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drawings/drawing2.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212"/>
  <workbookPr date1904="1" showInkAnnotation="0" autoCompressPictures="0"/>
  <mc:AlternateContent xmlns:mc="http://schemas.openxmlformats.org/markup-compatibility/2006">
    <mc:Choice Requires="x15">
      <x15ac:absPath xmlns:x15ac="http://schemas.microsoft.com/office/spreadsheetml/2010/11/ac" url="/Volumes/GoogleDrive/My Drive/_Jer_on_Gdrive/__TU Delft__/Class - DfS/DfS 2020-2021 shared/Module 4 - LCA/"/>
    </mc:Choice>
  </mc:AlternateContent>
  <xr:revisionPtr revIDLastSave="0" documentId="13_ncr:1_{3A32EEB2-83BF-7345-9B7B-DC2D008D4B73}" xr6:coauthVersionLast="46" xr6:coauthVersionMax="46" xr10:uidLastSave="{00000000-0000-0000-0000-000000000000}"/>
  <bookViews>
    <workbookView xWindow="0" yWindow="460" windowWidth="28220" windowHeight="20540" tabRatio="1000" activeTab="1" xr2:uid="{00000000-000D-0000-FFFF-FFFF00000000}"/>
  </bookViews>
  <sheets>
    <sheet name="Carbon footprint" sheetId="11" r:id="rId1"/>
    <sheet name="Eco-Cost" sheetId="10" r:id="rId2"/>
    <sheet name="Idemat 2017" sheetId="5" r:id="rId3"/>
    <sheet name="3 Ecoinvent V3.3+Idemat" sheetId="7" r:id="rId4"/>
  </sheets>
  <definedNames>
    <definedName name="_xlnm._FilterDatabase" localSheetId="2" hidden="1">'Idemat 2017'!$A$1:$I$1110</definedName>
    <definedName name="list" localSheetId="3">#REF!</definedName>
    <definedName name="list" localSheetId="2">#REF!</definedName>
    <definedName name="list">#REF!</definedName>
    <definedName name="list2" localSheetId="3">#REF!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A56" i="10" l="1"/>
  <c r="AB56" i="10" s="1"/>
  <c r="AC56" i="10" s="1"/>
  <c r="AD56" i="10" s="1"/>
  <c r="AE56" i="10" s="1"/>
  <c r="AF56" i="10" s="1"/>
  <c r="AG56" i="10" s="1"/>
  <c r="AH56" i="10" s="1"/>
  <c r="AI56" i="10" s="1"/>
  <c r="AJ56" i="10" s="1"/>
  <c r="Z56" i="10"/>
  <c r="Y56" i="10"/>
  <c r="AA55" i="10"/>
  <c r="AB55" i="10" s="1"/>
  <c r="AC55" i="10" s="1"/>
  <c r="AD55" i="10" s="1"/>
  <c r="AE55" i="10" s="1"/>
  <c r="AF55" i="10" s="1"/>
  <c r="AG55" i="10" s="1"/>
  <c r="AH55" i="10" s="1"/>
  <c r="AI55" i="10" s="1"/>
  <c r="AJ55" i="10" s="1"/>
  <c r="Z55" i="10"/>
  <c r="Y55" i="10"/>
  <c r="AA54" i="10"/>
  <c r="AB54" i="10" s="1"/>
  <c r="AC54" i="10" s="1"/>
  <c r="AD54" i="10" s="1"/>
  <c r="AE54" i="10" s="1"/>
  <c r="AF54" i="10" s="1"/>
  <c r="AG54" i="10" s="1"/>
  <c r="AH54" i="10" s="1"/>
  <c r="AI54" i="10" s="1"/>
  <c r="AJ54" i="10" s="1"/>
  <c r="Z54" i="10"/>
  <c r="Y54" i="10"/>
  <c r="AA53" i="10"/>
  <c r="AB53" i="10" s="1"/>
  <c r="AC53" i="10" s="1"/>
  <c r="AD53" i="10" s="1"/>
  <c r="AE53" i="10" s="1"/>
  <c r="AF53" i="10" s="1"/>
  <c r="AG53" i="10" s="1"/>
  <c r="AH53" i="10" s="1"/>
  <c r="AI53" i="10" s="1"/>
  <c r="AJ53" i="10" s="1"/>
  <c r="Z53" i="10"/>
  <c r="Y53" i="10"/>
  <c r="AA23" i="10"/>
  <c r="AB23" i="10" s="1"/>
  <c r="AC23" i="10" s="1"/>
  <c r="AD23" i="10" s="1"/>
  <c r="AE23" i="10" s="1"/>
  <c r="AF23" i="10" s="1"/>
  <c r="AG23" i="10" s="1"/>
  <c r="AH23" i="10" s="1"/>
  <c r="AI23" i="10" s="1"/>
  <c r="AJ23" i="10" s="1"/>
  <c r="Z23" i="10"/>
  <c r="Y23" i="10"/>
  <c r="AA22" i="10"/>
  <c r="AB22" i="10" s="1"/>
  <c r="AC22" i="10" s="1"/>
  <c r="AD22" i="10" s="1"/>
  <c r="AE22" i="10" s="1"/>
  <c r="AF22" i="10" s="1"/>
  <c r="AG22" i="10" s="1"/>
  <c r="AH22" i="10" s="1"/>
  <c r="AI22" i="10" s="1"/>
  <c r="AJ22" i="10" s="1"/>
  <c r="Z22" i="10"/>
  <c r="Y22" i="10"/>
  <c r="AA21" i="10"/>
  <c r="AB21" i="10" s="1"/>
  <c r="AC21" i="10" s="1"/>
  <c r="AD21" i="10" s="1"/>
  <c r="AE21" i="10" s="1"/>
  <c r="AF21" i="10" s="1"/>
  <c r="AG21" i="10" s="1"/>
  <c r="AH21" i="10" s="1"/>
  <c r="AI21" i="10" s="1"/>
  <c r="AJ21" i="10" s="1"/>
  <c r="Z21" i="10"/>
  <c r="Y21" i="10"/>
  <c r="I56" i="10"/>
  <c r="I55" i="10"/>
  <c r="I54" i="10"/>
  <c r="I53" i="10"/>
  <c r="I23" i="10"/>
  <c r="I22" i="10"/>
  <c r="I21" i="10"/>
  <c r="AA56" i="11"/>
  <c r="AB56" i="11" s="1"/>
  <c r="AC56" i="11" s="1"/>
  <c r="AD56" i="11" s="1"/>
  <c r="AE56" i="11" s="1"/>
  <c r="AF56" i="11" s="1"/>
  <c r="AG56" i="11" s="1"/>
  <c r="AH56" i="11" s="1"/>
  <c r="AI56" i="11" s="1"/>
  <c r="AJ56" i="11" s="1"/>
  <c r="Z56" i="11"/>
  <c r="Y56" i="11"/>
  <c r="AA55" i="11"/>
  <c r="AB55" i="11" s="1"/>
  <c r="AC55" i="11" s="1"/>
  <c r="AD55" i="11" s="1"/>
  <c r="AE55" i="11" s="1"/>
  <c r="AF55" i="11" s="1"/>
  <c r="AG55" i="11" s="1"/>
  <c r="AH55" i="11" s="1"/>
  <c r="AI55" i="11" s="1"/>
  <c r="AJ55" i="11" s="1"/>
  <c r="Z55" i="11"/>
  <c r="Y55" i="11"/>
  <c r="AA54" i="11"/>
  <c r="AB54" i="11" s="1"/>
  <c r="AC54" i="11" s="1"/>
  <c r="AD54" i="11" s="1"/>
  <c r="AE54" i="11" s="1"/>
  <c r="AF54" i="11" s="1"/>
  <c r="AG54" i="11" s="1"/>
  <c r="AH54" i="11" s="1"/>
  <c r="AI54" i="11" s="1"/>
  <c r="AJ54" i="11" s="1"/>
  <c r="Z54" i="11"/>
  <c r="Y54" i="11"/>
  <c r="AA53" i="11"/>
  <c r="AB53" i="11" s="1"/>
  <c r="AC53" i="11" s="1"/>
  <c r="AD53" i="11" s="1"/>
  <c r="AE53" i="11" s="1"/>
  <c r="AF53" i="11" s="1"/>
  <c r="AG53" i="11" s="1"/>
  <c r="AH53" i="11" s="1"/>
  <c r="AI53" i="11" s="1"/>
  <c r="AJ53" i="11" s="1"/>
  <c r="Z53" i="11"/>
  <c r="Y53" i="11"/>
  <c r="AA23" i="11"/>
  <c r="AB23" i="11" s="1"/>
  <c r="AC23" i="11" s="1"/>
  <c r="AD23" i="11" s="1"/>
  <c r="AE23" i="11" s="1"/>
  <c r="AF23" i="11" s="1"/>
  <c r="AG23" i="11" s="1"/>
  <c r="AH23" i="11" s="1"/>
  <c r="AI23" i="11" s="1"/>
  <c r="AJ23" i="11" s="1"/>
  <c r="Z23" i="11"/>
  <c r="Y23" i="11"/>
  <c r="AA22" i="11"/>
  <c r="AB22" i="11" s="1"/>
  <c r="AC22" i="11" s="1"/>
  <c r="AD22" i="11" s="1"/>
  <c r="AE22" i="11" s="1"/>
  <c r="AF22" i="11" s="1"/>
  <c r="AG22" i="11" s="1"/>
  <c r="AH22" i="11" s="1"/>
  <c r="AI22" i="11" s="1"/>
  <c r="AJ22" i="11" s="1"/>
  <c r="Z22" i="11"/>
  <c r="Y22" i="11"/>
  <c r="AA21" i="11"/>
  <c r="AB21" i="11" s="1"/>
  <c r="AC21" i="11" s="1"/>
  <c r="AD21" i="11" s="1"/>
  <c r="AE21" i="11" s="1"/>
  <c r="AF21" i="11" s="1"/>
  <c r="AG21" i="11" s="1"/>
  <c r="AH21" i="11" s="1"/>
  <c r="AI21" i="11" s="1"/>
  <c r="AJ21" i="11" s="1"/>
  <c r="Z21" i="11"/>
  <c r="Y21" i="11"/>
  <c r="I56" i="11"/>
  <c r="I55" i="11"/>
  <c r="I54" i="11"/>
  <c r="I53" i="11"/>
  <c r="I23" i="11"/>
  <c r="I22" i="11"/>
  <c r="I21" i="11"/>
  <c r="C29" i="10"/>
  <c r="C29" i="11"/>
  <c r="C13" i="10"/>
  <c r="F13" i="10"/>
  <c r="D13" i="10"/>
  <c r="F13" i="11"/>
  <c r="D13" i="11"/>
  <c r="C13" i="11"/>
  <c r="I13" i="11" s="1"/>
  <c r="AA13" i="11" s="1"/>
  <c r="AB13" i="11" s="1"/>
  <c r="AC13" i="11" s="1"/>
  <c r="AD13" i="11" s="1"/>
  <c r="AE13" i="11" s="1"/>
  <c r="AF13" i="11" s="1"/>
  <c r="AG13" i="11" s="1"/>
  <c r="AH13" i="11" s="1"/>
  <c r="AI13" i="11" s="1"/>
  <c r="AJ13" i="11" s="1"/>
  <c r="C62" i="11"/>
  <c r="C45" i="11"/>
  <c r="I45" i="11" s="1"/>
  <c r="I29" i="11"/>
  <c r="C12" i="11"/>
  <c r="I12" i="11" s="1"/>
  <c r="AA12" i="11" s="1"/>
  <c r="H77" i="11"/>
  <c r="Y77" i="11" s="1"/>
  <c r="H76" i="11"/>
  <c r="Y76" i="11" s="1"/>
  <c r="Y64" i="11"/>
  <c r="I64" i="11"/>
  <c r="Z64" i="11" s="1"/>
  <c r="Y63" i="11"/>
  <c r="I63" i="11"/>
  <c r="Z63" i="11" s="1"/>
  <c r="Y62" i="11"/>
  <c r="F62" i="11"/>
  <c r="D62" i="11"/>
  <c r="Y60" i="11"/>
  <c r="I60" i="11"/>
  <c r="AA60" i="11" s="1"/>
  <c r="AB60" i="11" s="1"/>
  <c r="AC60" i="11" s="1"/>
  <c r="AD60" i="11" s="1"/>
  <c r="AE60" i="11" s="1"/>
  <c r="AF60" i="11" s="1"/>
  <c r="AG60" i="11" s="1"/>
  <c r="AH60" i="11" s="1"/>
  <c r="AI60" i="11" s="1"/>
  <c r="AJ60" i="11" s="1"/>
  <c r="Y59" i="11"/>
  <c r="I59" i="11"/>
  <c r="AA59" i="11" s="1"/>
  <c r="AB59" i="11" s="1"/>
  <c r="AC59" i="11" s="1"/>
  <c r="AD59" i="11" s="1"/>
  <c r="AE59" i="11" s="1"/>
  <c r="AF59" i="11" s="1"/>
  <c r="AG59" i="11" s="1"/>
  <c r="AH59" i="11" s="1"/>
  <c r="AI59" i="11" s="1"/>
  <c r="AJ59" i="11" s="1"/>
  <c r="Y58" i="11"/>
  <c r="I58" i="11"/>
  <c r="AA58" i="11" s="1"/>
  <c r="Y51" i="11"/>
  <c r="I51" i="11"/>
  <c r="AA51" i="11" s="1"/>
  <c r="AB51" i="11" s="1"/>
  <c r="AC51" i="11" s="1"/>
  <c r="AD51" i="11" s="1"/>
  <c r="AE51" i="11" s="1"/>
  <c r="AF51" i="11" s="1"/>
  <c r="AG51" i="11" s="1"/>
  <c r="AH51" i="11" s="1"/>
  <c r="AI51" i="11" s="1"/>
  <c r="AJ51" i="11" s="1"/>
  <c r="Y50" i="11"/>
  <c r="I50" i="11"/>
  <c r="Z50" i="11" s="1"/>
  <c r="Y49" i="11"/>
  <c r="I49" i="11"/>
  <c r="AA49" i="11" s="1"/>
  <c r="AB49" i="11" s="1"/>
  <c r="AC49" i="11" s="1"/>
  <c r="AD49" i="11" s="1"/>
  <c r="AE49" i="11" s="1"/>
  <c r="AF49" i="11" s="1"/>
  <c r="AG49" i="11" s="1"/>
  <c r="AH49" i="11" s="1"/>
  <c r="AI49" i="11" s="1"/>
  <c r="AJ49" i="11" s="1"/>
  <c r="Y48" i="11"/>
  <c r="I48" i="11"/>
  <c r="AA48" i="11" s="1"/>
  <c r="AB48" i="11" s="1"/>
  <c r="AC48" i="11" s="1"/>
  <c r="AD48" i="11" s="1"/>
  <c r="AE48" i="11" s="1"/>
  <c r="AF48" i="11" s="1"/>
  <c r="AG48" i="11" s="1"/>
  <c r="AH48" i="11" s="1"/>
  <c r="AI48" i="11" s="1"/>
  <c r="AJ48" i="11" s="1"/>
  <c r="Y47" i="11"/>
  <c r="I47" i="11"/>
  <c r="AA47" i="11" s="1"/>
  <c r="AB47" i="11" s="1"/>
  <c r="AC47" i="11" s="1"/>
  <c r="AD47" i="11" s="1"/>
  <c r="AE47" i="11" s="1"/>
  <c r="AF47" i="11" s="1"/>
  <c r="AG47" i="11" s="1"/>
  <c r="AH47" i="11" s="1"/>
  <c r="AI47" i="11" s="1"/>
  <c r="AJ47" i="11" s="1"/>
  <c r="Y46" i="11"/>
  <c r="I46" i="11"/>
  <c r="AA46" i="11" s="1"/>
  <c r="AB46" i="11" s="1"/>
  <c r="AC46" i="11" s="1"/>
  <c r="AD46" i="11" s="1"/>
  <c r="AE46" i="11" s="1"/>
  <c r="AF46" i="11" s="1"/>
  <c r="AG46" i="11" s="1"/>
  <c r="AH46" i="11" s="1"/>
  <c r="AI46" i="11" s="1"/>
  <c r="AJ46" i="11" s="1"/>
  <c r="Y45" i="11"/>
  <c r="Y31" i="11"/>
  <c r="I31" i="11"/>
  <c r="AA31" i="11" s="1"/>
  <c r="AB31" i="11" s="1"/>
  <c r="AC31" i="11" s="1"/>
  <c r="AD31" i="11" s="1"/>
  <c r="AE31" i="11" s="1"/>
  <c r="AF31" i="11" s="1"/>
  <c r="AG31" i="11" s="1"/>
  <c r="AH31" i="11" s="1"/>
  <c r="AI31" i="11" s="1"/>
  <c r="AJ31" i="11" s="1"/>
  <c r="Y30" i="11"/>
  <c r="I30" i="11"/>
  <c r="AA30" i="11" s="1"/>
  <c r="AB30" i="11" s="1"/>
  <c r="AC30" i="11" s="1"/>
  <c r="AD30" i="11" s="1"/>
  <c r="AE30" i="11" s="1"/>
  <c r="AF30" i="11" s="1"/>
  <c r="AG30" i="11" s="1"/>
  <c r="AH30" i="11" s="1"/>
  <c r="AI30" i="11" s="1"/>
  <c r="AJ30" i="11" s="1"/>
  <c r="Y29" i="11"/>
  <c r="F29" i="11"/>
  <c r="D29" i="11"/>
  <c r="Y27" i="11"/>
  <c r="I27" i="11"/>
  <c r="AA27" i="11" s="1"/>
  <c r="AB27" i="11" s="1"/>
  <c r="AC27" i="11" s="1"/>
  <c r="AD27" i="11" s="1"/>
  <c r="AE27" i="11" s="1"/>
  <c r="AF27" i="11" s="1"/>
  <c r="AG27" i="11" s="1"/>
  <c r="AH27" i="11" s="1"/>
  <c r="AI27" i="11" s="1"/>
  <c r="AJ27" i="11" s="1"/>
  <c r="Y26" i="11"/>
  <c r="I26" i="11"/>
  <c r="AA26" i="11" s="1"/>
  <c r="AB26" i="11" s="1"/>
  <c r="AC26" i="11" s="1"/>
  <c r="AD26" i="11" s="1"/>
  <c r="AE26" i="11" s="1"/>
  <c r="AF26" i="11" s="1"/>
  <c r="AG26" i="11" s="1"/>
  <c r="AH26" i="11" s="1"/>
  <c r="AI26" i="11" s="1"/>
  <c r="AJ26" i="11" s="1"/>
  <c r="Y25" i="11"/>
  <c r="I25" i="11"/>
  <c r="AA25" i="11" s="1"/>
  <c r="AN14" i="11" s="1"/>
  <c r="AO14" i="11" s="1"/>
  <c r="AP14" i="11" s="1"/>
  <c r="AQ14" i="11" s="1"/>
  <c r="AR14" i="11" s="1"/>
  <c r="AS14" i="11" s="1"/>
  <c r="AT14" i="11" s="1"/>
  <c r="AU14" i="11" s="1"/>
  <c r="AV14" i="11" s="1"/>
  <c r="AW14" i="11" s="1"/>
  <c r="Y20" i="11"/>
  <c r="I20" i="11"/>
  <c r="AA20" i="11" s="1"/>
  <c r="Y18" i="11"/>
  <c r="I18" i="11"/>
  <c r="AA18" i="11" s="1"/>
  <c r="AB18" i="11" s="1"/>
  <c r="AC18" i="11" s="1"/>
  <c r="AD18" i="11" s="1"/>
  <c r="AE18" i="11" s="1"/>
  <c r="AF18" i="11" s="1"/>
  <c r="AG18" i="11" s="1"/>
  <c r="AH18" i="11" s="1"/>
  <c r="AI18" i="11" s="1"/>
  <c r="AJ18" i="11" s="1"/>
  <c r="Y17" i="11"/>
  <c r="I17" i="11"/>
  <c r="AA17" i="11" s="1"/>
  <c r="AB17" i="11" s="1"/>
  <c r="AC17" i="11" s="1"/>
  <c r="AD17" i="11" s="1"/>
  <c r="AE17" i="11" s="1"/>
  <c r="AF17" i="11" s="1"/>
  <c r="AG17" i="11" s="1"/>
  <c r="AH17" i="11" s="1"/>
  <c r="AI17" i="11" s="1"/>
  <c r="AJ17" i="11" s="1"/>
  <c r="Y16" i="11"/>
  <c r="I16" i="11"/>
  <c r="AA16" i="11" s="1"/>
  <c r="AB16" i="11" s="1"/>
  <c r="AC16" i="11" s="1"/>
  <c r="AD16" i="11" s="1"/>
  <c r="AE16" i="11" s="1"/>
  <c r="AF16" i="11" s="1"/>
  <c r="AG16" i="11" s="1"/>
  <c r="AH16" i="11" s="1"/>
  <c r="AI16" i="11" s="1"/>
  <c r="AJ16" i="11" s="1"/>
  <c r="Y15" i="11"/>
  <c r="I15" i="11"/>
  <c r="AA15" i="11" s="1"/>
  <c r="AB15" i="11" s="1"/>
  <c r="AC15" i="11" s="1"/>
  <c r="AD15" i="11" s="1"/>
  <c r="AE15" i="11" s="1"/>
  <c r="AF15" i="11" s="1"/>
  <c r="AG15" i="11" s="1"/>
  <c r="AH15" i="11" s="1"/>
  <c r="AI15" i="11" s="1"/>
  <c r="AJ15" i="11" s="1"/>
  <c r="Y14" i="11"/>
  <c r="I14" i="11"/>
  <c r="AA14" i="11" s="1"/>
  <c r="AB14" i="11" s="1"/>
  <c r="AC14" i="11" s="1"/>
  <c r="AD14" i="11" s="1"/>
  <c r="AE14" i="11" s="1"/>
  <c r="AF14" i="11" s="1"/>
  <c r="AG14" i="11" s="1"/>
  <c r="AH14" i="11" s="1"/>
  <c r="AI14" i="11" s="1"/>
  <c r="AJ14" i="11" s="1"/>
  <c r="Y13" i="11"/>
  <c r="Y12" i="11"/>
  <c r="Y64" i="10"/>
  <c r="Y63" i="10"/>
  <c r="Y62" i="10"/>
  <c r="Y60" i="10"/>
  <c r="Y59" i="10"/>
  <c r="Y58" i="10"/>
  <c r="Y51" i="10"/>
  <c r="Y50" i="10"/>
  <c r="Y49" i="10"/>
  <c r="Y48" i="10"/>
  <c r="Y47" i="10"/>
  <c r="Y46" i="10"/>
  <c r="Y45" i="10"/>
  <c r="Y27" i="10"/>
  <c r="Y29" i="10"/>
  <c r="Y20" i="10"/>
  <c r="Y31" i="10"/>
  <c r="Y30" i="10"/>
  <c r="Y26" i="10"/>
  <c r="Y25" i="10"/>
  <c r="Y18" i="10"/>
  <c r="Y17" i="10"/>
  <c r="Y16" i="10"/>
  <c r="Y15" i="10"/>
  <c r="Y14" i="10"/>
  <c r="Y13" i="10"/>
  <c r="Y12" i="10"/>
  <c r="AN46" i="11" l="1"/>
  <c r="AO46" i="11" s="1"/>
  <c r="AP46" i="11" s="1"/>
  <c r="AQ46" i="11" s="1"/>
  <c r="AR46" i="11" s="1"/>
  <c r="AS46" i="11" s="1"/>
  <c r="AT46" i="11" s="1"/>
  <c r="AU46" i="11" s="1"/>
  <c r="AV46" i="11" s="1"/>
  <c r="AW46" i="11" s="1"/>
  <c r="I62" i="11"/>
  <c r="AA50" i="11"/>
  <c r="AB50" i="11" s="1"/>
  <c r="AC50" i="11" s="1"/>
  <c r="AD50" i="11" s="1"/>
  <c r="AE50" i="11" s="1"/>
  <c r="AF50" i="11" s="1"/>
  <c r="AG50" i="11" s="1"/>
  <c r="AH50" i="11" s="1"/>
  <c r="AI50" i="11" s="1"/>
  <c r="AJ50" i="11" s="1"/>
  <c r="Z26" i="11"/>
  <c r="AA63" i="11"/>
  <c r="AB63" i="11" s="1"/>
  <c r="AC63" i="11" s="1"/>
  <c r="AD63" i="11" s="1"/>
  <c r="AE63" i="11" s="1"/>
  <c r="AF63" i="11" s="1"/>
  <c r="AG63" i="11" s="1"/>
  <c r="AH63" i="11" s="1"/>
  <c r="AI63" i="11" s="1"/>
  <c r="AJ63" i="11" s="1"/>
  <c r="AA64" i="11"/>
  <c r="AB64" i="11" s="1"/>
  <c r="AC64" i="11" s="1"/>
  <c r="AD64" i="11" s="1"/>
  <c r="AE64" i="11" s="1"/>
  <c r="AF64" i="11" s="1"/>
  <c r="AG64" i="11" s="1"/>
  <c r="AH64" i="11" s="1"/>
  <c r="AI64" i="11" s="1"/>
  <c r="AJ64" i="11" s="1"/>
  <c r="Z51" i="11"/>
  <c r="Z25" i="11"/>
  <c r="AB12" i="11"/>
  <c r="AC12" i="11" s="1"/>
  <c r="AD12" i="11" s="1"/>
  <c r="AE12" i="11" s="1"/>
  <c r="AF12" i="11" s="1"/>
  <c r="AG12" i="11" s="1"/>
  <c r="AH12" i="11" s="1"/>
  <c r="AI12" i="11" s="1"/>
  <c r="AJ12" i="11" s="1"/>
  <c r="AN12" i="11"/>
  <c r="AO12" i="11" s="1"/>
  <c r="AP12" i="11" s="1"/>
  <c r="AQ12" i="11" s="1"/>
  <c r="AR12" i="11" s="1"/>
  <c r="AS12" i="11" s="1"/>
  <c r="AT12" i="11" s="1"/>
  <c r="AU12" i="11" s="1"/>
  <c r="AV12" i="11" s="1"/>
  <c r="AW12" i="11" s="1"/>
  <c r="AA45" i="11"/>
  <c r="Z45" i="11"/>
  <c r="AN47" i="11"/>
  <c r="AO47" i="11" s="1"/>
  <c r="AP47" i="11" s="1"/>
  <c r="AQ47" i="11" s="1"/>
  <c r="AR47" i="11" s="1"/>
  <c r="AS47" i="11" s="1"/>
  <c r="AT47" i="11" s="1"/>
  <c r="AU47" i="11" s="1"/>
  <c r="AV47" i="11" s="1"/>
  <c r="AW47" i="11" s="1"/>
  <c r="AB58" i="11"/>
  <c r="AC58" i="11" s="1"/>
  <c r="AD58" i="11" s="1"/>
  <c r="AE58" i="11" s="1"/>
  <c r="AF58" i="11" s="1"/>
  <c r="AG58" i="11" s="1"/>
  <c r="AH58" i="11" s="1"/>
  <c r="AI58" i="11" s="1"/>
  <c r="AJ58" i="11" s="1"/>
  <c r="AB20" i="11"/>
  <c r="AC20" i="11" s="1"/>
  <c r="AD20" i="11" s="1"/>
  <c r="AE20" i="11" s="1"/>
  <c r="AF20" i="11" s="1"/>
  <c r="AG20" i="11" s="1"/>
  <c r="AH20" i="11" s="1"/>
  <c r="AI20" i="11" s="1"/>
  <c r="AJ20" i="11" s="1"/>
  <c r="AA29" i="11"/>
  <c r="Z29" i="11"/>
  <c r="AA62" i="11"/>
  <c r="Z62" i="11"/>
  <c r="AM48" i="11" s="1"/>
  <c r="AB25" i="11"/>
  <c r="AC25" i="11" s="1"/>
  <c r="AD25" i="11" s="1"/>
  <c r="AE25" i="11" s="1"/>
  <c r="AF25" i="11" s="1"/>
  <c r="AG25" i="11" s="1"/>
  <c r="AH25" i="11" s="1"/>
  <c r="AI25" i="11" s="1"/>
  <c r="AJ25" i="11" s="1"/>
  <c r="Z27" i="11"/>
  <c r="AM14" i="11" s="1"/>
  <c r="AM46" i="11"/>
  <c r="Z58" i="11"/>
  <c r="Z59" i="11"/>
  <c r="Z60" i="11"/>
  <c r="Z12" i="11"/>
  <c r="Z13" i="11"/>
  <c r="Z14" i="11"/>
  <c r="Z15" i="11"/>
  <c r="Z16" i="11"/>
  <c r="Z30" i="11"/>
  <c r="Z17" i="11"/>
  <c r="Z31" i="11"/>
  <c r="Z18" i="11"/>
  <c r="Z20" i="11"/>
  <c r="AM13" i="11" s="1"/>
  <c r="Z46" i="11"/>
  <c r="Z47" i="11"/>
  <c r="Z48" i="11"/>
  <c r="Z49" i="11"/>
  <c r="C62" i="10"/>
  <c r="C45" i="10"/>
  <c r="I45" i="10" s="1"/>
  <c r="C12" i="10"/>
  <c r="I12" i="10" s="1"/>
  <c r="H77" i="10"/>
  <c r="Y77" i="10" s="1"/>
  <c r="H76" i="10"/>
  <c r="Y76" i="10" s="1"/>
  <c r="I64" i="10"/>
  <c r="I63" i="10"/>
  <c r="F62" i="10"/>
  <c r="D62" i="10"/>
  <c r="I60" i="10"/>
  <c r="I59" i="10"/>
  <c r="I58" i="10"/>
  <c r="I51" i="10"/>
  <c r="I50" i="10"/>
  <c r="I49" i="10"/>
  <c r="I48" i="10"/>
  <c r="I47" i="10"/>
  <c r="I46" i="10"/>
  <c r="I31" i="10"/>
  <c r="I30" i="10"/>
  <c r="Z30" i="10" s="1"/>
  <c r="F29" i="10"/>
  <c r="D29" i="10"/>
  <c r="I27" i="10"/>
  <c r="I26" i="10"/>
  <c r="I25" i="10"/>
  <c r="I20" i="10"/>
  <c r="I18" i="10"/>
  <c r="I17" i="10"/>
  <c r="I16" i="10"/>
  <c r="I15" i="10"/>
  <c r="I14" i="10"/>
  <c r="I13" i="10"/>
  <c r="AA47" i="10" l="1"/>
  <c r="AB47" i="10" s="1"/>
  <c r="AC47" i="10" s="1"/>
  <c r="AD47" i="10" s="1"/>
  <c r="AE47" i="10" s="1"/>
  <c r="AF47" i="10" s="1"/>
  <c r="AG47" i="10" s="1"/>
  <c r="AH47" i="10" s="1"/>
  <c r="AI47" i="10" s="1"/>
  <c r="AJ47" i="10" s="1"/>
  <c r="Z47" i="10"/>
  <c r="AA64" i="10"/>
  <c r="AB64" i="10" s="1"/>
  <c r="AC64" i="10" s="1"/>
  <c r="AD64" i="10" s="1"/>
  <c r="AE64" i="10" s="1"/>
  <c r="AF64" i="10" s="1"/>
  <c r="AG64" i="10" s="1"/>
  <c r="AH64" i="10" s="1"/>
  <c r="AI64" i="10" s="1"/>
  <c r="AJ64" i="10" s="1"/>
  <c r="Z64" i="10"/>
  <c r="Z51" i="10"/>
  <c r="AA51" i="10"/>
  <c r="AB51" i="10" s="1"/>
  <c r="AC51" i="10" s="1"/>
  <c r="AD51" i="10" s="1"/>
  <c r="AE51" i="10" s="1"/>
  <c r="AF51" i="10" s="1"/>
  <c r="AG51" i="10" s="1"/>
  <c r="AH51" i="10" s="1"/>
  <c r="AI51" i="10" s="1"/>
  <c r="AJ51" i="10" s="1"/>
  <c r="Z58" i="10"/>
  <c r="AA58" i="10"/>
  <c r="Z59" i="10"/>
  <c r="AA59" i="10"/>
  <c r="AB59" i="10" s="1"/>
  <c r="AC59" i="10" s="1"/>
  <c r="AD59" i="10" s="1"/>
  <c r="AE59" i="10" s="1"/>
  <c r="AF59" i="10" s="1"/>
  <c r="AG59" i="10" s="1"/>
  <c r="AH59" i="10" s="1"/>
  <c r="AI59" i="10" s="1"/>
  <c r="AJ59" i="10" s="1"/>
  <c r="Z46" i="10"/>
  <c r="AA46" i="10"/>
  <c r="AB46" i="10" s="1"/>
  <c r="AC46" i="10" s="1"/>
  <c r="AD46" i="10" s="1"/>
  <c r="AE46" i="10" s="1"/>
  <c r="AF46" i="10" s="1"/>
  <c r="AG46" i="10" s="1"/>
  <c r="AH46" i="10" s="1"/>
  <c r="AI46" i="10" s="1"/>
  <c r="AJ46" i="10" s="1"/>
  <c r="AA63" i="10"/>
  <c r="AB63" i="10" s="1"/>
  <c r="AC63" i="10" s="1"/>
  <c r="AD63" i="10" s="1"/>
  <c r="AE63" i="10" s="1"/>
  <c r="AF63" i="10" s="1"/>
  <c r="AG63" i="10" s="1"/>
  <c r="AH63" i="10" s="1"/>
  <c r="AI63" i="10" s="1"/>
  <c r="AJ63" i="10" s="1"/>
  <c r="Z63" i="10"/>
  <c r="Z48" i="10"/>
  <c r="AA48" i="10"/>
  <c r="AB48" i="10" s="1"/>
  <c r="AC48" i="10" s="1"/>
  <c r="AD48" i="10" s="1"/>
  <c r="AE48" i="10" s="1"/>
  <c r="AF48" i="10" s="1"/>
  <c r="AG48" i="10" s="1"/>
  <c r="AH48" i="10" s="1"/>
  <c r="AI48" i="10" s="1"/>
  <c r="AJ48" i="10" s="1"/>
  <c r="AA49" i="10"/>
  <c r="AB49" i="10" s="1"/>
  <c r="AC49" i="10" s="1"/>
  <c r="AD49" i="10" s="1"/>
  <c r="AE49" i="10" s="1"/>
  <c r="AF49" i="10" s="1"/>
  <c r="AG49" i="10" s="1"/>
  <c r="AH49" i="10" s="1"/>
  <c r="AI49" i="10" s="1"/>
  <c r="AJ49" i="10" s="1"/>
  <c r="Z49" i="10"/>
  <c r="AA50" i="10"/>
  <c r="AB50" i="10" s="1"/>
  <c r="AC50" i="10" s="1"/>
  <c r="AD50" i="10" s="1"/>
  <c r="AE50" i="10" s="1"/>
  <c r="AF50" i="10" s="1"/>
  <c r="AG50" i="10" s="1"/>
  <c r="AH50" i="10" s="1"/>
  <c r="AI50" i="10" s="1"/>
  <c r="AJ50" i="10" s="1"/>
  <c r="Z50" i="10"/>
  <c r="AA27" i="10"/>
  <c r="AB27" i="10" s="1"/>
  <c r="AC27" i="10" s="1"/>
  <c r="AD27" i="10" s="1"/>
  <c r="AE27" i="10" s="1"/>
  <c r="AF27" i="10" s="1"/>
  <c r="AG27" i="10" s="1"/>
  <c r="AH27" i="10" s="1"/>
  <c r="AI27" i="10" s="1"/>
  <c r="AJ27" i="10" s="1"/>
  <c r="Z27" i="10"/>
  <c r="AM14" i="10" s="1"/>
  <c r="AA60" i="10"/>
  <c r="AB60" i="10" s="1"/>
  <c r="AC60" i="10" s="1"/>
  <c r="AD60" i="10" s="1"/>
  <c r="AE60" i="10" s="1"/>
  <c r="AF60" i="10" s="1"/>
  <c r="AG60" i="10" s="1"/>
  <c r="AH60" i="10" s="1"/>
  <c r="AI60" i="10" s="1"/>
  <c r="AJ60" i="10" s="1"/>
  <c r="Z60" i="10"/>
  <c r="AN13" i="11"/>
  <c r="AO13" i="11" s="1"/>
  <c r="AP13" i="11" s="1"/>
  <c r="AQ13" i="11" s="1"/>
  <c r="AR13" i="11" s="1"/>
  <c r="AS13" i="11" s="1"/>
  <c r="AT13" i="11" s="1"/>
  <c r="AU13" i="11" s="1"/>
  <c r="AV13" i="11" s="1"/>
  <c r="AW13" i="11" s="1"/>
  <c r="AA45" i="10"/>
  <c r="Z45" i="10"/>
  <c r="AM15" i="11"/>
  <c r="Z76" i="11"/>
  <c r="AM12" i="11"/>
  <c r="AM45" i="11"/>
  <c r="Z77" i="11"/>
  <c r="AM47" i="11"/>
  <c r="AN45" i="11"/>
  <c r="AO45" i="11" s="1"/>
  <c r="AP45" i="11" s="1"/>
  <c r="AQ45" i="11" s="1"/>
  <c r="AR45" i="11" s="1"/>
  <c r="AS45" i="11" s="1"/>
  <c r="AT45" i="11" s="1"/>
  <c r="AU45" i="11" s="1"/>
  <c r="AV45" i="11" s="1"/>
  <c r="AW45" i="11" s="1"/>
  <c r="AA77" i="11"/>
  <c r="AB77" i="11" s="1"/>
  <c r="AC77" i="11" s="1"/>
  <c r="AD77" i="11" s="1"/>
  <c r="AE77" i="11" s="1"/>
  <c r="AF77" i="11" s="1"/>
  <c r="AG77" i="11" s="1"/>
  <c r="AH77" i="11" s="1"/>
  <c r="AI77" i="11" s="1"/>
  <c r="AJ77" i="11" s="1"/>
  <c r="AB45" i="11"/>
  <c r="AC45" i="11" s="1"/>
  <c r="AD45" i="11" s="1"/>
  <c r="AE45" i="11" s="1"/>
  <c r="AF45" i="11" s="1"/>
  <c r="AG45" i="11" s="1"/>
  <c r="AH45" i="11" s="1"/>
  <c r="AI45" i="11" s="1"/>
  <c r="AJ45" i="11" s="1"/>
  <c r="AB62" i="11"/>
  <c r="AC62" i="11" s="1"/>
  <c r="AD62" i="11" s="1"/>
  <c r="AE62" i="11" s="1"/>
  <c r="AF62" i="11" s="1"/>
  <c r="AG62" i="11" s="1"/>
  <c r="AH62" i="11" s="1"/>
  <c r="AI62" i="11" s="1"/>
  <c r="AJ62" i="11" s="1"/>
  <c r="AN48" i="11"/>
  <c r="AO48" i="11" s="1"/>
  <c r="AP48" i="11" s="1"/>
  <c r="AQ48" i="11" s="1"/>
  <c r="AR48" i="11" s="1"/>
  <c r="AS48" i="11" s="1"/>
  <c r="AT48" i="11" s="1"/>
  <c r="AU48" i="11" s="1"/>
  <c r="AV48" i="11" s="1"/>
  <c r="AW48" i="11" s="1"/>
  <c r="AB29" i="11"/>
  <c r="AC29" i="11" s="1"/>
  <c r="AD29" i="11" s="1"/>
  <c r="AE29" i="11" s="1"/>
  <c r="AF29" i="11" s="1"/>
  <c r="AG29" i="11" s="1"/>
  <c r="AH29" i="11" s="1"/>
  <c r="AI29" i="11" s="1"/>
  <c r="AJ29" i="11" s="1"/>
  <c r="AN15" i="11"/>
  <c r="AO15" i="11" s="1"/>
  <c r="AP15" i="11" s="1"/>
  <c r="AQ15" i="11" s="1"/>
  <c r="AR15" i="11" s="1"/>
  <c r="AS15" i="11" s="1"/>
  <c r="AT15" i="11" s="1"/>
  <c r="AU15" i="11" s="1"/>
  <c r="AV15" i="11" s="1"/>
  <c r="AW15" i="11" s="1"/>
  <c r="AA76" i="11"/>
  <c r="AB76" i="11" s="1"/>
  <c r="AC76" i="11" s="1"/>
  <c r="AD76" i="11" s="1"/>
  <c r="AE76" i="11" s="1"/>
  <c r="AF76" i="11" s="1"/>
  <c r="AG76" i="11" s="1"/>
  <c r="AH76" i="11" s="1"/>
  <c r="AI76" i="11" s="1"/>
  <c r="AJ76" i="11" s="1"/>
  <c r="Z20" i="10"/>
  <c r="AA20" i="10"/>
  <c r="I29" i="10"/>
  <c r="I62" i="10"/>
  <c r="AA25" i="10"/>
  <c r="Z25" i="10"/>
  <c r="AA30" i="10"/>
  <c r="AA16" i="10"/>
  <c r="AB16" i="10" s="1"/>
  <c r="AC16" i="10" s="1"/>
  <c r="AD16" i="10" s="1"/>
  <c r="AE16" i="10" s="1"/>
  <c r="AF16" i="10" s="1"/>
  <c r="AG16" i="10" s="1"/>
  <c r="AH16" i="10" s="1"/>
  <c r="AI16" i="10" s="1"/>
  <c r="AJ16" i="10" s="1"/>
  <c r="Z16" i="10"/>
  <c r="AA12" i="10"/>
  <c r="Z12" i="10"/>
  <c r="Z13" i="10"/>
  <c r="AA13" i="10"/>
  <c r="AA15" i="10"/>
  <c r="AB15" i="10" s="1"/>
  <c r="AC15" i="10" s="1"/>
  <c r="AD15" i="10" s="1"/>
  <c r="AE15" i="10" s="1"/>
  <c r="AF15" i="10" s="1"/>
  <c r="AG15" i="10" s="1"/>
  <c r="AH15" i="10" s="1"/>
  <c r="AI15" i="10" s="1"/>
  <c r="AJ15" i="10" s="1"/>
  <c r="Z15" i="10"/>
  <c r="AA26" i="10"/>
  <c r="AB26" i="10" s="1"/>
  <c r="AC26" i="10" s="1"/>
  <c r="AD26" i="10" s="1"/>
  <c r="AE26" i="10" s="1"/>
  <c r="AF26" i="10" s="1"/>
  <c r="AG26" i="10" s="1"/>
  <c r="AH26" i="10" s="1"/>
  <c r="AI26" i="10" s="1"/>
  <c r="AJ26" i="10" s="1"/>
  <c r="Z26" i="10"/>
  <c r="AA17" i="10"/>
  <c r="AB17" i="10" s="1"/>
  <c r="AC17" i="10" s="1"/>
  <c r="AD17" i="10" s="1"/>
  <c r="AE17" i="10" s="1"/>
  <c r="AF17" i="10" s="1"/>
  <c r="AG17" i="10" s="1"/>
  <c r="AH17" i="10" s="1"/>
  <c r="AI17" i="10" s="1"/>
  <c r="AJ17" i="10" s="1"/>
  <c r="Z17" i="10"/>
  <c r="AA18" i="10"/>
  <c r="AB18" i="10" s="1"/>
  <c r="AC18" i="10" s="1"/>
  <c r="AD18" i="10" s="1"/>
  <c r="AE18" i="10" s="1"/>
  <c r="AF18" i="10" s="1"/>
  <c r="AG18" i="10" s="1"/>
  <c r="AH18" i="10" s="1"/>
  <c r="AI18" i="10" s="1"/>
  <c r="AJ18" i="10" s="1"/>
  <c r="Z18" i="10"/>
  <c r="AA14" i="10"/>
  <c r="AB14" i="10" s="1"/>
  <c r="AC14" i="10" s="1"/>
  <c r="AD14" i="10" s="1"/>
  <c r="AE14" i="10" s="1"/>
  <c r="AF14" i="10" s="1"/>
  <c r="AG14" i="10" s="1"/>
  <c r="AH14" i="10" s="1"/>
  <c r="AI14" i="10" s="1"/>
  <c r="AJ14" i="10" s="1"/>
  <c r="Z14" i="10"/>
  <c r="AA31" i="10"/>
  <c r="AB31" i="10" s="1"/>
  <c r="AC31" i="10" s="1"/>
  <c r="AD31" i="10" s="1"/>
  <c r="AE31" i="10" s="1"/>
  <c r="AF31" i="10" s="1"/>
  <c r="AG31" i="10" s="1"/>
  <c r="AH31" i="10" s="1"/>
  <c r="AI31" i="10" s="1"/>
  <c r="AJ31" i="10" s="1"/>
  <c r="Z31" i="10"/>
  <c r="AM46" i="10" l="1"/>
  <c r="AB58" i="10"/>
  <c r="AC58" i="10" s="1"/>
  <c r="AD58" i="10" s="1"/>
  <c r="AE58" i="10" s="1"/>
  <c r="AF58" i="10" s="1"/>
  <c r="AG58" i="10" s="1"/>
  <c r="AH58" i="10" s="1"/>
  <c r="AI58" i="10" s="1"/>
  <c r="AJ58" i="10" s="1"/>
  <c r="AN47" i="10"/>
  <c r="AO47" i="10" s="1"/>
  <c r="AP47" i="10" s="1"/>
  <c r="AQ47" i="10" s="1"/>
  <c r="AR47" i="10" s="1"/>
  <c r="AS47" i="10" s="1"/>
  <c r="AT47" i="10" s="1"/>
  <c r="AU47" i="10" s="1"/>
  <c r="AV47" i="10" s="1"/>
  <c r="AW47" i="10" s="1"/>
  <c r="AN14" i="10"/>
  <c r="AO14" i="10" s="1"/>
  <c r="AP14" i="10" s="1"/>
  <c r="AQ14" i="10" s="1"/>
  <c r="AR14" i="10" s="1"/>
  <c r="AS14" i="10" s="1"/>
  <c r="AT14" i="10" s="1"/>
  <c r="AU14" i="10" s="1"/>
  <c r="AV14" i="10" s="1"/>
  <c r="AW14" i="10" s="1"/>
  <c r="AB20" i="10"/>
  <c r="AC20" i="10" s="1"/>
  <c r="AD20" i="10" s="1"/>
  <c r="AE20" i="10" s="1"/>
  <c r="AF20" i="10" s="1"/>
  <c r="AG20" i="10" s="1"/>
  <c r="AH20" i="10" s="1"/>
  <c r="AI20" i="10" s="1"/>
  <c r="AJ20" i="10" s="1"/>
  <c r="AN13" i="10"/>
  <c r="AO13" i="10" s="1"/>
  <c r="AP13" i="10" s="1"/>
  <c r="AQ13" i="10" s="1"/>
  <c r="AR13" i="10" s="1"/>
  <c r="AS13" i="10" s="1"/>
  <c r="AT13" i="10" s="1"/>
  <c r="AU13" i="10" s="1"/>
  <c r="AV13" i="10" s="1"/>
  <c r="AW13" i="10" s="1"/>
  <c r="AM13" i="10"/>
  <c r="AN46" i="10"/>
  <c r="AO46" i="10" s="1"/>
  <c r="AP46" i="10" s="1"/>
  <c r="AQ46" i="10" s="1"/>
  <c r="AR46" i="10" s="1"/>
  <c r="AS46" i="10" s="1"/>
  <c r="AT46" i="10" s="1"/>
  <c r="AU46" i="10" s="1"/>
  <c r="AV46" i="10" s="1"/>
  <c r="AW46" i="10" s="1"/>
  <c r="AM47" i="10"/>
  <c r="Z29" i="10"/>
  <c r="AM15" i="10" s="1"/>
  <c r="AA29" i="10"/>
  <c r="AB29" i="10" s="1"/>
  <c r="AC29" i="10" s="1"/>
  <c r="AD29" i="10" s="1"/>
  <c r="AE29" i="10" s="1"/>
  <c r="AF29" i="10" s="1"/>
  <c r="AG29" i="10" s="1"/>
  <c r="AH29" i="10" s="1"/>
  <c r="AI29" i="10" s="1"/>
  <c r="AJ29" i="10" s="1"/>
  <c r="AM45" i="10"/>
  <c r="Z62" i="10"/>
  <c r="AM48" i="10" s="1"/>
  <c r="AA62" i="10"/>
  <c r="AA77" i="10" s="1"/>
  <c r="AB77" i="10" s="1"/>
  <c r="AC77" i="10" s="1"/>
  <c r="AD77" i="10" s="1"/>
  <c r="AE77" i="10" s="1"/>
  <c r="AF77" i="10" s="1"/>
  <c r="AG77" i="10" s="1"/>
  <c r="AH77" i="10" s="1"/>
  <c r="AI77" i="10" s="1"/>
  <c r="AJ77" i="10" s="1"/>
  <c r="AN45" i="10"/>
  <c r="AO45" i="10" s="1"/>
  <c r="AP45" i="10" s="1"/>
  <c r="AQ45" i="10" s="1"/>
  <c r="AR45" i="10" s="1"/>
  <c r="AS45" i="10" s="1"/>
  <c r="AT45" i="10" s="1"/>
  <c r="AU45" i="10" s="1"/>
  <c r="AV45" i="10" s="1"/>
  <c r="AW45" i="10" s="1"/>
  <c r="AB45" i="10"/>
  <c r="AC45" i="10" s="1"/>
  <c r="AD45" i="10" s="1"/>
  <c r="AE45" i="10" s="1"/>
  <c r="AF45" i="10" s="1"/>
  <c r="AG45" i="10" s="1"/>
  <c r="AH45" i="10" s="1"/>
  <c r="AI45" i="10" s="1"/>
  <c r="AJ45" i="10" s="1"/>
  <c r="AM12" i="10"/>
  <c r="AB13" i="10"/>
  <c r="AC13" i="10" s="1"/>
  <c r="AD13" i="10" s="1"/>
  <c r="AE13" i="10" s="1"/>
  <c r="AF13" i="10" s="1"/>
  <c r="AG13" i="10" s="1"/>
  <c r="AH13" i="10" s="1"/>
  <c r="AI13" i="10" s="1"/>
  <c r="AJ13" i="10" s="1"/>
  <c r="AN12" i="10"/>
  <c r="AO12" i="10" s="1"/>
  <c r="AP12" i="10" s="1"/>
  <c r="AQ12" i="10" s="1"/>
  <c r="AR12" i="10" s="1"/>
  <c r="AS12" i="10" s="1"/>
  <c r="AT12" i="10" s="1"/>
  <c r="AU12" i="10" s="1"/>
  <c r="AV12" i="10" s="1"/>
  <c r="AW12" i="10" s="1"/>
  <c r="AB12" i="10"/>
  <c r="AB30" i="10"/>
  <c r="AB25" i="10"/>
  <c r="Z76" i="10" l="1"/>
  <c r="Z77" i="10"/>
  <c r="AN15" i="10"/>
  <c r="AO15" i="10" s="1"/>
  <c r="AP15" i="10" s="1"/>
  <c r="AQ15" i="10" s="1"/>
  <c r="AR15" i="10" s="1"/>
  <c r="AS15" i="10" s="1"/>
  <c r="AT15" i="10" s="1"/>
  <c r="AU15" i="10" s="1"/>
  <c r="AV15" i="10" s="1"/>
  <c r="AW15" i="10" s="1"/>
  <c r="AA76" i="10"/>
  <c r="AB76" i="10" s="1"/>
  <c r="AC76" i="10" s="1"/>
  <c r="AD76" i="10" s="1"/>
  <c r="AE76" i="10" s="1"/>
  <c r="AF76" i="10" s="1"/>
  <c r="AG76" i="10" s="1"/>
  <c r="AH76" i="10" s="1"/>
  <c r="AI76" i="10" s="1"/>
  <c r="AJ76" i="10" s="1"/>
  <c r="AB62" i="10"/>
  <c r="AC62" i="10" s="1"/>
  <c r="AD62" i="10" s="1"/>
  <c r="AE62" i="10" s="1"/>
  <c r="AF62" i="10" s="1"/>
  <c r="AG62" i="10" s="1"/>
  <c r="AH62" i="10" s="1"/>
  <c r="AI62" i="10" s="1"/>
  <c r="AJ62" i="10" s="1"/>
  <c r="AN48" i="10"/>
  <c r="AO48" i="10" s="1"/>
  <c r="AP48" i="10" s="1"/>
  <c r="AQ48" i="10" s="1"/>
  <c r="AR48" i="10" s="1"/>
  <c r="AS48" i="10" s="1"/>
  <c r="AT48" i="10" s="1"/>
  <c r="AU48" i="10" s="1"/>
  <c r="AV48" i="10" s="1"/>
  <c r="AW48" i="10" s="1"/>
  <c r="AC25" i="10"/>
  <c r="AC30" i="10"/>
  <c r="AC12" i="10"/>
  <c r="AD30" i="10" l="1"/>
  <c r="AD25" i="10"/>
  <c r="AD12" i="10"/>
  <c r="AE12" i="10" l="1"/>
  <c r="AE25" i="10"/>
  <c r="AE30" i="10"/>
  <c r="AF30" i="10" l="1"/>
  <c r="AF25" i="10"/>
  <c r="AF12" i="10"/>
  <c r="AG25" i="10" l="1"/>
  <c r="AG30" i="10"/>
  <c r="AG12" i="10"/>
  <c r="AH12" i="10" l="1"/>
  <c r="AH30" i="10"/>
  <c r="AH25" i="10"/>
  <c r="AI25" i="10" l="1"/>
  <c r="AI30" i="10"/>
  <c r="AI12" i="10"/>
  <c r="AJ12" i="10" l="1"/>
  <c r="AJ30" i="10"/>
  <c r="AJ25" i="10"/>
  <c r="W6625" i="7" l="1"/>
  <c r="I6625" i="7"/>
  <c r="H6625" i="7"/>
  <c r="G6625" i="7"/>
  <c r="W6624" i="7"/>
  <c r="I6624" i="7"/>
  <c r="H6624" i="7"/>
  <c r="G6624" i="7"/>
  <c r="W6623" i="7"/>
  <c r="I6623" i="7"/>
  <c r="H6623" i="7"/>
  <c r="G6623" i="7"/>
  <c r="W6622" i="7"/>
  <c r="I6622" i="7"/>
  <c r="H6622" i="7"/>
  <c r="G6622" i="7"/>
  <c r="W6621" i="7"/>
  <c r="I6621" i="7"/>
  <c r="H6621" i="7"/>
  <c r="G6621" i="7"/>
  <c r="W6620" i="7"/>
  <c r="I6620" i="7"/>
  <c r="H6620" i="7"/>
  <c r="G6620" i="7"/>
  <c r="W6619" i="7"/>
  <c r="I6619" i="7"/>
  <c r="H6619" i="7"/>
  <c r="G6619" i="7"/>
  <c r="W6618" i="7"/>
  <c r="I6618" i="7"/>
  <c r="H6618" i="7"/>
  <c r="G6618" i="7"/>
  <c r="W6617" i="7"/>
  <c r="I6617" i="7"/>
  <c r="H6617" i="7"/>
  <c r="G6617" i="7"/>
  <c r="W6616" i="7"/>
  <c r="I6616" i="7"/>
  <c r="H6616" i="7"/>
  <c r="G6616" i="7"/>
  <c r="W6615" i="7"/>
  <c r="I6615" i="7"/>
  <c r="H6615" i="7"/>
  <c r="G6615" i="7"/>
  <c r="W6614" i="7"/>
  <c r="I6614" i="7"/>
  <c r="H6614" i="7"/>
  <c r="G6614" i="7"/>
  <c r="F6614" i="7" s="1"/>
  <c r="W6613" i="7"/>
  <c r="I6613" i="7"/>
  <c r="H6613" i="7"/>
  <c r="G6613" i="7"/>
  <c r="W6612" i="7"/>
  <c r="I6612" i="7"/>
  <c r="H6612" i="7"/>
  <c r="G6612" i="7"/>
  <c r="W6611" i="7"/>
  <c r="I6611" i="7"/>
  <c r="H6611" i="7"/>
  <c r="G6611" i="7"/>
  <c r="W6610" i="7"/>
  <c r="I6610" i="7"/>
  <c r="H6610" i="7"/>
  <c r="G6610" i="7"/>
  <c r="W6609" i="7"/>
  <c r="I6609" i="7"/>
  <c r="H6609" i="7"/>
  <c r="G6609" i="7"/>
  <c r="W6608" i="7"/>
  <c r="I6608" i="7"/>
  <c r="H6608" i="7"/>
  <c r="G6608" i="7"/>
  <c r="W6607" i="7"/>
  <c r="I6607" i="7"/>
  <c r="H6607" i="7"/>
  <c r="G6607" i="7"/>
  <c r="W6606" i="7"/>
  <c r="I6606" i="7"/>
  <c r="H6606" i="7"/>
  <c r="G6606" i="7"/>
  <c r="W6605" i="7"/>
  <c r="I6605" i="7"/>
  <c r="H6605" i="7"/>
  <c r="G6605" i="7"/>
  <c r="W6604" i="7"/>
  <c r="I6604" i="7"/>
  <c r="H6604" i="7"/>
  <c r="G6604" i="7"/>
  <c r="W6603" i="7"/>
  <c r="I6603" i="7"/>
  <c r="H6603" i="7"/>
  <c r="G6603" i="7"/>
  <c r="W6602" i="7"/>
  <c r="I6602" i="7"/>
  <c r="H6602" i="7"/>
  <c r="G6602" i="7"/>
  <c r="W6601" i="7"/>
  <c r="I6601" i="7"/>
  <c r="H6601" i="7"/>
  <c r="G6601" i="7"/>
  <c r="W6600" i="7"/>
  <c r="I6600" i="7"/>
  <c r="H6600" i="7"/>
  <c r="G6600" i="7"/>
  <c r="W6599" i="7"/>
  <c r="I6599" i="7"/>
  <c r="H6599" i="7"/>
  <c r="G6599" i="7"/>
  <c r="W6598" i="7"/>
  <c r="I6598" i="7"/>
  <c r="H6598" i="7"/>
  <c r="G6598" i="7"/>
  <c r="W6597" i="7"/>
  <c r="I6597" i="7"/>
  <c r="H6597" i="7"/>
  <c r="G6597" i="7"/>
  <c r="W6596" i="7"/>
  <c r="I6596" i="7"/>
  <c r="H6596" i="7"/>
  <c r="G6596" i="7"/>
  <c r="W6595" i="7"/>
  <c r="I6595" i="7"/>
  <c r="H6595" i="7"/>
  <c r="G6595" i="7"/>
  <c r="W6594" i="7"/>
  <c r="I6594" i="7"/>
  <c r="H6594" i="7"/>
  <c r="G6594" i="7"/>
  <c r="W6593" i="7"/>
  <c r="I6593" i="7"/>
  <c r="H6593" i="7"/>
  <c r="G6593" i="7"/>
  <c r="W6592" i="7"/>
  <c r="I6592" i="7"/>
  <c r="H6592" i="7"/>
  <c r="G6592" i="7"/>
  <c r="W6591" i="7"/>
  <c r="I6591" i="7"/>
  <c r="H6591" i="7"/>
  <c r="G6591" i="7"/>
  <c r="W6590" i="7"/>
  <c r="I6590" i="7"/>
  <c r="H6590" i="7"/>
  <c r="G6590" i="7"/>
  <c r="F6590" i="7" s="1"/>
  <c r="W6589" i="7"/>
  <c r="I6589" i="7"/>
  <c r="H6589" i="7"/>
  <c r="G6589" i="7"/>
  <c r="W6588" i="7"/>
  <c r="I6588" i="7"/>
  <c r="H6588" i="7"/>
  <c r="G6588" i="7"/>
  <c r="W6587" i="7"/>
  <c r="I6587" i="7"/>
  <c r="H6587" i="7"/>
  <c r="G6587" i="7"/>
  <c r="W6586" i="7"/>
  <c r="I6586" i="7"/>
  <c r="H6586" i="7"/>
  <c r="G6586" i="7"/>
  <c r="W6585" i="7"/>
  <c r="I6585" i="7"/>
  <c r="H6585" i="7"/>
  <c r="G6585" i="7"/>
  <c r="W6584" i="7"/>
  <c r="I6584" i="7"/>
  <c r="H6584" i="7"/>
  <c r="G6584" i="7"/>
  <c r="W6583" i="7"/>
  <c r="I6583" i="7"/>
  <c r="H6583" i="7"/>
  <c r="G6583" i="7"/>
  <c r="W6582" i="7"/>
  <c r="I6582" i="7"/>
  <c r="H6582" i="7"/>
  <c r="G6582" i="7"/>
  <c r="W6581" i="7"/>
  <c r="I6581" i="7"/>
  <c r="H6581" i="7"/>
  <c r="G6581" i="7"/>
  <c r="F6581" i="7" s="1"/>
  <c r="W6580" i="7"/>
  <c r="I6580" i="7"/>
  <c r="H6580" i="7"/>
  <c r="G6580" i="7"/>
  <c r="W6579" i="7"/>
  <c r="I6579" i="7"/>
  <c r="H6579" i="7"/>
  <c r="G6579" i="7"/>
  <c r="W6578" i="7"/>
  <c r="I6578" i="7"/>
  <c r="H6578" i="7"/>
  <c r="G6578" i="7"/>
  <c r="F6578" i="7" s="1"/>
  <c r="W6577" i="7"/>
  <c r="I6577" i="7"/>
  <c r="H6577" i="7"/>
  <c r="G6577" i="7"/>
  <c r="W6576" i="7"/>
  <c r="I6576" i="7"/>
  <c r="H6576" i="7"/>
  <c r="G6576" i="7"/>
  <c r="W6575" i="7"/>
  <c r="I6575" i="7"/>
  <c r="H6575" i="7"/>
  <c r="G6575" i="7"/>
  <c r="W6574" i="7"/>
  <c r="I6574" i="7"/>
  <c r="H6574" i="7"/>
  <c r="G6574" i="7"/>
  <c r="W6573" i="7"/>
  <c r="I6573" i="7"/>
  <c r="H6573" i="7"/>
  <c r="G6573" i="7"/>
  <c r="W6572" i="7"/>
  <c r="I6572" i="7"/>
  <c r="H6572" i="7"/>
  <c r="G6572" i="7"/>
  <c r="W6571" i="7"/>
  <c r="I6571" i="7"/>
  <c r="F6571" i="7" s="1"/>
  <c r="H6571" i="7"/>
  <c r="G6571" i="7"/>
  <c r="W6570" i="7"/>
  <c r="I6570" i="7"/>
  <c r="H6570" i="7"/>
  <c r="G6570" i="7"/>
  <c r="W6569" i="7"/>
  <c r="I6569" i="7"/>
  <c r="H6569" i="7"/>
  <c r="G6569" i="7"/>
  <c r="W6568" i="7"/>
  <c r="I6568" i="7"/>
  <c r="H6568" i="7"/>
  <c r="G6568" i="7"/>
  <c r="W6567" i="7"/>
  <c r="I6567" i="7"/>
  <c r="H6567" i="7"/>
  <c r="G6567" i="7"/>
  <c r="W6566" i="7"/>
  <c r="I6566" i="7"/>
  <c r="H6566" i="7"/>
  <c r="G6566" i="7"/>
  <c r="W6565" i="7"/>
  <c r="I6565" i="7"/>
  <c r="H6565" i="7"/>
  <c r="G6565" i="7"/>
  <c r="W6564" i="7"/>
  <c r="I6564" i="7"/>
  <c r="H6564" i="7"/>
  <c r="G6564" i="7"/>
  <c r="W6563" i="7"/>
  <c r="I6563" i="7"/>
  <c r="H6563" i="7"/>
  <c r="G6563" i="7"/>
  <c r="W6562" i="7"/>
  <c r="I6562" i="7"/>
  <c r="H6562" i="7"/>
  <c r="G6562" i="7"/>
  <c r="W6561" i="7"/>
  <c r="I6561" i="7"/>
  <c r="H6561" i="7"/>
  <c r="G6561" i="7"/>
  <c r="W6560" i="7"/>
  <c r="I6560" i="7"/>
  <c r="H6560" i="7"/>
  <c r="G6560" i="7"/>
  <c r="W6559" i="7"/>
  <c r="I6559" i="7"/>
  <c r="F6559" i="7" s="1"/>
  <c r="H6559" i="7"/>
  <c r="G6559" i="7"/>
  <c r="W6558" i="7"/>
  <c r="I6558" i="7"/>
  <c r="H6558" i="7"/>
  <c r="G6558" i="7"/>
  <c r="W6557" i="7"/>
  <c r="I6557" i="7"/>
  <c r="H6557" i="7"/>
  <c r="G6557" i="7"/>
  <c r="W6556" i="7"/>
  <c r="I6556" i="7"/>
  <c r="H6556" i="7"/>
  <c r="G6556" i="7"/>
  <c r="I6555" i="7"/>
  <c r="H6555" i="7"/>
  <c r="G6555" i="7"/>
  <c r="W6554" i="7"/>
  <c r="I6554" i="7"/>
  <c r="H6554" i="7"/>
  <c r="G6554" i="7"/>
  <c r="W6553" i="7"/>
  <c r="I6553" i="7"/>
  <c r="H6553" i="7"/>
  <c r="G6553" i="7"/>
  <c r="W6552" i="7"/>
  <c r="I6552" i="7"/>
  <c r="H6552" i="7"/>
  <c r="G6552" i="7"/>
  <c r="W6551" i="7"/>
  <c r="I6551" i="7"/>
  <c r="H6551" i="7"/>
  <c r="G6551" i="7"/>
  <c r="W6550" i="7"/>
  <c r="I6550" i="7"/>
  <c r="H6550" i="7"/>
  <c r="G6550" i="7"/>
  <c r="W6549" i="7"/>
  <c r="I6549" i="7"/>
  <c r="H6549" i="7"/>
  <c r="G6549" i="7"/>
  <c r="W6548" i="7"/>
  <c r="I6548" i="7"/>
  <c r="H6548" i="7"/>
  <c r="G6548" i="7"/>
  <c r="W6547" i="7"/>
  <c r="I6547" i="7"/>
  <c r="H6547" i="7"/>
  <c r="G6547" i="7"/>
  <c r="W6546" i="7"/>
  <c r="I6546" i="7"/>
  <c r="H6546" i="7"/>
  <c r="G6546" i="7"/>
  <c r="W6545" i="7"/>
  <c r="I6545" i="7"/>
  <c r="H6545" i="7"/>
  <c r="G6545" i="7"/>
  <c r="W6544" i="7"/>
  <c r="I6544" i="7"/>
  <c r="H6544" i="7"/>
  <c r="G6544" i="7"/>
  <c r="W6543" i="7"/>
  <c r="I6543" i="7"/>
  <c r="H6543" i="7"/>
  <c r="G6543" i="7"/>
  <c r="I6542" i="7"/>
  <c r="H6542" i="7"/>
  <c r="G6542" i="7"/>
  <c r="I6541" i="7"/>
  <c r="H6541" i="7"/>
  <c r="G6541" i="7"/>
  <c r="I6540" i="7"/>
  <c r="H6540" i="7"/>
  <c r="G6540" i="7"/>
  <c r="W6539" i="7"/>
  <c r="I6539" i="7"/>
  <c r="H6539" i="7"/>
  <c r="G6539" i="7"/>
  <c r="W6538" i="7"/>
  <c r="I6538" i="7"/>
  <c r="H6538" i="7"/>
  <c r="G6538" i="7"/>
  <c r="W6537" i="7"/>
  <c r="I6537" i="7"/>
  <c r="H6537" i="7"/>
  <c r="G6537" i="7"/>
  <c r="W6536" i="7"/>
  <c r="I6536" i="7"/>
  <c r="H6536" i="7"/>
  <c r="G6536" i="7"/>
  <c r="W6535" i="7"/>
  <c r="I6535" i="7"/>
  <c r="H6535" i="7"/>
  <c r="G6535" i="7"/>
  <c r="W6534" i="7"/>
  <c r="I6534" i="7"/>
  <c r="H6534" i="7"/>
  <c r="G6534" i="7"/>
  <c r="W6533" i="7"/>
  <c r="I6533" i="7"/>
  <c r="H6533" i="7"/>
  <c r="G6533" i="7"/>
  <c r="W6532" i="7"/>
  <c r="I6532" i="7"/>
  <c r="H6532" i="7"/>
  <c r="G6532" i="7"/>
  <c r="W6531" i="7"/>
  <c r="I6531" i="7"/>
  <c r="H6531" i="7"/>
  <c r="G6531" i="7"/>
  <c r="W6530" i="7"/>
  <c r="I6530" i="7"/>
  <c r="H6530" i="7"/>
  <c r="G6530" i="7"/>
  <c r="W6529" i="7"/>
  <c r="I6529" i="7"/>
  <c r="H6529" i="7"/>
  <c r="G6529" i="7"/>
  <c r="W6528" i="7"/>
  <c r="I6528" i="7"/>
  <c r="H6528" i="7"/>
  <c r="G6528" i="7"/>
  <c r="W6527" i="7"/>
  <c r="I6527" i="7"/>
  <c r="H6527" i="7"/>
  <c r="G6527" i="7"/>
  <c r="W6526" i="7"/>
  <c r="I6526" i="7"/>
  <c r="H6526" i="7"/>
  <c r="G6526" i="7"/>
  <c r="W6525" i="7"/>
  <c r="I6525" i="7"/>
  <c r="H6525" i="7"/>
  <c r="G6525" i="7"/>
  <c r="W6524" i="7"/>
  <c r="I6524" i="7"/>
  <c r="H6524" i="7"/>
  <c r="G6524" i="7"/>
  <c r="W6523" i="7"/>
  <c r="I6523" i="7"/>
  <c r="H6523" i="7"/>
  <c r="G6523" i="7"/>
  <c r="W6522" i="7"/>
  <c r="I6522" i="7"/>
  <c r="H6522" i="7"/>
  <c r="G6522" i="7"/>
  <c r="W6521" i="7"/>
  <c r="I6521" i="7"/>
  <c r="H6521" i="7"/>
  <c r="G6521" i="7"/>
  <c r="W6520" i="7"/>
  <c r="I6520" i="7"/>
  <c r="H6520" i="7"/>
  <c r="G6520" i="7"/>
  <c r="W6519" i="7"/>
  <c r="I6519" i="7"/>
  <c r="H6519" i="7"/>
  <c r="G6519" i="7"/>
  <c r="W6518" i="7"/>
  <c r="I6518" i="7"/>
  <c r="H6518" i="7"/>
  <c r="G6518" i="7"/>
  <c r="W6517" i="7"/>
  <c r="I6517" i="7"/>
  <c r="H6517" i="7"/>
  <c r="G6517" i="7"/>
  <c r="W6516" i="7"/>
  <c r="I6516" i="7"/>
  <c r="H6516" i="7"/>
  <c r="G6516" i="7"/>
  <c r="W6515" i="7"/>
  <c r="I6515" i="7"/>
  <c r="H6515" i="7"/>
  <c r="G6515" i="7"/>
  <c r="W6514" i="7"/>
  <c r="I6514" i="7"/>
  <c r="H6514" i="7"/>
  <c r="G6514" i="7"/>
  <c r="W6513" i="7"/>
  <c r="I6513" i="7"/>
  <c r="H6513" i="7"/>
  <c r="G6513" i="7"/>
  <c r="W6512" i="7"/>
  <c r="I6512" i="7"/>
  <c r="H6512" i="7"/>
  <c r="G6512" i="7"/>
  <c r="W6511" i="7"/>
  <c r="I6511" i="7"/>
  <c r="H6511" i="7"/>
  <c r="G6511" i="7"/>
  <c r="W6510" i="7"/>
  <c r="I6510" i="7"/>
  <c r="H6510" i="7"/>
  <c r="G6510" i="7"/>
  <c r="W6509" i="7"/>
  <c r="I6509" i="7"/>
  <c r="H6509" i="7"/>
  <c r="G6509" i="7"/>
  <c r="W6508" i="7"/>
  <c r="I6508" i="7"/>
  <c r="H6508" i="7"/>
  <c r="G6508" i="7"/>
  <c r="W6507" i="7"/>
  <c r="I6507" i="7"/>
  <c r="H6507" i="7"/>
  <c r="G6507" i="7"/>
  <c r="W6506" i="7"/>
  <c r="I6506" i="7"/>
  <c r="H6506" i="7"/>
  <c r="G6506" i="7"/>
  <c r="W6505" i="7"/>
  <c r="I6505" i="7"/>
  <c r="H6505" i="7"/>
  <c r="G6505" i="7"/>
  <c r="W6504" i="7"/>
  <c r="I6504" i="7"/>
  <c r="H6504" i="7"/>
  <c r="G6504" i="7"/>
  <c r="W6503" i="7"/>
  <c r="I6503" i="7"/>
  <c r="H6503" i="7"/>
  <c r="G6503" i="7"/>
  <c r="W6502" i="7"/>
  <c r="I6502" i="7"/>
  <c r="H6502" i="7"/>
  <c r="G6502" i="7"/>
  <c r="W6501" i="7"/>
  <c r="I6501" i="7"/>
  <c r="H6501" i="7"/>
  <c r="G6501" i="7"/>
  <c r="W6500" i="7"/>
  <c r="I6500" i="7"/>
  <c r="H6500" i="7"/>
  <c r="G6500" i="7"/>
  <c r="W6499" i="7"/>
  <c r="I6499" i="7"/>
  <c r="H6499" i="7"/>
  <c r="G6499" i="7"/>
  <c r="W6498" i="7"/>
  <c r="I6498" i="7"/>
  <c r="H6498" i="7"/>
  <c r="G6498" i="7"/>
  <c r="W6497" i="7"/>
  <c r="I6497" i="7"/>
  <c r="H6497" i="7"/>
  <c r="G6497" i="7"/>
  <c r="W6496" i="7"/>
  <c r="I6496" i="7"/>
  <c r="H6496" i="7"/>
  <c r="G6496" i="7"/>
  <c r="W6495" i="7"/>
  <c r="I6495" i="7"/>
  <c r="H6495" i="7"/>
  <c r="G6495" i="7"/>
  <c r="W6494" i="7"/>
  <c r="I6494" i="7"/>
  <c r="H6494" i="7"/>
  <c r="G6494" i="7"/>
  <c r="W6493" i="7"/>
  <c r="I6493" i="7"/>
  <c r="H6493" i="7"/>
  <c r="G6493" i="7"/>
  <c r="W6492" i="7"/>
  <c r="I6492" i="7"/>
  <c r="H6492" i="7"/>
  <c r="G6492" i="7"/>
  <c r="W6491" i="7"/>
  <c r="I6491" i="7"/>
  <c r="H6491" i="7"/>
  <c r="G6491" i="7"/>
  <c r="W6490" i="7"/>
  <c r="I6490" i="7"/>
  <c r="H6490" i="7"/>
  <c r="G6490" i="7"/>
  <c r="W6489" i="7"/>
  <c r="I6489" i="7"/>
  <c r="H6489" i="7"/>
  <c r="G6489" i="7"/>
  <c r="W6488" i="7"/>
  <c r="I6488" i="7"/>
  <c r="H6488" i="7"/>
  <c r="G6488" i="7"/>
  <c r="W6487" i="7"/>
  <c r="I6487" i="7"/>
  <c r="H6487" i="7"/>
  <c r="G6487" i="7"/>
  <c r="W6486" i="7"/>
  <c r="I6486" i="7"/>
  <c r="H6486" i="7"/>
  <c r="G6486" i="7"/>
  <c r="W6485" i="7"/>
  <c r="I6485" i="7"/>
  <c r="H6485" i="7"/>
  <c r="G6485" i="7"/>
  <c r="W6484" i="7"/>
  <c r="I6484" i="7"/>
  <c r="H6484" i="7"/>
  <c r="G6484" i="7"/>
  <c r="W6483" i="7"/>
  <c r="I6483" i="7"/>
  <c r="H6483" i="7"/>
  <c r="G6483" i="7"/>
  <c r="W6482" i="7"/>
  <c r="I6482" i="7"/>
  <c r="H6482" i="7"/>
  <c r="G6482" i="7"/>
  <c r="W6481" i="7"/>
  <c r="I6481" i="7"/>
  <c r="H6481" i="7"/>
  <c r="G6481" i="7"/>
  <c r="W6480" i="7"/>
  <c r="I6480" i="7"/>
  <c r="H6480" i="7"/>
  <c r="G6480" i="7"/>
  <c r="W6479" i="7"/>
  <c r="I6479" i="7"/>
  <c r="H6479" i="7"/>
  <c r="G6479" i="7"/>
  <c r="W6478" i="7"/>
  <c r="I6478" i="7"/>
  <c r="H6478" i="7"/>
  <c r="G6478" i="7"/>
  <c r="W6477" i="7"/>
  <c r="I6477" i="7"/>
  <c r="H6477" i="7"/>
  <c r="G6477" i="7"/>
  <c r="W6476" i="7"/>
  <c r="I6476" i="7"/>
  <c r="H6476" i="7"/>
  <c r="G6476" i="7"/>
  <c r="W6475" i="7"/>
  <c r="I6475" i="7"/>
  <c r="H6475" i="7"/>
  <c r="G6475" i="7"/>
  <c r="W6474" i="7"/>
  <c r="I6474" i="7"/>
  <c r="H6474" i="7"/>
  <c r="G6474" i="7"/>
  <c r="W6473" i="7"/>
  <c r="I6473" i="7"/>
  <c r="H6473" i="7"/>
  <c r="G6473" i="7"/>
  <c r="W6472" i="7"/>
  <c r="I6472" i="7"/>
  <c r="H6472" i="7"/>
  <c r="G6472" i="7"/>
  <c r="W6471" i="7"/>
  <c r="I6471" i="7"/>
  <c r="H6471" i="7"/>
  <c r="G6471" i="7"/>
  <c r="W6470" i="7"/>
  <c r="I6470" i="7"/>
  <c r="H6470" i="7"/>
  <c r="G6470" i="7"/>
  <c r="W6469" i="7"/>
  <c r="I6469" i="7"/>
  <c r="H6469" i="7"/>
  <c r="G6469" i="7"/>
  <c r="W6468" i="7"/>
  <c r="I6468" i="7"/>
  <c r="H6468" i="7"/>
  <c r="G6468" i="7"/>
  <c r="W6467" i="7"/>
  <c r="I6467" i="7"/>
  <c r="H6467" i="7"/>
  <c r="G6467" i="7"/>
  <c r="W6466" i="7"/>
  <c r="I6466" i="7"/>
  <c r="H6466" i="7"/>
  <c r="G6466" i="7"/>
  <c r="W6465" i="7"/>
  <c r="I6465" i="7"/>
  <c r="H6465" i="7"/>
  <c r="G6465" i="7"/>
  <c r="W6464" i="7"/>
  <c r="I6464" i="7"/>
  <c r="H6464" i="7"/>
  <c r="G6464" i="7"/>
  <c r="W6463" i="7"/>
  <c r="I6463" i="7"/>
  <c r="H6463" i="7"/>
  <c r="G6463" i="7"/>
  <c r="W6462" i="7"/>
  <c r="I6462" i="7"/>
  <c r="H6462" i="7"/>
  <c r="G6462" i="7"/>
  <c r="W6461" i="7"/>
  <c r="I6461" i="7"/>
  <c r="H6461" i="7"/>
  <c r="G6461" i="7"/>
  <c r="W6460" i="7"/>
  <c r="I6460" i="7"/>
  <c r="H6460" i="7"/>
  <c r="G6460" i="7"/>
  <c r="W6459" i="7"/>
  <c r="I6459" i="7"/>
  <c r="H6459" i="7"/>
  <c r="G6459" i="7"/>
  <c r="W6458" i="7"/>
  <c r="I6458" i="7"/>
  <c r="H6458" i="7"/>
  <c r="G6458" i="7"/>
  <c r="W6457" i="7"/>
  <c r="I6457" i="7"/>
  <c r="H6457" i="7"/>
  <c r="G6457" i="7"/>
  <c r="W6456" i="7"/>
  <c r="I6456" i="7"/>
  <c r="H6456" i="7"/>
  <c r="G6456" i="7"/>
  <c r="W6455" i="7"/>
  <c r="I6455" i="7"/>
  <c r="H6455" i="7"/>
  <c r="G6455" i="7"/>
  <c r="W6454" i="7"/>
  <c r="I6454" i="7"/>
  <c r="H6454" i="7"/>
  <c r="G6454" i="7"/>
  <c r="W6453" i="7"/>
  <c r="I6453" i="7"/>
  <c r="H6453" i="7"/>
  <c r="G6453" i="7"/>
  <c r="W6452" i="7"/>
  <c r="I6452" i="7"/>
  <c r="H6452" i="7"/>
  <c r="G6452" i="7"/>
  <c r="W6451" i="7"/>
  <c r="I6451" i="7"/>
  <c r="H6451" i="7"/>
  <c r="G6451" i="7"/>
  <c r="W6450" i="7"/>
  <c r="I6450" i="7"/>
  <c r="H6450" i="7"/>
  <c r="G6450" i="7"/>
  <c r="W6449" i="7"/>
  <c r="I6449" i="7"/>
  <c r="H6449" i="7"/>
  <c r="G6449" i="7"/>
  <c r="W6448" i="7"/>
  <c r="I6448" i="7"/>
  <c r="H6448" i="7"/>
  <c r="G6448" i="7"/>
  <c r="I6447" i="7"/>
  <c r="H6447" i="7"/>
  <c r="G6447" i="7"/>
  <c r="W6446" i="7"/>
  <c r="I6446" i="7"/>
  <c r="H6446" i="7"/>
  <c r="G6446" i="7"/>
  <c r="W6445" i="7"/>
  <c r="I6445" i="7"/>
  <c r="H6445" i="7"/>
  <c r="G6445" i="7"/>
  <c r="F6445" i="7" s="1"/>
  <c r="W6444" i="7"/>
  <c r="I6444" i="7"/>
  <c r="H6444" i="7"/>
  <c r="G6444" i="7"/>
  <c r="W6443" i="7"/>
  <c r="I6443" i="7"/>
  <c r="H6443" i="7"/>
  <c r="G6443" i="7"/>
  <c r="W6442" i="7"/>
  <c r="I6442" i="7"/>
  <c r="H6442" i="7"/>
  <c r="G6442" i="7"/>
  <c r="W6441" i="7"/>
  <c r="I6441" i="7"/>
  <c r="F6441" i="7" s="1"/>
  <c r="H6441" i="7"/>
  <c r="G6441" i="7"/>
  <c r="W6440" i="7"/>
  <c r="I6440" i="7"/>
  <c r="H6440" i="7"/>
  <c r="G6440" i="7"/>
  <c r="W6439" i="7"/>
  <c r="I6439" i="7"/>
  <c r="H6439" i="7"/>
  <c r="G6439" i="7"/>
  <c r="W6438" i="7"/>
  <c r="I6438" i="7"/>
  <c r="H6438" i="7"/>
  <c r="G6438" i="7"/>
  <c r="W6437" i="7"/>
  <c r="I6437" i="7"/>
  <c r="H6437" i="7"/>
  <c r="G6437" i="7"/>
  <c r="F6437" i="7" s="1"/>
  <c r="W6436" i="7"/>
  <c r="I6436" i="7"/>
  <c r="H6436" i="7"/>
  <c r="G6436" i="7"/>
  <c r="W6435" i="7"/>
  <c r="I6435" i="7"/>
  <c r="H6435" i="7"/>
  <c r="G6435" i="7"/>
  <c r="W6434" i="7"/>
  <c r="I6434" i="7"/>
  <c r="H6434" i="7"/>
  <c r="G6434" i="7"/>
  <c r="W6433" i="7"/>
  <c r="I6433" i="7"/>
  <c r="H6433" i="7"/>
  <c r="G6433" i="7"/>
  <c r="W6432" i="7"/>
  <c r="I6432" i="7"/>
  <c r="H6432" i="7"/>
  <c r="G6432" i="7"/>
  <c r="F6432" i="7" s="1"/>
  <c r="W6431" i="7"/>
  <c r="I6431" i="7"/>
  <c r="H6431" i="7"/>
  <c r="G6431" i="7"/>
  <c r="W6430" i="7"/>
  <c r="I6430" i="7"/>
  <c r="H6430" i="7"/>
  <c r="G6430" i="7"/>
  <c r="W6429" i="7"/>
  <c r="I6429" i="7"/>
  <c r="H6429" i="7"/>
  <c r="G6429" i="7"/>
  <c r="F6429" i="7" s="1"/>
  <c r="W6428" i="7"/>
  <c r="I6428" i="7"/>
  <c r="H6428" i="7"/>
  <c r="G6428" i="7"/>
  <c r="F6428" i="7" s="1"/>
  <c r="I6427" i="7"/>
  <c r="H6427" i="7"/>
  <c r="G6427" i="7"/>
  <c r="W6426" i="7"/>
  <c r="I6426" i="7"/>
  <c r="H6426" i="7"/>
  <c r="G6426" i="7"/>
  <c r="W6425" i="7"/>
  <c r="I6425" i="7"/>
  <c r="H6425" i="7"/>
  <c r="G6425" i="7"/>
  <c r="I6424" i="7"/>
  <c r="H6424" i="7"/>
  <c r="G6424" i="7"/>
  <c r="I6423" i="7"/>
  <c r="H6423" i="7"/>
  <c r="G6423" i="7"/>
  <c r="W6422" i="7"/>
  <c r="I6422" i="7"/>
  <c r="H6422" i="7"/>
  <c r="G6422" i="7"/>
  <c r="W6421" i="7"/>
  <c r="I6421" i="7"/>
  <c r="H6421" i="7"/>
  <c r="G6421" i="7"/>
  <c r="W6420" i="7"/>
  <c r="I6420" i="7"/>
  <c r="H6420" i="7"/>
  <c r="G6420" i="7"/>
  <c r="W6419" i="7"/>
  <c r="I6419" i="7"/>
  <c r="H6419" i="7"/>
  <c r="G6419" i="7"/>
  <c r="W6418" i="7"/>
  <c r="I6418" i="7"/>
  <c r="H6418" i="7"/>
  <c r="G6418" i="7"/>
  <c r="W6417" i="7"/>
  <c r="I6417" i="7"/>
  <c r="H6417" i="7"/>
  <c r="G6417" i="7"/>
  <c r="W6416" i="7"/>
  <c r="I6416" i="7"/>
  <c r="H6416" i="7"/>
  <c r="G6416" i="7"/>
  <c r="W6415" i="7"/>
  <c r="I6415" i="7"/>
  <c r="H6415" i="7"/>
  <c r="G6415" i="7"/>
  <c r="W6414" i="7"/>
  <c r="I6414" i="7"/>
  <c r="H6414" i="7"/>
  <c r="G6414" i="7"/>
  <c r="W6413" i="7"/>
  <c r="I6413" i="7"/>
  <c r="H6413" i="7"/>
  <c r="G6413" i="7"/>
  <c r="W6412" i="7"/>
  <c r="I6412" i="7"/>
  <c r="H6412" i="7"/>
  <c r="G6412" i="7"/>
  <c r="W6411" i="7"/>
  <c r="I6411" i="7"/>
  <c r="H6411" i="7"/>
  <c r="G6411" i="7"/>
  <c r="W6410" i="7"/>
  <c r="I6410" i="7"/>
  <c r="H6410" i="7"/>
  <c r="G6410" i="7"/>
  <c r="W6409" i="7"/>
  <c r="I6409" i="7"/>
  <c r="H6409" i="7"/>
  <c r="G6409" i="7"/>
  <c r="W6408" i="7"/>
  <c r="I6408" i="7"/>
  <c r="H6408" i="7"/>
  <c r="G6408" i="7"/>
  <c r="W6407" i="7"/>
  <c r="I6407" i="7"/>
  <c r="H6407" i="7"/>
  <c r="G6407" i="7"/>
  <c r="W6406" i="7"/>
  <c r="I6406" i="7"/>
  <c r="H6406" i="7"/>
  <c r="G6406" i="7"/>
  <c r="W6405" i="7"/>
  <c r="I6405" i="7"/>
  <c r="H6405" i="7"/>
  <c r="G6405" i="7"/>
  <c r="W6404" i="7"/>
  <c r="I6404" i="7"/>
  <c r="H6404" i="7"/>
  <c r="G6404" i="7"/>
  <c r="W6403" i="7"/>
  <c r="I6403" i="7"/>
  <c r="H6403" i="7"/>
  <c r="G6403" i="7"/>
  <c r="W6402" i="7"/>
  <c r="I6402" i="7"/>
  <c r="H6402" i="7"/>
  <c r="G6402" i="7"/>
  <c r="W6401" i="7"/>
  <c r="I6401" i="7"/>
  <c r="H6401" i="7"/>
  <c r="G6401" i="7"/>
  <c r="W6400" i="7"/>
  <c r="I6400" i="7"/>
  <c r="H6400" i="7"/>
  <c r="G6400" i="7"/>
  <c r="W6399" i="7"/>
  <c r="I6399" i="7"/>
  <c r="H6399" i="7"/>
  <c r="G6399" i="7"/>
  <c r="W6398" i="7"/>
  <c r="I6398" i="7"/>
  <c r="H6398" i="7"/>
  <c r="G6398" i="7"/>
  <c r="W6397" i="7"/>
  <c r="I6397" i="7"/>
  <c r="H6397" i="7"/>
  <c r="G6397" i="7"/>
  <c r="W6396" i="7"/>
  <c r="I6396" i="7"/>
  <c r="H6396" i="7"/>
  <c r="G6396" i="7"/>
  <c r="W6395" i="7"/>
  <c r="I6395" i="7"/>
  <c r="H6395" i="7"/>
  <c r="G6395" i="7"/>
  <c r="W6394" i="7"/>
  <c r="I6394" i="7"/>
  <c r="H6394" i="7"/>
  <c r="G6394" i="7"/>
  <c r="W6393" i="7"/>
  <c r="I6393" i="7"/>
  <c r="H6393" i="7"/>
  <c r="G6393" i="7"/>
  <c r="W6392" i="7"/>
  <c r="I6392" i="7"/>
  <c r="H6392" i="7"/>
  <c r="G6392" i="7"/>
  <c r="W6391" i="7"/>
  <c r="I6391" i="7"/>
  <c r="H6391" i="7"/>
  <c r="G6391" i="7"/>
  <c r="W6390" i="7"/>
  <c r="I6390" i="7"/>
  <c r="H6390" i="7"/>
  <c r="G6390" i="7"/>
  <c r="W6389" i="7"/>
  <c r="I6389" i="7"/>
  <c r="H6389" i="7"/>
  <c r="G6389" i="7"/>
  <c r="W6388" i="7"/>
  <c r="I6388" i="7"/>
  <c r="H6388" i="7"/>
  <c r="G6388" i="7"/>
  <c r="W6387" i="7"/>
  <c r="I6387" i="7"/>
  <c r="H6387" i="7"/>
  <c r="G6387" i="7"/>
  <c r="W6386" i="7"/>
  <c r="I6386" i="7"/>
  <c r="H6386" i="7"/>
  <c r="G6386" i="7"/>
  <c r="W6385" i="7"/>
  <c r="I6385" i="7"/>
  <c r="H6385" i="7"/>
  <c r="G6385" i="7"/>
  <c r="W6384" i="7"/>
  <c r="I6384" i="7"/>
  <c r="H6384" i="7"/>
  <c r="G6384" i="7"/>
  <c r="W6383" i="7"/>
  <c r="I6383" i="7"/>
  <c r="H6383" i="7"/>
  <c r="G6383" i="7"/>
  <c r="W6382" i="7"/>
  <c r="I6382" i="7"/>
  <c r="H6382" i="7"/>
  <c r="G6382" i="7"/>
  <c r="F6382" i="7"/>
  <c r="W6381" i="7"/>
  <c r="I6381" i="7"/>
  <c r="H6381" i="7"/>
  <c r="G6381" i="7"/>
  <c r="W6380" i="7"/>
  <c r="I6380" i="7"/>
  <c r="H6380" i="7"/>
  <c r="G6380" i="7"/>
  <c r="W6379" i="7"/>
  <c r="I6379" i="7"/>
  <c r="H6379" i="7"/>
  <c r="G6379" i="7"/>
  <c r="F6379" i="7" s="1"/>
  <c r="W6378" i="7"/>
  <c r="I6378" i="7"/>
  <c r="H6378" i="7"/>
  <c r="G6378" i="7"/>
  <c r="W6377" i="7"/>
  <c r="I6377" i="7"/>
  <c r="H6377" i="7"/>
  <c r="G6377" i="7"/>
  <c r="W6376" i="7"/>
  <c r="I6376" i="7"/>
  <c r="H6376" i="7"/>
  <c r="G6376" i="7"/>
  <c r="W6375" i="7"/>
  <c r="I6375" i="7"/>
  <c r="H6375" i="7"/>
  <c r="G6375" i="7"/>
  <c r="W6374" i="7"/>
  <c r="I6374" i="7"/>
  <c r="H6374" i="7"/>
  <c r="G6374" i="7"/>
  <c r="W6373" i="7"/>
  <c r="I6373" i="7"/>
  <c r="H6373" i="7"/>
  <c r="G6373" i="7"/>
  <c r="W6372" i="7"/>
  <c r="I6372" i="7"/>
  <c r="H6372" i="7"/>
  <c r="G6372" i="7"/>
  <c r="W6371" i="7"/>
  <c r="I6371" i="7"/>
  <c r="H6371" i="7"/>
  <c r="G6371" i="7"/>
  <c r="W6370" i="7"/>
  <c r="I6370" i="7"/>
  <c r="H6370" i="7"/>
  <c r="G6370" i="7"/>
  <c r="W6369" i="7"/>
  <c r="I6369" i="7"/>
  <c r="H6369" i="7"/>
  <c r="G6369" i="7"/>
  <c r="W6368" i="7"/>
  <c r="I6368" i="7"/>
  <c r="H6368" i="7"/>
  <c r="G6368" i="7"/>
  <c r="W6367" i="7"/>
  <c r="I6367" i="7"/>
  <c r="H6367" i="7"/>
  <c r="G6367" i="7"/>
  <c r="W6366" i="7"/>
  <c r="I6366" i="7"/>
  <c r="H6366" i="7"/>
  <c r="G6366" i="7"/>
  <c r="W6365" i="7"/>
  <c r="I6365" i="7"/>
  <c r="H6365" i="7"/>
  <c r="G6365" i="7"/>
  <c r="W6364" i="7"/>
  <c r="I6364" i="7"/>
  <c r="H6364" i="7"/>
  <c r="G6364" i="7"/>
  <c r="W6363" i="7"/>
  <c r="I6363" i="7"/>
  <c r="H6363" i="7"/>
  <c r="G6363" i="7"/>
  <c r="W6362" i="7"/>
  <c r="I6362" i="7"/>
  <c r="H6362" i="7"/>
  <c r="G6362" i="7"/>
  <c r="W6361" i="7"/>
  <c r="I6361" i="7"/>
  <c r="H6361" i="7"/>
  <c r="G6361" i="7"/>
  <c r="W6360" i="7"/>
  <c r="I6360" i="7"/>
  <c r="H6360" i="7"/>
  <c r="G6360" i="7"/>
  <c r="W6359" i="7"/>
  <c r="I6359" i="7"/>
  <c r="H6359" i="7"/>
  <c r="G6359" i="7"/>
  <c r="W6358" i="7"/>
  <c r="I6358" i="7"/>
  <c r="H6358" i="7"/>
  <c r="G6358" i="7"/>
  <c r="F6358" i="7" s="1"/>
  <c r="W6357" i="7"/>
  <c r="I6357" i="7"/>
  <c r="H6357" i="7"/>
  <c r="G6357" i="7"/>
  <c r="W6356" i="7"/>
  <c r="I6356" i="7"/>
  <c r="H6356" i="7"/>
  <c r="G6356" i="7"/>
  <c r="I6355" i="7"/>
  <c r="H6355" i="7"/>
  <c r="G6355" i="7"/>
  <c r="W6354" i="7"/>
  <c r="I6354" i="7"/>
  <c r="H6354" i="7"/>
  <c r="G6354" i="7"/>
  <c r="W6353" i="7"/>
  <c r="I6353" i="7"/>
  <c r="H6353" i="7"/>
  <c r="G6353" i="7"/>
  <c r="W6352" i="7"/>
  <c r="I6352" i="7"/>
  <c r="H6352" i="7"/>
  <c r="G6352" i="7"/>
  <c r="W6351" i="7"/>
  <c r="I6351" i="7"/>
  <c r="H6351" i="7"/>
  <c r="G6351" i="7"/>
  <c r="W6350" i="7"/>
  <c r="I6350" i="7"/>
  <c r="H6350" i="7"/>
  <c r="G6350" i="7"/>
  <c r="W6349" i="7"/>
  <c r="I6349" i="7"/>
  <c r="H6349" i="7"/>
  <c r="G6349" i="7"/>
  <c r="W6348" i="7"/>
  <c r="I6348" i="7"/>
  <c r="H6348" i="7"/>
  <c r="G6348" i="7"/>
  <c r="W6347" i="7"/>
  <c r="I6347" i="7"/>
  <c r="H6347" i="7"/>
  <c r="G6347" i="7"/>
  <c r="W6346" i="7"/>
  <c r="I6346" i="7"/>
  <c r="H6346" i="7"/>
  <c r="G6346" i="7"/>
  <c r="W6345" i="7"/>
  <c r="I6345" i="7"/>
  <c r="H6345" i="7"/>
  <c r="G6345" i="7"/>
  <c r="W6344" i="7"/>
  <c r="I6344" i="7"/>
  <c r="H6344" i="7"/>
  <c r="G6344" i="7"/>
  <c r="W6343" i="7"/>
  <c r="I6343" i="7"/>
  <c r="H6343" i="7"/>
  <c r="G6343" i="7"/>
  <c r="W6342" i="7"/>
  <c r="I6342" i="7"/>
  <c r="H6342" i="7"/>
  <c r="G6342" i="7"/>
  <c r="W6341" i="7"/>
  <c r="I6341" i="7"/>
  <c r="H6341" i="7"/>
  <c r="G6341" i="7"/>
  <c r="W6340" i="7"/>
  <c r="I6340" i="7"/>
  <c r="H6340" i="7"/>
  <c r="G6340" i="7"/>
  <c r="W6339" i="7"/>
  <c r="I6339" i="7"/>
  <c r="H6339" i="7"/>
  <c r="G6339" i="7"/>
  <c r="W6338" i="7"/>
  <c r="I6338" i="7"/>
  <c r="H6338" i="7"/>
  <c r="G6338" i="7"/>
  <c r="W6337" i="7"/>
  <c r="I6337" i="7"/>
  <c r="H6337" i="7"/>
  <c r="G6337" i="7"/>
  <c r="W6336" i="7"/>
  <c r="I6336" i="7"/>
  <c r="H6336" i="7"/>
  <c r="G6336" i="7"/>
  <c r="W6335" i="7"/>
  <c r="I6335" i="7"/>
  <c r="H6335" i="7"/>
  <c r="F6335" i="7" s="1"/>
  <c r="G6335" i="7"/>
  <c r="W6334" i="7"/>
  <c r="I6334" i="7"/>
  <c r="H6334" i="7"/>
  <c r="G6334" i="7"/>
  <c r="W6333" i="7"/>
  <c r="I6333" i="7"/>
  <c r="H6333" i="7"/>
  <c r="G6333" i="7"/>
  <c r="W6332" i="7"/>
  <c r="I6332" i="7"/>
  <c r="H6332" i="7"/>
  <c r="G6332" i="7"/>
  <c r="W6331" i="7"/>
  <c r="I6331" i="7"/>
  <c r="H6331" i="7"/>
  <c r="G6331" i="7"/>
  <c r="W6330" i="7"/>
  <c r="I6330" i="7"/>
  <c r="H6330" i="7"/>
  <c r="G6330" i="7"/>
  <c r="W6329" i="7"/>
  <c r="I6329" i="7"/>
  <c r="H6329" i="7"/>
  <c r="G6329" i="7"/>
  <c r="W6328" i="7"/>
  <c r="I6328" i="7"/>
  <c r="H6328" i="7"/>
  <c r="G6328" i="7"/>
  <c r="W6327" i="7"/>
  <c r="I6327" i="7"/>
  <c r="H6327" i="7"/>
  <c r="G6327" i="7"/>
  <c r="W6326" i="7"/>
  <c r="I6326" i="7"/>
  <c r="H6326" i="7"/>
  <c r="G6326" i="7"/>
  <c r="W6325" i="7"/>
  <c r="I6325" i="7"/>
  <c r="H6325" i="7"/>
  <c r="G6325" i="7"/>
  <c r="W6324" i="7"/>
  <c r="I6324" i="7"/>
  <c r="H6324" i="7"/>
  <c r="G6324" i="7"/>
  <c r="W6323" i="7"/>
  <c r="I6323" i="7"/>
  <c r="H6323" i="7"/>
  <c r="G6323" i="7"/>
  <c r="W6322" i="7"/>
  <c r="I6322" i="7"/>
  <c r="H6322" i="7"/>
  <c r="G6322" i="7"/>
  <c r="W6321" i="7"/>
  <c r="I6321" i="7"/>
  <c r="H6321" i="7"/>
  <c r="G6321" i="7"/>
  <c r="W6320" i="7"/>
  <c r="I6320" i="7"/>
  <c r="H6320" i="7"/>
  <c r="G6320" i="7"/>
  <c r="W6319" i="7"/>
  <c r="I6319" i="7"/>
  <c r="H6319" i="7"/>
  <c r="G6319" i="7"/>
  <c r="W6318" i="7"/>
  <c r="I6318" i="7"/>
  <c r="H6318" i="7"/>
  <c r="G6318" i="7"/>
  <c r="F6318" i="7" s="1"/>
  <c r="W6317" i="7"/>
  <c r="I6317" i="7"/>
  <c r="H6317" i="7"/>
  <c r="G6317" i="7"/>
  <c r="W6316" i="7"/>
  <c r="I6316" i="7"/>
  <c r="H6316" i="7"/>
  <c r="G6316" i="7"/>
  <c r="W6315" i="7"/>
  <c r="I6315" i="7"/>
  <c r="H6315" i="7"/>
  <c r="G6315" i="7"/>
  <c r="W6314" i="7"/>
  <c r="I6314" i="7"/>
  <c r="H6314" i="7"/>
  <c r="G6314" i="7"/>
  <c r="W6313" i="7"/>
  <c r="I6313" i="7"/>
  <c r="H6313" i="7"/>
  <c r="G6313" i="7"/>
  <c r="W6312" i="7"/>
  <c r="I6312" i="7"/>
  <c r="H6312" i="7"/>
  <c r="G6312" i="7"/>
  <c r="W6311" i="7"/>
  <c r="I6311" i="7"/>
  <c r="H6311" i="7"/>
  <c r="G6311" i="7"/>
  <c r="W6310" i="7"/>
  <c r="I6310" i="7"/>
  <c r="H6310" i="7"/>
  <c r="G6310" i="7"/>
  <c r="F6310" i="7"/>
  <c r="W6309" i="7"/>
  <c r="I6309" i="7"/>
  <c r="H6309" i="7"/>
  <c r="G6309" i="7"/>
  <c r="W6308" i="7"/>
  <c r="I6308" i="7"/>
  <c r="H6308" i="7"/>
  <c r="G6308" i="7"/>
  <c r="W6307" i="7"/>
  <c r="I6307" i="7"/>
  <c r="H6307" i="7"/>
  <c r="G6307" i="7"/>
  <c r="W6306" i="7"/>
  <c r="I6306" i="7"/>
  <c r="H6306" i="7"/>
  <c r="G6306" i="7"/>
  <c r="W6305" i="7"/>
  <c r="I6305" i="7"/>
  <c r="H6305" i="7"/>
  <c r="G6305" i="7"/>
  <c r="W6304" i="7"/>
  <c r="I6304" i="7"/>
  <c r="H6304" i="7"/>
  <c r="G6304" i="7"/>
  <c r="W6303" i="7"/>
  <c r="I6303" i="7"/>
  <c r="H6303" i="7"/>
  <c r="G6303" i="7"/>
  <c r="W6302" i="7"/>
  <c r="I6302" i="7"/>
  <c r="H6302" i="7"/>
  <c r="G6302" i="7"/>
  <c r="W6301" i="7"/>
  <c r="I6301" i="7"/>
  <c r="H6301" i="7"/>
  <c r="G6301" i="7"/>
  <c r="W6300" i="7"/>
  <c r="I6300" i="7"/>
  <c r="H6300" i="7"/>
  <c r="G6300" i="7"/>
  <c r="W6299" i="7"/>
  <c r="I6299" i="7"/>
  <c r="H6299" i="7"/>
  <c r="G6299" i="7"/>
  <c r="W6298" i="7"/>
  <c r="I6298" i="7"/>
  <c r="H6298" i="7"/>
  <c r="G6298" i="7"/>
  <c r="F6298" i="7" s="1"/>
  <c r="W6297" i="7"/>
  <c r="I6297" i="7"/>
  <c r="H6297" i="7"/>
  <c r="G6297" i="7"/>
  <c r="W6296" i="7"/>
  <c r="I6296" i="7"/>
  <c r="H6296" i="7"/>
  <c r="G6296" i="7"/>
  <c r="W6295" i="7"/>
  <c r="I6295" i="7"/>
  <c r="H6295" i="7"/>
  <c r="G6295" i="7"/>
  <c r="W6294" i="7"/>
  <c r="I6294" i="7"/>
  <c r="H6294" i="7"/>
  <c r="G6294" i="7"/>
  <c r="W6293" i="7"/>
  <c r="I6293" i="7"/>
  <c r="H6293" i="7"/>
  <c r="G6293" i="7"/>
  <c r="W6292" i="7"/>
  <c r="I6292" i="7"/>
  <c r="H6292" i="7"/>
  <c r="G6292" i="7"/>
  <c r="F6292" i="7" s="1"/>
  <c r="W6291" i="7"/>
  <c r="I6291" i="7"/>
  <c r="H6291" i="7"/>
  <c r="G6291" i="7"/>
  <c r="W6290" i="7"/>
  <c r="I6290" i="7"/>
  <c r="H6290" i="7"/>
  <c r="G6290" i="7"/>
  <c r="W6289" i="7"/>
  <c r="I6289" i="7"/>
  <c r="H6289" i="7"/>
  <c r="G6289" i="7"/>
  <c r="W6288" i="7"/>
  <c r="I6288" i="7"/>
  <c r="H6288" i="7"/>
  <c r="G6288" i="7"/>
  <c r="W6287" i="7"/>
  <c r="I6287" i="7"/>
  <c r="H6287" i="7"/>
  <c r="G6287" i="7"/>
  <c r="W6286" i="7"/>
  <c r="I6286" i="7"/>
  <c r="H6286" i="7"/>
  <c r="G6286" i="7"/>
  <c r="W6285" i="7"/>
  <c r="I6285" i="7"/>
  <c r="H6285" i="7"/>
  <c r="G6285" i="7"/>
  <c r="W6284" i="7"/>
  <c r="I6284" i="7"/>
  <c r="H6284" i="7"/>
  <c r="G6284" i="7"/>
  <c r="W6283" i="7"/>
  <c r="I6283" i="7"/>
  <c r="H6283" i="7"/>
  <c r="G6283" i="7"/>
  <c r="W6282" i="7"/>
  <c r="I6282" i="7"/>
  <c r="H6282" i="7"/>
  <c r="G6282" i="7"/>
  <c r="W6281" i="7"/>
  <c r="I6281" i="7"/>
  <c r="H6281" i="7"/>
  <c r="G6281" i="7"/>
  <c r="W6280" i="7"/>
  <c r="I6280" i="7"/>
  <c r="H6280" i="7"/>
  <c r="G6280" i="7"/>
  <c r="F6280" i="7" s="1"/>
  <c r="W6279" i="7"/>
  <c r="I6279" i="7"/>
  <c r="H6279" i="7"/>
  <c r="G6279" i="7"/>
  <c r="W6278" i="7"/>
  <c r="I6278" i="7"/>
  <c r="H6278" i="7"/>
  <c r="G6278" i="7"/>
  <c r="W6277" i="7"/>
  <c r="I6277" i="7"/>
  <c r="H6277" i="7"/>
  <c r="G6277" i="7"/>
  <c r="W6276" i="7"/>
  <c r="I6276" i="7"/>
  <c r="H6276" i="7"/>
  <c r="G6276" i="7"/>
  <c r="W6275" i="7"/>
  <c r="I6275" i="7"/>
  <c r="H6275" i="7"/>
  <c r="G6275" i="7"/>
  <c r="W6274" i="7"/>
  <c r="I6274" i="7"/>
  <c r="H6274" i="7"/>
  <c r="G6274" i="7"/>
  <c r="W6273" i="7"/>
  <c r="I6273" i="7"/>
  <c r="H6273" i="7"/>
  <c r="G6273" i="7"/>
  <c r="W6272" i="7"/>
  <c r="I6272" i="7"/>
  <c r="H6272" i="7"/>
  <c r="G6272" i="7"/>
  <c r="W6271" i="7"/>
  <c r="I6271" i="7"/>
  <c r="H6271" i="7"/>
  <c r="G6271" i="7"/>
  <c r="I6270" i="7"/>
  <c r="H6270" i="7"/>
  <c r="G6270" i="7"/>
  <c r="W6269" i="7"/>
  <c r="I6269" i="7"/>
  <c r="H6269" i="7"/>
  <c r="G6269" i="7"/>
  <c r="W6268" i="7"/>
  <c r="I6268" i="7"/>
  <c r="H6268" i="7"/>
  <c r="G6268" i="7"/>
  <c r="W6267" i="7"/>
  <c r="I6267" i="7"/>
  <c r="H6267" i="7"/>
  <c r="G6267" i="7"/>
  <c r="W6266" i="7"/>
  <c r="I6266" i="7"/>
  <c r="H6266" i="7"/>
  <c r="G6266" i="7"/>
  <c r="W6265" i="7"/>
  <c r="I6265" i="7"/>
  <c r="H6265" i="7"/>
  <c r="G6265" i="7"/>
  <c r="W6264" i="7"/>
  <c r="I6264" i="7"/>
  <c r="H6264" i="7"/>
  <c r="G6264" i="7"/>
  <c r="W6263" i="7"/>
  <c r="I6263" i="7"/>
  <c r="H6263" i="7"/>
  <c r="G6263" i="7"/>
  <c r="W6262" i="7"/>
  <c r="I6262" i="7"/>
  <c r="H6262" i="7"/>
  <c r="G6262" i="7"/>
  <c r="W6261" i="7"/>
  <c r="I6261" i="7"/>
  <c r="H6261" i="7"/>
  <c r="G6261" i="7"/>
  <c r="W6260" i="7"/>
  <c r="I6260" i="7"/>
  <c r="H6260" i="7"/>
  <c r="G6260" i="7"/>
  <c r="W6259" i="7"/>
  <c r="I6259" i="7"/>
  <c r="H6259" i="7"/>
  <c r="G6259" i="7"/>
  <c r="W6258" i="7"/>
  <c r="I6258" i="7"/>
  <c r="H6258" i="7"/>
  <c r="G6258" i="7"/>
  <c r="W6257" i="7"/>
  <c r="I6257" i="7"/>
  <c r="H6257" i="7"/>
  <c r="G6257" i="7"/>
  <c r="W6256" i="7"/>
  <c r="I6256" i="7"/>
  <c r="H6256" i="7"/>
  <c r="G6256" i="7"/>
  <c r="W6255" i="7"/>
  <c r="I6255" i="7"/>
  <c r="H6255" i="7"/>
  <c r="G6255" i="7"/>
  <c r="W6254" i="7"/>
  <c r="I6254" i="7"/>
  <c r="H6254" i="7"/>
  <c r="G6254" i="7"/>
  <c r="W6253" i="7"/>
  <c r="I6253" i="7"/>
  <c r="H6253" i="7"/>
  <c r="G6253" i="7"/>
  <c r="W6252" i="7"/>
  <c r="I6252" i="7"/>
  <c r="H6252" i="7"/>
  <c r="G6252" i="7"/>
  <c r="W6251" i="7"/>
  <c r="I6251" i="7"/>
  <c r="H6251" i="7"/>
  <c r="G6251" i="7"/>
  <c r="W6250" i="7"/>
  <c r="I6250" i="7"/>
  <c r="H6250" i="7"/>
  <c r="G6250" i="7"/>
  <c r="W6249" i="7"/>
  <c r="I6249" i="7"/>
  <c r="H6249" i="7"/>
  <c r="G6249" i="7"/>
  <c r="W6248" i="7"/>
  <c r="I6248" i="7"/>
  <c r="H6248" i="7"/>
  <c r="G6248" i="7"/>
  <c r="W6247" i="7"/>
  <c r="I6247" i="7"/>
  <c r="H6247" i="7"/>
  <c r="G6247" i="7"/>
  <c r="W6246" i="7"/>
  <c r="I6246" i="7"/>
  <c r="H6246" i="7"/>
  <c r="G6246" i="7"/>
  <c r="W6245" i="7"/>
  <c r="I6245" i="7"/>
  <c r="H6245" i="7"/>
  <c r="G6245" i="7"/>
  <c r="W6244" i="7"/>
  <c r="I6244" i="7"/>
  <c r="H6244" i="7"/>
  <c r="G6244" i="7"/>
  <c r="W6243" i="7"/>
  <c r="I6243" i="7"/>
  <c r="H6243" i="7"/>
  <c r="G6243" i="7"/>
  <c r="W6242" i="7"/>
  <c r="I6242" i="7"/>
  <c r="H6242" i="7"/>
  <c r="G6242" i="7"/>
  <c r="F6242" i="7" s="1"/>
  <c r="W6241" i="7"/>
  <c r="I6241" i="7"/>
  <c r="H6241" i="7"/>
  <c r="G6241" i="7"/>
  <c r="W6240" i="7"/>
  <c r="I6240" i="7"/>
  <c r="H6240" i="7"/>
  <c r="G6240" i="7"/>
  <c r="W6239" i="7"/>
  <c r="I6239" i="7"/>
  <c r="H6239" i="7"/>
  <c r="G6239" i="7"/>
  <c r="F6239" i="7" s="1"/>
  <c r="W6238" i="7"/>
  <c r="I6238" i="7"/>
  <c r="H6238" i="7"/>
  <c r="G6238" i="7"/>
  <c r="W6237" i="7"/>
  <c r="I6237" i="7"/>
  <c r="H6237" i="7"/>
  <c r="G6237" i="7"/>
  <c r="W6236" i="7"/>
  <c r="I6236" i="7"/>
  <c r="H6236" i="7"/>
  <c r="G6236" i="7"/>
  <c r="W6235" i="7"/>
  <c r="I6235" i="7"/>
  <c r="H6235" i="7"/>
  <c r="G6235" i="7"/>
  <c r="W6234" i="7"/>
  <c r="I6234" i="7"/>
  <c r="H6234" i="7"/>
  <c r="G6234" i="7"/>
  <c r="W6233" i="7"/>
  <c r="I6233" i="7"/>
  <c r="H6233" i="7"/>
  <c r="G6233" i="7"/>
  <c r="W6232" i="7"/>
  <c r="I6232" i="7"/>
  <c r="H6232" i="7"/>
  <c r="G6232" i="7"/>
  <c r="W6231" i="7"/>
  <c r="I6231" i="7"/>
  <c r="H6231" i="7"/>
  <c r="G6231" i="7"/>
  <c r="W6230" i="7"/>
  <c r="I6230" i="7"/>
  <c r="H6230" i="7"/>
  <c r="G6230" i="7"/>
  <c r="I6229" i="7"/>
  <c r="H6229" i="7"/>
  <c r="G6229" i="7"/>
  <c r="W6228" i="7"/>
  <c r="I6228" i="7"/>
  <c r="H6228" i="7"/>
  <c r="G6228" i="7"/>
  <c r="W6227" i="7"/>
  <c r="I6227" i="7"/>
  <c r="H6227" i="7"/>
  <c r="G6227" i="7"/>
  <c r="W6226" i="7"/>
  <c r="I6226" i="7"/>
  <c r="H6226" i="7"/>
  <c r="G6226" i="7"/>
  <c r="W6225" i="7"/>
  <c r="I6225" i="7"/>
  <c r="H6225" i="7"/>
  <c r="G6225" i="7"/>
  <c r="W6224" i="7"/>
  <c r="I6224" i="7"/>
  <c r="H6224" i="7"/>
  <c r="G6224" i="7"/>
  <c r="F6224" i="7" s="1"/>
  <c r="W6223" i="7"/>
  <c r="I6223" i="7"/>
  <c r="H6223" i="7"/>
  <c r="G6223" i="7"/>
  <c r="W6222" i="7"/>
  <c r="I6222" i="7"/>
  <c r="H6222" i="7"/>
  <c r="G6222" i="7"/>
  <c r="W6221" i="7"/>
  <c r="I6221" i="7"/>
  <c r="H6221" i="7"/>
  <c r="G6221" i="7"/>
  <c r="W6220" i="7"/>
  <c r="I6220" i="7"/>
  <c r="H6220" i="7"/>
  <c r="G6220" i="7"/>
  <c r="W6219" i="7"/>
  <c r="I6219" i="7"/>
  <c r="H6219" i="7"/>
  <c r="G6219" i="7"/>
  <c r="I6218" i="7"/>
  <c r="H6218" i="7"/>
  <c r="G6218" i="7"/>
  <c r="W6217" i="7"/>
  <c r="I6217" i="7"/>
  <c r="F6217" i="7" s="1"/>
  <c r="H6217" i="7"/>
  <c r="G6217" i="7"/>
  <c r="W6216" i="7"/>
  <c r="I6216" i="7"/>
  <c r="H6216" i="7"/>
  <c r="G6216" i="7"/>
  <c r="W6215" i="7"/>
  <c r="I6215" i="7"/>
  <c r="H6215" i="7"/>
  <c r="G6215" i="7"/>
  <c r="W6214" i="7"/>
  <c r="I6214" i="7"/>
  <c r="H6214" i="7"/>
  <c r="G6214" i="7"/>
  <c r="F6214" i="7" s="1"/>
  <c r="W6213" i="7"/>
  <c r="I6213" i="7"/>
  <c r="H6213" i="7"/>
  <c r="G6213" i="7"/>
  <c r="W6212" i="7"/>
  <c r="I6212" i="7"/>
  <c r="H6212" i="7"/>
  <c r="G6212" i="7"/>
  <c r="W6211" i="7"/>
  <c r="I6211" i="7"/>
  <c r="H6211" i="7"/>
  <c r="G6211" i="7"/>
  <c r="W6210" i="7"/>
  <c r="I6210" i="7"/>
  <c r="H6210" i="7"/>
  <c r="G6210" i="7"/>
  <c r="W6209" i="7"/>
  <c r="I6209" i="7"/>
  <c r="H6209" i="7"/>
  <c r="G6209" i="7"/>
  <c r="W6208" i="7"/>
  <c r="I6208" i="7"/>
  <c r="H6208" i="7"/>
  <c r="G6208" i="7"/>
  <c r="W6207" i="7"/>
  <c r="I6207" i="7"/>
  <c r="H6207" i="7"/>
  <c r="G6207" i="7"/>
  <c r="W6206" i="7"/>
  <c r="I6206" i="7"/>
  <c r="H6206" i="7"/>
  <c r="G6206" i="7"/>
  <c r="W6205" i="7"/>
  <c r="I6205" i="7"/>
  <c r="H6205" i="7"/>
  <c r="G6205" i="7"/>
  <c r="W6204" i="7"/>
  <c r="I6204" i="7"/>
  <c r="H6204" i="7"/>
  <c r="G6204" i="7"/>
  <c r="W6203" i="7"/>
  <c r="I6203" i="7"/>
  <c r="H6203" i="7"/>
  <c r="G6203" i="7"/>
  <c r="W6202" i="7"/>
  <c r="I6202" i="7"/>
  <c r="H6202" i="7"/>
  <c r="G6202" i="7"/>
  <c r="W6201" i="7"/>
  <c r="I6201" i="7"/>
  <c r="H6201" i="7"/>
  <c r="G6201" i="7"/>
  <c r="W6200" i="7"/>
  <c r="I6200" i="7"/>
  <c r="H6200" i="7"/>
  <c r="G6200" i="7"/>
  <c r="W6199" i="7"/>
  <c r="I6199" i="7"/>
  <c r="H6199" i="7"/>
  <c r="G6199" i="7"/>
  <c r="W6198" i="7"/>
  <c r="I6198" i="7"/>
  <c r="H6198" i="7"/>
  <c r="G6198" i="7"/>
  <c r="W6197" i="7"/>
  <c r="I6197" i="7"/>
  <c r="H6197" i="7"/>
  <c r="G6197" i="7"/>
  <c r="W6196" i="7"/>
  <c r="I6196" i="7"/>
  <c r="H6196" i="7"/>
  <c r="G6196" i="7"/>
  <c r="W6195" i="7"/>
  <c r="I6195" i="7"/>
  <c r="H6195" i="7"/>
  <c r="G6195" i="7"/>
  <c r="W6194" i="7"/>
  <c r="I6194" i="7"/>
  <c r="H6194" i="7"/>
  <c r="G6194" i="7"/>
  <c r="W6193" i="7"/>
  <c r="I6193" i="7"/>
  <c r="H6193" i="7"/>
  <c r="G6193" i="7"/>
  <c r="W6192" i="7"/>
  <c r="I6192" i="7"/>
  <c r="H6192" i="7"/>
  <c r="G6192" i="7"/>
  <c r="W6191" i="7"/>
  <c r="I6191" i="7"/>
  <c r="H6191" i="7"/>
  <c r="G6191" i="7"/>
  <c r="W6190" i="7"/>
  <c r="I6190" i="7"/>
  <c r="H6190" i="7"/>
  <c r="G6190" i="7"/>
  <c r="W6189" i="7"/>
  <c r="I6189" i="7"/>
  <c r="H6189" i="7"/>
  <c r="G6189" i="7"/>
  <c r="W6188" i="7"/>
  <c r="I6188" i="7"/>
  <c r="H6188" i="7"/>
  <c r="G6188" i="7"/>
  <c r="W6187" i="7"/>
  <c r="I6187" i="7"/>
  <c r="H6187" i="7"/>
  <c r="G6187" i="7"/>
  <c r="W6186" i="7"/>
  <c r="I6186" i="7"/>
  <c r="H6186" i="7"/>
  <c r="G6186" i="7"/>
  <c r="W6185" i="7"/>
  <c r="I6185" i="7"/>
  <c r="H6185" i="7"/>
  <c r="G6185" i="7"/>
  <c r="W6184" i="7"/>
  <c r="I6184" i="7"/>
  <c r="H6184" i="7"/>
  <c r="G6184" i="7"/>
  <c r="W6183" i="7"/>
  <c r="I6183" i="7"/>
  <c r="H6183" i="7"/>
  <c r="G6183" i="7"/>
  <c r="W6182" i="7"/>
  <c r="I6182" i="7"/>
  <c r="H6182" i="7"/>
  <c r="G6182" i="7"/>
  <c r="W6181" i="7"/>
  <c r="I6181" i="7"/>
  <c r="H6181" i="7"/>
  <c r="G6181" i="7"/>
  <c r="W6180" i="7"/>
  <c r="I6180" i="7"/>
  <c r="H6180" i="7"/>
  <c r="G6180" i="7"/>
  <c r="W6179" i="7"/>
  <c r="I6179" i="7"/>
  <c r="H6179" i="7"/>
  <c r="G6179" i="7"/>
  <c r="W6178" i="7"/>
  <c r="I6178" i="7"/>
  <c r="H6178" i="7"/>
  <c r="G6178" i="7"/>
  <c r="W6177" i="7"/>
  <c r="I6177" i="7"/>
  <c r="H6177" i="7"/>
  <c r="G6177" i="7"/>
  <c r="W6176" i="7"/>
  <c r="I6176" i="7"/>
  <c r="H6176" i="7"/>
  <c r="G6176" i="7"/>
  <c r="W6175" i="7"/>
  <c r="I6175" i="7"/>
  <c r="H6175" i="7"/>
  <c r="G6175" i="7"/>
  <c r="W6174" i="7"/>
  <c r="I6174" i="7"/>
  <c r="H6174" i="7"/>
  <c r="G6174" i="7"/>
  <c r="W6173" i="7"/>
  <c r="I6173" i="7"/>
  <c r="H6173" i="7"/>
  <c r="G6173" i="7"/>
  <c r="F6173" i="7"/>
  <c r="W6172" i="7"/>
  <c r="I6172" i="7"/>
  <c r="H6172" i="7"/>
  <c r="G6172" i="7"/>
  <c r="W6171" i="7"/>
  <c r="I6171" i="7"/>
  <c r="H6171" i="7"/>
  <c r="G6171" i="7"/>
  <c r="W6170" i="7"/>
  <c r="I6170" i="7"/>
  <c r="H6170" i="7"/>
  <c r="G6170" i="7"/>
  <c r="W6169" i="7"/>
  <c r="I6169" i="7"/>
  <c r="H6169" i="7"/>
  <c r="G6169" i="7"/>
  <c r="W6168" i="7"/>
  <c r="I6168" i="7"/>
  <c r="H6168" i="7"/>
  <c r="G6168" i="7"/>
  <c r="W6167" i="7"/>
  <c r="I6167" i="7"/>
  <c r="H6167" i="7"/>
  <c r="G6167" i="7"/>
  <c r="W6166" i="7"/>
  <c r="I6166" i="7"/>
  <c r="H6166" i="7"/>
  <c r="G6166" i="7"/>
  <c r="W6165" i="7"/>
  <c r="I6165" i="7"/>
  <c r="H6165" i="7"/>
  <c r="G6165" i="7"/>
  <c r="F6165" i="7" s="1"/>
  <c r="W6164" i="7"/>
  <c r="I6164" i="7"/>
  <c r="H6164" i="7"/>
  <c r="G6164" i="7"/>
  <c r="W6163" i="7"/>
  <c r="I6163" i="7"/>
  <c r="H6163" i="7"/>
  <c r="G6163" i="7"/>
  <c r="W6162" i="7"/>
  <c r="I6162" i="7"/>
  <c r="H6162" i="7"/>
  <c r="G6162" i="7"/>
  <c r="W6161" i="7"/>
  <c r="I6161" i="7"/>
  <c r="H6161" i="7"/>
  <c r="G6161" i="7"/>
  <c r="W6160" i="7"/>
  <c r="I6160" i="7"/>
  <c r="H6160" i="7"/>
  <c r="G6160" i="7"/>
  <c r="W6159" i="7"/>
  <c r="I6159" i="7"/>
  <c r="H6159" i="7"/>
  <c r="G6159" i="7"/>
  <c r="W6158" i="7"/>
  <c r="I6158" i="7"/>
  <c r="H6158" i="7"/>
  <c r="G6158" i="7"/>
  <c r="W6157" i="7"/>
  <c r="I6157" i="7"/>
  <c r="H6157" i="7"/>
  <c r="G6157" i="7"/>
  <c r="W6156" i="7"/>
  <c r="I6156" i="7"/>
  <c r="H6156" i="7"/>
  <c r="G6156" i="7"/>
  <c r="W6155" i="7"/>
  <c r="I6155" i="7"/>
  <c r="H6155" i="7"/>
  <c r="G6155" i="7"/>
  <c r="W6154" i="7"/>
  <c r="I6154" i="7"/>
  <c r="H6154" i="7"/>
  <c r="G6154" i="7"/>
  <c r="W6153" i="7"/>
  <c r="I6153" i="7"/>
  <c r="H6153" i="7"/>
  <c r="G6153" i="7"/>
  <c r="W6152" i="7"/>
  <c r="I6152" i="7"/>
  <c r="H6152" i="7"/>
  <c r="G6152" i="7"/>
  <c r="W6151" i="7"/>
  <c r="I6151" i="7"/>
  <c r="H6151" i="7"/>
  <c r="G6151" i="7"/>
  <c r="W6150" i="7"/>
  <c r="I6150" i="7"/>
  <c r="H6150" i="7"/>
  <c r="G6150" i="7"/>
  <c r="W6149" i="7"/>
  <c r="I6149" i="7"/>
  <c r="H6149" i="7"/>
  <c r="G6149" i="7"/>
  <c r="W6148" i="7"/>
  <c r="I6148" i="7"/>
  <c r="H6148" i="7"/>
  <c r="G6148" i="7"/>
  <c r="W6147" i="7"/>
  <c r="I6147" i="7"/>
  <c r="H6147" i="7"/>
  <c r="G6147" i="7"/>
  <c r="W6146" i="7"/>
  <c r="I6146" i="7"/>
  <c r="H6146" i="7"/>
  <c r="G6146" i="7"/>
  <c r="W6145" i="7"/>
  <c r="I6145" i="7"/>
  <c r="H6145" i="7"/>
  <c r="G6145" i="7"/>
  <c r="W6144" i="7"/>
  <c r="I6144" i="7"/>
  <c r="H6144" i="7"/>
  <c r="G6144" i="7"/>
  <c r="W6143" i="7"/>
  <c r="I6143" i="7"/>
  <c r="H6143" i="7"/>
  <c r="G6143" i="7"/>
  <c r="W6142" i="7"/>
  <c r="I6142" i="7"/>
  <c r="H6142" i="7"/>
  <c r="G6142" i="7"/>
  <c r="W6141" i="7"/>
  <c r="I6141" i="7"/>
  <c r="H6141" i="7"/>
  <c r="G6141" i="7"/>
  <c r="W6140" i="7"/>
  <c r="I6140" i="7"/>
  <c r="H6140" i="7"/>
  <c r="G6140" i="7"/>
  <c r="W6139" i="7"/>
  <c r="I6139" i="7"/>
  <c r="H6139" i="7"/>
  <c r="G6139" i="7"/>
  <c r="W6138" i="7"/>
  <c r="I6138" i="7"/>
  <c r="H6138" i="7"/>
  <c r="G6138" i="7"/>
  <c r="W6137" i="7"/>
  <c r="I6137" i="7"/>
  <c r="H6137" i="7"/>
  <c r="G6137" i="7"/>
  <c r="W6136" i="7"/>
  <c r="I6136" i="7"/>
  <c r="H6136" i="7"/>
  <c r="G6136" i="7"/>
  <c r="W6135" i="7"/>
  <c r="I6135" i="7"/>
  <c r="H6135" i="7"/>
  <c r="G6135" i="7"/>
  <c r="W6134" i="7"/>
  <c r="I6134" i="7"/>
  <c r="H6134" i="7"/>
  <c r="G6134" i="7"/>
  <c r="W6133" i="7"/>
  <c r="I6133" i="7"/>
  <c r="H6133" i="7"/>
  <c r="G6133" i="7"/>
  <c r="W6132" i="7"/>
  <c r="I6132" i="7"/>
  <c r="H6132" i="7"/>
  <c r="G6132" i="7"/>
  <c r="W6131" i="7"/>
  <c r="I6131" i="7"/>
  <c r="H6131" i="7"/>
  <c r="G6131" i="7"/>
  <c r="W6130" i="7"/>
  <c r="I6130" i="7"/>
  <c r="H6130" i="7"/>
  <c r="G6130" i="7"/>
  <c r="W6129" i="7"/>
  <c r="I6129" i="7"/>
  <c r="H6129" i="7"/>
  <c r="G6129" i="7"/>
  <c r="W6128" i="7"/>
  <c r="I6128" i="7"/>
  <c r="H6128" i="7"/>
  <c r="G6128" i="7"/>
  <c r="W6127" i="7"/>
  <c r="I6127" i="7"/>
  <c r="H6127" i="7"/>
  <c r="G6127" i="7"/>
  <c r="W6126" i="7"/>
  <c r="I6126" i="7"/>
  <c r="H6126" i="7"/>
  <c r="G6126" i="7"/>
  <c r="W6125" i="7"/>
  <c r="I6125" i="7"/>
  <c r="H6125" i="7"/>
  <c r="G6125" i="7"/>
  <c r="W6124" i="7"/>
  <c r="I6124" i="7"/>
  <c r="H6124" i="7"/>
  <c r="G6124" i="7"/>
  <c r="W6123" i="7"/>
  <c r="I6123" i="7"/>
  <c r="H6123" i="7"/>
  <c r="G6123" i="7"/>
  <c r="W6122" i="7"/>
  <c r="I6122" i="7"/>
  <c r="H6122" i="7"/>
  <c r="G6122" i="7"/>
  <c r="W6121" i="7"/>
  <c r="I6121" i="7"/>
  <c r="H6121" i="7"/>
  <c r="G6121" i="7"/>
  <c r="F6121" i="7" s="1"/>
  <c r="W6120" i="7"/>
  <c r="I6120" i="7"/>
  <c r="H6120" i="7"/>
  <c r="G6120" i="7"/>
  <c r="W6119" i="7"/>
  <c r="I6119" i="7"/>
  <c r="H6119" i="7"/>
  <c r="G6119" i="7"/>
  <c r="W6118" i="7"/>
  <c r="I6118" i="7"/>
  <c r="H6118" i="7"/>
  <c r="G6118" i="7"/>
  <c r="W6117" i="7"/>
  <c r="I6117" i="7"/>
  <c r="H6117" i="7"/>
  <c r="G6117" i="7"/>
  <c r="F6117" i="7" s="1"/>
  <c r="W6116" i="7"/>
  <c r="I6116" i="7"/>
  <c r="H6116" i="7"/>
  <c r="G6116" i="7"/>
  <c r="W6115" i="7"/>
  <c r="I6115" i="7"/>
  <c r="H6115" i="7"/>
  <c r="G6115" i="7"/>
  <c r="W6114" i="7"/>
  <c r="I6114" i="7"/>
  <c r="H6114" i="7"/>
  <c r="G6114" i="7"/>
  <c r="F6114" i="7" s="1"/>
  <c r="W6113" i="7"/>
  <c r="I6113" i="7"/>
  <c r="H6113" i="7"/>
  <c r="G6113" i="7"/>
  <c r="W6112" i="7"/>
  <c r="I6112" i="7"/>
  <c r="H6112" i="7"/>
  <c r="G6112" i="7"/>
  <c r="W6111" i="7"/>
  <c r="I6111" i="7"/>
  <c r="H6111" i="7"/>
  <c r="G6111" i="7"/>
  <c r="W6110" i="7"/>
  <c r="I6110" i="7"/>
  <c r="H6110" i="7"/>
  <c r="G6110" i="7"/>
  <c r="W6109" i="7"/>
  <c r="I6109" i="7"/>
  <c r="H6109" i="7"/>
  <c r="G6109" i="7"/>
  <c r="W6108" i="7"/>
  <c r="I6108" i="7"/>
  <c r="H6108" i="7"/>
  <c r="G6108" i="7"/>
  <c r="F6108" i="7" s="1"/>
  <c r="W6107" i="7"/>
  <c r="I6107" i="7"/>
  <c r="H6107" i="7"/>
  <c r="G6107" i="7"/>
  <c r="W6106" i="7"/>
  <c r="I6106" i="7"/>
  <c r="H6106" i="7"/>
  <c r="G6106" i="7"/>
  <c r="W6105" i="7"/>
  <c r="I6105" i="7"/>
  <c r="H6105" i="7"/>
  <c r="G6105" i="7"/>
  <c r="F6105" i="7" s="1"/>
  <c r="W6104" i="7"/>
  <c r="I6104" i="7"/>
  <c r="H6104" i="7"/>
  <c r="G6104" i="7"/>
  <c r="W6103" i="7"/>
  <c r="I6103" i="7"/>
  <c r="H6103" i="7"/>
  <c r="G6103" i="7"/>
  <c r="W6102" i="7"/>
  <c r="I6102" i="7"/>
  <c r="H6102" i="7"/>
  <c r="G6102" i="7"/>
  <c r="W6101" i="7"/>
  <c r="I6101" i="7"/>
  <c r="H6101" i="7"/>
  <c r="G6101" i="7"/>
  <c r="W6100" i="7"/>
  <c r="I6100" i="7"/>
  <c r="H6100" i="7"/>
  <c r="G6100" i="7"/>
  <c r="W6099" i="7"/>
  <c r="I6099" i="7"/>
  <c r="H6099" i="7"/>
  <c r="G6099" i="7"/>
  <c r="W6098" i="7"/>
  <c r="I6098" i="7"/>
  <c r="H6098" i="7"/>
  <c r="G6098" i="7"/>
  <c r="W6097" i="7"/>
  <c r="I6097" i="7"/>
  <c r="H6097" i="7"/>
  <c r="G6097" i="7"/>
  <c r="W6096" i="7"/>
  <c r="I6096" i="7"/>
  <c r="H6096" i="7"/>
  <c r="G6096" i="7"/>
  <c r="W6095" i="7"/>
  <c r="I6095" i="7"/>
  <c r="H6095" i="7"/>
  <c r="G6095" i="7"/>
  <c r="W6094" i="7"/>
  <c r="I6094" i="7"/>
  <c r="H6094" i="7"/>
  <c r="G6094" i="7"/>
  <c r="W6093" i="7"/>
  <c r="I6093" i="7"/>
  <c r="H6093" i="7"/>
  <c r="G6093" i="7"/>
  <c r="W6092" i="7"/>
  <c r="I6092" i="7"/>
  <c r="H6092" i="7"/>
  <c r="G6092" i="7"/>
  <c r="W6091" i="7"/>
  <c r="I6091" i="7"/>
  <c r="H6091" i="7"/>
  <c r="G6091" i="7"/>
  <c r="W6090" i="7"/>
  <c r="I6090" i="7"/>
  <c r="H6090" i="7"/>
  <c r="G6090" i="7"/>
  <c r="W6089" i="7"/>
  <c r="I6089" i="7"/>
  <c r="H6089" i="7"/>
  <c r="G6089" i="7"/>
  <c r="W6088" i="7"/>
  <c r="I6088" i="7"/>
  <c r="H6088" i="7"/>
  <c r="G6088" i="7"/>
  <c r="W6087" i="7"/>
  <c r="I6087" i="7"/>
  <c r="H6087" i="7"/>
  <c r="G6087" i="7"/>
  <c r="W6086" i="7"/>
  <c r="I6086" i="7"/>
  <c r="H6086" i="7"/>
  <c r="G6086" i="7"/>
  <c r="W6085" i="7"/>
  <c r="I6085" i="7"/>
  <c r="H6085" i="7"/>
  <c r="G6085" i="7"/>
  <c r="W6084" i="7"/>
  <c r="I6084" i="7"/>
  <c r="H6084" i="7"/>
  <c r="G6084" i="7"/>
  <c r="W6083" i="7"/>
  <c r="I6083" i="7"/>
  <c r="H6083" i="7"/>
  <c r="G6083" i="7"/>
  <c r="W6082" i="7"/>
  <c r="I6082" i="7"/>
  <c r="H6082" i="7"/>
  <c r="G6082" i="7"/>
  <c r="W6081" i="7"/>
  <c r="I6081" i="7"/>
  <c r="H6081" i="7"/>
  <c r="G6081" i="7"/>
  <c r="F6081" i="7" s="1"/>
  <c r="W6080" i="7"/>
  <c r="I6080" i="7"/>
  <c r="H6080" i="7"/>
  <c r="G6080" i="7"/>
  <c r="W6079" i="7"/>
  <c r="I6079" i="7"/>
  <c r="H6079" i="7"/>
  <c r="G6079" i="7"/>
  <c r="W6078" i="7"/>
  <c r="I6078" i="7"/>
  <c r="H6078" i="7"/>
  <c r="G6078" i="7"/>
  <c r="W6077" i="7"/>
  <c r="I6077" i="7"/>
  <c r="H6077" i="7"/>
  <c r="G6077" i="7"/>
  <c r="W6076" i="7"/>
  <c r="I6076" i="7"/>
  <c r="H6076" i="7"/>
  <c r="G6076" i="7"/>
  <c r="W6075" i="7"/>
  <c r="I6075" i="7"/>
  <c r="H6075" i="7"/>
  <c r="G6075" i="7"/>
  <c r="F6075" i="7" s="1"/>
  <c r="W6074" i="7"/>
  <c r="I6074" i="7"/>
  <c r="H6074" i="7"/>
  <c r="G6074" i="7"/>
  <c r="W6073" i="7"/>
  <c r="I6073" i="7"/>
  <c r="H6073" i="7"/>
  <c r="G6073" i="7"/>
  <c r="W6072" i="7"/>
  <c r="I6072" i="7"/>
  <c r="H6072" i="7"/>
  <c r="G6072" i="7"/>
  <c r="W6071" i="7"/>
  <c r="I6071" i="7"/>
  <c r="H6071" i="7"/>
  <c r="G6071" i="7"/>
  <c r="W6070" i="7"/>
  <c r="I6070" i="7"/>
  <c r="H6070" i="7"/>
  <c r="G6070" i="7"/>
  <c r="W6069" i="7"/>
  <c r="I6069" i="7"/>
  <c r="H6069" i="7"/>
  <c r="G6069" i="7"/>
  <c r="W6068" i="7"/>
  <c r="I6068" i="7"/>
  <c r="H6068" i="7"/>
  <c r="G6068" i="7"/>
  <c r="W6067" i="7"/>
  <c r="I6067" i="7"/>
  <c r="H6067" i="7"/>
  <c r="G6067" i="7"/>
  <c r="W6066" i="7"/>
  <c r="I6066" i="7"/>
  <c r="H6066" i="7"/>
  <c r="G6066" i="7"/>
  <c r="W6065" i="7"/>
  <c r="I6065" i="7"/>
  <c r="H6065" i="7"/>
  <c r="G6065" i="7"/>
  <c r="W6064" i="7"/>
  <c r="I6064" i="7"/>
  <c r="H6064" i="7"/>
  <c r="G6064" i="7"/>
  <c r="W6063" i="7"/>
  <c r="I6063" i="7"/>
  <c r="H6063" i="7"/>
  <c r="G6063" i="7"/>
  <c r="W6062" i="7"/>
  <c r="I6062" i="7"/>
  <c r="H6062" i="7"/>
  <c r="G6062" i="7"/>
  <c r="W6061" i="7"/>
  <c r="I6061" i="7"/>
  <c r="H6061" i="7"/>
  <c r="G6061" i="7"/>
  <c r="W6060" i="7"/>
  <c r="I6060" i="7"/>
  <c r="H6060" i="7"/>
  <c r="G6060" i="7"/>
  <c r="W6059" i="7"/>
  <c r="I6059" i="7"/>
  <c r="H6059" i="7"/>
  <c r="G6059" i="7"/>
  <c r="W6058" i="7"/>
  <c r="I6058" i="7"/>
  <c r="H6058" i="7"/>
  <c r="G6058" i="7"/>
  <c r="W6057" i="7"/>
  <c r="I6057" i="7"/>
  <c r="H6057" i="7"/>
  <c r="G6057" i="7"/>
  <c r="W6056" i="7"/>
  <c r="I6056" i="7"/>
  <c r="H6056" i="7"/>
  <c r="G6056" i="7"/>
  <c r="W6055" i="7"/>
  <c r="I6055" i="7"/>
  <c r="H6055" i="7"/>
  <c r="G6055" i="7"/>
  <c r="W6054" i="7"/>
  <c r="I6054" i="7"/>
  <c r="H6054" i="7"/>
  <c r="G6054" i="7"/>
  <c r="W6053" i="7"/>
  <c r="I6053" i="7"/>
  <c r="H6053" i="7"/>
  <c r="G6053" i="7"/>
  <c r="W6052" i="7"/>
  <c r="I6052" i="7"/>
  <c r="H6052" i="7"/>
  <c r="G6052" i="7"/>
  <c r="W6051" i="7"/>
  <c r="I6051" i="7"/>
  <c r="H6051" i="7"/>
  <c r="G6051" i="7"/>
  <c r="W6050" i="7"/>
  <c r="I6050" i="7"/>
  <c r="H6050" i="7"/>
  <c r="G6050" i="7"/>
  <c r="W6049" i="7"/>
  <c r="I6049" i="7"/>
  <c r="H6049" i="7"/>
  <c r="G6049" i="7"/>
  <c r="W6048" i="7"/>
  <c r="I6048" i="7"/>
  <c r="H6048" i="7"/>
  <c r="G6048" i="7"/>
  <c r="W6047" i="7"/>
  <c r="I6047" i="7"/>
  <c r="H6047" i="7"/>
  <c r="G6047" i="7"/>
  <c r="W6046" i="7"/>
  <c r="I6046" i="7"/>
  <c r="H6046" i="7"/>
  <c r="G6046" i="7"/>
  <c r="W6045" i="7"/>
  <c r="I6045" i="7"/>
  <c r="H6045" i="7"/>
  <c r="G6045" i="7"/>
  <c r="W6044" i="7"/>
  <c r="I6044" i="7"/>
  <c r="H6044" i="7"/>
  <c r="G6044" i="7"/>
  <c r="W6043" i="7"/>
  <c r="I6043" i="7"/>
  <c r="H6043" i="7"/>
  <c r="G6043" i="7"/>
  <c r="F6043" i="7" s="1"/>
  <c r="W6042" i="7"/>
  <c r="I6042" i="7"/>
  <c r="H6042" i="7"/>
  <c r="G6042" i="7"/>
  <c r="W6041" i="7"/>
  <c r="I6041" i="7"/>
  <c r="H6041" i="7"/>
  <c r="G6041" i="7"/>
  <c r="W6040" i="7"/>
  <c r="I6040" i="7"/>
  <c r="H6040" i="7"/>
  <c r="G6040" i="7"/>
  <c r="W6039" i="7"/>
  <c r="I6039" i="7"/>
  <c r="H6039" i="7"/>
  <c r="G6039" i="7"/>
  <c r="W6038" i="7"/>
  <c r="I6038" i="7"/>
  <c r="H6038" i="7"/>
  <c r="G6038" i="7"/>
  <c r="W6037" i="7"/>
  <c r="I6037" i="7"/>
  <c r="H6037" i="7"/>
  <c r="G6037" i="7"/>
  <c r="W6036" i="7"/>
  <c r="I6036" i="7"/>
  <c r="H6036" i="7"/>
  <c r="G6036" i="7"/>
  <c r="W6035" i="7"/>
  <c r="I6035" i="7"/>
  <c r="H6035" i="7"/>
  <c r="G6035" i="7"/>
  <c r="F6035" i="7" s="1"/>
  <c r="W6034" i="7"/>
  <c r="I6034" i="7"/>
  <c r="H6034" i="7"/>
  <c r="G6034" i="7"/>
  <c r="W6033" i="7"/>
  <c r="I6033" i="7"/>
  <c r="H6033" i="7"/>
  <c r="G6033" i="7"/>
  <c r="W6032" i="7"/>
  <c r="I6032" i="7"/>
  <c r="H6032" i="7"/>
  <c r="G6032" i="7"/>
  <c r="W6031" i="7"/>
  <c r="I6031" i="7"/>
  <c r="H6031" i="7"/>
  <c r="G6031" i="7"/>
  <c r="W6030" i="7"/>
  <c r="I6030" i="7"/>
  <c r="H6030" i="7"/>
  <c r="G6030" i="7"/>
  <c r="W6029" i="7"/>
  <c r="I6029" i="7"/>
  <c r="H6029" i="7"/>
  <c r="G6029" i="7"/>
  <c r="W6028" i="7"/>
  <c r="I6028" i="7"/>
  <c r="H6028" i="7"/>
  <c r="G6028" i="7"/>
  <c r="W6027" i="7"/>
  <c r="I6027" i="7"/>
  <c r="H6027" i="7"/>
  <c r="G6027" i="7"/>
  <c r="I6026" i="7"/>
  <c r="H6026" i="7"/>
  <c r="G6026" i="7"/>
  <c r="W6025" i="7"/>
  <c r="I6025" i="7"/>
  <c r="H6025" i="7"/>
  <c r="G6025" i="7"/>
  <c r="W6024" i="7"/>
  <c r="I6024" i="7"/>
  <c r="H6024" i="7"/>
  <c r="G6024" i="7"/>
  <c r="W6023" i="7"/>
  <c r="I6023" i="7"/>
  <c r="H6023" i="7"/>
  <c r="G6023" i="7"/>
  <c r="W6022" i="7"/>
  <c r="I6022" i="7"/>
  <c r="H6022" i="7"/>
  <c r="G6022" i="7"/>
  <c r="W6021" i="7"/>
  <c r="I6021" i="7"/>
  <c r="H6021" i="7"/>
  <c r="G6021" i="7"/>
  <c r="W6020" i="7"/>
  <c r="I6020" i="7"/>
  <c r="H6020" i="7"/>
  <c r="G6020" i="7"/>
  <c r="W6019" i="7"/>
  <c r="I6019" i="7"/>
  <c r="H6019" i="7"/>
  <c r="G6019" i="7"/>
  <c r="W6018" i="7"/>
  <c r="I6018" i="7"/>
  <c r="H6018" i="7"/>
  <c r="G6018" i="7"/>
  <c r="W6017" i="7"/>
  <c r="I6017" i="7"/>
  <c r="H6017" i="7"/>
  <c r="G6017" i="7"/>
  <c r="W6016" i="7"/>
  <c r="I6016" i="7"/>
  <c r="H6016" i="7"/>
  <c r="G6016" i="7"/>
  <c r="W6015" i="7"/>
  <c r="I6015" i="7"/>
  <c r="H6015" i="7"/>
  <c r="G6015" i="7"/>
  <c r="W6014" i="7"/>
  <c r="I6014" i="7"/>
  <c r="H6014" i="7"/>
  <c r="G6014" i="7"/>
  <c r="W6013" i="7"/>
  <c r="I6013" i="7"/>
  <c r="H6013" i="7"/>
  <c r="G6013" i="7"/>
  <c r="W6012" i="7"/>
  <c r="I6012" i="7"/>
  <c r="H6012" i="7"/>
  <c r="G6012" i="7"/>
  <c r="W6011" i="7"/>
  <c r="I6011" i="7"/>
  <c r="H6011" i="7"/>
  <c r="G6011" i="7"/>
  <c r="W6010" i="7"/>
  <c r="I6010" i="7"/>
  <c r="H6010" i="7"/>
  <c r="G6010" i="7"/>
  <c r="W6009" i="7"/>
  <c r="I6009" i="7"/>
  <c r="H6009" i="7"/>
  <c r="G6009" i="7"/>
  <c r="W6008" i="7"/>
  <c r="I6008" i="7"/>
  <c r="H6008" i="7"/>
  <c r="G6008" i="7"/>
  <c r="W6007" i="7"/>
  <c r="I6007" i="7"/>
  <c r="H6007" i="7"/>
  <c r="G6007" i="7"/>
  <c r="W6006" i="7"/>
  <c r="I6006" i="7"/>
  <c r="H6006" i="7"/>
  <c r="G6006" i="7"/>
  <c r="W6005" i="7"/>
  <c r="I6005" i="7"/>
  <c r="H6005" i="7"/>
  <c r="G6005" i="7"/>
  <c r="W6004" i="7"/>
  <c r="I6004" i="7"/>
  <c r="H6004" i="7"/>
  <c r="G6004" i="7"/>
  <c r="W6003" i="7"/>
  <c r="I6003" i="7"/>
  <c r="H6003" i="7"/>
  <c r="G6003" i="7"/>
  <c r="W6002" i="7"/>
  <c r="I6002" i="7"/>
  <c r="H6002" i="7"/>
  <c r="G6002" i="7"/>
  <c r="W6001" i="7"/>
  <c r="I6001" i="7"/>
  <c r="H6001" i="7"/>
  <c r="G6001" i="7"/>
  <c r="W6000" i="7"/>
  <c r="I6000" i="7"/>
  <c r="H6000" i="7"/>
  <c r="G6000" i="7"/>
  <c r="W5999" i="7"/>
  <c r="I5999" i="7"/>
  <c r="H5999" i="7"/>
  <c r="G5999" i="7"/>
  <c r="W5998" i="7"/>
  <c r="I5998" i="7"/>
  <c r="H5998" i="7"/>
  <c r="G5998" i="7"/>
  <c r="W5997" i="7"/>
  <c r="I5997" i="7"/>
  <c r="H5997" i="7"/>
  <c r="G5997" i="7"/>
  <c r="W5996" i="7"/>
  <c r="I5996" i="7"/>
  <c r="H5996" i="7"/>
  <c r="G5996" i="7"/>
  <c r="W5995" i="7"/>
  <c r="I5995" i="7"/>
  <c r="H5995" i="7"/>
  <c r="G5995" i="7"/>
  <c r="I5994" i="7"/>
  <c r="H5994" i="7"/>
  <c r="G5994" i="7"/>
  <c r="I5993" i="7"/>
  <c r="H5993" i="7"/>
  <c r="G5993" i="7"/>
  <c r="W5992" i="7"/>
  <c r="I5992" i="7"/>
  <c r="H5992" i="7"/>
  <c r="G5992" i="7"/>
  <c r="W5991" i="7"/>
  <c r="I5991" i="7"/>
  <c r="H5991" i="7"/>
  <c r="G5991" i="7"/>
  <c r="W5990" i="7"/>
  <c r="I5990" i="7"/>
  <c r="H5990" i="7"/>
  <c r="G5990" i="7"/>
  <c r="W5989" i="7"/>
  <c r="I5989" i="7"/>
  <c r="H5989" i="7"/>
  <c r="G5989" i="7"/>
  <c r="W5988" i="7"/>
  <c r="I5988" i="7"/>
  <c r="H5988" i="7"/>
  <c r="G5988" i="7"/>
  <c r="W5987" i="7"/>
  <c r="I5987" i="7"/>
  <c r="H5987" i="7"/>
  <c r="G5987" i="7"/>
  <c r="W5986" i="7"/>
  <c r="I5986" i="7"/>
  <c r="H5986" i="7"/>
  <c r="G5986" i="7"/>
  <c r="W5985" i="7"/>
  <c r="I5985" i="7"/>
  <c r="H5985" i="7"/>
  <c r="G5985" i="7"/>
  <c r="W5984" i="7"/>
  <c r="I5984" i="7"/>
  <c r="H5984" i="7"/>
  <c r="G5984" i="7"/>
  <c r="W5983" i="7"/>
  <c r="I5983" i="7"/>
  <c r="H5983" i="7"/>
  <c r="G5983" i="7"/>
  <c r="W5982" i="7"/>
  <c r="I5982" i="7"/>
  <c r="H5982" i="7"/>
  <c r="G5982" i="7"/>
  <c r="W5981" i="7"/>
  <c r="I5981" i="7"/>
  <c r="H5981" i="7"/>
  <c r="G5981" i="7"/>
  <c r="W5980" i="7"/>
  <c r="I5980" i="7"/>
  <c r="H5980" i="7"/>
  <c r="G5980" i="7"/>
  <c r="W5979" i="7"/>
  <c r="I5979" i="7"/>
  <c r="H5979" i="7"/>
  <c r="G5979" i="7"/>
  <c r="W5978" i="7"/>
  <c r="I5978" i="7"/>
  <c r="H5978" i="7"/>
  <c r="G5978" i="7"/>
  <c r="W5977" i="7"/>
  <c r="I5977" i="7"/>
  <c r="H5977" i="7"/>
  <c r="G5977" i="7"/>
  <c r="W5976" i="7"/>
  <c r="I5976" i="7"/>
  <c r="H5976" i="7"/>
  <c r="G5976" i="7"/>
  <c r="W5975" i="7"/>
  <c r="I5975" i="7"/>
  <c r="H5975" i="7"/>
  <c r="G5975" i="7"/>
  <c r="W5974" i="7"/>
  <c r="I5974" i="7"/>
  <c r="H5974" i="7"/>
  <c r="G5974" i="7"/>
  <c r="W5973" i="7"/>
  <c r="I5973" i="7"/>
  <c r="H5973" i="7"/>
  <c r="G5973" i="7"/>
  <c r="W5972" i="7"/>
  <c r="I5972" i="7"/>
  <c r="H5972" i="7"/>
  <c r="G5972" i="7"/>
  <c r="W5971" i="7"/>
  <c r="I5971" i="7"/>
  <c r="H5971" i="7"/>
  <c r="G5971" i="7"/>
  <c r="W5970" i="7"/>
  <c r="I5970" i="7"/>
  <c r="H5970" i="7"/>
  <c r="G5970" i="7"/>
  <c r="I5969" i="7"/>
  <c r="H5969" i="7"/>
  <c r="G5969" i="7"/>
  <c r="W5968" i="7"/>
  <c r="I5968" i="7"/>
  <c r="H5968" i="7"/>
  <c r="G5968" i="7"/>
  <c r="W5967" i="7"/>
  <c r="I5967" i="7"/>
  <c r="H5967" i="7"/>
  <c r="G5967" i="7"/>
  <c r="W5966" i="7"/>
  <c r="I5966" i="7"/>
  <c r="H5966" i="7"/>
  <c r="G5966" i="7"/>
  <c r="W5965" i="7"/>
  <c r="I5965" i="7"/>
  <c r="H5965" i="7"/>
  <c r="G5965" i="7"/>
  <c r="W5964" i="7"/>
  <c r="I5964" i="7"/>
  <c r="H5964" i="7"/>
  <c r="G5964" i="7"/>
  <c r="W5963" i="7"/>
  <c r="I5963" i="7"/>
  <c r="H5963" i="7"/>
  <c r="G5963" i="7"/>
  <c r="W5962" i="7"/>
  <c r="I5962" i="7"/>
  <c r="H5962" i="7"/>
  <c r="G5962" i="7"/>
  <c r="W5961" i="7"/>
  <c r="I5961" i="7"/>
  <c r="H5961" i="7"/>
  <c r="G5961" i="7"/>
  <c r="W5960" i="7"/>
  <c r="I5960" i="7"/>
  <c r="H5960" i="7"/>
  <c r="G5960" i="7"/>
  <c r="W5959" i="7"/>
  <c r="I5959" i="7"/>
  <c r="H5959" i="7"/>
  <c r="G5959" i="7"/>
  <c r="I5958" i="7"/>
  <c r="H5958" i="7"/>
  <c r="G5958" i="7"/>
  <c r="W5957" i="7"/>
  <c r="I5957" i="7"/>
  <c r="H5957" i="7"/>
  <c r="G5957" i="7"/>
  <c r="W5956" i="7"/>
  <c r="I5956" i="7"/>
  <c r="H5956" i="7"/>
  <c r="G5956" i="7"/>
  <c r="W5955" i="7"/>
  <c r="I5955" i="7"/>
  <c r="H5955" i="7"/>
  <c r="G5955" i="7"/>
  <c r="I5954" i="7"/>
  <c r="H5954" i="7"/>
  <c r="G5954" i="7"/>
  <c r="W5953" i="7"/>
  <c r="I5953" i="7"/>
  <c r="H5953" i="7"/>
  <c r="G5953" i="7"/>
  <c r="W5952" i="7"/>
  <c r="I5952" i="7"/>
  <c r="H5952" i="7"/>
  <c r="G5952" i="7"/>
  <c r="W5951" i="7"/>
  <c r="I5951" i="7"/>
  <c r="H5951" i="7"/>
  <c r="G5951" i="7"/>
  <c r="W5950" i="7"/>
  <c r="I5950" i="7"/>
  <c r="H5950" i="7"/>
  <c r="G5950" i="7"/>
  <c r="W5949" i="7"/>
  <c r="I5949" i="7"/>
  <c r="H5949" i="7"/>
  <c r="G5949" i="7"/>
  <c r="W5948" i="7"/>
  <c r="I5948" i="7"/>
  <c r="H5948" i="7"/>
  <c r="G5948" i="7"/>
  <c r="W5947" i="7"/>
  <c r="I5947" i="7"/>
  <c r="H5947" i="7"/>
  <c r="F5947" i="7" s="1"/>
  <c r="G5947" i="7"/>
  <c r="W5946" i="7"/>
  <c r="I5946" i="7"/>
  <c r="H5946" i="7"/>
  <c r="G5946" i="7"/>
  <c r="W5945" i="7"/>
  <c r="I5945" i="7"/>
  <c r="H5945" i="7"/>
  <c r="G5945" i="7"/>
  <c r="W5944" i="7"/>
  <c r="I5944" i="7"/>
  <c r="H5944" i="7"/>
  <c r="G5944" i="7"/>
  <c r="W5943" i="7"/>
  <c r="I5943" i="7"/>
  <c r="H5943" i="7"/>
  <c r="G5943" i="7"/>
  <c r="W5942" i="7"/>
  <c r="I5942" i="7"/>
  <c r="H5942" i="7"/>
  <c r="G5942" i="7"/>
  <c r="W5941" i="7"/>
  <c r="I5941" i="7"/>
  <c r="H5941" i="7"/>
  <c r="G5941" i="7"/>
  <c r="W5940" i="7"/>
  <c r="I5940" i="7"/>
  <c r="H5940" i="7"/>
  <c r="G5940" i="7"/>
  <c r="W5939" i="7"/>
  <c r="I5939" i="7"/>
  <c r="H5939" i="7"/>
  <c r="G5939" i="7"/>
  <c r="W5938" i="7"/>
  <c r="I5938" i="7"/>
  <c r="H5938" i="7"/>
  <c r="G5938" i="7"/>
  <c r="W5937" i="7"/>
  <c r="I5937" i="7"/>
  <c r="H5937" i="7"/>
  <c r="G5937" i="7"/>
  <c r="W5936" i="7"/>
  <c r="I5936" i="7"/>
  <c r="H5936" i="7"/>
  <c r="G5936" i="7"/>
  <c r="W5935" i="7"/>
  <c r="I5935" i="7"/>
  <c r="H5935" i="7"/>
  <c r="G5935" i="7"/>
  <c r="W5934" i="7"/>
  <c r="I5934" i="7"/>
  <c r="H5934" i="7"/>
  <c r="G5934" i="7"/>
  <c r="F5934" i="7" s="1"/>
  <c r="W5933" i="7"/>
  <c r="I5933" i="7"/>
  <c r="H5933" i="7"/>
  <c r="G5933" i="7"/>
  <c r="W5932" i="7"/>
  <c r="I5932" i="7"/>
  <c r="H5932" i="7"/>
  <c r="G5932" i="7"/>
  <c r="I5931" i="7"/>
  <c r="H5931" i="7"/>
  <c r="G5931" i="7"/>
  <c r="W5930" i="7"/>
  <c r="I5930" i="7"/>
  <c r="H5930" i="7"/>
  <c r="G5930" i="7"/>
  <c r="W5929" i="7"/>
  <c r="I5929" i="7"/>
  <c r="H5929" i="7"/>
  <c r="G5929" i="7"/>
  <c r="W5928" i="7"/>
  <c r="I5928" i="7"/>
  <c r="H5928" i="7"/>
  <c r="G5928" i="7"/>
  <c r="W5927" i="7"/>
  <c r="I5927" i="7"/>
  <c r="H5927" i="7"/>
  <c r="G5927" i="7"/>
  <c r="W5926" i="7"/>
  <c r="I5926" i="7"/>
  <c r="H5926" i="7"/>
  <c r="G5926" i="7"/>
  <c r="W5925" i="7"/>
  <c r="I5925" i="7"/>
  <c r="H5925" i="7"/>
  <c r="G5925" i="7"/>
  <c r="W5924" i="7"/>
  <c r="I5924" i="7"/>
  <c r="H5924" i="7"/>
  <c r="G5924" i="7"/>
  <c r="W5923" i="7"/>
  <c r="I5923" i="7"/>
  <c r="H5923" i="7"/>
  <c r="G5923" i="7"/>
  <c r="W5922" i="7"/>
  <c r="I5922" i="7"/>
  <c r="H5922" i="7"/>
  <c r="F5922" i="7" s="1"/>
  <c r="G5922" i="7"/>
  <c r="W5921" i="7"/>
  <c r="I5921" i="7"/>
  <c r="H5921" i="7"/>
  <c r="G5921" i="7"/>
  <c r="W5920" i="7"/>
  <c r="I5920" i="7"/>
  <c r="H5920" i="7"/>
  <c r="G5920" i="7"/>
  <c r="W5919" i="7"/>
  <c r="I5919" i="7"/>
  <c r="H5919" i="7"/>
  <c r="G5919" i="7"/>
  <c r="W5918" i="7"/>
  <c r="I5918" i="7"/>
  <c r="H5918" i="7"/>
  <c r="G5918" i="7"/>
  <c r="I5917" i="7"/>
  <c r="H5917" i="7"/>
  <c r="G5917" i="7"/>
  <c r="W5916" i="7"/>
  <c r="I5916" i="7"/>
  <c r="H5916" i="7"/>
  <c r="G5916" i="7"/>
  <c r="W5915" i="7"/>
  <c r="I5915" i="7"/>
  <c r="H5915" i="7"/>
  <c r="G5915" i="7"/>
  <c r="W5914" i="7"/>
  <c r="I5914" i="7"/>
  <c r="H5914" i="7"/>
  <c r="G5914" i="7"/>
  <c r="W5913" i="7"/>
  <c r="I5913" i="7"/>
  <c r="H5913" i="7"/>
  <c r="G5913" i="7"/>
  <c r="W5912" i="7"/>
  <c r="I5912" i="7"/>
  <c r="H5912" i="7"/>
  <c r="G5912" i="7"/>
  <c r="W5911" i="7"/>
  <c r="I5911" i="7"/>
  <c r="H5911" i="7"/>
  <c r="G5911" i="7"/>
  <c r="W5910" i="7"/>
  <c r="I5910" i="7"/>
  <c r="H5910" i="7"/>
  <c r="G5910" i="7"/>
  <c r="W5909" i="7"/>
  <c r="I5909" i="7"/>
  <c r="H5909" i="7"/>
  <c r="G5909" i="7"/>
  <c r="I5908" i="7"/>
  <c r="H5908" i="7"/>
  <c r="G5908" i="7"/>
  <c r="W5907" i="7"/>
  <c r="I5907" i="7"/>
  <c r="H5907" i="7"/>
  <c r="G5907" i="7"/>
  <c r="I5906" i="7"/>
  <c r="H5906" i="7"/>
  <c r="G5906" i="7"/>
  <c r="I5905" i="7"/>
  <c r="H5905" i="7"/>
  <c r="G5905" i="7"/>
  <c r="W5904" i="7"/>
  <c r="I5904" i="7"/>
  <c r="H5904" i="7"/>
  <c r="G5904" i="7"/>
  <c r="W5903" i="7"/>
  <c r="I5903" i="7"/>
  <c r="H5903" i="7"/>
  <c r="G5903" i="7"/>
  <c r="W5902" i="7"/>
  <c r="I5902" i="7"/>
  <c r="H5902" i="7"/>
  <c r="G5902" i="7"/>
  <c r="W5901" i="7"/>
  <c r="I5901" i="7"/>
  <c r="H5901" i="7"/>
  <c r="G5901" i="7"/>
  <c r="W5900" i="7"/>
  <c r="I5900" i="7"/>
  <c r="H5900" i="7"/>
  <c r="G5900" i="7"/>
  <c r="W5899" i="7"/>
  <c r="I5899" i="7"/>
  <c r="H5899" i="7"/>
  <c r="G5899" i="7"/>
  <c r="W5898" i="7"/>
  <c r="I5898" i="7"/>
  <c r="H5898" i="7"/>
  <c r="G5898" i="7"/>
  <c r="I5897" i="7"/>
  <c r="H5897" i="7"/>
  <c r="G5897" i="7"/>
  <c r="W5896" i="7"/>
  <c r="I5896" i="7"/>
  <c r="H5896" i="7"/>
  <c r="G5896" i="7"/>
  <c r="W5895" i="7"/>
  <c r="I5895" i="7"/>
  <c r="H5895" i="7"/>
  <c r="G5895" i="7"/>
  <c r="W5894" i="7"/>
  <c r="I5894" i="7"/>
  <c r="H5894" i="7"/>
  <c r="G5894" i="7"/>
  <c r="I5893" i="7"/>
  <c r="H5893" i="7"/>
  <c r="G5893" i="7"/>
  <c r="W5892" i="7"/>
  <c r="I5892" i="7"/>
  <c r="H5892" i="7"/>
  <c r="G5892" i="7"/>
  <c r="W5891" i="7"/>
  <c r="I5891" i="7"/>
  <c r="H5891" i="7"/>
  <c r="G5891" i="7"/>
  <c r="W5890" i="7"/>
  <c r="I5890" i="7"/>
  <c r="H5890" i="7"/>
  <c r="G5890" i="7"/>
  <c r="F5890" i="7" s="1"/>
  <c r="W5889" i="7"/>
  <c r="I5889" i="7"/>
  <c r="H5889" i="7"/>
  <c r="G5889" i="7"/>
  <c r="W5888" i="7"/>
  <c r="I5888" i="7"/>
  <c r="H5888" i="7"/>
  <c r="G5888" i="7"/>
  <c r="W5887" i="7"/>
  <c r="I5887" i="7"/>
  <c r="H5887" i="7"/>
  <c r="G5887" i="7"/>
  <c r="W5886" i="7"/>
  <c r="I5886" i="7"/>
  <c r="H5886" i="7"/>
  <c r="G5886" i="7"/>
  <c r="W5885" i="7"/>
  <c r="I5885" i="7"/>
  <c r="H5885" i="7"/>
  <c r="G5885" i="7"/>
  <c r="W5884" i="7"/>
  <c r="I5884" i="7"/>
  <c r="H5884" i="7"/>
  <c r="G5884" i="7"/>
  <c r="W5883" i="7"/>
  <c r="I5883" i="7"/>
  <c r="H5883" i="7"/>
  <c r="G5883" i="7"/>
  <c r="W5882" i="7"/>
  <c r="I5882" i="7"/>
  <c r="H5882" i="7"/>
  <c r="G5882" i="7"/>
  <c r="W5881" i="7"/>
  <c r="I5881" i="7"/>
  <c r="H5881" i="7"/>
  <c r="G5881" i="7"/>
  <c r="W5880" i="7"/>
  <c r="I5880" i="7"/>
  <c r="H5880" i="7"/>
  <c r="G5880" i="7"/>
  <c r="W5879" i="7"/>
  <c r="I5879" i="7"/>
  <c r="H5879" i="7"/>
  <c r="G5879" i="7"/>
  <c r="W5878" i="7"/>
  <c r="I5878" i="7"/>
  <c r="H5878" i="7"/>
  <c r="G5878" i="7"/>
  <c r="W5877" i="7"/>
  <c r="I5877" i="7"/>
  <c r="H5877" i="7"/>
  <c r="G5877" i="7"/>
  <c r="W5876" i="7"/>
  <c r="I5876" i="7"/>
  <c r="H5876" i="7"/>
  <c r="G5876" i="7"/>
  <c r="W5875" i="7"/>
  <c r="I5875" i="7"/>
  <c r="H5875" i="7"/>
  <c r="G5875" i="7"/>
  <c r="W5874" i="7"/>
  <c r="I5874" i="7"/>
  <c r="H5874" i="7"/>
  <c r="G5874" i="7"/>
  <c r="W5873" i="7"/>
  <c r="I5873" i="7"/>
  <c r="H5873" i="7"/>
  <c r="G5873" i="7"/>
  <c r="W5872" i="7"/>
  <c r="I5872" i="7"/>
  <c r="H5872" i="7"/>
  <c r="G5872" i="7"/>
  <c r="W5871" i="7"/>
  <c r="I5871" i="7"/>
  <c r="H5871" i="7"/>
  <c r="G5871" i="7"/>
  <c r="I5870" i="7"/>
  <c r="H5870" i="7"/>
  <c r="G5870" i="7"/>
  <c r="W5869" i="7"/>
  <c r="I5869" i="7"/>
  <c r="H5869" i="7"/>
  <c r="G5869" i="7"/>
  <c r="W5868" i="7"/>
  <c r="I5868" i="7"/>
  <c r="H5868" i="7"/>
  <c r="G5868" i="7"/>
  <c r="W5867" i="7"/>
  <c r="I5867" i="7"/>
  <c r="H5867" i="7"/>
  <c r="G5867" i="7"/>
  <c r="W5866" i="7"/>
  <c r="I5866" i="7"/>
  <c r="H5866" i="7"/>
  <c r="G5866" i="7"/>
  <c r="W5865" i="7"/>
  <c r="I5865" i="7"/>
  <c r="H5865" i="7"/>
  <c r="G5865" i="7"/>
  <c r="W5864" i="7"/>
  <c r="I5864" i="7"/>
  <c r="H5864" i="7"/>
  <c r="G5864" i="7"/>
  <c r="W5863" i="7"/>
  <c r="I5863" i="7"/>
  <c r="H5863" i="7"/>
  <c r="G5863" i="7"/>
  <c r="W5862" i="7"/>
  <c r="I5862" i="7"/>
  <c r="H5862" i="7"/>
  <c r="G5862" i="7"/>
  <c r="W5861" i="7"/>
  <c r="I5861" i="7"/>
  <c r="H5861" i="7"/>
  <c r="G5861" i="7"/>
  <c r="W5860" i="7"/>
  <c r="I5860" i="7"/>
  <c r="H5860" i="7"/>
  <c r="G5860" i="7"/>
  <c r="W5859" i="7"/>
  <c r="I5859" i="7"/>
  <c r="H5859" i="7"/>
  <c r="G5859" i="7"/>
  <c r="W5858" i="7"/>
  <c r="I5858" i="7"/>
  <c r="H5858" i="7"/>
  <c r="G5858" i="7"/>
  <c r="W5857" i="7"/>
  <c r="I5857" i="7"/>
  <c r="H5857" i="7"/>
  <c r="G5857" i="7"/>
  <c r="I5856" i="7"/>
  <c r="H5856" i="7"/>
  <c r="G5856" i="7"/>
  <c r="W5855" i="7"/>
  <c r="I5855" i="7"/>
  <c r="H5855" i="7"/>
  <c r="G5855" i="7"/>
  <c r="W5854" i="7"/>
  <c r="I5854" i="7"/>
  <c r="H5854" i="7"/>
  <c r="G5854" i="7"/>
  <c r="W5853" i="7"/>
  <c r="I5853" i="7"/>
  <c r="H5853" i="7"/>
  <c r="G5853" i="7"/>
  <c r="W5852" i="7"/>
  <c r="I5852" i="7"/>
  <c r="H5852" i="7"/>
  <c r="G5852" i="7"/>
  <c r="W5851" i="7"/>
  <c r="I5851" i="7"/>
  <c r="H5851" i="7"/>
  <c r="G5851" i="7"/>
  <c r="W5850" i="7"/>
  <c r="I5850" i="7"/>
  <c r="H5850" i="7"/>
  <c r="G5850" i="7"/>
  <c r="W5849" i="7"/>
  <c r="I5849" i="7"/>
  <c r="H5849" i="7"/>
  <c r="G5849" i="7"/>
  <c r="W5848" i="7"/>
  <c r="I5848" i="7"/>
  <c r="H5848" i="7"/>
  <c r="G5848" i="7"/>
  <c r="I5847" i="7"/>
  <c r="H5847" i="7"/>
  <c r="G5847" i="7"/>
  <c r="I5846" i="7"/>
  <c r="H5846" i="7"/>
  <c r="G5846" i="7"/>
  <c r="I5845" i="7"/>
  <c r="H5845" i="7"/>
  <c r="G5845" i="7"/>
  <c r="I5844" i="7"/>
  <c r="H5844" i="7"/>
  <c r="G5844" i="7"/>
  <c r="I5843" i="7"/>
  <c r="H5843" i="7"/>
  <c r="G5843" i="7"/>
  <c r="F5843" i="7" s="1"/>
  <c r="W5842" i="7"/>
  <c r="I5842" i="7"/>
  <c r="H5842" i="7"/>
  <c r="G5842" i="7"/>
  <c r="W5841" i="7"/>
  <c r="I5841" i="7"/>
  <c r="H5841" i="7"/>
  <c r="G5841" i="7"/>
  <c r="W5840" i="7"/>
  <c r="I5840" i="7"/>
  <c r="H5840" i="7"/>
  <c r="G5840" i="7"/>
  <c r="W5839" i="7"/>
  <c r="I5839" i="7"/>
  <c r="H5839" i="7"/>
  <c r="G5839" i="7"/>
  <c r="W5838" i="7"/>
  <c r="I5838" i="7"/>
  <c r="H5838" i="7"/>
  <c r="G5838" i="7"/>
  <c r="W5837" i="7"/>
  <c r="I5837" i="7"/>
  <c r="H5837" i="7"/>
  <c r="G5837" i="7"/>
  <c r="W5836" i="7"/>
  <c r="I5836" i="7"/>
  <c r="H5836" i="7"/>
  <c r="G5836" i="7"/>
  <c r="W5835" i="7"/>
  <c r="I5835" i="7"/>
  <c r="H5835" i="7"/>
  <c r="G5835" i="7"/>
  <c r="W5834" i="7"/>
  <c r="I5834" i="7"/>
  <c r="H5834" i="7"/>
  <c r="G5834" i="7"/>
  <c r="W5833" i="7"/>
  <c r="I5833" i="7"/>
  <c r="H5833" i="7"/>
  <c r="G5833" i="7"/>
  <c r="I5832" i="7"/>
  <c r="H5832" i="7"/>
  <c r="G5832" i="7"/>
  <c r="I5831" i="7"/>
  <c r="H5831" i="7"/>
  <c r="G5831" i="7"/>
  <c r="W5830" i="7"/>
  <c r="I5830" i="7"/>
  <c r="H5830" i="7"/>
  <c r="G5830" i="7"/>
  <c r="W5829" i="7"/>
  <c r="I5829" i="7"/>
  <c r="H5829" i="7"/>
  <c r="G5829" i="7"/>
  <c r="W5828" i="7"/>
  <c r="I5828" i="7"/>
  <c r="H5828" i="7"/>
  <c r="G5828" i="7"/>
  <c r="W5827" i="7"/>
  <c r="I5827" i="7"/>
  <c r="H5827" i="7"/>
  <c r="G5827" i="7"/>
  <c r="W5826" i="7"/>
  <c r="I5826" i="7"/>
  <c r="H5826" i="7"/>
  <c r="G5826" i="7"/>
  <c r="W5825" i="7"/>
  <c r="I5825" i="7"/>
  <c r="H5825" i="7"/>
  <c r="G5825" i="7"/>
  <c r="W5824" i="7"/>
  <c r="I5824" i="7"/>
  <c r="H5824" i="7"/>
  <c r="G5824" i="7"/>
  <c r="W5823" i="7"/>
  <c r="I5823" i="7"/>
  <c r="H5823" i="7"/>
  <c r="G5823" i="7"/>
  <c r="W5822" i="7"/>
  <c r="I5822" i="7"/>
  <c r="H5822" i="7"/>
  <c r="G5822" i="7"/>
  <c r="W5821" i="7"/>
  <c r="I5821" i="7"/>
  <c r="H5821" i="7"/>
  <c r="G5821" i="7"/>
  <c r="W5820" i="7"/>
  <c r="I5820" i="7"/>
  <c r="H5820" i="7"/>
  <c r="G5820" i="7"/>
  <c r="W5819" i="7"/>
  <c r="I5819" i="7"/>
  <c r="H5819" i="7"/>
  <c r="G5819" i="7"/>
  <c r="W5818" i="7"/>
  <c r="I5818" i="7"/>
  <c r="H5818" i="7"/>
  <c r="G5818" i="7"/>
  <c r="W5817" i="7"/>
  <c r="I5817" i="7"/>
  <c r="H5817" i="7"/>
  <c r="G5817" i="7"/>
  <c r="W5816" i="7"/>
  <c r="I5816" i="7"/>
  <c r="H5816" i="7"/>
  <c r="G5816" i="7"/>
  <c r="W5815" i="7"/>
  <c r="I5815" i="7"/>
  <c r="H5815" i="7"/>
  <c r="G5815" i="7"/>
  <c r="W5814" i="7"/>
  <c r="I5814" i="7"/>
  <c r="H5814" i="7"/>
  <c r="G5814" i="7"/>
  <c r="W5813" i="7"/>
  <c r="I5813" i="7"/>
  <c r="H5813" i="7"/>
  <c r="G5813" i="7"/>
  <c r="F5813" i="7" s="1"/>
  <c r="W5812" i="7"/>
  <c r="I5812" i="7"/>
  <c r="H5812" i="7"/>
  <c r="G5812" i="7"/>
  <c r="W5811" i="7"/>
  <c r="I5811" i="7"/>
  <c r="H5811" i="7"/>
  <c r="G5811" i="7"/>
  <c r="W5810" i="7"/>
  <c r="I5810" i="7"/>
  <c r="H5810" i="7"/>
  <c r="G5810" i="7"/>
  <c r="W5809" i="7"/>
  <c r="I5809" i="7"/>
  <c r="H5809" i="7"/>
  <c r="G5809" i="7"/>
  <c r="W5808" i="7"/>
  <c r="I5808" i="7"/>
  <c r="H5808" i="7"/>
  <c r="G5808" i="7"/>
  <c r="W5807" i="7"/>
  <c r="I5807" i="7"/>
  <c r="H5807" i="7"/>
  <c r="G5807" i="7"/>
  <c r="I5806" i="7"/>
  <c r="H5806" i="7"/>
  <c r="G5806" i="7"/>
  <c r="I5805" i="7"/>
  <c r="H5805" i="7"/>
  <c r="G5805" i="7"/>
  <c r="W5804" i="7"/>
  <c r="I5804" i="7"/>
  <c r="H5804" i="7"/>
  <c r="G5804" i="7"/>
  <c r="W5803" i="7"/>
  <c r="I5803" i="7"/>
  <c r="H5803" i="7"/>
  <c r="G5803" i="7"/>
  <c r="W5802" i="7"/>
  <c r="I5802" i="7"/>
  <c r="H5802" i="7"/>
  <c r="G5802" i="7"/>
  <c r="W5801" i="7"/>
  <c r="I5801" i="7"/>
  <c r="H5801" i="7"/>
  <c r="G5801" i="7"/>
  <c r="W5800" i="7"/>
  <c r="I5800" i="7"/>
  <c r="H5800" i="7"/>
  <c r="G5800" i="7"/>
  <c r="W5799" i="7"/>
  <c r="I5799" i="7"/>
  <c r="H5799" i="7"/>
  <c r="G5799" i="7"/>
  <c r="W5798" i="7"/>
  <c r="I5798" i="7"/>
  <c r="H5798" i="7"/>
  <c r="G5798" i="7"/>
  <c r="W5797" i="7"/>
  <c r="I5797" i="7"/>
  <c r="H5797" i="7"/>
  <c r="G5797" i="7"/>
  <c r="W5796" i="7"/>
  <c r="I5796" i="7"/>
  <c r="H5796" i="7"/>
  <c r="G5796" i="7"/>
  <c r="W5795" i="7"/>
  <c r="I5795" i="7"/>
  <c r="H5795" i="7"/>
  <c r="G5795" i="7"/>
  <c r="F5795" i="7" s="1"/>
  <c r="W5794" i="7"/>
  <c r="I5794" i="7"/>
  <c r="H5794" i="7"/>
  <c r="G5794" i="7"/>
  <c r="W5793" i="7"/>
  <c r="I5793" i="7"/>
  <c r="H5793" i="7"/>
  <c r="G5793" i="7"/>
  <c r="W5792" i="7"/>
  <c r="I5792" i="7"/>
  <c r="H5792" i="7"/>
  <c r="G5792" i="7"/>
  <c r="W5791" i="7"/>
  <c r="I5791" i="7"/>
  <c r="H5791" i="7"/>
  <c r="G5791" i="7"/>
  <c r="W5790" i="7"/>
  <c r="I5790" i="7"/>
  <c r="H5790" i="7"/>
  <c r="G5790" i="7"/>
  <c r="W5789" i="7"/>
  <c r="I5789" i="7"/>
  <c r="H5789" i="7"/>
  <c r="G5789" i="7"/>
  <c r="W5788" i="7"/>
  <c r="I5788" i="7"/>
  <c r="H5788" i="7"/>
  <c r="G5788" i="7"/>
  <c r="W5787" i="7"/>
  <c r="I5787" i="7"/>
  <c r="H5787" i="7"/>
  <c r="F5787" i="7" s="1"/>
  <c r="G5787" i="7"/>
  <c r="W5786" i="7"/>
  <c r="I5786" i="7"/>
  <c r="H5786" i="7"/>
  <c r="G5786" i="7"/>
  <c r="W5785" i="7"/>
  <c r="I5785" i="7"/>
  <c r="H5785" i="7"/>
  <c r="G5785" i="7"/>
  <c r="W5784" i="7"/>
  <c r="I5784" i="7"/>
  <c r="H5784" i="7"/>
  <c r="G5784" i="7"/>
  <c r="W5783" i="7"/>
  <c r="I5783" i="7"/>
  <c r="H5783" i="7"/>
  <c r="G5783" i="7"/>
  <c r="W5782" i="7"/>
  <c r="I5782" i="7"/>
  <c r="H5782" i="7"/>
  <c r="G5782" i="7"/>
  <c r="W5781" i="7"/>
  <c r="I5781" i="7"/>
  <c r="H5781" i="7"/>
  <c r="G5781" i="7"/>
  <c r="W5780" i="7"/>
  <c r="I5780" i="7"/>
  <c r="H5780" i="7"/>
  <c r="G5780" i="7"/>
  <c r="W5779" i="7"/>
  <c r="I5779" i="7"/>
  <c r="H5779" i="7"/>
  <c r="G5779" i="7"/>
  <c r="W5778" i="7"/>
  <c r="I5778" i="7"/>
  <c r="H5778" i="7"/>
  <c r="G5778" i="7"/>
  <c r="W5777" i="7"/>
  <c r="I5777" i="7"/>
  <c r="H5777" i="7"/>
  <c r="G5777" i="7"/>
  <c r="W5776" i="7"/>
  <c r="I5776" i="7"/>
  <c r="H5776" i="7"/>
  <c r="G5776" i="7"/>
  <c r="W5775" i="7"/>
  <c r="I5775" i="7"/>
  <c r="H5775" i="7"/>
  <c r="G5775" i="7"/>
  <c r="W5774" i="7"/>
  <c r="I5774" i="7"/>
  <c r="H5774" i="7"/>
  <c r="G5774" i="7"/>
  <c r="W5773" i="7"/>
  <c r="I5773" i="7"/>
  <c r="H5773" i="7"/>
  <c r="G5773" i="7"/>
  <c r="W5772" i="7"/>
  <c r="I5772" i="7"/>
  <c r="H5772" i="7"/>
  <c r="G5772" i="7"/>
  <c r="W5771" i="7"/>
  <c r="I5771" i="7"/>
  <c r="H5771" i="7"/>
  <c r="G5771" i="7"/>
  <c r="W5770" i="7"/>
  <c r="I5770" i="7"/>
  <c r="H5770" i="7"/>
  <c r="G5770" i="7"/>
  <c r="W5769" i="7"/>
  <c r="I5769" i="7"/>
  <c r="H5769" i="7"/>
  <c r="G5769" i="7"/>
  <c r="W5768" i="7"/>
  <c r="I5768" i="7"/>
  <c r="H5768" i="7"/>
  <c r="G5768" i="7"/>
  <c r="W5767" i="7"/>
  <c r="I5767" i="7"/>
  <c r="H5767" i="7"/>
  <c r="G5767" i="7"/>
  <c r="W5766" i="7"/>
  <c r="I5766" i="7"/>
  <c r="H5766" i="7"/>
  <c r="G5766" i="7"/>
  <c r="W5765" i="7"/>
  <c r="I5765" i="7"/>
  <c r="H5765" i="7"/>
  <c r="G5765" i="7"/>
  <c r="W5764" i="7"/>
  <c r="I5764" i="7"/>
  <c r="H5764" i="7"/>
  <c r="G5764" i="7"/>
  <c r="W5763" i="7"/>
  <c r="I5763" i="7"/>
  <c r="H5763" i="7"/>
  <c r="G5763" i="7"/>
  <c r="W5762" i="7"/>
  <c r="I5762" i="7"/>
  <c r="H5762" i="7"/>
  <c r="G5762" i="7"/>
  <c r="W5761" i="7"/>
  <c r="I5761" i="7"/>
  <c r="H5761" i="7"/>
  <c r="G5761" i="7"/>
  <c r="I5760" i="7"/>
  <c r="H5760" i="7"/>
  <c r="G5760" i="7"/>
  <c r="W5759" i="7"/>
  <c r="I5759" i="7"/>
  <c r="H5759" i="7"/>
  <c r="G5759" i="7"/>
  <c r="I5758" i="7"/>
  <c r="H5758" i="7"/>
  <c r="G5758" i="7"/>
  <c r="W5757" i="7"/>
  <c r="I5757" i="7"/>
  <c r="H5757" i="7"/>
  <c r="G5757" i="7"/>
  <c r="F5757" i="7" s="1"/>
  <c r="W5756" i="7"/>
  <c r="I5756" i="7"/>
  <c r="H5756" i="7"/>
  <c r="G5756" i="7"/>
  <c r="I5755" i="7"/>
  <c r="H5755" i="7"/>
  <c r="G5755" i="7"/>
  <c r="W5754" i="7"/>
  <c r="I5754" i="7"/>
  <c r="H5754" i="7"/>
  <c r="G5754" i="7"/>
  <c r="W5753" i="7"/>
  <c r="I5753" i="7"/>
  <c r="H5753" i="7"/>
  <c r="G5753" i="7"/>
  <c r="W5752" i="7"/>
  <c r="I5752" i="7"/>
  <c r="H5752" i="7"/>
  <c r="G5752" i="7"/>
  <c r="I5751" i="7"/>
  <c r="H5751" i="7"/>
  <c r="G5751" i="7"/>
  <c r="W5750" i="7"/>
  <c r="I5750" i="7"/>
  <c r="H5750" i="7"/>
  <c r="G5750" i="7"/>
  <c r="W5749" i="7"/>
  <c r="I5749" i="7"/>
  <c r="H5749" i="7"/>
  <c r="G5749" i="7"/>
  <c r="W5748" i="7"/>
  <c r="I5748" i="7"/>
  <c r="H5748" i="7"/>
  <c r="G5748" i="7"/>
  <c r="W5747" i="7"/>
  <c r="I5747" i="7"/>
  <c r="H5747" i="7"/>
  <c r="G5747" i="7"/>
  <c r="W5746" i="7"/>
  <c r="I5746" i="7"/>
  <c r="H5746" i="7"/>
  <c r="G5746" i="7"/>
  <c r="W5745" i="7"/>
  <c r="I5745" i="7"/>
  <c r="H5745" i="7"/>
  <c r="G5745" i="7"/>
  <c r="W5744" i="7"/>
  <c r="I5744" i="7"/>
  <c r="H5744" i="7"/>
  <c r="G5744" i="7"/>
  <c r="W5743" i="7"/>
  <c r="I5743" i="7"/>
  <c r="H5743" i="7"/>
  <c r="G5743" i="7"/>
  <c r="W5742" i="7"/>
  <c r="I5742" i="7"/>
  <c r="H5742" i="7"/>
  <c r="G5742" i="7"/>
  <c r="W5741" i="7"/>
  <c r="I5741" i="7"/>
  <c r="H5741" i="7"/>
  <c r="G5741" i="7"/>
  <c r="W5740" i="7"/>
  <c r="I5740" i="7"/>
  <c r="H5740" i="7"/>
  <c r="G5740" i="7"/>
  <c r="W5739" i="7"/>
  <c r="I5739" i="7"/>
  <c r="H5739" i="7"/>
  <c r="G5739" i="7"/>
  <c r="W5738" i="7"/>
  <c r="I5738" i="7"/>
  <c r="H5738" i="7"/>
  <c r="G5738" i="7"/>
  <c r="W5737" i="7"/>
  <c r="I5737" i="7"/>
  <c r="H5737" i="7"/>
  <c r="G5737" i="7"/>
  <c r="W5736" i="7"/>
  <c r="I5736" i="7"/>
  <c r="H5736" i="7"/>
  <c r="G5736" i="7"/>
  <c r="W5735" i="7"/>
  <c r="I5735" i="7"/>
  <c r="H5735" i="7"/>
  <c r="G5735" i="7"/>
  <c r="W5734" i="7"/>
  <c r="I5734" i="7"/>
  <c r="H5734" i="7"/>
  <c r="G5734" i="7"/>
  <c r="W5733" i="7"/>
  <c r="I5733" i="7"/>
  <c r="H5733" i="7"/>
  <c r="G5733" i="7"/>
  <c r="W5732" i="7"/>
  <c r="I5732" i="7"/>
  <c r="H5732" i="7"/>
  <c r="G5732" i="7"/>
  <c r="W5731" i="7"/>
  <c r="I5731" i="7"/>
  <c r="H5731" i="7"/>
  <c r="G5731" i="7"/>
  <c r="I5730" i="7"/>
  <c r="H5730" i="7"/>
  <c r="G5730" i="7"/>
  <c r="W5729" i="7"/>
  <c r="I5729" i="7"/>
  <c r="H5729" i="7"/>
  <c r="G5729" i="7"/>
  <c r="W5728" i="7"/>
  <c r="I5728" i="7"/>
  <c r="H5728" i="7"/>
  <c r="G5728" i="7"/>
  <c r="W5727" i="7"/>
  <c r="I5727" i="7"/>
  <c r="H5727" i="7"/>
  <c r="G5727" i="7"/>
  <c r="W5726" i="7"/>
  <c r="I5726" i="7"/>
  <c r="H5726" i="7"/>
  <c r="G5726" i="7"/>
  <c r="W5725" i="7"/>
  <c r="I5725" i="7"/>
  <c r="H5725" i="7"/>
  <c r="G5725" i="7"/>
  <c r="W5724" i="7"/>
  <c r="I5724" i="7"/>
  <c r="H5724" i="7"/>
  <c r="G5724" i="7"/>
  <c r="W5723" i="7"/>
  <c r="I5723" i="7"/>
  <c r="H5723" i="7"/>
  <c r="G5723" i="7"/>
  <c r="W5722" i="7"/>
  <c r="I5722" i="7"/>
  <c r="H5722" i="7"/>
  <c r="G5722" i="7"/>
  <c r="W5721" i="7"/>
  <c r="I5721" i="7"/>
  <c r="H5721" i="7"/>
  <c r="G5721" i="7"/>
  <c r="W5720" i="7"/>
  <c r="I5720" i="7"/>
  <c r="H5720" i="7"/>
  <c r="G5720" i="7"/>
  <c r="W5719" i="7"/>
  <c r="I5719" i="7"/>
  <c r="H5719" i="7"/>
  <c r="G5719" i="7"/>
  <c r="W5718" i="7"/>
  <c r="I5718" i="7"/>
  <c r="H5718" i="7"/>
  <c r="G5718" i="7"/>
  <c r="W5717" i="7"/>
  <c r="I5717" i="7"/>
  <c r="H5717" i="7"/>
  <c r="G5717" i="7"/>
  <c r="W5716" i="7"/>
  <c r="I5716" i="7"/>
  <c r="H5716" i="7"/>
  <c r="G5716" i="7"/>
  <c r="W5715" i="7"/>
  <c r="I5715" i="7"/>
  <c r="H5715" i="7"/>
  <c r="G5715" i="7"/>
  <c r="W5714" i="7"/>
  <c r="I5714" i="7"/>
  <c r="H5714" i="7"/>
  <c r="F5714" i="7" s="1"/>
  <c r="G5714" i="7"/>
  <c r="W5713" i="7"/>
  <c r="I5713" i="7"/>
  <c r="H5713" i="7"/>
  <c r="G5713" i="7"/>
  <c r="W5712" i="7"/>
  <c r="I5712" i="7"/>
  <c r="H5712" i="7"/>
  <c r="G5712" i="7"/>
  <c r="W5711" i="7"/>
  <c r="I5711" i="7"/>
  <c r="H5711" i="7"/>
  <c r="G5711" i="7"/>
  <c r="W5710" i="7"/>
  <c r="I5710" i="7"/>
  <c r="H5710" i="7"/>
  <c r="G5710" i="7"/>
  <c r="W5709" i="7"/>
  <c r="I5709" i="7"/>
  <c r="H5709" i="7"/>
  <c r="G5709" i="7"/>
  <c r="W5708" i="7"/>
  <c r="I5708" i="7"/>
  <c r="H5708" i="7"/>
  <c r="G5708" i="7"/>
  <c r="W5707" i="7"/>
  <c r="I5707" i="7"/>
  <c r="H5707" i="7"/>
  <c r="G5707" i="7"/>
  <c r="W5706" i="7"/>
  <c r="I5706" i="7"/>
  <c r="H5706" i="7"/>
  <c r="G5706" i="7"/>
  <c r="W5705" i="7"/>
  <c r="I5705" i="7"/>
  <c r="H5705" i="7"/>
  <c r="G5705" i="7"/>
  <c r="W5704" i="7"/>
  <c r="I5704" i="7"/>
  <c r="H5704" i="7"/>
  <c r="G5704" i="7"/>
  <c r="W5703" i="7"/>
  <c r="I5703" i="7"/>
  <c r="H5703" i="7"/>
  <c r="G5703" i="7"/>
  <c r="W5702" i="7"/>
  <c r="I5702" i="7"/>
  <c r="H5702" i="7"/>
  <c r="G5702" i="7"/>
  <c r="W5701" i="7"/>
  <c r="I5701" i="7"/>
  <c r="H5701" i="7"/>
  <c r="G5701" i="7"/>
  <c r="W5700" i="7"/>
  <c r="I5700" i="7"/>
  <c r="H5700" i="7"/>
  <c r="G5700" i="7"/>
  <c r="W5699" i="7"/>
  <c r="I5699" i="7"/>
  <c r="H5699" i="7"/>
  <c r="G5699" i="7"/>
  <c r="I5698" i="7"/>
  <c r="H5698" i="7"/>
  <c r="G5698" i="7"/>
  <c r="I5697" i="7"/>
  <c r="H5697" i="7"/>
  <c r="G5697" i="7"/>
  <c r="W5696" i="7"/>
  <c r="I5696" i="7"/>
  <c r="H5696" i="7"/>
  <c r="G5696" i="7"/>
  <c r="W5695" i="7"/>
  <c r="I5695" i="7"/>
  <c r="H5695" i="7"/>
  <c r="G5695" i="7"/>
  <c r="W5694" i="7"/>
  <c r="I5694" i="7"/>
  <c r="H5694" i="7"/>
  <c r="G5694" i="7"/>
  <c r="W5693" i="7"/>
  <c r="I5693" i="7"/>
  <c r="H5693" i="7"/>
  <c r="G5693" i="7"/>
  <c r="W5692" i="7"/>
  <c r="I5692" i="7"/>
  <c r="H5692" i="7"/>
  <c r="G5692" i="7"/>
  <c r="W5691" i="7"/>
  <c r="I5691" i="7"/>
  <c r="H5691" i="7"/>
  <c r="G5691" i="7"/>
  <c r="W5690" i="7"/>
  <c r="I5690" i="7"/>
  <c r="H5690" i="7"/>
  <c r="G5690" i="7"/>
  <c r="W5689" i="7"/>
  <c r="I5689" i="7"/>
  <c r="H5689" i="7"/>
  <c r="G5689" i="7"/>
  <c r="W5688" i="7"/>
  <c r="I5688" i="7"/>
  <c r="H5688" i="7"/>
  <c r="G5688" i="7"/>
  <c r="W5687" i="7"/>
  <c r="I5687" i="7"/>
  <c r="H5687" i="7"/>
  <c r="G5687" i="7"/>
  <c r="W5686" i="7"/>
  <c r="I5686" i="7"/>
  <c r="H5686" i="7"/>
  <c r="G5686" i="7"/>
  <c r="W5685" i="7"/>
  <c r="I5685" i="7"/>
  <c r="H5685" i="7"/>
  <c r="G5685" i="7"/>
  <c r="W5684" i="7"/>
  <c r="I5684" i="7"/>
  <c r="H5684" i="7"/>
  <c r="G5684" i="7"/>
  <c r="W5683" i="7"/>
  <c r="I5683" i="7"/>
  <c r="H5683" i="7"/>
  <c r="G5683" i="7"/>
  <c r="W5682" i="7"/>
  <c r="I5682" i="7"/>
  <c r="H5682" i="7"/>
  <c r="G5682" i="7"/>
  <c r="W5681" i="7"/>
  <c r="I5681" i="7"/>
  <c r="H5681" i="7"/>
  <c r="G5681" i="7"/>
  <c r="W5680" i="7"/>
  <c r="I5680" i="7"/>
  <c r="H5680" i="7"/>
  <c r="G5680" i="7"/>
  <c r="W5679" i="7"/>
  <c r="I5679" i="7"/>
  <c r="H5679" i="7"/>
  <c r="G5679" i="7"/>
  <c r="W5678" i="7"/>
  <c r="I5678" i="7"/>
  <c r="H5678" i="7"/>
  <c r="G5678" i="7"/>
  <c r="W5677" i="7"/>
  <c r="I5677" i="7"/>
  <c r="H5677" i="7"/>
  <c r="G5677" i="7"/>
  <c r="W5676" i="7"/>
  <c r="I5676" i="7"/>
  <c r="H5676" i="7"/>
  <c r="G5676" i="7"/>
  <c r="W5675" i="7"/>
  <c r="I5675" i="7"/>
  <c r="H5675" i="7"/>
  <c r="G5675" i="7"/>
  <c r="W5674" i="7"/>
  <c r="I5674" i="7"/>
  <c r="H5674" i="7"/>
  <c r="G5674" i="7"/>
  <c r="W5673" i="7"/>
  <c r="I5673" i="7"/>
  <c r="H5673" i="7"/>
  <c r="G5673" i="7"/>
  <c r="W5672" i="7"/>
  <c r="I5672" i="7"/>
  <c r="H5672" i="7"/>
  <c r="G5672" i="7"/>
  <c r="W5671" i="7"/>
  <c r="I5671" i="7"/>
  <c r="H5671" i="7"/>
  <c r="G5671" i="7"/>
  <c r="W5670" i="7"/>
  <c r="I5670" i="7"/>
  <c r="H5670" i="7"/>
  <c r="G5670" i="7"/>
  <c r="W5669" i="7"/>
  <c r="I5669" i="7"/>
  <c r="H5669" i="7"/>
  <c r="G5669" i="7"/>
  <c r="W5668" i="7"/>
  <c r="I5668" i="7"/>
  <c r="H5668" i="7"/>
  <c r="G5668" i="7"/>
  <c r="F5668" i="7" s="1"/>
  <c r="W5667" i="7"/>
  <c r="I5667" i="7"/>
  <c r="H5667" i="7"/>
  <c r="G5667" i="7"/>
  <c r="W5666" i="7"/>
  <c r="I5666" i="7"/>
  <c r="H5666" i="7"/>
  <c r="G5666" i="7"/>
  <c r="W5665" i="7"/>
  <c r="I5665" i="7"/>
  <c r="H5665" i="7"/>
  <c r="G5665" i="7"/>
  <c r="W5664" i="7"/>
  <c r="I5664" i="7"/>
  <c r="H5664" i="7"/>
  <c r="G5664" i="7"/>
  <c r="W5663" i="7"/>
  <c r="I5663" i="7"/>
  <c r="H5663" i="7"/>
  <c r="G5663" i="7"/>
  <c r="I5662" i="7"/>
  <c r="H5662" i="7"/>
  <c r="G5662" i="7"/>
  <c r="W5661" i="7"/>
  <c r="I5661" i="7"/>
  <c r="H5661" i="7"/>
  <c r="G5661" i="7"/>
  <c r="W5660" i="7"/>
  <c r="I5660" i="7"/>
  <c r="H5660" i="7"/>
  <c r="G5660" i="7"/>
  <c r="W5659" i="7"/>
  <c r="I5659" i="7"/>
  <c r="H5659" i="7"/>
  <c r="G5659" i="7"/>
  <c r="W5658" i="7"/>
  <c r="I5658" i="7"/>
  <c r="H5658" i="7"/>
  <c r="G5658" i="7"/>
  <c r="W5657" i="7"/>
  <c r="I5657" i="7"/>
  <c r="H5657" i="7"/>
  <c r="G5657" i="7"/>
  <c r="W5656" i="7"/>
  <c r="I5656" i="7"/>
  <c r="H5656" i="7"/>
  <c r="G5656" i="7"/>
  <c r="W5655" i="7"/>
  <c r="I5655" i="7"/>
  <c r="H5655" i="7"/>
  <c r="G5655" i="7"/>
  <c r="I5654" i="7"/>
  <c r="H5654" i="7"/>
  <c r="G5654" i="7"/>
  <c r="W5653" i="7"/>
  <c r="I5653" i="7"/>
  <c r="H5653" i="7"/>
  <c r="G5653" i="7"/>
  <c r="W5652" i="7"/>
  <c r="I5652" i="7"/>
  <c r="H5652" i="7"/>
  <c r="G5652" i="7"/>
  <c r="W5651" i="7"/>
  <c r="I5651" i="7"/>
  <c r="H5651" i="7"/>
  <c r="G5651" i="7"/>
  <c r="W5650" i="7"/>
  <c r="I5650" i="7"/>
  <c r="H5650" i="7"/>
  <c r="G5650" i="7"/>
  <c r="W5649" i="7"/>
  <c r="I5649" i="7"/>
  <c r="H5649" i="7"/>
  <c r="G5649" i="7"/>
  <c r="W5648" i="7"/>
  <c r="I5648" i="7"/>
  <c r="H5648" i="7"/>
  <c r="G5648" i="7"/>
  <c r="W5647" i="7"/>
  <c r="I5647" i="7"/>
  <c r="H5647" i="7"/>
  <c r="G5647" i="7"/>
  <c r="I5646" i="7"/>
  <c r="H5646" i="7"/>
  <c r="G5646" i="7"/>
  <c r="W5645" i="7"/>
  <c r="I5645" i="7"/>
  <c r="H5645" i="7"/>
  <c r="G5645" i="7"/>
  <c r="W5644" i="7"/>
  <c r="I5644" i="7"/>
  <c r="H5644" i="7"/>
  <c r="G5644" i="7"/>
  <c r="W5643" i="7"/>
  <c r="I5643" i="7"/>
  <c r="H5643" i="7"/>
  <c r="G5643" i="7"/>
  <c r="W5642" i="7"/>
  <c r="I5642" i="7"/>
  <c r="H5642" i="7"/>
  <c r="G5642" i="7"/>
  <c r="W5641" i="7"/>
  <c r="I5641" i="7"/>
  <c r="H5641" i="7"/>
  <c r="G5641" i="7"/>
  <c r="W5640" i="7"/>
  <c r="I5640" i="7"/>
  <c r="H5640" i="7"/>
  <c r="G5640" i="7"/>
  <c r="W5639" i="7"/>
  <c r="I5639" i="7"/>
  <c r="H5639" i="7"/>
  <c r="G5639" i="7"/>
  <c r="W5638" i="7"/>
  <c r="I5638" i="7"/>
  <c r="H5638" i="7"/>
  <c r="G5638" i="7"/>
  <c r="W5637" i="7"/>
  <c r="I5637" i="7"/>
  <c r="H5637" i="7"/>
  <c r="G5637" i="7"/>
  <c r="W5636" i="7"/>
  <c r="I5636" i="7"/>
  <c r="H5636" i="7"/>
  <c r="G5636" i="7"/>
  <c r="W5635" i="7"/>
  <c r="I5635" i="7"/>
  <c r="H5635" i="7"/>
  <c r="G5635" i="7"/>
  <c r="W5634" i="7"/>
  <c r="I5634" i="7"/>
  <c r="H5634" i="7"/>
  <c r="G5634" i="7"/>
  <c r="W5633" i="7"/>
  <c r="I5633" i="7"/>
  <c r="H5633" i="7"/>
  <c r="G5633" i="7"/>
  <c r="W5632" i="7"/>
  <c r="I5632" i="7"/>
  <c r="H5632" i="7"/>
  <c r="G5632" i="7"/>
  <c r="W5631" i="7"/>
  <c r="I5631" i="7"/>
  <c r="H5631" i="7"/>
  <c r="G5631" i="7"/>
  <c r="W5630" i="7"/>
  <c r="I5630" i="7"/>
  <c r="H5630" i="7"/>
  <c r="G5630" i="7"/>
  <c r="W5629" i="7"/>
  <c r="I5629" i="7"/>
  <c r="H5629" i="7"/>
  <c r="G5629" i="7"/>
  <c r="F5629" i="7" s="1"/>
  <c r="W5628" i="7"/>
  <c r="I5628" i="7"/>
  <c r="H5628" i="7"/>
  <c r="G5628" i="7"/>
  <c r="W5627" i="7"/>
  <c r="I5627" i="7"/>
  <c r="H5627" i="7"/>
  <c r="G5627" i="7"/>
  <c r="W5626" i="7"/>
  <c r="I5626" i="7"/>
  <c r="H5626" i="7"/>
  <c r="G5626" i="7"/>
  <c r="W5625" i="7"/>
  <c r="I5625" i="7"/>
  <c r="H5625" i="7"/>
  <c r="G5625" i="7"/>
  <c r="W5624" i="7"/>
  <c r="I5624" i="7"/>
  <c r="H5624" i="7"/>
  <c r="G5624" i="7"/>
  <c r="W5623" i="7"/>
  <c r="I5623" i="7"/>
  <c r="H5623" i="7"/>
  <c r="G5623" i="7"/>
  <c r="W5622" i="7"/>
  <c r="I5622" i="7"/>
  <c r="H5622" i="7"/>
  <c r="G5622" i="7"/>
  <c r="W5621" i="7"/>
  <c r="I5621" i="7"/>
  <c r="H5621" i="7"/>
  <c r="G5621" i="7"/>
  <c r="I5620" i="7"/>
  <c r="H5620" i="7"/>
  <c r="G5620" i="7"/>
  <c r="W5619" i="7"/>
  <c r="I5619" i="7"/>
  <c r="H5619" i="7"/>
  <c r="G5619" i="7"/>
  <c r="W5618" i="7"/>
  <c r="I5618" i="7"/>
  <c r="H5618" i="7"/>
  <c r="G5618" i="7"/>
  <c r="W5617" i="7"/>
  <c r="I5617" i="7"/>
  <c r="H5617" i="7"/>
  <c r="G5617" i="7"/>
  <c r="W5616" i="7"/>
  <c r="I5616" i="7"/>
  <c r="H5616" i="7"/>
  <c r="G5616" i="7"/>
  <c r="W5615" i="7"/>
  <c r="I5615" i="7"/>
  <c r="H5615" i="7"/>
  <c r="G5615" i="7"/>
  <c r="W5614" i="7"/>
  <c r="I5614" i="7"/>
  <c r="H5614" i="7"/>
  <c r="G5614" i="7"/>
  <c r="W5613" i="7"/>
  <c r="I5613" i="7"/>
  <c r="H5613" i="7"/>
  <c r="G5613" i="7"/>
  <c r="W5612" i="7"/>
  <c r="I5612" i="7"/>
  <c r="H5612" i="7"/>
  <c r="G5612" i="7"/>
  <c r="W5611" i="7"/>
  <c r="I5611" i="7"/>
  <c r="H5611" i="7"/>
  <c r="G5611" i="7"/>
  <c r="W5610" i="7"/>
  <c r="I5610" i="7"/>
  <c r="H5610" i="7"/>
  <c r="G5610" i="7"/>
  <c r="W5609" i="7"/>
  <c r="I5609" i="7"/>
  <c r="H5609" i="7"/>
  <c r="G5609" i="7"/>
  <c r="W5608" i="7"/>
  <c r="I5608" i="7"/>
  <c r="H5608" i="7"/>
  <c r="G5608" i="7"/>
  <c r="W5607" i="7"/>
  <c r="I5607" i="7"/>
  <c r="H5607" i="7"/>
  <c r="G5607" i="7"/>
  <c r="W5606" i="7"/>
  <c r="I5606" i="7"/>
  <c r="H5606" i="7"/>
  <c r="G5606" i="7"/>
  <c r="W5605" i="7"/>
  <c r="I5605" i="7"/>
  <c r="H5605" i="7"/>
  <c r="G5605" i="7"/>
  <c r="W5604" i="7"/>
  <c r="I5604" i="7"/>
  <c r="H5604" i="7"/>
  <c r="G5604" i="7"/>
  <c r="W5603" i="7"/>
  <c r="I5603" i="7"/>
  <c r="H5603" i="7"/>
  <c r="G5603" i="7"/>
  <c r="W5602" i="7"/>
  <c r="I5602" i="7"/>
  <c r="H5602" i="7"/>
  <c r="G5602" i="7"/>
  <c r="W5601" i="7"/>
  <c r="I5601" i="7"/>
  <c r="H5601" i="7"/>
  <c r="G5601" i="7"/>
  <c r="W5600" i="7"/>
  <c r="I5600" i="7"/>
  <c r="H5600" i="7"/>
  <c r="G5600" i="7"/>
  <c r="W5599" i="7"/>
  <c r="I5599" i="7"/>
  <c r="H5599" i="7"/>
  <c r="G5599" i="7"/>
  <c r="W5598" i="7"/>
  <c r="I5598" i="7"/>
  <c r="H5598" i="7"/>
  <c r="G5598" i="7"/>
  <c r="W5597" i="7"/>
  <c r="I5597" i="7"/>
  <c r="H5597" i="7"/>
  <c r="G5597" i="7"/>
  <c r="W5596" i="7"/>
  <c r="I5596" i="7"/>
  <c r="H5596" i="7"/>
  <c r="G5596" i="7"/>
  <c r="W5595" i="7"/>
  <c r="I5595" i="7"/>
  <c r="H5595" i="7"/>
  <c r="G5595" i="7"/>
  <c r="W5594" i="7"/>
  <c r="I5594" i="7"/>
  <c r="H5594" i="7"/>
  <c r="G5594" i="7"/>
  <c r="W5593" i="7"/>
  <c r="I5593" i="7"/>
  <c r="H5593" i="7"/>
  <c r="G5593" i="7"/>
  <c r="W5592" i="7"/>
  <c r="I5592" i="7"/>
  <c r="H5592" i="7"/>
  <c r="G5592" i="7"/>
  <c r="W5591" i="7"/>
  <c r="I5591" i="7"/>
  <c r="H5591" i="7"/>
  <c r="G5591" i="7"/>
  <c r="W5590" i="7"/>
  <c r="I5590" i="7"/>
  <c r="H5590" i="7"/>
  <c r="G5590" i="7"/>
  <c r="W5589" i="7"/>
  <c r="I5589" i="7"/>
  <c r="H5589" i="7"/>
  <c r="G5589" i="7"/>
  <c r="W5588" i="7"/>
  <c r="I5588" i="7"/>
  <c r="H5588" i="7"/>
  <c r="G5588" i="7"/>
  <c r="W5587" i="7"/>
  <c r="I5587" i="7"/>
  <c r="H5587" i="7"/>
  <c r="G5587" i="7"/>
  <c r="W5586" i="7"/>
  <c r="I5586" i="7"/>
  <c r="H5586" i="7"/>
  <c r="G5586" i="7"/>
  <c r="W5585" i="7"/>
  <c r="I5585" i="7"/>
  <c r="H5585" i="7"/>
  <c r="G5585" i="7"/>
  <c r="W5584" i="7"/>
  <c r="I5584" i="7"/>
  <c r="H5584" i="7"/>
  <c r="G5584" i="7"/>
  <c r="W5583" i="7"/>
  <c r="I5583" i="7"/>
  <c r="H5583" i="7"/>
  <c r="G5583" i="7"/>
  <c r="W5582" i="7"/>
  <c r="I5582" i="7"/>
  <c r="H5582" i="7"/>
  <c r="G5582" i="7"/>
  <c r="W5581" i="7"/>
  <c r="I5581" i="7"/>
  <c r="H5581" i="7"/>
  <c r="G5581" i="7"/>
  <c r="W5580" i="7"/>
  <c r="I5580" i="7"/>
  <c r="H5580" i="7"/>
  <c r="G5580" i="7"/>
  <c r="W5579" i="7"/>
  <c r="I5579" i="7"/>
  <c r="H5579" i="7"/>
  <c r="G5579" i="7"/>
  <c r="W5578" i="7"/>
  <c r="I5578" i="7"/>
  <c r="H5578" i="7"/>
  <c r="G5578" i="7"/>
  <c r="W5577" i="7"/>
  <c r="I5577" i="7"/>
  <c r="H5577" i="7"/>
  <c r="G5577" i="7"/>
  <c r="F5577" i="7" s="1"/>
  <c r="W5576" i="7"/>
  <c r="I5576" i="7"/>
  <c r="H5576" i="7"/>
  <c r="G5576" i="7"/>
  <c r="W5575" i="7"/>
  <c r="I5575" i="7"/>
  <c r="H5575" i="7"/>
  <c r="G5575" i="7"/>
  <c r="W5574" i="7"/>
  <c r="I5574" i="7"/>
  <c r="H5574" i="7"/>
  <c r="G5574" i="7"/>
  <c r="W5573" i="7"/>
  <c r="I5573" i="7"/>
  <c r="H5573" i="7"/>
  <c r="G5573" i="7"/>
  <c r="W5572" i="7"/>
  <c r="I5572" i="7"/>
  <c r="H5572" i="7"/>
  <c r="G5572" i="7"/>
  <c r="W5570" i="7"/>
  <c r="I5570" i="7"/>
  <c r="H5570" i="7"/>
  <c r="G5570" i="7"/>
  <c r="W5569" i="7"/>
  <c r="I5569" i="7"/>
  <c r="H5569" i="7"/>
  <c r="G5569" i="7"/>
  <c r="W5568" i="7"/>
  <c r="I5568" i="7"/>
  <c r="H5568" i="7"/>
  <c r="G5568" i="7"/>
  <c r="W5567" i="7"/>
  <c r="I5567" i="7"/>
  <c r="H5567" i="7"/>
  <c r="G5567" i="7"/>
  <c r="W5566" i="7"/>
  <c r="I5566" i="7"/>
  <c r="H5566" i="7"/>
  <c r="G5566" i="7"/>
  <c r="W5565" i="7"/>
  <c r="I5565" i="7"/>
  <c r="H5565" i="7"/>
  <c r="G5565" i="7"/>
  <c r="W5564" i="7"/>
  <c r="I5564" i="7"/>
  <c r="H5564" i="7"/>
  <c r="G5564" i="7"/>
  <c r="W5563" i="7"/>
  <c r="I5563" i="7"/>
  <c r="H5563" i="7"/>
  <c r="G5563" i="7"/>
  <c r="W5562" i="7"/>
  <c r="I5562" i="7"/>
  <c r="H5562" i="7"/>
  <c r="G5562" i="7"/>
  <c r="W5561" i="7"/>
  <c r="I5561" i="7"/>
  <c r="H5561" i="7"/>
  <c r="G5561" i="7"/>
  <c r="W5560" i="7"/>
  <c r="I5560" i="7"/>
  <c r="H5560" i="7"/>
  <c r="G5560" i="7"/>
  <c r="W5559" i="7"/>
  <c r="I5559" i="7"/>
  <c r="H5559" i="7"/>
  <c r="G5559" i="7"/>
  <c r="W5558" i="7"/>
  <c r="I5558" i="7"/>
  <c r="H5558" i="7"/>
  <c r="G5558" i="7"/>
  <c r="W5557" i="7"/>
  <c r="I5557" i="7"/>
  <c r="H5557" i="7"/>
  <c r="G5557" i="7"/>
  <c r="W5556" i="7"/>
  <c r="I5556" i="7"/>
  <c r="H5556" i="7"/>
  <c r="G5556" i="7"/>
  <c r="W5555" i="7"/>
  <c r="I5555" i="7"/>
  <c r="H5555" i="7"/>
  <c r="G5555" i="7"/>
  <c r="W5554" i="7"/>
  <c r="I5554" i="7"/>
  <c r="H5554" i="7"/>
  <c r="G5554" i="7"/>
  <c r="W5553" i="7"/>
  <c r="I5553" i="7"/>
  <c r="H5553" i="7"/>
  <c r="G5553" i="7"/>
  <c r="W5552" i="7"/>
  <c r="I5552" i="7"/>
  <c r="H5552" i="7"/>
  <c r="G5552" i="7"/>
  <c r="W5551" i="7"/>
  <c r="I5551" i="7"/>
  <c r="H5551" i="7"/>
  <c r="G5551" i="7"/>
  <c r="W5550" i="7"/>
  <c r="I5550" i="7"/>
  <c r="H5550" i="7"/>
  <c r="G5550" i="7"/>
  <c r="W5549" i="7"/>
  <c r="I5549" i="7"/>
  <c r="H5549" i="7"/>
  <c r="G5549" i="7"/>
  <c r="W5548" i="7"/>
  <c r="I5548" i="7"/>
  <c r="H5548" i="7"/>
  <c r="G5548" i="7"/>
  <c r="W5547" i="7"/>
  <c r="I5547" i="7"/>
  <c r="H5547" i="7"/>
  <c r="G5547" i="7"/>
  <c r="W5546" i="7"/>
  <c r="I5546" i="7"/>
  <c r="H5546" i="7"/>
  <c r="G5546" i="7"/>
  <c r="W5545" i="7"/>
  <c r="I5545" i="7"/>
  <c r="H5545" i="7"/>
  <c r="G5545" i="7"/>
  <c r="W5544" i="7"/>
  <c r="I5544" i="7"/>
  <c r="H5544" i="7"/>
  <c r="G5544" i="7"/>
  <c r="W5543" i="7"/>
  <c r="I5543" i="7"/>
  <c r="H5543" i="7"/>
  <c r="G5543" i="7"/>
  <c r="W5542" i="7"/>
  <c r="I5542" i="7"/>
  <c r="H5542" i="7"/>
  <c r="G5542" i="7"/>
  <c r="W5541" i="7"/>
  <c r="I5541" i="7"/>
  <c r="H5541" i="7"/>
  <c r="G5541" i="7"/>
  <c r="W5540" i="7"/>
  <c r="I5540" i="7"/>
  <c r="H5540" i="7"/>
  <c r="G5540" i="7"/>
  <c r="W5539" i="7"/>
  <c r="I5539" i="7"/>
  <c r="H5539" i="7"/>
  <c r="G5539" i="7"/>
  <c r="W5538" i="7"/>
  <c r="I5538" i="7"/>
  <c r="H5538" i="7"/>
  <c r="G5538" i="7"/>
  <c r="W5537" i="7"/>
  <c r="I5537" i="7"/>
  <c r="H5537" i="7"/>
  <c r="G5537" i="7"/>
  <c r="W5536" i="7"/>
  <c r="I5536" i="7"/>
  <c r="H5536" i="7"/>
  <c r="G5536" i="7"/>
  <c r="W5535" i="7"/>
  <c r="I5535" i="7"/>
  <c r="H5535" i="7"/>
  <c r="G5535" i="7"/>
  <c r="W5534" i="7"/>
  <c r="I5534" i="7"/>
  <c r="H5534" i="7"/>
  <c r="G5534" i="7"/>
  <c r="W5533" i="7"/>
  <c r="I5533" i="7"/>
  <c r="H5533" i="7"/>
  <c r="G5533" i="7"/>
  <c r="W5532" i="7"/>
  <c r="I5532" i="7"/>
  <c r="H5532" i="7"/>
  <c r="G5532" i="7"/>
  <c r="W5531" i="7"/>
  <c r="I5531" i="7"/>
  <c r="H5531" i="7"/>
  <c r="G5531" i="7"/>
  <c r="W5530" i="7"/>
  <c r="I5530" i="7"/>
  <c r="H5530" i="7"/>
  <c r="G5530" i="7"/>
  <c r="W5529" i="7"/>
  <c r="I5529" i="7"/>
  <c r="H5529" i="7"/>
  <c r="G5529" i="7"/>
  <c r="W5528" i="7"/>
  <c r="I5528" i="7"/>
  <c r="H5528" i="7"/>
  <c r="G5528" i="7"/>
  <c r="W5527" i="7"/>
  <c r="I5527" i="7"/>
  <c r="H5527" i="7"/>
  <c r="G5527" i="7"/>
  <c r="W5526" i="7"/>
  <c r="I5526" i="7"/>
  <c r="H5526" i="7"/>
  <c r="G5526" i="7"/>
  <c r="W5525" i="7"/>
  <c r="I5525" i="7"/>
  <c r="H5525" i="7"/>
  <c r="G5525" i="7"/>
  <c r="W5524" i="7"/>
  <c r="I5524" i="7"/>
  <c r="H5524" i="7"/>
  <c r="G5524" i="7"/>
  <c r="W5523" i="7"/>
  <c r="I5523" i="7"/>
  <c r="H5523" i="7"/>
  <c r="G5523" i="7"/>
  <c r="W5522" i="7"/>
  <c r="I5522" i="7"/>
  <c r="H5522" i="7"/>
  <c r="G5522" i="7"/>
  <c r="W5521" i="7"/>
  <c r="I5521" i="7"/>
  <c r="H5521" i="7"/>
  <c r="G5521" i="7"/>
  <c r="W5520" i="7"/>
  <c r="I5520" i="7"/>
  <c r="H5520" i="7"/>
  <c r="G5520" i="7"/>
  <c r="W5519" i="7"/>
  <c r="I5519" i="7"/>
  <c r="H5519" i="7"/>
  <c r="G5519" i="7"/>
  <c r="W5518" i="7"/>
  <c r="I5518" i="7"/>
  <c r="H5518" i="7"/>
  <c r="G5518" i="7"/>
  <c r="W5517" i="7"/>
  <c r="I5517" i="7"/>
  <c r="H5517" i="7"/>
  <c r="G5517" i="7"/>
  <c r="W5516" i="7"/>
  <c r="I5516" i="7"/>
  <c r="H5516" i="7"/>
  <c r="G5516" i="7"/>
  <c r="W5515" i="7"/>
  <c r="I5515" i="7"/>
  <c r="H5515" i="7"/>
  <c r="G5515" i="7"/>
  <c r="W5514" i="7"/>
  <c r="I5514" i="7"/>
  <c r="H5514" i="7"/>
  <c r="G5514" i="7"/>
  <c r="W5513" i="7"/>
  <c r="I5513" i="7"/>
  <c r="H5513" i="7"/>
  <c r="G5513" i="7"/>
  <c r="W5512" i="7"/>
  <c r="I5512" i="7"/>
  <c r="H5512" i="7"/>
  <c r="G5512" i="7"/>
  <c r="W5511" i="7"/>
  <c r="I5511" i="7"/>
  <c r="H5511" i="7"/>
  <c r="G5511" i="7"/>
  <c r="W5510" i="7"/>
  <c r="I5510" i="7"/>
  <c r="H5510" i="7"/>
  <c r="G5510" i="7"/>
  <c r="W5509" i="7"/>
  <c r="I5509" i="7"/>
  <c r="H5509" i="7"/>
  <c r="G5509" i="7"/>
  <c r="W5508" i="7"/>
  <c r="I5508" i="7"/>
  <c r="H5508" i="7"/>
  <c r="G5508" i="7"/>
  <c r="W5507" i="7"/>
  <c r="I5507" i="7"/>
  <c r="H5507" i="7"/>
  <c r="G5507" i="7"/>
  <c r="W5506" i="7"/>
  <c r="I5506" i="7"/>
  <c r="H5506" i="7"/>
  <c r="G5506" i="7"/>
  <c r="W5505" i="7"/>
  <c r="I5505" i="7"/>
  <c r="H5505" i="7"/>
  <c r="G5505" i="7"/>
  <c r="W5504" i="7"/>
  <c r="I5504" i="7"/>
  <c r="H5504" i="7"/>
  <c r="G5504" i="7"/>
  <c r="W5503" i="7"/>
  <c r="I5503" i="7"/>
  <c r="H5503" i="7"/>
  <c r="G5503" i="7"/>
  <c r="W5502" i="7"/>
  <c r="I5502" i="7"/>
  <c r="H5502" i="7"/>
  <c r="G5502" i="7"/>
  <c r="W5501" i="7"/>
  <c r="I5501" i="7"/>
  <c r="H5501" i="7"/>
  <c r="G5501" i="7"/>
  <c r="W5500" i="7"/>
  <c r="I5500" i="7"/>
  <c r="H5500" i="7"/>
  <c r="G5500" i="7"/>
  <c r="I5499" i="7"/>
  <c r="H5499" i="7"/>
  <c r="G5499" i="7"/>
  <c r="W5498" i="7"/>
  <c r="I5498" i="7"/>
  <c r="H5498" i="7"/>
  <c r="G5498" i="7"/>
  <c r="W5497" i="7"/>
  <c r="I5497" i="7"/>
  <c r="H5497" i="7"/>
  <c r="G5497" i="7"/>
  <c r="I5496" i="7"/>
  <c r="H5496" i="7"/>
  <c r="G5496" i="7"/>
  <c r="W5495" i="7"/>
  <c r="I5495" i="7"/>
  <c r="H5495" i="7"/>
  <c r="G5495" i="7"/>
  <c r="W5494" i="7"/>
  <c r="I5494" i="7"/>
  <c r="H5494" i="7"/>
  <c r="G5494" i="7"/>
  <c r="W5493" i="7"/>
  <c r="I5493" i="7"/>
  <c r="H5493" i="7"/>
  <c r="G5493" i="7"/>
  <c r="W5492" i="7"/>
  <c r="I5492" i="7"/>
  <c r="H5492" i="7"/>
  <c r="G5492" i="7"/>
  <c r="W5491" i="7"/>
  <c r="I5491" i="7"/>
  <c r="H5491" i="7"/>
  <c r="G5491" i="7"/>
  <c r="I5490" i="7"/>
  <c r="H5490" i="7"/>
  <c r="G5490" i="7"/>
  <c r="W5489" i="7"/>
  <c r="I5489" i="7"/>
  <c r="H5489" i="7"/>
  <c r="G5489" i="7"/>
  <c r="W5488" i="7"/>
  <c r="I5488" i="7"/>
  <c r="H5488" i="7"/>
  <c r="G5488" i="7"/>
  <c r="W5487" i="7"/>
  <c r="I5487" i="7"/>
  <c r="H5487" i="7"/>
  <c r="G5487" i="7"/>
  <c r="W5486" i="7"/>
  <c r="I5486" i="7"/>
  <c r="H5486" i="7"/>
  <c r="G5486" i="7"/>
  <c r="W5485" i="7"/>
  <c r="I5485" i="7"/>
  <c r="H5485" i="7"/>
  <c r="G5485" i="7"/>
  <c r="I5484" i="7"/>
  <c r="H5484" i="7"/>
  <c r="G5484" i="7"/>
  <c r="I5483" i="7"/>
  <c r="H5483" i="7"/>
  <c r="G5483" i="7"/>
  <c r="F5483" i="7" s="1"/>
  <c r="W5482" i="7"/>
  <c r="I5482" i="7"/>
  <c r="H5482" i="7"/>
  <c r="G5482" i="7"/>
  <c r="W5481" i="7"/>
  <c r="I5481" i="7"/>
  <c r="H5481" i="7"/>
  <c r="G5481" i="7"/>
  <c r="W5480" i="7"/>
  <c r="I5480" i="7"/>
  <c r="H5480" i="7"/>
  <c r="G5480" i="7"/>
  <c r="W5479" i="7"/>
  <c r="I5479" i="7"/>
  <c r="H5479" i="7"/>
  <c r="G5479" i="7"/>
  <c r="W5478" i="7"/>
  <c r="I5478" i="7"/>
  <c r="H5478" i="7"/>
  <c r="G5478" i="7"/>
  <c r="W5477" i="7"/>
  <c r="I5477" i="7"/>
  <c r="H5477" i="7"/>
  <c r="G5477" i="7"/>
  <c r="W5476" i="7"/>
  <c r="I5476" i="7"/>
  <c r="H5476" i="7"/>
  <c r="G5476" i="7"/>
  <c r="W5475" i="7"/>
  <c r="I5475" i="7"/>
  <c r="H5475" i="7"/>
  <c r="G5475" i="7"/>
  <c r="W5474" i="7"/>
  <c r="I5474" i="7"/>
  <c r="H5474" i="7"/>
  <c r="G5474" i="7"/>
  <c r="W5473" i="7"/>
  <c r="I5473" i="7"/>
  <c r="H5473" i="7"/>
  <c r="G5473" i="7"/>
  <c r="W5472" i="7"/>
  <c r="I5472" i="7"/>
  <c r="H5472" i="7"/>
  <c r="G5472" i="7"/>
  <c r="W5471" i="7"/>
  <c r="I5471" i="7"/>
  <c r="H5471" i="7"/>
  <c r="G5471" i="7"/>
  <c r="F5471" i="7" s="1"/>
  <c r="W5470" i="7"/>
  <c r="I5470" i="7"/>
  <c r="H5470" i="7"/>
  <c r="G5470" i="7"/>
  <c r="W5469" i="7"/>
  <c r="I5469" i="7"/>
  <c r="H5469" i="7"/>
  <c r="G5469" i="7"/>
  <c r="W5468" i="7"/>
  <c r="I5468" i="7"/>
  <c r="H5468" i="7"/>
  <c r="G5468" i="7"/>
  <c r="W5467" i="7"/>
  <c r="I5467" i="7"/>
  <c r="H5467" i="7"/>
  <c r="G5467" i="7"/>
  <c r="W5466" i="7"/>
  <c r="I5466" i="7"/>
  <c r="H5466" i="7"/>
  <c r="G5466" i="7"/>
  <c r="W5465" i="7"/>
  <c r="I5465" i="7"/>
  <c r="H5465" i="7"/>
  <c r="G5465" i="7"/>
  <c r="W5464" i="7"/>
  <c r="I5464" i="7"/>
  <c r="H5464" i="7"/>
  <c r="G5464" i="7"/>
  <c r="W5463" i="7"/>
  <c r="I5463" i="7"/>
  <c r="H5463" i="7"/>
  <c r="G5463" i="7"/>
  <c r="W5462" i="7"/>
  <c r="I5462" i="7"/>
  <c r="H5462" i="7"/>
  <c r="G5462" i="7"/>
  <c r="W5461" i="7"/>
  <c r="I5461" i="7"/>
  <c r="H5461" i="7"/>
  <c r="G5461" i="7"/>
  <c r="W5460" i="7"/>
  <c r="I5460" i="7"/>
  <c r="H5460" i="7"/>
  <c r="G5460" i="7"/>
  <c r="W5459" i="7"/>
  <c r="I5459" i="7"/>
  <c r="H5459" i="7"/>
  <c r="G5459" i="7"/>
  <c r="W5458" i="7"/>
  <c r="I5458" i="7"/>
  <c r="H5458" i="7"/>
  <c r="G5458" i="7"/>
  <c r="W5457" i="7"/>
  <c r="I5457" i="7"/>
  <c r="H5457" i="7"/>
  <c r="G5457" i="7"/>
  <c r="W5456" i="7"/>
  <c r="I5456" i="7"/>
  <c r="H5456" i="7"/>
  <c r="G5456" i="7"/>
  <c r="W5455" i="7"/>
  <c r="I5455" i="7"/>
  <c r="H5455" i="7"/>
  <c r="G5455" i="7"/>
  <c r="W5454" i="7"/>
  <c r="I5454" i="7"/>
  <c r="H5454" i="7"/>
  <c r="G5454" i="7"/>
  <c r="W5453" i="7"/>
  <c r="I5453" i="7"/>
  <c r="H5453" i="7"/>
  <c r="G5453" i="7"/>
  <c r="W5452" i="7"/>
  <c r="I5452" i="7"/>
  <c r="H5452" i="7"/>
  <c r="G5452" i="7"/>
  <c r="W5451" i="7"/>
  <c r="I5451" i="7"/>
  <c r="H5451" i="7"/>
  <c r="G5451" i="7"/>
  <c r="W5450" i="7"/>
  <c r="I5450" i="7"/>
  <c r="H5450" i="7"/>
  <c r="G5450" i="7"/>
  <c r="W5449" i="7"/>
  <c r="I5449" i="7"/>
  <c r="H5449" i="7"/>
  <c r="G5449" i="7"/>
  <c r="W5448" i="7"/>
  <c r="I5448" i="7"/>
  <c r="H5448" i="7"/>
  <c r="G5448" i="7"/>
  <c r="W5447" i="7"/>
  <c r="I5447" i="7"/>
  <c r="H5447" i="7"/>
  <c r="G5447" i="7"/>
  <c r="W5446" i="7"/>
  <c r="I5446" i="7"/>
  <c r="H5446" i="7"/>
  <c r="G5446" i="7"/>
  <c r="W5445" i="7"/>
  <c r="I5445" i="7"/>
  <c r="H5445" i="7"/>
  <c r="G5445" i="7"/>
  <c r="W5444" i="7"/>
  <c r="I5444" i="7"/>
  <c r="H5444" i="7"/>
  <c r="G5444" i="7"/>
  <c r="W5443" i="7"/>
  <c r="I5443" i="7"/>
  <c r="H5443" i="7"/>
  <c r="G5443" i="7"/>
  <c r="W5442" i="7"/>
  <c r="I5442" i="7"/>
  <c r="H5442" i="7"/>
  <c r="G5442" i="7"/>
  <c r="W5441" i="7"/>
  <c r="I5441" i="7"/>
  <c r="H5441" i="7"/>
  <c r="G5441" i="7"/>
  <c r="W5440" i="7"/>
  <c r="I5440" i="7"/>
  <c r="H5440" i="7"/>
  <c r="G5440" i="7"/>
  <c r="F5440" i="7" s="1"/>
  <c r="W5439" i="7"/>
  <c r="I5439" i="7"/>
  <c r="H5439" i="7"/>
  <c r="G5439" i="7"/>
  <c r="W5438" i="7"/>
  <c r="I5438" i="7"/>
  <c r="H5438" i="7"/>
  <c r="G5438" i="7"/>
  <c r="W5437" i="7"/>
  <c r="I5437" i="7"/>
  <c r="H5437" i="7"/>
  <c r="G5437" i="7"/>
  <c r="W5436" i="7"/>
  <c r="I5436" i="7"/>
  <c r="H5436" i="7"/>
  <c r="G5436" i="7"/>
  <c r="W5435" i="7"/>
  <c r="I5435" i="7"/>
  <c r="H5435" i="7"/>
  <c r="G5435" i="7"/>
  <c r="W5434" i="7"/>
  <c r="I5434" i="7"/>
  <c r="H5434" i="7"/>
  <c r="G5434" i="7"/>
  <c r="W5433" i="7"/>
  <c r="I5433" i="7"/>
  <c r="H5433" i="7"/>
  <c r="G5433" i="7"/>
  <c r="W5432" i="7"/>
  <c r="I5432" i="7"/>
  <c r="H5432" i="7"/>
  <c r="G5432" i="7"/>
  <c r="W5431" i="7"/>
  <c r="I5431" i="7"/>
  <c r="H5431" i="7"/>
  <c r="G5431" i="7"/>
  <c r="W5430" i="7"/>
  <c r="I5430" i="7"/>
  <c r="H5430" i="7"/>
  <c r="G5430" i="7"/>
  <c r="W5429" i="7"/>
  <c r="I5429" i="7"/>
  <c r="H5429" i="7"/>
  <c r="G5429" i="7"/>
  <c r="W5428" i="7"/>
  <c r="I5428" i="7"/>
  <c r="H5428" i="7"/>
  <c r="G5428" i="7"/>
  <c r="W5427" i="7"/>
  <c r="I5427" i="7"/>
  <c r="H5427" i="7"/>
  <c r="G5427" i="7"/>
  <c r="W5426" i="7"/>
  <c r="I5426" i="7"/>
  <c r="H5426" i="7"/>
  <c r="G5426" i="7"/>
  <c r="W5425" i="7"/>
  <c r="I5425" i="7"/>
  <c r="H5425" i="7"/>
  <c r="G5425" i="7"/>
  <c r="W5424" i="7"/>
  <c r="I5424" i="7"/>
  <c r="H5424" i="7"/>
  <c r="G5424" i="7"/>
  <c r="W5423" i="7"/>
  <c r="I5423" i="7"/>
  <c r="H5423" i="7"/>
  <c r="G5423" i="7"/>
  <c r="W5422" i="7"/>
  <c r="I5422" i="7"/>
  <c r="H5422" i="7"/>
  <c r="G5422" i="7"/>
  <c r="W5421" i="7"/>
  <c r="I5421" i="7"/>
  <c r="H5421" i="7"/>
  <c r="G5421" i="7"/>
  <c r="W5420" i="7"/>
  <c r="I5420" i="7"/>
  <c r="H5420" i="7"/>
  <c r="G5420" i="7"/>
  <c r="W5419" i="7"/>
  <c r="I5419" i="7"/>
  <c r="H5419" i="7"/>
  <c r="G5419" i="7"/>
  <c r="W5418" i="7"/>
  <c r="I5418" i="7"/>
  <c r="H5418" i="7"/>
  <c r="G5418" i="7"/>
  <c r="W5417" i="7"/>
  <c r="I5417" i="7"/>
  <c r="H5417" i="7"/>
  <c r="G5417" i="7"/>
  <c r="W5416" i="7"/>
  <c r="I5416" i="7"/>
  <c r="H5416" i="7"/>
  <c r="G5416" i="7"/>
  <c r="W5415" i="7"/>
  <c r="I5415" i="7"/>
  <c r="H5415" i="7"/>
  <c r="G5415" i="7"/>
  <c r="W5412" i="7"/>
  <c r="I5412" i="7"/>
  <c r="H5412" i="7"/>
  <c r="G5412" i="7"/>
  <c r="W5411" i="7"/>
  <c r="I5411" i="7"/>
  <c r="H5411" i="7"/>
  <c r="G5411" i="7"/>
  <c r="W5410" i="7"/>
  <c r="I5410" i="7"/>
  <c r="H5410" i="7"/>
  <c r="G5410" i="7"/>
  <c r="W5409" i="7"/>
  <c r="I5409" i="7"/>
  <c r="H5409" i="7"/>
  <c r="G5409" i="7"/>
  <c r="W5408" i="7"/>
  <c r="I5408" i="7"/>
  <c r="H5408" i="7"/>
  <c r="G5408" i="7"/>
  <c r="W5407" i="7"/>
  <c r="I5407" i="7"/>
  <c r="H5407" i="7"/>
  <c r="G5407" i="7"/>
  <c r="W5406" i="7"/>
  <c r="I5406" i="7"/>
  <c r="H5406" i="7"/>
  <c r="G5406" i="7"/>
  <c r="W5405" i="7"/>
  <c r="I5405" i="7"/>
  <c r="H5405" i="7"/>
  <c r="G5405" i="7"/>
  <c r="W5404" i="7"/>
  <c r="I5404" i="7"/>
  <c r="H5404" i="7"/>
  <c r="G5404" i="7"/>
  <c r="W5403" i="7"/>
  <c r="I5403" i="7"/>
  <c r="H5403" i="7"/>
  <c r="G5403" i="7"/>
  <c r="W5402" i="7"/>
  <c r="I5402" i="7"/>
  <c r="H5402" i="7"/>
  <c r="G5402" i="7"/>
  <c r="AG5401" i="7"/>
  <c r="AF5401" i="7"/>
  <c r="AE5401" i="7"/>
  <c r="AD5401" i="7"/>
  <c r="AC5401" i="7"/>
  <c r="AB5401" i="7"/>
  <c r="AA5401" i="7"/>
  <c r="Z5401" i="7"/>
  <c r="Y5401" i="7"/>
  <c r="X5401" i="7"/>
  <c r="U5401" i="7"/>
  <c r="T5401" i="7"/>
  <c r="S5401" i="7"/>
  <c r="R5401" i="7"/>
  <c r="Q5401" i="7"/>
  <c r="P5401" i="7"/>
  <c r="O5401" i="7"/>
  <c r="N5401" i="7"/>
  <c r="M5401" i="7"/>
  <c r="L5401" i="7"/>
  <c r="K5401" i="7"/>
  <c r="J5401" i="7"/>
  <c r="W5400" i="7"/>
  <c r="I5400" i="7"/>
  <c r="H5400" i="7"/>
  <c r="G5400" i="7"/>
  <c r="W5399" i="7"/>
  <c r="W5401" i="7" s="1"/>
  <c r="I5399" i="7"/>
  <c r="I5401" i="7" s="1"/>
  <c r="H5399" i="7"/>
  <c r="H5401" i="7" s="1"/>
  <c r="G5399" i="7"/>
  <c r="W5398" i="7"/>
  <c r="I5398" i="7"/>
  <c r="H5398" i="7"/>
  <c r="G5398" i="7"/>
  <c r="W5397" i="7"/>
  <c r="I5397" i="7"/>
  <c r="H5397" i="7"/>
  <c r="G5397" i="7"/>
  <c r="W5396" i="7"/>
  <c r="I5396" i="7"/>
  <c r="H5396" i="7"/>
  <c r="G5396" i="7"/>
  <c r="W5394" i="7"/>
  <c r="I5394" i="7"/>
  <c r="H5394" i="7"/>
  <c r="G5394" i="7"/>
  <c r="W5393" i="7"/>
  <c r="I5393" i="7"/>
  <c r="H5393" i="7"/>
  <c r="G5393" i="7"/>
  <c r="W5392" i="7"/>
  <c r="I5392" i="7"/>
  <c r="H5392" i="7"/>
  <c r="G5392" i="7"/>
  <c r="W5391" i="7"/>
  <c r="I5391" i="7"/>
  <c r="H5391" i="7"/>
  <c r="G5391" i="7"/>
  <c r="W5390" i="7"/>
  <c r="I5390" i="7"/>
  <c r="H5390" i="7"/>
  <c r="G5390" i="7"/>
  <c r="W5389" i="7"/>
  <c r="I5389" i="7"/>
  <c r="H5389" i="7"/>
  <c r="G5389" i="7"/>
  <c r="W5388" i="7"/>
  <c r="I5388" i="7"/>
  <c r="H5388" i="7"/>
  <c r="G5388" i="7"/>
  <c r="W5387" i="7"/>
  <c r="I5387" i="7"/>
  <c r="H5387" i="7"/>
  <c r="G5387" i="7"/>
  <c r="W5386" i="7"/>
  <c r="I5386" i="7"/>
  <c r="H5386" i="7"/>
  <c r="G5386" i="7"/>
  <c r="W5385" i="7"/>
  <c r="I5385" i="7"/>
  <c r="H5385" i="7"/>
  <c r="G5385" i="7"/>
  <c r="W5384" i="7"/>
  <c r="I5384" i="7"/>
  <c r="H5384" i="7"/>
  <c r="G5384" i="7"/>
  <c r="W5383" i="7"/>
  <c r="I5383" i="7"/>
  <c r="H5383" i="7"/>
  <c r="G5383" i="7"/>
  <c r="I5381" i="7"/>
  <c r="H5381" i="7"/>
  <c r="G5381" i="7"/>
  <c r="W5380" i="7"/>
  <c r="I5380" i="7"/>
  <c r="H5380" i="7"/>
  <c r="G5380" i="7"/>
  <c r="W5379" i="7"/>
  <c r="I5379" i="7"/>
  <c r="H5379" i="7"/>
  <c r="G5379" i="7"/>
  <c r="W5378" i="7"/>
  <c r="I5378" i="7"/>
  <c r="H5378" i="7"/>
  <c r="G5378" i="7"/>
  <c r="W5377" i="7"/>
  <c r="I5377" i="7"/>
  <c r="H5377" i="7"/>
  <c r="G5377" i="7"/>
  <c r="W5376" i="7"/>
  <c r="I5376" i="7"/>
  <c r="H5376" i="7"/>
  <c r="G5376" i="7"/>
  <c r="W5375" i="7"/>
  <c r="I5375" i="7"/>
  <c r="H5375" i="7"/>
  <c r="G5375" i="7"/>
  <c r="W5374" i="7"/>
  <c r="I5374" i="7"/>
  <c r="H5374" i="7"/>
  <c r="G5374" i="7"/>
  <c r="W5373" i="7"/>
  <c r="I5373" i="7"/>
  <c r="H5373" i="7"/>
  <c r="G5373" i="7"/>
  <c r="W5372" i="7"/>
  <c r="I5372" i="7"/>
  <c r="H5372" i="7"/>
  <c r="G5372" i="7"/>
  <c r="W5371" i="7"/>
  <c r="I5371" i="7"/>
  <c r="H5371" i="7"/>
  <c r="G5371" i="7"/>
  <c r="W5370" i="7"/>
  <c r="I5370" i="7"/>
  <c r="H5370" i="7"/>
  <c r="G5370" i="7"/>
  <c r="W5369" i="7"/>
  <c r="I5369" i="7"/>
  <c r="H5369" i="7"/>
  <c r="G5369" i="7"/>
  <c r="W5368" i="7"/>
  <c r="I5368" i="7"/>
  <c r="H5368" i="7"/>
  <c r="G5368" i="7"/>
  <c r="W5367" i="7"/>
  <c r="I5367" i="7"/>
  <c r="H5367" i="7"/>
  <c r="G5367" i="7"/>
  <c r="W5366" i="7"/>
  <c r="I5366" i="7"/>
  <c r="H5366" i="7"/>
  <c r="G5366" i="7"/>
  <c r="W5365" i="7"/>
  <c r="I5365" i="7"/>
  <c r="H5365" i="7"/>
  <c r="G5365" i="7"/>
  <c r="W5364" i="7"/>
  <c r="I5364" i="7"/>
  <c r="H5364" i="7"/>
  <c r="G5364" i="7"/>
  <c r="W5363" i="7"/>
  <c r="I5363" i="7"/>
  <c r="F5363" i="7" s="1"/>
  <c r="H5363" i="7"/>
  <c r="G5363" i="7"/>
  <c r="W5362" i="7"/>
  <c r="I5362" i="7"/>
  <c r="H5362" i="7"/>
  <c r="G5362" i="7"/>
  <c r="W5361" i="7"/>
  <c r="I5361" i="7"/>
  <c r="H5361" i="7"/>
  <c r="G5361" i="7"/>
  <c r="W5360" i="7"/>
  <c r="I5360" i="7"/>
  <c r="H5360" i="7"/>
  <c r="G5360" i="7"/>
  <c r="W5359" i="7"/>
  <c r="I5359" i="7"/>
  <c r="H5359" i="7"/>
  <c r="G5359" i="7"/>
  <c r="W5358" i="7"/>
  <c r="I5358" i="7"/>
  <c r="H5358" i="7"/>
  <c r="G5358" i="7"/>
  <c r="W5357" i="7"/>
  <c r="I5357" i="7"/>
  <c r="H5357" i="7"/>
  <c r="G5357" i="7"/>
  <c r="W5356" i="7"/>
  <c r="I5356" i="7"/>
  <c r="H5356" i="7"/>
  <c r="G5356" i="7"/>
  <c r="W5355" i="7"/>
  <c r="I5355" i="7"/>
  <c r="H5355" i="7"/>
  <c r="G5355" i="7"/>
  <c r="F5355" i="7" s="1"/>
  <c r="W5354" i="7"/>
  <c r="I5354" i="7"/>
  <c r="H5354" i="7"/>
  <c r="G5354" i="7"/>
  <c r="W5353" i="7"/>
  <c r="I5353" i="7"/>
  <c r="H5353" i="7"/>
  <c r="G5353" i="7"/>
  <c r="W5352" i="7"/>
  <c r="I5352" i="7"/>
  <c r="H5352" i="7"/>
  <c r="G5352" i="7"/>
  <c r="W5351" i="7"/>
  <c r="I5351" i="7"/>
  <c r="H5351" i="7"/>
  <c r="G5351" i="7"/>
  <c r="W5350" i="7"/>
  <c r="I5350" i="7"/>
  <c r="H5350" i="7"/>
  <c r="G5350" i="7"/>
  <c r="W5349" i="7"/>
  <c r="I5349" i="7"/>
  <c r="H5349" i="7"/>
  <c r="G5349" i="7"/>
  <c r="W5348" i="7"/>
  <c r="I5348" i="7"/>
  <c r="H5348" i="7"/>
  <c r="G5348" i="7"/>
  <c r="W5347" i="7"/>
  <c r="I5347" i="7"/>
  <c r="H5347" i="7"/>
  <c r="G5347" i="7"/>
  <c r="W5346" i="7"/>
  <c r="I5346" i="7"/>
  <c r="H5346" i="7"/>
  <c r="G5346" i="7"/>
  <c r="W5345" i="7"/>
  <c r="I5345" i="7"/>
  <c r="H5345" i="7"/>
  <c r="G5345" i="7"/>
  <c r="W5344" i="7"/>
  <c r="I5344" i="7"/>
  <c r="H5344" i="7"/>
  <c r="G5344" i="7"/>
  <c r="W5343" i="7"/>
  <c r="I5343" i="7"/>
  <c r="H5343" i="7"/>
  <c r="G5343" i="7"/>
  <c r="W5342" i="7"/>
  <c r="I5342" i="7"/>
  <c r="H5342" i="7"/>
  <c r="G5342" i="7"/>
  <c r="W5341" i="7"/>
  <c r="I5341" i="7"/>
  <c r="H5341" i="7"/>
  <c r="G5341" i="7"/>
  <c r="W5340" i="7"/>
  <c r="I5340" i="7"/>
  <c r="H5340" i="7"/>
  <c r="G5340" i="7"/>
  <c r="W5339" i="7"/>
  <c r="I5339" i="7"/>
  <c r="H5339" i="7"/>
  <c r="G5339" i="7"/>
  <c r="F5339" i="7" s="1"/>
  <c r="W5338" i="7"/>
  <c r="I5338" i="7"/>
  <c r="H5338" i="7"/>
  <c r="G5338" i="7"/>
  <c r="W5337" i="7"/>
  <c r="I5337" i="7"/>
  <c r="H5337" i="7"/>
  <c r="G5337" i="7"/>
  <c r="W5336" i="7"/>
  <c r="I5336" i="7"/>
  <c r="H5336" i="7"/>
  <c r="G5336" i="7"/>
  <c r="W5335" i="7"/>
  <c r="I5335" i="7"/>
  <c r="H5335" i="7"/>
  <c r="G5335" i="7"/>
  <c r="W5334" i="7"/>
  <c r="I5334" i="7"/>
  <c r="H5334" i="7"/>
  <c r="G5334" i="7"/>
  <c r="W5333" i="7"/>
  <c r="I5333" i="7"/>
  <c r="H5333" i="7"/>
  <c r="G5333" i="7"/>
  <c r="W5332" i="7"/>
  <c r="I5332" i="7"/>
  <c r="H5332" i="7"/>
  <c r="G5332" i="7"/>
  <c r="W5331" i="7"/>
  <c r="I5331" i="7"/>
  <c r="H5331" i="7"/>
  <c r="G5331" i="7"/>
  <c r="W5330" i="7"/>
  <c r="I5330" i="7"/>
  <c r="H5330" i="7"/>
  <c r="G5330" i="7"/>
  <c r="F5330" i="7" s="1"/>
  <c r="W5329" i="7"/>
  <c r="I5329" i="7"/>
  <c r="H5329" i="7"/>
  <c r="G5329" i="7"/>
  <c r="W5328" i="7"/>
  <c r="I5328" i="7"/>
  <c r="H5328" i="7"/>
  <c r="G5328" i="7"/>
  <c r="W5327" i="7"/>
  <c r="I5327" i="7"/>
  <c r="H5327" i="7"/>
  <c r="G5327" i="7"/>
  <c r="F5327" i="7" s="1"/>
  <c r="W5326" i="7"/>
  <c r="I5326" i="7"/>
  <c r="H5326" i="7"/>
  <c r="G5326" i="7"/>
  <c r="W5325" i="7"/>
  <c r="I5325" i="7"/>
  <c r="H5325" i="7"/>
  <c r="G5325" i="7"/>
  <c r="W5324" i="7"/>
  <c r="I5324" i="7"/>
  <c r="H5324" i="7"/>
  <c r="G5324" i="7"/>
  <c r="W5323" i="7"/>
  <c r="I5323" i="7"/>
  <c r="H5323" i="7"/>
  <c r="G5323" i="7"/>
  <c r="W5322" i="7"/>
  <c r="I5322" i="7"/>
  <c r="H5322" i="7"/>
  <c r="G5322" i="7"/>
  <c r="W5321" i="7"/>
  <c r="I5321" i="7"/>
  <c r="H5321" i="7"/>
  <c r="G5321" i="7"/>
  <c r="F5321" i="7" s="1"/>
  <c r="W5320" i="7"/>
  <c r="I5320" i="7"/>
  <c r="H5320" i="7"/>
  <c r="G5320" i="7"/>
  <c r="W5319" i="7"/>
  <c r="I5319" i="7"/>
  <c r="H5319" i="7"/>
  <c r="G5319" i="7"/>
  <c r="W5318" i="7"/>
  <c r="I5318" i="7"/>
  <c r="H5318" i="7"/>
  <c r="G5318" i="7"/>
  <c r="F5318" i="7" s="1"/>
  <c r="W5317" i="7"/>
  <c r="I5317" i="7"/>
  <c r="H5317" i="7"/>
  <c r="G5317" i="7"/>
  <c r="W5316" i="7"/>
  <c r="I5316" i="7"/>
  <c r="H5316" i="7"/>
  <c r="G5316" i="7"/>
  <c r="W5315" i="7"/>
  <c r="I5315" i="7"/>
  <c r="H5315" i="7"/>
  <c r="G5315" i="7"/>
  <c r="W5314" i="7"/>
  <c r="I5314" i="7"/>
  <c r="H5314" i="7"/>
  <c r="G5314" i="7"/>
  <c r="W5313" i="7"/>
  <c r="I5313" i="7"/>
  <c r="H5313" i="7"/>
  <c r="G5313" i="7"/>
  <c r="W5312" i="7"/>
  <c r="I5312" i="7"/>
  <c r="H5312" i="7"/>
  <c r="G5312" i="7"/>
  <c r="F5312" i="7" s="1"/>
  <c r="W5311" i="7"/>
  <c r="I5311" i="7"/>
  <c r="H5311" i="7"/>
  <c r="G5311" i="7"/>
  <c r="W5310" i="7"/>
  <c r="I5310" i="7"/>
  <c r="H5310" i="7"/>
  <c r="G5310" i="7"/>
  <c r="W5309" i="7"/>
  <c r="I5309" i="7"/>
  <c r="H5309" i="7"/>
  <c r="G5309" i="7"/>
  <c r="W5308" i="7"/>
  <c r="I5308" i="7"/>
  <c r="H5308" i="7"/>
  <c r="G5308" i="7"/>
  <c r="W5307" i="7"/>
  <c r="I5307" i="7"/>
  <c r="H5307" i="7"/>
  <c r="G5307" i="7"/>
  <c r="W5306" i="7"/>
  <c r="I5306" i="7"/>
  <c r="H5306" i="7"/>
  <c r="G5306" i="7"/>
  <c r="F5306" i="7" s="1"/>
  <c r="W5305" i="7"/>
  <c r="I5305" i="7"/>
  <c r="H5305" i="7"/>
  <c r="G5305" i="7"/>
  <c r="W5304" i="7"/>
  <c r="I5304" i="7"/>
  <c r="H5304" i="7"/>
  <c r="G5304" i="7"/>
  <c r="W5303" i="7"/>
  <c r="I5303" i="7"/>
  <c r="H5303" i="7"/>
  <c r="G5303" i="7"/>
  <c r="W5302" i="7"/>
  <c r="I5302" i="7"/>
  <c r="H5302" i="7"/>
  <c r="G5302" i="7"/>
  <c r="W5301" i="7"/>
  <c r="I5301" i="7"/>
  <c r="H5301" i="7"/>
  <c r="G5301" i="7"/>
  <c r="W5300" i="7"/>
  <c r="I5300" i="7"/>
  <c r="H5300" i="7"/>
  <c r="G5300" i="7"/>
  <c r="W5299" i="7"/>
  <c r="I5299" i="7"/>
  <c r="H5299" i="7"/>
  <c r="G5299" i="7"/>
  <c r="W5298" i="7"/>
  <c r="I5298" i="7"/>
  <c r="H5298" i="7"/>
  <c r="G5298" i="7"/>
  <c r="W5297" i="7"/>
  <c r="I5297" i="7"/>
  <c r="H5297" i="7"/>
  <c r="G5297" i="7"/>
  <c r="W5296" i="7"/>
  <c r="I5296" i="7"/>
  <c r="H5296" i="7"/>
  <c r="G5296" i="7"/>
  <c r="W5295" i="7"/>
  <c r="I5295" i="7"/>
  <c r="H5295" i="7"/>
  <c r="G5295" i="7"/>
  <c r="W5294" i="7"/>
  <c r="I5294" i="7"/>
  <c r="H5294" i="7"/>
  <c r="G5294" i="7"/>
  <c r="W5293" i="7"/>
  <c r="I5293" i="7"/>
  <c r="H5293" i="7"/>
  <c r="G5293" i="7"/>
  <c r="W5292" i="7"/>
  <c r="I5292" i="7"/>
  <c r="H5292" i="7"/>
  <c r="G5292" i="7"/>
  <c r="W5291" i="7"/>
  <c r="I5291" i="7"/>
  <c r="H5291" i="7"/>
  <c r="G5291" i="7"/>
  <c r="W5290" i="7"/>
  <c r="I5290" i="7"/>
  <c r="H5290" i="7"/>
  <c r="G5290" i="7"/>
  <c r="W5289" i="7"/>
  <c r="I5289" i="7"/>
  <c r="H5289" i="7"/>
  <c r="G5289" i="7"/>
  <c r="W5288" i="7"/>
  <c r="I5288" i="7"/>
  <c r="H5288" i="7"/>
  <c r="G5288" i="7"/>
  <c r="W5287" i="7"/>
  <c r="I5287" i="7"/>
  <c r="H5287" i="7"/>
  <c r="G5287" i="7"/>
  <c r="W5286" i="7"/>
  <c r="I5286" i="7"/>
  <c r="H5286" i="7"/>
  <c r="G5286" i="7"/>
  <c r="W5285" i="7"/>
  <c r="I5285" i="7"/>
  <c r="H5285" i="7"/>
  <c r="G5285" i="7"/>
  <c r="W5284" i="7"/>
  <c r="I5284" i="7"/>
  <c r="H5284" i="7"/>
  <c r="G5284" i="7"/>
  <c r="W5283" i="7"/>
  <c r="I5283" i="7"/>
  <c r="H5283" i="7"/>
  <c r="G5283" i="7"/>
  <c r="W5282" i="7"/>
  <c r="I5282" i="7"/>
  <c r="H5282" i="7"/>
  <c r="G5282" i="7"/>
  <c r="W5281" i="7"/>
  <c r="I5281" i="7"/>
  <c r="H5281" i="7"/>
  <c r="G5281" i="7"/>
  <c r="W5280" i="7"/>
  <c r="I5280" i="7"/>
  <c r="H5280" i="7"/>
  <c r="G5280" i="7"/>
  <c r="W5279" i="7"/>
  <c r="I5279" i="7"/>
  <c r="H5279" i="7"/>
  <c r="G5279" i="7"/>
  <c r="W5278" i="7"/>
  <c r="I5278" i="7"/>
  <c r="H5278" i="7"/>
  <c r="G5278" i="7"/>
  <c r="W5277" i="7"/>
  <c r="I5277" i="7"/>
  <c r="H5277" i="7"/>
  <c r="G5277" i="7"/>
  <c r="W5276" i="7"/>
  <c r="I5276" i="7"/>
  <c r="H5276" i="7"/>
  <c r="G5276" i="7"/>
  <c r="W5275" i="7"/>
  <c r="I5275" i="7"/>
  <c r="H5275" i="7"/>
  <c r="G5275" i="7"/>
  <c r="W5274" i="7"/>
  <c r="I5274" i="7"/>
  <c r="H5274" i="7"/>
  <c r="G5274" i="7"/>
  <c r="AG5273" i="7"/>
  <c r="AF5273" i="7"/>
  <c r="AE5273" i="7"/>
  <c r="AD5273" i="7"/>
  <c r="AC5273" i="7"/>
  <c r="AB5273" i="7"/>
  <c r="AA5273" i="7"/>
  <c r="Z5273" i="7"/>
  <c r="Y5273" i="7"/>
  <c r="X5273" i="7"/>
  <c r="U5273" i="7"/>
  <c r="T5273" i="7"/>
  <c r="S5273" i="7"/>
  <c r="R5273" i="7"/>
  <c r="Q5273" i="7"/>
  <c r="P5273" i="7"/>
  <c r="O5273" i="7"/>
  <c r="N5273" i="7"/>
  <c r="M5273" i="7"/>
  <c r="L5273" i="7"/>
  <c r="K5273" i="7"/>
  <c r="J5273" i="7"/>
  <c r="AG5272" i="7"/>
  <c r="AF5272" i="7"/>
  <c r="AE5272" i="7"/>
  <c r="AD5272" i="7"/>
  <c r="AC5272" i="7"/>
  <c r="AB5272" i="7"/>
  <c r="AA5272" i="7"/>
  <c r="Z5272" i="7"/>
  <c r="Y5272" i="7"/>
  <c r="X5272" i="7"/>
  <c r="U5272" i="7"/>
  <c r="T5272" i="7"/>
  <c r="S5272" i="7"/>
  <c r="R5272" i="7"/>
  <c r="Q5272" i="7"/>
  <c r="P5272" i="7"/>
  <c r="O5272" i="7"/>
  <c r="N5272" i="7"/>
  <c r="M5272" i="7"/>
  <c r="L5272" i="7"/>
  <c r="K5272" i="7"/>
  <c r="J5272" i="7"/>
  <c r="W5271" i="7"/>
  <c r="W5273" i="7" s="1"/>
  <c r="I5271" i="7"/>
  <c r="H5271" i="7"/>
  <c r="G5271" i="7"/>
  <c r="W5270" i="7"/>
  <c r="W5272" i="7" s="1"/>
  <c r="I5270" i="7"/>
  <c r="H5270" i="7"/>
  <c r="G5270" i="7"/>
  <c r="W5269" i="7"/>
  <c r="I5269" i="7"/>
  <c r="H5269" i="7"/>
  <c r="G5269" i="7"/>
  <c r="W5268" i="7"/>
  <c r="I5268" i="7"/>
  <c r="H5268" i="7"/>
  <c r="G5268" i="7"/>
  <c r="W5266" i="7"/>
  <c r="I5266" i="7"/>
  <c r="H5266" i="7"/>
  <c r="G5266" i="7"/>
  <c r="W5265" i="7"/>
  <c r="I5265" i="7"/>
  <c r="H5265" i="7"/>
  <c r="G5265" i="7"/>
  <c r="W5264" i="7"/>
  <c r="I5264" i="7"/>
  <c r="H5264" i="7"/>
  <c r="G5264" i="7"/>
  <c r="W5263" i="7"/>
  <c r="I5263" i="7"/>
  <c r="H5263" i="7"/>
  <c r="G5263" i="7"/>
  <c r="W5262" i="7"/>
  <c r="I5262" i="7"/>
  <c r="H5262" i="7"/>
  <c r="G5262" i="7"/>
  <c r="W5261" i="7"/>
  <c r="I5261" i="7"/>
  <c r="H5261" i="7"/>
  <c r="G5261" i="7"/>
  <c r="W5260" i="7"/>
  <c r="I5260" i="7"/>
  <c r="H5260" i="7"/>
  <c r="G5260" i="7"/>
  <c r="W5259" i="7"/>
  <c r="I5259" i="7"/>
  <c r="H5259" i="7"/>
  <c r="G5259" i="7"/>
  <c r="W5258" i="7"/>
  <c r="I5258" i="7"/>
  <c r="H5258" i="7"/>
  <c r="G5258" i="7"/>
  <c r="W5257" i="7"/>
  <c r="I5257" i="7"/>
  <c r="H5257" i="7"/>
  <c r="G5257" i="7"/>
  <c r="W5256" i="7"/>
  <c r="I5256" i="7"/>
  <c r="H5256" i="7"/>
  <c r="G5256" i="7"/>
  <c r="W5255" i="7"/>
  <c r="I5255" i="7"/>
  <c r="H5255" i="7"/>
  <c r="G5255" i="7"/>
  <c r="W5254" i="7"/>
  <c r="I5254" i="7"/>
  <c r="H5254" i="7"/>
  <c r="G5254" i="7"/>
  <c r="W5253" i="7"/>
  <c r="I5253" i="7"/>
  <c r="H5253" i="7"/>
  <c r="G5253" i="7"/>
  <c r="W5252" i="7"/>
  <c r="I5252" i="7"/>
  <c r="H5252" i="7"/>
  <c r="G5252" i="7"/>
  <c r="W5251" i="7"/>
  <c r="I5251" i="7"/>
  <c r="H5251" i="7"/>
  <c r="G5251" i="7"/>
  <c r="W5250" i="7"/>
  <c r="I5250" i="7"/>
  <c r="H5250" i="7"/>
  <c r="G5250" i="7"/>
  <c r="W5249" i="7"/>
  <c r="I5249" i="7"/>
  <c r="H5249" i="7"/>
  <c r="G5249" i="7"/>
  <c r="W5248" i="7"/>
  <c r="I5248" i="7"/>
  <c r="H5248" i="7"/>
  <c r="G5248" i="7"/>
  <c r="W5247" i="7"/>
  <c r="I5247" i="7"/>
  <c r="H5247" i="7"/>
  <c r="G5247" i="7"/>
  <c r="W5246" i="7"/>
  <c r="I5246" i="7"/>
  <c r="H5246" i="7"/>
  <c r="G5246" i="7"/>
  <c r="W5245" i="7"/>
  <c r="I5245" i="7"/>
  <c r="H5245" i="7"/>
  <c r="G5245" i="7"/>
  <c r="W5244" i="7"/>
  <c r="I5244" i="7"/>
  <c r="H5244" i="7"/>
  <c r="G5244" i="7"/>
  <c r="W5243" i="7"/>
  <c r="I5243" i="7"/>
  <c r="H5243" i="7"/>
  <c r="G5243" i="7"/>
  <c r="W5242" i="7"/>
  <c r="I5242" i="7"/>
  <c r="H5242" i="7"/>
  <c r="G5242" i="7"/>
  <c r="W5241" i="7"/>
  <c r="I5241" i="7"/>
  <c r="H5241" i="7"/>
  <c r="G5241" i="7"/>
  <c r="W5240" i="7"/>
  <c r="I5240" i="7"/>
  <c r="H5240" i="7"/>
  <c r="G5240" i="7"/>
  <c r="W5239" i="7"/>
  <c r="I5239" i="7"/>
  <c r="H5239" i="7"/>
  <c r="G5239" i="7"/>
  <c r="W5238" i="7"/>
  <c r="I5238" i="7"/>
  <c r="H5238" i="7"/>
  <c r="G5238" i="7"/>
  <c r="W5237" i="7"/>
  <c r="I5237" i="7"/>
  <c r="H5237" i="7"/>
  <c r="G5237" i="7"/>
  <c r="W5236" i="7"/>
  <c r="I5236" i="7"/>
  <c r="H5236" i="7"/>
  <c r="G5236" i="7"/>
  <c r="W5235" i="7"/>
  <c r="I5235" i="7"/>
  <c r="H5235" i="7"/>
  <c r="G5235" i="7"/>
  <c r="W5232" i="7"/>
  <c r="I5232" i="7"/>
  <c r="H5232" i="7"/>
  <c r="G5232" i="7"/>
  <c r="W5231" i="7"/>
  <c r="I5231" i="7"/>
  <c r="H5231" i="7"/>
  <c r="G5231" i="7"/>
  <c r="W5230" i="7"/>
  <c r="I5230" i="7"/>
  <c r="H5230" i="7"/>
  <c r="G5230" i="7"/>
  <c r="W5229" i="7"/>
  <c r="I5229" i="7"/>
  <c r="H5229" i="7"/>
  <c r="G5229" i="7"/>
  <c r="W5228" i="7"/>
  <c r="I5228" i="7"/>
  <c r="H5228" i="7"/>
  <c r="G5228" i="7"/>
  <c r="W5227" i="7"/>
  <c r="I5227" i="7"/>
  <c r="H5227" i="7"/>
  <c r="G5227" i="7"/>
  <c r="W5226" i="7"/>
  <c r="I5226" i="7"/>
  <c r="H5226" i="7"/>
  <c r="G5226" i="7"/>
  <c r="W5225" i="7"/>
  <c r="I5225" i="7"/>
  <c r="H5225" i="7"/>
  <c r="G5225" i="7"/>
  <c r="W5224" i="7"/>
  <c r="I5224" i="7"/>
  <c r="H5224" i="7"/>
  <c r="G5224" i="7"/>
  <c r="W5223" i="7"/>
  <c r="I5223" i="7"/>
  <c r="H5223" i="7"/>
  <c r="G5223" i="7"/>
  <c r="W5222" i="7"/>
  <c r="I5222" i="7"/>
  <c r="H5222" i="7"/>
  <c r="G5222" i="7"/>
  <c r="W5221" i="7"/>
  <c r="I5221" i="7"/>
  <c r="H5221" i="7"/>
  <c r="G5221" i="7"/>
  <c r="W5219" i="7"/>
  <c r="I5219" i="7"/>
  <c r="H5219" i="7"/>
  <c r="G5219" i="7"/>
  <c r="W5218" i="7"/>
  <c r="I5218" i="7"/>
  <c r="H5218" i="7"/>
  <c r="G5218" i="7"/>
  <c r="W5217" i="7"/>
  <c r="I5217" i="7"/>
  <c r="H5217" i="7"/>
  <c r="G5217" i="7"/>
  <c r="W5216" i="7"/>
  <c r="I5216" i="7"/>
  <c r="H5216" i="7"/>
  <c r="G5216" i="7"/>
  <c r="W5215" i="7"/>
  <c r="I5215" i="7"/>
  <c r="H5215" i="7"/>
  <c r="G5215" i="7"/>
  <c r="W5214" i="7"/>
  <c r="I5214" i="7"/>
  <c r="H5214" i="7"/>
  <c r="G5214" i="7"/>
  <c r="W5213" i="7"/>
  <c r="I5213" i="7"/>
  <c r="H5213" i="7"/>
  <c r="G5213" i="7"/>
  <c r="W5212" i="7"/>
  <c r="I5212" i="7"/>
  <c r="H5212" i="7"/>
  <c r="G5212" i="7"/>
  <c r="W5211" i="7"/>
  <c r="I5211" i="7"/>
  <c r="H5211" i="7"/>
  <c r="G5211" i="7"/>
  <c r="W5210" i="7"/>
  <c r="I5210" i="7"/>
  <c r="H5210" i="7"/>
  <c r="G5210" i="7"/>
  <c r="W5209" i="7"/>
  <c r="I5209" i="7"/>
  <c r="H5209" i="7"/>
  <c r="G5209" i="7"/>
  <c r="W5208" i="7"/>
  <c r="I5208" i="7"/>
  <c r="H5208" i="7"/>
  <c r="G5208" i="7"/>
  <c r="W5207" i="7"/>
  <c r="I5207" i="7"/>
  <c r="H5207" i="7"/>
  <c r="G5207" i="7"/>
  <c r="W5206" i="7"/>
  <c r="I5206" i="7"/>
  <c r="H5206" i="7"/>
  <c r="G5206" i="7"/>
  <c r="W5205" i="7"/>
  <c r="I5205" i="7"/>
  <c r="H5205" i="7"/>
  <c r="G5205" i="7"/>
  <c r="W5204" i="7"/>
  <c r="I5204" i="7"/>
  <c r="H5204" i="7"/>
  <c r="G5204" i="7"/>
  <c r="W5203" i="7"/>
  <c r="I5203" i="7"/>
  <c r="H5203" i="7"/>
  <c r="G5203" i="7"/>
  <c r="W5202" i="7"/>
  <c r="I5202" i="7"/>
  <c r="H5202" i="7"/>
  <c r="G5202" i="7"/>
  <c r="W5201" i="7"/>
  <c r="I5201" i="7"/>
  <c r="H5201" i="7"/>
  <c r="G5201" i="7"/>
  <c r="W5198" i="7"/>
  <c r="I5198" i="7"/>
  <c r="H5198" i="7"/>
  <c r="G5198" i="7"/>
  <c r="W5197" i="7"/>
  <c r="I5197" i="7"/>
  <c r="H5197" i="7"/>
  <c r="G5197" i="7"/>
  <c r="W5196" i="7"/>
  <c r="I5196" i="7"/>
  <c r="H5196" i="7"/>
  <c r="G5196" i="7"/>
  <c r="W5195" i="7"/>
  <c r="I5195" i="7"/>
  <c r="H5195" i="7"/>
  <c r="G5195" i="7"/>
  <c r="W5194" i="7"/>
  <c r="I5194" i="7"/>
  <c r="H5194" i="7"/>
  <c r="G5194" i="7"/>
  <c r="W5193" i="7"/>
  <c r="I5193" i="7"/>
  <c r="H5193" i="7"/>
  <c r="G5193" i="7"/>
  <c r="AG5192" i="7"/>
  <c r="AF5192" i="7"/>
  <c r="AE5192" i="7"/>
  <c r="AD5192" i="7"/>
  <c r="AC5192" i="7"/>
  <c r="AB5192" i="7"/>
  <c r="AA5192" i="7"/>
  <c r="Z5192" i="7"/>
  <c r="Y5192" i="7"/>
  <c r="X5192" i="7"/>
  <c r="U5192" i="7"/>
  <c r="T5192" i="7"/>
  <c r="S5192" i="7"/>
  <c r="R5192" i="7"/>
  <c r="Q5192" i="7"/>
  <c r="P5192" i="7"/>
  <c r="O5192" i="7"/>
  <c r="N5192" i="7"/>
  <c r="M5192" i="7"/>
  <c r="L5192" i="7"/>
  <c r="K5192" i="7"/>
  <c r="J5192" i="7"/>
  <c r="AG5191" i="7"/>
  <c r="AF5191" i="7"/>
  <c r="AE5191" i="7"/>
  <c r="AD5191" i="7"/>
  <c r="AC5191" i="7"/>
  <c r="AB5191" i="7"/>
  <c r="AA5191" i="7"/>
  <c r="Z5191" i="7"/>
  <c r="Y5191" i="7"/>
  <c r="X5191" i="7"/>
  <c r="U5191" i="7"/>
  <c r="T5191" i="7"/>
  <c r="S5191" i="7"/>
  <c r="R5191" i="7"/>
  <c r="Q5191" i="7"/>
  <c r="P5191" i="7"/>
  <c r="O5191" i="7"/>
  <c r="N5191" i="7"/>
  <c r="M5191" i="7"/>
  <c r="L5191" i="7"/>
  <c r="K5191" i="7"/>
  <c r="J5191" i="7"/>
  <c r="W5190" i="7"/>
  <c r="W5192" i="7" s="1"/>
  <c r="I5190" i="7"/>
  <c r="H5190" i="7"/>
  <c r="G5190" i="7"/>
  <c r="W5189" i="7"/>
  <c r="W5191" i="7" s="1"/>
  <c r="I5189" i="7"/>
  <c r="H5189" i="7"/>
  <c r="G5189" i="7"/>
  <c r="W5186" i="7"/>
  <c r="I5186" i="7"/>
  <c r="H5186" i="7"/>
  <c r="G5186" i="7"/>
  <c r="I5185" i="7"/>
  <c r="H5185" i="7"/>
  <c r="G5185" i="7"/>
  <c r="W5184" i="7"/>
  <c r="I5184" i="7"/>
  <c r="H5184" i="7"/>
  <c r="G5184" i="7"/>
  <c r="W5183" i="7"/>
  <c r="I5183" i="7"/>
  <c r="H5183" i="7"/>
  <c r="G5183" i="7"/>
  <c r="W5182" i="7"/>
  <c r="I5182" i="7"/>
  <c r="H5182" i="7"/>
  <c r="G5182" i="7"/>
  <c r="W5181" i="7"/>
  <c r="I5181" i="7"/>
  <c r="H5181" i="7"/>
  <c r="G5181" i="7"/>
  <c r="W5180" i="7"/>
  <c r="I5180" i="7"/>
  <c r="H5180" i="7"/>
  <c r="G5180" i="7"/>
  <c r="W5178" i="7"/>
  <c r="I5178" i="7"/>
  <c r="H5178" i="7"/>
  <c r="G5178" i="7"/>
  <c r="W5177" i="7"/>
  <c r="I5177" i="7"/>
  <c r="H5177" i="7"/>
  <c r="G5177" i="7"/>
  <c r="W5176" i="7"/>
  <c r="I5176" i="7"/>
  <c r="H5176" i="7"/>
  <c r="F5176" i="7" s="1"/>
  <c r="G5176" i="7"/>
  <c r="W5175" i="7"/>
  <c r="I5175" i="7"/>
  <c r="H5175" i="7"/>
  <c r="G5175" i="7"/>
  <c r="W5174" i="7"/>
  <c r="I5174" i="7"/>
  <c r="H5174" i="7"/>
  <c r="G5174" i="7"/>
  <c r="W5173" i="7"/>
  <c r="I5173" i="7"/>
  <c r="H5173" i="7"/>
  <c r="G5173" i="7"/>
  <c r="W5172" i="7"/>
  <c r="I5172" i="7"/>
  <c r="H5172" i="7"/>
  <c r="G5172" i="7"/>
  <c r="W5171" i="7"/>
  <c r="I5171" i="7"/>
  <c r="H5171" i="7"/>
  <c r="G5171" i="7"/>
  <c r="W5170" i="7"/>
  <c r="I5170" i="7"/>
  <c r="H5170" i="7"/>
  <c r="G5170" i="7"/>
  <c r="W5169" i="7"/>
  <c r="I5169" i="7"/>
  <c r="H5169" i="7"/>
  <c r="G5169" i="7"/>
  <c r="W5168" i="7"/>
  <c r="I5168" i="7"/>
  <c r="H5168" i="7"/>
  <c r="G5168" i="7"/>
  <c r="W5167" i="7"/>
  <c r="I5167" i="7"/>
  <c r="H5167" i="7"/>
  <c r="G5167" i="7"/>
  <c r="W5166" i="7"/>
  <c r="I5166" i="7"/>
  <c r="H5166" i="7"/>
  <c r="G5166" i="7"/>
  <c r="W5165" i="7"/>
  <c r="I5165" i="7"/>
  <c r="H5165" i="7"/>
  <c r="G5165" i="7"/>
  <c r="W5164" i="7"/>
  <c r="I5164" i="7"/>
  <c r="H5164" i="7"/>
  <c r="G5164" i="7"/>
  <c r="W5163" i="7"/>
  <c r="I5163" i="7"/>
  <c r="H5163" i="7"/>
  <c r="G5163" i="7"/>
  <c r="W5162" i="7"/>
  <c r="I5162" i="7"/>
  <c r="H5162" i="7"/>
  <c r="G5162" i="7"/>
  <c r="W5161" i="7"/>
  <c r="I5161" i="7"/>
  <c r="H5161" i="7"/>
  <c r="G5161" i="7"/>
  <c r="W5160" i="7"/>
  <c r="I5160" i="7"/>
  <c r="H5160" i="7"/>
  <c r="G5160" i="7"/>
  <c r="W5159" i="7"/>
  <c r="I5159" i="7"/>
  <c r="H5159" i="7"/>
  <c r="G5159" i="7"/>
  <c r="W5158" i="7"/>
  <c r="I5158" i="7"/>
  <c r="H5158" i="7"/>
  <c r="G5158" i="7"/>
  <c r="W5157" i="7"/>
  <c r="I5157" i="7"/>
  <c r="H5157" i="7"/>
  <c r="G5157" i="7"/>
  <c r="W5156" i="7"/>
  <c r="I5156" i="7"/>
  <c r="H5156" i="7"/>
  <c r="G5156" i="7"/>
  <c r="W5155" i="7"/>
  <c r="I5155" i="7"/>
  <c r="H5155" i="7"/>
  <c r="G5155" i="7"/>
  <c r="W5154" i="7"/>
  <c r="I5154" i="7"/>
  <c r="H5154" i="7"/>
  <c r="G5154" i="7"/>
  <c r="W5153" i="7"/>
  <c r="I5153" i="7"/>
  <c r="H5153" i="7"/>
  <c r="G5153" i="7"/>
  <c r="W5152" i="7"/>
  <c r="I5152" i="7"/>
  <c r="H5152" i="7"/>
  <c r="G5152" i="7"/>
  <c r="W5151" i="7"/>
  <c r="I5151" i="7"/>
  <c r="H5151" i="7"/>
  <c r="G5151" i="7"/>
  <c r="W5149" i="7"/>
  <c r="W5148" i="7"/>
  <c r="I5148" i="7"/>
  <c r="H5148" i="7"/>
  <c r="G5148" i="7"/>
  <c r="W5147" i="7"/>
  <c r="I5147" i="7"/>
  <c r="I5149" i="7" s="1"/>
  <c r="H5147" i="7"/>
  <c r="H5149" i="7" s="1"/>
  <c r="G5147" i="7"/>
  <c r="G5149" i="7" s="1"/>
  <c r="W5146" i="7"/>
  <c r="I5146" i="7"/>
  <c r="H5146" i="7"/>
  <c r="G5146" i="7"/>
  <c r="W5145" i="7"/>
  <c r="I5145" i="7"/>
  <c r="H5145" i="7"/>
  <c r="G5145" i="7"/>
  <c r="W5144" i="7"/>
  <c r="I5144" i="7"/>
  <c r="H5144" i="7"/>
  <c r="G5144" i="7"/>
  <c r="W5143" i="7"/>
  <c r="I5143" i="7"/>
  <c r="H5143" i="7"/>
  <c r="G5143" i="7"/>
  <c r="W5142" i="7"/>
  <c r="I5142" i="7"/>
  <c r="H5142" i="7"/>
  <c r="G5142" i="7"/>
  <c r="W5141" i="7"/>
  <c r="I5141" i="7"/>
  <c r="H5141" i="7"/>
  <c r="G5141" i="7"/>
  <c r="W5140" i="7"/>
  <c r="I5140" i="7"/>
  <c r="H5140" i="7"/>
  <c r="G5140" i="7"/>
  <c r="W5139" i="7"/>
  <c r="I5139" i="7"/>
  <c r="H5139" i="7"/>
  <c r="G5139" i="7"/>
  <c r="W5138" i="7"/>
  <c r="I5138" i="7"/>
  <c r="H5138" i="7"/>
  <c r="G5138" i="7"/>
  <c r="W5137" i="7"/>
  <c r="I5137" i="7"/>
  <c r="H5137" i="7"/>
  <c r="G5137" i="7"/>
  <c r="W5136" i="7"/>
  <c r="I5136" i="7"/>
  <c r="H5136" i="7"/>
  <c r="G5136" i="7"/>
  <c r="W5135" i="7"/>
  <c r="I5135" i="7"/>
  <c r="H5135" i="7"/>
  <c r="G5135" i="7"/>
  <c r="W5134" i="7"/>
  <c r="I5134" i="7"/>
  <c r="H5134" i="7"/>
  <c r="G5134" i="7"/>
  <c r="W5133" i="7"/>
  <c r="I5133" i="7"/>
  <c r="H5133" i="7"/>
  <c r="G5133" i="7"/>
  <c r="W5132" i="7"/>
  <c r="I5132" i="7"/>
  <c r="H5132" i="7"/>
  <c r="G5132" i="7"/>
  <c r="W5131" i="7"/>
  <c r="I5131" i="7"/>
  <c r="H5131" i="7"/>
  <c r="G5131" i="7"/>
  <c r="W5130" i="7"/>
  <c r="I5130" i="7"/>
  <c r="H5130" i="7"/>
  <c r="G5130" i="7"/>
  <c r="W5129" i="7"/>
  <c r="I5129" i="7"/>
  <c r="H5129" i="7"/>
  <c r="G5129" i="7"/>
  <c r="W5128" i="7"/>
  <c r="I5128" i="7"/>
  <c r="H5128" i="7"/>
  <c r="G5128" i="7"/>
  <c r="W5127" i="7"/>
  <c r="I5127" i="7"/>
  <c r="H5127" i="7"/>
  <c r="G5127" i="7"/>
  <c r="W5126" i="7"/>
  <c r="I5126" i="7"/>
  <c r="H5126" i="7"/>
  <c r="G5126" i="7"/>
  <c r="W5125" i="7"/>
  <c r="I5125" i="7"/>
  <c r="H5125" i="7"/>
  <c r="G5125" i="7"/>
  <c r="W5124" i="7"/>
  <c r="I5124" i="7"/>
  <c r="H5124" i="7"/>
  <c r="G5124" i="7"/>
  <c r="W5123" i="7"/>
  <c r="I5123" i="7"/>
  <c r="H5123" i="7"/>
  <c r="G5123" i="7"/>
  <c r="W5122" i="7"/>
  <c r="I5122" i="7"/>
  <c r="H5122" i="7"/>
  <c r="G5122" i="7"/>
  <c r="W5121" i="7"/>
  <c r="I5121" i="7"/>
  <c r="H5121" i="7"/>
  <c r="G5121" i="7"/>
  <c r="W5120" i="7"/>
  <c r="I5120" i="7"/>
  <c r="H5120" i="7"/>
  <c r="G5120" i="7"/>
  <c r="W5119" i="7"/>
  <c r="I5119" i="7"/>
  <c r="H5119" i="7"/>
  <c r="G5119" i="7"/>
  <c r="W5118" i="7"/>
  <c r="I5118" i="7"/>
  <c r="H5118" i="7"/>
  <c r="G5118" i="7"/>
  <c r="W5117" i="7"/>
  <c r="I5117" i="7"/>
  <c r="H5117" i="7"/>
  <c r="G5117" i="7"/>
  <c r="W5116" i="7"/>
  <c r="I5116" i="7"/>
  <c r="H5116" i="7"/>
  <c r="G5116" i="7"/>
  <c r="W5115" i="7"/>
  <c r="I5115" i="7"/>
  <c r="H5115" i="7"/>
  <c r="G5115" i="7"/>
  <c r="W5114" i="7"/>
  <c r="I5114" i="7"/>
  <c r="H5114" i="7"/>
  <c r="G5114" i="7"/>
  <c r="W5113" i="7"/>
  <c r="I5113" i="7"/>
  <c r="H5113" i="7"/>
  <c r="G5113" i="7"/>
  <c r="W5112" i="7"/>
  <c r="I5112" i="7"/>
  <c r="H5112" i="7"/>
  <c r="G5112" i="7"/>
  <c r="W5111" i="7"/>
  <c r="I5111" i="7"/>
  <c r="H5111" i="7"/>
  <c r="G5111" i="7"/>
  <c r="W5110" i="7"/>
  <c r="I5110" i="7"/>
  <c r="H5110" i="7"/>
  <c r="G5110" i="7"/>
  <c r="W5109" i="7"/>
  <c r="I5109" i="7"/>
  <c r="H5109" i="7"/>
  <c r="G5109" i="7"/>
  <c r="W5108" i="7"/>
  <c r="I5108" i="7"/>
  <c r="H5108" i="7"/>
  <c r="G5108" i="7"/>
  <c r="W5107" i="7"/>
  <c r="I5107" i="7"/>
  <c r="H5107" i="7"/>
  <c r="G5107" i="7"/>
  <c r="W5106" i="7"/>
  <c r="I5106" i="7"/>
  <c r="H5106" i="7"/>
  <c r="G5106" i="7"/>
  <c r="W5105" i="7"/>
  <c r="I5105" i="7"/>
  <c r="H5105" i="7"/>
  <c r="G5105" i="7"/>
  <c r="W5104" i="7"/>
  <c r="I5104" i="7"/>
  <c r="H5104" i="7"/>
  <c r="G5104" i="7"/>
  <c r="W5103" i="7"/>
  <c r="I5103" i="7"/>
  <c r="H5103" i="7"/>
  <c r="G5103" i="7"/>
  <c r="W5102" i="7"/>
  <c r="I5102" i="7"/>
  <c r="H5102" i="7"/>
  <c r="G5102" i="7"/>
  <c r="W5101" i="7"/>
  <c r="I5101" i="7"/>
  <c r="H5101" i="7"/>
  <c r="G5101" i="7"/>
  <c r="W5100" i="7"/>
  <c r="I5100" i="7"/>
  <c r="H5100" i="7"/>
  <c r="G5100" i="7"/>
  <c r="W5099" i="7"/>
  <c r="I5099" i="7"/>
  <c r="H5099" i="7"/>
  <c r="G5099" i="7"/>
  <c r="W5098" i="7"/>
  <c r="I5098" i="7"/>
  <c r="H5098" i="7"/>
  <c r="G5098" i="7"/>
  <c r="W5097" i="7"/>
  <c r="I5097" i="7"/>
  <c r="H5097" i="7"/>
  <c r="G5097" i="7"/>
  <c r="W5096" i="7"/>
  <c r="I5096" i="7"/>
  <c r="H5096" i="7"/>
  <c r="G5096" i="7"/>
  <c r="W5095" i="7"/>
  <c r="I5095" i="7"/>
  <c r="H5095" i="7"/>
  <c r="G5095" i="7"/>
  <c r="W5094" i="7"/>
  <c r="I5094" i="7"/>
  <c r="H5094" i="7"/>
  <c r="G5094" i="7"/>
  <c r="W5093" i="7"/>
  <c r="I5093" i="7"/>
  <c r="H5093" i="7"/>
  <c r="G5093" i="7"/>
  <c r="W5092" i="7"/>
  <c r="I5092" i="7"/>
  <c r="H5092" i="7"/>
  <c r="G5092" i="7"/>
  <c r="W5091" i="7"/>
  <c r="I5091" i="7"/>
  <c r="H5091" i="7"/>
  <c r="G5091" i="7"/>
  <c r="W5090" i="7"/>
  <c r="I5090" i="7"/>
  <c r="H5090" i="7"/>
  <c r="G5090" i="7"/>
  <c r="W5089" i="7"/>
  <c r="I5089" i="7"/>
  <c r="H5089" i="7"/>
  <c r="G5089" i="7"/>
  <c r="W5088" i="7"/>
  <c r="I5088" i="7"/>
  <c r="H5088" i="7"/>
  <c r="G5088" i="7"/>
  <c r="W5087" i="7"/>
  <c r="I5087" i="7"/>
  <c r="H5087" i="7"/>
  <c r="G5087" i="7"/>
  <c r="W5086" i="7"/>
  <c r="I5086" i="7"/>
  <c r="H5086" i="7"/>
  <c r="G5086" i="7"/>
  <c r="W5085" i="7"/>
  <c r="I5085" i="7"/>
  <c r="H5085" i="7"/>
  <c r="G5085" i="7"/>
  <c r="W5084" i="7"/>
  <c r="I5084" i="7"/>
  <c r="H5084" i="7"/>
  <c r="G5084" i="7"/>
  <c r="W5083" i="7"/>
  <c r="I5083" i="7"/>
  <c r="H5083" i="7"/>
  <c r="G5083" i="7"/>
  <c r="W5082" i="7"/>
  <c r="I5082" i="7"/>
  <c r="H5082" i="7"/>
  <c r="G5082" i="7"/>
  <c r="W5081" i="7"/>
  <c r="I5081" i="7"/>
  <c r="H5081" i="7"/>
  <c r="G5081" i="7"/>
  <c r="W5080" i="7"/>
  <c r="I5080" i="7"/>
  <c r="H5080" i="7"/>
  <c r="G5080" i="7"/>
  <c r="W5079" i="7"/>
  <c r="I5079" i="7"/>
  <c r="H5079" i="7"/>
  <c r="G5079" i="7"/>
  <c r="W5078" i="7"/>
  <c r="I5078" i="7"/>
  <c r="H5078" i="7"/>
  <c r="G5078" i="7"/>
  <c r="W5077" i="7"/>
  <c r="I5077" i="7"/>
  <c r="H5077" i="7"/>
  <c r="G5077" i="7"/>
  <c r="W5076" i="7"/>
  <c r="I5076" i="7"/>
  <c r="H5076" i="7"/>
  <c r="G5076" i="7"/>
  <c r="W5075" i="7"/>
  <c r="I5075" i="7"/>
  <c r="H5075" i="7"/>
  <c r="G5075" i="7"/>
  <c r="W5074" i="7"/>
  <c r="I5074" i="7"/>
  <c r="H5074" i="7"/>
  <c r="G5074" i="7"/>
  <c r="W5073" i="7"/>
  <c r="I5073" i="7"/>
  <c r="H5073" i="7"/>
  <c r="G5073" i="7"/>
  <c r="W5072" i="7"/>
  <c r="I5072" i="7"/>
  <c r="H5072" i="7"/>
  <c r="G5072" i="7"/>
  <c r="W5071" i="7"/>
  <c r="I5071" i="7"/>
  <c r="H5071" i="7"/>
  <c r="G5071" i="7"/>
  <c r="W5070" i="7"/>
  <c r="I5070" i="7"/>
  <c r="H5070" i="7"/>
  <c r="G5070" i="7"/>
  <c r="W5069" i="7"/>
  <c r="I5069" i="7"/>
  <c r="H5069" i="7"/>
  <c r="G5069" i="7"/>
  <c r="W5068" i="7"/>
  <c r="I5068" i="7"/>
  <c r="H5068" i="7"/>
  <c r="G5068" i="7"/>
  <c r="W5067" i="7"/>
  <c r="I5067" i="7"/>
  <c r="H5067" i="7"/>
  <c r="G5067" i="7"/>
  <c r="W5066" i="7"/>
  <c r="I5066" i="7"/>
  <c r="H5066" i="7"/>
  <c r="G5066" i="7"/>
  <c r="W5065" i="7"/>
  <c r="I5065" i="7"/>
  <c r="H5065" i="7"/>
  <c r="G5065" i="7"/>
  <c r="W5064" i="7"/>
  <c r="I5064" i="7"/>
  <c r="H5064" i="7"/>
  <c r="G5064" i="7"/>
  <c r="W5063" i="7"/>
  <c r="I5063" i="7"/>
  <c r="H5063" i="7"/>
  <c r="G5063" i="7"/>
  <c r="W5062" i="7"/>
  <c r="I5062" i="7"/>
  <c r="H5062" i="7"/>
  <c r="G5062" i="7"/>
  <c r="W5061" i="7"/>
  <c r="I5061" i="7"/>
  <c r="H5061" i="7"/>
  <c r="G5061" i="7"/>
  <c r="W5060" i="7"/>
  <c r="I5060" i="7"/>
  <c r="H5060" i="7"/>
  <c r="G5060" i="7"/>
  <c r="W5059" i="7"/>
  <c r="I5059" i="7"/>
  <c r="H5059" i="7"/>
  <c r="G5059" i="7"/>
  <c r="W5058" i="7"/>
  <c r="I5058" i="7"/>
  <c r="H5058" i="7"/>
  <c r="G5058" i="7"/>
  <c r="W5057" i="7"/>
  <c r="I5057" i="7"/>
  <c r="H5057" i="7"/>
  <c r="G5057" i="7"/>
  <c r="W5056" i="7"/>
  <c r="I5056" i="7"/>
  <c r="H5056" i="7"/>
  <c r="G5056" i="7"/>
  <c r="W5055" i="7"/>
  <c r="I5055" i="7"/>
  <c r="H5055" i="7"/>
  <c r="G5055" i="7"/>
  <c r="W5054" i="7"/>
  <c r="I5054" i="7"/>
  <c r="H5054" i="7"/>
  <c r="G5054" i="7"/>
  <c r="W5053" i="7"/>
  <c r="I5053" i="7"/>
  <c r="H5053" i="7"/>
  <c r="G5053" i="7"/>
  <c r="W5052" i="7"/>
  <c r="I5052" i="7"/>
  <c r="H5052" i="7"/>
  <c r="G5052" i="7"/>
  <c r="W5051" i="7"/>
  <c r="I5051" i="7"/>
  <c r="H5051" i="7"/>
  <c r="G5051" i="7"/>
  <c r="W5050" i="7"/>
  <c r="I5050" i="7"/>
  <c r="H5050" i="7"/>
  <c r="G5050" i="7"/>
  <c r="W5049" i="7"/>
  <c r="I5049" i="7"/>
  <c r="H5049" i="7"/>
  <c r="G5049" i="7"/>
  <c r="W5048" i="7"/>
  <c r="I5048" i="7"/>
  <c r="H5048" i="7"/>
  <c r="G5048" i="7"/>
  <c r="W5047" i="7"/>
  <c r="I5047" i="7"/>
  <c r="H5047" i="7"/>
  <c r="G5047" i="7"/>
  <c r="W5046" i="7"/>
  <c r="I5046" i="7"/>
  <c r="F5046" i="7" s="1"/>
  <c r="H5046" i="7"/>
  <c r="G5046" i="7"/>
  <c r="W5045" i="7"/>
  <c r="I5045" i="7"/>
  <c r="H5045" i="7"/>
  <c r="G5045" i="7"/>
  <c r="W5044" i="7"/>
  <c r="I5044" i="7"/>
  <c r="H5044" i="7"/>
  <c r="G5044" i="7"/>
  <c r="W5043" i="7"/>
  <c r="I5043" i="7"/>
  <c r="H5043" i="7"/>
  <c r="G5043" i="7"/>
  <c r="W5042" i="7"/>
  <c r="I5042" i="7"/>
  <c r="H5042" i="7"/>
  <c r="G5042" i="7"/>
  <c r="W5041" i="7"/>
  <c r="I5041" i="7"/>
  <c r="H5041" i="7"/>
  <c r="G5041" i="7"/>
  <c r="W5040" i="7"/>
  <c r="I5040" i="7"/>
  <c r="H5040" i="7"/>
  <c r="G5040" i="7"/>
  <c r="W5039" i="7"/>
  <c r="I5039" i="7"/>
  <c r="H5039" i="7"/>
  <c r="G5039" i="7"/>
  <c r="W5038" i="7"/>
  <c r="I5038" i="7"/>
  <c r="H5038" i="7"/>
  <c r="G5038" i="7"/>
  <c r="W5037" i="7"/>
  <c r="I5037" i="7"/>
  <c r="H5037" i="7"/>
  <c r="G5037" i="7"/>
  <c r="W5036" i="7"/>
  <c r="I5036" i="7"/>
  <c r="H5036" i="7"/>
  <c r="G5036" i="7"/>
  <c r="W5035" i="7"/>
  <c r="I5035" i="7"/>
  <c r="H5035" i="7"/>
  <c r="G5035" i="7"/>
  <c r="W5034" i="7"/>
  <c r="I5034" i="7"/>
  <c r="H5034" i="7"/>
  <c r="G5034" i="7"/>
  <c r="W5033" i="7"/>
  <c r="I5033" i="7"/>
  <c r="H5033" i="7"/>
  <c r="G5033" i="7"/>
  <c r="W5032" i="7"/>
  <c r="I5032" i="7"/>
  <c r="H5032" i="7"/>
  <c r="G5032" i="7"/>
  <c r="W5031" i="7"/>
  <c r="I5031" i="7"/>
  <c r="H5031" i="7"/>
  <c r="G5031" i="7"/>
  <c r="W5030" i="7"/>
  <c r="I5030" i="7"/>
  <c r="F5030" i="7" s="1"/>
  <c r="H5030" i="7"/>
  <c r="G5030" i="7"/>
  <c r="W5029" i="7"/>
  <c r="I5029" i="7"/>
  <c r="H5029" i="7"/>
  <c r="G5029" i="7"/>
  <c r="W5028" i="7"/>
  <c r="I5028" i="7"/>
  <c r="H5028" i="7"/>
  <c r="G5028" i="7"/>
  <c r="W5027" i="7"/>
  <c r="I5027" i="7"/>
  <c r="H5027" i="7"/>
  <c r="G5027" i="7"/>
  <c r="W5026" i="7"/>
  <c r="I5026" i="7"/>
  <c r="H5026" i="7"/>
  <c r="G5026" i="7"/>
  <c r="W5025" i="7"/>
  <c r="I5025" i="7"/>
  <c r="H5025" i="7"/>
  <c r="G5025" i="7"/>
  <c r="W5024" i="7"/>
  <c r="I5024" i="7"/>
  <c r="H5024" i="7"/>
  <c r="G5024" i="7"/>
  <c r="W5023" i="7"/>
  <c r="I5023" i="7"/>
  <c r="H5023" i="7"/>
  <c r="G5023" i="7"/>
  <c r="W5022" i="7"/>
  <c r="W5021" i="7"/>
  <c r="W5020" i="7"/>
  <c r="I5020" i="7"/>
  <c r="I5022" i="7" s="1"/>
  <c r="H5020" i="7"/>
  <c r="H5022" i="7" s="1"/>
  <c r="G5020" i="7"/>
  <c r="W5019" i="7"/>
  <c r="I5019" i="7"/>
  <c r="I5021" i="7" s="1"/>
  <c r="H5019" i="7"/>
  <c r="H5021" i="7" s="1"/>
  <c r="G5019" i="7"/>
  <c r="G5021" i="7" s="1"/>
  <c r="W5018" i="7"/>
  <c r="I5018" i="7"/>
  <c r="H5018" i="7"/>
  <c r="G5018" i="7"/>
  <c r="W5017" i="7"/>
  <c r="I5017" i="7"/>
  <c r="H5017" i="7"/>
  <c r="G5017" i="7"/>
  <c r="W5016" i="7"/>
  <c r="I5016" i="7"/>
  <c r="H5016" i="7"/>
  <c r="G5016" i="7"/>
  <c r="W5015" i="7"/>
  <c r="I5015" i="7"/>
  <c r="H5015" i="7"/>
  <c r="G5015" i="7"/>
  <c r="W5014" i="7"/>
  <c r="I5014" i="7"/>
  <c r="H5014" i="7"/>
  <c r="G5014" i="7"/>
  <c r="W5013" i="7"/>
  <c r="I5013" i="7"/>
  <c r="H5013" i="7"/>
  <c r="G5013" i="7"/>
  <c r="W5012" i="7"/>
  <c r="I5012" i="7"/>
  <c r="H5012" i="7"/>
  <c r="G5012" i="7"/>
  <c r="W5011" i="7"/>
  <c r="I5011" i="7"/>
  <c r="H5011" i="7"/>
  <c r="G5011" i="7"/>
  <c r="W5010" i="7"/>
  <c r="I5010" i="7"/>
  <c r="H5010" i="7"/>
  <c r="G5010" i="7"/>
  <c r="W5009" i="7"/>
  <c r="I5009" i="7"/>
  <c r="H5009" i="7"/>
  <c r="G5009" i="7"/>
  <c r="W5008" i="7"/>
  <c r="I5008" i="7"/>
  <c r="H5008" i="7"/>
  <c r="G5008" i="7"/>
  <c r="W5007" i="7"/>
  <c r="I5007" i="7"/>
  <c r="H5007" i="7"/>
  <c r="G5007" i="7"/>
  <c r="W5006" i="7"/>
  <c r="I5006" i="7"/>
  <c r="H5006" i="7"/>
  <c r="F5006" i="7" s="1"/>
  <c r="G5006" i="7"/>
  <c r="W5005" i="7"/>
  <c r="I5005" i="7"/>
  <c r="H5005" i="7"/>
  <c r="G5005" i="7"/>
  <c r="W5004" i="7"/>
  <c r="I5004" i="7"/>
  <c r="H5004" i="7"/>
  <c r="G5004" i="7"/>
  <c r="W5003" i="7"/>
  <c r="I5003" i="7"/>
  <c r="H5003" i="7"/>
  <c r="G5003" i="7"/>
  <c r="W5002" i="7"/>
  <c r="I5002" i="7"/>
  <c r="H5002" i="7"/>
  <c r="G5002" i="7"/>
  <c r="W5001" i="7"/>
  <c r="I5001" i="7"/>
  <c r="H5001" i="7"/>
  <c r="G5001" i="7"/>
  <c r="W5000" i="7"/>
  <c r="I5000" i="7"/>
  <c r="H5000" i="7"/>
  <c r="G5000" i="7"/>
  <c r="W4999" i="7"/>
  <c r="I4999" i="7"/>
  <c r="H4999" i="7"/>
  <c r="G4999" i="7"/>
  <c r="W4998" i="7"/>
  <c r="I4998" i="7"/>
  <c r="H4998" i="7"/>
  <c r="G4998" i="7"/>
  <c r="W4997" i="7"/>
  <c r="I4997" i="7"/>
  <c r="H4997" i="7"/>
  <c r="G4997" i="7"/>
  <c r="W4996" i="7"/>
  <c r="I4996" i="7"/>
  <c r="H4996" i="7"/>
  <c r="G4996" i="7"/>
  <c r="W4995" i="7"/>
  <c r="I4995" i="7"/>
  <c r="H4995" i="7"/>
  <c r="G4995" i="7"/>
  <c r="W4994" i="7"/>
  <c r="I4994" i="7"/>
  <c r="H4994" i="7"/>
  <c r="G4994" i="7"/>
  <c r="W4993" i="7"/>
  <c r="I4993" i="7"/>
  <c r="H4993" i="7"/>
  <c r="G4993" i="7"/>
  <c r="W4992" i="7"/>
  <c r="I4992" i="7"/>
  <c r="H4992" i="7"/>
  <c r="G4992" i="7"/>
  <c r="W4991" i="7"/>
  <c r="I4991" i="7"/>
  <c r="H4991" i="7"/>
  <c r="G4991" i="7"/>
  <c r="W4990" i="7"/>
  <c r="I4990" i="7"/>
  <c r="H4990" i="7"/>
  <c r="G4990" i="7"/>
  <c r="W4989" i="7"/>
  <c r="I4989" i="7"/>
  <c r="H4989" i="7"/>
  <c r="G4989" i="7"/>
  <c r="W4988" i="7"/>
  <c r="I4988" i="7"/>
  <c r="H4988" i="7"/>
  <c r="G4988" i="7"/>
  <c r="W4987" i="7"/>
  <c r="I4987" i="7"/>
  <c r="H4987" i="7"/>
  <c r="G4987" i="7"/>
  <c r="W4986" i="7"/>
  <c r="I4986" i="7"/>
  <c r="H4986" i="7"/>
  <c r="G4986" i="7"/>
  <c r="W4985" i="7"/>
  <c r="I4985" i="7"/>
  <c r="H4985" i="7"/>
  <c r="G4985" i="7"/>
  <c r="W4984" i="7"/>
  <c r="I4984" i="7"/>
  <c r="H4984" i="7"/>
  <c r="G4984" i="7"/>
  <c r="W4983" i="7"/>
  <c r="I4983" i="7"/>
  <c r="H4983" i="7"/>
  <c r="G4983" i="7"/>
  <c r="W4982" i="7"/>
  <c r="I4982" i="7"/>
  <c r="H4982" i="7"/>
  <c r="G4982" i="7"/>
  <c r="W4981" i="7"/>
  <c r="I4981" i="7"/>
  <c r="H4981" i="7"/>
  <c r="G4981" i="7"/>
  <c r="W4980" i="7"/>
  <c r="I4980" i="7"/>
  <c r="H4980" i="7"/>
  <c r="G4980" i="7"/>
  <c r="W4979" i="7"/>
  <c r="I4979" i="7"/>
  <c r="H4979" i="7"/>
  <c r="G4979" i="7"/>
  <c r="W4978" i="7"/>
  <c r="I4978" i="7"/>
  <c r="H4978" i="7"/>
  <c r="G4978" i="7"/>
  <c r="W4977" i="7"/>
  <c r="I4977" i="7"/>
  <c r="H4977" i="7"/>
  <c r="G4977" i="7"/>
  <c r="W4976" i="7"/>
  <c r="I4976" i="7"/>
  <c r="H4976" i="7"/>
  <c r="G4976" i="7"/>
  <c r="W4975" i="7"/>
  <c r="I4975" i="7"/>
  <c r="H4975" i="7"/>
  <c r="G4975" i="7"/>
  <c r="W4974" i="7"/>
  <c r="I4974" i="7"/>
  <c r="H4974" i="7"/>
  <c r="G4974" i="7"/>
  <c r="W4973" i="7"/>
  <c r="I4973" i="7"/>
  <c r="H4973" i="7"/>
  <c r="G4973" i="7"/>
  <c r="W4972" i="7"/>
  <c r="I4972" i="7"/>
  <c r="H4972" i="7"/>
  <c r="G4972" i="7"/>
  <c r="W4971" i="7"/>
  <c r="I4971" i="7"/>
  <c r="H4971" i="7"/>
  <c r="G4971" i="7"/>
  <c r="W4970" i="7"/>
  <c r="I4970" i="7"/>
  <c r="H4970" i="7"/>
  <c r="G4970" i="7"/>
  <c r="W4969" i="7"/>
  <c r="I4969" i="7"/>
  <c r="H4969" i="7"/>
  <c r="G4969" i="7"/>
  <c r="W4968" i="7"/>
  <c r="I4968" i="7"/>
  <c r="H4968" i="7"/>
  <c r="G4968" i="7"/>
  <c r="W4967" i="7"/>
  <c r="I4967" i="7"/>
  <c r="H4967" i="7"/>
  <c r="G4967" i="7"/>
  <c r="W4966" i="7"/>
  <c r="I4966" i="7"/>
  <c r="H4966" i="7"/>
  <c r="G4966" i="7"/>
  <c r="W4965" i="7"/>
  <c r="I4965" i="7"/>
  <c r="H4965" i="7"/>
  <c r="G4965" i="7"/>
  <c r="W4964" i="7"/>
  <c r="I4964" i="7"/>
  <c r="H4964" i="7"/>
  <c r="G4964" i="7"/>
  <c r="W4963" i="7"/>
  <c r="I4963" i="7"/>
  <c r="H4963" i="7"/>
  <c r="G4963" i="7"/>
  <c r="W4962" i="7"/>
  <c r="I4962" i="7"/>
  <c r="H4962" i="7"/>
  <c r="G4962" i="7"/>
  <c r="W4961" i="7"/>
  <c r="I4961" i="7"/>
  <c r="H4961" i="7"/>
  <c r="G4961" i="7"/>
  <c r="W4960" i="7"/>
  <c r="I4960" i="7"/>
  <c r="H4960" i="7"/>
  <c r="G4960" i="7"/>
  <c r="W4959" i="7"/>
  <c r="I4959" i="7"/>
  <c r="H4959" i="7"/>
  <c r="G4959" i="7"/>
  <c r="W4958" i="7"/>
  <c r="I4958" i="7"/>
  <c r="H4958" i="7"/>
  <c r="G4958" i="7"/>
  <c r="W4957" i="7"/>
  <c r="I4957" i="7"/>
  <c r="H4957" i="7"/>
  <c r="G4957" i="7"/>
  <c r="W4956" i="7"/>
  <c r="I4956" i="7"/>
  <c r="H4956" i="7"/>
  <c r="G4956" i="7"/>
  <c r="W4955" i="7"/>
  <c r="I4955" i="7"/>
  <c r="H4955" i="7"/>
  <c r="G4955" i="7"/>
  <c r="W4954" i="7"/>
  <c r="I4954" i="7"/>
  <c r="H4954" i="7"/>
  <c r="G4954" i="7"/>
  <c r="W4953" i="7"/>
  <c r="I4953" i="7"/>
  <c r="H4953" i="7"/>
  <c r="G4953" i="7"/>
  <c r="W4952" i="7"/>
  <c r="I4952" i="7"/>
  <c r="H4952" i="7"/>
  <c r="G4952" i="7"/>
  <c r="W4951" i="7"/>
  <c r="I4951" i="7"/>
  <c r="H4951" i="7"/>
  <c r="G4951" i="7"/>
  <c r="W4950" i="7"/>
  <c r="I4950" i="7"/>
  <c r="H4950" i="7"/>
  <c r="G4950" i="7"/>
  <c r="W4949" i="7"/>
  <c r="I4949" i="7"/>
  <c r="H4949" i="7"/>
  <c r="G4949" i="7"/>
  <c r="W4948" i="7"/>
  <c r="I4948" i="7"/>
  <c r="H4948" i="7"/>
  <c r="G4948" i="7"/>
  <c r="W4947" i="7"/>
  <c r="I4947" i="7"/>
  <c r="H4947" i="7"/>
  <c r="G4947" i="7"/>
  <c r="W4946" i="7"/>
  <c r="I4946" i="7"/>
  <c r="H4946" i="7"/>
  <c r="G4946" i="7"/>
  <c r="W4945" i="7"/>
  <c r="I4945" i="7"/>
  <c r="H4945" i="7"/>
  <c r="G4945" i="7"/>
  <c r="W4944" i="7"/>
  <c r="I4944" i="7"/>
  <c r="H4944" i="7"/>
  <c r="G4944" i="7"/>
  <c r="W4943" i="7"/>
  <c r="I4943" i="7"/>
  <c r="H4943" i="7"/>
  <c r="G4943" i="7"/>
  <c r="W4942" i="7"/>
  <c r="I4942" i="7"/>
  <c r="H4942" i="7"/>
  <c r="G4942" i="7"/>
  <c r="W4941" i="7"/>
  <c r="I4941" i="7"/>
  <c r="H4941" i="7"/>
  <c r="G4941" i="7"/>
  <c r="W4940" i="7"/>
  <c r="I4940" i="7"/>
  <c r="H4940" i="7"/>
  <c r="G4940" i="7"/>
  <c r="W4939" i="7"/>
  <c r="I4939" i="7"/>
  <c r="H4939" i="7"/>
  <c r="G4939" i="7"/>
  <c r="W4938" i="7"/>
  <c r="I4938" i="7"/>
  <c r="H4938" i="7"/>
  <c r="F4938" i="7" s="1"/>
  <c r="G4938" i="7"/>
  <c r="W4937" i="7"/>
  <c r="I4937" i="7"/>
  <c r="H4937" i="7"/>
  <c r="G4937" i="7"/>
  <c r="W4936" i="7"/>
  <c r="I4936" i="7"/>
  <c r="H4936" i="7"/>
  <c r="G4936" i="7"/>
  <c r="W4935" i="7"/>
  <c r="I4935" i="7"/>
  <c r="H4935" i="7"/>
  <c r="G4935" i="7"/>
  <c r="W4934" i="7"/>
  <c r="I4934" i="7"/>
  <c r="H4934" i="7"/>
  <c r="G4934" i="7"/>
  <c r="W4933" i="7"/>
  <c r="I4933" i="7"/>
  <c r="H4933" i="7"/>
  <c r="G4933" i="7"/>
  <c r="W4932" i="7"/>
  <c r="I4932" i="7"/>
  <c r="H4932" i="7"/>
  <c r="G4932" i="7"/>
  <c r="W4931" i="7"/>
  <c r="I4931" i="7"/>
  <c r="H4931" i="7"/>
  <c r="G4931" i="7"/>
  <c r="W4930" i="7"/>
  <c r="I4930" i="7"/>
  <c r="H4930" i="7"/>
  <c r="G4930" i="7"/>
  <c r="W4929" i="7"/>
  <c r="I4929" i="7"/>
  <c r="H4929" i="7"/>
  <c r="G4929" i="7"/>
  <c r="W4928" i="7"/>
  <c r="I4928" i="7"/>
  <c r="H4928" i="7"/>
  <c r="G4928" i="7"/>
  <c r="W4927" i="7"/>
  <c r="I4927" i="7"/>
  <c r="H4927" i="7"/>
  <c r="G4927" i="7"/>
  <c r="W4926" i="7"/>
  <c r="I4926" i="7"/>
  <c r="H4926" i="7"/>
  <c r="G4926" i="7"/>
  <c r="W4925" i="7"/>
  <c r="I4925" i="7"/>
  <c r="H4925" i="7"/>
  <c r="G4925" i="7"/>
  <c r="W4924" i="7"/>
  <c r="I4924" i="7"/>
  <c r="H4924" i="7"/>
  <c r="G4924" i="7"/>
  <c r="W4923" i="7"/>
  <c r="I4923" i="7"/>
  <c r="H4923" i="7"/>
  <c r="G4923" i="7"/>
  <c r="W4922" i="7"/>
  <c r="I4922" i="7"/>
  <c r="H4922" i="7"/>
  <c r="G4922" i="7"/>
  <c r="W4921" i="7"/>
  <c r="I4921" i="7"/>
  <c r="H4921" i="7"/>
  <c r="G4921" i="7"/>
  <c r="W4920" i="7"/>
  <c r="I4920" i="7"/>
  <c r="H4920" i="7"/>
  <c r="G4920" i="7"/>
  <c r="W4919" i="7"/>
  <c r="I4919" i="7"/>
  <c r="H4919" i="7"/>
  <c r="G4919" i="7"/>
  <c r="W4918" i="7"/>
  <c r="I4918" i="7"/>
  <c r="H4918" i="7"/>
  <c r="G4918" i="7"/>
  <c r="W4917" i="7"/>
  <c r="I4917" i="7"/>
  <c r="H4917" i="7"/>
  <c r="G4917" i="7"/>
  <c r="W4916" i="7"/>
  <c r="I4916" i="7"/>
  <c r="H4916" i="7"/>
  <c r="G4916" i="7"/>
  <c r="W4915" i="7"/>
  <c r="I4915" i="7"/>
  <c r="H4915" i="7"/>
  <c r="G4915" i="7"/>
  <c r="W4914" i="7"/>
  <c r="I4914" i="7"/>
  <c r="H4914" i="7"/>
  <c r="G4914" i="7"/>
  <c r="W4913" i="7"/>
  <c r="I4913" i="7"/>
  <c r="H4913" i="7"/>
  <c r="G4913" i="7"/>
  <c r="W4912" i="7"/>
  <c r="I4912" i="7"/>
  <c r="H4912" i="7"/>
  <c r="G4912" i="7"/>
  <c r="W4911" i="7"/>
  <c r="I4911" i="7"/>
  <c r="H4911" i="7"/>
  <c r="G4911" i="7"/>
  <c r="W4910" i="7"/>
  <c r="I4910" i="7"/>
  <c r="H4910" i="7"/>
  <c r="G4910" i="7"/>
  <c r="W4909" i="7"/>
  <c r="I4909" i="7"/>
  <c r="H4909" i="7"/>
  <c r="G4909" i="7"/>
  <c r="W4908" i="7"/>
  <c r="I4908" i="7"/>
  <c r="H4908" i="7"/>
  <c r="G4908" i="7"/>
  <c r="W4907" i="7"/>
  <c r="I4907" i="7"/>
  <c r="H4907" i="7"/>
  <c r="G4907" i="7"/>
  <c r="W4905" i="7"/>
  <c r="I4905" i="7"/>
  <c r="H4905" i="7"/>
  <c r="G4905" i="7"/>
  <c r="W4904" i="7"/>
  <c r="I4904" i="7"/>
  <c r="H4904" i="7"/>
  <c r="G4904" i="7"/>
  <c r="W4903" i="7"/>
  <c r="I4903" i="7"/>
  <c r="H4903" i="7"/>
  <c r="G4903" i="7"/>
  <c r="W4902" i="7"/>
  <c r="I4902" i="7"/>
  <c r="F4902" i="7" s="1"/>
  <c r="H4902" i="7"/>
  <c r="G4902" i="7"/>
  <c r="W4901" i="7"/>
  <c r="I4901" i="7"/>
  <c r="H4901" i="7"/>
  <c r="G4901" i="7"/>
  <c r="W4900" i="7"/>
  <c r="I4900" i="7"/>
  <c r="H4900" i="7"/>
  <c r="G4900" i="7"/>
  <c r="W4899" i="7"/>
  <c r="I4899" i="7"/>
  <c r="H4899" i="7"/>
  <c r="G4899" i="7"/>
  <c r="W4898" i="7"/>
  <c r="I4898" i="7"/>
  <c r="H4898" i="7"/>
  <c r="G4898" i="7"/>
  <c r="W4897" i="7"/>
  <c r="I4897" i="7"/>
  <c r="H4897" i="7"/>
  <c r="G4897" i="7"/>
  <c r="W4896" i="7"/>
  <c r="I4896" i="7"/>
  <c r="H4896" i="7"/>
  <c r="G4896" i="7"/>
  <c r="W4895" i="7"/>
  <c r="I4895" i="7"/>
  <c r="H4895" i="7"/>
  <c r="G4895" i="7"/>
  <c r="W4893" i="7"/>
  <c r="I4893" i="7"/>
  <c r="H4893" i="7"/>
  <c r="G4893" i="7"/>
  <c r="W4892" i="7"/>
  <c r="I4892" i="7"/>
  <c r="H4892" i="7"/>
  <c r="G4892" i="7"/>
  <c r="W4891" i="7"/>
  <c r="I4891" i="7"/>
  <c r="H4891" i="7"/>
  <c r="G4891" i="7"/>
  <c r="W4890" i="7"/>
  <c r="I4890" i="7"/>
  <c r="H4890" i="7"/>
  <c r="G4890" i="7"/>
  <c r="W4889" i="7"/>
  <c r="I4889" i="7"/>
  <c r="H4889" i="7"/>
  <c r="G4889" i="7"/>
  <c r="W4888" i="7"/>
  <c r="I4888" i="7"/>
  <c r="H4888" i="7"/>
  <c r="G4888" i="7"/>
  <c r="W4887" i="7"/>
  <c r="I4887" i="7"/>
  <c r="H4887" i="7"/>
  <c r="G4887" i="7"/>
  <c r="W4886" i="7"/>
  <c r="I4886" i="7"/>
  <c r="H4886" i="7"/>
  <c r="G4886" i="7"/>
  <c r="W4885" i="7"/>
  <c r="I4885" i="7"/>
  <c r="H4885" i="7"/>
  <c r="G4885" i="7"/>
  <c r="W4884" i="7"/>
  <c r="I4884" i="7"/>
  <c r="H4884" i="7"/>
  <c r="G4884" i="7"/>
  <c r="W4883" i="7"/>
  <c r="I4883" i="7"/>
  <c r="H4883" i="7"/>
  <c r="G4883" i="7"/>
  <c r="W4882" i="7"/>
  <c r="I4882" i="7"/>
  <c r="H4882" i="7"/>
  <c r="G4882" i="7"/>
  <c r="W4881" i="7"/>
  <c r="I4881" i="7"/>
  <c r="H4881" i="7"/>
  <c r="G4881" i="7"/>
  <c r="W4880" i="7"/>
  <c r="I4880" i="7"/>
  <c r="H4880" i="7"/>
  <c r="G4880" i="7"/>
  <c r="W4879" i="7"/>
  <c r="I4879" i="7"/>
  <c r="H4879" i="7"/>
  <c r="G4879" i="7"/>
  <c r="W4878" i="7"/>
  <c r="I4878" i="7"/>
  <c r="H4878" i="7"/>
  <c r="G4878" i="7"/>
  <c r="W4877" i="7"/>
  <c r="I4877" i="7"/>
  <c r="H4877" i="7"/>
  <c r="G4877" i="7"/>
  <c r="W4876" i="7"/>
  <c r="I4876" i="7"/>
  <c r="H4876" i="7"/>
  <c r="G4876" i="7"/>
  <c r="W4874" i="7"/>
  <c r="I4874" i="7"/>
  <c r="H4874" i="7"/>
  <c r="G4874" i="7"/>
  <c r="W4873" i="7"/>
  <c r="I4873" i="7"/>
  <c r="H4873" i="7"/>
  <c r="G4873" i="7"/>
  <c r="W4872" i="7"/>
  <c r="I4872" i="7"/>
  <c r="H4872" i="7"/>
  <c r="G4872" i="7"/>
  <c r="W4871" i="7"/>
  <c r="I4871" i="7"/>
  <c r="H4871" i="7"/>
  <c r="G4871" i="7"/>
  <c r="W4870" i="7"/>
  <c r="I4870" i="7"/>
  <c r="H4870" i="7"/>
  <c r="G4870" i="7"/>
  <c r="W4868" i="7"/>
  <c r="I4868" i="7"/>
  <c r="H4868" i="7"/>
  <c r="G4868" i="7"/>
  <c r="W4867" i="7"/>
  <c r="I4867" i="7"/>
  <c r="H4867" i="7"/>
  <c r="G4867" i="7"/>
  <c r="W4866" i="7"/>
  <c r="I4866" i="7"/>
  <c r="H4866" i="7"/>
  <c r="G4866" i="7"/>
  <c r="W4865" i="7"/>
  <c r="I4865" i="7"/>
  <c r="H4865" i="7"/>
  <c r="G4865" i="7"/>
  <c r="W4864" i="7"/>
  <c r="I4864" i="7"/>
  <c r="H4864" i="7"/>
  <c r="G4864" i="7"/>
  <c r="W4863" i="7"/>
  <c r="I4863" i="7"/>
  <c r="H4863" i="7"/>
  <c r="G4863" i="7"/>
  <c r="W4862" i="7"/>
  <c r="I4862" i="7"/>
  <c r="H4862" i="7"/>
  <c r="G4862" i="7"/>
  <c r="W4861" i="7"/>
  <c r="I4861" i="7"/>
  <c r="H4861" i="7"/>
  <c r="G4861" i="7"/>
  <c r="W4860" i="7"/>
  <c r="I4860" i="7"/>
  <c r="H4860" i="7"/>
  <c r="G4860" i="7"/>
  <c r="W4859" i="7"/>
  <c r="I4859" i="7"/>
  <c r="H4859" i="7"/>
  <c r="G4859" i="7"/>
  <c r="W4858" i="7"/>
  <c r="I4858" i="7"/>
  <c r="H4858" i="7"/>
  <c r="G4858" i="7"/>
  <c r="W4857" i="7"/>
  <c r="I4857" i="7"/>
  <c r="H4857" i="7"/>
  <c r="G4857" i="7"/>
  <c r="W4856" i="7"/>
  <c r="I4856" i="7"/>
  <c r="H4856" i="7"/>
  <c r="G4856" i="7"/>
  <c r="W4855" i="7"/>
  <c r="I4855" i="7"/>
  <c r="H4855" i="7"/>
  <c r="G4855" i="7"/>
  <c r="W4854" i="7"/>
  <c r="I4854" i="7"/>
  <c r="H4854" i="7"/>
  <c r="G4854" i="7"/>
  <c r="W4853" i="7"/>
  <c r="I4853" i="7"/>
  <c r="H4853" i="7"/>
  <c r="G4853" i="7"/>
  <c r="W4852" i="7"/>
  <c r="I4852" i="7"/>
  <c r="H4852" i="7"/>
  <c r="G4852" i="7"/>
  <c r="W4851" i="7"/>
  <c r="I4851" i="7"/>
  <c r="H4851" i="7"/>
  <c r="G4851" i="7"/>
  <c r="W4850" i="7"/>
  <c r="I4850" i="7"/>
  <c r="H4850" i="7"/>
  <c r="G4850" i="7"/>
  <c r="W4849" i="7"/>
  <c r="I4849" i="7"/>
  <c r="H4849" i="7"/>
  <c r="G4849" i="7"/>
  <c r="I4848" i="7"/>
  <c r="H4848" i="7"/>
  <c r="G4848" i="7"/>
  <c r="W4847" i="7"/>
  <c r="I4847" i="7"/>
  <c r="H4847" i="7"/>
  <c r="G4847" i="7"/>
  <c r="I4846" i="7"/>
  <c r="H4846" i="7"/>
  <c r="F4846" i="7" s="1"/>
  <c r="G4846" i="7"/>
  <c r="W4845" i="7"/>
  <c r="I4845" i="7"/>
  <c r="H4845" i="7"/>
  <c r="G4845" i="7"/>
  <c r="W4844" i="7"/>
  <c r="I4844" i="7"/>
  <c r="H4844" i="7"/>
  <c r="G4844" i="7"/>
  <c r="W4843" i="7"/>
  <c r="I4843" i="7"/>
  <c r="H4843" i="7"/>
  <c r="G4843" i="7"/>
  <c r="W4842" i="7"/>
  <c r="I4842" i="7"/>
  <c r="H4842" i="7"/>
  <c r="G4842" i="7"/>
  <c r="W4841" i="7"/>
  <c r="I4841" i="7"/>
  <c r="H4841" i="7"/>
  <c r="G4841" i="7"/>
  <c r="W4840" i="7"/>
  <c r="I4840" i="7"/>
  <c r="H4840" i="7"/>
  <c r="G4840" i="7"/>
  <c r="W4839" i="7"/>
  <c r="I4839" i="7"/>
  <c r="H4839" i="7"/>
  <c r="G4839" i="7"/>
  <c r="W4838" i="7"/>
  <c r="I4838" i="7"/>
  <c r="H4838" i="7"/>
  <c r="G4838" i="7"/>
  <c r="W4837" i="7"/>
  <c r="I4837" i="7"/>
  <c r="H4837" i="7"/>
  <c r="G4837" i="7"/>
  <c r="W4836" i="7"/>
  <c r="I4836" i="7"/>
  <c r="H4836" i="7"/>
  <c r="G4836" i="7"/>
  <c r="W4834" i="7"/>
  <c r="I4834" i="7"/>
  <c r="H4834" i="7"/>
  <c r="G4834" i="7"/>
  <c r="W4833" i="7"/>
  <c r="I4833" i="7"/>
  <c r="H4833" i="7"/>
  <c r="G4833" i="7"/>
  <c r="W4832" i="7"/>
  <c r="I4832" i="7"/>
  <c r="H4832" i="7"/>
  <c r="G4832" i="7"/>
  <c r="W4831" i="7"/>
  <c r="I4831" i="7"/>
  <c r="H4831" i="7"/>
  <c r="G4831" i="7"/>
  <c r="W4830" i="7"/>
  <c r="I4830" i="7"/>
  <c r="H4830" i="7"/>
  <c r="G4830" i="7"/>
  <c r="W4829" i="7"/>
  <c r="I4829" i="7"/>
  <c r="H4829" i="7"/>
  <c r="G4829" i="7"/>
  <c r="W4828" i="7"/>
  <c r="I4828" i="7"/>
  <c r="H4828" i="7"/>
  <c r="G4828" i="7"/>
  <c r="W4827" i="7"/>
  <c r="I4827" i="7"/>
  <c r="H4827" i="7"/>
  <c r="G4827" i="7"/>
  <c r="W4826" i="7"/>
  <c r="I4826" i="7"/>
  <c r="H4826" i="7"/>
  <c r="G4826" i="7"/>
  <c r="W4825" i="7"/>
  <c r="I4825" i="7"/>
  <c r="H4825" i="7"/>
  <c r="G4825" i="7"/>
  <c r="W4824" i="7"/>
  <c r="I4824" i="7"/>
  <c r="H4824" i="7"/>
  <c r="G4824" i="7"/>
  <c r="W4823" i="7"/>
  <c r="I4823" i="7"/>
  <c r="H4823" i="7"/>
  <c r="G4823" i="7"/>
  <c r="W4822" i="7"/>
  <c r="I4822" i="7"/>
  <c r="H4822" i="7"/>
  <c r="G4822" i="7"/>
  <c r="W4821" i="7"/>
  <c r="I4821" i="7"/>
  <c r="H4821" i="7"/>
  <c r="G4821" i="7"/>
  <c r="W4820" i="7"/>
  <c r="I4820" i="7"/>
  <c r="H4820" i="7"/>
  <c r="G4820" i="7"/>
  <c r="W4819" i="7"/>
  <c r="I4819" i="7"/>
  <c r="H4819" i="7"/>
  <c r="G4819" i="7"/>
  <c r="W4818" i="7"/>
  <c r="I4818" i="7"/>
  <c r="H4818" i="7"/>
  <c r="G4818" i="7"/>
  <c r="W4817" i="7"/>
  <c r="I4817" i="7"/>
  <c r="H4817" i="7"/>
  <c r="G4817" i="7"/>
  <c r="W4816" i="7"/>
  <c r="I4816" i="7"/>
  <c r="H4816" i="7"/>
  <c r="G4816" i="7"/>
  <c r="W4815" i="7"/>
  <c r="I4815" i="7"/>
  <c r="H4815" i="7"/>
  <c r="G4815" i="7"/>
  <c r="W4814" i="7"/>
  <c r="I4814" i="7"/>
  <c r="H4814" i="7"/>
  <c r="G4814" i="7"/>
  <c r="W4813" i="7"/>
  <c r="I4813" i="7"/>
  <c r="H4813" i="7"/>
  <c r="G4813" i="7"/>
  <c r="W4812" i="7"/>
  <c r="I4812" i="7"/>
  <c r="H4812" i="7"/>
  <c r="G4812" i="7"/>
  <c r="W4811" i="7"/>
  <c r="I4811" i="7"/>
  <c r="H4811" i="7"/>
  <c r="G4811" i="7"/>
  <c r="W4810" i="7"/>
  <c r="I4810" i="7"/>
  <c r="H4810" i="7"/>
  <c r="G4810" i="7"/>
  <c r="W4809" i="7"/>
  <c r="I4809" i="7"/>
  <c r="H4809" i="7"/>
  <c r="G4809" i="7"/>
  <c r="W4808" i="7"/>
  <c r="I4808" i="7"/>
  <c r="H4808" i="7"/>
  <c r="G4808" i="7"/>
  <c r="W4807" i="7"/>
  <c r="I4807" i="7"/>
  <c r="H4807" i="7"/>
  <c r="G4807" i="7"/>
  <c r="W4806" i="7"/>
  <c r="I4806" i="7"/>
  <c r="H4806" i="7"/>
  <c r="G4806" i="7"/>
  <c r="W4805" i="7"/>
  <c r="I4805" i="7"/>
  <c r="H4805" i="7"/>
  <c r="G4805" i="7"/>
  <c r="W4804" i="7"/>
  <c r="I4804" i="7"/>
  <c r="H4804" i="7"/>
  <c r="G4804" i="7"/>
  <c r="W4803" i="7"/>
  <c r="I4803" i="7"/>
  <c r="H4803" i="7"/>
  <c r="G4803" i="7"/>
  <c r="W4802" i="7"/>
  <c r="I4802" i="7"/>
  <c r="H4802" i="7"/>
  <c r="G4802" i="7"/>
  <c r="W4801" i="7"/>
  <c r="I4801" i="7"/>
  <c r="H4801" i="7"/>
  <c r="G4801" i="7"/>
  <c r="W4800" i="7"/>
  <c r="I4800" i="7"/>
  <c r="H4800" i="7"/>
  <c r="G4800" i="7"/>
  <c r="W4799" i="7"/>
  <c r="I4799" i="7"/>
  <c r="H4799" i="7"/>
  <c r="G4799" i="7"/>
  <c r="W4798" i="7"/>
  <c r="I4798" i="7"/>
  <c r="H4798" i="7"/>
  <c r="G4798" i="7"/>
  <c r="W4797" i="7"/>
  <c r="I4797" i="7"/>
  <c r="H4797" i="7"/>
  <c r="G4797" i="7"/>
  <c r="W4796" i="7"/>
  <c r="I4796" i="7"/>
  <c r="H4796" i="7"/>
  <c r="G4796" i="7"/>
  <c r="W4795" i="7"/>
  <c r="I4795" i="7"/>
  <c r="H4795" i="7"/>
  <c r="G4795" i="7"/>
  <c r="W4794" i="7"/>
  <c r="I4794" i="7"/>
  <c r="H4794" i="7"/>
  <c r="G4794" i="7"/>
  <c r="W4793" i="7"/>
  <c r="I4793" i="7"/>
  <c r="H4793" i="7"/>
  <c r="G4793" i="7"/>
  <c r="W4792" i="7"/>
  <c r="I4792" i="7"/>
  <c r="H4792" i="7"/>
  <c r="G4792" i="7"/>
  <c r="W4788" i="7"/>
  <c r="I4788" i="7"/>
  <c r="H4788" i="7"/>
  <c r="G4788" i="7"/>
  <c r="W4787" i="7"/>
  <c r="I4787" i="7"/>
  <c r="H4787" i="7"/>
  <c r="G4787" i="7"/>
  <c r="W4786" i="7"/>
  <c r="I4786" i="7"/>
  <c r="H4786" i="7"/>
  <c r="G4786" i="7"/>
  <c r="W4785" i="7"/>
  <c r="I4785" i="7"/>
  <c r="H4785" i="7"/>
  <c r="G4785" i="7"/>
  <c r="W4784" i="7"/>
  <c r="I4784" i="7"/>
  <c r="H4784" i="7"/>
  <c r="G4784" i="7"/>
  <c r="W4783" i="7"/>
  <c r="I4783" i="7"/>
  <c r="H4783" i="7"/>
  <c r="G4783" i="7"/>
  <c r="W4782" i="7"/>
  <c r="I4782" i="7"/>
  <c r="H4782" i="7"/>
  <c r="G4782" i="7"/>
  <c r="W4781" i="7"/>
  <c r="I4781" i="7"/>
  <c r="H4781" i="7"/>
  <c r="G4781" i="7"/>
  <c r="W4778" i="7"/>
  <c r="I4778" i="7"/>
  <c r="H4778" i="7"/>
  <c r="G4778" i="7"/>
  <c r="W4777" i="7"/>
  <c r="I4777" i="7"/>
  <c r="H4777" i="7"/>
  <c r="G4777" i="7"/>
  <c r="W4776" i="7"/>
  <c r="I4776" i="7"/>
  <c r="H4776" i="7"/>
  <c r="G4776" i="7"/>
  <c r="W4775" i="7"/>
  <c r="I4775" i="7"/>
  <c r="H4775" i="7"/>
  <c r="G4775" i="7"/>
  <c r="W4774" i="7"/>
  <c r="I4774" i="7"/>
  <c r="H4774" i="7"/>
  <c r="G4774" i="7"/>
  <c r="W4773" i="7"/>
  <c r="I4773" i="7"/>
  <c r="H4773" i="7"/>
  <c r="G4773" i="7"/>
  <c r="W4772" i="7"/>
  <c r="I4772" i="7"/>
  <c r="H4772" i="7"/>
  <c r="G4772" i="7"/>
  <c r="W4771" i="7"/>
  <c r="I4771" i="7"/>
  <c r="H4771" i="7"/>
  <c r="G4771" i="7"/>
  <c r="W4770" i="7"/>
  <c r="I4770" i="7"/>
  <c r="H4770" i="7"/>
  <c r="G4770" i="7"/>
  <c r="W4769" i="7"/>
  <c r="I4769" i="7"/>
  <c r="H4769" i="7"/>
  <c r="G4769" i="7"/>
  <c r="W4768" i="7"/>
  <c r="I4768" i="7"/>
  <c r="H4768" i="7"/>
  <c r="G4768" i="7"/>
  <c r="W4767" i="7"/>
  <c r="I4767" i="7"/>
  <c r="H4767" i="7"/>
  <c r="G4767" i="7"/>
  <c r="F4767" i="7" s="1"/>
  <c r="W4766" i="7"/>
  <c r="I4766" i="7"/>
  <c r="H4766" i="7"/>
  <c r="G4766" i="7"/>
  <c r="W4765" i="7"/>
  <c r="I4765" i="7"/>
  <c r="H4765" i="7"/>
  <c r="G4765" i="7"/>
  <c r="W4764" i="7"/>
  <c r="I4764" i="7"/>
  <c r="H4764" i="7"/>
  <c r="G4764" i="7"/>
  <c r="W4763" i="7"/>
  <c r="I4763" i="7"/>
  <c r="H4763" i="7"/>
  <c r="G4763" i="7"/>
  <c r="W4762" i="7"/>
  <c r="I4762" i="7"/>
  <c r="H4762" i="7"/>
  <c r="G4762" i="7"/>
  <c r="W4761" i="7"/>
  <c r="I4761" i="7"/>
  <c r="H4761" i="7"/>
  <c r="G4761" i="7"/>
  <c r="W4760" i="7"/>
  <c r="I4760" i="7"/>
  <c r="H4760" i="7"/>
  <c r="G4760" i="7"/>
  <c r="W4759" i="7"/>
  <c r="I4759" i="7"/>
  <c r="H4759" i="7"/>
  <c r="G4759" i="7"/>
  <c r="W4758" i="7"/>
  <c r="I4758" i="7"/>
  <c r="H4758" i="7"/>
  <c r="G4758" i="7"/>
  <c r="W4757" i="7"/>
  <c r="I4757" i="7"/>
  <c r="H4757" i="7"/>
  <c r="G4757" i="7"/>
  <c r="W4756" i="7"/>
  <c r="I4756" i="7"/>
  <c r="H4756" i="7"/>
  <c r="G4756" i="7"/>
  <c r="W4755" i="7"/>
  <c r="I4755" i="7"/>
  <c r="H4755" i="7"/>
  <c r="G4755" i="7"/>
  <c r="W4754" i="7"/>
  <c r="I4754" i="7"/>
  <c r="H4754" i="7"/>
  <c r="G4754" i="7"/>
  <c r="W4753" i="7"/>
  <c r="I4753" i="7"/>
  <c r="H4753" i="7"/>
  <c r="G4753" i="7"/>
  <c r="W4752" i="7"/>
  <c r="I4752" i="7"/>
  <c r="H4752" i="7"/>
  <c r="G4752" i="7"/>
  <c r="W4751" i="7"/>
  <c r="I4751" i="7"/>
  <c r="H4751" i="7"/>
  <c r="G4751" i="7"/>
  <c r="W4750" i="7"/>
  <c r="I4750" i="7"/>
  <c r="H4750" i="7"/>
  <c r="G4750" i="7"/>
  <c r="W4749" i="7"/>
  <c r="I4749" i="7"/>
  <c r="H4749" i="7"/>
  <c r="G4749" i="7"/>
  <c r="W4748" i="7"/>
  <c r="I4748" i="7"/>
  <c r="H4748" i="7"/>
  <c r="G4748" i="7"/>
  <c r="W4747" i="7"/>
  <c r="I4747" i="7"/>
  <c r="H4747" i="7"/>
  <c r="G4747" i="7"/>
  <c r="W4746" i="7"/>
  <c r="I4746" i="7"/>
  <c r="H4746" i="7"/>
  <c r="G4746" i="7"/>
  <c r="W4745" i="7"/>
  <c r="I4745" i="7"/>
  <c r="H4745" i="7"/>
  <c r="G4745" i="7"/>
  <c r="W4744" i="7"/>
  <c r="I4744" i="7"/>
  <c r="H4744" i="7"/>
  <c r="G4744" i="7"/>
  <c r="W4743" i="7"/>
  <c r="I4743" i="7"/>
  <c r="H4743" i="7"/>
  <c r="G4743" i="7"/>
  <c r="W4742" i="7"/>
  <c r="I4742" i="7"/>
  <c r="H4742" i="7"/>
  <c r="G4742" i="7"/>
  <c r="W4741" i="7"/>
  <c r="I4741" i="7"/>
  <c r="H4741" i="7"/>
  <c r="G4741" i="7"/>
  <c r="W4740" i="7"/>
  <c r="I4740" i="7"/>
  <c r="H4740" i="7"/>
  <c r="G4740" i="7"/>
  <c r="W4739" i="7"/>
  <c r="I4739" i="7"/>
  <c r="H4739" i="7"/>
  <c r="G4739" i="7"/>
  <c r="W4738" i="7"/>
  <c r="I4738" i="7"/>
  <c r="H4738" i="7"/>
  <c r="G4738" i="7"/>
  <c r="W4737" i="7"/>
  <c r="I4737" i="7"/>
  <c r="H4737" i="7"/>
  <c r="G4737" i="7"/>
  <c r="W4736" i="7"/>
  <c r="I4736" i="7"/>
  <c r="H4736" i="7"/>
  <c r="G4736" i="7"/>
  <c r="W4735" i="7"/>
  <c r="I4735" i="7"/>
  <c r="H4735" i="7"/>
  <c r="G4735" i="7"/>
  <c r="W4734" i="7"/>
  <c r="I4734" i="7"/>
  <c r="H4734" i="7"/>
  <c r="G4734" i="7"/>
  <c r="W4733" i="7"/>
  <c r="I4733" i="7"/>
  <c r="H4733" i="7"/>
  <c r="G4733" i="7"/>
  <c r="W4732" i="7"/>
  <c r="I4732" i="7"/>
  <c r="H4732" i="7"/>
  <c r="G4732" i="7"/>
  <c r="W4731" i="7"/>
  <c r="I4731" i="7"/>
  <c r="H4731" i="7"/>
  <c r="G4731" i="7"/>
  <c r="W4730" i="7"/>
  <c r="I4730" i="7"/>
  <c r="H4730" i="7"/>
  <c r="G4730" i="7"/>
  <c r="W4729" i="7"/>
  <c r="I4729" i="7"/>
  <c r="H4729" i="7"/>
  <c r="G4729" i="7"/>
  <c r="W4728" i="7"/>
  <c r="I4728" i="7"/>
  <c r="H4728" i="7"/>
  <c r="G4728" i="7"/>
  <c r="W4727" i="7"/>
  <c r="I4727" i="7"/>
  <c r="H4727" i="7"/>
  <c r="G4727" i="7"/>
  <c r="W4726" i="7"/>
  <c r="I4726" i="7"/>
  <c r="H4726" i="7"/>
  <c r="G4726" i="7"/>
  <c r="W4725" i="7"/>
  <c r="I4725" i="7"/>
  <c r="H4725" i="7"/>
  <c r="G4725" i="7"/>
  <c r="W4724" i="7"/>
  <c r="I4724" i="7"/>
  <c r="H4724" i="7"/>
  <c r="G4724" i="7"/>
  <c r="W4723" i="7"/>
  <c r="I4723" i="7"/>
  <c r="H4723" i="7"/>
  <c r="G4723" i="7"/>
  <c r="W4722" i="7"/>
  <c r="I4722" i="7"/>
  <c r="H4722" i="7"/>
  <c r="G4722" i="7"/>
  <c r="W4721" i="7"/>
  <c r="I4721" i="7"/>
  <c r="H4721" i="7"/>
  <c r="G4721" i="7"/>
  <c r="W4720" i="7"/>
  <c r="I4720" i="7"/>
  <c r="H4720" i="7"/>
  <c r="G4720" i="7"/>
  <c r="W4719" i="7"/>
  <c r="I4719" i="7"/>
  <c r="H4719" i="7"/>
  <c r="G4719" i="7"/>
  <c r="W4718" i="7"/>
  <c r="I4718" i="7"/>
  <c r="H4718" i="7"/>
  <c r="G4718" i="7"/>
  <c r="W4717" i="7"/>
  <c r="I4717" i="7"/>
  <c r="H4717" i="7"/>
  <c r="G4717" i="7"/>
  <c r="W4716" i="7"/>
  <c r="I4716" i="7"/>
  <c r="H4716" i="7"/>
  <c r="G4716" i="7"/>
  <c r="W4715" i="7"/>
  <c r="I4715" i="7"/>
  <c r="H4715" i="7"/>
  <c r="G4715" i="7"/>
  <c r="W4714" i="7"/>
  <c r="I4714" i="7"/>
  <c r="H4714" i="7"/>
  <c r="G4714" i="7"/>
  <c r="W4713" i="7"/>
  <c r="I4713" i="7"/>
  <c r="H4713" i="7"/>
  <c r="G4713" i="7"/>
  <c r="W4712" i="7"/>
  <c r="I4712" i="7"/>
  <c r="H4712" i="7"/>
  <c r="G4712" i="7"/>
  <c r="W4711" i="7"/>
  <c r="I4711" i="7"/>
  <c r="H4711" i="7"/>
  <c r="G4711" i="7"/>
  <c r="W4710" i="7"/>
  <c r="I4710" i="7"/>
  <c r="H4710" i="7"/>
  <c r="G4710" i="7"/>
  <c r="W4709" i="7"/>
  <c r="I4709" i="7"/>
  <c r="H4709" i="7"/>
  <c r="G4709" i="7"/>
  <c r="W4708" i="7"/>
  <c r="I4708" i="7"/>
  <c r="H4708" i="7"/>
  <c r="G4708" i="7"/>
  <c r="W4707" i="7"/>
  <c r="I4707" i="7"/>
  <c r="H4707" i="7"/>
  <c r="G4707" i="7"/>
  <c r="W4706" i="7"/>
  <c r="I4706" i="7"/>
  <c r="H4706" i="7"/>
  <c r="G4706" i="7"/>
  <c r="W4705" i="7"/>
  <c r="I4705" i="7"/>
  <c r="H4705" i="7"/>
  <c r="G4705" i="7"/>
  <c r="W4704" i="7"/>
  <c r="I4704" i="7"/>
  <c r="H4704" i="7"/>
  <c r="G4704" i="7"/>
  <c r="W4703" i="7"/>
  <c r="I4703" i="7"/>
  <c r="H4703" i="7"/>
  <c r="G4703" i="7"/>
  <c r="W4702" i="7"/>
  <c r="I4702" i="7"/>
  <c r="H4702" i="7"/>
  <c r="G4702" i="7"/>
  <c r="W4701" i="7"/>
  <c r="I4701" i="7"/>
  <c r="H4701" i="7"/>
  <c r="G4701" i="7"/>
  <c r="W4700" i="7"/>
  <c r="I4700" i="7"/>
  <c r="H4700" i="7"/>
  <c r="G4700" i="7"/>
  <c r="W4699" i="7"/>
  <c r="I4699" i="7"/>
  <c r="H4699" i="7"/>
  <c r="G4699" i="7"/>
  <c r="W4698" i="7"/>
  <c r="I4698" i="7"/>
  <c r="H4698" i="7"/>
  <c r="G4698" i="7"/>
  <c r="W4697" i="7"/>
  <c r="I4697" i="7"/>
  <c r="H4697" i="7"/>
  <c r="G4697" i="7"/>
  <c r="W4696" i="7"/>
  <c r="I4696" i="7"/>
  <c r="H4696" i="7"/>
  <c r="G4696" i="7"/>
  <c r="W4695" i="7"/>
  <c r="I4695" i="7"/>
  <c r="H4695" i="7"/>
  <c r="G4695" i="7"/>
  <c r="W4694" i="7"/>
  <c r="I4694" i="7"/>
  <c r="H4694" i="7"/>
  <c r="G4694" i="7"/>
  <c r="W4693" i="7"/>
  <c r="I4693" i="7"/>
  <c r="H4693" i="7"/>
  <c r="G4693" i="7"/>
  <c r="W4692" i="7"/>
  <c r="I4692" i="7"/>
  <c r="H4692" i="7"/>
  <c r="G4692" i="7"/>
  <c r="W4691" i="7"/>
  <c r="I4691" i="7"/>
  <c r="H4691" i="7"/>
  <c r="G4691" i="7"/>
  <c r="W4690" i="7"/>
  <c r="I4690" i="7"/>
  <c r="H4690" i="7"/>
  <c r="G4690" i="7"/>
  <c r="W4689" i="7"/>
  <c r="I4689" i="7"/>
  <c r="H4689" i="7"/>
  <c r="G4689" i="7"/>
  <c r="W4688" i="7"/>
  <c r="I4688" i="7"/>
  <c r="H4688" i="7"/>
  <c r="G4688" i="7"/>
  <c r="W4687" i="7"/>
  <c r="I4687" i="7"/>
  <c r="H4687" i="7"/>
  <c r="G4687" i="7"/>
  <c r="W4685" i="7"/>
  <c r="I4685" i="7"/>
  <c r="H4685" i="7"/>
  <c r="G4685" i="7"/>
  <c r="W4684" i="7"/>
  <c r="I4684" i="7"/>
  <c r="H4684" i="7"/>
  <c r="G4684" i="7"/>
  <c r="W4683" i="7"/>
  <c r="I4683" i="7"/>
  <c r="H4683" i="7"/>
  <c r="G4683" i="7"/>
  <c r="W4682" i="7"/>
  <c r="I4682" i="7"/>
  <c r="H4682" i="7"/>
  <c r="G4682" i="7"/>
  <c r="W4681" i="7"/>
  <c r="I4681" i="7"/>
  <c r="H4681" i="7"/>
  <c r="G4681" i="7"/>
  <c r="W4680" i="7"/>
  <c r="I4680" i="7"/>
  <c r="H4680" i="7"/>
  <c r="G4680" i="7"/>
  <c r="W4679" i="7"/>
  <c r="I4679" i="7"/>
  <c r="H4679" i="7"/>
  <c r="G4679" i="7"/>
  <c r="W4678" i="7"/>
  <c r="I4678" i="7"/>
  <c r="H4678" i="7"/>
  <c r="G4678" i="7"/>
  <c r="W4677" i="7"/>
  <c r="I4677" i="7"/>
  <c r="H4677" i="7"/>
  <c r="G4677" i="7"/>
  <c r="W4676" i="7"/>
  <c r="I4676" i="7"/>
  <c r="H4676" i="7"/>
  <c r="G4676" i="7"/>
  <c r="W4675" i="7"/>
  <c r="I4675" i="7"/>
  <c r="H4675" i="7"/>
  <c r="G4675" i="7"/>
  <c r="W4674" i="7"/>
  <c r="I4674" i="7"/>
  <c r="H4674" i="7"/>
  <c r="G4674" i="7"/>
  <c r="W4673" i="7"/>
  <c r="I4673" i="7"/>
  <c r="H4673" i="7"/>
  <c r="G4673" i="7"/>
  <c r="W4672" i="7"/>
  <c r="I4672" i="7"/>
  <c r="H4672" i="7"/>
  <c r="G4672" i="7"/>
  <c r="W4671" i="7"/>
  <c r="I4671" i="7"/>
  <c r="H4671" i="7"/>
  <c r="G4671" i="7"/>
  <c r="W4670" i="7"/>
  <c r="I4670" i="7"/>
  <c r="H4670" i="7"/>
  <c r="G4670" i="7"/>
  <c r="F4670" i="7" s="1"/>
  <c r="W4669" i="7"/>
  <c r="I4669" i="7"/>
  <c r="H4669" i="7"/>
  <c r="G4669" i="7"/>
  <c r="W4668" i="7"/>
  <c r="I4668" i="7"/>
  <c r="H4668" i="7"/>
  <c r="G4668" i="7"/>
  <c r="W4667" i="7"/>
  <c r="I4667" i="7"/>
  <c r="H4667" i="7"/>
  <c r="G4667" i="7"/>
  <c r="W4666" i="7"/>
  <c r="I4666" i="7"/>
  <c r="H4666" i="7"/>
  <c r="G4666" i="7"/>
  <c r="W4665" i="7"/>
  <c r="I4665" i="7"/>
  <c r="H4665" i="7"/>
  <c r="G4665" i="7"/>
  <c r="W4664" i="7"/>
  <c r="I4664" i="7"/>
  <c r="H4664" i="7"/>
  <c r="G4664" i="7"/>
  <c r="W4663" i="7"/>
  <c r="I4663" i="7"/>
  <c r="H4663" i="7"/>
  <c r="G4663" i="7"/>
  <c r="W4662" i="7"/>
  <c r="I4662" i="7"/>
  <c r="H4662" i="7"/>
  <c r="G4662" i="7"/>
  <c r="W4661" i="7"/>
  <c r="I4661" i="7"/>
  <c r="H4661" i="7"/>
  <c r="G4661" i="7"/>
  <c r="W4660" i="7"/>
  <c r="I4660" i="7"/>
  <c r="H4660" i="7"/>
  <c r="G4660" i="7"/>
  <c r="W4659" i="7"/>
  <c r="I4659" i="7"/>
  <c r="H4659" i="7"/>
  <c r="G4659" i="7"/>
  <c r="W4658" i="7"/>
  <c r="I4658" i="7"/>
  <c r="H4658" i="7"/>
  <c r="G4658" i="7"/>
  <c r="W4657" i="7"/>
  <c r="I4657" i="7"/>
  <c r="H4657" i="7"/>
  <c r="G4657" i="7"/>
  <c r="W4656" i="7"/>
  <c r="I4656" i="7"/>
  <c r="H4656" i="7"/>
  <c r="G4656" i="7"/>
  <c r="W4655" i="7"/>
  <c r="I4655" i="7"/>
  <c r="H4655" i="7"/>
  <c r="G4655" i="7"/>
  <c r="W4654" i="7"/>
  <c r="I4654" i="7"/>
  <c r="H4654" i="7"/>
  <c r="G4654" i="7"/>
  <c r="W4653" i="7"/>
  <c r="I4653" i="7"/>
  <c r="H4653" i="7"/>
  <c r="G4653" i="7"/>
  <c r="W4652" i="7"/>
  <c r="I4652" i="7"/>
  <c r="H4652" i="7"/>
  <c r="G4652" i="7"/>
  <c r="W4651" i="7"/>
  <c r="I4651" i="7"/>
  <c r="H4651" i="7"/>
  <c r="G4651" i="7"/>
  <c r="W4650" i="7"/>
  <c r="I4650" i="7"/>
  <c r="H4650" i="7"/>
  <c r="G4650" i="7"/>
  <c r="W4649" i="7"/>
  <c r="I4649" i="7"/>
  <c r="H4649" i="7"/>
  <c r="G4649" i="7"/>
  <c r="W4648" i="7"/>
  <c r="I4648" i="7"/>
  <c r="H4648" i="7"/>
  <c r="G4648" i="7"/>
  <c r="W4647" i="7"/>
  <c r="I4647" i="7"/>
  <c r="H4647" i="7"/>
  <c r="G4647" i="7"/>
  <c r="W4646" i="7"/>
  <c r="I4646" i="7"/>
  <c r="H4646" i="7"/>
  <c r="G4646" i="7"/>
  <c r="W4645" i="7"/>
  <c r="I4645" i="7"/>
  <c r="H4645" i="7"/>
  <c r="G4645" i="7"/>
  <c r="W4644" i="7"/>
  <c r="I4644" i="7"/>
  <c r="H4644" i="7"/>
  <c r="G4644" i="7"/>
  <c r="W4643" i="7"/>
  <c r="I4643" i="7"/>
  <c r="H4643" i="7"/>
  <c r="G4643" i="7"/>
  <c r="W4642" i="7"/>
  <c r="I4642" i="7"/>
  <c r="H4642" i="7"/>
  <c r="G4642" i="7"/>
  <c r="W4641" i="7"/>
  <c r="I4641" i="7"/>
  <c r="H4641" i="7"/>
  <c r="G4641" i="7"/>
  <c r="W4640" i="7"/>
  <c r="I4640" i="7"/>
  <c r="H4640" i="7"/>
  <c r="G4640" i="7"/>
  <c r="W4639" i="7"/>
  <c r="I4639" i="7"/>
  <c r="H4639" i="7"/>
  <c r="G4639" i="7"/>
  <c r="W4638" i="7"/>
  <c r="I4638" i="7"/>
  <c r="H4638" i="7"/>
  <c r="G4638" i="7"/>
  <c r="W4637" i="7"/>
  <c r="I4637" i="7"/>
  <c r="H4637" i="7"/>
  <c r="G4637" i="7"/>
  <c r="W4636" i="7"/>
  <c r="I4636" i="7"/>
  <c r="H4636" i="7"/>
  <c r="G4636" i="7"/>
  <c r="W4635" i="7"/>
  <c r="I4635" i="7"/>
  <c r="H4635" i="7"/>
  <c r="G4635" i="7"/>
  <c r="W4634" i="7"/>
  <c r="I4634" i="7"/>
  <c r="H4634" i="7"/>
  <c r="G4634" i="7"/>
  <c r="W4633" i="7"/>
  <c r="I4633" i="7"/>
  <c r="H4633" i="7"/>
  <c r="G4633" i="7"/>
  <c r="F4633" i="7" s="1"/>
  <c r="W4632" i="7"/>
  <c r="I4632" i="7"/>
  <c r="H4632" i="7"/>
  <c r="G4632" i="7"/>
  <c r="W4631" i="7"/>
  <c r="I4631" i="7"/>
  <c r="H4631" i="7"/>
  <c r="G4631" i="7"/>
  <c r="W4630" i="7"/>
  <c r="I4630" i="7"/>
  <c r="H4630" i="7"/>
  <c r="G4630" i="7"/>
  <c r="F4630" i="7" s="1"/>
  <c r="W4629" i="7"/>
  <c r="I4629" i="7"/>
  <c r="H4629" i="7"/>
  <c r="G4629" i="7"/>
  <c r="W4628" i="7"/>
  <c r="I4628" i="7"/>
  <c r="H4628" i="7"/>
  <c r="G4628" i="7"/>
  <c r="W4627" i="7"/>
  <c r="I4627" i="7"/>
  <c r="H4627" i="7"/>
  <c r="G4627" i="7"/>
  <c r="W4626" i="7"/>
  <c r="I4626" i="7"/>
  <c r="H4626" i="7"/>
  <c r="G4626" i="7"/>
  <c r="W4625" i="7"/>
  <c r="I4625" i="7"/>
  <c r="H4625" i="7"/>
  <c r="G4625" i="7"/>
  <c r="W4624" i="7"/>
  <c r="I4624" i="7"/>
  <c r="H4624" i="7"/>
  <c r="G4624" i="7"/>
  <c r="W4623" i="7"/>
  <c r="I4623" i="7"/>
  <c r="H4623" i="7"/>
  <c r="G4623" i="7"/>
  <c r="W4622" i="7"/>
  <c r="I4622" i="7"/>
  <c r="H4622" i="7"/>
  <c r="G4622" i="7"/>
  <c r="F4622" i="7" s="1"/>
  <c r="W4621" i="7"/>
  <c r="I4621" i="7"/>
  <c r="H4621" i="7"/>
  <c r="G4621" i="7"/>
  <c r="W4620" i="7"/>
  <c r="I4620" i="7"/>
  <c r="H4620" i="7"/>
  <c r="G4620" i="7"/>
  <c r="W4619" i="7"/>
  <c r="I4619" i="7"/>
  <c r="H4619" i="7"/>
  <c r="G4619" i="7"/>
  <c r="W4618" i="7"/>
  <c r="I4618" i="7"/>
  <c r="H4618" i="7"/>
  <c r="G4618" i="7"/>
  <c r="W4617" i="7"/>
  <c r="I4617" i="7"/>
  <c r="H4617" i="7"/>
  <c r="G4617" i="7"/>
  <c r="W4616" i="7"/>
  <c r="I4616" i="7"/>
  <c r="H4616" i="7"/>
  <c r="G4616" i="7"/>
  <c r="W4615" i="7"/>
  <c r="I4615" i="7"/>
  <c r="H4615" i="7"/>
  <c r="G4615" i="7"/>
  <c r="W4614" i="7"/>
  <c r="I4614" i="7"/>
  <c r="H4614" i="7"/>
  <c r="G4614" i="7"/>
  <c r="W4613" i="7"/>
  <c r="I4613" i="7"/>
  <c r="H4613" i="7"/>
  <c r="G4613" i="7"/>
  <c r="W4612" i="7"/>
  <c r="I4612" i="7"/>
  <c r="H4612" i="7"/>
  <c r="G4612" i="7"/>
  <c r="W4611" i="7"/>
  <c r="I4611" i="7"/>
  <c r="H4611" i="7"/>
  <c r="G4611" i="7"/>
  <c r="W4610" i="7"/>
  <c r="I4610" i="7"/>
  <c r="H4610" i="7"/>
  <c r="G4610" i="7"/>
  <c r="W4609" i="7"/>
  <c r="I4609" i="7"/>
  <c r="H4609" i="7"/>
  <c r="G4609" i="7"/>
  <c r="W4608" i="7"/>
  <c r="I4608" i="7"/>
  <c r="H4608" i="7"/>
  <c r="G4608" i="7"/>
  <c r="W4607" i="7"/>
  <c r="I4607" i="7"/>
  <c r="H4607" i="7"/>
  <c r="G4607" i="7"/>
  <c r="W4606" i="7"/>
  <c r="I4606" i="7"/>
  <c r="H4606" i="7"/>
  <c r="G4606" i="7"/>
  <c r="W4604" i="7"/>
  <c r="I4604" i="7"/>
  <c r="H4604" i="7"/>
  <c r="G4604" i="7"/>
  <c r="W4603" i="7"/>
  <c r="I4603" i="7"/>
  <c r="H4603" i="7"/>
  <c r="G4603" i="7"/>
  <c r="W4602" i="7"/>
  <c r="I4602" i="7"/>
  <c r="H4602" i="7"/>
  <c r="G4602" i="7"/>
  <c r="W4601" i="7"/>
  <c r="I4601" i="7"/>
  <c r="H4601" i="7"/>
  <c r="G4601" i="7"/>
  <c r="W4600" i="7"/>
  <c r="I4600" i="7"/>
  <c r="H4600" i="7"/>
  <c r="G4600" i="7"/>
  <c r="W4599" i="7"/>
  <c r="I4599" i="7"/>
  <c r="H4599" i="7"/>
  <c r="G4599" i="7"/>
  <c r="W4598" i="7"/>
  <c r="I4598" i="7"/>
  <c r="H4598" i="7"/>
  <c r="G4598" i="7"/>
  <c r="W4597" i="7"/>
  <c r="I4597" i="7"/>
  <c r="H4597" i="7"/>
  <c r="G4597" i="7"/>
  <c r="W4596" i="7"/>
  <c r="I4596" i="7"/>
  <c r="H4596" i="7"/>
  <c r="G4596" i="7"/>
  <c r="W4595" i="7"/>
  <c r="I4595" i="7"/>
  <c r="H4595" i="7"/>
  <c r="G4595" i="7"/>
  <c r="W4594" i="7"/>
  <c r="I4594" i="7"/>
  <c r="H4594" i="7"/>
  <c r="G4594" i="7"/>
  <c r="W4593" i="7"/>
  <c r="I4593" i="7"/>
  <c r="H4593" i="7"/>
  <c r="G4593" i="7"/>
  <c r="W4592" i="7"/>
  <c r="I4592" i="7"/>
  <c r="H4592" i="7"/>
  <c r="G4592" i="7"/>
  <c r="W4591" i="7"/>
  <c r="I4591" i="7"/>
  <c r="H4591" i="7"/>
  <c r="G4591" i="7"/>
  <c r="W4590" i="7"/>
  <c r="I4590" i="7"/>
  <c r="H4590" i="7"/>
  <c r="G4590" i="7"/>
  <c r="W4589" i="7"/>
  <c r="I4589" i="7"/>
  <c r="H4589" i="7"/>
  <c r="G4589" i="7"/>
  <c r="W4588" i="7"/>
  <c r="I4588" i="7"/>
  <c r="H4588" i="7"/>
  <c r="G4588" i="7"/>
  <c r="W4587" i="7"/>
  <c r="I4587" i="7"/>
  <c r="H4587" i="7"/>
  <c r="G4587" i="7"/>
  <c r="W4586" i="7"/>
  <c r="I4586" i="7"/>
  <c r="H4586" i="7"/>
  <c r="G4586" i="7"/>
  <c r="W4585" i="7"/>
  <c r="I4585" i="7"/>
  <c r="H4585" i="7"/>
  <c r="G4585" i="7"/>
  <c r="W4584" i="7"/>
  <c r="I4584" i="7"/>
  <c r="H4584" i="7"/>
  <c r="G4584" i="7"/>
  <c r="W4583" i="7"/>
  <c r="I4583" i="7"/>
  <c r="H4583" i="7"/>
  <c r="G4583" i="7"/>
  <c r="W4582" i="7"/>
  <c r="I4582" i="7"/>
  <c r="H4582" i="7"/>
  <c r="G4582" i="7"/>
  <c r="W4581" i="7"/>
  <c r="I4581" i="7"/>
  <c r="H4581" i="7"/>
  <c r="G4581" i="7"/>
  <c r="W4580" i="7"/>
  <c r="I4580" i="7"/>
  <c r="H4580" i="7"/>
  <c r="G4580" i="7"/>
  <c r="W4579" i="7"/>
  <c r="I4579" i="7"/>
  <c r="H4579" i="7"/>
  <c r="G4579" i="7"/>
  <c r="W4578" i="7"/>
  <c r="I4578" i="7"/>
  <c r="H4578" i="7"/>
  <c r="G4578" i="7"/>
  <c r="W4577" i="7"/>
  <c r="I4577" i="7"/>
  <c r="H4577" i="7"/>
  <c r="G4577" i="7"/>
  <c r="W4576" i="7"/>
  <c r="I4576" i="7"/>
  <c r="H4576" i="7"/>
  <c r="G4576" i="7"/>
  <c r="W4575" i="7"/>
  <c r="I4575" i="7"/>
  <c r="H4575" i="7"/>
  <c r="G4575" i="7"/>
  <c r="W4574" i="7"/>
  <c r="I4574" i="7"/>
  <c r="H4574" i="7"/>
  <c r="G4574" i="7"/>
  <c r="W4573" i="7"/>
  <c r="I4573" i="7"/>
  <c r="H4573" i="7"/>
  <c r="G4573" i="7"/>
  <c r="W4572" i="7"/>
  <c r="I4572" i="7"/>
  <c r="H4572" i="7"/>
  <c r="G4572" i="7"/>
  <c r="W4571" i="7"/>
  <c r="I4571" i="7"/>
  <c r="H4571" i="7"/>
  <c r="G4571" i="7"/>
  <c r="W4570" i="7"/>
  <c r="I4570" i="7"/>
  <c r="H4570" i="7"/>
  <c r="G4570" i="7"/>
  <c r="W4569" i="7"/>
  <c r="I4569" i="7"/>
  <c r="H4569" i="7"/>
  <c r="G4569" i="7"/>
  <c r="W4568" i="7"/>
  <c r="I4568" i="7"/>
  <c r="H4568" i="7"/>
  <c r="G4568" i="7"/>
  <c r="W4567" i="7"/>
  <c r="I4567" i="7"/>
  <c r="H4567" i="7"/>
  <c r="G4567" i="7"/>
  <c r="W4566" i="7"/>
  <c r="I4566" i="7"/>
  <c r="H4566" i="7"/>
  <c r="G4566" i="7"/>
  <c r="W4565" i="7"/>
  <c r="I4565" i="7"/>
  <c r="H4565" i="7"/>
  <c r="G4565" i="7"/>
  <c r="W4564" i="7"/>
  <c r="I4564" i="7"/>
  <c r="H4564" i="7"/>
  <c r="G4564" i="7"/>
  <c r="W4563" i="7"/>
  <c r="I4563" i="7"/>
  <c r="H4563" i="7"/>
  <c r="G4563" i="7"/>
  <c r="W4562" i="7"/>
  <c r="I4562" i="7"/>
  <c r="H4562" i="7"/>
  <c r="G4562" i="7"/>
  <c r="W4561" i="7"/>
  <c r="I4561" i="7"/>
  <c r="H4561" i="7"/>
  <c r="G4561" i="7"/>
  <c r="W4560" i="7"/>
  <c r="I4560" i="7"/>
  <c r="H4560" i="7"/>
  <c r="G4560" i="7"/>
  <c r="W4559" i="7"/>
  <c r="I4559" i="7"/>
  <c r="H4559" i="7"/>
  <c r="G4559" i="7"/>
  <c r="W4558" i="7"/>
  <c r="I4558" i="7"/>
  <c r="H4558" i="7"/>
  <c r="G4558" i="7"/>
  <c r="W4557" i="7"/>
  <c r="I4557" i="7"/>
  <c r="H4557" i="7"/>
  <c r="G4557" i="7"/>
  <c r="W4556" i="7"/>
  <c r="I4556" i="7"/>
  <c r="H4556" i="7"/>
  <c r="G4556" i="7"/>
  <c r="W4555" i="7"/>
  <c r="I4555" i="7"/>
  <c r="H4555" i="7"/>
  <c r="G4555" i="7"/>
  <c r="W4554" i="7"/>
  <c r="I4554" i="7"/>
  <c r="H4554" i="7"/>
  <c r="G4554" i="7"/>
  <c r="W4553" i="7"/>
  <c r="I4553" i="7"/>
  <c r="H4553" i="7"/>
  <c r="G4553" i="7"/>
  <c r="W4552" i="7"/>
  <c r="I4552" i="7"/>
  <c r="H4552" i="7"/>
  <c r="G4552" i="7"/>
  <c r="W4551" i="7"/>
  <c r="I4551" i="7"/>
  <c r="H4551" i="7"/>
  <c r="G4551" i="7"/>
  <c r="W4550" i="7"/>
  <c r="I4550" i="7"/>
  <c r="H4550" i="7"/>
  <c r="G4550" i="7"/>
  <c r="W4549" i="7"/>
  <c r="I4549" i="7"/>
  <c r="H4549" i="7"/>
  <c r="G4549" i="7"/>
  <c r="W4548" i="7"/>
  <c r="I4548" i="7"/>
  <c r="H4548" i="7"/>
  <c r="G4548" i="7"/>
  <c r="W4547" i="7"/>
  <c r="I4547" i="7"/>
  <c r="H4547" i="7"/>
  <c r="G4547" i="7"/>
  <c r="W4546" i="7"/>
  <c r="I4546" i="7"/>
  <c r="H4546" i="7"/>
  <c r="G4546" i="7"/>
  <c r="W4545" i="7"/>
  <c r="I4545" i="7"/>
  <c r="H4545" i="7"/>
  <c r="G4545" i="7"/>
  <c r="W4544" i="7"/>
  <c r="I4544" i="7"/>
  <c r="H4544" i="7"/>
  <c r="G4544" i="7"/>
  <c r="W4543" i="7"/>
  <c r="I4543" i="7"/>
  <c r="H4543" i="7"/>
  <c r="G4543" i="7"/>
  <c r="W4542" i="7"/>
  <c r="I4542" i="7"/>
  <c r="H4542" i="7"/>
  <c r="G4542" i="7"/>
  <c r="W4541" i="7"/>
  <c r="I4541" i="7"/>
  <c r="H4541" i="7"/>
  <c r="F4541" i="7" s="1"/>
  <c r="G4541" i="7"/>
  <c r="W4540" i="7"/>
  <c r="I4540" i="7"/>
  <c r="H4540" i="7"/>
  <c r="G4540" i="7"/>
  <c r="W4539" i="7"/>
  <c r="I4539" i="7"/>
  <c r="H4539" i="7"/>
  <c r="G4539" i="7"/>
  <c r="W4538" i="7"/>
  <c r="I4538" i="7"/>
  <c r="H4538" i="7"/>
  <c r="G4538" i="7"/>
  <c r="W4537" i="7"/>
  <c r="I4537" i="7"/>
  <c r="H4537" i="7"/>
  <c r="G4537" i="7"/>
  <c r="W4536" i="7"/>
  <c r="I4536" i="7"/>
  <c r="H4536" i="7"/>
  <c r="G4536" i="7"/>
  <c r="W4535" i="7"/>
  <c r="I4535" i="7"/>
  <c r="H4535" i="7"/>
  <c r="G4535" i="7"/>
  <c r="W4534" i="7"/>
  <c r="I4534" i="7"/>
  <c r="H4534" i="7"/>
  <c r="G4534" i="7"/>
  <c r="W4533" i="7"/>
  <c r="I4533" i="7"/>
  <c r="H4533" i="7"/>
  <c r="G4533" i="7"/>
  <c r="W4532" i="7"/>
  <c r="I4532" i="7"/>
  <c r="H4532" i="7"/>
  <c r="G4532" i="7"/>
  <c r="W4531" i="7"/>
  <c r="I4531" i="7"/>
  <c r="H4531" i="7"/>
  <c r="G4531" i="7"/>
  <c r="W4530" i="7"/>
  <c r="I4530" i="7"/>
  <c r="H4530" i="7"/>
  <c r="G4530" i="7"/>
  <c r="W4529" i="7"/>
  <c r="I4529" i="7"/>
  <c r="H4529" i="7"/>
  <c r="G4529" i="7"/>
  <c r="W4528" i="7"/>
  <c r="I4528" i="7"/>
  <c r="H4528" i="7"/>
  <c r="G4528" i="7"/>
  <c r="W4527" i="7"/>
  <c r="I4527" i="7"/>
  <c r="H4527" i="7"/>
  <c r="G4527" i="7"/>
  <c r="W4526" i="7"/>
  <c r="I4526" i="7"/>
  <c r="H4526" i="7"/>
  <c r="G4526" i="7"/>
  <c r="W4525" i="7"/>
  <c r="I4525" i="7"/>
  <c r="H4525" i="7"/>
  <c r="G4525" i="7"/>
  <c r="W4524" i="7"/>
  <c r="I4524" i="7"/>
  <c r="H4524" i="7"/>
  <c r="G4524" i="7"/>
  <c r="W4523" i="7"/>
  <c r="I4523" i="7"/>
  <c r="H4523" i="7"/>
  <c r="G4523" i="7"/>
  <c r="W4522" i="7"/>
  <c r="I4522" i="7"/>
  <c r="H4522" i="7"/>
  <c r="G4522" i="7"/>
  <c r="W4521" i="7"/>
  <c r="I4521" i="7"/>
  <c r="H4521" i="7"/>
  <c r="G4521" i="7"/>
  <c r="W4520" i="7"/>
  <c r="I4520" i="7"/>
  <c r="H4520" i="7"/>
  <c r="G4520" i="7"/>
  <c r="W4519" i="7"/>
  <c r="I4519" i="7"/>
  <c r="H4519" i="7"/>
  <c r="G4519" i="7"/>
  <c r="W4518" i="7"/>
  <c r="I4518" i="7"/>
  <c r="H4518" i="7"/>
  <c r="G4518" i="7"/>
  <c r="W4517" i="7"/>
  <c r="I4517" i="7"/>
  <c r="H4517" i="7"/>
  <c r="G4517" i="7"/>
  <c r="W4516" i="7"/>
  <c r="I4516" i="7"/>
  <c r="H4516" i="7"/>
  <c r="G4516" i="7"/>
  <c r="W4515" i="7"/>
  <c r="I4515" i="7"/>
  <c r="H4515" i="7"/>
  <c r="G4515" i="7"/>
  <c r="W4514" i="7"/>
  <c r="I4514" i="7"/>
  <c r="H4514" i="7"/>
  <c r="G4514" i="7"/>
  <c r="W4513" i="7"/>
  <c r="I4513" i="7"/>
  <c r="H4513" i="7"/>
  <c r="G4513" i="7"/>
  <c r="W4512" i="7"/>
  <c r="I4512" i="7"/>
  <c r="H4512" i="7"/>
  <c r="G4512" i="7"/>
  <c r="W4511" i="7"/>
  <c r="I4511" i="7"/>
  <c r="H4511" i="7"/>
  <c r="G4511" i="7"/>
  <c r="W4510" i="7"/>
  <c r="I4510" i="7"/>
  <c r="H4510" i="7"/>
  <c r="G4510" i="7"/>
  <c r="W4509" i="7"/>
  <c r="I4509" i="7"/>
  <c r="H4509" i="7"/>
  <c r="G4509" i="7"/>
  <c r="W4508" i="7"/>
  <c r="I4508" i="7"/>
  <c r="H4508" i="7"/>
  <c r="G4508" i="7"/>
  <c r="W4507" i="7"/>
  <c r="I4507" i="7"/>
  <c r="H4507" i="7"/>
  <c r="G4507" i="7"/>
  <c r="W4506" i="7"/>
  <c r="I4506" i="7"/>
  <c r="H4506" i="7"/>
  <c r="G4506" i="7"/>
  <c r="W4505" i="7"/>
  <c r="I4505" i="7"/>
  <c r="H4505" i="7"/>
  <c r="G4505" i="7"/>
  <c r="W4504" i="7"/>
  <c r="I4504" i="7"/>
  <c r="H4504" i="7"/>
  <c r="G4504" i="7"/>
  <c r="W4503" i="7"/>
  <c r="I4503" i="7"/>
  <c r="H4503" i="7"/>
  <c r="G4503" i="7"/>
  <c r="W4502" i="7"/>
  <c r="I4502" i="7"/>
  <c r="H4502" i="7"/>
  <c r="G4502" i="7"/>
  <c r="W4501" i="7"/>
  <c r="I4501" i="7"/>
  <c r="H4501" i="7"/>
  <c r="G4501" i="7"/>
  <c r="W4500" i="7"/>
  <c r="I4500" i="7"/>
  <c r="H4500" i="7"/>
  <c r="G4500" i="7"/>
  <c r="W4499" i="7"/>
  <c r="I4499" i="7"/>
  <c r="H4499" i="7"/>
  <c r="G4499" i="7"/>
  <c r="W4498" i="7"/>
  <c r="I4498" i="7"/>
  <c r="H4498" i="7"/>
  <c r="G4498" i="7"/>
  <c r="W4497" i="7"/>
  <c r="I4497" i="7"/>
  <c r="H4497" i="7"/>
  <c r="G4497" i="7"/>
  <c r="W4496" i="7"/>
  <c r="I4496" i="7"/>
  <c r="H4496" i="7"/>
  <c r="G4496" i="7"/>
  <c r="W4495" i="7"/>
  <c r="I4495" i="7"/>
  <c r="H4495" i="7"/>
  <c r="G4495" i="7"/>
  <c r="W4494" i="7"/>
  <c r="I4494" i="7"/>
  <c r="H4494" i="7"/>
  <c r="G4494" i="7"/>
  <c r="W4493" i="7"/>
  <c r="I4493" i="7"/>
  <c r="H4493" i="7"/>
  <c r="G4493" i="7"/>
  <c r="F4493" i="7" s="1"/>
  <c r="W4492" i="7"/>
  <c r="I4492" i="7"/>
  <c r="H4492" i="7"/>
  <c r="G4492" i="7"/>
  <c r="W4491" i="7"/>
  <c r="I4491" i="7"/>
  <c r="H4491" i="7"/>
  <c r="G4491" i="7"/>
  <c r="W4490" i="7"/>
  <c r="I4490" i="7"/>
  <c r="H4490" i="7"/>
  <c r="G4490" i="7"/>
  <c r="W4489" i="7"/>
  <c r="I4489" i="7"/>
  <c r="H4489" i="7"/>
  <c r="G4489" i="7"/>
  <c r="W4488" i="7"/>
  <c r="I4488" i="7"/>
  <c r="H4488" i="7"/>
  <c r="G4488" i="7"/>
  <c r="W4487" i="7"/>
  <c r="I4487" i="7"/>
  <c r="H4487" i="7"/>
  <c r="G4487" i="7"/>
  <c r="W4486" i="7"/>
  <c r="I4486" i="7"/>
  <c r="H4486" i="7"/>
  <c r="G4486" i="7"/>
  <c r="W4485" i="7"/>
  <c r="I4485" i="7"/>
  <c r="H4485" i="7"/>
  <c r="G4485" i="7"/>
  <c r="W4484" i="7"/>
  <c r="I4484" i="7"/>
  <c r="H4484" i="7"/>
  <c r="G4484" i="7"/>
  <c r="W4483" i="7"/>
  <c r="I4483" i="7"/>
  <c r="H4483" i="7"/>
  <c r="G4483" i="7"/>
  <c r="W4482" i="7"/>
  <c r="I4482" i="7"/>
  <c r="H4482" i="7"/>
  <c r="G4482" i="7"/>
  <c r="W4481" i="7"/>
  <c r="I4481" i="7"/>
  <c r="H4481" i="7"/>
  <c r="G4481" i="7"/>
  <c r="W4480" i="7"/>
  <c r="I4480" i="7"/>
  <c r="H4480" i="7"/>
  <c r="G4480" i="7"/>
  <c r="W4479" i="7"/>
  <c r="I4479" i="7"/>
  <c r="H4479" i="7"/>
  <c r="G4479" i="7"/>
  <c r="W4478" i="7"/>
  <c r="I4478" i="7"/>
  <c r="H4478" i="7"/>
  <c r="G4478" i="7"/>
  <c r="W4477" i="7"/>
  <c r="I4477" i="7"/>
  <c r="H4477" i="7"/>
  <c r="G4477" i="7"/>
  <c r="W4476" i="7"/>
  <c r="I4476" i="7"/>
  <c r="H4476" i="7"/>
  <c r="G4476" i="7"/>
  <c r="F4476" i="7" s="1"/>
  <c r="W4475" i="7"/>
  <c r="I4475" i="7"/>
  <c r="H4475" i="7"/>
  <c r="G4475" i="7"/>
  <c r="W4474" i="7"/>
  <c r="I4474" i="7"/>
  <c r="H4474" i="7"/>
  <c r="G4474" i="7"/>
  <c r="W4473" i="7"/>
  <c r="I4473" i="7"/>
  <c r="H4473" i="7"/>
  <c r="G4473" i="7"/>
  <c r="F4473" i="7" s="1"/>
  <c r="W4472" i="7"/>
  <c r="I4472" i="7"/>
  <c r="H4472" i="7"/>
  <c r="G4472" i="7"/>
  <c r="W4471" i="7"/>
  <c r="I4471" i="7"/>
  <c r="H4471" i="7"/>
  <c r="G4471" i="7"/>
  <c r="W4470" i="7"/>
  <c r="I4470" i="7"/>
  <c r="H4470" i="7"/>
  <c r="G4470" i="7"/>
  <c r="W4469" i="7"/>
  <c r="I4469" i="7"/>
  <c r="H4469" i="7"/>
  <c r="G4469" i="7"/>
  <c r="W4468" i="7"/>
  <c r="I4468" i="7"/>
  <c r="H4468" i="7"/>
  <c r="G4468" i="7"/>
  <c r="W4467" i="7"/>
  <c r="I4467" i="7"/>
  <c r="H4467" i="7"/>
  <c r="G4467" i="7"/>
  <c r="W4466" i="7"/>
  <c r="I4466" i="7"/>
  <c r="H4466" i="7"/>
  <c r="G4466" i="7"/>
  <c r="W4465" i="7"/>
  <c r="I4465" i="7"/>
  <c r="H4465" i="7"/>
  <c r="G4465" i="7"/>
  <c r="W4464" i="7"/>
  <c r="I4464" i="7"/>
  <c r="H4464" i="7"/>
  <c r="G4464" i="7"/>
  <c r="W4463" i="7"/>
  <c r="I4463" i="7"/>
  <c r="H4463" i="7"/>
  <c r="G4463" i="7"/>
  <c r="W4462" i="7"/>
  <c r="I4462" i="7"/>
  <c r="H4462" i="7"/>
  <c r="G4462" i="7"/>
  <c r="W4461" i="7"/>
  <c r="I4461" i="7"/>
  <c r="H4461" i="7"/>
  <c r="G4461" i="7"/>
  <c r="W4460" i="7"/>
  <c r="I4460" i="7"/>
  <c r="H4460" i="7"/>
  <c r="G4460" i="7"/>
  <c r="W4457" i="7"/>
  <c r="I4457" i="7"/>
  <c r="H4457" i="7"/>
  <c r="G4457" i="7"/>
  <c r="W4456" i="7"/>
  <c r="I4456" i="7"/>
  <c r="H4456" i="7"/>
  <c r="G4456" i="7"/>
  <c r="W4455" i="7"/>
  <c r="I4455" i="7"/>
  <c r="H4455" i="7"/>
  <c r="G4455" i="7"/>
  <c r="W4454" i="7"/>
  <c r="I4454" i="7"/>
  <c r="H4454" i="7"/>
  <c r="G4454" i="7"/>
  <c r="W4451" i="7"/>
  <c r="I4451" i="7"/>
  <c r="H4451" i="7"/>
  <c r="G4451" i="7"/>
  <c r="W4450" i="7"/>
  <c r="I4450" i="7"/>
  <c r="H4450" i="7"/>
  <c r="G4450" i="7"/>
  <c r="W4449" i="7"/>
  <c r="I4449" i="7"/>
  <c r="H4449" i="7"/>
  <c r="G4449" i="7"/>
  <c r="W4448" i="7"/>
  <c r="I4448" i="7"/>
  <c r="H4448" i="7"/>
  <c r="G4448" i="7"/>
  <c r="W4447" i="7"/>
  <c r="I4447" i="7"/>
  <c r="H4447" i="7"/>
  <c r="G4447" i="7"/>
  <c r="W4446" i="7"/>
  <c r="I4446" i="7"/>
  <c r="H4446" i="7"/>
  <c r="G4446" i="7"/>
  <c r="W4445" i="7"/>
  <c r="I4445" i="7"/>
  <c r="H4445" i="7"/>
  <c r="G4445" i="7"/>
  <c r="W4444" i="7"/>
  <c r="I4444" i="7"/>
  <c r="H4444" i="7"/>
  <c r="G4444" i="7"/>
  <c r="W4443" i="7"/>
  <c r="I4443" i="7"/>
  <c r="H4443" i="7"/>
  <c r="G4443" i="7"/>
  <c r="W4442" i="7"/>
  <c r="I4442" i="7"/>
  <c r="H4442" i="7"/>
  <c r="G4442" i="7"/>
  <c r="W4441" i="7"/>
  <c r="I4441" i="7"/>
  <c r="H4441" i="7"/>
  <c r="G4441" i="7"/>
  <c r="W4440" i="7"/>
  <c r="I4440" i="7"/>
  <c r="H4440" i="7"/>
  <c r="G4440" i="7"/>
  <c r="W4439" i="7"/>
  <c r="I4439" i="7"/>
  <c r="H4439" i="7"/>
  <c r="G4439" i="7"/>
  <c r="W4438" i="7"/>
  <c r="I4438" i="7"/>
  <c r="H4438" i="7"/>
  <c r="G4438" i="7"/>
  <c r="W4437" i="7"/>
  <c r="I4437" i="7"/>
  <c r="H4437" i="7"/>
  <c r="G4437" i="7"/>
  <c r="W4436" i="7"/>
  <c r="I4436" i="7"/>
  <c r="H4436" i="7"/>
  <c r="G4436" i="7"/>
  <c r="W4435" i="7"/>
  <c r="I4435" i="7"/>
  <c r="H4435" i="7"/>
  <c r="G4435" i="7"/>
  <c r="W4434" i="7"/>
  <c r="I4434" i="7"/>
  <c r="H4434" i="7"/>
  <c r="G4434" i="7"/>
  <c r="W4433" i="7"/>
  <c r="I4433" i="7"/>
  <c r="H4433" i="7"/>
  <c r="G4433" i="7"/>
  <c r="W4432" i="7"/>
  <c r="I4432" i="7"/>
  <c r="H4432" i="7"/>
  <c r="G4432" i="7"/>
  <c r="W4431" i="7"/>
  <c r="I4431" i="7"/>
  <c r="H4431" i="7"/>
  <c r="G4431" i="7"/>
  <c r="W4430" i="7"/>
  <c r="I4430" i="7"/>
  <c r="H4430" i="7"/>
  <c r="G4430" i="7"/>
  <c r="W4429" i="7"/>
  <c r="I4429" i="7"/>
  <c r="H4429" i="7"/>
  <c r="G4429" i="7"/>
  <c r="W4428" i="7"/>
  <c r="I4428" i="7"/>
  <c r="H4428" i="7"/>
  <c r="G4428" i="7"/>
  <c r="W4427" i="7"/>
  <c r="I4427" i="7"/>
  <c r="H4427" i="7"/>
  <c r="G4427" i="7"/>
  <c r="W4426" i="7"/>
  <c r="I4426" i="7"/>
  <c r="H4426" i="7"/>
  <c r="G4426" i="7"/>
  <c r="W4425" i="7"/>
  <c r="I4425" i="7"/>
  <c r="H4425" i="7"/>
  <c r="G4425" i="7"/>
  <c r="W4424" i="7"/>
  <c r="I4424" i="7"/>
  <c r="H4424" i="7"/>
  <c r="G4424" i="7"/>
  <c r="W4423" i="7"/>
  <c r="I4423" i="7"/>
  <c r="H4423" i="7"/>
  <c r="G4423" i="7"/>
  <c r="W4422" i="7"/>
  <c r="I4422" i="7"/>
  <c r="H4422" i="7"/>
  <c r="G4422" i="7"/>
  <c r="W4421" i="7"/>
  <c r="I4421" i="7"/>
  <c r="H4421" i="7"/>
  <c r="G4421" i="7"/>
  <c r="W4420" i="7"/>
  <c r="I4420" i="7"/>
  <c r="H4420" i="7"/>
  <c r="G4420" i="7"/>
  <c r="W4419" i="7"/>
  <c r="I4419" i="7"/>
  <c r="H4419" i="7"/>
  <c r="G4419" i="7"/>
  <c r="W4418" i="7"/>
  <c r="I4418" i="7"/>
  <c r="H4418" i="7"/>
  <c r="G4418" i="7"/>
  <c r="W4417" i="7"/>
  <c r="I4417" i="7"/>
  <c r="H4417" i="7"/>
  <c r="G4417" i="7"/>
  <c r="W4416" i="7"/>
  <c r="I4416" i="7"/>
  <c r="H4416" i="7"/>
  <c r="G4416" i="7"/>
  <c r="W4415" i="7"/>
  <c r="I4415" i="7"/>
  <c r="H4415" i="7"/>
  <c r="G4415" i="7"/>
  <c r="W4414" i="7"/>
  <c r="I4414" i="7"/>
  <c r="H4414" i="7"/>
  <c r="G4414" i="7"/>
  <c r="W4413" i="7"/>
  <c r="I4413" i="7"/>
  <c r="H4413" i="7"/>
  <c r="G4413" i="7"/>
  <c r="W4412" i="7"/>
  <c r="I4412" i="7"/>
  <c r="H4412" i="7"/>
  <c r="G4412" i="7"/>
  <c r="W4411" i="7"/>
  <c r="I4411" i="7"/>
  <c r="H4411" i="7"/>
  <c r="G4411" i="7"/>
  <c r="W4410" i="7"/>
  <c r="I4410" i="7"/>
  <c r="H4410" i="7"/>
  <c r="G4410" i="7"/>
  <c r="W4409" i="7"/>
  <c r="I4409" i="7"/>
  <c r="H4409" i="7"/>
  <c r="G4409" i="7"/>
  <c r="W4408" i="7"/>
  <c r="I4408" i="7"/>
  <c r="H4408" i="7"/>
  <c r="G4408" i="7"/>
  <c r="W4407" i="7"/>
  <c r="I4407" i="7"/>
  <c r="H4407" i="7"/>
  <c r="G4407" i="7"/>
  <c r="W4406" i="7"/>
  <c r="I4406" i="7"/>
  <c r="H4406" i="7"/>
  <c r="G4406" i="7"/>
  <c r="W4405" i="7"/>
  <c r="I4405" i="7"/>
  <c r="H4405" i="7"/>
  <c r="G4405" i="7"/>
  <c r="W4404" i="7"/>
  <c r="I4404" i="7"/>
  <c r="H4404" i="7"/>
  <c r="G4404" i="7"/>
  <c r="W4403" i="7"/>
  <c r="I4403" i="7"/>
  <c r="H4403" i="7"/>
  <c r="G4403" i="7"/>
  <c r="W4402" i="7"/>
  <c r="I4402" i="7"/>
  <c r="H4402" i="7"/>
  <c r="G4402" i="7"/>
  <c r="W4401" i="7"/>
  <c r="I4401" i="7"/>
  <c r="H4401" i="7"/>
  <c r="G4401" i="7"/>
  <c r="W4400" i="7"/>
  <c r="I4400" i="7"/>
  <c r="H4400" i="7"/>
  <c r="G4400" i="7"/>
  <c r="W4399" i="7"/>
  <c r="I4399" i="7"/>
  <c r="H4399" i="7"/>
  <c r="G4399" i="7"/>
  <c r="W4398" i="7"/>
  <c r="I4398" i="7"/>
  <c r="H4398" i="7"/>
  <c r="G4398" i="7"/>
  <c r="W4397" i="7"/>
  <c r="I4397" i="7"/>
  <c r="H4397" i="7"/>
  <c r="G4397" i="7"/>
  <c r="W4396" i="7"/>
  <c r="I4396" i="7"/>
  <c r="H4396" i="7"/>
  <c r="G4396" i="7"/>
  <c r="W4395" i="7"/>
  <c r="I4395" i="7"/>
  <c r="H4395" i="7"/>
  <c r="G4395" i="7"/>
  <c r="W4394" i="7"/>
  <c r="I4394" i="7"/>
  <c r="H4394" i="7"/>
  <c r="G4394" i="7"/>
  <c r="W4393" i="7"/>
  <c r="I4393" i="7"/>
  <c r="H4393" i="7"/>
  <c r="G4393" i="7"/>
  <c r="W4392" i="7"/>
  <c r="I4392" i="7"/>
  <c r="H4392" i="7"/>
  <c r="G4392" i="7"/>
  <c r="W4391" i="7"/>
  <c r="I4391" i="7"/>
  <c r="H4391" i="7"/>
  <c r="G4391" i="7"/>
  <c r="W4390" i="7"/>
  <c r="I4390" i="7"/>
  <c r="H4390" i="7"/>
  <c r="G4390" i="7"/>
  <c r="W4389" i="7"/>
  <c r="I4389" i="7"/>
  <c r="H4389" i="7"/>
  <c r="G4389" i="7"/>
  <c r="W4388" i="7"/>
  <c r="I4388" i="7"/>
  <c r="H4388" i="7"/>
  <c r="G4388" i="7"/>
  <c r="W4387" i="7"/>
  <c r="I4387" i="7"/>
  <c r="H4387" i="7"/>
  <c r="G4387" i="7"/>
  <c r="W4386" i="7"/>
  <c r="I4386" i="7"/>
  <c r="H4386" i="7"/>
  <c r="G4386" i="7"/>
  <c r="W4385" i="7"/>
  <c r="I4385" i="7"/>
  <c r="H4385" i="7"/>
  <c r="G4385" i="7"/>
  <c r="W4384" i="7"/>
  <c r="I4384" i="7"/>
  <c r="H4384" i="7"/>
  <c r="G4384" i="7"/>
  <c r="W4383" i="7"/>
  <c r="I4383" i="7"/>
  <c r="H4383" i="7"/>
  <c r="G4383" i="7"/>
  <c r="W4382" i="7"/>
  <c r="I4382" i="7"/>
  <c r="H4382" i="7"/>
  <c r="G4382" i="7"/>
  <c r="W4381" i="7"/>
  <c r="I4381" i="7"/>
  <c r="H4381" i="7"/>
  <c r="G4381" i="7"/>
  <c r="W4380" i="7"/>
  <c r="I4380" i="7"/>
  <c r="H4380" i="7"/>
  <c r="G4380" i="7"/>
  <c r="W4379" i="7"/>
  <c r="I4379" i="7"/>
  <c r="H4379" i="7"/>
  <c r="G4379" i="7"/>
  <c r="W4378" i="7"/>
  <c r="I4378" i="7"/>
  <c r="H4378" i="7"/>
  <c r="G4378" i="7"/>
  <c r="W4377" i="7"/>
  <c r="I4377" i="7"/>
  <c r="H4377" i="7"/>
  <c r="G4377" i="7"/>
  <c r="W4376" i="7"/>
  <c r="I4376" i="7"/>
  <c r="H4376" i="7"/>
  <c r="G4376" i="7"/>
  <c r="W4375" i="7"/>
  <c r="I4375" i="7"/>
  <c r="H4375" i="7"/>
  <c r="G4375" i="7"/>
  <c r="W4374" i="7"/>
  <c r="I4374" i="7"/>
  <c r="H4374" i="7"/>
  <c r="G4374" i="7"/>
  <c r="W4373" i="7"/>
  <c r="I4373" i="7"/>
  <c r="H4373" i="7"/>
  <c r="G4373" i="7"/>
  <c r="W4372" i="7"/>
  <c r="I4372" i="7"/>
  <c r="H4372" i="7"/>
  <c r="G4372" i="7"/>
  <c r="W4371" i="7"/>
  <c r="I4371" i="7"/>
  <c r="H4371" i="7"/>
  <c r="G4371" i="7"/>
  <c r="W4370" i="7"/>
  <c r="I4370" i="7"/>
  <c r="H4370" i="7"/>
  <c r="G4370" i="7"/>
  <c r="W4369" i="7"/>
  <c r="I4369" i="7"/>
  <c r="H4369" i="7"/>
  <c r="G4369" i="7"/>
  <c r="W4368" i="7"/>
  <c r="I4368" i="7"/>
  <c r="H4368" i="7"/>
  <c r="G4368" i="7"/>
  <c r="W4367" i="7"/>
  <c r="I4367" i="7"/>
  <c r="H4367" i="7"/>
  <c r="G4367" i="7"/>
  <c r="W4366" i="7"/>
  <c r="I4366" i="7"/>
  <c r="H4366" i="7"/>
  <c r="G4366" i="7"/>
  <c r="W4365" i="7"/>
  <c r="I4365" i="7"/>
  <c r="H4365" i="7"/>
  <c r="G4365" i="7"/>
  <c r="W4364" i="7"/>
  <c r="I4364" i="7"/>
  <c r="H4364" i="7"/>
  <c r="G4364" i="7"/>
  <c r="W4363" i="7"/>
  <c r="I4363" i="7"/>
  <c r="H4363" i="7"/>
  <c r="G4363" i="7"/>
  <c r="W4362" i="7"/>
  <c r="I4362" i="7"/>
  <c r="H4362" i="7"/>
  <c r="G4362" i="7"/>
  <c r="W4361" i="7"/>
  <c r="I4361" i="7"/>
  <c r="H4361" i="7"/>
  <c r="G4361" i="7"/>
  <c r="F4361" i="7" s="1"/>
  <c r="W4360" i="7"/>
  <c r="I4360" i="7"/>
  <c r="H4360" i="7"/>
  <c r="G4360" i="7"/>
  <c r="W4359" i="7"/>
  <c r="I4359" i="7"/>
  <c r="H4359" i="7"/>
  <c r="G4359" i="7"/>
  <c r="W4358" i="7"/>
  <c r="I4358" i="7"/>
  <c r="H4358" i="7"/>
  <c r="G4358" i="7"/>
  <c r="W4357" i="7"/>
  <c r="I4357" i="7"/>
  <c r="H4357" i="7"/>
  <c r="G4357" i="7"/>
  <c r="W4356" i="7"/>
  <c r="I4356" i="7"/>
  <c r="H4356" i="7"/>
  <c r="G4356" i="7"/>
  <c r="W4355" i="7"/>
  <c r="I4355" i="7"/>
  <c r="H4355" i="7"/>
  <c r="G4355" i="7"/>
  <c r="W4354" i="7"/>
  <c r="I4354" i="7"/>
  <c r="H4354" i="7"/>
  <c r="G4354" i="7"/>
  <c r="W4353" i="7"/>
  <c r="I4353" i="7"/>
  <c r="H4353" i="7"/>
  <c r="G4353" i="7"/>
  <c r="W4352" i="7"/>
  <c r="I4352" i="7"/>
  <c r="H4352" i="7"/>
  <c r="G4352" i="7"/>
  <c r="W4351" i="7"/>
  <c r="I4351" i="7"/>
  <c r="H4351" i="7"/>
  <c r="G4351" i="7"/>
  <c r="W4350" i="7"/>
  <c r="I4350" i="7"/>
  <c r="H4350" i="7"/>
  <c r="G4350" i="7"/>
  <c r="W4349" i="7"/>
  <c r="I4349" i="7"/>
  <c r="H4349" i="7"/>
  <c r="G4349" i="7"/>
  <c r="W4348" i="7"/>
  <c r="I4348" i="7"/>
  <c r="H4348" i="7"/>
  <c r="G4348" i="7"/>
  <c r="W4347" i="7"/>
  <c r="I4347" i="7"/>
  <c r="H4347" i="7"/>
  <c r="G4347" i="7"/>
  <c r="W4346" i="7"/>
  <c r="I4346" i="7"/>
  <c r="H4346" i="7"/>
  <c r="G4346" i="7"/>
  <c r="W4345" i="7"/>
  <c r="I4345" i="7"/>
  <c r="H4345" i="7"/>
  <c r="G4345" i="7"/>
  <c r="F4345" i="7" s="1"/>
  <c r="W4344" i="7"/>
  <c r="I4344" i="7"/>
  <c r="H4344" i="7"/>
  <c r="G4344" i="7"/>
  <c r="W4343" i="7"/>
  <c r="I4343" i="7"/>
  <c r="H4343" i="7"/>
  <c r="G4343" i="7"/>
  <c r="W4342" i="7"/>
  <c r="I4342" i="7"/>
  <c r="H4342" i="7"/>
  <c r="G4342" i="7"/>
  <c r="W4341" i="7"/>
  <c r="I4341" i="7"/>
  <c r="H4341" i="7"/>
  <c r="G4341" i="7"/>
  <c r="W4340" i="7"/>
  <c r="I4340" i="7"/>
  <c r="H4340" i="7"/>
  <c r="G4340" i="7"/>
  <c r="W4339" i="7"/>
  <c r="I4339" i="7"/>
  <c r="H4339" i="7"/>
  <c r="G4339" i="7"/>
  <c r="W4338" i="7"/>
  <c r="I4338" i="7"/>
  <c r="H4338" i="7"/>
  <c r="G4338" i="7"/>
  <c r="W4337" i="7"/>
  <c r="I4337" i="7"/>
  <c r="H4337" i="7"/>
  <c r="G4337" i="7"/>
  <c r="W4336" i="7"/>
  <c r="I4336" i="7"/>
  <c r="H4336" i="7"/>
  <c r="G4336" i="7"/>
  <c r="W4335" i="7"/>
  <c r="I4335" i="7"/>
  <c r="H4335" i="7"/>
  <c r="G4335" i="7"/>
  <c r="W4334" i="7"/>
  <c r="I4334" i="7"/>
  <c r="H4334" i="7"/>
  <c r="G4334" i="7"/>
  <c r="W4333" i="7"/>
  <c r="I4333" i="7"/>
  <c r="H4333" i="7"/>
  <c r="G4333" i="7"/>
  <c r="W4332" i="7"/>
  <c r="I4332" i="7"/>
  <c r="H4332" i="7"/>
  <c r="G4332" i="7"/>
  <c r="W4331" i="7"/>
  <c r="I4331" i="7"/>
  <c r="H4331" i="7"/>
  <c r="G4331" i="7"/>
  <c r="W4330" i="7"/>
  <c r="I4330" i="7"/>
  <c r="H4330" i="7"/>
  <c r="G4330" i="7"/>
  <c r="W4329" i="7"/>
  <c r="I4329" i="7"/>
  <c r="H4329" i="7"/>
  <c r="G4329" i="7"/>
  <c r="W4328" i="7"/>
  <c r="I4328" i="7"/>
  <c r="H4328" i="7"/>
  <c r="G4328" i="7"/>
  <c r="W4327" i="7"/>
  <c r="I4327" i="7"/>
  <c r="H4327" i="7"/>
  <c r="G4327" i="7"/>
  <c r="W4326" i="7"/>
  <c r="I4326" i="7"/>
  <c r="H4326" i="7"/>
  <c r="G4326" i="7"/>
  <c r="W4325" i="7"/>
  <c r="I4325" i="7"/>
  <c r="H4325" i="7"/>
  <c r="G4325" i="7"/>
  <c r="W4324" i="7"/>
  <c r="I4324" i="7"/>
  <c r="H4324" i="7"/>
  <c r="G4324" i="7"/>
  <c r="W4323" i="7"/>
  <c r="I4323" i="7"/>
  <c r="H4323" i="7"/>
  <c r="G4323" i="7"/>
  <c r="W4322" i="7"/>
  <c r="I4322" i="7"/>
  <c r="H4322" i="7"/>
  <c r="G4322" i="7"/>
  <c r="W4321" i="7"/>
  <c r="I4321" i="7"/>
  <c r="H4321" i="7"/>
  <c r="G4321" i="7"/>
  <c r="W4320" i="7"/>
  <c r="I4320" i="7"/>
  <c r="H4320" i="7"/>
  <c r="G4320" i="7"/>
  <c r="W4319" i="7"/>
  <c r="I4319" i="7"/>
  <c r="H4319" i="7"/>
  <c r="G4319" i="7"/>
  <c r="W4318" i="7"/>
  <c r="I4318" i="7"/>
  <c r="H4318" i="7"/>
  <c r="G4318" i="7"/>
  <c r="W4317" i="7"/>
  <c r="I4317" i="7"/>
  <c r="H4317" i="7"/>
  <c r="G4317" i="7"/>
  <c r="W4316" i="7"/>
  <c r="I4316" i="7"/>
  <c r="H4316" i="7"/>
  <c r="G4316" i="7"/>
  <c r="W4315" i="7"/>
  <c r="I4315" i="7"/>
  <c r="H4315" i="7"/>
  <c r="G4315" i="7"/>
  <c r="W4314" i="7"/>
  <c r="I4314" i="7"/>
  <c r="H4314" i="7"/>
  <c r="G4314" i="7"/>
  <c r="W4313" i="7"/>
  <c r="I4313" i="7"/>
  <c r="H4313" i="7"/>
  <c r="G4313" i="7"/>
  <c r="W4312" i="7"/>
  <c r="I4312" i="7"/>
  <c r="H4312" i="7"/>
  <c r="G4312" i="7"/>
  <c r="W4311" i="7"/>
  <c r="I4311" i="7"/>
  <c r="H4311" i="7"/>
  <c r="G4311" i="7"/>
  <c r="W4310" i="7"/>
  <c r="I4310" i="7"/>
  <c r="H4310" i="7"/>
  <c r="G4310" i="7"/>
  <c r="W4309" i="7"/>
  <c r="I4309" i="7"/>
  <c r="H4309" i="7"/>
  <c r="G4309" i="7"/>
  <c r="F4309" i="7" s="1"/>
  <c r="W4308" i="7"/>
  <c r="I4308" i="7"/>
  <c r="H4308" i="7"/>
  <c r="G4308" i="7"/>
  <c r="W4307" i="7"/>
  <c r="I4307" i="7"/>
  <c r="H4307" i="7"/>
  <c r="G4307" i="7"/>
  <c r="W4306" i="7"/>
  <c r="I4306" i="7"/>
  <c r="H4306" i="7"/>
  <c r="G4306" i="7"/>
  <c r="W4305" i="7"/>
  <c r="I4305" i="7"/>
  <c r="H4305" i="7"/>
  <c r="G4305" i="7"/>
  <c r="W4304" i="7"/>
  <c r="I4304" i="7"/>
  <c r="H4304" i="7"/>
  <c r="G4304" i="7"/>
  <c r="W4303" i="7"/>
  <c r="I4303" i="7"/>
  <c r="H4303" i="7"/>
  <c r="G4303" i="7"/>
  <c r="W4302" i="7"/>
  <c r="I4302" i="7"/>
  <c r="H4302" i="7"/>
  <c r="G4302" i="7"/>
  <c r="W4301" i="7"/>
  <c r="I4301" i="7"/>
  <c r="H4301" i="7"/>
  <c r="G4301" i="7"/>
  <c r="W4300" i="7"/>
  <c r="I4300" i="7"/>
  <c r="H4300" i="7"/>
  <c r="G4300" i="7"/>
  <c r="W4299" i="7"/>
  <c r="I4299" i="7"/>
  <c r="H4299" i="7"/>
  <c r="G4299" i="7"/>
  <c r="W4298" i="7"/>
  <c r="I4298" i="7"/>
  <c r="H4298" i="7"/>
  <c r="G4298" i="7"/>
  <c r="W4297" i="7"/>
  <c r="I4297" i="7"/>
  <c r="H4297" i="7"/>
  <c r="G4297" i="7"/>
  <c r="W4296" i="7"/>
  <c r="I4296" i="7"/>
  <c r="H4296" i="7"/>
  <c r="G4296" i="7"/>
  <c r="W4295" i="7"/>
  <c r="I4295" i="7"/>
  <c r="H4295" i="7"/>
  <c r="G4295" i="7"/>
  <c r="W4294" i="7"/>
  <c r="I4294" i="7"/>
  <c r="H4294" i="7"/>
  <c r="G4294" i="7"/>
  <c r="W4293" i="7"/>
  <c r="I4293" i="7"/>
  <c r="H4293" i="7"/>
  <c r="G4293" i="7"/>
  <c r="W4292" i="7"/>
  <c r="I4292" i="7"/>
  <c r="H4292" i="7"/>
  <c r="G4292" i="7"/>
  <c r="W4291" i="7"/>
  <c r="I4291" i="7"/>
  <c r="H4291" i="7"/>
  <c r="G4291" i="7"/>
  <c r="W4290" i="7"/>
  <c r="I4290" i="7"/>
  <c r="H4290" i="7"/>
  <c r="G4290" i="7"/>
  <c r="W4289" i="7"/>
  <c r="I4289" i="7"/>
  <c r="H4289" i="7"/>
  <c r="G4289" i="7"/>
  <c r="W4288" i="7"/>
  <c r="I4288" i="7"/>
  <c r="H4288" i="7"/>
  <c r="G4288" i="7"/>
  <c r="W4287" i="7"/>
  <c r="I4287" i="7"/>
  <c r="H4287" i="7"/>
  <c r="G4287" i="7"/>
  <c r="W4286" i="7"/>
  <c r="I4286" i="7"/>
  <c r="H4286" i="7"/>
  <c r="G4286" i="7"/>
  <c r="W4285" i="7"/>
  <c r="I4285" i="7"/>
  <c r="H4285" i="7"/>
  <c r="G4285" i="7"/>
  <c r="W4284" i="7"/>
  <c r="I4284" i="7"/>
  <c r="H4284" i="7"/>
  <c r="G4284" i="7"/>
  <c r="W4283" i="7"/>
  <c r="I4283" i="7"/>
  <c r="H4283" i="7"/>
  <c r="G4283" i="7"/>
  <c r="W4282" i="7"/>
  <c r="I4282" i="7"/>
  <c r="H4282" i="7"/>
  <c r="G4282" i="7"/>
  <c r="W4281" i="7"/>
  <c r="I4281" i="7"/>
  <c r="H4281" i="7"/>
  <c r="G4281" i="7"/>
  <c r="W4280" i="7"/>
  <c r="I4280" i="7"/>
  <c r="H4280" i="7"/>
  <c r="G4280" i="7"/>
  <c r="W4279" i="7"/>
  <c r="I4279" i="7"/>
  <c r="H4279" i="7"/>
  <c r="G4279" i="7"/>
  <c r="W4278" i="7"/>
  <c r="I4278" i="7"/>
  <c r="H4278" i="7"/>
  <c r="G4278" i="7"/>
  <c r="W4277" i="7"/>
  <c r="I4277" i="7"/>
  <c r="H4277" i="7"/>
  <c r="G4277" i="7"/>
  <c r="W4276" i="7"/>
  <c r="I4276" i="7"/>
  <c r="H4276" i="7"/>
  <c r="G4276" i="7"/>
  <c r="W4275" i="7"/>
  <c r="I4275" i="7"/>
  <c r="H4275" i="7"/>
  <c r="G4275" i="7"/>
  <c r="W4274" i="7"/>
  <c r="I4274" i="7"/>
  <c r="H4274" i="7"/>
  <c r="G4274" i="7"/>
  <c r="W4273" i="7"/>
  <c r="I4273" i="7"/>
  <c r="H4273" i="7"/>
  <c r="G4273" i="7"/>
  <c r="W4272" i="7"/>
  <c r="I4272" i="7"/>
  <c r="H4272" i="7"/>
  <c r="G4272" i="7"/>
  <c r="W4271" i="7"/>
  <c r="I4271" i="7"/>
  <c r="H4271" i="7"/>
  <c r="G4271" i="7"/>
  <c r="W4270" i="7"/>
  <c r="I4270" i="7"/>
  <c r="F4270" i="7" s="1"/>
  <c r="H4270" i="7"/>
  <c r="G4270" i="7"/>
  <c r="W4269" i="7"/>
  <c r="I4269" i="7"/>
  <c r="H4269" i="7"/>
  <c r="G4269" i="7"/>
  <c r="W4268" i="7"/>
  <c r="I4268" i="7"/>
  <c r="H4268" i="7"/>
  <c r="G4268" i="7"/>
  <c r="W4267" i="7"/>
  <c r="I4267" i="7"/>
  <c r="H4267" i="7"/>
  <c r="G4267" i="7"/>
  <c r="W4266" i="7"/>
  <c r="I4266" i="7"/>
  <c r="H4266" i="7"/>
  <c r="G4266" i="7"/>
  <c r="W4265" i="7"/>
  <c r="I4265" i="7"/>
  <c r="H4265" i="7"/>
  <c r="G4265" i="7"/>
  <c r="F4265" i="7"/>
  <c r="W4264" i="7"/>
  <c r="I4264" i="7"/>
  <c r="H4264" i="7"/>
  <c r="G4264" i="7"/>
  <c r="W4263" i="7"/>
  <c r="I4263" i="7"/>
  <c r="H4263" i="7"/>
  <c r="G4263" i="7"/>
  <c r="W4262" i="7"/>
  <c r="I4262" i="7"/>
  <c r="H4262" i="7"/>
  <c r="G4262" i="7"/>
  <c r="W4261" i="7"/>
  <c r="I4261" i="7"/>
  <c r="H4261" i="7"/>
  <c r="G4261" i="7"/>
  <c r="W4260" i="7"/>
  <c r="I4260" i="7"/>
  <c r="H4260" i="7"/>
  <c r="G4260" i="7"/>
  <c r="W4259" i="7"/>
  <c r="I4259" i="7"/>
  <c r="H4259" i="7"/>
  <c r="G4259" i="7"/>
  <c r="W4258" i="7"/>
  <c r="I4258" i="7"/>
  <c r="H4258" i="7"/>
  <c r="G4258" i="7"/>
  <c r="W4257" i="7"/>
  <c r="I4257" i="7"/>
  <c r="H4257" i="7"/>
  <c r="G4257" i="7"/>
  <c r="F4257" i="7" s="1"/>
  <c r="W4256" i="7"/>
  <c r="I4256" i="7"/>
  <c r="H4256" i="7"/>
  <c r="G4256" i="7"/>
  <c r="W4255" i="7"/>
  <c r="I4255" i="7"/>
  <c r="H4255" i="7"/>
  <c r="G4255" i="7"/>
  <c r="W4254" i="7"/>
  <c r="I4254" i="7"/>
  <c r="H4254" i="7"/>
  <c r="G4254" i="7"/>
  <c r="W4253" i="7"/>
  <c r="I4253" i="7"/>
  <c r="H4253" i="7"/>
  <c r="G4253" i="7"/>
  <c r="W4252" i="7"/>
  <c r="I4252" i="7"/>
  <c r="H4252" i="7"/>
  <c r="G4252" i="7"/>
  <c r="W4251" i="7"/>
  <c r="I4251" i="7"/>
  <c r="H4251" i="7"/>
  <c r="G4251" i="7"/>
  <c r="W4250" i="7"/>
  <c r="I4250" i="7"/>
  <c r="H4250" i="7"/>
  <c r="G4250" i="7"/>
  <c r="W4249" i="7"/>
  <c r="I4249" i="7"/>
  <c r="H4249" i="7"/>
  <c r="G4249" i="7"/>
  <c r="W4248" i="7"/>
  <c r="I4248" i="7"/>
  <c r="H4248" i="7"/>
  <c r="G4248" i="7"/>
  <c r="W4247" i="7"/>
  <c r="I4247" i="7"/>
  <c r="H4247" i="7"/>
  <c r="G4247" i="7"/>
  <c r="W4246" i="7"/>
  <c r="I4246" i="7"/>
  <c r="H4246" i="7"/>
  <c r="G4246" i="7"/>
  <c r="W4245" i="7"/>
  <c r="I4245" i="7"/>
  <c r="H4245" i="7"/>
  <c r="G4245" i="7"/>
  <c r="W4244" i="7"/>
  <c r="I4244" i="7"/>
  <c r="H4244" i="7"/>
  <c r="G4244" i="7"/>
  <c r="W4243" i="7"/>
  <c r="I4243" i="7"/>
  <c r="H4243" i="7"/>
  <c r="G4243" i="7"/>
  <c r="W4242" i="7"/>
  <c r="I4242" i="7"/>
  <c r="H4242" i="7"/>
  <c r="G4242" i="7"/>
  <c r="W4241" i="7"/>
  <c r="I4241" i="7"/>
  <c r="H4241" i="7"/>
  <c r="G4241" i="7"/>
  <c r="W4240" i="7"/>
  <c r="I4240" i="7"/>
  <c r="H4240" i="7"/>
  <c r="G4240" i="7"/>
  <c r="W4239" i="7"/>
  <c r="I4239" i="7"/>
  <c r="H4239" i="7"/>
  <c r="G4239" i="7"/>
  <c r="W4238" i="7"/>
  <c r="I4238" i="7"/>
  <c r="H4238" i="7"/>
  <c r="G4238" i="7"/>
  <c r="W4237" i="7"/>
  <c r="I4237" i="7"/>
  <c r="H4237" i="7"/>
  <c r="G4237" i="7"/>
  <c r="W4236" i="7"/>
  <c r="I4236" i="7"/>
  <c r="H4236" i="7"/>
  <c r="G4236" i="7"/>
  <c r="W4235" i="7"/>
  <c r="I4235" i="7"/>
  <c r="H4235" i="7"/>
  <c r="G4235" i="7"/>
  <c r="W4234" i="7"/>
  <c r="I4234" i="7"/>
  <c r="H4234" i="7"/>
  <c r="G4234" i="7"/>
  <c r="W4233" i="7"/>
  <c r="I4233" i="7"/>
  <c r="H4233" i="7"/>
  <c r="G4233" i="7"/>
  <c r="W4232" i="7"/>
  <c r="I4232" i="7"/>
  <c r="H4232" i="7"/>
  <c r="G4232" i="7"/>
  <c r="W4231" i="7"/>
  <c r="I4231" i="7"/>
  <c r="H4231" i="7"/>
  <c r="G4231" i="7"/>
  <c r="W4230" i="7"/>
  <c r="I4230" i="7"/>
  <c r="H4230" i="7"/>
  <c r="G4230" i="7"/>
  <c r="W4229" i="7"/>
  <c r="I4229" i="7"/>
  <c r="H4229" i="7"/>
  <c r="G4229" i="7"/>
  <c r="W4228" i="7"/>
  <c r="I4228" i="7"/>
  <c r="H4228" i="7"/>
  <c r="G4228" i="7"/>
  <c r="W4227" i="7"/>
  <c r="I4227" i="7"/>
  <c r="H4227" i="7"/>
  <c r="G4227" i="7"/>
  <c r="W4226" i="7"/>
  <c r="I4226" i="7"/>
  <c r="H4226" i="7"/>
  <c r="G4226" i="7"/>
  <c r="W4225" i="7"/>
  <c r="I4225" i="7"/>
  <c r="H4225" i="7"/>
  <c r="G4225" i="7"/>
  <c r="W4224" i="7"/>
  <c r="I4224" i="7"/>
  <c r="H4224" i="7"/>
  <c r="G4224" i="7"/>
  <c r="W4223" i="7"/>
  <c r="I4223" i="7"/>
  <c r="H4223" i="7"/>
  <c r="G4223" i="7"/>
  <c r="W4222" i="7"/>
  <c r="I4222" i="7"/>
  <c r="H4222" i="7"/>
  <c r="G4222" i="7"/>
  <c r="W4221" i="7"/>
  <c r="I4221" i="7"/>
  <c r="H4221" i="7"/>
  <c r="G4221" i="7"/>
  <c r="F4221" i="7" s="1"/>
  <c r="W4220" i="7"/>
  <c r="I4220" i="7"/>
  <c r="H4220" i="7"/>
  <c r="G4220" i="7"/>
  <c r="F4220" i="7" s="1"/>
  <c r="W4219" i="7"/>
  <c r="I4219" i="7"/>
  <c r="H4219" i="7"/>
  <c r="G4219" i="7"/>
  <c r="W4218" i="7"/>
  <c r="I4218" i="7"/>
  <c r="H4218" i="7"/>
  <c r="G4218" i="7"/>
  <c r="W4217" i="7"/>
  <c r="I4217" i="7"/>
  <c r="H4217" i="7"/>
  <c r="G4217" i="7"/>
  <c r="F4217" i="7" s="1"/>
  <c r="W4216" i="7"/>
  <c r="I4216" i="7"/>
  <c r="H4216" i="7"/>
  <c r="G4216" i="7"/>
  <c r="W4215" i="7"/>
  <c r="I4215" i="7"/>
  <c r="H4215" i="7"/>
  <c r="G4215" i="7"/>
  <c r="W4214" i="7"/>
  <c r="I4214" i="7"/>
  <c r="H4214" i="7"/>
  <c r="G4214" i="7"/>
  <c r="W4213" i="7"/>
  <c r="I4213" i="7"/>
  <c r="H4213" i="7"/>
  <c r="G4213" i="7"/>
  <c r="W4212" i="7"/>
  <c r="I4212" i="7"/>
  <c r="H4212" i="7"/>
  <c r="G4212" i="7"/>
  <c r="W4211" i="7"/>
  <c r="I4211" i="7"/>
  <c r="H4211" i="7"/>
  <c r="G4211" i="7"/>
  <c r="W4210" i="7"/>
  <c r="I4210" i="7"/>
  <c r="H4210" i="7"/>
  <c r="G4210" i="7"/>
  <c r="W4209" i="7"/>
  <c r="I4209" i="7"/>
  <c r="H4209" i="7"/>
  <c r="G4209" i="7"/>
  <c r="W4208" i="7"/>
  <c r="I4208" i="7"/>
  <c r="H4208" i="7"/>
  <c r="G4208" i="7"/>
  <c r="W4207" i="7"/>
  <c r="I4207" i="7"/>
  <c r="H4207" i="7"/>
  <c r="G4207" i="7"/>
  <c r="W4206" i="7"/>
  <c r="I4206" i="7"/>
  <c r="H4206" i="7"/>
  <c r="G4206" i="7"/>
  <c r="W4205" i="7"/>
  <c r="I4205" i="7"/>
  <c r="H4205" i="7"/>
  <c r="G4205" i="7"/>
  <c r="W4204" i="7"/>
  <c r="I4204" i="7"/>
  <c r="H4204" i="7"/>
  <c r="G4204" i="7"/>
  <c r="W4203" i="7"/>
  <c r="I4203" i="7"/>
  <c r="H4203" i="7"/>
  <c r="G4203" i="7"/>
  <c r="W4202" i="7"/>
  <c r="I4202" i="7"/>
  <c r="H4202" i="7"/>
  <c r="G4202" i="7"/>
  <c r="W4201" i="7"/>
  <c r="I4201" i="7"/>
  <c r="H4201" i="7"/>
  <c r="G4201" i="7"/>
  <c r="W4200" i="7"/>
  <c r="I4200" i="7"/>
  <c r="H4200" i="7"/>
  <c r="G4200" i="7"/>
  <c r="W4199" i="7"/>
  <c r="I4199" i="7"/>
  <c r="H4199" i="7"/>
  <c r="G4199" i="7"/>
  <c r="W4198" i="7"/>
  <c r="I4198" i="7"/>
  <c r="H4198" i="7"/>
  <c r="G4198" i="7"/>
  <c r="W4197" i="7"/>
  <c r="I4197" i="7"/>
  <c r="H4197" i="7"/>
  <c r="G4197" i="7"/>
  <c r="W4196" i="7"/>
  <c r="I4196" i="7"/>
  <c r="H4196" i="7"/>
  <c r="G4196" i="7"/>
  <c r="W4195" i="7"/>
  <c r="I4195" i="7"/>
  <c r="H4195" i="7"/>
  <c r="G4195" i="7"/>
  <c r="W4194" i="7"/>
  <c r="I4194" i="7"/>
  <c r="H4194" i="7"/>
  <c r="G4194" i="7"/>
  <c r="W4193" i="7"/>
  <c r="I4193" i="7"/>
  <c r="H4193" i="7"/>
  <c r="G4193" i="7"/>
  <c r="W4192" i="7"/>
  <c r="I4192" i="7"/>
  <c r="H4192" i="7"/>
  <c r="G4192" i="7"/>
  <c r="W4191" i="7"/>
  <c r="I4191" i="7"/>
  <c r="H4191" i="7"/>
  <c r="G4191" i="7"/>
  <c r="W4190" i="7"/>
  <c r="I4190" i="7"/>
  <c r="H4190" i="7"/>
  <c r="G4190" i="7"/>
  <c r="W4189" i="7"/>
  <c r="I4189" i="7"/>
  <c r="H4189" i="7"/>
  <c r="G4189" i="7"/>
  <c r="W4188" i="7"/>
  <c r="I4188" i="7"/>
  <c r="H4188" i="7"/>
  <c r="G4188" i="7"/>
  <c r="W4187" i="7"/>
  <c r="I4187" i="7"/>
  <c r="H4187" i="7"/>
  <c r="G4187" i="7"/>
  <c r="W4186" i="7"/>
  <c r="I4186" i="7"/>
  <c r="H4186" i="7"/>
  <c r="G4186" i="7"/>
  <c r="W4185" i="7"/>
  <c r="I4185" i="7"/>
  <c r="H4185" i="7"/>
  <c r="G4185" i="7"/>
  <c r="W4184" i="7"/>
  <c r="I4184" i="7"/>
  <c r="H4184" i="7"/>
  <c r="G4184" i="7"/>
  <c r="W4183" i="7"/>
  <c r="I4183" i="7"/>
  <c r="H4183" i="7"/>
  <c r="G4183" i="7"/>
  <c r="W4182" i="7"/>
  <c r="I4182" i="7"/>
  <c r="H4182" i="7"/>
  <c r="G4182" i="7"/>
  <c r="W4181" i="7"/>
  <c r="I4181" i="7"/>
  <c r="H4181" i="7"/>
  <c r="G4181" i="7"/>
  <c r="W4180" i="7"/>
  <c r="I4180" i="7"/>
  <c r="H4180" i="7"/>
  <c r="G4180" i="7"/>
  <c r="W4179" i="7"/>
  <c r="I4179" i="7"/>
  <c r="H4179" i="7"/>
  <c r="G4179" i="7"/>
  <c r="W4178" i="7"/>
  <c r="I4178" i="7"/>
  <c r="H4178" i="7"/>
  <c r="G4178" i="7"/>
  <c r="W4177" i="7"/>
  <c r="I4177" i="7"/>
  <c r="H4177" i="7"/>
  <c r="G4177" i="7"/>
  <c r="W4176" i="7"/>
  <c r="I4176" i="7"/>
  <c r="H4176" i="7"/>
  <c r="G4176" i="7"/>
  <c r="W4175" i="7"/>
  <c r="I4175" i="7"/>
  <c r="H4175" i="7"/>
  <c r="G4175" i="7"/>
  <c r="W4174" i="7"/>
  <c r="I4174" i="7"/>
  <c r="H4174" i="7"/>
  <c r="G4174" i="7"/>
  <c r="W4173" i="7"/>
  <c r="I4173" i="7"/>
  <c r="H4173" i="7"/>
  <c r="G4173" i="7"/>
  <c r="W4172" i="7"/>
  <c r="I4172" i="7"/>
  <c r="H4172" i="7"/>
  <c r="G4172" i="7"/>
  <c r="W4171" i="7"/>
  <c r="I4171" i="7"/>
  <c r="H4171" i="7"/>
  <c r="G4171" i="7"/>
  <c r="W4170" i="7"/>
  <c r="I4170" i="7"/>
  <c r="H4170" i="7"/>
  <c r="G4170" i="7"/>
  <c r="W4169" i="7"/>
  <c r="I4169" i="7"/>
  <c r="H4169" i="7"/>
  <c r="G4169" i="7"/>
  <c r="W4168" i="7"/>
  <c r="I4168" i="7"/>
  <c r="H4168" i="7"/>
  <c r="G4168" i="7"/>
  <c r="W4167" i="7"/>
  <c r="I4167" i="7"/>
  <c r="H4167" i="7"/>
  <c r="G4167" i="7"/>
  <c r="W4166" i="7"/>
  <c r="I4166" i="7"/>
  <c r="H4166" i="7"/>
  <c r="G4166" i="7"/>
  <c r="W4165" i="7"/>
  <c r="I4165" i="7"/>
  <c r="H4165" i="7"/>
  <c r="G4165" i="7"/>
  <c r="W4164" i="7"/>
  <c r="I4164" i="7"/>
  <c r="H4164" i="7"/>
  <c r="G4164" i="7"/>
  <c r="W4163" i="7"/>
  <c r="I4163" i="7"/>
  <c r="H4163" i="7"/>
  <c r="G4163" i="7"/>
  <c r="W4162" i="7"/>
  <c r="I4162" i="7"/>
  <c r="H4162" i="7"/>
  <c r="G4162" i="7"/>
  <c r="W4161" i="7"/>
  <c r="I4161" i="7"/>
  <c r="H4161" i="7"/>
  <c r="G4161" i="7"/>
  <c r="F4161" i="7" s="1"/>
  <c r="W4160" i="7"/>
  <c r="I4160" i="7"/>
  <c r="H4160" i="7"/>
  <c r="G4160" i="7"/>
  <c r="W4159" i="7"/>
  <c r="I4159" i="7"/>
  <c r="H4159" i="7"/>
  <c r="G4159" i="7"/>
  <c r="W4158" i="7"/>
  <c r="I4158" i="7"/>
  <c r="H4158" i="7"/>
  <c r="G4158" i="7"/>
  <c r="W4157" i="7"/>
  <c r="I4157" i="7"/>
  <c r="H4157" i="7"/>
  <c r="G4157" i="7"/>
  <c r="W4156" i="7"/>
  <c r="I4156" i="7"/>
  <c r="H4156" i="7"/>
  <c r="G4156" i="7"/>
  <c r="W4155" i="7"/>
  <c r="I4155" i="7"/>
  <c r="H4155" i="7"/>
  <c r="G4155" i="7"/>
  <c r="W4154" i="7"/>
  <c r="I4154" i="7"/>
  <c r="H4154" i="7"/>
  <c r="G4154" i="7"/>
  <c r="W4153" i="7"/>
  <c r="I4153" i="7"/>
  <c r="H4153" i="7"/>
  <c r="F4153" i="7" s="1"/>
  <c r="G4153" i="7"/>
  <c r="W4151" i="7"/>
  <c r="I4151" i="7"/>
  <c r="H4151" i="7"/>
  <c r="G4151" i="7"/>
  <c r="W4150" i="7"/>
  <c r="I4150" i="7"/>
  <c r="H4150" i="7"/>
  <c r="G4150" i="7"/>
  <c r="W4149" i="7"/>
  <c r="I4149" i="7"/>
  <c r="H4149" i="7"/>
  <c r="G4149" i="7"/>
  <c r="W4148" i="7"/>
  <c r="I4148" i="7"/>
  <c r="H4148" i="7"/>
  <c r="G4148" i="7"/>
  <c r="W4147" i="7"/>
  <c r="I4147" i="7"/>
  <c r="H4147" i="7"/>
  <c r="G4147" i="7"/>
  <c r="W4146" i="7"/>
  <c r="I4146" i="7"/>
  <c r="H4146" i="7"/>
  <c r="G4146" i="7"/>
  <c r="W4145" i="7"/>
  <c r="I4145" i="7"/>
  <c r="H4145" i="7"/>
  <c r="G4145" i="7"/>
  <c r="W4144" i="7"/>
  <c r="I4144" i="7"/>
  <c r="H4144" i="7"/>
  <c r="G4144" i="7"/>
  <c r="W4143" i="7"/>
  <c r="I4143" i="7"/>
  <c r="H4143" i="7"/>
  <c r="G4143" i="7"/>
  <c r="W4142" i="7"/>
  <c r="I4142" i="7"/>
  <c r="H4142" i="7"/>
  <c r="G4142" i="7"/>
  <c r="W4141" i="7"/>
  <c r="I4141" i="7"/>
  <c r="H4141" i="7"/>
  <c r="G4141" i="7"/>
  <c r="W4140" i="7"/>
  <c r="I4140" i="7"/>
  <c r="H4140" i="7"/>
  <c r="G4140" i="7"/>
  <c r="W4139" i="7"/>
  <c r="I4139" i="7"/>
  <c r="H4139" i="7"/>
  <c r="G4139" i="7"/>
  <c r="W4138" i="7"/>
  <c r="I4138" i="7"/>
  <c r="H4138" i="7"/>
  <c r="G4138" i="7"/>
  <c r="W4137" i="7"/>
  <c r="I4137" i="7"/>
  <c r="H4137" i="7"/>
  <c r="G4137" i="7"/>
  <c r="W4136" i="7"/>
  <c r="I4136" i="7"/>
  <c r="H4136" i="7"/>
  <c r="G4136" i="7"/>
  <c r="W4135" i="7"/>
  <c r="I4135" i="7"/>
  <c r="H4135" i="7"/>
  <c r="G4135" i="7"/>
  <c r="W4134" i="7"/>
  <c r="I4134" i="7"/>
  <c r="H4134" i="7"/>
  <c r="G4134" i="7"/>
  <c r="W4133" i="7"/>
  <c r="I4133" i="7"/>
  <c r="H4133" i="7"/>
  <c r="G4133" i="7"/>
  <c r="W4132" i="7"/>
  <c r="I4132" i="7"/>
  <c r="H4132" i="7"/>
  <c r="G4132" i="7"/>
  <c r="W4131" i="7"/>
  <c r="I4131" i="7"/>
  <c r="H4131" i="7"/>
  <c r="G4131" i="7"/>
  <c r="W4130" i="7"/>
  <c r="I4130" i="7"/>
  <c r="H4130" i="7"/>
  <c r="G4130" i="7"/>
  <c r="W4129" i="7"/>
  <c r="I4129" i="7"/>
  <c r="H4129" i="7"/>
  <c r="G4129" i="7"/>
  <c r="W4128" i="7"/>
  <c r="I4128" i="7"/>
  <c r="H4128" i="7"/>
  <c r="G4128" i="7"/>
  <c r="W4127" i="7"/>
  <c r="I4127" i="7"/>
  <c r="H4127" i="7"/>
  <c r="G4127" i="7"/>
  <c r="W4126" i="7"/>
  <c r="I4126" i="7"/>
  <c r="H4126" i="7"/>
  <c r="G4126" i="7"/>
  <c r="W4125" i="7"/>
  <c r="I4125" i="7"/>
  <c r="H4125" i="7"/>
  <c r="G4125" i="7"/>
  <c r="W4124" i="7"/>
  <c r="I4124" i="7"/>
  <c r="H4124" i="7"/>
  <c r="G4124" i="7"/>
  <c r="W4123" i="7"/>
  <c r="I4123" i="7"/>
  <c r="H4123" i="7"/>
  <c r="G4123" i="7"/>
  <c r="W4122" i="7"/>
  <c r="I4122" i="7"/>
  <c r="H4122" i="7"/>
  <c r="G4122" i="7"/>
  <c r="W4121" i="7"/>
  <c r="I4121" i="7"/>
  <c r="H4121" i="7"/>
  <c r="G4121" i="7"/>
  <c r="W4120" i="7"/>
  <c r="I4120" i="7"/>
  <c r="H4120" i="7"/>
  <c r="G4120" i="7"/>
  <c r="W4119" i="7"/>
  <c r="I4119" i="7"/>
  <c r="H4119" i="7"/>
  <c r="G4119" i="7"/>
  <c r="W4118" i="7"/>
  <c r="I4118" i="7"/>
  <c r="H4118" i="7"/>
  <c r="G4118" i="7"/>
  <c r="W4117" i="7"/>
  <c r="I4117" i="7"/>
  <c r="H4117" i="7"/>
  <c r="G4117" i="7"/>
  <c r="W4116" i="7"/>
  <c r="I4116" i="7"/>
  <c r="H4116" i="7"/>
  <c r="G4116" i="7"/>
  <c r="W4115" i="7"/>
  <c r="I4115" i="7"/>
  <c r="H4115" i="7"/>
  <c r="G4115" i="7"/>
  <c r="W4114" i="7"/>
  <c r="I4114" i="7"/>
  <c r="H4114" i="7"/>
  <c r="G4114" i="7"/>
  <c r="W4113" i="7"/>
  <c r="I4113" i="7"/>
  <c r="H4113" i="7"/>
  <c r="G4113" i="7"/>
  <c r="W4112" i="7"/>
  <c r="I4112" i="7"/>
  <c r="H4112" i="7"/>
  <c r="G4112" i="7"/>
  <c r="W4111" i="7"/>
  <c r="I4111" i="7"/>
  <c r="H4111" i="7"/>
  <c r="G4111" i="7"/>
  <c r="W4110" i="7"/>
  <c r="I4110" i="7"/>
  <c r="H4110" i="7"/>
  <c r="G4110" i="7"/>
  <c r="W4109" i="7"/>
  <c r="I4109" i="7"/>
  <c r="H4109" i="7"/>
  <c r="G4109" i="7"/>
  <c r="W4108" i="7"/>
  <c r="I4108" i="7"/>
  <c r="H4108" i="7"/>
  <c r="G4108" i="7"/>
  <c r="W4107" i="7"/>
  <c r="I4107" i="7"/>
  <c r="H4107" i="7"/>
  <c r="G4107" i="7"/>
  <c r="W4106" i="7"/>
  <c r="I4106" i="7"/>
  <c r="H4106" i="7"/>
  <c r="G4106" i="7"/>
  <c r="W4105" i="7"/>
  <c r="I4105" i="7"/>
  <c r="H4105" i="7"/>
  <c r="G4105" i="7"/>
  <c r="W4104" i="7"/>
  <c r="I4104" i="7"/>
  <c r="H4104" i="7"/>
  <c r="G4104" i="7"/>
  <c r="W4103" i="7"/>
  <c r="I4103" i="7"/>
  <c r="H4103" i="7"/>
  <c r="G4103" i="7"/>
  <c r="W4102" i="7"/>
  <c r="I4102" i="7"/>
  <c r="H4102" i="7"/>
  <c r="G4102" i="7"/>
  <c r="W4101" i="7"/>
  <c r="I4101" i="7"/>
  <c r="H4101" i="7"/>
  <c r="G4101" i="7"/>
  <c r="W4100" i="7"/>
  <c r="I4100" i="7"/>
  <c r="H4100" i="7"/>
  <c r="G4100" i="7"/>
  <c r="W4099" i="7"/>
  <c r="I4099" i="7"/>
  <c r="H4099" i="7"/>
  <c r="G4099" i="7"/>
  <c r="W4098" i="7"/>
  <c r="I4098" i="7"/>
  <c r="H4098" i="7"/>
  <c r="G4098" i="7"/>
  <c r="W4097" i="7"/>
  <c r="I4097" i="7"/>
  <c r="H4097" i="7"/>
  <c r="G4097" i="7"/>
  <c r="W4096" i="7"/>
  <c r="I4096" i="7"/>
  <c r="H4096" i="7"/>
  <c r="G4096" i="7"/>
  <c r="W4095" i="7"/>
  <c r="I4095" i="7"/>
  <c r="H4095" i="7"/>
  <c r="G4095" i="7"/>
  <c r="W4094" i="7"/>
  <c r="I4094" i="7"/>
  <c r="H4094" i="7"/>
  <c r="G4094" i="7"/>
  <c r="W4093" i="7"/>
  <c r="I4093" i="7"/>
  <c r="H4093" i="7"/>
  <c r="G4093" i="7"/>
  <c r="W4092" i="7"/>
  <c r="I4092" i="7"/>
  <c r="H4092" i="7"/>
  <c r="G4092" i="7"/>
  <c r="W4091" i="7"/>
  <c r="I4091" i="7"/>
  <c r="H4091" i="7"/>
  <c r="G4091" i="7"/>
  <c r="W4090" i="7"/>
  <c r="I4090" i="7"/>
  <c r="H4090" i="7"/>
  <c r="G4090" i="7"/>
  <c r="W4089" i="7"/>
  <c r="I4089" i="7"/>
  <c r="H4089" i="7"/>
  <c r="G4089" i="7"/>
  <c r="W4088" i="7"/>
  <c r="I4088" i="7"/>
  <c r="H4088" i="7"/>
  <c r="G4088" i="7"/>
  <c r="W4087" i="7"/>
  <c r="I4087" i="7"/>
  <c r="H4087" i="7"/>
  <c r="G4087" i="7"/>
  <c r="W4086" i="7"/>
  <c r="I4086" i="7"/>
  <c r="H4086" i="7"/>
  <c r="G4086" i="7"/>
  <c r="W4085" i="7"/>
  <c r="I4085" i="7"/>
  <c r="H4085" i="7"/>
  <c r="G4085" i="7"/>
  <c r="W4084" i="7"/>
  <c r="I4084" i="7"/>
  <c r="H4084" i="7"/>
  <c r="G4084" i="7"/>
  <c r="W4083" i="7"/>
  <c r="I4083" i="7"/>
  <c r="H4083" i="7"/>
  <c r="G4083" i="7"/>
  <c r="W4082" i="7"/>
  <c r="I4082" i="7"/>
  <c r="H4082" i="7"/>
  <c r="G4082" i="7"/>
  <c r="W4081" i="7"/>
  <c r="I4081" i="7"/>
  <c r="H4081" i="7"/>
  <c r="G4081" i="7"/>
  <c r="W4080" i="7"/>
  <c r="I4080" i="7"/>
  <c r="H4080" i="7"/>
  <c r="G4080" i="7"/>
  <c r="W4079" i="7"/>
  <c r="I4079" i="7"/>
  <c r="H4079" i="7"/>
  <c r="G4079" i="7"/>
  <c r="W4078" i="7"/>
  <c r="I4078" i="7"/>
  <c r="H4078" i="7"/>
  <c r="G4078" i="7"/>
  <c r="W4077" i="7"/>
  <c r="I4077" i="7"/>
  <c r="H4077" i="7"/>
  <c r="G4077" i="7"/>
  <c r="W4076" i="7"/>
  <c r="I4076" i="7"/>
  <c r="H4076" i="7"/>
  <c r="G4076" i="7"/>
  <c r="W4075" i="7"/>
  <c r="I4075" i="7"/>
  <c r="H4075" i="7"/>
  <c r="G4075" i="7"/>
  <c r="W4074" i="7"/>
  <c r="I4074" i="7"/>
  <c r="H4074" i="7"/>
  <c r="G4074" i="7"/>
  <c r="W4073" i="7"/>
  <c r="I4073" i="7"/>
  <c r="H4073" i="7"/>
  <c r="G4073" i="7"/>
  <c r="W4072" i="7"/>
  <c r="I4072" i="7"/>
  <c r="H4072" i="7"/>
  <c r="G4072" i="7"/>
  <c r="F4072" i="7" s="1"/>
  <c r="W4071" i="7"/>
  <c r="I4071" i="7"/>
  <c r="H4071" i="7"/>
  <c r="G4071" i="7"/>
  <c r="W4070" i="7"/>
  <c r="I4070" i="7"/>
  <c r="H4070" i="7"/>
  <c r="G4070" i="7"/>
  <c r="W4069" i="7"/>
  <c r="I4069" i="7"/>
  <c r="H4069" i="7"/>
  <c r="G4069" i="7"/>
  <c r="W4068" i="7"/>
  <c r="I4068" i="7"/>
  <c r="H4068" i="7"/>
  <c r="G4068" i="7"/>
  <c r="W4067" i="7"/>
  <c r="I4067" i="7"/>
  <c r="H4067" i="7"/>
  <c r="G4067" i="7"/>
  <c r="W4066" i="7"/>
  <c r="I4066" i="7"/>
  <c r="H4066" i="7"/>
  <c r="G4066" i="7"/>
  <c r="W4065" i="7"/>
  <c r="I4065" i="7"/>
  <c r="H4065" i="7"/>
  <c r="G4065" i="7"/>
  <c r="W4064" i="7"/>
  <c r="I4064" i="7"/>
  <c r="H4064" i="7"/>
  <c r="G4064" i="7"/>
  <c r="W4063" i="7"/>
  <c r="I4063" i="7"/>
  <c r="H4063" i="7"/>
  <c r="G4063" i="7"/>
  <c r="W4062" i="7"/>
  <c r="I4062" i="7"/>
  <c r="H4062" i="7"/>
  <c r="G4062" i="7"/>
  <c r="W4061" i="7"/>
  <c r="I4061" i="7"/>
  <c r="H4061" i="7"/>
  <c r="G4061" i="7"/>
  <c r="W4060" i="7"/>
  <c r="I4060" i="7"/>
  <c r="H4060" i="7"/>
  <c r="G4060" i="7"/>
  <c r="W4059" i="7"/>
  <c r="I4059" i="7"/>
  <c r="H4059" i="7"/>
  <c r="G4059" i="7"/>
  <c r="W4058" i="7"/>
  <c r="I4058" i="7"/>
  <c r="H4058" i="7"/>
  <c r="G4058" i="7"/>
  <c r="W4057" i="7"/>
  <c r="I4057" i="7"/>
  <c r="H4057" i="7"/>
  <c r="G4057" i="7"/>
  <c r="W4056" i="7"/>
  <c r="I4056" i="7"/>
  <c r="H4056" i="7"/>
  <c r="F4056" i="7" s="1"/>
  <c r="G4056" i="7"/>
  <c r="W4055" i="7"/>
  <c r="I4055" i="7"/>
  <c r="H4055" i="7"/>
  <c r="G4055" i="7"/>
  <c r="W4054" i="7"/>
  <c r="I4054" i="7"/>
  <c r="H4054" i="7"/>
  <c r="G4054" i="7"/>
  <c r="W4053" i="7"/>
  <c r="I4053" i="7"/>
  <c r="H4053" i="7"/>
  <c r="G4053" i="7"/>
  <c r="W4052" i="7"/>
  <c r="I4052" i="7"/>
  <c r="H4052" i="7"/>
  <c r="G4052" i="7"/>
  <c r="W4051" i="7"/>
  <c r="I4051" i="7"/>
  <c r="H4051" i="7"/>
  <c r="G4051" i="7"/>
  <c r="W4050" i="7"/>
  <c r="I4050" i="7"/>
  <c r="H4050" i="7"/>
  <c r="G4050" i="7"/>
  <c r="W4049" i="7"/>
  <c r="I4049" i="7"/>
  <c r="H4049" i="7"/>
  <c r="G4049" i="7"/>
  <c r="W4048" i="7"/>
  <c r="I4048" i="7"/>
  <c r="H4048" i="7"/>
  <c r="G4048" i="7"/>
  <c r="W4047" i="7"/>
  <c r="I4047" i="7"/>
  <c r="H4047" i="7"/>
  <c r="G4047" i="7"/>
  <c r="W4046" i="7"/>
  <c r="I4046" i="7"/>
  <c r="H4046" i="7"/>
  <c r="G4046" i="7"/>
  <c r="W4045" i="7"/>
  <c r="I4045" i="7"/>
  <c r="H4045" i="7"/>
  <c r="G4045" i="7"/>
  <c r="W4044" i="7"/>
  <c r="I4044" i="7"/>
  <c r="H4044" i="7"/>
  <c r="G4044" i="7"/>
  <c r="W4043" i="7"/>
  <c r="I4043" i="7"/>
  <c r="H4043" i="7"/>
  <c r="G4043" i="7"/>
  <c r="W4042" i="7"/>
  <c r="I4042" i="7"/>
  <c r="H4042" i="7"/>
  <c r="G4042" i="7"/>
  <c r="W4041" i="7"/>
  <c r="I4041" i="7"/>
  <c r="H4041" i="7"/>
  <c r="G4041" i="7"/>
  <c r="W4040" i="7"/>
  <c r="I4040" i="7"/>
  <c r="H4040" i="7"/>
  <c r="G4040" i="7"/>
  <c r="W4039" i="7"/>
  <c r="I4039" i="7"/>
  <c r="H4039" i="7"/>
  <c r="G4039" i="7"/>
  <c r="W4038" i="7"/>
  <c r="I4038" i="7"/>
  <c r="H4038" i="7"/>
  <c r="G4038" i="7"/>
  <c r="W4037" i="7"/>
  <c r="I4037" i="7"/>
  <c r="H4037" i="7"/>
  <c r="G4037" i="7"/>
  <c r="W4036" i="7"/>
  <c r="I4036" i="7"/>
  <c r="H4036" i="7"/>
  <c r="G4036" i="7"/>
  <c r="W4035" i="7"/>
  <c r="I4035" i="7"/>
  <c r="H4035" i="7"/>
  <c r="G4035" i="7"/>
  <c r="W4034" i="7"/>
  <c r="I4034" i="7"/>
  <c r="H4034" i="7"/>
  <c r="G4034" i="7"/>
  <c r="W4033" i="7"/>
  <c r="I4033" i="7"/>
  <c r="H4033" i="7"/>
  <c r="G4033" i="7"/>
  <c r="W4032" i="7"/>
  <c r="I4032" i="7"/>
  <c r="H4032" i="7"/>
  <c r="G4032" i="7"/>
  <c r="W4031" i="7"/>
  <c r="I4031" i="7"/>
  <c r="H4031" i="7"/>
  <c r="G4031" i="7"/>
  <c r="W4030" i="7"/>
  <c r="I4030" i="7"/>
  <c r="H4030" i="7"/>
  <c r="G4030" i="7"/>
  <c r="W4029" i="7"/>
  <c r="I4029" i="7"/>
  <c r="H4029" i="7"/>
  <c r="G4029" i="7"/>
  <c r="W4028" i="7"/>
  <c r="I4028" i="7"/>
  <c r="H4028" i="7"/>
  <c r="G4028" i="7"/>
  <c r="F4028" i="7"/>
  <c r="W4027" i="7"/>
  <c r="I4027" i="7"/>
  <c r="H4027" i="7"/>
  <c r="G4027" i="7"/>
  <c r="W4026" i="7"/>
  <c r="I4026" i="7"/>
  <c r="H4026" i="7"/>
  <c r="G4026" i="7"/>
  <c r="W4025" i="7"/>
  <c r="I4025" i="7"/>
  <c r="H4025" i="7"/>
  <c r="G4025" i="7"/>
  <c r="W4024" i="7"/>
  <c r="I4024" i="7"/>
  <c r="H4024" i="7"/>
  <c r="G4024" i="7"/>
  <c r="W4023" i="7"/>
  <c r="I4023" i="7"/>
  <c r="H4023" i="7"/>
  <c r="G4023" i="7"/>
  <c r="W4022" i="7"/>
  <c r="I4022" i="7"/>
  <c r="H4022" i="7"/>
  <c r="G4022" i="7"/>
  <c r="W4021" i="7"/>
  <c r="I4021" i="7"/>
  <c r="H4021" i="7"/>
  <c r="G4021" i="7"/>
  <c r="W4020" i="7"/>
  <c r="I4020" i="7"/>
  <c r="H4020" i="7"/>
  <c r="G4020" i="7"/>
  <c r="W4019" i="7"/>
  <c r="I4019" i="7"/>
  <c r="H4019" i="7"/>
  <c r="G4019" i="7"/>
  <c r="F4019" i="7" s="1"/>
  <c r="W4018" i="7"/>
  <c r="I4018" i="7"/>
  <c r="H4018" i="7"/>
  <c r="G4018" i="7"/>
  <c r="W4017" i="7"/>
  <c r="I4017" i="7"/>
  <c r="H4017" i="7"/>
  <c r="G4017" i="7"/>
  <c r="W4016" i="7"/>
  <c r="I4016" i="7"/>
  <c r="H4016" i="7"/>
  <c r="G4016" i="7"/>
  <c r="F4016" i="7" s="1"/>
  <c r="W4015" i="7"/>
  <c r="I4015" i="7"/>
  <c r="H4015" i="7"/>
  <c r="G4015" i="7"/>
  <c r="W4014" i="7"/>
  <c r="I4014" i="7"/>
  <c r="H4014" i="7"/>
  <c r="G4014" i="7"/>
  <c r="W4013" i="7"/>
  <c r="I4013" i="7"/>
  <c r="H4013" i="7"/>
  <c r="G4013" i="7"/>
  <c r="W4012" i="7"/>
  <c r="I4012" i="7"/>
  <c r="H4012" i="7"/>
  <c r="G4012" i="7"/>
  <c r="W4011" i="7"/>
  <c r="I4011" i="7"/>
  <c r="H4011" i="7"/>
  <c r="G4011" i="7"/>
  <c r="W4010" i="7"/>
  <c r="I4010" i="7"/>
  <c r="H4010" i="7"/>
  <c r="G4010" i="7"/>
  <c r="W4009" i="7"/>
  <c r="I4009" i="7"/>
  <c r="H4009" i="7"/>
  <c r="G4009" i="7"/>
  <c r="W4008" i="7"/>
  <c r="I4008" i="7"/>
  <c r="H4008" i="7"/>
  <c r="G4008" i="7"/>
  <c r="W4007" i="7"/>
  <c r="I4007" i="7"/>
  <c r="H4007" i="7"/>
  <c r="G4007" i="7"/>
  <c r="W4006" i="7"/>
  <c r="I4006" i="7"/>
  <c r="H4006" i="7"/>
  <c r="G4006" i="7"/>
  <c r="W4005" i="7"/>
  <c r="I4005" i="7"/>
  <c r="H4005" i="7"/>
  <c r="G4005" i="7"/>
  <c r="W4004" i="7"/>
  <c r="I4004" i="7"/>
  <c r="H4004" i="7"/>
  <c r="G4004" i="7"/>
  <c r="W4003" i="7"/>
  <c r="I4003" i="7"/>
  <c r="H4003" i="7"/>
  <c r="G4003" i="7"/>
  <c r="W4002" i="7"/>
  <c r="I4002" i="7"/>
  <c r="H4002" i="7"/>
  <c r="G4002" i="7"/>
  <c r="W4001" i="7"/>
  <c r="I4001" i="7"/>
  <c r="H4001" i="7"/>
  <c r="G4001" i="7"/>
  <c r="W4000" i="7"/>
  <c r="I4000" i="7"/>
  <c r="H4000" i="7"/>
  <c r="G4000" i="7"/>
  <c r="W3999" i="7"/>
  <c r="I3999" i="7"/>
  <c r="H3999" i="7"/>
  <c r="G3999" i="7"/>
  <c r="W3998" i="7"/>
  <c r="I3998" i="7"/>
  <c r="H3998" i="7"/>
  <c r="G3998" i="7"/>
  <c r="W3997" i="7"/>
  <c r="I3997" i="7"/>
  <c r="H3997" i="7"/>
  <c r="G3997" i="7"/>
  <c r="W3996" i="7"/>
  <c r="I3996" i="7"/>
  <c r="H3996" i="7"/>
  <c r="G3996" i="7"/>
  <c r="W3995" i="7"/>
  <c r="I3995" i="7"/>
  <c r="H3995" i="7"/>
  <c r="G3995" i="7"/>
  <c r="W3994" i="7"/>
  <c r="I3994" i="7"/>
  <c r="H3994" i="7"/>
  <c r="G3994" i="7"/>
  <c r="W3993" i="7"/>
  <c r="I3993" i="7"/>
  <c r="H3993" i="7"/>
  <c r="G3993" i="7"/>
  <c r="W3992" i="7"/>
  <c r="I3992" i="7"/>
  <c r="H3992" i="7"/>
  <c r="G3992" i="7"/>
  <c r="W3991" i="7"/>
  <c r="I3991" i="7"/>
  <c r="H3991" i="7"/>
  <c r="G3991" i="7"/>
  <c r="W3990" i="7"/>
  <c r="I3990" i="7"/>
  <c r="H3990" i="7"/>
  <c r="G3990" i="7"/>
  <c r="W3989" i="7"/>
  <c r="I3989" i="7"/>
  <c r="H3989" i="7"/>
  <c r="G3989" i="7"/>
  <c r="W3988" i="7"/>
  <c r="I3988" i="7"/>
  <c r="H3988" i="7"/>
  <c r="G3988" i="7"/>
  <c r="W3987" i="7"/>
  <c r="I3987" i="7"/>
  <c r="H3987" i="7"/>
  <c r="G3987" i="7"/>
  <c r="W3986" i="7"/>
  <c r="I3986" i="7"/>
  <c r="H3986" i="7"/>
  <c r="G3986" i="7"/>
  <c r="W3985" i="7"/>
  <c r="I3985" i="7"/>
  <c r="H3985" i="7"/>
  <c r="G3985" i="7"/>
  <c r="W3984" i="7"/>
  <c r="I3984" i="7"/>
  <c r="H3984" i="7"/>
  <c r="G3984" i="7"/>
  <c r="W3983" i="7"/>
  <c r="I3983" i="7"/>
  <c r="H3983" i="7"/>
  <c r="G3983" i="7"/>
  <c r="W3982" i="7"/>
  <c r="I3982" i="7"/>
  <c r="H3982" i="7"/>
  <c r="G3982" i="7"/>
  <c r="W3981" i="7"/>
  <c r="I3981" i="7"/>
  <c r="H3981" i="7"/>
  <c r="G3981" i="7"/>
  <c r="W3980" i="7"/>
  <c r="I3980" i="7"/>
  <c r="H3980" i="7"/>
  <c r="G3980" i="7"/>
  <c r="W3979" i="7"/>
  <c r="I3979" i="7"/>
  <c r="H3979" i="7"/>
  <c r="G3979" i="7"/>
  <c r="W3978" i="7"/>
  <c r="I3978" i="7"/>
  <c r="H3978" i="7"/>
  <c r="G3978" i="7"/>
  <c r="W3977" i="7"/>
  <c r="I3977" i="7"/>
  <c r="H3977" i="7"/>
  <c r="G3977" i="7"/>
  <c r="W3976" i="7"/>
  <c r="I3976" i="7"/>
  <c r="H3976" i="7"/>
  <c r="G3976" i="7"/>
  <c r="W3975" i="7"/>
  <c r="I3975" i="7"/>
  <c r="H3975" i="7"/>
  <c r="G3975" i="7"/>
  <c r="W3974" i="7"/>
  <c r="I3974" i="7"/>
  <c r="H3974" i="7"/>
  <c r="G3974" i="7"/>
  <c r="W3973" i="7"/>
  <c r="I3973" i="7"/>
  <c r="H3973" i="7"/>
  <c r="G3973" i="7"/>
  <c r="W3972" i="7"/>
  <c r="I3972" i="7"/>
  <c r="H3972" i="7"/>
  <c r="G3972" i="7"/>
  <c r="W3971" i="7"/>
  <c r="I3971" i="7"/>
  <c r="H3971" i="7"/>
  <c r="G3971" i="7"/>
  <c r="W3970" i="7"/>
  <c r="I3970" i="7"/>
  <c r="H3970" i="7"/>
  <c r="G3970" i="7"/>
  <c r="W3969" i="7"/>
  <c r="I3969" i="7"/>
  <c r="H3969" i="7"/>
  <c r="G3969" i="7"/>
  <c r="W3968" i="7"/>
  <c r="I3968" i="7"/>
  <c r="H3968" i="7"/>
  <c r="G3968" i="7"/>
  <c r="W3967" i="7"/>
  <c r="I3967" i="7"/>
  <c r="H3967" i="7"/>
  <c r="G3967" i="7"/>
  <c r="W3966" i="7"/>
  <c r="I3966" i="7"/>
  <c r="H3966" i="7"/>
  <c r="G3966" i="7"/>
  <c r="W3965" i="7"/>
  <c r="I3965" i="7"/>
  <c r="H3965" i="7"/>
  <c r="G3965" i="7"/>
  <c r="W3964" i="7"/>
  <c r="I3964" i="7"/>
  <c r="H3964" i="7"/>
  <c r="F3964" i="7" s="1"/>
  <c r="G3964" i="7"/>
  <c r="W3963" i="7"/>
  <c r="I3963" i="7"/>
  <c r="H3963" i="7"/>
  <c r="G3963" i="7"/>
  <c r="W3962" i="7"/>
  <c r="I3962" i="7"/>
  <c r="H3962" i="7"/>
  <c r="G3962" i="7"/>
  <c r="W3961" i="7"/>
  <c r="I3961" i="7"/>
  <c r="H3961" i="7"/>
  <c r="G3961" i="7"/>
  <c r="W3960" i="7"/>
  <c r="I3960" i="7"/>
  <c r="H3960" i="7"/>
  <c r="G3960" i="7"/>
  <c r="W3959" i="7"/>
  <c r="I3959" i="7"/>
  <c r="H3959" i="7"/>
  <c r="G3959" i="7"/>
  <c r="W3958" i="7"/>
  <c r="I3958" i="7"/>
  <c r="H3958" i="7"/>
  <c r="G3958" i="7"/>
  <c r="W3957" i="7"/>
  <c r="I3957" i="7"/>
  <c r="H3957" i="7"/>
  <c r="G3957" i="7"/>
  <c r="W3956" i="7"/>
  <c r="I3956" i="7"/>
  <c r="H3956" i="7"/>
  <c r="G3956" i="7"/>
  <c r="W3955" i="7"/>
  <c r="I3955" i="7"/>
  <c r="H3955" i="7"/>
  <c r="G3955" i="7"/>
  <c r="W3954" i="7"/>
  <c r="I3954" i="7"/>
  <c r="H3954" i="7"/>
  <c r="G3954" i="7"/>
  <c r="W3953" i="7"/>
  <c r="I3953" i="7"/>
  <c r="H3953" i="7"/>
  <c r="G3953" i="7"/>
  <c r="W3952" i="7"/>
  <c r="I3952" i="7"/>
  <c r="H3952" i="7"/>
  <c r="G3952" i="7"/>
  <c r="W3951" i="7"/>
  <c r="I3951" i="7"/>
  <c r="H3951" i="7"/>
  <c r="G3951" i="7"/>
  <c r="W3950" i="7"/>
  <c r="I3950" i="7"/>
  <c r="H3950" i="7"/>
  <c r="G3950" i="7"/>
  <c r="W3949" i="7"/>
  <c r="I3949" i="7"/>
  <c r="H3949" i="7"/>
  <c r="G3949" i="7"/>
  <c r="W3948" i="7"/>
  <c r="I3948" i="7"/>
  <c r="H3948" i="7"/>
  <c r="G3948" i="7"/>
  <c r="W3947" i="7"/>
  <c r="I3947" i="7"/>
  <c r="H3947" i="7"/>
  <c r="G3947" i="7"/>
  <c r="W3946" i="7"/>
  <c r="I3946" i="7"/>
  <c r="H3946" i="7"/>
  <c r="G3946" i="7"/>
  <c r="W3945" i="7"/>
  <c r="I3945" i="7"/>
  <c r="H3945" i="7"/>
  <c r="G3945" i="7"/>
  <c r="W3944" i="7"/>
  <c r="I3944" i="7"/>
  <c r="H3944" i="7"/>
  <c r="G3944" i="7"/>
  <c r="W3943" i="7"/>
  <c r="I3943" i="7"/>
  <c r="H3943" i="7"/>
  <c r="G3943" i="7"/>
  <c r="W3942" i="7"/>
  <c r="I3942" i="7"/>
  <c r="H3942" i="7"/>
  <c r="G3942" i="7"/>
  <c r="W3941" i="7"/>
  <c r="I3941" i="7"/>
  <c r="H3941" i="7"/>
  <c r="G3941" i="7"/>
  <c r="W3940" i="7"/>
  <c r="I3940" i="7"/>
  <c r="H3940" i="7"/>
  <c r="G3940" i="7"/>
  <c r="W3939" i="7"/>
  <c r="I3939" i="7"/>
  <c r="H3939" i="7"/>
  <c r="G3939" i="7"/>
  <c r="W3938" i="7"/>
  <c r="I3938" i="7"/>
  <c r="H3938" i="7"/>
  <c r="G3938" i="7"/>
  <c r="W3937" i="7"/>
  <c r="I3937" i="7"/>
  <c r="H3937" i="7"/>
  <c r="G3937" i="7"/>
  <c r="W3936" i="7"/>
  <c r="I3936" i="7"/>
  <c r="H3936" i="7"/>
  <c r="G3936" i="7"/>
  <c r="W3935" i="7"/>
  <c r="I3935" i="7"/>
  <c r="H3935" i="7"/>
  <c r="G3935" i="7"/>
  <c r="W3934" i="7"/>
  <c r="I3934" i="7"/>
  <c r="H3934" i="7"/>
  <c r="G3934" i="7"/>
  <c r="W3933" i="7"/>
  <c r="I3933" i="7"/>
  <c r="H3933" i="7"/>
  <c r="G3933" i="7"/>
  <c r="W3932" i="7"/>
  <c r="I3932" i="7"/>
  <c r="H3932" i="7"/>
  <c r="G3932" i="7"/>
  <c r="W3931" i="7"/>
  <c r="I3931" i="7"/>
  <c r="H3931" i="7"/>
  <c r="G3931" i="7"/>
  <c r="W3930" i="7"/>
  <c r="I3930" i="7"/>
  <c r="H3930" i="7"/>
  <c r="G3930" i="7"/>
  <c r="W3929" i="7"/>
  <c r="I3929" i="7"/>
  <c r="H3929" i="7"/>
  <c r="G3929" i="7"/>
  <c r="W3928" i="7"/>
  <c r="I3928" i="7"/>
  <c r="H3928" i="7"/>
  <c r="G3928" i="7"/>
  <c r="F3928" i="7" s="1"/>
  <c r="W3927" i="7"/>
  <c r="I3927" i="7"/>
  <c r="H3927" i="7"/>
  <c r="G3927" i="7"/>
  <c r="W3926" i="7"/>
  <c r="I3926" i="7"/>
  <c r="H3926" i="7"/>
  <c r="G3926" i="7"/>
  <c r="W3925" i="7"/>
  <c r="I3925" i="7"/>
  <c r="H3925" i="7"/>
  <c r="G3925" i="7"/>
  <c r="W3923" i="7"/>
  <c r="I3923" i="7"/>
  <c r="H3923" i="7"/>
  <c r="G3923" i="7"/>
  <c r="W3922" i="7"/>
  <c r="I3922" i="7"/>
  <c r="H3922" i="7"/>
  <c r="G3922" i="7"/>
  <c r="F3922" i="7" s="1"/>
  <c r="W3921" i="7"/>
  <c r="I3921" i="7"/>
  <c r="H3921" i="7"/>
  <c r="G3921" i="7"/>
  <c r="W3920" i="7"/>
  <c r="I3920" i="7"/>
  <c r="H3920" i="7"/>
  <c r="G3920" i="7"/>
  <c r="W3919" i="7"/>
  <c r="I3919" i="7"/>
  <c r="H3919" i="7"/>
  <c r="G3919" i="7"/>
  <c r="F3919" i="7" s="1"/>
  <c r="W3918" i="7"/>
  <c r="I3918" i="7"/>
  <c r="H3918" i="7"/>
  <c r="G3918" i="7"/>
  <c r="W3916" i="7"/>
  <c r="I3916" i="7"/>
  <c r="H3916" i="7"/>
  <c r="G3916" i="7"/>
  <c r="W3915" i="7"/>
  <c r="I3915" i="7"/>
  <c r="H3915" i="7"/>
  <c r="G3915" i="7"/>
  <c r="W3914" i="7"/>
  <c r="I3914" i="7"/>
  <c r="H3914" i="7"/>
  <c r="G3914" i="7"/>
  <c r="W3913" i="7"/>
  <c r="I3913" i="7"/>
  <c r="H3913" i="7"/>
  <c r="G3913" i="7"/>
  <c r="W3912" i="7"/>
  <c r="I3912" i="7"/>
  <c r="H3912" i="7"/>
  <c r="G3912" i="7"/>
  <c r="W3911" i="7"/>
  <c r="I3911" i="7"/>
  <c r="H3911" i="7"/>
  <c r="G3911" i="7"/>
  <c r="W3910" i="7"/>
  <c r="I3910" i="7"/>
  <c r="H3910" i="7"/>
  <c r="G3910" i="7"/>
  <c r="W3909" i="7"/>
  <c r="I3909" i="7"/>
  <c r="H3909" i="7"/>
  <c r="G3909" i="7"/>
  <c r="W3908" i="7"/>
  <c r="I3908" i="7"/>
  <c r="H3908" i="7"/>
  <c r="G3908" i="7"/>
  <c r="W3907" i="7"/>
  <c r="I3907" i="7"/>
  <c r="H3907" i="7"/>
  <c r="G3907" i="7"/>
  <c r="W3906" i="7"/>
  <c r="I3906" i="7"/>
  <c r="H3906" i="7"/>
  <c r="G3906" i="7"/>
  <c r="W3905" i="7"/>
  <c r="I3905" i="7"/>
  <c r="H3905" i="7"/>
  <c r="G3905" i="7"/>
  <c r="W3904" i="7"/>
  <c r="I3904" i="7"/>
  <c r="H3904" i="7"/>
  <c r="G3904" i="7"/>
  <c r="W3903" i="7"/>
  <c r="I3903" i="7"/>
  <c r="H3903" i="7"/>
  <c r="G3903" i="7"/>
  <c r="W3902" i="7"/>
  <c r="I3902" i="7"/>
  <c r="H3902" i="7"/>
  <c r="G3902" i="7"/>
  <c r="W3901" i="7"/>
  <c r="I3901" i="7"/>
  <c r="H3901" i="7"/>
  <c r="G3901" i="7"/>
  <c r="W3900" i="7"/>
  <c r="I3900" i="7"/>
  <c r="H3900" i="7"/>
  <c r="G3900" i="7"/>
  <c r="W3899" i="7"/>
  <c r="I3899" i="7"/>
  <c r="H3899" i="7"/>
  <c r="G3899" i="7"/>
  <c r="W3898" i="7"/>
  <c r="I3898" i="7"/>
  <c r="H3898" i="7"/>
  <c r="G3898" i="7"/>
  <c r="W3897" i="7"/>
  <c r="I3897" i="7"/>
  <c r="H3897" i="7"/>
  <c r="G3897" i="7"/>
  <c r="W3896" i="7"/>
  <c r="I3896" i="7"/>
  <c r="H3896" i="7"/>
  <c r="G3896" i="7"/>
  <c r="W3895" i="7"/>
  <c r="I3895" i="7"/>
  <c r="H3895" i="7"/>
  <c r="G3895" i="7"/>
  <c r="W3894" i="7"/>
  <c r="I3894" i="7"/>
  <c r="H3894" i="7"/>
  <c r="G3894" i="7"/>
  <c r="W3893" i="7"/>
  <c r="I3893" i="7"/>
  <c r="H3893" i="7"/>
  <c r="G3893" i="7"/>
  <c r="W3892" i="7"/>
  <c r="I3892" i="7"/>
  <c r="H3892" i="7"/>
  <c r="G3892" i="7"/>
  <c r="W3891" i="7"/>
  <c r="I3891" i="7"/>
  <c r="H3891" i="7"/>
  <c r="G3891" i="7"/>
  <c r="W3890" i="7"/>
  <c r="I3890" i="7"/>
  <c r="H3890" i="7"/>
  <c r="G3890" i="7"/>
  <c r="W3889" i="7"/>
  <c r="I3889" i="7"/>
  <c r="H3889" i="7"/>
  <c r="G3889" i="7"/>
  <c r="W3888" i="7"/>
  <c r="I3888" i="7"/>
  <c r="H3888" i="7"/>
  <c r="G3888" i="7"/>
  <c r="W3887" i="7"/>
  <c r="I3887" i="7"/>
  <c r="H3887" i="7"/>
  <c r="G3887" i="7"/>
  <c r="W3886" i="7"/>
  <c r="I3886" i="7"/>
  <c r="H3886" i="7"/>
  <c r="G3886" i="7"/>
  <c r="W3885" i="7"/>
  <c r="I3885" i="7"/>
  <c r="H3885" i="7"/>
  <c r="G3885" i="7"/>
  <c r="W3884" i="7"/>
  <c r="I3884" i="7"/>
  <c r="H3884" i="7"/>
  <c r="G3884" i="7"/>
  <c r="W3883" i="7"/>
  <c r="I3883" i="7"/>
  <c r="H3883" i="7"/>
  <c r="G3883" i="7"/>
  <c r="W3882" i="7"/>
  <c r="I3882" i="7"/>
  <c r="H3882" i="7"/>
  <c r="G3882" i="7"/>
  <c r="F3882" i="7" s="1"/>
  <c r="W3881" i="7"/>
  <c r="I3881" i="7"/>
  <c r="H3881" i="7"/>
  <c r="G3881" i="7"/>
  <c r="W3880" i="7"/>
  <c r="I3880" i="7"/>
  <c r="H3880" i="7"/>
  <c r="G3880" i="7"/>
  <c r="W3879" i="7"/>
  <c r="I3879" i="7"/>
  <c r="H3879" i="7"/>
  <c r="G3879" i="7"/>
  <c r="W3878" i="7"/>
  <c r="I3878" i="7"/>
  <c r="H3878" i="7"/>
  <c r="G3878" i="7"/>
  <c r="W3877" i="7"/>
  <c r="I3877" i="7"/>
  <c r="H3877" i="7"/>
  <c r="G3877" i="7"/>
  <c r="W3876" i="7"/>
  <c r="I3876" i="7"/>
  <c r="H3876" i="7"/>
  <c r="G3876" i="7"/>
  <c r="W3875" i="7"/>
  <c r="I3875" i="7"/>
  <c r="H3875" i="7"/>
  <c r="G3875" i="7"/>
  <c r="W3874" i="7"/>
  <c r="I3874" i="7"/>
  <c r="H3874" i="7"/>
  <c r="G3874" i="7"/>
  <c r="W3873" i="7"/>
  <c r="I3873" i="7"/>
  <c r="H3873" i="7"/>
  <c r="G3873" i="7"/>
  <c r="W3872" i="7"/>
  <c r="I3872" i="7"/>
  <c r="H3872" i="7"/>
  <c r="G3872" i="7"/>
  <c r="W3871" i="7"/>
  <c r="I3871" i="7"/>
  <c r="H3871" i="7"/>
  <c r="G3871" i="7"/>
  <c r="W3870" i="7"/>
  <c r="I3870" i="7"/>
  <c r="H3870" i="7"/>
  <c r="G3870" i="7"/>
  <c r="W3869" i="7"/>
  <c r="I3869" i="7"/>
  <c r="H3869" i="7"/>
  <c r="G3869" i="7"/>
  <c r="W3868" i="7"/>
  <c r="I3868" i="7"/>
  <c r="H3868" i="7"/>
  <c r="G3868" i="7"/>
  <c r="W3867" i="7"/>
  <c r="I3867" i="7"/>
  <c r="H3867" i="7"/>
  <c r="G3867" i="7"/>
  <c r="W3866" i="7"/>
  <c r="I3866" i="7"/>
  <c r="H3866" i="7"/>
  <c r="G3866" i="7"/>
  <c r="W3865" i="7"/>
  <c r="I3865" i="7"/>
  <c r="H3865" i="7"/>
  <c r="G3865" i="7"/>
  <c r="W3864" i="7"/>
  <c r="I3864" i="7"/>
  <c r="H3864" i="7"/>
  <c r="G3864" i="7"/>
  <c r="W3863" i="7"/>
  <c r="I3863" i="7"/>
  <c r="H3863" i="7"/>
  <c r="G3863" i="7"/>
  <c r="W3862" i="7"/>
  <c r="I3862" i="7"/>
  <c r="H3862" i="7"/>
  <c r="G3862" i="7"/>
  <c r="W3861" i="7"/>
  <c r="I3861" i="7"/>
  <c r="H3861" i="7"/>
  <c r="G3861" i="7"/>
  <c r="W3860" i="7"/>
  <c r="I3860" i="7"/>
  <c r="H3860" i="7"/>
  <c r="G3860" i="7"/>
  <c r="W3859" i="7"/>
  <c r="I3859" i="7"/>
  <c r="H3859" i="7"/>
  <c r="G3859" i="7"/>
  <c r="W3858" i="7"/>
  <c r="I3858" i="7"/>
  <c r="H3858" i="7"/>
  <c r="G3858" i="7"/>
  <c r="W3857" i="7"/>
  <c r="I3857" i="7"/>
  <c r="H3857" i="7"/>
  <c r="G3857" i="7"/>
  <c r="W3856" i="7"/>
  <c r="I3856" i="7"/>
  <c r="H3856" i="7"/>
  <c r="G3856" i="7"/>
  <c r="W3855" i="7"/>
  <c r="I3855" i="7"/>
  <c r="H3855" i="7"/>
  <c r="G3855" i="7"/>
  <c r="W3854" i="7"/>
  <c r="I3854" i="7"/>
  <c r="H3854" i="7"/>
  <c r="G3854" i="7"/>
  <c r="W3853" i="7"/>
  <c r="I3853" i="7"/>
  <c r="H3853" i="7"/>
  <c r="G3853" i="7"/>
  <c r="W3852" i="7"/>
  <c r="I3852" i="7"/>
  <c r="H3852" i="7"/>
  <c r="G3852" i="7"/>
  <c r="W3851" i="7"/>
  <c r="I3851" i="7"/>
  <c r="H3851" i="7"/>
  <c r="G3851" i="7"/>
  <c r="W3850" i="7"/>
  <c r="I3850" i="7"/>
  <c r="H3850" i="7"/>
  <c r="G3850" i="7"/>
  <c r="W3849" i="7"/>
  <c r="I3849" i="7"/>
  <c r="H3849" i="7"/>
  <c r="G3849" i="7"/>
  <c r="W3848" i="7"/>
  <c r="I3848" i="7"/>
  <c r="H3848" i="7"/>
  <c r="G3848" i="7"/>
  <c r="W3847" i="7"/>
  <c r="I3847" i="7"/>
  <c r="H3847" i="7"/>
  <c r="G3847" i="7"/>
  <c r="W3846" i="7"/>
  <c r="I3846" i="7"/>
  <c r="H3846" i="7"/>
  <c r="G3846" i="7"/>
  <c r="W3845" i="7"/>
  <c r="I3845" i="7"/>
  <c r="H3845" i="7"/>
  <c r="G3845" i="7"/>
  <c r="W3844" i="7"/>
  <c r="I3844" i="7"/>
  <c r="H3844" i="7"/>
  <c r="G3844" i="7"/>
  <c r="W3843" i="7"/>
  <c r="I3843" i="7"/>
  <c r="H3843" i="7"/>
  <c r="G3843" i="7"/>
  <c r="W3842" i="7"/>
  <c r="I3842" i="7"/>
  <c r="H3842" i="7"/>
  <c r="G3842" i="7"/>
  <c r="W3841" i="7"/>
  <c r="I3841" i="7"/>
  <c r="H3841" i="7"/>
  <c r="G3841" i="7"/>
  <c r="W3840" i="7"/>
  <c r="I3840" i="7"/>
  <c r="H3840" i="7"/>
  <c r="G3840" i="7"/>
  <c r="W3839" i="7"/>
  <c r="I3839" i="7"/>
  <c r="H3839" i="7"/>
  <c r="G3839" i="7"/>
  <c r="W3838" i="7"/>
  <c r="I3838" i="7"/>
  <c r="H3838" i="7"/>
  <c r="G3838" i="7"/>
  <c r="W3837" i="7"/>
  <c r="I3837" i="7"/>
  <c r="H3837" i="7"/>
  <c r="G3837" i="7"/>
  <c r="W3836" i="7"/>
  <c r="I3836" i="7"/>
  <c r="H3836" i="7"/>
  <c r="G3836" i="7"/>
  <c r="W3835" i="7"/>
  <c r="I3835" i="7"/>
  <c r="H3835" i="7"/>
  <c r="G3835" i="7"/>
  <c r="W3834" i="7"/>
  <c r="I3834" i="7"/>
  <c r="H3834" i="7"/>
  <c r="G3834" i="7"/>
  <c r="W3833" i="7"/>
  <c r="I3833" i="7"/>
  <c r="H3833" i="7"/>
  <c r="G3833" i="7"/>
  <c r="W3832" i="7"/>
  <c r="I3832" i="7"/>
  <c r="H3832" i="7"/>
  <c r="G3832" i="7"/>
  <c r="W3831" i="7"/>
  <c r="I3831" i="7"/>
  <c r="H3831" i="7"/>
  <c r="G3831" i="7"/>
  <c r="W3830" i="7"/>
  <c r="I3830" i="7"/>
  <c r="F3830" i="7" s="1"/>
  <c r="H3830" i="7"/>
  <c r="G3830" i="7"/>
  <c r="W3829" i="7"/>
  <c r="I3829" i="7"/>
  <c r="H3829" i="7"/>
  <c r="G3829" i="7"/>
  <c r="W3828" i="7"/>
  <c r="I3828" i="7"/>
  <c r="H3828" i="7"/>
  <c r="G3828" i="7"/>
  <c r="W3827" i="7"/>
  <c r="I3827" i="7"/>
  <c r="H3827" i="7"/>
  <c r="G3827" i="7"/>
  <c r="W3826" i="7"/>
  <c r="I3826" i="7"/>
  <c r="H3826" i="7"/>
  <c r="G3826" i="7"/>
  <c r="W3825" i="7"/>
  <c r="I3825" i="7"/>
  <c r="H3825" i="7"/>
  <c r="G3825" i="7"/>
  <c r="W3824" i="7"/>
  <c r="I3824" i="7"/>
  <c r="H3824" i="7"/>
  <c r="G3824" i="7"/>
  <c r="W3823" i="7"/>
  <c r="I3823" i="7"/>
  <c r="H3823" i="7"/>
  <c r="G3823" i="7"/>
  <c r="W3822" i="7"/>
  <c r="I3822" i="7"/>
  <c r="H3822" i="7"/>
  <c r="G3822" i="7"/>
  <c r="W3821" i="7"/>
  <c r="I3821" i="7"/>
  <c r="H3821" i="7"/>
  <c r="G3821" i="7"/>
  <c r="W3820" i="7"/>
  <c r="I3820" i="7"/>
  <c r="H3820" i="7"/>
  <c r="G3820" i="7"/>
  <c r="W3819" i="7"/>
  <c r="I3819" i="7"/>
  <c r="H3819" i="7"/>
  <c r="G3819" i="7"/>
  <c r="W3818" i="7"/>
  <c r="I3818" i="7"/>
  <c r="H3818" i="7"/>
  <c r="G3818" i="7"/>
  <c r="W3817" i="7"/>
  <c r="I3817" i="7"/>
  <c r="H3817" i="7"/>
  <c r="G3817" i="7"/>
  <c r="W3816" i="7"/>
  <c r="I3816" i="7"/>
  <c r="H3816" i="7"/>
  <c r="G3816" i="7"/>
  <c r="W3815" i="7"/>
  <c r="I3815" i="7"/>
  <c r="H3815" i="7"/>
  <c r="G3815" i="7"/>
  <c r="W3814" i="7"/>
  <c r="I3814" i="7"/>
  <c r="H3814" i="7"/>
  <c r="G3814" i="7"/>
  <c r="W3813" i="7"/>
  <c r="I3813" i="7"/>
  <c r="H3813" i="7"/>
  <c r="G3813" i="7"/>
  <c r="W3812" i="7"/>
  <c r="I3812" i="7"/>
  <c r="H3812" i="7"/>
  <c r="G3812" i="7"/>
  <c r="W3811" i="7"/>
  <c r="I3811" i="7"/>
  <c r="H3811" i="7"/>
  <c r="G3811" i="7"/>
  <c r="W3810" i="7"/>
  <c r="I3810" i="7"/>
  <c r="H3810" i="7"/>
  <c r="G3810" i="7"/>
  <c r="W3808" i="7"/>
  <c r="I3808" i="7"/>
  <c r="H3808" i="7"/>
  <c r="G3808" i="7"/>
  <c r="W3807" i="7"/>
  <c r="I3807" i="7"/>
  <c r="H3807" i="7"/>
  <c r="G3807" i="7"/>
  <c r="W3806" i="7"/>
  <c r="I3806" i="7"/>
  <c r="H3806" i="7"/>
  <c r="G3806" i="7"/>
  <c r="W3805" i="7"/>
  <c r="I3805" i="7"/>
  <c r="H3805" i="7"/>
  <c r="G3805" i="7"/>
  <c r="W3804" i="7"/>
  <c r="I3804" i="7"/>
  <c r="H3804" i="7"/>
  <c r="G3804" i="7"/>
  <c r="W3803" i="7"/>
  <c r="I3803" i="7"/>
  <c r="H3803" i="7"/>
  <c r="G3803" i="7"/>
  <c r="W3802" i="7"/>
  <c r="I3802" i="7"/>
  <c r="H3802" i="7"/>
  <c r="G3802" i="7"/>
  <c r="W3801" i="7"/>
  <c r="I3801" i="7"/>
  <c r="H3801" i="7"/>
  <c r="G3801" i="7"/>
  <c r="W3800" i="7"/>
  <c r="I3800" i="7"/>
  <c r="H3800" i="7"/>
  <c r="G3800" i="7"/>
  <c r="W3799" i="7"/>
  <c r="I3799" i="7"/>
  <c r="H3799" i="7"/>
  <c r="G3799" i="7"/>
  <c r="W3798" i="7"/>
  <c r="I3798" i="7"/>
  <c r="H3798" i="7"/>
  <c r="G3798" i="7"/>
  <c r="W3797" i="7"/>
  <c r="I3797" i="7"/>
  <c r="H3797" i="7"/>
  <c r="G3797" i="7"/>
  <c r="W3796" i="7"/>
  <c r="I3796" i="7"/>
  <c r="H3796" i="7"/>
  <c r="G3796" i="7"/>
  <c r="W3795" i="7"/>
  <c r="I3795" i="7"/>
  <c r="H3795" i="7"/>
  <c r="G3795" i="7"/>
  <c r="W3794" i="7"/>
  <c r="I3794" i="7"/>
  <c r="H3794" i="7"/>
  <c r="G3794" i="7"/>
  <c r="W3793" i="7"/>
  <c r="I3793" i="7"/>
  <c r="H3793" i="7"/>
  <c r="G3793" i="7"/>
  <c r="W3792" i="7"/>
  <c r="I3792" i="7"/>
  <c r="H3792" i="7"/>
  <c r="G3792" i="7"/>
  <c r="W3791" i="7"/>
  <c r="I3791" i="7"/>
  <c r="H3791" i="7"/>
  <c r="G3791" i="7"/>
  <c r="W3790" i="7"/>
  <c r="I3790" i="7"/>
  <c r="H3790" i="7"/>
  <c r="G3790" i="7"/>
  <c r="W3789" i="7"/>
  <c r="I3789" i="7"/>
  <c r="H3789" i="7"/>
  <c r="G3789" i="7"/>
  <c r="W3788" i="7"/>
  <c r="I3788" i="7"/>
  <c r="H3788" i="7"/>
  <c r="G3788" i="7"/>
  <c r="W3787" i="7"/>
  <c r="I3787" i="7"/>
  <c r="H3787" i="7"/>
  <c r="G3787" i="7"/>
  <c r="W3786" i="7"/>
  <c r="I3786" i="7"/>
  <c r="H3786" i="7"/>
  <c r="G3786" i="7"/>
  <c r="W3785" i="7"/>
  <c r="I3785" i="7"/>
  <c r="H3785" i="7"/>
  <c r="G3785" i="7"/>
  <c r="W3784" i="7"/>
  <c r="I3784" i="7"/>
  <c r="H3784" i="7"/>
  <c r="G3784" i="7"/>
  <c r="W3783" i="7"/>
  <c r="I3783" i="7"/>
  <c r="H3783" i="7"/>
  <c r="G3783" i="7"/>
  <c r="W3782" i="7"/>
  <c r="I3782" i="7"/>
  <c r="H3782" i="7"/>
  <c r="G3782" i="7"/>
  <c r="W3781" i="7"/>
  <c r="I3781" i="7"/>
  <c r="H3781" i="7"/>
  <c r="G3781" i="7"/>
  <c r="W3780" i="7"/>
  <c r="I3780" i="7"/>
  <c r="H3780" i="7"/>
  <c r="G3780" i="7"/>
  <c r="W3779" i="7"/>
  <c r="I3779" i="7"/>
  <c r="H3779" i="7"/>
  <c r="G3779" i="7"/>
  <c r="W3778" i="7"/>
  <c r="I3778" i="7"/>
  <c r="H3778" i="7"/>
  <c r="G3778" i="7"/>
  <c r="W3777" i="7"/>
  <c r="I3777" i="7"/>
  <c r="H3777" i="7"/>
  <c r="G3777" i="7"/>
  <c r="W3776" i="7"/>
  <c r="I3776" i="7"/>
  <c r="H3776" i="7"/>
  <c r="G3776" i="7"/>
  <c r="W3775" i="7"/>
  <c r="I3775" i="7"/>
  <c r="H3775" i="7"/>
  <c r="G3775" i="7"/>
  <c r="W3774" i="7"/>
  <c r="I3774" i="7"/>
  <c r="H3774" i="7"/>
  <c r="G3774" i="7"/>
  <c r="W3773" i="7"/>
  <c r="I3773" i="7"/>
  <c r="H3773" i="7"/>
  <c r="G3773" i="7"/>
  <c r="W3772" i="7"/>
  <c r="I3772" i="7"/>
  <c r="H3772" i="7"/>
  <c r="G3772" i="7"/>
  <c r="W3771" i="7"/>
  <c r="I3771" i="7"/>
  <c r="H3771" i="7"/>
  <c r="G3771" i="7"/>
  <c r="W3770" i="7"/>
  <c r="I3770" i="7"/>
  <c r="H3770" i="7"/>
  <c r="G3770" i="7"/>
  <c r="W3769" i="7"/>
  <c r="I3769" i="7"/>
  <c r="H3769" i="7"/>
  <c r="G3769" i="7"/>
  <c r="W3768" i="7"/>
  <c r="I3768" i="7"/>
  <c r="H3768" i="7"/>
  <c r="G3768" i="7"/>
  <c r="W3766" i="7"/>
  <c r="I3766" i="7"/>
  <c r="H3766" i="7"/>
  <c r="G3766" i="7"/>
  <c r="W3765" i="7"/>
  <c r="I3765" i="7"/>
  <c r="H3765" i="7"/>
  <c r="G3765" i="7"/>
  <c r="W3764" i="7"/>
  <c r="I3764" i="7"/>
  <c r="H3764" i="7"/>
  <c r="G3764" i="7"/>
  <c r="W3763" i="7"/>
  <c r="I3763" i="7"/>
  <c r="H3763" i="7"/>
  <c r="G3763" i="7"/>
  <c r="W3762" i="7"/>
  <c r="I3762" i="7"/>
  <c r="H3762" i="7"/>
  <c r="G3762" i="7"/>
  <c r="W3761" i="7"/>
  <c r="I3761" i="7"/>
  <c r="H3761" i="7"/>
  <c r="G3761" i="7"/>
  <c r="W3760" i="7"/>
  <c r="I3760" i="7"/>
  <c r="H3760" i="7"/>
  <c r="G3760" i="7"/>
  <c r="W3759" i="7"/>
  <c r="I3759" i="7"/>
  <c r="H3759" i="7"/>
  <c r="G3759" i="7"/>
  <c r="W3758" i="7"/>
  <c r="I3758" i="7"/>
  <c r="H3758" i="7"/>
  <c r="G3758" i="7"/>
  <c r="W3757" i="7"/>
  <c r="I3757" i="7"/>
  <c r="H3757" i="7"/>
  <c r="G3757" i="7"/>
  <c r="W3756" i="7"/>
  <c r="I3756" i="7"/>
  <c r="H3756" i="7"/>
  <c r="G3756" i="7"/>
  <c r="W3755" i="7"/>
  <c r="I3755" i="7"/>
  <c r="H3755" i="7"/>
  <c r="G3755" i="7"/>
  <c r="W3754" i="7"/>
  <c r="I3754" i="7"/>
  <c r="H3754" i="7"/>
  <c r="G3754" i="7"/>
  <c r="W3753" i="7"/>
  <c r="I3753" i="7"/>
  <c r="H3753" i="7"/>
  <c r="G3753" i="7"/>
  <c r="W3752" i="7"/>
  <c r="I3752" i="7"/>
  <c r="H3752" i="7"/>
  <c r="G3752" i="7"/>
  <c r="W3751" i="7"/>
  <c r="I3751" i="7"/>
  <c r="H3751" i="7"/>
  <c r="G3751" i="7"/>
  <c r="W3750" i="7"/>
  <c r="I3750" i="7"/>
  <c r="H3750" i="7"/>
  <c r="G3750" i="7"/>
  <c r="W3749" i="7"/>
  <c r="I3749" i="7"/>
  <c r="H3749" i="7"/>
  <c r="G3749" i="7"/>
  <c r="W3748" i="7"/>
  <c r="I3748" i="7"/>
  <c r="H3748" i="7"/>
  <c r="G3748" i="7"/>
  <c r="W3746" i="7"/>
  <c r="I3746" i="7"/>
  <c r="H3746" i="7"/>
  <c r="G3746" i="7"/>
  <c r="W3745" i="7"/>
  <c r="I3745" i="7"/>
  <c r="H3745" i="7"/>
  <c r="G3745" i="7"/>
  <c r="W3744" i="7"/>
  <c r="I3744" i="7"/>
  <c r="H3744" i="7"/>
  <c r="G3744" i="7"/>
  <c r="W3743" i="7"/>
  <c r="I3743" i="7"/>
  <c r="H3743" i="7"/>
  <c r="G3743" i="7"/>
  <c r="W3742" i="7"/>
  <c r="I3742" i="7"/>
  <c r="H3742" i="7"/>
  <c r="G3742" i="7"/>
  <c r="W3741" i="7"/>
  <c r="I3741" i="7"/>
  <c r="H3741" i="7"/>
  <c r="G3741" i="7"/>
  <c r="W3740" i="7"/>
  <c r="I3740" i="7"/>
  <c r="H3740" i="7"/>
  <c r="G3740" i="7"/>
  <c r="W3739" i="7"/>
  <c r="I3739" i="7"/>
  <c r="H3739" i="7"/>
  <c r="G3739" i="7"/>
  <c r="W3738" i="7"/>
  <c r="I3738" i="7"/>
  <c r="H3738" i="7"/>
  <c r="G3738" i="7"/>
  <c r="W3737" i="7"/>
  <c r="I3737" i="7"/>
  <c r="H3737" i="7"/>
  <c r="G3737" i="7"/>
  <c r="W3736" i="7"/>
  <c r="I3736" i="7"/>
  <c r="F3736" i="7" s="1"/>
  <c r="H3736" i="7"/>
  <c r="G3736" i="7"/>
  <c r="W3735" i="7"/>
  <c r="I3735" i="7"/>
  <c r="H3735" i="7"/>
  <c r="G3735" i="7"/>
  <c r="F3735" i="7"/>
  <c r="W3734" i="7"/>
  <c r="I3734" i="7"/>
  <c r="H3734" i="7"/>
  <c r="G3734" i="7"/>
  <c r="W3733" i="7"/>
  <c r="I3733" i="7"/>
  <c r="H3733" i="7"/>
  <c r="G3733" i="7"/>
  <c r="W3732" i="7"/>
  <c r="I3732" i="7"/>
  <c r="H3732" i="7"/>
  <c r="G3732" i="7"/>
  <c r="W3731" i="7"/>
  <c r="I3731" i="7"/>
  <c r="H3731" i="7"/>
  <c r="G3731" i="7"/>
  <c r="W3730" i="7"/>
  <c r="I3730" i="7"/>
  <c r="H3730" i="7"/>
  <c r="G3730" i="7"/>
  <c r="W3729" i="7"/>
  <c r="I3729" i="7"/>
  <c r="H3729" i="7"/>
  <c r="G3729" i="7"/>
  <c r="W3728" i="7"/>
  <c r="I3728" i="7"/>
  <c r="H3728" i="7"/>
  <c r="G3728" i="7"/>
  <c r="W3727" i="7"/>
  <c r="I3727" i="7"/>
  <c r="H3727" i="7"/>
  <c r="G3727" i="7"/>
  <c r="W3726" i="7"/>
  <c r="I3726" i="7"/>
  <c r="H3726" i="7"/>
  <c r="G3726" i="7"/>
  <c r="F3726" i="7" s="1"/>
  <c r="W3725" i="7"/>
  <c r="I3725" i="7"/>
  <c r="H3725" i="7"/>
  <c r="G3725" i="7"/>
  <c r="W3724" i="7"/>
  <c r="I3724" i="7"/>
  <c r="H3724" i="7"/>
  <c r="G3724" i="7"/>
  <c r="W3723" i="7"/>
  <c r="I3723" i="7"/>
  <c r="H3723" i="7"/>
  <c r="G3723" i="7"/>
  <c r="F3723" i="7" s="1"/>
  <c r="W3722" i="7"/>
  <c r="I3722" i="7"/>
  <c r="H3722" i="7"/>
  <c r="G3722" i="7"/>
  <c r="W3721" i="7"/>
  <c r="I3721" i="7"/>
  <c r="H3721" i="7"/>
  <c r="G3721" i="7"/>
  <c r="W3720" i="7"/>
  <c r="I3720" i="7"/>
  <c r="H3720" i="7"/>
  <c r="G3720" i="7"/>
  <c r="W3719" i="7"/>
  <c r="I3719" i="7"/>
  <c r="H3719" i="7"/>
  <c r="G3719" i="7"/>
  <c r="W3718" i="7"/>
  <c r="I3718" i="7"/>
  <c r="H3718" i="7"/>
  <c r="G3718" i="7"/>
  <c r="W3717" i="7"/>
  <c r="I3717" i="7"/>
  <c r="H3717" i="7"/>
  <c r="G3717" i="7"/>
  <c r="W3716" i="7"/>
  <c r="I3716" i="7"/>
  <c r="H3716" i="7"/>
  <c r="G3716" i="7"/>
  <c r="W3715" i="7"/>
  <c r="I3715" i="7"/>
  <c r="H3715" i="7"/>
  <c r="G3715" i="7"/>
  <c r="W3714" i="7"/>
  <c r="I3714" i="7"/>
  <c r="H3714" i="7"/>
  <c r="G3714" i="7"/>
  <c r="W3713" i="7"/>
  <c r="I3713" i="7"/>
  <c r="H3713" i="7"/>
  <c r="F3713" i="7" s="1"/>
  <c r="G3713" i="7"/>
  <c r="W3712" i="7"/>
  <c r="I3712" i="7"/>
  <c r="H3712" i="7"/>
  <c r="G3712" i="7"/>
  <c r="W3711" i="7"/>
  <c r="I3711" i="7"/>
  <c r="H3711" i="7"/>
  <c r="G3711" i="7"/>
  <c r="W3710" i="7"/>
  <c r="I3710" i="7"/>
  <c r="H3710" i="7"/>
  <c r="G3710" i="7"/>
  <c r="W3709" i="7"/>
  <c r="I3709" i="7"/>
  <c r="H3709" i="7"/>
  <c r="G3709" i="7"/>
  <c r="W3707" i="7"/>
  <c r="I3707" i="7"/>
  <c r="H3707" i="7"/>
  <c r="G3707" i="7"/>
  <c r="W3706" i="7"/>
  <c r="I3706" i="7"/>
  <c r="H3706" i="7"/>
  <c r="G3706" i="7"/>
  <c r="W3705" i="7"/>
  <c r="I3705" i="7"/>
  <c r="H3705" i="7"/>
  <c r="G3705" i="7"/>
  <c r="W3704" i="7"/>
  <c r="I3704" i="7"/>
  <c r="H3704" i="7"/>
  <c r="G3704" i="7"/>
  <c r="W3703" i="7"/>
  <c r="I3703" i="7"/>
  <c r="H3703" i="7"/>
  <c r="G3703" i="7"/>
  <c r="W3702" i="7"/>
  <c r="I3702" i="7"/>
  <c r="H3702" i="7"/>
  <c r="G3702" i="7"/>
  <c r="W3701" i="7"/>
  <c r="I3701" i="7"/>
  <c r="H3701" i="7"/>
  <c r="G3701" i="7"/>
  <c r="W3700" i="7"/>
  <c r="I3700" i="7"/>
  <c r="H3700" i="7"/>
  <c r="G3700" i="7"/>
  <c r="W3699" i="7"/>
  <c r="I3699" i="7"/>
  <c r="H3699" i="7"/>
  <c r="G3699" i="7"/>
  <c r="W3698" i="7"/>
  <c r="I3698" i="7"/>
  <c r="H3698" i="7"/>
  <c r="G3698" i="7"/>
  <c r="W3697" i="7"/>
  <c r="I3697" i="7"/>
  <c r="H3697" i="7"/>
  <c r="G3697" i="7"/>
  <c r="W3696" i="7"/>
  <c r="I3696" i="7"/>
  <c r="H3696" i="7"/>
  <c r="G3696" i="7"/>
  <c r="W3695" i="7"/>
  <c r="I3695" i="7"/>
  <c r="H3695" i="7"/>
  <c r="G3695" i="7"/>
  <c r="W3694" i="7"/>
  <c r="I3694" i="7"/>
  <c r="H3694" i="7"/>
  <c r="G3694" i="7"/>
  <c r="W3693" i="7"/>
  <c r="I3693" i="7"/>
  <c r="H3693" i="7"/>
  <c r="G3693" i="7"/>
  <c r="W3692" i="7"/>
  <c r="I3692" i="7"/>
  <c r="H3692" i="7"/>
  <c r="G3692" i="7"/>
  <c r="W3691" i="7"/>
  <c r="I3691" i="7"/>
  <c r="H3691" i="7"/>
  <c r="G3691" i="7"/>
  <c r="W3690" i="7"/>
  <c r="I3690" i="7"/>
  <c r="H3690" i="7"/>
  <c r="G3690" i="7"/>
  <c r="W3689" i="7"/>
  <c r="I3689" i="7"/>
  <c r="H3689" i="7"/>
  <c r="G3689" i="7"/>
  <c r="W3688" i="7"/>
  <c r="I3688" i="7"/>
  <c r="H3688" i="7"/>
  <c r="G3688" i="7"/>
  <c r="W3687" i="7"/>
  <c r="I3687" i="7"/>
  <c r="H3687" i="7"/>
  <c r="G3687" i="7"/>
  <c r="W3686" i="7"/>
  <c r="I3686" i="7"/>
  <c r="H3686" i="7"/>
  <c r="G3686" i="7"/>
  <c r="F3686" i="7" s="1"/>
  <c r="W3685" i="7"/>
  <c r="I3685" i="7"/>
  <c r="H3685" i="7"/>
  <c r="G3685" i="7"/>
  <c r="W3684" i="7"/>
  <c r="I3684" i="7"/>
  <c r="H3684" i="7"/>
  <c r="G3684" i="7"/>
  <c r="W3683" i="7"/>
  <c r="I3683" i="7"/>
  <c r="H3683" i="7"/>
  <c r="G3683" i="7"/>
  <c r="W3682" i="7"/>
  <c r="I3682" i="7"/>
  <c r="H3682" i="7"/>
  <c r="G3682" i="7"/>
  <c r="W3681" i="7"/>
  <c r="I3681" i="7"/>
  <c r="H3681" i="7"/>
  <c r="G3681" i="7"/>
  <c r="W3680" i="7"/>
  <c r="I3680" i="7"/>
  <c r="H3680" i="7"/>
  <c r="G3680" i="7"/>
  <c r="W3679" i="7"/>
  <c r="I3679" i="7"/>
  <c r="H3679" i="7"/>
  <c r="G3679" i="7"/>
  <c r="W3678" i="7"/>
  <c r="I3678" i="7"/>
  <c r="H3678" i="7"/>
  <c r="G3678" i="7"/>
  <c r="W3677" i="7"/>
  <c r="I3677" i="7"/>
  <c r="H3677" i="7"/>
  <c r="G3677" i="7"/>
  <c r="W3676" i="7"/>
  <c r="I3676" i="7"/>
  <c r="H3676" i="7"/>
  <c r="G3676" i="7"/>
  <c r="W3675" i="7"/>
  <c r="I3675" i="7"/>
  <c r="H3675" i="7"/>
  <c r="G3675" i="7"/>
  <c r="W3674" i="7"/>
  <c r="I3674" i="7"/>
  <c r="H3674" i="7"/>
  <c r="G3674" i="7"/>
  <c r="W3673" i="7"/>
  <c r="I3673" i="7"/>
  <c r="H3673" i="7"/>
  <c r="G3673" i="7"/>
  <c r="W3672" i="7"/>
  <c r="I3672" i="7"/>
  <c r="H3672" i="7"/>
  <c r="G3672" i="7"/>
  <c r="W3671" i="7"/>
  <c r="I3671" i="7"/>
  <c r="H3671" i="7"/>
  <c r="G3671" i="7"/>
  <c r="W3670" i="7"/>
  <c r="I3670" i="7"/>
  <c r="H3670" i="7"/>
  <c r="G3670" i="7"/>
  <c r="W3669" i="7"/>
  <c r="I3669" i="7"/>
  <c r="H3669" i="7"/>
  <c r="G3669" i="7"/>
  <c r="W3668" i="7"/>
  <c r="I3668" i="7"/>
  <c r="H3668" i="7"/>
  <c r="G3668" i="7"/>
  <c r="W3667" i="7"/>
  <c r="I3667" i="7"/>
  <c r="H3667" i="7"/>
  <c r="G3667" i="7"/>
  <c r="W3666" i="7"/>
  <c r="I3666" i="7"/>
  <c r="H3666" i="7"/>
  <c r="G3666" i="7"/>
  <c r="W3665" i="7"/>
  <c r="I3665" i="7"/>
  <c r="H3665" i="7"/>
  <c r="G3665" i="7"/>
  <c r="W3664" i="7"/>
  <c r="I3664" i="7"/>
  <c r="H3664" i="7"/>
  <c r="G3664" i="7"/>
  <c r="W3663" i="7"/>
  <c r="I3663" i="7"/>
  <c r="H3663" i="7"/>
  <c r="G3663" i="7"/>
  <c r="W3662" i="7"/>
  <c r="I3662" i="7"/>
  <c r="H3662" i="7"/>
  <c r="G3662" i="7"/>
  <c r="W3661" i="7"/>
  <c r="I3661" i="7"/>
  <c r="H3661" i="7"/>
  <c r="G3661" i="7"/>
  <c r="W3660" i="7"/>
  <c r="I3660" i="7"/>
  <c r="H3660" i="7"/>
  <c r="G3660" i="7"/>
  <c r="W3659" i="7"/>
  <c r="I3659" i="7"/>
  <c r="H3659" i="7"/>
  <c r="G3659" i="7"/>
  <c r="W3658" i="7"/>
  <c r="I3658" i="7"/>
  <c r="H3658" i="7"/>
  <c r="G3658" i="7"/>
  <c r="W3657" i="7"/>
  <c r="I3657" i="7"/>
  <c r="H3657" i="7"/>
  <c r="G3657" i="7"/>
  <c r="W3656" i="7"/>
  <c r="I3656" i="7"/>
  <c r="H3656" i="7"/>
  <c r="G3656" i="7"/>
  <c r="W3655" i="7"/>
  <c r="I3655" i="7"/>
  <c r="H3655" i="7"/>
  <c r="G3655" i="7"/>
  <c r="W3654" i="7"/>
  <c r="I3654" i="7"/>
  <c r="F3654" i="7" s="1"/>
  <c r="H3654" i="7"/>
  <c r="G3654" i="7"/>
  <c r="W3653" i="7"/>
  <c r="I3653" i="7"/>
  <c r="H3653" i="7"/>
  <c r="G3653" i="7"/>
  <c r="W3651" i="7"/>
  <c r="I3651" i="7"/>
  <c r="H3651" i="7"/>
  <c r="G3651" i="7"/>
  <c r="W3650" i="7"/>
  <c r="I3650" i="7"/>
  <c r="H3650" i="7"/>
  <c r="G3650" i="7"/>
  <c r="W3649" i="7"/>
  <c r="I3649" i="7"/>
  <c r="H3649" i="7"/>
  <c r="G3649" i="7"/>
  <c r="W3648" i="7"/>
  <c r="I3648" i="7"/>
  <c r="H3648" i="7"/>
  <c r="G3648" i="7"/>
  <c r="W3647" i="7"/>
  <c r="I3647" i="7"/>
  <c r="H3647" i="7"/>
  <c r="G3647" i="7"/>
  <c r="W3646" i="7"/>
  <c r="I3646" i="7"/>
  <c r="H3646" i="7"/>
  <c r="G3646" i="7"/>
  <c r="W3645" i="7"/>
  <c r="I3645" i="7"/>
  <c r="H3645" i="7"/>
  <c r="G3645" i="7"/>
  <c r="W3644" i="7"/>
  <c r="I3644" i="7"/>
  <c r="H3644" i="7"/>
  <c r="G3644" i="7"/>
  <c r="W3643" i="7"/>
  <c r="I3643" i="7"/>
  <c r="H3643" i="7"/>
  <c r="G3643" i="7"/>
  <c r="W3642" i="7"/>
  <c r="I3642" i="7"/>
  <c r="H3642" i="7"/>
  <c r="G3642" i="7"/>
  <c r="W3641" i="7"/>
  <c r="I3641" i="7"/>
  <c r="H3641" i="7"/>
  <c r="G3641" i="7"/>
  <c r="W3640" i="7"/>
  <c r="I3640" i="7"/>
  <c r="H3640" i="7"/>
  <c r="G3640" i="7"/>
  <c r="W3639" i="7"/>
  <c r="I3639" i="7"/>
  <c r="H3639" i="7"/>
  <c r="G3639" i="7"/>
  <c r="W3638" i="7"/>
  <c r="I3638" i="7"/>
  <c r="H3638" i="7"/>
  <c r="G3638" i="7"/>
  <c r="W3637" i="7"/>
  <c r="I3637" i="7"/>
  <c r="H3637" i="7"/>
  <c r="G3637" i="7"/>
  <c r="W3636" i="7"/>
  <c r="I3636" i="7"/>
  <c r="H3636" i="7"/>
  <c r="G3636" i="7"/>
  <c r="W3635" i="7"/>
  <c r="I3635" i="7"/>
  <c r="H3635" i="7"/>
  <c r="G3635" i="7"/>
  <c r="W3634" i="7"/>
  <c r="I3634" i="7"/>
  <c r="H3634" i="7"/>
  <c r="G3634" i="7"/>
  <c r="W3633" i="7"/>
  <c r="I3633" i="7"/>
  <c r="H3633" i="7"/>
  <c r="G3633" i="7"/>
  <c r="W3632" i="7"/>
  <c r="I3632" i="7"/>
  <c r="H3632" i="7"/>
  <c r="G3632" i="7"/>
  <c r="W3631" i="7"/>
  <c r="I3631" i="7"/>
  <c r="H3631" i="7"/>
  <c r="G3631" i="7"/>
  <c r="W3630" i="7"/>
  <c r="I3630" i="7"/>
  <c r="H3630" i="7"/>
  <c r="G3630" i="7"/>
  <c r="W3629" i="7"/>
  <c r="I3629" i="7"/>
  <c r="H3629" i="7"/>
  <c r="G3629" i="7"/>
  <c r="W3628" i="7"/>
  <c r="I3628" i="7"/>
  <c r="H3628" i="7"/>
  <c r="G3628" i="7"/>
  <c r="W3627" i="7"/>
  <c r="I3627" i="7"/>
  <c r="H3627" i="7"/>
  <c r="G3627" i="7"/>
  <c r="W3626" i="7"/>
  <c r="I3626" i="7"/>
  <c r="H3626" i="7"/>
  <c r="G3626" i="7"/>
  <c r="W3625" i="7"/>
  <c r="I3625" i="7"/>
  <c r="H3625" i="7"/>
  <c r="G3625" i="7"/>
  <c r="F3625" i="7" s="1"/>
  <c r="W3624" i="7"/>
  <c r="I3624" i="7"/>
  <c r="H3624" i="7"/>
  <c r="G3624" i="7"/>
  <c r="W3623" i="7"/>
  <c r="I3623" i="7"/>
  <c r="H3623" i="7"/>
  <c r="G3623" i="7"/>
  <c r="W3622" i="7"/>
  <c r="I3622" i="7"/>
  <c r="H3622" i="7"/>
  <c r="G3622" i="7"/>
  <c r="W3621" i="7"/>
  <c r="I3621" i="7"/>
  <c r="H3621" i="7"/>
  <c r="G3621" i="7"/>
  <c r="W3620" i="7"/>
  <c r="I3620" i="7"/>
  <c r="H3620" i="7"/>
  <c r="G3620" i="7"/>
  <c r="W3619" i="7"/>
  <c r="I3619" i="7"/>
  <c r="H3619" i="7"/>
  <c r="G3619" i="7"/>
  <c r="W3618" i="7"/>
  <c r="I3618" i="7"/>
  <c r="H3618" i="7"/>
  <c r="G3618" i="7"/>
  <c r="W3617" i="7"/>
  <c r="I3617" i="7"/>
  <c r="H3617" i="7"/>
  <c r="G3617" i="7"/>
  <c r="W3616" i="7"/>
  <c r="I3616" i="7"/>
  <c r="H3616" i="7"/>
  <c r="G3616" i="7"/>
  <c r="W3615" i="7"/>
  <c r="I3615" i="7"/>
  <c r="H3615" i="7"/>
  <c r="G3615" i="7"/>
  <c r="W3614" i="7"/>
  <c r="I3614" i="7"/>
  <c r="H3614" i="7"/>
  <c r="G3614" i="7"/>
  <c r="W3613" i="7"/>
  <c r="I3613" i="7"/>
  <c r="H3613" i="7"/>
  <c r="G3613" i="7"/>
  <c r="W3612" i="7"/>
  <c r="I3612" i="7"/>
  <c r="H3612" i="7"/>
  <c r="G3612" i="7"/>
  <c r="W3611" i="7"/>
  <c r="I3611" i="7"/>
  <c r="H3611" i="7"/>
  <c r="G3611" i="7"/>
  <c r="W3610" i="7"/>
  <c r="I3610" i="7"/>
  <c r="H3610" i="7"/>
  <c r="G3610" i="7"/>
  <c r="W3609" i="7"/>
  <c r="I3609" i="7"/>
  <c r="H3609" i="7"/>
  <c r="G3609" i="7"/>
  <c r="W3608" i="7"/>
  <c r="I3608" i="7"/>
  <c r="H3608" i="7"/>
  <c r="G3608" i="7"/>
  <c r="W3607" i="7"/>
  <c r="I3607" i="7"/>
  <c r="H3607" i="7"/>
  <c r="G3607" i="7"/>
  <c r="W3606" i="7"/>
  <c r="I3606" i="7"/>
  <c r="H3606" i="7"/>
  <c r="G3606" i="7"/>
  <c r="W3605" i="7"/>
  <c r="I3605" i="7"/>
  <c r="H3605" i="7"/>
  <c r="G3605" i="7"/>
  <c r="W3604" i="7"/>
  <c r="I3604" i="7"/>
  <c r="H3604" i="7"/>
  <c r="G3604" i="7"/>
  <c r="W3603" i="7"/>
  <c r="I3603" i="7"/>
  <c r="H3603" i="7"/>
  <c r="G3603" i="7"/>
  <c r="W3602" i="7"/>
  <c r="I3602" i="7"/>
  <c r="H3602" i="7"/>
  <c r="G3602" i="7"/>
  <c r="W3601" i="7"/>
  <c r="I3601" i="7"/>
  <c r="H3601" i="7"/>
  <c r="G3601" i="7"/>
  <c r="W3600" i="7"/>
  <c r="I3600" i="7"/>
  <c r="H3600" i="7"/>
  <c r="G3600" i="7"/>
  <c r="W3599" i="7"/>
  <c r="I3599" i="7"/>
  <c r="H3599" i="7"/>
  <c r="G3599" i="7"/>
  <c r="W3598" i="7"/>
  <c r="I3598" i="7"/>
  <c r="H3598" i="7"/>
  <c r="G3598" i="7"/>
  <c r="W3597" i="7"/>
  <c r="I3597" i="7"/>
  <c r="H3597" i="7"/>
  <c r="G3597" i="7"/>
  <c r="W3596" i="7"/>
  <c r="I3596" i="7"/>
  <c r="H3596" i="7"/>
  <c r="G3596" i="7"/>
  <c r="W3595" i="7"/>
  <c r="I3595" i="7"/>
  <c r="H3595" i="7"/>
  <c r="G3595" i="7"/>
  <c r="W3594" i="7"/>
  <c r="I3594" i="7"/>
  <c r="H3594" i="7"/>
  <c r="G3594" i="7"/>
  <c r="W3593" i="7"/>
  <c r="I3593" i="7"/>
  <c r="H3593" i="7"/>
  <c r="G3593" i="7"/>
  <c r="W3592" i="7"/>
  <c r="I3592" i="7"/>
  <c r="H3592" i="7"/>
  <c r="G3592" i="7"/>
  <c r="W3591" i="7"/>
  <c r="I3591" i="7"/>
  <c r="H3591" i="7"/>
  <c r="G3591" i="7"/>
  <c r="W3590" i="7"/>
  <c r="I3590" i="7"/>
  <c r="F3590" i="7" s="1"/>
  <c r="H3590" i="7"/>
  <c r="G3590" i="7"/>
  <c r="W3589" i="7"/>
  <c r="I3589" i="7"/>
  <c r="H3589" i="7"/>
  <c r="G3589" i="7"/>
  <c r="F3589" i="7" s="1"/>
  <c r="W3588" i="7"/>
  <c r="I3588" i="7"/>
  <c r="H3588" i="7"/>
  <c r="G3588" i="7"/>
  <c r="W3586" i="7"/>
  <c r="I3586" i="7"/>
  <c r="H3586" i="7"/>
  <c r="G3586" i="7"/>
  <c r="W3585" i="7"/>
  <c r="I3585" i="7"/>
  <c r="H3585" i="7"/>
  <c r="G3585" i="7"/>
  <c r="W3584" i="7"/>
  <c r="I3584" i="7"/>
  <c r="H3584" i="7"/>
  <c r="G3584" i="7"/>
  <c r="W3583" i="7"/>
  <c r="I3583" i="7"/>
  <c r="H3583" i="7"/>
  <c r="G3583" i="7"/>
  <c r="W3582" i="7"/>
  <c r="I3582" i="7"/>
  <c r="H3582" i="7"/>
  <c r="G3582" i="7"/>
  <c r="W3581" i="7"/>
  <c r="I3581" i="7"/>
  <c r="H3581" i="7"/>
  <c r="G3581" i="7"/>
  <c r="W3580" i="7"/>
  <c r="I3580" i="7"/>
  <c r="H3580" i="7"/>
  <c r="G3580" i="7"/>
  <c r="W3579" i="7"/>
  <c r="I3579" i="7"/>
  <c r="H3579" i="7"/>
  <c r="G3579" i="7"/>
  <c r="W3578" i="7"/>
  <c r="I3578" i="7"/>
  <c r="H3578" i="7"/>
  <c r="G3578" i="7"/>
  <c r="W3577" i="7"/>
  <c r="I3577" i="7"/>
  <c r="H3577" i="7"/>
  <c r="G3577" i="7"/>
  <c r="W3576" i="7"/>
  <c r="I3576" i="7"/>
  <c r="H3576" i="7"/>
  <c r="G3576" i="7"/>
  <c r="W3575" i="7"/>
  <c r="I3575" i="7"/>
  <c r="H3575" i="7"/>
  <c r="G3575" i="7"/>
  <c r="W3574" i="7"/>
  <c r="I3574" i="7"/>
  <c r="H3574" i="7"/>
  <c r="G3574" i="7"/>
  <c r="W3573" i="7"/>
  <c r="I3573" i="7"/>
  <c r="H3573" i="7"/>
  <c r="G3573" i="7"/>
  <c r="W3572" i="7"/>
  <c r="I3572" i="7"/>
  <c r="H3572" i="7"/>
  <c r="G3572" i="7"/>
  <c r="W3571" i="7"/>
  <c r="I3571" i="7"/>
  <c r="H3571" i="7"/>
  <c r="G3571" i="7"/>
  <c r="F3571" i="7" s="1"/>
  <c r="W3570" i="7"/>
  <c r="I3570" i="7"/>
  <c r="H3570" i="7"/>
  <c r="G3570" i="7"/>
  <c r="W3569" i="7"/>
  <c r="I3569" i="7"/>
  <c r="H3569" i="7"/>
  <c r="G3569" i="7"/>
  <c r="W3568" i="7"/>
  <c r="I3568" i="7"/>
  <c r="H3568" i="7"/>
  <c r="G3568" i="7"/>
  <c r="F3568" i="7" s="1"/>
  <c r="W3567" i="7"/>
  <c r="I3567" i="7"/>
  <c r="H3567" i="7"/>
  <c r="G3567" i="7"/>
  <c r="W3566" i="7"/>
  <c r="I3566" i="7"/>
  <c r="H3566" i="7"/>
  <c r="G3566" i="7"/>
  <c r="W3565" i="7"/>
  <c r="I3565" i="7"/>
  <c r="H3565" i="7"/>
  <c r="G3565" i="7"/>
  <c r="W3564" i="7"/>
  <c r="I3564" i="7"/>
  <c r="H3564" i="7"/>
  <c r="G3564" i="7"/>
  <c r="W3563" i="7"/>
  <c r="I3563" i="7"/>
  <c r="H3563" i="7"/>
  <c r="G3563" i="7"/>
  <c r="W3562" i="7"/>
  <c r="I3562" i="7"/>
  <c r="H3562" i="7"/>
  <c r="G3562" i="7"/>
  <c r="W3561" i="7"/>
  <c r="I3561" i="7"/>
  <c r="H3561" i="7"/>
  <c r="G3561" i="7"/>
  <c r="W3560" i="7"/>
  <c r="I3560" i="7"/>
  <c r="H3560" i="7"/>
  <c r="G3560" i="7"/>
  <c r="W3559" i="7"/>
  <c r="I3559" i="7"/>
  <c r="H3559" i="7"/>
  <c r="G3559" i="7"/>
  <c r="W3558" i="7"/>
  <c r="I3558" i="7"/>
  <c r="H3558" i="7"/>
  <c r="G3558" i="7"/>
  <c r="W3557" i="7"/>
  <c r="I3557" i="7"/>
  <c r="H3557" i="7"/>
  <c r="G3557" i="7"/>
  <c r="W3556" i="7"/>
  <c r="I3556" i="7"/>
  <c r="H3556" i="7"/>
  <c r="G3556" i="7"/>
  <c r="W3555" i="7"/>
  <c r="I3555" i="7"/>
  <c r="H3555" i="7"/>
  <c r="G3555" i="7"/>
  <c r="W3554" i="7"/>
  <c r="I3554" i="7"/>
  <c r="H3554" i="7"/>
  <c r="G3554" i="7"/>
  <c r="W3553" i="7"/>
  <c r="I3553" i="7"/>
  <c r="H3553" i="7"/>
  <c r="G3553" i="7"/>
  <c r="W3552" i="7"/>
  <c r="I3552" i="7"/>
  <c r="H3552" i="7"/>
  <c r="G3552" i="7"/>
  <c r="W3551" i="7"/>
  <c r="I3551" i="7"/>
  <c r="H3551" i="7"/>
  <c r="G3551" i="7"/>
  <c r="W3550" i="7"/>
  <c r="I3550" i="7"/>
  <c r="H3550" i="7"/>
  <c r="G3550" i="7"/>
  <c r="W3549" i="7"/>
  <c r="I3549" i="7"/>
  <c r="H3549" i="7"/>
  <c r="G3549" i="7"/>
  <c r="W3548" i="7"/>
  <c r="I3548" i="7"/>
  <c r="H3548" i="7"/>
  <c r="G3548" i="7"/>
  <c r="W3547" i="7"/>
  <c r="I3547" i="7"/>
  <c r="H3547" i="7"/>
  <c r="G3547" i="7"/>
  <c r="W3546" i="7"/>
  <c r="I3546" i="7"/>
  <c r="H3546" i="7"/>
  <c r="G3546" i="7"/>
  <c r="W3545" i="7"/>
  <c r="I3545" i="7"/>
  <c r="H3545" i="7"/>
  <c r="G3545" i="7"/>
  <c r="W3544" i="7"/>
  <c r="I3544" i="7"/>
  <c r="H3544" i="7"/>
  <c r="G3544" i="7"/>
  <c r="W3543" i="7"/>
  <c r="I3543" i="7"/>
  <c r="H3543" i="7"/>
  <c r="G3543" i="7"/>
  <c r="W3542" i="7"/>
  <c r="I3542" i="7"/>
  <c r="H3542" i="7"/>
  <c r="G3542" i="7"/>
  <c r="W3541" i="7"/>
  <c r="I3541" i="7"/>
  <c r="H3541" i="7"/>
  <c r="G3541" i="7"/>
  <c r="W3540" i="7"/>
  <c r="I3540" i="7"/>
  <c r="H3540" i="7"/>
  <c r="G3540" i="7"/>
  <c r="W3539" i="7"/>
  <c r="I3539" i="7"/>
  <c r="H3539" i="7"/>
  <c r="G3539" i="7"/>
  <c r="W3538" i="7"/>
  <c r="I3538" i="7"/>
  <c r="H3538" i="7"/>
  <c r="G3538" i="7"/>
  <c r="W3537" i="7"/>
  <c r="I3537" i="7"/>
  <c r="H3537" i="7"/>
  <c r="G3537" i="7"/>
  <c r="W3536" i="7"/>
  <c r="I3536" i="7"/>
  <c r="H3536" i="7"/>
  <c r="G3536" i="7"/>
  <c r="W3535" i="7"/>
  <c r="I3535" i="7"/>
  <c r="H3535" i="7"/>
  <c r="G3535" i="7"/>
  <c r="W3534" i="7"/>
  <c r="I3534" i="7"/>
  <c r="H3534" i="7"/>
  <c r="G3534" i="7"/>
  <c r="W3533" i="7"/>
  <c r="I3533" i="7"/>
  <c r="H3533" i="7"/>
  <c r="G3533" i="7"/>
  <c r="W3532" i="7"/>
  <c r="I3532" i="7"/>
  <c r="H3532" i="7"/>
  <c r="G3532" i="7"/>
  <c r="F3532" i="7" s="1"/>
  <c r="W3531" i="7"/>
  <c r="I3531" i="7"/>
  <c r="H3531" i="7"/>
  <c r="G3531" i="7"/>
  <c r="W3530" i="7"/>
  <c r="I3530" i="7"/>
  <c r="H3530" i="7"/>
  <c r="G3530" i="7"/>
  <c r="W3529" i="7"/>
  <c r="I3529" i="7"/>
  <c r="H3529" i="7"/>
  <c r="G3529" i="7"/>
  <c r="W3528" i="7"/>
  <c r="I3528" i="7"/>
  <c r="H3528" i="7"/>
  <c r="G3528" i="7"/>
  <c r="W3527" i="7"/>
  <c r="I3527" i="7"/>
  <c r="H3527" i="7"/>
  <c r="G3527" i="7"/>
  <c r="W3526" i="7"/>
  <c r="I3526" i="7"/>
  <c r="H3526" i="7"/>
  <c r="G3526" i="7"/>
  <c r="W3525" i="7"/>
  <c r="I3525" i="7"/>
  <c r="H3525" i="7"/>
  <c r="G3525" i="7"/>
  <c r="W3524" i="7"/>
  <c r="I3524" i="7"/>
  <c r="H3524" i="7"/>
  <c r="G3524" i="7"/>
  <c r="W3523" i="7"/>
  <c r="I3523" i="7"/>
  <c r="H3523" i="7"/>
  <c r="G3523" i="7"/>
  <c r="F3523" i="7" s="1"/>
  <c r="W3522" i="7"/>
  <c r="I3522" i="7"/>
  <c r="H3522" i="7"/>
  <c r="G3522" i="7"/>
  <c r="W3521" i="7"/>
  <c r="I3521" i="7"/>
  <c r="H3521" i="7"/>
  <c r="G3521" i="7"/>
  <c r="W3520" i="7"/>
  <c r="I3520" i="7"/>
  <c r="H3520" i="7"/>
  <c r="G3520" i="7"/>
  <c r="F3520" i="7" s="1"/>
  <c r="W3519" i="7"/>
  <c r="I3519" i="7"/>
  <c r="H3519" i="7"/>
  <c r="G3519" i="7"/>
  <c r="W3518" i="7"/>
  <c r="I3518" i="7"/>
  <c r="H3518" i="7"/>
  <c r="G3518" i="7"/>
  <c r="W3517" i="7"/>
  <c r="I3517" i="7"/>
  <c r="H3517" i="7"/>
  <c r="G3517" i="7"/>
  <c r="W3516" i="7"/>
  <c r="I3516" i="7"/>
  <c r="H3516" i="7"/>
  <c r="G3516" i="7"/>
  <c r="W3515" i="7"/>
  <c r="I3515" i="7"/>
  <c r="H3515" i="7"/>
  <c r="G3515" i="7"/>
  <c r="W3514" i="7"/>
  <c r="I3514" i="7"/>
  <c r="H3514" i="7"/>
  <c r="G3514" i="7"/>
  <c r="W3513" i="7"/>
  <c r="I3513" i="7"/>
  <c r="H3513" i="7"/>
  <c r="G3513" i="7"/>
  <c r="W3512" i="7"/>
  <c r="I3512" i="7"/>
  <c r="H3512" i="7"/>
  <c r="G3512" i="7"/>
  <c r="W3511" i="7"/>
  <c r="I3511" i="7"/>
  <c r="H3511" i="7"/>
  <c r="G3511" i="7"/>
  <c r="W3510" i="7"/>
  <c r="I3510" i="7"/>
  <c r="H3510" i="7"/>
  <c r="G3510" i="7"/>
  <c r="W3509" i="7"/>
  <c r="I3509" i="7"/>
  <c r="H3509" i="7"/>
  <c r="G3509" i="7"/>
  <c r="W3508" i="7"/>
  <c r="I3508" i="7"/>
  <c r="H3508" i="7"/>
  <c r="G3508" i="7"/>
  <c r="W3507" i="7"/>
  <c r="I3507" i="7"/>
  <c r="H3507" i="7"/>
  <c r="G3507" i="7"/>
  <c r="W3506" i="7"/>
  <c r="I3506" i="7"/>
  <c r="H3506" i="7"/>
  <c r="G3506" i="7"/>
  <c r="W3505" i="7"/>
  <c r="I3505" i="7"/>
  <c r="H3505" i="7"/>
  <c r="G3505" i="7"/>
  <c r="W3504" i="7"/>
  <c r="I3504" i="7"/>
  <c r="H3504" i="7"/>
  <c r="G3504" i="7"/>
  <c r="W3503" i="7"/>
  <c r="I3503" i="7"/>
  <c r="H3503" i="7"/>
  <c r="G3503" i="7"/>
  <c r="W3502" i="7"/>
  <c r="I3502" i="7"/>
  <c r="H3502" i="7"/>
  <c r="G3502" i="7"/>
  <c r="W3501" i="7"/>
  <c r="I3501" i="7"/>
  <c r="H3501" i="7"/>
  <c r="G3501" i="7"/>
  <c r="W3500" i="7"/>
  <c r="I3500" i="7"/>
  <c r="H3500" i="7"/>
  <c r="G3500" i="7"/>
  <c r="W3499" i="7"/>
  <c r="I3499" i="7"/>
  <c r="H3499" i="7"/>
  <c r="G3499" i="7"/>
  <c r="W3498" i="7"/>
  <c r="I3498" i="7"/>
  <c r="H3498" i="7"/>
  <c r="G3498" i="7"/>
  <c r="W3497" i="7"/>
  <c r="I3497" i="7"/>
  <c r="H3497" i="7"/>
  <c r="G3497" i="7"/>
  <c r="W3496" i="7"/>
  <c r="I3496" i="7"/>
  <c r="H3496" i="7"/>
  <c r="G3496" i="7"/>
  <c r="W3495" i="7"/>
  <c r="I3495" i="7"/>
  <c r="H3495" i="7"/>
  <c r="G3495" i="7"/>
  <c r="W3494" i="7"/>
  <c r="I3494" i="7"/>
  <c r="H3494" i="7"/>
  <c r="G3494" i="7"/>
  <c r="W3492" i="7"/>
  <c r="I3492" i="7"/>
  <c r="H3492" i="7"/>
  <c r="G3492" i="7"/>
  <c r="W3491" i="7"/>
  <c r="I3491" i="7"/>
  <c r="H3491" i="7"/>
  <c r="G3491" i="7"/>
  <c r="W3490" i="7"/>
  <c r="I3490" i="7"/>
  <c r="H3490" i="7"/>
  <c r="G3490" i="7"/>
  <c r="W3489" i="7"/>
  <c r="I3489" i="7"/>
  <c r="H3489" i="7"/>
  <c r="G3489" i="7"/>
  <c r="W3488" i="7"/>
  <c r="I3488" i="7"/>
  <c r="H3488" i="7"/>
  <c r="G3488" i="7"/>
  <c r="W3487" i="7"/>
  <c r="I3487" i="7"/>
  <c r="H3487" i="7"/>
  <c r="G3487" i="7"/>
  <c r="F3487" i="7" s="1"/>
  <c r="W3486" i="7"/>
  <c r="I3486" i="7"/>
  <c r="H3486" i="7"/>
  <c r="G3486" i="7"/>
  <c r="W3485" i="7"/>
  <c r="I3485" i="7"/>
  <c r="H3485" i="7"/>
  <c r="G3485" i="7"/>
  <c r="W3484" i="7"/>
  <c r="I3484" i="7"/>
  <c r="H3484" i="7"/>
  <c r="G3484" i="7"/>
  <c r="W3483" i="7"/>
  <c r="I3483" i="7"/>
  <c r="H3483" i="7"/>
  <c r="G3483" i="7"/>
  <c r="W3482" i="7"/>
  <c r="I3482" i="7"/>
  <c r="H3482" i="7"/>
  <c r="G3482" i="7"/>
  <c r="W3481" i="7"/>
  <c r="I3481" i="7"/>
  <c r="H3481" i="7"/>
  <c r="G3481" i="7"/>
  <c r="W3480" i="7"/>
  <c r="I3480" i="7"/>
  <c r="H3480" i="7"/>
  <c r="G3480" i="7"/>
  <c r="W3479" i="7"/>
  <c r="I3479" i="7"/>
  <c r="H3479" i="7"/>
  <c r="G3479" i="7"/>
  <c r="W3478" i="7"/>
  <c r="I3478" i="7"/>
  <c r="H3478" i="7"/>
  <c r="G3478" i="7"/>
  <c r="W3476" i="7"/>
  <c r="I3476" i="7"/>
  <c r="H3476" i="7"/>
  <c r="G3476" i="7"/>
  <c r="W3475" i="7"/>
  <c r="I3475" i="7"/>
  <c r="H3475" i="7"/>
  <c r="G3475" i="7"/>
  <c r="W3474" i="7"/>
  <c r="I3474" i="7"/>
  <c r="H3474" i="7"/>
  <c r="G3474" i="7"/>
  <c r="W3473" i="7"/>
  <c r="I3473" i="7"/>
  <c r="H3473" i="7"/>
  <c r="G3473" i="7"/>
  <c r="W3472" i="7"/>
  <c r="I3472" i="7"/>
  <c r="H3472" i="7"/>
  <c r="G3472" i="7"/>
  <c r="W3471" i="7"/>
  <c r="I3471" i="7"/>
  <c r="H3471" i="7"/>
  <c r="G3471" i="7"/>
  <c r="W3470" i="7"/>
  <c r="I3470" i="7"/>
  <c r="H3470" i="7"/>
  <c r="G3470" i="7"/>
  <c r="W3469" i="7"/>
  <c r="I3469" i="7"/>
  <c r="H3469" i="7"/>
  <c r="G3469" i="7"/>
  <c r="W3468" i="7"/>
  <c r="I3468" i="7"/>
  <c r="H3468" i="7"/>
  <c r="G3468" i="7"/>
  <c r="W3467" i="7"/>
  <c r="I3467" i="7"/>
  <c r="H3467" i="7"/>
  <c r="G3467" i="7"/>
  <c r="W3466" i="7"/>
  <c r="I3466" i="7"/>
  <c r="H3466" i="7"/>
  <c r="G3466" i="7"/>
  <c r="W3465" i="7"/>
  <c r="I3465" i="7"/>
  <c r="H3465" i="7"/>
  <c r="G3465" i="7"/>
  <c r="W3464" i="7"/>
  <c r="I3464" i="7"/>
  <c r="H3464" i="7"/>
  <c r="G3464" i="7"/>
  <c r="W3463" i="7"/>
  <c r="I3463" i="7"/>
  <c r="H3463" i="7"/>
  <c r="G3463" i="7"/>
  <c r="W3462" i="7"/>
  <c r="I3462" i="7"/>
  <c r="H3462" i="7"/>
  <c r="G3462" i="7"/>
  <c r="W3461" i="7"/>
  <c r="I3461" i="7"/>
  <c r="H3461" i="7"/>
  <c r="G3461" i="7"/>
  <c r="W3460" i="7"/>
  <c r="I3460" i="7"/>
  <c r="H3460" i="7"/>
  <c r="G3460" i="7"/>
  <c r="W3459" i="7"/>
  <c r="I3459" i="7"/>
  <c r="H3459" i="7"/>
  <c r="G3459" i="7"/>
  <c r="W3458" i="7"/>
  <c r="I3458" i="7"/>
  <c r="H3458" i="7"/>
  <c r="G3458" i="7"/>
  <c r="W3457" i="7"/>
  <c r="I3457" i="7"/>
  <c r="H3457" i="7"/>
  <c r="G3457" i="7"/>
  <c r="W3456" i="7"/>
  <c r="I3456" i="7"/>
  <c r="H3456" i="7"/>
  <c r="G3456" i="7"/>
  <c r="W3455" i="7"/>
  <c r="I3455" i="7"/>
  <c r="H3455" i="7"/>
  <c r="G3455" i="7"/>
  <c r="F3455" i="7" s="1"/>
  <c r="W3454" i="7"/>
  <c r="I3454" i="7"/>
  <c r="H3454" i="7"/>
  <c r="G3454" i="7"/>
  <c r="W3453" i="7"/>
  <c r="I3453" i="7"/>
  <c r="H3453" i="7"/>
  <c r="G3453" i="7"/>
  <c r="W3452" i="7"/>
  <c r="I3452" i="7"/>
  <c r="H3452" i="7"/>
  <c r="G3452" i="7"/>
  <c r="W3451" i="7"/>
  <c r="I3451" i="7"/>
  <c r="H3451" i="7"/>
  <c r="G3451" i="7"/>
  <c r="W3450" i="7"/>
  <c r="I3450" i="7"/>
  <c r="H3450" i="7"/>
  <c r="G3450" i="7"/>
  <c r="W3449" i="7"/>
  <c r="I3449" i="7"/>
  <c r="H3449" i="7"/>
  <c r="G3449" i="7"/>
  <c r="W3448" i="7"/>
  <c r="I3448" i="7"/>
  <c r="H3448" i="7"/>
  <c r="G3448" i="7"/>
  <c r="W3447" i="7"/>
  <c r="I3447" i="7"/>
  <c r="H3447" i="7"/>
  <c r="G3447" i="7"/>
  <c r="W3446" i="7"/>
  <c r="I3446" i="7"/>
  <c r="H3446" i="7"/>
  <c r="G3446" i="7"/>
  <c r="W3445" i="7"/>
  <c r="I3445" i="7"/>
  <c r="H3445" i="7"/>
  <c r="G3445" i="7"/>
  <c r="W3444" i="7"/>
  <c r="I3444" i="7"/>
  <c r="H3444" i="7"/>
  <c r="G3444" i="7"/>
  <c r="W3443" i="7"/>
  <c r="I3443" i="7"/>
  <c r="H3443" i="7"/>
  <c r="G3443" i="7"/>
  <c r="W3442" i="7"/>
  <c r="I3442" i="7"/>
  <c r="H3442" i="7"/>
  <c r="G3442" i="7"/>
  <c r="W3441" i="7"/>
  <c r="I3441" i="7"/>
  <c r="H3441" i="7"/>
  <c r="F3441" i="7" s="1"/>
  <c r="G3441" i="7"/>
  <c r="W3440" i="7"/>
  <c r="I3440" i="7"/>
  <c r="H3440" i="7"/>
  <c r="G3440" i="7"/>
  <c r="W3439" i="7"/>
  <c r="I3439" i="7"/>
  <c r="H3439" i="7"/>
  <c r="G3439" i="7"/>
  <c r="W3438" i="7"/>
  <c r="I3438" i="7"/>
  <c r="H3438" i="7"/>
  <c r="G3438" i="7"/>
  <c r="W3437" i="7"/>
  <c r="I3437" i="7"/>
  <c r="H3437" i="7"/>
  <c r="G3437" i="7"/>
  <c r="W3436" i="7"/>
  <c r="I3436" i="7"/>
  <c r="H3436" i="7"/>
  <c r="G3436" i="7"/>
  <c r="W3435" i="7"/>
  <c r="I3435" i="7"/>
  <c r="H3435" i="7"/>
  <c r="G3435" i="7"/>
  <c r="W3434" i="7"/>
  <c r="I3434" i="7"/>
  <c r="H3434" i="7"/>
  <c r="G3434" i="7"/>
  <c r="W3433" i="7"/>
  <c r="I3433" i="7"/>
  <c r="H3433" i="7"/>
  <c r="G3433" i="7"/>
  <c r="W3432" i="7"/>
  <c r="I3432" i="7"/>
  <c r="H3432" i="7"/>
  <c r="G3432" i="7"/>
  <c r="W3431" i="7"/>
  <c r="I3431" i="7"/>
  <c r="H3431" i="7"/>
  <c r="G3431" i="7"/>
  <c r="W3430" i="7"/>
  <c r="I3430" i="7"/>
  <c r="H3430" i="7"/>
  <c r="G3430" i="7"/>
  <c r="W3429" i="7"/>
  <c r="I3429" i="7"/>
  <c r="H3429" i="7"/>
  <c r="G3429" i="7"/>
  <c r="W3428" i="7"/>
  <c r="I3428" i="7"/>
  <c r="H3428" i="7"/>
  <c r="G3428" i="7"/>
  <c r="W3427" i="7"/>
  <c r="I3427" i="7"/>
  <c r="H3427" i="7"/>
  <c r="G3427" i="7"/>
  <c r="W3426" i="7"/>
  <c r="I3426" i="7"/>
  <c r="H3426" i="7"/>
  <c r="G3426" i="7"/>
  <c r="W3425" i="7"/>
  <c r="I3425" i="7"/>
  <c r="H3425" i="7"/>
  <c r="G3425" i="7"/>
  <c r="W3424" i="7"/>
  <c r="I3424" i="7"/>
  <c r="H3424" i="7"/>
  <c r="G3424" i="7"/>
  <c r="W3423" i="7"/>
  <c r="I3423" i="7"/>
  <c r="H3423" i="7"/>
  <c r="G3423" i="7"/>
  <c r="W3422" i="7"/>
  <c r="I3422" i="7"/>
  <c r="H3422" i="7"/>
  <c r="G3422" i="7"/>
  <c r="W3421" i="7"/>
  <c r="I3421" i="7"/>
  <c r="H3421" i="7"/>
  <c r="G3421" i="7"/>
  <c r="W3420" i="7"/>
  <c r="I3420" i="7"/>
  <c r="H3420" i="7"/>
  <c r="G3420" i="7"/>
  <c r="W3419" i="7"/>
  <c r="I3419" i="7"/>
  <c r="H3419" i="7"/>
  <c r="G3419" i="7"/>
  <c r="W3418" i="7"/>
  <c r="I3418" i="7"/>
  <c r="H3418" i="7"/>
  <c r="G3418" i="7"/>
  <c r="W3417" i="7"/>
  <c r="I3417" i="7"/>
  <c r="H3417" i="7"/>
  <c r="G3417" i="7"/>
  <c r="W3416" i="7"/>
  <c r="I3416" i="7"/>
  <c r="H3416" i="7"/>
  <c r="G3416" i="7"/>
  <c r="W3415" i="7"/>
  <c r="I3415" i="7"/>
  <c r="F3415" i="7" s="1"/>
  <c r="H3415" i="7"/>
  <c r="G3415" i="7"/>
  <c r="W3414" i="7"/>
  <c r="I3414" i="7"/>
  <c r="H3414" i="7"/>
  <c r="G3414" i="7"/>
  <c r="W3413" i="7"/>
  <c r="I3413" i="7"/>
  <c r="H3413" i="7"/>
  <c r="G3413" i="7"/>
  <c r="W3412" i="7"/>
  <c r="I3412" i="7"/>
  <c r="H3412" i="7"/>
  <c r="G3412" i="7"/>
  <c r="W3411" i="7"/>
  <c r="I3411" i="7"/>
  <c r="H3411" i="7"/>
  <c r="G3411" i="7"/>
  <c r="W3410" i="7"/>
  <c r="I3410" i="7"/>
  <c r="H3410" i="7"/>
  <c r="G3410" i="7"/>
  <c r="W3409" i="7"/>
  <c r="I3409" i="7"/>
  <c r="H3409" i="7"/>
  <c r="G3409" i="7"/>
  <c r="W3408" i="7"/>
  <c r="I3408" i="7"/>
  <c r="H3408" i="7"/>
  <c r="G3408" i="7"/>
  <c r="W3407" i="7"/>
  <c r="I3407" i="7"/>
  <c r="H3407" i="7"/>
  <c r="G3407" i="7"/>
  <c r="W3406" i="7"/>
  <c r="I3406" i="7"/>
  <c r="H3406" i="7"/>
  <c r="G3406" i="7"/>
  <c r="W3405" i="7"/>
  <c r="I3405" i="7"/>
  <c r="H3405" i="7"/>
  <c r="G3405" i="7"/>
  <c r="W3404" i="7"/>
  <c r="I3404" i="7"/>
  <c r="H3404" i="7"/>
  <c r="G3404" i="7"/>
  <c r="W3403" i="7"/>
  <c r="I3403" i="7"/>
  <c r="H3403" i="7"/>
  <c r="G3403" i="7"/>
  <c r="W3402" i="7"/>
  <c r="I3402" i="7"/>
  <c r="H3402" i="7"/>
  <c r="G3402" i="7"/>
  <c r="W3401" i="7"/>
  <c r="I3401" i="7"/>
  <c r="H3401" i="7"/>
  <c r="G3401" i="7"/>
  <c r="W3400" i="7"/>
  <c r="I3400" i="7"/>
  <c r="H3400" i="7"/>
  <c r="G3400" i="7"/>
  <c r="W3399" i="7"/>
  <c r="I3399" i="7"/>
  <c r="H3399" i="7"/>
  <c r="G3399" i="7"/>
  <c r="W3398" i="7"/>
  <c r="I3398" i="7"/>
  <c r="H3398" i="7"/>
  <c r="G3398" i="7"/>
  <c r="W3397" i="7"/>
  <c r="I3397" i="7"/>
  <c r="H3397" i="7"/>
  <c r="G3397" i="7"/>
  <c r="W3396" i="7"/>
  <c r="I3396" i="7"/>
  <c r="H3396" i="7"/>
  <c r="G3396" i="7"/>
  <c r="W3395" i="7"/>
  <c r="I3395" i="7"/>
  <c r="H3395" i="7"/>
  <c r="G3395" i="7"/>
  <c r="W3394" i="7"/>
  <c r="I3394" i="7"/>
  <c r="H3394" i="7"/>
  <c r="G3394" i="7"/>
  <c r="W3393" i="7"/>
  <c r="I3393" i="7"/>
  <c r="H3393" i="7"/>
  <c r="G3393" i="7"/>
  <c r="W3392" i="7"/>
  <c r="I3392" i="7"/>
  <c r="H3392" i="7"/>
  <c r="G3392" i="7"/>
  <c r="W3391" i="7"/>
  <c r="I3391" i="7"/>
  <c r="H3391" i="7"/>
  <c r="G3391" i="7"/>
  <c r="W3390" i="7"/>
  <c r="I3390" i="7"/>
  <c r="H3390" i="7"/>
  <c r="G3390" i="7"/>
  <c r="W3389" i="7"/>
  <c r="I3389" i="7"/>
  <c r="H3389" i="7"/>
  <c r="G3389" i="7"/>
  <c r="W3388" i="7"/>
  <c r="I3388" i="7"/>
  <c r="H3388" i="7"/>
  <c r="G3388" i="7"/>
  <c r="W3387" i="7"/>
  <c r="I3387" i="7"/>
  <c r="H3387" i="7"/>
  <c r="G3387" i="7"/>
  <c r="W3386" i="7"/>
  <c r="I3386" i="7"/>
  <c r="H3386" i="7"/>
  <c r="G3386" i="7"/>
  <c r="W3385" i="7"/>
  <c r="I3385" i="7"/>
  <c r="H3385" i="7"/>
  <c r="G3385" i="7"/>
  <c r="W3384" i="7"/>
  <c r="I3384" i="7"/>
  <c r="H3384" i="7"/>
  <c r="G3384" i="7"/>
  <c r="W3383" i="7"/>
  <c r="I3383" i="7"/>
  <c r="H3383" i="7"/>
  <c r="G3383" i="7"/>
  <c r="W3382" i="7"/>
  <c r="I3382" i="7"/>
  <c r="H3382" i="7"/>
  <c r="G3382" i="7"/>
  <c r="W3381" i="7"/>
  <c r="I3381" i="7"/>
  <c r="H3381" i="7"/>
  <c r="G3381" i="7"/>
  <c r="W3380" i="7"/>
  <c r="I3380" i="7"/>
  <c r="H3380" i="7"/>
  <c r="G3380" i="7"/>
  <c r="W3379" i="7"/>
  <c r="I3379" i="7"/>
  <c r="F3379" i="7" s="1"/>
  <c r="H3379" i="7"/>
  <c r="G3379" i="7"/>
  <c r="W3378" i="7"/>
  <c r="I3378" i="7"/>
  <c r="H3378" i="7"/>
  <c r="G3378" i="7"/>
  <c r="W3377" i="7"/>
  <c r="I3377" i="7"/>
  <c r="H3377" i="7"/>
  <c r="G3377" i="7"/>
  <c r="W3376" i="7"/>
  <c r="I3376" i="7"/>
  <c r="H3376" i="7"/>
  <c r="G3376" i="7"/>
  <c r="W3375" i="7"/>
  <c r="I3375" i="7"/>
  <c r="H3375" i="7"/>
  <c r="G3375" i="7"/>
  <c r="W3374" i="7"/>
  <c r="I3374" i="7"/>
  <c r="H3374" i="7"/>
  <c r="G3374" i="7"/>
  <c r="W3373" i="7"/>
  <c r="I3373" i="7"/>
  <c r="H3373" i="7"/>
  <c r="G3373" i="7"/>
  <c r="W3372" i="7"/>
  <c r="I3372" i="7"/>
  <c r="H3372" i="7"/>
  <c r="G3372" i="7"/>
  <c r="W3371" i="7"/>
  <c r="I3371" i="7"/>
  <c r="H3371" i="7"/>
  <c r="G3371" i="7"/>
  <c r="W3370" i="7"/>
  <c r="I3370" i="7"/>
  <c r="H3370" i="7"/>
  <c r="G3370" i="7"/>
  <c r="W3369" i="7"/>
  <c r="I3369" i="7"/>
  <c r="H3369" i="7"/>
  <c r="G3369" i="7"/>
  <c r="W3368" i="7"/>
  <c r="I3368" i="7"/>
  <c r="H3368" i="7"/>
  <c r="G3368" i="7"/>
  <c r="W3367" i="7"/>
  <c r="I3367" i="7"/>
  <c r="H3367" i="7"/>
  <c r="G3367" i="7"/>
  <c r="W3366" i="7"/>
  <c r="I3366" i="7"/>
  <c r="H3366" i="7"/>
  <c r="G3366" i="7"/>
  <c r="W3365" i="7"/>
  <c r="I3365" i="7"/>
  <c r="H3365" i="7"/>
  <c r="G3365" i="7"/>
  <c r="W3364" i="7"/>
  <c r="I3364" i="7"/>
  <c r="H3364" i="7"/>
  <c r="G3364" i="7"/>
  <c r="W3363" i="7"/>
  <c r="I3363" i="7"/>
  <c r="H3363" i="7"/>
  <c r="G3363" i="7"/>
  <c r="W3362" i="7"/>
  <c r="I3362" i="7"/>
  <c r="H3362" i="7"/>
  <c r="G3362" i="7"/>
  <c r="W3361" i="7"/>
  <c r="I3361" i="7"/>
  <c r="H3361" i="7"/>
  <c r="G3361" i="7"/>
  <c r="W3360" i="7"/>
  <c r="I3360" i="7"/>
  <c r="H3360" i="7"/>
  <c r="G3360" i="7"/>
  <c r="W3359" i="7"/>
  <c r="I3359" i="7"/>
  <c r="H3359" i="7"/>
  <c r="G3359" i="7"/>
  <c r="W3358" i="7"/>
  <c r="I3358" i="7"/>
  <c r="H3358" i="7"/>
  <c r="G3358" i="7"/>
  <c r="W3357" i="7"/>
  <c r="I3357" i="7"/>
  <c r="H3357" i="7"/>
  <c r="G3357" i="7"/>
  <c r="W3356" i="7"/>
  <c r="I3356" i="7"/>
  <c r="H3356" i="7"/>
  <c r="G3356" i="7"/>
  <c r="W3355" i="7"/>
  <c r="I3355" i="7"/>
  <c r="H3355" i="7"/>
  <c r="G3355" i="7"/>
  <c r="W3354" i="7"/>
  <c r="I3354" i="7"/>
  <c r="H3354" i="7"/>
  <c r="G3354" i="7"/>
  <c r="W3353" i="7"/>
  <c r="I3353" i="7"/>
  <c r="H3353" i="7"/>
  <c r="G3353" i="7"/>
  <c r="W3352" i="7"/>
  <c r="I3352" i="7"/>
  <c r="H3352" i="7"/>
  <c r="G3352" i="7"/>
  <c r="W3351" i="7"/>
  <c r="I3351" i="7"/>
  <c r="H3351" i="7"/>
  <c r="G3351" i="7"/>
  <c r="W3350" i="7"/>
  <c r="I3350" i="7"/>
  <c r="H3350" i="7"/>
  <c r="G3350" i="7"/>
  <c r="W3349" i="7"/>
  <c r="I3349" i="7"/>
  <c r="H3349" i="7"/>
  <c r="G3349" i="7"/>
  <c r="W3348" i="7"/>
  <c r="I3348" i="7"/>
  <c r="H3348" i="7"/>
  <c r="G3348" i="7"/>
  <c r="W3347" i="7"/>
  <c r="I3347" i="7"/>
  <c r="H3347" i="7"/>
  <c r="G3347" i="7"/>
  <c r="W3346" i="7"/>
  <c r="I3346" i="7"/>
  <c r="F3346" i="7" s="1"/>
  <c r="H3346" i="7"/>
  <c r="G3346" i="7"/>
  <c r="W3345" i="7"/>
  <c r="I3345" i="7"/>
  <c r="H3345" i="7"/>
  <c r="G3345" i="7"/>
  <c r="W3344" i="7"/>
  <c r="I3344" i="7"/>
  <c r="H3344" i="7"/>
  <c r="G3344" i="7"/>
  <c r="W3343" i="7"/>
  <c r="I3343" i="7"/>
  <c r="H3343" i="7"/>
  <c r="G3343" i="7"/>
  <c r="W3342" i="7"/>
  <c r="I3342" i="7"/>
  <c r="H3342" i="7"/>
  <c r="G3342" i="7"/>
  <c r="W3341" i="7"/>
  <c r="I3341" i="7"/>
  <c r="H3341" i="7"/>
  <c r="G3341" i="7"/>
  <c r="W3340" i="7"/>
  <c r="I3340" i="7"/>
  <c r="H3340" i="7"/>
  <c r="G3340" i="7"/>
  <c r="W3339" i="7"/>
  <c r="I3339" i="7"/>
  <c r="H3339" i="7"/>
  <c r="G3339" i="7"/>
  <c r="W3338" i="7"/>
  <c r="I3338" i="7"/>
  <c r="H3338" i="7"/>
  <c r="G3338" i="7"/>
  <c r="W3337" i="7"/>
  <c r="I3337" i="7"/>
  <c r="H3337" i="7"/>
  <c r="G3337" i="7"/>
  <c r="W3336" i="7"/>
  <c r="I3336" i="7"/>
  <c r="H3336" i="7"/>
  <c r="G3336" i="7"/>
  <c r="W3335" i="7"/>
  <c r="I3335" i="7"/>
  <c r="H3335" i="7"/>
  <c r="G3335" i="7"/>
  <c r="W3334" i="7"/>
  <c r="I3334" i="7"/>
  <c r="H3334" i="7"/>
  <c r="G3334" i="7"/>
  <c r="W3333" i="7"/>
  <c r="I3333" i="7"/>
  <c r="H3333" i="7"/>
  <c r="G3333" i="7"/>
  <c r="W3332" i="7"/>
  <c r="I3332" i="7"/>
  <c r="H3332" i="7"/>
  <c r="G3332" i="7"/>
  <c r="W3331" i="7"/>
  <c r="I3331" i="7"/>
  <c r="H3331" i="7"/>
  <c r="G3331" i="7"/>
  <c r="W3330" i="7"/>
  <c r="I3330" i="7"/>
  <c r="H3330" i="7"/>
  <c r="G3330" i="7"/>
  <c r="W3329" i="7"/>
  <c r="I3329" i="7"/>
  <c r="H3329" i="7"/>
  <c r="G3329" i="7"/>
  <c r="W3328" i="7"/>
  <c r="I3328" i="7"/>
  <c r="H3328" i="7"/>
  <c r="G3328" i="7"/>
  <c r="W3327" i="7"/>
  <c r="I3327" i="7"/>
  <c r="H3327" i="7"/>
  <c r="G3327" i="7"/>
  <c r="W3326" i="7"/>
  <c r="I3326" i="7"/>
  <c r="H3326" i="7"/>
  <c r="G3326" i="7"/>
  <c r="W3325" i="7"/>
  <c r="I3325" i="7"/>
  <c r="H3325" i="7"/>
  <c r="G3325" i="7"/>
  <c r="W3324" i="7"/>
  <c r="I3324" i="7"/>
  <c r="H3324" i="7"/>
  <c r="G3324" i="7"/>
  <c r="W3323" i="7"/>
  <c r="I3323" i="7"/>
  <c r="H3323" i="7"/>
  <c r="G3323" i="7"/>
  <c r="W3322" i="7"/>
  <c r="I3322" i="7"/>
  <c r="H3322" i="7"/>
  <c r="G3322" i="7"/>
  <c r="W3321" i="7"/>
  <c r="I3321" i="7"/>
  <c r="H3321" i="7"/>
  <c r="G3321" i="7"/>
  <c r="W3320" i="7"/>
  <c r="I3320" i="7"/>
  <c r="H3320" i="7"/>
  <c r="G3320" i="7"/>
  <c r="W3319" i="7"/>
  <c r="I3319" i="7"/>
  <c r="H3319" i="7"/>
  <c r="G3319" i="7"/>
  <c r="W3318" i="7"/>
  <c r="I3318" i="7"/>
  <c r="H3318" i="7"/>
  <c r="G3318" i="7"/>
  <c r="W3317" i="7"/>
  <c r="I3317" i="7"/>
  <c r="H3317" i="7"/>
  <c r="G3317" i="7"/>
  <c r="W3316" i="7"/>
  <c r="I3316" i="7"/>
  <c r="F3316" i="7" s="1"/>
  <c r="H3316" i="7"/>
  <c r="G3316" i="7"/>
  <c r="W3315" i="7"/>
  <c r="I3315" i="7"/>
  <c r="H3315" i="7"/>
  <c r="G3315" i="7"/>
  <c r="W3314" i="7"/>
  <c r="I3314" i="7"/>
  <c r="H3314" i="7"/>
  <c r="G3314" i="7"/>
  <c r="W3313" i="7"/>
  <c r="I3313" i="7"/>
  <c r="H3313" i="7"/>
  <c r="G3313" i="7"/>
  <c r="W3312" i="7"/>
  <c r="I3312" i="7"/>
  <c r="H3312" i="7"/>
  <c r="G3312" i="7"/>
  <c r="W3311" i="7"/>
  <c r="I3311" i="7"/>
  <c r="H3311" i="7"/>
  <c r="G3311" i="7"/>
  <c r="W3310" i="7"/>
  <c r="I3310" i="7"/>
  <c r="H3310" i="7"/>
  <c r="G3310" i="7"/>
  <c r="W3309" i="7"/>
  <c r="I3309" i="7"/>
  <c r="H3309" i="7"/>
  <c r="G3309" i="7"/>
  <c r="W3308" i="7"/>
  <c r="I3308" i="7"/>
  <c r="H3308" i="7"/>
  <c r="G3308" i="7"/>
  <c r="W3307" i="7"/>
  <c r="I3307" i="7"/>
  <c r="H3307" i="7"/>
  <c r="G3307" i="7"/>
  <c r="W3306" i="7"/>
  <c r="I3306" i="7"/>
  <c r="H3306" i="7"/>
  <c r="G3306" i="7"/>
  <c r="W3305" i="7"/>
  <c r="I3305" i="7"/>
  <c r="H3305" i="7"/>
  <c r="G3305" i="7"/>
  <c r="W3304" i="7"/>
  <c r="I3304" i="7"/>
  <c r="H3304" i="7"/>
  <c r="G3304" i="7"/>
  <c r="W3303" i="7"/>
  <c r="I3303" i="7"/>
  <c r="H3303" i="7"/>
  <c r="G3303" i="7"/>
  <c r="W3302" i="7"/>
  <c r="I3302" i="7"/>
  <c r="H3302" i="7"/>
  <c r="G3302" i="7"/>
  <c r="W3301" i="7"/>
  <c r="I3301" i="7"/>
  <c r="H3301" i="7"/>
  <c r="G3301" i="7"/>
  <c r="W3300" i="7"/>
  <c r="I3300" i="7"/>
  <c r="H3300" i="7"/>
  <c r="G3300" i="7"/>
  <c r="W3298" i="7"/>
  <c r="I3298" i="7"/>
  <c r="H3298" i="7"/>
  <c r="G3298" i="7"/>
  <c r="W3297" i="7"/>
  <c r="I3297" i="7"/>
  <c r="H3297" i="7"/>
  <c r="G3297" i="7"/>
  <c r="W3296" i="7"/>
  <c r="I3296" i="7"/>
  <c r="H3296" i="7"/>
  <c r="G3296" i="7"/>
  <c r="W3295" i="7"/>
  <c r="I3295" i="7"/>
  <c r="H3295" i="7"/>
  <c r="G3295" i="7"/>
  <c r="W3294" i="7"/>
  <c r="I3294" i="7"/>
  <c r="H3294" i="7"/>
  <c r="G3294" i="7"/>
  <c r="W3293" i="7"/>
  <c r="I3293" i="7"/>
  <c r="H3293" i="7"/>
  <c r="G3293" i="7"/>
  <c r="W3292" i="7"/>
  <c r="I3292" i="7"/>
  <c r="H3292" i="7"/>
  <c r="G3292" i="7"/>
  <c r="W3291" i="7"/>
  <c r="I3291" i="7"/>
  <c r="H3291" i="7"/>
  <c r="G3291" i="7"/>
  <c r="W3290" i="7"/>
  <c r="I3290" i="7"/>
  <c r="H3290" i="7"/>
  <c r="G3290" i="7"/>
  <c r="W3289" i="7"/>
  <c r="I3289" i="7"/>
  <c r="H3289" i="7"/>
  <c r="G3289" i="7"/>
  <c r="W3288" i="7"/>
  <c r="I3288" i="7"/>
  <c r="H3288" i="7"/>
  <c r="G3288" i="7"/>
  <c r="W3287" i="7"/>
  <c r="I3287" i="7"/>
  <c r="H3287" i="7"/>
  <c r="G3287" i="7"/>
  <c r="W3286" i="7"/>
  <c r="I3286" i="7"/>
  <c r="H3286" i="7"/>
  <c r="G3286" i="7"/>
  <c r="W3285" i="7"/>
  <c r="I3285" i="7"/>
  <c r="H3285" i="7"/>
  <c r="G3285" i="7"/>
  <c r="W3284" i="7"/>
  <c r="I3284" i="7"/>
  <c r="H3284" i="7"/>
  <c r="G3284" i="7"/>
  <c r="W3283" i="7"/>
  <c r="I3283" i="7"/>
  <c r="H3283" i="7"/>
  <c r="G3283" i="7"/>
  <c r="W3282" i="7"/>
  <c r="I3282" i="7"/>
  <c r="H3282" i="7"/>
  <c r="G3282" i="7"/>
  <c r="W3281" i="7"/>
  <c r="I3281" i="7"/>
  <c r="H3281" i="7"/>
  <c r="G3281" i="7"/>
  <c r="W3280" i="7"/>
  <c r="I3280" i="7"/>
  <c r="H3280" i="7"/>
  <c r="G3280" i="7"/>
  <c r="W3279" i="7"/>
  <c r="I3279" i="7"/>
  <c r="H3279" i="7"/>
  <c r="G3279" i="7"/>
  <c r="W3278" i="7"/>
  <c r="I3278" i="7"/>
  <c r="H3278" i="7"/>
  <c r="G3278" i="7"/>
  <c r="W3277" i="7"/>
  <c r="I3277" i="7"/>
  <c r="H3277" i="7"/>
  <c r="G3277" i="7"/>
  <c r="W3276" i="7"/>
  <c r="I3276" i="7"/>
  <c r="H3276" i="7"/>
  <c r="G3276" i="7"/>
  <c r="W3275" i="7"/>
  <c r="I3275" i="7"/>
  <c r="F3275" i="7" s="1"/>
  <c r="H3275" i="7"/>
  <c r="G3275" i="7"/>
  <c r="W3274" i="7"/>
  <c r="I3274" i="7"/>
  <c r="H3274" i="7"/>
  <c r="G3274" i="7"/>
  <c r="W3273" i="7"/>
  <c r="I3273" i="7"/>
  <c r="H3273" i="7"/>
  <c r="G3273" i="7"/>
  <c r="W3272" i="7"/>
  <c r="I3272" i="7"/>
  <c r="H3272" i="7"/>
  <c r="G3272" i="7"/>
  <c r="W3271" i="7"/>
  <c r="I3271" i="7"/>
  <c r="H3271" i="7"/>
  <c r="G3271" i="7"/>
  <c r="W3270" i="7"/>
  <c r="I3270" i="7"/>
  <c r="H3270" i="7"/>
  <c r="G3270" i="7"/>
  <c r="W3269" i="7"/>
  <c r="I3269" i="7"/>
  <c r="H3269" i="7"/>
  <c r="G3269" i="7"/>
  <c r="W3268" i="7"/>
  <c r="I3268" i="7"/>
  <c r="H3268" i="7"/>
  <c r="G3268" i="7"/>
  <c r="W3267" i="7"/>
  <c r="I3267" i="7"/>
  <c r="H3267" i="7"/>
  <c r="G3267" i="7"/>
  <c r="W3266" i="7"/>
  <c r="I3266" i="7"/>
  <c r="H3266" i="7"/>
  <c r="G3266" i="7"/>
  <c r="W3265" i="7"/>
  <c r="I3265" i="7"/>
  <c r="H3265" i="7"/>
  <c r="G3265" i="7"/>
  <c r="W3264" i="7"/>
  <c r="I3264" i="7"/>
  <c r="H3264" i="7"/>
  <c r="G3264" i="7"/>
  <c r="W3263" i="7"/>
  <c r="I3263" i="7"/>
  <c r="H3263" i="7"/>
  <c r="G3263" i="7"/>
  <c r="W3262" i="7"/>
  <c r="I3262" i="7"/>
  <c r="H3262" i="7"/>
  <c r="G3262" i="7"/>
  <c r="W3261" i="7"/>
  <c r="I3261" i="7"/>
  <c r="H3261" i="7"/>
  <c r="G3261" i="7"/>
  <c r="W3260" i="7"/>
  <c r="I3260" i="7"/>
  <c r="H3260" i="7"/>
  <c r="G3260" i="7"/>
  <c r="W3259" i="7"/>
  <c r="I3259" i="7"/>
  <c r="H3259" i="7"/>
  <c r="G3259" i="7"/>
  <c r="F3259" i="7" s="1"/>
  <c r="W3258" i="7"/>
  <c r="I3258" i="7"/>
  <c r="H3258" i="7"/>
  <c r="G3258" i="7"/>
  <c r="W3257" i="7"/>
  <c r="I3257" i="7"/>
  <c r="H3257" i="7"/>
  <c r="G3257" i="7"/>
  <c r="W3256" i="7"/>
  <c r="I3256" i="7"/>
  <c r="H3256" i="7"/>
  <c r="G3256" i="7"/>
  <c r="W3255" i="7"/>
  <c r="I3255" i="7"/>
  <c r="H3255" i="7"/>
  <c r="G3255" i="7"/>
  <c r="W3254" i="7"/>
  <c r="I3254" i="7"/>
  <c r="H3254" i="7"/>
  <c r="G3254" i="7"/>
  <c r="W3253" i="7"/>
  <c r="I3253" i="7"/>
  <c r="H3253" i="7"/>
  <c r="G3253" i="7"/>
  <c r="W3252" i="7"/>
  <c r="I3252" i="7"/>
  <c r="H3252" i="7"/>
  <c r="G3252" i="7"/>
  <c r="W3251" i="7"/>
  <c r="I3251" i="7"/>
  <c r="H3251" i="7"/>
  <c r="G3251" i="7"/>
  <c r="W3250" i="7"/>
  <c r="I3250" i="7"/>
  <c r="H3250" i="7"/>
  <c r="G3250" i="7"/>
  <c r="W3249" i="7"/>
  <c r="I3249" i="7"/>
  <c r="H3249" i="7"/>
  <c r="G3249" i="7"/>
  <c r="W3248" i="7"/>
  <c r="I3248" i="7"/>
  <c r="H3248" i="7"/>
  <c r="G3248" i="7"/>
  <c r="W3247" i="7"/>
  <c r="I3247" i="7"/>
  <c r="H3247" i="7"/>
  <c r="G3247" i="7"/>
  <c r="W3246" i="7"/>
  <c r="I3246" i="7"/>
  <c r="H3246" i="7"/>
  <c r="G3246" i="7"/>
  <c r="W3245" i="7"/>
  <c r="I3245" i="7"/>
  <c r="H3245" i="7"/>
  <c r="G3245" i="7"/>
  <c r="W3244" i="7"/>
  <c r="I3244" i="7"/>
  <c r="H3244" i="7"/>
  <c r="G3244" i="7"/>
  <c r="W3243" i="7"/>
  <c r="I3243" i="7"/>
  <c r="H3243" i="7"/>
  <c r="G3243" i="7"/>
  <c r="W3242" i="7"/>
  <c r="I3242" i="7"/>
  <c r="H3242" i="7"/>
  <c r="G3242" i="7"/>
  <c r="W3241" i="7"/>
  <c r="I3241" i="7"/>
  <c r="H3241" i="7"/>
  <c r="G3241" i="7"/>
  <c r="W3240" i="7"/>
  <c r="I3240" i="7"/>
  <c r="H3240" i="7"/>
  <c r="G3240" i="7"/>
  <c r="W3239" i="7"/>
  <c r="I3239" i="7"/>
  <c r="H3239" i="7"/>
  <c r="G3239" i="7"/>
  <c r="W3238" i="7"/>
  <c r="I3238" i="7"/>
  <c r="H3238" i="7"/>
  <c r="G3238" i="7"/>
  <c r="W3237" i="7"/>
  <c r="I3237" i="7"/>
  <c r="H3237" i="7"/>
  <c r="G3237" i="7"/>
  <c r="W3236" i="7"/>
  <c r="I3236" i="7"/>
  <c r="H3236" i="7"/>
  <c r="G3236" i="7"/>
  <c r="W3235" i="7"/>
  <c r="I3235" i="7"/>
  <c r="H3235" i="7"/>
  <c r="G3235" i="7"/>
  <c r="F3235" i="7" s="1"/>
  <c r="W3234" i="7"/>
  <c r="I3234" i="7"/>
  <c r="H3234" i="7"/>
  <c r="G3234" i="7"/>
  <c r="W3233" i="7"/>
  <c r="I3233" i="7"/>
  <c r="H3233" i="7"/>
  <c r="G3233" i="7"/>
  <c r="F3233" i="7"/>
  <c r="W3232" i="7"/>
  <c r="I3232" i="7"/>
  <c r="H3232" i="7"/>
  <c r="G3232" i="7"/>
  <c r="W3231" i="7"/>
  <c r="I3231" i="7"/>
  <c r="H3231" i="7"/>
  <c r="G3231" i="7"/>
  <c r="W3230" i="7"/>
  <c r="I3230" i="7"/>
  <c r="H3230" i="7"/>
  <c r="G3230" i="7"/>
  <c r="W3229" i="7"/>
  <c r="I3229" i="7"/>
  <c r="H3229" i="7"/>
  <c r="G3229" i="7"/>
  <c r="W3228" i="7"/>
  <c r="I3228" i="7"/>
  <c r="H3228" i="7"/>
  <c r="G3228" i="7"/>
  <c r="W3227" i="7"/>
  <c r="I3227" i="7"/>
  <c r="H3227" i="7"/>
  <c r="G3227" i="7"/>
  <c r="F3227" i="7" s="1"/>
  <c r="W3226" i="7"/>
  <c r="I3226" i="7"/>
  <c r="H3226" i="7"/>
  <c r="G3226" i="7"/>
  <c r="W3225" i="7"/>
  <c r="I3225" i="7"/>
  <c r="H3225" i="7"/>
  <c r="G3225" i="7"/>
  <c r="W3224" i="7"/>
  <c r="I3224" i="7"/>
  <c r="H3224" i="7"/>
  <c r="G3224" i="7"/>
  <c r="W3223" i="7"/>
  <c r="I3223" i="7"/>
  <c r="H3223" i="7"/>
  <c r="G3223" i="7"/>
  <c r="W3222" i="7"/>
  <c r="I3222" i="7"/>
  <c r="H3222" i="7"/>
  <c r="G3222" i="7"/>
  <c r="W3221" i="7"/>
  <c r="I3221" i="7"/>
  <c r="H3221" i="7"/>
  <c r="G3221" i="7"/>
  <c r="W3219" i="7"/>
  <c r="I3219" i="7"/>
  <c r="H3219" i="7"/>
  <c r="G3219" i="7"/>
  <c r="W3218" i="7"/>
  <c r="I3218" i="7"/>
  <c r="H3218" i="7"/>
  <c r="G3218" i="7"/>
  <c r="F3218" i="7" s="1"/>
  <c r="W3216" i="7"/>
  <c r="I3216" i="7"/>
  <c r="H3216" i="7"/>
  <c r="G3216" i="7"/>
  <c r="W3215" i="7"/>
  <c r="I3215" i="7"/>
  <c r="H3215" i="7"/>
  <c r="G3215" i="7"/>
  <c r="W3214" i="7"/>
  <c r="I3214" i="7"/>
  <c r="H3214" i="7"/>
  <c r="G3214" i="7"/>
  <c r="W3213" i="7"/>
  <c r="I3213" i="7"/>
  <c r="H3213" i="7"/>
  <c r="G3213" i="7"/>
  <c r="W3212" i="7"/>
  <c r="I3212" i="7"/>
  <c r="H3212" i="7"/>
  <c r="G3212" i="7"/>
  <c r="W3211" i="7"/>
  <c r="I3211" i="7"/>
  <c r="H3211" i="7"/>
  <c r="G3211" i="7"/>
  <c r="W3210" i="7"/>
  <c r="I3210" i="7"/>
  <c r="H3210" i="7"/>
  <c r="G3210" i="7"/>
  <c r="W3207" i="7"/>
  <c r="I3207" i="7"/>
  <c r="H3207" i="7"/>
  <c r="F3207" i="7" s="1"/>
  <c r="G3207" i="7"/>
  <c r="W3206" i="7"/>
  <c r="I3206" i="7"/>
  <c r="H3206" i="7"/>
  <c r="G3206" i="7"/>
  <c r="W3205" i="7"/>
  <c r="I3205" i="7"/>
  <c r="H3205" i="7"/>
  <c r="G3205" i="7"/>
  <c r="W3204" i="7"/>
  <c r="I3204" i="7"/>
  <c r="H3204" i="7"/>
  <c r="G3204" i="7"/>
  <c r="W3203" i="7"/>
  <c r="I3203" i="7"/>
  <c r="H3203" i="7"/>
  <c r="G3203" i="7"/>
  <c r="F3203" i="7" s="1"/>
  <c r="W3202" i="7"/>
  <c r="I3202" i="7"/>
  <c r="H3202" i="7"/>
  <c r="G3202" i="7"/>
  <c r="W3201" i="7"/>
  <c r="I3201" i="7"/>
  <c r="H3201" i="7"/>
  <c r="G3201" i="7"/>
  <c r="W3200" i="7"/>
  <c r="I3200" i="7"/>
  <c r="H3200" i="7"/>
  <c r="G3200" i="7"/>
  <c r="W3199" i="7"/>
  <c r="I3199" i="7"/>
  <c r="H3199" i="7"/>
  <c r="G3199" i="7"/>
  <c r="W3198" i="7"/>
  <c r="I3198" i="7"/>
  <c r="H3198" i="7"/>
  <c r="G3198" i="7"/>
  <c r="W3197" i="7"/>
  <c r="I3197" i="7"/>
  <c r="H3197" i="7"/>
  <c r="G3197" i="7"/>
  <c r="W3196" i="7"/>
  <c r="I3196" i="7"/>
  <c r="H3196" i="7"/>
  <c r="G3196" i="7"/>
  <c r="W3195" i="7"/>
  <c r="I3195" i="7"/>
  <c r="H3195" i="7"/>
  <c r="G3195" i="7"/>
  <c r="W3194" i="7"/>
  <c r="I3194" i="7"/>
  <c r="H3194" i="7"/>
  <c r="G3194" i="7"/>
  <c r="W3193" i="7"/>
  <c r="I3193" i="7"/>
  <c r="H3193" i="7"/>
  <c r="G3193" i="7"/>
  <c r="W3192" i="7"/>
  <c r="I3192" i="7"/>
  <c r="H3192" i="7"/>
  <c r="G3192" i="7"/>
  <c r="W3191" i="7"/>
  <c r="I3191" i="7"/>
  <c r="H3191" i="7"/>
  <c r="G3191" i="7"/>
  <c r="W3190" i="7"/>
  <c r="I3190" i="7"/>
  <c r="H3190" i="7"/>
  <c r="G3190" i="7"/>
  <c r="W3189" i="7"/>
  <c r="I3189" i="7"/>
  <c r="H3189" i="7"/>
  <c r="G3189" i="7"/>
  <c r="W3188" i="7"/>
  <c r="I3188" i="7"/>
  <c r="H3188" i="7"/>
  <c r="G3188" i="7"/>
  <c r="W3187" i="7"/>
  <c r="I3187" i="7"/>
  <c r="H3187" i="7"/>
  <c r="G3187" i="7"/>
  <c r="W3186" i="7"/>
  <c r="I3186" i="7"/>
  <c r="H3186" i="7"/>
  <c r="G3186" i="7"/>
  <c r="W3185" i="7"/>
  <c r="I3185" i="7"/>
  <c r="H3185" i="7"/>
  <c r="G3185" i="7"/>
  <c r="W3184" i="7"/>
  <c r="I3184" i="7"/>
  <c r="H3184" i="7"/>
  <c r="G3184" i="7"/>
  <c r="W3183" i="7"/>
  <c r="I3183" i="7"/>
  <c r="H3183" i="7"/>
  <c r="G3183" i="7"/>
  <c r="W3182" i="7"/>
  <c r="I3182" i="7"/>
  <c r="H3182" i="7"/>
  <c r="G3182" i="7"/>
  <c r="W3181" i="7"/>
  <c r="I3181" i="7"/>
  <c r="H3181" i="7"/>
  <c r="G3181" i="7"/>
  <c r="W3180" i="7"/>
  <c r="I3180" i="7"/>
  <c r="H3180" i="7"/>
  <c r="G3180" i="7"/>
  <c r="W3179" i="7"/>
  <c r="I3179" i="7"/>
  <c r="H3179" i="7"/>
  <c r="G3179" i="7"/>
  <c r="W3178" i="7"/>
  <c r="I3178" i="7"/>
  <c r="H3178" i="7"/>
  <c r="G3178" i="7"/>
  <c r="W3177" i="7"/>
  <c r="I3177" i="7"/>
  <c r="H3177" i="7"/>
  <c r="G3177" i="7"/>
  <c r="W3176" i="7"/>
  <c r="I3176" i="7"/>
  <c r="H3176" i="7"/>
  <c r="G3176" i="7"/>
  <c r="W3175" i="7"/>
  <c r="I3175" i="7"/>
  <c r="H3175" i="7"/>
  <c r="G3175" i="7"/>
  <c r="W3174" i="7"/>
  <c r="I3174" i="7"/>
  <c r="H3174" i="7"/>
  <c r="G3174" i="7"/>
  <c r="W3173" i="7"/>
  <c r="I3173" i="7"/>
  <c r="H3173" i="7"/>
  <c r="G3173" i="7"/>
  <c r="W3172" i="7"/>
  <c r="I3172" i="7"/>
  <c r="H3172" i="7"/>
  <c r="G3172" i="7"/>
  <c r="W3171" i="7"/>
  <c r="I3171" i="7"/>
  <c r="H3171" i="7"/>
  <c r="G3171" i="7"/>
  <c r="W3170" i="7"/>
  <c r="I3170" i="7"/>
  <c r="H3170" i="7"/>
  <c r="G3170" i="7"/>
  <c r="W3169" i="7"/>
  <c r="I3169" i="7"/>
  <c r="H3169" i="7"/>
  <c r="G3169" i="7"/>
  <c r="W3168" i="7"/>
  <c r="I3168" i="7"/>
  <c r="H3168" i="7"/>
  <c r="G3168" i="7"/>
  <c r="W3167" i="7"/>
  <c r="I3167" i="7"/>
  <c r="H3167" i="7"/>
  <c r="G3167" i="7"/>
  <c r="W3166" i="7"/>
  <c r="I3166" i="7"/>
  <c r="H3166" i="7"/>
  <c r="G3166" i="7"/>
  <c r="W3165" i="7"/>
  <c r="I3165" i="7"/>
  <c r="H3165" i="7"/>
  <c r="G3165" i="7"/>
  <c r="W3164" i="7"/>
  <c r="I3164" i="7"/>
  <c r="H3164" i="7"/>
  <c r="G3164" i="7"/>
  <c r="W3163" i="7"/>
  <c r="I3163" i="7"/>
  <c r="H3163" i="7"/>
  <c r="G3163" i="7"/>
  <c r="W3162" i="7"/>
  <c r="I3162" i="7"/>
  <c r="H3162" i="7"/>
  <c r="G3162" i="7"/>
  <c r="W3161" i="7"/>
  <c r="I3161" i="7"/>
  <c r="H3161" i="7"/>
  <c r="G3161" i="7"/>
  <c r="W3160" i="7"/>
  <c r="I3160" i="7"/>
  <c r="H3160" i="7"/>
  <c r="G3160" i="7"/>
  <c r="W3159" i="7"/>
  <c r="I3159" i="7"/>
  <c r="H3159" i="7"/>
  <c r="G3159" i="7"/>
  <c r="W3158" i="7"/>
  <c r="I3158" i="7"/>
  <c r="H3158" i="7"/>
  <c r="G3158" i="7"/>
  <c r="W3157" i="7"/>
  <c r="I3157" i="7"/>
  <c r="H3157" i="7"/>
  <c r="G3157" i="7"/>
  <c r="W3156" i="7"/>
  <c r="I3156" i="7"/>
  <c r="H3156" i="7"/>
  <c r="G3156" i="7"/>
  <c r="W3155" i="7"/>
  <c r="I3155" i="7"/>
  <c r="H3155" i="7"/>
  <c r="G3155" i="7"/>
  <c r="W3154" i="7"/>
  <c r="I3154" i="7"/>
  <c r="H3154" i="7"/>
  <c r="G3154" i="7"/>
  <c r="W3153" i="7"/>
  <c r="I3153" i="7"/>
  <c r="H3153" i="7"/>
  <c r="G3153" i="7"/>
  <c r="W3152" i="7"/>
  <c r="I3152" i="7"/>
  <c r="H3152" i="7"/>
  <c r="G3152" i="7"/>
  <c r="W3151" i="7"/>
  <c r="I3151" i="7"/>
  <c r="H3151" i="7"/>
  <c r="G3151" i="7"/>
  <c r="W3150" i="7"/>
  <c r="I3150" i="7"/>
  <c r="H3150" i="7"/>
  <c r="G3150" i="7"/>
  <c r="W3149" i="7"/>
  <c r="I3149" i="7"/>
  <c r="H3149" i="7"/>
  <c r="G3149" i="7"/>
  <c r="W3148" i="7"/>
  <c r="I3148" i="7"/>
  <c r="H3148" i="7"/>
  <c r="G3148" i="7"/>
  <c r="W3147" i="7"/>
  <c r="I3147" i="7"/>
  <c r="H3147" i="7"/>
  <c r="G3147" i="7"/>
  <c r="W3146" i="7"/>
  <c r="I3146" i="7"/>
  <c r="H3146" i="7"/>
  <c r="G3146" i="7"/>
  <c r="W3145" i="7"/>
  <c r="I3145" i="7"/>
  <c r="H3145" i="7"/>
  <c r="G3145" i="7"/>
  <c r="W3144" i="7"/>
  <c r="I3144" i="7"/>
  <c r="H3144" i="7"/>
  <c r="G3144" i="7"/>
  <c r="W3143" i="7"/>
  <c r="I3143" i="7"/>
  <c r="H3143" i="7"/>
  <c r="G3143" i="7"/>
  <c r="W3142" i="7"/>
  <c r="I3142" i="7"/>
  <c r="H3142" i="7"/>
  <c r="G3142" i="7"/>
  <c r="W3141" i="7"/>
  <c r="I3141" i="7"/>
  <c r="H3141" i="7"/>
  <c r="G3141" i="7"/>
  <c r="W3140" i="7"/>
  <c r="I3140" i="7"/>
  <c r="H3140" i="7"/>
  <c r="G3140" i="7"/>
  <c r="W3139" i="7"/>
  <c r="I3139" i="7"/>
  <c r="H3139" i="7"/>
  <c r="G3139" i="7"/>
  <c r="W3138" i="7"/>
  <c r="I3138" i="7"/>
  <c r="H3138" i="7"/>
  <c r="G3138" i="7"/>
  <c r="W3137" i="7"/>
  <c r="I3137" i="7"/>
  <c r="H3137" i="7"/>
  <c r="G3137" i="7"/>
  <c r="W3136" i="7"/>
  <c r="I3136" i="7"/>
  <c r="H3136" i="7"/>
  <c r="G3136" i="7"/>
  <c r="W3135" i="7"/>
  <c r="I3135" i="7"/>
  <c r="H3135" i="7"/>
  <c r="G3135" i="7"/>
  <c r="W3134" i="7"/>
  <c r="I3134" i="7"/>
  <c r="H3134" i="7"/>
  <c r="G3134" i="7"/>
  <c r="W3133" i="7"/>
  <c r="I3133" i="7"/>
  <c r="H3133" i="7"/>
  <c r="G3133" i="7"/>
  <c r="W3132" i="7"/>
  <c r="I3132" i="7"/>
  <c r="H3132" i="7"/>
  <c r="G3132" i="7"/>
  <c r="W3131" i="7"/>
  <c r="I3131" i="7"/>
  <c r="H3131" i="7"/>
  <c r="G3131" i="7"/>
  <c r="W3130" i="7"/>
  <c r="I3130" i="7"/>
  <c r="H3130" i="7"/>
  <c r="G3130" i="7"/>
  <c r="W3129" i="7"/>
  <c r="I3129" i="7"/>
  <c r="H3129" i="7"/>
  <c r="G3129" i="7"/>
  <c r="W3128" i="7"/>
  <c r="I3128" i="7"/>
  <c r="H3128" i="7"/>
  <c r="G3128" i="7"/>
  <c r="W3127" i="7"/>
  <c r="I3127" i="7"/>
  <c r="H3127" i="7"/>
  <c r="G3127" i="7"/>
  <c r="W3126" i="7"/>
  <c r="I3126" i="7"/>
  <c r="H3126" i="7"/>
  <c r="G3126" i="7"/>
  <c r="W3125" i="7"/>
  <c r="I3125" i="7"/>
  <c r="H3125" i="7"/>
  <c r="F3125" i="7" s="1"/>
  <c r="G3125" i="7"/>
  <c r="W3124" i="7"/>
  <c r="I3124" i="7"/>
  <c r="H3124" i="7"/>
  <c r="G3124" i="7"/>
  <c r="W3123" i="7"/>
  <c r="I3123" i="7"/>
  <c r="H3123" i="7"/>
  <c r="G3123" i="7"/>
  <c r="W3122" i="7"/>
  <c r="I3122" i="7"/>
  <c r="H3122" i="7"/>
  <c r="G3122" i="7"/>
  <c r="W3121" i="7"/>
  <c r="I3121" i="7"/>
  <c r="H3121" i="7"/>
  <c r="G3121" i="7"/>
  <c r="W3120" i="7"/>
  <c r="I3120" i="7"/>
  <c r="H3120" i="7"/>
  <c r="G3120" i="7"/>
  <c r="W3119" i="7"/>
  <c r="I3119" i="7"/>
  <c r="H3119" i="7"/>
  <c r="G3119" i="7"/>
  <c r="W3118" i="7"/>
  <c r="I3118" i="7"/>
  <c r="H3118" i="7"/>
  <c r="G3118" i="7"/>
  <c r="W3117" i="7"/>
  <c r="I3117" i="7"/>
  <c r="H3117" i="7"/>
  <c r="G3117" i="7"/>
  <c r="W3116" i="7"/>
  <c r="I3116" i="7"/>
  <c r="H3116" i="7"/>
  <c r="G3116" i="7"/>
  <c r="W3114" i="7"/>
  <c r="I3114" i="7"/>
  <c r="H3114" i="7"/>
  <c r="G3114" i="7"/>
  <c r="W3113" i="7"/>
  <c r="I3113" i="7"/>
  <c r="H3113" i="7"/>
  <c r="G3113" i="7"/>
  <c r="W3112" i="7"/>
  <c r="I3112" i="7"/>
  <c r="H3112" i="7"/>
  <c r="G3112" i="7"/>
  <c r="W3111" i="7"/>
  <c r="I3111" i="7"/>
  <c r="H3111" i="7"/>
  <c r="G3111" i="7"/>
  <c r="W3110" i="7"/>
  <c r="I3110" i="7"/>
  <c r="H3110" i="7"/>
  <c r="G3110" i="7"/>
  <c r="W3109" i="7"/>
  <c r="I3109" i="7"/>
  <c r="H3109" i="7"/>
  <c r="G3109" i="7"/>
  <c r="W3108" i="7"/>
  <c r="I3108" i="7"/>
  <c r="H3108" i="7"/>
  <c r="G3108" i="7"/>
  <c r="W3107" i="7"/>
  <c r="I3107" i="7"/>
  <c r="H3107" i="7"/>
  <c r="G3107" i="7"/>
  <c r="W3106" i="7"/>
  <c r="I3106" i="7"/>
  <c r="H3106" i="7"/>
  <c r="G3106" i="7"/>
  <c r="W3105" i="7"/>
  <c r="I3105" i="7"/>
  <c r="H3105" i="7"/>
  <c r="G3105" i="7"/>
  <c r="W3104" i="7"/>
  <c r="I3104" i="7"/>
  <c r="H3104" i="7"/>
  <c r="G3104" i="7"/>
  <c r="W3103" i="7"/>
  <c r="I3103" i="7"/>
  <c r="H3103" i="7"/>
  <c r="G3103" i="7"/>
  <c r="W3102" i="7"/>
  <c r="I3102" i="7"/>
  <c r="H3102" i="7"/>
  <c r="G3102" i="7"/>
  <c r="W3101" i="7"/>
  <c r="I3101" i="7"/>
  <c r="H3101" i="7"/>
  <c r="G3101" i="7"/>
  <c r="W3100" i="7"/>
  <c r="I3100" i="7"/>
  <c r="H3100" i="7"/>
  <c r="G3100" i="7"/>
  <c r="W3099" i="7"/>
  <c r="I3099" i="7"/>
  <c r="H3099" i="7"/>
  <c r="G3099" i="7"/>
  <c r="W3098" i="7"/>
  <c r="I3098" i="7"/>
  <c r="F3098" i="7" s="1"/>
  <c r="H3098" i="7"/>
  <c r="G3098" i="7"/>
  <c r="W3097" i="7"/>
  <c r="I3097" i="7"/>
  <c r="H3097" i="7"/>
  <c r="G3097" i="7"/>
  <c r="W3096" i="7"/>
  <c r="I3096" i="7"/>
  <c r="H3096" i="7"/>
  <c r="G3096" i="7"/>
  <c r="W3095" i="7"/>
  <c r="I3095" i="7"/>
  <c r="H3095" i="7"/>
  <c r="G3095" i="7"/>
  <c r="W3094" i="7"/>
  <c r="I3094" i="7"/>
  <c r="H3094" i="7"/>
  <c r="G3094" i="7"/>
  <c r="W3093" i="7"/>
  <c r="I3093" i="7"/>
  <c r="H3093" i="7"/>
  <c r="G3093" i="7"/>
  <c r="W3092" i="7"/>
  <c r="I3092" i="7"/>
  <c r="H3092" i="7"/>
  <c r="G3092" i="7"/>
  <c r="W3091" i="7"/>
  <c r="I3091" i="7"/>
  <c r="H3091" i="7"/>
  <c r="G3091" i="7"/>
  <c r="W3090" i="7"/>
  <c r="I3090" i="7"/>
  <c r="H3090" i="7"/>
  <c r="G3090" i="7"/>
  <c r="W3089" i="7"/>
  <c r="I3089" i="7"/>
  <c r="H3089" i="7"/>
  <c r="G3089" i="7"/>
  <c r="W3088" i="7"/>
  <c r="I3088" i="7"/>
  <c r="H3088" i="7"/>
  <c r="G3088" i="7"/>
  <c r="W3087" i="7"/>
  <c r="I3087" i="7"/>
  <c r="H3087" i="7"/>
  <c r="G3087" i="7"/>
  <c r="W3086" i="7"/>
  <c r="I3086" i="7"/>
  <c r="H3086" i="7"/>
  <c r="G3086" i="7"/>
  <c r="W3085" i="7"/>
  <c r="I3085" i="7"/>
  <c r="H3085" i="7"/>
  <c r="G3085" i="7"/>
  <c r="W3084" i="7"/>
  <c r="I3084" i="7"/>
  <c r="H3084" i="7"/>
  <c r="G3084" i="7"/>
  <c r="W3083" i="7"/>
  <c r="I3083" i="7"/>
  <c r="H3083" i="7"/>
  <c r="G3083" i="7"/>
  <c r="W3082" i="7"/>
  <c r="I3082" i="7"/>
  <c r="H3082" i="7"/>
  <c r="G3082" i="7"/>
  <c r="W3081" i="7"/>
  <c r="I3081" i="7"/>
  <c r="H3081" i="7"/>
  <c r="G3081" i="7"/>
  <c r="W3080" i="7"/>
  <c r="I3080" i="7"/>
  <c r="H3080" i="7"/>
  <c r="G3080" i="7"/>
  <c r="W3079" i="7"/>
  <c r="I3079" i="7"/>
  <c r="H3079" i="7"/>
  <c r="G3079" i="7"/>
  <c r="W3078" i="7"/>
  <c r="I3078" i="7"/>
  <c r="H3078" i="7"/>
  <c r="G3078" i="7"/>
  <c r="W3077" i="7"/>
  <c r="I3077" i="7"/>
  <c r="H3077" i="7"/>
  <c r="G3077" i="7"/>
  <c r="W3076" i="7"/>
  <c r="I3076" i="7"/>
  <c r="H3076" i="7"/>
  <c r="G3076" i="7"/>
  <c r="W3075" i="7"/>
  <c r="I3075" i="7"/>
  <c r="H3075" i="7"/>
  <c r="G3075" i="7"/>
  <c r="W3074" i="7"/>
  <c r="I3074" i="7"/>
  <c r="H3074" i="7"/>
  <c r="G3074" i="7"/>
  <c r="W3073" i="7"/>
  <c r="I3073" i="7"/>
  <c r="H3073" i="7"/>
  <c r="G3073" i="7"/>
  <c r="W3072" i="7"/>
  <c r="I3072" i="7"/>
  <c r="H3072" i="7"/>
  <c r="G3072" i="7"/>
  <c r="W3071" i="7"/>
  <c r="I3071" i="7"/>
  <c r="H3071" i="7"/>
  <c r="G3071" i="7"/>
  <c r="W3070" i="7"/>
  <c r="I3070" i="7"/>
  <c r="H3070" i="7"/>
  <c r="G3070" i="7"/>
  <c r="W3069" i="7"/>
  <c r="I3069" i="7"/>
  <c r="H3069" i="7"/>
  <c r="G3069" i="7"/>
  <c r="W3068" i="7"/>
  <c r="I3068" i="7"/>
  <c r="H3068" i="7"/>
  <c r="G3068" i="7"/>
  <c r="W3067" i="7"/>
  <c r="I3067" i="7"/>
  <c r="H3067" i="7"/>
  <c r="G3067" i="7"/>
  <c r="W3066" i="7"/>
  <c r="I3066" i="7"/>
  <c r="H3066" i="7"/>
  <c r="G3066" i="7"/>
  <c r="W3065" i="7"/>
  <c r="I3065" i="7"/>
  <c r="H3065" i="7"/>
  <c r="G3065" i="7"/>
  <c r="W3064" i="7"/>
  <c r="I3064" i="7"/>
  <c r="H3064" i="7"/>
  <c r="G3064" i="7"/>
  <c r="W3063" i="7"/>
  <c r="I3063" i="7"/>
  <c r="H3063" i="7"/>
  <c r="G3063" i="7"/>
  <c r="W3062" i="7"/>
  <c r="I3062" i="7"/>
  <c r="H3062" i="7"/>
  <c r="G3062" i="7"/>
  <c r="W3061" i="7"/>
  <c r="I3061" i="7"/>
  <c r="H3061" i="7"/>
  <c r="G3061" i="7"/>
  <c r="W3060" i="7"/>
  <c r="I3060" i="7"/>
  <c r="H3060" i="7"/>
  <c r="G3060" i="7"/>
  <c r="W3059" i="7"/>
  <c r="I3059" i="7"/>
  <c r="H3059" i="7"/>
  <c r="G3059" i="7"/>
  <c r="W3058" i="7"/>
  <c r="I3058" i="7"/>
  <c r="H3058" i="7"/>
  <c r="G3058" i="7"/>
  <c r="W3057" i="7"/>
  <c r="I3057" i="7"/>
  <c r="H3057" i="7"/>
  <c r="G3057" i="7"/>
  <c r="W3056" i="7"/>
  <c r="I3056" i="7"/>
  <c r="H3056" i="7"/>
  <c r="G3056" i="7"/>
  <c r="W3055" i="7"/>
  <c r="I3055" i="7"/>
  <c r="H3055" i="7"/>
  <c r="G3055" i="7"/>
  <c r="W3054" i="7"/>
  <c r="I3054" i="7"/>
  <c r="H3054" i="7"/>
  <c r="G3054" i="7"/>
  <c r="W3053" i="7"/>
  <c r="I3053" i="7"/>
  <c r="H3053" i="7"/>
  <c r="G3053" i="7"/>
  <c r="W3052" i="7"/>
  <c r="I3052" i="7"/>
  <c r="H3052" i="7"/>
  <c r="G3052" i="7"/>
  <c r="W3051" i="7"/>
  <c r="I3051" i="7"/>
  <c r="H3051" i="7"/>
  <c r="G3051" i="7"/>
  <c r="W3050" i="7"/>
  <c r="I3050" i="7"/>
  <c r="F3050" i="7" s="1"/>
  <c r="H3050" i="7"/>
  <c r="G3050" i="7"/>
  <c r="W3049" i="7"/>
  <c r="I3049" i="7"/>
  <c r="H3049" i="7"/>
  <c r="G3049" i="7"/>
  <c r="W3048" i="7"/>
  <c r="I3048" i="7"/>
  <c r="H3048" i="7"/>
  <c r="G3048" i="7"/>
  <c r="W3047" i="7"/>
  <c r="I3047" i="7"/>
  <c r="H3047" i="7"/>
  <c r="G3047" i="7"/>
  <c r="W3046" i="7"/>
  <c r="I3046" i="7"/>
  <c r="H3046" i="7"/>
  <c r="G3046" i="7"/>
  <c r="W3045" i="7"/>
  <c r="I3045" i="7"/>
  <c r="H3045" i="7"/>
  <c r="G3045" i="7"/>
  <c r="W3044" i="7"/>
  <c r="I3044" i="7"/>
  <c r="H3044" i="7"/>
  <c r="G3044" i="7"/>
  <c r="W3043" i="7"/>
  <c r="I3043" i="7"/>
  <c r="H3043" i="7"/>
  <c r="G3043" i="7"/>
  <c r="W3042" i="7"/>
  <c r="I3042" i="7"/>
  <c r="H3042" i="7"/>
  <c r="G3042" i="7"/>
  <c r="W3041" i="7"/>
  <c r="I3041" i="7"/>
  <c r="H3041" i="7"/>
  <c r="G3041" i="7"/>
  <c r="W3040" i="7"/>
  <c r="I3040" i="7"/>
  <c r="H3040" i="7"/>
  <c r="G3040" i="7"/>
  <c r="W3039" i="7"/>
  <c r="I3039" i="7"/>
  <c r="H3039" i="7"/>
  <c r="G3039" i="7"/>
  <c r="W3038" i="7"/>
  <c r="I3038" i="7"/>
  <c r="H3038" i="7"/>
  <c r="G3038" i="7"/>
  <c r="W3037" i="7"/>
  <c r="I3037" i="7"/>
  <c r="H3037" i="7"/>
  <c r="G3037" i="7"/>
  <c r="W3036" i="7"/>
  <c r="I3036" i="7"/>
  <c r="H3036" i="7"/>
  <c r="G3036" i="7"/>
  <c r="W3035" i="7"/>
  <c r="I3035" i="7"/>
  <c r="H3035" i="7"/>
  <c r="G3035" i="7"/>
  <c r="W3034" i="7"/>
  <c r="I3034" i="7"/>
  <c r="H3034" i="7"/>
  <c r="G3034" i="7"/>
  <c r="W3033" i="7"/>
  <c r="I3033" i="7"/>
  <c r="H3033" i="7"/>
  <c r="G3033" i="7"/>
  <c r="W3032" i="7"/>
  <c r="I3032" i="7"/>
  <c r="H3032" i="7"/>
  <c r="G3032" i="7"/>
  <c r="W3031" i="7"/>
  <c r="I3031" i="7"/>
  <c r="H3031" i="7"/>
  <c r="G3031" i="7"/>
  <c r="W3030" i="7"/>
  <c r="I3030" i="7"/>
  <c r="H3030" i="7"/>
  <c r="G3030" i="7"/>
  <c r="W3029" i="7"/>
  <c r="I3029" i="7"/>
  <c r="H3029" i="7"/>
  <c r="G3029" i="7"/>
  <c r="W3028" i="7"/>
  <c r="I3028" i="7"/>
  <c r="H3028" i="7"/>
  <c r="G3028" i="7"/>
  <c r="W3027" i="7"/>
  <c r="I3027" i="7"/>
  <c r="H3027" i="7"/>
  <c r="G3027" i="7"/>
  <c r="W3026" i="7"/>
  <c r="I3026" i="7"/>
  <c r="F3026" i="7" s="1"/>
  <c r="H3026" i="7"/>
  <c r="G3026" i="7"/>
  <c r="W3025" i="7"/>
  <c r="I3025" i="7"/>
  <c r="H3025" i="7"/>
  <c r="G3025" i="7"/>
  <c r="W3024" i="7"/>
  <c r="I3024" i="7"/>
  <c r="H3024" i="7"/>
  <c r="G3024" i="7"/>
  <c r="W3023" i="7"/>
  <c r="I3023" i="7"/>
  <c r="H3023" i="7"/>
  <c r="G3023" i="7"/>
  <c r="W3022" i="7"/>
  <c r="I3022" i="7"/>
  <c r="H3022" i="7"/>
  <c r="G3022" i="7"/>
  <c r="W3021" i="7"/>
  <c r="I3021" i="7"/>
  <c r="H3021" i="7"/>
  <c r="G3021" i="7"/>
  <c r="W3020" i="7"/>
  <c r="I3020" i="7"/>
  <c r="H3020" i="7"/>
  <c r="G3020" i="7"/>
  <c r="W3019" i="7"/>
  <c r="I3019" i="7"/>
  <c r="H3019" i="7"/>
  <c r="G3019" i="7"/>
  <c r="W3018" i="7"/>
  <c r="I3018" i="7"/>
  <c r="H3018" i="7"/>
  <c r="G3018" i="7"/>
  <c r="F3018" i="7" s="1"/>
  <c r="W3017" i="7"/>
  <c r="I3017" i="7"/>
  <c r="H3017" i="7"/>
  <c r="G3017" i="7"/>
  <c r="W3016" i="7"/>
  <c r="I3016" i="7"/>
  <c r="H3016" i="7"/>
  <c r="G3016" i="7"/>
  <c r="W3015" i="7"/>
  <c r="I3015" i="7"/>
  <c r="H3015" i="7"/>
  <c r="G3015" i="7"/>
  <c r="W3014" i="7"/>
  <c r="I3014" i="7"/>
  <c r="H3014" i="7"/>
  <c r="G3014" i="7"/>
  <c r="W3013" i="7"/>
  <c r="I3013" i="7"/>
  <c r="H3013" i="7"/>
  <c r="G3013" i="7"/>
  <c r="W3012" i="7"/>
  <c r="I3012" i="7"/>
  <c r="H3012" i="7"/>
  <c r="G3012" i="7"/>
  <c r="W3011" i="7"/>
  <c r="I3011" i="7"/>
  <c r="H3011" i="7"/>
  <c r="G3011" i="7"/>
  <c r="W3010" i="7"/>
  <c r="I3010" i="7"/>
  <c r="H3010" i="7"/>
  <c r="G3010" i="7"/>
  <c r="F3010" i="7" s="1"/>
  <c r="W3009" i="7"/>
  <c r="I3009" i="7"/>
  <c r="H3009" i="7"/>
  <c r="G3009" i="7"/>
  <c r="W3008" i="7"/>
  <c r="I3008" i="7"/>
  <c r="H3008" i="7"/>
  <c r="G3008" i="7"/>
  <c r="W3007" i="7"/>
  <c r="I3007" i="7"/>
  <c r="H3007" i="7"/>
  <c r="G3007" i="7"/>
  <c r="W3006" i="7"/>
  <c r="I3006" i="7"/>
  <c r="H3006" i="7"/>
  <c r="G3006" i="7"/>
  <c r="W3005" i="7"/>
  <c r="I3005" i="7"/>
  <c r="H3005" i="7"/>
  <c r="G3005" i="7"/>
  <c r="W3004" i="7"/>
  <c r="I3004" i="7"/>
  <c r="H3004" i="7"/>
  <c r="G3004" i="7"/>
  <c r="W3003" i="7"/>
  <c r="I3003" i="7"/>
  <c r="H3003" i="7"/>
  <c r="G3003" i="7"/>
  <c r="W3002" i="7"/>
  <c r="I3002" i="7"/>
  <c r="H3002" i="7"/>
  <c r="G3002" i="7"/>
  <c r="W3001" i="7"/>
  <c r="I3001" i="7"/>
  <c r="H3001" i="7"/>
  <c r="G3001" i="7"/>
  <c r="W3000" i="7"/>
  <c r="I3000" i="7"/>
  <c r="H3000" i="7"/>
  <c r="G3000" i="7"/>
  <c r="W2999" i="7"/>
  <c r="I2999" i="7"/>
  <c r="H2999" i="7"/>
  <c r="G2999" i="7"/>
  <c r="W2998" i="7"/>
  <c r="I2998" i="7"/>
  <c r="H2998" i="7"/>
  <c r="G2998" i="7"/>
  <c r="W2997" i="7"/>
  <c r="I2997" i="7"/>
  <c r="H2997" i="7"/>
  <c r="G2997" i="7"/>
  <c r="W2996" i="7"/>
  <c r="I2996" i="7"/>
  <c r="H2996" i="7"/>
  <c r="G2996" i="7"/>
  <c r="W2995" i="7"/>
  <c r="I2995" i="7"/>
  <c r="H2995" i="7"/>
  <c r="G2995" i="7"/>
  <c r="W2994" i="7"/>
  <c r="I2994" i="7"/>
  <c r="H2994" i="7"/>
  <c r="G2994" i="7"/>
  <c r="W2993" i="7"/>
  <c r="I2993" i="7"/>
  <c r="H2993" i="7"/>
  <c r="G2993" i="7"/>
  <c r="W2992" i="7"/>
  <c r="I2992" i="7"/>
  <c r="H2992" i="7"/>
  <c r="G2992" i="7"/>
  <c r="W2991" i="7"/>
  <c r="I2991" i="7"/>
  <c r="H2991" i="7"/>
  <c r="G2991" i="7"/>
  <c r="W2990" i="7"/>
  <c r="I2990" i="7"/>
  <c r="H2990" i="7"/>
  <c r="G2990" i="7"/>
  <c r="W2989" i="7"/>
  <c r="I2989" i="7"/>
  <c r="H2989" i="7"/>
  <c r="G2989" i="7"/>
  <c r="W2988" i="7"/>
  <c r="I2988" i="7"/>
  <c r="H2988" i="7"/>
  <c r="G2988" i="7"/>
  <c r="W2986" i="7"/>
  <c r="I2986" i="7"/>
  <c r="H2986" i="7"/>
  <c r="G2986" i="7"/>
  <c r="W2985" i="7"/>
  <c r="I2985" i="7"/>
  <c r="H2985" i="7"/>
  <c r="G2985" i="7"/>
  <c r="W2984" i="7"/>
  <c r="I2984" i="7"/>
  <c r="H2984" i="7"/>
  <c r="G2984" i="7"/>
  <c r="W2983" i="7"/>
  <c r="I2983" i="7"/>
  <c r="H2983" i="7"/>
  <c r="G2983" i="7"/>
  <c r="W2982" i="7"/>
  <c r="I2982" i="7"/>
  <c r="H2982" i="7"/>
  <c r="G2982" i="7"/>
  <c r="W2981" i="7"/>
  <c r="I2981" i="7"/>
  <c r="H2981" i="7"/>
  <c r="G2981" i="7"/>
  <c r="W2980" i="7"/>
  <c r="I2980" i="7"/>
  <c r="H2980" i="7"/>
  <c r="G2980" i="7"/>
  <c r="W2979" i="7"/>
  <c r="I2979" i="7"/>
  <c r="H2979" i="7"/>
  <c r="G2979" i="7"/>
  <c r="W2978" i="7"/>
  <c r="I2978" i="7"/>
  <c r="H2978" i="7"/>
  <c r="G2978" i="7"/>
  <c r="W2977" i="7"/>
  <c r="I2977" i="7"/>
  <c r="H2977" i="7"/>
  <c r="G2977" i="7"/>
  <c r="W2976" i="7"/>
  <c r="I2976" i="7"/>
  <c r="H2976" i="7"/>
  <c r="G2976" i="7"/>
  <c r="W2975" i="7"/>
  <c r="I2975" i="7"/>
  <c r="H2975" i="7"/>
  <c r="G2975" i="7"/>
  <c r="W2974" i="7"/>
  <c r="I2974" i="7"/>
  <c r="H2974" i="7"/>
  <c r="G2974" i="7"/>
  <c r="W2973" i="7"/>
  <c r="I2973" i="7"/>
  <c r="H2973" i="7"/>
  <c r="G2973" i="7"/>
  <c r="W2972" i="7"/>
  <c r="I2972" i="7"/>
  <c r="H2972" i="7"/>
  <c r="G2972" i="7"/>
  <c r="W2971" i="7"/>
  <c r="I2971" i="7"/>
  <c r="H2971" i="7"/>
  <c r="G2971" i="7"/>
  <c r="W2970" i="7"/>
  <c r="I2970" i="7"/>
  <c r="H2970" i="7"/>
  <c r="G2970" i="7"/>
  <c r="W2969" i="7"/>
  <c r="I2969" i="7"/>
  <c r="H2969" i="7"/>
  <c r="G2969" i="7"/>
  <c r="W2968" i="7"/>
  <c r="I2968" i="7"/>
  <c r="H2968" i="7"/>
  <c r="G2968" i="7"/>
  <c r="W2967" i="7"/>
  <c r="I2967" i="7"/>
  <c r="H2967" i="7"/>
  <c r="G2967" i="7"/>
  <c r="W2966" i="7"/>
  <c r="I2966" i="7"/>
  <c r="H2966" i="7"/>
  <c r="G2966" i="7"/>
  <c r="W2965" i="7"/>
  <c r="I2965" i="7"/>
  <c r="H2965" i="7"/>
  <c r="G2965" i="7"/>
  <c r="W2964" i="7"/>
  <c r="I2964" i="7"/>
  <c r="H2964" i="7"/>
  <c r="G2964" i="7"/>
  <c r="W2963" i="7"/>
  <c r="I2963" i="7"/>
  <c r="H2963" i="7"/>
  <c r="G2963" i="7"/>
  <c r="W2962" i="7"/>
  <c r="I2962" i="7"/>
  <c r="H2962" i="7"/>
  <c r="G2962" i="7"/>
  <c r="W2961" i="7"/>
  <c r="I2961" i="7"/>
  <c r="H2961" i="7"/>
  <c r="G2961" i="7"/>
  <c r="W2960" i="7"/>
  <c r="I2960" i="7"/>
  <c r="H2960" i="7"/>
  <c r="G2960" i="7"/>
  <c r="W2959" i="7"/>
  <c r="I2959" i="7"/>
  <c r="H2959" i="7"/>
  <c r="G2959" i="7"/>
  <c r="W2958" i="7"/>
  <c r="I2958" i="7"/>
  <c r="H2958" i="7"/>
  <c r="G2958" i="7"/>
  <c r="W2957" i="7"/>
  <c r="I2957" i="7"/>
  <c r="H2957" i="7"/>
  <c r="G2957" i="7"/>
  <c r="W2956" i="7"/>
  <c r="I2956" i="7"/>
  <c r="H2956" i="7"/>
  <c r="G2956" i="7"/>
  <c r="W2955" i="7"/>
  <c r="I2955" i="7"/>
  <c r="H2955" i="7"/>
  <c r="G2955" i="7"/>
  <c r="W2954" i="7"/>
  <c r="I2954" i="7"/>
  <c r="H2954" i="7"/>
  <c r="G2954" i="7"/>
  <c r="W2953" i="7"/>
  <c r="I2953" i="7"/>
  <c r="H2953" i="7"/>
  <c r="G2953" i="7"/>
  <c r="W2952" i="7"/>
  <c r="I2952" i="7"/>
  <c r="H2952" i="7"/>
  <c r="G2952" i="7"/>
  <c r="W2951" i="7"/>
  <c r="I2951" i="7"/>
  <c r="H2951" i="7"/>
  <c r="G2951" i="7"/>
  <c r="W2950" i="7"/>
  <c r="I2950" i="7"/>
  <c r="H2950" i="7"/>
  <c r="G2950" i="7"/>
  <c r="W2949" i="7"/>
  <c r="I2949" i="7"/>
  <c r="H2949" i="7"/>
  <c r="G2949" i="7"/>
  <c r="W2948" i="7"/>
  <c r="I2948" i="7"/>
  <c r="H2948" i="7"/>
  <c r="G2948" i="7"/>
  <c r="W2947" i="7"/>
  <c r="I2947" i="7"/>
  <c r="H2947" i="7"/>
  <c r="G2947" i="7"/>
  <c r="W2946" i="7"/>
  <c r="I2946" i="7"/>
  <c r="H2946" i="7"/>
  <c r="G2946" i="7"/>
  <c r="W2945" i="7"/>
  <c r="I2945" i="7"/>
  <c r="H2945" i="7"/>
  <c r="G2945" i="7"/>
  <c r="W2944" i="7"/>
  <c r="I2944" i="7"/>
  <c r="H2944" i="7"/>
  <c r="G2944" i="7"/>
  <c r="W2943" i="7"/>
  <c r="I2943" i="7"/>
  <c r="H2943" i="7"/>
  <c r="G2943" i="7"/>
  <c r="W2942" i="7"/>
  <c r="I2942" i="7"/>
  <c r="H2942" i="7"/>
  <c r="G2942" i="7"/>
  <c r="W2941" i="7"/>
  <c r="I2941" i="7"/>
  <c r="H2941" i="7"/>
  <c r="G2941" i="7"/>
  <c r="W2940" i="7"/>
  <c r="I2940" i="7"/>
  <c r="H2940" i="7"/>
  <c r="G2940" i="7"/>
  <c r="W2939" i="7"/>
  <c r="I2939" i="7"/>
  <c r="H2939" i="7"/>
  <c r="G2939" i="7"/>
  <c r="W2938" i="7"/>
  <c r="I2938" i="7"/>
  <c r="H2938" i="7"/>
  <c r="G2938" i="7"/>
  <c r="W2937" i="7"/>
  <c r="I2937" i="7"/>
  <c r="H2937" i="7"/>
  <c r="G2937" i="7"/>
  <c r="W2936" i="7"/>
  <c r="I2936" i="7"/>
  <c r="H2936" i="7"/>
  <c r="G2936" i="7"/>
  <c r="W2935" i="7"/>
  <c r="I2935" i="7"/>
  <c r="H2935" i="7"/>
  <c r="G2935" i="7"/>
  <c r="W2934" i="7"/>
  <c r="I2934" i="7"/>
  <c r="H2934" i="7"/>
  <c r="G2934" i="7"/>
  <c r="W2933" i="7"/>
  <c r="I2933" i="7"/>
  <c r="H2933" i="7"/>
  <c r="G2933" i="7"/>
  <c r="W2932" i="7"/>
  <c r="I2932" i="7"/>
  <c r="H2932" i="7"/>
  <c r="G2932" i="7"/>
  <c r="W2931" i="7"/>
  <c r="I2931" i="7"/>
  <c r="H2931" i="7"/>
  <c r="G2931" i="7"/>
  <c r="W2930" i="7"/>
  <c r="I2930" i="7"/>
  <c r="H2930" i="7"/>
  <c r="G2930" i="7"/>
  <c r="W2929" i="7"/>
  <c r="I2929" i="7"/>
  <c r="H2929" i="7"/>
  <c r="G2929" i="7"/>
  <c r="W2928" i="7"/>
  <c r="I2928" i="7"/>
  <c r="H2928" i="7"/>
  <c r="G2928" i="7"/>
  <c r="W2927" i="7"/>
  <c r="I2927" i="7"/>
  <c r="H2927" i="7"/>
  <c r="G2927" i="7"/>
  <c r="W2926" i="7"/>
  <c r="I2926" i="7"/>
  <c r="H2926" i="7"/>
  <c r="G2926" i="7"/>
  <c r="W2925" i="7"/>
  <c r="I2925" i="7"/>
  <c r="H2925" i="7"/>
  <c r="G2925" i="7"/>
  <c r="W2924" i="7"/>
  <c r="I2924" i="7"/>
  <c r="H2924" i="7"/>
  <c r="G2924" i="7"/>
  <c r="W2923" i="7"/>
  <c r="I2923" i="7"/>
  <c r="H2923" i="7"/>
  <c r="G2923" i="7"/>
  <c r="W2922" i="7"/>
  <c r="I2922" i="7"/>
  <c r="H2922" i="7"/>
  <c r="G2922" i="7"/>
  <c r="W2921" i="7"/>
  <c r="I2921" i="7"/>
  <c r="H2921" i="7"/>
  <c r="G2921" i="7"/>
  <c r="W2920" i="7"/>
  <c r="I2920" i="7"/>
  <c r="H2920" i="7"/>
  <c r="G2920" i="7"/>
  <c r="W2919" i="7"/>
  <c r="I2919" i="7"/>
  <c r="H2919" i="7"/>
  <c r="G2919" i="7"/>
  <c r="W2918" i="7"/>
  <c r="I2918" i="7"/>
  <c r="H2918" i="7"/>
  <c r="G2918" i="7"/>
  <c r="W2917" i="7"/>
  <c r="I2917" i="7"/>
  <c r="H2917" i="7"/>
  <c r="G2917" i="7"/>
  <c r="W2916" i="7"/>
  <c r="I2916" i="7"/>
  <c r="H2916" i="7"/>
  <c r="G2916" i="7"/>
  <c r="W2915" i="7"/>
  <c r="I2915" i="7"/>
  <c r="H2915" i="7"/>
  <c r="G2915" i="7"/>
  <c r="W2914" i="7"/>
  <c r="I2914" i="7"/>
  <c r="H2914" i="7"/>
  <c r="G2914" i="7"/>
  <c r="W2913" i="7"/>
  <c r="I2913" i="7"/>
  <c r="H2913" i="7"/>
  <c r="G2913" i="7"/>
  <c r="W2912" i="7"/>
  <c r="I2912" i="7"/>
  <c r="H2912" i="7"/>
  <c r="G2912" i="7"/>
  <c r="W2911" i="7"/>
  <c r="I2911" i="7"/>
  <c r="H2911" i="7"/>
  <c r="G2911" i="7"/>
  <c r="W2910" i="7"/>
  <c r="I2910" i="7"/>
  <c r="H2910" i="7"/>
  <c r="G2910" i="7"/>
  <c r="W2909" i="7"/>
  <c r="I2909" i="7"/>
  <c r="H2909" i="7"/>
  <c r="G2909" i="7"/>
  <c r="W2908" i="7"/>
  <c r="I2908" i="7"/>
  <c r="H2908" i="7"/>
  <c r="G2908" i="7"/>
  <c r="W2907" i="7"/>
  <c r="I2907" i="7"/>
  <c r="H2907" i="7"/>
  <c r="G2907" i="7"/>
  <c r="W2906" i="7"/>
  <c r="I2906" i="7"/>
  <c r="H2906" i="7"/>
  <c r="G2906" i="7"/>
  <c r="W2905" i="7"/>
  <c r="I2905" i="7"/>
  <c r="F2905" i="7" s="1"/>
  <c r="H2905" i="7"/>
  <c r="G2905" i="7"/>
  <c r="W2904" i="7"/>
  <c r="I2904" i="7"/>
  <c r="H2904" i="7"/>
  <c r="G2904" i="7"/>
  <c r="W2903" i="7"/>
  <c r="I2903" i="7"/>
  <c r="H2903" i="7"/>
  <c r="G2903" i="7"/>
  <c r="W2902" i="7"/>
  <c r="I2902" i="7"/>
  <c r="H2902" i="7"/>
  <c r="G2902" i="7"/>
  <c r="W2901" i="7"/>
  <c r="I2901" i="7"/>
  <c r="H2901" i="7"/>
  <c r="G2901" i="7"/>
  <c r="W2900" i="7"/>
  <c r="I2900" i="7"/>
  <c r="H2900" i="7"/>
  <c r="G2900" i="7"/>
  <c r="W2899" i="7"/>
  <c r="I2899" i="7"/>
  <c r="H2899" i="7"/>
  <c r="G2899" i="7"/>
  <c r="W2898" i="7"/>
  <c r="I2898" i="7"/>
  <c r="H2898" i="7"/>
  <c r="G2898" i="7"/>
  <c r="W2897" i="7"/>
  <c r="I2897" i="7"/>
  <c r="H2897" i="7"/>
  <c r="G2897" i="7"/>
  <c r="W2896" i="7"/>
  <c r="I2896" i="7"/>
  <c r="H2896" i="7"/>
  <c r="G2896" i="7"/>
  <c r="W2895" i="7"/>
  <c r="I2895" i="7"/>
  <c r="H2895" i="7"/>
  <c r="G2895" i="7"/>
  <c r="W2894" i="7"/>
  <c r="I2894" i="7"/>
  <c r="H2894" i="7"/>
  <c r="G2894" i="7"/>
  <c r="W2893" i="7"/>
  <c r="I2893" i="7"/>
  <c r="H2893" i="7"/>
  <c r="G2893" i="7"/>
  <c r="W2892" i="7"/>
  <c r="I2892" i="7"/>
  <c r="H2892" i="7"/>
  <c r="G2892" i="7"/>
  <c r="W2891" i="7"/>
  <c r="I2891" i="7"/>
  <c r="H2891" i="7"/>
  <c r="G2891" i="7"/>
  <c r="W2890" i="7"/>
  <c r="I2890" i="7"/>
  <c r="H2890" i="7"/>
  <c r="G2890" i="7"/>
  <c r="W2889" i="7"/>
  <c r="I2889" i="7"/>
  <c r="H2889" i="7"/>
  <c r="G2889" i="7"/>
  <c r="W2888" i="7"/>
  <c r="I2888" i="7"/>
  <c r="H2888" i="7"/>
  <c r="G2888" i="7"/>
  <c r="W2887" i="7"/>
  <c r="I2887" i="7"/>
  <c r="H2887" i="7"/>
  <c r="G2887" i="7"/>
  <c r="W2886" i="7"/>
  <c r="I2886" i="7"/>
  <c r="H2886" i="7"/>
  <c r="G2886" i="7"/>
  <c r="W2885" i="7"/>
  <c r="I2885" i="7"/>
  <c r="H2885" i="7"/>
  <c r="G2885" i="7"/>
  <c r="W2884" i="7"/>
  <c r="I2884" i="7"/>
  <c r="H2884" i="7"/>
  <c r="G2884" i="7"/>
  <c r="W2883" i="7"/>
  <c r="I2883" i="7"/>
  <c r="H2883" i="7"/>
  <c r="G2883" i="7"/>
  <c r="W2882" i="7"/>
  <c r="I2882" i="7"/>
  <c r="H2882" i="7"/>
  <c r="G2882" i="7"/>
  <c r="W2881" i="7"/>
  <c r="I2881" i="7"/>
  <c r="H2881" i="7"/>
  <c r="G2881" i="7"/>
  <c r="W2880" i="7"/>
  <c r="I2880" i="7"/>
  <c r="H2880" i="7"/>
  <c r="G2880" i="7"/>
  <c r="W2879" i="7"/>
  <c r="I2879" i="7"/>
  <c r="H2879" i="7"/>
  <c r="G2879" i="7"/>
  <c r="W2878" i="7"/>
  <c r="I2878" i="7"/>
  <c r="H2878" i="7"/>
  <c r="G2878" i="7"/>
  <c r="W2877" i="7"/>
  <c r="I2877" i="7"/>
  <c r="H2877" i="7"/>
  <c r="G2877" i="7"/>
  <c r="W2876" i="7"/>
  <c r="I2876" i="7"/>
  <c r="H2876" i="7"/>
  <c r="G2876" i="7"/>
  <c r="W2875" i="7"/>
  <c r="I2875" i="7"/>
  <c r="H2875" i="7"/>
  <c r="G2875" i="7"/>
  <c r="W2874" i="7"/>
  <c r="I2874" i="7"/>
  <c r="H2874" i="7"/>
  <c r="G2874" i="7"/>
  <c r="W2873" i="7"/>
  <c r="I2873" i="7"/>
  <c r="H2873" i="7"/>
  <c r="G2873" i="7"/>
  <c r="W2872" i="7"/>
  <c r="I2872" i="7"/>
  <c r="H2872" i="7"/>
  <c r="G2872" i="7"/>
  <c r="W2871" i="7"/>
  <c r="I2871" i="7"/>
  <c r="H2871" i="7"/>
  <c r="G2871" i="7"/>
  <c r="W2870" i="7"/>
  <c r="I2870" i="7"/>
  <c r="H2870" i="7"/>
  <c r="G2870" i="7"/>
  <c r="W2869" i="7"/>
  <c r="I2869" i="7"/>
  <c r="H2869" i="7"/>
  <c r="G2869" i="7"/>
  <c r="W2868" i="7"/>
  <c r="I2868" i="7"/>
  <c r="H2868" i="7"/>
  <c r="G2868" i="7"/>
  <c r="W2867" i="7"/>
  <c r="I2867" i="7"/>
  <c r="H2867" i="7"/>
  <c r="G2867" i="7"/>
  <c r="W2866" i="7"/>
  <c r="I2866" i="7"/>
  <c r="H2866" i="7"/>
  <c r="G2866" i="7"/>
  <c r="W2865" i="7"/>
  <c r="I2865" i="7"/>
  <c r="H2865" i="7"/>
  <c r="G2865" i="7"/>
  <c r="W2864" i="7"/>
  <c r="I2864" i="7"/>
  <c r="H2864" i="7"/>
  <c r="G2864" i="7"/>
  <c r="W2863" i="7"/>
  <c r="I2863" i="7"/>
  <c r="H2863" i="7"/>
  <c r="G2863" i="7"/>
  <c r="W2862" i="7"/>
  <c r="I2862" i="7"/>
  <c r="H2862" i="7"/>
  <c r="G2862" i="7"/>
  <c r="W2861" i="7"/>
  <c r="I2861" i="7"/>
  <c r="H2861" i="7"/>
  <c r="G2861" i="7"/>
  <c r="W2860" i="7"/>
  <c r="I2860" i="7"/>
  <c r="H2860" i="7"/>
  <c r="G2860" i="7"/>
  <c r="W2859" i="7"/>
  <c r="I2859" i="7"/>
  <c r="H2859" i="7"/>
  <c r="G2859" i="7"/>
  <c r="W2858" i="7"/>
  <c r="I2858" i="7"/>
  <c r="H2858" i="7"/>
  <c r="G2858" i="7"/>
  <c r="W2857" i="7"/>
  <c r="I2857" i="7"/>
  <c r="F2857" i="7" s="1"/>
  <c r="H2857" i="7"/>
  <c r="G2857" i="7"/>
  <c r="W2856" i="7"/>
  <c r="I2856" i="7"/>
  <c r="H2856" i="7"/>
  <c r="G2856" i="7"/>
  <c r="W2855" i="7"/>
  <c r="I2855" i="7"/>
  <c r="H2855" i="7"/>
  <c r="G2855" i="7"/>
  <c r="W2854" i="7"/>
  <c r="I2854" i="7"/>
  <c r="H2854" i="7"/>
  <c r="G2854" i="7"/>
  <c r="W2853" i="7"/>
  <c r="I2853" i="7"/>
  <c r="H2853" i="7"/>
  <c r="G2853" i="7"/>
  <c r="W2852" i="7"/>
  <c r="I2852" i="7"/>
  <c r="H2852" i="7"/>
  <c r="G2852" i="7"/>
  <c r="W2851" i="7"/>
  <c r="I2851" i="7"/>
  <c r="H2851" i="7"/>
  <c r="G2851" i="7"/>
  <c r="W2850" i="7"/>
  <c r="I2850" i="7"/>
  <c r="H2850" i="7"/>
  <c r="G2850" i="7"/>
  <c r="W2849" i="7"/>
  <c r="I2849" i="7"/>
  <c r="H2849" i="7"/>
  <c r="G2849" i="7"/>
  <c r="W2848" i="7"/>
  <c r="I2848" i="7"/>
  <c r="H2848" i="7"/>
  <c r="G2848" i="7"/>
  <c r="W2847" i="7"/>
  <c r="I2847" i="7"/>
  <c r="H2847" i="7"/>
  <c r="G2847" i="7"/>
  <c r="W2846" i="7"/>
  <c r="I2846" i="7"/>
  <c r="H2846" i="7"/>
  <c r="G2846" i="7"/>
  <c r="W2845" i="7"/>
  <c r="I2845" i="7"/>
  <c r="H2845" i="7"/>
  <c r="G2845" i="7"/>
  <c r="W2844" i="7"/>
  <c r="I2844" i="7"/>
  <c r="H2844" i="7"/>
  <c r="G2844" i="7"/>
  <c r="W2843" i="7"/>
  <c r="I2843" i="7"/>
  <c r="H2843" i="7"/>
  <c r="G2843" i="7"/>
  <c r="W2842" i="7"/>
  <c r="I2842" i="7"/>
  <c r="H2842" i="7"/>
  <c r="G2842" i="7"/>
  <c r="W2841" i="7"/>
  <c r="I2841" i="7"/>
  <c r="F2841" i="7" s="1"/>
  <c r="H2841" i="7"/>
  <c r="G2841" i="7"/>
  <c r="W2840" i="7"/>
  <c r="I2840" i="7"/>
  <c r="H2840" i="7"/>
  <c r="G2840" i="7"/>
  <c r="W2839" i="7"/>
  <c r="I2839" i="7"/>
  <c r="H2839" i="7"/>
  <c r="G2839" i="7"/>
  <c r="W2838" i="7"/>
  <c r="I2838" i="7"/>
  <c r="H2838" i="7"/>
  <c r="G2838" i="7"/>
  <c r="W2837" i="7"/>
  <c r="I2837" i="7"/>
  <c r="H2837" i="7"/>
  <c r="G2837" i="7"/>
  <c r="W2836" i="7"/>
  <c r="I2836" i="7"/>
  <c r="H2836" i="7"/>
  <c r="G2836" i="7"/>
  <c r="W2835" i="7"/>
  <c r="I2835" i="7"/>
  <c r="H2835" i="7"/>
  <c r="G2835" i="7"/>
  <c r="W2834" i="7"/>
  <c r="I2834" i="7"/>
  <c r="H2834" i="7"/>
  <c r="G2834" i="7"/>
  <c r="W2833" i="7"/>
  <c r="I2833" i="7"/>
  <c r="H2833" i="7"/>
  <c r="G2833" i="7"/>
  <c r="F2833" i="7" s="1"/>
  <c r="W2832" i="7"/>
  <c r="I2832" i="7"/>
  <c r="H2832" i="7"/>
  <c r="G2832" i="7"/>
  <c r="W2831" i="7"/>
  <c r="I2831" i="7"/>
  <c r="H2831" i="7"/>
  <c r="G2831" i="7"/>
  <c r="W2830" i="7"/>
  <c r="I2830" i="7"/>
  <c r="H2830" i="7"/>
  <c r="G2830" i="7"/>
  <c r="W2829" i="7"/>
  <c r="I2829" i="7"/>
  <c r="H2829" i="7"/>
  <c r="G2829" i="7"/>
  <c r="F2829" i="7" s="1"/>
  <c r="W2828" i="7"/>
  <c r="I2828" i="7"/>
  <c r="H2828" i="7"/>
  <c r="G2828" i="7"/>
  <c r="W2827" i="7"/>
  <c r="I2827" i="7"/>
  <c r="H2827" i="7"/>
  <c r="G2827" i="7"/>
  <c r="W2826" i="7"/>
  <c r="I2826" i="7"/>
  <c r="H2826" i="7"/>
  <c r="G2826" i="7"/>
  <c r="W2825" i="7"/>
  <c r="I2825" i="7"/>
  <c r="H2825" i="7"/>
  <c r="G2825" i="7"/>
  <c r="F2825" i="7" s="1"/>
  <c r="W2824" i="7"/>
  <c r="I2824" i="7"/>
  <c r="H2824" i="7"/>
  <c r="G2824" i="7"/>
  <c r="W2823" i="7"/>
  <c r="I2823" i="7"/>
  <c r="H2823" i="7"/>
  <c r="G2823" i="7"/>
  <c r="W2822" i="7"/>
  <c r="I2822" i="7"/>
  <c r="H2822" i="7"/>
  <c r="G2822" i="7"/>
  <c r="W2821" i="7"/>
  <c r="I2821" i="7"/>
  <c r="H2821" i="7"/>
  <c r="G2821" i="7"/>
  <c r="W2820" i="7"/>
  <c r="I2820" i="7"/>
  <c r="H2820" i="7"/>
  <c r="G2820" i="7"/>
  <c r="W2819" i="7"/>
  <c r="I2819" i="7"/>
  <c r="H2819" i="7"/>
  <c r="G2819" i="7"/>
  <c r="W2818" i="7"/>
  <c r="I2818" i="7"/>
  <c r="H2818" i="7"/>
  <c r="G2818" i="7"/>
  <c r="W2817" i="7"/>
  <c r="I2817" i="7"/>
  <c r="H2817" i="7"/>
  <c r="G2817" i="7"/>
  <c r="F2817" i="7"/>
  <c r="W2816" i="7"/>
  <c r="I2816" i="7"/>
  <c r="H2816" i="7"/>
  <c r="G2816" i="7"/>
  <c r="W2815" i="7"/>
  <c r="I2815" i="7"/>
  <c r="H2815" i="7"/>
  <c r="G2815" i="7"/>
  <c r="W2814" i="7"/>
  <c r="I2814" i="7"/>
  <c r="H2814" i="7"/>
  <c r="G2814" i="7"/>
  <c r="F2814" i="7" s="1"/>
  <c r="W2813" i="7"/>
  <c r="I2813" i="7"/>
  <c r="H2813" i="7"/>
  <c r="G2813" i="7"/>
  <c r="W2812" i="7"/>
  <c r="I2812" i="7"/>
  <c r="H2812" i="7"/>
  <c r="G2812" i="7"/>
  <c r="W2811" i="7"/>
  <c r="I2811" i="7"/>
  <c r="H2811" i="7"/>
  <c r="G2811" i="7"/>
  <c r="W2810" i="7"/>
  <c r="I2810" i="7"/>
  <c r="H2810" i="7"/>
  <c r="G2810" i="7"/>
  <c r="W2809" i="7"/>
  <c r="I2809" i="7"/>
  <c r="H2809" i="7"/>
  <c r="G2809" i="7"/>
  <c r="W2808" i="7"/>
  <c r="I2808" i="7"/>
  <c r="H2808" i="7"/>
  <c r="G2808" i="7"/>
  <c r="W2807" i="7"/>
  <c r="I2807" i="7"/>
  <c r="H2807" i="7"/>
  <c r="G2807" i="7"/>
  <c r="W2806" i="7"/>
  <c r="I2806" i="7"/>
  <c r="H2806" i="7"/>
  <c r="G2806" i="7"/>
  <c r="W2805" i="7"/>
  <c r="I2805" i="7"/>
  <c r="H2805" i="7"/>
  <c r="G2805" i="7"/>
  <c r="F2805" i="7" s="1"/>
  <c r="W2804" i="7"/>
  <c r="I2804" i="7"/>
  <c r="H2804" i="7"/>
  <c r="G2804" i="7"/>
  <c r="W2803" i="7"/>
  <c r="I2803" i="7"/>
  <c r="H2803" i="7"/>
  <c r="G2803" i="7"/>
  <c r="W2802" i="7"/>
  <c r="I2802" i="7"/>
  <c r="H2802" i="7"/>
  <c r="G2802" i="7"/>
  <c r="W2801" i="7"/>
  <c r="I2801" i="7"/>
  <c r="H2801" i="7"/>
  <c r="G2801" i="7"/>
  <c r="W2800" i="7"/>
  <c r="I2800" i="7"/>
  <c r="H2800" i="7"/>
  <c r="G2800" i="7"/>
  <c r="W2799" i="7"/>
  <c r="I2799" i="7"/>
  <c r="H2799" i="7"/>
  <c r="G2799" i="7"/>
  <c r="W2798" i="7"/>
  <c r="I2798" i="7"/>
  <c r="H2798" i="7"/>
  <c r="G2798" i="7"/>
  <c r="W2797" i="7"/>
  <c r="I2797" i="7"/>
  <c r="H2797" i="7"/>
  <c r="G2797" i="7"/>
  <c r="W2796" i="7"/>
  <c r="I2796" i="7"/>
  <c r="H2796" i="7"/>
  <c r="G2796" i="7"/>
  <c r="W2795" i="7"/>
  <c r="I2795" i="7"/>
  <c r="H2795" i="7"/>
  <c r="G2795" i="7"/>
  <c r="W2794" i="7"/>
  <c r="I2794" i="7"/>
  <c r="H2794" i="7"/>
  <c r="G2794" i="7"/>
  <c r="W2793" i="7"/>
  <c r="I2793" i="7"/>
  <c r="H2793" i="7"/>
  <c r="G2793" i="7"/>
  <c r="F2793" i="7" s="1"/>
  <c r="W2792" i="7"/>
  <c r="I2792" i="7"/>
  <c r="H2792" i="7"/>
  <c r="G2792" i="7"/>
  <c r="W2791" i="7"/>
  <c r="I2791" i="7"/>
  <c r="H2791" i="7"/>
  <c r="G2791" i="7"/>
  <c r="W2790" i="7"/>
  <c r="I2790" i="7"/>
  <c r="H2790" i="7"/>
  <c r="G2790" i="7"/>
  <c r="W2789" i="7"/>
  <c r="I2789" i="7"/>
  <c r="H2789" i="7"/>
  <c r="G2789" i="7"/>
  <c r="W2788" i="7"/>
  <c r="I2788" i="7"/>
  <c r="H2788" i="7"/>
  <c r="G2788" i="7"/>
  <c r="W2787" i="7"/>
  <c r="I2787" i="7"/>
  <c r="H2787" i="7"/>
  <c r="G2787" i="7"/>
  <c r="W2786" i="7"/>
  <c r="I2786" i="7"/>
  <c r="H2786" i="7"/>
  <c r="G2786" i="7"/>
  <c r="W2785" i="7"/>
  <c r="I2785" i="7"/>
  <c r="H2785" i="7"/>
  <c r="G2785" i="7"/>
  <c r="W2784" i="7"/>
  <c r="I2784" i="7"/>
  <c r="H2784" i="7"/>
  <c r="G2784" i="7"/>
  <c r="W2783" i="7"/>
  <c r="I2783" i="7"/>
  <c r="H2783" i="7"/>
  <c r="G2783" i="7"/>
  <c r="W2782" i="7"/>
  <c r="I2782" i="7"/>
  <c r="H2782" i="7"/>
  <c r="G2782" i="7"/>
  <c r="F2782" i="7" s="1"/>
  <c r="W2781" i="7"/>
  <c r="I2781" i="7"/>
  <c r="H2781" i="7"/>
  <c r="G2781" i="7"/>
  <c r="W2780" i="7"/>
  <c r="I2780" i="7"/>
  <c r="H2780" i="7"/>
  <c r="G2780" i="7"/>
  <c r="W2779" i="7"/>
  <c r="I2779" i="7"/>
  <c r="H2779" i="7"/>
  <c r="G2779" i="7"/>
  <c r="W2778" i="7"/>
  <c r="I2778" i="7"/>
  <c r="H2778" i="7"/>
  <c r="G2778" i="7"/>
  <c r="W2777" i="7"/>
  <c r="I2777" i="7"/>
  <c r="H2777" i="7"/>
  <c r="G2777" i="7"/>
  <c r="W2776" i="7"/>
  <c r="I2776" i="7"/>
  <c r="H2776" i="7"/>
  <c r="G2776" i="7"/>
  <c r="F2776" i="7" s="1"/>
  <c r="W2775" i="7"/>
  <c r="I2775" i="7"/>
  <c r="H2775" i="7"/>
  <c r="G2775" i="7"/>
  <c r="W2774" i="7"/>
  <c r="I2774" i="7"/>
  <c r="H2774" i="7"/>
  <c r="G2774" i="7"/>
  <c r="W2773" i="7"/>
  <c r="I2773" i="7"/>
  <c r="H2773" i="7"/>
  <c r="G2773" i="7"/>
  <c r="F2773" i="7" s="1"/>
  <c r="W2772" i="7"/>
  <c r="I2772" i="7"/>
  <c r="H2772" i="7"/>
  <c r="G2772" i="7"/>
  <c r="W2771" i="7"/>
  <c r="I2771" i="7"/>
  <c r="H2771" i="7"/>
  <c r="G2771" i="7"/>
  <c r="W2770" i="7"/>
  <c r="I2770" i="7"/>
  <c r="H2770" i="7"/>
  <c r="G2770" i="7"/>
  <c r="W2769" i="7"/>
  <c r="I2769" i="7"/>
  <c r="H2769" i="7"/>
  <c r="G2769" i="7"/>
  <c r="W2768" i="7"/>
  <c r="I2768" i="7"/>
  <c r="H2768" i="7"/>
  <c r="G2768" i="7"/>
  <c r="W2767" i="7"/>
  <c r="I2767" i="7"/>
  <c r="H2767" i="7"/>
  <c r="G2767" i="7"/>
  <c r="W2766" i="7"/>
  <c r="I2766" i="7"/>
  <c r="H2766" i="7"/>
  <c r="G2766" i="7"/>
  <c r="F2766" i="7" s="1"/>
  <c r="W2765" i="7"/>
  <c r="I2765" i="7"/>
  <c r="H2765" i="7"/>
  <c r="G2765" i="7"/>
  <c r="W2764" i="7"/>
  <c r="I2764" i="7"/>
  <c r="H2764" i="7"/>
  <c r="G2764" i="7"/>
  <c r="W2763" i="7"/>
  <c r="I2763" i="7"/>
  <c r="H2763" i="7"/>
  <c r="G2763" i="7"/>
  <c r="W2762" i="7"/>
  <c r="I2762" i="7"/>
  <c r="H2762" i="7"/>
  <c r="G2762" i="7"/>
  <c r="W2761" i="7"/>
  <c r="I2761" i="7"/>
  <c r="H2761" i="7"/>
  <c r="G2761" i="7"/>
  <c r="W2760" i="7"/>
  <c r="I2760" i="7"/>
  <c r="H2760" i="7"/>
  <c r="G2760" i="7"/>
  <c r="W2759" i="7"/>
  <c r="I2759" i="7"/>
  <c r="H2759" i="7"/>
  <c r="G2759" i="7"/>
  <c r="W2758" i="7"/>
  <c r="I2758" i="7"/>
  <c r="H2758" i="7"/>
  <c r="G2758" i="7"/>
  <c r="W2757" i="7"/>
  <c r="I2757" i="7"/>
  <c r="H2757" i="7"/>
  <c r="G2757" i="7"/>
  <c r="F2757" i="7" s="1"/>
  <c r="W2756" i="7"/>
  <c r="I2756" i="7"/>
  <c r="H2756" i="7"/>
  <c r="G2756" i="7"/>
  <c r="W2755" i="7"/>
  <c r="I2755" i="7"/>
  <c r="H2755" i="7"/>
  <c r="G2755" i="7"/>
  <c r="W2754" i="7"/>
  <c r="I2754" i="7"/>
  <c r="H2754" i="7"/>
  <c r="G2754" i="7"/>
  <c r="W2753" i="7"/>
  <c r="I2753" i="7"/>
  <c r="H2753" i="7"/>
  <c r="G2753" i="7"/>
  <c r="W2752" i="7"/>
  <c r="I2752" i="7"/>
  <c r="H2752" i="7"/>
  <c r="G2752" i="7"/>
  <c r="W2751" i="7"/>
  <c r="I2751" i="7"/>
  <c r="H2751" i="7"/>
  <c r="G2751" i="7"/>
  <c r="W2750" i="7"/>
  <c r="I2750" i="7"/>
  <c r="H2750" i="7"/>
  <c r="G2750" i="7"/>
  <c r="W2748" i="7"/>
  <c r="I2748" i="7"/>
  <c r="H2748" i="7"/>
  <c r="G2748" i="7"/>
  <c r="W2747" i="7"/>
  <c r="I2747" i="7"/>
  <c r="H2747" i="7"/>
  <c r="G2747" i="7"/>
  <c r="W2746" i="7"/>
  <c r="I2746" i="7"/>
  <c r="H2746" i="7"/>
  <c r="G2746" i="7"/>
  <c r="W2745" i="7"/>
  <c r="I2745" i="7"/>
  <c r="H2745" i="7"/>
  <c r="G2745" i="7"/>
  <c r="W2744" i="7"/>
  <c r="I2744" i="7"/>
  <c r="H2744" i="7"/>
  <c r="G2744" i="7"/>
  <c r="F2744" i="7" s="1"/>
  <c r="W2743" i="7"/>
  <c r="I2743" i="7"/>
  <c r="H2743" i="7"/>
  <c r="G2743" i="7"/>
  <c r="W2742" i="7"/>
  <c r="I2742" i="7"/>
  <c r="H2742" i="7"/>
  <c r="G2742" i="7"/>
  <c r="W2741" i="7"/>
  <c r="I2741" i="7"/>
  <c r="H2741" i="7"/>
  <c r="G2741" i="7"/>
  <c r="W2740" i="7"/>
  <c r="I2740" i="7"/>
  <c r="H2740" i="7"/>
  <c r="G2740" i="7"/>
  <c r="W2739" i="7"/>
  <c r="I2739" i="7"/>
  <c r="H2739" i="7"/>
  <c r="G2739" i="7"/>
  <c r="W2738" i="7"/>
  <c r="I2738" i="7"/>
  <c r="H2738" i="7"/>
  <c r="G2738" i="7"/>
  <c r="W2737" i="7"/>
  <c r="I2737" i="7"/>
  <c r="H2737" i="7"/>
  <c r="G2737" i="7"/>
  <c r="W2736" i="7"/>
  <c r="I2736" i="7"/>
  <c r="H2736" i="7"/>
  <c r="G2736" i="7"/>
  <c r="W2735" i="7"/>
  <c r="I2735" i="7"/>
  <c r="H2735" i="7"/>
  <c r="G2735" i="7"/>
  <c r="W2734" i="7"/>
  <c r="I2734" i="7"/>
  <c r="H2734" i="7"/>
  <c r="G2734" i="7"/>
  <c r="W2733" i="7"/>
  <c r="I2733" i="7"/>
  <c r="H2733" i="7"/>
  <c r="G2733" i="7"/>
  <c r="W2732" i="7"/>
  <c r="I2732" i="7"/>
  <c r="H2732" i="7"/>
  <c r="G2732" i="7"/>
  <c r="W2731" i="7"/>
  <c r="I2731" i="7"/>
  <c r="H2731" i="7"/>
  <c r="G2731" i="7"/>
  <c r="W2730" i="7"/>
  <c r="I2730" i="7"/>
  <c r="H2730" i="7"/>
  <c r="G2730" i="7"/>
  <c r="W2729" i="7"/>
  <c r="I2729" i="7"/>
  <c r="H2729" i="7"/>
  <c r="G2729" i="7"/>
  <c r="W2728" i="7"/>
  <c r="I2728" i="7"/>
  <c r="H2728" i="7"/>
  <c r="G2728" i="7"/>
  <c r="W2727" i="7"/>
  <c r="I2727" i="7"/>
  <c r="H2727" i="7"/>
  <c r="G2727" i="7"/>
  <c r="W2726" i="7"/>
  <c r="I2726" i="7"/>
  <c r="H2726" i="7"/>
  <c r="G2726" i="7"/>
  <c r="W2725" i="7"/>
  <c r="I2725" i="7"/>
  <c r="H2725" i="7"/>
  <c r="G2725" i="7"/>
  <c r="W2724" i="7"/>
  <c r="I2724" i="7"/>
  <c r="H2724" i="7"/>
  <c r="G2724" i="7"/>
  <c r="W2723" i="7"/>
  <c r="I2723" i="7"/>
  <c r="H2723" i="7"/>
  <c r="G2723" i="7"/>
  <c r="W2722" i="7"/>
  <c r="I2722" i="7"/>
  <c r="H2722" i="7"/>
  <c r="G2722" i="7"/>
  <c r="W2721" i="7"/>
  <c r="I2721" i="7"/>
  <c r="H2721" i="7"/>
  <c r="G2721" i="7"/>
  <c r="W2720" i="7"/>
  <c r="I2720" i="7"/>
  <c r="H2720" i="7"/>
  <c r="G2720" i="7"/>
  <c r="F2720" i="7" s="1"/>
  <c r="W2719" i="7"/>
  <c r="I2719" i="7"/>
  <c r="H2719" i="7"/>
  <c r="G2719" i="7"/>
  <c r="W2718" i="7"/>
  <c r="I2718" i="7"/>
  <c r="H2718" i="7"/>
  <c r="G2718" i="7"/>
  <c r="W2717" i="7"/>
  <c r="I2717" i="7"/>
  <c r="H2717" i="7"/>
  <c r="G2717" i="7"/>
  <c r="W2716" i="7"/>
  <c r="I2716" i="7"/>
  <c r="H2716" i="7"/>
  <c r="G2716" i="7"/>
  <c r="W2715" i="7"/>
  <c r="I2715" i="7"/>
  <c r="H2715" i="7"/>
  <c r="G2715" i="7"/>
  <c r="W2714" i="7"/>
  <c r="I2714" i="7"/>
  <c r="H2714" i="7"/>
  <c r="G2714" i="7"/>
  <c r="W2713" i="7"/>
  <c r="I2713" i="7"/>
  <c r="H2713" i="7"/>
  <c r="G2713" i="7"/>
  <c r="W2712" i="7"/>
  <c r="I2712" i="7"/>
  <c r="H2712" i="7"/>
  <c r="G2712" i="7"/>
  <c r="W2711" i="7"/>
  <c r="I2711" i="7"/>
  <c r="H2711" i="7"/>
  <c r="G2711" i="7"/>
  <c r="W2710" i="7"/>
  <c r="I2710" i="7"/>
  <c r="H2710" i="7"/>
  <c r="G2710" i="7"/>
  <c r="W2709" i="7"/>
  <c r="I2709" i="7"/>
  <c r="H2709" i="7"/>
  <c r="G2709" i="7"/>
  <c r="W2708" i="7"/>
  <c r="I2708" i="7"/>
  <c r="H2708" i="7"/>
  <c r="G2708" i="7"/>
  <c r="W2707" i="7"/>
  <c r="I2707" i="7"/>
  <c r="H2707" i="7"/>
  <c r="G2707" i="7"/>
  <c r="W2704" i="7"/>
  <c r="I2704" i="7"/>
  <c r="H2704" i="7"/>
  <c r="G2704" i="7"/>
  <c r="W2703" i="7"/>
  <c r="I2703" i="7"/>
  <c r="H2703" i="7"/>
  <c r="G2703" i="7"/>
  <c r="W2702" i="7"/>
  <c r="I2702" i="7"/>
  <c r="H2702" i="7"/>
  <c r="G2702" i="7"/>
  <c r="W2701" i="7"/>
  <c r="I2701" i="7"/>
  <c r="H2701" i="7"/>
  <c r="G2701" i="7"/>
  <c r="W2700" i="7"/>
  <c r="I2700" i="7"/>
  <c r="H2700" i="7"/>
  <c r="G2700" i="7"/>
  <c r="W2699" i="7"/>
  <c r="I2699" i="7"/>
  <c r="H2699" i="7"/>
  <c r="G2699" i="7"/>
  <c r="W2698" i="7"/>
  <c r="I2698" i="7"/>
  <c r="H2698" i="7"/>
  <c r="G2698" i="7"/>
  <c r="W2697" i="7"/>
  <c r="I2697" i="7"/>
  <c r="H2697" i="7"/>
  <c r="G2697" i="7"/>
  <c r="W2696" i="7"/>
  <c r="I2696" i="7"/>
  <c r="H2696" i="7"/>
  <c r="G2696" i="7"/>
  <c r="W2695" i="7"/>
  <c r="I2695" i="7"/>
  <c r="H2695" i="7"/>
  <c r="G2695" i="7"/>
  <c r="W2694" i="7"/>
  <c r="I2694" i="7"/>
  <c r="H2694" i="7"/>
  <c r="G2694" i="7"/>
  <c r="F2694" i="7" s="1"/>
  <c r="W2693" i="7"/>
  <c r="I2693" i="7"/>
  <c r="H2693" i="7"/>
  <c r="G2693" i="7"/>
  <c r="W2692" i="7"/>
  <c r="I2692" i="7"/>
  <c r="H2692" i="7"/>
  <c r="G2692" i="7"/>
  <c r="W2691" i="7"/>
  <c r="I2691" i="7"/>
  <c r="H2691" i="7"/>
  <c r="G2691" i="7"/>
  <c r="W2690" i="7"/>
  <c r="I2690" i="7"/>
  <c r="H2690" i="7"/>
  <c r="G2690" i="7"/>
  <c r="W2689" i="7"/>
  <c r="I2689" i="7"/>
  <c r="H2689" i="7"/>
  <c r="G2689" i="7"/>
  <c r="W2688" i="7"/>
  <c r="I2688" i="7"/>
  <c r="H2688" i="7"/>
  <c r="G2688" i="7"/>
  <c r="W2687" i="7"/>
  <c r="I2687" i="7"/>
  <c r="H2687" i="7"/>
  <c r="G2687" i="7"/>
  <c r="W2686" i="7"/>
  <c r="I2686" i="7"/>
  <c r="H2686" i="7"/>
  <c r="G2686" i="7"/>
  <c r="W2685" i="7"/>
  <c r="I2685" i="7"/>
  <c r="H2685" i="7"/>
  <c r="G2685" i="7"/>
  <c r="W2684" i="7"/>
  <c r="I2684" i="7"/>
  <c r="H2684" i="7"/>
  <c r="G2684" i="7"/>
  <c r="W2683" i="7"/>
  <c r="I2683" i="7"/>
  <c r="H2683" i="7"/>
  <c r="G2683" i="7"/>
  <c r="W2682" i="7"/>
  <c r="I2682" i="7"/>
  <c r="H2682" i="7"/>
  <c r="G2682" i="7"/>
  <c r="W2681" i="7"/>
  <c r="I2681" i="7"/>
  <c r="H2681" i="7"/>
  <c r="G2681" i="7"/>
  <c r="W2680" i="7"/>
  <c r="I2680" i="7"/>
  <c r="H2680" i="7"/>
  <c r="G2680" i="7"/>
  <c r="W2679" i="7"/>
  <c r="I2679" i="7"/>
  <c r="H2679" i="7"/>
  <c r="G2679" i="7"/>
  <c r="W2678" i="7"/>
  <c r="I2678" i="7"/>
  <c r="H2678" i="7"/>
  <c r="G2678" i="7"/>
  <c r="W2677" i="7"/>
  <c r="I2677" i="7"/>
  <c r="H2677" i="7"/>
  <c r="G2677" i="7"/>
  <c r="W2676" i="7"/>
  <c r="I2676" i="7"/>
  <c r="H2676" i="7"/>
  <c r="G2676" i="7"/>
  <c r="W2675" i="7"/>
  <c r="I2675" i="7"/>
  <c r="H2675" i="7"/>
  <c r="G2675" i="7"/>
  <c r="W2674" i="7"/>
  <c r="I2674" i="7"/>
  <c r="H2674" i="7"/>
  <c r="G2674" i="7"/>
  <c r="W2673" i="7"/>
  <c r="I2673" i="7"/>
  <c r="H2673" i="7"/>
  <c r="G2673" i="7"/>
  <c r="W2672" i="7"/>
  <c r="I2672" i="7"/>
  <c r="H2672" i="7"/>
  <c r="G2672" i="7"/>
  <c r="W2671" i="7"/>
  <c r="I2671" i="7"/>
  <c r="H2671" i="7"/>
  <c r="G2671" i="7"/>
  <c r="W2670" i="7"/>
  <c r="I2670" i="7"/>
  <c r="H2670" i="7"/>
  <c r="G2670" i="7"/>
  <c r="W2669" i="7"/>
  <c r="I2669" i="7"/>
  <c r="H2669" i="7"/>
  <c r="G2669" i="7"/>
  <c r="W2668" i="7"/>
  <c r="I2668" i="7"/>
  <c r="H2668" i="7"/>
  <c r="G2668" i="7"/>
  <c r="W2667" i="7"/>
  <c r="I2667" i="7"/>
  <c r="H2667" i="7"/>
  <c r="G2667" i="7"/>
  <c r="W2666" i="7"/>
  <c r="I2666" i="7"/>
  <c r="H2666" i="7"/>
  <c r="G2666" i="7"/>
  <c r="W2665" i="7"/>
  <c r="I2665" i="7"/>
  <c r="H2665" i="7"/>
  <c r="G2665" i="7"/>
  <c r="W2664" i="7"/>
  <c r="I2664" i="7"/>
  <c r="H2664" i="7"/>
  <c r="G2664" i="7"/>
  <c r="W2663" i="7"/>
  <c r="I2663" i="7"/>
  <c r="H2663" i="7"/>
  <c r="G2663" i="7"/>
  <c r="W2662" i="7"/>
  <c r="I2662" i="7"/>
  <c r="H2662" i="7"/>
  <c r="G2662" i="7"/>
  <c r="W2661" i="7"/>
  <c r="I2661" i="7"/>
  <c r="H2661" i="7"/>
  <c r="G2661" i="7"/>
  <c r="W2660" i="7"/>
  <c r="I2660" i="7"/>
  <c r="H2660" i="7"/>
  <c r="G2660" i="7"/>
  <c r="W2659" i="7"/>
  <c r="I2659" i="7"/>
  <c r="H2659" i="7"/>
  <c r="G2659" i="7"/>
  <c r="W2658" i="7"/>
  <c r="I2658" i="7"/>
  <c r="H2658" i="7"/>
  <c r="G2658" i="7"/>
  <c r="W2657" i="7"/>
  <c r="I2657" i="7"/>
  <c r="H2657" i="7"/>
  <c r="G2657" i="7"/>
  <c r="W2656" i="7"/>
  <c r="I2656" i="7"/>
  <c r="H2656" i="7"/>
  <c r="G2656" i="7"/>
  <c r="W2655" i="7"/>
  <c r="I2655" i="7"/>
  <c r="H2655" i="7"/>
  <c r="G2655" i="7"/>
  <c r="W2654" i="7"/>
  <c r="I2654" i="7"/>
  <c r="H2654" i="7"/>
  <c r="G2654" i="7"/>
  <c r="W2653" i="7"/>
  <c r="I2653" i="7"/>
  <c r="H2653" i="7"/>
  <c r="G2653" i="7"/>
  <c r="W2652" i="7"/>
  <c r="I2652" i="7"/>
  <c r="H2652" i="7"/>
  <c r="G2652" i="7"/>
  <c r="W2651" i="7"/>
  <c r="I2651" i="7"/>
  <c r="H2651" i="7"/>
  <c r="G2651" i="7"/>
  <c r="W2650" i="7"/>
  <c r="I2650" i="7"/>
  <c r="H2650" i="7"/>
  <c r="G2650" i="7"/>
  <c r="W2649" i="7"/>
  <c r="I2649" i="7"/>
  <c r="H2649" i="7"/>
  <c r="G2649" i="7"/>
  <c r="W2648" i="7"/>
  <c r="I2648" i="7"/>
  <c r="H2648" i="7"/>
  <c r="G2648" i="7"/>
  <c r="W2647" i="7"/>
  <c r="I2647" i="7"/>
  <c r="H2647" i="7"/>
  <c r="G2647" i="7"/>
  <c r="W2646" i="7"/>
  <c r="I2646" i="7"/>
  <c r="H2646" i="7"/>
  <c r="G2646" i="7"/>
  <c r="W2645" i="7"/>
  <c r="I2645" i="7"/>
  <c r="H2645" i="7"/>
  <c r="G2645" i="7"/>
  <c r="W2644" i="7"/>
  <c r="I2644" i="7"/>
  <c r="H2644" i="7"/>
  <c r="G2644" i="7"/>
  <c r="W2643" i="7"/>
  <c r="I2643" i="7"/>
  <c r="H2643" i="7"/>
  <c r="G2643" i="7"/>
  <c r="W2642" i="7"/>
  <c r="I2642" i="7"/>
  <c r="H2642" i="7"/>
  <c r="G2642" i="7"/>
  <c r="W2641" i="7"/>
  <c r="I2641" i="7"/>
  <c r="H2641" i="7"/>
  <c r="G2641" i="7"/>
  <c r="W2640" i="7"/>
  <c r="I2640" i="7"/>
  <c r="H2640" i="7"/>
  <c r="G2640" i="7"/>
  <c r="W2639" i="7"/>
  <c r="I2639" i="7"/>
  <c r="H2639" i="7"/>
  <c r="G2639" i="7"/>
  <c r="W2638" i="7"/>
  <c r="I2638" i="7"/>
  <c r="H2638" i="7"/>
  <c r="G2638" i="7"/>
  <c r="W2637" i="7"/>
  <c r="I2637" i="7"/>
  <c r="H2637" i="7"/>
  <c r="G2637" i="7"/>
  <c r="W2636" i="7"/>
  <c r="I2636" i="7"/>
  <c r="H2636" i="7"/>
  <c r="G2636" i="7"/>
  <c r="W2635" i="7"/>
  <c r="I2635" i="7"/>
  <c r="H2635" i="7"/>
  <c r="G2635" i="7"/>
  <c r="W2634" i="7"/>
  <c r="I2634" i="7"/>
  <c r="H2634" i="7"/>
  <c r="G2634" i="7"/>
  <c r="W2633" i="7"/>
  <c r="I2633" i="7"/>
  <c r="H2633" i="7"/>
  <c r="G2633" i="7"/>
  <c r="W2632" i="7"/>
  <c r="I2632" i="7"/>
  <c r="H2632" i="7"/>
  <c r="G2632" i="7"/>
  <c r="W2631" i="7"/>
  <c r="I2631" i="7"/>
  <c r="H2631" i="7"/>
  <c r="G2631" i="7"/>
  <c r="W2630" i="7"/>
  <c r="I2630" i="7"/>
  <c r="H2630" i="7"/>
  <c r="G2630" i="7"/>
  <c r="W2629" i="7"/>
  <c r="I2629" i="7"/>
  <c r="H2629" i="7"/>
  <c r="G2629" i="7"/>
  <c r="W2628" i="7"/>
  <c r="I2628" i="7"/>
  <c r="H2628" i="7"/>
  <c r="G2628" i="7"/>
  <c r="W2627" i="7"/>
  <c r="I2627" i="7"/>
  <c r="H2627" i="7"/>
  <c r="G2627" i="7"/>
  <c r="W2626" i="7"/>
  <c r="I2626" i="7"/>
  <c r="H2626" i="7"/>
  <c r="G2626" i="7"/>
  <c r="W2625" i="7"/>
  <c r="I2625" i="7"/>
  <c r="H2625" i="7"/>
  <c r="G2625" i="7"/>
  <c r="W2624" i="7"/>
  <c r="I2624" i="7"/>
  <c r="H2624" i="7"/>
  <c r="G2624" i="7"/>
  <c r="W2623" i="7"/>
  <c r="I2623" i="7"/>
  <c r="H2623" i="7"/>
  <c r="G2623" i="7"/>
  <c r="W2622" i="7"/>
  <c r="I2622" i="7"/>
  <c r="H2622" i="7"/>
  <c r="G2622" i="7"/>
  <c r="W2621" i="7"/>
  <c r="I2621" i="7"/>
  <c r="H2621" i="7"/>
  <c r="G2621" i="7"/>
  <c r="W2620" i="7"/>
  <c r="I2620" i="7"/>
  <c r="H2620" i="7"/>
  <c r="G2620" i="7"/>
  <c r="W2619" i="7"/>
  <c r="I2619" i="7"/>
  <c r="H2619" i="7"/>
  <c r="G2619" i="7"/>
  <c r="F2619" i="7" s="1"/>
  <c r="W2618" i="7"/>
  <c r="I2618" i="7"/>
  <c r="H2618" i="7"/>
  <c r="G2618" i="7"/>
  <c r="W2617" i="7"/>
  <c r="I2617" i="7"/>
  <c r="H2617" i="7"/>
  <c r="G2617" i="7"/>
  <c r="W2616" i="7"/>
  <c r="I2616" i="7"/>
  <c r="H2616" i="7"/>
  <c r="G2616" i="7"/>
  <c r="W2615" i="7"/>
  <c r="I2615" i="7"/>
  <c r="H2615" i="7"/>
  <c r="G2615" i="7"/>
  <c r="W2614" i="7"/>
  <c r="I2614" i="7"/>
  <c r="H2614" i="7"/>
  <c r="G2614" i="7"/>
  <c r="W2613" i="7"/>
  <c r="I2613" i="7"/>
  <c r="H2613" i="7"/>
  <c r="G2613" i="7"/>
  <c r="W2612" i="7"/>
  <c r="I2612" i="7"/>
  <c r="H2612" i="7"/>
  <c r="G2612" i="7"/>
  <c r="W2611" i="7"/>
  <c r="I2611" i="7"/>
  <c r="H2611" i="7"/>
  <c r="G2611" i="7"/>
  <c r="F2611" i="7" s="1"/>
  <c r="W2610" i="7"/>
  <c r="I2610" i="7"/>
  <c r="H2610" i="7"/>
  <c r="G2610" i="7"/>
  <c r="F2610" i="7" s="1"/>
  <c r="W2609" i="7"/>
  <c r="I2609" i="7"/>
  <c r="H2609" i="7"/>
  <c r="G2609" i="7"/>
  <c r="W2608" i="7"/>
  <c r="I2608" i="7"/>
  <c r="H2608" i="7"/>
  <c r="G2608" i="7"/>
  <c r="W2607" i="7"/>
  <c r="I2607" i="7"/>
  <c r="H2607" i="7"/>
  <c r="G2607" i="7"/>
  <c r="W2606" i="7"/>
  <c r="I2606" i="7"/>
  <c r="H2606" i="7"/>
  <c r="G2606" i="7"/>
  <c r="W2605" i="7"/>
  <c r="I2605" i="7"/>
  <c r="H2605" i="7"/>
  <c r="G2605" i="7"/>
  <c r="F2605" i="7" s="1"/>
  <c r="W2604" i="7"/>
  <c r="I2604" i="7"/>
  <c r="H2604" i="7"/>
  <c r="G2604" i="7"/>
  <c r="W2603" i="7"/>
  <c r="I2603" i="7"/>
  <c r="H2603" i="7"/>
  <c r="G2603" i="7"/>
  <c r="W2602" i="7"/>
  <c r="I2602" i="7"/>
  <c r="H2602" i="7"/>
  <c r="G2602" i="7"/>
  <c r="F2602" i="7" s="1"/>
  <c r="W2601" i="7"/>
  <c r="I2601" i="7"/>
  <c r="H2601" i="7"/>
  <c r="G2601" i="7"/>
  <c r="W2600" i="7"/>
  <c r="I2600" i="7"/>
  <c r="H2600" i="7"/>
  <c r="G2600" i="7"/>
  <c r="W2599" i="7"/>
  <c r="I2599" i="7"/>
  <c r="H2599" i="7"/>
  <c r="G2599" i="7"/>
  <c r="W2598" i="7"/>
  <c r="I2598" i="7"/>
  <c r="H2598" i="7"/>
  <c r="G2598" i="7"/>
  <c r="F2598" i="7" s="1"/>
  <c r="W2597" i="7"/>
  <c r="I2597" i="7"/>
  <c r="H2597" i="7"/>
  <c r="G2597" i="7"/>
  <c r="W2596" i="7"/>
  <c r="I2596" i="7"/>
  <c r="H2596" i="7"/>
  <c r="G2596" i="7"/>
  <c r="W2595" i="7"/>
  <c r="I2595" i="7"/>
  <c r="H2595" i="7"/>
  <c r="G2595" i="7"/>
  <c r="W2594" i="7"/>
  <c r="I2594" i="7"/>
  <c r="H2594" i="7"/>
  <c r="G2594" i="7"/>
  <c r="W2593" i="7"/>
  <c r="I2593" i="7"/>
  <c r="H2593" i="7"/>
  <c r="G2593" i="7"/>
  <c r="W2592" i="7"/>
  <c r="I2592" i="7"/>
  <c r="H2592" i="7"/>
  <c r="G2592" i="7"/>
  <c r="W2591" i="7"/>
  <c r="I2591" i="7"/>
  <c r="H2591" i="7"/>
  <c r="G2591" i="7"/>
  <c r="W2590" i="7"/>
  <c r="I2590" i="7"/>
  <c r="H2590" i="7"/>
  <c r="G2590" i="7"/>
  <c r="W2589" i="7"/>
  <c r="I2589" i="7"/>
  <c r="H2589" i="7"/>
  <c r="G2589" i="7"/>
  <c r="W2588" i="7"/>
  <c r="I2588" i="7"/>
  <c r="H2588" i="7"/>
  <c r="G2588" i="7"/>
  <c r="W2587" i="7"/>
  <c r="I2587" i="7"/>
  <c r="H2587" i="7"/>
  <c r="G2587" i="7"/>
  <c r="W2586" i="7"/>
  <c r="I2586" i="7"/>
  <c r="H2586" i="7"/>
  <c r="G2586" i="7"/>
  <c r="W2585" i="7"/>
  <c r="I2585" i="7"/>
  <c r="H2585" i="7"/>
  <c r="G2585" i="7"/>
  <c r="W2584" i="7"/>
  <c r="I2584" i="7"/>
  <c r="H2584" i="7"/>
  <c r="G2584" i="7"/>
  <c r="W2583" i="7"/>
  <c r="I2583" i="7"/>
  <c r="H2583" i="7"/>
  <c r="G2583" i="7"/>
  <c r="W2582" i="7"/>
  <c r="I2582" i="7"/>
  <c r="H2582" i="7"/>
  <c r="G2582" i="7"/>
  <c r="W2581" i="7"/>
  <c r="I2581" i="7"/>
  <c r="H2581" i="7"/>
  <c r="G2581" i="7"/>
  <c r="W2580" i="7"/>
  <c r="I2580" i="7"/>
  <c r="H2580" i="7"/>
  <c r="G2580" i="7"/>
  <c r="W2579" i="7"/>
  <c r="I2579" i="7"/>
  <c r="H2579" i="7"/>
  <c r="G2579" i="7"/>
  <c r="W2578" i="7"/>
  <c r="I2578" i="7"/>
  <c r="H2578" i="7"/>
  <c r="G2578" i="7"/>
  <c r="W2577" i="7"/>
  <c r="I2577" i="7"/>
  <c r="H2577" i="7"/>
  <c r="G2577" i="7"/>
  <c r="W2576" i="7"/>
  <c r="I2576" i="7"/>
  <c r="H2576" i="7"/>
  <c r="G2576" i="7"/>
  <c r="W2575" i="7"/>
  <c r="I2575" i="7"/>
  <c r="H2575" i="7"/>
  <c r="G2575" i="7"/>
  <c r="W2574" i="7"/>
  <c r="I2574" i="7"/>
  <c r="H2574" i="7"/>
  <c r="G2574" i="7"/>
  <c r="W2573" i="7"/>
  <c r="I2573" i="7"/>
  <c r="H2573" i="7"/>
  <c r="G2573" i="7"/>
  <c r="W2572" i="7"/>
  <c r="I2572" i="7"/>
  <c r="H2572" i="7"/>
  <c r="G2572" i="7"/>
  <c r="W2571" i="7"/>
  <c r="I2571" i="7"/>
  <c r="H2571" i="7"/>
  <c r="G2571" i="7"/>
  <c r="W2570" i="7"/>
  <c r="I2570" i="7"/>
  <c r="H2570" i="7"/>
  <c r="G2570" i="7"/>
  <c r="W2569" i="7"/>
  <c r="I2569" i="7"/>
  <c r="H2569" i="7"/>
  <c r="G2569" i="7"/>
  <c r="W2568" i="7"/>
  <c r="I2568" i="7"/>
  <c r="H2568" i="7"/>
  <c r="G2568" i="7"/>
  <c r="W2567" i="7"/>
  <c r="I2567" i="7"/>
  <c r="H2567" i="7"/>
  <c r="G2567" i="7"/>
  <c r="W2566" i="7"/>
  <c r="I2566" i="7"/>
  <c r="H2566" i="7"/>
  <c r="G2566" i="7"/>
  <c r="W2565" i="7"/>
  <c r="I2565" i="7"/>
  <c r="H2565" i="7"/>
  <c r="G2565" i="7"/>
  <c r="W2564" i="7"/>
  <c r="I2564" i="7"/>
  <c r="H2564" i="7"/>
  <c r="G2564" i="7"/>
  <c r="W2563" i="7"/>
  <c r="I2563" i="7"/>
  <c r="H2563" i="7"/>
  <c r="G2563" i="7"/>
  <c r="W2562" i="7"/>
  <c r="I2562" i="7"/>
  <c r="H2562" i="7"/>
  <c r="G2562" i="7"/>
  <c r="W2561" i="7"/>
  <c r="I2561" i="7"/>
  <c r="H2561" i="7"/>
  <c r="G2561" i="7"/>
  <c r="W2560" i="7"/>
  <c r="I2560" i="7"/>
  <c r="H2560" i="7"/>
  <c r="G2560" i="7"/>
  <c r="W2559" i="7"/>
  <c r="I2559" i="7"/>
  <c r="H2559" i="7"/>
  <c r="G2559" i="7"/>
  <c r="W2558" i="7"/>
  <c r="I2558" i="7"/>
  <c r="H2558" i="7"/>
  <c r="G2558" i="7"/>
  <c r="W2557" i="7"/>
  <c r="I2557" i="7"/>
  <c r="H2557" i="7"/>
  <c r="G2557" i="7"/>
  <c r="W2556" i="7"/>
  <c r="I2556" i="7"/>
  <c r="H2556" i="7"/>
  <c r="G2556" i="7"/>
  <c r="W2555" i="7"/>
  <c r="I2555" i="7"/>
  <c r="H2555" i="7"/>
  <c r="G2555" i="7"/>
  <c r="W2554" i="7"/>
  <c r="I2554" i="7"/>
  <c r="H2554" i="7"/>
  <c r="G2554" i="7"/>
  <c r="W2553" i="7"/>
  <c r="I2553" i="7"/>
  <c r="H2553" i="7"/>
  <c r="G2553" i="7"/>
  <c r="W2552" i="7"/>
  <c r="I2552" i="7"/>
  <c r="H2552" i="7"/>
  <c r="G2552" i="7"/>
  <c r="W2551" i="7"/>
  <c r="I2551" i="7"/>
  <c r="H2551" i="7"/>
  <c r="G2551" i="7"/>
  <c r="W2550" i="7"/>
  <c r="I2550" i="7"/>
  <c r="H2550" i="7"/>
  <c r="G2550" i="7"/>
  <c r="W2549" i="7"/>
  <c r="I2549" i="7"/>
  <c r="H2549" i="7"/>
  <c r="G2549" i="7"/>
  <c r="W2548" i="7"/>
  <c r="I2548" i="7"/>
  <c r="H2548" i="7"/>
  <c r="G2548" i="7"/>
  <c r="W2547" i="7"/>
  <c r="I2547" i="7"/>
  <c r="H2547" i="7"/>
  <c r="G2547" i="7"/>
  <c r="W2546" i="7"/>
  <c r="I2546" i="7"/>
  <c r="H2546" i="7"/>
  <c r="G2546" i="7"/>
  <c r="W2545" i="7"/>
  <c r="I2545" i="7"/>
  <c r="H2545" i="7"/>
  <c r="G2545" i="7"/>
  <c r="W2544" i="7"/>
  <c r="I2544" i="7"/>
  <c r="H2544" i="7"/>
  <c r="G2544" i="7"/>
  <c r="W2543" i="7"/>
  <c r="I2543" i="7"/>
  <c r="H2543" i="7"/>
  <c r="G2543" i="7"/>
  <c r="W2542" i="7"/>
  <c r="I2542" i="7"/>
  <c r="H2542" i="7"/>
  <c r="G2542" i="7"/>
  <c r="W2541" i="7"/>
  <c r="I2541" i="7"/>
  <c r="H2541" i="7"/>
  <c r="G2541" i="7"/>
  <c r="W2540" i="7"/>
  <c r="I2540" i="7"/>
  <c r="H2540" i="7"/>
  <c r="G2540" i="7"/>
  <c r="W2539" i="7"/>
  <c r="I2539" i="7"/>
  <c r="H2539" i="7"/>
  <c r="G2539" i="7"/>
  <c r="W2538" i="7"/>
  <c r="I2538" i="7"/>
  <c r="H2538" i="7"/>
  <c r="G2538" i="7"/>
  <c r="W2537" i="7"/>
  <c r="I2537" i="7"/>
  <c r="H2537" i="7"/>
  <c r="G2537" i="7"/>
  <c r="W2536" i="7"/>
  <c r="I2536" i="7"/>
  <c r="H2536" i="7"/>
  <c r="G2536" i="7"/>
  <c r="W2535" i="7"/>
  <c r="I2535" i="7"/>
  <c r="H2535" i="7"/>
  <c r="G2535" i="7"/>
  <c r="W2534" i="7"/>
  <c r="I2534" i="7"/>
  <c r="H2534" i="7"/>
  <c r="G2534" i="7"/>
  <c r="W2533" i="7"/>
  <c r="I2533" i="7"/>
  <c r="H2533" i="7"/>
  <c r="G2533" i="7"/>
  <c r="W2532" i="7"/>
  <c r="I2532" i="7"/>
  <c r="H2532" i="7"/>
  <c r="G2532" i="7"/>
  <c r="W2531" i="7"/>
  <c r="I2531" i="7"/>
  <c r="H2531" i="7"/>
  <c r="G2531" i="7"/>
  <c r="W2530" i="7"/>
  <c r="I2530" i="7"/>
  <c r="H2530" i="7"/>
  <c r="G2530" i="7"/>
  <c r="W2529" i="7"/>
  <c r="I2529" i="7"/>
  <c r="H2529" i="7"/>
  <c r="G2529" i="7"/>
  <c r="W2528" i="7"/>
  <c r="I2528" i="7"/>
  <c r="H2528" i="7"/>
  <c r="G2528" i="7"/>
  <c r="W2527" i="7"/>
  <c r="I2527" i="7"/>
  <c r="H2527" i="7"/>
  <c r="G2527" i="7"/>
  <c r="W2526" i="7"/>
  <c r="I2526" i="7"/>
  <c r="H2526" i="7"/>
  <c r="G2526" i="7"/>
  <c r="W2525" i="7"/>
  <c r="I2525" i="7"/>
  <c r="H2525" i="7"/>
  <c r="G2525" i="7"/>
  <c r="W2524" i="7"/>
  <c r="I2524" i="7"/>
  <c r="H2524" i="7"/>
  <c r="G2524" i="7"/>
  <c r="W2523" i="7"/>
  <c r="I2523" i="7"/>
  <c r="H2523" i="7"/>
  <c r="G2523" i="7"/>
  <c r="W2522" i="7"/>
  <c r="I2522" i="7"/>
  <c r="H2522" i="7"/>
  <c r="G2522" i="7"/>
  <c r="W2521" i="7"/>
  <c r="I2521" i="7"/>
  <c r="H2521" i="7"/>
  <c r="G2521" i="7"/>
  <c r="W2520" i="7"/>
  <c r="I2520" i="7"/>
  <c r="H2520" i="7"/>
  <c r="G2520" i="7"/>
  <c r="W2519" i="7"/>
  <c r="I2519" i="7"/>
  <c r="H2519" i="7"/>
  <c r="G2519" i="7"/>
  <c r="W2518" i="7"/>
  <c r="I2518" i="7"/>
  <c r="F2518" i="7" s="1"/>
  <c r="H2518" i="7"/>
  <c r="G2518" i="7"/>
  <c r="W2517" i="7"/>
  <c r="I2517" i="7"/>
  <c r="H2517" i="7"/>
  <c r="G2517" i="7"/>
  <c r="W2516" i="7"/>
  <c r="I2516" i="7"/>
  <c r="H2516" i="7"/>
  <c r="G2516" i="7"/>
  <c r="W2515" i="7"/>
  <c r="I2515" i="7"/>
  <c r="H2515" i="7"/>
  <c r="G2515" i="7"/>
  <c r="W2514" i="7"/>
  <c r="I2514" i="7"/>
  <c r="H2514" i="7"/>
  <c r="G2514" i="7"/>
  <c r="W2513" i="7"/>
  <c r="I2513" i="7"/>
  <c r="H2513" i="7"/>
  <c r="G2513" i="7"/>
  <c r="W2512" i="7"/>
  <c r="I2512" i="7"/>
  <c r="H2512" i="7"/>
  <c r="G2512" i="7"/>
  <c r="W2511" i="7"/>
  <c r="I2511" i="7"/>
  <c r="H2511" i="7"/>
  <c r="G2511" i="7"/>
  <c r="W2510" i="7"/>
  <c r="I2510" i="7"/>
  <c r="H2510" i="7"/>
  <c r="G2510" i="7"/>
  <c r="W2509" i="7"/>
  <c r="I2509" i="7"/>
  <c r="H2509" i="7"/>
  <c r="G2509" i="7"/>
  <c r="W2508" i="7"/>
  <c r="I2508" i="7"/>
  <c r="H2508" i="7"/>
  <c r="G2508" i="7"/>
  <c r="W2507" i="7"/>
  <c r="I2507" i="7"/>
  <c r="H2507" i="7"/>
  <c r="G2507" i="7"/>
  <c r="W2506" i="7"/>
  <c r="I2506" i="7"/>
  <c r="F2506" i="7" s="1"/>
  <c r="H2506" i="7"/>
  <c r="G2506" i="7"/>
  <c r="W2505" i="7"/>
  <c r="I2505" i="7"/>
  <c r="H2505" i="7"/>
  <c r="G2505" i="7"/>
  <c r="W2504" i="7"/>
  <c r="I2504" i="7"/>
  <c r="H2504" i="7"/>
  <c r="G2504" i="7"/>
  <c r="W2503" i="7"/>
  <c r="I2503" i="7"/>
  <c r="H2503" i="7"/>
  <c r="G2503" i="7"/>
  <c r="W2502" i="7"/>
  <c r="I2502" i="7"/>
  <c r="H2502" i="7"/>
  <c r="G2502" i="7"/>
  <c r="W2501" i="7"/>
  <c r="I2501" i="7"/>
  <c r="H2501" i="7"/>
  <c r="G2501" i="7"/>
  <c r="W2500" i="7"/>
  <c r="I2500" i="7"/>
  <c r="H2500" i="7"/>
  <c r="G2500" i="7"/>
  <c r="W2499" i="7"/>
  <c r="I2499" i="7"/>
  <c r="H2499" i="7"/>
  <c r="G2499" i="7"/>
  <c r="W2498" i="7"/>
  <c r="I2498" i="7"/>
  <c r="H2498" i="7"/>
  <c r="G2498" i="7"/>
  <c r="W2497" i="7"/>
  <c r="I2497" i="7"/>
  <c r="H2497" i="7"/>
  <c r="G2497" i="7"/>
  <c r="W2496" i="7"/>
  <c r="I2496" i="7"/>
  <c r="H2496" i="7"/>
  <c r="G2496" i="7"/>
  <c r="W2495" i="7"/>
  <c r="I2495" i="7"/>
  <c r="H2495" i="7"/>
  <c r="G2495" i="7"/>
  <c r="W2494" i="7"/>
  <c r="I2494" i="7"/>
  <c r="H2494" i="7"/>
  <c r="G2494" i="7"/>
  <c r="W2493" i="7"/>
  <c r="I2493" i="7"/>
  <c r="H2493" i="7"/>
  <c r="G2493" i="7"/>
  <c r="W2492" i="7"/>
  <c r="I2492" i="7"/>
  <c r="H2492" i="7"/>
  <c r="G2492" i="7"/>
  <c r="W2491" i="7"/>
  <c r="I2491" i="7"/>
  <c r="H2491" i="7"/>
  <c r="G2491" i="7"/>
  <c r="W2490" i="7"/>
  <c r="I2490" i="7"/>
  <c r="H2490" i="7"/>
  <c r="G2490" i="7"/>
  <c r="W2489" i="7"/>
  <c r="I2489" i="7"/>
  <c r="H2489" i="7"/>
  <c r="G2489" i="7"/>
  <c r="W2488" i="7"/>
  <c r="I2488" i="7"/>
  <c r="H2488" i="7"/>
  <c r="G2488" i="7"/>
  <c r="W2487" i="7"/>
  <c r="I2487" i="7"/>
  <c r="H2487" i="7"/>
  <c r="G2487" i="7"/>
  <c r="W2486" i="7"/>
  <c r="I2486" i="7"/>
  <c r="H2486" i="7"/>
  <c r="G2486" i="7"/>
  <c r="W2485" i="7"/>
  <c r="I2485" i="7"/>
  <c r="H2485" i="7"/>
  <c r="G2485" i="7"/>
  <c r="W2484" i="7"/>
  <c r="I2484" i="7"/>
  <c r="H2484" i="7"/>
  <c r="G2484" i="7"/>
  <c r="W2483" i="7"/>
  <c r="I2483" i="7"/>
  <c r="H2483" i="7"/>
  <c r="G2483" i="7"/>
  <c r="W2482" i="7"/>
  <c r="I2482" i="7"/>
  <c r="H2482" i="7"/>
  <c r="G2482" i="7"/>
  <c r="W2481" i="7"/>
  <c r="I2481" i="7"/>
  <c r="H2481" i="7"/>
  <c r="G2481" i="7"/>
  <c r="W2480" i="7"/>
  <c r="I2480" i="7"/>
  <c r="H2480" i="7"/>
  <c r="G2480" i="7"/>
  <c r="W2479" i="7"/>
  <c r="I2479" i="7"/>
  <c r="H2479" i="7"/>
  <c r="G2479" i="7"/>
  <c r="W2478" i="7"/>
  <c r="I2478" i="7"/>
  <c r="H2478" i="7"/>
  <c r="G2478" i="7"/>
  <c r="F2478" i="7" s="1"/>
  <c r="W2477" i="7"/>
  <c r="I2477" i="7"/>
  <c r="H2477" i="7"/>
  <c r="G2477" i="7"/>
  <c r="W2474" i="7"/>
  <c r="I2474" i="7"/>
  <c r="H2474" i="7"/>
  <c r="G2474" i="7"/>
  <c r="W2473" i="7"/>
  <c r="I2473" i="7"/>
  <c r="H2473" i="7"/>
  <c r="G2473" i="7"/>
  <c r="I2470" i="7"/>
  <c r="H2470" i="7"/>
  <c r="G2470" i="7"/>
  <c r="W2469" i="7"/>
  <c r="I2469" i="7"/>
  <c r="H2469" i="7"/>
  <c r="G2469" i="7"/>
  <c r="W2468" i="7"/>
  <c r="I2468" i="7"/>
  <c r="H2468" i="7"/>
  <c r="G2468" i="7"/>
  <c r="W2467" i="7"/>
  <c r="I2467" i="7"/>
  <c r="H2467" i="7"/>
  <c r="G2467" i="7"/>
  <c r="W2466" i="7"/>
  <c r="I2466" i="7"/>
  <c r="H2466" i="7"/>
  <c r="G2466" i="7"/>
  <c r="W2465" i="7"/>
  <c r="I2465" i="7"/>
  <c r="H2465" i="7"/>
  <c r="G2465" i="7"/>
  <c r="W2464" i="7"/>
  <c r="I2464" i="7"/>
  <c r="H2464" i="7"/>
  <c r="G2464" i="7"/>
  <c r="W2463" i="7"/>
  <c r="I2463" i="7"/>
  <c r="H2463" i="7"/>
  <c r="G2463" i="7"/>
  <c r="W2462" i="7"/>
  <c r="I2462" i="7"/>
  <c r="H2462" i="7"/>
  <c r="G2462" i="7"/>
  <c r="W2461" i="7"/>
  <c r="I2461" i="7"/>
  <c r="H2461" i="7"/>
  <c r="G2461" i="7"/>
  <c r="W2460" i="7"/>
  <c r="I2460" i="7"/>
  <c r="H2460" i="7"/>
  <c r="G2460" i="7"/>
  <c r="W2459" i="7"/>
  <c r="I2459" i="7"/>
  <c r="H2459" i="7"/>
  <c r="G2459" i="7"/>
  <c r="W2458" i="7"/>
  <c r="I2458" i="7"/>
  <c r="H2458" i="7"/>
  <c r="G2458" i="7"/>
  <c r="W2457" i="7"/>
  <c r="I2457" i="7"/>
  <c r="H2457" i="7"/>
  <c r="G2457" i="7"/>
  <c r="W2456" i="7"/>
  <c r="I2456" i="7"/>
  <c r="H2456" i="7"/>
  <c r="G2456" i="7"/>
  <c r="W2455" i="7"/>
  <c r="I2455" i="7"/>
  <c r="H2455" i="7"/>
  <c r="G2455" i="7"/>
  <c r="W2454" i="7"/>
  <c r="I2454" i="7"/>
  <c r="H2454" i="7"/>
  <c r="G2454" i="7"/>
  <c r="W2453" i="7"/>
  <c r="I2453" i="7"/>
  <c r="H2453" i="7"/>
  <c r="G2453" i="7"/>
  <c r="W2452" i="7"/>
  <c r="I2452" i="7"/>
  <c r="H2452" i="7"/>
  <c r="G2452" i="7"/>
  <c r="W2451" i="7"/>
  <c r="I2451" i="7"/>
  <c r="H2451" i="7"/>
  <c r="G2451" i="7"/>
  <c r="W2450" i="7"/>
  <c r="I2450" i="7"/>
  <c r="H2450" i="7"/>
  <c r="G2450" i="7"/>
  <c r="W2449" i="7"/>
  <c r="I2449" i="7"/>
  <c r="H2449" i="7"/>
  <c r="G2449" i="7"/>
  <c r="W2448" i="7"/>
  <c r="I2448" i="7"/>
  <c r="H2448" i="7"/>
  <c r="G2448" i="7"/>
  <c r="W2447" i="7"/>
  <c r="I2447" i="7"/>
  <c r="H2447" i="7"/>
  <c r="G2447" i="7"/>
  <c r="W2446" i="7"/>
  <c r="I2446" i="7"/>
  <c r="H2446" i="7"/>
  <c r="G2446" i="7"/>
  <c r="W2445" i="7"/>
  <c r="I2445" i="7"/>
  <c r="H2445" i="7"/>
  <c r="F2445" i="7" s="1"/>
  <c r="G2445" i="7"/>
  <c r="W2444" i="7"/>
  <c r="I2444" i="7"/>
  <c r="H2444" i="7"/>
  <c r="G2444" i="7"/>
  <c r="W2443" i="7"/>
  <c r="I2443" i="7"/>
  <c r="H2443" i="7"/>
  <c r="G2443" i="7"/>
  <c r="W2442" i="7"/>
  <c r="I2442" i="7"/>
  <c r="H2442" i="7"/>
  <c r="G2442" i="7"/>
  <c r="W2441" i="7"/>
  <c r="I2441" i="7"/>
  <c r="H2441" i="7"/>
  <c r="G2441" i="7"/>
  <c r="F2441" i="7" s="1"/>
  <c r="W2440" i="7"/>
  <c r="I2440" i="7"/>
  <c r="H2440" i="7"/>
  <c r="G2440" i="7"/>
  <c r="W2439" i="7"/>
  <c r="I2439" i="7"/>
  <c r="H2439" i="7"/>
  <c r="G2439" i="7"/>
  <c r="W2438" i="7"/>
  <c r="I2438" i="7"/>
  <c r="H2438" i="7"/>
  <c r="G2438" i="7"/>
  <c r="W2437" i="7"/>
  <c r="I2437" i="7"/>
  <c r="H2437" i="7"/>
  <c r="G2437" i="7"/>
  <c r="W2436" i="7"/>
  <c r="I2436" i="7"/>
  <c r="H2436" i="7"/>
  <c r="G2436" i="7"/>
  <c r="W2435" i="7"/>
  <c r="I2435" i="7"/>
  <c r="H2435" i="7"/>
  <c r="G2435" i="7"/>
  <c r="W2434" i="7"/>
  <c r="I2434" i="7"/>
  <c r="H2434" i="7"/>
  <c r="G2434" i="7"/>
  <c r="W2433" i="7"/>
  <c r="I2433" i="7"/>
  <c r="H2433" i="7"/>
  <c r="G2433" i="7"/>
  <c r="W2432" i="7"/>
  <c r="I2432" i="7"/>
  <c r="H2432" i="7"/>
  <c r="G2432" i="7"/>
  <c r="W2431" i="7"/>
  <c r="I2431" i="7"/>
  <c r="H2431" i="7"/>
  <c r="G2431" i="7"/>
  <c r="W2430" i="7"/>
  <c r="I2430" i="7"/>
  <c r="H2430" i="7"/>
  <c r="G2430" i="7"/>
  <c r="W2429" i="7"/>
  <c r="I2429" i="7"/>
  <c r="H2429" i="7"/>
  <c r="G2429" i="7"/>
  <c r="W2428" i="7"/>
  <c r="I2428" i="7"/>
  <c r="H2428" i="7"/>
  <c r="G2428" i="7"/>
  <c r="W2427" i="7"/>
  <c r="I2427" i="7"/>
  <c r="H2427" i="7"/>
  <c r="G2427" i="7"/>
  <c r="W2426" i="7"/>
  <c r="I2426" i="7"/>
  <c r="H2426" i="7"/>
  <c r="G2426" i="7"/>
  <c r="W2425" i="7"/>
  <c r="I2425" i="7"/>
  <c r="H2425" i="7"/>
  <c r="G2425" i="7"/>
  <c r="W2424" i="7"/>
  <c r="I2424" i="7"/>
  <c r="H2424" i="7"/>
  <c r="G2424" i="7"/>
  <c r="W2423" i="7"/>
  <c r="I2423" i="7"/>
  <c r="H2423" i="7"/>
  <c r="G2423" i="7"/>
  <c r="W2422" i="7"/>
  <c r="I2422" i="7"/>
  <c r="H2422" i="7"/>
  <c r="G2422" i="7"/>
  <c r="W2421" i="7"/>
  <c r="I2421" i="7"/>
  <c r="H2421" i="7"/>
  <c r="G2421" i="7"/>
  <c r="W2420" i="7"/>
  <c r="I2420" i="7"/>
  <c r="H2420" i="7"/>
  <c r="G2420" i="7"/>
  <c r="W2419" i="7"/>
  <c r="I2419" i="7"/>
  <c r="H2419" i="7"/>
  <c r="G2419" i="7"/>
  <c r="W2418" i="7"/>
  <c r="I2418" i="7"/>
  <c r="H2418" i="7"/>
  <c r="G2418" i="7"/>
  <c r="W2417" i="7"/>
  <c r="I2417" i="7"/>
  <c r="H2417" i="7"/>
  <c r="G2417" i="7"/>
  <c r="W2416" i="7"/>
  <c r="I2416" i="7"/>
  <c r="H2416" i="7"/>
  <c r="G2416" i="7"/>
  <c r="W2415" i="7"/>
  <c r="I2415" i="7"/>
  <c r="H2415" i="7"/>
  <c r="G2415" i="7"/>
  <c r="W2414" i="7"/>
  <c r="I2414" i="7"/>
  <c r="H2414" i="7"/>
  <c r="G2414" i="7"/>
  <c r="F2414" i="7" s="1"/>
  <c r="W2413" i="7"/>
  <c r="I2413" i="7"/>
  <c r="H2413" i="7"/>
  <c r="G2413" i="7"/>
  <c r="W2411" i="7"/>
  <c r="I2411" i="7"/>
  <c r="H2411" i="7"/>
  <c r="G2411" i="7"/>
  <c r="W2410" i="7"/>
  <c r="I2410" i="7"/>
  <c r="H2410" i="7"/>
  <c r="G2410" i="7"/>
  <c r="W2409" i="7"/>
  <c r="I2409" i="7"/>
  <c r="H2409" i="7"/>
  <c r="G2409" i="7"/>
  <c r="W2408" i="7"/>
  <c r="I2408" i="7"/>
  <c r="H2408" i="7"/>
  <c r="G2408" i="7"/>
  <c r="W2407" i="7"/>
  <c r="I2407" i="7"/>
  <c r="H2407" i="7"/>
  <c r="G2407" i="7"/>
  <c r="F2407" i="7" s="1"/>
  <c r="W2406" i="7"/>
  <c r="I2406" i="7"/>
  <c r="H2406" i="7"/>
  <c r="G2406" i="7"/>
  <c r="W2405" i="7"/>
  <c r="I2405" i="7"/>
  <c r="H2405" i="7"/>
  <c r="G2405" i="7"/>
  <c r="W2404" i="7"/>
  <c r="I2404" i="7"/>
  <c r="H2404" i="7"/>
  <c r="G2404" i="7"/>
  <c r="F2404" i="7" s="1"/>
  <c r="W2403" i="7"/>
  <c r="I2403" i="7"/>
  <c r="H2403" i="7"/>
  <c r="G2403" i="7"/>
  <c r="W2402" i="7"/>
  <c r="I2402" i="7"/>
  <c r="H2402" i="7"/>
  <c r="G2402" i="7"/>
  <c r="W2401" i="7"/>
  <c r="I2401" i="7"/>
  <c r="H2401" i="7"/>
  <c r="G2401" i="7"/>
  <c r="W2400" i="7"/>
  <c r="I2400" i="7"/>
  <c r="H2400" i="7"/>
  <c r="G2400" i="7"/>
  <c r="W2399" i="7"/>
  <c r="I2399" i="7"/>
  <c r="H2399" i="7"/>
  <c r="G2399" i="7"/>
  <c r="W2398" i="7"/>
  <c r="I2398" i="7"/>
  <c r="H2398" i="7"/>
  <c r="G2398" i="7"/>
  <c r="W2397" i="7"/>
  <c r="I2397" i="7"/>
  <c r="H2397" i="7"/>
  <c r="G2397" i="7"/>
  <c r="W2396" i="7"/>
  <c r="I2396" i="7"/>
  <c r="H2396" i="7"/>
  <c r="G2396" i="7"/>
  <c r="W2395" i="7"/>
  <c r="I2395" i="7"/>
  <c r="H2395" i="7"/>
  <c r="G2395" i="7"/>
  <c r="W2394" i="7"/>
  <c r="I2394" i="7"/>
  <c r="H2394" i="7"/>
  <c r="G2394" i="7"/>
  <c r="W2393" i="7"/>
  <c r="I2393" i="7"/>
  <c r="H2393" i="7"/>
  <c r="G2393" i="7"/>
  <c r="W2392" i="7"/>
  <c r="I2392" i="7"/>
  <c r="H2392" i="7"/>
  <c r="G2392" i="7"/>
  <c r="F2392" i="7" s="1"/>
  <c r="W2391" i="7"/>
  <c r="I2391" i="7"/>
  <c r="H2391" i="7"/>
  <c r="G2391" i="7"/>
  <c r="W2390" i="7"/>
  <c r="I2390" i="7"/>
  <c r="H2390" i="7"/>
  <c r="G2390" i="7"/>
  <c r="W2389" i="7"/>
  <c r="I2389" i="7"/>
  <c r="H2389" i="7"/>
  <c r="G2389" i="7"/>
  <c r="W2388" i="7"/>
  <c r="I2388" i="7"/>
  <c r="H2388" i="7"/>
  <c r="G2388" i="7"/>
  <c r="W2387" i="7"/>
  <c r="I2387" i="7"/>
  <c r="H2387" i="7"/>
  <c r="G2387" i="7"/>
  <c r="W2386" i="7"/>
  <c r="I2386" i="7"/>
  <c r="H2386" i="7"/>
  <c r="G2386" i="7"/>
  <c r="W2385" i="7"/>
  <c r="I2385" i="7"/>
  <c r="H2385" i="7"/>
  <c r="G2385" i="7"/>
  <c r="W2384" i="7"/>
  <c r="I2384" i="7"/>
  <c r="H2384" i="7"/>
  <c r="G2384" i="7"/>
  <c r="W2383" i="7"/>
  <c r="I2383" i="7"/>
  <c r="H2383" i="7"/>
  <c r="G2383" i="7"/>
  <c r="W2382" i="7"/>
  <c r="I2382" i="7"/>
  <c r="H2382" i="7"/>
  <c r="G2382" i="7"/>
  <c r="W2381" i="7"/>
  <c r="I2381" i="7"/>
  <c r="H2381" i="7"/>
  <c r="G2381" i="7"/>
  <c r="W2380" i="7"/>
  <c r="I2380" i="7"/>
  <c r="H2380" i="7"/>
  <c r="G2380" i="7"/>
  <c r="W2379" i="7"/>
  <c r="I2379" i="7"/>
  <c r="H2379" i="7"/>
  <c r="G2379" i="7"/>
  <c r="W2378" i="7"/>
  <c r="I2378" i="7"/>
  <c r="H2378" i="7"/>
  <c r="G2378" i="7"/>
  <c r="W2377" i="7"/>
  <c r="I2377" i="7"/>
  <c r="H2377" i="7"/>
  <c r="G2377" i="7"/>
  <c r="W2376" i="7"/>
  <c r="I2376" i="7"/>
  <c r="H2376" i="7"/>
  <c r="G2376" i="7"/>
  <c r="W2375" i="7"/>
  <c r="I2375" i="7"/>
  <c r="H2375" i="7"/>
  <c r="G2375" i="7"/>
  <c r="W2374" i="7"/>
  <c r="I2374" i="7"/>
  <c r="H2374" i="7"/>
  <c r="G2374" i="7"/>
  <c r="W2373" i="7"/>
  <c r="I2373" i="7"/>
  <c r="H2373" i="7"/>
  <c r="G2373" i="7"/>
  <c r="W2372" i="7"/>
  <c r="I2372" i="7"/>
  <c r="H2372" i="7"/>
  <c r="G2372" i="7"/>
  <c r="W2371" i="7"/>
  <c r="I2371" i="7"/>
  <c r="H2371" i="7"/>
  <c r="G2371" i="7"/>
  <c r="W2370" i="7"/>
  <c r="I2370" i="7"/>
  <c r="H2370" i="7"/>
  <c r="G2370" i="7"/>
  <c r="W2369" i="7"/>
  <c r="I2369" i="7"/>
  <c r="H2369" i="7"/>
  <c r="G2369" i="7"/>
  <c r="W2368" i="7"/>
  <c r="I2368" i="7"/>
  <c r="H2368" i="7"/>
  <c r="G2368" i="7"/>
  <c r="F2368" i="7" s="1"/>
  <c r="W2367" i="7"/>
  <c r="I2367" i="7"/>
  <c r="H2367" i="7"/>
  <c r="G2367" i="7"/>
  <c r="W2366" i="7"/>
  <c r="I2366" i="7"/>
  <c r="H2366" i="7"/>
  <c r="G2366" i="7"/>
  <c r="W2365" i="7"/>
  <c r="I2365" i="7"/>
  <c r="H2365" i="7"/>
  <c r="G2365" i="7"/>
  <c r="W2364" i="7"/>
  <c r="I2364" i="7"/>
  <c r="H2364" i="7"/>
  <c r="G2364" i="7"/>
  <c r="W2363" i="7"/>
  <c r="I2363" i="7"/>
  <c r="H2363" i="7"/>
  <c r="G2363" i="7"/>
  <c r="W2362" i="7"/>
  <c r="I2362" i="7"/>
  <c r="H2362" i="7"/>
  <c r="G2362" i="7"/>
  <c r="W2361" i="7"/>
  <c r="I2361" i="7"/>
  <c r="H2361" i="7"/>
  <c r="G2361" i="7"/>
  <c r="W2360" i="7"/>
  <c r="I2360" i="7"/>
  <c r="H2360" i="7"/>
  <c r="G2360" i="7"/>
  <c r="W2359" i="7"/>
  <c r="I2359" i="7"/>
  <c r="H2359" i="7"/>
  <c r="G2359" i="7"/>
  <c r="W2358" i="7"/>
  <c r="I2358" i="7"/>
  <c r="H2358" i="7"/>
  <c r="G2358" i="7"/>
  <c r="W2357" i="7"/>
  <c r="I2357" i="7"/>
  <c r="H2357" i="7"/>
  <c r="G2357" i="7"/>
  <c r="W2356" i="7"/>
  <c r="I2356" i="7"/>
  <c r="H2356" i="7"/>
  <c r="G2356" i="7"/>
  <c r="W2355" i="7"/>
  <c r="I2355" i="7"/>
  <c r="H2355" i="7"/>
  <c r="G2355" i="7"/>
  <c r="W2354" i="7"/>
  <c r="I2354" i="7"/>
  <c r="H2354" i="7"/>
  <c r="G2354" i="7"/>
  <c r="W2353" i="7"/>
  <c r="I2353" i="7"/>
  <c r="H2353" i="7"/>
  <c r="G2353" i="7"/>
  <c r="W2351" i="7"/>
  <c r="I2351" i="7"/>
  <c r="H2351" i="7"/>
  <c r="G2351" i="7"/>
  <c r="W2350" i="7"/>
  <c r="I2350" i="7"/>
  <c r="H2350" i="7"/>
  <c r="G2350" i="7"/>
  <c r="W2349" i="7"/>
  <c r="I2349" i="7"/>
  <c r="H2349" i="7"/>
  <c r="G2349" i="7"/>
  <c r="W2348" i="7"/>
  <c r="I2348" i="7"/>
  <c r="H2348" i="7"/>
  <c r="G2348" i="7"/>
  <c r="W2347" i="7"/>
  <c r="I2347" i="7"/>
  <c r="H2347" i="7"/>
  <c r="G2347" i="7"/>
  <c r="W2346" i="7"/>
  <c r="I2346" i="7"/>
  <c r="H2346" i="7"/>
  <c r="G2346" i="7"/>
  <c r="W2345" i="7"/>
  <c r="I2345" i="7"/>
  <c r="H2345" i="7"/>
  <c r="G2345" i="7"/>
  <c r="W2344" i="7"/>
  <c r="I2344" i="7"/>
  <c r="H2344" i="7"/>
  <c r="G2344" i="7"/>
  <c r="W2343" i="7"/>
  <c r="I2343" i="7"/>
  <c r="H2343" i="7"/>
  <c r="G2343" i="7"/>
  <c r="I2342" i="7"/>
  <c r="H2342" i="7"/>
  <c r="G2342" i="7"/>
  <c r="I2341" i="7"/>
  <c r="H2341" i="7"/>
  <c r="G2341" i="7"/>
  <c r="W2340" i="7"/>
  <c r="I2340" i="7"/>
  <c r="H2340" i="7"/>
  <c r="G2340" i="7"/>
  <c r="W2339" i="7"/>
  <c r="I2339" i="7"/>
  <c r="H2339" i="7"/>
  <c r="G2339" i="7"/>
  <c r="W2338" i="7"/>
  <c r="I2338" i="7"/>
  <c r="H2338" i="7"/>
  <c r="G2338" i="7"/>
  <c r="W2337" i="7"/>
  <c r="I2337" i="7"/>
  <c r="H2337" i="7"/>
  <c r="G2337" i="7"/>
  <c r="W2336" i="7"/>
  <c r="I2336" i="7"/>
  <c r="H2336" i="7"/>
  <c r="G2336" i="7"/>
  <c r="W2335" i="7"/>
  <c r="I2335" i="7"/>
  <c r="H2335" i="7"/>
  <c r="G2335" i="7"/>
  <c r="W2334" i="7"/>
  <c r="I2334" i="7"/>
  <c r="H2334" i="7"/>
  <c r="G2334" i="7"/>
  <c r="W2333" i="7"/>
  <c r="I2333" i="7"/>
  <c r="H2333" i="7"/>
  <c r="G2333" i="7"/>
  <c r="W2332" i="7"/>
  <c r="I2332" i="7"/>
  <c r="H2332" i="7"/>
  <c r="G2332" i="7"/>
  <c r="W2331" i="7"/>
  <c r="I2331" i="7"/>
  <c r="H2331" i="7"/>
  <c r="G2331" i="7"/>
  <c r="W2330" i="7"/>
  <c r="I2330" i="7"/>
  <c r="H2330" i="7"/>
  <c r="G2330" i="7"/>
  <c r="W2329" i="7"/>
  <c r="I2329" i="7"/>
  <c r="H2329" i="7"/>
  <c r="G2329" i="7"/>
  <c r="W2328" i="7"/>
  <c r="I2328" i="7"/>
  <c r="H2328" i="7"/>
  <c r="G2328" i="7"/>
  <c r="W2327" i="7"/>
  <c r="I2327" i="7"/>
  <c r="H2327" i="7"/>
  <c r="F2327" i="7" s="1"/>
  <c r="G2327" i="7"/>
  <c r="W2326" i="7"/>
  <c r="I2326" i="7"/>
  <c r="H2326" i="7"/>
  <c r="G2326" i="7"/>
  <c r="W2325" i="7"/>
  <c r="I2325" i="7"/>
  <c r="H2325" i="7"/>
  <c r="G2325" i="7"/>
  <c r="W2324" i="7"/>
  <c r="I2324" i="7"/>
  <c r="H2324" i="7"/>
  <c r="G2324" i="7"/>
  <c r="W2323" i="7"/>
  <c r="I2323" i="7"/>
  <c r="H2323" i="7"/>
  <c r="G2323" i="7"/>
  <c r="W2322" i="7"/>
  <c r="I2322" i="7"/>
  <c r="H2322" i="7"/>
  <c r="G2322" i="7"/>
  <c r="W2321" i="7"/>
  <c r="I2321" i="7"/>
  <c r="H2321" i="7"/>
  <c r="G2321" i="7"/>
  <c r="W2320" i="7"/>
  <c r="I2320" i="7"/>
  <c r="H2320" i="7"/>
  <c r="G2320" i="7"/>
  <c r="W2319" i="7"/>
  <c r="I2319" i="7"/>
  <c r="H2319" i="7"/>
  <c r="G2319" i="7"/>
  <c r="W2318" i="7"/>
  <c r="I2318" i="7"/>
  <c r="H2318" i="7"/>
  <c r="G2318" i="7"/>
  <c r="W2317" i="7"/>
  <c r="I2317" i="7"/>
  <c r="H2317" i="7"/>
  <c r="G2317" i="7"/>
  <c r="W2316" i="7"/>
  <c r="I2316" i="7"/>
  <c r="H2316" i="7"/>
  <c r="G2316" i="7"/>
  <c r="W2315" i="7"/>
  <c r="I2315" i="7"/>
  <c r="H2315" i="7"/>
  <c r="G2315" i="7"/>
  <c r="W2314" i="7"/>
  <c r="I2314" i="7"/>
  <c r="H2314" i="7"/>
  <c r="G2314" i="7"/>
  <c r="W2313" i="7"/>
  <c r="I2313" i="7"/>
  <c r="H2313" i="7"/>
  <c r="G2313" i="7"/>
  <c r="W2312" i="7"/>
  <c r="I2312" i="7"/>
  <c r="H2312" i="7"/>
  <c r="G2312" i="7"/>
  <c r="W2311" i="7"/>
  <c r="I2311" i="7"/>
  <c r="H2311" i="7"/>
  <c r="G2311" i="7"/>
  <c r="W2309" i="7"/>
  <c r="I2309" i="7"/>
  <c r="H2309" i="7"/>
  <c r="G2309" i="7"/>
  <c r="W2308" i="7"/>
  <c r="I2308" i="7"/>
  <c r="H2308" i="7"/>
  <c r="F2308" i="7" s="1"/>
  <c r="G2308" i="7"/>
  <c r="W2307" i="7"/>
  <c r="I2307" i="7"/>
  <c r="H2307" i="7"/>
  <c r="G2307" i="7"/>
  <c r="W2306" i="7"/>
  <c r="I2306" i="7"/>
  <c r="H2306" i="7"/>
  <c r="G2306" i="7"/>
  <c r="W2305" i="7"/>
  <c r="I2305" i="7"/>
  <c r="H2305" i="7"/>
  <c r="G2305" i="7"/>
  <c r="W2304" i="7"/>
  <c r="I2304" i="7"/>
  <c r="H2304" i="7"/>
  <c r="G2304" i="7"/>
  <c r="W2303" i="7"/>
  <c r="I2303" i="7"/>
  <c r="H2303" i="7"/>
  <c r="G2303" i="7"/>
  <c r="W2302" i="7"/>
  <c r="I2302" i="7"/>
  <c r="H2302" i="7"/>
  <c r="F2302" i="7" s="1"/>
  <c r="G2302" i="7"/>
  <c r="W2301" i="7"/>
  <c r="I2301" i="7"/>
  <c r="H2301" i="7"/>
  <c r="G2301" i="7"/>
  <c r="W2300" i="7"/>
  <c r="I2300" i="7"/>
  <c r="H2300" i="7"/>
  <c r="G2300" i="7"/>
  <c r="W2299" i="7"/>
  <c r="I2299" i="7"/>
  <c r="H2299" i="7"/>
  <c r="G2299" i="7"/>
  <c r="W2298" i="7"/>
  <c r="I2298" i="7"/>
  <c r="H2298" i="7"/>
  <c r="G2298" i="7"/>
  <c r="W2297" i="7"/>
  <c r="I2297" i="7"/>
  <c r="H2297" i="7"/>
  <c r="G2297" i="7"/>
  <c r="W2296" i="7"/>
  <c r="I2296" i="7"/>
  <c r="H2296" i="7"/>
  <c r="G2296" i="7"/>
  <c r="W2295" i="7"/>
  <c r="I2295" i="7"/>
  <c r="H2295" i="7"/>
  <c r="G2295" i="7"/>
  <c r="W2294" i="7"/>
  <c r="I2294" i="7"/>
  <c r="H2294" i="7"/>
  <c r="G2294" i="7"/>
  <c r="W2293" i="7"/>
  <c r="I2293" i="7"/>
  <c r="H2293" i="7"/>
  <c r="G2293" i="7"/>
  <c r="W2292" i="7"/>
  <c r="I2292" i="7"/>
  <c r="H2292" i="7"/>
  <c r="G2292" i="7"/>
  <c r="W2291" i="7"/>
  <c r="I2291" i="7"/>
  <c r="H2291" i="7"/>
  <c r="G2291" i="7"/>
  <c r="W2290" i="7"/>
  <c r="I2290" i="7"/>
  <c r="H2290" i="7"/>
  <c r="G2290" i="7"/>
  <c r="W2289" i="7"/>
  <c r="I2289" i="7"/>
  <c r="H2289" i="7"/>
  <c r="G2289" i="7"/>
  <c r="W2288" i="7"/>
  <c r="I2288" i="7"/>
  <c r="H2288" i="7"/>
  <c r="G2288" i="7"/>
  <c r="W2287" i="7"/>
  <c r="I2287" i="7"/>
  <c r="H2287" i="7"/>
  <c r="G2287" i="7"/>
  <c r="W2286" i="7"/>
  <c r="I2286" i="7"/>
  <c r="H2286" i="7"/>
  <c r="G2286" i="7"/>
  <c r="W2285" i="7"/>
  <c r="I2285" i="7"/>
  <c r="H2285" i="7"/>
  <c r="G2285" i="7"/>
  <c r="W2284" i="7"/>
  <c r="I2284" i="7"/>
  <c r="H2284" i="7"/>
  <c r="G2284" i="7"/>
  <c r="W2283" i="7"/>
  <c r="I2283" i="7"/>
  <c r="H2283" i="7"/>
  <c r="G2283" i="7"/>
  <c r="W2282" i="7"/>
  <c r="I2282" i="7"/>
  <c r="H2282" i="7"/>
  <c r="G2282" i="7"/>
  <c r="W2281" i="7"/>
  <c r="I2281" i="7"/>
  <c r="H2281" i="7"/>
  <c r="G2281" i="7"/>
  <c r="W2280" i="7"/>
  <c r="I2280" i="7"/>
  <c r="H2280" i="7"/>
  <c r="G2280" i="7"/>
  <c r="W2279" i="7"/>
  <c r="I2279" i="7"/>
  <c r="H2279" i="7"/>
  <c r="G2279" i="7"/>
  <c r="W2277" i="7"/>
  <c r="I2277" i="7"/>
  <c r="H2277" i="7"/>
  <c r="G2277" i="7"/>
  <c r="W2276" i="7"/>
  <c r="I2276" i="7"/>
  <c r="H2276" i="7"/>
  <c r="G2276" i="7"/>
  <c r="W2275" i="7"/>
  <c r="I2275" i="7"/>
  <c r="H2275" i="7"/>
  <c r="G2275" i="7"/>
  <c r="W2274" i="7"/>
  <c r="I2274" i="7"/>
  <c r="H2274" i="7"/>
  <c r="G2274" i="7"/>
  <c r="W2273" i="7"/>
  <c r="I2273" i="7"/>
  <c r="H2273" i="7"/>
  <c r="G2273" i="7"/>
  <c r="W2272" i="7"/>
  <c r="I2272" i="7"/>
  <c r="H2272" i="7"/>
  <c r="G2272" i="7"/>
  <c r="W2271" i="7"/>
  <c r="I2271" i="7"/>
  <c r="H2271" i="7"/>
  <c r="G2271" i="7"/>
  <c r="W2270" i="7"/>
  <c r="I2270" i="7"/>
  <c r="H2270" i="7"/>
  <c r="G2270" i="7"/>
  <c r="W2269" i="7"/>
  <c r="I2269" i="7"/>
  <c r="H2269" i="7"/>
  <c r="G2269" i="7"/>
  <c r="W2268" i="7"/>
  <c r="I2268" i="7"/>
  <c r="H2268" i="7"/>
  <c r="G2268" i="7"/>
  <c r="W2267" i="7"/>
  <c r="I2267" i="7"/>
  <c r="H2267" i="7"/>
  <c r="G2267" i="7"/>
  <c r="W2266" i="7"/>
  <c r="I2266" i="7"/>
  <c r="H2266" i="7"/>
  <c r="G2266" i="7"/>
  <c r="W2265" i="7"/>
  <c r="I2265" i="7"/>
  <c r="H2265" i="7"/>
  <c r="G2265" i="7"/>
  <c r="W2264" i="7"/>
  <c r="I2264" i="7"/>
  <c r="H2264" i="7"/>
  <c r="G2264" i="7"/>
  <c r="W2263" i="7"/>
  <c r="I2263" i="7"/>
  <c r="H2263" i="7"/>
  <c r="G2263" i="7"/>
  <c r="W2262" i="7"/>
  <c r="I2262" i="7"/>
  <c r="H2262" i="7"/>
  <c r="G2262" i="7"/>
  <c r="W2261" i="7"/>
  <c r="I2261" i="7"/>
  <c r="H2261" i="7"/>
  <c r="G2261" i="7"/>
  <c r="W2260" i="7"/>
  <c r="I2260" i="7"/>
  <c r="H2260" i="7"/>
  <c r="G2260" i="7"/>
  <c r="W2259" i="7"/>
  <c r="I2259" i="7"/>
  <c r="H2259" i="7"/>
  <c r="G2259" i="7"/>
  <c r="W2258" i="7"/>
  <c r="I2258" i="7"/>
  <c r="H2258" i="7"/>
  <c r="G2258" i="7"/>
  <c r="W2257" i="7"/>
  <c r="I2257" i="7"/>
  <c r="H2257" i="7"/>
  <c r="G2257" i="7"/>
  <c r="W2256" i="7"/>
  <c r="I2256" i="7"/>
  <c r="H2256" i="7"/>
  <c r="G2256" i="7"/>
  <c r="W2255" i="7"/>
  <c r="I2255" i="7"/>
  <c r="H2255" i="7"/>
  <c r="G2255" i="7"/>
  <c r="W2254" i="7"/>
  <c r="I2254" i="7"/>
  <c r="H2254" i="7"/>
  <c r="G2254" i="7"/>
  <c r="W2253" i="7"/>
  <c r="I2253" i="7"/>
  <c r="H2253" i="7"/>
  <c r="G2253" i="7"/>
  <c r="W2252" i="7"/>
  <c r="I2252" i="7"/>
  <c r="H2252" i="7"/>
  <c r="G2252" i="7"/>
  <c r="W2251" i="7"/>
  <c r="I2251" i="7"/>
  <c r="H2251" i="7"/>
  <c r="G2251" i="7"/>
  <c r="W2249" i="7"/>
  <c r="I2249" i="7"/>
  <c r="H2249" i="7"/>
  <c r="G2249" i="7"/>
  <c r="W2248" i="7"/>
  <c r="I2248" i="7"/>
  <c r="H2248" i="7"/>
  <c r="G2248" i="7"/>
  <c r="W2247" i="7"/>
  <c r="I2247" i="7"/>
  <c r="H2247" i="7"/>
  <c r="G2247" i="7"/>
  <c r="W2246" i="7"/>
  <c r="I2246" i="7"/>
  <c r="H2246" i="7"/>
  <c r="G2246" i="7"/>
  <c r="W2245" i="7"/>
  <c r="I2245" i="7"/>
  <c r="H2245" i="7"/>
  <c r="G2245" i="7"/>
  <c r="W2244" i="7"/>
  <c r="I2244" i="7"/>
  <c r="H2244" i="7"/>
  <c r="G2244" i="7"/>
  <c r="W2243" i="7"/>
  <c r="I2243" i="7"/>
  <c r="H2243" i="7"/>
  <c r="G2243" i="7"/>
  <c r="W2242" i="7"/>
  <c r="I2242" i="7"/>
  <c r="H2242" i="7"/>
  <c r="G2242" i="7"/>
  <c r="W2241" i="7"/>
  <c r="I2241" i="7"/>
  <c r="H2241" i="7"/>
  <c r="G2241" i="7"/>
  <c r="W2240" i="7"/>
  <c r="I2240" i="7"/>
  <c r="H2240" i="7"/>
  <c r="G2240" i="7"/>
  <c r="W2239" i="7"/>
  <c r="I2239" i="7"/>
  <c r="H2239" i="7"/>
  <c r="G2239" i="7"/>
  <c r="W2238" i="7"/>
  <c r="I2238" i="7"/>
  <c r="H2238" i="7"/>
  <c r="G2238" i="7"/>
  <c r="W2237" i="7"/>
  <c r="I2237" i="7"/>
  <c r="H2237" i="7"/>
  <c r="G2237" i="7"/>
  <c r="W2236" i="7"/>
  <c r="I2236" i="7"/>
  <c r="H2236" i="7"/>
  <c r="G2236" i="7"/>
  <c r="W2235" i="7"/>
  <c r="I2235" i="7"/>
  <c r="H2235" i="7"/>
  <c r="G2235" i="7"/>
  <c r="W2234" i="7"/>
  <c r="I2234" i="7"/>
  <c r="H2234" i="7"/>
  <c r="G2234" i="7"/>
  <c r="W2233" i="7"/>
  <c r="I2233" i="7"/>
  <c r="H2233" i="7"/>
  <c r="G2233" i="7"/>
  <c r="F2233" i="7" s="1"/>
  <c r="W2232" i="7"/>
  <c r="I2232" i="7"/>
  <c r="H2232" i="7"/>
  <c r="G2232" i="7"/>
  <c r="W2231" i="7"/>
  <c r="I2231" i="7"/>
  <c r="H2231" i="7"/>
  <c r="G2231" i="7"/>
  <c r="W2230" i="7"/>
  <c r="I2230" i="7"/>
  <c r="H2230" i="7"/>
  <c r="G2230" i="7"/>
  <c r="F2230" i="7" s="1"/>
  <c r="W2229" i="7"/>
  <c r="I2229" i="7"/>
  <c r="H2229" i="7"/>
  <c r="G2229" i="7"/>
  <c r="W2228" i="7"/>
  <c r="I2228" i="7"/>
  <c r="H2228" i="7"/>
  <c r="G2228" i="7"/>
  <c r="W2227" i="7"/>
  <c r="I2227" i="7"/>
  <c r="H2227" i="7"/>
  <c r="G2227" i="7"/>
  <c r="W2226" i="7"/>
  <c r="I2226" i="7"/>
  <c r="H2226" i="7"/>
  <c r="G2226" i="7"/>
  <c r="W2225" i="7"/>
  <c r="I2225" i="7"/>
  <c r="H2225" i="7"/>
  <c r="G2225" i="7"/>
  <c r="W2224" i="7"/>
  <c r="I2224" i="7"/>
  <c r="H2224" i="7"/>
  <c r="G2224" i="7"/>
  <c r="W2223" i="7"/>
  <c r="I2223" i="7"/>
  <c r="H2223" i="7"/>
  <c r="G2223" i="7"/>
  <c r="W2222" i="7"/>
  <c r="I2222" i="7"/>
  <c r="H2222" i="7"/>
  <c r="G2222" i="7"/>
  <c r="W2221" i="7"/>
  <c r="I2221" i="7"/>
  <c r="H2221" i="7"/>
  <c r="G2221" i="7"/>
  <c r="W2220" i="7"/>
  <c r="I2220" i="7"/>
  <c r="H2220" i="7"/>
  <c r="G2220" i="7"/>
  <c r="W2219" i="7"/>
  <c r="I2219" i="7"/>
  <c r="H2219" i="7"/>
  <c r="G2219" i="7"/>
  <c r="W2218" i="7"/>
  <c r="I2218" i="7"/>
  <c r="H2218" i="7"/>
  <c r="G2218" i="7"/>
  <c r="F2218" i="7" s="1"/>
  <c r="W2217" i="7"/>
  <c r="I2217" i="7"/>
  <c r="H2217" i="7"/>
  <c r="G2217" i="7"/>
  <c r="W2216" i="7"/>
  <c r="I2216" i="7"/>
  <c r="H2216" i="7"/>
  <c r="G2216" i="7"/>
  <c r="W2215" i="7"/>
  <c r="I2215" i="7"/>
  <c r="H2215" i="7"/>
  <c r="G2215" i="7"/>
  <c r="W2213" i="7"/>
  <c r="I2213" i="7"/>
  <c r="H2213" i="7"/>
  <c r="G2213" i="7"/>
  <c r="W2212" i="7"/>
  <c r="I2212" i="7"/>
  <c r="H2212" i="7"/>
  <c r="G2212" i="7"/>
  <c r="W2211" i="7"/>
  <c r="I2211" i="7"/>
  <c r="H2211" i="7"/>
  <c r="G2211" i="7"/>
  <c r="W2210" i="7"/>
  <c r="I2210" i="7"/>
  <c r="H2210" i="7"/>
  <c r="G2210" i="7"/>
  <c r="W2209" i="7"/>
  <c r="I2209" i="7"/>
  <c r="H2209" i="7"/>
  <c r="G2209" i="7"/>
  <c r="W2208" i="7"/>
  <c r="I2208" i="7"/>
  <c r="H2208" i="7"/>
  <c r="G2208" i="7"/>
  <c r="W2207" i="7"/>
  <c r="I2207" i="7"/>
  <c r="H2207" i="7"/>
  <c r="G2207" i="7"/>
  <c r="W2206" i="7"/>
  <c r="I2206" i="7"/>
  <c r="H2206" i="7"/>
  <c r="G2206" i="7"/>
  <c r="W2205" i="7"/>
  <c r="I2205" i="7"/>
  <c r="H2205" i="7"/>
  <c r="G2205" i="7"/>
  <c r="F2205" i="7" s="1"/>
  <c r="W2204" i="7"/>
  <c r="I2204" i="7"/>
  <c r="H2204" i="7"/>
  <c r="G2204" i="7"/>
  <c r="W2203" i="7"/>
  <c r="I2203" i="7"/>
  <c r="H2203" i="7"/>
  <c r="F2203" i="7" s="1"/>
  <c r="G2203" i="7"/>
  <c r="W2202" i="7"/>
  <c r="I2202" i="7"/>
  <c r="H2202" i="7"/>
  <c r="G2202" i="7"/>
  <c r="W2201" i="7"/>
  <c r="I2201" i="7"/>
  <c r="H2201" i="7"/>
  <c r="G2201" i="7"/>
  <c r="W2200" i="7"/>
  <c r="I2200" i="7"/>
  <c r="H2200" i="7"/>
  <c r="G2200" i="7"/>
  <c r="W2199" i="7"/>
  <c r="I2199" i="7"/>
  <c r="H2199" i="7"/>
  <c r="G2199" i="7"/>
  <c r="W2198" i="7"/>
  <c r="I2198" i="7"/>
  <c r="H2198" i="7"/>
  <c r="G2198" i="7"/>
  <c r="W2197" i="7"/>
  <c r="I2197" i="7"/>
  <c r="H2197" i="7"/>
  <c r="G2197" i="7"/>
  <c r="W2196" i="7"/>
  <c r="I2196" i="7"/>
  <c r="H2196" i="7"/>
  <c r="G2196" i="7"/>
  <c r="W2195" i="7"/>
  <c r="I2195" i="7"/>
  <c r="H2195" i="7"/>
  <c r="G2195" i="7"/>
  <c r="W2194" i="7"/>
  <c r="I2194" i="7"/>
  <c r="H2194" i="7"/>
  <c r="G2194" i="7"/>
  <c r="W2193" i="7"/>
  <c r="I2193" i="7"/>
  <c r="H2193" i="7"/>
  <c r="G2193" i="7"/>
  <c r="W2192" i="7"/>
  <c r="I2192" i="7"/>
  <c r="H2192" i="7"/>
  <c r="G2192" i="7"/>
  <c r="W2191" i="7"/>
  <c r="I2191" i="7"/>
  <c r="H2191" i="7"/>
  <c r="G2191" i="7"/>
  <c r="W2190" i="7"/>
  <c r="I2190" i="7"/>
  <c r="H2190" i="7"/>
  <c r="G2190" i="7"/>
  <c r="W2189" i="7"/>
  <c r="I2189" i="7"/>
  <c r="H2189" i="7"/>
  <c r="G2189" i="7"/>
  <c r="W2188" i="7"/>
  <c r="I2188" i="7"/>
  <c r="H2188" i="7"/>
  <c r="G2188" i="7"/>
  <c r="W2187" i="7"/>
  <c r="I2187" i="7"/>
  <c r="H2187" i="7"/>
  <c r="G2187" i="7"/>
  <c r="W2186" i="7"/>
  <c r="I2186" i="7"/>
  <c r="H2186" i="7"/>
  <c r="G2186" i="7"/>
  <c r="W2185" i="7"/>
  <c r="I2185" i="7"/>
  <c r="H2185" i="7"/>
  <c r="G2185" i="7"/>
  <c r="W2184" i="7"/>
  <c r="I2184" i="7"/>
  <c r="H2184" i="7"/>
  <c r="G2184" i="7"/>
  <c r="W2183" i="7"/>
  <c r="I2183" i="7"/>
  <c r="H2183" i="7"/>
  <c r="G2183" i="7"/>
  <c r="W2181" i="7"/>
  <c r="I2181" i="7"/>
  <c r="H2181" i="7"/>
  <c r="G2181" i="7"/>
  <c r="W2180" i="7"/>
  <c r="I2180" i="7"/>
  <c r="H2180" i="7"/>
  <c r="G2180" i="7"/>
  <c r="W2179" i="7"/>
  <c r="I2179" i="7"/>
  <c r="H2179" i="7"/>
  <c r="G2179" i="7"/>
  <c r="W2178" i="7"/>
  <c r="I2178" i="7"/>
  <c r="H2178" i="7"/>
  <c r="G2178" i="7"/>
  <c r="W2177" i="7"/>
  <c r="I2177" i="7"/>
  <c r="H2177" i="7"/>
  <c r="G2177" i="7"/>
  <c r="W2176" i="7"/>
  <c r="I2176" i="7"/>
  <c r="H2176" i="7"/>
  <c r="G2176" i="7"/>
  <c r="W2175" i="7"/>
  <c r="I2175" i="7"/>
  <c r="H2175" i="7"/>
  <c r="G2175" i="7"/>
  <c r="W2174" i="7"/>
  <c r="I2174" i="7"/>
  <c r="H2174" i="7"/>
  <c r="G2174" i="7"/>
  <c r="W2173" i="7"/>
  <c r="I2173" i="7"/>
  <c r="H2173" i="7"/>
  <c r="G2173" i="7"/>
  <c r="W2172" i="7"/>
  <c r="I2172" i="7"/>
  <c r="H2172" i="7"/>
  <c r="G2172" i="7"/>
  <c r="W2171" i="7"/>
  <c r="I2171" i="7"/>
  <c r="H2171" i="7"/>
  <c r="G2171" i="7"/>
  <c r="W2170" i="7"/>
  <c r="I2170" i="7"/>
  <c r="H2170" i="7"/>
  <c r="G2170" i="7"/>
  <c r="W2169" i="7"/>
  <c r="I2169" i="7"/>
  <c r="H2169" i="7"/>
  <c r="G2169" i="7"/>
  <c r="W2168" i="7"/>
  <c r="I2168" i="7"/>
  <c r="H2168" i="7"/>
  <c r="G2168" i="7"/>
  <c r="W2167" i="7"/>
  <c r="I2167" i="7"/>
  <c r="H2167" i="7"/>
  <c r="G2167" i="7"/>
  <c r="W2166" i="7"/>
  <c r="I2166" i="7"/>
  <c r="H2166" i="7"/>
  <c r="G2166" i="7"/>
  <c r="W2165" i="7"/>
  <c r="I2165" i="7"/>
  <c r="H2165" i="7"/>
  <c r="G2165" i="7"/>
  <c r="W2164" i="7"/>
  <c r="I2164" i="7"/>
  <c r="H2164" i="7"/>
  <c r="G2164" i="7"/>
  <c r="W2163" i="7"/>
  <c r="I2163" i="7"/>
  <c r="H2163" i="7"/>
  <c r="G2163" i="7"/>
  <c r="W2162" i="7"/>
  <c r="I2162" i="7"/>
  <c r="H2162" i="7"/>
  <c r="G2162" i="7"/>
  <c r="W2161" i="7"/>
  <c r="I2161" i="7"/>
  <c r="H2161" i="7"/>
  <c r="G2161" i="7"/>
  <c r="W2158" i="7"/>
  <c r="I2158" i="7"/>
  <c r="H2158" i="7"/>
  <c r="F2158" i="7" s="1"/>
  <c r="G2158" i="7"/>
  <c r="W2157" i="7"/>
  <c r="I2157" i="7"/>
  <c r="H2157" i="7"/>
  <c r="G2157" i="7"/>
  <c r="W2156" i="7"/>
  <c r="I2156" i="7"/>
  <c r="H2156" i="7"/>
  <c r="G2156" i="7"/>
  <c r="W2155" i="7"/>
  <c r="I2155" i="7"/>
  <c r="H2155" i="7"/>
  <c r="G2155" i="7"/>
  <c r="W2154" i="7"/>
  <c r="I2154" i="7"/>
  <c r="H2154" i="7"/>
  <c r="G2154" i="7"/>
  <c r="W2153" i="7"/>
  <c r="I2153" i="7"/>
  <c r="H2153" i="7"/>
  <c r="G2153" i="7"/>
  <c r="W2152" i="7"/>
  <c r="I2152" i="7"/>
  <c r="H2152" i="7"/>
  <c r="G2152" i="7"/>
  <c r="W2151" i="7"/>
  <c r="I2151" i="7"/>
  <c r="H2151" i="7"/>
  <c r="G2151" i="7"/>
  <c r="W2150" i="7"/>
  <c r="I2150" i="7"/>
  <c r="H2150" i="7"/>
  <c r="G2150" i="7"/>
  <c r="W2149" i="7"/>
  <c r="I2149" i="7"/>
  <c r="H2149" i="7"/>
  <c r="G2149" i="7"/>
  <c r="W2148" i="7"/>
  <c r="I2148" i="7"/>
  <c r="H2148" i="7"/>
  <c r="G2148" i="7"/>
  <c r="W2147" i="7"/>
  <c r="I2147" i="7"/>
  <c r="H2147" i="7"/>
  <c r="G2147" i="7"/>
  <c r="W2146" i="7"/>
  <c r="I2146" i="7"/>
  <c r="H2146" i="7"/>
  <c r="G2146" i="7"/>
  <c r="W2143" i="7"/>
  <c r="I2143" i="7"/>
  <c r="H2143" i="7"/>
  <c r="G2143" i="7"/>
  <c r="W2142" i="7"/>
  <c r="I2142" i="7"/>
  <c r="H2142" i="7"/>
  <c r="G2142" i="7"/>
  <c r="W2141" i="7"/>
  <c r="I2141" i="7"/>
  <c r="H2141" i="7"/>
  <c r="G2141" i="7"/>
  <c r="W2140" i="7"/>
  <c r="I2140" i="7"/>
  <c r="H2140" i="7"/>
  <c r="G2140" i="7"/>
  <c r="W2139" i="7"/>
  <c r="I2139" i="7"/>
  <c r="H2139" i="7"/>
  <c r="G2139" i="7"/>
  <c r="W2138" i="7"/>
  <c r="I2138" i="7"/>
  <c r="H2138" i="7"/>
  <c r="G2138" i="7"/>
  <c r="W2137" i="7"/>
  <c r="I2137" i="7"/>
  <c r="H2137" i="7"/>
  <c r="G2137" i="7"/>
  <c r="W2136" i="7"/>
  <c r="I2136" i="7"/>
  <c r="H2136" i="7"/>
  <c r="G2136" i="7"/>
  <c r="W2135" i="7"/>
  <c r="F2135" i="7"/>
  <c r="W2134" i="7"/>
  <c r="I2134" i="7"/>
  <c r="H2134" i="7"/>
  <c r="G2134" i="7"/>
  <c r="W2133" i="7"/>
  <c r="I2133" i="7"/>
  <c r="H2133" i="7"/>
  <c r="G2133" i="7"/>
  <c r="W2132" i="7"/>
  <c r="I2132" i="7"/>
  <c r="H2132" i="7"/>
  <c r="G2132" i="7"/>
  <c r="W2131" i="7"/>
  <c r="I2131" i="7"/>
  <c r="H2131" i="7"/>
  <c r="G2131" i="7"/>
  <c r="W2130" i="7"/>
  <c r="I2130" i="7"/>
  <c r="H2130" i="7"/>
  <c r="G2130" i="7"/>
  <c r="W2129" i="7"/>
  <c r="I2129" i="7"/>
  <c r="H2129" i="7"/>
  <c r="G2129" i="7"/>
  <c r="W2128" i="7"/>
  <c r="I2128" i="7"/>
  <c r="H2128" i="7"/>
  <c r="G2128" i="7"/>
  <c r="W2127" i="7"/>
  <c r="I2127" i="7"/>
  <c r="H2127" i="7"/>
  <c r="G2127" i="7"/>
  <c r="W2126" i="7"/>
  <c r="I2126" i="7"/>
  <c r="H2126" i="7"/>
  <c r="G2126" i="7"/>
  <c r="W2125" i="7"/>
  <c r="I2125" i="7"/>
  <c r="H2125" i="7"/>
  <c r="G2125" i="7"/>
  <c r="W2124" i="7"/>
  <c r="I2124" i="7"/>
  <c r="H2124" i="7"/>
  <c r="G2124" i="7"/>
  <c r="W2123" i="7"/>
  <c r="I2123" i="7"/>
  <c r="H2123" i="7"/>
  <c r="G2123" i="7"/>
  <c r="W2122" i="7"/>
  <c r="I2122" i="7"/>
  <c r="H2122" i="7"/>
  <c r="G2122" i="7"/>
  <c r="W2121" i="7"/>
  <c r="I2121" i="7"/>
  <c r="H2121" i="7"/>
  <c r="G2121" i="7"/>
  <c r="W2120" i="7"/>
  <c r="I2120" i="7"/>
  <c r="H2120" i="7"/>
  <c r="G2120" i="7"/>
  <c r="W2119" i="7"/>
  <c r="I2119" i="7"/>
  <c r="H2119" i="7"/>
  <c r="G2119" i="7"/>
  <c r="W2118" i="7"/>
  <c r="I2118" i="7"/>
  <c r="H2118" i="7"/>
  <c r="G2118" i="7"/>
  <c r="W2117" i="7"/>
  <c r="I2117" i="7"/>
  <c r="H2117" i="7"/>
  <c r="G2117" i="7"/>
  <c r="W2116" i="7"/>
  <c r="I2116" i="7"/>
  <c r="H2116" i="7"/>
  <c r="G2116" i="7"/>
  <c r="W2115" i="7"/>
  <c r="I2115" i="7"/>
  <c r="H2115" i="7"/>
  <c r="G2115" i="7"/>
  <c r="W2114" i="7"/>
  <c r="I2114" i="7"/>
  <c r="H2114" i="7"/>
  <c r="G2114" i="7"/>
  <c r="W2113" i="7"/>
  <c r="I2113" i="7"/>
  <c r="H2113" i="7"/>
  <c r="G2113" i="7"/>
  <c r="W2112" i="7"/>
  <c r="I2112" i="7"/>
  <c r="H2112" i="7"/>
  <c r="G2112" i="7"/>
  <c r="W2111" i="7"/>
  <c r="I2111" i="7"/>
  <c r="H2111" i="7"/>
  <c r="G2111" i="7"/>
  <c r="W2110" i="7"/>
  <c r="I2110" i="7"/>
  <c r="H2110" i="7"/>
  <c r="G2110" i="7"/>
  <c r="W2109" i="7"/>
  <c r="I2109" i="7"/>
  <c r="H2109" i="7"/>
  <c r="G2109" i="7"/>
  <c r="W2108" i="7"/>
  <c r="I2108" i="7"/>
  <c r="H2108" i="7"/>
  <c r="G2108" i="7"/>
  <c r="W2107" i="7"/>
  <c r="I2107" i="7"/>
  <c r="H2107" i="7"/>
  <c r="G2107" i="7"/>
  <c r="W2106" i="7"/>
  <c r="I2106" i="7"/>
  <c r="H2106" i="7"/>
  <c r="G2106" i="7"/>
  <c r="W2105" i="7"/>
  <c r="I2105" i="7"/>
  <c r="H2105" i="7"/>
  <c r="G2105" i="7"/>
  <c r="W2104" i="7"/>
  <c r="I2104" i="7"/>
  <c r="H2104" i="7"/>
  <c r="G2104" i="7"/>
  <c r="W2103" i="7"/>
  <c r="I2103" i="7"/>
  <c r="H2103" i="7"/>
  <c r="G2103" i="7"/>
  <c r="W2102" i="7"/>
  <c r="I2102" i="7"/>
  <c r="H2102" i="7"/>
  <c r="G2102" i="7"/>
  <c r="W2101" i="7"/>
  <c r="I2101" i="7"/>
  <c r="H2101" i="7"/>
  <c r="G2101" i="7"/>
  <c r="W2100" i="7"/>
  <c r="I2100" i="7"/>
  <c r="H2100" i="7"/>
  <c r="G2100" i="7"/>
  <c r="W2099" i="7"/>
  <c r="I2099" i="7"/>
  <c r="H2099" i="7"/>
  <c r="G2099" i="7"/>
  <c r="W2098" i="7"/>
  <c r="I2098" i="7"/>
  <c r="H2098" i="7"/>
  <c r="G2098" i="7"/>
  <c r="W2097" i="7"/>
  <c r="I2097" i="7"/>
  <c r="H2097" i="7"/>
  <c r="G2097" i="7"/>
  <c r="W2096" i="7"/>
  <c r="I2096" i="7"/>
  <c r="H2096" i="7"/>
  <c r="G2096" i="7"/>
  <c r="W2095" i="7"/>
  <c r="I2095" i="7"/>
  <c r="H2095" i="7"/>
  <c r="G2095" i="7"/>
  <c r="W2094" i="7"/>
  <c r="I2094" i="7"/>
  <c r="H2094" i="7"/>
  <c r="G2094" i="7"/>
  <c r="W2093" i="7"/>
  <c r="I2093" i="7"/>
  <c r="H2093" i="7"/>
  <c r="G2093" i="7"/>
  <c r="W2092" i="7"/>
  <c r="I2092" i="7"/>
  <c r="H2092" i="7"/>
  <c r="G2092" i="7"/>
  <c r="W2091" i="7"/>
  <c r="I2091" i="7"/>
  <c r="H2091" i="7"/>
  <c r="G2091" i="7"/>
  <c r="W2090" i="7"/>
  <c r="I2090" i="7"/>
  <c r="H2090" i="7"/>
  <c r="G2090" i="7"/>
  <c r="W2089" i="7"/>
  <c r="I2089" i="7"/>
  <c r="H2089" i="7"/>
  <c r="G2089" i="7"/>
  <c r="I2087" i="7"/>
  <c r="H2087" i="7"/>
  <c r="G2087" i="7"/>
  <c r="W2086" i="7"/>
  <c r="I2086" i="7"/>
  <c r="H2086" i="7"/>
  <c r="G2086" i="7"/>
  <c r="W2085" i="7"/>
  <c r="I2085" i="7"/>
  <c r="H2085" i="7"/>
  <c r="G2085" i="7"/>
  <c r="F2085" i="7" s="1"/>
  <c r="W2084" i="7"/>
  <c r="I2084" i="7"/>
  <c r="H2084" i="7"/>
  <c r="G2084" i="7"/>
  <c r="W2083" i="7"/>
  <c r="I2083" i="7"/>
  <c r="H2083" i="7"/>
  <c r="G2083" i="7"/>
  <c r="W2082" i="7"/>
  <c r="I2082" i="7"/>
  <c r="H2082" i="7"/>
  <c r="G2082" i="7"/>
  <c r="W2081" i="7"/>
  <c r="I2081" i="7"/>
  <c r="H2081" i="7"/>
  <c r="G2081" i="7"/>
  <c r="W2080" i="7"/>
  <c r="I2080" i="7"/>
  <c r="H2080" i="7"/>
  <c r="G2080" i="7"/>
  <c r="W2079" i="7"/>
  <c r="I2079" i="7"/>
  <c r="H2079" i="7"/>
  <c r="G2079" i="7"/>
  <c r="W2078" i="7"/>
  <c r="I2078" i="7"/>
  <c r="H2078" i="7"/>
  <c r="G2078" i="7"/>
  <c r="W2077" i="7"/>
  <c r="I2077" i="7"/>
  <c r="H2077" i="7"/>
  <c r="G2077" i="7"/>
  <c r="W2076" i="7"/>
  <c r="I2076" i="7"/>
  <c r="H2076" i="7"/>
  <c r="G2076" i="7"/>
  <c r="W2075" i="7"/>
  <c r="I2075" i="7"/>
  <c r="H2075" i="7"/>
  <c r="G2075" i="7"/>
  <c r="W2074" i="7"/>
  <c r="I2074" i="7"/>
  <c r="H2074" i="7"/>
  <c r="G2074" i="7"/>
  <c r="W2073" i="7"/>
  <c r="I2073" i="7"/>
  <c r="H2073" i="7"/>
  <c r="G2073" i="7"/>
  <c r="W2072" i="7"/>
  <c r="I2072" i="7"/>
  <c r="H2072" i="7"/>
  <c r="G2072" i="7"/>
  <c r="W2071" i="7"/>
  <c r="I2071" i="7"/>
  <c r="H2071" i="7"/>
  <c r="G2071" i="7"/>
  <c r="W2070" i="7"/>
  <c r="I2070" i="7"/>
  <c r="H2070" i="7"/>
  <c r="G2070" i="7"/>
  <c r="W2068" i="7"/>
  <c r="I2068" i="7"/>
  <c r="H2068" i="7"/>
  <c r="G2068" i="7"/>
  <c r="W2067" i="7"/>
  <c r="I2067" i="7"/>
  <c r="H2067" i="7"/>
  <c r="G2067" i="7"/>
  <c r="W2066" i="7"/>
  <c r="I2066" i="7"/>
  <c r="H2066" i="7"/>
  <c r="G2066" i="7"/>
  <c r="W2065" i="7"/>
  <c r="I2065" i="7"/>
  <c r="H2065" i="7"/>
  <c r="G2065" i="7"/>
  <c r="W2064" i="7"/>
  <c r="I2064" i="7"/>
  <c r="H2064" i="7"/>
  <c r="G2064" i="7"/>
  <c r="W2063" i="7"/>
  <c r="I2063" i="7"/>
  <c r="H2063" i="7"/>
  <c r="G2063" i="7"/>
  <c r="W2062" i="7"/>
  <c r="I2062" i="7"/>
  <c r="H2062" i="7"/>
  <c r="G2062" i="7"/>
  <c r="W2061" i="7"/>
  <c r="I2061" i="7"/>
  <c r="H2061" i="7"/>
  <c r="G2061" i="7"/>
  <c r="W2060" i="7"/>
  <c r="I2060" i="7"/>
  <c r="H2060" i="7"/>
  <c r="G2060" i="7"/>
  <c r="W2059" i="7"/>
  <c r="I2059" i="7"/>
  <c r="H2059" i="7"/>
  <c r="G2059" i="7"/>
  <c r="W2058" i="7"/>
  <c r="I2058" i="7"/>
  <c r="H2058" i="7"/>
  <c r="G2058" i="7"/>
  <c r="W2057" i="7"/>
  <c r="I2057" i="7"/>
  <c r="H2057" i="7"/>
  <c r="G2057" i="7"/>
  <c r="W2056" i="7"/>
  <c r="I2056" i="7"/>
  <c r="H2056" i="7"/>
  <c r="G2056" i="7"/>
  <c r="W2055" i="7"/>
  <c r="I2055" i="7"/>
  <c r="H2055" i="7"/>
  <c r="G2055" i="7"/>
  <c r="W2054" i="7"/>
  <c r="I2054" i="7"/>
  <c r="H2054" i="7"/>
  <c r="G2054" i="7"/>
  <c r="W2053" i="7"/>
  <c r="I2053" i="7"/>
  <c r="H2053" i="7"/>
  <c r="G2053" i="7"/>
  <c r="W2052" i="7"/>
  <c r="I2052" i="7"/>
  <c r="H2052" i="7"/>
  <c r="G2052" i="7"/>
  <c r="W2051" i="7"/>
  <c r="I2051" i="7"/>
  <c r="H2051" i="7"/>
  <c r="G2051" i="7"/>
  <c r="W2050" i="7"/>
  <c r="I2050" i="7"/>
  <c r="H2050" i="7"/>
  <c r="G2050" i="7"/>
  <c r="W2049" i="7"/>
  <c r="I2049" i="7"/>
  <c r="H2049" i="7"/>
  <c r="G2049" i="7"/>
  <c r="W2048" i="7"/>
  <c r="I2048" i="7"/>
  <c r="H2048" i="7"/>
  <c r="G2048" i="7"/>
  <c r="W2047" i="7"/>
  <c r="I2047" i="7"/>
  <c r="H2047" i="7"/>
  <c r="G2047" i="7"/>
  <c r="W2046" i="7"/>
  <c r="I2046" i="7"/>
  <c r="H2046" i="7"/>
  <c r="G2046" i="7"/>
  <c r="W2045" i="7"/>
  <c r="I2045" i="7"/>
  <c r="H2045" i="7"/>
  <c r="G2045" i="7"/>
  <c r="W2044" i="7"/>
  <c r="I2044" i="7"/>
  <c r="H2044" i="7"/>
  <c r="G2044" i="7"/>
  <c r="W2043" i="7"/>
  <c r="I2043" i="7"/>
  <c r="H2043" i="7"/>
  <c r="G2043" i="7"/>
  <c r="W2042" i="7"/>
  <c r="I2042" i="7"/>
  <c r="H2042" i="7"/>
  <c r="G2042" i="7"/>
  <c r="F2042" i="7" s="1"/>
  <c r="W2041" i="7"/>
  <c r="I2041" i="7"/>
  <c r="H2041" i="7"/>
  <c r="G2041" i="7"/>
  <c r="W2040" i="7"/>
  <c r="I2040" i="7"/>
  <c r="H2040" i="7"/>
  <c r="F2040" i="7" s="1"/>
  <c r="G2040" i="7"/>
  <c r="W2039" i="7"/>
  <c r="I2039" i="7"/>
  <c r="H2039" i="7"/>
  <c r="G2039" i="7"/>
  <c r="W2038" i="7"/>
  <c r="I2038" i="7"/>
  <c r="H2038" i="7"/>
  <c r="F2038" i="7" s="1"/>
  <c r="G2038" i="7"/>
  <c r="W2037" i="7"/>
  <c r="I2037" i="7"/>
  <c r="H2037" i="7"/>
  <c r="G2037" i="7"/>
  <c r="W2036" i="7"/>
  <c r="I2036" i="7"/>
  <c r="H2036" i="7"/>
  <c r="G2036" i="7"/>
  <c r="W2035" i="7"/>
  <c r="I2035" i="7"/>
  <c r="H2035" i="7"/>
  <c r="G2035" i="7"/>
  <c r="W2034" i="7"/>
  <c r="I2034" i="7"/>
  <c r="H2034" i="7"/>
  <c r="G2034" i="7"/>
  <c r="W2033" i="7"/>
  <c r="I2033" i="7"/>
  <c r="H2033" i="7"/>
  <c r="G2033" i="7"/>
  <c r="W2032" i="7"/>
  <c r="I2032" i="7"/>
  <c r="H2032" i="7"/>
  <c r="G2032" i="7"/>
  <c r="W2031" i="7"/>
  <c r="I2031" i="7"/>
  <c r="H2031" i="7"/>
  <c r="G2031" i="7"/>
  <c r="W2030" i="7"/>
  <c r="I2030" i="7"/>
  <c r="H2030" i="7"/>
  <c r="G2030" i="7"/>
  <c r="W2029" i="7"/>
  <c r="I2029" i="7"/>
  <c r="H2029" i="7"/>
  <c r="G2029" i="7"/>
  <c r="W2028" i="7"/>
  <c r="I2028" i="7"/>
  <c r="H2028" i="7"/>
  <c r="G2028" i="7"/>
  <c r="W2027" i="7"/>
  <c r="I2027" i="7"/>
  <c r="H2027" i="7"/>
  <c r="G2027" i="7"/>
  <c r="W2026" i="7"/>
  <c r="I2026" i="7"/>
  <c r="H2026" i="7"/>
  <c r="G2026" i="7"/>
  <c r="W2025" i="7"/>
  <c r="I2025" i="7"/>
  <c r="H2025" i="7"/>
  <c r="G2025" i="7"/>
  <c r="W2024" i="7"/>
  <c r="I2024" i="7"/>
  <c r="H2024" i="7"/>
  <c r="G2024" i="7"/>
  <c r="W2023" i="7"/>
  <c r="I2023" i="7"/>
  <c r="H2023" i="7"/>
  <c r="G2023" i="7"/>
  <c r="W2022" i="7"/>
  <c r="I2022" i="7"/>
  <c r="H2022" i="7"/>
  <c r="G2022" i="7"/>
  <c r="W2021" i="7"/>
  <c r="I2021" i="7"/>
  <c r="H2021" i="7"/>
  <c r="G2021" i="7"/>
  <c r="W2020" i="7"/>
  <c r="I2020" i="7"/>
  <c r="H2020" i="7"/>
  <c r="G2020" i="7"/>
  <c r="W2019" i="7"/>
  <c r="I2019" i="7"/>
  <c r="H2019" i="7"/>
  <c r="G2019" i="7"/>
  <c r="W2018" i="7"/>
  <c r="I2018" i="7"/>
  <c r="H2018" i="7"/>
  <c r="G2018" i="7"/>
  <c r="W2017" i="7"/>
  <c r="I2017" i="7"/>
  <c r="H2017" i="7"/>
  <c r="G2017" i="7"/>
  <c r="W2016" i="7"/>
  <c r="I2016" i="7"/>
  <c r="H2016" i="7"/>
  <c r="G2016" i="7"/>
  <c r="W2015" i="7"/>
  <c r="I2015" i="7"/>
  <c r="H2015" i="7"/>
  <c r="G2015" i="7"/>
  <c r="W2014" i="7"/>
  <c r="I2014" i="7"/>
  <c r="H2014" i="7"/>
  <c r="G2014" i="7"/>
  <c r="W2013" i="7"/>
  <c r="I2013" i="7"/>
  <c r="H2013" i="7"/>
  <c r="G2013" i="7"/>
  <c r="W2012" i="7"/>
  <c r="I2012" i="7"/>
  <c r="H2012" i="7"/>
  <c r="G2012" i="7"/>
  <c r="W2011" i="7"/>
  <c r="I2011" i="7"/>
  <c r="H2011" i="7"/>
  <c r="G2011" i="7"/>
  <c r="W2010" i="7"/>
  <c r="I2010" i="7"/>
  <c r="H2010" i="7"/>
  <c r="G2010" i="7"/>
  <c r="W2009" i="7"/>
  <c r="I2009" i="7"/>
  <c r="H2009" i="7"/>
  <c r="G2009" i="7"/>
  <c r="W2008" i="7"/>
  <c r="I2008" i="7"/>
  <c r="H2008" i="7"/>
  <c r="G2008" i="7"/>
  <c r="W2007" i="7"/>
  <c r="I2007" i="7"/>
  <c r="H2007" i="7"/>
  <c r="G2007" i="7"/>
  <c r="W2006" i="7"/>
  <c r="I2006" i="7"/>
  <c r="H2006" i="7"/>
  <c r="G2006" i="7"/>
  <c r="W2005" i="7"/>
  <c r="I2005" i="7"/>
  <c r="H2005" i="7"/>
  <c r="G2005" i="7"/>
  <c r="W2004" i="7"/>
  <c r="I2004" i="7"/>
  <c r="H2004" i="7"/>
  <c r="G2004" i="7"/>
  <c r="W2003" i="7"/>
  <c r="I2003" i="7"/>
  <c r="H2003" i="7"/>
  <c r="G2003" i="7"/>
  <c r="W2002" i="7"/>
  <c r="I2002" i="7"/>
  <c r="H2002" i="7"/>
  <c r="F2002" i="7" s="1"/>
  <c r="G2002" i="7"/>
  <c r="W2001" i="7"/>
  <c r="I2001" i="7"/>
  <c r="H2001" i="7"/>
  <c r="G2001" i="7"/>
  <c r="W1999" i="7"/>
  <c r="I1999" i="7"/>
  <c r="H1999" i="7"/>
  <c r="G1999" i="7"/>
  <c r="W1998" i="7"/>
  <c r="I1998" i="7"/>
  <c r="H1998" i="7"/>
  <c r="G1998" i="7"/>
  <c r="W1997" i="7"/>
  <c r="I1997" i="7"/>
  <c r="H1997" i="7"/>
  <c r="G1997" i="7"/>
  <c r="W1996" i="7"/>
  <c r="I1996" i="7"/>
  <c r="H1996" i="7"/>
  <c r="G1996" i="7"/>
  <c r="W1995" i="7"/>
  <c r="I1995" i="7"/>
  <c r="H1995" i="7"/>
  <c r="G1995" i="7"/>
  <c r="W1994" i="7"/>
  <c r="I1994" i="7"/>
  <c r="H1994" i="7"/>
  <c r="G1994" i="7"/>
  <c r="W1993" i="7"/>
  <c r="I1993" i="7"/>
  <c r="H1993" i="7"/>
  <c r="G1993" i="7"/>
  <c r="W1992" i="7"/>
  <c r="I1992" i="7"/>
  <c r="H1992" i="7"/>
  <c r="G1992" i="7"/>
  <c r="W1991" i="7"/>
  <c r="I1991" i="7"/>
  <c r="H1991" i="7"/>
  <c r="G1991" i="7"/>
  <c r="W1990" i="7"/>
  <c r="I1990" i="7"/>
  <c r="H1990" i="7"/>
  <c r="G1990" i="7"/>
  <c r="W1989" i="7"/>
  <c r="I1989" i="7"/>
  <c r="H1989" i="7"/>
  <c r="G1989" i="7"/>
  <c r="W1988" i="7"/>
  <c r="I1988" i="7"/>
  <c r="H1988" i="7"/>
  <c r="G1988" i="7"/>
  <c r="W1987" i="7"/>
  <c r="I1987" i="7"/>
  <c r="H1987" i="7"/>
  <c r="G1987" i="7"/>
  <c r="W1986" i="7"/>
  <c r="I1986" i="7"/>
  <c r="H1986" i="7"/>
  <c r="G1986" i="7"/>
  <c r="W1985" i="7"/>
  <c r="I1985" i="7"/>
  <c r="H1985" i="7"/>
  <c r="G1985" i="7"/>
  <c r="W1983" i="7"/>
  <c r="I1983" i="7"/>
  <c r="H1983" i="7"/>
  <c r="G1983" i="7"/>
  <c r="W1982" i="7"/>
  <c r="I1982" i="7"/>
  <c r="H1982" i="7"/>
  <c r="G1982" i="7"/>
  <c r="W1981" i="7"/>
  <c r="I1981" i="7"/>
  <c r="H1981" i="7"/>
  <c r="G1981" i="7"/>
  <c r="W1980" i="7"/>
  <c r="I1980" i="7"/>
  <c r="H1980" i="7"/>
  <c r="G1980" i="7"/>
  <c r="W1979" i="7"/>
  <c r="I1979" i="7"/>
  <c r="H1979" i="7"/>
  <c r="G1979" i="7"/>
  <c r="W1978" i="7"/>
  <c r="I1978" i="7"/>
  <c r="H1978" i="7"/>
  <c r="G1978" i="7"/>
  <c r="W1977" i="7"/>
  <c r="I1977" i="7"/>
  <c r="H1977" i="7"/>
  <c r="G1977" i="7"/>
  <c r="W1976" i="7"/>
  <c r="I1976" i="7"/>
  <c r="H1976" i="7"/>
  <c r="G1976" i="7"/>
  <c r="W1975" i="7"/>
  <c r="I1975" i="7"/>
  <c r="H1975" i="7"/>
  <c r="G1975" i="7"/>
  <c r="W1974" i="7"/>
  <c r="I1974" i="7"/>
  <c r="H1974" i="7"/>
  <c r="G1974" i="7"/>
  <c r="W1973" i="7"/>
  <c r="I1973" i="7"/>
  <c r="H1973" i="7"/>
  <c r="G1973" i="7"/>
  <c r="W1972" i="7"/>
  <c r="I1972" i="7"/>
  <c r="H1972" i="7"/>
  <c r="G1972" i="7"/>
  <c r="W1971" i="7"/>
  <c r="I1971" i="7"/>
  <c r="H1971" i="7"/>
  <c r="G1971" i="7"/>
  <c r="W1970" i="7"/>
  <c r="I1970" i="7"/>
  <c r="H1970" i="7"/>
  <c r="G1970" i="7"/>
  <c r="W1969" i="7"/>
  <c r="I1969" i="7"/>
  <c r="H1969" i="7"/>
  <c r="G1969" i="7"/>
  <c r="W1968" i="7"/>
  <c r="I1968" i="7"/>
  <c r="H1968" i="7"/>
  <c r="G1968" i="7"/>
  <c r="W1967" i="7"/>
  <c r="I1967" i="7"/>
  <c r="H1967" i="7"/>
  <c r="G1967" i="7"/>
  <c r="W1966" i="7"/>
  <c r="I1966" i="7"/>
  <c r="H1966" i="7"/>
  <c r="G1966" i="7"/>
  <c r="W1965" i="7"/>
  <c r="I1965" i="7"/>
  <c r="H1965" i="7"/>
  <c r="G1965" i="7"/>
  <c r="W1964" i="7"/>
  <c r="I1964" i="7"/>
  <c r="H1964" i="7"/>
  <c r="G1964" i="7"/>
  <c r="W1963" i="7"/>
  <c r="I1963" i="7"/>
  <c r="H1963" i="7"/>
  <c r="G1963" i="7"/>
  <c r="W1962" i="7"/>
  <c r="I1962" i="7"/>
  <c r="H1962" i="7"/>
  <c r="G1962" i="7"/>
  <c r="W1961" i="7"/>
  <c r="I1961" i="7"/>
  <c r="H1961" i="7"/>
  <c r="G1961" i="7"/>
  <c r="W1959" i="7"/>
  <c r="I1959" i="7"/>
  <c r="H1959" i="7"/>
  <c r="G1959" i="7"/>
  <c r="W1958" i="7"/>
  <c r="I1958" i="7"/>
  <c r="H1958" i="7"/>
  <c r="G1958" i="7"/>
  <c r="W1957" i="7"/>
  <c r="I1957" i="7"/>
  <c r="H1957" i="7"/>
  <c r="G1957" i="7"/>
  <c r="W1956" i="7"/>
  <c r="I1956" i="7"/>
  <c r="H1956" i="7"/>
  <c r="G1956" i="7"/>
  <c r="W1955" i="7"/>
  <c r="I1955" i="7"/>
  <c r="H1955" i="7"/>
  <c r="G1955" i="7"/>
  <c r="W1954" i="7"/>
  <c r="I1954" i="7"/>
  <c r="H1954" i="7"/>
  <c r="G1954" i="7"/>
  <c r="W1953" i="7"/>
  <c r="I1953" i="7"/>
  <c r="H1953" i="7"/>
  <c r="G1953" i="7"/>
  <c r="W1952" i="7"/>
  <c r="I1952" i="7"/>
  <c r="H1952" i="7"/>
  <c r="G1952" i="7"/>
  <c r="W1951" i="7"/>
  <c r="I1951" i="7"/>
  <c r="H1951" i="7"/>
  <c r="G1951" i="7"/>
  <c r="W1947" i="7"/>
  <c r="I1947" i="7"/>
  <c r="H1947" i="7"/>
  <c r="G1947" i="7"/>
  <c r="W1946" i="7"/>
  <c r="I1946" i="7"/>
  <c r="H1946" i="7"/>
  <c r="G1946" i="7"/>
  <c r="W1945" i="7"/>
  <c r="I1945" i="7"/>
  <c r="H1945" i="7"/>
  <c r="G1945" i="7"/>
  <c r="W1944" i="7"/>
  <c r="I1944" i="7"/>
  <c r="H1944" i="7"/>
  <c r="G1944" i="7"/>
  <c r="W1943" i="7"/>
  <c r="I1943" i="7"/>
  <c r="H1943" i="7"/>
  <c r="G1943" i="7"/>
  <c r="W1942" i="7"/>
  <c r="I1942" i="7"/>
  <c r="H1942" i="7"/>
  <c r="G1942" i="7"/>
  <c r="W1940" i="7"/>
  <c r="I1940" i="7"/>
  <c r="H1940" i="7"/>
  <c r="G1940" i="7"/>
  <c r="W1938" i="7"/>
  <c r="I1938" i="7"/>
  <c r="H1938" i="7"/>
  <c r="G1938" i="7"/>
  <c r="W1937" i="7"/>
  <c r="I1937" i="7"/>
  <c r="H1937" i="7"/>
  <c r="G1937" i="7"/>
  <c r="W1936" i="7"/>
  <c r="I1936" i="7"/>
  <c r="H1936" i="7"/>
  <c r="G1936" i="7"/>
  <c r="W1935" i="7"/>
  <c r="I1935" i="7"/>
  <c r="H1935" i="7"/>
  <c r="G1935" i="7"/>
  <c r="W1932" i="7"/>
  <c r="I1932" i="7"/>
  <c r="H1932" i="7"/>
  <c r="G1932" i="7"/>
  <c r="W1931" i="7"/>
  <c r="I1931" i="7"/>
  <c r="H1931" i="7"/>
  <c r="G1931" i="7"/>
  <c r="W1930" i="7"/>
  <c r="I1930" i="7"/>
  <c r="H1930" i="7"/>
  <c r="G1930" i="7"/>
  <c r="W1929" i="7"/>
  <c r="I1929" i="7"/>
  <c r="H1929" i="7"/>
  <c r="G1929" i="7"/>
  <c r="W1928" i="7"/>
  <c r="I1928" i="7"/>
  <c r="H1928" i="7"/>
  <c r="G1928" i="7"/>
  <c r="W1927" i="7"/>
  <c r="I1927" i="7"/>
  <c r="H1927" i="7"/>
  <c r="G1927" i="7"/>
  <c r="W1926" i="7"/>
  <c r="I1926" i="7"/>
  <c r="H1926" i="7"/>
  <c r="G1926" i="7"/>
  <c r="W1925" i="7"/>
  <c r="I1925" i="7"/>
  <c r="H1925" i="7"/>
  <c r="G1925" i="7"/>
  <c r="W1924" i="7"/>
  <c r="I1924" i="7"/>
  <c r="H1924" i="7"/>
  <c r="G1924" i="7"/>
  <c r="W1923" i="7"/>
  <c r="I1923" i="7"/>
  <c r="H1923" i="7"/>
  <c r="G1923" i="7"/>
  <c r="W1922" i="7"/>
  <c r="I1922" i="7"/>
  <c r="H1922" i="7"/>
  <c r="G1922" i="7"/>
  <c r="W1921" i="7"/>
  <c r="I1921" i="7"/>
  <c r="H1921" i="7"/>
  <c r="F1921" i="7" s="1"/>
  <c r="G1921" i="7"/>
  <c r="W1920" i="7"/>
  <c r="I1920" i="7"/>
  <c r="H1920" i="7"/>
  <c r="G1920" i="7"/>
  <c r="W1918" i="7"/>
  <c r="I1918" i="7"/>
  <c r="H1918" i="7"/>
  <c r="G1918" i="7"/>
  <c r="W1917" i="7"/>
  <c r="I1917" i="7"/>
  <c r="H1917" i="7"/>
  <c r="G1917" i="7"/>
  <c r="W1916" i="7"/>
  <c r="I1916" i="7"/>
  <c r="H1916" i="7"/>
  <c r="G1916" i="7"/>
  <c r="W1915" i="7"/>
  <c r="I1915" i="7"/>
  <c r="H1915" i="7"/>
  <c r="G1915" i="7"/>
  <c r="W1914" i="7"/>
  <c r="I1914" i="7"/>
  <c r="H1914" i="7"/>
  <c r="G1914" i="7"/>
  <c r="W1912" i="7"/>
  <c r="I1912" i="7"/>
  <c r="H1912" i="7"/>
  <c r="G1912" i="7"/>
  <c r="W1911" i="7"/>
  <c r="I1911" i="7"/>
  <c r="H1911" i="7"/>
  <c r="G1911" i="7"/>
  <c r="F1911" i="7" s="1"/>
  <c r="W1910" i="7"/>
  <c r="I1910" i="7"/>
  <c r="H1910" i="7"/>
  <c r="G1910" i="7"/>
  <c r="W1909" i="7"/>
  <c r="I1909" i="7"/>
  <c r="H1909" i="7"/>
  <c r="G1909" i="7"/>
  <c r="W1908" i="7"/>
  <c r="I1908" i="7"/>
  <c r="H1908" i="7"/>
  <c r="G1908" i="7"/>
  <c r="W1907" i="7"/>
  <c r="I1907" i="7"/>
  <c r="H1907" i="7"/>
  <c r="G1907" i="7"/>
  <c r="W1905" i="7"/>
  <c r="I1905" i="7"/>
  <c r="H1905" i="7"/>
  <c r="G1905" i="7"/>
  <c r="W1904" i="7"/>
  <c r="I1904" i="7"/>
  <c r="H1904" i="7"/>
  <c r="G1904" i="7"/>
  <c r="W1903" i="7"/>
  <c r="I1903" i="7"/>
  <c r="H1903" i="7"/>
  <c r="G1903" i="7"/>
  <c r="W1901" i="7"/>
  <c r="I1901" i="7"/>
  <c r="H1901" i="7"/>
  <c r="G1901" i="7"/>
  <c r="W1900" i="7"/>
  <c r="I1900" i="7"/>
  <c r="H1900" i="7"/>
  <c r="G1900" i="7"/>
  <c r="W1899" i="7"/>
  <c r="I1899" i="7"/>
  <c r="H1899" i="7"/>
  <c r="G1899" i="7"/>
  <c r="W1898" i="7"/>
  <c r="I1898" i="7"/>
  <c r="H1898" i="7"/>
  <c r="G1898" i="7"/>
  <c r="W1897" i="7"/>
  <c r="I1897" i="7"/>
  <c r="H1897" i="7"/>
  <c r="G1897" i="7"/>
  <c r="W1896" i="7"/>
  <c r="I1896" i="7"/>
  <c r="H1896" i="7"/>
  <c r="G1896" i="7"/>
  <c r="W1895" i="7"/>
  <c r="I1895" i="7"/>
  <c r="H1895" i="7"/>
  <c r="G1895" i="7"/>
  <c r="W1894" i="7"/>
  <c r="I1894" i="7"/>
  <c r="H1894" i="7"/>
  <c r="G1894" i="7"/>
  <c r="W1893" i="7"/>
  <c r="I1893" i="7"/>
  <c r="H1893" i="7"/>
  <c r="G1893" i="7"/>
  <c r="W1892" i="7"/>
  <c r="I1892" i="7"/>
  <c r="H1892" i="7"/>
  <c r="G1892" i="7"/>
  <c r="W1891" i="7"/>
  <c r="I1891" i="7"/>
  <c r="H1891" i="7"/>
  <c r="G1891" i="7"/>
  <c r="W1890" i="7"/>
  <c r="I1890" i="7"/>
  <c r="H1890" i="7"/>
  <c r="G1890" i="7"/>
  <c r="W1889" i="7"/>
  <c r="I1889" i="7"/>
  <c r="H1889" i="7"/>
  <c r="G1889" i="7"/>
  <c r="W1888" i="7"/>
  <c r="I1888" i="7"/>
  <c r="H1888" i="7"/>
  <c r="G1888" i="7"/>
  <c r="W1887" i="7"/>
  <c r="I1887" i="7"/>
  <c r="H1887" i="7"/>
  <c r="G1887" i="7"/>
  <c r="W1886" i="7"/>
  <c r="I1886" i="7"/>
  <c r="H1886" i="7"/>
  <c r="G1886" i="7"/>
  <c r="W1885" i="7"/>
  <c r="I1885" i="7"/>
  <c r="H1885" i="7"/>
  <c r="G1885" i="7"/>
  <c r="W1884" i="7"/>
  <c r="I1884" i="7"/>
  <c r="H1884" i="7"/>
  <c r="G1884" i="7"/>
  <c r="W1883" i="7"/>
  <c r="I1883" i="7"/>
  <c r="H1883" i="7"/>
  <c r="G1883" i="7"/>
  <c r="W1882" i="7"/>
  <c r="I1882" i="7"/>
  <c r="H1882" i="7"/>
  <c r="G1882" i="7"/>
  <c r="W1881" i="7"/>
  <c r="I1881" i="7"/>
  <c r="H1881" i="7"/>
  <c r="G1881" i="7"/>
  <c r="W1880" i="7"/>
  <c r="I1880" i="7"/>
  <c r="H1880" i="7"/>
  <c r="G1880" i="7"/>
  <c r="W1879" i="7"/>
  <c r="I1879" i="7"/>
  <c r="H1879" i="7"/>
  <c r="G1879" i="7"/>
  <c r="W1878" i="7"/>
  <c r="I1878" i="7"/>
  <c r="H1878" i="7"/>
  <c r="G1878" i="7"/>
  <c r="W1877" i="7"/>
  <c r="I1877" i="7"/>
  <c r="H1877" i="7"/>
  <c r="G1877" i="7"/>
  <c r="W1876" i="7"/>
  <c r="I1876" i="7"/>
  <c r="H1876" i="7"/>
  <c r="G1876" i="7"/>
  <c r="W1875" i="7"/>
  <c r="I1875" i="7"/>
  <c r="H1875" i="7"/>
  <c r="G1875" i="7"/>
  <c r="W1874" i="7"/>
  <c r="I1874" i="7"/>
  <c r="H1874" i="7"/>
  <c r="G1874" i="7"/>
  <c r="W1873" i="7"/>
  <c r="I1873" i="7"/>
  <c r="H1873" i="7"/>
  <c r="G1873" i="7"/>
  <c r="W1872" i="7"/>
  <c r="I1872" i="7"/>
  <c r="H1872" i="7"/>
  <c r="G1872" i="7"/>
  <c r="W1871" i="7"/>
  <c r="I1871" i="7"/>
  <c r="H1871" i="7"/>
  <c r="G1871" i="7"/>
  <c r="W1870" i="7"/>
  <c r="I1870" i="7"/>
  <c r="H1870" i="7"/>
  <c r="G1870" i="7"/>
  <c r="W1869" i="7"/>
  <c r="I1869" i="7"/>
  <c r="H1869" i="7"/>
  <c r="G1869" i="7"/>
  <c r="W1868" i="7"/>
  <c r="I1868" i="7"/>
  <c r="H1868" i="7"/>
  <c r="G1868" i="7"/>
  <c r="W1867" i="7"/>
  <c r="I1867" i="7"/>
  <c r="H1867" i="7"/>
  <c r="G1867" i="7"/>
  <c r="W1866" i="7"/>
  <c r="I1866" i="7"/>
  <c r="H1866" i="7"/>
  <c r="G1866" i="7"/>
  <c r="W1865" i="7"/>
  <c r="I1865" i="7"/>
  <c r="H1865" i="7"/>
  <c r="G1865" i="7"/>
  <c r="W1864" i="7"/>
  <c r="I1864" i="7"/>
  <c r="H1864" i="7"/>
  <c r="G1864" i="7"/>
  <c r="W1863" i="7"/>
  <c r="I1863" i="7"/>
  <c r="H1863" i="7"/>
  <c r="G1863" i="7"/>
  <c r="W1862" i="7"/>
  <c r="I1862" i="7"/>
  <c r="H1862" i="7"/>
  <c r="G1862" i="7"/>
  <c r="W1861" i="7"/>
  <c r="I1861" i="7"/>
  <c r="H1861" i="7"/>
  <c r="G1861" i="7"/>
  <c r="W1860" i="7"/>
  <c r="I1860" i="7"/>
  <c r="H1860" i="7"/>
  <c r="G1860" i="7"/>
  <c r="W1858" i="7"/>
  <c r="I1858" i="7"/>
  <c r="H1858" i="7"/>
  <c r="G1858" i="7"/>
  <c r="W1857" i="7"/>
  <c r="I1857" i="7"/>
  <c r="H1857" i="7"/>
  <c r="G1857" i="7"/>
  <c r="W1856" i="7"/>
  <c r="I1856" i="7"/>
  <c r="H1856" i="7"/>
  <c r="G1856" i="7"/>
  <c r="W1855" i="7"/>
  <c r="I1855" i="7"/>
  <c r="H1855" i="7"/>
  <c r="G1855" i="7"/>
  <c r="W1854" i="7"/>
  <c r="I1854" i="7"/>
  <c r="H1854" i="7"/>
  <c r="G1854" i="7"/>
  <c r="W1853" i="7"/>
  <c r="I1853" i="7"/>
  <c r="H1853" i="7"/>
  <c r="G1853" i="7"/>
  <c r="W1852" i="7"/>
  <c r="I1852" i="7"/>
  <c r="H1852" i="7"/>
  <c r="G1852" i="7"/>
  <c r="W1851" i="7"/>
  <c r="I1851" i="7"/>
  <c r="H1851" i="7"/>
  <c r="G1851" i="7"/>
  <c r="W1850" i="7"/>
  <c r="I1850" i="7"/>
  <c r="H1850" i="7"/>
  <c r="G1850" i="7"/>
  <c r="W1849" i="7"/>
  <c r="I1849" i="7"/>
  <c r="H1849" i="7"/>
  <c r="G1849" i="7"/>
  <c r="W1847" i="7"/>
  <c r="I1847" i="7"/>
  <c r="H1847" i="7"/>
  <c r="G1847" i="7"/>
  <c r="W1846" i="7"/>
  <c r="I1846" i="7"/>
  <c r="H1846" i="7"/>
  <c r="G1846" i="7"/>
  <c r="W1845" i="7"/>
  <c r="I1845" i="7"/>
  <c r="H1845" i="7"/>
  <c r="G1845" i="7"/>
  <c r="W1843" i="7"/>
  <c r="I1843" i="7"/>
  <c r="H1843" i="7"/>
  <c r="G1843" i="7"/>
  <c r="W1842" i="7"/>
  <c r="I1842" i="7"/>
  <c r="H1842" i="7"/>
  <c r="G1842" i="7"/>
  <c r="W1841" i="7"/>
  <c r="I1841" i="7"/>
  <c r="H1841" i="7"/>
  <c r="G1841" i="7"/>
  <c r="W1840" i="7"/>
  <c r="I1840" i="7"/>
  <c r="H1840" i="7"/>
  <c r="G1840" i="7"/>
  <c r="F1840" i="7" s="1"/>
  <c r="W1839" i="7"/>
  <c r="I1839" i="7"/>
  <c r="H1839" i="7"/>
  <c r="G1839" i="7"/>
  <c r="W1837" i="7"/>
  <c r="I1837" i="7"/>
  <c r="H1837" i="7"/>
  <c r="G1837" i="7"/>
  <c r="W1836" i="7"/>
  <c r="I1836" i="7"/>
  <c r="H1836" i="7"/>
  <c r="G1836" i="7"/>
  <c r="W1835" i="7"/>
  <c r="I1835" i="7"/>
  <c r="H1835" i="7"/>
  <c r="G1835" i="7"/>
  <c r="W1833" i="7"/>
  <c r="I1833" i="7"/>
  <c r="H1833" i="7"/>
  <c r="G1833" i="7"/>
  <c r="W1832" i="7"/>
  <c r="I1832" i="7"/>
  <c r="H1832" i="7"/>
  <c r="G1832" i="7"/>
  <c r="W1831" i="7"/>
  <c r="I1831" i="7"/>
  <c r="H1831" i="7"/>
  <c r="G1831" i="7"/>
  <c r="W1830" i="7"/>
  <c r="I1830" i="7"/>
  <c r="H1830" i="7"/>
  <c r="G1830" i="7"/>
  <c r="W1829" i="7"/>
  <c r="I1829" i="7"/>
  <c r="H1829" i="7"/>
  <c r="G1829" i="7"/>
  <c r="F1829" i="7" s="1"/>
  <c r="W1828" i="7"/>
  <c r="I1828" i="7"/>
  <c r="H1828" i="7"/>
  <c r="G1828" i="7"/>
  <c r="W1827" i="7"/>
  <c r="I1827" i="7"/>
  <c r="H1827" i="7"/>
  <c r="G1827" i="7"/>
  <c r="W1826" i="7"/>
  <c r="I1826" i="7"/>
  <c r="H1826" i="7"/>
  <c r="G1826" i="7"/>
  <c r="W1825" i="7"/>
  <c r="I1825" i="7"/>
  <c r="H1825" i="7"/>
  <c r="G1825" i="7"/>
  <c r="W1824" i="7"/>
  <c r="I1824" i="7"/>
  <c r="H1824" i="7"/>
  <c r="G1824" i="7"/>
  <c r="W1823" i="7"/>
  <c r="I1823" i="7"/>
  <c r="H1823" i="7"/>
  <c r="G1823" i="7"/>
  <c r="W1822" i="7"/>
  <c r="I1822" i="7"/>
  <c r="H1822" i="7"/>
  <c r="G1822" i="7"/>
  <c r="W1821" i="7"/>
  <c r="I1821" i="7"/>
  <c r="H1821" i="7"/>
  <c r="G1821" i="7"/>
  <c r="W1819" i="7"/>
  <c r="I1819" i="7"/>
  <c r="H1819" i="7"/>
  <c r="G1819" i="7"/>
  <c r="F1819" i="7" s="1"/>
  <c r="W1818" i="7"/>
  <c r="I1818" i="7"/>
  <c r="H1818" i="7"/>
  <c r="G1818" i="7"/>
  <c r="W1817" i="7"/>
  <c r="I1817" i="7"/>
  <c r="H1817" i="7"/>
  <c r="G1817" i="7"/>
  <c r="W1816" i="7"/>
  <c r="I1816" i="7"/>
  <c r="H1816" i="7"/>
  <c r="G1816" i="7"/>
  <c r="F1816" i="7" s="1"/>
  <c r="W1815" i="7"/>
  <c r="I1815" i="7"/>
  <c r="H1815" i="7"/>
  <c r="G1815" i="7"/>
  <c r="W1814" i="7"/>
  <c r="I1814" i="7"/>
  <c r="H1814" i="7"/>
  <c r="G1814" i="7"/>
  <c r="W1813" i="7"/>
  <c r="I1813" i="7"/>
  <c r="H1813" i="7"/>
  <c r="G1813" i="7"/>
  <c r="W1812" i="7"/>
  <c r="I1812" i="7"/>
  <c r="H1812" i="7"/>
  <c r="G1812" i="7"/>
  <c r="W1811" i="7"/>
  <c r="I1811" i="7"/>
  <c r="H1811" i="7"/>
  <c r="G1811" i="7"/>
  <c r="W1810" i="7"/>
  <c r="I1810" i="7"/>
  <c r="H1810" i="7"/>
  <c r="G1810" i="7"/>
  <c r="F1810" i="7" s="1"/>
  <c r="W1808" i="7"/>
  <c r="I1808" i="7"/>
  <c r="H1808" i="7"/>
  <c r="G1808" i="7"/>
  <c r="W1807" i="7"/>
  <c r="I1807" i="7"/>
  <c r="H1807" i="7"/>
  <c r="G1807" i="7"/>
  <c r="W1806" i="7"/>
  <c r="I1806" i="7"/>
  <c r="H1806" i="7"/>
  <c r="G1806" i="7"/>
  <c r="F1806" i="7" s="1"/>
  <c r="W1805" i="7"/>
  <c r="I1805" i="7"/>
  <c r="H1805" i="7"/>
  <c r="G1805" i="7"/>
  <c r="W1804" i="7"/>
  <c r="I1804" i="7"/>
  <c r="H1804" i="7"/>
  <c r="G1804" i="7"/>
  <c r="W1803" i="7"/>
  <c r="I1803" i="7"/>
  <c r="H1803" i="7"/>
  <c r="G1803" i="7"/>
  <c r="F1803" i="7" s="1"/>
  <c r="W1802" i="7"/>
  <c r="I1802" i="7"/>
  <c r="H1802" i="7"/>
  <c r="G1802" i="7"/>
  <c r="W1801" i="7"/>
  <c r="I1801" i="7"/>
  <c r="H1801" i="7"/>
  <c r="G1801" i="7"/>
  <c r="W1800" i="7"/>
  <c r="I1800" i="7"/>
  <c r="H1800" i="7"/>
  <c r="G1800" i="7"/>
  <c r="W1799" i="7"/>
  <c r="I1799" i="7"/>
  <c r="H1799" i="7"/>
  <c r="G1799" i="7"/>
  <c r="W1798" i="7"/>
  <c r="I1798" i="7"/>
  <c r="H1798" i="7"/>
  <c r="G1798" i="7"/>
  <c r="W1797" i="7"/>
  <c r="I1797" i="7"/>
  <c r="H1797" i="7"/>
  <c r="G1797" i="7"/>
  <c r="W1796" i="7"/>
  <c r="I1796" i="7"/>
  <c r="H1796" i="7"/>
  <c r="G1796" i="7"/>
  <c r="W1795" i="7"/>
  <c r="I1795" i="7"/>
  <c r="H1795" i="7"/>
  <c r="G1795" i="7"/>
  <c r="W1794" i="7"/>
  <c r="I1794" i="7"/>
  <c r="H1794" i="7"/>
  <c r="G1794" i="7"/>
  <c r="W1793" i="7"/>
  <c r="I1793" i="7"/>
  <c r="H1793" i="7"/>
  <c r="G1793" i="7"/>
  <c r="W1792" i="7"/>
  <c r="I1792" i="7"/>
  <c r="H1792" i="7"/>
  <c r="G1792" i="7"/>
  <c r="W1791" i="7"/>
  <c r="I1791" i="7"/>
  <c r="H1791" i="7"/>
  <c r="G1791" i="7"/>
  <c r="W1790" i="7"/>
  <c r="I1790" i="7"/>
  <c r="H1790" i="7"/>
  <c r="G1790" i="7"/>
  <c r="W1789" i="7"/>
  <c r="I1789" i="7"/>
  <c r="H1789" i="7"/>
  <c r="G1789" i="7"/>
  <c r="W1788" i="7"/>
  <c r="I1788" i="7"/>
  <c r="H1788" i="7"/>
  <c r="G1788" i="7"/>
  <c r="W1787" i="7"/>
  <c r="I1787" i="7"/>
  <c r="H1787" i="7"/>
  <c r="G1787" i="7"/>
  <c r="W1785" i="7"/>
  <c r="I1785" i="7"/>
  <c r="H1785" i="7"/>
  <c r="G1785" i="7"/>
  <c r="W1784" i="7"/>
  <c r="I1784" i="7"/>
  <c r="H1784" i="7"/>
  <c r="G1784" i="7"/>
  <c r="W1783" i="7"/>
  <c r="I1783" i="7"/>
  <c r="H1783" i="7"/>
  <c r="G1783" i="7"/>
  <c r="W1782" i="7"/>
  <c r="I1782" i="7"/>
  <c r="H1782" i="7"/>
  <c r="G1782" i="7"/>
  <c r="W1781" i="7"/>
  <c r="I1781" i="7"/>
  <c r="H1781" i="7"/>
  <c r="G1781" i="7"/>
  <c r="W1780" i="7"/>
  <c r="I1780" i="7"/>
  <c r="H1780" i="7"/>
  <c r="G1780" i="7"/>
  <c r="W1779" i="7"/>
  <c r="I1779" i="7"/>
  <c r="H1779" i="7"/>
  <c r="G1779" i="7"/>
  <c r="W1778" i="7"/>
  <c r="I1778" i="7"/>
  <c r="H1778" i="7"/>
  <c r="G1778" i="7"/>
  <c r="F1778" i="7" s="1"/>
  <c r="W1777" i="7"/>
  <c r="I1777" i="7"/>
  <c r="H1777" i="7"/>
  <c r="G1777" i="7"/>
  <c r="W1776" i="7"/>
  <c r="I1776" i="7"/>
  <c r="H1776" i="7"/>
  <c r="G1776" i="7"/>
  <c r="W1775" i="7"/>
  <c r="I1775" i="7"/>
  <c r="H1775" i="7"/>
  <c r="G1775" i="7"/>
  <c r="W1774" i="7"/>
  <c r="I1774" i="7"/>
  <c r="H1774" i="7"/>
  <c r="G1774" i="7"/>
  <c r="F1774" i="7" s="1"/>
  <c r="W1773" i="7"/>
  <c r="I1773" i="7"/>
  <c r="H1773" i="7"/>
  <c r="G1773" i="7"/>
  <c r="W1772" i="7"/>
  <c r="I1772" i="7"/>
  <c r="H1772" i="7"/>
  <c r="G1772" i="7"/>
  <c r="W1771" i="7"/>
  <c r="I1771" i="7"/>
  <c r="H1771" i="7"/>
  <c r="G1771" i="7"/>
  <c r="W1770" i="7"/>
  <c r="I1770" i="7"/>
  <c r="H1770" i="7"/>
  <c r="G1770" i="7"/>
  <c r="W1769" i="7"/>
  <c r="I1769" i="7"/>
  <c r="H1769" i="7"/>
  <c r="G1769" i="7"/>
  <c r="W1768" i="7"/>
  <c r="I1768" i="7"/>
  <c r="H1768" i="7"/>
  <c r="G1768" i="7"/>
  <c r="W1767" i="7"/>
  <c r="I1767" i="7"/>
  <c r="H1767" i="7"/>
  <c r="G1767" i="7"/>
  <c r="W1766" i="7"/>
  <c r="I1766" i="7"/>
  <c r="H1766" i="7"/>
  <c r="G1766" i="7"/>
  <c r="W1765" i="7"/>
  <c r="I1765" i="7"/>
  <c r="H1765" i="7"/>
  <c r="G1765" i="7"/>
  <c r="W1763" i="7"/>
  <c r="I1763" i="7"/>
  <c r="H1763" i="7"/>
  <c r="G1763" i="7"/>
  <c r="W1762" i="7"/>
  <c r="I1762" i="7"/>
  <c r="H1762" i="7"/>
  <c r="G1762" i="7"/>
  <c r="W1761" i="7"/>
  <c r="I1761" i="7"/>
  <c r="H1761" i="7"/>
  <c r="G1761" i="7"/>
  <c r="W1760" i="7"/>
  <c r="I1760" i="7"/>
  <c r="H1760" i="7"/>
  <c r="G1760" i="7"/>
  <c r="W1759" i="7"/>
  <c r="I1759" i="7"/>
  <c r="H1759" i="7"/>
  <c r="G1759" i="7"/>
  <c r="W1758" i="7"/>
  <c r="I1758" i="7"/>
  <c r="H1758" i="7"/>
  <c r="G1758" i="7"/>
  <c r="W1757" i="7"/>
  <c r="I1757" i="7"/>
  <c r="H1757" i="7"/>
  <c r="G1757" i="7"/>
  <c r="W1756" i="7"/>
  <c r="I1756" i="7"/>
  <c r="H1756" i="7"/>
  <c r="G1756" i="7"/>
  <c r="W1755" i="7"/>
  <c r="I1755" i="7"/>
  <c r="H1755" i="7"/>
  <c r="G1755" i="7"/>
  <c r="W1754" i="7"/>
  <c r="I1754" i="7"/>
  <c r="H1754" i="7"/>
  <c r="G1754" i="7"/>
  <c r="W1753" i="7"/>
  <c r="I1753" i="7"/>
  <c r="H1753" i="7"/>
  <c r="G1753" i="7"/>
  <c r="W1752" i="7"/>
  <c r="I1752" i="7"/>
  <c r="H1752" i="7"/>
  <c r="G1752" i="7"/>
  <c r="W1751" i="7"/>
  <c r="I1751" i="7"/>
  <c r="H1751" i="7"/>
  <c r="G1751" i="7"/>
  <c r="W1750" i="7"/>
  <c r="I1750" i="7"/>
  <c r="H1750" i="7"/>
  <c r="G1750" i="7"/>
  <c r="W1749" i="7"/>
  <c r="I1749" i="7"/>
  <c r="H1749" i="7"/>
  <c r="G1749" i="7"/>
  <c r="W1748" i="7"/>
  <c r="I1748" i="7"/>
  <c r="H1748" i="7"/>
  <c r="G1748" i="7"/>
  <c r="W1747" i="7"/>
  <c r="I1747" i="7"/>
  <c r="H1747" i="7"/>
  <c r="G1747" i="7"/>
  <c r="W1746" i="7"/>
  <c r="I1746" i="7"/>
  <c r="H1746" i="7"/>
  <c r="G1746" i="7"/>
  <c r="W1745" i="7"/>
  <c r="I1745" i="7"/>
  <c r="H1745" i="7"/>
  <c r="G1745" i="7"/>
  <c r="W1744" i="7"/>
  <c r="I1744" i="7"/>
  <c r="H1744" i="7"/>
  <c r="G1744" i="7"/>
  <c r="W1743" i="7"/>
  <c r="I1743" i="7"/>
  <c r="H1743" i="7"/>
  <c r="G1743" i="7"/>
  <c r="W1742" i="7"/>
  <c r="I1742" i="7"/>
  <c r="H1742" i="7"/>
  <c r="G1742" i="7"/>
  <c r="W1741" i="7"/>
  <c r="I1741" i="7"/>
  <c r="H1741" i="7"/>
  <c r="G1741" i="7"/>
  <c r="W1740" i="7"/>
  <c r="I1740" i="7"/>
  <c r="H1740" i="7"/>
  <c r="G1740" i="7"/>
  <c r="W1739" i="7"/>
  <c r="I1739" i="7"/>
  <c r="H1739" i="7"/>
  <c r="G1739" i="7"/>
  <c r="W1738" i="7"/>
  <c r="I1738" i="7"/>
  <c r="H1738" i="7"/>
  <c r="G1738" i="7"/>
  <c r="W1737" i="7"/>
  <c r="I1737" i="7"/>
  <c r="H1737" i="7"/>
  <c r="G1737" i="7"/>
  <c r="W1736" i="7"/>
  <c r="I1736" i="7"/>
  <c r="H1736" i="7"/>
  <c r="G1736" i="7"/>
  <c r="W1735" i="7"/>
  <c r="I1735" i="7"/>
  <c r="H1735" i="7"/>
  <c r="G1735" i="7"/>
  <c r="W1734" i="7"/>
  <c r="I1734" i="7"/>
  <c r="H1734" i="7"/>
  <c r="G1734" i="7"/>
  <c r="W1733" i="7"/>
  <c r="I1733" i="7"/>
  <c r="H1733" i="7"/>
  <c r="G1733" i="7"/>
  <c r="W1732" i="7"/>
  <c r="I1732" i="7"/>
  <c r="H1732" i="7"/>
  <c r="G1732" i="7"/>
  <c r="W1731" i="7"/>
  <c r="I1731" i="7"/>
  <c r="H1731" i="7"/>
  <c r="G1731" i="7"/>
  <c r="W1730" i="7"/>
  <c r="I1730" i="7"/>
  <c r="H1730" i="7"/>
  <c r="G1730" i="7"/>
  <c r="W1729" i="7"/>
  <c r="I1729" i="7"/>
  <c r="H1729" i="7"/>
  <c r="G1729" i="7"/>
  <c r="W1728" i="7"/>
  <c r="I1728" i="7"/>
  <c r="H1728" i="7"/>
  <c r="G1728" i="7"/>
  <c r="W1727" i="7"/>
  <c r="I1727" i="7"/>
  <c r="H1727" i="7"/>
  <c r="G1727" i="7"/>
  <c r="W1726" i="7"/>
  <c r="I1726" i="7"/>
  <c r="H1726" i="7"/>
  <c r="G1726" i="7"/>
  <c r="W1725" i="7"/>
  <c r="I1725" i="7"/>
  <c r="H1725" i="7"/>
  <c r="G1725" i="7"/>
  <c r="W1724" i="7"/>
  <c r="I1724" i="7"/>
  <c r="H1724" i="7"/>
  <c r="G1724" i="7"/>
  <c r="W1723" i="7"/>
  <c r="I1723" i="7"/>
  <c r="H1723" i="7"/>
  <c r="G1723" i="7"/>
  <c r="W1722" i="7"/>
  <c r="I1722" i="7"/>
  <c r="H1722" i="7"/>
  <c r="G1722" i="7"/>
  <c r="W1721" i="7"/>
  <c r="I1721" i="7"/>
  <c r="H1721" i="7"/>
  <c r="G1721" i="7"/>
  <c r="W1720" i="7"/>
  <c r="I1720" i="7"/>
  <c r="H1720" i="7"/>
  <c r="G1720" i="7"/>
  <c r="W1719" i="7"/>
  <c r="I1719" i="7"/>
  <c r="H1719" i="7"/>
  <c r="G1719" i="7"/>
  <c r="W1718" i="7"/>
  <c r="I1718" i="7"/>
  <c r="H1718" i="7"/>
  <c r="G1718" i="7"/>
  <c r="W1717" i="7"/>
  <c r="I1717" i="7"/>
  <c r="H1717" i="7"/>
  <c r="G1717" i="7"/>
  <c r="F1717" i="7" s="1"/>
  <c r="W1716" i="7"/>
  <c r="I1716" i="7"/>
  <c r="H1716" i="7"/>
  <c r="G1716" i="7"/>
  <c r="W1715" i="7"/>
  <c r="I1715" i="7"/>
  <c r="H1715" i="7"/>
  <c r="G1715" i="7"/>
  <c r="W1714" i="7"/>
  <c r="I1714" i="7"/>
  <c r="H1714" i="7"/>
  <c r="G1714" i="7"/>
  <c r="W1713" i="7"/>
  <c r="I1713" i="7"/>
  <c r="H1713" i="7"/>
  <c r="G1713" i="7"/>
  <c r="W1712" i="7"/>
  <c r="I1712" i="7"/>
  <c r="H1712" i="7"/>
  <c r="G1712" i="7"/>
  <c r="W1711" i="7"/>
  <c r="I1711" i="7"/>
  <c r="H1711" i="7"/>
  <c r="G1711" i="7"/>
  <c r="W1710" i="7"/>
  <c r="I1710" i="7"/>
  <c r="H1710" i="7"/>
  <c r="G1710" i="7"/>
  <c r="W1709" i="7"/>
  <c r="I1709" i="7"/>
  <c r="H1709" i="7"/>
  <c r="G1709" i="7"/>
  <c r="W1708" i="7"/>
  <c r="I1708" i="7"/>
  <c r="H1708" i="7"/>
  <c r="G1708" i="7"/>
  <c r="W1707" i="7"/>
  <c r="I1707" i="7"/>
  <c r="H1707" i="7"/>
  <c r="G1707" i="7"/>
  <c r="W1706" i="7"/>
  <c r="I1706" i="7"/>
  <c r="H1706" i="7"/>
  <c r="G1706" i="7"/>
  <c r="W1705" i="7"/>
  <c r="I1705" i="7"/>
  <c r="H1705" i="7"/>
  <c r="G1705" i="7"/>
  <c r="W1704" i="7"/>
  <c r="I1704" i="7"/>
  <c r="H1704" i="7"/>
  <c r="G1704" i="7"/>
  <c r="W1703" i="7"/>
  <c r="I1703" i="7"/>
  <c r="H1703" i="7"/>
  <c r="G1703" i="7"/>
  <c r="W1702" i="7"/>
  <c r="I1702" i="7"/>
  <c r="H1702" i="7"/>
  <c r="G1702" i="7"/>
  <c r="W1701" i="7"/>
  <c r="I1701" i="7"/>
  <c r="H1701" i="7"/>
  <c r="G1701" i="7"/>
  <c r="W1700" i="7"/>
  <c r="I1700" i="7"/>
  <c r="H1700" i="7"/>
  <c r="G1700" i="7"/>
  <c r="W1699" i="7"/>
  <c r="I1699" i="7"/>
  <c r="H1699" i="7"/>
  <c r="G1699" i="7"/>
  <c r="W1698" i="7"/>
  <c r="I1698" i="7"/>
  <c r="H1698" i="7"/>
  <c r="G1698" i="7"/>
  <c r="W1697" i="7"/>
  <c r="I1697" i="7"/>
  <c r="H1697" i="7"/>
  <c r="G1697" i="7"/>
  <c r="W1696" i="7"/>
  <c r="I1696" i="7"/>
  <c r="H1696" i="7"/>
  <c r="G1696" i="7"/>
  <c r="W1695" i="7"/>
  <c r="I1695" i="7"/>
  <c r="H1695" i="7"/>
  <c r="G1695" i="7"/>
  <c r="W1694" i="7"/>
  <c r="I1694" i="7"/>
  <c r="H1694" i="7"/>
  <c r="G1694" i="7"/>
  <c r="W1693" i="7"/>
  <c r="I1693" i="7"/>
  <c r="H1693" i="7"/>
  <c r="G1693" i="7"/>
  <c r="W1692" i="7"/>
  <c r="I1692" i="7"/>
  <c r="H1692" i="7"/>
  <c r="G1692" i="7"/>
  <c r="W1691" i="7"/>
  <c r="I1691" i="7"/>
  <c r="H1691" i="7"/>
  <c r="G1691" i="7"/>
  <c r="W1690" i="7"/>
  <c r="I1690" i="7"/>
  <c r="H1690" i="7"/>
  <c r="G1690" i="7"/>
  <c r="W1689" i="7"/>
  <c r="I1689" i="7"/>
  <c r="H1689" i="7"/>
  <c r="G1689" i="7"/>
  <c r="W1688" i="7"/>
  <c r="I1688" i="7"/>
  <c r="H1688" i="7"/>
  <c r="G1688" i="7"/>
  <c r="W1687" i="7"/>
  <c r="I1687" i="7"/>
  <c r="H1687" i="7"/>
  <c r="G1687" i="7"/>
  <c r="W1686" i="7"/>
  <c r="I1686" i="7"/>
  <c r="H1686" i="7"/>
  <c r="G1686" i="7"/>
  <c r="W1685" i="7"/>
  <c r="I1685" i="7"/>
  <c r="H1685" i="7"/>
  <c r="G1685" i="7"/>
  <c r="W1684" i="7"/>
  <c r="I1684" i="7"/>
  <c r="H1684" i="7"/>
  <c r="G1684" i="7"/>
  <c r="W1683" i="7"/>
  <c r="I1683" i="7"/>
  <c r="H1683" i="7"/>
  <c r="G1683" i="7"/>
  <c r="W1682" i="7"/>
  <c r="I1682" i="7"/>
  <c r="H1682" i="7"/>
  <c r="G1682" i="7"/>
  <c r="W1681" i="7"/>
  <c r="I1681" i="7"/>
  <c r="H1681" i="7"/>
  <c r="G1681" i="7"/>
  <c r="W1680" i="7"/>
  <c r="I1680" i="7"/>
  <c r="H1680" i="7"/>
  <c r="G1680" i="7"/>
  <c r="W1679" i="7"/>
  <c r="I1679" i="7"/>
  <c r="H1679" i="7"/>
  <c r="G1679" i="7"/>
  <c r="W1678" i="7"/>
  <c r="I1678" i="7"/>
  <c r="H1678" i="7"/>
  <c r="G1678" i="7"/>
  <c r="W1677" i="7"/>
  <c r="I1677" i="7"/>
  <c r="H1677" i="7"/>
  <c r="G1677" i="7"/>
  <c r="W1676" i="7"/>
  <c r="I1676" i="7"/>
  <c r="H1676" i="7"/>
  <c r="G1676" i="7"/>
  <c r="W1675" i="7"/>
  <c r="I1675" i="7"/>
  <c r="H1675" i="7"/>
  <c r="G1675" i="7"/>
  <c r="W1674" i="7"/>
  <c r="I1674" i="7"/>
  <c r="H1674" i="7"/>
  <c r="G1674" i="7"/>
  <c r="W1673" i="7"/>
  <c r="I1673" i="7"/>
  <c r="H1673" i="7"/>
  <c r="G1673" i="7"/>
  <c r="W1672" i="7"/>
  <c r="I1672" i="7"/>
  <c r="H1672" i="7"/>
  <c r="G1672" i="7"/>
  <c r="W1671" i="7"/>
  <c r="I1671" i="7"/>
  <c r="H1671" i="7"/>
  <c r="G1671" i="7"/>
  <c r="W1670" i="7"/>
  <c r="I1670" i="7"/>
  <c r="H1670" i="7"/>
  <c r="G1670" i="7"/>
  <c r="W1669" i="7"/>
  <c r="I1669" i="7"/>
  <c r="H1669" i="7"/>
  <c r="G1669" i="7"/>
  <c r="W1668" i="7"/>
  <c r="I1668" i="7"/>
  <c r="H1668" i="7"/>
  <c r="G1668" i="7"/>
  <c r="W1667" i="7"/>
  <c r="I1667" i="7"/>
  <c r="H1667" i="7"/>
  <c r="G1667" i="7"/>
  <c r="W1666" i="7"/>
  <c r="I1666" i="7"/>
  <c r="H1666" i="7"/>
  <c r="G1666" i="7"/>
  <c r="W1665" i="7"/>
  <c r="I1665" i="7"/>
  <c r="H1665" i="7"/>
  <c r="G1665" i="7"/>
  <c r="W1664" i="7"/>
  <c r="I1664" i="7"/>
  <c r="H1664" i="7"/>
  <c r="G1664" i="7"/>
  <c r="W1663" i="7"/>
  <c r="I1663" i="7"/>
  <c r="H1663" i="7"/>
  <c r="G1663" i="7"/>
  <c r="W1662" i="7"/>
  <c r="I1662" i="7"/>
  <c r="H1662" i="7"/>
  <c r="G1662" i="7"/>
  <c r="W1661" i="7"/>
  <c r="I1661" i="7"/>
  <c r="H1661" i="7"/>
  <c r="G1661" i="7"/>
  <c r="W1660" i="7"/>
  <c r="I1660" i="7"/>
  <c r="H1660" i="7"/>
  <c r="G1660" i="7"/>
  <c r="W1659" i="7"/>
  <c r="I1659" i="7"/>
  <c r="H1659" i="7"/>
  <c r="G1659" i="7"/>
  <c r="W1658" i="7"/>
  <c r="I1658" i="7"/>
  <c r="H1658" i="7"/>
  <c r="G1658" i="7"/>
  <c r="W1657" i="7"/>
  <c r="I1657" i="7"/>
  <c r="H1657" i="7"/>
  <c r="G1657" i="7"/>
  <c r="W1656" i="7"/>
  <c r="I1656" i="7"/>
  <c r="H1656" i="7"/>
  <c r="G1656" i="7"/>
  <c r="W1655" i="7"/>
  <c r="I1655" i="7"/>
  <c r="H1655" i="7"/>
  <c r="G1655" i="7"/>
  <c r="W1654" i="7"/>
  <c r="I1654" i="7"/>
  <c r="H1654" i="7"/>
  <c r="G1654" i="7"/>
  <c r="W1653" i="7"/>
  <c r="I1653" i="7"/>
  <c r="H1653" i="7"/>
  <c r="G1653" i="7"/>
  <c r="W1652" i="7"/>
  <c r="I1652" i="7"/>
  <c r="H1652" i="7"/>
  <c r="G1652" i="7"/>
  <c r="W1651" i="7"/>
  <c r="I1651" i="7"/>
  <c r="H1651" i="7"/>
  <c r="G1651" i="7"/>
  <c r="W1650" i="7"/>
  <c r="I1650" i="7"/>
  <c r="H1650" i="7"/>
  <c r="G1650" i="7"/>
  <c r="W1649" i="7"/>
  <c r="I1649" i="7"/>
  <c r="H1649" i="7"/>
  <c r="G1649" i="7"/>
  <c r="W1648" i="7"/>
  <c r="I1648" i="7"/>
  <c r="H1648" i="7"/>
  <c r="G1648" i="7"/>
  <c r="W1647" i="7"/>
  <c r="I1647" i="7"/>
  <c r="H1647" i="7"/>
  <c r="G1647" i="7"/>
  <c r="W1646" i="7"/>
  <c r="I1646" i="7"/>
  <c r="H1646" i="7"/>
  <c r="G1646" i="7"/>
  <c r="W1645" i="7"/>
  <c r="I1645" i="7"/>
  <c r="H1645" i="7"/>
  <c r="F1645" i="7" s="1"/>
  <c r="G1645" i="7"/>
  <c r="W1644" i="7"/>
  <c r="I1644" i="7"/>
  <c r="H1644" i="7"/>
  <c r="G1644" i="7"/>
  <c r="W1643" i="7"/>
  <c r="I1643" i="7"/>
  <c r="H1643" i="7"/>
  <c r="G1643" i="7"/>
  <c r="W1642" i="7"/>
  <c r="I1642" i="7"/>
  <c r="H1642" i="7"/>
  <c r="G1642" i="7"/>
  <c r="W1641" i="7"/>
  <c r="I1641" i="7"/>
  <c r="H1641" i="7"/>
  <c r="G1641" i="7"/>
  <c r="W1640" i="7"/>
  <c r="I1640" i="7"/>
  <c r="H1640" i="7"/>
  <c r="G1640" i="7"/>
  <c r="W1639" i="7"/>
  <c r="I1639" i="7"/>
  <c r="H1639" i="7"/>
  <c r="G1639" i="7"/>
  <c r="W1638" i="7"/>
  <c r="I1638" i="7"/>
  <c r="H1638" i="7"/>
  <c r="G1638" i="7"/>
  <c r="W1637" i="7"/>
  <c r="I1637" i="7"/>
  <c r="H1637" i="7"/>
  <c r="G1637" i="7"/>
  <c r="W1636" i="7"/>
  <c r="I1636" i="7"/>
  <c r="H1636" i="7"/>
  <c r="G1636" i="7"/>
  <c r="W1635" i="7"/>
  <c r="I1635" i="7"/>
  <c r="H1635" i="7"/>
  <c r="G1635" i="7"/>
  <c r="W1634" i="7"/>
  <c r="I1634" i="7"/>
  <c r="H1634" i="7"/>
  <c r="G1634" i="7"/>
  <c r="W1633" i="7"/>
  <c r="I1633" i="7"/>
  <c r="H1633" i="7"/>
  <c r="G1633" i="7"/>
  <c r="W1632" i="7"/>
  <c r="I1632" i="7"/>
  <c r="H1632" i="7"/>
  <c r="G1632" i="7"/>
  <c r="W1629" i="7"/>
  <c r="I1629" i="7"/>
  <c r="H1629" i="7"/>
  <c r="G1629" i="7"/>
  <c r="W1628" i="7"/>
  <c r="I1628" i="7"/>
  <c r="H1628" i="7"/>
  <c r="G1628" i="7"/>
  <c r="W1627" i="7"/>
  <c r="I1627" i="7"/>
  <c r="H1627" i="7"/>
  <c r="G1627" i="7"/>
  <c r="F1627" i="7" s="1"/>
  <c r="W1626" i="7"/>
  <c r="I1626" i="7"/>
  <c r="H1626" i="7"/>
  <c r="G1626" i="7"/>
  <c r="W1624" i="7"/>
  <c r="I1624" i="7"/>
  <c r="H1624" i="7"/>
  <c r="G1624" i="7"/>
  <c r="W1623" i="7"/>
  <c r="I1623" i="7"/>
  <c r="H1623" i="7"/>
  <c r="G1623" i="7"/>
  <c r="W1622" i="7"/>
  <c r="I1622" i="7"/>
  <c r="H1622" i="7"/>
  <c r="G1622" i="7"/>
  <c r="W1621" i="7"/>
  <c r="I1621" i="7"/>
  <c r="H1621" i="7"/>
  <c r="G1621" i="7"/>
  <c r="W1620" i="7"/>
  <c r="I1620" i="7"/>
  <c r="H1620" i="7"/>
  <c r="G1620" i="7"/>
  <c r="W1619" i="7"/>
  <c r="I1619" i="7"/>
  <c r="H1619" i="7"/>
  <c r="G1619" i="7"/>
  <c r="W1617" i="7"/>
  <c r="I1617" i="7"/>
  <c r="H1617" i="7"/>
  <c r="G1617" i="7"/>
  <c r="W1616" i="7"/>
  <c r="I1616" i="7"/>
  <c r="H1616" i="7"/>
  <c r="G1616" i="7"/>
  <c r="W1615" i="7"/>
  <c r="I1615" i="7"/>
  <c r="H1615" i="7"/>
  <c r="G1615" i="7"/>
  <c r="W1614" i="7"/>
  <c r="I1614" i="7"/>
  <c r="H1614" i="7"/>
  <c r="G1614" i="7"/>
  <c r="W1612" i="7"/>
  <c r="I1612" i="7"/>
  <c r="H1612" i="7"/>
  <c r="G1612" i="7"/>
  <c r="W1611" i="7"/>
  <c r="I1611" i="7"/>
  <c r="H1611" i="7"/>
  <c r="G1611" i="7"/>
  <c r="W1610" i="7"/>
  <c r="I1610" i="7"/>
  <c r="H1610" i="7"/>
  <c r="G1610" i="7"/>
  <c r="W1609" i="7"/>
  <c r="I1609" i="7"/>
  <c r="H1609" i="7"/>
  <c r="G1609" i="7"/>
  <c r="W1608" i="7"/>
  <c r="I1608" i="7"/>
  <c r="H1608" i="7"/>
  <c r="G1608" i="7"/>
  <c r="W1607" i="7"/>
  <c r="I1607" i="7"/>
  <c r="H1607" i="7"/>
  <c r="G1607" i="7"/>
  <c r="W1606" i="7"/>
  <c r="I1606" i="7"/>
  <c r="H1606" i="7"/>
  <c r="G1606" i="7"/>
  <c r="W1605" i="7"/>
  <c r="I1605" i="7"/>
  <c r="H1605" i="7"/>
  <c r="G1605" i="7"/>
  <c r="W1604" i="7"/>
  <c r="I1604" i="7"/>
  <c r="H1604" i="7"/>
  <c r="G1604" i="7"/>
  <c r="W1603" i="7"/>
  <c r="I1603" i="7"/>
  <c r="H1603" i="7"/>
  <c r="G1603" i="7"/>
  <c r="W1602" i="7"/>
  <c r="I1602" i="7"/>
  <c r="H1602" i="7"/>
  <c r="G1602" i="7"/>
  <c r="W1601" i="7"/>
  <c r="I1601" i="7"/>
  <c r="H1601" i="7"/>
  <c r="G1601" i="7"/>
  <c r="W1600" i="7"/>
  <c r="I1600" i="7"/>
  <c r="H1600" i="7"/>
  <c r="G1600" i="7"/>
  <c r="W1599" i="7"/>
  <c r="I1599" i="7"/>
  <c r="H1599" i="7"/>
  <c r="G1599" i="7"/>
  <c r="W1598" i="7"/>
  <c r="I1598" i="7"/>
  <c r="H1598" i="7"/>
  <c r="G1598" i="7"/>
  <c r="W1597" i="7"/>
  <c r="I1597" i="7"/>
  <c r="H1597" i="7"/>
  <c r="G1597" i="7"/>
  <c r="W1596" i="7"/>
  <c r="I1596" i="7"/>
  <c r="H1596" i="7"/>
  <c r="G1596" i="7"/>
  <c r="W1594" i="7"/>
  <c r="I1594" i="7"/>
  <c r="H1594" i="7"/>
  <c r="G1594" i="7"/>
  <c r="W1593" i="7"/>
  <c r="I1593" i="7"/>
  <c r="H1593" i="7"/>
  <c r="G1593" i="7"/>
  <c r="W1592" i="7"/>
  <c r="I1592" i="7"/>
  <c r="H1592" i="7"/>
  <c r="G1592" i="7"/>
  <c r="W1591" i="7"/>
  <c r="I1591" i="7"/>
  <c r="H1591" i="7"/>
  <c r="G1591" i="7"/>
  <c r="W1589" i="7"/>
  <c r="I1589" i="7"/>
  <c r="H1589" i="7"/>
  <c r="G1589" i="7"/>
  <c r="W1588" i="7"/>
  <c r="I1588" i="7"/>
  <c r="H1588" i="7"/>
  <c r="G1588" i="7"/>
  <c r="W1587" i="7"/>
  <c r="I1587" i="7"/>
  <c r="H1587" i="7"/>
  <c r="G1587" i="7"/>
  <c r="W1586" i="7"/>
  <c r="I1586" i="7"/>
  <c r="H1586" i="7"/>
  <c r="G1586" i="7"/>
  <c r="W1584" i="7"/>
  <c r="I1584" i="7"/>
  <c r="H1584" i="7"/>
  <c r="G1584" i="7"/>
  <c r="W1583" i="7"/>
  <c r="I1583" i="7"/>
  <c r="H1583" i="7"/>
  <c r="G1583" i="7"/>
  <c r="W1582" i="7"/>
  <c r="I1582" i="7"/>
  <c r="H1582" i="7"/>
  <c r="G1582" i="7"/>
  <c r="W1581" i="7"/>
  <c r="I1581" i="7"/>
  <c r="H1581" i="7"/>
  <c r="G1581" i="7"/>
  <c r="W1580" i="7"/>
  <c r="I1580" i="7"/>
  <c r="H1580" i="7"/>
  <c r="G1580" i="7"/>
  <c r="W1579" i="7"/>
  <c r="I1579" i="7"/>
  <c r="H1579" i="7"/>
  <c r="G1579" i="7"/>
  <c r="W1578" i="7"/>
  <c r="I1578" i="7"/>
  <c r="H1578" i="7"/>
  <c r="G1578" i="7"/>
  <c r="W1577" i="7"/>
  <c r="I1577" i="7"/>
  <c r="H1577" i="7"/>
  <c r="G1577" i="7"/>
  <c r="W1575" i="7"/>
  <c r="I1575" i="7"/>
  <c r="H1575" i="7"/>
  <c r="G1575" i="7"/>
  <c r="W1574" i="7"/>
  <c r="I1574" i="7"/>
  <c r="H1574" i="7"/>
  <c r="G1574" i="7"/>
  <c r="W1573" i="7"/>
  <c r="I1573" i="7"/>
  <c r="H1573" i="7"/>
  <c r="G1573" i="7"/>
  <c r="W1572" i="7"/>
  <c r="I1572" i="7"/>
  <c r="H1572" i="7"/>
  <c r="G1572" i="7"/>
  <c r="W1570" i="7"/>
  <c r="I1570" i="7"/>
  <c r="H1570" i="7"/>
  <c r="G1570" i="7"/>
  <c r="W1569" i="7"/>
  <c r="I1569" i="7"/>
  <c r="H1569" i="7"/>
  <c r="G1569" i="7"/>
  <c r="W1568" i="7"/>
  <c r="I1568" i="7"/>
  <c r="H1568" i="7"/>
  <c r="G1568" i="7"/>
  <c r="W1567" i="7"/>
  <c r="I1567" i="7"/>
  <c r="H1567" i="7"/>
  <c r="G1567" i="7"/>
  <c r="W1566" i="7"/>
  <c r="I1566" i="7"/>
  <c r="H1566" i="7"/>
  <c r="G1566" i="7"/>
  <c r="W1565" i="7"/>
  <c r="I1565" i="7"/>
  <c r="H1565" i="7"/>
  <c r="G1565" i="7"/>
  <c r="W1564" i="7"/>
  <c r="I1564" i="7"/>
  <c r="H1564" i="7"/>
  <c r="G1564" i="7"/>
  <c r="W1563" i="7"/>
  <c r="I1563" i="7"/>
  <c r="H1563" i="7"/>
  <c r="G1563" i="7"/>
  <c r="W1562" i="7"/>
  <c r="I1562" i="7"/>
  <c r="H1562" i="7"/>
  <c r="G1562" i="7"/>
  <c r="W1561" i="7"/>
  <c r="I1561" i="7"/>
  <c r="H1561" i="7"/>
  <c r="G1561" i="7"/>
  <c r="W1560" i="7"/>
  <c r="I1560" i="7"/>
  <c r="H1560" i="7"/>
  <c r="G1560" i="7"/>
  <c r="W1559" i="7"/>
  <c r="I1559" i="7"/>
  <c r="H1559" i="7"/>
  <c r="G1559" i="7"/>
  <c r="W1558" i="7"/>
  <c r="I1558" i="7"/>
  <c r="H1558" i="7"/>
  <c r="G1558" i="7"/>
  <c r="W1557" i="7"/>
  <c r="I1557" i="7"/>
  <c r="H1557" i="7"/>
  <c r="G1557" i="7"/>
  <c r="W1556" i="7"/>
  <c r="I1556" i="7"/>
  <c r="H1556" i="7"/>
  <c r="G1556" i="7"/>
  <c r="W1555" i="7"/>
  <c r="I1555" i="7"/>
  <c r="H1555" i="7"/>
  <c r="G1555" i="7"/>
  <c r="W1554" i="7"/>
  <c r="I1554" i="7"/>
  <c r="H1554" i="7"/>
  <c r="G1554" i="7"/>
  <c r="W1553" i="7"/>
  <c r="I1553" i="7"/>
  <c r="H1553" i="7"/>
  <c r="G1553" i="7"/>
  <c r="W1552" i="7"/>
  <c r="I1552" i="7"/>
  <c r="H1552" i="7"/>
  <c r="G1552" i="7"/>
  <c r="W1551" i="7"/>
  <c r="I1551" i="7"/>
  <c r="H1551" i="7"/>
  <c r="G1551" i="7"/>
  <c r="F1551" i="7"/>
  <c r="W1549" i="7"/>
  <c r="I1549" i="7"/>
  <c r="H1549" i="7"/>
  <c r="G1549" i="7"/>
  <c r="W1548" i="7"/>
  <c r="I1548" i="7"/>
  <c r="H1548" i="7"/>
  <c r="G1548" i="7"/>
  <c r="W1547" i="7"/>
  <c r="I1547" i="7"/>
  <c r="H1547" i="7"/>
  <c r="G1547" i="7"/>
  <c r="F1547" i="7" s="1"/>
  <c r="W1546" i="7"/>
  <c r="I1546" i="7"/>
  <c r="H1546" i="7"/>
  <c r="G1546" i="7"/>
  <c r="W1545" i="7"/>
  <c r="I1545" i="7"/>
  <c r="H1545" i="7"/>
  <c r="G1545" i="7"/>
  <c r="W1544" i="7"/>
  <c r="I1544" i="7"/>
  <c r="H1544" i="7"/>
  <c r="G1544" i="7"/>
  <c r="W1543" i="7"/>
  <c r="I1543" i="7"/>
  <c r="H1543" i="7"/>
  <c r="G1543" i="7"/>
  <c r="W1542" i="7"/>
  <c r="I1542" i="7"/>
  <c r="H1542" i="7"/>
  <c r="G1542" i="7"/>
  <c r="W1540" i="7"/>
  <c r="I1540" i="7"/>
  <c r="H1540" i="7"/>
  <c r="G1540" i="7"/>
  <c r="W1539" i="7"/>
  <c r="I1539" i="7"/>
  <c r="H1539" i="7"/>
  <c r="G1539" i="7"/>
  <c r="W1538" i="7"/>
  <c r="I1538" i="7"/>
  <c r="H1538" i="7"/>
  <c r="G1538" i="7"/>
  <c r="W1537" i="7"/>
  <c r="I1537" i="7"/>
  <c r="H1537" i="7"/>
  <c r="G1537" i="7"/>
  <c r="W1536" i="7"/>
  <c r="I1536" i="7"/>
  <c r="H1536" i="7"/>
  <c r="G1536" i="7"/>
  <c r="W1535" i="7"/>
  <c r="I1535" i="7"/>
  <c r="H1535" i="7"/>
  <c r="G1535" i="7"/>
  <c r="W1534" i="7"/>
  <c r="I1534" i="7"/>
  <c r="H1534" i="7"/>
  <c r="G1534" i="7"/>
  <c r="W1533" i="7"/>
  <c r="I1533" i="7"/>
  <c r="H1533" i="7"/>
  <c r="G1533" i="7"/>
  <c r="W1532" i="7"/>
  <c r="I1532" i="7"/>
  <c r="H1532" i="7"/>
  <c r="G1532" i="7"/>
  <c r="W1531" i="7"/>
  <c r="I1531" i="7"/>
  <c r="H1531" i="7"/>
  <c r="G1531" i="7"/>
  <c r="W1530" i="7"/>
  <c r="I1530" i="7"/>
  <c r="H1530" i="7"/>
  <c r="G1530" i="7"/>
  <c r="W1529" i="7"/>
  <c r="I1529" i="7"/>
  <c r="H1529" i="7"/>
  <c r="F1529" i="7" s="1"/>
  <c r="G1529" i="7"/>
  <c r="W1528" i="7"/>
  <c r="I1528" i="7"/>
  <c r="H1528" i="7"/>
  <c r="G1528" i="7"/>
  <c r="W1527" i="7"/>
  <c r="I1527" i="7"/>
  <c r="H1527" i="7"/>
  <c r="G1527" i="7"/>
  <c r="W1526" i="7"/>
  <c r="I1526" i="7"/>
  <c r="H1526" i="7"/>
  <c r="G1526" i="7"/>
  <c r="W1525" i="7"/>
  <c r="I1525" i="7"/>
  <c r="H1525" i="7"/>
  <c r="G1525" i="7"/>
  <c r="W1524" i="7"/>
  <c r="I1524" i="7"/>
  <c r="H1524" i="7"/>
  <c r="G1524" i="7"/>
  <c r="W1523" i="7"/>
  <c r="I1523" i="7"/>
  <c r="H1523" i="7"/>
  <c r="G1523" i="7"/>
  <c r="W1521" i="7"/>
  <c r="I1521" i="7"/>
  <c r="H1521" i="7"/>
  <c r="G1521" i="7"/>
  <c r="W1520" i="7"/>
  <c r="I1520" i="7"/>
  <c r="H1520" i="7"/>
  <c r="G1520" i="7"/>
  <c r="W1519" i="7"/>
  <c r="I1519" i="7"/>
  <c r="H1519" i="7"/>
  <c r="F1519" i="7" s="1"/>
  <c r="G1519" i="7"/>
  <c r="W1518" i="7"/>
  <c r="I1518" i="7"/>
  <c r="H1518" i="7"/>
  <c r="G1518" i="7"/>
  <c r="W1517" i="7"/>
  <c r="I1517" i="7"/>
  <c r="H1517" i="7"/>
  <c r="G1517" i="7"/>
  <c r="W1515" i="7"/>
  <c r="I1515" i="7"/>
  <c r="H1515" i="7"/>
  <c r="G1515" i="7"/>
  <c r="W1514" i="7"/>
  <c r="I1514" i="7"/>
  <c r="H1514" i="7"/>
  <c r="G1514" i="7"/>
  <c r="W1513" i="7"/>
  <c r="I1513" i="7"/>
  <c r="H1513" i="7"/>
  <c r="G1513" i="7"/>
  <c r="W1512" i="7"/>
  <c r="I1512" i="7"/>
  <c r="H1512" i="7"/>
  <c r="G1512" i="7"/>
  <c r="W1511" i="7"/>
  <c r="I1511" i="7"/>
  <c r="H1511" i="7"/>
  <c r="G1511" i="7"/>
  <c r="W1510" i="7"/>
  <c r="I1510" i="7"/>
  <c r="H1510" i="7"/>
  <c r="G1510" i="7"/>
  <c r="W1509" i="7"/>
  <c r="I1509" i="7"/>
  <c r="H1509" i="7"/>
  <c r="G1509" i="7"/>
  <c r="W1508" i="7"/>
  <c r="I1508" i="7"/>
  <c r="H1508" i="7"/>
  <c r="G1508" i="7"/>
  <c r="W1507" i="7"/>
  <c r="I1507" i="7"/>
  <c r="H1507" i="7"/>
  <c r="G1507" i="7"/>
  <c r="W1506" i="7"/>
  <c r="I1506" i="7"/>
  <c r="H1506" i="7"/>
  <c r="G1506" i="7"/>
  <c r="W1505" i="7"/>
  <c r="I1505" i="7"/>
  <c r="H1505" i="7"/>
  <c r="G1505" i="7"/>
  <c r="W1504" i="7"/>
  <c r="I1504" i="7"/>
  <c r="H1504" i="7"/>
  <c r="G1504" i="7"/>
  <c r="W1503" i="7"/>
  <c r="I1503" i="7"/>
  <c r="H1503" i="7"/>
  <c r="G1503" i="7"/>
  <c r="W1502" i="7"/>
  <c r="I1502" i="7"/>
  <c r="H1502" i="7"/>
  <c r="G1502" i="7"/>
  <c r="W1501" i="7"/>
  <c r="I1501" i="7"/>
  <c r="H1501" i="7"/>
  <c r="G1501" i="7"/>
  <c r="W1500" i="7"/>
  <c r="I1500" i="7"/>
  <c r="H1500" i="7"/>
  <c r="G1500" i="7"/>
  <c r="W1499" i="7"/>
  <c r="I1499" i="7"/>
  <c r="H1499" i="7"/>
  <c r="G1499" i="7"/>
  <c r="W1498" i="7"/>
  <c r="I1498" i="7"/>
  <c r="H1498" i="7"/>
  <c r="G1498" i="7"/>
  <c r="W1495" i="7"/>
  <c r="I1495" i="7"/>
  <c r="H1495" i="7"/>
  <c r="G1495" i="7"/>
  <c r="W1494" i="7"/>
  <c r="I1494" i="7"/>
  <c r="H1494" i="7"/>
  <c r="G1494" i="7"/>
  <c r="W1493" i="7"/>
  <c r="I1493" i="7"/>
  <c r="H1493" i="7"/>
  <c r="G1493" i="7"/>
  <c r="W1492" i="7"/>
  <c r="I1492" i="7"/>
  <c r="H1492" i="7"/>
  <c r="G1492" i="7"/>
  <c r="W1491" i="7"/>
  <c r="I1491" i="7"/>
  <c r="H1491" i="7"/>
  <c r="G1491" i="7"/>
  <c r="W1488" i="7"/>
  <c r="I1488" i="7"/>
  <c r="H1488" i="7"/>
  <c r="G1488" i="7"/>
  <c r="W1487" i="7"/>
  <c r="I1487" i="7"/>
  <c r="H1487" i="7"/>
  <c r="G1487" i="7"/>
  <c r="W1485" i="7"/>
  <c r="I1485" i="7"/>
  <c r="H1485" i="7"/>
  <c r="G1485" i="7"/>
  <c r="W1484" i="7"/>
  <c r="I1484" i="7"/>
  <c r="H1484" i="7"/>
  <c r="G1484" i="7"/>
  <c r="W1483" i="7"/>
  <c r="I1483" i="7"/>
  <c r="H1483" i="7"/>
  <c r="G1483" i="7"/>
  <c r="W1481" i="7"/>
  <c r="I1481" i="7"/>
  <c r="H1481" i="7"/>
  <c r="G1481" i="7"/>
  <c r="W1480" i="7"/>
  <c r="I1480" i="7"/>
  <c r="H1480" i="7"/>
  <c r="G1480" i="7"/>
  <c r="W1479" i="7"/>
  <c r="I1479" i="7"/>
  <c r="H1479" i="7"/>
  <c r="G1479" i="7"/>
  <c r="W1478" i="7"/>
  <c r="I1478" i="7"/>
  <c r="H1478" i="7"/>
  <c r="G1478" i="7"/>
  <c r="W1477" i="7"/>
  <c r="I1477" i="7"/>
  <c r="H1477" i="7"/>
  <c r="G1477" i="7"/>
  <c r="W1476" i="7"/>
  <c r="I1476" i="7"/>
  <c r="H1476" i="7"/>
  <c r="G1476" i="7"/>
  <c r="W1475" i="7"/>
  <c r="I1475" i="7"/>
  <c r="H1475" i="7"/>
  <c r="G1475" i="7"/>
  <c r="W1473" i="7"/>
  <c r="I1473" i="7"/>
  <c r="H1473" i="7"/>
  <c r="G1473" i="7"/>
  <c r="W1472" i="7"/>
  <c r="I1472" i="7"/>
  <c r="H1472" i="7"/>
  <c r="G1472" i="7"/>
  <c r="W1471" i="7"/>
  <c r="I1471" i="7"/>
  <c r="H1471" i="7"/>
  <c r="G1471" i="7"/>
  <c r="W1470" i="7"/>
  <c r="I1470" i="7"/>
  <c r="H1470" i="7"/>
  <c r="G1470" i="7"/>
  <c r="W1469" i="7"/>
  <c r="I1469" i="7"/>
  <c r="H1469" i="7"/>
  <c r="G1469" i="7"/>
  <c r="W1468" i="7"/>
  <c r="I1468" i="7"/>
  <c r="H1468" i="7"/>
  <c r="G1468" i="7"/>
  <c r="W1467" i="7"/>
  <c r="I1467" i="7"/>
  <c r="H1467" i="7"/>
  <c r="G1467" i="7"/>
  <c r="W1466" i="7"/>
  <c r="I1466" i="7"/>
  <c r="H1466" i="7"/>
  <c r="G1466" i="7"/>
  <c r="W1465" i="7"/>
  <c r="I1465" i="7"/>
  <c r="H1465" i="7"/>
  <c r="G1465" i="7"/>
  <c r="W1464" i="7"/>
  <c r="I1464" i="7"/>
  <c r="H1464" i="7"/>
  <c r="G1464" i="7"/>
  <c r="W1461" i="7"/>
  <c r="I1461" i="7"/>
  <c r="H1461" i="7"/>
  <c r="G1461" i="7"/>
  <c r="W1460" i="7"/>
  <c r="I1460" i="7"/>
  <c r="H1460" i="7"/>
  <c r="G1460" i="7"/>
  <c r="W1459" i="7"/>
  <c r="I1459" i="7"/>
  <c r="H1459" i="7"/>
  <c r="G1459" i="7"/>
  <c r="W1458" i="7"/>
  <c r="I1458" i="7"/>
  <c r="H1458" i="7"/>
  <c r="G1458" i="7"/>
  <c r="W1457" i="7"/>
  <c r="I1457" i="7"/>
  <c r="H1457" i="7"/>
  <c r="G1457" i="7"/>
  <c r="W1456" i="7"/>
  <c r="I1456" i="7"/>
  <c r="H1456" i="7"/>
  <c r="G1456" i="7"/>
  <c r="W1455" i="7"/>
  <c r="I1455" i="7"/>
  <c r="H1455" i="7"/>
  <c r="G1455" i="7"/>
  <c r="W1454" i="7"/>
  <c r="I1454" i="7"/>
  <c r="H1454" i="7"/>
  <c r="G1454" i="7"/>
  <c r="W1453" i="7"/>
  <c r="I1453" i="7"/>
  <c r="H1453" i="7"/>
  <c r="G1453" i="7"/>
  <c r="W1452" i="7"/>
  <c r="I1452" i="7"/>
  <c r="H1452" i="7"/>
  <c r="G1452" i="7"/>
  <c r="W1451" i="7"/>
  <c r="I1451" i="7"/>
  <c r="H1451" i="7"/>
  <c r="G1451" i="7"/>
  <c r="W1450" i="7"/>
  <c r="I1450" i="7"/>
  <c r="H1450" i="7"/>
  <c r="G1450" i="7"/>
  <c r="W1449" i="7"/>
  <c r="I1449" i="7"/>
  <c r="H1449" i="7"/>
  <c r="G1449" i="7"/>
  <c r="W1448" i="7"/>
  <c r="I1448" i="7"/>
  <c r="H1448" i="7"/>
  <c r="G1448" i="7"/>
  <c r="W1447" i="7"/>
  <c r="I1447" i="7"/>
  <c r="H1447" i="7"/>
  <c r="G1447" i="7"/>
  <c r="W1446" i="7"/>
  <c r="I1446" i="7"/>
  <c r="H1446" i="7"/>
  <c r="G1446" i="7"/>
  <c r="W1445" i="7"/>
  <c r="I1445" i="7"/>
  <c r="H1445" i="7"/>
  <c r="G1445" i="7"/>
  <c r="W1444" i="7"/>
  <c r="I1444" i="7"/>
  <c r="H1444" i="7"/>
  <c r="G1444" i="7"/>
  <c r="W1443" i="7"/>
  <c r="I1443" i="7"/>
  <c r="H1443" i="7"/>
  <c r="G1443" i="7"/>
  <c r="W1441" i="7"/>
  <c r="I1441" i="7"/>
  <c r="H1441" i="7"/>
  <c r="G1441" i="7"/>
  <c r="W1440" i="7"/>
  <c r="I1440" i="7"/>
  <c r="H1440" i="7"/>
  <c r="G1440" i="7"/>
  <c r="I1438" i="7"/>
  <c r="H1438" i="7"/>
  <c r="G1438" i="7"/>
  <c r="W1437" i="7"/>
  <c r="I1437" i="7"/>
  <c r="H1437" i="7"/>
  <c r="G1437" i="7"/>
  <c r="W1436" i="7"/>
  <c r="I1436" i="7"/>
  <c r="H1436" i="7"/>
  <c r="G1436" i="7"/>
  <c r="W1435" i="7"/>
  <c r="I1435" i="7"/>
  <c r="H1435" i="7"/>
  <c r="G1435" i="7"/>
  <c r="W1434" i="7"/>
  <c r="I1434" i="7"/>
  <c r="H1434" i="7"/>
  <c r="G1434" i="7"/>
  <c r="W1433" i="7"/>
  <c r="I1433" i="7"/>
  <c r="H1433" i="7"/>
  <c r="G1433" i="7"/>
  <c r="W1432" i="7"/>
  <c r="I1432" i="7"/>
  <c r="H1432" i="7"/>
  <c r="G1432" i="7"/>
  <c r="W1431" i="7"/>
  <c r="I1431" i="7"/>
  <c r="H1431" i="7"/>
  <c r="G1431" i="7"/>
  <c r="W1430" i="7"/>
  <c r="I1430" i="7"/>
  <c r="H1430" i="7"/>
  <c r="G1430" i="7"/>
  <c r="W1429" i="7"/>
  <c r="I1429" i="7"/>
  <c r="H1429" i="7"/>
  <c r="G1429" i="7"/>
  <c r="W1428" i="7"/>
  <c r="I1428" i="7"/>
  <c r="H1428" i="7"/>
  <c r="G1428" i="7"/>
  <c r="W1427" i="7"/>
  <c r="I1427" i="7"/>
  <c r="H1427" i="7"/>
  <c r="G1427" i="7"/>
  <c r="W1426" i="7"/>
  <c r="I1426" i="7"/>
  <c r="H1426" i="7"/>
  <c r="G1426" i="7"/>
  <c r="W1425" i="7"/>
  <c r="I1425" i="7"/>
  <c r="H1425" i="7"/>
  <c r="G1425" i="7"/>
  <c r="W1424" i="7"/>
  <c r="I1424" i="7"/>
  <c r="H1424" i="7"/>
  <c r="G1424" i="7"/>
  <c r="W1423" i="7"/>
  <c r="I1423" i="7"/>
  <c r="H1423" i="7"/>
  <c r="G1423" i="7"/>
  <c r="W1422" i="7"/>
  <c r="I1422" i="7"/>
  <c r="H1422" i="7"/>
  <c r="G1422" i="7"/>
  <c r="W1421" i="7"/>
  <c r="I1421" i="7"/>
  <c r="H1421" i="7"/>
  <c r="G1421" i="7"/>
  <c r="W1420" i="7"/>
  <c r="I1420" i="7"/>
  <c r="H1420" i="7"/>
  <c r="G1420" i="7"/>
  <c r="W1419" i="7"/>
  <c r="I1419" i="7"/>
  <c r="H1419" i="7"/>
  <c r="G1419" i="7"/>
  <c r="W1418" i="7"/>
  <c r="I1418" i="7"/>
  <c r="H1418" i="7"/>
  <c r="G1418" i="7"/>
  <c r="W1417" i="7"/>
  <c r="I1417" i="7"/>
  <c r="H1417" i="7"/>
  <c r="G1417" i="7"/>
  <c r="W1416" i="7"/>
  <c r="I1416" i="7"/>
  <c r="H1416" i="7"/>
  <c r="G1416" i="7"/>
  <c r="W1415" i="7"/>
  <c r="I1415" i="7"/>
  <c r="H1415" i="7"/>
  <c r="G1415" i="7"/>
  <c r="W1414" i="7"/>
  <c r="I1414" i="7"/>
  <c r="H1414" i="7"/>
  <c r="G1414" i="7"/>
  <c r="W1413" i="7"/>
  <c r="I1413" i="7"/>
  <c r="H1413" i="7"/>
  <c r="G1413" i="7"/>
  <c r="W1412" i="7"/>
  <c r="I1412" i="7"/>
  <c r="H1412" i="7"/>
  <c r="G1412" i="7"/>
  <c r="W1411" i="7"/>
  <c r="I1411" i="7"/>
  <c r="H1411" i="7"/>
  <c r="G1411" i="7"/>
  <c r="W1410" i="7"/>
  <c r="I1410" i="7"/>
  <c r="H1410" i="7"/>
  <c r="G1410" i="7"/>
  <c r="W1409" i="7"/>
  <c r="I1409" i="7"/>
  <c r="H1409" i="7"/>
  <c r="G1409" i="7"/>
  <c r="W1408" i="7"/>
  <c r="I1408" i="7"/>
  <c r="H1408" i="7"/>
  <c r="G1408" i="7"/>
  <c r="W1407" i="7"/>
  <c r="I1407" i="7"/>
  <c r="H1407" i="7"/>
  <c r="G1407" i="7"/>
  <c r="W1406" i="7"/>
  <c r="I1406" i="7"/>
  <c r="H1406" i="7"/>
  <c r="G1406" i="7"/>
  <c r="W1405" i="7"/>
  <c r="I1405" i="7"/>
  <c r="H1405" i="7"/>
  <c r="G1405" i="7"/>
  <c r="W1404" i="7"/>
  <c r="I1404" i="7"/>
  <c r="H1404" i="7"/>
  <c r="G1404" i="7"/>
  <c r="W1403" i="7"/>
  <c r="I1403" i="7"/>
  <c r="H1403" i="7"/>
  <c r="G1403" i="7"/>
  <c r="W1402" i="7"/>
  <c r="I1402" i="7"/>
  <c r="F1402" i="7" s="1"/>
  <c r="H1402" i="7"/>
  <c r="G1402" i="7"/>
  <c r="W1401" i="7"/>
  <c r="I1401" i="7"/>
  <c r="H1401" i="7"/>
  <c r="G1401" i="7"/>
  <c r="W1400" i="7"/>
  <c r="I1400" i="7"/>
  <c r="H1400" i="7"/>
  <c r="G1400" i="7"/>
  <c r="W1399" i="7"/>
  <c r="I1399" i="7"/>
  <c r="H1399" i="7"/>
  <c r="G1399" i="7"/>
  <c r="W1398" i="7"/>
  <c r="I1398" i="7"/>
  <c r="H1398" i="7"/>
  <c r="G1398" i="7"/>
  <c r="W1397" i="7"/>
  <c r="I1397" i="7"/>
  <c r="H1397" i="7"/>
  <c r="G1397" i="7"/>
  <c r="W1396" i="7"/>
  <c r="I1396" i="7"/>
  <c r="H1396" i="7"/>
  <c r="G1396" i="7"/>
  <c r="W1395" i="7"/>
  <c r="I1395" i="7"/>
  <c r="H1395" i="7"/>
  <c r="G1395" i="7"/>
  <c r="W1394" i="7"/>
  <c r="I1394" i="7"/>
  <c r="H1394" i="7"/>
  <c r="G1394" i="7"/>
  <c r="W1393" i="7"/>
  <c r="I1393" i="7"/>
  <c r="H1393" i="7"/>
  <c r="G1393" i="7"/>
  <c r="W1392" i="7"/>
  <c r="I1392" i="7"/>
  <c r="H1392" i="7"/>
  <c r="G1392" i="7"/>
  <c r="W1391" i="7"/>
  <c r="I1391" i="7"/>
  <c r="H1391" i="7"/>
  <c r="G1391" i="7"/>
  <c r="W1390" i="7"/>
  <c r="I1390" i="7"/>
  <c r="H1390" i="7"/>
  <c r="G1390" i="7"/>
  <c r="W1388" i="7"/>
  <c r="I1388" i="7"/>
  <c r="H1388" i="7"/>
  <c r="G1388" i="7"/>
  <c r="W1387" i="7"/>
  <c r="I1387" i="7"/>
  <c r="H1387" i="7"/>
  <c r="G1387" i="7"/>
  <c r="W1386" i="7"/>
  <c r="I1386" i="7"/>
  <c r="H1386" i="7"/>
  <c r="G1386" i="7"/>
  <c r="W1385" i="7"/>
  <c r="I1385" i="7"/>
  <c r="H1385" i="7"/>
  <c r="G1385" i="7"/>
  <c r="W1384" i="7"/>
  <c r="I1384" i="7"/>
  <c r="H1384" i="7"/>
  <c r="G1384" i="7"/>
  <c r="W1383" i="7"/>
  <c r="I1383" i="7"/>
  <c r="H1383" i="7"/>
  <c r="G1383" i="7"/>
  <c r="W1382" i="7"/>
  <c r="I1382" i="7"/>
  <c r="H1382" i="7"/>
  <c r="G1382" i="7"/>
  <c r="W1381" i="7"/>
  <c r="I1381" i="7"/>
  <c r="H1381" i="7"/>
  <c r="G1381" i="7"/>
  <c r="W1380" i="7"/>
  <c r="I1380" i="7"/>
  <c r="H1380" i="7"/>
  <c r="G1380" i="7"/>
  <c r="W1379" i="7"/>
  <c r="I1379" i="7"/>
  <c r="H1379" i="7"/>
  <c r="G1379" i="7"/>
  <c r="W1378" i="7"/>
  <c r="I1378" i="7"/>
  <c r="H1378" i="7"/>
  <c r="G1378" i="7"/>
  <c r="W1377" i="7"/>
  <c r="I1377" i="7"/>
  <c r="H1377" i="7"/>
  <c r="G1377" i="7"/>
  <c r="W1376" i="7"/>
  <c r="I1376" i="7"/>
  <c r="H1376" i="7"/>
  <c r="G1376" i="7"/>
  <c r="W1375" i="7"/>
  <c r="I1375" i="7"/>
  <c r="H1375" i="7"/>
  <c r="G1375" i="7"/>
  <c r="W1374" i="7"/>
  <c r="I1374" i="7"/>
  <c r="H1374" i="7"/>
  <c r="G1374" i="7"/>
  <c r="W1373" i="7"/>
  <c r="I1373" i="7"/>
  <c r="H1373" i="7"/>
  <c r="G1373" i="7"/>
  <c r="W1372" i="7"/>
  <c r="I1372" i="7"/>
  <c r="H1372" i="7"/>
  <c r="G1372" i="7"/>
  <c r="W1371" i="7"/>
  <c r="I1371" i="7"/>
  <c r="H1371" i="7"/>
  <c r="G1371" i="7"/>
  <c r="W1370" i="7"/>
  <c r="I1370" i="7"/>
  <c r="H1370" i="7"/>
  <c r="G1370" i="7"/>
  <c r="W1369" i="7"/>
  <c r="I1369" i="7"/>
  <c r="H1369" i="7"/>
  <c r="G1369" i="7"/>
  <c r="W1368" i="7"/>
  <c r="I1368" i="7"/>
  <c r="H1368" i="7"/>
  <c r="G1368" i="7"/>
  <c r="W1367" i="7"/>
  <c r="I1367" i="7"/>
  <c r="H1367" i="7"/>
  <c r="G1367" i="7"/>
  <c r="W1366" i="7"/>
  <c r="I1366" i="7"/>
  <c r="H1366" i="7"/>
  <c r="G1366" i="7"/>
  <c r="W1365" i="7"/>
  <c r="I1365" i="7"/>
  <c r="H1365" i="7"/>
  <c r="G1365" i="7"/>
  <c r="W1364" i="7"/>
  <c r="I1364" i="7"/>
  <c r="H1364" i="7"/>
  <c r="G1364" i="7"/>
  <c r="W1363" i="7"/>
  <c r="I1363" i="7"/>
  <c r="H1363" i="7"/>
  <c r="G1363" i="7"/>
  <c r="W1362" i="7"/>
  <c r="I1362" i="7"/>
  <c r="H1362" i="7"/>
  <c r="G1362" i="7"/>
  <c r="W1361" i="7"/>
  <c r="I1361" i="7"/>
  <c r="H1361" i="7"/>
  <c r="G1361" i="7"/>
  <c r="W1360" i="7"/>
  <c r="I1360" i="7"/>
  <c r="H1360" i="7"/>
  <c r="G1360" i="7"/>
  <c r="W1359" i="7"/>
  <c r="I1359" i="7"/>
  <c r="H1359" i="7"/>
  <c r="G1359" i="7"/>
  <c r="W1358" i="7"/>
  <c r="I1358" i="7"/>
  <c r="H1358" i="7"/>
  <c r="G1358" i="7"/>
  <c r="W1357" i="7"/>
  <c r="I1357" i="7"/>
  <c r="H1357" i="7"/>
  <c r="G1357" i="7"/>
  <c r="W1356" i="7"/>
  <c r="I1356" i="7"/>
  <c r="H1356" i="7"/>
  <c r="G1356" i="7"/>
  <c r="W1355" i="7"/>
  <c r="I1355" i="7"/>
  <c r="H1355" i="7"/>
  <c r="G1355" i="7"/>
  <c r="W1354" i="7"/>
  <c r="I1354" i="7"/>
  <c r="H1354" i="7"/>
  <c r="G1354" i="7"/>
  <c r="W1353" i="7"/>
  <c r="I1353" i="7"/>
  <c r="H1353" i="7"/>
  <c r="G1353" i="7"/>
  <c r="W1352" i="7"/>
  <c r="I1352" i="7"/>
  <c r="H1352" i="7"/>
  <c r="G1352" i="7"/>
  <c r="W1351" i="7"/>
  <c r="I1351" i="7"/>
  <c r="H1351" i="7"/>
  <c r="G1351" i="7"/>
  <c r="W1349" i="7"/>
  <c r="I1349" i="7"/>
  <c r="H1349" i="7"/>
  <c r="G1349" i="7"/>
  <c r="W1348" i="7"/>
  <c r="I1348" i="7"/>
  <c r="H1348" i="7"/>
  <c r="G1348" i="7"/>
  <c r="W1346" i="7"/>
  <c r="I1346" i="7"/>
  <c r="H1346" i="7"/>
  <c r="G1346" i="7"/>
  <c r="W1345" i="7"/>
  <c r="I1345" i="7"/>
  <c r="H1345" i="7"/>
  <c r="G1345" i="7"/>
  <c r="W1344" i="7"/>
  <c r="I1344" i="7"/>
  <c r="H1344" i="7"/>
  <c r="G1344" i="7"/>
  <c r="W1343" i="7"/>
  <c r="I1343" i="7"/>
  <c r="H1343" i="7"/>
  <c r="G1343" i="7"/>
  <c r="W1342" i="7"/>
  <c r="I1342" i="7"/>
  <c r="H1342" i="7"/>
  <c r="G1342" i="7"/>
  <c r="W1340" i="7"/>
  <c r="I1340" i="7"/>
  <c r="H1340" i="7"/>
  <c r="G1340" i="7"/>
  <c r="W1339" i="7"/>
  <c r="I1339" i="7"/>
  <c r="H1339" i="7"/>
  <c r="G1339" i="7"/>
  <c r="W1338" i="7"/>
  <c r="I1338" i="7"/>
  <c r="H1338" i="7"/>
  <c r="G1338" i="7"/>
  <c r="W1337" i="7"/>
  <c r="I1337" i="7"/>
  <c r="H1337" i="7"/>
  <c r="G1337" i="7"/>
  <c r="W1336" i="7"/>
  <c r="I1336" i="7"/>
  <c r="H1336" i="7"/>
  <c r="G1336" i="7"/>
  <c r="W1335" i="7"/>
  <c r="I1335" i="7"/>
  <c r="H1335" i="7"/>
  <c r="G1335" i="7"/>
  <c r="W1334" i="7"/>
  <c r="I1334" i="7"/>
  <c r="H1334" i="7"/>
  <c r="G1334" i="7"/>
  <c r="W1333" i="7"/>
  <c r="I1333" i="7"/>
  <c r="H1333" i="7"/>
  <c r="G1333" i="7"/>
  <c r="W1332" i="7"/>
  <c r="I1332" i="7"/>
  <c r="H1332" i="7"/>
  <c r="G1332" i="7"/>
  <c r="W1331" i="7"/>
  <c r="I1331" i="7"/>
  <c r="H1331" i="7"/>
  <c r="G1331" i="7"/>
  <c r="W1330" i="7"/>
  <c r="I1330" i="7"/>
  <c r="H1330" i="7"/>
  <c r="G1330" i="7"/>
  <c r="W1329" i="7"/>
  <c r="I1329" i="7"/>
  <c r="H1329" i="7"/>
  <c r="G1329" i="7"/>
  <c r="W1328" i="7"/>
  <c r="I1328" i="7"/>
  <c r="H1328" i="7"/>
  <c r="G1328" i="7"/>
  <c r="W1327" i="7"/>
  <c r="I1327" i="7"/>
  <c r="H1327" i="7"/>
  <c r="G1327" i="7"/>
  <c r="W1325" i="7"/>
  <c r="I1325" i="7"/>
  <c r="H1325" i="7"/>
  <c r="G1325" i="7"/>
  <c r="W1324" i="7"/>
  <c r="I1324" i="7"/>
  <c r="H1324" i="7"/>
  <c r="G1324" i="7"/>
  <c r="W1323" i="7"/>
  <c r="I1323" i="7"/>
  <c r="H1323" i="7"/>
  <c r="G1323" i="7"/>
  <c r="W1322" i="7"/>
  <c r="I1322" i="7"/>
  <c r="H1322" i="7"/>
  <c r="G1322" i="7"/>
  <c r="W1321" i="7"/>
  <c r="I1321" i="7"/>
  <c r="H1321" i="7"/>
  <c r="G1321" i="7"/>
  <c r="W1319" i="7"/>
  <c r="I1319" i="7"/>
  <c r="H1319" i="7"/>
  <c r="G1319" i="7"/>
  <c r="W1318" i="7"/>
  <c r="I1318" i="7"/>
  <c r="H1318" i="7"/>
  <c r="G1318" i="7"/>
  <c r="W1317" i="7"/>
  <c r="I1317" i="7"/>
  <c r="H1317" i="7"/>
  <c r="G1317" i="7"/>
  <c r="W1316" i="7"/>
  <c r="I1316" i="7"/>
  <c r="H1316" i="7"/>
  <c r="G1316" i="7"/>
  <c r="W1315" i="7"/>
  <c r="I1315" i="7"/>
  <c r="H1315" i="7"/>
  <c r="G1315" i="7"/>
  <c r="W1313" i="7"/>
  <c r="I1313" i="7"/>
  <c r="H1313" i="7"/>
  <c r="G1313" i="7"/>
  <c r="W1312" i="7"/>
  <c r="I1312" i="7"/>
  <c r="H1312" i="7"/>
  <c r="G1312" i="7"/>
  <c r="W1311" i="7"/>
  <c r="I1311" i="7"/>
  <c r="H1311" i="7"/>
  <c r="G1311" i="7"/>
  <c r="W1310" i="7"/>
  <c r="I1310" i="7"/>
  <c r="H1310" i="7"/>
  <c r="G1310" i="7"/>
  <c r="W1308" i="7"/>
  <c r="I1308" i="7"/>
  <c r="H1308" i="7"/>
  <c r="G1308" i="7"/>
  <c r="W1307" i="7"/>
  <c r="I1307" i="7"/>
  <c r="H1307" i="7"/>
  <c r="G1307" i="7"/>
  <c r="W1305" i="7"/>
  <c r="I1305" i="7"/>
  <c r="H1305" i="7"/>
  <c r="G1305" i="7"/>
  <c r="W1304" i="7"/>
  <c r="I1304" i="7"/>
  <c r="H1304" i="7"/>
  <c r="G1304" i="7"/>
  <c r="W1303" i="7"/>
  <c r="I1303" i="7"/>
  <c r="H1303" i="7"/>
  <c r="G1303" i="7"/>
  <c r="W1302" i="7"/>
  <c r="I1302" i="7"/>
  <c r="H1302" i="7"/>
  <c r="G1302" i="7"/>
  <c r="W1301" i="7"/>
  <c r="I1301" i="7"/>
  <c r="H1301" i="7"/>
  <c r="G1301" i="7"/>
  <c r="W1298" i="7"/>
  <c r="I1298" i="7"/>
  <c r="H1298" i="7"/>
  <c r="G1298" i="7"/>
  <c r="W1297" i="7"/>
  <c r="I1297" i="7"/>
  <c r="H1297" i="7"/>
  <c r="G1297" i="7"/>
  <c r="W1296" i="7"/>
  <c r="I1296" i="7"/>
  <c r="H1296" i="7"/>
  <c r="G1296" i="7"/>
  <c r="W1293" i="7"/>
  <c r="W1292" i="7"/>
  <c r="W1291" i="7"/>
  <c r="W1290" i="7"/>
  <c r="W1289" i="7"/>
  <c r="W1288" i="7"/>
  <c r="W1287" i="7"/>
  <c r="W1286" i="7"/>
  <c r="W1285" i="7"/>
  <c r="W1284" i="7"/>
  <c r="W1283" i="7"/>
  <c r="W1282" i="7"/>
  <c r="W1281" i="7"/>
  <c r="W1280" i="7"/>
  <c r="W1278" i="7"/>
  <c r="W1277" i="7"/>
  <c r="W1276" i="7"/>
  <c r="W1275" i="7"/>
  <c r="W1274" i="7"/>
  <c r="W1273" i="7"/>
  <c r="W1272" i="7"/>
  <c r="W1271" i="7"/>
  <c r="W1270" i="7"/>
  <c r="W1269" i="7"/>
  <c r="W1268" i="7"/>
  <c r="W1267" i="7"/>
  <c r="W1266" i="7"/>
  <c r="W1265" i="7"/>
  <c r="W1264" i="7"/>
  <c r="W1263" i="7"/>
  <c r="W1262" i="7"/>
  <c r="W1261" i="7"/>
  <c r="W1259" i="7"/>
  <c r="I1259" i="7"/>
  <c r="H1259" i="7"/>
  <c r="G1259" i="7"/>
  <c r="W1258" i="7"/>
  <c r="I1258" i="7"/>
  <c r="H1258" i="7"/>
  <c r="G1258" i="7"/>
  <c r="W1257" i="7"/>
  <c r="I1257" i="7"/>
  <c r="H1257" i="7"/>
  <c r="G1257" i="7"/>
  <c r="W1256" i="7"/>
  <c r="I1256" i="7"/>
  <c r="H1256" i="7"/>
  <c r="G1256" i="7"/>
  <c r="W1255" i="7"/>
  <c r="I1255" i="7"/>
  <c r="H1255" i="7"/>
  <c r="G1255" i="7"/>
  <c r="W1254" i="7"/>
  <c r="I1254" i="7"/>
  <c r="H1254" i="7"/>
  <c r="G1254" i="7"/>
  <c r="W1253" i="7"/>
  <c r="I1253" i="7"/>
  <c r="H1253" i="7"/>
  <c r="G1253" i="7"/>
  <c r="W1252" i="7"/>
  <c r="I1252" i="7"/>
  <c r="H1252" i="7"/>
  <c r="G1252" i="7"/>
  <c r="W1251" i="7"/>
  <c r="I1251" i="7"/>
  <c r="H1251" i="7"/>
  <c r="G1251" i="7"/>
  <c r="W1250" i="7"/>
  <c r="I1250" i="7"/>
  <c r="H1250" i="7"/>
  <c r="G1250" i="7"/>
  <c r="W1249" i="7"/>
  <c r="I1249" i="7"/>
  <c r="H1249" i="7"/>
  <c r="G1249" i="7"/>
  <c r="W1248" i="7"/>
  <c r="I1248" i="7"/>
  <c r="H1248" i="7"/>
  <c r="G1248" i="7"/>
  <c r="W1247" i="7"/>
  <c r="I1247" i="7"/>
  <c r="H1247" i="7"/>
  <c r="G1247" i="7"/>
  <c r="W1246" i="7"/>
  <c r="I1246" i="7"/>
  <c r="H1246" i="7"/>
  <c r="G1246" i="7"/>
  <c r="W1245" i="7"/>
  <c r="I1245" i="7"/>
  <c r="H1245" i="7"/>
  <c r="G1245" i="7"/>
  <c r="W1244" i="7"/>
  <c r="I1244" i="7"/>
  <c r="H1244" i="7"/>
  <c r="G1244" i="7"/>
  <c r="W1243" i="7"/>
  <c r="I1243" i="7"/>
  <c r="H1243" i="7"/>
  <c r="G1243" i="7"/>
  <c r="W1242" i="7"/>
  <c r="I1242" i="7"/>
  <c r="H1242" i="7"/>
  <c r="G1242" i="7"/>
  <c r="W1241" i="7"/>
  <c r="I1241" i="7"/>
  <c r="H1241" i="7"/>
  <c r="G1241" i="7"/>
  <c r="W1240" i="7"/>
  <c r="I1240" i="7"/>
  <c r="H1240" i="7"/>
  <c r="G1240" i="7"/>
  <c r="W1239" i="7"/>
  <c r="I1239" i="7"/>
  <c r="H1239" i="7"/>
  <c r="G1239" i="7"/>
  <c r="W1238" i="7"/>
  <c r="I1238" i="7"/>
  <c r="H1238" i="7"/>
  <c r="G1238" i="7"/>
  <c r="W1237" i="7"/>
  <c r="I1237" i="7"/>
  <c r="H1237" i="7"/>
  <c r="G1237" i="7"/>
  <c r="W1236" i="7"/>
  <c r="I1236" i="7"/>
  <c r="H1236" i="7"/>
  <c r="G1236" i="7"/>
  <c r="W1235" i="7"/>
  <c r="I1235" i="7"/>
  <c r="H1235" i="7"/>
  <c r="G1235" i="7"/>
  <c r="W1233" i="7"/>
  <c r="I1233" i="7"/>
  <c r="H1233" i="7"/>
  <c r="G1233" i="7"/>
  <c r="W1232" i="7"/>
  <c r="I1232" i="7"/>
  <c r="H1232" i="7"/>
  <c r="G1232" i="7"/>
  <c r="W1231" i="7"/>
  <c r="I1231" i="7"/>
  <c r="H1231" i="7"/>
  <c r="G1231" i="7"/>
  <c r="W1230" i="7"/>
  <c r="I1230" i="7"/>
  <c r="F1230" i="7" s="1"/>
  <c r="H1230" i="7"/>
  <c r="G1230" i="7"/>
  <c r="W1229" i="7"/>
  <c r="I1229" i="7"/>
  <c r="H1229" i="7"/>
  <c r="G1229" i="7"/>
  <c r="W1228" i="7"/>
  <c r="I1228" i="7"/>
  <c r="H1228" i="7"/>
  <c r="G1228" i="7"/>
  <c r="W1227" i="7"/>
  <c r="I1227" i="7"/>
  <c r="H1227" i="7"/>
  <c r="G1227" i="7"/>
  <c r="W1226" i="7"/>
  <c r="I1226" i="7"/>
  <c r="H1226" i="7"/>
  <c r="G1226" i="7"/>
  <c r="W1225" i="7"/>
  <c r="I1225" i="7"/>
  <c r="H1225" i="7"/>
  <c r="G1225" i="7"/>
  <c r="W1224" i="7"/>
  <c r="I1224" i="7"/>
  <c r="H1224" i="7"/>
  <c r="G1224" i="7"/>
  <c r="W1223" i="7"/>
  <c r="I1223" i="7"/>
  <c r="H1223" i="7"/>
  <c r="G1223" i="7"/>
  <c r="W1222" i="7"/>
  <c r="I1222" i="7"/>
  <c r="H1222" i="7"/>
  <c r="G1222" i="7"/>
  <c r="W1221" i="7"/>
  <c r="I1221" i="7"/>
  <c r="H1221" i="7"/>
  <c r="G1221" i="7"/>
  <c r="W1220" i="7"/>
  <c r="I1220" i="7"/>
  <c r="H1220" i="7"/>
  <c r="G1220" i="7"/>
  <c r="W1219" i="7"/>
  <c r="I1219" i="7"/>
  <c r="H1219" i="7"/>
  <c r="G1219" i="7"/>
  <c r="W1218" i="7"/>
  <c r="I1218" i="7"/>
  <c r="H1218" i="7"/>
  <c r="G1218" i="7"/>
  <c r="W1217" i="7"/>
  <c r="I1217" i="7"/>
  <c r="H1217" i="7"/>
  <c r="G1217" i="7"/>
  <c r="W1215" i="7"/>
  <c r="I1215" i="7"/>
  <c r="H1215" i="7"/>
  <c r="G1215" i="7"/>
  <c r="W1214" i="7"/>
  <c r="I1214" i="7"/>
  <c r="H1214" i="7"/>
  <c r="G1214" i="7"/>
  <c r="W1213" i="7"/>
  <c r="I1213" i="7"/>
  <c r="H1213" i="7"/>
  <c r="G1213" i="7"/>
  <c r="W1212" i="7"/>
  <c r="I1212" i="7"/>
  <c r="H1212" i="7"/>
  <c r="G1212" i="7"/>
  <c r="W1211" i="7"/>
  <c r="I1211" i="7"/>
  <c r="H1211" i="7"/>
  <c r="G1211" i="7"/>
  <c r="W1210" i="7"/>
  <c r="I1210" i="7"/>
  <c r="H1210" i="7"/>
  <c r="G1210" i="7"/>
  <c r="W1209" i="7"/>
  <c r="I1209" i="7"/>
  <c r="H1209" i="7"/>
  <c r="G1209" i="7"/>
  <c r="W1208" i="7"/>
  <c r="I1208" i="7"/>
  <c r="H1208" i="7"/>
  <c r="G1208" i="7"/>
  <c r="W1207" i="7"/>
  <c r="I1207" i="7"/>
  <c r="H1207" i="7"/>
  <c r="G1207" i="7"/>
  <c r="W1206" i="7"/>
  <c r="I1206" i="7"/>
  <c r="H1206" i="7"/>
  <c r="G1206" i="7"/>
  <c r="W1205" i="7"/>
  <c r="I1205" i="7"/>
  <c r="H1205" i="7"/>
  <c r="G1205" i="7"/>
  <c r="W1204" i="7"/>
  <c r="I1204" i="7"/>
  <c r="H1204" i="7"/>
  <c r="G1204" i="7"/>
  <c r="W1203" i="7"/>
  <c r="I1203" i="7"/>
  <c r="H1203" i="7"/>
  <c r="G1203" i="7"/>
  <c r="W1201" i="7"/>
  <c r="I1201" i="7"/>
  <c r="H1201" i="7"/>
  <c r="G1201" i="7"/>
  <c r="W1200" i="7"/>
  <c r="I1200" i="7"/>
  <c r="H1200" i="7"/>
  <c r="G1200" i="7"/>
  <c r="W1199" i="7"/>
  <c r="I1199" i="7"/>
  <c r="H1199" i="7"/>
  <c r="G1199" i="7"/>
  <c r="W1198" i="7"/>
  <c r="I1198" i="7"/>
  <c r="H1198" i="7"/>
  <c r="G1198" i="7"/>
  <c r="W1197" i="7"/>
  <c r="I1197" i="7"/>
  <c r="H1197" i="7"/>
  <c r="G1197" i="7"/>
  <c r="W1196" i="7"/>
  <c r="I1196" i="7"/>
  <c r="H1196" i="7"/>
  <c r="G1196" i="7"/>
  <c r="W1195" i="7"/>
  <c r="I1195" i="7"/>
  <c r="H1195" i="7"/>
  <c r="G1195" i="7"/>
  <c r="W1194" i="7"/>
  <c r="I1194" i="7"/>
  <c r="H1194" i="7"/>
  <c r="G1194" i="7"/>
  <c r="W1193" i="7"/>
  <c r="I1193" i="7"/>
  <c r="H1193" i="7"/>
  <c r="G1193" i="7"/>
  <c r="W1192" i="7"/>
  <c r="I1192" i="7"/>
  <c r="H1192" i="7"/>
  <c r="G1192" i="7"/>
  <c r="W1191" i="7"/>
  <c r="I1191" i="7"/>
  <c r="H1191" i="7"/>
  <c r="G1191" i="7"/>
  <c r="W1190" i="7"/>
  <c r="I1190" i="7"/>
  <c r="H1190" i="7"/>
  <c r="G1190" i="7"/>
  <c r="W1189" i="7"/>
  <c r="I1189" i="7"/>
  <c r="H1189" i="7"/>
  <c r="G1189" i="7"/>
  <c r="W1188" i="7"/>
  <c r="I1188" i="7"/>
  <c r="H1188" i="7"/>
  <c r="G1188" i="7"/>
  <c r="W1187" i="7"/>
  <c r="I1187" i="7"/>
  <c r="H1187" i="7"/>
  <c r="G1187" i="7"/>
  <c r="W1186" i="7"/>
  <c r="I1186" i="7"/>
  <c r="H1186" i="7"/>
  <c r="G1186" i="7"/>
  <c r="W1185" i="7"/>
  <c r="I1185" i="7"/>
  <c r="H1185" i="7"/>
  <c r="G1185" i="7"/>
  <c r="W1184" i="7"/>
  <c r="I1184" i="7"/>
  <c r="H1184" i="7"/>
  <c r="G1184" i="7"/>
  <c r="W1183" i="7"/>
  <c r="I1183" i="7"/>
  <c r="H1183" i="7"/>
  <c r="G1183" i="7"/>
  <c r="W1182" i="7"/>
  <c r="I1182" i="7"/>
  <c r="H1182" i="7"/>
  <c r="G1182" i="7"/>
  <c r="W1181" i="7"/>
  <c r="I1181" i="7"/>
  <c r="H1181" i="7"/>
  <c r="G1181" i="7"/>
  <c r="W1180" i="7"/>
  <c r="I1180" i="7"/>
  <c r="H1180" i="7"/>
  <c r="G1180" i="7"/>
  <c r="W1179" i="7"/>
  <c r="I1179" i="7"/>
  <c r="H1179" i="7"/>
  <c r="G1179" i="7"/>
  <c r="W1178" i="7"/>
  <c r="I1178" i="7"/>
  <c r="H1178" i="7"/>
  <c r="G1178" i="7"/>
  <c r="W1177" i="7"/>
  <c r="I1177" i="7"/>
  <c r="H1177" i="7"/>
  <c r="G1177" i="7"/>
  <c r="W1176" i="7"/>
  <c r="I1176" i="7"/>
  <c r="H1176" i="7"/>
  <c r="G1176" i="7"/>
  <c r="W1175" i="7"/>
  <c r="I1175" i="7"/>
  <c r="H1175" i="7"/>
  <c r="G1175" i="7"/>
  <c r="W1174" i="7"/>
  <c r="I1174" i="7"/>
  <c r="H1174" i="7"/>
  <c r="G1174" i="7"/>
  <c r="W1173" i="7"/>
  <c r="I1173" i="7"/>
  <c r="H1173" i="7"/>
  <c r="G1173" i="7"/>
  <c r="W1172" i="7"/>
  <c r="I1172" i="7"/>
  <c r="H1172" i="7"/>
  <c r="G1172" i="7"/>
  <c r="W1171" i="7"/>
  <c r="I1171" i="7"/>
  <c r="H1171" i="7"/>
  <c r="G1171" i="7"/>
  <c r="W1170" i="7"/>
  <c r="I1170" i="7"/>
  <c r="H1170" i="7"/>
  <c r="G1170" i="7"/>
  <c r="W1169" i="7"/>
  <c r="I1169" i="7"/>
  <c r="H1169" i="7"/>
  <c r="G1169" i="7"/>
  <c r="W1168" i="7"/>
  <c r="I1168" i="7"/>
  <c r="H1168" i="7"/>
  <c r="G1168" i="7"/>
  <c r="W1167" i="7"/>
  <c r="I1167" i="7"/>
  <c r="H1167" i="7"/>
  <c r="G1167" i="7"/>
  <c r="W1166" i="7"/>
  <c r="I1166" i="7"/>
  <c r="H1166" i="7"/>
  <c r="G1166" i="7"/>
  <c r="W1165" i="7"/>
  <c r="I1165" i="7"/>
  <c r="H1165" i="7"/>
  <c r="G1165" i="7"/>
  <c r="W1164" i="7"/>
  <c r="I1164" i="7"/>
  <c r="H1164" i="7"/>
  <c r="G1164" i="7"/>
  <c r="W1163" i="7"/>
  <c r="I1163" i="7"/>
  <c r="H1163" i="7"/>
  <c r="G1163" i="7"/>
  <c r="W1162" i="7"/>
  <c r="I1162" i="7"/>
  <c r="H1162" i="7"/>
  <c r="G1162" i="7"/>
  <c r="W1161" i="7"/>
  <c r="I1161" i="7"/>
  <c r="H1161" i="7"/>
  <c r="G1161" i="7"/>
  <c r="W1160" i="7"/>
  <c r="I1160" i="7"/>
  <c r="H1160" i="7"/>
  <c r="G1160" i="7"/>
  <c r="W1159" i="7"/>
  <c r="I1159" i="7"/>
  <c r="H1159" i="7"/>
  <c r="G1159" i="7"/>
  <c r="W1158" i="7"/>
  <c r="I1158" i="7"/>
  <c r="H1158" i="7"/>
  <c r="G1158" i="7"/>
  <c r="W1157" i="7"/>
  <c r="I1157" i="7"/>
  <c r="H1157" i="7"/>
  <c r="G1157" i="7"/>
  <c r="W1156" i="7"/>
  <c r="I1156" i="7"/>
  <c r="H1156" i="7"/>
  <c r="G1156" i="7"/>
  <c r="W1155" i="7"/>
  <c r="I1155" i="7"/>
  <c r="H1155" i="7"/>
  <c r="G1155" i="7"/>
  <c r="W1154" i="7"/>
  <c r="I1154" i="7"/>
  <c r="H1154" i="7"/>
  <c r="G1154" i="7"/>
  <c r="W1153" i="7"/>
  <c r="I1153" i="7"/>
  <c r="H1153" i="7"/>
  <c r="G1153" i="7"/>
  <c r="W1152" i="7"/>
  <c r="I1152" i="7"/>
  <c r="H1152" i="7"/>
  <c r="G1152" i="7"/>
  <c r="W1151" i="7"/>
  <c r="I1151" i="7"/>
  <c r="H1151" i="7"/>
  <c r="G1151" i="7"/>
  <c r="W1150" i="7"/>
  <c r="I1150" i="7"/>
  <c r="H1150" i="7"/>
  <c r="G1150" i="7"/>
  <c r="W1149" i="7"/>
  <c r="I1149" i="7"/>
  <c r="H1149" i="7"/>
  <c r="G1149" i="7"/>
  <c r="W1148" i="7"/>
  <c r="I1148" i="7"/>
  <c r="H1148" i="7"/>
  <c r="G1148" i="7"/>
  <c r="W1147" i="7"/>
  <c r="I1147" i="7"/>
  <c r="H1147" i="7"/>
  <c r="G1147" i="7"/>
  <c r="W1146" i="7"/>
  <c r="I1146" i="7"/>
  <c r="H1146" i="7"/>
  <c r="G1146" i="7"/>
  <c r="W1145" i="7"/>
  <c r="I1145" i="7"/>
  <c r="H1145" i="7"/>
  <c r="G1145" i="7"/>
  <c r="W1144" i="7"/>
  <c r="I1144" i="7"/>
  <c r="H1144" i="7"/>
  <c r="G1144" i="7"/>
  <c r="W1143" i="7"/>
  <c r="I1143" i="7"/>
  <c r="H1143" i="7"/>
  <c r="G1143" i="7"/>
  <c r="W1142" i="7"/>
  <c r="I1142" i="7"/>
  <c r="H1142" i="7"/>
  <c r="G1142" i="7"/>
  <c r="W1141" i="7"/>
  <c r="I1141" i="7"/>
  <c r="H1141" i="7"/>
  <c r="G1141" i="7"/>
  <c r="W1140" i="7"/>
  <c r="I1140" i="7"/>
  <c r="H1140" i="7"/>
  <c r="G1140" i="7"/>
  <c r="W1139" i="7"/>
  <c r="I1139" i="7"/>
  <c r="H1139" i="7"/>
  <c r="G1139" i="7"/>
  <c r="W1138" i="7"/>
  <c r="I1138" i="7"/>
  <c r="H1138" i="7"/>
  <c r="G1138" i="7"/>
  <c r="W1137" i="7"/>
  <c r="I1137" i="7"/>
  <c r="H1137" i="7"/>
  <c r="G1137" i="7"/>
  <c r="W1136" i="7"/>
  <c r="I1136" i="7"/>
  <c r="H1136" i="7"/>
  <c r="G1136" i="7"/>
  <c r="W1135" i="7"/>
  <c r="I1135" i="7"/>
  <c r="H1135" i="7"/>
  <c r="G1135" i="7"/>
  <c r="W1132" i="7"/>
  <c r="I1132" i="7"/>
  <c r="H1132" i="7"/>
  <c r="G1132" i="7"/>
  <c r="W1131" i="7"/>
  <c r="I1131" i="7"/>
  <c r="H1131" i="7"/>
  <c r="G1131" i="7"/>
  <c r="W1130" i="7"/>
  <c r="I1130" i="7"/>
  <c r="H1130" i="7"/>
  <c r="G1130" i="7"/>
  <c r="W1129" i="7"/>
  <c r="I1129" i="7"/>
  <c r="H1129" i="7"/>
  <c r="G1129" i="7"/>
  <c r="W1127" i="7"/>
  <c r="I1127" i="7"/>
  <c r="H1127" i="7"/>
  <c r="G1127" i="7"/>
  <c r="W1126" i="7"/>
  <c r="I1126" i="7"/>
  <c r="H1126" i="7"/>
  <c r="G1126" i="7"/>
  <c r="W1125" i="7"/>
  <c r="I1125" i="7"/>
  <c r="H1125" i="7"/>
  <c r="G1125" i="7"/>
  <c r="W1124" i="7"/>
  <c r="I1124" i="7"/>
  <c r="H1124" i="7"/>
  <c r="G1124" i="7"/>
  <c r="W1123" i="7"/>
  <c r="I1123" i="7"/>
  <c r="H1123" i="7"/>
  <c r="G1123" i="7"/>
  <c r="W1122" i="7"/>
  <c r="I1122" i="7"/>
  <c r="H1122" i="7"/>
  <c r="G1122" i="7"/>
  <c r="W1121" i="7"/>
  <c r="I1121" i="7"/>
  <c r="H1121" i="7"/>
  <c r="G1121" i="7"/>
  <c r="W1120" i="7"/>
  <c r="I1120" i="7"/>
  <c r="H1120" i="7"/>
  <c r="G1120" i="7"/>
  <c r="W1119" i="7"/>
  <c r="I1119" i="7"/>
  <c r="H1119" i="7"/>
  <c r="G1119" i="7"/>
  <c r="W1118" i="7"/>
  <c r="I1118" i="7"/>
  <c r="H1118" i="7"/>
  <c r="G1118" i="7"/>
  <c r="W1117" i="7"/>
  <c r="I1117" i="7"/>
  <c r="H1117" i="7"/>
  <c r="G1117" i="7"/>
  <c r="W1116" i="7"/>
  <c r="I1116" i="7"/>
  <c r="H1116" i="7"/>
  <c r="G1116" i="7"/>
  <c r="W1115" i="7"/>
  <c r="I1115" i="7"/>
  <c r="H1115" i="7"/>
  <c r="G1115" i="7"/>
  <c r="W1114" i="7"/>
  <c r="I1114" i="7"/>
  <c r="H1114" i="7"/>
  <c r="G1114" i="7"/>
  <c r="W1113" i="7"/>
  <c r="I1113" i="7"/>
  <c r="H1113" i="7"/>
  <c r="G1113" i="7"/>
  <c r="W1112" i="7"/>
  <c r="I1112" i="7"/>
  <c r="H1112" i="7"/>
  <c r="G1112" i="7"/>
  <c r="W1111" i="7"/>
  <c r="I1111" i="7"/>
  <c r="H1111" i="7"/>
  <c r="G1111" i="7"/>
  <c r="W1110" i="7"/>
  <c r="I1110" i="7"/>
  <c r="H1110" i="7"/>
  <c r="G1110" i="7"/>
  <c r="W1109" i="7"/>
  <c r="I1109" i="7"/>
  <c r="H1109" i="7"/>
  <c r="G1109" i="7"/>
  <c r="W1108" i="7"/>
  <c r="I1108" i="7"/>
  <c r="H1108" i="7"/>
  <c r="G1108" i="7"/>
  <c r="W1107" i="7"/>
  <c r="I1107" i="7"/>
  <c r="H1107" i="7"/>
  <c r="G1107" i="7"/>
  <c r="W1106" i="7"/>
  <c r="I1106" i="7"/>
  <c r="H1106" i="7"/>
  <c r="G1106" i="7"/>
  <c r="W1105" i="7"/>
  <c r="I1105" i="7"/>
  <c r="H1105" i="7"/>
  <c r="G1105" i="7"/>
  <c r="W1104" i="7"/>
  <c r="I1104" i="7"/>
  <c r="H1104" i="7"/>
  <c r="G1104" i="7"/>
  <c r="W1103" i="7"/>
  <c r="I1103" i="7"/>
  <c r="H1103" i="7"/>
  <c r="G1103" i="7"/>
  <c r="W1102" i="7"/>
  <c r="I1102" i="7"/>
  <c r="F1102" i="7" s="1"/>
  <c r="H1102" i="7"/>
  <c r="G1102" i="7"/>
  <c r="W1101" i="7"/>
  <c r="I1101" i="7"/>
  <c r="H1101" i="7"/>
  <c r="G1101" i="7"/>
  <c r="W1100" i="7"/>
  <c r="I1100" i="7"/>
  <c r="H1100" i="7"/>
  <c r="G1100" i="7"/>
  <c r="W1099" i="7"/>
  <c r="I1099" i="7"/>
  <c r="H1099" i="7"/>
  <c r="G1099" i="7"/>
  <c r="W1098" i="7"/>
  <c r="I1098" i="7"/>
  <c r="H1098" i="7"/>
  <c r="G1098" i="7"/>
  <c r="W1097" i="7"/>
  <c r="I1097" i="7"/>
  <c r="H1097" i="7"/>
  <c r="G1097" i="7"/>
  <c r="W1096" i="7"/>
  <c r="I1096" i="7"/>
  <c r="H1096" i="7"/>
  <c r="G1096" i="7"/>
  <c r="W1095" i="7"/>
  <c r="I1095" i="7"/>
  <c r="H1095" i="7"/>
  <c r="G1095" i="7"/>
  <c r="W1094" i="7"/>
  <c r="I1094" i="7"/>
  <c r="H1094" i="7"/>
  <c r="G1094" i="7"/>
  <c r="W1092" i="7"/>
  <c r="I1092" i="7"/>
  <c r="H1092" i="7"/>
  <c r="G1092" i="7"/>
  <c r="W1091" i="7"/>
  <c r="I1091" i="7"/>
  <c r="H1091" i="7"/>
  <c r="G1091" i="7"/>
  <c r="W1090" i="7"/>
  <c r="I1090" i="7"/>
  <c r="H1090" i="7"/>
  <c r="G1090" i="7"/>
  <c r="W1089" i="7"/>
  <c r="I1089" i="7"/>
  <c r="H1089" i="7"/>
  <c r="G1089" i="7"/>
  <c r="W1088" i="7"/>
  <c r="I1088" i="7"/>
  <c r="H1088" i="7"/>
  <c r="G1088" i="7"/>
  <c r="W1087" i="7"/>
  <c r="I1087" i="7"/>
  <c r="H1087" i="7"/>
  <c r="G1087" i="7"/>
  <c r="W1086" i="7"/>
  <c r="I1086" i="7"/>
  <c r="H1086" i="7"/>
  <c r="G1086" i="7"/>
  <c r="W1085" i="7"/>
  <c r="I1085" i="7"/>
  <c r="H1085" i="7"/>
  <c r="G1085" i="7"/>
  <c r="W1083" i="7"/>
  <c r="I1083" i="7"/>
  <c r="H1083" i="7"/>
  <c r="G1083" i="7"/>
  <c r="W1082" i="7"/>
  <c r="I1082" i="7"/>
  <c r="H1082" i="7"/>
  <c r="G1082" i="7"/>
  <c r="W1081" i="7"/>
  <c r="I1081" i="7"/>
  <c r="H1081" i="7"/>
  <c r="G1081" i="7"/>
  <c r="W1080" i="7"/>
  <c r="I1080" i="7"/>
  <c r="H1080" i="7"/>
  <c r="G1080" i="7"/>
  <c r="I1079" i="7"/>
  <c r="H1079" i="7"/>
  <c r="G1079" i="7"/>
  <c r="W1078" i="7"/>
  <c r="I1078" i="7"/>
  <c r="H1078" i="7"/>
  <c r="G1078" i="7"/>
  <c r="W1077" i="7"/>
  <c r="I1077" i="7"/>
  <c r="H1077" i="7"/>
  <c r="G1077" i="7"/>
  <c r="W1076" i="7"/>
  <c r="I1076" i="7"/>
  <c r="H1076" i="7"/>
  <c r="G1076" i="7"/>
  <c r="W1075" i="7"/>
  <c r="I1075" i="7"/>
  <c r="H1075" i="7"/>
  <c r="G1075" i="7"/>
  <c r="F1075" i="7" s="1"/>
  <c r="W1074" i="7"/>
  <c r="I1074" i="7"/>
  <c r="H1074" i="7"/>
  <c r="G1074" i="7"/>
  <c r="W1073" i="7"/>
  <c r="I1073" i="7"/>
  <c r="H1073" i="7"/>
  <c r="G1073" i="7"/>
  <c r="W1071" i="7"/>
  <c r="I1071" i="7"/>
  <c r="H1071" i="7"/>
  <c r="G1071" i="7"/>
  <c r="W1070" i="7"/>
  <c r="I1070" i="7"/>
  <c r="H1070" i="7"/>
  <c r="G1070" i="7"/>
  <c r="W1069" i="7"/>
  <c r="I1069" i="7"/>
  <c r="H1069" i="7"/>
  <c r="G1069" i="7"/>
  <c r="W1068" i="7"/>
  <c r="I1068" i="7"/>
  <c r="H1068" i="7"/>
  <c r="G1068" i="7"/>
  <c r="W1067" i="7"/>
  <c r="I1067" i="7"/>
  <c r="H1067" i="7"/>
  <c r="G1067" i="7"/>
  <c r="W1066" i="7"/>
  <c r="I1066" i="7"/>
  <c r="H1066" i="7"/>
  <c r="G1066" i="7"/>
  <c r="W1065" i="7"/>
  <c r="I1065" i="7"/>
  <c r="H1065" i="7"/>
  <c r="G1065" i="7"/>
  <c r="W1064" i="7"/>
  <c r="I1064" i="7"/>
  <c r="H1064" i="7"/>
  <c r="G1064" i="7"/>
  <c r="W1063" i="7"/>
  <c r="I1063" i="7"/>
  <c r="H1063" i="7"/>
  <c r="G1063" i="7"/>
  <c r="W1062" i="7"/>
  <c r="I1062" i="7"/>
  <c r="H1062" i="7"/>
  <c r="G1062" i="7"/>
  <c r="W1061" i="7"/>
  <c r="I1061" i="7"/>
  <c r="H1061" i="7"/>
  <c r="G1061" i="7"/>
  <c r="W1060" i="7"/>
  <c r="I1060" i="7"/>
  <c r="H1060" i="7"/>
  <c r="G1060" i="7"/>
  <c r="W1059" i="7"/>
  <c r="I1059" i="7"/>
  <c r="H1059" i="7"/>
  <c r="G1059" i="7"/>
  <c r="W1058" i="7"/>
  <c r="I1058" i="7"/>
  <c r="H1058" i="7"/>
  <c r="G1058" i="7"/>
  <c r="W1056" i="7"/>
  <c r="I1056" i="7"/>
  <c r="H1056" i="7"/>
  <c r="G1056" i="7"/>
  <c r="W1055" i="7"/>
  <c r="I1055" i="7"/>
  <c r="H1055" i="7"/>
  <c r="G1055" i="7"/>
  <c r="W1054" i="7"/>
  <c r="I1054" i="7"/>
  <c r="H1054" i="7"/>
  <c r="G1054" i="7"/>
  <c r="W1053" i="7"/>
  <c r="I1053" i="7"/>
  <c r="H1053" i="7"/>
  <c r="G1053" i="7"/>
  <c r="W1052" i="7"/>
  <c r="I1052" i="7"/>
  <c r="H1052" i="7"/>
  <c r="G1052" i="7"/>
  <c r="W1051" i="7"/>
  <c r="I1051" i="7"/>
  <c r="H1051" i="7"/>
  <c r="G1051" i="7"/>
  <c r="W1050" i="7"/>
  <c r="I1050" i="7"/>
  <c r="H1050" i="7"/>
  <c r="G1050" i="7"/>
  <c r="W1049" i="7"/>
  <c r="I1049" i="7"/>
  <c r="H1049" i="7"/>
  <c r="G1049" i="7"/>
  <c r="W1048" i="7"/>
  <c r="I1048" i="7"/>
  <c r="H1048" i="7"/>
  <c r="G1048" i="7"/>
  <c r="W1047" i="7"/>
  <c r="I1047" i="7"/>
  <c r="H1047" i="7"/>
  <c r="G1047" i="7"/>
  <c r="W1046" i="7"/>
  <c r="I1046" i="7"/>
  <c r="H1046" i="7"/>
  <c r="G1046" i="7"/>
  <c r="W1045" i="7"/>
  <c r="I1045" i="7"/>
  <c r="H1045" i="7"/>
  <c r="G1045" i="7"/>
  <c r="W1044" i="7"/>
  <c r="I1044" i="7"/>
  <c r="H1044" i="7"/>
  <c r="G1044" i="7"/>
  <c r="W1043" i="7"/>
  <c r="I1043" i="7"/>
  <c r="H1043" i="7"/>
  <c r="G1043" i="7"/>
  <c r="W1042" i="7"/>
  <c r="I1042" i="7"/>
  <c r="H1042" i="7"/>
  <c r="G1042" i="7"/>
  <c r="W1041" i="7"/>
  <c r="I1041" i="7"/>
  <c r="H1041" i="7"/>
  <c r="G1041" i="7"/>
  <c r="W1040" i="7"/>
  <c r="I1040" i="7"/>
  <c r="H1040" i="7"/>
  <c r="G1040" i="7"/>
  <c r="W1039" i="7"/>
  <c r="I1039" i="7"/>
  <c r="H1039" i="7"/>
  <c r="G1039" i="7"/>
  <c r="W1038" i="7"/>
  <c r="I1038" i="7"/>
  <c r="H1038" i="7"/>
  <c r="G1038" i="7"/>
  <c r="W1036" i="7"/>
  <c r="I1036" i="7"/>
  <c r="H1036" i="7"/>
  <c r="G1036" i="7"/>
  <c r="W1035" i="7"/>
  <c r="I1035" i="7"/>
  <c r="H1035" i="7"/>
  <c r="G1035" i="7"/>
  <c r="W1034" i="7"/>
  <c r="I1034" i="7"/>
  <c r="H1034" i="7"/>
  <c r="G1034" i="7"/>
  <c r="W1033" i="7"/>
  <c r="I1033" i="7"/>
  <c r="H1033" i="7"/>
  <c r="G1033" i="7"/>
  <c r="W1031" i="7"/>
  <c r="I1031" i="7"/>
  <c r="H1031" i="7"/>
  <c r="G1031" i="7"/>
  <c r="W1030" i="7"/>
  <c r="I1030" i="7"/>
  <c r="H1030" i="7"/>
  <c r="G1030" i="7"/>
  <c r="W1029" i="7"/>
  <c r="I1029" i="7"/>
  <c r="H1029" i="7"/>
  <c r="G1029" i="7"/>
  <c r="F1029" i="7" s="1"/>
  <c r="W1028" i="7"/>
  <c r="I1028" i="7"/>
  <c r="H1028" i="7"/>
  <c r="G1028" i="7"/>
  <c r="W1027" i="7"/>
  <c r="I1027" i="7"/>
  <c r="H1027" i="7"/>
  <c r="G1027" i="7"/>
  <c r="W1026" i="7"/>
  <c r="I1026" i="7"/>
  <c r="H1026" i="7"/>
  <c r="G1026" i="7"/>
  <c r="W1025" i="7"/>
  <c r="I1025" i="7"/>
  <c r="H1025" i="7"/>
  <c r="G1025" i="7"/>
  <c r="W1024" i="7"/>
  <c r="I1024" i="7"/>
  <c r="H1024" i="7"/>
  <c r="G1024" i="7"/>
  <c r="W1023" i="7"/>
  <c r="I1023" i="7"/>
  <c r="H1023" i="7"/>
  <c r="G1023" i="7"/>
  <c r="W1022" i="7"/>
  <c r="I1022" i="7"/>
  <c r="H1022" i="7"/>
  <c r="G1022" i="7"/>
  <c r="W1021" i="7"/>
  <c r="I1021" i="7"/>
  <c r="H1021" i="7"/>
  <c r="G1021" i="7"/>
  <c r="W1020" i="7"/>
  <c r="I1020" i="7"/>
  <c r="H1020" i="7"/>
  <c r="G1020" i="7"/>
  <c r="W1019" i="7"/>
  <c r="I1019" i="7"/>
  <c r="H1019" i="7"/>
  <c r="G1019" i="7"/>
  <c r="W1018" i="7"/>
  <c r="I1018" i="7"/>
  <c r="H1018" i="7"/>
  <c r="G1018" i="7"/>
  <c r="W1017" i="7"/>
  <c r="I1017" i="7"/>
  <c r="H1017" i="7"/>
  <c r="G1017" i="7"/>
  <c r="W1016" i="7"/>
  <c r="I1016" i="7"/>
  <c r="H1016" i="7"/>
  <c r="G1016" i="7"/>
  <c r="W1015" i="7"/>
  <c r="I1015" i="7"/>
  <c r="H1015" i="7"/>
  <c r="G1015" i="7"/>
  <c r="W1014" i="7"/>
  <c r="I1014" i="7"/>
  <c r="H1014" i="7"/>
  <c r="G1014" i="7"/>
  <c r="W1013" i="7"/>
  <c r="I1013" i="7"/>
  <c r="H1013" i="7"/>
  <c r="G1013" i="7"/>
  <c r="W1011" i="7"/>
  <c r="I1011" i="7"/>
  <c r="H1011" i="7"/>
  <c r="G1011" i="7"/>
  <c r="W1010" i="7"/>
  <c r="I1010" i="7"/>
  <c r="H1010" i="7"/>
  <c r="G1010" i="7"/>
  <c r="W1009" i="7"/>
  <c r="I1009" i="7"/>
  <c r="H1009" i="7"/>
  <c r="G1009" i="7"/>
  <c r="W1008" i="7"/>
  <c r="I1008" i="7"/>
  <c r="H1008" i="7"/>
  <c r="G1008" i="7"/>
  <c r="W1007" i="7"/>
  <c r="I1007" i="7"/>
  <c r="H1007" i="7"/>
  <c r="G1007" i="7"/>
  <c r="W1006" i="7"/>
  <c r="I1006" i="7"/>
  <c r="H1006" i="7"/>
  <c r="G1006" i="7"/>
  <c r="W1005" i="7"/>
  <c r="I1005" i="7"/>
  <c r="H1005" i="7"/>
  <c r="G1005" i="7"/>
  <c r="W1004" i="7"/>
  <c r="I1004" i="7"/>
  <c r="H1004" i="7"/>
  <c r="G1004" i="7"/>
  <c r="W1003" i="7"/>
  <c r="I1003" i="7"/>
  <c r="H1003" i="7"/>
  <c r="G1003" i="7"/>
  <c r="W1002" i="7"/>
  <c r="I1002" i="7"/>
  <c r="H1002" i="7"/>
  <c r="G1002" i="7"/>
  <c r="W1001" i="7"/>
  <c r="I1001" i="7"/>
  <c r="H1001" i="7"/>
  <c r="G1001" i="7"/>
  <c r="W1000" i="7"/>
  <c r="I1000" i="7"/>
  <c r="H1000" i="7"/>
  <c r="G1000" i="7"/>
  <c r="W999" i="7"/>
  <c r="I999" i="7"/>
  <c r="H999" i="7"/>
  <c r="G999" i="7"/>
  <c r="W998" i="7"/>
  <c r="I998" i="7"/>
  <c r="H998" i="7"/>
  <c r="G998" i="7"/>
  <c r="W997" i="7"/>
  <c r="I997" i="7"/>
  <c r="H997" i="7"/>
  <c r="G997" i="7"/>
  <c r="W996" i="7"/>
  <c r="I996" i="7"/>
  <c r="H996" i="7"/>
  <c r="G996" i="7"/>
  <c r="W995" i="7"/>
  <c r="I995" i="7"/>
  <c r="H995" i="7"/>
  <c r="G995" i="7"/>
  <c r="W994" i="7"/>
  <c r="I994" i="7"/>
  <c r="H994" i="7"/>
  <c r="G994" i="7"/>
  <c r="W993" i="7"/>
  <c r="I993" i="7"/>
  <c r="H993" i="7"/>
  <c r="G993" i="7"/>
  <c r="W992" i="7"/>
  <c r="I992" i="7"/>
  <c r="H992" i="7"/>
  <c r="G992" i="7"/>
  <c r="W991" i="7"/>
  <c r="I991" i="7"/>
  <c r="H991" i="7"/>
  <c r="G991" i="7"/>
  <c r="W990" i="7"/>
  <c r="I990" i="7"/>
  <c r="H990" i="7"/>
  <c r="G990" i="7"/>
  <c r="W989" i="7"/>
  <c r="I989" i="7"/>
  <c r="H989" i="7"/>
  <c r="G989" i="7"/>
  <c r="W988" i="7"/>
  <c r="I988" i="7"/>
  <c r="H988" i="7"/>
  <c r="G988" i="7"/>
  <c r="W987" i="7"/>
  <c r="I987" i="7"/>
  <c r="H987" i="7"/>
  <c r="G987" i="7"/>
  <c r="W986" i="7"/>
  <c r="I986" i="7"/>
  <c r="H986" i="7"/>
  <c r="G986" i="7"/>
  <c r="W985" i="7"/>
  <c r="I985" i="7"/>
  <c r="H985" i="7"/>
  <c r="G985" i="7"/>
  <c r="W984" i="7"/>
  <c r="I984" i="7"/>
  <c r="H984" i="7"/>
  <c r="G984" i="7"/>
  <c r="W983" i="7"/>
  <c r="I983" i="7"/>
  <c r="H983" i="7"/>
  <c r="G983" i="7"/>
  <c r="W982" i="7"/>
  <c r="I982" i="7"/>
  <c r="H982" i="7"/>
  <c r="G982" i="7"/>
  <c r="W981" i="7"/>
  <c r="I981" i="7"/>
  <c r="H981" i="7"/>
  <c r="G981" i="7"/>
  <c r="W980" i="7"/>
  <c r="I980" i="7"/>
  <c r="H980" i="7"/>
  <c r="G980" i="7"/>
  <c r="W978" i="7"/>
  <c r="I978" i="7"/>
  <c r="H978" i="7"/>
  <c r="G978" i="7"/>
  <c r="W976" i="7"/>
  <c r="I976" i="7"/>
  <c r="H976" i="7"/>
  <c r="F976" i="7" s="1"/>
  <c r="G976" i="7"/>
  <c r="W975" i="7"/>
  <c r="I975" i="7"/>
  <c r="H975" i="7"/>
  <c r="G975" i="7"/>
  <c r="W974" i="7"/>
  <c r="I974" i="7"/>
  <c r="H974" i="7"/>
  <c r="G974" i="7"/>
  <c r="W973" i="7"/>
  <c r="I973" i="7"/>
  <c r="H973" i="7"/>
  <c r="G973" i="7"/>
  <c r="W972" i="7"/>
  <c r="I972" i="7"/>
  <c r="H972" i="7"/>
  <c r="G972" i="7"/>
  <c r="W971" i="7"/>
  <c r="I971" i="7"/>
  <c r="H971" i="7"/>
  <c r="G971" i="7"/>
  <c r="W970" i="7"/>
  <c r="I970" i="7"/>
  <c r="H970" i="7"/>
  <c r="G970" i="7"/>
  <c r="W969" i="7"/>
  <c r="I969" i="7"/>
  <c r="H969" i="7"/>
  <c r="G969" i="7"/>
  <c r="W968" i="7"/>
  <c r="I968" i="7"/>
  <c r="H968" i="7"/>
  <c r="G968" i="7"/>
  <c r="W967" i="7"/>
  <c r="I967" i="7"/>
  <c r="H967" i="7"/>
  <c r="G967" i="7"/>
  <c r="W966" i="7"/>
  <c r="I966" i="7"/>
  <c r="H966" i="7"/>
  <c r="G966" i="7"/>
  <c r="W965" i="7"/>
  <c r="I965" i="7"/>
  <c r="H965" i="7"/>
  <c r="G965" i="7"/>
  <c r="I963" i="7"/>
  <c r="H963" i="7"/>
  <c r="G963" i="7"/>
  <c r="W962" i="7"/>
  <c r="I962" i="7"/>
  <c r="H962" i="7"/>
  <c r="G962" i="7"/>
  <c r="F962" i="7" s="1"/>
  <c r="W961" i="7"/>
  <c r="I961" i="7"/>
  <c r="H961" i="7"/>
  <c r="G961" i="7"/>
  <c r="W960" i="7"/>
  <c r="I960" i="7"/>
  <c r="H960" i="7"/>
  <c r="G960" i="7"/>
  <c r="W959" i="7"/>
  <c r="I959" i="7"/>
  <c r="H959" i="7"/>
  <c r="G959" i="7"/>
  <c r="W957" i="7"/>
  <c r="I957" i="7"/>
  <c r="H957" i="7"/>
  <c r="G957" i="7"/>
  <c r="W956" i="7"/>
  <c r="I956" i="7"/>
  <c r="H956" i="7"/>
  <c r="G956" i="7"/>
  <c r="W955" i="7"/>
  <c r="I955" i="7"/>
  <c r="H955" i="7"/>
  <c r="G955" i="7"/>
  <c r="W954" i="7"/>
  <c r="I954" i="7"/>
  <c r="H954" i="7"/>
  <c r="G954" i="7"/>
  <c r="W953" i="7"/>
  <c r="I953" i="7"/>
  <c r="H953" i="7"/>
  <c r="G953" i="7"/>
  <c r="W952" i="7"/>
  <c r="I952" i="7"/>
  <c r="H952" i="7"/>
  <c r="G952" i="7"/>
  <c r="W951" i="7"/>
  <c r="I951" i="7"/>
  <c r="H951" i="7"/>
  <c r="G951" i="7"/>
  <c r="W950" i="7"/>
  <c r="I950" i="7"/>
  <c r="H950" i="7"/>
  <c r="G950" i="7"/>
  <c r="W949" i="7"/>
  <c r="I949" i="7"/>
  <c r="H949" i="7"/>
  <c r="G949" i="7"/>
  <c r="W948" i="7"/>
  <c r="I948" i="7"/>
  <c r="H948" i="7"/>
  <c r="G948" i="7"/>
  <c r="W947" i="7"/>
  <c r="I947" i="7"/>
  <c r="H947" i="7"/>
  <c r="G947" i="7"/>
  <c r="W946" i="7"/>
  <c r="I946" i="7"/>
  <c r="H946" i="7"/>
  <c r="G946" i="7"/>
  <c r="W945" i="7"/>
  <c r="I945" i="7"/>
  <c r="H945" i="7"/>
  <c r="G945" i="7"/>
  <c r="W944" i="7"/>
  <c r="I944" i="7"/>
  <c r="H944" i="7"/>
  <c r="G944" i="7"/>
  <c r="W943" i="7"/>
  <c r="I943" i="7"/>
  <c r="H943" i="7"/>
  <c r="G943" i="7"/>
  <c r="W942" i="7"/>
  <c r="I942" i="7"/>
  <c r="H942" i="7"/>
  <c r="G942" i="7"/>
  <c r="W941" i="7"/>
  <c r="I941" i="7"/>
  <c r="H941" i="7"/>
  <c r="G941" i="7"/>
  <c r="W940" i="7"/>
  <c r="I940" i="7"/>
  <c r="H940" i="7"/>
  <c r="G940" i="7"/>
  <c r="W939" i="7"/>
  <c r="I939" i="7"/>
  <c r="H939" i="7"/>
  <c r="G939" i="7"/>
  <c r="W938" i="7"/>
  <c r="I938" i="7"/>
  <c r="H938" i="7"/>
  <c r="G938" i="7"/>
  <c r="W937" i="7"/>
  <c r="I937" i="7"/>
  <c r="H937" i="7"/>
  <c r="G937" i="7"/>
  <c r="W936" i="7"/>
  <c r="I936" i="7"/>
  <c r="H936" i="7"/>
  <c r="G936" i="7"/>
  <c r="W935" i="7"/>
  <c r="I935" i="7"/>
  <c r="H935" i="7"/>
  <c r="G935" i="7"/>
  <c r="W934" i="7"/>
  <c r="I934" i="7"/>
  <c r="H934" i="7"/>
  <c r="G934" i="7"/>
  <c r="W933" i="7"/>
  <c r="I933" i="7"/>
  <c r="H933" i="7"/>
  <c r="G933" i="7"/>
  <c r="W932" i="7"/>
  <c r="I932" i="7"/>
  <c r="H932" i="7"/>
  <c r="G932" i="7"/>
  <c r="W931" i="7"/>
  <c r="I931" i="7"/>
  <c r="H931" i="7"/>
  <c r="G931" i="7"/>
  <c r="W930" i="7"/>
  <c r="I930" i="7"/>
  <c r="H930" i="7"/>
  <c r="G930" i="7"/>
  <c r="W929" i="7"/>
  <c r="I929" i="7"/>
  <c r="H929" i="7"/>
  <c r="G929" i="7"/>
  <c r="W928" i="7"/>
  <c r="I928" i="7"/>
  <c r="H928" i="7"/>
  <c r="G928" i="7"/>
  <c r="W927" i="7"/>
  <c r="I927" i="7"/>
  <c r="H927" i="7"/>
  <c r="G927" i="7"/>
  <c r="W926" i="7"/>
  <c r="I926" i="7"/>
  <c r="H926" i="7"/>
  <c r="G926" i="7"/>
  <c r="W925" i="7"/>
  <c r="I925" i="7"/>
  <c r="H925" i="7"/>
  <c r="G925" i="7"/>
  <c r="W924" i="7"/>
  <c r="I924" i="7"/>
  <c r="H924" i="7"/>
  <c r="G924" i="7"/>
  <c r="W923" i="7"/>
  <c r="I923" i="7"/>
  <c r="H923" i="7"/>
  <c r="G923" i="7"/>
  <c r="W922" i="7"/>
  <c r="I922" i="7"/>
  <c r="H922" i="7"/>
  <c r="G922" i="7"/>
  <c r="W921" i="7"/>
  <c r="I921" i="7"/>
  <c r="H921" i="7"/>
  <c r="G921" i="7"/>
  <c r="W920" i="7"/>
  <c r="I920" i="7"/>
  <c r="H920" i="7"/>
  <c r="G920" i="7"/>
  <c r="W919" i="7"/>
  <c r="I919" i="7"/>
  <c r="H919" i="7"/>
  <c r="G919" i="7"/>
  <c r="W918" i="7"/>
  <c r="I918" i="7"/>
  <c r="H918" i="7"/>
  <c r="G918" i="7"/>
  <c r="W917" i="7"/>
  <c r="I917" i="7"/>
  <c r="H917" i="7"/>
  <c r="G917" i="7"/>
  <c r="W916" i="7"/>
  <c r="I916" i="7"/>
  <c r="H916" i="7"/>
  <c r="G916" i="7"/>
  <c r="W915" i="7"/>
  <c r="I915" i="7"/>
  <c r="H915" i="7"/>
  <c r="G915" i="7"/>
  <c r="W914" i="7"/>
  <c r="I914" i="7"/>
  <c r="H914" i="7"/>
  <c r="G914" i="7"/>
  <c r="W913" i="7"/>
  <c r="I913" i="7"/>
  <c r="H913" i="7"/>
  <c r="G913" i="7"/>
  <c r="W912" i="7"/>
  <c r="I912" i="7"/>
  <c r="H912" i="7"/>
  <c r="G912" i="7"/>
  <c r="W911" i="7"/>
  <c r="I911" i="7"/>
  <c r="H911" i="7"/>
  <c r="G911" i="7"/>
  <c r="W910" i="7"/>
  <c r="I910" i="7"/>
  <c r="H910" i="7"/>
  <c r="G910" i="7"/>
  <c r="W909" i="7"/>
  <c r="I909" i="7"/>
  <c r="H909" i="7"/>
  <c r="G909" i="7"/>
  <c r="W908" i="7"/>
  <c r="I908" i="7"/>
  <c r="H908" i="7"/>
  <c r="G908" i="7"/>
  <c r="W907" i="7"/>
  <c r="I907" i="7"/>
  <c r="H907" i="7"/>
  <c r="G907" i="7"/>
  <c r="W904" i="7"/>
  <c r="I904" i="7"/>
  <c r="H904" i="7"/>
  <c r="G904" i="7"/>
  <c r="W903" i="7"/>
  <c r="I903" i="7"/>
  <c r="H903" i="7"/>
  <c r="G903" i="7"/>
  <c r="W902" i="7"/>
  <c r="I902" i="7"/>
  <c r="H902" i="7"/>
  <c r="G902" i="7"/>
  <c r="W901" i="7"/>
  <c r="I901" i="7"/>
  <c r="H901" i="7"/>
  <c r="G901" i="7"/>
  <c r="W900" i="7"/>
  <c r="I900" i="7"/>
  <c r="H900" i="7"/>
  <c r="G900" i="7"/>
  <c r="W899" i="7"/>
  <c r="I899" i="7"/>
  <c r="H899" i="7"/>
  <c r="G899" i="7"/>
  <c r="W898" i="7"/>
  <c r="I898" i="7"/>
  <c r="H898" i="7"/>
  <c r="G898" i="7"/>
  <c r="W897" i="7"/>
  <c r="I897" i="7"/>
  <c r="H897" i="7"/>
  <c r="G897" i="7"/>
  <c r="W895" i="7"/>
  <c r="I895" i="7"/>
  <c r="H895" i="7"/>
  <c r="G895" i="7"/>
  <c r="W894" i="7"/>
  <c r="I894" i="7"/>
  <c r="H894" i="7"/>
  <c r="G894" i="7"/>
  <c r="W893" i="7"/>
  <c r="I893" i="7"/>
  <c r="H893" i="7"/>
  <c r="G893" i="7"/>
  <c r="W892" i="7"/>
  <c r="I892" i="7"/>
  <c r="H892" i="7"/>
  <c r="G892" i="7"/>
  <c r="W891" i="7"/>
  <c r="I891" i="7"/>
  <c r="H891" i="7"/>
  <c r="G891" i="7"/>
  <c r="W890" i="7"/>
  <c r="I890" i="7"/>
  <c r="H890" i="7"/>
  <c r="G890" i="7"/>
  <c r="W888" i="7"/>
  <c r="I888" i="7"/>
  <c r="H888" i="7"/>
  <c r="G888" i="7"/>
  <c r="W887" i="7"/>
  <c r="I887" i="7"/>
  <c r="H887" i="7"/>
  <c r="G887" i="7"/>
  <c r="W886" i="7"/>
  <c r="I886" i="7"/>
  <c r="H886" i="7"/>
  <c r="G886" i="7"/>
  <c r="AG885" i="7"/>
  <c r="W884" i="7"/>
  <c r="I884" i="7"/>
  <c r="H884" i="7"/>
  <c r="G884" i="7"/>
  <c r="W883" i="7"/>
  <c r="I883" i="7"/>
  <c r="H883" i="7"/>
  <c r="G883" i="7"/>
  <c r="W882" i="7"/>
  <c r="I882" i="7"/>
  <c r="H882" i="7"/>
  <c r="G882" i="7"/>
  <c r="W879" i="7"/>
  <c r="I879" i="7"/>
  <c r="H879" i="7"/>
  <c r="G879" i="7"/>
  <c r="W878" i="7"/>
  <c r="I878" i="7"/>
  <c r="H878" i="7"/>
  <c r="G878" i="7"/>
  <c r="W877" i="7"/>
  <c r="I877" i="7"/>
  <c r="H877" i="7"/>
  <c r="G877" i="7"/>
  <c r="W876" i="7"/>
  <c r="I876" i="7"/>
  <c r="H876" i="7"/>
  <c r="G876" i="7"/>
  <c r="W874" i="7"/>
  <c r="I874" i="7"/>
  <c r="H874" i="7"/>
  <c r="G874" i="7"/>
  <c r="W873" i="7"/>
  <c r="I873" i="7"/>
  <c r="H873" i="7"/>
  <c r="G873" i="7"/>
  <c r="W872" i="7"/>
  <c r="I872" i="7"/>
  <c r="H872" i="7"/>
  <c r="G872" i="7"/>
  <c r="W871" i="7"/>
  <c r="I871" i="7"/>
  <c r="H871" i="7"/>
  <c r="G871" i="7"/>
  <c r="W870" i="7"/>
  <c r="I870" i="7"/>
  <c r="H870" i="7"/>
  <c r="G870" i="7"/>
  <c r="W869" i="7"/>
  <c r="I869" i="7"/>
  <c r="H869" i="7"/>
  <c r="G869" i="7"/>
  <c r="W868" i="7"/>
  <c r="I868" i="7"/>
  <c r="H868" i="7"/>
  <c r="G868" i="7"/>
  <c r="W867" i="7"/>
  <c r="I867" i="7"/>
  <c r="H867" i="7"/>
  <c r="G867" i="7"/>
  <c r="W866" i="7"/>
  <c r="I866" i="7"/>
  <c r="H866" i="7"/>
  <c r="G866" i="7"/>
  <c r="W865" i="7"/>
  <c r="I865" i="7"/>
  <c r="H865" i="7"/>
  <c r="G865" i="7"/>
  <c r="W864" i="7"/>
  <c r="I864" i="7"/>
  <c r="H864" i="7"/>
  <c r="G864" i="7"/>
  <c r="W863" i="7"/>
  <c r="I863" i="7"/>
  <c r="H863" i="7"/>
  <c r="G863" i="7"/>
  <c r="W862" i="7"/>
  <c r="I862" i="7"/>
  <c r="H862" i="7"/>
  <c r="G862" i="7"/>
  <c r="W861" i="7"/>
  <c r="I861" i="7"/>
  <c r="H861" i="7"/>
  <c r="G861" i="7"/>
  <c r="W860" i="7"/>
  <c r="I860" i="7"/>
  <c r="H860" i="7"/>
  <c r="G860" i="7"/>
  <c r="W859" i="7"/>
  <c r="I859" i="7"/>
  <c r="H859" i="7"/>
  <c r="G859" i="7"/>
  <c r="W858" i="7"/>
  <c r="I858" i="7"/>
  <c r="H858" i="7"/>
  <c r="G858" i="7"/>
  <c r="W857" i="7"/>
  <c r="I857" i="7"/>
  <c r="H857" i="7"/>
  <c r="G857" i="7"/>
  <c r="W856" i="7"/>
  <c r="I856" i="7"/>
  <c r="H856" i="7"/>
  <c r="G856" i="7"/>
  <c r="W855" i="7"/>
  <c r="I855" i="7"/>
  <c r="H855" i="7"/>
  <c r="G855" i="7"/>
  <c r="W854" i="7"/>
  <c r="I854" i="7"/>
  <c r="H854" i="7"/>
  <c r="G854" i="7"/>
  <c r="W853" i="7"/>
  <c r="I853" i="7"/>
  <c r="H853" i="7"/>
  <c r="G853" i="7"/>
  <c r="W852" i="7"/>
  <c r="I852" i="7"/>
  <c r="H852" i="7"/>
  <c r="G852" i="7"/>
  <c r="W851" i="7"/>
  <c r="I851" i="7"/>
  <c r="H851" i="7"/>
  <c r="G851" i="7"/>
  <c r="W850" i="7"/>
  <c r="I850" i="7"/>
  <c r="H850" i="7"/>
  <c r="G850" i="7"/>
  <c r="W849" i="7"/>
  <c r="I849" i="7"/>
  <c r="H849" i="7"/>
  <c r="G849" i="7"/>
  <c r="W848" i="7"/>
  <c r="I848" i="7"/>
  <c r="H848" i="7"/>
  <c r="G848" i="7"/>
  <c r="W847" i="7"/>
  <c r="I847" i="7"/>
  <c r="H847" i="7"/>
  <c r="G847" i="7"/>
  <c r="W846" i="7"/>
  <c r="I846" i="7"/>
  <c r="H846" i="7"/>
  <c r="G846" i="7"/>
  <c r="F846" i="7" s="1"/>
  <c r="W845" i="7"/>
  <c r="I845" i="7"/>
  <c r="H845" i="7"/>
  <c r="G845" i="7"/>
  <c r="W844" i="7"/>
  <c r="I844" i="7"/>
  <c r="H844" i="7"/>
  <c r="G844" i="7"/>
  <c r="W843" i="7"/>
  <c r="I843" i="7"/>
  <c r="H843" i="7"/>
  <c r="G843" i="7"/>
  <c r="W842" i="7"/>
  <c r="I842" i="7"/>
  <c r="H842" i="7"/>
  <c r="G842" i="7"/>
  <c r="W841" i="7"/>
  <c r="I841" i="7"/>
  <c r="H841" i="7"/>
  <c r="G841" i="7"/>
  <c r="W840" i="7"/>
  <c r="I840" i="7"/>
  <c r="H840" i="7"/>
  <c r="G840" i="7"/>
  <c r="W839" i="7"/>
  <c r="I839" i="7"/>
  <c r="H839" i="7"/>
  <c r="G839" i="7"/>
  <c r="W838" i="7"/>
  <c r="I838" i="7"/>
  <c r="H838" i="7"/>
  <c r="G838" i="7"/>
  <c r="W837" i="7"/>
  <c r="I837" i="7"/>
  <c r="H837" i="7"/>
  <c r="G837" i="7"/>
  <c r="W836" i="7"/>
  <c r="I836" i="7"/>
  <c r="H836" i="7"/>
  <c r="G836" i="7"/>
  <c r="W835" i="7"/>
  <c r="I835" i="7"/>
  <c r="H835" i="7"/>
  <c r="G835" i="7"/>
  <c r="W834" i="7"/>
  <c r="I834" i="7"/>
  <c r="H834" i="7"/>
  <c r="G834" i="7"/>
  <c r="W833" i="7"/>
  <c r="I833" i="7"/>
  <c r="H833" i="7"/>
  <c r="G833" i="7"/>
  <c r="F833" i="7" s="1"/>
  <c r="W832" i="7"/>
  <c r="I832" i="7"/>
  <c r="H832" i="7"/>
  <c r="G832" i="7"/>
  <c r="W831" i="7"/>
  <c r="I831" i="7"/>
  <c r="H831" i="7"/>
  <c r="G831" i="7"/>
  <c r="W830" i="7"/>
  <c r="I830" i="7"/>
  <c r="H830" i="7"/>
  <c r="G830" i="7"/>
  <c r="F830" i="7" s="1"/>
  <c r="W829" i="7"/>
  <c r="I829" i="7"/>
  <c r="H829" i="7"/>
  <c r="G829" i="7"/>
  <c r="W828" i="7"/>
  <c r="I828" i="7"/>
  <c r="H828" i="7"/>
  <c r="G828" i="7"/>
  <c r="W827" i="7"/>
  <c r="I827" i="7"/>
  <c r="H827" i="7"/>
  <c r="G827" i="7"/>
  <c r="W825" i="7"/>
  <c r="I825" i="7"/>
  <c r="H825" i="7"/>
  <c r="G825" i="7"/>
  <c r="W824" i="7"/>
  <c r="I824" i="7"/>
  <c r="H824" i="7"/>
  <c r="G824" i="7"/>
  <c r="W823" i="7"/>
  <c r="I823" i="7"/>
  <c r="H823" i="7"/>
  <c r="G823" i="7"/>
  <c r="W822" i="7"/>
  <c r="I822" i="7"/>
  <c r="H822" i="7"/>
  <c r="G822" i="7"/>
  <c r="W821" i="7"/>
  <c r="I821" i="7"/>
  <c r="H821" i="7"/>
  <c r="G821" i="7"/>
  <c r="W820" i="7"/>
  <c r="I820" i="7"/>
  <c r="H820" i="7"/>
  <c r="G820" i="7"/>
  <c r="F820" i="7" s="1"/>
  <c r="W819" i="7"/>
  <c r="I819" i="7"/>
  <c r="H819" i="7"/>
  <c r="G819" i="7"/>
  <c r="W818" i="7"/>
  <c r="I818" i="7"/>
  <c r="H818" i="7"/>
  <c r="G818" i="7"/>
  <c r="W817" i="7"/>
  <c r="I817" i="7"/>
  <c r="H817" i="7"/>
  <c r="G817" i="7"/>
  <c r="F817" i="7" s="1"/>
  <c r="W816" i="7"/>
  <c r="I816" i="7"/>
  <c r="H816" i="7"/>
  <c r="G816" i="7"/>
  <c r="W815" i="7"/>
  <c r="I815" i="7"/>
  <c r="H815" i="7"/>
  <c r="G815" i="7"/>
  <c r="W814" i="7"/>
  <c r="I814" i="7"/>
  <c r="H814" i="7"/>
  <c r="G814" i="7"/>
  <c r="W813" i="7"/>
  <c r="I813" i="7"/>
  <c r="H813" i="7"/>
  <c r="G813" i="7"/>
  <c r="W812" i="7"/>
  <c r="I812" i="7"/>
  <c r="H812" i="7"/>
  <c r="G812" i="7"/>
  <c r="W811" i="7"/>
  <c r="I811" i="7"/>
  <c r="H811" i="7"/>
  <c r="G811" i="7"/>
  <c r="W810" i="7"/>
  <c r="I810" i="7"/>
  <c r="H810" i="7"/>
  <c r="G810" i="7"/>
  <c r="W809" i="7"/>
  <c r="I809" i="7"/>
  <c r="H809" i="7"/>
  <c r="G809" i="7"/>
  <c r="W808" i="7"/>
  <c r="I808" i="7"/>
  <c r="H808" i="7"/>
  <c r="G808" i="7"/>
  <c r="W807" i="7"/>
  <c r="I807" i="7"/>
  <c r="H807" i="7"/>
  <c r="G807" i="7"/>
  <c r="W806" i="7"/>
  <c r="I806" i="7"/>
  <c r="H806" i="7"/>
  <c r="G806" i="7"/>
  <c r="W805" i="7"/>
  <c r="I805" i="7"/>
  <c r="H805" i="7"/>
  <c r="G805" i="7"/>
  <c r="W804" i="7"/>
  <c r="I804" i="7"/>
  <c r="H804" i="7"/>
  <c r="G804" i="7"/>
  <c r="W803" i="7"/>
  <c r="I803" i="7"/>
  <c r="H803" i="7"/>
  <c r="G803" i="7"/>
  <c r="W802" i="7"/>
  <c r="I802" i="7"/>
  <c r="H802" i="7"/>
  <c r="G802" i="7"/>
  <c r="W801" i="7"/>
  <c r="I801" i="7"/>
  <c r="H801" i="7"/>
  <c r="G801" i="7"/>
  <c r="W800" i="7"/>
  <c r="I800" i="7"/>
  <c r="H800" i="7"/>
  <c r="G800" i="7"/>
  <c r="W799" i="7"/>
  <c r="I799" i="7"/>
  <c r="H799" i="7"/>
  <c r="G799" i="7"/>
  <c r="W798" i="7"/>
  <c r="I798" i="7"/>
  <c r="H798" i="7"/>
  <c r="G798" i="7"/>
  <c r="W796" i="7"/>
  <c r="I796" i="7"/>
  <c r="H796" i="7"/>
  <c r="G796" i="7"/>
  <c r="W795" i="7"/>
  <c r="I795" i="7"/>
  <c r="H795" i="7"/>
  <c r="G795" i="7"/>
  <c r="W794" i="7"/>
  <c r="I794" i="7"/>
  <c r="H794" i="7"/>
  <c r="G794" i="7"/>
  <c r="W793" i="7"/>
  <c r="I793" i="7"/>
  <c r="H793" i="7"/>
  <c r="G793" i="7"/>
  <c r="W792" i="7"/>
  <c r="I792" i="7"/>
  <c r="H792" i="7"/>
  <c r="G792" i="7"/>
  <c r="W791" i="7"/>
  <c r="I791" i="7"/>
  <c r="H791" i="7"/>
  <c r="G791" i="7"/>
  <c r="W790" i="7"/>
  <c r="I790" i="7"/>
  <c r="H790" i="7"/>
  <c r="G790" i="7"/>
  <c r="W789" i="7"/>
  <c r="I789" i="7"/>
  <c r="H789" i="7"/>
  <c r="G789" i="7"/>
  <c r="W788" i="7"/>
  <c r="I788" i="7"/>
  <c r="H788" i="7"/>
  <c r="G788" i="7"/>
  <c r="W787" i="7"/>
  <c r="I787" i="7"/>
  <c r="H787" i="7"/>
  <c r="G787" i="7"/>
  <c r="W786" i="7"/>
  <c r="I786" i="7"/>
  <c r="H786" i="7"/>
  <c r="G786" i="7"/>
  <c r="W785" i="7"/>
  <c r="I785" i="7"/>
  <c r="H785" i="7"/>
  <c r="G785" i="7"/>
  <c r="W784" i="7"/>
  <c r="I784" i="7"/>
  <c r="H784" i="7"/>
  <c r="G784" i="7"/>
  <c r="F784" i="7"/>
  <c r="W783" i="7"/>
  <c r="I783" i="7"/>
  <c r="H783" i="7"/>
  <c r="G783" i="7"/>
  <c r="W782" i="7"/>
  <c r="I782" i="7"/>
  <c r="H782" i="7"/>
  <c r="G782" i="7"/>
  <c r="W781" i="7"/>
  <c r="I781" i="7"/>
  <c r="H781" i="7"/>
  <c r="G781" i="7"/>
  <c r="W780" i="7"/>
  <c r="I780" i="7"/>
  <c r="H780" i="7"/>
  <c r="G780" i="7"/>
  <c r="W779" i="7"/>
  <c r="I779" i="7"/>
  <c r="H779" i="7"/>
  <c r="G779" i="7"/>
  <c r="W778" i="7"/>
  <c r="I778" i="7"/>
  <c r="H778" i="7"/>
  <c r="G778" i="7"/>
  <c r="W777" i="7"/>
  <c r="I777" i="7"/>
  <c r="H777" i="7"/>
  <c r="G777" i="7"/>
  <c r="W776" i="7"/>
  <c r="I776" i="7"/>
  <c r="H776" i="7"/>
  <c r="G776" i="7"/>
  <c r="W775" i="7"/>
  <c r="I775" i="7"/>
  <c r="H775" i="7"/>
  <c r="G775" i="7"/>
  <c r="W774" i="7"/>
  <c r="I774" i="7"/>
  <c r="H774" i="7"/>
  <c r="G774" i="7"/>
  <c r="W773" i="7"/>
  <c r="I773" i="7"/>
  <c r="H773" i="7"/>
  <c r="G773" i="7"/>
  <c r="W772" i="7"/>
  <c r="I772" i="7"/>
  <c r="H772" i="7"/>
  <c r="G772" i="7"/>
  <c r="F772" i="7" s="1"/>
  <c r="W771" i="7"/>
  <c r="I771" i="7"/>
  <c r="H771" i="7"/>
  <c r="G771" i="7"/>
  <c r="W770" i="7"/>
  <c r="I770" i="7"/>
  <c r="H770" i="7"/>
  <c r="G770" i="7"/>
  <c r="W769" i="7"/>
  <c r="I769" i="7"/>
  <c r="H769" i="7"/>
  <c r="G769" i="7"/>
  <c r="W768" i="7"/>
  <c r="I768" i="7"/>
  <c r="H768" i="7"/>
  <c r="G768" i="7"/>
  <c r="W767" i="7"/>
  <c r="I767" i="7"/>
  <c r="H767" i="7"/>
  <c r="G767" i="7"/>
  <c r="W766" i="7"/>
  <c r="I766" i="7"/>
  <c r="H766" i="7"/>
  <c r="G766" i="7"/>
  <c r="W765" i="7"/>
  <c r="I765" i="7"/>
  <c r="H765" i="7"/>
  <c r="G765" i="7"/>
  <c r="W764" i="7"/>
  <c r="I764" i="7"/>
  <c r="H764" i="7"/>
  <c r="G764" i="7"/>
  <c r="W763" i="7"/>
  <c r="I763" i="7"/>
  <c r="H763" i="7"/>
  <c r="G763" i="7"/>
  <c r="W762" i="7"/>
  <c r="I762" i="7"/>
  <c r="H762" i="7"/>
  <c r="G762" i="7"/>
  <c r="W761" i="7"/>
  <c r="I761" i="7"/>
  <c r="H761" i="7"/>
  <c r="G761" i="7"/>
  <c r="W760" i="7"/>
  <c r="I760" i="7"/>
  <c r="H760" i="7"/>
  <c r="G760" i="7"/>
  <c r="W759" i="7"/>
  <c r="I759" i="7"/>
  <c r="H759" i="7"/>
  <c r="G759" i="7"/>
  <c r="W758" i="7"/>
  <c r="I758" i="7"/>
  <c r="H758" i="7"/>
  <c r="G758" i="7"/>
  <c r="W757" i="7"/>
  <c r="I757" i="7"/>
  <c r="H757" i="7"/>
  <c r="G757" i="7"/>
  <c r="W756" i="7"/>
  <c r="I756" i="7"/>
  <c r="H756" i="7"/>
  <c r="G756" i="7"/>
  <c r="W755" i="7"/>
  <c r="I755" i="7"/>
  <c r="H755" i="7"/>
  <c r="G755" i="7"/>
  <c r="W754" i="7"/>
  <c r="I754" i="7"/>
  <c r="H754" i="7"/>
  <c r="G754" i="7"/>
  <c r="W753" i="7"/>
  <c r="I753" i="7"/>
  <c r="H753" i="7"/>
  <c r="G753" i="7"/>
  <c r="W752" i="7"/>
  <c r="I752" i="7"/>
  <c r="H752" i="7"/>
  <c r="G752" i="7"/>
  <c r="W751" i="7"/>
  <c r="I751" i="7"/>
  <c r="H751" i="7"/>
  <c r="G751" i="7"/>
  <c r="W750" i="7"/>
  <c r="I750" i="7"/>
  <c r="H750" i="7"/>
  <c r="G750" i="7"/>
  <c r="W749" i="7"/>
  <c r="I749" i="7"/>
  <c r="H749" i="7"/>
  <c r="G749" i="7"/>
  <c r="W748" i="7"/>
  <c r="I748" i="7"/>
  <c r="H748" i="7"/>
  <c r="G748" i="7"/>
  <c r="F748" i="7"/>
  <c r="W747" i="7"/>
  <c r="I747" i="7"/>
  <c r="H747" i="7"/>
  <c r="G747" i="7"/>
  <c r="W746" i="7"/>
  <c r="I746" i="7"/>
  <c r="H746" i="7"/>
  <c r="G746" i="7"/>
  <c r="W745" i="7"/>
  <c r="I745" i="7"/>
  <c r="H745" i="7"/>
  <c r="G745" i="7"/>
  <c r="W744" i="7"/>
  <c r="I744" i="7"/>
  <c r="H744" i="7"/>
  <c r="G744" i="7"/>
  <c r="W743" i="7"/>
  <c r="I743" i="7"/>
  <c r="H743" i="7"/>
  <c r="G743" i="7"/>
  <c r="W742" i="7"/>
  <c r="I742" i="7"/>
  <c r="H742" i="7"/>
  <c r="G742" i="7"/>
  <c r="W741" i="7"/>
  <c r="I741" i="7"/>
  <c r="H741" i="7"/>
  <c r="G741" i="7"/>
  <c r="W740" i="7"/>
  <c r="I740" i="7"/>
  <c r="H740" i="7"/>
  <c r="G740" i="7"/>
  <c r="W739" i="7"/>
  <c r="I739" i="7"/>
  <c r="H739" i="7"/>
  <c r="G739" i="7"/>
  <c r="F739" i="7" s="1"/>
  <c r="W738" i="7"/>
  <c r="I738" i="7"/>
  <c r="H738" i="7"/>
  <c r="G738" i="7"/>
  <c r="W737" i="7"/>
  <c r="I737" i="7"/>
  <c r="H737" i="7"/>
  <c r="G737" i="7"/>
  <c r="W736" i="7"/>
  <c r="I736" i="7"/>
  <c r="H736" i="7"/>
  <c r="G736" i="7"/>
  <c r="F736" i="7" s="1"/>
  <c r="W735" i="7"/>
  <c r="I735" i="7"/>
  <c r="H735" i="7"/>
  <c r="G735" i="7"/>
  <c r="W734" i="7"/>
  <c r="I734" i="7"/>
  <c r="H734" i="7"/>
  <c r="G734" i="7"/>
  <c r="W733" i="7"/>
  <c r="I733" i="7"/>
  <c r="H733" i="7"/>
  <c r="G733" i="7"/>
  <c r="W732" i="7"/>
  <c r="I732" i="7"/>
  <c r="H732" i="7"/>
  <c r="G732" i="7"/>
  <c r="W731" i="7"/>
  <c r="I731" i="7"/>
  <c r="H731" i="7"/>
  <c r="G731" i="7"/>
  <c r="W730" i="7"/>
  <c r="I730" i="7"/>
  <c r="H730" i="7"/>
  <c r="G730" i="7"/>
  <c r="W729" i="7"/>
  <c r="I729" i="7"/>
  <c r="H729" i="7"/>
  <c r="G729" i="7"/>
  <c r="W728" i="7"/>
  <c r="I728" i="7"/>
  <c r="H728" i="7"/>
  <c r="G728" i="7"/>
  <c r="W727" i="7"/>
  <c r="I727" i="7"/>
  <c r="H727" i="7"/>
  <c r="G727" i="7"/>
  <c r="W726" i="7"/>
  <c r="I726" i="7"/>
  <c r="H726" i="7"/>
  <c r="G726" i="7"/>
  <c r="W725" i="7"/>
  <c r="I725" i="7"/>
  <c r="H725" i="7"/>
  <c r="G725" i="7"/>
  <c r="W724" i="7"/>
  <c r="I724" i="7"/>
  <c r="H724" i="7"/>
  <c r="G724" i="7"/>
  <c r="W723" i="7"/>
  <c r="I723" i="7"/>
  <c r="H723" i="7"/>
  <c r="G723" i="7"/>
  <c r="W722" i="7"/>
  <c r="I722" i="7"/>
  <c r="H722" i="7"/>
  <c r="G722" i="7"/>
  <c r="W721" i="7"/>
  <c r="I721" i="7"/>
  <c r="H721" i="7"/>
  <c r="G721" i="7"/>
  <c r="W720" i="7"/>
  <c r="I720" i="7"/>
  <c r="H720" i="7"/>
  <c r="G720" i="7"/>
  <c r="W719" i="7"/>
  <c r="I719" i="7"/>
  <c r="H719" i="7"/>
  <c r="G719" i="7"/>
  <c r="W718" i="7"/>
  <c r="I718" i="7"/>
  <c r="H718" i="7"/>
  <c r="G718" i="7"/>
  <c r="W717" i="7"/>
  <c r="I717" i="7"/>
  <c r="H717" i="7"/>
  <c r="G717" i="7"/>
  <c r="W716" i="7"/>
  <c r="I716" i="7"/>
  <c r="H716" i="7"/>
  <c r="G716" i="7"/>
  <c r="W715" i="7"/>
  <c r="I715" i="7"/>
  <c r="H715" i="7"/>
  <c r="G715" i="7"/>
  <c r="W714" i="7"/>
  <c r="I714" i="7"/>
  <c r="H714" i="7"/>
  <c r="G714" i="7"/>
  <c r="W713" i="7"/>
  <c r="I713" i="7"/>
  <c r="H713" i="7"/>
  <c r="G713" i="7"/>
  <c r="W712" i="7"/>
  <c r="I712" i="7"/>
  <c r="H712" i="7"/>
  <c r="G712" i="7"/>
  <c r="W711" i="7"/>
  <c r="I711" i="7"/>
  <c r="H711" i="7"/>
  <c r="G711" i="7"/>
  <c r="W710" i="7"/>
  <c r="I710" i="7"/>
  <c r="H710" i="7"/>
  <c r="G710" i="7"/>
  <c r="W709" i="7"/>
  <c r="I709" i="7"/>
  <c r="H709" i="7"/>
  <c r="G709" i="7"/>
  <c r="W708" i="7"/>
  <c r="I708" i="7"/>
  <c r="H708" i="7"/>
  <c r="G708" i="7"/>
  <c r="W707" i="7"/>
  <c r="I707" i="7"/>
  <c r="H707" i="7"/>
  <c r="G707" i="7"/>
  <c r="W706" i="7"/>
  <c r="I706" i="7"/>
  <c r="H706" i="7"/>
  <c r="G706" i="7"/>
  <c r="W705" i="7"/>
  <c r="I705" i="7"/>
  <c r="H705" i="7"/>
  <c r="G705" i="7"/>
  <c r="W704" i="7"/>
  <c r="I704" i="7"/>
  <c r="H704" i="7"/>
  <c r="G704" i="7"/>
  <c r="W703" i="7"/>
  <c r="I703" i="7"/>
  <c r="H703" i="7"/>
  <c r="G703" i="7"/>
  <c r="W702" i="7"/>
  <c r="I702" i="7"/>
  <c r="H702" i="7"/>
  <c r="G702" i="7"/>
  <c r="W701" i="7"/>
  <c r="I701" i="7"/>
  <c r="H701" i="7"/>
  <c r="G701" i="7"/>
  <c r="W700" i="7"/>
  <c r="I700" i="7"/>
  <c r="H700" i="7"/>
  <c r="G700" i="7"/>
  <c r="W699" i="7"/>
  <c r="I699" i="7"/>
  <c r="H699" i="7"/>
  <c r="G699" i="7"/>
  <c r="W698" i="7"/>
  <c r="I698" i="7"/>
  <c r="H698" i="7"/>
  <c r="G698" i="7"/>
  <c r="W697" i="7"/>
  <c r="I697" i="7"/>
  <c r="H697" i="7"/>
  <c r="G697" i="7"/>
  <c r="W696" i="7"/>
  <c r="I696" i="7"/>
  <c r="H696" i="7"/>
  <c r="G696" i="7"/>
  <c r="W695" i="7"/>
  <c r="I695" i="7"/>
  <c r="H695" i="7"/>
  <c r="G695" i="7"/>
  <c r="W694" i="7"/>
  <c r="I694" i="7"/>
  <c r="H694" i="7"/>
  <c r="G694" i="7"/>
  <c r="W693" i="7"/>
  <c r="I693" i="7"/>
  <c r="H693" i="7"/>
  <c r="G693" i="7"/>
  <c r="W692" i="7"/>
  <c r="I692" i="7"/>
  <c r="H692" i="7"/>
  <c r="G692" i="7"/>
  <c r="W691" i="7"/>
  <c r="I691" i="7"/>
  <c r="H691" i="7"/>
  <c r="G691" i="7"/>
  <c r="W690" i="7"/>
  <c r="I690" i="7"/>
  <c r="H690" i="7"/>
  <c r="G690" i="7"/>
  <c r="W689" i="7"/>
  <c r="I689" i="7"/>
  <c r="H689" i="7"/>
  <c r="G689" i="7"/>
  <c r="W688" i="7"/>
  <c r="I688" i="7"/>
  <c r="H688" i="7"/>
  <c r="G688" i="7"/>
  <c r="W687" i="7"/>
  <c r="I687" i="7"/>
  <c r="H687" i="7"/>
  <c r="G687" i="7"/>
  <c r="W686" i="7"/>
  <c r="I686" i="7"/>
  <c r="H686" i="7"/>
  <c r="G686" i="7"/>
  <c r="W685" i="7"/>
  <c r="I685" i="7"/>
  <c r="H685" i="7"/>
  <c r="G685" i="7"/>
  <c r="W684" i="7"/>
  <c r="I684" i="7"/>
  <c r="H684" i="7"/>
  <c r="G684" i="7"/>
  <c r="W683" i="7"/>
  <c r="I683" i="7"/>
  <c r="H683" i="7"/>
  <c r="G683" i="7"/>
  <c r="W682" i="7"/>
  <c r="I682" i="7"/>
  <c r="H682" i="7"/>
  <c r="G682" i="7"/>
  <c r="W681" i="7"/>
  <c r="I681" i="7"/>
  <c r="H681" i="7"/>
  <c r="G681" i="7"/>
  <c r="W680" i="7"/>
  <c r="I680" i="7"/>
  <c r="H680" i="7"/>
  <c r="G680" i="7"/>
  <c r="W679" i="7"/>
  <c r="I679" i="7"/>
  <c r="H679" i="7"/>
  <c r="G679" i="7"/>
  <c r="W678" i="7"/>
  <c r="I678" i="7"/>
  <c r="H678" i="7"/>
  <c r="G678" i="7"/>
  <c r="W677" i="7"/>
  <c r="I677" i="7"/>
  <c r="H677" i="7"/>
  <c r="G677" i="7"/>
  <c r="W676" i="7"/>
  <c r="I676" i="7"/>
  <c r="H676" i="7"/>
  <c r="G676" i="7"/>
  <c r="W675" i="7"/>
  <c r="I675" i="7"/>
  <c r="H675" i="7"/>
  <c r="G675" i="7"/>
  <c r="W674" i="7"/>
  <c r="I674" i="7"/>
  <c r="H674" i="7"/>
  <c r="G674" i="7"/>
  <c r="W673" i="7"/>
  <c r="I673" i="7"/>
  <c r="H673" i="7"/>
  <c r="G673" i="7"/>
  <c r="W672" i="7"/>
  <c r="I672" i="7"/>
  <c r="H672" i="7"/>
  <c r="G672" i="7"/>
  <c r="W671" i="7"/>
  <c r="I671" i="7"/>
  <c r="H671" i="7"/>
  <c r="G671" i="7"/>
  <c r="W670" i="7"/>
  <c r="I670" i="7"/>
  <c r="H670" i="7"/>
  <c r="G670" i="7"/>
  <c r="W669" i="7"/>
  <c r="I669" i="7"/>
  <c r="H669" i="7"/>
  <c r="G669" i="7"/>
  <c r="W668" i="7"/>
  <c r="I668" i="7"/>
  <c r="H668" i="7"/>
  <c r="G668" i="7"/>
  <c r="W667" i="7"/>
  <c r="I667" i="7"/>
  <c r="H667" i="7"/>
  <c r="G667" i="7"/>
  <c r="W666" i="7"/>
  <c r="I666" i="7"/>
  <c r="H666" i="7"/>
  <c r="G666" i="7"/>
  <c r="W665" i="7"/>
  <c r="I665" i="7"/>
  <c r="H665" i="7"/>
  <c r="G665" i="7"/>
  <c r="W664" i="7"/>
  <c r="I664" i="7"/>
  <c r="H664" i="7"/>
  <c r="G664" i="7"/>
  <c r="W663" i="7"/>
  <c r="I663" i="7"/>
  <c r="H663" i="7"/>
  <c r="G663" i="7"/>
  <c r="W662" i="7"/>
  <c r="I662" i="7"/>
  <c r="H662" i="7"/>
  <c r="G662" i="7"/>
  <c r="W661" i="7"/>
  <c r="I661" i="7"/>
  <c r="H661" i="7"/>
  <c r="G661" i="7"/>
  <c r="W660" i="7"/>
  <c r="I660" i="7"/>
  <c r="H660" i="7"/>
  <c r="G660" i="7"/>
  <c r="W659" i="7"/>
  <c r="I659" i="7"/>
  <c r="H659" i="7"/>
  <c r="G659" i="7"/>
  <c r="W658" i="7"/>
  <c r="I658" i="7"/>
  <c r="H658" i="7"/>
  <c r="G658" i="7"/>
  <c r="W657" i="7"/>
  <c r="I657" i="7"/>
  <c r="H657" i="7"/>
  <c r="G657" i="7"/>
  <c r="W656" i="7"/>
  <c r="I656" i="7"/>
  <c r="H656" i="7"/>
  <c r="G656" i="7"/>
  <c r="W655" i="7"/>
  <c r="I655" i="7"/>
  <c r="H655" i="7"/>
  <c r="G655" i="7"/>
  <c r="W654" i="7"/>
  <c r="I654" i="7"/>
  <c r="H654" i="7"/>
  <c r="G654" i="7"/>
  <c r="W653" i="7"/>
  <c r="I653" i="7"/>
  <c r="H653" i="7"/>
  <c r="G653" i="7"/>
  <c r="W652" i="7"/>
  <c r="I652" i="7"/>
  <c r="H652" i="7"/>
  <c r="G652" i="7"/>
  <c r="F652" i="7" s="1"/>
  <c r="W651" i="7"/>
  <c r="I651" i="7"/>
  <c r="H651" i="7"/>
  <c r="G651" i="7"/>
  <c r="W650" i="7"/>
  <c r="I650" i="7"/>
  <c r="H650" i="7"/>
  <c r="G650" i="7"/>
  <c r="W649" i="7"/>
  <c r="I649" i="7"/>
  <c r="H649" i="7"/>
  <c r="G649" i="7"/>
  <c r="W648" i="7"/>
  <c r="I648" i="7"/>
  <c r="H648" i="7"/>
  <c r="G648" i="7"/>
  <c r="W647" i="7"/>
  <c r="I647" i="7"/>
  <c r="H647" i="7"/>
  <c r="G647" i="7"/>
  <c r="W646" i="7"/>
  <c r="I646" i="7"/>
  <c r="H646" i="7"/>
  <c r="G646" i="7"/>
  <c r="W645" i="7"/>
  <c r="I645" i="7"/>
  <c r="H645" i="7"/>
  <c r="G645" i="7"/>
  <c r="W644" i="7"/>
  <c r="I644" i="7"/>
  <c r="H644" i="7"/>
  <c r="G644" i="7"/>
  <c r="W643" i="7"/>
  <c r="I643" i="7"/>
  <c r="H643" i="7"/>
  <c r="G643" i="7"/>
  <c r="W642" i="7"/>
  <c r="I642" i="7"/>
  <c r="H642" i="7"/>
  <c r="G642" i="7"/>
  <c r="W641" i="7"/>
  <c r="I641" i="7"/>
  <c r="H641" i="7"/>
  <c r="G641" i="7"/>
  <c r="W640" i="7"/>
  <c r="I640" i="7"/>
  <c r="H640" i="7"/>
  <c r="G640" i="7"/>
  <c r="W639" i="7"/>
  <c r="I639" i="7"/>
  <c r="H639" i="7"/>
  <c r="G639" i="7"/>
  <c r="W638" i="7"/>
  <c r="I638" i="7"/>
  <c r="H638" i="7"/>
  <c r="G638" i="7"/>
  <c r="W637" i="7"/>
  <c r="I637" i="7"/>
  <c r="H637" i="7"/>
  <c r="G637" i="7"/>
  <c r="W636" i="7"/>
  <c r="I636" i="7"/>
  <c r="H636" i="7"/>
  <c r="G636" i="7"/>
  <c r="W635" i="7"/>
  <c r="I635" i="7"/>
  <c r="H635" i="7"/>
  <c r="G635" i="7"/>
  <c r="W634" i="7"/>
  <c r="I634" i="7"/>
  <c r="H634" i="7"/>
  <c r="G634" i="7"/>
  <c r="W633" i="7"/>
  <c r="I633" i="7"/>
  <c r="H633" i="7"/>
  <c r="G633" i="7"/>
  <c r="W632" i="7"/>
  <c r="I632" i="7"/>
  <c r="H632" i="7"/>
  <c r="G632" i="7"/>
  <c r="W631" i="7"/>
  <c r="I631" i="7"/>
  <c r="H631" i="7"/>
  <c r="G631" i="7"/>
  <c r="W630" i="7"/>
  <c r="I630" i="7"/>
  <c r="H630" i="7"/>
  <c r="G630" i="7"/>
  <c r="W629" i="7"/>
  <c r="I629" i="7"/>
  <c r="H629" i="7"/>
  <c r="G629" i="7"/>
  <c r="W628" i="7"/>
  <c r="I628" i="7"/>
  <c r="H628" i="7"/>
  <c r="G628" i="7"/>
  <c r="W627" i="7"/>
  <c r="I627" i="7"/>
  <c r="H627" i="7"/>
  <c r="G627" i="7"/>
  <c r="W626" i="7"/>
  <c r="I626" i="7"/>
  <c r="H626" i="7"/>
  <c r="G626" i="7"/>
  <c r="W625" i="7"/>
  <c r="I625" i="7"/>
  <c r="H625" i="7"/>
  <c r="G625" i="7"/>
  <c r="W624" i="7"/>
  <c r="I624" i="7"/>
  <c r="H624" i="7"/>
  <c r="G624" i="7"/>
  <c r="W623" i="7"/>
  <c r="I623" i="7"/>
  <c r="H623" i="7"/>
  <c r="G623" i="7"/>
  <c r="W622" i="7"/>
  <c r="I622" i="7"/>
  <c r="H622" i="7"/>
  <c r="G622" i="7"/>
  <c r="W621" i="7"/>
  <c r="I621" i="7"/>
  <c r="H621" i="7"/>
  <c r="G621" i="7"/>
  <c r="W620" i="7"/>
  <c r="I620" i="7"/>
  <c r="H620" i="7"/>
  <c r="G620" i="7"/>
  <c r="W619" i="7"/>
  <c r="I619" i="7"/>
  <c r="H619" i="7"/>
  <c r="G619" i="7"/>
  <c r="W618" i="7"/>
  <c r="I618" i="7"/>
  <c r="H618" i="7"/>
  <c r="G618" i="7"/>
  <c r="W617" i="7"/>
  <c r="I617" i="7"/>
  <c r="H617" i="7"/>
  <c r="G617" i="7"/>
  <c r="W616" i="7"/>
  <c r="I616" i="7"/>
  <c r="H616" i="7"/>
  <c r="G616" i="7"/>
  <c r="W615" i="7"/>
  <c r="I615" i="7"/>
  <c r="H615" i="7"/>
  <c r="G615" i="7"/>
  <c r="W614" i="7"/>
  <c r="I614" i="7"/>
  <c r="H614" i="7"/>
  <c r="G614" i="7"/>
  <c r="W613" i="7"/>
  <c r="I613" i="7"/>
  <c r="H613" i="7"/>
  <c r="G613" i="7"/>
  <c r="W612" i="7"/>
  <c r="I612" i="7"/>
  <c r="H612" i="7"/>
  <c r="G612" i="7"/>
  <c r="W611" i="7"/>
  <c r="I611" i="7"/>
  <c r="H611" i="7"/>
  <c r="G611" i="7"/>
  <c r="W610" i="7"/>
  <c r="I610" i="7"/>
  <c r="H610" i="7"/>
  <c r="G610" i="7"/>
  <c r="W609" i="7"/>
  <c r="I609" i="7"/>
  <c r="H609" i="7"/>
  <c r="G609" i="7"/>
  <c r="W608" i="7"/>
  <c r="I608" i="7"/>
  <c r="H608" i="7"/>
  <c r="G608" i="7"/>
  <c r="W607" i="7"/>
  <c r="I607" i="7"/>
  <c r="H607" i="7"/>
  <c r="G607" i="7"/>
  <c r="W606" i="7"/>
  <c r="I606" i="7"/>
  <c r="H606" i="7"/>
  <c r="G606" i="7"/>
  <c r="W605" i="7"/>
  <c r="I605" i="7"/>
  <c r="H605" i="7"/>
  <c r="G605" i="7"/>
  <c r="W604" i="7"/>
  <c r="I604" i="7"/>
  <c r="H604" i="7"/>
  <c r="G604" i="7"/>
  <c r="F604" i="7" s="1"/>
  <c r="W603" i="7"/>
  <c r="I603" i="7"/>
  <c r="H603" i="7"/>
  <c r="G603" i="7"/>
  <c r="W602" i="7"/>
  <c r="I602" i="7"/>
  <c r="H602" i="7"/>
  <c r="G602" i="7"/>
  <c r="W601" i="7"/>
  <c r="I601" i="7"/>
  <c r="H601" i="7"/>
  <c r="G601" i="7"/>
  <c r="W600" i="7"/>
  <c r="I600" i="7"/>
  <c r="H600" i="7"/>
  <c r="G600" i="7"/>
  <c r="W599" i="7"/>
  <c r="I599" i="7"/>
  <c r="H599" i="7"/>
  <c r="G599" i="7"/>
  <c r="W598" i="7"/>
  <c r="I598" i="7"/>
  <c r="H598" i="7"/>
  <c r="G598" i="7"/>
  <c r="W597" i="7"/>
  <c r="I597" i="7"/>
  <c r="H597" i="7"/>
  <c r="G597" i="7"/>
  <c r="W596" i="7"/>
  <c r="I596" i="7"/>
  <c r="H596" i="7"/>
  <c r="G596" i="7"/>
  <c r="W595" i="7"/>
  <c r="I595" i="7"/>
  <c r="H595" i="7"/>
  <c r="G595" i="7"/>
  <c r="W594" i="7"/>
  <c r="I594" i="7"/>
  <c r="H594" i="7"/>
  <c r="G594" i="7"/>
  <c r="W593" i="7"/>
  <c r="I593" i="7"/>
  <c r="H593" i="7"/>
  <c r="G593" i="7"/>
  <c r="W592" i="7"/>
  <c r="I592" i="7"/>
  <c r="H592" i="7"/>
  <c r="G592" i="7"/>
  <c r="W591" i="7"/>
  <c r="I591" i="7"/>
  <c r="H591" i="7"/>
  <c r="G591" i="7"/>
  <c r="W590" i="7"/>
  <c r="I590" i="7"/>
  <c r="H590" i="7"/>
  <c r="G590" i="7"/>
  <c r="W589" i="7"/>
  <c r="I589" i="7"/>
  <c r="H589" i="7"/>
  <c r="G589" i="7"/>
  <c r="W588" i="7"/>
  <c r="I588" i="7"/>
  <c r="H588" i="7"/>
  <c r="G588" i="7"/>
  <c r="W587" i="7"/>
  <c r="I587" i="7"/>
  <c r="H587" i="7"/>
  <c r="G587" i="7"/>
  <c r="W586" i="7"/>
  <c r="I586" i="7"/>
  <c r="H586" i="7"/>
  <c r="G586" i="7"/>
  <c r="W585" i="7"/>
  <c r="I585" i="7"/>
  <c r="H585" i="7"/>
  <c r="G585" i="7"/>
  <c r="W584" i="7"/>
  <c r="I584" i="7"/>
  <c r="H584" i="7"/>
  <c r="G584" i="7"/>
  <c r="W583" i="7"/>
  <c r="I583" i="7"/>
  <c r="H583" i="7"/>
  <c r="G583" i="7"/>
  <c r="W582" i="7"/>
  <c r="I582" i="7"/>
  <c r="H582" i="7"/>
  <c r="G582" i="7"/>
  <c r="W581" i="7"/>
  <c r="I581" i="7"/>
  <c r="H581" i="7"/>
  <c r="G581" i="7"/>
  <c r="W580" i="7"/>
  <c r="I580" i="7"/>
  <c r="H580" i="7"/>
  <c r="G580" i="7"/>
  <c r="W579" i="7"/>
  <c r="I579" i="7"/>
  <c r="H579" i="7"/>
  <c r="G579" i="7"/>
  <c r="W578" i="7"/>
  <c r="I578" i="7"/>
  <c r="H578" i="7"/>
  <c r="G578" i="7"/>
  <c r="W577" i="7"/>
  <c r="I577" i="7"/>
  <c r="H577" i="7"/>
  <c r="G577" i="7"/>
  <c r="W576" i="7"/>
  <c r="I576" i="7"/>
  <c r="H576" i="7"/>
  <c r="G576" i="7"/>
  <c r="W575" i="7"/>
  <c r="I575" i="7"/>
  <c r="H575" i="7"/>
  <c r="G575" i="7"/>
  <c r="W574" i="7"/>
  <c r="I574" i="7"/>
  <c r="H574" i="7"/>
  <c r="G574" i="7"/>
  <c r="W573" i="7"/>
  <c r="I573" i="7"/>
  <c r="H573" i="7"/>
  <c r="G573" i="7"/>
  <c r="W572" i="7"/>
  <c r="I572" i="7"/>
  <c r="H572" i="7"/>
  <c r="G572" i="7"/>
  <c r="W571" i="7"/>
  <c r="I571" i="7"/>
  <c r="H571" i="7"/>
  <c r="G571" i="7"/>
  <c r="W570" i="7"/>
  <c r="I570" i="7"/>
  <c r="H570" i="7"/>
  <c r="G570" i="7"/>
  <c r="W569" i="7"/>
  <c r="I569" i="7"/>
  <c r="H569" i="7"/>
  <c r="G569" i="7"/>
  <c r="W568" i="7"/>
  <c r="I568" i="7"/>
  <c r="H568" i="7"/>
  <c r="G568" i="7"/>
  <c r="W567" i="7"/>
  <c r="I567" i="7"/>
  <c r="H567" i="7"/>
  <c r="G567" i="7"/>
  <c r="W566" i="7"/>
  <c r="I566" i="7"/>
  <c r="H566" i="7"/>
  <c r="G566" i="7"/>
  <c r="W565" i="7"/>
  <c r="I565" i="7"/>
  <c r="H565" i="7"/>
  <c r="G565" i="7"/>
  <c r="W564" i="7"/>
  <c r="I564" i="7"/>
  <c r="H564" i="7"/>
  <c r="G564" i="7"/>
  <c r="W563" i="7"/>
  <c r="I563" i="7"/>
  <c r="H563" i="7"/>
  <c r="G563" i="7"/>
  <c r="W562" i="7"/>
  <c r="I562" i="7"/>
  <c r="H562" i="7"/>
  <c r="G562" i="7"/>
  <c r="W560" i="7"/>
  <c r="I560" i="7"/>
  <c r="H560" i="7"/>
  <c r="G560" i="7"/>
  <c r="W559" i="7"/>
  <c r="I559" i="7"/>
  <c r="H559" i="7"/>
  <c r="G559" i="7"/>
  <c r="W558" i="7"/>
  <c r="I558" i="7"/>
  <c r="H558" i="7"/>
  <c r="G558" i="7"/>
  <c r="W557" i="7"/>
  <c r="I557" i="7"/>
  <c r="H557" i="7"/>
  <c r="G557" i="7"/>
  <c r="W556" i="7"/>
  <c r="I556" i="7"/>
  <c r="H556" i="7"/>
  <c r="G556" i="7"/>
  <c r="W555" i="7"/>
  <c r="I555" i="7"/>
  <c r="H555" i="7"/>
  <c r="G555" i="7"/>
  <c r="W554" i="7"/>
  <c r="I554" i="7"/>
  <c r="H554" i="7"/>
  <c r="G554" i="7"/>
  <c r="W553" i="7"/>
  <c r="I553" i="7"/>
  <c r="H553" i="7"/>
  <c r="G553" i="7"/>
  <c r="W552" i="7"/>
  <c r="I552" i="7"/>
  <c r="H552" i="7"/>
  <c r="G552" i="7"/>
  <c r="W551" i="7"/>
  <c r="I551" i="7"/>
  <c r="H551" i="7"/>
  <c r="G551" i="7"/>
  <c r="W550" i="7"/>
  <c r="I550" i="7"/>
  <c r="H550" i="7"/>
  <c r="G550" i="7"/>
  <c r="W549" i="7"/>
  <c r="I549" i="7"/>
  <c r="H549" i="7"/>
  <c r="G549" i="7"/>
  <c r="W548" i="7"/>
  <c r="I548" i="7"/>
  <c r="H548" i="7"/>
  <c r="G548" i="7"/>
  <c r="W547" i="7"/>
  <c r="I547" i="7"/>
  <c r="H547" i="7"/>
  <c r="G547" i="7"/>
  <c r="W546" i="7"/>
  <c r="I546" i="7"/>
  <c r="H546" i="7"/>
  <c r="G546" i="7"/>
  <c r="W545" i="7"/>
  <c r="I545" i="7"/>
  <c r="H545" i="7"/>
  <c r="G545" i="7"/>
  <c r="W544" i="7"/>
  <c r="I544" i="7"/>
  <c r="H544" i="7"/>
  <c r="G544" i="7"/>
  <c r="W543" i="7"/>
  <c r="I543" i="7"/>
  <c r="H543" i="7"/>
  <c r="G543" i="7"/>
  <c r="W542" i="7"/>
  <c r="I542" i="7"/>
  <c r="H542" i="7"/>
  <c r="G542" i="7"/>
  <c r="W541" i="7"/>
  <c r="I541" i="7"/>
  <c r="H541" i="7"/>
  <c r="G541" i="7"/>
  <c r="W540" i="7"/>
  <c r="I540" i="7"/>
  <c r="H540" i="7"/>
  <c r="G540" i="7"/>
  <c r="W539" i="7"/>
  <c r="I539" i="7"/>
  <c r="H539" i="7"/>
  <c r="G539" i="7"/>
  <c r="W538" i="7"/>
  <c r="I538" i="7"/>
  <c r="H538" i="7"/>
  <c r="G538" i="7"/>
  <c r="W537" i="7"/>
  <c r="I537" i="7"/>
  <c r="H537" i="7"/>
  <c r="G537" i="7"/>
  <c r="W536" i="7"/>
  <c r="I536" i="7"/>
  <c r="H536" i="7"/>
  <c r="G536" i="7"/>
  <c r="W535" i="7"/>
  <c r="I535" i="7"/>
  <c r="H535" i="7"/>
  <c r="G535" i="7"/>
  <c r="W534" i="7"/>
  <c r="I534" i="7"/>
  <c r="H534" i="7"/>
  <c r="G534" i="7"/>
  <c r="W533" i="7"/>
  <c r="I533" i="7"/>
  <c r="H533" i="7"/>
  <c r="G533" i="7"/>
  <c r="W532" i="7"/>
  <c r="I532" i="7"/>
  <c r="H532" i="7"/>
  <c r="G532" i="7"/>
  <c r="W531" i="7"/>
  <c r="I531" i="7"/>
  <c r="H531" i="7"/>
  <c r="G531" i="7"/>
  <c r="W530" i="7"/>
  <c r="I530" i="7"/>
  <c r="H530" i="7"/>
  <c r="G530" i="7"/>
  <c r="W529" i="7"/>
  <c r="I529" i="7"/>
  <c r="H529" i="7"/>
  <c r="G529" i="7"/>
  <c r="W528" i="7"/>
  <c r="I528" i="7"/>
  <c r="H528" i="7"/>
  <c r="G528" i="7"/>
  <c r="W527" i="7"/>
  <c r="I527" i="7"/>
  <c r="H527" i="7"/>
  <c r="G527" i="7"/>
  <c r="W526" i="7"/>
  <c r="I526" i="7"/>
  <c r="H526" i="7"/>
  <c r="G526" i="7"/>
  <c r="W525" i="7"/>
  <c r="I525" i="7"/>
  <c r="H525" i="7"/>
  <c r="G525" i="7"/>
  <c r="W524" i="7"/>
  <c r="I524" i="7"/>
  <c r="H524" i="7"/>
  <c r="G524" i="7"/>
  <c r="W523" i="7"/>
  <c r="I523" i="7"/>
  <c r="H523" i="7"/>
  <c r="G523" i="7"/>
  <c r="W522" i="7"/>
  <c r="I522" i="7"/>
  <c r="H522" i="7"/>
  <c r="G522" i="7"/>
  <c r="W521" i="7"/>
  <c r="I521" i="7"/>
  <c r="H521" i="7"/>
  <c r="G521" i="7"/>
  <c r="W520" i="7"/>
  <c r="I520" i="7"/>
  <c r="H520" i="7"/>
  <c r="G520" i="7"/>
  <c r="W519" i="7"/>
  <c r="I519" i="7"/>
  <c r="H519" i="7"/>
  <c r="G519" i="7"/>
  <c r="W518" i="7"/>
  <c r="I518" i="7"/>
  <c r="H518" i="7"/>
  <c r="G518" i="7"/>
  <c r="W517" i="7"/>
  <c r="I517" i="7"/>
  <c r="H517" i="7"/>
  <c r="G517" i="7"/>
  <c r="W516" i="7"/>
  <c r="I516" i="7"/>
  <c r="H516" i="7"/>
  <c r="G516" i="7"/>
  <c r="W515" i="7"/>
  <c r="I515" i="7"/>
  <c r="H515" i="7"/>
  <c r="G515" i="7"/>
  <c r="W514" i="7"/>
  <c r="I514" i="7"/>
  <c r="H514" i="7"/>
  <c r="G514" i="7"/>
  <c r="W513" i="7"/>
  <c r="I513" i="7"/>
  <c r="H513" i="7"/>
  <c r="G513" i="7"/>
  <c r="W512" i="7"/>
  <c r="I512" i="7"/>
  <c r="H512" i="7"/>
  <c r="G512" i="7"/>
  <c r="W511" i="7"/>
  <c r="I511" i="7"/>
  <c r="H511" i="7"/>
  <c r="G511" i="7"/>
  <c r="W510" i="7"/>
  <c r="I510" i="7"/>
  <c r="H510" i="7"/>
  <c r="G510" i="7"/>
  <c r="W509" i="7"/>
  <c r="I509" i="7"/>
  <c r="H509" i="7"/>
  <c r="G509" i="7"/>
  <c r="W508" i="7"/>
  <c r="I508" i="7"/>
  <c r="H508" i="7"/>
  <c r="G508" i="7"/>
  <c r="W507" i="7"/>
  <c r="I507" i="7"/>
  <c r="H507" i="7"/>
  <c r="G507" i="7"/>
  <c r="W506" i="7"/>
  <c r="I506" i="7"/>
  <c r="H506" i="7"/>
  <c r="G506" i="7"/>
  <c r="W505" i="7"/>
  <c r="I505" i="7"/>
  <c r="H505" i="7"/>
  <c r="G505" i="7"/>
  <c r="W504" i="7"/>
  <c r="I504" i="7"/>
  <c r="H504" i="7"/>
  <c r="G504" i="7"/>
  <c r="W503" i="7"/>
  <c r="I503" i="7"/>
  <c r="H503" i="7"/>
  <c r="G503" i="7"/>
  <c r="W502" i="7"/>
  <c r="I502" i="7"/>
  <c r="H502" i="7"/>
  <c r="G502" i="7"/>
  <c r="W501" i="7"/>
  <c r="I501" i="7"/>
  <c r="H501" i="7"/>
  <c r="G501" i="7"/>
  <c r="F501" i="7" s="1"/>
  <c r="W500" i="7"/>
  <c r="I500" i="7"/>
  <c r="H500" i="7"/>
  <c r="G500" i="7"/>
  <c r="W499" i="7"/>
  <c r="I499" i="7"/>
  <c r="H499" i="7"/>
  <c r="G499" i="7"/>
  <c r="W498" i="7"/>
  <c r="I498" i="7"/>
  <c r="H498" i="7"/>
  <c r="G498" i="7"/>
  <c r="F498" i="7" s="1"/>
  <c r="W497" i="7"/>
  <c r="I497" i="7"/>
  <c r="H497" i="7"/>
  <c r="G497" i="7"/>
  <c r="W496" i="7"/>
  <c r="I496" i="7"/>
  <c r="H496" i="7"/>
  <c r="G496" i="7"/>
  <c r="W495" i="7"/>
  <c r="I495" i="7"/>
  <c r="H495" i="7"/>
  <c r="G495" i="7"/>
  <c r="F495" i="7" s="1"/>
  <c r="W494" i="7"/>
  <c r="I494" i="7"/>
  <c r="H494" i="7"/>
  <c r="G494" i="7"/>
  <c r="W493" i="7"/>
  <c r="I493" i="7"/>
  <c r="H493" i="7"/>
  <c r="G493" i="7"/>
  <c r="W492" i="7"/>
  <c r="I492" i="7"/>
  <c r="H492" i="7"/>
  <c r="G492" i="7"/>
  <c r="F492" i="7" s="1"/>
  <c r="W491" i="7"/>
  <c r="I491" i="7"/>
  <c r="H491" i="7"/>
  <c r="G491" i="7"/>
  <c r="W490" i="7"/>
  <c r="I490" i="7"/>
  <c r="H490" i="7"/>
  <c r="G490" i="7"/>
  <c r="W489" i="7"/>
  <c r="I489" i="7"/>
  <c r="H489" i="7"/>
  <c r="G489" i="7"/>
  <c r="W488" i="7"/>
  <c r="I488" i="7"/>
  <c r="H488" i="7"/>
  <c r="G488" i="7"/>
  <c r="W487" i="7"/>
  <c r="I487" i="7"/>
  <c r="H487" i="7"/>
  <c r="G487" i="7"/>
  <c r="W486" i="7"/>
  <c r="I486" i="7"/>
  <c r="H486" i="7"/>
  <c r="G486" i="7"/>
  <c r="W485" i="7"/>
  <c r="I485" i="7"/>
  <c r="H485" i="7"/>
  <c r="G485" i="7"/>
  <c r="W484" i="7"/>
  <c r="I484" i="7"/>
  <c r="H484" i="7"/>
  <c r="F484" i="7" s="1"/>
  <c r="G484" i="7"/>
  <c r="W483" i="7"/>
  <c r="I483" i="7"/>
  <c r="H483" i="7"/>
  <c r="G483" i="7"/>
  <c r="W482" i="7"/>
  <c r="I482" i="7"/>
  <c r="H482" i="7"/>
  <c r="G482" i="7"/>
  <c r="W481" i="7"/>
  <c r="I481" i="7"/>
  <c r="H481" i="7"/>
  <c r="G481" i="7"/>
  <c r="W480" i="7"/>
  <c r="I480" i="7"/>
  <c r="H480" i="7"/>
  <c r="G480" i="7"/>
  <c r="W479" i="7"/>
  <c r="I479" i="7"/>
  <c r="H479" i="7"/>
  <c r="G479" i="7"/>
  <c r="W478" i="7"/>
  <c r="I478" i="7"/>
  <c r="H478" i="7"/>
  <c r="G478" i="7"/>
  <c r="W477" i="7"/>
  <c r="I477" i="7"/>
  <c r="H477" i="7"/>
  <c r="G477" i="7"/>
  <c r="W476" i="7"/>
  <c r="I476" i="7"/>
  <c r="H476" i="7"/>
  <c r="G476" i="7"/>
  <c r="W475" i="7"/>
  <c r="I475" i="7"/>
  <c r="H475" i="7"/>
  <c r="G475" i="7"/>
  <c r="W474" i="7"/>
  <c r="I474" i="7"/>
  <c r="H474" i="7"/>
  <c r="G474" i="7"/>
  <c r="W473" i="7"/>
  <c r="I473" i="7"/>
  <c r="H473" i="7"/>
  <c r="G473" i="7"/>
  <c r="W472" i="7"/>
  <c r="I472" i="7"/>
  <c r="H472" i="7"/>
  <c r="G472" i="7"/>
  <c r="W471" i="7"/>
  <c r="I471" i="7"/>
  <c r="H471" i="7"/>
  <c r="G471" i="7"/>
  <c r="W470" i="7"/>
  <c r="I470" i="7"/>
  <c r="H470" i="7"/>
  <c r="G470" i="7"/>
  <c r="W469" i="7"/>
  <c r="I469" i="7"/>
  <c r="H469" i="7"/>
  <c r="G469" i="7"/>
  <c r="W468" i="7"/>
  <c r="I468" i="7"/>
  <c r="H468" i="7"/>
  <c r="G468" i="7"/>
  <c r="W467" i="7"/>
  <c r="I467" i="7"/>
  <c r="H467" i="7"/>
  <c r="G467" i="7"/>
  <c r="W466" i="7"/>
  <c r="I466" i="7"/>
  <c r="H466" i="7"/>
  <c r="G466" i="7"/>
  <c r="W465" i="7"/>
  <c r="I465" i="7"/>
  <c r="H465" i="7"/>
  <c r="G465" i="7"/>
  <c r="W464" i="7"/>
  <c r="I464" i="7"/>
  <c r="H464" i="7"/>
  <c r="G464" i="7"/>
  <c r="W463" i="7"/>
  <c r="I463" i="7"/>
  <c r="H463" i="7"/>
  <c r="G463" i="7"/>
  <c r="W462" i="7"/>
  <c r="I462" i="7"/>
  <c r="H462" i="7"/>
  <c r="G462" i="7"/>
  <c r="W461" i="7"/>
  <c r="I461" i="7"/>
  <c r="H461" i="7"/>
  <c r="G461" i="7"/>
  <c r="W460" i="7"/>
  <c r="I460" i="7"/>
  <c r="H460" i="7"/>
  <c r="G460" i="7"/>
  <c r="W459" i="7"/>
  <c r="I459" i="7"/>
  <c r="H459" i="7"/>
  <c r="G459" i="7"/>
  <c r="W458" i="7"/>
  <c r="I458" i="7"/>
  <c r="H458" i="7"/>
  <c r="G458" i="7"/>
  <c r="W457" i="7"/>
  <c r="I457" i="7"/>
  <c r="H457" i="7"/>
  <c r="G457" i="7"/>
  <c r="W456" i="7"/>
  <c r="I456" i="7"/>
  <c r="H456" i="7"/>
  <c r="G456" i="7"/>
  <c r="W455" i="7"/>
  <c r="I455" i="7"/>
  <c r="H455" i="7"/>
  <c r="G455" i="7"/>
  <c r="W454" i="7"/>
  <c r="I454" i="7"/>
  <c r="H454" i="7"/>
  <c r="G454" i="7"/>
  <c r="W453" i="7"/>
  <c r="I453" i="7"/>
  <c r="H453" i="7"/>
  <c r="G453" i="7"/>
  <c r="W452" i="7"/>
  <c r="I452" i="7"/>
  <c r="H452" i="7"/>
  <c r="G452" i="7"/>
  <c r="W451" i="7"/>
  <c r="I451" i="7"/>
  <c r="H451" i="7"/>
  <c r="G451" i="7"/>
  <c r="W450" i="7"/>
  <c r="I450" i="7"/>
  <c r="H450" i="7"/>
  <c r="G450" i="7"/>
  <c r="W449" i="7"/>
  <c r="I449" i="7"/>
  <c r="H449" i="7"/>
  <c r="G449" i="7"/>
  <c r="W448" i="7"/>
  <c r="I448" i="7"/>
  <c r="H448" i="7"/>
  <c r="G448" i="7"/>
  <c r="W447" i="7"/>
  <c r="I447" i="7"/>
  <c r="H447" i="7"/>
  <c r="G447" i="7"/>
  <c r="W446" i="7"/>
  <c r="I446" i="7"/>
  <c r="H446" i="7"/>
  <c r="G446" i="7"/>
  <c r="W445" i="7"/>
  <c r="I445" i="7"/>
  <c r="H445" i="7"/>
  <c r="G445" i="7"/>
  <c r="W444" i="7"/>
  <c r="I444" i="7"/>
  <c r="H444" i="7"/>
  <c r="G444" i="7"/>
  <c r="W443" i="7"/>
  <c r="I443" i="7"/>
  <c r="H443" i="7"/>
  <c r="G443" i="7"/>
  <c r="W442" i="7"/>
  <c r="I442" i="7"/>
  <c r="H442" i="7"/>
  <c r="G442" i="7"/>
  <c r="W441" i="7"/>
  <c r="I441" i="7"/>
  <c r="H441" i="7"/>
  <c r="G441" i="7"/>
  <c r="W440" i="7"/>
  <c r="I440" i="7"/>
  <c r="H440" i="7"/>
  <c r="G440" i="7"/>
  <c r="W439" i="7"/>
  <c r="I439" i="7"/>
  <c r="H439" i="7"/>
  <c r="G439" i="7"/>
  <c r="W438" i="7"/>
  <c r="I438" i="7"/>
  <c r="H438" i="7"/>
  <c r="G438" i="7"/>
  <c r="W437" i="7"/>
  <c r="I437" i="7"/>
  <c r="H437" i="7"/>
  <c r="G437" i="7"/>
  <c r="W436" i="7"/>
  <c r="I436" i="7"/>
  <c r="H436" i="7"/>
  <c r="G436" i="7"/>
  <c r="W435" i="7"/>
  <c r="I435" i="7"/>
  <c r="H435" i="7"/>
  <c r="G435" i="7"/>
  <c r="W434" i="7"/>
  <c r="I434" i="7"/>
  <c r="H434" i="7"/>
  <c r="G434" i="7"/>
  <c r="W433" i="7"/>
  <c r="I433" i="7"/>
  <c r="H433" i="7"/>
  <c r="G433" i="7"/>
  <c r="W432" i="7"/>
  <c r="I432" i="7"/>
  <c r="H432" i="7"/>
  <c r="G432" i="7"/>
  <c r="W431" i="7"/>
  <c r="I431" i="7"/>
  <c r="H431" i="7"/>
  <c r="G431" i="7"/>
  <c r="W430" i="7"/>
  <c r="I430" i="7"/>
  <c r="H430" i="7"/>
  <c r="G430" i="7"/>
  <c r="W429" i="7"/>
  <c r="I429" i="7"/>
  <c r="H429" i="7"/>
  <c r="G429" i="7"/>
  <c r="W428" i="7"/>
  <c r="I428" i="7"/>
  <c r="H428" i="7"/>
  <c r="G428" i="7"/>
  <c r="W427" i="7"/>
  <c r="I427" i="7"/>
  <c r="H427" i="7"/>
  <c r="G427" i="7"/>
  <c r="W426" i="7"/>
  <c r="I426" i="7"/>
  <c r="H426" i="7"/>
  <c r="G426" i="7"/>
  <c r="W425" i="7"/>
  <c r="I425" i="7"/>
  <c r="H425" i="7"/>
  <c r="G425" i="7"/>
  <c r="W424" i="7"/>
  <c r="I424" i="7"/>
  <c r="H424" i="7"/>
  <c r="G424" i="7"/>
  <c r="W423" i="7"/>
  <c r="I423" i="7"/>
  <c r="H423" i="7"/>
  <c r="G423" i="7"/>
  <c r="W422" i="7"/>
  <c r="I422" i="7"/>
  <c r="H422" i="7"/>
  <c r="G422" i="7"/>
  <c r="W421" i="7"/>
  <c r="I421" i="7"/>
  <c r="H421" i="7"/>
  <c r="G421" i="7"/>
  <c r="W420" i="7"/>
  <c r="I420" i="7"/>
  <c r="H420" i="7"/>
  <c r="G420" i="7"/>
  <c r="W419" i="7"/>
  <c r="I419" i="7"/>
  <c r="H419" i="7"/>
  <c r="G419" i="7"/>
  <c r="W418" i="7"/>
  <c r="I418" i="7"/>
  <c r="H418" i="7"/>
  <c r="G418" i="7"/>
  <c r="W417" i="7"/>
  <c r="I417" i="7"/>
  <c r="H417" i="7"/>
  <c r="G417" i="7"/>
  <c r="W416" i="7"/>
  <c r="I416" i="7"/>
  <c r="H416" i="7"/>
  <c r="G416" i="7"/>
  <c r="W415" i="7"/>
  <c r="I415" i="7"/>
  <c r="H415" i="7"/>
  <c r="G415" i="7"/>
  <c r="W414" i="7"/>
  <c r="I414" i="7"/>
  <c r="H414" i="7"/>
  <c r="G414" i="7"/>
  <c r="W413" i="7"/>
  <c r="I413" i="7"/>
  <c r="H413" i="7"/>
  <c r="G413" i="7"/>
  <c r="W412" i="7"/>
  <c r="I412" i="7"/>
  <c r="H412" i="7"/>
  <c r="G412" i="7"/>
  <c r="W411" i="7"/>
  <c r="I411" i="7"/>
  <c r="H411" i="7"/>
  <c r="G411" i="7"/>
  <c r="W410" i="7"/>
  <c r="I410" i="7"/>
  <c r="H410" i="7"/>
  <c r="G410" i="7"/>
  <c r="W409" i="7"/>
  <c r="I409" i="7"/>
  <c r="H409" i="7"/>
  <c r="G409" i="7"/>
  <c r="W408" i="7"/>
  <c r="I408" i="7"/>
  <c r="H408" i="7"/>
  <c r="G408" i="7"/>
  <c r="W407" i="7"/>
  <c r="I407" i="7"/>
  <c r="H407" i="7"/>
  <c r="G407" i="7"/>
  <c r="W406" i="7"/>
  <c r="I406" i="7"/>
  <c r="H406" i="7"/>
  <c r="G406" i="7"/>
  <c r="W405" i="7"/>
  <c r="I405" i="7"/>
  <c r="H405" i="7"/>
  <c r="G405" i="7"/>
  <c r="W404" i="7"/>
  <c r="I404" i="7"/>
  <c r="H404" i="7"/>
  <c r="G404" i="7"/>
  <c r="W403" i="7"/>
  <c r="I403" i="7"/>
  <c r="H403" i="7"/>
  <c r="G403" i="7"/>
  <c r="W402" i="7"/>
  <c r="I402" i="7"/>
  <c r="H402" i="7"/>
  <c r="G402" i="7"/>
  <c r="W401" i="7"/>
  <c r="I401" i="7"/>
  <c r="H401" i="7"/>
  <c r="G401" i="7"/>
  <c r="W400" i="7"/>
  <c r="I400" i="7"/>
  <c r="H400" i="7"/>
  <c r="G400" i="7"/>
  <c r="W399" i="7"/>
  <c r="I399" i="7"/>
  <c r="H399" i="7"/>
  <c r="G399" i="7"/>
  <c r="W398" i="7"/>
  <c r="I398" i="7"/>
  <c r="H398" i="7"/>
  <c r="G398" i="7"/>
  <c r="W396" i="7"/>
  <c r="I396" i="7"/>
  <c r="H396" i="7"/>
  <c r="G396" i="7"/>
  <c r="W395" i="7"/>
  <c r="I395" i="7"/>
  <c r="H395" i="7"/>
  <c r="G395" i="7"/>
  <c r="W394" i="7"/>
  <c r="I394" i="7"/>
  <c r="H394" i="7"/>
  <c r="G394" i="7"/>
  <c r="W393" i="7"/>
  <c r="I393" i="7"/>
  <c r="H393" i="7"/>
  <c r="G393" i="7"/>
  <c r="W392" i="7"/>
  <c r="I392" i="7"/>
  <c r="H392" i="7"/>
  <c r="G392" i="7"/>
  <c r="W391" i="7"/>
  <c r="I391" i="7"/>
  <c r="H391" i="7"/>
  <c r="G391" i="7"/>
  <c r="W390" i="7"/>
  <c r="I390" i="7"/>
  <c r="H390" i="7"/>
  <c r="G390" i="7"/>
  <c r="W389" i="7"/>
  <c r="I389" i="7"/>
  <c r="H389" i="7"/>
  <c r="G389" i="7"/>
  <c r="W388" i="7"/>
  <c r="I388" i="7"/>
  <c r="H388" i="7"/>
  <c r="G388" i="7"/>
  <c r="W387" i="7"/>
  <c r="I387" i="7"/>
  <c r="H387" i="7"/>
  <c r="G387" i="7"/>
  <c r="W386" i="7"/>
  <c r="I386" i="7"/>
  <c r="H386" i="7"/>
  <c r="G386" i="7"/>
  <c r="W385" i="7"/>
  <c r="I385" i="7"/>
  <c r="H385" i="7"/>
  <c r="G385" i="7"/>
  <c r="W384" i="7"/>
  <c r="I384" i="7"/>
  <c r="H384" i="7"/>
  <c r="G384" i="7"/>
  <c r="W383" i="7"/>
  <c r="I383" i="7"/>
  <c r="H383" i="7"/>
  <c r="G383" i="7"/>
  <c r="W382" i="7"/>
  <c r="I382" i="7"/>
  <c r="H382" i="7"/>
  <c r="G382" i="7"/>
  <c r="W381" i="7"/>
  <c r="I381" i="7"/>
  <c r="H381" i="7"/>
  <c r="G381" i="7"/>
  <c r="W380" i="7"/>
  <c r="I380" i="7"/>
  <c r="H380" i="7"/>
  <c r="G380" i="7"/>
  <c r="W379" i="7"/>
  <c r="I379" i="7"/>
  <c r="H379" i="7"/>
  <c r="G379" i="7"/>
  <c r="W377" i="7"/>
  <c r="I377" i="7"/>
  <c r="H377" i="7"/>
  <c r="G377" i="7"/>
  <c r="W375" i="7"/>
  <c r="I375" i="7"/>
  <c r="H375" i="7"/>
  <c r="G375" i="7"/>
  <c r="W374" i="7"/>
  <c r="I374" i="7"/>
  <c r="H374" i="7"/>
  <c r="G374" i="7"/>
  <c r="W373" i="7"/>
  <c r="I373" i="7"/>
  <c r="H373" i="7"/>
  <c r="G373" i="7"/>
  <c r="W372" i="7"/>
  <c r="I372" i="7"/>
  <c r="H372" i="7"/>
  <c r="G372" i="7"/>
  <c r="W371" i="7"/>
  <c r="I371" i="7"/>
  <c r="H371" i="7"/>
  <c r="G371" i="7"/>
  <c r="W370" i="7"/>
  <c r="I370" i="7"/>
  <c r="H370" i="7"/>
  <c r="G370" i="7"/>
  <c r="W369" i="7"/>
  <c r="I369" i="7"/>
  <c r="H369" i="7"/>
  <c r="G369" i="7"/>
  <c r="W368" i="7"/>
  <c r="I368" i="7"/>
  <c r="H368" i="7"/>
  <c r="G368" i="7"/>
  <c r="W367" i="7"/>
  <c r="I367" i="7"/>
  <c r="H367" i="7"/>
  <c r="G367" i="7"/>
  <c r="W366" i="7"/>
  <c r="I366" i="7"/>
  <c r="H366" i="7"/>
  <c r="G366" i="7"/>
  <c r="W365" i="7"/>
  <c r="I365" i="7"/>
  <c r="H365" i="7"/>
  <c r="G365" i="7"/>
  <c r="W364" i="7"/>
  <c r="I364" i="7"/>
  <c r="H364" i="7"/>
  <c r="G364" i="7"/>
  <c r="W363" i="7"/>
  <c r="I363" i="7"/>
  <c r="H363" i="7"/>
  <c r="G363" i="7"/>
  <c r="W362" i="7"/>
  <c r="I362" i="7"/>
  <c r="H362" i="7"/>
  <c r="G362" i="7"/>
  <c r="W361" i="7"/>
  <c r="I361" i="7"/>
  <c r="H361" i="7"/>
  <c r="G361" i="7"/>
  <c r="W360" i="7"/>
  <c r="I360" i="7"/>
  <c r="H360" i="7"/>
  <c r="G360" i="7"/>
  <c r="W359" i="7"/>
  <c r="I359" i="7"/>
  <c r="H359" i="7"/>
  <c r="G359" i="7"/>
  <c r="W358" i="7"/>
  <c r="I358" i="7"/>
  <c r="H358" i="7"/>
  <c r="G358" i="7"/>
  <c r="W357" i="7"/>
  <c r="I357" i="7"/>
  <c r="H357" i="7"/>
  <c r="G357" i="7"/>
  <c r="W355" i="7"/>
  <c r="I355" i="7"/>
  <c r="H355" i="7"/>
  <c r="G355" i="7"/>
  <c r="F355" i="7" s="1"/>
  <c r="W354" i="7"/>
  <c r="I354" i="7"/>
  <c r="H354" i="7"/>
  <c r="G354" i="7"/>
  <c r="W353" i="7"/>
  <c r="I353" i="7"/>
  <c r="H353" i="7"/>
  <c r="G353" i="7"/>
  <c r="W352" i="7"/>
  <c r="I352" i="7"/>
  <c r="H352" i="7"/>
  <c r="G352" i="7"/>
  <c r="W351" i="7"/>
  <c r="I351" i="7"/>
  <c r="H351" i="7"/>
  <c r="G351" i="7"/>
  <c r="W350" i="7"/>
  <c r="I350" i="7"/>
  <c r="H350" i="7"/>
  <c r="G350" i="7"/>
  <c r="W349" i="7"/>
  <c r="I349" i="7"/>
  <c r="H349" i="7"/>
  <c r="G349" i="7"/>
  <c r="W348" i="7"/>
  <c r="I348" i="7"/>
  <c r="H348" i="7"/>
  <c r="G348" i="7"/>
  <c r="W347" i="7"/>
  <c r="I347" i="7"/>
  <c r="H347" i="7"/>
  <c r="G347" i="7"/>
  <c r="W346" i="7"/>
  <c r="I346" i="7"/>
  <c r="H346" i="7"/>
  <c r="G346" i="7"/>
  <c r="W345" i="7"/>
  <c r="I345" i="7"/>
  <c r="H345" i="7"/>
  <c r="G345" i="7"/>
  <c r="W344" i="7"/>
  <c r="I344" i="7"/>
  <c r="H344" i="7"/>
  <c r="G344" i="7"/>
  <c r="F344" i="7" s="1"/>
  <c r="I343" i="7"/>
  <c r="H343" i="7"/>
  <c r="G343" i="7"/>
  <c r="I342" i="7"/>
  <c r="H342" i="7"/>
  <c r="G342" i="7"/>
  <c r="I341" i="7"/>
  <c r="H341" i="7"/>
  <c r="G341" i="7"/>
  <c r="W339" i="7"/>
  <c r="I339" i="7"/>
  <c r="H339" i="7"/>
  <c r="F339" i="7" s="1"/>
  <c r="G339" i="7"/>
  <c r="W338" i="7"/>
  <c r="I338" i="7"/>
  <c r="H338" i="7"/>
  <c r="G338" i="7"/>
  <c r="W337" i="7"/>
  <c r="I337" i="7"/>
  <c r="H337" i="7"/>
  <c r="G337" i="7"/>
  <c r="W336" i="7"/>
  <c r="I336" i="7"/>
  <c r="H336" i="7"/>
  <c r="G336" i="7"/>
  <c r="W335" i="7"/>
  <c r="I335" i="7"/>
  <c r="H335" i="7"/>
  <c r="G335" i="7"/>
  <c r="W334" i="7"/>
  <c r="I334" i="7"/>
  <c r="H334" i="7"/>
  <c r="G334" i="7"/>
  <c r="W333" i="7"/>
  <c r="I333" i="7"/>
  <c r="H333" i="7"/>
  <c r="G333" i="7"/>
  <c r="W332" i="7"/>
  <c r="I332" i="7"/>
  <c r="H332" i="7"/>
  <c r="G332" i="7"/>
  <c r="W331" i="7"/>
  <c r="I331" i="7"/>
  <c r="H331" i="7"/>
  <c r="G331" i="7"/>
  <c r="F331" i="7" s="1"/>
  <c r="W330" i="7"/>
  <c r="I330" i="7"/>
  <c r="H330" i="7"/>
  <c r="G330" i="7"/>
  <c r="W329" i="7"/>
  <c r="I329" i="7"/>
  <c r="H329" i="7"/>
  <c r="G329" i="7"/>
  <c r="W328" i="7"/>
  <c r="I328" i="7"/>
  <c r="H328" i="7"/>
  <c r="G328" i="7"/>
  <c r="W327" i="7"/>
  <c r="I327" i="7"/>
  <c r="H327" i="7"/>
  <c r="G327" i="7"/>
  <c r="W326" i="7"/>
  <c r="I326" i="7"/>
  <c r="H326" i="7"/>
  <c r="G326" i="7"/>
  <c r="W325" i="7"/>
  <c r="I325" i="7"/>
  <c r="H325" i="7"/>
  <c r="G325" i="7"/>
  <c r="W324" i="7"/>
  <c r="I324" i="7"/>
  <c r="H324" i="7"/>
  <c r="G324" i="7"/>
  <c r="W323" i="7"/>
  <c r="I323" i="7"/>
  <c r="H323" i="7"/>
  <c r="G323" i="7"/>
  <c r="W322" i="7"/>
  <c r="I322" i="7"/>
  <c r="H322" i="7"/>
  <c r="G322" i="7"/>
  <c r="W321" i="7"/>
  <c r="I321" i="7"/>
  <c r="H321" i="7"/>
  <c r="G321" i="7"/>
  <c r="W320" i="7"/>
  <c r="I320" i="7"/>
  <c r="H320" i="7"/>
  <c r="G320" i="7"/>
  <c r="W319" i="7"/>
  <c r="I319" i="7"/>
  <c r="H319" i="7"/>
  <c r="G319" i="7"/>
  <c r="W318" i="7"/>
  <c r="I318" i="7"/>
  <c r="H318" i="7"/>
  <c r="G318" i="7"/>
  <c r="W316" i="7"/>
  <c r="I316" i="7"/>
  <c r="H316" i="7"/>
  <c r="G316" i="7"/>
  <c r="W315" i="7"/>
  <c r="I315" i="7"/>
  <c r="H315" i="7"/>
  <c r="G315" i="7"/>
  <c r="W314" i="7"/>
  <c r="I314" i="7"/>
  <c r="H314" i="7"/>
  <c r="G314" i="7"/>
  <c r="W313" i="7"/>
  <c r="I313" i="7"/>
  <c r="H313" i="7"/>
  <c r="G313" i="7"/>
  <c r="W312" i="7"/>
  <c r="I312" i="7"/>
  <c r="H312" i="7"/>
  <c r="G312" i="7"/>
  <c r="W311" i="7"/>
  <c r="I311" i="7"/>
  <c r="H311" i="7"/>
  <c r="G311" i="7"/>
  <c r="W310" i="7"/>
  <c r="I310" i="7"/>
  <c r="H310" i="7"/>
  <c r="G310" i="7"/>
  <c r="W309" i="7"/>
  <c r="I309" i="7"/>
  <c r="H309" i="7"/>
  <c r="G309" i="7"/>
  <c r="W308" i="7"/>
  <c r="I308" i="7"/>
  <c r="H308" i="7"/>
  <c r="G308" i="7"/>
  <c r="W307" i="7"/>
  <c r="I307" i="7"/>
  <c r="H307" i="7"/>
  <c r="G307" i="7"/>
  <c r="W306" i="7"/>
  <c r="I306" i="7"/>
  <c r="H306" i="7"/>
  <c r="G306" i="7"/>
  <c r="W305" i="7"/>
  <c r="I305" i="7"/>
  <c r="H305" i="7"/>
  <c r="G305" i="7"/>
  <c r="W304" i="7"/>
  <c r="I304" i="7"/>
  <c r="H304" i="7"/>
  <c r="G304" i="7"/>
  <c r="W301" i="7"/>
  <c r="I301" i="7"/>
  <c r="H301" i="7"/>
  <c r="G301" i="7"/>
  <c r="W300" i="7"/>
  <c r="I300" i="7"/>
  <c r="H300" i="7"/>
  <c r="G300" i="7"/>
  <c r="W299" i="7"/>
  <c r="I299" i="7"/>
  <c r="H299" i="7"/>
  <c r="G299" i="7"/>
  <c r="W298" i="7"/>
  <c r="I298" i="7"/>
  <c r="H298" i="7"/>
  <c r="G298" i="7"/>
  <c r="F298" i="7" s="1"/>
  <c r="W297" i="7"/>
  <c r="I297" i="7"/>
  <c r="H297" i="7"/>
  <c r="G297" i="7"/>
  <c r="W296" i="7"/>
  <c r="I296" i="7"/>
  <c r="H296" i="7"/>
  <c r="G296" i="7"/>
  <c r="W295" i="7"/>
  <c r="I295" i="7"/>
  <c r="H295" i="7"/>
  <c r="G295" i="7"/>
  <c r="W294" i="7"/>
  <c r="I294" i="7"/>
  <c r="H294" i="7"/>
  <c r="G294" i="7"/>
  <c r="W293" i="7"/>
  <c r="I293" i="7"/>
  <c r="H293" i="7"/>
  <c r="G293" i="7"/>
  <c r="W292" i="7"/>
  <c r="I292" i="7"/>
  <c r="H292" i="7"/>
  <c r="G292" i="7"/>
  <c r="W291" i="7"/>
  <c r="I291" i="7"/>
  <c r="H291" i="7"/>
  <c r="G291" i="7"/>
  <c r="W290" i="7"/>
  <c r="I290" i="7"/>
  <c r="H290" i="7"/>
  <c r="G290" i="7"/>
  <c r="W289" i="7"/>
  <c r="I289" i="7"/>
  <c r="H289" i="7"/>
  <c r="G289" i="7"/>
  <c r="W288" i="7"/>
  <c r="I288" i="7"/>
  <c r="H288" i="7"/>
  <c r="G288" i="7"/>
  <c r="W285" i="7"/>
  <c r="I285" i="7"/>
  <c r="H285" i="7"/>
  <c r="G285" i="7"/>
  <c r="W284" i="7"/>
  <c r="I284" i="7"/>
  <c r="H284" i="7"/>
  <c r="G284" i="7"/>
  <c r="W283" i="7"/>
  <c r="I283" i="7"/>
  <c r="H283" i="7"/>
  <c r="G283" i="7"/>
  <c r="W282" i="7"/>
  <c r="I282" i="7"/>
  <c r="H282" i="7"/>
  <c r="G282" i="7"/>
  <c r="W281" i="7"/>
  <c r="I281" i="7"/>
  <c r="H281" i="7"/>
  <c r="G281" i="7"/>
  <c r="W280" i="7"/>
  <c r="I280" i="7"/>
  <c r="H280" i="7"/>
  <c r="G280" i="7"/>
  <c r="W279" i="7"/>
  <c r="I279" i="7"/>
  <c r="H279" i="7"/>
  <c r="G279" i="7"/>
  <c r="W278" i="7"/>
  <c r="I278" i="7"/>
  <c r="H278" i="7"/>
  <c r="G278" i="7"/>
  <c r="W277" i="7"/>
  <c r="I277" i="7"/>
  <c r="H277" i="7"/>
  <c r="G277" i="7"/>
  <c r="W276" i="7"/>
  <c r="I276" i="7"/>
  <c r="H276" i="7"/>
  <c r="G276" i="7"/>
  <c r="W275" i="7"/>
  <c r="I275" i="7"/>
  <c r="H275" i="7"/>
  <c r="G275" i="7"/>
  <c r="W274" i="7"/>
  <c r="I274" i="7"/>
  <c r="H274" i="7"/>
  <c r="G274" i="7"/>
  <c r="W273" i="7"/>
  <c r="I273" i="7"/>
  <c r="H273" i="7"/>
  <c r="G273" i="7"/>
  <c r="F273" i="7" s="1"/>
  <c r="W272" i="7"/>
  <c r="I272" i="7"/>
  <c r="H272" i="7"/>
  <c r="G272" i="7"/>
  <c r="F272" i="7" s="1"/>
  <c r="W271" i="7"/>
  <c r="I271" i="7"/>
  <c r="H271" i="7"/>
  <c r="F271" i="7" s="1"/>
  <c r="G271" i="7"/>
  <c r="W270" i="7"/>
  <c r="I270" i="7"/>
  <c r="H270" i="7"/>
  <c r="G270" i="7"/>
  <c r="F270" i="7" s="1"/>
  <c r="W269" i="7"/>
  <c r="I269" i="7"/>
  <c r="H269" i="7"/>
  <c r="G269" i="7"/>
  <c r="F269" i="7" s="1"/>
  <c r="W268" i="7"/>
  <c r="I268" i="7"/>
  <c r="H268" i="7"/>
  <c r="G268" i="7"/>
  <c r="W267" i="7"/>
  <c r="I267" i="7"/>
  <c r="H267" i="7"/>
  <c r="G267" i="7"/>
  <c r="F267" i="7" s="1"/>
  <c r="W266" i="7"/>
  <c r="I266" i="7"/>
  <c r="H266" i="7"/>
  <c r="G266" i="7"/>
  <c r="F266" i="7"/>
  <c r="W265" i="7"/>
  <c r="I265" i="7"/>
  <c r="H265" i="7"/>
  <c r="G265" i="7"/>
  <c r="W264" i="7"/>
  <c r="I264" i="7"/>
  <c r="H264" i="7"/>
  <c r="G264" i="7"/>
  <c r="W263" i="7"/>
  <c r="I263" i="7"/>
  <c r="H263" i="7"/>
  <c r="G263" i="7"/>
  <c r="F263" i="7" s="1"/>
  <c r="W262" i="7"/>
  <c r="I262" i="7"/>
  <c r="H262" i="7"/>
  <c r="G262" i="7"/>
  <c r="W261" i="7"/>
  <c r="I261" i="7"/>
  <c r="H261" i="7"/>
  <c r="G261" i="7"/>
  <c r="W260" i="7"/>
  <c r="I260" i="7"/>
  <c r="H260" i="7"/>
  <c r="G260" i="7"/>
  <c r="F260" i="7" s="1"/>
  <c r="W259" i="7"/>
  <c r="I259" i="7"/>
  <c r="H259" i="7"/>
  <c r="G259" i="7"/>
  <c r="W258" i="7"/>
  <c r="I258" i="7"/>
  <c r="H258" i="7"/>
  <c r="G258" i="7"/>
  <c r="W257" i="7"/>
  <c r="I257" i="7"/>
  <c r="H257" i="7"/>
  <c r="G257" i="7"/>
  <c r="W256" i="7"/>
  <c r="I256" i="7"/>
  <c r="H256" i="7"/>
  <c r="G256" i="7"/>
  <c r="W255" i="7"/>
  <c r="I255" i="7"/>
  <c r="H255" i="7"/>
  <c r="G255" i="7"/>
  <c r="W254" i="7"/>
  <c r="I254" i="7"/>
  <c r="H254" i="7"/>
  <c r="G254" i="7"/>
  <c r="W253" i="7"/>
  <c r="I253" i="7"/>
  <c r="H253" i="7"/>
  <c r="G253" i="7"/>
  <c r="W252" i="7"/>
  <c r="I252" i="7"/>
  <c r="H252" i="7"/>
  <c r="G252" i="7"/>
  <c r="W251" i="7"/>
  <c r="I251" i="7"/>
  <c r="H251" i="7"/>
  <c r="G251" i="7"/>
  <c r="W250" i="7"/>
  <c r="I250" i="7"/>
  <c r="H250" i="7"/>
  <c r="G250" i="7"/>
  <c r="W249" i="7"/>
  <c r="I249" i="7"/>
  <c r="H249" i="7"/>
  <c r="G249" i="7"/>
  <c r="W248" i="7"/>
  <c r="I248" i="7"/>
  <c r="H248" i="7"/>
  <c r="G248" i="7"/>
  <c r="W247" i="7"/>
  <c r="I247" i="7"/>
  <c r="H247" i="7"/>
  <c r="G247" i="7"/>
  <c r="W246" i="7"/>
  <c r="I246" i="7"/>
  <c r="H246" i="7"/>
  <c r="G246" i="7"/>
  <c r="W245" i="7"/>
  <c r="I245" i="7"/>
  <c r="H245" i="7"/>
  <c r="G245" i="7"/>
  <c r="F245" i="7" s="1"/>
  <c r="W244" i="7"/>
  <c r="I244" i="7"/>
  <c r="H244" i="7"/>
  <c r="G244" i="7"/>
  <c r="W243" i="7"/>
  <c r="I243" i="7"/>
  <c r="H243" i="7"/>
  <c r="G243" i="7"/>
  <c r="W242" i="7"/>
  <c r="I242" i="7"/>
  <c r="H242" i="7"/>
  <c r="G242" i="7"/>
  <c r="F242" i="7" s="1"/>
  <c r="W241" i="7"/>
  <c r="I241" i="7"/>
  <c r="H241" i="7"/>
  <c r="G241" i="7"/>
  <c r="W240" i="7"/>
  <c r="I240" i="7"/>
  <c r="H240" i="7"/>
  <c r="G240" i="7"/>
  <c r="W239" i="7"/>
  <c r="I239" i="7"/>
  <c r="H239" i="7"/>
  <c r="G239" i="7"/>
  <c r="W238" i="7"/>
  <c r="I238" i="7"/>
  <c r="H238" i="7"/>
  <c r="G238" i="7"/>
  <c r="W237" i="7"/>
  <c r="I237" i="7"/>
  <c r="H237" i="7"/>
  <c r="G237" i="7"/>
  <c r="W236" i="7"/>
  <c r="I236" i="7"/>
  <c r="H236" i="7"/>
  <c r="G236" i="7"/>
  <c r="W235" i="7"/>
  <c r="I235" i="7"/>
  <c r="H235" i="7"/>
  <c r="G235" i="7"/>
  <c r="W234" i="7"/>
  <c r="I234" i="7"/>
  <c r="H234" i="7"/>
  <c r="G234" i="7"/>
  <c r="W233" i="7"/>
  <c r="I233" i="7"/>
  <c r="H233" i="7"/>
  <c r="G233" i="7"/>
  <c r="W232" i="7"/>
  <c r="I232" i="7"/>
  <c r="H232" i="7"/>
  <c r="G232" i="7"/>
  <c r="W231" i="7"/>
  <c r="I231" i="7"/>
  <c r="H231" i="7"/>
  <c r="G231" i="7"/>
  <c r="W228" i="7"/>
  <c r="I228" i="7"/>
  <c r="H228" i="7"/>
  <c r="G228" i="7"/>
  <c r="W227" i="7"/>
  <c r="I227" i="7"/>
  <c r="H227" i="7"/>
  <c r="G227" i="7"/>
  <c r="W226" i="7"/>
  <c r="I226" i="7"/>
  <c r="H226" i="7"/>
  <c r="G226" i="7"/>
  <c r="W225" i="7"/>
  <c r="I225" i="7"/>
  <c r="H225" i="7"/>
  <c r="G225" i="7"/>
  <c r="W224" i="7"/>
  <c r="I224" i="7"/>
  <c r="H224" i="7"/>
  <c r="G224" i="7"/>
  <c r="W223" i="7"/>
  <c r="I223" i="7"/>
  <c r="H223" i="7"/>
  <c r="G223" i="7"/>
  <c r="W222" i="7"/>
  <c r="I222" i="7"/>
  <c r="H222" i="7"/>
  <c r="G222" i="7"/>
  <c r="W221" i="7"/>
  <c r="I221" i="7"/>
  <c r="H221" i="7"/>
  <c r="G221" i="7"/>
  <c r="W220" i="7"/>
  <c r="I220" i="7"/>
  <c r="H220" i="7"/>
  <c r="G220" i="7"/>
  <c r="W219" i="7"/>
  <c r="I219" i="7"/>
  <c r="H219" i="7"/>
  <c r="G219" i="7"/>
  <c r="W218" i="7"/>
  <c r="I218" i="7"/>
  <c r="H218" i="7"/>
  <c r="G218" i="7"/>
  <c r="W217" i="7"/>
  <c r="I217" i="7"/>
  <c r="H217" i="7"/>
  <c r="G217" i="7"/>
  <c r="W215" i="7"/>
  <c r="I215" i="7"/>
  <c r="H215" i="7"/>
  <c r="G215" i="7"/>
  <c r="F215" i="7" s="1"/>
  <c r="W214" i="7"/>
  <c r="I214" i="7"/>
  <c r="H214" i="7"/>
  <c r="G214" i="7"/>
  <c r="W212" i="7"/>
  <c r="I212" i="7"/>
  <c r="H212" i="7"/>
  <c r="G212" i="7"/>
  <c r="W211" i="7"/>
  <c r="I211" i="7"/>
  <c r="H211" i="7"/>
  <c r="G211" i="7"/>
  <c r="W209" i="7"/>
  <c r="I209" i="7"/>
  <c r="H209" i="7"/>
  <c r="G209" i="7"/>
  <c r="W208" i="7"/>
  <c r="I208" i="7"/>
  <c r="H208" i="7"/>
  <c r="G208" i="7"/>
  <c r="W207" i="7"/>
  <c r="I207" i="7"/>
  <c r="H207" i="7"/>
  <c r="G207" i="7"/>
  <c r="W206" i="7"/>
  <c r="I206" i="7"/>
  <c r="H206" i="7"/>
  <c r="G206" i="7"/>
  <c r="W205" i="7"/>
  <c r="I205" i="7"/>
  <c r="H205" i="7"/>
  <c r="G205" i="7"/>
  <c r="W204" i="7"/>
  <c r="I204" i="7"/>
  <c r="H204" i="7"/>
  <c r="G204" i="7"/>
  <c r="W203" i="7"/>
  <c r="I203" i="7"/>
  <c r="H203" i="7"/>
  <c r="G203" i="7"/>
  <c r="W202" i="7"/>
  <c r="I202" i="7"/>
  <c r="H202" i="7"/>
  <c r="G202" i="7"/>
  <c r="W201" i="7"/>
  <c r="I201" i="7"/>
  <c r="H201" i="7"/>
  <c r="G201" i="7"/>
  <c r="F201" i="7" s="1"/>
  <c r="W199" i="7"/>
  <c r="I199" i="7"/>
  <c r="H199" i="7"/>
  <c r="G199" i="7"/>
  <c r="W198" i="7"/>
  <c r="I198" i="7"/>
  <c r="H198" i="7"/>
  <c r="G198" i="7"/>
  <c r="W197" i="7"/>
  <c r="I197" i="7"/>
  <c r="H197" i="7"/>
  <c r="G197" i="7"/>
  <c r="W196" i="7"/>
  <c r="I196" i="7"/>
  <c r="H196" i="7"/>
  <c r="G196" i="7"/>
  <c r="W195" i="7"/>
  <c r="I195" i="7"/>
  <c r="H195" i="7"/>
  <c r="G195" i="7"/>
  <c r="W194" i="7"/>
  <c r="I194" i="7"/>
  <c r="H194" i="7"/>
  <c r="G194" i="7"/>
  <c r="W193" i="7"/>
  <c r="I193" i="7"/>
  <c r="H193" i="7"/>
  <c r="G193" i="7"/>
  <c r="W192" i="7"/>
  <c r="I192" i="7"/>
  <c r="H192" i="7"/>
  <c r="G192" i="7"/>
  <c r="W191" i="7"/>
  <c r="I191" i="7"/>
  <c r="H191" i="7"/>
  <c r="G191" i="7"/>
  <c r="W190" i="7"/>
  <c r="I190" i="7"/>
  <c r="H190" i="7"/>
  <c r="G190" i="7"/>
  <c r="W189" i="7"/>
  <c r="I189" i="7"/>
  <c r="H189" i="7"/>
  <c r="G189" i="7"/>
  <c r="W187" i="7"/>
  <c r="I187" i="7"/>
  <c r="H187" i="7"/>
  <c r="G187" i="7"/>
  <c r="F187" i="7" s="1"/>
  <c r="W186" i="7"/>
  <c r="I186" i="7"/>
  <c r="H186" i="7"/>
  <c r="G186" i="7"/>
  <c r="W185" i="7"/>
  <c r="I185" i="7"/>
  <c r="H185" i="7"/>
  <c r="G185" i="7"/>
  <c r="W184" i="7"/>
  <c r="I184" i="7"/>
  <c r="H184" i="7"/>
  <c r="G184" i="7"/>
  <c r="W183" i="7"/>
  <c r="I183" i="7"/>
  <c r="H183" i="7"/>
  <c r="G183" i="7"/>
  <c r="W182" i="7"/>
  <c r="I182" i="7"/>
  <c r="H182" i="7"/>
  <c r="G182" i="7"/>
  <c r="W181" i="7"/>
  <c r="I181" i="7"/>
  <c r="H181" i="7"/>
  <c r="G181" i="7"/>
  <c r="W180" i="7"/>
  <c r="I180" i="7"/>
  <c r="H180" i="7"/>
  <c r="G180" i="7"/>
  <c r="W179" i="7"/>
  <c r="I179" i="7"/>
  <c r="H179" i="7"/>
  <c r="G179" i="7"/>
  <c r="W178" i="7"/>
  <c r="I178" i="7"/>
  <c r="H178" i="7"/>
  <c r="G178" i="7"/>
  <c r="W177" i="7"/>
  <c r="I177" i="7"/>
  <c r="H177" i="7"/>
  <c r="G177" i="7"/>
  <c r="W175" i="7"/>
  <c r="I175" i="7"/>
  <c r="H175" i="7"/>
  <c r="G175" i="7"/>
  <c r="W174" i="7"/>
  <c r="I174" i="7"/>
  <c r="H174" i="7"/>
  <c r="G174" i="7"/>
  <c r="W172" i="7"/>
  <c r="I172" i="7"/>
  <c r="H172" i="7"/>
  <c r="G172" i="7"/>
  <c r="W170" i="7"/>
  <c r="I170" i="7"/>
  <c r="H170" i="7"/>
  <c r="G170" i="7"/>
  <c r="W169" i="7"/>
  <c r="I169" i="7"/>
  <c r="H169" i="7"/>
  <c r="G169" i="7"/>
  <c r="W168" i="7"/>
  <c r="I168" i="7"/>
  <c r="H168" i="7"/>
  <c r="G168" i="7"/>
  <c r="W167" i="7"/>
  <c r="I167" i="7"/>
  <c r="H167" i="7"/>
  <c r="G167" i="7"/>
  <c r="W166" i="7"/>
  <c r="I166" i="7"/>
  <c r="H166" i="7"/>
  <c r="G166" i="7"/>
  <c r="W165" i="7"/>
  <c r="I165" i="7"/>
  <c r="H165" i="7"/>
  <c r="G165" i="7"/>
  <c r="W164" i="7"/>
  <c r="I164" i="7"/>
  <c r="H164" i="7"/>
  <c r="G164" i="7"/>
  <c r="W163" i="7"/>
  <c r="I163" i="7"/>
  <c r="H163" i="7"/>
  <c r="G163" i="7"/>
  <c r="W161" i="7"/>
  <c r="I161" i="7"/>
  <c r="H161" i="7"/>
  <c r="G161" i="7"/>
  <c r="W160" i="7"/>
  <c r="I160" i="7"/>
  <c r="H160" i="7"/>
  <c r="G160" i="7"/>
  <c r="W159" i="7"/>
  <c r="I159" i="7"/>
  <c r="H159" i="7"/>
  <c r="G159" i="7"/>
  <c r="W158" i="7"/>
  <c r="I158" i="7"/>
  <c r="H158" i="7"/>
  <c r="G158" i="7"/>
  <c r="W157" i="7"/>
  <c r="I157" i="7"/>
  <c r="H157" i="7"/>
  <c r="G157" i="7"/>
  <c r="W156" i="7"/>
  <c r="I156" i="7"/>
  <c r="H156" i="7"/>
  <c r="G156" i="7"/>
  <c r="W155" i="7"/>
  <c r="I155" i="7"/>
  <c r="H155" i="7"/>
  <c r="G155" i="7"/>
  <c r="W154" i="7"/>
  <c r="I154" i="7"/>
  <c r="H154" i="7"/>
  <c r="G154" i="7"/>
  <c r="W153" i="7"/>
  <c r="I153" i="7"/>
  <c r="H153" i="7"/>
  <c r="G153" i="7"/>
  <c r="W152" i="7"/>
  <c r="I152" i="7"/>
  <c r="H152" i="7"/>
  <c r="G152" i="7"/>
  <c r="W151" i="7"/>
  <c r="I151" i="7"/>
  <c r="H151" i="7"/>
  <c r="G151" i="7"/>
  <c r="W150" i="7"/>
  <c r="I150" i="7"/>
  <c r="H150" i="7"/>
  <c r="G150" i="7"/>
  <c r="W149" i="7"/>
  <c r="I149" i="7"/>
  <c r="H149" i="7"/>
  <c r="G149" i="7"/>
  <c r="W148" i="7"/>
  <c r="I148" i="7"/>
  <c r="H148" i="7"/>
  <c r="G148" i="7"/>
  <c r="W147" i="7"/>
  <c r="I147" i="7"/>
  <c r="H147" i="7"/>
  <c r="G147" i="7"/>
  <c r="W146" i="7"/>
  <c r="I146" i="7"/>
  <c r="H146" i="7"/>
  <c r="G146" i="7"/>
  <c r="W145" i="7"/>
  <c r="I145" i="7"/>
  <c r="H145" i="7"/>
  <c r="G145" i="7"/>
  <c r="W144" i="7"/>
  <c r="I144" i="7"/>
  <c r="H144" i="7"/>
  <c r="G144" i="7"/>
  <c r="W143" i="7"/>
  <c r="I143" i="7"/>
  <c r="H143" i="7"/>
  <c r="G143" i="7"/>
  <c r="W142" i="7"/>
  <c r="I142" i="7"/>
  <c r="H142" i="7"/>
  <c r="G142" i="7"/>
  <c r="W141" i="7"/>
  <c r="I141" i="7"/>
  <c r="H141" i="7"/>
  <c r="G141" i="7"/>
  <c r="W140" i="7"/>
  <c r="I140" i="7"/>
  <c r="H140" i="7"/>
  <c r="G140" i="7"/>
  <c r="W139" i="7"/>
  <c r="I139" i="7"/>
  <c r="H139" i="7"/>
  <c r="G139" i="7"/>
  <c r="W138" i="7"/>
  <c r="I138" i="7"/>
  <c r="H138" i="7"/>
  <c r="G138" i="7"/>
  <c r="W137" i="7"/>
  <c r="I137" i="7"/>
  <c r="H137" i="7"/>
  <c r="G137" i="7"/>
  <c r="W136" i="7"/>
  <c r="I136" i="7"/>
  <c r="H136" i="7"/>
  <c r="G136" i="7"/>
  <c r="W135" i="7"/>
  <c r="I135" i="7"/>
  <c r="H135" i="7"/>
  <c r="G135" i="7"/>
  <c r="F135" i="7" s="1"/>
  <c r="W134" i="7"/>
  <c r="I134" i="7"/>
  <c r="H134" i="7"/>
  <c r="G134" i="7"/>
  <c r="W133" i="7"/>
  <c r="I133" i="7"/>
  <c r="H133" i="7"/>
  <c r="G133" i="7"/>
  <c r="W132" i="7"/>
  <c r="I132" i="7"/>
  <c r="H132" i="7"/>
  <c r="G132" i="7"/>
  <c r="W131" i="7"/>
  <c r="I131" i="7"/>
  <c r="H131" i="7"/>
  <c r="G131" i="7"/>
  <c r="W130" i="7"/>
  <c r="I130" i="7"/>
  <c r="H130" i="7"/>
  <c r="G130" i="7"/>
  <c r="W129" i="7"/>
  <c r="I129" i="7"/>
  <c r="H129" i="7"/>
  <c r="G129" i="7"/>
  <c r="W128" i="7"/>
  <c r="I128" i="7"/>
  <c r="H128" i="7"/>
  <c r="G128" i="7"/>
  <c r="W126" i="7"/>
  <c r="I126" i="7"/>
  <c r="H126" i="7"/>
  <c r="G126" i="7"/>
  <c r="W125" i="7"/>
  <c r="I125" i="7"/>
  <c r="H125" i="7"/>
  <c r="G125" i="7"/>
  <c r="W123" i="7"/>
  <c r="I123" i="7"/>
  <c r="H123" i="7"/>
  <c r="G123" i="7"/>
  <c r="W122" i="7"/>
  <c r="I122" i="7"/>
  <c r="H122" i="7"/>
  <c r="G122" i="7"/>
  <c r="W121" i="7"/>
  <c r="I121" i="7"/>
  <c r="H121" i="7"/>
  <c r="G121" i="7"/>
  <c r="W120" i="7"/>
  <c r="I120" i="7"/>
  <c r="H120" i="7"/>
  <c r="G120" i="7"/>
  <c r="W119" i="7"/>
  <c r="I119" i="7"/>
  <c r="H119" i="7"/>
  <c r="G119" i="7"/>
  <c r="W118" i="7"/>
  <c r="I118" i="7"/>
  <c r="H118" i="7"/>
  <c r="G118" i="7"/>
  <c r="W117" i="7"/>
  <c r="I117" i="7"/>
  <c r="H117" i="7"/>
  <c r="G117" i="7"/>
  <c r="W116" i="7"/>
  <c r="I116" i="7"/>
  <c r="H116" i="7"/>
  <c r="G116" i="7"/>
  <c r="W115" i="7"/>
  <c r="I115" i="7"/>
  <c r="H115" i="7"/>
  <c r="G115" i="7"/>
  <c r="W114" i="7"/>
  <c r="I114" i="7"/>
  <c r="H114" i="7"/>
  <c r="G114" i="7"/>
  <c r="W113" i="7"/>
  <c r="I113" i="7"/>
  <c r="H113" i="7"/>
  <c r="G113" i="7"/>
  <c r="W112" i="7"/>
  <c r="I112" i="7"/>
  <c r="H112" i="7"/>
  <c r="G112" i="7"/>
  <c r="W111" i="7"/>
  <c r="I111" i="7"/>
  <c r="H111" i="7"/>
  <c r="G111" i="7"/>
  <c r="W110" i="7"/>
  <c r="I110" i="7"/>
  <c r="H110" i="7"/>
  <c r="G110" i="7"/>
  <c r="W109" i="7"/>
  <c r="I109" i="7"/>
  <c r="H109" i="7"/>
  <c r="G109" i="7"/>
  <c r="F109" i="7" s="1"/>
  <c r="W108" i="7"/>
  <c r="I108" i="7"/>
  <c r="H108" i="7"/>
  <c r="G108" i="7"/>
  <c r="W107" i="7"/>
  <c r="I107" i="7"/>
  <c r="H107" i="7"/>
  <c r="G107" i="7"/>
  <c r="W105" i="7"/>
  <c r="I105" i="7"/>
  <c r="H105" i="7"/>
  <c r="G105" i="7"/>
  <c r="W104" i="7"/>
  <c r="I104" i="7"/>
  <c r="H104" i="7"/>
  <c r="G104" i="7"/>
  <c r="W103" i="7"/>
  <c r="I103" i="7"/>
  <c r="H103" i="7"/>
  <c r="G103" i="7"/>
  <c r="W102" i="7"/>
  <c r="I102" i="7"/>
  <c r="H102" i="7"/>
  <c r="G102" i="7"/>
  <c r="W101" i="7"/>
  <c r="I101" i="7"/>
  <c r="H101" i="7"/>
  <c r="G101" i="7"/>
  <c r="W100" i="7"/>
  <c r="I100" i="7"/>
  <c r="H100" i="7"/>
  <c r="G100" i="7"/>
  <c r="W99" i="7"/>
  <c r="I99" i="7"/>
  <c r="H99" i="7"/>
  <c r="G99" i="7"/>
  <c r="W98" i="7"/>
  <c r="I98" i="7"/>
  <c r="H98" i="7"/>
  <c r="G98" i="7"/>
  <c r="W97" i="7"/>
  <c r="I97" i="7"/>
  <c r="H97" i="7"/>
  <c r="G97" i="7"/>
  <c r="W96" i="7"/>
  <c r="I96" i="7"/>
  <c r="H96" i="7"/>
  <c r="G96" i="7"/>
  <c r="W95" i="7"/>
  <c r="I95" i="7"/>
  <c r="H95" i="7"/>
  <c r="G95" i="7"/>
  <c r="W94" i="7"/>
  <c r="I94" i="7"/>
  <c r="H94" i="7"/>
  <c r="G94" i="7"/>
  <c r="W93" i="7"/>
  <c r="I93" i="7"/>
  <c r="H93" i="7"/>
  <c r="G93" i="7"/>
  <c r="W92" i="7"/>
  <c r="I92" i="7"/>
  <c r="H92" i="7"/>
  <c r="G92" i="7"/>
  <c r="W90" i="7"/>
  <c r="I90" i="7"/>
  <c r="H90" i="7"/>
  <c r="G90" i="7"/>
  <c r="W89" i="7"/>
  <c r="I89" i="7"/>
  <c r="H89" i="7"/>
  <c r="G89" i="7"/>
  <c r="W88" i="7"/>
  <c r="I88" i="7"/>
  <c r="H88" i="7"/>
  <c r="G88" i="7"/>
  <c r="W87" i="7"/>
  <c r="I87" i="7"/>
  <c r="H87" i="7"/>
  <c r="G87" i="7"/>
  <c r="W86" i="7"/>
  <c r="I86" i="7"/>
  <c r="H86" i="7"/>
  <c r="G86" i="7"/>
  <c r="W85" i="7"/>
  <c r="I85" i="7"/>
  <c r="H85" i="7"/>
  <c r="G85" i="7"/>
  <c r="W84" i="7"/>
  <c r="I84" i="7"/>
  <c r="H84" i="7"/>
  <c r="G84" i="7"/>
  <c r="W83" i="7"/>
  <c r="I83" i="7"/>
  <c r="H83" i="7"/>
  <c r="G83" i="7"/>
  <c r="W82" i="7"/>
  <c r="I82" i="7"/>
  <c r="H82" i="7"/>
  <c r="G82" i="7"/>
  <c r="W81" i="7"/>
  <c r="I81" i="7"/>
  <c r="H81" i="7"/>
  <c r="G81" i="7"/>
  <c r="W79" i="7"/>
  <c r="I79" i="7"/>
  <c r="H79" i="7"/>
  <c r="G79" i="7"/>
  <c r="W78" i="7"/>
  <c r="I78" i="7"/>
  <c r="H78" i="7"/>
  <c r="G78" i="7"/>
  <c r="W77" i="7"/>
  <c r="I77" i="7"/>
  <c r="H77" i="7"/>
  <c r="G77" i="7"/>
  <c r="W75" i="7"/>
  <c r="I75" i="7"/>
  <c r="H75" i="7"/>
  <c r="G75" i="7"/>
  <c r="W73" i="7"/>
  <c r="I73" i="7"/>
  <c r="H73" i="7"/>
  <c r="G73" i="7"/>
  <c r="W72" i="7"/>
  <c r="I72" i="7"/>
  <c r="H72" i="7"/>
  <c r="G72" i="7"/>
  <c r="W71" i="7"/>
  <c r="I71" i="7"/>
  <c r="H71" i="7"/>
  <c r="G71" i="7"/>
  <c r="W70" i="7"/>
  <c r="I70" i="7"/>
  <c r="H70" i="7"/>
  <c r="G70" i="7"/>
  <c r="W69" i="7"/>
  <c r="I69" i="7"/>
  <c r="H69" i="7"/>
  <c r="G69" i="7"/>
  <c r="W68" i="7"/>
  <c r="I68" i="7"/>
  <c r="H68" i="7"/>
  <c r="G68" i="7"/>
  <c r="W67" i="7"/>
  <c r="I67" i="7"/>
  <c r="H67" i="7"/>
  <c r="G67" i="7"/>
  <c r="W66" i="7"/>
  <c r="I66" i="7"/>
  <c r="H66" i="7"/>
  <c r="G66" i="7"/>
  <c r="W65" i="7"/>
  <c r="I65" i="7"/>
  <c r="H65" i="7"/>
  <c r="G65" i="7"/>
  <c r="W64" i="7"/>
  <c r="I64" i="7"/>
  <c r="H64" i="7"/>
  <c r="G64" i="7"/>
  <c r="W63" i="7"/>
  <c r="I63" i="7"/>
  <c r="H63" i="7"/>
  <c r="G63" i="7"/>
  <c r="W62" i="7"/>
  <c r="I62" i="7"/>
  <c r="H62" i="7"/>
  <c r="G62" i="7"/>
  <c r="W61" i="7"/>
  <c r="I61" i="7"/>
  <c r="H61" i="7"/>
  <c r="G61" i="7"/>
  <c r="W60" i="7"/>
  <c r="I60" i="7"/>
  <c r="H60" i="7"/>
  <c r="G60" i="7"/>
  <c r="I58" i="7"/>
  <c r="H58" i="7"/>
  <c r="G58" i="7"/>
  <c r="W57" i="7"/>
  <c r="I57" i="7"/>
  <c r="H57" i="7"/>
  <c r="G57" i="7"/>
  <c r="W56" i="7"/>
  <c r="I56" i="7"/>
  <c r="H56" i="7"/>
  <c r="G56" i="7"/>
  <c r="W55" i="7"/>
  <c r="I55" i="7"/>
  <c r="H55" i="7"/>
  <c r="G55" i="7"/>
  <c r="W54" i="7"/>
  <c r="I54" i="7"/>
  <c r="H54" i="7"/>
  <c r="G54" i="7"/>
  <c r="W53" i="7"/>
  <c r="I53" i="7"/>
  <c r="H53" i="7"/>
  <c r="G53" i="7"/>
  <c r="W52" i="7"/>
  <c r="I52" i="7"/>
  <c r="H52" i="7"/>
  <c r="G52" i="7"/>
  <c r="W51" i="7"/>
  <c r="I51" i="7"/>
  <c r="H51" i="7"/>
  <c r="G51" i="7"/>
  <c r="W49" i="7"/>
  <c r="I49" i="7"/>
  <c r="H49" i="7"/>
  <c r="G49" i="7"/>
  <c r="W48" i="7"/>
  <c r="I48" i="7"/>
  <c r="H48" i="7"/>
  <c r="G48" i="7"/>
  <c r="W47" i="7"/>
  <c r="I47" i="7"/>
  <c r="H47" i="7"/>
  <c r="G47" i="7"/>
  <c r="W46" i="7"/>
  <c r="I46" i="7"/>
  <c r="H46" i="7"/>
  <c r="G46" i="7"/>
  <c r="W45" i="7"/>
  <c r="I45" i="7"/>
  <c r="H45" i="7"/>
  <c r="G45" i="7"/>
  <c r="F45" i="7" s="1"/>
  <c r="W44" i="7"/>
  <c r="I44" i="7"/>
  <c r="H44" i="7"/>
  <c r="G44" i="7"/>
  <c r="W43" i="7"/>
  <c r="I43" i="7"/>
  <c r="H43" i="7"/>
  <c r="G43" i="7"/>
  <c r="W42" i="7"/>
  <c r="I42" i="7"/>
  <c r="H42" i="7"/>
  <c r="G42" i="7"/>
  <c r="W41" i="7"/>
  <c r="I41" i="7"/>
  <c r="H41" i="7"/>
  <c r="G41" i="7"/>
  <c r="W40" i="7"/>
  <c r="I40" i="7"/>
  <c r="H40" i="7"/>
  <c r="G40" i="7"/>
  <c r="W39" i="7"/>
  <c r="I39" i="7"/>
  <c r="H39" i="7"/>
  <c r="G39" i="7"/>
  <c r="W38" i="7"/>
  <c r="I38" i="7"/>
  <c r="H38" i="7"/>
  <c r="G38" i="7"/>
  <c r="W37" i="7"/>
  <c r="I37" i="7"/>
  <c r="H37" i="7"/>
  <c r="G37" i="7"/>
  <c r="W36" i="7"/>
  <c r="I36" i="7"/>
  <c r="H36" i="7"/>
  <c r="G36" i="7"/>
  <c r="W35" i="7"/>
  <c r="I35" i="7"/>
  <c r="H35" i="7"/>
  <c r="G35" i="7"/>
  <c r="W34" i="7"/>
  <c r="I34" i="7"/>
  <c r="H34" i="7"/>
  <c r="G34" i="7"/>
  <c r="W33" i="7"/>
  <c r="I33" i="7"/>
  <c r="H33" i="7"/>
  <c r="G33" i="7"/>
  <c r="W32" i="7"/>
  <c r="I32" i="7"/>
  <c r="H32" i="7"/>
  <c r="G32" i="7"/>
  <c r="W31" i="7"/>
  <c r="I31" i="7"/>
  <c r="H31" i="7"/>
  <c r="G31" i="7"/>
  <c r="W30" i="7"/>
  <c r="I30" i="7"/>
  <c r="H30" i="7"/>
  <c r="G30" i="7"/>
  <c r="W29" i="7"/>
  <c r="I29" i="7"/>
  <c r="H29" i="7"/>
  <c r="G29" i="7"/>
  <c r="W28" i="7"/>
  <c r="I28" i="7"/>
  <c r="H28" i="7"/>
  <c r="G28" i="7"/>
  <c r="W27" i="7"/>
  <c r="I27" i="7"/>
  <c r="H27" i="7"/>
  <c r="G27" i="7"/>
  <c r="W26" i="7"/>
  <c r="I26" i="7"/>
  <c r="H26" i="7"/>
  <c r="G26" i="7"/>
  <c r="W25" i="7"/>
  <c r="I25" i="7"/>
  <c r="H25" i="7"/>
  <c r="G25" i="7"/>
  <c r="W24" i="7"/>
  <c r="I24" i="7"/>
  <c r="H24" i="7"/>
  <c r="G24" i="7"/>
  <c r="W23" i="7"/>
  <c r="I23" i="7"/>
  <c r="H23" i="7"/>
  <c r="G23" i="7"/>
  <c r="W22" i="7"/>
  <c r="I22" i="7"/>
  <c r="H22" i="7"/>
  <c r="G22" i="7"/>
  <c r="W21" i="7"/>
  <c r="I21" i="7"/>
  <c r="H21" i="7"/>
  <c r="G21" i="7"/>
  <c r="I20" i="7"/>
  <c r="H20" i="7"/>
  <c r="G20" i="7"/>
  <c r="W19" i="7"/>
  <c r="I19" i="7"/>
  <c r="H19" i="7"/>
  <c r="G19" i="7"/>
  <c r="W18" i="7"/>
  <c r="I18" i="7"/>
  <c r="H18" i="7"/>
  <c r="G18" i="7"/>
  <c r="F854" i="7" l="1"/>
  <c r="F2234" i="7"/>
  <c r="F3277" i="7"/>
  <c r="F4286" i="7"/>
  <c r="F4298" i="7"/>
  <c r="F4421" i="7"/>
  <c r="F5047" i="7"/>
  <c r="F5056" i="7"/>
  <c r="F5463" i="7"/>
  <c r="F5573" i="7"/>
  <c r="F5576" i="7"/>
  <c r="F5672" i="7"/>
  <c r="F5856" i="7"/>
  <c r="F5908" i="7"/>
  <c r="F5942" i="7"/>
  <c r="F6063" i="7"/>
  <c r="F6129" i="7"/>
  <c r="F6153" i="7"/>
  <c r="F6156" i="7"/>
  <c r="F6162" i="7"/>
  <c r="F6273" i="7"/>
  <c r="F6288" i="7"/>
  <c r="F6306" i="7"/>
  <c r="F6586" i="7"/>
  <c r="F6589" i="7"/>
  <c r="F6610" i="7"/>
  <c r="F6613" i="7"/>
  <c r="F147" i="7"/>
  <c r="F447" i="7"/>
  <c r="F507" i="7"/>
  <c r="F787" i="7"/>
  <c r="F790" i="7"/>
  <c r="F834" i="7"/>
  <c r="F837" i="7"/>
  <c r="F840" i="7"/>
  <c r="F2093" i="7"/>
  <c r="F2465" i="7"/>
  <c r="F2550" i="7"/>
  <c r="F2646" i="7"/>
  <c r="F2670" i="7"/>
  <c r="F3362" i="7"/>
  <c r="F3617" i="7"/>
  <c r="F3620" i="7"/>
  <c r="F4064" i="7"/>
  <c r="F4070" i="7"/>
  <c r="F4382" i="7"/>
  <c r="H5192" i="7"/>
  <c r="H5273" i="7"/>
  <c r="F5621" i="7"/>
  <c r="F6243" i="7"/>
  <c r="F555" i="7"/>
  <c r="F60" i="7"/>
  <c r="F66" i="7"/>
  <c r="F72" i="7"/>
  <c r="F90" i="7"/>
  <c r="F100" i="7"/>
  <c r="F478" i="7"/>
  <c r="F1086" i="7"/>
  <c r="F1099" i="7"/>
  <c r="F1353" i="7"/>
  <c r="F1371" i="7"/>
  <c r="F1390" i="7"/>
  <c r="F1393" i="7"/>
  <c r="F1567" i="7"/>
  <c r="F1637" i="7"/>
  <c r="F1640" i="7"/>
  <c r="F1649" i="7"/>
  <c r="F1697" i="7"/>
  <c r="F1700" i="7"/>
  <c r="F1709" i="7"/>
  <c r="F1985" i="7"/>
  <c r="F2164" i="7"/>
  <c r="F2167" i="7"/>
  <c r="F2213" i="7"/>
  <c r="F2217" i="7"/>
  <c r="F2226" i="7"/>
  <c r="F2229" i="7"/>
  <c r="F2622" i="7"/>
  <c r="F2889" i="7"/>
  <c r="F2985" i="7"/>
  <c r="F2998" i="7"/>
  <c r="F3007" i="7"/>
  <c r="F3702" i="7"/>
  <c r="F3709" i="7"/>
  <c r="F3764" i="7"/>
  <c r="F3768" i="7"/>
  <c r="F3826" i="7"/>
  <c r="F4173" i="7"/>
  <c r="F4269" i="7"/>
  <c r="F4305" i="7"/>
  <c r="F4317" i="7"/>
  <c r="F4353" i="7"/>
  <c r="F4356" i="7"/>
  <c r="F4494" i="7"/>
  <c r="F4506" i="7"/>
  <c r="F4554" i="7"/>
  <c r="F4602" i="7"/>
  <c r="F4678" i="7"/>
  <c r="F4775" i="7"/>
  <c r="F4854" i="7"/>
  <c r="F4866" i="7"/>
  <c r="F4870" i="7"/>
  <c r="F4880" i="7"/>
  <c r="F5002" i="7"/>
  <c r="F5039" i="7"/>
  <c r="F5072" i="7"/>
  <c r="F5197" i="7"/>
  <c r="F5290" i="7"/>
  <c r="F5347" i="7"/>
  <c r="F5400" i="7"/>
  <c r="F5612" i="7"/>
  <c r="F5791" i="7"/>
  <c r="F5810" i="7"/>
  <c r="F5884" i="7"/>
  <c r="F5887" i="7"/>
  <c r="F5896" i="7"/>
  <c r="F5912" i="7"/>
  <c r="F459" i="7"/>
  <c r="F63" i="7"/>
  <c r="F77" i="7"/>
  <c r="F87" i="7"/>
  <c r="F278" i="7"/>
  <c r="F43" i="7"/>
  <c r="F139" i="7"/>
  <c r="F142" i="7"/>
  <c r="F608" i="7"/>
  <c r="F656" i="7"/>
  <c r="F692" i="7"/>
  <c r="F704" i="7"/>
  <c r="F740" i="7"/>
  <c r="F796" i="7"/>
  <c r="F1002" i="7"/>
  <c r="F1005" i="7"/>
  <c r="F1076" i="7"/>
  <c r="F1492" i="7"/>
  <c r="F1581" i="7"/>
  <c r="F1679" i="7"/>
  <c r="F1730" i="7"/>
  <c r="F2201" i="7"/>
  <c r="F3022" i="7"/>
  <c r="F3082" i="7"/>
  <c r="F3179" i="7"/>
  <c r="F3191" i="7"/>
  <c r="F3200" i="7"/>
  <c r="F3281" i="7"/>
  <c r="F3300" i="7"/>
  <c r="F3336" i="7"/>
  <c r="F3342" i="7"/>
  <c r="F3345" i="7"/>
  <c r="F3687" i="7"/>
  <c r="F3874" i="7"/>
  <c r="F4124" i="7"/>
  <c r="F4425" i="7"/>
  <c r="F4477" i="7"/>
  <c r="F4942" i="7"/>
  <c r="F5250" i="7"/>
  <c r="H5272" i="7"/>
  <c r="F5475" i="7"/>
  <c r="F5688" i="7"/>
  <c r="F5743" i="7"/>
  <c r="F5746" i="7"/>
  <c r="F5771" i="7"/>
  <c r="F5774" i="7"/>
  <c r="F5783" i="7"/>
  <c r="F5825" i="7"/>
  <c r="F6001" i="7"/>
  <c r="F6007" i="7"/>
  <c r="F6073" i="7"/>
  <c r="F6490" i="7"/>
  <c r="F6538" i="7"/>
  <c r="F6566" i="7"/>
  <c r="F6569" i="7"/>
  <c r="F1795" i="7"/>
  <c r="F1945" i="7"/>
  <c r="F1951" i="7"/>
  <c r="F1954" i="7"/>
  <c r="F1967" i="7"/>
  <c r="F1970" i="7"/>
  <c r="F1976" i="7"/>
  <c r="F1986" i="7"/>
  <c r="F1995" i="7"/>
  <c r="F2109" i="7"/>
  <c r="F2396" i="7"/>
  <c r="F2399" i="7"/>
  <c r="F2408" i="7"/>
  <c r="F2411" i="7"/>
  <c r="F2421" i="7"/>
  <c r="F2442" i="7"/>
  <c r="F2554" i="7"/>
  <c r="F2557" i="7"/>
  <c r="F2563" i="7"/>
  <c r="F2578" i="7"/>
  <c r="F6617" i="7"/>
  <c r="F246" i="7"/>
  <c r="F346" i="7"/>
  <c r="F352" i="7"/>
  <c r="F559" i="7"/>
  <c r="F752" i="7"/>
  <c r="F801" i="7"/>
  <c r="F900" i="7"/>
  <c r="F1079" i="7"/>
  <c r="F1546" i="7"/>
  <c r="F1549" i="7"/>
  <c r="F1733" i="7"/>
  <c r="F1833" i="7"/>
  <c r="F1849" i="7"/>
  <c r="F1862" i="7"/>
  <c r="F1929" i="7"/>
  <c r="F2050" i="7"/>
  <c r="F2065" i="7"/>
  <c r="F2068" i="7"/>
  <c r="F2075" i="7"/>
  <c r="F2730" i="7"/>
  <c r="F2803" i="7"/>
  <c r="F2821" i="7"/>
  <c r="F2824" i="7"/>
  <c r="F2830" i="7"/>
  <c r="F3034" i="7"/>
  <c r="F3267" i="7"/>
  <c r="F3273" i="7"/>
  <c r="F3609" i="7"/>
  <c r="F3621" i="7"/>
  <c r="F3731" i="7"/>
  <c r="F3734" i="7"/>
  <c r="F3835" i="7"/>
  <c r="F3883" i="7"/>
  <c r="F4104" i="7"/>
  <c r="F4107" i="7"/>
  <c r="F4116" i="7"/>
  <c r="F4249" i="7"/>
  <c r="F4252" i="7"/>
  <c r="F4261" i="7"/>
  <c r="F4811" i="7"/>
  <c r="F5014" i="7"/>
  <c r="F5452" i="7"/>
  <c r="F5698" i="7"/>
  <c r="F5835" i="7"/>
  <c r="F5977" i="7"/>
  <c r="F6247" i="7"/>
  <c r="F6253" i="7"/>
  <c r="F6256" i="7"/>
  <c r="F6313" i="7"/>
  <c r="F368" i="7"/>
  <c r="F470" i="7"/>
  <c r="F968" i="7"/>
  <c r="F1100" i="7"/>
  <c r="F1235" i="7"/>
  <c r="F2662" i="7"/>
  <c r="F2977" i="7"/>
  <c r="F3933" i="7"/>
  <c r="F3981" i="7"/>
  <c r="F4534" i="7"/>
  <c r="F4946" i="7"/>
  <c r="F4952" i="7"/>
  <c r="F4958" i="7"/>
  <c r="F4961" i="7"/>
  <c r="F4963" i="7" s="1"/>
  <c r="F4964" i="7"/>
  <c r="F5043" i="7"/>
  <c r="F41" i="7"/>
  <c r="F168" i="7"/>
  <c r="F172" i="7"/>
  <c r="F177" i="7"/>
  <c r="F183" i="7"/>
  <c r="F186" i="7"/>
  <c r="F196" i="7"/>
  <c r="F199" i="7"/>
  <c r="F224" i="7"/>
  <c r="F227" i="7"/>
  <c r="F232" i="7"/>
  <c r="F238" i="7"/>
  <c r="F241" i="7"/>
  <c r="F612" i="7"/>
  <c r="F702" i="7"/>
  <c r="F982" i="7"/>
  <c r="F985" i="7"/>
  <c r="F994" i="7"/>
  <c r="F997" i="7"/>
  <c r="F1006" i="7"/>
  <c r="F1009" i="7"/>
  <c r="F1418" i="7"/>
  <c r="F1677" i="7"/>
  <c r="F1737" i="7"/>
  <c r="F1761" i="7"/>
  <c r="F1765" i="7"/>
  <c r="F1771" i="7"/>
  <c r="F2242" i="7"/>
  <c r="F2286" i="7"/>
  <c r="F3014" i="7"/>
  <c r="F3017" i="7"/>
  <c r="F3023" i="7"/>
  <c r="F3171" i="7"/>
  <c r="F3243" i="7"/>
  <c r="F3297" i="7"/>
  <c r="F3762" i="7"/>
  <c r="F3769" i="7"/>
  <c r="F4077" i="7"/>
  <c r="F4393" i="7"/>
  <c r="F4405" i="7"/>
  <c r="F4441" i="7"/>
  <c r="F4481" i="7"/>
  <c r="F4484" i="7"/>
  <c r="I5192" i="7"/>
  <c r="F5489" i="7"/>
  <c r="F5650" i="7"/>
  <c r="F5735" i="7"/>
  <c r="F5738" i="7"/>
  <c r="F5747" i="7"/>
  <c r="F5775" i="7"/>
  <c r="F5778" i="7"/>
  <c r="F5784" i="7"/>
  <c r="F5817" i="7"/>
  <c r="F6008" i="7"/>
  <c r="F6026" i="7"/>
  <c r="F6074" i="7"/>
  <c r="F6101" i="7"/>
  <c r="F6104" i="7"/>
  <c r="F6113" i="7"/>
  <c r="F6458" i="7"/>
  <c r="F20" i="7"/>
  <c r="F756" i="7"/>
  <c r="F887" i="7"/>
  <c r="F939" i="7"/>
  <c r="F1825" i="7"/>
  <c r="F1828" i="7"/>
  <c r="F1935" i="7"/>
  <c r="F2413" i="7"/>
  <c r="F2416" i="7"/>
  <c r="F2425" i="7"/>
  <c r="F2437" i="7"/>
  <c r="F2702" i="7"/>
  <c r="F2707" i="7"/>
  <c r="F2716" i="7"/>
  <c r="F2719" i="7"/>
  <c r="F2753" i="7"/>
  <c r="F2756" i="7"/>
  <c r="F2765" i="7"/>
  <c r="F2768" i="7"/>
  <c r="F3117" i="7"/>
  <c r="F3427" i="7"/>
  <c r="F3433" i="7"/>
  <c r="F3576" i="7"/>
  <c r="F3579" i="7"/>
  <c r="F3802" i="7"/>
  <c r="F3872" i="7"/>
  <c r="F3976" i="7"/>
  <c r="F4024" i="7"/>
  <c r="F4027" i="7"/>
  <c r="F4677" i="7"/>
  <c r="F4771" i="7"/>
  <c r="F4774" i="7"/>
  <c r="F5385" i="7"/>
  <c r="F5508" i="7"/>
  <c r="F5556" i="7"/>
  <c r="F5608" i="7"/>
  <c r="F5620" i="7"/>
  <c r="F6041" i="7"/>
  <c r="F6059" i="7"/>
  <c r="F6071" i="7"/>
  <c r="F6125" i="7"/>
  <c r="F6131" i="7"/>
  <c r="F6149" i="7"/>
  <c r="F6152" i="7"/>
  <c r="F6161" i="7"/>
  <c r="F6272" i="7"/>
  <c r="F6284" i="7"/>
  <c r="F6506" i="7"/>
  <c r="F6549" i="7"/>
  <c r="F6552" i="7"/>
  <c r="F6582" i="7"/>
  <c r="F6606" i="7"/>
  <c r="F6251" i="7"/>
  <c r="F83" i="7"/>
  <c r="F96" i="7"/>
  <c r="F99" i="7"/>
  <c r="F102" i="7"/>
  <c r="F360" i="7"/>
  <c r="F363" i="7"/>
  <c r="F399" i="7"/>
  <c r="F423" i="7"/>
  <c r="F435" i="7"/>
  <c r="F444" i="7"/>
  <c r="F972" i="7"/>
  <c r="F1085" i="7"/>
  <c r="F1095" i="7"/>
  <c r="F1361" i="7"/>
  <c r="F1364" i="7"/>
  <c r="F1367" i="7"/>
  <c r="F1373" i="7"/>
  <c r="F1376" i="7"/>
  <c r="F1385" i="7"/>
  <c r="F1388" i="7"/>
  <c r="F1398" i="7"/>
  <c r="F1401" i="7"/>
  <c r="F1471" i="7"/>
  <c r="F1528" i="7"/>
  <c r="F1554" i="7"/>
  <c r="F1560" i="7"/>
  <c r="F1693" i="7"/>
  <c r="F1699" i="7"/>
  <c r="F1705" i="7"/>
  <c r="F1708" i="7"/>
  <c r="F1711" i="7"/>
  <c r="F1714" i="7"/>
  <c r="F2006" i="7"/>
  <c r="F2012" i="7"/>
  <c r="F2024" i="7"/>
  <c r="F2222" i="7"/>
  <c r="F2225" i="7"/>
  <c r="F2231" i="7"/>
  <c r="F2376" i="7"/>
  <c r="F3289" i="7"/>
  <c r="F3308" i="7"/>
  <c r="F3528" i="7"/>
  <c r="F3773" i="7"/>
  <c r="F3822" i="7"/>
  <c r="F3825" i="7"/>
  <c r="F4349" i="7"/>
  <c r="F4614" i="7"/>
  <c r="F4950" i="7"/>
  <c r="F4953" i="7"/>
  <c r="F4998" i="7"/>
  <c r="F5143" i="7"/>
  <c r="F5298" i="7"/>
  <c r="F5304" i="7"/>
  <c r="F5313" i="7"/>
  <c r="F5319" i="7"/>
  <c r="F5331" i="7"/>
  <c r="F5343" i="7"/>
  <c r="F5346" i="7"/>
  <c r="F5846" i="7"/>
  <c r="F3241" i="7"/>
  <c r="F3598" i="7"/>
  <c r="F3646" i="7"/>
  <c r="F3659" i="7"/>
  <c r="F4045" i="7"/>
  <c r="F4093" i="7"/>
  <c r="F4120" i="7"/>
  <c r="F4141" i="7"/>
  <c r="F6314" i="7"/>
  <c r="F6486" i="7"/>
  <c r="F117" i="7"/>
  <c r="F1244" i="7"/>
  <c r="F1301" i="7"/>
  <c r="F1357" i="7"/>
  <c r="F1360" i="7"/>
  <c r="F1642" i="7"/>
  <c r="F1830" i="7"/>
  <c r="F310" i="7"/>
  <c r="F377" i="7"/>
  <c r="F381" i="7"/>
  <c r="F384" i="7"/>
  <c r="F390" i="7"/>
  <c r="F393" i="7"/>
  <c r="F427" i="7"/>
  <c r="F430" i="7"/>
  <c r="F433" i="7"/>
  <c r="F439" i="7"/>
  <c r="F442" i="7"/>
  <c r="F510" i="7"/>
  <c r="F543" i="7"/>
  <c r="F546" i="7"/>
  <c r="F828" i="7"/>
  <c r="F946" i="7"/>
  <c r="F1564" i="7"/>
  <c r="F1725" i="7"/>
  <c r="F1728" i="7"/>
  <c r="F1731" i="7"/>
  <c r="F1801" i="7"/>
  <c r="F1807" i="7"/>
  <c r="F1877" i="7"/>
  <c r="F2004" i="7"/>
  <c r="F2034" i="7"/>
  <c r="F2046" i="7"/>
  <c r="F2052" i="7"/>
  <c r="F2064" i="7"/>
  <c r="F21" i="7"/>
  <c r="F24" i="7"/>
  <c r="F33" i="7"/>
  <c r="F39" i="7"/>
  <c r="F149" i="7"/>
  <c r="F161" i="7"/>
  <c r="F165" i="7"/>
  <c r="F320" i="7"/>
  <c r="F415" i="7"/>
  <c r="F451" i="7"/>
  <c r="F519" i="7"/>
  <c r="F558" i="7"/>
  <c r="F592" i="7"/>
  <c r="F595" i="7"/>
  <c r="F598" i="7"/>
  <c r="F660" i="7"/>
  <c r="F708" i="7"/>
  <c r="F980" i="7"/>
  <c r="F1023" i="7"/>
  <c r="F1036" i="7"/>
  <c r="F1149" i="7"/>
  <c r="F1167" i="7"/>
  <c r="F1173" i="7"/>
  <c r="F1176" i="7"/>
  <c r="F1182" i="7"/>
  <c r="F1185" i="7"/>
  <c r="F1200" i="7"/>
  <c r="F1232" i="7"/>
  <c r="F1406" i="7"/>
  <c r="F1409" i="7"/>
  <c r="F1440" i="7"/>
  <c r="F1444" i="7"/>
  <c r="F1453" i="7"/>
  <c r="F1456" i="7"/>
  <c r="F1467" i="7"/>
  <c r="F1470" i="7"/>
  <c r="F1574" i="7"/>
  <c r="F1578" i="7"/>
  <c r="F1937" i="7"/>
  <c r="F2136" i="7"/>
  <c r="F2176" i="7"/>
  <c r="F2179" i="7"/>
  <c r="F607" i="7"/>
  <c r="F813" i="7"/>
  <c r="F816" i="7"/>
  <c r="F858" i="7"/>
  <c r="F929" i="7"/>
  <c r="F983" i="7"/>
  <c r="F1098" i="7"/>
  <c r="F1110" i="7"/>
  <c r="F1226" i="7"/>
  <c r="F1251" i="7"/>
  <c r="F1305" i="7"/>
  <c r="F1369" i="7"/>
  <c r="F1424" i="7"/>
  <c r="F1498" i="7"/>
  <c r="F1524" i="7"/>
  <c r="F1527" i="7"/>
  <c r="F1543" i="7"/>
  <c r="F1596" i="7"/>
  <c r="F1690" i="7"/>
  <c r="F2100" i="7"/>
  <c r="F2103" i="7"/>
  <c r="F2150" i="7"/>
  <c r="F115" i="7"/>
  <c r="F129" i="7"/>
  <c r="F487" i="7"/>
  <c r="F499" i="7"/>
  <c r="F640" i="7"/>
  <c r="F643" i="7"/>
  <c r="F768" i="7"/>
  <c r="F771" i="7"/>
  <c r="F780" i="7"/>
  <c r="F783" i="7"/>
  <c r="F1239" i="7"/>
  <c r="F1427" i="7"/>
  <c r="F1669" i="7"/>
  <c r="F138" i="7"/>
  <c r="F262" i="7"/>
  <c r="F294" i="7"/>
  <c r="F300" i="7"/>
  <c r="F305" i="7"/>
  <c r="F308" i="7"/>
  <c r="F314" i="7"/>
  <c r="F318" i="7"/>
  <c r="F327" i="7"/>
  <c r="F330" i="7"/>
  <c r="F336" i="7"/>
  <c r="F371" i="7"/>
  <c r="F374" i="7"/>
  <c r="F382" i="7"/>
  <c r="F385" i="7"/>
  <c r="F394" i="7"/>
  <c r="F398" i="7"/>
  <c r="F547" i="7"/>
  <c r="F950" i="7"/>
  <c r="F970" i="7"/>
  <c r="F1629" i="7"/>
  <c r="F1646" i="7"/>
  <c r="F1799" i="7"/>
  <c r="F1881" i="7"/>
  <c r="F1887" i="7"/>
  <c r="F1907" i="7"/>
  <c r="F1910" i="7"/>
  <c r="F1930" i="7"/>
  <c r="F25" i="7"/>
  <c r="F37" i="7"/>
  <c r="F150" i="7"/>
  <c r="F153" i="7"/>
  <c r="F156" i="7"/>
  <c r="F288" i="7"/>
  <c r="F461" i="7"/>
  <c r="F464" i="7"/>
  <c r="F467" i="7"/>
  <c r="F613" i="7"/>
  <c r="F682" i="7"/>
  <c r="F700" i="7"/>
  <c r="F730" i="7"/>
  <c r="F792" i="7"/>
  <c r="F1041" i="7"/>
  <c r="F1153" i="7"/>
  <c r="F1156" i="7"/>
  <c r="F1165" i="7"/>
  <c r="F1168" i="7"/>
  <c r="F1177" i="7"/>
  <c r="F1180" i="7"/>
  <c r="F1189" i="7"/>
  <c r="F1205" i="7"/>
  <c r="F1208" i="7"/>
  <c r="F1218" i="7"/>
  <c r="F1451" i="7"/>
  <c r="F1457" i="7"/>
  <c r="F1460" i="7"/>
  <c r="F1465" i="7"/>
  <c r="F1572" i="7"/>
  <c r="F1575" i="7"/>
  <c r="F1579" i="7"/>
  <c r="F1652" i="7"/>
  <c r="F1661" i="7"/>
  <c r="F1673" i="7"/>
  <c r="F1676" i="7"/>
  <c r="F1741" i="7"/>
  <c r="F1853" i="7"/>
  <c r="F1987" i="7"/>
  <c r="F2044" i="7"/>
  <c r="F805" i="7"/>
  <c r="F808" i="7"/>
  <c r="F811" i="7"/>
  <c r="F847" i="7"/>
  <c r="F909" i="7"/>
  <c r="F912" i="7"/>
  <c r="F921" i="7"/>
  <c r="F924" i="7"/>
  <c r="F933" i="7"/>
  <c r="F957" i="7"/>
  <c r="F961" i="7"/>
  <c r="F1027" i="7"/>
  <c r="F1135" i="7"/>
  <c r="F1303" i="7"/>
  <c r="F1318" i="7"/>
  <c r="F1338" i="7"/>
  <c r="F1342" i="7"/>
  <c r="F1345" i="7"/>
  <c r="F1410" i="7"/>
  <c r="F1422" i="7"/>
  <c r="F1425" i="7"/>
  <c r="F1502" i="7"/>
  <c r="F1505" i="7"/>
  <c r="F1508" i="7"/>
  <c r="F1544" i="7"/>
  <c r="F1612" i="7"/>
  <c r="F1616" i="7"/>
  <c r="F1620" i="7"/>
  <c r="F1623" i="7"/>
  <c r="F1685" i="7"/>
  <c r="F1962" i="7"/>
  <c r="F1974" i="7"/>
  <c r="F1993" i="7"/>
  <c r="F2036" i="7"/>
  <c r="F2095" i="7"/>
  <c r="F2101" i="7"/>
  <c r="F159" i="7"/>
  <c r="F174" i="7"/>
  <c r="F228" i="7"/>
  <c r="F593" i="7"/>
  <c r="F1791" i="7"/>
  <c r="F292" i="7"/>
  <c r="F347" i="7"/>
  <c r="F2054" i="7"/>
  <c r="F2060" i="7"/>
  <c r="F2073" i="7"/>
  <c r="F29" i="7"/>
  <c r="F341" i="7"/>
  <c r="F372" i="7"/>
  <c r="F383" i="7"/>
  <c r="F411" i="7"/>
  <c r="F450" i="7"/>
  <c r="F453" i="7"/>
  <c r="F456" i="7"/>
  <c r="F641" i="7"/>
  <c r="F800" i="7"/>
  <c r="F866" i="7"/>
  <c r="F869" i="7"/>
  <c r="F879" i="7"/>
  <c r="F1031" i="7"/>
  <c r="F1094" i="7"/>
  <c r="F1145" i="7"/>
  <c r="F1365" i="7"/>
  <c r="F1408" i="7"/>
  <c r="F1665" i="7"/>
  <c r="F1668" i="7"/>
  <c r="F1674" i="7"/>
  <c r="F1739" i="7"/>
  <c r="F1885" i="7"/>
  <c r="F1894" i="7"/>
  <c r="F44" i="7"/>
  <c r="F64" i="7"/>
  <c r="F92" i="7"/>
  <c r="F192" i="7"/>
  <c r="F195" i="7"/>
  <c r="F205" i="7"/>
  <c r="F220" i="7"/>
  <c r="F223" i="7"/>
  <c r="F234" i="7"/>
  <c r="F237" i="7"/>
  <c r="F240" i="7"/>
  <c r="F258" i="7"/>
  <c r="F524" i="7"/>
  <c r="F527" i="7"/>
  <c r="F548" i="7"/>
  <c r="F564" i="7"/>
  <c r="F892" i="7"/>
  <c r="F899" i="7"/>
  <c r="F907" i="7"/>
  <c r="F913" i="7"/>
  <c r="F916" i="7"/>
  <c r="F925" i="7"/>
  <c r="F955" i="7"/>
  <c r="F966" i="7"/>
  <c r="F1106" i="7"/>
  <c r="F1219" i="7"/>
  <c r="F1323" i="7"/>
  <c r="F1330" i="7"/>
  <c r="F1333" i="7"/>
  <c r="F1343" i="7"/>
  <c r="F1526" i="7"/>
  <c r="F1604" i="7"/>
  <c r="F1607" i="7"/>
  <c r="F1610" i="7"/>
  <c r="F1614" i="7"/>
  <c r="F1689" i="7"/>
  <c r="F1782" i="7"/>
  <c r="F1785" i="7"/>
  <c r="F1789" i="7"/>
  <c r="F1792" i="7"/>
  <c r="F1843" i="7"/>
  <c r="F2108" i="7"/>
  <c r="F2152" i="7"/>
  <c r="F2253" i="7"/>
  <c r="F2498" i="7"/>
  <c r="F2501" i="7"/>
  <c r="F2510" i="7"/>
  <c r="F2513" i="7"/>
  <c r="F2570" i="7"/>
  <c r="F2573" i="7"/>
  <c r="F2680" i="7"/>
  <c r="F2907" i="7"/>
  <c r="F3470" i="7"/>
  <c r="F3508" i="7"/>
  <c r="F3511" i="7"/>
  <c r="F3698" i="7"/>
  <c r="F3711" i="7"/>
  <c r="F3818" i="7"/>
  <c r="F3878" i="7"/>
  <c r="F3881" i="7"/>
  <c r="F4008" i="7"/>
  <c r="F4209" i="7"/>
  <c r="F4212" i="7"/>
  <c r="F4215" i="7"/>
  <c r="F4313" i="7"/>
  <c r="F4316" i="7"/>
  <c r="F4543" i="7"/>
  <c r="F4573" i="7"/>
  <c r="F4649" i="7"/>
  <c r="F4661" i="7"/>
  <c r="F4664" i="7"/>
  <c r="F5106" i="7"/>
  <c r="F5109" i="7"/>
  <c r="F5115" i="7"/>
  <c r="F5142" i="7"/>
  <c r="F5287" i="7"/>
  <c r="F5396" i="7"/>
  <c r="F5525" i="7"/>
  <c r="F5540" i="7"/>
  <c r="F5549" i="7"/>
  <c r="F5589" i="7"/>
  <c r="F5655" i="7"/>
  <c r="F5658" i="7"/>
  <c r="F5960" i="7"/>
  <c r="F6166" i="7"/>
  <c r="F6277" i="7"/>
  <c r="F6433" i="7"/>
  <c r="F6544" i="7"/>
  <c r="F6622" i="7"/>
  <c r="F2284" i="7"/>
  <c r="F2356" i="7"/>
  <c r="F2359" i="7"/>
  <c r="F2365" i="7"/>
  <c r="F2755" i="7"/>
  <c r="F2961" i="7"/>
  <c r="F3324" i="7"/>
  <c r="F2712" i="7"/>
  <c r="F2785" i="7"/>
  <c r="F2881" i="7"/>
  <c r="F3031" i="7"/>
  <c r="F3079" i="7"/>
  <c r="F3229" i="7"/>
  <c r="F3247" i="7"/>
  <c r="F3354" i="7"/>
  <c r="F3357" i="7"/>
  <c r="F3360" i="7"/>
  <c r="F3375" i="7"/>
  <c r="F3387" i="7"/>
  <c r="F3390" i="7"/>
  <c r="F3399" i="7"/>
  <c r="F3402" i="7"/>
  <c r="F3411" i="7"/>
  <c r="F3447" i="7"/>
  <c r="F3450" i="7"/>
  <c r="F3556" i="7"/>
  <c r="F3851" i="7"/>
  <c r="F3863" i="7"/>
  <c r="F3931" i="7"/>
  <c r="F4029" i="7"/>
  <c r="F4098" i="7"/>
  <c r="F4364" i="7"/>
  <c r="F4719" i="7"/>
  <c r="F4722" i="7"/>
  <c r="F4873" i="7"/>
  <c r="F5079" i="7"/>
  <c r="F5156" i="7"/>
  <c r="F5165" i="7"/>
  <c r="F5181" i="7"/>
  <c r="F5604" i="7"/>
  <c r="F5722" i="7"/>
  <c r="F5725" i="7"/>
  <c r="F5847" i="7"/>
  <c r="F5924" i="7"/>
  <c r="F6006" i="7"/>
  <c r="F6009" i="7"/>
  <c r="F6169" i="7"/>
  <c r="F6478" i="7"/>
  <c r="F6550" i="7"/>
  <c r="F2081" i="7"/>
  <c r="F2087" i="7"/>
  <c r="F2133" i="7"/>
  <c r="F2288" i="7"/>
  <c r="F2313" i="7"/>
  <c r="F2316" i="7"/>
  <c r="F2325" i="7"/>
  <c r="F2328" i="7"/>
  <c r="F2453" i="7"/>
  <c r="F2456" i="7"/>
  <c r="F2462" i="7"/>
  <c r="F2473" i="7"/>
  <c r="F2690" i="7"/>
  <c r="F2693" i="7"/>
  <c r="F2875" i="7"/>
  <c r="F2929" i="7"/>
  <c r="F2941" i="7"/>
  <c r="F2944" i="7"/>
  <c r="F2950" i="7"/>
  <c r="F2965" i="7"/>
  <c r="F2968" i="7"/>
  <c r="F2974" i="7"/>
  <c r="F3058" i="7"/>
  <c r="F3106" i="7"/>
  <c r="F3131" i="7"/>
  <c r="F3143" i="7"/>
  <c r="F3152" i="7"/>
  <c r="F3265" i="7"/>
  <c r="F3304" i="7"/>
  <c r="F3605" i="7"/>
  <c r="F3629" i="7"/>
  <c r="F3641" i="7"/>
  <c r="F3678" i="7"/>
  <c r="F3785" i="7"/>
  <c r="F3899" i="7"/>
  <c r="F3911" i="7"/>
  <c r="F4165" i="7"/>
  <c r="F4397" i="7"/>
  <c r="F4400" i="7"/>
  <c r="F4426" i="7"/>
  <c r="F4553" i="7"/>
  <c r="F4556" i="7"/>
  <c r="F4565" i="7"/>
  <c r="F4589" i="7"/>
  <c r="F4595" i="7"/>
  <c r="F4695" i="7"/>
  <c r="F4796" i="7"/>
  <c r="F4808" i="7"/>
  <c r="F4930" i="7"/>
  <c r="F4971" i="7"/>
  <c r="F5010" i="7"/>
  <c r="F5062" i="7"/>
  <c r="F5206" i="7"/>
  <c r="F5215" i="7"/>
  <c r="F5231" i="7"/>
  <c r="F5299" i="7"/>
  <c r="F5410" i="7"/>
  <c r="F5511" i="7"/>
  <c r="F5625" i="7"/>
  <c r="F2140" i="7"/>
  <c r="F2154" i="7"/>
  <c r="F2168" i="7"/>
  <c r="F2180" i="7"/>
  <c r="F2184" i="7"/>
  <c r="F2193" i="7"/>
  <c r="F2244" i="7"/>
  <c r="F2300" i="7"/>
  <c r="F2417" i="7"/>
  <c r="F2502" i="7"/>
  <c r="F2526" i="7"/>
  <c r="F2571" i="7"/>
  <c r="F3100" i="7"/>
  <c r="F3459" i="7"/>
  <c r="F3490" i="7"/>
  <c r="F3500" i="7"/>
  <c r="F3503" i="7"/>
  <c r="F3666" i="7"/>
  <c r="F3715" i="7"/>
  <c r="F3718" i="7"/>
  <c r="F3816" i="7"/>
  <c r="F3870" i="7"/>
  <c r="F3873" i="7"/>
  <c r="F3949" i="7"/>
  <c r="F4018" i="7"/>
  <c r="F4125" i="7"/>
  <c r="F4308" i="7"/>
  <c r="F4731" i="7"/>
  <c r="F4836" i="7"/>
  <c r="F5074" i="7"/>
  <c r="F5077" i="7"/>
  <c r="F5083" i="7"/>
  <c r="F5086" i="7"/>
  <c r="F5110" i="7"/>
  <c r="F5131" i="7"/>
  <c r="F5134" i="7"/>
  <c r="F5140" i="7"/>
  <c r="F5242" i="7"/>
  <c r="F5451" i="7"/>
  <c r="F5454" i="7"/>
  <c r="F5659" i="7"/>
  <c r="F5662" i="7"/>
  <c r="F5970" i="7"/>
  <c r="F6018" i="7"/>
  <c r="F6024" i="7"/>
  <c r="F6424" i="7"/>
  <c r="F6526" i="7"/>
  <c r="F2347" i="7"/>
  <c r="F2350" i="7"/>
  <c r="F2360" i="7"/>
  <c r="F2363" i="7"/>
  <c r="F2508" i="7"/>
  <c r="F2996" i="7"/>
  <c r="F3155" i="7"/>
  <c r="F3291" i="7"/>
  <c r="F3340" i="7"/>
  <c r="F3524" i="7"/>
  <c r="F3834" i="7"/>
  <c r="F3997" i="7"/>
  <c r="F4009" i="7"/>
  <c r="F4075" i="7"/>
  <c r="F4623" i="7"/>
  <c r="F4638" i="7"/>
  <c r="F4665" i="7"/>
  <c r="F5544" i="7"/>
  <c r="F6391" i="7"/>
  <c r="F2384" i="7"/>
  <c r="F2393" i="7"/>
  <c r="F2574" i="7"/>
  <c r="F2592" i="7"/>
  <c r="F2643" i="7"/>
  <c r="F3074" i="7"/>
  <c r="F3257" i="7"/>
  <c r="F3283" i="7"/>
  <c r="F3370" i="7"/>
  <c r="F3439" i="7"/>
  <c r="F3442" i="7"/>
  <c r="F3451" i="7"/>
  <c r="F3597" i="7"/>
  <c r="F3600" i="7"/>
  <c r="F3912" i="7"/>
  <c r="F3932" i="7"/>
  <c r="F3968" i="7"/>
  <c r="F4108" i="7"/>
  <c r="F4174" i="7"/>
  <c r="F4365" i="7"/>
  <c r="F4389" i="7"/>
  <c r="F4726" i="7"/>
  <c r="F4735" i="7"/>
  <c r="F4738" i="7"/>
  <c r="F4750" i="7"/>
  <c r="F4759" i="7"/>
  <c r="F4820" i="7"/>
  <c r="F4966" i="7"/>
  <c r="F5182" i="7"/>
  <c r="F5360" i="7"/>
  <c r="F5593" i="7"/>
  <c r="F5790" i="7"/>
  <c r="F5811" i="7"/>
  <c r="F5961" i="7"/>
  <c r="F6010" i="7"/>
  <c r="F6016" i="7"/>
  <c r="F6120" i="7"/>
  <c r="F6476" i="7"/>
  <c r="F6500" i="7"/>
  <c r="F2079" i="7"/>
  <c r="F2125" i="7"/>
  <c r="F2255" i="7"/>
  <c r="F2280" i="7"/>
  <c r="F2283" i="7"/>
  <c r="F2292" i="7"/>
  <c r="F2304" i="7"/>
  <c r="F2329" i="7"/>
  <c r="F2332" i="7"/>
  <c r="F2341" i="7"/>
  <c r="F2433" i="7"/>
  <c r="F2691" i="7"/>
  <c r="F2897" i="7"/>
  <c r="F2900" i="7"/>
  <c r="F2909" i="7"/>
  <c r="F2912" i="7"/>
  <c r="F2945" i="7"/>
  <c r="F2948" i="7"/>
  <c r="F2957" i="7"/>
  <c r="F2960" i="7"/>
  <c r="F2969" i="7"/>
  <c r="F3068" i="7"/>
  <c r="F3123" i="7"/>
  <c r="F3135" i="7"/>
  <c r="F3138" i="7"/>
  <c r="F3144" i="7"/>
  <c r="F3156" i="7"/>
  <c r="F3159" i="7"/>
  <c r="F3162" i="7"/>
  <c r="F3168" i="7"/>
  <c r="F3225" i="7"/>
  <c r="F3251" i="7"/>
  <c r="F3295" i="7"/>
  <c r="F3409" i="7"/>
  <c r="F3479" i="7"/>
  <c r="F3482" i="7"/>
  <c r="F3557" i="7"/>
  <c r="F3569" i="7"/>
  <c r="F3633" i="7"/>
  <c r="F3636" i="7"/>
  <c r="F3752" i="7"/>
  <c r="F3777" i="7"/>
  <c r="F3814" i="7"/>
  <c r="F3817" i="7"/>
  <c r="F4169" i="7"/>
  <c r="F4172" i="7"/>
  <c r="F4297" i="7"/>
  <c r="F4326" i="7"/>
  <c r="F4371" i="7"/>
  <c r="F4377" i="7"/>
  <c r="F4383" i="7"/>
  <c r="F4401" i="7"/>
  <c r="F4404" i="7"/>
  <c r="F4527" i="7"/>
  <c r="F4533" i="7"/>
  <c r="F4545" i="7"/>
  <c r="F4548" i="7"/>
  <c r="F4714" i="7"/>
  <c r="F4800" i="7"/>
  <c r="F4803" i="7"/>
  <c r="F4951" i="7"/>
  <c r="F5020" i="7"/>
  <c r="F5022" i="7" s="1"/>
  <c r="F5398" i="7"/>
  <c r="F5428" i="7"/>
  <c r="F5431" i="7"/>
  <c r="F5434" i="7"/>
  <c r="F5848" i="7"/>
  <c r="F5943" i="7"/>
  <c r="F6395" i="7"/>
  <c r="F6410" i="7"/>
  <c r="F6413" i="7"/>
  <c r="F6422" i="7"/>
  <c r="F6425" i="7"/>
  <c r="F6467" i="7"/>
  <c r="F6509" i="7"/>
  <c r="F6518" i="7"/>
  <c r="F6558" i="7"/>
  <c r="F6561" i="7"/>
  <c r="F6570" i="7"/>
  <c r="F2185" i="7"/>
  <c r="F2188" i="7"/>
  <c r="F2494" i="7"/>
  <c r="F2503" i="7"/>
  <c r="F2575" i="7"/>
  <c r="F3491" i="7"/>
  <c r="F3795" i="7"/>
  <c r="F3807" i="7"/>
  <c r="F3980" i="7"/>
  <c r="F4154" i="7"/>
  <c r="F4163" i="7"/>
  <c r="F4413" i="7"/>
  <c r="F4416" i="7"/>
  <c r="F4785" i="7"/>
  <c r="F4897" i="7"/>
  <c r="F5078" i="7"/>
  <c r="F5120" i="7"/>
  <c r="F5126" i="7"/>
  <c r="F5232" i="7"/>
  <c r="F5258" i="7"/>
  <c r="F5261" i="7"/>
  <c r="F5268" i="7"/>
  <c r="F5274" i="7"/>
  <c r="F5286" i="7"/>
  <c r="F5391" i="7"/>
  <c r="F5524" i="7"/>
  <c r="F5533" i="7"/>
  <c r="F5557" i="7"/>
  <c r="F5965" i="7"/>
  <c r="F5968" i="7"/>
  <c r="F6049" i="7"/>
  <c r="F6067" i="7"/>
  <c r="F6168" i="7"/>
  <c r="F2364" i="7"/>
  <c r="F2367" i="7"/>
  <c r="F2714" i="7"/>
  <c r="F2738" i="7"/>
  <c r="F3189" i="7"/>
  <c r="F3201" i="7"/>
  <c r="F3204" i="7"/>
  <c r="F3314" i="7"/>
  <c r="F3332" i="7"/>
  <c r="F3862" i="7"/>
  <c r="F4058" i="7"/>
  <c r="F4076" i="7"/>
  <c r="F5618" i="7"/>
  <c r="F5624" i="7"/>
  <c r="F5654" i="7"/>
  <c r="F5809" i="7"/>
  <c r="F5845" i="7"/>
  <c r="F5913" i="7"/>
  <c r="F6002" i="7"/>
  <c r="F6085" i="7"/>
  <c r="F6097" i="7"/>
  <c r="F6100" i="7"/>
  <c r="F6109" i="7"/>
  <c r="F6213" i="7"/>
  <c r="F6462" i="7"/>
  <c r="F6465" i="7"/>
  <c r="F6474" i="7"/>
  <c r="F2342" i="7"/>
  <c r="F2373" i="7"/>
  <c r="F2388" i="7"/>
  <c r="F2590" i="7"/>
  <c r="F2769" i="7"/>
  <c r="F2838" i="7"/>
  <c r="F2886" i="7"/>
  <c r="F3066" i="7"/>
  <c r="F3078" i="7"/>
  <c r="F3081" i="7"/>
  <c r="F3215" i="7"/>
  <c r="F3255" i="7"/>
  <c r="F3407" i="7"/>
  <c r="F3419" i="7"/>
  <c r="F3422" i="7"/>
  <c r="F3431" i="7"/>
  <c r="F3452" i="7"/>
  <c r="F3501" i="7"/>
  <c r="F3540" i="7"/>
  <c r="F3910" i="7"/>
  <c r="F3972" i="7"/>
  <c r="F4190" i="7"/>
  <c r="F4253" i="7"/>
  <c r="F4727" i="7"/>
  <c r="F4730" i="7"/>
  <c r="F4812" i="7"/>
  <c r="F4824" i="7"/>
  <c r="F5183" i="7"/>
  <c r="F5361" i="7"/>
  <c r="F5504" i="7"/>
  <c r="F5507" i="7"/>
  <c r="F5684" i="7"/>
  <c r="F5785" i="7"/>
  <c r="F5852" i="7"/>
  <c r="F5901" i="7"/>
  <c r="F5904" i="7"/>
  <c r="F5920" i="7"/>
  <c r="F5929" i="7"/>
  <c r="F6118" i="7"/>
  <c r="F6276" i="7"/>
  <c r="F6366" i="7"/>
  <c r="F6378" i="7"/>
  <c r="F6489" i="7"/>
  <c r="F6492" i="7"/>
  <c r="F6591" i="7"/>
  <c r="F6615" i="7"/>
  <c r="F6618" i="7"/>
  <c r="F2271" i="7"/>
  <c r="F2274" i="7"/>
  <c r="F2281" i="7"/>
  <c r="F2333" i="7"/>
  <c r="F2336" i="7"/>
  <c r="F2419" i="7"/>
  <c r="F2632" i="7"/>
  <c r="F2686" i="7"/>
  <c r="F2865" i="7"/>
  <c r="F2913" i="7"/>
  <c r="F2937" i="7"/>
  <c r="F2949" i="7"/>
  <c r="F2958" i="7"/>
  <c r="F3090" i="7"/>
  <c r="F3093" i="7"/>
  <c r="F3102" i="7"/>
  <c r="F3105" i="7"/>
  <c r="F3139" i="7"/>
  <c r="F3142" i="7"/>
  <c r="F3151" i="7"/>
  <c r="F3154" i="7"/>
  <c r="F3163" i="7"/>
  <c r="F3249" i="7"/>
  <c r="F3306" i="7"/>
  <c r="F3483" i="7"/>
  <c r="F3637" i="7"/>
  <c r="F3674" i="7"/>
  <c r="F3677" i="7"/>
  <c r="F3781" i="7"/>
  <c r="F3784" i="7"/>
  <c r="F4020" i="7"/>
  <c r="F4164" i="7"/>
  <c r="F4238" i="7"/>
  <c r="F4396" i="7"/>
  <c r="F4486" i="7"/>
  <c r="F4495" i="7"/>
  <c r="F4519" i="7"/>
  <c r="F4597" i="7"/>
  <c r="F4603" i="7"/>
  <c r="F4610" i="7"/>
  <c r="F4613" i="7"/>
  <c r="F4778" i="7"/>
  <c r="F4888" i="7"/>
  <c r="F5018" i="7"/>
  <c r="F5058" i="7"/>
  <c r="F5144" i="7"/>
  <c r="F5202" i="7"/>
  <c r="F5214" i="7"/>
  <c r="F5224" i="7"/>
  <c r="F5412" i="7"/>
  <c r="F5423" i="7"/>
  <c r="F5429" i="7"/>
  <c r="F5435" i="7"/>
  <c r="F5438" i="7"/>
  <c r="F5485" i="7"/>
  <c r="F5516" i="7"/>
  <c r="F5664" i="7"/>
  <c r="F5667" i="7"/>
  <c r="F5821" i="7"/>
  <c r="F5874" i="7"/>
  <c r="F5886" i="7"/>
  <c r="F5911" i="7"/>
  <c r="F5917" i="7"/>
  <c r="F5950" i="7"/>
  <c r="F5972" i="7"/>
  <c r="F5993" i="7"/>
  <c r="F6387" i="7"/>
  <c r="F6390" i="7"/>
  <c r="F6414" i="7"/>
  <c r="F6417" i="7"/>
  <c r="F6510" i="7"/>
  <c r="F6513" i="7"/>
  <c r="F6522" i="7"/>
  <c r="F6534" i="7"/>
  <c r="F594" i="7"/>
  <c r="F891" i="7"/>
  <c r="F217" i="7"/>
  <c r="F424" i="7"/>
  <c r="F746" i="7"/>
  <c r="F757" i="7"/>
  <c r="F839" i="7"/>
  <c r="F1096" i="7"/>
  <c r="F1687" i="7"/>
  <c r="F49" i="7"/>
  <c r="F231" i="7"/>
  <c r="F516" i="7"/>
  <c r="F737" i="7"/>
  <c r="F1038" i="7"/>
  <c r="F1089" i="7"/>
  <c r="F573" i="7"/>
  <c r="F121" i="7"/>
  <c r="F27" i="7"/>
  <c r="F47" i="7"/>
  <c r="F54" i="7"/>
  <c r="F57" i="7"/>
  <c r="F61" i="7"/>
  <c r="F113" i="7"/>
  <c r="F116" i="7"/>
  <c r="F166" i="7"/>
  <c r="F203" i="7"/>
  <c r="F249" i="7"/>
  <c r="F252" i="7"/>
  <c r="F255" i="7"/>
  <c r="F306" i="7"/>
  <c r="F315" i="7"/>
  <c r="F328" i="7"/>
  <c r="F350" i="7"/>
  <c r="F353" i="7"/>
  <c r="F690" i="7"/>
  <c r="F696" i="7"/>
  <c r="F776" i="7"/>
  <c r="F779" i="7"/>
  <c r="F782" i="7"/>
  <c r="F943" i="7"/>
  <c r="F1255" i="7"/>
  <c r="F1258" i="7"/>
  <c r="F67" i="7"/>
  <c r="F70" i="7"/>
  <c r="F78" i="7"/>
  <c r="F82" i="7"/>
  <c r="F110" i="7"/>
  <c r="F126" i="7"/>
  <c r="F130" i="7"/>
  <c r="F133" i="7"/>
  <c r="F181" i="7"/>
  <c r="F184" i="7"/>
  <c r="F209" i="7"/>
  <c r="F218" i="7"/>
  <c r="F221" i="7"/>
  <c r="F261" i="7"/>
  <c r="F334" i="7"/>
  <c r="F379" i="7"/>
  <c r="F419" i="7"/>
  <c r="F422" i="7"/>
  <c r="F425" i="7"/>
  <c r="F431" i="7"/>
  <c r="F434" i="7"/>
  <c r="F443" i="7"/>
  <c r="F446" i="7"/>
  <c r="F505" i="7"/>
  <c r="F672" i="7"/>
  <c r="F693" i="7"/>
  <c r="F806" i="7"/>
  <c r="F937" i="7"/>
  <c r="F949" i="7"/>
  <c r="F991" i="7"/>
  <c r="F1019" i="7"/>
  <c r="F1243" i="7"/>
  <c r="F1252" i="7"/>
  <c r="F155" i="7"/>
  <c r="F576" i="7"/>
  <c r="F98" i="7"/>
  <c r="F151" i="7"/>
  <c r="F197" i="7"/>
  <c r="F293" i="7"/>
  <c r="F296" i="7"/>
  <c r="F299" i="7"/>
  <c r="F304" i="7"/>
  <c r="F307" i="7"/>
  <c r="F386" i="7"/>
  <c r="F389" i="7"/>
  <c r="F395" i="7"/>
  <c r="F455" i="7"/>
  <c r="F508" i="7"/>
  <c r="F596" i="7"/>
  <c r="F634" i="7"/>
  <c r="F655" i="7"/>
  <c r="F688" i="7"/>
  <c r="F691" i="7"/>
  <c r="F741" i="7"/>
  <c r="F890" i="7"/>
  <c r="F893" i="7"/>
  <c r="F903" i="7"/>
  <c r="F908" i="7"/>
  <c r="F917" i="7"/>
  <c r="F920" i="7"/>
  <c r="F992" i="7"/>
  <c r="F998" i="7"/>
  <c r="F1001" i="7"/>
  <c r="F1010" i="7"/>
  <c r="F1014" i="7"/>
  <c r="F1017" i="7"/>
  <c r="F1209" i="7"/>
  <c r="F1212" i="7"/>
  <c r="F1215" i="7"/>
  <c r="F1222" i="7"/>
  <c r="F28" i="7"/>
  <c r="F31" i="7"/>
  <c r="F48" i="7"/>
  <c r="F52" i="7"/>
  <c r="F58" i="7"/>
  <c r="F62" i="7"/>
  <c r="F104" i="7"/>
  <c r="F111" i="7"/>
  <c r="F114" i="7"/>
  <c r="F148" i="7"/>
  <c r="F164" i="7"/>
  <c r="F167" i="7"/>
  <c r="F204" i="7"/>
  <c r="F207" i="7"/>
  <c r="F211" i="7"/>
  <c r="F250" i="7"/>
  <c r="F253" i="7"/>
  <c r="F256" i="7"/>
  <c r="F313" i="7"/>
  <c r="F316" i="7"/>
  <c r="F323" i="7"/>
  <c r="F326" i="7"/>
  <c r="F348" i="7"/>
  <c r="F402" i="7"/>
  <c r="F405" i="7"/>
  <c r="F408" i="7"/>
  <c r="F941" i="7"/>
  <c r="F944" i="7"/>
  <c r="F953" i="7"/>
  <c r="F956" i="7"/>
  <c r="F1193" i="7"/>
  <c r="F1206" i="7"/>
  <c r="F1512" i="7"/>
  <c r="F600" i="7"/>
  <c r="F26" i="7"/>
  <c r="F597" i="7"/>
  <c r="F75" i="7"/>
  <c r="F120" i="7"/>
  <c r="F123" i="7"/>
  <c r="F131" i="7"/>
  <c r="F134" i="7"/>
  <c r="F179" i="7"/>
  <c r="F182" i="7"/>
  <c r="F185" i="7"/>
  <c r="F222" i="7"/>
  <c r="F332" i="7"/>
  <c r="F850" i="7"/>
  <c r="F1426" i="7"/>
  <c r="F1435" i="7"/>
  <c r="F1472" i="7"/>
  <c r="F1503" i="7"/>
  <c r="F1523" i="7"/>
  <c r="F1542" i="7"/>
  <c r="F68" i="7"/>
  <c r="F93" i="7"/>
  <c r="F143" i="7"/>
  <c r="F146" i="7"/>
  <c r="F175" i="7"/>
  <c r="F189" i="7"/>
  <c r="F236" i="7"/>
  <c r="F274" i="7"/>
  <c r="F277" i="7"/>
  <c r="F364" i="7"/>
  <c r="F515" i="7"/>
  <c r="F545" i="7"/>
  <c r="F551" i="7"/>
  <c r="F557" i="7"/>
  <c r="F644" i="7"/>
  <c r="F862" i="7"/>
  <c r="F865" i="7"/>
  <c r="F868" i="7"/>
  <c r="F874" i="7"/>
  <c r="F878" i="7"/>
  <c r="F1146" i="7"/>
  <c r="F1593" i="7"/>
  <c r="F3004" i="7"/>
  <c r="F407" i="7"/>
  <c r="F413" i="7"/>
  <c r="F463" i="7"/>
  <c r="F475" i="7"/>
  <c r="F531" i="7"/>
  <c r="F567" i="7"/>
  <c r="F588" i="7"/>
  <c r="F591" i="7"/>
  <c r="F605" i="7"/>
  <c r="F620" i="7"/>
  <c r="F623" i="7"/>
  <c r="F632" i="7"/>
  <c r="F635" i="7"/>
  <c r="F664" i="7"/>
  <c r="F676" i="7"/>
  <c r="F711" i="7"/>
  <c r="F720" i="7"/>
  <c r="F732" i="7"/>
  <c r="F735" i="7"/>
  <c r="F749" i="7"/>
  <c r="F764" i="7"/>
  <c r="F767" i="7"/>
  <c r="F836" i="7"/>
  <c r="F842" i="7"/>
  <c r="F935" i="7"/>
  <c r="F1035" i="7"/>
  <c r="F1045" i="7"/>
  <c r="F1048" i="7"/>
  <c r="F1058" i="7"/>
  <c r="F1061" i="7"/>
  <c r="F1067" i="7"/>
  <c r="F1105" i="7"/>
  <c r="F1108" i="7"/>
  <c r="F1114" i="7"/>
  <c r="F1117" i="7"/>
  <c r="F1126" i="7"/>
  <c r="F1130" i="7"/>
  <c r="F1138" i="7"/>
  <c r="F1161" i="7"/>
  <c r="F1194" i="7"/>
  <c r="F1238" i="7"/>
  <c r="F1241" i="7"/>
  <c r="F1247" i="7"/>
  <c r="F1250" i="7"/>
  <c r="F1311" i="7"/>
  <c r="F1325" i="7"/>
  <c r="F1335" i="7"/>
  <c r="F1382" i="7"/>
  <c r="F1395" i="7"/>
  <c r="F1430" i="7"/>
  <c r="F1433" i="7"/>
  <c r="F1464" i="7"/>
  <c r="F1480" i="7"/>
  <c r="F1484" i="7"/>
  <c r="F1488" i="7"/>
  <c r="F1532" i="7"/>
  <c r="F1535" i="7"/>
  <c r="F1538" i="7"/>
  <c r="F1600" i="7"/>
  <c r="F1632" i="7"/>
  <c r="F1635" i="7"/>
  <c r="F1682" i="7"/>
  <c r="F1720" i="7"/>
  <c r="F1743" i="7"/>
  <c r="F1749" i="7"/>
  <c r="F1768" i="7"/>
  <c r="F1777" i="7"/>
  <c r="F1991" i="7"/>
  <c r="F1997" i="7"/>
  <c r="F2172" i="7"/>
  <c r="F2175" i="7"/>
  <c r="F2181" i="7"/>
  <c r="F2595" i="7"/>
  <c r="F1080" i="7"/>
  <c r="F1083" i="7"/>
  <c r="F1087" i="7"/>
  <c r="F1090" i="7"/>
  <c r="F1213" i="7"/>
  <c r="F1217" i="7"/>
  <c r="F1220" i="7"/>
  <c r="F1259" i="7"/>
  <c r="F1359" i="7"/>
  <c r="F1501" i="7"/>
  <c r="F1510" i="7"/>
  <c r="F1513" i="7"/>
  <c r="F1517" i="7"/>
  <c r="F1545" i="7"/>
  <c r="F1563" i="7"/>
  <c r="F1641" i="7"/>
  <c r="F1688" i="7"/>
  <c r="F1691" i="7"/>
  <c r="F1729" i="7"/>
  <c r="F1926" i="7"/>
  <c r="F650" i="7"/>
  <c r="F661" i="7"/>
  <c r="F703" i="7"/>
  <c r="F738" i="7"/>
  <c r="F744" i="7"/>
  <c r="F750" i="7"/>
  <c r="F788" i="7"/>
  <c r="F809" i="7"/>
  <c r="F857" i="7"/>
  <c r="F860" i="7"/>
  <c r="F894" i="7"/>
  <c r="F986" i="7"/>
  <c r="F1070" i="7"/>
  <c r="F1141" i="7"/>
  <c r="F1147" i="7"/>
  <c r="F1150" i="7"/>
  <c r="F1210" i="7"/>
  <c r="F1256" i="7"/>
  <c r="F1416" i="7"/>
  <c r="F1507" i="7"/>
  <c r="F1587" i="7"/>
  <c r="F1591" i="7"/>
  <c r="F1594" i="7"/>
  <c r="F1694" i="7"/>
  <c r="F1738" i="7"/>
  <c r="F2117" i="7"/>
  <c r="F2126" i="7"/>
  <c r="F2378" i="7"/>
  <c r="F2923" i="7"/>
  <c r="F2947" i="7"/>
  <c r="F358" i="7"/>
  <c r="F369" i="7"/>
  <c r="F473" i="7"/>
  <c r="F476" i="7"/>
  <c r="F496" i="7"/>
  <c r="F511" i="7"/>
  <c r="F523" i="7"/>
  <c r="F526" i="7"/>
  <c r="F535" i="7"/>
  <c r="F538" i="7"/>
  <c r="F568" i="7"/>
  <c r="F580" i="7"/>
  <c r="F615" i="7"/>
  <c r="F636" i="7"/>
  <c r="F653" i="7"/>
  <c r="F668" i="7"/>
  <c r="F671" i="7"/>
  <c r="F680" i="7"/>
  <c r="F683" i="7"/>
  <c r="F686" i="7"/>
  <c r="F712" i="7"/>
  <c r="F724" i="7"/>
  <c r="F759" i="7"/>
  <c r="F849" i="7"/>
  <c r="F1049" i="7"/>
  <c r="F1052" i="7"/>
  <c r="F1062" i="7"/>
  <c r="F1065" i="7"/>
  <c r="F1071" i="7"/>
  <c r="F1112" i="7"/>
  <c r="F1118" i="7"/>
  <c r="F1121" i="7"/>
  <c r="F1131" i="7"/>
  <c r="F1136" i="7"/>
  <c r="F1139" i="7"/>
  <c r="F1142" i="7"/>
  <c r="F1198" i="7"/>
  <c r="F1245" i="7"/>
  <c r="F1316" i="7"/>
  <c r="F1327" i="7"/>
  <c r="F1339" i="7"/>
  <c r="F1377" i="7"/>
  <c r="F1386" i="7"/>
  <c r="F1434" i="7"/>
  <c r="F1437" i="7"/>
  <c r="F1445" i="7"/>
  <c r="F1454" i="7"/>
  <c r="F1478" i="7"/>
  <c r="F1570" i="7"/>
  <c r="F1633" i="7"/>
  <c r="F1653" i="7"/>
  <c r="F1671" i="7"/>
  <c r="F1680" i="7"/>
  <c r="F1860" i="7"/>
  <c r="F1866" i="7"/>
  <c r="F1869" i="7"/>
  <c r="F1872" i="7"/>
  <c r="F1875" i="7"/>
  <c r="F2321" i="7"/>
  <c r="F2324" i="7"/>
  <c r="F2330" i="7"/>
  <c r="F2351" i="7"/>
  <c r="F2542" i="7"/>
  <c r="F2560" i="7"/>
  <c r="F2572" i="7"/>
  <c r="F2873" i="7"/>
  <c r="F2885" i="7"/>
  <c r="F2888" i="7"/>
  <c r="F798" i="7"/>
  <c r="F1617" i="7"/>
  <c r="F2566" i="7"/>
  <c r="F553" i="7"/>
  <c r="F565" i="7"/>
  <c r="F624" i="7"/>
  <c r="F642" i="7"/>
  <c r="F648" i="7"/>
  <c r="F709" i="7"/>
  <c r="F751" i="7"/>
  <c r="F819" i="7"/>
  <c r="F825" i="7"/>
  <c r="F829" i="7"/>
  <c r="F852" i="7"/>
  <c r="F945" i="7"/>
  <c r="F990" i="7"/>
  <c r="F1021" i="7"/>
  <c r="F1033" i="7"/>
  <c r="F1201" i="7"/>
  <c r="F1214" i="7"/>
  <c r="F1485" i="7"/>
  <c r="F1499" i="7"/>
  <c r="F1533" i="7"/>
  <c r="F1592" i="7"/>
  <c r="F2084" i="7"/>
  <c r="F2811" i="7"/>
  <c r="F403" i="7"/>
  <c r="F462" i="7"/>
  <c r="F488" i="7"/>
  <c r="F503" i="7"/>
  <c r="F544" i="7"/>
  <c r="F645" i="7"/>
  <c r="F689" i="7"/>
  <c r="F799" i="7"/>
  <c r="F838" i="7"/>
  <c r="F870" i="7"/>
  <c r="F895" i="7"/>
  <c r="F942" i="7"/>
  <c r="F987" i="7"/>
  <c r="F1015" i="7"/>
  <c r="F1163" i="7"/>
  <c r="F1169" i="7"/>
  <c r="F1172" i="7"/>
  <c r="F1181" i="7"/>
  <c r="F1184" i="7"/>
  <c r="F1190" i="7"/>
  <c r="F1233" i="7"/>
  <c r="F1310" i="7"/>
  <c r="F1313" i="7"/>
  <c r="F1321" i="7"/>
  <c r="F1324" i="7"/>
  <c r="F1334" i="7"/>
  <c r="F1337" i="7"/>
  <c r="F1348" i="7"/>
  <c r="F1352" i="7"/>
  <c r="F1375" i="7"/>
  <c r="F1381" i="7"/>
  <c r="F1384" i="7"/>
  <c r="F1394" i="7"/>
  <c r="F1414" i="7"/>
  <c r="F1420" i="7"/>
  <c r="F1443" i="7"/>
  <c r="F1449" i="7"/>
  <c r="F1452" i="7"/>
  <c r="F1461" i="7"/>
  <c r="F1553" i="7"/>
  <c r="F1559" i="7"/>
  <c r="F1562" i="7"/>
  <c r="F1565" i="7"/>
  <c r="F1599" i="7"/>
  <c r="F1608" i="7"/>
  <c r="F1615" i="7"/>
  <c r="F1622" i="7"/>
  <c r="F1626" i="7"/>
  <c r="F1657" i="7"/>
  <c r="F1660" i="7"/>
  <c r="F1666" i="7"/>
  <c r="F1695" i="7"/>
  <c r="F1707" i="7"/>
  <c r="F1745" i="7"/>
  <c r="F1748" i="7"/>
  <c r="F1751" i="7"/>
  <c r="F1770" i="7"/>
  <c r="F1773" i="7"/>
  <c r="F2486" i="7"/>
  <c r="F2489" i="7"/>
  <c r="F284" i="7"/>
  <c r="F400" i="7"/>
  <c r="F474" i="7"/>
  <c r="F500" i="7"/>
  <c r="F518" i="7"/>
  <c r="F539" i="7"/>
  <c r="F542" i="7"/>
  <c r="F556" i="7"/>
  <c r="F572" i="7"/>
  <c r="F575" i="7"/>
  <c r="F584" i="7"/>
  <c r="F587" i="7"/>
  <c r="F616" i="7"/>
  <c r="F663" i="7"/>
  <c r="F684" i="7"/>
  <c r="F701" i="7"/>
  <c r="F716" i="7"/>
  <c r="F719" i="7"/>
  <c r="F728" i="7"/>
  <c r="F731" i="7"/>
  <c r="F760" i="7"/>
  <c r="F789" i="7"/>
  <c r="F844" i="7"/>
  <c r="F855" i="7"/>
  <c r="F877" i="7"/>
  <c r="F1034" i="7"/>
  <c r="F1053" i="7"/>
  <c r="F1056" i="7"/>
  <c r="F1066" i="7"/>
  <c r="F1104" i="7"/>
  <c r="F1116" i="7"/>
  <c r="F1122" i="7"/>
  <c r="F1125" i="7"/>
  <c r="F1137" i="7"/>
  <c r="F1157" i="7"/>
  <c r="F1196" i="7"/>
  <c r="F1199" i="7"/>
  <c r="F1249" i="7"/>
  <c r="F1331" i="7"/>
  <c r="F1344" i="7"/>
  <c r="F1378" i="7"/>
  <c r="F1391" i="7"/>
  <c r="F1432" i="7"/>
  <c r="F1438" i="7"/>
  <c r="F1446" i="7"/>
  <c r="F1458" i="7"/>
  <c r="F1476" i="7"/>
  <c r="F1483" i="7"/>
  <c r="F1534" i="7"/>
  <c r="F1540" i="7"/>
  <c r="F1568" i="7"/>
  <c r="F1634" i="7"/>
  <c r="F1701" i="7"/>
  <c r="F1722" i="7"/>
  <c r="F1757" i="7"/>
  <c r="F1779" i="7"/>
  <c r="F2251" i="7"/>
  <c r="F2263" i="7"/>
  <c r="F2266" i="7"/>
  <c r="F2275" i="7"/>
  <c r="F2279" i="7"/>
  <c r="F2467" i="7"/>
  <c r="F2736" i="7"/>
  <c r="F2748" i="7"/>
  <c r="F2752" i="7"/>
  <c r="F3197" i="7"/>
  <c r="F3318" i="7"/>
  <c r="F3330" i="7"/>
  <c r="F3492" i="7"/>
  <c r="F3549" i="7"/>
  <c r="F3561" i="7"/>
  <c r="F3141" i="7"/>
  <c r="F3221" i="7"/>
  <c r="F3269" i="7"/>
  <c r="F3471" i="7"/>
  <c r="F1893" i="7"/>
  <c r="F1903" i="7"/>
  <c r="F1942" i="7"/>
  <c r="F1982" i="7"/>
  <c r="F2010" i="7"/>
  <c r="F2019" i="7"/>
  <c r="F2025" i="7"/>
  <c r="F2028" i="7"/>
  <c r="F2147" i="7"/>
  <c r="F2194" i="7"/>
  <c r="F2197" i="7"/>
  <c r="F2236" i="7"/>
  <c r="F2245" i="7"/>
  <c r="F2297" i="7"/>
  <c r="F2370" i="7"/>
  <c r="F2379" i="7"/>
  <c r="F2430" i="7"/>
  <c r="F2468" i="7"/>
  <c r="F2522" i="7"/>
  <c r="F2534" i="7"/>
  <c r="F2537" i="7"/>
  <c r="F2546" i="7"/>
  <c r="F2549" i="7"/>
  <c r="F2581" i="7"/>
  <c r="F2587" i="7"/>
  <c r="F2640" i="7"/>
  <c r="F2667" i="7"/>
  <c r="F2761" i="7"/>
  <c r="F2779" i="7"/>
  <c r="F2853" i="7"/>
  <c r="F2862" i="7"/>
  <c r="F2921" i="7"/>
  <c r="F2953" i="7"/>
  <c r="F2971" i="7"/>
  <c r="F3046" i="7"/>
  <c r="F3055" i="7"/>
  <c r="F3114" i="7"/>
  <c r="F3147" i="7"/>
  <c r="F3165" i="7"/>
  <c r="F3719" i="7"/>
  <c r="F3774" i="7"/>
  <c r="F1821" i="7"/>
  <c r="F1824" i="7"/>
  <c r="F1851" i="7"/>
  <c r="F1857" i="7"/>
  <c r="F1861" i="7"/>
  <c r="F1864" i="7"/>
  <c r="F1870" i="7"/>
  <c r="F1924" i="7"/>
  <c r="F1927" i="7"/>
  <c r="F1989" i="7"/>
  <c r="F2066" i="7"/>
  <c r="F2076" i="7"/>
  <c r="F2092" i="7"/>
  <c r="F2127" i="7"/>
  <c r="F2142" i="7"/>
  <c r="F2294" i="7"/>
  <c r="F2385" i="7"/>
  <c r="F2427" i="7"/>
  <c r="F2558" i="7"/>
  <c r="F2561" i="7"/>
  <c r="F2567" i="7"/>
  <c r="F2584" i="7"/>
  <c r="F2664" i="7"/>
  <c r="F2740" i="7"/>
  <c r="F2743" i="7"/>
  <c r="F2797" i="7"/>
  <c r="F2800" i="7"/>
  <c r="F2859" i="7"/>
  <c r="F2877" i="7"/>
  <c r="F2933" i="7"/>
  <c r="F2936" i="7"/>
  <c r="F2990" i="7"/>
  <c r="F2993" i="7"/>
  <c r="F2999" i="7"/>
  <c r="F3052" i="7"/>
  <c r="F3070" i="7"/>
  <c r="F3127" i="7"/>
  <c r="F3130" i="7"/>
  <c r="F3183" i="7"/>
  <c r="F3186" i="7"/>
  <c r="F3192" i="7"/>
  <c r="F3211" i="7"/>
  <c r="F3239" i="7"/>
  <c r="F3261" i="7"/>
  <c r="F3287" i="7"/>
  <c r="F3310" i="7"/>
  <c r="F3322" i="7"/>
  <c r="F3328" i="7"/>
  <c r="F3363" i="7"/>
  <c r="F3381" i="7"/>
  <c r="F3393" i="7"/>
  <c r="F3408" i="7"/>
  <c r="F3703" i="7"/>
  <c r="F3716" i="7"/>
  <c r="F3756" i="7"/>
  <c r="F4054" i="7"/>
  <c r="F4060" i="7"/>
  <c r="F4201" i="7"/>
  <c r="F3541" i="7"/>
  <c r="F3593" i="7"/>
  <c r="F1787" i="7"/>
  <c r="F1837" i="7"/>
  <c r="F1841" i="7"/>
  <c r="F1891" i="7"/>
  <c r="F1897" i="7"/>
  <c r="F1900" i="7"/>
  <c r="F1904" i="7"/>
  <c r="F1943" i="7"/>
  <c r="F1952" i="7"/>
  <c r="F1968" i="7"/>
  <c r="F1977" i="7"/>
  <c r="F1983" i="7"/>
  <c r="F2189" i="7"/>
  <c r="F2209" i="7"/>
  <c r="F2228" i="7"/>
  <c r="F2237" i="7"/>
  <c r="F2261" i="7"/>
  <c r="F2267" i="7"/>
  <c r="F2337" i="7"/>
  <c r="F2343" i="7"/>
  <c r="F2362" i="7"/>
  <c r="F2371" i="7"/>
  <c r="F2400" i="7"/>
  <c r="F2422" i="7"/>
  <c r="F2448" i="7"/>
  <c r="F2457" i="7"/>
  <c r="F2460" i="7"/>
  <c r="F2514" i="7"/>
  <c r="F2517" i="7"/>
  <c r="F2523" i="7"/>
  <c r="F2608" i="7"/>
  <c r="F2620" i="7"/>
  <c r="F2623" i="7"/>
  <c r="F2635" i="7"/>
  <c r="F2688" i="7"/>
  <c r="F2708" i="7"/>
  <c r="F2717" i="7"/>
  <c r="F2777" i="7"/>
  <c r="F2809" i="7"/>
  <c r="F2827" i="7"/>
  <c r="F2901" i="7"/>
  <c r="F2910" i="7"/>
  <c r="F3002" i="7"/>
  <c r="F3020" i="7"/>
  <c r="F3076" i="7"/>
  <c r="F3094" i="7"/>
  <c r="F3103" i="7"/>
  <c r="F3195" i="7"/>
  <c r="F3231" i="7"/>
  <c r="F3253" i="7"/>
  <c r="F3279" i="7"/>
  <c r="F3302" i="7"/>
  <c r="F3358" i="7"/>
  <c r="F3367" i="7"/>
  <c r="F3423" i="7"/>
  <c r="F3509" i="7"/>
  <c r="F3753" i="7"/>
  <c r="F4010" i="7"/>
  <c r="F1845" i="7"/>
  <c r="F1915" i="7"/>
  <c r="F2017" i="7"/>
  <c r="F2020" i="7"/>
  <c r="F2026" i="7"/>
  <c r="F2035" i="7"/>
  <c r="F2119" i="7"/>
  <c r="F2143" i="7"/>
  <c r="F2198" i="7"/>
  <c r="F2246" i="7"/>
  <c r="F2380" i="7"/>
  <c r="F2428" i="7"/>
  <c r="F2469" i="7"/>
  <c r="F2482" i="7"/>
  <c r="F2538" i="7"/>
  <c r="F2547" i="7"/>
  <c r="F2582" i="7"/>
  <c r="F2585" i="7"/>
  <c r="F2614" i="7"/>
  <c r="F2650" i="7"/>
  <c r="F2653" i="7"/>
  <c r="F2659" i="7"/>
  <c r="F2732" i="7"/>
  <c r="F2789" i="7"/>
  <c r="F2792" i="7"/>
  <c r="F2845" i="7"/>
  <c r="F2848" i="7"/>
  <c r="F2925" i="7"/>
  <c r="F2981" i="7"/>
  <c r="F2984" i="7"/>
  <c r="F3038" i="7"/>
  <c r="F3041" i="7"/>
  <c r="F3047" i="7"/>
  <c r="F3119" i="7"/>
  <c r="F3175" i="7"/>
  <c r="F3178" i="7"/>
  <c r="F3320" i="7"/>
  <c r="F3334" i="7"/>
  <c r="F3376" i="7"/>
  <c r="F3391" i="7"/>
  <c r="F3394" i="7"/>
  <c r="F3403" i="7"/>
  <c r="F3435" i="7"/>
  <c r="F3438" i="7"/>
  <c r="F3467" i="7"/>
  <c r="F3521" i="7"/>
  <c r="F3548" i="7"/>
  <c r="F3551" i="7"/>
  <c r="F3572" i="7"/>
  <c r="F3657" i="7"/>
  <c r="F3960" i="7"/>
  <c r="F3963" i="7"/>
  <c r="F4430" i="7"/>
  <c r="F1721" i="7"/>
  <c r="F1724" i="7"/>
  <c r="F1747" i="7"/>
  <c r="F1753" i="7"/>
  <c r="F1756" i="7"/>
  <c r="F1766" i="7"/>
  <c r="F1769" i="7"/>
  <c r="F1793" i="7"/>
  <c r="F1812" i="7"/>
  <c r="F1815" i="7"/>
  <c r="F1818" i="7"/>
  <c r="F1822" i="7"/>
  <c r="F1874" i="7"/>
  <c r="F2032" i="7"/>
  <c r="F2058" i="7"/>
  <c r="F2067" i="7"/>
  <c r="F2074" i="7"/>
  <c r="F2077" i="7"/>
  <c r="F2083" i="7"/>
  <c r="F2195" i="7"/>
  <c r="F2434" i="7"/>
  <c r="F2491" i="7"/>
  <c r="F2559" i="7"/>
  <c r="F2594" i="7"/>
  <c r="F2597" i="7"/>
  <c r="F2626" i="7"/>
  <c r="F2638" i="7"/>
  <c r="F2656" i="7"/>
  <c r="F2674" i="7"/>
  <c r="F2677" i="7"/>
  <c r="F2683" i="7"/>
  <c r="F2741" i="7"/>
  <c r="F2801" i="7"/>
  <c r="F2804" i="7"/>
  <c r="F2813" i="7"/>
  <c r="F2816" i="7"/>
  <c r="F2851" i="7"/>
  <c r="F2869" i="7"/>
  <c r="F2872" i="7"/>
  <c r="F2878" i="7"/>
  <c r="F2934" i="7"/>
  <c r="F2994" i="7"/>
  <c r="F2997" i="7"/>
  <c r="F3006" i="7"/>
  <c r="F3009" i="7"/>
  <c r="F3044" i="7"/>
  <c r="F3062" i="7"/>
  <c r="F3065" i="7"/>
  <c r="F3071" i="7"/>
  <c r="F3128" i="7"/>
  <c r="F3187" i="7"/>
  <c r="F3190" i="7"/>
  <c r="F3199" i="7"/>
  <c r="F3202" i="7"/>
  <c r="F3223" i="7"/>
  <c r="F3245" i="7"/>
  <c r="F3271" i="7"/>
  <c r="F3293" i="7"/>
  <c r="F3429" i="7"/>
  <c r="F3473" i="7"/>
  <c r="F3584" i="7"/>
  <c r="F3588" i="7"/>
  <c r="F3626" i="7"/>
  <c r="F3638" i="7"/>
  <c r="F3669" i="7"/>
  <c r="F3707" i="7"/>
  <c r="F3866" i="7"/>
  <c r="F4112" i="7"/>
  <c r="F4581" i="7"/>
  <c r="F4606" i="7"/>
  <c r="F4618" i="7"/>
  <c r="F4621" i="7"/>
  <c r="F4674" i="7"/>
  <c r="F4199" i="7"/>
  <c r="F4205" i="7"/>
  <c r="F1788" i="7"/>
  <c r="F1839" i="7"/>
  <c r="F1883" i="7"/>
  <c r="F1889" i="7"/>
  <c r="F1892" i="7"/>
  <c r="F1895" i="7"/>
  <c r="F1901" i="7"/>
  <c r="F1905" i="7"/>
  <c r="F1925" i="7"/>
  <c r="F1947" i="7"/>
  <c r="F1956" i="7"/>
  <c r="F1959" i="7"/>
  <c r="F1969" i="7"/>
  <c r="F1975" i="7"/>
  <c r="F1978" i="7"/>
  <c r="F2111" i="7"/>
  <c r="F2238" i="7"/>
  <c r="F2259" i="7"/>
  <c r="F2277" i="7"/>
  <c r="F2287" i="7"/>
  <c r="F2317" i="7"/>
  <c r="F2372" i="7"/>
  <c r="F2420" i="7"/>
  <c r="F2461" i="7"/>
  <c r="F2464" i="7"/>
  <c r="F2500" i="7"/>
  <c r="F2509" i="7"/>
  <c r="F2562" i="7"/>
  <c r="F2630" i="7"/>
  <c r="F2633" i="7"/>
  <c r="F2642" i="7"/>
  <c r="F2645" i="7"/>
  <c r="F2698" i="7"/>
  <c r="F2701" i="7"/>
  <c r="F2763" i="7"/>
  <c r="F2781" i="7"/>
  <c r="F2837" i="7"/>
  <c r="F2840" i="7"/>
  <c r="F2893" i="7"/>
  <c r="F2896" i="7"/>
  <c r="F2902" i="7"/>
  <c r="F2955" i="7"/>
  <c r="F2973" i="7"/>
  <c r="F3030" i="7"/>
  <c r="F3033" i="7"/>
  <c r="F3086" i="7"/>
  <c r="F3089" i="7"/>
  <c r="F3095" i="7"/>
  <c r="F3149" i="7"/>
  <c r="F3213" i="7"/>
  <c r="F3237" i="7"/>
  <c r="F3263" i="7"/>
  <c r="F3285" i="7"/>
  <c r="F3312" i="7"/>
  <c r="F3326" i="7"/>
  <c r="F3338" i="7"/>
  <c r="F3350" i="7"/>
  <c r="F3353" i="7"/>
  <c r="F3424" i="7"/>
  <c r="F3456" i="7"/>
  <c r="F3513" i="7"/>
  <c r="F3531" i="7"/>
  <c r="F4525" i="7"/>
  <c r="F1713" i="7"/>
  <c r="F1716" i="7"/>
  <c r="F1742" i="7"/>
  <c r="F1886" i="7"/>
  <c r="F1916" i="7"/>
  <c r="F1940" i="7"/>
  <c r="F2018" i="7"/>
  <c r="F2027" i="7"/>
  <c r="F2033" i="7"/>
  <c r="F2146" i="7"/>
  <c r="F2187" i="7"/>
  <c r="F2196" i="7"/>
  <c r="F2247" i="7"/>
  <c r="F2296" i="7"/>
  <c r="F2335" i="7"/>
  <c r="F2429" i="7"/>
  <c r="F2449" i="7"/>
  <c r="F2470" i="7"/>
  <c r="F2483" i="7"/>
  <c r="F2512" i="7"/>
  <c r="F2530" i="7"/>
  <c r="F2533" i="7"/>
  <c r="F2586" i="7"/>
  <c r="F2654" i="7"/>
  <c r="F2657" i="7"/>
  <c r="F2666" i="7"/>
  <c r="F2669" i="7"/>
  <c r="F2704" i="7"/>
  <c r="F2724" i="7"/>
  <c r="F2727" i="7"/>
  <c r="F2733" i="7"/>
  <c r="F2790" i="7"/>
  <c r="F2849" i="7"/>
  <c r="F2852" i="7"/>
  <c r="F2861" i="7"/>
  <c r="F2864" i="7"/>
  <c r="F2899" i="7"/>
  <c r="F2917" i="7"/>
  <c r="F2920" i="7"/>
  <c r="F2926" i="7"/>
  <c r="F2982" i="7"/>
  <c r="F3042" i="7"/>
  <c r="F3045" i="7"/>
  <c r="F3054" i="7"/>
  <c r="F3057" i="7"/>
  <c r="F3092" i="7"/>
  <c r="F3110" i="7"/>
  <c r="F3113" i="7"/>
  <c r="F3120" i="7"/>
  <c r="F3167" i="7"/>
  <c r="F3176" i="7"/>
  <c r="F3374" i="7"/>
  <c r="F3404" i="7"/>
  <c r="F3436" i="7"/>
  <c r="F3480" i="7"/>
  <c r="F3496" i="7"/>
  <c r="F3499" i="7"/>
  <c r="F3552" i="7"/>
  <c r="F3606" i="7"/>
  <c r="F3908" i="7"/>
  <c r="F3914" i="7"/>
  <c r="F4549" i="7"/>
  <c r="F4555" i="7"/>
  <c r="F4561" i="7"/>
  <c r="F4564" i="7"/>
  <c r="F4222" i="7"/>
  <c r="F4334" i="7"/>
  <c r="F4442" i="7"/>
  <c r="F4535" i="7"/>
  <c r="F4645" i="7"/>
  <c r="F4654" i="7"/>
  <c r="F4657" i="7"/>
  <c r="F4669" i="7"/>
  <c r="F4711" i="7"/>
  <c r="F5094" i="7"/>
  <c r="F5447" i="7"/>
  <c r="F4057" i="7"/>
  <c r="F4202" i="7"/>
  <c r="F4211" i="7"/>
  <c r="F4346" i="7"/>
  <c r="F4582" i="7"/>
  <c r="F4723" i="7"/>
  <c r="F3601" i="7"/>
  <c r="F3618" i="7"/>
  <c r="F3645" i="7"/>
  <c r="F3648" i="7"/>
  <c r="F3690" i="7"/>
  <c r="F3748" i="7"/>
  <c r="F3765" i="7"/>
  <c r="F3793" i="7"/>
  <c r="F3796" i="7"/>
  <c r="F3805" i="7"/>
  <c r="F3823" i="7"/>
  <c r="F3838" i="7"/>
  <c r="F3841" i="7"/>
  <c r="F3850" i="7"/>
  <c r="F3853" i="7"/>
  <c r="F3894" i="7"/>
  <c r="F3906" i="7"/>
  <c r="F3909" i="7"/>
  <c r="F3940" i="7"/>
  <c r="F3943" i="7"/>
  <c r="F3952" i="7"/>
  <c r="F3969" i="7"/>
  <c r="F3984" i="7"/>
  <c r="F3987" i="7"/>
  <c r="F3996" i="7"/>
  <c r="F3999" i="7"/>
  <c r="F4040" i="7"/>
  <c r="F4052" i="7"/>
  <c r="F4055" i="7"/>
  <c r="F4084" i="7"/>
  <c r="F4087" i="7"/>
  <c r="F4096" i="7"/>
  <c r="F4113" i="7"/>
  <c r="F4128" i="7"/>
  <c r="F4131" i="7"/>
  <c r="F4140" i="7"/>
  <c r="F4143" i="7"/>
  <c r="F4185" i="7"/>
  <c r="F4197" i="7"/>
  <c r="F4200" i="7"/>
  <c r="F4229" i="7"/>
  <c r="F4232" i="7"/>
  <c r="F4241" i="7"/>
  <c r="F4258" i="7"/>
  <c r="F4273" i="7"/>
  <c r="F4276" i="7"/>
  <c r="F4285" i="7"/>
  <c r="F4288" i="7"/>
  <c r="F4329" i="7"/>
  <c r="F4341" i="7"/>
  <c r="F4344" i="7"/>
  <c r="F4373" i="7"/>
  <c r="F4376" i="7"/>
  <c r="F4385" i="7"/>
  <c r="F4408" i="7"/>
  <c r="F4449" i="7"/>
  <c r="F4454" i="7"/>
  <c r="F4465" i="7"/>
  <c r="F4485" i="7"/>
  <c r="F4497" i="7"/>
  <c r="F4500" i="7"/>
  <c r="F4521" i="7"/>
  <c r="F4524" i="7"/>
  <c r="F4594" i="7"/>
  <c r="F4607" i="7"/>
  <c r="F4628" i="7"/>
  <c r="F4681" i="7"/>
  <c r="F4694" i="7"/>
  <c r="F4703" i="7"/>
  <c r="F4706" i="7"/>
  <c r="F4718" i="7"/>
  <c r="F4823" i="7"/>
  <c r="F4826" i="7"/>
  <c r="F5731" i="7"/>
  <c r="F5749" i="7"/>
  <c r="F6226" i="7"/>
  <c r="F3512" i="7"/>
  <c r="F3529" i="7"/>
  <c r="F3559" i="7"/>
  <c r="F3613" i="7"/>
  <c r="F3658" i="7"/>
  <c r="F3675" i="7"/>
  <c r="F3696" i="7"/>
  <c r="F3705" i="7"/>
  <c r="F3760" i="7"/>
  <c r="F3812" i="7"/>
  <c r="F3865" i="7"/>
  <c r="F3958" i="7"/>
  <c r="F4002" i="7"/>
  <c r="F4011" i="7"/>
  <c r="F4102" i="7"/>
  <c r="F4146" i="7"/>
  <c r="F4156" i="7"/>
  <c r="F4247" i="7"/>
  <c r="F4291" i="7"/>
  <c r="F4300" i="7"/>
  <c r="F4434" i="7"/>
  <c r="F4443" i="7"/>
  <c r="F4471" i="7"/>
  <c r="F4482" i="7"/>
  <c r="F4721" i="7"/>
  <c r="F5282" i="7"/>
  <c r="F6051" i="7"/>
  <c r="F6057" i="7"/>
  <c r="F6066" i="7"/>
  <c r="F6072" i="7"/>
  <c r="F3536" i="7"/>
  <c r="F3539" i="7"/>
  <c r="F3580" i="7"/>
  <c r="F3610" i="7"/>
  <c r="F3628" i="7"/>
  <c r="F3655" i="7"/>
  <c r="F3670" i="7"/>
  <c r="F3682" i="7"/>
  <c r="F3685" i="7"/>
  <c r="F3727" i="7"/>
  <c r="F3757" i="7"/>
  <c r="F3776" i="7"/>
  <c r="F3815" i="7"/>
  <c r="F3824" i="7"/>
  <c r="F3833" i="7"/>
  <c r="F3961" i="7"/>
  <c r="F3970" i="7"/>
  <c r="F3979" i="7"/>
  <c r="F4105" i="7"/>
  <c r="F4123" i="7"/>
  <c r="F4250" i="7"/>
  <c r="F4259" i="7"/>
  <c r="F4268" i="7"/>
  <c r="F4429" i="7"/>
  <c r="F4530" i="7"/>
  <c r="F4557" i="7"/>
  <c r="F4569" i="7"/>
  <c r="F4572" i="7"/>
  <c r="F4601" i="7"/>
  <c r="F4604" i="7"/>
  <c r="F4634" i="7"/>
  <c r="F4646" i="7"/>
  <c r="F4673" i="7"/>
  <c r="F4742" i="7"/>
  <c r="F4751" i="7"/>
  <c r="F4763" i="7"/>
  <c r="F4766" i="7"/>
  <c r="F3649" i="7"/>
  <c r="F3667" i="7"/>
  <c r="F3694" i="7"/>
  <c r="F3697" i="7"/>
  <c r="F3739" i="7"/>
  <c r="F3797" i="7"/>
  <c r="F3810" i="7"/>
  <c r="F3813" i="7"/>
  <c r="F3842" i="7"/>
  <c r="F3845" i="7"/>
  <c r="F3854" i="7"/>
  <c r="F3871" i="7"/>
  <c r="F3886" i="7"/>
  <c r="F3889" i="7"/>
  <c r="F3898" i="7"/>
  <c r="F3901" i="7"/>
  <c r="F3944" i="7"/>
  <c r="F3956" i="7"/>
  <c r="F3959" i="7"/>
  <c r="F3988" i="7"/>
  <c r="F3991" i="7"/>
  <c r="F4000" i="7"/>
  <c r="F4017" i="7"/>
  <c r="F4032" i="7"/>
  <c r="F4035" i="7"/>
  <c r="F4038" i="7"/>
  <c r="F4044" i="7"/>
  <c r="F4047" i="7"/>
  <c r="F4050" i="7"/>
  <c r="F4088" i="7"/>
  <c r="F4100" i="7"/>
  <c r="F4103" i="7"/>
  <c r="F4126" i="7"/>
  <c r="F4132" i="7"/>
  <c r="F4135" i="7"/>
  <c r="F4144" i="7"/>
  <c r="F4162" i="7"/>
  <c r="F4177" i="7"/>
  <c r="F4180" i="7"/>
  <c r="F4189" i="7"/>
  <c r="F4192" i="7"/>
  <c r="F4233" i="7"/>
  <c r="F4245" i="7"/>
  <c r="F4248" i="7"/>
  <c r="F4277" i="7"/>
  <c r="F4280" i="7"/>
  <c r="F4289" i="7"/>
  <c r="F4306" i="7"/>
  <c r="F4321" i="7"/>
  <c r="F4324" i="7"/>
  <c r="F4333" i="7"/>
  <c r="F4336" i="7"/>
  <c r="F4394" i="7"/>
  <c r="F4435" i="7"/>
  <c r="F4444" i="7"/>
  <c r="F4455" i="7"/>
  <c r="F4460" i="7"/>
  <c r="F4469" i="7"/>
  <c r="F4483" i="7"/>
  <c r="F4501" i="7"/>
  <c r="F4504" i="7"/>
  <c r="F4513" i="7"/>
  <c r="F4542" i="7"/>
  <c r="F4626" i="7"/>
  <c r="F4629" i="7"/>
  <c r="F4698" i="7"/>
  <c r="F4710" i="7"/>
  <c r="F4713" i="7"/>
  <c r="F4840" i="7"/>
  <c r="F4934" i="7"/>
  <c r="I5272" i="7"/>
  <c r="F5291" i="7"/>
  <c r="F5560" i="7"/>
  <c r="F5998" i="7"/>
  <c r="F3560" i="7"/>
  <c r="F3577" i="7"/>
  <c r="F3608" i="7"/>
  <c r="F3662" i="7"/>
  <c r="F3706" i="7"/>
  <c r="F3724" i="7"/>
  <c r="F3755" i="7"/>
  <c r="F3860" i="7"/>
  <c r="F3904" i="7"/>
  <c r="F3913" i="7"/>
  <c r="F4006" i="7"/>
  <c r="F4059" i="7"/>
  <c r="F4204" i="7"/>
  <c r="F4301" i="7"/>
  <c r="F4348" i="7"/>
  <c r="F4587" i="7"/>
  <c r="F3923" i="7"/>
  <c r="F3971" i="7"/>
  <c r="F3974" i="7"/>
  <c r="F4012" i="7"/>
  <c r="F4068" i="7"/>
  <c r="F4106" i="7"/>
  <c r="F4115" i="7"/>
  <c r="F4157" i="7"/>
  <c r="F4213" i="7"/>
  <c r="F4260" i="7"/>
  <c r="F4357" i="7"/>
  <c r="F4374" i="7"/>
  <c r="F4424" i="7"/>
  <c r="F4475" i="7"/>
  <c r="F4531" i="7"/>
  <c r="F4537" i="7"/>
  <c r="F4593" i="7"/>
  <c r="F4596" i="7"/>
  <c r="F4641" i="7"/>
  <c r="F4653" i="7"/>
  <c r="F4682" i="7"/>
  <c r="F4862" i="7"/>
  <c r="F4876" i="7"/>
  <c r="F4879" i="7"/>
  <c r="F5152" i="7"/>
  <c r="F5164" i="7"/>
  <c r="F5479" i="7"/>
  <c r="F5482" i="7"/>
  <c r="F5494" i="7"/>
  <c r="F3743" i="7"/>
  <c r="F3746" i="7"/>
  <c r="F3789" i="7"/>
  <c r="F3801" i="7"/>
  <c r="F3804" i="7"/>
  <c r="F3846" i="7"/>
  <c r="F3858" i="7"/>
  <c r="F3861" i="7"/>
  <c r="F3890" i="7"/>
  <c r="F3893" i="7"/>
  <c r="F3902" i="7"/>
  <c r="F3920" i="7"/>
  <c r="F3936" i="7"/>
  <c r="F3939" i="7"/>
  <c r="F3948" i="7"/>
  <c r="F3951" i="7"/>
  <c r="F3992" i="7"/>
  <c r="F4004" i="7"/>
  <c r="F4007" i="7"/>
  <c r="F4036" i="7"/>
  <c r="F4039" i="7"/>
  <c r="F4048" i="7"/>
  <c r="F4065" i="7"/>
  <c r="F4080" i="7"/>
  <c r="F4083" i="7"/>
  <c r="F4092" i="7"/>
  <c r="F4095" i="7"/>
  <c r="F4136" i="7"/>
  <c r="F4148" i="7"/>
  <c r="F4151" i="7"/>
  <c r="F4181" i="7"/>
  <c r="F4184" i="7"/>
  <c r="F4193" i="7"/>
  <c r="F4210" i="7"/>
  <c r="F4225" i="7"/>
  <c r="F4228" i="7"/>
  <c r="F4237" i="7"/>
  <c r="F4240" i="7"/>
  <c r="F4281" i="7"/>
  <c r="F4293" i="7"/>
  <c r="F4296" i="7"/>
  <c r="F4325" i="7"/>
  <c r="F4328" i="7"/>
  <c r="F4337" i="7"/>
  <c r="F4354" i="7"/>
  <c r="F4369" i="7"/>
  <c r="F4372" i="7"/>
  <c r="F4381" i="7"/>
  <c r="F4384" i="7"/>
  <c r="F4433" i="7"/>
  <c r="F4445" i="7"/>
  <c r="F4448" i="7"/>
  <c r="F4461" i="7"/>
  <c r="F4464" i="7"/>
  <c r="F4496" i="7"/>
  <c r="F4505" i="7"/>
  <c r="F4508" i="7"/>
  <c r="F4579" i="7"/>
  <c r="F4590" i="7"/>
  <c r="F4615" i="7"/>
  <c r="F4662" i="7"/>
  <c r="F4687" i="7"/>
  <c r="F4690" i="7"/>
  <c r="F4702" i="7"/>
  <c r="F4743" i="7"/>
  <c r="F4819" i="7"/>
  <c r="F4822" i="7"/>
  <c r="F4831" i="7"/>
  <c r="F4834" i="7"/>
  <c r="F4844" i="7"/>
  <c r="F4859" i="7"/>
  <c r="F4891" i="7"/>
  <c r="F5839" i="7"/>
  <c r="F6300" i="7"/>
  <c r="F5068" i="7"/>
  <c r="F5124" i="7"/>
  <c r="F5173" i="7"/>
  <c r="F5186" i="7"/>
  <c r="F5303" i="7"/>
  <c r="F5351" i="7"/>
  <c r="F5501" i="7"/>
  <c r="F5789" i="7"/>
  <c r="F5807" i="7"/>
  <c r="F5898" i="7"/>
  <c r="F6093" i="7"/>
  <c r="F6137" i="7"/>
  <c r="F6398" i="7"/>
  <c r="F6482" i="7"/>
  <c r="F6494" i="7"/>
  <c r="F6535" i="7"/>
  <c r="F6598" i="7"/>
  <c r="F4788" i="7"/>
  <c r="F4814" i="7"/>
  <c r="F4901" i="7"/>
  <c r="F4904" i="7"/>
  <c r="F4914" i="7"/>
  <c r="F4926" i="7"/>
  <c r="F4929" i="7"/>
  <c r="F4970" i="7"/>
  <c r="F4973" i="7"/>
  <c r="F4982" i="7"/>
  <c r="F4994" i="7"/>
  <c r="F4997" i="7"/>
  <c r="F5042" i="7"/>
  <c r="F5051" i="7"/>
  <c r="F5080" i="7"/>
  <c r="F5148" i="7"/>
  <c r="F5227" i="7"/>
  <c r="F5295" i="7"/>
  <c r="F5366" i="7"/>
  <c r="F5375" i="7"/>
  <c r="F5378" i="7"/>
  <c r="F5424" i="7"/>
  <c r="F5430" i="7"/>
  <c r="F5492" i="7"/>
  <c r="F5528" i="7"/>
  <c r="F5552" i="7"/>
  <c r="F5555" i="7"/>
  <c r="F5597" i="7"/>
  <c r="F5635" i="7"/>
  <c r="F5680" i="7"/>
  <c r="F5692" i="7"/>
  <c r="F5695" i="7"/>
  <c r="F5710" i="7"/>
  <c r="F5837" i="7"/>
  <c r="F5953" i="7"/>
  <c r="F5974" i="7"/>
  <c r="F6179" i="7"/>
  <c r="F6197" i="7"/>
  <c r="F6200" i="7"/>
  <c r="F6209" i="7"/>
  <c r="F6230" i="7"/>
  <c r="F6236" i="7"/>
  <c r="F6342" i="7"/>
  <c r="F6345" i="7"/>
  <c r="F6354" i="7"/>
  <c r="F6363" i="7"/>
  <c r="F6491" i="7"/>
  <c r="F6524" i="7"/>
  <c r="F6545" i="7"/>
  <c r="F6607" i="7"/>
  <c r="F6619" i="7"/>
  <c r="F5127" i="7"/>
  <c r="F6037" i="7"/>
  <c r="F6259" i="7"/>
  <c r="F6450" i="7"/>
  <c r="F6515" i="7"/>
  <c r="F6554" i="7"/>
  <c r="F4851" i="7"/>
  <c r="F4898" i="7"/>
  <c r="F4911" i="7"/>
  <c r="F4941" i="7"/>
  <c r="F4944" i="7"/>
  <c r="F4967" i="7"/>
  <c r="F4979" i="7"/>
  <c r="F5009" i="7"/>
  <c r="F5012" i="7"/>
  <c r="F5075" i="7"/>
  <c r="F5095" i="7"/>
  <c r="F5104" i="7"/>
  <c r="F5122" i="7"/>
  <c r="F5125" i="7"/>
  <c r="F5238" i="7"/>
  <c r="F5253" i="7"/>
  <c r="F5265" i="7"/>
  <c r="F5281" i="7"/>
  <c r="F5641" i="7"/>
  <c r="F5702" i="7"/>
  <c r="F5726" i="7"/>
  <c r="F5729" i="7"/>
  <c r="F5763" i="7"/>
  <c r="F5781" i="7"/>
  <c r="F5865" i="7"/>
  <c r="F5918" i="7"/>
  <c r="F5921" i="7"/>
  <c r="F6141" i="7"/>
  <c r="F6185" i="7"/>
  <c r="F6330" i="7"/>
  <c r="F6402" i="7"/>
  <c r="F6420" i="7"/>
  <c r="F6480" i="7"/>
  <c r="F6530" i="7"/>
  <c r="F6602" i="7"/>
  <c r="F4832" i="7"/>
  <c r="F5116" i="7"/>
  <c r="F5168" i="7"/>
  <c r="F5322" i="7"/>
  <c r="F6399" i="7"/>
  <c r="F6439" i="7"/>
  <c r="F6539" i="7"/>
  <c r="F6587" i="7"/>
  <c r="F6599" i="7"/>
  <c r="F4792" i="7"/>
  <c r="F4795" i="7"/>
  <c r="F4849" i="7"/>
  <c r="F4892" i="7"/>
  <c r="F4918" i="7"/>
  <c r="F4921" i="7"/>
  <c r="F4924" i="7"/>
  <c r="F4980" i="7"/>
  <c r="F4986" i="7"/>
  <c r="F4989" i="7"/>
  <c r="F4992" i="7"/>
  <c r="G5022" i="7"/>
  <c r="F5040" i="7"/>
  <c r="F5055" i="7"/>
  <c r="F5090" i="7"/>
  <c r="F5236" i="7"/>
  <c r="F5296" i="7"/>
  <c r="F5367" i="7"/>
  <c r="F5370" i="7"/>
  <c r="F5379" i="7"/>
  <c r="F5389" i="7"/>
  <c r="F5419" i="7"/>
  <c r="F5478" i="7"/>
  <c r="F5493" i="7"/>
  <c r="F5517" i="7"/>
  <c r="F5607" i="7"/>
  <c r="F5678" i="7"/>
  <c r="F5696" i="7"/>
  <c r="F5799" i="7"/>
  <c r="F5844" i="7"/>
  <c r="F5857" i="7"/>
  <c r="F5945" i="7"/>
  <c r="F5954" i="7"/>
  <c r="F5963" i="7"/>
  <c r="F6020" i="7"/>
  <c r="F6029" i="7"/>
  <c r="F6177" i="7"/>
  <c r="F6201" i="7"/>
  <c r="F6204" i="7"/>
  <c r="F6210" i="7"/>
  <c r="F6231" i="7"/>
  <c r="F6263" i="7"/>
  <c r="F6322" i="7"/>
  <c r="F6346" i="7"/>
  <c r="F6349" i="7"/>
  <c r="F6430" i="7"/>
  <c r="F6454" i="7"/>
  <c r="F6466" i="7"/>
  <c r="F6469" i="7"/>
  <c r="F6495" i="7"/>
  <c r="F6498" i="7"/>
  <c r="F6623" i="7"/>
  <c r="F4746" i="7"/>
  <c r="F4755" i="7"/>
  <c r="F4758" i="7"/>
  <c r="F4815" i="7"/>
  <c r="F4858" i="7"/>
  <c r="F4861" i="7"/>
  <c r="F4871" i="7"/>
  <c r="F4889" i="7"/>
  <c r="F4905" i="7"/>
  <c r="F4936" i="7"/>
  <c r="F4959" i="7"/>
  <c r="F4974" i="7"/>
  <c r="F5004" i="7"/>
  <c r="F5015" i="7"/>
  <c r="F5031" i="7"/>
  <c r="F5061" i="7"/>
  <c r="F5067" i="7"/>
  <c r="F5099" i="7"/>
  <c r="F5151" i="7"/>
  <c r="F5160" i="7"/>
  <c r="F5172" i="7"/>
  <c r="F5175" i="7"/>
  <c r="F5218" i="7"/>
  <c r="F5245" i="7"/>
  <c r="F5305" i="7"/>
  <c r="F5314" i="7"/>
  <c r="F5329" i="7"/>
  <c r="F5335" i="7"/>
  <c r="F5338" i="7"/>
  <c r="F5344" i="7"/>
  <c r="F5406" i="7"/>
  <c r="F5409" i="7"/>
  <c r="F5455" i="7"/>
  <c r="F5458" i="7"/>
  <c r="F5532" i="7"/>
  <c r="F5559" i="7"/>
  <c r="F5645" i="7"/>
  <c r="F5739" i="7"/>
  <c r="F5742" i="7"/>
  <c r="F5751" i="7"/>
  <c r="F5767" i="7"/>
  <c r="F5770" i="7"/>
  <c r="F5779" i="7"/>
  <c r="F5829" i="7"/>
  <c r="F5841" i="7"/>
  <c r="F5869" i="7"/>
  <c r="F5930" i="7"/>
  <c r="F5951" i="7"/>
  <c r="F5978" i="7"/>
  <c r="F6000" i="7"/>
  <c r="F6056" i="7"/>
  <c r="F6065" i="7"/>
  <c r="F6133" i="7"/>
  <c r="F6139" i="7"/>
  <c r="F6145" i="7"/>
  <c r="F6148" i="7"/>
  <c r="F6157" i="7"/>
  <c r="F6189" i="7"/>
  <c r="F6219" i="7"/>
  <c r="F6240" i="7"/>
  <c r="F6290" i="7"/>
  <c r="F6293" i="7"/>
  <c r="F6334" i="7"/>
  <c r="F6343" i="7"/>
  <c r="F6367" i="7"/>
  <c r="F6406" i="7"/>
  <c r="F6409" i="7"/>
  <c r="F6418" i="7"/>
  <c r="F6451" i="7"/>
  <c r="F6481" i="7"/>
  <c r="F6537" i="7"/>
  <c r="F6540" i="7"/>
  <c r="F6567" i="7"/>
  <c r="F6594" i="7"/>
  <c r="F6597" i="7"/>
  <c r="F4804" i="7"/>
  <c r="F4821" i="7"/>
  <c r="F4827" i="7"/>
  <c r="F4843" i="7"/>
  <c r="F4884" i="7"/>
  <c r="F5026" i="7"/>
  <c r="F5029" i="7"/>
  <c r="F5123" i="7"/>
  <c r="F5157" i="7"/>
  <c r="F5185" i="7"/>
  <c r="F5257" i="7"/>
  <c r="F5266" i="7"/>
  <c r="F5279" i="7"/>
  <c r="F5311" i="7"/>
  <c r="F5706" i="7"/>
  <c r="F5718" i="7"/>
  <c r="F5721" i="7"/>
  <c r="F5730" i="7"/>
  <c r="F6609" i="7"/>
  <c r="F4960" i="7"/>
  <c r="F4962" i="7" s="1"/>
  <c r="F5035" i="7"/>
  <c r="F5038" i="7"/>
  <c r="F5041" i="7"/>
  <c r="F5088" i="7"/>
  <c r="F5091" i="7"/>
  <c r="F5132" i="7"/>
  <c r="F5135" i="7"/>
  <c r="F5207" i="7"/>
  <c r="F5210" i="7"/>
  <c r="F5223" i="7"/>
  <c r="I5273" i="7"/>
  <c r="F5384" i="7"/>
  <c r="F5432" i="7"/>
  <c r="F5484" i="7"/>
  <c r="F5500" i="7"/>
  <c r="F5512" i="7"/>
  <c r="F5515" i="7"/>
  <c r="F5581" i="7"/>
  <c r="F5649" i="7"/>
  <c r="F5758" i="7"/>
  <c r="F5836" i="7"/>
  <c r="F5873" i="7"/>
  <c r="F5879" i="7"/>
  <c r="F5897" i="7"/>
  <c r="F5928" i="7"/>
  <c r="F5937" i="7"/>
  <c r="F5976" i="7"/>
  <c r="F5985" i="7"/>
  <c r="F5988" i="7"/>
  <c r="F6012" i="7"/>
  <c r="F6027" i="7"/>
  <c r="F6033" i="7"/>
  <c r="F6077" i="7"/>
  <c r="F6222" i="7"/>
  <c r="F6255" i="7"/>
  <c r="F6261" i="7"/>
  <c r="F6267" i="7"/>
  <c r="F6270" i="7"/>
  <c r="F6279" i="7"/>
  <c r="F6296" i="7"/>
  <c r="F6365" i="7"/>
  <c r="F6374" i="7"/>
  <c r="F6415" i="7"/>
  <c r="F6502" i="7"/>
  <c r="F6514" i="7"/>
  <c r="F6517" i="7"/>
  <c r="F6553" i="7"/>
  <c r="F6562" i="7"/>
  <c r="F6565" i="7"/>
  <c r="F6574" i="7"/>
  <c r="F4781" i="7"/>
  <c r="F4850" i="7"/>
  <c r="F4853" i="7"/>
  <c r="F4900" i="7"/>
  <c r="F4903" i="7"/>
  <c r="F4910" i="7"/>
  <c r="F4913" i="7"/>
  <c r="F4922" i="7"/>
  <c r="F4939" i="7"/>
  <c r="F4954" i="7"/>
  <c r="F4972" i="7"/>
  <c r="F4978" i="7"/>
  <c r="F4981" i="7"/>
  <c r="F4990" i="7"/>
  <c r="F5007" i="7"/>
  <c r="F5103" i="7"/>
  <c r="F5237" i="7"/>
  <c r="F5270" i="7"/>
  <c r="F5359" i="7"/>
  <c r="F5371" i="7"/>
  <c r="F5377" i="7"/>
  <c r="F5450" i="7"/>
  <c r="F5467" i="7"/>
  <c r="F5509" i="7"/>
  <c r="F5527" i="7"/>
  <c r="F5637" i="7"/>
  <c r="F5676" i="7"/>
  <c r="F5752" i="7"/>
  <c r="F5755" i="7"/>
  <c r="F5803" i="7"/>
  <c r="F5815" i="7"/>
  <c r="F5833" i="7"/>
  <c r="F5842" i="7"/>
  <c r="F5861" i="7"/>
  <c r="F5876" i="7"/>
  <c r="F5982" i="7"/>
  <c r="F6089" i="7"/>
  <c r="F6181" i="7"/>
  <c r="F6187" i="7"/>
  <c r="F6193" i="7"/>
  <c r="F6196" i="7"/>
  <c r="F6205" i="7"/>
  <c r="F6235" i="7"/>
  <c r="F6326" i="7"/>
  <c r="F6338" i="7"/>
  <c r="F6341" i="7"/>
  <c r="F6350" i="7"/>
  <c r="F6371" i="7"/>
  <c r="F6386" i="7"/>
  <c r="F6434" i="7"/>
  <c r="F6443" i="7"/>
  <c r="F6461" i="7"/>
  <c r="F6470" i="7"/>
  <c r="F6487" i="7"/>
  <c r="F6499" i="7"/>
  <c r="F6529" i="7"/>
  <c r="F56" i="7"/>
  <c r="F95" i="7"/>
  <c r="F160" i="7"/>
  <c r="F193" i="7"/>
  <c r="F79" i="7"/>
  <c r="F86" i="7"/>
  <c r="F101" i="7"/>
  <c r="F119" i="7"/>
  <c r="F132" i="7"/>
  <c r="F152" i="7"/>
  <c r="F170" i="7"/>
  <c r="F191" i="7"/>
  <c r="F206" i="7"/>
  <c r="F226" i="7"/>
  <c r="F239" i="7"/>
  <c r="F280" i="7"/>
  <c r="F283" i="7"/>
  <c r="F351" i="7"/>
  <c r="F380" i="7"/>
  <c r="F821" i="7"/>
  <c r="F19" i="7"/>
  <c r="F30" i="7"/>
  <c r="F36" i="7"/>
  <c r="F51" i="7"/>
  <c r="F69" i="7"/>
  <c r="F89" i="7"/>
  <c r="F108" i="7"/>
  <c r="F122" i="7"/>
  <c r="F141" i="7"/>
  <c r="F158" i="7"/>
  <c r="F194" i="7"/>
  <c r="F214" i="7"/>
  <c r="F254" i="7"/>
  <c r="F291" i="7"/>
  <c r="F335" i="7"/>
  <c r="F81" i="7"/>
  <c r="F144" i="7"/>
  <c r="F42" i="7"/>
  <c r="F136" i="7"/>
  <c r="F361" i="7"/>
  <c r="F22" i="7"/>
  <c r="F84" i="7"/>
  <c r="F243" i="7"/>
  <c r="F38" i="7"/>
  <c r="F23" i="7"/>
  <c r="F34" i="7"/>
  <c r="F40" i="7"/>
  <c r="F73" i="7"/>
  <c r="F94" i="7"/>
  <c r="F105" i="7"/>
  <c r="F112" i="7"/>
  <c r="F128" i="7"/>
  <c r="F145" i="7"/>
  <c r="F163" i="7"/>
  <c r="F180" i="7"/>
  <c r="F198" i="7"/>
  <c r="F219" i="7"/>
  <c r="F235" i="7"/>
  <c r="F628" i="7"/>
  <c r="F55" i="7"/>
  <c r="F97" i="7"/>
  <c r="F202" i="7"/>
  <c r="F32" i="7"/>
  <c r="F46" i="7"/>
  <c r="F65" i="7"/>
  <c r="F85" i="7"/>
  <c r="F103" i="7"/>
  <c r="F118" i="7"/>
  <c r="F137" i="7"/>
  <c r="F154" i="7"/>
  <c r="F169" i="7"/>
  <c r="F190" i="7"/>
  <c r="F208" i="7"/>
  <c r="F225" i="7"/>
  <c r="F244" i="7"/>
  <c r="F282" i="7"/>
  <c r="F312" i="7"/>
  <c r="F319" i="7"/>
  <c r="F322" i="7"/>
  <c r="F18" i="7"/>
  <c r="F35" i="7"/>
  <c r="F53" i="7"/>
  <c r="F71" i="7"/>
  <c r="F88" i="7"/>
  <c r="F107" i="7"/>
  <c r="F125" i="7"/>
  <c r="F140" i="7"/>
  <c r="F157" i="7"/>
  <c r="F178" i="7"/>
  <c r="F212" i="7"/>
  <c r="F233" i="7"/>
  <c r="F466" i="7"/>
  <c r="F429" i="7"/>
  <c r="F460" i="7"/>
  <c r="F477" i="7"/>
  <c r="F574" i="7"/>
  <c r="F622" i="7"/>
  <c r="F639" i="7"/>
  <c r="F687" i="7"/>
  <c r="F766" i="7"/>
  <c r="F864" i="7"/>
  <c r="F884" i="7"/>
  <c r="F1431" i="7"/>
  <c r="F1450" i="7"/>
  <c r="F1555" i="7"/>
  <c r="F333" i="7"/>
  <c r="F343" i="7"/>
  <c r="F349" i="7"/>
  <c r="F367" i="7"/>
  <c r="F401" i="7"/>
  <c r="F412" i="7"/>
  <c r="F418" i="7"/>
  <c r="F432" i="7"/>
  <c r="F449" i="7"/>
  <c r="F480" i="7"/>
  <c r="F483" i="7"/>
  <c r="F514" i="7"/>
  <c r="F525" i="7"/>
  <c r="F536" i="7"/>
  <c r="F563" i="7"/>
  <c r="F585" i="7"/>
  <c r="F611" i="7"/>
  <c r="F633" i="7"/>
  <c r="F659" i="7"/>
  <c r="F670" i="7"/>
  <c r="F681" i="7"/>
  <c r="F707" i="7"/>
  <c r="F718" i="7"/>
  <c r="F729" i="7"/>
  <c r="F755" i="7"/>
  <c r="F777" i="7"/>
  <c r="F786" i="7"/>
  <c r="F804" i="7"/>
  <c r="F815" i="7"/>
  <c r="F827" i="7"/>
  <c r="F853" i="7"/>
  <c r="F876" i="7"/>
  <c r="F888" i="7"/>
  <c r="F901" i="7"/>
  <c r="F914" i="7"/>
  <c r="F923" i="7"/>
  <c r="F940" i="7"/>
  <c r="F951" i="7"/>
  <c r="F963" i="7"/>
  <c r="F981" i="7"/>
  <c r="F1003" i="7"/>
  <c r="F1013" i="7"/>
  <c r="F1030" i="7"/>
  <c r="F1043" i="7"/>
  <c r="F1046" i="7"/>
  <c r="F1064" i="7"/>
  <c r="F1082" i="7"/>
  <c r="F1101" i="7"/>
  <c r="F1115" i="7"/>
  <c r="F1152" i="7"/>
  <c r="F1166" i="7"/>
  <c r="F1183" i="7"/>
  <c r="F1227" i="7"/>
  <c r="F1296" i="7"/>
  <c r="F1304" i="7"/>
  <c r="F1340" i="7"/>
  <c r="F1354" i="7"/>
  <c r="F1392" i="7"/>
  <c r="F1403" i="7"/>
  <c r="F1459" i="7"/>
  <c r="F1479" i="7"/>
  <c r="F1514" i="7"/>
  <c r="F1536" i="7"/>
  <c r="F1583" i="7"/>
  <c r="F421" i="7"/>
  <c r="F438" i="7"/>
  <c r="F452" i="7"/>
  <c r="F469" i="7"/>
  <c r="F517" i="7"/>
  <c r="F534" i="7"/>
  <c r="F566" i="7"/>
  <c r="F583" i="7"/>
  <c r="F631" i="7"/>
  <c r="F662" i="7"/>
  <c r="F679" i="7"/>
  <c r="F710" i="7"/>
  <c r="F727" i="7"/>
  <c r="F758" i="7"/>
  <c r="F775" i="7"/>
  <c r="F807" i="7"/>
  <c r="F824" i="7"/>
  <c r="F856" i="7"/>
  <c r="F873" i="7"/>
  <c r="F934" i="7"/>
  <c r="F973" i="7"/>
  <c r="F1024" i="7"/>
  <c r="F1186" i="7"/>
  <c r="F1197" i="7"/>
  <c r="F1204" i="7"/>
  <c r="F1237" i="7"/>
  <c r="F1248" i="7"/>
  <c r="F1254" i="7"/>
  <c r="F1308" i="7"/>
  <c r="F1322" i="7"/>
  <c r="F1329" i="7"/>
  <c r="F1363" i="7"/>
  <c r="F1374" i="7"/>
  <c r="F1380" i="7"/>
  <c r="F1412" i="7"/>
  <c r="F1423" i="7"/>
  <c r="F1429" i="7"/>
  <c r="F1441" i="7"/>
  <c r="F1448" i="7"/>
  <c r="F1561" i="7"/>
  <c r="F325" i="7"/>
  <c r="F359" i="7"/>
  <c r="F370" i="7"/>
  <c r="F392" i="7"/>
  <c r="F404" i="7"/>
  <c r="F410" i="7"/>
  <c r="F441" i="7"/>
  <c r="F458" i="7"/>
  <c r="F472" i="7"/>
  <c r="F506" i="7"/>
  <c r="F528" i="7"/>
  <c r="F554" i="7"/>
  <c r="F577" i="7"/>
  <c r="F603" i="7"/>
  <c r="F614" i="7"/>
  <c r="F625" i="7"/>
  <c r="F651" i="7"/>
  <c r="F673" i="7"/>
  <c r="F699" i="7"/>
  <c r="F721" i="7"/>
  <c r="F747" i="7"/>
  <c r="F769" i="7"/>
  <c r="F778" i="7"/>
  <c r="F795" i="7"/>
  <c r="F818" i="7"/>
  <c r="F845" i="7"/>
  <c r="F867" i="7"/>
  <c r="F904" i="7"/>
  <c r="F932" i="7"/>
  <c r="F954" i="7"/>
  <c r="F971" i="7"/>
  <c r="F984" i="7"/>
  <c r="F995" i="7"/>
  <c r="F1022" i="7"/>
  <c r="F1055" i="7"/>
  <c r="F1074" i="7"/>
  <c r="F1092" i="7"/>
  <c r="F1107" i="7"/>
  <c r="F1124" i="7"/>
  <c r="F1144" i="7"/>
  <c r="F1155" i="7"/>
  <c r="F1158" i="7"/>
  <c r="F1175" i="7"/>
  <c r="F1192" i="7"/>
  <c r="F1207" i="7"/>
  <c r="F1225" i="7"/>
  <c r="F1257" i="7"/>
  <c r="F1332" i="7"/>
  <c r="F1383" i="7"/>
  <c r="F902" i="7"/>
  <c r="F915" i="7"/>
  <c r="F926" i="7"/>
  <c r="F952" i="7"/>
  <c r="F965" i="7"/>
  <c r="F974" i="7"/>
  <c r="F993" i="7"/>
  <c r="F1004" i="7"/>
  <c r="F1016" i="7"/>
  <c r="F1025" i="7"/>
  <c r="F1044" i="7"/>
  <c r="F1059" i="7"/>
  <c r="F1077" i="7"/>
  <c r="F1113" i="7"/>
  <c r="F1127" i="7"/>
  <c r="F1164" i="7"/>
  <c r="F1178" i="7"/>
  <c r="F1195" i="7"/>
  <c r="F1228" i="7"/>
  <c r="F1240" i="7"/>
  <c r="F1246" i="7"/>
  <c r="F1297" i="7"/>
  <c r="F1312" i="7"/>
  <c r="F1319" i="7"/>
  <c r="F1355" i="7"/>
  <c r="F1366" i="7"/>
  <c r="F1372" i="7"/>
  <c r="F1404" i="7"/>
  <c r="F1415" i="7"/>
  <c r="F1421" i="7"/>
  <c r="F1473" i="7"/>
  <c r="F1506" i="7"/>
  <c r="F1509" i="7"/>
  <c r="F1525" i="7"/>
  <c r="F1531" i="7"/>
  <c r="F1556" i="7"/>
  <c r="F1584" i="7"/>
  <c r="F247" i="7"/>
  <c r="F264" i="7"/>
  <c r="F275" i="7"/>
  <c r="F281" i="7"/>
  <c r="F297" i="7"/>
  <c r="F362" i="7"/>
  <c r="F373" i="7"/>
  <c r="F509" i="7"/>
  <c r="F520" i="7"/>
  <c r="F569" i="7"/>
  <c r="F606" i="7"/>
  <c r="F617" i="7"/>
  <c r="F654" i="7"/>
  <c r="F665" i="7"/>
  <c r="F713" i="7"/>
  <c r="F761" i="7"/>
  <c r="F810" i="7"/>
  <c r="F848" i="7"/>
  <c r="F859" i="7"/>
  <c r="F337" i="7"/>
  <c r="F387" i="7"/>
  <c r="F416" i="7"/>
  <c r="F436" i="7"/>
  <c r="F481" i="7"/>
  <c r="F529" i="7"/>
  <c r="F540" i="7"/>
  <c r="F578" i="7"/>
  <c r="F589" i="7"/>
  <c r="F626" i="7"/>
  <c r="F637" i="7"/>
  <c r="F674" i="7"/>
  <c r="F685" i="7"/>
  <c r="F722" i="7"/>
  <c r="F733" i="7"/>
  <c r="F770" i="7"/>
  <c r="F781" i="7"/>
  <c r="F831" i="7"/>
  <c r="F882" i="7"/>
  <c r="F918" i="7"/>
  <c r="F996" i="7"/>
  <c r="F1007" i="7"/>
  <c r="F1047" i="7"/>
  <c r="F1050" i="7"/>
  <c r="F1068" i="7"/>
  <c r="F1119" i="7"/>
  <c r="F1170" i="7"/>
  <c r="F1187" i="7"/>
  <c r="F1231" i="7"/>
  <c r="F1302" i="7"/>
  <c r="F1358" i="7"/>
  <c r="F1396" i="7"/>
  <c r="F1407" i="7"/>
  <c r="F1413" i="7"/>
  <c r="F1477" i="7"/>
  <c r="F1515" i="7"/>
  <c r="F365" i="7"/>
  <c r="F512" i="7"/>
  <c r="F549" i="7"/>
  <c r="F560" i="7"/>
  <c r="F609" i="7"/>
  <c r="F646" i="7"/>
  <c r="F657" i="7"/>
  <c r="F694" i="7"/>
  <c r="F705" i="7"/>
  <c r="F742" i="7"/>
  <c r="F753" i="7"/>
  <c r="F802" i="7"/>
  <c r="F851" i="7"/>
  <c r="F886" i="7"/>
  <c r="F927" i="7"/>
  <c r="F938" i="7"/>
  <c r="F978" i="7"/>
  <c r="F1028" i="7"/>
  <c r="F1493" i="7"/>
  <c r="F1537" i="7"/>
  <c r="F259" i="7"/>
  <c r="F276" i="7"/>
  <c r="F289" i="7"/>
  <c r="F295" i="7"/>
  <c r="F311" i="7"/>
  <c r="F329" i="7"/>
  <c r="F345" i="7"/>
  <c r="F396" i="7"/>
  <c r="F414" i="7"/>
  <c r="F445" i="7"/>
  <c r="F532" i="7"/>
  <c r="F541" i="7"/>
  <c r="F581" i="7"/>
  <c r="F618" i="7"/>
  <c r="F629" i="7"/>
  <c r="F666" i="7"/>
  <c r="F677" i="7"/>
  <c r="F714" i="7"/>
  <c r="F725" i="7"/>
  <c r="F762" i="7"/>
  <c r="F773" i="7"/>
  <c r="F822" i="7"/>
  <c r="F871" i="7"/>
  <c r="F897" i="7"/>
  <c r="F910" i="7"/>
  <c r="F936" i="7"/>
  <c r="F947" i="7"/>
  <c r="F959" i="7"/>
  <c r="F975" i="7"/>
  <c r="F988" i="7"/>
  <c r="F999" i="7"/>
  <c r="F1026" i="7"/>
  <c r="F1039" i="7"/>
  <c r="F1042" i="7"/>
  <c r="F1060" i="7"/>
  <c r="F1078" i="7"/>
  <c r="F1097" i="7"/>
  <c r="F1111" i="7"/>
  <c r="F1129" i="7"/>
  <c r="F1148" i="7"/>
  <c r="F1159" i="7"/>
  <c r="F1162" i="7"/>
  <c r="F1179" i="7"/>
  <c r="F1211" i="7"/>
  <c r="F1223" i="7"/>
  <c r="F1229" i="7"/>
  <c r="F1298" i="7"/>
  <c r="F1336" i="7"/>
  <c r="F1349" i="7"/>
  <c r="F1356" i="7"/>
  <c r="F1387" i="7"/>
  <c r="F1399" i="7"/>
  <c r="F1405" i="7"/>
  <c r="F1436" i="7"/>
  <c r="F1455" i="7"/>
  <c r="F1468" i="7"/>
  <c r="F1475" i="7"/>
  <c r="F1504" i="7"/>
  <c r="F1586" i="7"/>
  <c r="F1681" i="7"/>
  <c r="F248" i="7"/>
  <c r="F265" i="7"/>
  <c r="F279" i="7"/>
  <c r="F357" i="7"/>
  <c r="F417" i="7"/>
  <c r="F428" i="7"/>
  <c r="F448" i="7"/>
  <c r="F465" i="7"/>
  <c r="F479" i="7"/>
  <c r="F493" i="7"/>
  <c r="F504" i="7"/>
  <c r="F530" i="7"/>
  <c r="F552" i="7"/>
  <c r="F579" i="7"/>
  <c r="F590" i="7"/>
  <c r="F601" i="7"/>
  <c r="F627" i="7"/>
  <c r="F638" i="7"/>
  <c r="F649" i="7"/>
  <c r="F675" i="7"/>
  <c r="F697" i="7"/>
  <c r="F723" i="7"/>
  <c r="F734" i="7"/>
  <c r="F745" i="7"/>
  <c r="F754" i="7"/>
  <c r="F793" i="7"/>
  <c r="F832" i="7"/>
  <c r="F843" i="7"/>
  <c r="F883" i="7"/>
  <c r="F919" i="7"/>
  <c r="F930" i="7"/>
  <c r="F969" i="7"/>
  <c r="F1008" i="7"/>
  <c r="F1020" i="7"/>
  <c r="F1063" i="7"/>
  <c r="F1081" i="7"/>
  <c r="F1132" i="7"/>
  <c r="F1317" i="7"/>
  <c r="F1370" i="7"/>
  <c r="F1419" i="7"/>
  <c r="F251" i="7"/>
  <c r="F268" i="7"/>
  <c r="F285" i="7"/>
  <c r="F321" i="7"/>
  <c r="F338" i="7"/>
  <c r="F342" i="7"/>
  <c r="F354" i="7"/>
  <c r="F366" i="7"/>
  <c r="F388" i="7"/>
  <c r="F406" i="7"/>
  <c r="F420" i="7"/>
  <c r="F437" i="7"/>
  <c r="F454" i="7"/>
  <c r="F468" i="7"/>
  <c r="F502" i="7"/>
  <c r="F513" i="7"/>
  <c r="F550" i="7"/>
  <c r="F562" i="7"/>
  <c r="F582" i="7"/>
  <c r="F599" i="7"/>
  <c r="F610" i="7"/>
  <c r="F621" i="7"/>
  <c r="F647" i="7"/>
  <c r="F658" i="7"/>
  <c r="F669" i="7"/>
  <c r="F695" i="7"/>
  <c r="F706" i="7"/>
  <c r="F717" i="7"/>
  <c r="F743" i="7"/>
  <c r="F765" i="7"/>
  <c r="F791" i="7"/>
  <c r="F803" i="7"/>
  <c r="F814" i="7"/>
  <c r="F841" i="7"/>
  <c r="F863" i="7"/>
  <c r="F872" i="7"/>
  <c r="F928" i="7"/>
  <c r="F960" i="7"/>
  <c r="F967" i="7"/>
  <c r="F1000" i="7"/>
  <c r="F1018" i="7"/>
  <c r="F1051" i="7"/>
  <c r="F1069" i="7"/>
  <c r="F1088" i="7"/>
  <c r="F1103" i="7"/>
  <c r="F1120" i="7"/>
  <c r="F1140" i="7"/>
  <c r="F1151" i="7"/>
  <c r="F1154" i="7"/>
  <c r="F1171" i="7"/>
  <c r="F1188" i="7"/>
  <c r="F1203" i="7"/>
  <c r="F1221" i="7"/>
  <c r="F1253" i="7"/>
  <c r="F1328" i="7"/>
  <c r="F1346" i="7"/>
  <c r="F1379" i="7"/>
  <c r="F1397" i="7"/>
  <c r="F1428" i="7"/>
  <c r="F1447" i="7"/>
  <c r="F1466" i="7"/>
  <c r="F1481" i="7"/>
  <c r="F1491" i="7"/>
  <c r="F1494" i="7"/>
  <c r="F1597" i="7"/>
  <c r="F257" i="7"/>
  <c r="F290" i="7"/>
  <c r="F301" i="7"/>
  <c r="F309" i="7"/>
  <c r="F324" i="7"/>
  <c r="F375" i="7"/>
  <c r="F391" i="7"/>
  <c r="F409" i="7"/>
  <c r="F426" i="7"/>
  <c r="F440" i="7"/>
  <c r="F457" i="7"/>
  <c r="F471" i="7"/>
  <c r="F491" i="7"/>
  <c r="F522" i="7"/>
  <c r="F533" i="7"/>
  <c r="F571" i="7"/>
  <c r="F619" i="7"/>
  <c r="F630" i="7"/>
  <c r="F667" i="7"/>
  <c r="F678" i="7"/>
  <c r="F698" i="7"/>
  <c r="F715" i="7"/>
  <c r="F726" i="7"/>
  <c r="F763" i="7"/>
  <c r="F774" i="7"/>
  <c r="F785" i="7"/>
  <c r="F794" i="7"/>
  <c r="F812" i="7"/>
  <c r="F823" i="7"/>
  <c r="F835" i="7"/>
  <c r="F861" i="7"/>
  <c r="F898" i="7"/>
  <c r="F911" i="7"/>
  <c r="F922" i="7"/>
  <c r="F931" i="7"/>
  <c r="F948" i="7"/>
  <c r="F989" i="7"/>
  <c r="F1011" i="7"/>
  <c r="F1040" i="7"/>
  <c r="F1054" i="7"/>
  <c r="F1073" i="7"/>
  <c r="F1091" i="7"/>
  <c r="F1109" i="7"/>
  <c r="F1123" i="7"/>
  <c r="F1143" i="7"/>
  <c r="F1160" i="7"/>
  <c r="F1174" i="7"/>
  <c r="F1191" i="7"/>
  <c r="F1224" i="7"/>
  <c r="F1236" i="7"/>
  <c r="F1242" i="7"/>
  <c r="F1307" i="7"/>
  <c r="F1315" i="7"/>
  <c r="F1351" i="7"/>
  <c r="F1362" i="7"/>
  <c r="F1368" i="7"/>
  <c r="F1400" i="7"/>
  <c r="F1411" i="7"/>
  <c r="F1417" i="7"/>
  <c r="F1469" i="7"/>
  <c r="F1577" i="7"/>
  <c r="F1580" i="7"/>
  <c r="F1603" i="7"/>
  <c r="F1606" i="7"/>
  <c r="F1636" i="7"/>
  <c r="F1650" i="7"/>
  <c r="F1667" i="7"/>
  <c r="F1684" i="7"/>
  <c r="F1698" i="7"/>
  <c r="F1715" i="7"/>
  <c r="F1732" i="7"/>
  <c r="F1746" i="7"/>
  <c r="F1781" i="7"/>
  <c r="F1796" i="7"/>
  <c r="F1814" i="7"/>
  <c r="F1832" i="7"/>
  <c r="F1850" i="7"/>
  <c r="F1868" i="7"/>
  <c r="F1882" i="7"/>
  <c r="F1899" i="7"/>
  <c r="F1920" i="7"/>
  <c r="F1936" i="7"/>
  <c r="F1958" i="7"/>
  <c r="F1994" i="7"/>
  <c r="F2043" i="7"/>
  <c r="F2116" i="7"/>
  <c r="F2139" i="7"/>
  <c r="F2192" i="7"/>
  <c r="F2241" i="7"/>
  <c r="F2291" i="7"/>
  <c r="F2340" i="7"/>
  <c r="F2375" i="7"/>
  <c r="F2386" i="7"/>
  <c r="F2389" i="7"/>
  <c r="F2424" i="7"/>
  <c r="F2435" i="7"/>
  <c r="F2438" i="7"/>
  <c r="F2474" i="7"/>
  <c r="F2479" i="7"/>
  <c r="F2496" i="7"/>
  <c r="F2505" i="7"/>
  <c r="F2548" i="7"/>
  <c r="F2551" i="7"/>
  <c r="F2682" i="7"/>
  <c r="F1619" i="7"/>
  <c r="F1639" i="7"/>
  <c r="F1656" i="7"/>
  <c r="F1670" i="7"/>
  <c r="F1704" i="7"/>
  <c r="F1718" i="7"/>
  <c r="F1735" i="7"/>
  <c r="F1752" i="7"/>
  <c r="F1763" i="7"/>
  <c r="F1767" i="7"/>
  <c r="F1784" i="7"/>
  <c r="F1802" i="7"/>
  <c r="F1817" i="7"/>
  <c r="F1836" i="7"/>
  <c r="F1856" i="7"/>
  <c r="F1871" i="7"/>
  <c r="F1888" i="7"/>
  <c r="F1923" i="7"/>
  <c r="F1944" i="7"/>
  <c r="F2001" i="7"/>
  <c r="F2049" i="7"/>
  <c r="F2099" i="7"/>
  <c r="F2102" i="7"/>
  <c r="F2113" i="7"/>
  <c r="F2163" i="7"/>
  <c r="F2174" i="7"/>
  <c r="F2177" i="7"/>
  <c r="F2212" i="7"/>
  <c r="F2224" i="7"/>
  <c r="F2227" i="7"/>
  <c r="F2262" i="7"/>
  <c r="F2273" i="7"/>
  <c r="F2276" i="7"/>
  <c r="F2312" i="7"/>
  <c r="F2323" i="7"/>
  <c r="F2326" i="7"/>
  <c r="F2346" i="7"/>
  <c r="F2358" i="7"/>
  <c r="F2361" i="7"/>
  <c r="F2395" i="7"/>
  <c r="F2406" i="7"/>
  <c r="F2409" i="7"/>
  <c r="F2444" i="7"/>
  <c r="F2455" i="7"/>
  <c r="F2458" i="7"/>
  <c r="F2485" i="7"/>
  <c r="F2511" i="7"/>
  <c r="F2528" i="7"/>
  <c r="F2531" i="7"/>
  <c r="F2606" i="7"/>
  <c r="F2609" i="7"/>
  <c r="F2618" i="7"/>
  <c r="F2621" i="7"/>
  <c r="F1609" i="7"/>
  <c r="F1648" i="7"/>
  <c r="F1659" i="7"/>
  <c r="F1662" i="7"/>
  <c r="F1696" i="7"/>
  <c r="F1710" i="7"/>
  <c r="F1727" i="7"/>
  <c r="F1744" i="7"/>
  <c r="F1755" i="7"/>
  <c r="F1758" i="7"/>
  <c r="F1776" i="7"/>
  <c r="F1794" i="7"/>
  <c r="F1805" i="7"/>
  <c r="F1808" i="7"/>
  <c r="F1827" i="7"/>
  <c r="F1847" i="7"/>
  <c r="F1863" i="7"/>
  <c r="F1880" i="7"/>
  <c r="F1914" i="7"/>
  <c r="F1932" i="7"/>
  <c r="F1953" i="7"/>
  <c r="F1992" i="7"/>
  <c r="F2041" i="7"/>
  <c r="F2091" i="7"/>
  <c r="F2094" i="7"/>
  <c r="F2105" i="7"/>
  <c r="F2153" i="7"/>
  <c r="F2166" i="7"/>
  <c r="F2204" i="7"/>
  <c r="F2216" i="7"/>
  <c r="F2254" i="7"/>
  <c r="F2265" i="7"/>
  <c r="F2303" i="7"/>
  <c r="F2315" i="7"/>
  <c r="F2349" i="7"/>
  <c r="F2387" i="7"/>
  <c r="F2398" i="7"/>
  <c r="F2401" i="7"/>
  <c r="F2436" i="7"/>
  <c r="F2447" i="7"/>
  <c r="F2450" i="7"/>
  <c r="F2477" i="7"/>
  <c r="F2488" i="7"/>
  <c r="F2497" i="7"/>
  <c r="F2520" i="7"/>
  <c r="F2624" i="7"/>
  <c r="F2627" i="7"/>
  <c r="F2668" i="7"/>
  <c r="F2671" i="7"/>
  <c r="F1598" i="7"/>
  <c r="F1601" i="7"/>
  <c r="F1651" i="7"/>
  <c r="F1654" i="7"/>
  <c r="F1702" i="7"/>
  <c r="F1719" i="7"/>
  <c r="F1736" i="7"/>
  <c r="F1750" i="7"/>
  <c r="F1797" i="7"/>
  <c r="F1800" i="7"/>
  <c r="F1854" i="7"/>
  <c r="F1917" i="7"/>
  <c r="F2082" i="7"/>
  <c r="F2097" i="7"/>
  <c r="F2131" i="7"/>
  <c r="F2134" i="7"/>
  <c r="F2156" i="7"/>
  <c r="F2161" i="7"/>
  <c r="F2207" i="7"/>
  <c r="F2210" i="7"/>
  <c r="F2257" i="7"/>
  <c r="F2260" i="7"/>
  <c r="F2295" i="7"/>
  <c r="F2306" i="7"/>
  <c r="F2309" i="7"/>
  <c r="F2344" i="7"/>
  <c r="F2390" i="7"/>
  <c r="F2439" i="7"/>
  <c r="F2480" i="7"/>
  <c r="F2613" i="7"/>
  <c r="F1966" i="7"/>
  <c r="F1980" i="7"/>
  <c r="F2016" i="7"/>
  <c r="F2030" i="7"/>
  <c r="F2178" i="7"/>
  <c r="F2410" i="7"/>
  <c r="F2459" i="7"/>
  <c r="F2616" i="7"/>
  <c r="F1588" i="7"/>
  <c r="F1643" i="7"/>
  <c r="F1908" i="7"/>
  <c r="F2089" i="7"/>
  <c r="F2123" i="7"/>
  <c r="F2148" i="7"/>
  <c r="F2199" i="7"/>
  <c r="F2248" i="7"/>
  <c r="F2298" i="7"/>
  <c r="F2382" i="7"/>
  <c r="F2431" i="7"/>
  <c r="F2564" i="7"/>
  <c r="F1520" i="7"/>
  <c r="F1557" i="7"/>
  <c r="F1663" i="7"/>
  <c r="F1759" i="7"/>
  <c r="F1762" i="7"/>
  <c r="F1780" i="7"/>
  <c r="F1798" i="7"/>
  <c r="F1813" i="7"/>
  <c r="F1831" i="7"/>
  <c r="F1852" i="7"/>
  <c r="F1867" i="7"/>
  <c r="F1878" i="7"/>
  <c r="F1884" i="7"/>
  <c r="F1898" i="7"/>
  <c r="F1918" i="7"/>
  <c r="F1938" i="7"/>
  <c r="F1957" i="7"/>
  <c r="F1961" i="7"/>
  <c r="F1972" i="7"/>
  <c r="F2008" i="7"/>
  <c r="F2011" i="7"/>
  <c r="F2022" i="7"/>
  <c r="F2056" i="7"/>
  <c r="F2059" i="7"/>
  <c r="F2071" i="7"/>
  <c r="F2132" i="7"/>
  <c r="F2157" i="7"/>
  <c r="F2170" i="7"/>
  <c r="F2208" i="7"/>
  <c r="F2220" i="7"/>
  <c r="F2258" i="7"/>
  <c r="F2269" i="7"/>
  <c r="F2307" i="7"/>
  <c r="F2319" i="7"/>
  <c r="F2354" i="7"/>
  <c r="F2391" i="7"/>
  <c r="F2402" i="7"/>
  <c r="F2405" i="7"/>
  <c r="F2440" i="7"/>
  <c r="F2451" i="7"/>
  <c r="F2454" i="7"/>
  <c r="F2524" i="7"/>
  <c r="F2527" i="7"/>
  <c r="F2544" i="7"/>
  <c r="F2553" i="7"/>
  <c r="F2596" i="7"/>
  <c r="F2599" i="7"/>
  <c r="F2634" i="7"/>
  <c r="F2678" i="7"/>
  <c r="F1487" i="7"/>
  <c r="F1495" i="7"/>
  <c r="F1530" i="7"/>
  <c r="F1548" i="7"/>
  <c r="F1566" i="7"/>
  <c r="F1582" i="7"/>
  <c r="F1602" i="7"/>
  <c r="F1621" i="7"/>
  <c r="F1638" i="7"/>
  <c r="F1672" i="7"/>
  <c r="F1683" i="7"/>
  <c r="F1686" i="7"/>
  <c r="F1703" i="7"/>
  <c r="F1734" i="7"/>
  <c r="F1783" i="7"/>
  <c r="F1835" i="7"/>
  <c r="F1855" i="7"/>
  <c r="F1873" i="7"/>
  <c r="F2115" i="7"/>
  <c r="F2118" i="7"/>
  <c r="F2129" i="7"/>
  <c r="F2138" i="7"/>
  <c r="F2141" i="7"/>
  <c r="F2191" i="7"/>
  <c r="F2240" i="7"/>
  <c r="F2243" i="7"/>
  <c r="F2290" i="7"/>
  <c r="F2293" i="7"/>
  <c r="F2339" i="7"/>
  <c r="F2374" i="7"/>
  <c r="F2423" i="7"/>
  <c r="F2426" i="7"/>
  <c r="F2576" i="7"/>
  <c r="F2579" i="7"/>
  <c r="F1500" i="7"/>
  <c r="F1511" i="7"/>
  <c r="F1518" i="7"/>
  <c r="F1552" i="7"/>
  <c r="F1569" i="7"/>
  <c r="F1589" i="7"/>
  <c r="F1605" i="7"/>
  <c r="F1644" i="7"/>
  <c r="F1655" i="7"/>
  <c r="F1658" i="7"/>
  <c r="F1692" i="7"/>
  <c r="F1706" i="7"/>
  <c r="F1723" i="7"/>
  <c r="F1740" i="7"/>
  <c r="F1754" i="7"/>
  <c r="F1790" i="7"/>
  <c r="F1804" i="7"/>
  <c r="F1823" i="7"/>
  <c r="F1842" i="7"/>
  <c r="F1858" i="7"/>
  <c r="F1876" i="7"/>
  <c r="F1890" i="7"/>
  <c r="F1909" i="7"/>
  <c r="F1922" i="7"/>
  <c r="F1928" i="7"/>
  <c r="F1946" i="7"/>
  <c r="F1964" i="7"/>
  <c r="F1999" i="7"/>
  <c r="F2003" i="7"/>
  <c r="F2014" i="7"/>
  <c r="F2048" i="7"/>
  <c r="F2051" i="7"/>
  <c r="F2062" i="7"/>
  <c r="F2124" i="7"/>
  <c r="F2149" i="7"/>
  <c r="F2162" i="7"/>
  <c r="F2165" i="7"/>
  <c r="F2200" i="7"/>
  <c r="F2211" i="7"/>
  <c r="F2215" i="7"/>
  <c r="F2249" i="7"/>
  <c r="F2264" i="7"/>
  <c r="F2299" i="7"/>
  <c r="F2311" i="7"/>
  <c r="F2314" i="7"/>
  <c r="F2345" i="7"/>
  <c r="F2348" i="7"/>
  <c r="F2383" i="7"/>
  <c r="F2394" i="7"/>
  <c r="F2397" i="7"/>
  <c r="F2432" i="7"/>
  <c r="F2443" i="7"/>
  <c r="F2446" i="7"/>
  <c r="F2490" i="7"/>
  <c r="F2493" i="7"/>
  <c r="F2519" i="7"/>
  <c r="F2539" i="7"/>
  <c r="F2556" i="7"/>
  <c r="F2565" i="7"/>
  <c r="F2658" i="7"/>
  <c r="F1521" i="7"/>
  <c r="F1539" i="7"/>
  <c r="F1558" i="7"/>
  <c r="F1573" i="7"/>
  <c r="F1611" i="7"/>
  <c r="F1624" i="7"/>
  <c r="F1628" i="7"/>
  <c r="F1647" i="7"/>
  <c r="F1664" i="7"/>
  <c r="F1675" i="7"/>
  <c r="F1678" i="7"/>
  <c r="F1712" i="7"/>
  <c r="F1726" i="7"/>
  <c r="F1760" i="7"/>
  <c r="F1772" i="7"/>
  <c r="F1775" i="7"/>
  <c r="F1811" i="7"/>
  <c r="F1826" i="7"/>
  <c r="F1846" i="7"/>
  <c r="F1865" i="7"/>
  <c r="F1879" i="7"/>
  <c r="F1896" i="7"/>
  <c r="F1912" i="7"/>
  <c r="F1931" i="7"/>
  <c r="F1955" i="7"/>
  <c r="F2009" i="7"/>
  <c r="F2057" i="7"/>
  <c r="F2107" i="7"/>
  <c r="F2110" i="7"/>
  <c r="F2121" i="7"/>
  <c r="F2171" i="7"/>
  <c r="F2183" i="7"/>
  <c r="F2221" i="7"/>
  <c r="F2232" i="7"/>
  <c r="F2270" i="7"/>
  <c r="F2282" i="7"/>
  <c r="F2320" i="7"/>
  <c r="F2331" i="7"/>
  <c r="F2355" i="7"/>
  <c r="F2366" i="7"/>
  <c r="F2403" i="7"/>
  <c r="F2415" i="7"/>
  <c r="F2418" i="7"/>
  <c r="F2452" i="7"/>
  <c r="F2463" i="7"/>
  <c r="F2466" i="7"/>
  <c r="F2499" i="7"/>
  <c r="F2516" i="7"/>
  <c r="F2525" i="7"/>
  <c r="F2536" i="7"/>
  <c r="F2545" i="7"/>
  <c r="F2568" i="7"/>
  <c r="F2629" i="7"/>
  <c r="F2728" i="7"/>
  <c r="F2718" i="7"/>
  <c r="F2721" i="7"/>
  <c r="F2767" i="7"/>
  <c r="F2770" i="7"/>
  <c r="F2815" i="7"/>
  <c r="F2818" i="7"/>
  <c r="F2863" i="7"/>
  <c r="F2866" i="7"/>
  <c r="F2911" i="7"/>
  <c r="F2914" i="7"/>
  <c r="F2959" i="7"/>
  <c r="F2962" i="7"/>
  <c r="F3008" i="7"/>
  <c r="F3011" i="7"/>
  <c r="F3056" i="7"/>
  <c r="F3059" i="7"/>
  <c r="F3104" i="7"/>
  <c r="F3107" i="7"/>
  <c r="F3153" i="7"/>
  <c r="F3443" i="7"/>
  <c r="F3446" i="7"/>
  <c r="F2787" i="7"/>
  <c r="F2835" i="7"/>
  <c r="F2883" i="7"/>
  <c r="F2931" i="7"/>
  <c r="F2979" i="7"/>
  <c r="F3028" i="7"/>
  <c r="F3173" i="7"/>
  <c r="F3351" i="7"/>
  <c r="F2601" i="7"/>
  <c r="F2612" i="7"/>
  <c r="F2615" i="7"/>
  <c r="F2649" i="7"/>
  <c r="F2660" i="7"/>
  <c r="F2663" i="7"/>
  <c r="F2697" i="7"/>
  <c r="F2710" i="7"/>
  <c r="F2713" i="7"/>
  <c r="F2747" i="7"/>
  <c r="F2759" i="7"/>
  <c r="F2762" i="7"/>
  <c r="F2796" i="7"/>
  <c r="F2807" i="7"/>
  <c r="F2810" i="7"/>
  <c r="F2844" i="7"/>
  <c r="F2855" i="7"/>
  <c r="F2858" i="7"/>
  <c r="F2892" i="7"/>
  <c r="F2903" i="7"/>
  <c r="F2906" i="7"/>
  <c r="F2940" i="7"/>
  <c r="F2951" i="7"/>
  <c r="F2954" i="7"/>
  <c r="F2989" i="7"/>
  <c r="F3000" i="7"/>
  <c r="F3003" i="7"/>
  <c r="F3037" i="7"/>
  <c r="F3048" i="7"/>
  <c r="F3051" i="7"/>
  <c r="F3085" i="7"/>
  <c r="F3096" i="7"/>
  <c r="F3099" i="7"/>
  <c r="F3134" i="7"/>
  <c r="F3145" i="7"/>
  <c r="F3148" i="7"/>
  <c r="F3182" i="7"/>
  <c r="F3193" i="7"/>
  <c r="F3196" i="7"/>
  <c r="F3212" i="7"/>
  <c r="F3222" i="7"/>
  <c r="F3230" i="7"/>
  <c r="F3238" i="7"/>
  <c r="F3246" i="7"/>
  <c r="F3254" i="7"/>
  <c r="F3262" i="7"/>
  <c r="F3270" i="7"/>
  <c r="F3278" i="7"/>
  <c r="F3286" i="7"/>
  <c r="F3294" i="7"/>
  <c r="F3303" i="7"/>
  <c r="F3311" i="7"/>
  <c r="F3319" i="7"/>
  <c r="F3327" i="7"/>
  <c r="F3335" i="7"/>
  <c r="F3349" i="7"/>
  <c r="F3383" i="7"/>
  <c r="F3449" i="7"/>
  <c r="F3458" i="7"/>
  <c r="F3343" i="7"/>
  <c r="F3352" i="7"/>
  <c r="F3504" i="7"/>
  <c r="F2593" i="7"/>
  <c r="F2604" i="7"/>
  <c r="F2607" i="7"/>
  <c r="F2641" i="7"/>
  <c r="F2652" i="7"/>
  <c r="F2655" i="7"/>
  <c r="F2689" i="7"/>
  <c r="F2700" i="7"/>
  <c r="F2703" i="7"/>
  <c r="F2739" i="7"/>
  <c r="F2751" i="7"/>
  <c r="F2754" i="7"/>
  <c r="F2788" i="7"/>
  <c r="F2799" i="7"/>
  <c r="F2802" i="7"/>
  <c r="F2836" i="7"/>
  <c r="F2847" i="7"/>
  <c r="F2850" i="7"/>
  <c r="F2884" i="7"/>
  <c r="F2895" i="7"/>
  <c r="F2898" i="7"/>
  <c r="F2932" i="7"/>
  <c r="F2943" i="7"/>
  <c r="F2946" i="7"/>
  <c r="F2980" i="7"/>
  <c r="F2992" i="7"/>
  <c r="F2995" i="7"/>
  <c r="F3029" i="7"/>
  <c r="F3040" i="7"/>
  <c r="F3043" i="7"/>
  <c r="F3077" i="7"/>
  <c r="F3088" i="7"/>
  <c r="F3091" i="7"/>
  <c r="F3126" i="7"/>
  <c r="F3137" i="7"/>
  <c r="F3140" i="7"/>
  <c r="F3174" i="7"/>
  <c r="F3185" i="7"/>
  <c r="F3188" i="7"/>
  <c r="F3341" i="7"/>
  <c r="F3389" i="7"/>
  <c r="F3392" i="7"/>
  <c r="F3395" i="7"/>
  <c r="F3398" i="7"/>
  <c r="F3418" i="7"/>
  <c r="F3516" i="7"/>
  <c r="F2661" i="7"/>
  <c r="F2672" i="7"/>
  <c r="F2675" i="7"/>
  <c r="F2711" i="7"/>
  <c r="F2722" i="7"/>
  <c r="F2725" i="7"/>
  <c r="F2760" i="7"/>
  <c r="F2771" i="7"/>
  <c r="F2774" i="7"/>
  <c r="F2808" i="7"/>
  <c r="F2819" i="7"/>
  <c r="F2822" i="7"/>
  <c r="F2856" i="7"/>
  <c r="F2867" i="7"/>
  <c r="F2870" i="7"/>
  <c r="F2904" i="7"/>
  <c r="F2915" i="7"/>
  <c r="F2918" i="7"/>
  <c r="F2952" i="7"/>
  <c r="F2963" i="7"/>
  <c r="F2966" i="7"/>
  <c r="F3001" i="7"/>
  <c r="F3012" i="7"/>
  <c r="F3015" i="7"/>
  <c r="F3049" i="7"/>
  <c r="F3060" i="7"/>
  <c r="F3063" i="7"/>
  <c r="F3097" i="7"/>
  <c r="F3108" i="7"/>
  <c r="F3111" i="7"/>
  <c r="F3146" i="7"/>
  <c r="F3157" i="7"/>
  <c r="F3160" i="7"/>
  <c r="F3194" i="7"/>
  <c r="F3205" i="7"/>
  <c r="F3210" i="7"/>
  <c r="F3219" i="7"/>
  <c r="F3228" i="7"/>
  <c r="F3236" i="7"/>
  <c r="F3244" i="7"/>
  <c r="F3252" i="7"/>
  <c r="F3260" i="7"/>
  <c r="F3268" i="7"/>
  <c r="F3276" i="7"/>
  <c r="F3284" i="7"/>
  <c r="F3292" i="7"/>
  <c r="F3301" i="7"/>
  <c r="F3309" i="7"/>
  <c r="F3317" i="7"/>
  <c r="F3325" i="7"/>
  <c r="F3333" i="7"/>
  <c r="F3344" i="7"/>
  <c r="F3361" i="7"/>
  <c r="F3378" i="7"/>
  <c r="F2644" i="7"/>
  <c r="F2647" i="7"/>
  <c r="F2681" i="7"/>
  <c r="F2692" i="7"/>
  <c r="F2695" i="7"/>
  <c r="F2731" i="7"/>
  <c r="F2742" i="7"/>
  <c r="F2745" i="7"/>
  <c r="F2780" i="7"/>
  <c r="F2791" i="7"/>
  <c r="F2794" i="7"/>
  <c r="F2828" i="7"/>
  <c r="F2839" i="7"/>
  <c r="F2842" i="7"/>
  <c r="F2876" i="7"/>
  <c r="F2887" i="7"/>
  <c r="F2890" i="7"/>
  <c r="F2924" i="7"/>
  <c r="F2935" i="7"/>
  <c r="F2938" i="7"/>
  <c r="F2972" i="7"/>
  <c r="F2983" i="7"/>
  <c r="F2986" i="7"/>
  <c r="F3021" i="7"/>
  <c r="F3032" i="7"/>
  <c r="F3035" i="7"/>
  <c r="F3069" i="7"/>
  <c r="F3080" i="7"/>
  <c r="F3083" i="7"/>
  <c r="F3118" i="7"/>
  <c r="F3129" i="7"/>
  <c r="F3132" i="7"/>
  <c r="F3166" i="7"/>
  <c r="F3177" i="7"/>
  <c r="F3180" i="7"/>
  <c r="F3355" i="7"/>
  <c r="F3401" i="7"/>
  <c r="F3410" i="7"/>
  <c r="F3421" i="7"/>
  <c r="F3430" i="7"/>
  <c r="F2481" i="7"/>
  <c r="F2492" i="7"/>
  <c r="F2495" i="7"/>
  <c r="F2529" i="7"/>
  <c r="F2540" i="7"/>
  <c r="F2543" i="7"/>
  <c r="F2577" i="7"/>
  <c r="F2588" i="7"/>
  <c r="F2591" i="7"/>
  <c r="F2625" i="7"/>
  <c r="F2636" i="7"/>
  <c r="F2639" i="7"/>
  <c r="F2673" i="7"/>
  <c r="F2684" i="7"/>
  <c r="F2687" i="7"/>
  <c r="F2723" i="7"/>
  <c r="F2734" i="7"/>
  <c r="F2737" i="7"/>
  <c r="F2772" i="7"/>
  <c r="F2783" i="7"/>
  <c r="F2786" i="7"/>
  <c r="F2820" i="7"/>
  <c r="F2831" i="7"/>
  <c r="F2834" i="7"/>
  <c r="F2868" i="7"/>
  <c r="F2879" i="7"/>
  <c r="F2882" i="7"/>
  <c r="F2916" i="7"/>
  <c r="F2927" i="7"/>
  <c r="F2930" i="7"/>
  <c r="F2964" i="7"/>
  <c r="F2975" i="7"/>
  <c r="F2978" i="7"/>
  <c r="F3013" i="7"/>
  <c r="F3024" i="7"/>
  <c r="F3027" i="7"/>
  <c r="F3061" i="7"/>
  <c r="F3072" i="7"/>
  <c r="F3075" i="7"/>
  <c r="F3109" i="7"/>
  <c r="F3121" i="7"/>
  <c r="F3124" i="7"/>
  <c r="F3158" i="7"/>
  <c r="F3169" i="7"/>
  <c r="F3172" i="7"/>
  <c r="F3206" i="7"/>
  <c r="F3216" i="7"/>
  <c r="F3226" i="7"/>
  <c r="F3234" i="7"/>
  <c r="F3242" i="7"/>
  <c r="F3250" i="7"/>
  <c r="F3258" i="7"/>
  <c r="F3266" i="7"/>
  <c r="F3274" i="7"/>
  <c r="F3282" i="7"/>
  <c r="F3290" i="7"/>
  <c r="F3298" i="7"/>
  <c r="F3307" i="7"/>
  <c r="F3315" i="7"/>
  <c r="F3323" i="7"/>
  <c r="F3331" i="7"/>
  <c r="F3339" i="7"/>
  <c r="F3347" i="7"/>
  <c r="F3356" i="7"/>
  <c r="F3413" i="7"/>
  <c r="F3474" i="7"/>
  <c r="F3564" i="7"/>
  <c r="F2515" i="7"/>
  <c r="F2709" i="7"/>
  <c r="F2758" i="7"/>
  <c r="F2806" i="7"/>
  <c r="F2854" i="7"/>
  <c r="F2484" i="7"/>
  <c r="F2487" i="7"/>
  <c r="F2521" i="7"/>
  <c r="F2532" i="7"/>
  <c r="F2535" i="7"/>
  <c r="F2569" i="7"/>
  <c r="F2580" i="7"/>
  <c r="F2583" i="7"/>
  <c r="F2617" i="7"/>
  <c r="F2628" i="7"/>
  <c r="F2631" i="7"/>
  <c r="F2665" i="7"/>
  <c r="F2676" i="7"/>
  <c r="F2679" i="7"/>
  <c r="F2715" i="7"/>
  <c r="F2726" i="7"/>
  <c r="F2729" i="7"/>
  <c r="F2764" i="7"/>
  <c r="F2775" i="7"/>
  <c r="F2778" i="7"/>
  <c r="F2812" i="7"/>
  <c r="F2823" i="7"/>
  <c r="F2826" i="7"/>
  <c r="F2860" i="7"/>
  <c r="F2871" i="7"/>
  <c r="F2874" i="7"/>
  <c r="F2908" i="7"/>
  <c r="F2919" i="7"/>
  <c r="F2922" i="7"/>
  <c r="F2956" i="7"/>
  <c r="F2967" i="7"/>
  <c r="F2970" i="7"/>
  <c r="F3005" i="7"/>
  <c r="F3016" i="7"/>
  <c r="F3019" i="7"/>
  <c r="F3053" i="7"/>
  <c r="F3064" i="7"/>
  <c r="F3067" i="7"/>
  <c r="F3101" i="7"/>
  <c r="F3112" i="7"/>
  <c r="F3116" i="7"/>
  <c r="F3150" i="7"/>
  <c r="F3161" i="7"/>
  <c r="F3164" i="7"/>
  <c r="F3198" i="7"/>
  <c r="F3348" i="7"/>
  <c r="F3382" i="7"/>
  <c r="F2504" i="7"/>
  <c r="F2507" i="7"/>
  <c r="F2541" i="7"/>
  <c r="F2552" i="7"/>
  <c r="F2555" i="7"/>
  <c r="F2589" i="7"/>
  <c r="F2600" i="7"/>
  <c r="F2603" i="7"/>
  <c r="F2637" i="7"/>
  <c r="F2648" i="7"/>
  <c r="F2651" i="7"/>
  <c r="F2685" i="7"/>
  <c r="F2696" i="7"/>
  <c r="F2699" i="7"/>
  <c r="F2735" i="7"/>
  <c r="F2746" i="7"/>
  <c r="F2750" i="7"/>
  <c r="F2784" i="7"/>
  <c r="F2795" i="7"/>
  <c r="F2798" i="7"/>
  <c r="F2832" i="7"/>
  <c r="F2843" i="7"/>
  <c r="F2846" i="7"/>
  <c r="F2880" i="7"/>
  <c r="F2891" i="7"/>
  <c r="F2894" i="7"/>
  <c r="F2928" i="7"/>
  <c r="F2939" i="7"/>
  <c r="F2942" i="7"/>
  <c r="F2976" i="7"/>
  <c r="F2988" i="7"/>
  <c r="F2991" i="7"/>
  <c r="F3025" i="7"/>
  <c r="F3036" i="7"/>
  <c r="F3039" i="7"/>
  <c r="F3073" i="7"/>
  <c r="F3084" i="7"/>
  <c r="F3087" i="7"/>
  <c r="F3122" i="7"/>
  <c r="F3133" i="7"/>
  <c r="F3136" i="7"/>
  <c r="F3170" i="7"/>
  <c r="F3181" i="7"/>
  <c r="F3184" i="7"/>
  <c r="F3214" i="7"/>
  <c r="F3224" i="7"/>
  <c r="F3232" i="7"/>
  <c r="F3240" i="7"/>
  <c r="F3248" i="7"/>
  <c r="F3256" i="7"/>
  <c r="F3264" i="7"/>
  <c r="F3272" i="7"/>
  <c r="F3280" i="7"/>
  <c r="F3288" i="7"/>
  <c r="F3296" i="7"/>
  <c r="F3305" i="7"/>
  <c r="F3313" i="7"/>
  <c r="F3321" i="7"/>
  <c r="F3329" i="7"/>
  <c r="F3337" i="7"/>
  <c r="F3359" i="7"/>
  <c r="F3368" i="7"/>
  <c r="F3385" i="7"/>
  <c r="F3388" i="7"/>
  <c r="F3463" i="7"/>
  <c r="F3466" i="7"/>
  <c r="F3469" i="7"/>
  <c r="F3544" i="7"/>
  <c r="F3547" i="7"/>
  <c r="F3578" i="7"/>
  <c r="F3596" i="7"/>
  <c r="F3644" i="7"/>
  <c r="F3693" i="7"/>
  <c r="F3704" i="7"/>
  <c r="F3742" i="7"/>
  <c r="F3754" i="7"/>
  <c r="F3792" i="7"/>
  <c r="F3803" i="7"/>
  <c r="F3852" i="7"/>
  <c r="F3900" i="7"/>
  <c r="F3950" i="7"/>
  <c r="F3998" i="7"/>
  <c r="F4046" i="7"/>
  <c r="F4094" i="7"/>
  <c r="F4191" i="7"/>
  <c r="F4239" i="7"/>
  <c r="F4287" i="7"/>
  <c r="F4335" i="7"/>
  <c r="F4409" i="7"/>
  <c r="F4412" i="7"/>
  <c r="F4432" i="7"/>
  <c r="F4515" i="7"/>
  <c r="F3519" i="7"/>
  <c r="F3567" i="7"/>
  <c r="F3616" i="7"/>
  <c r="F3665" i="7"/>
  <c r="F3714" i="7"/>
  <c r="F3725" i="7"/>
  <c r="F3745" i="7"/>
  <c r="F3763" i="7"/>
  <c r="F3786" i="7"/>
  <c r="F4066" i="7"/>
  <c r="F4114" i="7"/>
  <c r="F4307" i="7"/>
  <c r="F4318" i="7"/>
  <c r="F4355" i="7"/>
  <c r="F4366" i="7"/>
  <c r="F3806" i="7"/>
  <c r="F3844" i="7"/>
  <c r="F3855" i="7"/>
  <c r="F3892" i="7"/>
  <c r="F3903" i="7"/>
  <c r="F3942" i="7"/>
  <c r="F3953" i="7"/>
  <c r="F3990" i="7"/>
  <c r="F4001" i="7"/>
  <c r="F4049" i="7"/>
  <c r="F4086" i="7"/>
  <c r="F4097" i="7"/>
  <c r="F4134" i="7"/>
  <c r="F4145" i="7"/>
  <c r="F4183" i="7"/>
  <c r="F4194" i="7"/>
  <c r="F4231" i="7"/>
  <c r="F4242" i="7"/>
  <c r="F4279" i="7"/>
  <c r="F4290" i="7"/>
  <c r="F4327" i="7"/>
  <c r="F4338" i="7"/>
  <c r="F4386" i="7"/>
  <c r="F4406" i="7"/>
  <c r="F4415" i="7"/>
  <c r="F4489" i="7"/>
  <c r="F3484" i="7"/>
  <c r="F3533" i="7"/>
  <c r="F3581" i="7"/>
  <c r="F3630" i="7"/>
  <c r="F3679" i="7"/>
  <c r="F3717" i="7"/>
  <c r="F3728" i="7"/>
  <c r="F3766" i="7"/>
  <c r="F3778" i="7"/>
  <c r="F3827" i="7"/>
  <c r="F3864" i="7"/>
  <c r="F3875" i="7"/>
  <c r="F3925" i="7"/>
  <c r="F3962" i="7"/>
  <c r="F3973" i="7"/>
  <c r="F4021" i="7"/>
  <c r="F4069" i="7"/>
  <c r="F4117" i="7"/>
  <c r="F4155" i="7"/>
  <c r="F4166" i="7"/>
  <c r="F4203" i="7"/>
  <c r="F4214" i="7"/>
  <c r="F4251" i="7"/>
  <c r="F4262" i="7"/>
  <c r="F4299" i="7"/>
  <c r="F4310" i="7"/>
  <c r="F4347" i="7"/>
  <c r="F4358" i="7"/>
  <c r="F4395" i="7"/>
  <c r="F4418" i="7"/>
  <c r="F3461" i="7"/>
  <c r="F3505" i="7"/>
  <c r="F3553" i="7"/>
  <c r="F3602" i="7"/>
  <c r="F3650" i="7"/>
  <c r="F3688" i="7"/>
  <c r="F3699" i="7"/>
  <c r="F3737" i="7"/>
  <c r="F3749" i="7"/>
  <c r="F3787" i="7"/>
  <c r="F3798" i="7"/>
  <c r="F3836" i="7"/>
  <c r="F3847" i="7"/>
  <c r="F3884" i="7"/>
  <c r="F3895" i="7"/>
  <c r="F3934" i="7"/>
  <c r="F3945" i="7"/>
  <c r="F3982" i="7"/>
  <c r="F3993" i="7"/>
  <c r="F4030" i="7"/>
  <c r="F4041" i="7"/>
  <c r="F4067" i="7"/>
  <c r="F4078" i="7"/>
  <c r="F4089" i="7"/>
  <c r="F4137" i="7"/>
  <c r="F4175" i="7"/>
  <c r="F4186" i="7"/>
  <c r="F4223" i="7"/>
  <c r="F4234" i="7"/>
  <c r="F4271" i="7"/>
  <c r="F4282" i="7"/>
  <c r="F4319" i="7"/>
  <c r="F4330" i="7"/>
  <c r="F4367" i="7"/>
  <c r="F4378" i="7"/>
  <c r="F4398" i="7"/>
  <c r="F4427" i="7"/>
  <c r="F4498" i="7"/>
  <c r="F3475" i="7"/>
  <c r="F3525" i="7"/>
  <c r="F3573" i="7"/>
  <c r="F3622" i="7"/>
  <c r="F3671" i="7"/>
  <c r="F3720" i="7"/>
  <c r="F3758" i="7"/>
  <c r="F3770" i="7"/>
  <c r="F3819" i="7"/>
  <c r="F3856" i="7"/>
  <c r="F3867" i="7"/>
  <c r="F3915" i="7"/>
  <c r="F3954" i="7"/>
  <c r="F3965" i="7"/>
  <c r="F4013" i="7"/>
  <c r="F4061" i="7"/>
  <c r="F4109" i="7"/>
  <c r="F4158" i="7"/>
  <c r="F4195" i="7"/>
  <c r="F4206" i="7"/>
  <c r="F4243" i="7"/>
  <c r="F4254" i="7"/>
  <c r="F4302" i="7"/>
  <c r="F4339" i="7"/>
  <c r="F4350" i="7"/>
  <c r="F4387" i="7"/>
  <c r="F4407" i="7"/>
  <c r="F3405" i="7"/>
  <c r="F3453" i="7"/>
  <c r="F3497" i="7"/>
  <c r="F3545" i="7"/>
  <c r="F3594" i="7"/>
  <c r="F3642" i="7"/>
  <c r="F3691" i="7"/>
  <c r="F3729" i="7"/>
  <c r="F3740" i="7"/>
  <c r="F3779" i="7"/>
  <c r="F3790" i="7"/>
  <c r="F3828" i="7"/>
  <c r="F3839" i="7"/>
  <c r="F3876" i="7"/>
  <c r="F3887" i="7"/>
  <c r="F3926" i="7"/>
  <c r="F3937" i="7"/>
  <c r="F3985" i="7"/>
  <c r="F4022" i="7"/>
  <c r="F4033" i="7"/>
  <c r="F4081" i="7"/>
  <c r="F4118" i="7"/>
  <c r="F4129" i="7"/>
  <c r="F4167" i="7"/>
  <c r="F4178" i="7"/>
  <c r="F4226" i="7"/>
  <c r="F4263" i="7"/>
  <c r="F4274" i="7"/>
  <c r="F4311" i="7"/>
  <c r="F4322" i="7"/>
  <c r="F4359" i="7"/>
  <c r="F4370" i="7"/>
  <c r="F4410" i="7"/>
  <c r="F4419" i="7"/>
  <c r="F4478" i="7"/>
  <c r="F4487" i="7"/>
  <c r="F3366" i="7"/>
  <c r="F3371" i="7"/>
  <c r="F3377" i="7"/>
  <c r="F3414" i="7"/>
  <c r="F3425" i="7"/>
  <c r="F3462" i="7"/>
  <c r="F3495" i="7"/>
  <c r="F3517" i="7"/>
  <c r="F3543" i="7"/>
  <c r="F3565" i="7"/>
  <c r="F3592" i="7"/>
  <c r="F3614" i="7"/>
  <c r="F3640" i="7"/>
  <c r="F3663" i="7"/>
  <c r="F3689" i="7"/>
  <c r="F3700" i="7"/>
  <c r="F3712" i="7"/>
  <c r="F3738" i="7"/>
  <c r="F3750" i="7"/>
  <c r="F3761" i="7"/>
  <c r="F3788" i="7"/>
  <c r="F3799" i="7"/>
  <c r="F3811" i="7"/>
  <c r="F3837" i="7"/>
  <c r="F3848" i="7"/>
  <c r="F3859" i="7"/>
  <c r="F3868" i="7"/>
  <c r="F3885" i="7"/>
  <c r="F3896" i="7"/>
  <c r="F3907" i="7"/>
  <c r="F3935" i="7"/>
  <c r="F3946" i="7"/>
  <c r="F3957" i="7"/>
  <c r="F3983" i="7"/>
  <c r="F3994" i="7"/>
  <c r="F4005" i="7"/>
  <c r="F4031" i="7"/>
  <c r="F4042" i="7"/>
  <c r="F4053" i="7"/>
  <c r="F4079" i="7"/>
  <c r="F4090" i="7"/>
  <c r="F4101" i="7"/>
  <c r="F4127" i="7"/>
  <c r="F4138" i="7"/>
  <c r="F4149" i="7"/>
  <c r="F4176" i="7"/>
  <c r="F4187" i="7"/>
  <c r="F4198" i="7"/>
  <c r="F4224" i="7"/>
  <c r="F4235" i="7"/>
  <c r="F4246" i="7"/>
  <c r="F4272" i="7"/>
  <c r="F4283" i="7"/>
  <c r="F4294" i="7"/>
  <c r="F4320" i="7"/>
  <c r="F4331" i="7"/>
  <c r="F4342" i="7"/>
  <c r="F4368" i="7"/>
  <c r="F4379" i="7"/>
  <c r="F4390" i="7"/>
  <c r="F4399" i="7"/>
  <c r="F4467" i="7"/>
  <c r="F4517" i="7"/>
  <c r="F4546" i="7"/>
  <c r="F3369" i="7"/>
  <c r="F3386" i="7"/>
  <c r="F3397" i="7"/>
  <c r="F3434" i="7"/>
  <c r="F3445" i="7"/>
  <c r="F3488" i="7"/>
  <c r="F3515" i="7"/>
  <c r="F3537" i="7"/>
  <c r="F3563" i="7"/>
  <c r="F3585" i="7"/>
  <c r="F3612" i="7"/>
  <c r="F3634" i="7"/>
  <c r="F3661" i="7"/>
  <c r="F3683" i="7"/>
  <c r="F3710" i="7"/>
  <c r="F3721" i="7"/>
  <c r="F3732" i="7"/>
  <c r="F3759" i="7"/>
  <c r="F3771" i="7"/>
  <c r="F3782" i="7"/>
  <c r="F3808" i="7"/>
  <c r="F3820" i="7"/>
  <c r="F3831" i="7"/>
  <c r="F3857" i="7"/>
  <c r="F3879" i="7"/>
  <c r="F3905" i="7"/>
  <c r="F3916" i="7"/>
  <c r="F3929" i="7"/>
  <c r="F3955" i="7"/>
  <c r="F3966" i="7"/>
  <c r="F3977" i="7"/>
  <c r="F4003" i="7"/>
  <c r="F4014" i="7"/>
  <c r="F4025" i="7"/>
  <c r="F4051" i="7"/>
  <c r="F4062" i="7"/>
  <c r="F4073" i="7"/>
  <c r="F4099" i="7"/>
  <c r="F4110" i="7"/>
  <c r="F4121" i="7"/>
  <c r="F4147" i="7"/>
  <c r="F4159" i="7"/>
  <c r="F4170" i="7"/>
  <c r="F4196" i="7"/>
  <c r="F4207" i="7"/>
  <c r="F4218" i="7"/>
  <c r="F4244" i="7"/>
  <c r="F4255" i="7"/>
  <c r="F4266" i="7"/>
  <c r="F4292" i="7"/>
  <c r="F4303" i="7"/>
  <c r="F4314" i="7"/>
  <c r="F4340" i="7"/>
  <c r="F4351" i="7"/>
  <c r="F4362" i="7"/>
  <c r="F4388" i="7"/>
  <c r="F4456" i="7"/>
  <c r="F4529" i="7"/>
  <c r="F4532" i="7"/>
  <c r="F3406" i="7"/>
  <c r="F3417" i="7"/>
  <c r="F3420" i="7"/>
  <c r="F3454" i="7"/>
  <c r="F3465" i="7"/>
  <c r="F3468" i="7"/>
  <c r="F3486" i="7"/>
  <c r="F3535" i="7"/>
  <c r="F3583" i="7"/>
  <c r="F3632" i="7"/>
  <c r="F3681" i="7"/>
  <c r="F3692" i="7"/>
  <c r="F3730" i="7"/>
  <c r="F3741" i="7"/>
  <c r="F3780" i="7"/>
  <c r="F3791" i="7"/>
  <c r="F3829" i="7"/>
  <c r="F3840" i="7"/>
  <c r="F3877" i="7"/>
  <c r="F3888" i="7"/>
  <c r="F3927" i="7"/>
  <c r="F3938" i="7"/>
  <c r="F3975" i="7"/>
  <c r="F3986" i="7"/>
  <c r="F4023" i="7"/>
  <c r="F4034" i="7"/>
  <c r="F4071" i="7"/>
  <c r="F4082" i="7"/>
  <c r="F4119" i="7"/>
  <c r="F4130" i="7"/>
  <c r="F4150" i="7"/>
  <c r="F4168" i="7"/>
  <c r="F4179" i="7"/>
  <c r="F4216" i="7"/>
  <c r="F4227" i="7"/>
  <c r="F4264" i="7"/>
  <c r="F4275" i="7"/>
  <c r="F4312" i="7"/>
  <c r="F4323" i="7"/>
  <c r="F4343" i="7"/>
  <c r="F4360" i="7"/>
  <c r="F4417" i="7"/>
  <c r="F4437" i="7"/>
  <c r="F4585" i="7"/>
  <c r="F3426" i="7"/>
  <c r="F3437" i="7"/>
  <c r="F3440" i="7"/>
  <c r="F3489" i="7"/>
  <c r="F3507" i="7"/>
  <c r="F3555" i="7"/>
  <c r="F3604" i="7"/>
  <c r="F3653" i="7"/>
  <c r="F3701" i="7"/>
  <c r="F3751" i="7"/>
  <c r="F3800" i="7"/>
  <c r="F3849" i="7"/>
  <c r="F3897" i="7"/>
  <c r="F3947" i="7"/>
  <c r="F3995" i="7"/>
  <c r="F4043" i="7"/>
  <c r="F4091" i="7"/>
  <c r="F4139" i="7"/>
  <c r="F4188" i="7"/>
  <c r="F4236" i="7"/>
  <c r="F4284" i="7"/>
  <c r="F4295" i="7"/>
  <c r="F4332" i="7"/>
  <c r="F3457" i="7"/>
  <c r="F3478" i="7"/>
  <c r="F3527" i="7"/>
  <c r="F3575" i="7"/>
  <c r="F3624" i="7"/>
  <c r="F3673" i="7"/>
  <c r="F3684" i="7"/>
  <c r="F3695" i="7"/>
  <c r="F3722" i="7"/>
  <c r="F3733" i="7"/>
  <c r="F3744" i="7"/>
  <c r="F3772" i="7"/>
  <c r="F3783" i="7"/>
  <c r="F3794" i="7"/>
  <c r="F3821" i="7"/>
  <c r="F3832" i="7"/>
  <c r="F3843" i="7"/>
  <c r="F3869" i="7"/>
  <c r="F3880" i="7"/>
  <c r="F3891" i="7"/>
  <c r="F3918" i="7"/>
  <c r="F3930" i="7"/>
  <c r="F3941" i="7"/>
  <c r="F3967" i="7"/>
  <c r="F3978" i="7"/>
  <c r="F3989" i="7"/>
  <c r="F4015" i="7"/>
  <c r="F4026" i="7"/>
  <c r="F4037" i="7"/>
  <c r="F4063" i="7"/>
  <c r="F4074" i="7"/>
  <c r="F4085" i="7"/>
  <c r="F4111" i="7"/>
  <c r="F4122" i="7"/>
  <c r="F4133" i="7"/>
  <c r="F4142" i="7"/>
  <c r="F4160" i="7"/>
  <c r="F4171" i="7"/>
  <c r="F4182" i="7"/>
  <c r="F4208" i="7"/>
  <c r="F4219" i="7"/>
  <c r="F4230" i="7"/>
  <c r="F4256" i="7"/>
  <c r="F4267" i="7"/>
  <c r="F4278" i="7"/>
  <c r="F4304" i="7"/>
  <c r="F4315" i="7"/>
  <c r="F4352" i="7"/>
  <c r="F4363" i="7"/>
  <c r="F4423" i="7"/>
  <c r="F4446" i="7"/>
  <c r="F4509" i="7"/>
  <c r="F4512" i="7"/>
  <c r="F4577" i="7"/>
  <c r="F4580" i="7"/>
  <c r="F4523" i="7"/>
  <c r="F4560" i="7"/>
  <c r="F4591" i="7"/>
  <c r="F4609" i="7"/>
  <c r="F4640" i="7"/>
  <c r="F4689" i="7"/>
  <c r="F4737" i="7"/>
  <c r="F4754" i="7"/>
  <c r="F4801" i="7"/>
  <c r="F4807" i="7"/>
  <c r="F4839" i="7"/>
  <c r="F4865" i="7"/>
  <c r="F4917" i="7"/>
  <c r="F4948" i="7"/>
  <c r="F4968" i="7"/>
  <c r="F4985" i="7"/>
  <c r="F5016" i="7"/>
  <c r="F5034" i="7"/>
  <c r="F5076" i="7"/>
  <c r="F5082" i="7"/>
  <c r="F5201" i="7"/>
  <c r="F5235" i="7"/>
  <c r="F5252" i="7"/>
  <c r="F5334" i="7"/>
  <c r="F4612" i="7"/>
  <c r="F4848" i="7"/>
  <c r="F4887" i="7"/>
  <c r="F4920" i="7"/>
  <c r="F4937" i="7"/>
  <c r="F4988" i="7"/>
  <c r="F5005" i="7"/>
  <c r="F5048" i="7"/>
  <c r="F5054" i="7"/>
  <c r="F5071" i="7"/>
  <c r="F5096" i="7"/>
  <c r="F5102" i="7"/>
  <c r="F5119" i="7"/>
  <c r="F5133" i="7"/>
  <c r="F5193" i="7"/>
  <c r="F5241" i="7"/>
  <c r="F5246" i="7"/>
  <c r="F5289" i="7"/>
  <c r="F5320" i="7"/>
  <c r="F5354" i="7"/>
  <c r="F5399" i="7"/>
  <c r="F5401" i="7" s="1"/>
  <c r="F5459" i="7"/>
  <c r="F5462" i="7"/>
  <c r="F5476" i="7"/>
  <c r="F5488" i="7"/>
  <c r="F5585" i="7"/>
  <c r="F5600" i="7"/>
  <c r="F4526" i="7"/>
  <c r="F4552" i="7"/>
  <c r="F4563" i="7"/>
  <c r="F4574" i="7"/>
  <c r="F4583" i="7"/>
  <c r="F4600" i="7"/>
  <c r="F4632" i="7"/>
  <c r="F4643" i="7"/>
  <c r="F4680" i="7"/>
  <c r="F4692" i="7"/>
  <c r="F4729" i="7"/>
  <c r="F4793" i="7"/>
  <c r="F4799" i="7"/>
  <c r="F4813" i="7"/>
  <c r="F4830" i="7"/>
  <c r="F4842" i="7"/>
  <c r="F4857" i="7"/>
  <c r="F4881" i="7"/>
  <c r="F4890" i="7"/>
  <c r="F4909" i="7"/>
  <c r="F4931" i="7"/>
  <c r="F4940" i="7"/>
  <c r="F4957" i="7"/>
  <c r="F4977" i="7"/>
  <c r="F4999" i="7"/>
  <c r="F5008" i="7"/>
  <c r="F5057" i="7"/>
  <c r="F5105" i="7"/>
  <c r="F5139" i="7"/>
  <c r="F5174" i="7"/>
  <c r="H5191" i="7"/>
  <c r="F5225" i="7"/>
  <c r="F5244" i="7"/>
  <c r="G5272" i="7"/>
  <c r="G5273" i="7"/>
  <c r="F5273" i="7" s="1"/>
  <c r="F5278" i="7"/>
  <c r="F5283" i="7"/>
  <c r="F5326" i="7"/>
  <c r="F5340" i="7"/>
  <c r="F5357" i="7"/>
  <c r="F5374" i="7"/>
  <c r="F5535" i="7"/>
  <c r="F5564" i="7"/>
  <c r="F4457" i="7"/>
  <c r="F4470" i="7"/>
  <c r="F4507" i="7"/>
  <c r="F4518" i="7"/>
  <c r="F4544" i="7"/>
  <c r="F4566" i="7"/>
  <c r="F4575" i="7"/>
  <c r="F4592" i="7"/>
  <c r="F4624" i="7"/>
  <c r="F4635" i="7"/>
  <c r="F4672" i="7"/>
  <c r="F4683" i="7"/>
  <c r="F4833" i="7"/>
  <c r="F4845" i="7"/>
  <c r="F4872" i="7"/>
  <c r="F4923" i="7"/>
  <c r="F4949" i="7"/>
  <c r="F4969" i="7"/>
  <c r="F4991" i="7"/>
  <c r="F5000" i="7"/>
  <c r="F5017" i="7"/>
  <c r="F5023" i="7"/>
  <c r="F5032" i="7"/>
  <c r="F5060" i="7"/>
  <c r="F5066" i="7"/>
  <c r="F5108" i="7"/>
  <c r="F5114" i="7"/>
  <c r="F5136" i="7"/>
  <c r="F5166" i="7"/>
  <c r="F5184" i="7"/>
  <c r="G5192" i="7"/>
  <c r="F5192" i="7" s="1"/>
  <c r="F5216" i="7"/>
  <c r="F5275" i="7"/>
  <c r="F5323" i="7"/>
  <c r="F5390" i="7"/>
  <c r="F5498" i="7"/>
  <c r="F4438" i="7"/>
  <c r="F4468" i="7"/>
  <c r="F4479" i="7"/>
  <c r="F4490" i="7"/>
  <c r="F4516" i="7"/>
  <c r="F4538" i="7"/>
  <c r="F4586" i="7"/>
  <c r="F4666" i="7"/>
  <c r="F4715" i="7"/>
  <c r="F4816" i="7"/>
  <c r="F4893" i="7"/>
  <c r="F4943" i="7"/>
  <c r="F5011" i="7"/>
  <c r="F5177" i="7"/>
  <c r="F5228" i="7"/>
  <c r="F4436" i="7"/>
  <c r="F4447" i="7"/>
  <c r="F4462" i="7"/>
  <c r="F4488" i="7"/>
  <c r="F4499" i="7"/>
  <c r="F4510" i="7"/>
  <c r="F4536" i="7"/>
  <c r="F4547" i="7"/>
  <c r="F4558" i="7"/>
  <c r="F4567" i="7"/>
  <c r="F4584" i="7"/>
  <c r="F4616" i="7"/>
  <c r="F4627" i="7"/>
  <c r="F4675" i="7"/>
  <c r="F4724" i="7"/>
  <c r="F4772" i="7"/>
  <c r="F4825" i="7"/>
  <c r="F4837" i="7"/>
  <c r="F4863" i="7"/>
  <c r="F4915" i="7"/>
  <c r="F4983" i="7"/>
  <c r="F5024" i="7"/>
  <c r="F5063" i="7"/>
  <c r="F5089" i="7"/>
  <c r="F5111" i="7"/>
  <c r="F5128" i="7"/>
  <c r="F5158" i="7"/>
  <c r="G5191" i="7"/>
  <c r="F5191" i="7" s="1"/>
  <c r="F5208" i="7"/>
  <c r="F5226" i="7"/>
  <c r="F5259" i="7"/>
  <c r="F5310" i="7"/>
  <c r="F5315" i="7"/>
  <c r="F5341" i="7"/>
  <c r="F5358" i="7"/>
  <c r="F5372" i="7"/>
  <c r="F5443" i="7"/>
  <c r="F5446" i="7"/>
  <c r="F5460" i="7"/>
  <c r="F5466" i="7"/>
  <c r="F5486" i="7"/>
  <c r="F5536" i="7"/>
  <c r="F5539" i="7"/>
  <c r="F5568" i="7"/>
  <c r="F5633" i="7"/>
  <c r="F4578" i="7"/>
  <c r="F4658" i="7"/>
  <c r="F4707" i="7"/>
  <c r="F4885" i="7"/>
  <c r="F4935" i="7"/>
  <c r="F5003" i="7"/>
  <c r="F5052" i="7"/>
  <c r="F5100" i="7"/>
  <c r="F5169" i="7"/>
  <c r="F5189" i="7"/>
  <c r="F5219" i="7"/>
  <c r="F5271" i="7"/>
  <c r="F4380" i="7"/>
  <c r="F4391" i="7"/>
  <c r="F4402" i="7"/>
  <c r="F4428" i="7"/>
  <c r="F4439" i="7"/>
  <c r="F4450" i="7"/>
  <c r="F4480" i="7"/>
  <c r="F4491" i="7"/>
  <c r="F4502" i="7"/>
  <c r="F4528" i="7"/>
  <c r="F4539" i="7"/>
  <c r="F4550" i="7"/>
  <c r="F4576" i="7"/>
  <c r="F4598" i="7"/>
  <c r="F4608" i="7"/>
  <c r="F4619" i="7"/>
  <c r="F4625" i="7"/>
  <c r="F4656" i="7"/>
  <c r="F4667" i="7"/>
  <c r="F4705" i="7"/>
  <c r="F4716" i="7"/>
  <c r="F4764" i="7"/>
  <c r="F4770" i="7"/>
  <c r="F4817" i="7"/>
  <c r="F4828" i="7"/>
  <c r="F4855" i="7"/>
  <c r="F4883" i="7"/>
  <c r="F4907" i="7"/>
  <c r="F4933" i="7"/>
  <c r="F4955" i="7"/>
  <c r="F4975" i="7"/>
  <c r="F4984" i="7"/>
  <c r="F5001" i="7"/>
  <c r="F5044" i="7"/>
  <c r="F5050" i="7"/>
  <c r="F5092" i="7"/>
  <c r="F5098" i="7"/>
  <c r="F5167" i="7"/>
  <c r="F5198" i="7"/>
  <c r="F5217" i="7"/>
  <c r="F5251" i="7"/>
  <c r="F5269" i="7"/>
  <c r="F5302" i="7"/>
  <c r="F5307" i="7"/>
  <c r="F5350" i="7"/>
  <c r="F5415" i="7"/>
  <c r="F5418" i="7"/>
  <c r="F5499" i="7"/>
  <c r="F5548" i="7"/>
  <c r="F5616" i="7"/>
  <c r="F4411" i="7"/>
  <c r="F4422" i="7"/>
  <c r="F4463" i="7"/>
  <c r="F4474" i="7"/>
  <c r="F4511" i="7"/>
  <c r="F4522" i="7"/>
  <c r="F4559" i="7"/>
  <c r="F4570" i="7"/>
  <c r="F4650" i="7"/>
  <c r="F4699" i="7"/>
  <c r="F4747" i="7"/>
  <c r="F4838" i="7"/>
  <c r="F4877" i="7"/>
  <c r="F4927" i="7"/>
  <c r="F4995" i="7"/>
  <c r="F5027" i="7"/>
  <c r="F5064" i="7"/>
  <c r="F5070" i="7"/>
  <c r="F5087" i="7"/>
  <c r="F5112" i="7"/>
  <c r="F5118" i="7"/>
  <c r="F5161" i="7"/>
  <c r="I5191" i="7"/>
  <c r="F5211" i="7"/>
  <c r="F5262" i="7"/>
  <c r="F5288" i="7"/>
  <c r="F5584" i="7"/>
  <c r="F4420" i="7"/>
  <c r="F4431" i="7"/>
  <c r="F4472" i="7"/>
  <c r="F4520" i="7"/>
  <c r="F4551" i="7"/>
  <c r="F4568" i="7"/>
  <c r="F4599" i="7"/>
  <c r="F4611" i="7"/>
  <c r="F4617" i="7"/>
  <c r="F4648" i="7"/>
  <c r="F4659" i="7"/>
  <c r="F4697" i="7"/>
  <c r="F4708" i="7"/>
  <c r="F4745" i="7"/>
  <c r="F4762" i="7"/>
  <c r="F4847" i="7"/>
  <c r="F4856" i="7"/>
  <c r="F4874" i="7"/>
  <c r="F4925" i="7"/>
  <c r="F4947" i="7"/>
  <c r="F4956" i="7"/>
  <c r="F4976" i="7"/>
  <c r="F4993" i="7"/>
  <c r="F5025" i="7"/>
  <c r="F5073" i="7"/>
  <c r="F5121" i="7"/>
  <c r="F5159" i="7"/>
  <c r="F5209" i="7"/>
  <c r="F5243" i="7"/>
  <c r="F5260" i="7"/>
  <c r="F5294" i="7"/>
  <c r="F5342" i="7"/>
  <c r="F5356" i="7"/>
  <c r="F5373" i="7"/>
  <c r="G5401" i="7"/>
  <c r="F5427" i="7"/>
  <c r="F5563" i="7"/>
  <c r="F4375" i="7"/>
  <c r="F4392" i="7"/>
  <c r="F4403" i="7"/>
  <c r="F4414" i="7"/>
  <c r="F4440" i="7"/>
  <c r="F4451" i="7"/>
  <c r="F4466" i="7"/>
  <c r="F4492" i="7"/>
  <c r="F4503" i="7"/>
  <c r="F4514" i="7"/>
  <c r="F4540" i="7"/>
  <c r="F4562" i="7"/>
  <c r="F4571" i="7"/>
  <c r="F4588" i="7"/>
  <c r="F4620" i="7"/>
  <c r="F4637" i="7"/>
  <c r="F4642" i="7"/>
  <c r="F4685" i="7"/>
  <c r="F4691" i="7"/>
  <c r="F4734" i="7"/>
  <c r="F4739" i="7"/>
  <c r="F4784" i="7"/>
  <c r="F4818" i="7"/>
  <c r="F4829" i="7"/>
  <c r="F4841" i="7"/>
  <c r="F4867" i="7"/>
  <c r="F4896" i="7"/>
  <c r="F4919" i="7"/>
  <c r="F4945" i="7"/>
  <c r="F4965" i="7"/>
  <c r="F4987" i="7"/>
  <c r="F4996" i="7"/>
  <c r="F5013" i="7"/>
  <c r="F5028" i="7"/>
  <c r="F5036" i="7"/>
  <c r="F5045" i="7"/>
  <c r="F5059" i="7"/>
  <c r="F5084" i="7"/>
  <c r="F5093" i="7"/>
  <c r="F5107" i="7"/>
  <c r="F5141" i="7"/>
  <c r="F5153" i="7"/>
  <c r="F5196" i="7"/>
  <c r="F5203" i="7"/>
  <c r="F5249" i="7"/>
  <c r="F5254" i="7"/>
  <c r="F5280" i="7"/>
  <c r="F5297" i="7"/>
  <c r="F5328" i="7"/>
  <c r="F5345" i="7"/>
  <c r="F5362" i="7"/>
  <c r="F5376" i="7"/>
  <c r="F5383" i="7"/>
  <c r="F5405" i="7"/>
  <c r="F5408" i="7"/>
  <c r="F5411" i="7"/>
  <c r="F5520" i="7"/>
  <c r="F5523" i="7"/>
  <c r="F5543" i="7"/>
  <c r="F5565" i="7"/>
  <c r="F5572" i="7"/>
  <c r="F5603" i="7"/>
  <c r="F5617" i="7"/>
  <c r="F5634" i="7"/>
  <c r="F5651" i="7"/>
  <c r="F5663" i="7"/>
  <c r="F5700" i="7"/>
  <c r="F5703" i="7"/>
  <c r="F5760" i="7"/>
  <c r="F5786" i="7"/>
  <c r="F5797" i="7"/>
  <c r="F5800" i="7"/>
  <c r="F5812" i="7"/>
  <c r="F5823" i="7"/>
  <c r="F5826" i="7"/>
  <c r="F5838" i="7"/>
  <c r="F5858" i="7"/>
  <c r="F5892" i="7"/>
  <c r="F5956" i="7"/>
  <c r="F5971" i="7"/>
  <c r="F6014" i="7"/>
  <c r="F6017" i="7"/>
  <c r="F6031" i="7"/>
  <c r="F6034" i="7"/>
  <c r="F6045" i="7"/>
  <c r="F6116" i="7"/>
  <c r="F6130" i="7"/>
  <c r="F6147" i="7"/>
  <c r="F6164" i="7"/>
  <c r="F6178" i="7"/>
  <c r="F6195" i="7"/>
  <c r="F6212" i="7"/>
  <c r="F6238" i="7"/>
  <c r="F6252" i="7"/>
  <c r="F6269" i="7"/>
  <c r="F6275" i="7"/>
  <c r="F6289" i="7"/>
  <c r="F6303" i="7"/>
  <c r="F6309" i="7"/>
  <c r="F6351" i="7"/>
  <c r="F6394" i="7"/>
  <c r="F6440" i="7"/>
  <c r="F6477" i="7"/>
  <c r="F6508" i="7"/>
  <c r="F6525" i="7"/>
  <c r="F6577" i="7"/>
  <c r="F6588" i="7"/>
  <c r="F6625" i="7"/>
  <c r="F5592" i="7"/>
  <c r="F5640" i="7"/>
  <c r="F5657" i="7"/>
  <c r="F5683" i="7"/>
  <c r="F5694" i="7"/>
  <c r="F5709" i="7"/>
  <c r="F5720" i="7"/>
  <c r="F5737" i="7"/>
  <c r="F5754" i="7"/>
  <c r="F5769" i="7"/>
  <c r="F5806" i="7"/>
  <c r="F5832" i="7"/>
  <c r="F5864" i="7"/>
  <c r="F5939" i="7"/>
  <c r="F6023" i="7"/>
  <c r="F6040" i="7"/>
  <c r="F6088" i="7"/>
  <c r="F6136" i="7"/>
  <c r="F6150" i="7"/>
  <c r="F6184" i="7"/>
  <c r="F6198" i="7"/>
  <c r="F6221" i="7"/>
  <c r="F6258" i="7"/>
  <c r="F6295" i="7"/>
  <c r="F6329" i="7"/>
  <c r="F6397" i="7"/>
  <c r="F6408" i="7"/>
  <c r="F6419" i="7"/>
  <c r="F6449" i="7"/>
  <c r="F6460" i="7"/>
  <c r="F6471" i="7"/>
  <c r="F6497" i="7"/>
  <c r="F6519" i="7"/>
  <c r="F6560" i="7"/>
  <c r="F6608" i="7"/>
  <c r="F6580" i="7"/>
  <c r="F5615" i="7"/>
  <c r="F5632" i="7"/>
  <c r="F5646" i="7"/>
  <c r="F5675" i="7"/>
  <c r="F5689" i="7"/>
  <c r="F5701" i="7"/>
  <c r="F5712" i="7"/>
  <c r="F5715" i="7"/>
  <c r="F5732" i="7"/>
  <c r="F5761" i="7"/>
  <c r="F5764" i="7"/>
  <c r="F5798" i="7"/>
  <c r="F5824" i="7"/>
  <c r="F5850" i="7"/>
  <c r="F5853" i="7"/>
  <c r="F5867" i="7"/>
  <c r="F5870" i="7"/>
  <c r="F5980" i="7"/>
  <c r="F6015" i="7"/>
  <c r="F6032" i="7"/>
  <c r="F6080" i="7"/>
  <c r="F6128" i="7"/>
  <c r="F6176" i="7"/>
  <c r="F6250" i="7"/>
  <c r="F6287" i="7"/>
  <c r="F6301" i="7"/>
  <c r="F6321" i="7"/>
  <c r="F6389" i="7"/>
  <c r="F6400" i="7"/>
  <c r="F6411" i="7"/>
  <c r="F6426" i="7"/>
  <c r="F6452" i="7"/>
  <c r="F6463" i="7"/>
  <c r="F6511" i="7"/>
  <c r="F6563" i="7"/>
  <c r="F6600" i="7"/>
  <c r="F6611" i="7"/>
  <c r="F6383" i="7"/>
  <c r="F6435" i="7"/>
  <c r="F6446" i="7"/>
  <c r="F6472" i="7"/>
  <c r="F6483" i="7"/>
  <c r="F6520" i="7"/>
  <c r="F6531" i="7"/>
  <c r="F6546" i="7"/>
  <c r="F6572" i="7"/>
  <c r="F6583" i="7"/>
  <c r="F6620" i="7"/>
  <c r="F5444" i="7"/>
  <c r="F5704" i="7"/>
  <c r="F5801" i="7"/>
  <c r="F5816" i="7"/>
  <c r="F5827" i="7"/>
  <c r="F5859" i="7"/>
  <c r="F5882" i="7"/>
  <c r="F5902" i="7"/>
  <c r="F5923" i="7"/>
  <c r="F5946" i="7"/>
  <c r="F5986" i="7"/>
  <c r="F6134" i="7"/>
  <c r="F6182" i="7"/>
  <c r="F6216" i="7"/>
  <c r="F6381" i="7"/>
  <c r="F6403" i="7"/>
  <c r="F6444" i="7"/>
  <c r="F6455" i="7"/>
  <c r="F6503" i="7"/>
  <c r="F6555" i="7"/>
  <c r="F6592" i="7"/>
  <c r="F6603" i="7"/>
  <c r="F5416" i="7"/>
  <c r="F5422" i="7"/>
  <c r="F5439" i="7"/>
  <c r="F5470" i="7"/>
  <c r="F5541" i="7"/>
  <c r="F5547" i="7"/>
  <c r="F5590" i="7"/>
  <c r="F5596" i="7"/>
  <c r="F5644" i="7"/>
  <c r="F5661" i="7"/>
  <c r="F5687" i="7"/>
  <c r="F5713" i="7"/>
  <c r="F5724" i="7"/>
  <c r="F5741" i="7"/>
  <c r="F5762" i="7"/>
  <c r="F5773" i="7"/>
  <c r="F5851" i="7"/>
  <c r="F5868" i="7"/>
  <c r="F5949" i="7"/>
  <c r="F5969" i="7"/>
  <c r="F5981" i="7"/>
  <c r="F5992" i="7"/>
  <c r="F6004" i="7"/>
  <c r="F6055" i="7"/>
  <c r="F6058" i="7"/>
  <c r="F6069" i="7"/>
  <c r="F6092" i="7"/>
  <c r="F6123" i="7"/>
  <c r="F6140" i="7"/>
  <c r="F6171" i="7"/>
  <c r="F6188" i="7"/>
  <c r="F6225" i="7"/>
  <c r="F6245" i="7"/>
  <c r="F6262" i="7"/>
  <c r="F6282" i="7"/>
  <c r="F6299" i="7"/>
  <c r="F6327" i="7"/>
  <c r="F6333" i="7"/>
  <c r="F6370" i="7"/>
  <c r="F6375" i="7"/>
  <c r="F6401" i="7"/>
  <c r="F6412" i="7"/>
  <c r="F6423" i="7"/>
  <c r="F6427" i="7"/>
  <c r="F6438" i="7"/>
  <c r="F6453" i="7"/>
  <c r="F6464" i="7"/>
  <c r="F6475" i="7"/>
  <c r="F6501" i="7"/>
  <c r="F6523" i="7"/>
  <c r="F6532" i="7"/>
  <c r="F6547" i="7"/>
  <c r="F6564" i="7"/>
  <c r="F6575" i="7"/>
  <c r="F6601" i="7"/>
  <c r="F6612" i="7"/>
  <c r="F5436" i="7"/>
  <c r="F5442" i="7"/>
  <c r="F5519" i="7"/>
  <c r="F5567" i="7"/>
  <c r="F5599" i="7"/>
  <c r="F5630" i="7"/>
  <c r="F5653" i="7"/>
  <c r="F5673" i="7"/>
  <c r="F5699" i="7"/>
  <c r="F5750" i="7"/>
  <c r="F5756" i="7"/>
  <c r="F5759" i="7"/>
  <c r="F5782" i="7"/>
  <c r="F5793" i="7"/>
  <c r="F5796" i="7"/>
  <c r="F5808" i="7"/>
  <c r="F5819" i="7"/>
  <c r="F5822" i="7"/>
  <c r="F5834" i="7"/>
  <c r="F5888" i="7"/>
  <c r="F5891" i="7"/>
  <c r="F5900" i="7"/>
  <c r="F5909" i="7"/>
  <c r="F5926" i="7"/>
  <c r="F5952" i="7"/>
  <c r="F5955" i="7"/>
  <c r="F5958" i="7"/>
  <c r="F5964" i="7"/>
  <c r="F5984" i="7"/>
  <c r="F5999" i="7"/>
  <c r="F6064" i="7"/>
  <c r="F6112" i="7"/>
  <c r="F6160" i="7"/>
  <c r="F6208" i="7"/>
  <c r="F6234" i="7"/>
  <c r="F6271" i="7"/>
  <c r="F6302" i="7"/>
  <c r="F6305" i="7"/>
  <c r="F6353" i="7"/>
  <c r="F6373" i="7"/>
  <c r="F6421" i="7"/>
  <c r="F6436" i="7"/>
  <c r="F6447" i="7"/>
  <c r="F6473" i="7"/>
  <c r="F6521" i="7"/>
  <c r="F6573" i="7"/>
  <c r="F6584" i="7"/>
  <c r="F6595" i="7"/>
  <c r="F6621" i="7"/>
  <c r="F5582" i="7"/>
  <c r="F5588" i="7"/>
  <c r="F5602" i="7"/>
  <c r="F5613" i="7"/>
  <c r="F5619" i="7"/>
  <c r="F5636" i="7"/>
  <c r="F5656" i="7"/>
  <c r="F5679" i="7"/>
  <c r="F5693" i="7"/>
  <c r="F5705" i="7"/>
  <c r="F5716" i="7"/>
  <c r="F5719" i="7"/>
  <c r="F5733" i="7"/>
  <c r="F5736" i="7"/>
  <c r="F5753" i="7"/>
  <c r="F5765" i="7"/>
  <c r="F5768" i="7"/>
  <c r="F5802" i="7"/>
  <c r="F5828" i="7"/>
  <c r="F5854" i="7"/>
  <c r="F5860" i="7"/>
  <c r="F5883" i="7"/>
  <c r="F5903" i="7"/>
  <c r="F5906" i="7"/>
  <c r="F5915" i="7"/>
  <c r="F5935" i="7"/>
  <c r="F5938" i="7"/>
  <c r="F5941" i="7"/>
  <c r="F5967" i="7"/>
  <c r="F5987" i="7"/>
  <c r="F5996" i="7"/>
  <c r="F6047" i="7"/>
  <c r="F6050" i="7"/>
  <c r="F6061" i="7"/>
  <c r="F6084" i="7"/>
  <c r="F6115" i="7"/>
  <c r="F6132" i="7"/>
  <c r="F6146" i="7"/>
  <c r="F6163" i="7"/>
  <c r="F6180" i="7"/>
  <c r="F6194" i="7"/>
  <c r="F6211" i="7"/>
  <c r="F6237" i="7"/>
  <c r="F6254" i="7"/>
  <c r="F6268" i="7"/>
  <c r="F6274" i="7"/>
  <c r="F6291" i="7"/>
  <c r="F6319" i="7"/>
  <c r="F6325" i="7"/>
  <c r="F6362" i="7"/>
  <c r="F6404" i="7"/>
  <c r="F6456" i="7"/>
  <c r="F6493" i="7"/>
  <c r="F6556" i="7"/>
  <c r="F6593" i="7"/>
  <c r="F6604" i="7"/>
  <c r="F6576" i="7"/>
  <c r="F6624" i="7"/>
  <c r="F5531" i="7"/>
  <c r="F5574" i="7"/>
  <c r="F5580" i="7"/>
  <c r="F5611" i="7"/>
  <c r="F5628" i="7"/>
  <c r="F5671" i="7"/>
  <c r="F5708" i="7"/>
  <c r="F5794" i="7"/>
  <c r="F5805" i="7"/>
  <c r="F5820" i="7"/>
  <c r="F5831" i="7"/>
  <c r="F5863" i="7"/>
  <c r="F5880" i="7"/>
  <c r="F5889" i="7"/>
  <c r="F5933" i="7"/>
  <c r="F5959" i="7"/>
  <c r="F5990" i="7"/>
  <c r="F6022" i="7"/>
  <c r="F6025" i="7"/>
  <c r="F6039" i="7"/>
  <c r="F6042" i="7"/>
  <c r="F6053" i="7"/>
  <c r="F6124" i="7"/>
  <c r="F6155" i="7"/>
  <c r="F6172" i="7"/>
  <c r="F6203" i="7"/>
  <c r="F6246" i="7"/>
  <c r="F6283" i="7"/>
  <c r="F6311" i="7"/>
  <c r="F6317" i="7"/>
  <c r="F6359" i="7"/>
  <c r="F6407" i="7"/>
  <c r="F6448" i="7"/>
  <c r="F6459" i="7"/>
  <c r="F6485" i="7"/>
  <c r="F6507" i="7"/>
  <c r="F6533" i="7"/>
  <c r="F6542" i="7"/>
  <c r="F6548" i="7"/>
  <c r="F6585" i="7"/>
  <c r="F6596" i="7"/>
  <c r="F5394" i="7"/>
  <c r="F5426" i="7"/>
  <c r="F5468" i="7"/>
  <c r="F5474" i="7"/>
  <c r="F5503" i="7"/>
  <c r="F5551" i="7"/>
  <c r="F5691" i="7"/>
  <c r="F5717" i="7"/>
  <c r="F5728" i="7"/>
  <c r="F5734" i="7"/>
  <c r="F5745" i="7"/>
  <c r="F5748" i="7"/>
  <c r="F5766" i="7"/>
  <c r="F5777" i="7"/>
  <c r="F5780" i="7"/>
  <c r="F5855" i="7"/>
  <c r="F5872" i="7"/>
  <c r="F5875" i="7"/>
  <c r="F5878" i="7"/>
  <c r="F5895" i="7"/>
  <c r="F5907" i="7"/>
  <c r="F5916" i="7"/>
  <c r="F5936" i="7"/>
  <c r="F6048" i="7"/>
  <c r="F6096" i="7"/>
  <c r="F6144" i="7"/>
  <c r="F6192" i="7"/>
  <c r="F6229" i="7"/>
  <c r="F6266" i="7"/>
  <c r="F6337" i="7"/>
  <c r="F6357" i="7"/>
  <c r="F6405" i="7"/>
  <c r="F6416" i="7"/>
  <c r="F6431" i="7"/>
  <c r="F6442" i="7"/>
  <c r="F6457" i="7"/>
  <c r="F6468" i="7"/>
  <c r="F6479" i="7"/>
  <c r="F6505" i="7"/>
  <c r="F6516" i="7"/>
  <c r="F6527" i="7"/>
  <c r="F6557" i="7"/>
  <c r="F6568" i="7"/>
  <c r="F6579" i="7"/>
  <c r="F6605" i="7"/>
  <c r="F6616" i="7"/>
  <c r="F486" i="7"/>
  <c r="F494" i="7"/>
  <c r="F521" i="7"/>
  <c r="F537" i="7"/>
  <c r="F570" i="7"/>
  <c r="F586" i="7"/>
  <c r="F602" i="7"/>
  <c r="F485" i="7"/>
  <c r="F482" i="7"/>
  <c r="F489" i="7"/>
  <c r="F490" i="7"/>
  <c r="F497" i="7"/>
  <c r="F1963" i="7"/>
  <c r="F1971" i="7"/>
  <c r="F1979" i="7"/>
  <c r="F1988" i="7"/>
  <c r="F1996" i="7"/>
  <c r="F2005" i="7"/>
  <c r="F2013" i="7"/>
  <c r="F2021" i="7"/>
  <c r="F2029" i="7"/>
  <c r="F2037" i="7"/>
  <c r="F2045" i="7"/>
  <c r="F2053" i="7"/>
  <c r="F2061" i="7"/>
  <c r="F2070" i="7"/>
  <c r="F2078" i="7"/>
  <c r="F2086" i="7"/>
  <c r="F2096" i="7"/>
  <c r="F2104" i="7"/>
  <c r="F2112" i="7"/>
  <c r="F2120" i="7"/>
  <c r="F2128" i="7"/>
  <c r="F2151" i="7"/>
  <c r="F2169" i="7"/>
  <c r="F2186" i="7"/>
  <c r="F2202" i="7"/>
  <c r="F2219" i="7"/>
  <c r="F2235" i="7"/>
  <c r="F2252" i="7"/>
  <c r="F2268" i="7"/>
  <c r="F2285" i="7"/>
  <c r="F2301" i="7"/>
  <c r="F2318" i="7"/>
  <c r="F2334" i="7"/>
  <c r="F2353" i="7"/>
  <c r="F2369" i="7"/>
  <c r="F1965" i="7"/>
  <c r="F1973" i="7"/>
  <c r="F1981" i="7"/>
  <c r="F1990" i="7"/>
  <c r="F1998" i="7"/>
  <c r="F2007" i="7"/>
  <c r="F2015" i="7"/>
  <c r="F2023" i="7"/>
  <c r="F2031" i="7"/>
  <c r="F2039" i="7"/>
  <c r="F2047" i="7"/>
  <c r="F2055" i="7"/>
  <c r="F2063" i="7"/>
  <c r="F2072" i="7"/>
  <c r="F2080" i="7"/>
  <c r="F2090" i="7"/>
  <c r="F2098" i="7"/>
  <c r="F2106" i="7"/>
  <c r="F2114" i="7"/>
  <c r="F2122" i="7"/>
  <c r="F2130" i="7"/>
  <c r="F2137" i="7"/>
  <c r="F2155" i="7"/>
  <c r="F2173" i="7"/>
  <c r="F2190" i="7"/>
  <c r="F2206" i="7"/>
  <c r="F2223" i="7"/>
  <c r="F2239" i="7"/>
  <c r="F2256" i="7"/>
  <c r="F2272" i="7"/>
  <c r="F2289" i="7"/>
  <c r="F2305" i="7"/>
  <c r="F2322" i="7"/>
  <c r="F2338" i="7"/>
  <c r="F2357" i="7"/>
  <c r="F2377" i="7"/>
  <c r="F2381" i="7"/>
  <c r="F3364" i="7"/>
  <c r="F3365" i="7"/>
  <c r="F3372" i="7"/>
  <c r="F3373" i="7"/>
  <c r="F3384" i="7"/>
  <c r="F3400" i="7"/>
  <c r="F3416" i="7"/>
  <c r="F3432" i="7"/>
  <c r="F3448" i="7"/>
  <c r="F3464" i="7"/>
  <c r="F3380" i="7"/>
  <c r="F3396" i="7"/>
  <c r="F3412" i="7"/>
  <c r="F3428" i="7"/>
  <c r="F3444" i="7"/>
  <c r="F3460" i="7"/>
  <c r="F3472" i="7"/>
  <c r="F3481" i="7"/>
  <c r="F3498" i="7"/>
  <c r="F3506" i="7"/>
  <c r="F3514" i="7"/>
  <c r="F3522" i="7"/>
  <c r="F3530" i="7"/>
  <c r="F3538" i="7"/>
  <c r="F3546" i="7"/>
  <c r="F3554" i="7"/>
  <c r="F3562" i="7"/>
  <c r="F3570" i="7"/>
  <c r="F3586" i="7"/>
  <c r="F3595" i="7"/>
  <c r="F3603" i="7"/>
  <c r="F3611" i="7"/>
  <c r="F3619" i="7"/>
  <c r="F3627" i="7"/>
  <c r="F3635" i="7"/>
  <c r="F3643" i="7"/>
  <c r="F3651" i="7"/>
  <c r="F3660" i="7"/>
  <c r="F3668" i="7"/>
  <c r="F3676" i="7"/>
  <c r="F3775" i="7"/>
  <c r="F3921" i="7"/>
  <c r="F3494" i="7"/>
  <c r="F3476" i="7"/>
  <c r="F3485" i="7"/>
  <c r="F3502" i="7"/>
  <c r="F3510" i="7"/>
  <c r="F3518" i="7"/>
  <c r="F3526" i="7"/>
  <c r="F3534" i="7"/>
  <c r="F3542" i="7"/>
  <c r="F3550" i="7"/>
  <c r="F3558" i="7"/>
  <c r="F3566" i="7"/>
  <c r="F3574" i="7"/>
  <c r="F3582" i="7"/>
  <c r="F3591" i="7"/>
  <c r="F3599" i="7"/>
  <c r="F3607" i="7"/>
  <c r="F3615" i="7"/>
  <c r="F3623" i="7"/>
  <c r="F3631" i="7"/>
  <c r="F3639" i="7"/>
  <c r="F3647" i="7"/>
  <c r="F3656" i="7"/>
  <c r="F3664" i="7"/>
  <c r="F3672" i="7"/>
  <c r="F3680" i="7"/>
  <c r="F4908" i="7"/>
  <c r="F4696" i="7"/>
  <c r="F4728" i="7"/>
  <c r="F4744" i="7"/>
  <c r="F4753" i="7"/>
  <c r="F4760" i="7"/>
  <c r="F4761" i="7"/>
  <c r="F4769" i="7"/>
  <c r="F4776" i="7"/>
  <c r="F4777" i="7"/>
  <c r="F4786" i="7"/>
  <c r="F4787" i="7"/>
  <c r="F4798" i="7"/>
  <c r="F4806" i="7"/>
  <c r="F4860" i="7"/>
  <c r="F4878" i="7"/>
  <c r="F4895" i="7"/>
  <c r="F4912" i="7"/>
  <c r="F4928" i="7"/>
  <c r="F4631" i="7"/>
  <c r="F4639" i="7"/>
  <c r="F4647" i="7"/>
  <c r="F4655" i="7"/>
  <c r="F4663" i="7"/>
  <c r="F4671" i="7"/>
  <c r="F4679" i="7"/>
  <c r="F4688" i="7"/>
  <c r="F4704" i="7"/>
  <c r="F4712" i="7"/>
  <c r="F4720" i="7"/>
  <c r="F4736" i="7"/>
  <c r="F4752" i="7"/>
  <c r="F4768" i="7"/>
  <c r="F4797" i="7"/>
  <c r="F4805" i="7"/>
  <c r="F4864" i="7"/>
  <c r="F4882" i="7"/>
  <c r="F4899" i="7"/>
  <c r="F4916" i="7"/>
  <c r="F4932" i="7"/>
  <c r="F4636" i="7"/>
  <c r="F4644" i="7"/>
  <c r="F4651" i="7"/>
  <c r="F4652" i="7"/>
  <c r="F4660" i="7"/>
  <c r="F4668" i="7"/>
  <c r="F4676" i="7"/>
  <c r="F4684" i="7"/>
  <c r="F4693" i="7"/>
  <c r="F4700" i="7"/>
  <c r="F4701" i="7"/>
  <c r="F4709" i="7"/>
  <c r="F4717" i="7"/>
  <c r="F4725" i="7"/>
  <c r="F4732" i="7"/>
  <c r="F4733" i="7"/>
  <c r="F4740" i="7"/>
  <c r="F4741" i="7"/>
  <c r="F4748" i="7"/>
  <c r="F4749" i="7"/>
  <c r="F4756" i="7"/>
  <c r="F4757" i="7"/>
  <c r="F4765" i="7"/>
  <c r="F4773" i="7"/>
  <c r="F4782" i="7"/>
  <c r="F4783" i="7"/>
  <c r="F4794" i="7"/>
  <c r="F4802" i="7"/>
  <c r="F4809" i="7"/>
  <c r="F4810" i="7"/>
  <c r="F4852" i="7"/>
  <c r="F4868" i="7"/>
  <c r="F4886" i="7"/>
  <c r="F5272" i="7"/>
  <c r="F5019" i="7"/>
  <c r="F5021" i="7" s="1"/>
  <c r="F5037" i="7"/>
  <c r="F5053" i="7"/>
  <c r="F5069" i="7"/>
  <c r="F5085" i="7"/>
  <c r="F5101" i="7"/>
  <c r="F5117" i="7"/>
  <c r="F5154" i="7"/>
  <c r="F5155" i="7"/>
  <c r="F5162" i="7"/>
  <c r="F5163" i="7"/>
  <c r="F5170" i="7"/>
  <c r="F5171" i="7"/>
  <c r="F5178" i="7"/>
  <c r="F5180" i="7"/>
  <c r="F5190" i="7"/>
  <c r="F5332" i="7"/>
  <c r="F5333" i="7"/>
  <c r="F5348" i="7"/>
  <c r="F5349" i="7"/>
  <c r="F5364" i="7"/>
  <c r="F5365" i="7"/>
  <c r="F5380" i="7"/>
  <c r="F5381" i="7"/>
  <c r="F5386" i="7"/>
  <c r="F5387" i="7"/>
  <c r="F5404" i="7"/>
  <c r="F5033" i="7"/>
  <c r="F5049" i="7"/>
  <c r="F5065" i="7"/>
  <c r="F5081" i="7"/>
  <c r="F5097" i="7"/>
  <c r="F5113" i="7"/>
  <c r="F5129" i="7"/>
  <c r="F5130" i="7"/>
  <c r="F5137" i="7"/>
  <c r="F5138" i="7"/>
  <c r="F5145" i="7"/>
  <c r="F5146" i="7"/>
  <c r="F5147" i="7"/>
  <c r="F5149" i="7" s="1"/>
  <c r="F5194" i="7"/>
  <c r="F5195" i="7"/>
  <c r="F5204" i="7"/>
  <c r="F5205" i="7"/>
  <c r="F5212" i="7"/>
  <c r="F5213" i="7"/>
  <c r="F5221" i="7"/>
  <c r="F5222" i="7"/>
  <c r="F5229" i="7"/>
  <c r="F5230" i="7"/>
  <c r="F5239" i="7"/>
  <c r="F5240" i="7"/>
  <c r="F5247" i="7"/>
  <c r="F5248" i="7"/>
  <c r="F5255" i="7"/>
  <c r="F5256" i="7"/>
  <c r="F5263" i="7"/>
  <c r="F5264" i="7"/>
  <c r="F5276" i="7"/>
  <c r="F5277" i="7"/>
  <c r="F5284" i="7"/>
  <c r="F5285" i="7"/>
  <c r="F5292" i="7"/>
  <c r="F5293" i="7"/>
  <c r="F5300" i="7"/>
  <c r="F5301" i="7"/>
  <c r="F5308" i="7"/>
  <c r="F5309" i="7"/>
  <c r="F5316" i="7"/>
  <c r="F5317" i="7"/>
  <c r="F5324" i="7"/>
  <c r="F5325" i="7"/>
  <c r="F5336" i="7"/>
  <c r="F5337" i="7"/>
  <c r="F5352" i="7"/>
  <c r="F5353" i="7"/>
  <c r="F5368" i="7"/>
  <c r="F5369" i="7"/>
  <c r="F5393" i="7"/>
  <c r="F5402" i="7"/>
  <c r="F5420" i="7"/>
  <c r="F5397" i="7"/>
  <c r="F5407" i="7"/>
  <c r="F5425" i="7"/>
  <c r="F5441" i="7"/>
  <c r="F5449" i="7"/>
  <c r="F5457" i="7"/>
  <c r="F5465" i="7"/>
  <c r="F5473" i="7"/>
  <c r="F5481" i="7"/>
  <c r="F5491" i="7"/>
  <c r="F5497" i="7"/>
  <c r="F5506" i="7"/>
  <c r="F5514" i="7"/>
  <c r="F5522" i="7"/>
  <c r="F5530" i="7"/>
  <c r="F5538" i="7"/>
  <c r="F5546" i="7"/>
  <c r="F5554" i="7"/>
  <c r="F5562" i="7"/>
  <c r="F5570" i="7"/>
  <c r="F5579" i="7"/>
  <c r="F5587" i="7"/>
  <c r="F5594" i="7"/>
  <c r="F5595" i="7"/>
  <c r="F5601" i="7"/>
  <c r="F5605" i="7"/>
  <c r="F5606" i="7"/>
  <c r="F5622" i="7"/>
  <c r="F5623" i="7"/>
  <c r="F5639" i="7"/>
  <c r="F5660" i="7"/>
  <c r="F5665" i="7"/>
  <c r="F5666" i="7"/>
  <c r="F5677" i="7"/>
  <c r="F5681" i="7"/>
  <c r="F5682" i="7"/>
  <c r="F5697" i="7"/>
  <c r="F5707" i="7"/>
  <c r="F5723" i="7"/>
  <c r="F5740" i="7"/>
  <c r="F5772" i="7"/>
  <c r="F5788" i="7"/>
  <c r="F5804" i="7"/>
  <c r="F5814" i="7"/>
  <c r="F5830" i="7"/>
  <c r="F5840" i="7"/>
  <c r="F5862" i="7"/>
  <c r="F5905" i="7"/>
  <c r="F5973" i="7"/>
  <c r="F5989" i="7"/>
  <c r="F5392" i="7"/>
  <c r="F5403" i="7"/>
  <c r="F5421" i="7"/>
  <c r="F5437" i="7"/>
  <c r="F5448" i="7"/>
  <c r="F5456" i="7"/>
  <c r="F5464" i="7"/>
  <c r="F5472" i="7"/>
  <c r="F5480" i="7"/>
  <c r="F5490" i="7"/>
  <c r="F5496" i="7"/>
  <c r="F5505" i="7"/>
  <c r="F5513" i="7"/>
  <c r="F5521" i="7"/>
  <c r="F5529" i="7"/>
  <c r="F5537" i="7"/>
  <c r="F5545" i="7"/>
  <c r="F5553" i="7"/>
  <c r="F5561" i="7"/>
  <c r="F5569" i="7"/>
  <c r="F5578" i="7"/>
  <c r="F5586" i="7"/>
  <c r="F5610" i="7"/>
  <c r="F5626" i="7"/>
  <c r="F5627" i="7"/>
  <c r="F5638" i="7"/>
  <c r="F5642" i="7"/>
  <c r="F5643" i="7"/>
  <c r="F5648" i="7"/>
  <c r="F5670" i="7"/>
  <c r="F5685" i="7"/>
  <c r="F5686" i="7"/>
  <c r="F5711" i="7"/>
  <c r="F5727" i="7"/>
  <c r="F5744" i="7"/>
  <c r="F5776" i="7"/>
  <c r="F5792" i="7"/>
  <c r="F5818" i="7"/>
  <c r="F5849" i="7"/>
  <c r="F5866" i="7"/>
  <c r="F5871" i="7"/>
  <c r="F5925" i="7"/>
  <c r="F5388" i="7"/>
  <c r="F5417" i="7"/>
  <c r="F5433" i="7"/>
  <c r="F5445" i="7"/>
  <c r="F5453" i="7"/>
  <c r="F5461" i="7"/>
  <c r="F5469" i="7"/>
  <c r="F5477" i="7"/>
  <c r="F5487" i="7"/>
  <c r="F5495" i="7"/>
  <c r="F5502" i="7"/>
  <c r="F5510" i="7"/>
  <c r="F5518" i="7"/>
  <c r="F5526" i="7"/>
  <c r="F5534" i="7"/>
  <c r="F5542" i="7"/>
  <c r="F5550" i="7"/>
  <c r="F5558" i="7"/>
  <c r="F5566" i="7"/>
  <c r="F5575" i="7"/>
  <c r="F5583" i="7"/>
  <c r="F5591" i="7"/>
  <c r="F5598" i="7"/>
  <c r="F5609" i="7"/>
  <c r="F5614" i="7"/>
  <c r="F5631" i="7"/>
  <c r="F5647" i="7"/>
  <c r="F5652" i="7"/>
  <c r="F5669" i="7"/>
  <c r="F5674" i="7"/>
  <c r="F5690" i="7"/>
  <c r="F5885" i="7"/>
  <c r="F5899" i="7"/>
  <c r="F5919" i="7"/>
  <c r="F5932" i="7"/>
  <c r="F5948" i="7"/>
  <c r="F5966" i="7"/>
  <c r="F5983" i="7"/>
  <c r="F5881" i="7"/>
  <c r="F5894" i="7"/>
  <c r="F5914" i="7"/>
  <c r="F5931" i="7"/>
  <c r="F5944" i="7"/>
  <c r="F5962" i="7"/>
  <c r="F5979" i="7"/>
  <c r="F5995" i="7"/>
  <c r="F6003" i="7"/>
  <c r="F6011" i="7"/>
  <c r="F6019" i="7"/>
  <c r="F6028" i="7"/>
  <c r="F6036" i="7"/>
  <c r="F6044" i="7"/>
  <c r="F6052" i="7"/>
  <c r="F6060" i="7"/>
  <c r="F6068" i="7"/>
  <c r="F6076" i="7"/>
  <c r="F6122" i="7"/>
  <c r="F6138" i="7"/>
  <c r="F6154" i="7"/>
  <c r="F6170" i="7"/>
  <c r="F6186" i="7"/>
  <c r="F6202" i="7"/>
  <c r="F6218" i="7"/>
  <c r="F6223" i="7"/>
  <c r="F6244" i="7"/>
  <c r="F5877" i="7"/>
  <c r="F5893" i="7"/>
  <c r="F5910" i="7"/>
  <c r="F5927" i="7"/>
  <c r="F5940" i="7"/>
  <c r="F5957" i="7"/>
  <c r="F5975" i="7"/>
  <c r="F5991" i="7"/>
  <c r="F5994" i="7"/>
  <c r="F5997" i="7"/>
  <c r="F6005" i="7"/>
  <c r="F6013" i="7"/>
  <c r="F6021" i="7"/>
  <c r="F6030" i="7"/>
  <c r="F6038" i="7"/>
  <c r="F6046" i="7"/>
  <c r="F6054" i="7"/>
  <c r="F6062" i="7"/>
  <c r="F6070" i="7"/>
  <c r="F6082" i="7"/>
  <c r="F6083" i="7"/>
  <c r="F6090" i="7"/>
  <c r="F6091" i="7"/>
  <c r="F6098" i="7"/>
  <c r="F6099" i="7"/>
  <c r="F6106" i="7"/>
  <c r="F6107" i="7"/>
  <c r="F6119" i="7"/>
  <c r="F6135" i="7"/>
  <c r="F6151" i="7"/>
  <c r="F6167" i="7"/>
  <c r="F6183" i="7"/>
  <c r="F6199" i="7"/>
  <c r="F6215" i="7"/>
  <c r="F6220" i="7"/>
  <c r="F6241" i="7"/>
  <c r="F6257" i="7"/>
  <c r="F6278" i="7"/>
  <c r="F6294" i="7"/>
  <c r="F6260" i="7"/>
  <c r="F6281" i="7"/>
  <c r="F6297" i="7"/>
  <c r="F6078" i="7"/>
  <c r="F6079" i="7"/>
  <c r="F6086" i="7"/>
  <c r="F6087" i="7"/>
  <c r="F6094" i="7"/>
  <c r="F6095" i="7"/>
  <c r="F6102" i="7"/>
  <c r="F6103" i="7"/>
  <c r="F6110" i="7"/>
  <c r="F6111" i="7"/>
  <c r="F6126" i="7"/>
  <c r="F6127" i="7"/>
  <c r="F6142" i="7"/>
  <c r="F6143" i="7"/>
  <c r="F6158" i="7"/>
  <c r="F6159" i="7"/>
  <c r="F6174" i="7"/>
  <c r="F6175" i="7"/>
  <c r="F6190" i="7"/>
  <c r="F6191" i="7"/>
  <c r="F6206" i="7"/>
  <c r="F6207" i="7"/>
  <c r="F6227" i="7"/>
  <c r="F6228" i="7"/>
  <c r="F6232" i="7"/>
  <c r="F6233" i="7"/>
  <c r="F6248" i="7"/>
  <c r="F6249" i="7"/>
  <c r="F6264" i="7"/>
  <c r="F6265" i="7"/>
  <c r="F6285" i="7"/>
  <c r="F6286" i="7"/>
  <c r="F6308" i="7"/>
  <c r="F6316" i="7"/>
  <c r="F6324" i="7"/>
  <c r="F6332" i="7"/>
  <c r="F6340" i="7"/>
  <c r="F6348" i="7"/>
  <c r="F6356" i="7"/>
  <c r="F6364" i="7"/>
  <c r="F6372" i="7"/>
  <c r="F6380" i="7"/>
  <c r="F6388" i="7"/>
  <c r="F6396" i="7"/>
  <c r="F6496" i="7"/>
  <c r="F6512" i="7"/>
  <c r="F6528" i="7"/>
  <c r="F6543" i="7"/>
  <c r="F6307" i="7"/>
  <c r="F6315" i="7"/>
  <c r="F6323" i="7"/>
  <c r="F6331" i="7"/>
  <c r="F6339" i="7"/>
  <c r="F6347" i="7"/>
  <c r="F6355" i="7"/>
  <c r="F6361" i="7"/>
  <c r="F6369" i="7"/>
  <c r="F6377" i="7"/>
  <c r="F6385" i="7"/>
  <c r="F6393" i="7"/>
  <c r="F6484" i="7"/>
  <c r="F6304" i="7"/>
  <c r="F6312" i="7"/>
  <c r="F6320" i="7"/>
  <c r="F6328" i="7"/>
  <c r="F6336" i="7"/>
  <c r="F6344" i="7"/>
  <c r="F6352" i="7"/>
  <c r="F6360" i="7"/>
  <c r="F6368" i="7"/>
  <c r="F6376" i="7"/>
  <c r="F6384" i="7"/>
  <c r="F6392" i="7"/>
  <c r="F6488" i="7"/>
  <c r="F6504" i="7"/>
  <c r="F6536" i="7"/>
  <c r="F6541" i="7"/>
  <c r="F6551" i="7"/>
</calcChain>
</file>

<file path=xl/sharedStrings.xml><?xml version="1.0" encoding="utf-8"?>
<sst xmlns="http://schemas.openxmlformats.org/spreadsheetml/2006/main" count="23501" uniqueCount="13718">
  <si>
    <t>Manufacturing</t>
  </si>
  <si>
    <t>Transport</t>
  </si>
  <si>
    <t>Use</t>
  </si>
  <si>
    <t>End of Life</t>
  </si>
  <si>
    <t>Uncertainty 
%</t>
  </si>
  <si>
    <t>Impact - uncertainty</t>
  </si>
  <si>
    <t>Item</t>
  </si>
  <si>
    <t>Do-It-Yourself LCA Estimation From Lookup Tables</t>
  </si>
  <si>
    <t>Notes</t>
  </si>
  <si>
    <t>Graphing - itemized</t>
  </si>
  <si>
    <t>Materials &amp; Mfg.</t>
  </si>
  <si>
    <t>Items per func.unit (#)</t>
  </si>
  <si>
    <t>Mass per item
(kg)</t>
  </si>
  <si>
    <t>note: this column</t>
  </si>
  <si>
    <t>is not accurate</t>
  </si>
  <si>
    <t>Process</t>
  </si>
  <si>
    <t>Carbon</t>
  </si>
  <si>
    <t>CED</t>
  </si>
  <si>
    <t>ReCiPe</t>
  </si>
  <si>
    <t>footprint</t>
  </si>
  <si>
    <t>(Total)</t>
  </si>
  <si>
    <t>human health</t>
  </si>
  <si>
    <t>ecotoxixity</t>
  </si>
  <si>
    <t>resources</t>
  </si>
  <si>
    <t>unit</t>
  </si>
  <si>
    <t>kg CO2 equiv.</t>
  </si>
  <si>
    <t>MJ</t>
  </si>
  <si>
    <t>H            DALY</t>
  </si>
  <si>
    <t>H  species.year</t>
  </si>
  <si>
    <t>H     USD2013</t>
  </si>
  <si>
    <t>A.010.02</t>
  </si>
  <si>
    <t>materials, agricultural, animal production</t>
  </si>
  <si>
    <t>A.010.02.101</t>
  </si>
  <si>
    <t>m2</t>
  </si>
  <si>
    <t>Idemat2017 Leather processed with Chromium III</t>
  </si>
  <si>
    <t>A.010.02.102</t>
  </si>
  <si>
    <t>Idemat2017 Leather processed with Chromium VI</t>
  </si>
  <si>
    <t>A.010.02.103</t>
  </si>
  <si>
    <t>kg</t>
  </si>
  <si>
    <t>Idemat2017 Wool (at farm US, transported to rotterdam)</t>
  </si>
  <si>
    <t>A.010.04</t>
  </si>
  <si>
    <t xml:space="preserve">materials, agricultural, plant oils </t>
  </si>
  <si>
    <t>A.010.04.101</t>
  </si>
  <si>
    <t>Idemat2017 Palm oil</t>
  </si>
  <si>
    <t>A.010.04.102</t>
  </si>
  <si>
    <t>Idemat2017 Rape oil</t>
  </si>
  <si>
    <t>A.010.04.103</t>
  </si>
  <si>
    <t>Idemat2017 Soybean oil</t>
  </si>
  <si>
    <t>A.010.05</t>
  </si>
  <si>
    <t>materials, agricultural, plant production</t>
  </si>
  <si>
    <t>A.010.05.101</t>
  </si>
  <si>
    <t>Idemat2017 BioCotton, China</t>
  </si>
  <si>
    <t>A.010.05.102</t>
  </si>
  <si>
    <t>Idemat2017 BIoCotton, USA</t>
  </si>
  <si>
    <t>A.010.05.103</t>
  </si>
  <si>
    <t>Idemat2017 Cotton, China</t>
  </si>
  <si>
    <t>A.010.05.104</t>
  </si>
  <si>
    <t>Idemat2017 Cotton, market mix</t>
  </si>
  <si>
    <t>A.010.05.105</t>
  </si>
  <si>
    <t>Idemat2017 Cotton, Rest of the World</t>
  </si>
  <si>
    <t>A.010.05.106</t>
  </si>
  <si>
    <t>Idemat2017 Cotton, USA</t>
  </si>
  <si>
    <t>A.010.05.107</t>
  </si>
  <si>
    <t>Idemat2017 Jute fibres, irrigated India</t>
  </si>
  <si>
    <t>A.010.05.108</t>
  </si>
  <si>
    <t>Idemat2017 Jute fibres, irrigated Rest of the World</t>
  </si>
  <si>
    <t>A.010.05.109</t>
  </si>
  <si>
    <t>Idemat2017 Jute fibres, market mix</t>
  </si>
  <si>
    <t>A.010.05.110</t>
  </si>
  <si>
    <t>Idemat2017 Jute fibres, rainfed India</t>
  </si>
  <si>
    <t>A.010.05.111</t>
  </si>
  <si>
    <t>Idemat2017 Jute fibres, rainfed Rest of the World</t>
  </si>
  <si>
    <t>A.010.05.112</t>
  </si>
  <si>
    <t>Idemat2017 Kenaf fibres, India</t>
  </si>
  <si>
    <t>A.010.05.113</t>
  </si>
  <si>
    <t>Idemat2017 Kenaf fibres, Italy</t>
  </si>
  <si>
    <t>A.010.05.114</t>
  </si>
  <si>
    <t>Idemat2017 Linseed</t>
  </si>
  <si>
    <t>A.020</t>
  </si>
  <si>
    <t>A.020.01</t>
  </si>
  <si>
    <t xml:space="preserve">materials, ceramics </t>
  </si>
  <si>
    <t>A.020.01.101</t>
  </si>
  <si>
    <t>Idemat2017 Alumina estimate</t>
  </si>
  <si>
    <t>A.020.01.102</t>
  </si>
  <si>
    <t>Idemat2017 Aluminium Nitride estimate</t>
  </si>
  <si>
    <t>A.020.01.103</t>
  </si>
  <si>
    <t>Idemat2017 Boron Carbide estimate</t>
  </si>
  <si>
    <t>A.020.01.104</t>
  </si>
  <si>
    <t>Idemat2017 Germanium estimate</t>
  </si>
  <si>
    <t>A.020.01.105</t>
  </si>
  <si>
    <t>Idemat2017 Glaze (in addition to Porcelain and Stoneware)</t>
  </si>
  <si>
    <t>A.020.01.106</t>
  </si>
  <si>
    <t>Idemat2017 Porcelain</t>
  </si>
  <si>
    <t>A.020.01.107</t>
  </si>
  <si>
    <t>Idemat2017 PZT Piezo-electric ceramic</t>
  </si>
  <si>
    <t>A.020.01.108</t>
  </si>
  <si>
    <t>Idemat2017 Silicon Carbide estimate</t>
  </si>
  <si>
    <t>A.020.01.109</t>
  </si>
  <si>
    <t>Idemat2017 Silicon estimate</t>
  </si>
  <si>
    <t>A.020.01.110</t>
  </si>
  <si>
    <t>Idemat2017 Silicon Nitride estimate</t>
  </si>
  <si>
    <t>A.020.01.111</t>
  </si>
  <si>
    <t>Idemat2017 Stoneware</t>
  </si>
  <si>
    <t>A.020.01.112</t>
  </si>
  <si>
    <t>Idemat2017 Tungsten Carbide estimate</t>
  </si>
  <si>
    <t>A.020.01.113</t>
  </si>
  <si>
    <t>Idemat2017 Zirconia estimate</t>
  </si>
  <si>
    <t>A.030</t>
  </si>
  <si>
    <t>A.030.01</t>
  </si>
  <si>
    <t xml:space="preserve">materials, chemicals, acids inorganic </t>
  </si>
  <si>
    <t>A.030.01.101</t>
  </si>
  <si>
    <t>Idemat2017 HCl</t>
  </si>
  <si>
    <t>A.030.01.102</t>
  </si>
  <si>
    <t>Idemat2017 Phosphoric acid</t>
  </si>
  <si>
    <t>A.030.01.103</t>
  </si>
  <si>
    <t>Idemat2017 Sulphuric acid</t>
  </si>
  <si>
    <t>A.030.02</t>
  </si>
  <si>
    <t xml:space="preserve">materials, chemicals, acids organic                                                                 </t>
  </si>
  <si>
    <t>A.030.02.101</t>
  </si>
  <si>
    <t>Idemat2017 Acetic acid market mix</t>
  </si>
  <si>
    <t>A.030.03</t>
  </si>
  <si>
    <t>materials, chemicals, fertilisers inorganic and organic</t>
  </si>
  <si>
    <t>A.030.03.101</t>
  </si>
  <si>
    <t>Idemat2017 Fertilizer-N</t>
  </si>
  <si>
    <t>A.030.03.102</t>
  </si>
  <si>
    <t>Idemat2017 Fertilizer-P2O5</t>
  </si>
  <si>
    <t>A.030.03.103</t>
  </si>
  <si>
    <t>Idemat2017 Fertilizers-K</t>
  </si>
  <si>
    <t>A.030.04</t>
  </si>
  <si>
    <t xml:space="preserve">materials, chemicals, gases </t>
  </si>
  <si>
    <t>A.030.04.103</t>
  </si>
  <si>
    <t>Idemat2017 Hydrogen</t>
  </si>
  <si>
    <t>A.030.05</t>
  </si>
  <si>
    <t xml:space="preserve">materials, chemicals, inorganic </t>
  </si>
  <si>
    <t>A.030.05.101</t>
  </si>
  <si>
    <t>Idemat2017 H2O2, 50% in H2O</t>
  </si>
  <si>
    <t>A.030.05.102</t>
  </si>
  <si>
    <t>Idemat2017 Lime</t>
  </si>
  <si>
    <t>A.030.05.103</t>
  </si>
  <si>
    <t>Idemat2017 Silicon carbide</t>
  </si>
  <si>
    <t>A.030.05.104</t>
  </si>
  <si>
    <t>Idemat2017 Sodium silicate</t>
  </si>
  <si>
    <t>A.030.05.105</t>
  </si>
  <si>
    <t>Idemat2017 Sulphur</t>
  </si>
  <si>
    <t>A.030.05.107</t>
  </si>
  <si>
    <t>Idemat2017 Ureum</t>
  </si>
  <si>
    <t>A.030.05.108</t>
  </si>
  <si>
    <t>Idemat2017 zSilicagel</t>
  </si>
  <si>
    <t>A.030.05.109</t>
  </si>
  <si>
    <t>Idemat2017 zSodium sulphate</t>
  </si>
  <si>
    <t>A.030.06</t>
  </si>
  <si>
    <t xml:space="preserve">materials, chemicals, organic               </t>
  </si>
  <si>
    <t>A.030.06.101</t>
  </si>
  <si>
    <t>Idemat2017 Acetic Anhydride market mix</t>
  </si>
  <si>
    <t>A.030.06.102</t>
  </si>
  <si>
    <t>Idemat2017 Acetic Anhydride, Halcon process</t>
  </si>
  <si>
    <t>A.030.06.103</t>
  </si>
  <si>
    <t>Idemat2017 Acetic anhydride, Ketene process</t>
  </si>
  <si>
    <t>A.030.06.104</t>
  </si>
  <si>
    <t>Idemat2017 Acrylonitrile</t>
  </si>
  <si>
    <t>A.030.06.105</t>
  </si>
  <si>
    <t>Idemat2017 Benzene</t>
  </si>
  <si>
    <t>A.030.06.106</t>
  </si>
  <si>
    <t>Idemat2017 Bisphenol A</t>
  </si>
  <si>
    <t>A.030.06.107</t>
  </si>
  <si>
    <t>Idemat2017 Epichlorohydrin</t>
  </si>
  <si>
    <t>A.030.06.108</t>
  </si>
  <si>
    <t>Idemat2017 Ethanol (alcohol)</t>
  </si>
  <si>
    <t>A.030.06.109</t>
  </si>
  <si>
    <t>Idemat2017 Formaldehyde</t>
  </si>
  <si>
    <t>A.030.06.110</t>
  </si>
  <si>
    <t>Idemat2017 MDI</t>
  </si>
  <si>
    <t>A.030.06.111</t>
  </si>
  <si>
    <t>.</t>
  </si>
  <si>
    <t>Idemat2017 Melamine</t>
  </si>
  <si>
    <t>A.030.06.112</t>
  </si>
  <si>
    <t>Idemat2017 MMA monomer</t>
  </si>
  <si>
    <t>A.030.06.113</t>
  </si>
  <si>
    <t>Idemat2017 Pentane blowing agent</t>
  </si>
  <si>
    <t>A.030.06.114</t>
  </si>
  <si>
    <t>Idemat2017 Phenol</t>
  </si>
  <si>
    <t>A.030.06.115</t>
  </si>
  <si>
    <t>Idemat2017 Polyether-polyols</t>
  </si>
  <si>
    <t>A.030.06.116</t>
  </si>
  <si>
    <t>Idemat2017 Propylene</t>
  </si>
  <si>
    <t>A.030.06.117</t>
  </si>
  <si>
    <t>Idemat2017 Styrene</t>
  </si>
  <si>
    <t>A.030.06.118</t>
  </si>
  <si>
    <t>Idemat2017 TDI</t>
  </si>
  <si>
    <t>A.030.07</t>
  </si>
  <si>
    <t xml:space="preserve">materials, chemicals, others </t>
  </si>
  <si>
    <t>A.030.07.101</t>
  </si>
  <si>
    <t>Idemat2017 Carbon black</t>
  </si>
  <si>
    <t>A.030.07.102</t>
  </si>
  <si>
    <t>Idemat2017 CFC</t>
  </si>
  <si>
    <t>A.030.07.103</t>
  </si>
  <si>
    <t>Idemat2017 Pigments (general, e.g. for offset)</t>
  </si>
  <si>
    <t>A.030.07.104</t>
  </si>
  <si>
    <t>Idemat2017 Refinery products (avg)</t>
  </si>
  <si>
    <t>A.030.08</t>
  </si>
  <si>
    <t xml:space="preserve">materials, chemicals, pesticides </t>
  </si>
  <si>
    <t>A.030.08.101</t>
  </si>
  <si>
    <t>Idemat2017 Pesticides (unspecified)</t>
  </si>
  <si>
    <t>A.040</t>
  </si>
  <si>
    <t>A.040.01</t>
  </si>
  <si>
    <t xml:space="preserve">materials, construction, binders </t>
  </si>
  <si>
    <t>A.040.01.101</t>
  </si>
  <si>
    <t>Idemat2017 Cement (CORUS)</t>
  </si>
  <si>
    <t>A.040.01.102</t>
  </si>
  <si>
    <t>Idemat2017 Cement (Portland)</t>
  </si>
  <si>
    <t>A.040.01.103</t>
  </si>
  <si>
    <t>Idemat2017 Gypsum, from exhaust gas desulferization</t>
  </si>
  <si>
    <t>A.040.02</t>
  </si>
  <si>
    <t xml:space="preserve">materials, construction, bitumen </t>
  </si>
  <si>
    <t>A.040.02.101</t>
  </si>
  <si>
    <t>Idemat2017 Bitumen</t>
  </si>
  <si>
    <t>A.040.03</t>
  </si>
  <si>
    <t xml:space="preserve">materials, construction, bricks </t>
  </si>
  <si>
    <t>A.040.03.101</t>
  </si>
  <si>
    <t>Idemat2017 Red Clay Brick, for housing and roads, packed</t>
  </si>
  <si>
    <t>A.040.03.102</t>
  </si>
  <si>
    <t>Idemat2017 Refractory (Brick), fireclay, packed</t>
  </si>
  <si>
    <t>A.040.03.103</t>
  </si>
  <si>
    <t>Idemat2017 Roof tiles</t>
  </si>
  <si>
    <t>A.040.03.104</t>
  </si>
  <si>
    <t>Idemat2017 Sand-lime brick</t>
  </si>
  <si>
    <t>A.040.05</t>
  </si>
  <si>
    <t>materials, construction, concrete</t>
  </si>
  <si>
    <t>A.040.05.101</t>
  </si>
  <si>
    <t>m3</t>
  </si>
  <si>
    <t>Idemat2017 Concrete</t>
  </si>
  <si>
    <t>A.040.05.102</t>
  </si>
  <si>
    <t>Idemat2017 Concrete (reinforced, 40 kg steel per 1000 kg)</t>
  </si>
  <si>
    <t>A.040.05.103</t>
  </si>
  <si>
    <t>Idemat2017 Crushed concrete aggregate</t>
  </si>
  <si>
    <t>A.040.08</t>
  </si>
  <si>
    <t>materials, construction, insulation</t>
  </si>
  <si>
    <t>A.040.08.101</t>
  </si>
  <si>
    <t>Idemat2017 cork slab insulation</t>
  </si>
  <si>
    <t>A.040.08.102</t>
  </si>
  <si>
    <t>Idemat2017 glass wool</t>
  </si>
  <si>
    <t>A.040.08.103</t>
  </si>
  <si>
    <t>Idemat2017 stone wooll</t>
  </si>
  <si>
    <t>A.040.09</t>
  </si>
  <si>
    <t>materials, construction, others</t>
  </si>
  <si>
    <t>A.040.09.101</t>
  </si>
  <si>
    <t>Idemat2017 Clinker</t>
  </si>
  <si>
    <t>A.040.09.102</t>
  </si>
  <si>
    <t>Idemat2017 CORUS slags</t>
  </si>
  <si>
    <t>A.040.09.103</t>
  </si>
  <si>
    <t>Idemat2017 Gravel</t>
  </si>
  <si>
    <t>A.040.09.104</t>
  </si>
  <si>
    <t>Idemat2017 Linoleum</t>
  </si>
  <si>
    <t>A.040.09.105</t>
  </si>
  <si>
    <t>Idemat2017 Sand</t>
  </si>
  <si>
    <t>A.040.10</t>
  </si>
  <si>
    <t>materials, construction, paints</t>
  </si>
  <si>
    <t>A.040.10.101</t>
  </si>
  <si>
    <t>Idemat2017 Acrylic varnish transparent , liquid, water based</t>
  </si>
  <si>
    <t>A.040.10.102</t>
  </si>
  <si>
    <t>Idemat2017 Acrylic varnish white , liquid, water based</t>
  </si>
  <si>
    <t>A.040.10.103</t>
  </si>
  <si>
    <t>Idemat2017 Alkyd paint transparent, liquid, solvent based</t>
  </si>
  <si>
    <t>A.040.10.104</t>
  </si>
  <si>
    <t>Idemat2017 Alkyd paint transparent, liquid, water based</t>
  </si>
  <si>
    <t>A.040.10.105</t>
  </si>
  <si>
    <t>Idemat2017 Alkyd paint white, liquid, solvent based</t>
  </si>
  <si>
    <t>A.040.10.106</t>
  </si>
  <si>
    <t>Idemat2017 Alkyd paint white, liquid, water based</t>
  </si>
  <si>
    <t>A.040.10.107</t>
  </si>
  <si>
    <t>Idemat2017 Alkyd paint, solvent based, emissions during painting</t>
  </si>
  <si>
    <t>A.050.04</t>
  </si>
  <si>
    <t>materials, electronics, others</t>
  </si>
  <si>
    <t>A.050.04.101</t>
  </si>
  <si>
    <t>p</t>
  </si>
  <si>
    <t>Idemat2017 AA cell battery (Alkaline)</t>
  </si>
  <si>
    <t>A.050.04.102</t>
  </si>
  <si>
    <t>Idemat2017 AA cell battery (Li-ion)</t>
  </si>
  <si>
    <t>A.050.04.303</t>
  </si>
  <si>
    <t>m</t>
  </si>
  <si>
    <t>Idemat2017 Electric cord, 6A (1320W), 3x0.75 mm2, domestic (per m)</t>
  </si>
  <si>
    <t>A.050.04.304</t>
  </si>
  <si>
    <t>Idemat2017 Electric motor, less than 500 W, estimate</t>
  </si>
  <si>
    <t>A.050.04.305</t>
  </si>
  <si>
    <t>Idemat2017 IC logic type</t>
  </si>
  <si>
    <t>A.050.04.306</t>
  </si>
  <si>
    <t>Idemat2017 IC memory type</t>
  </si>
  <si>
    <t>A.050.04.307</t>
  </si>
  <si>
    <t>Idemat2017 LCD flat screen, 17 inch, including casing and electronics</t>
  </si>
  <si>
    <t>A.050.04.308</t>
  </si>
  <si>
    <t>Idemat2017 Lead battery cars (39 Wh per kg)</t>
  </si>
  <si>
    <t>A.050.04.309</t>
  </si>
  <si>
    <t>Idemat2017 LED</t>
  </si>
  <si>
    <t>A.050.04.310</t>
  </si>
  <si>
    <t>Idemat2017 Li-Ion battery laptops</t>
  </si>
  <si>
    <t>A.050.04.311</t>
  </si>
  <si>
    <t>Idemat2017 Li-Ion battery scooters and cars, LiC6+LiMn2O4 (99 Wh per kg)</t>
  </si>
  <si>
    <t>A.050.04.312</t>
  </si>
  <si>
    <t>Idemat2017 liquid crystal display</t>
  </si>
  <si>
    <t>A.050.04.313</t>
  </si>
  <si>
    <t>Idemat2017 Mica (fire proof electric insulation) estimate</t>
  </si>
  <si>
    <t>A.050.04.314</t>
  </si>
  <si>
    <t>Idemat2017 NiCd battery AA-cell</t>
  </si>
  <si>
    <t>A.050.04.315</t>
  </si>
  <si>
    <t>Idemat2017 NiCd battery C-cell</t>
  </si>
  <si>
    <t>A.050.04.316</t>
  </si>
  <si>
    <t>Idemat2017 NiMH battery for laptops</t>
  </si>
  <si>
    <t>A.050.04.317</t>
  </si>
  <si>
    <t>Idemat2017 NiMH battery for scooters and cars</t>
  </si>
  <si>
    <t>A.050.04.318</t>
  </si>
  <si>
    <t>Idemat2017 PWB = Printed Circuit Board, WITHOUT components and ICs, 0.307 m2</t>
  </si>
  <si>
    <t>A.050.04.319</t>
  </si>
  <si>
    <t>Idemat2017 PWB desktop, including components and ICs, 0.11 m2</t>
  </si>
  <si>
    <t>A.050.04.320</t>
  </si>
  <si>
    <t>Idemat2017 PWB laptop, including  components and ICs, 0.194 m2</t>
  </si>
  <si>
    <t>A.050.04.321</t>
  </si>
  <si>
    <t>Idemat2017 solder Lead Tin/Lead  60/40 (normal)</t>
  </si>
  <si>
    <t>A.050.04.322</t>
  </si>
  <si>
    <t>Idemat2017 solder leadfree electronic industry (Ag3.9, Cu0.6)</t>
  </si>
  <si>
    <t>A.050.04.323</t>
  </si>
  <si>
    <t>Idemat2017 solder Tin/Lead 63/37 solder electronic industry</t>
  </si>
  <si>
    <t>A.050.04.324</t>
  </si>
  <si>
    <t>Idemat2017 wafer</t>
  </si>
  <si>
    <t>A.050.05</t>
  </si>
  <si>
    <t>materials, electronics, photovoltaic</t>
  </si>
  <si>
    <t>A.050.05.101</t>
  </si>
  <si>
    <t>Idemat2017 PV cell (Si-ribbon)</t>
  </si>
  <si>
    <t>A.060</t>
  </si>
  <si>
    <t>A.060.01</t>
  </si>
  <si>
    <t>materials, fibers</t>
  </si>
  <si>
    <t>A.060.01.101</t>
  </si>
  <si>
    <t>Idemat2017 Aramid st gr</t>
  </si>
  <si>
    <t>A.060.01.102</t>
  </si>
  <si>
    <t>Idemat2017 Carbon fibre</t>
  </si>
  <si>
    <t>A.060.01.103</t>
  </si>
  <si>
    <t>Idemat2017 Glass fibre</t>
  </si>
  <si>
    <t>A.070</t>
  </si>
  <si>
    <t>A.070.01</t>
  </si>
  <si>
    <t>materials, fuels, biofuels</t>
  </si>
  <si>
    <t>A.070.01.101</t>
  </si>
  <si>
    <t>Idemat2017 biodiesel (palm oil methyl ester)</t>
  </si>
  <si>
    <t>A.070.01.102</t>
  </si>
  <si>
    <t>Idemat2017 biodiesel (rape methyl ester)</t>
  </si>
  <si>
    <t>A.070.01.103</t>
  </si>
  <si>
    <t>Idemat2017 biodiesel (soyabean ester, US)</t>
  </si>
  <si>
    <t>A.070.01.104</t>
  </si>
  <si>
    <t>Idemat2017 ethanol (from swedish wood)</t>
  </si>
  <si>
    <t>A.070.01.105</t>
  </si>
  <si>
    <t>Idemat2017 petrol (85% ethanol from swedish wood)</t>
  </si>
  <si>
    <t>A.070.06</t>
  </si>
  <si>
    <t>materials, fuels, coal</t>
  </si>
  <si>
    <t>A.070.06.101</t>
  </si>
  <si>
    <t>Idemat2017 Crude coal general (mix NL) (excluding combustion)</t>
  </si>
  <si>
    <t>A.070.07</t>
  </si>
  <si>
    <t>materials, fuels, lignite</t>
  </si>
  <si>
    <t>A.070.07.101</t>
  </si>
  <si>
    <t>Idemat2017 Lignite briquettes (excluding combustion)</t>
  </si>
  <si>
    <t>A.070.08</t>
  </si>
  <si>
    <t>materials, fuels, LPG</t>
  </si>
  <si>
    <t>Idemat2017 LPG (excluding combustion)</t>
  </si>
  <si>
    <t>A.070.07.102</t>
  </si>
  <si>
    <t>Idemat2017 LPG including combustion</t>
  </si>
  <si>
    <t>A.070.09</t>
  </si>
  <si>
    <t>materials, fuels, natural gas</t>
  </si>
  <si>
    <t>A.070.09.101</t>
  </si>
  <si>
    <t>Idemat2017 CNG (compressed natural gas) incl mat depl, excl. combustion</t>
  </si>
  <si>
    <t>A.070.09.102</t>
  </si>
  <si>
    <t>Idemat2017 CNG (compressed natural gas) including combustion</t>
  </si>
  <si>
    <t>A.070.09.103</t>
  </si>
  <si>
    <t>Idemat2017 Natural gas general EU for heat (excl mat depl. excl. combustion)</t>
  </si>
  <si>
    <t>A.070.09.104</t>
  </si>
  <si>
    <t>Idemat2017 Natural gas general EU for heat (excl mat depl. incl. combustion)</t>
  </si>
  <si>
    <t>A.070.10</t>
  </si>
  <si>
    <t xml:space="preserve">materials, fuels, oil                                         </t>
  </si>
  <si>
    <t>A.070.10.101</t>
  </si>
  <si>
    <t>Idemat2017 Crude oil General (excl. combustion)</t>
  </si>
  <si>
    <t>A.070.10.102</t>
  </si>
  <si>
    <t>Idemat2017 Crude oil N-sea(GB) (excl. combustion)</t>
  </si>
  <si>
    <t>A.070.10.103</t>
  </si>
  <si>
    <t>Idemat2017 Diesel low-sulphur (excluding combustion)</t>
  </si>
  <si>
    <t>A.070.10.104</t>
  </si>
  <si>
    <t>Idemat2017 Diesel low-sulphur including combustion</t>
  </si>
  <si>
    <t>A.070.10.105</t>
  </si>
  <si>
    <t>Idemat2017 Diesel low-sulphur including combustion per MJ</t>
  </si>
  <si>
    <t>A.070.10.106</t>
  </si>
  <si>
    <t>Idemat2017 Heavy fuel oil (excluding combustion)</t>
  </si>
  <si>
    <t>A.070.10.107</t>
  </si>
  <si>
    <t>Idemat2017 Kerosene (excluding combustion)</t>
  </si>
  <si>
    <t>A.070.10.108</t>
  </si>
  <si>
    <t>Idemat2017 Kerosene including combustion</t>
  </si>
  <si>
    <t>A.070.10.109</t>
  </si>
  <si>
    <t>Idemat2017 Liquid propane/butane</t>
  </si>
  <si>
    <t>A.070.10.110</t>
  </si>
  <si>
    <t>Idemat2017 Petrol (excluding combustion)</t>
  </si>
  <si>
    <t>A.070.10.111</t>
  </si>
  <si>
    <t>Idemat2017 Petrol including combustion</t>
  </si>
  <si>
    <t>A.080</t>
  </si>
  <si>
    <t>A.080.01</t>
  </si>
  <si>
    <t>materials, glass, construction</t>
  </si>
  <si>
    <t>A.080.01.101</t>
  </si>
  <si>
    <t>Idemat2017 Glass, uncoated for windows etc.</t>
  </si>
  <si>
    <t>A.080.02</t>
  </si>
  <si>
    <t>materials,  glass, other glass</t>
  </si>
  <si>
    <t>A.080.02.101</t>
  </si>
  <si>
    <t>Idemat2017 Borosilicate estimate</t>
  </si>
  <si>
    <t>A.080.02.102</t>
  </si>
  <si>
    <t>Idemat2017 Ceramic glass estimate</t>
  </si>
  <si>
    <t>A.080.02.103</t>
  </si>
  <si>
    <t>Idemat2017 Recycled borosilicate glass estimate</t>
  </si>
  <si>
    <t>A.080.02.104</t>
  </si>
  <si>
    <t>Idemat2017 Recycled silica glass estimate</t>
  </si>
  <si>
    <t>A.080.02.105</t>
  </si>
  <si>
    <t>Idemat2017 Silica glass estimate</t>
  </si>
  <si>
    <t>A.080.02.106</t>
  </si>
  <si>
    <t>Idemat2017 Glass bottles</t>
  </si>
  <si>
    <t>A.080.02.107</t>
  </si>
  <si>
    <t>Idemat2017 Glass from recycled bottles (estimate)</t>
  </si>
  <si>
    <t>A.090</t>
  </si>
  <si>
    <t>A.090.01</t>
  </si>
  <si>
    <t>materials, laminates</t>
  </si>
  <si>
    <t>A.090.01.101</t>
  </si>
  <si>
    <t>Idemat2017 Glare 1-3/2-0.3</t>
  </si>
  <si>
    <t>A.090.01.102</t>
  </si>
  <si>
    <t>Idemat2017 Glare 3-3/2-0.2</t>
  </si>
  <si>
    <t>A.090.01.103</t>
  </si>
  <si>
    <t>Idemat2017 Glare 3-6/5-0.4</t>
  </si>
  <si>
    <t>A.090.01.104</t>
  </si>
  <si>
    <t>Idemat2017 Glare 4-6/5-0.4</t>
  </si>
  <si>
    <t>A.090.01.105</t>
  </si>
  <si>
    <t>Idemat2017 Hylite (1 m2, 1.2 mm thickness, 1.8 ton/m3)</t>
  </si>
  <si>
    <t>A.100</t>
  </si>
  <si>
    <t>A.100.03</t>
  </si>
  <si>
    <t>materials, metals, ferro</t>
  </si>
  <si>
    <t>A.100.03.101</t>
  </si>
  <si>
    <t>Idemat2017 Crude iron</t>
  </si>
  <si>
    <t>A.100.03.102</t>
  </si>
  <si>
    <t>Idemat2017 Steel (21% sec = market mix average)</t>
  </si>
  <si>
    <t>A.100.03.103</t>
  </si>
  <si>
    <t>Idemat2017 Steel (secondary)</t>
  </si>
  <si>
    <t>A.100.03.104</t>
  </si>
  <si>
    <t>Idemat2017 Steel beams, pipes, sheet (from market mix 44% recycled)</t>
  </si>
  <si>
    <t>A.100.04</t>
  </si>
  <si>
    <t>materials, metals, ferro, cast irons</t>
  </si>
  <si>
    <t>A.100.04.101</t>
  </si>
  <si>
    <t>Idemat2017 GG15</t>
  </si>
  <si>
    <t>A.100.04.102</t>
  </si>
  <si>
    <t>Idemat2017 GG35</t>
  </si>
  <si>
    <t>A.100.04.103</t>
  </si>
  <si>
    <t>Idemat2017 GGG-NiCr</t>
  </si>
  <si>
    <t>A.100.04.104</t>
  </si>
  <si>
    <t>Idemat2017 GGG-NiSiCr</t>
  </si>
  <si>
    <t>A.100.04.105</t>
  </si>
  <si>
    <t>Idemat2017 GGG40</t>
  </si>
  <si>
    <t>A.100.04.106</t>
  </si>
  <si>
    <t>Idemat2017 GGG60</t>
  </si>
  <si>
    <t>A.100.04.107</t>
  </si>
  <si>
    <t>Idemat2017 GGG70</t>
  </si>
  <si>
    <t>A.100.04.108</t>
  </si>
  <si>
    <t>Idemat2017 GGL-NiCuCr</t>
  </si>
  <si>
    <t>A.100.05</t>
  </si>
  <si>
    <t xml:space="preserve">Materials, metals, ferro, stainless steel </t>
  </si>
  <si>
    <t>A.100.05.101</t>
  </si>
  <si>
    <t>Idemat2017  Stainless Steel (secondary), average, estimate</t>
  </si>
  <si>
    <t>A.100.05.102</t>
  </si>
  <si>
    <t>Idemat2017 GX12Cr14 (CA15)</t>
  </si>
  <si>
    <t>A.100.05.103</t>
  </si>
  <si>
    <t>Idemat2017 GX5CrNi19 10 (CF8)</t>
  </si>
  <si>
    <t>A.100.05.104</t>
  </si>
  <si>
    <t>Idemat2017 X10Cr13 (mart 410)</t>
  </si>
  <si>
    <t>A.100.05.105</t>
  </si>
  <si>
    <t>Idemat2017 X10CrNiMoNb</t>
  </si>
  <si>
    <t>A.100.05.106</t>
  </si>
  <si>
    <t>Idemat2017 X10CrNiS (303)</t>
  </si>
  <si>
    <t>A.100.05.107</t>
  </si>
  <si>
    <t>Idemat2017 X12Cr13 (416)</t>
  </si>
  <si>
    <t>A.100.05.108</t>
  </si>
  <si>
    <t>Idemat2017 X12CrNi17 7 (301)</t>
  </si>
  <si>
    <t>A.100.05.109</t>
  </si>
  <si>
    <t>Idemat2017 X20Cr13 (420)</t>
  </si>
  <si>
    <t>A.100.05.110</t>
  </si>
  <si>
    <t>Idemat2017 X22CrNi17 (431)</t>
  </si>
  <si>
    <t>A.100.05.111</t>
  </si>
  <si>
    <t>Idemat2017 X2CrNiMo1712 (316L)</t>
  </si>
  <si>
    <t>A.100.05.112</t>
  </si>
  <si>
    <t>Idemat2017 X30Cr13 (~420)</t>
  </si>
  <si>
    <t>A.100.05.113</t>
  </si>
  <si>
    <t>Idemat2017 X35CrMo17</t>
  </si>
  <si>
    <t>A.100.05.114</t>
  </si>
  <si>
    <t>Idemat2017 X5CrNi18 (304)</t>
  </si>
  <si>
    <t>A.100.05.115</t>
  </si>
  <si>
    <t>Idemat2017 X5CrNiMo18 (316)</t>
  </si>
  <si>
    <t>A.100.05.116</t>
  </si>
  <si>
    <t>Idemat2017 X6Cr17 (430)</t>
  </si>
  <si>
    <t>A.100.05.117</t>
  </si>
  <si>
    <t>Idemat2017 X6CrNi18 (~304)</t>
  </si>
  <si>
    <t>A.100.05.118</t>
  </si>
  <si>
    <t>Idemat2017 X7CrAl13 (405)</t>
  </si>
  <si>
    <t>A.100.05.119</t>
  </si>
  <si>
    <t>Idemat2017 X90CrCoMoV17</t>
  </si>
  <si>
    <t>A.100.05.120</t>
  </si>
  <si>
    <t>Idemat2017 X90CrMoV18 (440B)</t>
  </si>
  <si>
    <t>A.100.06</t>
  </si>
  <si>
    <t xml:space="preserve">Materials, metals, ferro, steel automation </t>
  </si>
  <si>
    <t>A.100.06.101</t>
  </si>
  <si>
    <t>Idemat2017 10SPb20 (1.0721)</t>
  </si>
  <si>
    <t>A.100.06.102</t>
  </si>
  <si>
    <t>Idemat2017 35S20 (1.0726)</t>
  </si>
  <si>
    <t>A.100.06.103</t>
  </si>
  <si>
    <t>Idemat2017 9S20</t>
  </si>
  <si>
    <t>A.100.06.104</t>
  </si>
  <si>
    <t>Idemat2017 9SMnPb (1.0718)</t>
  </si>
  <si>
    <t>A.100.07</t>
  </si>
  <si>
    <t xml:space="preserve">Materials, metals, ferro, steel cast </t>
  </si>
  <si>
    <t>A.100.07.101</t>
  </si>
  <si>
    <t>Idemat2017 GS-10Ni6</t>
  </si>
  <si>
    <t>A.100.07.102</t>
  </si>
  <si>
    <t>Idemat2017 GS-22Mo4</t>
  </si>
  <si>
    <t>A.100.07.103</t>
  </si>
  <si>
    <t>Idemat2017 GS-25CrMo4</t>
  </si>
  <si>
    <t>A.100.07.104</t>
  </si>
  <si>
    <t>Idemat2017 GS-45.3</t>
  </si>
  <si>
    <t>A.100.07.105</t>
  </si>
  <si>
    <t>Idemat2017 GS-70</t>
  </si>
  <si>
    <t>A.100.07.106</t>
  </si>
  <si>
    <t>Idemat2017 GS-X40CrNiSi 25 12</t>
  </si>
  <si>
    <t>A.100.07.107</t>
  </si>
  <si>
    <t>Idemat2017 HA</t>
  </si>
  <si>
    <t>A.100.07.108</t>
  </si>
  <si>
    <t>Idemat2017 HT</t>
  </si>
  <si>
    <t>A.100.08</t>
  </si>
  <si>
    <t xml:space="preserve">Materials, metals, ferro, steel construction </t>
  </si>
  <si>
    <t>A.100.08.101</t>
  </si>
  <si>
    <t>Idemat2017 Fe360</t>
  </si>
  <si>
    <t>A.100.08.102</t>
  </si>
  <si>
    <t>Idemat2017 Fe470</t>
  </si>
  <si>
    <t>A.100.08.103</t>
  </si>
  <si>
    <t>Idemat2017 Fe520</t>
  </si>
  <si>
    <t>A.100.08.104</t>
  </si>
  <si>
    <t>Idemat2017 St13</t>
  </si>
  <si>
    <t>A.100.09</t>
  </si>
  <si>
    <t xml:space="preserve">Materials, metals, ferro, steel draw </t>
  </si>
  <si>
    <t>A.100.09.101</t>
  </si>
  <si>
    <t>Idemat2017 A517a</t>
  </si>
  <si>
    <t>A.100.09.102</t>
  </si>
  <si>
    <t>Idemat2017 A517b</t>
  </si>
  <si>
    <t>A.100.09.103</t>
  </si>
  <si>
    <t>Idemat2017 S355J2G1W</t>
  </si>
  <si>
    <t>A.100.09.104</t>
  </si>
  <si>
    <t>Idemat2017 St14</t>
  </si>
  <si>
    <t>A.100.10</t>
  </si>
  <si>
    <t xml:space="preserve">Materials, metals, ferro, steel high grade </t>
  </si>
  <si>
    <t>A.100.10.101</t>
  </si>
  <si>
    <t>Idemat2017 14NiCr14</t>
  </si>
  <si>
    <t>A.100.10.102</t>
  </si>
  <si>
    <t>Idemat2017 15Cr3</t>
  </si>
  <si>
    <t>A.100.10.103</t>
  </si>
  <si>
    <t>Idemat2017 18NiCr8</t>
  </si>
  <si>
    <t>A.100.10.104</t>
  </si>
  <si>
    <t>Idemat2017 25CrMo4</t>
  </si>
  <si>
    <t>A.100.10.105</t>
  </si>
  <si>
    <t>Idemat2017 30CrNiMo8</t>
  </si>
  <si>
    <t>A.100.10.106</t>
  </si>
  <si>
    <t>Idemat2017 34Cr4</t>
  </si>
  <si>
    <t>A.100.10.107</t>
  </si>
  <si>
    <t>Idemat2017 34CrAl6</t>
  </si>
  <si>
    <t>A.100.10.108</t>
  </si>
  <si>
    <t>Idemat2017 35NiCr18</t>
  </si>
  <si>
    <t>A.100.10.109</t>
  </si>
  <si>
    <t>Idemat2017 36NiCr6</t>
  </si>
  <si>
    <t>A.100.10.110</t>
  </si>
  <si>
    <t>Idemat2017 37MnSi5</t>
  </si>
  <si>
    <t>A.100.10.111</t>
  </si>
  <si>
    <t>Idemat2017 42CrMo4</t>
  </si>
  <si>
    <t>A.100.10.112</t>
  </si>
  <si>
    <t>Idemat2017 50 CrV4</t>
  </si>
  <si>
    <t>A.100.10.113</t>
  </si>
  <si>
    <t>Idemat2017 C15</t>
  </si>
  <si>
    <t>A.100.10.114</t>
  </si>
  <si>
    <t>Idemat2017 C35</t>
  </si>
  <si>
    <t>A.100.10.115</t>
  </si>
  <si>
    <t>Idemat2017 C45</t>
  </si>
  <si>
    <t>A.100.10.116</t>
  </si>
  <si>
    <t>Idemat2017 C55</t>
  </si>
  <si>
    <t>A.100.10.117</t>
  </si>
  <si>
    <t>Idemat2017 C60</t>
  </si>
  <si>
    <t>A.100.11</t>
  </si>
  <si>
    <t xml:space="preserve">Materials, metals, ferro, steel high temperature </t>
  </si>
  <si>
    <t>A.100.11.101</t>
  </si>
  <si>
    <t>Idemat2017 13CrMo4 5 (1.7335)</t>
  </si>
  <si>
    <t>A.100.11.102</t>
  </si>
  <si>
    <t>Idemat2017 21MoV53</t>
  </si>
  <si>
    <t>A.100.11.103</t>
  </si>
  <si>
    <t>Idemat2017 22Mo4</t>
  </si>
  <si>
    <t>A.100.11.104</t>
  </si>
  <si>
    <t>Idemat2017 28NiCrMo4</t>
  </si>
  <si>
    <t>A.100.12</t>
  </si>
  <si>
    <t xml:space="preserve">Materials, metals, ferro, steel low temperature </t>
  </si>
  <si>
    <t>A.100.12.101</t>
  </si>
  <si>
    <t>Idemat2017 15NiMn6 (1.6228)</t>
  </si>
  <si>
    <t>A.100.12.102</t>
  </si>
  <si>
    <t>Idemat2017 A514(A)</t>
  </si>
  <si>
    <t>A.100.12.103</t>
  </si>
  <si>
    <t>Idemat2017 ASt35 (1.0346)</t>
  </si>
  <si>
    <t>A.100.12.104</t>
  </si>
  <si>
    <t>Idemat2017 X12CrNi 18 9</t>
  </si>
  <si>
    <t>A.100.12.105</t>
  </si>
  <si>
    <t>Idemat2017 X12Ni5 (1.5680)</t>
  </si>
  <si>
    <t>A.100.12.106</t>
  </si>
  <si>
    <t>Idemat2017 X8Ni9</t>
  </si>
  <si>
    <t>A.100.13</t>
  </si>
  <si>
    <t xml:space="preserve">Materials, metals, ferro, steel spring </t>
  </si>
  <si>
    <t>A.100.13.101</t>
  </si>
  <si>
    <t>Idemat2017 38Si6</t>
  </si>
  <si>
    <t>A.100.13.102</t>
  </si>
  <si>
    <t>Idemat2017 50CrV4</t>
  </si>
  <si>
    <t>A.100.13.103</t>
  </si>
  <si>
    <t>Idemat2017 55Si7</t>
  </si>
  <si>
    <t>A.100.13.104</t>
  </si>
  <si>
    <t>Idemat2017 67SiCr5</t>
  </si>
  <si>
    <t>A.100.14</t>
  </si>
  <si>
    <t xml:space="preserve">Materials, metals, non ferro </t>
  </si>
  <si>
    <t>A.100.14.101</t>
  </si>
  <si>
    <t>Idemat2017 Aluminium (primary)</t>
  </si>
  <si>
    <t>A.100.14.102</t>
  </si>
  <si>
    <t>Idemat2017 Aluminium (secondary)</t>
  </si>
  <si>
    <t>A.100.14.103</t>
  </si>
  <si>
    <t>Idemat2017 Aluminium trade mix (66% prim 33% sec)</t>
  </si>
  <si>
    <t>A.100.14.104</t>
  </si>
  <si>
    <t>Idemat2017 Antimony</t>
  </si>
  <si>
    <t>A.100.14.105</t>
  </si>
  <si>
    <t>Idemat2017 Cadmium</t>
  </si>
  <si>
    <t>A.100.14.106</t>
  </si>
  <si>
    <t>Idemat2017 Chromium</t>
  </si>
  <si>
    <t>A.100.14.107</t>
  </si>
  <si>
    <t>Idemat2017 Cobalt</t>
  </si>
  <si>
    <t>A.100.14.108</t>
  </si>
  <si>
    <t>Idemat2017 Copper (primary)</t>
  </si>
  <si>
    <t>A.100.14.109</t>
  </si>
  <si>
    <t>Idemat2017 Copper (secondary)</t>
  </si>
  <si>
    <t>A.100.14.110</t>
  </si>
  <si>
    <t>Idemat2017 Copper wire, plate, pipe, trade mix ( 56% prim 44% sec)</t>
  </si>
  <si>
    <t>A.100.14.111</t>
  </si>
  <si>
    <t>Idemat2017 Gallium</t>
  </si>
  <si>
    <t>A.100.14.112</t>
  </si>
  <si>
    <t>Idemat2017 Gold (primary)</t>
  </si>
  <si>
    <t>A.100.14.113</t>
  </si>
  <si>
    <t>Idemat2017 Gold (secondary)</t>
  </si>
  <si>
    <t>A.100.14.114</t>
  </si>
  <si>
    <t>Idemat2017 Gold trade mix (47% prim 53% sec)</t>
  </si>
  <si>
    <t>A.100.14.115</t>
  </si>
  <si>
    <t>Idemat2017 Indium</t>
  </si>
  <si>
    <t>A.100.14.116</t>
  </si>
  <si>
    <t>Idemat2017 Lead (primary)</t>
  </si>
  <si>
    <t>A.100.14.117</t>
  </si>
  <si>
    <t>Idemat2017 Lead (secondary)</t>
  </si>
  <si>
    <t>A.100.14.118</t>
  </si>
  <si>
    <t>Idemat2017 Lead trade mix ( 25% prim 75% sec)</t>
  </si>
  <si>
    <t>A.100.14.119</t>
  </si>
  <si>
    <t>Idemat2017 Lithium</t>
  </si>
  <si>
    <t>A.100.14.120</t>
  </si>
  <si>
    <t>Idemat2017 Magnesium (primary)</t>
  </si>
  <si>
    <t>A.100.14.121</t>
  </si>
  <si>
    <t>Idemat2017 Magnesium (secondary)</t>
  </si>
  <si>
    <t>A.100.14.122</t>
  </si>
  <si>
    <t>Idemat2017 Magnesium trade mix (57% prim 43% sec)</t>
  </si>
  <si>
    <t>A.100.14.123</t>
  </si>
  <si>
    <t>Idemat2017 Manganese</t>
  </si>
  <si>
    <t>A.100.14.124</t>
  </si>
  <si>
    <t>Idemat2017 Mercury (primary)</t>
  </si>
  <si>
    <t>A.100.14.125</t>
  </si>
  <si>
    <t>Idemat2017 Molybdenum</t>
  </si>
  <si>
    <t>A.100.14.126</t>
  </si>
  <si>
    <t>Idemat2017 Nickel (primary)</t>
  </si>
  <si>
    <t>A.100.14.127</t>
  </si>
  <si>
    <t>Idemat2017 Nickel (secondary)</t>
  </si>
  <si>
    <t>A.100.14.128</t>
  </si>
  <si>
    <t>Idemat2017 Nickel trade mix (70% prim 30% sec)</t>
  </si>
  <si>
    <t>A.100.14.129</t>
  </si>
  <si>
    <t>Idemat2017 Palladium (primary)</t>
  </si>
  <si>
    <t>A.100.14.130</t>
  </si>
  <si>
    <t>Idemat2017 Palladium (secondary)</t>
  </si>
  <si>
    <t>A.100.14.131</t>
  </si>
  <si>
    <t>Idemat2017 Palladium trade mix (97% prim 3% sec)</t>
  </si>
  <si>
    <t>A.100.14.132</t>
  </si>
  <si>
    <t>Idemat2017 Platinum (primary)</t>
  </si>
  <si>
    <t>A.100.14.133</t>
  </si>
  <si>
    <t>Idemat2017 Platinum (secondary)</t>
  </si>
  <si>
    <t>A.100.14.134</t>
  </si>
  <si>
    <t>Idemat2017 Platinum trade mix (95% prim 5% sec)</t>
  </si>
  <si>
    <t>A.100.14.135</t>
  </si>
  <si>
    <t>Idemat2017 Rhodium (primary)</t>
  </si>
  <si>
    <t>A.100.14.136</t>
  </si>
  <si>
    <t>Idemat2017 Rhodium (secondary)</t>
  </si>
  <si>
    <t>A.100.14.137</t>
  </si>
  <si>
    <t>Idemat2017 Rhodium trade mix (85% prim 15% sec)</t>
  </si>
  <si>
    <t>A.100.14.138</t>
  </si>
  <si>
    <t>Idemat2017 Silicon</t>
  </si>
  <si>
    <t>A.100.14.139</t>
  </si>
  <si>
    <t>Idemat2017 Silver (primary)</t>
  </si>
  <si>
    <t>A.100.14.140</t>
  </si>
  <si>
    <t>Idemat2017 Silver (secondary)</t>
  </si>
  <si>
    <t>A.100.14.141</t>
  </si>
  <si>
    <t>Idemat2017 Silver trade mix (34% prim 66% sec)</t>
  </si>
  <si>
    <t>A.100.14.142</t>
  </si>
  <si>
    <t>Idemat2017 Tantalum</t>
  </si>
  <si>
    <t>A.100.14.143</t>
  </si>
  <si>
    <t>Idemat2017 Tellurium</t>
  </si>
  <si>
    <t>A.100.14.144</t>
  </si>
  <si>
    <t>Idemat2017 Tin</t>
  </si>
  <si>
    <t>A.100.14.145</t>
  </si>
  <si>
    <t>Idemat2017 Titanium (primary)</t>
  </si>
  <si>
    <t>A.100.14.146</t>
  </si>
  <si>
    <t>Idemat2017 Titanium (secondary)</t>
  </si>
  <si>
    <t>A.100.14.147</t>
  </si>
  <si>
    <t>Idemat2017 Titanium trade mix (77% prim, 23% sec)</t>
  </si>
  <si>
    <t>A.100.14.148</t>
  </si>
  <si>
    <t>Idemat2017 Tungsten</t>
  </si>
  <si>
    <t>A.100.14.149</t>
  </si>
  <si>
    <t>Idemat2017 Vanadium</t>
  </si>
  <si>
    <t>A.100.14.150</t>
  </si>
  <si>
    <t>Idemat2017 Zinc (primary)</t>
  </si>
  <si>
    <t>A.100.14.151</t>
  </si>
  <si>
    <t>Idemat2017 Zinc (secondary)</t>
  </si>
  <si>
    <t>A.100.14.152</t>
  </si>
  <si>
    <t>Idemat2017 Zinc trade mix (77% prim 23% sec)</t>
  </si>
  <si>
    <t>A.100.14.153</t>
  </si>
  <si>
    <t>Idemat2017 Rare Earth Cerium oxide</t>
  </si>
  <si>
    <t>A.100.14.154</t>
  </si>
  <si>
    <t>Idemat2017 Rare Earth Dysprosium oxide (estimate)</t>
  </si>
  <si>
    <t>A.100.14.155</t>
  </si>
  <si>
    <t>Idemat2017 Rare Earth Erbium oxide (estimate)</t>
  </si>
  <si>
    <t>A.100.14.156</t>
  </si>
  <si>
    <t>Idemat2017 Rare Earth Eutropium oxide</t>
  </si>
  <si>
    <t>A.100.14.157</t>
  </si>
  <si>
    <t>Idemat2017 Rare Earth Gadolinium oxide</t>
  </si>
  <si>
    <t>A.100.14.158</t>
  </si>
  <si>
    <t>Idemat2017 Rare Earth Lanthanum oxide</t>
  </si>
  <si>
    <t>A.100.14.159</t>
  </si>
  <si>
    <t>Idemat2017 Rare Earth Mischmetal: Cerium 67%, lanthanum 20%, Neodimium 11%, rest 2%</t>
  </si>
  <si>
    <t>A.100.14.160</t>
  </si>
  <si>
    <t>Idemat2017 Rare Earth Neodymium oxide</t>
  </si>
  <si>
    <t>A.100.14.161</t>
  </si>
  <si>
    <t>Idemat2017 Rare Earth Praseodymium oxide</t>
  </si>
  <si>
    <t>A.100.14.162</t>
  </si>
  <si>
    <t>Idemat2017 Rare Earth Samarium oxide</t>
  </si>
  <si>
    <t>A.100.14.163</t>
  </si>
  <si>
    <t>Idemat2017 Rare Earth Scandium oxide (estimate)</t>
  </si>
  <si>
    <t>A.100.14.164</t>
  </si>
  <si>
    <t>Idemat2017 Rare Earth Terbium oxide (estimate)</t>
  </si>
  <si>
    <t>A.100.14.165</t>
  </si>
  <si>
    <t>Idemat2017 Rare Earth Ytterbium oxide (estimate)</t>
  </si>
  <si>
    <t>A.100.14.166</t>
  </si>
  <si>
    <t>Idemat2017 Rare Earth Yttrium oxide (estimate)</t>
  </si>
  <si>
    <t>A.100.15</t>
  </si>
  <si>
    <t xml:space="preserve">Materials, metals, non ferro, aluminiums </t>
  </si>
  <si>
    <t>A.100.15.101</t>
  </si>
  <si>
    <t>Idemat2017 Al99</t>
  </si>
  <si>
    <t>A.100.15.102</t>
  </si>
  <si>
    <t>Idemat2017 AlCuMg1 (2017)</t>
  </si>
  <si>
    <t>A.100.15.103</t>
  </si>
  <si>
    <t>Idemat2017 AlCuMg2 (2024)</t>
  </si>
  <si>
    <t>A.100.15.104</t>
  </si>
  <si>
    <t>Idemat2017 AlCuMgPb (2011)</t>
  </si>
  <si>
    <t>A.100.15.105</t>
  </si>
  <si>
    <t>Idemat2017 AlCuSiMg (2036)</t>
  </si>
  <si>
    <t>A.100.15.106</t>
  </si>
  <si>
    <t>Idemat2017 AlMg1 (5005)</t>
  </si>
  <si>
    <t>A.100.15.107</t>
  </si>
  <si>
    <t>Idemat2017 AlMg3 (5754a)</t>
  </si>
  <si>
    <t>A.100.15.108</t>
  </si>
  <si>
    <t>Idemat2017 AlMg4.5Mn (5182)</t>
  </si>
  <si>
    <t>A.100.15.109</t>
  </si>
  <si>
    <t>Idemat2017 AlMgSi0.5 (6060)</t>
  </si>
  <si>
    <t>A.100.15.110</t>
  </si>
  <si>
    <t>Idemat2017 AlMgSi0.7 (6005)</t>
  </si>
  <si>
    <t>A.100.15.111</t>
  </si>
  <si>
    <t>Idemat2017 AlMn1 (3003)</t>
  </si>
  <si>
    <t>A.100.15.112</t>
  </si>
  <si>
    <t>Idemat2017 AlMn1.2Mg1 (3004)</t>
  </si>
  <si>
    <t>A.100.15.113</t>
  </si>
  <si>
    <t>Idemat2017 AlSiMgMn (6009)</t>
  </si>
  <si>
    <t>A.100.15.114</t>
  </si>
  <si>
    <t>Idemat2017 AlZnCuMg (7075)</t>
  </si>
  <si>
    <t>A.100.15.115</t>
  </si>
  <si>
    <t>Idemat2017 G-AlCu4TiMg (204)</t>
  </si>
  <si>
    <t>A.100.15.116</t>
  </si>
  <si>
    <t>Idemat2017 G-AlMg3 (242)</t>
  </si>
  <si>
    <t>A.100.15.117</t>
  </si>
  <si>
    <t>Idemat2017 G-AlMg5 (314)</t>
  </si>
  <si>
    <t>A.100.15.118</t>
  </si>
  <si>
    <t>Idemat2017 G-AlSi12 (230)</t>
  </si>
  <si>
    <t>A.100.15.119</t>
  </si>
  <si>
    <t>Idemat2017 G-AlSi12Cu (231)</t>
  </si>
  <si>
    <t>A.100.15.120</t>
  </si>
  <si>
    <t>Idemat2017 G-AlSi7Mg (Thixo)</t>
  </si>
  <si>
    <t>A.100.15.121</t>
  </si>
  <si>
    <t>Idemat2017 G-AlSi8Cu3 (380)</t>
  </si>
  <si>
    <t>A.100.16</t>
  </si>
  <si>
    <t xml:space="preserve">Materials, metals, non ferro, coppers </t>
  </si>
  <si>
    <t>A.100.16.101</t>
  </si>
  <si>
    <t>Idemat2017 Cu-E</t>
  </si>
  <si>
    <t>A.100.16.102</t>
  </si>
  <si>
    <t>Idemat2017 CuAg-E</t>
  </si>
  <si>
    <t>A.100.16.103</t>
  </si>
  <si>
    <t>Idemat2017 CuAl5</t>
  </si>
  <si>
    <t>A.100.16.104</t>
  </si>
  <si>
    <t>Idemat2017 CuNi10Fe</t>
  </si>
  <si>
    <t>A.100.16.105</t>
  </si>
  <si>
    <t>Idemat2017 CuNi18Zn</t>
  </si>
  <si>
    <t>A.100.16.106</t>
  </si>
  <si>
    <t>Idemat2017 CuNi44Mn</t>
  </si>
  <si>
    <t>A.100.16.107</t>
  </si>
  <si>
    <t>Idemat2017 CuSn6.7P</t>
  </si>
  <si>
    <t>A.100.16.108</t>
  </si>
  <si>
    <t>Idemat2017 CuSn8</t>
  </si>
  <si>
    <t>A.100.16.109</t>
  </si>
  <si>
    <t>Idemat2017 CuZn15</t>
  </si>
  <si>
    <t>A.100.16.110</t>
  </si>
  <si>
    <t>Idemat2017 CuZn30</t>
  </si>
  <si>
    <t>A.100.16.111</t>
  </si>
  <si>
    <t>Idemat2017 CuZn37</t>
  </si>
  <si>
    <t>A.100.16.112</t>
  </si>
  <si>
    <t>Idemat2017 CuZn40</t>
  </si>
  <si>
    <t>A.100.16.113</t>
  </si>
  <si>
    <t>Idemat2017 CuZn40Pb</t>
  </si>
  <si>
    <t>A.100.16.114</t>
  </si>
  <si>
    <t>Idemat2017 G-CuAl10Fe</t>
  </si>
  <si>
    <t>A.100.16.115</t>
  </si>
  <si>
    <t>Idemat2017 G-CuAl10Ni</t>
  </si>
  <si>
    <t>A.100.16.116</t>
  </si>
  <si>
    <t>Idemat2017 G-CuNi10</t>
  </si>
  <si>
    <t>A.100.16.117</t>
  </si>
  <si>
    <t>Idemat2017 G-CuSn10</t>
  </si>
  <si>
    <t>A.100.16.118</t>
  </si>
  <si>
    <t>Idemat2017 G-CuSn12</t>
  </si>
  <si>
    <t>A.100.16.119</t>
  </si>
  <si>
    <t>Idemat2017 G-CuSn5Zn5Pb5</t>
  </si>
  <si>
    <t>A.100.16.120</t>
  </si>
  <si>
    <t>Idemat2017 G-CuZn15</t>
  </si>
  <si>
    <t>A.100.16.121</t>
  </si>
  <si>
    <t>Idemat2017 G-CuZn37Pb</t>
  </si>
  <si>
    <t>A.100.16.122</t>
  </si>
  <si>
    <t>Idemat2017 G-CuZn40</t>
  </si>
  <si>
    <t>A.100.17</t>
  </si>
  <si>
    <t>Materials, metals, non ferro, magnesiums</t>
  </si>
  <si>
    <t>A.100.17.101</t>
  </si>
  <si>
    <t>Idemat2017 AM100A</t>
  </si>
  <si>
    <t>A.100.17.102</t>
  </si>
  <si>
    <t>Idemat2017 AM503</t>
  </si>
  <si>
    <t>A.100.17.103</t>
  </si>
  <si>
    <t>Idemat2017 G-MgAl6Zn3</t>
  </si>
  <si>
    <t>A.100.17.104</t>
  </si>
  <si>
    <t>Idemat2017 G-MgAl8Zn1</t>
  </si>
  <si>
    <t>A.100.17.105</t>
  </si>
  <si>
    <t>Idemat2017 G-MgAl9Zn2</t>
  </si>
  <si>
    <t>A.100.17.106</t>
  </si>
  <si>
    <t>Idemat2017 GD-MgAl9Zn1</t>
  </si>
  <si>
    <t>A.100.17.107</t>
  </si>
  <si>
    <t>Idemat2017 MgAl3Zn</t>
  </si>
  <si>
    <t>A.100.17.108</t>
  </si>
  <si>
    <t>Idemat2017 MgAl6Zn</t>
  </si>
  <si>
    <t>A.100.17.109</t>
  </si>
  <si>
    <t>Idemat2017 MgMn1.5</t>
  </si>
  <si>
    <t>A.100.17.110</t>
  </si>
  <si>
    <t>Idemat2017 MgZn6Zr</t>
  </si>
  <si>
    <t>A.100.18</t>
  </si>
  <si>
    <t>Materials, metals, non ferro, nickels</t>
  </si>
  <si>
    <t>A.100.18.101</t>
  </si>
  <si>
    <t>Idemat2017 Duranik</t>
  </si>
  <si>
    <t>A.100.18.102</t>
  </si>
  <si>
    <t>Idemat2017 Invar</t>
  </si>
  <si>
    <t>A.100.18.103</t>
  </si>
  <si>
    <t>Idemat2017 Mumetal</t>
  </si>
  <si>
    <t>A.100.18.104</t>
  </si>
  <si>
    <t>Idemat2017 Ni 99.6</t>
  </si>
  <si>
    <t>A.100.18.105</t>
  </si>
  <si>
    <t>Idemat2017 Ni span C902</t>
  </si>
  <si>
    <t>A.100.18.106</t>
  </si>
  <si>
    <t>Idemat2017 NiCr 80 20</t>
  </si>
  <si>
    <t>A.100.18.107</t>
  </si>
  <si>
    <t>Idemat2017 NiCr20Co18Ti</t>
  </si>
  <si>
    <t>A.100.18.108</t>
  </si>
  <si>
    <t>Idemat2017 NiCr20TiAl</t>
  </si>
  <si>
    <t>A.100.18.109</t>
  </si>
  <si>
    <t>Idemat2017 NiCu30Al</t>
  </si>
  <si>
    <t>A.100.18.110</t>
  </si>
  <si>
    <t>Idemat2017 NiCu30Fe</t>
  </si>
  <si>
    <t>A.100.18.111</t>
  </si>
  <si>
    <t>Idemat2017 NiFe 50 50</t>
  </si>
  <si>
    <t>A.100.18.112</t>
  </si>
  <si>
    <t>Idemat2017 NiMo30</t>
  </si>
  <si>
    <t>A.100.18.113</t>
  </si>
  <si>
    <t>Idemat2017 Supermalloy</t>
  </si>
  <si>
    <t>A.100.19</t>
  </si>
  <si>
    <t>Materials, metals, non ferro, titaniums</t>
  </si>
  <si>
    <t>A.100.19.101</t>
  </si>
  <si>
    <t>Idemat2017 TiAl5Sn2</t>
  </si>
  <si>
    <t>A.100.19.102</t>
  </si>
  <si>
    <t>Idemat2017 TiAl6V4</t>
  </si>
  <si>
    <t>A.100.19.103</t>
  </si>
  <si>
    <t>Idemat2017 TiV15SnCrAl3</t>
  </si>
  <si>
    <t>A.100.20</t>
  </si>
  <si>
    <t>Materials, metals, non ferro, zincs</t>
  </si>
  <si>
    <t>A.100.20.101</t>
  </si>
  <si>
    <t>Idemat2017 G-ZnAlCu</t>
  </si>
  <si>
    <t>A.100.20.102</t>
  </si>
  <si>
    <t>Idemat2017 Zamak3</t>
  </si>
  <si>
    <t>A.100.20.103</t>
  </si>
  <si>
    <t>Idemat2017 Zamak5</t>
  </si>
  <si>
    <t>A.100.20.104</t>
  </si>
  <si>
    <t>Idemat2017 Zinc (super plastic)</t>
  </si>
  <si>
    <t>A.100.20.105</t>
  </si>
  <si>
    <t>Idemat2017 ZnCuTi</t>
  </si>
  <si>
    <t>A.100.21</t>
  </si>
  <si>
    <t>Materials, metals, others</t>
  </si>
  <si>
    <t>A.100.21.101</t>
  </si>
  <si>
    <t>Idemat2017 Neonybium magnet (NdFeB, NEO)</t>
  </si>
  <si>
    <t>A.100.21.102</t>
  </si>
  <si>
    <t>Idemat2017 Neonybium magnet (NdFeB, NEO) corrosion resistant</t>
  </si>
  <si>
    <t>A.100.21.103</t>
  </si>
  <si>
    <t>Idemat2017 Vicalloy (magnet steel)</t>
  </si>
  <si>
    <t>A.110.01</t>
  </si>
  <si>
    <t>Materials, metals, waste metals</t>
  </si>
  <si>
    <t>A.100.22.101</t>
  </si>
  <si>
    <t>Idemat2017 Scrap (alum.)</t>
  </si>
  <si>
    <t>A.100.22.102</t>
  </si>
  <si>
    <t>Idemat2017 Scrap (copper)</t>
  </si>
  <si>
    <t>A.100.22.103</t>
  </si>
  <si>
    <t>Idemat2017 Scrap (iron)</t>
  </si>
  <si>
    <t>A.110.22.104</t>
  </si>
  <si>
    <t>Idemat2017 Scrap (Mg)</t>
  </si>
  <si>
    <t>A.100.01.105</t>
  </si>
  <si>
    <t>Idemat2017 Scrap (Pb)</t>
  </si>
  <si>
    <t>A.100.22.106</t>
  </si>
  <si>
    <t>Idemat2017 Scrap (Sn)</t>
  </si>
  <si>
    <t>A.110.22.107</t>
  </si>
  <si>
    <t>Idemat2017 Scrap (Stainless st)</t>
  </si>
  <si>
    <t>A.100.22.108</t>
  </si>
  <si>
    <t>Idemat2017 Scrap (W)</t>
  </si>
  <si>
    <t>A.120</t>
  </si>
  <si>
    <t>A.120.01</t>
  </si>
  <si>
    <t>Materials, paper + board</t>
  </si>
  <si>
    <t>A.120.01.201</t>
  </si>
  <si>
    <t>Idemat2017 Board and brown paper ("kraft")</t>
  </si>
  <si>
    <t>A.120.01.202</t>
  </si>
  <si>
    <t>Idemat2017 Board and recycled paper ("test liner")</t>
  </si>
  <si>
    <t>A.120.01.203</t>
  </si>
  <si>
    <t>Idemat2017 Paper, woodfree uncoated (virgin paper)</t>
  </si>
  <si>
    <t>A.130</t>
  </si>
  <si>
    <t>A.130.01</t>
  </si>
  <si>
    <t>Materials, plastics, biopolymers</t>
  </si>
  <si>
    <t>A.130.01.101</t>
  </si>
  <si>
    <t>Idemat2017 bio-PE (Polyethylene) not biodegradable, estimate</t>
  </si>
  <si>
    <t>A.130.01.102</t>
  </si>
  <si>
    <t>Idemat2017 bio-PET (bottle grade) not biodegradable, estimate</t>
  </si>
  <si>
    <t>A.130.01.103</t>
  </si>
  <si>
    <t>Idemat2017 CA (Cellulose polymers, bio-based not biodegradable) estimate</t>
  </si>
  <si>
    <t>A.130.01.104</t>
  </si>
  <si>
    <t>Idemat2017 PA-11 (Nylon-11), bio-based not biodegradable, estimate</t>
  </si>
  <si>
    <t>A.130.01.105</t>
  </si>
  <si>
    <t>Idemat2017 PHA or PHB (Polyhydroxyalkanoates, biodegradeble), estimate</t>
  </si>
  <si>
    <t>A.130.01.106</t>
  </si>
  <si>
    <t>Idemat2017 PLA (Polylactide, biodegradeble)</t>
  </si>
  <si>
    <t>A.130.01.107</t>
  </si>
  <si>
    <t>Idemat2017 TPS (Starch-based thermoplastics, biodegradable)</t>
  </si>
  <si>
    <t>A.130.02</t>
  </si>
  <si>
    <t>Materials, plastics, recycled plastics</t>
  </si>
  <si>
    <t>A.130.02.101</t>
  </si>
  <si>
    <t>Idemat2017 ABS (Acrylonitrile butadiene styrene) recycled (estimate)</t>
  </si>
  <si>
    <t>A.130.02.102</t>
  </si>
  <si>
    <t>Idemat2017 CA (Cellelose polymers) recycled (estimate)</t>
  </si>
  <si>
    <t>A.130.02.103</t>
  </si>
  <si>
    <t>Idemat2017 EVA (Ethylene vinyl acetate) recycled (estimate)</t>
  </si>
  <si>
    <t>A.130.02.104</t>
  </si>
  <si>
    <t>Idemat2017 Flexible Polymeer Foam, recycled (estimate)</t>
  </si>
  <si>
    <t>A.130.02.105</t>
  </si>
  <si>
    <t>Idemat2017 Ionomer, recycled (estimate)</t>
  </si>
  <si>
    <t>A.130.02.106</t>
  </si>
  <si>
    <t>Idemat2017 Moulded Recycled mixed polymer</t>
  </si>
  <si>
    <t>A.130.02.107</t>
  </si>
  <si>
    <t>Idemat2017 PA-11 (Nylon-11), recycled, estimate</t>
  </si>
  <si>
    <t>A.130.02.108</t>
  </si>
  <si>
    <t>Idemat2017 PA (Nylons) recycled (estimate)</t>
  </si>
  <si>
    <t>A.130.02.109</t>
  </si>
  <si>
    <t>Idemat2017 PC (Polycarbonate) reclycled (estimate)</t>
  </si>
  <si>
    <t>A.130.02.110</t>
  </si>
  <si>
    <t>Idemat2017 PE/bio-PE (Polyethylene) recycled (estimate)</t>
  </si>
  <si>
    <t>A.130.02.111</t>
  </si>
  <si>
    <t>Idemat2017 PEEK (Polyetheretherketone) recycled (estimate)</t>
  </si>
  <si>
    <t>A.130.02.112</t>
  </si>
  <si>
    <t>Idemat2017 PET/bio-PET recycled (estimate)</t>
  </si>
  <si>
    <t>A.130.02.113</t>
  </si>
  <si>
    <t>Idemat2017 PHA and PHB (Polyhydroxyalkanoates, biodegradeble), recycled (estimate)</t>
  </si>
  <si>
    <t>A.130.02.114</t>
  </si>
  <si>
    <t>Idemat2017 PLA (Polylactide, starch based biodegradeble plastic), recycled (estimate)</t>
  </si>
  <si>
    <t>A.130.02.115</t>
  </si>
  <si>
    <t>Idemat2017 PMMA (Polymethyl methacrylate) recycled (estimate)</t>
  </si>
  <si>
    <t>A.130.02.116</t>
  </si>
  <si>
    <t>Idemat2017 POM (Polyoxymethylene) recycled (estimate)</t>
  </si>
  <si>
    <t>A.130.02.117</t>
  </si>
  <si>
    <t>Idemat2017 PP (Polypropylene) recycled (estimate)</t>
  </si>
  <si>
    <t>A.130.02.118</t>
  </si>
  <si>
    <t>Idemat2017 PS (Polystyrene) recycled (estimate)</t>
  </si>
  <si>
    <t>A.130.02.119</t>
  </si>
  <si>
    <t>Idemat2017 PTFE (Teflon), recycled (estimate)</t>
  </si>
  <si>
    <t>A.130.02.120</t>
  </si>
  <si>
    <t>Idemat2017 PTT (Polyltrimethylene terephthalate), recycled, estimate</t>
  </si>
  <si>
    <t>A.130.02.121</t>
  </si>
  <si>
    <t>Idemat2017 PUR (Polyurethane) recycled (estimate)</t>
  </si>
  <si>
    <t>A.130.02.122</t>
  </si>
  <si>
    <t>Idemat2017 PVC (Polyvinylchloride) recycled (estimate)</t>
  </si>
  <si>
    <t>A.130.02.123</t>
  </si>
  <si>
    <t>Idemat2017 TPS (Starch-based thermoplastics) recycled (estimate)</t>
  </si>
  <si>
    <t>A.130.03</t>
  </si>
  <si>
    <t xml:space="preserve">Materials, plastics, rubbers          </t>
  </si>
  <si>
    <t>A.130.03.101</t>
  </si>
  <si>
    <t>Idemat2017 BR and PIB (butadiene rubber and butyl rubber)</t>
  </si>
  <si>
    <t>A.130.03.102</t>
  </si>
  <si>
    <t>Idemat2017 EPDM (ethylene propylene diene monomer rubber)</t>
  </si>
  <si>
    <t>A.130.03.103</t>
  </si>
  <si>
    <t>Idemat2017 EVA (ethylene vinyl acetate rubber) estimate</t>
  </si>
  <si>
    <t>A.130.03.104</t>
  </si>
  <si>
    <t>Idemat2017 IR (polyisoprene rubber) estimate</t>
  </si>
  <si>
    <t>A.130.03.105</t>
  </si>
  <si>
    <t>Idemat2017 Natural rubber</t>
  </si>
  <si>
    <t>A.130.03.106</t>
  </si>
  <si>
    <t>Idemat2017 NBR (nitrile rubber)</t>
  </si>
  <si>
    <t>A.130.03.107</t>
  </si>
  <si>
    <t>Idemat2017 Polychloroprene (Neoprene , CR) rubber estimate</t>
  </si>
  <si>
    <t>A.130.03.108</t>
  </si>
  <si>
    <t>Idemat2017 PU (polyurethane) rubber for shoe soles</t>
  </si>
  <si>
    <t>A.130.03.109</t>
  </si>
  <si>
    <t>Idemat2017 SAN (Styrene-acrylonitrile copolymer)</t>
  </si>
  <si>
    <t>A.130.03.110</t>
  </si>
  <si>
    <t>Idemat2017 SBR (Styrene butadiene rubber)</t>
  </si>
  <si>
    <t>A.130.03.111</t>
  </si>
  <si>
    <t>Idemat2017 Silicone rubber</t>
  </si>
  <si>
    <t>A.130.04</t>
  </si>
  <si>
    <t xml:space="preserve">Materials, plastics, Thermoplasts                         </t>
  </si>
  <si>
    <t>A.130.04.101</t>
  </si>
  <si>
    <t>Idemat2017 ABS (Acrylonitrile butadiene styrene)</t>
  </si>
  <si>
    <t>A.130.04.102</t>
  </si>
  <si>
    <t>Idemat2017 ABS 30% glass fibre</t>
  </si>
  <si>
    <t>A.130.04.103</t>
  </si>
  <si>
    <t>Idemat2017 Ionomer, estimate</t>
  </si>
  <si>
    <t>A.130.04.104</t>
  </si>
  <si>
    <t>Idemat2017 PA 6 (Nylon 6, Polyamide 6)</t>
  </si>
  <si>
    <t>A.130.04.105</t>
  </si>
  <si>
    <t>Idemat2017 PA 6 GF30</t>
  </si>
  <si>
    <t>A.130.04.106</t>
  </si>
  <si>
    <t>Idemat2017 PA 66 (Nylon 66, Polyamide 6-6)</t>
  </si>
  <si>
    <t>A.130.04.107</t>
  </si>
  <si>
    <t>Idemat2017 PA 66 GF30</t>
  </si>
  <si>
    <t>A.130.04.108</t>
  </si>
  <si>
    <t>Idemat2017 PB (Polybutylene)</t>
  </si>
  <si>
    <t>A.130.04.109</t>
  </si>
  <si>
    <t>Idemat2017 PC (Polycarbonate)</t>
  </si>
  <si>
    <t>A.130.04.110</t>
  </si>
  <si>
    <t>Idemat2017 PC 30% glass fibre</t>
  </si>
  <si>
    <t>A.130.04.111</t>
  </si>
  <si>
    <t>Idemat2017 PE (HDPE, High density Polyethylene)</t>
  </si>
  <si>
    <t>A.130.04.112</t>
  </si>
  <si>
    <t>Idemat2017 PE (LDPE, Low density Polyethylene)</t>
  </si>
  <si>
    <t>A.130.04.113</t>
  </si>
  <si>
    <t>Idemat2017 PE (LLDPE, Linear low density Polyethylene)</t>
  </si>
  <si>
    <t>A.130.04.114</t>
  </si>
  <si>
    <t>Idemat2017 PE (Polyethylene) expanded</t>
  </si>
  <si>
    <t>A.130.04.115</t>
  </si>
  <si>
    <t>Idemat2017 PEEK (Polyetheretherketone), estimate</t>
  </si>
  <si>
    <t>A.130.04.116</t>
  </si>
  <si>
    <t>Idemat2017 PET 30% glass fibre</t>
  </si>
  <si>
    <t>A.130.04.117</t>
  </si>
  <si>
    <t>Idemat2017 PET amorph</t>
  </si>
  <si>
    <t>A.130.04.118</t>
  </si>
  <si>
    <t>Idemat2017 PET bottle grade</t>
  </si>
  <si>
    <t>A.130.04.119</t>
  </si>
  <si>
    <t>Idemat2017 PMMA (Polymethyl methacrylate)</t>
  </si>
  <si>
    <t>A.130.04.120</t>
  </si>
  <si>
    <t>Idemat2017 POM (Polyoxymethyleen, polyacetaal), estimate</t>
  </si>
  <si>
    <t>A.130.04.121</t>
  </si>
  <si>
    <t>Idemat2017 PP (Polypropylene)</t>
  </si>
  <si>
    <t>A.130.04.122</t>
  </si>
  <si>
    <t>Idemat2017 PP GF30</t>
  </si>
  <si>
    <t>A.130.04.123</t>
  </si>
  <si>
    <t>Idemat2017 PS (EPS, expandable polystyrene)</t>
  </si>
  <si>
    <t>A.130.04.124</t>
  </si>
  <si>
    <t>Idemat2017 PS (GPPS, general purpose polystyrene)</t>
  </si>
  <si>
    <t>A.130.04.125</t>
  </si>
  <si>
    <t>Idemat2017 PS (HIPS, high impact polysyrene)</t>
  </si>
  <si>
    <t>A.130.04.126</t>
  </si>
  <si>
    <t>Idemat2017 PTFE (Teflon, Polytetrafluoroethylene), estimate</t>
  </si>
  <si>
    <t>A.130.04.127</t>
  </si>
  <si>
    <t>Idemat2017 PTT (Polyltrimethylene terephthalate), estimate</t>
  </si>
  <si>
    <t>A.130.04.128</t>
  </si>
  <si>
    <t>Idemat2017 PVAC (wood glue)</t>
  </si>
  <si>
    <t>A.130.04.129</t>
  </si>
  <si>
    <t>Idemat2017 PVC (Polyvinylchloride bulk polymerised)</t>
  </si>
  <si>
    <t>A.130.04.130</t>
  </si>
  <si>
    <t>Idemat2017 PVC (Polyvinylchloride emulsion polymerised)</t>
  </si>
  <si>
    <t>A.130.04.131</t>
  </si>
  <si>
    <t>Idemat2017 PVC (Polyvinylchloride suspension polymerised)</t>
  </si>
  <si>
    <t>A.130.04.132</t>
  </si>
  <si>
    <t>Idemat2017 PVC (Polyvinylchloride, market mix)</t>
  </si>
  <si>
    <t>A.130.04.133</t>
  </si>
  <si>
    <t>Idemat2017 PVDC (Polyvinyliden chloride)</t>
  </si>
  <si>
    <t xml:space="preserve"> </t>
  </si>
  <si>
    <t>A.130.05</t>
  </si>
  <si>
    <t xml:space="preserve">Materials, plastics, Thermosets                         </t>
  </si>
  <si>
    <t>A.130.05.101</t>
  </si>
  <si>
    <t>Idemat2017 CFRP 25% carbon</t>
  </si>
  <si>
    <t>A.130.05.102</t>
  </si>
  <si>
    <t>Idemat2017 Epoxy resin</t>
  </si>
  <si>
    <t>A.130.05.103</t>
  </si>
  <si>
    <t>Idemat2017 MF (resin)</t>
  </si>
  <si>
    <t>A.130.05.104</t>
  </si>
  <si>
    <t>Idemat2017 PF (resin)</t>
  </si>
  <si>
    <t>A.130.05.105</t>
  </si>
  <si>
    <t>Idemat2017 Phenolics (Bakelite)</t>
  </si>
  <si>
    <t>A.130.05.106</t>
  </si>
  <si>
    <t>Idemat2017 Polyester (unsaturated)</t>
  </si>
  <si>
    <t>A.130.05.107</t>
  </si>
  <si>
    <t>Idemat2017 PUR flex. block foam TDI</t>
  </si>
  <si>
    <t>A.130.05.108</t>
  </si>
  <si>
    <t>Idemat2017 PUR flex. moulded MDI/TDI</t>
  </si>
  <si>
    <t>A.130.05.109</t>
  </si>
  <si>
    <t>Idemat2017 PUR flex. moulded TDI</t>
  </si>
  <si>
    <t>A.130.05.110</t>
  </si>
  <si>
    <t>Idemat2017 PUR flex. moulded. MDI</t>
  </si>
  <si>
    <t>A.130.05.111</t>
  </si>
  <si>
    <t>Idemat2017 PUR rigid foam MDI</t>
  </si>
  <si>
    <t>A.130.05.114</t>
  </si>
  <si>
    <t>Idemat2017 SMC and DMC 25% GL</t>
  </si>
  <si>
    <t>A.130.05.115</t>
  </si>
  <si>
    <t>Idemat2017 SMC and DMC 50% GL</t>
  </si>
  <si>
    <t>A.130.05.116</t>
  </si>
  <si>
    <t>Idemat2017 UF (resin)</t>
  </si>
  <si>
    <t>A.140</t>
  </si>
  <si>
    <t>A.140.01</t>
  </si>
  <si>
    <t>Materials, textiles</t>
  </si>
  <si>
    <t>A.140.01.101</t>
  </si>
  <si>
    <t>Idemat2017 Acryl (100% Acrylonitrile) polymer pellet production</t>
  </si>
  <si>
    <t>A.140.01.102</t>
  </si>
  <si>
    <t>Idemat2017 BioCotton fibre from China/India (without transport)</t>
  </si>
  <si>
    <t>A.140.01.103</t>
  </si>
  <si>
    <t>Idemat2017 BioCotton fibre from USA (without transport)</t>
  </si>
  <si>
    <t>A.140.01.104</t>
  </si>
  <si>
    <t>Idemat2017 Cotton fibre from China (without transport)</t>
  </si>
  <si>
    <t>A.140.01.105</t>
  </si>
  <si>
    <t>Idemat2017 Cotton fibre from USA (without transport)</t>
  </si>
  <si>
    <t>A.140.01.106</t>
  </si>
  <si>
    <t>Idemat2017 Cotton market mix</t>
  </si>
  <si>
    <t>A.140.01.107</t>
  </si>
  <si>
    <t>Idemat2017 Elastane (polyurethane) polymer pellet production</t>
  </si>
  <si>
    <t>A.140.01.108</t>
  </si>
  <si>
    <t>Idemat2017 Fleece from recycled PET bottles</t>
  </si>
  <si>
    <t>A.140.01.109</t>
  </si>
  <si>
    <t>Idemat2017 Jute fibre from India, irrigation</t>
  </si>
  <si>
    <t>A.140.01.110</t>
  </si>
  <si>
    <t>Idemat2017 Jute fibre from India, rain fed</t>
  </si>
  <si>
    <t>A.140.01.111</t>
  </si>
  <si>
    <t>Idemat2017 Jute fibre market mix</t>
  </si>
  <si>
    <t>A.140.01.112</t>
  </si>
  <si>
    <t>Idemat2017 Kenaf fibre from India</t>
  </si>
  <si>
    <t>A.140.01.113</t>
  </si>
  <si>
    <t>Idemat2017 Kenaf fibre market mix</t>
  </si>
  <si>
    <t>A.140.01.114</t>
  </si>
  <si>
    <t>Idemat2017 Nylon polymer pellet production</t>
  </si>
  <si>
    <t>A.140.01.115</t>
  </si>
  <si>
    <t>Idemat2017 PET polymer pellet production</t>
  </si>
  <si>
    <t>A.140.01.116</t>
  </si>
  <si>
    <t>Idemat2017 PLA (polylactide) pellet production</t>
  </si>
  <si>
    <t>A.140.01.117</t>
  </si>
  <si>
    <t>Idemat2017 Sorona (PTT) biobased</t>
  </si>
  <si>
    <t>A.140.01.118</t>
  </si>
  <si>
    <t>Idemat2017 Viscose production</t>
  </si>
  <si>
    <t>A.140.01.131</t>
  </si>
  <si>
    <t>Idemat2017 Wool from US (with transport to rotterdam)</t>
  </si>
  <si>
    <t>A.140.02.132</t>
  </si>
  <si>
    <t>Idemat2017. dyeing, with pollution, without materials input, India</t>
  </si>
  <si>
    <t>A.140.02.133</t>
  </si>
  <si>
    <t>Idemat2017. dyeing, without materials input, Europe</t>
  </si>
  <si>
    <t>A.140.02.134</t>
  </si>
  <si>
    <t>Idemat2017. heat setting and washing synthetic fabrics</t>
  </si>
  <si>
    <t>A.140.02.135</t>
  </si>
  <si>
    <t>Idemat2017. knitting  83 dtex</t>
  </si>
  <si>
    <t>A.140.02.136</t>
  </si>
  <si>
    <t>Idemat2017. knitting 200 dtex</t>
  </si>
  <si>
    <t>A.140.02.137</t>
  </si>
  <si>
    <t>Idemat2017. knitting 300 dtex</t>
  </si>
  <si>
    <t>A.140.02.138</t>
  </si>
  <si>
    <t>Idemat2017. pretreatment of cotton</t>
  </si>
  <si>
    <t>A.140.02.139</t>
  </si>
  <si>
    <t>Idemat2017. spinning cotton  45 dtex</t>
  </si>
  <si>
    <t>A.140.02.140</t>
  </si>
  <si>
    <t>Idemat2017. spinning cotton  70 dtex</t>
  </si>
  <si>
    <t>A.140.02.141</t>
  </si>
  <si>
    <t>Idemat2017. spinning cotton 100 dtex</t>
  </si>
  <si>
    <t>A.140.02.142</t>
  </si>
  <si>
    <t>Idemat2017. spinning cotton 150 dtex</t>
  </si>
  <si>
    <t>A.140.02.143</t>
  </si>
  <si>
    <t>Idemat2017. spinning cotton 200 dtex</t>
  </si>
  <si>
    <t>A.140.02.144</t>
  </si>
  <si>
    <t>Idemat2017. spinning cotton 300 dtex</t>
  </si>
  <si>
    <t>A.140.02.145</t>
  </si>
  <si>
    <t>Idemat2017. spinning cotton 400 dtex</t>
  </si>
  <si>
    <t>A.140.02.146</t>
  </si>
  <si>
    <t>Idemat2017. spinning cotton 500 dtex</t>
  </si>
  <si>
    <t>A.140.02.147</t>
  </si>
  <si>
    <t>Idemat2017. spinning extruder polymer filaments  (80 - 500 dtex)</t>
  </si>
  <si>
    <t>A.140.02.148</t>
  </si>
  <si>
    <t>Idemat2017. spinning viscose fibres (80-500 dtex)</t>
  </si>
  <si>
    <t>A.140.02.160</t>
  </si>
  <si>
    <t>Idemat2017. texturing polymer fibres</t>
  </si>
  <si>
    <t>A.140.02.161</t>
  </si>
  <si>
    <t>Idemat2017. weaving  15 dtex</t>
  </si>
  <si>
    <t>A.140.02.162</t>
  </si>
  <si>
    <t>Idemat2017. weaving  30 dtex</t>
  </si>
  <si>
    <t>A.140.02.163</t>
  </si>
  <si>
    <t>Idemat2017. weaving  45 dtex</t>
  </si>
  <si>
    <t>A.140.02.164</t>
  </si>
  <si>
    <t>Idemat2017. weaving  70 dtex</t>
  </si>
  <si>
    <t>A.140.02.165</t>
  </si>
  <si>
    <t>Idemat2017. weaving 100 dtex</t>
  </si>
  <si>
    <t>A.140.02.166</t>
  </si>
  <si>
    <t>Idemat2017. weaving 150 dtex</t>
  </si>
  <si>
    <t>A.140.02.167</t>
  </si>
  <si>
    <t>Idemat2017. weaving 200 dtex</t>
  </si>
  <si>
    <t>A.140.02.168</t>
  </si>
  <si>
    <t>Idemat2017. weaving 300 dtex</t>
  </si>
  <si>
    <t>A.140.02.169</t>
  </si>
  <si>
    <t>Idemat2017. weaving 400 dtex</t>
  </si>
  <si>
    <t>A.140.02.170</t>
  </si>
  <si>
    <t>Idemat2017. weaving 500 dtex</t>
  </si>
  <si>
    <t>A.140.03.171</t>
  </si>
  <si>
    <t>Idemat2017.. Geotextiles (PP, 500 dTex, woven)</t>
  </si>
  <si>
    <t>A.150</t>
  </si>
  <si>
    <t>A.150.01</t>
  </si>
  <si>
    <t>Materials, water</t>
  </si>
  <si>
    <t>A.150.01.101</t>
  </si>
  <si>
    <t>Idemat2017 drinking water europe</t>
  </si>
  <si>
    <t>A.160</t>
  </si>
  <si>
    <t>A.160.01</t>
  </si>
  <si>
    <t>Materials, wood, Class I (&gt;25y)</t>
  </si>
  <si>
    <t>A.160.01.101</t>
  </si>
  <si>
    <t>Idemat2017 Afrormosia FSC/PEFC 700 (kg/m3)</t>
  </si>
  <si>
    <t>A.160.01.103</t>
  </si>
  <si>
    <t>Idemat2017 Afrormosia natural forest 700 (kg/m3)</t>
  </si>
  <si>
    <t>A.160.01.104</t>
  </si>
  <si>
    <t>Idemat2017 Afzelia FSC/PEFCt 820 (kg/m3)</t>
  </si>
  <si>
    <t>A.160.01.106</t>
  </si>
  <si>
    <t>Idemat2017 Afzelia natural forest 820 (kg/m3)</t>
  </si>
  <si>
    <t>A.160.01.107</t>
  </si>
  <si>
    <t>Idemat2017 Guaiacum FSC/PEFC forest 1250 (kg/m3)</t>
  </si>
  <si>
    <t>A.160.01.109</t>
  </si>
  <si>
    <t>Idemat2017 Guaiacum wood natural forest 1250 (kg/m3)</t>
  </si>
  <si>
    <t>A.160.01.110</t>
  </si>
  <si>
    <t>Idemat2017 Iroko FSC/PEFC 650 (kg/m3)</t>
  </si>
  <si>
    <t>A.160.01.112</t>
  </si>
  <si>
    <t>Idemat2017 Iroko natural forest 650 (kg/m3)</t>
  </si>
  <si>
    <t>A.160.01.113</t>
  </si>
  <si>
    <t>Idemat2017 Makore FSC/PEFC 660 (kg/m3)</t>
  </si>
  <si>
    <t>A.160.01.115</t>
  </si>
  <si>
    <t>Idemat2017 Makore natural forest 660 (kg/m3)</t>
  </si>
  <si>
    <t>A.160.01.116</t>
  </si>
  <si>
    <t>Idemat2017 Mansonia FSC/PEFC 620 (kg/m3)</t>
  </si>
  <si>
    <t>A.160.01.118</t>
  </si>
  <si>
    <t>Idemat2017 Mansonia natural forest 620 (kg/m3)</t>
  </si>
  <si>
    <t>A.160.01.119</t>
  </si>
  <si>
    <t>Idemat2017 Moabi FSC/PEFC 815 (kg/m3)</t>
  </si>
  <si>
    <t>A.160.01.121</t>
  </si>
  <si>
    <t>Idemat2017 Moabi natural forest 815 (kg/m3)</t>
  </si>
  <si>
    <t>A.160.01.122</t>
  </si>
  <si>
    <t>Idemat2017 Padouk, African FSC/PEFC forest 740 (kg/m3)</t>
  </si>
  <si>
    <t>A.160.01.124</t>
  </si>
  <si>
    <t>Idemat2017 Padouk, African natural forest 740 (kg/m3)</t>
  </si>
  <si>
    <t>A.160.01.125</t>
  </si>
  <si>
    <t>Idemat2017 Palissander, Indisch FSC/PEFC 850 (kg/m3)</t>
  </si>
  <si>
    <t>A.160.01.127</t>
  </si>
  <si>
    <t>Idemat2017 Palissander, Indisch natural forest 850 (kg/m3)</t>
  </si>
  <si>
    <t>A.160.01.128</t>
  </si>
  <si>
    <t>Idemat2017 Robinia FSC/PEFC 740 (kg/m3)</t>
  </si>
  <si>
    <t>A.160.01.129</t>
  </si>
  <si>
    <t>Idemat2017 Teak FSC/PEFC 665 (kg/m3)</t>
  </si>
  <si>
    <t>A.160.01.131</t>
  </si>
  <si>
    <t>Idemat2017 Teak natural forest 665 (kg/m3)</t>
  </si>
  <si>
    <t>A.160.02</t>
  </si>
  <si>
    <t>Materials, wood, Class II (15-25y)</t>
  </si>
  <si>
    <t>A.160.02.101</t>
  </si>
  <si>
    <t>Idemat2017 Agba FSC/PEFC 500 (kg/m3)</t>
  </si>
  <si>
    <t>A.160.02.103</t>
  </si>
  <si>
    <t>Idemat2017 Agba natural forest 500 (kg/m3)</t>
  </si>
  <si>
    <t>A.160.02.104</t>
  </si>
  <si>
    <t>Idemat2017 Angelique FSC/PEFCt 735 (kg/m3)</t>
  </si>
  <si>
    <t>A.160.02.106</t>
  </si>
  <si>
    <t>Idemat2017 Angelique natural forest 735 (kg/m3)</t>
  </si>
  <si>
    <t>A.160.02.107</t>
  </si>
  <si>
    <t>Idemat2017 Azobé FSC/PEFC 1060 (kg/m3)</t>
  </si>
  <si>
    <t>A.160.02.109</t>
  </si>
  <si>
    <t>Idemat2017 Azobé natural forest 1060 (kg/m3)</t>
  </si>
  <si>
    <t>A.160.02.110</t>
  </si>
  <si>
    <t>Idemat2017 Bosse clair FSC/PEFC 575 (kg/m3)</t>
  </si>
  <si>
    <t>A.160.02.112</t>
  </si>
  <si>
    <t>Idemat2017 Bosse clair natural forest 575 (kg/m3)</t>
  </si>
  <si>
    <t>A.160.02.113</t>
  </si>
  <si>
    <t>Idemat2017 Bubinga FSC/PEFC 830 (kg/m3)</t>
  </si>
  <si>
    <t>A.160.02.115</t>
  </si>
  <si>
    <t>Idemat2017 Bubinga natural forest 830 (kg/m3)</t>
  </si>
  <si>
    <t>A.160.02.116</t>
  </si>
  <si>
    <t>Idemat2017 Cedar, American FSC/PEFC 490 (kg/m3)</t>
  </si>
  <si>
    <t>A.160.02.118</t>
  </si>
  <si>
    <t>Idemat2017 Cedar, American natural forest 490 (kg/m3)</t>
  </si>
  <si>
    <t>A.160.02.119</t>
  </si>
  <si>
    <t>Idemat2017 Chestnut FCS/PEFC 40 (kg/m3)</t>
  </si>
  <si>
    <t>A.160.02.120</t>
  </si>
  <si>
    <t>Idemat2017 Cordia FSC/PEFC 540 (kg/m3)</t>
  </si>
  <si>
    <t>A.160.02.122</t>
  </si>
  <si>
    <t>Idemat2017 Cordia natural forest 540 (kg/m3)</t>
  </si>
  <si>
    <t>A.160.02.123</t>
  </si>
  <si>
    <t>Idemat2017 Idigbo FSC/PEFC 550 (kg/m3)</t>
  </si>
  <si>
    <t>A.160.02.125</t>
  </si>
  <si>
    <t>Idemat2017 Idigbo natural forest 550 (kg/m3)</t>
  </si>
  <si>
    <t>A.160.02.126</t>
  </si>
  <si>
    <t>Idemat2017 Mahogany FSC/PEFC 1110 (kg/m3)</t>
  </si>
  <si>
    <t>A.160.02.128</t>
  </si>
  <si>
    <t>Idemat2017 Mahogany natural forest 1110 (kg/m3)</t>
  </si>
  <si>
    <t>A.160.02.129</t>
  </si>
  <si>
    <t>Idemat2017 Meranti FSC/PEFC 640 (kg/m3)</t>
  </si>
  <si>
    <t>A.160.02.131</t>
  </si>
  <si>
    <t>Idemat2017 Meranti natural forest 640 (kg/m3)</t>
  </si>
  <si>
    <t>A.160.02.132</t>
  </si>
  <si>
    <t>Idemat2017 Merbau FSC/PEFC 800 (kg/m3)</t>
  </si>
  <si>
    <t>A.160.02.134</t>
  </si>
  <si>
    <t>Idemat2017 Merbau natural forest 800 (kg/m3)</t>
  </si>
  <si>
    <t>A.160.02.135</t>
  </si>
  <si>
    <t>Idemat2017 Oak, European FSC/PEFC 710 (kg/m3)</t>
  </si>
  <si>
    <t>A.160.02.136</t>
  </si>
  <si>
    <t>Idemat2017 Purpleheart FSC/PEFC 850 (kg/m3)</t>
  </si>
  <si>
    <t>A.160.02.138</t>
  </si>
  <si>
    <t>Idemat2017 Purpleheart natural forest 850 (kg/m3)</t>
  </si>
  <si>
    <t>A.160.02.139</t>
  </si>
  <si>
    <t>Idemat2017 Red Cedar, Western FSC/PEFC 370 (kg/m3)</t>
  </si>
  <si>
    <t>A.160.02.140</t>
  </si>
  <si>
    <t>Idemat2017 Utile FSC/PEFC 640 (kg/m3)</t>
  </si>
  <si>
    <t>A.160.02.142</t>
  </si>
  <si>
    <t>Idemat2017 Utile natural forest 640 (kg/m3)</t>
  </si>
  <si>
    <t>A.160.02.143</t>
  </si>
  <si>
    <t>Idemat2017 Wengé FSC/PEFC 830 (kg/m3)</t>
  </si>
  <si>
    <t>A.160.02.145</t>
  </si>
  <si>
    <t>Idemat2017 Wengé natural forest 830 (kg/m3)</t>
  </si>
  <si>
    <t>A.160.03</t>
  </si>
  <si>
    <t>Materials, wood, Class III (10-15y)</t>
  </si>
  <si>
    <t>A.160.03.101</t>
  </si>
  <si>
    <t>Idemat2017 Carapa FSC/PEFC 610 (kg/m3)</t>
  </si>
  <si>
    <t>A.160.03.103</t>
  </si>
  <si>
    <t>Idemat2017 Carapa natural forest 610 (kg/m3)</t>
  </si>
  <si>
    <t>A.160.03.104</t>
  </si>
  <si>
    <t>Idemat2017 Dibetou FSC/PEFC 550 (kg/m3)</t>
  </si>
  <si>
    <t>A.160.03.106</t>
  </si>
  <si>
    <t>Idemat2017 Dibetou natural forest 550 (kg/m3)</t>
  </si>
  <si>
    <t>A.160.03.107</t>
  </si>
  <si>
    <t>Idemat2017 Kauri FSC/PEFC 485 (kg/m3)</t>
  </si>
  <si>
    <t>A.160.03.109</t>
  </si>
  <si>
    <t>Idemat2017 Kauri natural forest 485 (kg/m3)</t>
  </si>
  <si>
    <t>A.160.03.110</t>
  </si>
  <si>
    <t>Idemat2017 Kotibe FSC/PEFC 760 (kg/m3)</t>
  </si>
  <si>
    <t>A.160.03.112</t>
  </si>
  <si>
    <t>Idemat2017 Kotibe natural forest 760 (kg/m3)</t>
  </si>
  <si>
    <t>A.160.03.113</t>
  </si>
  <si>
    <t>Idemat2017 Larch FSC/PEFC 600 (kg/m3)</t>
  </si>
  <si>
    <t>A.160.03.114</t>
  </si>
  <si>
    <t>Idemat2017 Mahogany, African FSC/PEFC 640 (kg/m3)</t>
  </si>
  <si>
    <t>A.160.03.116</t>
  </si>
  <si>
    <t>Idemat2017 Mahogany, African natural forest 640 (kg/m3)</t>
  </si>
  <si>
    <t>A.160.03.117</t>
  </si>
  <si>
    <t>Idemat2017 Movigui FSC/PEFC 710 (kg/m3)</t>
  </si>
  <si>
    <t>A.160.03.119</t>
  </si>
  <si>
    <t>Idemat2017 Movigui natural forest 710 (kg/m3)</t>
  </si>
  <si>
    <t>A.160.03.120</t>
  </si>
  <si>
    <t>Idemat2017 Mutenye FSC/PEFC 820 (kg/m3)</t>
  </si>
  <si>
    <t>A.160.03.122</t>
  </si>
  <si>
    <t>Idemat2017 Mutenye natural forest 820 (kg/m3)</t>
  </si>
  <si>
    <t>A.160.03.123</t>
  </si>
  <si>
    <t>Idemat2017 Niangon FSC/PEFC 710 (kg/m3)</t>
  </si>
  <si>
    <t>A.160.03.125</t>
  </si>
  <si>
    <t>Idemat2017 Niangon natural forest 710 (kg/m3)</t>
  </si>
  <si>
    <t>A.160.03.126</t>
  </si>
  <si>
    <t>Idemat2017 Olon FSC/PEFC 485 (kg/m3)</t>
  </si>
  <si>
    <t>A.160.03.128</t>
  </si>
  <si>
    <t>Idemat2017 Olon natural forest 485 (kg/m3)</t>
  </si>
  <si>
    <t>A.160.03.129</t>
  </si>
  <si>
    <t>Idemat2017 Oregon Pine FSC/PEFC 505 (kg/m3)</t>
  </si>
  <si>
    <t>A.160.03.131</t>
  </si>
  <si>
    <t>Idemat2017 Oregon Pine natural forest 505 (kg/m3)</t>
  </si>
  <si>
    <t>A.160.03.132</t>
  </si>
  <si>
    <t>Idemat2017 Peroba FSC/PEFC 750 (kg/m3)</t>
  </si>
  <si>
    <t>A.160.03.134</t>
  </si>
  <si>
    <t>Idemat2017 Peroba natural forest 750 (kg/m3)</t>
  </si>
  <si>
    <t>A.160.03.135</t>
  </si>
  <si>
    <t>Idemat2017 Pitch Pine FSC/PEFC 750 (kg/m3)</t>
  </si>
  <si>
    <t>A.160.03.137</t>
  </si>
  <si>
    <t>Idemat2017 Pitch Pine natural forest 750 (kg/m3)</t>
  </si>
  <si>
    <t>A.160.03.138</t>
  </si>
  <si>
    <t>Idemat2017 Sapelli FSC/PEFC 650 (kg/m3)</t>
  </si>
  <si>
    <t>A.160.03.140</t>
  </si>
  <si>
    <t>Idemat2017 Sapelli natural forest 650 (kg/m3)</t>
  </si>
  <si>
    <t>A.160.03.141</t>
  </si>
  <si>
    <t>Idemat2017 Scots pine FSC/PEFC 520 (kg/m3)</t>
  </si>
  <si>
    <t>A.160.03.142</t>
  </si>
  <si>
    <t>Idemat2017 Tchitola FSC/PEFC 630 (kg/m3)</t>
  </si>
  <si>
    <t>A.160.03.144</t>
  </si>
  <si>
    <t>Idemat2017 Tchitola natural forest 630 (kg/m3)</t>
  </si>
  <si>
    <t>A.160.03.145</t>
  </si>
  <si>
    <t>Idemat2017 Tiama FSC/PEFC 560 (kg/m3)</t>
  </si>
  <si>
    <t>A.160.03.147</t>
  </si>
  <si>
    <t>Idemat2017 Tiama natural forest 560 (kg/m3)</t>
  </si>
  <si>
    <t>A.160.03.148</t>
  </si>
  <si>
    <t>Idemat2017 Walnut FSC/PEFC 670 (kg/m3)</t>
  </si>
  <si>
    <t>A.160.03.149</t>
  </si>
  <si>
    <t>Idemat2017 Yang FSC/PEFC 750 (kg/m3)</t>
  </si>
  <si>
    <t>A.160.03.151</t>
  </si>
  <si>
    <t>Idemat2017 Yang natural forest 750 (kg/m3)</t>
  </si>
  <si>
    <t>A.160.04</t>
  </si>
  <si>
    <t>Materials, wood, Class IV (5-10y)</t>
  </si>
  <si>
    <t>A.160.04.101</t>
  </si>
  <si>
    <t>Idemat2017 Aningre FSC/PEFC 580 (kg/m3)</t>
  </si>
  <si>
    <t>A.160.04.103</t>
  </si>
  <si>
    <t>Idemat2017 Aningre natural forest 580 (kg/m3)</t>
  </si>
  <si>
    <t>A.160.04.104</t>
  </si>
  <si>
    <t>Idemat2017 Avodire FSC/PEFC 550 (kg/m3)</t>
  </si>
  <si>
    <t>A.160.04.106</t>
  </si>
  <si>
    <t>Idemat2017 Avodire natural forest 550 (kg/m3)</t>
  </si>
  <si>
    <t>A.160.04.107</t>
  </si>
  <si>
    <t>Idemat2017 Balsa FSC/PEFCt 150 (kg/m3)</t>
  </si>
  <si>
    <t>A.160.04.109</t>
  </si>
  <si>
    <t>Idemat2017 Balsa natural forest 150 (kg/m3)</t>
  </si>
  <si>
    <t>A.160.04.110</t>
  </si>
  <si>
    <t>Idemat2017 Birch FSC/PEFC 660 (kg/m3)</t>
  </si>
  <si>
    <t>A.160.04.111</t>
  </si>
  <si>
    <t>Idemat2017 Elm FSC/PEFC 650 (kg/m3)</t>
  </si>
  <si>
    <t>A.160.04.112</t>
  </si>
  <si>
    <t>Idemat2017 Emeri FSC/PEFC 515 (kg/m3)</t>
  </si>
  <si>
    <t>A.160.04.114</t>
  </si>
  <si>
    <t>Idemat2017 Emeri natural forest 515 (kg/m3)</t>
  </si>
  <si>
    <t>A.160.04.115</t>
  </si>
  <si>
    <t>Idemat2017 Hemlock FSC/PEFC 490 (kg/m3)</t>
  </si>
  <si>
    <t>A.160.04.116</t>
  </si>
  <si>
    <t>Idemat2017 Hickory FSC/PEFCt 800 (kg/m3)</t>
  </si>
  <si>
    <t>A.160.04.117</t>
  </si>
  <si>
    <t>Idemat2017 Limba FSC/PEFC 560 (kg/m3)</t>
  </si>
  <si>
    <t>A.160.04.119</t>
  </si>
  <si>
    <t>Idemat2017 Limba natural forest 560 (kg/m3)</t>
  </si>
  <si>
    <t>A.160.04.120</t>
  </si>
  <si>
    <t>Idemat2017 Menkulang FSC/PEFC 710 (kg/m3)</t>
  </si>
  <si>
    <t>A.160.04.122</t>
  </si>
  <si>
    <t>Idemat2017 Menkulang natural forest 710 (kg/m3)</t>
  </si>
  <si>
    <t>A.160.04.123</t>
  </si>
  <si>
    <t>Idemat2017 Mersawa FSC/PEFC 640 (kg/m3)</t>
  </si>
  <si>
    <t>A.160.04.125</t>
  </si>
  <si>
    <t>Idemat2017 Mersawa natural forest 640 (kg/m3)</t>
  </si>
  <si>
    <t>A.160.04.126</t>
  </si>
  <si>
    <t>Idemat2017 Okoume FSC/PEFCt 440 (kg/m3)</t>
  </si>
  <si>
    <t>A.160.04.128</t>
  </si>
  <si>
    <t>Idemat2017 Okoume natural forest 440 (kg/m3)</t>
  </si>
  <si>
    <t>A.160.04.129</t>
  </si>
  <si>
    <t>Idemat2017 Parana Pine FSC/PEFC 540 (kg/m3)</t>
  </si>
  <si>
    <t>A.160.04.131</t>
  </si>
  <si>
    <t>Idemat2017 Parana Pine natural forest 540 (kg/m3)</t>
  </si>
  <si>
    <t>A.160.04.132</t>
  </si>
  <si>
    <t>Idemat2017 Radiata Pine FSC/PEFC 450 (kg/m3)</t>
  </si>
  <si>
    <t>A.160.04.133</t>
  </si>
  <si>
    <t>Idemat2017 Red oak FSC/PEFCt 700 (kg/m3)</t>
  </si>
  <si>
    <t>A.160.04.134</t>
  </si>
  <si>
    <t>Idemat2017 Silver fir FSC/PEFC 450 (kg/m3)</t>
  </si>
  <si>
    <t>A.160.04.135</t>
  </si>
  <si>
    <t>Idemat2017 Spruce, European FSC/PEFC 460 (kg/m3)</t>
  </si>
  <si>
    <t>A.160.04.136</t>
  </si>
  <si>
    <t>Idemat2017 Yellow pine FSC/PEFC 540 (kg/m3)</t>
  </si>
  <si>
    <t>A.160.05</t>
  </si>
  <si>
    <t>Materials, wood, Class V (&lt;5y)</t>
  </si>
  <si>
    <t>A.160.05.101</t>
  </si>
  <si>
    <t>Idemat2017 Abura FSC/PEFC 560 (kg/m3)</t>
  </si>
  <si>
    <t>A.160.05.103</t>
  </si>
  <si>
    <t>Idemat2017 Abura natural forest 560 (kg/m3)</t>
  </si>
  <si>
    <t>A.160.05.104</t>
  </si>
  <si>
    <t>Idemat2017 Ahorn FSC/PEFC640 (kg/m3)</t>
  </si>
  <si>
    <t>A.160.05.105</t>
  </si>
  <si>
    <t>Idemat2017 Alder FSC/PEFC530 (kg/m3)</t>
  </si>
  <si>
    <t>A.160.05.106</t>
  </si>
  <si>
    <t>Idemat2017 Antiaris FSC/PEFC 445 (kg/m3)</t>
  </si>
  <si>
    <t>A.160.05.108</t>
  </si>
  <si>
    <t>Idemat2017 Antiaris natural forest 445 (kg/m3)</t>
  </si>
  <si>
    <t>A.160.05.109</t>
  </si>
  <si>
    <t>Idemat2017 Ash FSC/PEFC700 (kg/m3)</t>
  </si>
  <si>
    <t>A.160.05.110</t>
  </si>
  <si>
    <t>Idemat2017 Aspen FSC/PEFC440 (kg/m3)</t>
  </si>
  <si>
    <t>A.160.05.111</t>
  </si>
  <si>
    <t>Idemat2017 Baboen FSC/PEFC 410 (kg/m3)</t>
  </si>
  <si>
    <t>A.160.05.113</t>
  </si>
  <si>
    <t>Idemat2017 Baboen natural forest 410 (kg/m3)</t>
  </si>
  <si>
    <t>A.160.05.114</t>
  </si>
  <si>
    <t>Idemat2017 Beech, European FSC/PEFC710 (kg/m3)</t>
  </si>
  <si>
    <t>A.160.05.115</t>
  </si>
  <si>
    <t>Idemat2017 Black poplar FSC/PEFC440 (kg/m3)</t>
  </si>
  <si>
    <t>A.160.05.116</t>
  </si>
  <si>
    <t>Idemat2017 Blue gum FSC/PEFC 900 (kg/m3)</t>
  </si>
  <si>
    <t>A.160.05.118</t>
  </si>
  <si>
    <t>Idemat2017 Blue gum natural forest 900 (kg/m3)</t>
  </si>
  <si>
    <t>A.160.05.119</t>
  </si>
  <si>
    <t>Idemat2017 Canaria FSC/PEFC 830 (kg/m3)</t>
  </si>
  <si>
    <t>A.160.05.121</t>
  </si>
  <si>
    <t>Idemat2017 Canaria natural forest 830 (kg/m3)</t>
  </si>
  <si>
    <t>A.160.05.122</t>
  </si>
  <si>
    <t>Idemat2017 Cottonwood FSC/PEFC 440 (kg/m3)</t>
  </si>
  <si>
    <t>A.160.05.124</t>
  </si>
  <si>
    <t>Idemat2017 Cottonwood natural forest 440 (kg/m3)</t>
  </si>
  <si>
    <t>A.160.05.125</t>
  </si>
  <si>
    <t>Idemat2017 Hornbean FSC/PEFC750 (kg/m3)</t>
  </si>
  <si>
    <t>A.160.05.126</t>
  </si>
  <si>
    <t>Idemat2017 Horse chestnut FSC/PEFC450 (kg/m3)</t>
  </si>
  <si>
    <t>A.160.05.127</t>
  </si>
  <si>
    <t>Idemat2017 Ilomba FSC/PEFC 480 (kg/m3)</t>
  </si>
  <si>
    <t>A.160.05.129</t>
  </si>
  <si>
    <t>Idemat2017 Ilomba natural forest 480 (kg/m3)</t>
  </si>
  <si>
    <t>A.160.05.130</t>
  </si>
  <si>
    <t>Idemat2017 Koto FSC/PEFC 560 (kg/m3)</t>
  </si>
  <si>
    <t>A.160.05.132</t>
  </si>
  <si>
    <t>Idemat2017 Koto natural forest 560 (kg/m3)</t>
  </si>
  <si>
    <t>A.160.05.133</t>
  </si>
  <si>
    <t>Idemat2017 Linde FSC/PEFC540 (kg/m3)</t>
  </si>
  <si>
    <t>A.160.05.134</t>
  </si>
  <si>
    <t>Idemat2017 Platan FSC/PEFC620 (kg/m3)</t>
  </si>
  <si>
    <t>A.160.05.135</t>
  </si>
  <si>
    <t>Idemat2017 Poplar FSC/PEFC440 (kg/m3)</t>
  </si>
  <si>
    <t>A.160.05.136</t>
  </si>
  <si>
    <t>Idemat2017 Sycamore FSC/PEFCt 615 (kg/m3)</t>
  </si>
  <si>
    <t>A.160.05.137</t>
  </si>
  <si>
    <t>Idemat2017 Wawa FSC/PEFC 390 (kg/m3)</t>
  </si>
  <si>
    <t>A.160.05.139</t>
  </si>
  <si>
    <t>Idemat2017 Wawa natural forest 390 (kg/m3)</t>
  </si>
  <si>
    <t>A.160.05.140</t>
  </si>
  <si>
    <t>Idemat2017 Willow FSC/PEFC450 (kg/m3)</t>
  </si>
  <si>
    <t>A.160.06</t>
  </si>
  <si>
    <t>Materials, wood, unknown durability</t>
  </si>
  <si>
    <t>A.160.06.101</t>
  </si>
  <si>
    <t>Idemat2017 Anzala/Mukulungu FSC/PEFC 940 (kg/m3)</t>
  </si>
  <si>
    <t>A.160.06.103</t>
  </si>
  <si>
    <t>Idemat2017 Anzala/Mukulungu natural forest 940 (kg/m3)</t>
  </si>
  <si>
    <t>A.160.06.104</t>
  </si>
  <si>
    <t>Idemat2017 CoromandelEbony FSC/PEFC 1100 (kg/m3)</t>
  </si>
  <si>
    <t>A.160.06.106</t>
  </si>
  <si>
    <t>Idemat2017 CoromandelEbony natural forest 1100 (kg/m3)</t>
  </si>
  <si>
    <t>A.160.06.107</t>
  </si>
  <si>
    <t>Idemat2017 Dabema FSC/PEFC 690 (kg/m3)</t>
  </si>
  <si>
    <t>A.160.06.109</t>
  </si>
  <si>
    <t>Idemat2017 Dabema natural forest 690 (kg/m3)</t>
  </si>
  <si>
    <t>A.160.06.110</t>
  </si>
  <si>
    <t>Idemat2017 Emien FSC/PEFC 360 (kg/m3)</t>
  </si>
  <si>
    <t>A.160.06.112</t>
  </si>
  <si>
    <t>Idemat2017 Emien natural forest 360 (kg/m3)</t>
  </si>
  <si>
    <t>A.160.06.113</t>
  </si>
  <si>
    <t>Idemat2017 Incense cedar FSC/PEFC 385 (kg/m3)</t>
  </si>
  <si>
    <t>A.160.06.114</t>
  </si>
  <si>
    <t>Idemat2017 Incense cedar natural forest 385 (kg/m3)</t>
  </si>
  <si>
    <t>A.160.06.116</t>
  </si>
  <si>
    <t>Idemat2017 Missanda/Tali FSC/PEFC 900 (kg/m3)</t>
  </si>
  <si>
    <t>A.160.06.117</t>
  </si>
  <si>
    <t>Idemat2017 Missanda/Tali natural forest 900 (kg/m3)</t>
  </si>
  <si>
    <t>A.160.06.118</t>
  </si>
  <si>
    <t>Idemat2017 Mountain ash, European FSC/PEFC700 (kg/m3)</t>
  </si>
  <si>
    <t>A.160.06.120</t>
  </si>
  <si>
    <t>Idemat2017 Mubura FSC/PEFC 830 (kg/m3)</t>
  </si>
  <si>
    <t>A.160.06.121</t>
  </si>
  <si>
    <t>Idemat2017 Mubura natural forest 830 (kg/m3)</t>
  </si>
  <si>
    <t>A.160.06.123</t>
  </si>
  <si>
    <t>Idemat2017 Niove FSC/PEFC 850 (kg/m3)</t>
  </si>
  <si>
    <t>A.160.06.124</t>
  </si>
  <si>
    <t>Idemat2017 Niove natural forest 850 (kg/m3)</t>
  </si>
  <si>
    <t>A.160.06.126</t>
  </si>
  <si>
    <t>Idemat2017 Onzabili FSC/PEFC 550 (kg/m3)</t>
  </si>
  <si>
    <t>A.160.06.127</t>
  </si>
  <si>
    <t>Idemat2017 Onzabili natural forest 550 (kg/m3)</t>
  </si>
  <si>
    <t>A.160.06.129</t>
  </si>
  <si>
    <t>Idemat2017 Ozigo/Igaganga FSC/PEFC 650 (kg/m3)</t>
  </si>
  <si>
    <t>A.160.06.130</t>
  </si>
  <si>
    <t>Idemat2017 Ozigo/Igaganga natural forest 650 (kg/m3)</t>
  </si>
  <si>
    <t>A.160.06.132</t>
  </si>
  <si>
    <t>Idemat2017 Parasolier FSC/PEFC 190 (kg/m3)</t>
  </si>
  <si>
    <t>A.160.06.133</t>
  </si>
  <si>
    <t>Idemat2017 Parasolier natural forest 190 (kg/m3)</t>
  </si>
  <si>
    <t>A.160.06.134</t>
  </si>
  <si>
    <t>Idemat2017 Pear FSC/PEFC680 (kg/m3)</t>
  </si>
  <si>
    <t>A.160.06.136</t>
  </si>
  <si>
    <t>Idemat2017 Pockwood FSC/PEFC 1250 (kg/m3)</t>
  </si>
  <si>
    <t>A.160.06.137</t>
  </si>
  <si>
    <t>Idemat2017 Pockwood natural forest 1250 (kg/m3)</t>
  </si>
  <si>
    <t>A.160.06.138</t>
  </si>
  <si>
    <t>Idemat2017 Simmon/Persimmon FSC/PEFC 835 (kg/m3)</t>
  </si>
  <si>
    <t>A.160.06.140</t>
  </si>
  <si>
    <t>Idemat2017 Sterculia/Niangon FSC/PEFC 700 (kg/m3)</t>
  </si>
  <si>
    <t>A.160.06.141</t>
  </si>
  <si>
    <t>Idemat2017 Sterculia/Niangon natural forest 700 (kg/m3)</t>
  </si>
  <si>
    <t>A.160.06.143</t>
  </si>
  <si>
    <t>Idemat2017 Zebrano/Goncalo-alvez FSC/PEFC 900 (kg/m3)</t>
  </si>
  <si>
    <t>Idemat2017 Zebrano/Goncalo-alvez natural forest 900 (kg/m3)</t>
  </si>
  <si>
    <t>A.160.09</t>
  </si>
  <si>
    <t>Materials, wood, products</t>
  </si>
  <si>
    <t>A.160.09.101</t>
  </si>
  <si>
    <t>Idemat2017 Acetylated Radiata pine = durable wood, s.g. 510 kg/m3 (Netherlands)</t>
  </si>
  <si>
    <t>A.160.09.102</t>
  </si>
  <si>
    <t>Idemat2017 Acetylated Scots pine = durable wood, s.g. 540 kg/m3 (Netherlands)</t>
  </si>
  <si>
    <t>A.160.09.103</t>
  </si>
  <si>
    <t>Idemat2017 Bamboo (local China)</t>
  </si>
  <si>
    <t>A.160.09.104</t>
  </si>
  <si>
    <t>Idemat2017 CCA wood (Scots pine with Cromium, Copper and Asenic) incl EoL</t>
  </si>
  <si>
    <t>A.160.09.105</t>
  </si>
  <si>
    <t>Idemat2017 Cork at factory gate in Portugal</t>
  </si>
  <si>
    <t>A.160.09.106</t>
  </si>
  <si>
    <t>Idemat2017 Cork at forest road</t>
  </si>
  <si>
    <t>A.160.09.107</t>
  </si>
  <si>
    <t>Idemat2017 Cork granulate</t>
  </si>
  <si>
    <t>A.160.09.108</t>
  </si>
  <si>
    <t>Idemat2017 Cork granulate glued = aggregate (e.g. slab for insulation)</t>
  </si>
  <si>
    <t>A.160.09.109</t>
  </si>
  <si>
    <t>Idemat2017 Fibreboard hard (800 kg/m3)</t>
  </si>
  <si>
    <t>A.160.09.110</t>
  </si>
  <si>
    <t>Idemat2017 MDF (750 kg/m3)</t>
  </si>
  <si>
    <t>A.160.09.111</t>
  </si>
  <si>
    <t>Idemat2017 Particle board indoor use 600kg/m3</t>
  </si>
  <si>
    <t>A.160.09.112</t>
  </si>
  <si>
    <t>Idemat2017 Particle board outdoor use 600kg/m3</t>
  </si>
  <si>
    <t>A.160.09.113</t>
  </si>
  <si>
    <t>Idemat2017 Plato wood = thermal treated European Spruce, s.g. 420 kg/m3</t>
  </si>
  <si>
    <t>A.160.09.114</t>
  </si>
  <si>
    <t>Idemat2017 Plywood Bamboo (density approx 700 kg/m3)</t>
  </si>
  <si>
    <t>A.160.09.115</t>
  </si>
  <si>
    <t>Idemat2017 Plywood, indoor use (softwood 600 kg/m3)</t>
  </si>
  <si>
    <t>A.160.09.116</t>
  </si>
  <si>
    <t>Idemat2017 Plywood, outdoor use, Okoumei plantation (500 kg/m3)</t>
  </si>
  <si>
    <t>B.030</t>
  </si>
  <si>
    <t>B.030.01</t>
  </si>
  <si>
    <t>Energy, electricity by fuel</t>
  </si>
  <si>
    <t>B.030.01.301</t>
  </si>
  <si>
    <t>Idemat2017 Electricity from offshore windmill (Dutch coast)</t>
  </si>
  <si>
    <t>B.030.01.302</t>
  </si>
  <si>
    <t>Idemat2017 Electricity NL oil</t>
  </si>
  <si>
    <t>B.030.01.303</t>
  </si>
  <si>
    <t>Idemat2017 Electricity UCTE coal</t>
  </si>
  <si>
    <t>B.030.01.304</t>
  </si>
  <si>
    <t>Idemat2017 Electricity UCTE gas</t>
  </si>
  <si>
    <t>B.030.01.305</t>
  </si>
  <si>
    <t>Idemat2017 Electricity UCTE hydro</t>
  </si>
  <si>
    <t>B.030.01.306</t>
  </si>
  <si>
    <t>Idemat2017 Electricity UCTE nuclear</t>
  </si>
  <si>
    <t>B.030.01.307</t>
  </si>
  <si>
    <t>Idemat2017 PV panel on roof 3KWp (ribbon-Si, Switserland)</t>
  </si>
  <si>
    <t>B.040</t>
  </si>
  <si>
    <t>B.040.01</t>
  </si>
  <si>
    <t>Energy, electricity country mix</t>
  </si>
  <si>
    <t>B.040.01.101</t>
  </si>
  <si>
    <t>Idemat2017 Electricity General Industry</t>
  </si>
  <si>
    <t>B.040.01.102</t>
  </si>
  <si>
    <t>Idemat2017 Electricity Industrial Western Europe (ENTSO-E)</t>
  </si>
  <si>
    <t>B.040.01.103</t>
  </si>
  <si>
    <t>Idemat2017 Electricity Low Voltage, domestic use General</t>
  </si>
  <si>
    <t>B.040.01.104</t>
  </si>
  <si>
    <t>Idemat2017 Electricity Low Voltage, domestic use Netherlands</t>
  </si>
  <si>
    <t>B.050</t>
  </si>
  <si>
    <t>B.050.01</t>
  </si>
  <si>
    <t>Energy, heat</t>
  </si>
  <si>
    <t>B.050.01.101</t>
  </si>
  <si>
    <t>Idemat2017  Industrial Heat, General</t>
  </si>
  <si>
    <t>B.050.01.102</t>
  </si>
  <si>
    <t>Idemat2017 Domestic Heat, General</t>
  </si>
  <si>
    <t>B.050.01.103</t>
  </si>
  <si>
    <t>Idemat2017 Energy gas, condensing, domestic (=heat)</t>
  </si>
  <si>
    <t>B.050.01.104</t>
  </si>
  <si>
    <t>Idemat2017 Energy oil (=heat)</t>
  </si>
  <si>
    <t>B.050.01.105</t>
  </si>
  <si>
    <t>Idemat2017 heat from steam for chemical processes</t>
  </si>
  <si>
    <t>B.050.01.106</t>
  </si>
  <si>
    <t>Idemat2017 Wood chips and saw dust, per kg, 0% MC, EoL system expansion LHV</t>
  </si>
  <si>
    <t>B.050.01.107</t>
  </si>
  <si>
    <t>Idemat2017 Wood chips and saw dust, per kg, 12% MC, EoL system expansion LHV</t>
  </si>
  <si>
    <t>B.050.01.108</t>
  </si>
  <si>
    <t>Idemat2017 Wood chips and saw dust, per kg, 50% MC, EoL system expansion LHV</t>
  </si>
  <si>
    <t>C.010</t>
  </si>
  <si>
    <t>C.010.01</t>
  </si>
  <si>
    <t xml:space="preserve">Transport, air                                                             </t>
  </si>
  <si>
    <t>C.010.01.101</t>
  </si>
  <si>
    <t>tkm</t>
  </si>
  <si>
    <t>Idemat2017 Air traffic continental (min weight/volume ratio 0,167 ton/m3) (tkm)</t>
  </si>
  <si>
    <t>C.010.01.102</t>
  </si>
  <si>
    <t>Idemat2017 Air traffic intercontinental (min weight/volume ratio 0,167 ton/m3) (tkm)</t>
  </si>
  <si>
    <t>C.010.01.103</t>
  </si>
  <si>
    <t>m3km</t>
  </si>
  <si>
    <t>Idemat2014 Air traffic continental (max weight/volume ratio 0,167 ton/m3) (m3.km)</t>
  </si>
  <si>
    <t>C.010.01.104</t>
  </si>
  <si>
    <t>Idemat2014 Air traffic intercontinental (max weight/volume ratio 0,167 ton/m3) (m3.km)</t>
  </si>
  <si>
    <t>C.050</t>
  </si>
  <si>
    <t>C.050.01</t>
  </si>
  <si>
    <t xml:space="preserve">Transport, rail                                        </t>
  </si>
  <si>
    <t>C.050.01.101</t>
  </si>
  <si>
    <t>Idemat2017 Train, freight diesel USA (tkm)</t>
  </si>
  <si>
    <t>C.050.01.102</t>
  </si>
  <si>
    <t>Idemat2017 Train, freight, Europe (tkm)</t>
  </si>
  <si>
    <t>C.060</t>
  </si>
  <si>
    <t>C.060.01</t>
  </si>
  <si>
    <t xml:space="preserve">Transport, road                                     </t>
  </si>
  <si>
    <t>C.010.06.101</t>
  </si>
  <si>
    <t>Idemat2017 Tractor (tkm)</t>
  </si>
  <si>
    <t>C.010.06.102</t>
  </si>
  <si>
    <t xml:space="preserve">m </t>
  </si>
  <si>
    <t>Idemat2017 Truck Euro 5 (meter)</t>
  </si>
  <si>
    <t>C.010.06.103</t>
  </si>
  <si>
    <t>Idemat2017 Truck+container, 28 tons net (min weight/volume ratio 0,41 ton/m3) (tkm)</t>
  </si>
  <si>
    <t>C.010.06.104</t>
  </si>
  <si>
    <t>Idemat2017 Truck+trailer 24 tons net (min weight/volume ratio 0,32 ton/m3) (tkm)</t>
  </si>
  <si>
    <t>C.010.06.105</t>
  </si>
  <si>
    <t>Idemat2014 Truck+container, 28 tons net (max weight/volume ratio 0,41 ton/m3) (m3.km)</t>
  </si>
  <si>
    <t>C.010.06.106</t>
  </si>
  <si>
    <t>Idemat2014 Truck+trailer 24 tons net (max weight/volume ratio 0,32 ton/m3) (m3.km)</t>
  </si>
  <si>
    <t>C.060.02</t>
  </si>
  <si>
    <t xml:space="preserve">Transport, road, operations                                    </t>
  </si>
  <si>
    <t>C.060.02.101</t>
  </si>
  <si>
    <t>Idemat2017 Car (diesel)</t>
  </si>
  <si>
    <t>C.060.02.102</t>
  </si>
  <si>
    <t>Idemat2017 Car (lpg)</t>
  </si>
  <si>
    <t>C.060.02.103</t>
  </si>
  <si>
    <t>Idemat2017 Car (petrol)</t>
  </si>
  <si>
    <t>C.060.02.104</t>
  </si>
  <si>
    <t xml:space="preserve">p </t>
  </si>
  <si>
    <t>Idemat2017 Car extra tonne per 100km</t>
  </si>
  <si>
    <t>C.060.02.105</t>
  </si>
  <si>
    <t>Idemat2017 Coach (diesel)</t>
  </si>
  <si>
    <t>C.060.02.106</t>
  </si>
  <si>
    <t>Idemat2017 Delivery Van 5m3 &lt;3,5 t</t>
  </si>
  <si>
    <t>C.060.02.107</t>
  </si>
  <si>
    <t>Idemat2017 lorry 16 - 32 t Euro 5</t>
  </si>
  <si>
    <t>C.060.02.108</t>
  </si>
  <si>
    <t>Idemat2017 lorry 3,5 - 7,5 t Euro 5</t>
  </si>
  <si>
    <t>C.060.02.109</t>
  </si>
  <si>
    <t>Idemat2017 lorry 7,5 - 16 t Euro 5</t>
  </si>
  <si>
    <t>C.060.02.110</t>
  </si>
  <si>
    <t>Idemat2017 Motorbike</t>
  </si>
  <si>
    <t>C.060.02.111</t>
  </si>
  <si>
    <t>Idemat2017 Scooter, Moped</t>
  </si>
  <si>
    <t>C.060.02.112</t>
  </si>
  <si>
    <t>Idemat2017 Scooter, Moped, extra tonne per 100km</t>
  </si>
  <si>
    <t>C.070</t>
  </si>
  <si>
    <t>C.070.01</t>
  </si>
  <si>
    <t xml:space="preserve">Transport, water                                    </t>
  </si>
  <si>
    <t>C.070.01.101</t>
  </si>
  <si>
    <t>Idemat2017 Barge</t>
  </si>
  <si>
    <t>C.070.01.102</t>
  </si>
  <si>
    <t>Idemat2017 Bulk carrier</t>
  </si>
  <si>
    <t>C.070.01.103</t>
  </si>
  <si>
    <t>Idemat2017 Coaster</t>
  </si>
  <si>
    <t>C.070.01.104</t>
  </si>
  <si>
    <t>Idemat2017 Container ship (min weight/volume ratio 0,41 ton/m3)</t>
  </si>
  <si>
    <t>C.070.01.105</t>
  </si>
  <si>
    <t>Idemat2017 Tanker</t>
  </si>
  <si>
    <t>C.070.01.106</t>
  </si>
  <si>
    <t>Idemat2017 Container ship (max weight/volume ratio 0,41 ton/m3)</t>
  </si>
  <si>
    <t>D.010</t>
  </si>
  <si>
    <t>D.010.01</t>
  </si>
  <si>
    <t>Processing, agricultural</t>
  </si>
  <si>
    <t>D.010.01.101</t>
  </si>
  <si>
    <t>Idemat2017 irrigation China</t>
  </si>
  <si>
    <t>D.010.01.102</t>
  </si>
  <si>
    <t>Idemat2017 Irrigation USA</t>
  </si>
  <si>
    <t>D.020</t>
  </si>
  <si>
    <t>D.020.01</t>
  </si>
  <si>
    <t>Processing, cardboard</t>
  </si>
  <si>
    <t>D.020.01.101</t>
  </si>
  <si>
    <t>Idemat2017 Boxmaking plus gravure printing</t>
  </si>
  <si>
    <t>D.020.01.102</t>
  </si>
  <si>
    <t>Idemat2017 Boxmaking plus offset printing</t>
  </si>
  <si>
    <t>D.050</t>
  </si>
  <si>
    <t>D.050.01</t>
  </si>
  <si>
    <t>Processing, metals, chipless shaping (plus laser machining)</t>
  </si>
  <si>
    <t>D.050.01.101</t>
  </si>
  <si>
    <t>Idemat2017 Deep drawing steel</t>
  </si>
  <si>
    <t>D.050.01.102</t>
  </si>
  <si>
    <t>Idemat2017 Rolling steel</t>
  </si>
  <si>
    <t>D.060</t>
  </si>
  <si>
    <t>D.060.01</t>
  </si>
  <si>
    <t>Processing, metals, chipping per kg removed, the ecoburden of the removed materials in Idemat not included, in Ecoinvent included</t>
  </si>
  <si>
    <t>D.060.01.101</t>
  </si>
  <si>
    <t>Idemat2017 Drilling steel (per kg removed, the removed steel not counted)</t>
  </si>
  <si>
    <t>D.060.01.102</t>
  </si>
  <si>
    <t>Idemat2017 Milling steel (per kg removed, revomed steel not counted)</t>
  </si>
  <si>
    <t>D.060.01.103</t>
  </si>
  <si>
    <t>Idemat2017 Turrning steel (per kg removed, steel removed not counted)</t>
  </si>
  <si>
    <t>D.070</t>
  </si>
  <si>
    <t>D.070.01</t>
  </si>
  <si>
    <t xml:space="preserve">Processing, metals, coating </t>
  </si>
  <si>
    <t>D.070.01.101</t>
  </si>
  <si>
    <t>Idemat2017 Electroplating Chrome</t>
  </si>
  <si>
    <t>D.070.01.102</t>
  </si>
  <si>
    <t>Idemat2017 Electroplating Nickel</t>
  </si>
  <si>
    <t>D.070.01.103</t>
  </si>
  <si>
    <t>Idemat2017 Electroplating Zinc, incl. outside use, per 10 years</t>
  </si>
  <si>
    <t>D.070.01.104</t>
  </si>
  <si>
    <t>Idemat2017 Electroplating Zinc, inside use or painted (5 micron)</t>
  </si>
  <si>
    <t>D.070.01.105</t>
  </si>
  <si>
    <t>Idemat2017 Hot-dip Zinc plating, pieces, inside use or painted</t>
  </si>
  <si>
    <t>D.070.01.106</t>
  </si>
  <si>
    <t>Idemat2017 Phosphating (Fe s)</t>
  </si>
  <si>
    <t>D.070.01.107</t>
  </si>
  <si>
    <t>Idemat2017 Phosphating (Zn i)</t>
  </si>
  <si>
    <t>D.070.01.108</t>
  </si>
  <si>
    <t>Idemat2017 Phosphating (Zn s)</t>
  </si>
  <si>
    <t>D.070.01.109</t>
  </si>
  <si>
    <t>Idemat2017 Powder coating aluminium</t>
  </si>
  <si>
    <t>D.070.01.110</t>
  </si>
  <si>
    <t>Idemat2017 Powder coating steel</t>
  </si>
  <si>
    <t>D.090</t>
  </si>
  <si>
    <t>D.090.01</t>
  </si>
  <si>
    <t>Processing, metals, welding steel</t>
  </si>
  <si>
    <t>D.090.01.101</t>
  </si>
  <si>
    <t>Idemat2017 Electric MIG welding 4mm steel, 0.125 kg electrode</t>
  </si>
  <si>
    <t>D.090.01.102</t>
  </si>
  <si>
    <t>Idemat2017 welding shipbuilding (FCAW) per kg electrode</t>
  </si>
  <si>
    <t>D.090.01.103</t>
  </si>
  <si>
    <t>Idemat2017 welding steel arc (MAG) 0.0536 kg electrode</t>
  </si>
  <si>
    <t>D.090.01.104</t>
  </si>
  <si>
    <t>Idemat2017 welding steel, gas 0.0536 kg electrode</t>
  </si>
  <si>
    <t>D.100</t>
  </si>
  <si>
    <t>D.100.01</t>
  </si>
  <si>
    <t>Processing, non-ferro</t>
  </si>
  <si>
    <t>D.100.10.101</t>
  </si>
  <si>
    <t>Idemat2017 Anodising</t>
  </si>
  <si>
    <t>D.100.10.102</t>
  </si>
  <si>
    <t>Idemat2017 Autogenuous welding Al 1</t>
  </si>
  <si>
    <t>D.100.10.103</t>
  </si>
  <si>
    <t>Idemat2017 Autogenuous welding Al 2</t>
  </si>
  <si>
    <t>D.100.10.104</t>
  </si>
  <si>
    <t>Idemat2017 Autogenuous welding Al 3</t>
  </si>
  <si>
    <t>D.100.10.105</t>
  </si>
  <si>
    <t>Idemat2017 Cold transforming Al</t>
  </si>
  <si>
    <t>D.100.10.106</t>
  </si>
  <si>
    <t>Idemat2017 Cutting Al. laser</t>
  </si>
  <si>
    <t>D.100.10.107</t>
  </si>
  <si>
    <t>Idemat2017 Cutting Al. shears</t>
  </si>
  <si>
    <t>D.100.10.108</t>
  </si>
  <si>
    <t>Idemat2017 Drilling Al. (per kg removed, removed Al not counted)</t>
  </si>
  <si>
    <t>D.100.10.109</t>
  </si>
  <si>
    <t>Idemat2017 Extruding alum</t>
  </si>
  <si>
    <t>D.100.10.110</t>
  </si>
  <si>
    <t>Idemat2017 Forging aluminium</t>
  </si>
  <si>
    <t>D.100.10.111</t>
  </si>
  <si>
    <t>Idemat2017 Machining aluminium</t>
  </si>
  <si>
    <t>D.100.10.112</t>
  </si>
  <si>
    <t>Idemat2017 MIG-arc welding Al 10</t>
  </si>
  <si>
    <t>D.100.10.113</t>
  </si>
  <si>
    <t>Idemat2017 MIG-arc welding Al 12</t>
  </si>
  <si>
    <t>D.100.10.114</t>
  </si>
  <si>
    <t>Idemat2017 MIG-arc welding Al 4</t>
  </si>
  <si>
    <t>D.100.10.115</t>
  </si>
  <si>
    <t>Idemat2017 MIG-arc welding Al 5 I-jnt</t>
  </si>
  <si>
    <t>D.100.10.116</t>
  </si>
  <si>
    <t>Idemat2017 MIG-arc welding Al 5 V-jnt</t>
  </si>
  <si>
    <t>D.100.10.117</t>
  </si>
  <si>
    <t>Idemat2017 MIG-arc welding Al 6 V-jnt</t>
  </si>
  <si>
    <t>D.100.10.118</t>
  </si>
  <si>
    <t>Idemat2017 MIG-arc welding Al 8</t>
  </si>
  <si>
    <t>D.100.10.119</t>
  </si>
  <si>
    <t>Idemat2017 Milling Al. (per kg removed, removed Al not counted)</t>
  </si>
  <si>
    <t>D.100.10.120</t>
  </si>
  <si>
    <t>Idemat2017 Rolling aluminium foil</t>
  </si>
  <si>
    <t>D.100.10.121</t>
  </si>
  <si>
    <t>Idemat2017 Rolling aluminium sheet</t>
  </si>
  <si>
    <t>D.100.10.122</t>
  </si>
  <si>
    <t>Idemat2017 Rolling brass</t>
  </si>
  <si>
    <t>D.100.10.123</t>
  </si>
  <si>
    <t>Idemat2017 Sawing Al. band saw</t>
  </si>
  <si>
    <t>D.100.10.124</t>
  </si>
  <si>
    <t>Idemat2017 Sawing Al. circular saw</t>
  </si>
  <si>
    <t>D.100.10.125</t>
  </si>
  <si>
    <t>Idemat2017 Scouring aluminium</t>
  </si>
  <si>
    <t>D.100.10.126</t>
  </si>
  <si>
    <t>Idemat2017 Seam welding Al. 0.25</t>
  </si>
  <si>
    <t>D.100.10.127</t>
  </si>
  <si>
    <t>Idemat2017 Seam welding Al. 1.5</t>
  </si>
  <si>
    <t>D.100.10.128</t>
  </si>
  <si>
    <t>Idemat2017 Seam welding Al. 2.5</t>
  </si>
  <si>
    <t>D.100.10.129</t>
  </si>
  <si>
    <t>Idemat2017 Spot welding Al. 0.5</t>
  </si>
  <si>
    <t>D.100.10.130</t>
  </si>
  <si>
    <t>Idemat2017 Spot welding Al. 1</t>
  </si>
  <si>
    <t>D.100.10.131</t>
  </si>
  <si>
    <t>Idemat2017 Spot welding Al. 1.5</t>
  </si>
  <si>
    <t>D.100.10.132</t>
  </si>
  <si>
    <t>Idemat2017 Spot welding Al. 3</t>
  </si>
  <si>
    <t>D.100.10.133</t>
  </si>
  <si>
    <t>Idemat2017 Turning Al (per kg removed, removed Al not counted)</t>
  </si>
  <si>
    <t>D.100.01.134</t>
  </si>
  <si>
    <t>Idemat2017 Welding aluminium arc (0.0183 kg electrode)</t>
  </si>
  <si>
    <t>D.120</t>
  </si>
  <si>
    <t>D.120.01</t>
  </si>
  <si>
    <t>Processing, plastics</t>
  </si>
  <si>
    <t>D.120.01.301</t>
  </si>
  <si>
    <t>Idemat2017 Blow moulding bottles</t>
  </si>
  <si>
    <t>D.120.01.302</t>
  </si>
  <si>
    <t>Idemat2017 Blow moulding UPVC  film</t>
  </si>
  <si>
    <t>D.120.01.303</t>
  </si>
  <si>
    <t>Idemat2017 Extrusion</t>
  </si>
  <si>
    <t>D.120.01.304</t>
  </si>
  <si>
    <t>Idemat2017 Extrusion PVC</t>
  </si>
  <si>
    <t>D.120.01.305</t>
  </si>
  <si>
    <t>Idemat2017 Injection moulding</t>
  </si>
  <si>
    <t>D.120.01.306</t>
  </si>
  <si>
    <t>Idemat2017 Injection moulding PVC</t>
  </si>
  <si>
    <t>D.120.01.307</t>
  </si>
  <si>
    <t>Idemat2017 Recycling mixed polymer</t>
  </si>
  <si>
    <t>D.120.01.308</t>
  </si>
  <si>
    <t>Idemat2017 Thermo forming</t>
  </si>
  <si>
    <t>D.140</t>
  </si>
  <si>
    <t>D.140.01</t>
  </si>
  <si>
    <t>Processing, waste</t>
  </si>
  <si>
    <t>D.140.01.101</t>
  </si>
  <si>
    <t>Idemat2017 Scrap separation</t>
  </si>
  <si>
    <t>D.150</t>
  </si>
  <si>
    <t>D.150.01</t>
  </si>
  <si>
    <t>Processing, wood</t>
  </si>
  <si>
    <t>D.150.01.101</t>
  </si>
  <si>
    <t>s</t>
  </si>
  <si>
    <t>Idemat2017 Chain sawing</t>
  </si>
  <si>
    <t>D.150.01.102</t>
  </si>
  <si>
    <t>Idemat2017 Power sawing (petrol)</t>
  </si>
  <si>
    <t>D.150.01.103</t>
  </si>
  <si>
    <t>Idemat2017 Shaving hardwood per kg dry mass</t>
  </si>
  <si>
    <t>D.150.01.104</t>
  </si>
  <si>
    <t>Idemat2017 Shaving softwood per kg dry mass</t>
  </si>
  <si>
    <t>F.010</t>
  </si>
  <si>
    <t>F.010.01</t>
  </si>
  <si>
    <t xml:space="preserve">waste treatment, co-firing power plant elastomers </t>
  </si>
  <si>
    <t>F.010.01.101</t>
  </si>
  <si>
    <t>Idemat2017 BR (Butyl rubber) co-firing in electrical power plant</t>
  </si>
  <si>
    <t>F.010.01.102</t>
  </si>
  <si>
    <t>Idemat2017 EVA (Ethylene vinyl acetate) co-firing in electrical power plant</t>
  </si>
  <si>
    <t>F.010.01.103</t>
  </si>
  <si>
    <t>Idemat2017 IR (Polyisoprene rubber) co-firing in electrical power plant</t>
  </si>
  <si>
    <t>F.010.01.104</t>
  </si>
  <si>
    <t>Idemat2017 Natural rubber co-firing in electrical power plant</t>
  </si>
  <si>
    <t>F.010.01.105</t>
  </si>
  <si>
    <t>Idemat2017 Polychloroprene (Neoprene, CR) co-firing in electrical power plant</t>
  </si>
  <si>
    <t>F.010.01.106</t>
  </si>
  <si>
    <t>Idemat2017 PU (Polyurethane) co-firing in electrical power plant</t>
  </si>
  <si>
    <t>F.010.01.107</t>
  </si>
  <si>
    <t>Idemat2017 SBR (Styrene butadiene rubber) co-firing in electrical power plant</t>
  </si>
  <si>
    <t>F.010.01.108</t>
  </si>
  <si>
    <t>Idemat2017 Silicone rubber co-firing in electrical power plant</t>
  </si>
  <si>
    <t>F.020</t>
  </si>
  <si>
    <t>F.020.01</t>
  </si>
  <si>
    <t xml:space="preserve">waste treatment, co-firing power plant others </t>
  </si>
  <si>
    <t>F.020.01.101</t>
  </si>
  <si>
    <t>Idemat2017 CFRP co-firing in electrical power plant</t>
  </si>
  <si>
    <t>F.020.01.102</t>
  </si>
  <si>
    <t>Idemat2017 DMC co-firing in electrical power plant</t>
  </si>
  <si>
    <t>F.020.01.103</t>
  </si>
  <si>
    <t>Idemat2017 Flexible Polymer Foam, co-firing in electrical power plant</t>
  </si>
  <si>
    <t>F.020.01.104</t>
  </si>
  <si>
    <t>Idemat2017 GFRP co-firing in electrical power plant</t>
  </si>
  <si>
    <t>F.020.01.105</t>
  </si>
  <si>
    <t>Idemat2017 Hardwood 0% MC, Bamboo, Cork, co-firing in electrical power plant</t>
  </si>
  <si>
    <t>F.020.01.106</t>
  </si>
  <si>
    <t>Idemat2017 Hardwood 12% MC, Bamboo, Cork, co-firing in electrical power plant</t>
  </si>
  <si>
    <t>F.020.01.107</t>
  </si>
  <si>
    <t>Idemat2017 Hardwood, fresh, 50% MC, Bamboo, Cork, co-firing in electrical power plant</t>
  </si>
  <si>
    <t>F.020.01.108</t>
  </si>
  <si>
    <t>Idemat2017 Paper, Cardboard, Leather, Cotton (12% MC) co-firing in electrical power plant</t>
  </si>
  <si>
    <t>F.020.01.109</t>
  </si>
  <si>
    <t>Idemat2017 Rigid Polymer Foam, co-firing in electrical power plant</t>
  </si>
  <si>
    <t>F.020.01.110</t>
  </si>
  <si>
    <t>Idemat2017 SMC co-firing in electrical power plant</t>
  </si>
  <si>
    <t>F.020.01.111</t>
  </si>
  <si>
    <t>Idemat2017 Softwood 0% MC, co-firing in electrical power plant</t>
  </si>
  <si>
    <t>F.020.01.112</t>
  </si>
  <si>
    <t>Idemat2017 Softwood 12% MC, co-firing in electrical power plant</t>
  </si>
  <si>
    <t>F.020.01.113</t>
  </si>
  <si>
    <t>Idemat2017 Softwood, fresh, 50% MC, co-firing in electrical power plant</t>
  </si>
  <si>
    <t>F.030</t>
  </si>
  <si>
    <t>F.030.01</t>
  </si>
  <si>
    <t xml:space="preserve">waste treatment, co-firing power plant thermoplastics </t>
  </si>
  <si>
    <t>F.030.01.101</t>
  </si>
  <si>
    <t>Idemat2017 ABS (Acrylonitrile butadiene styrene) co-firing in electrical power plant</t>
  </si>
  <si>
    <t>F.030.01.102</t>
  </si>
  <si>
    <t>Idemat2017 bio-PE (Polyethylene) co-firing in electrical power plant</t>
  </si>
  <si>
    <t>F.030.01.103</t>
  </si>
  <si>
    <t>Idemat2017 bio-PET (Polyethylene terephthalate) co-firing in electrical power plant</t>
  </si>
  <si>
    <t>F.030.01.104</t>
  </si>
  <si>
    <t>Idemat2017 CA (Cellulose polymers) co-firing in electrical power plant</t>
  </si>
  <si>
    <t>F.030.01.105</t>
  </si>
  <si>
    <t>Idemat2017 Ionomer co-firing in electrical power plant</t>
  </si>
  <si>
    <t>F.030.01.106</t>
  </si>
  <si>
    <t>Idemat2017 PA-11 (Nylon-11) co-firing in electrical power plant</t>
  </si>
  <si>
    <t>F.030.01.107</t>
  </si>
  <si>
    <t>Idemat2017 PA (Nylons, Polyamides) co-firing in electrical power plant</t>
  </si>
  <si>
    <t>F.030.01.108</t>
  </si>
  <si>
    <t>Idemat2017 PC (Polycarbonate) co-firing in electrical power plant</t>
  </si>
  <si>
    <t>F.030.01.109</t>
  </si>
  <si>
    <t>Idemat2017 PE (Polyethylene) co-firing in electrical power plant</t>
  </si>
  <si>
    <t>F.030.01.110</t>
  </si>
  <si>
    <t>Idemat2017 PEEK (Polyetheretherketone) co-firing in electrical power plant</t>
  </si>
  <si>
    <t>F.030.01.111</t>
  </si>
  <si>
    <t>Idemat2017 PET (Polyethylene terephthalate) co-firing in electrical power plant</t>
  </si>
  <si>
    <t>F.030.01.112</t>
  </si>
  <si>
    <t>Idemat2017 PHA or PHB (Polyhydroxyalkanoates) co-firing in electrical power plant</t>
  </si>
  <si>
    <t>F.030.01.113</t>
  </si>
  <si>
    <t>Idemat2017 PLA (Polylactide) co-firing in electrical power plant</t>
  </si>
  <si>
    <t>F.030.01.114</t>
  </si>
  <si>
    <t>Idemat2017 PMMA (Polymethyl methacrylate) co-firing in electrical power plant</t>
  </si>
  <si>
    <t>F.030.01.115</t>
  </si>
  <si>
    <t>Idemat2017 POM (Polyoxymethylene, polyacetaal) co-firing in electrical power plant</t>
  </si>
  <si>
    <t>F.030.01.116</t>
  </si>
  <si>
    <t>Idemat2017 PP (Polypropylene) co-firing in electrical power plant</t>
  </si>
  <si>
    <t>F.030.01.117</t>
  </si>
  <si>
    <t>Idemat2017 PS (Polystyrene) co-firing in electrical power plant</t>
  </si>
  <si>
    <t>F.030.01.118</t>
  </si>
  <si>
    <t>Idemat2017 PTFE (Teflon, Polytetrafluoroethylene) co-firing in electrical power plant</t>
  </si>
  <si>
    <t>F.030.01.119</t>
  </si>
  <si>
    <t>Idemat2017 PTT (Polyltrimethylene terephthalate) co-firing in electrical power plant</t>
  </si>
  <si>
    <t>F.030.01.120</t>
  </si>
  <si>
    <t>Idemat2017 PUR (Polyurethane) co-firing in electrical power plant</t>
  </si>
  <si>
    <t>F.030.01.121</t>
  </si>
  <si>
    <t>Idemat2017 PVC (Polyvinylchloride) co-firing in electrical power plant</t>
  </si>
  <si>
    <t>F.030.01.122</t>
  </si>
  <si>
    <t>Idemat2017 TPS (Starch-based thermoplastics) co-firing in electrical power plant</t>
  </si>
  <si>
    <t>F.040</t>
  </si>
  <si>
    <t>F.040.01</t>
  </si>
  <si>
    <t xml:space="preserve">waste treatment, co-firing power plant thermosets </t>
  </si>
  <si>
    <t>F.040.01.101</t>
  </si>
  <si>
    <t>Idemat2017 Epoxies co-firing in electrical power plant</t>
  </si>
  <si>
    <t>F.040.01.102</t>
  </si>
  <si>
    <t>Idemat2017 Phenolics (Bakelite) co-firing in electrical power plant</t>
  </si>
  <si>
    <t>F.040.01.103</t>
  </si>
  <si>
    <t>Idemat2017 Polyester co-firing in electrical power plant</t>
  </si>
  <si>
    <t>F.050</t>
  </si>
  <si>
    <t>F.050.01</t>
  </si>
  <si>
    <t>waste treatment, combustion in small elec. power plant</t>
  </si>
  <si>
    <t>F.050.01.101</t>
  </si>
  <si>
    <t>Idemat2017 Hardwood 0% MC, Bamboo, Cork, combustion in small elec. power plant</t>
  </si>
  <si>
    <t>F.050.01.102</t>
  </si>
  <si>
    <t>Idemat2017 Hardwood 12% MC, Bamboo, Cork, combustion in small elec. power plant</t>
  </si>
  <si>
    <t>F.050.01.103</t>
  </si>
  <si>
    <t>Idemat2017 Hardwood, fresh, 50% MC, Bamboo, Cork, combustion in small elec. power plant</t>
  </si>
  <si>
    <t>F.050.01.104</t>
  </si>
  <si>
    <t>Idemat2017 Paper, Cardboard, Leather, Cotton (12% MC) combustion in small elec. power plant</t>
  </si>
  <si>
    <t>F.050.01.105</t>
  </si>
  <si>
    <t>Idemat2017 Softwood 0% MC, combustion in small elec. power plant</t>
  </si>
  <si>
    <t>F.050.01.106</t>
  </si>
  <si>
    <t>Idemat2017 Softwood 12% MC, combustion in small elec. power plant</t>
  </si>
  <si>
    <t>F.050.01.107</t>
  </si>
  <si>
    <t>Idemat2017 Softwood, fresh, 50% MC, combustion in small elec. power plant</t>
  </si>
  <si>
    <t>F.060</t>
  </si>
  <si>
    <t>F.060.01</t>
  </si>
  <si>
    <t xml:space="preserve">waste treatment, landfill, inert material </t>
  </si>
  <si>
    <t>F.060.01.101</t>
  </si>
  <si>
    <t>Idemat2017 landfill ( inert waste, not biodegradable)</t>
  </si>
  <si>
    <t>F.060.01.102</t>
  </si>
  <si>
    <t>Idemat2017 landfill (biodegradable)</t>
  </si>
  <si>
    <t>F.070</t>
  </si>
  <si>
    <t>F.070.01</t>
  </si>
  <si>
    <t xml:space="preserve">waste treatment,  municipal waste incineration with electricity, elastomers </t>
  </si>
  <si>
    <t>F.070.01.101</t>
  </si>
  <si>
    <t>Idemat2017 BR (Butyl rubber) waste incineration with electricity</t>
  </si>
  <si>
    <t>F.070.01.102</t>
  </si>
  <si>
    <t>Idemat2017 EVA (Ethylene vinyl acetate) waste incineration with electricity</t>
  </si>
  <si>
    <t>F.070.01.103</t>
  </si>
  <si>
    <t>Idemat2017 IR (Polyisoprene rubber) waste incineration with electricity</t>
  </si>
  <si>
    <t>F.070.01.104</t>
  </si>
  <si>
    <t>Idemat2017 Natural rubber waste incineration with electricity</t>
  </si>
  <si>
    <t>F.070.01.105</t>
  </si>
  <si>
    <t>Idemat2017 Polychloroprene (Neoprene, CR) waste incineration with electricity</t>
  </si>
  <si>
    <t>F.070.01.106</t>
  </si>
  <si>
    <t>Idemat2017 PU (Polyurethane) waste incineration with electricity</t>
  </si>
  <si>
    <t>F.070.01.107</t>
  </si>
  <si>
    <t>Idemat2017 SBR (Styrene butadiene rubber) waste incineration with electricity</t>
  </si>
  <si>
    <t>F.070.01.108</t>
  </si>
  <si>
    <t>Idemat2017 Silicone rubbers waste incineration with electricity</t>
  </si>
  <si>
    <t>F.080</t>
  </si>
  <si>
    <t>F.080.01</t>
  </si>
  <si>
    <t xml:space="preserve">waste treatment,  municipal waste incineration with electricity, others </t>
  </si>
  <si>
    <t>F.080.01.101</t>
  </si>
  <si>
    <t>Idemat2017 CFRP waste incineration with electricity</t>
  </si>
  <si>
    <t>F.080.01.102</t>
  </si>
  <si>
    <t>Idemat2017 DMC waste incineration with electricity</t>
  </si>
  <si>
    <t>F.080.01.103</t>
  </si>
  <si>
    <t>Idemat2017 Flexible Polymer Foam, waste incineration with electricity</t>
  </si>
  <si>
    <t>F.080.01.104</t>
  </si>
  <si>
    <t>Idemat2017 GFRP waste incineration with electricity</t>
  </si>
  <si>
    <t>F.080.01.105</t>
  </si>
  <si>
    <t>Idemat2017 Hardwood 0%MC, Bamboo, Cork, waste incineration with electricity</t>
  </si>
  <si>
    <t>F.080.01.106</t>
  </si>
  <si>
    <t>Idemat2017 Hardwood 12%MC, Bamboo, Cork, waste incineration with electricity</t>
  </si>
  <si>
    <t>F.080.01.107</t>
  </si>
  <si>
    <t>Idemat2017 Hardwood, fresh, 50%MC, Bamboo, Cork, waste incineration with electricity</t>
  </si>
  <si>
    <t>F.080.01.108</t>
  </si>
  <si>
    <t>Idemat2017 Paper, Cardboard, Leather, Cotton (12%MC) waste incineration with electricity</t>
  </si>
  <si>
    <t>F.080.01.109</t>
  </si>
  <si>
    <t>Idemat2017 Rigid Polymer Foam, waste incineration with electricity</t>
  </si>
  <si>
    <t>F.080.01.110</t>
  </si>
  <si>
    <t>Idemat2017 SMC waste incineration with electricity</t>
  </si>
  <si>
    <t>F.080.01.111</t>
  </si>
  <si>
    <t>Idemat2017 Softwood, 0%MC, waste incineration with electricity</t>
  </si>
  <si>
    <t>F.080.01.112</t>
  </si>
  <si>
    <t>Idemat2017 Softwood, 12%MC, waste incineration with electricity</t>
  </si>
  <si>
    <t>F.080.01.113</t>
  </si>
  <si>
    <t>Idemat2017 Softwood,fresh, 50%MC, waste incineration with electricity</t>
  </si>
  <si>
    <t>F.090</t>
  </si>
  <si>
    <t>F.090.01</t>
  </si>
  <si>
    <t xml:space="preserve">waste treatment,  municipal waste incineration with electricity, thermoplastics </t>
  </si>
  <si>
    <t>F.090.01.101</t>
  </si>
  <si>
    <t>Idemat2017 ABS (Acrylonitrile butadiene styrene) waste incineration with electricity</t>
  </si>
  <si>
    <t>F.090.01.102</t>
  </si>
  <si>
    <t>Idemat2017 bio-PE (Polyethylene) waste incineration with electricity</t>
  </si>
  <si>
    <t>F.090.01.103</t>
  </si>
  <si>
    <t>Idemat2017 bio-PET (Polyethylene terephthalate) waste incineration with electricity</t>
  </si>
  <si>
    <t>F.090.01.104</t>
  </si>
  <si>
    <t>Idemat2017 CA (Cellulose polymers) waste incineration with electricity</t>
  </si>
  <si>
    <t>F.090.01.105</t>
  </si>
  <si>
    <t>Idemat2017 Ionomer waste incineration with electricity</t>
  </si>
  <si>
    <t>F.090.01.106</t>
  </si>
  <si>
    <t>Idemat2017 PA-11 (Nylon-11) waste incineration with electricity</t>
  </si>
  <si>
    <t>F.090.01.107</t>
  </si>
  <si>
    <t>Idemat2017 PA (Nylons, Polyamides) waste incineration with electricity</t>
  </si>
  <si>
    <t>F.090.01.108</t>
  </si>
  <si>
    <t>Idemat2017 PC (Polycarbonate) waste incineration with electricity</t>
  </si>
  <si>
    <t>F.090.01.109</t>
  </si>
  <si>
    <t>Idemat2017 PE (Polyethylene) waste incineration with electricity</t>
  </si>
  <si>
    <t>F.090.01.110</t>
  </si>
  <si>
    <t>Idemat2017 PEEK (Polyetheretherketone) waste incineration with electricity</t>
  </si>
  <si>
    <t>F.090.01.111</t>
  </si>
  <si>
    <t>Idemat2017 PET (Polyethylene terephthalate) waste incineration with electricity</t>
  </si>
  <si>
    <t>F.090.01.112</t>
  </si>
  <si>
    <t>Idemat2017 PHA or PHB (Polyhydroxyalkanoates) waste incineration with electricity</t>
  </si>
  <si>
    <t>F.090.01.113</t>
  </si>
  <si>
    <t>Idemat2017 PLA (Polylactide) waste incineration with electricity</t>
  </si>
  <si>
    <t>F.090.01.114</t>
  </si>
  <si>
    <t>Idemat2017 PMMA (Polymethyl methacrylate) waste incineration with electricity</t>
  </si>
  <si>
    <t>F.090.01.115</t>
  </si>
  <si>
    <t>Idemat2017 POM (Polyoxymethylene, Polyacetaal) waste incineration with electricity</t>
  </si>
  <si>
    <t>F.090.01.116</t>
  </si>
  <si>
    <t>Idemat2017 PP (Polypropylene) waste incineration with electricity</t>
  </si>
  <si>
    <t>F.090.01.117</t>
  </si>
  <si>
    <t>Idemat2017 PS (Polystyrene) waste incineration with electricity</t>
  </si>
  <si>
    <t>F.090.01.118</t>
  </si>
  <si>
    <t>Idemat2017 PTFE (Teflon, Polytetrafluoroethylene) waste incineration with electricity</t>
  </si>
  <si>
    <t>F.090.01.119</t>
  </si>
  <si>
    <t>Idemat2017 PTT (Polyltrimethylene terephthalate) waste incineration with electricity</t>
  </si>
  <si>
    <t>F.090.01.120</t>
  </si>
  <si>
    <t>Idemat2017 PUR (Polyurethane) waste incineration with electricity</t>
  </si>
  <si>
    <t>F.090.01.121</t>
  </si>
  <si>
    <t>Idemat2017 PVC (Polyvinylchloride) waste incineration with electricity</t>
  </si>
  <si>
    <t>F.090.01.122</t>
  </si>
  <si>
    <t>Idemat2017 TPS (Starch-based thermoplastics) waste incineration with electricity</t>
  </si>
  <si>
    <t>F.100</t>
  </si>
  <si>
    <t>F.100.01</t>
  </si>
  <si>
    <t xml:space="preserve">waste treatment,  municipal waste incineration with electricity, thermosets </t>
  </si>
  <si>
    <t>F.100.01.101</t>
  </si>
  <si>
    <t>Idemat2017 Epoxies waste incineration with electricity</t>
  </si>
  <si>
    <t>F.100.01.102</t>
  </si>
  <si>
    <t>Idemat2017 Phenolics (Bakelite) waste incineration with electricity</t>
  </si>
  <si>
    <t>F.100.01.103</t>
  </si>
  <si>
    <t>Idemat2017 Polyester waste incineration with electricity</t>
  </si>
  <si>
    <t>F.110</t>
  </si>
  <si>
    <t>F.110.01</t>
  </si>
  <si>
    <t xml:space="preserve">waste treatment, recycling credit metals </t>
  </si>
  <si>
    <t>F.110.01.101</t>
  </si>
  <si>
    <t>Idemat2017 Aluminium, recycling credit closed loop (66% virgin part market mix)</t>
  </si>
  <si>
    <t>F.110.01.102</t>
  </si>
  <si>
    <t>Idemat2017 Copper, recycling credit closed loop (56% virgin part in market mix)</t>
  </si>
  <si>
    <t>F.110.01.103</t>
  </si>
  <si>
    <t>Idemat2017 Gold, recycling credit closed loop (47% virgin part market mix)</t>
  </si>
  <si>
    <t>F.110.01.104</t>
  </si>
  <si>
    <t>Idemat2017 Lead, recycling credit  closed loop (25% virgin part in market mix)</t>
  </si>
  <si>
    <t>F.110.01.105</t>
  </si>
  <si>
    <t>Idemat2017 Magnesium, recycling credit closed loop (57% virgin part in market mix)</t>
  </si>
  <si>
    <t>F.110.01.106</t>
  </si>
  <si>
    <t>Idemat2017 Nickel, recycling credit closed loop (70% virgin part in market mix)</t>
  </si>
  <si>
    <t>F.110.01.107</t>
  </si>
  <si>
    <t>Idemat2017 Silver, recycling credit closed loop (34% virgin part market mix)</t>
  </si>
  <si>
    <t>F.110.01.108</t>
  </si>
  <si>
    <t>Idemat2017 Steel, recycling credit closed loop (56% virgin part in market mix)</t>
  </si>
  <si>
    <t>F.110.01.109</t>
  </si>
  <si>
    <t>Idemat2017 Titanium, recycling credit  closed loop (77% virgin part in market mix)</t>
  </si>
  <si>
    <t>F.110.01.110</t>
  </si>
  <si>
    <t>Idemat2017 Zinc, recycling credit closed loop (77% virgin part in market mix)</t>
  </si>
  <si>
    <t>F.120</t>
  </si>
  <si>
    <t>F.120.01</t>
  </si>
  <si>
    <t xml:space="preserve">waste treatment, recycling credit plastics </t>
  </si>
  <si>
    <t>F.120.01.101</t>
  </si>
  <si>
    <t>Idemat2017 ABS, recycling credit</t>
  </si>
  <si>
    <t>F.120.01.102</t>
  </si>
  <si>
    <t>Idemat2017 bio-PE (Polyethylene), recycling credit</t>
  </si>
  <si>
    <t>F.120.01.103</t>
  </si>
  <si>
    <t>Idemat2017 bio-PET (Polyethylene terephthalate, recycling credit</t>
  </si>
  <si>
    <t>F.120.01.104</t>
  </si>
  <si>
    <t>Idemat2017 CA (Cellulose polymers), recycling credit</t>
  </si>
  <si>
    <t>F.120.01.105</t>
  </si>
  <si>
    <t>Idemat2017 EVA (Ethylene vinyl acetate), recycling credit</t>
  </si>
  <si>
    <t>F.120.01.106</t>
  </si>
  <si>
    <t>Idemat2017 Ionomer, recycling credit</t>
  </si>
  <si>
    <t>F.120.01.107</t>
  </si>
  <si>
    <t>Idemat2017 PA-11 (nylon-11), recycling credit</t>
  </si>
  <si>
    <t>F.120.01.108</t>
  </si>
  <si>
    <t>Idemat2017 PA (nylons, polyamides), recycling credit</t>
  </si>
  <si>
    <t>F.120.01.109</t>
  </si>
  <si>
    <t>Idemat2017 PC (Polycarbonate), recycling credit</t>
  </si>
  <si>
    <t>F.120.01.110</t>
  </si>
  <si>
    <t>Idemat2017 PE (Polyethylene), recycling credit</t>
  </si>
  <si>
    <t>F.120.01.111</t>
  </si>
  <si>
    <t>Idemat2017 PEEK (Polyetheretherketone), credit</t>
  </si>
  <si>
    <t>F.120.01.112</t>
  </si>
  <si>
    <t>Idemat2017 PET (Polyethylene terephthalate, recycling credit</t>
  </si>
  <si>
    <t>F.120.01.113</t>
  </si>
  <si>
    <t>Idemat2017 PHA, PHB (Polyhydroxyalkanoates), recycling credit</t>
  </si>
  <si>
    <t>F.120.01.114</t>
  </si>
  <si>
    <t>Idemat2017 PLA (Polylactide), recycling credit</t>
  </si>
  <si>
    <t>F.120.01.115</t>
  </si>
  <si>
    <t>Idemat2017 PMMA (Acrilylic Polymethyl Methacrylate), recycling credit</t>
  </si>
  <si>
    <t>F.120.01.116</t>
  </si>
  <si>
    <t>Idemat2017 POM, Acetal (Polyoxymethylene), recycling credit</t>
  </si>
  <si>
    <t>F.120.01.117</t>
  </si>
  <si>
    <t>Idemat2017 PP (Polypropylene), recycling credit</t>
  </si>
  <si>
    <t>F.120.01.118</t>
  </si>
  <si>
    <t>Idemat2017 PS (Polystyrene), recycle credit</t>
  </si>
  <si>
    <t>F.120.01.119</t>
  </si>
  <si>
    <t>Idemat2017 PTFE, Teflon (Polytetrafluoroethylene), recycling credit</t>
  </si>
  <si>
    <t>F.120.01.120</t>
  </si>
  <si>
    <t>Idemat2017 PTT (Polyltrimethylene terephthalate) , recycling credit</t>
  </si>
  <si>
    <t>F.120.01.121</t>
  </si>
  <si>
    <t>Idemat2017 PUR (Polyethane), recycling credit</t>
  </si>
  <si>
    <t>F.120.01.122</t>
  </si>
  <si>
    <t>Idemat2017 PVC (Polyvinylchloride), recycling credit</t>
  </si>
  <si>
    <t>F.120.01.123</t>
  </si>
  <si>
    <t>Idemat2017 Starch-based thermoplastics (TPS), recycling credit</t>
  </si>
  <si>
    <t>Ecoinvent V3.3+Idemat database</t>
  </si>
  <si>
    <t>Use this as your secondary database for impact data. Make sure to use data from the right columns.</t>
  </si>
  <si>
    <t>Note: some values are very small (but not zero).</t>
  </si>
  <si>
    <t>This list has been calculated  with Simapro 8.1.1.16 based on ecoinvent v3 ("recycled content") LCI data (www.ecoinvent.ch) and the eco-costs method (www.ecocostsvalue.com).</t>
  </si>
  <si>
    <t>The brown fields are from Idemat calculations</t>
  </si>
  <si>
    <t>for ecoindicator 99, eclogical scarcity and BEES see other table</t>
  </si>
  <si>
    <t>note: for Idematapp, full midpoints tables are available for Recipe</t>
  </si>
  <si>
    <r>
      <t xml:space="preserve">Note: The ecocosts of plastics and transport for the ecoinvent v2 data are </t>
    </r>
    <r>
      <rPr>
        <b/>
        <u/>
        <sz val="10"/>
        <color rgb="FFFF0000"/>
        <rFont val="Arial"/>
        <family val="2"/>
      </rPr>
      <t>excluding</t>
    </r>
    <r>
      <rPr>
        <b/>
        <sz val="10"/>
        <color rgb="FFFF0000"/>
        <rFont val="Arial"/>
        <family val="2"/>
      </rPr>
      <t xml:space="preserve"> materials depletion costs of fossil fuels</t>
    </r>
  </si>
  <si>
    <t>for country codes see column AW, row 11-277</t>
  </si>
  <si>
    <t>full midpoint tables on Recipe are only available for students on request</t>
  </si>
  <si>
    <r>
      <t xml:space="preserve">         The ecocosts of plastics and transport for Idemat 2012 data are </t>
    </r>
    <r>
      <rPr>
        <b/>
        <u/>
        <sz val="10"/>
        <color rgb="FFFF0000"/>
        <rFont val="Arial"/>
        <family val="2"/>
      </rPr>
      <t>including</t>
    </r>
    <r>
      <rPr>
        <b/>
        <sz val="10"/>
        <color rgb="FFFF0000"/>
        <rFont val="Arial"/>
        <family val="2"/>
      </rPr>
      <t xml:space="preserve"> materials depletion costs of fossil fuels</t>
    </r>
  </si>
  <si>
    <t>= column</t>
  </si>
  <si>
    <t>also</t>
  </si>
  <si>
    <t>G+H+I+J</t>
  </si>
  <si>
    <t>M+N+O</t>
  </si>
  <si>
    <t>K+L+P</t>
  </si>
  <si>
    <t>Q+R+S+T+U</t>
  </si>
  <si>
    <t>midpoint</t>
  </si>
  <si>
    <t>Total</t>
  </si>
  <si>
    <t>eco-costs of</t>
  </si>
  <si>
    <t>acidification</t>
  </si>
  <si>
    <t>eutrophication</t>
  </si>
  <si>
    <t>photochemical</t>
  </si>
  <si>
    <t xml:space="preserve">fine dust </t>
  </si>
  <si>
    <t>human toxicity</t>
  </si>
  <si>
    <t xml:space="preserve">aquatic </t>
  </si>
  <si>
    <t xml:space="preserve">metals </t>
  </si>
  <si>
    <t xml:space="preserve">oil&amp;gas </t>
  </si>
  <si>
    <t>waste</t>
  </si>
  <si>
    <t>land-use</t>
  </si>
  <si>
    <t>water</t>
  </si>
  <si>
    <t>eco-costs</t>
  </si>
  <si>
    <t>exo-tocicity</t>
  </si>
  <si>
    <t>resource</t>
  </si>
  <si>
    <t xml:space="preserve">carbon </t>
  </si>
  <si>
    <t>oxidant form.</t>
  </si>
  <si>
    <t>(PM 2,5)</t>
  </si>
  <si>
    <t>(carcinogens)</t>
  </si>
  <si>
    <t>ecotoxicity</t>
  </si>
  <si>
    <t>depletion</t>
  </si>
  <si>
    <t>natural forests</t>
  </si>
  <si>
    <t>scarcity</t>
  </si>
  <si>
    <t>(fossil)</t>
  </si>
  <si>
    <t>(nuclear)</t>
  </si>
  <si>
    <t>(biomass)</t>
  </si>
  <si>
    <t>(wind,solar,geo)</t>
  </si>
  <si>
    <t>(water)</t>
  </si>
  <si>
    <t>euro</t>
  </si>
  <si>
    <t xml:space="preserve">euro </t>
  </si>
  <si>
    <t>depletion   euro</t>
  </si>
  <si>
    <r>
      <rPr>
        <b/>
        <sz val="10"/>
        <rFont val="Arial"/>
        <family val="2"/>
      </rPr>
      <t>footprint</t>
    </r>
    <r>
      <rPr>
        <sz val="10"/>
        <rFont val="Arial"/>
        <family val="2"/>
      </rPr>
      <t xml:space="preserve">   euro</t>
    </r>
  </si>
  <si>
    <t>non-renewable MJ</t>
  </si>
  <si>
    <r>
      <t xml:space="preserve">Country codes   </t>
    </r>
    <r>
      <rPr>
        <b/>
        <sz val="10"/>
        <color theme="1"/>
        <rFont val="Arial"/>
        <family val="2"/>
      </rPr>
      <t>note: S is for "system", U is for "unit"</t>
    </r>
  </si>
  <si>
    <t>AF</t>
  </si>
  <si>
    <t>AFGHANISTAN</t>
  </si>
  <si>
    <t>GLO</t>
  </si>
  <si>
    <t>global</t>
  </si>
  <si>
    <t>A.010</t>
  </si>
  <si>
    <t>A.010.01</t>
  </si>
  <si>
    <t>materials, agricultural, animal feed,</t>
  </si>
  <si>
    <t>AL</t>
  </si>
  <si>
    <t>ALBANIA</t>
  </si>
  <si>
    <t>RoW</t>
  </si>
  <si>
    <t>Rest of the World</t>
  </si>
  <si>
    <t>A.010.01.201</t>
  </si>
  <si>
    <t>Barley grain, feed {GLO}| market for | Alloc Rec, S</t>
  </si>
  <si>
    <t>DZ</t>
  </si>
  <si>
    <t>ALGERIA</t>
  </si>
  <si>
    <t>A.010.01.202</t>
  </si>
  <si>
    <t>Barley grain, feed, organic {GLO}| market for | Alloc Rec, S</t>
  </si>
  <si>
    <t>AS</t>
  </si>
  <si>
    <t>AMERICAN SAMOA</t>
  </si>
  <si>
    <t>A.010.01.204</t>
  </si>
  <si>
    <t>Barley grain, feed, Swiss integrated production {GLO}| market for | Alloc Rec, S</t>
  </si>
  <si>
    <t>A.010.01.205</t>
  </si>
  <si>
    <t>Energy feed, gross {GLO}| market for | Alloc Rec, S</t>
  </si>
  <si>
    <t>AD</t>
  </si>
  <si>
    <t>ANDORRA</t>
  </si>
  <si>
    <t>A.010.01.206</t>
  </si>
  <si>
    <t>Fava bean, feed, Swiss integrated production {GLO}| market for | Alloc Rec, S</t>
  </si>
  <si>
    <t>AO</t>
  </si>
  <si>
    <t>ANGOLA</t>
  </si>
  <si>
    <t>A.010.01.207</t>
  </si>
  <si>
    <t>Fodder beet, Swiss integrated production {GLO}| market for | Alloc Rec, S</t>
  </si>
  <si>
    <t>AI</t>
  </si>
  <si>
    <t>ANGUILLA</t>
  </si>
  <si>
    <t>A.010.01.208</t>
  </si>
  <si>
    <t>Grass silage, organic {GLO}| market for | Alloc Rec, S</t>
  </si>
  <si>
    <t>AQ</t>
  </si>
  <si>
    <t>ANTARCTICA</t>
  </si>
  <si>
    <t>A.010.01.209</t>
  </si>
  <si>
    <t>Grass silage, Swiss integrated production {GLO}| market for | Alloc Rec, S</t>
  </si>
  <si>
    <t>AG</t>
  </si>
  <si>
    <t>ANTIGUA AND BARBUDA</t>
  </si>
  <si>
    <t>A.010.01.210</t>
  </si>
  <si>
    <t>Grass, organic {GLO}| market for | Alloc Rec, S</t>
  </si>
  <si>
    <t>AR</t>
  </si>
  <si>
    <t>ARGENTINA</t>
  </si>
  <si>
    <t>A.010.01.211</t>
  </si>
  <si>
    <t>Grass, Swiss integrated production {CH}| market for grass, Swiss integrated production | Alloc Rec, S</t>
  </si>
  <si>
    <t>AM</t>
  </si>
  <si>
    <t>ARMENIA</t>
  </si>
  <si>
    <t>A.010.01.212</t>
  </si>
  <si>
    <t>Maize grain, feed {GLO}| market for | Alloc Rec, S</t>
  </si>
  <si>
    <t>AW</t>
  </si>
  <si>
    <t>ARUBA</t>
  </si>
  <si>
    <t>A.010.01.213</t>
  </si>
  <si>
    <t>Maize grain, feed, organic {GLO}| market for | Alloc Rec, S</t>
  </si>
  <si>
    <t>AU</t>
  </si>
  <si>
    <t>AUSTRALIA</t>
  </si>
  <si>
    <t>A.010.01.214</t>
  </si>
  <si>
    <t>Maize grain, feed, Swiss integrated production {GLO}| market for | Alloc Rec, S</t>
  </si>
  <si>
    <t>AT</t>
  </si>
  <si>
    <t>AUSTRIA</t>
  </si>
  <si>
    <t>A.010.01.215</t>
  </si>
  <si>
    <t>Maize silage {GLO}| market for | Alloc Rec, S</t>
  </si>
  <si>
    <t>AZ</t>
  </si>
  <si>
    <t>AZERBAIJAN</t>
  </si>
  <si>
    <t>A.010.01.216</t>
  </si>
  <si>
    <t>Maize silage, organic {GLO}| market for | Alloc Rec, S</t>
  </si>
  <si>
    <t>BS</t>
  </si>
  <si>
    <t>BAHAMAS</t>
  </si>
  <si>
    <t>A.010.01.217</t>
  </si>
  <si>
    <t>Maize silage, Swiss integrated production {GLO}| market for | Alloc Rec, S</t>
  </si>
  <si>
    <t>BH</t>
  </si>
  <si>
    <t>BAHRAIN</t>
  </si>
  <si>
    <t>A.010.01.218</t>
  </si>
  <si>
    <t>Oat grain, feed {GLO}| market for oat grain, feed | Alloc Rec, S</t>
  </si>
  <si>
    <t>BD</t>
  </si>
  <si>
    <t>BANGLADESH</t>
  </si>
  <si>
    <t>A.010.01.219</t>
  </si>
  <si>
    <t>Phacelia silage {GLO}| market for | Alloc Rec, S</t>
  </si>
  <si>
    <t>BB</t>
  </si>
  <si>
    <t>BARBADOS</t>
  </si>
  <si>
    <t>A.010.01.220</t>
  </si>
  <si>
    <t>Protein feed, 100% crude {GLO}| market for | Alloc Rec, S</t>
  </si>
  <si>
    <t>BY</t>
  </si>
  <si>
    <t>BELARUS</t>
  </si>
  <si>
    <t>A.010.01.221</t>
  </si>
  <si>
    <t>Protein feed, 100% crude {GLO}| sugar beet pulp to generic market for energy feed | Alloc Rec, S</t>
  </si>
  <si>
    <t>BE</t>
  </si>
  <si>
    <t>BELGIUM</t>
  </si>
  <si>
    <t>A.010.01.222</t>
  </si>
  <si>
    <t>Protein feed, 100% crude {GLO}| sweet sorghum grain to generic market for energy feed | Alloc Rec, S</t>
  </si>
  <si>
    <t>BZ</t>
  </si>
  <si>
    <t>BELIZE</t>
  </si>
  <si>
    <t>A.010.01.223</t>
  </si>
  <si>
    <t>Protein pea, feed, Swiss integrated production {GLO}| market for | Alloc Rec, S</t>
  </si>
  <si>
    <t>BJ</t>
  </si>
  <si>
    <t>BENIN</t>
  </si>
  <si>
    <t>A.010.01.224</t>
  </si>
  <si>
    <t>Rye grain, feed, organic {GLO}| market for | Alloc Rec, S</t>
  </si>
  <si>
    <t>BM</t>
  </si>
  <si>
    <t>BERMUDA</t>
  </si>
  <si>
    <t>A.010.01.225</t>
  </si>
  <si>
    <t>Rye grain, feed, Swiss integrated production {GLO}| market for | Alloc Rec, S</t>
  </si>
  <si>
    <t>BT</t>
  </si>
  <si>
    <t>BHUTAN</t>
  </si>
  <si>
    <t>A.010.01.226</t>
  </si>
  <si>
    <t>Ryegrass-Egyptian&amp;Persian clover-mixture silage {GLO}| market for | Alloc Rec, S</t>
  </si>
  <si>
    <t>BO</t>
  </si>
  <si>
    <t>BOLIVIA</t>
  </si>
  <si>
    <t>A.010.01.227</t>
  </si>
  <si>
    <t>Ryegrass-red&amp;Egyptian clover-mixture silage {GLO}| market for | Alloc Rec, S</t>
  </si>
  <si>
    <t>BA</t>
  </si>
  <si>
    <t>BOSNIA AND HERZEGOWINA</t>
  </si>
  <si>
    <t>A.010.01.228</t>
  </si>
  <si>
    <t>Ryegrass silage {GLO}| market for | Alloc Rec, S</t>
  </si>
  <si>
    <t>BW</t>
  </si>
  <si>
    <t>BOTSWANA</t>
  </si>
  <si>
    <t>A.010.01.229</t>
  </si>
  <si>
    <t>Soybean, feed {GLO}| market for | Alloc Rec, S</t>
  </si>
  <si>
    <t>BV</t>
  </si>
  <si>
    <t>BOUVET ISLAND</t>
  </si>
  <si>
    <t>A.010.01.230</t>
  </si>
  <si>
    <t>Sunflower silage {GLO}| market for | Alloc Rec, S</t>
  </si>
  <si>
    <t>BR</t>
  </si>
  <si>
    <t>BRAZIL</t>
  </si>
  <si>
    <t>A.010.01.231</t>
  </si>
  <si>
    <t>Wheat grain, feed {GLO}| market for | Alloc Rec, S</t>
  </si>
  <si>
    <t>IO</t>
  </si>
  <si>
    <t>BRITISH INDIAN OCEAN TERRITORY</t>
  </si>
  <si>
    <t>A.010.01.232</t>
  </si>
  <si>
    <t>Wheat grain, feed, organic {GLO}| market for | Alloc Rec, S</t>
  </si>
  <si>
    <t>BN</t>
  </si>
  <si>
    <t>BRUNEI DARUSSALAM</t>
  </si>
  <si>
    <t>A.010.01.233</t>
  </si>
  <si>
    <t>Wheat grain, feed, Swiss integrated production {GLO}| market for | Alloc Rec, S</t>
  </si>
  <si>
    <t>BG</t>
  </si>
  <si>
    <t>BULGARIA</t>
  </si>
  <si>
    <t>BF</t>
  </si>
  <si>
    <t>BURKINA FASO</t>
  </si>
  <si>
    <t>BI</t>
  </si>
  <si>
    <t>BURUNDI</t>
  </si>
  <si>
    <t>KH</t>
  </si>
  <si>
    <t>CAMBODIA</t>
  </si>
  <si>
    <t>CV</t>
  </si>
  <si>
    <t>CAPE VERDE</t>
  </si>
  <si>
    <t>A.010.02.201</t>
  </si>
  <si>
    <t>Chicken for slaughtering, live weight {GLO}| market for | Alloc Rec, S</t>
  </si>
  <si>
    <t>KY</t>
  </si>
  <si>
    <t>CAYMAN ISLANDS</t>
  </si>
  <si>
    <t>A.010.02.202</t>
  </si>
  <si>
    <t>Cattle for slaughtering, live weight {GLO}| market for | Alloc Rec, S</t>
  </si>
  <si>
    <t>CF</t>
  </si>
  <si>
    <t>CENTRAL AFRICAN REPUBLIC</t>
  </si>
  <si>
    <t>A.010.02.203</t>
  </si>
  <si>
    <t>Sheep fleece in the grease {GLO}| market for | Alloc Rec, S</t>
  </si>
  <si>
    <t>TD</t>
  </si>
  <si>
    <t>CHAD</t>
  </si>
  <si>
    <t>A.010.02.204</t>
  </si>
  <si>
    <t>Sheep for slaughtering, live weight {GLO}| market for | Alloc Rec, S</t>
  </si>
  <si>
    <t>CL</t>
  </si>
  <si>
    <t>CHILE</t>
  </si>
  <si>
    <t>A.010.02.205</t>
  </si>
  <si>
    <t>Swine for slaughtering, live weight {GLO}| market for | Alloc Rec, S</t>
  </si>
  <si>
    <t>CN</t>
  </si>
  <si>
    <t>CHINA</t>
  </si>
  <si>
    <t>A.010.03</t>
  </si>
  <si>
    <t>materials, agricultural, food</t>
  </si>
  <si>
    <t>CX</t>
  </si>
  <si>
    <t>CHRISTMAS ISLAND</t>
  </si>
  <si>
    <t>A.010.03.101</t>
  </si>
  <si>
    <t>Butter, from cow milk {GLO}| market for | Alloc Rec, S</t>
  </si>
  <si>
    <t>CC</t>
  </si>
  <si>
    <t>COCOS (KEELING) ISLANDS</t>
  </si>
  <si>
    <t>A.010.03.102</t>
  </si>
  <si>
    <t>Buttermilk, from cow milk {GLO}| market for | Alloc Rec, S</t>
  </si>
  <si>
    <t>CO</t>
  </si>
  <si>
    <t>COLOMBIA</t>
  </si>
  <si>
    <t>A.010.03.103</t>
  </si>
  <si>
    <t>Cheese, from cow milk, fresh, unripened {GLO}| market for | Alloc Rec, S</t>
  </si>
  <si>
    <t>KM</t>
  </si>
  <si>
    <t>COMOROS</t>
  </si>
  <si>
    <t>A.010.03.104</t>
  </si>
  <si>
    <t>Cow milk {GLO}| market for | Alloc Rec, S</t>
  </si>
  <si>
    <t>CG</t>
  </si>
  <si>
    <t>CONGO</t>
  </si>
  <si>
    <t>A.010.03.105</t>
  </si>
  <si>
    <t>Cream, from cow milk {GLO}| market for | Alloc Rec, S</t>
  </si>
  <si>
    <t>CD</t>
  </si>
  <si>
    <t>CONGO, THE DRC</t>
  </si>
  <si>
    <t>A.010.03.106</t>
  </si>
  <si>
    <t>Red meat, live weight {GLO}| market for | Alloc Rec, S</t>
  </si>
  <si>
    <t>CK</t>
  </si>
  <si>
    <t>COOK ISLANDS</t>
  </si>
  <si>
    <t>A.010.03.107</t>
  </si>
  <si>
    <t>Skimmed milk, from cow milk {GLO}| market for | Alloc Rec, S</t>
  </si>
  <si>
    <t>CR</t>
  </si>
  <si>
    <t>COSTA RICA</t>
  </si>
  <si>
    <t>A.010.03.108</t>
  </si>
  <si>
    <t>Soybean beverage {GLO}| market for | Alloc Rec, S</t>
  </si>
  <si>
    <t>CI</t>
  </si>
  <si>
    <t>COTE D'IVOIRE</t>
  </si>
  <si>
    <t>A.010.03.109</t>
  </si>
  <si>
    <t>Sugar, from sugar beet {GLO}| market for | Alloc Rec, S</t>
  </si>
  <si>
    <t>HR</t>
  </si>
  <si>
    <t>CROATIA (local name: Hrvatska)</t>
  </si>
  <si>
    <t>A.010.03.110</t>
  </si>
  <si>
    <t>Sugar, from sugarcane {GLO}| market for | Alloc Rec, S</t>
  </si>
  <si>
    <t>CU</t>
  </si>
  <si>
    <t>CUBA</t>
  </si>
  <si>
    <t>A.010.03.111</t>
  </si>
  <si>
    <t>Tea, dried {GLO}| market for tea, dried | Alloc Rec, S</t>
  </si>
  <si>
    <t>CY</t>
  </si>
  <si>
    <t>CYPRUS</t>
  </si>
  <si>
    <t>A.010.03.112</t>
  </si>
  <si>
    <t>Tofu {GLO}| market for | Alloc Rec, S</t>
  </si>
  <si>
    <t>CZ</t>
  </si>
  <si>
    <t>CZECH REPUBLIC</t>
  </si>
  <si>
    <t>A.010.03.113</t>
  </si>
  <si>
    <t>Whey {GLO}| market for | Alloc Rec, S</t>
  </si>
  <si>
    <t>DK</t>
  </si>
  <si>
    <t>DENMARK</t>
  </si>
  <si>
    <t>A.010.03.114</t>
  </si>
  <si>
    <t>Yogurt, from cow milk {GLO}| market for | Alloc Rec, S</t>
  </si>
  <si>
    <t>DJ</t>
  </si>
  <si>
    <t>DJIBOUTI</t>
  </si>
  <si>
    <t>DM</t>
  </si>
  <si>
    <t>DOMINICA</t>
  </si>
  <si>
    <t>A.010.03.115</t>
  </si>
  <si>
    <t>Coconut husk {GLO}| market for coconut husk | Alloc Rec, S</t>
  </si>
  <si>
    <t>DO</t>
  </si>
  <si>
    <t>DOMINICAN REPUBLIC</t>
  </si>
  <si>
    <t>TP</t>
  </si>
  <si>
    <t>EAST TIMOR</t>
  </si>
  <si>
    <t>EC</t>
  </si>
  <si>
    <t>ECUADOR</t>
  </si>
  <si>
    <t>EG</t>
  </si>
  <si>
    <t>EGYPT</t>
  </si>
  <si>
    <t>SV</t>
  </si>
  <si>
    <t>EL SALVADOR</t>
  </si>
  <si>
    <t>GQ</t>
  </si>
  <si>
    <t>EQUATORIAL GUINEA</t>
  </si>
  <si>
    <t>A.010.04.104</t>
  </si>
  <si>
    <t>Coconut oil, crude {GLO}| market for | Alloc Rec, S</t>
  </si>
  <si>
    <t>ER</t>
  </si>
  <si>
    <t>ERITREA</t>
  </si>
  <si>
    <t>A.010.04.105</t>
  </si>
  <si>
    <t>Cottonseed oil, crude {GLO}| market for | Alloc Rec, S</t>
  </si>
  <si>
    <t>EE</t>
  </si>
  <si>
    <t>ESTONIA</t>
  </si>
  <si>
    <t>A.010.04.106</t>
  </si>
  <si>
    <t>Cottonseed oil, refined {GLO}| market for | Alloc Rec, S</t>
  </si>
  <si>
    <t>ET</t>
  </si>
  <si>
    <t>ETHIOPIA</t>
  </si>
  <si>
    <t>A.010.04.107</t>
  </si>
  <si>
    <t>Palm kernel oil, crude {GLO}| market for | Alloc Rec, S</t>
  </si>
  <si>
    <t>FK</t>
  </si>
  <si>
    <t>FALKLAND ISLANDS (MALVINAS)</t>
  </si>
  <si>
    <t>A.010.04.108</t>
  </si>
  <si>
    <t>Palm oil, crude {GLO}| market for | Alloc Rec, S</t>
  </si>
  <si>
    <t>FO</t>
  </si>
  <si>
    <t>FAROE ISLANDS</t>
  </si>
  <si>
    <t>A.010.04.109</t>
  </si>
  <si>
    <t>Palm oil, refined {GLO}| market for | Alloc Rec, S</t>
  </si>
  <si>
    <t>FJ</t>
  </si>
  <si>
    <t>FIJI</t>
  </si>
  <si>
    <t>A.010.04.110</t>
  </si>
  <si>
    <t>Rape oil, crude {CH}| market for | Alloc Rec, S</t>
  </si>
  <si>
    <t>FI</t>
  </si>
  <si>
    <t>FINLAND</t>
  </si>
  <si>
    <t>A.010.04.111</t>
  </si>
  <si>
    <t>Rape oil, crude {RoW}| market for | Alloc Rec, S</t>
  </si>
  <si>
    <t>FR</t>
  </si>
  <si>
    <t>FRANCE</t>
  </si>
  <si>
    <t>A.010.04.112</t>
  </si>
  <si>
    <t>Soybean oil, crude {GLO}| market for | Alloc Rec, S</t>
  </si>
  <si>
    <t>FX</t>
  </si>
  <si>
    <t>FRANCE, METROPOLITAN</t>
  </si>
  <si>
    <t>A.010.04.113</t>
  </si>
  <si>
    <t>Soybean oil, refined {GLO}| market for | Alloc Rec, S</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</si>
  <si>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</si>
  <si>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</si>
  <si>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</si>
  <si>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</si>
  <si>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</si>
  <si>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</si>
  <si>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</si>
  <si>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</si>
  <si>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</si>
  <si>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</si>
  <si>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</si>
  <si>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</si>
  <si>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</si>
  <si>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</si>
  <si>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</si>
  <si>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</si>
  <si>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</si>
  <si>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</si>
  <si>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</si>
  <si>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</si>
  <si>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</si>
  <si>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</si>
  <si>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</si>
  <si>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</si>
  <si>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</si>
  <si>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</si>
  <si>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GN</t>
  </si>
  <si>
    <t>GUINEA</t>
  </si>
  <si>
    <t>GW</t>
  </si>
  <si>
    <t>GUINEA-BISSAU</t>
  </si>
  <si>
    <t>GY</t>
  </si>
  <si>
    <t>GUYANA</t>
  </si>
  <si>
    <t>HT</t>
  </si>
  <si>
    <t>HAITI</t>
  </si>
  <si>
    <t>A.010.05.115</t>
  </si>
  <si>
    <t>Barley grain {GLO}| market for | Alloc Rec, S</t>
  </si>
  <si>
    <t>HM</t>
  </si>
  <si>
    <t>HEARD AND MC DONALD ISLANDS</t>
  </si>
  <si>
    <t>A.010.05.116</t>
  </si>
  <si>
    <t>Barley grain, organic {GLO}| market for | Alloc Rec, S</t>
  </si>
  <si>
    <t>VA</t>
  </si>
  <si>
    <t>HOLY SEE (VATICAN CITY STATE)</t>
  </si>
  <si>
    <t>A.010.05.117</t>
  </si>
  <si>
    <t>Barley grain, Swiss integrated production {GLO}| market for | Alloc Rec, S</t>
  </si>
  <si>
    <t>HN</t>
  </si>
  <si>
    <t>HONDURAS</t>
  </si>
  <si>
    <t>A.010.05.118</t>
  </si>
  <si>
    <t>Maize grain {GLO}| market for | Alloc Rec, S</t>
  </si>
  <si>
    <t>HK</t>
  </si>
  <si>
    <t>HONG KONG</t>
  </si>
  <si>
    <t>A.010.05.119</t>
  </si>
  <si>
    <t>Maize grain, organic {GLO}| market for | Alloc Rec, S</t>
  </si>
  <si>
    <t>HU</t>
  </si>
  <si>
    <t>HUNGARY</t>
  </si>
  <si>
    <t>A.010.05.120</t>
  </si>
  <si>
    <t>Maize starch {GLO}| market for | Alloc Rec, S</t>
  </si>
  <si>
    <t>IS</t>
  </si>
  <si>
    <t>ICELAND</t>
  </si>
  <si>
    <t>A.010.05.121</t>
  </si>
  <si>
    <t>Oat grain {GLO}| market for | Alloc Rec, S</t>
  </si>
  <si>
    <t>IN</t>
  </si>
  <si>
    <t>INDIA</t>
  </si>
  <si>
    <t>A.010.05.122</t>
  </si>
  <si>
    <t>Rice {GLO}| market for | Alloc Rec, S</t>
  </si>
  <si>
    <t>ID</t>
  </si>
  <si>
    <t>INDONESIA</t>
  </si>
  <si>
    <t>A.010.05.123</t>
  </si>
  <si>
    <t>Rye grain {GLO}| market for | Alloc Rec, S</t>
  </si>
  <si>
    <t>IR</t>
  </si>
  <si>
    <t>IRAN (ISLAMIC REPUBLIC OF)</t>
  </si>
  <si>
    <t>A.010.05.124</t>
  </si>
  <si>
    <t>Rye grain, organic {GLO}| market for | Alloc Rec, S</t>
  </si>
  <si>
    <t>IQ</t>
  </si>
  <si>
    <t>IRAQ</t>
  </si>
  <si>
    <t>A.010.05.125</t>
  </si>
  <si>
    <t>Rye grain, Swiss integrated production {GLO}| market for | Alloc Rec, S</t>
  </si>
  <si>
    <t>IE</t>
  </si>
  <si>
    <t>IRELAND</t>
  </si>
  <si>
    <t>A.010.05.126</t>
  </si>
  <si>
    <t>Straw, stand-alone production {GLO}| market for | Alloc Rec, S</t>
  </si>
  <si>
    <t>IL</t>
  </si>
  <si>
    <t>ISRAEL</t>
  </si>
  <si>
    <t>A.010.05.127</t>
  </si>
  <si>
    <t>Sweet corn {GLO}| market for sweet corn | Alloc Rec, S</t>
  </si>
  <si>
    <t>IT</t>
  </si>
  <si>
    <t>ITALY</t>
  </si>
  <si>
    <t>A.010.05.128</t>
  </si>
  <si>
    <t>Sweet sorghum stem {GLO}| market for | Alloc Rec, S</t>
  </si>
  <si>
    <t>JM</t>
  </si>
  <si>
    <t>JAMAICA</t>
  </si>
  <si>
    <t>A.010.05.129</t>
  </si>
  <si>
    <t>Wheat grain {GLO}| market for | Alloc Rec, S</t>
  </si>
  <si>
    <t>JP</t>
  </si>
  <si>
    <t>JAPAN</t>
  </si>
  <si>
    <t>A.010.05.130</t>
  </si>
  <si>
    <t>Wheat grain, organic {GLO}| market for | Alloc Rec, S</t>
  </si>
  <si>
    <t>JO</t>
  </si>
  <si>
    <t>JORDAN</t>
  </si>
  <si>
    <t>A.010.05.131</t>
  </si>
  <si>
    <t>Wheat grain, Swiss integrated production {GLO}| market for | Alloc Rec, S</t>
  </si>
  <si>
    <t>KZ</t>
  </si>
  <si>
    <t>KAZAKHSTAN</t>
  </si>
  <si>
    <t>KE</t>
  </si>
  <si>
    <t>KENYA</t>
  </si>
  <si>
    <t>A.010.05.132</t>
  </si>
  <si>
    <t>Vanilla {GLO}| market for vanilla | Alloc Rec, S</t>
  </si>
  <si>
    <t>KI</t>
  </si>
  <si>
    <t>KIRIBATI</t>
  </si>
  <si>
    <t>A.010.05.133</t>
  </si>
  <si>
    <t>Vanilla seedling, for planting {GLO}| market for vanilla seedling, for planting | Alloc Rec, S</t>
  </si>
  <si>
    <t>KP</t>
  </si>
  <si>
    <t>KOREA, D.P.R.O.</t>
  </si>
  <si>
    <t>KR</t>
  </si>
  <si>
    <t>KOREA, REPUBLIC OF</t>
  </si>
  <si>
    <t>A.010.05.134</t>
  </si>
  <si>
    <t>Apple {GLO}| market for | Alloc Rec, S</t>
  </si>
  <si>
    <t>KG</t>
  </si>
  <si>
    <t>KYRGYZSTAN</t>
  </si>
  <si>
    <t>A.010.05.135</t>
  </si>
  <si>
    <t>Apricot {GLO}| market for apricot | Alloc Rec, S</t>
  </si>
  <si>
    <t>LA</t>
  </si>
  <si>
    <t>LAOS</t>
  </si>
  <si>
    <t>A.010.05.136</t>
  </si>
  <si>
    <t>Aubergine {GLO}| market for | Alloc Rec, S</t>
  </si>
  <si>
    <t>LB</t>
  </si>
  <si>
    <t>LEBANON</t>
  </si>
  <si>
    <t>A.010.05.137</t>
  </si>
  <si>
    <t>Avocado {GLO}| market for | Alloc Rec, S</t>
  </si>
  <si>
    <t>LS</t>
  </si>
  <si>
    <t>LESOTHO</t>
  </si>
  <si>
    <t>A.010.05.138</t>
  </si>
  <si>
    <t>Banana {GLO}| market for | Alloc Rec, S</t>
  </si>
  <si>
    <t>MO</t>
  </si>
  <si>
    <t>MACAU</t>
  </si>
  <si>
    <t>A.010.05.139</t>
  </si>
  <si>
    <t>Cocoa bean {GLO}| market for cocoa bean | Alloc Rec, S</t>
  </si>
  <si>
    <t>MK</t>
  </si>
  <si>
    <t>MACEDONIA</t>
  </si>
  <si>
    <t>A.010.05.140</t>
  </si>
  <si>
    <t>Coffee, green bean {GLO}| market for coffee, green bean | Alloc Rec, S</t>
  </si>
  <si>
    <t>MG</t>
  </si>
  <si>
    <t>MADAGASCAR</t>
  </si>
  <si>
    <t>A.010.05.141</t>
  </si>
  <si>
    <t>Coffee, green bean {IN}| coffee green bean production, robusta | Alloc Rec, S</t>
  </si>
  <si>
    <t>MW</t>
  </si>
  <si>
    <t>MALAWI</t>
  </si>
  <si>
    <t>A.010.05.142</t>
  </si>
  <si>
    <t>Cucumber {GLO}| market for | Alloc Rec, S</t>
  </si>
  <si>
    <t>MY</t>
  </si>
  <si>
    <t>MALAYSIA</t>
  </si>
  <si>
    <t>A.010.05.143</t>
  </si>
  <si>
    <t>Fruit tree seedling, for planting {GLO}| market for fruit tree seedling, for planting | Alloc Rec, S</t>
  </si>
  <si>
    <t>MV</t>
  </si>
  <si>
    <t>MALDIVES</t>
  </si>
  <si>
    <t>A.010.05.144</t>
  </si>
  <si>
    <t>Grape {GLO}| market for | Alloc Rec, S</t>
  </si>
  <si>
    <t>ML</t>
  </si>
  <si>
    <t>MALI</t>
  </si>
  <si>
    <t>A.010.05.145</t>
  </si>
  <si>
    <t>Green bell pepper {GLO}| market for | Alloc Rec, S</t>
  </si>
  <si>
    <t>MT</t>
  </si>
  <si>
    <t>MALTA</t>
  </si>
  <si>
    <t>A.010.05.146</t>
  </si>
  <si>
    <t>Kiwi {GLO}| market for | Alloc Rec, S</t>
  </si>
  <si>
    <t>MH</t>
  </si>
  <si>
    <t>MARSHALL ISLANDS</t>
  </si>
  <si>
    <t>A.010.05.147</t>
  </si>
  <si>
    <t>Lemon {GLO}| market for lemon | Alloc Rec, S</t>
  </si>
  <si>
    <t>MQ</t>
  </si>
  <si>
    <t>MARTINIQUE</t>
  </si>
  <si>
    <t>A.010.05.148</t>
  </si>
  <si>
    <t>Mandarin {GLO}| market for mandarin | Alloc Rec, S</t>
  </si>
  <si>
    <t>MR</t>
  </si>
  <si>
    <t>MAURITANIA</t>
  </si>
  <si>
    <t>A.010.05.149</t>
  </si>
  <si>
    <t>Melon {GLO}| market for | Alloc Rec, S</t>
  </si>
  <si>
    <t>YT</t>
  </si>
  <si>
    <t>MAYOTTE</t>
  </si>
  <si>
    <t>A.010.05.150</t>
  </si>
  <si>
    <t>Olive {GLO}| market for olive | Alloc Rec, S</t>
  </si>
  <si>
    <t>MX</t>
  </si>
  <si>
    <t>MEXICO</t>
  </si>
  <si>
    <t>A.010.05.151</t>
  </si>
  <si>
    <t>Orange, fresh grade {GLO}| market for orange, fresh grade | Alloc Rec, S</t>
  </si>
  <si>
    <t>FM</t>
  </si>
  <si>
    <t>MICRONESIA, FEDERATED STATES OF</t>
  </si>
  <si>
    <t>A.010.05.152</t>
  </si>
  <si>
    <t>Orange, processing grade {GLO}| market for orange, processing grade | Alloc Rec, S</t>
  </si>
  <si>
    <t>MD</t>
  </si>
  <si>
    <t>MOLDOVA, REPUBLIC OF</t>
  </si>
  <si>
    <t>A.010.05.153</t>
  </si>
  <si>
    <t>Palm date {GLO}| market for palm date | Alloc Rec, S</t>
  </si>
  <si>
    <t>MC</t>
  </si>
  <si>
    <t>MONACO</t>
  </si>
  <si>
    <t>A.010.05.154</t>
  </si>
  <si>
    <t>Palm date, conditioned and dried {GLO}| market for palm date, conditioned and dried | Alloc Rec, S</t>
  </si>
  <si>
    <t>MN</t>
  </si>
  <si>
    <t>MONGOLIA</t>
  </si>
  <si>
    <t>A.010.05.155</t>
  </si>
  <si>
    <t>Palm date, conditioned and dried, organic {GLO}| market for palm date, conditioned and dried, organic | Alloc Rec, S</t>
  </si>
  <si>
    <t>ME</t>
  </si>
  <si>
    <t>MONTENEGRO</t>
  </si>
  <si>
    <t>A.010.05.156</t>
  </si>
  <si>
    <t>Palm date, organic {GLO}| market for palm date, organic | Alloc Rec, S</t>
  </si>
  <si>
    <t>MS</t>
  </si>
  <si>
    <t>MONTSERRAT</t>
  </si>
  <si>
    <t>A.010.05.157</t>
  </si>
  <si>
    <t>Palm fruit bunch {GLO}| market for | Alloc Rec, S</t>
  </si>
  <si>
    <t>MA</t>
  </si>
  <si>
    <t>MOROCCO</t>
  </si>
  <si>
    <t>A.010.05.158</t>
  </si>
  <si>
    <t>Papaya {GLO}| market for | Alloc Rec, S</t>
  </si>
  <si>
    <t>MZ</t>
  </si>
  <si>
    <t>MOZAMBIQUE</t>
  </si>
  <si>
    <t>A.010.05.159</t>
  </si>
  <si>
    <t>Peach {GLO}| market for peach | Alloc Rec, S</t>
  </si>
  <si>
    <t>MM</t>
  </si>
  <si>
    <t>MYANMAR (Burma)</t>
  </si>
  <si>
    <t>A.010.05.160</t>
  </si>
  <si>
    <t>Pear {GLO}| market for | Alloc Rec, S</t>
  </si>
  <si>
    <t>NA</t>
  </si>
  <si>
    <t>NAMIBIA</t>
  </si>
  <si>
    <t>A.010.05.161</t>
  </si>
  <si>
    <t>Pineapple {GLO}| market for | Alloc Rec, S</t>
  </si>
  <si>
    <t>NR</t>
  </si>
  <si>
    <t>NAURU</t>
  </si>
  <si>
    <t>A.010.05.162</t>
  </si>
  <si>
    <t>Strawberry {GLO}| market for | Alloc Rec, S</t>
  </si>
  <si>
    <t>NP</t>
  </si>
  <si>
    <t>NEPAL</t>
  </si>
  <si>
    <t>A.010.05.163</t>
  </si>
  <si>
    <t>Strawberry seedling, for planting {GLO}| market for strawberry seedling, for planting | Alloc Rec, S</t>
  </si>
  <si>
    <t>NL</t>
  </si>
  <si>
    <t>NETHERLANDS</t>
  </si>
  <si>
    <t>A.010.05.164</t>
  </si>
  <si>
    <t>Tomato seedling, for planting {GLO}| market for tomato seedling, for planting | Alloc Rec, S</t>
  </si>
  <si>
    <t>AN</t>
  </si>
  <si>
    <t>NETHERLANDS ANTILLES</t>
  </si>
  <si>
    <t>A.010.05.165</t>
  </si>
  <si>
    <t>Tomato, fresh grade {GLO}| market for tomato, fresh grade | Alloc Rec, S</t>
  </si>
  <si>
    <t>NC</t>
  </si>
  <si>
    <t>NEW CALEDONIA</t>
  </si>
  <si>
    <t>A.010.05.166</t>
  </si>
  <si>
    <t>Tomato, processing grade {GLO}| market for tomato, processing grade | Alloc Rec, S</t>
  </si>
  <si>
    <t>NZ</t>
  </si>
  <si>
    <t>NEW ZEALAND</t>
  </si>
  <si>
    <t>A.010.05.167</t>
  </si>
  <si>
    <t>Zucchini {GLO}| market for | Alloc Rec, S</t>
  </si>
  <si>
    <t>NI</t>
  </si>
  <si>
    <t>NICARAGUA</t>
  </si>
  <si>
    <t>A.010.05.168</t>
  </si>
  <si>
    <t>NE</t>
  </si>
  <si>
    <t>NIGER</t>
  </si>
  <si>
    <t>A.010.05.169</t>
  </si>
  <si>
    <t>Fava bean, organic {GLO}| market for | Alloc Rec, S</t>
  </si>
  <si>
    <t>NG</t>
  </si>
  <si>
    <t>NIGERIA</t>
  </si>
  <si>
    <t>A.010.05.170</t>
  </si>
  <si>
    <t>Fava bean, Swiss integrated production {GLO}| market for | Alloc Rec, S</t>
  </si>
  <si>
    <t>NU</t>
  </si>
  <si>
    <t>NIUE</t>
  </si>
  <si>
    <t>A.010.05.171</t>
  </si>
  <si>
    <t>Protein pea {GLO}| market for | Alloc Rec, S</t>
  </si>
  <si>
    <t>NF</t>
  </si>
  <si>
    <t>NORFOLK ISLAND</t>
  </si>
  <si>
    <t>A.010.05.172</t>
  </si>
  <si>
    <t>Protein pea, organic {GLO}| market for | Alloc Rec, S</t>
  </si>
  <si>
    <t>MP</t>
  </si>
  <si>
    <t>NORTHERN MARIANA ISLANDS</t>
  </si>
  <si>
    <t>A.010.05.173</t>
  </si>
  <si>
    <t>Protein pea, Swiss integrated production {GLO}| market for | Alloc Rec, S</t>
  </si>
  <si>
    <t>NO</t>
  </si>
  <si>
    <t>NORWAY</t>
  </si>
  <si>
    <t>A.010.05.174</t>
  </si>
  <si>
    <t>Soybean {GLO}| market for | Alloc Rec, S</t>
  </si>
  <si>
    <t>OM</t>
  </si>
  <si>
    <t>OMAN</t>
  </si>
  <si>
    <t>A.010.05.175</t>
  </si>
  <si>
    <t>Soybean, organic {GLO}| market for | Alloc Rec, S</t>
  </si>
  <si>
    <t>PK</t>
  </si>
  <si>
    <t>PAKISTAN</t>
  </si>
  <si>
    <t>A.010.05.176</t>
  </si>
  <si>
    <t>Soybean, Swiss integrated production {GLO}| market for | Alloc Rec, S</t>
  </si>
  <si>
    <t>PW</t>
  </si>
  <si>
    <t>PALAU</t>
  </si>
  <si>
    <t>PA</t>
  </si>
  <si>
    <t>PANAMA</t>
  </si>
  <si>
    <t>A.010.05.177</t>
  </si>
  <si>
    <t>Establishing orchard {GLO}| market for establishing orchard | Alloc Rec, S</t>
  </si>
  <si>
    <t>PG</t>
  </si>
  <si>
    <t>PAPUA NEW GUINEA</t>
  </si>
  <si>
    <t>PY</t>
  </si>
  <si>
    <t>PARAGUAY</t>
  </si>
  <si>
    <t>A.010.05.178</t>
  </si>
  <si>
    <t>Linseed {GLO}| market for linseed | Alloc Rec, S</t>
  </si>
  <si>
    <t>PE</t>
  </si>
  <si>
    <t>PERU</t>
  </si>
  <si>
    <t>A.010.05.179</t>
  </si>
  <si>
    <t>Soybean meal {GLO}| market for | Alloc Rec, S</t>
  </si>
  <si>
    <t>PH</t>
  </si>
  <si>
    <t>PHILIPPINES</t>
  </si>
  <si>
    <t>PL</t>
  </si>
  <si>
    <t>POLAND</t>
  </si>
  <si>
    <t>A.010.05.180</t>
  </si>
  <si>
    <t>Almond {GLO}| market for almond | Alloc Rec, S</t>
  </si>
  <si>
    <t>PT</t>
  </si>
  <si>
    <t>PORTUGAL</t>
  </si>
  <si>
    <t>A.010.05.181</t>
  </si>
  <si>
    <t>Coconut, dehusked {GLO}| market for coconut, dehusked | Alloc Rec, S</t>
  </si>
  <si>
    <t>PR</t>
  </si>
  <si>
    <t>PUERTO RICO</t>
  </si>
  <si>
    <t>A.010.05.182</t>
  </si>
  <si>
    <t>Cotton fibre {GLO}| market for | Alloc Rec, S</t>
  </si>
  <si>
    <t>QA</t>
  </si>
  <si>
    <t>QATAR</t>
  </si>
  <si>
    <t>A.010.05.183</t>
  </si>
  <si>
    <t>Jute fibre {GLO}| market for | Alloc Rec, S</t>
  </si>
  <si>
    <t>RE</t>
  </si>
  <si>
    <t>REUNION</t>
  </si>
  <si>
    <t>A.010.05.184</t>
  </si>
  <si>
    <t>Kenaf fibre {GLO}| market for | Alloc Rec, S</t>
  </si>
  <si>
    <t>RO</t>
  </si>
  <si>
    <t>ROMANIA</t>
  </si>
  <si>
    <t>A.010.05.185</t>
  </si>
  <si>
    <t>Mint {GLO}| market for mint | Alloc Rec, S</t>
  </si>
  <si>
    <t>RU</t>
  </si>
  <si>
    <t>RUSSIAN FEDERATION</t>
  </si>
  <si>
    <t>A.010.05.186</t>
  </si>
  <si>
    <t>Mint seedling, for planting {GLO}| market for mint seedling, for planting | Alloc Rec, S</t>
  </si>
  <si>
    <t>RW</t>
  </si>
  <si>
    <t>RWANDA</t>
  </si>
  <si>
    <t>A.010.05.187</t>
  </si>
  <si>
    <t>Peanut {GLO}| market for peanut | Alloc Rec, S</t>
  </si>
  <si>
    <t>KN</t>
  </si>
  <si>
    <t>SAINT KITTS AND NEVIS</t>
  </si>
  <si>
    <t>A.010.05.188</t>
  </si>
  <si>
    <t>Sugarcane {BR}| market for | Alloc Rec, S</t>
  </si>
  <si>
    <t>LC</t>
  </si>
  <si>
    <t>SAINT LUCIA</t>
  </si>
  <si>
    <t>A.010.05.189</t>
  </si>
  <si>
    <t>Sugarcane {RoW}| market for | Alloc Rec, S</t>
  </si>
  <si>
    <t>VC</t>
  </si>
  <si>
    <t>SAINT VINCENT AND THE GRENADINES</t>
  </si>
  <si>
    <t>A.010.05.190</t>
  </si>
  <si>
    <t>Tree seedling, for planting {GLO}| market for tree seedling | Alloc Rec, S</t>
  </si>
  <si>
    <t>WS</t>
  </si>
  <si>
    <t>SAMOA</t>
  </si>
  <si>
    <t>SM</t>
  </si>
  <si>
    <t>SAN MARINO</t>
  </si>
  <si>
    <t>A.010.05.191</t>
  </si>
  <si>
    <t>Carrot {GLO}| market for | Alloc Rec, S</t>
  </si>
  <si>
    <t>ST</t>
  </si>
  <si>
    <t>SAO TOME AND PRINCIPE</t>
  </si>
  <si>
    <t>A.010.05.192</t>
  </si>
  <si>
    <t>Fennel {GLO}| market for | Alloc Rec, S</t>
  </si>
  <si>
    <t>SA</t>
  </si>
  <si>
    <t>SAUDI ARABIA</t>
  </si>
  <si>
    <t>A.010.05.193</t>
  </si>
  <si>
    <t>Onion {GLO}| market for | Alloc Rec, S</t>
  </si>
  <si>
    <t>SN</t>
  </si>
  <si>
    <t>SENEGAL</t>
  </si>
  <si>
    <t>A.010.05.194</t>
  </si>
  <si>
    <t>Onion seedling, for planting {GLO}| market for onion seedling, for planting | Alloc Rec, S</t>
  </si>
  <si>
    <t>RS</t>
  </si>
  <si>
    <t>SERBIA</t>
  </si>
  <si>
    <t>A.010.05.195</t>
  </si>
  <si>
    <t>Paris market carrot {GLO}| market for | Alloc Rec, S</t>
  </si>
  <si>
    <t>SC</t>
  </si>
  <si>
    <t>SEYCHELLES</t>
  </si>
  <si>
    <t>A.010.05.196</t>
  </si>
  <si>
    <t>Paris market carrot {GLO}| production | Alloc Rec, S</t>
  </si>
  <si>
    <t>SL</t>
  </si>
  <si>
    <t>SIERRA LEONE</t>
  </si>
  <si>
    <t>A.010.05.197</t>
  </si>
  <si>
    <t>Potato {GLO}| market for | Alloc Rec, S</t>
  </si>
  <si>
    <t>TM</t>
  </si>
  <si>
    <t>TURKMENISTAN</t>
  </si>
  <si>
    <t>A.010.05.198</t>
  </si>
  <si>
    <t>Potato starch {GLO}| market for | Alloc Rec, S</t>
  </si>
  <si>
    <t>TC</t>
  </si>
  <si>
    <t>TURKS AND CAICOS ISLANDS</t>
  </si>
  <si>
    <t>A.010.05.199</t>
  </si>
  <si>
    <t>Potato, organic {GLO}| market for | Alloc Rec, S</t>
  </si>
  <si>
    <t>TV</t>
  </si>
  <si>
    <t>TUVALU</t>
  </si>
  <si>
    <t>A.010.05.200</t>
  </si>
  <si>
    <t>Potato, Swiss integrated production {GLO}| market for | Alloc Rec, S</t>
  </si>
  <si>
    <t>UG</t>
  </si>
  <si>
    <t>UGANDA</t>
  </si>
  <si>
    <t>A.010.05.201</t>
  </si>
  <si>
    <t>Radish {GLO}| market for | Alloc Rec, S</t>
  </si>
  <si>
    <t>UA</t>
  </si>
  <si>
    <t>UKRAINE</t>
  </si>
  <si>
    <t>AE</t>
  </si>
  <si>
    <t>UNITED ARAB EMIRATES</t>
  </si>
  <si>
    <t>A.010.05.202</t>
  </si>
  <si>
    <t>Alfalfa-grass mixture, Swiss integrated production {GLO}| market for | Alloc Rec, S</t>
  </si>
  <si>
    <t>GB</t>
  </si>
  <si>
    <t>UNITED KINGDOM</t>
  </si>
  <si>
    <t>A.010.05.203</t>
  </si>
  <si>
    <t>Alfalfa-grass silage {CA-QC}| alfalfa/grass silage production | Alloc Rec, S</t>
  </si>
  <si>
    <t>US</t>
  </si>
  <si>
    <t>UNITED STATES</t>
  </si>
  <si>
    <t>A.010.05.204</t>
  </si>
  <si>
    <t>Alfalfa-grass silage {GLO}| market for | Alloc Rec, S</t>
  </si>
  <si>
    <t>UM</t>
  </si>
  <si>
    <t>U.S. MINOR ISLANDS</t>
  </si>
  <si>
    <t>A.010.05.205</t>
  </si>
  <si>
    <t>Alfalfa-grass silage {RoW}| alfalfa/grass silage production | Alloc Rec, S</t>
  </si>
  <si>
    <t>UY</t>
  </si>
  <si>
    <t>URUGUAY</t>
  </si>
  <si>
    <t>A.010.05.206</t>
  </si>
  <si>
    <t>Hay {GLO}| market for | Alloc Rec, S</t>
  </si>
  <si>
    <t>VU</t>
  </si>
  <si>
    <t>VANUATU</t>
  </si>
  <si>
    <t>A.010.05.207</t>
  </si>
  <si>
    <t>Hay, organic, intensive {GLO}| market for | Alloc Rec, S</t>
  </si>
  <si>
    <t>VE</t>
  </si>
  <si>
    <t>VENEZUELA</t>
  </si>
  <si>
    <t>A.010.05.208</t>
  </si>
  <si>
    <t>Hay, Swiss integrated production, extensive {GLO}| market for | Alloc Rec, S</t>
  </si>
  <si>
    <t>VN</t>
  </si>
  <si>
    <t>VIET NAM</t>
  </si>
  <si>
    <t>A.010.05.209</t>
  </si>
  <si>
    <t>Hay, Swiss integrated production, intensive {GLO}| market for | Alloc Rec, S</t>
  </si>
  <si>
    <t>VG</t>
  </si>
  <si>
    <t>VIRGIN ISLANDS (BRITISH)</t>
  </si>
  <si>
    <t>A.010.05.210</t>
  </si>
  <si>
    <t>Miscanthus, chopped {GLO}| market for | Alloc Rec, S</t>
  </si>
  <si>
    <t>VI</t>
  </si>
  <si>
    <t>VIRGIN ISLANDS (U.S.)</t>
  </si>
  <si>
    <t>WF</t>
  </si>
  <si>
    <t>WALLIS AND FUTUNA ISLANDS</t>
  </si>
  <si>
    <t>A.010.05.211</t>
  </si>
  <si>
    <t>Sugar beet {CH}| market for sugar beet | Alloc Rec, S</t>
  </si>
  <si>
    <t>EH</t>
  </si>
  <si>
    <t>WESTERN SAHARA</t>
  </si>
  <si>
    <t>A.010.05.212</t>
  </si>
  <si>
    <t>Sugar beet {RoW}| market for sugar beet | Alloc Rec, S</t>
  </si>
  <si>
    <t>YE</t>
  </si>
  <si>
    <t>YEMEN</t>
  </si>
  <si>
    <t>ZM</t>
  </si>
  <si>
    <t>ZAMBIA</t>
  </si>
  <si>
    <t>A.010.05.213</t>
  </si>
  <si>
    <t>Bagasse, from sugarcane {BR}| cane sugar production with ethanol by-product | Alloc Rec, S</t>
  </si>
  <si>
    <t>ZW</t>
  </si>
  <si>
    <t>ZIMBABWE</t>
  </si>
  <si>
    <t>A.010.05.214</t>
  </si>
  <si>
    <t>Bagasse, from sugarcane {RoW}| cane sugar production with ethanol by-product | Alloc Rec, S</t>
  </si>
  <si>
    <t>A.010.05.215</t>
  </si>
  <si>
    <t>Asparagus seedling, for planting {GLO}| market for asparagus seedling, for planting | Alloc Rec, S</t>
  </si>
  <si>
    <t>A.010.05.216</t>
  </si>
  <si>
    <t>Broccoli {GLO}| market for | Alloc Rec, S</t>
  </si>
  <si>
    <t>A.010.05.217</t>
  </si>
  <si>
    <t>Cabbage red {GLO}| market for | Alloc Rec, S</t>
  </si>
  <si>
    <t>A.010.05.218</t>
  </si>
  <si>
    <t>Cabbage white {GLO}| market for | Alloc Rec, S</t>
  </si>
  <si>
    <t>A.010.05.219</t>
  </si>
  <si>
    <t>Cauliflower {GLO}| market for | Alloc Rec, S</t>
  </si>
  <si>
    <t>A.010.05.220</t>
  </si>
  <si>
    <t>Celery {GLO}| market for | Alloc Rec, S</t>
  </si>
  <si>
    <t>A.010.05.221</t>
  </si>
  <si>
    <t>Green asparagus {GLO}| market for | Alloc Rec, S</t>
  </si>
  <si>
    <t>A.010.05.222</t>
  </si>
  <si>
    <t>Iceberg lettuce {GLO}| market for | Alloc Rec, S</t>
  </si>
  <si>
    <t>A.010.05.223</t>
  </si>
  <si>
    <t>Jatropha seed {GLO}| production | Alloc Rec, S</t>
  </si>
  <si>
    <t>A.010.05.224</t>
  </si>
  <si>
    <t>Lettuce {GLO}| market for | Alloc Rec, S</t>
  </si>
  <si>
    <t>A.010.05.225</t>
  </si>
  <si>
    <t>Spinach {GLO}| market for | Alloc Rec, S</t>
  </si>
  <si>
    <t>A.010.05.226</t>
  </si>
  <si>
    <t>White asparagus {GLO}| market for | Alloc Rec, S</t>
  </si>
  <si>
    <t>A.010.07</t>
  </si>
  <si>
    <t xml:space="preserve">materials, agricultural, plant seeds </t>
  </si>
  <si>
    <t>A.010.07.201</t>
  </si>
  <si>
    <t>Barley seed, for sowing {GLO}| market for | Alloc Rec, S</t>
  </si>
  <si>
    <t>A.010.07.202</t>
  </si>
  <si>
    <t>Barley seed, organic, for sowing {GLO}| market for | Alloc Rec, S</t>
  </si>
  <si>
    <t>A.010.07.203</t>
  </si>
  <si>
    <t>Barley seed, Swiss integrated production, for sowing {CH}| market for barley seed, Swiss integrated production, for sowing | Alloc Rec, S</t>
  </si>
  <si>
    <t>A.010.07.204</t>
  </si>
  <si>
    <t>Beet seed, Swiss integrated production, for sowing {GLO}| market for | Alloc Rec, S</t>
  </si>
  <si>
    <t>A.010.07.205</t>
  </si>
  <si>
    <t>Carrot seed, for sowing {GLO}| market for carrot seed, for sowing | Alloc Rec, S</t>
  </si>
  <si>
    <t>A.010.07.206</t>
  </si>
  <si>
    <t>Clover seed, Swiss integrated production, at farm {GLO}| market for | Alloc Rec, S</t>
  </si>
  <si>
    <t>A.010.07.207</t>
  </si>
  <si>
    <t>Clover seed, Swiss integrated production, for sowing {GLO}| market for | Alloc Rec, S</t>
  </si>
  <si>
    <t>A.010.07.208</t>
  </si>
  <si>
    <t>Cotton seed, for sowing {GLO}| market for | Alloc Rec, S</t>
  </si>
  <si>
    <t>A.010.07.209</t>
  </si>
  <si>
    <t>Fava bean seed, for sowing {GLO}| market for | Alloc Rec, S</t>
  </si>
  <si>
    <t>A.010.07.210</t>
  </si>
  <si>
    <t>Fava bean seed, organic, for sowing {GLO}| market for | Alloc Rec, S</t>
  </si>
  <si>
    <t>A.010.07.211</t>
  </si>
  <si>
    <t>Fodder beet seed, for sowing {GLO}| market for | Alloc Rec, S</t>
  </si>
  <si>
    <t>A.010.07.212</t>
  </si>
  <si>
    <t>Grass seed, organic, for sowing {GLO}| market for | Alloc Rec, S</t>
  </si>
  <si>
    <t>A.010.07.213</t>
  </si>
  <si>
    <t>Grass seed, Swiss integrated production, at farm {GLO}| market for | Alloc Rec, S</t>
  </si>
  <si>
    <t>A.010.07.214</t>
  </si>
  <si>
    <t>Grass seed, Swiss integrated production, for sowing {CH}| market for grass seed, Swiss integrated production, for sowing | Alloc Rec, S</t>
  </si>
  <si>
    <t>A.010.07.215</t>
  </si>
  <si>
    <t>Jatropha seed {GLO}| market for | Alloc Rec, S</t>
  </si>
  <si>
    <t>A.010.07.216</t>
  </si>
  <si>
    <t>Linseed seed, at farm {GLO}| market for linseed seed, at farm | Alloc Rec, S</t>
  </si>
  <si>
    <t>A.010.07.217</t>
  </si>
  <si>
    <t>Linseed seed, for sowing {GLO}| market for linseed seed, for sowing | Alloc Rec, S</t>
  </si>
  <si>
    <t>A.010.07.218</t>
  </si>
  <si>
    <t>Maize seed, at farm {GLO}| market for | Alloc Rec, S</t>
  </si>
  <si>
    <t>A.010.07.219</t>
  </si>
  <si>
    <t>Maize seed, for sowing {GLO}| market for | Alloc Rec, S</t>
  </si>
  <si>
    <t>A.010.07.220</t>
  </si>
  <si>
    <t>Maize seed, organic, at farm {GLO}| market for | Alloc Rec, S</t>
  </si>
  <si>
    <t>A.010.07.221</t>
  </si>
  <si>
    <t>Maize seed, organic, for sowing {GLO}| market for | Alloc Rec, S</t>
  </si>
  <si>
    <t>A.010.07.222</t>
  </si>
  <si>
    <t>Maize seed, Swiss integrated production, at farm {GLO}| market for | Alloc Rec, S</t>
  </si>
  <si>
    <t>A.010.07.223</t>
  </si>
  <si>
    <t>Maize seed, Swiss integrated production, for sowing {GLO}| market for | Alloc Rec, S</t>
  </si>
  <si>
    <t>A.010.07.224</t>
  </si>
  <si>
    <t>Miscanthus rhizome, for planting {GLO}| market for | Alloc Rec, S</t>
  </si>
  <si>
    <t>A.010.07.225</t>
  </si>
  <si>
    <t>Oat seed, for sowing {GLO}| market for oat seed, for sowing | Alloc Rec, S</t>
  </si>
  <si>
    <t>A.010.07.226</t>
  </si>
  <si>
    <t>Oat seed, Swiss integrated production, at farm {GLO}| market for oat seed, Swiss integrated production, at farm | Alloc Rec, S</t>
  </si>
  <si>
    <t>A.010.07.227</t>
  </si>
  <si>
    <t>Pea seed, for sowing {GLO}| market for | Alloc Rec, S</t>
  </si>
  <si>
    <t>A.010.07.228</t>
  </si>
  <si>
    <t>Pea seed, organic, for sowing {GLO}| market for | Alloc Rec, S</t>
  </si>
  <si>
    <t>A.010.07.229</t>
  </si>
  <si>
    <t>Peanut seed, at farm {GLO}| market for peanut seed, at farm | Alloc Rec, S</t>
  </si>
  <si>
    <t>A.010.07.230</t>
  </si>
  <si>
    <t>Peanut seed, for sowing {GLO}| market for peanut seed, for sowing | Alloc Rec, S</t>
  </si>
  <si>
    <t>A.010.07.231</t>
  </si>
  <si>
    <t>Potato seed, at farm {GLO}| market for | Alloc Rec, S</t>
  </si>
  <si>
    <t>A.010.07.232</t>
  </si>
  <si>
    <t>Potato seed, for setting {GLO}| market for | Alloc Rec, S</t>
  </si>
  <si>
    <t>A.010.07.233</t>
  </si>
  <si>
    <t>Potato seed, organic, at farm {GLO}| market for | Alloc Rec, S</t>
  </si>
  <si>
    <t>A.010.07.234</t>
  </si>
  <si>
    <t>Potato seed, organic, for setting {GLO}| market for | Alloc Rec, S</t>
  </si>
  <si>
    <t>A.010.07.235</t>
  </si>
  <si>
    <t>Potato seed, Swiss integrated production, at farm {GLO}| market for | Alloc Rec, S</t>
  </si>
  <si>
    <t>A.010.07.236</t>
  </si>
  <si>
    <t>Potato seed, Swiss integrated production, for setting {GLO}| market for | Alloc Rec, S</t>
  </si>
  <si>
    <t>A.010.07.237</t>
  </si>
  <si>
    <t>Rape seed {GLO}| market for | Alloc Rec, S</t>
  </si>
  <si>
    <t>A.010.07.238</t>
  </si>
  <si>
    <t>Rape seed, for sowing {CH}| market for rape seed, for sowing | Alloc Rec, S</t>
  </si>
  <si>
    <t>A.010.07.239</t>
  </si>
  <si>
    <t>Rape seed, for sowing {RoW}| market for rape seed, for sowing | Alloc Rec, S</t>
  </si>
  <si>
    <t>A.010.07.240</t>
  </si>
  <si>
    <t>Rape seed, organic {GLO}| market for | Alloc Rec, S</t>
  </si>
  <si>
    <t>A.010.07.241</t>
  </si>
  <si>
    <t>Rape seed, organic, for sowing {GLO}| market for | Alloc Rec, S</t>
  </si>
  <si>
    <t>A.010.07.242</t>
  </si>
  <si>
    <t>Rape seed, Swiss integrated production {GLO}| market for | Alloc Rec, S</t>
  </si>
  <si>
    <t>A.010.07.243</t>
  </si>
  <si>
    <t>Rice seed, for sowing {GLO}| market for | Alloc Rec, S</t>
  </si>
  <si>
    <t>A.010.07.244</t>
  </si>
  <si>
    <t>Rye seed, for sowing {GLO}| market for | Alloc Rec, S</t>
  </si>
  <si>
    <t>A.010.07.245</t>
  </si>
  <si>
    <t>Rye seed, organic, for sowing {GLO}| market for | Alloc Rec, S</t>
  </si>
  <si>
    <t>A.010.07.246</t>
  </si>
  <si>
    <t>Rye seed, Swiss integrated production, for sowing {CH}| market for rye seed, Swiss integrated production, for sowing | Alloc Rec, S</t>
  </si>
  <si>
    <t>A.010.07.247</t>
  </si>
  <si>
    <t>Soybean seed, for sowing {GLO}| market for | Alloc Rec, S</t>
  </si>
  <si>
    <t>A.010.07.248</t>
  </si>
  <si>
    <t>Soybean seed, organic, for sowing {GLO}| market for | Alloc Rec, S</t>
  </si>
  <si>
    <t>A.010.07.249</t>
  </si>
  <si>
    <t>Sugar beet seed, for sowing {GLO}| market for | Alloc Rec, S</t>
  </si>
  <si>
    <t>A.010.07.250</t>
  </si>
  <si>
    <t>Sunflower seed {GLO}| market for | Alloc Rec, S</t>
  </si>
  <si>
    <t>A.010.07.251</t>
  </si>
  <si>
    <t>Sunflower seed, for sowing {GLO}| market for | Alloc Rec, S</t>
  </si>
  <si>
    <t>A.010.07.252</t>
  </si>
  <si>
    <t>Sunflower seed, Swiss integrated production {GLO}| market for | Alloc Rec, S</t>
  </si>
  <si>
    <t>A.010.07.253</t>
  </si>
  <si>
    <t>Wheat seed, for sowing {GLO}| market for | Alloc Rec, S</t>
  </si>
  <si>
    <t>A.010.07.254</t>
  </si>
  <si>
    <t>Wheat seed, organic, for sowing {GLO}| market for | Alloc Rec, S</t>
  </si>
  <si>
    <t>A.010.07.255</t>
  </si>
  <si>
    <t>Wheat seed, Swiss integrated production, for sowing {CH}| market for wheat seed, Swiss integrated production, for sowing | Alloc Rec, S</t>
  </si>
  <si>
    <t>A.020.01.201</t>
  </si>
  <si>
    <t>Sanitary ceramics {GLO}| market for | Alloc Rec, S</t>
  </si>
  <si>
    <t>A.030.01.201</t>
  </si>
  <si>
    <t>Boric acid, anhydrous, powder {GLO}| market for | Alloc Rec, S</t>
  </si>
  <si>
    <t>A.030.01.202</t>
  </si>
  <si>
    <t>Chlorosulfonic acid {GLO}| market for | Alloc Rec, S</t>
  </si>
  <si>
    <t>A.030.01.203</t>
  </si>
  <si>
    <t>Fluosilicic acid, without water, in 22% solution state {GLO}| market for | Alloc Rec, S</t>
  </si>
  <si>
    <t>A.030.01.204</t>
  </si>
  <si>
    <t>Hydrochloric acid, without water, in 30% solution state {RER}| market for | Alloc Rec, S</t>
  </si>
  <si>
    <t>A.030.01.205</t>
  </si>
  <si>
    <t>Hydrochloric acid, without water, in 30% solution state {RoW}| market for | Alloc Rec, S</t>
  </si>
  <si>
    <t>A.030.01.206</t>
  </si>
  <si>
    <t>Hydrogen fluoride {GLO}| market for | Alloc Rec, S</t>
  </si>
  <si>
    <t>A.030.01.207</t>
  </si>
  <si>
    <t>Nitric acid, without water, in 50% solution state {GLO}| market for | Alloc Rec, S</t>
  </si>
  <si>
    <t>A.030.01.208</t>
  </si>
  <si>
    <t>Phosphoric acid, fertiliser grade, without water, in 70% solution state {GLO}| market for | Alloc Rec, S</t>
  </si>
  <si>
    <t>A.030.01.209</t>
  </si>
  <si>
    <t>Phosphoric acid, industrial grade, without water, in 85% solution state {GLO}| market for | Alloc Rec, S</t>
  </si>
  <si>
    <t>A.030.01.210</t>
  </si>
  <si>
    <t>Sulfuric acid {GLO}| market for | Alloc Rec, S</t>
  </si>
  <si>
    <t>materials, chemicals, acids organic                                                                     (Note for eco-costs: Idemat2014 including depletion of fossil fuels, Ecoinvent excluding depletion of fossil fuels, 80 euro cents per kg oil)</t>
  </si>
  <si>
    <t>A.030.02.201</t>
  </si>
  <si>
    <t>Acetic acid, without water, in 98% solution state {GLO}| market for | Alloc Rec, S</t>
  </si>
  <si>
    <t>A.030.02.202</t>
  </si>
  <si>
    <t>Acetoacetic acid {GLO}| market for | Alloc Rec, S</t>
  </si>
  <si>
    <t>A.030.02.203</t>
  </si>
  <si>
    <t>Acetyl chloride {GLO}| market for | Alloc Rec, S</t>
  </si>
  <si>
    <t>A.030.02.204</t>
  </si>
  <si>
    <t>Acrylic acid {GLO}| market for | Alloc Rec, S</t>
  </si>
  <si>
    <t>A.030.02.205</t>
  </si>
  <si>
    <t>Adipic acid {GLO}| market for | Alloc Rec, S</t>
  </si>
  <si>
    <t>A.030.02.206</t>
  </si>
  <si>
    <t>Anthranilic acid {GLO}| market for | Alloc Rec, S</t>
  </si>
  <si>
    <t>A.030.02.207</t>
  </si>
  <si>
    <t>Benzoic acid {GLO}| market for | Alloc Rec, S</t>
  </si>
  <si>
    <t>A.030.02.208</t>
  </si>
  <si>
    <t>Chloroacetic acid {GLO}| market for | Alloc Rec, S</t>
  </si>
  <si>
    <t>A.030.02.209</t>
  </si>
  <si>
    <t>Chloropropionic acid {GLO}| market for | Alloc Rec, S</t>
  </si>
  <si>
    <t>A.030.02.210</t>
  </si>
  <si>
    <t>Citric acid {GLO}| market for | Alloc Rec, S</t>
  </si>
  <si>
    <t>A.030.02.211</t>
  </si>
  <si>
    <t>Cyanoacetic acid {GLO}| market for | Alloc Rec, S</t>
  </si>
  <si>
    <t>A.030.02.212</t>
  </si>
  <si>
    <t>Formic acid {RER}| market for | Alloc Rec, S</t>
  </si>
  <si>
    <t>A.030.02.213</t>
  </si>
  <si>
    <t>Formic acid {RoW}| market for | Alloc Rec, S</t>
  </si>
  <si>
    <t>A.030.02.214</t>
  </si>
  <si>
    <t>Methacrylic acid {GLO}| market for | Alloc Rec, S</t>
  </si>
  <si>
    <t>A.030.02.215</t>
  </si>
  <si>
    <t>Methane sulfonic acid {GLO}| market for | Alloc Rec, S</t>
  </si>
  <si>
    <t>A.030.02.216</t>
  </si>
  <si>
    <t>Naphthalene sulfonic acid {GLO}| market for | Alloc Rec, S</t>
  </si>
  <si>
    <t>A.030.02.217</t>
  </si>
  <si>
    <t>Phenyl acetic acid {GLO}| market for | Alloc Rec, S</t>
  </si>
  <si>
    <t>A.030.02.218</t>
  </si>
  <si>
    <t>Phenyl isocyanate {GLO}| market for | Alloc Rec, S</t>
  </si>
  <si>
    <t>A.030.02.219</t>
  </si>
  <si>
    <t>Purified terephthalic acid {GLO}| market for | Alloc Rec, S</t>
  </si>
  <si>
    <t>A.030.02.220</t>
  </si>
  <si>
    <t>Trichloroacetic acid {GLO}| market for | Alloc Rec, S</t>
  </si>
  <si>
    <t>Trifluoroacetic acid {GLO}| market for | Alloc Rec, S</t>
  </si>
  <si>
    <t>A.030.03.201</t>
  </si>
  <si>
    <t>Ammonium nitrate, as N {GLO}| market for | Alloc Rec, S</t>
  </si>
  <si>
    <t>A.030.03.202</t>
  </si>
  <si>
    <t>Ammonium sulfate, as N {GLO}| market for | Alloc Rec, S</t>
  </si>
  <si>
    <t>A.030.03.203</t>
  </si>
  <si>
    <t>Calcium nitrate {GLO}| market for | Alloc Rec, S</t>
  </si>
  <si>
    <t>A.030.03.204</t>
  </si>
  <si>
    <t>Nitrogen fertiliser, as N {GLO}| market for | Alloc Rec, S</t>
  </si>
  <si>
    <t>A.030.03.205</t>
  </si>
  <si>
    <t>Phosphate fertiliser, as P2O5 {GLO}| market for | Alloc Rec, S</t>
  </si>
  <si>
    <t>A.030.03.206</t>
  </si>
  <si>
    <t>Potassium chloride, as K2O {GLO}| market for | Alloc Rec, S</t>
  </si>
  <si>
    <t>A.030.03.207</t>
  </si>
  <si>
    <t>Potassium fertiliser, as K2O {GLO}| market for | Alloc Rec, S</t>
  </si>
  <si>
    <t>A.030.03.208</t>
  </si>
  <si>
    <t>Potassium nitrate {GLO}| market for | Alloc Rec, S</t>
  </si>
  <si>
    <t>A.030.03.209</t>
  </si>
  <si>
    <t>Potassium sulfate, as K2O {GLO}| market for | Alloc Rec, S</t>
  </si>
  <si>
    <t>A.030.03.210</t>
  </si>
  <si>
    <t>Soil pH raising agent, as CaCO3 {GLO}| market for | Alloc Rec, S</t>
  </si>
  <si>
    <t>A.030.03.211</t>
  </si>
  <si>
    <t>Stone meal {GLO}| market for | Alloc Rec, S</t>
  </si>
  <si>
    <t>A.030.03.212</t>
  </si>
  <si>
    <t>Urea, as N {GLO}| market for | Alloc Rec, S</t>
  </si>
  <si>
    <t>A.030.04.201</t>
  </si>
  <si>
    <t>Argon, crude, liquid {GLO}| market for | Alloc Rec, S</t>
  </si>
  <si>
    <t>A.030.04.202</t>
  </si>
  <si>
    <t>Argon, liquid {GLO}| market for | Alloc Rec, S</t>
  </si>
  <si>
    <t>A.030.04.203</t>
  </si>
  <si>
    <t>Carbon dioxide, liquid {RER}| market for | Alloc Rec, S</t>
  </si>
  <si>
    <t>A.030.04.204</t>
  </si>
  <si>
    <t>Carbon dioxide, liquid {RoW}| market for | Alloc Rec, S</t>
  </si>
  <si>
    <t>A.030.04.205</t>
  </si>
  <si>
    <t>Chlorine, liquid {GLO}| market for | Alloc Rec, S</t>
  </si>
  <si>
    <t>A.030.04.206</t>
  </si>
  <si>
    <t>Fluorine, liquid {RER}| market for | Alloc Rec, S</t>
  </si>
  <si>
    <t>A.030.04.207</t>
  </si>
  <si>
    <t>Fluorine, liquid {RoW}| market for | Alloc Rec, S</t>
  </si>
  <si>
    <t>A.030.04.208</t>
  </si>
  <si>
    <t>Hydrogen, liquid {RER}| market for | Alloc Rec, S</t>
  </si>
  <si>
    <t>A.030.04.209</t>
  </si>
  <si>
    <t>Hydrogen, liquid {RoW}| market for | Alloc Rec, S</t>
  </si>
  <si>
    <t>A.030.04.210</t>
  </si>
  <si>
    <t>Natural gas liquids {GLO}| market for | Alloc Rec, S</t>
  </si>
  <si>
    <t>A.030.04.212</t>
  </si>
  <si>
    <t>Nitrogen, liquid {RER}| market for | Alloc Rec, S</t>
  </si>
  <si>
    <t>A.030.04.213</t>
  </si>
  <si>
    <t>Nitrogen, liquid {RoW}| market for | Alloc Rec, S</t>
  </si>
  <si>
    <t>A.030.04.214</t>
  </si>
  <si>
    <t>Oxygen, liquid {RER}| market for | Alloc Rec, S</t>
  </si>
  <si>
    <t>A.030.04.215</t>
  </si>
  <si>
    <t>Oxygen, liquid {RoW}| market for | Alloc Rec, S</t>
  </si>
  <si>
    <t>A.030.04.216</t>
  </si>
  <si>
    <t>Ozone, liquid {RER}| market for | Alloc Rec, S</t>
  </si>
  <si>
    <t>A.030.04.217</t>
  </si>
  <si>
    <t>Ozone, liquid {RoW}| market for | Alloc Rec, S</t>
  </si>
  <si>
    <t>A.030.04.218</t>
  </si>
  <si>
    <t>Sulfur dioxide, liquid {RER}| market for | Alloc Rec, S</t>
  </si>
  <si>
    <t>A.030.04.219</t>
  </si>
  <si>
    <t>Sulfur dioxide, liquid {RoW}| market for | Alloc Rec, S</t>
  </si>
  <si>
    <t>A.030.04.221</t>
  </si>
  <si>
    <t>Carbon dioxide, liquid {RER}| production | Alloc Rec, S</t>
  </si>
  <si>
    <t>A.030.04.222</t>
  </si>
  <si>
    <t>A.030.04.223</t>
  </si>
  <si>
    <t>Carbon monoxide {RER}| market for | Alloc Rec, S</t>
  </si>
  <si>
    <t>A.030.04.224</t>
  </si>
  <si>
    <t>Carbon monoxide {RoW}| market for | Alloc Rec, S</t>
  </si>
  <si>
    <t>A.030.04.225</t>
  </si>
  <si>
    <t>Chlorine dioxide {GLO}| market for | Alloc Rec, S</t>
  </si>
  <si>
    <t>A.030.04.226</t>
  </si>
  <si>
    <t>Chlorine, gaseous {RER}| market for | Alloc Rec, S</t>
  </si>
  <si>
    <t>A.030.04.227</t>
  </si>
  <si>
    <t>Chlorine, gaseous {RoW}| market for | Alloc Rec, S</t>
  </si>
  <si>
    <t>A.030.04.228</t>
  </si>
  <si>
    <t>Ethane {GLO}| market for | Alloc Rec, S</t>
  </si>
  <si>
    <t>A.030.04.229</t>
  </si>
  <si>
    <t>Helium {GLO}| market for | Alloc Rec, S</t>
  </si>
  <si>
    <t>A.030.04.230</t>
  </si>
  <si>
    <t>Helium, crude {GLO}| market for | Alloc Rec, S</t>
  </si>
  <si>
    <t>A.030.04.231</t>
  </si>
  <si>
    <t>Helium, crude stockpiling {GLO}| market for | Alloc Rec, S</t>
  </si>
  <si>
    <t>A.030.04.232</t>
  </si>
  <si>
    <t>Hydrogen cyanide {GLO}| market for | Alloc Rec, S</t>
  </si>
  <si>
    <t>A.030.04.233</t>
  </si>
  <si>
    <t>Hydrogen sulfide {GLO}| market for | Alloc Rec, S</t>
  </si>
  <si>
    <t>A.030.04.234</t>
  </si>
  <si>
    <t>Krypton, gaseous {GLO}| market for | Alloc Rec, S</t>
  </si>
  <si>
    <t>A.030.04.235</t>
  </si>
  <si>
    <t>Nitrous dioxide {GLO}| market for | Alloc Rec, S</t>
  </si>
  <si>
    <t>A.030.04.236</t>
  </si>
  <si>
    <t>Nitrous oxide {GLO}| market for | Alloc Rec, S</t>
  </si>
  <si>
    <t>A.030.04.237</t>
  </si>
  <si>
    <t>Propane {GLO}| market for | Alloc Rec, S</t>
  </si>
  <si>
    <t>A.030.04.238</t>
  </si>
  <si>
    <t>Sulfur hexafluoride, liquid {GLO}| market for | Alloc Rec, S</t>
  </si>
  <si>
    <t>A.030.04.239</t>
  </si>
  <si>
    <t>Sulfur trioxide {GLO}| market for | Alloc Rec, S</t>
  </si>
  <si>
    <t>A.030.04.240</t>
  </si>
  <si>
    <t>Xenon, gaseous {GLO}| market for | Alloc Rec, S</t>
  </si>
  <si>
    <t>A.030.05.201</t>
  </si>
  <si>
    <t>Activated bentonite {GLO}| market for | Alloc Rec, S</t>
  </si>
  <si>
    <t>A.030.05.202</t>
  </si>
  <si>
    <t>Activated silica {GLO}| market for | Alloc Rec, S</t>
  </si>
  <si>
    <t>A.030.05.203</t>
  </si>
  <si>
    <t>Aluminium fluoride {GLO}| market for | Alloc Rec, S</t>
  </si>
  <si>
    <t>A.030.05.204</t>
  </si>
  <si>
    <t>Aluminium hydroxide {GLO}| market for | Alloc Rec, S</t>
  </si>
  <si>
    <t>A.030.05.205</t>
  </si>
  <si>
    <t>Aluminium oxide {GLO}| market for | Alloc Rec, S</t>
  </si>
  <si>
    <t>A.030.05.206</t>
  </si>
  <si>
    <t>Aluminium sulfate, powder {GLO}| market for | Alloc Rec, S</t>
  </si>
  <si>
    <t>A.030.05.207</t>
  </si>
  <si>
    <t>Aluminium sulfate, without water, in 4.33% aluminium solution state {GLO}| market for | Alloc Rec, S</t>
  </si>
  <si>
    <t>A.030.05.208</t>
  </si>
  <si>
    <t>Ammonia, liquid {RER}| market for | Alloc Rec, S</t>
  </si>
  <si>
    <t>A.030.05.209</t>
  </si>
  <si>
    <t>Ammonia, liquid {RoW}| market for | Alloc Rec, S</t>
  </si>
  <si>
    <t>A.030.05.210</t>
  </si>
  <si>
    <t>Ammonium bicarbonate {GLO}| market for | Alloc Rec, S</t>
  </si>
  <si>
    <t>A.030.05.211</t>
  </si>
  <si>
    <t>Ammonium chloride {GLO}| market for | Alloc Rec, S</t>
  </si>
  <si>
    <t>A.030.05.212</t>
  </si>
  <si>
    <t>Anhydrite {GLO}| market for | Alloc Rec, S</t>
  </si>
  <si>
    <t>A.030.05.213</t>
  </si>
  <si>
    <t>Anhydrite rock {CH}| market for anhydrite rock | Alloc Rec, S</t>
  </si>
  <si>
    <t>A.030.05.214</t>
  </si>
  <si>
    <t>Anhydrite rock {RoW}| market for anhydrite rock | Alloc Rec, S</t>
  </si>
  <si>
    <t>A.030.05.215</t>
  </si>
  <si>
    <t>Anhydrite, burned {GLO}| market for | Alloc Rec, S</t>
  </si>
  <si>
    <t>A.030.05.216</t>
  </si>
  <si>
    <t>Arsine {GLO}| market for | Alloc Rec, S</t>
  </si>
  <si>
    <t>A.030.05.217</t>
  </si>
  <si>
    <t>Barite {GLO}| market for | Alloc Rec, S</t>
  </si>
  <si>
    <t>A.030.05.218</t>
  </si>
  <si>
    <t>Borax, anhydrous, powder {GLO}| market for | Alloc Rec, S</t>
  </si>
  <si>
    <t>A.030.05.219</t>
  </si>
  <si>
    <t>Boric oxide {GLO}| market for | Alloc Rec, S</t>
  </si>
  <si>
    <t>A.030.05.220</t>
  </si>
  <si>
    <t>Boron carbide {GLO}| market for | Alloc Rec, S</t>
  </si>
  <si>
    <t>A.030.05.221</t>
  </si>
  <si>
    <t>Boron trifluoride {GLO}| market for | Alloc Rec, S</t>
  </si>
  <si>
    <t>A.030.05.222</t>
  </si>
  <si>
    <t>Bromine {GLO}| market for | Alloc Rec, S</t>
  </si>
  <si>
    <t>A.030.05.223</t>
  </si>
  <si>
    <t>Cadmium chloride, semiconductor-grade {GLO}| market for | Alloc Rec, S</t>
  </si>
  <si>
    <t>YT Mayotte</t>
  </si>
  <si>
    <t>A.030.05.224</t>
  </si>
  <si>
    <t>Cadmium sulfide, semiconductor-grade {GLO}| market for | Alloc Rec, S</t>
  </si>
  <si>
    <t>ZA South Africa</t>
  </si>
  <si>
    <t>A.030.05.225</t>
  </si>
  <si>
    <t>Cadmium telluride, semiconductor-grade {GLO}| market for | Alloc Rec, S</t>
  </si>
  <si>
    <t>ZM Zambia</t>
  </si>
  <si>
    <t>A.030.05.226</t>
  </si>
  <si>
    <t>Calcareous marl {GLO}| market for | Alloc Rec, S</t>
  </si>
  <si>
    <t>ZW Zimbabwe</t>
  </si>
  <si>
    <t>A.030.05.227</t>
  </si>
  <si>
    <t>Calcium borates {GLO}| market for | Alloc Rec, S</t>
  </si>
  <si>
    <t>A.030.05.228</t>
  </si>
  <si>
    <t>Calcium carbide, technical grade {GLO}| market for | Alloc Rec, S</t>
  </si>
  <si>
    <t>A.030.05.229</t>
  </si>
  <si>
    <t>Calcium chloride {GLO}| market for | Alloc Rec, S</t>
  </si>
  <si>
    <t>A.030.05.230</t>
  </si>
  <si>
    <t>Cerium concentrate, 60% cerium oxide {GLO}| market for | Alloc Rec, S</t>
  </si>
  <si>
    <t>A.030.05.231</t>
  </si>
  <si>
    <t>Chemical, inorganic {GLO}| market for chemicals, inorganic | Alloc Rec, S</t>
  </si>
  <si>
    <t>A.030.05.232</t>
  </si>
  <si>
    <t>Chromium oxide, flakes {GLO}| market for | Alloc Rec, S</t>
  </si>
  <si>
    <t>A.030.05.233</t>
  </si>
  <si>
    <t>Clinker {CH}| market for clinker | Alloc Rec, S</t>
  </si>
  <si>
    <t>A.030.05.234</t>
  </si>
  <si>
    <t>Clinker {RoW}| market for clinker | Alloc Rec, S</t>
  </si>
  <si>
    <t>A.030.05.235</t>
  </si>
  <si>
    <t>Copper carbonate {GLO}| market for | Alloc Rec, S</t>
  </si>
  <si>
    <t>A.030.05.236</t>
  </si>
  <si>
    <t>Copper oxide {GLO}| market for | Alloc Rec, S</t>
  </si>
  <si>
    <t>A.030.05.237</t>
  </si>
  <si>
    <t>Copper sulfate {GLO}| market for | Alloc Rec, S</t>
  </si>
  <si>
    <t>A.030.05.238</t>
  </si>
  <si>
    <t>Cryolite {GLO}| market for | Alloc Rec, S</t>
  </si>
  <si>
    <t>A.030.05.239</t>
  </si>
  <si>
    <t>Cyanogen chloride {GLO}| market for | Alloc Rec, S</t>
  </si>
  <si>
    <t>A.030.05.240</t>
  </si>
  <si>
    <t>Diborane {GLO}| market for | Alloc Rec, S</t>
  </si>
  <si>
    <t>A.030.05.241</t>
  </si>
  <si>
    <t>Dicyclopentadiene based unsaturated polyester resin {GLO}| market for | Alloc Rec, S</t>
  </si>
  <si>
    <t>A.030.05.242</t>
  </si>
  <si>
    <t>Ferrosilicon {GLO}| market for | Alloc Rec, S</t>
  </si>
  <si>
    <t>A.030.05.243</t>
  </si>
  <si>
    <t>Graphite {GLO}| market for | Alloc Rec, S</t>
  </si>
  <si>
    <t>A.030.05.244</t>
  </si>
  <si>
    <t>Graphite, battery grade {GLO}| market for | Alloc Rec, S</t>
  </si>
  <si>
    <t>A.030.05.245</t>
  </si>
  <si>
    <t>Hydrazine {GLO}| market for | Alloc Rec, S</t>
  </si>
  <si>
    <t>A.030.05.246</t>
  </si>
  <si>
    <t>Hydrogen peroxide, without water, in 50% solution state {GLO}| market for | Alloc Rec, S</t>
  </si>
  <si>
    <t>A.030.05.247</t>
  </si>
  <si>
    <t>Hydroxylamine {GLO}| market for | Alloc Rec, S</t>
  </si>
  <si>
    <t>A.030.05.248</t>
  </si>
  <si>
    <t>Indium rich leaching residues, from zinc production stockpiling {GLO}| market for | Alloc Rec, S</t>
  </si>
  <si>
    <t>A.030.05.249</t>
  </si>
  <si>
    <t>Intral {GLO}| market for | Alloc Rec, S</t>
  </si>
  <si>
    <t>A.030.05.250</t>
  </si>
  <si>
    <t>Iodine {GLO}| market for | Alloc Rec, S</t>
  </si>
  <si>
    <t>A.030.05.251</t>
  </si>
  <si>
    <t>Iron (III) chloride, without water, in 40% solution state {GLO}| market for | Alloc Rec, S</t>
  </si>
  <si>
    <t>A.030.05.252</t>
  </si>
  <si>
    <t>Iron sulfate {GLO}| market for | Alloc Rec, S</t>
  </si>
  <si>
    <t>A.030.05.253</t>
  </si>
  <si>
    <t>Iron(II) chloride {GLO}| market for | Alloc Rec, S</t>
  </si>
  <si>
    <t>A.030.05.254</t>
  </si>
  <si>
    <t>Iron(III) chloride, without water, in 14% iron solution state {GLO}| market for | Alloc Rec, S</t>
  </si>
  <si>
    <t>A.030.05.255</t>
  </si>
  <si>
    <t>Iron(III) chloride, without water, in a 12% iron solution state {GLO}| market for | Alloc Rec, S</t>
  </si>
  <si>
    <t>A.030.05.256</t>
  </si>
  <si>
    <t>Iron(III) sulfate, without water, in 12.5% iron solution state {GLO}| market for | Alloc Rec, S</t>
  </si>
  <si>
    <t>A.030.05.257</t>
  </si>
  <si>
    <t>Kaolin {GLO}| market for | Alloc Rec, S</t>
  </si>
  <si>
    <t>A.030.05.258</t>
  </si>
  <si>
    <t>Lanthanum oxide {GLO}| market for | Alloc Rec, S</t>
  </si>
  <si>
    <t>A.030.05.259</t>
  </si>
  <si>
    <t>Lime, hydrated, loose weight {CH}| market for lime, hydrated, loose weight | Alloc Rec, S</t>
  </si>
  <si>
    <t>A.030.05.260</t>
  </si>
  <si>
    <t>Lime, hydrated, loose weight {RoW}| market for lime, hydrated, loose weight | Alloc Rec, S</t>
  </si>
  <si>
    <t>A.030.05.261</t>
  </si>
  <si>
    <t>Lime, hydrated, packed {GLO}| market for | Alloc Rec, S</t>
  </si>
  <si>
    <t>A.030.05.262</t>
  </si>
  <si>
    <t>Lime, hydraulic {GLO}| market for | Alloc Rec, S</t>
  </si>
  <si>
    <t>A.030.05.263</t>
  </si>
  <si>
    <t>Lithium carbonate {GLO}| market for | Alloc Rec, S</t>
  </si>
  <si>
    <t>A.030.05.264</t>
  </si>
  <si>
    <t>Lithium chloride {GLO}| market for | Alloc Rec, S</t>
  </si>
  <si>
    <t>A.030.05.265</t>
  </si>
  <si>
    <t>Lithium fluoride {GLO}| market for | Alloc Rec, S</t>
  </si>
  <si>
    <t>A.030.05.266</t>
  </si>
  <si>
    <t>Lithium hexafluorophosphate {GLO}| market for | Alloc Rec, S</t>
  </si>
  <si>
    <t>A.030.05.267</t>
  </si>
  <si>
    <t>Lithium hydroxide {GLO}| market for | Alloc Rec, S</t>
  </si>
  <si>
    <t>A.030.05.268</t>
  </si>
  <si>
    <t>Lithium manganese oxide {GLO}| market for | Alloc Rec, S</t>
  </si>
  <si>
    <t>A.030.05.269</t>
  </si>
  <si>
    <t>Magnesium oxide {GLO}| market for | Alloc Rec, S</t>
  </si>
  <si>
    <t>A.030.05.270</t>
  </si>
  <si>
    <t>Magnesium sulfate {GLO}| market for | Alloc Rec, S</t>
  </si>
  <si>
    <t>A.030.05.271</t>
  </si>
  <si>
    <t>Malusil {GLO}| market for | Alloc Rec, S</t>
  </si>
  <si>
    <t>A.030.05.272</t>
  </si>
  <si>
    <t>Manganese dioxide {GLO}| market for | Alloc Rec, S</t>
  </si>
  <si>
    <t>A.030.05.273</t>
  </si>
  <si>
    <t>Manganese sulfate {GLO}| market for | Alloc Rec, S</t>
  </si>
  <si>
    <t>A.030.05.274</t>
  </si>
  <si>
    <t>Manganese(III) oxide {GLO}| market for | Alloc Rec, S</t>
  </si>
  <si>
    <t>A.030.05.275</t>
  </si>
  <si>
    <t>Molybdenum trioxide {GLO}| market for | Alloc Rec, S</t>
  </si>
  <si>
    <t>A.030.05.276</t>
  </si>
  <si>
    <t>Neodymium oxide {GLO}| market for | Alloc Rec, S</t>
  </si>
  <si>
    <t>A.030.05.277</t>
  </si>
  <si>
    <t>Neutralising agent, sodium hydroxide-equivalent {GLO}| market for | Alloc Rec, S</t>
  </si>
  <si>
    <t>A.030.05.278</t>
  </si>
  <si>
    <t>Nickel sulfate {GLO}| market for | Alloc Rec, S</t>
  </si>
  <si>
    <t>A.030.05.279</t>
  </si>
  <si>
    <t>Perfluoropentane {GLO}| market for | Alloc Rec, S</t>
  </si>
  <si>
    <t>A.030.05.280</t>
  </si>
  <si>
    <t>Phosphane {GLO}| market for | Alloc Rec, S</t>
  </si>
  <si>
    <t>A.030.05.281</t>
  </si>
  <si>
    <t>Phosphate rock, as P2O5, beneficiated, dry {GLO}| market for | Alloc Rec, S</t>
  </si>
  <si>
    <t>A.030.05.282</t>
  </si>
  <si>
    <t>Phosphate rock, as P2O5, beneficiated, wet {GLO}| market for | Alloc Rec, S</t>
  </si>
  <si>
    <t>A.030.05.283</t>
  </si>
  <si>
    <t>Phosphorous chloride {GLO}| market for | Alloc Rec, S</t>
  </si>
  <si>
    <t>A.030.05.284</t>
  </si>
  <si>
    <t>Phosphorus pentachloride {GLO}| market for | Alloc Rec, S</t>
  </si>
  <si>
    <t>A.030.05.285</t>
  </si>
  <si>
    <t>Phosphorus, white, liquid {GLO}| market for | Alloc Rec, S</t>
  </si>
  <si>
    <t>A.030.05.286</t>
  </si>
  <si>
    <t>Phosphoryl chloride {GLO}| market for | Alloc Rec, S</t>
  </si>
  <si>
    <t>A.030.05.287</t>
  </si>
  <si>
    <t>Portachrom {GLO}| market for | Alloc Rec, S</t>
  </si>
  <si>
    <t>A.030.05.288</t>
  </si>
  <si>
    <t>Portafer {GLO}| market for | Alloc Rec, S</t>
  </si>
  <si>
    <t>A.030.05.289</t>
  </si>
  <si>
    <t>Potassium carbonate {GLO}| market for | Alloc Rec, S</t>
  </si>
  <si>
    <t>A.030.05.290</t>
  </si>
  <si>
    <t>Potassium hydroxide {GLO}| market for | Alloc Rec, S</t>
  </si>
  <si>
    <t>A.030.05.291</t>
  </si>
  <si>
    <t>Potassium perchlorate {GLO}| market for | Alloc Rec, S</t>
  </si>
  <si>
    <t>A.030.05.292</t>
  </si>
  <si>
    <t>Potassium permanganate {GLO}| market for | Alloc Rec, S</t>
  </si>
  <si>
    <t>A.030.05.293</t>
  </si>
  <si>
    <t>Praseodymium oxide {GLO}| market for | Alloc Rec, S</t>
  </si>
  <si>
    <t>A.030.05.294</t>
  </si>
  <si>
    <t>Quicklime, in pieces, loose {CH}| market for quicklime, in pieces, loose | Alloc Rec, S</t>
  </si>
  <si>
    <t>A.030.05.295</t>
  </si>
  <si>
    <t>Quicklime, in pieces, loose {RoW}| market for quicklime, in pieces, loose | Alloc Rec, S</t>
  </si>
  <si>
    <t>A.030.05.296</t>
  </si>
  <si>
    <t>Quicklime, milled, loose {CH}| market for quicklime, milled, loose | Alloc Rec, S</t>
  </si>
  <si>
    <t>A.030.05.297</t>
  </si>
  <si>
    <t>Quicklime, milled, loose {RoW}| market for quicklime, milled, loose | Alloc Rec, S</t>
  </si>
  <si>
    <t>A.030.05.298</t>
  </si>
  <si>
    <t>Quicklime, milled, packed {GLO}| market for | Alloc Rec, S</t>
  </si>
  <si>
    <t>A.030.05.299</t>
  </si>
  <si>
    <t>Selenium {GLO}| market for | Alloc Rec, S</t>
  </si>
  <si>
    <t>A.030.05.300</t>
  </si>
  <si>
    <t>Silica fume, densified {GLO}| market for | Alloc Rec, S</t>
  </si>
  <si>
    <t>A.030.05.301</t>
  </si>
  <si>
    <t>Silica sand {GLO}| market for | Alloc Rec, S</t>
  </si>
  <si>
    <t>A.030.05.302</t>
  </si>
  <si>
    <t>Silicon carbide {GLO}| market for | Alloc Rec, S</t>
  </si>
  <si>
    <t>A.030.05.303</t>
  </si>
  <si>
    <t>Silicon tetrachloride {GLO}| market for | Alloc Rec, S</t>
  </si>
  <si>
    <t>A.030.05.304</t>
  </si>
  <si>
    <t>Silicon tetrahydride {GLO}| market for | Alloc Rec, S</t>
  </si>
  <si>
    <t>A.030.05.305</t>
  </si>
  <si>
    <t>Soda ash, dense {GLO}| market for | Alloc Rec, S</t>
  </si>
  <si>
    <t>A.030.05.306</t>
  </si>
  <si>
    <t>Soda ash, light, crystalline, heptahydrate {GLO}| market for | Alloc Rec, S</t>
  </si>
  <si>
    <t>A.030.05.307</t>
  </si>
  <si>
    <t>Sodium {GLO}| market for | Alloc Rec, S</t>
  </si>
  <si>
    <t>A.030.05.308</t>
  </si>
  <si>
    <t>Sodium aluminate, powder {GLO}| market for | Alloc Rec, S</t>
  </si>
  <si>
    <t>A.030.05.309</t>
  </si>
  <si>
    <t>Sodium amide {GLO}| market for | Alloc Rec, S</t>
  </si>
  <si>
    <t>A.030.05.310</t>
  </si>
  <si>
    <t>Sodium arsenide {GLO}| market for | Alloc Rec, S</t>
  </si>
  <si>
    <t>A.030.05.311</t>
  </si>
  <si>
    <t>Sodium borates {GLO}| market for | Alloc Rec, S</t>
  </si>
  <si>
    <t>A.030.05.312</t>
  </si>
  <si>
    <t>Sodium chlorate, powder {GLO}| market for | Alloc Rec, S</t>
  </si>
  <si>
    <t>A.030.05.313</t>
  </si>
  <si>
    <t>Sodium chloride, brine solution {GLO}| market for | Alloc Rec, S</t>
  </si>
  <si>
    <t>A.030.05.314</t>
  </si>
  <si>
    <t>Sodium chloride, powder {GLO}| market for | Alloc Rec, S</t>
  </si>
  <si>
    <t>A.030.05.315</t>
  </si>
  <si>
    <t>Sodium cyanide {GLO}| market for | Alloc Rec, S</t>
  </si>
  <si>
    <t>A.030.05.316</t>
  </si>
  <si>
    <t>Sodium dichromate {GLO}| market for | Alloc Rec, S</t>
  </si>
  <si>
    <t>A.030.05.317</t>
  </si>
  <si>
    <t>Sodium dithionite, anhydrous {GLO}| market for | Alloc Rec, S</t>
  </si>
  <si>
    <t>A.030.05.318</t>
  </si>
  <si>
    <t>Sodium fluoride {GLO}| market for | Alloc Rec, S</t>
  </si>
  <si>
    <t>A.030.05.319</t>
  </si>
  <si>
    <t>Sodium hydrogen sulfite {GLO}| market for | Alloc Rec, S</t>
  </si>
  <si>
    <t>A.030.05.320</t>
  </si>
  <si>
    <t>Sodium hydrosulfide {GLO}| market for | Alloc Rec, S</t>
  </si>
  <si>
    <t>A.030.05.321</t>
  </si>
  <si>
    <t>Sodium hydroxide, without water, in 50% solution state {GLO}| market for | Alloc Rec, S</t>
  </si>
  <si>
    <t>A.030.05.322</t>
  </si>
  <si>
    <t>Sodium hypochlorite, without water, in 15% solution state {GLO}| market for | Alloc Rec, S</t>
  </si>
  <si>
    <t>A.030.05.323</t>
  </si>
  <si>
    <t>Sodium nitrate {GLO}| market for | Alloc Rec, S</t>
  </si>
  <si>
    <t>A.030.05.324</t>
  </si>
  <si>
    <t>Sodium nitrite {GLO}| market for | Alloc Rec, S</t>
  </si>
  <si>
    <t>A.030.05.325</t>
  </si>
  <si>
    <t>Sodium perchlorate {GLO}| market for | Alloc Rec, S</t>
  </si>
  <si>
    <t>A.030.05.326</t>
  </si>
  <si>
    <t>Sodium persulfate {GLO}| market for | Alloc Rec, S</t>
  </si>
  <si>
    <t>A.030.05.327</t>
  </si>
  <si>
    <t>Sodium phosphate {GLO}| market for | Alloc Rec, S</t>
  </si>
  <si>
    <t>A.030.05.328</t>
  </si>
  <si>
    <t>Sodium pyrophosphate {GLO}| market for | Alloc Rec, S</t>
  </si>
  <si>
    <t>A.030.05.329</t>
  </si>
  <si>
    <t>Sodium silicate, solid {GLO}| market for | Alloc Rec, S</t>
  </si>
  <si>
    <t>A.030.05.330</t>
  </si>
  <si>
    <t>Sodium silicate, spray powder, 80% {GLO}| market for | Alloc Rec, S</t>
  </si>
  <si>
    <t>A.030.05.331</t>
  </si>
  <si>
    <t>Sodium silicate, without water, in 37% solution state {GLO}| market for | Alloc Rec, S</t>
  </si>
  <si>
    <t>A.030.05.332</t>
  </si>
  <si>
    <t>Sodium silicate, without water, in 48% solution state {GLO}| market for | Alloc Rec, S</t>
  </si>
  <si>
    <t>A.030.05.333</t>
  </si>
  <si>
    <t>Sodium sulfate, anhydrite {RER}| market for | Alloc Rec, S</t>
  </si>
  <si>
    <t>A.030.05.334</t>
  </si>
  <si>
    <t>Sodium sulfate, anhydrite {RoW}| market for | Alloc Rec, S</t>
  </si>
  <si>
    <t>A.030.05.335</t>
  </si>
  <si>
    <t>Sodium sulfide {GLO}| market for | Alloc Rec, S</t>
  </si>
  <si>
    <t>A.030.05.336</t>
  </si>
  <si>
    <t>Sodium sulfite {GLO}| market for | Alloc Rec, S</t>
  </si>
  <si>
    <t>A.030.05.337</t>
  </si>
  <si>
    <t>Sodium tetrafluoroborate {GLO}| market for | Alloc Rec, S</t>
  </si>
  <si>
    <t>A.030.05.338</t>
  </si>
  <si>
    <t>Sodium tetrahydridoborate {GLO}| market for | Alloc Rec, S</t>
  </si>
  <si>
    <t>A.030.05.339</t>
  </si>
  <si>
    <t>Steatite {GLO}| market for | Alloc Rec, S</t>
  </si>
  <si>
    <t>A.030.05.340</t>
  </si>
  <si>
    <t>Sulfite {GLO}| market for | Alloc Rec, S</t>
  </si>
  <si>
    <t>A.030.05.341</t>
  </si>
  <si>
    <t>Sulfur {GLO}| market for | Alloc Rec, S</t>
  </si>
  <si>
    <t>A.030.05.342</t>
  </si>
  <si>
    <t>Sulfur dichloride {GLO}| market for | Alloc Rec, S</t>
  </si>
  <si>
    <t>A.030.05.343</t>
  </si>
  <si>
    <t>Sulfuryl chloride {GLO}| market for | Alloc Rec, S</t>
  </si>
  <si>
    <t>A.030.05.344</t>
  </si>
  <si>
    <t>Thionyl chloride {GLO}| market for | Alloc Rec, S</t>
  </si>
  <si>
    <t>A.030.05.345</t>
  </si>
  <si>
    <t>Tin dioxide {GLO}| market for | Alloc Rec, S</t>
  </si>
  <si>
    <t>A.030.05.346</t>
  </si>
  <si>
    <t>Titanium dioxide {RER}| market for | Alloc Rec, S</t>
  </si>
  <si>
    <t>A.030.05.347</t>
  </si>
  <si>
    <t>Titanium dioxide {RoW}| market for | Alloc Rec, S</t>
  </si>
  <si>
    <t>A.030.05.348</t>
  </si>
  <si>
    <t>Titanium tetrachloride {GLO}| market for | Alloc Rec, S</t>
  </si>
  <si>
    <t>A.030.05.349</t>
  </si>
  <si>
    <t>Trichloroborane {GLO}| market for | Alloc Rec, S</t>
  </si>
  <si>
    <t>A.030.05.350</t>
  </si>
  <si>
    <t>Triethyl amine {GLO}| market for | Alloc Rec, S</t>
  </si>
  <si>
    <t>A.030.05.351</t>
  </si>
  <si>
    <t>Zinc monosulfate {GLO}| market for | Alloc Rec, S</t>
  </si>
  <si>
    <t>Zinc oxide {GLO}| market for | Alloc Rec, S</t>
  </si>
  <si>
    <t>Zinc sulfide {GLO}| market for | Alloc Rec, S</t>
  </si>
  <si>
    <t>Zircon, 50% zirconium {GLO}| market for | Alloc Rec, S</t>
  </si>
  <si>
    <t>Zirconium oxide {GLO}| market for | Alloc Rec, S</t>
  </si>
  <si>
    <t>materials, chemicals, organic                (Note for eco-costs: Idemat2014 including depletion of fossil fuels, Ecoinvent excluding depletion of fossil fuels, 80 euro cents per kg oil)</t>
  </si>
  <si>
    <t>A.030.06.201</t>
  </si>
  <si>
    <t>1-butanol {GLO}| market for | Alloc Rec, S</t>
  </si>
  <si>
    <t>A.030.06.202</t>
  </si>
  <si>
    <t>1-pentanol {GLO}| market for | Alloc Rec, S</t>
  </si>
  <si>
    <t>A.030.06.203</t>
  </si>
  <si>
    <t>1-propanol {GLO}| market for | Alloc Rec, S</t>
  </si>
  <si>
    <t>A.030.06.204</t>
  </si>
  <si>
    <t>1,1-difluoroethane, HFC-152a {GLO}| market for | Alloc Rec, S</t>
  </si>
  <si>
    <t>A.030.06.205</t>
  </si>
  <si>
    <t>2-butanol {GLO}| market for | Alloc Rec, S</t>
  </si>
  <si>
    <t>A.030.06.206</t>
  </si>
  <si>
    <t>2-cyclopentone {GLO}| market for | Alloc Rec, S</t>
  </si>
  <si>
    <t>A.030.06.207</t>
  </si>
  <si>
    <t>2-methyl-1-butanol {GLO}| market for | Alloc Rec, S</t>
  </si>
  <si>
    <t>A.030.06.208</t>
  </si>
  <si>
    <t>2-methyl-2-butanol {GLO}| market for | Alloc Rec, S</t>
  </si>
  <si>
    <t>A.030.06.209</t>
  </si>
  <si>
    <t>2-nitroaniline {GLO}| market for | Alloc Rec, S</t>
  </si>
  <si>
    <t>A.030.06.210</t>
  </si>
  <si>
    <t>2-pyridinol {GLO}| market for | Alloc Rec, S</t>
  </si>
  <si>
    <t>A.030.06.211</t>
  </si>
  <si>
    <t>3-methyl-1-butanol {GLO}| market for | Alloc Rec, S</t>
  </si>
  <si>
    <t>A.030.06.212</t>
  </si>
  <si>
    <t>3-methyl-1-butyl acetate {GLO}| market for | Alloc Rec, S</t>
  </si>
  <si>
    <t>A.030.06.213</t>
  </si>
  <si>
    <t>4-methyl-2-pentanone {GLO}| market for | Alloc Rec, S</t>
  </si>
  <si>
    <t>A.030.06.214</t>
  </si>
  <si>
    <t>4-tert-butylbenzaldehyde {GLO}| market for | Alloc Rec, S</t>
  </si>
  <si>
    <t>A.030.06.215</t>
  </si>
  <si>
    <t>4-tert-butyltoluene {GLO}| market for | Alloc Rec, S</t>
  </si>
  <si>
    <t>A.030.06.216</t>
  </si>
  <si>
    <t>Acetaldehyde {GLO}| market for | Alloc Rec, S</t>
  </si>
  <si>
    <t>A.030.06.217</t>
  </si>
  <si>
    <t>Acetanilide {GLO}| market for | Alloc Rec, S</t>
  </si>
  <si>
    <t>A.030.06.218</t>
  </si>
  <si>
    <t>Acetic anhydride {RER}| market for | Alloc Rec, S</t>
  </si>
  <si>
    <t>A.030.06.219</t>
  </si>
  <si>
    <t>Acetic anhydride {RoW}| market for | Alloc Rec, S</t>
  </si>
  <si>
    <t>A.030.06.220</t>
  </si>
  <si>
    <t>Acetone cyanohydrin {GLO}| market for | Alloc Rec, S</t>
  </si>
  <si>
    <t>A.030.06.221</t>
  </si>
  <si>
    <t>Acetone, liquid {GLO}| market for | Alloc Rec, S</t>
  </si>
  <si>
    <t>A.030.06.222</t>
  </si>
  <si>
    <t>Acetonitrile {GLO}| market for | Alloc Rec, S</t>
  </si>
  <si>
    <t>A.030.06.223</t>
  </si>
  <si>
    <t>Acetylene {GLO}| market for | Alloc Rec, S</t>
  </si>
  <si>
    <t>A.030.06.224</t>
  </si>
  <si>
    <t>Acrolein {GLO}| market for | Alloc Rec, S</t>
  </si>
  <si>
    <t>A.030.06.225</t>
  </si>
  <si>
    <t>Acrylic binder, without water, in 34% solution state {GLO}| market for | Alloc Rec, S</t>
  </si>
  <si>
    <t>A.030.06.226</t>
  </si>
  <si>
    <t>Acrylic dispersion, without water, in 65% solution state {GLO}| market for | Alloc Rec, S</t>
  </si>
  <si>
    <t>A.030.06.227</t>
  </si>
  <si>
    <t>Acrylonitrile {GLO}| market for | Alloc Rec, S</t>
  </si>
  <si>
    <t>A.030.06.228</t>
  </si>
  <si>
    <t>Activated carbon, granular {GLO}| market for activated carbon, granular | Alloc Rec, S</t>
  </si>
  <si>
    <t>A.030.06.229</t>
  </si>
  <si>
    <t>Alkyd resin, long oil, without solvent, in 70% white spirit solution state {GLO}| market for | Alloc Rec, S</t>
  </si>
  <si>
    <t>A.030.06.230</t>
  </si>
  <si>
    <t>Alkylbenzene, linear {GLO}| market for | Alloc Rec, S</t>
  </si>
  <si>
    <t>A.030.06.231</t>
  </si>
  <si>
    <t>Allyl chloride {GLO}| market for | Alloc Rec, S</t>
  </si>
  <si>
    <t>A.030.06.232</t>
  </si>
  <si>
    <t>Alpha-naphthol {GLO}| market for | Alloc Rec, S</t>
  </si>
  <si>
    <t>A.030.06.233</t>
  </si>
  <si>
    <t>Alpha-picoline {GLO}| market for | Alloc Rec, S</t>
  </si>
  <si>
    <t>A.030.06.234</t>
  </si>
  <si>
    <t>Aminopyridine {GLO}| market for | Alloc Rec, S</t>
  </si>
  <si>
    <t>A.030.06.235</t>
  </si>
  <si>
    <t>Ammonium carbonate {GLO}| market for | Alloc Rec, S</t>
  </si>
  <si>
    <t>A.030.06.236</t>
  </si>
  <si>
    <t>Ammonium thiocyanate {GLO}| market for | Alloc Rec, S</t>
  </si>
  <si>
    <t>A.030.06.237</t>
  </si>
  <si>
    <t>Aniline {GLO}| market for | Alloc Rec, S</t>
  </si>
  <si>
    <t>A.030.06.238</t>
  </si>
  <si>
    <t>Anthraquinone {GLO}| market for | Alloc Rec, S</t>
  </si>
  <si>
    <t>A.030.06.239</t>
  </si>
  <si>
    <t>Benzal chloride {GLO}| market for | Alloc Rec, S</t>
  </si>
  <si>
    <t>A.030.06.240</t>
  </si>
  <si>
    <t>Benzaldehyde {GLO}| market for | Alloc Rec, S</t>
  </si>
  <si>
    <t>A.030.06.241</t>
  </si>
  <si>
    <t>Benzene {GLO}| market for | Alloc Rec, S</t>
  </si>
  <si>
    <t>A.030.06.242</t>
  </si>
  <si>
    <t>Benzyl alcohol {GLO}| market for | Alloc Rec, S</t>
  </si>
  <si>
    <t>A.030.06.243</t>
  </si>
  <si>
    <t>Benzyl chloride {GLO}| market for | Alloc Rec, S</t>
  </si>
  <si>
    <t>A.030.06.244</t>
  </si>
  <si>
    <t>Bisphenol A epoxy based vinyl ester resin {GLO}| market for | Alloc Rec, S</t>
  </si>
  <si>
    <t>A.030.06.245</t>
  </si>
  <si>
    <t>Bisphenol A, powder {GLO}| market for | Alloc Rec, S</t>
  </si>
  <si>
    <t>A.030.06.246</t>
  </si>
  <si>
    <t>Bromopropane {GLO}| market for | Alloc Rec, S</t>
  </si>
  <si>
    <t>A.030.06.247</t>
  </si>
  <si>
    <t>Butadiene {GLO}| market for | Alloc Rec, S</t>
  </si>
  <si>
    <t>A.030.06.248</t>
  </si>
  <si>
    <t>Butane-1,4-diol {GLO}| market for | Alloc Rec, S</t>
  </si>
  <si>
    <t>A.030.06.249</t>
  </si>
  <si>
    <t>Butane {GLO}| market for | Alloc Rec, S</t>
  </si>
  <si>
    <t>A.030.06.250</t>
  </si>
  <si>
    <t>Butene, mixed {GLO}| market for | Alloc Rec, S</t>
  </si>
  <si>
    <t>A.030.06.251</t>
  </si>
  <si>
    <t>Butyl acetate {GLO}| market for | Alloc Rec, S</t>
  </si>
  <si>
    <t>A.030.06.252</t>
  </si>
  <si>
    <t>Butyl acrylate {GLO}| market for | Alloc Rec, S</t>
  </si>
  <si>
    <t>A.030.06.253</t>
  </si>
  <si>
    <t>Butyrolactone {GLO}| market for | Alloc Rec, S</t>
  </si>
  <si>
    <t>A.030.06.254</t>
  </si>
  <si>
    <t>Carbon black {GLO}| market for | Alloc Rec, S</t>
  </si>
  <si>
    <t>A.030.06.255</t>
  </si>
  <si>
    <t>Carbon disulfide {GLO}| market for | Alloc Rec, S</t>
  </si>
  <si>
    <t>A.030.06.256</t>
  </si>
  <si>
    <t>Carbon tetrachloride {GLO}| market for | Alloc Rec, S</t>
  </si>
  <si>
    <t>A.030.06.257</t>
  </si>
  <si>
    <t>Chemical, organic {GLO}| market for | Alloc Rec, S</t>
  </si>
  <si>
    <t>A.030.06.258</t>
  </si>
  <si>
    <t>Chloroacetyl chloride {GLO}| market for | Alloc Rec, S</t>
  </si>
  <si>
    <t>A.030.06.259</t>
  </si>
  <si>
    <t>Chlorodifluoromethane {GLO}| market for | Alloc Rec, S</t>
  </si>
  <si>
    <t>A.030.06.260</t>
  </si>
  <si>
    <t>Chloromethyl methyl ether {GLO}| market for | Alloc Rec, S</t>
  </si>
  <si>
    <t>A.030.06.261</t>
  </si>
  <si>
    <t>Chloronitrobenzene {GLO}| market for | Alloc Rec, S</t>
  </si>
  <si>
    <t>A.030.06.262</t>
  </si>
  <si>
    <t>Cumene {GLO}| market for | Alloc Rec, S</t>
  </si>
  <si>
    <t>A.030.06.263</t>
  </si>
  <si>
    <t>Cyanuric chloride {GLO}| market for | Alloc Rec, S</t>
  </si>
  <si>
    <t>A.030.06.264</t>
  </si>
  <si>
    <t>Cyclohexane {GLO}| market for | Alloc Rec, S</t>
  </si>
  <si>
    <t>A.030.06.265</t>
  </si>
  <si>
    <t>Cyclohexanol {GLO}| market for | Alloc Rec, S</t>
  </si>
  <si>
    <t>A.030.06.266</t>
  </si>
  <si>
    <t>Cyclohexanone {GLO}| market for | Alloc Rec, S</t>
  </si>
  <si>
    <t>A.030.06.267</t>
  </si>
  <si>
    <t>Dichloromethane {GLO}| market for | Alloc Rec, S</t>
  </si>
  <si>
    <t>A.030.06.268</t>
  </si>
  <si>
    <t>Diethanolamine {GLO}| market for | Alloc Rec, S</t>
  </si>
  <si>
    <t>A.030.06.269</t>
  </si>
  <si>
    <t>Diethyl ether, without water, in 99.95% solution state {GLO}| market for | Alloc Rec, S</t>
  </si>
  <si>
    <t>A.030.06.270</t>
  </si>
  <si>
    <t>Diethylene glycol {GLO}| market for | Alloc Rec, S</t>
  </si>
  <si>
    <t>A.030.06.271</t>
  </si>
  <si>
    <t>Dimethyl ether {GLO}| market for | Alloc Rec, S</t>
  </si>
  <si>
    <t>A.030.06.272</t>
  </si>
  <si>
    <t>Dimethyl malonate {GLO}| market for | Alloc Rec, S</t>
  </si>
  <si>
    <t>A.030.06.273</t>
  </si>
  <si>
    <t>Dimethyl sulfate {GLO}| market for | Alloc Rec, S</t>
  </si>
  <si>
    <t>A.030.06.274</t>
  </si>
  <si>
    <t>Dimethyl sulfide {GLO}| market for | Alloc Rec, S</t>
  </si>
  <si>
    <t>A.030.06.275</t>
  </si>
  <si>
    <t>Dimethyl sulfoxide {GLO}| market for | Alloc Rec, S</t>
  </si>
  <si>
    <t>A.030.06.276</t>
  </si>
  <si>
    <t>Dimethylacetamide {GLO}| market for | Alloc Rec, S</t>
  </si>
  <si>
    <t>A.030.06.277</t>
  </si>
  <si>
    <t>Dimethylamine {GLO}| market for | Alloc Rec, S</t>
  </si>
  <si>
    <t>A.030.06.278</t>
  </si>
  <si>
    <t>Dimethylamine borane {GLO}| market for | Alloc Rec, S</t>
  </si>
  <si>
    <t>A.030.06.279</t>
  </si>
  <si>
    <t>Dioxane {GLO}| market for | Alloc Rec, S</t>
  </si>
  <si>
    <t>A.030.06.280</t>
  </si>
  <si>
    <t>Dipropyl amine {GLO}| market for | Alloc Rec, S</t>
  </si>
  <si>
    <t>A.030.06.281</t>
  </si>
  <si>
    <t>Dipropylene glycol monomethyl ether {GLO}| market for | Alloc Rec, S</t>
  </si>
  <si>
    <t>A.030.06.282</t>
  </si>
  <si>
    <t>DTPA, diethylenetriaminepentaacetic acid {GLO}| market for | Alloc Rec, S</t>
  </si>
  <si>
    <t>A.030.06.283</t>
  </si>
  <si>
    <t>EDTA, ethylenediaminetetraacetic acid {GLO}| market for | Alloc Rec, S</t>
  </si>
  <si>
    <t>A.030.06.284</t>
  </si>
  <si>
    <t>Epichlorohydrin {GLO}| market for | Alloc Rec, S</t>
  </si>
  <si>
    <t>A.030.06.285</t>
  </si>
  <si>
    <t>Epoxy resin insulator, Al2O3 {GLO}| market for | Alloc Rec, S</t>
  </si>
  <si>
    <t>A.030.06.286</t>
  </si>
  <si>
    <t>Epoxy resin insulator, SiO2 {GLO}| market for | Alloc Rec, S</t>
  </si>
  <si>
    <t>A.030.06.287</t>
  </si>
  <si>
    <t>Epoxy resin, liquid {GLO}| market for | Alloc Rec, S</t>
  </si>
  <si>
    <t>A.030.06.288</t>
  </si>
  <si>
    <t>Esters of versatic acid {GLO}| market for | Alloc Rec, S</t>
  </si>
  <si>
    <t>A.030.06.289</t>
  </si>
  <si>
    <t>Ethanol, without water, in 99.7% solution state, from ethylene {GLO}| market for | Alloc Rec, S</t>
  </si>
  <si>
    <t>A.030.06.290</t>
  </si>
  <si>
    <t>Ethyl acetate {GLO}| market for | Alloc Rec, S</t>
  </si>
  <si>
    <t>A.030.06.291</t>
  </si>
  <si>
    <t>Ethyl benzene {GLO}| market for | Alloc Rec, S</t>
  </si>
  <si>
    <t>A.030.06.292</t>
  </si>
  <si>
    <t>Ethylamine {GLO}| market for | Alloc Rec, S</t>
  </si>
  <si>
    <t>A.030.06.293</t>
  </si>
  <si>
    <t>Ethylene bromide {GLO}| market for | Alloc Rec, S</t>
  </si>
  <si>
    <t>A.030.06.294</t>
  </si>
  <si>
    <t>Ethylene carbonate {GLO}| market for | Alloc Rec, S</t>
  </si>
  <si>
    <t>A.030.06.295</t>
  </si>
  <si>
    <t>Ethylene dichloride {GLO}| market for | Alloc Rec, S</t>
  </si>
  <si>
    <t>A.030.06.296</t>
  </si>
  <si>
    <t>Ethylene glycol {GLO}| market for | Alloc Rec, S</t>
  </si>
  <si>
    <t>A.030.06.297</t>
  </si>
  <si>
    <t>Ethylene glycol diethyl ether {GLO}| market for | Alloc Rec, S</t>
  </si>
  <si>
    <t>A.030.06.298</t>
  </si>
  <si>
    <t>Ethylene glycol dimethyl ether {GLO}| market for | Alloc Rec, S</t>
  </si>
  <si>
    <t>A.030.06.299</t>
  </si>
  <si>
    <t>Ethylene glycol monoethyl ether {GLO}| market for | Alloc Rec, S</t>
  </si>
  <si>
    <t>A.030.06.300</t>
  </si>
  <si>
    <t>Ethylene oxide {GLO}| market for | Alloc Rec, S</t>
  </si>
  <si>
    <t>A.030.06.301</t>
  </si>
  <si>
    <t>Ethylene, average {GLO}| market for | Alloc Rec, S</t>
  </si>
  <si>
    <t>A.030.06.302</t>
  </si>
  <si>
    <t>Ethylene, pipeline system {GLO}| market for | Alloc Rec, S</t>
  </si>
  <si>
    <t>A.030.06.303</t>
  </si>
  <si>
    <t>Ethylenediamine {GLO}| market for | Alloc Rec, S</t>
  </si>
  <si>
    <t>A.030.06.304</t>
  </si>
  <si>
    <t>Fatty acid {GLO}| market for | Alloc Rec, S</t>
  </si>
  <si>
    <t>A.030.06.305</t>
  </si>
  <si>
    <t>Fatty alcohol {GLO}| market for | Alloc Rec, S</t>
  </si>
  <si>
    <t>A.030.06.306</t>
  </si>
  <si>
    <t>Formaldehyde {GLO}| market for | Alloc Rec, S</t>
  </si>
  <si>
    <t>A.030.06.307</t>
  </si>
  <si>
    <t>Glycerine {GLO}| market for | Alloc Rec, S</t>
  </si>
  <si>
    <t>A.030.06.308</t>
  </si>
  <si>
    <t>Glycine {GLO}| market for | Alloc Rec, S</t>
  </si>
  <si>
    <t>A.030.06.309</t>
  </si>
  <si>
    <t>Glyoxal {GLO}| market for | Alloc Rec, S</t>
  </si>
  <si>
    <t>A.030.06.310</t>
  </si>
  <si>
    <t>Heptane {GLO}| market for | Alloc Rec, S</t>
  </si>
  <si>
    <t>A.030.06.311</t>
  </si>
  <si>
    <t>Hexafluoroethane {GLO}| market for | Alloc Rec, S</t>
  </si>
  <si>
    <t>A.030.06.312</t>
  </si>
  <si>
    <t>Hexamethyldisilazane {GLO}| market for | Alloc Rec, S</t>
  </si>
  <si>
    <t>A.030.06.313</t>
  </si>
  <si>
    <t>Hexane {GLO}| market for | Alloc Rec, S</t>
  </si>
  <si>
    <t>A.030.06.314</t>
  </si>
  <si>
    <t>Hydroquinone {GLO}| market for | Alloc Rec, S</t>
  </si>
  <si>
    <t>A.030.06.315</t>
  </si>
  <si>
    <t>Imidazole {GLO}| market for | Alloc Rec, S</t>
  </si>
  <si>
    <t>A.030.06.316</t>
  </si>
  <si>
    <t>Isobutanol {GLO}| market for | Alloc Rec, S</t>
  </si>
  <si>
    <t>A.030.06.317</t>
  </si>
  <si>
    <t>Isobutyl acetate {GLO}| market for | Alloc Rec, S</t>
  </si>
  <si>
    <t>A.030.06.318</t>
  </si>
  <si>
    <t>Isohexane {GLO}| market for | Alloc Rec, S</t>
  </si>
  <si>
    <t>A.030.06.319</t>
  </si>
  <si>
    <t>Isophthalic acid based unsaturated polyester resin {GLO}| market for | Alloc Rec, S</t>
  </si>
  <si>
    <t>A.030.06.320</t>
  </si>
  <si>
    <t>Isopropanol {GLO}| market for | Alloc Rec, S</t>
  </si>
  <si>
    <t>A.030.06.321</t>
  </si>
  <si>
    <t>Isopropyl acetate {GLO}| market for | Alloc Rec, S</t>
  </si>
  <si>
    <t>A.030.06.322</t>
  </si>
  <si>
    <t>Isopropylamine {GLO}| market for | Alloc Rec, S</t>
  </si>
  <si>
    <t>A.030.06.323</t>
  </si>
  <si>
    <t>Lactic acid {GLO}| market for | Alloc Rec, S</t>
  </si>
  <si>
    <t>A.030.06.324</t>
  </si>
  <si>
    <t>Lime {GLO}| market for | Alloc Rec, S</t>
  </si>
  <si>
    <t>A.030.06.325</t>
  </si>
  <si>
    <t>Maleic anhydride {RER}| market for | Alloc Rec, S</t>
  </si>
  <si>
    <t>A.030.06.326</t>
  </si>
  <si>
    <t>Maleic anhydride {RoW}| market for | Alloc Rec, S</t>
  </si>
  <si>
    <t>A.030.06.327</t>
  </si>
  <si>
    <t>Melamine {GLO}| market for | Alloc Rec, S</t>
  </si>
  <si>
    <t>A.030.06.328</t>
  </si>
  <si>
    <t>Melamine formaldehyde resin {GLO}| market for | Alloc Rec, S</t>
  </si>
  <si>
    <t>A.030.06.329</t>
  </si>
  <si>
    <t>Methanol {GLO}| market for | Alloc Rec, S</t>
  </si>
  <si>
    <t>A.030.06.330</t>
  </si>
  <si>
    <t>Methyl-3-methoxypropionate {GLO}| market for | Alloc Rec, S</t>
  </si>
  <si>
    <t>A.030.06.331</t>
  </si>
  <si>
    <t>Methyl acetate {GLO}| market for | Alloc Rec, S</t>
  </si>
  <si>
    <t>A.030.06.332</t>
  </si>
  <si>
    <t>Methyl acrylate {GLO}| market for | Alloc Rec, S</t>
  </si>
  <si>
    <t>A.030.06.333</t>
  </si>
  <si>
    <t>Methyl ethyl ketone {GLO}| market for | Alloc Rec, S</t>
  </si>
  <si>
    <t>A.030.06.334</t>
  </si>
  <si>
    <t>Methyl formate {GLO}| market for | Alloc Rec, S</t>
  </si>
  <si>
    <t>A.030.06.335</t>
  </si>
  <si>
    <t>Methyl iodide {GLO}| market for | Alloc Rec, S</t>
  </si>
  <si>
    <t>A.030.06.336</t>
  </si>
  <si>
    <t>Methyl methacrylate {GLO}| market for | Alloc Rec, S</t>
  </si>
  <si>
    <t>A.030.06.337</t>
  </si>
  <si>
    <t>Methyl tert-butyl ether {GLO}| market for | Alloc Rec, S</t>
  </si>
  <si>
    <t>A.030.06.338</t>
  </si>
  <si>
    <t>Methylamine {GLO}| market for | Alloc Rec, S</t>
  </si>
  <si>
    <t>A.030.06.339</t>
  </si>
  <si>
    <t>Methylchloride {GLO}| market for | Alloc Rec, S</t>
  </si>
  <si>
    <t>A.030.06.340</t>
  </si>
  <si>
    <t>Methylcyclohexane {GLO}| market for | Alloc Rec, S</t>
  </si>
  <si>
    <t>A.030.06.341</t>
  </si>
  <si>
    <t>Methylene diphenyl diisocyanate {GLO}| market for | Alloc Rec, S</t>
  </si>
  <si>
    <t>A.030.06.342</t>
  </si>
  <si>
    <t>Monochlorobenzene {GLO}| market for | Alloc Rec, S</t>
  </si>
  <si>
    <t>A.030.06.343</t>
  </si>
  <si>
    <t>Monochloropentafluoroethane {GLO}| market for | Alloc Rec, S</t>
  </si>
  <si>
    <t>A.030.06.344</t>
  </si>
  <si>
    <t>Monoethanolamine {GLO}| market for | Alloc Rec, S</t>
  </si>
  <si>
    <t>A.030.06.345</t>
  </si>
  <si>
    <t>N-methyl-2-pyrrolidone {GLO}| market for | Alloc Rec, S</t>
  </si>
  <si>
    <t>A.030.06.346</t>
  </si>
  <si>
    <t>N-olefins {GLO}| market for | Alloc Rec, S</t>
  </si>
  <si>
    <t>A.030.06.347</t>
  </si>
  <si>
    <t>N,N-dimethylformamide {GLO}| market for | Alloc Rec, S</t>
  </si>
  <si>
    <t>A.030.06.348</t>
  </si>
  <si>
    <t>Nitrobenzene {GLO}| market for | Alloc Rec, S</t>
  </si>
  <si>
    <t>A.030.06.349</t>
  </si>
  <si>
    <t>O-aminophenol {GLO}| market for | Alloc Rec, S</t>
  </si>
  <si>
    <t>A.030.06.350</t>
  </si>
  <si>
    <t>O-chlorobenzaldehyde {GLO}| market for | Alloc Rec, S</t>
  </si>
  <si>
    <t>A.030.06.351</t>
  </si>
  <si>
    <t>O-chlorotoluene {GLO}| market for | Alloc Rec, S</t>
  </si>
  <si>
    <t>A.030.06.352</t>
  </si>
  <si>
    <t>O-cresol {GLO}| market for | Alloc Rec, S</t>
  </si>
  <si>
    <t>A.030.06.353</t>
  </si>
  <si>
    <t>O-dichlorobenzene {GLO}| market for | Alloc Rec, S</t>
  </si>
  <si>
    <t>A.030.06.354</t>
  </si>
  <si>
    <t>O-nitrophenol {GLO}| market for | Alloc Rec, S</t>
  </si>
  <si>
    <t>A.030.06.355</t>
  </si>
  <si>
    <t>P-chlorophenol {GLO}| market for | Alloc Rec, S</t>
  </si>
  <si>
    <t>A.030.06.356</t>
  </si>
  <si>
    <t>P-dichlorobenzene {GLO}| market for | Alloc Rec, S</t>
  </si>
  <si>
    <t>A.030.06.357</t>
  </si>
  <si>
    <t>P-nitrophenol {GLO}| market for | Alloc Rec, S</t>
  </si>
  <si>
    <t>A.030.06.358</t>
  </si>
  <si>
    <t>P-nitrotoluene {GLO}| market for | Alloc Rec, S</t>
  </si>
  <si>
    <t>A.030.06.359</t>
  </si>
  <si>
    <t>Paraffin {GLO}| market for | Alloc Rec, S</t>
  </si>
  <si>
    <t>A.030.06.360</t>
  </si>
  <si>
    <t>Pentaerythritol {GLO}| market for | Alloc Rec, S</t>
  </si>
  <si>
    <t>A.030.06.361</t>
  </si>
  <si>
    <t>Pentane {GLO}| market for | Alloc Rec, S</t>
  </si>
  <si>
    <t>A.030.06.362</t>
  </si>
  <si>
    <t>Phenol {GLO}| market for | Alloc Rec, S</t>
  </si>
  <si>
    <t>A.030.06.363</t>
  </si>
  <si>
    <t>Phenolic resin {GLO}| market for | Alloc Rec, S</t>
  </si>
  <si>
    <t>A.030.06.364</t>
  </si>
  <si>
    <t>Phosgene, liquid {RER}| market for | Alloc Rec, S</t>
  </si>
  <si>
    <t>A.030.06.365</t>
  </si>
  <si>
    <t>Phosgene, liquid {RoW}| market for | Alloc Rec, S</t>
  </si>
  <si>
    <t>A.030.06.366</t>
  </si>
  <si>
    <t>Phthalic anhydride {GLO}| market for | Alloc Rec, S</t>
  </si>
  <si>
    <t>A.030.06.367</t>
  </si>
  <si>
    <t>Phthalimide {GLO}| market for | Alloc Rec, S</t>
  </si>
  <si>
    <t>A.030.06.368</t>
  </si>
  <si>
    <t>Piperidine {GLO}| market for | Alloc Rec, S</t>
  </si>
  <si>
    <t>A.030.06.369</t>
  </si>
  <si>
    <t>Polyacrylamide {GLO}| market for | Alloc Rec, S</t>
  </si>
  <si>
    <t>A.030.06.370</t>
  </si>
  <si>
    <t>Polyester resin, unsaturated {GLO}| market for | Alloc Rec, S</t>
  </si>
  <si>
    <t>A.030.06.371</t>
  </si>
  <si>
    <t>Polyol {GLO}| market for | Alloc Rec, S</t>
  </si>
  <si>
    <t>A.030.06.372</t>
  </si>
  <si>
    <t>Polysulfone {GLO}| market for | Alloc Rec, S</t>
  </si>
  <si>
    <t>A.030.06.373</t>
  </si>
  <si>
    <t>Polyvinylfluoride {GLO}| market for | Alloc Rec, S</t>
  </si>
  <si>
    <t>A.030.06.374</t>
  </si>
  <si>
    <t>Polyvinylfluoride, dispersion {GLO}| market for | Alloc Rec, S</t>
  </si>
  <si>
    <t>A.030.06.375</t>
  </si>
  <si>
    <t>Polyvinylfluoride, film {GLO}| market for | Alloc Rec, S</t>
  </si>
  <si>
    <t>A.030.06.376</t>
  </si>
  <si>
    <t>Propanal {GLO}| market for | Alloc Rec, S</t>
  </si>
  <si>
    <t>A.030.06.377</t>
  </si>
  <si>
    <t>Propionic acid {GLO}| market for | Alloc Rec, S</t>
  </si>
  <si>
    <t>A.030.06.378</t>
  </si>
  <si>
    <t>Propyl amine {GLO}| market for | Alloc Rec, S</t>
  </si>
  <si>
    <t>A.030.06.379</t>
  </si>
  <si>
    <t>Propylene {GLO}| market for | Alloc Rec, S</t>
  </si>
  <si>
    <t>A.030.06.380</t>
  </si>
  <si>
    <t>Propylene glycol, liquid {GLO}| market for | Alloc Rec, S</t>
  </si>
  <si>
    <t>A.030.06.381</t>
  </si>
  <si>
    <t>Propylene oxide, liquid {GLO}| market for | Alloc Rec, S</t>
  </si>
  <si>
    <t>A.030.06.382</t>
  </si>
  <si>
    <t>Propylene, pipeline system {GLO}| market for | Alloc Rec, S</t>
  </si>
  <si>
    <t>A.030.06.383</t>
  </si>
  <si>
    <t>Pyrazole {GLO}| market for | Alloc Rec, S</t>
  </si>
  <si>
    <t>A.030.06.384</t>
  </si>
  <si>
    <t>Pyridine {GLO}| market for | Alloc Rec, S</t>
  </si>
  <si>
    <t>A.030.06.385</t>
  </si>
  <si>
    <t>Refrigerant R134a {GLO}| market for | Alloc Rec, S</t>
  </si>
  <si>
    <t>A.030.06.386</t>
  </si>
  <si>
    <t>Sodium ethoxide {GLO}| market for | Alloc Rec, S</t>
  </si>
  <si>
    <t>A.030.06.387</t>
  </si>
  <si>
    <t>Sodium formate {GLO}| market for | Alloc Rec, S</t>
  </si>
  <si>
    <t>A.030.06.388</t>
  </si>
  <si>
    <t>Sodium methoxide {GLO}| market for | Alloc Rec, S</t>
  </si>
  <si>
    <t>A.030.06.389</t>
  </si>
  <si>
    <t>Sodium phenolate {GLO}| market for | Alloc Rec, S</t>
  </si>
  <si>
    <t>A.030.06.390</t>
  </si>
  <si>
    <t>Solvent for chromatography analysis {GLO}| market for | Alloc Rec, S</t>
  </si>
  <si>
    <t>A.030.06.391</t>
  </si>
  <si>
    <t>Solvent, organic {GLO}| market for | Alloc Rec, S</t>
  </si>
  <si>
    <t>A.030.06.392</t>
  </si>
  <si>
    <t>Spent activated carbon, granular {GLO}| market for spent activated carbon, granular | Alloc Rec, S</t>
  </si>
  <si>
    <t>A.030.06.393</t>
  </si>
  <si>
    <t>Spent activated carbon, granular {GLO}| spent activated carbon, granular, Recycled Content cut-off | Alloc Rec, S</t>
  </si>
  <si>
    <t>A.030.06.394</t>
  </si>
  <si>
    <t>Styrene {GLO}| market for | Alloc Rec, S</t>
  </si>
  <si>
    <t>A.030.06.395</t>
  </si>
  <si>
    <t>Tert-butyl amine {GLO}| market for | Alloc Rec, S</t>
  </si>
  <si>
    <t>A.030.06.396</t>
  </si>
  <si>
    <t>Tetrachloroethylene {GLO}| market for | Alloc Rec, S</t>
  </si>
  <si>
    <t>A.030.06.397</t>
  </si>
  <si>
    <t>Tetraethyl orthosilicate {GLO}| market for | Alloc Rec, S</t>
  </si>
  <si>
    <t>A.030.06.398</t>
  </si>
  <si>
    <t>Tetrafluoroethane {GLO}| market for | Alloc Rec, S</t>
  </si>
  <si>
    <t>A.030.06.399</t>
  </si>
  <si>
    <t>Tetrahydrofuran {GLO}| market for | Alloc Rec, S</t>
  </si>
  <si>
    <t>A.030.06.400</t>
  </si>
  <si>
    <t>Toluene diisocyanate {GLO}| market for | Alloc Rec, S</t>
  </si>
  <si>
    <t>A.030.06.401</t>
  </si>
  <si>
    <t>Toluene, liquid {GLO}| market for | Alloc Rec, S</t>
  </si>
  <si>
    <t>A.030.06.402</t>
  </si>
  <si>
    <t>Trichloroethylene {GLO}| market for | Alloc Rec, S</t>
  </si>
  <si>
    <t>A.030.06.403</t>
  </si>
  <si>
    <t>Trichloromethane {GLO}| market for | Alloc Rec, S</t>
  </si>
  <si>
    <t>A.030.06.404</t>
  </si>
  <si>
    <t>Trichloropropane {GLO}| market for | Alloc Rec, S</t>
  </si>
  <si>
    <t>A.030.06.405</t>
  </si>
  <si>
    <t>Triethanolamine {GLO}| market for | Alloc Rec, S</t>
  </si>
  <si>
    <t>A.030.06.406</t>
  </si>
  <si>
    <t>Triethylene glycol {GLO}| market for | Alloc Rec, S</t>
  </si>
  <si>
    <t>A.030.06.407</t>
  </si>
  <si>
    <t>Trifluoromethane {GLO}| market for | Alloc Rec, S</t>
  </si>
  <si>
    <t>A.030.06.408</t>
  </si>
  <si>
    <t>Trimesoyl chloride {GLO}| market for | Alloc Rec, S</t>
  </si>
  <si>
    <t>A.030.06.409</t>
  </si>
  <si>
    <t>Trimethyl borate {GLO}| market for | Alloc Rec, S</t>
  </si>
  <si>
    <t>A.030.06.410</t>
  </si>
  <si>
    <t>Trimethylamine {GLO}| market for | Alloc Rec, S</t>
  </si>
  <si>
    <t>A.030.06.411</t>
  </si>
  <si>
    <t>Urea formaldehyde resin {GLO}| market for | Alloc Rec, S</t>
  </si>
  <si>
    <t>A.030.06.412</t>
  </si>
  <si>
    <t>Vinyl acetate {GLO}| market for | Alloc Rec, S</t>
  </si>
  <si>
    <t>A.030.06.413</t>
  </si>
  <si>
    <t>Vinyl chloride {GLO}| market for | Alloc Rec, S</t>
  </si>
  <si>
    <t>A.030.06.414</t>
  </si>
  <si>
    <t>Vinyl fluoride {GLO}| market for | Alloc Rec, S</t>
  </si>
  <si>
    <t>A.030.06.415</t>
  </si>
  <si>
    <t>Wax, lost-wax casting {GLO}| market for | Alloc Rec, S</t>
  </si>
  <si>
    <t>A.030.06.416</t>
  </si>
  <si>
    <t>White spirit {GLO}| market for | Alloc Rec, S</t>
  </si>
  <si>
    <t>A.030.06.417</t>
  </si>
  <si>
    <t>Xylene {GLO}| market for | Alloc Rec, S</t>
  </si>
  <si>
    <t>A.030.07.201</t>
  </si>
  <si>
    <t>Adhesive, for metal {GLO}| market for | Alloc Rec, S</t>
  </si>
  <si>
    <t>A.030.07.202</t>
  </si>
  <si>
    <t>Alkylketene dimer sizing agent, for paper production {GLO}| market for | Alloc Rec, S</t>
  </si>
  <si>
    <t>A.030.07.203</t>
  </si>
  <si>
    <t>Anionic resin {GLO}| market for | Alloc Rec, S</t>
  </si>
  <si>
    <t>A.030.07.204</t>
  </si>
  <si>
    <t>Cationic resin {GLO}| market for | Alloc Rec, S</t>
  </si>
  <si>
    <t>A.030.07.205</t>
  </si>
  <si>
    <t>Coating powder {GLO}| market for | Alloc Rec, S</t>
  </si>
  <si>
    <t>A.030.07.206</t>
  </si>
  <si>
    <t>De-icer {GLO}| market for | Alloc Rec, S</t>
  </si>
  <si>
    <t>A.030.07.207</t>
  </si>
  <si>
    <t>Deinked pulp, wet lap {GLO}| market for | Alloc Rec, S</t>
  </si>
  <si>
    <t>A.030.07.208</t>
  </si>
  <si>
    <t>Deinking emulsion, in paper production {GLO}| market for | Alloc Rec, S</t>
  </si>
  <si>
    <t>A.030.07.209</t>
  </si>
  <si>
    <t>Explosive, tovex {GLO}| market for | Alloc Rec, S</t>
  </si>
  <si>
    <t>A.030.07.210</t>
  </si>
  <si>
    <t>Flux, for wave soldering {GLO}| market for | Alloc Rec, S</t>
  </si>
  <si>
    <t>A.030.07.211</t>
  </si>
  <si>
    <t>Heavy water {GLO}| market for | Alloc Rec, S</t>
  </si>
  <si>
    <t>A.030.07.212</t>
  </si>
  <si>
    <t>Inert filler {GLO}| market for | Alloc Rec, S</t>
  </si>
  <si>
    <t>A.030.07.213</t>
  </si>
  <si>
    <t>Inert gas for discharge lamps {GLO}| market for | Alloc Rec, S</t>
  </si>
  <si>
    <t>A.030.07.214</t>
  </si>
  <si>
    <t>Latex {GLO}| market for | Alloc Rec, S</t>
  </si>
  <si>
    <t>A.030.07.215</t>
  </si>
  <si>
    <t>Lubricating oil {GLO}| market for | Alloc Rec, S</t>
  </si>
  <si>
    <t>A.030.07.216</t>
  </si>
  <si>
    <t>Optical brighteners, for paper production {GLO}| market for | Alloc Rec, S</t>
  </si>
  <si>
    <t>A.030.07.217</t>
  </si>
  <si>
    <t>Pitch despergents, in paper production {GLO}| market for | Alloc Rec, S</t>
  </si>
  <si>
    <t>A.030.07.218</t>
  </si>
  <si>
    <t>Polishing powder {GLO}| market for | Alloc Rec, S</t>
  </si>
  <si>
    <t>A.030.07.219</t>
  </si>
  <si>
    <t>Printing ink, offset, without solvent, in 47.5% solution state {GLO}| market for | Alloc Rec, S</t>
  </si>
  <si>
    <t>A.030.07.220</t>
  </si>
  <si>
    <t>Printing ink, rotogravure, without solvent, in 55% toluene solution state {GLO}| market for | Alloc Rec, S</t>
  </si>
  <si>
    <t>A.030.07.221</t>
  </si>
  <si>
    <t>Retention aid, for paper production {GLO}| market for | Alloc Rec, S</t>
  </si>
  <si>
    <t>A.030.07.222</t>
  </si>
  <si>
    <t>Rosin size, for paper production {GLO}| market for | Alloc Rec, S</t>
  </si>
  <si>
    <t>A.030.07.223</t>
  </si>
  <si>
    <t>Toner, black, powder {GLO}| market for | Alloc Rec, S</t>
  </si>
  <si>
    <t>A.030.07.224</t>
  </si>
  <si>
    <t>Toner, colour, powder {GLO}| market for | Alloc Rec, S</t>
  </si>
  <si>
    <t>A.030.08.201</t>
  </si>
  <si>
    <t>[sulfonyl]urea-compound {GLO}| market for | Alloc Rec, S</t>
  </si>
  <si>
    <t>A.030.08.202</t>
  </si>
  <si>
    <t>[thio]carbamate-compound {GLO}| market for | Alloc Rec, S</t>
  </si>
  <si>
    <t>A.030.08.203</t>
  </si>
  <si>
    <t>2,4-dichlorophenol {GLO}| market for | Alloc Rec, S</t>
  </si>
  <si>
    <t>A.030.08.204</t>
  </si>
  <si>
    <t>2,4-dichlorotoluene {GLO}| market for | Alloc Rec, S</t>
  </si>
  <si>
    <t>A.030.08.205</t>
  </si>
  <si>
    <t>Acetamide-anillide-compound, unspecified {GLO}| market for | Alloc Rec, S</t>
  </si>
  <si>
    <t>A.030.08.206</t>
  </si>
  <si>
    <t>Aclonifen {GLO}| market for | Alloc Rec, S</t>
  </si>
  <si>
    <t>A.030.08.207</t>
  </si>
  <si>
    <t>Ammonium nitrite {GLO}| market for | Alloc Rec, S</t>
  </si>
  <si>
    <t>A.030.08.208</t>
  </si>
  <si>
    <t>Atrazine {GLO}| market for | Alloc Rec, S</t>
  </si>
  <si>
    <t>A.030.08.209</t>
  </si>
  <si>
    <t>Benzimidazole-compound {GLO}| market for | Alloc Rec, S</t>
  </si>
  <si>
    <t>A.030.08.210</t>
  </si>
  <si>
    <t>Benzo[thia]diazole-compound {GLO}| market for | Alloc Rec, S</t>
  </si>
  <si>
    <t>A.030.08.211</t>
  </si>
  <si>
    <t>Benzoic-compound {GLO}| market for | Alloc Rec, S</t>
  </si>
  <si>
    <t>A.030.08.212</t>
  </si>
  <si>
    <t>Bipyridylium-compound {GLO}| market for | Alloc Rec, S</t>
  </si>
  <si>
    <t>A.030.08.213</t>
  </si>
  <si>
    <t>Captan {GLO}| market for | Alloc Rec, S</t>
  </si>
  <si>
    <t>A.030.08.214</t>
  </si>
  <si>
    <t>Chlorothalonil {GLO}| market for | Alloc Rec, S</t>
  </si>
  <si>
    <t>A.030.08.215</t>
  </si>
  <si>
    <t>Chlorotoluron {GLO}| market for | Alloc Rec, S</t>
  </si>
  <si>
    <t>A.030.08.216</t>
  </si>
  <si>
    <t>Cyclic N-compound {GLO}| market for | Alloc Rec, S</t>
  </si>
  <si>
    <t>A.030.08.217</t>
  </si>
  <si>
    <t>Diazine-compound {GLO}| market for | Alloc Rec, S</t>
  </si>
  <si>
    <t>A.030.08.218</t>
  </si>
  <si>
    <t>Diazole-compound {GLO}| market for | Alloc Rec, S</t>
  </si>
  <si>
    <t>A.030.08.219</t>
  </si>
  <si>
    <t>Dimethenamide {GLO}| market for | Alloc Rec, S</t>
  </si>
  <si>
    <t>A.030.08.220</t>
  </si>
  <si>
    <t>Dinitroaniline-compound {GLO}| market for | Alloc Rec, S</t>
  </si>
  <si>
    <t>A.030.08.221</t>
  </si>
  <si>
    <t>Diphenylether-compound {GLO}| market for | Alloc Rec, S</t>
  </si>
  <si>
    <t>A.030.08.222</t>
  </si>
  <si>
    <t>Dithiocarbamate-compound {GLO}| market for | Alloc Rec, S</t>
  </si>
  <si>
    <t>A.030.08.223</t>
  </si>
  <si>
    <t>Folpet {GLO}| market for | Alloc Rec, S</t>
  </si>
  <si>
    <t>A.030.08.224</t>
  </si>
  <si>
    <t>Fosetyl-Al {GLO}| market for | Alloc Rec, S</t>
  </si>
  <si>
    <t>A.030.08.225</t>
  </si>
  <si>
    <t>Glyphosate {GLO}| market for | Alloc Rec, S</t>
  </si>
  <si>
    <t>A.030.08.226</t>
  </si>
  <si>
    <t>Isoproturon {GLO}| market for | Alloc Rec, S</t>
  </si>
  <si>
    <t>A.030.08.227</t>
  </si>
  <si>
    <t>Mancozeb {GLO}| market for | Alloc Rec, S</t>
  </si>
  <si>
    <t>A.030.08.228</t>
  </si>
  <si>
    <t>Mecoprop {GLO}| market for | Alloc Rec, S</t>
  </si>
  <si>
    <t>A.030.08.229</t>
  </si>
  <si>
    <t>Metaldehyde {GLO}| market for | Alloc Rec, S</t>
  </si>
  <si>
    <t>A.030.08.230</t>
  </si>
  <si>
    <t>Metamitron {GLO}| market for | Alloc Rec, S</t>
  </si>
  <si>
    <t>A.030.08.231</t>
  </si>
  <si>
    <t>Metolachlor {GLO}| market for | Alloc Rec, S</t>
  </si>
  <si>
    <t>A.030.08.232</t>
  </si>
  <si>
    <t>Napropamide {GLO}| market for | Alloc Rec, S</t>
  </si>
  <si>
    <t>A.030.08.233</t>
  </si>
  <si>
    <t>Nitrile-compound {GLO}| market for | Alloc Rec, S</t>
  </si>
  <si>
    <t>A.030.08.234</t>
  </si>
  <si>
    <t>Orbencarb {GLO}| market for | Alloc Rec, S</t>
  </si>
  <si>
    <t>A.030.08.235</t>
  </si>
  <si>
    <t>Organophosphorus-compound, unspecified {GLO}| market for | Alloc Rec, S</t>
  </si>
  <si>
    <t>A.030.08.236</t>
  </si>
  <si>
    <t>Pendimethalin {GLO}| market for | Alloc Rec, S</t>
  </si>
  <si>
    <t>A.030.08.237</t>
  </si>
  <si>
    <t>Pesticide, unspecified {GLO}| market for | Alloc Rec, S</t>
  </si>
  <si>
    <t>A.030.08.238</t>
  </si>
  <si>
    <t>Phenoxy-compound {GLO}| market for | Alloc Rec, S</t>
  </si>
  <si>
    <t>A.030.08.239</t>
  </si>
  <si>
    <t>Phthalimide-compound {GLO}| market for | Alloc Rec, S</t>
  </si>
  <si>
    <t>A.030.08.240</t>
  </si>
  <si>
    <t>Prosulfocarb {GLO}| market for | Alloc Rec, S</t>
  </si>
  <si>
    <t>A.030.08.241</t>
  </si>
  <si>
    <t>Pyrethroid-compound {GLO}| market for | Alloc Rec, S</t>
  </si>
  <si>
    <t>A.030.08.242</t>
  </si>
  <si>
    <t>Pyridazine-compound {GLO}| market for | Alloc Rec, S</t>
  </si>
  <si>
    <t>A.030.08.243</t>
  </si>
  <si>
    <t>Pyridine-compound {GLO}| market for | Alloc Rec, S</t>
  </si>
  <si>
    <t>A.030.08.244</t>
  </si>
  <si>
    <t>Triazine-compound, unspecified {GLO}| market for | Alloc Rec, S</t>
  </si>
  <si>
    <t>A.030.08.245</t>
  </si>
  <si>
    <t>Wood preservative, creosote {GLO}| market for | Alloc Rec, S</t>
  </si>
  <si>
    <t>A.030.08.246</t>
  </si>
  <si>
    <t>Wood preservative, inorganic salt, containing Cr {GLO}| market for | Alloc Rec, S</t>
  </si>
  <si>
    <t>A.030.08.247</t>
  </si>
  <si>
    <t>Wood preservative, organic salt, Cr-free {GLO}| market for | Alloc Rec, S</t>
  </si>
  <si>
    <t>A.030.09</t>
  </si>
  <si>
    <t xml:space="preserve">materials, chemicals, silicons </t>
  </si>
  <si>
    <t>A.030.09.201</t>
  </si>
  <si>
    <t>Silicon, electronics grade {GLO}| market for | Alloc Rec, S</t>
  </si>
  <si>
    <t>A.030.09.202</t>
  </si>
  <si>
    <t>Silicon, metallurgical grade {GLO}| market for | Alloc Rec, S</t>
  </si>
  <si>
    <t>A.030.09.203</t>
  </si>
  <si>
    <t>Silicon, multi-Si, casted {GLO}| market for | Alloc Rec, S</t>
  </si>
  <si>
    <t>A.030.09.204</t>
  </si>
  <si>
    <t>Silicon, solar grade {GLO}| market for | Alloc Rec, S</t>
  </si>
  <si>
    <t>A.030.09.205</t>
  </si>
  <si>
    <t>Silicone product {GLO}| market for | Alloc Rec, S</t>
  </si>
  <si>
    <t>A.030.10</t>
  </si>
  <si>
    <t xml:space="preserve">materials, chemicals, washing agents, auxiliaries </t>
  </si>
  <si>
    <t>A.030.10.201</t>
  </si>
  <si>
    <t>Carboxymethyl cellulose, powder {GLO}| market for | Alloc Rec, S</t>
  </si>
  <si>
    <t>A.030.10.202</t>
  </si>
  <si>
    <t>Fluorescent whitening agent, DAS1, triazinylaminostilben type {GLO}| market for | Alloc Rec, S</t>
  </si>
  <si>
    <t>A.030.10.203</t>
  </si>
  <si>
    <t>Fluorescent whitening agent, distyrylbiphenyl type {GLO}| market for | Alloc Rec, S</t>
  </si>
  <si>
    <t>A.030.11</t>
  </si>
  <si>
    <t xml:space="preserve">materials, chemicals, washing agents, bleaches </t>
  </si>
  <si>
    <t>A.030.11.201</t>
  </si>
  <si>
    <t>Sodium perborate, monohydrate, powder {GLO}| market for | Alloc Rec, S</t>
  </si>
  <si>
    <t>A.030.11.202</t>
  </si>
  <si>
    <t>Sodium perborate, tetrahydrate, powder {GLO}| market for | Alloc Rec, S</t>
  </si>
  <si>
    <t>A.030.11.203</t>
  </si>
  <si>
    <t>Sodium percarbonate, powder {GLO}| market for | Alloc Rec, S</t>
  </si>
  <si>
    <t>A.030.12</t>
  </si>
  <si>
    <t xml:space="preserve">materials, chemicals, washing agents, builders </t>
  </si>
  <si>
    <t>A.030.12.201</t>
  </si>
  <si>
    <t>Layered sodium silicate, SKS-6, powder {GLO}| market for | Alloc Rec, S</t>
  </si>
  <si>
    <t>A.030.12.202</t>
  </si>
  <si>
    <t>Polycarboxylates, 40% active substance {GLO}| market for | Alloc Rec, S</t>
  </si>
  <si>
    <t>A.030.12.203</t>
  </si>
  <si>
    <t>Sodium metasilicate pentahydrate, 58% active substance, powder {GLO}| market for | Alloc Rec, S</t>
  </si>
  <si>
    <t>A.030.12.204</t>
  </si>
  <si>
    <t>Sodium tripolyphosphate {GLO}| market for | Alloc Rec, S</t>
  </si>
  <si>
    <t>A.030.12.205</t>
  </si>
  <si>
    <t>Zeolite, powder {GLO}| market for | Alloc Rec, S</t>
  </si>
  <si>
    <t>A.030.12.206</t>
  </si>
  <si>
    <t>Zeolite, slurry, without water, in 50% solution state {GLO}| market for | Alloc Rec, S</t>
  </si>
  <si>
    <t>A.030.13</t>
  </si>
  <si>
    <t xml:space="preserve">materials, chemicals, washing agents, tensides </t>
  </si>
  <si>
    <t>A.030.13.201</t>
  </si>
  <si>
    <t>Alkylbenzene sulfonate, linear, petrochemical {GLO}| market for | Alloc Rec, S</t>
  </si>
  <si>
    <t>A.030.13.202</t>
  </si>
  <si>
    <t>Esterquat {GLO}| market for | Alloc Rec, S</t>
  </si>
  <si>
    <t>A.030.13.203</t>
  </si>
  <si>
    <t>Ethoxylated alcohol (AE11) {GLO}| market for | Alloc Rec, S</t>
  </si>
  <si>
    <t>A.030.13.204</t>
  </si>
  <si>
    <t>Ethoxylated alcohol (AE3) {GLO}| market for | Alloc Rec, S</t>
  </si>
  <si>
    <t>A.030.13.205</t>
  </si>
  <si>
    <t>Ethoxylated alcohol (AE7) {GLO}| market for | Alloc Rec, S</t>
  </si>
  <si>
    <t>A.030.13.206</t>
  </si>
  <si>
    <t>Fatty alcohol sulfate {RER}| market for | Alloc Rec, S</t>
  </si>
  <si>
    <t>A.030.13.207</t>
  </si>
  <si>
    <t>Fatty alcohol sulfate {RoW}| market for | Alloc Rec, S</t>
  </si>
  <si>
    <t>A.030.13.208</t>
  </si>
  <si>
    <t>Soap {GLO}| market for | Alloc Rec, S</t>
  </si>
  <si>
    <t>A.040.01.201</t>
  </si>
  <si>
    <t>Adhesive mortar {GLO}| market for | Alloc Rec, S</t>
  </si>
  <si>
    <t>A.040.01.202</t>
  </si>
  <si>
    <t>Cement mortar {CH}| market for cement mortar | Alloc Rec, S</t>
  </si>
  <si>
    <t>A.040.01.203</t>
  </si>
  <si>
    <t>Cement mortar {RoW}| market for cement mortar | Alloc Rec, S</t>
  </si>
  <si>
    <t>A.040.01.204</t>
  </si>
  <si>
    <t>Cement, alternative constituents 21-35% {CH}| market for | Alloc Rec, S</t>
  </si>
  <si>
    <t>A.040.01.205</t>
  </si>
  <si>
    <t>Cement, alternative constituents 21-35% {Europe without Switzerland}| market for | Alloc Rec, S</t>
  </si>
  <si>
    <t>A.040.01.206</t>
  </si>
  <si>
    <t>Cement, alternative constituents 21-35% {RoW}| market for | Alloc Rec, S</t>
  </si>
  <si>
    <t>A.040.01.207</t>
  </si>
  <si>
    <t>Cement, alternative constituents 6-20% {CH}| market for | Alloc Rec, S</t>
  </si>
  <si>
    <t>A.040.01.208</t>
  </si>
  <si>
    <t>Cement, alternative constituents 6-20% {Europe without Switzerland}| market for | Alloc Rec, S</t>
  </si>
  <si>
    <t>A.040.01.209</t>
  </si>
  <si>
    <t>Cement, alternative constituents 6-20% {RoW}| market for | Alloc Rec, S</t>
  </si>
  <si>
    <t>A.040.01.210</t>
  </si>
  <si>
    <t>Cement, blast furnace slag 18-30% and 18-30% other alternative constituents {CH}| market for | Alloc Rec, S</t>
  </si>
  <si>
    <t>A.040.01.211</t>
  </si>
  <si>
    <t>Cement, blast furnace slag 18-30% and 18-30% other alternative constituents {Europe without Switzerland}| market for | Alloc Rec, S</t>
  </si>
  <si>
    <t>A.040.01.212</t>
  </si>
  <si>
    <t>Cement, blast furnace slag 18-30% and 18-30% other alternative constituents {RoW}| market for | Alloc Rec, S</t>
  </si>
  <si>
    <t>A.040.01.213</t>
  </si>
  <si>
    <t>Cement, blast furnace slag 25-70%, US only {US}| market for | Alloc Rec, S</t>
  </si>
  <si>
    <t>A.040.01.214</t>
  </si>
  <si>
    <t>Cement, blast furnace slag 31-50% and 31-50% other alternative constituents {CH}| market for | Alloc Rec, S</t>
  </si>
  <si>
    <t>A.040.01.215</t>
  </si>
  <si>
    <t>Cement, blast furnace slag 31-50% and 31-50% other alternative constituents {Europe without Switzerland}| market for | Alloc Rec, S</t>
  </si>
  <si>
    <t>A.040.01.216</t>
  </si>
  <si>
    <t>Cement, blast furnace slag 31-50% and 31-50% other alternative constituents {RoW}| market for | Alloc Rec, S</t>
  </si>
  <si>
    <t>A.040.01.217</t>
  </si>
  <si>
    <t>Cement, blast furnace slag 36-65%, non-US {CH}| market for cement, blast furnace slag 36-65% | Alloc Rec, S</t>
  </si>
  <si>
    <t>A.040.01.218</t>
  </si>
  <si>
    <t>Cement, blast furnace slag 36-65%, non-US {Europe without Switzerland}| market for cement, blast furnace slag 36-65% | Alloc Rec, S</t>
  </si>
  <si>
    <t>A.040.01.219</t>
  </si>
  <si>
    <t>Cement, blast furnace slag 36-65%, non-US {RoW}| market for cement, blast furnace slag 36-65% | Alloc Rec, S</t>
  </si>
  <si>
    <t>A.040.01.220</t>
  </si>
  <si>
    <t>Cement, blast furnace slag 5-25%, US only {RoW}| market for | Alloc Rec, S</t>
  </si>
  <si>
    <t>A.040.01.221</t>
  </si>
  <si>
    <t xml:space="preserve">kg </t>
  </si>
  <si>
    <t>Cement, blast furnace slag 5-25%, US only {US}| market for | Alloc Rec, S</t>
  </si>
  <si>
    <t>A.040.01.222</t>
  </si>
  <si>
    <t>Cement, blast furnace slag 70-100%, non-US {US}| market for cement, blast furnace slag 70-100%, US only | Alloc Rec, S</t>
  </si>
  <si>
    <t>A.040.01.223</t>
  </si>
  <si>
    <t>Cement, blast furnace slag 81-95%, non-US {CH}| market for cement, blast furnace slag 81-95% | Alloc Rec, S</t>
  </si>
  <si>
    <t>A.040.01.224</t>
  </si>
  <si>
    <t>Cement, blast furnace slag 81-95%, non-US {Europe without Switzerland}| market for cement, blast furnace slag 81-95% | Alloc Rec, S</t>
  </si>
  <si>
    <t>A.040.01.225</t>
  </si>
  <si>
    <t>Cement, blast furnace slag 81-95%, non-US {RoW}| market for cement, blast furnace slag 81-95% | Alloc Rec, S</t>
  </si>
  <si>
    <t>A.040.01.226</t>
  </si>
  <si>
    <t>Cement, blast furnace slag, 66-80%, non-US {CH}| market for cement, blast furnace slag 66-80% | Alloc Rec, S</t>
  </si>
  <si>
    <t>A.040.01.227</t>
  </si>
  <si>
    <t>Cement, blast furnace slag, 66-80%, non-US {Europe without Switzerland}| market for cement, blast furnace slag 66-80% | Alloc Rec, S</t>
  </si>
  <si>
    <t>A.040.01.228</t>
  </si>
  <si>
    <t>Cement, blast furnace slag, 66-80%, non-US {RoW}| market for cement, blast furnace slag 66-80% | Alloc Rec, S</t>
  </si>
  <si>
    <t>A.040.01.229</t>
  </si>
  <si>
    <t>Cement, Portland {CH}| market for | Alloc Rec, S</t>
  </si>
  <si>
    <t>A.040.01.230</t>
  </si>
  <si>
    <t>Cement, Portland {Europe without Switzerland}| market for | Alloc Rec, S</t>
  </si>
  <si>
    <t>A.040.01.231</t>
  </si>
  <si>
    <t>Cement, Portland {RoW}| market for | Alloc Rec, S</t>
  </si>
  <si>
    <t>A.040.01.232</t>
  </si>
  <si>
    <t>Cement, Portland {US}| market for | Alloc Rec, S</t>
  </si>
  <si>
    <t>A.040.01.233</t>
  </si>
  <si>
    <t>Cement, pozzolana and fly ash 11-35%, non-US {CH}| market for cement, pozzolana and fly ash 11-35% | Alloc Rec, S</t>
  </si>
  <si>
    <t>A.040.01.234</t>
  </si>
  <si>
    <t>Cement, pozzolana and fly ash 11-35%, non-US {Europe without Switzerland}| market for cement, pozzolana and fly ash 11-35% | Alloc Rec, S</t>
  </si>
  <si>
    <t>A.040.01.235</t>
  </si>
  <si>
    <t>Cement, pozzolana and fly ash 11-35%, non-US {RoW}| market for cement, pozzolana and fly ash 11-35% | Alloc Rec, S</t>
  </si>
  <si>
    <t>A.040.01.236</t>
  </si>
  <si>
    <t>Cement, pozzolana and fly ash 15-40%, US only {US}| market for | Alloc Rec, S</t>
  </si>
  <si>
    <t>A.040.01.237</t>
  </si>
  <si>
    <t>Cement, pozzolana and fly ash 36-55%,non-US {CH}| market for cement, pozzolana and fly ash 36-55% | Alloc Rec, S</t>
  </si>
  <si>
    <t>A.040.01.238</t>
  </si>
  <si>
    <t>Cement, pozzolana and fly ash 36-55%,non-US {Europe without Switzerland}| market for cement, pozzolana and fly ash 36-55% | Alloc Rec, S</t>
  </si>
  <si>
    <t>A.040.01.239</t>
  </si>
  <si>
    <t>Cement, pozzolana and fly ash 36-55%,non-US {RoW}| market for cement, pozzolana and fly ash 36-55% | Alloc Rec, S</t>
  </si>
  <si>
    <t>A.040.01.240</t>
  </si>
  <si>
    <t>Cement, pozzolana and fly ash 5-15%, US only {RoW}| market for | Alloc Rec, S</t>
  </si>
  <si>
    <t>A.040.01.241</t>
  </si>
  <si>
    <t>Cement, pozzolana and fly ash 5-15%, US only {US}| market for | Alloc Rec, S</t>
  </si>
  <si>
    <t>A.040.01.242</t>
  </si>
  <si>
    <t>Cement, unspecified {CH}| market for cement, unspecified | Alloc Rec, S</t>
  </si>
  <si>
    <t>A.040.01.243</t>
  </si>
  <si>
    <t>Cement, unspecified {Europe without Switzerland}| market for cement, unspecified | Alloc Rec, S</t>
  </si>
  <si>
    <t>A.040.01.244</t>
  </si>
  <si>
    <t>Cement, unspecified {RoW}| market for cement, unspecified | Alloc Rec, S</t>
  </si>
  <si>
    <t>A.040.01.245</t>
  </si>
  <si>
    <t>Ground granulated blast furnace slag {GLO}| market for | Alloc Rec, S</t>
  </si>
  <si>
    <t>A.040.01.246</t>
  </si>
  <si>
    <t>Light mortar {GLO}| market for | Alloc Rec, S</t>
  </si>
  <si>
    <t>A.040.01.247</t>
  </si>
  <si>
    <t>Lime mortar {GLO}| market for | Alloc Rec, S</t>
  </si>
  <si>
    <t>A.040.01.248</t>
  </si>
  <si>
    <t>Stucco {GLO}| market for | Alloc Rec, S</t>
  </si>
  <si>
    <t>A.040.02.201</t>
  </si>
  <si>
    <t>Bitumen adhesive compound, cold {GLO}| market for | Alloc Rec, S</t>
  </si>
  <si>
    <t>A.040.02.202</t>
  </si>
  <si>
    <t>Bitumen adhesive compound, hot {GLO}| market for | Alloc Rec, S</t>
  </si>
  <si>
    <t>A.040.02.203</t>
  </si>
  <si>
    <t>Pitch {CH}| market for pitch | Alloc Rec, S</t>
  </si>
  <si>
    <t>A.040.02.204</t>
  </si>
  <si>
    <t>Pitch {RoW}| market for pitch | Alloc Rec, S</t>
  </si>
  <si>
    <t>A.040.03.201</t>
  </si>
  <si>
    <t>Clay brick {GLO}| market for | Alloc Rec, S</t>
  </si>
  <si>
    <t>A.040.03.202</t>
  </si>
  <si>
    <t>Light clay brick {GLO}| market for | Alloc Rec, S</t>
  </si>
  <si>
    <t>A.040.03.203</t>
  </si>
  <si>
    <t>Refractory, basic, packed {GLO}| market for | Alloc Rec, S</t>
  </si>
  <si>
    <t>A.040.03.204</t>
  </si>
  <si>
    <t>Refractory, fireclay, packed {GLO}| market for | Alloc Rec, S</t>
  </si>
  <si>
    <t>A.040.03.205</t>
  </si>
  <si>
    <t>Refractory, high aluminium oxide, packed {GLO}| market for | Alloc Rec, S</t>
  </si>
  <si>
    <t>A.040.03.206</t>
  </si>
  <si>
    <t>Sand-lime brick {GLO}| market for | Alloc Rec, S</t>
  </si>
  <si>
    <t>A.040.03.207</t>
  </si>
  <si>
    <t>Shale {GLO}| market for | Alloc Rec, S</t>
  </si>
  <si>
    <t>A.040.03.208</t>
  </si>
  <si>
    <t>Shale brick {GLO}| market for | Alloc Rec, S</t>
  </si>
  <si>
    <t>A.040.04</t>
  </si>
  <si>
    <t xml:space="preserve">materials, construction, cladding </t>
  </si>
  <si>
    <t>A.040.04.201</t>
  </si>
  <si>
    <t>Cladding, crossbar-pole, aluminium {GLO}| market for | Alloc Rec, S</t>
  </si>
  <si>
    <t>A.040.05.201</t>
  </si>
  <si>
    <t>Autoclaved aerated concrete block {GLO}| market for | Alloc Rec, S</t>
  </si>
  <si>
    <t>A.040.05.202</t>
  </si>
  <si>
    <t>Concrete block {GLO}| market for | Alloc Rec, S</t>
  </si>
  <si>
    <t>A.040.05.203</t>
  </si>
  <si>
    <t>Concrete roof tile {GLO}| market for | Alloc Rec, S</t>
  </si>
  <si>
    <t>A.040.05.204</t>
  </si>
  <si>
    <t>Concrete, 20MPa {GLO}| market for | Alloc Rec, S</t>
  </si>
  <si>
    <t>A.040.05.205</t>
  </si>
  <si>
    <t>Concrete, 25MPa {GLO}| market for | Alloc Rec, S</t>
  </si>
  <si>
    <t>A.040.05.206</t>
  </si>
  <si>
    <t>Concrete, 30-32MPa {GLO}| market for | Alloc Rec, S</t>
  </si>
  <si>
    <t>A.040.05.207</t>
  </si>
  <si>
    <t>Concrete, 35MPa {GLO}| market for | Alloc Rec, S</t>
  </si>
  <si>
    <t>A.040.05.208</t>
  </si>
  <si>
    <t>Concrete, 50MPa {GLO}| market for | Alloc Rec, S</t>
  </si>
  <si>
    <t>A.040.05.209</t>
  </si>
  <si>
    <t>Concrete, for de-icing salt contact {CH}| market for | Alloc Rec, S</t>
  </si>
  <si>
    <t>A.040.05.210</t>
  </si>
  <si>
    <t>Concrete, for de-icing salt contact {RoW}| market for | Alloc Rec, S</t>
  </si>
  <si>
    <t>A.040.05.211</t>
  </si>
  <si>
    <t>Concrete, high exacting requirements {CH}| market for | Alloc Rec, S</t>
  </si>
  <si>
    <t>A.040.05.212</t>
  </si>
  <si>
    <t>Concrete, high exacting requirements {RoW}| market for | Alloc Rec, S</t>
  </si>
  <si>
    <t>A.040.05.213</t>
  </si>
  <si>
    <t>Concrete, normal {CH}| market for | Alloc Rec, S</t>
  </si>
  <si>
    <t>A.040.05.214</t>
  </si>
  <si>
    <t>Concrete, normal {RoW}| market for | Alloc Rec, S</t>
  </si>
  <si>
    <t>A.040.05.215</t>
  </si>
  <si>
    <t>Concrete, sole plate and foundation {CH}| market for | Alloc Rec, S</t>
  </si>
  <si>
    <t>A.040.05.216</t>
  </si>
  <si>
    <t>Concrete, sole plate and foundation {RoW}| market for | Alloc Rec, S</t>
  </si>
  <si>
    <t>A.040.05.217</t>
  </si>
  <si>
    <t>Lean concrete {CH}| market for | Alloc Rec, S</t>
  </si>
  <si>
    <t>A.040.05.218</t>
  </si>
  <si>
    <t>Lean concrete {RoW}| market for | Alloc Rec, S</t>
  </si>
  <si>
    <t>A.040.05.219</t>
  </si>
  <si>
    <t>Lightweight concrete block, expanded clay {CH}| market for lightweight concrete block, expanded clay | Alloc Rec, S</t>
  </si>
  <si>
    <t>A.040.05.220</t>
  </si>
  <si>
    <t>Lightweight concrete block, expanded clay {RoW}| market for lightweight concrete block, expanded clay | Alloc Rec, S</t>
  </si>
  <si>
    <t>A.040.05.221</t>
  </si>
  <si>
    <t>Lightweight concrete block, expanded perlite {CH}| market for lightweight concrete block, expanded perlite | Alloc Rec, S</t>
  </si>
  <si>
    <t>A.040.05.222</t>
  </si>
  <si>
    <t>Lightweight concrete block, expanded perlite {RoW}| market for lightweight concrete block, expanded perlite | Alloc Rec, S</t>
  </si>
  <si>
    <t>A.040.05.223</t>
  </si>
  <si>
    <t>Lightweight concrete block, expanded vermiculite {CH}| market for lightweight concrete block, expanded vermiculite | Alloc Rec, S</t>
  </si>
  <si>
    <t>A.040.05.224</t>
  </si>
  <si>
    <t>Lightweight concrete block, expanded vermiculite {RoW}| market for lightweight concrete block, expanded vermiculite | Alloc Rec, S</t>
  </si>
  <si>
    <t>A.040.05.225</t>
  </si>
  <si>
    <t>Lightweight concrete block, polystyrene {CH}| market for lightweight concrete block, polystyrene | Alloc Rec, S</t>
  </si>
  <si>
    <t>A.040.05.226</t>
  </si>
  <si>
    <t>Lightweight concrete block, polystyrene {RoW}| market for lightweight concrete block, polystyrene | Alloc Rec, S</t>
  </si>
  <si>
    <t>A.040.05.227</t>
  </si>
  <si>
    <t>Lightweight concrete block, pumice {GLO}| market for | Alloc Rec, S</t>
  </si>
  <si>
    <t>A.040.05.228</t>
  </si>
  <si>
    <t>Plasticiser, for concrete, based on sulfonated melamine formaldehyde {GLO}| market for | Alloc Rec, S</t>
  </si>
  <si>
    <t>A.040.05.229</t>
  </si>
  <si>
    <t>Plasticiser, for concrete, based on sulfonated melamine formaldehyde {GLO}| production | Alloc Rec, S</t>
  </si>
  <si>
    <t>A.040.06</t>
  </si>
  <si>
    <t>materials, construction, coverings</t>
  </si>
  <si>
    <t>A.040.06.201</t>
  </si>
  <si>
    <t>Acrylic filler {GLO}| market for | Alloc Rec, S</t>
  </si>
  <si>
    <t>A.040.06.202</t>
  </si>
  <si>
    <t>Anhydrite floor {GLO}| market for | Alloc Rec, S</t>
  </si>
  <si>
    <t>A.040.06.203</t>
  </si>
  <si>
    <t>Base plaster {GLO}| market for | Alloc Rec, S</t>
  </si>
  <si>
    <t>A.040.06.204</t>
  </si>
  <si>
    <t>Cement cast plaster floor {GLO}| market for | Alloc Rec, S</t>
  </si>
  <si>
    <t>A.040.06.205</t>
  </si>
  <si>
    <t>Cement tile {GLO}| market for | Alloc Rec, S</t>
  </si>
  <si>
    <t>A.040.06.206</t>
  </si>
  <si>
    <t>Ceramic tile {GLO}| market for | Alloc Rec, S</t>
  </si>
  <si>
    <t>A.040.06.207</t>
  </si>
  <si>
    <t>Clay plaster {GLO}| market for | Alloc Rec, S</t>
  </si>
  <si>
    <t>A.040.06.208</t>
  </si>
  <si>
    <t>Cover plaster, mineral {GLO}| market for | Alloc Rec, S</t>
  </si>
  <si>
    <t>A.040.06.209</t>
  </si>
  <si>
    <t>Cover plaster, organic {GLO}| market for | Alloc Rec, S</t>
  </si>
  <si>
    <t>A.040.06.210</t>
  </si>
  <si>
    <t>Fibre cement corrugated slab {GLO}| market for | Alloc Rec, S</t>
  </si>
  <si>
    <t>A.040.06.211</t>
  </si>
  <si>
    <t>Fibre cement facing tile {GLO}| market for | Alloc Rec, S</t>
  </si>
  <si>
    <t>A.040.06.212</t>
  </si>
  <si>
    <t>Fibre cement facing tile, large format {GLO}| market for | Alloc Rec, S</t>
  </si>
  <si>
    <t>A.040.06.213</t>
  </si>
  <si>
    <t>Fibre cement facing tile, small format {GLO}| market for | Alloc Rec, S</t>
  </si>
  <si>
    <t>A.040.06.214</t>
  </si>
  <si>
    <t>Fibre cement roof slate {GLO}| market for | Alloc Rec, S</t>
  </si>
  <si>
    <t>A.040.06.215</t>
  </si>
  <si>
    <t>Frit, for ceramic tile {GLO}| market for | Alloc Rec, S</t>
  </si>
  <si>
    <t>A.040.06.216</t>
  </si>
  <si>
    <t>Gypsum fibreboard {GLO}| market for | Alloc Rec, S</t>
  </si>
  <si>
    <t>A.040.06.217</t>
  </si>
  <si>
    <t>Gypsum plasterboard {GLO}| market for | Alloc Rec, S</t>
  </si>
  <si>
    <t>A.040.06.218</t>
  </si>
  <si>
    <t>Roof tile {GLO}| market for | Alloc Rec, S</t>
  </si>
  <si>
    <t>A.040.06.219</t>
  </si>
  <si>
    <t>Thermal plaster, outdoor {GLO}| market for | Alloc Rec, S</t>
  </si>
  <si>
    <t>A.040.07</t>
  </si>
  <si>
    <t>materials, construction, doors</t>
  </si>
  <si>
    <t>A.040.07.201</t>
  </si>
  <si>
    <t>Door, inner, glass-wood {GLO}| market for | Alloc Rec, S</t>
  </si>
  <si>
    <t>A.040.07.202</t>
  </si>
  <si>
    <t>Door, inner, wood {GLO}| market for | Alloc Rec, S</t>
  </si>
  <si>
    <t>A.040.07.203</t>
  </si>
  <si>
    <t>Door, outer, wood-aluminium {GLO}| market for | Alloc Rec, S</t>
  </si>
  <si>
    <t>A.040.07.204</t>
  </si>
  <si>
    <t>Door, outer, wood-glass {GLO}| market for | Alloc Rec, S</t>
  </si>
  <si>
    <t>A.040.08.201</t>
  </si>
  <si>
    <t>Cellulose fibre, inclusive blowing in {GLO}| market for | Alloc Rec, S</t>
  </si>
  <si>
    <t>A.040.08.202</t>
  </si>
  <si>
    <t>Cork slab {GLO}| market for | Alloc Rec, S</t>
  </si>
  <si>
    <t>A.040.08.203</t>
  </si>
  <si>
    <t>Foam glass {GLO}| market for | Alloc Rec, S</t>
  </si>
  <si>
    <t>A.040.08.204</t>
  </si>
  <si>
    <t>Foam glass, electricity, label-certified {GLO}| market for | Alloc Rec, S</t>
  </si>
  <si>
    <t>A.040.08.205</t>
  </si>
  <si>
    <t>Glass wool mat {GLO}| market for | Alloc Rec, S</t>
  </si>
  <si>
    <t>A.040.08.206</t>
  </si>
  <si>
    <t>Insulation spiral-seam duct, rockwool, DN 400, 30 mm {GLO}| market for | Alloc Rec, S</t>
  </si>
  <si>
    <t>A.040.08.207</t>
  </si>
  <si>
    <t>Polystyrene foam slab {GLO}| market for | Alloc Rec, S</t>
  </si>
  <si>
    <t>A.040.08.208</t>
  </si>
  <si>
    <t>Polystyrene foam slab for perimeter insulation {GLO}| market for | Alloc Rec, S</t>
  </si>
  <si>
    <t>A.040.08.209</t>
  </si>
  <si>
    <t>Polystyrene foam slab with graphite, 6% recycled {GLO}| market for | Alloc Rec, S</t>
  </si>
  <si>
    <t>A.040.08.210</t>
  </si>
  <si>
    <t>Polystyrene foam slab, 10% recycled {GLO}| market for | Alloc Rec, S</t>
  </si>
  <si>
    <t>A.040.08.211</t>
  </si>
  <si>
    <t>Polystyrene, extruded {GLO}| market for | Alloc Rec, S</t>
  </si>
  <si>
    <t>A.040.08.212</t>
  </si>
  <si>
    <t>Stone wool {GLO}| market for stone wool | Alloc Rec, S</t>
  </si>
  <si>
    <t>A.040.08.213</t>
  </si>
  <si>
    <t>Stone wool, packed {GLO}| market for stone wool, packed | Alloc Rec, S</t>
  </si>
  <si>
    <t>A.040.08.214</t>
  </si>
  <si>
    <t>Tube insulation, elastomere {GLO}| market for | Alloc Rec, S</t>
  </si>
  <si>
    <t>A.040.08.215</t>
  </si>
  <si>
    <t>Urea formaldehyde foam slab, hard {GLO}| market for | Alloc Rec, S</t>
  </si>
  <si>
    <t>A.040.08.216</t>
  </si>
  <si>
    <t>Urea formaldehyde foam, in situ foaming {GLO}| market for | Alloc Rec, S</t>
  </si>
  <si>
    <t>A.040.09.201</t>
  </si>
  <si>
    <t>Burnt shale {DE}| production | Alloc Rec, S</t>
  </si>
  <si>
    <t>A.040.09.202</t>
  </si>
  <si>
    <t>Burnt shale {GLO}| market for | Alloc Rec, S</t>
  </si>
  <si>
    <t>A.040.09.203</t>
  </si>
  <si>
    <t>Burnt shale {RoW}| production | Alloc Rec, S</t>
  </si>
  <si>
    <t>A.040.09.204</t>
  </si>
  <si>
    <t>Cobwork {GLO}| market for | Alloc Rec, S</t>
  </si>
  <si>
    <t>A.040.09.205</t>
  </si>
  <si>
    <t>Mastic asphalt {GLO}| market for | Alloc Rec, S</t>
  </si>
  <si>
    <t>A.040.09.206</t>
  </si>
  <si>
    <t>Natural stone plate, cut {GLO}| market for | Alloc Rec, S</t>
  </si>
  <si>
    <t>A.040.09.207</t>
  </si>
  <si>
    <t>Natural stone plate, grounded {GLO}| market for | Alloc Rec, S</t>
  </si>
  <si>
    <t>A.040.09.208</t>
  </si>
  <si>
    <t>Natural stone plate, polished {GLO}| market for | Alloc Rec, S</t>
  </si>
  <si>
    <t>A.040.09.209</t>
  </si>
  <si>
    <t>Ultraviolet lamp {GLO}| market for | Alloc Rec, S</t>
  </si>
  <si>
    <t>A.040.10.201</t>
  </si>
  <si>
    <t>Acrylic varnish, without water, in 87.5% solution state {GLO}| market for | Alloc Rec, S</t>
  </si>
  <si>
    <t>A.040.10.202</t>
  </si>
  <si>
    <t>Alkyd paint, white, without solvent, in 60% solution state {GLO}| market for | Alloc Rec, S</t>
  </si>
  <si>
    <t>A.040.10.203</t>
  </si>
  <si>
    <t>Alkyd paint, white, without water, in 60% solution state {GLO}| market for | Alloc Rec, S</t>
  </si>
  <si>
    <t>A.040.10.204</t>
  </si>
  <si>
    <t>Electrostatic paint {GLO}| market for | Alloc Rec, S</t>
  </si>
  <si>
    <t>A.040.11</t>
  </si>
  <si>
    <t>materials, construction, sealing</t>
  </si>
  <si>
    <t>A.040.11.201</t>
  </si>
  <si>
    <t>Bitumen seal {GLO}| market for | Alloc Rec, S</t>
  </si>
  <si>
    <t>A.040.11.202</t>
  </si>
  <si>
    <t>Bitumen seal, Alu80 {GLO}| market for | Alloc Rec, S</t>
  </si>
  <si>
    <t>A.040.11.203</t>
  </si>
  <si>
    <t>Bitumen seal, polymer EP4 flame retardant {GLO}| market for | Alloc Rec, S</t>
  </si>
  <si>
    <t>A.040.11.204</t>
  </si>
  <si>
    <t>Bitumen seal, V60 {GLO}| market for | Alloc Rec, S</t>
  </si>
  <si>
    <t>A.040.11.205</t>
  </si>
  <si>
    <t>Bitumen seal, VA4 {GLO}| market for | Alloc Rec, S</t>
  </si>
  <si>
    <t>A.040.11.206</t>
  </si>
  <si>
    <t>Polysulfide, sealing compound {GLO}| market for | Alloc Rec, S</t>
  </si>
  <si>
    <t>A.040.11.207</t>
  </si>
  <si>
    <t>Seal, natural rubber based {GLO}| market for | Alloc Rec, S</t>
  </si>
  <si>
    <t>A.040.11.208</t>
  </si>
  <si>
    <t>Sealing tape, aluminium/PE, 50 mm wide {GLO}| market for | Alloc Rec, S</t>
  </si>
  <si>
    <t>A.040.12</t>
  </si>
  <si>
    <t>materials, construction, ventilation</t>
  </si>
  <si>
    <t>A.040.12.201</t>
  </si>
  <si>
    <t>Air distribution terminal panel, steel, 120 m3/h {GLO}| market for | Alloc Rec, S</t>
  </si>
  <si>
    <t>A.040.12.202</t>
  </si>
  <si>
    <t>Air filter, central unit, 600 m3/h {GLO}| market for | Alloc Rec, S</t>
  </si>
  <si>
    <t>A.040.12.203</t>
  </si>
  <si>
    <t>Air filter, decentralized unit, 180-250 m3/h {GLO}| market for | Alloc Rec, S</t>
  </si>
  <si>
    <t>A.040.12.204</t>
  </si>
  <si>
    <t>Air filter, decentralized unit, 250 m3/h {GLO}| market for | Alloc Rec, S</t>
  </si>
  <si>
    <t>A.040.12.205</t>
  </si>
  <si>
    <t>Air filter, in exhaust air valve {GLO}| market for | Alloc Rec, S</t>
  </si>
  <si>
    <t>A.040.12.206</t>
  </si>
  <si>
    <t>Blower and heat exchange unit, Avent E 97 {GLO}| market for | Alloc Rec, S</t>
  </si>
  <si>
    <t>A.040.12.207</t>
  </si>
  <si>
    <t>Blower and heat exchange unit, central, 600-1200 m3/h {GLO}| market for | Alloc Rec, S</t>
  </si>
  <si>
    <t>A.040.12.208</t>
  </si>
  <si>
    <t>Blower and heat exchange unit, decentralized, 180-250 m3/h {GLO}| market for | Alloc Rec, S</t>
  </si>
  <si>
    <t>A.040.12.209</t>
  </si>
  <si>
    <t>Blower and heat exchange unit, GE 250 RH {GLO}| market for | Alloc Rec, S</t>
  </si>
  <si>
    <t>A.040.12.210</t>
  </si>
  <si>
    <t>Blower and heat exchange unit, KWL 250 {GLO}| market for | Alloc Rec, S</t>
  </si>
  <si>
    <t>A.040.12.211</t>
  </si>
  <si>
    <t>Blower and heat exchange unit, KWLC 1200 {GLO}| market for | Alloc Rec, S</t>
  </si>
  <si>
    <t>A.040.12.212</t>
  </si>
  <si>
    <t>Blower and heat exchange unit, Storkair G 90 {GLO}| market for | Alloc Rec, S</t>
  </si>
  <si>
    <t>A.040.12.213</t>
  </si>
  <si>
    <t>Blower and heat exchange unit, Twl-700 {GLO}| market for | Alloc Rec, S</t>
  </si>
  <si>
    <t>A.040.12.214</t>
  </si>
  <si>
    <t>Dust collector, electrostatic precipitator, for domestic use {GLO}| market for | Alloc Rec, S</t>
  </si>
  <si>
    <t>A.040.12.215</t>
  </si>
  <si>
    <t>Dust collector, electrostatic precipitator, for industrial use {GLO}| market for | Alloc Rec, S</t>
  </si>
  <si>
    <t>A.040.12.216</t>
  </si>
  <si>
    <t>Dust collector, multicyclone {GLO}| market for | Alloc Rec, S</t>
  </si>
  <si>
    <t>A.040.12.217</t>
  </si>
  <si>
    <t>Exhaust air outlet, steel/aluminium, 85x365 mm {GLO}| market for | Alloc Rec, S</t>
  </si>
  <si>
    <t>A.040.12.218</t>
  </si>
  <si>
    <t>Exhaust air roof hood, steel, DN 400 {GLO}| market for | Alloc Rec, S</t>
  </si>
  <si>
    <t>A.040.12.219</t>
  </si>
  <si>
    <t>Exhaust air valve, in-wall housing, plastic/steel, DN 125 {GLO}| market for | Alloc Rec, S</t>
  </si>
  <si>
    <t>A.040.12.220</t>
  </si>
  <si>
    <t>Flexible duct, aluminium/PET, DN of 125 {GLO}| market for | Alloc Rec, S</t>
  </si>
  <si>
    <t>A.040.12.221</t>
  </si>
  <si>
    <t>Outside air intake, stainless steel, DN 370 {GLO}| market for | Alloc Rec, S</t>
  </si>
  <si>
    <t>A.040.12.222</t>
  </si>
  <si>
    <t>Polyethylene pipe, corrugated, DN 75 {GLO}| market for ventilation duct, PE corrugated tube, DN 75 | Alloc Rec, S</t>
  </si>
  <si>
    <t>A.040.12.223</t>
  </si>
  <si>
    <t>Polyethylene pipe, DN 200, SDR 41 {GLO}| market for earth tube heat exchanger, polyethylene, DN 200 | Alloc Rec, S</t>
  </si>
  <si>
    <t>A.040.12.224</t>
  </si>
  <si>
    <t>Room-connecting overflow element, steel, approx. 40 m3/h {GLO}| market for | Alloc Rec, S</t>
  </si>
  <si>
    <t>A.040.12.225</t>
  </si>
  <si>
    <t>Silencer, steel, DN 125 {GLO}| market for | Alloc Rec, S</t>
  </si>
  <si>
    <t>A.040.12.226</t>
  </si>
  <si>
    <t>Silencer, steel, DN 315, 50 mm {GLO}| market for | Alloc Rec, S</t>
  </si>
  <si>
    <t>A.040.12.227</t>
  </si>
  <si>
    <t>Spiral-seam duct, steel, DN 125 {GLO}| market for | Alloc Rec, S</t>
  </si>
  <si>
    <t>A.040.12.228</t>
  </si>
  <si>
    <t>Spiral-seam duct, steel, DN 400 {GLO}| market for | Alloc Rec, S</t>
  </si>
  <si>
    <t>A.040.12.229</t>
  </si>
  <si>
    <t>Supply air inlet, steel/SS, DN 75 {GLO}| market for | Alloc Rec, S</t>
  </si>
  <si>
    <t>A.040.12.230</t>
  </si>
  <si>
    <t>Ventilation control and wiring, central unit {GLO}| market for | Alloc Rec, S</t>
  </si>
  <si>
    <t>A.040.12.231</t>
  </si>
  <si>
    <t>Ventilation control and wiring, decentralized unit {GLO}| market for | Alloc Rec, S</t>
  </si>
  <si>
    <t>A.040.12.232</t>
  </si>
  <si>
    <t>Ventilation duct, connection piece, steel, 100x50 mm {GLO}| market for | Alloc Rec, S</t>
  </si>
  <si>
    <t>A.040.12.233</t>
  </si>
  <si>
    <t>Ventilation duct, elbow 90 degrees, steel, 100x50 mm {GLO}| market for | Alloc Rec, S</t>
  </si>
  <si>
    <t>A.040.12.234</t>
  </si>
  <si>
    <t>Ventilation duct, steel, 100x50 mm {GLO}| market for | Alloc Rec, S</t>
  </si>
  <si>
    <t>A.040.13</t>
  </si>
  <si>
    <t>materials, construction, windows</t>
  </si>
  <si>
    <t>A.040.13.201</t>
  </si>
  <si>
    <t>Window frame, aluminium, U=1.6 W/m2K {GLO}| market for | Alloc Rec, S</t>
  </si>
  <si>
    <t>A.040.13.202</t>
  </si>
  <si>
    <t>Window frame, poly vinyl chloride, U=1.6 W/m2K {GLO}| market for | Alloc Rec, S</t>
  </si>
  <si>
    <t>A.040.13.203</t>
  </si>
  <si>
    <t>Window frame, wood-metal, U=1.6 W/m2K {GLO}| market for | Alloc Rec, S</t>
  </si>
  <si>
    <t>A.040.13.204</t>
  </si>
  <si>
    <t>Window frame, wood, U=1.5 W/m2K {GLO}| market for | Alloc Rec, S</t>
  </si>
  <si>
    <t>A.050</t>
  </si>
  <si>
    <t>A.050.01</t>
  </si>
  <si>
    <t>materials, electronics, components</t>
  </si>
  <si>
    <t>A.050.01.201</t>
  </si>
  <si>
    <t>Anode, graphite, for lithium-ion battery {GLO}| market for | Alloc Rec, S</t>
  </si>
  <si>
    <t>A.050.01.202</t>
  </si>
  <si>
    <t>Backlight, for liquid crystal display {GLO}| market for | Alloc Rec, S</t>
  </si>
  <si>
    <t>A.050.01.203</t>
  </si>
  <si>
    <t>Battery separator {GLO}| market for | Alloc Rec, S</t>
  </si>
  <si>
    <t>A.050.01.204</t>
  </si>
  <si>
    <t>Cable yarder with sled winch {GLO}| market for | Alloc Rec, S</t>
  </si>
  <si>
    <t>A.050.01.205</t>
  </si>
  <si>
    <t>Cable, connector for computer, without plugs {GLO}| market for | Alloc Rec, S</t>
  </si>
  <si>
    <t>A.050.01.206</t>
  </si>
  <si>
    <t>Cable, data cable in infrastructure {GLO}| market for | Alloc Rec, S</t>
  </si>
  <si>
    <t>A.050.01.207</t>
  </si>
  <si>
    <t>Cable, network cable, category 5, without plugs {GLO}| market for | Alloc Rec, S</t>
  </si>
  <si>
    <t>A.050.01.208</t>
  </si>
  <si>
    <t>Cable, printer cable, without plugs {GLO}| market for | Alloc Rec, S</t>
  </si>
  <si>
    <t>A.050.01.209</t>
  </si>
  <si>
    <t>Cable, ribbon cable, 20-pin, with plugs {GLO}| market for | Alloc Rec, S</t>
  </si>
  <si>
    <t>A.050.01.210</t>
  </si>
  <si>
    <t>Cable, three-conductor cable {GLO}| market for | Alloc Rec, S</t>
  </si>
  <si>
    <t>A.050.01.211</t>
  </si>
  <si>
    <t>Cable, unspecified {GLO}| market for | Alloc Rec, S</t>
  </si>
  <si>
    <t>A.050.01.212</t>
  </si>
  <si>
    <t>Capacitor, auxilliaries and energy use {GLO}| market for | Alloc Rec, S</t>
  </si>
  <si>
    <t>A.050.01.213</t>
  </si>
  <si>
    <t>Capacitor, electrolyte type, &lt; 2cm height {GLO}| market for | Alloc Rec, S</t>
  </si>
  <si>
    <t>A.050.01.214</t>
  </si>
  <si>
    <t>Capacitor, electrolyte type, &gt; 2cm height {GLO}| market for | Alloc Rec, S</t>
  </si>
  <si>
    <t>A.050.01.215</t>
  </si>
  <si>
    <t>Capacitor, film type, for through-hole mounting {GLO}| market for | Alloc Rec, S</t>
  </si>
  <si>
    <t>A.050.01.216</t>
  </si>
  <si>
    <t>Capacitor, for surface-mounting {GLO}| market for | Alloc Rec, S</t>
  </si>
  <si>
    <t>A.050.01.217</t>
  </si>
  <si>
    <t>Capacitor, tantalum-, for through-hole mounting {GLO}| market for | Alloc Rec, S</t>
  </si>
  <si>
    <t>A.050.01.218</t>
  </si>
  <si>
    <t>Cathode, LiMn2O4, for lithium-ion battery {GLO}| market for | Alloc Rec, S</t>
  </si>
  <si>
    <t>A.050.01.219</t>
  </si>
  <si>
    <t>Chassis, internet access equipment {GLO}| market for | Alloc Rec, S</t>
  </si>
  <si>
    <t>A.050.01.220</t>
  </si>
  <si>
    <t>Controller, for electric scooter {GLO}| market for | Alloc Rec, S</t>
  </si>
  <si>
    <t>A.050.01.221</t>
  </si>
  <si>
    <t>Converter, for electric passenger car {GLO}| market for | Alloc Rec, S</t>
  </si>
  <si>
    <t>A.050.01.222</t>
  </si>
  <si>
    <t>Electric connector, peripheral component interconnect buss {GLO}| market for | Alloc Rec, S</t>
  </si>
  <si>
    <t>A.050.01.223</t>
  </si>
  <si>
    <t>Electric connector, peripheral type buss {GLO}| market for | Alloc Rec, S</t>
  </si>
  <si>
    <t>A.050.01.224</t>
  </si>
  <si>
    <t>Electric connector, wire clamp {GLO}| market for | Alloc Rec, S</t>
  </si>
  <si>
    <t>A.050.01.225</t>
  </si>
  <si>
    <t>Electrode, negative, LiC6 {GLO}| market for | Alloc Rec, S</t>
  </si>
  <si>
    <t>A.050.01.226</t>
  </si>
  <si>
    <t>Electrode, negative, Ni {GLO}| market for | Alloc Rec, S</t>
  </si>
  <si>
    <t>A.050.01.227</t>
  </si>
  <si>
    <t>Electrode, positive, LaNi5 {GLO}| market for | Alloc Rec, S</t>
  </si>
  <si>
    <t>A.050.01.228</t>
  </si>
  <si>
    <t>Electrolyte, KOH, LiOH additive {GLO}| market for | Alloc Rec, S</t>
  </si>
  <si>
    <t>A.050.01.229</t>
  </si>
  <si>
    <t>Electron gun, for cathode ray tube display {GLO}| market for | Alloc Rec, S</t>
  </si>
  <si>
    <t>A.050.01.230</t>
  </si>
  <si>
    <t>Electronic component, active, unspecified {GLO}| market for | Alloc Rec, S</t>
  </si>
  <si>
    <t>A.050.01.231</t>
  </si>
  <si>
    <t>Electronic component, passive, unspecified {GLO}| market for | Alloc Rec, S</t>
  </si>
  <si>
    <t>A.050.01.232</t>
  </si>
  <si>
    <t>Frit, for cathode ray tube display {GLO}| market for | Alloc Rec, S</t>
  </si>
  <si>
    <t>A.050.01.233</t>
  </si>
  <si>
    <t>Funnel glass, for cathode ray tube display {GLO}| market for | Alloc Rec, S</t>
  </si>
  <si>
    <t>A.050.01.234</t>
  </si>
  <si>
    <t>Glass, for liquid crystal display {GLO}| market for | Alloc Rec, S</t>
  </si>
  <si>
    <t>A.050.01.235</t>
  </si>
  <si>
    <t>Glider, for electric scooter {GLO}| market for | Alloc Rec, S</t>
  </si>
  <si>
    <t>A.050.01.236</t>
  </si>
  <si>
    <t>Glider, passenger car {GLO}| market for | Alloc Rec, S</t>
  </si>
  <si>
    <t>A.050.01.237</t>
  </si>
  <si>
    <t>Inductor, auxilliaries and energy use {GLO}| market for | Alloc Rec, S</t>
  </si>
  <si>
    <t>A.050.01.238</t>
  </si>
  <si>
    <t>Inductor, low value multilayer chip {GLO}| market for | Alloc Rec, S</t>
  </si>
  <si>
    <t>A.050.01.239</t>
  </si>
  <si>
    <t>Inductor, miniature radio frequency chip {GLO}| market for | Alloc Rec, S</t>
  </si>
  <si>
    <t>A.050.01.240</t>
  </si>
  <si>
    <t>Inductor, ring core choke type {GLO}| market for | Alloc Rec, S</t>
  </si>
  <si>
    <t>A.050.01.241</t>
  </si>
  <si>
    <t>Insulated gate bipolar transistor, electric vehicle application {GLO}| market for | Alloc Rec, S</t>
  </si>
  <si>
    <t>A.050.01.242</t>
  </si>
  <si>
    <t>Integrated circuit, logic type {GLO}| market for | Alloc Rec, S</t>
  </si>
  <si>
    <t>A.050.01.243</t>
  </si>
  <si>
    <t>Integrated circuit, memory type {GLO}| market for | Alloc Rec, S</t>
  </si>
  <si>
    <t>A.050.01.244</t>
  </si>
  <si>
    <t>Inverter, for electric passenger car {GLO}| market for | Alloc Rec, S</t>
  </si>
  <si>
    <t>A.050.01.245</t>
  </si>
  <si>
    <t>Light emitting diode {GLO}| market for | Alloc Rec, S</t>
  </si>
  <si>
    <t>A.050.01.246</t>
  </si>
  <si>
    <t>Panel glass, for cathode ray tube display {GLO}| market for | Alloc Rec, S</t>
  </si>
  <si>
    <t>A.050.01.247</t>
  </si>
  <si>
    <t>Permanent magnet, for electric motor {GLO}| market for permanent magnet, electric passenger car motor | Alloc Rec, S</t>
  </si>
  <si>
    <t>A.050.01.248</t>
  </si>
  <si>
    <t>Plug, inlet and outlet, for computer cable {GLO}| market for | Alloc Rec, S</t>
  </si>
  <si>
    <t>A.050.01.249</t>
  </si>
  <si>
    <t>Plug, inlet and outlet, for network cable {GLO}| market for | Alloc Rec, S</t>
  </si>
  <si>
    <t>A.050.01.250</t>
  </si>
  <si>
    <t>Plug, inlet and outlet, for printer cable {GLO}| market for | Alloc Rec, S</t>
  </si>
  <si>
    <t>A.050.01.251</t>
  </si>
  <si>
    <t>Polarizer, liquid crystals and colour filters, for liquid crystal display {GLO}| market for | Alloc Rec, S</t>
  </si>
  <si>
    <t>A.050.01.252</t>
  </si>
  <si>
    <t>Potentiometer, unspecified {GLO}| market for | Alloc Rec, S</t>
  </si>
  <si>
    <t>A.050.01.253</t>
  </si>
  <si>
    <t>Power distribution unit, for electric passenger car {GLO}| market for | Alloc Rec, S</t>
  </si>
  <si>
    <t>A.050.01.254</t>
  </si>
  <si>
    <t>Powertrain, for electric passenger car {GLO}| market for | Alloc Rec, S</t>
  </si>
  <si>
    <t>A.050.01.255</t>
  </si>
  <si>
    <t>Powertrain, for electric scooter {GLO}| market for electric | Alloc Rec, S</t>
  </si>
  <si>
    <t>A.050.01.256</t>
  </si>
  <si>
    <t>Resistor, auxilliaries and energy use {GLO}| market for | Alloc Rec, S</t>
  </si>
  <si>
    <t>A.050.01.257</t>
  </si>
  <si>
    <t>Resistor, metal film type, through-hole mounting {GLO}| market for | Alloc Rec, S</t>
  </si>
  <si>
    <t>A.050.01.258</t>
  </si>
  <si>
    <t>Resistor, surface-mounted {GLO}| market for | Alloc Rec, S</t>
  </si>
  <si>
    <t>A.050.01.259</t>
  </si>
  <si>
    <t>Resistor, wirewound, through-hole mounting {GLO}| market for | Alloc Rec, S</t>
  </si>
  <si>
    <t>A.050.01.260</t>
  </si>
  <si>
    <t>Switch, toggle type {GLO}| market for | Alloc Rec, S</t>
  </si>
  <si>
    <t>A.050.01.261</t>
  </si>
  <si>
    <t>Transformer, high voltage use {GLO}| market for | Alloc Rec, S</t>
  </si>
  <si>
    <t>A.050.01.262</t>
  </si>
  <si>
    <t>Transformer, low voltage use {GLO}| market for | Alloc Rec, S</t>
  </si>
  <si>
    <t>A.050.01.263</t>
  </si>
  <si>
    <t>Transistor, auxilliaries and energy use {GLO}| market for | Alloc Rec, S</t>
  </si>
  <si>
    <t>A.050.01.264</t>
  </si>
  <si>
    <t>Transistor, surface-mounted {GLO}| market for | Alloc Rec, S</t>
  </si>
  <si>
    <t>A.050.01.265</t>
  </si>
  <si>
    <t>Transistor, wired, big size, through-hole mounting {GLO}| market for | Alloc Rec, S</t>
  </si>
  <si>
    <t>A.050.01.266</t>
  </si>
  <si>
    <t>Transistor, wired, small size, through-hole mounting {GLO}| market for | Alloc Rec, S</t>
  </si>
  <si>
    <t>A.050.01.267</t>
  </si>
  <si>
    <t>Wafer, fabricated, for integrated circuit {GLO}| market for | Alloc Rec, S</t>
  </si>
  <si>
    <t>A.050.02</t>
  </si>
  <si>
    <t>materials, electronics, devices</t>
  </si>
  <si>
    <t>A.050.02.201</t>
  </si>
  <si>
    <t>Charger, electric passenger car {GLO}| market for | Alloc Rec, S</t>
  </si>
  <si>
    <t>A.050.02.202</t>
  </si>
  <si>
    <t>Charger, for electric scooter {GLO}| market for | Alloc Rec, S</t>
  </si>
  <si>
    <t>A.050.02.203</t>
  </si>
  <si>
    <t>Computer, desktop, without screen {GLO}| market for | Alloc Rec, S</t>
  </si>
  <si>
    <t>A.050.02.204</t>
  </si>
  <si>
    <t>Computer, laptop {GLO}| market for | Alloc Rec, S</t>
  </si>
  <si>
    <t>A.050.02.205</t>
  </si>
  <si>
    <t>Display, cathode ray tube, 17 inches {GLO}| market for | Alloc Rec, S</t>
  </si>
  <si>
    <t>A.050.02.206</t>
  </si>
  <si>
    <t>Display, liquid crystal, 17 inches {GLO}| market for | Alloc Rec, S</t>
  </si>
  <si>
    <t>A.050.02.207</t>
  </si>
  <si>
    <t>Internet access equipment {GLO}| market for | Alloc Rec, S</t>
  </si>
  <si>
    <t>A.050.02.208</t>
  </si>
  <si>
    <t>Keyboard {GLO}| market for | Alloc Rec, S</t>
  </si>
  <si>
    <t>A.050.02.209</t>
  </si>
  <si>
    <t>Pointing device, optical mouse, with cable {GLO}| market for | Alloc Rec, S</t>
  </si>
  <si>
    <t>A.050.02.210</t>
  </si>
  <si>
    <t>Power adapter, for laptop {GLO}| market for | Alloc Rec, S</t>
  </si>
  <si>
    <t>A.050.02.211</t>
  </si>
  <si>
    <t>Printer, laser, black/white {GLO}| market for | Alloc Rec, S</t>
  </si>
  <si>
    <t>A.050.02.212</t>
  </si>
  <si>
    <t>Printer, laser, colour {GLO}| market for | Alloc Rec, S</t>
  </si>
  <si>
    <t>A.050.02.213</t>
  </si>
  <si>
    <t>Router, internet {GLO}| market for | Alloc Rec, S</t>
  </si>
  <si>
    <t>A.050.03</t>
  </si>
  <si>
    <t>materials, electronics, modules</t>
  </si>
  <si>
    <t>A.050.03.201</t>
  </si>
  <si>
    <t>Battery cell, Li-ion {GLO}| market for | Alloc Rec, S</t>
  </si>
  <si>
    <t>A.050.03.202</t>
  </si>
  <si>
    <t>Battery, Li-ion, rechargeable, prismatic {GLO}| market for | Alloc Rec, S</t>
  </si>
  <si>
    <t>A.050.03.203</t>
  </si>
  <si>
    <t>Battery, NaCl {GLO}| market for | Alloc Rec, S</t>
  </si>
  <si>
    <t>A.050.03.204</t>
  </si>
  <si>
    <t>Battery, NiMH, rechargeable, prismatic {GLO}| market for | Alloc Rec, S</t>
  </si>
  <si>
    <t>A.050.03.205</t>
  </si>
  <si>
    <t>Cathode-ray tube, cathode ray tube display {GLO}| market for | Alloc Rec, S</t>
  </si>
  <si>
    <t>A.050.03.206</t>
  </si>
  <si>
    <t>Disk drive, CD/DVD, ROM, for desktop computer {GLO}| market for | Alloc Rec, S</t>
  </si>
  <si>
    <t>A.050.03.207</t>
  </si>
  <si>
    <t>Disk drive, CD/DVD, ROM, for laptop computer {GLO}| market for | Alloc Rec, S</t>
  </si>
  <si>
    <t>A.050.03.208</t>
  </si>
  <si>
    <t>Fan, for power supply unit, desktop computer {GLO}| market for | Alloc Rec, S</t>
  </si>
  <si>
    <t>A.050.03.209</t>
  </si>
  <si>
    <t>Hard disk drive, for desktop computer {GLO}| market for | Alloc Rec, S</t>
  </si>
  <si>
    <t>A.050.03.210</t>
  </si>
  <si>
    <t>Hard disk drive, for laptop computer {GLO}| market for | Alloc Rec, S</t>
  </si>
  <si>
    <t>A.050.03.211</t>
  </si>
  <si>
    <t>Indium tin oxide powder, nanoscale, for sputtering target {GLO}| market for | Alloc Rec, S</t>
  </si>
  <si>
    <t>A.050.03.212</t>
  </si>
  <si>
    <t>Liquid crystal display, minor components, auxilliaries and assembly effort {GLO}| market for | Alloc Rec, S</t>
  </si>
  <si>
    <t>A.050.03.213</t>
  </si>
  <si>
    <t>Liquid crystal display, unmounted {GLO}| market for | Alloc Rec, S</t>
  </si>
  <si>
    <t>A.050.03.214</t>
  </si>
  <si>
    <t>Power supply unit, for desktop computer {GLO}| market for | Alloc Rec, S</t>
  </si>
  <si>
    <t>A.050.03.215</t>
  </si>
  <si>
    <t>Sputtering target, sintered, indium tin oxide {GLO}| market for | Alloc Rec, S</t>
  </si>
  <si>
    <t>A.050.03.216</t>
  </si>
  <si>
    <t>Toner module, laser printer, black/white {GLO}| market for | Alloc Rec, S</t>
  </si>
  <si>
    <t>A.050.03.217</t>
  </si>
  <si>
    <t>Toner module, laser printer, colour {GLO}| market for | Alloc Rec, S</t>
  </si>
  <si>
    <t>A.050.04.201</t>
  </si>
  <si>
    <t>Electronics, for control units {GLO}| market for | Alloc Rec, S</t>
  </si>
  <si>
    <t>A.050.05.201</t>
  </si>
  <si>
    <t>Metallization paste, back side {GLO}| market for | Alloc Rec, S</t>
  </si>
  <si>
    <t>A.050.05.202</t>
  </si>
  <si>
    <t>Metallization paste, back side, aluminium {GLO}| market for | Alloc Rec, S</t>
  </si>
  <si>
    <t>A.050.05.203</t>
  </si>
  <si>
    <t>Metallization paste, front side {GLO}| market for | Alloc Rec, S</t>
  </si>
  <si>
    <t>A.050.05.204</t>
  </si>
  <si>
    <t>Multi-Si wafer {GLO}| market for | Alloc Rec, S</t>
  </si>
  <si>
    <t>A.050.05.205</t>
  </si>
  <si>
    <t>Multi-Si wafer, ribbon {GLO}| market for | Alloc Rec, S</t>
  </si>
  <si>
    <t>A.050.05.206</t>
  </si>
  <si>
    <t>Photovoltaic cell, multi-Si wafer {GLO}| market for | Alloc Rec, S</t>
  </si>
  <si>
    <t>A.050.05.207</t>
  </si>
  <si>
    <t>Photovoltaic cell, ribbon-Si {GLO}| market for | Alloc Rec, S</t>
  </si>
  <si>
    <t>A.050.05.208</t>
  </si>
  <si>
    <t>Photovoltaic cell, single-Si wafer {GLO}| market for | Alloc Rec, S</t>
  </si>
  <si>
    <t>A.050.05.209</t>
  </si>
  <si>
    <t>Photovoltaic panel, a-Si {GLO}| market for | Alloc Rec, S</t>
  </si>
  <si>
    <t>A.050.05.210</t>
  </si>
  <si>
    <t>Photovoltaic panel, CIS {GLO}| market for | Alloc Rec, S</t>
  </si>
  <si>
    <t>A.050.05.211</t>
  </si>
  <si>
    <t>Photovoltaic panel, multi-Si wafer {GLO}| market for | Alloc Rec, S</t>
  </si>
  <si>
    <t>A.050.05.212</t>
  </si>
  <si>
    <t>Photovoltaic panel, ribbon-Si {GLO}| market for | Alloc Rec, S</t>
  </si>
  <si>
    <t>A.050.05.213</t>
  </si>
  <si>
    <t>Photovoltaic panel, single-Si wafer {GLO}| market for | Alloc Rec, S</t>
  </si>
  <si>
    <t>A.050.05.214</t>
  </si>
  <si>
    <t>Silicon, single crystal, Czochralski process, electronics {GLO}| market for | Alloc Rec, S</t>
  </si>
  <si>
    <t>A.050.05.215</t>
  </si>
  <si>
    <t>Silicon, single crystal, Czochralski process, photovoltaics {GLO}| market for | Alloc Rec, S</t>
  </si>
  <si>
    <t>A.050.05.216</t>
  </si>
  <si>
    <t>Single-Si wafer, for electronics {GLO}| market for | Alloc Rec, S</t>
  </si>
  <si>
    <t>A.050.05.217</t>
  </si>
  <si>
    <t>Single-Si wafer, photovoltaic {GLO}| market for | Alloc Rec, S</t>
  </si>
  <si>
    <t>A.050.06</t>
  </si>
  <si>
    <t>materials, electronics, printed wiring board</t>
  </si>
  <si>
    <t>A.050.06.201</t>
  </si>
  <si>
    <t>Printed wiring board, for power supply unit, desktop computer, Pb containing {GLO}| market for | Alloc Rec, S</t>
  </si>
  <si>
    <t>A.050.06.202</t>
  </si>
  <si>
    <t>Printed wiring board, for power supply unit, desktop computer, Pb free {GLO}| market for | Alloc Rec, S</t>
  </si>
  <si>
    <t>A.050.06.203</t>
  </si>
  <si>
    <t>Printed wiring board, for surface mounting, Pb containing surface {GLO}| market for | Alloc Rec, S</t>
  </si>
  <si>
    <t>A.050.06.204</t>
  </si>
  <si>
    <t>Printed wiring board, for surface mounting, Pb free surface {GLO}| market for | Alloc Rec, S</t>
  </si>
  <si>
    <t>A.050.06.205</t>
  </si>
  <si>
    <t>Printed wiring board, for through-hole mounting, Pb containing surface {GLO}| market for | Alloc Rec, S</t>
  </si>
  <si>
    <t>A.050.06.206</t>
  </si>
  <si>
    <t>Printed wiring board, for through-hole mounting, Pb free surface {GLO}| market for | Alloc Rec, S</t>
  </si>
  <si>
    <t>A.050.06.207</t>
  </si>
  <si>
    <t>Printed wiring board, mounted mainboard, desktop computer, Pb containing {GLO}| market for | Alloc Rec, S</t>
  </si>
  <si>
    <t>A.050.06.208</t>
  </si>
  <si>
    <t>Printed wiring board, mounted mainboard, desktop computer, Pb free {GLO}| market for | Alloc Rec, S</t>
  </si>
  <si>
    <t>A.050.06.209</t>
  </si>
  <si>
    <t>Printed wiring board, mounted mainboard, laptop computer, Pb containing {GLO}| market for | Alloc Rec, S</t>
  </si>
  <si>
    <t>A.050.06.210</t>
  </si>
  <si>
    <t>Printed wiring board, mounted mainboard, laptop computer, Pb free {GLO}| market for | Alloc Rec, S</t>
  </si>
  <si>
    <t>A.050.06.211</t>
  </si>
  <si>
    <t>Printed wiring board, surface mounted, unspecified, Pb containing {GLO}| market for | Alloc Rec, S</t>
  </si>
  <si>
    <t>A.050.06.212</t>
  </si>
  <si>
    <t>Printed wiring board, surface mounted, unspecified, Pb free {GLO}| market for | Alloc Rec, S</t>
  </si>
  <si>
    <t>A.050.06.213</t>
  </si>
  <si>
    <t>Printed wiring board, through-hole mounted, unspecified, Pb containing {GLO}| market for | Alloc Rec, S</t>
  </si>
  <si>
    <t>A.050.06.214</t>
  </si>
  <si>
    <t>Printed wiring board, through-hole mounted, unspecified, Pb free {GLO}| market for | Alloc Rec, S</t>
  </si>
  <si>
    <t>A.070.02</t>
  </si>
  <si>
    <t>materials, fuels, biofuels, biogas</t>
  </si>
  <si>
    <t>A.070.02.201</t>
  </si>
  <si>
    <t>Biogas, from grass {GLO}| market for | Alloc Rec, S</t>
  </si>
  <si>
    <t>A.070.02.202</t>
  </si>
  <si>
    <t>Synthetic gas {CH}| market for | Alloc Rec, S</t>
  </si>
  <si>
    <t>A.070.03</t>
  </si>
  <si>
    <t>materials, fuels, biofuels, ethanol</t>
  </si>
  <si>
    <t>A.070.03.201</t>
  </si>
  <si>
    <t>Ethanol, without water, in 95% solution state, from fermentation {GLO}| market for | Alloc Rec, S</t>
  </si>
  <si>
    <t>A.070.03.202</t>
  </si>
  <si>
    <t>Ethanol, without water, in 99.7% solution state, from fermentation {GLO}| market for | Alloc Rec, S</t>
  </si>
  <si>
    <t>A.070.03.203</t>
  </si>
  <si>
    <t>Ethanol, without water, in 99.7% solution state, from fermentation, at service station {CH}| market for | Alloc Rec, S</t>
  </si>
  <si>
    <t>A.070.03.204</t>
  </si>
  <si>
    <t>Ethanol, without water, in 99.7% solution state, from fermentation, at service station {RoW}| market for | Alloc Rec, S</t>
  </si>
  <si>
    <t>A.070.04</t>
  </si>
  <si>
    <t>materials, fuels, biofuels, methane</t>
  </si>
  <si>
    <t>A.070.04.201</t>
  </si>
  <si>
    <t>Methane, 96% by volume {GLO}| market for | Alloc Rec, S</t>
  </si>
  <si>
    <t>A.070.04.202</t>
  </si>
  <si>
    <t>Methane, 96% by volume, from biogas, from high pressure network, at service station {GLO}| market for | Alloc Rec, S</t>
  </si>
  <si>
    <t>A.070.04.203</t>
  </si>
  <si>
    <t>Methane, 96% by volume, from biogas, from low pressure network, at service station {GLO}| market for | Alloc Rec, S</t>
  </si>
  <si>
    <t>A.070.04.204</t>
  </si>
  <si>
    <t>Methane, 96% by volume, from biogas, from medium pressure network, at service station {GLO}| market for | Alloc Rec, S</t>
  </si>
  <si>
    <t>A.070.04.205</t>
  </si>
  <si>
    <t>Methane, 96% by volume, from biogas, high pressure, at user {GLO}| market for | Alloc Rec, S</t>
  </si>
  <si>
    <t>A.070.05</t>
  </si>
  <si>
    <t>materials, fuels, biofuels, others</t>
  </si>
  <si>
    <t>A.070.05.201</t>
  </si>
  <si>
    <t>Ethyl tert-butyl ether {GLO}| market for | Alloc Rec, S</t>
  </si>
  <si>
    <t>A.070.05.202</t>
  </si>
  <si>
    <t>Methanol, from biomass {CH}| market for | Alloc Rec, S</t>
  </si>
  <si>
    <t>A.070.05.203</t>
  </si>
  <si>
    <t>Methanol, from biomass {RoW}| market for | Alloc Rec, S</t>
  </si>
  <si>
    <t>A.070.05.204</t>
  </si>
  <si>
    <t>Vegetable oil methyl ester {GLO}| market for | Alloc Rec, S</t>
  </si>
  <si>
    <t>A.070.05.205</t>
  </si>
  <si>
    <t>Vegetable oil, refined {GLO}| market for | Alloc Rec, S</t>
  </si>
  <si>
    <t>A.070.06.201</t>
  </si>
  <si>
    <t>Charcoal {GLO}| market for | Alloc Rec, S</t>
  </si>
  <si>
    <t>A.070.06.202</t>
  </si>
  <si>
    <t>Coke {GLO}| market for | Alloc Rec, S</t>
  </si>
  <si>
    <t>A.070.06.203</t>
  </si>
  <si>
    <t>Hard coal {AU}| market for | Alloc Rec, S</t>
  </si>
  <si>
    <t>A.070.06.204</t>
  </si>
  <si>
    <t>Hard coal {CN}| market for | Alloc Rec, S</t>
  </si>
  <si>
    <t>A.070.06.205</t>
  </si>
  <si>
    <t>Hard coal {ID}| market for | Alloc Rec, S</t>
  </si>
  <si>
    <t>A.070.06.206</t>
  </si>
  <si>
    <t>Hard coal {PL}| market for | Alloc Rec, S</t>
  </si>
  <si>
    <t>A.070.06.207</t>
  </si>
  <si>
    <t>Hard coal {RLA}| market for | Alloc Rec, S</t>
  </si>
  <si>
    <t>A.070.06.208</t>
  </si>
  <si>
    <t>Hard coal {RNA}| market for | Alloc Rec, S</t>
  </si>
  <si>
    <t>A.070.06.209</t>
  </si>
  <si>
    <t>Hard coal {RoW}| market for | Alloc Rec, S</t>
  </si>
  <si>
    <t>A.070.06.210</t>
  </si>
  <si>
    <t>Hard coal {RU}| market for | Alloc Rec, S</t>
  </si>
  <si>
    <t>A.070.06.211</t>
  </si>
  <si>
    <t>Hard coal {WEU}| market for | Alloc Rec, S</t>
  </si>
  <si>
    <t>A.070.06.212</t>
  </si>
  <si>
    <t>Hard coal {ZA}| market for | Alloc Rec, S</t>
  </si>
  <si>
    <t>A.070.06.213</t>
  </si>
  <si>
    <t>Hard coal briquettes {GLO}| market for | Alloc Rec, S</t>
  </si>
  <si>
    <t>A.070.07.201</t>
  </si>
  <si>
    <t>Lignite {RER}| market for | Alloc Rec, S</t>
  </si>
  <si>
    <t>A.070.07.202</t>
  </si>
  <si>
    <t>Lignite {RoW}| market for | Alloc Rec, S</t>
  </si>
  <si>
    <t>A.070.07.203</t>
  </si>
  <si>
    <t>Lignite briquettes {GLO}| market for | Alloc Rec, S</t>
  </si>
  <si>
    <t>A.070.07.204</t>
  </si>
  <si>
    <t>Pulverised lignite {GLO}| market for | Alloc Rec, S</t>
  </si>
  <si>
    <t>A.070.09.201</t>
  </si>
  <si>
    <t>Natural gas, from high pressure network (1-5 bar), at service station {GLO}| market for | Alloc Rec, S</t>
  </si>
  <si>
    <t>A.070.09.202</t>
  </si>
  <si>
    <t>Natural gas, from low pressure network (&lt;0.1 bar), at service station {GLO}| market for | Alloc Rec, S</t>
  </si>
  <si>
    <t>A.070.09.203</t>
  </si>
  <si>
    <t>Natural gas, from medium pressure network (0.1-1 bar), at service station {GLO}| market for | Alloc Rec, S</t>
  </si>
  <si>
    <t>A.070.09.204</t>
  </si>
  <si>
    <t>Natural gas, high pressure {AT}| market for | Alloc Rec, S</t>
  </si>
  <si>
    <t>A.070.09.205</t>
  </si>
  <si>
    <t>Natural gas, high pressure {BE}| market for | Alloc Rec, S</t>
  </si>
  <si>
    <t>A.070.09.206</t>
  </si>
  <si>
    <t>Natural gas, high pressure {CA-AB}| market for | Alloc Rec, S</t>
  </si>
  <si>
    <t>A.070.09.207</t>
  </si>
  <si>
    <t>Natural gas, high pressure {CA-QC}| market for | Alloc Rec, S</t>
  </si>
  <si>
    <t>A.070.09.208</t>
  </si>
  <si>
    <t>Natural gas, high pressure {CA}| market group for | Alloc Rec, S</t>
  </si>
  <si>
    <t>A.070.09.209</t>
  </si>
  <si>
    <t>Natural gas, high pressure {CH}| market for | Alloc Rec, S</t>
  </si>
  <si>
    <t>A.070.09.210</t>
  </si>
  <si>
    <t>Natural gas, high pressure {CZ}| market for | Alloc Rec, S</t>
  </si>
  <si>
    <t>A.070.09.211</t>
  </si>
  <si>
    <t>Natural gas, high pressure {DE}| market for | Alloc Rec, S</t>
  </si>
  <si>
    <t>A.070.09.212</t>
  </si>
  <si>
    <t>Natural gas, high pressure {DK}| market for | Alloc Rec, S</t>
  </si>
  <si>
    <t>A.070.09.213</t>
  </si>
  <si>
    <t>Natural gas, high pressure {ES}| market for | Alloc Rec, S</t>
  </si>
  <si>
    <t>A.070.09.214</t>
  </si>
  <si>
    <t>Natural gas, high pressure {Europe without Switzerland}| market group for | Alloc Rec, S</t>
  </si>
  <si>
    <t>A.070.09.215</t>
  </si>
  <si>
    <t>Natural gas, high pressure {FI}| market for | Alloc Rec, S</t>
  </si>
  <si>
    <t>A.070.09.216</t>
  </si>
  <si>
    <t>Natural gas, high pressure {FR}| market for | Alloc Rec, S</t>
  </si>
  <si>
    <t>A.070.09.217</t>
  </si>
  <si>
    <t>Natural gas, high pressure {GB}| market for | Alloc Rec, S</t>
  </si>
  <si>
    <t>A.070.09.218</t>
  </si>
  <si>
    <t>Natural gas, high pressure {GLO}| market group for | Alloc Rec, S</t>
  </si>
  <si>
    <t>A.070.09.219</t>
  </si>
  <si>
    <t>Natural gas, high pressure {GR}| market for | Alloc Rec, S</t>
  </si>
  <si>
    <t>A.070.09.220</t>
  </si>
  <si>
    <t>Natural gas, high pressure {HU}| market for | Alloc Rec, S</t>
  </si>
  <si>
    <t>A.070.09.221</t>
  </si>
  <si>
    <t>Natural gas, high pressure {IE}| market for | Alloc Rec, S</t>
  </si>
  <si>
    <t>A.070.09.222</t>
  </si>
  <si>
    <t>Natural gas, high pressure {IT}| market for | Alloc Rec, S</t>
  </si>
  <si>
    <t>A.070.09.223</t>
  </si>
  <si>
    <t>Natural gas, high pressure {JP}| market for | Alloc Rec, S</t>
  </si>
  <si>
    <t>A.070.09.224</t>
  </si>
  <si>
    <t>Natural gas, high pressure {NL}| market for | Alloc Rec, S</t>
  </si>
  <si>
    <t>A.070.09.225</t>
  </si>
  <si>
    <t>Natural gas, high pressure {RoW}| market for | Alloc Rec, S</t>
  </si>
  <si>
    <t>A.070.09.226</t>
  </si>
  <si>
    <t>Natural gas, high pressure {SE}| market for | Alloc Rec, S</t>
  </si>
  <si>
    <t>A.070.09.227</t>
  </si>
  <si>
    <t>Natural gas, high pressure {SK}| market for | Alloc Rec, S</t>
  </si>
  <si>
    <t>A.070.09.228</t>
  </si>
  <si>
    <t>Natural gas, high pressure {US}| market for | Alloc Rec, S</t>
  </si>
  <si>
    <t>A.070.09.229</t>
  </si>
  <si>
    <t>Natural gas, liquefied {GLO}| market for | Alloc Rec, S</t>
  </si>
  <si>
    <t>A.070.09.230</t>
  </si>
  <si>
    <t>Natural gas, low pressure {CH}| market for | Alloc Rec, S</t>
  </si>
  <si>
    <t>A.070.09.231</t>
  </si>
  <si>
    <t>Natural gas, low pressure {RoW}| market for | Alloc Rec, S</t>
  </si>
  <si>
    <t>A.070.09.232</t>
  </si>
  <si>
    <t>Natural gas, unprocessed, at extraction {GLO}| market for | Alloc Rec, S</t>
  </si>
  <si>
    <t>A.070.09.233</t>
  </si>
  <si>
    <t>Natural gas, vented {GLO}| market for | Alloc Rec, S</t>
  </si>
  <si>
    <t>A.070.09.234</t>
  </si>
  <si>
    <t>Sweetening, natural gas {GLO}| market for | Alloc Rec, S</t>
  </si>
  <si>
    <t>materials, fuels, oil                                           (Note for eco-costs: Idemat2014 including depletion of fossil fuels, Ecoinvent excluding depletion of fossil fuels, 80 euro cents per kg oil)</t>
  </si>
  <si>
    <t>A.070.10.201</t>
  </si>
  <si>
    <t>Petroleum coke {GLO}| market for | Alloc Rec, S</t>
  </si>
  <si>
    <t>A.070.10.202</t>
  </si>
  <si>
    <t>Petroleum {GLO}| market for | Alloc Rec, S</t>
  </si>
  <si>
    <t>A.070.10.203</t>
  </si>
  <si>
    <t>Diesel {CH}| market for | Alloc Rec, S</t>
  </si>
  <si>
    <t>A.070.10.204</t>
  </si>
  <si>
    <t>Diesel {Europe without Switzerland}| market for | Alloc Rec, S</t>
  </si>
  <si>
    <t>A.070.10.205</t>
  </si>
  <si>
    <t>Diesel {GLO}| market group for | Alloc Rec, S</t>
  </si>
  <si>
    <t>A.070.10.206</t>
  </si>
  <si>
    <t>Diesel {RER}| market group for | Alloc Rec, S</t>
  </si>
  <si>
    <t>A.070.10.207</t>
  </si>
  <si>
    <t>Diesel {RoW}| market for | Alloc Rec, S</t>
  </si>
  <si>
    <t>A.070.10.208</t>
  </si>
  <si>
    <t>Diesel, low-sulfur {CH}| market for | Alloc Rec, S</t>
  </si>
  <si>
    <t>A.070.10.209</t>
  </si>
  <si>
    <t>Diesel, low-sulfur {Europe without Switzerland}| market for | Alloc Rec, S</t>
  </si>
  <si>
    <t>A.070.10.210</t>
  </si>
  <si>
    <t>Diesel, low-sulfur {GLO}| market group for | Alloc Rec, S</t>
  </si>
  <si>
    <t>A.070.10.211</t>
  </si>
  <si>
    <t>Diesel, low-sulfur {RER}| market group for | Alloc Rec, S</t>
  </si>
  <si>
    <t>A.070.10.212</t>
  </si>
  <si>
    <t>Diesel, low-sulfur {RoW}| market for | Alloc Rec, S</t>
  </si>
  <si>
    <t>A.070.10.213</t>
  </si>
  <si>
    <t>Heavy fuel oil {CH}| market for | Alloc Rec, S</t>
  </si>
  <si>
    <t>A.070.10.214</t>
  </si>
  <si>
    <t>Heavy fuel oil {Europe without Switzerland}| market for | Alloc Rec, S</t>
  </si>
  <si>
    <t>A.070.10.215</t>
  </si>
  <si>
    <t>Heavy fuel oil {RER}| market group for | Alloc Rec, S</t>
  </si>
  <si>
    <t>A.070.10.216</t>
  </si>
  <si>
    <t>Heavy fuel oil {RoW}| market for | Alloc Rec, S</t>
  </si>
  <si>
    <t>A.070.10.217</t>
  </si>
  <si>
    <t>Heavy water {CA}| production | Alloc Rec, S</t>
  </si>
  <si>
    <t>A.070.10.218</t>
  </si>
  <si>
    <t>Light fuel oil {CH}| market for | Alloc Rec, S</t>
  </si>
  <si>
    <t>A.070.10.219</t>
  </si>
  <si>
    <t>Light fuel oil {Europe without Switzerland}| market for | Alloc Rec, S</t>
  </si>
  <si>
    <t>A.070.10.220</t>
  </si>
  <si>
    <t>Light fuel oil {RER}| market group for | Alloc Rec, S</t>
  </si>
  <si>
    <t>A.070.10.221</t>
  </si>
  <si>
    <t>Light fuel oil {RoW}| market for | Alloc Rec, S</t>
  </si>
  <si>
    <t>A.070.10.222</t>
  </si>
  <si>
    <t>Kerosene {CH}| market for | Alloc Rec, S</t>
  </si>
  <si>
    <t>A.070.10.223</t>
  </si>
  <si>
    <t>Kerosene {Europe without Switzerland}| market for | Alloc Rec, S</t>
  </si>
  <si>
    <t>A.070.10.224</t>
  </si>
  <si>
    <t>Kerosene {RoW}| market for | Alloc Rec, S</t>
  </si>
  <si>
    <t>A.070.10.225</t>
  </si>
  <si>
    <t>Naphtha {RER}| market for | Alloc Rec, S</t>
  </si>
  <si>
    <t>A.070.10.226</t>
  </si>
  <si>
    <t>Naphtha {RoW}| market for | Alloc Rec, S</t>
  </si>
  <si>
    <t>A.070.10.227</t>
  </si>
  <si>
    <t>Petrol, 15% ETBE additive by volume, with ethanol from biomass {GLO}| market for | Alloc Rec, S</t>
  </si>
  <si>
    <t>A.070.10.228</t>
  </si>
  <si>
    <t>Petrol, 4% ETBE additive by volume, with ethanol from biomass {GLO}| market for | Alloc Rec, S</t>
  </si>
  <si>
    <t>A.070.10.229</t>
  </si>
  <si>
    <t>Petrol, 5% ethanol by volume from biomass {GLO}| market for | Alloc Rec, S</t>
  </si>
  <si>
    <t>A.070.10.230</t>
  </si>
  <si>
    <t>Petrol, low-sulfur {CH}| market for | Alloc Rec, S</t>
  </si>
  <si>
    <t>A.070.10.231</t>
  </si>
  <si>
    <t>Petrol, low-sulfur {Europe without Switzerland}| market for | Alloc Rec, S</t>
  </si>
  <si>
    <t>A.070.10.232</t>
  </si>
  <si>
    <t>Petrol, low-sulfur {RoW}| market for | Alloc Rec, S</t>
  </si>
  <si>
    <t>A.070.10.233</t>
  </si>
  <si>
    <t>Petrol, two-stroke blend {GLO}| market for | Alloc Rec, S</t>
  </si>
  <si>
    <t>A.070.10.234</t>
  </si>
  <si>
    <t>Petrol, unleaded {RER}| market for | Alloc Rec, S</t>
  </si>
  <si>
    <t>A.070.10.235</t>
  </si>
  <si>
    <t>Petrol, unleaded {RoW}| market for | Alloc Rec, S</t>
  </si>
  <si>
    <t>A.070.10.236</t>
  </si>
  <si>
    <t>Petrol, unleaded, burned in machinery {GLO}| market for petrol, unleaded, burned in machinery | Alloc Rec, S</t>
  </si>
  <si>
    <t>A.070.10.237</t>
  </si>
  <si>
    <t>Liquefied petroleum gas {CH}| market for | Alloc Rec, S</t>
  </si>
  <si>
    <t>A.070.10.238</t>
  </si>
  <si>
    <t>Liquefied petroleum gas {RoW}| market for | Alloc Rec, S</t>
  </si>
  <si>
    <t>A.070.11</t>
  </si>
  <si>
    <t>materials, fuels, peat</t>
  </si>
  <si>
    <t>A.070.11.201</t>
  </si>
  <si>
    <t>Peat {GLO}| market for | Alloc Rec, S</t>
  </si>
  <si>
    <t>A.070.11.202</t>
  </si>
  <si>
    <t>Peat moss {GLO}| market for | Alloc Rec, S</t>
  </si>
  <si>
    <t>A.070.12</t>
  </si>
  <si>
    <t>materials, fuels, uranium</t>
  </si>
  <si>
    <t>A.070.12.201</t>
  </si>
  <si>
    <t>Enriched uranium, 4.2% {GLO}| market for | Alloc Rec, S</t>
  </si>
  <si>
    <t>A.070.12.202</t>
  </si>
  <si>
    <t>Uranium hexafluoride {GLO}| market for | Alloc Rec, S</t>
  </si>
  <si>
    <t>A.070.12.203</t>
  </si>
  <si>
    <t>Uranium, enriched 3.0%, in fuel element for light water reactor {GLO}| market for | Alloc Rec, S</t>
  </si>
  <si>
    <t>A.070.12.204</t>
  </si>
  <si>
    <t>Uranium, enriched 3.0%, per separative work unit {GLO}| market for | Alloc Rec, S</t>
  </si>
  <si>
    <t>A.070.12.205</t>
  </si>
  <si>
    <t>Uranium, enriched 3.8%, in fuel element for light water reactor {GLO}| market for | Alloc Rec, S</t>
  </si>
  <si>
    <t>A.070.12.206</t>
  </si>
  <si>
    <t>Uranium, enriched 3.8%, per separative work unit {GLO}| market for | Alloc Rec, S</t>
  </si>
  <si>
    <t>A.070.12.207</t>
  </si>
  <si>
    <t>Uranium, enriched 3.9%, in fuel element for light water reactor {GLO}| market for | Alloc Rec, S</t>
  </si>
  <si>
    <t>A.070.12.208</t>
  </si>
  <si>
    <t>Uranium, enriched 3.9%, per separative work unit {GLO}| market for | Alloc Rec, S</t>
  </si>
  <si>
    <t>A.070.12.209</t>
  </si>
  <si>
    <t>Uranium, enriched 4%, in fuel element for light water reactor {GLO}| market for | Alloc Rec, S</t>
  </si>
  <si>
    <t>A.070.12.210</t>
  </si>
  <si>
    <t>Uranium, enriched 4.0%, per separative work unit {GLO}| market for | Alloc Rec, S</t>
  </si>
  <si>
    <t>A.070.12.211</t>
  </si>
  <si>
    <t>Uranium, enriched 4.2%, in fuel element for light water reactor {GLO}| market for | Alloc Rec, S</t>
  </si>
  <si>
    <t>A.070.12.212</t>
  </si>
  <si>
    <t>Uranium, enriched 4.2%, per separative work unit {GLO}| market for | Alloc Rec, S</t>
  </si>
  <si>
    <t>A.070.12.213</t>
  </si>
  <si>
    <t>MOX fuel element, for light water reactor {GLO}| market for | Alloc Rec, S</t>
  </si>
  <si>
    <t>A.070.12.214</t>
  </si>
  <si>
    <t>Nuclear fuel element, for boiling water reactor, UO2 4.0% &amp; MOX {GLO}| market for | Alloc Rec, S</t>
  </si>
  <si>
    <t>A.070.12.215</t>
  </si>
  <si>
    <t>Nuclear fuel element, for pressure water reactor, UO2 3.8% &amp; MOX {GLO}| market for | Alloc Rec, S</t>
  </si>
  <si>
    <t>A.070.12.216</t>
  </si>
  <si>
    <t>Nuclear fuel element, for pressure water reactor, UO2 3.9% &amp; MOX {GLO}| market for | Alloc Rec, S</t>
  </si>
  <si>
    <t>A.070.12.217</t>
  </si>
  <si>
    <t>Nuclear fuel element, for pressure water reactor, UO2 4.0% &amp; MOX {GLO}| market for | Alloc Rec, S</t>
  </si>
  <si>
    <t>A.070.12.218</t>
  </si>
  <si>
    <t>Nuclear fuel element, for pressure water reactor, UO2 4.2% &amp; MOX {GLO}| market for | Alloc Rec, S</t>
  </si>
  <si>
    <t>A.070.12.219</t>
  </si>
  <si>
    <t>Nuclear fuel element, for pressure water reactor, UO2 4.2% centrifuge &amp; MOX {GLO}| market for | Alloc Rec, S</t>
  </si>
  <si>
    <t>A.080.01.201</t>
  </si>
  <si>
    <t>Flat glass, coated {GLO}| market for | Alloc Rec, S</t>
  </si>
  <si>
    <t>A.080.01.202</t>
  </si>
  <si>
    <t>Flat glass, uncoated {GLO}| market for | Alloc Rec, S</t>
  </si>
  <si>
    <t>A.080.01.203</t>
  </si>
  <si>
    <t>Glass fibre {GLO}| market for | Alloc Rec, S</t>
  </si>
  <si>
    <t>A.080.01.204</t>
  </si>
  <si>
    <t>Glass tube, borosilicate {GLO}| market for | Alloc Rec, S</t>
  </si>
  <si>
    <t>A.080.01.205</t>
  </si>
  <si>
    <t>Glazing, double, U&lt;1.1 W/m2K {GLO}| market for | Alloc Rec, S</t>
  </si>
  <si>
    <t>A.080.01.206</t>
  </si>
  <si>
    <t>Glazing, double, U&lt;1.1 W/m2K, laminated safety glass {GLO}| market for | Alloc Rec, S</t>
  </si>
  <si>
    <t>A.080.01.207</t>
  </si>
  <si>
    <t>Glazing, triple, U&lt;0.5 W/m2K {GLO}| market for | Alloc Rec, S</t>
  </si>
  <si>
    <t>A.080.01.208</t>
  </si>
  <si>
    <t>Solar collector glass tube, with silver mirror {GLO}| market for | Alloc Rec, S</t>
  </si>
  <si>
    <t>A.080.01.209</t>
  </si>
  <si>
    <t>Solar glass, low-iron {GLO}| market for | Alloc Rec, S</t>
  </si>
  <si>
    <t>A.080.03</t>
  </si>
  <si>
    <t>materials,  glass, packaging</t>
  </si>
  <si>
    <t>A.080.03.201</t>
  </si>
  <si>
    <t>Packaging glass, brown {GLO}| market for | Alloc Rec, S</t>
  </si>
  <si>
    <t>A.080.03.202</t>
  </si>
  <si>
    <t>Packaging glass, green {GLO}| market for | Alloc Rec, S</t>
  </si>
  <si>
    <t>A.080.03.203</t>
  </si>
  <si>
    <t>Packaging glass, white {GLO}| market for | Alloc Rec, S</t>
  </si>
  <si>
    <t>A.080.04</t>
  </si>
  <si>
    <t>materials,  glass, waste glass</t>
  </si>
  <si>
    <t>A.080.04.201</t>
  </si>
  <si>
    <t>Glass cullet, for Saint-Gobain ISOVER SA {GLO}| market for | Alloc Rec, S</t>
  </si>
  <si>
    <t>A.080.04.202</t>
  </si>
  <si>
    <t>Glass cullet, sorted {GLO}| market for | Alloc Rec, S</t>
  </si>
  <si>
    <t>A.100.01</t>
  </si>
  <si>
    <t>materials, metals, alloys (ecoinvent)</t>
  </si>
  <si>
    <t>A.100.01.201</t>
  </si>
  <si>
    <t>Aluminium alloy, AlLi {GLO}| market for | Alloc Rec, S</t>
  </si>
  <si>
    <t>A.100.01.202</t>
  </si>
  <si>
    <t>Aluminium alloy, AlMg3 {GLO}| market for | Alloc Rec, S</t>
  </si>
  <si>
    <t>A.100.01.203</t>
  </si>
  <si>
    <t>Aluminium alloy, metal matrix composite {GLO}| market for | Alloc Rec, S</t>
  </si>
  <si>
    <t>A.100.01.204</t>
  </si>
  <si>
    <t>Aluminium around steel bi-metal stranded cable, 3x3.67mm external diameter wire {GLO}| market for | Alloc Rec, S</t>
  </si>
  <si>
    <t>A.100.01.205</t>
  </si>
  <si>
    <t>Aluminium around steel bi-metal wire, 3.67mm external diameter {GLO}| market for | Alloc Rec, S</t>
  </si>
  <si>
    <t>A.100.01.206</t>
  </si>
  <si>
    <t>Aluminium, cast alloy {GLO}| market for | Alloc Rec, S</t>
  </si>
  <si>
    <t>A.100.01.207</t>
  </si>
  <si>
    <t>Aluminium, wrought alloy {GLO}| market for | Alloc Rec, S</t>
  </si>
  <si>
    <t>A.100.01.208</t>
  </si>
  <si>
    <t>Ferrochromium, high-carbon, 68% Cr {GLO}| market for | Alloc Rec, S</t>
  </si>
  <si>
    <t>A.100.01.209</t>
  </si>
  <si>
    <t>Ferromanganese, high-coal, 74.5% Mn {GLO}| market for | Alloc Rec, S</t>
  </si>
  <si>
    <t>A.100.01.210</t>
  </si>
  <si>
    <t>Ferronickel, 25% Ni {GLO}| market for | Alloc Rec, S</t>
  </si>
  <si>
    <t>A.100.01.211</t>
  </si>
  <si>
    <t>Iron-nickel-chromium alloy {GLO}| market for | Alloc Rec, S</t>
  </si>
  <si>
    <t>A.100.01.212</t>
  </si>
  <si>
    <t>Magnesium-alloy, AZ91 {GLO}| market for | Alloc Rec, S</t>
  </si>
  <si>
    <t>A.100.01.213</t>
  </si>
  <si>
    <t>Magnesium-alloy, AZ91, diecast {GLO}| market for | Alloc Rec, S</t>
  </si>
  <si>
    <t>A.100.01.214</t>
  </si>
  <si>
    <t>Soft solder, Sn97Cu3 {GLO}| market for | Alloc Rec, S</t>
  </si>
  <si>
    <t>A.100.01.215</t>
  </si>
  <si>
    <t>Solder, bar, Sn63Pb37, for electronics industry {GLO}| market for | Alloc Rec, S</t>
  </si>
  <si>
    <t>A.100.01.216</t>
  </si>
  <si>
    <t>Solder, bar, Sn95.5Ag3.9Cu0.6, for electronics industry {GLO}| market for | Alloc Rec, S</t>
  </si>
  <si>
    <t>A.100.01.217</t>
  </si>
  <si>
    <t>Solder, paste, Sn63Pb37, for electronics industry {GLO}| market for | Alloc Rec, S</t>
  </si>
  <si>
    <t>A.100.01.218</t>
  </si>
  <si>
    <t>Solder, paste, Sn95.5Ag3.9Cu0.6, for electronics industry {GLO}| market for | Alloc Rec, S</t>
  </si>
  <si>
    <t>A.100.02</t>
  </si>
  <si>
    <t>materials, metals, extraction</t>
  </si>
  <si>
    <t>A.100.02.201</t>
  </si>
  <si>
    <t>Anode slime, silver and tellurium containing stockpiling {GLO}| market for | Alloc Rec, S</t>
  </si>
  <si>
    <t>A.100.02.202</t>
  </si>
  <si>
    <t>Anode slime, silver and tellurium containing, from primary copper production {GLO}| market for | Alloc Rec, S</t>
  </si>
  <si>
    <t>A.100.02.203</t>
  </si>
  <si>
    <t>Anode, for metal electrolysis {GLO}| market for | Alloc Rec, S</t>
  </si>
  <si>
    <t>A.100.02.204</t>
  </si>
  <si>
    <t>Anode, paste, for aluminium electrolysis {GLO}| market for | Alloc Rec, S</t>
  </si>
  <si>
    <t>A.100.02.205</t>
  </si>
  <si>
    <t>Anode, prebake, for aluminium electrolysis {GLO}| market for | Alloc Rec, S</t>
  </si>
  <si>
    <t>A.100.03.201</t>
  </si>
  <si>
    <t>Cast iron {GLO}| market for | Alloc Rec, S</t>
  </si>
  <si>
    <t>A.100.03.202</t>
  </si>
  <si>
    <t>Chromium steel pipe {GLO}| market for | Alloc Rec, S</t>
  </si>
  <si>
    <t>A.100.03.203</t>
  </si>
  <si>
    <t>Ferrite {GLO}| market for | Alloc Rec, S</t>
  </si>
  <si>
    <t>A.100.03.204</t>
  </si>
  <si>
    <t>Iron ore, beneficiated, 65% Fe {GLO}| market for | Alloc Rec, S</t>
  </si>
  <si>
    <t>A.100.03.205</t>
  </si>
  <si>
    <t>Iron ore, crude ore, 46% Fe {GLO}| market for | Alloc Rec, S</t>
  </si>
  <si>
    <t>A.100.03.206</t>
  </si>
  <si>
    <t>Iron pellet {GLO}| market for | Alloc Rec, S</t>
  </si>
  <si>
    <t>A.100.03.207</t>
  </si>
  <si>
    <t>Pig iron {GLO}| market for | Alloc Rec, S</t>
  </si>
  <si>
    <t>A.100.03.208</t>
  </si>
  <si>
    <t>Reinforcing steel {GLO}| market for | Alloc Rec, S</t>
  </si>
  <si>
    <t>A.100.03.209</t>
  </si>
  <si>
    <t>Sinter, iron {GLO}| market for | Alloc Rec, S</t>
  </si>
  <si>
    <t>A.100.03.210</t>
  </si>
  <si>
    <t>Steel, chromium steel 18/8 {GLO}| market for | Alloc Rec, S</t>
  </si>
  <si>
    <t>A.100.03.211</t>
  </si>
  <si>
    <t>Steel, chromium steel 18/8, hot rolled {GLO}| market for | Alloc Rec, S</t>
  </si>
  <si>
    <t>A.100.03.212</t>
  </si>
  <si>
    <t>Steel, low-alloyed {GLO}| market for | Alloc Rec, S</t>
  </si>
  <si>
    <t>A.100.03.213</t>
  </si>
  <si>
    <t>Steel, low-alloyed, hot rolled {GLO}| market for | Alloc Rec, S</t>
  </si>
  <si>
    <t>A.100.03.214</t>
  </si>
  <si>
    <t>Steel, unalloyed {GLO}| market for | Alloc Rec, S</t>
  </si>
  <si>
    <t>A.100.14.201</t>
  </si>
  <si>
    <t>Aluminium removed by drilling, computer numerical controlled {GLO}| market for | Alloc Rec, S</t>
  </si>
  <si>
    <t>A.100.14.202</t>
  </si>
  <si>
    <t>Aluminium removed by drilling, conventional {GLO}| market for | Alloc Rec, S</t>
  </si>
  <si>
    <t>A.100.14.203</t>
  </si>
  <si>
    <t>Aluminium removed by milling, average {GLO}| market for | Alloc Rec, S</t>
  </si>
  <si>
    <t>A.100.14.204</t>
  </si>
  <si>
    <t>Aluminium removed by milling, dressing {GLO}| market for | Alloc Rec, S</t>
  </si>
  <si>
    <t>A.100.14.205</t>
  </si>
  <si>
    <t>Aluminium removed by milling, large parts {GLO}| market for | Alloc Rec, S</t>
  </si>
  <si>
    <t>A.100.14.206</t>
  </si>
  <si>
    <t>Aluminium removed by milling, small parts {GLO}| market for | Alloc Rec, S</t>
  </si>
  <si>
    <t>A.100.14.207</t>
  </si>
  <si>
    <t>Aluminium removed by turning, average, computer numerical controlled {GLO}| market for | Alloc Rec, S</t>
  </si>
  <si>
    <t>A.100.14.208</t>
  </si>
  <si>
    <t>Aluminium removed by turning, average, conventional {GLO}| market for | Alloc Rec, S</t>
  </si>
  <si>
    <t>A.100.14.209</t>
  </si>
  <si>
    <t>Aluminium removed by turning, primarily dressing, computer numerical controlled {GLO}| market for | Alloc Rec, S</t>
  </si>
  <si>
    <t>A.100.14.210</t>
  </si>
  <si>
    <t>Aluminium removed by turning, primarily dressing, conventional {GLO}| market for | Alloc Rec, S</t>
  </si>
  <si>
    <t>A.100.14.211</t>
  </si>
  <si>
    <t>Aluminium removed by turning, primarily roughing, computer numerical controlled {GLO}| market for | Alloc Rec, S</t>
  </si>
  <si>
    <t>A.100.14.212</t>
  </si>
  <si>
    <t>Aluminium removed by turning, primarily roughing, conventional {GLO}| market for | Alloc Rec, S</t>
  </si>
  <si>
    <t>A.100.14.213</t>
  </si>
  <si>
    <t>Aluminium scrap, post-consumer {GLO}| aluminium scrap, post-consumer, Recycled Content cut-off | Alloc Rec, S</t>
  </si>
  <si>
    <t>A.100.14.214</t>
  </si>
  <si>
    <t>Aluminium scrap, post-consumer, prepared for melting {GLO}| aluminium scrap, post-consumer, prepared for melting, Recycled Content cut-off | Alloc Rec, S</t>
  </si>
  <si>
    <t>A.100.14.215</t>
  </si>
  <si>
    <t>Aluminium, primary, cast alloy slab from continuous casting {GLO}| market for | Alloc Rec, S</t>
  </si>
  <si>
    <t>A.100.14.216</t>
  </si>
  <si>
    <t>Aluminium, primary, ingot {IAI Area, EU27 &amp; EFTA}| market for | Alloc Rec, S</t>
  </si>
  <si>
    <t>A.100.14.217</t>
  </si>
  <si>
    <t>Aluminium, primary, ingot {RoW}| market for | Alloc Rec, S</t>
  </si>
  <si>
    <t>A.100.14.218</t>
  </si>
  <si>
    <t>Aluminium, primary, liquid {GLO}| market for | Alloc Rec, S</t>
  </si>
  <si>
    <t>A.100.14.219</t>
  </si>
  <si>
    <t>Antimony {GLO}| market for | Alloc Rec, S</t>
  </si>
  <si>
    <t>A.100.14.220</t>
  </si>
  <si>
    <t>Brass {CH}| market for brass | Alloc Rec, S</t>
  </si>
  <si>
    <t>A.100.14.221</t>
  </si>
  <si>
    <t>Brass {RoW}| market for brass | Alloc Rec, S</t>
  </si>
  <si>
    <t>A.100.14.222</t>
  </si>
  <si>
    <t>Bronze {GLO}| market for | Alloc Rec, S</t>
  </si>
  <si>
    <t>A.100.14.223</t>
  </si>
  <si>
    <t>Cadmium {GLO}| market for | Alloc Rec, S</t>
  </si>
  <si>
    <t>A.100.14.224</t>
  </si>
  <si>
    <t>Cadmium sludge from zinc electrolysis stockpiling {GLO}| market for | Alloc Rec, S</t>
  </si>
  <si>
    <t>A.100.14.225</t>
  </si>
  <si>
    <t>Cadmium, semiconductor-grade {GLO}| market for | Alloc Rec, S</t>
  </si>
  <si>
    <t>A.100.14.226</t>
  </si>
  <si>
    <t>Cathode, for aluminium electrolysis {GLO}| market for | Alloc Rec, S</t>
  </si>
  <si>
    <t>A.100.14.227</t>
  </si>
  <si>
    <t>Chromium {GLO}| market for | Alloc Rec, S</t>
  </si>
  <si>
    <t>A.100.14.228</t>
  </si>
  <si>
    <t>Cobalt {GLO}| market for | Alloc Rec, S</t>
  </si>
  <si>
    <t>A.100.14.229</t>
  </si>
  <si>
    <t>Copper {GLO}| market for | Alloc Rec, S</t>
  </si>
  <si>
    <t>A.100.14.230</t>
  </si>
  <si>
    <t>Copper cake {GLO}| market for | Alloc Rec, S</t>
  </si>
  <si>
    <t>A.100.14.231</t>
  </si>
  <si>
    <t>Copper concentrate {GLO}| market for | Alloc Rec, S</t>
  </si>
  <si>
    <t>A.100.14.232</t>
  </si>
  <si>
    <t>Copper telluride cement {GLO}| market for | Alloc Rec, S</t>
  </si>
  <si>
    <t>A.100.14.233</t>
  </si>
  <si>
    <t>Copper, blister-copper {GLO}| market for | Alloc Rec, S</t>
  </si>
  <si>
    <t>A.100.14.234</t>
  </si>
  <si>
    <t>Copper, cathode {GLO}| market for | Alloc Rec, S</t>
  </si>
  <si>
    <t>A.100.14.235</t>
  </si>
  <si>
    <t>Copper, from solvent-extraction electro-winning {GLO}| market for | Alloc Rec, S</t>
  </si>
  <si>
    <t>A.100.14.236</t>
  </si>
  <si>
    <t>Gallium, in Bayer liquor from aluminium production {GLO}| market for | Alloc Rec, S</t>
  </si>
  <si>
    <t>A.100.14.237</t>
  </si>
  <si>
    <t>Gallium, semiconductor-grade {GLO}| market for | Alloc Rec, S</t>
  </si>
  <si>
    <t>A.100.14.238</t>
  </si>
  <si>
    <t>Gold-silver, ingot {GLO}| market for | Alloc Rec, S</t>
  </si>
  <si>
    <t>A.100.14.239</t>
  </si>
  <si>
    <t>Gold {GLO}| market for | Alloc Rec, S</t>
  </si>
  <si>
    <t>A.100.14.240</t>
  </si>
  <si>
    <t>Indium {GLO}| market for | Alloc Rec, S</t>
  </si>
  <si>
    <t>A.100.14.241</t>
  </si>
  <si>
    <t>Lead {GLO}| market for | Alloc Rec, S</t>
  </si>
  <si>
    <t>A.100.14.242</t>
  </si>
  <si>
    <t>Lithium {GLO}| market for | Alloc Rec, S</t>
  </si>
  <si>
    <t>A.100.14.243</t>
  </si>
  <si>
    <t>Lithium brine, 6.7 % Li {GLO}| market for | Alloc Rec, S</t>
  </si>
  <si>
    <t>A.100.14.244</t>
  </si>
  <si>
    <t>Magnesium {GLO}| market for | Alloc Rec, S</t>
  </si>
  <si>
    <t>A.100.14.245</t>
  </si>
  <si>
    <t>Magnetite {GLO}| market for | Alloc Rec, S</t>
  </si>
  <si>
    <t>A.100.14.246</t>
  </si>
  <si>
    <t>Manganese {GLO}| market for | Alloc Rec, S</t>
  </si>
  <si>
    <t>A.100.14.247</t>
  </si>
  <si>
    <t>Manganese concentrate {GLO}| market for | Alloc Rec, S</t>
  </si>
  <si>
    <t>A.100.14.248</t>
  </si>
  <si>
    <t>Mercury {GLO}| market for | Alloc Rec, S</t>
  </si>
  <si>
    <t>A.100.14.249</t>
  </si>
  <si>
    <t>Mischmetal {GLO}| market for | Alloc Rec, S</t>
  </si>
  <si>
    <t>A.100.14.250</t>
  </si>
  <si>
    <t>Molybdenum {GLO}| market for | Alloc Rec, S</t>
  </si>
  <si>
    <t>A.100.14.251</t>
  </si>
  <si>
    <t>Nickel ore, beneficiated, 16% {GLO}| market for | Alloc Rec, S</t>
  </si>
  <si>
    <t>A.100.14.252</t>
  </si>
  <si>
    <t>Nickel, 99.5% {GLO}| market for | Alloc Rec, S</t>
  </si>
  <si>
    <t>A.100.14.253</t>
  </si>
  <si>
    <t>Palladium {GLO}| market for | Alloc Rec, S</t>
  </si>
  <si>
    <t>A.100.14.254</t>
  </si>
  <si>
    <t>Platinum {GLO}| market for | Alloc Rec, S</t>
  </si>
  <si>
    <t>A.100.14.255</t>
  </si>
  <si>
    <t>Precious metal for jewellery {GLO}| market for | Alloc Rec, S</t>
  </si>
  <si>
    <t>A.100.14.256</t>
  </si>
  <si>
    <t>Rhodium {GLO}| market for | Alloc Rec, S</t>
  </si>
  <si>
    <t>A.100.14.257</t>
  </si>
  <si>
    <t>Silver {GLO}| market for | Alloc Rec, S</t>
  </si>
  <si>
    <t>A.100.14.258</t>
  </si>
  <si>
    <t>Tantalum, powder, capacitor-grade {GLO}| market for | Alloc Rec, S</t>
  </si>
  <si>
    <t>A.100.14.259</t>
  </si>
  <si>
    <t>Tellurium, semiconductor-grade {GLO}| market for | Alloc Rec, S</t>
  </si>
  <si>
    <t>A.100.14.260</t>
  </si>
  <si>
    <t>Tin {GLO}| market for | Alloc Rec, S</t>
  </si>
  <si>
    <t>A.100.14.261</t>
  </si>
  <si>
    <t>Tin plated chromium steel sheet, 2 mm {GLO}| market for | Alloc Rec, S</t>
  </si>
  <si>
    <t>A.100.14.262</t>
  </si>
  <si>
    <t>Titanium primary, triple-melt {GLO}| market for | Alloc Rec, S</t>
  </si>
  <si>
    <t>A.100.14.263</t>
  </si>
  <si>
    <t>Titanium zinc plate, without pre-weathering {GLO}| market for | Alloc Rec, S</t>
  </si>
  <si>
    <t>A.100.14.264</t>
  </si>
  <si>
    <t>Titanium, primary {GLO}| market for | Alloc Rec, S</t>
  </si>
  <si>
    <t>A.100.14.265</t>
  </si>
  <si>
    <t>Zinc {GLO}| market for | Alloc Rec, S</t>
  </si>
  <si>
    <t>A.100.14.266</t>
  </si>
  <si>
    <t>Zinc concentrate {GLO}| market for | Alloc Rec, S</t>
  </si>
  <si>
    <t>A.100.22.201</t>
  </si>
  <si>
    <t>Iron scrap, sorted, pressed {GLO}| market for | Alloc Rec, S</t>
  </si>
  <si>
    <t>A.100.22.202</t>
  </si>
  <si>
    <t>Iron scrap, unsorted {GLO}| market for | Alloc Rec, S</t>
  </si>
  <si>
    <t>A.110</t>
  </si>
  <si>
    <t xml:space="preserve">Materials, minerals </t>
  </si>
  <si>
    <t>A.110.01.201</t>
  </si>
  <si>
    <t>Asbestos, crysotile type {GLO}| market for | Alloc Rec, S</t>
  </si>
  <si>
    <t>A.110.01.202</t>
  </si>
  <si>
    <t>Basalt {GLO}| market for | Alloc Rec, S</t>
  </si>
  <si>
    <t>A.110.01.203</t>
  </si>
  <si>
    <t>Bauxite, without water {GLO}| market for | Alloc Rec, S</t>
  </si>
  <si>
    <t>A.110.01.204</t>
  </si>
  <si>
    <t>Bentonite {GLO}| market for | Alloc Rec, S</t>
  </si>
  <si>
    <t>A.110.01.205</t>
  </si>
  <si>
    <t>Chromite ore concentrate {GLO}| market for | Alloc Rec, S</t>
  </si>
  <si>
    <t>A.110.01.206</t>
  </si>
  <si>
    <t>Clay {CH}| market for clay | Alloc Rec, S</t>
  </si>
  <si>
    <t>A.110.01.207</t>
  </si>
  <si>
    <t>Clay {RoW}| market for clay | Alloc Rec, S</t>
  </si>
  <si>
    <t>A.110.01.208</t>
  </si>
  <si>
    <t>Dolomite {GLO}| market for | Alloc Rec, S</t>
  </si>
  <si>
    <t>A.110.01.209</t>
  </si>
  <si>
    <t>Expanded clay {GLO}| market for | Alloc Rec, S</t>
  </si>
  <si>
    <t>A.110.01.210</t>
  </si>
  <si>
    <t>Expanded perlite {GLO}| market for | Alloc Rec, S</t>
  </si>
  <si>
    <t>A.110.01.211</t>
  </si>
  <si>
    <t>Expanded vermiculite {GLO}| market for | Alloc Rec, S</t>
  </si>
  <si>
    <t>A.110.01.212</t>
  </si>
  <si>
    <t>Feldspar {GLO}| market for | Alloc Rec, S</t>
  </si>
  <si>
    <t>A.110.01.213</t>
  </si>
  <si>
    <t>Fluorspar, 97% purity {GLO}| market for | Alloc Rec, S</t>
  </si>
  <si>
    <t>A.110.01.214</t>
  </si>
  <si>
    <t>Gravel, crushed {CH}| market for gravel, crushed | Alloc Rec, S</t>
  </si>
  <si>
    <t>A.110.01.215</t>
  </si>
  <si>
    <t>Gravel, crushed {RoW}| market for gravel, crushed | Alloc Rec, S</t>
  </si>
  <si>
    <t>A.110.01.216</t>
  </si>
  <si>
    <t>Gravel, round {CH}| market for gravel, round | Alloc Rec, S</t>
  </si>
  <si>
    <t>A.110.01.217</t>
  </si>
  <si>
    <t>Gravel, round {RoW}| market for gravel, round | Alloc Rec, S</t>
  </si>
  <si>
    <t>A.110.01.218</t>
  </si>
  <si>
    <t>Gypsum, mineral {GLO}| market for | Alloc Rec, S</t>
  </si>
  <si>
    <t>A.110.01.219</t>
  </si>
  <si>
    <t>Ilmenite, 54% titanium dioxide {GLO}| market for | Alloc Rec, S</t>
  </si>
  <si>
    <t>A.110.01.220</t>
  </si>
  <si>
    <t>Lime, packed {CH}| market for lime, packed | Alloc Rec, S</t>
  </si>
  <si>
    <t>A.110.01.221</t>
  </si>
  <si>
    <t>Lime, packed {RoW}| market for lime, packed | Alloc Rec, S</t>
  </si>
  <si>
    <t>A.110.01.222</t>
  </si>
  <si>
    <t>Limestone, crushed, for mill {CH}| market for limestone, crushed, for mill | Alloc Rec, S</t>
  </si>
  <si>
    <t>A.110.01.223</t>
  </si>
  <si>
    <t>Limestone, crushed, for mill {RoW}| market for limestone, crushed, for mill | Alloc Rec, S</t>
  </si>
  <si>
    <t>A.110.01.224</t>
  </si>
  <si>
    <t>Limestone, crushed, washed {CH}| market for limestone, crushed, washed | Alloc Rec, S</t>
  </si>
  <si>
    <t>A.110.01.225</t>
  </si>
  <si>
    <t>Limestone, crushed, washed {RoW}| market for limestone, crushed, washed | Alloc Rec, S</t>
  </si>
  <si>
    <t>A.110.01.226</t>
  </si>
  <si>
    <t>Limestone, unprocessed {CH}| market for limestone, unprocessed | Alloc Rec, S</t>
  </si>
  <si>
    <t>A.110.01.227</t>
  </si>
  <si>
    <t>Limestone, unprocessed {RoW}| market for limestone, unprocessed | Alloc Rec, S</t>
  </si>
  <si>
    <t>A.110.01.228</t>
  </si>
  <si>
    <t>Molybdenite {GLO}| market for | Alloc Rec, S</t>
  </si>
  <si>
    <t>A.110.01.229</t>
  </si>
  <si>
    <t>Perlite {GLO}| market for | Alloc Rec, S</t>
  </si>
  <si>
    <t>A.110.01.230</t>
  </si>
  <si>
    <t>Pumice {GLO}| market for | Alloc Rec, S</t>
  </si>
  <si>
    <t>A.110.01.231</t>
  </si>
  <si>
    <t>Rare earth concentrate, 70% REO, from bastnasite {GLO}| market for | Alloc Rec, S</t>
  </si>
  <si>
    <t>A.110.01.232</t>
  </si>
  <si>
    <t>Rutile, 95% titanium dioxide {GLO}| market for | Alloc Rec, S</t>
  </si>
  <si>
    <t>A.110.01.233</t>
  </si>
  <si>
    <t>Samarium europium gadolinium concentrate, 94% rare earth oxide {GLO}| market for | Alloc Rec, S</t>
  </si>
  <si>
    <t>A.110.01.234</t>
  </si>
  <si>
    <t>Sand {GLO}| market for | Alloc Rec, S</t>
  </si>
  <si>
    <t>A.110.01.235</t>
  </si>
  <si>
    <t>Spodumene {GLO}| market for | Alloc Rec, S</t>
  </si>
  <si>
    <t>A.110.01.236</t>
  </si>
  <si>
    <t>Stibnite ore, 70% stibnite {GLO}| market for | Alloc Rec, S</t>
  </si>
  <si>
    <t>A.110.01.237</t>
  </si>
  <si>
    <t>Strontium carbonate {GLO}| market for | Alloc Rec, S</t>
  </si>
  <si>
    <t>A.110.01.238</t>
  </si>
  <si>
    <t>Strontium sulfate, unprocessed {GLO}| market for | Alloc Rec, S</t>
  </si>
  <si>
    <t>A.110.01.239</t>
  </si>
  <si>
    <t>Uranium ore, as U {GLO}| market for | Alloc Rec, S</t>
  </si>
  <si>
    <t>A.110.01.240</t>
  </si>
  <si>
    <t>Uranium, in yellowcake {GLO}| market for | Alloc Rec, S</t>
  </si>
  <si>
    <t>A.110.01.241</t>
  </si>
  <si>
    <t>Uranium, in yellowcake {GLO}| uranium production, in yellowcake, in-situ leaching | Alloc Rec, S</t>
  </si>
  <si>
    <t>A.110.01.242</t>
  </si>
  <si>
    <t>Vermiculite {GLO}| market for | Alloc Rec, S</t>
  </si>
  <si>
    <t>A.120.02</t>
  </si>
  <si>
    <t xml:space="preserve">Materials, paper + board, board </t>
  </si>
  <si>
    <t>A.120.02.201</t>
  </si>
  <si>
    <t>Core board {GLO}| market for | Alloc Rec, S</t>
  </si>
  <si>
    <t>A.120.02.202</t>
  </si>
  <si>
    <t>Folding boxboard/chipboard {GLO}| market for | Alloc Rec, S</t>
  </si>
  <si>
    <t>A.120.02.203</t>
  </si>
  <si>
    <t>Liquid packaging board {GLO}| market for | Alloc Rec, S</t>
  </si>
  <si>
    <t>A.120.02.204</t>
  </si>
  <si>
    <t>Particleboard, uncoated {GLO}| market for | Alloc Rec, S</t>
  </si>
  <si>
    <t>A.120.02.205</t>
  </si>
  <si>
    <t>Solid bleached board {GLO}| market for | Alloc Rec, S</t>
  </si>
  <si>
    <t>A.120.02.206</t>
  </si>
  <si>
    <t>Solid unbleached board {GLO}| market for | Alloc Rec, S</t>
  </si>
  <si>
    <t>A.120.03</t>
  </si>
  <si>
    <t xml:space="preserve">Materials, paper + board, corrugated board </t>
  </si>
  <si>
    <t>A.120.03.201</t>
  </si>
  <si>
    <t>Corrugated board box {GLO}| market for corrugated board box | Alloc Rec, S</t>
  </si>
  <si>
    <t>A.120.03.202</t>
  </si>
  <si>
    <t>Fluting medium {RER}| market for fluting medium | Alloc Rec, S</t>
  </si>
  <si>
    <t>A.120.03.203</t>
  </si>
  <si>
    <t>Fluting medium {RoW}| market for fluting medium | Alloc Rec, S</t>
  </si>
  <si>
    <t>A.120.03.204</t>
  </si>
  <si>
    <t>Linerboard {RER}| market for linerboard | Alloc Rec, S</t>
  </si>
  <si>
    <t>A.120.03.205</t>
  </si>
  <si>
    <t>Linerboard {RoW}| market for linerboard | Alloc Rec, S</t>
  </si>
  <si>
    <t>A.120.04</t>
  </si>
  <si>
    <t>Materials, paper + board, graphic paper</t>
  </si>
  <si>
    <t>A.120.04.201</t>
  </si>
  <si>
    <t>Graphic paper, 100% recycled {GLO}| market for | Alloc Rec, S</t>
  </si>
  <si>
    <t>A.120.04.202</t>
  </si>
  <si>
    <t>Paper, newsprint {RER}| market for | Alloc Rec, S</t>
  </si>
  <si>
    <t>A.120.04.203</t>
  </si>
  <si>
    <t>Paper, newsprint {RoW}| market for | Alloc Rec, S</t>
  </si>
  <si>
    <t>A.120.04.204</t>
  </si>
  <si>
    <t>Paper, woodcontaining, lightweight coated {RER}| market for | Alloc Rec, S</t>
  </si>
  <si>
    <t>A.120.04.205</t>
  </si>
  <si>
    <t>Paper, woodcontaining, lightweight coated {RoW}| market for | Alloc Rec, S</t>
  </si>
  <si>
    <t>A.120.04.206</t>
  </si>
  <si>
    <t>Paper, woodcontaining, supercalendred {RER}| market for | Alloc Rec, S</t>
  </si>
  <si>
    <t>A.120.04.207</t>
  </si>
  <si>
    <t>Paper, woodcontaining, supercalendred {RoW}| market for | Alloc Rec, S</t>
  </si>
  <si>
    <t>A.120.04.208</t>
  </si>
  <si>
    <t>Paper, woodfree, coated {RER}| market for | Alloc Rec, S</t>
  </si>
  <si>
    <t>A.120.04.209</t>
  </si>
  <si>
    <t>Paper, woodfree, coated {RoW}| market for | Alloc Rec, S</t>
  </si>
  <si>
    <t>A.120.04.210</t>
  </si>
  <si>
    <t>Paper, woodfree, uncoated {RER}| market for | Alloc Rec, S</t>
  </si>
  <si>
    <t>A.120.04.211</t>
  </si>
  <si>
    <t>Paper, woodfree, uncoated {RoW}| market for | Alloc Rec, S</t>
  </si>
  <si>
    <t>A.120.04.212</t>
  </si>
  <si>
    <t>Printed paper {GLO}| market for | Alloc Rec, S</t>
  </si>
  <si>
    <t>A.120.04.213</t>
  </si>
  <si>
    <t>Printed paper, offset {GLO}| market for | Alloc Rec, S</t>
  </si>
  <si>
    <t>A.120.05</t>
  </si>
  <si>
    <t>Materials, paper + board, packaging paper</t>
  </si>
  <si>
    <t>A.120.05.201</t>
  </si>
  <si>
    <t>Kraft paper, bleached {GLO}| market for | Alloc Rec, S</t>
  </si>
  <si>
    <t>A.120.05.202</t>
  </si>
  <si>
    <t>Kraft paper, unbleached {GLO}| market for | Alloc Rec, S</t>
  </si>
  <si>
    <t>A.120.05.203</t>
  </si>
  <si>
    <t>Paper, melamine impregnated {GLO}| market for | Alloc Rec, S</t>
  </si>
  <si>
    <t>A.120.05.204</t>
  </si>
  <si>
    <t>Tissue paper {GLO}| market for | Alloc Rec, S</t>
  </si>
  <si>
    <t>A.120.06</t>
  </si>
  <si>
    <t>Materials, paper + board, packagings</t>
  </si>
  <si>
    <t>A.120.06.201</t>
  </si>
  <si>
    <t>Liquid packaging board container {GLO}| market for | Alloc Rec, S</t>
  </si>
  <si>
    <t>A.120.07</t>
  </si>
  <si>
    <t>Materials, paper + board, pulp</t>
  </si>
  <si>
    <t>A.120.07.201</t>
  </si>
  <si>
    <t>Chemi-thermomechanical pulp {GLO}| market for | Alloc Rec, S</t>
  </si>
  <si>
    <t>A.120.07.202</t>
  </si>
  <si>
    <t>Stone groundwood pulp {GLO}| market for | Alloc Rec, S</t>
  </si>
  <si>
    <t>A.120.07.203</t>
  </si>
  <si>
    <t>Sulfate pulp {GLO}| market for | Alloc Rec, S</t>
  </si>
  <si>
    <t>A.120.07.204</t>
  </si>
  <si>
    <t>Sulfate pulp, unbleached, from eucalyptus ssp. from sustainable forest management, TH {GLO}| market for | Alloc Rec, S</t>
  </si>
  <si>
    <t>A.120.07.205</t>
  </si>
  <si>
    <t>Sulfite pulp, bleached {GLO}| market for | Alloc Rec, S</t>
  </si>
  <si>
    <t>A.120.07.206</t>
  </si>
  <si>
    <t>Thermo-mechanical pulp {GLO}| market for | Alloc Rec, S</t>
  </si>
  <si>
    <t>A.120.08</t>
  </si>
  <si>
    <t>Materials, paper + board, waste paper</t>
  </si>
  <si>
    <t>A.130.01.201</t>
  </si>
  <si>
    <t>Polyester-complexed starch biopolymer {GLO}| market for | Alloc Rec, S</t>
  </si>
  <si>
    <t>A.130.01.202</t>
  </si>
  <si>
    <t>Polylactide, granulate {GLO}| market for | Alloc Rec, S</t>
  </si>
  <si>
    <t>Materials, plastics, rubbers             (Note for eco-costs: Idemat2014 including depletion of fossil fuels, Ecoinvent excluding depletion of fossil fuels, 80 euro cents per kg oil)</t>
  </si>
  <si>
    <t>A.130.03.201</t>
  </si>
  <si>
    <t>Acrylonitrile-butadiene-styrene copolymer {GLO}| market for | Alloc Rec, S</t>
  </si>
  <si>
    <t>A.130.03.202</t>
  </si>
  <si>
    <t>Polybutadiene {GLO}| market for | Alloc Rec, S</t>
  </si>
  <si>
    <t>A.130.03.203</t>
  </si>
  <si>
    <t>Styrene-acrylonitrile copolymer {GLO}| market for | Alloc Rec, S</t>
  </si>
  <si>
    <t>A.130.03.204</t>
  </si>
  <si>
    <t>Synthetic rubber {GLO}| market for | Alloc Rec, S</t>
  </si>
  <si>
    <t>Materials, plastics, Thermoplasts                          (Note for eco-costs: Idemat2014 including depletion of fossil fuels, Ecoinvent excluding depletion of fossil fuels, 80 euro cents per kg oil)</t>
  </si>
  <si>
    <t>A.130.04.201</t>
  </si>
  <si>
    <t>Ethylene vinyl acetate copolymer {GLO}| market for | Alloc Rec, S</t>
  </si>
  <si>
    <t>A.130.04.202</t>
  </si>
  <si>
    <t>Ethylvinylacetate, foil {GLO}| market for | Alloc Rec, S</t>
  </si>
  <si>
    <t>A.130.04.203</t>
  </si>
  <si>
    <t>Fleece, polyethylene {GLO}| market for | Alloc Rec, S</t>
  </si>
  <si>
    <t>A.130.04.204</t>
  </si>
  <si>
    <t>Glass fibre reinforced plastic, polyamide, injection moulded {GLO}| market for | Alloc Rec, S</t>
  </si>
  <si>
    <t>A.130.04.205</t>
  </si>
  <si>
    <t>Glass fibre reinforced plastic, polyester resin, hand lay-up {GLO}| market for | Alloc Rec, S</t>
  </si>
  <si>
    <t>A.130.04.206</t>
  </si>
  <si>
    <t>Horticultural fleece {GLO}| market for horticultural fleece | Alloc Rec, S</t>
  </si>
  <si>
    <t>A.130.04.207</t>
  </si>
  <si>
    <t>Meta-phenylene diamine {GLO}| market for | Alloc Rec, S</t>
  </si>
  <si>
    <t>A.130.04.208</t>
  </si>
  <si>
    <t>Nylon 6-6 {GLO}| market for | Alloc Rec, S</t>
  </si>
  <si>
    <t>A.130.04.209</t>
  </si>
  <si>
    <t>Nylon 6-6, glass-filled {GLO}| market for | Alloc Rec, S</t>
  </si>
  <si>
    <t>A.130.04.210</t>
  </si>
  <si>
    <t>Nylon 6 {GLO}| market for | Alloc Rec, S</t>
  </si>
  <si>
    <t>A.130.04.211</t>
  </si>
  <si>
    <t>Nylon 6, glass-filled {GLO}| market for | Alloc Rec, S</t>
  </si>
  <si>
    <t>A.130.04.212</t>
  </si>
  <si>
    <t>Ortho-phenylene diamine {GLO}| market for | Alloc Rec, S</t>
  </si>
  <si>
    <t>A.130.04.213</t>
  </si>
  <si>
    <t>Packaging film, low density polyethylene {GLO}| market for | Alloc Rec, S</t>
  </si>
  <si>
    <t>A.130.04.214</t>
  </si>
  <si>
    <t>Packaging, for fertilisers or pesticides {GLO}| market for packaging, for fertilisers or pesticides | Alloc Rec, S</t>
  </si>
  <si>
    <t>A.130.04.215</t>
  </si>
  <si>
    <t>Para-phenylene diamine {GLO}| market for | Alloc Rec, S</t>
  </si>
  <si>
    <t>A.130.04.216</t>
  </si>
  <si>
    <t>Polycarbonate {GLO}| market for | Alloc Rec, S</t>
  </si>
  <si>
    <t>A.130.04.217</t>
  </si>
  <si>
    <t>Polyethylene terephthalate, granulate, amorphous {GLO}| market for | Alloc Rec, S</t>
  </si>
  <si>
    <t>A.130.04.218</t>
  </si>
  <si>
    <t>Polyethylene terephthalate, granulate, bottle grade {GLO}| market for | Alloc Rec, S</t>
  </si>
  <si>
    <t>A.130.04.219</t>
  </si>
  <si>
    <t>Polyethylene, high density, granulate {GLO}| market for | Alloc Rec, S</t>
  </si>
  <si>
    <t>A.130.04.220</t>
  </si>
  <si>
    <t>Polyethylene, linear low density, granulate {GLO}| market for | Alloc Rec, S</t>
  </si>
  <si>
    <t>A.130.04.221</t>
  </si>
  <si>
    <t>Polyethylene, low density, granulate {GLO}| market for | Alloc Rec, S</t>
  </si>
  <si>
    <t>A.130.04.222</t>
  </si>
  <si>
    <t>Polymethyl methacrylate, beads {GLO}| market for | Alloc Rec, S</t>
  </si>
  <si>
    <t>A.130.04.223</t>
  </si>
  <si>
    <t>Polymethyl methacrylate, sheet {GLO}| market for | Alloc Rec, S</t>
  </si>
  <si>
    <t>A.130.04.224</t>
  </si>
  <si>
    <t>Polyphenylene sulfide {GLO}| market for | Alloc Rec, S</t>
  </si>
  <si>
    <t>A.130.04.225</t>
  </si>
  <si>
    <t>Polypropylene, granulate {GLO}| market for | Alloc Rec, S</t>
  </si>
  <si>
    <t>A.130.04.226</t>
  </si>
  <si>
    <t>Polystyrene scrap, post-consumer {GLO}| market for | Alloc Rec, S</t>
  </si>
  <si>
    <t>A.130.04.227</t>
  </si>
  <si>
    <t>Polystyrene, expandable {GLO}| market for | Alloc Rec, S</t>
  </si>
  <si>
    <t>A.130.04.228</t>
  </si>
  <si>
    <t>Polystyrene, general purpose {GLO}| market for | Alloc Rec, S</t>
  </si>
  <si>
    <t>A.130.04.229</t>
  </si>
  <si>
    <t>Polystyrene, high impact {GLO}| market for | Alloc Rec, S</t>
  </si>
  <si>
    <t>A.130.04.230</t>
  </si>
  <si>
    <t>Polyvinylchloride, bulk polymerised {GLO}| market for | Alloc Rec, S</t>
  </si>
  <si>
    <t>A.130.04.231</t>
  </si>
  <si>
    <t>Polyvinylchloride, emulsion polymerised {GLO}| market for | Alloc Rec, S</t>
  </si>
  <si>
    <t>A.130.04.232</t>
  </si>
  <si>
    <t>Polyvinylchloride, suspension polymerised {GLO}| market for | Alloc Rec, S</t>
  </si>
  <si>
    <t>A.130.04.233</t>
  </si>
  <si>
    <t>Polyvinylidenchloride, granulate {GLO}| market for | Alloc Rec, S</t>
  </si>
  <si>
    <t>A.130.04.234</t>
  </si>
  <si>
    <t>Tetrafluoroethylene {GLO}| market for | Alloc Rec, S</t>
  </si>
  <si>
    <t>A.130.04.235</t>
  </si>
  <si>
    <t>Tetrafluoroethylene film, on glass {GLO}| market for | Alloc Rec, S</t>
  </si>
  <si>
    <t>Materials, plastics, Thermosets                          (Note for eco-costs: Idemat2012 including depletion of fossil fuels, Ecoinvent excluding depletion of fossil fuels, 80 euro cents per kg oil)</t>
  </si>
  <si>
    <t>A.130.05.201</t>
  </si>
  <si>
    <t>Orthophthalic acid based unsaturated polyester resin {GLO}| market for | Alloc Rec, S</t>
  </si>
  <si>
    <t>A.130.05.202</t>
  </si>
  <si>
    <t>Polyurethane, flexible foam {GLO}| market for | Alloc Rec, S</t>
  </si>
  <si>
    <t>A.130.05.203</t>
  </si>
  <si>
    <t>Polyurethane, rigid foam {GLO}| market for | Alloc Rec, S</t>
  </si>
  <si>
    <t>A.140.01.201</t>
  </si>
  <si>
    <t>Textile, jute {GLO}| market for | Alloc Rec, S</t>
  </si>
  <si>
    <t>A.140.01.202</t>
  </si>
  <si>
    <t>Textile, kenaf {GLO}| market for | Alloc Rec, S</t>
  </si>
  <si>
    <t>A.140.01.203</t>
  </si>
  <si>
    <t>Textile, knit cotton {GLO}| market for | Alloc Rec, S</t>
  </si>
  <si>
    <t>A.140.01.204</t>
  </si>
  <si>
    <t>Textile, woven cotton {GLO}| market for | Alloc Rec, S</t>
  </si>
  <si>
    <t>A.140.01.205</t>
  </si>
  <si>
    <t>Viscose fibre {GLO}| market for | Alloc Rec, S</t>
  </si>
  <si>
    <t>A.140.01.206</t>
  </si>
  <si>
    <t>Yarn, jute {GLO}| market for | Alloc Rec, S</t>
  </si>
  <si>
    <t>A.140.01.207</t>
  </si>
  <si>
    <t>Yarn, kenaf {GLO}| market for | Alloc Rec, S</t>
  </si>
  <si>
    <t>A.150.01.201</t>
  </si>
  <si>
    <t>Water, completely softened, from decarbonised water, at user {GLO}| market for | Alloc Rec, S</t>
  </si>
  <si>
    <t>A.150.01.202</t>
  </si>
  <si>
    <t>Water, decarbonised, at user {GLO}| market for | Alloc Rec, S</t>
  </si>
  <si>
    <t>A.150.01.203</t>
  </si>
  <si>
    <t>Water, deionised, from tap water, at user {CH}| market for water, deionised, from tap water, at user | Alloc Rec, S</t>
  </si>
  <si>
    <t>A.150.01.204</t>
  </si>
  <si>
    <t>Water, deionised, from tap water, at user {Europe without Switzerland}| market for water, deionised, from tap water, at user | Alloc Rec, S</t>
  </si>
  <si>
    <t>A.150.01.205</t>
  </si>
  <si>
    <t>Water, deionised, from tap water, at user {RoW}| market for water, deionised, from tap water, at user | Alloc Rec, S</t>
  </si>
  <si>
    <t>A.150.01.206</t>
  </si>
  <si>
    <t>Water, ultrapure {GLO}| market for | Alloc Rec, S</t>
  </si>
  <si>
    <t>A.150.01.207</t>
  </si>
  <si>
    <t>A.150.01.208</t>
  </si>
  <si>
    <t>A.150.01.209</t>
  </si>
  <si>
    <t>A.150.01.210</t>
  </si>
  <si>
    <t>A.150.01.211</t>
  </si>
  <si>
    <t>A.150.01.212</t>
  </si>
  <si>
    <t>A.160.07</t>
  </si>
  <si>
    <t>Materials, wood, byproducts</t>
  </si>
  <si>
    <t>A.160.07.201</t>
  </si>
  <si>
    <t>Residual hardwood, wet {GLO}| market for | Alloc Rec, S</t>
  </si>
  <si>
    <t>A.160.07.202</t>
  </si>
  <si>
    <t>Residual softwood, wet {GLO}| market for | Alloc Rec, S</t>
  </si>
  <si>
    <t>A.160.07.203</t>
  </si>
  <si>
    <t>Residual wood, dry {GLO}| market for | Alloc Rec, S</t>
  </si>
  <si>
    <t>A.160.07.204</t>
  </si>
  <si>
    <t>Waste wood, post-consumer {GLO}| market for | Alloc Rec, S</t>
  </si>
  <si>
    <t>A.160.07.205</t>
  </si>
  <si>
    <t>Wood chips, dry, measured as dry mass {RER}| market for | Alloc Rec, S</t>
  </si>
  <si>
    <t>A.160.07.206</t>
  </si>
  <si>
    <t>Wood chips, dry, measured as dry mass {RoW}| market for | Alloc Rec, S</t>
  </si>
  <si>
    <t>A.160.07.207</t>
  </si>
  <si>
    <t>Wood chips, from post-consumer wood, measured as dry mass {GLO}| market for | Alloc Rec, S</t>
  </si>
  <si>
    <t>A.160.07.208</t>
  </si>
  <si>
    <t>Wood chips, wet, measured as dry mass {CA-QC}| market for wood chips, wet, measured as dry mass | Alloc Rec, S</t>
  </si>
  <si>
    <t>A.160.07.209</t>
  </si>
  <si>
    <t>Wood chips, wet, measured as dry mass {CH}| market for | Alloc Rec, S</t>
  </si>
  <si>
    <t>A.160.08</t>
  </si>
  <si>
    <t>Materials, wood, extraction</t>
  </si>
  <si>
    <t>A.160.08.201</t>
  </si>
  <si>
    <t>Bundle, energy wood, measured as dry mass {GLO}| market for | Alloc Rec, S</t>
  </si>
  <si>
    <t>A.160.08.202</t>
  </si>
  <si>
    <t>Cleft timber, measured as dry mass {CH}| market for | Alloc Rec, S</t>
  </si>
  <si>
    <t>A.160.08.203</t>
  </si>
  <si>
    <t>Cleft timber, measured as dry mass {RoW}| market for | Alloc Rec, S</t>
  </si>
  <si>
    <t>A.160.08.204</t>
  </si>
  <si>
    <t>Cork, raw {GLO}| market for | Alloc Rec, S</t>
  </si>
  <si>
    <t>A.160.08.205</t>
  </si>
  <si>
    <t>Pulpwood, hardwood, measured as solid wood under bark {CH}| market for | Alloc Rec, S</t>
  </si>
  <si>
    <t>A.160.08.206</t>
  </si>
  <si>
    <t>Pulpwood, hardwood, measured as solid wood under bark {Europe without Switzerland}| market for | Alloc Rec, S</t>
  </si>
  <si>
    <t>A.160.08.207</t>
  </si>
  <si>
    <t>Pulpwood, hardwood, measured as solid wood under bark {RoW}| market for | Alloc Rec, S</t>
  </si>
  <si>
    <t>A.160.08.208</t>
  </si>
  <si>
    <t>Pulpwood, softwood, measured as solid wood under bark {CH}| market for | Alloc Rec, S</t>
  </si>
  <si>
    <t>A.160.08.209</t>
  </si>
  <si>
    <t>Pulpwood, softwood, measured as solid wood under bark {Europe without Switzerland}| market for | Alloc Rec, S</t>
  </si>
  <si>
    <t>A.160.08.210</t>
  </si>
  <si>
    <t>Pulpwood, softwood, measured as solid wood under bark {RoW}| market for | Alloc Rec, S</t>
  </si>
  <si>
    <t>A.160.08.211</t>
  </si>
  <si>
    <t>Roundwood, azobe from sustainable forest management, CM, debarked {GLO}| market for | Alloc Rec, S</t>
  </si>
  <si>
    <t>A.160.08.212</t>
  </si>
  <si>
    <t>Roundwood, azobe from sustainable forest management, under bark {GLO}| market for | Alloc Rec, S</t>
  </si>
  <si>
    <t>A.160.08.213</t>
  </si>
  <si>
    <t>Roundwood, eucalyptus ssp. from sustainable forest management, under bark {GLO}| market for | Alloc Rec, S</t>
  </si>
  <si>
    <t>A.160.08.214</t>
  </si>
  <si>
    <t>Roundwood, meranti from sustainable forest management, MY, debarked {GLO}| market for | Alloc Rec, S</t>
  </si>
  <si>
    <t>A.160.08.215</t>
  </si>
  <si>
    <t>Roundwood, meranti from sustainable forest management, under bark {GLO}| market for | Alloc Rec, S</t>
  </si>
  <si>
    <t>A.160.08.216</t>
  </si>
  <si>
    <t>Roundwood, parana pine from sustainable forest management, under bark {GLO}| market for | Alloc Rec, S</t>
  </si>
  <si>
    <t>A.160.08.217</t>
  </si>
  <si>
    <t>Roundwood, parana pine from sustainable forest management, under bark {GLO}| market for roundwood, parana pine from sustainable forest management, under bark | Alloc Rec, S</t>
  </si>
  <si>
    <t>A.160.08.218</t>
  </si>
  <si>
    <t>Saw dust, loose, wet, measured as dry mass {GLO}| market for | Alloc Rec, S</t>
  </si>
  <si>
    <t>A.160.08.219</t>
  </si>
  <si>
    <t>Saw dust, wet, measured as dry mass {GLO}| market for | Alloc Rec, S</t>
  </si>
  <si>
    <t>A.160.08.220</t>
  </si>
  <si>
    <t>Sawlog and veneer log, hardwood, measured as solid wood under bark {CH}| market for | Alloc Rec, S</t>
  </si>
  <si>
    <t>A.160.08.221</t>
  </si>
  <si>
    <t>Sawlog and veneer log, hardwood, measured as solid wood under bark {Europe without Switzerland}| market for | Alloc Rec, S</t>
  </si>
  <si>
    <t>A.160.08.222</t>
  </si>
  <si>
    <t>Sawlog and veneer log, hardwood, measured as solid wood under bark {RoW}| market for | Alloc Rec, S</t>
  </si>
  <si>
    <t>A.160.08.223</t>
  </si>
  <si>
    <t>Sawlog and veneer log, softwood, debarked, measured as solid wood {RER}| market for | Alloc Rec, S</t>
  </si>
  <si>
    <t>A.160.08.224</t>
  </si>
  <si>
    <t>Sawlog and veneer log, softwood, debarked, measured as solid wood {RoW}| market for | Alloc Rec, S</t>
  </si>
  <si>
    <t>A.160.08.225</t>
  </si>
  <si>
    <t>Sawlog and veneer log, softwood, measured as solid wood under bark {CA-QC}| market for | Alloc Rec, S</t>
  </si>
  <si>
    <t>A.160.08.226</t>
  </si>
  <si>
    <t>Sawlog and veneer log, softwood, measured as solid wood under bark {CH}| market for | Alloc Rec, S</t>
  </si>
  <si>
    <t>A.160.08.227</t>
  </si>
  <si>
    <t>Sawlog and veneer log, softwood, measured as solid wood under bark {Europe without Switzerland}| market for | Alloc Rec, S</t>
  </si>
  <si>
    <t>A.160.08.228</t>
  </si>
  <si>
    <t>Sawlog and veneer log, softwood, measured as solid wood under bark {RoW}| market for | Alloc Rec, S</t>
  </si>
  <si>
    <t>A.160.08.229</t>
  </si>
  <si>
    <t>Sawnwood, beam, hardwood, dried (u=10%), planed {GLO}| market for | Alloc Rec, S</t>
  </si>
  <si>
    <t>A.160.08.230</t>
  </si>
  <si>
    <t>Sawnwood, beam, hardwood, dried (u=20%), planed {GLO}| market for | Alloc Rec, S</t>
  </si>
  <si>
    <t>A.160.08.231</t>
  </si>
  <si>
    <t>Sawnwood, beam, hardwood, raw, dried (u=10%) {GLO}| market for | Alloc Rec, S</t>
  </si>
  <si>
    <t>A.160.08.232</t>
  </si>
  <si>
    <t>Sawnwood, beam, hardwood, raw, dried (u=20%) {GLO}| market for | Alloc Rec, S</t>
  </si>
  <si>
    <t>A.160.08.233</t>
  </si>
  <si>
    <t>Sawnwood, beam, softwood, dried (u=10%), planed {GLO}| market for | Alloc Rec, S</t>
  </si>
  <si>
    <t>A.160.08.234</t>
  </si>
  <si>
    <t>Sawnwood, beam, softwood, dried (u=20%), planed {GLO}| market for | Alloc Rec, S</t>
  </si>
  <si>
    <t>A.160.08.235</t>
  </si>
  <si>
    <t>Sawnwood, beam, softwood, raw, dried (u=10%) {GLO}| market for | Alloc Rec, S</t>
  </si>
  <si>
    <t>A.160.08.236</t>
  </si>
  <si>
    <t>Sawnwood, beam, softwood, raw, dried (u=20%) {GLO}| market for | Alloc Rec, S</t>
  </si>
  <si>
    <t>A.160.08.237</t>
  </si>
  <si>
    <t>Sawnwood, board, hardwood, dried (u=10%), planed {GLO}| market for | Alloc Rec, S</t>
  </si>
  <si>
    <t>A.160.08.238</t>
  </si>
  <si>
    <t>Sawnwood, board, hardwood, dried (u=20%), planed {GLO}| market for | Alloc Rec, S</t>
  </si>
  <si>
    <t>A.160.08.239</t>
  </si>
  <si>
    <t>Sawnwood, board, hardwood, raw, dried (u=10%) {GLO}| market for | Alloc Rec, S</t>
  </si>
  <si>
    <t>A.160.08.240</t>
  </si>
  <si>
    <t>Sawnwood, board, hardwood, raw, dried (u=20%) {GLO}| market for | Alloc Rec, S</t>
  </si>
  <si>
    <t>A.160.08.241</t>
  </si>
  <si>
    <t>Sawnwood, board, softwood, dried (u=10%), planed {GLO}| market for | Alloc Rec, S</t>
  </si>
  <si>
    <t>A.160.08.242</t>
  </si>
  <si>
    <t>Sawnwood, board, softwood, dried (u=20%), planed {GLO}| market for | Alloc Rec, S</t>
  </si>
  <si>
    <t>A.160.08.243</t>
  </si>
  <si>
    <t>Sawnwood, board, softwood, raw, dried (u=10%) {GLO}| market for | Alloc Rec, S</t>
  </si>
  <si>
    <t>A.160.08.244</t>
  </si>
  <si>
    <t>Sawnwood, board, softwood, raw, dried (u=20%) {GLO}| market for | Alloc Rec, S</t>
  </si>
  <si>
    <t>A.160.08.245</t>
  </si>
  <si>
    <t>Sawnwood, hardwood, dried (u=10%), planed {RER}| market for | Alloc Rec, S</t>
  </si>
  <si>
    <t>A.160.08.246</t>
  </si>
  <si>
    <t>Sawnwood, hardwood, dried (u=10%), planed {RoW}| market for | Alloc Rec, S</t>
  </si>
  <si>
    <t>A.160.08.247</t>
  </si>
  <si>
    <t>Sawnwood, hardwood, dried (u=20%), planed {RER}| market for | Alloc Rec, S</t>
  </si>
  <si>
    <t>A.160.08.248</t>
  </si>
  <si>
    <t>Sawnwood, hardwood, dried (u=20%), planed {RoW}| market for | Alloc Rec, S</t>
  </si>
  <si>
    <t>A.160.08.249</t>
  </si>
  <si>
    <t>Sawnwood, lath, hardwood, raw, dried (u=10%) {GLO}| market for | Alloc Rec, S</t>
  </si>
  <si>
    <t>A.160.08.250</t>
  </si>
  <si>
    <t>Sawnwood, lath, hardwood, raw, dried (u=20%) {GLO}| market for | Alloc Rec, S</t>
  </si>
  <si>
    <t>A.160.08.251</t>
  </si>
  <si>
    <t>Sawnwood, lath, softwood, dried (u=10%), planed {GLO}| market for | Alloc Rec, S</t>
  </si>
  <si>
    <t>A.160.08.252</t>
  </si>
  <si>
    <t>Sawnwood, lath, softwood, dried (u=20%), planed {GLO}| market for | Alloc Rec, S</t>
  </si>
  <si>
    <t>A.160.08.253</t>
  </si>
  <si>
    <t>Sawnwood, lath, softwood, raw, dried (u=10%) {GLO}| market for | Alloc Rec, S</t>
  </si>
  <si>
    <t>A.160.08.254</t>
  </si>
  <si>
    <t>Sawnwood, lath, softwood, raw, dried (u=20%) {GLO}| market for | Alloc Rec, S</t>
  </si>
  <si>
    <t>A.160.08.255</t>
  </si>
  <si>
    <t>Sawnwood, parana pine from sustainable forest management, kiln dried {GLO}| market for | Alloc Rec, S</t>
  </si>
  <si>
    <t>A.160.08.256</t>
  </si>
  <si>
    <t>Sawnwood, parana pine from sustainable forest management, kiln dried {GLO}| market for sawnwood, parana pine from sustainable forest management, kiln dried | Alloc Rec, S</t>
  </si>
  <si>
    <t>A.160.08.257</t>
  </si>
  <si>
    <t>Wood chips and particles, willow {GLO}| market for | Alloc Rec, S</t>
  </si>
  <si>
    <t>A.160.08.258</t>
  </si>
  <si>
    <t>Wood chips, wet, measured as dry mass {Europe without Switzerland}| market for | Alloc Rec, S</t>
  </si>
  <si>
    <t>A.160.08.259</t>
  </si>
  <si>
    <t>Wood chips, wet, measured as dry mass {RoW}| market for | Alloc Rec, S</t>
  </si>
  <si>
    <t>A.160.09.201</t>
  </si>
  <si>
    <t>EUR-flat pallet {GLO}| market for | Alloc Rec, S</t>
  </si>
  <si>
    <t>A.160.09.202</t>
  </si>
  <si>
    <t>Fibreboard, hard {GLO}| market for | Alloc Rec, S</t>
  </si>
  <si>
    <t>A.160.09.203</t>
  </si>
  <si>
    <t>Fibreboard, soft {GLO}| market for | Alloc Rec, S</t>
  </si>
  <si>
    <t>A.160.09.204</t>
  </si>
  <si>
    <t>Fibreboard, soft, latex bonded {GLO}| market for | Alloc Rec, S</t>
  </si>
  <si>
    <t>A.160.09.205</t>
  </si>
  <si>
    <t>Fibreboard, soft, without adhesives {GLO}| market for | Alloc Rec, S</t>
  </si>
  <si>
    <t>A.160.09.206</t>
  </si>
  <si>
    <t>Glued laminated timber, for indoor use {GLO}| market for | Alloc Rec, S</t>
  </si>
  <si>
    <t>A.160.09.207</t>
  </si>
  <si>
    <t>Glued laminated timber, for outdoor use {GLO}| market for | Alloc Rec, S</t>
  </si>
  <si>
    <t>A.160.09.208</t>
  </si>
  <si>
    <t>Joist, engineered wood {GLO}| market for | Alloc Rec, S</t>
  </si>
  <si>
    <t>A.160.09.209</t>
  </si>
  <si>
    <t>Laminated timber element, transversally prestressed, for outdoor use {GLO}| market for | Alloc Rec, S</t>
  </si>
  <si>
    <t>A.160.09.210</t>
  </si>
  <si>
    <t>Medium density fibreboard {GLO}| market for | Alloc Rec, S</t>
  </si>
  <si>
    <t>A.160.09.211</t>
  </si>
  <si>
    <t>Oriented strand board {GLO}| market for | Alloc Rec, S</t>
  </si>
  <si>
    <t>A.160.09.212</t>
  </si>
  <si>
    <t>Particle board, cement bonded {GLO}| market for | Alloc Rec, S</t>
  </si>
  <si>
    <t>A.160.09.213</t>
  </si>
  <si>
    <t>Particle board, for indoor use {GLO}| market for | Alloc Rec, S</t>
  </si>
  <si>
    <t>A.160.09.214</t>
  </si>
  <si>
    <t>Particle board, for outdoor use {GLO}| market for | Alloc Rec, S</t>
  </si>
  <si>
    <t>A.160.09.215</t>
  </si>
  <si>
    <t>Plywood, for indoor use {RER}| market for | Alloc Rec, S</t>
  </si>
  <si>
    <t>A.160.09.216</t>
  </si>
  <si>
    <t>Plywood, for indoor use {RoW}| market for | Alloc Rec, S</t>
  </si>
  <si>
    <t>A.160.09.217</t>
  </si>
  <si>
    <t>Plywood, for outdoor use {RER}| market for | Alloc Rec, S</t>
  </si>
  <si>
    <t>A.160.09.218</t>
  </si>
  <si>
    <t>Plywood, for outdoor use {RoW}| market for | Alloc Rec, S</t>
  </si>
  <si>
    <t>A.160.09.219</t>
  </si>
  <si>
    <t>Sawnwood, azobe from sustainable forest management, planed, air dried {GLO}| market for | Alloc Rec, S</t>
  </si>
  <si>
    <t>A.160.09.220</t>
  </si>
  <si>
    <t>Sawnwood, hardwood, raw {GLO}| market for | Alloc Rec, S</t>
  </si>
  <si>
    <t>A.160.09.221</t>
  </si>
  <si>
    <t>Sawnwood, hardwood, raw, dried (u=10%) {RER}| market for | Alloc Rec, S</t>
  </si>
  <si>
    <t>A.160.09.222</t>
  </si>
  <si>
    <t>Sawnwood, hardwood, raw, dried (u=10%) {RoW}| market for | Alloc Rec, S</t>
  </si>
  <si>
    <t>A.160.09.223</t>
  </si>
  <si>
    <t>Sawnwood, hardwood, raw, dried (u=20%) {RER}| market for | Alloc Rec, S</t>
  </si>
  <si>
    <t>A.160.09.224</t>
  </si>
  <si>
    <t>Sawnwood, hardwood, raw, dried (u=20%) {RoW}| market for | Alloc Rec, S</t>
  </si>
  <si>
    <t>A.160.09.225</t>
  </si>
  <si>
    <t>Sawnwood, lath, hardwood, dried (u=10%), planed {GLO}| market for | Alloc Rec, S</t>
  </si>
  <si>
    <t>A.160.09.226</t>
  </si>
  <si>
    <t>Sawnwood, lath, hardwood, dried (u=20%), planed {GLO}| market for | Alloc Rec, S</t>
  </si>
  <si>
    <t>A.160.09.227</t>
  </si>
  <si>
    <t>Sawnwood, softwood, dried (u=10%), planed {RER}| market for | Alloc Rec, S</t>
  </si>
  <si>
    <t>A.160.09.228</t>
  </si>
  <si>
    <t>Sawnwood, softwood, dried (u=10%), planed {RoW}| market for | Alloc Rec, S</t>
  </si>
  <si>
    <t>A.160.09.229</t>
  </si>
  <si>
    <t>Sawnwood, softwood, dried (u=20%), planed {RER}| market for | Alloc Rec, S</t>
  </si>
  <si>
    <t>A.160.09.230</t>
  </si>
  <si>
    <t>Sawnwood, softwood, dried (u=20%), planed {RoW}| market for | Alloc Rec, S</t>
  </si>
  <si>
    <t>A.160.09.231</t>
  </si>
  <si>
    <t>Sawnwood, softwood, raw {GLO}| market for | Alloc Rec, S</t>
  </si>
  <si>
    <t>A.160.09.232</t>
  </si>
  <si>
    <t>Sawnwood, softwood, raw, dried (u=10%) {RER}| market for | Alloc Rec, S</t>
  </si>
  <si>
    <t>A.160.09.233</t>
  </si>
  <si>
    <t>Sawnwood, softwood, raw, dried (u=10%) {RoW}| market for | Alloc Rec, S</t>
  </si>
  <si>
    <t>A.160.09.234</t>
  </si>
  <si>
    <t>Sawnwood, softwood, raw, dried (u=20%) {RER}| market for | Alloc Rec, S</t>
  </si>
  <si>
    <t>A.160.09.235</t>
  </si>
  <si>
    <t>Sawnwood, softwood, raw, dried (u=20%) {RoW}| market for | Alloc Rec, S</t>
  </si>
  <si>
    <t>A.160.09.236</t>
  </si>
  <si>
    <t>Three layered laminated board {GLO}| market for | Alloc Rec, S</t>
  </si>
  <si>
    <t>A.160.09.237</t>
  </si>
  <si>
    <t>Trellis system, wooden poles, soft wood, tar impregnated {GLO}| market for trellis system, wooden poles, soft wood, tar impregnated | Alloc Rec, S</t>
  </si>
  <si>
    <t>A.160.09.238</t>
  </si>
  <si>
    <t>Wood cladding, softwood {GLO}| market for | Alloc Rec, S</t>
  </si>
  <si>
    <t>A.160.09.239</t>
  </si>
  <si>
    <t>Wood pellet, measured as dry mass {RER}| market for wood pellet | Alloc Rec, S</t>
  </si>
  <si>
    <t>A.160.09.240</t>
  </si>
  <si>
    <t>Wood pellet, measured as dry mass {RoW}| market for wood pellet | Alloc Rec, S</t>
  </si>
  <si>
    <t>A.160.09.241</t>
  </si>
  <si>
    <t>Wood wool {GLO}| market for | Alloc Rec, S</t>
  </si>
  <si>
    <t>Wood wool boards, cement bonded {GLO}| market for | Alloc Rec, S</t>
  </si>
  <si>
    <t>B.010</t>
  </si>
  <si>
    <t>B.010.01</t>
  </si>
  <si>
    <t>Energy, biomass</t>
  </si>
  <si>
    <t>B.010.01.201</t>
  </si>
  <si>
    <t>Electricity, high voltage {BR}| ethanol production from sugarcane | Alloc Rec, S</t>
  </si>
  <si>
    <t>B.010.01.202</t>
  </si>
  <si>
    <t>Electricity, high voltage {SE}| ethanol production from wood | Alloc Rec, S</t>
  </si>
  <si>
    <t>B.020</t>
  </si>
  <si>
    <t>B.020.01</t>
  </si>
  <si>
    <t>Energy, cogeneration, biomass</t>
  </si>
  <si>
    <t>B.020.01.201</t>
  </si>
  <si>
    <t>Electricity, high voltage {ASCC}| heat and power co-generation, wood chips, 6667 kW, state-of-the-art 2014 | Alloc Rec, S</t>
  </si>
  <si>
    <t>B.020.01.202</t>
  </si>
  <si>
    <t>Electricity, high voltage {AT}| heat and power co-generation, biogas, gas engine | Alloc Rec, S</t>
  </si>
  <si>
    <t>B.020.01.203</t>
  </si>
  <si>
    <t>Electricity, high voltage {AT}| heat and power co-generation, wood chips, 6667 kW, state-of-the-art 2014 | Alloc Rec, S</t>
  </si>
  <si>
    <t>B.020.01.204</t>
  </si>
  <si>
    <t>Electricity, high voltage {AU}| heat and power co-generation, biogas, gas engine | Alloc Rec, S</t>
  </si>
  <si>
    <t>B.020.01.205</t>
  </si>
  <si>
    <t>Electricity, high voltage {AU}| heat and power co-generation, wood chips, 6667 kW, state-of-the-art 2014 | Alloc Rec, S</t>
  </si>
  <si>
    <t>B.020.01.206</t>
  </si>
  <si>
    <t>Electricity, high voltage {BE}| heat and power co-generation, biogas, gas engine | Alloc Rec, S</t>
  </si>
  <si>
    <t>B.020.01.207</t>
  </si>
  <si>
    <t>Electricity, high voltage {BE}| heat and power co-generation, wood chips, 6667 kW, state-of-the-art 2014 | Alloc Rec, S</t>
  </si>
  <si>
    <t>B.020.01.208</t>
  </si>
  <si>
    <t>Electricity, high voltage {BG}| heat and power co-generation, wood chips, 6667 kW | Alloc Rec, S</t>
  </si>
  <si>
    <t>B.020.01.209</t>
  </si>
  <si>
    <t>Electricity, high voltage {BR}| cane sugar production with ethanol by-product | Alloc Rec, S</t>
  </si>
  <si>
    <t>B.020.01.210</t>
  </si>
  <si>
    <t>Electricity, high voltage {BR}| heat and power co-generation, biogas, gas engine | Alloc Rec, S</t>
  </si>
  <si>
    <t>B.020.01.211</t>
  </si>
  <si>
    <t>Electricity, high voltage {BR}| heat and power co-generation, wood chips, 6667 kW, state-of-the-art 2014 | Alloc Rec, S</t>
  </si>
  <si>
    <t>B.020.01.212</t>
  </si>
  <si>
    <t>Electricity, high voltage {CA-AB}| heat and power co-generation, biogas, gas engine | Alloc Rec, S</t>
  </si>
  <si>
    <t>B.020.01.213</t>
  </si>
  <si>
    <t>Electricity, high voltage {CA-AB}| heat and power co-generation, wood chips, 6667 kW, state-of-the-art 2014 | Alloc Rec, S</t>
  </si>
  <si>
    <t>B.020.01.214</t>
  </si>
  <si>
    <t>Electricity, high voltage {CA-BC}| heat and power co-generation, wood chips, 6667 kW, state-of-the-art 2014 | Alloc Rec, S</t>
  </si>
  <si>
    <t>B.020.01.215</t>
  </si>
  <si>
    <t>Electricity, high voltage {CA-NB}| electricity production, nuclear, pressure water reactor, heavy water moderated | Alloc Rec, S</t>
  </si>
  <si>
    <t>B.020.01.216</t>
  </si>
  <si>
    <t>Electricity, high voltage {CA-NB}| heat and power co-generation, biogas, gas engine | Alloc Rec, S</t>
  </si>
  <si>
    <t>B.020.01.217</t>
  </si>
  <si>
    <t>Electricity, high voltage {CA-NS}| heat and power co-generation, biogas, gas engine | Alloc Rec, S</t>
  </si>
  <si>
    <t>B.020.01.218</t>
  </si>
  <si>
    <t>Electricity, high voltage {CA-NS}| heat and power co-generation, wood chips, 6667 kW, state-of-the-art 2014 | Alloc Rec, S</t>
  </si>
  <si>
    <t>B.020.01.219</t>
  </si>
  <si>
    <t>Electricity, high voltage {CA-ON}| electricity production, nuclear, pressure water reactor, heavy water moderated | Alloc Rec, S</t>
  </si>
  <si>
    <t>B.020.01.220</t>
  </si>
  <si>
    <t>Electricity, high voltage {CA-ON}| heat and power co-generation, biogas, gas engine | Alloc Rec, S</t>
  </si>
  <si>
    <t>B.020.01.221</t>
  </si>
  <si>
    <t>Electricity, high voltage {CA-ON}| heat and power co-generation, wood chips, 6667 kW, state-of-the-art 2014 | Alloc Rec, S</t>
  </si>
  <si>
    <t>B.020.01.222</t>
  </si>
  <si>
    <t>Electricity, high voltage {CA-PE}| heat and power co-generation, biogas, gas engine | Alloc Rec, S</t>
  </si>
  <si>
    <t>B.020.01.223</t>
  </si>
  <si>
    <t>Electricity, high voltage {CA-PE}| heat and power co-generation, wood chips, 6667 kW, state-of-the-art 2014 | Alloc Rec, S</t>
  </si>
  <si>
    <t>B.020.01.224</t>
  </si>
  <si>
    <t>Electricity, high voltage {CA-QC}| electricity production, nuclear, pressure water reactor, heavy water moderated | Alloc Rec, S</t>
  </si>
  <si>
    <t>B.020.01.225</t>
  </si>
  <si>
    <t>Electricity, high voltage {CA-QC}| electricity production, wind, &lt;1MW turbine, onshore | Alloc Rec, S</t>
  </si>
  <si>
    <t>B.020.01.226</t>
  </si>
  <si>
    <t>Electricity, high voltage {CA-QC}| heat and power co-generation, biogas, gas engine | Alloc Rec, S</t>
  </si>
  <si>
    <t>B.020.01.227</t>
  </si>
  <si>
    <t>Electricity, high voltage {CA-QC}| heat and power co-generation, natural gas, conventional power plant, 100MW electrical | Alloc Rec, S</t>
  </si>
  <si>
    <t>B.020.01.228</t>
  </si>
  <si>
    <t>Electricity, high voltage {CA-QC}| heat and power co-generation, wood chips, 6667 kW, state-of-the-art 2014 | Alloc Rec, S</t>
  </si>
  <si>
    <t>B.020.01.229</t>
  </si>
  <si>
    <t>Electricity, high voltage {CH}| heat and power co-generation, biogas, gas engine | Alloc Rec, S</t>
  </si>
  <si>
    <t>B.020.01.230</t>
  </si>
  <si>
    <t>Electricity, high voltage {CH}| heat and power co-generation, wood chips, 2000 kW | Alloc Rec, S</t>
  </si>
  <si>
    <t>B.020.01.231</t>
  </si>
  <si>
    <t>Electricity, high voltage {CH}| heat and power co-generation, wood chips, 2000 kW, state-of-the-art 2014 | Alloc Rec, S</t>
  </si>
  <si>
    <t>B.020.01.232</t>
  </si>
  <si>
    <t>Electricity, high voltage {CH}| heat and power co-generation, wood chips, 6667 kW | Alloc Rec, S</t>
  </si>
  <si>
    <t>B.020.01.233</t>
  </si>
  <si>
    <t>Electricity, high voltage {CH}| heat and power co-generation, wood chips, 6667 kW, state-of-the-art 2014 | Alloc Rec, S</t>
  </si>
  <si>
    <t>B.020.01.234</t>
  </si>
  <si>
    <t>Electricity, high voltage {CH}| treatment of digester sludge, municipal incineration, future | Alloc Rec, S</t>
  </si>
  <si>
    <t>B.020.01.235</t>
  </si>
  <si>
    <t>Electricity, high voltage {CL}| heat and power co-generation, wood chips, 6667 kW | Alloc Rec, S</t>
  </si>
  <si>
    <t>B.020.01.236</t>
  </si>
  <si>
    <t>Electricity, high voltage {CN}| heat and power co-generation, wood chips, 6667 kW, state-of-the-art 2014 | Alloc Rec, S</t>
  </si>
  <si>
    <t>B.020.01.237</t>
  </si>
  <si>
    <t>Electricity, high voltage {CY}| heat and power co-generation, wood chips, 6667 kW, state-of-the-art 2014 | Alloc Rec, S</t>
  </si>
  <si>
    <t>B.020.01.238</t>
  </si>
  <si>
    <t>Electricity, high voltage {CZ}| heat and power co-generation, biogas, gas engine | Alloc Rec, S</t>
  </si>
  <si>
    <t>B.020.01.239</t>
  </si>
  <si>
    <t>Electricity, high voltage {CZ}| heat and power co-generation, wood chips, 6667 kW, state-of-the-art 2014 | Alloc Rec, S</t>
  </si>
  <si>
    <t>B.020.01.240</t>
  </si>
  <si>
    <t>Electricity, high voltage {DE}| heat and power co-generation, biogas, gas engine | Alloc Rec, S</t>
  </si>
  <si>
    <t>B.020.01.241</t>
  </si>
  <si>
    <t>Electricity, high voltage {DE}| heat and power co-generation, wood chips, 6667 kW, state-of-the-art 2014 | Alloc Rec, S</t>
  </si>
  <si>
    <t>B.020.01.242</t>
  </si>
  <si>
    <t>Electricity, high voltage {DK}| heat and power co-generation, biogas, gas engine | Alloc Rec, S</t>
  </si>
  <si>
    <t>B.020.01.243</t>
  </si>
  <si>
    <t>Electricity, high voltage {DK}| heat and power co-generation, wood chips, 6667 kW, state-of-the-art 2014 | Alloc Rec, S</t>
  </si>
  <si>
    <t>B.020.01.244</t>
  </si>
  <si>
    <t>Electricity, high voltage {EE}| heat and power co-generation, biogas, gas engine | Alloc Rec, S</t>
  </si>
  <si>
    <t>B.020.01.245</t>
  </si>
  <si>
    <t>Electricity, high voltage {EE}| heat and power co-generation, wood chips, 6667 kW | Alloc Rec, S</t>
  </si>
  <si>
    <t>B.020.01.246</t>
  </si>
  <si>
    <t>Electricity, high voltage {ES}| heat and power co-generation, biogas, gas engine | Alloc Rec, S</t>
  </si>
  <si>
    <t>B.020.01.247</t>
  </si>
  <si>
    <t>Electricity, high voltage {ES}| heat and power co-generation, wood chips, 6667 kW, state-of-the-art 2014 | Alloc Rec, S</t>
  </si>
  <si>
    <t>B.020.01.248</t>
  </si>
  <si>
    <t>Electricity, high voltage {FI}| heat and power co-generation, biogas, gas engine | Alloc Rec, S</t>
  </si>
  <si>
    <t>B.020.01.249</t>
  </si>
  <si>
    <t>Electricity, high voltage {FI}| heat and power co-generation, wood chips, 6667 kW, state-of-the-art 2014 | Alloc Rec, S</t>
  </si>
  <si>
    <t>B.020.01.250</t>
  </si>
  <si>
    <t>Electricity, high voltage {FR}| heat and power co-generation, biogas, gas engine | Alloc Rec, S</t>
  </si>
  <si>
    <t>B.020.01.251</t>
  </si>
  <si>
    <t>Electricity, high voltage {FR}| heat and power co-generation, wood chips, 6667 kW, state-of-the-art 2014 | Alloc Rec, S</t>
  </si>
  <si>
    <t>B.020.01.252</t>
  </si>
  <si>
    <t>Electricity, high voltage {FRCC}| heat and power co-generation, biogas, gas engine | Alloc Rec, S</t>
  </si>
  <si>
    <t>B.020.01.253</t>
  </si>
  <si>
    <t>Electricity, high voltage {FRCC}| heat and power co-generation, wood chips, 6667 kW, state-of-the-art 2014 | Alloc Rec, S</t>
  </si>
  <si>
    <t>B.020.01.254</t>
  </si>
  <si>
    <t>Electricity, high voltage {GB}| heat and power co-generation, biogas, gas engine | Alloc Rec, S</t>
  </si>
  <si>
    <t>B.020.01.255</t>
  </si>
  <si>
    <t>Electricity, high voltage {GB}| heat and power co-generation, wood chips, 6667 kW, state-of-the-art 2014 | Alloc Rec, S</t>
  </si>
  <si>
    <t>B.020.01.256</t>
  </si>
  <si>
    <t>Electricity, high voltage {GR}| heat and power co-generation, biogas, gas engine | Alloc Rec, S</t>
  </si>
  <si>
    <t>B.020.01.257</t>
  </si>
  <si>
    <t>Electricity, high voltage {HICC}| heat and power co-generation, biogas, gas engine | Alloc Rec, S</t>
  </si>
  <si>
    <t>B.020.01.258</t>
  </si>
  <si>
    <t>Electricity, high voltage {HICC}| heat and power co-generation, wood chips, 6667 kW, state-of-the-art 2014 | Alloc Rec, S</t>
  </si>
  <si>
    <t>B.020.01.259</t>
  </si>
  <si>
    <t>Electricity, high voltage {HR}| heat and power co-generation, biogas, gas engine | Alloc Rec, S</t>
  </si>
  <si>
    <t>B.020.01.260</t>
  </si>
  <si>
    <t>Electricity, high voltage {HR}| heat and power co-generation, wood chips, 6667 kW | Alloc Rec, S</t>
  </si>
  <si>
    <t>B.020.01.261</t>
  </si>
  <si>
    <t>Electricity, high voltage {HU}| heat and power co-generation, biogas, gas engine | Alloc Rec, S</t>
  </si>
  <si>
    <t>B.020.01.262</t>
  </si>
  <si>
    <t>Electricity, high voltage {HU}| heat and power co-generation, wood chips, 6667 kW, state-of-the-art 2014 | Alloc Rec, S</t>
  </si>
  <si>
    <t>B.020.01.263</t>
  </si>
  <si>
    <t>Electricity, high voltage {ID}| heat and power co-generation, wood chips, 6667 kW | Alloc Rec, S</t>
  </si>
  <si>
    <t>B.020.01.264</t>
  </si>
  <si>
    <t>Electricity, high voltage {IE}| heat and power co-generation, biogas, gas engine | Alloc Rec, S</t>
  </si>
  <si>
    <t>B.020.01.265</t>
  </si>
  <si>
    <t>Electricity, high voltage {IE}| heat and power co-generation, wood chips, 6667 kW, state-of-the-art 2014 | Alloc Rec, S</t>
  </si>
  <si>
    <t>B.020.01.266</t>
  </si>
  <si>
    <t>Electricity, high voltage {IN}| heat and power co-generation, biogas, gas engine | Alloc Rec, S</t>
  </si>
  <si>
    <t>B.020.01.267</t>
  </si>
  <si>
    <t>Electricity, high voltage {IN}| heat and power co-generation, wood chips, 6667 kW | Alloc Rec, S</t>
  </si>
  <si>
    <t>B.020.01.268</t>
  </si>
  <si>
    <t>Electricity, high voltage {IR}| heat and power co-generation, biogas, gas engine | Alloc Rec, S</t>
  </si>
  <si>
    <t>B.020.01.269</t>
  </si>
  <si>
    <t>Electricity, high voltage {IT}| heat and power co-generation, biogas, gas engine | Alloc Rec, S</t>
  </si>
  <si>
    <t>B.020.01.270</t>
  </si>
  <si>
    <t>Electricity, high voltage {IT}| heat and power co-generation, wood chips, 6667 kW, state-of-the-art 2014 | Alloc Rec, S</t>
  </si>
  <si>
    <t>B.020.01.271</t>
  </si>
  <si>
    <t>Electricity, high voltage {JP}| heat and power co-generation, wood chips, 6667 kW, state-of-the-art 2014 | Alloc Rec, S</t>
  </si>
  <si>
    <t>B.020.01.272</t>
  </si>
  <si>
    <t>Electricity, high voltage {KR}| heat and power co-generation, biogas, gas engine | Alloc Rec, S</t>
  </si>
  <si>
    <t>B.020.01.273</t>
  </si>
  <si>
    <t>Electricity, high voltage {KR}| heat and power co-generation, wood chips, 6667 kW, state-of-the-art 2014 | Alloc Rec, S</t>
  </si>
  <si>
    <t>B.020.01.274</t>
  </si>
  <si>
    <t>Electricity, high voltage {LT}| heat and power co-generation, biogas, gas engine | Alloc Rec, S</t>
  </si>
  <si>
    <t>B.020.01.275</t>
  </si>
  <si>
    <t>Electricity, high voltage {LT}| heat and power co-generation, wood chips, 6667 kW | Alloc Rec, S</t>
  </si>
  <si>
    <t>B.020.01.276</t>
  </si>
  <si>
    <t>Electricity, high voltage {LU}| heat and power co-generation, biogas, gas engine | Alloc Rec, S</t>
  </si>
  <si>
    <t>B.020.01.277</t>
  </si>
  <si>
    <t>Electricity, high voltage {LV}| heat and power co-generation, biogas, gas engine | Alloc Rec, S</t>
  </si>
  <si>
    <t>B.020.01.278</t>
  </si>
  <si>
    <t>Electricity, high voltage {LV}| heat and power co-generation, wood chips, 6667 kW | Alloc Rec, S</t>
  </si>
  <si>
    <t>B.020.01.279</t>
  </si>
  <si>
    <t>Electricity, high voltage {MRO, US only}| heat and power co-generation, biogas, gas engine | Alloc Rec, S</t>
  </si>
  <si>
    <t>B.020.01.280</t>
  </si>
  <si>
    <t>Electricity, high voltage {MRO, US only}| heat and power co-generation, wood chips, 6667 kW, state-of-the-art 2014 | Alloc Rec, S</t>
  </si>
  <si>
    <t>B.020.01.281</t>
  </si>
  <si>
    <t>Electricity, high voltage {MT}| heat and power co-generation, wood chips, 6667 kW, state-of-the-art 2014 | Alloc Rec, S</t>
  </si>
  <si>
    <t>B.020.01.282</t>
  </si>
  <si>
    <t>Electricity, high voltage {MX}| heat and power co-generation, biogas, gas engine | Alloc Rec, S</t>
  </si>
  <si>
    <t>B.020.01.283</t>
  </si>
  <si>
    <t>Electricity, high voltage {MX}| heat and power co-generation, wood chips, 6667 kW | Alloc Rec, S</t>
  </si>
  <si>
    <t>B.020.01.284</t>
  </si>
  <si>
    <t>Electricity, high voltage {MY}| heat and power co-generation, biogas, gas engine | Alloc Rec, S</t>
  </si>
  <si>
    <t>B.020.01.285</t>
  </si>
  <si>
    <t>Electricity, high voltage {MY}| heat and power co-generation, wood chips, 6667 kW | Alloc Rec, S</t>
  </si>
  <si>
    <t>B.020.01.286</t>
  </si>
  <si>
    <t>Electricity, high voltage {NL}| heat and power co-generation, biogas, gas engine | Alloc Rec, S</t>
  </si>
  <si>
    <t>B.020.01.287</t>
  </si>
  <si>
    <t>Electricity, high voltage {NL}| heat and power co-generation, wood chips, 6667 kW, state-of-the-art 2014 | Alloc Rec, S</t>
  </si>
  <si>
    <t>B.020.01.288</t>
  </si>
  <si>
    <t>Electricity, high voltage {NO}| heat and power co-generation, biogas, gas engine | Alloc Rec, S</t>
  </si>
  <si>
    <t>B.020.01.289</t>
  </si>
  <si>
    <t>Electricity, high voltage {NO}| heat and power co-generation, wood chips, 6667 kW, state-of-the-art 2014 | Alloc Rec, S</t>
  </si>
  <si>
    <t>B.020.01.290</t>
  </si>
  <si>
    <t>Electricity, high voltage {NPCC, US only}| heat and power co-generation, biogas, gas engine | Alloc Rec, S</t>
  </si>
  <si>
    <t>B.020.01.291</t>
  </si>
  <si>
    <t>Electricity, high voltage {NPCC, US only}| heat and power co-generation, wood chips, 6667 kW, state-of-the-art 2014 | Alloc Rec, S</t>
  </si>
  <si>
    <t>B.020.01.292</t>
  </si>
  <si>
    <t>Electricity, high voltage {PE}| heat and power co-generation, biogas, gas engine | Alloc Rec, S</t>
  </si>
  <si>
    <t>B.020.01.293</t>
  </si>
  <si>
    <t>Electricity, high voltage {PE}| heat and power co-generation, wood chips, 6667 kW | Alloc Rec, S</t>
  </si>
  <si>
    <t>B.020.01.294</t>
  </si>
  <si>
    <t>Electricity, high voltage {PL}| heat and power co-generation, biogas, gas engine | Alloc Rec, S</t>
  </si>
  <si>
    <t>B.020.01.295</t>
  </si>
  <si>
    <t>Electricity, high voltage {PL}| heat and power co-generation, wood chips, 6667 kW, state-of-the-art 2014 | Alloc Rec, S</t>
  </si>
  <si>
    <t>B.020.01.296</t>
  </si>
  <si>
    <t>Electricity, high voltage {PT}| heat and power co-generation, biogas, gas engine | Alloc Rec, S</t>
  </si>
  <si>
    <t>B.020.01.297</t>
  </si>
  <si>
    <t>Electricity, high voltage {PT}| heat and power co-generation, wood chips, 6667 kW, state-of-the-art 2014 | Alloc Rec, S</t>
  </si>
  <si>
    <t>B.020.01.298</t>
  </si>
  <si>
    <t>Electricity, high voltage {RFC}| heat and power co-generation, biogas, gas engine | Alloc Rec, S</t>
  </si>
  <si>
    <t>B.020.01.299</t>
  </si>
  <si>
    <t>Electricity, high voltage {RFC}| heat and power co-generation, wood chips, 6667 kW, state-of-the-art 2014 | Alloc Rec, S</t>
  </si>
  <si>
    <t>B.020.01.300</t>
  </si>
  <si>
    <t>Electricity, high voltage {RO}| heat and power co-generation, biogas, gas engine | Alloc Rec, S</t>
  </si>
  <si>
    <t>B.020.01.301</t>
  </si>
  <si>
    <t>Electricity, high voltage {RO}| heat and power co-generation, wood chips, 6667 kW, state-of-the-art 2014 | Alloc Rec, S</t>
  </si>
  <si>
    <t>B.020.01.302</t>
  </si>
  <si>
    <t>Electricity, high voltage {RoW}| cane sugar production with ethanol by-product | Alloc Rec, S</t>
  </si>
  <si>
    <t>B.020.01.303</t>
  </si>
  <si>
    <t>Electricity, high voltage {RoW}| ethanol production from sweet sorghum | Alloc Rec, S</t>
  </si>
  <si>
    <t>B.020.01.304</t>
  </si>
  <si>
    <t>Electricity, high voltage {RoW}| heat and power co-generation, biogas, gas engine | Alloc Rec, S</t>
  </si>
  <si>
    <t>B.020.01.305</t>
  </si>
  <si>
    <t>Electricity, high voltage {RoW}| heat and power co-generation, wood chips, 6667 kW | Alloc Rec, S</t>
  </si>
  <si>
    <t>B.020.01.306</t>
  </si>
  <si>
    <t>Electricity, high voltage {RoW}| heat and power co-generation, wood chips, 6667 kW, state-of-the-art 2014 | Alloc Rec, S</t>
  </si>
  <si>
    <t>B.020.01.307</t>
  </si>
  <si>
    <t>Electricity, high voltage {RS}| heat and power co-generation, biogas, gas engine | Alloc Rec, S</t>
  </si>
  <si>
    <t>B.020.01.308</t>
  </si>
  <si>
    <t>Electricity, high voltage {RU}| heat and power co-generation, wood chips, 6667 kW | Alloc Rec, S</t>
  </si>
  <si>
    <t>B.020.01.309</t>
  </si>
  <si>
    <t>Electricity, high voltage {SE}| heat and power co-generation, biogas, gas engine | Alloc Rec, S</t>
  </si>
  <si>
    <t>B.020.01.310</t>
  </si>
  <si>
    <t>Electricity, high voltage {SE}| heat and power co-generation, wood chips, 6667 kW, state-of-the-art 2014 | Alloc Rec, S</t>
  </si>
  <si>
    <t>B.020.01.311</t>
  </si>
  <si>
    <t>Electricity, high voltage {SERC}| heat and power co-generation, biogas, gas engine | Alloc Rec, S</t>
  </si>
  <si>
    <t>B.020.01.312</t>
  </si>
  <si>
    <t>Electricity, high voltage {SERC}| heat and power co-generation, wood chips, 6667 kW, state-of-the-art 2014 | Alloc Rec, S</t>
  </si>
  <si>
    <t>B.020.01.313</t>
  </si>
  <si>
    <t>Electricity, high voltage {SI}| heat and power co-generation, biogas, gas engine | Alloc Rec, S</t>
  </si>
  <si>
    <t>B.020.01.314</t>
  </si>
  <si>
    <t>Electricity, high voltage {SI}| heat and power co-generation, wood chips, 6667 kW, state-of-the-art 2014 | Alloc Rec, S</t>
  </si>
  <si>
    <t>B.020.01.315</t>
  </si>
  <si>
    <t>Electricity, high voltage {SK}| heat and power co-generation, biogas, gas engine | Alloc Rec, S</t>
  </si>
  <si>
    <t>B.020.01.316</t>
  </si>
  <si>
    <t>Electricity, high voltage {SK}| heat and power co-generation, wood chips, 6667 kW, state-of-the-art 2014 | Alloc Rec, S</t>
  </si>
  <si>
    <t>B.020.01.317</t>
  </si>
  <si>
    <t>Electricity, high voltage {SPP}| heat and power co-generation, biogas, gas engine | Alloc Rec, S</t>
  </si>
  <si>
    <t>B.020.01.318</t>
  </si>
  <si>
    <t>Electricity, high voltage {SPP}| heat and power co-generation, wood chips, 6667 kW, state-of-the-art 2014 | Alloc Rec, S</t>
  </si>
  <si>
    <t>B.020.01.319</t>
  </si>
  <si>
    <t>Electricity, high voltage {TH}| heat and power co-generation, biogas, gas engine | Alloc Rec, S</t>
  </si>
  <si>
    <t>B.020.01.320</t>
  </si>
  <si>
    <t>Electricity, high voltage {TH}| heat and power co-generation, wood chips, 6667 kW | Alloc Rec, S</t>
  </si>
  <si>
    <t>B.020.01.321</t>
  </si>
  <si>
    <t>Electricity, high voltage {TR}| heat and power co-generation, biogas, gas engine | Alloc Rec, S</t>
  </si>
  <si>
    <t>B.020.01.322</t>
  </si>
  <si>
    <t>Electricity, high voltage {TR}| heat and power co-generation, wood chips, 6667 kW | Alloc Rec, S</t>
  </si>
  <si>
    <t>B.020.01.323</t>
  </si>
  <si>
    <t>Electricity, high voltage {TRE}| heat and power co-generation, biogas, gas engine | Alloc Rec, S</t>
  </si>
  <si>
    <t>B.020.01.324</t>
  </si>
  <si>
    <t>Electricity, high voltage {TRE}| heat and power co-generation, wood chips, 6667 kW, state-of-the-art 2014 | Alloc Rec, S</t>
  </si>
  <si>
    <t>B.020.01.325</t>
  </si>
  <si>
    <t>Electricity, high voltage {TW}| heat and power co-generation, biogas, gas engine | Alloc Rec, S</t>
  </si>
  <si>
    <t>B.020.01.326</t>
  </si>
  <si>
    <t>Electricity, high voltage {TW}| heat and power co-generation, wood chips, 6667 kW | Alloc Rec, S</t>
  </si>
  <si>
    <t>B.020.01.327</t>
  </si>
  <si>
    <t>Electricity, high voltage {TZ}| heat and power co-generation, wood chips, 6667 kW | Alloc Rec, S</t>
  </si>
  <si>
    <t>B.020.01.328</t>
  </si>
  <si>
    <t>Electricity, high voltage {UA}| heat and power co-generation, wood chips, 6667 kW | Alloc Rec, S</t>
  </si>
  <si>
    <t>B.020.01.329</t>
  </si>
  <si>
    <t>Electricity, high voltage {WECC, US only}| heat and power co-generation, biogas, gas engine | Alloc Rec, S</t>
  </si>
  <si>
    <t>B.020.01.330</t>
  </si>
  <si>
    <t>Electricity, high voltage {WECC, US only}| heat and power co-generation, wood chips, 6667 kW, state-of-the-art 2014 | Alloc Rec, S</t>
  </si>
  <si>
    <t>B.020.01.331</t>
  </si>
  <si>
    <t>Electricity, high voltage {ZA}| heat and power co-generation, wood chips, 6667 kW | Alloc Rec, S</t>
  </si>
  <si>
    <t>B.020.01.332</t>
  </si>
  <si>
    <t>Electricity, high voltage, label-certified {CH}| heat and power co-generation, biogas, gas engine, label-certified | Alloc Rec, S</t>
  </si>
  <si>
    <t>B.020.01.333</t>
  </si>
  <si>
    <t>Electricity, high voltage, label-certified {CH}| heat and power co-generation, wood chips, 6667 kW, state-of-the-art 2014, label-certified | Alloc Rec, S</t>
  </si>
  <si>
    <t>B.020.01.334</t>
  </si>
  <si>
    <t>Electricity, low voltage {BR}| sawing and planing, parana pine, kiln dried | Alloc Rec, S</t>
  </si>
  <si>
    <t>B.020.01.335</t>
  </si>
  <si>
    <t>Electricity, low voltage {CH}| biogas, burned in micro gas turbine 100kWe | Alloc Rec, S</t>
  </si>
  <si>
    <t>B.020.01.336</t>
  </si>
  <si>
    <t>Electricity, low voltage {CH}| biogas, burned in polymer electrolyte membrane fuel cell 2kWe, future | Alloc Rec, S</t>
  </si>
  <si>
    <t>B.020.01.337</t>
  </si>
  <si>
    <t>Electricity, low voltage {CH}| biogas, burned in solid oxide fuel cell 125kWe, future | Alloc Rec, S</t>
  </si>
  <si>
    <t>B.020.01.338</t>
  </si>
  <si>
    <t>Electricity, low voltage {CH}| biogas, burned in solid oxide fuel cell, with micro gas turbine, 180kWe, future | Alloc Rec, S</t>
  </si>
  <si>
    <t>B.020.01.339</t>
  </si>
  <si>
    <t>Electricity, low voltage {RoW}| sawing and planing, parana pine, kiln dried | Alloc Rec, S</t>
  </si>
  <si>
    <t>B.020.01.340</t>
  </si>
  <si>
    <t>Heat, central or small-scale, other than natural gas {AT}| heat and power co-generation, biogas, gas engine | Alloc Rec, S</t>
  </si>
  <si>
    <t>B.020.01.341</t>
  </si>
  <si>
    <t>Heat, central or small-scale, other than natural gas {AU}| heat and power co-generation, biogas, gas engine | Alloc Rec, S</t>
  </si>
  <si>
    <t>B.020.01.342</t>
  </si>
  <si>
    <t>Heat, central or small-scale, other than natural gas {BE}| heat and power co-generation, biogas, gas engine | Alloc Rec, S</t>
  </si>
  <si>
    <t>B.020.01.343</t>
  </si>
  <si>
    <t>Heat, central or small-scale, other than natural gas {BR}| heat and power co-generation, biogas, gas engine | Alloc Rec, S</t>
  </si>
  <si>
    <t>B.020.01.344</t>
  </si>
  <si>
    <t>Heat, central or small-scale, other than natural gas {CA-AB}| heat and power co-generation, biogas, gas engine | Alloc Rec, S</t>
  </si>
  <si>
    <t>B.020.01.345</t>
  </si>
  <si>
    <t>Heat, central or small-scale, other than natural gas {CA-NB}| heat and power co-generation, biogas, gas engine | Alloc Rec, S</t>
  </si>
  <si>
    <t>B.020.01.346</t>
  </si>
  <si>
    <t>Heat, central or small-scale, other than natural gas {CA-NS}| heat and power co-generation, biogas, gas engine | Alloc Rec, S</t>
  </si>
  <si>
    <t>B.020.01.347</t>
  </si>
  <si>
    <t>Heat, central or small-scale, other than natural gas {CA-ON}| heat and power co-generation, biogas, gas engine | Alloc Rec, S</t>
  </si>
  <si>
    <t>B.020.01.348</t>
  </si>
  <si>
    <t>Heat, central or small-scale, other than natural gas {CA-PE}| heat and power co-generation, biogas, gas engine | Alloc Rec, S</t>
  </si>
  <si>
    <t>B.020.01.349</t>
  </si>
  <si>
    <t>Heat, central or small-scale, other than natural gas {CA-QC}| heat and power co-generation, biogas, gas engine | Alloc Rec, S</t>
  </si>
  <si>
    <t>B.020.01.350</t>
  </si>
  <si>
    <t>Heat, central or small-scale, other than natural gas {CH}| biogas, burned in micro gas turbine 100kWe | Alloc Rec, S</t>
  </si>
  <si>
    <t>B.020.01.351</t>
  </si>
  <si>
    <t>Heat, central or small-scale, other than natural gas {CH}| heat and power co-generation, biogas, gas engine | Alloc Rec, S</t>
  </si>
  <si>
    <t>B.020.01.352</t>
  </si>
  <si>
    <t>Heat, central or small-scale, other than natural gas {CH}| heat and power co-generation, biogas, gas engine, label-certified | Alloc Rec, S</t>
  </si>
  <si>
    <t>B.020.01.353</t>
  </si>
  <si>
    <t>Heat, central or small-scale, other than natural gas {CH}| heat production, hardwood chips from forest, at furnace 50kW, state-of-the-art 2014 | Alloc Rec, S</t>
  </si>
  <si>
    <t>B.020.01.354</t>
  </si>
  <si>
    <t>Heat, central or small-scale, other than natural gas {CH}| heat production, mixed logs, at furnace 100kW, state-of-the-art 2014 | Alloc Rec, S</t>
  </si>
  <si>
    <t>B.020.01.355</t>
  </si>
  <si>
    <t>Heat, central or small-scale, other than natural gas {CH}| heat production, mixed logs, at furnace 30kW, state-of-the-art 2014 | Alloc Rec, S</t>
  </si>
  <si>
    <t>B.020.01.356</t>
  </si>
  <si>
    <t>Heat, central or small-scale, other than natural gas {CH}| heat production, mixed logs, at wood heater 6kW, state-of-the-art 2014 | Alloc Rec, S</t>
  </si>
  <si>
    <t>B.020.01.357</t>
  </si>
  <si>
    <t>Heat, central or small-scale, other than natural gas {CH}| heat production, softwood chips from forest, at furnace 50kW, state-of-the-art 2014 | Alloc Rec, S</t>
  </si>
  <si>
    <t>B.020.01.358</t>
  </si>
  <si>
    <t>Heat, central or small-scale, other than natural gas {CH}| heat production, wood chips from industry, at furnace 50kW | Alloc Rec, S</t>
  </si>
  <si>
    <t>B.020.01.359</t>
  </si>
  <si>
    <t>Heat, central or small-scale, other than natural gas {CH}| heat production, wood chips from industry, at furnace 50kW, state-of-the-art 2014 | Alloc Rec, S</t>
  </si>
  <si>
    <t>B.020.01.360</t>
  </si>
  <si>
    <t>Heat, central or small-scale, other than natural gas {CH}| heat production, wood pellet, at furnace 25kW | Alloc Rec, S</t>
  </si>
  <si>
    <t>B.020.01.361</t>
  </si>
  <si>
    <t>Heat, central or small-scale, other than natural gas {CH}| heat production, wood pellet, at furnace 25kW, state-of-the-art 2014 | Alloc Rec, S</t>
  </si>
  <si>
    <t>B.020.01.362</t>
  </si>
  <si>
    <t>Heat, central or small-scale, other than natural gas {CH}| heat production, wood pellet, at furnace 300kW | Alloc Rec, S</t>
  </si>
  <si>
    <t>B.020.01.363</t>
  </si>
  <si>
    <t>Heat, central or small-scale, other than natural gas {CH}| heat production, wood pellet, at furnace 300kW, state-of-the-art 2014 | Alloc Rec, S</t>
  </si>
  <si>
    <t>B.020.01.364</t>
  </si>
  <si>
    <t>Heat, central or small-scale, other than natural gas {CH}| heat production, wood pellet, at furnace 9kW | Alloc Rec, S</t>
  </si>
  <si>
    <t>B.020.01.365</t>
  </si>
  <si>
    <t>Heat, central or small-scale, other than natural gas {CH}| heat production, wood pellet, at furnace 9kW, state-of-the-art 2014 | Alloc Rec, S</t>
  </si>
  <si>
    <t>B.020.01.366</t>
  </si>
  <si>
    <t>Heat, central or small-scale, other than natural gas {CZ}| heat and power co-generation, biogas, gas engine | Alloc Rec, S</t>
  </si>
  <si>
    <t>B.020.01.367</t>
  </si>
  <si>
    <t>Heat, central or small-scale, other than natural gas {DE}| heat and power co-generation, biogas, gas engine | Alloc Rec, S</t>
  </si>
  <si>
    <t>B.020.01.368</t>
  </si>
  <si>
    <t>Heat, central or small-scale, other than natural gas {DK}| heat and power co-generation, biogas, gas engine | Alloc Rec, S</t>
  </si>
  <si>
    <t>B.020.01.369</t>
  </si>
  <si>
    <t>Heat, central or small-scale, other than natural gas {EE}| heat and power co-generation, biogas, gas engine | Alloc Rec, S</t>
  </si>
  <si>
    <t>B.020.01.370</t>
  </si>
  <si>
    <t>Heat, central or small-scale, other than natural gas {ES}| heat and power co-generation, biogas, gas engine | Alloc Rec, S</t>
  </si>
  <si>
    <t>B.020.01.371</t>
  </si>
  <si>
    <t>Heat, central or small-scale, other than natural gas {Europe without Switzerland}| heat production, wood pellet, at furnace 9kW | Alloc Rec, S</t>
  </si>
  <si>
    <t>B.020.01.372</t>
  </si>
  <si>
    <t>Heat, central or small-scale, other than natural gas {Europe without Switzerland}| heat production, wood pellet, at furnace 9kW, state-of-the-art 2014 | Alloc Rec, S</t>
  </si>
  <si>
    <t>B.020.01.373</t>
  </si>
  <si>
    <t>Heat, central or small-scale, other than natural gas {FI}| heat and power co-generation, biogas, gas engine | Alloc Rec, S</t>
  </si>
  <si>
    <t>B.020.01.374</t>
  </si>
  <si>
    <t>Heat, central or small-scale, other than natural gas {FR}| heat and power co-generation, biogas, gas engine | Alloc Rec, S</t>
  </si>
  <si>
    <t>B.020.01.375</t>
  </si>
  <si>
    <t>Heat, central or small-scale, other than natural gas {FRCC}| heat and power co-generation, biogas, gas engine | Alloc Rec, S</t>
  </si>
  <si>
    <t>B.020.01.376</t>
  </si>
  <si>
    <t>Heat, central or small-scale, other than natural gas {GB}| heat and power co-generation, biogas, gas engine | Alloc Rec, S</t>
  </si>
  <si>
    <t>B.020.01.377</t>
  </si>
  <si>
    <t>Heat, central or small-scale, other than natural gas {GR}| heat and power co-generation, biogas, gas engine | Alloc Rec, S</t>
  </si>
  <si>
    <t>B.020.01.378</t>
  </si>
  <si>
    <t>Heat, central or small-scale, other than natural gas {HICC}| heat and power co-generation, biogas, gas engine | Alloc Rec, S</t>
  </si>
  <si>
    <t>B.020.01.379</t>
  </si>
  <si>
    <t>Heat, central or small-scale, other than natural gas {HR}| heat and power co-generation, biogas, gas engine | Alloc Rec, S</t>
  </si>
  <si>
    <t>B.020.01.380</t>
  </si>
  <si>
    <t>Heat, central or small-scale, other than natural gas {HU}| heat and power co-generation, biogas, gas engine | Alloc Rec, S</t>
  </si>
  <si>
    <t>B.020.01.381</t>
  </si>
  <si>
    <t>Heat, central or small-scale, other than natural gas {IE}| heat and power co-generation, biogas, gas engine | Alloc Rec, S</t>
  </si>
  <si>
    <t>B.020.01.382</t>
  </si>
  <si>
    <t>Heat, central or small-scale, other than natural gas {IN}| heat and power co-generation, biogas, gas engine | Alloc Rec, S</t>
  </si>
  <si>
    <t>B.020.01.383</t>
  </si>
  <si>
    <t>Heat, central or small-scale, other than natural gas {IR}| heat and power co-generation, biogas, gas engine | Alloc Rec, S</t>
  </si>
  <si>
    <t>B.020.01.384</t>
  </si>
  <si>
    <t>Heat, central or small-scale, other than natural gas {IT}| heat and power co-generation, biogas, gas engine | Alloc Rec, S</t>
  </si>
  <si>
    <t>B.020.01.385</t>
  </si>
  <si>
    <t>Heat, central or small-scale, other than natural gas {KR}| heat and power co-generation, biogas, gas engine | Alloc Rec, S</t>
  </si>
  <si>
    <t>B.020.01.386</t>
  </si>
  <si>
    <t>Heat, central or small-scale, other than natural gas {LT}| heat and power co-generation, biogas, gas engine | Alloc Rec, S</t>
  </si>
  <si>
    <t>B.020.01.387</t>
  </si>
  <si>
    <t>Heat, central or small-scale, other than natural gas {LU}| heat and power co-generation, biogas, gas engine | Alloc Rec, S</t>
  </si>
  <si>
    <t>B.020.01.388</t>
  </si>
  <si>
    <t>Heat, central or small-scale, other than natural gas {LV}| heat and power co-generation, biogas, gas engine | Alloc Rec, S</t>
  </si>
  <si>
    <t>B.020.01.389</t>
  </si>
  <si>
    <t>Heat, central or small-scale, other than natural gas {MRO, US only}| heat and power co-generation, biogas, gas engine | Alloc Rec, S</t>
  </si>
  <si>
    <t>B.020.01.390</t>
  </si>
  <si>
    <t>Heat, central or small-scale, other than natural gas {MX}| heat and power co-generation, biogas, gas engine | Alloc Rec, S</t>
  </si>
  <si>
    <t>B.020.01.391</t>
  </si>
  <si>
    <t>Heat, central or small-scale, other than natural gas {MY}| heat and power co-generation, biogas, gas engine | Alloc Rec, S</t>
  </si>
  <si>
    <t>B.020.01.392</t>
  </si>
  <si>
    <t>Heat, central or small-scale, other than natural gas {NL}| heat and power co-generation, biogas, gas engine | Alloc Rec, S</t>
  </si>
  <si>
    <t>B.020.01.393</t>
  </si>
  <si>
    <t>Heat, central or small-scale, other than natural gas {NO}| heat and power co-generation, biogas, gas engine | Alloc Rec, S</t>
  </si>
  <si>
    <t>B.020.01.394</t>
  </si>
  <si>
    <t>Heat, central or small-scale, other than natural gas {NPCC, US only}| heat and power co-generation, biogas, gas engine | Alloc Rec, S</t>
  </si>
  <si>
    <t>B.020.01.395</t>
  </si>
  <si>
    <t>Heat, central or small-scale, other than natural gas {PE}| heat and power co-generation, biogas, gas engine | Alloc Rec, S</t>
  </si>
  <si>
    <t>B.020.01.396</t>
  </si>
  <si>
    <t>Heat, central or small-scale, other than natural gas {PL}| heat and power co-generation, biogas, gas engine | Alloc Rec, S</t>
  </si>
  <si>
    <t>B.020.01.397</t>
  </si>
  <si>
    <t>Heat, central or small-scale, other than natural gas {PT}| heat and power co-generation, biogas, gas engine | Alloc Rec, S</t>
  </si>
  <si>
    <t>B.020.01.398</t>
  </si>
  <si>
    <t>Heat, central or small-scale, other than natural gas {RFC}| heat and power co-generation, biogas, gas engine | Alloc Rec, S</t>
  </si>
  <si>
    <t>B.020.01.399</t>
  </si>
  <si>
    <t>Heat, central or small-scale, other than natural gas {RO}| heat and power co-generation, biogas, gas engine | Alloc Rec, S</t>
  </si>
  <si>
    <t>B.020.01.400</t>
  </si>
  <si>
    <t>Heat, central or small-scale, other than natural gas {RoW}| heat and power co-generation, biogas, gas engine | Alloc Rec, S</t>
  </si>
  <si>
    <t>B.020.01.401</t>
  </si>
  <si>
    <t>Heat, central or small-scale, other than natural gas {RoW}| heat production, hardwood chips from forest, at furnace 50kW, state-of-the-art 2014 | Alloc Rec, S</t>
  </si>
  <si>
    <t>B.020.01.402</t>
  </si>
  <si>
    <t>Heat, central or small-scale, other than natural gas {RoW}| heat production, mixed logs, at furnace 100kW, state-of-the-art 2014 | Alloc Rec, S</t>
  </si>
  <si>
    <t>B.020.01.403</t>
  </si>
  <si>
    <t>Heat, central or small-scale, other than natural gas {RoW}| heat production, mixed logs, at furnace 30kW, state-of-the-art 2014 | Alloc Rec, S</t>
  </si>
  <si>
    <t>B.020.01.404</t>
  </si>
  <si>
    <t>Heat, central or small-scale, other than natural gas {RoW}| heat production, mixed logs, at wood heater 6kW, state-of-the-art 2014 | Alloc Rec, S</t>
  </si>
  <si>
    <t>B.020.01.405</t>
  </si>
  <si>
    <t>Heat, central or small-scale, other than natural gas {RoW}| heat production, softwood chips from forest, at furnace 50kW, state-of-the-art 2014 | Alloc Rec, S</t>
  </si>
  <si>
    <t>B.020.01.406</t>
  </si>
  <si>
    <t>Heat, central or small-scale, other than natural gas {RoW}| heat production, wood chips from industry, at furnace 50kW | Alloc Rec, S</t>
  </si>
  <si>
    <t>B.020.01.407</t>
  </si>
  <si>
    <t>Heat, central or small-scale, other than natural gas {RoW}| heat production, wood chips from industry, at furnace 50kW, state-of-the-art 2014 | Alloc Rec, S</t>
  </si>
  <si>
    <t>B.020.01.408</t>
  </si>
  <si>
    <t>Heat, central or small-scale, other than natural gas {RoW}| heat production, wood pellet, at furnace 25kW | Alloc Rec, S</t>
  </si>
  <si>
    <t>B.020.01.409</t>
  </si>
  <si>
    <t>Heat, central or small-scale, other than natural gas {RoW}| heat production, wood pellet, at furnace 25kW, state-of-the-art 2014 | Alloc Rec, S</t>
  </si>
  <si>
    <t>B.020.01.410</t>
  </si>
  <si>
    <t>Heat, central or small-scale, other than natural gas {RoW}| heat production, wood pellet, at furnace 300kW | Alloc Rec, S</t>
  </si>
  <si>
    <t>B.020.01.411</t>
  </si>
  <si>
    <t>Heat, central or small-scale, other than natural gas {RoW}| heat production, wood pellet, at furnace 300kW, state-of-the-art 2014 | Alloc Rec, S</t>
  </si>
  <si>
    <t>B.020.01.412</t>
  </si>
  <si>
    <t>Heat, central or small-scale, other than natural gas {RoW}| heat production, wood pellet, at furnace 9kW | Alloc Rec, S</t>
  </si>
  <si>
    <t>B.020.01.413</t>
  </si>
  <si>
    <t>Heat, central or small-scale, other than natural gas {RoW}| heat production, wood pellet, at furnace 9kW, state-of-the-art 2014 | Alloc Rec, S</t>
  </si>
  <si>
    <t>B.020.01.414</t>
  </si>
  <si>
    <t>Heat, central or small-scale, other than natural gas {RS}| heat and power co-generation, biogas, gas engine | Alloc Rec, S</t>
  </si>
  <si>
    <t>B.020.01.415</t>
  </si>
  <si>
    <t>Heat, central or small-scale, other than natural gas {SE}| heat and power co-generation, biogas, gas engine | Alloc Rec, S</t>
  </si>
  <si>
    <t>B.020.01.416</t>
  </si>
  <si>
    <t>Heat, central or small-scale, other than natural gas {SERC}| heat and power co-generation, biogas, gas engine | Alloc Rec, S</t>
  </si>
  <si>
    <t>B.020.01.417</t>
  </si>
  <si>
    <t>Heat, central or small-scale, other than natural gas {SI}| heat and power co-generation, biogas, gas engine | Alloc Rec, S</t>
  </si>
  <si>
    <t>B.020.01.418</t>
  </si>
  <si>
    <t>Heat, central or small-scale, other than natural gas {SK}| heat and power co-generation, biogas, gas engine | Alloc Rec, S</t>
  </si>
  <si>
    <t>B.020.01.419</t>
  </si>
  <si>
    <t>Heat, central or small-scale, other than natural gas {SPP}| heat and power co-generation, biogas, gas engine | Alloc Rec, S</t>
  </si>
  <si>
    <t>B.020.01.420</t>
  </si>
  <si>
    <t>Heat, central or small-scale, other than natural gas {TH}| heat and power co-generation, biogas, gas engine | Alloc Rec, S</t>
  </si>
  <si>
    <t>B.020.01.421</t>
  </si>
  <si>
    <t>Heat, central or small-scale, other than natural gas {TR}| heat and power co-generation, biogas, gas engine | Alloc Rec, S</t>
  </si>
  <si>
    <t>B.020.01.422</t>
  </si>
  <si>
    <t>Heat, central or small-scale, other than natural gas {TRE}| heat and power co-generation, biogas, gas engine | Alloc Rec, S</t>
  </si>
  <si>
    <t>B.020.01.423</t>
  </si>
  <si>
    <t>Heat, central or small-scale, other than natural gas {TW}| heat and power co-generation, biogas, gas engine | Alloc Rec, S</t>
  </si>
  <si>
    <t>B.020.01.424</t>
  </si>
  <si>
    <t>Heat, central or small-scale, other than natural gas {WECC, US only}| heat and power co-generation, biogas, gas engine | Alloc Rec, S</t>
  </si>
  <si>
    <t>B.020.01.425</t>
  </si>
  <si>
    <t>Heat, district or industrial, other than natural gas {GLO}| heat production, straw, at furnace 300kW | Alloc Rec, S</t>
  </si>
  <si>
    <t>B.020.01.426</t>
  </si>
  <si>
    <t>Heat, district or industrial, other than natural gas {GLO}| heat production, straw, organic, at furnace 300kW | Alloc Rec, S</t>
  </si>
  <si>
    <t>B.020.01.427</t>
  </si>
  <si>
    <t>Heat, future {CH}| treatment of digester sludge, municipal incineration, future | Alloc Rec, S</t>
  </si>
  <si>
    <t>B.020.01.428</t>
  </si>
  <si>
    <t>Heat, future {CH}| wood pellets, burned in stirling heat and power co-generation unit, 3kW electrical, future | Alloc Rec, S</t>
  </si>
  <si>
    <t>B.020.02</t>
  </si>
  <si>
    <t>Energy, cogeneration, coal</t>
  </si>
  <si>
    <t>B.020.02.201</t>
  </si>
  <si>
    <t>Electricity, high voltage {AT}| heat and power co-generation, hard coal | Alloc Rec, S</t>
  </si>
  <si>
    <t>B.020.02.202</t>
  </si>
  <si>
    <t>Electricity, high voltage {CZ}| heat and power co-generation, hard coal | Alloc Rec, S</t>
  </si>
  <si>
    <t>B.020.02.203</t>
  </si>
  <si>
    <t>Electricity, high voltage {CZ}| heat and power co-generation, lignite | Alloc Rec, S</t>
  </si>
  <si>
    <t>B.020.02.204</t>
  </si>
  <si>
    <t>Electricity, high voltage {DE}| heat and power co-generation, hard coal | Alloc Rec, S</t>
  </si>
  <si>
    <t>B.020.02.205</t>
  </si>
  <si>
    <t>Electricity, high voltage {DE}| heat and power co-generation, lignite | Alloc Rec, S</t>
  </si>
  <si>
    <t>B.020.02.206</t>
  </si>
  <si>
    <t>Electricity, high voltage {DK}| heat and power co-generation, hard coal | Alloc Rec, S</t>
  </si>
  <si>
    <t>B.020.02.207</t>
  </si>
  <si>
    <t>Electricity, high voltage {FI}| heat and power co-generation, hard coal | Alloc Rec, S</t>
  </si>
  <si>
    <t>B.020.02.208</t>
  </si>
  <si>
    <t>Electricity, high voltage {GR}| heat and power co-generation, lignite | Alloc Rec, S</t>
  </si>
  <si>
    <t>B.020.02.209</t>
  </si>
  <si>
    <t>Electricity, high voltage {KR}| heat and power co-generation, hard coal | Alloc Rec, S</t>
  </si>
  <si>
    <t>B.020.02.210</t>
  </si>
  <si>
    <t>Electricity, high voltage {NL}| heat and power co-generation, hard coal | Alloc Rec, S</t>
  </si>
  <si>
    <t>B.020.02.211</t>
  </si>
  <si>
    <t>Electricity, high voltage {NO}| heat and power co-generation, hard coal | Alloc Rec, S</t>
  </si>
  <si>
    <t>B.020.02.212</t>
  </si>
  <si>
    <t>Electricity, high voltage {PL}| heat and power co-generation, hard coal | Alloc Rec, S</t>
  </si>
  <si>
    <t>B.020.02.213</t>
  </si>
  <si>
    <t>Electricity, high voltage {PL}| heat and power co-generation, lignite | Alloc Rec, S</t>
  </si>
  <si>
    <t>B.020.02.214</t>
  </si>
  <si>
    <t>Electricity, high voltage {RoW}| heat and power co-generation, hard coal | Alloc Rec, S</t>
  </si>
  <si>
    <t>B.020.02.215</t>
  </si>
  <si>
    <t>Electricity, high voltage {RoW}| heat and power co-generation, lignite | Alloc Rec, S</t>
  </si>
  <si>
    <t>B.020.02.216</t>
  </si>
  <si>
    <t>Electricity, high voltage {RU}| heat and power co-generation, hard coal | Alloc Rec, S</t>
  </si>
  <si>
    <t>B.020.02.217</t>
  </si>
  <si>
    <t>Electricity, high voltage {RU}| heat and power co-generation, lignite | Alloc Rec, S</t>
  </si>
  <si>
    <t>B.020.02.218</t>
  </si>
  <si>
    <t>Electricity, high voltage {SE}| heat and power co-generation, hard coal | Alloc Rec, S</t>
  </si>
  <si>
    <t>B.020.02.219</t>
  </si>
  <si>
    <t>Electricity, high voltage {SI}| heat and power co-generation, lignite | Alloc Rec, S</t>
  </si>
  <si>
    <t>B.020.02.220</t>
  </si>
  <si>
    <t>Electricity, high voltage {SK}| heat and power co-generation, hard coal | Alloc Rec, S</t>
  </si>
  <si>
    <t>B.020.02.221</t>
  </si>
  <si>
    <t>Electricity, high voltage {SK}| heat and power co-generation, lignite | Alloc Rec, S</t>
  </si>
  <si>
    <t>B.020.02.222</t>
  </si>
  <si>
    <t>Heat, district or industrial, other than natural gas {AT}| heat and power co-generation, hard coal | Alloc Rec, S</t>
  </si>
  <si>
    <t>B.020.02.223</t>
  </si>
  <si>
    <t>Heat, district or industrial, other than natural gas {CZ}| heat and power co-generation, hard coal | Alloc Rec, S</t>
  </si>
  <si>
    <t>B.020.02.224</t>
  </si>
  <si>
    <t>Heat, district or industrial, other than natural gas {CZ}| heat and power co-generation, lignite | Alloc Rec, S</t>
  </si>
  <si>
    <t>B.020.02.225</t>
  </si>
  <si>
    <t>Heat, district or industrial, other than natural gas {DE}| heat and power co-generation, hard coal | Alloc Rec, S</t>
  </si>
  <si>
    <t>B.020.02.226</t>
  </si>
  <si>
    <t>Heat, district or industrial, other than natural gas {DE}| heat and power co-generation, lignite | Alloc Rec, S</t>
  </si>
  <si>
    <t>B.020.02.227</t>
  </si>
  <si>
    <t>Heat, district or industrial, other than natural gas {DK}| heat and power co-generation, hard coal | Alloc Rec, S</t>
  </si>
  <si>
    <t>B.020.02.228</t>
  </si>
  <si>
    <t>Heat, district or industrial, other than natural gas {FI}| heat and power co-generation, hard coal | Alloc Rec, S</t>
  </si>
  <si>
    <t>B.020.02.229</t>
  </si>
  <si>
    <t>Heat, district or industrial, other than natural gas {GR}| heat and power co-generation, lignite | Alloc Rec, S</t>
  </si>
  <si>
    <t>B.020.02.230</t>
  </si>
  <si>
    <t>Heat, district or industrial, other than natural gas {KR}| heat and power co-generation, hard coal | Alloc Rec, S</t>
  </si>
  <si>
    <t>B.020.02.231</t>
  </si>
  <si>
    <t>Heat, district or industrial, other than natural gas {NL}| heat and power co-generation, hard coal | Alloc Rec, S</t>
  </si>
  <si>
    <t>B.020.02.232</t>
  </si>
  <si>
    <t>Heat, district or industrial, other than natural gas {NO}| heat and power co-generation, hard coal | Alloc Rec, S</t>
  </si>
  <si>
    <t>B.020.02.233</t>
  </si>
  <si>
    <t>Heat, district or industrial, other than natural gas {PL}| heat and power co-generation, hard coal | Alloc Rec, S</t>
  </si>
  <si>
    <t>B.020.02.234</t>
  </si>
  <si>
    <t>Heat, district or industrial, other than natural gas {PL}| heat and power co-generation, lignite | Alloc Rec, S</t>
  </si>
  <si>
    <t>B.020.02.235</t>
  </si>
  <si>
    <t>Heat, district or industrial, other than natural gas {RoW}| heat and power co-generation, hard coal | Alloc Rec, S</t>
  </si>
  <si>
    <t>B.020.02.236</t>
  </si>
  <si>
    <t>Heat, district or industrial, other than natural gas {RoW}| heat and power co-generation, lignite | Alloc Rec, S</t>
  </si>
  <si>
    <t>B.020.02.237</t>
  </si>
  <si>
    <t>Heat, district or industrial, other than natural gas {RU}| heat and power co-generation, hard coal | Alloc Rec, S</t>
  </si>
  <si>
    <t>B.020.02.238</t>
  </si>
  <si>
    <t>Heat, district or industrial, other than natural gas {RU}| heat and power co-generation, lignite | Alloc Rec, S</t>
  </si>
  <si>
    <t>B.020.02.239</t>
  </si>
  <si>
    <t>Heat, district or industrial, other than natural gas {SE}| heat and power co-generation, hard coal | Alloc Rec, S</t>
  </si>
  <si>
    <t>B.020.02.240</t>
  </si>
  <si>
    <t>Heat, district or industrial, other than natural gas {SI}| heat and power co-generation, lignite | Alloc Rec, S</t>
  </si>
  <si>
    <t>B.020.02.241</t>
  </si>
  <si>
    <t>Heat, district or industrial, other than natural gas {SK}| heat and power co-generation, hard coal | Alloc Rec, S</t>
  </si>
  <si>
    <t>B.020.02.242</t>
  </si>
  <si>
    <t>Heat, district or industrial, other than natural gas {SK}| heat and power co-generation, lignite | Alloc Rec, S</t>
  </si>
  <si>
    <t>B.020.03</t>
  </si>
  <si>
    <t>Energy, cogeneration, gas</t>
  </si>
  <si>
    <t>B.020.03.201</t>
  </si>
  <si>
    <t>Cooling energy {CH}| from natural gas, at cogen unit with absorption chiller 100kW | Alloc Rec, S</t>
  </si>
  <si>
    <t>B.020.03.202</t>
  </si>
  <si>
    <t>Cooling energy {RoW}| from natural gas, at cogen unit with absorption chiller 100kW | Alloc Rec, S</t>
  </si>
  <si>
    <t>B.020.03.203</t>
  </si>
  <si>
    <t>Electricity, high voltage {ASCC}| heat and power co-generation, natural gas, combined cycle power plant, 400MW electrical | Alloc Rec, S</t>
  </si>
  <si>
    <t>B.020.03.204</t>
  </si>
  <si>
    <t>Electricity, high voltage {ASCC}| heat and power co-generation, natural gas, conventional power plant, 100MW electrical | Alloc Rec, S</t>
  </si>
  <si>
    <t>B.020.03.205</t>
  </si>
  <si>
    <t>Electricity, high voltage {AT}| heat and power co-generation, natural gas, combined cycle power plant, 400MW electrical | Alloc Rec, S</t>
  </si>
  <si>
    <t>B.020.03.206</t>
  </si>
  <si>
    <t>Electricity, high voltage {AT}| heat and power co-generation, natural gas, conventional power plant, 100MW electrical | Alloc Rec, S</t>
  </si>
  <si>
    <t>B.020.03.207</t>
  </si>
  <si>
    <t>Electricity, high voltage {AU}| heat and power co-generation, natural gas, combined cycle power plant, 400MW electrical | Alloc Rec, S</t>
  </si>
  <si>
    <t>B.020.03.208</t>
  </si>
  <si>
    <t>Electricity, high voltage {AU}| heat and power co-generation, natural gas, conventional power plant, 100MW electrical | Alloc Rec, S</t>
  </si>
  <si>
    <t>B.020.03.209</t>
  </si>
  <si>
    <t>Electricity, high voltage {BA}| heat and power co-generation, natural gas, conventional power plant, 100MW electrical | Alloc Rec, S</t>
  </si>
  <si>
    <t>B.020.03.210</t>
  </si>
  <si>
    <t>Electricity, high voltage {BE}| heat and power co-generation, natural gas, combined cycle power plant, 400MW electrical | Alloc Rec, S</t>
  </si>
  <si>
    <t>B.020.03.211</t>
  </si>
  <si>
    <t>Electricity, high voltage {BE}| heat and power co-generation, natural gas, conventional power plant, 100MW electrical | Alloc Rec, S</t>
  </si>
  <si>
    <t>B.020.03.212</t>
  </si>
  <si>
    <t>Electricity, high voltage {BG}| heat and power co-generation, natural gas, combined cycle power plant, 400MW electrical | Alloc Rec, S</t>
  </si>
  <si>
    <t>B.020.03.213</t>
  </si>
  <si>
    <t>Electricity, high voltage {BG}| heat and power co-generation, natural gas, conventional power plant, 100MW electrical | Alloc Rec, S</t>
  </si>
  <si>
    <t>B.020.03.214</t>
  </si>
  <si>
    <t>Electricity, high voltage {BR}| heat and power co-generation, natural gas, combined cycle power plant, 400MW electrical | Alloc Rec, S</t>
  </si>
  <si>
    <t>B.020.03.215</t>
  </si>
  <si>
    <t>Electricity, high voltage {BR}| heat and power co-generation, natural gas, conventional power plant, 100MW electrical | Alloc Rec, S</t>
  </si>
  <si>
    <t>B.020.03.216</t>
  </si>
  <si>
    <t>Electricity, high voltage {CA-BC}| heat and power co-generation, natural gas, conventional power plant, 100MW electrical | Alloc Rec, S</t>
  </si>
  <si>
    <t>B.020.03.217</t>
  </si>
  <si>
    <t>Electricity, high voltage {CA-NB}| heat and power co-generation, natural gas, conventional power plant, 100MW electrical | Alloc Rec, S</t>
  </si>
  <si>
    <t>B.020.03.218</t>
  </si>
  <si>
    <t>Electricity, high voltage {CA-NS}| heat and power co-generation, natural gas, conventional power plant, 100MW electrical | Alloc Rec, S</t>
  </si>
  <si>
    <t>B.020.03.219</t>
  </si>
  <si>
    <t>Electricity, high voltage {CA-NT}| heat and power co-generation, natural gas, conventional power plant, 100MW electrical | Alloc Rec, S</t>
  </si>
  <si>
    <t>B.020.03.220</t>
  </si>
  <si>
    <t>Electricity, high voltage {CA-ON}| heat and power co-generation, natural gas, conventional power plant, 100MW electrical | Alloc Rec, S</t>
  </si>
  <si>
    <t>B.020.03.221</t>
  </si>
  <si>
    <t>Electricity, high voltage {CA-SK}| heat and power co-generation, natural gas, conventional power plant, 100MW electrical | Alloc Rec, S</t>
  </si>
  <si>
    <t>B.020.03.222</t>
  </si>
  <si>
    <t>Electricity, high voltage {CH}| heat and power co-generation, natural gas, 1MW electrical, lean burn | Alloc Rec, S</t>
  </si>
  <si>
    <t>B.020.03.223</t>
  </si>
  <si>
    <t>Electricity, high voltage {CH}| heat and power co-generation, natural gas, 200kW electrical, lean burn | Alloc Rec, S</t>
  </si>
  <si>
    <t>B.020.03.224</t>
  </si>
  <si>
    <t>Electricity, high voltage {CH}| heat and power co-generation, natural gas, 500kW electrical, lean burn | Alloc Rec, S</t>
  </si>
  <si>
    <t>B.020.03.225</t>
  </si>
  <si>
    <t>Electricity, high voltage {CZ}| heat and power co-generation, natural gas, conventional power plant, 100MW electrical | Alloc Rec, S</t>
  </si>
  <si>
    <t>B.020.03.226</t>
  </si>
  <si>
    <t>Electricity, high voltage {DE}| heat and power co-generation, natural gas, combined cycle power plant, 400MW electrical | Alloc Rec, S</t>
  </si>
  <si>
    <t>B.020.03.227</t>
  </si>
  <si>
    <t>Electricity, high voltage {DE}| heat and power co-generation, natural gas, conventional power plant, 100MW electrical | Alloc Rec, S</t>
  </si>
  <si>
    <t>B.020.03.228</t>
  </si>
  <si>
    <t>Electricity, high voltage {DK}| heat and power co-generation, natural gas, combined cycle power plant, 400MW electrical | Alloc Rec, S</t>
  </si>
  <si>
    <t>B.020.03.229</t>
  </si>
  <si>
    <t>Electricity, high voltage {DK}| heat and power co-generation, natural gas, conventional power plant, 100MW electrical | Alloc Rec, S</t>
  </si>
  <si>
    <t>B.020.03.230</t>
  </si>
  <si>
    <t>Electricity, high voltage {EE}| heat and power co-generation, natural gas, conventional power plant, 100MW electrical | Alloc Rec, S</t>
  </si>
  <si>
    <t>B.020.03.231</t>
  </si>
  <si>
    <t>Electricity, high voltage {ES}| heat and power co-generation, natural gas, combined cycle power plant, 400MW electrical | Alloc Rec, S</t>
  </si>
  <si>
    <t>B.020.03.232</t>
  </si>
  <si>
    <t>Electricity, high voltage {ES}| heat and power co-generation, natural gas, conventional power plant, 100MW electrical | Alloc Rec, S</t>
  </si>
  <si>
    <t>B.020.03.233</t>
  </si>
  <si>
    <t>Electricity, high voltage {Europe without Switzerland}| heat and power co-generation, natural gas, 1MW electrical, lean burn | Alloc Rec, S</t>
  </si>
  <si>
    <t>B.020.03.234</t>
  </si>
  <si>
    <t>Electricity, high voltage {FI}| heat and power co-generation, natural gas, combined cycle power plant, 400MW electrical | Alloc Rec, S</t>
  </si>
  <si>
    <t>B.020.03.235</t>
  </si>
  <si>
    <t>Electricity, high voltage {FI}| heat and power co-generation, natural gas, conventional power plant, 100MW electrical | Alloc Rec, S</t>
  </si>
  <si>
    <t>B.020.03.236</t>
  </si>
  <si>
    <t>Electricity, high voltage {FR}| heat and power co-generation, natural gas, conventional power plant, 100MW electrical | Alloc Rec, S</t>
  </si>
  <si>
    <t>B.020.03.237</t>
  </si>
  <si>
    <t>Electricity, high voltage {FRCC}| heat and power co-generation, natural gas, combined cycle power plant, 400MW electrical | Alloc Rec, S</t>
  </si>
  <si>
    <t>B.020.03.238</t>
  </si>
  <si>
    <t>Electricity, high voltage {FRCC}| heat and power co-generation, natural gas, conventional power plant, 100MW electrical | Alloc Rec, S</t>
  </si>
  <si>
    <t>B.020.03.239</t>
  </si>
  <si>
    <t>Electricity, high voltage {GB}| heat and power co-generation, natural gas, combined cycle power plant, 400MW electrical | Alloc Rec, S</t>
  </si>
  <si>
    <t>B.020.03.240</t>
  </si>
  <si>
    <t>Electricity, high voltage {GB}| heat and power co-generation, natural gas, conventional power plant, 100MW electrical | Alloc Rec, S</t>
  </si>
  <si>
    <t>B.020.03.241</t>
  </si>
  <si>
    <t>Electricity, high voltage {GR}| heat and power co-generation, natural gas, combined cycle power plant, 400MW electrical | Alloc Rec, S</t>
  </si>
  <si>
    <t>B.020.03.242</t>
  </si>
  <si>
    <t>Electricity, high voltage {GR}| heat and power co-generation, natural gas, conventional power plant, 100MW electrical | Alloc Rec, S</t>
  </si>
  <si>
    <t>B.020.03.243</t>
  </si>
  <si>
    <t>Electricity, high voltage {HR}| heat and power co-generation, natural gas, combined cycle power plant, 400MW electrical | Alloc Rec, S</t>
  </si>
  <si>
    <t>B.020.03.244</t>
  </si>
  <si>
    <t>Electricity, high voltage {HR}| heat and power co-generation, natural gas, conventional power plant, 100MW electrical | Alloc Rec, S</t>
  </si>
  <si>
    <t>B.020.03.245</t>
  </si>
  <si>
    <t>Electricity, high voltage {HU}| heat and power co-generation, natural gas, combined cycle power plant, 400MW electrical | Alloc Rec, S</t>
  </si>
  <si>
    <t>B.020.03.246</t>
  </si>
  <si>
    <t>Electricity, high voltage {HU}| heat and power co-generation, natural gas, conventional power plant, 100MW electrical | Alloc Rec, S</t>
  </si>
  <si>
    <t>B.020.03.247</t>
  </si>
  <si>
    <t>Electricity, high voltage {IE}| heat and power co-generation, natural gas, conventional power plant, 100MW electrical | Alloc Rec, S</t>
  </si>
  <si>
    <t>B.020.03.248</t>
  </si>
  <si>
    <t>Electricity, high voltage {IR}| heat and power co-generation, natural gas, combined cycle power plant, 400MW electrical | Alloc Rec, S</t>
  </si>
  <si>
    <t>B.020.03.249</t>
  </si>
  <si>
    <t>Electricity, high voltage {IR}| heat and power co-generation, natural gas, conventional power plant, 100MW electrical | Alloc Rec, S</t>
  </si>
  <si>
    <t>B.020.03.250</t>
  </si>
  <si>
    <t>Electricity, high voltage {IT}| heat and power co-generation, natural gas, combined cycle power plant, 400MW electrical | Alloc Rec, S</t>
  </si>
  <si>
    <t>B.020.03.251</t>
  </si>
  <si>
    <t>Electricity, high voltage {IT}| heat and power co-generation, natural gas, conventional power plant, 100MW electrical | Alloc Rec, S</t>
  </si>
  <si>
    <t>B.020.03.252</t>
  </si>
  <si>
    <t>Electricity, high voltage {KR}| heat and power co-generation, natural gas, combined cycle power plant, 400MW electrical | Alloc Rec, S</t>
  </si>
  <si>
    <t>B.020.03.253</t>
  </si>
  <si>
    <t>Electricity, high voltage {KR}| heat and power co-generation, natural gas, conventional power plant, 100MW electrical | Alloc Rec, S</t>
  </si>
  <si>
    <t>B.020.03.254</t>
  </si>
  <si>
    <t>Electricity, high voltage {LT}| heat and power co-generation, natural gas, combined cycle power plant, 400MW electrical | Alloc Rec, S</t>
  </si>
  <si>
    <t>B.020.03.255</t>
  </si>
  <si>
    <t>Electricity, high voltage {LT}| heat and power co-generation, natural gas, conventional power plant, 100MW electrical | Alloc Rec, S</t>
  </si>
  <si>
    <t>B.020.03.256</t>
  </si>
  <si>
    <t>Electricity, high voltage {LU}| heat and power co-generation, natural gas, combined cycle power plant, 400MW electrical | Alloc Rec, S</t>
  </si>
  <si>
    <t>B.020.03.257</t>
  </si>
  <si>
    <t>Electricity, high voltage {LU}| heat and power co-generation, natural gas, conventional power plant, 100MW electrical | Alloc Rec, S</t>
  </si>
  <si>
    <t>B.020.03.258</t>
  </si>
  <si>
    <t>Electricity, high voltage {LV}| heat and power co-generation, natural gas, combined cycle power plant, 400MW electrical | Alloc Rec, S</t>
  </si>
  <si>
    <t>B.020.03.259</t>
  </si>
  <si>
    <t>Electricity, high voltage {LV}| heat and power co-generation, natural gas, conventional power plant, 100MW electrical | Alloc Rec, S</t>
  </si>
  <si>
    <t>B.020.03.260</t>
  </si>
  <si>
    <t>Electricity, high voltage {MK}| heat and power co-generation, natural gas, combined cycle power plant, 400MW electrical | Alloc Rec, S</t>
  </si>
  <si>
    <t>B.020.03.261</t>
  </si>
  <si>
    <t>Electricity, high voltage {MK}| heat and power co-generation, natural gas, conventional power plant, 100MW electrical | Alloc Rec, S</t>
  </si>
  <si>
    <t>B.020.03.262</t>
  </si>
  <si>
    <t>Electricity, high voltage {MRO, US only}| heat and power co-generation, natural gas, combined cycle power plant, 400MW electrical | Alloc Rec, S</t>
  </si>
  <si>
    <t>B.020.03.263</t>
  </si>
  <si>
    <t>Electricity, high voltage {MRO, US only}| heat and power co-generation, natural gas, conventional power plant, 100MW electrical | Alloc Rec, S</t>
  </si>
  <si>
    <t>B.020.03.264</t>
  </si>
  <si>
    <t>Electricity, high voltage {NL}| heat and power co-generation, natural gas, combined cycle power plant, 400MW electrical | Alloc Rec, S</t>
  </si>
  <si>
    <t>B.020.03.265</t>
  </si>
  <si>
    <t>Electricity, high voltage {NL}| heat and power co-generation, natural gas, conventional power plant, 100MW electrical | Alloc Rec, S</t>
  </si>
  <si>
    <t>B.020.03.266</t>
  </si>
  <si>
    <t>Electricity, high voltage {NPCC, US only}| heat and power co-generation, natural gas, combined cycle power plant, 400MW electrical | Alloc Rec, S</t>
  </si>
  <si>
    <t>B.020.03.267</t>
  </si>
  <si>
    <t>Electricity, high voltage {NPCC, US only}| heat and power co-generation, natural gas, conventional power plant, 100MW electrical | Alloc Rec, S</t>
  </si>
  <si>
    <t>B.020.03.268</t>
  </si>
  <si>
    <t>Electricity, high voltage {PE}| heat and power co-generation, natural gas, conventional power plant, 100MW electrical | Alloc Rec, S</t>
  </si>
  <si>
    <t>B.020.03.269</t>
  </si>
  <si>
    <t>Electricity, high voltage {PL}| heat and power co-generation, natural gas, combined cycle power plant, 400MW electrical | Alloc Rec, S</t>
  </si>
  <si>
    <t>B.020.03.270</t>
  </si>
  <si>
    <t>Electricity, high voltage {PL}| heat and power co-generation, natural gas, conventional power plant, 100MW electrical | Alloc Rec, S</t>
  </si>
  <si>
    <t>B.020.03.271</t>
  </si>
  <si>
    <t>Electricity, high voltage {PT}| heat and power co-generation, natural gas, combined cycle power plant, 400MW electrical | Alloc Rec, S</t>
  </si>
  <si>
    <t>B.020.03.272</t>
  </si>
  <si>
    <t>Electricity, high voltage {PT}| heat and power co-generation, natural gas, conventional power plant, 100MW electrical | Alloc Rec, S</t>
  </si>
  <si>
    <t>B.020.03.273</t>
  </si>
  <si>
    <t>Electricity, high voltage {RFC}| heat and power co-generation, natural gas, combined cycle power plant, 400MW electrical | Alloc Rec, S</t>
  </si>
  <si>
    <t>B.020.03.274</t>
  </si>
  <si>
    <t>Electricity, high voltage {RFC}| heat and power co-generation, natural gas, conventional power plant, 100MW electrical | Alloc Rec, S</t>
  </si>
  <si>
    <t>B.020.03.275</t>
  </si>
  <si>
    <t>Electricity, high voltage {RO}| heat and power co-generation, natural gas, combined cycle power plant, 400MW electrical | Alloc Rec, S</t>
  </si>
  <si>
    <t>B.020.03.276</t>
  </si>
  <si>
    <t>Electricity, high voltage {RO}| heat and power co-generation, natural gas, conventional power plant, 100MW electrical | Alloc Rec, S</t>
  </si>
  <si>
    <t>B.020.03.277</t>
  </si>
  <si>
    <t>Electricity, high voltage {RoW}| heat and power co-generation, natural gas, 1MW electrical, lean burn | Alloc Rec, S</t>
  </si>
  <si>
    <t>B.020.03.278</t>
  </si>
  <si>
    <t>Electricity, high voltage {RoW}| heat and power co-generation, natural gas, 200kW electrical, lean burn | Alloc Rec, S</t>
  </si>
  <si>
    <t>B.020.03.279</t>
  </si>
  <si>
    <t>Electricity, high voltage {RoW}| heat and power co-generation, natural gas, 500kW electrical, lean burn | Alloc Rec, S</t>
  </si>
  <si>
    <t>B.020.03.280</t>
  </si>
  <si>
    <t>Electricity, high voltage {RoW}| heat and power co-generation, natural gas, combined cycle power plant, 400MW electrical | Alloc Rec, S</t>
  </si>
  <si>
    <t>B.020.03.281</t>
  </si>
  <si>
    <t>Electricity, high voltage {RoW}| heat and power co-generation, natural gas, conventional power plant, 100MW electrical | Alloc Rec, S</t>
  </si>
  <si>
    <t>B.020.03.282</t>
  </si>
  <si>
    <t>Electricity, high voltage {RS}| heat and power co-generation, natural gas, conventional power plant, 100MW electrical | Alloc Rec, S</t>
  </si>
  <si>
    <t>B.020.03.283</t>
  </si>
  <si>
    <t>Electricity, high voltage {RU}| heat and power co-generation, natural gas, combined cycle power plant, 400MW electrical | Alloc Rec, S</t>
  </si>
  <si>
    <t>B.020.03.284</t>
  </si>
  <si>
    <t>Electricity, high voltage {RU}| heat and power co-generation, natural gas, conventional power plant, 100MW electrical | Alloc Rec, S</t>
  </si>
  <si>
    <t>B.020.03.285</t>
  </si>
  <si>
    <t>Electricity, high voltage {SA}| heat and power co-generation, natural gas, combined cycle power plant, 400MW electrical | Alloc Rec, S</t>
  </si>
  <si>
    <t>B.020.03.286</t>
  </si>
  <si>
    <t>Electricity, high voltage {SA}| heat and power co-generation, natural gas, conventional power plant, 100MW electrical | Alloc Rec, S</t>
  </si>
  <si>
    <t>B.020.03.287</t>
  </si>
  <si>
    <t>Electricity, high voltage {SE}| heat and power co-generation, natural gas, conventional power plant, 100MW electrical | Alloc Rec, S</t>
  </si>
  <si>
    <t>B.020.03.288</t>
  </si>
  <si>
    <t>Electricity, high voltage {SERC}| heat and power co-generation, natural gas, combined cycle power plant, 400MW electrical | Alloc Rec, S</t>
  </si>
  <si>
    <t>B.020.03.289</t>
  </si>
  <si>
    <t>Electricity, high voltage {SERC}| heat and power co-generation, natural gas, conventional power plant, 100MW electrical | Alloc Rec, S</t>
  </si>
  <si>
    <t>B.020.03.290</t>
  </si>
  <si>
    <t>Electricity, high voltage {SI}| heat and power co-generation, natural gas, conventional power plant, 100MW electrical | Alloc Rec, S</t>
  </si>
  <si>
    <t>B.020.03.291</t>
  </si>
  <si>
    <t>Electricity, high voltage {SK}| heat and power co-generation, natural gas, combined cycle power plant, 400MW electrical | Alloc Rec, S</t>
  </si>
  <si>
    <t>B.020.03.292</t>
  </si>
  <si>
    <t>Electricity, high voltage {SK}| heat and power co-generation, natural gas, conventional power plant, 100MW electrical | Alloc Rec, S</t>
  </si>
  <si>
    <t>B.020.03.293</t>
  </si>
  <si>
    <t>Electricity, high voltage {SPP}| heat and power co-generation, natural gas, combined cycle power plant, 400MW electrical | Alloc Rec, S</t>
  </si>
  <si>
    <t>B.020.03.294</t>
  </si>
  <si>
    <t>Electricity, high voltage {SPP}| heat and power co-generation, natural gas, conventional power plant, 100MW electrical | Alloc Rec, S</t>
  </si>
  <si>
    <t>B.020.03.295</t>
  </si>
  <si>
    <t>Electricity, high voltage {TR}| heat and power co-generation, natural gas, combined cycle power plant, 400MW electrical | Alloc Rec, S</t>
  </si>
  <si>
    <t>B.020.03.296</t>
  </si>
  <si>
    <t>Electricity, high voltage {TR}| heat and power co-generation, natural gas, conventional power plant, 100MW electrical | Alloc Rec, S</t>
  </si>
  <si>
    <t>B.020.03.297</t>
  </si>
  <si>
    <t>Electricity, high voltage {TRE}| heat and power co-generation, natural gas, combined cycle power plant, 400MW electrical | Alloc Rec, S</t>
  </si>
  <si>
    <t>B.020.03.298</t>
  </si>
  <si>
    <t>Electricity, high voltage {TRE}| heat and power co-generation, natural gas, conventional power plant, 100MW electrical | Alloc Rec, S</t>
  </si>
  <si>
    <t>B.020.03.299</t>
  </si>
  <si>
    <t>Electricity, high voltage {TW}| heat and power co-generation, natural gas, conventional power plant, 100MW electrical | Alloc Rec, S</t>
  </si>
  <si>
    <t>B.020.03.300</t>
  </si>
  <si>
    <t>Electricity, high voltage {UA}| heat and power co-generation, natural gas, conventional power plant, 100MW electrical | Alloc Rec, S</t>
  </si>
  <si>
    <t>B.020.03.301</t>
  </si>
  <si>
    <t>Electricity, high voltage {WECC, US only}| heat and power co-generation, natural gas, combined cycle power plant, 400MW electrical | Alloc Rec, S</t>
  </si>
  <si>
    <t>B.020.03.302</t>
  </si>
  <si>
    <t>Electricity, high voltage {WECC, US only}| heat and power co-generation, natural gas, conventional power plant, 100MW electrical | Alloc Rec, S</t>
  </si>
  <si>
    <t>B.020.03.303</t>
  </si>
  <si>
    <t>Electricity, low voltage {CH}| heat and power co-generation, natural gas, 160kW electrical, Jakobsberg | Alloc Rec, S</t>
  </si>
  <si>
    <t>B.020.03.304</t>
  </si>
  <si>
    <t>Electricity, low voltage {CH}| heat and power co-generation, natural gas, 160kW electrical, lambda=1 | Alloc Rec, S</t>
  </si>
  <si>
    <t>B.020.03.305</t>
  </si>
  <si>
    <t>Electricity, low voltage {CH}| heat and power co-generation, natural gas, 50kW electrical, lean burn | Alloc Rec, S</t>
  </si>
  <si>
    <t>B.020.03.306</t>
  </si>
  <si>
    <t>Electricity, low voltage {CH}| heat and power co-generation, natural gas, mini-plant 2KW electrical | Alloc Rec, S</t>
  </si>
  <si>
    <t>B.020.03.307</t>
  </si>
  <si>
    <t>Electricity, low voltage {CH}| natural gas, burned in micro gas turbine, 100kWe | Alloc Rec, S</t>
  </si>
  <si>
    <t>B.020.03.308</t>
  </si>
  <si>
    <t>Electricity, low voltage {CH}| natural gas, burned in polymer electrolyte membrane fuel cell 2kWe, future | Alloc Rec, S</t>
  </si>
  <si>
    <t>B.020.03.309</t>
  </si>
  <si>
    <t>Electricity, low voltage {CH}| natural gas, burned in solid oxide fuel cell 125kWe, future | Alloc Rec, S</t>
  </si>
  <si>
    <t>B.020.03.310</t>
  </si>
  <si>
    <t>Electricity, low voltage {CH}| natural gas, burned in solid oxide fuel cell, with micro gas turbine, 180kWe, future | Alloc Rec, S</t>
  </si>
  <si>
    <t>B.020.03.311</t>
  </si>
  <si>
    <t>Electricity, low voltage {Europe without Switzerland}| heat and power co-generation, natural gas, 160kW electrical, lambda=1 | Alloc Rec, S</t>
  </si>
  <si>
    <t>B.020.03.312</t>
  </si>
  <si>
    <t>Electricity, low voltage {Europe without Switzerland}| heat and power co-generation, natural gas, 50kW electrical, lean burn | Alloc Rec, S</t>
  </si>
  <si>
    <t>B.020.03.313</t>
  </si>
  <si>
    <t>Electricity, low voltage {Europe without Switzerland}| heat and power co-generation, natural gas, mini-plant 2KW electrical | Alloc Rec, S</t>
  </si>
  <si>
    <t>B.020.03.314</t>
  </si>
  <si>
    <t>Electricity, low voltage {RoW}| heat and power co-generation, natural gas, 160kW electrical, Jakobsberg | Alloc Rec, S</t>
  </si>
  <si>
    <t>B.020.03.315</t>
  </si>
  <si>
    <t>Electricity, low voltage {RoW}| heat and power co-generation, natural gas, 160kW electrical, lambda=1 | Alloc Rec, S</t>
  </si>
  <si>
    <t>B.020.03.316</t>
  </si>
  <si>
    <t>Electricity, low voltage {RoW}| heat and power co-generation, natural gas, 50kW electrical, lean burn | Alloc Rec, S</t>
  </si>
  <si>
    <t>B.020.03.317</t>
  </si>
  <si>
    <t>Electricity, low voltage {RoW}| heat and power co-generation, natural gas, mini-plant 2KW electrical | Alloc Rec, S</t>
  </si>
  <si>
    <t>B.020.03.318</t>
  </si>
  <si>
    <t>Heat, central or small-scale, Jakobsberg {CH}| heat, at cogen, with supporting oil furnace 60%, 160kWe Jakobsberg, allocation exergy | Alloc Rec, S</t>
  </si>
  <si>
    <t>B.020.03.319</t>
  </si>
  <si>
    <t>Heat, central or small-scale, Jakobsberg {RoW}| heat, at cogen, with supporting oil furnace 60%, 160kWe Jakobsberg, allocation exergy | Alloc Rec, S</t>
  </si>
  <si>
    <t>B.020.03.320</t>
  </si>
  <si>
    <t>Heat, central or small-scale, natural gas {CH}| heat and power co-generation, natural gas, 160kW electrical, lambda=1 | Alloc Rec, S</t>
  </si>
  <si>
    <t>B.020.03.321</t>
  </si>
  <si>
    <t>Heat, central or small-scale, natural gas {CH}| heat and power co-generation, natural gas, 50kW electrical, lean burn | Alloc Rec, S</t>
  </si>
  <si>
    <t>B.020.03.322</t>
  </si>
  <si>
    <t>Heat, central or small-scale, natural gas {CH}| heat and power co-generation, natural gas, mini-plant 2KW electrical | Alloc Rec, S</t>
  </si>
  <si>
    <t>B.020.03.323</t>
  </si>
  <si>
    <t>Heat, central or small-scale, natural gas {RoW}| heat and power co-generation, natural gas, 160kW electrical, lambda=1 | Alloc Rec, S</t>
  </si>
  <si>
    <t>B.020.03.324</t>
  </si>
  <si>
    <t>Heat, central or small-scale, natural gas {RoW}| heat and power co-generation, natural gas, 50kW electrical, lean burn | Alloc Rec, S</t>
  </si>
  <si>
    <t>B.020.03.325</t>
  </si>
  <si>
    <t>Heat, central or small-scale, natural gas {RoW}| heat and power co-generation, natural gas, mini-plant 2KW electrical | Alloc Rec, S</t>
  </si>
  <si>
    <t>B.020.03.326</t>
  </si>
  <si>
    <t>Heat, central or small-scale, natural gas {RoW}| natural gas, burned in micro gas turbine, 100kWe | Alloc Rec, S</t>
  </si>
  <si>
    <t>B.020.03.327</t>
  </si>
  <si>
    <t>Heat, central or small-scale, natural gas and heat pump, Jakobsberg {CH}| heat, non-market, at cogen 160kWe Jakobsberg, allocation exergy | Alloc Rec, S</t>
  </si>
  <si>
    <t>B.020.03.328</t>
  </si>
  <si>
    <t>Heat, central or small-scale, natural gas and heat pump, Jakobsberg {RoW}| heat, non-market, at cogen 160kWe Jakobsberg, allocation exergy | Alloc Rec, S</t>
  </si>
  <si>
    <t>B.020.03.329</t>
  </si>
  <si>
    <t>Heat, central or small-scale, natural gas, Jakobsberg {CH}| heat and power co-generation, natural gas, 160kW electrical, Jakobsberg | Alloc Rec, S</t>
  </si>
  <si>
    <t>B.020.03.330</t>
  </si>
  <si>
    <t>Heat, central or small-scale, natural gas, Jakobsberg {RoW}| heat and power co-generation, natural gas, 160kW electrical, Jakobsberg | Alloc Rec, S</t>
  </si>
  <si>
    <t>B.020.03.331</t>
  </si>
  <si>
    <t>Heat, district or industrial, natural gas {ASCC}| heat and power co-generation, natural gas, combined cycle power plant, 400MW electrical | Alloc Rec, S</t>
  </si>
  <si>
    <t>B.020.03.332</t>
  </si>
  <si>
    <t>Heat, district or industrial, natural gas {ASCC}| heat and power co-generation, natural gas, conventional power plant, 100MW electrical | Alloc Rec, S</t>
  </si>
  <si>
    <t>B.020.03.333</t>
  </si>
  <si>
    <t>Heat, district or industrial, natural gas {AT}| heat and power co-generation, natural gas, combined cycle power plant, 400MW electrical | Alloc Rec, S</t>
  </si>
  <si>
    <t>B.020.03.334</t>
  </si>
  <si>
    <t>Heat, district or industrial, natural gas {AT}| heat and power co-generation, natural gas, conventional power plant, 100MW electrical | Alloc Rec, S</t>
  </si>
  <si>
    <t>B.020.03.335</t>
  </si>
  <si>
    <t>Heat, district or industrial, natural gas {AU}| heat and power co-generation, natural gas, combined cycle power plant, 400MW electrical | Alloc Rec, S</t>
  </si>
  <si>
    <t>B.020.03.336</t>
  </si>
  <si>
    <t>Heat, district or industrial, natural gas {AU}| heat and power co-generation, natural gas, conventional power plant, 100MW electrical | Alloc Rec, S</t>
  </si>
  <si>
    <t>B.020.03.337</t>
  </si>
  <si>
    <t>Heat, district or industrial, natural gas {BA}| heat and power co-generation, natural gas, conventional power plant, 100MW electrical | Alloc Rec, S</t>
  </si>
  <si>
    <t>B.020.03.338</t>
  </si>
  <si>
    <t>Heat, district or industrial, natural gas {BE}| heat and power co-generation, natural gas, combined cycle power plant, 400MW electrical | Alloc Rec, S</t>
  </si>
  <si>
    <t>B.020.03.339</t>
  </si>
  <si>
    <t>Heat, district or industrial, natural gas {BE}| heat and power co-generation, natural gas, conventional power plant, 100MW electrical | Alloc Rec, S</t>
  </si>
  <si>
    <t>B.020.03.340</t>
  </si>
  <si>
    <t>Heat, district or industrial, natural gas {BG}| heat and power co-generation, natural gas, combined cycle power plant, 400MW electrical | Alloc Rec, S</t>
  </si>
  <si>
    <t>B.020.03.341</t>
  </si>
  <si>
    <t>Heat, district or industrial, natural gas {BG}| heat and power co-generation, natural gas, conventional power plant, 100MW electrical | Alloc Rec, S</t>
  </si>
  <si>
    <t>B.020.03.342</t>
  </si>
  <si>
    <t>Heat, district or industrial, natural gas {BR}| heat and power co-generation, natural gas, combined cycle power plant, 400MW electrical | Alloc Rec, S</t>
  </si>
  <si>
    <t>B.020.03.343</t>
  </si>
  <si>
    <t>Heat, district or industrial, natural gas {BR}| heat and power co-generation, natural gas, conventional power plant, 100MW electrical | Alloc Rec, S</t>
  </si>
  <si>
    <t>B.020.03.344</t>
  </si>
  <si>
    <t>Heat, district or industrial, natural gas {CA-AB}| heat and power co-generation, natural gas, conventional power plant, 100MW electrical | Alloc Rec, S</t>
  </si>
  <si>
    <t>B.020.03.345</t>
  </si>
  <si>
    <t>Heat, district or industrial, natural gas {CA-BC}| heat and power co-generation, natural gas, conventional power plant, 100MW electrical | Alloc Rec, S</t>
  </si>
  <si>
    <t>B.020.03.346</t>
  </si>
  <si>
    <t>Heat, district or industrial, natural gas {CA-MB}| heat and power co-generation, natural gas, conventional power plant, 100MW electrical | Alloc Rec, S</t>
  </si>
  <si>
    <t>B.020.03.347</t>
  </si>
  <si>
    <t>Heat, district or industrial, natural gas {CA-NB}| heat and power co-generation, natural gas, conventional power plant, 100MW electrical | Alloc Rec, S</t>
  </si>
  <si>
    <t>B.020.03.348</t>
  </si>
  <si>
    <t>Heat, district or industrial, natural gas {CA-NS}| heat and power co-generation, natural gas, conventional power plant, 100MW electrical | Alloc Rec, S</t>
  </si>
  <si>
    <t>B.020.03.349</t>
  </si>
  <si>
    <t>Heat, district or industrial, natural gas {CA-NT}| heat and power co-generation, natural gas, conventional power plant, 100MW electrical | Alloc Rec, S</t>
  </si>
  <si>
    <t>B.020.03.350</t>
  </si>
  <si>
    <t>Heat, district or industrial, natural gas {CA-ON}| heat and power co-generation, natural gas, conventional power plant, 100MW electrical | Alloc Rec, S</t>
  </si>
  <si>
    <t>B.020.03.351</t>
  </si>
  <si>
    <t>Heat, district or industrial, natural gas {CA-QC}| heat and power co-generation, natural gas, conventional power plant, 100MW electrical | Alloc Rec, S</t>
  </si>
  <si>
    <t>B.020.03.352</t>
  </si>
  <si>
    <t>Heat, district or industrial, natural gas {CA-QC}| heat production, natural gas, at boiler condensing modulating &gt;100kW | Alloc Rec, S</t>
  </si>
  <si>
    <t>B.020.03.353</t>
  </si>
  <si>
    <t>Heat, district or industrial, natural gas {CA-QC}| heat production, natural gas, at boiler modulating &gt;100kW | Alloc Rec, S</t>
  </si>
  <si>
    <t>B.020.03.354</t>
  </si>
  <si>
    <t>Heat, district or industrial, natural gas {CA-QC}| heat production, natural gas, at industrial furnace &gt;100kW | Alloc Rec, S</t>
  </si>
  <si>
    <t>B.020.03.355</t>
  </si>
  <si>
    <t>Heat, district or industrial, natural gas {CA-QC}| heat production, natural gas, at industrial furnace low-NOx &gt;100kW | Alloc Rec, S</t>
  </si>
  <si>
    <t>B.020.03.356</t>
  </si>
  <si>
    <t>Heat, district or industrial, natural gas {CA-SK}| heat and power co-generation, natural gas, conventional power plant, 100MW electrical | Alloc Rec, S</t>
  </si>
  <si>
    <t>B.020.03.357</t>
  </si>
  <si>
    <t>Heat, district or industrial, natural gas {CH}| heat and power co-generation, natural gas, 1MW electrical, lean burn | Alloc Rec, S</t>
  </si>
  <si>
    <t>B.020.03.358</t>
  </si>
  <si>
    <t>Heat, district or industrial, natural gas {CH}| heat and power co-generation, natural gas, 200kW electrical, lean burn | Alloc Rec, S</t>
  </si>
  <si>
    <t>B.020.03.359</t>
  </si>
  <si>
    <t>Heat, district or industrial, natural gas {CH}| heat and power co-generation, natural gas, 500kW electrical, lean burn | Alloc Rec, S</t>
  </si>
  <si>
    <t>B.020.03.360</t>
  </si>
  <si>
    <t>Heat, district or industrial, natural gas {CZ}| heat and power co-generation, natural gas, conventional power plant, 100MW electrical | Alloc Rec, S</t>
  </si>
  <si>
    <t>B.020.03.361</t>
  </si>
  <si>
    <t>Heat, district or industrial, natural gas {DE}| heat and power co-generation, natural gas, combined cycle power plant, 400MW electrical | Alloc Rec, S</t>
  </si>
  <si>
    <t>B.020.03.362</t>
  </si>
  <si>
    <t>Heat, district or industrial, natural gas {DE}| heat and power co-generation, natural gas, conventional power plant, 100MW electrical | Alloc Rec, S</t>
  </si>
  <si>
    <t>B.020.03.363</t>
  </si>
  <si>
    <t>Heat, district or industrial, natural gas {DK}| heat and power co-generation, natural gas, combined cycle power plant, 400MW electrical | Alloc Rec, S</t>
  </si>
  <si>
    <t>B.020.03.364</t>
  </si>
  <si>
    <t>Heat, district or industrial, natural gas {DK}| heat and power co-generation, natural gas, conventional power plant, 100MW electrical | Alloc Rec, S</t>
  </si>
  <si>
    <t>B.020.03.365</t>
  </si>
  <si>
    <t>Heat, district or industrial, natural gas {EE}| heat and power co-generation, natural gas, conventional power plant, 100MW electrical | Alloc Rec, S</t>
  </si>
  <si>
    <t>B.020.03.366</t>
  </si>
  <si>
    <t>Heat, district or industrial, natural gas {ES}| heat and power co-generation, natural gas, combined cycle power plant, 400MW electrical | Alloc Rec, S</t>
  </si>
  <si>
    <t>B.020.03.367</t>
  </si>
  <si>
    <t>Heat, district or industrial, natural gas {ES}| heat and power co-generation, natural gas, conventional power plant, 100MW electrical | Alloc Rec, S</t>
  </si>
  <si>
    <t>B.020.03.368</t>
  </si>
  <si>
    <t>Heat, district or industrial, natural gas {Europe without Switzerland}| heat and power co-generation, natural gas, 1MW electrical, lean burn | Alloc Rec, S</t>
  </si>
  <si>
    <t>B.020.03.369</t>
  </si>
  <si>
    <t>Heat, district or industrial, natural gas {FI}| heat and power co-generation, natural gas, combined cycle power plant, 400MW electrical | Alloc Rec, S</t>
  </si>
  <si>
    <t>B.020.03.370</t>
  </si>
  <si>
    <t>Heat, district or industrial, natural gas {FI}| heat and power co-generation, natural gas, conventional power plant, 100MW electrical | Alloc Rec, S</t>
  </si>
  <si>
    <t>B.020.03.371</t>
  </si>
  <si>
    <t>Heat, district or industrial, natural gas {FR}| heat and power co-generation, natural gas, conventional power plant, 100MW electrical | Alloc Rec, S</t>
  </si>
  <si>
    <t>B.020.03.372</t>
  </si>
  <si>
    <t>Heat, district or industrial, natural gas {FRCC}| heat and power co-generation, natural gas, combined cycle power plant, 400MW electrical | Alloc Rec, S</t>
  </si>
  <si>
    <t>B.020.03.373</t>
  </si>
  <si>
    <t>Heat, district or industrial, natural gas {FRCC}| heat and power co-generation, natural gas, conventional power plant, 100MW electrical | Alloc Rec, S</t>
  </si>
  <si>
    <t>B.020.03.374</t>
  </si>
  <si>
    <t>Heat, district or industrial, natural gas {GB}| heat and power co-generation, natural gas, combined cycle power plant, 400MW electrical | Alloc Rec, S</t>
  </si>
  <si>
    <t>B.020.03.375</t>
  </si>
  <si>
    <t>Heat, district or industrial, natural gas {GB}| heat and power co-generation, natural gas, conventional power plant, 100MW electrical | Alloc Rec, S</t>
  </si>
  <si>
    <t>B.020.03.376</t>
  </si>
  <si>
    <t>Heat, district or industrial, natural gas {GR}| heat and power co-generation, natural gas, combined cycle power plant, 400MW electrical | Alloc Rec, S</t>
  </si>
  <si>
    <t>B.020.03.377</t>
  </si>
  <si>
    <t>Heat, district or industrial, natural gas {GR}| heat and power co-generation, natural gas, conventional power plant, 100MW electrical | Alloc Rec, S</t>
  </si>
  <si>
    <t>B.020.03.378</t>
  </si>
  <si>
    <t>Heat, district or industrial, natural gas {HR}| heat and power co-generation, natural gas, combined cycle power plant, 400MW electrical | Alloc Rec, S</t>
  </si>
  <si>
    <t>B.020.03.379</t>
  </si>
  <si>
    <t>Heat, district or industrial, natural gas {HR}| heat and power co-generation, natural gas, conventional power plant, 100MW electrical | Alloc Rec, S</t>
  </si>
  <si>
    <t>B.020.03.380</t>
  </si>
  <si>
    <t>Heat, district or industrial, natural gas {HU}| heat and power co-generation, natural gas, combined cycle power plant, 400MW electrical | Alloc Rec, S</t>
  </si>
  <si>
    <t>B.020.03.381</t>
  </si>
  <si>
    <t>Heat, district or industrial, natural gas {HU}| heat and power co-generation, natural gas, conventional power plant, 100MW electrical | Alloc Rec, S</t>
  </si>
  <si>
    <t>B.020.03.382</t>
  </si>
  <si>
    <t>Heat, district or industrial, natural gas {IE}| heat and power co-generation, natural gas, conventional power plant, 100MW electrical | Alloc Rec, S</t>
  </si>
  <si>
    <t>B.020.03.383</t>
  </si>
  <si>
    <t>Heat, district or industrial, natural gas {IR}| heat and power co-generation, natural gas, combined cycle power plant, 400MW electrical | Alloc Rec, S</t>
  </si>
  <si>
    <t>B.020.03.384</t>
  </si>
  <si>
    <t>Heat, district or industrial, natural gas {IR}| heat and power co-generation, natural gas, conventional power plant, 100MW electrical | Alloc Rec, S</t>
  </si>
  <si>
    <t>B.020.03.385</t>
  </si>
  <si>
    <t>Heat, district or industrial, natural gas {IT}| heat and power co-generation, natural gas, combined cycle power plant, 400MW electrical | Alloc Rec, S</t>
  </si>
  <si>
    <t>B.020.03.386</t>
  </si>
  <si>
    <t>Heat, district or industrial, natural gas {IT}| heat and power co-generation, natural gas, conventional power plant, 100MW electrical | Alloc Rec, S</t>
  </si>
  <si>
    <t>B.020.03.387</t>
  </si>
  <si>
    <t>Heat, district or industrial, natural gas {KR}| heat and power co-generation, natural gas, combined cycle power plant, 400MW electrical | Alloc Rec, S</t>
  </si>
  <si>
    <t>B.020.03.388</t>
  </si>
  <si>
    <t>Heat, district or industrial, natural gas {KR}| heat and power co-generation, natural gas, conventional power plant, 100MW electrical | Alloc Rec, S</t>
  </si>
  <si>
    <t>B.020.03.389</t>
  </si>
  <si>
    <t>Heat, district or industrial, natural gas {LT}| heat and power co-generation, natural gas, combined cycle power plant, 400MW electrical | Alloc Rec, S</t>
  </si>
  <si>
    <t>B.020.03.390</t>
  </si>
  <si>
    <t>Heat, district or industrial, natural gas {LT}| heat and power co-generation, natural gas, conventional power plant, 100MW electrical | Alloc Rec, S</t>
  </si>
  <si>
    <t>B.020.03.391</t>
  </si>
  <si>
    <t>Heat, district or industrial, natural gas {LU}| heat and power co-generation, natural gas, combined cycle power plant, 400MW electrical | Alloc Rec, S</t>
  </si>
  <si>
    <t>B.020.03.392</t>
  </si>
  <si>
    <t>Heat, district or industrial, natural gas {LU}| heat and power co-generation, natural gas, conventional power plant, 100MW electrical | Alloc Rec, S</t>
  </si>
  <si>
    <t>B.020.03.393</t>
  </si>
  <si>
    <t>Heat, district or industrial, natural gas {LV}| heat and power co-generation, natural gas, combined cycle power plant, 400MW electrical | Alloc Rec, S</t>
  </si>
  <si>
    <t>B.020.03.394</t>
  </si>
  <si>
    <t>Heat, district or industrial, natural gas {LV}| heat and power co-generation, natural gas, conventional power plant, 100MW electrical | Alloc Rec, S</t>
  </si>
  <si>
    <t>B.020.03.395</t>
  </si>
  <si>
    <t>Heat, district or industrial, natural gas {MK}| heat and power co-generation, natural gas, combined cycle power plant, 400MW electrical | Alloc Rec, S</t>
  </si>
  <si>
    <t>B.020.03.396</t>
  </si>
  <si>
    <t>Heat, district or industrial, natural gas {MK}| heat and power co-generation, natural gas, conventional power plant, 100MW electrical | Alloc Rec, S</t>
  </si>
  <si>
    <t>B.020.03.397</t>
  </si>
  <si>
    <t>Heat, district or industrial, natural gas {MRO, US only}| heat and power co-generation, natural gas, combined cycle power plant, 400MW electrical | Alloc Rec, S</t>
  </si>
  <si>
    <t>B.020.03.398</t>
  </si>
  <si>
    <t>Heat, district or industrial, natural gas {MRO, US only}| heat and power co-generation, natural gas, conventional power plant, 100MW electrical | Alloc Rec, S</t>
  </si>
  <si>
    <t>B.020.03.399</t>
  </si>
  <si>
    <t>Heat, district or industrial, natural gas {NL}| heat and power co-generation, natural gas, combined cycle power plant, 400MW electrical | Alloc Rec, S</t>
  </si>
  <si>
    <t>B.020.03.400</t>
  </si>
  <si>
    <t>Heat, district or industrial, natural gas {NL}| heat and power co-generation, natural gas, conventional power plant, 100MW electrical | Alloc Rec, S</t>
  </si>
  <si>
    <t>B.020.03.401</t>
  </si>
  <si>
    <t>Heat, district or industrial, natural gas {NPCC, US only}| heat and power co-generation, natural gas, combined cycle power plant, 400MW electrical | Alloc Rec, S</t>
  </si>
  <si>
    <t>B.020.03.402</t>
  </si>
  <si>
    <t>Heat, district or industrial, natural gas {NPCC, US only}| heat and power co-generation, natural gas, conventional power plant, 100MW electrical | Alloc Rec, S</t>
  </si>
  <si>
    <t>B.020.03.403</t>
  </si>
  <si>
    <t>Heat, district or industrial, natural gas {PE}| heat and power co-generation, natural gas, conventional power plant, 100MW electrical | Alloc Rec, S</t>
  </si>
  <si>
    <t>B.020.03.404</t>
  </si>
  <si>
    <t>Heat, district or industrial, natural gas {PL}| heat and power co-generation, natural gas, combined cycle power plant, 400MW electrical | Alloc Rec, S</t>
  </si>
  <si>
    <t>B.020.03.405</t>
  </si>
  <si>
    <t>Heat, district or industrial, natural gas {PL}| heat and power co-generation, natural gas, conventional power plant, 100MW electrical | Alloc Rec, S</t>
  </si>
  <si>
    <t>B.020.03.406</t>
  </si>
  <si>
    <t>Heat, district or industrial, natural gas {PT}| heat and power co-generation, natural gas, combined cycle power plant, 400MW electrical | Alloc Rec, S</t>
  </si>
  <si>
    <t>B.020.03.407</t>
  </si>
  <si>
    <t>Heat, district or industrial, natural gas {PT}| heat and power co-generation, natural gas, conventional power plant, 100MW electrical | Alloc Rec, S</t>
  </si>
  <si>
    <t>B.020.03.408</t>
  </si>
  <si>
    <t>Heat, district or industrial, natural gas {RFC}| heat and power co-generation, natural gas, combined cycle power plant, 400MW electrical | Alloc Rec, S</t>
  </si>
  <si>
    <t>B.020.03.409</t>
  </si>
  <si>
    <t>Heat, district or industrial, natural gas {RFC}| heat and power co-generation, natural gas, conventional power plant, 100MW electrical | Alloc Rec, S</t>
  </si>
  <si>
    <t>B.020.03.410</t>
  </si>
  <si>
    <t>Heat, district or industrial, natural gas {RO}| heat and power co-generation, natural gas, combined cycle power plant, 400MW electrical | Alloc Rec, S</t>
  </si>
  <si>
    <t>B.020.03.411</t>
  </si>
  <si>
    <t>Heat, district or industrial, natural gas {RO}| heat and power co-generation, natural gas, conventional power plant, 100MW electrical | Alloc Rec, S</t>
  </si>
  <si>
    <t>B.020.03.412</t>
  </si>
  <si>
    <t>Heat, district or industrial, natural gas {RoW}| heat and power co-generation, natural gas, 1MW electrical, lean burn | Alloc Rec, S</t>
  </si>
  <si>
    <t>B.020.03.413</t>
  </si>
  <si>
    <t>Heat, district or industrial, natural gas {RoW}| heat and power co-generation, natural gas, 200kW electrical, lean burn | Alloc Rec, S</t>
  </si>
  <si>
    <t>B.020.03.414</t>
  </si>
  <si>
    <t>Heat, district or industrial, natural gas {RoW}| heat and power co-generation, natural gas, 500kW electrical, lean burn | Alloc Rec, S</t>
  </si>
  <si>
    <t>B.020.03.415</t>
  </si>
  <si>
    <t>Heat, district or industrial, natural gas {RoW}| heat and power co-generation, natural gas, combined cycle power plant, 400MW electrical | Alloc Rec, S</t>
  </si>
  <si>
    <t>B.020.03.416</t>
  </si>
  <si>
    <t>Heat, district or industrial, natural gas {RoW}| heat and power co-generation, natural gas, conventional power plant, 100MW electrical | Alloc Rec, S</t>
  </si>
  <si>
    <t>B.020.03.417</t>
  </si>
  <si>
    <t>Heat, district or industrial, natural gas {RS}| heat and power co-generation, natural gas, conventional power plant, 100MW electrical | Alloc Rec, S</t>
  </si>
  <si>
    <t>B.020.03.418</t>
  </si>
  <si>
    <t>Heat, district or industrial, natural gas {RU}| heat and power co-generation, natural gas, combined cycle power plant, 400MW electrical | Alloc Rec, S</t>
  </si>
  <si>
    <t>B.020.03.419</t>
  </si>
  <si>
    <t>Heat, district or industrial, natural gas {RU}| heat and power co-generation, natural gas, conventional power plant, 100MW electrical | Alloc Rec, S</t>
  </si>
  <si>
    <t>B.020.03.420</t>
  </si>
  <si>
    <t>Heat, district or industrial, natural gas {SA}| heat and power co-generation, natural gas, combined cycle power plant, 400MW electrical | Alloc Rec, S</t>
  </si>
  <si>
    <t>B.020.03.421</t>
  </si>
  <si>
    <t>Heat, district or industrial, natural gas {SA}| heat and power co-generation, natural gas, conventional power plant, 100MW electrical | Alloc Rec, S</t>
  </si>
  <si>
    <t>B.020.03.422</t>
  </si>
  <si>
    <t>Heat, district or industrial, natural gas {SE}| heat and power co-generation, natural gas, conventional power plant, 100MW electrical | Alloc Rec, S</t>
  </si>
  <si>
    <t>B.020.03.423</t>
  </si>
  <si>
    <t>Heat, district or industrial, natural gas {SERC}| heat and power co-generation, natural gas, combined cycle power plant, 400MW electrical | Alloc Rec, S</t>
  </si>
  <si>
    <t>B.020.03.424</t>
  </si>
  <si>
    <t>Heat, district or industrial, natural gas {SERC}| heat and power co-generation, natural gas, conventional power plant, 100MW electrical | Alloc Rec, S</t>
  </si>
  <si>
    <t>B.020.03.425</t>
  </si>
  <si>
    <t>Heat, district or industrial, natural gas {SI}| heat and power co-generation, natural gas, conventional power plant, 100MW electrical | Alloc Rec, S</t>
  </si>
  <si>
    <t>B.020.03.426</t>
  </si>
  <si>
    <t>Heat, district or industrial, natural gas {SK}| heat and power co-generation, natural gas, combined cycle power plant, 400MW electrical | Alloc Rec, S</t>
  </si>
  <si>
    <t>B.020.03.427</t>
  </si>
  <si>
    <t>Heat, district or industrial, natural gas {SK}| heat and power co-generation, natural gas, conventional power plant, 100MW electrical | Alloc Rec, S</t>
  </si>
  <si>
    <t>B.020.03.428</t>
  </si>
  <si>
    <t>Heat, district or industrial, natural gas {SPP}| heat and power co-generation, natural gas, combined cycle power plant, 400MW electrical | Alloc Rec, S</t>
  </si>
  <si>
    <t>B.020.03.429</t>
  </si>
  <si>
    <t>Heat, district or industrial, natural gas {SPP}| heat and power co-generation, natural gas, conventional power plant, 100MW electrical | Alloc Rec, S</t>
  </si>
  <si>
    <t>B.020.03.430</t>
  </si>
  <si>
    <t>Heat, district or industrial, natural gas {TR}| heat and power co-generation, natural gas, combined cycle power plant, 400MW electrical | Alloc Rec, S</t>
  </si>
  <si>
    <t>B.020.03.431</t>
  </si>
  <si>
    <t>Heat, district or industrial, natural gas {TR}| heat and power co-generation, natural gas, conventional power plant, 100MW electrical | Alloc Rec, S</t>
  </si>
  <si>
    <t>B.020.03.432</t>
  </si>
  <si>
    <t>Heat, district or industrial, natural gas {TRE}| heat and power co-generation, natural gas, combined cycle power plant, 400MW electrical | Alloc Rec, S</t>
  </si>
  <si>
    <t>B.020.03.433</t>
  </si>
  <si>
    <t>Heat, district or industrial, natural gas {TRE}| heat and power co-generation, natural gas, conventional power plant, 100MW electrical | Alloc Rec, S</t>
  </si>
  <si>
    <t>B.020.03.434</t>
  </si>
  <si>
    <t>Heat, district or industrial, natural gas {TW}| heat and power co-generation, natural gas, conventional power plant, 100MW electrical | Alloc Rec, S</t>
  </si>
  <si>
    <t>B.020.03.435</t>
  </si>
  <si>
    <t>Heat, district or industrial, natural gas {UA}| heat and power co-generation, natural gas, conventional power plant, 100MW electrical | Alloc Rec, S</t>
  </si>
  <si>
    <t>B.020.03.436</t>
  </si>
  <si>
    <t>Heat, district or industrial, natural gas {WECC, US only}| heat and power co-generation, natural gas, combined cycle power plant, 400MW electrical | Alloc Rec, S</t>
  </si>
  <si>
    <t>B.020.03.437</t>
  </si>
  <si>
    <t>Heat, district or industrial, natural gas {WECC, US only}| heat and power co-generation, natural gas, conventional power plant, 100MW electrical | Alloc Rec, S</t>
  </si>
  <si>
    <t>B.020.04</t>
  </si>
  <si>
    <t xml:space="preserve">Energy, cogeneration, oil </t>
  </si>
  <si>
    <t>B.020.04.201</t>
  </si>
  <si>
    <t>Electricity, high voltage {ASCC}| heat and power co-generation, oil | Alloc Rec, S</t>
  </si>
  <si>
    <t>B.020.04.202</t>
  </si>
  <si>
    <t>Electricity, high voltage {AT}| heat and power co-generation, oil | Alloc Rec, S</t>
  </si>
  <si>
    <t>B.020.04.203</t>
  </si>
  <si>
    <t>Electricity, high voltage {AU}| heat and power co-generation, oil | Alloc Rec, S</t>
  </si>
  <si>
    <t>B.020.04.204</t>
  </si>
  <si>
    <t>Electricity, high voltage {BE}| heat and power co-generation, oil | Alloc Rec, S</t>
  </si>
  <si>
    <t>B.020.04.205</t>
  </si>
  <si>
    <t>Electricity, high voltage {BG}| heat and power co-generation, oil | Alloc Rec, S</t>
  </si>
  <si>
    <t>B.020.04.206</t>
  </si>
  <si>
    <t>Electricity, high voltage {BR}| heat and power co-generation, diesel, 200kW electrical, SCR-NOx reduction | Alloc Rec, S</t>
  </si>
  <si>
    <t>B.020.04.207</t>
  </si>
  <si>
    <t>Electricity, high voltage {BR}| heat and power co-generation, oil | Alloc Rec, S</t>
  </si>
  <si>
    <t>B.020.04.208</t>
  </si>
  <si>
    <t>Electricity, high voltage {CH}| heat and power co-generation, diesel, 200kW electrical, SCR-NOx reduction | Alloc Rec, S</t>
  </si>
  <si>
    <t>B.020.04.209</t>
  </si>
  <si>
    <t>Electricity, high voltage {CZ}| heat and power co-generation, oil | Alloc Rec, S</t>
  </si>
  <si>
    <t>B.020.04.210</t>
  </si>
  <si>
    <t>Electricity, high voltage {DE}| heat and power co-generation, oil | Alloc Rec, S</t>
  </si>
  <si>
    <t>B.020.04.211</t>
  </si>
  <si>
    <t>Electricity, high voltage {DK}| heat and power co-generation, oil | Alloc Rec, S</t>
  </si>
  <si>
    <t>B.020.04.212</t>
  </si>
  <si>
    <t>Electricity, high voltage {ES}| heat and power co-generation, oil | Alloc Rec, S</t>
  </si>
  <si>
    <t>B.020.04.213</t>
  </si>
  <si>
    <t>Electricity, high voltage {FI}| heat and power co-generation, oil | Alloc Rec, S</t>
  </si>
  <si>
    <t>B.020.04.214</t>
  </si>
  <si>
    <t>Electricity, high voltage {FR}| heat and power co-generation, oil | Alloc Rec, S</t>
  </si>
  <si>
    <t>B.020.04.215</t>
  </si>
  <si>
    <t>Electricity, high voltage {FRCC}| heat and power co-generation, oil | Alloc Rec, S</t>
  </si>
  <si>
    <t>B.020.04.216</t>
  </si>
  <si>
    <t>Electricity, high voltage {GB}| heat and power co-generation, oil | Alloc Rec, S</t>
  </si>
  <si>
    <t>B.020.04.217</t>
  </si>
  <si>
    <t>Electricity, high voltage {GR}| heat and power co-generation, oil | Alloc Rec, S</t>
  </si>
  <si>
    <t>B.020.04.218</t>
  </si>
  <si>
    <t>Electricity, high voltage {HICC}| heat and power co-generation, oil | Alloc Rec, S</t>
  </si>
  <si>
    <t>B.020.04.219</t>
  </si>
  <si>
    <t>Electricity, high voltage {HR}| heat and power co-generation, oil | Alloc Rec, S</t>
  </si>
  <si>
    <t>B.020.04.220</t>
  </si>
  <si>
    <t>Electricity, high voltage {IE}| heat and power co-generation, oil | Alloc Rec, S</t>
  </si>
  <si>
    <t>B.020.04.221</t>
  </si>
  <si>
    <t>Electricity, high voltage {IT}| heat and power co-generation, oil | Alloc Rec, S</t>
  </si>
  <si>
    <t>B.020.04.222</t>
  </si>
  <si>
    <t>Electricity, high voltage {KR}| heat and power co-generation, oil | Alloc Rec, S</t>
  </si>
  <si>
    <t>B.020.04.223</t>
  </si>
  <si>
    <t>Electricity, high voltage {LT}| heat and power co-generation, oil | Alloc Rec, S</t>
  </si>
  <si>
    <t>B.020.04.224</t>
  </si>
  <si>
    <t>Electricity, high voltage {LU}| heat and power co-generation, oil | Alloc Rec, S</t>
  </si>
  <si>
    <t>B.020.04.225</t>
  </si>
  <si>
    <t>Electricity, high voltage {LV}| heat and power co-generation, oil | Alloc Rec, S</t>
  </si>
  <si>
    <t>B.020.04.226</t>
  </si>
  <si>
    <t>Electricity, high voltage {MRO, US only}| heat and power co-generation, oil | Alloc Rec, S</t>
  </si>
  <si>
    <t>B.020.04.227</t>
  </si>
  <si>
    <t>Electricity, high voltage {NL}| heat and power co-generation, oil | Alloc Rec, S</t>
  </si>
  <si>
    <t>B.020.04.228</t>
  </si>
  <si>
    <t>Electricity, high voltage {NPCC, US only}| heat and power co-generation, oil | Alloc Rec, S</t>
  </si>
  <si>
    <t>B.020.04.229</t>
  </si>
  <si>
    <t>Electricity, high voltage {PL}| heat and power co-generation, oil | Alloc Rec, S</t>
  </si>
  <si>
    <t>B.020.04.230</t>
  </si>
  <si>
    <t>Electricity, high voltage {PT}| heat and power co-generation, oil | Alloc Rec, S</t>
  </si>
  <si>
    <t>B.020.04.231</t>
  </si>
  <si>
    <t>Electricity, high voltage {RFC}| heat and power co-generation, oil | Alloc Rec, S</t>
  </si>
  <si>
    <t>B.020.04.232</t>
  </si>
  <si>
    <t>Electricity, high voltage {RO}| heat and power co-generation, oil | Alloc Rec, S</t>
  </si>
  <si>
    <t>B.020.04.233</t>
  </si>
  <si>
    <t>Electricity, high voltage {RoW}| heat and power co-generation, diesel, 200kW electrical, SCR-NOx reduction | Alloc Rec, S</t>
  </si>
  <si>
    <t>B.020.04.234</t>
  </si>
  <si>
    <t>Electricity, high voltage {RoW}| heat and power co-generation, oil | Alloc Rec, S</t>
  </si>
  <si>
    <t>B.020.04.235</t>
  </si>
  <si>
    <t>Electricity, high voltage {RS}| heat and power co-generation, oil | Alloc Rec, S</t>
  </si>
  <si>
    <t>B.020.04.236</t>
  </si>
  <si>
    <t>Electricity, high voltage {RU}| heat and power co-generation, oil | Alloc Rec, S</t>
  </si>
  <si>
    <t>B.020.04.237</t>
  </si>
  <si>
    <t>Electricity, high voltage {SE}| heat and power co-generation, oil | Alloc Rec, S</t>
  </si>
  <si>
    <t>B.020.04.238</t>
  </si>
  <si>
    <t>Electricity, high voltage {SERC}| heat and power co-generation, oil | Alloc Rec, S</t>
  </si>
  <si>
    <t>B.020.04.239</t>
  </si>
  <si>
    <t>Electricity, high voltage {SK}| heat and power co-generation, oil | Alloc Rec, S</t>
  </si>
  <si>
    <t>B.020.04.240</t>
  </si>
  <si>
    <t>Electricity, high voltage {SPP}| heat and power co-generation, oil | Alloc Rec, S</t>
  </si>
  <si>
    <t>B.020.04.241</t>
  </si>
  <si>
    <t>Electricity, high voltage {TR}| heat and power co-generation, oil | Alloc Rec, S</t>
  </si>
  <si>
    <t>B.020.04.242</t>
  </si>
  <si>
    <t>Electricity, high voltage {TRE}| heat and power co-generation, oil | Alloc Rec, S</t>
  </si>
  <si>
    <t>B.020.04.243</t>
  </si>
  <si>
    <t>Electricity, high voltage {TW}| heat and power co-generation, oil | Alloc Rec, S</t>
  </si>
  <si>
    <t>B.020.04.244</t>
  </si>
  <si>
    <t>Electricity, high voltage {UA}| heat and power co-generation, oil | Alloc Rec, S</t>
  </si>
  <si>
    <t>B.020.04.245</t>
  </si>
  <si>
    <t>Electricity, high voltage {WECC, US only}| heat and power co-generation, oil | Alloc Rec, S</t>
  </si>
  <si>
    <t>B.020.04.246</t>
  </si>
  <si>
    <t>Heat, district or industrial, other than natural gas {ASCC}| heat and power co-generation, oil | Alloc Rec, S</t>
  </si>
  <si>
    <t>B.020.04.247</t>
  </si>
  <si>
    <t>Heat, district or industrial, other than natural gas {AT}| heat and power co-generation, oil | Alloc Rec, S</t>
  </si>
  <si>
    <t>B.020.04.248</t>
  </si>
  <si>
    <t>Heat, district or industrial, other than natural gas {AT}| heat, from municipal waste incineration to generic market for heat district or industrial, other than natural gas | Alloc Rec, S</t>
  </si>
  <si>
    <t>B.020.04.249</t>
  </si>
  <si>
    <t>Heat, district or industrial, other than natural gas {AU}| heat and power co-generation, oil | Alloc Rec, S</t>
  </si>
  <si>
    <t>B.020.04.250</t>
  </si>
  <si>
    <t>Heat, district or industrial, other than natural gas {BE}| heat and power co-generation, oil | Alloc Rec, S</t>
  </si>
  <si>
    <t>B.020.04.251</t>
  </si>
  <si>
    <t>Heat, district or industrial, other than natural gas {BE}| heat, from municipal waste incineration to generic market for heat district or industrial, other than natural gas | Alloc Rec, S</t>
  </si>
  <si>
    <t>B.020.04.252</t>
  </si>
  <si>
    <t>Heat, district or industrial, other than natural gas {BG}| heat and power co-generation, oil | Alloc Rec, S</t>
  </si>
  <si>
    <t>B.020.04.253</t>
  </si>
  <si>
    <t>Heat, district or industrial, other than natural gas {BG}| heat, from municipal waste incineration to generic market for heat district or industrial, other than natural gas | Alloc Rec, S</t>
  </si>
  <si>
    <t>B.020.04.254</t>
  </si>
  <si>
    <t>Heat, district or industrial, other than natural gas {BR}| heat and power co-generation, diesel, 200kW electrical, SCR-NOx reduction | Alloc Rec, S</t>
  </si>
  <si>
    <t>B.020.04.255</t>
  </si>
  <si>
    <t>Heat, district or industrial, other than natural gas {BR}| heat and power co-generation, oil | Alloc Rec, S</t>
  </si>
  <si>
    <t>B.020.04.256</t>
  </si>
  <si>
    <t>Heat, district or industrial, other than natural gas {CA-AB}| heat, from municipal waste incineration to generic market for heat district or industrial, other than natural gas | Alloc Rec, S</t>
  </si>
  <si>
    <t>B.020.04.257</t>
  </si>
  <si>
    <t>Heat, district or industrial, other than natural gas {CA-NB}| heat, from municipal waste incineration to generic market for heat district or industrial, other than natural gas | Alloc Rec, S</t>
  </si>
  <si>
    <t>B.020.04.258</t>
  </si>
  <si>
    <t>Heat, district or industrial, other than natural gas {CA-NS}| heat, from municipal waste incineration to generic market for heat district or industrial, other than natural gas | Alloc Rec, S</t>
  </si>
  <si>
    <t>B.020.04.259</t>
  </si>
  <si>
    <t>Heat, district or industrial, other than natural gas {CA-ON}| heat, from municipal waste incineration to generic market for heat district or industrial, other than natural gas | Alloc Rec, S</t>
  </si>
  <si>
    <t>B.020.04.260</t>
  </si>
  <si>
    <t>Heat, district or industrial, other than natural gas {CA-PE}| heat, from municipal waste incineration to generic market for heat district or industrial, other than natural gas | Alloc Rec, S</t>
  </si>
  <si>
    <t>B.020.04.261</t>
  </si>
  <si>
    <t>Heat, district or industrial, other than natural gas {CA-QC}| heat production, at coal coke industrial furnace 1-10MW | Alloc Rec, S</t>
  </si>
  <si>
    <t>B.020.04.262</t>
  </si>
  <si>
    <t>Heat, district or industrial, other than natural gas {CA-QC}| heat production, at hard coal industrial furnace 1-10MW | Alloc Rec, S</t>
  </si>
  <si>
    <t>B.020.04.263</t>
  </si>
  <si>
    <t>Heat, district or industrial, other than natural gas {CA-QC}| heat production, heavy fuel oil, at industrial furnace 1MW | Alloc Rec, S</t>
  </si>
  <si>
    <t>B.020.04.264</t>
  </si>
  <si>
    <t>Heat, district or industrial, other than natural gas {CA-QC}| heat production, light fuel oil, at industrial furnace 1MW | Alloc Rec, S</t>
  </si>
  <si>
    <t>B.020.04.265</t>
  </si>
  <si>
    <t>Heat, district or industrial, other than natural gas {CA-QC}| heat production, propane, at industrial furnace &gt;100kW | Alloc Rec, S</t>
  </si>
  <si>
    <t>B.020.04.266</t>
  </si>
  <si>
    <t>Heat, district or industrial, other than natural gas {CA-QC}| linerboard production, kraftliner | Alloc Rec, S</t>
  </si>
  <si>
    <t>B.020.04.267</t>
  </si>
  <si>
    <t>Heat, district or industrial, other than natural gas {CH}| heat and power co-generation, diesel, 200kW electrical, SCR-NOx reduction | Alloc Rec, S</t>
  </si>
  <si>
    <t>B.020.04.268</t>
  </si>
  <si>
    <t>Heat, district or industrial, other than natural gas {CH}| heat, from municipal waste incineration to generic market for heat district or industrial, other than natural gas | Alloc Rec, S</t>
  </si>
  <si>
    <t>B.020.04.269</t>
  </si>
  <si>
    <t>Heat, district or industrial, other than natural gas {CZ}| heat and power co-generation, oil | Alloc Rec, S</t>
  </si>
  <si>
    <t>B.020.04.270</t>
  </si>
  <si>
    <t>Heat, district or industrial, other than natural gas {CZ}| heat, from municipal waste incineration to generic market for heat district or industrial, other than natural gas | Alloc Rec, S</t>
  </si>
  <si>
    <t>B.020.04.271</t>
  </si>
  <si>
    <t>Heat, district or industrial, other than natural gas {DE}| heat and power co-generation, oil | Alloc Rec, S</t>
  </si>
  <si>
    <t>B.020.04.272</t>
  </si>
  <si>
    <t>Heat, district or industrial, other than natural gas {DE}| heat, from municipal waste incineration to generic market for heat district or industrial, other than natural gas | Alloc Rec, S</t>
  </si>
  <si>
    <t>B.020.04.273</t>
  </si>
  <si>
    <t>Heat, district or industrial, other than natural gas {DK}| heat and power co-generation, oil | Alloc Rec, S</t>
  </si>
  <si>
    <t>B.020.04.274</t>
  </si>
  <si>
    <t>Heat, district or industrial, other than natural gas {DK}| heat, from municipal waste incineration to generic market for heat district or industrial, other than natural gas | Alloc Rec, S</t>
  </si>
  <si>
    <t>B.020.04.275</t>
  </si>
  <si>
    <t>Heat, district or industrial, other than natural gas {ES}| heat and power co-generation, oil | Alloc Rec, S</t>
  </si>
  <si>
    <t>B.020.04.276</t>
  </si>
  <si>
    <t>Heat, district or industrial, other than natural gas {ES}| heat, from municipal waste incineration to generic market for heat district or industrial, other than natural gas | Alloc Rec, S</t>
  </si>
  <si>
    <t>B.020.04.277</t>
  </si>
  <si>
    <t>Heat, district or industrial, other than natural gas {FI}| heat and power co-generation, oil | Alloc Rec, S</t>
  </si>
  <si>
    <t>B.020.04.278</t>
  </si>
  <si>
    <t>Heat, district or industrial, other than natural gas {FI}| heat, from municipal waste incineration to generic market for heat district or industrial, other than natural gas | Alloc Rec, S</t>
  </si>
  <si>
    <t>B.020.04.279</t>
  </si>
  <si>
    <t>Heat, district or industrial, other than natural gas {FR}| heat and power co-generation, oil | Alloc Rec, S</t>
  </si>
  <si>
    <t>B.020.04.280</t>
  </si>
  <si>
    <t>Heat, district or industrial, other than natural gas {FR}| heat, from municipal waste incineration to generic market for heat district or industrial, other than natural gas | Alloc Rec, S</t>
  </si>
  <si>
    <t>B.020.04.281</t>
  </si>
  <si>
    <t>Heat, district or industrial, other than natural gas {FRCC}| heat and power co-generation, oil | Alloc Rec, S</t>
  </si>
  <si>
    <t>B.020.04.282</t>
  </si>
  <si>
    <t>Heat, district or industrial, other than natural gas {GB}| heat and power co-generation, oil | Alloc Rec, S</t>
  </si>
  <si>
    <t>B.020.04.283</t>
  </si>
  <si>
    <t>Heat, district or industrial, other than natural gas {GB}| heat, from municipal waste incineration to generic market for heat district or industrial, other than natural gas | Alloc Rec, S</t>
  </si>
  <si>
    <t>B.020.04.284</t>
  </si>
  <si>
    <t>Heat, district or industrial, other than natural gas {GR}| heat and power co-generation, oil | Alloc Rec, S</t>
  </si>
  <si>
    <t>B.020.04.285</t>
  </si>
  <si>
    <t>Heat, district or industrial, other than natural gas {HICC}| heat and power co-generation, oil | Alloc Rec, S</t>
  </si>
  <si>
    <t>B.020.04.286</t>
  </si>
  <si>
    <t>Heat, district or industrial, other than natural gas {HR}| heat and power co-generation, oil | Alloc Rec, S</t>
  </si>
  <si>
    <t>B.020.04.287</t>
  </si>
  <si>
    <t>Heat, district or industrial, other than natural gas {HU}| heat, from municipal waste incineration to generic market for heat district or industrial, other than natural gas | Alloc Rec, S</t>
  </si>
  <si>
    <t>B.020.04.288</t>
  </si>
  <si>
    <t>Heat, district or industrial, other than natural gas {IE}| heat and power co-generation, oil | Alloc Rec, S</t>
  </si>
  <si>
    <t>B.020.04.289</t>
  </si>
  <si>
    <t>Heat, district or industrial, other than natural gas {IT}| heat and power co-generation, oil | Alloc Rec, S</t>
  </si>
  <si>
    <t>B.020.04.290</t>
  </si>
  <si>
    <t>Heat, district or industrial, other than natural gas {IT}| heat, from municipal waste incineration to generic market for heat district or industrial, other than natural gas | Alloc Rec, S</t>
  </si>
  <si>
    <t>B.020.04.291</t>
  </si>
  <si>
    <t>Heat, district or industrial, other than natural gas {JP}| heat, from municipal waste incineration to generic market for heat district or industrial, other than natural gas | Alloc Rec, S</t>
  </si>
  <si>
    <t>B.020.04.292</t>
  </si>
  <si>
    <t>Heat, district or industrial, other than natural gas {KR}| heat and power co-generation, oil | Alloc Rec, S</t>
  </si>
  <si>
    <t>B.020.04.293</t>
  </si>
  <si>
    <t>Heat, district or industrial, other than natural gas {KR}| heat, from municipal waste incineration to generic market for heat district or industrial, other than natural gas | Alloc Rec, S</t>
  </si>
  <si>
    <t>B.020.04.294</t>
  </si>
  <si>
    <t>Heat, district or industrial, other than natural gas {LT}| heat and power co-generation, oil | Alloc Rec, S</t>
  </si>
  <si>
    <t>B.020.04.295</t>
  </si>
  <si>
    <t>Heat, district or industrial, other than natural gas {LU}| heat and power co-generation, oil | Alloc Rec, S</t>
  </si>
  <si>
    <t>B.020.04.296</t>
  </si>
  <si>
    <t>Heat, district or industrial, other than natural gas {LU}| heat, from municipal waste incineration to generic market for heat district or industrial, other than natural gas | Alloc Rec, S</t>
  </si>
  <si>
    <t>B.020.04.297</t>
  </si>
  <si>
    <t>Heat, district or industrial, other than natural gas {LV}| heat and power co-generation, oil | Alloc Rec, S</t>
  </si>
  <si>
    <t>B.020.04.298</t>
  </si>
  <si>
    <t>Heat, district or industrial, other than natural gas {MRO, US only}| heat and power co-generation, oil | Alloc Rec, S</t>
  </si>
  <si>
    <t>B.020.04.299</t>
  </si>
  <si>
    <t>Heat, district or industrial, other than natural gas {NL}| heat and power co-generation, oil | Alloc Rec, S</t>
  </si>
  <si>
    <t>B.020.04.300</t>
  </si>
  <si>
    <t>Heat, district or industrial, other than natural gas {NL}| heat, from municipal waste incineration to generic market for heat district or industrial, other than natural gas | Alloc Rec, S</t>
  </si>
  <si>
    <t>B.020.04.301</t>
  </si>
  <si>
    <t>Heat, district or industrial, other than natural gas {NO}| heat, from municipal waste incineration to generic market for heat district or industrial, other than natural gas | Alloc Rec, S</t>
  </si>
  <si>
    <t>B.020.04.302</t>
  </si>
  <si>
    <t>Heat, district or industrial, other than natural gas {NPCC, US only}| heat and power co-generation, oil | Alloc Rec, S</t>
  </si>
  <si>
    <t>B.020.04.303</t>
  </si>
  <si>
    <t>Heat, district or industrial, other than natural gas {PL}| heat and power co-generation, oil | Alloc Rec, S</t>
  </si>
  <si>
    <t>B.020.04.304</t>
  </si>
  <si>
    <t>Heat, district or industrial, other than natural gas {PL}| heat, from municipal waste incineration to generic market for heat district or industrial, other than natural gas | Alloc Rec, S</t>
  </si>
  <si>
    <t>B.020.04.305</t>
  </si>
  <si>
    <t>Heat, district or industrial, other than natural gas {PT}| heat and power co-generation, oil | Alloc Rec, S</t>
  </si>
  <si>
    <t>B.020.04.306</t>
  </si>
  <si>
    <t>Heat, district or industrial, other than natural gas {PT}| heat, from municipal waste incineration to generic market for heat district or industrial, other than natural gas | Alloc Rec, S</t>
  </si>
  <si>
    <t>B.020.04.307</t>
  </si>
  <si>
    <t>Heat, district or industrial, other than natural gas {RER}| particle board production, uncoated, average glue mix | Alloc Rec, S</t>
  </si>
  <si>
    <t>B.020.04.308</t>
  </si>
  <si>
    <t>Heat, district or industrial, other than natural gas {RoW}| heat and power co-generation, diesel, 200kW electrical, SCR-NOx reduction | Alloc Rec, S</t>
  </si>
  <si>
    <t>B.020.04.309</t>
  </si>
  <si>
    <t>Heat, district or industrial, other than natural gas {RoW}| heat and power co-generation, oil | Alloc Rec, S</t>
  </si>
  <si>
    <t>B.020.04.310</t>
  </si>
  <si>
    <t>Heat, district or industrial, other than natural gas {RoW}| heat, from municipal waste incineration to generic market for heat district or industrial, other than natural gas | Alloc Rec, S</t>
  </si>
  <si>
    <t>B.020.04.311</t>
  </si>
  <si>
    <t>Heat, district or industrial, other than natural gas {RoW}| particle board production, uncoated, average glue mix | Alloc Rec, S</t>
  </si>
  <si>
    <t>B.020.04.312</t>
  </si>
  <si>
    <t>Heat, district or industrial, other than natural gas {RS}| heat and power co-generation, oil | Alloc Rec, S</t>
  </si>
  <si>
    <t>B.020.04.313</t>
  </si>
  <si>
    <t>Heat, district or industrial, other than natural gas {RU}| heat and power co-generation, oil | Alloc Rec, S</t>
  </si>
  <si>
    <t>B.020.04.314</t>
  </si>
  <si>
    <t>Heat, district or industrial, other than natural gas {RU}| heat, from municipal waste incineration to generic market for heat district or industrial, other than natural gas | Alloc Rec, S</t>
  </si>
  <si>
    <t>B.020.04.315</t>
  </si>
  <si>
    <t>Heat, district or industrial, other than natural gas {SE}| heat and power co-generation, oil | Alloc Rec, S</t>
  </si>
  <si>
    <t>B.020.04.316</t>
  </si>
  <si>
    <t>Heat, district or industrial, other than natural gas {SE}| heat, from municipal waste incineration to generic market for heat district or industrial, other than natural gas | Alloc Rec, S</t>
  </si>
  <si>
    <t>B.020.04.317</t>
  </si>
  <si>
    <t>Heat, district or industrial, other than natural gas {SERC}| heat and power co-generation, oil | Alloc Rec, S</t>
  </si>
  <si>
    <t>B.020.04.318</t>
  </si>
  <si>
    <t>Heat, district or industrial, other than natural gas {SK}| heat and power co-generation, oil | Alloc Rec, S</t>
  </si>
  <si>
    <t>B.020.04.319</t>
  </si>
  <si>
    <t>Heat, district or industrial, other than natural gas {SK}| heat, from municipal waste incineration to generic market for heat district or industrial, other than natural gas | Alloc Rec, S</t>
  </si>
  <si>
    <t>B.020.04.320</t>
  </si>
  <si>
    <t>Heat, district or industrial, other than natural gas {SPP}| heat and power co-generation, oil | Alloc Rec, S</t>
  </si>
  <si>
    <t>B.020.04.321</t>
  </si>
  <si>
    <t>Heat, district or industrial, other than natural gas {TR}| heat and power co-generation, oil | Alloc Rec, S</t>
  </si>
  <si>
    <t>B.020.04.322</t>
  </si>
  <si>
    <t>Heat, district or industrial, other than natural gas {TR}| heat, from municipal waste incineration to generic market for heat district or industrial, other than natural gas | Alloc Rec, S</t>
  </si>
  <si>
    <t>B.020.04.323</t>
  </si>
  <si>
    <t>Heat, district or industrial, other than natural gas {TRE}| heat and power co-generation, oil | Alloc Rec, S</t>
  </si>
  <si>
    <t>B.020.04.324</t>
  </si>
  <si>
    <t>Heat, district or industrial, other than natural gas {TW}| heat and power co-generation, oil | Alloc Rec, S</t>
  </si>
  <si>
    <t>B.020.04.325</t>
  </si>
  <si>
    <t>Heat, district or industrial, other than natural gas {TW}| heat, from municipal waste incineration to generic market for heat district or industrial, other than natural gas | Alloc Rec, S</t>
  </si>
  <si>
    <t>B.020.04.326</t>
  </si>
  <si>
    <t>Heat, district or industrial, other than natural gas {UA}| heat and power co-generation, oil | Alloc Rec, S</t>
  </si>
  <si>
    <t>B.020.04.327</t>
  </si>
  <si>
    <t>Heat, district or industrial, other than natural gas {WECC, US only}| heat and power co-generation, oil | Alloc Rec, S</t>
  </si>
  <si>
    <t>B.020.05</t>
  </si>
  <si>
    <t>Energy, cogeneration, wood</t>
  </si>
  <si>
    <t>B.020.05.201</t>
  </si>
  <si>
    <t>Electricity, low voltage {CH}| wood pellets, burned in stirling heat and power co-generation unit, 3kW electrical, future | Alloc Rec, S</t>
  </si>
  <si>
    <t>B.020.05.202</t>
  </si>
  <si>
    <t>Heat, district or industrial, other than natural gas {ASCC}| heat and power co-generation, wood chips, 6667 kW, state-of-the-art 2014 | Alloc Rec, S</t>
  </si>
  <si>
    <t>B.020.05.203</t>
  </si>
  <si>
    <t>Heat, district or industrial, other than natural gas {AT}| heat and power co-generation, wood chips, 6667 kW, state-of-the-art 2014 | Alloc Rec, S</t>
  </si>
  <si>
    <t>B.020.05.204</t>
  </si>
  <si>
    <t>Heat, district or industrial, other than natural gas {AU}| heat and power co-generation, wood chips, 6667 kW, state-of-the-art 2014 | Alloc Rec, S</t>
  </si>
  <si>
    <t>B.020.05.205</t>
  </si>
  <si>
    <t>Heat, district or industrial, other than natural gas {BE}| heat and power co-generation, wood chips, 6667 kW, state-of-the-art 2014 | Alloc Rec, S</t>
  </si>
  <si>
    <t>B.020.05.206</t>
  </si>
  <si>
    <t>Heat, district or industrial, other than natural gas {BG}| heat and power co-generation, wood chips, 6667 kW | Alloc Rec, S</t>
  </si>
  <si>
    <t>B.020.05.207</t>
  </si>
  <si>
    <t>Heat, district or industrial, other than natural gas {BR}| heat and power co-generation, wood chips, 6667 kW, state-of-the-art 2014 | Alloc Rec, S</t>
  </si>
  <si>
    <t>B.020.05.208</t>
  </si>
  <si>
    <t>Heat, district or industrial, other than natural gas {CA-AB}| heat and power co-generation, wood chips, 6667 kW, state-of-the-art 2014 | Alloc Rec, S</t>
  </si>
  <si>
    <t>B.020.05.209</t>
  </si>
  <si>
    <t>Heat, district or industrial, other than natural gas {CA-BC}| heat and power co-generation, wood chips, 6667 kW, state-of-the-art 2014 | Alloc Rec, S</t>
  </si>
  <si>
    <t>B.020.05.210</t>
  </si>
  <si>
    <t>Heat, district or industrial, other than natural gas {CA-NS}| heat and power co-generation, wood chips, 6667 kW, state-of-the-art 2014 | Alloc Rec, S</t>
  </si>
  <si>
    <t>B.020.05.211</t>
  </si>
  <si>
    <t>Heat, district or industrial, other than natural gas {CA-ON}| heat and power co-generation, wood chips, 6667 kW, state-of-the-art 2014 | Alloc Rec, S</t>
  </si>
  <si>
    <t>B.020.05.212</t>
  </si>
  <si>
    <t>Heat, district or industrial, other than natural gas {CA-PE}| heat and power co-generation, wood chips, 6667 kW, state-of-the-art 2014 | Alloc Rec, S</t>
  </si>
  <si>
    <t>B.020.05.213</t>
  </si>
  <si>
    <t>Heat, district or industrial, other than natural gas {CA-QC}| heat and power co-generation, wood chips, 6667 kW, state-of-the-art 2014 | Alloc Rec, S</t>
  </si>
  <si>
    <t>B.020.05.214</t>
  </si>
  <si>
    <t>Heat, district or industrial, other than natural gas {CH}| heat and power co-generation, wood chips, 2000 kW | Alloc Rec, S</t>
  </si>
  <si>
    <t>B.020.05.215</t>
  </si>
  <si>
    <t>Heat, district or industrial, other than natural gas {CH}| heat and power co-generation, wood chips, 2000 kW, state-of-the-art 2014 | Alloc Rec, S</t>
  </si>
  <si>
    <t>B.020.05.216</t>
  </si>
  <si>
    <t>Heat, district or industrial, other than natural gas {CH}| heat and power co-generation, wood chips, 6667 kW | Alloc Rec, S</t>
  </si>
  <si>
    <t>B.020.05.217</t>
  </si>
  <si>
    <t>Heat, district or industrial, other than natural gas {CH}| heat and power co-generation, wood chips, 6667 kW, state-of-the-art 2014 | Alloc Rec, S</t>
  </si>
  <si>
    <t>B.020.05.218</t>
  </si>
  <si>
    <t>Heat, district or industrial, other than natural gas {CH}| heat and power co-generation, wood chips, 6667 kW, state-of-the-art 2014, label-certified | Alloc Rec, S</t>
  </si>
  <si>
    <t>B.020.05.219</t>
  </si>
  <si>
    <t>Heat, district or industrial, other than natural gas {CH}| heat production, hardwood chips from forest, at furnace 1000kW, state-of-the-art 2014 | Alloc Rec, S</t>
  </si>
  <si>
    <t>B.020.05.220</t>
  </si>
  <si>
    <t>Heat, district or industrial, other than natural gas {CH}| heat production, hardwood chips from forest, at furnace 300kW, state-of-the-art 2014 | Alloc Rec, S</t>
  </si>
  <si>
    <t>B.020.05.221</t>
  </si>
  <si>
    <t>Heat, district or industrial, other than natural gas {CH}| heat production, hardwood chips from forest, at furnace 5000kW | Alloc Rec, S</t>
  </si>
  <si>
    <t>B.020.05.222</t>
  </si>
  <si>
    <t>Heat, district or industrial, other than natural gas {CH}| heat production, hardwood chips from forest, at furnace 5000kW, state-of-the-art 2014 | Alloc Rec, S</t>
  </si>
  <si>
    <t>B.020.05.223</t>
  </si>
  <si>
    <t>Heat, district or industrial, other than natural gas {CH}| heat production, softwood chips from forest, at furnace 1000kW, state-of-the-art 2014 | Alloc Rec, S</t>
  </si>
  <si>
    <t>B.020.05.224</t>
  </si>
  <si>
    <t>Heat, district or industrial, other than natural gas {CH}| heat production, softwood chips from forest, at furnace 300kW, state-of-the-art 2014 | Alloc Rec, S</t>
  </si>
  <si>
    <t>B.020.05.225</t>
  </si>
  <si>
    <t>Heat, district or industrial, other than natural gas {CH}| heat production, softwood chips from forest, at furnace 5000kW | Alloc Rec, S</t>
  </si>
  <si>
    <t>B.020.05.226</t>
  </si>
  <si>
    <t>Heat, district or industrial, other than natural gas {CH}| heat production, softwood chips from forest, at furnace 5000kW, state-of-the-art 2014 | Alloc Rec, S</t>
  </si>
  <si>
    <t>B.020.05.227</t>
  </si>
  <si>
    <t>Heat, district or industrial, other than natural gas {CH}| heat production, untreated waste wood, at furnace 1000-5000 kW | Alloc Rec, S</t>
  </si>
  <si>
    <t>B.020.05.228</t>
  </si>
  <si>
    <t>Heat, district or industrial, other than natural gas {CH}| heat production, untreated waste wood, at furnace 1000-5000 kW, state-of-the-art 2014 | Alloc Rec, S</t>
  </si>
  <si>
    <t>B.020.05.229</t>
  </si>
  <si>
    <t>Heat, district or industrial, other than natural gas {CH}| heat production, wood chips from industry, at furnace 1000kW | Alloc Rec, S</t>
  </si>
  <si>
    <t>B.020.05.230</t>
  </si>
  <si>
    <t>Heat, district or industrial, other than natural gas {CH}| heat production, wood chips from industry, at furnace 1000kW, state-of-the-art 2014 | Alloc Rec, S</t>
  </si>
  <si>
    <t>B.020.05.231</t>
  </si>
  <si>
    <t>Heat, district or industrial, other than natural gas {CH}| heat production, wood chips from industry, at furnace 300kW | Alloc Rec, S</t>
  </si>
  <si>
    <t>B.020.05.232</t>
  </si>
  <si>
    <t>Heat, district or industrial, other than natural gas {CH}| heat production, wood chips from industry, at furnace 300kW, state-of-the-art 2014 | Alloc Rec, S</t>
  </si>
  <si>
    <t>B.020.05.233</t>
  </si>
  <si>
    <t>Heat, district or industrial, other than natural gas {CH}| heat production, wood chips from industry, at furnace 5000kW | Alloc Rec, S</t>
  </si>
  <si>
    <t>B.020.05.234</t>
  </si>
  <si>
    <t>Heat, district or industrial, other than natural gas {CH}| heat production, wood chips from industry, at furnace 5000kW, state-of-the-art 2014 | Alloc Rec, S</t>
  </si>
  <si>
    <t>B.020.05.235</t>
  </si>
  <si>
    <t>Heat, district or industrial, other than natural gas {CL}| heat and power co-generation, wood chips, 6667 kW | Alloc Rec, S</t>
  </si>
  <si>
    <t>B.020.05.236</t>
  </si>
  <si>
    <t>Heat, district or industrial, other than natural gas {CN}| heat and power co-generation, wood chips, 6667 kW, state-of-the-art 2014 | Alloc Rec, S</t>
  </si>
  <si>
    <t>B.020.05.237</t>
  </si>
  <si>
    <t>Heat, district or industrial, other than natural gas {CY}| heat and power co-generation, wood chips, 6667 kW, state-of-the-art 2014 | Alloc Rec, S</t>
  </si>
  <si>
    <t>B.020.05.238</t>
  </si>
  <si>
    <t>Heat, district or industrial, other than natural gas {CZ}| heat and power co-generation, wood chips, 6667 kW, state-of-the-art 2014 | Alloc Rec, S</t>
  </si>
  <si>
    <t>B.020.05.239</t>
  </si>
  <si>
    <t>Heat, district or industrial, other than natural gas {DE}| heat and power co-generation, wood chips, 6667 kW, state-of-the-art 2014 | Alloc Rec, S</t>
  </si>
  <si>
    <t>B.020.05.240</t>
  </si>
  <si>
    <t>Heat, district or industrial, other than natural gas {DK}| heat and power co-generation, wood chips, 6667 kW, state-of-the-art 2014 | Alloc Rec, S</t>
  </si>
  <si>
    <t>B.020.05.241</t>
  </si>
  <si>
    <t>Heat, district or industrial, other than natural gas {EE}| heat and power co-generation, wood chips, 6667 kW | Alloc Rec, S</t>
  </si>
  <si>
    <t>B.020.05.242</t>
  </si>
  <si>
    <t>Heat, district or industrial, other than natural gas {ES}| heat and power co-generation, wood chips, 6667 kW, state-of-the-art 2014 | Alloc Rec, S</t>
  </si>
  <si>
    <t>B.020.05.243</t>
  </si>
  <si>
    <t>Heat, district or industrial, other than natural gas {FI}| heat and power co-generation, wood chips, 6667 kW, state-of-the-art 2014 | Alloc Rec, S</t>
  </si>
  <si>
    <t>B.020.05.244</t>
  </si>
  <si>
    <t>Heat, district or industrial, other than natural gas {FR}| heat and power co-generation, wood chips, 6667 kW, state-of-the-art 2014 | Alloc Rec, S</t>
  </si>
  <si>
    <t>B.020.05.245</t>
  </si>
  <si>
    <t>Heat, district or industrial, other than natural gas {FRCC}| heat and power co-generation, wood chips, 6667 kW, state-of-the-art 2014 | Alloc Rec, S</t>
  </si>
  <si>
    <t>B.020.05.246</t>
  </si>
  <si>
    <t>Heat, district or industrial, other than natural gas {GB}| heat and power co-generation, wood chips, 6667 kW, state-of-the-art 2014 | Alloc Rec, S</t>
  </si>
  <si>
    <t>B.020.05.247</t>
  </si>
  <si>
    <t>Heat, district or industrial, other than natural gas {GLO}| heat production, wood chips from post-consumer wood, at furnace 300kW | Alloc Rec, S</t>
  </si>
  <si>
    <t>B.020.05.248</t>
  </si>
  <si>
    <t>Heat, district or industrial, other than natural gas {HICC}| heat and power co-generation, wood chips, 6667 kW, state-of-the-art 2014 | Alloc Rec, S</t>
  </si>
  <si>
    <t>B.020.05.249</t>
  </si>
  <si>
    <t>Heat, district or industrial, other than natural gas {HR}| heat and power co-generation, wood chips, 6667 kW | Alloc Rec, S</t>
  </si>
  <si>
    <t>B.020.05.250</t>
  </si>
  <si>
    <t>Heat, district or industrial, other than natural gas {HU}| heat and power co-generation, wood chips, 6667 kW, state-of-the-art 2014 | Alloc Rec, S</t>
  </si>
  <si>
    <t>B.020.05.251</t>
  </si>
  <si>
    <t>Heat, district or industrial, other than natural gas {ID}| heat and power co-generation, wood chips, 6667 kW | Alloc Rec, S</t>
  </si>
  <si>
    <t>B.020.05.252</t>
  </si>
  <si>
    <t>Heat, district or industrial, other than natural gas {IE}| heat and power co-generation, wood chips, 6667 kW, state-of-the-art 2014 | Alloc Rec, S</t>
  </si>
  <si>
    <t>B.020.05.253</t>
  </si>
  <si>
    <t>Heat, district or industrial, other than natural gas {IN}| heat and power co-generation, wood chips, 6667 kW | Alloc Rec, S</t>
  </si>
  <si>
    <t>B.020.05.254</t>
  </si>
  <si>
    <t>Heat, district or industrial, other than natural gas {IT}| heat and power co-generation, wood chips, 6667 kW, state-of-the-art 2014 | Alloc Rec, S</t>
  </si>
  <si>
    <t>B.020.05.255</t>
  </si>
  <si>
    <t>Heat, district or industrial, other than natural gas {JP}| heat and power co-generation, wood chips, 6667 kW, state-of-the-art 2014 | Alloc Rec, S</t>
  </si>
  <si>
    <t>B.020.05.256</t>
  </si>
  <si>
    <t>Heat, district or industrial, other than natural gas {KR}| heat and power co-generation, wood chips, 6667 kW, state-of-the-art 2014 | Alloc Rec, S</t>
  </si>
  <si>
    <t>B.020.05.257</t>
  </si>
  <si>
    <t>Heat, district or industrial, other than natural gas {LT}| heat and power co-generation, wood chips, 6667 kW | Alloc Rec, S</t>
  </si>
  <si>
    <t>B.020.05.258</t>
  </si>
  <si>
    <t>Heat, district or industrial, other than natural gas {LV}| heat and power co-generation, wood chips, 6667 kW | Alloc Rec, S</t>
  </si>
  <si>
    <t>B.020.05.259</t>
  </si>
  <si>
    <t>Heat, district or industrial, other than natural gas {MRO, US only}| heat and power co-generation, wood chips, 6667 kW, state-of-the-art 2014 | Alloc Rec, S</t>
  </si>
  <si>
    <t>B.020.05.260</t>
  </si>
  <si>
    <t>Heat, district or industrial, other than natural gas {MT}| heat and power co-generation, wood chips, 6667 kW, state-of-the-art 2014 | Alloc Rec, S</t>
  </si>
  <si>
    <t>B.020.05.261</t>
  </si>
  <si>
    <t>Heat, district or industrial, other than natural gas {MX}| heat and power co-generation, wood chips, 6667 kW | Alloc Rec, S</t>
  </si>
  <si>
    <t>B.020.05.262</t>
  </si>
  <si>
    <t>Heat, district or industrial, other than natural gas {MY}| heat and power co-generation, wood chips, 6667 kW | Alloc Rec, S</t>
  </si>
  <si>
    <t>B.020.05.263</t>
  </si>
  <si>
    <t>Heat, district or industrial, other than natural gas {NL}| heat and power co-generation, wood chips, 6667 kW, state-of-the-art 2014 | Alloc Rec, S</t>
  </si>
  <si>
    <t>B.020.05.264</t>
  </si>
  <si>
    <t>Heat, district or industrial, other than natural gas {NO}| heat and power co-generation, wood chips, 6667 kW, state-of-the-art 2014 | Alloc Rec, S</t>
  </si>
  <si>
    <t>B.020.05.265</t>
  </si>
  <si>
    <t>Heat, district or industrial, other than natural gas {NPCC, US only}| heat and power co-generation, wood chips, 6667 kW, state-of-the-art 2014 | Alloc Rec, S</t>
  </si>
  <si>
    <t>B.020.05.266</t>
  </si>
  <si>
    <t>Heat, district or industrial, other than natural gas {PE}| heat and power co-generation, wood chips, 6667 kW | Alloc Rec, S</t>
  </si>
  <si>
    <t>B.020.05.267</t>
  </si>
  <si>
    <t>Heat, district or industrial, other than natural gas {PL}| heat and power co-generation, wood chips, 6667 kW, state-of-the-art 2014 | Alloc Rec, S</t>
  </si>
  <si>
    <t>B.020.05.268</t>
  </si>
  <si>
    <t>Heat, district or industrial, other than natural gas {PT}| heat and power co-generation, wood chips, 6667 kW, state-of-the-art 2014 | Alloc Rec, S</t>
  </si>
  <si>
    <t>B.020.05.269</t>
  </si>
  <si>
    <t>Heat, district or industrial, other than natural gas {RFC}| heat and power co-generation, wood chips, 6667 kW, state-of-the-art 2014 | Alloc Rec, S</t>
  </si>
  <si>
    <t>B.020.05.270</t>
  </si>
  <si>
    <t>Heat, district or industrial, other than natural gas {RO}| heat and power co-generation, wood chips, 6667 kW, state-of-the-art 2014 | Alloc Rec, S</t>
  </si>
  <si>
    <t>B.020.05.271</t>
  </si>
  <si>
    <t>Heat, district or industrial, other than natural gas {RoW}| heat production, untreated waste wood, at furnace 1000-5000 kW | Alloc Rec, S</t>
  </si>
  <si>
    <t>B.020.05.272</t>
  </si>
  <si>
    <t>Heat, district or industrial, other than natural gas {RoW}| heat production, untreated waste wood, at furnace 1000-5000 kW, state-of-the-art 2014 | Alloc Rec, S</t>
  </si>
  <si>
    <t>B.020.05.273</t>
  </si>
  <si>
    <t>Heat, district or industrial, other than natural gas {RoW}| heat production, wood chips from industry, at furnace 1000kW | Alloc Rec, S</t>
  </si>
  <si>
    <t>B.020.05.274</t>
  </si>
  <si>
    <t>Heat, district or industrial, other than natural gas {RoW}| heat production, wood chips from industry, at furnace 1000kW, state-of-the-art 2014 | Alloc Rec, S</t>
  </si>
  <si>
    <t>B.020.05.275</t>
  </si>
  <si>
    <t>Heat, district or industrial, other than natural gas {RoW}| heat production, wood chips from industry, at furnace 300kW | Alloc Rec, S</t>
  </si>
  <si>
    <t>B.020.05.276</t>
  </si>
  <si>
    <t>Heat, district or industrial, other than natural gas {RoW}| heat production, wood chips from industry, at furnace 300kW, state-of-the-art 2014 | Alloc Rec, S</t>
  </si>
  <si>
    <t>B.020.05.277</t>
  </si>
  <si>
    <t>Heat, district or industrial, other than natural gas {RoW}| heat production, wood chips from industry, at furnace 5000kW | Alloc Rec, S</t>
  </si>
  <si>
    <t>B.020.05.278</t>
  </si>
  <si>
    <t>Heat, district or industrial, other than natural gas {RoW}| heat production, wood chips from industry, at furnace 5000kW, state-of-the-art 2014 | Alloc Rec, S</t>
  </si>
  <si>
    <t>B.020.05.279</t>
  </si>
  <si>
    <t>Heat, district or industrial, other than natural gas {RU}| heat and power co-generation, wood chips, 6667 kW | Alloc Rec, S</t>
  </si>
  <si>
    <t>B.020.05.280</t>
  </si>
  <si>
    <t>Heat, district or industrial, other than natural gas {SE}| heat and power co-generation, wood chips, 6667 kW, state-of-the-art 2014 | Alloc Rec, S</t>
  </si>
  <si>
    <t>B.020.05.281</t>
  </si>
  <si>
    <t>Heat, district or industrial, other than natural gas {SERC}| heat and power co-generation, wood chips, 6667 kW, state-of-the-art 2014 | Alloc Rec, S</t>
  </si>
  <si>
    <t>B.020.05.282</t>
  </si>
  <si>
    <t>Heat, district or industrial, other than natural gas {SI}| heat and power co-generation, wood chips, 6667 kW, state-of-the-art 2014 | Alloc Rec, S</t>
  </si>
  <si>
    <t>B.020.05.283</t>
  </si>
  <si>
    <t>Heat, district or industrial, other than natural gas {SK}| heat and power co-generation, wood chips, 6667 kW, state-of-the-art 2014 | Alloc Rec, S</t>
  </si>
  <si>
    <t>B.020.05.284</t>
  </si>
  <si>
    <t>Heat, district or industrial, other than natural gas {SPP}| heat and power co-generation, wood chips, 6667 kW, state-of-the-art 2014 | Alloc Rec, S</t>
  </si>
  <si>
    <t>B.020.05.285</t>
  </si>
  <si>
    <t>Heat, district or industrial, other than natural gas {TH}| heat and power co-generation, wood chips, 6667 kW | Alloc Rec, S</t>
  </si>
  <si>
    <t>B.020.05.286</t>
  </si>
  <si>
    <t>Heat, district or industrial, other than natural gas {TR}| heat and power co-generation, wood chips, 6667 kW | Alloc Rec, S</t>
  </si>
  <si>
    <t>B.020.05.287</t>
  </si>
  <si>
    <t>Heat, district or industrial, other than natural gas {TRE}| heat and power co-generation, wood chips, 6667 kW, state-of-the-art 2014 | Alloc Rec, S</t>
  </si>
  <si>
    <t>B.020.05.288</t>
  </si>
  <si>
    <t>Heat, district or industrial, other than natural gas {TW}| heat and power co-generation, wood chips, 6667 kW | Alloc Rec, S</t>
  </si>
  <si>
    <t>B.020.05.289</t>
  </si>
  <si>
    <t>Heat, district or industrial, other than natural gas {TZ}| heat and power co-generation, wood chips, 6667 kW | Alloc Rec, S</t>
  </si>
  <si>
    <t>B.020.05.290</t>
  </si>
  <si>
    <t>Heat, district or industrial, other than natural gas {UA}| heat and power co-generation, wood chips, 6667 kW | Alloc Rec, S</t>
  </si>
  <si>
    <t>B.020.05.291</t>
  </si>
  <si>
    <t>Heat, district or industrial, other than natural gas {WECC, US only}| heat and power co-generation, wood chips, 6667 kW, state-of-the-art 2014 | Alloc Rec, S</t>
  </si>
  <si>
    <t>B.020.05.292</t>
  </si>
  <si>
    <t>Heat, district or industrial, other than natural gas {ZA}| heat and power co-generation, wood chips, 6667 kW | Alloc Rec, S</t>
  </si>
  <si>
    <t>B.030.02</t>
  </si>
  <si>
    <t>Energy, electricity by fuel, biofuel</t>
  </si>
  <si>
    <t>B.030.02.201</t>
  </si>
  <si>
    <t>Electricity, high voltage {CH}| ethanol production from wood | Alloc Rec, S</t>
  </si>
  <si>
    <t>B.030.02.202</t>
  </si>
  <si>
    <t>Electricity, high voltage {CN}| ethanol production from sweet sorghum | Alloc Rec, S</t>
  </si>
  <si>
    <t>B.030.03</t>
  </si>
  <si>
    <t>Energy, electricity by fuel, coal</t>
  </si>
  <si>
    <t>B.030.03.201</t>
  </si>
  <si>
    <t>Electricity, high voltage {ASCC}| electricity production, hard coal | Alloc Rec, S</t>
  </si>
  <si>
    <t>B.030.03.202</t>
  </si>
  <si>
    <t>Electricity, high voltage {AT}| electricity production, hard coal | Alloc Rec, S</t>
  </si>
  <si>
    <t>B.030.03.203</t>
  </si>
  <si>
    <t>Electricity, high voltage {AU}| electricity production, hard coal | Alloc Rec, S</t>
  </si>
  <si>
    <t>B.030.03.204</t>
  </si>
  <si>
    <t>Electricity, high voltage {BE}| electricity production, hard coal | Alloc Rec, S</t>
  </si>
  <si>
    <t>B.030.03.205</t>
  </si>
  <si>
    <t>Electricity, high voltage {BG}| electricity production, hard coal | Alloc Rec, S</t>
  </si>
  <si>
    <t>B.030.03.206</t>
  </si>
  <si>
    <t>Electricity, high voltage {BR}| electricity production, hard coal | Alloc Rec, S</t>
  </si>
  <si>
    <t>B.030.03.207</t>
  </si>
  <si>
    <t>Electricity, high voltage {CA-AB}| electricity production, hard coal | Alloc Rec, S</t>
  </si>
  <si>
    <t>B.030.03.208</t>
  </si>
  <si>
    <t>Electricity, high voltage {CA-NB}| electricity production, hard coal | Alloc Rec, S</t>
  </si>
  <si>
    <t>B.030.03.209</t>
  </si>
  <si>
    <t>Electricity, high voltage {CA-NS}| electricity production, hard coal | Alloc Rec, S</t>
  </si>
  <si>
    <t>B.030.03.210</t>
  </si>
  <si>
    <t>Electricity, high voltage {CA-ON}| electricity production, hard coal | Alloc Rec, S</t>
  </si>
  <si>
    <t>B.030.03.211</t>
  </si>
  <si>
    <t>Electricity, high voltage {CA-PE}| electricity production, hard coal | Alloc Rec, S</t>
  </si>
  <si>
    <t>B.030.03.212</t>
  </si>
  <si>
    <t>Electricity, high voltage {CA-QC}| electricity production, hard coal | Alloc Rec, S</t>
  </si>
  <si>
    <t>B.030.03.213</t>
  </si>
  <si>
    <t>Electricity, high voltage {CL}| electricity production, hard coal | Alloc Rec, S</t>
  </si>
  <si>
    <t>B.030.03.214</t>
  </si>
  <si>
    <t>Electricity, high voltage {CN-AH}| electricity production, hard coal | Alloc Rec, S</t>
  </si>
  <si>
    <t>B.030.03.215</t>
  </si>
  <si>
    <t>Electricity, high voltage {CN-BJ}| electricity production, hard coal | Alloc Rec, S</t>
  </si>
  <si>
    <t>B.030.03.216</t>
  </si>
  <si>
    <t>Electricity, high voltage {CN-CQ}| electricity production, hard coal | Alloc Rec, S</t>
  </si>
  <si>
    <t>B.030.03.217</t>
  </si>
  <si>
    <t>Electricity, high voltage {CN-FJ}| electricity production, hard coal | Alloc Rec, S</t>
  </si>
  <si>
    <t>B.030.03.218</t>
  </si>
  <si>
    <t>Electricity, high voltage {CN-GD}| electricity production, hard coal | Alloc Rec, S</t>
  </si>
  <si>
    <t>B.030.03.219</t>
  </si>
  <si>
    <t>Electricity, high voltage {CN-GS}| electricity production, hard coal | Alloc Rec, S</t>
  </si>
  <si>
    <t>B.030.03.220</t>
  </si>
  <si>
    <t>Electricity, high voltage {CN-GX}| electricity production, hard coal | Alloc Rec, S</t>
  </si>
  <si>
    <t>B.030.03.221</t>
  </si>
  <si>
    <t>Electricity, high voltage {CN-GZ}| electricity production, hard coal | Alloc Rec, S</t>
  </si>
  <si>
    <t>B.030.03.222</t>
  </si>
  <si>
    <t>Electricity, high voltage {CN-HA}| electricity production, hard coal | Alloc Rec, S</t>
  </si>
  <si>
    <t>B.030.03.223</t>
  </si>
  <si>
    <t>Electricity, high voltage {CN-HB}| electricity production, hard coal | Alloc Rec, S</t>
  </si>
  <si>
    <t>B.030.03.224</t>
  </si>
  <si>
    <t>Electricity, high voltage {CN-HE}| electricity production, hard coal | Alloc Rec, S</t>
  </si>
  <si>
    <t>B.030.03.225</t>
  </si>
  <si>
    <t>Electricity, high voltage {CN-HL}| electricity production, hard coal | Alloc Rec, S</t>
  </si>
  <si>
    <t>B.030.03.226</t>
  </si>
  <si>
    <t>Electricity, high voltage {CN-HN}| electricity production, hard coal | Alloc Rec, S</t>
  </si>
  <si>
    <t>B.030.03.227</t>
  </si>
  <si>
    <t>Electricity, high voltage {CN-HU}| electricity production, hard coal | Alloc Rec, S</t>
  </si>
  <si>
    <t>B.030.03.228</t>
  </si>
  <si>
    <t>Electricity, high voltage {CN-JL}| electricity production, hard coal | Alloc Rec, S</t>
  </si>
  <si>
    <t>B.030.03.229</t>
  </si>
  <si>
    <t>Electricity, high voltage {CN-JS}| electricity production, hard coal | Alloc Rec, S</t>
  </si>
  <si>
    <t>B.030.03.230</t>
  </si>
  <si>
    <t>Electricity, high voltage {CN-JX}| electricity production, hard coal | Alloc Rec, S</t>
  </si>
  <si>
    <t>B.030.03.231</t>
  </si>
  <si>
    <t>Electricity, high voltage {CN-LN}| electricity production, hard coal | Alloc Rec, S</t>
  </si>
  <si>
    <t>B.030.03.232</t>
  </si>
  <si>
    <t>Electricity, high voltage {CN-NM}| electricity production, hard coal | Alloc Rec, S</t>
  </si>
  <si>
    <t>B.030.03.233</t>
  </si>
  <si>
    <t>Electricity, high voltage {CN-NX}| electricity production, hard coal | Alloc Rec, S</t>
  </si>
  <si>
    <t>B.030.03.234</t>
  </si>
  <si>
    <t>Electricity, high voltage {CN-QH}| electricity production, hard coal | Alloc Rec, S</t>
  </si>
  <si>
    <t>B.030.03.235</t>
  </si>
  <si>
    <t>Electricity, high voltage {CN-SA}| electricity production, hard coal | Alloc Rec, S</t>
  </si>
  <si>
    <t>B.030.03.236</t>
  </si>
  <si>
    <t>Electricity, high voltage {CN-SC}| electricity production, hard coal | Alloc Rec, S</t>
  </si>
  <si>
    <t>B.030.03.237</t>
  </si>
  <si>
    <t>Electricity, high voltage {CN-SD}| electricity production, hard coal | Alloc Rec, S</t>
  </si>
  <si>
    <t>B.030.03.238</t>
  </si>
  <si>
    <t>Electricity, high voltage {CN-SH}| electricity production, hard coal | Alloc Rec, S</t>
  </si>
  <si>
    <t>B.030.03.239</t>
  </si>
  <si>
    <t>Electricity, high voltage {CN-SX}| electricity production, hard coal | Alloc Rec, S</t>
  </si>
  <si>
    <t>B.030.03.240</t>
  </si>
  <si>
    <t>Electricity, high voltage {CN-TJ}| electricity production, hard coal | Alloc Rec, S</t>
  </si>
  <si>
    <t>B.030.03.241</t>
  </si>
  <si>
    <t>Electricity, high voltage {CN-XJ}| electricity production, hard coal | Alloc Rec, S</t>
  </si>
  <si>
    <t>B.030.03.242</t>
  </si>
  <si>
    <t>Electricity, high voltage {CN-XZ}| electricity production, hard coal | Alloc Rec, S</t>
  </si>
  <si>
    <t>B.030.03.243</t>
  </si>
  <si>
    <t>Electricity, high voltage {CN-YN}| electricity production, hard coal | Alloc Rec, S</t>
  </si>
  <si>
    <t>B.030.03.244</t>
  </si>
  <si>
    <t>Electricity, high voltage {CN-ZJ}| electricity production, hard coal | Alloc Rec, S</t>
  </si>
  <si>
    <t>B.030.03.245</t>
  </si>
  <si>
    <t>Electricity, high voltage {CZ}| electricity production, hard coal | Alloc Rec, S</t>
  </si>
  <si>
    <t>B.030.03.246</t>
  </si>
  <si>
    <t>Electricity, high voltage {DE}| electricity production, hard coal | Alloc Rec, S</t>
  </si>
  <si>
    <t>B.030.03.247</t>
  </si>
  <si>
    <t>Electricity, high voltage {ES}| electricity production, hard coal | Alloc Rec, S</t>
  </si>
  <si>
    <t>B.030.03.248</t>
  </si>
  <si>
    <t>Electricity, high voltage {FI}| electricity production, hard coal | Alloc Rec, S</t>
  </si>
  <si>
    <t>B.030.03.249</t>
  </si>
  <si>
    <t>Electricity, high voltage {FR}| electricity production, hard coal | Alloc Rec, S</t>
  </si>
  <si>
    <t>B.030.03.250</t>
  </si>
  <si>
    <t>Electricity, high voltage {FRCC}| electricity production, hard coal | Alloc Rec, S</t>
  </si>
  <si>
    <t>B.030.03.251</t>
  </si>
  <si>
    <t>Electricity, high voltage {GB}| electricity production, hard coal | Alloc Rec, S</t>
  </si>
  <si>
    <t>B.030.03.252</t>
  </si>
  <si>
    <t>Electricity, high voltage {HICC}| electricity production, hard coal | Alloc Rec, S</t>
  </si>
  <si>
    <t>B.030.03.253</t>
  </si>
  <si>
    <t>Electricity, high voltage {HR}| electricity production, hard coal | Alloc Rec, S</t>
  </si>
  <si>
    <t>B.030.03.254</t>
  </si>
  <si>
    <t>Electricity, high voltage {IE}| electricity production, hard coal | Alloc Rec, S</t>
  </si>
  <si>
    <t>B.030.03.255</t>
  </si>
  <si>
    <t>Electricity, high voltage {IN}| electricity production, hard coal | Alloc Rec, S</t>
  </si>
  <si>
    <t>B.030.03.256</t>
  </si>
  <si>
    <t>Electricity, high voltage {IT}| electricity production, hard coal | Alloc Rec, S</t>
  </si>
  <si>
    <t>B.030.03.257</t>
  </si>
  <si>
    <t>Electricity, high voltage {JP}| electricity production, hard coal | Alloc Rec, S</t>
  </si>
  <si>
    <t>B.030.03.258</t>
  </si>
  <si>
    <t>Electricity, high voltage {KR}| electricity production, hard coal | Alloc Rec, S</t>
  </si>
  <si>
    <t>B.030.03.259</t>
  </si>
  <si>
    <t>Electricity, high voltage {MRO, US only}| electricity production, hard coal | Alloc Rec, S</t>
  </si>
  <si>
    <t>B.030.03.260</t>
  </si>
  <si>
    <t>Electricity, high voltage {MY}| electricity production, hard coal | Alloc Rec, S</t>
  </si>
  <si>
    <t>B.030.03.261</t>
  </si>
  <si>
    <t>Electricity, high voltage {NL}| electricity production, hard coal | Alloc Rec, S</t>
  </si>
  <si>
    <t>B.030.03.262</t>
  </si>
  <si>
    <t>Electricity, high voltage {NPCC, US only}| electricity production, hard coal | Alloc Rec, S</t>
  </si>
  <si>
    <t>B.030.03.263</t>
  </si>
  <si>
    <t>Electricity, high voltage {PE}| electricity production, hard coal | Alloc Rec, S</t>
  </si>
  <si>
    <t>B.030.03.264</t>
  </si>
  <si>
    <t>Electricity, high voltage {PT}| electricity production, hard coal | Alloc Rec, S</t>
  </si>
  <si>
    <t>B.030.03.265</t>
  </si>
  <si>
    <t>Electricity, high voltage {RFC}| electricity production, hard coal | Alloc Rec, S</t>
  </si>
  <si>
    <t>B.030.03.266</t>
  </si>
  <si>
    <t>Electricity, high voltage {RoW}| electricity production, hard coal | Alloc Rec, S</t>
  </si>
  <si>
    <t>B.030.03.267</t>
  </si>
  <si>
    <t>Electricity, high voltage {SERC}| electricity production, hard coal | Alloc Rec, S</t>
  </si>
  <si>
    <t>B.030.03.268</t>
  </si>
  <si>
    <t>Electricity, high voltage {SPP}| electricity production, hard coal | Alloc Rec, S</t>
  </si>
  <si>
    <t>B.030.03.269</t>
  </si>
  <si>
    <t>Electricity, high voltage {TH}| electricity production, hard coal | Alloc Rec, S</t>
  </si>
  <si>
    <t>B.030.03.270</t>
  </si>
  <si>
    <t>Electricity, high voltage {TR}| electricity production, hard coal | Alloc Rec, S</t>
  </si>
  <si>
    <t>B.030.03.271</t>
  </si>
  <si>
    <t>Electricity, high voltage {TRE}| electricity production, hard coal | Alloc Rec, S</t>
  </si>
  <si>
    <t>B.030.03.272</t>
  </si>
  <si>
    <t>Electricity, high voltage {TW}| electricity production, hard coal | Alloc Rec, S</t>
  </si>
  <si>
    <t>B.030.03.273</t>
  </si>
  <si>
    <t>Electricity, high voltage {TZ}| electricity production, hard coal | Alloc Rec, S</t>
  </si>
  <si>
    <t>B.030.03.274</t>
  </si>
  <si>
    <t>Electricity, high voltage {UA}| electricity production, hard coal | Alloc Rec, S</t>
  </si>
  <si>
    <t>B.030.03.275</t>
  </si>
  <si>
    <t>Electricity, high voltage {WECC, US only}| electricity production, hard coal | Alloc Rec, S</t>
  </si>
  <si>
    <t>B.030.03.276</t>
  </si>
  <si>
    <t>Electricity, high voltage {ZA}| electricity production, hard coal | Alloc Rec, S</t>
  </si>
  <si>
    <t>B.030.03.277</t>
  </si>
  <si>
    <t>Electricity, high voltage, for internal use in coal mining {CN}| electricity production, hard coal, at coal mine power plant | Alloc Rec, S</t>
  </si>
  <si>
    <t>B.030.03.278</t>
  </si>
  <si>
    <t>Electricity, high voltage, for internal use in coal mining {RoW}| electricity production, hard coal, at coal mine power plant | Alloc Rec, S</t>
  </si>
  <si>
    <t>B.030.04</t>
  </si>
  <si>
    <t>Energy, electricity by fuel, gas</t>
  </si>
  <si>
    <t>B.030.04.201</t>
  </si>
  <si>
    <t>Electricity, high voltage {ASCC}| electricity production, natural gas, combined cycle power plant | Alloc Rec, S</t>
  </si>
  <si>
    <t>B.030.04.202</t>
  </si>
  <si>
    <t>Electricity, high voltage {ASCC}| electricity production, natural gas, conventional power plant | Alloc Rec, S</t>
  </si>
  <si>
    <t>B.030.04.203</t>
  </si>
  <si>
    <t>Electricity, high voltage {AT}| electricity production, natural gas, combined cycle power plant | Alloc Rec, S</t>
  </si>
  <si>
    <t>B.030.04.204</t>
  </si>
  <si>
    <t>Electricity, high voltage {AT}| electricity production, natural gas, conventional power plant | Alloc Rec, S</t>
  </si>
  <si>
    <t>B.030.04.205</t>
  </si>
  <si>
    <t>Electricity, high voltage {AU}| electricity production, natural gas, combined cycle power plant | Alloc Rec, S</t>
  </si>
  <si>
    <t>B.030.04.206</t>
  </si>
  <si>
    <t>Electricity, high voltage {AU}| electricity production, natural gas, conventional power plant | Alloc Rec, S</t>
  </si>
  <si>
    <t>B.030.04.207</t>
  </si>
  <si>
    <t>Electricity, high voltage {BE}| electricity production, natural gas, combined cycle power plant | Alloc Rec, S</t>
  </si>
  <si>
    <t>B.030.04.208</t>
  </si>
  <si>
    <t>Electricity, high voltage {BE}| electricity production, natural gas, conventional power plant | Alloc Rec, S</t>
  </si>
  <si>
    <t>B.030.04.209</t>
  </si>
  <si>
    <t>Electricity, high voltage {BG}| electricity production, natural gas, conventional power plant | Alloc Rec, S</t>
  </si>
  <si>
    <t>B.030.04.210</t>
  </si>
  <si>
    <t>Electricity, high voltage {BR}| electricity production, natural gas, combined cycle power plant | Alloc Rec, S</t>
  </si>
  <si>
    <t>B.030.04.211</t>
  </si>
  <si>
    <t>Electricity, high voltage {BR}| electricity production, natural gas, conventional power plant | Alloc Rec, S</t>
  </si>
  <si>
    <t>B.030.04.212</t>
  </si>
  <si>
    <t>Electricity, high voltage {CA-AB}| electricity production, natural gas, combined cycle power plant | Alloc Rec, S</t>
  </si>
  <si>
    <t>B.030.04.213</t>
  </si>
  <si>
    <t>Electricity, high voltage {CA-AB}| electricity production, natural gas, conventional power plant | Alloc Rec, S</t>
  </si>
  <si>
    <t>B.030.04.214</t>
  </si>
  <si>
    <t>Electricity, high voltage {CA-AB}| heat and power co-generation, natural gas, conventional power plant, 100MW electrical | Alloc Rec, S</t>
  </si>
  <si>
    <t>B.030.04.215</t>
  </si>
  <si>
    <t>Electricity, high voltage {CA-BC}| electricity production, natural gas, combined cycle power plant | Alloc Rec, S</t>
  </si>
  <si>
    <t>B.030.04.216</t>
  </si>
  <si>
    <t>Electricity, high voltage {CA-BC}| electricity production, natural gas, conventional power plant | Alloc Rec, S</t>
  </si>
  <si>
    <t>B.030.04.217</t>
  </si>
  <si>
    <t>Electricity, high voltage {CA-MB}| electricity production, natural gas, combined cycle power plant | Alloc Rec, S</t>
  </si>
  <si>
    <t>B.030.04.218</t>
  </si>
  <si>
    <t>Electricity, high voltage {CA-MB}| electricity production, natural gas, conventional power plant | Alloc Rec, S</t>
  </si>
  <si>
    <t>B.030.04.219</t>
  </si>
  <si>
    <t>Electricity, high voltage {CA-MB}| heat and power co-generation, natural gas, conventional power plant, 100MW electrical | Alloc Rec, S</t>
  </si>
  <si>
    <t>B.030.04.220</t>
  </si>
  <si>
    <t>Electricity, high voltage {CA-NB}| electricity production, natural gas, combined cycle power plant | Alloc Rec, S</t>
  </si>
  <si>
    <t>B.030.04.221</t>
  </si>
  <si>
    <t>Electricity, high voltage {CA-NB}| electricity production, natural gas, conventional power plant | Alloc Rec, S</t>
  </si>
  <si>
    <t>B.030.04.222</t>
  </si>
  <si>
    <t>Electricity, high voltage {CA-NF}| electricity production, natural gas, conventional power plant | Alloc Rec, S</t>
  </si>
  <si>
    <t>B.030.04.223</t>
  </si>
  <si>
    <t>Electricity, high voltage {CA-NS}| electricity production, natural gas, combined cycle power plant | Alloc Rec, S</t>
  </si>
  <si>
    <t>B.030.04.224</t>
  </si>
  <si>
    <t>Electricity, high voltage {CA-NS}| electricity production, natural gas, conventional power plant | Alloc Rec, S</t>
  </si>
  <si>
    <t>B.030.04.225</t>
  </si>
  <si>
    <t>Electricity, high voltage {CA-NT}| electricity production, natural gas, combined cycle power plant | Alloc Rec, S</t>
  </si>
  <si>
    <t>B.030.04.226</t>
  </si>
  <si>
    <t>Electricity, high voltage {CA-NT}| electricity production, natural gas, conventional power plant | Alloc Rec, S</t>
  </si>
  <si>
    <t>B.030.04.227</t>
  </si>
  <si>
    <t>Electricity, high voltage {CA-ON}| electricity production, natural gas, combined cycle power plant | Alloc Rec, S</t>
  </si>
  <si>
    <t>B.030.04.228</t>
  </si>
  <si>
    <t>Electricity, high voltage {CA-ON}| electricity production, natural gas, conventional power plant | Alloc Rec, S</t>
  </si>
  <si>
    <t>B.030.04.229</t>
  </si>
  <si>
    <t>Electricity, high voltage {CA-SK}| electricity production, natural gas, combined cycle power plant | Alloc Rec, S</t>
  </si>
  <si>
    <t>B.030.04.230</t>
  </si>
  <si>
    <t>Electricity, high voltage {CA-SK}| electricity production, natural gas, conventional power plant | Alloc Rec, S</t>
  </si>
  <si>
    <t>B.030.04.231</t>
  </si>
  <si>
    <t>Electricity, high voltage {CH}| electricity production, natural gas, 10MW | Alloc Rec, S</t>
  </si>
  <si>
    <t>B.030.04.232</t>
  </si>
  <si>
    <t>Electricity, high voltage {CL}| electricity production, natural gas, combined cycle power plant | Alloc Rec, S</t>
  </si>
  <si>
    <t>B.030.04.233</t>
  </si>
  <si>
    <t>Electricity, high voltage {CL}| electricity production, natural gas, conventional power plant | Alloc Rec, S</t>
  </si>
  <si>
    <t>B.030.04.234</t>
  </si>
  <si>
    <t>Electricity, high voltage {CN-AH}| electricity production, natural gas, combined cycle power plant | Alloc Rec, S</t>
  </si>
  <si>
    <t>B.030.04.235</t>
  </si>
  <si>
    <t>Electricity, high voltage {CN-AH}| electricity production, natural gas, conventional power plant | Alloc Rec, S</t>
  </si>
  <si>
    <t>B.030.04.236</t>
  </si>
  <si>
    <t>Electricity, high voltage {CN-BJ}| electricity production, natural gas, combined cycle power plant | Alloc Rec, S</t>
  </si>
  <si>
    <t>B.030.04.237</t>
  </si>
  <si>
    <t>Electricity, high voltage {CN-BJ}| electricity production, natural gas, conventional power plant | Alloc Rec, S</t>
  </si>
  <si>
    <t>B.030.04.238</t>
  </si>
  <si>
    <t>Electricity, high voltage {CN-CQ}| electricity production, natural gas, combined cycle power plant | Alloc Rec, S</t>
  </si>
  <si>
    <t>B.030.04.239</t>
  </si>
  <si>
    <t>Electricity, high voltage {CN-CQ}| electricity production, natural gas, conventional power plant | Alloc Rec, S</t>
  </si>
  <si>
    <t>B.030.04.240</t>
  </si>
  <si>
    <t>Electricity, high voltage {CN-FJ}| electricity production, natural gas, combined cycle power plant | Alloc Rec, S</t>
  </si>
  <si>
    <t>B.030.04.241</t>
  </si>
  <si>
    <t>Electricity, high voltage {CN-FJ}| electricity production, natural gas, conventional power plant | Alloc Rec, S</t>
  </si>
  <si>
    <t>B.030.04.242</t>
  </si>
  <si>
    <t>Electricity, high voltage {CN-GD}| electricity production, natural gas, combined cycle power plant | Alloc Rec, S</t>
  </si>
  <si>
    <t>B.030.04.243</t>
  </si>
  <si>
    <t>Electricity, high voltage {CN-GD}| electricity production, natural gas, conventional power plant | Alloc Rec, S</t>
  </si>
  <si>
    <t>B.030.04.244</t>
  </si>
  <si>
    <t>Electricity, high voltage {CN-GS}| electricity production, natural gas, combined cycle power plant | Alloc Rec, S</t>
  </si>
  <si>
    <t>B.030.04.245</t>
  </si>
  <si>
    <t>Electricity, high voltage {CN-GS}| electricity production, natural gas, conventional power plant | Alloc Rec, S</t>
  </si>
  <si>
    <t>B.030.04.246</t>
  </si>
  <si>
    <t>Electricity, high voltage {CN-GX}| electricity production, natural gas, combined cycle power plant | Alloc Rec, S</t>
  </si>
  <si>
    <t>B.030.04.247</t>
  </si>
  <si>
    <t>Electricity, high voltage {CN-GX}| electricity production, natural gas, conventional power plant | Alloc Rec, S</t>
  </si>
  <si>
    <t>B.030.04.248</t>
  </si>
  <si>
    <t>Electricity, high voltage {CN-GZ}| electricity production, natural gas, combined cycle power plant | Alloc Rec, S</t>
  </si>
  <si>
    <t>B.030.04.249</t>
  </si>
  <si>
    <t>Electricity, high voltage {CN-GZ}| electricity production, natural gas, conventional power plant | Alloc Rec, S</t>
  </si>
  <si>
    <t>B.030.04.250</t>
  </si>
  <si>
    <t>Electricity, high voltage {CN-HA}| electricity production, natural gas, combined cycle power plant | Alloc Rec, S</t>
  </si>
  <si>
    <t>B.030.04.251</t>
  </si>
  <si>
    <t>Electricity, high voltage {CN-HA}| electricity production, natural gas, conventional power plant | Alloc Rec, S</t>
  </si>
  <si>
    <t>B.030.04.252</t>
  </si>
  <si>
    <t>Electricity, high voltage {CN-HB}| electricity production, natural gas, combined cycle power plant | Alloc Rec, S</t>
  </si>
  <si>
    <t>B.030.04.253</t>
  </si>
  <si>
    <t>Electricity, high voltage {CN-HB}| electricity production, natural gas, conventional power plant | Alloc Rec, S</t>
  </si>
  <si>
    <t>B.030.04.254</t>
  </si>
  <si>
    <t>Electricity, high voltage {CN-HE}| electricity production, natural gas, combined cycle power plant | Alloc Rec, S</t>
  </si>
  <si>
    <t>B.030.04.255</t>
  </si>
  <si>
    <t>Electricity, high voltage {CN-HE}| electricity production, natural gas, conventional power plant | Alloc Rec, S</t>
  </si>
  <si>
    <t>B.030.04.256</t>
  </si>
  <si>
    <t>Electricity, high voltage {CN-HL}| electricity production, natural gas, combined cycle power plant | Alloc Rec, S</t>
  </si>
  <si>
    <t>B.030.04.257</t>
  </si>
  <si>
    <t>Electricity, high voltage {CN-HL}| electricity production, natural gas, conventional power plant | Alloc Rec, S</t>
  </si>
  <si>
    <t>B.030.04.258</t>
  </si>
  <si>
    <t>Electricity, high voltage {CN-HN}| electricity production, natural gas, combined cycle power plant | Alloc Rec, S</t>
  </si>
  <si>
    <t>B.030.04.259</t>
  </si>
  <si>
    <t>Electricity, high voltage {CN-HN}| electricity production, natural gas, conventional power plant | Alloc Rec, S</t>
  </si>
  <si>
    <t>B.030.04.260</t>
  </si>
  <si>
    <t>Electricity, high voltage {CN-HU}| electricity production, natural gas, combined cycle power plant | Alloc Rec, S</t>
  </si>
  <si>
    <t>B.030.04.261</t>
  </si>
  <si>
    <t>Electricity, high voltage {CN-HU}| electricity production, natural gas, conventional power plant | Alloc Rec, S</t>
  </si>
  <si>
    <t>B.030.04.262</t>
  </si>
  <si>
    <t>Electricity, high voltage {CN-JL}| electricity production, natural gas, combined cycle power plant | Alloc Rec, S</t>
  </si>
  <si>
    <t>B.030.04.263</t>
  </si>
  <si>
    <t>Electricity, high voltage {CN-JL}| electricity production, natural gas, conventional power plant | Alloc Rec, S</t>
  </si>
  <si>
    <t>B.030.04.264</t>
  </si>
  <si>
    <t>Electricity, high voltage {CN-JS}| electricity production, natural gas, combined cycle power plant | Alloc Rec, S</t>
  </si>
  <si>
    <t>B.030.04.265</t>
  </si>
  <si>
    <t>Electricity, high voltage {CN-JS}| electricity production, natural gas, conventional power plant | Alloc Rec, S</t>
  </si>
  <si>
    <t>B.030.04.266</t>
  </si>
  <si>
    <t>Electricity, high voltage {CN-JX}| electricity production, natural gas, combined cycle power plant | Alloc Rec, S</t>
  </si>
  <si>
    <t>B.030.04.267</t>
  </si>
  <si>
    <t>Electricity, high voltage {CN-JX}| electricity production, natural gas, conventional power plant | Alloc Rec, S</t>
  </si>
  <si>
    <t>B.030.04.268</t>
  </si>
  <si>
    <t>Electricity, high voltage {CN-LN}| electricity production, natural gas, combined cycle power plant | Alloc Rec, S</t>
  </si>
  <si>
    <t>B.030.04.269</t>
  </si>
  <si>
    <t>Electricity, high voltage {CN-LN}| electricity production, natural gas, conventional power plant | Alloc Rec, S</t>
  </si>
  <si>
    <t>B.030.04.270</t>
  </si>
  <si>
    <t>Electricity, high voltage {CN-NM}| electricity production, natural gas, combined cycle power plant | Alloc Rec, S</t>
  </si>
  <si>
    <t>B.030.04.271</t>
  </si>
  <si>
    <t>Electricity, high voltage {CN-NM}| electricity production, natural gas, conventional power plant | Alloc Rec, S</t>
  </si>
  <si>
    <t>B.030.04.272</t>
  </si>
  <si>
    <t>Electricity, high voltage {CN-NX}| electricity production, natural gas, combined cycle power plant | Alloc Rec, S</t>
  </si>
  <si>
    <t>B.030.04.273</t>
  </si>
  <si>
    <t>Electricity, high voltage {CN-NX}| electricity production, natural gas, conventional power plant | Alloc Rec, S</t>
  </si>
  <si>
    <t>B.030.04.274</t>
  </si>
  <si>
    <t>Electricity, high voltage {CN-QH}| electricity production, natural gas, combined cycle power plant | Alloc Rec, S</t>
  </si>
  <si>
    <t>B.030.04.275</t>
  </si>
  <si>
    <t>Electricity, high voltage {CN-QH}| electricity production, natural gas, conventional power plant | Alloc Rec, S</t>
  </si>
  <si>
    <t>B.030.04.276</t>
  </si>
  <si>
    <t>Electricity, high voltage {CN-SA}| electricity production, natural gas, combined cycle power plant | Alloc Rec, S</t>
  </si>
  <si>
    <t>B.030.04.277</t>
  </si>
  <si>
    <t>Electricity, high voltage {CN-SA}| electricity production, natural gas, conventional power plant | Alloc Rec, S</t>
  </si>
  <si>
    <t>B.030.04.278</t>
  </si>
  <si>
    <t>Electricity, high voltage {CN-SC}| electricity production, natural gas, combined cycle power plant | Alloc Rec, S</t>
  </si>
  <si>
    <t>B.030.04.279</t>
  </si>
  <si>
    <t>Electricity, high voltage {CN-SC}| electricity production, natural gas, conventional power plant | Alloc Rec, S</t>
  </si>
  <si>
    <t>B.030.04.280</t>
  </si>
  <si>
    <t>Electricity, high voltage {CN-SD}| electricity production, natural gas, combined cycle power plant | Alloc Rec, S</t>
  </si>
  <si>
    <t>B.030.04.281</t>
  </si>
  <si>
    <t>Electricity, high voltage {CN-SD}| electricity production, natural gas, conventional power plant | Alloc Rec, S</t>
  </si>
  <si>
    <t>B.030.04.282</t>
  </si>
  <si>
    <t>Electricity, high voltage {CN-SH}| electricity production, natural gas, combined cycle power plant | Alloc Rec, S</t>
  </si>
  <si>
    <t>B.030.04.283</t>
  </si>
  <si>
    <t>Electricity, high voltage {CN-SH}| electricity production, natural gas, conventional power plant | Alloc Rec, S</t>
  </si>
  <si>
    <t>B.030.04.284</t>
  </si>
  <si>
    <t>Electricity, high voltage {CN-SX}| electricity production, natural gas, combined cycle power plant | Alloc Rec, S</t>
  </si>
  <si>
    <t>B.030.04.285</t>
  </si>
  <si>
    <t>Electricity, high voltage {CN-SX}| electricity production, natural gas, conventional power plant | Alloc Rec, S</t>
  </si>
  <si>
    <t>B.030.04.286</t>
  </si>
  <si>
    <t>Electricity, high voltage {CN-TJ}| electricity production, natural gas, combined cycle power plant | Alloc Rec, S</t>
  </si>
  <si>
    <t>B.030.04.287</t>
  </si>
  <si>
    <t>Electricity, high voltage {CN-TJ}| electricity production, natural gas, conventional power plant | Alloc Rec, S</t>
  </si>
  <si>
    <t>B.030.04.288</t>
  </si>
  <si>
    <t>Electricity, high voltage {CN-XJ}| electricity production, natural gas, combined cycle power plant | Alloc Rec, S</t>
  </si>
  <si>
    <t>B.030.04.289</t>
  </si>
  <si>
    <t>Electricity, high voltage {CN-XJ}| electricity production, natural gas, conventional power plant | Alloc Rec, S</t>
  </si>
  <si>
    <t>B.030.04.290</t>
  </si>
  <si>
    <t>Electricity, high voltage {CN-XZ}| electricity production, natural gas, combined cycle power plant | Alloc Rec, S</t>
  </si>
  <si>
    <t>B.030.04.291</t>
  </si>
  <si>
    <t>Electricity, high voltage {CN-XZ}| electricity production, natural gas, conventional power plant | Alloc Rec, S</t>
  </si>
  <si>
    <t>B.030.04.292</t>
  </si>
  <si>
    <t>Electricity, high voltage {CN-YN}| electricity production, natural gas, combined cycle power plant | Alloc Rec, S</t>
  </si>
  <si>
    <t>B.030.04.293</t>
  </si>
  <si>
    <t>Electricity, high voltage {CN-YN}| electricity production, natural gas, conventional power plant | Alloc Rec, S</t>
  </si>
  <si>
    <t>B.030.04.294</t>
  </si>
  <si>
    <t>Electricity, high voltage {CN-ZJ}| electricity production, natural gas, combined cycle power plant | Alloc Rec, S</t>
  </si>
  <si>
    <t>B.030.04.295</t>
  </si>
  <si>
    <t>Electricity, high voltage {CN-ZJ}| electricity production, natural gas, conventional power plant | Alloc Rec, S</t>
  </si>
  <si>
    <t>B.030.04.296</t>
  </si>
  <si>
    <t>Electricity, high voltage {CZ}| electricity production, natural gas, combined cycle power plant | Alloc Rec, S</t>
  </si>
  <si>
    <t>B.030.04.297</t>
  </si>
  <si>
    <t>Electricity, high voltage {CZ}| electricity production, natural gas, conventional power plant | Alloc Rec, S</t>
  </si>
  <si>
    <t>B.030.04.298</t>
  </si>
  <si>
    <t>Electricity, high voltage {DE}| electricity production, natural gas, 10MW | Alloc Rec, S</t>
  </si>
  <si>
    <t>B.030.04.299</t>
  </si>
  <si>
    <t>Electricity, high voltage {DE}| electricity production, natural gas, combined cycle power plant | Alloc Rec, S</t>
  </si>
  <si>
    <t>B.030.04.300</t>
  </si>
  <si>
    <t>Electricity, high voltage {DE}| electricity production, natural gas, conventional power plant | Alloc Rec, S</t>
  </si>
  <si>
    <t>B.030.04.301</t>
  </si>
  <si>
    <t>Electricity, high voltage {ES}| electricity production, natural gas, combined cycle power plant | Alloc Rec, S</t>
  </si>
  <si>
    <t>B.030.04.302</t>
  </si>
  <si>
    <t>Electricity, high voltage {ES}| electricity production, natural gas, conventional power plant | Alloc Rec, S</t>
  </si>
  <si>
    <t>B.030.04.303</t>
  </si>
  <si>
    <t>Electricity, high voltage {FI}| electricity production, natural gas, combined cycle power plant | Alloc Rec, S</t>
  </si>
  <si>
    <t>B.030.04.304</t>
  </si>
  <si>
    <t>Electricity, high voltage {FI}| electricity production, natural gas, conventional power plant | Alloc Rec, S</t>
  </si>
  <si>
    <t>B.030.04.305</t>
  </si>
  <si>
    <t>Electricity, high voltage {FR}| electricity production, natural gas, combined cycle power plant | Alloc Rec, S</t>
  </si>
  <si>
    <t>B.030.04.306</t>
  </si>
  <si>
    <t>Electricity, high voltage {FR}| electricity production, natural gas, conventional power plant | Alloc Rec, S</t>
  </si>
  <si>
    <t>B.030.04.307</t>
  </si>
  <si>
    <t>Electricity, high voltage {FRCC}| electricity production, natural gas, combined cycle power plant | Alloc Rec, S</t>
  </si>
  <si>
    <t>B.030.04.308</t>
  </si>
  <si>
    <t>Electricity, high voltage {FRCC}| electricity production, natural gas, conventional power plant | Alloc Rec, S</t>
  </si>
  <si>
    <t>B.030.04.309</t>
  </si>
  <si>
    <t>Electricity, high voltage {GB}| electricity production, natural gas, combined cycle power plant | Alloc Rec, S</t>
  </si>
  <si>
    <t>B.030.04.310</t>
  </si>
  <si>
    <t>Electricity, high voltage {GB}| electricity production, natural gas, conventional power plant | Alloc Rec, S</t>
  </si>
  <si>
    <t>B.030.04.311</t>
  </si>
  <si>
    <t>Electricity, high voltage {GR}| electricity production, natural gas, combined cycle power plant | Alloc Rec, S</t>
  </si>
  <si>
    <t>B.030.04.312</t>
  </si>
  <si>
    <t>Electricity, high voltage {GR}| electricity production, natural gas, conventional power plant | Alloc Rec, S</t>
  </si>
  <si>
    <t>B.030.04.313</t>
  </si>
  <si>
    <t>Electricity, high voltage {HR}| electricity production, natural gas, combined cycle power plant | Alloc Rec, S</t>
  </si>
  <si>
    <t>B.030.04.314</t>
  </si>
  <si>
    <t>Electricity, high voltage {HR}| electricity production, natural gas, conventional power plant | Alloc Rec, S</t>
  </si>
  <si>
    <t>B.030.04.315</t>
  </si>
  <si>
    <t>Electricity, high voltage {HU}| electricity production, natural gas, combined cycle power plant | Alloc Rec, S</t>
  </si>
  <si>
    <t>B.030.04.316</t>
  </si>
  <si>
    <t>Electricity, high voltage {HU}| electricity production, natural gas, conventional power plant | Alloc Rec, S</t>
  </si>
  <si>
    <t>B.030.04.317</t>
  </si>
  <si>
    <t>Electricity, high voltage {ID}| electricity production, natural gas, combined cycle power plant | Alloc Rec, S</t>
  </si>
  <si>
    <t>B.030.04.318</t>
  </si>
  <si>
    <t>Electricity, high voltage {ID}| electricity production, natural gas, conventional power plant | Alloc Rec, S</t>
  </si>
  <si>
    <t>B.030.04.319</t>
  </si>
  <si>
    <t>Electricity, high voltage {IE}| electricity production, natural gas, combined cycle power plant | Alloc Rec, S</t>
  </si>
  <si>
    <t>B.030.04.320</t>
  </si>
  <si>
    <t>Electricity, high voltage {IE}| electricity production, natural gas, conventional power plant | Alloc Rec, S</t>
  </si>
  <si>
    <t>B.030.04.321</t>
  </si>
  <si>
    <t>Electricity, high voltage {IN}| electricity production, natural gas, combined cycle power plant | Alloc Rec, S</t>
  </si>
  <si>
    <t>B.030.04.322</t>
  </si>
  <si>
    <t>Electricity, high voltage {IN}| electricity production, natural gas, conventional power plant | Alloc Rec, S</t>
  </si>
  <si>
    <t>B.030.04.323</t>
  </si>
  <si>
    <t>Electricity, high voltage {IR}| electricity production, natural gas, combined cycle power plant | Alloc Rec, S</t>
  </si>
  <si>
    <t>B.030.04.324</t>
  </si>
  <si>
    <t>Electricity, high voltage {IR}| electricity production, natural gas, conventional power plant | Alloc Rec, S</t>
  </si>
  <si>
    <t>B.030.04.325</t>
  </si>
  <si>
    <t>Electricity, high voltage {IT}| electricity production, natural gas, combined cycle power plant | Alloc Rec, S</t>
  </si>
  <si>
    <t>B.030.04.326</t>
  </si>
  <si>
    <t>Electricity, high voltage {IT}| electricity production, natural gas, conventional power plant | Alloc Rec, S</t>
  </si>
  <si>
    <t>B.030.04.327</t>
  </si>
  <si>
    <t>Electricity, high voltage {JP}| electricity production, natural gas, combined cycle power plant | Alloc Rec, S</t>
  </si>
  <si>
    <t>B.030.04.328</t>
  </si>
  <si>
    <t>Electricity, high voltage {JP}| electricity production, natural gas, conventional power plant | Alloc Rec, S</t>
  </si>
  <si>
    <t>B.030.04.329</t>
  </si>
  <si>
    <t>Electricity, high voltage {KR}| electricity production, natural gas, combined cycle power plant | Alloc Rec, S</t>
  </si>
  <si>
    <t>B.030.04.330</t>
  </si>
  <si>
    <t>Electricity, high voltage {KR}| electricity production, natural gas, conventional power plant | Alloc Rec, S</t>
  </si>
  <si>
    <t>B.030.04.331</t>
  </si>
  <si>
    <t>Electricity, high voltage {MRO, US only}| electricity production, natural gas, combined cycle power plant | Alloc Rec, S</t>
  </si>
  <si>
    <t>B.030.04.332</t>
  </si>
  <si>
    <t>Electricity, high voltage {MRO, US only}| electricity production, natural gas, conventional power plant | Alloc Rec, S</t>
  </si>
  <si>
    <t>B.030.04.333</t>
  </si>
  <si>
    <t>Electricity, high voltage {MX}| electricity production, natural gas, combined cycle power plant | Alloc Rec, S</t>
  </si>
  <si>
    <t>B.030.04.334</t>
  </si>
  <si>
    <t>Electricity, high voltage {MX}| electricity production, natural gas, conventional power plant | Alloc Rec, S</t>
  </si>
  <si>
    <t>B.030.04.335</t>
  </si>
  <si>
    <t>Electricity, high voltage {MY}| electricity production, natural gas, combined cycle power plant | Alloc Rec, S</t>
  </si>
  <si>
    <t>B.030.04.336</t>
  </si>
  <si>
    <t>Electricity, high voltage {MY}| electricity production, natural gas, conventional power plant | Alloc Rec, S</t>
  </si>
  <si>
    <t>B.030.04.337</t>
  </si>
  <si>
    <t>Electricity, high voltage {NL}| electricity production, natural gas, 10MW | Alloc Rec, S</t>
  </si>
  <si>
    <t>B.030.04.338</t>
  </si>
  <si>
    <t>Electricity, high voltage {NL}| electricity production, natural gas, combined cycle power plant | Alloc Rec, S</t>
  </si>
  <si>
    <t>B.030.04.339</t>
  </si>
  <si>
    <t>Electricity, high voltage {NL}| electricity production, natural gas, conventional power plant | Alloc Rec, S</t>
  </si>
  <si>
    <t>B.030.04.340</t>
  </si>
  <si>
    <t>Electricity, high voltage {NO}| electricity production, natural gas, combined cycle power plant | Alloc Rec, S</t>
  </si>
  <si>
    <t>B.030.04.341</t>
  </si>
  <si>
    <t>Electricity, high voltage {NO}| electricity production, natural gas, conventional power plant | Alloc Rec, S</t>
  </si>
  <si>
    <t>B.030.04.342</t>
  </si>
  <si>
    <t>Electricity, high voltage {NPCC, US only}| electricity production, natural gas, combined cycle power plant | Alloc Rec, S</t>
  </si>
  <si>
    <t>B.030.04.343</t>
  </si>
  <si>
    <t>Electricity, high voltage {NPCC, US only}| electricity production, natural gas, conventional power plant | Alloc Rec, S</t>
  </si>
  <si>
    <t>B.030.04.344</t>
  </si>
  <si>
    <t>Electricity, high voltage {PE}| electricity production, natural gas, combined cycle power plant | Alloc Rec, S</t>
  </si>
  <si>
    <t>B.030.04.345</t>
  </si>
  <si>
    <t>Electricity, high voltage {PE}| electricity production, natural gas, conventional power plant | Alloc Rec, S</t>
  </si>
  <si>
    <t>B.030.04.346</t>
  </si>
  <si>
    <t>Electricity, high voltage {PT}| electricity production, natural gas, combined cycle power plant | Alloc Rec, S</t>
  </si>
  <si>
    <t>B.030.04.347</t>
  </si>
  <si>
    <t>Electricity, high voltage {PT}| electricity production, natural gas, conventional power plant | Alloc Rec, S</t>
  </si>
  <si>
    <t>B.030.04.348</t>
  </si>
  <si>
    <t>Electricity, high voltage {RFC}| electricity production, natural gas, combined cycle power plant | Alloc Rec, S</t>
  </si>
  <si>
    <t>B.030.04.349</t>
  </si>
  <si>
    <t>Electricity, high voltage {RFC}| electricity production, natural gas, conventional power plant | Alloc Rec, S</t>
  </si>
  <si>
    <t>B.030.04.350</t>
  </si>
  <si>
    <t>Electricity, high voltage {RO}| electricity production, natural gas, conventional power plant | Alloc Rec, S</t>
  </si>
  <si>
    <t>B.030.04.351</t>
  </si>
  <si>
    <t>Electricity, high voltage {RoW}| electricity production, natural gas, 10MW | Alloc Rec, S</t>
  </si>
  <si>
    <t>B.030.04.352</t>
  </si>
  <si>
    <t>Electricity, high voltage {RoW}| electricity production, natural gas, combined cycle power plant | Alloc Rec, S</t>
  </si>
  <si>
    <t>B.030.04.353</t>
  </si>
  <si>
    <t>Electricity, high voltage {RoW}| electricity production, natural gas, conventional power plant | Alloc Rec, S</t>
  </si>
  <si>
    <t>B.030.04.354</t>
  </si>
  <si>
    <t>Electricity, high voltage {RU}| electricity production, natural gas, combined cycle power plant | Alloc Rec, S</t>
  </si>
  <si>
    <t>B.030.04.355</t>
  </si>
  <si>
    <t>Electricity, high voltage {RU}| electricity production, natural gas, conventional power plant | Alloc Rec, S</t>
  </si>
  <si>
    <t>B.030.04.356</t>
  </si>
  <si>
    <t>Electricity, high voltage {SA}| electricity production, natural gas, combined cycle power plant | Alloc Rec, S</t>
  </si>
  <si>
    <t>B.030.04.357</t>
  </si>
  <si>
    <t>Electricity, high voltage {SA}| electricity production, natural gas, conventional power plant | Alloc Rec, S</t>
  </si>
  <si>
    <t>B.030.04.358</t>
  </si>
  <si>
    <t>Electricity, high voltage {SERC}| electricity production, natural gas, combined cycle power plant | Alloc Rec, S</t>
  </si>
  <si>
    <t>B.030.04.359</t>
  </si>
  <si>
    <t>Electricity, high voltage {SERC}| electricity production, natural gas, conventional power plant | Alloc Rec, S</t>
  </si>
  <si>
    <t>B.030.04.360</t>
  </si>
  <si>
    <t>Electricity, high voltage {SI}| electricity production, natural gas, conventional power plant | Alloc Rec, S</t>
  </si>
  <si>
    <t>B.030.04.361</t>
  </si>
  <si>
    <t>Electricity, high voltage {SK}| electricity production, natural gas, combined cycle power plant | Alloc Rec, S</t>
  </si>
  <si>
    <t>B.030.04.362</t>
  </si>
  <si>
    <t>Electricity, high voltage {SK}| electricity production, natural gas, conventional power plant | Alloc Rec, S</t>
  </si>
  <si>
    <t>B.030.04.363</t>
  </si>
  <si>
    <t>Electricity, high voltage {SPP}| electricity production, natural gas, combined cycle power plant | Alloc Rec, S</t>
  </si>
  <si>
    <t>B.030.04.364</t>
  </si>
  <si>
    <t>Electricity, high voltage {SPP}| electricity production, natural gas, conventional power plant | Alloc Rec, S</t>
  </si>
  <si>
    <t>B.030.04.365</t>
  </si>
  <si>
    <t>Electricity, high voltage {TH}| electricity production, natural gas, combined cycle power plant | Alloc Rec, S</t>
  </si>
  <si>
    <t>B.030.04.366</t>
  </si>
  <si>
    <t>Electricity, high voltage {TH}| electricity production, natural gas, conventional power plant | Alloc Rec, S</t>
  </si>
  <si>
    <t>B.030.04.367</t>
  </si>
  <si>
    <t>Electricity, high voltage {TR}| electricity production, natural gas, combined cycle power plant | Alloc Rec, S</t>
  </si>
  <si>
    <t>B.030.04.368</t>
  </si>
  <si>
    <t>Electricity, high voltage {TR}| electricity production, natural gas, conventional power plant | Alloc Rec, S</t>
  </si>
  <si>
    <t>B.030.04.369</t>
  </si>
  <si>
    <t>Electricity, high voltage {TRE}| electricity production, natural gas, combined cycle power plant | Alloc Rec, S</t>
  </si>
  <si>
    <t>B.030.04.370</t>
  </si>
  <si>
    <t>Electricity, high voltage {TRE}| electricity production, natural gas, conventional power plant | Alloc Rec, S</t>
  </si>
  <si>
    <t>B.030.04.371</t>
  </si>
  <si>
    <t>Electricity, high voltage {TW}| electricity production, natural gas, combined cycle power plant | Alloc Rec, S</t>
  </si>
  <si>
    <t>B.030.04.372</t>
  </si>
  <si>
    <t>Electricity, high voltage {TW}| electricity production, natural gas, conventional power plant | Alloc Rec, S</t>
  </si>
  <si>
    <t>B.030.04.373</t>
  </si>
  <si>
    <t>Electricity, high voltage {TZ}| electricity production, natural gas, conventional power plant | Alloc Rec, S</t>
  </si>
  <si>
    <t>B.030.04.374</t>
  </si>
  <si>
    <t>Electricity, high voltage {UA}| electricity production, natural gas, combined cycle power plant | Alloc Rec, S</t>
  </si>
  <si>
    <t>B.030.04.375</t>
  </si>
  <si>
    <t>Electricity, high voltage {UA}| electricity production, natural gas, conventional power plant | Alloc Rec, S</t>
  </si>
  <si>
    <t>B.030.04.376</t>
  </si>
  <si>
    <t>Electricity, high voltage {WECC, US only}| electricity production, natural gas, combined cycle power plant | Alloc Rec, S</t>
  </si>
  <si>
    <t>B.030.04.377</t>
  </si>
  <si>
    <t>Electricity, high voltage {WECC, US only}| electricity production, natural gas, conventional power plant | Alloc Rec, S</t>
  </si>
  <si>
    <t>B.030.06</t>
  </si>
  <si>
    <t>Energy, electricity by fuel, geothermal</t>
  </si>
  <si>
    <t>B.030.06.201</t>
  </si>
  <si>
    <t>Electricity, high voltage {AT}| electricity production, deep geothermal | Alloc Rec, S</t>
  </si>
  <si>
    <t>B.030.06.202</t>
  </si>
  <si>
    <t>Electricity, high voltage {CH}| electricity production, deep geothermal | Alloc Rec, S</t>
  </si>
  <si>
    <t>B.030.06.203</t>
  </si>
  <si>
    <t>Electricity, high voltage {DE}| electricity production, deep geothermal | Alloc Rec, S</t>
  </si>
  <si>
    <t>B.030.06.204</t>
  </si>
  <si>
    <t>Electricity, high voltage {HICC}| electricity production, deep geothermal | Alloc Rec, S</t>
  </si>
  <si>
    <t>B.030.06.205</t>
  </si>
  <si>
    <t>Electricity, high voltage {ID}| electricity production, deep geothermal | Alloc Rec, S</t>
  </si>
  <si>
    <t>B.030.06.206</t>
  </si>
  <si>
    <t>Electricity, high voltage {IS}| electricity production, deep geothermal | Alloc Rec, S</t>
  </si>
  <si>
    <t>B.030.06.207</t>
  </si>
  <si>
    <t>Electricity, high voltage {IT}| electricity production, deep geothermal | Alloc Rec, S</t>
  </si>
  <si>
    <t>B.030.06.208</t>
  </si>
  <si>
    <t>Electricity, high voltage {JP}| electricity production, deep geothermal | Alloc Rec, S</t>
  </si>
  <si>
    <t>B.030.06.209</t>
  </si>
  <si>
    <t>Electricity, high voltage {MX}| electricity production, deep geothermal | Alloc Rec, S</t>
  </si>
  <si>
    <t>B.030.06.210</t>
  </si>
  <si>
    <t>Electricity, high voltage {PT}| electricity production, deep geothermal | Alloc Rec, S</t>
  </si>
  <si>
    <t>B.030.06.211</t>
  </si>
  <si>
    <t>Electricity, high voltage {RoW}| electricity production, deep geothermal | Alloc Rec, S</t>
  </si>
  <si>
    <t>B.030.06.212</t>
  </si>
  <si>
    <t>Electricity, high voltage {RU}| electricity production, deep geothermal | Alloc Rec, S</t>
  </si>
  <si>
    <t>B.030.06.213</t>
  </si>
  <si>
    <t>Electricity, high voltage {TH}| electricity production, deep geothermal | Alloc Rec, S</t>
  </si>
  <si>
    <t>B.030.06.216</t>
  </si>
  <si>
    <t>Electricity, high voltage {TR}| electricity production, deep geothermal | Alloc Rec, S</t>
  </si>
  <si>
    <t>B.030.06.217</t>
  </si>
  <si>
    <t>Electricity, high voltage {WECC, US only}| electricity production, deep geothermal | Alloc Rec, S</t>
  </si>
  <si>
    <t>B.030.07</t>
  </si>
  <si>
    <t>Energy, electricity by fuel, hydro, flow through</t>
  </si>
  <si>
    <t>B.030.07.201</t>
  </si>
  <si>
    <t>Electricity, high voltage {ASCC}| electricity production, hydro, run-of-river | Alloc Rec, S</t>
  </si>
  <si>
    <t>B.030.07.202</t>
  </si>
  <si>
    <t>Electricity, high voltage {AT}| electricity production, hydro, run-of-river | Alloc Rec, S</t>
  </si>
  <si>
    <t>B.030.07.203</t>
  </si>
  <si>
    <t>Electricity, high voltage {AU}| electricity production, hydro, run-of-river | Alloc Rec, S</t>
  </si>
  <si>
    <t>B.030.07.204</t>
  </si>
  <si>
    <t>Electricity, high voltage {BA}| electricity production, hydro, run-of-river | Alloc Rec, S</t>
  </si>
  <si>
    <t>B.030.07.205</t>
  </si>
  <si>
    <t>Electricity, high voltage {BE}| electricity production, hydro, run-of-river | Alloc Rec, S</t>
  </si>
  <si>
    <t>B.030.07.206</t>
  </si>
  <si>
    <t>Electricity, high voltage {BG}| electricity production, hydro, run-of-river | Alloc Rec, S</t>
  </si>
  <si>
    <t>B.030.07.207</t>
  </si>
  <si>
    <t>Electricity, high voltage {CA-AB}| electricity production, hydro, run-of-river | Alloc Rec, S</t>
  </si>
  <si>
    <t>B.030.07.208</t>
  </si>
  <si>
    <t>Electricity, high voltage {CA-BC}| electricity production, hydro, run-of-river | Alloc Rec, S</t>
  </si>
  <si>
    <t>B.030.07.209</t>
  </si>
  <si>
    <t>Electricity, high voltage {CA-MB}| electricity production, hydro, run-of-river | Alloc Rec, S</t>
  </si>
  <si>
    <t>B.030.07.210</t>
  </si>
  <si>
    <t>Electricity, high voltage {CA-NB}| electricity production, hydro, run-of-river | Alloc Rec, S</t>
  </si>
  <si>
    <t>B.030.07.211</t>
  </si>
  <si>
    <t>Electricity, high voltage {CA-NF}| electricity production, hydro, run-of-river | Alloc Rec, S</t>
  </si>
  <si>
    <t>B.030.07.212</t>
  </si>
  <si>
    <t>Electricity, high voltage {CA-NS}| electricity production, hydro, run-of-river | Alloc Rec, S</t>
  </si>
  <si>
    <t>B.030.07.213</t>
  </si>
  <si>
    <t>Electricity, high voltage {CA-NT}| electricity production, hydro, run-of-river | Alloc Rec, S</t>
  </si>
  <si>
    <t>B.030.07.214</t>
  </si>
  <si>
    <t>Electricity, high voltage {CA-ON}| electricity production, hydro, run-of-river | Alloc Rec, S</t>
  </si>
  <si>
    <t>B.030.07.215</t>
  </si>
  <si>
    <t>Electricity, high voltage {CA-QC}| electricity production, hydro, run-of-river | Alloc Rec, S</t>
  </si>
  <si>
    <t>B.030.07.216</t>
  </si>
  <si>
    <t>Electricity, high voltage {CA-SK}| electricity production, hydro, run-of-river | Alloc Rec, S</t>
  </si>
  <si>
    <t>B.030.07.217</t>
  </si>
  <si>
    <t>Electricity, high voltage {CA-YK}| electricity production, hydro, run-of-river | Alloc Rec, S</t>
  </si>
  <si>
    <t>B.030.07.218</t>
  </si>
  <si>
    <t>Electricity, high voltage {CH}| electricity production, hydro, run-of-river | Alloc Rec, S</t>
  </si>
  <si>
    <t>B.030.07.219</t>
  </si>
  <si>
    <t>Electricity, high voltage {CL}| electricity production, hydro, run-of-river | Alloc Rec, S</t>
  </si>
  <si>
    <t>B.030.07.220</t>
  </si>
  <si>
    <t>Electricity, high voltage {CN-AH}| electricity production, hydro, run-of-river | Alloc Rec, S</t>
  </si>
  <si>
    <t>B.030.07.221</t>
  </si>
  <si>
    <t>Electricity, high voltage {CN-BJ}| electricity production, hydro, run-of-river | Alloc Rec, S</t>
  </si>
  <si>
    <t>B.030.07.222</t>
  </si>
  <si>
    <t>Electricity, high voltage {CN-CQ}| electricity production, hydro, run-of-river | Alloc Rec, S</t>
  </si>
  <si>
    <t>B.030.07.223</t>
  </si>
  <si>
    <t>Electricity, high voltage {CN-FJ}| electricity production, hydro, run-of-river | Alloc Rec, S</t>
  </si>
  <si>
    <t>B.030.07.224</t>
  </si>
  <si>
    <t>Electricity, high voltage {CN-GD}| electricity production, hydro, run-of-river | Alloc Rec, S</t>
  </si>
  <si>
    <t>B.030.07.225</t>
  </si>
  <si>
    <t>Electricity, high voltage {CN-GS}| electricity production, hydro, run-of-river | Alloc Rec, S</t>
  </si>
  <si>
    <t>B.030.07.226</t>
  </si>
  <si>
    <t>Electricity, high voltage {CN-GX}| electricity production, hydro, run-of-river | Alloc Rec, S</t>
  </si>
  <si>
    <t>B.030.07.227</t>
  </si>
  <si>
    <t>Electricity, high voltage {CN-GZ}| electricity production, hydro, run-of-river | Alloc Rec, S</t>
  </si>
  <si>
    <t>B.030.07.228</t>
  </si>
  <si>
    <t>Electricity, high voltage {CN-HA}| electricity production, hydro, run-of-river | Alloc Rec, S</t>
  </si>
  <si>
    <t>B.030.07.229</t>
  </si>
  <si>
    <t>Electricity, high voltage {CN-HB}| electricity production, hydro, run-of-river | Alloc Rec, S</t>
  </si>
  <si>
    <t>B.030.07.230</t>
  </si>
  <si>
    <t>Electricity, high voltage {CN-HE}| electricity production, hydro, run-of-river | Alloc Rec, S</t>
  </si>
  <si>
    <t>B.030.07.231</t>
  </si>
  <si>
    <t>Electricity, high voltage {CN-HL}| electricity production, hydro, run-of-river | Alloc Rec, S</t>
  </si>
  <si>
    <t>B.030.07.232</t>
  </si>
  <si>
    <t>Electricity, high voltage {CN-HN}| electricity production, hydro, run-of-river | Alloc Rec, S</t>
  </si>
  <si>
    <t>B.030.07.233</t>
  </si>
  <si>
    <t>Electricity, high voltage {CN-HU}| electricity production, hydro, run-of-river | Alloc Rec, S</t>
  </si>
  <si>
    <t>B.030.07.234</t>
  </si>
  <si>
    <t>Electricity, high voltage {CN-JL}| electricity production, hydro, run-of-river | Alloc Rec, S</t>
  </si>
  <si>
    <t>B.030.07.235</t>
  </si>
  <si>
    <t>Electricity, high voltage {CN-JS}| electricity production, hydro, run-of-river | Alloc Rec, S</t>
  </si>
  <si>
    <t>B.030.07.236</t>
  </si>
  <si>
    <t>Electricity, high voltage {CN-JX}| electricity production, hydro, run-of-river | Alloc Rec, S</t>
  </si>
  <si>
    <t>B.030.07.237</t>
  </si>
  <si>
    <t>Electricity, high voltage {CN-LN}| electricity production, hydro, run-of-river | Alloc Rec, S</t>
  </si>
  <si>
    <t>B.030.07.238</t>
  </si>
  <si>
    <t>Electricity, high voltage {CN-NM}| electricity production, hydro, run-of-river | Alloc Rec, S</t>
  </si>
  <si>
    <t>B.030.07.239</t>
  </si>
  <si>
    <t>Electricity, high voltage {CN-NX}| electricity production, hydro, run-of-river | Alloc Rec, S</t>
  </si>
  <si>
    <t>B.030.07.240</t>
  </si>
  <si>
    <t>Electricity, high voltage {CN-QH}| electricity production, hydro, run-of-river | Alloc Rec, S</t>
  </si>
  <si>
    <t>B.030.07.241</t>
  </si>
  <si>
    <t>Electricity, high voltage {CN-SA}| electricity production, hydro, run-of-river | Alloc Rec, S</t>
  </si>
  <si>
    <t>B.030.07.242</t>
  </si>
  <si>
    <t>Electricity, high voltage {CN-SC}| electricity production, hydro, run-of-river | Alloc Rec, S</t>
  </si>
  <si>
    <t>B.030.07.243</t>
  </si>
  <si>
    <t>Electricity, high voltage {CN-SX}| electricity production, hydro, run-of-river | Alloc Rec, S</t>
  </si>
  <si>
    <t>B.030.07.244</t>
  </si>
  <si>
    <t>Electricity, high voltage {CN-TJ}| electricity production, hydro, run-of-river | Alloc Rec, S</t>
  </si>
  <si>
    <t>B.030.07.245</t>
  </si>
  <si>
    <t>Electricity, high voltage {CN-XJ}| electricity production, hydro, run-of-river | Alloc Rec, S</t>
  </si>
  <si>
    <t>B.030.07.246</t>
  </si>
  <si>
    <t>Electricity, high voltage {CN-XZ}| electricity production, hydro, run-of-river | Alloc Rec, S</t>
  </si>
  <si>
    <t>B.030.07.247</t>
  </si>
  <si>
    <t>Electricity, high voltage {CN-YN}| electricity production, hydro, run-of-river | Alloc Rec, S</t>
  </si>
  <si>
    <t>B.030.07.248</t>
  </si>
  <si>
    <t>Electricity, high voltage {CN-ZJ}| electricity production, hydro, run-of-river | Alloc Rec, S</t>
  </si>
  <si>
    <t>B.030.07.249</t>
  </si>
  <si>
    <t>Electricity, high voltage {CZ}| electricity production, hydro, run-of-river | Alloc Rec, S</t>
  </si>
  <si>
    <t>B.030.07.250</t>
  </si>
  <si>
    <t>Electricity, high voltage {DE}| electricity production, hydro, run-of-river | Alloc Rec, S</t>
  </si>
  <si>
    <t>B.030.07.251</t>
  </si>
  <si>
    <t>Electricity, high voltage {DK}| electricity production, hydro, run-of-river | Alloc Rec, S</t>
  </si>
  <si>
    <t>B.030.07.252</t>
  </si>
  <si>
    <t>Electricity, high voltage {EE}| electricity production, hydro, run-of-river | Alloc Rec, S</t>
  </si>
  <si>
    <t>B.030.07.253</t>
  </si>
  <si>
    <t>Electricity, high voltage {ES}| electricity production, hydro, run-of-river | Alloc Rec, S</t>
  </si>
  <si>
    <t>B.030.07.254</t>
  </si>
  <si>
    <t>Electricity, high voltage {FI}| electricity production, hydro, run-of-river | Alloc Rec, S</t>
  </si>
  <si>
    <t>B.030.07.255</t>
  </si>
  <si>
    <t>Electricity, high voltage {FR}| electricity production, hydro, run-of-river | Alloc Rec, S</t>
  </si>
  <si>
    <t>B.030.07.256</t>
  </si>
  <si>
    <t>Electricity, high voltage {FRCC}| electricity production, hydro, run-of-river | Alloc Rec, S</t>
  </si>
  <si>
    <t>B.030.07.257</t>
  </si>
  <si>
    <t>Electricity, high voltage {GB}| electricity production, hydro, run-of-river | Alloc Rec, S</t>
  </si>
  <si>
    <t>B.030.07.258</t>
  </si>
  <si>
    <t>Electricity, high voltage {GR}| electricity production, hydro, run-of-river | Alloc Rec, S</t>
  </si>
  <si>
    <t>B.030.07.259</t>
  </si>
  <si>
    <t>Electricity, high voltage {HICC}| electricity production, hydro, run-of-river | Alloc Rec, S</t>
  </si>
  <si>
    <t>B.030.07.260</t>
  </si>
  <si>
    <t>Electricity, high voltage {HR}| electricity production, hydro, run-of-river | Alloc Rec, S</t>
  </si>
  <si>
    <t>B.030.07.261</t>
  </si>
  <si>
    <t>Electricity, high voltage {HU}| electricity production, hydro, run-of-river | Alloc Rec, S</t>
  </si>
  <si>
    <t>B.030.07.262</t>
  </si>
  <si>
    <t>Electricity, high voltage {IE}| electricity production, hydro, run-of-river | Alloc Rec, S</t>
  </si>
  <si>
    <t>B.030.07.263</t>
  </si>
  <si>
    <t>Electricity, high voltage {IN}| electricity production, hydro, run-of-river | Alloc Rec, S</t>
  </si>
  <si>
    <t>B.030.07.264</t>
  </si>
  <si>
    <t>Electricity, high voltage {IR}| electricity production, hydro, run-of-river | Alloc Rec, S</t>
  </si>
  <si>
    <t>B.030.07.265</t>
  </si>
  <si>
    <t>Electricity, high voltage {IT}| electricity production, hydro, run-of-river | Alloc Rec, S</t>
  </si>
  <si>
    <t>B.030.07.266</t>
  </si>
  <si>
    <t>Electricity, high voltage {JP}| electricity production, hydro, run-of-river | Alloc Rec, S</t>
  </si>
  <si>
    <t>B.030.07.267</t>
  </si>
  <si>
    <t>Electricity, high voltage {KR}| electricity production, hydro, run-of-river | Alloc Rec, S</t>
  </si>
  <si>
    <t>B.030.07.268</t>
  </si>
  <si>
    <t>Electricity, high voltage {LT}| electricity production, hydro, run-of-river | Alloc Rec, S</t>
  </si>
  <si>
    <t>B.030.07.269</t>
  </si>
  <si>
    <t>Electricity, high voltage {LU}| electricity production, hydro, run-of-river | Alloc Rec, S</t>
  </si>
  <si>
    <t>B.030.07.270</t>
  </si>
  <si>
    <t>Electricity, high voltage {LV}| electricity production, hydro, run-of-river | Alloc Rec, S</t>
  </si>
  <si>
    <t>B.030.07.271</t>
  </si>
  <si>
    <t>Electricity, high voltage {MK}| electricity production, hydro, run-of-river | Alloc Rec, S</t>
  </si>
  <si>
    <t>B.030.07.272</t>
  </si>
  <si>
    <t>Electricity, high voltage {MRO, US only}| electricity production, hydro, run-of-river | Alloc Rec, S</t>
  </si>
  <si>
    <t>B.030.07.273</t>
  </si>
  <si>
    <t>Electricity, high voltage {MX}| electricity production, hydro, run-of-river | Alloc Rec, S</t>
  </si>
  <si>
    <t>B.030.07.274</t>
  </si>
  <si>
    <t>Electricity, high voltage {NL}| electricity production, hydro, run-of-river | Alloc Rec, S</t>
  </si>
  <si>
    <t>B.030.07.275</t>
  </si>
  <si>
    <t>Electricity, high voltage {NPCC, US only}| electricity production, hydro, run-of-river | Alloc Rec, S</t>
  </si>
  <si>
    <t>B.030.07.276</t>
  </si>
  <si>
    <t>Electricity, high voltage {PL}| electricity production, hydro, run-of-river | Alloc Rec, S</t>
  </si>
  <si>
    <t>B.030.07.277</t>
  </si>
  <si>
    <t>Electricity, high voltage {PT}| electricity production, hydro, run-of-river | Alloc Rec, S</t>
  </si>
  <si>
    <t>B.030.07.278</t>
  </si>
  <si>
    <t>Electricity, high voltage {RFC}| electricity production, hydro, run-of-river | Alloc Rec, S</t>
  </si>
  <si>
    <t>B.030.07.279</t>
  </si>
  <si>
    <t>Electricity, high voltage {RO}| electricity production, hydro, run-of-river | Alloc Rec, S</t>
  </si>
  <si>
    <t>B.030.07.280</t>
  </si>
  <si>
    <t>Electricity, high voltage {RoW}| electricity production, hydro, run-of-river | Alloc Rec, S</t>
  </si>
  <si>
    <t>B.030.07.281</t>
  </si>
  <si>
    <t>Electricity, high voltage {RS}| electricity production, hydro, run-of-river | Alloc Rec, S</t>
  </si>
  <si>
    <t>B.030.07.282</t>
  </si>
  <si>
    <t>Electricity, high voltage {RU}| electricity production, hydro, run-of-river | Alloc Rec, S</t>
  </si>
  <si>
    <t>B.030.07.283</t>
  </si>
  <si>
    <t>Electricity, high voltage {SE}| electricity production, hydro, run-of-river | Alloc Rec, S</t>
  </si>
  <si>
    <t>B.030.07.284</t>
  </si>
  <si>
    <t>Electricity, high voltage {SERC}| electricity production, hydro, run-of-river | Alloc Rec, S</t>
  </si>
  <si>
    <t>B.030.07.285</t>
  </si>
  <si>
    <t>Electricity, high voltage {SI}| electricity production, hydro, run-of-river | Alloc Rec, S</t>
  </si>
  <si>
    <t>B.030.07.286</t>
  </si>
  <si>
    <t>Electricity, high voltage {SK}| electricity production, hydro, run-of-river | Alloc Rec, S</t>
  </si>
  <si>
    <t>B.030.07.287</t>
  </si>
  <si>
    <t>Electricity, high voltage {SPP}| electricity production, hydro, run-of-river | Alloc Rec, S</t>
  </si>
  <si>
    <t>B.030.07.288</t>
  </si>
  <si>
    <t>Electricity, high voltage {TR}| electricity production, hydro, run-of-river | Alloc Rec, S</t>
  </si>
  <si>
    <t>B.030.07.289</t>
  </si>
  <si>
    <t>Electricity, high voltage {TRE}| electricity production, hydro, run-of-river | Alloc Rec, S</t>
  </si>
  <si>
    <t>B.030.07.290</t>
  </si>
  <si>
    <t>Electricity, high voltage {TW}| electricity production, hydro, run-of-river | Alloc Rec, S</t>
  </si>
  <si>
    <t>B.030.07.291</t>
  </si>
  <si>
    <t>Electricity, high voltage {UA}| electricity production, hydro, run-of-river | Alloc Rec, S</t>
  </si>
  <si>
    <t>B.030.07.292</t>
  </si>
  <si>
    <t>Electricity, high voltage {WECC, US only}| electricity production, hydro, run-of-river | Alloc Rec, S</t>
  </si>
  <si>
    <t>B.030.07.293</t>
  </si>
  <si>
    <t>Electricity, high voltage, label-certified {CH}| electricity production, hydro, run-of-river, label-certified | Alloc Rec, S</t>
  </si>
  <si>
    <t>B.030.08</t>
  </si>
  <si>
    <t>Energy, electricity by fuel, hydro, pumping storage</t>
  </si>
  <si>
    <t>B.030.08.201</t>
  </si>
  <si>
    <t>Electricity, high voltage {ASCC}| electricity production, hydro, pumped storage | Alloc Rec, S</t>
  </si>
  <si>
    <t>B.030.08.202</t>
  </si>
  <si>
    <t>Electricity, high voltage {AT}| electricity production, hydro, pumped storage | Alloc Rec, S</t>
  </si>
  <si>
    <t>B.030.08.203</t>
  </si>
  <si>
    <t>Electricity, high voltage {AU}| electricity production, hydro, pumped storage | Alloc Rec, S</t>
  </si>
  <si>
    <t>B.030.08.204</t>
  </si>
  <si>
    <t>Electricity, high voltage {BA}| electricity production, hydro, pumped storage | Alloc Rec, S</t>
  </si>
  <si>
    <t>B.030.08.205</t>
  </si>
  <si>
    <t>Electricity, high voltage {BE}| electricity production, hydro, pumped storage | Alloc Rec, S</t>
  </si>
  <si>
    <t>B.030.08.206</t>
  </si>
  <si>
    <t>Electricity, high voltage {BG}| electricity production, hydro, pumped storage | Alloc Rec, S</t>
  </si>
  <si>
    <t>B.030.08.207</t>
  </si>
  <si>
    <t>Electricity, high voltage {CA-AB}| electricity production, hydro, pumped storage | Alloc Rec, S</t>
  </si>
  <si>
    <t>B.030.08.208</t>
  </si>
  <si>
    <t>Electricity, high voltage {CA-BC}| electricity production, hydro, pumped storage | Alloc Rec, S</t>
  </si>
  <si>
    <t>B.030.08.209</t>
  </si>
  <si>
    <t>Electricity, high voltage {CA-MB}| electricity production, hydro, pumped storage | Alloc Rec, S</t>
  </si>
  <si>
    <t>B.030.08.210</t>
  </si>
  <si>
    <t>Electricity, high voltage {CA-NB}| electricity production, hydro, pumped storage | Alloc Rec, S</t>
  </si>
  <si>
    <t>B.030.08.211</t>
  </si>
  <si>
    <t>Electricity, high voltage {CA-NS}| electricity production, hydro, pumped storage | Alloc Rec, S</t>
  </si>
  <si>
    <t>B.030.08.212</t>
  </si>
  <si>
    <t>Electricity, high voltage {CA-NT}| electricity production, hydro, pumped storage | Alloc Rec, S</t>
  </si>
  <si>
    <t>B.030.08.213</t>
  </si>
  <si>
    <t>Electricity, high voltage {CA-ON}| electricity production, hydro, pumped storage | Alloc Rec, S</t>
  </si>
  <si>
    <t>B.030.08.214</t>
  </si>
  <si>
    <t>Electricity, high voltage {CA-SK}| electricity production, hydro, pumped storage | Alloc Rec, S</t>
  </si>
  <si>
    <t>B.030.08.215</t>
  </si>
  <si>
    <t>Electricity, high voltage {CA-YK}| electricity production, hydro, pumped storage | Alloc Rec, S</t>
  </si>
  <si>
    <t>B.030.08.216</t>
  </si>
  <si>
    <t>Electricity, high voltage {CH}| electricity production, hydro, pumped storage | Alloc Rec, S</t>
  </si>
  <si>
    <t>B.030.08.217</t>
  </si>
  <si>
    <t>Electricity, high voltage {CN-AH}| electricity production, hydro, pumped storage | Alloc Rec, S</t>
  </si>
  <si>
    <t>B.030.08.218</t>
  </si>
  <si>
    <t>Electricity, high voltage {CN-FJ}| electricity production, hydro, pumped storage | Alloc Rec, S</t>
  </si>
  <si>
    <t>B.030.08.219</t>
  </si>
  <si>
    <t>Electricity, high voltage {CN-GD}| electricity production, hydro, pumped storage | Alloc Rec, S</t>
  </si>
  <si>
    <t>B.030.08.220</t>
  </si>
  <si>
    <t>Electricity, high voltage {CN-HB}| electricity production, hydro, pumped storage | Alloc Rec, S</t>
  </si>
  <si>
    <t>B.030.08.221</t>
  </si>
  <si>
    <t>Electricity, high voltage {CN-HE}| electricity production, hydro, pumped storage | Alloc Rec, S</t>
  </si>
  <si>
    <t>B.030.08.222</t>
  </si>
  <si>
    <t>Electricity, high voltage {CN-HN}| electricity production, hydro, pumped storage | Alloc Rec, S</t>
  </si>
  <si>
    <t>B.030.08.223</t>
  </si>
  <si>
    <t>Electricity, high voltage {CN-HU}| electricity production, hydro, pumped storage | Alloc Rec, S</t>
  </si>
  <si>
    <t>B.030.08.224</t>
  </si>
  <si>
    <t>Electricity, high voltage {CN-JS}| electricity production, hydro, pumped storage | Alloc Rec, S</t>
  </si>
  <si>
    <t>B.030.08.225</t>
  </si>
  <si>
    <t>Electricity, high voltage {CN-LN}| electricity production, hydro, pumped storage | Alloc Rec, S</t>
  </si>
  <si>
    <t>B.030.08.226</t>
  </si>
  <si>
    <t>Electricity, high voltage {CN-SD}| electricity production, hydro, pumped storage | Alloc Rec, S</t>
  </si>
  <si>
    <t>B.030.08.227</t>
  </si>
  <si>
    <t>Electricity, high voltage {CN-SX}| electricity production, hydro, pumped storage | Alloc Rec, S</t>
  </si>
  <si>
    <t>B.030.08.228</t>
  </si>
  <si>
    <t>Electricity, high voltage {CN-ZJ}| electricity production, hydro, pumped storage | Alloc Rec, S</t>
  </si>
  <si>
    <t>B.030.08.229</t>
  </si>
  <si>
    <t>Electricity, high voltage {CZ}| electricity production, hydro, pumped storage | Alloc Rec, S</t>
  </si>
  <si>
    <t>B.030.08.230</t>
  </si>
  <si>
    <t>Electricity, high voltage {DE}| electricity production, hydro, pumped storage | Alloc Rec, S</t>
  </si>
  <si>
    <t>B.030.08.231</t>
  </si>
  <si>
    <t>Electricity, high voltage {ES}| electricity production, hydro, pumped storage | Alloc Rec, S</t>
  </si>
  <si>
    <t>B.030.08.232</t>
  </si>
  <si>
    <t>Electricity, high voltage {FR}| electricity production, hydro, pumped storage | Alloc Rec, S</t>
  </si>
  <si>
    <t>B.030.08.233</t>
  </si>
  <si>
    <t>Electricity, high voltage {FRCC}| electricity production, hydro, pumped storage | Alloc Rec, S</t>
  </si>
  <si>
    <t>B.030.08.234</t>
  </si>
  <si>
    <t>Electricity, high voltage {GB}| electricity production, hydro, pumped storage | Alloc Rec, S</t>
  </si>
  <si>
    <t>B.030.08.235</t>
  </si>
  <si>
    <t>Electricity, high voltage {GR}| electricity production, hydro, pumped storage | Alloc Rec, S</t>
  </si>
  <si>
    <t>B.030.08.236</t>
  </si>
  <si>
    <t>Electricity, high voltage {HICC}| electricity production, hydro, pumped storage | Alloc Rec, S</t>
  </si>
  <si>
    <t>B.030.08.237</t>
  </si>
  <si>
    <t>Electricity, high voltage {HR}| electricity production, hydro, pumped storage | Alloc Rec, S</t>
  </si>
  <si>
    <t>B.030.08.238</t>
  </si>
  <si>
    <t>Electricity, high voltage {IE}| electricity production, hydro, pumped storage | Alloc Rec, S</t>
  </si>
  <si>
    <t>B.030.08.239</t>
  </si>
  <si>
    <t>Electricity, high voltage {IN}| electricity production, hydro, pumped storage | Alloc Rec, S</t>
  </si>
  <si>
    <t>B.030.08.240</t>
  </si>
  <si>
    <t>Electricity, high voltage {IT}| electricity production, hydro, pumped storage | Alloc Rec, S</t>
  </si>
  <si>
    <t>B.030.08.241</t>
  </si>
  <si>
    <t>Electricity, high voltage {JP}| electricity production, hydro, pumped storage | Alloc Rec, S</t>
  </si>
  <si>
    <t>B.030.08.242</t>
  </si>
  <si>
    <t>Electricity, high voltage {KR}| electricity production, hydro, pumped storage | Alloc Rec, S</t>
  </si>
  <si>
    <t>B.030.08.243</t>
  </si>
  <si>
    <t>Electricity, high voltage {LT}| electricity production, hydro, pumped storage | Alloc Rec, S</t>
  </si>
  <si>
    <t>B.030.08.244</t>
  </si>
  <si>
    <t>Electricity, high voltage {LU}| electricity production, hydro, pumped storage | Alloc Rec, S</t>
  </si>
  <si>
    <t>B.030.08.245</t>
  </si>
  <si>
    <t>Electricity, high voltage {MRO, US only}| electricity production, hydro, pumped storage | Alloc Rec, S</t>
  </si>
  <si>
    <t>B.030.08.246</t>
  </si>
  <si>
    <t>Electricity, high voltage {NO}| electricity production, hydro, pumped storage | Alloc Rec, S</t>
  </si>
  <si>
    <t>B.030.08.247</t>
  </si>
  <si>
    <t>Electricity, high voltage {NPCC, US only}| electricity production, hydro, pumped storage | Alloc Rec, S</t>
  </si>
  <si>
    <t>B.030.08.248</t>
  </si>
  <si>
    <t>Electricity, high voltage {PL}| electricity production, hydro, pumped storage | Alloc Rec, S</t>
  </si>
  <si>
    <t>B.030.08.249</t>
  </si>
  <si>
    <t>Electricity, high voltage {PT}| electricity production, hydro, pumped storage | Alloc Rec, S</t>
  </si>
  <si>
    <t>B.030.08.250</t>
  </si>
  <si>
    <t>Electricity, high voltage {RFC}| electricity production, hydro, pumped storage | Alloc Rec, S</t>
  </si>
  <si>
    <t>B.030.08.251</t>
  </si>
  <si>
    <t>Electricity, high voltage {RO}| electricity production, hydro, pumped storage | Alloc Rec, S</t>
  </si>
  <si>
    <t>B.030.08.252</t>
  </si>
  <si>
    <t>Electricity, high voltage {RoW}| electricity production, hydro, pumped storage | Alloc Rec, S</t>
  </si>
  <si>
    <t>B.030.08.253</t>
  </si>
  <si>
    <t>Electricity, high voltage {RS}| electricity production, hydro, pumped storage | Alloc Rec, S</t>
  </si>
  <si>
    <t>B.030.08.254</t>
  </si>
  <si>
    <t>Electricity, high voltage {RU}| electricity production, hydro, pumped storage | Alloc Rec, S</t>
  </si>
  <si>
    <t>B.030.08.255</t>
  </si>
  <si>
    <t>Electricity, high voltage {SE}| electricity production, hydro, pumped storage | Alloc Rec, S</t>
  </si>
  <si>
    <t>B.030.08.256</t>
  </si>
  <si>
    <t>Electricity, high voltage {SERC}| electricity production, hydro, pumped storage | Alloc Rec, S</t>
  </si>
  <si>
    <t>B.030.08.257</t>
  </si>
  <si>
    <t>Electricity, high voltage {SI}| electricity production, hydro, pumped storage | Alloc Rec, S</t>
  </si>
  <si>
    <t>B.030.08.258</t>
  </si>
  <si>
    <t>Electricity, high voltage {SK}| electricity production, hydro, pumped storage | Alloc Rec, S</t>
  </si>
  <si>
    <t>B.030.08.259</t>
  </si>
  <si>
    <t>Electricity, high voltage {SPP}| electricity production, hydro, pumped storage | Alloc Rec, S</t>
  </si>
  <si>
    <t>B.030.08.260</t>
  </si>
  <si>
    <t>Electricity, high voltage {TRE}| electricity production, hydro, pumped storage | Alloc Rec, S</t>
  </si>
  <si>
    <t>B.030.08.261</t>
  </si>
  <si>
    <t>Electricity, high voltage {TW}| electricity production, hydro, pumped storage | Alloc Rec, S</t>
  </si>
  <si>
    <t>B.030.08.262</t>
  </si>
  <si>
    <t>Electricity, high voltage {UA}| electricity production, hydro, pumped storage | Alloc Rec, S</t>
  </si>
  <si>
    <t>B.030.08.263</t>
  </si>
  <si>
    <t>Electricity, high voltage {WECC, US only}| electricity production, hydro, pumped storage | Alloc Rec, S</t>
  </si>
  <si>
    <t>B.030.08.264</t>
  </si>
  <si>
    <t>Electricity, high voltage {ZA}| electricity production, hydro, pumped storage | Alloc Rec, S</t>
  </si>
  <si>
    <t>B.030.09</t>
  </si>
  <si>
    <t>Energy, electricity by fuel, hydro, reservoir</t>
  </si>
  <si>
    <t>B.030.09.201</t>
  </si>
  <si>
    <t>Electricity, high voltage {ASCC}| electricity production, hydro, reservoir, alpine region | Alloc Rec, S</t>
  </si>
  <si>
    <t>B.030.09.202</t>
  </si>
  <si>
    <t>Electricity, high voltage {AT}| electricity production, hydro, reservoir, alpine region | Alloc Rec, S</t>
  </si>
  <si>
    <t>B.030.09.203</t>
  </si>
  <si>
    <t>Electricity, high voltage {BA}| electricity production, hydro, reservoir, alpine region | Alloc Rec, S</t>
  </si>
  <si>
    <t>B.030.09.204</t>
  </si>
  <si>
    <t>Electricity, high voltage {BR}| electricity production, hydro, reservoir, tropical region | Alloc Rec, S</t>
  </si>
  <si>
    <t>B.030.09.205</t>
  </si>
  <si>
    <t>Electricity, high voltage {CA-AB}| electricity production, hydro, reservoir, alpine region | Alloc Rec, S</t>
  </si>
  <si>
    <t>B.030.09.206</t>
  </si>
  <si>
    <t>Electricity, high voltage {CA-BC}| electricity production, hydro, reservoir, alpine region | Alloc Rec, S</t>
  </si>
  <si>
    <t>B.030.09.207</t>
  </si>
  <si>
    <t>Electricity, high voltage {CA-MB}| electricity production, hydro, reservoir, non-alpine region | Alloc Rec, S</t>
  </si>
  <si>
    <t>B.030.09.208</t>
  </si>
  <si>
    <t>Electricity, high voltage {CA-NB}| electricity production, hydro, reservoir, non-alpine region | Alloc Rec, S</t>
  </si>
  <si>
    <t>B.030.09.209</t>
  </si>
  <si>
    <t>Electricity, high voltage {CA-NF}| electricity production, hydro, reservoir, non-alpine region | Alloc Rec, S</t>
  </si>
  <si>
    <t>B.030.09.210</t>
  </si>
  <si>
    <t>Electricity, high voltage {CA-NS}| electricity production, hydro, reservoir, non-alpine region | Alloc Rec, S</t>
  </si>
  <si>
    <t>B.030.09.211</t>
  </si>
  <si>
    <t>Electricity, high voltage {CA-NT}| electricity production, hydro, reservoir, alpine region | Alloc Rec, S</t>
  </si>
  <si>
    <t>B.030.09.212</t>
  </si>
  <si>
    <t>Electricity, high voltage {CA-NT}| electricity production, hydro, reservoir, non-alpine region | Alloc Rec, S</t>
  </si>
  <si>
    <t>B.030.09.213</t>
  </si>
  <si>
    <t>Electricity, high voltage {CA-ON}| electricity production, hydro, reservoir, non-alpine region | Alloc Rec, S</t>
  </si>
  <si>
    <t>B.030.09.214</t>
  </si>
  <si>
    <t>Electricity, high voltage {CA-QC}| electricity production, hydro, reservoir, non-alpine region | Alloc Rec, S</t>
  </si>
  <si>
    <t>B.030.09.215</t>
  </si>
  <si>
    <t>Electricity, high voltage {CA-SK}| electricity production, hydro, reservoir, non-alpine region | Alloc Rec, S</t>
  </si>
  <si>
    <t>B.030.09.216</t>
  </si>
  <si>
    <t>Electricity, high voltage {CA-YK}| electricity production, hydro, reservoir, alpine region | Alloc Rec, S</t>
  </si>
  <si>
    <t>B.030.09.217</t>
  </si>
  <si>
    <t>Electricity, high voltage {CH}| electricity production, hydro, reservoir, alpine region | Alloc Rec, S</t>
  </si>
  <si>
    <t>B.030.09.218</t>
  </si>
  <si>
    <t>Electricity, high voltage {CZ}| electricity production, hydro, reservoir, non-alpine region | Alloc Rec, S</t>
  </si>
  <si>
    <t>B.030.09.219</t>
  </si>
  <si>
    <t>Electricity, high voltage {DE}| electricity production, hydro, reservoir, non-alpine region | Alloc Rec, S</t>
  </si>
  <si>
    <t>B.030.09.220</t>
  </si>
  <si>
    <t>Electricity, high voltage {ES}| electricity production, hydro, reservoir, non-alpine region | Alloc Rec, S</t>
  </si>
  <si>
    <t>B.030.09.221</t>
  </si>
  <si>
    <t>Electricity, high voltage {FI}| electricity production, hydro, reservoir, non-alpine region | Alloc Rec, S</t>
  </si>
  <si>
    <t>B.030.09.222</t>
  </si>
  <si>
    <t>Electricity, high voltage {FR}| electricity production, hydro, reservoir, alpine region | Alloc Rec, S</t>
  </si>
  <si>
    <t>B.030.09.223</t>
  </si>
  <si>
    <t>Electricity, high voltage {FRCC}| electricity production, hydro, reservoir, non-alpine region | Alloc Rec, S</t>
  </si>
  <si>
    <t>B.030.09.224</t>
  </si>
  <si>
    <t>Electricity, high voltage {HICC}| electricity production, hydro, reservoir, non-alpine region | Alloc Rec, S</t>
  </si>
  <si>
    <t>B.030.09.225</t>
  </si>
  <si>
    <t>Electricity, high voltage {HR}| electricity production, hydro, reservoir, alpine region | Alloc Rec, S</t>
  </si>
  <si>
    <t>B.030.09.226</t>
  </si>
  <si>
    <t>Electricity, high voltage {ID}| electricity production, hydro, reservoir, tropical region | Alloc Rec, S</t>
  </si>
  <si>
    <t>B.030.09.227</t>
  </si>
  <si>
    <t>Electricity, high voltage {IN}| electricity production, hydro, reservoir, alpine region | Alloc Rec, S</t>
  </si>
  <si>
    <t>B.030.09.228</t>
  </si>
  <si>
    <t>Electricity, high voltage {IS}| electricity production, hydro, reservoir, non-alpine region | Alloc Rec, S</t>
  </si>
  <si>
    <t>B.030.09.229</t>
  </si>
  <si>
    <t>Electricity, high voltage {IT}| electricity production, hydro, reservoir, alpine region | Alloc Rec, S</t>
  </si>
  <si>
    <t>B.030.09.230</t>
  </si>
  <si>
    <t>Electricity, high voltage {JP}| electricity production, hydro, reservoir, alpine region | Alloc Rec, S</t>
  </si>
  <si>
    <t>B.030.09.231</t>
  </si>
  <si>
    <t>Electricity, high voltage {KR}| electricity production, hydro, reservoir, non-alpine region | Alloc Rec, S</t>
  </si>
  <si>
    <t>B.030.09.232</t>
  </si>
  <si>
    <t>Electricity, high voltage {MK}| electricity production, hydro, reservoir, alpine region | Alloc Rec, S</t>
  </si>
  <si>
    <t>B.030.09.233</t>
  </si>
  <si>
    <t>Electricity, high voltage {MRO, US only}| electricity production, hydro, reservoir, alpine region | Alloc Rec, S</t>
  </si>
  <si>
    <t>B.030.09.234</t>
  </si>
  <si>
    <t>Electricity, high voltage {MY}| electricity production, hydro, reservoir, tropical region | Alloc Rec, S</t>
  </si>
  <si>
    <t>B.030.09.235</t>
  </si>
  <si>
    <t>Electricity, high voltage {NO}| electricity production, hydro, reservoir, alpine region | Alloc Rec, S</t>
  </si>
  <si>
    <t>B.030.09.236</t>
  </si>
  <si>
    <t>Electricity, high voltage {NPCC, US only}| electricity production, hydro, reservoir, alpine region | Alloc Rec, S</t>
  </si>
  <si>
    <t>B.030.09.237</t>
  </si>
  <si>
    <t>Electricity, high voltage {PE}| electricity production, hydro, reservoir, alpine region | Alloc Rec, S</t>
  </si>
  <si>
    <t>B.030.09.238</t>
  </si>
  <si>
    <t>Electricity, high voltage {PT}| electricity production, hydro, reservoir, non-alpine region | Alloc Rec, S</t>
  </si>
  <si>
    <t>B.030.09.239</t>
  </si>
  <si>
    <t>Electricity, high voltage {RFC}| electricity production, hydro, reservoir, alpine region | Alloc Rec, S</t>
  </si>
  <si>
    <t>B.030.09.240</t>
  </si>
  <si>
    <t>Electricity, high voltage {RoW}| electricity production, hydro, reservoir, alpine region | Alloc Rec, S</t>
  </si>
  <si>
    <t>B.030.09.241</t>
  </si>
  <si>
    <t>Electricity, high voltage {RoW}| electricity production, hydro, reservoir, non-alpine region | Alloc Rec, S</t>
  </si>
  <si>
    <t>B.030.09.242</t>
  </si>
  <si>
    <t>Electricity, high voltage {RoW}| electricity production, hydro, reservoir, tropical region | Alloc Rec, S</t>
  </si>
  <si>
    <t>B.030.09.243</t>
  </si>
  <si>
    <t>Electricity, high voltage {RS}| electricity production, hydro, reservoir, alpine region | Alloc Rec, S</t>
  </si>
  <si>
    <t>B.030.09.244</t>
  </si>
  <si>
    <t>Electricity, high voltage {RU}| electricity production, hydro, reservoir, non-alpine region | Alloc Rec, S</t>
  </si>
  <si>
    <t>B.030.09.245</t>
  </si>
  <si>
    <t>Electricity, high voltage {SE}| electricity production, hydro, reservoir, non-alpine region | Alloc Rec, S</t>
  </si>
  <si>
    <t>B.030.09.246</t>
  </si>
  <si>
    <t>Electricity, high voltage {SERC}| electricity production, hydro, reservoir, alpine region | Alloc Rec, S</t>
  </si>
  <si>
    <t>B.030.09.247</t>
  </si>
  <si>
    <t>Electricity, high voltage {SK}| electricity production, hydro, reservoir, non-alpine region | Alloc Rec, S</t>
  </si>
  <si>
    <t>B.030.09.248</t>
  </si>
  <si>
    <t>Electricity, high voltage {SPP}| electricity production, hydro, reservoir, non-alpine region | Alloc Rec, S</t>
  </si>
  <si>
    <t>B.030.09.249</t>
  </si>
  <si>
    <t>Electricity, high voltage {TH}| electricity production, hydro, reservoir, tropical region | Alloc Rec, S</t>
  </si>
  <si>
    <t>B.030.09.250</t>
  </si>
  <si>
    <t>Electricity, high voltage {TR}| electricity production, hydro, reservoir, non-alpine region | Alloc Rec, S</t>
  </si>
  <si>
    <t>B.030.09.251</t>
  </si>
  <si>
    <t>Electricity, high voltage {TRE}| electricity production, hydro, reservoir, non-alpine region | Alloc Rec, S</t>
  </si>
  <si>
    <t>B.030.09.252</t>
  </si>
  <si>
    <t>Electricity, high voltage {TZ}| electricity production, hydro, reservoir, non-alpine region | Alloc Rec, S</t>
  </si>
  <si>
    <t>B.030.09.253</t>
  </si>
  <si>
    <t>Electricity, high voltage {WECC, US only}| electricity production, hydro, reservoir, alpine region | Alloc Rec, S</t>
  </si>
  <si>
    <t>B.030.09.254</t>
  </si>
  <si>
    <t>Electricity, high voltage {ZA}| electricity production, hydro, reservoir, non-alpine region | Alloc Rec, S</t>
  </si>
  <si>
    <t>B.030.09.255</t>
  </si>
  <si>
    <t>Electricity, high voltage, label-certified {CH}| electricity production, hydro, reservoir, alpine region, label-certified | Alloc Rec, S</t>
  </si>
  <si>
    <t>B.030.10</t>
  </si>
  <si>
    <t>Energy, electricity by fuel, lignite</t>
  </si>
  <si>
    <t>B.030.10.201</t>
  </si>
  <si>
    <t>Electricity, high voltage {ASCC}| electricity production, lignite | Alloc Rec, S</t>
  </si>
  <si>
    <t>B.030.10.202</t>
  </si>
  <si>
    <t>Electricity, high voltage {AU}| electricity production, lignite | Alloc Rec, S</t>
  </si>
  <si>
    <t>B.030.10.203</t>
  </si>
  <si>
    <t>Electricity, high voltage {BA}| electricity production, lignite | Alloc Rec, S</t>
  </si>
  <si>
    <t>B.030.10.204</t>
  </si>
  <si>
    <t>Electricity, high voltage {BG}| electricity production, lignite | Alloc Rec, S</t>
  </si>
  <si>
    <t>B.030.10.205</t>
  </si>
  <si>
    <t>Electricity, high voltage {BR}| electricity production, lignite | Alloc Rec, S</t>
  </si>
  <si>
    <t>B.030.10.206</t>
  </si>
  <si>
    <t>Electricity, high voltage {CA-AB}| electricity production, lignite | Alloc Rec, S</t>
  </si>
  <si>
    <t>B.030.10.207</t>
  </si>
  <si>
    <t>Electricity, high voltage {CA-MB}| electricity production, lignite | Alloc Rec, S</t>
  </si>
  <si>
    <t>B.030.10.208</t>
  </si>
  <si>
    <t>Electricity, high voltage {CA-NS}| electricity production, lignite | Alloc Rec, S</t>
  </si>
  <si>
    <t>B.030.10.209</t>
  </si>
  <si>
    <t>Electricity, high voltage {CA-ON}| electricity production, lignite | Alloc Rec, S</t>
  </si>
  <si>
    <t>B.030.10.210</t>
  </si>
  <si>
    <t>Electricity, high voltage {CA-SK}| electricity production, lignite | Alloc Rec, S</t>
  </si>
  <si>
    <t>B.030.10.211</t>
  </si>
  <si>
    <t>Electricity, high voltage {CZ}| electricity production, lignite | Alloc Rec, S</t>
  </si>
  <si>
    <t>B.030.10.212</t>
  </si>
  <si>
    <t>Electricity, high voltage {DE}| electricity production, lignite | Alloc Rec, S</t>
  </si>
  <si>
    <t>B.030.10.213</t>
  </si>
  <si>
    <t>Electricity, high voltage {ES}| electricity production, lignite | Alloc Rec, S</t>
  </si>
  <si>
    <t>B.030.10.214</t>
  </si>
  <si>
    <t>Electricity, high voltage {FRCC}| electricity production, lignite | Alloc Rec, S</t>
  </si>
  <si>
    <t>B.030.10.215</t>
  </si>
  <si>
    <t>Electricity, high voltage {GR}| electricity production, lignite | Alloc Rec, S</t>
  </si>
  <si>
    <t>B.030.10.216</t>
  </si>
  <si>
    <t>Electricity, high voltage {HICC}| electricity production, lignite | Alloc Rec, S</t>
  </si>
  <si>
    <t>B.030.10.217</t>
  </si>
  <si>
    <t>Electricity, high voltage {HR}| electricity production, lignite | Alloc Rec, S</t>
  </si>
  <si>
    <t>B.030.10.218</t>
  </si>
  <si>
    <t>Electricity, high voltage {HU}| electricity production, lignite | Alloc Rec, S</t>
  </si>
  <si>
    <t>B.030.10.219</t>
  </si>
  <si>
    <t>Electricity, high voltage {ID}| electricity production, lignite | Alloc Rec, S</t>
  </si>
  <si>
    <t>B.030.10.220</t>
  </si>
  <si>
    <t>Electricity, high voltage {IN}| electricity production, lignite | Alloc Rec, S</t>
  </si>
  <si>
    <t>B.030.10.221</t>
  </si>
  <si>
    <t>Electricity, high voltage {IT}| electricity production, lignite | Alloc Rec, S</t>
  </si>
  <si>
    <t>B.030.10.222</t>
  </si>
  <si>
    <t>Electricity, high voltage {KR}| electricity production, lignite | Alloc Rec, S</t>
  </si>
  <si>
    <t>B.030.10.223</t>
  </si>
  <si>
    <t>Electricity, high voltage {MK}| electricity production, lignite | Alloc Rec, S</t>
  </si>
  <si>
    <t>B.030.10.224</t>
  </si>
  <si>
    <t>Electricity, high voltage {MRO, US only}| electricity production, lignite | Alloc Rec, S</t>
  </si>
  <si>
    <t>B.030.10.225</t>
  </si>
  <si>
    <t>Electricity, high voltage {MX}| electricity production, lignite | Alloc Rec, S</t>
  </si>
  <si>
    <t>B.030.10.226</t>
  </si>
  <si>
    <t>Electricity, high voltage {NPCC, US only}| electricity production, lignite | Alloc Rec, S</t>
  </si>
  <si>
    <t>B.030.10.227</t>
  </si>
  <si>
    <t>Electricity, high voltage {RFC}| electricity production, lignite | Alloc Rec, S</t>
  </si>
  <si>
    <t>B.030.10.228</t>
  </si>
  <si>
    <t>Electricity, high voltage {RO}| electricity production, lignite | Alloc Rec, S</t>
  </si>
  <si>
    <t>B.030.10.229</t>
  </si>
  <si>
    <t>Electricity, high voltage {RoW}| electricity production, lignite | Alloc Rec, S</t>
  </si>
  <si>
    <t>B.030.10.230</t>
  </si>
  <si>
    <t>Electricity, high voltage {RS}| electricity production, lignite | Alloc Rec, S</t>
  </si>
  <si>
    <t>B.030.10.231</t>
  </si>
  <si>
    <t>Electricity, high voltage {SERC}| electricity production, lignite | Alloc Rec, S</t>
  </si>
  <si>
    <t>B.030.10.232</t>
  </si>
  <si>
    <t>Electricity, high voltage {SI}| electricity production, lignite | Alloc Rec, S</t>
  </si>
  <si>
    <t>B.030.10.233</t>
  </si>
  <si>
    <t>Electricity, high voltage {SPP}| electricity production, lignite | Alloc Rec, S</t>
  </si>
  <si>
    <t>B.030.10.234</t>
  </si>
  <si>
    <t>Electricity, high voltage {TH}| electricity production, lignite | Alloc Rec, S</t>
  </si>
  <si>
    <t>B.030.10.235</t>
  </si>
  <si>
    <t>Electricity, high voltage {TR}| electricity production, lignite | Alloc Rec, S</t>
  </si>
  <si>
    <t>B.030.10.236</t>
  </si>
  <si>
    <t>Electricity, high voltage {TRE}| electricity production, lignite | Alloc Rec, S</t>
  </si>
  <si>
    <t>B.030.10.237</t>
  </si>
  <si>
    <t>Electricity, high voltage {TW}| electricity production, lignite | Alloc Rec, S</t>
  </si>
  <si>
    <t>B.030.10.238</t>
  </si>
  <si>
    <t>Electricity, high voltage {WECC, US only}| electricity production, lignite | Alloc Rec, S</t>
  </si>
  <si>
    <t>B.030.11</t>
  </si>
  <si>
    <t>Energy, electricity by fuel, nuclear, boiling water reactor</t>
  </si>
  <si>
    <t>B.030.11.201</t>
  </si>
  <si>
    <t>Electricity, high voltage {CH}| electricity production, nuclear, boiling water reactor | Alloc Rec, S</t>
  </si>
  <si>
    <t>B.030.11.202</t>
  </si>
  <si>
    <t>Electricity, high voltage {DE}| electricity production, nuclear, boiling water reactor | Alloc Rec, S</t>
  </si>
  <si>
    <t>B.030.11.203</t>
  </si>
  <si>
    <t>Electricity, high voltage {ES}| electricity production, nuclear, boiling water reactor | Alloc Rec, S</t>
  </si>
  <si>
    <t>B.030.11.204</t>
  </si>
  <si>
    <t>Electricity, high voltage {FI}| electricity production, nuclear, boiling water reactor | Alloc Rec, S</t>
  </si>
  <si>
    <t>B.030.11.205</t>
  </si>
  <si>
    <t>Electricity, high voltage {FRCC}| electricity production, nuclear, boiling water reactor | Alloc Rec, S</t>
  </si>
  <si>
    <t>B.030.11.206</t>
  </si>
  <si>
    <t>Electricity, high voltage {GB}| electricity production, nuclear, boiling water reactor | Alloc Rec, S</t>
  </si>
  <si>
    <t>B.030.11.207</t>
  </si>
  <si>
    <t>Electricity, high voltage {IN}| electricity production, nuclear, boiling water reactor | Alloc Rec, S</t>
  </si>
  <si>
    <t>B.030.11.208</t>
  </si>
  <si>
    <t>Electricity, high voltage {JP}| electricity production, nuclear, boiling water reactor | Alloc Rec, S</t>
  </si>
  <si>
    <t>B.030.11.209</t>
  </si>
  <si>
    <t>Electricity, high voltage {MRO, US only}| electricity production, nuclear, boiling water reactor | Alloc Rec, S</t>
  </si>
  <si>
    <t>B.030.11.210</t>
  </si>
  <si>
    <t>Electricity, high voltage {MX}| electricity production, nuclear, boiling water reactor | Alloc Rec, S</t>
  </si>
  <si>
    <t>B.030.11.211</t>
  </si>
  <si>
    <t>Electricity, high voltage {NPCC, US only}| electricity production, nuclear, boiling water reactor | Alloc Rec, S</t>
  </si>
  <si>
    <t>B.030.11.212</t>
  </si>
  <si>
    <t>Electricity, high voltage {RFC}| electricity production, nuclear, boiling water reactor | Alloc Rec, S</t>
  </si>
  <si>
    <t>B.030.11.213</t>
  </si>
  <si>
    <t>Electricity, high voltage {RU}| electricity production, nuclear, boiling water reactor | Alloc Rec, S</t>
  </si>
  <si>
    <t>B.030.11.214</t>
  </si>
  <si>
    <t>Electricity, high voltage {SE}| electricity production, nuclear, boiling water reactor | Alloc Rec, S</t>
  </si>
  <si>
    <t>B.030.11.215</t>
  </si>
  <si>
    <t>Electricity, high voltage {SERC}| electricity production, nuclear, boiling water reactor | Alloc Rec, S</t>
  </si>
  <si>
    <t>B.030.11.216</t>
  </si>
  <si>
    <t>Electricity, high voltage {SPP}| electricity production, nuclear, boiling water reactor | Alloc Rec, S</t>
  </si>
  <si>
    <t>B.030.11.217</t>
  </si>
  <si>
    <t>Electricity, high voltage {TRE}| electricity production, nuclear, boiling water reactor | Alloc Rec, S</t>
  </si>
  <si>
    <t>B.030.11.218</t>
  </si>
  <si>
    <t>Electricity, high voltage {TW}| electricity production, nuclear, boiling water reactor | Alloc Rec, S</t>
  </si>
  <si>
    <t>B.030.11.219</t>
  </si>
  <si>
    <t>Electricity, high voltage {WECC, US only}| electricity production, nuclear, boiling water reactor | Alloc Rec, S</t>
  </si>
  <si>
    <t>B.030.12</t>
  </si>
  <si>
    <t>Energy, electricity by fuel, nuclear, pressure water reactor</t>
  </si>
  <si>
    <t>B.030.12.201</t>
  </si>
  <si>
    <t>Electricity, high voltage {BE}| electricity production, nuclear, pressure water reactor | Alloc Rec, S</t>
  </si>
  <si>
    <t>B.030.12.202</t>
  </si>
  <si>
    <t>Electricity, high voltage {BG}| electricity production, nuclear, pressure water reactor | Alloc Rec, S</t>
  </si>
  <si>
    <t>B.030.12.203</t>
  </si>
  <si>
    <t>Electricity, high voltage {BR}| electricity production, nuclear, pressure water reactor | Alloc Rec, S</t>
  </si>
  <si>
    <t>B.030.12.204</t>
  </si>
  <si>
    <t>Electricity, high voltage {CH}| electricity production, nuclear, pressure water reactor | Alloc Rec, S</t>
  </si>
  <si>
    <t>B.030.12.205</t>
  </si>
  <si>
    <t>Electricity, high voltage {CN-GD}| electricity production, nuclear, pressure water reactor | Alloc Rec, S</t>
  </si>
  <si>
    <t>B.030.12.206</t>
  </si>
  <si>
    <t>Electricity, high voltage {CN-JS}| electricity production, nuclear, pressure water reactor | Alloc Rec, S</t>
  </si>
  <si>
    <t>B.030.12.207</t>
  </si>
  <si>
    <t>Electricity, high voltage {CN-ZJ}| electricity production, nuclear, pressure water reactor | Alloc Rec, S</t>
  </si>
  <si>
    <t>B.030.12.208</t>
  </si>
  <si>
    <t>Electricity, high voltage {CN-ZJ}| electricity production, nuclear, pressure water reactor, heavy water moderated | Alloc Rec, S</t>
  </si>
  <si>
    <t>B.030.12.209</t>
  </si>
  <si>
    <t>Electricity, high voltage {CZ}| electricity production, nuclear, pressure water reactor | Alloc Rec, S</t>
  </si>
  <si>
    <t>B.030.12.210</t>
  </si>
  <si>
    <t>Electricity, high voltage {DE}| electricity production, nuclear, pressure water reactor | Alloc Rec, S</t>
  </si>
  <si>
    <t>B.030.12.211</t>
  </si>
  <si>
    <t>Electricity, high voltage {ES}| electricity production, nuclear, pressure water reactor | Alloc Rec, S</t>
  </si>
  <si>
    <t>B.030.12.212</t>
  </si>
  <si>
    <t>Electricity, high voltage {FI}| electricity production, nuclear, pressure water reactor | Alloc Rec, S</t>
  </si>
  <si>
    <t>B.030.12.213</t>
  </si>
  <si>
    <t>Electricity, high voltage {FR}| electricity production, nuclear, pressure water reactor | Alloc Rec, S</t>
  </si>
  <si>
    <t>B.030.12.214</t>
  </si>
  <si>
    <t>Electricity, high voltage {FRCC}| electricity production, nuclear, pressure water reactor | Alloc Rec, S</t>
  </si>
  <si>
    <t>B.030.12.215</t>
  </si>
  <si>
    <t>Electricity, high voltage {GB}| electricity production, nuclear, pressure water reactor | Alloc Rec, S</t>
  </si>
  <si>
    <t>B.030.12.216</t>
  </si>
  <si>
    <t>Electricity, high voltage {HU}| electricity production, nuclear, pressure water reactor | Alloc Rec, S</t>
  </si>
  <si>
    <t>B.030.12.217</t>
  </si>
  <si>
    <t>Electricity, high voltage {IN}| electricity production, nuclear, pressure water reactor, heavy water moderated | Alloc Rec, S</t>
  </si>
  <si>
    <t>B.030.12.218</t>
  </si>
  <si>
    <t>Electricity, high voltage {IR}| electricity production, nuclear, pressure water reactor | Alloc Rec, S</t>
  </si>
  <si>
    <t>B.030.12.219</t>
  </si>
  <si>
    <t>Electricity, high voltage {JP}| electricity production, nuclear, pressure water reactor | Alloc Rec, S</t>
  </si>
  <si>
    <t>B.030.12.220</t>
  </si>
  <si>
    <t>Electricity, high voltage {JP}| electricity production, nuclear, pressure water reactor, heavy water moderated | Alloc Rec, S</t>
  </si>
  <si>
    <t>B.030.12.221</t>
  </si>
  <si>
    <t>Electricity, high voltage {KR}| electricity production, nuclear, pressure water reactor | Alloc Rec, S</t>
  </si>
  <si>
    <t>B.030.12.222</t>
  </si>
  <si>
    <t>Electricity, high voltage {KR}| electricity production, nuclear, pressure water reactor, heavy water moderated | Alloc Rec, S</t>
  </si>
  <si>
    <t>B.030.12.223</t>
  </si>
  <si>
    <t>Electricity, high voltage {MRO, US only}| electricity production, nuclear, pressure water reactor | Alloc Rec, S</t>
  </si>
  <si>
    <t>B.030.12.224</t>
  </si>
  <si>
    <t>Electricity, high voltage {NL}| electricity production, nuclear, pressure water reactor | Alloc Rec, S</t>
  </si>
  <si>
    <t>B.030.12.225</t>
  </si>
  <si>
    <t>Electricity, high voltage {NPCC, US only}| electricity production, nuclear, pressure water reactor | Alloc Rec, S</t>
  </si>
  <si>
    <t>B.030.12.226</t>
  </si>
  <si>
    <t>Electricity, high voltage {RFC}| electricity production, nuclear, pressure water reactor | Alloc Rec, S</t>
  </si>
  <si>
    <t>B.030.12.227</t>
  </si>
  <si>
    <t>Electricity, high voltage {RO}| electricity production, nuclear, pressure water reactor | Alloc Rec, S</t>
  </si>
  <si>
    <t>B.030.12.228</t>
  </si>
  <si>
    <t>Electricity, high voltage {RO}| electricity production, nuclear, pressure water reactor, heavy water moderated | Alloc Rec, S</t>
  </si>
  <si>
    <t>B.030.12.229</t>
  </si>
  <si>
    <t>Electricity, high voltage {RoW}| electricity production, nuclear, pressure water reactor | Alloc Rec, S</t>
  </si>
  <si>
    <t>B.030.12.230</t>
  </si>
  <si>
    <t>Electricity, high voltage {RU}| electricity production, nuclear, pressure water reactor | Alloc Rec, S</t>
  </si>
  <si>
    <t>B.030.12.231</t>
  </si>
  <si>
    <t>Electricity, high voltage {RU}| electricity production, nuclear, pressure water reactor, heavy water moderated | Alloc Rec, S</t>
  </si>
  <si>
    <t>B.030.12.232</t>
  </si>
  <si>
    <t>Electricity, high voltage {SE}| electricity production, nuclear, pressure water reactor | Alloc Rec, S</t>
  </si>
  <si>
    <t>B.030.12.233</t>
  </si>
  <si>
    <t>Electricity, high voltage {SERC}| electricity production, nuclear, pressure water reactor | Alloc Rec, S</t>
  </si>
  <si>
    <t>B.030.12.234</t>
  </si>
  <si>
    <t>Electricity, high voltage {SI}| electricity production, nuclear, pressure water reactor | Alloc Rec, S</t>
  </si>
  <si>
    <t>B.030.12.235</t>
  </si>
  <si>
    <t>Electricity, high voltage {SK}| electricity production, nuclear, pressure water reactor | Alloc Rec, S</t>
  </si>
  <si>
    <t>B.030.12.236</t>
  </si>
  <si>
    <t>Electricity, high voltage {SPP}| electricity production, nuclear, pressure water reactor | Alloc Rec, S</t>
  </si>
  <si>
    <t>B.030.12.237</t>
  </si>
  <si>
    <t>Electricity, high voltage {TRE}| electricity production, nuclear, pressure water reactor | Alloc Rec, S</t>
  </si>
  <si>
    <t>B.030.12.238</t>
  </si>
  <si>
    <t>Electricity, high voltage {TW}| electricity production, nuclear, pressure water reactor | Alloc Rec, S</t>
  </si>
  <si>
    <t>B.030.12.239</t>
  </si>
  <si>
    <t>Electricity, high voltage {UA}| electricity production, nuclear, pressure water reactor | Alloc Rec, S</t>
  </si>
  <si>
    <t>B.030.12.240</t>
  </si>
  <si>
    <t>Electricity, high voltage {WECC, US only}| electricity production, nuclear, pressure water reactor | Alloc Rec, S</t>
  </si>
  <si>
    <t>B.030.12.241</t>
  </si>
  <si>
    <t>Electricity, high voltage {ZA}| electricity production, nuclear, pressure water reactor | Alloc Rec, S</t>
  </si>
  <si>
    <t>B.030.13</t>
  </si>
  <si>
    <t>Energy, electricity by fuel, oil</t>
  </si>
  <si>
    <t>B.030.13.201</t>
  </si>
  <si>
    <t>Electricity, high voltage {ASCC}| electricity production, oil | Alloc Rec, S</t>
  </si>
  <si>
    <t>B.030.13.202</t>
  </si>
  <si>
    <t>Electricity, high voltage {AT}| electricity production, oil | Alloc Rec, S</t>
  </si>
  <si>
    <t>B.030.13.203</t>
  </si>
  <si>
    <t>Electricity, high voltage {AU}| electricity production, oil | Alloc Rec, S</t>
  </si>
  <si>
    <t>B.030.13.204</t>
  </si>
  <si>
    <t>Electricity, high voltage {BA}| electricity production, oil | Alloc Rec, S</t>
  </si>
  <si>
    <t>B.030.13.205</t>
  </si>
  <si>
    <t>Electricity, high voltage {BE}| electricity production, oil | Alloc Rec, S</t>
  </si>
  <si>
    <t>B.030.13.206</t>
  </si>
  <si>
    <t>Electricity, high voltage {BG}| electricity production, oil | Alloc Rec, S</t>
  </si>
  <si>
    <t>B.030.13.207</t>
  </si>
  <si>
    <t>Electricity, high voltage {BR}| electricity production, oil | Alloc Rec, S</t>
  </si>
  <si>
    <t>B.030.13.208</t>
  </si>
  <si>
    <t>Electricity, high voltage {CA-AB}| electricity production, oil | Alloc Rec, S</t>
  </si>
  <si>
    <t>B.030.13.209</t>
  </si>
  <si>
    <t>Electricity, high voltage {CA-BC}| electricity production, oil | Alloc Rec, S</t>
  </si>
  <si>
    <t>B.030.13.210</t>
  </si>
  <si>
    <t>Electricity, high voltage {CA-MB}| electricity production, oil | Alloc Rec, S</t>
  </si>
  <si>
    <t>B.030.13.211</t>
  </si>
  <si>
    <t>Electricity, high voltage {CA-NB}| electricity production, oil | Alloc Rec, S</t>
  </si>
  <si>
    <t>B.030.13.212</t>
  </si>
  <si>
    <t>Electricity, high voltage {CA-NF}| electricity production, oil | Alloc Rec, S</t>
  </si>
  <si>
    <t>B.030.13.213</t>
  </si>
  <si>
    <t>Electricity, high voltage {CA-NS}| electricity production, oil | Alloc Rec, S</t>
  </si>
  <si>
    <t>B.030.13.214</t>
  </si>
  <si>
    <t>Electricity, high voltage {CA-NT}| electricity production, oil | Alloc Rec, S</t>
  </si>
  <si>
    <t>B.030.13.215</t>
  </si>
  <si>
    <t>Electricity, high voltage {CA-NU}| electricity production, oil | Alloc Rec, S</t>
  </si>
  <si>
    <t>B.030.13.216</t>
  </si>
  <si>
    <t>Electricity, high voltage {CA-ON}| electricity production, oil | Alloc Rec, S</t>
  </si>
  <si>
    <t>B.030.13.217</t>
  </si>
  <si>
    <t>Electricity, high voltage {CA-PE}| electricity production, oil | Alloc Rec, S</t>
  </si>
  <si>
    <t>B.030.13.218</t>
  </si>
  <si>
    <t>Electricity, high voltage {CA-QC}| electricity production, oil | Alloc Rec, S</t>
  </si>
  <si>
    <t>B.030.13.219</t>
  </si>
  <si>
    <t>Electricity, high voltage {CA-SK}| electricity production, oil | Alloc Rec, S</t>
  </si>
  <si>
    <t>B.030.13.220</t>
  </si>
  <si>
    <t>Electricity, high voltage {CA-YK}| electricity production, oil | Alloc Rec, S</t>
  </si>
  <si>
    <t>B.030.13.221</t>
  </si>
  <si>
    <t>Electricity, high voltage {CH}| petroleum refinery operation | Alloc Rec, S</t>
  </si>
  <si>
    <t>B.030.13.222</t>
  </si>
  <si>
    <t>Electricity, high voltage {CL}| electricity production, oil | Alloc Rec, S</t>
  </si>
  <si>
    <t>B.030.13.223</t>
  </si>
  <si>
    <t>Electricity, high voltage {CN-AH}| electricity production, oil | Alloc Rec, S</t>
  </si>
  <si>
    <t>B.030.13.224</t>
  </si>
  <si>
    <t>Electricity, high voltage {CN-BJ}| electricity production, oil | Alloc Rec, S</t>
  </si>
  <si>
    <t>B.030.13.225</t>
  </si>
  <si>
    <t>Electricity, high voltage {CN-CQ}| electricity production, oil | Alloc Rec, S</t>
  </si>
  <si>
    <t>B.030.13.226</t>
  </si>
  <si>
    <t>Electricity, high voltage {CN-FJ}| electricity production, oil | Alloc Rec, S</t>
  </si>
  <si>
    <t>B.030.13.227</t>
  </si>
  <si>
    <t>Electricity, high voltage {CN-GD}| electricity production, oil | Alloc Rec, S</t>
  </si>
  <si>
    <t>B.030.13.228</t>
  </si>
  <si>
    <t>Electricity, high voltage {CN-GS}| electricity production, oil | Alloc Rec, S</t>
  </si>
  <si>
    <t>B.030.13.229</t>
  </si>
  <si>
    <t>Electricity, high voltage {CN-GX}| electricity production, oil | Alloc Rec, S</t>
  </si>
  <si>
    <t>B.030.13.230</t>
  </si>
  <si>
    <t>Electricity, high voltage {CN-GZ}| electricity production, oil | Alloc Rec, S</t>
  </si>
  <si>
    <t>B.030.13.231</t>
  </si>
  <si>
    <t>Electricity, high voltage {CN-HA}| electricity production, oil | Alloc Rec, S</t>
  </si>
  <si>
    <t>B.030.13.232</t>
  </si>
  <si>
    <t>Electricity, high voltage {CN-HB}| electricity production, oil | Alloc Rec, S</t>
  </si>
  <si>
    <t>B.030.13.233</t>
  </si>
  <si>
    <t>Electricity, high voltage {CN-HE}| electricity production, oil | Alloc Rec, S</t>
  </si>
  <si>
    <t>B.030.13.234</t>
  </si>
  <si>
    <t>Electricity, high voltage {CN-HL}| electricity production, oil | Alloc Rec, S</t>
  </si>
  <si>
    <t>B.030.13.235</t>
  </si>
  <si>
    <t>Electricity, high voltage {CN-HN}| electricity production, oil | Alloc Rec, S</t>
  </si>
  <si>
    <t>B.030.13.236</t>
  </si>
  <si>
    <t>Electricity, high voltage {CN-HU}| electricity production, oil | Alloc Rec, S</t>
  </si>
  <si>
    <t>B.030.13.237</t>
  </si>
  <si>
    <t>Electricity, high voltage {CN-JL}| electricity production, oil | Alloc Rec, S</t>
  </si>
  <si>
    <t>B.030.13.238</t>
  </si>
  <si>
    <t>Electricity, high voltage {CN-JS}| electricity production, oil | Alloc Rec, S</t>
  </si>
  <si>
    <t>B.030.13.239</t>
  </si>
  <si>
    <t>Electricity, high voltage {CN-JX}| electricity production, oil | Alloc Rec, S</t>
  </si>
  <si>
    <t>B.030.13.240</t>
  </si>
  <si>
    <t>Electricity, high voltage {CN-LN}| electricity production, oil | Alloc Rec, S</t>
  </si>
  <si>
    <t>B.030.13.241</t>
  </si>
  <si>
    <t>Electricity, high voltage {CN-NM}| electricity production, oil | Alloc Rec, S</t>
  </si>
  <si>
    <t>B.030.13.242</t>
  </si>
  <si>
    <t>Electricity, high voltage {CN-NX}| electricity production, oil | Alloc Rec, S</t>
  </si>
  <si>
    <t>B.030.13.243</t>
  </si>
  <si>
    <t>Electricity, high voltage {CN-QH}| electricity production, oil | Alloc Rec, S</t>
  </si>
  <si>
    <t>B.030.13.244</t>
  </si>
  <si>
    <t>Electricity, high voltage {CN-SA}| electricity production, oil | Alloc Rec, S</t>
  </si>
  <si>
    <t>B.030.13.245</t>
  </si>
  <si>
    <t>Electricity, high voltage {CN-SC}| electricity production, oil | Alloc Rec, S</t>
  </si>
  <si>
    <t>B.030.13.246</t>
  </si>
  <si>
    <t>Electricity, high voltage {CN-SD}| electricity production, oil | Alloc Rec, S</t>
  </si>
  <si>
    <t>B.030.13.247</t>
  </si>
  <si>
    <t>Electricity, high voltage {CN-SH}| electricity production, oil | Alloc Rec, S</t>
  </si>
  <si>
    <t>B.030.13.248</t>
  </si>
  <si>
    <t>Electricity, high voltage {CN-SX}| electricity production, oil | Alloc Rec, S</t>
  </si>
  <si>
    <t>B.030.13.249</t>
  </si>
  <si>
    <t>Electricity, high voltage {CN-TJ}| electricity production, oil | Alloc Rec, S</t>
  </si>
  <si>
    <t>B.030.13.250</t>
  </si>
  <si>
    <t>Electricity, high voltage {CN-XJ}| electricity production, oil | Alloc Rec, S</t>
  </si>
  <si>
    <t>B.030.13.251</t>
  </si>
  <si>
    <t>Electricity, high voltage {CN-XZ}| electricity production, oil | Alloc Rec, S</t>
  </si>
  <si>
    <t>B.030.13.252</t>
  </si>
  <si>
    <t>Electricity, high voltage {CN-YN}| electricity production, oil | Alloc Rec, S</t>
  </si>
  <si>
    <t>B.030.13.253</t>
  </si>
  <si>
    <t>Electricity, high voltage {CN-ZJ}| electricity production, oil | Alloc Rec, S</t>
  </si>
  <si>
    <t>B.030.13.254</t>
  </si>
  <si>
    <t>Electricity, high voltage {CY}| electricity production, oil | Alloc Rec, S</t>
  </si>
  <si>
    <t>B.030.13.255</t>
  </si>
  <si>
    <t>Electricity, high voltage {CZ}| electricity production, oil | Alloc Rec, S</t>
  </si>
  <si>
    <t>B.030.13.256</t>
  </si>
  <si>
    <t>Electricity, high voltage {DE}| electricity production, oil | Alloc Rec, S</t>
  </si>
  <si>
    <t>B.030.13.257</t>
  </si>
  <si>
    <t>Electricity, high voltage {DK}| electricity production, oil | Alloc Rec, S</t>
  </si>
  <si>
    <t>B.030.13.258</t>
  </si>
  <si>
    <t>Electricity, high voltage {EE}| electricity production, oil | Alloc Rec, S</t>
  </si>
  <si>
    <t>B.030.13.259</t>
  </si>
  <si>
    <t>Electricity, high voltage {ES}| electricity production, oil | Alloc Rec, S</t>
  </si>
  <si>
    <t>B.030.13.260</t>
  </si>
  <si>
    <t>Electricity, high voltage {Europe without Switzerland}| petroleum refinery operation | Alloc Rec, S</t>
  </si>
  <si>
    <t>B.030.13.261</t>
  </si>
  <si>
    <t>Electricity, high voltage {FI}| electricity production, oil | Alloc Rec, S</t>
  </si>
  <si>
    <t>B.030.13.262</t>
  </si>
  <si>
    <t>Electricity, high voltage {FR}| electricity production, oil | Alloc Rec, S</t>
  </si>
  <si>
    <t>B.030.13.263</t>
  </si>
  <si>
    <t>Electricity, high voltage {FRCC}| electricity production, oil | Alloc Rec, S</t>
  </si>
  <si>
    <t>B.030.13.264</t>
  </si>
  <si>
    <t>Electricity, high voltage {GB}| electricity production, oil | Alloc Rec, S</t>
  </si>
  <si>
    <t>B.030.13.265</t>
  </si>
  <si>
    <t>Electricity, high voltage {GR}| electricity production, oil | Alloc Rec, S</t>
  </si>
  <si>
    <t>B.030.13.266</t>
  </si>
  <si>
    <t>Electricity, high voltage {HICC}| electricity production, oil | Alloc Rec, S</t>
  </si>
  <si>
    <t>B.030.13.267</t>
  </si>
  <si>
    <t>Electricity, high voltage {HR}| electricity production, oil | Alloc Rec, S</t>
  </si>
  <si>
    <t>B.030.13.268</t>
  </si>
  <si>
    <t>Electricity, high voltage {HU}| electricity production, oil | Alloc Rec, S</t>
  </si>
  <si>
    <t>B.030.13.269</t>
  </si>
  <si>
    <t>Electricity, high voltage {ID}| electricity production, oil | Alloc Rec, S</t>
  </si>
  <si>
    <t>B.030.13.270</t>
  </si>
  <si>
    <t>Electricity, high voltage {IE}| electricity production, oil | Alloc Rec, S</t>
  </si>
  <si>
    <t>B.030.13.271</t>
  </si>
  <si>
    <t>Electricity, high voltage {IN}| electricity production, oil | Alloc Rec, S</t>
  </si>
  <si>
    <t>B.030.13.272</t>
  </si>
  <si>
    <t>Electricity, high voltage {IR}| electricity production, oil | Alloc Rec, S</t>
  </si>
  <si>
    <t>B.030.13.273</t>
  </si>
  <si>
    <t>Electricity, high voltage {IS}| electricity production, oil | Alloc Rec, S</t>
  </si>
  <si>
    <t>B.030.13.274</t>
  </si>
  <si>
    <t>Electricity, high voltage {IT}| electricity production, oil | Alloc Rec, S</t>
  </si>
  <si>
    <t>B.030.13.275</t>
  </si>
  <si>
    <t>Electricity, high voltage {JP}| electricity production, oil | Alloc Rec, S</t>
  </si>
  <si>
    <t>B.030.13.276</t>
  </si>
  <si>
    <t>Electricity, high voltage {KR}| electricity production, oil | Alloc Rec, S</t>
  </si>
  <si>
    <t>B.030.13.277</t>
  </si>
  <si>
    <t>Electricity, high voltage {LT}| electricity production, oil | Alloc Rec, S</t>
  </si>
  <si>
    <t>B.030.13.278</t>
  </si>
  <si>
    <t>Electricity, high voltage {LV}| electricity production, oil | Alloc Rec, S</t>
  </si>
  <si>
    <t>B.030.13.279</t>
  </si>
  <si>
    <t>Electricity, high voltage {MK}| electricity production, oil | Alloc Rec, S</t>
  </si>
  <si>
    <t>B.030.13.280</t>
  </si>
  <si>
    <t>Electricity, high voltage {MRO, US only}| electricity production, oil | Alloc Rec, S</t>
  </si>
  <si>
    <t>B.030.13.281</t>
  </si>
  <si>
    <t>Electricity, high voltage {MT}| electricity production, oil | Alloc Rec, S</t>
  </si>
  <si>
    <t>B.030.13.282</t>
  </si>
  <si>
    <t>Electricity, high voltage {MX}| electricity production, oil | Alloc Rec, S</t>
  </si>
  <si>
    <t>B.030.13.283</t>
  </si>
  <si>
    <t>Electricity, high voltage {MY}| electricity production, oil | Alloc Rec, S</t>
  </si>
  <si>
    <t>B.030.13.284</t>
  </si>
  <si>
    <t>Electricity, high voltage {NL}| electricity production, oil | Alloc Rec, S</t>
  </si>
  <si>
    <t>B.030.13.285</t>
  </si>
  <si>
    <t>Electricity, high voltage {NO}| electricity production, oil | Alloc Rec, S</t>
  </si>
  <si>
    <t>B.030.13.286</t>
  </si>
  <si>
    <t>Electricity, high voltage {NPCC, US only}| electricity production, oil | Alloc Rec, S</t>
  </si>
  <si>
    <t>B.030.13.287</t>
  </si>
  <si>
    <t>Electricity, high voltage {PE}| electricity production, oil | Alloc Rec, S</t>
  </si>
  <si>
    <t>B.030.13.288</t>
  </si>
  <si>
    <t>Electricity, high voltage {PT}| electricity production, oil | Alloc Rec, S</t>
  </si>
  <si>
    <t>B.030.13.289</t>
  </si>
  <si>
    <t>Electricity, high voltage {RFC}| electricity production, oil | Alloc Rec, S</t>
  </si>
  <si>
    <t>B.030.13.290</t>
  </si>
  <si>
    <t>Electricity, high voltage {RO}| electricity production, oil | Alloc Rec, S</t>
  </si>
  <si>
    <t>B.030.13.291</t>
  </si>
  <si>
    <t>Electricity, high voltage {RoW}| electricity production, oil | Alloc Rec, S</t>
  </si>
  <si>
    <t>B.030.13.292</t>
  </si>
  <si>
    <t>Electricity, high voltage {RoW}| petroleum refinery operation | Alloc Rec, S</t>
  </si>
  <si>
    <t>B.030.13.293</t>
  </si>
  <si>
    <t>Electricity, high voltage {RU}| electricity production, oil | Alloc Rec, S</t>
  </si>
  <si>
    <t>B.030.13.294</t>
  </si>
  <si>
    <t>Electricity, high voltage {SA}| electricity production, oil | Alloc Rec, S</t>
  </si>
  <si>
    <t>B.030.13.295</t>
  </si>
  <si>
    <t>Electricity, high voltage {SE}| electricity production, oil | Alloc Rec, S</t>
  </si>
  <si>
    <t>B.030.13.296</t>
  </si>
  <si>
    <t>Electricity, high voltage {SERC}| electricity production, oil | Alloc Rec, S</t>
  </si>
  <si>
    <t>B.030.13.297</t>
  </si>
  <si>
    <t>Electricity, high voltage {SI}| electricity production, oil | Alloc Rec, S</t>
  </si>
  <si>
    <t>B.030.13.298</t>
  </si>
  <si>
    <t>Electricity, high voltage {SK}| electricity production, oil | Alloc Rec, S</t>
  </si>
  <si>
    <t>B.030.13.299</t>
  </si>
  <si>
    <t>Electricity, high voltage {SPP}| electricity production, oil | Alloc Rec, S</t>
  </si>
  <si>
    <t>B.030.13.300</t>
  </si>
  <si>
    <t>Electricity, high voltage {TH}| electricity production, oil | Alloc Rec, S</t>
  </si>
  <si>
    <t>B.030.13.301</t>
  </si>
  <si>
    <t>Electricity, high voltage {TR}| electricity production, oil | Alloc Rec, S</t>
  </si>
  <si>
    <t>B.030.13.302</t>
  </si>
  <si>
    <t>Electricity, high voltage {TRE}| electricity production, oil | Alloc Rec, S</t>
  </si>
  <si>
    <t>B.030.13.303</t>
  </si>
  <si>
    <t>Electricity, high voltage {TW}| electricity production, oil | Alloc Rec, S</t>
  </si>
  <si>
    <t>B.030.13.304</t>
  </si>
  <si>
    <t>Electricity, high voltage {TZ}| electricity production, oil | Alloc Rec, S</t>
  </si>
  <si>
    <t>B.030.13.305</t>
  </si>
  <si>
    <t>Electricity, high voltage {UA}| electricity production, oil | Alloc Rec, S</t>
  </si>
  <si>
    <t>B.030.13.306</t>
  </si>
  <si>
    <t>Electricity, high voltage {WECC, US only}| electricity production, oil | Alloc Rec, S</t>
  </si>
  <si>
    <t>B.030.13.307</t>
  </si>
  <si>
    <t>Electricity, high voltage {ZA}| electricity production, oil | Alloc Rec, S</t>
  </si>
  <si>
    <t>B.030.14</t>
  </si>
  <si>
    <t>Energy, electricity by fuel, peat</t>
  </si>
  <si>
    <t>B.030.14.201</t>
  </si>
  <si>
    <t>Electricity, high voltage {EE}| electricity production, peat | Alloc Rec, S</t>
  </si>
  <si>
    <t>B.030.14.202</t>
  </si>
  <si>
    <t>Electricity, high voltage {FI}| electricity production, peat | Alloc Rec, S</t>
  </si>
  <si>
    <t>B.030.14.203</t>
  </si>
  <si>
    <t>Electricity, high voltage {IE}| electricity production, peat | Alloc Rec, S</t>
  </si>
  <si>
    <t>B.030.14.204</t>
  </si>
  <si>
    <t>Electricity, high voltage {RoW}| electricity production, peat | Alloc Rec, S</t>
  </si>
  <si>
    <t>B.030.14.205</t>
  </si>
  <si>
    <t>Electricity, high voltage {RU}| electricity production, peat | Alloc Rec, S</t>
  </si>
  <si>
    <t>B.030.14.206</t>
  </si>
  <si>
    <t>Electricity, high voltage {SE}| electricity production, peat | Alloc Rec, S</t>
  </si>
  <si>
    <t>B.030.15</t>
  </si>
  <si>
    <t>Energy, electricity by fuel, photovoltaic, infrastructure</t>
  </si>
  <si>
    <t>B.030.15.201</t>
  </si>
  <si>
    <t>Electricity, low voltage {AT}| electricity production, photovoltaic, 3kWp slanted-roof installation, multi-Si, panel, mounted | Alloc Rec, S</t>
  </si>
  <si>
    <t>B.030.15.202</t>
  </si>
  <si>
    <t>Electricity, low voltage {AT}| electricity production, photovoltaic, 3kWp slanted-roof installation, single-Si, panel, mounted | Alloc Rec, S</t>
  </si>
  <si>
    <t>B.030.15.203</t>
  </si>
  <si>
    <t>Electricity, low voltage {AT}| electricity production, photovoltaic, 570kWp open ground installation, multi-Si | Alloc Rec, S</t>
  </si>
  <si>
    <t>B.030.15.204</t>
  </si>
  <si>
    <t>Electricity, low voltage {AU}| electricity production, photovoltaic, 3kWp slanted-roof installation, multi-Si, panel, mounted | Alloc Rec, S</t>
  </si>
  <si>
    <t>B.030.15.205</t>
  </si>
  <si>
    <t>Electricity, low voltage {AU}| electricity production, photovoltaic, 3kWp slanted-roof installation, single-Si, panel, mounted | Alloc Rec, S</t>
  </si>
  <si>
    <t>B.030.15.206</t>
  </si>
  <si>
    <t>Electricity, low voltage {AU}| electricity production, photovoltaic, 570kWp open ground installation, multi-Si | Alloc Rec, S</t>
  </si>
  <si>
    <t>B.030.15.207</t>
  </si>
  <si>
    <t>Electricity, low voltage {BE}| electricity production, photovoltaic, 3kWp slanted-roof installation, multi-Si, panel, mounted | Alloc Rec, S</t>
  </si>
  <si>
    <t>B.030.15.208</t>
  </si>
  <si>
    <t>Electricity, low voltage {BE}| electricity production, photovoltaic, 3kWp slanted-roof installation, single-Si, panel, mounted | Alloc Rec, S</t>
  </si>
  <si>
    <t>B.030.15.209</t>
  </si>
  <si>
    <t>Electricity, low voltage {BG}| electricity production, photovoltaic, 3kWp slanted-roof installation, multi-Si, panel, mounted | Alloc Rec, S</t>
  </si>
  <si>
    <t>B.030.15.210</t>
  </si>
  <si>
    <t>Electricity, low voltage {BG}| electricity production, photovoltaic, 3kWp slanted-roof installation, single-Si, panel, mounted | Alloc Rec, S</t>
  </si>
  <si>
    <t>B.030.15.211</t>
  </si>
  <si>
    <t>Electricity, low voltage {CA-AB}| electricity production, photovoltaic, 3kWp slanted-roof installation, multi-Si, panel, mounted | Alloc Rec, S</t>
  </si>
  <si>
    <t>B.030.15.212</t>
  </si>
  <si>
    <t>Electricity, low voltage {CA-AB}| electricity production, photovoltaic, 3kWp slanted-roof installation, single-Si, panel, mounted | Alloc Rec, S</t>
  </si>
  <si>
    <t>B.030.15.213</t>
  </si>
  <si>
    <t>Electricity, low voltage {CA-AB}| electricity production, photovoltaic, 570kWp open ground installation, multi-Si | Alloc Rec, S</t>
  </si>
  <si>
    <t>B.030.15.214</t>
  </si>
  <si>
    <t>Electricity, low voltage {CA-BC}| electricity production, photovoltaic, 3kWp slanted-roof installation, multi-Si, panel, mounted | Alloc Rec, S</t>
  </si>
  <si>
    <t>B.030.15.215</t>
  </si>
  <si>
    <t>Electricity, low voltage {CA-BC}| electricity production, photovoltaic, 3kWp slanted-roof installation, single-Si, panel, mounted | Alloc Rec, S</t>
  </si>
  <si>
    <t>B.030.15.216</t>
  </si>
  <si>
    <t>Electricity, low voltage {CA-BC}| electricity production, photovoltaic, 570kWp open ground installation, multi-Si | Alloc Rec, S</t>
  </si>
  <si>
    <t>B.030.15.217</t>
  </si>
  <si>
    <t>Electricity, low voltage {CA-MB}| electricity production, photovoltaic, 3kWp slanted-roof installation, multi-Si, panel, mounted | Alloc Rec, S</t>
  </si>
  <si>
    <t>B.030.15.218</t>
  </si>
  <si>
    <t>Electricity, low voltage {CA-MB}| electricity production, photovoltaic, 3kWp slanted-roof installation, single-Si, panel, mounted | Alloc Rec, S</t>
  </si>
  <si>
    <t>B.030.15.219</t>
  </si>
  <si>
    <t>Electricity, low voltage {CA-MB}| electricity production, photovoltaic, 570kWp open ground installation, multi-Si | Alloc Rec, S</t>
  </si>
  <si>
    <t>B.030.15.220</t>
  </si>
  <si>
    <t>Electricity, low voltage {CA-NB}| electricity production, photovoltaic, 3kWp slanted-roof installation, multi-Si, panel, mounted | Alloc Rec, S</t>
  </si>
  <si>
    <t>B.030.15.221</t>
  </si>
  <si>
    <t>Electricity, low voltage {CA-NB}| electricity production, photovoltaic, 3kWp slanted-roof installation, single-Si, panel, mounted | Alloc Rec, S</t>
  </si>
  <si>
    <t>B.030.15.222</t>
  </si>
  <si>
    <t>Electricity, low voltage {CA-NB}| electricity production, photovoltaic, 570kWp open ground installation, multi-Si | Alloc Rec, S</t>
  </si>
  <si>
    <t>B.030.15.223</t>
  </si>
  <si>
    <t>Electricity, low voltage {CA-NS}| electricity production, photovoltaic, 3kWp slanted-roof installation, multi-Si, panel, mounted | Alloc Rec, S</t>
  </si>
  <si>
    <t>B.030.15.224</t>
  </si>
  <si>
    <t>Electricity, low voltage {CA-NS}| electricity production, photovoltaic, 3kWp slanted-roof installation, single-Si, panel, mounted | Alloc Rec, S</t>
  </si>
  <si>
    <t>B.030.15.225</t>
  </si>
  <si>
    <t>Electricity, low voltage {CA-NS}| electricity production, photovoltaic, 570kWp open ground installation, multi-Si | Alloc Rec, S</t>
  </si>
  <si>
    <t>B.030.15.226</t>
  </si>
  <si>
    <t>Electricity, low voltage {CA-NT}| electricity production, photovoltaic, 3kWp slanted-roof installation, multi-Si, panel, mounted | Alloc Rec, S</t>
  </si>
  <si>
    <t>B.030.15.227</t>
  </si>
  <si>
    <t>Electricity, low voltage {CA-NT}| electricity production, photovoltaic, 3kWp slanted-roof installation, single-Si, panel, mounted | Alloc Rec, S</t>
  </si>
  <si>
    <t>B.030.15.228</t>
  </si>
  <si>
    <t>Electricity, low voltage {CA-NT}| electricity production, photovoltaic, 570kWp open ground installation, multi-Si | Alloc Rec, S</t>
  </si>
  <si>
    <t>B.030.15.229</t>
  </si>
  <si>
    <t>Electricity, low voltage {CA-NU}| electricity production, photovoltaic, 3kWp slanted-roof installation, multi-Si, panel, mounted | Alloc Rec, S</t>
  </si>
  <si>
    <t>B.030.15.230</t>
  </si>
  <si>
    <t>Electricity, low voltage {CA-NU}| electricity production, photovoltaic, 3kWp slanted-roof installation, single-Si, panel, mounted | Alloc Rec, S</t>
  </si>
  <si>
    <t>B.030.15.231</t>
  </si>
  <si>
    <t>Electricity, low voltage {CA-NU}| electricity production, photovoltaic, 570kWp open ground installation, multi-Si | Alloc Rec, S</t>
  </si>
  <si>
    <t>B.030.15.232</t>
  </si>
  <si>
    <t>Electricity, low voltage {CA-ON}| electricity production, photovoltaic, 3kWp slanted-roof installation, multi-Si, panel, mounted | Alloc Rec, S</t>
  </si>
  <si>
    <t>B.030.15.233</t>
  </si>
  <si>
    <t>Electricity, low voltage {CA-ON}| electricity production, photovoltaic, 3kWp slanted-roof installation, single-Si, panel, mounted | Alloc Rec, S</t>
  </si>
  <si>
    <t>B.030.15.234</t>
  </si>
  <si>
    <t>Electricity, low voltage {CA-ON}| electricity production, photovoltaic, 570kWp open ground installation, multi-Si | Alloc Rec, S</t>
  </si>
  <si>
    <t>B.030.15.235</t>
  </si>
  <si>
    <t>Electricity, low voltage {CA-PE}| electricity production, photovoltaic, 3kWp slanted-roof installation, multi-Si, panel, mounted | Alloc Rec, S</t>
  </si>
  <si>
    <t>B.030.15.236</t>
  </si>
  <si>
    <t>Electricity, low voltage {CA-PE}| electricity production, photovoltaic, 3kWp slanted-roof installation, single-Si, panel, mounted | Alloc Rec, S</t>
  </si>
  <si>
    <t>B.030.15.237</t>
  </si>
  <si>
    <t>Electricity, low voltage {CA-PE}| electricity production, photovoltaic, 570kWp open ground installation, multi-Si | Alloc Rec, S</t>
  </si>
  <si>
    <t>B.030.15.238</t>
  </si>
  <si>
    <t>Electricity, low voltage {CA-QC}| electricity production, photovoltaic, 3kWp slanted-roof installation, multi-Si, panel, mounted | Alloc Rec, S</t>
  </si>
  <si>
    <t>B.030.15.239</t>
  </si>
  <si>
    <t>Electricity, low voltage {CA-QC}| electricity production, photovoltaic, 3kWp slanted-roof installation, single-Si, panel, mounted | Alloc Rec, S</t>
  </si>
  <si>
    <t>B.030.15.240</t>
  </si>
  <si>
    <t>Electricity, low voltage {CA-QC}| electricity production, photovoltaic, 570kWp open ground installation, multi-Si | Alloc Rec, S</t>
  </si>
  <si>
    <t>B.030.15.241</t>
  </si>
  <si>
    <t>Electricity, low voltage {CA-SK}| electricity production, photovoltaic, 3kWp slanted-roof installation, multi-Si, panel, mounted | Alloc Rec, S</t>
  </si>
  <si>
    <t>B.030.15.242</t>
  </si>
  <si>
    <t>Electricity, low voltage {CA-SK}| electricity production, photovoltaic, 3kWp slanted-roof installation, single-Si, panel, mounted | Alloc Rec, S</t>
  </si>
  <si>
    <t>B.030.15.243</t>
  </si>
  <si>
    <t>Electricity, low voltage {CA-SK}| electricity production, photovoltaic, 570kWp open ground installation, multi-Si | Alloc Rec, S</t>
  </si>
  <si>
    <t>B.030.15.244</t>
  </si>
  <si>
    <t>Electricity, low voltage {CA-YK}| electricity production, photovoltaic, 3kWp slanted-roof installation, multi-Si, panel, mounted | Alloc Rec, S</t>
  </si>
  <si>
    <t>B.030.15.245</t>
  </si>
  <si>
    <t>Electricity, low voltage {CA-YK}| electricity production, photovoltaic, 3kWp slanted-roof installation, single-Si, panel, mounted | Alloc Rec, S</t>
  </si>
  <si>
    <t>B.030.15.246</t>
  </si>
  <si>
    <t>Electricity, low voltage {CA-YK}| electricity production, photovoltaic, 570kWp open ground installation, multi-Si | Alloc Rec, S</t>
  </si>
  <si>
    <t>B.030.15.247</t>
  </si>
  <si>
    <t>Electricity, low voltage {CH}| electricity production, photovoltaic, 3kWp facade installation, multi-Si, laminated, integrated | Alloc Rec, S</t>
  </si>
  <si>
    <t>B.030.15.248</t>
  </si>
  <si>
    <t>Electricity, low voltage {CH}| electricity production, photovoltaic, 3kWp facade installation, multi-Si, panel, mounted | Alloc Rec, S</t>
  </si>
  <si>
    <t>B.030.15.249</t>
  </si>
  <si>
    <t>Electricity, low voltage {CH}| electricity production, photovoltaic, 3kWp facade installation, single-Si, laminated, integrated | Alloc Rec, S</t>
  </si>
  <si>
    <t>B.030.15.250</t>
  </si>
  <si>
    <t>Electricity, low voltage {CH}| electricity production, photovoltaic, 3kWp facade installation, single-Si, panel, mounted | Alloc Rec, S</t>
  </si>
  <si>
    <t>B.030.15.251</t>
  </si>
  <si>
    <t>Electricity, low voltage {CH}| electricity production, photovoltaic, 3kWp flat-roof installation, multi-Si | Alloc Rec, S</t>
  </si>
  <si>
    <t>B.030.15.252</t>
  </si>
  <si>
    <t>Electricity, low voltage {CH}| electricity production, photovoltaic, 3kWp flat-roof installation, single-Si | Alloc Rec, S</t>
  </si>
  <si>
    <t>B.030.15.253</t>
  </si>
  <si>
    <t>Electricity, low voltage {CH}| electricity production, photovoltaic, 3kWp slanted-roof installation, a-Si, laminated, integrated | Alloc Rec, S</t>
  </si>
  <si>
    <t>B.030.15.254</t>
  </si>
  <si>
    <t>Electricity, low voltage {CH}| electricity production, photovoltaic, 3kWp slanted-roof installation, a-Si, panel, mounted | Alloc Rec, S</t>
  </si>
  <si>
    <t>B.030.15.255</t>
  </si>
  <si>
    <t>Electricity, low voltage {CH}| electricity production, photovoltaic, 3kWp slanted-roof installation, CdTe, laminated, integrated | Alloc Rec, S</t>
  </si>
  <si>
    <t>B.030.15.256</t>
  </si>
  <si>
    <t>Electricity, low voltage {CH}| electricity production, photovoltaic, 3kWp slanted-roof installation, CIS, panel, mounted | Alloc Rec, S</t>
  </si>
  <si>
    <t>B.030.15.257</t>
  </si>
  <si>
    <t>Electricity, low voltage {CH}| electricity production, photovoltaic, 3kWp slanted-roof installation, multi-Si, laminated, integrated | Alloc Rec, S</t>
  </si>
  <si>
    <t>B.030.15.258</t>
  </si>
  <si>
    <t>Electricity, low voltage {CH}| electricity production, photovoltaic, 3kWp slanted-roof installation, multi-Si, panel, mounted | Alloc Rec, S</t>
  </si>
  <si>
    <t>B.030.15.259</t>
  </si>
  <si>
    <t>Electricity, low voltage {CH}| electricity production, photovoltaic, 3kWp slanted-roof installation, ribbon-Si, laminated, integrated | Alloc Rec, S</t>
  </si>
  <si>
    <t>B.030.15.260</t>
  </si>
  <si>
    <t>Electricity, low voltage {CH}| electricity production, photovoltaic, 3kWp slanted-roof installation, ribbon-Si, panel, mounted | Alloc Rec, S</t>
  </si>
  <si>
    <t>B.030.15.261</t>
  </si>
  <si>
    <t>Electricity, low voltage {CH}| electricity production, photovoltaic, 3kWp slanted-roof installation, single-Si, laminated, integrated | Alloc Rec, S</t>
  </si>
  <si>
    <t>B.030.15.262</t>
  </si>
  <si>
    <t>Electricity, low voltage {CH}| electricity production, photovoltaic, 3kWp slanted-roof installation, single-Si, panel, mounted | Alloc Rec, S</t>
  </si>
  <si>
    <t>B.030.15.263</t>
  </si>
  <si>
    <t>Electricity, low voltage {CN-AH}| electricity production, photovoltaic, 3kWp slanted-roof installation, multi-Si, panel, mounted | Alloc Rec, S</t>
  </si>
  <si>
    <t>B.030.15.264</t>
  </si>
  <si>
    <t>Electricity, low voltage {CN-AH}| electricity production, photovoltaic, 3kWp slanted-roof installation, single-Si, panel, mounted | Alloc Rec, S</t>
  </si>
  <si>
    <t>B.030.15.265</t>
  </si>
  <si>
    <t>Electricity, low voltage {CN-FJ}| electricity production, photovoltaic, 3kWp slanted-roof installation, single-Si, panel, mounted | Alloc Rec, S</t>
  </si>
  <si>
    <t>B.030.15.266</t>
  </si>
  <si>
    <t>Electricity, low voltage {CN-GD}| electricity production, photovoltaic, 3kWp slanted-roof installation, multi-Si, panel, mounted | Alloc Rec, S</t>
  </si>
  <si>
    <t>B.030.15.267</t>
  </si>
  <si>
    <t>Electricity, low voltage {CN-GD}| electricity production, photovoltaic, 3kWp slanted-roof installation, single-Si, panel, mounted | Alloc Rec, S</t>
  </si>
  <si>
    <t>B.030.15.268</t>
  </si>
  <si>
    <t>Electricity, low voltage {CN-GD}| electricity production, photovoltaic, 570kWp open ground installation, multi-Si | Alloc Rec, S</t>
  </si>
  <si>
    <t>B.030.15.269</t>
  </si>
  <si>
    <t>Electricity, low voltage {CN-GS}| electricity production, photovoltaic, 3kWp slanted-roof installation, multi-Si, panel, mounted | Alloc Rec, S</t>
  </si>
  <si>
    <t>B.030.15.270</t>
  </si>
  <si>
    <t>Electricity, low voltage {CN-GS}| electricity production, photovoltaic, 3kWp slanted-roof installation, single-Si, panel, mounted | Alloc Rec, S</t>
  </si>
  <si>
    <t>B.030.15.271</t>
  </si>
  <si>
    <t>Electricity, low voltage {CN-GS}| electricity production, photovoltaic, 570kWp open ground installation, multi-Si | Alloc Rec, S</t>
  </si>
  <si>
    <t>B.030.15.272</t>
  </si>
  <si>
    <t>Electricity, low voltage {CN-HA}| electricity production, photovoltaic, 3kWp slanted-roof installation, multi-Si, panel, mounted | Alloc Rec, S</t>
  </si>
  <si>
    <t>B.030.15.273</t>
  </si>
  <si>
    <t>Electricity, low voltage {CN-HA}| electricity production, photovoltaic, 3kWp slanted-roof installation, single-Si, panel, mounted | Alloc Rec, S</t>
  </si>
  <si>
    <t>B.030.15.274</t>
  </si>
  <si>
    <t>Electricity, low voltage {CN-HA}| electricity production, photovoltaic, 570kWp open ground installation, multi-Si | Alloc Rec, S</t>
  </si>
  <si>
    <t>B.030.15.275</t>
  </si>
  <si>
    <t>Electricity, low voltage {CN-HU}| electricity production, photovoltaic, 3kWp slanted-roof installation, multi-Si, panel, mounted | Alloc Rec, S</t>
  </si>
  <si>
    <t>B.030.15.276</t>
  </si>
  <si>
    <t>Electricity, low voltage {CN-HU}| electricity production, photovoltaic, 3kWp slanted-roof installation, single-Si, panel, mounted | Alloc Rec, S</t>
  </si>
  <si>
    <t>B.030.15.277</t>
  </si>
  <si>
    <t>Electricity, low voltage {CN-JS}| electricity production, photovoltaic, 3kWp slanted-roof installation, multi-Si, panel, mounted | Alloc Rec, S</t>
  </si>
  <si>
    <t>B.030.15.278</t>
  </si>
  <si>
    <t>Electricity, low voltage {CN-JS}| electricity production, photovoltaic, 3kWp slanted-roof installation, single-Si, panel, mounted | Alloc Rec, S</t>
  </si>
  <si>
    <t>B.030.15.279</t>
  </si>
  <si>
    <t>Electricity, low voltage {CN-JS}| electricity production, photovoltaic, 570kWp open ground installation, multi-Si | Alloc Rec, S</t>
  </si>
  <si>
    <t>B.030.15.280</t>
  </si>
  <si>
    <t>Electricity, low voltage {CN-JX}| electricity production, photovoltaic, 3kWp slanted-roof installation, multi-Si, panel, mounted | Alloc Rec, S</t>
  </si>
  <si>
    <t>B.030.15.281</t>
  </si>
  <si>
    <t>Electricity, low voltage {CN-JX}| electricity production, photovoltaic, 3kWp slanted-roof installation, single-Si, panel, mounted | Alloc Rec, S</t>
  </si>
  <si>
    <t>B.030.15.282</t>
  </si>
  <si>
    <t>Electricity, low voltage {CN-LN}| electricity production, photovoltaic, 3kWp slanted-roof installation, single-Si, panel, mounted | Alloc Rec, S</t>
  </si>
  <si>
    <t>B.030.15.283</t>
  </si>
  <si>
    <t>Electricity, low voltage {CN-NM}| electricity production, photovoltaic, 3kWp slanted-roof installation, multi-Si, panel, mounted | Alloc Rec, S</t>
  </si>
  <si>
    <t>B.030.15.284</t>
  </si>
  <si>
    <t>Electricity, low voltage {CN-NM}| electricity production, photovoltaic, 3kWp slanted-roof installation, single-Si, panel, mounted | Alloc Rec, S</t>
  </si>
  <si>
    <t>B.030.15.285</t>
  </si>
  <si>
    <t>Electricity, low voltage {CN-NM}| electricity production, photovoltaic, 570kWp open ground installation, multi-Si | Alloc Rec, S</t>
  </si>
  <si>
    <t>B.030.15.286</t>
  </si>
  <si>
    <t>Electricity, low voltage {CN-NX}| electricity production, photovoltaic, 3kWp slanted-roof installation, multi-Si, panel, mounted | Alloc Rec, S</t>
  </si>
  <si>
    <t>B.030.15.287</t>
  </si>
  <si>
    <t>Electricity, low voltage {CN-NX}| electricity production, photovoltaic, 3kWp slanted-roof installation, single-Si, panel, mounted | Alloc Rec, S</t>
  </si>
  <si>
    <t>B.030.15.288</t>
  </si>
  <si>
    <t>Electricity, low voltage {CN-NX}| electricity production, photovoltaic, 570kWp open ground installation, multi-Si | Alloc Rec, S</t>
  </si>
  <si>
    <t>B.030.15.289</t>
  </si>
  <si>
    <t>Electricity, low voltage {CN-QH}| electricity production, photovoltaic, 3kWp slanted-roof installation, multi-Si, panel, mounted | Alloc Rec, S</t>
  </si>
  <si>
    <t>B.030.15.290</t>
  </si>
  <si>
    <t>Electricity, low voltage {CN-QH}| electricity production, photovoltaic, 3kWp slanted-roof installation, single-Si, panel, mounted | Alloc Rec, S</t>
  </si>
  <si>
    <t>B.030.15.291</t>
  </si>
  <si>
    <t>Electricity, low voltage {CN-QH}| electricity production, photovoltaic, 570kWp open ground installation, multi-Si | Alloc Rec, S</t>
  </si>
  <si>
    <t>B.030.15.292</t>
  </si>
  <si>
    <t>Electricity, low voltage {CN-SA}| electricity production, photovoltaic, 3kWp slanted-roof installation, multi-Si, panel, mounted | Alloc Rec, S</t>
  </si>
  <si>
    <t>B.030.15.293</t>
  </si>
  <si>
    <t>Electricity, low voltage {CN-SA}| electricity production, photovoltaic, 3kWp slanted-roof installation, single-Si, panel, mounted | Alloc Rec, S</t>
  </si>
  <si>
    <t>B.030.15.294</t>
  </si>
  <si>
    <t>Electricity, low voltage {CN-SA}| electricity production, photovoltaic, 570kWp open ground installation, multi-Si | Alloc Rec, S</t>
  </si>
  <si>
    <t>B.030.15.295</t>
  </si>
  <si>
    <t>Electricity, low voltage {CN-SD}| electricity production, photovoltaic, 3kWp slanted-roof installation, multi-Si, panel, mounted | Alloc Rec, S</t>
  </si>
  <si>
    <t>B.030.15.296</t>
  </si>
  <si>
    <t>Electricity, low voltage {CN-SD}| electricity production, photovoltaic, 3kWp slanted-roof installation, single-Si, panel, mounted | Alloc Rec, S</t>
  </si>
  <si>
    <t>B.030.15.297</t>
  </si>
  <si>
    <t>Electricity, low voltage {CN-SD}| electricity production, photovoltaic, 570kWp open ground installation, multi-Si | Alloc Rec, S</t>
  </si>
  <si>
    <t>B.030.15.298</t>
  </si>
  <si>
    <t>Electricity, low voltage {CN-SH}| electricity production, photovoltaic, 3kWp slanted-roof installation, multi-Si, panel, mounted | Alloc Rec, S</t>
  </si>
  <si>
    <t>B.030.15.299</t>
  </si>
  <si>
    <t>Electricity, low voltage {CN-SH}| electricity production, photovoltaic, 3kWp slanted-roof installation, single-Si, panel, mounted | Alloc Rec, S</t>
  </si>
  <si>
    <t>B.030.15.300</t>
  </si>
  <si>
    <t>Electricity, low voltage {CN-SX}| electricity production, photovoltaic, 3kWp slanted-roof installation, multi-Si, panel, mounted | Alloc Rec, S</t>
  </si>
  <si>
    <t>B.030.15.301</t>
  </si>
  <si>
    <t>Electricity, low voltage {CN-SX}| electricity production, photovoltaic, 3kWp slanted-roof installation, single-Si, panel, mounted | Alloc Rec, S</t>
  </si>
  <si>
    <t>B.030.15.302</t>
  </si>
  <si>
    <t>Electricity, low voltage {CN-XJ}| electricity production, photovoltaic, 3kWp slanted-roof installation, multi-Si, panel, mounted | Alloc Rec, S</t>
  </si>
  <si>
    <t>B.030.15.303</t>
  </si>
  <si>
    <t>Electricity, low voltage {CN-XJ}| electricity production, photovoltaic, 3kWp slanted-roof installation, single-Si, panel, mounted | Alloc Rec, S</t>
  </si>
  <si>
    <t>B.030.15.304</t>
  </si>
  <si>
    <t>Electricity, low voltage {CN-XJ}| electricity production, photovoltaic, 570kWp open ground installation, multi-Si | Alloc Rec, S</t>
  </si>
  <si>
    <t>B.030.15.305</t>
  </si>
  <si>
    <t>Electricity, low voltage {CN-XZ}| electricity production, photovoltaic, 3kWp slanted-roof installation, multi-Si, panel, mounted | Alloc Rec, S</t>
  </si>
  <si>
    <t>B.030.15.306</t>
  </si>
  <si>
    <t>Electricity, low voltage {CN-XZ}| electricity production, photovoltaic, 3kWp slanted-roof installation, single-Si, panel, mounted | Alloc Rec, S</t>
  </si>
  <si>
    <t>B.030.15.307</t>
  </si>
  <si>
    <t>Electricity, low voltage {CN-XZ}| electricity production, photovoltaic, 570kWp open ground installation, multi-Si | Alloc Rec, S</t>
  </si>
  <si>
    <t>B.030.15.308</t>
  </si>
  <si>
    <t>Electricity, low voltage {CN-YN}| electricity production, photovoltaic, 3kWp slanted-roof installation, multi-Si, panel, mounted | Alloc Rec, S</t>
  </si>
  <si>
    <t>B.030.15.309</t>
  </si>
  <si>
    <t>Electricity, low voltage {CN-YN}| electricity production, photovoltaic, 3kWp slanted-roof installation, single-Si, panel, mounted | Alloc Rec, S</t>
  </si>
  <si>
    <t>B.030.15.310</t>
  </si>
  <si>
    <t>Electricity, low voltage {CN-YN}| electricity production, photovoltaic, 570kWp open ground installation, multi-Si | Alloc Rec, S</t>
  </si>
  <si>
    <t>B.030.15.311</t>
  </si>
  <si>
    <t>Electricity, low voltage {CN-ZJ}| electricity production, photovoltaic, 3kWp slanted-roof installation, multi-Si, panel, mounted | Alloc Rec, S</t>
  </si>
  <si>
    <t>B.030.15.312</t>
  </si>
  <si>
    <t>Electricity, low voltage {CN-ZJ}| electricity production, photovoltaic, 3kWp slanted-roof installation, single-Si, panel, mounted | Alloc Rec, S</t>
  </si>
  <si>
    <t>B.030.15.313</t>
  </si>
  <si>
    <t>Electricity, low voltage {CY}| electricity production, photovoltaic, 3kWp slanted-roof installation, multi-Si, panel, mounted | Alloc Rec, S</t>
  </si>
  <si>
    <t>B.030.15.314</t>
  </si>
  <si>
    <t>Electricity, low voltage {CY}| electricity production, photovoltaic, 3kWp slanted-roof installation, single-Si, panel, mounted | Alloc Rec, S</t>
  </si>
  <si>
    <t>B.030.15.315</t>
  </si>
  <si>
    <t>Electricity, low voltage {CZ}| electricity production, photovoltaic, 3kWp slanted-roof installation, multi-Si, panel, mounted | Alloc Rec, S</t>
  </si>
  <si>
    <t>B.030.15.316</t>
  </si>
  <si>
    <t>Electricity, low voltage {CZ}| electricity production, photovoltaic, 3kWp slanted-roof installation, single-Si, panel, mounted | Alloc Rec, S</t>
  </si>
  <si>
    <t>B.030.15.317</t>
  </si>
  <si>
    <t>Electricity, low voltage {DE}| electricity production, photovoltaic, 3kWp slanted-roof installation, multi-Si, panel, mounted | Alloc Rec, S</t>
  </si>
  <si>
    <t>B.030.15.318</t>
  </si>
  <si>
    <t>Electricity, low voltage {DE}| electricity production, photovoltaic, 3kWp slanted-roof installation, single-Si, panel, mounted | Alloc Rec, S</t>
  </si>
  <si>
    <t>B.030.15.319</t>
  </si>
  <si>
    <t>Electricity, low voltage {DE}| electricity production, photovoltaic, 570kWp open ground installation, multi-Si | Alloc Rec, S</t>
  </si>
  <si>
    <t>B.030.15.320</t>
  </si>
  <si>
    <t>Electricity, low voltage {DK}| electricity production, photovoltaic, 3kWp slanted-roof installation, multi-Si, panel, mounted | Alloc Rec, S</t>
  </si>
  <si>
    <t>B.030.15.321</t>
  </si>
  <si>
    <t>Electricity, low voltage {DK}| electricity production, photovoltaic, 3kWp slanted-roof installation, single-Si, panel, mounted | Alloc Rec, S</t>
  </si>
  <si>
    <t>B.030.15.322</t>
  </si>
  <si>
    <t>Electricity, low voltage {ES}| electricity production, photovoltaic, 3kWp slanted-roof installation, multi-Si, panel, mounted | Alloc Rec, S</t>
  </si>
  <si>
    <t>B.030.15.323</t>
  </si>
  <si>
    <t>Electricity, low voltage {ES}| electricity production, photovoltaic, 3kWp slanted-roof installation, single-Si, panel, mounted | Alloc Rec, S</t>
  </si>
  <si>
    <t>B.030.15.324</t>
  </si>
  <si>
    <t>Electricity, low voltage {ES}| electricity production, photovoltaic, 570kWp open ground installation, multi-Si | Alloc Rec, S</t>
  </si>
  <si>
    <t>B.030.15.325</t>
  </si>
  <si>
    <t>Electricity, low voltage {FI}| electricity production, photovoltaic, 3kWp slanted-roof installation, multi-Si, panel, mounted | Alloc Rec, S</t>
  </si>
  <si>
    <t>B.030.15.326</t>
  </si>
  <si>
    <t>Electricity, low voltage {FI}| electricity production, photovoltaic, 3kWp slanted-roof installation, single-Si, panel, mounted | Alloc Rec, S</t>
  </si>
  <si>
    <t>B.030.15.327</t>
  </si>
  <si>
    <t>Electricity, low voltage {FR}| electricity production, photovoltaic, 3kWp slanted-roof installation, multi-Si, panel, mounted | Alloc Rec, S</t>
  </si>
  <si>
    <t>B.030.15.328</t>
  </si>
  <si>
    <t>Electricity, low voltage {FR}| electricity production, photovoltaic, 3kWp slanted-roof installation, single-Si, panel, mounted | Alloc Rec, S</t>
  </si>
  <si>
    <t>B.030.15.329</t>
  </si>
  <si>
    <t>Electricity, low voltage {FR}| electricity production, photovoltaic, 570kWp open ground installation, multi-Si | Alloc Rec, S</t>
  </si>
  <si>
    <t>B.030.15.330</t>
  </si>
  <si>
    <t>Electricity, low voltage {FRCC}| electricity production, photovoltaic, 3kWp slanted-roof installation, multi-Si, panel, mounted | Alloc Rec, S</t>
  </si>
  <si>
    <t>B.030.15.331</t>
  </si>
  <si>
    <t>Electricity, low voltage {FRCC}| electricity production, photovoltaic, 3kWp slanted-roof installation, single-Si, panel, mounted | Alloc Rec, S</t>
  </si>
  <si>
    <t>B.030.15.332</t>
  </si>
  <si>
    <t>Electricity, low voltage {FRCC}| electricity production, photovoltaic, 570kWp open ground installation, multi-Si | Alloc Rec, S</t>
  </si>
  <si>
    <t>B.030.15.333</t>
  </si>
  <si>
    <t>Electricity, low voltage {GB}| electricity production, photovoltaic, 3kWp slanted-roof installation, multi-Si, panel, mounted | Alloc Rec, S</t>
  </si>
  <si>
    <t>B.030.15.334</t>
  </si>
  <si>
    <t>Electricity, low voltage {GB}| electricity production, photovoltaic, 3kWp slanted-roof installation, single-Si, panel, mounted | Alloc Rec, S</t>
  </si>
  <si>
    <t>B.030.15.335</t>
  </si>
  <si>
    <t>Electricity, low voltage {GB}| electricity production, photovoltaic, 570kWp open ground installation, multi-Si | Alloc Rec, S</t>
  </si>
  <si>
    <t>B.030.15.336</t>
  </si>
  <si>
    <t>Electricity, low voltage {GR}| electricity production, photovoltaic, 3kWp slanted-roof installation, multi-Si, panel, mounted | Alloc Rec, S</t>
  </si>
  <si>
    <t>B.030.15.337</t>
  </si>
  <si>
    <t>Electricity, low voltage {GR}| electricity production, photovoltaic, 3kWp slanted-roof installation, single-Si, panel, mounted | Alloc Rec, S</t>
  </si>
  <si>
    <t>B.030.15.338</t>
  </si>
  <si>
    <t>Electricity, low voltage {HICC}| electricity production, photovoltaic, 3kWp slanted-roof installation, multi-Si, panel, mounted | Alloc Rec, S</t>
  </si>
  <si>
    <t>B.030.15.339</t>
  </si>
  <si>
    <t>Electricity, low voltage {HICC}| electricity production, photovoltaic, 3kWp slanted-roof installation, single-Si, panel, mounted | Alloc Rec, S</t>
  </si>
  <si>
    <t>B.030.15.340</t>
  </si>
  <si>
    <t>Electricity, low voltage {HICC}| electricity production, photovoltaic, 570kWp open ground installation, multi-Si | Alloc Rec, S</t>
  </si>
  <si>
    <t>B.030.15.341</t>
  </si>
  <si>
    <t>Electricity, low voltage {HU}| electricity production, photovoltaic, 3kWp slanted-roof installation, multi-Si, panel, mounted | Alloc Rec, S</t>
  </si>
  <si>
    <t>B.030.15.342</t>
  </si>
  <si>
    <t>Electricity, low voltage {HU}| electricity production, photovoltaic, 3kWp slanted-roof installation, single-Si, panel, mounted | Alloc Rec, S</t>
  </si>
  <si>
    <t>B.030.15.343</t>
  </si>
  <si>
    <t>Electricity, low voltage {ID}| electricity production, photovoltaic, 3kWp slanted-roof installation, multi-Si, panel, mounted | Alloc Rec, S</t>
  </si>
  <si>
    <t>B.030.15.344</t>
  </si>
  <si>
    <t>Electricity, low voltage {ID}| electricity production, photovoltaic, 3kWp slanted-roof installation, single-Si, panel, mounted | Alloc Rec, S</t>
  </si>
  <si>
    <t>B.030.15.345</t>
  </si>
  <si>
    <t>Electricity, low voltage {IN}| electricity production, photovoltaic, 3kWp slanted-roof installation, multi-Si, panel, mounted | Alloc Rec, S</t>
  </si>
  <si>
    <t>B.030.15.346</t>
  </si>
  <si>
    <t>Electricity, low voltage {IN}| electricity production, photovoltaic, 3kWp slanted-roof installation, single-Si, panel, mounted | Alloc Rec, S</t>
  </si>
  <si>
    <t>B.030.15.347</t>
  </si>
  <si>
    <t>Electricity, low voltage {IT}| electricity production, photovoltaic, 3kWp slanted-roof installation, multi-Si, panel, mounted | Alloc Rec, S</t>
  </si>
  <si>
    <t>B.030.15.348</t>
  </si>
  <si>
    <t>Electricity, low voltage {IT}| electricity production, photovoltaic, 3kWp slanted-roof installation, single-Si, panel, mounted | Alloc Rec, S</t>
  </si>
  <si>
    <t>B.030.15.349</t>
  </si>
  <si>
    <t>Electricity, low voltage {IT}| electricity production, photovoltaic, 570kWp open ground installation, multi-Si | Alloc Rec, S</t>
  </si>
  <si>
    <t>B.030.15.350</t>
  </si>
  <si>
    <t>Electricity, low voltage {JP}| electricity production, photovoltaic, 3kWp slanted-roof installation, multi-Si, panel, mounted | Alloc Rec, S</t>
  </si>
  <si>
    <t>B.030.15.351</t>
  </si>
  <si>
    <t>Electricity, low voltage {JP}| electricity production, photovoltaic, 3kWp slanted-roof installation, single-Si, panel, mounted | Alloc Rec, S</t>
  </si>
  <si>
    <t>B.030.15.352</t>
  </si>
  <si>
    <t>Electricity, low voltage {JP}| electricity production, photovoltaic, 570kWp open ground installation, multi-Si | Alloc Rec, S</t>
  </si>
  <si>
    <t>B.030.15.353</t>
  </si>
  <si>
    <t>Electricity, low voltage {KR}| electricity production, photovoltaic, 3kWp slanted-roof installation, multi-Si, panel, mounted | Alloc Rec, S</t>
  </si>
  <si>
    <t>B.030.15.354</t>
  </si>
  <si>
    <t>Electricity, low voltage {KR}| electricity production, photovoltaic, 3kWp slanted-roof installation, single-Si, panel, mounted | Alloc Rec, S</t>
  </si>
  <si>
    <t>B.030.15.355</t>
  </si>
  <si>
    <t>Electricity, low voltage {KR}| electricity production, photovoltaic, 570kWp open ground installation, multi-Si | Alloc Rec, S</t>
  </si>
  <si>
    <t>B.030.15.356</t>
  </si>
  <si>
    <t>Electricity, low voltage {LT}| electricity production, photovoltaic, 3kWp slanted-roof installation, multi-Si, panel, mounted | Alloc Rec, S</t>
  </si>
  <si>
    <t>B.030.15.357</t>
  </si>
  <si>
    <t>Electricity, low voltage {LT}| electricity production, photovoltaic, 3kWp slanted-roof installation, single-Si, panel, mounted | Alloc Rec, S</t>
  </si>
  <si>
    <t>B.030.15.358</t>
  </si>
  <si>
    <t>Electricity, low voltage {LU}| electricity production, photovoltaic, 3kWp slanted-roof installation, multi-Si, panel, mounted | Alloc Rec, S</t>
  </si>
  <si>
    <t>B.030.15.359</t>
  </si>
  <si>
    <t>Electricity, low voltage {LU}| electricity production, photovoltaic, 3kWp slanted-roof installation, single-Si, panel, mounted | Alloc Rec, S</t>
  </si>
  <si>
    <t>B.030.15.360</t>
  </si>
  <si>
    <t>Electricity, low voltage {MT}| electricity production, photovoltaic, 3kWp slanted-roof installation, multi-Si, panel, mounted | Alloc Rec, S</t>
  </si>
  <si>
    <t>B.030.15.361</t>
  </si>
  <si>
    <t>Electricity, low voltage {MT}| electricity production, photovoltaic, 3kWp slanted-roof installation, single-Si, panel, mounted | Alloc Rec, S</t>
  </si>
  <si>
    <t>B.030.15.362</t>
  </si>
  <si>
    <t>Electricity, low voltage {MX}| electricity production, photovoltaic, 3kWp slanted-roof installation, multi-Si, panel, mounted | Alloc Rec, S</t>
  </si>
  <si>
    <t>B.030.15.363</t>
  </si>
  <si>
    <t>Electricity, low voltage {MX}| electricity production, photovoltaic, 3kWp slanted-roof installation, single-Si, panel, mounted | Alloc Rec, S</t>
  </si>
  <si>
    <t>B.030.15.364</t>
  </si>
  <si>
    <t>Electricity, low voltage {MX}| electricity production, photovoltaic, 570kWp open ground installation, multi-Si | Alloc Rec, S</t>
  </si>
  <si>
    <t>B.030.15.365</t>
  </si>
  <si>
    <t>Electricity, low voltage {MY}| electricity production, photovoltaic, 3kWp slanted-roof installation, multi-Si, panel, mounted | Alloc Rec, S</t>
  </si>
  <si>
    <t>B.030.15.366</t>
  </si>
  <si>
    <t>Electricity, low voltage {MY}| electricity production, photovoltaic, 3kWp slanted-roof installation, single-Si, panel, mounted | Alloc Rec, S</t>
  </si>
  <si>
    <t>B.030.15.367</t>
  </si>
  <si>
    <t>Electricity, low voltage {NL}| electricity production, photovoltaic, 3kWp slanted-roof installation, multi-Si, panel, mounted | Alloc Rec, S</t>
  </si>
  <si>
    <t>B.030.15.368</t>
  </si>
  <si>
    <t>Electricity, low voltage {NL}| electricity production, photovoltaic, 3kWp slanted-roof installation, single-Si, panel, mounted | Alloc Rec, S</t>
  </si>
  <si>
    <t>B.030.15.369</t>
  </si>
  <si>
    <t>Electricity, low voltage {NL}| electricity production, photovoltaic, 570kWp open ground installation, multi-Si | Alloc Rec, S</t>
  </si>
  <si>
    <t>B.030.15.370</t>
  </si>
  <si>
    <t>Electricity, low voltage {NPCC, US only}| electricity production, photovoltaic, 3kWp slanted-roof installation, multi-Si, panel, mounted | Alloc Rec, S</t>
  </si>
  <si>
    <t>B.030.15.371</t>
  </si>
  <si>
    <t>Electricity, low voltage {NPCC, US only}| electricity production, photovoltaic, 3kWp slanted-roof installation, single-Si, panel, mounted | Alloc Rec, S</t>
  </si>
  <si>
    <t>B.030.15.372</t>
  </si>
  <si>
    <t>Electricity, low voltage {NPCC, US only}| electricity production, photovoltaic, 570kWp open ground installation, multi-Si | Alloc Rec, S</t>
  </si>
  <si>
    <t>B.030.15.373</t>
  </si>
  <si>
    <t>Electricity, low voltage {PL}| electricity production, photovoltaic, 3kWp slanted-roof installation, multi-Si, panel, mounted | Alloc Rec, S</t>
  </si>
  <si>
    <t>B.030.15.374</t>
  </si>
  <si>
    <t>Electricity, low voltage {PL}| electricity production, photovoltaic, 3kWp slanted-roof installation, single-Si, panel, mounted | Alloc Rec, S</t>
  </si>
  <si>
    <t>B.030.15.375</t>
  </si>
  <si>
    <t>Electricity, low voltage {PT}| electricity production, photovoltaic, 3kWp slanted-roof installation, multi-Si, panel, mounted | Alloc Rec, S</t>
  </si>
  <si>
    <t>B.030.15.376</t>
  </si>
  <si>
    <t>Electricity, low voltage {PT}| electricity production, photovoltaic, 3kWp slanted-roof installation, single-Si, panel, mounted | Alloc Rec, S</t>
  </si>
  <si>
    <t>B.030.15.377</t>
  </si>
  <si>
    <t>Electricity, low voltage {PT}| electricity production, photovoltaic, 570kWp open ground installation, multi-Si | Alloc Rec, S</t>
  </si>
  <si>
    <t>B.030.15.378</t>
  </si>
  <si>
    <t>Electricity, low voltage {RFC}| electricity production, photovoltaic, 3kWp slanted-roof installation, multi-Si, panel, mounted | Alloc Rec, S</t>
  </si>
  <si>
    <t>B.030.15.379</t>
  </si>
  <si>
    <t>Electricity, low voltage {RFC}| electricity production, photovoltaic, 3kWp slanted-roof installation, single-Si, panel, mounted | Alloc Rec, S</t>
  </si>
  <si>
    <t>B.030.15.380</t>
  </si>
  <si>
    <t>Electricity, low voltage {RFC}| electricity production, photovoltaic, 570kWp open ground installation, multi-Si | Alloc Rec, S</t>
  </si>
  <si>
    <t>B.030.15.381</t>
  </si>
  <si>
    <t>Electricity, low voltage {RO}| electricity production, photovoltaic, 3kWp slanted-roof installation, multi-Si, panel, mounted | Alloc Rec, S</t>
  </si>
  <si>
    <t>B.030.15.382</t>
  </si>
  <si>
    <t>Electricity, low voltage {RO}| electricity production, photovoltaic, 3kWp slanted-roof installation, single-Si, panel, mounted | Alloc Rec, S</t>
  </si>
  <si>
    <t>B.030.15.383</t>
  </si>
  <si>
    <t>Electricity, low voltage {RoW}| electricity production, photovoltaic, 3kWp facade installation, multi-Si, laminated, integrated | Alloc Rec, S</t>
  </si>
  <si>
    <t>B.030.15.384</t>
  </si>
  <si>
    <t>Electricity, low voltage {RoW}| electricity production, photovoltaic, 3kWp facade installation, multi-Si, panel, mounted | Alloc Rec, S</t>
  </si>
  <si>
    <t>B.030.15.385</t>
  </si>
  <si>
    <t>Electricity, low voltage {RoW}| electricity production, photovoltaic, 3kWp facade installation, single-Si, laminated, integrated | Alloc Rec, S</t>
  </si>
  <si>
    <t>B.030.15.386</t>
  </si>
  <si>
    <t>Electricity, low voltage {RoW}| electricity production, photovoltaic, 3kWp facade installation, single-Si, panel, mounted | Alloc Rec, S</t>
  </si>
  <si>
    <t>B.030.15.387</t>
  </si>
  <si>
    <t>Electricity, low voltage {RoW}| electricity production, photovoltaic, 3kWp flat-roof installation, multi-Si | Alloc Rec, S</t>
  </si>
  <si>
    <t>B.030.15.388</t>
  </si>
  <si>
    <t>Electricity, low voltage {RoW}| electricity production, photovoltaic, 3kWp flat-roof installation, single-Si | Alloc Rec, S</t>
  </si>
  <si>
    <t>B.030.15.389</t>
  </si>
  <si>
    <t>Electricity, low voltage {RoW}| electricity production, photovoltaic, 3kWp slanted-roof installation, a-Si, laminated, integrated | Alloc Rec, S</t>
  </si>
  <si>
    <t>B.030.15.390</t>
  </si>
  <si>
    <t>Electricity, low voltage {RoW}| electricity production, photovoltaic, 3kWp slanted-roof installation, a-Si, panel, mounted | Alloc Rec, S</t>
  </si>
  <si>
    <t>B.030.15.391</t>
  </si>
  <si>
    <t>Electricity, low voltage {RoW}| electricity production, photovoltaic, 3kWp slanted-roof installation, CdTe, laminated, integrated | Alloc Rec, S</t>
  </si>
  <si>
    <t>B.030.15.392</t>
  </si>
  <si>
    <t>Electricity, low voltage {RoW}| electricity production, photovoltaic, 3kWp slanted-roof installation, CIS, panel, mounted | Alloc Rec, S</t>
  </si>
  <si>
    <t>B.030.15.393</t>
  </si>
  <si>
    <t>Electricity, low voltage {RoW}| electricity production, photovoltaic, 3kWp slanted-roof installation, multi-Si, laminated, integrated | Alloc Rec, S</t>
  </si>
  <si>
    <t>B.030.15.394</t>
  </si>
  <si>
    <t>Electricity, low voltage {RoW}| electricity production, photovoltaic, 3kWp slanted-roof installation, multi-Si, panel, mounted | Alloc Rec, S</t>
  </si>
  <si>
    <t>B.030.15.395</t>
  </si>
  <si>
    <t>Electricity, low voltage {RoW}| electricity production, photovoltaic, 3kWp slanted-roof installation, ribbon-Si, laminated, integrated | Alloc Rec, S</t>
  </si>
  <si>
    <t>B.030.15.396</t>
  </si>
  <si>
    <t>Electricity, low voltage {RoW}| electricity production, photovoltaic, 3kWp slanted-roof installation, ribbon-Si, panel, mounted | Alloc Rec, S</t>
  </si>
  <si>
    <t>B.030.15.397</t>
  </si>
  <si>
    <t>Electricity, low voltage {RoW}| electricity production, photovoltaic, 3kWp slanted-roof installation, single-Si, laminated, integrated | Alloc Rec, S</t>
  </si>
  <si>
    <t>B.030.15.398</t>
  </si>
  <si>
    <t>Electricity, low voltage {RoW}| electricity production, photovoltaic, 3kWp slanted-roof installation, single-Si, panel, mounted | Alloc Rec, S</t>
  </si>
  <si>
    <t>B.030.15.399</t>
  </si>
  <si>
    <t>Electricity, low voltage {RoW}| electricity production, photovoltaic, 570kWp open ground installation, multi-Si | Alloc Rec, S</t>
  </si>
  <si>
    <t>B.030.15.400</t>
  </si>
  <si>
    <t>Electricity, low voltage {SA}| electricity production, photovoltaic, 3kWp slanted-roof installation, multi-Si, panel, mounted | Alloc Rec, S</t>
  </si>
  <si>
    <t>B.030.15.401</t>
  </si>
  <si>
    <t>Electricity, low voltage {SA}| electricity production, photovoltaic, 3kWp slanted-roof installation, single-Si, panel, mounted | Alloc Rec, S</t>
  </si>
  <si>
    <t>B.030.15.402</t>
  </si>
  <si>
    <t>Electricity, low voltage {SE}| electricity production, photovoltaic, 3kWp slanted-roof installation, multi-Si, panel, mounted | Alloc Rec, S</t>
  </si>
  <si>
    <t>B.030.15.403</t>
  </si>
  <si>
    <t>Electricity, low voltage {SE}| electricity production, photovoltaic, 3kWp slanted-roof installation, single-Si, panel, mounted | Alloc Rec, S</t>
  </si>
  <si>
    <t>B.030.15.404</t>
  </si>
  <si>
    <t>Electricity, low voltage {SERC}| electricity production, photovoltaic, 3kWp slanted-roof installation, multi-Si, panel, mounted | Alloc Rec, S</t>
  </si>
  <si>
    <t>B.030.15.405</t>
  </si>
  <si>
    <t>Electricity, low voltage {SERC}| electricity production, photovoltaic, 3kWp slanted-roof installation, single-Si, panel, mounted | Alloc Rec, S</t>
  </si>
  <si>
    <t>B.030.15.406</t>
  </si>
  <si>
    <t>Electricity, low voltage {SERC}| electricity production, photovoltaic, 570kWp open ground installation, multi-Si | Alloc Rec, S</t>
  </si>
  <si>
    <t>B.030.15.407</t>
  </si>
  <si>
    <t>Electricity, low voltage {SI}| electricity production, photovoltaic, 3kWp slanted-roof installation, multi-Si, panel, mounted | Alloc Rec, S</t>
  </si>
  <si>
    <t>B.030.15.408</t>
  </si>
  <si>
    <t>Electricity, low voltage {SI}| electricity production, photovoltaic, 3kWp slanted-roof installation, single-Si, panel, mounted | Alloc Rec, S</t>
  </si>
  <si>
    <t>B.030.15.409</t>
  </si>
  <si>
    <t>Electricity, low voltage {SK}| electricity production, photovoltaic, 3kWp slanted-roof installation, multi-Si, panel, mounted | Alloc Rec, S</t>
  </si>
  <si>
    <t>B.030.15.410</t>
  </si>
  <si>
    <t>Electricity, low voltage {SK}| electricity production, photovoltaic, 3kWp slanted-roof installation, single-Si, panel, mounted | Alloc Rec, S</t>
  </si>
  <si>
    <t>B.030.15.411</t>
  </si>
  <si>
    <t>Electricity, low voltage {TH}| electricity production, photovoltaic, 3kWp slanted-roof installation, multi-Si, panel, mounted | Alloc Rec, S</t>
  </si>
  <si>
    <t>B.030.15.412</t>
  </si>
  <si>
    <t>Electricity, low voltage {TH}| electricity production, photovoltaic, 3kWp slanted-roof installation, single-Si, panel, mounted | Alloc Rec, S</t>
  </si>
  <si>
    <t>B.030.15.413</t>
  </si>
  <si>
    <t>Electricity, low voltage {TRE}| electricity production, photovoltaic, 3kWp slanted-roof installation, multi-Si, panel, mounted | Alloc Rec, S</t>
  </si>
  <si>
    <t>B.030.15.414</t>
  </si>
  <si>
    <t>Electricity, low voltage {TRE}| electricity production, photovoltaic, 3kWp slanted-roof installation, single-Si, panel, mounted | Alloc Rec, S</t>
  </si>
  <si>
    <t>B.030.15.415</t>
  </si>
  <si>
    <t>Electricity, low voltage {TW}| electricity production, photovoltaic, 3kWp slanted-roof installation, multi-Si, panel, mounted | Alloc Rec, S</t>
  </si>
  <si>
    <t>B.030.15.416</t>
  </si>
  <si>
    <t>Electricity, low voltage {TW}| electricity production, photovoltaic, 3kWp slanted-roof installation, single-Si, panel, mounted | Alloc Rec, S</t>
  </si>
  <si>
    <t>B.030.15.417</t>
  </si>
  <si>
    <t>Electricity, low voltage {TZ}| electricity production, photovoltaic, 3kWp slanted-roof installation, multi-Si, panel, mounted | Alloc Rec, S</t>
  </si>
  <si>
    <t>B.030.15.418</t>
  </si>
  <si>
    <t>Electricity, low voltage {TZ}| electricity production, photovoltaic, 3kWp slanted-roof installation, single-Si, panel, mounted | Alloc Rec, S</t>
  </si>
  <si>
    <t>B.030.15.419</t>
  </si>
  <si>
    <t>Electricity, low voltage {UA}| electricity production, photovoltaic, 3kWp slanted-roof installation, multi-Si, panel, mounted | Alloc Rec, S</t>
  </si>
  <si>
    <t>B.030.15.420</t>
  </si>
  <si>
    <t>Electricity, low voltage {UA}| electricity production, photovoltaic, 3kWp slanted-roof installation, single-Si, panel, mounted | Alloc Rec, S</t>
  </si>
  <si>
    <t>B.030.15.421</t>
  </si>
  <si>
    <t>Electricity, low voltage {WECC, US only}| electricity production, photovoltaic, 3kWp slanted-roof installation, multi-Si, panel, mounted | Alloc Rec, S</t>
  </si>
  <si>
    <t>B.030.15.422</t>
  </si>
  <si>
    <t>Electricity, low voltage {WECC, US only}| electricity production, photovoltaic, 3kWp slanted-roof installation, single-Si, panel, mounted | Alloc Rec, S</t>
  </si>
  <si>
    <t>B.030.15.423</t>
  </si>
  <si>
    <t>Electricity, low voltage {WECC, US only}| electricity production, photovoltaic, 570kWp open ground installation, multi-Si | Alloc Rec, S</t>
  </si>
  <si>
    <t>B.030.15.424</t>
  </si>
  <si>
    <t>Electricity, low voltage {ZA}| electricity production, photovoltaic, 3kWp slanted-roof installation, multi-Si, panel, mounted | Alloc Rec, S</t>
  </si>
  <si>
    <t>B.030.15.425</t>
  </si>
  <si>
    <t>Electricity, low voltage {ZA}| electricity production, photovoltaic, 3kWp slanted-roof installation, single-Si, panel, mounted | Alloc Rec, S</t>
  </si>
  <si>
    <t>B.030.15.426</t>
  </si>
  <si>
    <t>Electricity, low voltage, label-certified {CH}| electricity production, photovoltaic, 3kWp slanted-roof installation, multi-Si, panel, mounted, label-certified | Alloc Rec, S</t>
  </si>
  <si>
    <t>B.030.15.427</t>
  </si>
  <si>
    <t>Electricity, low voltage, label-certified {CH}| electricity production, photovoltaic, 3kWp slanted-roof installation, single-Si, panel, mounted, label-certified | Alloc Rec, S</t>
  </si>
  <si>
    <t>B.030.16</t>
  </si>
  <si>
    <t>Energy, electricity by fuel, Wind, production (transformation)</t>
  </si>
  <si>
    <t>B.030.16.201</t>
  </si>
  <si>
    <t>Electricity, high voltage {ASCC}| electricity production, wind, &lt;1MW turbine, onshore | Alloc Rec, S</t>
  </si>
  <si>
    <t>B.030.16.202</t>
  </si>
  <si>
    <t>Electricity, high voltage {ASCC}| electricity production, wind, &gt;3MW turbine, onshore | Alloc Rec, S</t>
  </si>
  <si>
    <t>B.030.16.203</t>
  </si>
  <si>
    <t>Electricity, high voltage {ASCC}| electricity production, wind, 1-3MW turbine, onshore | Alloc Rec, S</t>
  </si>
  <si>
    <t>B.030.16.204</t>
  </si>
  <si>
    <t>Electricity, high voltage {AT}| electricity production, wind, &lt;1MW turbine, onshore | Alloc Rec, S</t>
  </si>
  <si>
    <t>B.030.16.205</t>
  </si>
  <si>
    <t>Electricity, high voltage {AT}| electricity production, wind, &gt;3MW turbine, onshore | Alloc Rec, S</t>
  </si>
  <si>
    <t>B.030.16.206</t>
  </si>
  <si>
    <t>Electricity, high voltage {AT}| electricity production, wind, 1-3MW turbine, onshore | Alloc Rec, S</t>
  </si>
  <si>
    <t>B.030.16.207</t>
  </si>
  <si>
    <t>Electricity, high voltage {AU}| electricity production, wind, &lt;1MW turbine, onshore | Alloc Rec, S</t>
  </si>
  <si>
    <t>B.030.16.208</t>
  </si>
  <si>
    <t>Electricity, high voltage {AU}| electricity production, wind, &gt;3MW turbine, onshore | Alloc Rec, S</t>
  </si>
  <si>
    <t>B.030.16.209</t>
  </si>
  <si>
    <t>Electricity, high voltage {AU}| electricity production, wind, 1-3MW turbine, onshore | Alloc Rec, S</t>
  </si>
  <si>
    <t>B.030.16.210</t>
  </si>
  <si>
    <t>Electricity, high voltage {BE}| electricity production, wind, &lt;1MW turbine, onshore | Alloc Rec, S</t>
  </si>
  <si>
    <t>B.030.16.211</t>
  </si>
  <si>
    <t>Electricity, high voltage {BE}| electricity production, wind, &gt;3MW turbine, onshore | Alloc Rec, S</t>
  </si>
  <si>
    <t>B.030.16.212</t>
  </si>
  <si>
    <t>Electricity, high voltage {BE}| electricity production, wind, 1-3MW turbine, offshore | Alloc Rec, S</t>
  </si>
  <si>
    <t>B.030.16.213</t>
  </si>
  <si>
    <t>Electricity, high voltage {BE}| electricity production, wind, 1-3MW turbine, onshore | Alloc Rec, S</t>
  </si>
  <si>
    <t>B.030.16.214</t>
  </si>
  <si>
    <t>Electricity, high voltage {BG}| electricity production, wind, &lt;1MW turbine, onshore | Alloc Rec, S</t>
  </si>
  <si>
    <t>B.030.16.215</t>
  </si>
  <si>
    <t>Electricity, high voltage {BG}| electricity production, wind, &gt;3MW turbine, onshore | Alloc Rec, S</t>
  </si>
  <si>
    <t>B.030.16.216</t>
  </si>
  <si>
    <t>Electricity, high voltage {BG}| electricity production, wind, 1-3MW turbine, onshore | Alloc Rec, S</t>
  </si>
  <si>
    <t>B.030.16.217</t>
  </si>
  <si>
    <t>Electricity, high voltage {BR}| electricity production, wind, &lt;1MW turbine, onshore | Alloc Rec, S</t>
  </si>
  <si>
    <t>B.030.16.218</t>
  </si>
  <si>
    <t>Electricity, high voltage {BR}| electricity production, wind, &gt;3MW turbine, onshore | Alloc Rec, S</t>
  </si>
  <si>
    <t>B.030.16.219</t>
  </si>
  <si>
    <t>Electricity, high voltage {BR}| electricity production, wind, 1-3MW turbine, onshore | Alloc Rec, S</t>
  </si>
  <si>
    <t>B.030.16.220</t>
  </si>
  <si>
    <t>Electricity, high voltage {CA-AB}| electricity production, wind, &lt;1MW turbine, onshore | Alloc Rec, S</t>
  </si>
  <si>
    <t>B.030.16.221</t>
  </si>
  <si>
    <t>Electricity, high voltage {CA-AB}| electricity production, wind, &gt;3MW turbine, onshore | Alloc Rec, S</t>
  </si>
  <si>
    <t>B.030.16.222</t>
  </si>
  <si>
    <t>Electricity, high voltage {CA-AB}| electricity production, wind, 1-3MW turbine, onshore | Alloc Rec, S</t>
  </si>
  <si>
    <t>B.030.16.223</t>
  </si>
  <si>
    <t>Electricity, high voltage {CA-BC}| electricity production, wind, &lt;1MW turbine, onshore | Alloc Rec, S</t>
  </si>
  <si>
    <t>B.030.16.224</t>
  </si>
  <si>
    <t>Electricity, high voltage {CA-BC}| electricity production, wind, 1-3MW turbine, onshore | Alloc Rec, S</t>
  </si>
  <si>
    <t>B.030.16.225</t>
  </si>
  <si>
    <t>Electricity, high voltage {CA-MB}| electricity production, wind, &lt;1MW turbine, onshore | Alloc Rec, S</t>
  </si>
  <si>
    <t>B.030.16.226</t>
  </si>
  <si>
    <t>Electricity, high voltage {CA-MB}| electricity production, wind, &gt;3MW turbine, onshore | Alloc Rec, S</t>
  </si>
  <si>
    <t>B.030.16.227</t>
  </si>
  <si>
    <t>Electricity, high voltage {CA-MB}| electricity production, wind, 1-3MW turbine, onshore | Alloc Rec, S</t>
  </si>
  <si>
    <t>B.030.16.228</t>
  </si>
  <si>
    <t>Electricity, high voltage {CA-NB}| electricity production, wind, &lt;1MW turbine, onshore | Alloc Rec, S</t>
  </si>
  <si>
    <t>B.030.16.229</t>
  </si>
  <si>
    <t>Electricity, high voltage {CA-NB}| electricity production, wind, &gt;3MW turbine, onshore | Alloc Rec, S</t>
  </si>
  <si>
    <t>B.030.16.230</t>
  </si>
  <si>
    <t>Electricity, high voltage {CA-NB}| electricity production, wind, 1-3MW turbine, onshore | Alloc Rec, S</t>
  </si>
  <si>
    <t>B.030.16.231</t>
  </si>
  <si>
    <t>Electricity, high voltage {CA-NF}| electricity production, wind, &lt;1MW turbine, onshore | Alloc Rec, S</t>
  </si>
  <si>
    <t>B.030.16.232</t>
  </si>
  <si>
    <t>Electricity, high voltage {CA-NF}| electricity production, wind, 1-3MW turbine, onshore | Alloc Rec, S</t>
  </si>
  <si>
    <t>B.030.16.233</t>
  </si>
  <si>
    <t>Electricity, high voltage {CA-NS}| electricity production, wind, &lt;1MW turbine, onshore | Alloc Rec, S</t>
  </si>
  <si>
    <t>B.030.16.234</t>
  </si>
  <si>
    <t>Electricity, high voltage {CA-NS}| electricity production, wind, &gt;3MW turbine, onshore | Alloc Rec, S</t>
  </si>
  <si>
    <t>B.030.16.235</t>
  </si>
  <si>
    <t>Electricity, high voltage {CA-NS}| electricity production, wind, 1-3MW turbine, onshore | Alloc Rec, S</t>
  </si>
  <si>
    <t>B.030.16.236</t>
  </si>
  <si>
    <t>Electricity, high voltage {CA-NT}| electricity production, wind, &lt;1MW turbine, onshore | Alloc Rec, S</t>
  </si>
  <si>
    <t>B.030.16.237</t>
  </si>
  <si>
    <t>Electricity, high voltage {CA-NT}| electricity production, wind, 1-3MW turbine, onshore | Alloc Rec, S</t>
  </si>
  <si>
    <t>B.030.16.238</t>
  </si>
  <si>
    <t>Electricity, high voltage {CA-ON}| electricity production, wind, &lt;1MW turbine, onshore | Alloc Rec, S</t>
  </si>
  <si>
    <t>B.030.16.239</t>
  </si>
  <si>
    <t>Electricity, high voltage {CA-ON}| electricity production, wind, &gt;3MW turbine, onshore | Alloc Rec, S</t>
  </si>
  <si>
    <t>B.030.16.240</t>
  </si>
  <si>
    <t>Electricity, high voltage {CA-ON}| electricity production, wind, 1-3MW turbine, onshore | Alloc Rec, S</t>
  </si>
  <si>
    <t>B.030.16.241</t>
  </si>
  <si>
    <t>Electricity, high voltage {CA-PE}| electricity production, wind, &lt;1MW turbine, onshore | Alloc Rec, S</t>
  </si>
  <si>
    <t>B.030.16.242</t>
  </si>
  <si>
    <t>Electricity, high voltage {CA-PE}| electricity production, wind, &gt;3MW turbine, onshore | Alloc Rec, S</t>
  </si>
  <si>
    <t>B.030.16.243</t>
  </si>
  <si>
    <t>Electricity, high voltage {CA-PE}| electricity production, wind, 1-3MW turbine, onshore | Alloc Rec, S</t>
  </si>
  <si>
    <t>B.030.16.244</t>
  </si>
  <si>
    <t>Electricity, high voltage {CA-QC}| electricity production, wind, &gt;3MW turbine, onshore | Alloc Rec, S</t>
  </si>
  <si>
    <t>B.030.16.245</t>
  </si>
  <si>
    <t>Electricity, high voltage {CA-QC}| electricity production, wind, 1-3MW turbine, onshore | Alloc Rec, S</t>
  </si>
  <si>
    <t>B.030.16.246</t>
  </si>
  <si>
    <t>Electricity, high voltage {CA-QC}| electricity production, wind, 2.3MW turbine, precast concrete tower, onshore | Alloc Rec, S</t>
  </si>
  <si>
    <t>B.030.16.247</t>
  </si>
  <si>
    <t>Electricity, high voltage {CA-SK}| electricity production, wind, &lt;1MW turbine, onshore | Alloc Rec, S</t>
  </si>
  <si>
    <t>B.030.16.248</t>
  </si>
  <si>
    <t>Electricity, high voltage {CA-SK}| electricity production, wind, &gt;3MW turbine, onshore | Alloc Rec, S</t>
  </si>
  <si>
    <t>B.030.16.249</t>
  </si>
  <si>
    <t>Electricity, high voltage {CA-SK}| electricity production, wind, 1-3MW turbine, onshore | Alloc Rec, S</t>
  </si>
  <si>
    <t>B.030.16.250</t>
  </si>
  <si>
    <t>Electricity, high voltage {CA-YK}| electricity production, wind, &lt;1MW turbine, onshore | Alloc Rec, S</t>
  </si>
  <si>
    <t>B.030.16.251</t>
  </si>
  <si>
    <t>Electricity, high voltage {CA-YK}| electricity production, wind, &gt;3MW turbine, onshore | Alloc Rec, S</t>
  </si>
  <si>
    <t>B.030.16.252</t>
  </si>
  <si>
    <t>Electricity, high voltage {CA-YK}| electricity production, wind, 1-3MW turbine, onshore | Alloc Rec, S</t>
  </si>
  <si>
    <t>B.030.16.253</t>
  </si>
  <si>
    <t>Electricity, high voltage {CH}| electricity production, wind, &lt;1MW turbine, onshore | Alloc Rec, S</t>
  </si>
  <si>
    <t>B.030.16.254</t>
  </si>
  <si>
    <t>Electricity, high voltage {CH}| electricity production, wind, 1-3MW turbine, onshore | Alloc Rec, S</t>
  </si>
  <si>
    <t>B.030.16.255</t>
  </si>
  <si>
    <t>Electricity, high voltage {CL}| electricity production, wind, &lt;1MW turbine, onshore | Alloc Rec, S</t>
  </si>
  <si>
    <t>B.030.16.256</t>
  </si>
  <si>
    <t>Electricity, high voltage {CL}| electricity production, wind, &gt;3MW turbine, onshore | Alloc Rec, S</t>
  </si>
  <si>
    <t>B.030.16.257</t>
  </si>
  <si>
    <t>Electricity, high voltage {CL}| electricity production, wind, 1-3MW turbine, onshore | Alloc Rec, S</t>
  </si>
  <si>
    <t>B.030.16.258</t>
  </si>
  <si>
    <t>Electricity, high voltage {CN-AH}| electricity production, wind, &lt;1MW turbine, onshore | Alloc Rec, S</t>
  </si>
  <si>
    <t>B.030.16.259</t>
  </si>
  <si>
    <t>Electricity, high voltage {CN-AH}| electricity production, wind, &gt;3MW turbine, onshore | Alloc Rec, S</t>
  </si>
  <si>
    <t>B.030.16.260</t>
  </si>
  <si>
    <t>Electricity, high voltage {CN-AH}| electricity production, wind, 1-3MW turbine, onshore | Alloc Rec, S</t>
  </si>
  <si>
    <t>B.030.16.261</t>
  </si>
  <si>
    <t>Electricity, high voltage {CN-BJ}| electricity production, wind, &lt;1MW turbine, onshore | Alloc Rec, S</t>
  </si>
  <si>
    <t>B.030.16.262</t>
  </si>
  <si>
    <t>Electricity, high voltage {CN-BJ}| electricity production, wind, &gt;3MW turbine, onshore | Alloc Rec, S</t>
  </si>
  <si>
    <t>B.030.16.263</t>
  </si>
  <si>
    <t>Electricity, high voltage {CN-BJ}| electricity production, wind, 1-3MW turbine, onshore | Alloc Rec, S</t>
  </si>
  <si>
    <t>B.030.16.264</t>
  </si>
  <si>
    <t>Electricity, high voltage {CN-CQ}| electricity production, wind, &lt;1MW turbine, onshore | Alloc Rec, S</t>
  </si>
  <si>
    <t>B.030.16.265</t>
  </si>
  <si>
    <t>Electricity, high voltage {CN-CQ}| electricity production, wind, &gt;3MW turbine, onshore | Alloc Rec, S</t>
  </si>
  <si>
    <t>B.030.16.266</t>
  </si>
  <si>
    <t>Electricity, high voltage {CN-CQ}| electricity production, wind, 1-3MW turbine, onshore | Alloc Rec, S</t>
  </si>
  <si>
    <t>B.030.16.267</t>
  </si>
  <si>
    <t>Electricity, high voltage {CN-CQ}| electricity, high voltage, production mix | Alloc Rec, S</t>
  </si>
  <si>
    <t>B.030.16.268</t>
  </si>
  <si>
    <t>Electricity, high voltage {CN-FJ}| electricity production, wind, &lt;1MW turbine, onshore | Alloc Rec, S</t>
  </si>
  <si>
    <t>B.030.16.269</t>
  </si>
  <si>
    <t>Electricity, high voltage {CN-FJ}| electricity production, wind, &gt;3MW turbine, onshore | Alloc Rec, S</t>
  </si>
  <si>
    <t>B.030.16.270</t>
  </si>
  <si>
    <t>Electricity, high voltage {CN-FJ}| electricity production, wind, 1-3MW turbine, onshore | Alloc Rec, S</t>
  </si>
  <si>
    <t>B.030.16.271</t>
  </si>
  <si>
    <t>Electricity, high voltage {CN-GD}| electricity production, wind, &lt;1MW turbine, onshore | Alloc Rec, S</t>
  </si>
  <si>
    <t>B.030.16.272</t>
  </si>
  <si>
    <t>Electricity, high voltage {CN-GD}| electricity production, wind, &gt;3MW turbine, onshore | Alloc Rec, S</t>
  </si>
  <si>
    <t>B.030.16.273</t>
  </si>
  <si>
    <t>Electricity, high voltage {CN-GD}| electricity production, wind, 1-3MW turbine, offshore | Alloc Rec, S</t>
  </si>
  <si>
    <t>B.030.16.274</t>
  </si>
  <si>
    <t>Electricity, high voltage {CN-GD}| electricity production, wind, 1-3MW turbine, onshore | Alloc Rec, S</t>
  </si>
  <si>
    <t>B.030.16.275</t>
  </si>
  <si>
    <t>Electricity, high voltage {CN-GS}| electricity production, wind, &lt;1MW turbine, onshore | Alloc Rec, S</t>
  </si>
  <si>
    <t>B.030.16.276</t>
  </si>
  <si>
    <t>Electricity, high voltage {CN-GS}| electricity production, wind, &gt;3MW turbine, onshore | Alloc Rec, S</t>
  </si>
  <si>
    <t>B.030.16.277</t>
  </si>
  <si>
    <t>Electricity, high voltage {CN-GS}| electricity production, wind, 1-3MW turbine, onshore | Alloc Rec, S</t>
  </si>
  <si>
    <t>B.030.16.278</t>
  </si>
  <si>
    <t>Electricity, high voltage {CN-GX}| electricity production, wind, &lt;1MW turbine, onshore | Alloc Rec, S</t>
  </si>
  <si>
    <t>B.030.16.279</t>
  </si>
  <si>
    <t>Electricity, high voltage {CN-GX}| electricity production, wind, &gt;3MW turbine, onshore | Alloc Rec, S</t>
  </si>
  <si>
    <t>B.030.16.280</t>
  </si>
  <si>
    <t>Electricity, high voltage {CN-GX}| electricity production, wind, 1-3MW turbine, onshore | Alloc Rec, S</t>
  </si>
  <si>
    <t>B.030.16.281</t>
  </si>
  <si>
    <t>Electricity, high voltage {CN-GZ}| electricity production, wind, &lt;1MW turbine, onshore | Alloc Rec, S</t>
  </si>
  <si>
    <t>B.030.16.282</t>
  </si>
  <si>
    <t>Electricity, high voltage {CN-GZ}| electricity production, wind, &gt;3MW turbine, onshore | Alloc Rec, S</t>
  </si>
  <si>
    <t>B.030.16.283</t>
  </si>
  <si>
    <t>Electricity, high voltage {CN-GZ}| electricity production, wind, 1-3MW turbine, onshore | Alloc Rec, S</t>
  </si>
  <si>
    <t>B.030.16.284</t>
  </si>
  <si>
    <t>Electricity, high voltage {CN-HA}| electricity production, wind, &lt;1MW turbine, onshore | Alloc Rec, S</t>
  </si>
  <si>
    <t>B.030.16.285</t>
  </si>
  <si>
    <t>Electricity, high voltage {CN-HA}| electricity production, wind, &gt;3MW turbine, onshore | Alloc Rec, S</t>
  </si>
  <si>
    <t>B.030.16.286</t>
  </si>
  <si>
    <t>Electricity, high voltage {CN-HA}| electricity production, wind, 1-3MW turbine, onshore | Alloc Rec, S</t>
  </si>
  <si>
    <t>B.030.16.287</t>
  </si>
  <si>
    <t>Electricity, high voltage {CN-HB}| electricity production, wind, &lt;1MW turbine, onshore | Alloc Rec, S</t>
  </si>
  <si>
    <t>B.030.16.288</t>
  </si>
  <si>
    <t>Electricity, high voltage {CN-HB}| electricity production, wind, &gt;3MW turbine, onshore | Alloc Rec, S</t>
  </si>
  <si>
    <t>B.030.16.289</t>
  </si>
  <si>
    <t>Electricity, high voltage {CN-HB}| electricity production, wind, 1-3MW turbine, onshore | Alloc Rec, S</t>
  </si>
  <si>
    <t>B.030.16.290</t>
  </si>
  <si>
    <t>Electricity, high voltage {CN-HE}| electricity production, wind, &lt;1MW turbine, onshore | Alloc Rec, S</t>
  </si>
  <si>
    <t>B.030.16.291</t>
  </si>
  <si>
    <t>Electricity, high voltage {CN-HE}| electricity production, wind, &gt;3MW turbine, onshore | Alloc Rec, S</t>
  </si>
  <si>
    <t>B.030.16.292</t>
  </si>
  <si>
    <t>Electricity, high voltage {CN-HE}| electricity production, wind, 1-3MW turbine, onshore | Alloc Rec, S</t>
  </si>
  <si>
    <t>B.030.16.293</t>
  </si>
  <si>
    <t>Electricity, high voltage {CN-HL}| electricity production, wind, &lt;1MW turbine, onshore | Alloc Rec, S</t>
  </si>
  <si>
    <t>B.030.16.294</t>
  </si>
  <si>
    <t>Electricity, high voltage {CN-HL}| electricity production, wind, &gt;3MW turbine, onshore | Alloc Rec, S</t>
  </si>
  <si>
    <t>B.030.16.295</t>
  </si>
  <si>
    <t>Electricity, high voltage {CN-HL}| electricity production, wind, 1-3MW turbine, onshore | Alloc Rec, S</t>
  </si>
  <si>
    <t>B.030.16.296</t>
  </si>
  <si>
    <t>Electricity, high voltage {CN-HN}| electricity production, wind, &lt;1MW turbine, onshore | Alloc Rec, S</t>
  </si>
  <si>
    <t>B.030.16.297</t>
  </si>
  <si>
    <t>Electricity, high voltage {CN-HN}| electricity production, wind, &gt;3MW turbine, onshore | Alloc Rec, S</t>
  </si>
  <si>
    <t>B.030.16.298</t>
  </si>
  <si>
    <t>Electricity, high voltage {CN-HN}| electricity production, wind, 1-3MW turbine, onshore | Alloc Rec, S</t>
  </si>
  <si>
    <t>B.030.16.299</t>
  </si>
  <si>
    <t>Electricity, high voltage {CN-HU}| electricity production, wind, &lt;1MW turbine, onshore | Alloc Rec, S</t>
  </si>
  <si>
    <t>B.030.16.300</t>
  </si>
  <si>
    <t>Electricity, high voltage {CN-HU}| electricity production, wind, &gt;3MW turbine, onshore | Alloc Rec, S</t>
  </si>
  <si>
    <t>B.030.16.301</t>
  </si>
  <si>
    <t>Electricity, high voltage {CN-HU}| electricity production, wind, 1-3MW turbine, onshore | Alloc Rec, S</t>
  </si>
  <si>
    <t>B.030.16.302</t>
  </si>
  <si>
    <t>Electricity, high voltage {CN-JL}| electricity production, wind, &lt;1MW turbine, onshore | Alloc Rec, S</t>
  </si>
  <si>
    <t>B.030.16.303</t>
  </si>
  <si>
    <t>Electricity, high voltage {CN-JL}| electricity production, wind, &gt;3MW turbine, onshore | Alloc Rec, S</t>
  </si>
  <si>
    <t>B.030.16.304</t>
  </si>
  <si>
    <t>Electricity, high voltage {CN-JL}| electricity production, wind, 1-3MW turbine, onshore | Alloc Rec, S</t>
  </si>
  <si>
    <t>B.030.16.305</t>
  </si>
  <si>
    <t>Electricity, high voltage {CN-JS}| electricity production, wind, &lt;1MW turbine, onshore | Alloc Rec, S</t>
  </si>
  <si>
    <t>B.030.16.306</t>
  </si>
  <si>
    <t>Electricity, high voltage {CN-JS}| electricity production, wind, &gt;3MW turbine, onshore | Alloc Rec, S</t>
  </si>
  <si>
    <t>B.030.16.307</t>
  </si>
  <si>
    <t>Electricity, high voltage {CN-JS}| electricity production, wind, 1-3MW turbine, offshore | Alloc Rec, S</t>
  </si>
  <si>
    <t>B.030.16.308</t>
  </si>
  <si>
    <t>Electricity, high voltage {CN-JS}| electricity production, wind, 1-3MW turbine, onshore | Alloc Rec, S</t>
  </si>
  <si>
    <t>B.030.16.309</t>
  </si>
  <si>
    <t>Electricity, high voltage {CN-JX}| electricity production, wind, &lt;1MW turbine, onshore | Alloc Rec, S</t>
  </si>
  <si>
    <t>B.030.16.310</t>
  </si>
  <si>
    <t>Electricity, high voltage {CN-JX}| electricity production, wind, &gt;3MW turbine, onshore | Alloc Rec, S</t>
  </si>
  <si>
    <t>B.030.16.311</t>
  </si>
  <si>
    <t>Electricity, high voltage {CN-JX}| electricity production, wind, 1-3MW turbine, onshore | Alloc Rec, S</t>
  </si>
  <si>
    <t>B.030.16.312</t>
  </si>
  <si>
    <t>Electricity, high voltage {CN-LN}| electricity production, wind, &lt;1MW turbine, onshore | Alloc Rec, S</t>
  </si>
  <si>
    <t>B.030.16.313</t>
  </si>
  <si>
    <t>Electricity, high voltage {CN-LN}| electricity production, wind, &gt;3MW turbine, onshore | Alloc Rec, S</t>
  </si>
  <si>
    <t>B.030.16.314</t>
  </si>
  <si>
    <t>Electricity, high voltage {CN-LN}| electricity production, wind, 1-3MW turbine, offshore | Alloc Rec, S</t>
  </si>
  <si>
    <t>B.030.16.315</t>
  </si>
  <si>
    <t>Electricity, high voltage {CN-LN}| electricity production, wind, 1-3MW turbine, onshore | Alloc Rec, S</t>
  </si>
  <si>
    <t>B.030.16.316</t>
  </si>
  <si>
    <t>Electricity, high voltage {CN-NM}| electricity production, wind, &lt;1MW turbine, onshore | Alloc Rec, S</t>
  </si>
  <si>
    <t>B.030.16.317</t>
  </si>
  <si>
    <t>Electricity, high voltage {CN-NM}| electricity production, wind, &gt;3MW turbine, onshore | Alloc Rec, S</t>
  </si>
  <si>
    <t>B.030.16.318</t>
  </si>
  <si>
    <t>Electricity, high voltage {CN-NM}| electricity production, wind, 1-3MW turbine, onshore | Alloc Rec, S</t>
  </si>
  <si>
    <t>B.030.16.319</t>
  </si>
  <si>
    <t>Electricity, high voltage {CN-NX}| electricity production, wind, &lt;1MW turbine, onshore | Alloc Rec, S</t>
  </si>
  <si>
    <t>B.030.16.320</t>
  </si>
  <si>
    <t>Electricity, high voltage {CN-NX}| electricity production, wind, &gt;3MW turbine, onshore | Alloc Rec, S</t>
  </si>
  <si>
    <t>B.030.16.321</t>
  </si>
  <si>
    <t>Electricity, high voltage {CN-NX}| electricity production, wind, 1-3MW turbine, onshore | Alloc Rec, S</t>
  </si>
  <si>
    <t>B.030.16.322</t>
  </si>
  <si>
    <t>Electricity, high voltage {CN-QH}| electricity production, wind, &lt;1MW turbine, onshore | Alloc Rec, S</t>
  </si>
  <si>
    <t>B.030.16.323</t>
  </si>
  <si>
    <t>Electricity, high voltage {CN-QH}| electricity production, wind, &gt;3MW turbine, onshore | Alloc Rec, S</t>
  </si>
  <si>
    <t>B.030.16.324</t>
  </si>
  <si>
    <t>Electricity, high voltage {CN-QH}| electricity production, wind, 1-3MW turbine, onshore | Alloc Rec, S</t>
  </si>
  <si>
    <t>B.030.16.325</t>
  </si>
  <si>
    <t>Electricity, high voltage {CN-SA}| electricity production, wind, &lt;1MW turbine, onshore | Alloc Rec, S</t>
  </si>
  <si>
    <t>B.030.16.326</t>
  </si>
  <si>
    <t>Electricity, high voltage {CN-SA}| electricity production, wind, &gt;3MW turbine, onshore | Alloc Rec, S</t>
  </si>
  <si>
    <t>B.030.16.327</t>
  </si>
  <si>
    <t>Electricity, high voltage {CN-SA}| electricity production, wind, 1-3MW turbine, onshore | Alloc Rec, S</t>
  </si>
  <si>
    <t>B.030.16.328</t>
  </si>
  <si>
    <t>Electricity, high voltage {CN-SC}| electricity production, wind, &lt;1MW turbine, onshore | Alloc Rec, S</t>
  </si>
  <si>
    <t>B.030.16.329</t>
  </si>
  <si>
    <t>Electricity, high voltage {CN-SC}| electricity production, wind, &gt;3MW turbine, onshore | Alloc Rec, S</t>
  </si>
  <si>
    <t>B.030.16.330</t>
  </si>
  <si>
    <t>Electricity, high voltage {CN-SC}| electricity production, wind, 1-3MW turbine, onshore | Alloc Rec, S</t>
  </si>
  <si>
    <t>B.030.16.331</t>
  </si>
  <si>
    <t>Electricity, high voltage {CN-SD}| electricity production, wind, &lt;1MW turbine, onshore | Alloc Rec, S</t>
  </si>
  <si>
    <t>B.030.16.332</t>
  </si>
  <si>
    <t>Electricity, high voltage {CN-SD}| electricity production, wind, &gt;3MW turbine, onshore | Alloc Rec, S</t>
  </si>
  <si>
    <t>B.030.16.333</t>
  </si>
  <si>
    <t>Electricity, high voltage {CN-SD}| electricity production, wind, 1-3MW turbine, offshore | Alloc Rec, S</t>
  </si>
  <si>
    <t>B.030.16.334</t>
  </si>
  <si>
    <t>Electricity, high voltage {CN-SD}| electricity production, wind, 1-3MW turbine, onshore | Alloc Rec, S</t>
  </si>
  <si>
    <t>B.030.16.335</t>
  </si>
  <si>
    <t>Electricity, high voltage {CN-SH}| electricity production, wind, &lt;1MW turbine, onshore | Alloc Rec, S</t>
  </si>
  <si>
    <t>B.030.16.336</t>
  </si>
  <si>
    <t>Electricity, high voltage {CN-SH}| electricity production, wind, &gt;3MW turbine, onshore | Alloc Rec, S</t>
  </si>
  <si>
    <t>B.030.16.337</t>
  </si>
  <si>
    <t>Electricity, high voltage {CN-SH}| electricity production, wind, 1-3MW turbine, offshore | Alloc Rec, S</t>
  </si>
  <si>
    <t>B.030.16.338</t>
  </si>
  <si>
    <t>Electricity, high voltage {CN-SH}| electricity production, wind, 1-3MW turbine, onshore | Alloc Rec, S</t>
  </si>
  <si>
    <t>B.030.16.339</t>
  </si>
  <si>
    <t>Electricity, high voltage {CN-SX}| electricity production, wind, &lt;1MW turbine, onshore | Alloc Rec, S</t>
  </si>
  <si>
    <t>B.030.16.340</t>
  </si>
  <si>
    <t>Electricity, high voltage {CN-SX}| electricity production, wind, &gt;3MW turbine, onshore | Alloc Rec, S</t>
  </si>
  <si>
    <t>B.030.16.341</t>
  </si>
  <si>
    <t>Electricity, high voltage {CN-SX}| electricity production, wind, 1-3MW turbine, onshore | Alloc Rec, S</t>
  </si>
  <si>
    <t>B.030.16.342</t>
  </si>
  <si>
    <t>Electricity, high voltage {CN-TJ}| electricity production, wind, &lt;1MW turbine, onshore | Alloc Rec, S</t>
  </si>
  <si>
    <t>B.030.16.343</t>
  </si>
  <si>
    <t>Electricity, high voltage {CN-TJ}| electricity production, wind, &gt;3MW turbine, onshore | Alloc Rec, S</t>
  </si>
  <si>
    <t>B.030.16.344</t>
  </si>
  <si>
    <t>Electricity, high voltage {CN-TJ}| electricity production, wind, 1-3MW turbine, onshore | Alloc Rec, S</t>
  </si>
  <si>
    <t>B.030.16.345</t>
  </si>
  <si>
    <t>Electricity, high voltage {CN-XJ}| electricity production, wind, &lt;1MW turbine, onshore | Alloc Rec, S</t>
  </si>
  <si>
    <t>B.030.16.346</t>
  </si>
  <si>
    <t>Electricity, high voltage {CN-XJ}| electricity production, wind, &gt;3MW turbine, onshore | Alloc Rec, S</t>
  </si>
  <si>
    <t>B.030.16.347</t>
  </si>
  <si>
    <t>Electricity, high voltage {CN-XJ}| electricity production, wind, 1-3MW turbine, onshore | Alloc Rec, S</t>
  </si>
  <si>
    <t>B.030.16.348</t>
  </si>
  <si>
    <t>Electricity, high voltage {CN-YN}| electricity production, wind, &lt;1MW turbine, onshore | Alloc Rec, S</t>
  </si>
  <si>
    <t>B.030.16.349</t>
  </si>
  <si>
    <t>Electricity, high voltage {CN-YN}| electricity production, wind, &gt;3MW turbine, onshore | Alloc Rec, S</t>
  </si>
  <si>
    <t>B.030.16.350</t>
  </si>
  <si>
    <t>Electricity, high voltage {CN-YN}| electricity production, wind, 1-3MW turbine, onshore | Alloc Rec, S</t>
  </si>
  <si>
    <t>B.030.16.351</t>
  </si>
  <si>
    <t>Electricity, high voltage {CN-ZJ}| electricity production, wind, &lt;1MW turbine, onshore | Alloc Rec, S</t>
  </si>
  <si>
    <t>B.030.16.352</t>
  </si>
  <si>
    <t>Electricity, high voltage {CN-ZJ}| electricity production, wind, &gt;3MW turbine, onshore | Alloc Rec, S</t>
  </si>
  <si>
    <t>B.030.16.353</t>
  </si>
  <si>
    <t>Electricity, high voltage {CN-ZJ}| electricity production, wind, 1-3MW turbine, onshore | Alloc Rec, S</t>
  </si>
  <si>
    <t>B.030.16.354</t>
  </si>
  <si>
    <t>Electricity, high voltage {CY}| electricity production, wind, &lt;1MW turbine, onshore | Alloc Rec, S</t>
  </si>
  <si>
    <t>B.030.16.355</t>
  </si>
  <si>
    <t>Electricity, high voltage {CY}| electricity production, wind, 1-3MW turbine, onshore | Alloc Rec, S</t>
  </si>
  <si>
    <t>B.030.16.356</t>
  </si>
  <si>
    <t>Electricity, high voltage {CZ}| electricity production, wind, &lt;1MW turbine, onshore | Alloc Rec, S</t>
  </si>
  <si>
    <t>B.030.16.357</t>
  </si>
  <si>
    <t>Electricity, high voltage {CZ}| electricity production, wind, &gt;3MW turbine, onshore | Alloc Rec, S</t>
  </si>
  <si>
    <t>B.030.16.358</t>
  </si>
  <si>
    <t>Electricity, high voltage {CZ}| electricity production, wind, 1-3MW turbine, onshore | Alloc Rec, S</t>
  </si>
  <si>
    <t>B.030.16.359</t>
  </si>
  <si>
    <t>Electricity, high voltage {DE}| electricity production, wind, &lt;1MW turbine, onshore | Alloc Rec, S</t>
  </si>
  <si>
    <t>B.030.16.360</t>
  </si>
  <si>
    <t>Electricity, high voltage {DE}| electricity production, wind, &gt;3MW turbine, onshore | Alloc Rec, S</t>
  </si>
  <si>
    <t>B.030.16.361</t>
  </si>
  <si>
    <t>Electricity, high voltage {DE}| electricity production, wind, 1-3MW turbine, offshore | Alloc Rec, S</t>
  </si>
  <si>
    <t>B.030.16.362</t>
  </si>
  <si>
    <t>Electricity, high voltage {DE}| electricity production, wind, 1-3MW turbine, onshore | Alloc Rec, S</t>
  </si>
  <si>
    <t>B.030.16.363</t>
  </si>
  <si>
    <t>Electricity, high voltage {DK}| electricity production, wind, &lt;1MW turbine, onshore | Alloc Rec, S</t>
  </si>
  <si>
    <t>B.030.16.364</t>
  </si>
  <si>
    <t>Electricity, high voltage {DK}| electricity production, wind, &gt;3MW turbine, onshore | Alloc Rec, S</t>
  </si>
  <si>
    <t>B.030.16.365</t>
  </si>
  <si>
    <t>Electricity, high voltage {DK}| electricity production, wind, 1-3MW turbine, offshore | Alloc Rec, S</t>
  </si>
  <si>
    <t>B.030.16.366</t>
  </si>
  <si>
    <t>Electricity, high voltage {DK}| electricity production, wind, 1-3MW turbine, onshore | Alloc Rec, S</t>
  </si>
  <si>
    <t>B.030.16.367</t>
  </si>
  <si>
    <t>Electricity, high voltage {EE}| electricity production, wind, &lt;1MW turbine, onshore | Alloc Rec, S</t>
  </si>
  <si>
    <t>B.030.16.368</t>
  </si>
  <si>
    <t>Electricity, high voltage {EE}| electricity production, wind, &gt;3MW turbine, onshore | Alloc Rec, S</t>
  </si>
  <si>
    <t>B.030.16.369</t>
  </si>
  <si>
    <t>Electricity, high voltage {EE}| electricity production, wind, 1-3MW turbine, onshore | Alloc Rec, S</t>
  </si>
  <si>
    <t>B.030.16.370</t>
  </si>
  <si>
    <t>Electricity, high voltage {ES}| electricity production, wind, &lt;1MW turbine, onshore | Alloc Rec, S</t>
  </si>
  <si>
    <t>B.030.16.371</t>
  </si>
  <si>
    <t>Electricity, high voltage {ES}| electricity production, wind, &gt;3MW turbine, onshore | Alloc Rec, S</t>
  </si>
  <si>
    <t>B.030.16.372</t>
  </si>
  <si>
    <t>Electricity, high voltage {ES}| electricity production, wind, 1-3MW turbine, offshore | Alloc Rec, S</t>
  </si>
  <si>
    <t>B.030.16.373</t>
  </si>
  <si>
    <t>Electricity, high voltage {ES}| electricity production, wind, 1-3MW turbine, onshore | Alloc Rec, S</t>
  </si>
  <si>
    <t>B.030.16.374</t>
  </si>
  <si>
    <t>Electricity, high voltage {FI}| electricity production, wind, &lt;1MW turbine, onshore | Alloc Rec, S</t>
  </si>
  <si>
    <t>B.030.16.375</t>
  </si>
  <si>
    <t>Electricity, high voltage {FI}| electricity production, wind, &gt;3MW turbine, onshore | Alloc Rec, S</t>
  </si>
  <si>
    <t>B.030.16.376</t>
  </si>
  <si>
    <t>Electricity, high voltage {FI}| electricity production, wind, 1-3MW turbine, offshore | Alloc Rec, S</t>
  </si>
  <si>
    <t>B.030.16.377</t>
  </si>
  <si>
    <t>Electricity, high voltage {FI}| electricity production, wind, 1-3MW turbine, onshore | Alloc Rec, S</t>
  </si>
  <si>
    <t>B.030.16.378</t>
  </si>
  <si>
    <t>Electricity, high voltage {FR}| electricity production, wind, &lt;1MW turbine, onshore | Alloc Rec, S</t>
  </si>
  <si>
    <t>B.030.16.379</t>
  </si>
  <si>
    <t>Electricity, high voltage {FR}| electricity production, wind, &gt;3MW turbine, onshore | Alloc Rec, S</t>
  </si>
  <si>
    <t>B.030.16.380</t>
  </si>
  <si>
    <t>Electricity, high voltage {FR}| electricity production, wind, 1-3MW turbine, offshore | Alloc Rec, S</t>
  </si>
  <si>
    <t>B.030.16.381</t>
  </si>
  <si>
    <t>Electricity, high voltage {FR}| electricity production, wind, 1-3MW turbine, onshore | Alloc Rec, S</t>
  </si>
  <si>
    <t>B.030.16.382</t>
  </si>
  <si>
    <t>Electricity, high voltage {GB}| electricity production, wind, &lt;1MW turbine, onshore | Alloc Rec, S</t>
  </si>
  <si>
    <t>B.030.16.383</t>
  </si>
  <si>
    <t>Electricity, high voltage {GB}| electricity production, wind, &gt;3MW turbine, onshore | Alloc Rec, S</t>
  </si>
  <si>
    <t>B.030.16.384</t>
  </si>
  <si>
    <t>Electricity, high voltage {GB}| electricity production, wind, 1-3MW turbine, offshore | Alloc Rec, S</t>
  </si>
  <si>
    <t>B.030.16.385</t>
  </si>
  <si>
    <t>Electricity, high voltage {GB}| electricity production, wind, 1-3MW turbine, onshore | Alloc Rec, S</t>
  </si>
  <si>
    <t>B.030.16.386</t>
  </si>
  <si>
    <t>Electricity, high voltage {GR}| electricity production, wind, &lt;1MW turbine, onshore | Alloc Rec, S</t>
  </si>
  <si>
    <t>B.030.16.387</t>
  </si>
  <si>
    <t>Electricity, high voltage {GR}| electricity production, wind, &gt;3MW turbine, onshore | Alloc Rec, S</t>
  </si>
  <si>
    <t>B.030.16.388</t>
  </si>
  <si>
    <t>Electricity, high voltage {GR}| electricity production, wind, 1-3MW turbine, onshore | Alloc Rec, S</t>
  </si>
  <si>
    <t>B.030.16.389</t>
  </si>
  <si>
    <t>Electricity, high voltage {HICC}| electricity production, wind, &lt;1MW turbine, onshore | Alloc Rec, S</t>
  </si>
  <si>
    <t>B.030.16.390</t>
  </si>
  <si>
    <t>Electricity, high voltage {HICC}| electricity production, wind, &gt;3MW turbine, onshore | Alloc Rec, S</t>
  </si>
  <si>
    <t>B.030.16.391</t>
  </si>
  <si>
    <t>Electricity, high voltage {HICC}| electricity production, wind, 1-3MW turbine, onshore | Alloc Rec, S</t>
  </si>
  <si>
    <t>B.030.16.392</t>
  </si>
  <si>
    <t>Electricity, high voltage {HR}| electricity production, wind, &lt;1MW turbine, onshore | Alloc Rec, S</t>
  </si>
  <si>
    <t>B.030.16.393</t>
  </si>
  <si>
    <t>Electricity, high voltage {HR}| electricity production, wind, &gt;3MW turbine, onshore | Alloc Rec, S</t>
  </si>
  <si>
    <t>B.030.16.394</t>
  </si>
  <si>
    <t>Electricity, high voltage {HR}| electricity production, wind, 1-3MW turbine, onshore | Alloc Rec, S</t>
  </si>
  <si>
    <t>B.030.16.395</t>
  </si>
  <si>
    <t>Electricity, high voltage {HU}| electricity production, wind, &lt;1MW turbine, onshore | Alloc Rec, S</t>
  </si>
  <si>
    <t>B.030.16.396</t>
  </si>
  <si>
    <t>Electricity, high voltage {HU}| electricity production, wind, &gt;3MW turbine, onshore | Alloc Rec, S</t>
  </si>
  <si>
    <t>B.030.16.397</t>
  </si>
  <si>
    <t>Electricity, high voltage {HU}| electricity production, wind, 1-3MW turbine, onshore | Alloc Rec, S</t>
  </si>
  <si>
    <t>B.030.16.398</t>
  </si>
  <si>
    <t>Electricity, high voltage {ID}| electricity production, wind, &lt;1MW turbine, onshore | Alloc Rec, S</t>
  </si>
  <si>
    <t>B.030.16.399</t>
  </si>
  <si>
    <t>Electricity, high voltage {IE}| electricity production, wind, &lt;1MW turbine, onshore | Alloc Rec, S</t>
  </si>
  <si>
    <t>B.030.16.400</t>
  </si>
  <si>
    <t>Electricity, high voltage {IE}| electricity production, wind, &gt;3MW turbine, onshore | Alloc Rec, S</t>
  </si>
  <si>
    <t>B.030.16.401</t>
  </si>
  <si>
    <t>Electricity, high voltage {IE}| electricity production, wind, 1-3MW turbine, offshore | Alloc Rec, S</t>
  </si>
  <si>
    <t>B.030.16.402</t>
  </si>
  <si>
    <t>Electricity, high voltage {IE}| electricity production, wind, 1-3MW turbine, onshore | Alloc Rec, S</t>
  </si>
  <si>
    <t>B.030.16.403</t>
  </si>
  <si>
    <t>Electricity, high voltage {IN}| electricity production, wind, &lt;1MW turbine, onshore | Alloc Rec, S</t>
  </si>
  <si>
    <t>B.030.16.404</t>
  </si>
  <si>
    <t>Electricity, high voltage {IN}| electricity production, wind, &gt;3MW turbine, onshore | Alloc Rec, S</t>
  </si>
  <si>
    <t>B.030.16.405</t>
  </si>
  <si>
    <t>Electricity, high voltage {IN}| electricity production, wind, 1-3MW turbine, onshore | Alloc Rec, S</t>
  </si>
  <si>
    <t>B.030.16.406</t>
  </si>
  <si>
    <t>Electricity, high voltage {IR}| electricity production, wind, &lt;1MW turbine, onshore | Alloc Rec, S</t>
  </si>
  <si>
    <t>B.030.16.407</t>
  </si>
  <si>
    <t>Electricity, high voltage {IR}| electricity production, wind, &gt;3MW turbine, onshore | Alloc Rec, S</t>
  </si>
  <si>
    <t>B.030.16.408</t>
  </si>
  <si>
    <t>Electricity, high voltage {IR}| electricity production, wind, 1-3MW turbine, onshore | Alloc Rec, S</t>
  </si>
  <si>
    <t>B.030.16.409</t>
  </si>
  <si>
    <t>Electricity, high voltage {IT}| electricity production, wind, &lt;1MW turbine, onshore | Alloc Rec, S</t>
  </si>
  <si>
    <t>B.030.16.410</t>
  </si>
  <si>
    <t>Electricity, high voltage {IT}| electricity production, wind, &gt;3MW turbine, onshore | Alloc Rec, S</t>
  </si>
  <si>
    <t>B.030.16.411</t>
  </si>
  <si>
    <t>Electricity, high voltage {IT}| electricity production, wind, 1-3MW turbine, onshore | Alloc Rec, S</t>
  </si>
  <si>
    <t>B.030.16.412</t>
  </si>
  <si>
    <t>Electricity, high voltage {JP}| electricity production, wind, &lt;1MW turbine, onshore | Alloc Rec, S</t>
  </si>
  <si>
    <t>B.030.16.413</t>
  </si>
  <si>
    <t>Electricity, high voltage {JP}| electricity production, wind, &gt;3MW turbine, onshore | Alloc Rec, S</t>
  </si>
  <si>
    <t>B.030.16.414</t>
  </si>
  <si>
    <t>Electricity, high voltage {JP}| electricity production, wind, 1-3MW turbine, offshore | Alloc Rec, S</t>
  </si>
  <si>
    <t>B.030.16.415</t>
  </si>
  <si>
    <t>Electricity, high voltage {JP}| electricity production, wind, 1-3MW turbine, onshore | Alloc Rec, S</t>
  </si>
  <si>
    <t>B.030.16.416</t>
  </si>
  <si>
    <t>Electricity, high voltage {KR}| electricity production, wind, &lt;1MW turbine, onshore | Alloc Rec, S</t>
  </si>
  <si>
    <t>B.030.16.417</t>
  </si>
  <si>
    <t>Electricity, high voltage {KR}| electricity production, wind, &gt;3MW turbine, onshore | Alloc Rec, S</t>
  </si>
  <si>
    <t>B.030.16.418</t>
  </si>
  <si>
    <t>Electricity, high voltage {KR}| electricity production, wind, 1-3MW turbine, offshore | Alloc Rec, S</t>
  </si>
  <si>
    <t>B.030.16.419</t>
  </si>
  <si>
    <t>Electricity, high voltage {KR}| electricity production, wind, 1-3MW turbine, onshore | Alloc Rec, S</t>
  </si>
  <si>
    <t>B.030.16.420</t>
  </si>
  <si>
    <t>Electricity, high voltage {LT}| electricity production, wind, &lt;1MW turbine, onshore | Alloc Rec, S</t>
  </si>
  <si>
    <t>B.030.16.421</t>
  </si>
  <si>
    <t>Electricity, high voltage {LT}| electricity production, wind, &gt;3MW turbine, onshore | Alloc Rec, S</t>
  </si>
  <si>
    <t>B.030.16.422</t>
  </si>
  <si>
    <t>Electricity, high voltage {LT}| electricity production, wind, 1-3MW turbine, onshore | Alloc Rec, S</t>
  </si>
  <si>
    <t>B.030.16.423</t>
  </si>
  <si>
    <t>Electricity, high voltage {LU}| electricity production, wind, &lt;1MW turbine, onshore | Alloc Rec, S</t>
  </si>
  <si>
    <t>B.030.16.424</t>
  </si>
  <si>
    <t>Electricity, high voltage {LU}| electricity production, wind, &gt;3MW turbine, onshore | Alloc Rec, S</t>
  </si>
  <si>
    <t>B.030.16.425</t>
  </si>
  <si>
    <t>Electricity, high voltage {LU}| electricity production, wind, 1-3MW turbine, onshore | Alloc Rec, S</t>
  </si>
  <si>
    <t>B.030.16.426</t>
  </si>
  <si>
    <t>Electricity, high voltage {LV}| electricity production, wind, &lt;1MW turbine, onshore | Alloc Rec, S</t>
  </si>
  <si>
    <t>B.030.16.427</t>
  </si>
  <si>
    <t>Electricity, high voltage {LV}| electricity production, wind, 1-3MW turbine, onshore | Alloc Rec, S</t>
  </si>
  <si>
    <t>B.030.16.428</t>
  </si>
  <si>
    <t>Electricity, high voltage {MRO, US only}| electricity production, wind, &lt;1MW turbine, onshore | Alloc Rec, S</t>
  </si>
  <si>
    <t>B.030.16.429</t>
  </si>
  <si>
    <t>Electricity, high voltage {MRO, US only}| electricity production, wind, &gt;3MW turbine, onshore | Alloc Rec, S</t>
  </si>
  <si>
    <t>B.030.16.430</t>
  </si>
  <si>
    <t>Electricity, high voltage {MRO, US only}| electricity production, wind, 1-3MW turbine, onshore | Alloc Rec, S</t>
  </si>
  <si>
    <t>B.030.16.431</t>
  </si>
  <si>
    <t>Electricity, high voltage {MX}| electricity production, wind, &lt;1MW turbine, onshore | Alloc Rec, S</t>
  </si>
  <si>
    <t>B.030.16.432</t>
  </si>
  <si>
    <t>Electricity, high voltage {MX}| electricity production, wind, &gt;3MW turbine, onshore | Alloc Rec, S</t>
  </si>
  <si>
    <t>B.030.16.433</t>
  </si>
  <si>
    <t>Electricity, high voltage {MX}| electricity production, wind, 1-3MW turbine, onshore | Alloc Rec, S</t>
  </si>
  <si>
    <t>B.030.16.434</t>
  </si>
  <si>
    <t>Electricity, high voltage {NL}| electricity production, wind, &lt;1MW turbine, onshore | Alloc Rec, S</t>
  </si>
  <si>
    <t>B.030.16.435</t>
  </si>
  <si>
    <t>Electricity, high voltage {NL}| electricity production, wind, &gt;3MW turbine, onshore | Alloc Rec, S</t>
  </si>
  <si>
    <t>B.030.16.436</t>
  </si>
  <si>
    <t>Electricity, high voltage {NL}| electricity production, wind, 1-3MW turbine, offshore | Alloc Rec, S</t>
  </si>
  <si>
    <t>B.030.16.437</t>
  </si>
  <si>
    <t>Electricity, high voltage {NL}| electricity production, wind, 1-3MW turbine, onshore | Alloc Rec, S</t>
  </si>
  <si>
    <t>B.030.16.438</t>
  </si>
  <si>
    <t>Electricity, high voltage {NO}| electricity production, wind, &lt;1MW turbine, onshore | Alloc Rec, S</t>
  </si>
  <si>
    <t>B.030.16.439</t>
  </si>
  <si>
    <t>Electricity, high voltage {NO}| electricity production, wind, &gt;3MW turbine, onshore | Alloc Rec, S</t>
  </si>
  <si>
    <t>B.030.16.440</t>
  </si>
  <si>
    <t>Electricity, high voltage {NO}| electricity production, wind, 1-3MW turbine, offshore | Alloc Rec, S</t>
  </si>
  <si>
    <t>B.030.16.441</t>
  </si>
  <si>
    <t>Electricity, high voltage {NO}| electricity production, wind, 1-3MW turbine, onshore | Alloc Rec, S</t>
  </si>
  <si>
    <t>B.030.16.442</t>
  </si>
  <si>
    <t>Electricity, high voltage {NPCC, US only}| electricity production, wind, &lt;1MW turbine, onshore | Alloc Rec, S</t>
  </si>
  <si>
    <t>B.030.16.443</t>
  </si>
  <si>
    <t>Electricity, high voltage {NPCC, US only}| electricity production, wind, &gt;3MW turbine, onshore | Alloc Rec, S</t>
  </si>
  <si>
    <t>B.030.16.444</t>
  </si>
  <si>
    <t>Electricity, high voltage {NPCC, US only}| electricity production, wind, 1-3MW turbine, onshore | Alloc Rec, S</t>
  </si>
  <si>
    <t>B.030.16.445</t>
  </si>
  <si>
    <t>Electricity, high voltage {PE}| electricity production, wind, &lt;1MW turbine, onshore | Alloc Rec, S</t>
  </si>
  <si>
    <t>B.030.16.446</t>
  </si>
  <si>
    <t>Electricity, high voltage {PE}| electricity production, wind, &gt;3MW turbine, onshore | Alloc Rec, S</t>
  </si>
  <si>
    <t>B.030.16.447</t>
  </si>
  <si>
    <t>Electricity, high voltage {PE}| electricity production, wind, 1-3MW turbine, onshore | Alloc Rec, S</t>
  </si>
  <si>
    <t>B.030.16.448</t>
  </si>
  <si>
    <t>Electricity, high voltage {PL}| electricity production, wind, &lt;1MW turbine, onshore | Alloc Rec, S</t>
  </si>
  <si>
    <t>B.030.16.449</t>
  </si>
  <si>
    <t>Electricity, high voltage {PL}| electricity production, wind, &gt;3MW turbine, onshore | Alloc Rec, S</t>
  </si>
  <si>
    <t>B.030.16.450</t>
  </si>
  <si>
    <t>Electricity, high voltage {PL}| electricity production, wind, 1-3MW turbine, onshore | Alloc Rec, S</t>
  </si>
  <si>
    <t>B.030.16.451</t>
  </si>
  <si>
    <t>Electricity, high voltage {PT}| electricity production, wind, &lt;1MW turbine, onshore | Alloc Rec, S</t>
  </si>
  <si>
    <t>B.030.16.452</t>
  </si>
  <si>
    <t>Electricity, high voltage {PT}| electricity production, wind, &gt;3MW turbine, onshore | Alloc Rec, S</t>
  </si>
  <si>
    <t>B.030.16.453</t>
  </si>
  <si>
    <t>Electricity, high voltage {PT}| electricity production, wind, 1-3MW turbine, offshore | Alloc Rec, S</t>
  </si>
  <si>
    <t>B.030.16.454</t>
  </si>
  <si>
    <t>Electricity, high voltage {PT}| electricity production, wind, 1-3MW turbine, onshore | Alloc Rec, S</t>
  </si>
  <si>
    <t>B.030.16.455</t>
  </si>
  <si>
    <t>Electricity, high voltage {RFC}| electricity production, wind, &lt;1MW turbine, onshore | Alloc Rec, S</t>
  </si>
  <si>
    <t>B.030.16.456</t>
  </si>
  <si>
    <t>Electricity, high voltage {RFC}| electricity production, wind, &gt;3MW turbine, onshore | Alloc Rec, S</t>
  </si>
  <si>
    <t>B.030.16.457</t>
  </si>
  <si>
    <t>Electricity, high voltage {RFC}| electricity production, wind, 1-3MW turbine, onshore | Alloc Rec, S</t>
  </si>
  <si>
    <t>B.030.16.458</t>
  </si>
  <si>
    <t>Electricity, high voltage {RO}| electricity production, wind, &lt;1MW turbine, onshore | Alloc Rec, S</t>
  </si>
  <si>
    <t>B.030.16.459</t>
  </si>
  <si>
    <t>Electricity, high voltage {RO}| electricity production, wind, &gt;3MW turbine, onshore | Alloc Rec, S</t>
  </si>
  <si>
    <t>B.030.16.460</t>
  </si>
  <si>
    <t>Electricity, high voltage {RO}| electricity production, wind, 1-3MW turbine, onshore | Alloc Rec, S</t>
  </si>
  <si>
    <t>B.030.16.461</t>
  </si>
  <si>
    <t>Electricity, high voltage {RoW}| electricity production, wind, &lt;1MW turbine, onshore | Alloc Rec, S</t>
  </si>
  <si>
    <t>B.030.16.462</t>
  </si>
  <si>
    <t>Electricity, high voltage {RoW}| electricity production, wind, &gt;3MW turbine, onshore | Alloc Rec, S</t>
  </si>
  <si>
    <t>B.030.16.463</t>
  </si>
  <si>
    <t>Electricity, high voltage {RoW}| electricity production, wind, 1-3MW turbine, onshore | Alloc Rec, S</t>
  </si>
  <si>
    <t>B.030.16.464</t>
  </si>
  <si>
    <t>Electricity, high voltage {RU}| electricity production, wind, &lt;1MW turbine, onshore | Alloc Rec, S</t>
  </si>
  <si>
    <t>B.030.16.465</t>
  </si>
  <si>
    <t>Electricity, high voltage {RU}| electricity production, wind, &gt;3MW turbine, onshore | Alloc Rec, S</t>
  </si>
  <si>
    <t>B.030.16.466</t>
  </si>
  <si>
    <t>Electricity, high voltage {RU}| electricity production, wind, 1-3MW turbine, onshore | Alloc Rec, S</t>
  </si>
  <si>
    <t>B.030.16.467</t>
  </si>
  <si>
    <t>Electricity, high voltage {SE}| electricity production, wind, &lt;1MW turbine, onshore | Alloc Rec, S</t>
  </si>
  <si>
    <t>B.030.16.468</t>
  </si>
  <si>
    <t>Electricity, high voltage {SE}| electricity production, wind, &gt;3MW turbine, onshore | Alloc Rec, S</t>
  </si>
  <si>
    <t>B.030.16.469</t>
  </si>
  <si>
    <t>Electricity, high voltage {SE}| electricity production, wind, 1-3MW turbine, offshore | Alloc Rec, S</t>
  </si>
  <si>
    <t>B.030.16.470</t>
  </si>
  <si>
    <t>Electricity, high voltage {SE}| electricity production, wind, 1-3MW turbine, onshore | Alloc Rec, S</t>
  </si>
  <si>
    <t>B.030.16.471</t>
  </si>
  <si>
    <t>Electricity, high voltage {SERC}| electricity production, wind, &lt;1MW turbine, onshore | Alloc Rec, S</t>
  </si>
  <si>
    <t>B.030.16.472</t>
  </si>
  <si>
    <t>Electricity, high voltage {SERC}| electricity production, wind, &gt;3MW turbine, onshore | Alloc Rec, S</t>
  </si>
  <si>
    <t>B.030.16.473</t>
  </si>
  <si>
    <t>Electricity, high voltage {SERC}| electricity production, wind, 1-3MW turbine, onshore | Alloc Rec, S</t>
  </si>
  <si>
    <t>B.030.16.474</t>
  </si>
  <si>
    <t>Electricity, high voltage {SK}| electricity production, wind, &lt;1MW turbine, onshore | Alloc Rec, S</t>
  </si>
  <si>
    <t>B.030.16.475</t>
  </si>
  <si>
    <t>Electricity, high voltage {SK}| electricity production, wind, &gt;3MW turbine, onshore | Alloc Rec, S</t>
  </si>
  <si>
    <t>B.030.16.476</t>
  </si>
  <si>
    <t>Electricity, high voltage {SK}| electricity production, wind, 1-3MW turbine, onshore | Alloc Rec, S</t>
  </si>
  <si>
    <t>B.030.16.477</t>
  </si>
  <si>
    <t>Electricity, high voltage {SPP}| electricity production, wind, &lt;1MW turbine, onshore | Alloc Rec, S</t>
  </si>
  <si>
    <t>B.030.16.478</t>
  </si>
  <si>
    <t>Electricity, high voltage {SPP}| electricity production, wind, &gt;3MW turbine, onshore | Alloc Rec, S</t>
  </si>
  <si>
    <t>B.030.16.479</t>
  </si>
  <si>
    <t>Electricity, high voltage {SPP}| electricity production, wind, 1-3MW turbine, onshore | Alloc Rec, S</t>
  </si>
  <si>
    <t>B.030.16.480</t>
  </si>
  <si>
    <t>Electricity, high voltage {TR}| electricity production, wind, &lt;1MW turbine, onshore | Alloc Rec, S</t>
  </si>
  <si>
    <t>B.030.16.481</t>
  </si>
  <si>
    <t>Electricity, high voltage {TR}| electricity production, wind, &gt;3MW turbine, onshore | Alloc Rec, S</t>
  </si>
  <si>
    <t>B.030.16.482</t>
  </si>
  <si>
    <t>Electricity, high voltage {TR}| electricity production, wind, 1-3MW turbine, onshore | Alloc Rec, S</t>
  </si>
  <si>
    <t>B.030.16.483</t>
  </si>
  <si>
    <t>Electricity, high voltage {TRE}| electricity production, wind, &lt;1MW turbine, onshore | Alloc Rec, S</t>
  </si>
  <si>
    <t>B.030.16.484</t>
  </si>
  <si>
    <t>Electricity, high voltage {TRE}| electricity production, wind, &gt;3MW turbine, onshore | Alloc Rec, S</t>
  </si>
  <si>
    <t>B.030.16.485</t>
  </si>
  <si>
    <t>Electricity, high voltage {TRE}| electricity production, wind, 1-3MW turbine, onshore | Alloc Rec, S</t>
  </si>
  <si>
    <t>B.030.16.486</t>
  </si>
  <si>
    <t>Electricity, high voltage {TW}| electricity production, wind, &lt;1MW turbine, onshore | Alloc Rec, S</t>
  </si>
  <si>
    <t>B.030.16.487</t>
  </si>
  <si>
    <t>Electricity, high voltage {TW}| electricity production, wind, &gt;3MW turbine, onshore | Alloc Rec, S</t>
  </si>
  <si>
    <t>B.030.16.488</t>
  </si>
  <si>
    <t>Electricity, high voltage {TW}| electricity production, wind, 1-3MW turbine, onshore | Alloc Rec, S</t>
  </si>
  <si>
    <t>B.030.16.489</t>
  </si>
  <si>
    <t>Electricity, high voltage {UA}| electricity production, wind, &lt;1MW turbine, onshore | Alloc Rec, S</t>
  </si>
  <si>
    <t>B.030.16.490</t>
  </si>
  <si>
    <t>Electricity, high voltage {UA}| electricity production, wind, &gt;3MW turbine, onshore | Alloc Rec, S</t>
  </si>
  <si>
    <t>B.030.16.491</t>
  </si>
  <si>
    <t>Electricity, high voltage {UA}| electricity production, wind, 1-3MW turbine, onshore | Alloc Rec, S</t>
  </si>
  <si>
    <t>B.030.16.492</t>
  </si>
  <si>
    <t>Electricity, high voltage {WECC, US only}| electricity production, wind, &lt;1MW turbine, onshore | Alloc Rec, S</t>
  </si>
  <si>
    <t>B.030.16.493</t>
  </si>
  <si>
    <t>Electricity, high voltage {WECC, US only}| electricity production, wind, &gt;3MW turbine, onshore | Alloc Rec, S</t>
  </si>
  <si>
    <t>B.030.16.494</t>
  </si>
  <si>
    <t>Electricity, high voltage {WECC, US only}| electricity production, wind, 1-3MW turbine, onshore | Alloc Rec, S</t>
  </si>
  <si>
    <t>B.030.16.495</t>
  </si>
  <si>
    <t>Electricity, high voltage {ZA}| electricity production, wind, &lt;1MW turbine, onshore | Alloc Rec, S</t>
  </si>
  <si>
    <t>B.030.16.496</t>
  </si>
  <si>
    <t>Electricity, high voltage {ZA}| electricity production, wind, &gt;3MW turbine, onshore | Alloc Rec, S</t>
  </si>
  <si>
    <t>B.030.16.497</t>
  </si>
  <si>
    <t>Electricity, high voltage {ZA}| electricity production, wind, 1-3MW turbine, onshore | Alloc Rec, S</t>
  </si>
  <si>
    <t>B.030.16.498</t>
  </si>
  <si>
    <t>Electricity, high voltage, label-certified {CH}| electricity production, wind, &lt;1MW turbine, onshore, label-certified | Alloc Rec, S</t>
  </si>
  <si>
    <t>B.030.16.499</t>
  </si>
  <si>
    <t>Electricity, high voltage, label-certified {CH}| electricity production, wind, 1-3MW turbine, onshore, label-certified | Alloc Rec, S</t>
  </si>
  <si>
    <t>B.040.02</t>
  </si>
  <si>
    <t>Energy, electricity country mix, high voltage, market mix</t>
  </si>
  <si>
    <t>B.040.03</t>
  </si>
  <si>
    <t>Energy, electricity country mix, high voltage, production mix</t>
  </si>
  <si>
    <t>B.040.03.201</t>
  </si>
  <si>
    <t>Electricity, high voltage {ASCC}| production mix | Alloc Rec, S</t>
  </si>
  <si>
    <t>B.040.03.202</t>
  </si>
  <si>
    <t>Electricity, high voltage {AT}| production mix | Alloc Rec, S</t>
  </si>
  <si>
    <t>B.040.03.203</t>
  </si>
  <si>
    <t>Electricity, high voltage {AU}| production mix | Alloc Rec, S</t>
  </si>
  <si>
    <t>B.040.03.204</t>
  </si>
  <si>
    <t>Electricity, high voltage {BA}| production mix | Alloc Rec, S</t>
  </si>
  <si>
    <t>B.040.03.205</t>
  </si>
  <si>
    <t>Electricity, high voltage {BE}| production mix | Alloc Rec, S</t>
  </si>
  <si>
    <t>B.040.03.206</t>
  </si>
  <si>
    <t>Electricity, high voltage {BG}| production mix | Alloc Rec, S</t>
  </si>
  <si>
    <t>B.040.03.207</t>
  </si>
  <si>
    <t>Electricity, high voltage {BR}| production mix | Alloc Rec, S</t>
  </si>
  <si>
    <t>B.040.03.208</t>
  </si>
  <si>
    <t>Electricity, high voltage {CA-AB}| production mix | Alloc Rec, S</t>
  </si>
  <si>
    <t>B.040.03.209</t>
  </si>
  <si>
    <t>Electricity, high voltage {CA-BC}| production mix | Alloc Rec, S</t>
  </si>
  <si>
    <t>B.040.03.210</t>
  </si>
  <si>
    <t>Electricity, high voltage {CA-MB}| production mix | Alloc Rec, S</t>
  </si>
  <si>
    <t>B.040.03.211</t>
  </si>
  <si>
    <t>Electricity, high voltage {CA-NB}| production mix | Alloc Rec, S</t>
  </si>
  <si>
    <t>B.040.03.212</t>
  </si>
  <si>
    <t>Electricity, high voltage {CA-NF}| production mix | Alloc Rec, S</t>
  </si>
  <si>
    <t>B.040.03.213</t>
  </si>
  <si>
    <t>Electricity, high voltage {CA-NS}| production mix | Alloc Rec, S</t>
  </si>
  <si>
    <t>B.040.03.214</t>
  </si>
  <si>
    <t>Electricity, high voltage {CA-NT}| production mix | Alloc Rec, S</t>
  </si>
  <si>
    <t>B.040.03.215</t>
  </si>
  <si>
    <t>Electricity, high voltage {CA-NU}| production mix | Alloc Rec, S</t>
  </si>
  <si>
    <t>B.040.03.216</t>
  </si>
  <si>
    <t>Electricity, high voltage {CA-ON}| production mix | Alloc Rec, S</t>
  </si>
  <si>
    <t>B.040.03.217</t>
  </si>
  <si>
    <t>Electricity, high voltage {CA-PE}| production mix | Alloc Rec, S</t>
  </si>
  <si>
    <t>B.040.03.218</t>
  </si>
  <si>
    <t>Electricity, high voltage {CA-QC}| production mix | Alloc Rec, S</t>
  </si>
  <si>
    <t>B.040.03.219</t>
  </si>
  <si>
    <t>Electricity, high voltage {CA-SK}| production mix | Alloc Rec, S</t>
  </si>
  <si>
    <t>B.040.03.220</t>
  </si>
  <si>
    <t>Electricity, high voltage {CA-YK}| production mix | Alloc Rec, S</t>
  </si>
  <si>
    <t>B.040.03.221</t>
  </si>
  <si>
    <t>Electricity, high voltage {CA}| production mix | Alloc Rec, S</t>
  </si>
  <si>
    <t>B.040.03.222</t>
  </si>
  <si>
    <t>Electricity, high voltage {CENTREL}| production mix | Alloc Rec, S</t>
  </si>
  <si>
    <t>B.040.03.223</t>
  </si>
  <si>
    <t>Electricity, high voltage {CH}| production mix | Alloc Rec, S</t>
  </si>
  <si>
    <t>B.040.03.224</t>
  </si>
  <si>
    <t>Electricity, high voltage {CL}| production mix | Alloc Rec, S</t>
  </si>
  <si>
    <t>B.040.03.225</t>
  </si>
  <si>
    <t>Electricity, high voltage {CN-AH}| electricity, high voltage, production mix | Alloc Rec, S</t>
  </si>
  <si>
    <t>B.040.03.226</t>
  </si>
  <si>
    <t>Electricity, high voltage {CN-BJ}| electricity, high voltage, production mix | Alloc Rec, S</t>
  </si>
  <si>
    <t>B.040.03.227</t>
  </si>
  <si>
    <t>Electricity, high voltage {CN-FJ}| electricity, high voltage, production mix | Alloc Rec, S</t>
  </si>
  <si>
    <t>B.040.03.228</t>
  </si>
  <si>
    <t>Electricity, high voltage {CN-GD}| electricity, high voltage, production mix | Alloc Rec, S</t>
  </si>
  <si>
    <t>B.040.03.229</t>
  </si>
  <si>
    <t>Electricity, high voltage {CN-GS}| electricity, high voltage, production mix | Alloc Rec, S</t>
  </si>
  <si>
    <t>B.040.03.230</t>
  </si>
  <si>
    <t>Electricity, high voltage {CN-GX}| electricity, high voltage, production mix | Alloc Rec, S</t>
  </si>
  <si>
    <t>B.040.03.231</t>
  </si>
  <si>
    <t>Electricity, high voltage {CN-GZ}| electricity, high voltage, production mix | Alloc Rec, S</t>
  </si>
  <si>
    <t>B.040.03.232</t>
  </si>
  <si>
    <t>Electricity, high voltage {CN-HA}| electricity, high voltage, production mix | Alloc Rec, S</t>
  </si>
  <si>
    <t>B.040.03.233</t>
  </si>
  <si>
    <t>Electricity, high voltage {CN-HB}| electricity, high voltage, production mix | Alloc Rec, S</t>
  </si>
  <si>
    <t>B.040.03.234</t>
  </si>
  <si>
    <t>Electricity, high voltage {CN-HE}| production mix | Alloc Rec, S</t>
  </si>
  <si>
    <t>B.040.03.235</t>
  </si>
  <si>
    <t>Electricity, high voltage {CN-HL}| electricity, high voltage, production mix | Alloc Rec, S</t>
  </si>
  <si>
    <t>B.040.03.236</t>
  </si>
  <si>
    <t>Electricity, high voltage {CN-HN}| production mix | Alloc Rec, S</t>
  </si>
  <si>
    <t>B.040.03.237</t>
  </si>
  <si>
    <t>Electricity, high voltage {CN-HU}| electricity, high voltage, production mix | Alloc Rec, S</t>
  </si>
  <si>
    <t>B.040.03.238</t>
  </si>
  <si>
    <t>Electricity, high voltage {CN-JL}| electricity, high voltage, production mix | Alloc Rec, S</t>
  </si>
  <si>
    <t>B.040.03.239</t>
  </si>
  <si>
    <t>Electricity, high voltage {CN-JS}| electricity, high voltage, production mix | Alloc Rec, S</t>
  </si>
  <si>
    <t>B.040.03.240</t>
  </si>
  <si>
    <t>Electricity, high voltage {CN-JX}| electricity, high voltage, production mix | Alloc Rec, S</t>
  </si>
  <si>
    <t>B.040.03.241</t>
  </si>
  <si>
    <t>Electricity, high voltage {CN-LN}| electricity, high voltage, production mix | Alloc Rec, S</t>
  </si>
  <si>
    <t>B.040.03.242</t>
  </si>
  <si>
    <t>Electricity, high voltage {CN-NM}| electricity, high voltage, production mix | Alloc Rec, S</t>
  </si>
  <si>
    <t>B.040.03.243</t>
  </si>
  <si>
    <t>Electricity, high voltage {CN-NX}| electricity, high voltage, production mix | Alloc Rec, S</t>
  </si>
  <si>
    <t>B.040.03.244</t>
  </si>
  <si>
    <t>Electricity, high voltage {CN-QH}| electricity, high voltage, production mix | Alloc Rec, S</t>
  </si>
  <si>
    <t>B.040.03.245</t>
  </si>
  <si>
    <t>Electricity, high voltage {CN-SA}| electricity, high voltage, production mix | Alloc Rec, S</t>
  </si>
  <si>
    <t>B.040.03.246</t>
  </si>
  <si>
    <t>Electricity, high voltage {CN-SC}| electricity, high voltage, production mix | Alloc Rec, S</t>
  </si>
  <si>
    <t>B.040.03.247</t>
  </si>
  <si>
    <t>Electricity, high voltage {CN-SD}| electricity, high voltage, production mix | Alloc Rec, S</t>
  </si>
  <si>
    <t>B.040.03.248</t>
  </si>
  <si>
    <t>Electricity, high voltage {CN-SH}| electricity, high voltage, production mix | Alloc Rec, S</t>
  </si>
  <si>
    <t>B.040.03.249</t>
  </si>
  <si>
    <t>Electricity, high voltage {CN-SX}| production mix | Alloc Rec, S</t>
  </si>
  <si>
    <t>B.040.03.250</t>
  </si>
  <si>
    <t>Electricity, high voltage {CN-TJ}| electricity, high voltage, production mix | Alloc Rec, S</t>
  </si>
  <si>
    <t>B.040.03.251</t>
  </si>
  <si>
    <t>Electricity, high voltage {CN-XJ}| electricity, high voltage, production mix | Alloc Rec, S</t>
  </si>
  <si>
    <t>B.040.03.252</t>
  </si>
  <si>
    <t>Electricity, high voltage {CN-XZ}| electricity, high voltage, production mix | Alloc Rec, S</t>
  </si>
  <si>
    <t>B.040.03.253</t>
  </si>
  <si>
    <t>Electricity, high voltage {CN-YN}| electricity, high voltage, production mix | Alloc Rec, S</t>
  </si>
  <si>
    <t>B.040.03.254</t>
  </si>
  <si>
    <t>Electricity, high voltage {CN-ZJ}| electricity, high voltage, production mix | Alloc Rec, S</t>
  </si>
  <si>
    <t>B.040.03.255</t>
  </si>
  <si>
    <t>Electricity, high voltage {CN}| production mix | Alloc Rec, S</t>
  </si>
  <si>
    <t>B.040.03.256</t>
  </si>
  <si>
    <t>Electricity, high voltage {CSG}| production mix | Alloc Rec, S</t>
  </si>
  <si>
    <t>B.040.03.257</t>
  </si>
  <si>
    <t>Electricity, high voltage {CZ}| production mix | Alloc Rec, S</t>
  </si>
  <si>
    <t>B.040.03.258</t>
  </si>
  <si>
    <t>Electricity, high voltage {DE}| production mix | Alloc Rec, S</t>
  </si>
  <si>
    <t>B.040.03.259</t>
  </si>
  <si>
    <t>Electricity, high voltage {DK}| production mix | Alloc Rec, S</t>
  </si>
  <si>
    <t>B.040.03.260</t>
  </si>
  <si>
    <t>Electricity, high voltage {EE}| production mix | Alloc Rec, S</t>
  </si>
  <si>
    <t>B.040.03.261</t>
  </si>
  <si>
    <t>Electricity, high voltage {ENTSO-E}| production mix | Alloc Rec, S</t>
  </si>
  <si>
    <t>B.040.03.262</t>
  </si>
  <si>
    <t>Electricity, high voltage {ES}| production mix | Alloc Rec, S</t>
  </si>
  <si>
    <t>B.040.03.263</t>
  </si>
  <si>
    <t>Electricity, high voltage {FI}| production mix | Alloc Rec, S</t>
  </si>
  <si>
    <t>B.040.03.264</t>
  </si>
  <si>
    <t>Electricity, high voltage {FR}| production mix | Alloc Rec, S</t>
  </si>
  <si>
    <t>B.040.03.265</t>
  </si>
  <si>
    <t>Electricity, high voltage {FRCC}| production mix | Alloc Rec, S</t>
  </si>
  <si>
    <t>B.040.03.266</t>
  </si>
  <si>
    <t>Electricity, high voltage {GB}| production mix | Alloc Rec, S</t>
  </si>
  <si>
    <t>B.040.03.267</t>
  </si>
  <si>
    <t>Electricity, high voltage {GR}| production mix | Alloc Rec, S</t>
  </si>
  <si>
    <t>B.040.03.268</t>
  </si>
  <si>
    <t>Electricity, high voltage {HICC}| production mix | Alloc Rec, S</t>
  </si>
  <si>
    <t>B.040.03.269</t>
  </si>
  <si>
    <t>Electricity, high voltage {HR}| production mix | Alloc Rec, S</t>
  </si>
  <si>
    <t>B.040.03.270</t>
  </si>
  <si>
    <t>Electricity, high voltage {HU}| production mix | Alloc Rec, S</t>
  </si>
  <si>
    <t>B.040.03.271</t>
  </si>
  <si>
    <t>Electricity, high voltage {ID}| production mix | Alloc Rec, S</t>
  </si>
  <si>
    <t>B.040.03.272</t>
  </si>
  <si>
    <t>Electricity, high voltage {IE}| production mix | Alloc Rec, S</t>
  </si>
  <si>
    <t>B.040.03.273</t>
  </si>
  <si>
    <t>Electricity, high voltage {IN}| production mix | Alloc Rec, S</t>
  </si>
  <si>
    <t>B.040.03.274</t>
  </si>
  <si>
    <t>Electricity, high voltage {IR}| production mix | Alloc Rec, S</t>
  </si>
  <si>
    <t>B.040.03.275</t>
  </si>
  <si>
    <t>Electricity, high voltage {IS}| production mix | Alloc Rec, S</t>
  </si>
  <si>
    <t>B.040.03.276</t>
  </si>
  <si>
    <t>Electricity, high voltage {IT}| production mix | Alloc Rec, S</t>
  </si>
  <si>
    <t>B.040.03.277</t>
  </si>
  <si>
    <t>Electricity, high voltage {JP}| production mix | Alloc Rec, S</t>
  </si>
  <si>
    <t>B.040.03.278</t>
  </si>
  <si>
    <t>Electricity, high voltage {KR}| production mix | Alloc Rec, S</t>
  </si>
  <si>
    <t>B.040.03.279</t>
  </si>
  <si>
    <t>Electricity, high voltage {LT}| production mix | Alloc Rec, S</t>
  </si>
  <si>
    <t>B.040.03.280</t>
  </si>
  <si>
    <t>Electricity, high voltage {LU}| production mix | Alloc Rec, S</t>
  </si>
  <si>
    <t>B.040.03.281</t>
  </si>
  <si>
    <t>Electricity, high voltage {LV}| production mix | Alloc Rec, S</t>
  </si>
  <si>
    <t>B.040.03.282</t>
  </si>
  <si>
    <t>Electricity, high voltage {MK}| production mix | Alloc Rec, S</t>
  </si>
  <si>
    <t>B.040.03.283</t>
  </si>
  <si>
    <t>Electricity, high voltage {MRO, US only}| production mix | Alloc Rec, S</t>
  </si>
  <si>
    <t>B.040.03.284</t>
  </si>
  <si>
    <t>Electricity, high voltage {MT}| production mix | Alloc Rec, S</t>
  </si>
  <si>
    <t>B.040.03.285</t>
  </si>
  <si>
    <t>Electricity, high voltage {MX}| production mix | Alloc Rec, S</t>
  </si>
  <si>
    <t>B.040.03.286</t>
  </si>
  <si>
    <t>Electricity, high voltage {MY}| production mix | Alloc Rec, S</t>
  </si>
  <si>
    <t>B.040.03.287</t>
  </si>
  <si>
    <t>Electricity, high voltage {NL}| production mix | Alloc Rec, S</t>
  </si>
  <si>
    <t>B.040.03.288</t>
  </si>
  <si>
    <t>Electricity, high voltage {NO}| production mix | Alloc Rec, S</t>
  </si>
  <si>
    <t>B.040.03.289</t>
  </si>
  <si>
    <t>Electricity, high voltage {NORDEL}| production mix | Alloc Rec, S</t>
  </si>
  <si>
    <t>B.040.03.290</t>
  </si>
  <si>
    <t>Electricity, high voltage {NPCC, US only}| production mix | Alloc Rec, S</t>
  </si>
  <si>
    <t>B.040.03.291</t>
  </si>
  <si>
    <t>Electricity, high voltage {PE}| production mix | Alloc Rec, S</t>
  </si>
  <si>
    <t>B.040.03.292</t>
  </si>
  <si>
    <t>Electricity, high voltage {PL}| production mix | Alloc Rec, S</t>
  </si>
  <si>
    <t>B.040.03.293</t>
  </si>
  <si>
    <t>Electricity, high voltage {PT}| production mix | Alloc Rec, S</t>
  </si>
  <si>
    <t>B.040.03.294</t>
  </si>
  <si>
    <t>Electricity, high voltage {RFC}| production mix | Alloc Rec, S</t>
  </si>
  <si>
    <t>B.040.03.295</t>
  </si>
  <si>
    <t>Electricity, high voltage {RO}| production mix | Alloc Rec, S</t>
  </si>
  <si>
    <t>B.040.03.296</t>
  </si>
  <si>
    <t>Electricity, high voltage {RS}| production mix | Alloc Rec, S</t>
  </si>
  <si>
    <t>B.040.03.297</t>
  </si>
  <si>
    <t>Electricity, high voltage {RU}| production mix | Alloc Rec, S</t>
  </si>
  <si>
    <t>B.040.03.298</t>
  </si>
  <si>
    <t>Electricity, high voltage {SA}| production mix | Alloc Rec, S</t>
  </si>
  <si>
    <t>B.040.03.299</t>
  </si>
  <si>
    <t>Electricity, high voltage {SE}| production mix | Alloc Rec, S</t>
  </si>
  <si>
    <t>B.040.03.300</t>
  </si>
  <si>
    <t>Electricity, high voltage {SERC}| production mix | Alloc Rec, S</t>
  </si>
  <si>
    <t>B.040.03.301</t>
  </si>
  <si>
    <t>Electricity, high voltage {SGCC}| production mix | Alloc Rec, S</t>
  </si>
  <si>
    <t>B.040.03.302</t>
  </si>
  <si>
    <t>Electricity, high voltage {SI}| production mix | Alloc Rec, S</t>
  </si>
  <si>
    <t>B.040.03.303</t>
  </si>
  <si>
    <t>Electricity, high voltage {SK}| production mix | Alloc Rec, S</t>
  </si>
  <si>
    <t>B.040.03.304</t>
  </si>
  <si>
    <t>Electricity, high voltage {SPP}| production mix | Alloc Rec, S</t>
  </si>
  <si>
    <t>B.040.03.305</t>
  </si>
  <si>
    <t>Electricity, high voltage {TH}| production mix | Alloc Rec, S</t>
  </si>
  <si>
    <t>B.040.03.306</t>
  </si>
  <si>
    <t>Electricity, high voltage {TR}| production mix | Alloc Rec, S</t>
  </si>
  <si>
    <t>B.040.03.307</t>
  </si>
  <si>
    <t>Electricity, high voltage {TRE}| production mix | Alloc Rec, S</t>
  </si>
  <si>
    <t>B.040.03.308</t>
  </si>
  <si>
    <t>Electricity, high voltage {TW}| production mix | Alloc Rec, S</t>
  </si>
  <si>
    <t>B.040.03.309</t>
  </si>
  <si>
    <t>Electricity, high voltage {TZ}| production mix | Alloc Rec, S</t>
  </si>
  <si>
    <t>B.040.03.310</t>
  </si>
  <si>
    <t>Electricity, high voltage {UA}| production mix | Alloc Rec, S</t>
  </si>
  <si>
    <t>B.040.03.311</t>
  </si>
  <si>
    <t>Electricity, high voltage {UCTE}| production mix | Alloc Rec, S</t>
  </si>
  <si>
    <t>B.040.03.312</t>
  </si>
  <si>
    <t>Electricity, high voltage {US}| production mix | Alloc Rec, S</t>
  </si>
  <si>
    <t>B.040.03.313</t>
  </si>
  <si>
    <t>Electricity, high voltage {WECC, US only}| production mix | Alloc Rec, S</t>
  </si>
  <si>
    <t>B.040.03.314</t>
  </si>
  <si>
    <t>Electricity, high voltage {ZA}| production mix | Alloc Rec, S</t>
  </si>
  <si>
    <t>B.040.03.315</t>
  </si>
  <si>
    <t>Electricity, high voltage, aluminium industry {CA-QC}| electricity production, hydro, aluminium industry | Alloc Rec, S</t>
  </si>
  <si>
    <t>B.040.03.316</t>
  </si>
  <si>
    <t>Electricity, high voltage, aluminium industry {CA-QC}| electricity production, nuclear, aluminium industry | Alloc Rec, S</t>
  </si>
  <si>
    <t>B.040.03.317</t>
  </si>
  <si>
    <t>Electricity, high voltage, aluminium industry {CN}| electricity production, coal, aluminium industry | Alloc Rec, S</t>
  </si>
  <si>
    <t>B.040.03.318</t>
  </si>
  <si>
    <t>Electricity, high voltage, aluminium industry {CN}| electricity production, hydro, aluminium industry | Alloc Rec, S</t>
  </si>
  <si>
    <t>B.040.03.319</t>
  </si>
  <si>
    <t>Electricity, high voltage, aluminium industry {GLO}| production mix | Alloc Rec, S</t>
  </si>
  <si>
    <t>B.040.03.320</t>
  </si>
  <si>
    <t>Electricity, high voltage, aluminium industry {IAI Area, Africa}| electricity production, coal, aluminium industry | Alloc Rec, S</t>
  </si>
  <si>
    <t>B.040.03.321</t>
  </si>
  <si>
    <t>Electricity, high voltage, aluminium industry {IAI Area, Africa}| electricity production, hydro, aluminium industry | Alloc Rec, S</t>
  </si>
  <si>
    <t>B.040.03.322</t>
  </si>
  <si>
    <t>Electricity, high voltage, aluminium industry {IAI Area, Asia, without China and GCC}| electricity production, coal, aluminium industry | Alloc Rec, S</t>
  </si>
  <si>
    <t>B.040.03.323</t>
  </si>
  <si>
    <t>Electricity, high voltage, aluminium industry {IAI Area, Asia, without China and GCC}| electricity production, hydro, aluminium industry | Alloc Rec, S</t>
  </si>
  <si>
    <t>B.040.03.324</t>
  </si>
  <si>
    <t>Electricity, high voltage, aluminium industry {IAI Area, EU27 &amp; EFTA}| electricity production, coal, aluminium industry | Alloc Rec, S</t>
  </si>
  <si>
    <t>B.040.03.325</t>
  </si>
  <si>
    <t>Electricity, high voltage, aluminium industry {IAI Area, EU27 &amp; EFTA}| electricity production, hydro, aluminium industry | Alloc Rec, S</t>
  </si>
  <si>
    <t>B.040.03.326</t>
  </si>
  <si>
    <t>Electricity, high voltage, aluminium industry {IAI Area, EU27 &amp; EFTA}| electricity production, natural gas, aluminium industry | Alloc Rec, S</t>
  </si>
  <si>
    <t>B.040.03.327</t>
  </si>
  <si>
    <t>Electricity, high voltage, aluminium industry {IAI Area, EU27 &amp; EFTA}| electricity production, nuclear, aluminium industry | Alloc Rec, S</t>
  </si>
  <si>
    <t>B.040.03.328</t>
  </si>
  <si>
    <t>Electricity, high voltage, aluminium industry {IAI Area, EU27 &amp; EFTA}| electricity production, oil, aluminium industry | Alloc Rec, S</t>
  </si>
  <si>
    <t>B.040.03.329</t>
  </si>
  <si>
    <t>Electricity, high voltage, aluminium industry {IAI Area, Gulf Cooperation Council}| electricity production, natural gas, aluminium industry | Alloc Rec, S</t>
  </si>
  <si>
    <t>B.040.03.330</t>
  </si>
  <si>
    <t>Electricity, high voltage, aluminium industry {IAI Area, Gulf Cooperation Council}| electricity production, oil, aluminium industry | Alloc Rec, S</t>
  </si>
  <si>
    <t>B.040.03.331</t>
  </si>
  <si>
    <t>Electricity, high voltage, aluminium industry {IAI Area, North America, without Quebec}| electricity production, coal, aluminium industry | Alloc Rec, S</t>
  </si>
  <si>
    <t>B.040.03.332</t>
  </si>
  <si>
    <t>Electricity, high voltage, aluminium industry {IAI Area, North America, without Quebec}| electricity production, hydro, aluminium industry | Alloc Rec, S</t>
  </si>
  <si>
    <t>B.040.03.333</t>
  </si>
  <si>
    <t>Electricity, high voltage, aluminium industry {IAI Area, North America, without Quebec}| electricity production, natural gas, aluminium industry | Alloc Rec, S</t>
  </si>
  <si>
    <t>B.040.03.334</t>
  </si>
  <si>
    <t>Electricity, high voltage, aluminium industry {IAI Area, North America, without Quebec}| electricity production, nuclear, aluminium industry | Alloc Rec, S</t>
  </si>
  <si>
    <t>B.040.03.335</t>
  </si>
  <si>
    <t>Electricity, high voltage, aluminium industry {IAI Area, Russia &amp; RER w/o EU27 &amp; EFTA}| electricity production, coal, aluminium industry | Alloc Rec, S</t>
  </si>
  <si>
    <t>B.040.03.336</t>
  </si>
  <si>
    <t>Electricity, high voltage, aluminium industry {IAI Area, Russia &amp; RER w/o EU27 &amp; EFTA}| electricity production, hydro, aluminium industry | Alloc Rec, S</t>
  </si>
  <si>
    <t>B.040.03.337</t>
  </si>
  <si>
    <t>Electricity, high voltage, aluminium industry {IAI Area, South America}| electricity production, hydro, aluminium industry | Alloc Rec, S</t>
  </si>
  <si>
    <t>B.040.03.338</t>
  </si>
  <si>
    <t>Electricity, high voltage, aluminium industry {IAI Area, South America}| electricity production, natural gas, aluminium industry | Alloc Rec, S</t>
  </si>
  <si>
    <t>B.040.03.339</t>
  </si>
  <si>
    <t>Electricity, high voltage, aluminium industry {RoW}| electricity production, coal, aluminium industry | Alloc Rec, S</t>
  </si>
  <si>
    <t>B.040.03.340</t>
  </si>
  <si>
    <t>Electricity, high voltage, aluminium industry {UN-OCEANIA}| electricity production, coal, aluminium industry | Alloc Rec, S</t>
  </si>
  <si>
    <t>B.040.03.341</t>
  </si>
  <si>
    <t>Electricity, high voltage, aluminium industry {UN-OCEANIA}| electricity production, hydro, aluminium industry | Alloc Rec, S</t>
  </si>
  <si>
    <t>B.040.03.342</t>
  </si>
  <si>
    <t>Electricity, high voltage, aluminium industry {UN-OCEANIA}| electricity production, oil, aluminium industry | Alloc Rec, S</t>
  </si>
  <si>
    <t>B.040.03.343</t>
  </si>
  <si>
    <t>Electricity, high voltage, for Swiss Federal Railways {CH}| electricity, high voltage, for Swiss Federal Railways, production mix | Alloc Rec, S</t>
  </si>
  <si>
    <t>B.040.03.344</t>
  </si>
  <si>
    <t>Electricity, high voltage, for Swiss Federal Railways {CH}| production | Alloc Rec, S</t>
  </si>
  <si>
    <t>B.040.03.345</t>
  </si>
  <si>
    <t>Electricity, high voltage, label-certified {CH}| production mix | Alloc Rec, S</t>
  </si>
  <si>
    <t>B.040.04</t>
  </si>
  <si>
    <t>Energy, electricity country mix, low voltage</t>
  </si>
  <si>
    <t>B.040.04.201</t>
  </si>
  <si>
    <t>Electricity, low voltage {ASCC}| electricity voltage transformation from medium to low voltage | Alloc Rec, S</t>
  </si>
  <si>
    <t>B.040.04.202</t>
  </si>
  <si>
    <t>Electricity, low voltage {AT}| electricity voltage transformation from medium to low voltage | Alloc Rec, S</t>
  </si>
  <si>
    <t>B.040.04.203</t>
  </si>
  <si>
    <t>Electricity, low voltage {AU}| electricity voltage transformation from medium to low voltage | Alloc Rec, S</t>
  </si>
  <si>
    <t>B.040.04.204</t>
  </si>
  <si>
    <t>Electricity, low voltage {BA}| electricity voltage transformation from medium to low voltage | Alloc Rec, S</t>
  </si>
  <si>
    <t>B.040.04.205</t>
  </si>
  <si>
    <t>Electricity, low voltage {BE}| electricity voltage transformation from medium to low voltage | Alloc Rec, S</t>
  </si>
  <si>
    <t>B.040.04.206</t>
  </si>
  <si>
    <t>Electricity, low voltage {BG}| electricity voltage transformation from medium to low voltage | Alloc Rec, S</t>
  </si>
  <si>
    <t>B.040.04.207</t>
  </si>
  <si>
    <t>Electricity, low voltage {BR}| electricity voltage transformation from medium to low voltage | Alloc Rec, S</t>
  </si>
  <si>
    <t>B.040.04.208</t>
  </si>
  <si>
    <t>Electricity, low voltage {CA-AB}| electricity voltage transformation from medium to low voltage | Alloc Rec, S</t>
  </si>
  <si>
    <t>B.040.04.209</t>
  </si>
  <si>
    <t>Electricity, low voltage {CA-BC}| electricity voltage transformation from medium to low voltage | Alloc Rec, S</t>
  </si>
  <si>
    <t>B.040.04.210</t>
  </si>
  <si>
    <t>Electricity, low voltage {CA-MB}| electricity voltage transformation from medium to low voltage | Alloc Rec, S</t>
  </si>
  <si>
    <t>B.040.04.211</t>
  </si>
  <si>
    <t>Electricity, low voltage {CA-NB}| electricity voltage transformation from medium to low voltage | Alloc Rec, S</t>
  </si>
  <si>
    <t>B.040.04.212</t>
  </si>
  <si>
    <t>Electricity, low voltage {CA-NF}| electricity voltage transformation from medium to low voltage | Alloc Rec, S</t>
  </si>
  <si>
    <t>B.040.04.213</t>
  </si>
  <si>
    <t>Electricity, low voltage {CA-NS}| electricity voltage transformation from medium to low voltage | Alloc Rec, S</t>
  </si>
  <si>
    <t>B.040.04.214</t>
  </si>
  <si>
    <t>Electricity, low voltage {CA-NT}| electricity voltage transformation from medium to low voltage | Alloc Rec, S</t>
  </si>
  <si>
    <t>B.040.04.215</t>
  </si>
  <si>
    <t>Electricity, low voltage {CA-NU}| electricity voltage transformation from medium to low voltage | Alloc Rec, S</t>
  </si>
  <si>
    <t>B.040.04.216</t>
  </si>
  <si>
    <t>Electricity, low voltage {CA-ON}| electricity voltage transformation from medium to low voltage | Alloc Rec, S</t>
  </si>
  <si>
    <t>B.040.04.217</t>
  </si>
  <si>
    <t>Electricity, low voltage {CA-PE}| electricity voltage transformation from medium to low voltage | Alloc Rec, S</t>
  </si>
  <si>
    <t>B.040.04.218</t>
  </si>
  <si>
    <t>Electricity, low voltage {CA-QC}| electricity voltage transformation from medium to low voltage | Alloc Rec, S</t>
  </si>
  <si>
    <t>B.040.04.219</t>
  </si>
  <si>
    <t>Electricity, low voltage {CA-SK}| electricity voltage transformation from medium to low voltage | Alloc Rec, S</t>
  </si>
  <si>
    <t>B.040.04.220</t>
  </si>
  <si>
    <t>Electricity, low voltage {CA-YK}| electricity voltage transformation from medium to low voltage | Alloc Rec, S</t>
  </si>
  <si>
    <t>B.040.04.221</t>
  </si>
  <si>
    <t>Electricity, low voltage {CH}| electricity voltage transformation from medium to low voltage | Alloc Rec, S</t>
  </si>
  <si>
    <t>B.040.04.222</t>
  </si>
  <si>
    <t>Electricity, low voltage {CL}| electricity voltage transformation from medium to low voltage | Alloc Rec, S</t>
  </si>
  <si>
    <t>B.040.04.223</t>
  </si>
  <si>
    <t>Electricity, low voltage {CSG}| electricity voltage transformation from medium to low voltage | Alloc Rec, S</t>
  </si>
  <si>
    <t>B.040.04.224</t>
  </si>
  <si>
    <t>Electricity, low voltage {CY}| electricity voltage transformation from medium to low voltage | Alloc Rec, S</t>
  </si>
  <si>
    <t>B.040.04.225</t>
  </si>
  <si>
    <t>Electricity, low voltage {CZ}| electricity voltage transformation from medium to low voltage | Alloc Rec, S</t>
  </si>
  <si>
    <t>B.040.04.226</t>
  </si>
  <si>
    <t>Electricity, low voltage {DE}| electricity voltage transformation from medium to low voltage | Alloc Rec, S</t>
  </si>
  <si>
    <t>B.040.04.227</t>
  </si>
  <si>
    <t>Electricity, low voltage {DK}| electricity voltage transformation from medium to low voltage | Alloc Rec, S</t>
  </si>
  <si>
    <t>B.040.04.228</t>
  </si>
  <si>
    <t>Electricity, low voltage {EE}| electricity voltage transformation from medium to low voltage | Alloc Rec, S</t>
  </si>
  <si>
    <t>B.040.04.229</t>
  </si>
  <si>
    <t>Electricity, low voltage {ES}| electricity voltage transformation from medium to low voltage | Alloc Rec, S</t>
  </si>
  <si>
    <t>B.040.04.230</t>
  </si>
  <si>
    <t>Electricity, low voltage {FI}| electricity voltage transformation from medium to low voltage | Alloc Rec, S</t>
  </si>
  <si>
    <t>B.040.04.231</t>
  </si>
  <si>
    <t>Electricity, low voltage {FR}| electricity voltage transformation from medium to low voltage | Alloc Rec, S</t>
  </si>
  <si>
    <t>B.040.04.232</t>
  </si>
  <si>
    <t>Electricity, low voltage {FRCC}| electricity voltage transformation from medium to low voltage | Alloc Rec, S</t>
  </si>
  <si>
    <t>B.040.04.233</t>
  </si>
  <si>
    <t>Electricity, low voltage {GB}| electricity voltage transformation from medium to low voltage | Alloc Rec, S</t>
  </si>
  <si>
    <t>B.040.04.234</t>
  </si>
  <si>
    <t>Electricity, low voltage {GR}| electricity voltage transformation from medium to low voltage | Alloc Rec, S</t>
  </si>
  <si>
    <t>B.040.04.235</t>
  </si>
  <si>
    <t>Electricity, low voltage {HICC}| electricity voltage transformation from medium to low voltage | Alloc Rec, S</t>
  </si>
  <si>
    <t>B.040.04.236</t>
  </si>
  <si>
    <t>Electricity, low voltage {HR}| electricity voltage transformation from medium to low voltage | Alloc Rec, S</t>
  </si>
  <si>
    <t>B.040.04.237</t>
  </si>
  <si>
    <t>Electricity, low voltage {HU}| electricity voltage transformation from medium to low voltage | Alloc Rec, S</t>
  </si>
  <si>
    <t>B.040.04.238</t>
  </si>
  <si>
    <t>Electricity, low voltage {ID}| electricity voltage transformation from medium to low voltage | Alloc Rec, S</t>
  </si>
  <si>
    <t>B.040.04.239</t>
  </si>
  <si>
    <t>Electricity, low voltage {IE}| electricity voltage transformation from medium to low voltage | Alloc Rec, S</t>
  </si>
  <si>
    <t>B.040.04.240</t>
  </si>
  <si>
    <t>Electricity, low voltage {IN}| electricity voltage transformation from medium to low voltage | Alloc Rec, S</t>
  </si>
  <si>
    <t>B.040.04.241</t>
  </si>
  <si>
    <t>Electricity, low voltage {IR}| electricity voltage transformation from medium to low voltage | Alloc Rec, S</t>
  </si>
  <si>
    <t>B.040.04.242</t>
  </si>
  <si>
    <t>Electricity, low voltage {IS}| electricity voltage transformation from medium to low voltage | Alloc Rec, S</t>
  </si>
  <si>
    <t>B.040.04.243</t>
  </si>
  <si>
    <t>Electricity, low voltage {IT}| electricity voltage transformation from medium to low voltage | Alloc Rec, S</t>
  </si>
  <si>
    <t>B.040.04.244</t>
  </si>
  <si>
    <t>Electricity, low voltage {JP}| electricity voltage transformation from medium to low voltage | Alloc Rec, S</t>
  </si>
  <si>
    <t>B.040.04.245</t>
  </si>
  <si>
    <t>Electricity, low voltage {KR}| electricity voltage transformation from medium to low voltage | Alloc Rec, S</t>
  </si>
  <si>
    <t>B.040.04.246</t>
  </si>
  <si>
    <t>Electricity, low voltage {LT}| electricity voltage transformation from medium to low voltage | Alloc Rec, S</t>
  </si>
  <si>
    <t>B.040.04.247</t>
  </si>
  <si>
    <t>Electricity, low voltage {LU}| electricity voltage transformation from medium to low voltage | Alloc Rec, S</t>
  </si>
  <si>
    <t>B.040.04.248</t>
  </si>
  <si>
    <t>Electricity, low voltage {LV}| electricity voltage transformation from medium to low voltage | Alloc Rec, S</t>
  </si>
  <si>
    <t>B.040.04.249</t>
  </si>
  <si>
    <t>Electricity, low voltage {MK}| electricity voltage transformation from medium to low voltage | Alloc Rec, S</t>
  </si>
  <si>
    <t>B.040.04.250</t>
  </si>
  <si>
    <t>Electricity, low voltage {MRO, US only}| electricity voltage transformation from medium to low voltage | Alloc Rec, S</t>
  </si>
  <si>
    <t>B.040.04.251</t>
  </si>
  <si>
    <t>Electricity, low voltage {MT}| electricity voltage transformation from medium to low voltage | Alloc Rec, S</t>
  </si>
  <si>
    <t>B.040.04.252</t>
  </si>
  <si>
    <t>Electricity, low voltage {MX}| electricity voltage transformation from medium to low voltage | Alloc Rec, S</t>
  </si>
  <si>
    <t>B.040.04.253</t>
  </si>
  <si>
    <t>Electricity, low voltage {MY}| electricity voltage transformation from medium to low voltage | Alloc Rec, S</t>
  </si>
  <si>
    <t>B.040.04.254</t>
  </si>
  <si>
    <t>Electricity, low voltage {NL}| electricity voltage transformation from medium to low voltage | Alloc Rec, S</t>
  </si>
  <si>
    <t>B.040.04.255</t>
  </si>
  <si>
    <t>Electricity, low voltage {NO}| electricity voltage transformation from medium to low voltage | Alloc Rec, S</t>
  </si>
  <si>
    <t>B.040.04.256</t>
  </si>
  <si>
    <t>Electricity, low voltage {NPCC, US only}| electricity voltage transformation from medium to low voltage | Alloc Rec, S</t>
  </si>
  <si>
    <t>B.040.04.257</t>
  </si>
  <si>
    <t>Electricity, low voltage {PE}| electricity voltage transformation from medium to low voltage | Alloc Rec, S</t>
  </si>
  <si>
    <t>B.040.04.258</t>
  </si>
  <si>
    <t>Electricity, low voltage {PL}| electricity voltage transformation from medium to low voltage | Alloc Rec, S</t>
  </si>
  <si>
    <t>B.040.04.259</t>
  </si>
  <si>
    <t>Electricity, low voltage {PT}| electricity voltage transformation from medium to low voltage | Alloc Rec, S</t>
  </si>
  <si>
    <t>B.040.04.260</t>
  </si>
  <si>
    <t>Electricity, low voltage {RFC}| electricity voltage transformation from medium to low voltage | Alloc Rec, S</t>
  </si>
  <si>
    <t>B.040.04.261</t>
  </si>
  <si>
    <t>Electricity, low voltage {RO}| electricity voltage transformation from medium to low voltage | Alloc Rec, S</t>
  </si>
  <si>
    <t>B.040.04.262</t>
  </si>
  <si>
    <t>Electricity, low voltage {RoW}| electricity voltage transformation from medium to low voltage | Alloc Rec, S</t>
  </si>
  <si>
    <t>B.040.04.263</t>
  </si>
  <si>
    <t>Electricity, low voltage {RS}| electricity voltage transformation from medium to low voltage | Alloc Rec, S</t>
  </si>
  <si>
    <t>B.040.04.264</t>
  </si>
  <si>
    <t>Electricity, low voltage {RU}| electricity voltage transformation from medium to low voltage | Alloc Rec, S</t>
  </si>
  <si>
    <t>B.040.04.265</t>
  </si>
  <si>
    <t>Electricity, low voltage {SA}| electricity voltage transformation from medium to low voltage | Alloc Rec, S</t>
  </si>
  <si>
    <t>B.040.04.266</t>
  </si>
  <si>
    <t>Electricity, low voltage {SE}| electricity voltage transformation from medium to low voltage | Alloc Rec, S</t>
  </si>
  <si>
    <t>B.040.04.267</t>
  </si>
  <si>
    <t>Electricity, low voltage {SERC}| electricity voltage transformation from medium to low voltage | Alloc Rec, S</t>
  </si>
  <si>
    <t>B.040.04.268</t>
  </si>
  <si>
    <t>Electricity, low voltage {SGCC}| electricity voltage transformation from medium to low voltage | Alloc Rec, S</t>
  </si>
  <si>
    <t>B.040.04.269</t>
  </si>
  <si>
    <t>Electricity, low voltage {SI}| electricity voltage transformation from medium to low voltage | Alloc Rec, S</t>
  </si>
  <si>
    <t>B.040.04.270</t>
  </si>
  <si>
    <t>Electricity, low voltage {SK}| electricity voltage transformation from medium to low voltage | Alloc Rec, S</t>
  </si>
  <si>
    <t>B.040.04.271</t>
  </si>
  <si>
    <t>Electricity, low voltage {SPP}| electricity voltage transformation from medium to low voltage | Alloc Rec, S</t>
  </si>
  <si>
    <t>B.040.04.272</t>
  </si>
  <si>
    <t>Electricity, low voltage {TH}| electricity voltage transformation from medium to low voltage | Alloc Rec, S</t>
  </si>
  <si>
    <t>B.040.04.273</t>
  </si>
  <si>
    <t>Electricity, low voltage {TR}| electricity voltage transformation from medium to low voltage | Alloc Rec, S</t>
  </si>
  <si>
    <t>B.040.04.274</t>
  </si>
  <si>
    <t>Electricity, low voltage {TRE}| electricity voltage transformation from medium to low voltage | Alloc Rec, S</t>
  </si>
  <si>
    <t>B.040.04.275</t>
  </si>
  <si>
    <t>Electricity, low voltage {TW}| electricity voltage transformation from medium to low voltage | Alloc Rec, S</t>
  </si>
  <si>
    <t>B.040.04.276</t>
  </si>
  <si>
    <t>Electricity, low voltage {TZ}| electricity voltage transformation from medium to low voltage | Alloc Rec, S</t>
  </si>
  <si>
    <t>B.040.04.277</t>
  </si>
  <si>
    <t>Electricity, low voltage {UA}| electricity voltage transformation from medium to low voltage | Alloc Rec, S</t>
  </si>
  <si>
    <t>B.040.04.278</t>
  </si>
  <si>
    <t>Electricity, low voltage {WECC, US only}| electricity voltage transformation from medium to low voltage | Alloc Rec, S</t>
  </si>
  <si>
    <t>B.040.04.279</t>
  </si>
  <si>
    <t>Electricity, low voltage {ZA}| electricity voltage transformation from medium to low voltage | Alloc Rec, S</t>
  </si>
  <si>
    <t>B.040.04.280</t>
  </si>
  <si>
    <t>Electricity, low voltage, label-certified {CH}| electricity voltage transformation from medium to low voltage, label-certified | Alloc Rec, S</t>
  </si>
  <si>
    <t>B.040.05</t>
  </si>
  <si>
    <t>Energy, electricity country mix, medium voltage</t>
  </si>
  <si>
    <t>B.040.05.201</t>
  </si>
  <si>
    <t>Electricity, medium voltage {ASCC}| electricity voltage transformation from high to medium voltage | Alloc Rec, S</t>
  </si>
  <si>
    <t>B.040.05.202</t>
  </si>
  <si>
    <t>Electricity, medium voltage {AT}| electricity voltage transformation from high to medium voltage | Alloc Rec, S</t>
  </si>
  <si>
    <t>B.040.05.203</t>
  </si>
  <si>
    <t>Electricity, medium voltage {AU}| electricity voltage transformation from high to medium voltage | Alloc Rec, S</t>
  </si>
  <si>
    <t>B.040.05.204</t>
  </si>
  <si>
    <t>Electricity, medium voltage {BA}| electricity voltage transformation from high to medium voltage | Alloc Rec, S</t>
  </si>
  <si>
    <t>B.040.05.205</t>
  </si>
  <si>
    <t>Electricity, medium voltage {BE}| electricity voltage transformation from high to medium voltage | Alloc Rec, S</t>
  </si>
  <si>
    <t>B.040.05.206</t>
  </si>
  <si>
    <t>Electricity, medium voltage {BG}| electricity voltage transformation from high to medium voltage | Alloc Rec, S</t>
  </si>
  <si>
    <t>B.040.05.207</t>
  </si>
  <si>
    <t>Electricity, medium voltage {BR}| electricity voltage transformation from high to medium voltage | Alloc Rec, S</t>
  </si>
  <si>
    <t>B.040.05.208</t>
  </si>
  <si>
    <t>Electricity, medium voltage {CA-AB}| electricity voltage transformation from high to medium voltage | Alloc Rec, S</t>
  </si>
  <si>
    <t>B.040.05.209</t>
  </si>
  <si>
    <t>Electricity, medium voltage {CA-BC}| electricity voltage transformation from high to medium voltage | Alloc Rec, S</t>
  </si>
  <si>
    <t>B.040.05.210</t>
  </si>
  <si>
    <t>Electricity, medium voltage {CA-MB}| electricity voltage transformation from high to medium voltage | Alloc Rec, S</t>
  </si>
  <si>
    <t>B.040.05.211</t>
  </si>
  <si>
    <t>Electricity, medium voltage {CA-NB}| electricity voltage transformation from high to medium voltage | Alloc Rec, S</t>
  </si>
  <si>
    <t>B.040.05.212</t>
  </si>
  <si>
    <t>Electricity, medium voltage {CA-NF}| electricity voltage transformation from high to medium voltage | Alloc Rec, S</t>
  </si>
  <si>
    <t>B.040.05.213</t>
  </si>
  <si>
    <t>Electricity, medium voltage {CA-NS}| electricity voltage transformation from high to medium voltage | Alloc Rec, S</t>
  </si>
  <si>
    <t>B.040.05.214</t>
  </si>
  <si>
    <t>Electricity, medium voltage {CA-NT}| electricity voltage transformation from high to medium voltage | Alloc Rec, S</t>
  </si>
  <si>
    <t>B.040.05.215</t>
  </si>
  <si>
    <t>Electricity, medium voltage {CA-NU}| electricity voltage transformation from high to medium voltage | Alloc Rec, S</t>
  </si>
  <si>
    <t>B.040.05.216</t>
  </si>
  <si>
    <t>Electricity, medium voltage {CA-ON}| electricity voltage transformation from high to medium voltage | Alloc Rec, S</t>
  </si>
  <si>
    <t>B.040.05.217</t>
  </si>
  <si>
    <t>Electricity, medium voltage {CA-PE}| electricity voltage transformation from high to medium voltage | Alloc Rec, S</t>
  </si>
  <si>
    <t>B.040.05.218</t>
  </si>
  <si>
    <t>Electricity, medium voltage {CA-SK}| electricity voltage transformation from high to medium voltage | Alloc Rec, S</t>
  </si>
  <si>
    <t>B.040.05.219</t>
  </si>
  <si>
    <t>Electricity, medium voltage {CA-YK}| electricity voltage transformation from high to medium voltage | Alloc Rec, S</t>
  </si>
  <si>
    <t>B.040.05.220</t>
  </si>
  <si>
    <t>Electricity, medium voltage {CH}| electricity voltage transformation from high to medium voltage | Alloc Rec, S</t>
  </si>
  <si>
    <t>B.040.05.221</t>
  </si>
  <si>
    <t>Electricity, medium voltage {CL}| electricity voltage transformation from high to medium voltage | Alloc Rec, S</t>
  </si>
  <si>
    <t>B.040.05.222</t>
  </si>
  <si>
    <t>Electricity, medium voltage {CSG}| electricity voltage transformation from high to medium voltage | Alloc Rec, S</t>
  </si>
  <si>
    <t>B.040.05.223</t>
  </si>
  <si>
    <t>Electricity, medium voltage {CY}| electricity voltage transformation from high to medium voltage | Alloc Rec, S</t>
  </si>
  <si>
    <t>B.040.05.224</t>
  </si>
  <si>
    <t>Electricity, medium voltage {CZ}| electricity voltage transformation from high to medium voltage | Alloc Rec, S</t>
  </si>
  <si>
    <t>B.040.05.225</t>
  </si>
  <si>
    <t>Electricity, medium voltage {DE}| burnt shale production | Alloc Rec, S</t>
  </si>
  <si>
    <t>B.040.05.226</t>
  </si>
  <si>
    <t>Electricity, medium voltage {DE}| electricity voltage transformation from high to medium voltage | Alloc Rec, S</t>
  </si>
  <si>
    <t>B.040.05.227</t>
  </si>
  <si>
    <t>Electricity, medium voltage {DK}| electricity voltage transformation from high to medium voltage | Alloc Rec, S</t>
  </si>
  <si>
    <t>B.040.05.228</t>
  </si>
  <si>
    <t>Electricity, medium voltage {EE}| electricity voltage transformation from high to medium voltage | Alloc Rec, S</t>
  </si>
  <si>
    <t>B.040.05.229</t>
  </si>
  <si>
    <t>Electricity, medium voltage {ES}| electricity voltage transformation from high to medium voltage | Alloc Rec, S</t>
  </si>
  <si>
    <t>B.040.05.230</t>
  </si>
  <si>
    <t>Electricity, medium voltage {FI}| electricity voltage transformation from high to medium voltage | Alloc Rec, S</t>
  </si>
  <si>
    <t>B.040.05.231</t>
  </si>
  <si>
    <t>Electricity, medium voltage {FR}| electricity voltage transformation from high to medium voltage | Alloc Rec, S</t>
  </si>
  <si>
    <t>B.040.05.232</t>
  </si>
  <si>
    <t>Electricity, medium voltage {FRCC}| electricity voltage transformation from high to medium voltage | Alloc Rec, S</t>
  </si>
  <si>
    <t>B.040.05.233</t>
  </si>
  <si>
    <t>Electricity, medium voltage {GB}| electricity voltage transformation from high to medium voltage | Alloc Rec, S</t>
  </si>
  <si>
    <t>B.040.05.234</t>
  </si>
  <si>
    <t>Electricity, medium voltage {GR}| electricity voltage transformation from high to medium voltage | Alloc Rec, S</t>
  </si>
  <si>
    <t>B.040.05.235</t>
  </si>
  <si>
    <t>Electricity, medium voltage {HICC}| electricity voltage transformation from high to medium voltage | Alloc Rec, S</t>
  </si>
  <si>
    <t>B.040.05.236</t>
  </si>
  <si>
    <t>Electricity, medium voltage {HR}| electricity voltage transformation from high to medium voltage | Alloc Rec, S</t>
  </si>
  <si>
    <t>B.040.05.237</t>
  </si>
  <si>
    <t>Electricity, medium voltage {HU}| electricity voltage transformation from high to medium voltage | Alloc Rec, S</t>
  </si>
  <si>
    <t>B.040.05.238</t>
  </si>
  <si>
    <t>Electricity, medium voltage {ID}| electricity voltage transformation from high to medium voltage | Alloc Rec, S</t>
  </si>
  <si>
    <t>B.040.05.239</t>
  </si>
  <si>
    <t>Electricity, medium voltage {IE}| electricity voltage transformation from high to medium voltage | Alloc Rec, S</t>
  </si>
  <si>
    <t>B.040.05.240</t>
  </si>
  <si>
    <t>Electricity, medium voltage {IN}| electricity voltage transformation from high to medium voltage | Alloc Rec, S</t>
  </si>
  <si>
    <t>B.040.05.241</t>
  </si>
  <si>
    <t>Electricity, medium voltage {IR}| electricity voltage transformation from high to medium voltage | Alloc Rec, S</t>
  </si>
  <si>
    <t>B.040.05.242</t>
  </si>
  <si>
    <t>Electricity, medium voltage {IS}| electricity voltage transformation from high to medium voltage | Alloc Rec, S</t>
  </si>
  <si>
    <t>B.040.05.243</t>
  </si>
  <si>
    <t>Electricity, medium voltage {IT}| electricity voltage transformation from high to medium voltage | Alloc Rec, S</t>
  </si>
  <si>
    <t>B.040.05.244</t>
  </si>
  <si>
    <t>Electricity, medium voltage {JP}| electricity voltage transformation from high to medium voltage | Alloc Rec, S</t>
  </si>
  <si>
    <t>B.040.05.245</t>
  </si>
  <si>
    <t>Electricity, medium voltage {KR}| electricity voltage transformation from high to medium voltage | Alloc Rec, S</t>
  </si>
  <si>
    <t>B.040.05.246</t>
  </si>
  <si>
    <t>Electricity, medium voltage {LT}| electricity voltage transformation from high to medium voltage | Alloc Rec, S</t>
  </si>
  <si>
    <t>B.040.05.247</t>
  </si>
  <si>
    <t>Electricity, medium voltage {LU}| electricity voltage transformation from high to medium voltage | Alloc Rec, S</t>
  </si>
  <si>
    <t>B.040.05.248</t>
  </si>
  <si>
    <t>Electricity, medium voltage {LV}| electricity voltage transformation from high to medium voltage | Alloc Rec, S</t>
  </si>
  <si>
    <t>B.040.05.249</t>
  </si>
  <si>
    <t>Electricity, medium voltage {MK}| electricity voltage transformation from high to medium voltage | Alloc Rec, S</t>
  </si>
  <si>
    <t>B.040.05.250</t>
  </si>
  <si>
    <t>Electricity, medium voltage {MRO, US only}| electricity voltage transformation from high to medium voltage | Alloc Rec, S</t>
  </si>
  <si>
    <t>B.040.05.251</t>
  </si>
  <si>
    <t>Electricity, medium voltage {MT}| electricity voltage transformation from high to medium voltage | Alloc Rec, S</t>
  </si>
  <si>
    <t>B.040.05.252</t>
  </si>
  <si>
    <t>Electricity, medium voltage {MX}| electricity voltage transformation from high to medium voltage | Alloc Rec, S</t>
  </si>
  <si>
    <t>B.040.05.253</t>
  </si>
  <si>
    <t>Electricity, medium voltage {MY}| electricity voltage transformation from high to medium voltage | Alloc Rec, S</t>
  </si>
  <si>
    <t>B.040.05.254</t>
  </si>
  <si>
    <t>Electricity, medium voltage {NL}| electricity voltage transformation from high to medium voltage | Alloc Rec, S</t>
  </si>
  <si>
    <t>B.040.05.255</t>
  </si>
  <si>
    <t>Electricity, medium voltage {NO}| electricity voltage transformation from high to medium voltage | Alloc Rec, S</t>
  </si>
  <si>
    <t>B.040.05.256</t>
  </si>
  <si>
    <t>Electricity, medium voltage {NPCC, US only}| electricity voltage transformation from high to medium voltage | Alloc Rec, S</t>
  </si>
  <si>
    <t>B.040.05.257</t>
  </si>
  <si>
    <t>Electricity, medium voltage {PE}| electricity voltage transformation from high to medium voltage | Alloc Rec, S</t>
  </si>
  <si>
    <t>B.040.05.258</t>
  </si>
  <si>
    <t>Electricity, medium voltage {PL}| electricity voltage transformation from high to medium voltage | Alloc Rec, S</t>
  </si>
  <si>
    <t>B.040.05.259</t>
  </si>
  <si>
    <t>Electricity, medium voltage {PT}| electricity voltage transformation from high to medium voltage | Alloc Rec, S</t>
  </si>
  <si>
    <t>B.040.05.260</t>
  </si>
  <si>
    <t>Electricity, medium voltage {RER}| fluting medium production, semichemical | Alloc Rec, S</t>
  </si>
  <si>
    <t>B.040.05.261</t>
  </si>
  <si>
    <t>Electricity, medium voltage {RER}| linerboard production, kraftliner | Alloc Rec, S</t>
  </si>
  <si>
    <t>B.040.05.262</t>
  </si>
  <si>
    <t>Electricity, medium voltage {RFC}| electricity voltage transformation from high to medium voltage | Alloc Rec, S</t>
  </si>
  <si>
    <t>B.040.05.263</t>
  </si>
  <si>
    <t>Electricity, medium voltage {RO}| electricity voltage transformation from high to medium voltage | Alloc Rec, S</t>
  </si>
  <si>
    <t>B.040.05.264</t>
  </si>
  <si>
    <t>Electricity, medium voltage {RoW}| burnt shale production | Alloc Rec, S</t>
  </si>
  <si>
    <t>B.040.05.265</t>
  </si>
  <si>
    <t>Electricity, medium voltage {RoW}| electricity voltage transformation from high to medium voltage | Alloc Rec, S</t>
  </si>
  <si>
    <t>B.040.05.266</t>
  </si>
  <si>
    <t>Electricity, medium voltage {RoW}| fluting medium production, semichemical | Alloc Rec, S</t>
  </si>
  <si>
    <t>B.040.05.267</t>
  </si>
  <si>
    <t>Electricity, medium voltage {RoW}| linerboard production, kraftliner | Alloc Rec, S</t>
  </si>
  <si>
    <t>B.040.05.268</t>
  </si>
  <si>
    <t>Electricity, medium voltage {RS}| electricity voltage transformation from high to medium voltage | Alloc Rec, S</t>
  </si>
  <si>
    <t>B.040.05.269</t>
  </si>
  <si>
    <t>Electricity, medium voltage {RU}| electricity voltage transformation from high to medium voltage | Alloc Rec, S</t>
  </si>
  <si>
    <t>B.040.05.270</t>
  </si>
  <si>
    <t>Electricity, medium voltage {SA}| electricity voltage transformation from high to medium voltage | Alloc Rec, S</t>
  </si>
  <si>
    <t>B.040.05.271</t>
  </si>
  <si>
    <t>Electricity, medium voltage {SE}| electricity voltage transformation from high to medium voltage | Alloc Rec, S</t>
  </si>
  <si>
    <t>B.040.05.272</t>
  </si>
  <si>
    <t>Electricity, medium voltage {SERC}| electricity voltage transformation from high to medium voltage | Alloc Rec, S</t>
  </si>
  <si>
    <t>B.040.05.273</t>
  </si>
  <si>
    <t>Electricity, medium voltage {SGCC}| electricity voltage transformation from high to medium voltage | Alloc Rec, S</t>
  </si>
  <si>
    <t>B.040.05.274</t>
  </si>
  <si>
    <t>Electricity, medium voltage {SI}| electricity voltage transformation from high to medium voltage | Alloc Rec, S</t>
  </si>
  <si>
    <t>B.040.05.275</t>
  </si>
  <si>
    <t>Electricity, medium voltage {SK}| electricity voltage transformation from high to medium voltage | Alloc Rec, S</t>
  </si>
  <si>
    <t>B.040.05.276</t>
  </si>
  <si>
    <t>Electricity, medium voltage {SPP}| electricity voltage transformation from high to medium voltage | Alloc Rec, S</t>
  </si>
  <si>
    <t>B.040.05.277</t>
  </si>
  <si>
    <t>Electricity, medium voltage {TH}| electricity voltage transformation from high to medium voltage | Alloc Rec, S</t>
  </si>
  <si>
    <t>B.040.05.278</t>
  </si>
  <si>
    <t>Electricity, medium voltage {TR}| electricity voltage transformation from high to medium voltage | Alloc Rec, S</t>
  </si>
  <si>
    <t>B.040.05.279</t>
  </si>
  <si>
    <t>Electricity, medium voltage {TRE}| electricity voltage transformation from high to medium voltage | Alloc Rec, S</t>
  </si>
  <si>
    <t>B.040.05.280</t>
  </si>
  <si>
    <t>Electricity, medium voltage {TW}| electricity voltage transformation from high to medium voltage | Alloc Rec, S</t>
  </si>
  <si>
    <t>B.040.05.281</t>
  </si>
  <si>
    <t>Electricity, medium voltage {TZ}| electricity voltage transformation from high to medium voltage | Alloc Rec, S</t>
  </si>
  <si>
    <t>B.040.05.282</t>
  </si>
  <si>
    <t>Electricity, medium voltage {UA}| electricity voltage transformation from high to medium voltage | Alloc Rec, S</t>
  </si>
  <si>
    <t>B.040.05.283</t>
  </si>
  <si>
    <t>Electricity, medium voltage {WECC, US only}| electricity voltage transformation from high to medium voltage | Alloc Rec, S</t>
  </si>
  <si>
    <t>B.040.05.284</t>
  </si>
  <si>
    <t>Electricity, medium voltage {ZA}| electricity voltage transformation from high to medium voltage | Alloc Rec, S</t>
  </si>
  <si>
    <t>B.040.05.285</t>
  </si>
  <si>
    <t>Electricity, medium voltage, aluminium industry {IAI Area, Africa}| electricity voltage transformation from high to medium voltage, aluminium industry | Alloc Rec, S</t>
  </si>
  <si>
    <t>B.040.05.286</t>
  </si>
  <si>
    <t>Electricity, medium voltage, aluminium industry {IAI Area, Asia, without China and GCC}| electricity voltage transformation from high to medium voltage, aluminium industry | Alloc Rec, S</t>
  </si>
  <si>
    <t>B.040.05.287</t>
  </si>
  <si>
    <t>Electricity, medium voltage, aluminium industry {IAI Area, EU27 &amp; EFTA}| electricity voltage transformation from high to medium voltage, aluminium industry | Alloc Rec, S</t>
  </si>
  <si>
    <t>B.040.05.288</t>
  </si>
  <si>
    <t>Electricity, medium voltage, aluminium industry {IAI Area, Gulf Cooperation Council}| electricity voltage transformation from high to medium voltage, aluminium industry | Alloc Rec, S</t>
  </si>
  <si>
    <t>B.040.05.289</t>
  </si>
  <si>
    <t>Electricity, medium voltage, aluminium industry {IAI Area, North America, without Quebec}| electricity voltage transformation from high to medium voltage, aluminium industry | Alloc Rec, S</t>
  </si>
  <si>
    <t>B.040.05.290</t>
  </si>
  <si>
    <t>Electricity, medium voltage, aluminium industry {IAI Area, Russia &amp; RER w/o EU27 &amp; EFTA}| electricity voltage transformation from high to medium voltage, aluminium industry | Alloc Rec, S</t>
  </si>
  <si>
    <t>B.040.05.291</t>
  </si>
  <si>
    <t>Electricity, medium voltage, aluminium industry {IAI Area, South America}| electricity voltage transformation from high to medium voltage, aluminium industry | Alloc Rec, S</t>
  </si>
  <si>
    <t>B.040.05.292</t>
  </si>
  <si>
    <t>Electricity, medium voltage, label-certified {CH}| electricity voltage transformation from high to medium voltage, label-certified | Alloc Rec, S</t>
  </si>
  <si>
    <t>B.050.02</t>
  </si>
  <si>
    <t>Energy, heat, biofuel</t>
  </si>
  <si>
    <t>B.050.03</t>
  </si>
  <si>
    <t>Energy, heat, coal</t>
  </si>
  <si>
    <t>B.050.04</t>
  </si>
  <si>
    <t>Energy, heat, gas</t>
  </si>
  <si>
    <t>B.050.04.201</t>
  </si>
  <si>
    <t>Heat, central or small-scale, natural gas {CH}| heat production, natural gas, at boiler condensing modulating &lt;100kW | Alloc Rec, S</t>
  </si>
  <si>
    <t>B.050.04.202</t>
  </si>
  <si>
    <t>Heat, central or small-scale, natural gas {CH}| natural gas, burned in micro gas turbine, 100kWe | Alloc Rec, S</t>
  </si>
  <si>
    <t>B.050.04.203</t>
  </si>
  <si>
    <t>Heat, central or small-scale, natural gas {Europe without Switzerland}| heat and power co-generation, natural gas, 160kW electrical, lambda=1 | Alloc Rec, S</t>
  </si>
  <si>
    <t>B.050.04.204</t>
  </si>
  <si>
    <t>Heat, central or small-scale, natural gas {Europe without Switzerland}| heat and power co-generation, natural gas, 50kW electrical, lean burn | Alloc Rec, S</t>
  </si>
  <si>
    <t>B.050.04.205</t>
  </si>
  <si>
    <t>Heat, central or small-scale, natural gas {Europe without Switzerland}| heat and power co-generation, natural gas, mini-plant 2KW electrical | Alloc Rec, S</t>
  </si>
  <si>
    <t>B.050.04.206</t>
  </si>
  <si>
    <t>Heat, central or small-scale, natural gas {Europe without Switzerland}| heat production, natural gas, at boiler atm. low-NOx condensing non-modulating &lt;100kW | Alloc Rec, S</t>
  </si>
  <si>
    <t>B.050.04.207</t>
  </si>
  <si>
    <t>Heat, central or small-scale, natural gas {Europe without Switzerland}| heat production, natural gas, at boiler atmospheric low-NOx non-modulating &lt;100kW | Alloc Rec, S</t>
  </si>
  <si>
    <t>B.050.04.208</t>
  </si>
  <si>
    <t>Heat, central or small-scale, natural gas {Europe without Switzerland}| heat production, natural gas, at boiler atmospheric non-modulating &lt;100kW | Alloc Rec, S</t>
  </si>
  <si>
    <t>B.050.04.209</t>
  </si>
  <si>
    <t>Heat, central or small-scale, natural gas {Europe without Switzerland}| heat production, natural gas, at boiler condensing modulating &lt;100kW | Alloc Rec, S</t>
  </si>
  <si>
    <t>B.050.04.210</t>
  </si>
  <si>
    <t>Heat, central or small-scale, natural gas {Europe without Switzerland}| heat production, natural gas, at boiler fan burner low-NOx non-modulating &lt;100kW | Alloc Rec, S</t>
  </si>
  <si>
    <t>B.050.04.211</t>
  </si>
  <si>
    <t>Heat, central or small-scale, natural gas {Europe without Switzerland}| heat production, natural gas, at boiler fan burner non-modulating &lt;100kW | Alloc Rec, S</t>
  </si>
  <si>
    <t>B.050.04.212</t>
  </si>
  <si>
    <t>Heat, central or small-scale, natural gas {Europe without Switzerland}| heat production, natural gas, at boiler modulating &lt;100kW | Alloc Rec, S</t>
  </si>
  <si>
    <t>B.050.04.213</t>
  </si>
  <si>
    <t>Heat, central or small-scale, natural gas {GLO}| propane extraction, from liquefied petroleum gas | Alloc Rec, S</t>
  </si>
  <si>
    <t>B.050.04.214</t>
  </si>
  <si>
    <t>Heat, central or small-scale, natural gas {RoW}| heat production, natural gas, at boiler atm. low-NOx condensing non-modulating &lt;100kW | Alloc Rec, S</t>
  </si>
  <si>
    <t>B.050.04.215</t>
  </si>
  <si>
    <t>Heat, central or small-scale, natural gas {RoW}| heat production, natural gas, at boiler atmospheric low-NOx non-modulating &lt;100kW | Alloc Rec, S</t>
  </si>
  <si>
    <t>B.050.04.216</t>
  </si>
  <si>
    <t>Heat, central or small-scale, natural gas {RoW}| heat production, natural gas, at boiler atmospheric non-modulating &lt;100kW | Alloc Rec, S</t>
  </si>
  <si>
    <t>B.050.04.217</t>
  </si>
  <si>
    <t>Heat, central or small-scale, natural gas {RoW}| heat production, natural gas, at boiler condensing modulating &lt;100kW | Alloc Rec, S</t>
  </si>
  <si>
    <t>B.050.04.218</t>
  </si>
  <si>
    <t>Heat, central or small-scale, natural gas {RoW}| heat production, natural gas, at boiler fan burner low-NOx non-modulating &lt;100kW | Alloc Rec, S</t>
  </si>
  <si>
    <t>B.050.04.219</t>
  </si>
  <si>
    <t>Heat, central or small-scale, natural gas {RoW}| heat production, natural gas, at boiler fan burner non-modulating &lt;100kW | Alloc Rec, S</t>
  </si>
  <si>
    <t>B.050.04.220</t>
  </si>
  <si>
    <t>Heat, central or small-scale, natural gas {RoW}| heat production, natural gas, at boiler modulating &lt;100kW | Alloc Rec, S</t>
  </si>
  <si>
    <t>B.050.04.221</t>
  </si>
  <si>
    <t>Heat, central or small-scale, other than natural gas {Europe without Switzerland}| heat production, anthracite, at stove 5-15kW | Alloc Rec, S</t>
  </si>
  <si>
    <t>B.050.04.222</t>
  </si>
  <si>
    <t>Heat, district or industrial, natural gas {Europe without Switzerland}| heat production, natural gas, at boiler condensing modulating &gt;100kW | Alloc Rec, S</t>
  </si>
  <si>
    <t>B.050.04.223</t>
  </si>
  <si>
    <t>Heat, district or industrial, natural gas {Europe without Switzerland}| heat production, natural gas, at boiler modulating &gt;100kW | Alloc Rec, S</t>
  </si>
  <si>
    <t>B.050.04.224</t>
  </si>
  <si>
    <t>Heat, district or industrial, natural gas {Europe without Switzerland}| heat production, natural gas, at industrial furnace &gt;100kW | Alloc Rec, S</t>
  </si>
  <si>
    <t>B.050.04.225</t>
  </si>
  <si>
    <t>Heat, district or industrial, natural gas {Europe without Switzerland}| heat production, natural gas, at industrial furnace low-NOx &gt;100kW | Alloc Rec, S</t>
  </si>
  <si>
    <t>B.050.04.226</t>
  </si>
  <si>
    <t>Heat, district or industrial, natural gas {Europe without Switzerland}| market for heat, district or industrial, natural gas | Alloc Rec, S</t>
  </si>
  <si>
    <t>B.050.04.227</t>
  </si>
  <si>
    <t>Heat, district or industrial, natural gas {RoW}| heat production, natural gas, at boiler condensing modulating &gt;100kW | Alloc Rec, S</t>
  </si>
  <si>
    <t>B.050.04.228</t>
  </si>
  <si>
    <t>Heat, district or industrial, natural gas {RoW}| heat production, natural gas, at boiler modulating &gt;100kW | Alloc Rec, S</t>
  </si>
  <si>
    <t>B.050.04.229</t>
  </si>
  <si>
    <t>Heat, district or industrial, natural gas {RoW}| heat production, natural gas, at industrial furnace &gt;100kW | Alloc Rec, S</t>
  </si>
  <si>
    <t>B.050.04.230</t>
  </si>
  <si>
    <t>Heat, district or industrial, natural gas {RoW}| heat production, natural gas, at industrial furnace low-NOx &gt;100kW | Alloc Rec, S</t>
  </si>
  <si>
    <t>B.050.04.231</t>
  </si>
  <si>
    <t>Heat, district or industrial, natural gas {RoW}| market for heat, district or industrial, natural gas | Alloc Rec, S</t>
  </si>
  <si>
    <t>B.050.04.232</t>
  </si>
  <si>
    <t>Heat, district or industrial, other than natural gas {CH}| refinery gas, burned in furnace | Alloc Rec, S</t>
  </si>
  <si>
    <t>B.050.04.233</t>
  </si>
  <si>
    <t>Heat, district or industrial, other than natural gas {Europe without Switzerland}| heat production, at hard coal industrial furnace 1-10MW | Alloc Rec, S</t>
  </si>
  <si>
    <t>B.050.04.234</t>
  </si>
  <si>
    <t>Heat, district or industrial, other than natural gas {Europe without Switzerland}| market for heat, district or industrial, other than natural gas | Alloc Rec, S</t>
  </si>
  <si>
    <t>B.050.04.235</t>
  </si>
  <si>
    <t>Heat, district or industrial, other than natural gas {Europe without Switzerland}| refinery gas, burned in furnace | Alloc Rec, S</t>
  </si>
  <si>
    <t>B.050.04.236</t>
  </si>
  <si>
    <t>Heat, district or industrial, other than natural gas {RoW}| heat production, propane, at industrial furnace &gt;100kW | Alloc Rec, S</t>
  </si>
  <si>
    <t>B.050.04.237</t>
  </si>
  <si>
    <t>Heat, district or industrial, other than natural gas {RoW}| refinery gas, burned in furnace | Alloc Rec, S</t>
  </si>
  <si>
    <t>B.050.04.238</t>
  </si>
  <si>
    <t>Heat, future {CH}| biogas, burned in polymer electrolyte membrane fuel cell 2kWe, future | Alloc Rec, S</t>
  </si>
  <si>
    <t>B.050.04.239</t>
  </si>
  <si>
    <t>Heat, future {CH}| biogas, burned in solid oxide fuel cell 125kWe, future | Alloc Rec, S</t>
  </si>
  <si>
    <t>B.050.04.240</t>
  </si>
  <si>
    <t>Heat, future {CH}| biogas, burned in solid oxide fuel cell, with micro gas turbine, 180kWe, future | Alloc Rec, S</t>
  </si>
  <si>
    <t>B.050.04.241</t>
  </si>
  <si>
    <t>Heat, future {CH}| natural gas, burned in polymer electrolyte membrane fuel cell 2kWe, future | Alloc Rec, S</t>
  </si>
  <si>
    <t>B.050.04.242</t>
  </si>
  <si>
    <t>Heat, future {CH}| natural gas, burned in solid oxide fuel cell 125kWe, future | Alloc Rec, S</t>
  </si>
  <si>
    <t>B.050.04.243</t>
  </si>
  <si>
    <t>Heat, future {CH}| natural gas, burned in solid oxide fuel cell, with micro gas turbine, 180kWe, future | Alloc Rec, S</t>
  </si>
  <si>
    <t>B.050.05</t>
  </si>
  <si>
    <t>Energy, heat, heat pump</t>
  </si>
  <si>
    <t>B.050.05.201</t>
  </si>
  <si>
    <t>Heat, air-water heat pump 10kW {CH}| production | Alloc Rec, S</t>
  </si>
  <si>
    <t>B.050.05.202</t>
  </si>
  <si>
    <t>Heat, air-water heat pump 10kW {Europe without Switzerland}| production | Alloc Rec, S</t>
  </si>
  <si>
    <t>B.050.05.203</t>
  </si>
  <si>
    <t>Heat, air-water heat pump 10kW {RoW}| production | Alloc Rec, S</t>
  </si>
  <si>
    <t>B.050.05.204</t>
  </si>
  <si>
    <t>Heat, borehole heat pump {CH}| heat production, borehole heat exchanger, brine-water heat pump 10kW | Alloc Rec, S</t>
  </si>
  <si>
    <t>B.050.05.205</t>
  </si>
  <si>
    <t>Heat, borehole heat pump {Europe without Switzerland}| heat production, borehole heat exchanger, brine-water heat pump 10kW | Alloc Rec, S</t>
  </si>
  <si>
    <t>B.050.05.206</t>
  </si>
  <si>
    <t>Heat, borehole heat pump {RoW}| heat production, borehole heat exchanger, brine-water heat pump 10kW | Alloc Rec, S</t>
  </si>
  <si>
    <t>B.050.05.207</t>
  </si>
  <si>
    <t>Heat, central or small-scale, other than natural gas {CH}| heat production, at heat pump 30kW, allocation exergy | Alloc Rec, S</t>
  </si>
  <si>
    <t>B.050.05.208</t>
  </si>
  <si>
    <t>Heat, central or small-scale, other than natural gas {Europe without Switzerland}| heat production, at heat pump 30kW, allocation exergy | Alloc Rec, S</t>
  </si>
  <si>
    <t>B.050.05.209</t>
  </si>
  <si>
    <t>Heat, central or small-scale, other than natural gas {RoW}| heat production, at heat pump 30kW, allocation exergy | Alloc Rec, S</t>
  </si>
  <si>
    <t>B.050.05.210</t>
  </si>
  <si>
    <t>Heat, diffusion absorption heat pump {CH}| heat production, biogas, at diffusion absorption heat pump 4kW, future | Alloc Rec, S</t>
  </si>
  <si>
    <t>B.050.06</t>
  </si>
  <si>
    <t>Energy, heat, lignite</t>
  </si>
  <si>
    <t>B.050.06.201</t>
  </si>
  <si>
    <t>Heat, central or small-scale, other than natural gas {RoW}| heat production, lignite briquette, at stove 5-15kW | Alloc Rec, S</t>
  </si>
  <si>
    <t>B.050.07</t>
  </si>
  <si>
    <t>Energy, heat, oil</t>
  </si>
  <si>
    <t>B.050.07.201</t>
  </si>
  <si>
    <t>Heat, central or small-scale, other than natural gas {CH}| heat production, light fuel oil, at boiler 100kW condensing, non-modulating | Alloc Rec, S</t>
  </si>
  <si>
    <t>B.050.07.202</t>
  </si>
  <si>
    <t>Heat, central or small-scale, other than natural gas {CH}| heat production, light fuel oil, at boiler 100kW, non-modulating | Alloc Rec, S</t>
  </si>
  <si>
    <t>B.050.07.203</t>
  </si>
  <si>
    <t>Heat, central or small-scale, other than natural gas {CH}| heat production, light fuel oil, at boiler 10kW condensing, non-modulating | Alloc Rec, S</t>
  </si>
  <si>
    <t>B.050.07.204</t>
  </si>
  <si>
    <t>Heat, central or small-scale, other than natural gas {CH}| heat production, light fuel oil, at boiler 10kW, non-modulating | Alloc Rec, S</t>
  </si>
  <si>
    <t>B.050.07.205</t>
  </si>
  <si>
    <t>Heat, central or small-scale, other than natural gas {Europe without Switzerland}| heat production, light fuel oil, at boiler 100kW condensing, non-modulating | Alloc Rec, S</t>
  </si>
  <si>
    <t>B.050.07.206</t>
  </si>
  <si>
    <t>Heat, central or small-scale, other than natural gas {Europe without Switzerland}| heat production, light fuel oil, at boiler 100kW, non-modulating | Alloc Rec, S</t>
  </si>
  <si>
    <t>B.050.07.207</t>
  </si>
  <si>
    <t>Heat, central or small-scale, other than natural gas {Europe without Switzerland}| heat production, light fuel oil, at boiler 10kW condensing, non-modulating | Alloc Rec, S</t>
  </si>
  <si>
    <t>B.050.07.208</t>
  </si>
  <si>
    <t>Heat, central or small-scale, other than natural gas {Europe without Switzerland}| heat production, light fuel oil, at boiler 10kW, non-modulating | Alloc Rec, S</t>
  </si>
  <si>
    <t>B.050.07.209</t>
  </si>
  <si>
    <t>Heat, central or small-scale, other than natural gas {RoW}| heat production, light fuel oil, at boiler 100kW condensing, non-modulating | Alloc Rec, S</t>
  </si>
  <si>
    <t>B.050.07.210</t>
  </si>
  <si>
    <t>Heat, central or small-scale, other than natural gas {RoW}| heat production, light fuel oil, at boiler 100kW, non-modulating | Alloc Rec, S</t>
  </si>
  <si>
    <t>B.050.07.211</t>
  </si>
  <si>
    <t>Heat, central or small-scale, other than natural gas {RoW}| heat production, light fuel oil, at boiler 10kW condensing, non-modulating | Alloc Rec, S</t>
  </si>
  <si>
    <t>B.050.07.212</t>
  </si>
  <si>
    <t>Heat, central or small-scale, other than natural gas {RoW}| heat production, light fuel oil, at boiler 10kW, non-modulating | Alloc Rec, S</t>
  </si>
  <si>
    <t>B.050.07.213</t>
  </si>
  <si>
    <t>Heat, district or industrial, other than natural gas {CH}| heat production, heavy fuel oil, at industrial furnace 1MW | Alloc Rec, S</t>
  </si>
  <si>
    <t>B.050.07.214</t>
  </si>
  <si>
    <t>Heat, district or industrial, other than natural gas {CH}| heat production, light fuel oil, at industrial furnace 1MW | Alloc Rec, S</t>
  </si>
  <si>
    <t>B.050.07.215</t>
  </si>
  <si>
    <t>Heat, district or industrial, other than natural gas {Europe without Switzerland}| heat production, heavy fuel oil, at industrial furnace 1MW | Alloc Rec, S</t>
  </si>
  <si>
    <t>B.050.07.216</t>
  </si>
  <si>
    <t>Heat, district or industrial, other than natural gas {Europe without Switzerland}| heat production, light fuel oil, at industrial furnace 1MW | Alloc Rec, S</t>
  </si>
  <si>
    <t>B.050.07.217</t>
  </si>
  <si>
    <t>Heat, district or industrial, other than natural gas {RFC}| heat and power co-generation, oil | Alloc Rec, S</t>
  </si>
  <si>
    <t>B.050.07.218</t>
  </si>
  <si>
    <t>Heat, district or industrial, other than natural gas {RO}| heat and power co-generation, oil | Alloc Rec, S</t>
  </si>
  <si>
    <t>B.050.07.219</t>
  </si>
  <si>
    <t>Heat, district or industrial, other than natural gas {RoW}| heat production, heavy fuel oil, at industrial furnace 1MW | Alloc Rec, S</t>
  </si>
  <si>
    <t>B.050.07.220</t>
  </si>
  <si>
    <t>Heat, district or industrial, other than natural gas {RoW}| heat production, light fuel oil, at industrial furnace 1MW | Alloc Rec, S</t>
  </si>
  <si>
    <t>B.050.08</t>
  </si>
  <si>
    <t>Energy, heat, others</t>
  </si>
  <si>
    <t>B.050.08.201</t>
  </si>
  <si>
    <t>Heat, district or industrial, other than natural gas {GLO}| liquid packaging board production | Alloc Rec, S</t>
  </si>
  <si>
    <t>B.050.08.202</t>
  </si>
  <si>
    <t>Heat, district or industrial, other than natural gas {RER}| fluting medium production, semichemical | Alloc Rec, S</t>
  </si>
  <si>
    <t>B.050.08.203</t>
  </si>
  <si>
    <t>Heat, district or industrial, other than natural gas {RER}| linerboard production, kraftliner | Alloc Rec, S</t>
  </si>
  <si>
    <t>B.050.08.204</t>
  </si>
  <si>
    <t>Heat, district or industrial, other than natural gas {RoW}| fluting medium production, semichemical | Alloc Rec, S</t>
  </si>
  <si>
    <t>B.050.08.205</t>
  </si>
  <si>
    <t>Heat, district or industrial, other than natural gas {RoW}| linerboard production, kraftliner | Alloc Rec, S</t>
  </si>
  <si>
    <t>B.050.09</t>
  </si>
  <si>
    <t>Energy, heat, solar</t>
  </si>
  <si>
    <t>B.050.09.201</t>
  </si>
  <si>
    <t>Heat, central or small-scale, other than natural gas {CA-QC}| operation, solar collector system, Cu flat plate collector, multiple dwelling, for hot water | Alloc Rec, S</t>
  </si>
  <si>
    <t>B.050.09.202</t>
  </si>
  <si>
    <t>Heat, central or small-scale, other than natural gas {CA-QC}| operation, solar collector system, Cu flat plate collector, one-family house, for combined system | Alloc Rec, S</t>
  </si>
  <si>
    <t>B.050.09.203</t>
  </si>
  <si>
    <t>Heat, central or small-scale, other than natural gas {CA-QC}| operation, solar collector system, Cu flat plate collector, one-family house, for hot water | Alloc Rec, S</t>
  </si>
  <si>
    <t>B.050.09.204</t>
  </si>
  <si>
    <t>Heat, central or small-scale, other than natural gas {CA-QC}| operation, solar collector system, evacuated tube collector, one-family house, for combined system | Alloc Rec, S</t>
  </si>
  <si>
    <t>B.050.09.205</t>
  </si>
  <si>
    <t>Heat, central or small-scale, other than natural gas {CH}| operation, solar collector system, Cu flat plate collector, multiple dwelling, for hot water | Alloc Rec, S</t>
  </si>
  <si>
    <t>B.050.09.206</t>
  </si>
  <si>
    <t>Heat, central or small-scale, other than natural gas {CH}| operation, solar collector system, Cu flat plate collector, one-family house, for combined system | Alloc Rec, S</t>
  </si>
  <si>
    <t>B.050.09.207</t>
  </si>
  <si>
    <t>Heat, central or small-scale, other than natural gas {CH}| operation, solar collector system, Cu flat plate collector, one-family house, for hot water | Alloc Rec, S</t>
  </si>
  <si>
    <t>B.050.09.208</t>
  </si>
  <si>
    <t>Heat, central or small-scale, other than natural gas {CH}| operation, solar collector system, evacuated tube collector, one-family house, for combined system | Alloc Rec, S</t>
  </si>
  <si>
    <t>B.050.09.209</t>
  </si>
  <si>
    <t>Heat, central or small-scale, other than natural gas {RoW}| operation, solar collector system, Cu flat plate collector, multiple dwelling, for hot water | Alloc Rec, S</t>
  </si>
  <si>
    <t>B.050.09.210</t>
  </si>
  <si>
    <t>Heat, central or small-scale, other than natural gas {RoW}| operation, solar collector system, Cu flat plate collector, one-family house, for combined system | Alloc Rec, S</t>
  </si>
  <si>
    <t>B.050.09.211</t>
  </si>
  <si>
    <t>Heat, central or small-scale, other than natural gas {RoW}| operation, solar collector system, Cu flat plate collector, one-family house, for hot water | Alloc Rec, S</t>
  </si>
  <si>
    <t>B.050.09.212</t>
  </si>
  <si>
    <t>Heat, central or small-scale, other than natural gas {RoW}| operation, solar collector system, evacuated tube collector, one-family house, for combined system | Alloc Rec, S</t>
  </si>
  <si>
    <t>B.050.09.213</t>
  </si>
  <si>
    <t>Heat, solar+electric, multiple-dwelling, for hot water {CH}| heat production, at hot water tank, solar+electric, flat plate, multiple dwelling | Alloc Rec, S</t>
  </si>
  <si>
    <t>B.050.09.214</t>
  </si>
  <si>
    <t>Heat, solar+gas, multiple-dwelling, for hot water {CH}| heat production, at hot water tank, solar+gas, flat plate, multiple dwelling | Alloc Rec, S</t>
  </si>
  <si>
    <t>B.050.09.215</t>
  </si>
  <si>
    <t>Heat, solar+gas, one-family house, for combined system {CH}| heat production, at solar+gas heating, flat plate, one-family house, combined system | Alloc Rec, S</t>
  </si>
  <si>
    <t>B.050.09.216</t>
  </si>
  <si>
    <t>Heat, solar+gas, one-family house, for combined system {CH}| heat production, at solar+gas heating, tube collector, one-family house, combined system | Alloc Rec, S</t>
  </si>
  <si>
    <t>B.050.09.217</t>
  </si>
  <si>
    <t>Heat, solar+gas, one-family house, for hot water {CH}| heat production, at hot water tank, solar+gas, flat plate, one-family house | Alloc Rec, S</t>
  </si>
  <si>
    <t>B.050.09.218</t>
  </si>
  <si>
    <t>Heat, solar+wood, one-family house, for combined system {CH}| heat production, at solar+wood heating, flat plate, one-family house, combined system | Alloc Rec, S</t>
  </si>
  <si>
    <t>B.050.10</t>
  </si>
  <si>
    <t>Energy, heat, steam</t>
  </si>
  <si>
    <t>B.050.10.201</t>
  </si>
  <si>
    <t>Heat, in chemical industry {RER}| steam production in chemical industry | Alloc Rec, S</t>
  </si>
  <si>
    <t>B.050.10.202</t>
  </si>
  <si>
    <t>Heat, in chemical industry {RoW}| steam production in chemical industry | Alloc Rec, S</t>
  </si>
  <si>
    <t>B.050.10.203</t>
  </si>
  <si>
    <t>Steam, in chemical industry {GLO}| smelting and refining of nickel ore | Alloc Rec, S</t>
  </si>
  <si>
    <t>B.050.10.204</t>
  </si>
  <si>
    <t>Steam, in chemical industry {RER}| maleic anhydride production by catalytic oxidation of benzene | Alloc Rec, S</t>
  </si>
  <si>
    <t>B.050.10.205</t>
  </si>
  <si>
    <t>Steam, in chemical industry {RER}| maleic anhydride production by direct oxidation of n-butane | Alloc Rec, S</t>
  </si>
  <si>
    <t>B.050.10.206</t>
  </si>
  <si>
    <t>Steam, in chemical industry {RER}| oxidation of methanol | Alloc Rec, S</t>
  </si>
  <si>
    <t>B.050.10.207</t>
  </si>
  <si>
    <t>Steam, in chemical industry {RER}| production | Alloc Rec, S</t>
  </si>
  <si>
    <t>B.050.10.208</t>
  </si>
  <si>
    <t>Steam, in chemical industry {RoW}| maleic anhydride production by catalytic oxidation of benzene | Alloc Rec, S</t>
  </si>
  <si>
    <t>B.050.10.209</t>
  </si>
  <si>
    <t>Steam, in chemical industry {RoW}| maleic anhydride production by direct oxidation of n-butane | Alloc Rec, S</t>
  </si>
  <si>
    <t>B.050.10.210</t>
  </si>
  <si>
    <t>Steam, in chemical industry {RoW}| oxidation of methanol | Alloc Rec, S</t>
  </si>
  <si>
    <t>B.050.10.211</t>
  </si>
  <si>
    <t>Steam, in chemical industry {RoW}| production | Alloc Rec, S</t>
  </si>
  <si>
    <t>B.050.11</t>
  </si>
  <si>
    <t>Energy, heat, waste</t>
  </si>
  <si>
    <t>B.050.11.201</t>
  </si>
  <si>
    <t>Heat, central or small-scale, other than natural gas {GLO}| treatment of stalk, in wood heater 6kW | Alloc Rec, S</t>
  </si>
  <si>
    <t>B.050.11.202</t>
  </si>
  <si>
    <t>Heat, district or industrial, other than natural gas {AT}| treatment of blast furnace gas, in power plant | Alloc Rec, S</t>
  </si>
  <si>
    <t>B.050.11.203</t>
  </si>
  <si>
    <t>Heat, district or industrial, other than natural gas {AT}| treatment of coal gas, in power plant | Alloc Rec, S</t>
  </si>
  <si>
    <t>B.050.11.204</t>
  </si>
  <si>
    <t>Heat, district or industrial, other than natural gas {AU}| treatment of blast furnace gas, in power plant | Alloc Rec, S</t>
  </si>
  <si>
    <t>B.050.11.205</t>
  </si>
  <si>
    <t>Heat, district or industrial, other than natural gas {BA}| treatment of blast furnace gas, in power plant | Alloc Rec, S</t>
  </si>
  <si>
    <t>B.050.11.206</t>
  </si>
  <si>
    <t>Heat, district or industrial, other than natural gas {BA}| treatment of coal gas, in power plant | Alloc Rec, S</t>
  </si>
  <si>
    <t>B.050.11.207</t>
  </si>
  <si>
    <t>Heat, district or industrial, other than natural gas {BE}| treatment of blast furnace gas, in power plant | Alloc Rec, S</t>
  </si>
  <si>
    <t>B.050.11.208</t>
  </si>
  <si>
    <t>Heat, district or industrial, other than natural gas {BE}| treatment of coal gas, in power plant | Alloc Rec, S</t>
  </si>
  <si>
    <t>B.050.11.209</t>
  </si>
  <si>
    <t>Heat, district or industrial, other than natural gas {BG}| treatment of blast furnace gas, in power plant | Alloc Rec, S</t>
  </si>
  <si>
    <t>B.050.11.210</t>
  </si>
  <si>
    <t>Heat, district or industrial, other than natural gas {BG}| treatment of coal gas, in power plant | Alloc Rec, S</t>
  </si>
  <si>
    <t>B.050.11.211</t>
  </si>
  <si>
    <t>Heat, district or industrial, other than natural gas {BR}| treatment of blast furnace gas, in power plant | Alloc Rec, S</t>
  </si>
  <si>
    <t>B.050.11.212</t>
  </si>
  <si>
    <t>Heat, district or industrial, other than natural gas {BR}| treatment of coal gas, in power plant | Alloc Rec, S</t>
  </si>
  <si>
    <t>B.050.11.213</t>
  </si>
  <si>
    <t>Heat, district or industrial, other than natural gas {CA-AB}| treatment of blast furnace gas, in power plant | Alloc Rec, S</t>
  </si>
  <si>
    <t>B.050.11.214</t>
  </si>
  <si>
    <t>Heat, district or industrial, other than natural gas {CA-AB}| treatment of coal gas, in power plant | Alloc Rec, S</t>
  </si>
  <si>
    <t>B.050.11.215</t>
  </si>
  <si>
    <t>Heat, district or industrial, other than natural gas {CA-NB}| treatment of blast furnace gas, in power plant | Alloc Rec, S</t>
  </si>
  <si>
    <t>B.050.11.216</t>
  </si>
  <si>
    <t>Heat, district or industrial, other than natural gas {CA-NB}| treatment of coal gas, in power plant | Alloc Rec, S</t>
  </si>
  <si>
    <t>B.050.11.217</t>
  </si>
  <si>
    <t>Heat, district or industrial, other than natural gas {CA-NS}| treatment of blast furnace gas, in power plant | Alloc Rec, S</t>
  </si>
  <si>
    <t>B.050.11.218</t>
  </si>
  <si>
    <t>Heat, district or industrial, other than natural gas {CA-NS}| treatment of coal gas, in power plant | Alloc Rec, S</t>
  </si>
  <si>
    <t>B.050.11.219</t>
  </si>
  <si>
    <t>Heat, district or industrial, other than natural gas {CA-ON}| treatment of blast furnace gas, in power plant | Alloc Rec, S</t>
  </si>
  <si>
    <t>B.050.11.220</t>
  </si>
  <si>
    <t>Heat, district or industrial, other than natural gas {CA-ON}| treatment of coal gas, in power plant | Alloc Rec, S</t>
  </si>
  <si>
    <t>B.050.11.221</t>
  </si>
  <si>
    <t>Heat, district or industrial, other than natural gas {CA-PE}| treatment of blast furnace gas, in power plant | Alloc Rec, S</t>
  </si>
  <si>
    <t>B.050.11.222</t>
  </si>
  <si>
    <t>Heat, district or industrial, other than natural gas {CA-PE}| treatment of coal gas, in power plant | Alloc Rec, S</t>
  </si>
  <si>
    <t>B.050.11.223</t>
  </si>
  <si>
    <t>Heat, district or industrial, other than natural gas {CN-AH}| treatment of blast furnace gas, in power plant | Alloc Rec, S</t>
  </si>
  <si>
    <t>B.050.11.224</t>
  </si>
  <si>
    <t>Heat, district or industrial, other than natural gas {CN-BJ}| treatment of blast furnace gas, in power plant | Alloc Rec, S</t>
  </si>
  <si>
    <t>B.050.11.225</t>
  </si>
  <si>
    <t>Heat, district or industrial, other than natural gas {CN-CQ}| treatment of blast furnace gas, in power plant | Alloc Rec, S</t>
  </si>
  <si>
    <t>B.050.11.226</t>
  </si>
  <si>
    <t>Heat, district or industrial, other than natural gas {CN-FJ}| treatment of blast furnace gas, in power plant | Alloc Rec, S</t>
  </si>
  <si>
    <t>B.050.11.227</t>
  </si>
  <si>
    <t>Heat, district or industrial, other than natural gas {CN-GD}| treatment of blast furnace gas, in power plant | Alloc Rec, S</t>
  </si>
  <si>
    <t>B.050.11.228</t>
  </si>
  <si>
    <t>Heat, district or industrial, other than natural gas {CN-GS}| treatment of blast furnace gas, in power plant | Alloc Rec, S</t>
  </si>
  <si>
    <t>B.050.11.229</t>
  </si>
  <si>
    <t>Heat, district or industrial, other than natural gas {CN-GX}| treatment of blast furnace gas, in power plant | Alloc Rec, S</t>
  </si>
  <si>
    <t>B.050.11.230</t>
  </si>
  <si>
    <t>Heat, district or industrial, other than natural gas {CN-GZ}| treatment of blast furnace gas, in power plant | Alloc Rec, S</t>
  </si>
  <si>
    <t>B.050.11.231</t>
  </si>
  <si>
    <t>Heat, district or industrial, other than natural gas {CN-HA}| treatment of blast furnace gas, in power plant | Alloc Rec, S</t>
  </si>
  <si>
    <t>B.050.11.232</t>
  </si>
  <si>
    <t>Heat, district or industrial, other than natural gas {CN-HB}| treatment of blast furnace gas, in power plant | Alloc Rec, S</t>
  </si>
  <si>
    <t>B.050.11.233</t>
  </si>
  <si>
    <t>Heat, district or industrial, other than natural gas {CN-HE}| treatment of blast furnace gas, in power plant | Alloc Rec, S</t>
  </si>
  <si>
    <t>B.050.11.234</t>
  </si>
  <si>
    <t>Heat, district or industrial, other than natural gas {CN-HL}| treatment of blast furnace gas, in power plant | Alloc Rec, S</t>
  </si>
  <si>
    <t>B.050.11.235</t>
  </si>
  <si>
    <t>Heat, district or industrial, other than natural gas {CN-HN}| treatment of blast furnace gas, in power plant | Alloc Rec, S</t>
  </si>
  <si>
    <t>B.050.11.236</t>
  </si>
  <si>
    <t>Heat, district or industrial, other than natural gas {CN-HU}| treatment of blast furnace gas, in power plant | Alloc Rec, S</t>
  </si>
  <si>
    <t>B.050.11.237</t>
  </si>
  <si>
    <t>Heat, district or industrial, other than natural gas {CN-JL}| treatment of blast furnace gas, in power plant | Alloc Rec, S</t>
  </si>
  <si>
    <t>B.050.11.238</t>
  </si>
  <si>
    <t>Heat, district or industrial, other than natural gas {CN-JS}| treatment of blast furnace gas, in power plant | Alloc Rec, S</t>
  </si>
  <si>
    <t>B.050.11.239</t>
  </si>
  <si>
    <t>Heat, district or industrial, other than natural gas {CN-JX}| treatment of blast furnace gas, in power plant | Alloc Rec, S</t>
  </si>
  <si>
    <t>B.050.11.240</t>
  </si>
  <si>
    <t>Heat, district or industrial, other than natural gas {CN-LN}| treatment of blast furnace gas, in power plant | Alloc Rec, S</t>
  </si>
  <si>
    <t>B.050.11.241</t>
  </si>
  <si>
    <t>Heat, district or industrial, other than natural gas {CN-NM}| treatment of blast furnace gas, in power plant | Alloc Rec, S</t>
  </si>
  <si>
    <t>B.050.11.242</t>
  </si>
  <si>
    <t>Heat, district or industrial, other than natural gas {CN-NX}| treatment of blast furnace gas, in power plant | Alloc Rec, S</t>
  </si>
  <si>
    <t>B.050.11.243</t>
  </si>
  <si>
    <t>Heat, district or industrial, other than natural gas {CN-QH}| treatment of blast furnace gas, in power plant | Alloc Rec, S</t>
  </si>
  <si>
    <t>B.050.11.244</t>
  </si>
  <si>
    <t>Heat, district or industrial, other than natural gas {CN-SA}| treatment of blast furnace gas, in power plant | Alloc Rec, S</t>
  </si>
  <si>
    <t>B.050.11.245</t>
  </si>
  <si>
    <t>Heat, district or industrial, other than natural gas {CN-SC}| treatment of blast furnace gas, in power plant | Alloc Rec, S</t>
  </si>
  <si>
    <t>B.050.11.246</t>
  </si>
  <si>
    <t>Heat, district or industrial, other than natural gas {CN-SD}| treatment of blast furnace gas, in power plant | Alloc Rec, S</t>
  </si>
  <si>
    <t>B.050.11.247</t>
  </si>
  <si>
    <t>Heat, district or industrial, other than natural gas {CN-SH}| treatment of blast furnace gas, in power plant | Alloc Rec, S</t>
  </si>
  <si>
    <t>B.050.11.248</t>
  </si>
  <si>
    <t>Heat, district or industrial, other than natural gas {CN-SX}| treatment of blast furnace gas, in power plant | Alloc Rec, S</t>
  </si>
  <si>
    <t>B.050.11.249</t>
  </si>
  <si>
    <t>Heat, district or industrial, other than natural gas {CN-TJ}| treatment of blast furnace gas, in power plant | Alloc Rec, S</t>
  </si>
  <si>
    <t>B.050.11.250</t>
  </si>
  <si>
    <t>Heat, district or industrial, other than natural gas {CN-XJ}| treatment of blast furnace gas, in power plant | Alloc Rec, S</t>
  </si>
  <si>
    <t>B.050.11.251</t>
  </si>
  <si>
    <t>Heat, district or industrial, other than natural gas {CN-XZ}| treatment of blast furnace gas, in power plant | Alloc Rec, S</t>
  </si>
  <si>
    <t>B.050.11.252</t>
  </si>
  <si>
    <t>Heat, district or industrial, other than natural gas {CN-YN}| treatment of blast furnace gas, in power plant | Alloc Rec, S</t>
  </si>
  <si>
    <t>B.050.11.253</t>
  </si>
  <si>
    <t>Heat, district or industrial, other than natural gas {CN-ZJ}| treatment of blast furnace gas, in power plant | Alloc Rec, S</t>
  </si>
  <si>
    <t>B.050.11.254</t>
  </si>
  <si>
    <t>Heat, district or industrial, other than natural gas {CZ}| treatment of blast furnace gas, in power plant | Alloc Rec, S</t>
  </si>
  <si>
    <t>B.050.11.255</t>
  </si>
  <si>
    <t>Heat, district or industrial, other than natural gas {CZ}| treatment of coal gas, in power plant | Alloc Rec, S</t>
  </si>
  <si>
    <t>B.050.11.256</t>
  </si>
  <si>
    <t>Heat, district or industrial, other than natural gas {DE}| treatment of blast furnace gas, in power plant | Alloc Rec, S</t>
  </si>
  <si>
    <t>B.050.11.257</t>
  </si>
  <si>
    <t>Heat, district or industrial, other than natural gas {DE}| treatment of coal gas, in power plant | Alloc Rec, S</t>
  </si>
  <si>
    <t>B.050.11.258</t>
  </si>
  <si>
    <t>Heat, district or industrial, other than natural gas {EE}| treatment of blast furnace gas, in power plant | Alloc Rec, S</t>
  </si>
  <si>
    <t>B.050.11.259</t>
  </si>
  <si>
    <t>Heat, district or industrial, other than natural gas {ES}| treatment of blast furnace gas, in power plant | Alloc Rec, S</t>
  </si>
  <si>
    <t>B.050.11.260</t>
  </si>
  <si>
    <t>Heat, district or industrial, other than natural gas {ES}| treatment of coal gas, in power plant | Alloc Rec, S</t>
  </si>
  <si>
    <t>B.050.11.261</t>
  </si>
  <si>
    <t>Heat, district or industrial, other than natural gas {FI}| treatment of blast furnace gas, in power plant | Alloc Rec, S</t>
  </si>
  <si>
    <t>B.050.11.262</t>
  </si>
  <si>
    <t>Heat, district or industrial, other than natural gas {FI}| treatment of coal gas, in power plant | Alloc Rec, S</t>
  </si>
  <si>
    <t>B.050.11.263</t>
  </si>
  <si>
    <t>Heat, district or industrial, other than natural gas {FR}| treatment of blast furnace gas, in power plant | Alloc Rec, S</t>
  </si>
  <si>
    <t>B.050.11.264</t>
  </si>
  <si>
    <t>Heat, district or industrial, other than natural gas {FR}| treatment of coal gas, in power plant | Alloc Rec, S</t>
  </si>
  <si>
    <t>B.050.11.265</t>
  </si>
  <si>
    <t>Heat, district or industrial, other than natural gas {GB}| treatment of blast furnace gas, in power plant | Alloc Rec, S</t>
  </si>
  <si>
    <t>B.050.11.266</t>
  </si>
  <si>
    <t>Heat, district or industrial, other than natural gas {GB}| treatment of coal gas, in power plant | Alloc Rec, S</t>
  </si>
  <si>
    <t>B.050.11.267</t>
  </si>
  <si>
    <t>Heat, district or industrial, other than natural gas {GLO}| treatment of bagasse, from sugarcane, in heat and power co-generation unit, 6400kW thermal | Alloc Rec, S</t>
  </si>
  <si>
    <t>B.050.11.268</t>
  </si>
  <si>
    <t>Heat, district or industrial, other than natural gas {GLO}| treatment of bagasse, from sweet sorghum, in heat and power co-generation unit, 6400kW thermal | Alloc Rec, S</t>
  </si>
  <si>
    <t>B.050.11.269</t>
  </si>
  <si>
    <t>Heat, district or industrial, other than natural gas {GLO}| treatment of coal tar, in industrial furnace 1MW | Alloc Rec, S</t>
  </si>
  <si>
    <t>B.050.11.270</t>
  </si>
  <si>
    <t>Heat, district or industrial, other than natural gas {HR}| treatment of blast furnace gas, in power plant | Alloc Rec, S</t>
  </si>
  <si>
    <t>B.050.11.271</t>
  </si>
  <si>
    <t>Heat, district or industrial, other than natural gas {HR}| treatment of coal gas, in power plant | Alloc Rec, S</t>
  </si>
  <si>
    <t>B.050.11.272</t>
  </si>
  <si>
    <t>Heat, district or industrial, other than natural gas {HU}| treatment of blast furnace gas, in power plant | Alloc Rec, S</t>
  </si>
  <si>
    <t>B.050.11.273</t>
  </si>
  <si>
    <t>Heat, district or industrial, other than natural gas {HU}| treatment of coal gas, in power plant | Alloc Rec, S</t>
  </si>
  <si>
    <t>B.050.11.274</t>
  </si>
  <si>
    <t>Heat, district or industrial, other than natural gas {IE}| treatment of blast furnace gas, in power plant | Alloc Rec, S</t>
  </si>
  <si>
    <t>B.050.11.275</t>
  </si>
  <si>
    <t>Heat, district or industrial, other than natural gas {IN}| treatment of coal gas, in power plant | Alloc Rec, S</t>
  </si>
  <si>
    <t>B.050.11.276</t>
  </si>
  <si>
    <t>Heat, district or industrial, other than natural gas {IR}| treatment of blast furnace gas, in power plant | Alloc Rec, S</t>
  </si>
  <si>
    <t>B.050.11.277</t>
  </si>
  <si>
    <t>Heat, district or industrial, other than natural gas {IR}| treatment of coal gas, in power plant | Alloc Rec, S</t>
  </si>
  <si>
    <t>B.050.11.278</t>
  </si>
  <si>
    <t>Heat, district or industrial, other than natural gas {IT}| treatment of blast furnace gas, in power plant | Alloc Rec, S</t>
  </si>
  <si>
    <t>B.050.11.279</t>
  </si>
  <si>
    <t>Heat, district or industrial, other than natural gas {IT}| treatment of coal gas, in power plant | Alloc Rec, S</t>
  </si>
  <si>
    <t>B.050.11.280</t>
  </si>
  <si>
    <t>Heat, district or industrial, other than natural gas {JP}| treatment of blast furnace gas, in power plant | Alloc Rec, S</t>
  </si>
  <si>
    <t>B.050.11.281</t>
  </si>
  <si>
    <t>Heat, district or industrial, other than natural gas {JP}| treatment of coal gas, in power plant | Alloc Rec, S</t>
  </si>
  <si>
    <t>B.050.11.282</t>
  </si>
  <si>
    <t>Heat, district or industrial, other than natural gas {KR}| treatment of blast furnace gas, in power plant | Alloc Rec, S</t>
  </si>
  <si>
    <t>B.050.11.283</t>
  </si>
  <si>
    <t>Heat, district or industrial, other than natural gas {KR}| treatment of coal gas, in power plant | Alloc Rec, S</t>
  </si>
  <si>
    <t>B.050.11.284</t>
  </si>
  <si>
    <t>Heat, district or industrial, other than natural gas {MX}| treatment of blast furnace gas, in power plant | Alloc Rec, S</t>
  </si>
  <si>
    <t>B.050.11.285</t>
  </si>
  <si>
    <t>Heat, district or industrial, other than natural gas {MX}| treatment of coal gas, in power plant | Alloc Rec, S</t>
  </si>
  <si>
    <t>B.050.11.286</t>
  </si>
  <si>
    <t>Heat, district or industrial, other than natural gas {NL}| treatment of blast furnace gas, in power plant | Alloc Rec, S</t>
  </si>
  <si>
    <t>B.050.11.287</t>
  </si>
  <si>
    <t>Heat, district or industrial, other than natural gas {NL}| treatment of coal gas, in power plant | Alloc Rec, S</t>
  </si>
  <si>
    <t>B.050.11.288</t>
  </si>
  <si>
    <t>Heat, district or industrial, other than natural gas {NO}| treatment of blast furnace gas, in power plant | Alloc Rec, S</t>
  </si>
  <si>
    <t>B.050.11.289</t>
  </si>
  <si>
    <t>Heat, district or industrial, other than natural gas {PL}| treatment of blast furnace gas, in power plant | Alloc Rec, S</t>
  </si>
  <si>
    <t>B.050.11.290</t>
  </si>
  <si>
    <t>Heat, district or industrial, other than natural gas {PL}| treatment of coal gas, in power plant | Alloc Rec, S</t>
  </si>
  <si>
    <t>B.050.11.291</t>
  </si>
  <si>
    <t>Heat, district or industrial, other than natural gas {RER}| treatment of recovered paper to fluting medium, wellenstoff | Alloc Rec, S</t>
  </si>
  <si>
    <t>B.050.11.292</t>
  </si>
  <si>
    <t>Heat, district or industrial, other than natural gas {RER}| treatment of recovered paper to linerboard, testliner | Alloc Rec, S</t>
  </si>
  <si>
    <t>B.050.11.293</t>
  </si>
  <si>
    <t>Heat, district or industrial, other than natural gas {RO}| treatment of blast furnace gas, in power plant | Alloc Rec, S</t>
  </si>
  <si>
    <t>B.050.11.294</t>
  </si>
  <si>
    <t>Heat, district or industrial, other than natural gas {RO}| treatment of coal gas, in power plant | Alloc Rec, S</t>
  </si>
  <si>
    <t>B.050.11.295</t>
  </si>
  <si>
    <t>Heat, district or industrial, other than natural gas {RoW}| treatment of blast furnace gas, in power plant | Alloc Rec, S</t>
  </si>
  <si>
    <t>B.050.11.296</t>
  </si>
  <si>
    <t>Heat, district or industrial, other than natural gas {RoW}| treatment of recovered paper to fluting medium, wellenstoff | Alloc Rec, S</t>
  </si>
  <si>
    <t>B.050.11.297</t>
  </si>
  <si>
    <t>Heat, district or industrial, other than natural gas {RoW}| treatment of recovered paper to linerboard, testliner | Alloc Rec, S</t>
  </si>
  <si>
    <t>B.050.11.298</t>
  </si>
  <si>
    <t>Heat, district or industrial, other than natural gas {RS}| treatment of blast furnace gas, in power plant | Alloc Rec, S</t>
  </si>
  <si>
    <t>B.050.11.299</t>
  </si>
  <si>
    <t>Heat, district or industrial, other than natural gas {RS}| treatment of coal gas, in power plant | Alloc Rec, S</t>
  </si>
  <si>
    <t>B.050.11.300</t>
  </si>
  <si>
    <t>Heat, district or industrial, other than natural gas {RU}| treatment of blast furnace gas, in power plant | Alloc Rec, S</t>
  </si>
  <si>
    <t>B.050.11.301</t>
  </si>
  <si>
    <t>Heat, district or industrial, other than natural gas {RU}| treatment of coal gas, in power plant | Alloc Rec, S</t>
  </si>
  <si>
    <t>B.050.11.302</t>
  </si>
  <si>
    <t>Heat, district or industrial, other than natural gas {SE}| treatment of blast furnace gas, in power plant | Alloc Rec, S</t>
  </si>
  <si>
    <t>B.050.11.303</t>
  </si>
  <si>
    <t>Heat, district or industrial, other than natural gas {SE}| treatment of coal gas, in power plant | Alloc Rec, S</t>
  </si>
  <si>
    <t>B.050.11.304</t>
  </si>
  <si>
    <t>Heat, district or industrial, other than natural gas {SK}| treatment of blast furnace gas, in power plant | Alloc Rec, S</t>
  </si>
  <si>
    <t>B.050.11.305</t>
  </si>
  <si>
    <t>Heat, district or industrial, other than natural gas {SK}| treatment of coal gas, in power plant | Alloc Rec, S</t>
  </si>
  <si>
    <t>B.050.11.306</t>
  </si>
  <si>
    <t>Heat, district or industrial, other than natural gas {TR}| treatment of blast furnace gas, in power plant | Alloc Rec, S</t>
  </si>
  <si>
    <t>B.050.11.307</t>
  </si>
  <si>
    <t>Heat, district or industrial, other than natural gas {TR}| treatment of coal gas, in power plant | Alloc Rec, S</t>
  </si>
  <si>
    <t>B.050.11.308</t>
  </si>
  <si>
    <t>Heat, district or industrial, other than natural gas {TW}| treatment of blast furnace gas, in power plant | Alloc Rec, S</t>
  </si>
  <si>
    <t>B.050.11.309</t>
  </si>
  <si>
    <t>Heat, district or industrial, other than natural gas {TW}| treatment of coal gas, in power plant | Alloc Rec, S</t>
  </si>
  <si>
    <t>B.050.11.310</t>
  </si>
  <si>
    <t>Heat, district or industrial, other than natural gas {UA}| treatment of blast furnace gas, in power plant | Alloc Rec, S</t>
  </si>
  <si>
    <t>B.050.11.311</t>
  </si>
  <si>
    <t>Heat, district or industrial, other than natural gas {UA}| treatment of coal gas, in power plant | Alloc Rec, S</t>
  </si>
  <si>
    <t>B.050.11.312</t>
  </si>
  <si>
    <t>Heat, for reuse in municipal waste incineration only {AT}| treatment of municipal solid waste, incineration | Alloc Rec, S</t>
  </si>
  <si>
    <t>B.050.11.313</t>
  </si>
  <si>
    <t>Heat, for reuse in municipal waste incineration only {BE}| treatment of municipal solid waste, incineration | Alloc Rec, S</t>
  </si>
  <si>
    <t>B.050.11.314</t>
  </si>
  <si>
    <t>Heat, for reuse in municipal waste incineration only {BG}| treatment of municipal solid waste, incineration | Alloc Rec, S</t>
  </si>
  <si>
    <t>B.050.11.315</t>
  </si>
  <si>
    <t>Heat, for reuse in municipal waste incineration only {CA-AB}| treatment of municipal solid waste, incineration | Alloc Rec, S</t>
  </si>
  <si>
    <t>B.050.11.316</t>
  </si>
  <si>
    <t>Heat, for reuse in municipal waste incineration only {CA-NB}| treatment of municipal solid waste, incineration | Alloc Rec, S</t>
  </si>
  <si>
    <t>B.050.11.317</t>
  </si>
  <si>
    <t>Heat, for reuse in municipal waste incineration only {CA-NS}| treatment of municipal solid waste, incineration | Alloc Rec, S</t>
  </si>
  <si>
    <t>B.050.11.318</t>
  </si>
  <si>
    <t>Heat, for reuse in municipal waste incineration only {CA-ON}| treatment of municipal solid waste, incineration | Alloc Rec, S</t>
  </si>
  <si>
    <t>B.050.11.319</t>
  </si>
  <si>
    <t>Heat, for reuse in municipal waste incineration only {CA-PE}| treatment of municipal solid waste, incineration | Alloc Rec, S</t>
  </si>
  <si>
    <t>B.050.11.320</t>
  </si>
  <si>
    <t>Heat, for reuse in municipal waste incineration only {CA-QC}| treatment of municipal solid waste, incineration | Alloc Rec, S</t>
  </si>
  <si>
    <t>B.050.11.321</t>
  </si>
  <si>
    <t>Heat, for reuse in municipal waste incineration only {CH}| treatment of biowaste, municipal incineration with fly ash extraction | Alloc Rec, S</t>
  </si>
  <si>
    <t>B.050.11.322</t>
  </si>
  <si>
    <t>Heat, for reuse in municipal waste incineration only {CH}| treatment of digester sludge, municipal incineration with fly ash extraction | Alloc Rec, S</t>
  </si>
  <si>
    <t>B.050.11.323</t>
  </si>
  <si>
    <t>Heat, for reuse in municipal waste incineration only {CH}| treatment of liquid crystal display, municipal incineration with fly ash extraction | Alloc Rec, S</t>
  </si>
  <si>
    <t>B.050.11.324</t>
  </si>
  <si>
    <t>Heat, for reuse in municipal waste incineration only {CH}| treatment of municipal solid waste, incineration | Alloc Rec, S</t>
  </si>
  <si>
    <t>B.050.11.325</t>
  </si>
  <si>
    <t>Heat, for reuse in municipal waste incineration only {CH}| treatment of municipal solid waste, municipal incineration with fly ash extraction | Alloc Rec, S</t>
  </si>
  <si>
    <t>B.050.11.326</t>
  </si>
  <si>
    <t>Heat, for reuse in municipal waste incineration only {CH}| treatment of raw sewage sludge, municipal incineration with fly ash extraction | Alloc Rec, S</t>
  </si>
  <si>
    <t>B.050.11.327</t>
  </si>
  <si>
    <t>Heat, for reuse in municipal waste incineration only {CH}| treatment of residue from mechanical treatment, cathode ray tube display, municipal incineration with fly ash extraction | Alloc Rec, S</t>
  </si>
  <si>
    <t>B.050.11.328</t>
  </si>
  <si>
    <t>Heat, for reuse in municipal waste incineration only {CH}| treatment of residue from mechanical treatment, desktop computer, municipal incineration with fly ash extraction | Alloc Rec, S</t>
  </si>
  <si>
    <t>B.050.11.329</t>
  </si>
  <si>
    <t>Heat, for reuse in municipal waste incineration only {CH}| treatment of residue from mechanical treatment, industrial device, municipal incineration with fly ash extraction | Alloc Rec, S</t>
  </si>
  <si>
    <t>B.050.11.330</t>
  </si>
  <si>
    <t>Heat, for reuse in municipal waste incineration only {CH}| treatment of residue from mechanical treatment, IT accessory, municipal incineration with fly ash extraction | Alloc Rec, S</t>
  </si>
  <si>
    <t>B.050.11.331</t>
  </si>
  <si>
    <t>Heat, for reuse in municipal waste incineration only {CH}| treatment of residue from mechanical treatment, laptop computer, municipal incineration with fly ash extraction | Alloc Rec, S</t>
  </si>
  <si>
    <t>B.050.11.332</t>
  </si>
  <si>
    <t>Heat, for reuse in municipal waste incineration only {CH}| treatment of residue from mechanical treatment, laser printer, municipal incineration with fly ash extraction | Alloc Rec, S</t>
  </si>
  <si>
    <t>B.050.11.333</t>
  </si>
  <si>
    <t>Heat, for reuse in municipal waste incineration only {CH}| treatment of residue from mechanical treatment, liquid crystal display, municipal incineration with fly ash extraction | Alloc Rec, S</t>
  </si>
  <si>
    <t>B.050.11.334</t>
  </si>
  <si>
    <t>Heat, for reuse in municipal waste incineration only {CH}| treatment of residue from shredder fraction from manual dismantling, municipal incineration with fly ash extraction | Alloc Rec, S</t>
  </si>
  <si>
    <t>B.050.11.335</t>
  </si>
  <si>
    <t>Heat, for reuse in municipal waste incineration only {CH}| treatment of spent anion exchange resin from potable water production, municipal incineration with fly ash extraction | Alloc Rec, S</t>
  </si>
  <si>
    <t>B.050.11.336</t>
  </si>
  <si>
    <t>Heat, for reuse in municipal waste incineration only {CH}| treatment of spent cation exchange resin from potable water production, municipal incineration with fly ash extraction | Alloc Rec, S</t>
  </si>
  <si>
    <t>B.050.11.337</t>
  </si>
  <si>
    <t>Heat, for reuse in municipal waste incineration only {CH}| treatment of waste bitumen sheet, municipal incineration with fly ash extraction | Alloc Rec, S</t>
  </si>
  <si>
    <t>B.050.11.338</t>
  </si>
  <si>
    <t>Heat, for reuse in municipal waste incineration only {CH}| treatment of waste building wood, chrome preserved, municipal incineration with fly ash extraction | Alloc Rec, S</t>
  </si>
  <si>
    <t>B.050.11.339</t>
  </si>
  <si>
    <t>Heat, for reuse in municipal waste incineration only {CH}| treatment of waste cement-fibre slab, dismantled, municipal incineration with fly ash extraction | Alloc Rec, S</t>
  </si>
  <si>
    <t>B.050.11.340</t>
  </si>
  <si>
    <t>Heat, for reuse in municipal waste incineration only {CH}| treatment of waste emulsion paint, municipal incineration with fly ash extraction | Alloc Rec, S</t>
  </si>
  <si>
    <t>B.050.11.341</t>
  </si>
  <si>
    <t>Heat, for reuse in municipal waste incineration only {CH}| treatment of waste expanded polystyrene, municipal incineration with fly ash extraction | Alloc Rec, S</t>
  </si>
  <si>
    <t>B.050.11.342</t>
  </si>
  <si>
    <t>Heat, for reuse in municipal waste incineration only {CH}| treatment of waste glass, municipal incineration with fly ash extraction | Alloc Rec, S</t>
  </si>
  <si>
    <t>B.050.11.343</t>
  </si>
  <si>
    <t>Heat, for reuse in municipal waste incineration only {CH}| treatment of waste graphical paper, municipal incineration with fly ash extraction | Alloc Rec, S</t>
  </si>
  <si>
    <t>B.050.11.344</t>
  </si>
  <si>
    <t>Heat, for reuse in municipal waste incineration only {CH}| treatment of waste newspaper, municipal incineration with fly ash extraction | Alloc Rec, S</t>
  </si>
  <si>
    <t>B.050.11.345</t>
  </si>
  <si>
    <t>Heat, for reuse in municipal waste incineration only {CH}| treatment of waste packaging paper, municipal incineration with fly ash extraction | Alloc Rec, S</t>
  </si>
  <si>
    <t>B.050.11.346</t>
  </si>
  <si>
    <t>Heat, for reuse in municipal waste incineration only {CH}| treatment of waste paint, municipal incineration with fly ash extraction | Alloc Rec, S</t>
  </si>
  <si>
    <t>B.050.11.347</t>
  </si>
  <si>
    <t>Heat, for reuse in municipal waste incineration only {CH}| treatment of waste paperboard, municipal incineration with fly ash extraction | Alloc Rec, S</t>
  </si>
  <si>
    <t>B.050.11.348</t>
  </si>
  <si>
    <t>Heat, for reuse in municipal waste incineration only {CH}| treatment of waste plastic, consumer electronics, municipal incineration with fly ash extraction | Alloc Rec, S</t>
  </si>
  <si>
    <t>B.050.11.349</t>
  </si>
  <si>
    <t>Heat, for reuse in municipal waste incineration only {CH}| treatment of waste plastic, industrial electronics, municipal incineration with fly ash extraction | Alloc Rec, S</t>
  </si>
  <si>
    <t>B.050.11.350</t>
  </si>
  <si>
    <t>Heat, for reuse in municipal waste incineration only {CH}| treatment of waste plastic, mixture, municipal incineration with fly ash extraction | Alloc Rec, S</t>
  </si>
  <si>
    <t>B.050.11.351</t>
  </si>
  <si>
    <t>Heat, for reuse in municipal waste incineration only {CH}| treatment of waste polyethylene terephtalate, municipal incineration with fly ash extraction | Alloc Rec, S</t>
  </si>
  <si>
    <t>B.050.11.352</t>
  </si>
  <si>
    <t>Heat, for reuse in municipal waste incineration only {CH}| treatment of waste polyethylene, municipal incineration with fly ash extraction | Alloc Rec, S</t>
  </si>
  <si>
    <t>B.050.11.353</t>
  </si>
  <si>
    <t>Heat, for reuse in municipal waste incineration only {CH}| treatment of waste polypropylene, municipal incineration with fly ash extraction | Alloc Rec, S</t>
  </si>
  <si>
    <t>B.050.11.354</t>
  </si>
  <si>
    <t>Heat, for reuse in municipal waste incineration only {CH}| treatment of waste polystyrene, municipal incineration with fly ash extraction | Alloc Rec, S</t>
  </si>
  <si>
    <t>B.050.11.355</t>
  </si>
  <si>
    <t>Heat, for reuse in municipal waste incineration only {CH}| treatment of waste polyurethane, municipal incineration with fly ash extraction | Alloc Rec, S</t>
  </si>
  <si>
    <t>B.050.11.356</t>
  </si>
  <si>
    <t>Heat, for reuse in municipal waste incineration only {CH}| treatment of waste polyvinylchloride, municipal incineration with fly ash extraction | Alloc Rec, S</t>
  </si>
  <si>
    <t>B.050.11.357</t>
  </si>
  <si>
    <t>Heat, for reuse in municipal waste incineration only {CH}| treatment of waste polyvinylfluoride, municipal incineration with fly ash extraction | Alloc Rec, S</t>
  </si>
  <si>
    <t>B.050.11.358</t>
  </si>
  <si>
    <t>Heat, for reuse in municipal waste incineration only {CH}| treatment of waste rubber, unspecified, municipal incineration with fly ash extraction | Alloc Rec, S</t>
  </si>
  <si>
    <t>B.050.11.359</t>
  </si>
  <si>
    <t>Heat, for reuse in municipal waste incineration only {CH}| treatment of waste sealing sheet, polyethylene, municipal incineration with fly ash extraction | Alloc Rec, S</t>
  </si>
  <si>
    <t>B.050.11.360</t>
  </si>
  <si>
    <t>Heat, for reuse in municipal waste incineration only {CH}| treatment of waste sealing sheet, polyvinylchloride, municipal incineration with fly ash extraction | Alloc Rec, S</t>
  </si>
  <si>
    <t>B.050.11.361</t>
  </si>
  <si>
    <t>Heat, for reuse in municipal waste incineration only {CH}| treatment of waste textile, soiled, municipal incineration with fly ash extraction | Alloc Rec, S</t>
  </si>
  <si>
    <t>B.050.11.362</t>
  </si>
  <si>
    <t>Heat, for reuse in municipal waste incineration only {CH}| treatment of waste vapour barrier, flame-retarded, municipal incineration with fly ash extraction | Alloc Rec, S</t>
  </si>
  <si>
    <t>B.050.11.363</t>
  </si>
  <si>
    <t>Heat, for reuse in municipal waste incineration only {CH}| treatment of waste wire plastic, municipal incineration with fly ash extraction | Alloc Rec, S</t>
  </si>
  <si>
    <t>B.050.11.364</t>
  </si>
  <si>
    <t>Heat, for reuse in municipal waste incineration only {CH}| treatment of waste wood pole, chrome preserved, municipal incineration with fly ash extraction | Alloc Rec, S</t>
  </si>
  <si>
    <t>B.050.11.365</t>
  </si>
  <si>
    <t>Heat, for reuse in municipal waste incineration only {CH}| treatment of waste wood, untreated, municipal incineration with fly ash extraction | Alloc Rec, S</t>
  </si>
  <si>
    <t>B.050.11.366</t>
  </si>
  <si>
    <t>Heat, for reuse in municipal waste incineration only {CZ}| treatment of municipal solid waste, incineration | Alloc Rec, S</t>
  </si>
  <si>
    <t>B.050.11.367</t>
  </si>
  <si>
    <t>Heat, for reuse in municipal waste incineration only {DE}| treatment of municipal solid waste, incineration | Alloc Rec, S</t>
  </si>
  <si>
    <t>B.050.11.368</t>
  </si>
  <si>
    <t>Heat, for reuse in municipal waste incineration only {DK}| treatment of municipal solid waste, incineration | Alloc Rec, S</t>
  </si>
  <si>
    <t>B.050.11.369</t>
  </si>
  <si>
    <t>Heat, for reuse in municipal waste incineration only {ES}| treatment of municipal solid waste, incineration | Alloc Rec, S</t>
  </si>
  <si>
    <t>B.050.11.370</t>
  </si>
  <si>
    <t>Heat, for reuse in municipal waste incineration only {Europe without Switzerland}| treatment of waste emulsion paint, municipal incineration | Alloc Rec, S</t>
  </si>
  <si>
    <t>B.050.11.371</t>
  </si>
  <si>
    <t>Heat, for reuse in municipal waste incineration only {Europe without Switzerland}| treatment of waste glass, municipal incineration | Alloc Rec, S</t>
  </si>
  <si>
    <t>B.050.11.372</t>
  </si>
  <si>
    <t>Heat, for reuse in municipal waste incineration only {Europe without Switzerland}| treatment of waste graphical paper, municipal incineration | Alloc Rec, S</t>
  </si>
  <si>
    <t>B.050.11.373</t>
  </si>
  <si>
    <t>Heat, for reuse in municipal waste incineration only {Europe without Switzerland}| treatment of waste paint, municipal incineration | Alloc Rec, S</t>
  </si>
  <si>
    <t>B.050.11.374</t>
  </si>
  <si>
    <t>Heat, for reuse in municipal waste incineration only {Europe without Switzerland}| treatment of waste paperboard, municipal incineration | Alloc Rec, S</t>
  </si>
  <si>
    <t>B.050.11.375</t>
  </si>
  <si>
    <t>Heat, for reuse in municipal waste incineration only {Europe without Switzerland}| treatment of waste plastic, mixture, municipal incineration | Alloc Rec, S</t>
  </si>
  <si>
    <t>B.050.11.376</t>
  </si>
  <si>
    <t>Heat, for reuse in municipal waste incineration only {Europe without Switzerland}| treatment of waste polyethylene terephtalate, municipal incineration | Alloc Rec, S</t>
  </si>
  <si>
    <t>B.050.11.377</t>
  </si>
  <si>
    <t>Heat, for reuse in municipal waste incineration only {Europe without Switzerland}| treatment of waste polyethylene, municipal incineration | Alloc Rec, S</t>
  </si>
  <si>
    <t>B.050.11.378</t>
  </si>
  <si>
    <t>Heat, for reuse in municipal waste incineration only {Europe without Switzerland}| treatment of waste polystyrene, municipal incineration | Alloc Rec, S</t>
  </si>
  <si>
    <t>B.050.11.379</t>
  </si>
  <si>
    <t>Heat, for reuse in municipal waste incineration only {Europe without Switzerland}| treatment of waste polyurethane, municipal incineration | Alloc Rec, S</t>
  </si>
  <si>
    <t>B.050.11.380</t>
  </si>
  <si>
    <t>Heat, for reuse in municipal waste incineration only {Europe without Switzerland}| treatment of waste polyvinylchloride, municipal incineration | Alloc Rec, S</t>
  </si>
  <si>
    <t>B.050.11.381</t>
  </si>
  <si>
    <t>Heat, for reuse in municipal waste incineration only {Europe without Switzerland}| treatment of waste rubber, unspecified, municipal incineration | Alloc Rec, S</t>
  </si>
  <si>
    <t>B.050.11.382</t>
  </si>
  <si>
    <t>Heat, for reuse in municipal waste incineration only {FI}| treatment of municipal solid waste, incineration | Alloc Rec, S</t>
  </si>
  <si>
    <t>B.050.11.383</t>
  </si>
  <si>
    <t>Heat, for reuse in municipal waste incineration only {FR}| treatment of municipal solid waste, incineration | Alloc Rec, S</t>
  </si>
  <si>
    <t>B.050.11.384</t>
  </si>
  <si>
    <t>Heat, for reuse in municipal waste incineration only {GB}| treatment of municipal solid waste, incineration | Alloc Rec, S</t>
  </si>
  <si>
    <t>B.050.11.385</t>
  </si>
  <si>
    <t>Heat, for reuse in municipal waste incineration only {GLO}| treatment of biowaste, municipal incineration | Alloc Rec, S</t>
  </si>
  <si>
    <t>B.050.11.386</t>
  </si>
  <si>
    <t>Heat, for reuse in municipal waste incineration only {GLO}| treatment of digester sludge, municipal incineration | Alloc Rec, S</t>
  </si>
  <si>
    <t>B.050.11.387</t>
  </si>
  <si>
    <t>Heat, for reuse in municipal waste incineration only {HU}| treatment of municipal solid waste, incineration | Alloc Rec, S</t>
  </si>
  <si>
    <t>B.050.11.388</t>
  </si>
  <si>
    <t>Heat, for reuse in municipal waste incineration only {IT}| treatment of municipal solid waste, incineration | Alloc Rec, S</t>
  </si>
  <si>
    <t>B.050.11.389</t>
  </si>
  <si>
    <t>Heat, for reuse in municipal waste incineration only {JP}| treatment of municipal solid waste, incineration | Alloc Rec, S</t>
  </si>
  <si>
    <t>B.050.11.390</t>
  </si>
  <si>
    <t>Heat, for reuse in municipal waste incineration only {KR}| treatment of municipal solid waste, incineration | Alloc Rec, S</t>
  </si>
  <si>
    <t>B.050.11.391</t>
  </si>
  <si>
    <t>Heat, for reuse in municipal waste incineration only {LU}| treatment of municipal solid waste, incineration | Alloc Rec, S</t>
  </si>
  <si>
    <t>B.050.11.392</t>
  </si>
  <si>
    <t>Heat, for reuse in municipal waste incineration only {NL}| treatment of municipal solid waste, incineration | Alloc Rec, S</t>
  </si>
  <si>
    <t>B.050.11.393</t>
  </si>
  <si>
    <t>Heat, for reuse in municipal waste incineration only {NO}| treatment of municipal solid waste, incineration | Alloc Rec, S</t>
  </si>
  <si>
    <t>B.050.11.394</t>
  </si>
  <si>
    <t>Heat, for reuse in municipal waste incineration only {PL}| treatment of municipal solid waste, incineration | Alloc Rec, S</t>
  </si>
  <si>
    <t>B.050.11.395</t>
  </si>
  <si>
    <t>Heat, for reuse in municipal waste incineration only {PT}| treatment of municipal solid waste, incineration | Alloc Rec, S</t>
  </si>
  <si>
    <t>B.050.11.396</t>
  </si>
  <si>
    <t>Heat, for reuse in municipal waste incineration only {RoW}| treatment of liquid crystal display, municipal waste incineration | Alloc Rec, S</t>
  </si>
  <si>
    <t>B.050.11.397</t>
  </si>
  <si>
    <t>Heat, for reuse in municipal waste incineration only {RoW}| treatment of municipal solid waste, incineration | Alloc Rec, S</t>
  </si>
  <si>
    <t>B.050.11.398</t>
  </si>
  <si>
    <t>Heat, for reuse in municipal waste incineration only {RoW}| treatment of raw sewage sludge, municipal incineration | Alloc Rec, S</t>
  </si>
  <si>
    <t>B.050.11.399</t>
  </si>
  <si>
    <t>Heat, for reuse in municipal waste incineration only {RoW}| treatment of residue from mechanical treatment, cathode ray tube display, municipal waste incineration | Alloc Rec, S</t>
  </si>
  <si>
    <t>B.050.11.400</t>
  </si>
  <si>
    <t>Heat, for reuse in municipal waste incineration only {RoW}| treatment of residue from mechanical treatment, desktop computer, municipal waste incineration | Alloc Rec, S</t>
  </si>
  <si>
    <t>B.050.11.401</t>
  </si>
  <si>
    <t>Heat, for reuse in municipal waste incineration only {RoW}| treatment of residue from mechanical treatment, industrial device, municipal waste incineration | Alloc Rec, S</t>
  </si>
  <si>
    <t>B.050.11.402</t>
  </si>
  <si>
    <t>Heat, for reuse in municipal waste incineration only {RoW}| treatment of residue from mechanical treatment, IT accessory, municipal waste incineration | Alloc Rec, S</t>
  </si>
  <si>
    <t>B.050.11.403</t>
  </si>
  <si>
    <t>Heat, for reuse in municipal waste incineration only {RoW}| treatment of residue from mechanical treatment, laptop computer, municipal waste incineration | Alloc Rec, S</t>
  </si>
  <si>
    <t>B.050.11.404</t>
  </si>
  <si>
    <t>Heat, for reuse in municipal waste incineration only {RoW}| treatment of residue from mechanical treatment, laser printer, municipal waste incineration | Alloc Rec, S</t>
  </si>
  <si>
    <t>B.050.11.405</t>
  </si>
  <si>
    <t>Heat, for reuse in municipal waste incineration only {RoW}| treatment of residue from mechanical treatment, liquid crystal display, municipal waste incineration | Alloc Rec, S</t>
  </si>
  <si>
    <t>B.050.11.406</t>
  </si>
  <si>
    <t>Heat, for reuse in municipal waste incineration only {RoW}| treatment of residue from shredder fraction from manual dismantling, municipal waste incineration | Alloc Rec, S</t>
  </si>
  <si>
    <t>B.050.11.407</t>
  </si>
  <si>
    <t>Heat, for reuse in municipal waste incineration only {RoW}| treatment of spent anion exchange resin from potable water production, municipal incineration | Alloc Rec, S</t>
  </si>
  <si>
    <t>B.050.11.408</t>
  </si>
  <si>
    <t>Heat, for reuse in municipal waste incineration only {RoW}| treatment of spent cation exchange resin from potable water production, municipal incineration | Alloc Rec, S</t>
  </si>
  <si>
    <t>B.050.11.409</t>
  </si>
  <si>
    <t>Heat, for reuse in municipal waste incineration only {RoW}| treatment of waste bitumen sheet, municipal incineration | Alloc Rec, S</t>
  </si>
  <si>
    <t>B.050.11.410</t>
  </si>
  <si>
    <t>Heat, for reuse in municipal waste incineration only {RoW}| treatment of waste building wood, chrome preserved, municipal incineration | Alloc Rec, S</t>
  </si>
  <si>
    <t>B.050.11.411</t>
  </si>
  <si>
    <t>Heat, for reuse in municipal waste incineration only {RoW}| treatment of waste cement-fibre slab, municipal incineration | Alloc Rec, S</t>
  </si>
  <si>
    <t>B.050.11.412</t>
  </si>
  <si>
    <t>Heat, for reuse in municipal waste incineration only {RoW}| treatment of waste emulsion paint, municipal incineration | Alloc Rec, S</t>
  </si>
  <si>
    <t>B.050.11.413</t>
  </si>
  <si>
    <t>Heat, for reuse in municipal waste incineration only {RoW}| treatment of waste expanded polystyrene, municipal incineration | Alloc Rec, S</t>
  </si>
  <si>
    <t>B.050.11.414</t>
  </si>
  <si>
    <t>Heat, for reuse in municipal waste incineration only {RoW}| treatment of waste glass, municipal incineration | Alloc Rec, S</t>
  </si>
  <si>
    <t>B.050.11.415</t>
  </si>
  <si>
    <t>Heat, for reuse in municipal waste incineration only {RoW}| treatment of waste graphical paper, municipal incineration | Alloc Rec, S</t>
  </si>
  <si>
    <t>B.050.11.416</t>
  </si>
  <si>
    <t>Heat, for reuse in municipal waste incineration only {RoW}| treatment of waste newspaper, municipal incineration | Alloc Rec, S</t>
  </si>
  <si>
    <t>B.050.11.417</t>
  </si>
  <si>
    <t>Heat, for reuse in municipal waste incineration only {RoW}| treatment of waste packaging paper, municipal incineration | Alloc Rec, S</t>
  </si>
  <si>
    <t>B.050.11.418</t>
  </si>
  <si>
    <t>Heat, for reuse in municipal waste incineration only {RoW}| treatment of waste paint, municipal incineration | Alloc Rec, S</t>
  </si>
  <si>
    <t>B.050.11.419</t>
  </si>
  <si>
    <t>Heat, for reuse in municipal waste incineration only {RoW}| treatment of waste paperboard, municipal incineration | Alloc Rec, S</t>
  </si>
  <si>
    <t>B.050.11.420</t>
  </si>
  <si>
    <t>Heat, for reuse in municipal waste incineration only {RoW}| treatment of waste plastic, consumer electronics, municipal incineration | Alloc Rec, S</t>
  </si>
  <si>
    <t>B.050.11.421</t>
  </si>
  <si>
    <t>Heat, for reuse in municipal waste incineration only {RoW}| treatment of waste plastic, industrial electronics, municipal incineration | Alloc Rec, S</t>
  </si>
  <si>
    <t>B.050.11.422</t>
  </si>
  <si>
    <t>Heat, for reuse in municipal waste incineration only {RoW}| treatment of waste plastic, mixture, municipal incineration | Alloc Rec, S</t>
  </si>
  <si>
    <t>B.050.11.423</t>
  </si>
  <si>
    <t>Heat, for reuse in municipal waste incineration only {RoW}| treatment of waste polyethylene terephtalate, municipal incineration | Alloc Rec, S</t>
  </si>
  <si>
    <t>B.050.11.424</t>
  </si>
  <si>
    <t>Heat, for reuse in municipal waste incineration only {RoW}| treatment of waste polyethylene, municipal incineration | Alloc Rec, S</t>
  </si>
  <si>
    <t>B.050.11.425</t>
  </si>
  <si>
    <t>Heat, for reuse in municipal waste incineration only {RoW}| treatment of waste polypropylene, municipal incineration | Alloc Rec, S</t>
  </si>
  <si>
    <t>B.050.11.426</t>
  </si>
  <si>
    <t>Heat, for reuse in municipal waste incineration only {RoW}| treatment of waste polystyrene, municipal incineration | Alloc Rec, S</t>
  </si>
  <si>
    <t>B.050.11.427</t>
  </si>
  <si>
    <t>Heat, for reuse in municipal waste incineration only {RoW}| treatment of waste polyurethane, municipal incineration | Alloc Rec, S</t>
  </si>
  <si>
    <t>B.050.11.428</t>
  </si>
  <si>
    <t>Heat, for reuse in municipal waste incineration only {RoW}| treatment of waste polyvinylchloride, municipal incineration | Alloc Rec, S</t>
  </si>
  <si>
    <t>B.050.11.429</t>
  </si>
  <si>
    <t>Heat, for reuse in municipal waste incineration only {RoW}| treatment of waste polyvinylfluoride, municipal incineration | Alloc Rec, S</t>
  </si>
  <si>
    <t>B.050.11.430</t>
  </si>
  <si>
    <t>Heat, for reuse in municipal waste incineration only {RoW}| treatment of waste rubber, unspecified, municipal incineration | Alloc Rec, S</t>
  </si>
  <si>
    <t>B.050.11.431</t>
  </si>
  <si>
    <t>Heat, for reuse in municipal waste incineration only {RoW}| treatment of waste sealing sheet, polyethylene, municipal incineration | Alloc Rec, S</t>
  </si>
  <si>
    <t>B.050.11.432</t>
  </si>
  <si>
    <t>Heat, for reuse in municipal waste incineration only {RoW}| treatment of waste sealing sheet, polyvinylchloride, municipal incineration | Alloc Rec, S</t>
  </si>
  <si>
    <t>B.050.11.433</t>
  </si>
  <si>
    <t>Heat, for reuse in municipal waste incineration only {RoW}| treatment of waste textile, soiled, municipal incineration | Alloc Rec, S</t>
  </si>
  <si>
    <t>B.050.11.434</t>
  </si>
  <si>
    <t>Heat, for reuse in municipal waste incineration only {RoW}| treatment of waste vapour barrier, flame-retarded, municipal incineration | Alloc Rec, S</t>
  </si>
  <si>
    <t>B.050.11.435</t>
  </si>
  <si>
    <t>Heat, for reuse in municipal waste incineration only {RoW}| treatment of waste wire plastic, municipal incineration | Alloc Rec, S</t>
  </si>
  <si>
    <t>B.050.11.436</t>
  </si>
  <si>
    <t>Heat, for reuse in municipal waste incineration only {RoW}| treatment of waste wood pole, chrome preserved, municipal incineration | Alloc Rec, S</t>
  </si>
  <si>
    <t>B.050.11.437</t>
  </si>
  <si>
    <t>Heat, for reuse in municipal waste incineration only {RoW}| treatment of waste wood, untreated, municipal incineration | Alloc Rec, S</t>
  </si>
  <si>
    <t>B.050.11.438</t>
  </si>
  <si>
    <t>Heat, for reuse in municipal waste incineration only {RU}| treatment of municipal solid waste, incineration | Alloc Rec, S</t>
  </si>
  <si>
    <t>B.050.11.439</t>
  </si>
  <si>
    <t>Heat, for reuse in municipal waste incineration only {SE}| treatment of municipal solid waste, incineration | Alloc Rec, S</t>
  </si>
  <si>
    <t>B.050.11.440</t>
  </si>
  <si>
    <t>Heat, for reuse in municipal waste incineration only {SK}| treatment of municipal solid waste, incineration | Alloc Rec, S</t>
  </si>
  <si>
    <t>B.050.11.441</t>
  </si>
  <si>
    <t>Heat, for reuse in municipal waste incineration only {TR}| treatment of municipal solid waste, incineration | Alloc Rec, S</t>
  </si>
  <si>
    <t>B.050.11.442</t>
  </si>
  <si>
    <t>Heat, for reuse in municipal waste incineration only {TW}| treatment of municipal solid waste, incineration | Alloc Rec, S</t>
  </si>
  <si>
    <t>B.050.11.443</t>
  </si>
  <si>
    <t>Heat, future {CH}| heat production, natural gas, at diffusion absorption heat pump 4kW, future | Alloc Rec, S</t>
  </si>
  <si>
    <t>B.050.12</t>
  </si>
  <si>
    <t>Energy, heat, wood</t>
  </si>
  <si>
    <t>B.050.12.201</t>
  </si>
  <si>
    <t>Heat, central or small-scale, other than natural gas {CH}| heat production, hardwood chips from forest, at furnace 50kW | Alloc Rec, S</t>
  </si>
  <si>
    <t>B.050.12.202</t>
  </si>
  <si>
    <t>Heat, central or small-scale, other than natural gas {CH}| heat production, mixed logs, at furnace 100kW | Alloc Rec, S</t>
  </si>
  <si>
    <t>B.050.12.203</t>
  </si>
  <si>
    <t>Heat, central or small-scale, other than natural gas {CH}| heat production, mixed logs, at furnace 30kW | Alloc Rec, S</t>
  </si>
  <si>
    <t>B.050.12.204</t>
  </si>
  <si>
    <t>Heat, central or small-scale, other than natural gas {CH}| heat production, mixed logs, at wood heater 6kW | Alloc Rec, S</t>
  </si>
  <si>
    <t>B.050.12.205</t>
  </si>
  <si>
    <t>Heat, central or small-scale, other than natural gas {CH}| heat production, softwood chips from forest, at furnace 50kW | Alloc Rec, S</t>
  </si>
  <si>
    <t>B.050.12.206</t>
  </si>
  <si>
    <t>Heat, central or small-scale, other than natural gas {RoW}| heat production, hardwood chips from forest, at furnace 50kW | Alloc Rec, S</t>
  </si>
  <si>
    <t>B.050.12.207</t>
  </si>
  <si>
    <t>Heat, central or small-scale, other than natural gas {RoW}| heat production, mixed logs, at furnace 100kW | Alloc Rec, S</t>
  </si>
  <si>
    <t>B.050.12.208</t>
  </si>
  <si>
    <t>Heat, central or small-scale, other than natural gas {RoW}| heat production, mixed logs, at furnace 30kW | Alloc Rec, S</t>
  </si>
  <si>
    <t>B.050.12.209</t>
  </si>
  <si>
    <t>Heat, central or small-scale, other than natural gas {RoW}| heat production, mixed logs, at wood heater 6kW | Alloc Rec, S</t>
  </si>
  <si>
    <t>B.050.12.210</t>
  </si>
  <si>
    <t>Heat, central or small-scale, other than natural gas {RoW}| heat production, softwood chips from forest, at furnace 50kW | Alloc Rec, S</t>
  </si>
  <si>
    <t>B.050.12.211</t>
  </si>
  <si>
    <t>Heat, district or industrial, other than natural gas {CH}| heat production, hardwood chips from forest, at furnace 1000kW | Alloc Rec, S</t>
  </si>
  <si>
    <t>B.050.12.212</t>
  </si>
  <si>
    <t>Heat, district or industrial, other than natural gas {CH}| heat production, hardwood chips from forest, at furnace 300kW | Alloc Rec, S</t>
  </si>
  <si>
    <t>B.050.12.213</t>
  </si>
  <si>
    <t>Heat, district or industrial, other than natural gas {CH}| heat production, softwood chips from forest, at furnace 1000kW | Alloc Rec, S</t>
  </si>
  <si>
    <t>B.050.12.214</t>
  </si>
  <si>
    <t>Heat, district or industrial, other than natural gas {CH}| heat production, softwood chips from forest, at furnace 300kW | Alloc Rec, S</t>
  </si>
  <si>
    <t>B.050.12.215</t>
  </si>
  <si>
    <t>Heat, district or industrial, other than natural gas {RoW}| heat and power co-generation, wood chips, 6667 kW | Alloc Rec, S</t>
  </si>
  <si>
    <t>B.050.12.216</t>
  </si>
  <si>
    <t>Heat, district or industrial, other than natural gas {RoW}| heat and power co-generation, wood chips, 6667 kW, state-of-the-art 2014 | Alloc Rec, S</t>
  </si>
  <si>
    <t>B.050.12.217</t>
  </si>
  <si>
    <t>Heat, district or industrial, other than natural gas {RoW}| heat production, hardwood chips from forest, at furnace 1000kW | Alloc Rec, S</t>
  </si>
  <si>
    <t>B.050.12.218</t>
  </si>
  <si>
    <t>Heat, district or industrial, other than natural gas {RoW}| heat production, hardwood chips from forest, at furnace 1000kW, state-of-the-art 2014 | Alloc Rec, S</t>
  </si>
  <si>
    <t>B.050.12.219</t>
  </si>
  <si>
    <t>Heat, district or industrial, other than natural gas {RoW}| heat production, hardwood chips from forest, at furnace 300kW | Alloc Rec, S</t>
  </si>
  <si>
    <t>B.050.12.220</t>
  </si>
  <si>
    <t>Heat, district or industrial, other than natural gas {RoW}| heat production, hardwood chips from forest, at furnace 300kW, state-of-the-art 2014 | Alloc Rec, S</t>
  </si>
  <si>
    <t>B.050.12.221</t>
  </si>
  <si>
    <t>Heat, district or industrial, other than natural gas {RoW}| heat production, hardwood chips from forest, at furnace 5000kW | Alloc Rec, S</t>
  </si>
  <si>
    <t>B.050.12.222</t>
  </si>
  <si>
    <t>Heat, district or industrial, other than natural gas {RoW}| heat production, hardwood chips from forest, at furnace 5000kW, state-of-the-art 2014 | Alloc Rec, S</t>
  </si>
  <si>
    <t>B.050.12.223</t>
  </si>
  <si>
    <t>Heat, district or industrial, other than natural gas {RoW}| heat production, softwood chips from forest, at furnace 1000kW | Alloc Rec, S</t>
  </si>
  <si>
    <t>B.050.12.224</t>
  </si>
  <si>
    <t>Heat, district or industrial, other than natural gas {RoW}| heat production, softwood chips from forest, at furnace 1000kW, state-of-the-art 2014 | Alloc Rec, S</t>
  </si>
  <si>
    <t>B.050.12.225</t>
  </si>
  <si>
    <t>Heat, district or industrial, other than natural gas {RoW}| heat production, softwood chips from forest, at furnace 300kW | Alloc Rec, S</t>
  </si>
  <si>
    <t>B.050.12.226</t>
  </si>
  <si>
    <t>Heat, district or industrial, other than natural gas {RoW}| heat production, softwood chips from forest, at furnace 300kW, state-of-the-art 2014 | Alloc Rec, S</t>
  </si>
  <si>
    <t>B.050.12.227</t>
  </si>
  <si>
    <t>Heat, district or industrial, other than natural gas {RoW}| heat production, softwood chips from forest, at furnace 5000kW | Alloc Rec, S</t>
  </si>
  <si>
    <t>B.050.12.228</t>
  </si>
  <si>
    <t>Heat, district or industrial, other than natural gas {RoW}| heat production, softwood chips from forest, at furnace 5000kW, state-of-the-art 2014 | Alloc Rec, S</t>
  </si>
  <si>
    <t>B.060.01</t>
  </si>
  <si>
    <t>Energy, mechanical</t>
  </si>
  <si>
    <t>B.060.01.201</t>
  </si>
  <si>
    <t>Diesel, burned in building machine {GLO}| processing | Alloc Rec, S</t>
  </si>
  <si>
    <t>B.060.01.202</t>
  </si>
  <si>
    <t>Diesel, burned in diesel-electric generating set, 10MW {GLO}| diesel, burned in diesel-electric generating set, 10MW | Alloc Rec, S</t>
  </si>
  <si>
    <t>B.060.01.203</t>
  </si>
  <si>
    <t>Diesel, burned in diesel-electric generating set, 18.5kW {GLO}| diesel, burned in diesel-electric generating set, 18.5kW | Alloc Rec, S</t>
  </si>
  <si>
    <t>B.060.01.204</t>
  </si>
  <si>
    <t>Propane, burned in building machine {GLO}| market for | Alloc Rec, S</t>
  </si>
  <si>
    <t>B.060.01.205</t>
  </si>
  <si>
    <t>Propane, burned in building machine {GLO}| propane, burned in building machine | Alloc Rec, S</t>
  </si>
  <si>
    <t>B.070.01</t>
  </si>
  <si>
    <t>Energy, others</t>
  </si>
  <si>
    <t>B.070.01.201</t>
  </si>
  <si>
    <t>Hydraulic fracturing fluid {GLO}| hydraulic fluid production, for geological stimulation | Alloc Rec, S</t>
  </si>
  <si>
    <t>Transport, air                                                                     (Note for eco-costs: Idemat2017 including depletion of fossil fuels, Ecoinvent excluding depletion of fossil fuels, 80 euro cents per kg oil)</t>
  </si>
  <si>
    <t>C.010.01.201</t>
  </si>
  <si>
    <t>Transport, freight, aircraft {GLO}| market for | Alloc Rec, S</t>
  </si>
  <si>
    <t>C.010.01.202</t>
  </si>
  <si>
    <t>Transport, freight, aircraft with reefer, cooling {GLO}| market for | Alloc Rec, S</t>
  </si>
  <si>
    <t>C.010.01.203</t>
  </si>
  <si>
    <t>Transport, freight, aircraft with reefer, freezing {GLO}| market for | Alloc Rec, S</t>
  </si>
  <si>
    <t>C.010.01.204</t>
  </si>
  <si>
    <t>sec</t>
  </si>
  <si>
    <t>Transport, helicopter {GLO}| market for | Alloc Rec, S</t>
  </si>
  <si>
    <t>C.010.01.205</t>
  </si>
  <si>
    <t>Transport, helicopter, LTO cycle {GLO}| market for | Alloc Rec, S</t>
  </si>
  <si>
    <t>C.010.01.206</t>
  </si>
  <si>
    <t>prs.km</t>
  </si>
  <si>
    <t>Transport, passenger, aircraft {GLO}| market for | Alloc Rec, S</t>
  </si>
  <si>
    <t>C.020</t>
  </si>
  <si>
    <t>C.020.01</t>
  </si>
  <si>
    <t>Transport, building equipment                                                              (Note for eco-costs: Idemat2017 including depletion of fossil fuels, Ecoinvent excluding depletion of fossil fuels, 80 euro cents per kg oil)</t>
  </si>
  <si>
    <t>C.020.01.201</t>
  </si>
  <si>
    <t>Excavation, hydraulic digger {GLO}| market for | Alloc Rec, S</t>
  </si>
  <si>
    <t>C.020.01.202</t>
  </si>
  <si>
    <t>Excavation, skid-steer loader {GLO}| market for | Alloc Rec, S</t>
  </si>
  <si>
    <t>C.020.01.203</t>
  </si>
  <si>
    <t>Machine operation, diesel, &lt; 18.64 kW, generators {GLO}| market for | Alloc Rec, S</t>
  </si>
  <si>
    <t>C.020.01.204</t>
  </si>
  <si>
    <t>Machine operation, diesel, &lt; 18.64 kW, high load factor {GLO}| market for | Alloc Rec, S</t>
  </si>
  <si>
    <t>C.020.01.205</t>
  </si>
  <si>
    <t>Machine operation, diesel, &lt; 18.64 kW, low load factor {GLO}| market for | Alloc Rec, S</t>
  </si>
  <si>
    <t>C.020.01.206</t>
  </si>
  <si>
    <t>Machine operation, diesel, &lt; 18.64 kW, steady-state {GLO}| market for | Alloc Rec, S</t>
  </si>
  <si>
    <t>C.020.01.207</t>
  </si>
  <si>
    <t>Machine operation, diesel, &lt; 18.64 kW, underground mining {GLO}| market for | Alloc Rec, S</t>
  </si>
  <si>
    <t>C.020.01.208</t>
  </si>
  <si>
    <t>Machine operation, diesel, &gt;= 18.64 kW and &lt; 74.57 kW, generators {GLO}| market for | Alloc Rec, S</t>
  </si>
  <si>
    <t>C.020.01.209</t>
  </si>
  <si>
    <t>Machine operation, diesel, &gt;= 18.64 kW and &lt; 74.57 kW, high load factor {GLO}| market for | Alloc Rec, S</t>
  </si>
  <si>
    <t>C.020.01.210</t>
  </si>
  <si>
    <t>Machine operation, diesel, &gt;= 18.64 kW and &lt; 74.57 kW, low load factor {GLO}| market for | Alloc Rec, S</t>
  </si>
  <si>
    <t>C.020.01.211</t>
  </si>
  <si>
    <t>Machine operation, diesel, &gt;= 18.64 kW and &lt; 74.57 kW, steady-state {GLO}| market for | Alloc Rec, S</t>
  </si>
  <si>
    <t>C.020.01.212</t>
  </si>
  <si>
    <t>Machine operation, diesel, &gt;= 18.64 kW and &lt; 74.57 kW, underground mining {GLO}| market for | Alloc Rec, S</t>
  </si>
  <si>
    <t>C.020.01.213</t>
  </si>
  <si>
    <t>Machine operation, diesel, &gt;= 74.57 kW, generators {GLO}| market for | Alloc Rec, S</t>
  </si>
  <si>
    <t>C.020.01.214</t>
  </si>
  <si>
    <t>Machine operation, diesel, &gt;= 74.57 kW, high load factor {GLO}| market for | Alloc Rec, S</t>
  </si>
  <si>
    <t>C.020.01.215</t>
  </si>
  <si>
    <t>Machine operation, diesel, &gt;= 74.57 kW, low load factor {GLO}| market for | Alloc Rec, S</t>
  </si>
  <si>
    <t>C.020.01.216</t>
  </si>
  <si>
    <t>Machine operation, diesel, &gt;= 74.57 kW, steady-state {GLO}| market for | Alloc Rec, S</t>
  </si>
  <si>
    <t>C.020.01.217</t>
  </si>
  <si>
    <t>Machine operation, diesel, &gt;= 74.57, underground mining {GLO}| market for | Alloc Rec, S</t>
  </si>
  <si>
    <t>C.020.01.218</t>
  </si>
  <si>
    <t>Mobile cable yarder, trailer-mounted {GLO}| market for | Alloc Rec, S</t>
  </si>
  <si>
    <t>C.020.01.219</t>
  </si>
  <si>
    <t>Mobile cable yarder, truck-mounted, incl. processor {GLO}| market for | Alloc Rec, S</t>
  </si>
  <si>
    <t>C.040</t>
  </si>
  <si>
    <t>C.040.01</t>
  </si>
  <si>
    <t xml:space="preserve">Transport, pipeline </t>
  </si>
  <si>
    <t>C.040.01.201</t>
  </si>
  <si>
    <t>Transport, pipeline, long distance, natural gas {DE}| processing | Alloc Rec, S</t>
  </si>
  <si>
    <t>C.040.01.202</t>
  </si>
  <si>
    <t>Transport, pipeline, long distance, natural gas {NL}| processing | Alloc Rec, S</t>
  </si>
  <si>
    <t>C.040.01.203</t>
  </si>
  <si>
    <t>Transport, pipeline, long distance, natural gas {RER w/o DE+NL+NO}| processing | Alloc Rec, S</t>
  </si>
  <si>
    <t>C.040.01.204</t>
  </si>
  <si>
    <t>Transport, pipeline, long distance, natural gas {RoW}| processing | Alloc Rec, S</t>
  </si>
  <si>
    <t>C.040.01.205</t>
  </si>
  <si>
    <t>Transport, pipeline, long distance, natural gas {RU}| processing | Alloc Rec, S</t>
  </si>
  <si>
    <t>C.040.01.206</t>
  </si>
  <si>
    <t>Transport, pipeline, offshore, long distance, natural gas {DZ}| processing | Alloc Rec, S</t>
  </si>
  <si>
    <t>C.040.01.207</t>
  </si>
  <si>
    <t>Transport, pipeline, offshore, long distance, natural gas {NO}| processing | Alloc Rec, S</t>
  </si>
  <si>
    <t>C.040.01.208</t>
  </si>
  <si>
    <t>Transport, pipeline, offshore, petroleum {GLO}| processing | Alloc Rec, S</t>
  </si>
  <si>
    <t>C.040.01.209</t>
  </si>
  <si>
    <t>Transport, pipeline, onshore, long distance, natural gas {DZ}| processing | Alloc Rec, S</t>
  </si>
  <si>
    <t>C.040.01.210</t>
  </si>
  <si>
    <t>Transport, pipeline, onshore, long distance, natural gas {NO}| processing | Alloc Rec, S</t>
  </si>
  <si>
    <t>C.040.01.211</t>
  </si>
  <si>
    <t>Transport, pipeline, onshore, petroleum {RER}| processing | Alloc Rec, S</t>
  </si>
  <si>
    <t>C.040.01.212</t>
  </si>
  <si>
    <t>Transport, pipeline, onshore, petroleum {RoW}| processing | Alloc Rec, S</t>
  </si>
  <si>
    <t>Transport, rail                                          (Note for eco-costs: Idemat2014 including depletion of fossil fuels, Ecoinvent excluding depletion of fossil fuels, 80 euro cents per kg oil)</t>
  </si>
  <si>
    <t>C.050.01.201</t>
  </si>
  <si>
    <t>Transport, freight train {AT}| processing | Alloc Rec, S</t>
  </si>
  <si>
    <t>C.050.01.202</t>
  </si>
  <si>
    <t>Transport, freight train {BE}| processing | Alloc Rec, S</t>
  </si>
  <si>
    <t>C.050.01.203</t>
  </si>
  <si>
    <t>Transport, freight train {CH}| diesel, with particle filter | Alloc Rec, S</t>
  </si>
  <si>
    <t>C.050.01.204</t>
  </si>
  <si>
    <t>Transport, freight train {CH}| electricity | Alloc Rec, S</t>
  </si>
  <si>
    <t>C.050.01.205</t>
  </si>
  <si>
    <t>Transport, freight train {CN}| diesel | Alloc Rec, S</t>
  </si>
  <si>
    <t>C.050.01.206</t>
  </si>
  <si>
    <t>Transport, freight train {CN}| electricity | Alloc Rec, S</t>
  </si>
  <si>
    <t>C.050.01.209</t>
  </si>
  <si>
    <t>Transport, freight train {CN}| steam | Alloc Rec, S</t>
  </si>
  <si>
    <t>C.050.01.210</t>
  </si>
  <si>
    <t>Transport, freight train {DE}| processing | Alloc Rec, S</t>
  </si>
  <si>
    <t>C.050.01.211</t>
  </si>
  <si>
    <t>Transport, freight train {Europe without Switzerland}| diesel | Alloc Rec, S</t>
  </si>
  <si>
    <t>C.050.01.212</t>
  </si>
  <si>
    <t>Transport, freight train {Europe without Switzerland}| electricity | Alloc Rec, S</t>
  </si>
  <si>
    <t>C.050.01.213</t>
  </si>
  <si>
    <t>Transport, freight train {FR}| processing | Alloc Rec, S</t>
  </si>
  <si>
    <t>C.050.01.214</t>
  </si>
  <si>
    <t>Transport, freight train {IT}| processing | Alloc Rec, S</t>
  </si>
  <si>
    <t>C.050.01.215</t>
  </si>
  <si>
    <t>Transport, freight train {RoW}| diesel, with particle filter | Alloc Rec, S</t>
  </si>
  <si>
    <t>C.050.01.216</t>
  </si>
  <si>
    <t>Transport, freight train {RoW}| electricity | Alloc Rec, S</t>
  </si>
  <si>
    <t>C.050.01.217</t>
  </si>
  <si>
    <t>Transport, freight train {US}| diesel | Alloc Rec, S</t>
  </si>
  <si>
    <t>C.050.01.218</t>
  </si>
  <si>
    <t>Transport, freight, train with reefer, cooling {GLO}| processing | Alloc Rec, S</t>
  </si>
  <si>
    <t>C.050.01.219</t>
  </si>
  <si>
    <t>Transport, freight, train with reefer, freezing {GLO}| processing | Alloc Rec, S</t>
  </si>
  <si>
    <t>C.050.01.220</t>
  </si>
  <si>
    <t>Transport, passenger train {AT}| processing | Alloc Rec, S</t>
  </si>
  <si>
    <t>C.050.01.221</t>
  </si>
  <si>
    <t>Transport, passenger train {BE}| processing | Alloc Rec, S</t>
  </si>
  <si>
    <t>C.050.01.222</t>
  </si>
  <si>
    <t>Transport, passenger train {CH}| long-distance | Alloc Rec, S</t>
  </si>
  <si>
    <t>C.050.01.223</t>
  </si>
  <si>
    <t>Transport, passenger train {CH}| regional | Alloc Rec, S</t>
  </si>
  <si>
    <t>C.050.01.224</t>
  </si>
  <si>
    <t>Transport, passenger train {CH}| urban | Alloc Rec, S</t>
  </si>
  <si>
    <t>C.050.01.225</t>
  </si>
  <si>
    <t>Transport, passenger train {DE}| high-speed | Alloc Rec, S</t>
  </si>
  <si>
    <t>C.050.01.226</t>
  </si>
  <si>
    <t>Transport, passenger train {DE}| processing | Alloc Rec, S</t>
  </si>
  <si>
    <t>C.050.01.227</t>
  </si>
  <si>
    <t>Transport, passenger train {FR}| high-speed | Alloc Rec, S</t>
  </si>
  <si>
    <t>C.050.01.228</t>
  </si>
  <si>
    <t>Transport, passenger train {FR}| processing | Alloc Rec, S</t>
  </si>
  <si>
    <t>C.050.01.229</t>
  </si>
  <si>
    <t>Transport, passenger train {IT}| high-speed | Alloc Rec, S</t>
  </si>
  <si>
    <t>C.050.01.230</t>
  </si>
  <si>
    <t>Transport, passenger train {IT}| processing | Alloc Rec, S</t>
  </si>
  <si>
    <t>C.050.01.231</t>
  </si>
  <si>
    <t>Transport, passenger train {RoW}| high-speed | Alloc Rec, S</t>
  </si>
  <si>
    <t>C.050.01.232</t>
  </si>
  <si>
    <t>Transport, passenger train {RoW}| processing | Alloc Rec, S</t>
  </si>
  <si>
    <t>Transport, road                                      (Note for eco-costs: Idemat2014 including depletion of fossil fuels, Ecoinvent excluding depletion of fossil fuels, 80 euro cents per kg oil)</t>
  </si>
  <si>
    <t>C.060.01.201</t>
  </si>
  <si>
    <t>Energy use and operation emissions, electric bicycle {GLO}| market for | Alloc Rec, S</t>
  </si>
  <si>
    <t>C.060.01.202</t>
  </si>
  <si>
    <t>Energy use and operation emissions, electric bicycle, label-certified electricity {GLO}| market for | Alloc Rec, S</t>
  </si>
  <si>
    <t>C.060.01.203</t>
  </si>
  <si>
    <t>Municipal waste collection service by 21 metric ton lorry {CH}| market for municipal waste collection service by 21 metric ton lorry | Alloc Rec, S</t>
  </si>
  <si>
    <t>C.060.01.204</t>
  </si>
  <si>
    <t>Municipal waste collection service by 21 metric ton lorry {RoW}| market for municipal waste collection service by 21 metric ton lorry | Alloc Rec, S</t>
  </si>
  <si>
    <t>C.060.01.205</t>
  </si>
  <si>
    <t>Transport, freight, light commercial vehicle {GLO}| market for | Alloc Rec, S</t>
  </si>
  <si>
    <t>C.060.01.206</t>
  </si>
  <si>
    <t>Transport, freight, lorry &gt;32 metric ton, EURO3 {GLO}| market for | Alloc Rec, S</t>
  </si>
  <si>
    <t>C.060.01.207</t>
  </si>
  <si>
    <t>Transport, freight, lorry &gt;32 metric ton, EURO4 {GLO}| market for | Alloc Rec, S</t>
  </si>
  <si>
    <t>C.060.01.208</t>
  </si>
  <si>
    <t>Transport, freight, lorry &gt;32 metric ton, EURO5 {GLO}| market for | Alloc Rec, S</t>
  </si>
  <si>
    <t>C.060.01.209</t>
  </si>
  <si>
    <t>Transport, freight, lorry &gt;32 metric ton, EURO6 {GLO}| market for | Alloc Rec, S</t>
  </si>
  <si>
    <t>C.060.01.210</t>
  </si>
  <si>
    <t>Transport, freight, lorry 16-32 metric ton, EURO3 {GLO}| market for | Alloc Rec, S</t>
  </si>
  <si>
    <t>C.060.01.211</t>
  </si>
  <si>
    <t>Transport, freight, lorry 16-32 metric ton, EURO4 {GLO}| market for | Alloc Rec, S</t>
  </si>
  <si>
    <t>C.060.01.212</t>
  </si>
  <si>
    <t>Transport, freight, lorry 16-32 metric ton, EURO5 {GLO}| market for | Alloc Rec, S</t>
  </si>
  <si>
    <t>C.060.01.213</t>
  </si>
  <si>
    <t>Transport, freight, lorry 16-32 metric ton, EURO6 {GLO}| market for | Alloc Rec, S</t>
  </si>
  <si>
    <t>C.060.01.214</t>
  </si>
  <si>
    <t>Transport, freight, lorry 28 metric ton, vegetable oil methyl ester 100% {GLO}| market for | Alloc Rec, S</t>
  </si>
  <si>
    <t>C.060.01.215</t>
  </si>
  <si>
    <t>Transport, freight, lorry 3.5-7.5 metric ton, EURO3 {GLO}| market for | Alloc Rec, S</t>
  </si>
  <si>
    <t>C.060.01.216</t>
  </si>
  <si>
    <t>Transport, freight, lorry 3.5-7.5 metric ton, EURO4 {GLO}| market for | Alloc Rec, S</t>
  </si>
  <si>
    <t>C.060.01.217</t>
  </si>
  <si>
    <t>Transport, freight, lorry 3.5-7.5 metric ton, EURO5 {GLO}| market for | Alloc Rec, S</t>
  </si>
  <si>
    <t>C.060.01.218</t>
  </si>
  <si>
    <t>Transport, freight, lorry 3.5-7.5 metric ton, EURO6 {GLO}| market for | Alloc Rec, S</t>
  </si>
  <si>
    <t>C.060.01.219</t>
  </si>
  <si>
    <t>Transport, freight, lorry 7.5-16 metric ton, EURO3 {GLO}| market for | Alloc Rec, S</t>
  </si>
  <si>
    <t>C.060.01.220</t>
  </si>
  <si>
    <t>Transport, freight, lorry 7.5-16 metric ton, EURO4 {GLO}| market for | Alloc Rec, S</t>
  </si>
  <si>
    <t>C.060.01.221</t>
  </si>
  <si>
    <t>Transport, freight, lorry 7.5-16 metric ton, EURO5 {GLO}| market for | Alloc Rec, S</t>
  </si>
  <si>
    <t>C.060.01.222</t>
  </si>
  <si>
    <t>Transport, freight, lorry 7.5-16 metric ton, EURO6 {GLO}| market for | Alloc Rec, S</t>
  </si>
  <si>
    <t>C.060.01.223</t>
  </si>
  <si>
    <t>Transport, freight, lorry with reefer, cooling {GLO}| market for | Alloc Rec, S</t>
  </si>
  <si>
    <t>C.060.01.224</t>
  </si>
  <si>
    <t>Transport, freight, lorry with reefer, freezing {GLO}| market for | Alloc Rec, S</t>
  </si>
  <si>
    <t>C.060.01.225</t>
  </si>
  <si>
    <t>Transport, freight, lorry with refrigeration machine, 3.5-7.5 ton, EURO3, carbon dioxide, liquid refrigerant, cooling {GLO}| market for transport, freight, lorry with refrigeration machine, 3.5-7.5 ton, EURO3, carbon dioxide, liquid refri(...)_1 | Alloc Rec, S</t>
  </si>
  <si>
    <t>C.060.01.226</t>
  </si>
  <si>
    <t>Transport, freight, lorry with refrigeration machine, 3.5-7.5 ton, EURO3, carbon dioxide, liquid refrigerant, freezing {GLO}| market for transport, freight, lorry with refrigeration machine, 3.5-7.5 ton, EURO3, carbon dioxide, liquid refr(...)_11 | Alloc Rec, S</t>
  </si>
  <si>
    <t>C.060.01.227</t>
  </si>
  <si>
    <t>Transport, freight, lorry with refrigeration machine, 3.5-7.5 ton, EURO3, R134a refrigerant, cooling {GLO}| market for | Alloc Rec, S</t>
  </si>
  <si>
    <t>C.060.01.228</t>
  </si>
  <si>
    <t>Transport, freight, lorry with refrigeration machine, 3.5-7.5 ton, EURO3, R134a refrigerant, freezing {GLO}| market for | Alloc Rec, S</t>
  </si>
  <si>
    <t>C.060.01.229</t>
  </si>
  <si>
    <t>Transport, freight, lorry with refrigeration machine, 3.5-7.5 ton, EURO4, carbon dioxide, liquid refrigerant, cooling {GLO}| market for transport, freight, lorry with refrigeration machine, 3.5-7.5 ton, EURO4, carbon dioxide, liquid refri(...)_2 | Alloc Rec, S</t>
  </si>
  <si>
    <t>C.060.01.230</t>
  </si>
  <si>
    <t>Transport, freight, lorry with refrigeration machine, 3.5-7.5 ton, EURO4, carbon dioxide, liquid refrigerant, freezing {GLO}| market for transport, freight, lorry with refrigeration machine, 3.5-7.5 ton, EURO4, carbon dioxide, liquid refr(...)_10 | Alloc Rec, S</t>
  </si>
  <si>
    <t>C.060.01.231</t>
  </si>
  <si>
    <t>Transport, freight, lorry with refrigeration machine, 3.5-7.5 ton, EURO4, R134a refrigerant, cooling {GLO}| market for | Alloc Rec, S</t>
  </si>
  <si>
    <t>C.060.01.232</t>
  </si>
  <si>
    <t>Transport, freight, lorry with refrigeration machine, 3.5-7.5 ton, EURO4, R134a refrigerant, freezing {GLO}| market for | Alloc Rec, S</t>
  </si>
  <si>
    <t>C.060.01.233</t>
  </si>
  <si>
    <t>Transport, freight, lorry with refrigeration machine, 3.5-7.5 ton, EURO5, carbon dioxide, liquid refrigerant, cooling {GLO}| market for transport, freight, lorry with refrigeration machine, 3.5-7.5 ton, EURO5, carbon dioxide, liquid refri(...)_3 | Alloc Rec, S</t>
  </si>
  <si>
    <t>C.060.01.234</t>
  </si>
  <si>
    <t>Transport, freight, lorry with refrigeration machine, 3.5-7.5 ton, EURO5, carbon dioxide, liquid refrigerant, freezing {GLO}| market for transport, freight, lorry with refrigeration machine, 3.5-7.5 ton, EURO5, carbon dioxide, liquid refri(...)_7 | Alloc Rec, S</t>
  </si>
  <si>
    <t>C.060.01.235</t>
  </si>
  <si>
    <t>Transport, freight, lorry with refrigeration machine, 3.5-7.5 ton, EURO5, R134a refrigerant, cooling {GLO}| market for | Alloc Rec, S</t>
  </si>
  <si>
    <t>C.060.01.236</t>
  </si>
  <si>
    <t>Transport, freight, lorry with refrigeration machine, 3.5-7.5 ton, EURO5, R134a refrigerant, freezing {GLO}| market for | Alloc Rec, S</t>
  </si>
  <si>
    <t>C.060.01.237</t>
  </si>
  <si>
    <t>Transport, freight, lorry with refrigeration machine, 3.5-7.5 ton, EURO6, carbon dioxide, liquid refrigerant, cooling {GLO}| market for transport, freight, lorry with refrigeration machine, 3.5-7.5 ton, EURO6, carbon dioxide, liquid refri(...)_5 | Alloc Rec, S</t>
  </si>
  <si>
    <t>C.060.01.238</t>
  </si>
  <si>
    <t>Transport, freight, lorry with refrigeration machine, 3.5-7.5 ton, EURO6, carbon dioxide, liquid refrigerant, freezing {GLO}| market for transport, freight, lorry with refrigeration machine, 3.5-7.5 ton, EURO6, carbon dioxide, liquid refr(...)_13 | Alloc Rec, S</t>
  </si>
  <si>
    <t>C.060.01.239</t>
  </si>
  <si>
    <t>Transport, freight, lorry with refrigeration machine, 3.5-7.5 ton, EURO6, R134a refrigerant, cooling {GLO}| market for | Alloc Rec, S</t>
  </si>
  <si>
    <t>C.060.01.240</t>
  </si>
  <si>
    <t>Transport, freight, lorry with refrigeration machine, 3.5-7.5 ton, EURO6, R134a refrigerant, freezing {GLO}| market for | Alloc Rec, S</t>
  </si>
  <si>
    <t>C.060.01.241</t>
  </si>
  <si>
    <t>Transport, freight, lorry with refrigeration machine, 7.5-16 ton, EURO3, carbon dioxide, liquid refrigerant, cooling {GLO}| market for transport, freight, lorry with refrigeration machine, 7.5-16 ton, EURO3, carbon dioxide, liquid refrig(...)_4 | Alloc Rec, S</t>
  </si>
  <si>
    <t>C.060.01.242</t>
  </si>
  <si>
    <t>Transport, freight, lorry with refrigeration machine, 7.5-16 ton, EURO3, carbon dioxide, liquid refrigerant, freezing {GLO}| market for transport, freight, lorry with refrigeration machine, 7.5-16 ton, EURO3, carbon dioxide, liquid refri(...)_14 | Alloc Rec, S</t>
  </si>
  <si>
    <t>C.060.01.243</t>
  </si>
  <si>
    <t>Transport, freight, lorry with refrigeration machine, 7.5-16 ton, EURO3, R134a refrigerant, cooling {GLO}| market for | Alloc Rec, S</t>
  </si>
  <si>
    <t>C.060.01.244</t>
  </si>
  <si>
    <t>Transport, freight, lorry with refrigeration machine, 7.5-16 ton, EURO3, R134a refrigerant, freezing {GLO}| market for | Alloc Rec, S</t>
  </si>
  <si>
    <t>C.060.01.245</t>
  </si>
  <si>
    <t>Transport, freight, lorry with refrigeration machine, 7.5-16 ton, EURO4, carbon dioxide, liquid refrigerant, cooling {GLO}| market for transport, freight, lorry with refrigeration machine, 7.5-16 ton, EURO4, carbon dioxide, liquid refrig(...)_6 | Alloc Rec, S</t>
  </si>
  <si>
    <t>C.060.01.246</t>
  </si>
  <si>
    <t>Transport, freight, lorry with refrigeration machine, 7.5-16 ton, EURO4, carbon dioxide, liquid refrigerant, freezing {GLO}| market for transport, freight, lorry with refrigeration machine, 7.5-16 ton, EURO4, carbon dioxide, liquid refri(...)_12 | Alloc Rec, S</t>
  </si>
  <si>
    <t>C.060.01.247</t>
  </si>
  <si>
    <t>Transport, freight, lorry with refrigeration machine, 7.5-16 ton, EURO4, R134a refrigerant, cooling {GLO}| market for | Alloc Rec, S</t>
  </si>
  <si>
    <t>C.060.01.248</t>
  </si>
  <si>
    <t>Transport, freight, lorry with refrigeration machine, 7.5-16 ton, EURO4, R134a refrigerant, freezing {GLO}| market for | Alloc Rec, S</t>
  </si>
  <si>
    <t>C.060.01.249</t>
  </si>
  <si>
    <t>Transport, freight, lorry with refrigeration machine, 7.5-16 ton, EURO5, carbon dioxide, liquid refrigerant, cooling {GLO}| market for transport, freight, lorry with refrigeration machine, 7.5-16 ton, EURO5, carbon dioxide, liquid refrig(...)_8 | Alloc Rec, S</t>
  </si>
  <si>
    <t>C.060.01.250</t>
  </si>
  <si>
    <t>Transport, freight, lorry with refrigeration machine, 7.5-16 ton, EURO5, carbon dioxide, liquid refrigerant, freezing {GLO}| market for transport, freight, lorry with refrigeration machine, 7.5-16 ton, EURO5, carbon dioxide, liquid refri(...)_16 | Alloc Rec, S</t>
  </si>
  <si>
    <t>C.060.01.251</t>
  </si>
  <si>
    <t>Transport, freight, lorry with refrigeration machine, 7.5-16 ton, EURO5, R134a refrigerant, cooling {GLO}| market for | Alloc Rec, S</t>
  </si>
  <si>
    <t>C.060.01.252</t>
  </si>
  <si>
    <t>Transport, freight, lorry with refrigeration machine, 7.5-16 ton, EURO5, R134a refrigerant, freezing {GLO}| market for | Alloc Rec, S</t>
  </si>
  <si>
    <t>C.060.01.253</t>
  </si>
  <si>
    <t>Transport, freight, lorry with refrigeration machine, 7.5-16 ton, EURO6, carbon dioxide, liquid refrigerant, cooling {GLO}| market for transport, freight, lorry with refrigeration machine, 7.5-16 ton, EURO6, carbon dioxide, liquid refrig(...)_9 | Alloc Rec, S</t>
  </si>
  <si>
    <t>C.060.01.254</t>
  </si>
  <si>
    <t>Transport, freight, lorry with refrigeration machine, 7.5-16 ton, EURO6, carbon dioxide, liquid refrigerant, freezing {GLO}| market for transport, freight, lorry with refrigeration machine, 7.5-16 ton, EURO6, carbon dioxide, liquid refri(...)_15 | Alloc Rec, S</t>
  </si>
  <si>
    <t>C.060.01.255</t>
  </si>
  <si>
    <t>Transport, freight, lorry with refrigeration machine, 7.5-16 ton, EURO6, R134a refrigerant, cooling {GLO}| market for | Alloc Rec, S</t>
  </si>
  <si>
    <t>C.060.01.256</t>
  </si>
  <si>
    <t>Transport, freight, lorry with refrigeration machine, 7.5-16 ton, EURO6, R134a refrigerant, freezing {GLO}| market for | Alloc Rec, S</t>
  </si>
  <si>
    <t>C.060.01.257</t>
  </si>
  <si>
    <t>Transport, freight, lorry with refrigeration machine, cooling {GLO}| market for | Alloc Rec, S</t>
  </si>
  <si>
    <t>C.060.01.258</t>
  </si>
  <si>
    <t>Transport, freight, lorry with refrigeration machine, freezing {GLO}| market for | Alloc Rec, S</t>
  </si>
  <si>
    <t>C.060.01.259</t>
  </si>
  <si>
    <t>Transport, freight, lorry, unspecified {GLO}| market for | Alloc Rec, S</t>
  </si>
  <si>
    <t>C.060.01.260</t>
  </si>
  <si>
    <t>Transport, passenger car {RER}| market for | Alloc Rec, S</t>
  </si>
  <si>
    <t>C.060.01.261</t>
  </si>
  <si>
    <t>Transport, passenger car {RoW}| market for | Alloc Rec, S</t>
  </si>
  <si>
    <t>C.060.01.262</t>
  </si>
  <si>
    <t>Transport, passenger car with internal combustion engine {RER}| market for | Alloc Rec, S</t>
  </si>
  <si>
    <t>C.060.01.263</t>
  </si>
  <si>
    <t>Transport, passenger car with internal combustion engine {RoW}| market for | Alloc Rec, S</t>
  </si>
  <si>
    <t>C.060.01.264</t>
  </si>
  <si>
    <t>Transport, passenger car, electric {GLO}| market for | Alloc Rec, S</t>
  </si>
  <si>
    <t>C.060.01.265</t>
  </si>
  <si>
    <t>Transport, passenger car, EURO 3 {RER}| market for | Alloc Rec, S</t>
  </si>
  <si>
    <t>C.060.01.266</t>
  </si>
  <si>
    <t>Transport, passenger car, EURO 3 {RoW}| market for | Alloc Rec, S</t>
  </si>
  <si>
    <t>C.060.01.267</t>
  </si>
  <si>
    <t>Transport, passenger car, EURO 4 {RER}| market for | Alloc Rec, S</t>
  </si>
  <si>
    <t>C.060.01.268</t>
  </si>
  <si>
    <t>Transport, passenger car, EURO 4 {RoW}| market for | Alloc Rec, S</t>
  </si>
  <si>
    <t>C.060.01.269</t>
  </si>
  <si>
    <t>Transport, passenger car, EURO 5 {RER}| market for | Alloc Rec, S</t>
  </si>
  <si>
    <t>C.060.01.270</t>
  </si>
  <si>
    <t>Transport, passenger car, EURO 5 {RoW}| market for | Alloc Rec, S</t>
  </si>
  <si>
    <t>C.060.01.271</t>
  </si>
  <si>
    <t>Transport, passenger car, large size, diesel, EURO 3 {GLO}| market for | Alloc Rec, S</t>
  </si>
  <si>
    <t>C.060.01.272</t>
  </si>
  <si>
    <t>Transport, passenger car, large size, diesel, EURO 4 {GLO}| market for | Alloc Rec, S</t>
  </si>
  <si>
    <t>C.060.01.273</t>
  </si>
  <si>
    <t>Transport, passenger car, large size, diesel, EURO 5 {GLO}| market for | Alloc Rec, S</t>
  </si>
  <si>
    <t>C.060.01.274</t>
  </si>
  <si>
    <t>Transport, passenger car, large size, natural gas, EURO 3 {GLO}| market for | Alloc Rec, S</t>
  </si>
  <si>
    <t>C.060.01.275</t>
  </si>
  <si>
    <t>Transport, passenger car, large size, natural gas, EURO 4 {GLO}| market for | Alloc Rec, S</t>
  </si>
  <si>
    <t>C.060.01.276</t>
  </si>
  <si>
    <t>Transport, passenger car, large size, natural gas, EURO 5 {GLO}| market for | Alloc Rec, S</t>
  </si>
  <si>
    <t>C.060.01.277</t>
  </si>
  <si>
    <t>Transport, passenger car, large size, petrol, EURO 3 {GLO}| market for | Alloc Rec, S</t>
  </si>
  <si>
    <t>C.060.01.278</t>
  </si>
  <si>
    <t>Transport, passenger car, large size, petrol, EURO 4 {GLO}| market for transport, passenger car, large size, petol, EURO 4 | Alloc Rec, S</t>
  </si>
  <si>
    <t>C.060.01.279</t>
  </si>
  <si>
    <t>Transport, passenger car, large size, petrol, EURO 5 {GLO}| market for | Alloc Rec, S</t>
  </si>
  <si>
    <t>C.060.01.280</t>
  </si>
  <si>
    <t>Transport, passenger car, medium size, diesel, EURO 3 {GLO}| market for | Alloc Rec, S</t>
  </si>
  <si>
    <t>C.060.01.281</t>
  </si>
  <si>
    <t>Transport, passenger car, medium size, diesel, EURO 4 {GLO}| market for | Alloc Rec, S</t>
  </si>
  <si>
    <t>C.060.01.282</t>
  </si>
  <si>
    <t>Transport, passenger car, medium size, diesel, EURO 5 {GLO}| market for | Alloc Rec, S</t>
  </si>
  <si>
    <t>C.060.01.283</t>
  </si>
  <si>
    <t>Transport, passenger car, medium size, liquefied petroleum gas, EURO 5 {GLO}| market for | Alloc Rec, S</t>
  </si>
  <si>
    <t>C.060.01.284</t>
  </si>
  <si>
    <t>Transport, passenger car, medium size, natural gas, EURO 3 {GLO}| market for | Alloc Rec, S</t>
  </si>
  <si>
    <t>C.060.01.285</t>
  </si>
  <si>
    <t>Transport, passenger car, medium size, natural gas, EURO 4 {GLO}| market for | Alloc Rec, S</t>
  </si>
  <si>
    <t>C.060.01.286</t>
  </si>
  <si>
    <t>Transport, passenger car, medium size, natural gas, EURO 5 {GLO}| market for | Alloc Rec, S</t>
  </si>
  <si>
    <t>C.060.01.287</t>
  </si>
  <si>
    <t>Transport, passenger car, medium size, petrol, EURO 3 {GLO}| market for | Alloc Rec, S</t>
  </si>
  <si>
    <t>C.060.01.288</t>
  </si>
  <si>
    <t>Transport, passenger car, medium size, petrol, EURO 4 {GLO}| market for | Alloc Rec, S</t>
  </si>
  <si>
    <t>C.060.01.289</t>
  </si>
  <si>
    <t>Transport, passenger car, medium size, petrol, EURO 5 {GLO}| market for | Alloc Rec, S</t>
  </si>
  <si>
    <t>C.060.01.290</t>
  </si>
  <si>
    <t>Transport, passenger car, small size, diesel, EURO 3 {GLO}| market for | Alloc Rec, S</t>
  </si>
  <si>
    <t>C.060.01.291</t>
  </si>
  <si>
    <t>Transport, passenger car, small size, diesel, EURO 4 {GLO}| market for | Alloc Rec, S</t>
  </si>
  <si>
    <t>C.060.01.292</t>
  </si>
  <si>
    <t>Transport, passenger car, small size, diesel, EURO 5 {GLO}| market for | Alloc Rec, S</t>
  </si>
  <si>
    <t>C.060.01.293</t>
  </si>
  <si>
    <t>Transport, passenger car, small size, natural gas, EURO 3 {GLO}| market for | Alloc Rec, S</t>
  </si>
  <si>
    <t>C.060.01.294</t>
  </si>
  <si>
    <t>Transport, passenger car, small size, natural gas, EURO 4 {GLO}| market for | Alloc Rec, S</t>
  </si>
  <si>
    <t>C.060.01.295</t>
  </si>
  <si>
    <t>Transport, passenger car, small size, natural gas, EURO 5 {GLO}| market for | Alloc Rec, S</t>
  </si>
  <si>
    <t>C.060.01.296</t>
  </si>
  <si>
    <t>Transport, passenger car, small size, petrol, EURO 3 {GLO}| market for | Alloc Rec, S</t>
  </si>
  <si>
    <t>C.060.01.297</t>
  </si>
  <si>
    <t>Transport, passenger car, small size, petrol, EURO 4 {GLO}| market for | Alloc Rec, S</t>
  </si>
  <si>
    <t>C.060.01.298</t>
  </si>
  <si>
    <t>Transport, passenger car, small size, petrol, EURO 5 {GLO}| market for | Alloc Rec, S</t>
  </si>
  <si>
    <t>C.060.01.299</t>
  </si>
  <si>
    <t>Transport, passenger coach {GLO}| market for | Alloc Rec, S</t>
  </si>
  <si>
    <t>C.060.01.300</t>
  </si>
  <si>
    <t>Transport, passenger, bicycle {GLO}| market for | Alloc Rec, S</t>
  </si>
  <si>
    <t>C.060.01.301</t>
  </si>
  <si>
    <t>Transport, passenger, electric bicycle {GLO}| market for | Alloc Rec, S</t>
  </si>
  <si>
    <t>C.060.01.302</t>
  </si>
  <si>
    <t>Transport, passenger, electric bicycle, label-certified electricity {GLO}| market for | Alloc Rec, S</t>
  </si>
  <si>
    <t>C.060.01.303</t>
  </si>
  <si>
    <t>Transport, passenger, electric scooter {GLO}| market for | Alloc Rec, S</t>
  </si>
  <si>
    <t>C.060.01.304</t>
  </si>
  <si>
    <t>Transport, passenger, motor scooter {GLO}| market for | Alloc Rec, S</t>
  </si>
  <si>
    <t>C.060.01.305</t>
  </si>
  <si>
    <t>Transport, regular bus {GLO}| market for | Alloc Rec, S</t>
  </si>
  <si>
    <t>C.060.01.306</t>
  </si>
  <si>
    <t>tonkm</t>
  </si>
  <si>
    <t>Transport, tractor and trailer, agricultural {GLO}| market for | Alloc Rec, S</t>
  </si>
  <si>
    <t>C.060.01.307</t>
  </si>
  <si>
    <t>Transport, tram {GLO}| market for | Alloc Rec, S</t>
  </si>
  <si>
    <t>C.060.01.308</t>
  </si>
  <si>
    <t>Transport, trolleybus {GLO}| market for | Alloc Rec, S</t>
  </si>
  <si>
    <t>Transport, road, operations                                      (Note for eco-costs: Idemat2014 including depletion of fossil fuels, Ecoinvent excluding depletion of fossil fuels, 80 euro cents per kg oil)</t>
  </si>
  <si>
    <t>Transport, water                                      (Note for eco-costs: Idemat2014 including depletion of fossil fuels, Ecoinvent excluding depletion of fossil fuels, 80 euro cents per kg oil)</t>
  </si>
  <si>
    <t>C.070.01.201</t>
  </si>
  <si>
    <t>Transport, freight, inland waterways, barge {RER}| processing | Alloc Rec, S</t>
  </si>
  <si>
    <t>C.070.01.202</t>
  </si>
  <si>
    <t>Transport, freight, inland waterways, barge {RoW}| processing | Alloc Rec, S</t>
  </si>
  <si>
    <t>C.070.01.203</t>
  </si>
  <si>
    <t>Transport, freight, inland waterways, barge tanker {RER}| processing | Alloc Rec, S</t>
  </si>
  <si>
    <t>C.070.01.204</t>
  </si>
  <si>
    <t>Transport, freight, inland waterways, barge tanker {RoW}| processing | Alloc Rec, S</t>
  </si>
  <si>
    <t>C.070.01.205</t>
  </si>
  <si>
    <t>Transport, freight, inland waterways, barge with reefer, cooling {GLO}| processing | Alloc Rec, S</t>
  </si>
  <si>
    <t>C.070.01.206</t>
  </si>
  <si>
    <t>Transport, freight, inland waterways, barge with reefer, freezing {GLO}| processing | Alloc Rec, S</t>
  </si>
  <si>
    <t>C.070.01.207</t>
  </si>
  <si>
    <t>Transport, freight, sea, liquefied natural gas {GLO}| processing | Alloc Rec, S</t>
  </si>
  <si>
    <t>C.070.01.208</t>
  </si>
  <si>
    <t>Transport, freight, sea, transoceanic ship {GLO}| processing | Alloc Rec, S</t>
  </si>
  <si>
    <t>C.070.01.209</t>
  </si>
  <si>
    <t>Transport, freight, sea, transoceanic ship with reefer, cooling {GLO}| processing | Alloc Rec, S</t>
  </si>
  <si>
    <t>C.070.01.210</t>
  </si>
  <si>
    <t>Transport, freight, sea, transoceanic ship with reefer, freezing {GLO}| processing | Alloc Rec, S</t>
  </si>
  <si>
    <t>C.070.01.211</t>
  </si>
  <si>
    <t>Transport, freight, sea, transoceanic tanker {GLO}| processing | Alloc Rec, S</t>
  </si>
  <si>
    <t>D.010.01.201</t>
  </si>
  <si>
    <t>Application of plant protection product, by field sprayer {CH}| market for application of plant protection product, by field sprayer | Alloc Rec, S</t>
  </si>
  <si>
    <t>D.010.01.202</t>
  </si>
  <si>
    <t>Application of plant protection product, by field sprayer {RoW}| market for application of plant protection product, by field sprayer | Alloc Rec, S</t>
  </si>
  <si>
    <t>D.010.01.203</t>
  </si>
  <si>
    <t>Bale loading {GLO}| market for | Alloc Rec, S</t>
  </si>
  <si>
    <t>D.010.01.204</t>
  </si>
  <si>
    <t>Baling {GLO}| market for | Alloc Rec, S</t>
  </si>
  <si>
    <t>D.010.01.205</t>
  </si>
  <si>
    <t>Chopping, maize {GLO}| market for | Alloc Rec, S</t>
  </si>
  <si>
    <t>D.010.01.206</t>
  </si>
  <si>
    <t>Drying of bread grain, seed and legumes {GLO}| market for | Alloc Rec, S</t>
  </si>
  <si>
    <t>D.010.01.207</t>
  </si>
  <si>
    <t>Drying of feed grain {GLO}| market for | Alloc Rec, S</t>
  </si>
  <si>
    <t>D.010.01.208</t>
  </si>
  <si>
    <t>Drying of grass {GLO}| market for | Alloc Rec, S</t>
  </si>
  <si>
    <t>D.010.01.209</t>
  </si>
  <si>
    <t>Drying of maize grain {GLO}| market for | Alloc Rec, S</t>
  </si>
  <si>
    <t>D.010.01.210</t>
  </si>
  <si>
    <t>Drying of maize straw and whole-plant {GLO}| market for | Alloc Rec, S</t>
  </si>
  <si>
    <t>D.010.01.211</t>
  </si>
  <si>
    <t>Evaporation of milk {GLO}| market for | Alloc Rec, S</t>
  </si>
  <si>
    <t>D.010.01.212</t>
  </si>
  <si>
    <t>Fertilising, by broadcaster {GLO}| market for | Alloc Rec, S</t>
  </si>
  <si>
    <t>D.010.01.213</t>
  </si>
  <si>
    <t>Fodder loading, by self-loading trailer {GLO}| market for | Alloc Rec, S</t>
  </si>
  <si>
    <t>D.010.01.214</t>
  </si>
  <si>
    <t>Forwarding, forwarder {GLO}| market for | Alloc Rec, S</t>
  </si>
  <si>
    <t>D.010.01.215</t>
  </si>
  <si>
    <t>Harvesting, by complete harvester, beets {GLO}| market for | Alloc Rec, S</t>
  </si>
  <si>
    <t>D.010.01.216</t>
  </si>
  <si>
    <t>Harvesting, by complete harvester, ground crops {GLO}| market for harvesting, by complete harvester, ground crops | Alloc Rec, S</t>
  </si>
  <si>
    <t>D.010.01.217</t>
  </si>
  <si>
    <t>Harvesting, forestry harvester {GLO}| market for | Alloc Rec, S</t>
  </si>
  <si>
    <t>D.010.01.218</t>
  </si>
  <si>
    <t>Harvesting/bundling, energy wood harvester {GLO}| market for | Alloc Rec, S</t>
  </si>
  <si>
    <t>D.010.01.219</t>
  </si>
  <si>
    <t>Haying, by rotary tedder {GLO}| market for | Alloc Rec, S</t>
  </si>
  <si>
    <t>D.010.01.220</t>
  </si>
  <si>
    <t>Hoeing {GLO}| market for | Alloc Rec, S</t>
  </si>
  <si>
    <t>D.010.01.221</t>
  </si>
  <si>
    <t>Irrigation {BR}| market for | Alloc Rec, S</t>
  </si>
  <si>
    <t>D.010.01.222</t>
  </si>
  <si>
    <t>Irrigation {CA-QC}| market for | Alloc Rec, S</t>
  </si>
  <si>
    <t>D.010.01.223</t>
  </si>
  <si>
    <t>Irrigation {CH}| market for | Alloc Rec, S</t>
  </si>
  <si>
    <t>D.010.01.224</t>
  </si>
  <si>
    <t>Irrigation {CN}| market for | Alloc Rec, S</t>
  </si>
  <si>
    <t>D.010.01.225</t>
  </si>
  <si>
    <t>Irrigation {DE}| market for | Alloc Rec, S</t>
  </si>
  <si>
    <t>D.010.01.226</t>
  </si>
  <si>
    <t>Irrigation {ES}| market for | Alloc Rec, S</t>
  </si>
  <si>
    <t>D.010.01.227</t>
  </si>
  <si>
    <t>Irrigation {FR}| market for | Alloc Rec, S</t>
  </si>
  <si>
    <t>D.010.01.228</t>
  </si>
  <si>
    <t>Irrigation {GLO}| market group for | Alloc Rec, S</t>
  </si>
  <si>
    <t>D.010.01.229</t>
  </si>
  <si>
    <t>Irrigation {IN}| market for | Alloc Rec, S</t>
  </si>
  <si>
    <t>D.010.01.230</t>
  </si>
  <si>
    <t>Irrigation {MY}| market for | Alloc Rec, S</t>
  </si>
  <si>
    <t>D.010.01.231</t>
  </si>
  <si>
    <t>Irrigation {PH}| market for | Alloc Rec, S</t>
  </si>
  <si>
    <t>D.010.01.232</t>
  </si>
  <si>
    <t>Irrigation {RoW}| market for | Alloc Rec, S</t>
  </si>
  <si>
    <t>D.010.01.233</t>
  </si>
  <si>
    <t>Irrigation {TN}| market for | Alloc Rec, S</t>
  </si>
  <si>
    <t>D.010.01.234</t>
  </si>
  <si>
    <t>Irrigation {US}| market for | Alloc Rec, S</t>
  </si>
  <si>
    <t>D.010.01.235</t>
  </si>
  <si>
    <t>Liquid manure spreading, by vacuum tanker {GLO}| market for | Alloc Rec, S</t>
  </si>
  <si>
    <t>D.010.01.236</t>
  </si>
  <si>
    <t>Milking {GLO}| market for | Alloc Rec, S</t>
  </si>
  <si>
    <t>D.010.01.237</t>
  </si>
  <si>
    <t>Mowing, by motor mower {GLO}| market for | Alloc Rec, S</t>
  </si>
  <si>
    <t>D.010.01.238</t>
  </si>
  <si>
    <t>Mowing, by rotary mower {GLO}| market for | Alloc Rec, S</t>
  </si>
  <si>
    <t>D.010.01.239</t>
  </si>
  <si>
    <t>Mulching {GLO}| market for | Alloc Rec, S</t>
  </si>
  <si>
    <t>D.010.01.240</t>
  </si>
  <si>
    <t>Operation, dried roughage store, air dried, solar {GLO}| market for | Alloc Rec, S</t>
  </si>
  <si>
    <t>D.010.01.241</t>
  </si>
  <si>
    <t>Operation, dried roughage store, cold-air dried, conventional {GLO}| market for | Alloc Rec, S</t>
  </si>
  <si>
    <t>D.010.01.242</t>
  </si>
  <si>
    <t>Operation, dried roughage store, non ventilated {GLO}| market for | Alloc Rec, S</t>
  </si>
  <si>
    <t>D.010.01.243</t>
  </si>
  <si>
    <t>Operation, housing system, cattle, loose, per animal unit {GLO}| market for | Alloc Rec, S</t>
  </si>
  <si>
    <t>D.010.01.244</t>
  </si>
  <si>
    <t>Operation, housing system, cattle, tied, per animal unit {GLO}| market for | Alloc Rec, S</t>
  </si>
  <si>
    <t>D.010.01.245</t>
  </si>
  <si>
    <t>Operation, housing system, pig, fully-slatted floor, per pig place {GLO}| market for | Alloc Rec, S</t>
  </si>
  <si>
    <t>D.010.01.246</t>
  </si>
  <si>
    <t>Operation, housing system, pig, label-certified, per pig place {GLO}| market for | Alloc Rec, S</t>
  </si>
  <si>
    <t>D.010.01.247</t>
  </si>
  <si>
    <t>Operation, liquid manure storage and processing facility {GLO}| market for | Alloc Rec, S</t>
  </si>
  <si>
    <t>D.010.01.248</t>
  </si>
  <si>
    <t>Planting {GLO}| market for | Alloc Rec, S</t>
  </si>
  <si>
    <t>D.010.01.249</t>
  </si>
  <si>
    <t>Potato grading {GLO}| market for | Alloc Rec, S</t>
  </si>
  <si>
    <t>D.010.01.250</t>
  </si>
  <si>
    <t>Potato haulm cutting {GLO}| market for | Alloc Rec, S</t>
  </si>
  <si>
    <t>D.010.01.251</t>
  </si>
  <si>
    <t>Potato planting {GLO}| market for | Alloc Rec, S</t>
  </si>
  <si>
    <t>D.010.01.252</t>
  </si>
  <si>
    <t>Skidding, skidder {GLO}| market for | Alloc Rec, S</t>
  </si>
  <si>
    <t>D.010.01.253</t>
  </si>
  <si>
    <t>Slab and siding, hardwood, wet, measured as dry mass {GLO}| market for | Alloc Rec, S</t>
  </si>
  <si>
    <t>D.010.01.254</t>
  </si>
  <si>
    <t>Slab and siding, softwood, wet, measured as dry mass {GLO}| market for | Alloc Rec, S</t>
  </si>
  <si>
    <t>D.010.01.255</t>
  </si>
  <si>
    <t>Solid manure loading and spreading, by hydraulic loader and spreader {GLO}| market for | Alloc Rec, S</t>
  </si>
  <si>
    <t>D.010.01.256</t>
  </si>
  <si>
    <t>Sowing {GLO}| market for | Alloc Rec, S</t>
  </si>
  <si>
    <t>D.010.01.257</t>
  </si>
  <si>
    <t>Spray-drying of milk {GLO}| market for | Alloc Rec, S</t>
  </si>
  <si>
    <t>D.010.01.258</t>
  </si>
  <si>
    <t>Swath, by rotary windrower {GLO}| market for | Alloc Rec, S</t>
  </si>
  <si>
    <t>D.010.01.259</t>
  </si>
  <si>
    <t>Tillage, cultivating, chiselling {GLO}| market for | Alloc Rec, S</t>
  </si>
  <si>
    <t>D.010.01.260</t>
  </si>
  <si>
    <t>Tillage, currying, by weeder {GLO}| market for | Alloc Rec, S</t>
  </si>
  <si>
    <t>D.010.01.261</t>
  </si>
  <si>
    <t>Tillage, harrowing, by rotary harrow {GLO}| market for | Alloc Rec, S</t>
  </si>
  <si>
    <t>D.010.01.262</t>
  </si>
  <si>
    <t>Tillage, harrowing, by spring tine harrow {GLO}| market for | Alloc Rec, S</t>
  </si>
  <si>
    <t>D.010.01.263</t>
  </si>
  <si>
    <t>Tillage, hoeing and earthing-up, potatoes {GLO}| market for | Alloc Rec, S</t>
  </si>
  <si>
    <t>D.010.01.264</t>
  </si>
  <si>
    <t>Tillage, ploughing {GLO}| market for | Alloc Rec, S</t>
  </si>
  <si>
    <t>D.010.01.265</t>
  </si>
  <si>
    <t>Tillage, rolling {GLO}| market for | Alloc Rec, S</t>
  </si>
  <si>
    <t>D.010.01.266</t>
  </si>
  <si>
    <t>Tillage, rotary cultivator {GLO}| market for | Alloc Rec, S</t>
  </si>
  <si>
    <t>D.015</t>
  </si>
  <si>
    <t>D.015.01</t>
  </si>
  <si>
    <t>Processing, biowaste</t>
  </si>
  <si>
    <t>D.020.01.103</t>
  </si>
  <si>
    <t>Beverage carton converting {GLO}| market for | Alloc Rec, S</t>
  </si>
  <si>
    <t>D.020.01.104</t>
  </si>
  <si>
    <t>Carton board box production, with gravure printing {GLO}| market for | Alloc Rec, S</t>
  </si>
  <si>
    <t>D.020.01.105</t>
  </si>
  <si>
    <t>Carton board box production, with offset printing {GLO}| market for | Alloc Rec, S</t>
  </si>
  <si>
    <t>D.030</t>
  </si>
  <si>
    <t>D.030.01</t>
  </si>
  <si>
    <t xml:space="preserve">Processing, compressed air </t>
  </si>
  <si>
    <t>D.030.01.201</t>
  </si>
  <si>
    <t>Compressed air, 1000 kPa gauge {GLO}| market for | Alloc Rec, S</t>
  </si>
  <si>
    <t>D.030.01.202</t>
  </si>
  <si>
    <t>Compressed air, 1200 kPa gauge {GLO}| market for | Alloc Rec, S</t>
  </si>
  <si>
    <t>D.030.01.203</t>
  </si>
  <si>
    <t>Compressed air, 600 kPa gauge {GLO}| market for | Alloc Rec, S</t>
  </si>
  <si>
    <t>D.030.01.204</t>
  </si>
  <si>
    <t>Compressed air, 700 kPa gauge {GLO}| market for | Alloc Rec, S</t>
  </si>
  <si>
    <t>D.030.01.205</t>
  </si>
  <si>
    <t>Compressed air, 800 kPa gauge {GLO}| market for | Alloc Rec, S</t>
  </si>
  <si>
    <t>D.040</t>
  </si>
  <si>
    <t>D.040.01</t>
  </si>
  <si>
    <t>Processing, glass</t>
  </si>
  <si>
    <t>D.040.01.201</t>
  </si>
  <si>
    <t>Anti-reflex-coating, etching, solar glass {GLO}| market for | Alloc Rec, S</t>
  </si>
  <si>
    <t>D.040.01.202</t>
  </si>
  <si>
    <t>Tempering, flat glass {GLO}| market for | Alloc Rec, S</t>
  </si>
  <si>
    <t>D.050.01.201</t>
  </si>
  <si>
    <t>Casting, aluminium, lost-wax {GLO}| market for | Alloc Rec, S</t>
  </si>
  <si>
    <t>D.050.01.202</t>
  </si>
  <si>
    <t>Casting, brass {GLO}| market for | Alloc Rec, S</t>
  </si>
  <si>
    <t>D.050.01.203</t>
  </si>
  <si>
    <t>Casting, bronze {GLO}| market for | Alloc Rec, S</t>
  </si>
  <si>
    <t>D.050.01.204</t>
  </si>
  <si>
    <t>Casting, steel, lost-wax {GLO}| market for | Alloc Rec, S</t>
  </si>
  <si>
    <t>D.050.01.205</t>
  </si>
  <si>
    <t>Contouring, brass {GLO}| market for | Alloc Rec, S</t>
  </si>
  <si>
    <t>D.050.01.206</t>
  </si>
  <si>
    <t>Contouring, bronze {GLO}| market for | Alloc Rec, S</t>
  </si>
  <si>
    <t>D.050.01.207</t>
  </si>
  <si>
    <t>Deep drawing, steel, 10000 kN press, automode {GLO}| market for | Alloc Rec, S</t>
  </si>
  <si>
    <t>D.050.01.208</t>
  </si>
  <si>
    <t>Deep drawing, steel, 10000 kN press, single stroke {GLO}| market for | Alloc Rec, S</t>
  </si>
  <si>
    <t>D.050.01.209</t>
  </si>
  <si>
    <t>Deep drawing, steel, 3500 kN press, automode {GLO}| market for | Alloc Rec, S</t>
  </si>
  <si>
    <t>D.050.01.210</t>
  </si>
  <si>
    <t>Deep drawing, steel, 3500 kN press, single stroke {GLO}| market for | Alloc Rec, S</t>
  </si>
  <si>
    <t>D.050.01.211</t>
  </si>
  <si>
    <t>Deep drawing, steel, 38000 kN press, automode {GLO}| market for | Alloc Rec, S</t>
  </si>
  <si>
    <t>D.050.01.212</t>
  </si>
  <si>
    <t>Deep drawing, steel, 38000 kN press, single stroke {GLO}| market for | Alloc Rec, S</t>
  </si>
  <si>
    <t>D.050.01.213</t>
  </si>
  <si>
    <t>Deep drawing, steel, 650 kN press, automode {GLO}| market for | Alloc Rec, S</t>
  </si>
  <si>
    <t>D.050.01.214</t>
  </si>
  <si>
    <t>Deep drawing, steel, 650 kN press, single stroke {GLO}| market for | Alloc Rec, S</t>
  </si>
  <si>
    <t>D.050.01.215</t>
  </si>
  <si>
    <t>Drawing of pipe, steel {GLO}| market for | Alloc Rec, S</t>
  </si>
  <si>
    <t>D.050.01.216</t>
  </si>
  <si>
    <t>Hot rolling, steel {GLO}| market for | Alloc Rec, S</t>
  </si>
  <si>
    <t>D.050.01.217</t>
  </si>
  <si>
    <t>Impact extrusion of aluminium, 1 stroke {GLO}| market for | Alloc Rec, S</t>
  </si>
  <si>
    <t>D.050.01.218</t>
  </si>
  <si>
    <t>Impact extrusion of aluminium, 2 strokes {GLO}| market for | Alloc Rec, S</t>
  </si>
  <si>
    <t>D.050.01.219</t>
  </si>
  <si>
    <t>Impact extrusion of aluminium, 3 strokes {GLO}| market for | Alloc Rec, S</t>
  </si>
  <si>
    <t>D.050.01.220</t>
  </si>
  <si>
    <t>Impact extrusion of aluminium, 4 strokes {GLO}| market for | Alloc Rec, S</t>
  </si>
  <si>
    <t>D.050.01.221</t>
  </si>
  <si>
    <t>Impact extrusion of aluminium, 5 strokes {GLO}| market for | Alloc Rec, S</t>
  </si>
  <si>
    <t>D.050.01.222</t>
  </si>
  <si>
    <t>Impact extrusion of aluminium, cold, initial surface treatment {GLO}| market for | Alloc Rec, S</t>
  </si>
  <si>
    <t>D.050.01.223</t>
  </si>
  <si>
    <t>Impact extrusion of aluminium, cold, tempering {GLO}| market for | Alloc Rec, S</t>
  </si>
  <si>
    <t>D.050.01.224</t>
  </si>
  <si>
    <t>Impact extrusion of aluminium, deformation stroke {GLO}| market for | Alloc Rec, S</t>
  </si>
  <si>
    <t>D.050.01.225</t>
  </si>
  <si>
    <t>Impact extrusion of steel, cold, 1 strokes {GLO}| market for | Alloc Rec, S</t>
  </si>
  <si>
    <t>D.050.01.226</t>
  </si>
  <si>
    <t>Impact extrusion of steel, cold, 2 strokes {GLO}| market for | Alloc Rec, S</t>
  </si>
  <si>
    <t>D.050.01.227</t>
  </si>
  <si>
    <t>Impact extrusion of steel, cold, 3 strokes {GLO}| market for | Alloc Rec, S</t>
  </si>
  <si>
    <t>D.050.01.228</t>
  </si>
  <si>
    <t>Impact extrusion of steel, cold, 4 strokes {GLO}| market for | Alloc Rec, S</t>
  </si>
  <si>
    <t>D.050.01.229</t>
  </si>
  <si>
    <t>Impact extrusion of steel, cold, 5 strokes {GLO}| market for | Alloc Rec, S</t>
  </si>
  <si>
    <t>D.050.01.230</t>
  </si>
  <si>
    <t>Impact extrusion of steel, cold, deformation stroke {GLO}| market for | Alloc Rec, S</t>
  </si>
  <si>
    <t>D.050.01.231</t>
  </si>
  <si>
    <t>Impact extrusion of steel, cold, initial surface treatment {GLO}| market for | Alloc Rec, S</t>
  </si>
  <si>
    <t>D.050.01.232</t>
  </si>
  <si>
    <t>Impact extrusion of steel, cold, tempering {GLO}| market for | Alloc Rec, S</t>
  </si>
  <si>
    <t>D.050.01.233</t>
  </si>
  <si>
    <t>Impact extrusion of steel, hot, 1 strokes {GLO}| market for | Alloc Rec, S</t>
  </si>
  <si>
    <t>D.050.01.234</t>
  </si>
  <si>
    <t>Impact extrusion of steel, hot, 2 strokes {GLO}| market for | Alloc Rec, S</t>
  </si>
  <si>
    <t>D.050.01.235</t>
  </si>
  <si>
    <t>Impact extrusion of steel, hot, 3 strokes {GLO}| market for | Alloc Rec, S</t>
  </si>
  <si>
    <t>D.050.01.236</t>
  </si>
  <si>
    <t>Impact extrusion of steel, hot, 4 strokes {GLO}| market for | Alloc Rec, S</t>
  </si>
  <si>
    <t>D.050.01.237</t>
  </si>
  <si>
    <t>Impact extrusion of steel, hot, 5 strokes {GLO}| market for | Alloc Rec, S</t>
  </si>
  <si>
    <t>D.050.01.238</t>
  </si>
  <si>
    <t>Impact extrusion of steel, hot, deformation stroke {GLO}| market for | Alloc Rec, S</t>
  </si>
  <si>
    <t>D.050.01.239</t>
  </si>
  <si>
    <t>Impact extrusion of steel, hot, initial warming {GLO}| market for | Alloc Rec, S</t>
  </si>
  <si>
    <t>D.050.01.240</t>
  </si>
  <si>
    <t>Impact extrusion of steel, hot, tempering {GLO}| market for | Alloc Rec, S</t>
  </si>
  <si>
    <t>D.050.01.241</t>
  </si>
  <si>
    <t>Impact extrusion of steel, warm, 1 strokes {GLO}| market for | Alloc Rec, S</t>
  </si>
  <si>
    <t>D.050.01.242</t>
  </si>
  <si>
    <t>Impact extrusion of steel, warm, 2 strokes {GLO}| market for | Alloc Rec, S</t>
  </si>
  <si>
    <t>D.050.01.243</t>
  </si>
  <si>
    <t>Impact extrusion of steel, warm, 3 strokes {GLO}| market for | Alloc Rec, S</t>
  </si>
  <si>
    <t>D.050.01.244</t>
  </si>
  <si>
    <t>Impact extrusion of steel, warm, 4 strokes {GLO}| market for | Alloc Rec, S</t>
  </si>
  <si>
    <t>D.050.01.245</t>
  </si>
  <si>
    <t>Impact extrusion of steel, warm, 5 strokes {GLO}| market for | Alloc Rec, S</t>
  </si>
  <si>
    <t>D.050.01.246</t>
  </si>
  <si>
    <t>Impact extrusion of steel, warm, deformation stroke {GLO}| market for | Alloc Rec, S</t>
  </si>
  <si>
    <t>D.050.01.247</t>
  </si>
  <si>
    <t>Impact extrusion of steel, warm, initial warming {GLO}| market for | Alloc Rec, S</t>
  </si>
  <si>
    <t>D.050.01.248</t>
  </si>
  <si>
    <t>Laser machining, metal, with CO2-laser, 2000W power {GLO}| market for | Alloc Rec, S</t>
  </si>
  <si>
    <t>D.050.01.249</t>
  </si>
  <si>
    <t>Laser machining, metal, with CO2-laser, 2700W power {GLO}| market for | Alloc Rec, S</t>
  </si>
  <si>
    <t>D.050.01.250</t>
  </si>
  <si>
    <t>Laser machining, metal, with CO2-laser, 3200W power {GLO}| market for | Alloc Rec, S</t>
  </si>
  <si>
    <t>D.050.01.251</t>
  </si>
  <si>
    <t>Laser machining, metal, with CO2-laser, 4000W power {GLO}| market for | Alloc Rec, S</t>
  </si>
  <si>
    <t>D.050.01.252</t>
  </si>
  <si>
    <t>Laser machining, metal, with CO2-laser, 5000W power {GLO}| market for | Alloc Rec, S</t>
  </si>
  <si>
    <t>D.050.01.253</t>
  </si>
  <si>
    <t>Laser machining, metal, with CO2-laser, 6000W power {GLO}| market for | Alloc Rec, S</t>
  </si>
  <si>
    <t>D.050.01.254</t>
  </si>
  <si>
    <t>Laser machining, metal, with YAG-laser, 120W power {GLO}| market for | Alloc Rec, S</t>
  </si>
  <si>
    <t>D.050.01.255</t>
  </si>
  <si>
    <t>Laser machining, metal, with YAG-laser, 200W power {GLO}| market for | Alloc Rec, S</t>
  </si>
  <si>
    <t>D.050.01.256</t>
  </si>
  <si>
    <t>Laser machining, metal, with YAG-laser, 30W power {GLO}| market for | Alloc Rec, S</t>
  </si>
  <si>
    <t>D.050.01.257</t>
  </si>
  <si>
    <t>Laser machining, metal, with YAG-laser, 330W power {GLO}| market for | Alloc Rec, S</t>
  </si>
  <si>
    <t>D.050.01.258</t>
  </si>
  <si>
    <t>Laser machining, metal, with YAG-laser, 40W power {GLO}| market for | Alloc Rec, S</t>
  </si>
  <si>
    <t>D.050.01.259</t>
  </si>
  <si>
    <t>Laser machining, metal, with YAG-laser, 500W power {GLO}| market for | Alloc Rec, S</t>
  </si>
  <si>
    <t>D.050.01.260</t>
  </si>
  <si>
    <t>Laser machining, metal, with YAG-laser, 50W power {GLO}| market for | Alloc Rec, S</t>
  </si>
  <si>
    <t>D.050.01.261</t>
  </si>
  <si>
    <t>Laser machining, metal, with YAG-laser, 60W power {GLO}| market for | Alloc Rec, S</t>
  </si>
  <si>
    <t>D.050.01.262</t>
  </si>
  <si>
    <t>Section bar extrusion, aluminium {GLO}| market for | Alloc Rec, S</t>
  </si>
  <si>
    <t>D.050.01.263</t>
  </si>
  <si>
    <t>Section bar rolling, steel {GLO}| market for | Alloc Rec, S</t>
  </si>
  <si>
    <t>D.050.01.264</t>
  </si>
  <si>
    <t>Sheet rolling, aluminium {GLO}| market for | Alloc Rec, S</t>
  </si>
  <si>
    <t>D.050.01.265</t>
  </si>
  <si>
    <t>Sheet rolling, chromium steel {GLO}| market for | Alloc Rec, S</t>
  </si>
  <si>
    <t>D.050.01.266</t>
  </si>
  <si>
    <t>Sheet rolling, copper {GLO}| market for | Alloc Rec, S</t>
  </si>
  <si>
    <t>D.050.01.267</t>
  </si>
  <si>
    <t>Sheet rolling, steel {GLO}| market for | Alloc Rec, S</t>
  </si>
  <si>
    <t>D.050.01.268</t>
  </si>
  <si>
    <t>Wire drawing, copper {GLO}| market for | Alloc Rec, S</t>
  </si>
  <si>
    <t>D.050.01.269</t>
  </si>
  <si>
    <t>Wire drawing, steel {GLO}| market for | Alloc Rec, S</t>
  </si>
  <si>
    <t>D.060.01.201</t>
  </si>
  <si>
    <t>Brass removed by drilling, computer numerical controlled {GLO}| market for | Alloc Rec, S</t>
  </si>
  <si>
    <t>D.060.01.202</t>
  </si>
  <si>
    <t>Brass removed by drilling, conventional {GLO}| market for | Alloc Rec, S</t>
  </si>
  <si>
    <t>D.060.01.203</t>
  </si>
  <si>
    <t>Brass removed by turning, average, computer numerical controlled {GLO}| market for | Alloc Rec, S</t>
  </si>
  <si>
    <t>D.060.01.204</t>
  </si>
  <si>
    <t>Brass removed by turning, average, conventional {GLO}| market for | Alloc Rec, S</t>
  </si>
  <si>
    <t>D.060.01.205</t>
  </si>
  <si>
    <t>Brass removed by turning, primarily dressing, computer numerical controlled {GLO}| market for | Alloc Rec, S</t>
  </si>
  <si>
    <t>D.060.01.206</t>
  </si>
  <si>
    <t>Brass removed by turning, primarily dressing, conventional {GLO}| market for | Alloc Rec, S</t>
  </si>
  <si>
    <t>D.060.01.207</t>
  </si>
  <si>
    <t>Brass removed by turning, primarily roughing, computer numerical controlled {GLO}| market for | Alloc Rec, S</t>
  </si>
  <si>
    <t>D.060.01.208</t>
  </si>
  <si>
    <t>Brass removed by turning, primarily roughing, conventional {GLO}| market for | Alloc Rec, S</t>
  </si>
  <si>
    <t>D.060.01.209</t>
  </si>
  <si>
    <t>Brazing solder, cadmium free {GLO}| market for | Alloc Rec, S</t>
  </si>
  <si>
    <t>D.060.01.210</t>
  </si>
  <si>
    <t>Cast iron removed by drilling, computer numerical controlled {GLO}| market for | Alloc Rec, S</t>
  </si>
  <si>
    <t>D.060.01.211</t>
  </si>
  <si>
    <t>Cast iron removed by drilling, conventional {GLO}| market for | Alloc Rec, S</t>
  </si>
  <si>
    <t>D.060.01.212</t>
  </si>
  <si>
    <t>Cast iron removed by milling, average {GLO}| market for | Alloc Rec, S</t>
  </si>
  <si>
    <t>D.060.01.213</t>
  </si>
  <si>
    <t>Cast iron removed by milling, dressing {GLO}| market for | Alloc Rec, S</t>
  </si>
  <si>
    <t>D.060.01.214</t>
  </si>
  <si>
    <t>Cast iron removed by milling, large parts {GLO}| market for | Alloc Rec, S</t>
  </si>
  <si>
    <t>D.060.01.215</t>
  </si>
  <si>
    <t>Cast iron removed by milling, small parts {GLO}| market for | Alloc Rec, S</t>
  </si>
  <si>
    <t>D.060.01.216</t>
  </si>
  <si>
    <t>Cast iron removed by turning, average, computer numerical controlled {GLO}| market for | Alloc Rec, S</t>
  </si>
  <si>
    <t>D.060.01.217</t>
  </si>
  <si>
    <t>Cast iron removed by turning, average, conventional {GLO}| market for | Alloc Rec, S</t>
  </si>
  <si>
    <t>D.060.01.218</t>
  </si>
  <si>
    <t>Cast iron removed by turning, primarily dressing, computer numerical controlled {GLO}| market for | Alloc Rec, S</t>
  </si>
  <si>
    <t>D.060.01.219</t>
  </si>
  <si>
    <t>Cast iron removed by turning, primarily dressing, conventional {GLO}| market for | Alloc Rec, S</t>
  </si>
  <si>
    <t>D.060.01.220</t>
  </si>
  <si>
    <t>Cast iron removed by turning, primarily roughing, computer numerical controlled {GLO}| market for | Alloc Rec, S</t>
  </si>
  <si>
    <t>D.060.01.221</t>
  </si>
  <si>
    <t>Cast iron removed by turning, primarily roughing, conventional {GLO}| market for | Alloc Rec, S</t>
  </si>
  <si>
    <t>D.060.01.222</t>
  </si>
  <si>
    <t>Chromium steel removed by drilling, computer numerical controlled {GLO}| market for | Alloc Rec, S</t>
  </si>
  <si>
    <t>D.060.01.223</t>
  </si>
  <si>
    <t>Chromium steel removed by drilling, conventional {GLO}| market for | Alloc Rec, S</t>
  </si>
  <si>
    <t>D.060.01.224</t>
  </si>
  <si>
    <t>Chromium steel removed by milling, average {GLO}| market for | Alloc Rec, S</t>
  </si>
  <si>
    <t>D.060.01.225</t>
  </si>
  <si>
    <t>Chromium steel removed by milling, dressing {GLO}| market for | Alloc Rec, S</t>
  </si>
  <si>
    <t>D.060.01.226</t>
  </si>
  <si>
    <t>Chromium steel removed by milling, large parts {GLO}| market for | Alloc Rec, S</t>
  </si>
  <si>
    <t>D.060.01.227</t>
  </si>
  <si>
    <t>Chromium steel removed by milling, small parts {GLO}| market for | Alloc Rec, S</t>
  </si>
  <si>
    <t>D.060.01.228</t>
  </si>
  <si>
    <t>Chromium steel removed by turning, average, computer numerical controlled {GLO}| market for | Alloc Rec, S</t>
  </si>
  <si>
    <t>D.060.01.229</t>
  </si>
  <si>
    <t>Chromium steel removed by turning, average, conventional {GLO}| market for | Alloc Rec, S</t>
  </si>
  <si>
    <t>D.060.01.230</t>
  </si>
  <si>
    <t>Chromium steel removed by turning, primarily dressing, computer numerical controlled {GLO}| market for | Alloc Rec, S</t>
  </si>
  <si>
    <t>D.060.01.231</t>
  </si>
  <si>
    <t>Chromium steel removed by turning, primarily dressing, conventional {GLO}| market for | Alloc Rec, S</t>
  </si>
  <si>
    <t>D.060.01.232</t>
  </si>
  <si>
    <t>Chromium steel removed by turning, primarily roughing, computer numerical controlled {GLO}| market for | Alloc Rec, S</t>
  </si>
  <si>
    <t>D.060.01.233</t>
  </si>
  <si>
    <t>Chromium steel removed by turning, primarily roughing, conventional {GLO}| market for | Alloc Rec, S</t>
  </si>
  <si>
    <t>D.060.01.234</t>
  </si>
  <si>
    <t>Steel removed by drilling, computer numerical controlled {GLO}| market for | Alloc Rec, S</t>
  </si>
  <si>
    <t>D.060.01.235</t>
  </si>
  <si>
    <t>Steel removed by drilling, conventional {GLO}| market for | Alloc Rec, S</t>
  </si>
  <si>
    <t>D.060.01.236</t>
  </si>
  <si>
    <t>Steel removed by milling, average {GLO}| market for | Alloc Rec, S</t>
  </si>
  <si>
    <t>D.060.01.237</t>
  </si>
  <si>
    <t>Steel removed by milling, dressing {GLO}| market for | Alloc Rec, S</t>
  </si>
  <si>
    <t>D.060.01.238</t>
  </si>
  <si>
    <t>Steel removed by milling, large parts {GLO}| market for | Alloc Rec, S</t>
  </si>
  <si>
    <t>D.060.01.239</t>
  </si>
  <si>
    <t>Steel removed by milling, small parts {GLO}| market for | Alloc Rec, S</t>
  </si>
  <si>
    <t>D.060.01.240</t>
  </si>
  <si>
    <t>Steel removed by turning, average, computer numerical controlled {GLO}| market for | Alloc Rec, S</t>
  </si>
  <si>
    <t>D.060.01.241</t>
  </si>
  <si>
    <t>Steel removed by turning, average, conventional {GLO}| market for | Alloc Rec, S</t>
  </si>
  <si>
    <t>D.060.01.242</t>
  </si>
  <si>
    <t>Steel removed by turning, primarily dressing, computer numerical controlled {GLO}| market for | Alloc Rec, S</t>
  </si>
  <si>
    <t>D.060.01.243</t>
  </si>
  <si>
    <t>Steel removed by turning, primarily dressing, conventional {GLO}| market for | Alloc Rec, S</t>
  </si>
  <si>
    <t>D.060.01.244</t>
  </si>
  <si>
    <t>Steel removed by turning, primarily roughing, computer numerical controlled {GLO}| market for | Alloc Rec, S</t>
  </si>
  <si>
    <t>D.060.01.245</t>
  </si>
  <si>
    <t>Steel removed by turning, primarily roughing, conventional {GLO}| market for | Alloc Rec, S</t>
  </si>
  <si>
    <t>D.070.01.201</t>
  </si>
  <si>
    <t>Anodising, aluminium sheet {GLO}| market for | Alloc Rec, S</t>
  </si>
  <si>
    <t>D.070.01.202</t>
  </si>
  <si>
    <t>Enamelling {GLO}| market for | Alloc Rec, S</t>
  </si>
  <si>
    <t>D.070.01.203</t>
  </si>
  <si>
    <t>Hard chromium coat, electroplating, steel substrate, 0.14 mm thickness {GLO}| market for | Alloc Rec, S</t>
  </si>
  <si>
    <t>D.070.01.204</t>
  </si>
  <si>
    <t>Powder coat, aluminium sheet {GLO}| market for | Alloc Rec, S</t>
  </si>
  <si>
    <t>D.070.01.205</t>
  </si>
  <si>
    <t>Powder coat, steel {GLO}| market for | Alloc Rec, S</t>
  </si>
  <si>
    <t>D.070.01.206</t>
  </si>
  <si>
    <t>Selective coat, aluminium sheet, nickel pigmented aluminium oxide {GLO}| market for | Alloc Rec, S</t>
  </si>
  <si>
    <t>D.070.01.207</t>
  </si>
  <si>
    <t>Selective coat, copper sheet, black chrome {GLO}| market for | Alloc Rec, S</t>
  </si>
  <si>
    <t>D.070.01.208</t>
  </si>
  <si>
    <t>Selective coat, copper sheet, black majic {GLO}| market for | Alloc Rec, S</t>
  </si>
  <si>
    <t>D.070.01.209</t>
  </si>
  <si>
    <t>Selective coat, copper sheet, physical vapour deposition {GLO}| market for | Alloc Rec, S</t>
  </si>
  <si>
    <t>D.070.01.210</t>
  </si>
  <si>
    <t>Selective coat, copper sheet, sputter deposition {GLO}| market for | Alloc Rec, S</t>
  </si>
  <si>
    <t>D.070.01.211</t>
  </si>
  <si>
    <t>Selective coat, stainless steel sheet, black chrome {GLO}| market for | Alloc Rec, S</t>
  </si>
  <si>
    <t>D.070.01.212</t>
  </si>
  <si>
    <t>Tin plating, pieces {GLO}| market for | Alloc Rec, S</t>
  </si>
  <si>
    <t>D.070.01.213</t>
  </si>
  <si>
    <t>Zinc coat, coils {GLO}| market for | Alloc Rec, S</t>
  </si>
  <si>
    <t>D.070.01.214</t>
  </si>
  <si>
    <t>Zinc coat, pieces {GLO}| market for | Alloc Rec, S</t>
  </si>
  <si>
    <t>D.070.01.215</t>
  </si>
  <si>
    <t>Zinc coat, pieces, adjustment per micro-m {GLO}| market for | Alloc Rec, S</t>
  </si>
  <si>
    <t>D.080</t>
  </si>
  <si>
    <t>D.080.01</t>
  </si>
  <si>
    <t>Processing, metals, others</t>
  </si>
  <si>
    <t>D.080.01.201</t>
  </si>
  <si>
    <t>Forging, steel {GLO}| market for | Alloc Rec, S</t>
  </si>
  <si>
    <t>D.080.01.202</t>
  </si>
  <si>
    <t>Recultivation, bauxite mine {GLO}| market for | Alloc Rec, S</t>
  </si>
  <si>
    <t>D.080.01.203</t>
  </si>
  <si>
    <t>Recultivation, bentonite mine {GLO}| market for | Alloc Rec, S</t>
  </si>
  <si>
    <t>D.080.01.204</t>
  </si>
  <si>
    <t>Recultivation, ilmenite mine {GLO}| market for | Alloc Rec, S</t>
  </si>
  <si>
    <t>D.080.01.205</t>
  </si>
  <si>
    <t>Recultivation, iron mine {GLO}| market for | Alloc Rec, S</t>
  </si>
  <si>
    <t>Recultivation, limestone mine {GLO}| market for | Alloc Rec, S</t>
  </si>
  <si>
    <t>D.080.01.207</t>
  </si>
  <si>
    <t>Recultivation, shale quarry {GLO}| market for | Alloc Rec, S</t>
  </si>
  <si>
    <t>D.090.01.201</t>
  </si>
  <si>
    <t>Welding, arc, aluminium {GLO}| market for | Alloc Rec, S</t>
  </si>
  <si>
    <t>D.090.01.202</t>
  </si>
  <si>
    <t>Welding, arc, steel {GLO}| market for | Alloc Rec, S</t>
  </si>
  <si>
    <t>D.090.01.203</t>
  </si>
  <si>
    <t>Welding, gas, steel {GLO}| market for | Alloc Rec, S</t>
  </si>
  <si>
    <t>D.110</t>
  </si>
  <si>
    <t>D.110.01</t>
  </si>
  <si>
    <t>Processing, paper + board</t>
  </si>
  <si>
    <t>D.115</t>
  </si>
  <si>
    <t>Processing, waste and others</t>
  </si>
  <si>
    <t>D.115.01.201</t>
  </si>
  <si>
    <t>Blasting {GLO}| market for | Alloc Rec, S</t>
  </si>
  <si>
    <t>D.115.01.202</t>
  </si>
  <si>
    <t>Coating, with melamine impregnated paper {GLO}| market for | Alloc Rec, S</t>
  </si>
  <si>
    <t>D.115.01.203</t>
  </si>
  <si>
    <t>Drying, natural gas {GLO}| market for | Alloc Rec, S</t>
  </si>
  <si>
    <t>D.115.01.204</t>
  </si>
  <si>
    <t>Laminating service, foil, with acrylic binder {GLO}| market for | Alloc Rec, S</t>
  </si>
  <si>
    <t>D.115.01.205</t>
  </si>
  <si>
    <t>Manual dismantling of electric scooter {GLO}| market for | Alloc Rec, S</t>
  </si>
  <si>
    <t>D.115.01.206</t>
  </si>
  <si>
    <t>Manual dismantling of used electric passenger car {GLO}| market for | Alloc Rec, S</t>
  </si>
  <si>
    <t>D.115.01.207</t>
  </si>
  <si>
    <t>Manual dismantling of used passenger car with internal combustion engine {GLO}| market for | Alloc Rec, S</t>
  </si>
  <si>
    <t>D.115.01.208</t>
  </si>
  <si>
    <t>Packing, cement {GLO}| market for | Alloc Rec, S</t>
  </si>
  <si>
    <t>D.115.01.209</t>
  </si>
  <si>
    <t>Packing, clay product {GLO}| market for | Alloc Rec, S</t>
  </si>
  <si>
    <t>D.115.01.210</t>
  </si>
  <si>
    <t>Packing, fibre cement product {GLO}| market for | Alloc Rec, S</t>
  </si>
  <si>
    <t>D.115.01.211</t>
  </si>
  <si>
    <t>Packing, lime product {GLO}| market for | Alloc Rec, S</t>
  </si>
  <si>
    <t>D.115.01.212</t>
  </si>
  <si>
    <t>Plaster mixing {GLO}| market for | Alloc Rec, S</t>
  </si>
  <si>
    <t>D.115.01.213</t>
  </si>
  <si>
    <t>Process-specific burden, sanitary landfill {CH}| market for process-specific burden, sanitary landfill | Alloc Rec, S</t>
  </si>
  <si>
    <t>D.115.01.214</t>
  </si>
  <si>
    <t>Process-specific burden, sanitary landfill {RoW}| market for process-specific burden, sanitary landfill | Alloc Rec, S</t>
  </si>
  <si>
    <t>D.115.01.215</t>
  </si>
  <si>
    <t>Process-specific burdens, hazardous waste incineration plant {CH}| market for process-specific burdens, hazardous waste incineration plant | Alloc Rec, S</t>
  </si>
  <si>
    <t>D.115.01.216</t>
  </si>
  <si>
    <t>Process-specific burdens, hazardous waste incineration plant {RoW}| market for process-specific burdens, hazardous waste incineration plant | Alloc Rec, S</t>
  </si>
  <si>
    <t>D.115.01.217</t>
  </si>
  <si>
    <t>Process-specific burdens, import of copper to Switzerland {GLO}| market for process-specific burdens, import of copper to Switzerland | Alloc Rec, S</t>
  </si>
  <si>
    <t>D.115.01.218</t>
  </si>
  <si>
    <t>Process-specific burdens, inert material landfill {CH}| market for process-specific burdens, inert material landfill | Alloc Rec, S</t>
  </si>
  <si>
    <t>D.115.01.219</t>
  </si>
  <si>
    <t>Process-specific burdens, inert material landfill {RoW}| market for process-specific burdens, inert material landfill | Alloc Rec, S</t>
  </si>
  <si>
    <t>D.115.01.220</t>
  </si>
  <si>
    <t>Process-specific burdens, municipal waste incineration {CH}| market for process-specific burdens, municipal waste incineration | Alloc Rec, S</t>
  </si>
  <si>
    <t>D.115.01.221</t>
  </si>
  <si>
    <t>Process-specific burdens, municipal waste incineration {Europe without Switzerland}| market for process-specific burdens, municipal waste incineration | Alloc Rec, S</t>
  </si>
  <si>
    <t>D.115.01.222</t>
  </si>
  <si>
    <t>Process-specific burdens, municipal waste incineration {RoW}| market for process-specific burdens, municipal waste incineration | Alloc Rec, S</t>
  </si>
  <si>
    <t>D.115.01.223</t>
  </si>
  <si>
    <t>Process-specific burdens, residual material landfill {CH}| market for process-specific burdens, residual material landfill | Alloc Rec, S</t>
  </si>
  <si>
    <t>D.115.01.224</t>
  </si>
  <si>
    <t>Process-specific burdens, residual material landfill {Europe without Switzerland}| market for process-specific burdens, residual material landfill | Alloc Rec, S</t>
  </si>
  <si>
    <t>D.115.01.225</t>
  </si>
  <si>
    <t>Process-specific burdens, residual material landfill {RoW}| market for process-specific burdens, residual material landfill | Alloc Rec, S</t>
  </si>
  <si>
    <t>D.115.01.226</t>
  </si>
  <si>
    <t>Process-specific burdens, slag landfill {CH}| market for process-specific burdens, slag landfill | Alloc Rec, S</t>
  </si>
  <si>
    <t>D.115.01.227</t>
  </si>
  <si>
    <t>Process-specific burdens, slag landfill {Europe without Switzerland}| market for process-specific burdens, slag landfill | Alloc Rec, S</t>
  </si>
  <si>
    <t>D.115.01.228</t>
  </si>
  <si>
    <t>Rock crushing {GLO}| market for | Alloc Rec, S</t>
  </si>
  <si>
    <t>D.115.01.229</t>
  </si>
  <si>
    <t>Sulfur stockpiling {GLO}| market for | Alloc Rec, S</t>
  </si>
  <si>
    <t>D.115.01.230</t>
  </si>
  <si>
    <t>Venting of argon, crude, liquid {GLO}| market for | Alloc Rec, S</t>
  </si>
  <si>
    <t>Venting of nitrogen, liquid {GLO}| market for | Alloc Rec, S</t>
  </si>
  <si>
    <t>D.120.01.201</t>
  </si>
  <si>
    <t>Blow moulding {GLO}| market for | Alloc Rec, S</t>
  </si>
  <si>
    <t>D.120.01.202</t>
  </si>
  <si>
    <t>Calendering, rigid sheets {GLO}| market for | Alloc Rec, S</t>
  </si>
  <si>
    <t>D.120.01.206</t>
  </si>
  <si>
    <t>Extrusion of plastic sheets and thermoforming, inline {GLO}| market for | Alloc Rec, S</t>
  </si>
  <si>
    <t>D.120.01.207</t>
  </si>
  <si>
    <t>Extrusion, co-extrusion {GLO}| market for | Alloc Rec, S</t>
  </si>
  <si>
    <t>D.120.01.208</t>
  </si>
  <si>
    <t>Extrusion, plastic film {GLO}| market for | Alloc Rec, S</t>
  </si>
  <si>
    <t>D.120.01.209</t>
  </si>
  <si>
    <t>Extrusion, plastic pipes {GLO}| market for | Alloc Rec, S</t>
  </si>
  <si>
    <t>D.120.01.210</t>
  </si>
  <si>
    <t>Injection moulding {GLO}| market for | Alloc Rec, S</t>
  </si>
  <si>
    <t>D.120.01.211</t>
  </si>
  <si>
    <t>Polar fleece production, energy use only {GLO}| market for | Alloc Rec, S</t>
  </si>
  <si>
    <t>D.120.01.212</t>
  </si>
  <si>
    <t>Polymer foaming {GLO}| market for | Alloc Rec, S</t>
  </si>
  <si>
    <t>D.120.01.213</t>
  </si>
  <si>
    <t>Stretch blow moulding {GLO}| market for | Alloc Rec, S</t>
  </si>
  <si>
    <t>D.120.01.214</t>
  </si>
  <si>
    <t>Thermoforming of plastic sheets {GLO}| market for | Alloc Rec, S</t>
  </si>
  <si>
    <t>D.120.01.215</t>
  </si>
  <si>
    <t>Thermoforming, with calendering {GLO}| market for | Alloc Rec, S</t>
  </si>
  <si>
    <t>D.125</t>
  </si>
  <si>
    <t>D.125.01</t>
  </si>
  <si>
    <t>Processing, power plant exhaust</t>
  </si>
  <si>
    <t>D.125.01.201</t>
  </si>
  <si>
    <t>NOx retained, by selective catalytic reduction {GLO}| market for | Alloc Rec, S</t>
  </si>
  <si>
    <t>D.125.01.202</t>
  </si>
  <si>
    <t>SOx retained, in hard coal flue gas desulfurisation {GLO}| market for | Alloc Rec, S</t>
  </si>
  <si>
    <t>D.125.01.203</t>
  </si>
  <si>
    <t>SOx retained, in lignite flue gas desulfurisation {GLO}| market for | Alloc Rec, S</t>
  </si>
  <si>
    <t>D.130</t>
  </si>
  <si>
    <t>D.130.01</t>
  </si>
  <si>
    <t>Processing textiles</t>
  </si>
  <si>
    <t>D.130.01.101</t>
  </si>
  <si>
    <t>Spinning, bast fibre {GLO}| market for | Alloc Rec, S</t>
  </si>
  <si>
    <t>D.130.01.102</t>
  </si>
  <si>
    <t>Weaving, bast fibre {GLO}| market for | Alloc Rec, S</t>
  </si>
  <si>
    <t>D.150.01.201</t>
  </si>
  <si>
    <t>Delimbing/sorting, excavator-based processor {GLO}| market for | Alloc Rec, S</t>
  </si>
  <si>
    <t>D.150.01.202</t>
  </si>
  <si>
    <t>Power sawing, with catalytic converter {GLO}| market for | Alloc Rec, S</t>
  </si>
  <si>
    <t>D.150.01.203</t>
  </si>
  <si>
    <t>Power sawing, without catalytic converter {GLO}| market for | Alloc Rec, S</t>
  </si>
  <si>
    <t>D.150.01.204</t>
  </si>
  <si>
    <t>Shavings, hardwood, loose, measured as dry mass {GLO}| market for | Alloc Rec, S</t>
  </si>
  <si>
    <t>D.150.01.205</t>
  </si>
  <si>
    <t>Shavings, hardwood, measured as dry mass {GLO}| market for | Alloc Rec, S</t>
  </si>
  <si>
    <t>D.150.01.206</t>
  </si>
  <si>
    <t>Shavings, softwood, loose, measured as dry mass {GLO}| market for | Alloc Rec, S</t>
  </si>
  <si>
    <t>D.150.01.207</t>
  </si>
  <si>
    <t>Shavings, softwood, measured as dry mass {GLO}| market for | Alloc Rec, S</t>
  </si>
  <si>
    <t>D.150.03.208</t>
  </si>
  <si>
    <t>Willow stem cutting, for planting {GLO}| market for | Alloc Rec, S</t>
  </si>
  <si>
    <t>D.150.03.209</t>
  </si>
  <si>
    <t>Wood chipping, chipper, mobile, diesel, at forest road {GLO}| market for | Alloc Rec, S</t>
  </si>
  <si>
    <t>D.150.03.210</t>
  </si>
  <si>
    <t>Wood chipping, forwarder with terrain chipper, in forest {GLO}| market for | Alloc Rec, S</t>
  </si>
  <si>
    <t>D.150.03.211</t>
  </si>
  <si>
    <t>Wood chipping, industrial residual wood, stationary electric chipper {GLO}| market for | Alloc Rec, S</t>
  </si>
  <si>
    <t>D.150.03.212</t>
  </si>
  <si>
    <t>Wood preservation facility, dipping/immersion tank {GLO}| market for | Alloc Rec, S</t>
  </si>
  <si>
    <t>D.150.03.213</t>
  </si>
  <si>
    <t>Wood preservation facility, flow coating equipment {GLO}| market for | Alloc Rec, S</t>
  </si>
  <si>
    <t>D.150.03.214</t>
  </si>
  <si>
    <t>Wood preservation facility, hot/cold dipping tank {GLO}| market for | Alloc Rec, S</t>
  </si>
  <si>
    <t>D.150.03.215</t>
  </si>
  <si>
    <t>Wood preservation facility, oscillating pressure method {GLO}| market for | Alloc Rec, S</t>
  </si>
  <si>
    <t>D.150.03.216</t>
  </si>
  <si>
    <t>Wood preservation facility, vacuum pressure method {GLO}| market for | Alloc Rec, S</t>
  </si>
  <si>
    <t>D.150.03.217</t>
  </si>
  <si>
    <t>Wood preservation, dipping/immersion method, organic solvent-based, indoor use, dry {GLO}| market for | Alloc Rec, S</t>
  </si>
  <si>
    <t>D.150.03.218</t>
  </si>
  <si>
    <t>Wood preservation, dipping/immersion method, organic solvent-based, indoor use, occasionally wet {GLO}| market for wood preservation, dipping/immersion method, organic solvent-based, indoor use, occasionally wet, as a(...)_1 | Alloc Rec, S</t>
  </si>
  <si>
    <t>D.150.03.219</t>
  </si>
  <si>
    <t>Wood preservation, dipping/immersion method, organic solvent-based, outdoor use, no ground contact {GLO}| market for | Alloc Rec, S</t>
  </si>
  <si>
    <t>D.150.03.220</t>
  </si>
  <si>
    <t>Wood preservation, dipping/immersion method, water-based, indoor use, dry {GLO}| market for | Alloc Rec, S</t>
  </si>
  <si>
    <t>D.150.03.221</t>
  </si>
  <si>
    <t>Wood preservation, dipping/immersion method, water-based, indoor use, occasionally wet {GLO}| market for | Alloc Rec, S</t>
  </si>
  <si>
    <t>D.150.03.222</t>
  </si>
  <si>
    <t>Wood preservation, dipping/immersion method, water-based, outdoor use, no ground contact {GLO}| market for | Alloc Rec, S</t>
  </si>
  <si>
    <t>D.150.03.223</t>
  </si>
  <si>
    <t>Wood preservation, hot/cold dipping, creosote, outdoor use, ground contact {GLO}| market for | Alloc Rec, S</t>
  </si>
  <si>
    <t>D.150.03.224</t>
  </si>
  <si>
    <t>Wood preservation, oscillating pressure method, inorganic salt, containing Cr, outdoor use, ground contact {GLO}| market for | Alloc Rec, S</t>
  </si>
  <si>
    <t>D.150.03.225</t>
  </si>
  <si>
    <t>Wood preservation, oscillating pressure method, organic salt, Cr-free, outdoor use, ground contact {GLO}| market for | Alloc Rec, S</t>
  </si>
  <si>
    <t>D.150.03.226</t>
  </si>
  <si>
    <t>Wood preservation, pressure vessel, creosote, outdoor use, ground contact {GLO}| market for | Alloc Rec, S</t>
  </si>
  <si>
    <t>D.150.03.227</t>
  </si>
  <si>
    <t>Wood preservation, spray tunnel/deluging, organic solvent-based, indoor use, dry {GLO}| market for | Alloc Rec, S</t>
  </si>
  <si>
    <t>D.150.03.228</t>
  </si>
  <si>
    <t>Wood preservation, spray tunnel/deluging, organic solvent-based, indoor use, occasionally wet {GLO}| market for | Alloc Rec, S</t>
  </si>
  <si>
    <t>D.150.03.229</t>
  </si>
  <si>
    <t>Wood preservation, spray tunnel/deluging, organic solvent-based, outdoor use, no ground contact {GLO}| market for | Alloc Rec, S</t>
  </si>
  <si>
    <t>D.150.03.230</t>
  </si>
  <si>
    <t>Wood preservation, spray tunnel/deluging, water-based, indoor use, dry {GLO}| market for | Alloc Rec, S</t>
  </si>
  <si>
    <t>D.150.03.231</t>
  </si>
  <si>
    <t>Wood preservation, spray tunnel/deluging, water-based, indoor use, occasionally wet {GLO}| market for | Alloc Rec, S</t>
  </si>
  <si>
    <t>D.150.03.232</t>
  </si>
  <si>
    <t>Wood preservation, spray tunnel/deluging, water-based, outdoor use, no ground contact {GLO}| market for | Alloc Rec, S</t>
  </si>
  <si>
    <t>D.150.03.233</t>
  </si>
  <si>
    <t>Wood preservation, vaccum pressure method, inorganic salt, containing Cr, outdoor use, ground contact {GLO}| market for | Alloc Rec, S</t>
  </si>
  <si>
    <t>D.150.03.234</t>
  </si>
  <si>
    <t>Wood preservation, vacuum pressure method, organic salts, Cr-free, outdoor use, ground contact {GLO}| market for | Alloc Rec, S</t>
  </si>
  <si>
    <t>D.150.03.235</t>
  </si>
  <si>
    <t>Wood preservative, organic, indoor use, dry {GLO}| market for | Alloc Rec, S</t>
  </si>
  <si>
    <t>D.150.03.236</t>
  </si>
  <si>
    <t>Wood preservative, organic, indoor use, occasionally wet {GLO}| market for | Alloc Rec, S</t>
  </si>
  <si>
    <t>D.150.03.237</t>
  </si>
  <si>
    <t>Wood preservative, organic, outdoor use, no ground contact {GLO}| market for | Alloc Rec, S</t>
  </si>
  <si>
    <t>D.150.03.238</t>
  </si>
  <si>
    <t>Wood preservative, water-based, indoor use, dry {GLO}| market for | Alloc Rec, S</t>
  </si>
  <si>
    <t>D.150.03.239</t>
  </si>
  <si>
    <t>Wood preservative, water-based, indoor use, occasionally wet {GLO}| market for | Alloc Rec, S</t>
  </si>
  <si>
    <t>D.150.03.240</t>
  </si>
  <si>
    <t>Wood preservative, water-based, outdoor use, no ground contact {GLO}| market for | Alloc Rec, S</t>
  </si>
  <si>
    <t>E.010</t>
  </si>
  <si>
    <t>E.010.01</t>
  </si>
  <si>
    <t xml:space="preserve">Use, computers </t>
  </si>
  <si>
    <t>E.010.01.201</t>
  </si>
  <si>
    <t>Internet access, videoconference, 0.7 Mbit/s {GLO}| market for | Alloc Rec, S</t>
  </si>
  <si>
    <t>E.010.01.202</t>
  </si>
  <si>
    <t>Internet access, work, 0.2 Mbit/s {GLO}| market for | Alloc Rec, S</t>
  </si>
  <si>
    <t>E.010.01.203</t>
  </si>
  <si>
    <t>Operation, computer, desktop, home use {GLO}| market for | Alloc Rec, S</t>
  </si>
  <si>
    <t>E.010.01.204</t>
  </si>
  <si>
    <t>Operation, computer, desktop, office use {GLO}| market for | Alloc Rec, S</t>
  </si>
  <si>
    <t>E.010.01.205</t>
  </si>
  <si>
    <t>Operation, computer, desktop, with cathode ray tube display, active mode {GLO}| market for | Alloc Rec, S</t>
  </si>
  <si>
    <t>E.010.01.206</t>
  </si>
  <si>
    <t>Operation, computer, desktop, with cathode ray tube display, off mode {GLO}| market for | Alloc Rec, S</t>
  </si>
  <si>
    <t>E.010.01.207</t>
  </si>
  <si>
    <t>Operation, computer, desktop, with cathode ray tube display, standby mode {GLO}| market for | Alloc Rec, S</t>
  </si>
  <si>
    <t>E.010.01.208</t>
  </si>
  <si>
    <t>Operation, computer, desktop, with liquid crystal display, active mode {GLO}| market for | Alloc Rec, S</t>
  </si>
  <si>
    <t>E.010.01.209</t>
  </si>
  <si>
    <t>Operation, computer, desktop, with liquid crystal display, off mode {GLO}| market for | Alloc Rec, S</t>
  </si>
  <si>
    <t>E.010.01.210</t>
  </si>
  <si>
    <t>Operation, computer, desktop, with liquid crystal display, standby mode {GLO}| market for | Alloc Rec, S</t>
  </si>
  <si>
    <t>E.010.01.211</t>
  </si>
  <si>
    <t>Operation, computer, laptop, 23% active work {GLO}| market for | Alloc Rec, S</t>
  </si>
  <si>
    <t>E.010.01.212</t>
  </si>
  <si>
    <t>Operation, computer, laptop, 68% active work {GLO}| market for | Alloc Rec, S</t>
  </si>
  <si>
    <t>E.010.01.213</t>
  </si>
  <si>
    <t>Operation, computer, laptop, 68% active work with internet access 0.2 Mbit/s {GLO}| market for | Alloc Rec, S</t>
  </si>
  <si>
    <t>E.010.01.214</t>
  </si>
  <si>
    <t>Operation, computer, laptop, 68% active work with internet access 0.2 Mbit/s, label-certified electricity {GLO}| market for | Alloc Rec, S</t>
  </si>
  <si>
    <t>E.010.01.215</t>
  </si>
  <si>
    <t>Operation, computer, laptop, 68% active work, label-certified electricity {GLO}| market for | Alloc Rec, S</t>
  </si>
  <si>
    <t>E.010.01.216</t>
  </si>
  <si>
    <t>Operation, computer, laptop, active mode {GLO}| market for | Alloc Rec, S</t>
  </si>
  <si>
    <t>E.010.01.217</t>
  </si>
  <si>
    <t>Operation, computer, laptop, off mode {GLO}| market for | Alloc Rec, S</t>
  </si>
  <si>
    <t>E.010.01.218</t>
  </si>
  <si>
    <t>Operation, computer, laptop, standby/sleep mode {GLO}| market for | Alloc Rec, S</t>
  </si>
  <si>
    <t>E.010.01.219</t>
  </si>
  <si>
    <t>Operation, computer, laptop, video mode {GLO}| market for | Alloc Rec, S</t>
  </si>
  <si>
    <t>E.010.01.220</t>
  </si>
  <si>
    <t>Operation, computer, laptop, video mode, label-certified electricity {GLO}| market for | Alloc Rec, S</t>
  </si>
  <si>
    <t>E.010.01.221</t>
  </si>
  <si>
    <t>Operation, computer, laptop, videoconference {GLO}| market for | Alloc Rec, S</t>
  </si>
  <si>
    <t>E.010.01.222</t>
  </si>
  <si>
    <t>Operation, computer, laptop, videoconference, label-certified electricity {GLO}| market for | Alloc Rec, S</t>
  </si>
  <si>
    <t>E.010.01.223</t>
  </si>
  <si>
    <t>Operation, internet access equipment {GLO}| market for | Alloc Rec, S</t>
  </si>
  <si>
    <t>E.010.01.224</t>
  </si>
  <si>
    <t>Operation, internet access equipment, label-certified electricity {GLO}| market for | Alloc Rec, S</t>
  </si>
  <si>
    <t>F.003</t>
  </si>
  <si>
    <t>F.003.01</t>
  </si>
  <si>
    <t>waste treatment, biowaste</t>
  </si>
  <si>
    <t>F.003.01.101</t>
  </si>
  <si>
    <t>Biowaste {CH}| treatment of biowaste by anaerobic digestion | Alloc Rec, S</t>
  </si>
  <si>
    <t>F.003.01.102</t>
  </si>
  <si>
    <t>Biowaste {CH}| treatment of, composting | Alloc Rec, S</t>
  </si>
  <si>
    <t>F.003.01.103</t>
  </si>
  <si>
    <t>Biowaste {CH}| treatment of, municipal incineration with fly ash extraction | Alloc Rec, S</t>
  </si>
  <si>
    <t>F.003.01.104</t>
  </si>
  <si>
    <t>Biowaste {GLO}| treatment of biowaste, municipal incineration | Alloc Rec, S</t>
  </si>
  <si>
    <t>F.003.01.105</t>
  </si>
  <si>
    <t>Biowaste {RoW}| treatment of biowaste by anaerobic digestion | Alloc Rec, S</t>
  </si>
  <si>
    <t>F.0030.01.106</t>
  </si>
  <si>
    <t>Biowaste {RoW}| treatment of, composting | Alloc Rec, S</t>
  </si>
  <si>
    <t>F.0030.01.107</t>
  </si>
  <si>
    <t>Sewage sludge {CH}| treatment of by anaerobic digestion | Alloc Rec, S</t>
  </si>
  <si>
    <t>F.003.01.108</t>
  </si>
  <si>
    <t>Sewage sludge {RoW}| treatment of by anaerobic digestion | Alloc Rec, S</t>
  </si>
  <si>
    <t>F.003.01.109</t>
  </si>
  <si>
    <t>Slaughterhouse waste {CH}| treatment of, rendering | Alloc Rec, S</t>
  </si>
  <si>
    <t>F.003.01.110</t>
  </si>
  <si>
    <t>Slaughterhouse waste {RoW}| treatment of, rendering | Alloc Rec, S</t>
  </si>
  <si>
    <t>F.005</t>
  </si>
  <si>
    <t>F.005.01</t>
  </si>
  <si>
    <t>waste treatment, construction waste</t>
  </si>
  <si>
    <t>F.007</t>
  </si>
  <si>
    <t>F.007.01</t>
  </si>
  <si>
    <t>waste treatment, electronic waste</t>
  </si>
  <si>
    <t>F.007.01.101</t>
  </si>
  <si>
    <t>Used industrial electronic device {CH}| market for used industrial electronic device, WEEE collection | Alloc Rec, S</t>
  </si>
  <si>
    <t>F.007.01.102</t>
  </si>
  <si>
    <t>Used industrial electronic device {RoW}| market for used industrial electronic device, WEEE collection | Alloc Rec, S</t>
  </si>
  <si>
    <t>F.130</t>
  </si>
  <si>
    <t>F.130.01</t>
  </si>
  <si>
    <t>waste treatment, impoundment</t>
  </si>
  <si>
    <t>F.130.03</t>
  </si>
  <si>
    <t>waste treatment, incineration, hazardous</t>
  </si>
  <si>
    <t>F.130.03.201</t>
  </si>
  <si>
    <t>Bilge oil {CH}| treatment of, hazardous waste incineration | Alloc Rec, S</t>
  </si>
  <si>
    <t>F.130.03.202</t>
  </si>
  <si>
    <t>Bilge oil {Europe without Switzerland}| treatment of bilge oil, hazardous waste incineration | Alloc Rec, S</t>
  </si>
  <si>
    <t>F.130.03.203</t>
  </si>
  <si>
    <t>Bilge oil {RoW}| treatment of, hazardous waste incineration | Alloc Rec, S</t>
  </si>
  <si>
    <t>F.130.03.204</t>
  </si>
  <si>
    <t>copy Spent solvent mixture {RoW}| treatment of, hazardous waste incineration | Alloc Rec, S</t>
  </si>
  <si>
    <t>F.130.03.205</t>
  </si>
  <si>
    <t>Fly ash and scrubber sludge {CH}| treatment of, hazardous waste incineration | Alloc Rec, S</t>
  </si>
  <si>
    <t>F.130.03.206</t>
  </si>
  <si>
    <t>Fly ash and scrubber sludge {Europe without Switzerland}| treatment of fly ash and scrubber sludge, hazardous waste incineration | Alloc Rec, S</t>
  </si>
  <si>
    <t>F.130.03.207</t>
  </si>
  <si>
    <t>Fly ash and scrubber sludge {RoW}| treatment of, hazardous waste incineration | Alloc Rec, S</t>
  </si>
  <si>
    <t>F.130.03.208</t>
  </si>
  <si>
    <t>Hazardous waste, for incineration {CH}| treatment of hazardous waste, hazardous waste incineration | Alloc Rec, S</t>
  </si>
  <si>
    <t>F.130.03.209</t>
  </si>
  <si>
    <t>Hazardous waste, for incineration {Europe without Switzerland}| treatment of hazardous waste, hazardous waste incineration | Alloc Rec, S</t>
  </si>
  <si>
    <t>F.130.03.210</t>
  </si>
  <si>
    <t>Hazardous waste, for incineration {RoW}| treatment of hazardous waste, hazardous waste incineration | Alloc Rec, S</t>
  </si>
  <si>
    <t>F.130.03.211</t>
  </si>
  <si>
    <t>Refinery sludge {CH}| treatment of, hazardous waste incineration | Alloc Rec, S</t>
  </si>
  <si>
    <t>F.130.03.212</t>
  </si>
  <si>
    <t>Refinery sludge {Europe without Switzerland}| treatment of refinery sludge, hazardous waste incineration | Alloc Rec, S</t>
  </si>
  <si>
    <t>F.130.03.213</t>
  </si>
  <si>
    <t>Refinery sludge {RoW}| treatment of, hazardous waste incineration | Alloc Rec, S</t>
  </si>
  <si>
    <t>F.130.03.214</t>
  </si>
  <si>
    <t>Spent antifreezer liquid {CH}| treatment of, hazardous waste incineration | Alloc Rec, S</t>
  </si>
  <si>
    <t>F.130.03.215</t>
  </si>
  <si>
    <t>Spent antifreezer liquid {RoW}| treatment of, hazardous waste incineration | Alloc Rec, S</t>
  </si>
  <si>
    <t>F.130.03.216</t>
  </si>
  <si>
    <t>Spent solvent mixture {CH}| treatment of, hazardous waste incineration | Alloc Rec, S</t>
  </si>
  <si>
    <t>F.130.03.217</t>
  </si>
  <si>
    <t>Spent solvent mixture {Europe without Switzerland}| treatment of spent solvent mixture, hazardous waste incineration | Alloc Rec, S</t>
  </si>
  <si>
    <t>F.130.03.218</t>
  </si>
  <si>
    <t>Spent solvent mixture {RoW}| treatment of, hazardous waste incineration | Alloc Rec, S</t>
  </si>
  <si>
    <t>F.130.03.219</t>
  </si>
  <si>
    <t>Used capacitor {CH}| treatment of, to hazardous waste incineration | Alloc Rec, S</t>
  </si>
  <si>
    <t>F.130.03.220</t>
  </si>
  <si>
    <t>Used capacitor {RoW}| treatment of, to hazardous waste incineration | Alloc Rec, S</t>
  </si>
  <si>
    <t>F.130.03.221</t>
  </si>
  <si>
    <t>Waste emulsion paint {CH}| treatment of, hazardous waste incineration | Alloc Rec, S</t>
  </si>
  <si>
    <t>F.130.03.222</t>
  </si>
  <si>
    <t>Waste emulsion paint {Europe without Switzerland}| treatment of waste emulsion paint, hazardous waste incineration | Alloc Rec, S</t>
  </si>
  <si>
    <t>F.130.03.223</t>
  </si>
  <si>
    <t>Waste emulsion paint {RoW}| treatment of, hazardous waste incineration | Alloc Rec, S</t>
  </si>
  <si>
    <t>F.130.03.224</t>
  </si>
  <si>
    <t>Waste mineral oil {CH}| treatment of, hazardous waste incineration | Alloc Rec, S</t>
  </si>
  <si>
    <t>F.130.03.225</t>
  </si>
  <si>
    <t>Waste mineral oil {Europe without Switzerland}| treatment of waste mineral oil, hazardous waste incineration | Alloc Rec, S</t>
  </si>
  <si>
    <t>F.130.03.226</t>
  </si>
  <si>
    <t>Waste mineral oil {RoW}| treatment of, hazardous waste incineration | Alloc Rec, S</t>
  </si>
  <si>
    <t>F.130.03.227</t>
  </si>
  <si>
    <t>Waste paint {CH}| treatment of, hazardous waste incineration | Alloc Rec, S</t>
  </si>
  <si>
    <t>F.130.03.228</t>
  </si>
  <si>
    <t>Waste paint {Europe without Switzerland}| treatment of waste paint, hazardous waste incineration | Alloc Rec, S</t>
  </si>
  <si>
    <t>F.130.03.229</t>
  </si>
  <si>
    <t>Waste paint {RoW}| treatment of, hazardous waste | Alloc Rec, S</t>
  </si>
  <si>
    <t>F.130.03.230</t>
  </si>
  <si>
    <t>Waste paint, collection for hazardous waste incineration {CH}| processing | Alloc Rec, S</t>
  </si>
  <si>
    <t>F.130.03.231</t>
  </si>
  <si>
    <t>Waste paint, collection for hazardous waste incineration {RoW}| processing | Alloc Rec, S</t>
  </si>
  <si>
    <t>F.130.04</t>
  </si>
  <si>
    <t>waste treatment, incineration, municipal</t>
  </si>
  <si>
    <t>F.130.04.201</t>
  </si>
  <si>
    <t>Coating from waste cathode ray tube display {CH}| treatment of, municipal waste incineration | Alloc Rec, S</t>
  </si>
  <si>
    <t>F.130.04.202</t>
  </si>
  <si>
    <t>Coating from waste cathode ray tube display {RoW}| treatment of, municipal waste incineration | Alloc Rec, S</t>
  </si>
  <si>
    <t>F.130.04.203</t>
  </si>
  <si>
    <t>Hard coal ash {CH}| treatment of, municipal incineration | Alloc Rec, S</t>
  </si>
  <si>
    <t>F.130.04.204</t>
  </si>
  <si>
    <t>Hard coal ash {CH}| treatment of, municipal incineration with fly ash extraction | Alloc Rec, S</t>
  </si>
  <si>
    <t>F.130.04.205</t>
  </si>
  <si>
    <t>Lead in car shredder residue {CH}| treatment of, municipal incineration | Alloc Rec, S</t>
  </si>
  <si>
    <t>F.130.04.206</t>
  </si>
  <si>
    <t>Lead in car shredder residue {CH}| treatment of, municipal incineration with fly ash extraction | Alloc Rec, S</t>
  </si>
  <si>
    <t>F.130.04.207</t>
  </si>
  <si>
    <t>Lead in car shredder residue {RoW}| treatment of, municipal incineration | Alloc Rec, S</t>
  </si>
  <si>
    <t>F.130.04.208</t>
  </si>
  <si>
    <t>Lignite ash {CH}| treatment of, municipal incineration | Alloc Rec, S</t>
  </si>
  <si>
    <t>F.130.04.209</t>
  </si>
  <si>
    <t>Lignite ash {CH}| treatment of, municipal incineration with fly ash extraction | Alloc Rec, S</t>
  </si>
  <si>
    <t>F.130.04.210</t>
  </si>
  <si>
    <t>Liquid crystal display {CH}| treatment of, municipal incineration with fly ash extraction | Alloc Rec, S</t>
  </si>
  <si>
    <t>F.130.04.211</t>
  </si>
  <si>
    <t>Liquid crystal display {CH}| treatment of, municipal waste incineration | Alloc Rec, S</t>
  </si>
  <si>
    <t>F.130.04.212</t>
  </si>
  <si>
    <t>Liquid crystal display {RoW}| treatment of, municipal waste incineration | Alloc Rec, S</t>
  </si>
  <si>
    <t>F.130.04.213</t>
  </si>
  <si>
    <t>Meat and bone meal {GLO}| treatment of, municipal incineration | Alloc Rec, S</t>
  </si>
  <si>
    <t>F.130.04.214</t>
  </si>
  <si>
    <t>Municipal solid waste {AT}| treatment of, incineration | Alloc Rec, S</t>
  </si>
  <si>
    <t>F.130.04.215</t>
  </si>
  <si>
    <t>Municipal solid waste {BE}| treatment of, incineration | Alloc Rec, S</t>
  </si>
  <si>
    <t>F.130.04.216</t>
  </si>
  <si>
    <t>Municipal solid waste {BG}| treatment of, incineration | Alloc Rec, S</t>
  </si>
  <si>
    <t>F.130.04.217</t>
  </si>
  <si>
    <t>Municipal solid waste {CA-AB}| treatment of, incineration | Alloc Rec, S</t>
  </si>
  <si>
    <t>F.130.04.218</t>
  </si>
  <si>
    <t>Municipal solid waste {CA-NB}| treatment of, incineration | Alloc Rec, S</t>
  </si>
  <si>
    <t>F.130.04.219</t>
  </si>
  <si>
    <t>Municipal solid waste {CA-NS}| treatment of, incineration | Alloc Rec, S</t>
  </si>
  <si>
    <t>F.130.04.220</t>
  </si>
  <si>
    <t>Municipal solid waste {CA-ON}| treatment of, incineration | Alloc Rec, S</t>
  </si>
  <si>
    <t>F.130.04.221</t>
  </si>
  <si>
    <t>Municipal solid waste {CA-PE}| treatment of, incineration | Alloc Rec, S</t>
  </si>
  <si>
    <t>F.130.04.222</t>
  </si>
  <si>
    <t>Municipal solid waste {CA-QC}| treatment of municipal solid waste, incineration | Alloc Rec, S</t>
  </si>
  <si>
    <t>F.130.04.223</t>
  </si>
  <si>
    <t>Municipal solid waste {CA-QC}| treatment of municipal solid waste, sanitary landfill | Alloc Rec, S</t>
  </si>
  <si>
    <t>F.130.04.224</t>
  </si>
  <si>
    <t>Municipal solid waste {CH}| treatment of, incineration | Alloc Rec, S</t>
  </si>
  <si>
    <t>F.130.04.225</t>
  </si>
  <si>
    <t>Municipal solid waste {CH}| treatment of, municipal incineration with fly ash extraction | Alloc Rec, S</t>
  </si>
  <si>
    <t>F.130.04.226</t>
  </si>
  <si>
    <t>Municipal solid waste {CZ}| treatment of, incineration | Alloc Rec, S</t>
  </si>
  <si>
    <t>F.130.04.227</t>
  </si>
  <si>
    <t>Municipal solid waste {DE}| treatment of, incineration | Alloc Rec, S</t>
  </si>
  <si>
    <t>F.130.04.228</t>
  </si>
  <si>
    <t>Municipal solid waste {DK}| treatment of, incineration | Alloc Rec, S</t>
  </si>
  <si>
    <t>F.130.04.229</t>
  </si>
  <si>
    <t>Municipal solid waste {ES}| treatment of, incineration | Alloc Rec, S</t>
  </si>
  <si>
    <t>F.130.04.230</t>
  </si>
  <si>
    <t>Municipal solid waste {FI}| treatment of, incineration | Alloc Rec, S</t>
  </si>
  <si>
    <t>F.130.04.231</t>
  </si>
  <si>
    <t>Municipal solid waste {FR}| treatment of, incineration | Alloc Rec, S</t>
  </si>
  <si>
    <t>F.130.04.232</t>
  </si>
  <si>
    <t>Municipal solid waste {GB}| treatment of, incineration | Alloc Rec, S</t>
  </si>
  <si>
    <t>F.130.04.233</t>
  </si>
  <si>
    <t>Municipal solid waste {HU}| treatment of, incineration | Alloc Rec, S</t>
  </si>
  <si>
    <t>F.130.04.234</t>
  </si>
  <si>
    <t>Municipal solid waste {IT}| treatment of, incineration | Alloc Rec, S</t>
  </si>
  <si>
    <t>F.130.04.235</t>
  </si>
  <si>
    <t>Municipal solid waste {JP}| treatment of, incineration | Alloc Rec, S</t>
  </si>
  <si>
    <t>F.130.04.236</t>
  </si>
  <si>
    <t>Municipal solid waste {KR}| treatment of, incineration | Alloc Rec, S</t>
  </si>
  <si>
    <t>F.130.04.237</t>
  </si>
  <si>
    <t>Municipal solid waste {LU}| treatment of, incineration | Alloc Rec, S</t>
  </si>
  <si>
    <t>F.130.04.238</t>
  </si>
  <si>
    <t>Municipal solid waste {NL}| treatment of, incineration | Alloc Rec, S</t>
  </si>
  <si>
    <t>F.130.04.239</t>
  </si>
  <si>
    <t>Municipal solid waste {NO}| treatment of, incineration | Alloc Rec, S</t>
  </si>
  <si>
    <t>F.130.04.240</t>
  </si>
  <si>
    <t>Municipal solid waste {PL}| treatment of, incineration | Alloc Rec, S</t>
  </si>
  <si>
    <t>F.130.04.241</t>
  </si>
  <si>
    <t>Municipal solid waste {PT}| treatment of, incineration | Alloc Rec, S</t>
  </si>
  <si>
    <t>F.130.04.242</t>
  </si>
  <si>
    <t>Municipal solid waste {RoW}| treatment of, incineration | Alloc Rec, S</t>
  </si>
  <si>
    <t>F.130.04.243</t>
  </si>
  <si>
    <t>Municipal solid waste {RU}| treatment of, incineration | Alloc Rec, S</t>
  </si>
  <si>
    <t>F.130.04.244</t>
  </si>
  <si>
    <t>Municipal solid waste {SE}| treatment of, incineration | Alloc Rec, S</t>
  </si>
  <si>
    <t>F.130.04.245</t>
  </si>
  <si>
    <t>Municipal solid waste {SK}| treatment of, incineration | Alloc Rec, S</t>
  </si>
  <si>
    <t>F.130.04.246</t>
  </si>
  <si>
    <t>Municipal solid waste {TR}| treatment of, incineration | Alloc Rec, S</t>
  </si>
  <si>
    <t>F.130.04.247</t>
  </si>
  <si>
    <t>Municipal solid waste {TW}| treatment of, incineration | Alloc Rec, S</t>
  </si>
  <si>
    <t>F.130.04.248</t>
  </si>
  <si>
    <t>Raw sewage sludge {CH}| treatment of, municipal incineration | Alloc Rec, S</t>
  </si>
  <si>
    <t>F.130.04.249</t>
  </si>
  <si>
    <t>Raw sewage sludge {RoW}| treatment of, municipal incineration | Alloc Rec, S</t>
  </si>
  <si>
    <t>F.130.04.250</t>
  </si>
  <si>
    <t>Residue from mechanical treatment, cathode ray tube display {CH}| treatment of, municipal incineration with fly ash extraction | Alloc Rec, S</t>
  </si>
  <si>
    <t>F.130.04.251</t>
  </si>
  <si>
    <t>Residue from mechanical treatment, cathode ray tube display {CH}| treatment of, municipal waste incineration | Alloc Rec, S</t>
  </si>
  <si>
    <t>F.130.04.252</t>
  </si>
  <si>
    <t>Residue from mechanical treatment, cathode ray tube display {RoW}| treatment of, municipal waste incineration | Alloc Rec, S</t>
  </si>
  <si>
    <t>F.130.04.253</t>
  </si>
  <si>
    <t>Residue from mechanical treatment, desktop computer {CH}| treatment of, municipal incineration with fly ash extraction | Alloc Rec, S</t>
  </si>
  <si>
    <t>F.130.04.254</t>
  </si>
  <si>
    <t>Residue from mechanical treatment, desktop computer {CH}| treatment of, municipal waste incineration | Alloc Rec, S</t>
  </si>
  <si>
    <t>F.130.04.255</t>
  </si>
  <si>
    <t>Residue from mechanical treatment, desktop computer {RoW}| treatment of, municipal waste incineration | Alloc Rec, S</t>
  </si>
  <si>
    <t>F.130.04.256</t>
  </si>
  <si>
    <t>Residue from mechanical treatment, industrial device {CH}| treatment of, municipal incineration with fly ash extraction | Alloc Rec, S</t>
  </si>
  <si>
    <t>F.130.04.257</t>
  </si>
  <si>
    <t>Residue from mechanical treatment, industrial device {CH}| treatment of, municipal waste incineration | Alloc Rec, S</t>
  </si>
  <si>
    <t>F.130.04.258</t>
  </si>
  <si>
    <t>Residue from mechanical treatment, industrial device {RoW}| treatment of, municipal waste incineration | Alloc Rec, S</t>
  </si>
  <si>
    <t>F.130.04.259</t>
  </si>
  <si>
    <t>Residue from mechanical treatment, IT accessory {CH}| treatment of residue from mechanical treatment, IT accessory, municipal incineration with fly ash extraction | Alloc Rec, S</t>
  </si>
  <si>
    <t>F.130.04.260</t>
  </si>
  <si>
    <t>Residue from mechanical treatment, IT accessory {CH}| treatment of residue from mechanical treatment, IT accessory, municipal waste incineration | Alloc Rec, S</t>
  </si>
  <si>
    <t>F.130.04.261</t>
  </si>
  <si>
    <t>Residue from mechanical treatment, IT accessory {RoW}| treatment of residue from mechanical treatment, IT accessory, municipal waste incineration | Alloc Rec, S</t>
  </si>
  <si>
    <t>F.130.04.262</t>
  </si>
  <si>
    <t>Residue from mechanical treatment, laptop computer {CH}| treatment of, municipal incineration with fly ash extraction | Alloc Rec, S</t>
  </si>
  <si>
    <t>F.130.04.263</t>
  </si>
  <si>
    <t>Residue from mechanical treatment, laptop computer {CH}| treatment of, municipal waste incineration | Alloc Rec, S</t>
  </si>
  <si>
    <t>F.130.04.264</t>
  </si>
  <si>
    <t>Residue from mechanical treatment, laptop computer {RoW}| treatment of, municipal waste incineration | Alloc Rec, S</t>
  </si>
  <si>
    <t>F.130.04.265</t>
  </si>
  <si>
    <t>Residue from mechanical treatment, laser printer {CH}| treatment of, municipal incineration with fly ash extraction | Alloc Rec, S</t>
  </si>
  <si>
    <t>F.130.04.266</t>
  </si>
  <si>
    <t>Residue from mechanical treatment, laser printer {CH}| treatment of, municipal waste incineration | Alloc Rec, S</t>
  </si>
  <si>
    <t>F.130.04.267</t>
  </si>
  <si>
    <t>Residue from mechanical treatment, laser printer {RoW}| treatment of, municipal waste incineration | Alloc Rec, S</t>
  </si>
  <si>
    <t>F.130.04.268</t>
  </si>
  <si>
    <t>Residue from mechanical treatment, liquid crystal display {CH}| treatment of, municipal incineration with fly ash extraction | Alloc Rec, S</t>
  </si>
  <si>
    <t>F.130.04.269</t>
  </si>
  <si>
    <t>Residue from mechanical treatment, liquid crystal display {CH}| treatment of, municipal waste incineration | Alloc Rec, S</t>
  </si>
  <si>
    <t>F.130.04.270</t>
  </si>
  <si>
    <t>Residue from mechanical treatment, liquid crystal display {RoW}| treatment of, municipal waste incineration | Alloc Rec, S</t>
  </si>
  <si>
    <t>F.130.04.271</t>
  </si>
  <si>
    <t>Residue from shredder fraction from manual dismantling {CH}| treatment of, municipal incineration with fly ash extraction | Alloc Rec, S</t>
  </si>
  <si>
    <t>F.130.04.272</t>
  </si>
  <si>
    <t>Residue from shredder fraction from manual dismantling {CH}| treatment of, municipal waste incineration | Alloc Rec, S</t>
  </si>
  <si>
    <t>F.130.04.273</t>
  </si>
  <si>
    <t>Residue from shredder fraction from manual dismantling {RoW}| treatment of, municipal waste incineration | Alloc Rec, S</t>
  </si>
  <si>
    <t>F.130.04.274</t>
  </si>
  <si>
    <t>Scrap aluminium {CH}| treatment of, municipal incineration | Alloc Rec, S</t>
  </si>
  <si>
    <t>F.130.04.275</t>
  </si>
  <si>
    <t>Scrap aluminium {CH}| treatment of, municipal incineration with fly ash extraction | Alloc Rec, S</t>
  </si>
  <si>
    <t>F.130.04.276</t>
  </si>
  <si>
    <t>Scrap aluminium {Europe without Switzerland}| treatment of scrap aluminium, municipal incineration | Alloc Rec, S</t>
  </si>
  <si>
    <t>F.130.04.277</t>
  </si>
  <si>
    <t>Scrap aluminium {RoW}| treatment of, municipal incineration | Alloc Rec, S</t>
  </si>
  <si>
    <t>F.130.04.278</t>
  </si>
  <si>
    <t>Scrap copper {CH}| treatment of, municipal incineration | Alloc Rec, S</t>
  </si>
  <si>
    <t>F.130.04.279</t>
  </si>
  <si>
    <t>Scrap copper {CH}| treatment of, municipal incineration with fly ash extraction | Alloc Rec, S</t>
  </si>
  <si>
    <t>F.130.04.280</t>
  </si>
  <si>
    <t>Scrap copper {Europe without Switzerland}| treatment of scrap copper, municipal incineration | Alloc Rec, S</t>
  </si>
  <si>
    <t>F.130.04.281</t>
  </si>
  <si>
    <t>Scrap copper {RoW}| treatment of, municipal incineration | Alloc Rec, S</t>
  </si>
  <si>
    <t>F.130.04.282</t>
  </si>
  <si>
    <t>Scrap steel {CH}| treatment of, municipal incineration | Alloc Rec, S</t>
  </si>
  <si>
    <t>F.130.04.283</t>
  </si>
  <si>
    <t>Scrap steel {CH}| treatment of, municipal incineration with fly ash extraction | Alloc Rec, S</t>
  </si>
  <si>
    <t>F.130.04.284</t>
  </si>
  <si>
    <t>Scrap steel {Europe without Switzerland}| treatment of scrap steel, municipal incineration | Alloc Rec, S</t>
  </si>
  <si>
    <t>F.130.04.285</t>
  </si>
  <si>
    <t>Scrap steel {RoW}| treatment of scrap steel, municipal incineration | Alloc Rec, S</t>
  </si>
  <si>
    <t>F.130.04.286</t>
  </si>
  <si>
    <t>Scrap tin sheet {CH}| treatment of, municipal incineration | Alloc Rec, S</t>
  </si>
  <si>
    <t>F.130.04.287</t>
  </si>
  <si>
    <t>Scrap tin sheet {CH}| treatment of, municipal incineration with fly ash extraction | Alloc Rec, S</t>
  </si>
  <si>
    <t>F.130.04.288</t>
  </si>
  <si>
    <t>Spent anion exchange resin from potable water production {CH}| treatment of, municipal incineration | Alloc Rec, S</t>
  </si>
  <si>
    <t>F.130.04.289</t>
  </si>
  <si>
    <t>Spent anion exchange resin from potable water production {CH}| treatment of, municipal incineration with fly ash extraction | Alloc Rec, S</t>
  </si>
  <si>
    <t>F.130.04.290</t>
  </si>
  <si>
    <t>Spent anion exchange resin from potable water production {RoW}| treatment of, municipal incineration | Alloc Rec, S</t>
  </si>
  <si>
    <t>F.130.04.291</t>
  </si>
  <si>
    <t>Spent cation exchange resin from potable water production {CH}| treatment of, municipal incineration | Alloc Rec, S</t>
  </si>
  <si>
    <t>F.130.04.292</t>
  </si>
  <si>
    <t>Spent cation exchange resin from potable water production {CH}| treatment of, municipal incineration with fly ash extraction | Alloc Rec, S</t>
  </si>
  <si>
    <t>F.130.04.293</t>
  </si>
  <si>
    <t>Spent cation exchange resin from potable water production {RoW}| treatment of, municipal incineration | Alloc Rec, S</t>
  </si>
  <si>
    <t>F.130.04.294</t>
  </si>
  <si>
    <t>Steel in car shredder residue {CH}| treatment of, municipal incineration | Alloc Rec, S</t>
  </si>
  <si>
    <t>F.130.04.295</t>
  </si>
  <si>
    <t>Steel in car shredder residue {CH}| treatment of, municipal incineration with fly ash extraction | Alloc Rec, S</t>
  </si>
  <si>
    <t>F.130.04.296</t>
  </si>
  <si>
    <t>Steel in car shredder residue {RoW}| treatment of, municipal incineration | Alloc Rec, S</t>
  </si>
  <si>
    <t>F.130.04.297</t>
  </si>
  <si>
    <t>Waste bitumen sheet {CH}| treatment of, municipal incineration | Alloc Rec, S</t>
  </si>
  <si>
    <t>F.130.04.298</t>
  </si>
  <si>
    <t>Waste bitumen sheet {CH}| treatment of, municipal incineration with fly ash extraction | Alloc Rec, S</t>
  </si>
  <si>
    <t>F.130.04.299</t>
  </si>
  <si>
    <t>Waste bitumen sheet {RoW}| treatment of, municipal incineration | Alloc Rec, S</t>
  </si>
  <si>
    <t>F.130.04.300</t>
  </si>
  <si>
    <t>Waste building wood, chrome preserved {CH}| treatment of, municipal incineration | Alloc Rec, S</t>
  </si>
  <si>
    <t>F.130.04.301</t>
  </si>
  <si>
    <t>Waste building wood, chrome preserved {CH}| treatment of, municipal incineration with fly ash extraction | Alloc Rec, S</t>
  </si>
  <si>
    <t>F.130.04.302</t>
  </si>
  <si>
    <t>Waste building wood, chrome preserved {RoW}| treatment of, municipal incineration | Alloc Rec, S</t>
  </si>
  <si>
    <t>F.130.04.303</t>
  </si>
  <si>
    <t>Waste cement-fibre slab, dismantled {CH}| treatment of waste cement-fibre slab, municipal incineration | Alloc Rec, S</t>
  </si>
  <si>
    <t>F.130.04.304</t>
  </si>
  <si>
    <t>Waste cement-fibre slab, dismantled {CH}| treatment of, municipal incineration with fly ash extraction | Alloc Rec, S</t>
  </si>
  <si>
    <t>F.130.04.305</t>
  </si>
  <si>
    <t>Waste cement-fibre slab, dismantled {RoW}| treatment of waste cement-fibre slab, municipal incineration | Alloc Rec, S</t>
  </si>
  <si>
    <t>F.130.04.306</t>
  </si>
  <si>
    <t>Waste emulsion paint {CH}| treatment of, municipal incineration | Alloc Rec, S</t>
  </si>
  <si>
    <t>F.130.04.307</t>
  </si>
  <si>
    <t>Waste emulsion paint {CH}| treatment of, municipal incineration with fly ash extraction | Alloc Rec, S</t>
  </si>
  <si>
    <t>F.130.04.308</t>
  </si>
  <si>
    <t>Waste emulsion paint {Europe without Switzerland}| treatment of waste emulsion paint, municipal incineration | Alloc Rec, S</t>
  </si>
  <si>
    <t>F.130.04.309</t>
  </si>
  <si>
    <t>Waste emulsion paint {RoW}| treatment of waste emulsion paint, municipal incineration | Alloc Rec, S</t>
  </si>
  <si>
    <t>F.130.04.310</t>
  </si>
  <si>
    <t>Waste expanded polystyrene {CH}| treatment of, municipal incineration | Alloc Rec, S</t>
  </si>
  <si>
    <t>F.130.04.311</t>
  </si>
  <si>
    <t>Waste expanded polystyrene {CH}| treatment of, municipal incineration with fly ash extraction | Alloc Rec, S</t>
  </si>
  <si>
    <t>F.130.04.312</t>
  </si>
  <si>
    <t>Waste expanded polystyrene {RoW}| treatment of, municipal incineration | Alloc Rec, S</t>
  </si>
  <si>
    <t>F.130.04.313</t>
  </si>
  <si>
    <t>Waste glass {CH}| treatment of, municipal incineration | Alloc Rec, S</t>
  </si>
  <si>
    <t>F.130.04.314</t>
  </si>
  <si>
    <t>Waste glass {CH}| treatment of, municipal incineration with fly ash extraction | Alloc Rec, S</t>
  </si>
  <si>
    <t>F.130.04.315</t>
  </si>
  <si>
    <t>Waste glass {Europe without Switzerland}| treatment of waste glass, municipal incineration | Alloc Rec, S</t>
  </si>
  <si>
    <t>F.130.04.316</t>
  </si>
  <si>
    <t>Waste glass {RoW}| treatment of waste glass, municipal incineration | Alloc Rec, S</t>
  </si>
  <si>
    <t>F.130.04.317</t>
  </si>
  <si>
    <t>Waste graphical paper {CH}| treatment of, municipal incineration | Alloc Rec, S</t>
  </si>
  <si>
    <t>F.130.04.318</t>
  </si>
  <si>
    <t>Waste graphical paper {CH}| treatment of, municipal incineration with fly ash extraction | Alloc Rec, S</t>
  </si>
  <si>
    <t>F.130.04.319</t>
  </si>
  <si>
    <t>Waste graphical paper {Europe without Switzerland}| treatment of waste graphical paper, municipal incineration | Alloc Rec, S</t>
  </si>
  <si>
    <t>F.130.04.320</t>
  </si>
  <si>
    <t>Waste graphical paper {RoW}| treatment of, municipal incineration | Alloc Rec, S</t>
  </si>
  <si>
    <t>F.130.04.321</t>
  </si>
  <si>
    <t>Waste paint {CH}| treatment of, municipal incineration | Alloc Rec, S</t>
  </si>
  <si>
    <t>F.130.04.322</t>
  </si>
  <si>
    <t>Waste paint {CH}| treatment of, municipal incineration with fly ash extraction | Alloc Rec, S</t>
  </si>
  <si>
    <t>F.130.04.323</t>
  </si>
  <si>
    <t>Waste paint {Europe without Switzerland}| treatment of waste paint, municipal incineration | Alloc Rec, S</t>
  </si>
  <si>
    <t>F.130.04.324</t>
  </si>
  <si>
    <t>Waste paint {RoW}| treatment of waste paint, municipal incineration | Alloc Rec, S</t>
  </si>
  <si>
    <t>F.130.04.325</t>
  </si>
  <si>
    <t>Waste paperboard {CH}| treatment of, municipal incineration | Alloc Rec, S</t>
  </si>
  <si>
    <t>F.130.04.326</t>
  </si>
  <si>
    <t>Waste paperboard {CH}| treatment of, municipal incineration with fly ash extraction | Alloc Rec, S</t>
  </si>
  <si>
    <t>F.130.04.327</t>
  </si>
  <si>
    <t>Waste paperboard {Europe without Switzerland}| treatment of waste paperboard, municipal incineration | Alloc Rec, S</t>
  </si>
  <si>
    <t>F.130.04.328</t>
  </si>
  <si>
    <t>Waste paperboard {RoW}| treatment of, municipal incineration | Alloc Rec, S</t>
  </si>
  <si>
    <t>F.130.04.329</t>
  </si>
  <si>
    <t>Waste plastic, consumer electronics {CH}| treatment of, municipal incineration | Alloc Rec, S</t>
  </si>
  <si>
    <t>F.130.04.330</t>
  </si>
  <si>
    <t>Waste plastic, consumer electronics {CH}| treatment of, municipal incineration with fly ash extraction | Alloc Rec, S</t>
  </si>
  <si>
    <t>F.130.04.331</t>
  </si>
  <si>
    <t>Waste plastic, consumer electronics {RoW}| treatment of, municipal incineration | Alloc Rec, S</t>
  </si>
  <si>
    <t>F.130.04.332</t>
  </si>
  <si>
    <t>Waste plastic, industrial electronics {CH}| treatment of, municipal incineration | Alloc Rec, S</t>
  </si>
  <si>
    <t>F.130.04.333</t>
  </si>
  <si>
    <t>Waste plastic, industrial electronics {CH}| treatment of, municipal incineration with fly ash extraction | Alloc Rec, S</t>
  </si>
  <si>
    <t>F.130.04.334</t>
  </si>
  <si>
    <t>Waste plastic, industrial electronics {RoW}| treatment of, municipal incineration | Alloc Rec, S</t>
  </si>
  <si>
    <t>F.130.04.335</t>
  </si>
  <si>
    <t>Waste plastic, mixture {CH}| treatment of, municipal incineration | Alloc Rec, S</t>
  </si>
  <si>
    <t>F.130.04.336</t>
  </si>
  <si>
    <t>Waste plastic, mixture {CH}| treatment of, municipal incineration with fly ash extraction | Alloc Rec, S</t>
  </si>
  <si>
    <t>F.130.04.337</t>
  </si>
  <si>
    <t>Waste plastic, mixture {Europe without Switzerland}| treatment of waste plastic, mixture, municipal incineration | Alloc Rec, S</t>
  </si>
  <si>
    <t>F.130.04.338</t>
  </si>
  <si>
    <t>Waste plastic, mixture {RoW}| treatment of waste plastic, mixture, municipal incineration | Alloc Rec, S</t>
  </si>
  <si>
    <t>F.130.04.339</t>
  </si>
  <si>
    <t>Waste polyethylene {CH}| treatment of, municipal incineration | Alloc Rec, S</t>
  </si>
  <si>
    <t>F.130.04.340</t>
  </si>
  <si>
    <t>Waste polyethylene {CH}| treatment of, municipal incineration with fly ash extraction | Alloc Rec, S</t>
  </si>
  <si>
    <t>F.130.04.341</t>
  </si>
  <si>
    <t>Waste polyethylene {Europe without Switzerland}| treatment of waste polyethylene, municipal incineration | Alloc Rec, S</t>
  </si>
  <si>
    <t>F.130.04.342</t>
  </si>
  <si>
    <t>Waste polyethylene {RoW}| treatment of waste polyethylene, municipal incineration | Alloc Rec, S</t>
  </si>
  <si>
    <t>F.130.04.343</t>
  </si>
  <si>
    <t>Waste polyethylene terephtalate {CH}| treatment of, municipal incineration | Alloc Rec, S</t>
  </si>
  <si>
    <t>F.130.04.344</t>
  </si>
  <si>
    <t>Waste polyethylene terephtalate {CH}| treatment of, municipal incineration with fly ash extraction | Alloc Rec, S</t>
  </si>
  <si>
    <t>F.130.04.345</t>
  </si>
  <si>
    <t>Waste polyethylene terephtalate {RoW}| treatment of waste polyethylene terephtalate, municipal incineration | Alloc Rec, S</t>
  </si>
  <si>
    <t>F.130.04.346</t>
  </si>
  <si>
    <t>Waste polyethylene terephtalate {RoW}| treatment of waste polyethylene terephtalate, sanitary landfill | Alloc Rec, S</t>
  </si>
  <si>
    <t>F.130.04.347</t>
  </si>
  <si>
    <t>Waste polypropylene {CH}| treatment of, municipal incineration | Alloc Rec, S</t>
  </si>
  <si>
    <t>F.130.04.348</t>
  </si>
  <si>
    <t>Waste polypropylene {CH}| treatment of, municipal incineration with fly ash extraction | Alloc Rec, S</t>
  </si>
  <si>
    <t>F.130.04.349</t>
  </si>
  <si>
    <t>Waste polystyrene {CH}| treatment of, municipal incineration | Alloc Rec, S</t>
  </si>
  <si>
    <t>F.130.04.350</t>
  </si>
  <si>
    <t>Waste polystyrene {CH}| treatment of, municipal incineration with fly ash extraction | Alloc Rec, S</t>
  </si>
  <si>
    <t>F.130.04.351</t>
  </si>
  <si>
    <t>Waste polystyrene {Europe without Switzerland}| treatment of waste polystyrene, municipal incineration | Alloc Rec, S</t>
  </si>
  <si>
    <t>F.130.04.352</t>
  </si>
  <si>
    <t>Waste polystyrene {RoW}| treatment of waste polystyrene, municipal incineration | Alloc Rec, S</t>
  </si>
  <si>
    <t>F.130.04.353</t>
  </si>
  <si>
    <t>Waste polyurethane {CH}| treatment of, municipal incineration | Alloc Rec, S</t>
  </si>
  <si>
    <t>F.130.04.354</t>
  </si>
  <si>
    <t>Waste polyurethane {CH}| treatment of, municipal incineration with fly ash extraction | Alloc Rec, S</t>
  </si>
  <si>
    <t>F.130.04.355</t>
  </si>
  <si>
    <t>Waste polyurethane {Europe without Switzerland}| treatment of waste polyurethane, municipal incineration | Alloc Rec, S</t>
  </si>
  <si>
    <t>F.130.04.356</t>
  </si>
  <si>
    <t>Waste polyurethane {RoW}| treatment of, municipal incineration | Alloc Rec, S</t>
  </si>
  <si>
    <t>F.130.04.357</t>
  </si>
  <si>
    <t>Waste polyvinylchloride {CH}| treatment of, municipal incineration | Alloc Rec, S</t>
  </si>
  <si>
    <t>F.130.04.358</t>
  </si>
  <si>
    <t>Waste polyvinylchloride {CH}| treatment of, municipal incineration with fly ash extraction | Alloc Rec, S</t>
  </si>
  <si>
    <t>F.130.04.359</t>
  </si>
  <si>
    <t>Waste polyvinylchloride {Europe without Switzerland}| treatment of waste polyvinylchloride, municipal incineration | Alloc Rec, S</t>
  </si>
  <si>
    <t>F.130.04.360</t>
  </si>
  <si>
    <t>Waste polyvinylchloride {RoW}| treatment of waste polyvinylchloride, municipal incineration | Alloc Rec, S</t>
  </si>
  <si>
    <t>F.130.04.361</t>
  </si>
  <si>
    <t>Waste polyvinylfluoride {CH}| treatment of, municipal incineration | Alloc Rec, S</t>
  </si>
  <si>
    <t>F.130.04.362</t>
  </si>
  <si>
    <t>Waste polyvinylfluoride {CH}| treatment of, municipal incineration with fly ash extraction | Alloc Rec, S</t>
  </si>
  <si>
    <t>F.130.04.363</t>
  </si>
  <si>
    <t>Waste polyvinylfluoride {RoW}| treatment of, municipal incineration | Alloc Rec, S</t>
  </si>
  <si>
    <t>F.130.04.364</t>
  </si>
  <si>
    <t>Waste rubber, unspecified {CH}| treatment of, municipal incineration | Alloc Rec, S</t>
  </si>
  <si>
    <t>F.130.04.365</t>
  </si>
  <si>
    <t>Waste rubber, unspecified {CH}| treatment of, municipal incineration with fly ash extraction | Alloc Rec, S</t>
  </si>
  <si>
    <t>F.130.04.366</t>
  </si>
  <si>
    <t>Waste rubber, unspecified {Europe without Switzerland}| treatment of waste rubber, unspecified, municipal incineration | Alloc Rec, S</t>
  </si>
  <si>
    <t>F.130.04.367</t>
  </si>
  <si>
    <t>Waste rubber, unspecified {RoW}| treatment of, municipal incineration | Alloc Rec, S</t>
  </si>
  <si>
    <t>F.130.04.368</t>
  </si>
  <si>
    <t>Waste sealing sheet, polyethylene {CH}| treatment of, municipal incineration | Alloc Rec, S</t>
  </si>
  <si>
    <t>F.130.04.369</t>
  </si>
  <si>
    <t>Waste sealing sheet, polyethylene {CH}| treatment of, municipal incineration with fly ash extraction | Alloc Rec, S</t>
  </si>
  <si>
    <t>F.130.04.370</t>
  </si>
  <si>
    <t>Waste sealing sheet, polyethylene {RoW}| treatment of, municipal incineration | Alloc Rec, S</t>
  </si>
  <si>
    <t>F.130.04.371</t>
  </si>
  <si>
    <t>Waste sealing sheet, polyvinylchloride {CH}| treatment of, municipal incineration | Alloc Rec, S</t>
  </si>
  <si>
    <t>F.130.04.372</t>
  </si>
  <si>
    <t>Waste sealing sheet, polyvinylchloride {CH}| treatment of, municipal incineration with fly ash extraction | Alloc Rec, S</t>
  </si>
  <si>
    <t>F.130.04.373</t>
  </si>
  <si>
    <t>Waste sealing sheet, polyvinylchloride {RoW}| treatment of, municipal incineration | Alloc Rec, S</t>
  </si>
  <si>
    <t>F.130.04.374</t>
  </si>
  <si>
    <t>Waste textile, soiled {CH}| treatment of, municipal incineration | Alloc Rec, S</t>
  </si>
  <si>
    <t>F.130.04.375</t>
  </si>
  <si>
    <t>Waste textile, soiled {CH}| treatment of, municipal incineration with fly ash extraction | Alloc Rec, S</t>
  </si>
  <si>
    <t>F.130.04.376</t>
  </si>
  <si>
    <t>Waste textile, soiled {RoW}| treatment of, municipal incineration | Alloc Rec, S</t>
  </si>
  <si>
    <t>F.130.04.377</t>
  </si>
  <si>
    <t>Waste wire plastic {CH}| treatment of, municipal incineration | Alloc Rec, S</t>
  </si>
  <si>
    <t>F.130.04.378</t>
  </si>
  <si>
    <t>Waste wire plastic {CH}| treatment of, municipal incineration with fly ash extraction | Alloc Rec, S</t>
  </si>
  <si>
    <t>F.130.04.379</t>
  </si>
  <si>
    <t>Waste wire plastic {RoW}| treatment of, municipal incineration | Alloc Rec, S</t>
  </si>
  <si>
    <t>F.130.04.380</t>
  </si>
  <si>
    <t>Waste wood pole, chrome preserved {CH}| treatment of, municipal incineration | Alloc Rec, S</t>
  </si>
  <si>
    <t>F.130.04.381</t>
  </si>
  <si>
    <t>Waste wood pole, chrome preserved {CH}| treatment of, municipal incineration with fly ash extraction | Alloc Rec, S</t>
  </si>
  <si>
    <t>F.130.04.382</t>
  </si>
  <si>
    <t>Waste wood pole, chrome preserved {RoW}| treatment of, municipal incineration | Alloc Rec, S</t>
  </si>
  <si>
    <t>F.130.04.383</t>
  </si>
  <si>
    <t>Waste wood, untreated {CH}| treatment of, municipal incineration | Alloc Rec, S</t>
  </si>
  <si>
    <t>F.130.04.384</t>
  </si>
  <si>
    <t>Waste wood, untreated {CH}| treatment of, municipal incineration with fly ash extraction | Alloc Rec, S</t>
  </si>
  <si>
    <t>F.130.04.385</t>
  </si>
  <si>
    <t>Wood ash mixture, pure {CH}| treatment of, municipal incineration | Alloc Rec, S</t>
  </si>
  <si>
    <t>F.130.04.386</t>
  </si>
  <si>
    <t>Wood ash mixture, pure {CH}| treatment of, municipal incineration with fly ash extraction | Alloc Rec, S</t>
  </si>
  <si>
    <t>F.130.04.387</t>
  </si>
  <si>
    <t>Wood ash mixture, pure {Europe without Switzerland}| treatment of wood ash mixture, pure, municipal incineration | Alloc Rec, S</t>
  </si>
  <si>
    <t>F.130.04.388</t>
  </si>
  <si>
    <t>Wood ash mixture, pure {RoW}| treatment of wood ash mixture, pure, municipal incineration | Alloc Rec, S</t>
  </si>
  <si>
    <t>F.130.04.389</t>
  </si>
  <si>
    <t>Zinc in car shredder residue {CH}| treatment of, municipal incineration | Alloc Rec, S</t>
  </si>
  <si>
    <t>F.130.04.390</t>
  </si>
  <si>
    <t>Zinc in car shredder residue {CH}| treatment of, municipal incineration with fly ash extraction | Alloc Rec, S</t>
  </si>
  <si>
    <t>F.130.04.391</t>
  </si>
  <si>
    <t>Zinc in car shredder residue {RoW}| treatment of, municipal incineration | Alloc Rec, S</t>
  </si>
  <si>
    <t>F.130.05</t>
  </si>
  <si>
    <t>waste treatment, landfarming</t>
  </si>
  <si>
    <t>F.130.05.201</t>
  </si>
  <si>
    <t>Ash, from combustion of bagasse from sugarcane {GLO}| nutrient supply from ash, from combustion of bagasse from sugarcane | Alloc Rec, S</t>
  </si>
  <si>
    <t>F.130.05.202</t>
  </si>
  <si>
    <t>Drilling waste {CH}| treatment of, landfarming | Alloc Rec, S</t>
  </si>
  <si>
    <t>F.130.05.203</t>
  </si>
  <si>
    <t>Refinery sludge {CH}| treatment of, landfarming | Alloc Rec, S</t>
  </si>
  <si>
    <t>F.130.05.204</t>
  </si>
  <si>
    <t>Refinery sludge {Europe without Switzerland}| treatment of refinery sludge, landfarming | Alloc Rec, S</t>
  </si>
  <si>
    <t>F.130.05.205</t>
  </si>
  <si>
    <t>Refinery sludge {RoW}| treatment of, landfarming | Alloc Rec, S</t>
  </si>
  <si>
    <t>F.130.05.206</t>
  </si>
  <si>
    <t>Sludge from pulp and paper production {CA-QC}| treatment, , landfarming | Alloc Rec, S</t>
  </si>
  <si>
    <t>F.130.05.207</t>
  </si>
  <si>
    <t>Sludge from pulp and paper production {RoW}| treatment, , landfarming | Alloc Rec, S</t>
  </si>
  <si>
    <t>F.130.05.208</t>
  </si>
  <si>
    <t>Wood ash mixture, pure {CH}| treatment of, landfarming | Alloc Rec, S</t>
  </si>
  <si>
    <t>F.130.05.209</t>
  </si>
  <si>
    <t>Wood ash mixture, pure {Europe without Switzerland}| treatment of wood ash mixture, pure, landfarming | Alloc Rec, S</t>
  </si>
  <si>
    <t>F.130.05.210</t>
  </si>
  <si>
    <t>Wood ash mixture, pure {RoW}| treatment of wood ash mixture, pure, landfarming | Alloc Rec, S</t>
  </si>
  <si>
    <t>F.130.07</t>
  </si>
  <si>
    <t>waste treatment, landfill</t>
  </si>
  <si>
    <t>F.130.07.201</t>
  </si>
  <si>
    <t>Decommissioned pipeline, natural gas {CH}| treatment of, inert material landfill | Alloc Rec, S</t>
  </si>
  <si>
    <t>F.130.07.202</t>
  </si>
  <si>
    <t>Decommissioned pipeline, natural gas {RoW}| treatment of, inert material landfill | Alloc Rec, S</t>
  </si>
  <si>
    <t>F.130.07.203</t>
  </si>
  <si>
    <t>Glass cullet, from fluorescent lamps treatment {GLO}| treatment of, 0% water, inert material landfill | Alloc Rec, S</t>
  </si>
  <si>
    <t>F.130.07.204</t>
  </si>
  <si>
    <t>Glass cullet, from used cathode ray tube panels {GLO}| treatment of, 0% water, inert material landfill | Alloc Rec, S</t>
  </si>
  <si>
    <t>F.130.07.205</t>
  </si>
  <si>
    <t>Glass cullet, lead containing, from used cathode ray tube {GLO}| treatment of, 0% water, inert material landfill | Alloc Rec, S</t>
  </si>
  <si>
    <t>F.130.07.206</t>
  </si>
  <si>
    <t>Glass cullet, mixed glass from used cathode ray tube {GLO}| treatment of, 0% water, inert material landfill | Alloc Rec, S</t>
  </si>
  <si>
    <t>F.130.07.207</t>
  </si>
  <si>
    <t>Inert waste, for final disposal {CH}| treatment of inert waste, inert material landfill | Alloc Rec, S</t>
  </si>
  <si>
    <t>F.130.07.208</t>
  </si>
  <si>
    <t>Inert waste, for final disposal {RoW}| treatment of inert waste, inert material landfill | Alloc Rec, S</t>
  </si>
  <si>
    <t>F.130.07.209</t>
  </si>
  <si>
    <t>Limestone residue {CH}| treatment of, inert material landfill | Alloc Rec, S</t>
  </si>
  <si>
    <t>F.130.07.210</t>
  </si>
  <si>
    <t>Limestone residue {RoW}| treatment of, inert material landfill | Alloc Rec, S</t>
  </si>
  <si>
    <t>F.130.07.211</t>
  </si>
  <si>
    <t>Scrap steel {CH}| treatment of, inert material landfill | Alloc Rec, S</t>
  </si>
  <si>
    <t>F.130.07.212</t>
  </si>
  <si>
    <t>Scrap steel {Europe without Switzerland}| treatment of scrap steel, inert material landfill | Alloc Rec, S</t>
  </si>
  <si>
    <t>F.130.07.213</t>
  </si>
  <si>
    <t>Scrap steel {RoW}| treatment of, inert material landfill | Alloc Rec, S</t>
  </si>
  <si>
    <t>F.130.07.214</t>
  </si>
  <si>
    <t>Slag from metallurgical grade silicon production {CH}| treatment of, inert material landfill | Alloc Rec, S</t>
  </si>
  <si>
    <t>F.130.07.215</t>
  </si>
  <si>
    <t>Slag from metallurgical grade silicon production {RoW}| treatment of, inert material landfill | Alloc Rec, S</t>
  </si>
  <si>
    <t>F.130.07.216</t>
  </si>
  <si>
    <t>Waste concrete {CH}| treatment of, inert material landfill | Alloc Rec, S</t>
  </si>
  <si>
    <t>F.130.07.217</t>
  </si>
  <si>
    <t>Waste concrete {Europe without Switzerland}| treatment of waste concrete, inert material landfill | Alloc Rec, S</t>
  </si>
  <si>
    <t>F.130.07.218</t>
  </si>
  <si>
    <t>Waste concrete {RoW}| treatment of, inert material landfill | Alloc Rec, S</t>
  </si>
  <si>
    <t>F.130.07.219</t>
  </si>
  <si>
    <t>Waste emulsion paint {CH}| treatment of, inert material landfill | Alloc Rec, S</t>
  </si>
  <si>
    <t>F.130.07.220</t>
  </si>
  <si>
    <t>Waste emulsion paint {Europe without Switzerland}| treatment of waste emulsion paint, inert material landfill | Alloc Rec, S</t>
  </si>
  <si>
    <t>F.130.07.221</t>
  </si>
  <si>
    <t>Waste emulsion paint {RoW}| treatment of, inert material landfill | Alloc Rec, S</t>
  </si>
  <si>
    <t>F.130.07.222</t>
  </si>
  <si>
    <t>Waste glass {CH}| treatment of, inert material landfill | Alloc Rec, S</t>
  </si>
  <si>
    <t>F.130.07.223</t>
  </si>
  <si>
    <t>Waste gypsum {CH}| treatment of, inert material landfill | Alloc Rec, S</t>
  </si>
  <si>
    <t>F.130.07.224</t>
  </si>
  <si>
    <t>Waste gypsum {Europe without Switzerland}| treatment of waste gypsum, inert material landfill | Alloc Rec, S</t>
  </si>
  <si>
    <t>F.130.07.225</t>
  </si>
  <si>
    <t>Waste gypsum {RoW}| treatment of waste gypsum, inert material landfill | Alloc Rec, S</t>
  </si>
  <si>
    <t>F.130.07.226</t>
  </si>
  <si>
    <t>Waste mineral wool, for final disposal {CH}| treatment of waste mineral wool, inert material landfill | Alloc Rec, S</t>
  </si>
  <si>
    <t>F.130.07.227</t>
  </si>
  <si>
    <t>Waste mineral wool, for final disposal {Europe without Switzerland}| treatment of waste mineral wool, inert material landfill | Alloc Rec, S</t>
  </si>
  <si>
    <t>F.130.07.228</t>
  </si>
  <si>
    <t>Waste mineral wool, for final disposal {RoW}| treatment of waste mineral wool, inert material landfill | Alloc Rec, S</t>
  </si>
  <si>
    <t>F.130.07.229</t>
  </si>
  <si>
    <t>Waste paint {CH}| treatment of, inert material landfill | Alloc Rec, S</t>
  </si>
  <si>
    <t>F.130.07.230</t>
  </si>
  <si>
    <t>Waste paint {Europe without Switzerland}| treatment of waste paint, inert material landfill | Alloc Rec, S</t>
  </si>
  <si>
    <t>F.130.07.231</t>
  </si>
  <si>
    <t>Waste paint {RoW}| treatment of, inert material landfill | Alloc Rec, S</t>
  </si>
  <si>
    <t>F.130.07.232</t>
  </si>
  <si>
    <t>Waste paperboard {CH}| treatment of, inert material landfill | Alloc Rec, S</t>
  </si>
  <si>
    <t>F.130.07.233</t>
  </si>
  <si>
    <t>Waste paperboard {Europe without Switzerland}| treatment of waste paperboard, inert material landfill | Alloc Rec, S</t>
  </si>
  <si>
    <t>F.130.07.234</t>
  </si>
  <si>
    <t>Waste paperboard {RoW}| treatment of, inert material landfill | Alloc Rec, S</t>
  </si>
  <si>
    <t>F.130.07.235</t>
  </si>
  <si>
    <t>Waste plastic plaster, for final disposal {CH}| treatment of waste plastic plaster, inert material landfill | Alloc Rec, S</t>
  </si>
  <si>
    <t>F.130.07.236</t>
  </si>
  <si>
    <t>Waste polyurethane {CH}| treatment of, inert material landfill | Alloc Rec, S</t>
  </si>
  <si>
    <t>F.130.07.237</t>
  </si>
  <si>
    <t>Waste polyurethane {Europe without Switzerland}| treatment of waste polyurethane, inert material landfill | Alloc Rec, S</t>
  </si>
  <si>
    <t>F.130.07.238</t>
  </si>
  <si>
    <t>Waste polyurethane {RoW}| treatment of, inert material landfill | Alloc Rec, S</t>
  </si>
  <si>
    <t>F.130.07.239</t>
  </si>
  <si>
    <t>Waste zeolite {CH}| treatment of, inert material landfill | Alloc Rec, S</t>
  </si>
  <si>
    <t>F.130.07.240</t>
  </si>
  <si>
    <t>Waste zeolite {RoW}| treatment of, inert material landfill | Alloc Rec, S</t>
  </si>
  <si>
    <t>F.130.07.241</t>
  </si>
  <si>
    <t>F.130.07.242</t>
  </si>
  <si>
    <t>Ash from deinking sludge {CH}| treatment of, residual material landfill | Alloc Rec, S</t>
  </si>
  <si>
    <t>F.130.07.243</t>
  </si>
  <si>
    <t>Ash from deinking sludge {RoW}| treatment of, residual material landfill | Alloc Rec, S</t>
  </si>
  <si>
    <t>F.130.07.244</t>
  </si>
  <si>
    <t>Ash from paper production sludge {CH}| treatment of, residual material landfill | Alloc Rec, S</t>
  </si>
  <si>
    <t>F.130.07.245</t>
  </si>
  <si>
    <t>Ash from paper production sludge {Europe without Switzerland}| treatment of ash from paper production sludge, residual material landfill | Alloc Rec, S</t>
  </si>
  <si>
    <t>F.130.07.246</t>
  </si>
  <si>
    <t>Ash from paper production sludge {RoW}| treatment of, residual material landfill | Alloc Rec, S</t>
  </si>
  <si>
    <t>F.130.07.247</t>
  </si>
  <si>
    <t>Average incineration residue {CH}| treatment of, residual material landfill | Alloc Rec, S</t>
  </si>
  <si>
    <t>F.130.07.248</t>
  </si>
  <si>
    <t>Average incineration residue {RoW}| treatment of, residual material landfill | Alloc Rec, S</t>
  </si>
  <si>
    <t>F.130.07.249</t>
  </si>
  <si>
    <t>Basic oxygen furnace waste {CH}| treatment of, residual material landfill | Alloc Rec, S</t>
  </si>
  <si>
    <t>F.130.07.250</t>
  </si>
  <si>
    <t>Basic oxygen furnace waste {RoW}| treatment of, residual material landfill | Alloc Rec, S</t>
  </si>
  <si>
    <t>F.130.07.251</t>
  </si>
  <si>
    <t>Decarbonising waste {CH}| treatment of, residual material landfill | Alloc Rec, S</t>
  </si>
  <si>
    <t>F.130.07.252</t>
  </si>
  <si>
    <t>Decarbonising waste {RoW}| treatment of, residual material landfill | Alloc Rec, S</t>
  </si>
  <si>
    <t>F.130.07.253</t>
  </si>
  <si>
    <t>Drilling waste {CH}| treatment of, residual material landfill | Alloc Rec, S</t>
  </si>
  <si>
    <t>F.130.07.254</t>
  </si>
  <si>
    <t>Dross from Al electrolysis {CH}| treatment of dross from Al electrolysis, residual material landfill | Alloc Rec, S</t>
  </si>
  <si>
    <t>F.130.07.255</t>
  </si>
  <si>
    <t>Dross from Al electrolysis {RoW}| treatment of dross from Al electrolysis, residual material landfill | Alloc Rec, S</t>
  </si>
  <si>
    <t>F.130.07.256</t>
  </si>
  <si>
    <t>Dust, alloyed electric arc furnace steel {CH}| treatment of, residual material landfill | Alloc Rec, S</t>
  </si>
  <si>
    <t>F.130.07.257</t>
  </si>
  <si>
    <t>Dust, alloyed electric arc furnace steel {RoW}| treatment of, residual material landfill | Alloc Rec, S</t>
  </si>
  <si>
    <t>F.130.07.258</t>
  </si>
  <si>
    <t>Dust, unalloyed electric arc furnace steel {CH}| treatment of, residual material landfill | Alloc Rec, S</t>
  </si>
  <si>
    <t>F.130.07.259</t>
  </si>
  <si>
    <t>Dust, unalloyed electric arc furnace steel {RoW}| treatment of, residual material landfill | Alloc Rec, S</t>
  </si>
  <si>
    <t>F.130.07.260</t>
  </si>
  <si>
    <t>Filter dust from Al electrolysis {CH}| treatment of filter dust from Al electrolysis, residual material landfill | Alloc Rec, S</t>
  </si>
  <si>
    <t>F.130.07.261</t>
  </si>
  <si>
    <t>Filter dust from Al electrolysis {RoW}| treatment of filter dust from Al electrolysis, residual material landfill | Alloc Rec, S</t>
  </si>
  <si>
    <t>F.130.07.262</t>
  </si>
  <si>
    <t>Green liquor dregs {CH}| treatment of, residual material landfill | Alloc Rec, S</t>
  </si>
  <si>
    <t>F.130.07.263</t>
  </si>
  <si>
    <t>Green liquor dregs {RoW}| treatment of, residual material landfill | Alloc Rec, S</t>
  </si>
  <si>
    <t>F.130.07.264</t>
  </si>
  <si>
    <t>H3PO4 purification residue {CH}| treatment of H3PO4 purification residue, residual material landfill | Alloc Rec, S</t>
  </si>
  <si>
    <t>F.130.07.265</t>
  </si>
  <si>
    <t>H3PO4 purification residue {RoW}| treatment of H3PO4 purification residue, residual material landfill | Alloc Rec, S</t>
  </si>
  <si>
    <t>F.130.07.266</t>
  </si>
  <si>
    <t>Hard coal ash {AT}| treatment of, residual material landfill | Alloc Rec, S</t>
  </si>
  <si>
    <t>F.130.07.267</t>
  </si>
  <si>
    <t>Hard coal ash {BE}| treatment of, residual material landfill | Alloc Rec, S</t>
  </si>
  <si>
    <t>F.130.07.268</t>
  </si>
  <si>
    <t>Hard coal ash {CZ}| treatment of, residual material landfill | Alloc Rec, S</t>
  </si>
  <si>
    <t>F.130.07.269</t>
  </si>
  <si>
    <t>Hard coal ash {DE}| treatment of, residual material landfill | Alloc Rec, S</t>
  </si>
  <si>
    <t>F.130.07.270</t>
  </si>
  <si>
    <t>Hard coal ash {ES}| treatment of, residual material landfill | Alloc Rec, S</t>
  </si>
  <si>
    <t>F.130.07.271</t>
  </si>
  <si>
    <t>Hard coal ash {FR}| treatment of, residual material landfill | Alloc Rec, S</t>
  </si>
  <si>
    <t>F.130.07.272</t>
  </si>
  <si>
    <t>Hard coal ash {HR}| treatment of, residual material landfill | Alloc Rec, S</t>
  </si>
  <si>
    <t>F.130.07.273</t>
  </si>
  <si>
    <t>Hard coal ash {IT}| treatment of, residual material landfill | Alloc Rec, S</t>
  </si>
  <si>
    <t>F.130.07.274</t>
  </si>
  <si>
    <t>Hard coal ash {NL}| treatment of, residual material landfill | Alloc Rec, S</t>
  </si>
  <si>
    <t>F.130.07.275</t>
  </si>
  <si>
    <t>Hard coal ash {PL}| treatment of, residual material landfill | Alloc Rec, S</t>
  </si>
  <si>
    <t>F.130.07.276</t>
  </si>
  <si>
    <t>Hard coal ash {PT}| treatment of, residual material landfill | Alloc Rec, S</t>
  </si>
  <si>
    <t>F.130.07.277</t>
  </si>
  <si>
    <t>Hard coal ash {RoW}| treatment of, residual material landfill | Alloc Rec, S</t>
  </si>
  <si>
    <t>F.130.07.278</t>
  </si>
  <si>
    <t>Hard coal ash {RoW}| treatment of, sanitary landfill | Alloc Rec, S</t>
  </si>
  <si>
    <t>F.130.07.279</t>
  </si>
  <si>
    <t>Hard coal ash {SK}| treatment of, residual material landfill | Alloc Rec, S</t>
  </si>
  <si>
    <t>F.130.07.280</t>
  </si>
  <si>
    <t>Lead smelter slag {GLO}| treatment of, residual material landfill | Alloc Rec, S</t>
  </si>
  <si>
    <t>F.130.07.281</t>
  </si>
  <si>
    <t>Nickel smelter slag {CH}| treatment of, residual material landfill | Alloc Rec, S</t>
  </si>
  <si>
    <t>F.130.07.282</t>
  </si>
  <si>
    <t>Nickel smelter slag {RoW}| treatment of, residual material landfill | Alloc Rec, S</t>
  </si>
  <si>
    <t>F.130.07.283</t>
  </si>
  <si>
    <t>Non-sulfidic overburden, off-site {GLO}| treatment of | Alloc Rec, S</t>
  </si>
  <si>
    <t>F.130.07.284</t>
  </si>
  <si>
    <t>Non-sulfidic tailing, off-site {GLO}| treatment of | Alloc Rec, S</t>
  </si>
  <si>
    <t>F.130.07.285</t>
  </si>
  <si>
    <t>Pollutant from rail ballast {CH}| treatment of, residual material landfill | Alloc Rec, S</t>
  </si>
  <si>
    <t>F.130.07.286</t>
  </si>
  <si>
    <t>Pollutant from rail ballast {RoW}| treatment of, residual material landfill | Alloc Rec, S</t>
  </si>
  <si>
    <t>F.130.07.287</t>
  </si>
  <si>
    <t>Redmud from bauxite digestion {CH}| treatment of, residual material landfill | Alloc Rec, S</t>
  </si>
  <si>
    <t>F.130.07.288</t>
  </si>
  <si>
    <t>Redmud from bauxite digestion {RoW}| treatment of, residual material landfill | Alloc Rec, S</t>
  </si>
  <si>
    <t>F.130.07.289</t>
  </si>
  <si>
    <t>Refractory spent pot liner from Al electrolysis {CH}| treatment of refractory spent pot liner from Al electrolysis, residual material landfill | Alloc Rec, S</t>
  </si>
  <si>
    <t>F.130.07.290</t>
  </si>
  <si>
    <t>Refractory spent pot liner from Al electrolysis {RoW}| treatment of refractory spent pot liner from Al electrolysis, residual material landfill | Alloc Rec, S</t>
  </si>
  <si>
    <t>F.130.07.291</t>
  </si>
  <si>
    <t>Residue from Na-dichromate production {CH}| treatment of residue from Na-dichromate production, residual material landfill | Alloc Rec, S</t>
  </si>
  <si>
    <t>F.130.07.292</t>
  </si>
  <si>
    <t>Residue from Na-dichromate production {RoW}| treatment of residue from Na-dichromate production, residual material landfill | Alloc Rec, S</t>
  </si>
  <si>
    <t>F.130.07.293</t>
  </si>
  <si>
    <t>Residue from rutile production, synthetic, 56% water {GLO}| treatment of, residual material landfill | Alloc Rec, S</t>
  </si>
  <si>
    <t>F.130.07.294</t>
  </si>
  <si>
    <t>Residue from TiO2 production, chloride process {CH}| treatment of residue from TiO2 production, chloride process, residual material landfill | Alloc Rec, S</t>
  </si>
  <si>
    <t>F.130.07.295</t>
  </si>
  <si>
    <t>Residue from TiO2 production, chloride process {RoW}| treatment of residue from TiO2 production, chloride process, residual material landfill | Alloc Rec, S</t>
  </si>
  <si>
    <t>F.130.07.296</t>
  </si>
  <si>
    <t>Residue from TiO2 production, sulfate process {CH}| treatment of residue from TiO2 production, sulfate process, residual material landfill | Alloc Rec, S</t>
  </si>
  <si>
    <t>F.130.07.297</t>
  </si>
  <si>
    <t>Residue from TiO2 production, sulfate process {RoW}| treatment of residue from TiO2 production, sulfate process, residual material landfill | Alloc Rec, S</t>
  </si>
  <si>
    <t>F.130.07.298</t>
  </si>
  <si>
    <t>Salt tailing from potash mine {CH}| treatment of, residual material landfill | Alloc Rec, S</t>
  </si>
  <si>
    <t>F.130.07.299</t>
  </si>
  <si>
    <t>Salt tailing from potash mine {RoW}| treatment of, residual material landfill | Alloc Rec, S</t>
  </si>
  <si>
    <t>F.130.07.300</t>
  </si>
  <si>
    <t>Slag, unalloyed electric arc furnace steel {CH}| treatment of, residual material landfill | Alloc Rec, S</t>
  </si>
  <si>
    <t>F.130.07.301</t>
  </si>
  <si>
    <t>Slag, unalloyed electric arc furnace steel {RoW}| treatment of, residual material landfill | Alloc Rec, S</t>
  </si>
  <si>
    <t>F.130.07.302</t>
  </si>
  <si>
    <t>Sludge from steel rolling {CH}| treatment of, residual material landfill | Alloc Rec, S</t>
  </si>
  <si>
    <t>F.130.07.303</t>
  </si>
  <si>
    <t>Sludge from steel rolling {RoW}| treatment of, residual material landfill | Alloc Rec, S</t>
  </si>
  <si>
    <t>F.130.07.304</t>
  </si>
  <si>
    <t>Sludge, NaCl electrolysis {CH}| treatment of sludge, NaCl electrolysis, residual material landfill | Alloc Rec, S</t>
  </si>
  <si>
    <t>F.130.07.305</t>
  </si>
  <si>
    <t>Sludge, NaCl electrolysis {RoW}| treatment of sludge, NaCl electrolysis, residual material landfill | Alloc Rec, S</t>
  </si>
  <si>
    <t>F.130.07.306</t>
  </si>
  <si>
    <t>Sludge, NaCl electrolysis Hg {CH}| treatment of sludge, NaCl electrolysis Hg, residual material landfill | Alloc Rec, S</t>
  </si>
  <si>
    <t>F.130.07.307</t>
  </si>
  <si>
    <t>Sludge, NaCl electrolysis Hg {RoW}| treatment of sludge, NaCl electrolysis Hg, residual material landfill | Alloc Rec, S</t>
  </si>
  <si>
    <t>F.130.07.308</t>
  </si>
  <si>
    <t>Sludge, pig iron production {CH}| market for sludge, pig iron production | Alloc Rec, S</t>
  </si>
  <si>
    <t>F.130.07.309</t>
  </si>
  <si>
    <t>Sludge, pig iron production {CH}| treatment of, residual material landfill | Alloc Rec, S</t>
  </si>
  <si>
    <t>F.130.07.310</t>
  </si>
  <si>
    <t>Sludge, pig iron production {Europe without Switzerland}| market for sludge, pig iron production | Alloc Rec, S</t>
  </si>
  <si>
    <t>F.130.07.311</t>
  </si>
  <si>
    <t>Sludge, pig iron production {RoW}| treatment of, residual material landfill | Alloc Rec, S</t>
  </si>
  <si>
    <t>F.130.07.312</t>
  </si>
  <si>
    <t>Spent catalyst base from ethyleneoxide production {CH}| treatment of, residual material landfill | Alloc Rec, S</t>
  </si>
  <si>
    <t>F.130.07.313</t>
  </si>
  <si>
    <t>Spent catalyst base from ethyleneoxide production {RoW}| treatment of, residual material landfill | Alloc Rec, S</t>
  </si>
  <si>
    <t>F.130.07.314</t>
  </si>
  <si>
    <t>Spent Formox catalyst base from formaldehyde production {CH}| treatment of spent Formox catalyst base from formaldehyde production, residual material landfill | Alloc Rec, S</t>
  </si>
  <si>
    <t>F.130.07.315</t>
  </si>
  <si>
    <t>Spent Formox catalyst base from formaldehyde production {RoW}| treatment of spent Formox catalyst base from formaldehyde production, residual material landfill | Alloc Rec, S</t>
  </si>
  <si>
    <t>F.130.07.316</t>
  </si>
  <si>
    <t>Spoil from hard coal mining {GLO}| treatment of, in surface landfill | Alloc Rec, S</t>
  </si>
  <si>
    <t>F.130.07.317</t>
  </si>
  <si>
    <t>Spoil from lignite mining {GLO}| treatment of, in surface landfill | Alloc Rec, S</t>
  </si>
  <si>
    <t>F.130.07.318</t>
  </si>
  <si>
    <t>Sulfidic tailing, off-site {GLO}| treatment of | Alloc Rec, S</t>
  </si>
  <si>
    <t>F.130.07.319</t>
  </si>
  <si>
    <t>Waste cement, hydrated {CH}| treatment of, residual material landfill | Alloc Rec, S</t>
  </si>
  <si>
    <t>F.130.07.320</t>
  </si>
  <si>
    <t>Waste cement, hydrated {Europe without Switzerland}| treatment of waste cement, hydrated, residual material landfill | Alloc Rec, S</t>
  </si>
  <si>
    <t>F.130.07.321</t>
  </si>
  <si>
    <t>Waste cement, hydrated {RoW}| treatment of, residual material landfill | Alloc Rec, S</t>
  </si>
  <si>
    <t>F.130.07.322</t>
  </si>
  <si>
    <t>Waste frit from cathode ray tube production {CH}| treatment of, residual material landfill | Alloc Rec, S</t>
  </si>
  <si>
    <t>F.130.07.323</t>
  </si>
  <si>
    <t>Waste frit from cathode ray tube production {RoW}| treatment of, residual material landfill | Alloc Rec, S</t>
  </si>
  <si>
    <t>F.130.07.324</t>
  </si>
  <si>
    <t>Waste, from silicon wafer production, inorganic {CH}| treatment of, residual material landfill | Alloc Rec, S</t>
  </si>
  <si>
    <t>F.130.07.325</t>
  </si>
  <si>
    <t>Waste, from silicon wafer production, inorganic {RoW}| treatment of, residual material landfill | Alloc Rec, S</t>
  </si>
  <si>
    <t>F.130.07.326</t>
  </si>
  <si>
    <t>F.130.07.327</t>
  </si>
  <si>
    <t>Hard coal ash {CH}| treatment of, sanitary landfill | Alloc Rec, S</t>
  </si>
  <si>
    <t>F.130.07.328</t>
  </si>
  <si>
    <t>Inert waste {CH}| treatment of, sanitary landfill | Alloc Rec, S</t>
  </si>
  <si>
    <t>F.130.07.329</t>
  </si>
  <si>
    <t>Inert waste {Europe without Switzerland}| treatment of inert waste, sanitary landfill | Alloc Rec, S</t>
  </si>
  <si>
    <t>F.130.07.330</t>
  </si>
  <si>
    <t>Inert waste {RoW}| treatment of, sanitary landfill | Alloc Rec, S</t>
  </si>
  <si>
    <t>F.130.07.331</t>
  </si>
  <si>
    <t>Lignite ash {CH}| treatment of, sanitary landfill | Alloc Rec, S</t>
  </si>
  <si>
    <t>F.130.07.332</t>
  </si>
  <si>
    <t>Municipal solid waste {CH}| treatment of, sanitary landfill | Alloc Rec, S</t>
  </si>
  <si>
    <t>F.130.07.333</t>
  </si>
  <si>
    <t>Municipal solid waste {RoW}| treatment of, sanitary landfill | Alloc Rec, S</t>
  </si>
  <si>
    <t>F.130.07.334</t>
  </si>
  <si>
    <t>Refinery sludge {CH}| treatment of, sanitary landfill | Alloc Rec, S</t>
  </si>
  <si>
    <t>F.130.07.335</t>
  </si>
  <si>
    <t>Refinery sludge {Europe without Switzerland}| treatment of refinery sludge, sanitary landfill | Alloc Rec, S</t>
  </si>
  <si>
    <t>F.130.07.336</t>
  </si>
  <si>
    <t>Refinery sludge {RoW}| treatment of, sanitary landfill | Alloc Rec, S</t>
  </si>
  <si>
    <t>F.130.07.337</t>
  </si>
  <si>
    <t>Residue from cooling tower {CH}| treatment of, sanitary landfill | Alloc Rec, S</t>
  </si>
  <si>
    <t>F.130.07.338</t>
  </si>
  <si>
    <t>Residue from cooling tower {RoW}| treatment of, sanitary landfill | Alloc Rec, S</t>
  </si>
  <si>
    <t>F.130.07.339</t>
  </si>
  <si>
    <t>Scrap tin sheet {CH}| treatment of, sanitary landfill | Alloc Rec, S</t>
  </si>
  <si>
    <t>F.130.07.340</t>
  </si>
  <si>
    <t>Sludge from pulp and paper production {CH}| treatment of, sanitary landfill | Alloc Rec, S</t>
  </si>
  <si>
    <t>F.130.07.341</t>
  </si>
  <si>
    <t>Sludge from pulp and paper production {Europe without Switzerland}| treatment of sludge from pulp and paper production, sanitary landfill | Alloc Rec, S</t>
  </si>
  <si>
    <t>F.130.07.342</t>
  </si>
  <si>
    <t>Sludge from pulp and paper production {Europe without Switzerland}| treatment, sludge from pulp and paper production, landfarming | Alloc Rec, S</t>
  </si>
  <si>
    <t>F.130.07.343</t>
  </si>
  <si>
    <t>Sludge from pulp and paper production {RoW}| treatment of, sanitary landfill | Alloc Rec, S</t>
  </si>
  <si>
    <t>F.130.07.344</t>
  </si>
  <si>
    <t>Waste aluminium {CH}| treatment of, sanitary landfill | Alloc Rec, S</t>
  </si>
  <si>
    <t>F.130.07.345</t>
  </si>
  <si>
    <t>Waste aluminium {RoW}| treatment of, sanitary landfill | Alloc Rec, S</t>
  </si>
  <si>
    <t>F.130.07.346</t>
  </si>
  <si>
    <t>Waste asphalt {CH}| treatment of, sanitary landfill | Alloc Rec, S</t>
  </si>
  <si>
    <t>F.130.07.347</t>
  </si>
  <si>
    <t>Waste asphalt {RoW}| treatment of, sanitary landfill | Alloc Rec, S</t>
  </si>
  <si>
    <t>F.130.07.348</t>
  </si>
  <si>
    <t>Waste bitumen {CH}| treatment of, sanitary landfill | Alloc Rec, S</t>
  </si>
  <si>
    <t>F.130.07.349</t>
  </si>
  <si>
    <t>Waste bitumen {Europe without Switzerland}| treatment of waste bitumen, sanitary landfill | Alloc Rec, S</t>
  </si>
  <si>
    <t>F.130.07.350</t>
  </si>
  <si>
    <t>Waste bitumen {RoW}| treatment of, sanitary landfill | Alloc Rec, S</t>
  </si>
  <si>
    <t>F.130.07.351</t>
  </si>
  <si>
    <t>Waste emulsion paint {CH}| treatment of, sanitary landfill | Alloc Rec, S</t>
  </si>
  <si>
    <t>F.130.07.352</t>
  </si>
  <si>
    <t>Waste emulsion paint {Europe without Switzerland}| treatment of waste emulsion paint, sanitary landfill | Alloc Rec, S</t>
  </si>
  <si>
    <t>F.130.07.353</t>
  </si>
  <si>
    <t>Waste emulsion paint {RoW}| treatment of, sanitary landfill | Alloc Rec, S</t>
  </si>
  <si>
    <t>F.130.07.354</t>
  </si>
  <si>
    <t>Waste graphical paper {CH}| treatment of, sanitary landfill | Alloc Rec, S</t>
  </si>
  <si>
    <t>F.130.07.355</t>
  </si>
  <si>
    <t>Waste graphical paper {Europe without Switzerland}| treatment of waste graphical paper, sanitary landfill | Alloc Rec, S</t>
  </si>
  <si>
    <t>F.130.07.356</t>
  </si>
  <si>
    <t>Waste graphical paper {RoW}| treatment of, sanitary landfill | Alloc Rec, S</t>
  </si>
  <si>
    <t>F.130.07.357</t>
  </si>
  <si>
    <t>Waste gypsum {CH}| treatment of, sanitary landfill | Alloc Rec, S</t>
  </si>
  <si>
    <t>F.130.07.358</t>
  </si>
  <si>
    <t>Waste gypsum {Europe without Switzerland}| treatment of waste gypsum, sanitary landfill | Alloc Rec, S</t>
  </si>
  <si>
    <t>F.130.07.359</t>
  </si>
  <si>
    <t>Waste gypsum {RoW}| treatment of waste gypsum, sanitary landfill | Alloc Rec, S</t>
  </si>
  <si>
    <t>F.130.07.360</t>
  </si>
  <si>
    <t>Waste paint {CH}| treatment of, sanitary landfill | Alloc Rec, S</t>
  </si>
  <si>
    <t>F.130.07.361</t>
  </si>
  <si>
    <t>Waste paint {Europe without Switzerland}| treatment of waste paint, sanitary landfill | Alloc Rec, S</t>
  </si>
  <si>
    <t>F.130.07.362</t>
  </si>
  <si>
    <t>Waste paint {RoW}| treatment of, sanitary landfill | Alloc Rec, S</t>
  </si>
  <si>
    <t>F.130.07.363</t>
  </si>
  <si>
    <t>Waste paperboard {CH}| treatment of, sanitary landfill | Alloc Rec, S</t>
  </si>
  <si>
    <t>F.130.07.364</t>
  </si>
  <si>
    <t>Waste paperboard {Europe without Switzerland}| treatment of waste paperboard, sanitary landfill | Alloc Rec, S</t>
  </si>
  <si>
    <t>F.130.07.365</t>
  </si>
  <si>
    <t>Waste paperboard {RoW}| treatment of, sanitary landfill | Alloc Rec, S</t>
  </si>
  <si>
    <t>F.130.07.366</t>
  </si>
  <si>
    <t>Waste plastic plaster, for final disposal {CH}| treatment of waste plastic plaster, sanitary landfill | Alloc Rec, S</t>
  </si>
  <si>
    <t>F.130.07.367</t>
  </si>
  <si>
    <t>Waste plastic, mixture {CH}| treatment of, sanitary landfill | Alloc Rec, S</t>
  </si>
  <si>
    <t>F.130.07.368</t>
  </si>
  <si>
    <t>Waste plastic, mixture {Europe without Switzerland}| treatment of waste plastic, mixture, sanitary landfill | Alloc Rec, S</t>
  </si>
  <si>
    <t>F.130.07.369</t>
  </si>
  <si>
    <t>Waste plastic, mixture {RoW}| treatment of waste plastic, mixture, sanitary landfill | Alloc Rec, S</t>
  </si>
  <si>
    <t>F.130.07.370</t>
  </si>
  <si>
    <t>Waste polyethylene {CH}| treatment of, sanitary landfill | Alloc Rec, S</t>
  </si>
  <si>
    <t>F.130.07.371</t>
  </si>
  <si>
    <t>Waste polyethylene {Europe without Switzerland}| treatment of waste polyethylene, sanitary landfill | Alloc Rec, S</t>
  </si>
  <si>
    <t>F.130.07.372</t>
  </si>
  <si>
    <t>Waste polyethylene {RoW}| treatment of waste polyethylene, sanitary landfill | Alloc Rec, S</t>
  </si>
  <si>
    <t>F.130.07.373</t>
  </si>
  <si>
    <t>Waste polyethylene terephtalate {CH}| treatment of, sanitary landfill | Alloc Rec, S</t>
  </si>
  <si>
    <t>F.130.07.374</t>
  </si>
  <si>
    <t>Waste polyethylene terephtalate {Europe without Switzerland}| market for waste polyethylene terephtalate | Alloc Rec, S</t>
  </si>
  <si>
    <t>F.130.07.375</t>
  </si>
  <si>
    <t>Waste polyethylene terephtalate {Europe without Switzerland}| treatment of waste polyethylene terephtalate, municipal incineration | Alloc Rec, S</t>
  </si>
  <si>
    <t>F.130.07.376</t>
  </si>
  <si>
    <t>Waste polyethylene terephtalate {Europe without Switzerland}| treatment of waste polyethylene terephtalate, sanitary landfill | Alloc Rec, S</t>
  </si>
  <si>
    <t>F.130.07.377</t>
  </si>
  <si>
    <t>Waste polyethylene/polypropylene product {Europe without Switzerland}| treatment of waste polyethylene/polypropylene product, collection for final disposal | Alloc Rec, S</t>
  </si>
  <si>
    <t>F.130.07.378</t>
  </si>
  <si>
    <t>Waste polypropylene {CH}| treatment of, sanitary landfill | Alloc Rec, S</t>
  </si>
  <si>
    <t>F.130.07.379</t>
  </si>
  <si>
    <t>Waste polystyrene {CH}| treatment of, sanitary landfill | Alloc Rec, S</t>
  </si>
  <si>
    <t>F.130.07.380</t>
  </si>
  <si>
    <t>Waste polystyrene {Europe without Switzerland}| treatment of waste polystyrene, sanitary landfill | Alloc Rec, S</t>
  </si>
  <si>
    <t>F.130.07.381</t>
  </si>
  <si>
    <t>Waste polystyrene {RoW}| treatment of waste polystyrene, sanitary landfill | Alloc Rec, S</t>
  </si>
  <si>
    <t>F.130.07.382</t>
  </si>
  <si>
    <t>Waste polyurethane {CH}| treatment of, sanitary landfill | Alloc Rec, S</t>
  </si>
  <si>
    <t>F.130.07.383</t>
  </si>
  <si>
    <t>Waste polyurethane {Europe without Switzerland}| treatment of waste polyurethane, sanitary landfill | Alloc Rec, S</t>
  </si>
  <si>
    <t>F.130.07.384</t>
  </si>
  <si>
    <t>Waste polyurethane {RoW}| treatment of, sanitary landfill | Alloc Rec, S</t>
  </si>
  <si>
    <t>F.130.07.385</t>
  </si>
  <si>
    <t>Waste polyvinylchloride {CH}| treatment of, sanitary landfill | Alloc Rec, S</t>
  </si>
  <si>
    <t>F.130.07.386</t>
  </si>
  <si>
    <t>Waste polyvinylchloride {Europe without Switzerland}| treatment of waste polyvinylchloride, sanitary landfill | Alloc Rec, S</t>
  </si>
  <si>
    <t>F.130.07.387</t>
  </si>
  <si>
    <t>Waste polyvinylchloride {RoW}| treatment of waste polyvinylchloride, sanitary landfill | Alloc Rec, S</t>
  </si>
  <si>
    <t>F.130.07.388</t>
  </si>
  <si>
    <t>Waste wood, untreated {CH}| treatment of, sanitary landfill | Alloc Rec, S</t>
  </si>
  <si>
    <t>F.130.07.389</t>
  </si>
  <si>
    <t>Waste wood, untreated {Europe without Switzerland}| treatment of waste wood, untreated, sanitary landfill | Alloc Rec, S</t>
  </si>
  <si>
    <t>F.130.07.390</t>
  </si>
  <si>
    <t>Waste wood, untreated {RoW}| treatment of, sanitary landfill | Alloc Rec, S</t>
  </si>
  <si>
    <t>F.130.07.391</t>
  </si>
  <si>
    <t>Wood ash mixture, pure {CH}| treatment of, sanitary landfill | Alloc Rec, S</t>
  </si>
  <si>
    <t>F.130.07.392</t>
  </si>
  <si>
    <t>Wood ash mixture, pure {Europe without Switzerland}| treatment of wood ash mixture, pure, sanitary landfill | Alloc Rec, S</t>
  </si>
  <si>
    <t>F.130.07.393</t>
  </si>
  <si>
    <t>Wood ash mixture, pure {RoW}| treatment of, sanitary landfill | Alloc Rec, S</t>
  </si>
  <si>
    <t>F.130.09</t>
  </si>
  <si>
    <t>waste treatment, metals</t>
  </si>
  <si>
    <t>F.130.09.201</t>
  </si>
  <si>
    <t>Aluminium in car shredder residue {GLO}| market for | Alloc Rec, S</t>
  </si>
  <si>
    <t>F.130.09.202</t>
  </si>
  <si>
    <t>Copper in car shredder residue {GLO}| market for | Alloc Rec, S</t>
  </si>
  <si>
    <t>F.140</t>
  </si>
  <si>
    <t>F.140.01</t>
  </si>
  <si>
    <t>waste treatment, nuclear waste</t>
  </si>
  <si>
    <t>F.140.01.201</t>
  </si>
  <si>
    <t>Conditioned spent nuclear fuel {CH}| market for conditioned spent nuclear fuel | Alloc Rec, S</t>
  </si>
  <si>
    <t>F.140.01.202</t>
  </si>
  <si>
    <t>Conditioned spent nuclear fuel {CH}| treatment of, in interim storage | Alloc Rec, S</t>
  </si>
  <si>
    <t>F.140.01.203</t>
  </si>
  <si>
    <t>Conditioned spent nuclear fuel {Europe without Switzerland}| treatment of conditioned spent nuclear fuel, in interim storage | Alloc Rec, S</t>
  </si>
  <si>
    <t>F.140.01.204</t>
  </si>
  <si>
    <t>Conditioned spent nuclear fuel {RoW}| treatment of, in interim storage | Alloc Rec, S</t>
  </si>
  <si>
    <t>F.140.01.205</t>
  </si>
  <si>
    <t>High level radioactive waste for final repository {CH}| market for high level radioactive waste for final repository | Alloc Rec, S</t>
  </si>
  <si>
    <t>F.140.01.206</t>
  </si>
  <si>
    <t>High level radioactive waste for final repository {CH}| treatment of | Alloc Rec, S</t>
  </si>
  <si>
    <t>F.140.01.207</t>
  </si>
  <si>
    <t>High level radioactive waste for final repository {RoW}| treatment of | Alloc Rec, S</t>
  </si>
  <si>
    <t>F.140.01.208</t>
  </si>
  <si>
    <t>Low level radioactive waste {CH}| treatment of, in interim storage | Alloc Rec, S</t>
  </si>
  <si>
    <t>F.140.01.209</t>
  </si>
  <si>
    <t>Low level radioactive waste {CH}| treatment of, plasma torch incineration | Alloc Rec, S</t>
  </si>
  <si>
    <t>F.140.01.210</t>
  </si>
  <si>
    <t>Low level radioactive waste {CH}| treatment of, surface or trench deposit | Alloc Rec, S</t>
  </si>
  <si>
    <t>F.140.01.211</t>
  </si>
  <si>
    <t>Low level radioactive waste for final repository {CH}| treatment of | Alloc Rec, S</t>
  </si>
  <si>
    <t>F.140.01.212</t>
  </si>
  <si>
    <t>Low level radioactive waste for final repository {RoW}| treatment of | Alloc Rec, S</t>
  </si>
  <si>
    <t>F.140.01.213</t>
  </si>
  <si>
    <t>Spent nuclear fuel {CH}| treatment of, conditioning | Alloc Rec, S</t>
  </si>
  <si>
    <t>F.140.01.214</t>
  </si>
  <si>
    <t>Spent nuclear fuel {CN}| treatment of, conditioning | Alloc Rec, S</t>
  </si>
  <si>
    <t>F.140.01.215</t>
  </si>
  <si>
    <t>Spent nuclear fuel {RER}| treatment of, reprocessing | Alloc Rec, S</t>
  </si>
  <si>
    <t>F.140.01.216</t>
  </si>
  <si>
    <t>Spent nuclear fuel {RoW}| treatment of, conditioning | Alloc Rec, S</t>
  </si>
  <si>
    <t>F.140.01.217</t>
  </si>
  <si>
    <t>Spent nuclear fuel {RoW}| treatment of, reprocessing | Alloc Rec, S</t>
  </si>
  <si>
    <t>F.140.01.218</t>
  </si>
  <si>
    <t>Tailing, from uranium milling {GLO}| treatment of | Alloc Rec, S</t>
  </si>
  <si>
    <t>F.140.01.219</t>
  </si>
  <si>
    <t>Uranium tailing, non-radioactive emission {GLO}| treatment of | Alloc Rec, S</t>
  </si>
  <si>
    <t>F.140.03</t>
  </si>
  <si>
    <t>waste treatment, others</t>
  </si>
  <si>
    <t>F.140.03.201</t>
  </si>
  <si>
    <t>Coal slurry {GLO}| treatment of, impoundment | Alloc Rec, S</t>
  </si>
  <si>
    <t>F.140.03.202</t>
  </si>
  <si>
    <t>Coating from waste cathode ray tube display {CH}| treatment of, municipal incineration with fly ash extraction | Alloc Rec, S</t>
  </si>
  <si>
    <t>F.140.03.203</t>
  </si>
  <si>
    <t>Condensate from light oil boiler {CH}| treatment of, capacity 1.1E10l/year | Alloc Rec, S</t>
  </si>
  <si>
    <t>F.140.03.204</t>
  </si>
  <si>
    <t>Condensate from light oil boiler {RoW}| treatment of, capacity 1.1E10l/year | Alloc Rec, S</t>
  </si>
  <si>
    <t>F.140.03.205</t>
  </si>
  <si>
    <t>copy Blast furnace slag {RoW}| ground granulated production | Alloc Rec, S</t>
  </si>
  <si>
    <t>F.140.03.206</t>
  </si>
  <si>
    <t>Hard coal ash {CH}| cement production, alternative constituents 21-35% | Alloc Rec, S</t>
  </si>
  <si>
    <t>F.140.03.207</t>
  </si>
  <si>
    <t>Hard coal ash {CH}| cement production, blast furnace slag 18-30% and 18-30% other alternative constituents | Alloc Rec, S</t>
  </si>
  <si>
    <t>F.140.03.208</t>
  </si>
  <si>
    <t>Hard coal ash {CH}| cement production, blast furnace slag 31-50% and 31-50% other alternative constituents | Alloc Rec, S</t>
  </si>
  <si>
    <t>F.140.03.209</t>
  </si>
  <si>
    <t>Hard coal ash {CH}| cement production, pozzolana and fly ash 11-35%, non-US | Alloc Rec, S</t>
  </si>
  <si>
    <t>F.140.03.210</t>
  </si>
  <si>
    <t>Hard coal ash {CH}| cement production, pozzolana and fly ash 36-55%, non-US | Alloc Rec, S</t>
  </si>
  <si>
    <t>F.140.03.211</t>
  </si>
  <si>
    <t>Hard coal ash {Europe without Switzerland}| cement production, alternative constituents 21-35% | Alloc Rec, S</t>
  </si>
  <si>
    <t>F.140.03.212</t>
  </si>
  <si>
    <t>Hard coal ash {Europe without Switzerland}| cement production, alternative constituents 6-20% | Alloc Rec, S</t>
  </si>
  <si>
    <t>F.140.03.213</t>
  </si>
  <si>
    <t>Hard coal ash {Europe without Switzerland}| cement production, blast furnace slag 18-30% and 18-30% other alternative constituents | Alloc Rec, S</t>
  </si>
  <si>
    <t>F.140.03.214</t>
  </si>
  <si>
    <t>Hard coal ash {Europe without Switzerland}| cement production, blast furnace slag 31-50% and 31-50% other alternative constituents | Alloc Rec, S</t>
  </si>
  <si>
    <t>F.140.03.215</t>
  </si>
  <si>
    <t>Hard coal ash {Europe without Switzerland}| cement production, pozzolana and fly ash 11-35%, non-US | Alloc Rec, S</t>
  </si>
  <si>
    <t>F.140.03.216</t>
  </si>
  <si>
    <t>Hard coal ash {Europe without Switzerland}| cement production, pozzolana and fly ash 36-55%, non-US | Alloc Rec, S</t>
  </si>
  <si>
    <t>F.140.03.217</t>
  </si>
  <si>
    <t>Hard coal ash {RoW}| cement production, alternative constituents 21-35% | Alloc Rec, S</t>
  </si>
  <si>
    <t>F.140.03.218</t>
  </si>
  <si>
    <t>Hard coal ash {RoW}| cement production, alternative constituents 6-20% | Alloc Rec, S</t>
  </si>
  <si>
    <t>F.140.03.219</t>
  </si>
  <si>
    <t>Hard coal ash {RoW}| cement production, blast furnace slag 18-30% and 18-30% other alternative constituents | Alloc Rec, S</t>
  </si>
  <si>
    <t>F.140.03.220</t>
  </si>
  <si>
    <t>Hard coal ash {RoW}| cement production, blast furnace slag 31-50% and 31-50% other alternative constituents | Alloc Rec, S</t>
  </si>
  <si>
    <t>F.140.03.221</t>
  </si>
  <si>
    <t>Hard coal ash {RoW}| cement production, pozzolana and fly ash 11-35%, non-US | Alloc Rec, S</t>
  </si>
  <si>
    <t>F.140.03.222</t>
  </si>
  <si>
    <t>Hard coal ash {RoW}| cement production, pozzolana and fly ash 36-55%, non-US | Alloc Rec, S</t>
  </si>
  <si>
    <t>F.140.03.223</t>
  </si>
  <si>
    <t>Hard coal ash {RoW}| cement production, pozzolana and fly ash 5-15%, US only | Alloc Rec, S</t>
  </si>
  <si>
    <t>F.140.03.224</t>
  </si>
  <si>
    <t>Hard coal ash {RoW}| treatment of hard coal ash, municipal incineration | Alloc Rec, S</t>
  </si>
  <si>
    <t>F.140.03.225</t>
  </si>
  <si>
    <t>Hard coal ash {US}| cement production, pozzolana and fly ash 15-40%, US only | Alloc Rec, S</t>
  </si>
  <si>
    <t>F.140.03.226</t>
  </si>
  <si>
    <t>Hard coal ash {US}| cement production, pozzolana and fly ash 5-15%, US only | Alloc Rec, S</t>
  </si>
  <si>
    <t>F.140.03.227</t>
  </si>
  <si>
    <t>Heat carrier liquid, 40% C3H8O2 {CH}| treatment of heat carrier liquid, 40% C3H8O2, capacity 1.1E10l/year | Alloc Rec, S</t>
  </si>
  <si>
    <t>F.140.03.228</t>
  </si>
  <si>
    <t>Heat carrier liquid, 40% C3H8O2 {RoW}| treatment of heat carrier liquid, 40% C3H8O2, capacity 1.1E10l/year | Alloc Rec, S</t>
  </si>
  <si>
    <t>F.140.03.229</t>
  </si>
  <si>
    <t>Lignite ash {AT}| treatment of, opencast refill | Alloc Rec, S</t>
  </si>
  <si>
    <t>F.140.03.230</t>
  </si>
  <si>
    <t>Lignite ash {BA}| treatment of, opencast refill | Alloc Rec, S</t>
  </si>
  <si>
    <t>F.140.03.231</t>
  </si>
  <si>
    <t>Lignite ash {CZ}| treatment of, opencast refill | Alloc Rec, S</t>
  </si>
  <si>
    <t>F.140.03.232</t>
  </si>
  <si>
    <t>Lignite ash {DE}| treatment of, opencast refill | Alloc Rec, S</t>
  </si>
  <si>
    <t>F.140.03.233</t>
  </si>
  <si>
    <t>Lignite ash {ES}| treatment of, opencast refill | Alloc Rec, S</t>
  </si>
  <si>
    <t>F.140.03.234</t>
  </si>
  <si>
    <t>Lignite ash {FR}| treatment of, opencast refill | Alloc Rec, S</t>
  </si>
  <si>
    <t>F.140.03.235</t>
  </si>
  <si>
    <t>Lignite ash {GR}| treatment of, opencast refill | Alloc Rec, S</t>
  </si>
  <si>
    <t>F.140.03.236</t>
  </si>
  <si>
    <t>Lignite ash {HU}| treatment of, opencast refill | Alloc Rec, S</t>
  </si>
  <si>
    <t>F.140.03.237</t>
  </si>
  <si>
    <t>Lignite ash {MK}| treatment of, opencast refill | Alloc Rec, S</t>
  </si>
  <si>
    <t>F.140.03.238</t>
  </si>
  <si>
    <t>Lignite ash {PL}| treatment of, opencast refill | Alloc Rec, S</t>
  </si>
  <si>
    <t>F.140.03.239</t>
  </si>
  <si>
    <t>Lignite ash {RoW}| treatment of lignite ash, municipal incineration | Alloc Rec, S</t>
  </si>
  <si>
    <t>F.140.03.240</t>
  </si>
  <si>
    <t>Lignite ash {RoW}| treatment of, opencast refill | Alloc Rec, S</t>
  </si>
  <si>
    <t>F.140.03.241</t>
  </si>
  <si>
    <t>Lignite ash {RoW}| treatment of, sanitary landfill | Alloc Rec, S</t>
  </si>
  <si>
    <t>F.140.03.242</t>
  </si>
  <si>
    <t>Lignite ash {SI}| treatment of, opencast refill | Alloc Rec, S</t>
  </si>
  <si>
    <t>F.140.03.243</t>
  </si>
  <si>
    <t>Lignite ash {SK}| treatment of, opencast refill | Alloc Rec, S</t>
  </si>
  <si>
    <t>F.140.03.244</t>
  </si>
  <si>
    <t>Pyrite ash {CH}| clinker production | Alloc Rec, S</t>
  </si>
  <si>
    <t>F.140.03.245</t>
  </si>
  <si>
    <t>Pyrite ash {Europe without Switzerland}| clinker production | Alloc Rec, S</t>
  </si>
  <si>
    <t>F.140.03.246</t>
  </si>
  <si>
    <t>Pyrite ash {RoW}| clinker production | Alloc Rec, S</t>
  </si>
  <si>
    <t>F.140.03.247</t>
  </si>
  <si>
    <t>Pyrite ash {US}| clinker production | Alloc Rec, S</t>
  </si>
  <si>
    <t>F.140.03.248</t>
  </si>
  <si>
    <t>Raw sewage sludge {CH}| drying, sewage sludge | Alloc Rec, S</t>
  </si>
  <si>
    <t>F.140.03.249</t>
  </si>
  <si>
    <t>Raw sewage sludge {CH}| treatment of, municipal incineration with fly ash extraction | Alloc Rec, S</t>
  </si>
  <si>
    <t>F.140.03.250</t>
  </si>
  <si>
    <t>Raw sewage sludge {RoW}| drying, sewage sludge | Alloc Rec, S</t>
  </si>
  <si>
    <t>F.140.03.251</t>
  </si>
  <si>
    <t>Scrap tin sheet {RoW}| treatment of scrap tin sheet, municipal incineration | Alloc Rec, S</t>
  </si>
  <si>
    <t>F.140.03.252</t>
  </si>
  <si>
    <t>Spent oxychlor catalyst for ethylene dichloride production {CH}| treatment of, hazardous waste incineration | Alloc Rec, S</t>
  </si>
  <si>
    <t>F.140.03.253</t>
  </si>
  <si>
    <t>Spent oxychlor catalyst for ethylene dichloride production {DE}| treatment of, underground deposit | Alloc Rec, S</t>
  </si>
  <si>
    <t>F.140.03.254</t>
  </si>
  <si>
    <t>Spent pot liner from Al electrolysis, carbon fraction {CH}| treatment of spent pot liner from Al electrolysis, carbon fraction, residual material landfill | Alloc Rec, S</t>
  </si>
  <si>
    <t>F.140.03.255</t>
  </si>
  <si>
    <t>Spent pot liner from Al electrolysis, carbon fraction {RoW}| treatment of spent pot liner from Al electrolysis, carbon fraction, residual material landfill | Alloc Rec, S</t>
  </si>
  <si>
    <t>F.140.03.256</t>
  </si>
  <si>
    <t>Spent sawing slurry from Si-wafer cutting {RER}| treatment of spent sawing slurry from Si-wafer cutting | Alloc Rec, S</t>
  </si>
  <si>
    <t>F.140.03.257</t>
  </si>
  <si>
    <t>Spent sawing slurry from Si-wafer cutting {RoW}| treatment of spent sawing slurry from Si-wafer cutting | Alloc Rec, S</t>
  </si>
  <si>
    <t>F.140.03.258</t>
  </si>
  <si>
    <t>Used diesel-electric generating set, 18.5kW {GLO}| treatment of used diesel-electric generating set, 18.5kW | Alloc Rec, S</t>
  </si>
  <si>
    <t>F.140.03.259</t>
  </si>
  <si>
    <t>Used perfluoropentane {GLO}| treatment of spent perfluoropentane | Alloc Rec, S</t>
  </si>
  <si>
    <t>F.140.03.260</t>
  </si>
  <si>
    <t>Used printed wiring boards {CA-QC}| treatment of scrap printed wiring boards, shredding and separation | Alloc Rec, S</t>
  </si>
  <si>
    <t>F.140.03.261</t>
  </si>
  <si>
    <t>Used printed wiring boards {RoW}| treatment of scrap printed wiring boards, shredding and separation | Alloc Rec, S</t>
  </si>
  <si>
    <t>F.140.03.262</t>
  </si>
  <si>
    <t>Waste emulsion paint, on wall {CH}| treatment of waste emulsion paint on wall, collection for final disposal | Alloc Rec, S</t>
  </si>
  <si>
    <t>F.140.03.263</t>
  </si>
  <si>
    <t>Waste emulsion paint, on wall {CH}| treatment of waste emulsion paint on wall, sorting plant | Alloc Rec, S</t>
  </si>
  <si>
    <t>F.140.03.264</t>
  </si>
  <si>
    <t>Waste emulsion paint, on wall {RoW}| treatment of waste emulsion paint on wall, collection for final disposal | Alloc Rec, S</t>
  </si>
  <si>
    <t>F.140.03.265</t>
  </si>
  <si>
    <t>Waste emulsion paint, on wall {RoW}| treatment of waste emulsion paint on wall, sorting plant | Alloc Rec, S</t>
  </si>
  <si>
    <t>F.140.03.266</t>
  </si>
  <si>
    <t>Waste emulsion paint, on wood {CH}| treatment of waste emulsion paint on wood, collection for final disposal | Alloc Rec, S</t>
  </si>
  <si>
    <t>F.140.03.267</t>
  </si>
  <si>
    <t>Waste emulsion paint, on wood {RoW}| treatment of waste emulsion paint on wood, collection for final disposal | Alloc Rec, S</t>
  </si>
  <si>
    <t>F.140.03.268</t>
  </si>
  <si>
    <t>Waste emulsion paint, separated {CH}| treatment of waste emulsion paint, collection for final disposal | Alloc Rec, S</t>
  </si>
  <si>
    <t>F.140.03.269</t>
  </si>
  <si>
    <t>Waste emulsion paint, separated {RoW}| treatment of waste emulsion paint, collection for final disposal | Alloc Rec, S</t>
  </si>
  <si>
    <t>F.140.03.270</t>
  </si>
  <si>
    <t>Waste natural gas, sour {GLO}| treatment of, burned in production flare | Alloc Rec, S</t>
  </si>
  <si>
    <t>F.140.03.271</t>
  </si>
  <si>
    <t>Waste natural gas, sweet {GLO}| treatment of, burned in production flare | Alloc Rec, S</t>
  </si>
  <si>
    <t>F.140.03.272</t>
  </si>
  <si>
    <t>Waste paperboard {CH}| treatment of, sorting plant | Alloc Rec, S</t>
  </si>
  <si>
    <t>F.140.03.273</t>
  </si>
  <si>
    <t>Waste paperboard {Europe without Switzerland}| treatment of waste paperboard, sorting plant | Alloc Rec, S</t>
  </si>
  <si>
    <t>F.140.03.274</t>
  </si>
  <si>
    <t>Waste paperboard {RoW}| treatment of, sorting plant | Alloc Rec, S</t>
  </si>
  <si>
    <t>F.140.03.275</t>
  </si>
  <si>
    <t>Waste plaster-cardboard sandwich {CH}| treatment of, collection for final disposal | Alloc Rec, S</t>
  </si>
  <si>
    <t>F.140.03.276</t>
  </si>
  <si>
    <t>Waste plaster-cardboard sandwich {CH}| treatment of, recycling | Alloc Rec, S</t>
  </si>
  <si>
    <t>F.140.03.277</t>
  </si>
  <si>
    <t>Waste plaster-cardboard sandwich {CH}| treatment of, sorting plant | Alloc Rec, S</t>
  </si>
  <si>
    <t>F.140.03.278</t>
  </si>
  <si>
    <t>Waste plastic plaster {CH}| treatment of, collection for final disposal | Alloc Rec, S</t>
  </si>
  <si>
    <t>F.140.03.279</t>
  </si>
  <si>
    <t>Waste plastic plaster {CH}| treatment of, sorting plant | Alloc Rec, S</t>
  </si>
  <si>
    <t>F.140.03.280</t>
  </si>
  <si>
    <t>Waste polypropylene {RoW}| treatment of waste polypropylene, municipal incineration | Alloc Rec, S</t>
  </si>
  <si>
    <t>F.140.03.281</t>
  </si>
  <si>
    <t>Waste polypropylene {RoW}| treatment of waste polypropylene, sanitary landfill | Alloc Rec, S</t>
  </si>
  <si>
    <t>F.140.03.282</t>
  </si>
  <si>
    <t>Waste polystyrene isolation, flame-retardant {Europe without Switzerland}| treatment of waste polystyrene isolation, flame-retardant, collection for final disposal | Alloc Rec, S</t>
  </si>
  <si>
    <t>F.140.03.283</t>
  </si>
  <si>
    <t>Waste polyvinylchloride product {Europe without Switzerland}| treatment of waste polyvinylchloride product, collection for final disposal | Alloc Rec, S</t>
  </si>
  <si>
    <t>F.140.03.284</t>
  </si>
  <si>
    <t>Waste refinery gas {GLO}| treatment of, burned in flare | Alloc Rec, S</t>
  </si>
  <si>
    <t>F.140.03.285</t>
  </si>
  <si>
    <t>Waste rubber, unspecified {RoW}| market for waste rubber, unspecified | Alloc Rec, S</t>
  </si>
  <si>
    <t>F.140.03.286</t>
  </si>
  <si>
    <t>Waste wood, untreated {CH}| heat production, untreated waste wood, at furnace 1000-5000 kW | Alloc Rec, S</t>
  </si>
  <si>
    <t>F.140.03.287</t>
  </si>
  <si>
    <t>Waste wood, untreated {CH}| heat production, untreated waste wood, at furnace 1000-5000 kW, state-of-the-art 2014 | Alloc Rec, S</t>
  </si>
  <si>
    <t>F.140.03.288</t>
  </si>
  <si>
    <t>Waste wood, untreated {RoW}| heat production, untreated waste wood, at furnace 1000-5000 kW | Alloc Rec, S</t>
  </si>
  <si>
    <t>F.140.03.289</t>
  </si>
  <si>
    <t>Waste wood, untreated {RoW}| heat production, untreated waste wood, at furnace 1000-5000 kW, state-of-the-art 2014 | Alloc Rec, S</t>
  </si>
  <si>
    <t>F.140.03.290</t>
  </si>
  <si>
    <t>Waste wood, untreated {RoW}| treatment of waste wood, untreated, municipal incineration | Alloc Rec, S</t>
  </si>
  <si>
    <t>F.140.03.291</t>
  </si>
  <si>
    <t>Waste x-ray film {GLO}| treatment of | Alloc Rec, S</t>
  </si>
  <si>
    <t>F.140.03.292</t>
  </si>
  <si>
    <t>Wastewater from particle board production {RER}| treatment of wastewater from particle board production, capacity 5E9l/year | Alloc Rec, S</t>
  </si>
  <si>
    <t>F.140.05</t>
  </si>
  <si>
    <t>waste treatment, recycling</t>
  </si>
  <si>
    <t>waste treatment, transport waste</t>
  </si>
  <si>
    <t>waste treatment, underground deposit</t>
  </si>
  <si>
    <t>F.140.05.201</t>
  </si>
  <si>
    <t>Hazardous waste, for underground deposit {DE}| treatment of hazardous waste, underground deposit | Alloc Rec, S</t>
  </si>
  <si>
    <t>F.140.05.202</t>
  </si>
  <si>
    <t>Hazardous waste, for underground deposit {RoW}| treatment of hazardous waste, underground deposit | Alloc Rec, S</t>
  </si>
  <si>
    <t>F.140.05.203</t>
  </si>
  <si>
    <t>Sludge from FeCl3 production {DE}| treatment of sludge from FeCl3 production, underground deposit | Alloc Rec, S</t>
  </si>
  <si>
    <t>F.140.05.204</t>
  </si>
  <si>
    <t>Sludge from FeCl3 production {RoW}| treatment of sludge from FeCl3 production, underground deposit | Alloc Rec, S</t>
  </si>
  <si>
    <t>F.140.05.205</t>
  </si>
  <si>
    <t>Spent activated carbon with mercury {DE}| treatment of, underground deposit | Alloc Rec, S</t>
  </si>
  <si>
    <t>F.140.05.206</t>
  </si>
  <si>
    <t>Spent activated carbon with mercury {RoW}| treatment of, underground deposit | Alloc Rec, S</t>
  </si>
  <si>
    <t>F.140.05.207</t>
  </si>
  <si>
    <t>Spent catalytic converter for cars {DE}| treatment of, underground deposit | Alloc Rec, S</t>
  </si>
  <si>
    <t>F.140.05.208</t>
  </si>
  <si>
    <t>Spent catalytic converter for cars {RoW}| treatment of, underground deposit | Alloc Rec, S</t>
  </si>
  <si>
    <t>F.140.05.209</t>
  </si>
  <si>
    <t>Spent catalytic converter NOx reduction {DE}| treatment of spent catalytic converter NOx reduction, underground deposit | Alloc Rec, S</t>
  </si>
  <si>
    <t>F.140.05.210</t>
  </si>
  <si>
    <t>Spent catalytic converter NOx reduction {RoW}| treatment of spent catalytic converter NOx reduction, underground deposit | Alloc Rec, S</t>
  </si>
  <si>
    <t>F.140.05.211</t>
  </si>
  <si>
    <t>Waste, from silicon wafer production {DE}| treatment of, underground deposit | Alloc Rec, S</t>
  </si>
  <si>
    <t>F.140.05.212</t>
  </si>
  <si>
    <t>Waste, from silicon wafer production {RoW}| treatment of, underground deposit | Alloc Rec, S</t>
  </si>
  <si>
    <t>F.150</t>
  </si>
  <si>
    <t>F.150.01</t>
  </si>
  <si>
    <t>waste, wastewater treatment</t>
  </si>
  <si>
    <t>F.150.01.201</t>
  </si>
  <si>
    <t>Rainwater mineral oil storage {CH}| treatment of, in wastewater treatment plant, capacity 1.1E10l/year | Alloc Rec, S</t>
  </si>
  <si>
    <t>F.150.01.202</t>
  </si>
  <si>
    <t>Rainwater mineral oil storage {Europe without Switzerland}| treatment of rainwater mineral oil storage, in wastewater treatment plant, capacity 1.1E10l/year | Alloc Rec, S</t>
  </si>
  <si>
    <t>F.150.01.203</t>
  </si>
  <si>
    <t>Rainwater mineral oil storage {RoW}| treatment of, in wastewater treatment plant, capacity 1.1E10l/year | Alloc Rec, S</t>
  </si>
  <si>
    <t>F.150.01.204</t>
  </si>
  <si>
    <t>Wastewater from anaerobic digestion of whey {CH}| treatment of, capacity 1E9l/year | Alloc Rec, S</t>
  </si>
  <si>
    <t>F.150.01.205</t>
  </si>
  <si>
    <t>Wastewater from anaerobic digestion of whey {RoW}| treatment of, capacity 1E9l/year | Alloc Rec, S</t>
  </si>
  <si>
    <t>F.150.01.206</t>
  </si>
  <si>
    <t>Wastewater from black chrome coating {CH}| treatment of, capacity 1.1E10l/year | Alloc Rec, S</t>
  </si>
  <si>
    <t>F.150.01.207</t>
  </si>
  <si>
    <t>Wastewater from black chrome coating {RoW}| treatment of, capacity 1.1E10l/year | Alloc Rec, S</t>
  </si>
  <si>
    <t>F.150.01.208</t>
  </si>
  <si>
    <t>Wastewater from cathode ray tube production {CH}| treatment of, capacity 1.1E10l/year | Alloc Rec, S</t>
  </si>
  <si>
    <t>F.150.01.209</t>
  </si>
  <si>
    <t>Wastewater from cathode ray tube production {RoW}| treatment of, capacity 1.1E10l/year | Alloc Rec, S</t>
  </si>
  <si>
    <t>F.150.01.210</t>
  </si>
  <si>
    <t>Wastewater from ceramic production {CH}| treatment of, capacity 5E9l/year | Alloc Rec, S</t>
  </si>
  <si>
    <t>F.150.01.211</t>
  </si>
  <si>
    <t>Wastewater from ceramic production {RoW}| treatment of, capacity 5E9l/year | Alloc Rec, S</t>
  </si>
  <si>
    <t>F.150.01.212</t>
  </si>
  <si>
    <t>Wastewater from concrete production {CH}| treatment of, capacity 5E9l/year | Alloc Rec, S</t>
  </si>
  <si>
    <t>F.150.01.213</t>
  </si>
  <si>
    <t>Wastewater from concrete production {RoW}| treatment of, capacity 5E9l/year | Alloc Rec, S</t>
  </si>
  <si>
    <t>F.150.01.214</t>
  </si>
  <si>
    <t>Wastewater from glass production {CH}| treatment of, capacity 1.1E10l/year | Alloc Rec, S</t>
  </si>
  <si>
    <t>F.150.01.215</t>
  </si>
  <si>
    <t>Wastewater from glass production {RoW}| treatment of, capacity 1.1E10l/year | Alloc Rec, S</t>
  </si>
  <si>
    <t>F.150.01.216</t>
  </si>
  <si>
    <t>Wastewater from grass refinery {CH}| treatment of, capacity 5E9l/year | Alloc Rec, S</t>
  </si>
  <si>
    <t>F.150.01.217</t>
  </si>
  <si>
    <t>Wastewater from grass refinery {RoW}| treatment of, capacity 5E9l/year | Alloc Rec, S</t>
  </si>
  <si>
    <t>F.150.01.218</t>
  </si>
  <si>
    <t>Wastewater from ground granulated blast furnace slag production {RoW}| treatment of | Alloc Rec, S</t>
  </si>
  <si>
    <t>F.150.01.219</t>
  </si>
  <si>
    <t>Wastewater from ground granulated blast furnace slag production {US}| treatment of | Alloc Rec, S</t>
  </si>
  <si>
    <t>F.150.01.220</t>
  </si>
  <si>
    <t>Wastewater from hard fibreboard production {RER}| treatment of wastewater from hard fibreboard production, capacity 5E9l/year | Alloc Rec, S</t>
  </si>
  <si>
    <t>F.150.01.221</t>
  </si>
  <si>
    <t>Wastewater from hard fibreboard production {RoW}| treatment of wastewater from hard fibreboard production, capacity 5E9l/year | Alloc Rec, S</t>
  </si>
  <si>
    <t>F.150.01.222</t>
  </si>
  <si>
    <t>Wastewater from liquid crystal display backlight production {CH}| treatment of, capacity 1.1E10l/year | Alloc Rec, S</t>
  </si>
  <si>
    <t>F.150.01.223</t>
  </si>
  <si>
    <t>Wastewater from liquid crystal display backlight production {RoW}| treatment of, capacity 1.1E10l/year | Alloc Rec, S</t>
  </si>
  <si>
    <t>F.150.01.224</t>
  </si>
  <si>
    <t>Wastewater from liquid crystal display production {CH}| treatment of, capacity 1.1E10l/year | Alloc Rec, S</t>
  </si>
  <si>
    <t>F.150.01.225</t>
  </si>
  <si>
    <t>Wastewater from liquid crystal display production {RoW}| treatment of, capacity 1.1E10l/year | Alloc Rec, S</t>
  </si>
  <si>
    <t>F.150.01.226</t>
  </si>
  <si>
    <t>Wastewater from liquid crystal production {CH}| treatment of, capacity 1.1E10l/year | Alloc Rec, S</t>
  </si>
  <si>
    <t>F.150.01.227</t>
  </si>
  <si>
    <t>Wastewater from liquid crystal production {RoW}| treatment of, capacity 1.1E10l/year | Alloc Rec, S</t>
  </si>
  <si>
    <t>F.150.01.228</t>
  </si>
  <si>
    <t>Wastewater from lorry production {CH}| treatment of, capacity 4.7E10l/year | Alloc Rec, S</t>
  </si>
  <si>
    <t>F.150.01.229</t>
  </si>
  <si>
    <t>Wastewater from lorry production {RoW}| treatment of, capacity 4.7E10l/year | Alloc Rec, S</t>
  </si>
  <si>
    <t>F.150.01.230</t>
  </si>
  <si>
    <t>Wastewater from maize starch production {CH}| treatment of, capacity 1.1E10l/year | Alloc Rec, S</t>
  </si>
  <si>
    <t>F.150.01.231</t>
  </si>
  <si>
    <t>Wastewater from maize starch production {RoW}| treatment of, capacity 1.1E10l/year | Alloc Rec, S</t>
  </si>
  <si>
    <t>F.150.01.232</t>
  </si>
  <si>
    <t>Wastewater from medium density board production {RER}| treatment of wastewater from medium density fibreboard production, capacity 5E9l/year | Alloc Rec, S</t>
  </si>
  <si>
    <t>F.150.01.233</t>
  </si>
  <si>
    <t>Wastewater from medium density board production {RoW}| treatment of wastewater from medium density fibreboard production, capacity 5E9l/year | Alloc Rec, S</t>
  </si>
  <si>
    <t>F.150.01.234</t>
  </si>
  <si>
    <t>Wastewater from particle board production {RoW}| treatment of, capacity 5E9l/year | Alloc Rec, S</t>
  </si>
  <si>
    <t>F.150.01.235</t>
  </si>
  <si>
    <t>Wastewater from pig iron production {CH}| treatment of, capacity 5E9l/year | Alloc Rec, S</t>
  </si>
  <si>
    <t>F.150.01.236</t>
  </si>
  <si>
    <t>Wastewater from pig iron production {Europe without Switzerland}| treatment of wastewater from pig iron production, capacity 5E9l/year | Alloc Rec, S</t>
  </si>
  <si>
    <t>F.150.01.237</t>
  </si>
  <si>
    <t>Wastewater from pig iron production {RoW}| treatment of, capacity 5E9l/year | Alloc Rec, S</t>
  </si>
  <si>
    <t>F.150.01.238</t>
  </si>
  <si>
    <t>Wastewater from plywood production {CH}| treatment of, capacity 5E9l/year | Alloc Rec, S</t>
  </si>
  <si>
    <t>F.150.01.239</t>
  </si>
  <si>
    <t>Wastewater from plywood production {RoW}| treatment of, capacity 5E9l/year | Alloc Rec, S</t>
  </si>
  <si>
    <t>F.150.01.240</t>
  </si>
  <si>
    <t>Wastewater from potato starch production {CH}| treatment of, capacity 1.1E10l/year | Alloc Rec, S</t>
  </si>
  <si>
    <t>F.150.01.241</t>
  </si>
  <si>
    <t>Wastewater from potato starch production {RoW}| treatment of, capacity 1.1E10l/year | Alloc Rec, S</t>
  </si>
  <si>
    <t>F.150.01.242</t>
  </si>
  <si>
    <t>Wastewater from PV cell production {CH}| treatment of wastewater from PV cell production, capacity 5E9l/year | Alloc Rec, S</t>
  </si>
  <si>
    <t>F.150.01.243</t>
  </si>
  <si>
    <t>Wastewater from PV cell production {RoW}| treatment of wastewater from PV cell production, capacity 5E9l/year | Alloc Rec, S</t>
  </si>
  <si>
    <t>F.150.01.244</t>
  </si>
  <si>
    <t>Wastewater from soft fibreboard production {CH}| treatment of, capacity 5E9l/year | Alloc Rec, S</t>
  </si>
  <si>
    <t>F.150.01.245</t>
  </si>
  <si>
    <t>Wastewater from soft fibreboard production {RoW}| treatment of, capacity 5E9l/year | Alloc Rec, S</t>
  </si>
  <si>
    <t>F.150.01.246</t>
  </si>
  <si>
    <t>Wastewater from tube collector production {CH}| treatment of, capacity 1.1E10l/year | Alloc Rec, S</t>
  </si>
  <si>
    <t>F.150.01.247</t>
  </si>
  <si>
    <t>Wastewater from tube collector production {RoW}| treatment of, capacity 1.1E10l/year | Alloc Rec, S</t>
  </si>
  <si>
    <t>F.150.01.248</t>
  </si>
  <si>
    <t>Wastewater from vegetable oil refinery {GLO}| treatment of | Alloc Rec, S</t>
  </si>
  <si>
    <t>F.150.01.249</t>
  </si>
  <si>
    <t>Wastewater from wafer fabrication {CH}| treatment of, capacity 1.1E10l/year | Alloc Rec, S</t>
  </si>
  <si>
    <t>F.150.01.250</t>
  </si>
  <si>
    <t>Wastewater from wafer fabrication {RoW}| treatment of, capacity 1.1E10l/year | Alloc Rec, S</t>
  </si>
  <si>
    <t>F.150.01.251</t>
  </si>
  <si>
    <t>Wastewater, average {CA-QC}| treatment of wastewater, average, capacity 1.1E10l/year | Alloc Rec, S</t>
  </si>
  <si>
    <t>F.150.01.252</t>
  </si>
  <si>
    <t>Wastewater, average {CA-QC}| treatment of wastewater, average, capacity 1.6E8l/year | Alloc Rec, S</t>
  </si>
  <si>
    <t>F.150.01.253</t>
  </si>
  <si>
    <t>Wastewater, average {CA-QC}| treatment of wastewater, average, capacity 1E9l/year | Alloc Rec, S</t>
  </si>
  <si>
    <t>F.150.01.254</t>
  </si>
  <si>
    <t>Wastewater, average {CA-QC}| treatment of wastewater, average, capacity 4.7E10l/year | Alloc Rec, S</t>
  </si>
  <si>
    <t>F.150.01.255</t>
  </si>
  <si>
    <t>Wastewater, average {CA-QC}| treatment of wastewater, average, capacity 5E9l/year | Alloc Rec, S</t>
  </si>
  <si>
    <t>F.150.01.256</t>
  </si>
  <si>
    <t>Wastewater, average {CH}| treatment of, capacity 1.1E10l/year | Alloc Rec, S</t>
  </si>
  <si>
    <t>F.150.01.257</t>
  </si>
  <si>
    <t>Wastewater, average {CH}| treatment of, capacity 1.6E8l/year | Alloc Rec, S</t>
  </si>
  <si>
    <t>F.150.01.258</t>
  </si>
  <si>
    <t>Wastewater, average {CH}| treatment of, capacity 1E9l/year | Alloc Rec, S</t>
  </si>
  <si>
    <t>F.150.01.259</t>
  </si>
  <si>
    <t>Wastewater, average {CH}| treatment of, capacity 4.7E10l/year | Alloc Rec, S</t>
  </si>
  <si>
    <t>F.150.01.260</t>
  </si>
  <si>
    <t>Wastewater, average {CH}| treatment of, capacity 5E9l/year | Alloc Rec, S</t>
  </si>
  <si>
    <t>F.150.01.261</t>
  </si>
  <si>
    <t>Wastewater, average {Europe without Switzerland}| treatment of wastewater, average, capacity 1E9l/year | Alloc Rec, S</t>
  </si>
  <si>
    <t>F.150.01.262</t>
  </si>
  <si>
    <t>Wastewater, average {RoW}| treatment of, capacity 1E9l/year | Alloc Rec, S</t>
  </si>
  <si>
    <t>F.150.01.263</t>
  </si>
  <si>
    <t>Wastewater, from residence {CH}| treatment of, capacity 1.1E10l/year | Alloc Rec, S</t>
  </si>
  <si>
    <t>F.150.01.264</t>
  </si>
  <si>
    <t>Wastewater, from residence {RoW}| treatment of, capacity 1.1E10l/year | Alloc Rec, S</t>
  </si>
  <si>
    <t>F.150.01.265</t>
  </si>
  <si>
    <t>Wastewater, unpolluted {CH}| treatment of, capacity 5E9l/year | Alloc Rec, S</t>
  </si>
  <si>
    <t>F.150.01.266</t>
  </si>
  <si>
    <t>Wastewater, unpolluted {RoW}| treatment of, capacity 5E9l/year | Alloc Rec, S</t>
  </si>
  <si>
    <t>F.150.01.267</t>
  </si>
  <si>
    <t>Wastewater, unpolluted, from residence {CH}| treatment of, capacity 1.1E10l/year | Alloc Rec, S</t>
  </si>
  <si>
    <t>F.150.01.268</t>
  </si>
  <si>
    <t>Wastewater, unpolluted, from residence {RoW}| treatment of, capacity 1.1E10l/year | Alloc Rec, S</t>
  </si>
  <si>
    <t>F.150.01.269</t>
  </si>
  <si>
    <t>Water discharge from petroleum extraction, offshore {GLO}| treatment of | Alloc Rec, S</t>
  </si>
  <si>
    <t>F.150.01.270</t>
  </si>
  <si>
    <t>Water discharge from petroleum/natural gas extraction, onshore {GLO}| treatment of | Alloc Rec, S</t>
  </si>
  <si>
    <t>Mass per item
(ton)</t>
  </si>
  <si>
    <t>Distance per item
(km)</t>
  </si>
  <si>
    <t>Exact material is in db, exact quantity known, so low uncertainty.</t>
  </si>
  <si>
    <t>Eco-intensity (impacts/kg)</t>
  </si>
  <si>
    <t>Eco-Intensity (impacts/
ton-km)</t>
  </si>
  <si>
    <t>Eco-Intensity (impacts/kg)</t>
  </si>
  <si>
    <t>Comparison</t>
  </si>
  <si>
    <t>Design option:</t>
  </si>
  <si>
    <t>Impact + uncertainty gradient ----------------------&gt;</t>
  </si>
  <si>
    <t>Graphing - by life cycle stage</t>
  </si>
  <si>
    <r>
      <rPr>
        <b/>
        <sz val="10"/>
        <color theme="1"/>
        <rFont val="Verdana"/>
        <family val="2"/>
      </rPr>
      <t>Impact unit:</t>
    </r>
    <r>
      <rPr>
        <sz val="10"/>
        <color theme="1"/>
        <rFont val="Verdana"/>
        <family val="2"/>
      </rPr>
      <t xml:space="preserve"> Eco-cost</t>
    </r>
  </si>
  <si>
    <t>"Extrusion" process may not perfectly match sheet rolling into pages, but likely close, so mooderate uncertainty.</t>
  </si>
  <si>
    <r>
      <rPr>
        <b/>
        <sz val="10"/>
        <color theme="1"/>
        <rFont val="Verdana"/>
        <family val="2"/>
      </rPr>
      <t>Impact unit:</t>
    </r>
    <r>
      <rPr>
        <sz val="10"/>
        <color theme="1"/>
        <rFont val="Verdana"/>
        <family val="2"/>
      </rPr>
      <t xml:space="preserve"> kg CO2 eq.</t>
    </r>
  </si>
  <si>
    <t>Calculated Impact</t>
  </si>
  <si>
    <t>Eco-Intensity (impacts/MJ
 or other)</t>
  </si>
  <si>
    <t>Amount per item 
(MJ or other)</t>
  </si>
  <si>
    <t>Three different incineration scenarios found, ranging from -0.10 €/kg to -.21 €/kg for similar thing.  They're negative because they're replacing the use of fossil fuels for electricity generation--trees grow by pulling CO2 from the atmosphere, so cutting them down and burning them is carbon-neutral if new trees grow as fast as cut trees are burned.  If the book's total life-cycle impacts are negative, it is ecosystem-restorative compared to burning fossil fuels for energy.</t>
  </si>
  <si>
    <t>Multiple db options.  "waste treatment,  municipal waste incineration with electricity, thermoplastics" has impacts of .2654 €/kg, but "Idemat2017 PP (Polypropylene) co-firing in electrical power plant" has just 0.04 €/kg.  So, can use either one with high uncertainty.  100% uncertainty ok, or .2654 / 0.04 / 2 = 332% uncertainty also good.</t>
  </si>
  <si>
    <r>
      <rPr>
        <b/>
        <sz val="10"/>
        <color theme="1"/>
        <rFont val="Verdana"/>
        <family val="2"/>
      </rPr>
      <t>Purpose:</t>
    </r>
    <r>
      <rPr>
        <sz val="10"/>
        <color theme="1"/>
        <rFont val="Verdana"/>
        <family val="2"/>
      </rPr>
      <t xml:space="preserve"> ___________</t>
    </r>
  </si>
  <si>
    <r>
      <rPr>
        <b/>
        <sz val="10"/>
        <color theme="1"/>
        <rFont val="Verdana"/>
        <family val="2"/>
      </rPr>
      <t>Boundaries:</t>
    </r>
    <r>
      <rPr>
        <sz val="10"/>
        <color theme="1"/>
        <rFont val="Verdana"/>
        <family val="2"/>
      </rPr>
      <t xml:space="preserve"> ___________</t>
    </r>
  </si>
  <si>
    <r>
      <rPr>
        <b/>
        <sz val="10"/>
        <color theme="1"/>
        <rFont val="Verdana"/>
        <family val="2"/>
      </rPr>
      <t>Functional unit:</t>
    </r>
    <r>
      <rPr>
        <sz val="10"/>
        <color theme="1"/>
        <rFont val="Verdana"/>
        <family val="2"/>
      </rPr>
      <t xml:space="preserve"> __________</t>
    </r>
  </si>
  <si>
    <t>Material X</t>
  </si>
  <si>
    <t>Manufacturing process X</t>
  </si>
  <si>
    <t>Material X - incineration for electricity</t>
  </si>
  <si>
    <t>Material Y</t>
  </si>
  <si>
    <t>Material Y - incineration for electricity</t>
  </si>
  <si>
    <t>(Use this column to note things like data sources, different units other than kg, calculations done to translate total kg into kg per functional unit, etc.)</t>
  </si>
  <si>
    <t>(Name of design option 1)</t>
  </si>
  <si>
    <t>(Name of design option 2)</t>
  </si>
  <si>
    <t>Note: no recycling credit for paper because all waste treatment scenarios only count the process of separating and sorting waste, not transport or producing material from it (that's counted in the Material items); paper separation &amp; sorting is so low-energy it's basically zero.</t>
  </si>
  <si>
    <t>Note: no recycling credit for recycled paper because all waste treatment scenarios only count the process of separating and sorting waste, not transport or producing material from it (that's counted in the Material items); paper separation &amp; sorting is so low-energy it's basically zero.</t>
  </si>
  <si>
    <t>Uncertainty rubric: 10% for database perfect match, 30% for plausible substitution, 100% for wild guess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</si>
</sst>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0.000"/>
    <numFmt numFmtId="166" formatCode="#,##0.0"/>
    <numFmt numFmtId="167" formatCode="0.0"/>
    <numFmt numFmtId="168" formatCode="0.0000"/>
    <numFmt numFmtId="169" formatCode="0.000000"/>
    <numFmt numFmtId="170" formatCode="0.00000"/>
    <numFmt numFmtId="171" formatCode="#,##0.00000"/>
    <numFmt numFmtId="172" formatCode="#,##0.0000"/>
    <numFmt numFmtId="173" formatCode="0.0000000"/>
    <numFmt numFmtId="174" formatCode="#,##0.0000000"/>
    <numFmt numFmtId="175" formatCode="#,##0.000000"/>
  </numFmts>
  <fonts count="37" x14ac:knownFonts="1">
    <font>
      <sz val="10"/>
      <name val="Verdana"/>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sz val="10"/>
      <color rgb="FFFF0000"/>
      <name val="Arial"/>
      <family val="2"/>
    </font>
    <font>
      <u/>
      <sz val="10"/>
      <color indexed="12"/>
      <name val="Arial"/>
      <family val="2"/>
    </font>
    <font>
      <b/>
      <sz val="10"/>
      <name val="Arial"/>
      <family val="2"/>
    </font>
    <font>
      <sz val="10"/>
      <color theme="1"/>
      <name val="Arial"/>
      <family val="2"/>
    </font>
    <font>
      <sz val="11"/>
      <name val="Calibri"/>
      <family val="2"/>
      <scheme val="minor"/>
    </font>
    <font>
      <sz val="10"/>
      <color theme="1"/>
      <name val="Calibri"/>
      <family val="2"/>
      <scheme val="minor"/>
    </font>
    <font>
      <sz val="8"/>
      <name val="Arial Narrow"/>
      <family val="2"/>
    </font>
    <font>
      <sz val="11"/>
      <name val="Calibri"/>
      <family val="2"/>
    </font>
    <font>
      <sz val="10"/>
      <color rgb="FF000000"/>
      <name val="Arial"/>
      <family val="2"/>
    </font>
    <font>
      <sz val="10"/>
      <name val="Calibri"/>
      <family val="2"/>
      <scheme val="minor"/>
    </font>
    <font>
      <sz val="12"/>
      <color theme="1"/>
      <name val="Calibri"/>
      <family val="2"/>
      <scheme val="minor"/>
    </font>
    <font>
      <b/>
      <sz val="24"/>
      <color rgb="FF00B0F0"/>
      <name val="Calibri"/>
      <family val="2"/>
      <scheme val="minor"/>
    </font>
    <font>
      <b/>
      <u/>
      <sz val="10"/>
      <color rgb="FFFF0000"/>
      <name val="Arial"/>
      <family val="2"/>
    </font>
    <font>
      <b/>
      <sz val="10"/>
      <color theme="1"/>
      <name val="Arial"/>
      <family val="2"/>
    </font>
    <font>
      <sz val="10"/>
      <color rgb="FFC00000"/>
      <name val="Arial"/>
      <family val="2"/>
    </font>
    <font>
      <sz val="8"/>
      <name val="Arial"/>
      <family val="2"/>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sz val="10"/>
      <color rgb="FF000000"/>
      <name val="Verdana"/>
      <family val="2"/>
    </font>
  </fonts>
  <fills count="25">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indexed="43"/>
        <bgColor indexed="64"/>
      </patternFill>
    </fill>
    <fill>
      <patternFill patternType="solid">
        <fgColor indexed="11"/>
        <bgColor indexed="64"/>
      </patternFill>
    </fill>
    <fill>
      <patternFill patternType="solid">
        <fgColor indexed="49"/>
        <bgColor indexed="64"/>
      </patternFill>
    </fill>
    <fill>
      <patternFill patternType="solid">
        <fgColor rgb="FFFFCC99"/>
        <bgColor indexed="64"/>
      </patternFill>
    </fill>
    <fill>
      <patternFill patternType="solid">
        <fgColor indexed="47"/>
        <bgColor indexed="64"/>
      </patternFill>
    </fill>
    <fill>
      <patternFill patternType="solid">
        <fgColor indexed="48"/>
        <bgColor indexed="64"/>
      </patternFill>
    </fill>
    <fill>
      <patternFill patternType="solid">
        <fgColor rgb="FFFFCC99"/>
        <bgColor rgb="FF000000"/>
      </patternFill>
    </fill>
    <fill>
      <patternFill patternType="solid">
        <fgColor theme="8" tint="0.79998168889431442"/>
        <bgColor indexed="64"/>
      </patternFill>
    </fill>
    <fill>
      <patternFill patternType="solid">
        <fgColor rgb="FFFFFF99"/>
        <bgColor rgb="FF000000"/>
      </patternFill>
    </fill>
    <fill>
      <patternFill patternType="solid">
        <fgColor theme="0"/>
        <bgColor indexed="64"/>
      </patternFill>
    </fill>
    <fill>
      <patternFill patternType="solid">
        <fgColor indexed="13"/>
        <bgColor indexed="64"/>
      </patternFill>
    </fill>
    <fill>
      <patternFill patternType="solid">
        <fgColor rgb="FFFFFF66"/>
        <bgColor indexed="64"/>
      </patternFill>
    </fill>
    <fill>
      <patternFill patternType="solid">
        <fgColor rgb="FFFFFF99"/>
        <bgColor indexed="64"/>
      </patternFill>
    </fill>
    <fill>
      <patternFill patternType="solid">
        <fgColor rgb="FFB7DEE8"/>
        <bgColor indexed="64"/>
      </patternFill>
    </fill>
    <fill>
      <patternFill patternType="solid">
        <fgColor rgb="FFB7DEE8"/>
        <bgColor rgb="FF000000"/>
      </patternFill>
    </fill>
    <fill>
      <patternFill patternType="solid">
        <fgColor rgb="FF3366FF"/>
        <bgColor indexed="64"/>
      </patternFill>
    </fill>
    <fill>
      <patternFill patternType="solid">
        <fgColor rgb="FFD8D8D8"/>
        <bgColor rgb="FFD8D8D8"/>
      </patternFill>
    </fill>
    <fill>
      <patternFill patternType="solid">
        <fgColor rgb="FFF2F2F2"/>
        <bgColor rgb="FFF2F2F2"/>
      </patternFill>
    </fill>
  </fills>
  <borders count="12">
    <border>
      <left/>
      <right/>
      <top/>
      <bottom/>
      <diagonal/>
    </border>
    <border>
      <left style="thin">
        <color auto="1"/>
      </left>
      <right/>
      <top style="thin">
        <color auto="1"/>
      </top>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bottom/>
      <diagonal/>
    </border>
    <border>
      <left/>
      <right style="thin">
        <color indexed="64"/>
      </right>
      <top style="thin">
        <color indexed="64"/>
      </top>
      <bottom/>
      <diagonal/>
    </border>
    <border>
      <left style="thin">
        <color auto="1"/>
      </left>
      <right/>
      <top/>
      <bottom style="thin">
        <color auto="1"/>
      </bottom>
      <diagonal/>
    </border>
  </borders>
  <cellStyleXfs count="9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9" fillId="0" borderId="0"/>
    <xf numFmtId="0" fontId="12" fillId="0" borderId="0" applyNumberFormat="0" applyFill="0" applyBorder="0" applyAlignment="0" applyProtection="0">
      <alignment vertical="top"/>
      <protection locked="0"/>
    </xf>
    <xf numFmtId="0" fontId="21" fillId="0" borderId="0"/>
  </cellStyleXfs>
  <cellXfs count="383">
    <xf numFmtId="0" fontId="0" fillId="0" borderId="0" xfId="0"/>
    <xf numFmtId="0" fontId="0" fillId="0" borderId="0" xfId="0" applyAlignment="1">
      <alignment wrapText="1"/>
    </xf>
    <xf numFmtId="0" fontId="1" fillId="2" borderId="0" xfId="0" applyFont="1" applyFill="1" applyAlignment="1">
      <alignment wrapText="1"/>
    </xf>
    <xf numFmtId="0" fontId="1"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1" fillId="3" borderId="0" xfId="0" applyFont="1" applyFill="1" applyAlignment="1">
      <alignment vertical="top" wrapText="1"/>
    </xf>
    <xf numFmtId="0" fontId="0" fillId="3" borderId="0" xfId="0" applyFill="1" applyAlignment="1">
      <alignment vertical="top"/>
    </xf>
    <xf numFmtId="0" fontId="1" fillId="0" borderId="0" xfId="0" applyFont="1"/>
    <xf numFmtId="0" fontId="1" fillId="2" borderId="0" xfId="0" applyFont="1" applyFill="1" applyAlignment="1">
      <alignment horizontal="center" vertical="center" wrapText="1"/>
    </xf>
    <xf numFmtId="0" fontId="6" fillId="0" borderId="0" xfId="0" applyFont="1"/>
    <xf numFmtId="0" fontId="1" fillId="2" borderId="0" xfId="0" applyFont="1" applyFill="1" applyAlignment="1">
      <alignment vertical="top"/>
    </xf>
    <xf numFmtId="0" fontId="1" fillId="3" borderId="0" xfId="0" applyFont="1" applyFill="1" applyAlignment="1">
      <alignment vertical="top"/>
    </xf>
    <xf numFmtId="0" fontId="7" fillId="4" borderId="0" xfId="0" applyFont="1" applyFill="1" applyAlignment="1">
      <alignment horizontal="center" vertical="center" wrapText="1"/>
    </xf>
    <xf numFmtId="9" fontId="0" fillId="0" borderId="0" xfId="0" applyNumberFormat="1"/>
    <xf numFmtId="0" fontId="4" fillId="0" borderId="0" xfId="0" applyFont="1" applyAlignment="1"/>
    <xf numFmtId="9" fontId="4" fillId="0" borderId="0" xfId="0" applyNumberFormat="1" applyFont="1"/>
    <xf numFmtId="9" fontId="8" fillId="0" borderId="0" xfId="0" applyNumberFormat="1" applyFont="1"/>
    <xf numFmtId="0" fontId="0" fillId="0" borderId="0" xfId="0" applyFill="1"/>
    <xf numFmtId="0" fontId="9" fillId="6" borderId="0" xfId="95" applyFont="1" applyFill="1" applyAlignment="1">
      <alignment horizontal="left" indent="1"/>
    </xf>
    <xf numFmtId="0" fontId="9" fillId="0" borderId="0" xfId="95"/>
    <xf numFmtId="4" fontId="10" fillId="5" borderId="1" xfId="95" applyNumberFormat="1" applyFont="1" applyFill="1" applyBorder="1"/>
    <xf numFmtId="165" fontId="9" fillId="0" borderId="0" xfId="95" applyNumberFormat="1"/>
    <xf numFmtId="4" fontId="9" fillId="0" borderId="0" xfId="95" applyNumberFormat="1" applyFill="1" applyBorder="1"/>
    <xf numFmtId="11" fontId="9" fillId="0" borderId="0" xfId="95" applyNumberFormat="1" applyFill="1" applyBorder="1"/>
    <xf numFmtId="11" fontId="11" fillId="0" borderId="0" xfId="95" applyNumberFormat="1" applyFont="1" applyFill="1" applyBorder="1"/>
    <xf numFmtId="11" fontId="9" fillId="0" borderId="0" xfId="95" applyNumberFormat="1" applyFill="1" applyBorder="1" applyAlignment="1">
      <alignment horizontal="center"/>
    </xf>
    <xf numFmtId="11" fontId="9" fillId="0" borderId="0" xfId="95" quotePrefix="1" applyNumberFormat="1" applyFill="1" applyBorder="1" applyAlignment="1">
      <alignment horizontal="center"/>
    </xf>
    <xf numFmtId="164" fontId="9" fillId="0" borderId="0" xfId="95" applyNumberFormat="1" applyFill="1" applyBorder="1"/>
    <xf numFmtId="164" fontId="12" fillId="0" borderId="0" xfId="96" applyNumberFormat="1" applyFill="1" applyBorder="1" applyAlignment="1" applyProtection="1"/>
    <xf numFmtId="166" fontId="9" fillId="0" borderId="0" xfId="95" applyNumberFormat="1" applyFill="1" applyBorder="1"/>
    <xf numFmtId="165" fontId="9" fillId="0" borderId="0" xfId="95" applyNumberFormat="1" applyFill="1" applyBorder="1"/>
    <xf numFmtId="0" fontId="9" fillId="0" borderId="2" xfId="95" applyBorder="1"/>
    <xf numFmtId="4" fontId="10" fillId="5" borderId="3" xfId="95" applyNumberFormat="1" applyFont="1" applyFill="1" applyBorder="1"/>
    <xf numFmtId="0" fontId="9" fillId="0" borderId="4" xfId="95" applyBorder="1" applyAlignment="1"/>
    <xf numFmtId="0" fontId="9" fillId="7" borderId="4" xfId="95" applyFill="1" applyBorder="1" applyAlignment="1"/>
    <xf numFmtId="0" fontId="9" fillId="7" borderId="5" xfId="95" applyFont="1" applyFill="1" applyBorder="1" applyAlignment="1"/>
    <xf numFmtId="165" fontId="13" fillId="8" borderId="5" xfId="95" applyNumberFormat="1" applyFont="1" applyFill="1" applyBorder="1" applyAlignment="1"/>
    <xf numFmtId="4" fontId="13" fillId="8" borderId="5" xfId="95" applyNumberFormat="1" applyFont="1" applyFill="1" applyBorder="1" applyAlignment="1"/>
    <xf numFmtId="164" fontId="13" fillId="9" borderId="5" xfId="95" applyNumberFormat="1" applyFont="1" applyFill="1" applyBorder="1"/>
    <xf numFmtId="11" fontId="13" fillId="0" borderId="0" xfId="95" applyNumberFormat="1" applyFont="1" applyFill="1" applyBorder="1"/>
    <xf numFmtId="166" fontId="9" fillId="0" borderId="0" xfId="95" applyNumberFormat="1" applyFill="1" applyBorder="1" applyAlignment="1"/>
    <xf numFmtId="165" fontId="9" fillId="0" borderId="0" xfId="95" applyNumberFormat="1" applyFill="1" applyBorder="1" applyAlignment="1"/>
    <xf numFmtId="165" fontId="9" fillId="0" borderId="0" xfId="95" applyNumberFormat="1" applyAlignment="1"/>
    <xf numFmtId="0" fontId="9" fillId="7" borderId="6" xfId="95" applyFont="1" applyFill="1" applyBorder="1" applyAlignment="1"/>
    <xf numFmtId="165" fontId="13" fillId="8" borderId="6" xfId="95" applyNumberFormat="1" applyFont="1" applyFill="1" applyBorder="1" applyAlignment="1"/>
    <xf numFmtId="4" fontId="13" fillId="8" borderId="6" xfId="95" applyNumberFormat="1" applyFont="1" applyFill="1" applyBorder="1" applyAlignment="1"/>
    <xf numFmtId="164" fontId="13" fillId="9" borderId="6" xfId="95" applyNumberFormat="1" applyFont="1" applyFill="1" applyBorder="1" applyAlignment="1"/>
    <xf numFmtId="11" fontId="13" fillId="0" borderId="0" xfId="95" applyNumberFormat="1" applyFont="1" applyFill="1" applyBorder="1" applyAlignment="1"/>
    <xf numFmtId="164" fontId="9" fillId="0" borderId="0" xfId="95" applyNumberFormat="1" applyFill="1" applyBorder="1" applyAlignment="1"/>
    <xf numFmtId="0" fontId="9" fillId="0" borderId="4" xfId="95" applyBorder="1"/>
    <xf numFmtId="0" fontId="9" fillId="7" borderId="2" xfId="95" applyFill="1" applyBorder="1"/>
    <xf numFmtId="0" fontId="9" fillId="7" borderId="6" xfId="95" applyFont="1" applyFill="1" applyBorder="1"/>
    <xf numFmtId="165" fontId="9" fillId="8" borderId="7" xfId="95" applyNumberFormat="1" applyFill="1" applyBorder="1" applyAlignment="1">
      <alignment horizontal="right"/>
    </xf>
    <xf numFmtId="4" fontId="9" fillId="8" borderId="7" xfId="95" applyNumberFormat="1" applyFill="1" applyBorder="1" applyAlignment="1">
      <alignment horizontal="right"/>
    </xf>
    <xf numFmtId="164" fontId="9" fillId="9" borderId="7" xfId="95" applyNumberFormat="1" applyFont="1" applyFill="1" applyBorder="1" applyAlignment="1">
      <alignment horizontal="right"/>
    </xf>
    <xf numFmtId="11" fontId="9" fillId="0" borderId="0" xfId="95" applyNumberFormat="1" applyFont="1" applyFill="1" applyBorder="1" applyAlignment="1">
      <alignment horizontal="right"/>
    </xf>
    <xf numFmtId="11" fontId="9" fillId="0" borderId="0" xfId="95" applyNumberFormat="1" applyFont="1" applyFill="1" applyBorder="1" applyAlignment="1">
      <alignment horizontal="left"/>
    </xf>
    <xf numFmtId="164" fontId="9" fillId="0" borderId="0" xfId="95" applyNumberFormat="1" applyFill="1" applyBorder="1" applyAlignment="1">
      <alignment horizontal="right"/>
    </xf>
    <xf numFmtId="165" fontId="10" fillId="0" borderId="0" xfId="95" applyNumberFormat="1" applyFont="1" applyFill="1" applyBorder="1"/>
    <xf numFmtId="165" fontId="9" fillId="0" borderId="0" xfId="95" applyNumberFormat="1" applyFont="1"/>
    <xf numFmtId="0" fontId="13" fillId="0" borderId="0" xfId="95" applyFont="1"/>
    <xf numFmtId="0" fontId="9" fillId="0" borderId="8" xfId="95" applyFont="1" applyBorder="1"/>
    <xf numFmtId="165" fontId="9" fillId="0" borderId="0" xfId="95" applyNumberFormat="1" applyFont="1" applyBorder="1"/>
    <xf numFmtId="164" fontId="9" fillId="0" borderId="0" xfId="95" applyNumberFormat="1" applyFont="1" applyFill="1" applyBorder="1"/>
    <xf numFmtId="0" fontId="14" fillId="0" borderId="0" xfId="95" applyFont="1" applyFill="1" applyBorder="1" applyAlignment="1">
      <alignment vertical="top" wrapText="1"/>
    </xf>
    <xf numFmtId="0" fontId="14" fillId="0" borderId="0" xfId="95" applyFont="1" applyAlignment="1">
      <alignment vertical="top" wrapText="1"/>
    </xf>
    <xf numFmtId="0" fontId="13" fillId="6" borderId="0" xfId="95" applyFont="1" applyFill="1"/>
    <xf numFmtId="0" fontId="9" fillId="0" borderId="9" xfId="95" applyFont="1" applyBorder="1"/>
    <xf numFmtId="166" fontId="9" fillId="0" borderId="0" xfId="95" applyNumberFormat="1" applyFill="1"/>
    <xf numFmtId="164" fontId="9" fillId="0" borderId="0" xfId="95" applyNumberFormat="1" applyFill="1"/>
    <xf numFmtId="0" fontId="13" fillId="0" borderId="0" xfId="95" applyFont="1" applyFill="1"/>
    <xf numFmtId="0" fontId="9" fillId="0" borderId="9" xfId="95" applyFont="1" applyFill="1" applyBorder="1"/>
    <xf numFmtId="0" fontId="9" fillId="0" borderId="0" xfId="95" applyFont="1" applyFill="1" applyBorder="1"/>
    <xf numFmtId="11" fontId="9" fillId="0" borderId="0" xfId="95" applyNumberFormat="1" applyFont="1" applyFill="1" applyBorder="1"/>
    <xf numFmtId="0" fontId="9" fillId="0" borderId="0" xfId="95" applyFill="1" applyBorder="1"/>
    <xf numFmtId="11" fontId="9" fillId="0" borderId="0" xfId="95" applyNumberFormat="1"/>
    <xf numFmtId="0" fontId="9" fillId="6" borderId="0" xfId="95" applyFont="1" applyFill="1" applyAlignment="1">
      <alignment horizontal="center"/>
    </xf>
    <xf numFmtId="0" fontId="9" fillId="10" borderId="0" xfId="95" applyFill="1"/>
    <xf numFmtId="166" fontId="9" fillId="11" borderId="0" xfId="95" applyNumberFormat="1" applyFill="1" applyBorder="1"/>
    <xf numFmtId="167" fontId="9" fillId="0" borderId="0" xfId="95" applyNumberFormat="1" applyFill="1"/>
    <xf numFmtId="164" fontId="9" fillId="0" borderId="0" xfId="95" applyNumberFormat="1" applyFont="1" applyFill="1"/>
    <xf numFmtId="4" fontId="9" fillId="0" borderId="0" xfId="95" applyNumberFormat="1" applyFill="1"/>
    <xf numFmtId="0" fontId="13" fillId="0" borderId="0" xfId="95" applyFont="1" applyBorder="1"/>
    <xf numFmtId="0" fontId="9" fillId="0" borderId="0" xfId="95" applyFont="1" applyBorder="1"/>
    <xf numFmtId="0" fontId="9" fillId="0" borderId="0" xfId="95" applyFill="1"/>
    <xf numFmtId="0" fontId="9" fillId="0" borderId="0" xfId="95" applyBorder="1"/>
    <xf numFmtId="166" fontId="9" fillId="10" borderId="0" xfId="95" applyNumberFormat="1" applyFill="1" applyBorder="1"/>
    <xf numFmtId="2" fontId="9" fillId="10" borderId="0" xfId="95" applyNumberFormat="1" applyFill="1"/>
    <xf numFmtId="2" fontId="9" fillId="10" borderId="0" xfId="95" applyNumberFormat="1" applyFill="1" applyBorder="1"/>
    <xf numFmtId="11" fontId="15" fillId="0" borderId="0" xfId="95" applyNumberFormat="1" applyFont="1"/>
    <xf numFmtId="0" fontId="16" fillId="0" borderId="0" xfId="95" applyFont="1" applyFill="1" applyBorder="1" applyAlignment="1">
      <alignment vertical="top" wrapText="1"/>
    </xf>
    <xf numFmtId="0" fontId="16" fillId="0" borderId="0" xfId="95" applyFont="1" applyAlignment="1">
      <alignment vertical="top" wrapText="1"/>
    </xf>
    <xf numFmtId="4" fontId="9" fillId="10" borderId="0" xfId="95" applyNumberFormat="1" applyFont="1" applyFill="1"/>
    <xf numFmtId="2" fontId="9" fillId="0" borderId="0" xfId="95" applyNumberFormat="1" applyFont="1" applyFill="1"/>
    <xf numFmtId="0" fontId="9" fillId="0" borderId="0" xfId="95" applyFont="1" applyFill="1" applyAlignment="1">
      <alignment horizontal="center"/>
    </xf>
    <xf numFmtId="11" fontId="9" fillId="0" borderId="0" xfId="95" applyNumberFormat="1" applyFill="1"/>
    <xf numFmtId="0" fontId="14" fillId="0" borderId="0" xfId="95" applyFont="1" applyFill="1" applyAlignment="1">
      <alignment vertical="top" wrapText="1"/>
    </xf>
    <xf numFmtId="165" fontId="9" fillId="10" borderId="0" xfId="95" applyNumberFormat="1" applyFill="1" applyBorder="1"/>
    <xf numFmtId="0" fontId="9" fillId="12" borderId="0" xfId="95" applyFont="1" applyFill="1" applyBorder="1"/>
    <xf numFmtId="164" fontId="9" fillId="0" borderId="0" xfId="95" applyNumberFormat="1" applyFont="1"/>
    <xf numFmtId="0" fontId="11" fillId="6" borderId="0" xfId="95" applyFont="1" applyFill="1" applyAlignment="1">
      <alignment horizontal="center"/>
    </xf>
    <xf numFmtId="0" fontId="9" fillId="10" borderId="0" xfId="95" applyFont="1" applyFill="1"/>
    <xf numFmtId="0" fontId="9" fillId="0" borderId="0" xfId="95" applyFont="1"/>
    <xf numFmtId="0" fontId="9" fillId="0" borderId="0" xfId="95" applyFont="1" applyFill="1"/>
    <xf numFmtId="165" fontId="9" fillId="0" borderId="0" xfId="95" applyNumberFormat="1" applyFont="1" applyFill="1"/>
    <xf numFmtId="0" fontId="9" fillId="12" borderId="0" xfId="95" applyFill="1" applyBorder="1"/>
    <xf numFmtId="0" fontId="9" fillId="13" borderId="0" xfId="95" applyFont="1" applyFill="1" applyBorder="1"/>
    <xf numFmtId="2" fontId="9" fillId="13" borderId="0" xfId="95" applyNumberFormat="1" applyFont="1" applyFill="1" applyBorder="1"/>
    <xf numFmtId="166" fontId="9" fillId="0" borderId="0" xfId="95" applyNumberFormat="1" applyFont="1" applyFill="1" applyBorder="1"/>
    <xf numFmtId="2" fontId="9" fillId="0" borderId="0" xfId="95" applyNumberFormat="1" applyFont="1" applyFill="1" applyBorder="1"/>
    <xf numFmtId="166" fontId="17" fillId="0" borderId="0" xfId="95" applyNumberFormat="1" applyFont="1" applyFill="1" applyBorder="1"/>
    <xf numFmtId="11" fontId="17" fillId="0" borderId="0" xfId="95" applyNumberFormat="1" applyFont="1" applyFill="1" applyBorder="1"/>
    <xf numFmtId="165" fontId="17" fillId="0" borderId="0" xfId="95" applyNumberFormat="1" applyFont="1" applyFill="1" applyBorder="1"/>
    <xf numFmtId="0" fontId="13" fillId="0" borderId="0" xfId="95" applyFont="1" applyFill="1" applyBorder="1"/>
    <xf numFmtId="2" fontId="18" fillId="13" borderId="0" xfId="95" applyNumberFormat="1" applyFont="1" applyFill="1" applyBorder="1"/>
    <xf numFmtId="167" fontId="9" fillId="0" borderId="0" xfId="95" applyNumberFormat="1" applyFont="1" applyFill="1" applyBorder="1"/>
    <xf numFmtId="11" fontId="9" fillId="0" borderId="0" xfId="95" applyNumberFormat="1" applyFont="1" applyFill="1"/>
    <xf numFmtId="168" fontId="9" fillId="0" borderId="0" xfId="95" applyNumberFormat="1" applyFont="1" applyFill="1" applyBorder="1"/>
    <xf numFmtId="164" fontId="9" fillId="13" borderId="0" xfId="95" applyNumberFormat="1" applyFont="1" applyFill="1" applyBorder="1"/>
    <xf numFmtId="0" fontId="9" fillId="14" borderId="0" xfId="95" applyFont="1" applyFill="1" applyAlignment="1">
      <alignment horizontal="center"/>
    </xf>
    <xf numFmtId="11" fontId="14" fillId="0" borderId="0" xfId="95" applyNumberFormat="1" applyFont="1"/>
    <xf numFmtId="0" fontId="9" fillId="6" borderId="0" xfId="95" applyFont="1" applyFill="1" applyAlignment="1"/>
    <xf numFmtId="11" fontId="13" fillId="0" borderId="0" xfId="95" applyNumberFormat="1" applyFont="1" applyFill="1"/>
    <xf numFmtId="11" fontId="9" fillId="0" borderId="0" xfId="95" applyNumberFormat="1" applyFont="1"/>
    <xf numFmtId="2" fontId="9" fillId="0" borderId="0" xfId="95" applyNumberFormat="1" applyFill="1"/>
    <xf numFmtId="165" fontId="9" fillId="0" borderId="0" xfId="95" applyNumberFormat="1" applyFont="1" applyFill="1" applyBorder="1"/>
    <xf numFmtId="167" fontId="17" fillId="0" borderId="0" xfId="95" applyNumberFormat="1" applyFont="1" applyFill="1" applyBorder="1"/>
    <xf numFmtId="0" fontId="13" fillId="0" borderId="0" xfId="95" applyNumberFormat="1" applyFont="1" applyFill="1" applyBorder="1"/>
    <xf numFmtId="2" fontId="19" fillId="13" borderId="0" xfId="95" applyNumberFormat="1" applyFont="1" applyFill="1" applyBorder="1"/>
    <xf numFmtId="166" fontId="9" fillId="0" borderId="0" xfId="95" applyNumberFormat="1" applyFont="1" applyFill="1"/>
    <xf numFmtId="11" fontId="20" fillId="0" borderId="0" xfId="95" applyNumberFormat="1" applyFont="1"/>
    <xf numFmtId="164" fontId="19" fillId="0" borderId="0" xfId="95" applyNumberFormat="1" applyFont="1" applyFill="1" applyBorder="1"/>
    <xf numFmtId="164" fontId="9" fillId="0" borderId="0" xfId="95" applyNumberFormat="1" applyFont="1" applyFill="1" applyBorder="1" applyAlignment="1">
      <alignment horizontal="left"/>
    </xf>
    <xf numFmtId="0" fontId="9" fillId="12" borderId="0" xfId="95" applyFill="1" applyBorder="1" applyAlignment="1">
      <alignment horizontal="left"/>
    </xf>
    <xf numFmtId="2" fontId="11" fillId="0" borderId="0" xfId="95" applyNumberFormat="1" applyFont="1" applyFill="1"/>
    <xf numFmtId="0" fontId="9" fillId="0" borderId="0" xfId="95" applyFont="1" applyFill="1" applyAlignment="1">
      <alignment horizontal="left" indent="1"/>
    </xf>
    <xf numFmtId="165" fontId="9" fillId="13" borderId="0" xfId="95" applyNumberFormat="1" applyFont="1" applyFill="1" applyBorder="1"/>
    <xf numFmtId="168" fontId="9" fillId="13" borderId="0" xfId="95" applyNumberFormat="1" applyFont="1" applyFill="1" applyBorder="1"/>
    <xf numFmtId="169" fontId="9" fillId="0" borderId="0" xfId="95" applyNumberFormat="1" applyFont="1" applyFill="1" applyBorder="1"/>
    <xf numFmtId="11" fontId="9" fillId="0" borderId="9" xfId="95" applyNumberFormat="1" applyFont="1" applyFill="1" applyBorder="1"/>
    <xf numFmtId="164" fontId="9" fillId="6" borderId="0" xfId="95" applyNumberFormat="1" applyFont="1" applyFill="1" applyAlignment="1">
      <alignment horizontal="center"/>
    </xf>
    <xf numFmtId="2" fontId="9" fillId="10" borderId="0" xfId="95" applyNumberFormat="1" applyFont="1" applyFill="1"/>
    <xf numFmtId="164" fontId="9" fillId="0" borderId="0" xfId="95" applyNumberFormat="1"/>
    <xf numFmtId="164" fontId="13" fillId="0" borderId="0" xfId="95" applyNumberFormat="1" applyFont="1" applyFill="1" applyBorder="1"/>
    <xf numFmtId="170" fontId="9" fillId="0" borderId="0" xfId="95" applyNumberFormat="1" applyFont="1" applyFill="1" applyBorder="1"/>
    <xf numFmtId="168" fontId="9" fillId="0" borderId="0" xfId="95" applyNumberFormat="1" applyFill="1"/>
    <xf numFmtId="168" fontId="9" fillId="6" borderId="0" xfId="95" applyNumberFormat="1" applyFont="1" applyFill="1" applyAlignment="1">
      <alignment horizontal="left" indent="1"/>
    </xf>
    <xf numFmtId="168" fontId="9" fillId="0" borderId="0" xfId="95" applyNumberFormat="1" applyFill="1" applyBorder="1"/>
    <xf numFmtId="168" fontId="9" fillId="0" borderId="0" xfId="95" applyNumberFormat="1"/>
    <xf numFmtId="168" fontId="9" fillId="14" borderId="0" xfId="95" applyNumberFormat="1" applyFont="1" applyFill="1" applyAlignment="1">
      <alignment horizontal="center"/>
    </xf>
    <xf numFmtId="171" fontId="9" fillId="0" borderId="0" xfId="95" applyNumberFormat="1" applyFill="1" applyBorder="1"/>
    <xf numFmtId="170" fontId="9" fillId="0" borderId="0" xfId="95" applyNumberFormat="1" applyFill="1"/>
    <xf numFmtId="172" fontId="9" fillId="0" borderId="0" xfId="95" applyNumberFormat="1" applyFill="1"/>
    <xf numFmtId="168" fontId="19" fillId="0" borderId="0" xfId="95" applyNumberFormat="1" applyFont="1" applyFill="1" applyBorder="1"/>
    <xf numFmtId="2" fontId="14" fillId="0" borderId="0" xfId="95" applyNumberFormat="1" applyFont="1" applyFill="1"/>
    <xf numFmtId="168" fontId="9" fillId="0" borderId="0" xfId="95" applyNumberFormat="1" applyFont="1" applyFill="1"/>
    <xf numFmtId="168" fontId="9" fillId="6" borderId="0" xfId="95" applyNumberFormat="1" applyFont="1" applyFill="1" applyAlignment="1">
      <alignment horizontal="center"/>
    </xf>
    <xf numFmtId="168" fontId="19" fillId="13" borderId="0" xfId="95" applyNumberFormat="1" applyFont="1" applyFill="1" applyBorder="1"/>
    <xf numFmtId="172" fontId="9" fillId="0" borderId="0" xfId="95" applyNumberFormat="1" applyFill="1" applyBorder="1"/>
    <xf numFmtId="168" fontId="9" fillId="0" borderId="0" xfId="95" applyNumberFormat="1" applyFont="1" applyFill="1" applyAlignment="1">
      <alignment horizontal="center"/>
    </xf>
    <xf numFmtId="0" fontId="9" fillId="0" borderId="0" xfId="95" applyFill="1" applyBorder="1" applyAlignment="1">
      <alignment horizontal="left"/>
    </xf>
    <xf numFmtId="0" fontId="9" fillId="15" borderId="0" xfId="95" applyFont="1" applyFill="1" applyBorder="1"/>
    <xf numFmtId="2" fontId="9" fillId="15" borderId="0" xfId="95" applyNumberFormat="1" applyFont="1" applyFill="1" applyBorder="1"/>
    <xf numFmtId="4" fontId="9" fillId="0" borderId="0" xfId="95" applyNumberFormat="1" applyFont="1" applyFill="1" applyBorder="1"/>
    <xf numFmtId="170" fontId="9" fillId="6" borderId="0" xfId="95" applyNumberFormat="1" applyFont="1" applyFill="1" applyAlignment="1">
      <alignment horizontal="center"/>
    </xf>
    <xf numFmtId="170" fontId="9" fillId="0" borderId="0" xfId="95" applyNumberFormat="1" applyFont="1" applyFill="1" applyBorder="1" applyAlignment="1">
      <alignment horizontal="left"/>
    </xf>
    <xf numFmtId="170" fontId="9" fillId="0" borderId="0" xfId="95" applyNumberFormat="1" applyFill="1" applyBorder="1"/>
    <xf numFmtId="170" fontId="9" fillId="0" borderId="0" xfId="95" applyNumberFormat="1"/>
    <xf numFmtId="164" fontId="9" fillId="15" borderId="0" xfId="95" applyNumberFormat="1" applyFont="1" applyFill="1" applyBorder="1"/>
    <xf numFmtId="169" fontId="9" fillId="6" borderId="0" xfId="95" applyNumberFormat="1" applyFont="1" applyFill="1" applyAlignment="1">
      <alignment horizontal="center"/>
    </xf>
    <xf numFmtId="169" fontId="9" fillId="0" borderId="0" xfId="95" applyNumberFormat="1" applyFill="1" applyBorder="1"/>
    <xf numFmtId="169" fontId="9" fillId="0" borderId="0" xfId="95" applyNumberFormat="1" applyFont="1" applyFill="1" applyBorder="1" applyAlignment="1">
      <alignment horizontal="left"/>
    </xf>
    <xf numFmtId="169" fontId="19" fillId="13" borderId="0" xfId="95" applyNumberFormat="1" applyFont="1" applyFill="1" applyBorder="1"/>
    <xf numFmtId="170" fontId="9" fillId="13" borderId="0" xfId="95" applyNumberFormat="1" applyFont="1" applyFill="1" applyBorder="1"/>
    <xf numFmtId="165" fontId="18" fillId="0" borderId="0" xfId="95" applyNumberFormat="1" applyFont="1" applyFill="1" applyBorder="1"/>
    <xf numFmtId="173" fontId="9" fillId="0" borderId="0" xfId="95" applyNumberFormat="1" applyFont="1" applyFill="1" applyBorder="1"/>
    <xf numFmtId="174" fontId="9" fillId="0" borderId="0" xfId="95" applyNumberFormat="1" applyFill="1" applyBorder="1"/>
    <xf numFmtId="169" fontId="9" fillId="0" borderId="0" xfId="95" applyNumberFormat="1"/>
    <xf numFmtId="173" fontId="9" fillId="0" borderId="0" xfId="95" applyNumberFormat="1" applyFill="1"/>
    <xf numFmtId="169" fontId="13" fillId="0" borderId="0" xfId="95" applyNumberFormat="1" applyFont="1" applyFill="1" applyBorder="1"/>
    <xf numFmtId="168" fontId="9" fillId="15" borderId="0" xfId="95" applyNumberFormat="1" applyFont="1" applyFill="1" applyBorder="1"/>
    <xf numFmtId="3" fontId="9" fillId="0" borderId="0" xfId="95" applyNumberFormat="1" applyFill="1" applyBorder="1"/>
    <xf numFmtId="167" fontId="9" fillId="0" borderId="0" xfId="95" applyNumberFormat="1" applyFont="1" applyFill="1"/>
    <xf numFmtId="175" fontId="9" fillId="0" borderId="0" xfId="95" applyNumberFormat="1" applyFill="1" applyBorder="1"/>
    <xf numFmtId="11" fontId="15" fillId="0" borderId="0" xfId="95" applyNumberFormat="1" applyFont="1" applyFill="1"/>
    <xf numFmtId="165" fontId="9" fillId="0" borderId="0" xfId="95" applyNumberFormat="1" applyBorder="1"/>
    <xf numFmtId="11" fontId="11" fillId="0" borderId="0" xfId="95" applyNumberFormat="1" applyFont="1"/>
    <xf numFmtId="168" fontId="18" fillId="13" borderId="0" xfId="95" applyNumberFormat="1" applyFont="1" applyFill="1" applyBorder="1"/>
    <xf numFmtId="164" fontId="14" fillId="0" borderId="0" xfId="95" applyNumberFormat="1" applyFont="1" applyFill="1" applyBorder="1"/>
    <xf numFmtId="164" fontId="15" fillId="0" borderId="0" xfId="95" applyNumberFormat="1" applyFont="1" applyFill="1"/>
    <xf numFmtId="166" fontId="9" fillId="0" borderId="0" xfId="95" applyNumberFormat="1"/>
    <xf numFmtId="2" fontId="0" fillId="0" borderId="0" xfId="0" applyNumberFormat="1"/>
    <xf numFmtId="0" fontId="22" fillId="16" borderId="0" xfId="97" applyFont="1" applyFill="1"/>
    <xf numFmtId="0" fontId="21" fillId="16" borderId="0" xfId="97" applyFill="1"/>
    <xf numFmtId="0" fontId="21" fillId="16" borderId="0" xfId="97" applyFill="1" applyBorder="1"/>
    <xf numFmtId="11" fontId="11" fillId="16" borderId="0" xfId="95" applyNumberFormat="1" applyFont="1" applyFill="1" applyBorder="1"/>
    <xf numFmtId="4" fontId="12" fillId="0" borderId="0" xfId="96" applyNumberFormat="1" applyBorder="1" applyAlignment="1" applyProtection="1"/>
    <xf numFmtId="4" fontId="9" fillId="0" borderId="0" xfId="95" applyNumberFormat="1" applyAlignment="1"/>
    <xf numFmtId="4" fontId="13" fillId="0" borderId="0" xfId="95" applyNumberFormat="1" applyFont="1"/>
    <xf numFmtId="4" fontId="12" fillId="0" borderId="0" xfId="96" applyNumberFormat="1" applyAlignment="1" applyProtection="1"/>
    <xf numFmtId="4" fontId="9" fillId="0" borderId="0" xfId="95" applyNumberFormat="1"/>
    <xf numFmtId="2" fontId="9" fillId="0" borderId="0" xfId="95" applyNumberFormat="1"/>
    <xf numFmtId="167" fontId="9" fillId="0" borderId="0" xfId="95" applyNumberFormat="1"/>
    <xf numFmtId="2" fontId="9" fillId="11" borderId="0" xfId="95" applyNumberFormat="1" applyFont="1" applyFill="1"/>
    <xf numFmtId="4" fontId="9" fillId="0" borderId="0" xfId="95" applyNumberFormat="1" applyFont="1" applyAlignment="1"/>
    <xf numFmtId="0" fontId="10" fillId="5" borderId="0" xfId="95" applyFont="1" applyFill="1" applyBorder="1"/>
    <xf numFmtId="4" fontId="10" fillId="5" borderId="0" xfId="95" applyNumberFormat="1" applyFont="1" applyFill="1" applyBorder="1"/>
    <xf numFmtId="4" fontId="10" fillId="0" borderId="0" xfId="95" applyNumberFormat="1" applyFont="1" applyAlignment="1"/>
    <xf numFmtId="4" fontId="14" fillId="5" borderId="8" xfId="96" quotePrefix="1" applyNumberFormat="1" applyFont="1" applyFill="1" applyBorder="1" applyAlignment="1" applyProtection="1"/>
    <xf numFmtId="4" fontId="23" fillId="5" borderId="8" xfId="96" applyNumberFormat="1" applyFont="1" applyFill="1" applyBorder="1" applyAlignment="1" applyProtection="1"/>
    <xf numFmtId="4" fontId="10" fillId="5" borderId="8" xfId="95" applyNumberFormat="1" applyFont="1" applyFill="1" applyBorder="1"/>
    <xf numFmtId="4" fontId="10" fillId="0" borderId="0" xfId="95" applyNumberFormat="1" applyFont="1" applyFill="1" applyBorder="1"/>
    <xf numFmtId="4" fontId="14" fillId="5" borderId="3" xfId="96" quotePrefix="1" applyNumberFormat="1" applyFont="1" applyFill="1" applyBorder="1" applyAlignment="1" applyProtection="1"/>
    <xf numFmtId="4" fontId="23" fillId="5" borderId="3" xfId="96" applyNumberFormat="1" applyFont="1" applyFill="1" applyBorder="1" applyAlignment="1" applyProtection="1"/>
    <xf numFmtId="0" fontId="9" fillId="0" borderId="0" xfId="95" applyAlignment="1"/>
    <xf numFmtId="4" fontId="13" fillId="17" borderId="5" xfId="95" applyNumberFormat="1" applyFont="1" applyFill="1" applyBorder="1" applyAlignment="1"/>
    <xf numFmtId="4" fontId="13" fillId="18" borderId="5" xfId="95" applyNumberFormat="1" applyFont="1" applyFill="1" applyBorder="1" applyAlignment="1"/>
    <xf numFmtId="4" fontId="9" fillId="7" borderId="5" xfId="95" applyNumberFormat="1" applyFont="1" applyFill="1" applyBorder="1" applyAlignment="1"/>
    <xf numFmtId="4" fontId="9" fillId="7" borderId="1" xfId="95" applyNumberFormat="1" applyFont="1" applyFill="1" applyBorder="1" applyAlignment="1"/>
    <xf numFmtId="4" fontId="9" fillId="0" borderId="6" xfId="95" applyNumberFormat="1" applyFont="1" applyFill="1" applyBorder="1" applyAlignment="1"/>
    <xf numFmtId="2" fontId="13" fillId="8" borderId="10" xfId="95" applyNumberFormat="1" applyFont="1" applyFill="1" applyBorder="1" applyAlignment="1"/>
    <xf numFmtId="167" fontId="13" fillId="8" borderId="5" xfId="95" applyNumberFormat="1" applyFont="1" applyFill="1" applyBorder="1" applyAlignment="1"/>
    <xf numFmtId="4" fontId="13" fillId="17" borderId="6" xfId="95" applyNumberFormat="1" applyFont="1" applyFill="1" applyBorder="1" applyAlignment="1"/>
    <xf numFmtId="4" fontId="13" fillId="18" borderId="6" xfId="95" applyNumberFormat="1" applyFont="1" applyFill="1" applyBorder="1" applyAlignment="1"/>
    <xf numFmtId="4" fontId="9" fillId="7" borderId="6" xfId="95" applyNumberFormat="1" applyFill="1" applyBorder="1" applyAlignment="1"/>
    <xf numFmtId="4" fontId="9" fillId="7" borderId="6" xfId="95" applyNumberFormat="1" applyFont="1" applyFill="1" applyBorder="1" applyAlignment="1"/>
    <xf numFmtId="4" fontId="9" fillId="19" borderId="0" xfId="95" applyNumberFormat="1" applyFont="1" applyFill="1" applyAlignment="1"/>
    <xf numFmtId="4" fontId="9" fillId="7" borderId="9" xfId="95" applyNumberFormat="1" applyFont="1" applyFill="1" applyBorder="1" applyAlignment="1"/>
    <xf numFmtId="2" fontId="13" fillId="8" borderId="4" xfId="95" applyNumberFormat="1" applyFont="1" applyFill="1" applyBorder="1" applyAlignment="1"/>
    <xf numFmtId="167" fontId="13" fillId="8" borderId="6" xfId="95" applyNumberFormat="1" applyFont="1" applyFill="1" applyBorder="1" applyAlignment="1"/>
    <xf numFmtId="4" fontId="9" fillId="17" borderId="7" xfId="95" applyNumberFormat="1" applyFill="1" applyBorder="1" applyAlignment="1">
      <alignment horizontal="right"/>
    </xf>
    <xf numFmtId="4" fontId="9" fillId="18" borderId="7" xfId="95" applyNumberFormat="1" applyFont="1" applyFill="1" applyBorder="1" applyAlignment="1">
      <alignment horizontal="right"/>
    </xf>
    <xf numFmtId="4" fontId="9" fillId="7" borderId="7" xfId="95" applyNumberFormat="1" applyFill="1" applyBorder="1" applyAlignment="1">
      <alignment horizontal="right"/>
    </xf>
    <xf numFmtId="4" fontId="9" fillId="7" borderId="11" xfId="95" applyNumberFormat="1" applyFont="1" applyFill="1" applyBorder="1" applyAlignment="1">
      <alignment horizontal="right"/>
    </xf>
    <xf numFmtId="4" fontId="9" fillId="0" borderId="6" xfId="95" applyNumberFormat="1" applyFont="1" applyFill="1" applyBorder="1" applyAlignment="1">
      <alignment horizontal="right"/>
    </xf>
    <xf numFmtId="2" fontId="9" fillId="8" borderId="2" xfId="95" applyNumberFormat="1" applyFill="1" applyBorder="1" applyAlignment="1">
      <alignment horizontal="right"/>
    </xf>
    <xf numFmtId="167" fontId="9" fillId="8" borderId="7" xfId="95" applyNumberFormat="1" applyFill="1" applyBorder="1" applyAlignment="1">
      <alignment horizontal="right"/>
    </xf>
    <xf numFmtId="167" fontId="13" fillId="8" borderId="7" xfId="95" applyNumberFormat="1" applyFont="1" applyFill="1" applyBorder="1" applyAlignment="1">
      <alignment horizontal="left"/>
    </xf>
    <xf numFmtId="165" fontId="10" fillId="0" borderId="0" xfId="95" applyNumberFormat="1" applyFont="1"/>
    <xf numFmtId="4" fontId="9" fillId="0" borderId="0" xfId="95" applyNumberFormat="1" applyFont="1" applyBorder="1"/>
    <xf numFmtId="4" fontId="9" fillId="0" borderId="0" xfId="95" applyNumberFormat="1" applyBorder="1"/>
    <xf numFmtId="2" fontId="9" fillId="0" borderId="0" xfId="95" applyNumberFormat="1" applyFont="1" applyBorder="1"/>
    <xf numFmtId="167" fontId="9" fillId="0" borderId="0" xfId="95" applyNumberFormat="1" applyBorder="1"/>
    <xf numFmtId="167" fontId="9" fillId="0" borderId="0" xfId="95" applyNumberFormat="1" applyFont="1" applyBorder="1"/>
    <xf numFmtId="164" fontId="9" fillId="0" borderId="0" xfId="95" applyNumberFormat="1" applyBorder="1"/>
    <xf numFmtId="2" fontId="9" fillId="0" borderId="0" xfId="95" applyNumberFormat="1" applyFill="1" applyBorder="1"/>
    <xf numFmtId="167" fontId="9" fillId="0" borderId="0" xfId="95" applyNumberFormat="1" applyFill="1" applyBorder="1"/>
    <xf numFmtId="4" fontId="9" fillId="10" borderId="0" xfId="95" applyNumberFormat="1" applyFill="1"/>
    <xf numFmtId="166" fontId="9" fillId="10" borderId="0" xfId="95" applyNumberFormat="1" applyFill="1"/>
    <xf numFmtId="11" fontId="9" fillId="10" borderId="0" xfId="95" applyNumberFormat="1" applyFill="1"/>
    <xf numFmtId="171" fontId="9" fillId="0" borderId="0" xfId="95" applyNumberFormat="1"/>
    <xf numFmtId="0" fontId="9" fillId="20" borderId="0" xfId="95" applyFill="1"/>
    <xf numFmtId="2" fontId="14" fillId="0" borderId="0" xfId="95" applyNumberFormat="1" applyFont="1"/>
    <xf numFmtId="167" fontId="9" fillId="0" borderId="0" xfId="95" applyNumberFormat="1" applyFont="1"/>
    <xf numFmtId="2" fontId="14" fillId="0" borderId="0" xfId="95" applyNumberFormat="1" applyFont="1" applyFill="1" applyBorder="1"/>
    <xf numFmtId="0" fontId="9" fillId="20" borderId="0" xfId="95" applyFont="1" applyFill="1" applyAlignment="1">
      <alignment horizontal="center" vertical="center"/>
    </xf>
    <xf numFmtId="0" fontId="9" fillId="20" borderId="0" xfId="95" applyFont="1" applyFill="1" applyAlignment="1">
      <alignment horizontal="center"/>
    </xf>
    <xf numFmtId="0" fontId="19" fillId="21" borderId="0" xfId="95" quotePrefix="1" applyFont="1" applyFill="1" applyBorder="1" applyAlignment="1">
      <alignment horizontal="center"/>
    </xf>
    <xf numFmtId="2" fontId="11" fillId="0" borderId="0" xfId="95" applyNumberFormat="1" applyFont="1"/>
    <xf numFmtId="4" fontId="11" fillId="0" borderId="0" xfId="95" applyNumberFormat="1" applyFont="1"/>
    <xf numFmtId="2" fontId="11" fillId="0" borderId="0" xfId="95" applyNumberFormat="1" applyFont="1" applyFill="1" applyBorder="1"/>
    <xf numFmtId="0" fontId="9" fillId="20" borderId="0" xfId="95" applyFill="1" applyAlignment="1">
      <alignment horizontal="center"/>
    </xf>
    <xf numFmtId="167" fontId="9" fillId="10" borderId="0" xfId="95" applyNumberFormat="1" applyFont="1" applyFill="1"/>
    <xf numFmtId="165" fontId="9" fillId="0" borderId="0" xfId="95" applyNumberFormat="1" applyFill="1"/>
    <xf numFmtId="4" fontId="25" fillId="0" borderId="0" xfId="95" applyNumberFormat="1" applyFont="1"/>
    <xf numFmtId="4" fontId="25" fillId="0" borderId="0" xfId="95" applyNumberFormat="1" applyFont="1" applyFill="1" applyBorder="1"/>
    <xf numFmtId="2" fontId="9" fillId="0" borderId="0" xfId="95" applyNumberFormat="1" applyBorder="1"/>
    <xf numFmtId="166" fontId="17" fillId="0" borderId="0" xfId="95" applyNumberFormat="1" applyFont="1" applyFill="1"/>
    <xf numFmtId="0" fontId="9" fillId="22" borderId="0" xfId="95" applyFill="1" applyBorder="1"/>
    <xf numFmtId="164" fontId="9" fillId="10" borderId="0" xfId="95" applyNumberFormat="1" applyFill="1" applyBorder="1"/>
    <xf numFmtId="168" fontId="9" fillId="10" borderId="0" xfId="95" applyNumberFormat="1" applyFill="1"/>
    <xf numFmtId="171" fontId="9" fillId="10" borderId="0" xfId="95" applyNumberFormat="1" applyFill="1"/>
    <xf numFmtId="2" fontId="9" fillId="10" borderId="0" xfId="95" applyNumberFormat="1" applyFont="1" applyFill="1" applyBorder="1"/>
    <xf numFmtId="2" fontId="9" fillId="0" borderId="0" xfId="95" applyNumberFormat="1" applyFont="1"/>
    <xf numFmtId="167" fontId="17" fillId="0" borderId="0" xfId="95" applyNumberFormat="1" applyFont="1" applyFill="1"/>
    <xf numFmtId="172" fontId="9" fillId="0" borderId="0" xfId="95" applyNumberFormat="1"/>
    <xf numFmtId="4" fontId="11" fillId="0" borderId="0" xfId="95" applyNumberFormat="1" applyFont="1" applyFill="1"/>
    <xf numFmtId="4" fontId="11" fillId="0" borderId="0" xfId="95" applyNumberFormat="1" applyFont="1" applyFill="1" applyBorder="1"/>
    <xf numFmtId="4" fontId="9" fillId="0" borderId="0" xfId="95" applyNumberFormat="1" applyFont="1" applyFill="1"/>
    <xf numFmtId="165" fontId="26" fillId="0" borderId="0" xfId="95" applyNumberFormat="1" applyFont="1" applyFill="1"/>
    <xf numFmtId="2" fontId="14" fillId="10" borderId="0" xfId="95" applyNumberFormat="1" applyFont="1" applyFill="1" applyBorder="1"/>
    <xf numFmtId="166" fontId="9" fillId="0" borderId="0" xfId="95" applyNumberFormat="1" applyFont="1"/>
    <xf numFmtId="2" fontId="9" fillId="11" borderId="0" xfId="95" applyNumberFormat="1" applyFill="1" applyBorder="1"/>
    <xf numFmtId="168" fontId="9" fillId="10" borderId="0" xfId="95" applyNumberFormat="1" applyFill="1" applyBorder="1"/>
    <xf numFmtId="172" fontId="9" fillId="10" borderId="0" xfId="95" applyNumberFormat="1" applyFill="1"/>
    <xf numFmtId="170" fontId="13" fillId="0" borderId="0" xfId="95" applyNumberFormat="1" applyFont="1" applyFill="1" applyBorder="1"/>
    <xf numFmtId="168" fontId="14" fillId="0" borderId="0" xfId="95" applyNumberFormat="1" applyFont="1" applyFill="1" applyBorder="1"/>
    <xf numFmtId="168" fontId="13" fillId="0" borderId="0" xfId="95" applyNumberFormat="1" applyFont="1" applyFill="1" applyBorder="1"/>
    <xf numFmtId="168" fontId="13" fillId="0" borderId="0" xfId="95" applyNumberFormat="1" applyFont="1"/>
    <xf numFmtId="172" fontId="9" fillId="0" borderId="0" xfId="95" applyNumberFormat="1" applyFont="1"/>
    <xf numFmtId="172" fontId="14" fillId="0" borderId="0" xfId="95" applyNumberFormat="1" applyFont="1"/>
    <xf numFmtId="168" fontId="9" fillId="16" borderId="0" xfId="95" applyNumberFormat="1" applyFill="1"/>
    <xf numFmtId="168" fontId="13" fillId="0" borderId="0" xfId="95" applyNumberFormat="1" applyFont="1" applyFill="1"/>
    <xf numFmtId="1" fontId="9" fillId="6" borderId="0" xfId="95" applyNumberFormat="1" applyFont="1" applyFill="1" applyAlignment="1">
      <alignment horizontal="center"/>
    </xf>
    <xf numFmtId="1" fontId="9" fillId="0" borderId="0" xfId="95" applyNumberFormat="1" applyFill="1" applyBorder="1"/>
    <xf numFmtId="1" fontId="9" fillId="0" borderId="0" xfId="95" applyNumberFormat="1" applyFont="1" applyFill="1" applyBorder="1"/>
    <xf numFmtId="1" fontId="9" fillId="0" borderId="0" xfId="95" applyNumberFormat="1"/>
    <xf numFmtId="1" fontId="13" fillId="0" borderId="0" xfId="95" applyNumberFormat="1" applyFont="1" applyFill="1" applyBorder="1"/>
    <xf numFmtId="168" fontId="9" fillId="0" borderId="0" xfId="95" applyNumberFormat="1" applyFont="1"/>
    <xf numFmtId="168" fontId="14" fillId="0" borderId="0" xfId="95" applyNumberFormat="1" applyFont="1"/>
    <xf numFmtId="168" fontId="11" fillId="0" borderId="0" xfId="95" applyNumberFormat="1" applyFont="1" applyFill="1"/>
    <xf numFmtId="168" fontId="11" fillId="0" borderId="0" xfId="95" applyNumberFormat="1" applyFont="1" applyFill="1" applyBorder="1"/>
    <xf numFmtId="168" fontId="9" fillId="0" borderId="0" xfId="95" applyNumberFormat="1" applyFill="1" applyBorder="1" applyAlignment="1">
      <alignment horizontal="left"/>
    </xf>
    <xf numFmtId="0" fontId="9" fillId="19" borderId="0" xfId="95" applyFont="1" applyFill="1"/>
    <xf numFmtId="168" fontId="9" fillId="19" borderId="0" xfId="95" applyNumberFormat="1" applyFill="1"/>
    <xf numFmtId="2" fontId="9" fillId="19" borderId="0" xfId="95" applyNumberFormat="1" applyFill="1"/>
    <xf numFmtId="11" fontId="9" fillId="19" borderId="0" xfId="95" applyNumberFormat="1" applyFill="1"/>
    <xf numFmtId="172" fontId="11" fillId="0" borderId="0" xfId="95" applyNumberFormat="1" applyFont="1"/>
    <xf numFmtId="174" fontId="9" fillId="0" borderId="0" xfId="95" applyNumberFormat="1"/>
    <xf numFmtId="1" fontId="14" fillId="0" borderId="0" xfId="95" applyNumberFormat="1" applyFont="1"/>
    <xf numFmtId="1" fontId="14" fillId="6" borderId="0" xfId="95" applyNumberFormat="1" applyFont="1" applyFill="1" applyAlignment="1">
      <alignment horizontal="center"/>
    </xf>
    <xf numFmtId="1" fontId="14" fillId="0" borderId="0" xfId="95" applyNumberFormat="1" applyFont="1" applyFill="1" applyBorder="1"/>
    <xf numFmtId="1" fontId="9" fillId="0" borderId="0" xfId="95" applyNumberFormat="1" applyFont="1"/>
    <xf numFmtId="1" fontId="24" fillId="0" borderId="0" xfId="95" applyNumberFormat="1" applyFont="1" applyFill="1" applyBorder="1"/>
    <xf numFmtId="164" fontId="14" fillId="0" borderId="0" xfId="95" applyNumberFormat="1" applyFont="1"/>
    <xf numFmtId="164" fontId="14" fillId="6" borderId="0" xfId="95" applyNumberFormat="1" applyFont="1" applyFill="1" applyAlignment="1">
      <alignment horizontal="center"/>
    </xf>
    <xf numFmtId="171" fontId="14" fillId="0" borderId="0" xfId="95" applyNumberFormat="1" applyFont="1" applyFill="1" applyBorder="1"/>
    <xf numFmtId="165" fontId="14" fillId="0" borderId="0" xfId="95" applyNumberFormat="1" applyFont="1" applyFill="1" applyBorder="1"/>
    <xf numFmtId="164" fontId="13" fillId="0" borderId="0" xfId="95" applyNumberFormat="1" applyFont="1"/>
    <xf numFmtId="164" fontId="9" fillId="19" borderId="0" xfId="95" applyNumberFormat="1" applyFont="1" applyFill="1"/>
    <xf numFmtId="169" fontId="11" fillId="0" borderId="0" xfId="95" applyNumberFormat="1" applyFont="1" applyFill="1" applyBorder="1"/>
    <xf numFmtId="0" fontId="14" fillId="6" borderId="0" xfId="95" applyFont="1" applyFill="1" applyAlignment="1">
      <alignment horizontal="center"/>
    </xf>
    <xf numFmtId="0" fontId="14" fillId="0" borderId="0" xfId="95" applyFont="1" applyFill="1" applyBorder="1"/>
    <xf numFmtId="170" fontId="14" fillId="0" borderId="0" xfId="95" applyNumberFormat="1" applyFont="1" applyFill="1" applyBorder="1"/>
    <xf numFmtId="0" fontId="14" fillId="0" borderId="0" xfId="95" applyFont="1"/>
    <xf numFmtId="169" fontId="14" fillId="0" borderId="0" xfId="95" applyNumberFormat="1" applyFont="1" applyFill="1" applyBorder="1"/>
    <xf numFmtId="170" fontId="9" fillId="10" borderId="0" xfId="95" applyNumberFormat="1" applyFill="1" applyBorder="1"/>
    <xf numFmtId="165" fontId="9" fillId="10" borderId="0" xfId="95" applyNumberFormat="1" applyFill="1"/>
    <xf numFmtId="168" fontId="9" fillId="19" borderId="0" xfId="95" applyNumberFormat="1" applyFont="1" applyFill="1"/>
    <xf numFmtId="168" fontId="11" fillId="0" borderId="0" xfId="95" applyNumberFormat="1" applyFont="1"/>
    <xf numFmtId="0" fontId="9" fillId="6" borderId="0" xfId="95" applyFont="1" applyFill="1"/>
    <xf numFmtId="168" fontId="9" fillId="10" borderId="0" xfId="95" applyNumberFormat="1" applyFont="1" applyFill="1"/>
    <xf numFmtId="11" fontId="9" fillId="6" borderId="0" xfId="95" applyNumberFormat="1" applyFont="1" applyFill="1" applyAlignment="1">
      <alignment horizontal="center"/>
    </xf>
    <xf numFmtId="11" fontId="9" fillId="0" borderId="0" xfId="95" applyNumberFormat="1" applyFill="1" applyBorder="1" applyAlignment="1">
      <alignment horizontal="left"/>
    </xf>
    <xf numFmtId="164" fontId="9" fillId="10" borderId="0" xfId="95" applyNumberFormat="1" applyFill="1"/>
    <xf numFmtId="0" fontId="9" fillId="16" borderId="0" xfId="95" applyFill="1" applyBorder="1" applyAlignment="1">
      <alignment horizontal="left"/>
    </xf>
    <xf numFmtId="0" fontId="14" fillId="0" borderId="0" xfId="95" applyFont="1" applyBorder="1"/>
    <xf numFmtId="0" fontId="14" fillId="0" borderId="0" xfId="95" applyFont="1" applyFill="1"/>
    <xf numFmtId="0" fontId="14" fillId="12" borderId="0" xfId="95" applyFont="1" applyFill="1" applyBorder="1"/>
    <xf numFmtId="0" fontId="4" fillId="0" borderId="0" xfId="0" applyFont="1" applyFill="1"/>
    <xf numFmtId="0" fontId="5" fillId="2" borderId="0" xfId="0" applyFont="1" applyFill="1" applyAlignment="1">
      <alignment horizontal="center" vertical="center" wrapText="1"/>
    </xf>
    <xf numFmtId="0" fontId="0" fillId="0" borderId="0" xfId="0"/>
    <xf numFmtId="164" fontId="0" fillId="0" borderId="0" xfId="0" applyNumberFormat="1" applyFill="1"/>
    <xf numFmtId="164" fontId="0" fillId="0" borderId="0" xfId="0" applyNumberFormat="1"/>
    <xf numFmtId="0" fontId="27" fillId="0" borderId="0" xfId="0" applyFont="1"/>
    <xf numFmtId="0" fontId="0" fillId="0" borderId="0" xfId="0" applyAlignment="1">
      <alignment horizontal="right"/>
    </xf>
    <xf numFmtId="9" fontId="4" fillId="0" borderId="0" xfId="0" applyNumberFormat="1" applyFont="1" applyFill="1"/>
    <xf numFmtId="0" fontId="29" fillId="0" borderId="0" xfId="0" applyFont="1" applyFill="1"/>
    <xf numFmtId="0" fontId="29" fillId="0" borderId="0" xfId="0" applyFont="1"/>
    <xf numFmtId="0" fontId="30" fillId="23" borderId="0" xfId="0" applyFont="1" applyFill="1" applyAlignment="1">
      <alignment horizontal="left" vertical="center"/>
    </xf>
    <xf numFmtId="0" fontId="32" fillId="23" borderId="0" xfId="0" applyFont="1" applyFill="1"/>
    <xf numFmtId="0" fontId="31" fillId="23" borderId="0" xfId="0" applyFont="1" applyFill="1" applyAlignment="1">
      <alignment vertical="center"/>
    </xf>
    <xf numFmtId="0" fontId="33" fillId="23" borderId="0" xfId="0" applyFont="1" applyFill="1" applyAlignment="1">
      <alignment vertical="center"/>
    </xf>
    <xf numFmtId="0" fontId="27" fillId="0" borderId="0" xfId="0" applyFont="1" applyAlignment="1">
      <alignment vertical="center"/>
    </xf>
    <xf numFmtId="0" fontId="34" fillId="24" borderId="0" xfId="0" applyFont="1" applyFill="1"/>
    <xf numFmtId="0" fontId="34" fillId="23" borderId="0" xfId="0" applyFont="1" applyFill="1" applyAlignment="1">
      <alignment horizontal="right" vertical="center"/>
    </xf>
    <xf numFmtId="0" fontId="34" fillId="24" borderId="0" xfId="0" applyFont="1" applyFill="1" applyAlignment="1">
      <alignment horizontal="right"/>
    </xf>
    <xf numFmtId="0" fontId="35" fillId="24" borderId="0" xfId="0" applyFont="1" applyFill="1" applyAlignment="1">
      <alignment horizontal="left"/>
    </xf>
    <xf numFmtId="0" fontId="35" fillId="24" borderId="0" xfId="0" applyFont="1" applyFill="1"/>
    <xf numFmtId="0" fontId="35" fillId="23" borderId="0" xfId="0" applyFont="1" applyFill="1" applyAlignment="1">
      <alignment horizontal="left" vertical="center"/>
    </xf>
    <xf numFmtId="0" fontId="35" fillId="23" borderId="0" xfId="0" applyFont="1" applyFill="1" applyAlignment="1">
      <alignment horizontal="right" vertical="center"/>
    </xf>
    <xf numFmtId="0" fontId="31" fillId="23" borderId="0" xfId="0" applyFont="1" applyFill="1" applyAlignment="1">
      <alignment vertical="center" wrapText="1"/>
    </xf>
    <xf numFmtId="0" fontId="0" fillId="0" borderId="0" xfId="0"/>
    <xf numFmtId="0" fontId="5" fillId="2" borderId="0" xfId="0" applyFont="1" applyFill="1" applyAlignment="1">
      <alignment horizontal="center" vertical="center" wrapText="1"/>
    </xf>
    <xf numFmtId="2" fontId="4" fillId="0" borderId="0" xfId="0" applyNumberFormat="1" applyFont="1"/>
    <xf numFmtId="0" fontId="0" fillId="4" borderId="0" xfId="0" applyFill="1"/>
    <xf numFmtId="0" fontId="27" fillId="4" borderId="0" xfId="0" applyFont="1" applyFill="1"/>
    <xf numFmtId="0" fontId="0" fillId="0" borderId="0" xfId="0" applyFill="1"/>
    <xf numFmtId="0" fontId="0" fillId="0" borderId="0" xfId="0"/>
    <xf numFmtId="9" fontId="28" fillId="0" borderId="0" xfId="0" applyNumberFormat="1" applyFont="1"/>
    <xf numFmtId="9" fontId="1" fillId="0" borderId="0" xfId="0" applyNumberFormat="1" applyFont="1"/>
    <xf numFmtId="164" fontId="0" fillId="0" borderId="0" xfId="0" applyNumberFormat="1"/>
    <xf numFmtId="0" fontId="0" fillId="0" borderId="0" xfId="0"/>
    <xf numFmtId="0" fontId="36" fillId="0" borderId="0" xfId="0" applyFont="1"/>
    <xf numFmtId="164" fontId="0" fillId="0" borderId="0" xfId="0" applyNumberFormat="1" applyFill="1"/>
    <xf numFmtId="0" fontId="0" fillId="0" borderId="0" xfId="0" applyFill="1"/>
    <xf numFmtId="0" fontId="5" fillId="2" borderId="0" xfId="0" applyFont="1" applyFill="1" applyAlignment="1">
      <alignment horizontal="center" vertical="center" wrapText="1"/>
    </xf>
    <xf numFmtId="0" fontId="4" fillId="0" borderId="0" xfId="0" applyFont="1"/>
    <xf numFmtId="0" fontId="0" fillId="0" borderId="0" xfId="0"/>
    <xf numFmtId="164" fontId="0" fillId="0" borderId="0" xfId="0" applyNumberFormat="1"/>
    <xf numFmtId="0" fontId="4" fillId="4" borderId="0" xfId="0" applyFont="1" applyFill="1"/>
    <xf numFmtId="0" fontId="21" fillId="16" borderId="0" xfId="97" applyFill="1" applyBorder="1" applyAlignment="1">
      <alignment horizontal="center"/>
    </xf>
  </cellXfs>
  <cellStyles count="98">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6" builtinId="8"/>
    <cellStyle name="Normal" xfId="0" builtinId="0"/>
    <cellStyle name="Normal 2" xfId="95" xr:uid="{00000000-0005-0000-0000-000060000000}"/>
    <cellStyle name="Normal 3" xfId="97" xr:uid="{00000000-0005-0000-0000-000061000000}"/>
  </cellStyles>
  <dxfs count="0"/>
  <tableStyles count="0" defaultTableStyle="TableStyleMedium9" defaultPivotStyle="PivotStyleMedium4"/>
  <colors>
    <mruColors>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footprint'!$Z$12:$Z$31</c:f>
              <c:numCache>
                <c:formatCode>General</c:formatCode>
                <c:ptCount val="20"/>
                <c:pt idx="0">
                  <c:v>0.90744542373333326</c:v>
                </c:pt>
                <c:pt idx="1">
                  <c:v>0.14036566576148152</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footprint'!$AA$12:$AA$31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footprint'!$AB$12:$AB$31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footprint'!$AC$12:$AC$31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footprint'!$AD$12:$AD$31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footprint'!$AE$12:$AE$31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footprint'!$AF$12:$AF$31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footprint'!$AG$12:$AG$31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footprint'!$AH$12:$AH$31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footprint'!$AI$12:$AI$31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strRef>
              <c:f>'Carbon footprint'!$Y$12:$Y$31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'Carbon footprint'!$AJ$12:$AJ$31</c:f>
              <c:numCache>
                <c:formatCode>General</c:formatCode>
                <c:ptCount val="20"/>
                <c:pt idx="0">
                  <c:v>2.0165453860740739E-2</c:v>
                </c:pt>
                <c:pt idx="1">
                  <c:v>1.2031342779555556E-2</c:v>
                </c:pt>
                <c:pt idx="2">
                  <c:v>0</c:v>
                </c:pt>
                <c:pt idx="3">
                  <c:v>0</c:v>
                </c:pt>
                <c:pt idx="4">
                  <c:v>0</c:v>
                </c:pt>
                <c:pt idx="5">
                  <c:v>0</c:v>
                </c:pt>
                <c:pt idx="6">
                  <c:v>0</c:v>
                </c:pt>
                <c:pt idx="8">
                  <c:v>0</c:v>
                </c:pt>
                <c:pt idx="9">
                  <c:v>0</c:v>
                </c:pt>
                <c:pt idx="10">
                  <c:v>0</c:v>
                </c:pt>
                <c:pt idx="11">
                  <c:v>0</c:v>
                </c:pt>
                <c:pt idx="13">
                  <c:v>0</c:v>
                </c:pt>
                <c:pt idx="14">
                  <c:v>0</c:v>
                </c:pt>
                <c:pt idx="15">
                  <c:v>0</c:v>
                </c:pt>
                <c:pt idx="17">
                  <c:v>2.4408929263703704E-2</c:v>
                </c:pt>
                <c:pt idx="18">
                  <c:v>0</c:v>
                </c:pt>
                <c:pt idx="19">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F8D-6040-A65E-704B831C8428}"/>
              </c:ext>
            </c:extLst>
          </c:dPt>
          <c:cat>
            <c:strRef>
              <c:f>'Eco-Cost'!$Y$76:$Y$77</c:f>
              <c:strCache>
                <c:ptCount val="2"/>
                <c:pt idx="0">
                  <c:v>(Name of design option 1)</c:v>
                </c:pt>
                <c:pt idx="1">
                  <c:v>(Name of design option 2)</c:v>
                </c:pt>
              </c:strCache>
            </c:strRef>
          </c:cat>
          <c:val>
            <c:numRef>
              <c:f>'Eco-Cost'!$Z$76:$Z$77</c:f>
              <c:numCache>
                <c:formatCode>General</c:formatCode>
                <c:ptCount val="2"/>
                <c:pt idx="0">
                  <c:v>0.61655786346852126</c:v>
                </c:pt>
                <c:pt idx="1">
                  <c:v>3.2049091936782001E-2</c:v>
                </c:pt>
              </c:numCache>
            </c:numRef>
          </c:val>
          <c:extLst>
            <c:ext xmlns:c16="http://schemas.microsoft.com/office/drawing/2014/chart" uri="{C3380CC4-5D6E-409C-BE32-E72D297353CC}">
              <c16:uniqueId val="{00000001-8F8D-6040-A65E-704B831C8428}"/>
            </c:ext>
          </c:extLst>
        </c:ser>
        <c:ser>
          <c:idx val="1"/>
          <c:order val="1"/>
          <c:spPr>
            <a:solidFill>
              <a:srgbClr val="0070C0">
                <a:alpha val="90000"/>
              </a:srgbClr>
            </a:solidFill>
            <a:ln>
              <a:noFill/>
            </a:ln>
            <a:effectLst/>
          </c:spPr>
          <c:invertIfNegative val="0"/>
          <c:cat>
            <c:strRef>
              <c:f>'Eco-Cost'!$Y$76:$Y$77</c:f>
              <c:strCache>
                <c:ptCount val="2"/>
                <c:pt idx="0">
                  <c:v>(Name of design option 1)</c:v>
                </c:pt>
                <c:pt idx="1">
                  <c:v>(Name of design option 2)</c:v>
                </c:pt>
              </c:strCache>
            </c:strRef>
          </c:cat>
          <c:val>
            <c:numRef>
              <c:f>'Eco-Cost'!$AA$76:$AA$77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2-8F8D-6040-A65E-704B831C8428}"/>
            </c:ext>
          </c:extLst>
        </c:ser>
        <c:ser>
          <c:idx val="2"/>
          <c:order val="2"/>
          <c:spPr>
            <a:solidFill>
              <a:srgbClr val="0070C0">
                <a:alpha val="80000"/>
              </a:srgbClr>
            </a:solidFill>
            <a:ln>
              <a:noFill/>
            </a:ln>
            <a:effectLst/>
          </c:spPr>
          <c:invertIfNegative val="0"/>
          <c:cat>
            <c:strRef>
              <c:f>'Eco-Cost'!$Y$76:$Y$77</c:f>
              <c:strCache>
                <c:ptCount val="2"/>
                <c:pt idx="0">
                  <c:v>(Name of design option 1)</c:v>
                </c:pt>
                <c:pt idx="1">
                  <c:v>(Name of design option 2)</c:v>
                </c:pt>
              </c:strCache>
            </c:strRef>
          </c:cat>
          <c:val>
            <c:numRef>
              <c:f>'Eco-Cost'!$AB$76:$AB$77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3-8F8D-6040-A65E-704B831C8428}"/>
            </c:ext>
          </c:extLst>
        </c:ser>
        <c:ser>
          <c:idx val="3"/>
          <c:order val="3"/>
          <c:spPr>
            <a:solidFill>
              <a:srgbClr val="0070C0">
                <a:alpha val="70000"/>
              </a:srgbClr>
            </a:solidFill>
            <a:ln>
              <a:noFill/>
            </a:ln>
            <a:effectLst/>
          </c:spPr>
          <c:invertIfNegative val="0"/>
          <c:cat>
            <c:strRef>
              <c:f>'Eco-Cost'!$Y$76:$Y$77</c:f>
              <c:strCache>
                <c:ptCount val="2"/>
                <c:pt idx="0">
                  <c:v>(Name of design option 1)</c:v>
                </c:pt>
                <c:pt idx="1">
                  <c:v>(Name of design option 2)</c:v>
                </c:pt>
              </c:strCache>
            </c:strRef>
          </c:cat>
          <c:val>
            <c:numRef>
              <c:f>'Eco-Cost'!$AC$76:$AC$77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4-8F8D-6040-A65E-704B831C8428}"/>
            </c:ext>
          </c:extLst>
        </c:ser>
        <c:ser>
          <c:idx val="4"/>
          <c:order val="4"/>
          <c:spPr>
            <a:solidFill>
              <a:srgbClr val="0070C0">
                <a:alpha val="60000"/>
              </a:srgbClr>
            </a:solidFill>
            <a:ln>
              <a:noFill/>
            </a:ln>
            <a:effectLst/>
          </c:spPr>
          <c:invertIfNegative val="0"/>
          <c:cat>
            <c:strRef>
              <c:f>'Eco-Cost'!$Y$76:$Y$77</c:f>
              <c:strCache>
                <c:ptCount val="2"/>
                <c:pt idx="0">
                  <c:v>(Name of design option 1)</c:v>
                </c:pt>
                <c:pt idx="1">
                  <c:v>(Name of design option 2)</c:v>
                </c:pt>
              </c:strCache>
            </c:strRef>
          </c:cat>
          <c:val>
            <c:numRef>
              <c:f>'Eco-Cost'!$AD$76:$AD$77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5-8F8D-6040-A65E-704B831C8428}"/>
            </c:ext>
          </c:extLst>
        </c:ser>
        <c:ser>
          <c:idx val="5"/>
          <c:order val="5"/>
          <c:spPr>
            <a:solidFill>
              <a:srgbClr val="0070C0">
                <a:alpha val="50000"/>
              </a:srgbClr>
            </a:solidFill>
            <a:ln>
              <a:noFill/>
            </a:ln>
            <a:effectLst/>
          </c:spPr>
          <c:invertIfNegative val="0"/>
          <c:cat>
            <c:strRef>
              <c:f>'Eco-Cost'!$Y$76:$Y$77</c:f>
              <c:strCache>
                <c:ptCount val="2"/>
                <c:pt idx="0">
                  <c:v>(Name of design option 1)</c:v>
                </c:pt>
                <c:pt idx="1">
                  <c:v>(Name of design option 2)</c:v>
                </c:pt>
              </c:strCache>
            </c:strRef>
          </c:cat>
          <c:val>
            <c:numRef>
              <c:f>'Eco-Cost'!$AE$76:$AE$77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6-8F8D-6040-A65E-704B831C8428}"/>
            </c:ext>
          </c:extLst>
        </c:ser>
        <c:ser>
          <c:idx val="6"/>
          <c:order val="6"/>
          <c:spPr>
            <a:solidFill>
              <a:srgbClr val="0070C0">
                <a:alpha val="40000"/>
              </a:srgbClr>
            </a:solidFill>
            <a:ln>
              <a:noFill/>
            </a:ln>
            <a:effectLst/>
          </c:spPr>
          <c:invertIfNegative val="0"/>
          <c:cat>
            <c:strRef>
              <c:f>'Eco-Cost'!$Y$76:$Y$77</c:f>
              <c:strCache>
                <c:ptCount val="2"/>
                <c:pt idx="0">
                  <c:v>(Name of design option 1)</c:v>
                </c:pt>
                <c:pt idx="1">
                  <c:v>(Name of design option 2)</c:v>
                </c:pt>
              </c:strCache>
            </c:strRef>
          </c:cat>
          <c:val>
            <c:numRef>
              <c:f>'Eco-Cost'!$AF$76:$AF$77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7-8F8D-6040-A65E-704B831C8428}"/>
            </c:ext>
          </c:extLst>
        </c:ser>
        <c:ser>
          <c:idx val="7"/>
          <c:order val="7"/>
          <c:spPr>
            <a:solidFill>
              <a:srgbClr val="0070C0">
                <a:alpha val="30000"/>
              </a:srgbClr>
            </a:solidFill>
            <a:ln>
              <a:noFill/>
            </a:ln>
            <a:effectLst/>
          </c:spPr>
          <c:invertIfNegative val="0"/>
          <c:cat>
            <c:strRef>
              <c:f>'Eco-Cost'!$Y$76:$Y$77</c:f>
              <c:strCache>
                <c:ptCount val="2"/>
                <c:pt idx="0">
                  <c:v>(Name of design option 1)</c:v>
                </c:pt>
                <c:pt idx="1">
                  <c:v>(Name of design option 2)</c:v>
                </c:pt>
              </c:strCache>
            </c:strRef>
          </c:cat>
          <c:val>
            <c:numRef>
              <c:f>'Eco-Cost'!$AG$76:$AG$77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8-8F8D-6040-A65E-704B831C8428}"/>
            </c:ext>
          </c:extLst>
        </c:ser>
        <c:ser>
          <c:idx val="8"/>
          <c:order val="8"/>
          <c:spPr>
            <a:solidFill>
              <a:srgbClr val="0070C0">
                <a:alpha val="20000"/>
              </a:srgbClr>
            </a:solidFill>
            <a:ln>
              <a:noFill/>
            </a:ln>
            <a:effectLst/>
          </c:spPr>
          <c:invertIfNegative val="0"/>
          <c:cat>
            <c:strRef>
              <c:f>'Eco-Cost'!$Y$76:$Y$77</c:f>
              <c:strCache>
                <c:ptCount val="2"/>
                <c:pt idx="0">
                  <c:v>(Name of design option 1)</c:v>
                </c:pt>
                <c:pt idx="1">
                  <c:v>(Name of design option 2)</c:v>
                </c:pt>
              </c:strCache>
            </c:strRef>
          </c:cat>
          <c:val>
            <c:numRef>
              <c:f>'Eco-Cost'!$AH$76:$AH$77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9-8F8D-6040-A65E-704B831C8428}"/>
            </c:ext>
          </c:extLst>
        </c:ser>
        <c:ser>
          <c:idx val="9"/>
          <c:order val="9"/>
          <c:spPr>
            <a:solidFill>
              <a:srgbClr val="0070C0">
                <a:alpha val="10000"/>
              </a:srgbClr>
            </a:solidFill>
            <a:ln>
              <a:noFill/>
            </a:ln>
            <a:effectLst/>
          </c:spPr>
          <c:invertIfNegative val="0"/>
          <c:cat>
            <c:strRef>
              <c:f>'Eco-Cost'!$Y$76:$Y$77</c:f>
              <c:strCache>
                <c:ptCount val="2"/>
                <c:pt idx="0">
                  <c:v>(Name of design option 1)</c:v>
                </c:pt>
                <c:pt idx="1">
                  <c:v>(Name of design option 2)</c:v>
                </c:pt>
              </c:strCache>
            </c:strRef>
          </c:cat>
          <c:val>
            <c:numRef>
              <c:f>'Eco-Cost'!$AI$76:$AI$77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A-8F8D-6040-A65E-704B831C8428}"/>
            </c:ext>
          </c:extLst>
        </c:ser>
        <c:ser>
          <c:idx val="10"/>
          <c:order val="10"/>
          <c:spPr>
            <a:solidFill>
              <a:srgbClr val="0070C0">
                <a:alpha val="5000"/>
              </a:srgbClr>
            </a:solidFill>
            <a:ln>
              <a:noFill/>
            </a:ln>
            <a:effectLst/>
          </c:spPr>
          <c:invertIfNegative val="0"/>
          <c:cat>
            <c:strRef>
              <c:f>'Eco-Cost'!$Y$76:$Y$77</c:f>
              <c:strCache>
                <c:ptCount val="2"/>
                <c:pt idx="0">
                  <c:v>(Name of design option 1)</c:v>
                </c:pt>
                <c:pt idx="1">
                  <c:v>(Name of design option 2)</c:v>
                </c:pt>
              </c:strCache>
            </c:strRef>
          </c:cat>
          <c:val>
            <c:numRef>
              <c:f>'Eco-Cost'!$AJ$76:$AJ$77</c:f>
              <c:numCache>
                <c:formatCode>General</c:formatCode>
                <c:ptCount val="2"/>
                <c:pt idx="0">
                  <c:v>2.1804284177055593E-2</c:v>
                </c:pt>
                <c:pt idx="1">
                  <c:v>-5.6127896138323989E-3</c:v>
                </c:pt>
              </c:numCache>
            </c:numRef>
          </c:val>
          <c:extLst>
            <c:ext xmlns:c16="http://schemas.microsoft.com/office/drawing/2014/chart" uri="{C3380CC4-5D6E-409C-BE32-E72D297353CC}">
              <c16:uniqueId val="{0000000B-8F8D-6040-A65E-704B831C8428}"/>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'Carbon footprint'!$AL$12:$AL$15</c:f>
              <c:strCache>
                <c:ptCount val="4"/>
                <c:pt idx="0">
                  <c:v>Materials &amp; Mfg.</c:v>
                </c:pt>
                <c:pt idx="1">
                  <c:v>Transport</c:v>
                </c:pt>
                <c:pt idx="2">
                  <c:v>Use</c:v>
                </c:pt>
                <c:pt idx="3">
                  <c:v>End of Life</c:v>
                </c:pt>
              </c:strCache>
            </c:strRef>
          </c:cat>
          <c:val>
            <c:numRef>
              <c:f>'Carbon footprint'!$AM$12:$AM$15</c:f>
              <c:numCache>
                <c:formatCode>General</c:formatCode>
                <c:ptCount val="4"/>
                <c:pt idx="0">
                  <c:v>1.0478110894948147</c:v>
                </c:pt>
                <c:pt idx="1">
                  <c:v>0</c:v>
                </c:pt>
                <c:pt idx="2">
                  <c:v>0</c:v>
                </c:pt>
                <c:pt idx="3">
                  <c:v>0</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footprint'!$AN$12:$AN$15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footprint'!$AO$12:$AO$15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footprint'!$AP$12:$AP$15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footprint'!$AQ$12:$AQ$15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footprint'!$AR$12:$AR$15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footprint'!$AS$12:$AS$15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footprint'!$AT$12:$AT$15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footprint'!$AU$12:$AU$15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footprint'!$AV$12:$AV$15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'Carbon footprint'!$AL$12:$AL$15</c:f>
              <c:strCache>
                <c:ptCount val="4"/>
                <c:pt idx="0">
                  <c:v>Materials &amp; Mfg.</c:v>
                </c:pt>
                <c:pt idx="1">
                  <c:v>Transport</c:v>
                </c:pt>
                <c:pt idx="2">
                  <c:v>Use</c:v>
                </c:pt>
                <c:pt idx="3">
                  <c:v>End of Life</c:v>
                </c:pt>
              </c:strCache>
            </c:strRef>
          </c:cat>
          <c:val>
            <c:numRef>
              <c:f>'Carbon footprint'!$AW$12:$AW$15</c:f>
              <c:numCache>
                <c:formatCode>General</c:formatCode>
                <c:ptCount val="4"/>
                <c:pt idx="0">
                  <c:v>3.2196796640296295E-2</c:v>
                </c:pt>
                <c:pt idx="1">
                  <c:v>0</c:v>
                </c:pt>
                <c:pt idx="2">
                  <c:v>0</c:v>
                </c:pt>
                <c:pt idx="3">
                  <c:v>2.4408929263703704E-2</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CA3-BF42-9FD6-8685B70571DB}"/>
              </c:ext>
            </c:extLst>
          </c:dPt>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footprint'!$Z$45:$Z$64</c:f>
              <c:numCache>
                <c:formatCode>General</c:formatCode>
                <c:ptCount val="20"/>
                <c:pt idx="0">
                  <c:v>0.16460033064666665</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0CA3-BF42-9FD6-8685B70571DB}"/>
            </c:ext>
          </c:extLst>
        </c:ser>
        <c:ser>
          <c:idx val="1"/>
          <c:order val="1"/>
          <c:spPr>
            <a:solidFill>
              <a:srgbClr val="0070C0">
                <a:alpha val="9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footprint'!$AA$45:$AA$64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2-0CA3-BF42-9FD6-8685B70571DB}"/>
            </c:ext>
          </c:extLst>
        </c:ser>
        <c:ser>
          <c:idx val="2"/>
          <c:order val="2"/>
          <c:spPr>
            <a:solidFill>
              <a:srgbClr val="0070C0">
                <a:alpha val="8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footprint'!$AB$45:$AB$64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3-0CA3-BF42-9FD6-8685B70571DB}"/>
            </c:ext>
          </c:extLst>
        </c:ser>
        <c:ser>
          <c:idx val="3"/>
          <c:order val="3"/>
          <c:spPr>
            <a:solidFill>
              <a:srgbClr val="0070C0">
                <a:alpha val="7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footprint'!$AC$45:$AC$64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4-0CA3-BF42-9FD6-8685B70571DB}"/>
            </c:ext>
          </c:extLst>
        </c:ser>
        <c:ser>
          <c:idx val="4"/>
          <c:order val="4"/>
          <c:spPr>
            <a:solidFill>
              <a:srgbClr val="0070C0">
                <a:alpha val="6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footprint'!$AD$45:$AD$64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5-0CA3-BF42-9FD6-8685B70571DB}"/>
            </c:ext>
          </c:extLst>
        </c:ser>
        <c:ser>
          <c:idx val="5"/>
          <c:order val="5"/>
          <c:spPr>
            <a:solidFill>
              <a:srgbClr val="0070C0">
                <a:alpha val="5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footprint'!$AE$45:$AE$64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6-0CA3-BF42-9FD6-8685B70571DB}"/>
            </c:ext>
          </c:extLst>
        </c:ser>
        <c:ser>
          <c:idx val="6"/>
          <c:order val="6"/>
          <c:spPr>
            <a:solidFill>
              <a:srgbClr val="0070C0">
                <a:alpha val="4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footprint'!$AF$45:$AF$64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7-0CA3-BF42-9FD6-8685B70571DB}"/>
            </c:ext>
          </c:extLst>
        </c:ser>
        <c:ser>
          <c:idx val="7"/>
          <c:order val="7"/>
          <c:spPr>
            <a:solidFill>
              <a:srgbClr val="0070C0">
                <a:alpha val="3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footprint'!$AG$45:$AG$64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8-0CA3-BF42-9FD6-8685B70571DB}"/>
            </c:ext>
          </c:extLst>
        </c:ser>
        <c:ser>
          <c:idx val="8"/>
          <c:order val="8"/>
          <c:spPr>
            <a:solidFill>
              <a:srgbClr val="0070C0">
                <a:alpha val="2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footprint'!$AH$45:$AH$64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9-0CA3-BF42-9FD6-8685B70571DB}"/>
            </c:ext>
          </c:extLst>
        </c:ser>
        <c:ser>
          <c:idx val="9"/>
          <c:order val="9"/>
          <c:spPr>
            <a:solidFill>
              <a:srgbClr val="0070C0">
                <a:alpha val="10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footprint'!$AI$45:$AI$64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A-0CA3-BF42-9FD6-8685B70571DB}"/>
            </c:ext>
          </c:extLst>
        </c:ser>
        <c:ser>
          <c:idx val="10"/>
          <c:order val="10"/>
          <c:spPr>
            <a:solidFill>
              <a:srgbClr val="0070C0">
                <a:alpha val="5000"/>
              </a:srgbClr>
            </a:solidFill>
            <a:ln>
              <a:noFill/>
            </a:ln>
            <a:effectLst/>
          </c:spPr>
          <c:invertIfNegative val="0"/>
          <c:cat>
            <c:strRef>
              <c:f>'Carbon footprint'!$Y$45:$Y$64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'Carbon footprint'!$AJ$45:$AJ$64</c:f>
              <c:numCache>
                <c:formatCode>General</c:formatCode>
                <c:ptCount val="20"/>
                <c:pt idx="0">
                  <c:v>3.6577851254814817E-3</c:v>
                </c:pt>
                <c:pt idx="1">
                  <c:v>0</c:v>
                </c:pt>
                <c:pt idx="2">
                  <c:v>0</c:v>
                </c:pt>
                <c:pt idx="3">
                  <c:v>0</c:v>
                </c:pt>
                <c:pt idx="4">
                  <c:v>0</c:v>
                </c:pt>
                <c:pt idx="5">
                  <c:v>0</c:v>
                </c:pt>
                <c:pt idx="6">
                  <c:v>0</c:v>
                </c:pt>
                <c:pt idx="8">
                  <c:v>0</c:v>
                </c:pt>
                <c:pt idx="9">
                  <c:v>0</c:v>
                </c:pt>
                <c:pt idx="10">
                  <c:v>0</c:v>
                </c:pt>
                <c:pt idx="11">
                  <c:v>0</c:v>
                </c:pt>
                <c:pt idx="13">
                  <c:v>0</c:v>
                </c:pt>
                <c:pt idx="14">
                  <c:v>0</c:v>
                </c:pt>
                <c:pt idx="15">
                  <c:v>0</c:v>
                </c:pt>
                <c:pt idx="17">
                  <c:v>-3.1304857773333326E-2</c:v>
                </c:pt>
                <c:pt idx="18">
                  <c:v>0</c:v>
                </c:pt>
                <c:pt idx="19">
                  <c:v>0</c:v>
                </c:pt>
              </c:numCache>
            </c:numRef>
          </c:val>
          <c:extLst>
            <c:ext xmlns:c16="http://schemas.microsoft.com/office/drawing/2014/chart" uri="{C3380CC4-5D6E-409C-BE32-E72D297353CC}">
              <c16:uniqueId val="{0000000B-0CA3-BF42-9FD6-8685B70571DB}"/>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2611-9241-B606-B378BDC1874F}"/>
              </c:ext>
            </c:extLst>
          </c:dPt>
          <c:cat>
            <c:strRef>
              <c:f>'Carbon footprint'!$AL$45:$AL$48</c:f>
              <c:strCache>
                <c:ptCount val="4"/>
                <c:pt idx="0">
                  <c:v>Materials &amp; Mfg.</c:v>
                </c:pt>
                <c:pt idx="1">
                  <c:v>Transport</c:v>
                </c:pt>
                <c:pt idx="2">
                  <c:v>Use</c:v>
                </c:pt>
                <c:pt idx="3">
                  <c:v>End of Life</c:v>
                </c:pt>
              </c:strCache>
            </c:strRef>
          </c:cat>
          <c:val>
            <c:numRef>
              <c:f>'Carbon footprint'!$AM$45:$AM$48</c:f>
              <c:numCache>
                <c:formatCode>General</c:formatCode>
                <c:ptCount val="4"/>
                <c:pt idx="0">
                  <c:v>0.16460033064666665</c:v>
                </c:pt>
                <c:pt idx="1">
                  <c:v>0</c:v>
                </c:pt>
                <c:pt idx="2">
                  <c:v>0</c:v>
                </c:pt>
                <c:pt idx="3">
                  <c:v>0</c:v>
                </c:pt>
              </c:numCache>
            </c:numRef>
          </c:val>
          <c:extLst>
            <c:ext xmlns:c16="http://schemas.microsoft.com/office/drawing/2014/chart" uri="{C3380CC4-5D6E-409C-BE32-E72D297353CC}">
              <c16:uniqueId val="{00000001-2611-9241-B606-B378BDC1874F}"/>
            </c:ext>
          </c:extLst>
        </c:ser>
        <c:ser>
          <c:idx val="1"/>
          <c:order val="1"/>
          <c:spPr>
            <a:solidFill>
              <a:srgbClr val="0070C0">
                <a:alpha val="9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footprint'!$AN$45:$AN$48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2-2611-9241-B606-B378BDC1874F}"/>
            </c:ext>
          </c:extLst>
        </c:ser>
        <c:ser>
          <c:idx val="2"/>
          <c:order val="2"/>
          <c:spPr>
            <a:solidFill>
              <a:srgbClr val="0070C0">
                <a:alpha val="8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footprint'!$AO$45:$AO$48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3-2611-9241-B606-B378BDC1874F}"/>
            </c:ext>
          </c:extLst>
        </c:ser>
        <c:ser>
          <c:idx val="3"/>
          <c:order val="3"/>
          <c:spPr>
            <a:solidFill>
              <a:srgbClr val="0070C0">
                <a:alpha val="7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footprint'!$AP$45:$AP$48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4-2611-9241-B606-B378BDC1874F}"/>
            </c:ext>
          </c:extLst>
        </c:ser>
        <c:ser>
          <c:idx val="4"/>
          <c:order val="4"/>
          <c:spPr>
            <a:solidFill>
              <a:srgbClr val="0070C0">
                <a:alpha val="6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footprint'!$AQ$45:$AQ$48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5-2611-9241-B606-B378BDC1874F}"/>
            </c:ext>
          </c:extLst>
        </c:ser>
        <c:ser>
          <c:idx val="5"/>
          <c:order val="5"/>
          <c:spPr>
            <a:solidFill>
              <a:srgbClr val="0070C0">
                <a:alpha val="5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footprint'!$AR$45:$AR$48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6-2611-9241-B606-B378BDC1874F}"/>
            </c:ext>
          </c:extLst>
        </c:ser>
        <c:ser>
          <c:idx val="6"/>
          <c:order val="6"/>
          <c:spPr>
            <a:solidFill>
              <a:srgbClr val="0070C0">
                <a:alpha val="4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footprint'!$AS$45:$AS$48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7-2611-9241-B606-B378BDC1874F}"/>
            </c:ext>
          </c:extLst>
        </c:ser>
        <c:ser>
          <c:idx val="7"/>
          <c:order val="7"/>
          <c:spPr>
            <a:solidFill>
              <a:srgbClr val="0070C0">
                <a:alpha val="3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footprint'!$AT$45:$AT$48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8-2611-9241-B606-B378BDC1874F}"/>
            </c:ext>
          </c:extLst>
        </c:ser>
        <c:ser>
          <c:idx val="8"/>
          <c:order val="8"/>
          <c:spPr>
            <a:solidFill>
              <a:srgbClr val="0070C0">
                <a:alpha val="2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footprint'!$AU$45:$AU$48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9-2611-9241-B606-B378BDC1874F}"/>
            </c:ext>
          </c:extLst>
        </c:ser>
        <c:ser>
          <c:idx val="9"/>
          <c:order val="9"/>
          <c:spPr>
            <a:solidFill>
              <a:srgbClr val="0070C0">
                <a:alpha val="10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footprint'!$AV$45:$AV$48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A-2611-9241-B606-B378BDC1874F}"/>
            </c:ext>
          </c:extLst>
        </c:ser>
        <c:ser>
          <c:idx val="10"/>
          <c:order val="10"/>
          <c:spPr>
            <a:solidFill>
              <a:srgbClr val="0070C0">
                <a:alpha val="5000"/>
              </a:srgbClr>
            </a:solidFill>
            <a:ln>
              <a:noFill/>
            </a:ln>
            <a:effectLst/>
          </c:spPr>
          <c:invertIfNegative val="0"/>
          <c:cat>
            <c:strRef>
              <c:f>'Carbon footprint'!$AL$45:$AL$48</c:f>
              <c:strCache>
                <c:ptCount val="4"/>
                <c:pt idx="0">
                  <c:v>Materials &amp; Mfg.</c:v>
                </c:pt>
                <c:pt idx="1">
                  <c:v>Transport</c:v>
                </c:pt>
                <c:pt idx="2">
                  <c:v>Use</c:v>
                </c:pt>
                <c:pt idx="3">
                  <c:v>End of Life</c:v>
                </c:pt>
              </c:strCache>
            </c:strRef>
          </c:cat>
          <c:val>
            <c:numRef>
              <c:f>'Carbon footprint'!$AW$45:$AW$48</c:f>
              <c:numCache>
                <c:formatCode>General</c:formatCode>
                <c:ptCount val="4"/>
                <c:pt idx="0">
                  <c:v>3.6577851254814817E-3</c:v>
                </c:pt>
                <c:pt idx="1">
                  <c:v>0</c:v>
                </c:pt>
                <c:pt idx="2">
                  <c:v>0</c:v>
                </c:pt>
                <c:pt idx="3">
                  <c:v>-3.1304857773333326E-2</c:v>
                </c:pt>
              </c:numCache>
            </c:numRef>
          </c:val>
          <c:extLst>
            <c:ext xmlns:c16="http://schemas.microsoft.com/office/drawing/2014/chart" uri="{C3380CC4-5D6E-409C-BE32-E72D297353CC}">
              <c16:uniqueId val="{0000000B-2611-9241-B606-B378BDC1874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97C-4547-BCEB-ADC1196A1101}"/>
              </c:ext>
            </c:extLst>
          </c:dPt>
          <c:cat>
            <c:strRef>
              <c:f>'Carbon footprint'!$Y$76:$Y$77</c:f>
              <c:strCache>
                <c:ptCount val="2"/>
                <c:pt idx="0">
                  <c:v>(Name of design option 1)</c:v>
                </c:pt>
                <c:pt idx="1">
                  <c:v>(Name of design option 2)</c:v>
                </c:pt>
              </c:strCache>
            </c:strRef>
          </c:cat>
          <c:val>
            <c:numRef>
              <c:f>'Carbon footprint'!$Z$76:$Z$77</c:f>
              <c:numCache>
                <c:formatCode>General</c:formatCode>
                <c:ptCount val="2"/>
                <c:pt idx="0">
                  <c:v>1.0478110894948147</c:v>
                </c:pt>
                <c:pt idx="1">
                  <c:v>0.16460033064666665</c:v>
                </c:pt>
              </c:numCache>
            </c:numRef>
          </c:val>
          <c:extLst>
            <c:ext xmlns:c16="http://schemas.microsoft.com/office/drawing/2014/chart" uri="{C3380CC4-5D6E-409C-BE32-E72D297353CC}">
              <c16:uniqueId val="{00000001-197C-4547-BCEB-ADC1196A1101}"/>
            </c:ext>
          </c:extLst>
        </c:ser>
        <c:ser>
          <c:idx val="1"/>
          <c:order val="1"/>
          <c:spPr>
            <a:solidFill>
              <a:srgbClr val="0070C0">
                <a:alpha val="9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footprint'!$AA$76:$AA$77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2-197C-4547-BCEB-ADC1196A1101}"/>
            </c:ext>
          </c:extLst>
        </c:ser>
        <c:ser>
          <c:idx val="2"/>
          <c:order val="2"/>
          <c:spPr>
            <a:solidFill>
              <a:srgbClr val="0070C0">
                <a:alpha val="8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footprint'!$AB$76:$AB$77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3-197C-4547-BCEB-ADC1196A1101}"/>
            </c:ext>
          </c:extLst>
        </c:ser>
        <c:ser>
          <c:idx val="3"/>
          <c:order val="3"/>
          <c:spPr>
            <a:solidFill>
              <a:srgbClr val="0070C0">
                <a:alpha val="7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footprint'!$AC$76:$AC$77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4-197C-4547-BCEB-ADC1196A1101}"/>
            </c:ext>
          </c:extLst>
        </c:ser>
        <c:ser>
          <c:idx val="4"/>
          <c:order val="4"/>
          <c:spPr>
            <a:solidFill>
              <a:srgbClr val="0070C0">
                <a:alpha val="6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footprint'!$AD$76:$AD$77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5-197C-4547-BCEB-ADC1196A1101}"/>
            </c:ext>
          </c:extLst>
        </c:ser>
        <c:ser>
          <c:idx val="5"/>
          <c:order val="5"/>
          <c:spPr>
            <a:solidFill>
              <a:srgbClr val="0070C0">
                <a:alpha val="5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footprint'!$AE$76:$AE$77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6-197C-4547-BCEB-ADC1196A1101}"/>
            </c:ext>
          </c:extLst>
        </c:ser>
        <c:ser>
          <c:idx val="6"/>
          <c:order val="6"/>
          <c:spPr>
            <a:solidFill>
              <a:srgbClr val="0070C0">
                <a:alpha val="4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footprint'!$AF$76:$AF$77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7-197C-4547-BCEB-ADC1196A1101}"/>
            </c:ext>
          </c:extLst>
        </c:ser>
        <c:ser>
          <c:idx val="7"/>
          <c:order val="7"/>
          <c:spPr>
            <a:solidFill>
              <a:srgbClr val="0070C0">
                <a:alpha val="3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footprint'!$AG$76:$AG$77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8-197C-4547-BCEB-ADC1196A1101}"/>
            </c:ext>
          </c:extLst>
        </c:ser>
        <c:ser>
          <c:idx val="8"/>
          <c:order val="8"/>
          <c:spPr>
            <a:solidFill>
              <a:srgbClr val="0070C0">
                <a:alpha val="2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footprint'!$AH$76:$AH$77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9-197C-4547-BCEB-ADC1196A1101}"/>
            </c:ext>
          </c:extLst>
        </c:ser>
        <c:ser>
          <c:idx val="9"/>
          <c:order val="9"/>
          <c:spPr>
            <a:solidFill>
              <a:srgbClr val="0070C0">
                <a:alpha val="10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footprint'!$AI$76:$AI$77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A-197C-4547-BCEB-ADC1196A1101}"/>
            </c:ext>
          </c:extLst>
        </c:ser>
        <c:ser>
          <c:idx val="10"/>
          <c:order val="10"/>
          <c:spPr>
            <a:solidFill>
              <a:srgbClr val="0070C0">
                <a:alpha val="5000"/>
              </a:srgbClr>
            </a:solidFill>
            <a:ln>
              <a:noFill/>
            </a:ln>
            <a:effectLst/>
          </c:spPr>
          <c:invertIfNegative val="0"/>
          <c:cat>
            <c:strRef>
              <c:f>'Carbon footprint'!$Y$76:$Y$77</c:f>
              <c:strCache>
                <c:ptCount val="2"/>
                <c:pt idx="0">
                  <c:v>(Name of design option 1)</c:v>
                </c:pt>
                <c:pt idx="1">
                  <c:v>(Name of design option 2)</c:v>
                </c:pt>
              </c:strCache>
            </c:strRef>
          </c:cat>
          <c:val>
            <c:numRef>
              <c:f>'Carbon footprint'!$AJ$76:$AJ$77</c:f>
              <c:numCache>
                <c:formatCode>General</c:formatCode>
                <c:ptCount val="2"/>
                <c:pt idx="0">
                  <c:v>5.6605725903999995E-2</c:v>
                </c:pt>
                <c:pt idx="1">
                  <c:v>-2.7647072647851843E-2</c:v>
                </c:pt>
              </c:numCache>
            </c:numRef>
          </c:val>
          <c:extLst>
            <c:ext xmlns:c16="http://schemas.microsoft.com/office/drawing/2014/chart" uri="{C3380CC4-5D6E-409C-BE32-E72D297353CC}">
              <c16:uniqueId val="{0000000B-197C-4547-BCEB-ADC1196A1101}"/>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6B9B-4746-89AB-51E83AA9017C}"/>
              </c:ext>
            </c:extLst>
          </c:dPt>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'Eco-Cost'!$Z$12:$Z$31</c:f>
              <c:numCache>
                <c:formatCode>General</c:formatCode>
                <c:ptCount val="20"/>
                <c:pt idx="0">
                  <c:v>0.56660996860655677</c:v>
                </c:pt>
                <c:pt idx="1">
                  <c:v>4.994789486196452E-2</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6B9B-4746-89AB-51E83AA9017C}"/>
            </c:ext>
          </c:extLst>
        </c:ser>
        <c:ser>
          <c:idx val="1"/>
          <c:order val="1"/>
          <c:spPr>
            <a:solidFill>
              <a:srgbClr val="0070C0">
                <a:alpha val="9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'Eco-Cost'!$AA$12:$AA$31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02-6B9B-4746-89AB-51E83AA9017C}"/>
            </c:ext>
          </c:extLst>
        </c:ser>
        <c:ser>
          <c:idx val="2"/>
          <c:order val="2"/>
          <c:spPr>
            <a:solidFill>
              <a:srgbClr val="0070C0">
                <a:alpha val="8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'Eco-Cost'!$AB$12:$AB$31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0E-6B9B-4746-89AB-51E83AA9017C}"/>
            </c:ext>
          </c:extLst>
        </c:ser>
        <c:ser>
          <c:idx val="3"/>
          <c:order val="3"/>
          <c:spPr>
            <a:solidFill>
              <a:srgbClr val="0070C0">
                <a:alpha val="7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'Eco-Cost'!$AC$12:$AC$31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0F-6B9B-4746-89AB-51E83AA9017C}"/>
            </c:ext>
          </c:extLst>
        </c:ser>
        <c:ser>
          <c:idx val="4"/>
          <c:order val="4"/>
          <c:spPr>
            <a:solidFill>
              <a:srgbClr val="0070C0">
                <a:alpha val="6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'Eco-Cost'!$AD$12:$AD$31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0-6B9B-4746-89AB-51E83AA9017C}"/>
            </c:ext>
          </c:extLst>
        </c:ser>
        <c:ser>
          <c:idx val="5"/>
          <c:order val="5"/>
          <c:spPr>
            <a:solidFill>
              <a:srgbClr val="0070C0">
                <a:alpha val="5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'Eco-Cost'!$AE$12:$AE$31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1-6B9B-4746-89AB-51E83AA9017C}"/>
            </c:ext>
          </c:extLst>
        </c:ser>
        <c:ser>
          <c:idx val="6"/>
          <c:order val="6"/>
          <c:spPr>
            <a:solidFill>
              <a:srgbClr val="0070C0">
                <a:alpha val="4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'Eco-Cost'!$AF$12:$AF$31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2-6B9B-4746-89AB-51E83AA9017C}"/>
            </c:ext>
          </c:extLst>
        </c:ser>
        <c:ser>
          <c:idx val="7"/>
          <c:order val="7"/>
          <c:spPr>
            <a:solidFill>
              <a:srgbClr val="0070C0">
                <a:alpha val="3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'Eco-Cost'!$AG$12:$AG$31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3-6B9B-4746-89AB-51E83AA9017C}"/>
            </c:ext>
          </c:extLst>
        </c:ser>
        <c:ser>
          <c:idx val="8"/>
          <c:order val="8"/>
          <c:spPr>
            <a:solidFill>
              <a:srgbClr val="0070C0">
                <a:alpha val="2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'Eco-Cost'!$AH$12:$AH$31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4-6B9B-4746-89AB-51E83AA9017C}"/>
            </c:ext>
          </c:extLst>
        </c:ser>
        <c:ser>
          <c:idx val="9"/>
          <c:order val="9"/>
          <c:spPr>
            <a:solidFill>
              <a:srgbClr val="0070C0">
                <a:alpha val="10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'Eco-Cost'!$AI$12:$AI$31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5-6B9B-4746-89AB-51E83AA9017C}"/>
            </c:ext>
          </c:extLst>
        </c:ser>
        <c:ser>
          <c:idx val="10"/>
          <c:order val="10"/>
          <c:spPr>
            <a:solidFill>
              <a:srgbClr val="0070C0">
                <a:alpha val="5000"/>
              </a:srgbClr>
            </a:solidFill>
            <a:ln>
              <a:noFill/>
            </a:ln>
            <a:effectLst/>
          </c:spPr>
          <c:invertIfNegative val="0"/>
          <c:cat>
            <c:strRef>
              <c:f>'Eco-Cost'!$Y$12:$Y$31</c:f>
              <c:strCache>
                <c:ptCount val="20"/>
                <c:pt idx="0">
                  <c:v>Material X</c:v>
                </c:pt>
                <c:pt idx="1">
                  <c:v>Manufacturing process X</c:v>
                </c:pt>
                <c:pt idx="2">
                  <c:v>0</c:v>
                </c:pt>
                <c:pt idx="3">
                  <c:v>0</c:v>
                </c:pt>
                <c:pt idx="4">
                  <c:v>0</c:v>
                </c:pt>
                <c:pt idx="5">
                  <c:v> </c:v>
                </c:pt>
                <c:pt idx="6">
                  <c:v>0</c:v>
                </c:pt>
                <c:pt idx="8">
                  <c:v>0</c:v>
                </c:pt>
                <c:pt idx="9">
                  <c:v>0</c:v>
                </c:pt>
                <c:pt idx="10">
                  <c:v>0</c:v>
                </c:pt>
                <c:pt idx="11">
                  <c:v>0</c:v>
                </c:pt>
                <c:pt idx="13">
                  <c:v>0</c:v>
                </c:pt>
                <c:pt idx="14">
                  <c:v>0</c:v>
                </c:pt>
                <c:pt idx="15">
                  <c:v>0</c:v>
                </c:pt>
                <c:pt idx="17">
                  <c:v>Material X - incineration for electricity</c:v>
                </c:pt>
                <c:pt idx="18">
                  <c:v>0</c:v>
                </c:pt>
                <c:pt idx="19">
                  <c:v> </c:v>
                </c:pt>
              </c:strCache>
            </c:strRef>
          </c:cat>
          <c:val>
            <c:numRef>
              <c:f>'Eco-Cost'!$AJ$12:$AJ$31</c:f>
              <c:numCache>
                <c:formatCode>General</c:formatCode>
                <c:ptCount val="20"/>
                <c:pt idx="0">
                  <c:v>1.2591332635701263E-2</c:v>
                </c:pt>
                <c:pt idx="1">
                  <c:v>4.2812481310255304E-3</c:v>
                </c:pt>
                <c:pt idx="2">
                  <c:v>0</c:v>
                </c:pt>
                <c:pt idx="3">
                  <c:v>0</c:v>
                </c:pt>
                <c:pt idx="4">
                  <c:v>0</c:v>
                </c:pt>
                <c:pt idx="5">
                  <c:v>0</c:v>
                </c:pt>
                <c:pt idx="6">
                  <c:v>0</c:v>
                </c:pt>
                <c:pt idx="8">
                  <c:v>0</c:v>
                </c:pt>
                <c:pt idx="9">
                  <c:v>0</c:v>
                </c:pt>
                <c:pt idx="10">
                  <c:v>0</c:v>
                </c:pt>
                <c:pt idx="11">
                  <c:v>0</c:v>
                </c:pt>
                <c:pt idx="13">
                  <c:v>0</c:v>
                </c:pt>
                <c:pt idx="14">
                  <c:v>0</c:v>
                </c:pt>
                <c:pt idx="15">
                  <c:v>0</c:v>
                </c:pt>
                <c:pt idx="17">
                  <c:v>4.9317034103288004E-3</c:v>
                </c:pt>
                <c:pt idx="18">
                  <c:v>0</c:v>
                </c:pt>
                <c:pt idx="19">
                  <c:v>0</c:v>
                </c:pt>
              </c:numCache>
            </c:numRef>
          </c:val>
          <c:extLst>
            <c:ext xmlns:c16="http://schemas.microsoft.com/office/drawing/2014/chart" uri="{C3380CC4-5D6E-409C-BE32-E72D297353CC}">
              <c16:uniqueId val="{00000016-6B9B-4746-89AB-51E83AA9017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359E-6B4A-9A03-64429248251A}"/>
              </c:ext>
            </c:extLst>
          </c:dPt>
          <c:cat>
            <c:strRef>
              <c:f>'Eco-Cost'!$AL$12:$AL$15</c:f>
              <c:strCache>
                <c:ptCount val="4"/>
                <c:pt idx="0">
                  <c:v>Materials &amp; Mfg.</c:v>
                </c:pt>
                <c:pt idx="1">
                  <c:v>Transport</c:v>
                </c:pt>
                <c:pt idx="2">
                  <c:v>Use</c:v>
                </c:pt>
                <c:pt idx="3">
                  <c:v>End of Life</c:v>
                </c:pt>
              </c:strCache>
            </c:strRef>
          </c:cat>
          <c:val>
            <c:numRef>
              <c:f>'Eco-Cost'!$AM$12:$AM$15</c:f>
              <c:numCache>
                <c:formatCode>General</c:formatCode>
                <c:ptCount val="4"/>
                <c:pt idx="0">
                  <c:v>0.61655786346852126</c:v>
                </c:pt>
                <c:pt idx="1">
                  <c:v>0</c:v>
                </c:pt>
                <c:pt idx="2">
                  <c:v>0</c:v>
                </c:pt>
                <c:pt idx="3">
                  <c:v>0</c:v>
                </c:pt>
              </c:numCache>
            </c:numRef>
          </c:val>
          <c:extLst>
            <c:ext xmlns:c16="http://schemas.microsoft.com/office/drawing/2014/chart" uri="{C3380CC4-5D6E-409C-BE32-E72D297353CC}">
              <c16:uniqueId val="{00000001-359E-6B4A-9A03-64429248251A}"/>
            </c:ext>
          </c:extLst>
        </c:ser>
        <c:ser>
          <c:idx val="1"/>
          <c:order val="1"/>
          <c:spPr>
            <a:solidFill>
              <a:srgbClr val="0070C0">
                <a:alpha val="9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'Eco-Cost'!$AN$12:$AN$15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2-359E-6B4A-9A03-64429248251A}"/>
            </c:ext>
          </c:extLst>
        </c:ser>
        <c:ser>
          <c:idx val="2"/>
          <c:order val="2"/>
          <c:spPr>
            <a:solidFill>
              <a:srgbClr val="0070C0">
                <a:alpha val="8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'Eco-Cost'!$AO$12:$AO$15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3-359E-6B4A-9A03-64429248251A}"/>
            </c:ext>
          </c:extLst>
        </c:ser>
        <c:ser>
          <c:idx val="3"/>
          <c:order val="3"/>
          <c:spPr>
            <a:solidFill>
              <a:srgbClr val="0070C0">
                <a:alpha val="7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'Eco-Cost'!$AP$12:$AP$15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4-359E-6B4A-9A03-64429248251A}"/>
            </c:ext>
          </c:extLst>
        </c:ser>
        <c:ser>
          <c:idx val="4"/>
          <c:order val="4"/>
          <c:spPr>
            <a:solidFill>
              <a:srgbClr val="0070C0">
                <a:alpha val="6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'Eco-Cost'!$AQ$12:$AQ$15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5-359E-6B4A-9A03-64429248251A}"/>
            </c:ext>
          </c:extLst>
        </c:ser>
        <c:ser>
          <c:idx val="5"/>
          <c:order val="5"/>
          <c:spPr>
            <a:solidFill>
              <a:srgbClr val="0070C0">
                <a:alpha val="5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'Eco-Cost'!$AR$12:$AR$15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6-359E-6B4A-9A03-64429248251A}"/>
            </c:ext>
          </c:extLst>
        </c:ser>
        <c:ser>
          <c:idx val="6"/>
          <c:order val="6"/>
          <c:spPr>
            <a:solidFill>
              <a:srgbClr val="0070C0">
                <a:alpha val="4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'Eco-Cost'!$AS$12:$AS$15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7-359E-6B4A-9A03-64429248251A}"/>
            </c:ext>
          </c:extLst>
        </c:ser>
        <c:ser>
          <c:idx val="7"/>
          <c:order val="7"/>
          <c:spPr>
            <a:solidFill>
              <a:srgbClr val="0070C0">
                <a:alpha val="3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'Eco-Cost'!$AT$12:$AT$15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8-359E-6B4A-9A03-64429248251A}"/>
            </c:ext>
          </c:extLst>
        </c:ser>
        <c:ser>
          <c:idx val="8"/>
          <c:order val="8"/>
          <c:spPr>
            <a:solidFill>
              <a:srgbClr val="0070C0">
                <a:alpha val="2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'Eco-Cost'!$AU$12:$AU$15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9-359E-6B4A-9A03-64429248251A}"/>
            </c:ext>
          </c:extLst>
        </c:ser>
        <c:ser>
          <c:idx val="9"/>
          <c:order val="9"/>
          <c:spPr>
            <a:solidFill>
              <a:srgbClr val="0070C0">
                <a:alpha val="10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'Eco-Cost'!$AV$12:$AV$15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A-359E-6B4A-9A03-64429248251A}"/>
            </c:ext>
          </c:extLst>
        </c:ser>
        <c:ser>
          <c:idx val="10"/>
          <c:order val="10"/>
          <c:spPr>
            <a:solidFill>
              <a:srgbClr val="0070C0">
                <a:alpha val="5000"/>
              </a:srgbClr>
            </a:solidFill>
            <a:ln>
              <a:noFill/>
            </a:ln>
            <a:effectLst/>
          </c:spPr>
          <c:invertIfNegative val="0"/>
          <c:cat>
            <c:strRef>
              <c:f>'Eco-Cost'!$AL$12:$AL$15</c:f>
              <c:strCache>
                <c:ptCount val="4"/>
                <c:pt idx="0">
                  <c:v>Materials &amp; Mfg.</c:v>
                </c:pt>
                <c:pt idx="1">
                  <c:v>Transport</c:v>
                </c:pt>
                <c:pt idx="2">
                  <c:v>Use</c:v>
                </c:pt>
                <c:pt idx="3">
                  <c:v>End of Life</c:v>
                </c:pt>
              </c:strCache>
            </c:strRef>
          </c:cat>
          <c:val>
            <c:numRef>
              <c:f>'Eco-Cost'!$AW$12:$AW$15</c:f>
              <c:numCache>
                <c:formatCode>General</c:formatCode>
                <c:ptCount val="4"/>
                <c:pt idx="0">
                  <c:v>1.6872580766726791E-2</c:v>
                </c:pt>
                <c:pt idx="1">
                  <c:v>0</c:v>
                </c:pt>
                <c:pt idx="2">
                  <c:v>0</c:v>
                </c:pt>
                <c:pt idx="3">
                  <c:v>4.9317034103288004E-3</c:v>
                </c:pt>
              </c:numCache>
            </c:numRef>
          </c:val>
          <c:extLst>
            <c:ext xmlns:c16="http://schemas.microsoft.com/office/drawing/2014/chart" uri="{C3380CC4-5D6E-409C-BE32-E72D297353CC}">
              <c16:uniqueId val="{0000000B-359E-6B4A-9A03-64429248251A}"/>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D09-754A-AF67-F0B2BFDCDB33}"/>
              </c:ext>
            </c:extLst>
          </c:dPt>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'Eco-Cost'!$Z$45:$Z$64</c:f>
              <c:numCache>
                <c:formatCode>General</c:formatCode>
                <c:ptCount val="20"/>
                <c:pt idx="0">
                  <c:v>3.2049091936782001E-2</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0D09-754A-AF67-F0B2BFDCDB33}"/>
            </c:ext>
          </c:extLst>
        </c:ser>
        <c:ser>
          <c:idx val="1"/>
          <c:order val="1"/>
          <c:spPr>
            <a:solidFill>
              <a:srgbClr val="0070C0">
                <a:alpha val="9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'Eco-Cost'!$AA$45:$AA$64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2-0D09-754A-AF67-F0B2BFDCDB33}"/>
            </c:ext>
          </c:extLst>
        </c:ser>
        <c:ser>
          <c:idx val="2"/>
          <c:order val="2"/>
          <c:spPr>
            <a:solidFill>
              <a:srgbClr val="0070C0">
                <a:alpha val="8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'Eco-Cost'!$AB$45:$AB$64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3-0D09-754A-AF67-F0B2BFDCDB33}"/>
            </c:ext>
          </c:extLst>
        </c:ser>
        <c:ser>
          <c:idx val="3"/>
          <c:order val="3"/>
          <c:spPr>
            <a:solidFill>
              <a:srgbClr val="0070C0">
                <a:alpha val="7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'Eco-Cost'!$AC$45:$AC$64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4-0D09-754A-AF67-F0B2BFDCDB33}"/>
            </c:ext>
          </c:extLst>
        </c:ser>
        <c:ser>
          <c:idx val="4"/>
          <c:order val="4"/>
          <c:spPr>
            <a:solidFill>
              <a:srgbClr val="0070C0">
                <a:alpha val="6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'Eco-Cost'!$AD$45:$AD$64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5-0D09-754A-AF67-F0B2BFDCDB33}"/>
            </c:ext>
          </c:extLst>
        </c:ser>
        <c:ser>
          <c:idx val="5"/>
          <c:order val="5"/>
          <c:spPr>
            <a:solidFill>
              <a:srgbClr val="0070C0">
                <a:alpha val="5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'Eco-Cost'!$AE$45:$AE$64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6-0D09-754A-AF67-F0B2BFDCDB33}"/>
            </c:ext>
          </c:extLst>
        </c:ser>
        <c:ser>
          <c:idx val="6"/>
          <c:order val="6"/>
          <c:spPr>
            <a:solidFill>
              <a:srgbClr val="0070C0">
                <a:alpha val="4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'Eco-Cost'!$AF$45:$AF$64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7-0D09-754A-AF67-F0B2BFDCDB33}"/>
            </c:ext>
          </c:extLst>
        </c:ser>
        <c:ser>
          <c:idx val="7"/>
          <c:order val="7"/>
          <c:spPr>
            <a:solidFill>
              <a:srgbClr val="0070C0">
                <a:alpha val="3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'Eco-Cost'!$AG$45:$AG$64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8-0D09-754A-AF67-F0B2BFDCDB33}"/>
            </c:ext>
          </c:extLst>
        </c:ser>
        <c:ser>
          <c:idx val="8"/>
          <c:order val="8"/>
          <c:spPr>
            <a:solidFill>
              <a:srgbClr val="0070C0">
                <a:alpha val="2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'Eco-Cost'!$AH$45:$AH$64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9-0D09-754A-AF67-F0B2BFDCDB33}"/>
            </c:ext>
          </c:extLst>
        </c:ser>
        <c:ser>
          <c:idx val="9"/>
          <c:order val="9"/>
          <c:spPr>
            <a:solidFill>
              <a:srgbClr val="0070C0">
                <a:alpha val="10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'Eco-Cost'!$AI$45:$AI$64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A-0D09-754A-AF67-F0B2BFDCDB33}"/>
            </c:ext>
          </c:extLst>
        </c:ser>
        <c:ser>
          <c:idx val="10"/>
          <c:order val="10"/>
          <c:spPr>
            <a:solidFill>
              <a:srgbClr val="0070C0">
                <a:alpha val="5000"/>
              </a:srgbClr>
            </a:solidFill>
            <a:ln>
              <a:noFill/>
            </a:ln>
            <a:effectLst/>
          </c:spPr>
          <c:invertIfNegative val="0"/>
          <c:cat>
            <c:strRef>
              <c:f>'Eco-Cost'!$Y$45:$Y$64</c:f>
              <c:strCache>
                <c:ptCount val="20"/>
                <c:pt idx="0">
                  <c:v>Material Y</c:v>
                </c:pt>
                <c:pt idx="1">
                  <c:v>0</c:v>
                </c:pt>
                <c:pt idx="2">
                  <c:v>0</c:v>
                </c:pt>
                <c:pt idx="3">
                  <c:v>0</c:v>
                </c:pt>
                <c:pt idx="4">
                  <c:v>0</c:v>
                </c:pt>
                <c:pt idx="5">
                  <c:v>0</c:v>
                </c:pt>
                <c:pt idx="6">
                  <c:v>0</c:v>
                </c:pt>
                <c:pt idx="8">
                  <c:v>0</c:v>
                </c:pt>
                <c:pt idx="9">
                  <c:v>0</c:v>
                </c:pt>
                <c:pt idx="10">
                  <c:v>0</c:v>
                </c:pt>
                <c:pt idx="11">
                  <c:v>0</c:v>
                </c:pt>
                <c:pt idx="13">
                  <c:v>0</c:v>
                </c:pt>
                <c:pt idx="14">
                  <c:v>0</c:v>
                </c:pt>
                <c:pt idx="15">
                  <c:v>0</c:v>
                </c:pt>
                <c:pt idx="17">
                  <c:v>Material Y - incineration for electricity</c:v>
                </c:pt>
                <c:pt idx="18">
                  <c:v>0</c:v>
                </c:pt>
                <c:pt idx="19">
                  <c:v> </c:v>
                </c:pt>
              </c:strCache>
            </c:strRef>
          </c:cat>
          <c:val>
            <c:numRef>
              <c:f>'Eco-Cost'!$AJ$45:$AJ$64</c:f>
              <c:numCache>
                <c:formatCode>General</c:formatCode>
                <c:ptCount val="20"/>
                <c:pt idx="0">
                  <c:v>7.1220204303960009E-4</c:v>
                </c:pt>
                <c:pt idx="1">
                  <c:v>0</c:v>
                </c:pt>
                <c:pt idx="2">
                  <c:v>0</c:v>
                </c:pt>
                <c:pt idx="3">
                  <c:v>0</c:v>
                </c:pt>
                <c:pt idx="4">
                  <c:v>0</c:v>
                </c:pt>
                <c:pt idx="5">
                  <c:v>0</c:v>
                </c:pt>
                <c:pt idx="6">
                  <c:v>0</c:v>
                </c:pt>
                <c:pt idx="8">
                  <c:v>0</c:v>
                </c:pt>
                <c:pt idx="9">
                  <c:v>0</c:v>
                </c:pt>
                <c:pt idx="10">
                  <c:v>0</c:v>
                </c:pt>
                <c:pt idx="11">
                  <c:v>0</c:v>
                </c:pt>
                <c:pt idx="13">
                  <c:v>0</c:v>
                </c:pt>
                <c:pt idx="14">
                  <c:v>0</c:v>
                </c:pt>
                <c:pt idx="15">
                  <c:v>0</c:v>
                </c:pt>
                <c:pt idx="17">
                  <c:v>-6.3249916568719989E-3</c:v>
                </c:pt>
                <c:pt idx="18">
                  <c:v>0</c:v>
                </c:pt>
                <c:pt idx="19">
                  <c:v>0</c:v>
                </c:pt>
              </c:numCache>
            </c:numRef>
          </c:val>
          <c:extLst>
            <c:ext xmlns:c16="http://schemas.microsoft.com/office/drawing/2014/chart" uri="{C3380CC4-5D6E-409C-BE32-E72D297353CC}">
              <c16:uniqueId val="{0000000B-0D09-754A-AF67-F0B2BFDCDB33}"/>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A6B5-8342-A6B2-EE54B18B239C}"/>
              </c:ext>
            </c:extLst>
          </c:dPt>
          <c:cat>
            <c:strRef>
              <c:f>'Eco-Cost'!$AL$45:$AL$48</c:f>
              <c:strCache>
                <c:ptCount val="4"/>
                <c:pt idx="0">
                  <c:v>Materials &amp; Mfg.</c:v>
                </c:pt>
                <c:pt idx="1">
                  <c:v>Transport</c:v>
                </c:pt>
                <c:pt idx="2">
                  <c:v>Use</c:v>
                </c:pt>
                <c:pt idx="3">
                  <c:v>End of Life</c:v>
                </c:pt>
              </c:strCache>
            </c:strRef>
          </c:cat>
          <c:val>
            <c:numRef>
              <c:f>'Eco-Cost'!$AM$45:$AM$48</c:f>
              <c:numCache>
                <c:formatCode>General</c:formatCode>
                <c:ptCount val="4"/>
                <c:pt idx="0">
                  <c:v>3.2049091936782001E-2</c:v>
                </c:pt>
                <c:pt idx="1">
                  <c:v>0</c:v>
                </c:pt>
                <c:pt idx="2">
                  <c:v>0</c:v>
                </c:pt>
                <c:pt idx="3">
                  <c:v>0</c:v>
                </c:pt>
              </c:numCache>
            </c:numRef>
          </c:val>
          <c:extLst>
            <c:ext xmlns:c16="http://schemas.microsoft.com/office/drawing/2014/chart" uri="{C3380CC4-5D6E-409C-BE32-E72D297353CC}">
              <c16:uniqueId val="{00000001-A6B5-8342-A6B2-EE54B18B239C}"/>
            </c:ext>
          </c:extLst>
        </c:ser>
        <c:ser>
          <c:idx val="1"/>
          <c:order val="1"/>
          <c:spPr>
            <a:solidFill>
              <a:srgbClr val="0070C0">
                <a:alpha val="9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'Eco-Cost'!$AN$45:$AN$48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2-A6B5-8342-A6B2-EE54B18B239C}"/>
            </c:ext>
          </c:extLst>
        </c:ser>
        <c:ser>
          <c:idx val="2"/>
          <c:order val="2"/>
          <c:spPr>
            <a:solidFill>
              <a:srgbClr val="0070C0">
                <a:alpha val="8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'Eco-Cost'!$AO$45:$AO$48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3-A6B5-8342-A6B2-EE54B18B239C}"/>
            </c:ext>
          </c:extLst>
        </c:ser>
        <c:ser>
          <c:idx val="3"/>
          <c:order val="3"/>
          <c:spPr>
            <a:solidFill>
              <a:srgbClr val="0070C0">
                <a:alpha val="7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'Eco-Cost'!$AP$45:$AP$48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4-A6B5-8342-A6B2-EE54B18B239C}"/>
            </c:ext>
          </c:extLst>
        </c:ser>
        <c:ser>
          <c:idx val="4"/>
          <c:order val="4"/>
          <c:spPr>
            <a:solidFill>
              <a:srgbClr val="0070C0">
                <a:alpha val="6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'Eco-Cost'!$AQ$45:$AQ$48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5-A6B5-8342-A6B2-EE54B18B239C}"/>
            </c:ext>
          </c:extLst>
        </c:ser>
        <c:ser>
          <c:idx val="5"/>
          <c:order val="5"/>
          <c:spPr>
            <a:solidFill>
              <a:srgbClr val="0070C0">
                <a:alpha val="5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'Eco-Cost'!$AR$45:$AR$48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6-A6B5-8342-A6B2-EE54B18B239C}"/>
            </c:ext>
          </c:extLst>
        </c:ser>
        <c:ser>
          <c:idx val="6"/>
          <c:order val="6"/>
          <c:spPr>
            <a:solidFill>
              <a:srgbClr val="0070C0">
                <a:alpha val="4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'Eco-Cost'!$AS$45:$AS$48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7-A6B5-8342-A6B2-EE54B18B239C}"/>
            </c:ext>
          </c:extLst>
        </c:ser>
        <c:ser>
          <c:idx val="7"/>
          <c:order val="7"/>
          <c:spPr>
            <a:solidFill>
              <a:srgbClr val="0070C0">
                <a:alpha val="3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'Eco-Cost'!$AT$45:$AT$48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8-A6B5-8342-A6B2-EE54B18B239C}"/>
            </c:ext>
          </c:extLst>
        </c:ser>
        <c:ser>
          <c:idx val="8"/>
          <c:order val="8"/>
          <c:spPr>
            <a:solidFill>
              <a:srgbClr val="0070C0">
                <a:alpha val="2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'Eco-Cost'!$AU$45:$AU$48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9-A6B5-8342-A6B2-EE54B18B239C}"/>
            </c:ext>
          </c:extLst>
        </c:ser>
        <c:ser>
          <c:idx val="9"/>
          <c:order val="9"/>
          <c:spPr>
            <a:solidFill>
              <a:srgbClr val="0070C0">
                <a:alpha val="10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'Eco-Cost'!$AV$45:$AV$48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A-A6B5-8342-A6B2-EE54B18B239C}"/>
            </c:ext>
          </c:extLst>
        </c:ser>
        <c:ser>
          <c:idx val="10"/>
          <c:order val="10"/>
          <c:spPr>
            <a:solidFill>
              <a:srgbClr val="0070C0">
                <a:alpha val="5000"/>
              </a:srgbClr>
            </a:solidFill>
            <a:ln>
              <a:noFill/>
            </a:ln>
            <a:effectLst/>
          </c:spPr>
          <c:invertIfNegative val="0"/>
          <c:cat>
            <c:strRef>
              <c:f>'Eco-Cost'!$AL$45:$AL$48</c:f>
              <c:strCache>
                <c:ptCount val="4"/>
                <c:pt idx="0">
                  <c:v>Materials &amp; Mfg.</c:v>
                </c:pt>
                <c:pt idx="1">
                  <c:v>Transport</c:v>
                </c:pt>
                <c:pt idx="2">
                  <c:v>Use</c:v>
                </c:pt>
                <c:pt idx="3">
                  <c:v>End of Life</c:v>
                </c:pt>
              </c:strCache>
            </c:strRef>
          </c:cat>
          <c:val>
            <c:numRef>
              <c:f>'Eco-Cost'!$AW$45:$AW$48</c:f>
              <c:numCache>
                <c:formatCode>General</c:formatCode>
                <c:ptCount val="4"/>
                <c:pt idx="0">
                  <c:v>7.1220204303960009E-4</c:v>
                </c:pt>
                <c:pt idx="1">
                  <c:v>0</c:v>
                </c:pt>
                <c:pt idx="2">
                  <c:v>0</c:v>
                </c:pt>
                <c:pt idx="3">
                  <c:v>-6.3249916568719989E-3</c:v>
                </c:pt>
              </c:numCache>
            </c:numRef>
          </c:val>
          <c:extLst>
            <c:ext xmlns:c16="http://schemas.microsoft.com/office/drawing/2014/chart" uri="{C3380CC4-5D6E-409C-BE32-E72D297353CC}">
              <c16:uniqueId val="{0000000B-A6B5-8342-A6B2-EE54B18B239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9</xdr:col>
      <xdr:colOff>56866</xdr:colOff>
      <xdr:row>10</xdr:row>
      <xdr:rowOff>37911</xdr:rowOff>
    </xdr:from>
    <xdr:to>
      <xdr:col>14</xdr:col>
      <xdr:colOff>705035</xdr:colOff>
      <xdr:row>31</xdr:row>
      <xdr:rowOff>96864</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270934</xdr:colOff>
      <xdr:row>10</xdr:row>
      <xdr:rowOff>33866</xdr:rowOff>
    </xdr:from>
    <xdr:to>
      <xdr:col>20</xdr:col>
      <xdr:colOff>394170</xdr:colOff>
      <xdr:row>31</xdr:row>
      <xdr:rowOff>92819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43</xdr:row>
      <xdr:rowOff>63500</xdr:rowOff>
    </xdr:from>
    <xdr:to>
      <xdr:col>14</xdr:col>
      <xdr:colOff>737069</xdr:colOff>
      <xdr:row>64</xdr:row>
      <xdr:rowOff>160553</xdr:rowOff>
    </xdr:to>
    <xdr:graphicFrame macro="">
      <xdr:nvGraphicFramePr>
        <xdr:cNvPr id="4" name="Chart 3">
          <a:extLst>
            <a:ext uri="{FF2B5EF4-FFF2-40B4-BE49-F238E27FC236}">
              <a16:creationId xmlns:a16="http://schemas.microsoft.com/office/drawing/2014/main" id="{E9E0CD92-D6CC-6944-BA71-BCA936C8C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43</xdr:row>
      <xdr:rowOff>63500</xdr:rowOff>
    </xdr:from>
    <xdr:to>
      <xdr:col>20</xdr:col>
      <xdr:colOff>377236</xdr:colOff>
      <xdr:row>64</xdr:row>
      <xdr:rowOff>160553</xdr:rowOff>
    </xdr:to>
    <xdr:graphicFrame macro="">
      <xdr:nvGraphicFramePr>
        <xdr:cNvPr id="5" name="Chart 4">
          <a:extLst>
            <a:ext uri="{FF2B5EF4-FFF2-40B4-BE49-F238E27FC236}">
              <a16:creationId xmlns:a16="http://schemas.microsoft.com/office/drawing/2014/main" id="{04AC0E1E-85DA-D344-A675-C1ABFF839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74</xdr:row>
      <xdr:rowOff>0</xdr:rowOff>
    </xdr:from>
    <xdr:to>
      <xdr:col>14</xdr:col>
      <xdr:colOff>648169</xdr:colOff>
      <xdr:row>82</xdr:row>
      <xdr:rowOff>130736</xdr:rowOff>
    </xdr:to>
    <xdr:graphicFrame macro="">
      <xdr:nvGraphicFramePr>
        <xdr:cNvPr id="6" name="Chart 5">
          <a:extLst>
            <a:ext uri="{FF2B5EF4-FFF2-40B4-BE49-F238E27FC236}">
              <a16:creationId xmlns:a16="http://schemas.microsoft.com/office/drawing/2014/main" id="{EEA45610-1330-3B4C-9A7F-DF0CFE664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56866</xdr:colOff>
      <xdr:row>10</xdr:row>
      <xdr:rowOff>37911</xdr:rowOff>
    </xdr:from>
    <xdr:to>
      <xdr:col>14</xdr:col>
      <xdr:colOff>705035</xdr:colOff>
      <xdr:row>31</xdr:row>
      <xdr:rowOff>96864</xdr:rowOff>
    </xdr:to>
    <xdr:graphicFrame macro="">
      <xdr:nvGraphicFramePr>
        <xdr:cNvPr id="3" name="Chart 2">
          <a:extLst>
            <a:ext uri="{FF2B5EF4-FFF2-40B4-BE49-F238E27FC236}">
              <a16:creationId xmlns:a16="http://schemas.microsoft.com/office/drawing/2014/main" id="{B48FDBBC-46A3-634E-A213-0C08ED836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270934</xdr:colOff>
      <xdr:row>10</xdr:row>
      <xdr:rowOff>33866</xdr:rowOff>
    </xdr:from>
    <xdr:to>
      <xdr:col>20</xdr:col>
      <xdr:colOff>394170</xdr:colOff>
      <xdr:row>31</xdr:row>
      <xdr:rowOff>92819</xdr:rowOff>
    </xdr:to>
    <xdr:graphicFrame macro="">
      <xdr:nvGraphicFramePr>
        <xdr:cNvPr id="7" name="Chart 6">
          <a:extLst>
            <a:ext uri="{FF2B5EF4-FFF2-40B4-BE49-F238E27FC236}">
              <a16:creationId xmlns:a16="http://schemas.microsoft.com/office/drawing/2014/main" id="{336E15F8-21AA-BD4A-89C7-1BC4F7DD7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43</xdr:row>
      <xdr:rowOff>63500</xdr:rowOff>
    </xdr:from>
    <xdr:to>
      <xdr:col>14</xdr:col>
      <xdr:colOff>737069</xdr:colOff>
      <xdr:row>64</xdr:row>
      <xdr:rowOff>160553</xdr:rowOff>
    </xdr:to>
    <xdr:graphicFrame macro="">
      <xdr:nvGraphicFramePr>
        <xdr:cNvPr id="8" name="Chart 7">
          <a:extLst>
            <a:ext uri="{FF2B5EF4-FFF2-40B4-BE49-F238E27FC236}">
              <a16:creationId xmlns:a16="http://schemas.microsoft.com/office/drawing/2014/main" id="{13673CC2-837B-A847-AC40-DC0C13C96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43</xdr:row>
      <xdr:rowOff>63500</xdr:rowOff>
    </xdr:from>
    <xdr:to>
      <xdr:col>20</xdr:col>
      <xdr:colOff>377236</xdr:colOff>
      <xdr:row>64</xdr:row>
      <xdr:rowOff>160553</xdr:rowOff>
    </xdr:to>
    <xdr:graphicFrame macro="">
      <xdr:nvGraphicFramePr>
        <xdr:cNvPr id="9" name="Chart 8">
          <a:extLst>
            <a:ext uri="{FF2B5EF4-FFF2-40B4-BE49-F238E27FC236}">
              <a16:creationId xmlns:a16="http://schemas.microsoft.com/office/drawing/2014/main" id="{B0D24526-9F87-5A48-8719-9884D75D6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74</xdr:row>
      <xdr:rowOff>0</xdr:rowOff>
    </xdr:from>
    <xdr:to>
      <xdr:col>14</xdr:col>
      <xdr:colOff>648169</xdr:colOff>
      <xdr:row>82</xdr:row>
      <xdr:rowOff>130736</xdr:rowOff>
    </xdr:to>
    <xdr:graphicFrame macro="">
      <xdr:nvGraphicFramePr>
        <xdr:cNvPr id="10" name="Chart 9">
          <a:extLst>
            <a:ext uri="{FF2B5EF4-FFF2-40B4-BE49-F238E27FC236}">
              <a16:creationId xmlns:a16="http://schemas.microsoft.com/office/drawing/2014/main" id="{BF9F6B7F-7E51-3A44-9B00-3BB6FAAAF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2:AY78"/>
  <sheetViews>
    <sheetView zoomScale="110" zoomScaleNormal="119" zoomScalePageLayoutView="200" workbookViewId="0">
      <selection activeCell="A8" sqref="A8"/>
    </sheetView>
  </sheetViews>
  <sheetFormatPr baseColWidth="10" defaultColWidth="10.6640625" defaultRowHeight="13" x14ac:dyDescent="0.15"/>
  <cols>
    <col min="1" max="1" width="5" style="342" customWidth="1"/>
    <col min="2" max="2" width="42.83203125" style="342" bestFit="1" customWidth="1"/>
    <col min="3" max="3" width="12" style="342" customWidth="1"/>
    <col min="4" max="5" width="7.6640625" style="342" customWidth="1"/>
    <col min="6" max="6" width="8.1640625" style="342" customWidth="1"/>
    <col min="7" max="7" width="10.6640625" style="342" customWidth="1"/>
    <col min="8" max="8" width="14.6640625" style="342" customWidth="1"/>
    <col min="9" max="9" width="9.6640625" style="342" customWidth="1"/>
    <col min="10" max="10" width="11.6640625" style="342" customWidth="1"/>
    <col min="11" max="12" width="6.6640625" style="342" customWidth="1"/>
    <col min="13" max="24" width="10.6640625" style="342"/>
    <col min="25" max="26" width="11.6640625" style="342" customWidth="1"/>
    <col min="27" max="36" width="5.6640625" style="342" customWidth="1"/>
    <col min="37" max="37" width="10.6640625" style="342"/>
    <col min="38" max="39" width="11.6640625" style="342" customWidth="1"/>
    <col min="40" max="49" width="5.6640625" style="342" customWidth="1"/>
    <col min="50" max="16384" width="10.6640625" style="342"/>
  </cols>
  <sheetData>
    <row r="2" spans="1:51" x14ac:dyDescent="0.15">
      <c r="A2" s="8" t="s">
        <v>7</v>
      </c>
    </row>
    <row r="3" spans="1:51" ht="12.75" customHeight="1" x14ac:dyDescent="0.15">
      <c r="A3" s="345" t="s">
        <v>13704</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row>
    <row r="4" spans="1:51" ht="12.75" customHeight="1" x14ac:dyDescent="0.15">
      <c r="A4" s="345" t="s">
        <v>13705</v>
      </c>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row>
    <row r="5" spans="1:51" ht="12.75" customHeight="1" x14ac:dyDescent="0.15">
      <c r="A5" s="345" t="s">
        <v>13706</v>
      </c>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row>
    <row r="6" spans="1:51" ht="12.75" customHeight="1" x14ac:dyDescent="0.15">
      <c r="A6" s="345" t="s">
        <v>13698</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row>
    <row r="7" spans="1:51" x14ac:dyDescent="0.15">
      <c r="A7" s="17" t="s">
        <v>13717</v>
      </c>
      <c r="G7" s="16"/>
    </row>
    <row r="8" spans="1:51" x14ac:dyDescent="0.15">
      <c r="A8" s="17"/>
      <c r="G8" s="16"/>
    </row>
    <row r="9" spans="1:51" x14ac:dyDescent="0.15">
      <c r="A9" s="348" t="s">
        <v>13693</v>
      </c>
      <c r="B9" s="18"/>
      <c r="C9" s="18"/>
      <c r="D9" s="18"/>
      <c r="E9" s="18"/>
      <c r="F9" s="18"/>
      <c r="G9" s="347"/>
      <c r="H9" s="18"/>
    </row>
    <row r="10" spans="1:51" x14ac:dyDescent="0.15">
      <c r="A10" s="348" t="s">
        <v>13713</v>
      </c>
      <c r="B10" s="18"/>
      <c r="C10" s="18"/>
      <c r="D10" s="376"/>
      <c r="E10" s="376"/>
      <c r="F10" s="18"/>
      <c r="G10" s="18"/>
      <c r="H10" s="18"/>
      <c r="K10" s="15"/>
      <c r="Y10" s="350" t="s">
        <v>9</v>
      </c>
      <c r="Z10" s="351"/>
      <c r="AA10" s="351"/>
      <c r="AB10" s="351"/>
      <c r="AC10" s="351"/>
      <c r="AD10" s="351"/>
      <c r="AE10" s="351"/>
      <c r="AF10" s="351"/>
      <c r="AG10" s="351"/>
      <c r="AH10" s="351"/>
      <c r="AI10" s="351"/>
      <c r="AJ10" s="351"/>
      <c r="AK10" s="345"/>
      <c r="AL10" s="350" t="s">
        <v>13695</v>
      </c>
      <c r="AM10" s="351"/>
      <c r="AN10" s="351"/>
      <c r="AO10" s="351"/>
      <c r="AP10" s="351"/>
      <c r="AQ10" s="351"/>
      <c r="AR10" s="351"/>
      <c r="AS10" s="351"/>
      <c r="AT10" s="351"/>
      <c r="AU10" s="351"/>
      <c r="AV10" s="351"/>
      <c r="AW10" s="351"/>
      <c r="AX10" s="345"/>
    </row>
    <row r="11" spans="1:51" s="1" customFormat="1" ht="48" x14ac:dyDescent="0.15">
      <c r="A11" s="11" t="s">
        <v>0</v>
      </c>
      <c r="B11" s="9"/>
      <c r="C11" s="341" t="s">
        <v>13689</v>
      </c>
      <c r="D11" s="377" t="s">
        <v>12</v>
      </c>
      <c r="E11" s="377"/>
      <c r="F11" s="341" t="s">
        <v>11</v>
      </c>
      <c r="G11" s="341" t="s">
        <v>4</v>
      </c>
      <c r="H11" s="341" t="s">
        <v>8</v>
      </c>
      <c r="I11" s="13" t="s">
        <v>13699</v>
      </c>
      <c r="Y11" s="352" t="s">
        <v>6</v>
      </c>
      <c r="Z11" s="362" t="s">
        <v>5</v>
      </c>
      <c r="AA11" s="352" t="s">
        <v>13694</v>
      </c>
      <c r="AB11" s="352"/>
      <c r="AC11" s="352"/>
      <c r="AD11" s="352"/>
      <c r="AE11" s="352"/>
      <c r="AF11" s="352"/>
      <c r="AG11" s="352"/>
      <c r="AH11" s="352"/>
      <c r="AI11" s="353"/>
      <c r="AJ11" s="353"/>
      <c r="AK11" s="354"/>
      <c r="AL11" s="352" t="s">
        <v>6</v>
      </c>
      <c r="AM11" s="362" t="s">
        <v>5</v>
      </c>
      <c r="AN11" s="352" t="s">
        <v>13694</v>
      </c>
      <c r="AO11" s="352"/>
      <c r="AP11" s="352"/>
      <c r="AQ11" s="353"/>
      <c r="AR11" s="353"/>
      <c r="AS11" s="353"/>
      <c r="AT11" s="353"/>
      <c r="AU11" s="353"/>
      <c r="AV11" s="353"/>
      <c r="AW11" s="353"/>
      <c r="AX11" s="345"/>
      <c r="AY11" s="342"/>
    </row>
    <row r="12" spans="1:51" x14ac:dyDescent="0.15">
      <c r="A12" s="4"/>
      <c r="B12" s="340" t="s">
        <v>13707</v>
      </c>
      <c r="C12" s="192">
        <f>'Idemat 2017'!G535</f>
        <v>1.8232779259259257</v>
      </c>
      <c r="D12" s="375">
        <v>0.55300000000000005</v>
      </c>
      <c r="E12" s="375"/>
      <c r="F12" s="192">
        <v>1</v>
      </c>
      <c r="G12" s="14">
        <v>0.1</v>
      </c>
      <c r="H12" s="374" t="s">
        <v>13712</v>
      </c>
      <c r="I12" s="10">
        <f>C12*D12*F12</f>
        <v>1.0082726930370369</v>
      </c>
      <c r="Y12" s="358" t="str">
        <f t="shared" ref="Y12:Y20" si="0">B12</f>
        <v>Material X</v>
      </c>
      <c r="Z12" s="359">
        <f t="shared" ref="Z12:Z20" si="1">I12 - (I12*G12)</f>
        <v>0.90744542373333326</v>
      </c>
      <c r="AA12" s="359">
        <f t="shared" ref="AA12:AA23" si="2">$I12*$G12*2/10</f>
        <v>2.0165453860740739E-2</v>
      </c>
      <c r="AB12" s="355">
        <f t="shared" ref="AB12:AJ20" si="3">AA12</f>
        <v>2.0165453860740739E-2</v>
      </c>
      <c r="AC12" s="355">
        <f t="shared" si="3"/>
        <v>2.0165453860740739E-2</v>
      </c>
      <c r="AD12" s="355">
        <f t="shared" si="3"/>
        <v>2.0165453860740739E-2</v>
      </c>
      <c r="AE12" s="355">
        <f t="shared" si="3"/>
        <v>2.0165453860740739E-2</v>
      </c>
      <c r="AF12" s="355">
        <f t="shared" si="3"/>
        <v>2.0165453860740739E-2</v>
      </c>
      <c r="AG12" s="355">
        <f t="shared" si="3"/>
        <v>2.0165453860740739E-2</v>
      </c>
      <c r="AH12" s="355">
        <f t="shared" si="3"/>
        <v>2.0165453860740739E-2</v>
      </c>
      <c r="AI12" s="355">
        <f t="shared" si="3"/>
        <v>2.0165453860740739E-2</v>
      </c>
      <c r="AJ12" s="355">
        <f t="shared" si="3"/>
        <v>2.0165453860740739E-2</v>
      </c>
      <c r="AK12" s="345"/>
      <c r="AL12" s="358" t="s">
        <v>10</v>
      </c>
      <c r="AM12" s="359">
        <f>SUM(Z12:Z18)</f>
        <v>1.0478110894948147</v>
      </c>
      <c r="AN12" s="359">
        <f>SUM(AA12:AA18)</f>
        <v>3.2196796640296295E-2</v>
      </c>
      <c r="AO12" s="355">
        <f>AN12</f>
        <v>3.2196796640296295E-2</v>
      </c>
      <c r="AP12" s="355">
        <f t="shared" ref="AP12:AW12" si="4">AO12</f>
        <v>3.2196796640296295E-2</v>
      </c>
      <c r="AQ12" s="355">
        <f t="shared" si="4"/>
        <v>3.2196796640296295E-2</v>
      </c>
      <c r="AR12" s="355">
        <f t="shared" si="4"/>
        <v>3.2196796640296295E-2</v>
      </c>
      <c r="AS12" s="355">
        <f t="shared" si="4"/>
        <v>3.2196796640296295E-2</v>
      </c>
      <c r="AT12" s="355">
        <f t="shared" si="4"/>
        <v>3.2196796640296295E-2</v>
      </c>
      <c r="AU12" s="355">
        <f t="shared" si="4"/>
        <v>3.2196796640296295E-2</v>
      </c>
      <c r="AV12" s="355">
        <f t="shared" si="4"/>
        <v>3.2196796640296295E-2</v>
      </c>
      <c r="AW12" s="355">
        <f t="shared" si="4"/>
        <v>3.2196796640296295E-2</v>
      </c>
      <c r="AX12" s="345"/>
    </row>
    <row r="13" spans="1:51" x14ac:dyDescent="0.15">
      <c r="A13" s="4"/>
      <c r="B13" s="340" t="s">
        <v>13708</v>
      </c>
      <c r="C13" s="192">
        <f>'Idemat 2017'!G946</f>
        <v>0.3626082814814815</v>
      </c>
      <c r="D13" s="375">
        <f>D12</f>
        <v>0.55300000000000005</v>
      </c>
      <c r="E13" s="375"/>
      <c r="F13" s="192">
        <f>F12</f>
        <v>1</v>
      </c>
      <c r="G13" s="14">
        <v>0.3</v>
      </c>
      <c r="H13" s="374" t="s">
        <v>13712</v>
      </c>
      <c r="I13" s="10">
        <f t="shared" ref="I13:I18" si="5">C13*D13*F13</f>
        <v>0.20052237965925929</v>
      </c>
      <c r="Y13" s="358" t="str">
        <f t="shared" si="0"/>
        <v>Manufacturing process X</v>
      </c>
      <c r="Z13" s="359">
        <f>I13 - (I13*G13)</f>
        <v>0.14036566576148152</v>
      </c>
      <c r="AA13" s="359">
        <f t="shared" si="2"/>
        <v>1.2031342779555556E-2</v>
      </c>
      <c r="AB13" s="355">
        <f t="shared" si="3"/>
        <v>1.2031342779555556E-2</v>
      </c>
      <c r="AC13" s="355">
        <f t="shared" si="3"/>
        <v>1.2031342779555556E-2</v>
      </c>
      <c r="AD13" s="355">
        <f t="shared" si="3"/>
        <v>1.2031342779555556E-2</v>
      </c>
      <c r="AE13" s="355">
        <f t="shared" si="3"/>
        <v>1.2031342779555556E-2</v>
      </c>
      <c r="AF13" s="355">
        <f t="shared" si="3"/>
        <v>1.2031342779555556E-2</v>
      </c>
      <c r="AG13" s="355">
        <f t="shared" si="3"/>
        <v>1.2031342779555556E-2</v>
      </c>
      <c r="AH13" s="355">
        <f t="shared" si="3"/>
        <v>1.2031342779555556E-2</v>
      </c>
      <c r="AI13" s="355">
        <f t="shared" si="3"/>
        <v>1.2031342779555556E-2</v>
      </c>
      <c r="AJ13" s="355">
        <f t="shared" si="3"/>
        <v>1.2031342779555556E-2</v>
      </c>
      <c r="AK13" s="345"/>
      <c r="AL13" s="358" t="s">
        <v>1</v>
      </c>
      <c r="AM13" s="359">
        <f>SUM(Z20:Z23)</f>
        <v>0</v>
      </c>
      <c r="AN13" s="359">
        <f>SUM(AA20:AA23)</f>
        <v>0</v>
      </c>
      <c r="AO13" s="355">
        <f t="shared" ref="AO13:AW15" si="6">AN13</f>
        <v>0</v>
      </c>
      <c r="AP13" s="355">
        <f t="shared" si="6"/>
        <v>0</v>
      </c>
      <c r="AQ13" s="355">
        <f t="shared" si="6"/>
        <v>0</v>
      </c>
      <c r="AR13" s="355">
        <f t="shared" si="6"/>
        <v>0</v>
      </c>
      <c r="AS13" s="355">
        <f t="shared" si="6"/>
        <v>0</v>
      </c>
      <c r="AT13" s="355">
        <f t="shared" si="6"/>
        <v>0</v>
      </c>
      <c r="AU13" s="355">
        <f t="shared" si="6"/>
        <v>0</v>
      </c>
      <c r="AV13" s="355">
        <f t="shared" si="6"/>
        <v>0</v>
      </c>
      <c r="AW13" s="355">
        <f t="shared" si="6"/>
        <v>0</v>
      </c>
      <c r="AX13" s="345"/>
    </row>
    <row r="14" spans="1:51" x14ac:dyDescent="0.15">
      <c r="A14" s="4"/>
      <c r="B14" s="18"/>
      <c r="C14" s="192"/>
      <c r="D14" s="375"/>
      <c r="E14" s="375"/>
      <c r="F14" s="192"/>
      <c r="G14" s="14"/>
      <c r="H14" s="16"/>
      <c r="I14" s="10">
        <f t="shared" si="5"/>
        <v>0</v>
      </c>
      <c r="Y14" s="358">
        <f t="shared" si="0"/>
        <v>0</v>
      </c>
      <c r="Z14" s="359">
        <f t="shared" si="1"/>
        <v>0</v>
      </c>
      <c r="AA14" s="359">
        <f t="shared" si="2"/>
        <v>0</v>
      </c>
      <c r="AB14" s="355">
        <f t="shared" si="3"/>
        <v>0</v>
      </c>
      <c r="AC14" s="355">
        <f t="shared" si="3"/>
        <v>0</v>
      </c>
      <c r="AD14" s="355">
        <f t="shared" si="3"/>
        <v>0</v>
      </c>
      <c r="AE14" s="355">
        <f t="shared" si="3"/>
        <v>0</v>
      </c>
      <c r="AF14" s="355">
        <f t="shared" si="3"/>
        <v>0</v>
      </c>
      <c r="AG14" s="355">
        <f t="shared" si="3"/>
        <v>0</v>
      </c>
      <c r="AH14" s="355">
        <f t="shared" si="3"/>
        <v>0</v>
      </c>
      <c r="AI14" s="355">
        <f t="shared" si="3"/>
        <v>0</v>
      </c>
      <c r="AJ14" s="355">
        <f t="shared" si="3"/>
        <v>0</v>
      </c>
      <c r="AK14" s="345"/>
      <c r="AL14" s="358" t="s">
        <v>2</v>
      </c>
      <c r="AM14" s="359">
        <f>SUM(Z25:Z27)</f>
        <v>0</v>
      </c>
      <c r="AN14" s="359">
        <f>SUM(AA25:AA27)</f>
        <v>0</v>
      </c>
      <c r="AO14" s="355">
        <f t="shared" si="6"/>
        <v>0</v>
      </c>
      <c r="AP14" s="355">
        <f t="shared" si="6"/>
        <v>0</v>
      </c>
      <c r="AQ14" s="355">
        <f t="shared" si="6"/>
        <v>0</v>
      </c>
      <c r="AR14" s="355">
        <f t="shared" si="6"/>
        <v>0</v>
      </c>
      <c r="AS14" s="355">
        <f t="shared" si="6"/>
        <v>0</v>
      </c>
      <c r="AT14" s="355">
        <f t="shared" si="6"/>
        <v>0</v>
      </c>
      <c r="AU14" s="355">
        <f t="shared" si="6"/>
        <v>0</v>
      </c>
      <c r="AV14" s="355">
        <f t="shared" si="6"/>
        <v>0</v>
      </c>
      <c r="AW14" s="355">
        <f t="shared" si="6"/>
        <v>0</v>
      </c>
      <c r="AX14" s="345"/>
    </row>
    <row r="15" spans="1:51" x14ac:dyDescent="0.15">
      <c r="A15" s="4"/>
      <c r="B15" s="18"/>
      <c r="C15" s="192"/>
      <c r="D15" s="375"/>
      <c r="E15" s="375"/>
      <c r="F15" s="192"/>
      <c r="G15" s="14"/>
      <c r="H15" s="16"/>
      <c r="I15" s="10">
        <f t="shared" si="5"/>
        <v>0</v>
      </c>
      <c r="Y15" s="358">
        <f t="shared" si="0"/>
        <v>0</v>
      </c>
      <c r="Z15" s="359">
        <f t="shared" si="1"/>
        <v>0</v>
      </c>
      <c r="AA15" s="359">
        <f t="shared" si="2"/>
        <v>0</v>
      </c>
      <c r="AB15" s="355">
        <f t="shared" si="3"/>
        <v>0</v>
      </c>
      <c r="AC15" s="355">
        <f t="shared" si="3"/>
        <v>0</v>
      </c>
      <c r="AD15" s="355">
        <f t="shared" si="3"/>
        <v>0</v>
      </c>
      <c r="AE15" s="355">
        <f t="shared" si="3"/>
        <v>0</v>
      </c>
      <c r="AF15" s="355">
        <f t="shared" si="3"/>
        <v>0</v>
      </c>
      <c r="AG15" s="355">
        <f t="shared" si="3"/>
        <v>0</v>
      </c>
      <c r="AH15" s="355">
        <f t="shared" si="3"/>
        <v>0</v>
      </c>
      <c r="AI15" s="355">
        <f t="shared" si="3"/>
        <v>0</v>
      </c>
      <c r="AJ15" s="355">
        <f t="shared" si="3"/>
        <v>0</v>
      </c>
      <c r="AK15" s="345"/>
      <c r="AL15" s="358" t="s">
        <v>3</v>
      </c>
      <c r="AM15" s="359">
        <f>SUM(Z29:Z31)</f>
        <v>0</v>
      </c>
      <c r="AN15" s="359">
        <f>SUM(AA29:AA31)</f>
        <v>2.4408929263703704E-2</v>
      </c>
      <c r="AO15" s="355">
        <f t="shared" si="6"/>
        <v>2.4408929263703704E-2</v>
      </c>
      <c r="AP15" s="355">
        <f t="shared" si="6"/>
        <v>2.4408929263703704E-2</v>
      </c>
      <c r="AQ15" s="355">
        <f t="shared" si="6"/>
        <v>2.4408929263703704E-2</v>
      </c>
      <c r="AR15" s="355">
        <f t="shared" si="6"/>
        <v>2.4408929263703704E-2</v>
      </c>
      <c r="AS15" s="355">
        <f t="shared" si="6"/>
        <v>2.4408929263703704E-2</v>
      </c>
      <c r="AT15" s="355">
        <f t="shared" si="6"/>
        <v>2.4408929263703704E-2</v>
      </c>
      <c r="AU15" s="355">
        <f t="shared" si="6"/>
        <v>2.4408929263703704E-2</v>
      </c>
      <c r="AV15" s="355">
        <f t="shared" si="6"/>
        <v>2.4408929263703704E-2</v>
      </c>
      <c r="AW15" s="355">
        <f t="shared" si="6"/>
        <v>2.4408929263703704E-2</v>
      </c>
      <c r="AX15" s="345"/>
    </row>
    <row r="16" spans="1:51" x14ac:dyDescent="0.15">
      <c r="A16" s="4"/>
      <c r="B16" s="18"/>
      <c r="C16" s="192"/>
      <c r="D16" s="375"/>
      <c r="E16" s="375"/>
      <c r="F16" s="192"/>
      <c r="G16" s="14"/>
      <c r="H16" s="16"/>
      <c r="I16" s="10">
        <f t="shared" si="5"/>
        <v>0</v>
      </c>
      <c r="Y16" s="358">
        <f t="shared" si="0"/>
        <v>0</v>
      </c>
      <c r="Z16" s="359">
        <f t="shared" si="1"/>
        <v>0</v>
      </c>
      <c r="AA16" s="359">
        <f t="shared" si="2"/>
        <v>0</v>
      </c>
      <c r="AB16" s="355">
        <f t="shared" si="3"/>
        <v>0</v>
      </c>
      <c r="AC16" s="355">
        <f t="shared" si="3"/>
        <v>0</v>
      </c>
      <c r="AD16" s="355">
        <f t="shared" si="3"/>
        <v>0</v>
      </c>
      <c r="AE16" s="355">
        <f t="shared" si="3"/>
        <v>0</v>
      </c>
      <c r="AF16" s="355">
        <f t="shared" si="3"/>
        <v>0</v>
      </c>
      <c r="AG16" s="355">
        <f t="shared" si="3"/>
        <v>0</v>
      </c>
      <c r="AH16" s="355">
        <f t="shared" si="3"/>
        <v>0</v>
      </c>
      <c r="AI16" s="355">
        <f t="shared" si="3"/>
        <v>0</v>
      </c>
      <c r="AJ16" s="355">
        <f t="shared" si="3"/>
        <v>0</v>
      </c>
      <c r="AK16" s="345"/>
      <c r="AL16" s="345"/>
      <c r="AM16" s="345"/>
      <c r="AN16" s="345"/>
      <c r="AO16" s="345"/>
      <c r="AP16" s="345"/>
      <c r="AQ16" s="345"/>
      <c r="AR16" s="345"/>
      <c r="AS16" s="345"/>
      <c r="AT16" s="345"/>
      <c r="AU16" s="345"/>
      <c r="AV16" s="345"/>
      <c r="AW16" s="345"/>
      <c r="AX16" s="345"/>
    </row>
    <row r="17" spans="1:50" x14ac:dyDescent="0.15">
      <c r="A17" s="4"/>
      <c r="B17" s="340" t="s">
        <v>1105</v>
      </c>
      <c r="C17" s="192"/>
      <c r="D17" s="375"/>
      <c r="E17" s="375"/>
      <c r="F17" s="192"/>
      <c r="G17" s="14"/>
      <c r="H17" s="16"/>
      <c r="I17" s="10">
        <f t="shared" si="5"/>
        <v>0</v>
      </c>
      <c r="Y17" s="358" t="str">
        <f t="shared" si="0"/>
        <v xml:space="preserve"> </v>
      </c>
      <c r="Z17" s="359">
        <f t="shared" si="1"/>
        <v>0</v>
      </c>
      <c r="AA17" s="359">
        <f t="shared" si="2"/>
        <v>0</v>
      </c>
      <c r="AB17" s="355">
        <f t="shared" si="3"/>
        <v>0</v>
      </c>
      <c r="AC17" s="355">
        <f t="shared" si="3"/>
        <v>0</v>
      </c>
      <c r="AD17" s="355">
        <f t="shared" si="3"/>
        <v>0</v>
      </c>
      <c r="AE17" s="355">
        <f t="shared" si="3"/>
        <v>0</v>
      </c>
      <c r="AF17" s="355">
        <f t="shared" si="3"/>
        <v>0</v>
      </c>
      <c r="AG17" s="355">
        <f t="shared" si="3"/>
        <v>0</v>
      </c>
      <c r="AH17" s="355">
        <f t="shared" si="3"/>
        <v>0</v>
      </c>
      <c r="AI17" s="355">
        <f t="shared" si="3"/>
        <v>0</v>
      </c>
      <c r="AJ17" s="355">
        <f t="shared" si="3"/>
        <v>0</v>
      </c>
      <c r="AK17" s="345"/>
      <c r="AL17" s="345"/>
      <c r="AM17" s="345"/>
      <c r="AN17" s="345"/>
      <c r="AO17" s="345"/>
      <c r="AP17" s="345"/>
      <c r="AQ17" s="345"/>
      <c r="AR17" s="345"/>
      <c r="AS17" s="345"/>
      <c r="AT17" s="345"/>
      <c r="AU17" s="345"/>
      <c r="AV17" s="345"/>
      <c r="AW17" s="345"/>
      <c r="AX17" s="345"/>
    </row>
    <row r="18" spans="1:50" x14ac:dyDescent="0.15">
      <c r="A18" s="5"/>
      <c r="D18" s="379"/>
      <c r="E18" s="379"/>
      <c r="I18" s="10">
        <f t="shared" si="5"/>
        <v>0</v>
      </c>
      <c r="Y18" s="358">
        <f t="shared" si="0"/>
        <v>0</v>
      </c>
      <c r="Z18" s="359">
        <f t="shared" si="1"/>
        <v>0</v>
      </c>
      <c r="AA18" s="359">
        <f t="shared" si="2"/>
        <v>0</v>
      </c>
      <c r="AB18" s="355">
        <f t="shared" si="3"/>
        <v>0</v>
      </c>
      <c r="AC18" s="355">
        <f t="shared" si="3"/>
        <v>0</v>
      </c>
      <c r="AD18" s="355">
        <f t="shared" si="3"/>
        <v>0</v>
      </c>
      <c r="AE18" s="355">
        <f t="shared" si="3"/>
        <v>0</v>
      </c>
      <c r="AF18" s="355">
        <f t="shared" si="3"/>
        <v>0</v>
      </c>
      <c r="AG18" s="355">
        <f t="shared" si="3"/>
        <v>0</v>
      </c>
      <c r="AH18" s="355">
        <f t="shared" si="3"/>
        <v>0</v>
      </c>
      <c r="AI18" s="355">
        <f t="shared" si="3"/>
        <v>0</v>
      </c>
      <c r="AJ18" s="355">
        <f t="shared" si="3"/>
        <v>0</v>
      </c>
      <c r="AK18" s="345"/>
      <c r="AL18" s="345"/>
      <c r="AM18" s="345"/>
      <c r="AN18" s="345"/>
      <c r="AO18" s="345"/>
      <c r="AP18" s="345"/>
      <c r="AQ18" s="345"/>
      <c r="AR18" s="345"/>
      <c r="AS18" s="345"/>
      <c r="AT18" s="345"/>
      <c r="AU18" s="345"/>
      <c r="AV18" s="345"/>
      <c r="AW18" s="345"/>
      <c r="AX18" s="345"/>
    </row>
    <row r="19" spans="1:50" ht="48" x14ac:dyDescent="0.15">
      <c r="A19" s="11" t="s">
        <v>1</v>
      </c>
      <c r="B19" s="3"/>
      <c r="C19" s="341" t="s">
        <v>13690</v>
      </c>
      <c r="D19" s="341" t="s">
        <v>13686</v>
      </c>
      <c r="E19" s="341" t="s">
        <v>13687</v>
      </c>
      <c r="F19" s="341" t="s">
        <v>11</v>
      </c>
      <c r="G19" s="341" t="s">
        <v>4</v>
      </c>
      <c r="H19" s="341" t="s">
        <v>8</v>
      </c>
      <c r="I19" s="13" t="s">
        <v>13699</v>
      </c>
      <c r="Y19" s="360"/>
      <c r="Z19" s="361"/>
      <c r="AA19" s="361"/>
      <c r="AB19" s="356"/>
      <c r="AC19" s="356"/>
      <c r="AD19" s="356"/>
      <c r="AE19" s="356"/>
      <c r="AF19" s="356"/>
      <c r="AG19" s="356"/>
      <c r="AH19" s="356"/>
      <c r="AI19" s="356"/>
      <c r="AJ19" s="356"/>
      <c r="AK19" s="345"/>
      <c r="AL19" s="345"/>
      <c r="AM19" s="345"/>
      <c r="AN19" s="345"/>
      <c r="AO19" s="345"/>
      <c r="AP19" s="345"/>
      <c r="AQ19" s="345"/>
      <c r="AR19" s="345"/>
      <c r="AS19" s="345"/>
      <c r="AT19" s="345"/>
      <c r="AU19" s="345"/>
      <c r="AV19" s="345"/>
      <c r="AW19" s="345"/>
      <c r="AX19" s="345"/>
    </row>
    <row r="20" spans="1:50" x14ac:dyDescent="0.15">
      <c r="A20" s="4"/>
      <c r="B20" s="340"/>
      <c r="C20" s="192"/>
      <c r="D20" s="344"/>
      <c r="E20" s="344"/>
      <c r="F20" s="192"/>
      <c r="G20" s="14"/>
      <c r="H20" s="14"/>
      <c r="I20" s="10">
        <f>C20*D20*E20*F20</f>
        <v>0</v>
      </c>
      <c r="Y20" s="358">
        <f t="shared" si="0"/>
        <v>0</v>
      </c>
      <c r="Z20" s="359">
        <f t="shared" si="1"/>
        <v>0</v>
      </c>
      <c r="AA20" s="359">
        <f t="shared" si="2"/>
        <v>0</v>
      </c>
      <c r="AB20" s="355">
        <f t="shared" si="3"/>
        <v>0</v>
      </c>
      <c r="AC20" s="355">
        <f t="shared" si="3"/>
        <v>0</v>
      </c>
      <c r="AD20" s="355">
        <f t="shared" si="3"/>
        <v>0</v>
      </c>
      <c r="AE20" s="355">
        <f t="shared" si="3"/>
        <v>0</v>
      </c>
      <c r="AF20" s="355">
        <f t="shared" si="3"/>
        <v>0</v>
      </c>
      <c r="AG20" s="355">
        <f t="shared" si="3"/>
        <v>0</v>
      </c>
      <c r="AH20" s="355">
        <f t="shared" si="3"/>
        <v>0</v>
      </c>
      <c r="AI20" s="355">
        <f t="shared" si="3"/>
        <v>0</v>
      </c>
      <c r="AJ20" s="355">
        <f t="shared" si="3"/>
        <v>0</v>
      </c>
      <c r="AK20" s="345"/>
      <c r="AL20" s="345"/>
      <c r="AM20" s="345"/>
      <c r="AN20" s="345"/>
      <c r="AO20" s="345"/>
      <c r="AP20" s="345"/>
      <c r="AQ20" s="345"/>
      <c r="AR20" s="345"/>
      <c r="AS20" s="345"/>
      <c r="AT20" s="345"/>
      <c r="AU20" s="345"/>
      <c r="AV20" s="345"/>
      <c r="AW20" s="345"/>
      <c r="AX20" s="345"/>
    </row>
    <row r="21" spans="1:50" s="373" customFormat="1" x14ac:dyDescent="0.15">
      <c r="A21" s="4"/>
      <c r="B21" s="340"/>
      <c r="C21" s="192"/>
      <c r="D21" s="372"/>
      <c r="E21" s="372"/>
      <c r="F21" s="192"/>
      <c r="G21" s="14"/>
      <c r="H21" s="14"/>
      <c r="I21" s="10">
        <f t="shared" ref="I21:I23" si="7">C21*D21*E21*F21</f>
        <v>0</v>
      </c>
      <c r="Y21" s="358">
        <f t="shared" ref="Y21:Y23" si="8">B21</f>
        <v>0</v>
      </c>
      <c r="Z21" s="359">
        <f t="shared" ref="Z21:Z23" si="9">I21 - (I21*G21)</f>
        <v>0</v>
      </c>
      <c r="AA21" s="359">
        <f t="shared" si="2"/>
        <v>0</v>
      </c>
      <c r="AB21" s="355">
        <f t="shared" ref="AB21:AB23" si="10">AA21</f>
        <v>0</v>
      </c>
      <c r="AC21" s="355">
        <f t="shared" ref="AC21:AC23" si="11">AB21</f>
        <v>0</v>
      </c>
      <c r="AD21" s="355">
        <f t="shared" ref="AD21:AD23" si="12">AC21</f>
        <v>0</v>
      </c>
      <c r="AE21" s="355">
        <f t="shared" ref="AE21:AE23" si="13">AD21</f>
        <v>0</v>
      </c>
      <c r="AF21" s="355">
        <f t="shared" ref="AF21:AF23" si="14">AE21</f>
        <v>0</v>
      </c>
      <c r="AG21" s="355">
        <f t="shared" ref="AG21:AG23" si="15">AF21</f>
        <v>0</v>
      </c>
      <c r="AH21" s="355">
        <f t="shared" ref="AH21:AH23" si="16">AG21</f>
        <v>0</v>
      </c>
      <c r="AI21" s="355">
        <f t="shared" ref="AI21:AI23" si="17">AH21</f>
        <v>0</v>
      </c>
      <c r="AJ21" s="355">
        <f t="shared" ref="AJ21:AJ23" si="18">AI21</f>
        <v>0</v>
      </c>
      <c r="AK21" s="345"/>
      <c r="AL21" s="345"/>
      <c r="AM21" s="345"/>
      <c r="AN21" s="345"/>
      <c r="AO21" s="345"/>
      <c r="AP21" s="345"/>
      <c r="AQ21" s="345"/>
      <c r="AR21" s="345"/>
      <c r="AS21" s="345"/>
      <c r="AT21" s="345"/>
      <c r="AU21" s="345"/>
      <c r="AV21" s="345"/>
      <c r="AW21" s="345"/>
      <c r="AX21" s="345"/>
    </row>
    <row r="22" spans="1:50" s="373" customFormat="1" x14ac:dyDescent="0.15">
      <c r="A22" s="4"/>
      <c r="B22" s="340"/>
      <c r="C22" s="192"/>
      <c r="D22" s="372"/>
      <c r="E22" s="372"/>
      <c r="F22" s="192"/>
      <c r="G22" s="14"/>
      <c r="H22" s="14"/>
      <c r="I22" s="10">
        <f t="shared" si="7"/>
        <v>0</v>
      </c>
      <c r="Y22" s="358">
        <f t="shared" si="8"/>
        <v>0</v>
      </c>
      <c r="Z22" s="359">
        <f t="shared" si="9"/>
        <v>0</v>
      </c>
      <c r="AA22" s="359">
        <f t="shared" si="2"/>
        <v>0</v>
      </c>
      <c r="AB22" s="355">
        <f t="shared" si="10"/>
        <v>0</v>
      </c>
      <c r="AC22" s="355">
        <f t="shared" si="11"/>
        <v>0</v>
      </c>
      <c r="AD22" s="355">
        <f t="shared" si="12"/>
        <v>0</v>
      </c>
      <c r="AE22" s="355">
        <f t="shared" si="13"/>
        <v>0</v>
      </c>
      <c r="AF22" s="355">
        <f t="shared" si="14"/>
        <v>0</v>
      </c>
      <c r="AG22" s="355">
        <f t="shared" si="15"/>
        <v>0</v>
      </c>
      <c r="AH22" s="355">
        <f t="shared" si="16"/>
        <v>0</v>
      </c>
      <c r="AI22" s="355">
        <f t="shared" si="17"/>
        <v>0</v>
      </c>
      <c r="AJ22" s="355">
        <f t="shared" si="18"/>
        <v>0</v>
      </c>
      <c r="AK22" s="345"/>
      <c r="AL22" s="345"/>
      <c r="AM22" s="345"/>
      <c r="AN22" s="345"/>
      <c r="AO22" s="345"/>
      <c r="AP22" s="345"/>
      <c r="AQ22" s="345"/>
      <c r="AR22" s="345"/>
      <c r="AS22" s="345"/>
      <c r="AT22" s="345"/>
      <c r="AU22" s="345"/>
      <c r="AV22" s="345"/>
      <c r="AW22" s="345"/>
      <c r="AX22" s="345"/>
    </row>
    <row r="23" spans="1:50" x14ac:dyDescent="0.15">
      <c r="A23" s="5"/>
      <c r="D23" s="344"/>
      <c r="E23" s="344"/>
      <c r="I23" s="10">
        <f t="shared" si="7"/>
        <v>0</v>
      </c>
      <c r="Y23" s="358">
        <f t="shared" si="8"/>
        <v>0</v>
      </c>
      <c r="Z23" s="359">
        <f t="shared" si="9"/>
        <v>0</v>
      </c>
      <c r="AA23" s="359">
        <f t="shared" si="2"/>
        <v>0</v>
      </c>
      <c r="AB23" s="355">
        <f t="shared" si="10"/>
        <v>0</v>
      </c>
      <c r="AC23" s="355">
        <f t="shared" si="11"/>
        <v>0</v>
      </c>
      <c r="AD23" s="355">
        <f t="shared" si="12"/>
        <v>0</v>
      </c>
      <c r="AE23" s="355">
        <f t="shared" si="13"/>
        <v>0</v>
      </c>
      <c r="AF23" s="355">
        <f t="shared" si="14"/>
        <v>0</v>
      </c>
      <c r="AG23" s="355">
        <f t="shared" si="15"/>
        <v>0</v>
      </c>
      <c r="AH23" s="355">
        <f t="shared" si="16"/>
        <v>0</v>
      </c>
      <c r="AI23" s="355">
        <f t="shared" si="17"/>
        <v>0</v>
      </c>
      <c r="AJ23" s="355">
        <f t="shared" si="18"/>
        <v>0</v>
      </c>
      <c r="AK23" s="345"/>
      <c r="AL23" s="345"/>
      <c r="AM23" s="345"/>
      <c r="AN23" s="345"/>
      <c r="AO23" s="345"/>
      <c r="AP23" s="345"/>
      <c r="AQ23" s="345"/>
      <c r="AR23" s="345"/>
      <c r="AS23" s="345"/>
      <c r="AT23" s="345"/>
      <c r="AU23" s="345"/>
      <c r="AV23" s="345"/>
      <c r="AW23" s="345"/>
      <c r="AX23" s="345"/>
    </row>
    <row r="24" spans="1:50" ht="48" x14ac:dyDescent="0.15">
      <c r="A24" s="6" t="s">
        <v>2</v>
      </c>
      <c r="B24" s="3"/>
      <c r="C24" s="341" t="s">
        <v>13700</v>
      </c>
      <c r="D24" s="377" t="s">
        <v>13701</v>
      </c>
      <c r="E24" s="377"/>
      <c r="F24" s="341" t="s">
        <v>11</v>
      </c>
      <c r="G24" s="341" t="s">
        <v>4</v>
      </c>
      <c r="H24" s="341" t="s">
        <v>8</v>
      </c>
      <c r="I24" s="13" t="s">
        <v>13699</v>
      </c>
      <c r="Y24" s="360"/>
      <c r="Z24" s="361"/>
      <c r="AA24" s="361"/>
      <c r="AB24" s="356"/>
      <c r="AC24" s="356"/>
      <c r="AD24" s="356"/>
      <c r="AE24" s="356"/>
      <c r="AF24" s="356"/>
      <c r="AG24" s="356"/>
      <c r="AH24" s="356"/>
      <c r="AI24" s="356"/>
      <c r="AJ24" s="356"/>
      <c r="AK24" s="345"/>
      <c r="AL24" s="345"/>
      <c r="AM24" s="345"/>
      <c r="AN24" s="345"/>
      <c r="AO24" s="345"/>
      <c r="AP24" s="345"/>
      <c r="AQ24" s="345"/>
      <c r="AR24" s="345"/>
      <c r="AS24" s="345"/>
      <c r="AT24" s="345"/>
      <c r="AU24" s="345"/>
      <c r="AV24" s="345"/>
      <c r="AW24" s="345"/>
      <c r="AX24" s="345"/>
    </row>
    <row r="25" spans="1:50" x14ac:dyDescent="0.15">
      <c r="A25" s="7"/>
      <c r="B25" s="340"/>
      <c r="C25" s="18"/>
      <c r="D25" s="378"/>
      <c r="E25" s="378"/>
      <c r="G25" s="14"/>
      <c r="H25" s="14"/>
      <c r="I25" s="10">
        <f>C25*D25*F25</f>
        <v>0</v>
      </c>
      <c r="Y25" s="358">
        <f>B25</f>
        <v>0</v>
      </c>
      <c r="Z25" s="359">
        <f>I25 - (I25*G25)</f>
        <v>0</v>
      </c>
      <c r="AA25" s="359">
        <f>$I25*$G25*2/10</f>
        <v>0</v>
      </c>
      <c r="AB25" s="357">
        <f t="shared" ref="AB25:AJ27" si="19">AA25</f>
        <v>0</v>
      </c>
      <c r="AC25" s="357">
        <f t="shared" si="19"/>
        <v>0</v>
      </c>
      <c r="AD25" s="357">
        <f t="shared" si="19"/>
        <v>0</v>
      </c>
      <c r="AE25" s="357">
        <f t="shared" si="19"/>
        <v>0</v>
      </c>
      <c r="AF25" s="357">
        <f t="shared" si="19"/>
        <v>0</v>
      </c>
      <c r="AG25" s="357">
        <f t="shared" si="19"/>
        <v>0</v>
      </c>
      <c r="AH25" s="357">
        <f t="shared" si="19"/>
        <v>0</v>
      </c>
      <c r="AI25" s="357">
        <f t="shared" si="19"/>
        <v>0</v>
      </c>
      <c r="AJ25" s="357">
        <f t="shared" si="19"/>
        <v>0</v>
      </c>
      <c r="AK25" s="345"/>
      <c r="AL25" s="345"/>
      <c r="AM25" s="345"/>
      <c r="AN25" s="345"/>
      <c r="AO25" s="345"/>
      <c r="AP25" s="345"/>
      <c r="AQ25" s="345"/>
      <c r="AR25" s="345"/>
      <c r="AS25" s="345"/>
      <c r="AT25" s="345"/>
      <c r="AU25" s="345"/>
      <c r="AV25" s="345"/>
      <c r="AW25" s="345"/>
      <c r="AX25" s="345"/>
    </row>
    <row r="26" spans="1:50" x14ac:dyDescent="0.15">
      <c r="A26" s="7"/>
      <c r="C26" s="343"/>
      <c r="D26" s="379"/>
      <c r="E26" s="379"/>
      <c r="G26" s="14"/>
      <c r="I26" s="10">
        <f>C26*D26*F26</f>
        <v>0</v>
      </c>
      <c r="Y26" s="358">
        <f>B26</f>
        <v>0</v>
      </c>
      <c r="Z26" s="359">
        <f>I26 - (I26*G26)</f>
        <v>0</v>
      </c>
      <c r="AA26" s="359">
        <f>$I26*$G26*2/10</f>
        <v>0</v>
      </c>
      <c r="AB26" s="357">
        <f t="shared" si="19"/>
        <v>0</v>
      </c>
      <c r="AC26" s="357">
        <f t="shared" si="19"/>
        <v>0</v>
      </c>
      <c r="AD26" s="357">
        <f t="shared" si="19"/>
        <v>0</v>
      </c>
      <c r="AE26" s="357">
        <f t="shared" si="19"/>
        <v>0</v>
      </c>
      <c r="AF26" s="357">
        <f t="shared" si="19"/>
        <v>0</v>
      </c>
      <c r="AG26" s="357">
        <f t="shared" si="19"/>
        <v>0</v>
      </c>
      <c r="AH26" s="357">
        <f t="shared" si="19"/>
        <v>0</v>
      </c>
      <c r="AI26" s="357">
        <f t="shared" si="19"/>
        <v>0</v>
      </c>
      <c r="AJ26" s="357">
        <f t="shared" si="19"/>
        <v>0</v>
      </c>
      <c r="AK26" s="345"/>
      <c r="AL26" s="345"/>
      <c r="AM26" s="345"/>
      <c r="AN26" s="345"/>
      <c r="AO26" s="345"/>
      <c r="AP26" s="345"/>
      <c r="AQ26" s="345"/>
      <c r="AR26" s="345"/>
      <c r="AS26" s="345"/>
      <c r="AT26" s="345"/>
      <c r="AU26" s="345"/>
      <c r="AV26" s="345"/>
      <c r="AW26" s="345"/>
      <c r="AX26" s="345"/>
    </row>
    <row r="27" spans="1:50" x14ac:dyDescent="0.15">
      <c r="A27" s="5"/>
      <c r="D27" s="379"/>
      <c r="E27" s="379"/>
      <c r="I27" s="10">
        <f>C27*D27*F27</f>
        <v>0</v>
      </c>
      <c r="Y27" s="358">
        <f>B27</f>
        <v>0</v>
      </c>
      <c r="Z27" s="359">
        <f>I27 - (I27*G27)</f>
        <v>0</v>
      </c>
      <c r="AA27" s="359">
        <f>$I27*$G27*2/10</f>
        <v>0</v>
      </c>
      <c r="AB27" s="355">
        <f t="shared" si="19"/>
        <v>0</v>
      </c>
      <c r="AC27" s="355">
        <f t="shared" si="19"/>
        <v>0</v>
      </c>
      <c r="AD27" s="355">
        <f t="shared" si="19"/>
        <v>0</v>
      </c>
      <c r="AE27" s="355">
        <f t="shared" si="19"/>
        <v>0</v>
      </c>
      <c r="AF27" s="355">
        <f t="shared" si="19"/>
        <v>0</v>
      </c>
      <c r="AG27" s="355">
        <f t="shared" si="19"/>
        <v>0</v>
      </c>
      <c r="AH27" s="355">
        <f t="shared" si="19"/>
        <v>0</v>
      </c>
      <c r="AI27" s="355">
        <f t="shared" si="19"/>
        <v>0</v>
      </c>
      <c r="AJ27" s="355">
        <f t="shared" si="19"/>
        <v>0</v>
      </c>
      <c r="AK27" s="345"/>
      <c r="AL27" s="345"/>
      <c r="AM27" s="345"/>
      <c r="AN27" s="345"/>
      <c r="AO27" s="345"/>
      <c r="AP27" s="345"/>
      <c r="AQ27" s="345"/>
      <c r="AR27" s="345"/>
      <c r="AS27" s="345"/>
      <c r="AT27" s="345"/>
      <c r="AU27" s="345"/>
      <c r="AV27" s="345"/>
      <c r="AW27" s="345"/>
      <c r="AX27" s="345"/>
    </row>
    <row r="28" spans="1:50" ht="48" x14ac:dyDescent="0.15">
      <c r="A28" s="12" t="s">
        <v>3</v>
      </c>
      <c r="B28" s="2"/>
      <c r="C28" s="341" t="s">
        <v>13691</v>
      </c>
      <c r="D28" s="377" t="s">
        <v>12</v>
      </c>
      <c r="E28" s="377"/>
      <c r="F28" s="341" t="s">
        <v>11</v>
      </c>
      <c r="G28" s="341" t="s">
        <v>4</v>
      </c>
      <c r="H28" s="341" t="s">
        <v>8</v>
      </c>
      <c r="I28" s="13" t="s">
        <v>13699</v>
      </c>
      <c r="Y28" s="360"/>
      <c r="Z28" s="361"/>
      <c r="AA28" s="361"/>
      <c r="AB28" s="356"/>
      <c r="AC28" s="356"/>
      <c r="AD28" s="356"/>
      <c r="AE28" s="356"/>
      <c r="AF28" s="356"/>
      <c r="AG28" s="356"/>
      <c r="AH28" s="356"/>
      <c r="AI28" s="356"/>
      <c r="AJ28" s="356"/>
      <c r="AK28" s="345"/>
      <c r="AL28" s="345"/>
      <c r="AM28" s="345"/>
      <c r="AN28" s="345"/>
      <c r="AO28" s="345"/>
      <c r="AP28" s="345"/>
      <c r="AQ28" s="345"/>
      <c r="AR28" s="345"/>
      <c r="AS28" s="345"/>
      <c r="AT28" s="345"/>
      <c r="AU28" s="345"/>
      <c r="AV28" s="345"/>
      <c r="AW28" s="345"/>
      <c r="AX28" s="345"/>
    </row>
    <row r="29" spans="1:50" x14ac:dyDescent="0.15">
      <c r="A29" s="7"/>
      <c r="B29" s="340" t="s">
        <v>13709</v>
      </c>
      <c r="C29" s="192">
        <f>'Idemat 2017'!G999</f>
        <v>0.22069556296296294</v>
      </c>
      <c r="D29" s="380">
        <f>D12</f>
        <v>0.55300000000000005</v>
      </c>
      <c r="E29" s="380"/>
      <c r="F29" s="192">
        <f>F12</f>
        <v>1</v>
      </c>
      <c r="G29" s="14">
        <v>1</v>
      </c>
      <c r="H29" s="374" t="s">
        <v>13712</v>
      </c>
      <c r="I29" s="10">
        <f t="shared" ref="I29:I31" si="20">C29*D29*F29</f>
        <v>0.12204464631851852</v>
      </c>
      <c r="Y29" s="358" t="str">
        <f>B29</f>
        <v>Material X - incineration for electricity</v>
      </c>
      <c r="Z29" s="359">
        <f>I29 - (I29*G29)</f>
        <v>0</v>
      </c>
      <c r="AA29" s="359">
        <f>$I29*$G29*2/10</f>
        <v>2.4408929263703704E-2</v>
      </c>
      <c r="AB29" s="355">
        <f t="shared" ref="AB29:AJ31" si="21">AA29</f>
        <v>2.4408929263703704E-2</v>
      </c>
      <c r="AC29" s="355">
        <f t="shared" si="21"/>
        <v>2.4408929263703704E-2</v>
      </c>
      <c r="AD29" s="355">
        <f t="shared" si="21"/>
        <v>2.4408929263703704E-2</v>
      </c>
      <c r="AE29" s="355">
        <f t="shared" si="21"/>
        <v>2.4408929263703704E-2</v>
      </c>
      <c r="AF29" s="355">
        <f t="shared" si="21"/>
        <v>2.4408929263703704E-2</v>
      </c>
      <c r="AG29" s="355">
        <f t="shared" si="21"/>
        <v>2.4408929263703704E-2</v>
      </c>
      <c r="AH29" s="355">
        <f t="shared" si="21"/>
        <v>2.4408929263703704E-2</v>
      </c>
      <c r="AI29" s="355">
        <f t="shared" si="21"/>
        <v>2.4408929263703704E-2</v>
      </c>
      <c r="AJ29" s="355">
        <f t="shared" si="21"/>
        <v>2.4408929263703704E-2</v>
      </c>
      <c r="AK29" s="345"/>
      <c r="AL29" s="345"/>
      <c r="AM29" s="345"/>
      <c r="AN29" s="345"/>
      <c r="AO29" s="345"/>
      <c r="AP29" s="345"/>
      <c r="AQ29" s="345"/>
      <c r="AR29" s="345"/>
      <c r="AS29" s="345"/>
      <c r="AT29" s="345"/>
      <c r="AU29" s="345"/>
      <c r="AV29" s="345"/>
      <c r="AW29" s="345"/>
      <c r="AX29" s="345"/>
    </row>
    <row r="30" spans="1:50" x14ac:dyDescent="0.15">
      <c r="A30" s="7"/>
      <c r="B30" s="18"/>
      <c r="C30" s="192"/>
      <c r="D30" s="380"/>
      <c r="E30" s="380"/>
      <c r="F30" s="192"/>
      <c r="G30" s="14"/>
      <c r="H30" s="16"/>
      <c r="I30" s="10">
        <f t="shared" si="20"/>
        <v>0</v>
      </c>
      <c r="Y30" s="358">
        <f>B30</f>
        <v>0</v>
      </c>
      <c r="Z30" s="359">
        <f>I30 - (I30*G30)</f>
        <v>0</v>
      </c>
      <c r="AA30" s="359">
        <f>$I30*$G30*2/10</f>
        <v>0</v>
      </c>
      <c r="AB30" s="355">
        <f t="shared" si="21"/>
        <v>0</v>
      </c>
      <c r="AC30" s="355">
        <f t="shared" si="21"/>
        <v>0</v>
      </c>
      <c r="AD30" s="355">
        <f t="shared" si="21"/>
        <v>0</v>
      </c>
      <c r="AE30" s="355">
        <f t="shared" si="21"/>
        <v>0</v>
      </c>
      <c r="AF30" s="355">
        <f t="shared" si="21"/>
        <v>0</v>
      </c>
      <c r="AG30" s="355">
        <f t="shared" si="21"/>
        <v>0</v>
      </c>
      <c r="AH30" s="355">
        <f t="shared" si="21"/>
        <v>0</v>
      </c>
      <c r="AI30" s="355">
        <f t="shared" si="21"/>
        <v>0</v>
      </c>
      <c r="AJ30" s="355">
        <f t="shared" si="21"/>
        <v>0</v>
      </c>
      <c r="AK30" s="345"/>
      <c r="AL30" s="345"/>
      <c r="AM30" s="345"/>
      <c r="AN30" s="345"/>
      <c r="AO30" s="345"/>
      <c r="AP30" s="345"/>
      <c r="AQ30" s="345"/>
      <c r="AR30" s="345"/>
      <c r="AS30" s="345"/>
      <c r="AT30" s="345"/>
      <c r="AU30" s="345"/>
      <c r="AV30" s="345"/>
      <c r="AW30" s="345"/>
      <c r="AX30" s="345"/>
    </row>
    <row r="31" spans="1:50" x14ac:dyDescent="0.15">
      <c r="A31" s="7"/>
      <c r="B31" s="340" t="s">
        <v>1105</v>
      </c>
      <c r="C31" s="192"/>
      <c r="D31" s="378"/>
      <c r="E31" s="378"/>
      <c r="F31" s="192"/>
      <c r="G31" s="14"/>
      <c r="H31" s="16"/>
      <c r="I31" s="10">
        <f t="shared" si="20"/>
        <v>0</v>
      </c>
      <c r="Y31" s="358" t="str">
        <f>B31</f>
        <v xml:space="preserve"> </v>
      </c>
      <c r="Z31" s="359">
        <f>I31 - (I31*G31)</f>
        <v>0</v>
      </c>
      <c r="AA31" s="359">
        <f>$I31*$G31*2</f>
        <v>0</v>
      </c>
      <c r="AB31" s="355">
        <f t="shared" si="21"/>
        <v>0</v>
      </c>
      <c r="AC31" s="355">
        <f t="shared" si="21"/>
        <v>0</v>
      </c>
      <c r="AD31" s="355">
        <f t="shared" si="21"/>
        <v>0</v>
      </c>
      <c r="AE31" s="355">
        <f t="shared" si="21"/>
        <v>0</v>
      </c>
      <c r="AF31" s="355">
        <f t="shared" si="21"/>
        <v>0</v>
      </c>
      <c r="AG31" s="355">
        <f t="shared" si="21"/>
        <v>0</v>
      </c>
      <c r="AH31" s="355">
        <f t="shared" si="21"/>
        <v>0</v>
      </c>
      <c r="AI31" s="355">
        <f t="shared" si="21"/>
        <v>0</v>
      </c>
      <c r="AJ31" s="355">
        <f t="shared" si="21"/>
        <v>0</v>
      </c>
      <c r="AK31" s="345"/>
      <c r="AL31" s="345"/>
      <c r="AM31" s="345"/>
      <c r="AN31" s="345"/>
      <c r="AO31" s="345"/>
      <c r="AP31" s="345"/>
      <c r="AQ31" s="345"/>
      <c r="AR31" s="345"/>
      <c r="AS31" s="345"/>
      <c r="AT31" s="345"/>
      <c r="AU31" s="345"/>
      <c r="AV31" s="345"/>
      <c r="AW31" s="345"/>
      <c r="AX31" s="345"/>
    </row>
    <row r="32" spans="1:50" x14ac:dyDescent="0.15">
      <c r="D32" s="378"/>
      <c r="E32" s="378"/>
      <c r="AL32" s="345"/>
      <c r="AM32" s="345"/>
      <c r="AN32" s="345"/>
      <c r="AO32" s="345"/>
      <c r="AP32" s="345"/>
      <c r="AQ32" s="345"/>
      <c r="AR32" s="345"/>
      <c r="AS32" s="345"/>
      <c r="AT32" s="345"/>
      <c r="AU32" s="345"/>
      <c r="AV32" s="345"/>
      <c r="AW32" s="345"/>
      <c r="AX32" s="345"/>
    </row>
    <row r="33" spans="1:51" x14ac:dyDescent="0.15">
      <c r="D33" s="378"/>
      <c r="E33" s="378"/>
      <c r="AL33" s="345"/>
      <c r="AM33" s="345"/>
      <c r="AN33" s="345"/>
      <c r="AO33" s="345"/>
      <c r="AP33" s="345"/>
      <c r="AQ33" s="345"/>
      <c r="AR33" s="345"/>
      <c r="AS33" s="345"/>
      <c r="AT33" s="345"/>
      <c r="AU33" s="345"/>
      <c r="AV33" s="345"/>
      <c r="AW33" s="345"/>
      <c r="AX33" s="345"/>
    </row>
    <row r="34" spans="1:51" x14ac:dyDescent="0.15">
      <c r="D34" s="378"/>
      <c r="E34" s="378"/>
      <c r="AL34" s="345"/>
      <c r="AM34" s="345"/>
      <c r="AN34" s="345"/>
      <c r="AO34" s="345"/>
      <c r="AP34" s="345"/>
      <c r="AQ34" s="345"/>
      <c r="AR34" s="345"/>
      <c r="AS34" s="345"/>
      <c r="AT34" s="345"/>
      <c r="AU34" s="345"/>
      <c r="AV34" s="345"/>
      <c r="AW34" s="345"/>
      <c r="AX34" s="345"/>
    </row>
    <row r="35" spans="1:51" s="363" customFormat="1" x14ac:dyDescent="0.15">
      <c r="D35" s="378"/>
      <c r="E35" s="378"/>
      <c r="AL35" s="345"/>
      <c r="AM35" s="345"/>
      <c r="AN35" s="345"/>
      <c r="AO35" s="345"/>
      <c r="AP35" s="345"/>
      <c r="AQ35" s="345"/>
      <c r="AR35" s="345"/>
      <c r="AS35" s="345"/>
      <c r="AT35" s="345"/>
      <c r="AU35" s="345"/>
      <c r="AV35" s="345"/>
      <c r="AW35" s="345"/>
      <c r="AX35" s="345"/>
    </row>
    <row r="36" spans="1:51" s="363" customFormat="1" x14ac:dyDescent="0.15">
      <c r="D36" s="378"/>
      <c r="E36" s="378"/>
      <c r="AL36" s="345"/>
      <c r="AM36" s="345"/>
      <c r="AN36" s="345"/>
      <c r="AO36" s="345"/>
      <c r="AP36" s="345"/>
      <c r="AQ36" s="345"/>
      <c r="AR36" s="345"/>
      <c r="AS36" s="345"/>
      <c r="AT36" s="345"/>
      <c r="AU36" s="345"/>
      <c r="AV36" s="345"/>
      <c r="AW36" s="345"/>
      <c r="AX36" s="345"/>
    </row>
    <row r="37" spans="1:51" s="363" customFormat="1" x14ac:dyDescent="0.15">
      <c r="D37" s="378"/>
      <c r="E37" s="378"/>
      <c r="AL37" s="345"/>
      <c r="AM37" s="345"/>
      <c r="AN37" s="345"/>
      <c r="AO37" s="345"/>
      <c r="AP37" s="345"/>
      <c r="AQ37" s="345"/>
      <c r="AR37" s="345"/>
      <c r="AS37" s="345"/>
      <c r="AT37" s="345"/>
      <c r="AU37" s="345"/>
      <c r="AV37" s="345"/>
      <c r="AW37" s="345"/>
      <c r="AX37" s="345"/>
    </row>
    <row r="38" spans="1:51" s="363" customFormat="1" x14ac:dyDescent="0.15">
      <c r="D38" s="378"/>
      <c r="E38" s="378"/>
      <c r="AL38" s="345"/>
      <c r="AM38" s="345"/>
      <c r="AN38" s="345"/>
      <c r="AO38" s="345"/>
      <c r="AP38" s="345"/>
      <c r="AQ38" s="345"/>
      <c r="AR38" s="345"/>
      <c r="AS38" s="345"/>
      <c r="AT38" s="345"/>
      <c r="AU38" s="345"/>
      <c r="AV38" s="345"/>
      <c r="AW38" s="345"/>
      <c r="AX38" s="345"/>
    </row>
    <row r="39" spans="1:51" x14ac:dyDescent="0.15">
      <c r="D39" s="378"/>
      <c r="E39" s="378"/>
      <c r="AL39" s="345"/>
      <c r="AM39" s="345"/>
      <c r="AN39" s="345"/>
      <c r="AO39" s="345"/>
      <c r="AP39" s="345"/>
      <c r="AQ39" s="345"/>
      <c r="AR39" s="345"/>
      <c r="AS39" s="345"/>
      <c r="AT39" s="345"/>
      <c r="AU39" s="345"/>
      <c r="AV39" s="345"/>
      <c r="AW39" s="345"/>
      <c r="AX39" s="345"/>
    </row>
    <row r="40" spans="1:51" s="366" customFormat="1" x14ac:dyDescent="0.15">
      <c r="D40" s="381"/>
      <c r="E40" s="381"/>
      <c r="AL40" s="367"/>
      <c r="AM40" s="367"/>
      <c r="AN40" s="367"/>
      <c r="AO40" s="367"/>
      <c r="AP40" s="367"/>
      <c r="AQ40" s="367"/>
      <c r="AR40" s="367"/>
      <c r="AS40" s="367"/>
      <c r="AT40" s="367"/>
      <c r="AU40" s="367"/>
      <c r="AV40" s="367"/>
      <c r="AW40" s="367"/>
      <c r="AX40" s="367"/>
    </row>
    <row r="41" spans="1:51" x14ac:dyDescent="0.15">
      <c r="D41" s="378"/>
      <c r="E41" s="378"/>
      <c r="AL41" s="345"/>
      <c r="AM41" s="345"/>
      <c r="AN41" s="345"/>
      <c r="AO41" s="345"/>
      <c r="AP41" s="345"/>
      <c r="AQ41" s="345"/>
      <c r="AR41" s="345"/>
      <c r="AS41" s="345"/>
      <c r="AT41" s="345"/>
      <c r="AU41" s="345"/>
      <c r="AV41" s="345"/>
      <c r="AW41" s="345"/>
      <c r="AX41" s="345"/>
    </row>
    <row r="42" spans="1:51" x14ac:dyDescent="0.15">
      <c r="A42" s="349" t="s">
        <v>13693</v>
      </c>
      <c r="D42" s="378"/>
      <c r="E42" s="378"/>
      <c r="AL42" s="345"/>
      <c r="AM42" s="345"/>
      <c r="AN42" s="345"/>
      <c r="AO42" s="345"/>
      <c r="AP42" s="345"/>
      <c r="AQ42" s="345"/>
      <c r="AR42" s="345"/>
      <c r="AS42" s="345"/>
      <c r="AT42" s="345"/>
      <c r="AU42" s="345"/>
      <c r="AV42" s="345"/>
      <c r="AW42" s="345"/>
      <c r="AX42" s="345"/>
    </row>
    <row r="43" spans="1:51" x14ac:dyDescent="0.15">
      <c r="A43" s="348" t="s">
        <v>13714</v>
      </c>
      <c r="D43" s="378"/>
      <c r="E43" s="378"/>
      <c r="K43" s="15"/>
      <c r="Y43" s="350" t="s">
        <v>9</v>
      </c>
      <c r="Z43" s="351"/>
      <c r="AA43" s="351"/>
      <c r="AB43" s="351"/>
      <c r="AC43" s="351"/>
      <c r="AD43" s="351"/>
      <c r="AE43" s="351"/>
      <c r="AF43" s="351"/>
      <c r="AG43" s="351"/>
      <c r="AH43" s="351"/>
      <c r="AI43" s="351"/>
      <c r="AJ43" s="351"/>
      <c r="AK43" s="345"/>
      <c r="AL43" s="350" t="s">
        <v>13695</v>
      </c>
      <c r="AM43" s="351"/>
      <c r="AN43" s="351"/>
      <c r="AO43" s="351"/>
      <c r="AP43" s="351"/>
      <c r="AQ43" s="351"/>
      <c r="AR43" s="351"/>
      <c r="AS43" s="351"/>
      <c r="AT43" s="351"/>
      <c r="AU43" s="351"/>
      <c r="AV43" s="351"/>
      <c r="AW43" s="351"/>
      <c r="AX43" s="345"/>
    </row>
    <row r="44" spans="1:51" s="1" customFormat="1" ht="48" x14ac:dyDescent="0.15">
      <c r="A44" s="11" t="s">
        <v>0</v>
      </c>
      <c r="B44" s="9"/>
      <c r="C44" s="341" t="s">
        <v>13689</v>
      </c>
      <c r="D44" s="377" t="s">
        <v>12</v>
      </c>
      <c r="E44" s="377"/>
      <c r="F44" s="341" t="s">
        <v>11</v>
      </c>
      <c r="G44" s="341" t="s">
        <v>4</v>
      </c>
      <c r="H44" s="341" t="s">
        <v>8</v>
      </c>
      <c r="I44" s="13" t="s">
        <v>13699</v>
      </c>
      <c r="X44" s="342"/>
      <c r="Y44" s="352" t="s">
        <v>6</v>
      </c>
      <c r="Z44" s="362" t="s">
        <v>5</v>
      </c>
      <c r="AA44" s="352" t="s">
        <v>13694</v>
      </c>
      <c r="AB44" s="352"/>
      <c r="AC44" s="352"/>
      <c r="AD44" s="352"/>
      <c r="AE44" s="352"/>
      <c r="AF44" s="352"/>
      <c r="AG44" s="352"/>
      <c r="AH44" s="352"/>
      <c r="AI44" s="353"/>
      <c r="AJ44" s="353"/>
      <c r="AK44" s="354"/>
      <c r="AL44" s="352" t="s">
        <v>6</v>
      </c>
      <c r="AM44" s="362" t="s">
        <v>5</v>
      </c>
      <c r="AN44" s="352" t="s">
        <v>13694</v>
      </c>
      <c r="AO44" s="352"/>
      <c r="AP44" s="352"/>
      <c r="AQ44" s="353"/>
      <c r="AR44" s="353"/>
      <c r="AS44" s="353"/>
      <c r="AT44" s="353"/>
      <c r="AU44" s="353"/>
      <c r="AV44" s="353"/>
      <c r="AW44" s="353"/>
      <c r="AX44" s="345"/>
      <c r="AY44" s="342"/>
    </row>
    <row r="45" spans="1:51" x14ac:dyDescent="0.15">
      <c r="A45" s="4"/>
      <c r="B45" s="340" t="s">
        <v>13710</v>
      </c>
      <c r="C45" s="192">
        <f>'Idemat 2017'!G467</f>
        <v>0.58806834814814812</v>
      </c>
      <c r="D45" s="375">
        <v>0.311</v>
      </c>
      <c r="E45" s="375"/>
      <c r="F45" s="192">
        <v>1</v>
      </c>
      <c r="G45" s="14">
        <v>0.1</v>
      </c>
      <c r="H45" s="374" t="s">
        <v>13712</v>
      </c>
      <c r="I45" s="10">
        <f>C45*D45*F45</f>
        <v>0.18288925627407407</v>
      </c>
      <c r="Y45" s="358" t="str">
        <f t="shared" ref="Y45:Y51" si="22">B45</f>
        <v>Material Y</v>
      </c>
      <c r="Z45" s="359">
        <f t="shared" ref="Z45" si="23">I45 - (I45*G45)</f>
        <v>0.16460033064666665</v>
      </c>
      <c r="AA45" s="359">
        <f t="shared" ref="AA45:AA51" si="24">$I45*$G45*2/10</f>
        <v>3.6577851254814817E-3</v>
      </c>
      <c r="AB45" s="355">
        <f t="shared" ref="AB45:AJ51" si="25">AA45</f>
        <v>3.6577851254814817E-3</v>
      </c>
      <c r="AC45" s="355">
        <f t="shared" si="25"/>
        <v>3.6577851254814817E-3</v>
      </c>
      <c r="AD45" s="355">
        <f t="shared" si="25"/>
        <v>3.6577851254814817E-3</v>
      </c>
      <c r="AE45" s="355">
        <f t="shared" si="25"/>
        <v>3.6577851254814817E-3</v>
      </c>
      <c r="AF45" s="355">
        <f t="shared" si="25"/>
        <v>3.6577851254814817E-3</v>
      </c>
      <c r="AG45" s="355">
        <f t="shared" si="25"/>
        <v>3.6577851254814817E-3</v>
      </c>
      <c r="AH45" s="355">
        <f t="shared" si="25"/>
        <v>3.6577851254814817E-3</v>
      </c>
      <c r="AI45" s="355">
        <f t="shared" si="25"/>
        <v>3.6577851254814817E-3</v>
      </c>
      <c r="AJ45" s="355">
        <f t="shared" si="25"/>
        <v>3.6577851254814817E-3</v>
      </c>
      <c r="AK45" s="345"/>
      <c r="AL45" s="358" t="s">
        <v>10</v>
      </c>
      <c r="AM45" s="359">
        <f>SUM(Z45:Z51)</f>
        <v>0.16460033064666665</v>
      </c>
      <c r="AN45" s="359">
        <f>SUM(AA45:AA51)</f>
        <v>3.6577851254814817E-3</v>
      </c>
      <c r="AO45" s="355">
        <f>AN45</f>
        <v>3.6577851254814817E-3</v>
      </c>
      <c r="AP45" s="355">
        <f t="shared" ref="AP45:AW45" si="26">AO45</f>
        <v>3.6577851254814817E-3</v>
      </c>
      <c r="AQ45" s="355">
        <f t="shared" si="26"/>
        <v>3.6577851254814817E-3</v>
      </c>
      <c r="AR45" s="355">
        <f t="shared" si="26"/>
        <v>3.6577851254814817E-3</v>
      </c>
      <c r="AS45" s="355">
        <f t="shared" si="26"/>
        <v>3.6577851254814817E-3</v>
      </c>
      <c r="AT45" s="355">
        <f t="shared" si="26"/>
        <v>3.6577851254814817E-3</v>
      </c>
      <c r="AU45" s="355">
        <f t="shared" si="26"/>
        <v>3.6577851254814817E-3</v>
      </c>
      <c r="AV45" s="355">
        <f t="shared" si="26"/>
        <v>3.6577851254814817E-3</v>
      </c>
      <c r="AW45" s="355">
        <f t="shared" si="26"/>
        <v>3.6577851254814817E-3</v>
      </c>
      <c r="AX45" s="345"/>
    </row>
    <row r="46" spans="1:51" x14ac:dyDescent="0.15">
      <c r="A46" s="4"/>
      <c r="B46" s="340"/>
      <c r="C46" s="192"/>
      <c r="D46" s="375"/>
      <c r="E46" s="375"/>
      <c r="F46" s="192"/>
      <c r="G46" s="14"/>
      <c r="H46" s="16"/>
      <c r="I46" s="10">
        <f t="shared" ref="I46:I51" si="27">C46*D46*F46</f>
        <v>0</v>
      </c>
      <c r="Y46" s="358">
        <f t="shared" si="22"/>
        <v>0</v>
      </c>
      <c r="Z46" s="359">
        <f>I46 - (I46*G46)</f>
        <v>0</v>
      </c>
      <c r="AA46" s="359">
        <f t="shared" si="24"/>
        <v>0</v>
      </c>
      <c r="AB46" s="355">
        <f t="shared" si="25"/>
        <v>0</v>
      </c>
      <c r="AC46" s="355">
        <f t="shared" si="25"/>
        <v>0</v>
      </c>
      <c r="AD46" s="355">
        <f t="shared" si="25"/>
        <v>0</v>
      </c>
      <c r="AE46" s="355">
        <f t="shared" si="25"/>
        <v>0</v>
      </c>
      <c r="AF46" s="355">
        <f t="shared" si="25"/>
        <v>0</v>
      </c>
      <c r="AG46" s="355">
        <f t="shared" si="25"/>
        <v>0</v>
      </c>
      <c r="AH46" s="355">
        <f t="shared" si="25"/>
        <v>0</v>
      </c>
      <c r="AI46" s="355">
        <f t="shared" si="25"/>
        <v>0</v>
      </c>
      <c r="AJ46" s="355">
        <f t="shared" si="25"/>
        <v>0</v>
      </c>
      <c r="AK46" s="345"/>
      <c r="AL46" s="358" t="s">
        <v>1</v>
      </c>
      <c r="AM46" s="359">
        <f>SUM(Z53:Z56)</f>
        <v>0</v>
      </c>
      <c r="AN46" s="359">
        <f>SUM(AA53:AA56)</f>
        <v>0</v>
      </c>
      <c r="AO46" s="355">
        <f t="shared" ref="AO46:AW48" si="28">AN46</f>
        <v>0</v>
      </c>
      <c r="AP46" s="355">
        <f t="shared" si="28"/>
        <v>0</v>
      </c>
      <c r="AQ46" s="355">
        <f t="shared" si="28"/>
        <v>0</v>
      </c>
      <c r="AR46" s="355">
        <f t="shared" si="28"/>
        <v>0</v>
      </c>
      <c r="AS46" s="355">
        <f t="shared" si="28"/>
        <v>0</v>
      </c>
      <c r="AT46" s="355">
        <f t="shared" si="28"/>
        <v>0</v>
      </c>
      <c r="AU46" s="355">
        <f t="shared" si="28"/>
        <v>0</v>
      </c>
      <c r="AV46" s="355">
        <f t="shared" si="28"/>
        <v>0</v>
      </c>
      <c r="AW46" s="355">
        <f t="shared" si="28"/>
        <v>0</v>
      </c>
      <c r="AX46" s="345"/>
    </row>
    <row r="47" spans="1:51" x14ac:dyDescent="0.15">
      <c r="A47" s="4"/>
      <c r="B47" s="18"/>
      <c r="C47" s="192"/>
      <c r="D47" s="375"/>
      <c r="E47" s="375"/>
      <c r="F47" s="192"/>
      <c r="G47" s="14"/>
      <c r="H47" s="16"/>
      <c r="I47" s="10">
        <f t="shared" si="27"/>
        <v>0</v>
      </c>
      <c r="Y47" s="358">
        <f t="shared" si="22"/>
        <v>0</v>
      </c>
      <c r="Z47" s="359">
        <f t="shared" ref="Z47:Z51" si="29">I47 - (I47*G47)</f>
        <v>0</v>
      </c>
      <c r="AA47" s="359">
        <f t="shared" si="24"/>
        <v>0</v>
      </c>
      <c r="AB47" s="355">
        <f t="shared" si="25"/>
        <v>0</v>
      </c>
      <c r="AC47" s="355">
        <f t="shared" si="25"/>
        <v>0</v>
      </c>
      <c r="AD47" s="355">
        <f t="shared" si="25"/>
        <v>0</v>
      </c>
      <c r="AE47" s="355">
        <f t="shared" si="25"/>
        <v>0</v>
      </c>
      <c r="AF47" s="355">
        <f t="shared" si="25"/>
        <v>0</v>
      </c>
      <c r="AG47" s="355">
        <f t="shared" si="25"/>
        <v>0</v>
      </c>
      <c r="AH47" s="355">
        <f t="shared" si="25"/>
        <v>0</v>
      </c>
      <c r="AI47" s="355">
        <f t="shared" si="25"/>
        <v>0</v>
      </c>
      <c r="AJ47" s="355">
        <f t="shared" si="25"/>
        <v>0</v>
      </c>
      <c r="AK47" s="345"/>
      <c r="AL47" s="358" t="s">
        <v>2</v>
      </c>
      <c r="AM47" s="359">
        <f>SUM(Z58:Z60)</f>
        <v>0</v>
      </c>
      <c r="AN47" s="359">
        <f>SUM(AA58:AA60)</f>
        <v>0</v>
      </c>
      <c r="AO47" s="355">
        <f t="shared" si="28"/>
        <v>0</v>
      </c>
      <c r="AP47" s="355">
        <f t="shared" si="28"/>
        <v>0</v>
      </c>
      <c r="AQ47" s="355">
        <f t="shared" si="28"/>
        <v>0</v>
      </c>
      <c r="AR47" s="355">
        <f t="shared" si="28"/>
        <v>0</v>
      </c>
      <c r="AS47" s="355">
        <f t="shared" si="28"/>
        <v>0</v>
      </c>
      <c r="AT47" s="355">
        <f t="shared" si="28"/>
        <v>0</v>
      </c>
      <c r="AU47" s="355">
        <f t="shared" si="28"/>
        <v>0</v>
      </c>
      <c r="AV47" s="355">
        <f t="shared" si="28"/>
        <v>0</v>
      </c>
      <c r="AW47" s="355">
        <f t="shared" si="28"/>
        <v>0</v>
      </c>
      <c r="AX47" s="345"/>
    </row>
    <row r="48" spans="1:51" x14ac:dyDescent="0.15">
      <c r="A48" s="4"/>
      <c r="B48" s="18"/>
      <c r="C48" s="192"/>
      <c r="D48" s="375"/>
      <c r="E48" s="375"/>
      <c r="F48" s="192"/>
      <c r="G48" s="14"/>
      <c r="H48" s="16"/>
      <c r="I48" s="10">
        <f t="shared" si="27"/>
        <v>0</v>
      </c>
      <c r="Y48" s="358">
        <f t="shared" si="22"/>
        <v>0</v>
      </c>
      <c r="Z48" s="359">
        <f t="shared" si="29"/>
        <v>0</v>
      </c>
      <c r="AA48" s="359">
        <f t="shared" si="24"/>
        <v>0</v>
      </c>
      <c r="AB48" s="355">
        <f t="shared" si="25"/>
        <v>0</v>
      </c>
      <c r="AC48" s="355">
        <f t="shared" si="25"/>
        <v>0</v>
      </c>
      <c r="AD48" s="355">
        <f t="shared" si="25"/>
        <v>0</v>
      </c>
      <c r="AE48" s="355">
        <f t="shared" si="25"/>
        <v>0</v>
      </c>
      <c r="AF48" s="355">
        <f t="shared" si="25"/>
        <v>0</v>
      </c>
      <c r="AG48" s="355">
        <f t="shared" si="25"/>
        <v>0</v>
      </c>
      <c r="AH48" s="355">
        <f t="shared" si="25"/>
        <v>0</v>
      </c>
      <c r="AI48" s="355">
        <f t="shared" si="25"/>
        <v>0</v>
      </c>
      <c r="AJ48" s="355">
        <f t="shared" si="25"/>
        <v>0</v>
      </c>
      <c r="AK48" s="345"/>
      <c r="AL48" s="358" t="s">
        <v>3</v>
      </c>
      <c r="AM48" s="359">
        <f>SUM(Z62:Z64)</f>
        <v>0</v>
      </c>
      <c r="AN48" s="359">
        <f>SUM(AA62:AA64)</f>
        <v>-3.1304857773333326E-2</v>
      </c>
      <c r="AO48" s="355">
        <f t="shared" si="28"/>
        <v>-3.1304857773333326E-2</v>
      </c>
      <c r="AP48" s="355">
        <f t="shared" si="28"/>
        <v>-3.1304857773333326E-2</v>
      </c>
      <c r="AQ48" s="355">
        <f t="shared" si="28"/>
        <v>-3.1304857773333326E-2</v>
      </c>
      <c r="AR48" s="355">
        <f t="shared" si="28"/>
        <v>-3.1304857773333326E-2</v>
      </c>
      <c r="AS48" s="355">
        <f t="shared" si="28"/>
        <v>-3.1304857773333326E-2</v>
      </c>
      <c r="AT48" s="355">
        <f t="shared" si="28"/>
        <v>-3.1304857773333326E-2</v>
      </c>
      <c r="AU48" s="355">
        <f t="shared" si="28"/>
        <v>-3.1304857773333326E-2</v>
      </c>
      <c r="AV48" s="355">
        <f t="shared" si="28"/>
        <v>-3.1304857773333326E-2</v>
      </c>
      <c r="AW48" s="355">
        <f t="shared" si="28"/>
        <v>-3.1304857773333326E-2</v>
      </c>
      <c r="AX48" s="345"/>
    </row>
    <row r="49" spans="1:50" x14ac:dyDescent="0.15">
      <c r="A49" s="4"/>
      <c r="B49" s="18"/>
      <c r="C49" s="192"/>
      <c r="D49" s="375"/>
      <c r="E49" s="375"/>
      <c r="F49" s="192"/>
      <c r="G49" s="14"/>
      <c r="H49" s="16"/>
      <c r="I49" s="10">
        <f t="shared" si="27"/>
        <v>0</v>
      </c>
      <c r="Y49" s="358">
        <f t="shared" si="22"/>
        <v>0</v>
      </c>
      <c r="Z49" s="359">
        <f t="shared" si="29"/>
        <v>0</v>
      </c>
      <c r="AA49" s="359">
        <f t="shared" si="24"/>
        <v>0</v>
      </c>
      <c r="AB49" s="355">
        <f t="shared" si="25"/>
        <v>0</v>
      </c>
      <c r="AC49" s="355">
        <f t="shared" si="25"/>
        <v>0</v>
      </c>
      <c r="AD49" s="355">
        <f t="shared" si="25"/>
        <v>0</v>
      </c>
      <c r="AE49" s="355">
        <f t="shared" si="25"/>
        <v>0</v>
      </c>
      <c r="AF49" s="355">
        <f t="shared" si="25"/>
        <v>0</v>
      </c>
      <c r="AG49" s="355">
        <f t="shared" si="25"/>
        <v>0</v>
      </c>
      <c r="AH49" s="355">
        <f t="shared" si="25"/>
        <v>0</v>
      </c>
      <c r="AI49" s="355">
        <f t="shared" si="25"/>
        <v>0</v>
      </c>
      <c r="AJ49" s="355">
        <f t="shared" si="25"/>
        <v>0</v>
      </c>
      <c r="AK49" s="345"/>
      <c r="AL49" s="345"/>
      <c r="AM49" s="345"/>
      <c r="AN49" s="345"/>
      <c r="AO49" s="345"/>
      <c r="AP49" s="345"/>
      <c r="AQ49" s="345"/>
      <c r="AR49" s="345"/>
      <c r="AS49" s="345"/>
      <c r="AT49" s="345"/>
      <c r="AU49" s="345"/>
      <c r="AV49" s="345"/>
      <c r="AW49" s="345"/>
      <c r="AX49" s="345"/>
    </row>
    <row r="50" spans="1:50" x14ac:dyDescent="0.15">
      <c r="A50" s="4"/>
      <c r="B50" s="340"/>
      <c r="C50" s="192"/>
      <c r="D50" s="375"/>
      <c r="E50" s="375"/>
      <c r="F50" s="192"/>
      <c r="G50" s="14"/>
      <c r="H50" s="16"/>
      <c r="I50" s="10">
        <f t="shared" si="27"/>
        <v>0</v>
      </c>
      <c r="Y50" s="358">
        <f t="shared" si="22"/>
        <v>0</v>
      </c>
      <c r="Z50" s="359">
        <f t="shared" si="29"/>
        <v>0</v>
      </c>
      <c r="AA50" s="359">
        <f t="shared" si="24"/>
        <v>0</v>
      </c>
      <c r="AB50" s="355">
        <f t="shared" si="25"/>
        <v>0</v>
      </c>
      <c r="AC50" s="355">
        <f t="shared" si="25"/>
        <v>0</v>
      </c>
      <c r="AD50" s="355">
        <f t="shared" si="25"/>
        <v>0</v>
      </c>
      <c r="AE50" s="355">
        <f t="shared" si="25"/>
        <v>0</v>
      </c>
      <c r="AF50" s="355">
        <f t="shared" si="25"/>
        <v>0</v>
      </c>
      <c r="AG50" s="355">
        <f t="shared" si="25"/>
        <v>0</v>
      </c>
      <c r="AH50" s="355">
        <f t="shared" si="25"/>
        <v>0</v>
      </c>
      <c r="AI50" s="355">
        <f t="shared" si="25"/>
        <v>0</v>
      </c>
      <c r="AJ50" s="355">
        <f t="shared" si="25"/>
        <v>0</v>
      </c>
      <c r="AK50" s="345"/>
      <c r="AL50" s="345"/>
      <c r="AM50" s="345"/>
      <c r="AN50" s="345"/>
      <c r="AO50" s="345"/>
      <c r="AP50" s="345"/>
      <c r="AQ50" s="345"/>
      <c r="AR50" s="345"/>
      <c r="AS50" s="345"/>
      <c r="AT50" s="345"/>
      <c r="AU50" s="345"/>
      <c r="AV50" s="345"/>
      <c r="AW50" s="345"/>
      <c r="AX50" s="345"/>
    </row>
    <row r="51" spans="1:50" x14ac:dyDescent="0.15">
      <c r="A51" s="5"/>
      <c r="D51" s="379"/>
      <c r="E51" s="379"/>
      <c r="I51" s="10">
        <f t="shared" si="27"/>
        <v>0</v>
      </c>
      <c r="Y51" s="358">
        <f t="shared" si="22"/>
        <v>0</v>
      </c>
      <c r="Z51" s="359">
        <f t="shared" si="29"/>
        <v>0</v>
      </c>
      <c r="AA51" s="359">
        <f t="shared" si="24"/>
        <v>0</v>
      </c>
      <c r="AB51" s="355">
        <f t="shared" si="25"/>
        <v>0</v>
      </c>
      <c r="AC51" s="355">
        <f t="shared" si="25"/>
        <v>0</v>
      </c>
      <c r="AD51" s="355">
        <f t="shared" si="25"/>
        <v>0</v>
      </c>
      <c r="AE51" s="355">
        <f t="shared" si="25"/>
        <v>0</v>
      </c>
      <c r="AF51" s="355">
        <f t="shared" si="25"/>
        <v>0</v>
      </c>
      <c r="AG51" s="355">
        <f t="shared" si="25"/>
        <v>0</v>
      </c>
      <c r="AH51" s="355">
        <f t="shared" si="25"/>
        <v>0</v>
      </c>
      <c r="AI51" s="355">
        <f t="shared" si="25"/>
        <v>0</v>
      </c>
      <c r="AJ51" s="355">
        <f t="shared" si="25"/>
        <v>0</v>
      </c>
      <c r="AK51" s="345"/>
      <c r="AL51" s="345"/>
      <c r="AM51" s="345"/>
      <c r="AN51" s="345"/>
      <c r="AO51" s="345"/>
      <c r="AP51" s="345"/>
      <c r="AQ51" s="345"/>
      <c r="AR51" s="345"/>
      <c r="AS51" s="345"/>
      <c r="AT51" s="345"/>
      <c r="AU51" s="345"/>
      <c r="AV51" s="345"/>
      <c r="AW51" s="345"/>
      <c r="AX51" s="345"/>
    </row>
    <row r="52" spans="1:50" ht="48" x14ac:dyDescent="0.15">
      <c r="A52" s="11" t="s">
        <v>1</v>
      </c>
      <c r="B52" s="3"/>
      <c r="C52" s="341" t="s">
        <v>13690</v>
      </c>
      <c r="D52" s="341" t="s">
        <v>13686</v>
      </c>
      <c r="E52" s="341" t="s">
        <v>13687</v>
      </c>
      <c r="F52" s="341" t="s">
        <v>11</v>
      </c>
      <c r="G52" s="341" t="s">
        <v>4</v>
      </c>
      <c r="H52" s="341" t="s">
        <v>8</v>
      </c>
      <c r="I52" s="13" t="s">
        <v>13699</v>
      </c>
      <c r="Y52" s="360"/>
      <c r="Z52" s="361"/>
      <c r="AA52" s="361"/>
      <c r="AB52" s="356"/>
      <c r="AC52" s="356"/>
      <c r="AD52" s="356"/>
      <c r="AE52" s="356"/>
      <c r="AF52" s="356"/>
      <c r="AG52" s="356"/>
      <c r="AH52" s="356"/>
      <c r="AI52" s="356"/>
      <c r="AJ52" s="356"/>
      <c r="AK52" s="345"/>
      <c r="AL52" s="345"/>
      <c r="AM52" s="345"/>
      <c r="AN52" s="345"/>
      <c r="AO52" s="345"/>
      <c r="AP52" s="345"/>
      <c r="AQ52" s="345"/>
      <c r="AR52" s="345"/>
      <c r="AS52" s="345"/>
      <c r="AT52" s="345"/>
      <c r="AU52" s="345"/>
      <c r="AV52" s="345"/>
      <c r="AW52" s="345"/>
      <c r="AX52" s="345"/>
    </row>
    <row r="53" spans="1:50" x14ac:dyDescent="0.15">
      <c r="A53" s="4"/>
      <c r="B53" s="340"/>
      <c r="C53" s="192"/>
      <c r="D53" s="344"/>
      <c r="E53" s="344"/>
      <c r="F53" s="192"/>
      <c r="G53" s="14"/>
      <c r="H53" s="14"/>
      <c r="I53" s="10">
        <f t="shared" ref="I53:I56" si="30">C53*D53*E53*F53</f>
        <v>0</v>
      </c>
      <c r="Y53" s="358">
        <f t="shared" ref="Y53:Y56" si="31">B53</f>
        <v>0</v>
      </c>
      <c r="Z53" s="359">
        <f t="shared" ref="Z53:Z56" si="32">I53 - (I53*G53)</f>
        <v>0</v>
      </c>
      <c r="AA53" s="359">
        <f t="shared" ref="AA53:AA56" si="33">$I53*$G53*2/10</f>
        <v>0</v>
      </c>
      <c r="AB53" s="355">
        <f t="shared" ref="AB53:AB56" si="34">AA53</f>
        <v>0</v>
      </c>
      <c r="AC53" s="355">
        <f t="shared" ref="AC53:AC56" si="35">AB53</f>
        <v>0</v>
      </c>
      <c r="AD53" s="355">
        <f t="shared" ref="AD53:AD56" si="36">AC53</f>
        <v>0</v>
      </c>
      <c r="AE53" s="355">
        <f t="shared" ref="AE53:AE56" si="37">AD53</f>
        <v>0</v>
      </c>
      <c r="AF53" s="355">
        <f t="shared" ref="AF53:AF56" si="38">AE53</f>
        <v>0</v>
      </c>
      <c r="AG53" s="355">
        <f t="shared" ref="AG53:AG56" si="39">AF53</f>
        <v>0</v>
      </c>
      <c r="AH53" s="355">
        <f t="shared" ref="AH53:AH56" si="40">AG53</f>
        <v>0</v>
      </c>
      <c r="AI53" s="355">
        <f t="shared" ref="AI53:AI56" si="41">AH53</f>
        <v>0</v>
      </c>
      <c r="AJ53" s="355">
        <f t="shared" ref="AJ53:AJ56" si="42">AI53</f>
        <v>0</v>
      </c>
      <c r="AK53" s="345"/>
      <c r="AL53" s="345"/>
      <c r="AM53" s="345"/>
      <c r="AN53" s="345"/>
      <c r="AO53" s="345"/>
      <c r="AP53" s="345"/>
      <c r="AQ53" s="345"/>
      <c r="AR53" s="345"/>
      <c r="AS53" s="345"/>
      <c r="AT53" s="345"/>
      <c r="AU53" s="345"/>
      <c r="AV53" s="345"/>
      <c r="AW53" s="345"/>
      <c r="AX53" s="345"/>
    </row>
    <row r="54" spans="1:50" s="373" customFormat="1" x14ac:dyDescent="0.15">
      <c r="A54" s="4"/>
      <c r="B54" s="340"/>
      <c r="C54" s="192"/>
      <c r="D54" s="372"/>
      <c r="E54" s="372"/>
      <c r="F54" s="192"/>
      <c r="G54" s="14"/>
      <c r="H54" s="14"/>
      <c r="I54" s="10">
        <f t="shared" si="30"/>
        <v>0</v>
      </c>
      <c r="Y54" s="358">
        <f t="shared" si="31"/>
        <v>0</v>
      </c>
      <c r="Z54" s="359">
        <f t="shared" si="32"/>
        <v>0</v>
      </c>
      <c r="AA54" s="359">
        <f t="shared" si="33"/>
        <v>0</v>
      </c>
      <c r="AB54" s="355">
        <f t="shared" si="34"/>
        <v>0</v>
      </c>
      <c r="AC54" s="355">
        <f t="shared" si="35"/>
        <v>0</v>
      </c>
      <c r="AD54" s="355">
        <f t="shared" si="36"/>
        <v>0</v>
      </c>
      <c r="AE54" s="355">
        <f t="shared" si="37"/>
        <v>0</v>
      </c>
      <c r="AF54" s="355">
        <f t="shared" si="38"/>
        <v>0</v>
      </c>
      <c r="AG54" s="355">
        <f t="shared" si="39"/>
        <v>0</v>
      </c>
      <c r="AH54" s="355">
        <f t="shared" si="40"/>
        <v>0</v>
      </c>
      <c r="AI54" s="355">
        <f t="shared" si="41"/>
        <v>0</v>
      </c>
      <c r="AJ54" s="355">
        <f t="shared" si="42"/>
        <v>0</v>
      </c>
      <c r="AK54" s="345"/>
      <c r="AL54" s="345"/>
      <c r="AM54" s="345"/>
      <c r="AN54" s="345"/>
      <c r="AO54" s="345"/>
      <c r="AP54" s="345"/>
      <c r="AQ54" s="345"/>
      <c r="AR54" s="345"/>
      <c r="AS54" s="345"/>
      <c r="AT54" s="345"/>
      <c r="AU54" s="345"/>
      <c r="AV54" s="345"/>
      <c r="AW54" s="345"/>
      <c r="AX54" s="345"/>
    </row>
    <row r="55" spans="1:50" s="373" customFormat="1" x14ac:dyDescent="0.15">
      <c r="A55" s="4"/>
      <c r="B55" s="340"/>
      <c r="C55" s="192"/>
      <c r="D55" s="372"/>
      <c r="E55" s="372"/>
      <c r="F55" s="192"/>
      <c r="G55" s="14"/>
      <c r="H55" s="14"/>
      <c r="I55" s="10">
        <f t="shared" si="30"/>
        <v>0</v>
      </c>
      <c r="Y55" s="358">
        <f t="shared" si="31"/>
        <v>0</v>
      </c>
      <c r="Z55" s="359">
        <f t="shared" si="32"/>
        <v>0</v>
      </c>
      <c r="AA55" s="359">
        <f t="shared" si="33"/>
        <v>0</v>
      </c>
      <c r="AB55" s="355">
        <f t="shared" si="34"/>
        <v>0</v>
      </c>
      <c r="AC55" s="355">
        <f t="shared" si="35"/>
        <v>0</v>
      </c>
      <c r="AD55" s="355">
        <f t="shared" si="36"/>
        <v>0</v>
      </c>
      <c r="AE55" s="355">
        <f t="shared" si="37"/>
        <v>0</v>
      </c>
      <c r="AF55" s="355">
        <f t="shared" si="38"/>
        <v>0</v>
      </c>
      <c r="AG55" s="355">
        <f t="shared" si="39"/>
        <v>0</v>
      </c>
      <c r="AH55" s="355">
        <f t="shared" si="40"/>
        <v>0</v>
      </c>
      <c r="AI55" s="355">
        <f t="shared" si="41"/>
        <v>0</v>
      </c>
      <c r="AJ55" s="355">
        <f t="shared" si="42"/>
        <v>0</v>
      </c>
      <c r="AK55" s="345"/>
      <c r="AL55" s="345"/>
      <c r="AM55" s="345"/>
      <c r="AN55" s="345"/>
      <c r="AO55" s="345"/>
      <c r="AP55" s="345"/>
      <c r="AQ55" s="345"/>
      <c r="AR55" s="345"/>
      <c r="AS55" s="345"/>
      <c r="AT55" s="345"/>
      <c r="AU55" s="345"/>
      <c r="AV55" s="345"/>
      <c r="AW55" s="345"/>
      <c r="AX55" s="345"/>
    </row>
    <row r="56" spans="1:50" x14ac:dyDescent="0.15">
      <c r="A56" s="5"/>
      <c r="D56" s="344"/>
      <c r="E56" s="344"/>
      <c r="I56" s="10">
        <f t="shared" si="30"/>
        <v>0</v>
      </c>
      <c r="Y56" s="358">
        <f t="shared" si="31"/>
        <v>0</v>
      </c>
      <c r="Z56" s="359">
        <f t="shared" si="32"/>
        <v>0</v>
      </c>
      <c r="AA56" s="359">
        <f t="shared" si="33"/>
        <v>0</v>
      </c>
      <c r="AB56" s="355">
        <f t="shared" si="34"/>
        <v>0</v>
      </c>
      <c r="AC56" s="355">
        <f t="shared" si="35"/>
        <v>0</v>
      </c>
      <c r="AD56" s="355">
        <f t="shared" si="36"/>
        <v>0</v>
      </c>
      <c r="AE56" s="355">
        <f t="shared" si="37"/>
        <v>0</v>
      </c>
      <c r="AF56" s="355">
        <f t="shared" si="38"/>
        <v>0</v>
      </c>
      <c r="AG56" s="355">
        <f t="shared" si="39"/>
        <v>0</v>
      </c>
      <c r="AH56" s="355">
        <f t="shared" si="40"/>
        <v>0</v>
      </c>
      <c r="AI56" s="355">
        <f t="shared" si="41"/>
        <v>0</v>
      </c>
      <c r="AJ56" s="355">
        <f t="shared" si="42"/>
        <v>0</v>
      </c>
      <c r="AK56" s="345"/>
      <c r="AL56" s="345"/>
      <c r="AM56" s="345"/>
      <c r="AN56" s="345"/>
      <c r="AO56" s="345"/>
      <c r="AP56" s="345"/>
      <c r="AQ56" s="345"/>
      <c r="AR56" s="345"/>
      <c r="AS56" s="345"/>
      <c r="AT56" s="345"/>
      <c r="AU56" s="345"/>
      <c r="AV56" s="345"/>
      <c r="AW56" s="345"/>
      <c r="AX56" s="345"/>
    </row>
    <row r="57" spans="1:50" ht="48" x14ac:dyDescent="0.15">
      <c r="A57" s="6" t="s">
        <v>2</v>
      </c>
      <c r="B57" s="3"/>
      <c r="C57" s="364" t="s">
        <v>13700</v>
      </c>
      <c r="D57" s="377" t="s">
        <v>13701</v>
      </c>
      <c r="E57" s="377"/>
      <c r="F57" s="341" t="s">
        <v>11</v>
      </c>
      <c r="G57" s="341" t="s">
        <v>4</v>
      </c>
      <c r="H57" s="341" t="s">
        <v>8</v>
      </c>
      <c r="I57" s="13" t="s">
        <v>13699</v>
      </c>
      <c r="Y57" s="360"/>
      <c r="Z57" s="361"/>
      <c r="AA57" s="361"/>
      <c r="AB57" s="356"/>
      <c r="AC57" s="356"/>
      <c r="AD57" s="356"/>
      <c r="AE57" s="356"/>
      <c r="AF57" s="356"/>
      <c r="AG57" s="356"/>
      <c r="AH57" s="356"/>
      <c r="AI57" s="356"/>
      <c r="AJ57" s="356"/>
      <c r="AK57" s="345"/>
      <c r="AL57" s="345"/>
      <c r="AM57" s="345"/>
      <c r="AN57" s="345"/>
      <c r="AO57" s="345"/>
      <c r="AP57" s="345"/>
      <c r="AQ57" s="345"/>
      <c r="AR57" s="345"/>
      <c r="AS57" s="345"/>
      <c r="AT57" s="345"/>
      <c r="AU57" s="345"/>
      <c r="AV57" s="345"/>
      <c r="AW57" s="345"/>
      <c r="AX57" s="345"/>
    </row>
    <row r="58" spans="1:50" x14ac:dyDescent="0.15">
      <c r="A58" s="7"/>
      <c r="B58" s="340"/>
      <c r="C58" s="18"/>
      <c r="D58" s="378"/>
      <c r="E58" s="378"/>
      <c r="G58" s="14"/>
      <c r="H58" s="14"/>
      <c r="I58" s="10">
        <f>C58*D58*F58</f>
        <v>0</v>
      </c>
      <c r="Y58" s="358">
        <f>B58</f>
        <v>0</v>
      </c>
      <c r="Z58" s="359">
        <f>I58 - (I58*G58)</f>
        <v>0</v>
      </c>
      <c r="AA58" s="359">
        <f>$I58*$G58*2/10</f>
        <v>0</v>
      </c>
      <c r="AB58" s="357">
        <f t="shared" ref="AB58:AJ60" si="43">AA58</f>
        <v>0</v>
      </c>
      <c r="AC58" s="357">
        <f t="shared" si="43"/>
        <v>0</v>
      </c>
      <c r="AD58" s="357">
        <f t="shared" si="43"/>
        <v>0</v>
      </c>
      <c r="AE58" s="357">
        <f t="shared" si="43"/>
        <v>0</v>
      </c>
      <c r="AF58" s="357">
        <f t="shared" si="43"/>
        <v>0</v>
      </c>
      <c r="AG58" s="357">
        <f t="shared" si="43"/>
        <v>0</v>
      </c>
      <c r="AH58" s="357">
        <f t="shared" si="43"/>
        <v>0</v>
      </c>
      <c r="AI58" s="357">
        <f t="shared" si="43"/>
        <v>0</v>
      </c>
      <c r="AJ58" s="357">
        <f t="shared" si="43"/>
        <v>0</v>
      </c>
      <c r="AK58" s="345"/>
      <c r="AL58" s="345"/>
      <c r="AM58" s="345"/>
      <c r="AN58" s="345"/>
      <c r="AO58" s="345"/>
      <c r="AP58" s="345"/>
      <c r="AQ58" s="345"/>
      <c r="AR58" s="345"/>
      <c r="AS58" s="345"/>
      <c r="AT58" s="345"/>
      <c r="AU58" s="345"/>
      <c r="AV58" s="345"/>
      <c r="AW58" s="345"/>
      <c r="AX58" s="345"/>
    </row>
    <row r="59" spans="1:50" x14ac:dyDescent="0.15">
      <c r="A59" s="7"/>
      <c r="C59" s="343"/>
      <c r="D59" s="379"/>
      <c r="E59" s="379"/>
      <c r="G59" s="14"/>
      <c r="I59" s="10">
        <f>C59*D59*F59</f>
        <v>0</v>
      </c>
      <c r="Y59" s="358">
        <f>B59</f>
        <v>0</v>
      </c>
      <c r="Z59" s="359">
        <f>I59 - (I59*G59)</f>
        <v>0</v>
      </c>
      <c r="AA59" s="359">
        <f>$I59*$G59*2/10</f>
        <v>0</v>
      </c>
      <c r="AB59" s="357">
        <f t="shared" si="43"/>
        <v>0</v>
      </c>
      <c r="AC59" s="357">
        <f t="shared" si="43"/>
        <v>0</v>
      </c>
      <c r="AD59" s="357">
        <f t="shared" si="43"/>
        <v>0</v>
      </c>
      <c r="AE59" s="357">
        <f t="shared" si="43"/>
        <v>0</v>
      </c>
      <c r="AF59" s="357">
        <f t="shared" si="43"/>
        <v>0</v>
      </c>
      <c r="AG59" s="357">
        <f t="shared" si="43"/>
        <v>0</v>
      </c>
      <c r="AH59" s="357">
        <f t="shared" si="43"/>
        <v>0</v>
      </c>
      <c r="AI59" s="357">
        <f t="shared" si="43"/>
        <v>0</v>
      </c>
      <c r="AJ59" s="357">
        <f t="shared" si="43"/>
        <v>0</v>
      </c>
      <c r="AK59" s="345"/>
      <c r="AL59" s="345"/>
      <c r="AM59" s="345"/>
      <c r="AN59" s="345"/>
      <c r="AO59" s="345"/>
      <c r="AP59" s="345"/>
      <c r="AQ59" s="345"/>
      <c r="AR59" s="345"/>
      <c r="AS59" s="345"/>
      <c r="AT59" s="345"/>
      <c r="AU59" s="345"/>
      <c r="AV59" s="345"/>
      <c r="AW59" s="345"/>
      <c r="AX59" s="345"/>
    </row>
    <row r="60" spans="1:50" x14ac:dyDescent="0.15">
      <c r="A60" s="5"/>
      <c r="D60" s="379"/>
      <c r="E60" s="379"/>
      <c r="I60" s="10">
        <f>C60*D60*F60</f>
        <v>0</v>
      </c>
      <c r="Y60" s="358">
        <f>B60</f>
        <v>0</v>
      </c>
      <c r="Z60" s="359">
        <f>I60 - (I60*G60)</f>
        <v>0</v>
      </c>
      <c r="AA60" s="359">
        <f>$I60*$G60*2/10</f>
        <v>0</v>
      </c>
      <c r="AB60" s="355">
        <f t="shared" si="43"/>
        <v>0</v>
      </c>
      <c r="AC60" s="355">
        <f t="shared" si="43"/>
        <v>0</v>
      </c>
      <c r="AD60" s="355">
        <f t="shared" si="43"/>
        <v>0</v>
      </c>
      <c r="AE60" s="355">
        <f t="shared" si="43"/>
        <v>0</v>
      </c>
      <c r="AF60" s="355">
        <f t="shared" si="43"/>
        <v>0</v>
      </c>
      <c r="AG60" s="355">
        <f t="shared" si="43"/>
        <v>0</v>
      </c>
      <c r="AH60" s="355">
        <f t="shared" si="43"/>
        <v>0</v>
      </c>
      <c r="AI60" s="355">
        <f t="shared" si="43"/>
        <v>0</v>
      </c>
      <c r="AJ60" s="355">
        <f t="shared" si="43"/>
        <v>0</v>
      </c>
      <c r="AK60" s="345"/>
      <c r="AL60" s="345"/>
      <c r="AM60" s="345"/>
      <c r="AN60" s="345"/>
      <c r="AO60" s="345"/>
      <c r="AP60" s="345"/>
      <c r="AQ60" s="345"/>
      <c r="AR60" s="345"/>
      <c r="AS60" s="345"/>
      <c r="AT60" s="345"/>
      <c r="AU60" s="345"/>
      <c r="AV60" s="345"/>
      <c r="AW60" s="345"/>
      <c r="AX60" s="345"/>
    </row>
    <row r="61" spans="1:50" ht="48" x14ac:dyDescent="0.15">
      <c r="A61" s="12" t="s">
        <v>3</v>
      </c>
      <c r="B61" s="2"/>
      <c r="C61" s="341" t="s">
        <v>13691</v>
      </c>
      <c r="D61" s="377" t="s">
        <v>12</v>
      </c>
      <c r="E61" s="377"/>
      <c r="F61" s="341" t="s">
        <v>11</v>
      </c>
      <c r="G61" s="341" t="s">
        <v>4</v>
      </c>
      <c r="H61" s="341" t="s">
        <v>8</v>
      </c>
      <c r="I61" s="13" t="s">
        <v>13699</v>
      </c>
      <c r="Y61" s="360"/>
      <c r="Z61" s="361"/>
      <c r="AA61" s="361"/>
      <c r="AB61" s="356"/>
      <c r="AC61" s="356"/>
      <c r="AD61" s="356"/>
      <c r="AE61" s="356"/>
      <c r="AF61" s="356"/>
      <c r="AG61" s="356"/>
      <c r="AH61" s="356"/>
      <c r="AI61" s="356"/>
      <c r="AJ61" s="356"/>
      <c r="AK61" s="345"/>
      <c r="AL61" s="345"/>
      <c r="AM61" s="345"/>
      <c r="AN61" s="345"/>
      <c r="AO61" s="345"/>
      <c r="AP61" s="345"/>
      <c r="AQ61" s="345"/>
      <c r="AR61" s="345"/>
      <c r="AS61" s="345"/>
      <c r="AT61" s="345"/>
      <c r="AU61" s="345"/>
      <c r="AV61" s="345"/>
      <c r="AW61" s="345"/>
      <c r="AX61" s="345"/>
    </row>
    <row r="62" spans="1:50" x14ac:dyDescent="0.15">
      <c r="A62" s="7"/>
      <c r="B62" s="340" t="s">
        <v>13711</v>
      </c>
      <c r="C62" s="192">
        <f>'Idemat 2017'!G1038</f>
        <v>-0.50329353333333327</v>
      </c>
      <c r="D62" s="380">
        <f>D45</f>
        <v>0.311</v>
      </c>
      <c r="E62" s="380"/>
      <c r="F62" s="192">
        <f>F45</f>
        <v>1</v>
      </c>
      <c r="G62" s="14">
        <v>1</v>
      </c>
      <c r="H62" s="374" t="s">
        <v>13712</v>
      </c>
      <c r="I62" s="10">
        <f t="shared" ref="I62:I64" si="44">C62*D62*F62</f>
        <v>-0.15652428886666664</v>
      </c>
      <c r="Y62" s="358" t="str">
        <f>B62</f>
        <v>Material Y - incineration for electricity</v>
      </c>
      <c r="Z62" s="359">
        <f>I62 - (I62*G62)</f>
        <v>0</v>
      </c>
      <c r="AA62" s="359">
        <f>$I62*$G62*2/10</f>
        <v>-3.1304857773333326E-2</v>
      </c>
      <c r="AB62" s="355">
        <f t="shared" ref="AB62:AJ64" si="45">AA62</f>
        <v>-3.1304857773333326E-2</v>
      </c>
      <c r="AC62" s="355">
        <f t="shared" si="45"/>
        <v>-3.1304857773333326E-2</v>
      </c>
      <c r="AD62" s="355">
        <f t="shared" si="45"/>
        <v>-3.1304857773333326E-2</v>
      </c>
      <c r="AE62" s="355">
        <f t="shared" si="45"/>
        <v>-3.1304857773333326E-2</v>
      </c>
      <c r="AF62" s="355">
        <f t="shared" si="45"/>
        <v>-3.1304857773333326E-2</v>
      </c>
      <c r="AG62" s="355">
        <f t="shared" si="45"/>
        <v>-3.1304857773333326E-2</v>
      </c>
      <c r="AH62" s="355">
        <f t="shared" si="45"/>
        <v>-3.1304857773333326E-2</v>
      </c>
      <c r="AI62" s="355">
        <f t="shared" si="45"/>
        <v>-3.1304857773333326E-2</v>
      </c>
      <c r="AJ62" s="355">
        <f t="shared" si="45"/>
        <v>-3.1304857773333326E-2</v>
      </c>
      <c r="AK62" s="345"/>
      <c r="AL62" s="345"/>
      <c r="AM62" s="345"/>
      <c r="AN62" s="345"/>
      <c r="AO62" s="345"/>
      <c r="AP62" s="345"/>
      <c r="AQ62" s="345"/>
      <c r="AR62" s="345"/>
      <c r="AS62" s="345"/>
      <c r="AT62" s="345"/>
      <c r="AU62" s="345"/>
      <c r="AV62" s="345"/>
      <c r="AW62" s="345"/>
      <c r="AX62" s="345"/>
    </row>
    <row r="63" spans="1:50" x14ac:dyDescent="0.15">
      <c r="A63" s="7"/>
      <c r="B63" s="18"/>
      <c r="C63" s="192"/>
      <c r="D63" s="380"/>
      <c r="E63" s="380"/>
      <c r="F63" s="192"/>
      <c r="G63" s="14"/>
      <c r="H63" s="16"/>
      <c r="I63" s="10">
        <f t="shared" si="44"/>
        <v>0</v>
      </c>
      <c r="Y63" s="358">
        <f>B63</f>
        <v>0</v>
      </c>
      <c r="Z63" s="359">
        <f>I63 - (I63*G63)</f>
        <v>0</v>
      </c>
      <c r="AA63" s="359">
        <f>$I63*$G63*2/10</f>
        <v>0</v>
      </c>
      <c r="AB63" s="355">
        <f t="shared" si="45"/>
        <v>0</v>
      </c>
      <c r="AC63" s="355">
        <f t="shared" si="45"/>
        <v>0</v>
      </c>
      <c r="AD63" s="355">
        <f t="shared" si="45"/>
        <v>0</v>
      </c>
      <c r="AE63" s="355">
        <f t="shared" si="45"/>
        <v>0</v>
      </c>
      <c r="AF63" s="355">
        <f t="shared" si="45"/>
        <v>0</v>
      </c>
      <c r="AG63" s="355">
        <f t="shared" si="45"/>
        <v>0</v>
      </c>
      <c r="AH63" s="355">
        <f t="shared" si="45"/>
        <v>0</v>
      </c>
      <c r="AI63" s="355">
        <f t="shared" si="45"/>
        <v>0</v>
      </c>
      <c r="AJ63" s="355">
        <f t="shared" si="45"/>
        <v>0</v>
      </c>
      <c r="AK63" s="345"/>
      <c r="AL63" s="345"/>
      <c r="AM63" s="345"/>
      <c r="AN63" s="345"/>
      <c r="AO63" s="345"/>
      <c r="AP63" s="345"/>
      <c r="AQ63" s="345"/>
      <c r="AR63" s="345"/>
      <c r="AS63" s="345"/>
      <c r="AT63" s="345"/>
      <c r="AU63" s="345"/>
      <c r="AV63" s="345"/>
      <c r="AW63" s="345"/>
      <c r="AX63" s="345"/>
    </row>
    <row r="64" spans="1:50" x14ac:dyDescent="0.15">
      <c r="A64" s="7"/>
      <c r="B64" s="340" t="s">
        <v>1105</v>
      </c>
      <c r="C64" s="192"/>
      <c r="D64" s="380"/>
      <c r="E64" s="380"/>
      <c r="F64" s="192"/>
      <c r="G64" s="14"/>
      <c r="H64" s="16"/>
      <c r="I64" s="10">
        <f t="shared" si="44"/>
        <v>0</v>
      </c>
      <c r="Y64" s="358" t="str">
        <f>B64</f>
        <v xml:space="preserve"> </v>
      </c>
      <c r="Z64" s="359">
        <f>I64 - (I64*G64)</f>
        <v>0</v>
      </c>
      <c r="AA64" s="359">
        <f>$I64*$G64*2</f>
        <v>0</v>
      </c>
      <c r="AB64" s="355">
        <f t="shared" si="45"/>
        <v>0</v>
      </c>
      <c r="AC64" s="355">
        <f t="shared" si="45"/>
        <v>0</v>
      </c>
      <c r="AD64" s="355">
        <f t="shared" si="45"/>
        <v>0</v>
      </c>
      <c r="AE64" s="355">
        <f t="shared" si="45"/>
        <v>0</v>
      </c>
      <c r="AF64" s="355">
        <f t="shared" si="45"/>
        <v>0</v>
      </c>
      <c r="AG64" s="355">
        <f t="shared" si="45"/>
        <v>0</v>
      </c>
      <c r="AH64" s="355">
        <f t="shared" si="45"/>
        <v>0</v>
      </c>
      <c r="AI64" s="355">
        <f t="shared" si="45"/>
        <v>0</v>
      </c>
      <c r="AJ64" s="355">
        <f t="shared" si="45"/>
        <v>0</v>
      </c>
      <c r="AK64" s="345"/>
      <c r="AL64" s="345"/>
      <c r="AM64" s="345"/>
      <c r="AN64" s="345"/>
      <c r="AO64" s="345"/>
      <c r="AP64" s="345"/>
      <c r="AQ64" s="345"/>
      <c r="AR64" s="345"/>
      <c r="AS64" s="345"/>
      <c r="AT64" s="345"/>
      <c r="AU64" s="345"/>
      <c r="AV64" s="345"/>
      <c r="AW64" s="345"/>
      <c r="AX64" s="345"/>
    </row>
    <row r="65" spans="1:50" x14ac:dyDescent="0.15">
      <c r="D65" s="380"/>
      <c r="E65" s="380"/>
      <c r="AL65" s="345"/>
      <c r="AM65" s="345"/>
      <c r="AN65" s="345"/>
      <c r="AO65" s="345"/>
      <c r="AP65" s="345"/>
      <c r="AQ65" s="345"/>
      <c r="AR65" s="345"/>
      <c r="AS65" s="345"/>
      <c r="AT65" s="345"/>
      <c r="AU65" s="345"/>
      <c r="AV65" s="345"/>
      <c r="AW65" s="345"/>
      <c r="AX65" s="345"/>
    </row>
    <row r="66" spans="1:50" x14ac:dyDescent="0.15">
      <c r="D66" s="380"/>
      <c r="E66" s="380"/>
      <c r="AL66" s="345"/>
      <c r="AM66" s="345"/>
      <c r="AN66" s="345"/>
      <c r="AO66" s="345"/>
      <c r="AP66" s="345"/>
      <c r="AQ66" s="345"/>
      <c r="AR66" s="345"/>
      <c r="AS66" s="345"/>
      <c r="AT66" s="345"/>
      <c r="AU66" s="345"/>
      <c r="AV66" s="345"/>
      <c r="AW66" s="345"/>
      <c r="AX66" s="345"/>
    </row>
    <row r="67" spans="1:50" x14ac:dyDescent="0.15">
      <c r="D67" s="380"/>
      <c r="E67" s="380"/>
      <c r="AL67" s="345"/>
      <c r="AM67" s="345"/>
      <c r="AN67" s="345"/>
      <c r="AO67" s="345"/>
      <c r="AP67" s="345"/>
      <c r="AQ67" s="345"/>
      <c r="AR67" s="345"/>
      <c r="AS67" s="345"/>
      <c r="AT67" s="345"/>
      <c r="AU67" s="345"/>
      <c r="AV67" s="345"/>
      <c r="AW67" s="345"/>
      <c r="AX67" s="345"/>
    </row>
    <row r="68" spans="1:50" x14ac:dyDescent="0.15">
      <c r="D68" s="380"/>
      <c r="E68" s="380"/>
      <c r="AL68" s="345"/>
      <c r="AM68" s="345"/>
      <c r="AN68" s="345"/>
      <c r="AO68" s="345"/>
      <c r="AP68" s="345"/>
      <c r="AQ68" s="345"/>
      <c r="AR68" s="345"/>
      <c r="AS68" s="345"/>
      <c r="AT68" s="345"/>
      <c r="AU68" s="345"/>
      <c r="AV68" s="345"/>
      <c r="AW68" s="345"/>
      <c r="AX68" s="345"/>
    </row>
    <row r="69" spans="1:50" x14ac:dyDescent="0.15">
      <c r="D69" s="380"/>
      <c r="E69" s="380"/>
    </row>
    <row r="70" spans="1:50" x14ac:dyDescent="0.15">
      <c r="D70" s="380"/>
      <c r="E70" s="380"/>
    </row>
    <row r="71" spans="1:50" s="366" customFormat="1" x14ac:dyDescent="0.15">
      <c r="D71" s="381"/>
      <c r="E71" s="381"/>
      <c r="AL71" s="367"/>
      <c r="AM71" s="367"/>
      <c r="AN71" s="367"/>
      <c r="AO71" s="367"/>
      <c r="AP71" s="367"/>
      <c r="AQ71" s="367"/>
      <c r="AR71" s="367"/>
      <c r="AS71" s="367"/>
      <c r="AT71" s="367"/>
      <c r="AU71" s="367"/>
      <c r="AV71" s="367"/>
      <c r="AW71" s="367"/>
      <c r="AX71" s="367"/>
    </row>
    <row r="73" spans="1:50" s="363" customFormat="1" x14ac:dyDescent="0.15">
      <c r="D73" s="380"/>
      <c r="E73" s="380"/>
    </row>
    <row r="74" spans="1:50" x14ac:dyDescent="0.15">
      <c r="D74" s="380"/>
      <c r="E74" s="380"/>
      <c r="Y74" s="350" t="s">
        <v>9</v>
      </c>
      <c r="Z74" s="351"/>
      <c r="AA74" s="351"/>
      <c r="AB74" s="351"/>
      <c r="AC74" s="351"/>
      <c r="AD74" s="351"/>
      <c r="AE74" s="351"/>
      <c r="AF74" s="351"/>
      <c r="AG74" s="351"/>
      <c r="AH74" s="351"/>
      <c r="AI74" s="351"/>
      <c r="AJ74" s="351"/>
    </row>
    <row r="75" spans="1:50" ht="34" x14ac:dyDescent="0.15">
      <c r="A75" s="12" t="s">
        <v>13692</v>
      </c>
      <c r="B75" s="2"/>
      <c r="C75" s="341"/>
      <c r="D75" s="377"/>
      <c r="E75" s="377"/>
      <c r="F75" s="341"/>
      <c r="G75" s="341"/>
      <c r="H75" s="341"/>
      <c r="Y75" s="352" t="s">
        <v>6</v>
      </c>
      <c r="Z75" s="362" t="s">
        <v>5</v>
      </c>
      <c r="AA75" s="352" t="s">
        <v>13694</v>
      </c>
      <c r="AB75" s="352"/>
      <c r="AC75" s="352"/>
      <c r="AD75" s="352"/>
      <c r="AE75" s="352"/>
      <c r="AF75" s="352"/>
      <c r="AG75" s="352"/>
      <c r="AH75" s="352"/>
      <c r="AI75" s="353"/>
      <c r="AJ75" s="353"/>
    </row>
    <row r="76" spans="1:50" x14ac:dyDescent="0.15">
      <c r="H76" s="346" t="str">
        <f>A10</f>
        <v>(Name of design option 1)</v>
      </c>
      <c r="Y76" s="358" t="str">
        <f>H76</f>
        <v>(Name of design option 1)</v>
      </c>
      <c r="Z76" s="359">
        <f>SUM(Z12:Z31)</f>
        <v>1.0478110894948147</v>
      </c>
      <c r="AA76" s="359">
        <f>SUM(AA12:AA31)</f>
        <v>5.6605725903999995E-2</v>
      </c>
      <c r="AB76" s="355">
        <f>AA76</f>
        <v>5.6605725903999995E-2</v>
      </c>
      <c r="AC76" s="355">
        <f t="shared" ref="AC76:AJ77" si="46">AB76</f>
        <v>5.6605725903999995E-2</v>
      </c>
      <c r="AD76" s="355">
        <f t="shared" si="46"/>
        <v>5.6605725903999995E-2</v>
      </c>
      <c r="AE76" s="355">
        <f t="shared" si="46"/>
        <v>5.6605725903999995E-2</v>
      </c>
      <c r="AF76" s="355">
        <f t="shared" si="46"/>
        <v>5.6605725903999995E-2</v>
      </c>
      <c r="AG76" s="355">
        <f t="shared" si="46"/>
        <v>5.6605725903999995E-2</v>
      </c>
      <c r="AH76" s="355">
        <f t="shared" si="46"/>
        <v>5.6605725903999995E-2</v>
      </c>
      <c r="AI76" s="355">
        <f t="shared" si="46"/>
        <v>5.6605725903999995E-2</v>
      </c>
      <c r="AJ76" s="355">
        <f t="shared" si="46"/>
        <v>5.6605725903999995E-2</v>
      </c>
    </row>
    <row r="77" spans="1:50" x14ac:dyDescent="0.15">
      <c r="H77" s="346" t="str">
        <f>A43</f>
        <v>(Name of design option 2)</v>
      </c>
      <c r="Y77" s="358" t="str">
        <f>H77</f>
        <v>(Name of design option 2)</v>
      </c>
      <c r="Z77" s="359">
        <f>SUM(Z45:Z64)</f>
        <v>0.16460033064666665</v>
      </c>
      <c r="AA77" s="359">
        <f>SUM(AA45:AA64)</f>
        <v>-2.7647072647851843E-2</v>
      </c>
      <c r="AB77" s="355">
        <f>AA77</f>
        <v>-2.7647072647851843E-2</v>
      </c>
      <c r="AC77" s="355">
        <f t="shared" si="46"/>
        <v>-2.7647072647851843E-2</v>
      </c>
      <c r="AD77" s="355">
        <f t="shared" si="46"/>
        <v>-2.7647072647851843E-2</v>
      </c>
      <c r="AE77" s="355">
        <f t="shared" si="46"/>
        <v>-2.7647072647851843E-2</v>
      </c>
      <c r="AF77" s="355">
        <f t="shared" si="46"/>
        <v>-2.7647072647851843E-2</v>
      </c>
      <c r="AG77" s="355">
        <f t="shared" si="46"/>
        <v>-2.7647072647851843E-2</v>
      </c>
      <c r="AH77" s="355">
        <f t="shared" si="46"/>
        <v>-2.7647072647851843E-2</v>
      </c>
      <c r="AI77" s="355">
        <f t="shared" si="46"/>
        <v>-2.7647072647851843E-2</v>
      </c>
      <c r="AJ77" s="355">
        <f t="shared" si="46"/>
        <v>-2.7647072647851843E-2</v>
      </c>
    </row>
    <row r="78" spans="1:50" x14ac:dyDescent="0.15">
      <c r="F78" s="346"/>
    </row>
  </sheetData>
  <mergeCells count="55">
    <mergeCell ref="D71:E71"/>
    <mergeCell ref="D73:E73"/>
    <mergeCell ref="D74:E74"/>
    <mergeCell ref="D75:E75"/>
    <mergeCell ref="D66:E66"/>
    <mergeCell ref="D67:E67"/>
    <mergeCell ref="D68:E68"/>
    <mergeCell ref="D69:E69"/>
    <mergeCell ref="D70:E70"/>
    <mergeCell ref="D65:E65"/>
    <mergeCell ref="D49:E49"/>
    <mergeCell ref="D50:E50"/>
    <mergeCell ref="D51:E51"/>
    <mergeCell ref="D57:E57"/>
    <mergeCell ref="D58:E58"/>
    <mergeCell ref="D59:E59"/>
    <mergeCell ref="D60:E60"/>
    <mergeCell ref="D61:E61"/>
    <mergeCell ref="D62:E62"/>
    <mergeCell ref="D63:E63"/>
    <mergeCell ref="D64:E64"/>
    <mergeCell ref="D48:E48"/>
    <mergeCell ref="D33:E33"/>
    <mergeCell ref="D34:E34"/>
    <mergeCell ref="D39:E39"/>
    <mergeCell ref="D40:E40"/>
    <mergeCell ref="D41:E41"/>
    <mergeCell ref="D42:E42"/>
    <mergeCell ref="D43:E43"/>
    <mergeCell ref="D44:E44"/>
    <mergeCell ref="D45:E45"/>
    <mergeCell ref="D46:E46"/>
    <mergeCell ref="D47:E47"/>
    <mergeCell ref="D35:E35"/>
    <mergeCell ref="D36:E36"/>
    <mergeCell ref="D37:E37"/>
    <mergeCell ref="D38:E38"/>
    <mergeCell ref="D32:E32"/>
    <mergeCell ref="D16:E16"/>
    <mergeCell ref="D17:E17"/>
    <mergeCell ref="D18:E18"/>
    <mergeCell ref="D24:E24"/>
    <mergeCell ref="D25:E25"/>
    <mergeCell ref="D26:E26"/>
    <mergeCell ref="D27:E27"/>
    <mergeCell ref="D28:E28"/>
    <mergeCell ref="D29:E29"/>
    <mergeCell ref="D30:E30"/>
    <mergeCell ref="D31:E31"/>
    <mergeCell ref="D15:E15"/>
    <mergeCell ref="D10:E10"/>
    <mergeCell ref="D11:E11"/>
    <mergeCell ref="D12:E12"/>
    <mergeCell ref="D13:E13"/>
    <mergeCell ref="D14:E14"/>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6C9EC-52BC-F14E-9A4A-05956E0ADF60}">
  <dimension ref="A2:AY78"/>
  <sheetViews>
    <sheetView tabSelected="1" zoomScaleNormal="94" zoomScalePageLayoutView="200" workbookViewId="0">
      <selection activeCell="A8" sqref="A8"/>
    </sheetView>
  </sheetViews>
  <sheetFormatPr baseColWidth="10" defaultColWidth="10.6640625" defaultRowHeight="13" x14ac:dyDescent="0.15"/>
  <cols>
    <col min="1" max="1" width="5" style="342" customWidth="1"/>
    <col min="2" max="2" width="42.83203125" style="342" bestFit="1" customWidth="1"/>
    <col min="3" max="3" width="12" style="342" customWidth="1"/>
    <col min="4" max="5" width="7.6640625" style="342" customWidth="1"/>
    <col min="6" max="6" width="8.1640625" style="342" customWidth="1"/>
    <col min="7" max="7" width="10.6640625" style="342" customWidth="1"/>
    <col min="8" max="8" width="14.6640625" style="342" customWidth="1"/>
    <col min="9" max="9" width="9.6640625" style="342" customWidth="1"/>
    <col min="10" max="10" width="11.6640625" style="342" customWidth="1"/>
    <col min="11" max="12" width="6.6640625" style="342" customWidth="1"/>
    <col min="13" max="24" width="10.6640625" style="342"/>
    <col min="25" max="26" width="11.6640625" style="342" customWidth="1"/>
    <col min="27" max="36" width="5.6640625" style="342" customWidth="1"/>
    <col min="37" max="37" width="10.6640625" style="342"/>
    <col min="38" max="39" width="11.6640625" style="342" customWidth="1"/>
    <col min="40" max="49" width="5.6640625" style="342" customWidth="1"/>
    <col min="50" max="16384" width="10.6640625" style="342"/>
  </cols>
  <sheetData>
    <row r="2" spans="1:51" x14ac:dyDescent="0.15">
      <c r="A2" s="8" t="s">
        <v>7</v>
      </c>
    </row>
    <row r="3" spans="1:51" ht="12.75" customHeight="1" x14ac:dyDescent="0.15">
      <c r="A3" s="345" t="s">
        <v>13704</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row>
    <row r="4" spans="1:51" ht="12.75" customHeight="1" x14ac:dyDescent="0.15">
      <c r="A4" s="345" t="s">
        <v>13705</v>
      </c>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row>
    <row r="5" spans="1:51" ht="12.75" customHeight="1" x14ac:dyDescent="0.15">
      <c r="A5" s="345" t="s">
        <v>13706</v>
      </c>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row>
    <row r="6" spans="1:51" ht="12.75" customHeight="1" x14ac:dyDescent="0.15">
      <c r="A6" s="345" t="s">
        <v>13696</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row>
    <row r="7" spans="1:51" x14ac:dyDescent="0.15">
      <c r="A7" s="17" t="s">
        <v>13717</v>
      </c>
      <c r="G7" s="16"/>
    </row>
    <row r="8" spans="1:51" x14ac:dyDescent="0.15">
      <c r="A8" s="17"/>
      <c r="G8" s="16"/>
    </row>
    <row r="9" spans="1:51" x14ac:dyDescent="0.15">
      <c r="A9" s="348" t="s">
        <v>13693</v>
      </c>
      <c r="B9" s="18"/>
      <c r="C9" s="18"/>
      <c r="D9" s="18"/>
      <c r="E9" s="18"/>
      <c r="F9" s="18"/>
      <c r="G9" s="347"/>
      <c r="H9" s="18"/>
    </row>
    <row r="10" spans="1:51" x14ac:dyDescent="0.15">
      <c r="A10" s="348" t="s">
        <v>13713</v>
      </c>
      <c r="B10" s="18"/>
      <c r="C10" s="18"/>
      <c r="D10" s="376"/>
      <c r="E10" s="376"/>
      <c r="F10" s="18"/>
      <c r="G10" s="18"/>
      <c r="H10" s="18"/>
      <c r="K10" s="15"/>
      <c r="Y10" s="350" t="s">
        <v>9</v>
      </c>
      <c r="Z10" s="351"/>
      <c r="AA10" s="351"/>
      <c r="AB10" s="351"/>
      <c r="AC10" s="351"/>
      <c r="AD10" s="351"/>
      <c r="AE10" s="351"/>
      <c r="AF10" s="351"/>
      <c r="AG10" s="351"/>
      <c r="AH10" s="351"/>
      <c r="AI10" s="351"/>
      <c r="AJ10" s="351"/>
      <c r="AK10" s="345"/>
      <c r="AL10" s="350" t="s">
        <v>13695</v>
      </c>
      <c r="AM10" s="351"/>
      <c r="AN10" s="351"/>
      <c r="AO10" s="351"/>
      <c r="AP10" s="351"/>
      <c r="AQ10" s="351"/>
      <c r="AR10" s="351"/>
      <c r="AS10" s="351"/>
      <c r="AT10" s="351"/>
      <c r="AU10" s="351"/>
      <c r="AV10" s="351"/>
      <c r="AW10" s="351"/>
      <c r="AX10" s="345"/>
    </row>
    <row r="11" spans="1:51" s="1" customFormat="1" ht="48" x14ac:dyDescent="0.15">
      <c r="A11" s="11" t="s">
        <v>0</v>
      </c>
      <c r="B11" s="9"/>
      <c r="C11" s="341" t="s">
        <v>13689</v>
      </c>
      <c r="D11" s="377" t="s">
        <v>12</v>
      </c>
      <c r="E11" s="377"/>
      <c r="F11" s="341" t="s">
        <v>11</v>
      </c>
      <c r="G11" s="341" t="s">
        <v>4</v>
      </c>
      <c r="H11" s="341" t="s">
        <v>8</v>
      </c>
      <c r="I11" s="13" t="s">
        <v>13699</v>
      </c>
      <c r="Y11" s="352" t="s">
        <v>6</v>
      </c>
      <c r="Z11" s="362" t="s">
        <v>5</v>
      </c>
      <c r="AA11" s="352" t="s">
        <v>13694</v>
      </c>
      <c r="AB11" s="352"/>
      <c r="AC11" s="352"/>
      <c r="AD11" s="352"/>
      <c r="AE11" s="352"/>
      <c r="AF11" s="352"/>
      <c r="AG11" s="352"/>
      <c r="AH11" s="352"/>
      <c r="AI11" s="353"/>
      <c r="AJ11" s="353"/>
      <c r="AK11" s="354"/>
      <c r="AL11" s="352" t="s">
        <v>6</v>
      </c>
      <c r="AM11" s="362" t="s">
        <v>5</v>
      </c>
      <c r="AN11" s="352" t="s">
        <v>13694</v>
      </c>
      <c r="AO11" s="352"/>
      <c r="AP11" s="352"/>
      <c r="AQ11" s="353"/>
      <c r="AR11" s="353"/>
      <c r="AS11" s="353"/>
      <c r="AT11" s="353"/>
      <c r="AU11" s="353"/>
      <c r="AV11" s="353"/>
      <c r="AW11" s="353"/>
      <c r="AX11" s="345"/>
      <c r="AY11" s="342"/>
    </row>
    <row r="12" spans="1:51" x14ac:dyDescent="0.15">
      <c r="A12" s="4"/>
      <c r="B12" s="340" t="s">
        <v>13707</v>
      </c>
      <c r="C12" s="192">
        <f>'3 Ecoinvent V3.3+Idemat'!F2021</f>
        <v>1.1384568386710001</v>
      </c>
      <c r="D12" s="375">
        <v>0.55300000000000005</v>
      </c>
      <c r="E12" s="375"/>
      <c r="F12" s="192">
        <v>1</v>
      </c>
      <c r="G12" s="14">
        <v>0.1</v>
      </c>
      <c r="H12" s="16" t="s">
        <v>13688</v>
      </c>
      <c r="I12" s="10">
        <f>C12*D12*F12</f>
        <v>0.62956663178506311</v>
      </c>
      <c r="Y12" s="358" t="str">
        <f t="shared" ref="Y12:Y20" si="0">B12</f>
        <v>Material X</v>
      </c>
      <c r="Z12" s="359">
        <f t="shared" ref="Z12:Z20" si="1">I12 - (I12*G12)</f>
        <v>0.56660996860655677</v>
      </c>
      <c r="AA12" s="359">
        <f t="shared" ref="AA12:AA23" si="2">$I12*$G12*2/10</f>
        <v>1.2591332635701263E-2</v>
      </c>
      <c r="AB12" s="355">
        <f t="shared" ref="AB12:AJ20" si="3">AA12</f>
        <v>1.2591332635701263E-2</v>
      </c>
      <c r="AC12" s="355">
        <f t="shared" si="3"/>
        <v>1.2591332635701263E-2</v>
      </c>
      <c r="AD12" s="355">
        <f t="shared" si="3"/>
        <v>1.2591332635701263E-2</v>
      </c>
      <c r="AE12" s="355">
        <f t="shared" si="3"/>
        <v>1.2591332635701263E-2</v>
      </c>
      <c r="AF12" s="355">
        <f t="shared" si="3"/>
        <v>1.2591332635701263E-2</v>
      </c>
      <c r="AG12" s="355">
        <f t="shared" si="3"/>
        <v>1.2591332635701263E-2</v>
      </c>
      <c r="AH12" s="355">
        <f t="shared" si="3"/>
        <v>1.2591332635701263E-2</v>
      </c>
      <c r="AI12" s="355">
        <f t="shared" si="3"/>
        <v>1.2591332635701263E-2</v>
      </c>
      <c r="AJ12" s="355">
        <f t="shared" si="3"/>
        <v>1.2591332635701263E-2</v>
      </c>
      <c r="AK12" s="345"/>
      <c r="AL12" s="358" t="s">
        <v>10</v>
      </c>
      <c r="AM12" s="359">
        <f>SUM(Z12:Z18)</f>
        <v>0.61655786346852126</v>
      </c>
      <c r="AN12" s="359">
        <f>SUM(AA12:AA18)</f>
        <v>1.6872580766726791E-2</v>
      </c>
      <c r="AO12" s="355">
        <f>AN12</f>
        <v>1.6872580766726791E-2</v>
      </c>
      <c r="AP12" s="355">
        <f t="shared" ref="AP12:AW12" si="4">AO12</f>
        <v>1.6872580766726791E-2</v>
      </c>
      <c r="AQ12" s="355">
        <f t="shared" si="4"/>
        <v>1.6872580766726791E-2</v>
      </c>
      <c r="AR12" s="355">
        <f t="shared" si="4"/>
        <v>1.6872580766726791E-2</v>
      </c>
      <c r="AS12" s="355">
        <f t="shared" si="4"/>
        <v>1.6872580766726791E-2</v>
      </c>
      <c r="AT12" s="355">
        <f t="shared" si="4"/>
        <v>1.6872580766726791E-2</v>
      </c>
      <c r="AU12" s="355">
        <f t="shared" si="4"/>
        <v>1.6872580766726791E-2</v>
      </c>
      <c r="AV12" s="355">
        <f t="shared" si="4"/>
        <v>1.6872580766726791E-2</v>
      </c>
      <c r="AW12" s="355">
        <f t="shared" si="4"/>
        <v>1.6872580766726791E-2</v>
      </c>
      <c r="AX12" s="345"/>
    </row>
    <row r="13" spans="1:51" x14ac:dyDescent="0.15">
      <c r="A13" s="4"/>
      <c r="B13" s="340" t="s">
        <v>13708</v>
      </c>
      <c r="C13" s="192">
        <f>'3 Ecoinvent V3.3+Idemat'!F5733</f>
        <v>0.1290309864685211</v>
      </c>
      <c r="D13" s="375">
        <f>D12</f>
        <v>0.55300000000000005</v>
      </c>
      <c r="E13" s="375"/>
      <c r="F13" s="192">
        <f>F12</f>
        <v>1</v>
      </c>
      <c r="G13" s="14">
        <v>0.3</v>
      </c>
      <c r="H13" s="16" t="s">
        <v>13697</v>
      </c>
      <c r="I13" s="10">
        <f t="shared" ref="I13:I18" si="5">C13*D13*F13</f>
        <v>7.1354135517092174E-2</v>
      </c>
      <c r="Y13" s="358" t="str">
        <f t="shared" si="0"/>
        <v>Manufacturing process X</v>
      </c>
      <c r="Z13" s="359">
        <f>I13 - (I13*G13)</f>
        <v>4.994789486196452E-2</v>
      </c>
      <c r="AA13" s="359">
        <f t="shared" si="2"/>
        <v>4.2812481310255304E-3</v>
      </c>
      <c r="AB13" s="355">
        <f t="shared" si="3"/>
        <v>4.2812481310255304E-3</v>
      </c>
      <c r="AC13" s="355">
        <f t="shared" si="3"/>
        <v>4.2812481310255304E-3</v>
      </c>
      <c r="AD13" s="355">
        <f t="shared" si="3"/>
        <v>4.2812481310255304E-3</v>
      </c>
      <c r="AE13" s="355">
        <f t="shared" si="3"/>
        <v>4.2812481310255304E-3</v>
      </c>
      <c r="AF13" s="355">
        <f t="shared" si="3"/>
        <v>4.2812481310255304E-3</v>
      </c>
      <c r="AG13" s="355">
        <f t="shared" si="3"/>
        <v>4.2812481310255304E-3</v>
      </c>
      <c r="AH13" s="355">
        <f t="shared" si="3"/>
        <v>4.2812481310255304E-3</v>
      </c>
      <c r="AI13" s="355">
        <f t="shared" si="3"/>
        <v>4.2812481310255304E-3</v>
      </c>
      <c r="AJ13" s="355">
        <f t="shared" si="3"/>
        <v>4.2812481310255304E-3</v>
      </c>
      <c r="AK13" s="345"/>
      <c r="AL13" s="358" t="s">
        <v>1</v>
      </c>
      <c r="AM13" s="359">
        <f>SUM(Z20:Z23)</f>
        <v>0</v>
      </c>
      <c r="AN13" s="359">
        <f>SUM(AA20:AA23)</f>
        <v>0</v>
      </c>
      <c r="AO13" s="355">
        <f t="shared" ref="AO13:AW13" si="6">AN13</f>
        <v>0</v>
      </c>
      <c r="AP13" s="355">
        <f t="shared" si="6"/>
        <v>0</v>
      </c>
      <c r="AQ13" s="355">
        <f t="shared" si="6"/>
        <v>0</v>
      </c>
      <c r="AR13" s="355">
        <f t="shared" si="6"/>
        <v>0</v>
      </c>
      <c r="AS13" s="355">
        <f t="shared" si="6"/>
        <v>0</v>
      </c>
      <c r="AT13" s="355">
        <f t="shared" si="6"/>
        <v>0</v>
      </c>
      <c r="AU13" s="355">
        <f t="shared" si="6"/>
        <v>0</v>
      </c>
      <c r="AV13" s="355">
        <f t="shared" si="6"/>
        <v>0</v>
      </c>
      <c r="AW13" s="355">
        <f t="shared" si="6"/>
        <v>0</v>
      </c>
      <c r="AX13" s="345"/>
    </row>
    <row r="14" spans="1:51" x14ac:dyDescent="0.15">
      <c r="A14" s="4"/>
      <c r="B14" s="368"/>
      <c r="C14" s="365"/>
      <c r="D14" s="375"/>
      <c r="E14" s="375"/>
      <c r="F14" s="192"/>
      <c r="G14" s="14"/>
      <c r="H14" s="16"/>
      <c r="I14" s="10">
        <f t="shared" si="5"/>
        <v>0</v>
      </c>
      <c r="Y14" s="358">
        <f t="shared" si="0"/>
        <v>0</v>
      </c>
      <c r="Z14" s="359">
        <f t="shared" si="1"/>
        <v>0</v>
      </c>
      <c r="AA14" s="359">
        <f t="shared" si="2"/>
        <v>0</v>
      </c>
      <c r="AB14" s="355">
        <f t="shared" si="3"/>
        <v>0</v>
      </c>
      <c r="AC14" s="355">
        <f t="shared" si="3"/>
        <v>0</v>
      </c>
      <c r="AD14" s="355">
        <f t="shared" si="3"/>
        <v>0</v>
      </c>
      <c r="AE14" s="355">
        <f t="shared" si="3"/>
        <v>0</v>
      </c>
      <c r="AF14" s="355">
        <f t="shared" si="3"/>
        <v>0</v>
      </c>
      <c r="AG14" s="355">
        <f t="shared" si="3"/>
        <v>0</v>
      </c>
      <c r="AH14" s="355">
        <f t="shared" si="3"/>
        <v>0</v>
      </c>
      <c r="AI14" s="355">
        <f t="shared" si="3"/>
        <v>0</v>
      </c>
      <c r="AJ14" s="355">
        <f t="shared" si="3"/>
        <v>0</v>
      </c>
      <c r="AK14" s="345"/>
      <c r="AL14" s="358" t="s">
        <v>2</v>
      </c>
      <c r="AM14" s="359">
        <f>SUM(Z25:Z27)</f>
        <v>0</v>
      </c>
      <c r="AN14" s="359">
        <f>SUM(AA25:AA27)</f>
        <v>0</v>
      </c>
      <c r="AO14" s="355">
        <f t="shared" ref="AO14:AW14" si="7">AN14</f>
        <v>0</v>
      </c>
      <c r="AP14" s="355">
        <f t="shared" si="7"/>
        <v>0</v>
      </c>
      <c r="AQ14" s="355">
        <f t="shared" si="7"/>
        <v>0</v>
      </c>
      <c r="AR14" s="355">
        <f t="shared" si="7"/>
        <v>0</v>
      </c>
      <c r="AS14" s="355">
        <f t="shared" si="7"/>
        <v>0</v>
      </c>
      <c r="AT14" s="355">
        <f t="shared" si="7"/>
        <v>0</v>
      </c>
      <c r="AU14" s="355">
        <f t="shared" si="7"/>
        <v>0</v>
      </c>
      <c r="AV14" s="355">
        <f t="shared" si="7"/>
        <v>0</v>
      </c>
      <c r="AW14" s="355">
        <f t="shared" si="7"/>
        <v>0</v>
      </c>
      <c r="AX14" s="345"/>
    </row>
    <row r="15" spans="1:51" x14ac:dyDescent="0.15">
      <c r="A15" s="4"/>
      <c r="B15" s="368"/>
      <c r="C15" s="192"/>
      <c r="D15" s="375"/>
      <c r="E15" s="375"/>
      <c r="F15" s="192"/>
      <c r="G15" s="14"/>
      <c r="H15" s="16"/>
      <c r="I15" s="10">
        <f t="shared" si="5"/>
        <v>0</v>
      </c>
      <c r="Y15" s="358">
        <f t="shared" si="0"/>
        <v>0</v>
      </c>
      <c r="Z15" s="359">
        <f t="shared" si="1"/>
        <v>0</v>
      </c>
      <c r="AA15" s="359">
        <f t="shared" si="2"/>
        <v>0</v>
      </c>
      <c r="AB15" s="355">
        <f t="shared" si="3"/>
        <v>0</v>
      </c>
      <c r="AC15" s="355">
        <f t="shared" si="3"/>
        <v>0</v>
      </c>
      <c r="AD15" s="355">
        <f t="shared" si="3"/>
        <v>0</v>
      </c>
      <c r="AE15" s="355">
        <f t="shared" si="3"/>
        <v>0</v>
      </c>
      <c r="AF15" s="355">
        <f t="shared" si="3"/>
        <v>0</v>
      </c>
      <c r="AG15" s="355">
        <f t="shared" si="3"/>
        <v>0</v>
      </c>
      <c r="AH15" s="355">
        <f t="shared" si="3"/>
        <v>0</v>
      </c>
      <c r="AI15" s="355">
        <f t="shared" si="3"/>
        <v>0</v>
      </c>
      <c r="AJ15" s="355">
        <f t="shared" si="3"/>
        <v>0</v>
      </c>
      <c r="AK15" s="345"/>
      <c r="AL15" s="358" t="s">
        <v>3</v>
      </c>
      <c r="AM15" s="359">
        <f>SUM(Z29:Z31)</f>
        <v>0</v>
      </c>
      <c r="AN15" s="359">
        <f>SUM(AA29:AA31)</f>
        <v>4.9317034103288004E-3</v>
      </c>
      <c r="AO15" s="355">
        <f t="shared" ref="AO15:AW15" si="8">AN15</f>
        <v>4.9317034103288004E-3</v>
      </c>
      <c r="AP15" s="355">
        <f t="shared" si="8"/>
        <v>4.9317034103288004E-3</v>
      </c>
      <c r="AQ15" s="355">
        <f t="shared" si="8"/>
        <v>4.9317034103288004E-3</v>
      </c>
      <c r="AR15" s="355">
        <f t="shared" si="8"/>
        <v>4.9317034103288004E-3</v>
      </c>
      <c r="AS15" s="355">
        <f t="shared" si="8"/>
        <v>4.9317034103288004E-3</v>
      </c>
      <c r="AT15" s="355">
        <f t="shared" si="8"/>
        <v>4.9317034103288004E-3</v>
      </c>
      <c r="AU15" s="355">
        <f t="shared" si="8"/>
        <v>4.9317034103288004E-3</v>
      </c>
      <c r="AV15" s="355">
        <f t="shared" si="8"/>
        <v>4.9317034103288004E-3</v>
      </c>
      <c r="AW15" s="355">
        <f t="shared" si="8"/>
        <v>4.9317034103288004E-3</v>
      </c>
      <c r="AX15" s="345"/>
    </row>
    <row r="16" spans="1:51" x14ac:dyDescent="0.15">
      <c r="A16" s="4"/>
      <c r="B16" s="368"/>
      <c r="C16" s="192"/>
      <c r="D16" s="375"/>
      <c r="E16" s="375"/>
      <c r="F16" s="192"/>
      <c r="G16" s="14"/>
      <c r="H16" s="16"/>
      <c r="I16" s="10">
        <f t="shared" si="5"/>
        <v>0</v>
      </c>
      <c r="Y16" s="358">
        <f t="shared" si="0"/>
        <v>0</v>
      </c>
      <c r="Z16" s="359">
        <f t="shared" si="1"/>
        <v>0</v>
      </c>
      <c r="AA16" s="359">
        <f t="shared" si="2"/>
        <v>0</v>
      </c>
      <c r="AB16" s="355">
        <f t="shared" si="3"/>
        <v>0</v>
      </c>
      <c r="AC16" s="355">
        <f t="shared" si="3"/>
        <v>0</v>
      </c>
      <c r="AD16" s="355">
        <f t="shared" si="3"/>
        <v>0</v>
      </c>
      <c r="AE16" s="355">
        <f t="shared" si="3"/>
        <v>0</v>
      </c>
      <c r="AF16" s="355">
        <f t="shared" si="3"/>
        <v>0</v>
      </c>
      <c r="AG16" s="355">
        <f t="shared" si="3"/>
        <v>0</v>
      </c>
      <c r="AH16" s="355">
        <f t="shared" si="3"/>
        <v>0</v>
      </c>
      <c r="AI16" s="355">
        <f t="shared" si="3"/>
        <v>0</v>
      </c>
      <c r="AJ16" s="355">
        <f t="shared" si="3"/>
        <v>0</v>
      </c>
      <c r="AK16" s="345"/>
      <c r="AL16" s="345"/>
      <c r="AM16" s="345"/>
      <c r="AN16" s="345"/>
      <c r="AO16" s="345"/>
      <c r="AP16" s="345"/>
      <c r="AQ16" s="345"/>
      <c r="AR16" s="345"/>
      <c r="AS16" s="345"/>
      <c r="AT16" s="345"/>
      <c r="AU16" s="345"/>
      <c r="AV16" s="345"/>
      <c r="AW16" s="345"/>
      <c r="AX16" s="345"/>
    </row>
    <row r="17" spans="1:50" x14ac:dyDescent="0.15">
      <c r="A17" s="4"/>
      <c r="B17" s="340" t="s">
        <v>1105</v>
      </c>
      <c r="C17" s="192"/>
      <c r="D17" s="375"/>
      <c r="E17" s="375"/>
      <c r="F17" s="192"/>
      <c r="G17" s="14"/>
      <c r="H17" s="16"/>
      <c r="I17" s="10">
        <f t="shared" si="5"/>
        <v>0</v>
      </c>
      <c r="Y17" s="358" t="str">
        <f t="shared" si="0"/>
        <v xml:space="preserve"> </v>
      </c>
      <c r="Z17" s="359">
        <f t="shared" si="1"/>
        <v>0</v>
      </c>
      <c r="AA17" s="359">
        <f t="shared" si="2"/>
        <v>0</v>
      </c>
      <c r="AB17" s="355">
        <f t="shared" si="3"/>
        <v>0</v>
      </c>
      <c r="AC17" s="355">
        <f t="shared" si="3"/>
        <v>0</v>
      </c>
      <c r="AD17" s="355">
        <f t="shared" si="3"/>
        <v>0</v>
      </c>
      <c r="AE17" s="355">
        <f t="shared" si="3"/>
        <v>0</v>
      </c>
      <c r="AF17" s="355">
        <f t="shared" si="3"/>
        <v>0</v>
      </c>
      <c r="AG17" s="355">
        <f t="shared" si="3"/>
        <v>0</v>
      </c>
      <c r="AH17" s="355">
        <f t="shared" si="3"/>
        <v>0</v>
      </c>
      <c r="AI17" s="355">
        <f t="shared" si="3"/>
        <v>0</v>
      </c>
      <c r="AJ17" s="355">
        <f t="shared" si="3"/>
        <v>0</v>
      </c>
      <c r="AK17" s="345"/>
      <c r="AL17" s="345"/>
      <c r="AM17" s="345"/>
      <c r="AN17" s="345"/>
      <c r="AO17" s="345"/>
      <c r="AP17" s="345"/>
      <c r="AQ17" s="345"/>
      <c r="AR17" s="345"/>
      <c r="AS17" s="345"/>
      <c r="AT17" s="345"/>
      <c r="AU17" s="345"/>
      <c r="AV17" s="345"/>
      <c r="AW17" s="345"/>
      <c r="AX17" s="345"/>
    </row>
    <row r="18" spans="1:50" x14ac:dyDescent="0.15">
      <c r="A18" s="5"/>
      <c r="B18" s="369"/>
      <c r="D18" s="379"/>
      <c r="E18" s="379"/>
      <c r="I18" s="10">
        <f t="shared" si="5"/>
        <v>0</v>
      </c>
      <c r="Y18" s="358">
        <f t="shared" si="0"/>
        <v>0</v>
      </c>
      <c r="Z18" s="359">
        <f t="shared" si="1"/>
        <v>0</v>
      </c>
      <c r="AA18" s="359">
        <f t="shared" si="2"/>
        <v>0</v>
      </c>
      <c r="AB18" s="355">
        <f t="shared" si="3"/>
        <v>0</v>
      </c>
      <c r="AC18" s="355">
        <f t="shared" si="3"/>
        <v>0</v>
      </c>
      <c r="AD18" s="355">
        <f t="shared" si="3"/>
        <v>0</v>
      </c>
      <c r="AE18" s="355">
        <f t="shared" si="3"/>
        <v>0</v>
      </c>
      <c r="AF18" s="355">
        <f t="shared" si="3"/>
        <v>0</v>
      </c>
      <c r="AG18" s="355">
        <f t="shared" si="3"/>
        <v>0</v>
      </c>
      <c r="AH18" s="355">
        <f t="shared" si="3"/>
        <v>0</v>
      </c>
      <c r="AI18" s="355">
        <f t="shared" si="3"/>
        <v>0</v>
      </c>
      <c r="AJ18" s="355">
        <f t="shared" si="3"/>
        <v>0</v>
      </c>
      <c r="AK18" s="345"/>
      <c r="AL18" s="345"/>
      <c r="AM18" s="345"/>
      <c r="AN18" s="345"/>
      <c r="AO18" s="345"/>
      <c r="AP18" s="345"/>
      <c r="AQ18" s="345"/>
      <c r="AR18" s="345"/>
      <c r="AS18" s="345"/>
      <c r="AT18" s="345"/>
      <c r="AU18" s="345"/>
      <c r="AV18" s="345"/>
      <c r="AW18" s="345"/>
      <c r="AX18" s="345"/>
    </row>
    <row r="19" spans="1:50" ht="48" x14ac:dyDescent="0.15">
      <c r="A19" s="11" t="s">
        <v>1</v>
      </c>
      <c r="B19" s="3"/>
      <c r="C19" s="341" t="s">
        <v>13690</v>
      </c>
      <c r="D19" s="341" t="s">
        <v>13686</v>
      </c>
      <c r="E19" s="341" t="s">
        <v>13687</v>
      </c>
      <c r="F19" s="341" t="s">
        <v>11</v>
      </c>
      <c r="G19" s="341" t="s">
        <v>4</v>
      </c>
      <c r="H19" s="341" t="s">
        <v>8</v>
      </c>
      <c r="I19" s="13" t="s">
        <v>13699</v>
      </c>
      <c r="Y19" s="360"/>
      <c r="Z19" s="361"/>
      <c r="AA19" s="361"/>
      <c r="AB19" s="356"/>
      <c r="AC19" s="356"/>
      <c r="AD19" s="356"/>
      <c r="AE19" s="356"/>
      <c r="AF19" s="356"/>
      <c r="AG19" s="356"/>
      <c r="AH19" s="356"/>
      <c r="AI19" s="356"/>
      <c r="AJ19" s="356"/>
      <c r="AK19" s="345"/>
      <c r="AL19" s="345"/>
      <c r="AM19" s="345"/>
      <c r="AN19" s="345"/>
      <c r="AO19" s="345"/>
      <c r="AP19" s="345"/>
      <c r="AQ19" s="345"/>
      <c r="AR19" s="345"/>
      <c r="AS19" s="345"/>
      <c r="AT19" s="345"/>
      <c r="AU19" s="345"/>
      <c r="AV19" s="345"/>
      <c r="AW19" s="345"/>
      <c r="AX19" s="345"/>
    </row>
    <row r="20" spans="1:50" x14ac:dyDescent="0.15">
      <c r="A20" s="4"/>
      <c r="B20" s="340"/>
      <c r="C20" s="192"/>
      <c r="D20" s="344"/>
      <c r="E20" s="344"/>
      <c r="F20" s="192"/>
      <c r="G20" s="14"/>
      <c r="H20" s="14"/>
      <c r="I20" s="10">
        <f>C20*D20*E20*F20</f>
        <v>0</v>
      </c>
      <c r="Y20" s="358">
        <f t="shared" si="0"/>
        <v>0</v>
      </c>
      <c r="Z20" s="359">
        <f t="shared" si="1"/>
        <v>0</v>
      </c>
      <c r="AA20" s="359">
        <f t="shared" si="2"/>
        <v>0</v>
      </c>
      <c r="AB20" s="355">
        <f t="shared" si="3"/>
        <v>0</v>
      </c>
      <c r="AC20" s="355">
        <f t="shared" si="3"/>
        <v>0</v>
      </c>
      <c r="AD20" s="355">
        <f t="shared" si="3"/>
        <v>0</v>
      </c>
      <c r="AE20" s="355">
        <f t="shared" si="3"/>
        <v>0</v>
      </c>
      <c r="AF20" s="355">
        <f t="shared" si="3"/>
        <v>0</v>
      </c>
      <c r="AG20" s="355">
        <f t="shared" si="3"/>
        <v>0</v>
      </c>
      <c r="AH20" s="355">
        <f t="shared" si="3"/>
        <v>0</v>
      </c>
      <c r="AI20" s="355">
        <f t="shared" si="3"/>
        <v>0</v>
      </c>
      <c r="AJ20" s="355">
        <f t="shared" si="3"/>
        <v>0</v>
      </c>
      <c r="AK20" s="345"/>
      <c r="AL20" s="345"/>
      <c r="AM20" s="345"/>
      <c r="AN20" s="345"/>
      <c r="AO20" s="345"/>
      <c r="AP20" s="345"/>
      <c r="AQ20" s="345"/>
      <c r="AR20" s="345"/>
      <c r="AS20" s="345"/>
      <c r="AT20" s="345"/>
      <c r="AU20" s="345"/>
      <c r="AV20" s="345"/>
      <c r="AW20" s="345"/>
      <c r="AX20" s="345"/>
    </row>
    <row r="21" spans="1:50" s="373" customFormat="1" x14ac:dyDescent="0.15">
      <c r="A21" s="4"/>
      <c r="B21" s="340"/>
      <c r="C21" s="192"/>
      <c r="D21" s="372"/>
      <c r="E21" s="372"/>
      <c r="F21" s="192"/>
      <c r="G21" s="14"/>
      <c r="H21" s="14"/>
      <c r="I21" s="10">
        <f t="shared" ref="I21:I23" si="9">C21*D21*E21*F21</f>
        <v>0</v>
      </c>
      <c r="Y21" s="358">
        <f t="shared" ref="Y21:Y23" si="10">B21</f>
        <v>0</v>
      </c>
      <c r="Z21" s="359">
        <f t="shared" ref="Z21:Z23" si="11">I21 - (I21*G21)</f>
        <v>0</v>
      </c>
      <c r="AA21" s="359">
        <f t="shared" si="2"/>
        <v>0</v>
      </c>
      <c r="AB21" s="355">
        <f t="shared" ref="AB21:AB23" si="12">AA21</f>
        <v>0</v>
      </c>
      <c r="AC21" s="355">
        <f t="shared" ref="AC21:AC23" si="13">AB21</f>
        <v>0</v>
      </c>
      <c r="AD21" s="355">
        <f t="shared" ref="AD21:AD23" si="14">AC21</f>
        <v>0</v>
      </c>
      <c r="AE21" s="355">
        <f t="shared" ref="AE21:AE23" si="15">AD21</f>
        <v>0</v>
      </c>
      <c r="AF21" s="355">
        <f t="shared" ref="AF21:AF23" si="16">AE21</f>
        <v>0</v>
      </c>
      <c r="AG21" s="355">
        <f t="shared" ref="AG21:AG23" si="17">AF21</f>
        <v>0</v>
      </c>
      <c r="AH21" s="355">
        <f t="shared" ref="AH21:AH23" si="18">AG21</f>
        <v>0</v>
      </c>
      <c r="AI21" s="355">
        <f t="shared" ref="AI21:AI23" si="19">AH21</f>
        <v>0</v>
      </c>
      <c r="AJ21" s="355">
        <f t="shared" ref="AJ21:AJ23" si="20">AI21</f>
        <v>0</v>
      </c>
      <c r="AK21" s="345"/>
      <c r="AL21" s="345"/>
      <c r="AM21" s="345"/>
      <c r="AN21" s="345"/>
      <c r="AO21" s="345"/>
      <c r="AP21" s="345"/>
      <c r="AQ21" s="345"/>
      <c r="AR21" s="345"/>
      <c r="AS21" s="345"/>
      <c r="AT21" s="345"/>
      <c r="AU21" s="345"/>
      <c r="AV21" s="345"/>
      <c r="AW21" s="345"/>
      <c r="AX21" s="345"/>
    </row>
    <row r="22" spans="1:50" s="373" customFormat="1" x14ac:dyDescent="0.15">
      <c r="A22" s="4"/>
      <c r="B22" s="340"/>
      <c r="C22" s="192"/>
      <c r="D22" s="372"/>
      <c r="E22" s="372"/>
      <c r="F22" s="192"/>
      <c r="G22" s="14"/>
      <c r="H22" s="14"/>
      <c r="I22" s="10">
        <f t="shared" si="9"/>
        <v>0</v>
      </c>
      <c r="Y22" s="358">
        <f t="shared" si="10"/>
        <v>0</v>
      </c>
      <c r="Z22" s="359">
        <f t="shared" si="11"/>
        <v>0</v>
      </c>
      <c r="AA22" s="359">
        <f t="shared" si="2"/>
        <v>0</v>
      </c>
      <c r="AB22" s="355">
        <f t="shared" si="12"/>
        <v>0</v>
      </c>
      <c r="AC22" s="355">
        <f t="shared" si="13"/>
        <v>0</v>
      </c>
      <c r="AD22" s="355">
        <f t="shared" si="14"/>
        <v>0</v>
      </c>
      <c r="AE22" s="355">
        <f t="shared" si="15"/>
        <v>0</v>
      </c>
      <c r="AF22" s="355">
        <f t="shared" si="16"/>
        <v>0</v>
      </c>
      <c r="AG22" s="355">
        <f t="shared" si="17"/>
        <v>0</v>
      </c>
      <c r="AH22" s="355">
        <f t="shared" si="18"/>
        <v>0</v>
      </c>
      <c r="AI22" s="355">
        <f t="shared" si="19"/>
        <v>0</v>
      </c>
      <c r="AJ22" s="355">
        <f t="shared" si="20"/>
        <v>0</v>
      </c>
      <c r="AK22" s="345"/>
      <c r="AL22" s="345"/>
      <c r="AM22" s="345"/>
      <c r="AN22" s="345"/>
      <c r="AO22" s="345"/>
      <c r="AP22" s="345"/>
      <c r="AQ22" s="345"/>
      <c r="AR22" s="345"/>
      <c r="AS22" s="345"/>
      <c r="AT22" s="345"/>
      <c r="AU22" s="345"/>
      <c r="AV22" s="345"/>
      <c r="AW22" s="345"/>
      <c r="AX22" s="345"/>
    </row>
    <row r="23" spans="1:50" x14ac:dyDescent="0.15">
      <c r="A23" s="5"/>
      <c r="B23" s="369"/>
      <c r="D23" s="344"/>
      <c r="E23" s="344"/>
      <c r="I23" s="10">
        <f t="shared" si="9"/>
        <v>0</v>
      </c>
      <c r="Y23" s="358">
        <f t="shared" si="10"/>
        <v>0</v>
      </c>
      <c r="Z23" s="359">
        <f t="shared" si="11"/>
        <v>0</v>
      </c>
      <c r="AA23" s="359">
        <f t="shared" si="2"/>
        <v>0</v>
      </c>
      <c r="AB23" s="355">
        <f t="shared" si="12"/>
        <v>0</v>
      </c>
      <c r="AC23" s="355">
        <f t="shared" si="13"/>
        <v>0</v>
      </c>
      <c r="AD23" s="355">
        <f t="shared" si="14"/>
        <v>0</v>
      </c>
      <c r="AE23" s="355">
        <f t="shared" si="15"/>
        <v>0</v>
      </c>
      <c r="AF23" s="355">
        <f t="shared" si="16"/>
        <v>0</v>
      </c>
      <c r="AG23" s="355">
        <f t="shared" si="17"/>
        <v>0</v>
      </c>
      <c r="AH23" s="355">
        <f t="shared" si="18"/>
        <v>0</v>
      </c>
      <c r="AI23" s="355">
        <f t="shared" si="19"/>
        <v>0</v>
      </c>
      <c r="AJ23" s="355">
        <f t="shared" si="20"/>
        <v>0</v>
      </c>
      <c r="AK23" s="345"/>
      <c r="AL23" s="345"/>
      <c r="AM23" s="345"/>
      <c r="AN23" s="345"/>
      <c r="AO23" s="345"/>
      <c r="AP23" s="345"/>
      <c r="AQ23" s="345"/>
      <c r="AR23" s="345"/>
      <c r="AS23" s="345"/>
      <c r="AT23" s="345"/>
      <c r="AU23" s="345"/>
      <c r="AV23" s="345"/>
      <c r="AW23" s="345"/>
      <c r="AX23" s="345"/>
    </row>
    <row r="24" spans="1:50" ht="48" x14ac:dyDescent="0.15">
      <c r="A24" s="6" t="s">
        <v>2</v>
      </c>
      <c r="B24" s="3"/>
      <c r="C24" s="364" t="s">
        <v>13700</v>
      </c>
      <c r="D24" s="377" t="s">
        <v>13701</v>
      </c>
      <c r="E24" s="377"/>
      <c r="F24" s="341" t="s">
        <v>11</v>
      </c>
      <c r="G24" s="341" t="s">
        <v>4</v>
      </c>
      <c r="H24" s="341" t="s">
        <v>8</v>
      </c>
      <c r="I24" s="13" t="s">
        <v>13699</v>
      </c>
      <c r="Y24" s="360"/>
      <c r="Z24" s="361"/>
      <c r="AA24" s="361"/>
      <c r="AB24" s="356"/>
      <c r="AC24" s="356"/>
      <c r="AD24" s="356"/>
      <c r="AE24" s="356"/>
      <c r="AF24" s="356"/>
      <c r="AG24" s="356"/>
      <c r="AH24" s="356"/>
      <c r="AI24" s="356"/>
      <c r="AJ24" s="356"/>
      <c r="AK24" s="345"/>
      <c r="AL24" s="345"/>
      <c r="AM24" s="345"/>
      <c r="AN24" s="345"/>
      <c r="AO24" s="345"/>
      <c r="AP24" s="345"/>
      <c r="AQ24" s="345"/>
      <c r="AR24" s="345"/>
      <c r="AS24" s="345"/>
      <c r="AT24" s="345"/>
      <c r="AU24" s="345"/>
      <c r="AV24" s="345"/>
      <c r="AW24" s="345"/>
      <c r="AX24" s="345"/>
    </row>
    <row r="25" spans="1:50" x14ac:dyDescent="0.15">
      <c r="A25" s="7"/>
      <c r="B25" s="340"/>
      <c r="C25" s="18"/>
      <c r="D25" s="378"/>
      <c r="E25" s="378"/>
      <c r="G25" s="14"/>
      <c r="H25" s="14"/>
      <c r="I25" s="10">
        <f>C25*D25*F25</f>
        <v>0</v>
      </c>
      <c r="Y25" s="358">
        <f>B25</f>
        <v>0</v>
      </c>
      <c r="Z25" s="359">
        <f>I25 - (I25*G25)</f>
        <v>0</v>
      </c>
      <c r="AA25" s="359">
        <f>$I25*$G25*2/10</f>
        <v>0</v>
      </c>
      <c r="AB25" s="357">
        <f t="shared" ref="AB25:AJ27" si="21">AA25</f>
        <v>0</v>
      </c>
      <c r="AC25" s="357">
        <f t="shared" si="21"/>
        <v>0</v>
      </c>
      <c r="AD25" s="357">
        <f t="shared" si="21"/>
        <v>0</v>
      </c>
      <c r="AE25" s="357">
        <f t="shared" si="21"/>
        <v>0</v>
      </c>
      <c r="AF25" s="357">
        <f t="shared" si="21"/>
        <v>0</v>
      </c>
      <c r="AG25" s="357">
        <f t="shared" si="21"/>
        <v>0</v>
      </c>
      <c r="AH25" s="357">
        <f t="shared" si="21"/>
        <v>0</v>
      </c>
      <c r="AI25" s="357">
        <f t="shared" si="21"/>
        <v>0</v>
      </c>
      <c r="AJ25" s="357">
        <f t="shared" si="21"/>
        <v>0</v>
      </c>
      <c r="AK25" s="345"/>
      <c r="AL25" s="345"/>
      <c r="AM25" s="345"/>
      <c r="AN25" s="345"/>
      <c r="AO25" s="345"/>
      <c r="AP25" s="345"/>
      <c r="AQ25" s="345"/>
      <c r="AR25" s="345"/>
      <c r="AS25" s="345"/>
      <c r="AT25" s="345"/>
      <c r="AU25" s="345"/>
      <c r="AV25" s="345"/>
      <c r="AW25" s="345"/>
      <c r="AX25" s="345"/>
    </row>
    <row r="26" spans="1:50" x14ac:dyDescent="0.15">
      <c r="A26" s="7"/>
      <c r="B26" s="369"/>
      <c r="C26" s="343"/>
      <c r="D26" s="379"/>
      <c r="E26" s="379"/>
      <c r="G26" s="14"/>
      <c r="I26" s="10">
        <f>C26*D26*F26</f>
        <v>0</v>
      </c>
      <c r="Y26" s="358">
        <f>B26</f>
        <v>0</v>
      </c>
      <c r="Z26" s="359">
        <f>I26 - (I26*G26)</f>
        <v>0</v>
      </c>
      <c r="AA26" s="359">
        <f>$I26*$G26*2/10</f>
        <v>0</v>
      </c>
      <c r="AB26" s="357">
        <f t="shared" si="21"/>
        <v>0</v>
      </c>
      <c r="AC26" s="357">
        <f t="shared" si="21"/>
        <v>0</v>
      </c>
      <c r="AD26" s="357">
        <f t="shared" si="21"/>
        <v>0</v>
      </c>
      <c r="AE26" s="357">
        <f t="shared" si="21"/>
        <v>0</v>
      </c>
      <c r="AF26" s="357">
        <f t="shared" si="21"/>
        <v>0</v>
      </c>
      <c r="AG26" s="357">
        <f t="shared" si="21"/>
        <v>0</v>
      </c>
      <c r="AH26" s="357">
        <f t="shared" si="21"/>
        <v>0</v>
      </c>
      <c r="AI26" s="357">
        <f t="shared" si="21"/>
        <v>0</v>
      </c>
      <c r="AJ26" s="357">
        <f t="shared" si="21"/>
        <v>0</v>
      </c>
      <c r="AK26" s="345"/>
      <c r="AL26" s="345"/>
      <c r="AM26" s="345"/>
      <c r="AN26" s="345"/>
      <c r="AO26" s="345"/>
      <c r="AP26" s="345"/>
      <c r="AQ26" s="345"/>
      <c r="AR26" s="345"/>
      <c r="AS26" s="345"/>
      <c r="AT26" s="345"/>
      <c r="AU26" s="345"/>
      <c r="AV26" s="345"/>
      <c r="AW26" s="345"/>
      <c r="AX26" s="345"/>
    </row>
    <row r="27" spans="1:50" x14ac:dyDescent="0.15">
      <c r="A27" s="5"/>
      <c r="B27" s="369"/>
      <c r="D27" s="379"/>
      <c r="E27" s="379"/>
      <c r="I27" s="10">
        <f>C27*D27*F27</f>
        <v>0</v>
      </c>
      <c r="Y27" s="358">
        <f>B27</f>
        <v>0</v>
      </c>
      <c r="Z27" s="359">
        <f>I27 - (I27*G27)</f>
        <v>0</v>
      </c>
      <c r="AA27" s="359">
        <f>$I27*$G27*2/10</f>
        <v>0</v>
      </c>
      <c r="AB27" s="355">
        <f t="shared" si="21"/>
        <v>0</v>
      </c>
      <c r="AC27" s="355">
        <f t="shared" si="21"/>
        <v>0</v>
      </c>
      <c r="AD27" s="355">
        <f t="shared" si="21"/>
        <v>0</v>
      </c>
      <c r="AE27" s="355">
        <f t="shared" si="21"/>
        <v>0</v>
      </c>
      <c r="AF27" s="355">
        <f t="shared" si="21"/>
        <v>0</v>
      </c>
      <c r="AG27" s="355">
        <f t="shared" si="21"/>
        <v>0</v>
      </c>
      <c r="AH27" s="355">
        <f t="shared" si="21"/>
        <v>0</v>
      </c>
      <c r="AI27" s="355">
        <f t="shared" si="21"/>
        <v>0</v>
      </c>
      <c r="AJ27" s="355">
        <f t="shared" si="21"/>
        <v>0</v>
      </c>
      <c r="AK27" s="345"/>
      <c r="AL27" s="345"/>
      <c r="AM27" s="345"/>
      <c r="AN27" s="345"/>
      <c r="AO27" s="345"/>
      <c r="AP27" s="345"/>
      <c r="AQ27" s="345"/>
      <c r="AR27" s="345"/>
      <c r="AS27" s="345"/>
      <c r="AT27" s="345"/>
      <c r="AU27" s="345"/>
      <c r="AV27" s="345"/>
      <c r="AW27" s="345"/>
      <c r="AX27" s="345"/>
    </row>
    <row r="28" spans="1:50" ht="48" x14ac:dyDescent="0.15">
      <c r="A28" s="12" t="s">
        <v>3</v>
      </c>
      <c r="B28" s="2"/>
      <c r="C28" s="341" t="s">
        <v>13691</v>
      </c>
      <c r="D28" s="377" t="s">
        <v>12</v>
      </c>
      <c r="E28" s="377"/>
      <c r="F28" s="341" t="s">
        <v>11</v>
      </c>
      <c r="G28" s="341" t="s">
        <v>4</v>
      </c>
      <c r="H28" s="341" t="s">
        <v>8</v>
      </c>
      <c r="I28" s="13" t="s">
        <v>13699</v>
      </c>
      <c r="Y28" s="360"/>
      <c r="Z28" s="361"/>
      <c r="AA28" s="361"/>
      <c r="AB28" s="356"/>
      <c r="AC28" s="356"/>
      <c r="AD28" s="356"/>
      <c r="AE28" s="356"/>
      <c r="AF28" s="356"/>
      <c r="AG28" s="356"/>
      <c r="AH28" s="356"/>
      <c r="AI28" s="356"/>
      <c r="AJ28" s="356"/>
      <c r="AK28" s="345"/>
      <c r="AL28" s="345"/>
      <c r="AM28" s="345"/>
      <c r="AN28" s="345"/>
      <c r="AO28" s="345"/>
      <c r="AP28" s="345"/>
      <c r="AQ28" s="345"/>
      <c r="AR28" s="345"/>
      <c r="AS28" s="345"/>
      <c r="AT28" s="345"/>
      <c r="AU28" s="345"/>
      <c r="AV28" s="345"/>
      <c r="AW28" s="345"/>
      <c r="AX28" s="345"/>
    </row>
    <row r="29" spans="1:50" x14ac:dyDescent="0.15">
      <c r="A29" s="7"/>
      <c r="B29" s="340" t="s">
        <v>13709</v>
      </c>
      <c r="C29" s="192">
        <f>'3 Ecoinvent V3.3+Idemat'!F5886</f>
        <v>4.4590446748000001E-2</v>
      </c>
      <c r="D29" s="380">
        <f>D12</f>
        <v>0.55300000000000005</v>
      </c>
      <c r="E29" s="380"/>
      <c r="F29" s="192">
        <f>F12</f>
        <v>1</v>
      </c>
      <c r="G29" s="14">
        <v>1</v>
      </c>
      <c r="H29" s="371" t="s">
        <v>13703</v>
      </c>
      <c r="I29" s="10">
        <f t="shared" ref="I29:I31" si="22">C29*D29*F29</f>
        <v>2.4658517051644003E-2</v>
      </c>
      <c r="Y29" s="358" t="str">
        <f>B29</f>
        <v>Material X - incineration for electricity</v>
      </c>
      <c r="Z29" s="359">
        <f>I29 - (I29*G29)</f>
        <v>0</v>
      </c>
      <c r="AA29" s="359">
        <f>$I29*$G29*2/10</f>
        <v>4.9317034103288004E-3</v>
      </c>
      <c r="AB29" s="355">
        <f t="shared" ref="AB29" si="23">AA29</f>
        <v>4.9317034103288004E-3</v>
      </c>
      <c r="AC29" s="355">
        <f t="shared" ref="AC29" si="24">AB29</f>
        <v>4.9317034103288004E-3</v>
      </c>
      <c r="AD29" s="355">
        <f t="shared" ref="AD29" si="25">AC29</f>
        <v>4.9317034103288004E-3</v>
      </c>
      <c r="AE29" s="355">
        <f t="shared" ref="AE29" si="26">AD29</f>
        <v>4.9317034103288004E-3</v>
      </c>
      <c r="AF29" s="355">
        <f t="shared" ref="AF29" si="27">AE29</f>
        <v>4.9317034103288004E-3</v>
      </c>
      <c r="AG29" s="355">
        <f t="shared" ref="AG29" si="28">AF29</f>
        <v>4.9317034103288004E-3</v>
      </c>
      <c r="AH29" s="355">
        <f t="shared" ref="AH29" si="29">AG29</f>
        <v>4.9317034103288004E-3</v>
      </c>
      <c r="AI29" s="355">
        <f t="shared" ref="AI29" si="30">AH29</f>
        <v>4.9317034103288004E-3</v>
      </c>
      <c r="AJ29" s="355">
        <f t="shared" ref="AJ29" si="31">AI29</f>
        <v>4.9317034103288004E-3</v>
      </c>
      <c r="AK29" s="345"/>
      <c r="AL29" s="345"/>
      <c r="AM29" s="345"/>
      <c r="AN29" s="345"/>
      <c r="AO29" s="345"/>
      <c r="AP29" s="345"/>
      <c r="AQ29" s="345"/>
      <c r="AR29" s="345"/>
      <c r="AS29" s="345"/>
      <c r="AT29" s="345"/>
      <c r="AU29" s="345"/>
      <c r="AV29" s="345"/>
      <c r="AW29" s="345"/>
      <c r="AX29" s="345"/>
    </row>
    <row r="30" spans="1:50" x14ac:dyDescent="0.15">
      <c r="A30" s="7"/>
      <c r="B30" s="368"/>
      <c r="C30" s="192"/>
      <c r="D30" s="380"/>
      <c r="E30" s="380"/>
      <c r="F30" s="192"/>
      <c r="G30" s="14"/>
      <c r="H30" s="16"/>
      <c r="I30" s="10">
        <f t="shared" si="22"/>
        <v>0</v>
      </c>
      <c r="Y30" s="358">
        <f>B30</f>
        <v>0</v>
      </c>
      <c r="Z30" s="359">
        <f>I30 - (I30*G30)</f>
        <v>0</v>
      </c>
      <c r="AA30" s="359">
        <f>$I30*$G30*2/10</f>
        <v>0</v>
      </c>
      <c r="AB30" s="355">
        <f t="shared" ref="AB30:AJ31" si="32">AA30</f>
        <v>0</v>
      </c>
      <c r="AC30" s="355">
        <f t="shared" si="32"/>
        <v>0</v>
      </c>
      <c r="AD30" s="355">
        <f t="shared" si="32"/>
        <v>0</v>
      </c>
      <c r="AE30" s="355">
        <f t="shared" si="32"/>
        <v>0</v>
      </c>
      <c r="AF30" s="355">
        <f t="shared" si="32"/>
        <v>0</v>
      </c>
      <c r="AG30" s="355">
        <f t="shared" si="32"/>
        <v>0</v>
      </c>
      <c r="AH30" s="355">
        <f t="shared" si="32"/>
        <v>0</v>
      </c>
      <c r="AI30" s="355">
        <f t="shared" si="32"/>
        <v>0</v>
      </c>
      <c r="AJ30" s="355">
        <f t="shared" si="32"/>
        <v>0</v>
      </c>
      <c r="AK30" s="345"/>
      <c r="AL30" s="345"/>
      <c r="AM30" s="345"/>
      <c r="AN30" s="345"/>
      <c r="AO30" s="345"/>
      <c r="AP30" s="345"/>
      <c r="AQ30" s="345"/>
      <c r="AR30" s="345"/>
      <c r="AS30" s="345"/>
      <c r="AT30" s="345"/>
      <c r="AU30" s="345"/>
      <c r="AV30" s="345"/>
      <c r="AW30" s="345"/>
      <c r="AX30" s="345"/>
    </row>
    <row r="31" spans="1:50" x14ac:dyDescent="0.15">
      <c r="A31" s="7"/>
      <c r="B31" s="340" t="s">
        <v>1105</v>
      </c>
      <c r="C31" s="192"/>
      <c r="D31" s="378"/>
      <c r="E31" s="378"/>
      <c r="F31" s="192"/>
      <c r="G31" s="14"/>
      <c r="H31" s="16"/>
      <c r="I31" s="10">
        <f t="shared" si="22"/>
        <v>0</v>
      </c>
      <c r="Y31" s="358" t="str">
        <f>B31</f>
        <v xml:space="preserve"> </v>
      </c>
      <c r="Z31" s="359">
        <f>I31 - (I31*G31)</f>
        <v>0</v>
      </c>
      <c r="AA31" s="359">
        <f>$I31*$G31*2</f>
        <v>0</v>
      </c>
      <c r="AB31" s="355">
        <f t="shared" si="32"/>
        <v>0</v>
      </c>
      <c r="AC31" s="355">
        <f t="shared" si="32"/>
        <v>0</v>
      </c>
      <c r="AD31" s="355">
        <f t="shared" si="32"/>
        <v>0</v>
      </c>
      <c r="AE31" s="355">
        <f t="shared" si="32"/>
        <v>0</v>
      </c>
      <c r="AF31" s="355">
        <f t="shared" si="32"/>
        <v>0</v>
      </c>
      <c r="AG31" s="355">
        <f t="shared" si="32"/>
        <v>0</v>
      </c>
      <c r="AH31" s="355">
        <f t="shared" si="32"/>
        <v>0</v>
      </c>
      <c r="AI31" s="355">
        <f t="shared" si="32"/>
        <v>0</v>
      </c>
      <c r="AJ31" s="355">
        <f t="shared" si="32"/>
        <v>0</v>
      </c>
      <c r="AK31" s="345"/>
      <c r="AL31" s="345"/>
      <c r="AM31" s="345"/>
      <c r="AN31" s="345"/>
      <c r="AO31" s="345"/>
      <c r="AP31" s="345"/>
      <c r="AQ31" s="345"/>
      <c r="AR31" s="345"/>
      <c r="AS31" s="345"/>
      <c r="AT31" s="345"/>
      <c r="AU31" s="345"/>
      <c r="AV31" s="345"/>
      <c r="AW31" s="345"/>
      <c r="AX31" s="345"/>
    </row>
    <row r="32" spans="1:50" x14ac:dyDescent="0.15">
      <c r="B32" s="369"/>
      <c r="D32" s="378"/>
      <c r="E32" s="378"/>
      <c r="AL32" s="345"/>
      <c r="AM32" s="345"/>
      <c r="AN32" s="345"/>
      <c r="AO32" s="345"/>
      <c r="AP32" s="345"/>
      <c r="AQ32" s="345"/>
      <c r="AR32" s="345"/>
      <c r="AS32" s="345"/>
      <c r="AT32" s="345"/>
      <c r="AU32" s="345"/>
      <c r="AV32" s="345"/>
      <c r="AW32" s="345"/>
      <c r="AX32" s="345"/>
    </row>
    <row r="33" spans="1:51" x14ac:dyDescent="0.15">
      <c r="B33" s="369"/>
      <c r="D33" s="378"/>
      <c r="E33" s="378"/>
      <c r="AL33" s="345"/>
      <c r="AM33" s="345"/>
      <c r="AN33" s="345"/>
      <c r="AO33" s="345"/>
      <c r="AP33" s="345"/>
      <c r="AQ33" s="345"/>
      <c r="AR33" s="345"/>
      <c r="AS33" s="345"/>
      <c r="AT33" s="345"/>
      <c r="AU33" s="345"/>
      <c r="AV33" s="345"/>
      <c r="AW33" s="345"/>
      <c r="AX33" s="345"/>
    </row>
    <row r="34" spans="1:51" x14ac:dyDescent="0.15">
      <c r="B34" s="369"/>
      <c r="D34" s="378"/>
      <c r="E34" s="378"/>
      <c r="AL34" s="345"/>
      <c r="AM34" s="345"/>
      <c r="AN34" s="345"/>
      <c r="AO34" s="345"/>
      <c r="AP34" s="345"/>
      <c r="AQ34" s="345"/>
      <c r="AR34" s="345"/>
      <c r="AS34" s="345"/>
      <c r="AT34" s="345"/>
      <c r="AU34" s="345"/>
      <c r="AV34" s="345"/>
      <c r="AW34" s="345"/>
      <c r="AX34" s="345"/>
    </row>
    <row r="35" spans="1:51" x14ac:dyDescent="0.15">
      <c r="B35" s="369"/>
      <c r="D35" s="378"/>
      <c r="E35" s="378"/>
      <c r="AL35" s="345"/>
      <c r="AM35" s="345"/>
      <c r="AN35" s="345"/>
      <c r="AO35" s="345"/>
      <c r="AP35" s="345"/>
      <c r="AQ35" s="345"/>
      <c r="AR35" s="345"/>
      <c r="AS35" s="345"/>
      <c r="AT35" s="345"/>
      <c r="AU35" s="345"/>
      <c r="AV35" s="345"/>
      <c r="AW35" s="345"/>
      <c r="AX35" s="345"/>
    </row>
    <row r="36" spans="1:51" s="363" customFormat="1" x14ac:dyDescent="0.15">
      <c r="B36" s="369"/>
      <c r="D36" s="378"/>
      <c r="E36" s="378"/>
      <c r="AL36" s="345"/>
      <c r="AM36" s="345"/>
      <c r="AN36" s="345"/>
      <c r="AO36" s="345"/>
      <c r="AP36" s="345"/>
      <c r="AQ36" s="345"/>
      <c r="AR36" s="345"/>
      <c r="AS36" s="345"/>
      <c r="AT36" s="345"/>
      <c r="AU36" s="345"/>
      <c r="AV36" s="345"/>
      <c r="AW36" s="345"/>
      <c r="AX36" s="345"/>
    </row>
    <row r="37" spans="1:51" s="363" customFormat="1" x14ac:dyDescent="0.15">
      <c r="B37" s="369"/>
      <c r="D37" s="378"/>
      <c r="E37" s="378"/>
      <c r="AL37" s="345"/>
      <c r="AM37" s="345"/>
      <c r="AN37" s="345"/>
      <c r="AO37" s="345"/>
      <c r="AP37" s="345"/>
      <c r="AQ37" s="345"/>
      <c r="AR37" s="345"/>
      <c r="AS37" s="345"/>
      <c r="AT37" s="345"/>
      <c r="AU37" s="345"/>
      <c r="AV37" s="345"/>
      <c r="AW37" s="345"/>
      <c r="AX37" s="345"/>
    </row>
    <row r="38" spans="1:51" s="363" customFormat="1" x14ac:dyDescent="0.15">
      <c r="B38" s="369"/>
      <c r="D38" s="378"/>
      <c r="E38" s="378"/>
      <c r="AL38" s="345"/>
      <c r="AM38" s="345"/>
      <c r="AN38" s="345"/>
      <c r="AO38" s="345"/>
      <c r="AP38" s="345"/>
      <c r="AQ38" s="345"/>
      <c r="AR38" s="345"/>
      <c r="AS38" s="345"/>
      <c r="AT38" s="345"/>
      <c r="AU38" s="345"/>
      <c r="AV38" s="345"/>
      <c r="AW38" s="345"/>
      <c r="AX38" s="345"/>
    </row>
    <row r="39" spans="1:51" s="363" customFormat="1" x14ac:dyDescent="0.15">
      <c r="B39" s="369"/>
      <c r="D39" s="378"/>
      <c r="E39" s="378"/>
      <c r="AL39" s="345"/>
      <c r="AM39" s="345"/>
      <c r="AN39" s="345"/>
      <c r="AO39" s="345"/>
      <c r="AP39" s="345"/>
      <c r="AQ39" s="345"/>
      <c r="AR39" s="345"/>
      <c r="AS39" s="345"/>
      <c r="AT39" s="345"/>
      <c r="AU39" s="345"/>
      <c r="AV39" s="345"/>
      <c r="AW39" s="345"/>
      <c r="AX39" s="345"/>
    </row>
    <row r="40" spans="1:51" s="366" customFormat="1" x14ac:dyDescent="0.15">
      <c r="D40" s="381"/>
      <c r="E40" s="381"/>
      <c r="AL40" s="367"/>
      <c r="AM40" s="367"/>
      <c r="AN40" s="367"/>
      <c r="AO40" s="367"/>
      <c r="AP40" s="367"/>
      <c r="AQ40" s="367"/>
      <c r="AR40" s="367"/>
      <c r="AS40" s="367"/>
      <c r="AT40" s="367"/>
      <c r="AU40" s="367"/>
      <c r="AV40" s="367"/>
      <c r="AW40" s="367"/>
      <c r="AX40" s="367"/>
    </row>
    <row r="41" spans="1:51" x14ac:dyDescent="0.15">
      <c r="B41" s="369"/>
      <c r="D41" s="378"/>
      <c r="E41" s="378"/>
      <c r="AL41" s="345"/>
      <c r="AM41" s="345"/>
      <c r="AN41" s="345"/>
      <c r="AO41" s="345"/>
      <c r="AP41" s="345"/>
      <c r="AQ41" s="345"/>
      <c r="AR41" s="345"/>
      <c r="AS41" s="345"/>
      <c r="AT41" s="345"/>
      <c r="AU41" s="345"/>
      <c r="AV41" s="345"/>
      <c r="AW41" s="345"/>
      <c r="AX41" s="345"/>
    </row>
    <row r="42" spans="1:51" x14ac:dyDescent="0.15">
      <c r="A42" s="349" t="s">
        <v>13693</v>
      </c>
      <c r="B42" s="369"/>
      <c r="D42" s="378"/>
      <c r="E42" s="378"/>
      <c r="AL42" s="345"/>
      <c r="AM42" s="345"/>
      <c r="AN42" s="345"/>
      <c r="AO42" s="345"/>
      <c r="AP42" s="345"/>
      <c r="AQ42" s="345"/>
      <c r="AR42" s="345"/>
      <c r="AS42" s="345"/>
      <c r="AT42" s="345"/>
      <c r="AU42" s="345"/>
      <c r="AV42" s="345"/>
      <c r="AW42" s="345"/>
      <c r="AX42" s="345"/>
    </row>
    <row r="43" spans="1:51" x14ac:dyDescent="0.15">
      <c r="A43" s="348" t="s">
        <v>13714</v>
      </c>
      <c r="B43" s="369"/>
      <c r="D43" s="378"/>
      <c r="E43" s="378"/>
      <c r="K43" s="15"/>
      <c r="Y43" s="350" t="s">
        <v>9</v>
      </c>
      <c r="Z43" s="351"/>
      <c r="AA43" s="351"/>
      <c r="AB43" s="351"/>
      <c r="AC43" s="351"/>
      <c r="AD43" s="351"/>
      <c r="AE43" s="351"/>
      <c r="AF43" s="351"/>
      <c r="AG43" s="351"/>
      <c r="AH43" s="351"/>
      <c r="AI43" s="351"/>
      <c r="AJ43" s="351"/>
      <c r="AK43" s="345"/>
      <c r="AL43" s="350" t="s">
        <v>13695</v>
      </c>
      <c r="AM43" s="351"/>
      <c r="AN43" s="351"/>
      <c r="AO43" s="351"/>
      <c r="AP43" s="351"/>
      <c r="AQ43" s="351"/>
      <c r="AR43" s="351"/>
      <c r="AS43" s="351"/>
      <c r="AT43" s="351"/>
      <c r="AU43" s="351"/>
      <c r="AV43" s="351"/>
      <c r="AW43" s="351"/>
      <c r="AX43" s="345"/>
    </row>
    <row r="44" spans="1:51" s="1" customFormat="1" ht="48" x14ac:dyDescent="0.15">
      <c r="A44" s="11" t="s">
        <v>0</v>
      </c>
      <c r="B44" s="9"/>
      <c r="C44" s="341" t="s">
        <v>13689</v>
      </c>
      <c r="D44" s="377" t="s">
        <v>12</v>
      </c>
      <c r="E44" s="377"/>
      <c r="F44" s="341" t="s">
        <v>11</v>
      </c>
      <c r="G44" s="341" t="s">
        <v>4</v>
      </c>
      <c r="H44" s="341" t="s">
        <v>8</v>
      </c>
      <c r="I44" s="13" t="s">
        <v>13699</v>
      </c>
      <c r="X44" s="342"/>
      <c r="Y44" s="352" t="s">
        <v>6</v>
      </c>
      <c r="Z44" s="362" t="s">
        <v>5</v>
      </c>
      <c r="AA44" s="352" t="s">
        <v>13694</v>
      </c>
      <c r="AB44" s="352"/>
      <c r="AC44" s="352"/>
      <c r="AD44" s="352"/>
      <c r="AE44" s="352"/>
      <c r="AF44" s="352"/>
      <c r="AG44" s="352"/>
      <c r="AH44" s="352"/>
      <c r="AI44" s="353"/>
      <c r="AJ44" s="353"/>
      <c r="AK44" s="354"/>
      <c r="AL44" s="352" t="s">
        <v>6</v>
      </c>
      <c r="AM44" s="362" t="s">
        <v>5</v>
      </c>
      <c r="AN44" s="352" t="s">
        <v>13694</v>
      </c>
      <c r="AO44" s="352"/>
      <c r="AP44" s="352"/>
      <c r="AQ44" s="353"/>
      <c r="AR44" s="353"/>
      <c r="AS44" s="353"/>
      <c r="AT44" s="353"/>
      <c r="AU44" s="353"/>
      <c r="AV44" s="353"/>
      <c r="AW44" s="353"/>
      <c r="AX44" s="345"/>
      <c r="AY44" s="342"/>
    </row>
    <row r="45" spans="1:51" x14ac:dyDescent="0.15">
      <c r="A45" s="4"/>
      <c r="B45" s="340" t="s">
        <v>13710</v>
      </c>
      <c r="C45" s="192">
        <f>'3 Ecoinvent V3.3+Idemat'!F1904</f>
        <v>0.11450193618000001</v>
      </c>
      <c r="D45" s="375">
        <v>0.311</v>
      </c>
      <c r="E45" s="375"/>
      <c r="F45" s="192">
        <v>1</v>
      </c>
      <c r="G45" s="14">
        <v>0.1</v>
      </c>
      <c r="H45" s="16" t="s">
        <v>13688</v>
      </c>
      <c r="I45" s="10">
        <f>C45*D45*F45</f>
        <v>3.5610102151980003E-2</v>
      </c>
      <c r="Y45" s="358" t="str">
        <f t="shared" ref="Y45:Y51" si="33">B45</f>
        <v>Material Y</v>
      </c>
      <c r="Z45" s="359">
        <f t="shared" ref="Z45" si="34">I45 - (I45*G45)</f>
        <v>3.2049091936782001E-2</v>
      </c>
      <c r="AA45" s="359">
        <f t="shared" ref="AA45:AA51" si="35">$I45*$G45*2/10</f>
        <v>7.1220204303960009E-4</v>
      </c>
      <c r="AB45" s="355">
        <f t="shared" ref="AB45:AB51" si="36">AA45</f>
        <v>7.1220204303960009E-4</v>
      </c>
      <c r="AC45" s="355">
        <f t="shared" ref="AC45:AC51" si="37">AB45</f>
        <v>7.1220204303960009E-4</v>
      </c>
      <c r="AD45" s="355">
        <f t="shared" ref="AD45:AD51" si="38">AC45</f>
        <v>7.1220204303960009E-4</v>
      </c>
      <c r="AE45" s="355">
        <f t="shared" ref="AE45:AE51" si="39">AD45</f>
        <v>7.1220204303960009E-4</v>
      </c>
      <c r="AF45" s="355">
        <f t="shared" ref="AF45:AF51" si="40">AE45</f>
        <v>7.1220204303960009E-4</v>
      </c>
      <c r="AG45" s="355">
        <f t="shared" ref="AG45:AG51" si="41">AF45</f>
        <v>7.1220204303960009E-4</v>
      </c>
      <c r="AH45" s="355">
        <f t="shared" ref="AH45:AH51" si="42">AG45</f>
        <v>7.1220204303960009E-4</v>
      </c>
      <c r="AI45" s="355">
        <f t="shared" ref="AI45:AI51" si="43">AH45</f>
        <v>7.1220204303960009E-4</v>
      </c>
      <c r="AJ45" s="355">
        <f t="shared" ref="AJ45:AJ51" si="44">AI45</f>
        <v>7.1220204303960009E-4</v>
      </c>
      <c r="AK45" s="345"/>
      <c r="AL45" s="358" t="s">
        <v>10</v>
      </c>
      <c r="AM45" s="359">
        <f>SUM(Z45:Z51)</f>
        <v>3.2049091936782001E-2</v>
      </c>
      <c r="AN45" s="359">
        <f>SUM(AA45:AA51)</f>
        <v>7.1220204303960009E-4</v>
      </c>
      <c r="AO45" s="355">
        <f>AN45</f>
        <v>7.1220204303960009E-4</v>
      </c>
      <c r="AP45" s="355">
        <f t="shared" ref="AP45:AW45" si="45">AO45</f>
        <v>7.1220204303960009E-4</v>
      </c>
      <c r="AQ45" s="355">
        <f t="shared" si="45"/>
        <v>7.1220204303960009E-4</v>
      </c>
      <c r="AR45" s="355">
        <f t="shared" si="45"/>
        <v>7.1220204303960009E-4</v>
      </c>
      <c r="AS45" s="355">
        <f t="shared" si="45"/>
        <v>7.1220204303960009E-4</v>
      </c>
      <c r="AT45" s="355">
        <f t="shared" si="45"/>
        <v>7.1220204303960009E-4</v>
      </c>
      <c r="AU45" s="355">
        <f t="shared" si="45"/>
        <v>7.1220204303960009E-4</v>
      </c>
      <c r="AV45" s="355">
        <f t="shared" si="45"/>
        <v>7.1220204303960009E-4</v>
      </c>
      <c r="AW45" s="355">
        <f t="shared" si="45"/>
        <v>7.1220204303960009E-4</v>
      </c>
      <c r="AX45" s="345"/>
    </row>
    <row r="46" spans="1:51" x14ac:dyDescent="0.15">
      <c r="A46" s="4"/>
      <c r="B46" s="340"/>
      <c r="C46" s="192"/>
      <c r="D46" s="375"/>
      <c r="E46" s="375"/>
      <c r="F46" s="192"/>
      <c r="G46" s="14"/>
      <c r="H46" s="16"/>
      <c r="I46" s="10">
        <f t="shared" ref="I46:I51" si="46">C46*D46*F46</f>
        <v>0</v>
      </c>
      <c r="Y46" s="358">
        <f t="shared" si="33"/>
        <v>0</v>
      </c>
      <c r="Z46" s="359">
        <f>I46 - (I46*G46)</f>
        <v>0</v>
      </c>
      <c r="AA46" s="359">
        <f t="shared" si="35"/>
        <v>0</v>
      </c>
      <c r="AB46" s="355">
        <f t="shared" si="36"/>
        <v>0</v>
      </c>
      <c r="AC46" s="355">
        <f t="shared" si="37"/>
        <v>0</v>
      </c>
      <c r="AD46" s="355">
        <f t="shared" si="38"/>
        <v>0</v>
      </c>
      <c r="AE46" s="355">
        <f t="shared" si="39"/>
        <v>0</v>
      </c>
      <c r="AF46" s="355">
        <f t="shared" si="40"/>
        <v>0</v>
      </c>
      <c r="AG46" s="355">
        <f t="shared" si="41"/>
        <v>0</v>
      </c>
      <c r="AH46" s="355">
        <f t="shared" si="42"/>
        <v>0</v>
      </c>
      <c r="AI46" s="355">
        <f t="shared" si="43"/>
        <v>0</v>
      </c>
      <c r="AJ46" s="355">
        <f t="shared" si="44"/>
        <v>0</v>
      </c>
      <c r="AK46" s="345"/>
      <c r="AL46" s="358" t="s">
        <v>1</v>
      </c>
      <c r="AM46" s="359">
        <f>SUM(Z53:Z56)</f>
        <v>0</v>
      </c>
      <c r="AN46" s="359">
        <f>SUM(AA53:AA56)</f>
        <v>0</v>
      </c>
      <c r="AO46" s="355">
        <f t="shared" ref="AO46:AW46" si="47">AN46</f>
        <v>0</v>
      </c>
      <c r="AP46" s="355">
        <f t="shared" si="47"/>
        <v>0</v>
      </c>
      <c r="AQ46" s="355">
        <f t="shared" si="47"/>
        <v>0</v>
      </c>
      <c r="AR46" s="355">
        <f t="shared" si="47"/>
        <v>0</v>
      </c>
      <c r="AS46" s="355">
        <f t="shared" si="47"/>
        <v>0</v>
      </c>
      <c r="AT46" s="355">
        <f t="shared" si="47"/>
        <v>0</v>
      </c>
      <c r="AU46" s="355">
        <f t="shared" si="47"/>
        <v>0</v>
      </c>
      <c r="AV46" s="355">
        <f t="shared" si="47"/>
        <v>0</v>
      </c>
      <c r="AW46" s="355">
        <f t="shared" si="47"/>
        <v>0</v>
      </c>
      <c r="AX46" s="345"/>
    </row>
    <row r="47" spans="1:51" x14ac:dyDescent="0.15">
      <c r="A47" s="4"/>
      <c r="B47" s="368"/>
      <c r="C47" s="192"/>
      <c r="D47" s="375"/>
      <c r="E47" s="375"/>
      <c r="F47" s="192"/>
      <c r="G47" s="14"/>
      <c r="H47" s="16"/>
      <c r="I47" s="10">
        <f t="shared" si="46"/>
        <v>0</v>
      </c>
      <c r="Y47" s="358">
        <f t="shared" si="33"/>
        <v>0</v>
      </c>
      <c r="Z47" s="359">
        <f t="shared" ref="Z47:Z51" si="48">I47 - (I47*G47)</f>
        <v>0</v>
      </c>
      <c r="AA47" s="359">
        <f t="shared" si="35"/>
        <v>0</v>
      </c>
      <c r="AB47" s="355">
        <f t="shared" si="36"/>
        <v>0</v>
      </c>
      <c r="AC47" s="355">
        <f t="shared" si="37"/>
        <v>0</v>
      </c>
      <c r="AD47" s="355">
        <f t="shared" si="38"/>
        <v>0</v>
      </c>
      <c r="AE47" s="355">
        <f t="shared" si="39"/>
        <v>0</v>
      </c>
      <c r="AF47" s="355">
        <f t="shared" si="40"/>
        <v>0</v>
      </c>
      <c r="AG47" s="355">
        <f t="shared" si="41"/>
        <v>0</v>
      </c>
      <c r="AH47" s="355">
        <f t="shared" si="42"/>
        <v>0</v>
      </c>
      <c r="AI47" s="355">
        <f t="shared" si="43"/>
        <v>0</v>
      </c>
      <c r="AJ47" s="355">
        <f t="shared" si="44"/>
        <v>0</v>
      </c>
      <c r="AK47" s="345"/>
      <c r="AL47" s="358" t="s">
        <v>2</v>
      </c>
      <c r="AM47" s="359">
        <f>SUM(Z58:Z60)</f>
        <v>0</v>
      </c>
      <c r="AN47" s="359">
        <f>SUM(AA58:AA60)</f>
        <v>0</v>
      </c>
      <c r="AO47" s="355">
        <f t="shared" ref="AO47:AW47" si="49">AN47</f>
        <v>0</v>
      </c>
      <c r="AP47" s="355">
        <f t="shared" si="49"/>
        <v>0</v>
      </c>
      <c r="AQ47" s="355">
        <f t="shared" si="49"/>
        <v>0</v>
      </c>
      <c r="AR47" s="355">
        <f t="shared" si="49"/>
        <v>0</v>
      </c>
      <c r="AS47" s="355">
        <f t="shared" si="49"/>
        <v>0</v>
      </c>
      <c r="AT47" s="355">
        <f t="shared" si="49"/>
        <v>0</v>
      </c>
      <c r="AU47" s="355">
        <f t="shared" si="49"/>
        <v>0</v>
      </c>
      <c r="AV47" s="355">
        <f t="shared" si="49"/>
        <v>0</v>
      </c>
      <c r="AW47" s="355">
        <f t="shared" si="49"/>
        <v>0</v>
      </c>
      <c r="AX47" s="345"/>
    </row>
    <row r="48" spans="1:51" x14ac:dyDescent="0.15">
      <c r="A48" s="4"/>
      <c r="B48" s="368"/>
      <c r="C48" s="192"/>
      <c r="D48" s="375"/>
      <c r="E48" s="375"/>
      <c r="F48" s="192"/>
      <c r="G48" s="14"/>
      <c r="H48" s="16"/>
      <c r="I48" s="10">
        <f t="shared" si="46"/>
        <v>0</v>
      </c>
      <c r="Y48" s="358">
        <f t="shared" si="33"/>
        <v>0</v>
      </c>
      <c r="Z48" s="359">
        <f t="shared" si="48"/>
        <v>0</v>
      </c>
      <c r="AA48" s="359">
        <f t="shared" si="35"/>
        <v>0</v>
      </c>
      <c r="AB48" s="355">
        <f t="shared" si="36"/>
        <v>0</v>
      </c>
      <c r="AC48" s="355">
        <f t="shared" si="37"/>
        <v>0</v>
      </c>
      <c r="AD48" s="355">
        <f t="shared" si="38"/>
        <v>0</v>
      </c>
      <c r="AE48" s="355">
        <f t="shared" si="39"/>
        <v>0</v>
      </c>
      <c r="AF48" s="355">
        <f t="shared" si="40"/>
        <v>0</v>
      </c>
      <c r="AG48" s="355">
        <f t="shared" si="41"/>
        <v>0</v>
      </c>
      <c r="AH48" s="355">
        <f t="shared" si="42"/>
        <v>0</v>
      </c>
      <c r="AI48" s="355">
        <f t="shared" si="43"/>
        <v>0</v>
      </c>
      <c r="AJ48" s="355">
        <f t="shared" si="44"/>
        <v>0</v>
      </c>
      <c r="AK48" s="345"/>
      <c r="AL48" s="358" t="s">
        <v>3</v>
      </c>
      <c r="AM48" s="359">
        <f>SUM(Z62:Z64)</f>
        <v>0</v>
      </c>
      <c r="AN48" s="359">
        <f>SUM(AA62:AA64)</f>
        <v>-6.3249916568719989E-3</v>
      </c>
      <c r="AO48" s="355">
        <f t="shared" ref="AO48:AW48" si="50">AN48</f>
        <v>-6.3249916568719989E-3</v>
      </c>
      <c r="AP48" s="355">
        <f t="shared" si="50"/>
        <v>-6.3249916568719989E-3</v>
      </c>
      <c r="AQ48" s="355">
        <f t="shared" si="50"/>
        <v>-6.3249916568719989E-3</v>
      </c>
      <c r="AR48" s="355">
        <f t="shared" si="50"/>
        <v>-6.3249916568719989E-3</v>
      </c>
      <c r="AS48" s="355">
        <f t="shared" si="50"/>
        <v>-6.3249916568719989E-3</v>
      </c>
      <c r="AT48" s="355">
        <f t="shared" si="50"/>
        <v>-6.3249916568719989E-3</v>
      </c>
      <c r="AU48" s="355">
        <f t="shared" si="50"/>
        <v>-6.3249916568719989E-3</v>
      </c>
      <c r="AV48" s="355">
        <f t="shared" si="50"/>
        <v>-6.3249916568719989E-3</v>
      </c>
      <c r="AW48" s="355">
        <f t="shared" si="50"/>
        <v>-6.3249916568719989E-3</v>
      </c>
      <c r="AX48" s="345"/>
    </row>
    <row r="49" spans="1:50" x14ac:dyDescent="0.15">
      <c r="A49" s="4"/>
      <c r="B49" s="368"/>
      <c r="C49" s="192"/>
      <c r="D49" s="375"/>
      <c r="E49" s="375"/>
      <c r="F49" s="192"/>
      <c r="G49" s="14"/>
      <c r="H49" s="16"/>
      <c r="I49" s="10">
        <f t="shared" si="46"/>
        <v>0</v>
      </c>
      <c r="Y49" s="358">
        <f t="shared" si="33"/>
        <v>0</v>
      </c>
      <c r="Z49" s="359">
        <f t="shared" si="48"/>
        <v>0</v>
      </c>
      <c r="AA49" s="359">
        <f t="shared" si="35"/>
        <v>0</v>
      </c>
      <c r="AB49" s="355">
        <f t="shared" si="36"/>
        <v>0</v>
      </c>
      <c r="AC49" s="355">
        <f t="shared" si="37"/>
        <v>0</v>
      </c>
      <c r="AD49" s="355">
        <f t="shared" si="38"/>
        <v>0</v>
      </c>
      <c r="AE49" s="355">
        <f t="shared" si="39"/>
        <v>0</v>
      </c>
      <c r="AF49" s="355">
        <f t="shared" si="40"/>
        <v>0</v>
      </c>
      <c r="AG49" s="355">
        <f t="shared" si="41"/>
        <v>0</v>
      </c>
      <c r="AH49" s="355">
        <f t="shared" si="42"/>
        <v>0</v>
      </c>
      <c r="AI49" s="355">
        <f t="shared" si="43"/>
        <v>0</v>
      </c>
      <c r="AJ49" s="355">
        <f t="shared" si="44"/>
        <v>0</v>
      </c>
      <c r="AK49" s="345"/>
      <c r="AL49" s="345"/>
      <c r="AM49" s="345"/>
      <c r="AN49" s="345"/>
      <c r="AO49" s="345"/>
      <c r="AP49" s="345"/>
      <c r="AQ49" s="345"/>
      <c r="AR49" s="345"/>
      <c r="AS49" s="345"/>
      <c r="AT49" s="345"/>
      <c r="AU49" s="345"/>
      <c r="AV49" s="345"/>
      <c r="AW49" s="345"/>
      <c r="AX49" s="345"/>
    </row>
    <row r="50" spans="1:50" x14ac:dyDescent="0.15">
      <c r="A50" s="4"/>
      <c r="B50" s="340"/>
      <c r="C50" s="192"/>
      <c r="D50" s="375"/>
      <c r="E50" s="375"/>
      <c r="F50" s="192"/>
      <c r="G50" s="14"/>
      <c r="H50" s="16"/>
      <c r="I50" s="10">
        <f t="shared" si="46"/>
        <v>0</v>
      </c>
      <c r="Y50" s="358">
        <f t="shared" si="33"/>
        <v>0</v>
      </c>
      <c r="Z50" s="359">
        <f t="shared" si="48"/>
        <v>0</v>
      </c>
      <c r="AA50" s="359">
        <f t="shared" si="35"/>
        <v>0</v>
      </c>
      <c r="AB50" s="355">
        <f t="shared" si="36"/>
        <v>0</v>
      </c>
      <c r="AC50" s="355">
        <f t="shared" si="37"/>
        <v>0</v>
      </c>
      <c r="AD50" s="355">
        <f t="shared" si="38"/>
        <v>0</v>
      </c>
      <c r="AE50" s="355">
        <f t="shared" si="39"/>
        <v>0</v>
      </c>
      <c r="AF50" s="355">
        <f t="shared" si="40"/>
        <v>0</v>
      </c>
      <c r="AG50" s="355">
        <f t="shared" si="41"/>
        <v>0</v>
      </c>
      <c r="AH50" s="355">
        <f t="shared" si="42"/>
        <v>0</v>
      </c>
      <c r="AI50" s="355">
        <f t="shared" si="43"/>
        <v>0</v>
      </c>
      <c r="AJ50" s="355">
        <f t="shared" si="44"/>
        <v>0</v>
      </c>
      <c r="AK50" s="345"/>
      <c r="AL50" s="345"/>
      <c r="AM50" s="345"/>
      <c r="AN50" s="345"/>
      <c r="AO50" s="345"/>
      <c r="AP50" s="345"/>
      <c r="AQ50" s="345"/>
      <c r="AR50" s="345"/>
      <c r="AS50" s="345"/>
      <c r="AT50" s="345"/>
      <c r="AU50" s="345"/>
      <c r="AV50" s="345"/>
      <c r="AW50" s="345"/>
      <c r="AX50" s="345"/>
    </row>
    <row r="51" spans="1:50" x14ac:dyDescent="0.15">
      <c r="A51" s="5"/>
      <c r="B51" s="369"/>
      <c r="D51" s="379"/>
      <c r="E51" s="379"/>
      <c r="I51" s="10">
        <f t="shared" si="46"/>
        <v>0</v>
      </c>
      <c r="Y51" s="358">
        <f t="shared" si="33"/>
        <v>0</v>
      </c>
      <c r="Z51" s="359">
        <f t="shared" si="48"/>
        <v>0</v>
      </c>
      <c r="AA51" s="359">
        <f t="shared" si="35"/>
        <v>0</v>
      </c>
      <c r="AB51" s="355">
        <f t="shared" si="36"/>
        <v>0</v>
      </c>
      <c r="AC51" s="355">
        <f t="shared" si="37"/>
        <v>0</v>
      </c>
      <c r="AD51" s="355">
        <f t="shared" si="38"/>
        <v>0</v>
      </c>
      <c r="AE51" s="355">
        <f t="shared" si="39"/>
        <v>0</v>
      </c>
      <c r="AF51" s="355">
        <f t="shared" si="40"/>
        <v>0</v>
      </c>
      <c r="AG51" s="355">
        <f t="shared" si="41"/>
        <v>0</v>
      </c>
      <c r="AH51" s="355">
        <f t="shared" si="42"/>
        <v>0</v>
      </c>
      <c r="AI51" s="355">
        <f t="shared" si="43"/>
        <v>0</v>
      </c>
      <c r="AJ51" s="355">
        <f t="shared" si="44"/>
        <v>0</v>
      </c>
      <c r="AK51" s="345"/>
      <c r="AL51" s="345"/>
      <c r="AM51" s="345"/>
      <c r="AN51" s="345"/>
      <c r="AO51" s="345"/>
      <c r="AP51" s="345"/>
      <c r="AQ51" s="345"/>
      <c r="AR51" s="345"/>
      <c r="AS51" s="345"/>
      <c r="AT51" s="345"/>
      <c r="AU51" s="345"/>
      <c r="AV51" s="345"/>
      <c r="AW51" s="345"/>
      <c r="AX51" s="345"/>
    </row>
    <row r="52" spans="1:50" ht="48" x14ac:dyDescent="0.15">
      <c r="A52" s="11" t="s">
        <v>1</v>
      </c>
      <c r="B52" s="3"/>
      <c r="C52" s="341" t="s">
        <v>13690</v>
      </c>
      <c r="D52" s="341" t="s">
        <v>13686</v>
      </c>
      <c r="E52" s="341" t="s">
        <v>13687</v>
      </c>
      <c r="F52" s="341" t="s">
        <v>11</v>
      </c>
      <c r="G52" s="341" t="s">
        <v>4</v>
      </c>
      <c r="H52" s="341" t="s">
        <v>8</v>
      </c>
      <c r="I52" s="13" t="s">
        <v>13699</v>
      </c>
      <c r="Y52" s="360"/>
      <c r="Z52" s="361"/>
      <c r="AA52" s="361"/>
      <c r="AB52" s="356"/>
      <c r="AC52" s="356"/>
      <c r="AD52" s="356"/>
      <c r="AE52" s="356"/>
      <c r="AF52" s="356"/>
      <c r="AG52" s="356"/>
      <c r="AH52" s="356"/>
      <c r="AI52" s="356"/>
      <c r="AJ52" s="356"/>
      <c r="AK52" s="345"/>
      <c r="AL52" s="345"/>
      <c r="AM52" s="345"/>
      <c r="AN52" s="345"/>
      <c r="AO52" s="345"/>
      <c r="AP52" s="345"/>
      <c r="AQ52" s="345"/>
      <c r="AR52" s="345"/>
      <c r="AS52" s="345"/>
      <c r="AT52" s="345"/>
      <c r="AU52" s="345"/>
      <c r="AV52" s="345"/>
      <c r="AW52" s="345"/>
      <c r="AX52" s="345"/>
    </row>
    <row r="53" spans="1:50" x14ac:dyDescent="0.15">
      <c r="A53" s="4"/>
      <c r="B53" s="340"/>
      <c r="C53" s="192"/>
      <c r="D53" s="344"/>
      <c r="E53" s="344"/>
      <c r="F53" s="192"/>
      <c r="G53" s="14"/>
      <c r="H53" s="14"/>
      <c r="I53" s="10">
        <f t="shared" ref="I53:I56" si="51">C53*D53*E53*F53</f>
        <v>0</v>
      </c>
      <c r="Y53" s="358">
        <f t="shared" ref="Y53:Y56" si="52">B53</f>
        <v>0</v>
      </c>
      <c r="Z53" s="359">
        <f t="shared" ref="Z53:Z56" si="53">I53 - (I53*G53)</f>
        <v>0</v>
      </c>
      <c r="AA53" s="359">
        <f t="shared" ref="AA53:AA56" si="54">$I53*$G53*2/10</f>
        <v>0</v>
      </c>
      <c r="AB53" s="355">
        <f t="shared" ref="AB53:AB56" si="55">AA53</f>
        <v>0</v>
      </c>
      <c r="AC53" s="355">
        <f t="shared" ref="AC53:AC56" si="56">AB53</f>
        <v>0</v>
      </c>
      <c r="AD53" s="355">
        <f t="shared" ref="AD53:AD56" si="57">AC53</f>
        <v>0</v>
      </c>
      <c r="AE53" s="355">
        <f t="shared" ref="AE53:AE56" si="58">AD53</f>
        <v>0</v>
      </c>
      <c r="AF53" s="355">
        <f t="shared" ref="AF53:AF56" si="59">AE53</f>
        <v>0</v>
      </c>
      <c r="AG53" s="355">
        <f t="shared" ref="AG53:AG56" si="60">AF53</f>
        <v>0</v>
      </c>
      <c r="AH53" s="355">
        <f t="shared" ref="AH53:AH56" si="61">AG53</f>
        <v>0</v>
      </c>
      <c r="AI53" s="355">
        <f t="shared" ref="AI53:AI56" si="62">AH53</f>
        <v>0</v>
      </c>
      <c r="AJ53" s="355">
        <f t="shared" ref="AJ53:AJ56" si="63">AI53</f>
        <v>0</v>
      </c>
      <c r="AK53" s="345"/>
      <c r="AL53" s="345"/>
      <c r="AM53" s="345"/>
      <c r="AN53" s="345"/>
      <c r="AO53" s="345"/>
      <c r="AP53" s="345"/>
      <c r="AQ53" s="345"/>
      <c r="AR53" s="345"/>
      <c r="AS53" s="345"/>
      <c r="AT53" s="345"/>
      <c r="AU53" s="345"/>
      <c r="AV53" s="345"/>
      <c r="AW53" s="345"/>
      <c r="AX53" s="345"/>
    </row>
    <row r="54" spans="1:50" s="373" customFormat="1" x14ac:dyDescent="0.15">
      <c r="A54" s="4"/>
      <c r="B54" s="340"/>
      <c r="C54" s="192"/>
      <c r="D54" s="372"/>
      <c r="E54" s="372"/>
      <c r="F54" s="192"/>
      <c r="G54" s="14"/>
      <c r="H54" s="14"/>
      <c r="I54" s="10">
        <f t="shared" si="51"/>
        <v>0</v>
      </c>
      <c r="Y54" s="358">
        <f t="shared" si="52"/>
        <v>0</v>
      </c>
      <c r="Z54" s="359">
        <f t="shared" si="53"/>
        <v>0</v>
      </c>
      <c r="AA54" s="359">
        <f t="shared" si="54"/>
        <v>0</v>
      </c>
      <c r="AB54" s="355">
        <f t="shared" si="55"/>
        <v>0</v>
      </c>
      <c r="AC54" s="355">
        <f t="shared" si="56"/>
        <v>0</v>
      </c>
      <c r="AD54" s="355">
        <f t="shared" si="57"/>
        <v>0</v>
      </c>
      <c r="AE54" s="355">
        <f t="shared" si="58"/>
        <v>0</v>
      </c>
      <c r="AF54" s="355">
        <f t="shared" si="59"/>
        <v>0</v>
      </c>
      <c r="AG54" s="355">
        <f t="shared" si="60"/>
        <v>0</v>
      </c>
      <c r="AH54" s="355">
        <f t="shared" si="61"/>
        <v>0</v>
      </c>
      <c r="AI54" s="355">
        <f t="shared" si="62"/>
        <v>0</v>
      </c>
      <c r="AJ54" s="355">
        <f t="shared" si="63"/>
        <v>0</v>
      </c>
      <c r="AK54" s="345"/>
      <c r="AL54" s="345"/>
      <c r="AM54" s="345"/>
      <c r="AN54" s="345"/>
      <c r="AO54" s="345"/>
      <c r="AP54" s="345"/>
      <c r="AQ54" s="345"/>
      <c r="AR54" s="345"/>
      <c r="AS54" s="345"/>
      <c r="AT54" s="345"/>
      <c r="AU54" s="345"/>
      <c r="AV54" s="345"/>
      <c r="AW54" s="345"/>
      <c r="AX54" s="345"/>
    </row>
    <row r="55" spans="1:50" s="373" customFormat="1" x14ac:dyDescent="0.15">
      <c r="A55" s="4"/>
      <c r="B55" s="340"/>
      <c r="C55" s="192"/>
      <c r="D55" s="372"/>
      <c r="E55" s="372"/>
      <c r="F55" s="192"/>
      <c r="G55" s="14"/>
      <c r="H55" s="14"/>
      <c r="I55" s="10">
        <f t="shared" si="51"/>
        <v>0</v>
      </c>
      <c r="Y55" s="358">
        <f t="shared" si="52"/>
        <v>0</v>
      </c>
      <c r="Z55" s="359">
        <f t="shared" si="53"/>
        <v>0</v>
      </c>
      <c r="AA55" s="359">
        <f t="shared" si="54"/>
        <v>0</v>
      </c>
      <c r="AB55" s="355">
        <f t="shared" si="55"/>
        <v>0</v>
      </c>
      <c r="AC55" s="355">
        <f t="shared" si="56"/>
        <v>0</v>
      </c>
      <c r="AD55" s="355">
        <f t="shared" si="57"/>
        <v>0</v>
      </c>
      <c r="AE55" s="355">
        <f t="shared" si="58"/>
        <v>0</v>
      </c>
      <c r="AF55" s="355">
        <f t="shared" si="59"/>
        <v>0</v>
      </c>
      <c r="AG55" s="355">
        <f t="shared" si="60"/>
        <v>0</v>
      </c>
      <c r="AH55" s="355">
        <f t="shared" si="61"/>
        <v>0</v>
      </c>
      <c r="AI55" s="355">
        <f t="shared" si="62"/>
        <v>0</v>
      </c>
      <c r="AJ55" s="355">
        <f t="shared" si="63"/>
        <v>0</v>
      </c>
      <c r="AK55" s="345"/>
      <c r="AL55" s="345"/>
      <c r="AM55" s="345"/>
      <c r="AN55" s="345"/>
      <c r="AO55" s="345"/>
      <c r="AP55" s="345"/>
      <c r="AQ55" s="345"/>
      <c r="AR55" s="345"/>
      <c r="AS55" s="345"/>
      <c r="AT55" s="345"/>
      <c r="AU55" s="345"/>
      <c r="AV55" s="345"/>
      <c r="AW55" s="345"/>
      <c r="AX55" s="345"/>
    </row>
    <row r="56" spans="1:50" x14ac:dyDescent="0.15">
      <c r="A56" s="5"/>
      <c r="B56" s="369"/>
      <c r="D56" s="344"/>
      <c r="E56" s="344"/>
      <c r="I56" s="10">
        <f t="shared" si="51"/>
        <v>0</v>
      </c>
      <c r="Y56" s="358">
        <f t="shared" si="52"/>
        <v>0</v>
      </c>
      <c r="Z56" s="359">
        <f t="shared" si="53"/>
        <v>0</v>
      </c>
      <c r="AA56" s="359">
        <f t="shared" si="54"/>
        <v>0</v>
      </c>
      <c r="AB56" s="355">
        <f t="shared" si="55"/>
        <v>0</v>
      </c>
      <c r="AC56" s="355">
        <f t="shared" si="56"/>
        <v>0</v>
      </c>
      <c r="AD56" s="355">
        <f t="shared" si="57"/>
        <v>0</v>
      </c>
      <c r="AE56" s="355">
        <f t="shared" si="58"/>
        <v>0</v>
      </c>
      <c r="AF56" s="355">
        <f t="shared" si="59"/>
        <v>0</v>
      </c>
      <c r="AG56" s="355">
        <f t="shared" si="60"/>
        <v>0</v>
      </c>
      <c r="AH56" s="355">
        <f t="shared" si="61"/>
        <v>0</v>
      </c>
      <c r="AI56" s="355">
        <f t="shared" si="62"/>
        <v>0</v>
      </c>
      <c r="AJ56" s="355">
        <f t="shared" si="63"/>
        <v>0</v>
      </c>
      <c r="AK56" s="345"/>
      <c r="AL56" s="345"/>
      <c r="AM56" s="345"/>
      <c r="AN56" s="345"/>
      <c r="AO56" s="345"/>
      <c r="AP56" s="345"/>
      <c r="AQ56" s="345"/>
      <c r="AR56" s="345"/>
      <c r="AS56" s="345"/>
      <c r="AT56" s="345"/>
      <c r="AU56" s="345"/>
      <c r="AV56" s="345"/>
      <c r="AW56" s="345"/>
      <c r="AX56" s="345"/>
    </row>
    <row r="57" spans="1:50" ht="48" x14ac:dyDescent="0.15">
      <c r="A57" s="6" t="s">
        <v>2</v>
      </c>
      <c r="B57" s="3"/>
      <c r="C57" s="364" t="s">
        <v>13700</v>
      </c>
      <c r="D57" s="377" t="s">
        <v>13701</v>
      </c>
      <c r="E57" s="377"/>
      <c r="F57" s="341" t="s">
        <v>11</v>
      </c>
      <c r="G57" s="341" t="s">
        <v>4</v>
      </c>
      <c r="H57" s="341" t="s">
        <v>8</v>
      </c>
      <c r="I57" s="13" t="s">
        <v>13699</v>
      </c>
      <c r="Y57" s="360"/>
      <c r="Z57" s="361"/>
      <c r="AA57" s="361"/>
      <c r="AB57" s="356"/>
      <c r="AC57" s="356"/>
      <c r="AD57" s="356"/>
      <c r="AE57" s="356"/>
      <c r="AF57" s="356"/>
      <c r="AG57" s="356"/>
      <c r="AH57" s="356"/>
      <c r="AI57" s="356"/>
      <c r="AJ57" s="356"/>
      <c r="AK57" s="345"/>
      <c r="AL57" s="345"/>
      <c r="AM57" s="345"/>
      <c r="AN57" s="345"/>
      <c r="AO57" s="345"/>
      <c r="AP57" s="345"/>
      <c r="AQ57" s="345"/>
      <c r="AR57" s="345"/>
      <c r="AS57" s="345"/>
      <c r="AT57" s="345"/>
      <c r="AU57" s="345"/>
      <c r="AV57" s="345"/>
      <c r="AW57" s="345"/>
      <c r="AX57" s="345"/>
    </row>
    <row r="58" spans="1:50" x14ac:dyDescent="0.15">
      <c r="A58" s="7"/>
      <c r="B58" s="340"/>
      <c r="C58" s="18"/>
      <c r="D58" s="378"/>
      <c r="E58" s="378"/>
      <c r="G58" s="14"/>
      <c r="H58" s="14"/>
      <c r="I58" s="10">
        <f>C58*D58*F58</f>
        <v>0</v>
      </c>
      <c r="Y58" s="358">
        <f>B58</f>
        <v>0</v>
      </c>
      <c r="Z58" s="359">
        <f>I58 - (I58*G58)</f>
        <v>0</v>
      </c>
      <c r="AA58" s="359">
        <f>$I58*$G58*2/10</f>
        <v>0</v>
      </c>
      <c r="AB58" s="357">
        <f t="shared" ref="AB58:AB60" si="64">AA58</f>
        <v>0</v>
      </c>
      <c r="AC58" s="357">
        <f t="shared" ref="AC58:AC60" si="65">AB58</f>
        <v>0</v>
      </c>
      <c r="AD58" s="357">
        <f t="shared" ref="AD58:AD60" si="66">AC58</f>
        <v>0</v>
      </c>
      <c r="AE58" s="357">
        <f t="shared" ref="AE58:AE60" si="67">AD58</f>
        <v>0</v>
      </c>
      <c r="AF58" s="357">
        <f t="shared" ref="AF58:AF60" si="68">AE58</f>
        <v>0</v>
      </c>
      <c r="AG58" s="357">
        <f t="shared" ref="AG58:AG60" si="69">AF58</f>
        <v>0</v>
      </c>
      <c r="AH58" s="357">
        <f t="shared" ref="AH58:AH60" si="70">AG58</f>
        <v>0</v>
      </c>
      <c r="AI58" s="357">
        <f t="shared" ref="AI58:AI60" si="71">AH58</f>
        <v>0</v>
      </c>
      <c r="AJ58" s="357">
        <f t="shared" ref="AJ58:AJ60" si="72">AI58</f>
        <v>0</v>
      </c>
      <c r="AK58" s="345"/>
      <c r="AL58" s="345"/>
      <c r="AM58" s="345"/>
      <c r="AN58" s="345"/>
      <c r="AO58" s="345"/>
      <c r="AP58" s="345"/>
      <c r="AQ58" s="345"/>
      <c r="AR58" s="345"/>
      <c r="AS58" s="345"/>
      <c r="AT58" s="345"/>
      <c r="AU58" s="345"/>
      <c r="AV58" s="345"/>
      <c r="AW58" s="345"/>
      <c r="AX58" s="345"/>
    </row>
    <row r="59" spans="1:50" x14ac:dyDescent="0.15">
      <c r="A59" s="7"/>
      <c r="B59" s="369"/>
      <c r="C59" s="343"/>
      <c r="D59" s="379"/>
      <c r="E59" s="379"/>
      <c r="G59" s="14"/>
      <c r="I59" s="10">
        <f>C59*D59*F59</f>
        <v>0</v>
      </c>
      <c r="Y59" s="358">
        <f>B59</f>
        <v>0</v>
      </c>
      <c r="Z59" s="359">
        <f>I59 - (I59*G59)</f>
        <v>0</v>
      </c>
      <c r="AA59" s="359">
        <f>$I59*$G59*2/10</f>
        <v>0</v>
      </c>
      <c r="AB59" s="357">
        <f t="shared" si="64"/>
        <v>0</v>
      </c>
      <c r="AC59" s="357">
        <f t="shared" si="65"/>
        <v>0</v>
      </c>
      <c r="AD59" s="357">
        <f t="shared" si="66"/>
        <v>0</v>
      </c>
      <c r="AE59" s="357">
        <f t="shared" si="67"/>
        <v>0</v>
      </c>
      <c r="AF59" s="357">
        <f t="shared" si="68"/>
        <v>0</v>
      </c>
      <c r="AG59" s="357">
        <f t="shared" si="69"/>
        <v>0</v>
      </c>
      <c r="AH59" s="357">
        <f t="shared" si="70"/>
        <v>0</v>
      </c>
      <c r="AI59" s="357">
        <f t="shared" si="71"/>
        <v>0</v>
      </c>
      <c r="AJ59" s="357">
        <f t="shared" si="72"/>
        <v>0</v>
      </c>
      <c r="AK59" s="345"/>
      <c r="AL59" s="345"/>
      <c r="AM59" s="345"/>
      <c r="AN59" s="345"/>
      <c r="AO59" s="345"/>
      <c r="AP59" s="345"/>
      <c r="AQ59" s="345"/>
      <c r="AR59" s="345"/>
      <c r="AS59" s="345"/>
      <c r="AT59" s="345"/>
      <c r="AU59" s="345"/>
      <c r="AV59" s="345"/>
      <c r="AW59" s="345"/>
      <c r="AX59" s="345"/>
    </row>
    <row r="60" spans="1:50" x14ac:dyDescent="0.15">
      <c r="A60" s="5"/>
      <c r="B60" s="369"/>
      <c r="D60" s="379"/>
      <c r="E60" s="379"/>
      <c r="I60" s="10">
        <f>C60*D60*F60</f>
        <v>0</v>
      </c>
      <c r="Y60" s="358">
        <f>B60</f>
        <v>0</v>
      </c>
      <c r="Z60" s="359">
        <f>I60 - (I60*G60)</f>
        <v>0</v>
      </c>
      <c r="AA60" s="359">
        <f>$I60*$G60*2/10</f>
        <v>0</v>
      </c>
      <c r="AB60" s="355">
        <f t="shared" si="64"/>
        <v>0</v>
      </c>
      <c r="AC60" s="355">
        <f t="shared" si="65"/>
        <v>0</v>
      </c>
      <c r="AD60" s="355">
        <f t="shared" si="66"/>
        <v>0</v>
      </c>
      <c r="AE60" s="355">
        <f t="shared" si="67"/>
        <v>0</v>
      </c>
      <c r="AF60" s="355">
        <f t="shared" si="68"/>
        <v>0</v>
      </c>
      <c r="AG60" s="355">
        <f t="shared" si="69"/>
        <v>0</v>
      </c>
      <c r="AH60" s="355">
        <f t="shared" si="70"/>
        <v>0</v>
      </c>
      <c r="AI60" s="355">
        <f t="shared" si="71"/>
        <v>0</v>
      </c>
      <c r="AJ60" s="355">
        <f t="shared" si="72"/>
        <v>0</v>
      </c>
      <c r="AK60" s="345"/>
      <c r="AL60" s="345"/>
      <c r="AM60" s="345"/>
      <c r="AN60" s="345"/>
      <c r="AO60" s="345"/>
      <c r="AP60" s="345"/>
      <c r="AQ60" s="345"/>
      <c r="AR60" s="345"/>
      <c r="AS60" s="345"/>
      <c r="AT60" s="345"/>
      <c r="AU60" s="345"/>
      <c r="AV60" s="345"/>
      <c r="AW60" s="345"/>
      <c r="AX60" s="345"/>
    </row>
    <row r="61" spans="1:50" ht="48" x14ac:dyDescent="0.15">
      <c r="A61" s="12" t="s">
        <v>3</v>
      </c>
      <c r="B61" s="2"/>
      <c r="C61" s="341" t="s">
        <v>13691</v>
      </c>
      <c r="D61" s="377" t="s">
        <v>12</v>
      </c>
      <c r="E61" s="377"/>
      <c r="F61" s="341" t="s">
        <v>11</v>
      </c>
      <c r="G61" s="341" t="s">
        <v>4</v>
      </c>
      <c r="H61" s="341" t="s">
        <v>8</v>
      </c>
      <c r="I61" s="13" t="s">
        <v>13699</v>
      </c>
      <c r="Y61" s="360"/>
      <c r="Z61" s="361"/>
      <c r="AA61" s="361"/>
      <c r="AB61" s="356"/>
      <c r="AC61" s="356"/>
      <c r="AD61" s="356"/>
      <c r="AE61" s="356"/>
      <c r="AF61" s="356"/>
      <c r="AG61" s="356"/>
      <c r="AH61" s="356"/>
      <c r="AI61" s="356"/>
      <c r="AJ61" s="356"/>
      <c r="AK61" s="345"/>
      <c r="AL61" s="345"/>
      <c r="AM61" s="345"/>
      <c r="AN61" s="345"/>
      <c r="AO61" s="345"/>
      <c r="AP61" s="345"/>
      <c r="AQ61" s="345"/>
      <c r="AR61" s="345"/>
      <c r="AS61" s="345"/>
      <c r="AT61" s="345"/>
      <c r="AU61" s="345"/>
      <c r="AV61" s="345"/>
      <c r="AW61" s="345"/>
      <c r="AX61" s="345"/>
    </row>
    <row r="62" spans="1:50" x14ac:dyDescent="0.15">
      <c r="A62" s="7"/>
      <c r="B62" s="340" t="s">
        <v>13711</v>
      </c>
      <c r="C62" s="192">
        <f>'3 Ecoinvent V3.3+Idemat'!F5925</f>
        <v>-0.10168796876</v>
      </c>
      <c r="D62" s="380">
        <f>D45</f>
        <v>0.311</v>
      </c>
      <c r="E62" s="380"/>
      <c r="F62" s="192">
        <f>F45</f>
        <v>1</v>
      </c>
      <c r="G62" s="14">
        <v>1</v>
      </c>
      <c r="H62" s="370" t="s">
        <v>13702</v>
      </c>
      <c r="I62" s="10">
        <f t="shared" ref="I62:I64" si="73">C62*D62*F62</f>
        <v>-3.1624958284359996E-2</v>
      </c>
      <c r="Y62" s="358" t="str">
        <f>B62</f>
        <v>Material Y - incineration for electricity</v>
      </c>
      <c r="Z62" s="359">
        <f>I62 - (I62*G62)</f>
        <v>0</v>
      </c>
      <c r="AA62" s="359">
        <f>$I62*$G62*2/10</f>
        <v>-6.3249916568719989E-3</v>
      </c>
      <c r="AB62" s="355">
        <f t="shared" ref="AB62:AB64" si="74">AA62</f>
        <v>-6.3249916568719989E-3</v>
      </c>
      <c r="AC62" s="355">
        <f t="shared" ref="AC62:AC64" si="75">AB62</f>
        <v>-6.3249916568719989E-3</v>
      </c>
      <c r="AD62" s="355">
        <f t="shared" ref="AD62:AD64" si="76">AC62</f>
        <v>-6.3249916568719989E-3</v>
      </c>
      <c r="AE62" s="355">
        <f t="shared" ref="AE62:AE64" si="77">AD62</f>
        <v>-6.3249916568719989E-3</v>
      </c>
      <c r="AF62" s="355">
        <f t="shared" ref="AF62:AF64" si="78">AE62</f>
        <v>-6.3249916568719989E-3</v>
      </c>
      <c r="AG62" s="355">
        <f t="shared" ref="AG62:AG64" si="79">AF62</f>
        <v>-6.3249916568719989E-3</v>
      </c>
      <c r="AH62" s="355">
        <f t="shared" ref="AH62:AH64" si="80">AG62</f>
        <v>-6.3249916568719989E-3</v>
      </c>
      <c r="AI62" s="355">
        <f t="shared" ref="AI62:AI64" si="81">AH62</f>
        <v>-6.3249916568719989E-3</v>
      </c>
      <c r="AJ62" s="355">
        <f t="shared" ref="AJ62:AJ64" si="82">AI62</f>
        <v>-6.3249916568719989E-3</v>
      </c>
      <c r="AK62" s="345"/>
      <c r="AL62" s="345"/>
      <c r="AM62" s="345"/>
      <c r="AN62" s="345"/>
      <c r="AO62" s="345"/>
      <c r="AP62" s="345"/>
      <c r="AQ62" s="345"/>
      <c r="AR62" s="345"/>
      <c r="AS62" s="345"/>
      <c r="AT62" s="345"/>
      <c r="AU62" s="345"/>
      <c r="AV62" s="345"/>
      <c r="AW62" s="345"/>
      <c r="AX62" s="345"/>
    </row>
    <row r="63" spans="1:50" x14ac:dyDescent="0.15">
      <c r="A63" s="7"/>
      <c r="B63" s="368"/>
      <c r="C63" s="192"/>
      <c r="D63" s="380"/>
      <c r="E63" s="380"/>
      <c r="F63" s="192"/>
      <c r="G63" s="14"/>
      <c r="H63" s="16"/>
      <c r="I63" s="10">
        <f t="shared" si="73"/>
        <v>0</v>
      </c>
      <c r="Y63" s="358">
        <f>B63</f>
        <v>0</v>
      </c>
      <c r="Z63" s="359">
        <f>I63 - (I63*G63)</f>
        <v>0</v>
      </c>
      <c r="AA63" s="359">
        <f>$I63*$G63*2/10</f>
        <v>0</v>
      </c>
      <c r="AB63" s="355">
        <f t="shared" si="74"/>
        <v>0</v>
      </c>
      <c r="AC63" s="355">
        <f t="shared" si="75"/>
        <v>0</v>
      </c>
      <c r="AD63" s="355">
        <f t="shared" si="76"/>
        <v>0</v>
      </c>
      <c r="AE63" s="355">
        <f t="shared" si="77"/>
        <v>0</v>
      </c>
      <c r="AF63" s="355">
        <f t="shared" si="78"/>
        <v>0</v>
      </c>
      <c r="AG63" s="355">
        <f t="shared" si="79"/>
        <v>0</v>
      </c>
      <c r="AH63" s="355">
        <f t="shared" si="80"/>
        <v>0</v>
      </c>
      <c r="AI63" s="355">
        <f t="shared" si="81"/>
        <v>0</v>
      </c>
      <c r="AJ63" s="355">
        <f t="shared" si="82"/>
        <v>0</v>
      </c>
      <c r="AK63" s="345"/>
      <c r="AL63" s="345"/>
      <c r="AM63" s="345"/>
      <c r="AN63" s="345"/>
      <c r="AO63" s="345"/>
      <c r="AP63" s="345"/>
      <c r="AQ63" s="345"/>
      <c r="AR63" s="345"/>
      <c r="AS63" s="345"/>
      <c r="AT63" s="345"/>
      <c r="AU63" s="345"/>
      <c r="AV63" s="345"/>
      <c r="AW63" s="345"/>
      <c r="AX63" s="345"/>
    </row>
    <row r="64" spans="1:50" x14ac:dyDescent="0.15">
      <c r="A64" s="7"/>
      <c r="B64" s="340" t="s">
        <v>1105</v>
      </c>
      <c r="C64" s="192"/>
      <c r="D64" s="380"/>
      <c r="E64" s="380"/>
      <c r="F64" s="192"/>
      <c r="G64" s="14"/>
      <c r="H64" s="16"/>
      <c r="I64" s="10">
        <f t="shared" si="73"/>
        <v>0</v>
      </c>
      <c r="Y64" s="358" t="str">
        <f>B64</f>
        <v xml:space="preserve"> </v>
      </c>
      <c r="Z64" s="359">
        <f>I64 - (I64*G64)</f>
        <v>0</v>
      </c>
      <c r="AA64" s="359">
        <f>$I64*$G64*2</f>
        <v>0</v>
      </c>
      <c r="AB64" s="355">
        <f t="shared" si="74"/>
        <v>0</v>
      </c>
      <c r="AC64" s="355">
        <f t="shared" si="75"/>
        <v>0</v>
      </c>
      <c r="AD64" s="355">
        <f t="shared" si="76"/>
        <v>0</v>
      </c>
      <c r="AE64" s="355">
        <f t="shared" si="77"/>
        <v>0</v>
      </c>
      <c r="AF64" s="355">
        <f t="shared" si="78"/>
        <v>0</v>
      </c>
      <c r="AG64" s="355">
        <f t="shared" si="79"/>
        <v>0</v>
      </c>
      <c r="AH64" s="355">
        <f t="shared" si="80"/>
        <v>0</v>
      </c>
      <c r="AI64" s="355">
        <f t="shared" si="81"/>
        <v>0</v>
      </c>
      <c r="AJ64" s="355">
        <f t="shared" si="82"/>
        <v>0</v>
      </c>
      <c r="AK64" s="345"/>
      <c r="AL64" s="345"/>
      <c r="AM64" s="345"/>
      <c r="AN64" s="345"/>
      <c r="AO64" s="345"/>
      <c r="AP64" s="345"/>
      <c r="AQ64" s="345"/>
      <c r="AR64" s="345"/>
      <c r="AS64" s="345"/>
      <c r="AT64" s="345"/>
      <c r="AU64" s="345"/>
      <c r="AV64" s="345"/>
      <c r="AW64" s="345"/>
      <c r="AX64" s="345"/>
    </row>
    <row r="65" spans="1:50" x14ac:dyDescent="0.15">
      <c r="B65" s="369"/>
      <c r="D65" s="380"/>
      <c r="E65" s="380"/>
      <c r="AL65" s="345"/>
      <c r="AM65" s="345"/>
      <c r="AN65" s="345"/>
      <c r="AO65" s="345"/>
      <c r="AP65" s="345"/>
      <c r="AQ65" s="345"/>
      <c r="AR65" s="345"/>
      <c r="AS65" s="345"/>
      <c r="AT65" s="345"/>
      <c r="AU65" s="345"/>
      <c r="AV65" s="345"/>
      <c r="AW65" s="345"/>
      <c r="AX65" s="345"/>
    </row>
    <row r="66" spans="1:50" x14ac:dyDescent="0.15">
      <c r="B66" s="369"/>
      <c r="D66" s="380"/>
      <c r="E66" s="380"/>
      <c r="AL66" s="345"/>
      <c r="AM66" s="345"/>
      <c r="AN66" s="345"/>
      <c r="AO66" s="345"/>
      <c r="AP66" s="345"/>
      <c r="AQ66" s="345"/>
      <c r="AR66" s="345"/>
      <c r="AS66" s="345"/>
      <c r="AT66" s="345"/>
      <c r="AU66" s="345"/>
      <c r="AV66" s="345"/>
      <c r="AW66" s="345"/>
      <c r="AX66" s="345"/>
    </row>
    <row r="67" spans="1:50" x14ac:dyDescent="0.15">
      <c r="B67" s="369"/>
      <c r="D67" s="380"/>
      <c r="E67" s="380"/>
      <c r="AL67" s="345"/>
      <c r="AM67" s="345"/>
      <c r="AN67" s="345"/>
      <c r="AO67" s="345"/>
      <c r="AP67" s="345"/>
      <c r="AQ67" s="345"/>
      <c r="AR67" s="345"/>
      <c r="AS67" s="345"/>
      <c r="AT67" s="345"/>
      <c r="AU67" s="345"/>
      <c r="AV67" s="345"/>
      <c r="AW67" s="345"/>
      <c r="AX67" s="345"/>
    </row>
    <row r="68" spans="1:50" x14ac:dyDescent="0.15">
      <c r="D68" s="380"/>
      <c r="E68" s="380"/>
      <c r="AL68" s="345"/>
      <c r="AM68" s="345"/>
      <c r="AN68" s="345"/>
      <c r="AO68" s="345"/>
      <c r="AP68" s="345"/>
      <c r="AQ68" s="345"/>
      <c r="AR68" s="345"/>
      <c r="AS68" s="345"/>
      <c r="AT68" s="345"/>
      <c r="AU68" s="345"/>
      <c r="AV68" s="345"/>
      <c r="AW68" s="345"/>
      <c r="AX68" s="345"/>
    </row>
    <row r="69" spans="1:50" x14ac:dyDescent="0.15">
      <c r="D69" s="380"/>
      <c r="E69" s="380"/>
    </row>
    <row r="70" spans="1:50" x14ac:dyDescent="0.15">
      <c r="D70" s="380"/>
      <c r="E70" s="380"/>
    </row>
    <row r="71" spans="1:50" s="366" customFormat="1" x14ac:dyDescent="0.15">
      <c r="D71" s="381"/>
      <c r="E71" s="381"/>
      <c r="AL71" s="367"/>
      <c r="AM71" s="367"/>
      <c r="AN71" s="367"/>
      <c r="AO71" s="367"/>
      <c r="AP71" s="367"/>
      <c r="AQ71" s="367"/>
      <c r="AR71" s="367"/>
      <c r="AS71" s="367"/>
      <c r="AT71" s="367"/>
      <c r="AU71" s="367"/>
      <c r="AV71" s="367"/>
      <c r="AW71" s="367"/>
      <c r="AX71" s="367"/>
    </row>
    <row r="72" spans="1:50" x14ac:dyDescent="0.15">
      <c r="D72" s="380"/>
      <c r="E72" s="380"/>
    </row>
    <row r="73" spans="1:50" x14ac:dyDescent="0.15">
      <c r="D73" s="380"/>
      <c r="E73" s="380"/>
    </row>
    <row r="74" spans="1:50" x14ac:dyDescent="0.15">
      <c r="D74" s="380"/>
      <c r="E74" s="380"/>
      <c r="Y74" s="350" t="s">
        <v>9</v>
      </c>
      <c r="Z74" s="351"/>
      <c r="AA74" s="351"/>
      <c r="AB74" s="351"/>
      <c r="AC74" s="351"/>
      <c r="AD74" s="351"/>
      <c r="AE74" s="351"/>
      <c r="AF74" s="351"/>
      <c r="AG74" s="351"/>
      <c r="AH74" s="351"/>
      <c r="AI74" s="351"/>
      <c r="AJ74" s="351"/>
    </row>
    <row r="75" spans="1:50" ht="34" x14ac:dyDescent="0.15">
      <c r="A75" s="12" t="s">
        <v>13692</v>
      </c>
      <c r="B75" s="2"/>
      <c r="C75" s="341"/>
      <c r="D75" s="377"/>
      <c r="E75" s="377"/>
      <c r="F75" s="341"/>
      <c r="G75" s="341"/>
      <c r="H75" s="341"/>
      <c r="Y75" s="352" t="s">
        <v>6</v>
      </c>
      <c r="Z75" s="362" t="s">
        <v>5</v>
      </c>
      <c r="AA75" s="352" t="s">
        <v>13694</v>
      </c>
      <c r="AB75" s="352"/>
      <c r="AC75" s="352"/>
      <c r="AD75" s="352"/>
      <c r="AE75" s="352"/>
      <c r="AF75" s="352"/>
      <c r="AG75" s="352"/>
      <c r="AH75" s="352"/>
      <c r="AI75" s="353"/>
      <c r="AJ75" s="353"/>
    </row>
    <row r="76" spans="1:50" x14ac:dyDescent="0.15">
      <c r="H76" s="346" t="str">
        <f>A10</f>
        <v>(Name of design option 1)</v>
      </c>
      <c r="Y76" s="358" t="str">
        <f>H76</f>
        <v>(Name of design option 1)</v>
      </c>
      <c r="Z76" s="359">
        <f>SUM(Z12:Z31)</f>
        <v>0.61655786346852126</v>
      </c>
      <c r="AA76" s="359">
        <f>SUM(AA12:AA31)</f>
        <v>2.1804284177055593E-2</v>
      </c>
      <c r="AB76" s="355">
        <f>AA76</f>
        <v>2.1804284177055593E-2</v>
      </c>
      <c r="AC76" s="355">
        <f t="shared" ref="AC76:AJ77" si="83">AB76</f>
        <v>2.1804284177055593E-2</v>
      </c>
      <c r="AD76" s="355">
        <f t="shared" si="83"/>
        <v>2.1804284177055593E-2</v>
      </c>
      <c r="AE76" s="355">
        <f t="shared" si="83"/>
        <v>2.1804284177055593E-2</v>
      </c>
      <c r="AF76" s="355">
        <f t="shared" si="83"/>
        <v>2.1804284177055593E-2</v>
      </c>
      <c r="AG76" s="355">
        <f t="shared" si="83"/>
        <v>2.1804284177055593E-2</v>
      </c>
      <c r="AH76" s="355">
        <f t="shared" si="83"/>
        <v>2.1804284177055593E-2</v>
      </c>
      <c r="AI76" s="355">
        <f t="shared" si="83"/>
        <v>2.1804284177055593E-2</v>
      </c>
      <c r="AJ76" s="355">
        <f t="shared" si="83"/>
        <v>2.1804284177055593E-2</v>
      </c>
    </row>
    <row r="77" spans="1:50" x14ac:dyDescent="0.15">
      <c r="H77" s="346" t="str">
        <f>A43</f>
        <v>(Name of design option 2)</v>
      </c>
      <c r="Y77" s="358" t="str">
        <f>H77</f>
        <v>(Name of design option 2)</v>
      </c>
      <c r="Z77" s="359">
        <f>SUM(Z45:Z64)</f>
        <v>3.2049091936782001E-2</v>
      </c>
      <c r="AA77" s="359">
        <f>SUM(AA45:AA64)</f>
        <v>-5.6127896138323989E-3</v>
      </c>
      <c r="AB77" s="355">
        <f>AA77</f>
        <v>-5.6127896138323989E-3</v>
      </c>
      <c r="AC77" s="355">
        <f t="shared" si="83"/>
        <v>-5.6127896138323989E-3</v>
      </c>
      <c r="AD77" s="355">
        <f t="shared" si="83"/>
        <v>-5.6127896138323989E-3</v>
      </c>
      <c r="AE77" s="355">
        <f t="shared" si="83"/>
        <v>-5.6127896138323989E-3</v>
      </c>
      <c r="AF77" s="355">
        <f t="shared" si="83"/>
        <v>-5.6127896138323989E-3</v>
      </c>
      <c r="AG77" s="355">
        <f t="shared" si="83"/>
        <v>-5.6127896138323989E-3</v>
      </c>
      <c r="AH77" s="355">
        <f t="shared" si="83"/>
        <v>-5.6127896138323989E-3</v>
      </c>
      <c r="AI77" s="355">
        <f t="shared" si="83"/>
        <v>-5.6127896138323989E-3</v>
      </c>
      <c r="AJ77" s="355">
        <f t="shared" si="83"/>
        <v>-5.6127896138323989E-3</v>
      </c>
    </row>
    <row r="78" spans="1:50" x14ac:dyDescent="0.15">
      <c r="F78" s="346"/>
    </row>
  </sheetData>
  <mergeCells count="56">
    <mergeCell ref="D72:E72"/>
    <mergeCell ref="D73:E73"/>
    <mergeCell ref="D74:E74"/>
    <mergeCell ref="D75:E75"/>
    <mergeCell ref="D66:E66"/>
    <mergeCell ref="D67:E67"/>
    <mergeCell ref="D68:E68"/>
    <mergeCell ref="D69:E69"/>
    <mergeCell ref="D70:E70"/>
    <mergeCell ref="D71:E71"/>
    <mergeCell ref="D65:E65"/>
    <mergeCell ref="D49:E49"/>
    <mergeCell ref="D50:E50"/>
    <mergeCell ref="D51:E51"/>
    <mergeCell ref="D57:E57"/>
    <mergeCell ref="D58:E58"/>
    <mergeCell ref="D59:E59"/>
    <mergeCell ref="D60:E60"/>
    <mergeCell ref="D61:E61"/>
    <mergeCell ref="D62:E62"/>
    <mergeCell ref="D63:E63"/>
    <mergeCell ref="D64:E64"/>
    <mergeCell ref="D48:E48"/>
    <mergeCell ref="D33:E33"/>
    <mergeCell ref="D34:E34"/>
    <mergeCell ref="D35:E35"/>
    <mergeCell ref="D40:E40"/>
    <mergeCell ref="D41:E41"/>
    <mergeCell ref="D42:E42"/>
    <mergeCell ref="D43:E43"/>
    <mergeCell ref="D44:E44"/>
    <mergeCell ref="D45:E45"/>
    <mergeCell ref="D46:E46"/>
    <mergeCell ref="D47:E47"/>
    <mergeCell ref="D36:E36"/>
    <mergeCell ref="D37:E37"/>
    <mergeCell ref="D38:E38"/>
    <mergeCell ref="D39:E39"/>
    <mergeCell ref="D32:E32"/>
    <mergeCell ref="D16:E16"/>
    <mergeCell ref="D17:E17"/>
    <mergeCell ref="D18:E18"/>
    <mergeCell ref="D24:E24"/>
    <mergeCell ref="D25:E25"/>
    <mergeCell ref="D26:E26"/>
    <mergeCell ref="D27:E27"/>
    <mergeCell ref="D28:E28"/>
    <mergeCell ref="D29:E29"/>
    <mergeCell ref="D30:E30"/>
    <mergeCell ref="D31:E31"/>
    <mergeCell ref="D15:E15"/>
    <mergeCell ref="D10:E10"/>
    <mergeCell ref="D11:E11"/>
    <mergeCell ref="D12:E12"/>
    <mergeCell ref="D13:E13"/>
    <mergeCell ref="D14:E14"/>
  </mergeCells>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AQ1110"/>
  <sheetViews>
    <sheetView zoomScale="191" zoomScaleNormal="145" workbookViewId="0">
      <pane xSplit="6" ySplit="5" topLeftCell="G1090" activePane="bottomRight" state="frozenSplit"/>
      <selection pane="topRight"/>
      <selection pane="bottomLeft"/>
      <selection pane="bottomRight" activeCell="D1106" sqref="D1106"/>
    </sheetView>
  </sheetViews>
  <sheetFormatPr baseColWidth="10" defaultColWidth="8.1640625" defaultRowHeight="13" x14ac:dyDescent="0.15"/>
  <cols>
    <col min="1" max="1" width="2.33203125" style="20" customWidth="1"/>
    <col min="2" max="2" width="2.83203125" style="85" customWidth="1"/>
    <col min="3" max="3" width="14.6640625" style="19" customWidth="1"/>
    <col min="4" max="4" width="2.33203125" style="20" customWidth="1"/>
    <col min="5" max="5" width="5.5" style="20" customWidth="1"/>
    <col min="6" max="6" width="51.1640625" style="103" customWidth="1"/>
    <col min="7" max="7" width="14" style="22" customWidth="1"/>
    <col min="8" max="8" width="12" style="191" customWidth="1"/>
    <col min="9" max="9" width="13.5" style="143" customWidth="1"/>
    <col min="10" max="10" width="12.83203125" style="70" customWidth="1"/>
    <col min="11" max="11" width="12.83203125" style="24" customWidth="1"/>
    <col min="12" max="17" width="12" style="24" customWidth="1"/>
    <col min="18" max="18" width="12.83203125" style="28" customWidth="1"/>
    <col min="19" max="19" width="10.6640625" style="28" customWidth="1"/>
    <col min="20" max="20" width="8.83203125" style="28" customWidth="1"/>
    <col min="21" max="21" width="9.6640625" style="28" customWidth="1"/>
    <col min="22" max="22" width="9.33203125" style="28" customWidth="1"/>
    <col min="23" max="23" width="11.1640625" style="28" customWidth="1"/>
    <col min="24" max="24" width="9.6640625" style="28" customWidth="1"/>
    <col min="25" max="25" width="10.6640625" style="28" customWidth="1"/>
    <col min="26" max="26" width="9.6640625" style="28" customWidth="1"/>
    <col min="27" max="27" width="11.6640625" style="28" customWidth="1"/>
    <col min="28" max="28" width="13.33203125" style="28" customWidth="1"/>
    <col min="29" max="29" width="12" style="28" customWidth="1"/>
    <col min="30" max="30" width="9.83203125" style="30" customWidth="1"/>
    <col min="31" max="32" width="8.83203125" style="31" bestFit="1" customWidth="1"/>
    <col min="33" max="33" width="28.6640625" style="22" customWidth="1"/>
    <col min="34" max="41" width="8.83203125" style="22" bestFit="1" customWidth="1"/>
    <col min="42" max="42" width="10.33203125" style="22" bestFit="1" customWidth="1"/>
    <col min="43" max="43" width="9.5" style="22" bestFit="1" customWidth="1"/>
    <col min="44" max="16384" width="8.1640625" style="20"/>
  </cols>
  <sheetData>
    <row r="1" spans="3:43" x14ac:dyDescent="0.15">
      <c r="F1" s="21"/>
      <c r="H1" s="23"/>
      <c r="I1" s="24"/>
      <c r="J1" s="24"/>
      <c r="K1" s="25" t="s">
        <v>13</v>
      </c>
      <c r="N1" s="26"/>
      <c r="O1" s="27"/>
      <c r="V1" s="29"/>
    </row>
    <row r="2" spans="3:43" x14ac:dyDescent="0.15">
      <c r="E2" s="32"/>
      <c r="F2" s="33"/>
      <c r="H2" s="23"/>
      <c r="I2" s="24"/>
      <c r="J2" s="24"/>
      <c r="K2" s="25" t="s">
        <v>14</v>
      </c>
      <c r="N2" s="26"/>
      <c r="O2" s="27"/>
      <c r="V2" s="29"/>
    </row>
    <row r="3" spans="3:43" x14ac:dyDescent="0.15">
      <c r="D3" s="34"/>
      <c r="E3" s="35"/>
      <c r="F3" s="36" t="s">
        <v>15</v>
      </c>
      <c r="G3" s="37" t="s">
        <v>16</v>
      </c>
      <c r="H3" s="38" t="s">
        <v>17</v>
      </c>
      <c r="I3" s="39" t="s">
        <v>18</v>
      </c>
      <c r="J3" s="39" t="s">
        <v>18</v>
      </c>
      <c r="K3" s="39" t="s">
        <v>18</v>
      </c>
      <c r="L3" s="40"/>
      <c r="AD3" s="41"/>
      <c r="AE3" s="42"/>
      <c r="AF3" s="42"/>
      <c r="AG3" s="43"/>
      <c r="AH3" s="43"/>
      <c r="AI3" s="43"/>
      <c r="AJ3" s="43"/>
      <c r="AK3" s="43"/>
      <c r="AL3" s="43"/>
      <c r="AM3" s="43"/>
      <c r="AN3" s="43"/>
      <c r="AO3" s="43"/>
      <c r="AP3" s="43"/>
      <c r="AQ3" s="43"/>
    </row>
    <row r="4" spans="3:43" x14ac:dyDescent="0.15">
      <c r="D4" s="34"/>
      <c r="E4" s="35"/>
      <c r="F4" s="44"/>
      <c r="G4" s="45" t="s">
        <v>19</v>
      </c>
      <c r="H4" s="46" t="s">
        <v>20</v>
      </c>
      <c r="I4" s="47" t="s">
        <v>21</v>
      </c>
      <c r="J4" s="47" t="s">
        <v>22</v>
      </c>
      <c r="K4" s="47" t="s">
        <v>23</v>
      </c>
      <c r="L4" s="48"/>
      <c r="M4" s="48"/>
      <c r="N4" s="48"/>
      <c r="O4" s="48"/>
      <c r="P4" s="48"/>
      <c r="Q4" s="48"/>
      <c r="R4" s="49"/>
      <c r="S4" s="49"/>
      <c r="T4" s="49"/>
      <c r="U4" s="49"/>
      <c r="V4" s="49"/>
      <c r="W4" s="49"/>
      <c r="X4" s="49"/>
      <c r="Y4" s="49"/>
      <c r="Z4" s="49"/>
      <c r="AA4" s="49"/>
      <c r="AB4" s="49"/>
      <c r="AC4" s="49"/>
      <c r="AD4" s="41"/>
      <c r="AE4" s="42"/>
      <c r="AF4" s="42"/>
      <c r="AG4" s="43"/>
      <c r="AH4" s="43"/>
      <c r="AI4" s="43"/>
      <c r="AJ4" s="43"/>
      <c r="AK4" s="43"/>
      <c r="AL4" s="43"/>
      <c r="AM4" s="43"/>
      <c r="AN4" s="43"/>
      <c r="AO4" s="43"/>
      <c r="AP4" s="43"/>
      <c r="AQ4" s="43"/>
    </row>
    <row r="5" spans="3:43" x14ac:dyDescent="0.15">
      <c r="D5" s="50"/>
      <c r="E5" s="51" t="s">
        <v>24</v>
      </c>
      <c r="F5" s="52"/>
      <c r="G5" s="53" t="s">
        <v>25</v>
      </c>
      <c r="H5" s="54" t="s">
        <v>26</v>
      </c>
      <c r="I5" s="55" t="s">
        <v>27</v>
      </c>
      <c r="J5" s="55" t="s">
        <v>28</v>
      </c>
      <c r="K5" s="55" t="s">
        <v>29</v>
      </c>
      <c r="L5" s="56"/>
      <c r="M5" s="56"/>
      <c r="N5" s="57"/>
      <c r="O5" s="56"/>
      <c r="P5" s="56"/>
      <c r="Q5" s="56"/>
      <c r="R5" s="58"/>
      <c r="S5" s="58"/>
      <c r="T5" s="58"/>
      <c r="U5" s="58"/>
      <c r="V5" s="58"/>
      <c r="W5" s="58"/>
      <c r="X5" s="58"/>
      <c r="Y5" s="58"/>
      <c r="Z5" s="58"/>
      <c r="AA5" s="58"/>
      <c r="AB5" s="58"/>
      <c r="AC5" s="58"/>
      <c r="AF5" s="59"/>
      <c r="AH5" s="60"/>
    </row>
    <row r="6" spans="3:43" x14ac:dyDescent="0.15">
      <c r="D6" s="61"/>
      <c r="E6" s="61"/>
      <c r="F6" s="62"/>
      <c r="G6" s="63"/>
      <c r="H6" s="30"/>
      <c r="I6" s="28"/>
      <c r="J6" s="28"/>
      <c r="R6" s="64"/>
      <c r="AF6" s="65"/>
      <c r="AG6" s="66"/>
      <c r="AH6" s="60"/>
      <c r="AI6" s="60"/>
    </row>
    <row r="7" spans="3:43" x14ac:dyDescent="0.15">
      <c r="C7" s="67" t="s">
        <v>30</v>
      </c>
      <c r="D7" s="61" t="s">
        <v>31</v>
      </c>
      <c r="E7" s="61"/>
      <c r="F7" s="68"/>
      <c r="G7" s="31"/>
      <c r="H7" s="69"/>
      <c r="I7" s="70"/>
      <c r="K7" s="71"/>
      <c r="L7" s="72"/>
      <c r="M7" s="73"/>
      <c r="N7" s="74"/>
      <c r="AE7" s="75"/>
      <c r="AF7" s="65"/>
      <c r="AG7" s="66"/>
      <c r="AH7" s="20"/>
      <c r="AI7" s="20"/>
      <c r="AJ7" s="20"/>
      <c r="AK7" s="76"/>
      <c r="AL7" s="20"/>
      <c r="AM7" s="20"/>
      <c r="AN7" s="20"/>
      <c r="AO7" s="20"/>
      <c r="AP7" s="20"/>
      <c r="AQ7" s="20"/>
    </row>
    <row r="8" spans="3:43" x14ac:dyDescent="0.15">
      <c r="C8" s="77" t="s">
        <v>32</v>
      </c>
      <c r="E8" s="73" t="s">
        <v>33</v>
      </c>
      <c r="F8" s="78" t="s">
        <v>34</v>
      </c>
      <c r="G8" s="79">
        <v>3.4373193333333329</v>
      </c>
      <c r="H8" s="80">
        <v>57.994714000000002</v>
      </c>
      <c r="I8" s="70">
        <v>5.0889046000000003E-6</v>
      </c>
      <c r="J8" s="70">
        <v>1.3829749E-8</v>
      </c>
      <c r="K8" s="81">
        <v>0.28953567000000002</v>
      </c>
      <c r="L8" s="82"/>
      <c r="M8" s="82"/>
      <c r="N8" s="76"/>
      <c r="O8" s="76"/>
      <c r="P8" s="76"/>
      <c r="Q8" s="76"/>
      <c r="R8" s="31"/>
      <c r="S8" s="23"/>
      <c r="T8" s="31"/>
      <c r="U8" s="31"/>
      <c r="V8" s="31"/>
      <c r="W8" s="31"/>
      <c r="X8" s="31"/>
      <c r="Y8" s="31"/>
      <c r="Z8" s="31"/>
      <c r="AA8" s="31"/>
      <c r="AB8" s="31"/>
      <c r="AC8" s="31"/>
      <c r="AE8" s="75"/>
      <c r="AF8" s="65"/>
      <c r="AG8" s="66"/>
      <c r="AH8" s="20"/>
      <c r="AI8" s="20"/>
      <c r="AJ8" s="20"/>
      <c r="AK8" s="76"/>
      <c r="AL8" s="20"/>
      <c r="AM8" s="20"/>
      <c r="AN8" s="20"/>
      <c r="AO8" s="20"/>
      <c r="AP8" s="20"/>
      <c r="AQ8" s="20"/>
    </row>
    <row r="9" spans="3:43" x14ac:dyDescent="0.15">
      <c r="C9" s="77" t="s">
        <v>35</v>
      </c>
      <c r="E9" s="73" t="s">
        <v>33</v>
      </c>
      <c r="F9" s="78" t="s">
        <v>36</v>
      </c>
      <c r="G9" s="79">
        <v>3.4373193333333329</v>
      </c>
      <c r="H9" s="80">
        <v>57.994714000000002</v>
      </c>
      <c r="I9" s="70">
        <v>2.7330693E-5</v>
      </c>
      <c r="J9" s="70">
        <v>1.3894586E-8</v>
      </c>
      <c r="K9" s="81">
        <v>0.28953567000000002</v>
      </c>
      <c r="L9" s="82"/>
      <c r="M9" s="82"/>
      <c r="N9" s="76"/>
      <c r="O9" s="76"/>
      <c r="P9" s="76"/>
      <c r="Q9" s="76"/>
      <c r="R9" s="31"/>
      <c r="S9" s="23"/>
      <c r="T9" s="31"/>
      <c r="U9" s="31"/>
      <c r="V9" s="31"/>
      <c r="W9" s="31"/>
      <c r="X9" s="31"/>
      <c r="Y9" s="31"/>
      <c r="Z9" s="31"/>
      <c r="AA9" s="31"/>
      <c r="AB9" s="31"/>
      <c r="AC9" s="31"/>
      <c r="AE9" s="75"/>
      <c r="AF9" s="65"/>
      <c r="AG9" s="66"/>
      <c r="AH9" s="20"/>
      <c r="AI9" s="20"/>
      <c r="AJ9" s="20"/>
      <c r="AK9" s="76"/>
      <c r="AL9" s="20"/>
      <c r="AM9" s="20"/>
      <c r="AN9" s="20"/>
      <c r="AO9" s="20"/>
      <c r="AP9" s="20"/>
      <c r="AQ9" s="20"/>
    </row>
    <row r="10" spans="3:43" x14ac:dyDescent="0.15">
      <c r="C10" s="77" t="s">
        <v>37</v>
      </c>
      <c r="E10" s="73" t="s">
        <v>38</v>
      </c>
      <c r="F10" s="78" t="s">
        <v>39</v>
      </c>
      <c r="G10" s="79">
        <v>18.057078518518519</v>
      </c>
      <c r="H10" s="80">
        <v>125.0026</v>
      </c>
      <c r="I10" s="70">
        <v>4.2670348999999998E-5</v>
      </c>
      <c r="J10" s="70">
        <v>5.5440478000000002E-7</v>
      </c>
      <c r="K10" s="81">
        <v>0.31795062000000002</v>
      </c>
      <c r="L10" s="82"/>
      <c r="M10" s="82"/>
      <c r="N10" s="76"/>
      <c r="O10" s="76"/>
      <c r="P10" s="76"/>
      <c r="Q10" s="76"/>
      <c r="R10" s="31"/>
      <c r="S10" s="23"/>
      <c r="T10" s="31"/>
      <c r="U10" s="31"/>
      <c r="V10" s="31"/>
      <c r="W10" s="31"/>
      <c r="X10" s="31"/>
      <c r="Y10" s="31"/>
      <c r="Z10" s="31"/>
      <c r="AA10" s="31"/>
      <c r="AB10" s="31"/>
      <c r="AC10" s="31"/>
      <c r="AE10" s="75"/>
      <c r="AF10" s="65"/>
      <c r="AG10" s="66"/>
      <c r="AH10" s="20"/>
      <c r="AI10" s="20"/>
      <c r="AJ10" s="20"/>
      <c r="AK10" s="76"/>
      <c r="AL10" s="20"/>
      <c r="AM10" s="20"/>
      <c r="AN10" s="20"/>
      <c r="AO10" s="20"/>
      <c r="AP10" s="20"/>
      <c r="AQ10" s="20"/>
    </row>
    <row r="11" spans="3:43" x14ac:dyDescent="0.15">
      <c r="C11" s="67" t="s">
        <v>40</v>
      </c>
      <c r="D11" s="83" t="s">
        <v>41</v>
      </c>
      <c r="E11" s="83"/>
      <c r="F11" s="84"/>
      <c r="G11" s="31"/>
      <c r="H11" s="69"/>
      <c r="I11" s="70"/>
      <c r="K11" s="64"/>
      <c r="L11" s="85"/>
      <c r="M11" s="85"/>
      <c r="N11" s="74"/>
      <c r="S11" s="23"/>
      <c r="AE11" s="75"/>
      <c r="AF11" s="65"/>
      <c r="AG11" s="66"/>
      <c r="AH11" s="20"/>
      <c r="AI11" s="20"/>
      <c r="AJ11" s="20"/>
      <c r="AK11" s="20"/>
      <c r="AL11" s="20"/>
      <c r="AM11" s="20"/>
      <c r="AN11" s="20"/>
      <c r="AO11" s="20"/>
      <c r="AP11" s="20"/>
      <c r="AQ11" s="20"/>
    </row>
    <row r="12" spans="3:43" x14ac:dyDescent="0.15">
      <c r="C12" s="77" t="s">
        <v>42</v>
      </c>
      <c r="D12" s="86"/>
      <c r="E12" s="84" t="s">
        <v>38</v>
      </c>
      <c r="F12" s="78" t="s">
        <v>43</v>
      </c>
      <c r="G12" s="87">
        <v>2.2592933333333334</v>
      </c>
      <c r="H12" s="69">
        <v>15.747707</v>
      </c>
      <c r="I12" s="70">
        <v>3.9773761000000004E-6</v>
      </c>
      <c r="J12" s="70">
        <v>2.5165387999999999E-8</v>
      </c>
      <c r="K12" s="64">
        <v>3.5410903000000001E-2</v>
      </c>
      <c r="L12" s="82"/>
      <c r="M12" s="82"/>
      <c r="N12" s="76"/>
      <c r="O12" s="76"/>
      <c r="P12" s="76"/>
      <c r="Q12" s="76"/>
      <c r="R12" s="31"/>
      <c r="S12" s="23"/>
      <c r="T12" s="31"/>
      <c r="U12" s="31"/>
      <c r="V12" s="31"/>
      <c r="W12" s="31"/>
      <c r="X12" s="31"/>
      <c r="Y12" s="31"/>
      <c r="Z12" s="31"/>
      <c r="AA12" s="31"/>
      <c r="AB12" s="31"/>
      <c r="AC12" s="31"/>
      <c r="AE12" s="75"/>
      <c r="AF12" s="65"/>
      <c r="AG12" s="66"/>
      <c r="AH12" s="20"/>
      <c r="AI12" s="20"/>
      <c r="AJ12" s="20"/>
      <c r="AK12" s="20"/>
      <c r="AL12" s="20"/>
      <c r="AM12" s="20"/>
      <c r="AN12" s="20"/>
      <c r="AO12" s="20"/>
      <c r="AP12" s="20"/>
      <c r="AQ12" s="20"/>
    </row>
    <row r="13" spans="3:43" x14ac:dyDescent="0.15">
      <c r="C13" s="77" t="s">
        <v>44</v>
      </c>
      <c r="D13" s="86"/>
      <c r="E13" s="84" t="s">
        <v>38</v>
      </c>
      <c r="F13" s="78" t="s">
        <v>45</v>
      </c>
      <c r="G13" s="87">
        <v>1.66066955555556</v>
      </c>
      <c r="H13" s="69">
        <v>64.557265000000001</v>
      </c>
      <c r="I13" s="70">
        <v>4.7327762999999998E-6</v>
      </c>
      <c r="J13" s="70">
        <v>6.9577438000000002E-8</v>
      </c>
      <c r="K13" s="64">
        <v>0.1136477</v>
      </c>
      <c r="L13" s="82"/>
      <c r="M13" s="82"/>
      <c r="N13" s="76"/>
      <c r="O13" s="76"/>
      <c r="P13" s="76"/>
      <c r="Q13" s="76"/>
      <c r="R13" s="31"/>
      <c r="S13" s="23"/>
      <c r="T13" s="31"/>
      <c r="U13" s="31"/>
      <c r="V13" s="31"/>
      <c r="W13" s="31"/>
      <c r="X13" s="31"/>
      <c r="Y13" s="31"/>
      <c r="Z13" s="31"/>
      <c r="AA13" s="31"/>
      <c r="AB13" s="31"/>
      <c r="AC13" s="31"/>
      <c r="AE13" s="75"/>
      <c r="AF13" s="65"/>
      <c r="AG13" s="66"/>
      <c r="AH13" s="20"/>
      <c r="AI13" s="20"/>
      <c r="AJ13" s="20"/>
      <c r="AK13" s="20"/>
      <c r="AL13" s="20"/>
      <c r="AM13" s="20"/>
      <c r="AN13" s="20"/>
      <c r="AO13" s="20"/>
      <c r="AP13" s="20"/>
      <c r="AQ13" s="20"/>
    </row>
    <row r="14" spans="3:43" x14ac:dyDescent="0.15">
      <c r="C14" s="77" t="s">
        <v>46</v>
      </c>
      <c r="D14" s="75"/>
      <c r="E14" s="84" t="s">
        <v>38</v>
      </c>
      <c r="F14" s="78" t="s">
        <v>47</v>
      </c>
      <c r="G14" s="87">
        <v>5.2331521481481476</v>
      </c>
      <c r="H14" s="69">
        <v>91.258940999999993</v>
      </c>
      <c r="I14" s="70">
        <v>8.9003630000000008E-6</v>
      </c>
      <c r="J14" s="70">
        <v>9.4122848999999997E-8</v>
      </c>
      <c r="K14" s="64">
        <v>7.0627382000000002E-2</v>
      </c>
      <c r="L14" s="82"/>
      <c r="M14" s="82"/>
      <c r="N14" s="76"/>
      <c r="O14" s="76"/>
      <c r="P14" s="76"/>
      <c r="Q14" s="76"/>
      <c r="R14" s="31"/>
      <c r="S14" s="23"/>
      <c r="T14" s="31"/>
      <c r="U14" s="31"/>
      <c r="V14" s="31"/>
      <c r="W14" s="31"/>
      <c r="X14" s="31"/>
      <c r="Y14" s="31"/>
      <c r="Z14" s="31"/>
      <c r="AA14" s="31"/>
      <c r="AB14" s="31"/>
      <c r="AC14" s="31"/>
      <c r="AE14" s="75"/>
      <c r="AF14" s="65"/>
      <c r="AG14" s="66"/>
      <c r="AH14" s="20"/>
      <c r="AI14" s="20"/>
      <c r="AJ14" s="20"/>
      <c r="AK14" s="20"/>
      <c r="AL14" s="20"/>
      <c r="AM14" s="20"/>
      <c r="AN14" s="20"/>
      <c r="AO14" s="20"/>
      <c r="AP14" s="20"/>
      <c r="AQ14" s="20"/>
    </row>
    <row r="15" spans="3:43" x14ac:dyDescent="0.15">
      <c r="C15" s="67" t="s">
        <v>48</v>
      </c>
      <c r="D15" s="83" t="s">
        <v>49</v>
      </c>
      <c r="E15" s="84"/>
      <c r="F15" s="81"/>
      <c r="G15" s="31"/>
      <c r="H15" s="69"/>
      <c r="I15" s="70"/>
      <c r="K15" s="64"/>
      <c r="L15" s="81"/>
      <c r="M15" s="81"/>
      <c r="N15" s="74"/>
      <c r="S15" s="23"/>
      <c r="AE15" s="75"/>
      <c r="AF15" s="65"/>
      <c r="AG15" s="66"/>
      <c r="AH15" s="20"/>
      <c r="AI15" s="20"/>
      <c r="AJ15" s="20"/>
      <c r="AK15" s="20"/>
      <c r="AL15" s="20"/>
      <c r="AM15" s="20"/>
      <c r="AN15" s="20"/>
      <c r="AO15" s="20"/>
      <c r="AP15" s="20"/>
      <c r="AQ15" s="20"/>
    </row>
    <row r="16" spans="3:43" ht="15" x14ac:dyDescent="0.2">
      <c r="C16" s="77" t="s">
        <v>50</v>
      </c>
      <c r="D16" s="75"/>
      <c r="E16" s="73" t="s">
        <v>38</v>
      </c>
      <c r="F16" s="88" t="s">
        <v>51</v>
      </c>
      <c r="G16" s="89">
        <v>1.9601511851851849</v>
      </c>
      <c r="H16" s="69">
        <v>76.346130000000002</v>
      </c>
      <c r="I16" s="70">
        <v>8.3469401000000007E-6</v>
      </c>
      <c r="J16" s="70">
        <v>1.1194808E-7</v>
      </c>
      <c r="K16" s="64">
        <v>0.14485750999999999</v>
      </c>
      <c r="L16" s="69"/>
      <c r="M16" s="69"/>
      <c r="N16" s="90"/>
      <c r="O16" s="90"/>
      <c r="P16" s="90"/>
      <c r="Q16" s="90"/>
      <c r="R16" s="31"/>
      <c r="S16" s="23"/>
      <c r="T16" s="31"/>
      <c r="U16" s="31"/>
      <c r="V16" s="31"/>
      <c r="W16" s="31"/>
      <c r="X16" s="31"/>
      <c r="Y16" s="31"/>
      <c r="Z16" s="31"/>
      <c r="AA16" s="31"/>
      <c r="AB16" s="31"/>
      <c r="AC16" s="31"/>
      <c r="AE16" s="75"/>
      <c r="AF16" s="91"/>
      <c r="AG16" s="92"/>
      <c r="AH16" s="20"/>
      <c r="AI16" s="20"/>
      <c r="AJ16" s="20"/>
      <c r="AK16" s="20"/>
      <c r="AL16" s="20"/>
      <c r="AM16" s="20"/>
      <c r="AN16" s="20"/>
      <c r="AO16" s="20"/>
      <c r="AP16" s="20"/>
      <c r="AQ16" s="20"/>
    </row>
    <row r="17" spans="2:43" ht="15" x14ac:dyDescent="0.2">
      <c r="C17" s="77" t="s">
        <v>52</v>
      </c>
      <c r="D17" s="86"/>
      <c r="E17" s="73" t="s">
        <v>38</v>
      </c>
      <c r="F17" s="88" t="s">
        <v>53</v>
      </c>
      <c r="G17" s="89">
        <v>1.6541068888888888</v>
      </c>
      <c r="H17" s="69">
        <v>73.984536000000006</v>
      </c>
      <c r="I17" s="70">
        <v>8.1759742999999997E-6</v>
      </c>
      <c r="J17" s="70">
        <v>1.1033433000000001E-7</v>
      </c>
      <c r="K17" s="64">
        <v>0.14265491</v>
      </c>
      <c r="L17" s="69"/>
      <c r="M17" s="69"/>
      <c r="N17" s="90"/>
      <c r="O17" s="90"/>
      <c r="P17" s="90"/>
      <c r="Q17" s="90"/>
      <c r="R17" s="31"/>
      <c r="S17" s="23"/>
      <c r="T17" s="31"/>
      <c r="U17" s="31"/>
      <c r="V17" s="31"/>
      <c r="W17" s="31"/>
      <c r="X17" s="31"/>
      <c r="Y17" s="31"/>
      <c r="Z17" s="31"/>
      <c r="AA17" s="31"/>
      <c r="AB17" s="31"/>
      <c r="AC17" s="31"/>
      <c r="AE17" s="75"/>
      <c r="AF17" s="65"/>
      <c r="AG17" s="66"/>
      <c r="AH17" s="20"/>
      <c r="AI17" s="20"/>
      <c r="AJ17" s="20"/>
      <c r="AK17" s="20"/>
      <c r="AL17" s="20"/>
      <c r="AM17" s="20"/>
      <c r="AN17" s="20"/>
      <c r="AO17" s="20"/>
      <c r="AP17" s="20"/>
      <c r="AQ17" s="20"/>
    </row>
    <row r="18" spans="2:43" ht="15" x14ac:dyDescent="0.2">
      <c r="C18" s="77" t="s">
        <v>54</v>
      </c>
      <c r="D18" s="75"/>
      <c r="E18" s="73" t="s">
        <v>38</v>
      </c>
      <c r="F18" s="88" t="s">
        <v>55</v>
      </c>
      <c r="G18" s="89">
        <v>3.508839259259259</v>
      </c>
      <c r="H18" s="69">
        <v>82.083029999999994</v>
      </c>
      <c r="I18" s="70">
        <v>1.1906489E-5</v>
      </c>
      <c r="J18" s="70">
        <v>1.228587E-7</v>
      </c>
      <c r="K18" s="64">
        <v>0.19016699000000001</v>
      </c>
      <c r="L18" s="69"/>
      <c r="M18" s="69"/>
      <c r="N18" s="90"/>
      <c r="O18" s="90"/>
      <c r="P18" s="90"/>
      <c r="Q18" s="90"/>
      <c r="R18" s="31"/>
      <c r="S18" s="23"/>
      <c r="T18" s="31"/>
      <c r="U18" s="31"/>
      <c r="V18" s="31"/>
      <c r="W18" s="31"/>
      <c r="X18" s="31"/>
      <c r="Y18" s="31"/>
      <c r="Z18" s="31"/>
      <c r="AA18" s="31"/>
      <c r="AB18" s="31"/>
      <c r="AC18" s="31"/>
      <c r="AE18" s="75"/>
      <c r="AF18" s="65"/>
      <c r="AG18" s="66"/>
      <c r="AH18" s="20"/>
      <c r="AI18" s="20"/>
      <c r="AJ18" s="20"/>
      <c r="AK18" s="20"/>
      <c r="AL18" s="20"/>
      <c r="AM18" s="20"/>
      <c r="AN18" s="20"/>
      <c r="AO18" s="20"/>
      <c r="AP18" s="20"/>
      <c r="AQ18" s="20"/>
    </row>
    <row r="19" spans="2:43" ht="15" x14ac:dyDescent="0.2">
      <c r="C19" s="77" t="s">
        <v>56</v>
      </c>
      <c r="D19" s="75"/>
      <c r="E19" s="73" t="s">
        <v>38</v>
      </c>
      <c r="F19" s="88" t="s">
        <v>57</v>
      </c>
      <c r="G19" s="89">
        <v>3.0552097037037038</v>
      </c>
      <c r="H19" s="69">
        <v>83.197198999999998</v>
      </c>
      <c r="I19" s="70">
        <v>1.2402553E-5</v>
      </c>
      <c r="J19" s="70">
        <v>1.2078025999999999E-7</v>
      </c>
      <c r="K19" s="64">
        <v>0.2123246</v>
      </c>
      <c r="L19" s="69"/>
      <c r="M19" s="69"/>
      <c r="N19" s="90"/>
      <c r="O19" s="90"/>
      <c r="P19" s="90"/>
      <c r="Q19" s="90"/>
      <c r="R19" s="31"/>
      <c r="S19" s="23"/>
      <c r="T19" s="31"/>
      <c r="U19" s="31"/>
      <c r="V19" s="31"/>
      <c r="W19" s="31"/>
      <c r="X19" s="31"/>
      <c r="Y19" s="31"/>
      <c r="Z19" s="31"/>
      <c r="AA19" s="31"/>
      <c r="AB19" s="31"/>
      <c r="AC19" s="31"/>
      <c r="AE19" s="75"/>
      <c r="AF19" s="65"/>
      <c r="AG19" s="66"/>
      <c r="AH19" s="20"/>
      <c r="AI19" s="20"/>
      <c r="AJ19" s="20"/>
      <c r="AK19" s="20"/>
      <c r="AL19" s="20"/>
      <c r="AM19" s="20"/>
      <c r="AN19" s="20"/>
      <c r="AO19" s="20"/>
      <c r="AP19" s="20"/>
      <c r="AQ19" s="20"/>
    </row>
    <row r="20" spans="2:43" ht="15" x14ac:dyDescent="0.2">
      <c r="C20" s="77" t="s">
        <v>58</v>
      </c>
      <c r="D20" s="75"/>
      <c r="E20" s="73" t="s">
        <v>38</v>
      </c>
      <c r="F20" s="88" t="s">
        <v>59</v>
      </c>
      <c r="G20" s="89">
        <v>2.9369748888888885</v>
      </c>
      <c r="H20" s="69">
        <v>83.120684999999995</v>
      </c>
      <c r="I20" s="70">
        <v>1.2756155E-5</v>
      </c>
      <c r="J20" s="70">
        <v>1.2040074E-7</v>
      </c>
      <c r="K20" s="81">
        <v>0.21762820999999999</v>
      </c>
      <c r="L20" s="69"/>
      <c r="M20" s="69"/>
      <c r="N20" s="90"/>
      <c r="O20" s="90"/>
      <c r="P20" s="90"/>
      <c r="Q20" s="90"/>
      <c r="R20" s="31"/>
      <c r="S20" s="23"/>
      <c r="T20" s="31"/>
      <c r="U20" s="31"/>
      <c r="V20" s="31"/>
      <c r="W20" s="31"/>
      <c r="X20" s="31"/>
      <c r="Y20" s="31"/>
      <c r="Z20" s="31"/>
      <c r="AA20" s="31"/>
      <c r="AB20" s="31"/>
      <c r="AC20" s="31"/>
      <c r="AE20" s="75"/>
      <c r="AF20" s="65"/>
      <c r="AG20" s="66"/>
      <c r="AH20" s="20"/>
      <c r="AI20" s="20"/>
      <c r="AJ20" s="20"/>
      <c r="AK20" s="20"/>
      <c r="AL20" s="20"/>
      <c r="AM20" s="20"/>
      <c r="AN20" s="20"/>
      <c r="AO20" s="20"/>
      <c r="AP20" s="20"/>
      <c r="AQ20" s="20"/>
    </row>
    <row r="21" spans="2:43" ht="15" x14ac:dyDescent="0.2">
      <c r="C21" s="77" t="s">
        <v>60</v>
      </c>
      <c r="D21" s="75"/>
      <c r="E21" s="73" t="s">
        <v>38</v>
      </c>
      <c r="F21" s="88" t="s">
        <v>61</v>
      </c>
      <c r="G21" s="89">
        <v>2.6958272592592594</v>
      </c>
      <c r="H21" s="69">
        <v>82.366033999999999</v>
      </c>
      <c r="I21" s="70">
        <v>1.1900381E-5</v>
      </c>
      <c r="J21" s="70">
        <v>1.1854298E-7</v>
      </c>
      <c r="K21" s="64">
        <v>0.20574075999999999</v>
      </c>
      <c r="L21" s="69"/>
      <c r="M21" s="69"/>
      <c r="N21" s="90"/>
      <c r="O21" s="90"/>
      <c r="P21" s="90"/>
      <c r="Q21" s="90"/>
      <c r="R21" s="31"/>
      <c r="S21" s="23"/>
      <c r="T21" s="31"/>
      <c r="U21" s="31"/>
      <c r="V21" s="31"/>
      <c r="W21" s="31"/>
      <c r="X21" s="31"/>
      <c r="Y21" s="31"/>
      <c r="Z21" s="31"/>
      <c r="AA21" s="31"/>
      <c r="AB21" s="31"/>
      <c r="AC21" s="31"/>
      <c r="AE21" s="75"/>
      <c r="AF21" s="65"/>
      <c r="AG21" s="66"/>
      <c r="AH21" s="20"/>
      <c r="AI21" s="20"/>
      <c r="AJ21" s="20"/>
      <c r="AK21" s="20"/>
      <c r="AL21" s="20"/>
      <c r="AM21" s="20"/>
      <c r="AN21" s="20"/>
      <c r="AO21" s="20"/>
      <c r="AP21" s="20"/>
      <c r="AQ21" s="20"/>
    </row>
    <row r="22" spans="2:43" ht="15" x14ac:dyDescent="0.2">
      <c r="C22" s="77" t="s">
        <v>62</v>
      </c>
      <c r="E22" s="73" t="s">
        <v>38</v>
      </c>
      <c r="F22" s="88" t="s">
        <v>63</v>
      </c>
      <c r="G22" s="89">
        <v>0.83755585185185177</v>
      </c>
      <c r="H22" s="69">
        <v>54.065061999999998</v>
      </c>
      <c r="I22" s="70">
        <v>3.1222931000000001E-6</v>
      </c>
      <c r="J22" s="70">
        <v>2.9013681999999999E-8</v>
      </c>
      <c r="K22" s="64">
        <v>4.4833538999999999E-2</v>
      </c>
      <c r="L22" s="69"/>
      <c r="M22" s="69"/>
      <c r="N22" s="90"/>
      <c r="O22" s="90"/>
      <c r="P22" s="90"/>
      <c r="Q22" s="90"/>
      <c r="R22" s="31"/>
      <c r="S22" s="23"/>
      <c r="T22" s="31"/>
      <c r="U22" s="31"/>
      <c r="V22" s="31"/>
      <c r="W22" s="31"/>
      <c r="X22" s="31"/>
      <c r="Y22" s="31"/>
      <c r="Z22" s="31"/>
      <c r="AA22" s="31"/>
      <c r="AB22" s="31"/>
      <c r="AC22" s="31"/>
      <c r="AE22" s="75"/>
      <c r="AF22" s="65"/>
      <c r="AG22" s="66"/>
      <c r="AH22" s="20"/>
      <c r="AI22" s="20"/>
      <c r="AJ22" s="20"/>
      <c r="AK22" s="20"/>
      <c r="AL22" s="20"/>
      <c r="AM22" s="20"/>
      <c r="AN22" s="20"/>
      <c r="AO22" s="20"/>
      <c r="AP22" s="20"/>
      <c r="AQ22" s="20"/>
    </row>
    <row r="23" spans="2:43" ht="15" x14ac:dyDescent="0.2">
      <c r="C23" s="77" t="s">
        <v>64</v>
      </c>
      <c r="D23" s="86"/>
      <c r="E23" s="73" t="s">
        <v>38</v>
      </c>
      <c r="F23" s="88" t="s">
        <v>65</v>
      </c>
      <c r="G23" s="89">
        <v>0.73627933333333329</v>
      </c>
      <c r="H23" s="69">
        <v>53.216939000000004</v>
      </c>
      <c r="I23" s="70">
        <v>1.9830426999999998E-6</v>
      </c>
      <c r="J23" s="70">
        <v>2.8408019999999998E-8</v>
      </c>
      <c r="K23" s="64">
        <v>4.4427491999999999E-2</v>
      </c>
      <c r="L23" s="69"/>
      <c r="M23" s="69"/>
      <c r="N23" s="90"/>
      <c r="O23" s="90"/>
      <c r="P23" s="90"/>
      <c r="Q23" s="90"/>
      <c r="R23" s="31"/>
      <c r="S23" s="23"/>
      <c r="T23" s="31"/>
      <c r="U23" s="31"/>
      <c r="V23" s="31"/>
      <c r="W23" s="31"/>
      <c r="X23" s="31"/>
      <c r="Y23" s="31"/>
      <c r="Z23" s="31"/>
      <c r="AA23" s="31"/>
      <c r="AB23" s="31"/>
      <c r="AC23" s="31"/>
      <c r="AE23" s="75"/>
      <c r="AF23" s="65"/>
      <c r="AG23" s="66"/>
      <c r="AH23" s="20"/>
      <c r="AI23" s="20"/>
      <c r="AJ23" s="20"/>
      <c r="AK23" s="20"/>
      <c r="AL23" s="20"/>
      <c r="AM23" s="20"/>
      <c r="AN23" s="20"/>
      <c r="AO23" s="20"/>
      <c r="AP23" s="20"/>
      <c r="AQ23" s="20"/>
    </row>
    <row r="24" spans="2:43" ht="15" x14ac:dyDescent="0.2">
      <c r="C24" s="77" t="s">
        <v>66</v>
      </c>
      <c r="D24" s="86"/>
      <c r="E24" s="73" t="s">
        <v>38</v>
      </c>
      <c r="F24" s="88" t="s">
        <v>67</v>
      </c>
      <c r="G24" s="89">
        <v>0.63918178518518509</v>
      </c>
      <c r="H24" s="69">
        <v>51.684311999999998</v>
      </c>
      <c r="I24" s="70">
        <v>1.5215871999999999E-6</v>
      </c>
      <c r="J24" s="70">
        <v>2.4869645E-8</v>
      </c>
      <c r="K24" s="64">
        <v>4.0815704000000001E-2</v>
      </c>
      <c r="L24" s="69"/>
      <c r="M24" s="69"/>
      <c r="N24" s="90"/>
      <c r="O24" s="90"/>
      <c r="P24" s="90"/>
      <c r="Q24" s="90"/>
      <c r="R24" s="31"/>
      <c r="S24" s="23"/>
      <c r="T24" s="31"/>
      <c r="U24" s="31"/>
      <c r="V24" s="31"/>
      <c r="W24" s="31"/>
      <c r="X24" s="31"/>
      <c r="Y24" s="31"/>
      <c r="Z24" s="31"/>
      <c r="AA24" s="31"/>
      <c r="AB24" s="31"/>
      <c r="AC24" s="31"/>
      <c r="AE24" s="75"/>
      <c r="AF24" s="65"/>
      <c r="AG24" s="66"/>
      <c r="AH24" s="20"/>
      <c r="AI24" s="20"/>
      <c r="AJ24" s="20"/>
      <c r="AK24" s="20"/>
      <c r="AL24" s="20"/>
      <c r="AM24" s="20"/>
      <c r="AN24" s="20"/>
      <c r="AO24" s="20"/>
      <c r="AP24" s="20"/>
      <c r="AQ24" s="20"/>
    </row>
    <row r="25" spans="2:43" ht="15" x14ac:dyDescent="0.2">
      <c r="C25" s="77" t="s">
        <v>68</v>
      </c>
      <c r="D25" s="86"/>
      <c r="E25" s="73" t="s">
        <v>38</v>
      </c>
      <c r="F25" s="88" t="s">
        <v>69</v>
      </c>
      <c r="G25" s="89">
        <v>0.53907765185185186</v>
      </c>
      <c r="H25" s="69">
        <v>50.212603999999999</v>
      </c>
      <c r="I25" s="70">
        <v>9.4967544000000005E-7</v>
      </c>
      <c r="J25" s="70">
        <v>2.3007018000000001E-8</v>
      </c>
      <c r="K25" s="64">
        <v>3.4046553E-2</v>
      </c>
      <c r="L25" s="69"/>
      <c r="M25" s="69"/>
      <c r="N25" s="90"/>
      <c r="O25" s="90"/>
      <c r="P25" s="90"/>
      <c r="Q25" s="90"/>
      <c r="R25" s="31"/>
      <c r="S25" s="23"/>
      <c r="T25" s="31"/>
      <c r="U25" s="31"/>
      <c r="V25" s="31"/>
      <c r="W25" s="31"/>
      <c r="X25" s="31"/>
      <c r="Y25" s="31"/>
      <c r="Z25" s="31"/>
      <c r="AA25" s="31"/>
      <c r="AB25" s="31"/>
      <c r="AC25" s="31"/>
      <c r="AE25" s="75"/>
      <c r="AF25" s="65"/>
      <c r="AG25" s="66"/>
      <c r="AH25" s="20"/>
      <c r="AI25" s="20"/>
      <c r="AJ25" s="20"/>
      <c r="AK25" s="20"/>
      <c r="AL25" s="20"/>
      <c r="AM25" s="20"/>
      <c r="AN25" s="20"/>
      <c r="AO25" s="20"/>
      <c r="AP25" s="20"/>
      <c r="AQ25" s="20"/>
    </row>
    <row r="26" spans="2:43" ht="15" x14ac:dyDescent="0.2">
      <c r="C26" s="77" t="s">
        <v>70</v>
      </c>
      <c r="D26" s="86"/>
      <c r="E26" s="73" t="s">
        <v>38</v>
      </c>
      <c r="F26" s="88" t="s">
        <v>71</v>
      </c>
      <c r="G26" s="89">
        <v>0.53907765185185186</v>
      </c>
      <c r="H26" s="69">
        <v>50.212603999999999</v>
      </c>
      <c r="I26" s="70">
        <v>9.4967547000000005E-7</v>
      </c>
      <c r="J26" s="70">
        <v>2.3007018000000001E-8</v>
      </c>
      <c r="K26" s="64">
        <v>3.4046553E-2</v>
      </c>
      <c r="L26" s="69"/>
      <c r="M26" s="69"/>
      <c r="N26" s="90"/>
      <c r="O26" s="90"/>
      <c r="P26" s="90"/>
      <c r="Q26" s="90"/>
      <c r="R26" s="31"/>
      <c r="S26" s="23"/>
      <c r="T26" s="31"/>
      <c r="U26" s="31"/>
      <c r="V26" s="31"/>
      <c r="W26" s="31"/>
      <c r="X26" s="31"/>
      <c r="Y26" s="31"/>
      <c r="Z26" s="31"/>
      <c r="AA26" s="31"/>
      <c r="AB26" s="31"/>
      <c r="AC26" s="31"/>
      <c r="AE26" s="75"/>
      <c r="AF26" s="65"/>
      <c r="AG26" s="66"/>
      <c r="AH26" s="20"/>
      <c r="AI26" s="20"/>
      <c r="AJ26" s="20"/>
      <c r="AK26" s="20"/>
      <c r="AL26" s="20"/>
      <c r="AM26" s="20"/>
      <c r="AN26" s="20"/>
      <c r="AO26" s="20"/>
      <c r="AP26" s="20"/>
      <c r="AQ26" s="20"/>
    </row>
    <row r="27" spans="2:43" ht="15" x14ac:dyDescent="0.2">
      <c r="C27" s="77" t="s">
        <v>72</v>
      </c>
      <c r="D27" s="86"/>
      <c r="E27" s="73" t="s">
        <v>38</v>
      </c>
      <c r="F27" s="93" t="s">
        <v>73</v>
      </c>
      <c r="G27" s="93">
        <v>0.30046339999999999</v>
      </c>
      <c r="H27" s="94">
        <v>6.5012144000000003</v>
      </c>
      <c r="I27" s="70">
        <v>7.7386293000000002E-4</v>
      </c>
      <c r="J27" s="70">
        <v>4.7040670000000001E-6</v>
      </c>
      <c r="K27" s="64">
        <v>3.8739348E-2</v>
      </c>
      <c r="L27" s="69"/>
      <c r="M27" s="69"/>
      <c r="N27" s="90"/>
      <c r="O27" s="90"/>
      <c r="P27" s="90"/>
      <c r="Q27" s="90"/>
      <c r="R27" s="31"/>
      <c r="S27" s="23"/>
      <c r="T27" s="31"/>
      <c r="U27" s="31"/>
      <c r="V27" s="31"/>
      <c r="W27" s="31"/>
      <c r="X27" s="31"/>
      <c r="Y27" s="31"/>
      <c r="Z27" s="31"/>
      <c r="AA27" s="31"/>
      <c r="AB27" s="31"/>
      <c r="AC27" s="31"/>
      <c r="AE27" s="75"/>
      <c r="AF27" s="65"/>
      <c r="AG27" s="66"/>
      <c r="AH27" s="20"/>
      <c r="AI27" s="20"/>
      <c r="AJ27" s="20"/>
      <c r="AK27" s="20"/>
      <c r="AL27" s="20"/>
      <c r="AM27" s="20"/>
      <c r="AN27" s="20"/>
      <c r="AO27" s="20"/>
      <c r="AP27" s="20"/>
      <c r="AQ27" s="20"/>
    </row>
    <row r="28" spans="2:43" ht="15" x14ac:dyDescent="0.2">
      <c r="C28" s="77" t="s">
        <v>74</v>
      </c>
      <c r="D28" s="75"/>
      <c r="E28" s="73" t="s">
        <v>38</v>
      </c>
      <c r="F28" s="93" t="s">
        <v>75</v>
      </c>
      <c r="G28" s="93">
        <v>0.30046339999999999</v>
      </c>
      <c r="H28" s="94">
        <v>6.5012144000000003</v>
      </c>
      <c r="I28" s="70">
        <v>7.7386293000000002E-4</v>
      </c>
      <c r="J28" s="70">
        <v>4.7040670000000001E-6</v>
      </c>
      <c r="K28" s="64">
        <v>3.8739348E-2</v>
      </c>
      <c r="L28" s="69"/>
      <c r="M28" s="69"/>
      <c r="N28" s="90"/>
      <c r="O28" s="90"/>
      <c r="P28" s="90"/>
      <c r="Q28" s="90"/>
      <c r="R28" s="31"/>
      <c r="S28" s="23"/>
      <c r="T28" s="31"/>
      <c r="U28" s="31"/>
      <c r="V28" s="31"/>
      <c r="W28" s="31"/>
      <c r="X28" s="31"/>
      <c r="Y28" s="31"/>
      <c r="Z28" s="31"/>
      <c r="AA28" s="31"/>
      <c r="AB28" s="31"/>
      <c r="AC28" s="31"/>
      <c r="AE28" s="75"/>
      <c r="AF28" s="65"/>
      <c r="AG28" s="66"/>
      <c r="AH28" s="20"/>
      <c r="AI28" s="20"/>
      <c r="AJ28" s="20"/>
      <c r="AK28" s="20"/>
      <c r="AL28" s="20"/>
      <c r="AM28" s="20"/>
      <c r="AN28" s="20"/>
      <c r="AO28" s="20"/>
      <c r="AP28" s="20"/>
      <c r="AQ28" s="20"/>
    </row>
    <row r="29" spans="2:43" ht="15" x14ac:dyDescent="0.2">
      <c r="C29" s="77" t="s">
        <v>76</v>
      </c>
      <c r="D29" s="86"/>
      <c r="E29" s="73" t="s">
        <v>38</v>
      </c>
      <c r="F29" s="88" t="s">
        <v>77</v>
      </c>
      <c r="G29" s="89">
        <v>0.20540855555555554</v>
      </c>
      <c r="H29" s="69">
        <v>13.662302</v>
      </c>
      <c r="I29" s="70">
        <v>5.1012639000000001E-7</v>
      </c>
      <c r="J29" s="70">
        <v>1.3364512E-9</v>
      </c>
      <c r="K29" s="64">
        <v>0.13070179000000001</v>
      </c>
      <c r="L29" s="69"/>
      <c r="M29" s="69"/>
      <c r="N29" s="90"/>
      <c r="O29" s="90"/>
      <c r="P29" s="90"/>
      <c r="Q29" s="90"/>
      <c r="R29" s="31"/>
      <c r="S29" s="23"/>
      <c r="T29" s="31"/>
      <c r="U29" s="31"/>
      <c r="V29" s="31"/>
      <c r="W29" s="31"/>
      <c r="X29" s="31"/>
      <c r="Y29" s="31"/>
      <c r="Z29" s="31"/>
      <c r="AA29" s="31"/>
      <c r="AB29" s="31"/>
      <c r="AC29" s="31"/>
      <c r="AE29" s="75"/>
      <c r="AF29" s="65"/>
      <c r="AG29" s="66"/>
      <c r="AH29" s="20"/>
      <c r="AI29" s="20"/>
      <c r="AJ29" s="20"/>
      <c r="AK29" s="20"/>
      <c r="AL29" s="20"/>
      <c r="AM29" s="20"/>
      <c r="AN29" s="20"/>
      <c r="AO29" s="20"/>
      <c r="AP29" s="20"/>
      <c r="AQ29" s="20"/>
    </row>
    <row r="30" spans="2:43" s="85" customFormat="1" x14ac:dyDescent="0.15">
      <c r="C30" s="95"/>
      <c r="D30" s="75"/>
      <c r="E30" s="73"/>
      <c r="G30" s="30"/>
      <c r="H30" s="69"/>
      <c r="I30" s="70"/>
      <c r="J30" s="70"/>
      <c r="K30" s="64"/>
      <c r="L30" s="69"/>
      <c r="M30" s="69"/>
      <c r="N30" s="96"/>
      <c r="O30" s="24"/>
      <c r="P30" s="24"/>
      <c r="Q30" s="24"/>
      <c r="R30" s="31"/>
      <c r="S30" s="23"/>
      <c r="T30" s="31"/>
      <c r="U30" s="31"/>
      <c r="V30" s="31"/>
      <c r="W30" s="31"/>
      <c r="X30" s="31"/>
      <c r="Y30" s="31"/>
      <c r="Z30" s="31"/>
      <c r="AA30" s="31"/>
      <c r="AB30" s="31"/>
      <c r="AC30" s="31"/>
      <c r="AD30" s="30"/>
      <c r="AE30" s="75"/>
      <c r="AF30" s="65"/>
      <c r="AG30" s="97"/>
    </row>
    <row r="31" spans="2:43" x14ac:dyDescent="0.15">
      <c r="B31" s="85" t="s">
        <v>78</v>
      </c>
      <c r="C31" s="67" t="s">
        <v>79</v>
      </c>
      <c r="D31" s="83" t="s">
        <v>80</v>
      </c>
      <c r="E31" s="83"/>
      <c r="F31" s="84"/>
      <c r="G31" s="31"/>
      <c r="H31" s="69"/>
      <c r="I31" s="70"/>
      <c r="K31" s="64"/>
      <c r="L31" s="73"/>
      <c r="M31" s="73"/>
      <c r="N31" s="74"/>
      <c r="S31" s="23"/>
      <c r="AE31" s="75"/>
      <c r="AF31" s="65"/>
      <c r="AG31" s="66"/>
      <c r="AH31" s="20"/>
      <c r="AI31" s="20"/>
      <c r="AJ31" s="20"/>
      <c r="AK31" s="20"/>
      <c r="AL31" s="20"/>
      <c r="AM31" s="20"/>
      <c r="AN31" s="20"/>
      <c r="AO31" s="20"/>
      <c r="AP31" s="20"/>
      <c r="AQ31" s="20"/>
    </row>
    <row r="32" spans="2:43" x14ac:dyDescent="0.15">
      <c r="C32" s="77" t="s">
        <v>81</v>
      </c>
      <c r="D32" s="83"/>
      <c r="E32" s="84" t="s">
        <v>38</v>
      </c>
      <c r="F32" s="78" t="s">
        <v>82</v>
      </c>
      <c r="G32" s="87">
        <v>3.0349396296296294</v>
      </c>
      <c r="H32" s="69">
        <v>57.400868000000003</v>
      </c>
      <c r="I32" s="70">
        <v>8.0675054000000004E-6</v>
      </c>
      <c r="J32" s="70">
        <v>2.0994759E-8</v>
      </c>
      <c r="K32" s="64">
        <v>0.18307229</v>
      </c>
      <c r="L32" s="69"/>
      <c r="M32" s="69"/>
      <c r="N32" s="76"/>
      <c r="O32" s="76"/>
      <c r="P32" s="76"/>
      <c r="Q32" s="76"/>
      <c r="R32" s="31"/>
      <c r="S32" s="23"/>
      <c r="T32" s="31"/>
      <c r="U32" s="31"/>
      <c r="V32" s="31"/>
      <c r="W32" s="31"/>
      <c r="X32" s="31"/>
      <c r="Y32" s="31"/>
      <c r="Z32" s="31"/>
      <c r="AA32" s="31"/>
      <c r="AB32" s="31"/>
      <c r="AC32" s="31"/>
      <c r="AE32" s="75"/>
      <c r="AF32" s="65"/>
      <c r="AG32" s="66"/>
      <c r="AH32" s="20"/>
      <c r="AI32" s="20"/>
      <c r="AJ32" s="20"/>
      <c r="AK32" s="20"/>
      <c r="AL32" s="20"/>
      <c r="AM32" s="20"/>
      <c r="AN32" s="20"/>
      <c r="AO32" s="20"/>
      <c r="AP32" s="20"/>
      <c r="AQ32" s="20"/>
    </row>
    <row r="33" spans="2:43" x14ac:dyDescent="0.15">
      <c r="C33" s="77" t="s">
        <v>83</v>
      </c>
      <c r="D33" s="83"/>
      <c r="E33" s="84" t="s">
        <v>38</v>
      </c>
      <c r="F33" s="78" t="s">
        <v>84</v>
      </c>
      <c r="G33" s="87">
        <v>3.7807659999999998</v>
      </c>
      <c r="H33" s="69">
        <v>71.506941999999995</v>
      </c>
      <c r="I33" s="70">
        <v>1.0704048000000001E-5</v>
      </c>
      <c r="J33" s="70">
        <v>3.3291990999999998E-8</v>
      </c>
      <c r="K33" s="64">
        <v>0.19919043</v>
      </c>
      <c r="L33" s="69"/>
      <c r="M33" s="69"/>
      <c r="N33" s="76"/>
      <c r="O33" s="76"/>
      <c r="P33" s="76"/>
      <c r="Q33" s="76"/>
      <c r="R33" s="31"/>
      <c r="S33" s="23"/>
      <c r="T33" s="31"/>
      <c r="U33" s="31"/>
      <c r="V33" s="31"/>
      <c r="W33" s="31"/>
      <c r="X33" s="31"/>
      <c r="Y33" s="31"/>
      <c r="Z33" s="31"/>
      <c r="AA33" s="31"/>
      <c r="AB33" s="31"/>
      <c r="AC33" s="31"/>
      <c r="AE33" s="75"/>
      <c r="AF33" s="65"/>
      <c r="AG33" s="66"/>
      <c r="AH33" s="20"/>
      <c r="AI33" s="20"/>
      <c r="AJ33" s="20"/>
      <c r="AK33" s="20"/>
      <c r="AL33" s="20"/>
      <c r="AM33" s="20"/>
      <c r="AN33" s="20"/>
      <c r="AO33" s="20"/>
      <c r="AP33" s="20"/>
      <c r="AQ33" s="20"/>
    </row>
    <row r="34" spans="2:43" x14ac:dyDescent="0.15">
      <c r="C34" s="77" t="s">
        <v>85</v>
      </c>
      <c r="D34" s="83"/>
      <c r="E34" s="84" t="s">
        <v>38</v>
      </c>
      <c r="F34" s="78" t="s">
        <v>86</v>
      </c>
      <c r="G34" s="87">
        <v>7.3313988148148148</v>
      </c>
      <c r="H34" s="69">
        <v>193.01705999999999</v>
      </c>
      <c r="I34" s="70">
        <v>1.3334532E-5</v>
      </c>
      <c r="J34" s="70">
        <v>4.1473386999999998E-8</v>
      </c>
      <c r="K34" s="64">
        <v>0.24814082000000001</v>
      </c>
      <c r="L34" s="69"/>
      <c r="M34" s="69"/>
      <c r="N34" s="76"/>
      <c r="O34" s="76"/>
      <c r="P34" s="76"/>
      <c r="Q34" s="76"/>
      <c r="R34" s="31"/>
      <c r="S34" s="23"/>
      <c r="T34" s="31"/>
      <c r="U34" s="31"/>
      <c r="V34" s="31"/>
      <c r="W34" s="31"/>
      <c r="X34" s="31"/>
      <c r="Y34" s="31"/>
      <c r="Z34" s="31"/>
      <c r="AA34" s="31"/>
      <c r="AB34" s="31"/>
      <c r="AC34" s="31"/>
      <c r="AE34" s="75"/>
      <c r="AF34" s="65"/>
      <c r="AG34" s="66"/>
      <c r="AH34" s="20"/>
      <c r="AI34" s="20"/>
      <c r="AJ34" s="20"/>
      <c r="AK34" s="20"/>
      <c r="AL34" s="20"/>
      <c r="AM34" s="20"/>
      <c r="AN34" s="20"/>
      <c r="AO34" s="20"/>
      <c r="AP34" s="20"/>
      <c r="AQ34" s="20"/>
    </row>
    <row r="35" spans="2:43" x14ac:dyDescent="0.15">
      <c r="C35" s="77" t="s">
        <v>87</v>
      </c>
      <c r="D35" s="83"/>
      <c r="E35" s="84" t="s">
        <v>38</v>
      </c>
      <c r="F35" s="78" t="s">
        <v>88</v>
      </c>
      <c r="G35" s="87">
        <v>41.770671851851844</v>
      </c>
      <c r="H35" s="69">
        <v>1099.7154</v>
      </c>
      <c r="I35" s="70">
        <v>1.4495966E-5</v>
      </c>
      <c r="J35" s="70">
        <v>3.7724093000000001E-8</v>
      </c>
      <c r="K35" s="64">
        <v>0.32895046999999999</v>
      </c>
      <c r="L35" s="69"/>
      <c r="M35" s="69"/>
      <c r="N35" s="76"/>
      <c r="O35" s="76"/>
      <c r="P35" s="76"/>
      <c r="Q35" s="76"/>
      <c r="R35" s="31"/>
      <c r="S35" s="23"/>
      <c r="T35" s="31"/>
      <c r="U35" s="31"/>
      <c r="V35" s="31"/>
      <c r="W35" s="31"/>
      <c r="X35" s="31"/>
      <c r="Y35" s="31"/>
      <c r="Z35" s="31"/>
      <c r="AA35" s="31"/>
      <c r="AB35" s="31"/>
      <c r="AC35" s="31"/>
      <c r="AE35" s="75"/>
      <c r="AF35" s="65"/>
      <c r="AG35" s="66"/>
      <c r="AH35" s="20"/>
      <c r="AI35" s="20"/>
      <c r="AJ35" s="20"/>
      <c r="AK35" s="20"/>
      <c r="AL35" s="20"/>
      <c r="AM35" s="20"/>
      <c r="AN35" s="20"/>
      <c r="AO35" s="20"/>
      <c r="AP35" s="20"/>
      <c r="AQ35" s="20"/>
    </row>
    <row r="36" spans="2:43" x14ac:dyDescent="0.15">
      <c r="C36" s="77" t="s">
        <v>89</v>
      </c>
      <c r="D36" s="83"/>
      <c r="E36" s="84" t="s">
        <v>38</v>
      </c>
      <c r="F36" s="78" t="s">
        <v>90</v>
      </c>
      <c r="G36" s="98">
        <v>0</v>
      </c>
      <c r="H36" s="69">
        <v>0</v>
      </c>
      <c r="I36" s="70">
        <v>8.2590819999999997E-5</v>
      </c>
      <c r="J36" s="70">
        <v>2.1493316000000001E-7</v>
      </c>
      <c r="K36" s="64">
        <v>75.274197000000001</v>
      </c>
      <c r="L36" s="69"/>
      <c r="M36" s="69"/>
      <c r="N36" s="76"/>
      <c r="O36" s="76"/>
      <c r="P36" s="76"/>
      <c r="Q36" s="76"/>
      <c r="R36" s="31"/>
      <c r="S36" s="23"/>
      <c r="T36" s="31"/>
      <c r="U36" s="31"/>
      <c r="V36" s="31"/>
      <c r="W36" s="31"/>
      <c r="X36" s="31"/>
      <c r="Y36" s="31"/>
      <c r="Z36" s="31"/>
      <c r="AA36" s="31"/>
      <c r="AB36" s="31"/>
      <c r="AC36" s="31"/>
      <c r="AE36" s="75"/>
      <c r="AF36" s="65"/>
      <c r="AG36" s="66"/>
      <c r="AH36" s="20"/>
      <c r="AI36" s="20"/>
      <c r="AJ36" s="20"/>
      <c r="AK36" s="20"/>
      <c r="AL36" s="20"/>
      <c r="AM36" s="20"/>
      <c r="AN36" s="20"/>
      <c r="AO36" s="20"/>
      <c r="AP36" s="20"/>
      <c r="AQ36" s="20"/>
    </row>
    <row r="37" spans="2:43" x14ac:dyDescent="0.15">
      <c r="C37" s="77" t="s">
        <v>91</v>
      </c>
      <c r="D37" s="99">
        <v>1</v>
      </c>
      <c r="E37" s="84" t="s">
        <v>38</v>
      </c>
      <c r="F37" s="78" t="s">
        <v>92</v>
      </c>
      <c r="G37" s="87">
        <v>0.33183993333333334</v>
      </c>
      <c r="H37" s="69">
        <v>7.7054255999999999</v>
      </c>
      <c r="I37" s="70">
        <v>2.86988E-8</v>
      </c>
      <c r="J37" s="70">
        <v>6.9219506999999999E-9</v>
      </c>
      <c r="K37" s="64">
        <v>0</v>
      </c>
      <c r="L37" s="69"/>
      <c r="M37" s="69"/>
      <c r="N37" s="76"/>
      <c r="O37" s="76"/>
      <c r="P37" s="76"/>
      <c r="Q37" s="76"/>
      <c r="R37" s="31"/>
      <c r="S37" s="23"/>
      <c r="T37" s="31"/>
      <c r="U37" s="31"/>
      <c r="V37" s="31"/>
      <c r="W37" s="31"/>
      <c r="X37" s="31"/>
      <c r="Y37" s="31"/>
      <c r="Z37" s="31"/>
      <c r="AA37" s="31"/>
      <c r="AB37" s="31"/>
      <c r="AC37" s="31"/>
      <c r="AE37" s="75"/>
      <c r="AF37" s="65"/>
      <c r="AG37" s="66"/>
      <c r="AH37" s="20"/>
      <c r="AI37" s="20"/>
      <c r="AJ37" s="20"/>
      <c r="AK37" s="20"/>
      <c r="AL37" s="20"/>
      <c r="AM37" s="20"/>
      <c r="AN37" s="20"/>
      <c r="AO37" s="20"/>
      <c r="AP37" s="20"/>
      <c r="AQ37" s="20"/>
    </row>
    <row r="38" spans="2:43" x14ac:dyDescent="0.15">
      <c r="C38" s="77" t="s">
        <v>93</v>
      </c>
      <c r="D38" s="83"/>
      <c r="E38" s="84" t="s">
        <v>38</v>
      </c>
      <c r="F38" s="78" t="s">
        <v>94</v>
      </c>
      <c r="G38" s="87">
        <v>191.6219111111111</v>
      </c>
      <c r="H38" s="69">
        <v>3028.558</v>
      </c>
      <c r="I38" s="70">
        <v>6.0983295999999999E-7</v>
      </c>
      <c r="J38" s="70">
        <v>1.6632765E-9</v>
      </c>
      <c r="K38" s="64">
        <v>5.9620346999999997E-2</v>
      </c>
      <c r="L38" s="69"/>
      <c r="M38" s="69"/>
      <c r="N38" s="76"/>
      <c r="O38" s="76"/>
      <c r="P38" s="76"/>
      <c r="Q38" s="76"/>
      <c r="R38" s="31"/>
      <c r="S38" s="23"/>
      <c r="T38" s="31"/>
      <c r="U38" s="31"/>
      <c r="V38" s="31"/>
      <c r="W38" s="31"/>
      <c r="X38" s="31"/>
      <c r="Y38" s="31"/>
      <c r="Z38" s="31"/>
      <c r="AA38" s="31"/>
      <c r="AB38" s="31"/>
      <c r="AC38" s="31"/>
      <c r="AE38" s="75"/>
      <c r="AF38" s="65"/>
      <c r="AG38" s="66"/>
      <c r="AH38" s="20"/>
      <c r="AI38" s="20"/>
      <c r="AJ38" s="20"/>
      <c r="AK38" s="20"/>
      <c r="AL38" s="20"/>
      <c r="AM38" s="20"/>
      <c r="AN38" s="20"/>
      <c r="AO38" s="20"/>
      <c r="AP38" s="20"/>
      <c r="AQ38" s="20"/>
    </row>
    <row r="39" spans="2:43" ht="14" x14ac:dyDescent="0.15">
      <c r="C39" s="77" t="s">
        <v>95</v>
      </c>
      <c r="D39" s="83"/>
      <c r="E39" s="73" t="s">
        <v>38</v>
      </c>
      <c r="F39" s="78" t="s">
        <v>96</v>
      </c>
      <c r="G39" s="87">
        <v>5.6370809629629628</v>
      </c>
      <c r="H39" s="69">
        <v>154.87416999999999</v>
      </c>
      <c r="I39" s="70">
        <v>6.3237410999999999E-4</v>
      </c>
      <c r="J39" s="70">
        <v>1.413935E-6</v>
      </c>
      <c r="K39" s="64">
        <v>18.291376</v>
      </c>
      <c r="L39" s="69"/>
      <c r="M39" s="69"/>
      <c r="N39" s="76"/>
      <c r="O39" s="76"/>
      <c r="P39" s="76"/>
      <c r="Q39" s="76"/>
      <c r="R39" s="31"/>
      <c r="S39" s="23"/>
      <c r="T39" s="31"/>
      <c r="U39" s="31"/>
      <c r="V39" s="31"/>
      <c r="W39" s="31"/>
      <c r="X39" s="31"/>
      <c r="Y39" s="31"/>
      <c r="Z39" s="31"/>
      <c r="AA39" s="31"/>
      <c r="AB39" s="31"/>
      <c r="AC39" s="31"/>
      <c r="AE39" s="75"/>
      <c r="AF39" s="91"/>
      <c r="AG39" s="92"/>
      <c r="AH39" s="20"/>
      <c r="AI39" s="20"/>
      <c r="AJ39" s="20"/>
      <c r="AK39" s="20"/>
      <c r="AL39" s="20"/>
      <c r="AM39" s="20"/>
      <c r="AN39" s="20"/>
      <c r="AO39" s="20"/>
      <c r="AP39" s="20"/>
      <c r="AQ39" s="20"/>
    </row>
    <row r="40" spans="2:43" x14ac:dyDescent="0.15">
      <c r="C40" s="77" t="s">
        <v>97</v>
      </c>
      <c r="D40" s="83"/>
      <c r="E40" s="73" t="s">
        <v>38</v>
      </c>
      <c r="F40" s="78" t="s">
        <v>98</v>
      </c>
      <c r="G40" s="87">
        <v>3.3674912592592587</v>
      </c>
      <c r="H40" s="69">
        <v>88.657470000000004</v>
      </c>
      <c r="I40" s="70">
        <v>1.1517362E-5</v>
      </c>
      <c r="J40" s="70">
        <v>3.1216166E-8</v>
      </c>
      <c r="K40" s="64">
        <v>0.33863720000000003</v>
      </c>
      <c r="L40" s="69"/>
      <c r="M40" s="69"/>
      <c r="N40" s="76"/>
      <c r="O40" s="76"/>
      <c r="P40" s="76"/>
      <c r="Q40" s="76"/>
      <c r="R40" s="31"/>
      <c r="S40" s="23"/>
      <c r="T40" s="31"/>
      <c r="U40" s="31"/>
      <c r="V40" s="31"/>
      <c r="W40" s="31"/>
      <c r="X40" s="31"/>
      <c r="Y40" s="31"/>
      <c r="Z40" s="31"/>
      <c r="AA40" s="31"/>
      <c r="AB40" s="31"/>
      <c r="AC40" s="31"/>
      <c r="AE40" s="75"/>
      <c r="AF40" s="65"/>
      <c r="AG40" s="66"/>
      <c r="AH40" s="20"/>
      <c r="AI40" s="20"/>
      <c r="AJ40" s="20"/>
      <c r="AK40" s="20"/>
      <c r="AL40" s="20"/>
      <c r="AM40" s="20"/>
      <c r="AN40" s="20"/>
      <c r="AO40" s="20"/>
      <c r="AP40" s="20"/>
      <c r="AQ40" s="20"/>
    </row>
    <row r="41" spans="2:43" x14ac:dyDescent="0.15">
      <c r="C41" s="77" t="s">
        <v>99</v>
      </c>
      <c r="D41" s="83"/>
      <c r="E41" s="73" t="s">
        <v>38</v>
      </c>
      <c r="F41" s="78" t="s">
        <v>100</v>
      </c>
      <c r="G41" s="87">
        <v>4.1178561481481486</v>
      </c>
      <c r="H41" s="69">
        <v>108.41267000000001</v>
      </c>
      <c r="I41" s="70">
        <v>6.6583526999999996E-6</v>
      </c>
      <c r="J41" s="70">
        <v>1.7327601E-8</v>
      </c>
      <c r="K41" s="64">
        <v>0.25009502</v>
      </c>
      <c r="L41" s="69"/>
      <c r="M41" s="69"/>
      <c r="N41" s="76"/>
      <c r="O41" s="76"/>
      <c r="P41" s="76"/>
      <c r="Q41" s="76"/>
      <c r="R41" s="31"/>
      <c r="S41" s="23"/>
      <c r="T41" s="31"/>
      <c r="U41" s="31"/>
      <c r="V41" s="31"/>
      <c r="W41" s="31"/>
      <c r="X41" s="31"/>
      <c r="Y41" s="31"/>
      <c r="Z41" s="31"/>
      <c r="AA41" s="31"/>
      <c r="AB41" s="31"/>
      <c r="AC41" s="31"/>
      <c r="AE41" s="75"/>
      <c r="AF41" s="65"/>
      <c r="AG41" s="66"/>
      <c r="AH41" s="20"/>
      <c r="AI41" s="20"/>
      <c r="AJ41" s="20"/>
      <c r="AK41" s="20"/>
      <c r="AL41" s="20"/>
      <c r="AM41" s="20"/>
      <c r="AN41" s="20"/>
      <c r="AO41" s="20"/>
      <c r="AP41" s="20"/>
      <c r="AQ41" s="20"/>
    </row>
    <row r="42" spans="2:43" x14ac:dyDescent="0.15">
      <c r="C42" s="77" t="s">
        <v>101</v>
      </c>
      <c r="D42" s="99">
        <v>1</v>
      </c>
      <c r="E42" s="84" t="s">
        <v>38</v>
      </c>
      <c r="F42" s="78" t="s">
        <v>102</v>
      </c>
      <c r="G42" s="87">
        <v>0.31110266666666664</v>
      </c>
      <c r="H42" s="69">
        <v>7.3342939999999999</v>
      </c>
      <c r="I42" s="70">
        <v>8.1420073999999999E-6</v>
      </c>
      <c r="J42" s="70">
        <v>2.1188642E-8</v>
      </c>
      <c r="K42" s="64">
        <v>0.25010293</v>
      </c>
      <c r="L42" s="69"/>
      <c r="M42" s="69"/>
      <c r="N42" s="76"/>
      <c r="O42" s="76"/>
      <c r="P42" s="76"/>
      <c r="Q42" s="76"/>
      <c r="R42" s="31"/>
      <c r="S42" s="23"/>
      <c r="T42" s="31"/>
      <c r="U42" s="31"/>
      <c r="V42" s="31"/>
      <c r="W42" s="31"/>
      <c r="X42" s="31"/>
      <c r="Y42" s="31"/>
      <c r="Z42" s="31"/>
      <c r="AA42" s="31"/>
      <c r="AB42" s="31"/>
      <c r="AC42" s="31"/>
      <c r="AE42" s="75"/>
      <c r="AF42" s="65"/>
      <c r="AG42" s="66"/>
      <c r="AH42" s="20"/>
      <c r="AI42" s="20"/>
      <c r="AJ42" s="20"/>
      <c r="AK42" s="20"/>
      <c r="AL42" s="20"/>
      <c r="AM42" s="20"/>
      <c r="AN42" s="20"/>
      <c r="AO42" s="20"/>
      <c r="AP42" s="20"/>
      <c r="AQ42" s="20"/>
    </row>
    <row r="43" spans="2:43" x14ac:dyDescent="0.15">
      <c r="C43" s="77" t="s">
        <v>103</v>
      </c>
      <c r="D43" s="73"/>
      <c r="E43" s="84" t="s">
        <v>38</v>
      </c>
      <c r="F43" s="78" t="s">
        <v>104</v>
      </c>
      <c r="G43" s="87">
        <v>3.9456059999999997</v>
      </c>
      <c r="H43" s="69">
        <v>103.87775999999999</v>
      </c>
      <c r="I43" s="70">
        <v>5.2358873000000004E-7</v>
      </c>
      <c r="J43" s="70">
        <v>1.4660145E-9</v>
      </c>
      <c r="K43" s="64">
        <v>5.5994114999999997E-2</v>
      </c>
      <c r="L43" s="69"/>
      <c r="M43" s="69"/>
      <c r="N43" s="76"/>
      <c r="O43" s="76"/>
      <c r="P43" s="76"/>
      <c r="Q43" s="76"/>
      <c r="R43" s="31"/>
      <c r="S43" s="23"/>
      <c r="T43" s="31"/>
      <c r="U43" s="31"/>
      <c r="V43" s="31"/>
      <c r="W43" s="31"/>
      <c r="X43" s="31"/>
      <c r="Y43" s="31"/>
      <c r="Z43" s="31"/>
      <c r="AA43" s="31"/>
      <c r="AB43" s="31"/>
      <c r="AC43" s="31"/>
      <c r="AE43" s="75"/>
      <c r="AF43" s="65"/>
      <c r="AG43" s="66"/>
      <c r="AH43" s="20"/>
      <c r="AI43" s="20"/>
      <c r="AJ43" s="20"/>
      <c r="AK43" s="20"/>
      <c r="AL43" s="20"/>
      <c r="AM43" s="20"/>
      <c r="AN43" s="20"/>
      <c r="AO43" s="20"/>
      <c r="AP43" s="20"/>
      <c r="AQ43" s="20"/>
    </row>
    <row r="44" spans="2:43" x14ac:dyDescent="0.15">
      <c r="C44" s="77" t="s">
        <v>105</v>
      </c>
      <c r="D44" s="73"/>
      <c r="E44" s="84" t="s">
        <v>38</v>
      </c>
      <c r="F44" s="78" t="s">
        <v>106</v>
      </c>
      <c r="G44" s="87">
        <v>4.0801764444444437</v>
      </c>
      <c r="H44" s="69">
        <v>107.42066</v>
      </c>
      <c r="I44" s="70">
        <v>7.8014267000000003E-6</v>
      </c>
      <c r="J44" s="70">
        <v>2.0302320000000002E-8</v>
      </c>
      <c r="K44" s="64">
        <v>1.8690343</v>
      </c>
      <c r="L44" s="69"/>
      <c r="M44" s="69"/>
      <c r="N44" s="76"/>
      <c r="O44" s="76"/>
      <c r="P44" s="76"/>
      <c r="Q44" s="76"/>
      <c r="R44" s="31"/>
      <c r="S44" s="23"/>
      <c r="T44" s="31"/>
      <c r="U44" s="31"/>
      <c r="V44" s="31"/>
      <c r="W44" s="31"/>
      <c r="X44" s="31"/>
      <c r="Y44" s="31"/>
      <c r="Z44" s="31"/>
      <c r="AA44" s="31"/>
      <c r="AB44" s="31"/>
      <c r="AC44" s="31"/>
      <c r="AE44" s="75"/>
      <c r="AF44" s="65"/>
      <c r="AG44" s="66"/>
      <c r="AH44" s="20"/>
      <c r="AI44" s="20"/>
      <c r="AJ44" s="20"/>
      <c r="AK44" s="20"/>
      <c r="AL44" s="20"/>
      <c r="AM44" s="20"/>
      <c r="AN44" s="20"/>
      <c r="AO44" s="20"/>
      <c r="AP44" s="20"/>
      <c r="AQ44" s="20"/>
    </row>
    <row r="45" spans="2:43" s="85" customFormat="1" x14ac:dyDescent="0.15">
      <c r="C45" s="95"/>
      <c r="D45" s="73"/>
      <c r="E45" s="73"/>
      <c r="G45" s="30"/>
      <c r="H45" s="69"/>
      <c r="I45" s="70"/>
      <c r="J45" s="70"/>
      <c r="K45" s="64"/>
      <c r="L45" s="69"/>
      <c r="M45" s="69"/>
      <c r="N45" s="96"/>
      <c r="O45" s="24"/>
      <c r="P45" s="24"/>
      <c r="Q45" s="24"/>
      <c r="R45" s="31"/>
      <c r="S45" s="23"/>
      <c r="T45" s="31"/>
      <c r="U45" s="31"/>
      <c r="V45" s="31"/>
      <c r="W45" s="31"/>
      <c r="X45" s="31"/>
      <c r="Y45" s="31"/>
      <c r="Z45" s="31"/>
      <c r="AA45" s="31"/>
      <c r="AB45" s="31"/>
      <c r="AC45" s="31"/>
      <c r="AD45" s="30"/>
      <c r="AE45" s="75"/>
      <c r="AF45" s="65"/>
      <c r="AG45" s="97"/>
    </row>
    <row r="46" spans="2:43" x14ac:dyDescent="0.15">
      <c r="B46" s="85" t="s">
        <v>107</v>
      </c>
      <c r="C46" s="67" t="s">
        <v>108</v>
      </c>
      <c r="D46" s="83" t="s">
        <v>109</v>
      </c>
      <c r="E46" s="83"/>
      <c r="F46" s="84"/>
      <c r="G46" s="31"/>
      <c r="H46" s="69"/>
      <c r="I46" s="70"/>
      <c r="K46" s="64"/>
      <c r="L46" s="73"/>
      <c r="M46" s="73"/>
      <c r="N46" s="74"/>
      <c r="S46" s="23"/>
      <c r="AE46" s="75"/>
      <c r="AF46" s="65"/>
      <c r="AG46" s="66"/>
      <c r="AH46" s="20"/>
      <c r="AI46" s="20"/>
      <c r="AJ46" s="20"/>
      <c r="AK46" s="20"/>
      <c r="AL46" s="20"/>
      <c r="AM46" s="20"/>
      <c r="AN46" s="20"/>
      <c r="AO46" s="20"/>
      <c r="AP46" s="20"/>
      <c r="AQ46" s="20"/>
    </row>
    <row r="47" spans="2:43" x14ac:dyDescent="0.15">
      <c r="C47" s="77" t="s">
        <v>110</v>
      </c>
      <c r="D47" s="86"/>
      <c r="E47" s="84" t="s">
        <v>38</v>
      </c>
      <c r="F47" s="88" t="s">
        <v>111</v>
      </c>
      <c r="G47" s="87">
        <v>0.47842126666666668</v>
      </c>
      <c r="H47" s="69">
        <v>10.893368000000001</v>
      </c>
      <c r="I47" s="70">
        <v>1.0487738000000001E-6</v>
      </c>
      <c r="J47" s="70">
        <v>2.6941584E-9</v>
      </c>
      <c r="K47" s="64">
        <v>7.7324392000000006E-2</v>
      </c>
      <c r="L47" s="82"/>
      <c r="M47" s="82"/>
      <c r="N47" s="76"/>
      <c r="O47" s="76"/>
      <c r="P47" s="76"/>
      <c r="Q47" s="76"/>
      <c r="R47" s="31"/>
      <c r="S47" s="23"/>
      <c r="T47" s="31"/>
      <c r="U47" s="31"/>
      <c r="V47" s="31"/>
      <c r="W47" s="31"/>
      <c r="X47" s="31"/>
      <c r="Y47" s="31"/>
      <c r="Z47" s="31"/>
      <c r="AA47" s="31"/>
      <c r="AB47" s="31"/>
      <c r="AC47" s="31"/>
      <c r="AE47" s="75"/>
      <c r="AF47" s="65"/>
      <c r="AG47" s="66"/>
      <c r="AH47" s="20"/>
      <c r="AI47" s="20"/>
      <c r="AJ47" s="20"/>
      <c r="AK47" s="20"/>
      <c r="AL47" s="20"/>
      <c r="AM47" s="20"/>
      <c r="AN47" s="20"/>
      <c r="AO47" s="20"/>
      <c r="AP47" s="20"/>
      <c r="AQ47" s="20"/>
    </row>
    <row r="48" spans="2:43" x14ac:dyDescent="0.15">
      <c r="C48" s="77" t="s">
        <v>112</v>
      </c>
      <c r="D48" s="86"/>
      <c r="E48" s="84" t="s">
        <v>38</v>
      </c>
      <c r="F48" s="88" t="s">
        <v>113</v>
      </c>
      <c r="G48" s="87">
        <v>0.84633881481481477</v>
      </c>
      <c r="H48" s="69">
        <v>22.875350999999998</v>
      </c>
      <c r="I48" s="70">
        <v>4.6523935000000003E-6</v>
      </c>
      <c r="J48" s="70">
        <v>1.1669009E-8</v>
      </c>
      <c r="K48" s="64">
        <v>0.16962007000000001</v>
      </c>
      <c r="L48" s="82"/>
      <c r="M48" s="82"/>
      <c r="N48" s="76"/>
      <c r="O48" s="76"/>
      <c r="P48" s="76"/>
      <c r="Q48" s="76"/>
      <c r="R48" s="31"/>
      <c r="S48" s="23"/>
      <c r="T48" s="31"/>
      <c r="U48" s="31"/>
      <c r="V48" s="31"/>
      <c r="W48" s="31"/>
      <c r="X48" s="31"/>
      <c r="Y48" s="31"/>
      <c r="Z48" s="31"/>
      <c r="AA48" s="31"/>
      <c r="AB48" s="31"/>
      <c r="AC48" s="31"/>
      <c r="AE48" s="75"/>
      <c r="AF48" s="65"/>
      <c r="AG48" s="66"/>
      <c r="AH48" s="20"/>
      <c r="AI48" s="20"/>
      <c r="AJ48" s="20"/>
      <c r="AK48" s="20"/>
      <c r="AL48" s="20"/>
      <c r="AM48" s="20"/>
      <c r="AN48" s="20"/>
      <c r="AO48" s="20"/>
      <c r="AP48" s="20"/>
      <c r="AQ48" s="20"/>
    </row>
    <row r="49" spans="3:43" ht="14" x14ac:dyDescent="0.15">
      <c r="C49" s="77" t="s">
        <v>114</v>
      </c>
      <c r="D49" s="86"/>
      <c r="E49" s="84" t="s">
        <v>38</v>
      </c>
      <c r="F49" s="88" t="s">
        <v>115</v>
      </c>
      <c r="G49" s="87">
        <v>9.0852592592592582E-2</v>
      </c>
      <c r="H49" s="69">
        <v>6.9198453999999998</v>
      </c>
      <c r="I49" s="70">
        <v>1.4362614000000001E-6</v>
      </c>
      <c r="J49" s="70">
        <v>2.3204620999999999E-9</v>
      </c>
      <c r="K49" s="64">
        <v>6.0637022999999998E-2</v>
      </c>
      <c r="L49" s="82"/>
      <c r="M49" s="82"/>
      <c r="N49" s="76"/>
      <c r="O49" s="76"/>
      <c r="P49" s="76"/>
      <c r="Q49" s="76"/>
      <c r="R49" s="31"/>
      <c r="S49" s="23"/>
      <c r="T49" s="31"/>
      <c r="U49" s="31"/>
      <c r="V49" s="31"/>
      <c r="W49" s="31"/>
      <c r="X49" s="31"/>
      <c r="Y49" s="31"/>
      <c r="Z49" s="31"/>
      <c r="AA49" s="31"/>
      <c r="AB49" s="31"/>
      <c r="AC49" s="31"/>
      <c r="AE49" s="75"/>
      <c r="AF49" s="91"/>
      <c r="AG49" s="92"/>
      <c r="AH49" s="20"/>
      <c r="AI49" s="20"/>
      <c r="AJ49" s="20"/>
      <c r="AK49" s="20"/>
      <c r="AL49" s="20"/>
      <c r="AM49" s="20"/>
      <c r="AN49" s="20"/>
      <c r="AO49" s="20"/>
      <c r="AP49" s="20"/>
      <c r="AQ49" s="20"/>
    </row>
    <row r="50" spans="3:43" x14ac:dyDescent="0.15">
      <c r="C50" s="67" t="s">
        <v>116</v>
      </c>
      <c r="D50" s="83" t="s">
        <v>117</v>
      </c>
      <c r="E50" s="84"/>
      <c r="F50" s="100"/>
      <c r="G50" s="31"/>
      <c r="H50" s="69"/>
      <c r="I50" s="70"/>
      <c r="K50" s="64"/>
      <c r="L50" s="81"/>
      <c r="M50" s="81"/>
      <c r="N50" s="74"/>
      <c r="S50" s="23"/>
      <c r="AE50" s="75"/>
      <c r="AF50" s="65"/>
      <c r="AG50" s="66"/>
      <c r="AH50" s="20"/>
      <c r="AI50" s="20"/>
      <c r="AJ50" s="20"/>
      <c r="AK50" s="20"/>
      <c r="AL50" s="20"/>
      <c r="AM50" s="20"/>
      <c r="AN50" s="20"/>
      <c r="AO50" s="20"/>
      <c r="AP50" s="20"/>
      <c r="AQ50" s="20"/>
    </row>
    <row r="51" spans="3:43" x14ac:dyDescent="0.15">
      <c r="C51" s="77" t="s">
        <v>118</v>
      </c>
      <c r="D51" s="86"/>
      <c r="E51" s="84" t="s">
        <v>38</v>
      </c>
      <c r="F51" s="78" t="s">
        <v>119</v>
      </c>
      <c r="G51" s="87">
        <v>1.1505339999999999</v>
      </c>
      <c r="H51" s="69">
        <v>48.977339999999998</v>
      </c>
      <c r="I51" s="70">
        <v>2.8325855000000001E-6</v>
      </c>
      <c r="J51" s="70">
        <v>7.3291823E-9</v>
      </c>
      <c r="K51" s="64">
        <v>0.32115323000000001</v>
      </c>
      <c r="L51" s="82"/>
      <c r="M51" s="82"/>
      <c r="N51" s="76"/>
      <c r="O51" s="76"/>
      <c r="P51" s="76"/>
      <c r="Q51" s="76"/>
      <c r="R51" s="31"/>
      <c r="S51" s="23"/>
      <c r="T51" s="31"/>
      <c r="U51" s="31"/>
      <c r="V51" s="31"/>
      <c r="W51" s="31"/>
      <c r="X51" s="31"/>
      <c r="Y51" s="31"/>
      <c r="Z51" s="31"/>
      <c r="AA51" s="31"/>
      <c r="AB51" s="31"/>
      <c r="AC51" s="31"/>
      <c r="AE51" s="75"/>
      <c r="AF51" s="65"/>
      <c r="AG51" s="66"/>
      <c r="AH51" s="20"/>
      <c r="AI51" s="20"/>
      <c r="AJ51" s="20"/>
      <c r="AK51" s="20"/>
      <c r="AL51" s="20"/>
      <c r="AM51" s="20"/>
      <c r="AN51" s="20"/>
      <c r="AO51" s="20"/>
      <c r="AP51" s="20"/>
      <c r="AQ51" s="20"/>
    </row>
    <row r="52" spans="3:43" x14ac:dyDescent="0.15">
      <c r="C52" s="67" t="s">
        <v>120</v>
      </c>
      <c r="D52" s="83" t="s">
        <v>121</v>
      </c>
      <c r="F52" s="20"/>
      <c r="G52" s="20"/>
      <c r="H52" s="85"/>
      <c r="I52" s="85"/>
      <c r="J52" s="85"/>
      <c r="K52" s="64"/>
      <c r="L52" s="85"/>
      <c r="M52" s="85"/>
      <c r="N52" s="74"/>
      <c r="R52" s="75"/>
      <c r="S52" s="23"/>
      <c r="T52" s="75"/>
      <c r="U52" s="75"/>
      <c r="V52" s="75"/>
      <c r="W52" s="75"/>
      <c r="X52" s="75"/>
      <c r="Y52" s="75"/>
      <c r="Z52" s="75"/>
      <c r="AA52" s="75"/>
      <c r="AB52" s="75"/>
      <c r="AC52" s="75"/>
      <c r="AD52" s="31"/>
      <c r="AE52" s="75"/>
      <c r="AF52" s="65"/>
      <c r="AG52" s="66"/>
      <c r="AH52" s="20"/>
      <c r="AI52" s="20"/>
      <c r="AJ52" s="20"/>
      <c r="AK52" s="20"/>
      <c r="AL52" s="20"/>
      <c r="AM52" s="20"/>
      <c r="AN52" s="20"/>
      <c r="AO52" s="20"/>
      <c r="AP52" s="20"/>
      <c r="AQ52" s="20"/>
    </row>
    <row r="53" spans="3:43" x14ac:dyDescent="0.15">
      <c r="C53" s="77" t="s">
        <v>122</v>
      </c>
      <c r="E53" s="84" t="s">
        <v>38</v>
      </c>
      <c r="F53" s="78" t="s">
        <v>123</v>
      </c>
      <c r="G53" s="87">
        <v>76.225774000000001</v>
      </c>
      <c r="H53" s="69">
        <v>63.276119000000001</v>
      </c>
      <c r="I53" s="70">
        <v>6.3824465999999997E-6</v>
      </c>
      <c r="J53" s="70">
        <v>1.6413683999999999E-8</v>
      </c>
      <c r="K53" s="81">
        <v>0.48301092000000001</v>
      </c>
      <c r="L53" s="82"/>
      <c r="M53" s="82"/>
      <c r="N53" s="76"/>
      <c r="O53" s="76"/>
      <c r="P53" s="76"/>
      <c r="Q53" s="76"/>
      <c r="R53" s="31"/>
      <c r="S53" s="23"/>
      <c r="T53" s="31"/>
      <c r="U53" s="31"/>
      <c r="V53" s="31"/>
      <c r="W53" s="31"/>
      <c r="X53" s="31"/>
      <c r="Y53" s="31"/>
      <c r="Z53" s="31"/>
      <c r="AA53" s="31"/>
      <c r="AB53" s="31"/>
      <c r="AC53" s="31"/>
      <c r="AE53" s="75"/>
      <c r="AF53" s="65"/>
      <c r="AG53" s="66"/>
      <c r="AH53" s="20"/>
      <c r="AI53" s="20"/>
      <c r="AJ53" s="20"/>
      <c r="AK53" s="20"/>
      <c r="AL53" s="20"/>
      <c r="AM53" s="20"/>
      <c r="AN53" s="20"/>
      <c r="AO53" s="20"/>
      <c r="AP53" s="20"/>
      <c r="AQ53" s="20"/>
    </row>
    <row r="54" spans="3:43" x14ac:dyDescent="0.15">
      <c r="C54" s="77" t="s">
        <v>124</v>
      </c>
      <c r="E54" s="84" t="s">
        <v>38</v>
      </c>
      <c r="F54" s="78" t="s">
        <v>125</v>
      </c>
      <c r="G54" s="87">
        <v>36.401153000000001</v>
      </c>
      <c r="H54" s="69">
        <v>34.407144000000002</v>
      </c>
      <c r="I54" s="70">
        <v>6.2397897000000003E-6</v>
      </c>
      <c r="J54" s="70">
        <v>1.5394306E-8</v>
      </c>
      <c r="K54" s="81">
        <v>0.20503205999999999</v>
      </c>
      <c r="L54" s="82"/>
      <c r="M54" s="82"/>
      <c r="N54" s="76"/>
      <c r="O54" s="76"/>
      <c r="P54" s="76"/>
      <c r="Q54" s="76"/>
      <c r="R54" s="31"/>
      <c r="S54" s="23"/>
      <c r="T54" s="31"/>
      <c r="U54" s="31"/>
      <c r="V54" s="31"/>
      <c r="W54" s="31"/>
      <c r="X54" s="31"/>
      <c r="Y54" s="31"/>
      <c r="Z54" s="31"/>
      <c r="AA54" s="31"/>
      <c r="AB54" s="31"/>
      <c r="AC54" s="31"/>
      <c r="AE54" s="75"/>
      <c r="AF54" s="65"/>
      <c r="AG54" s="66"/>
      <c r="AH54" s="20"/>
      <c r="AI54" s="20"/>
      <c r="AJ54" s="20"/>
      <c r="AK54" s="20"/>
      <c r="AL54" s="20"/>
      <c r="AM54" s="20"/>
      <c r="AN54" s="20"/>
      <c r="AO54" s="20"/>
      <c r="AP54" s="20"/>
      <c r="AQ54" s="20"/>
    </row>
    <row r="55" spans="3:43" x14ac:dyDescent="0.15">
      <c r="C55" s="77" t="s">
        <v>126</v>
      </c>
      <c r="E55" s="84" t="s">
        <v>38</v>
      </c>
      <c r="F55" s="78" t="s">
        <v>127</v>
      </c>
      <c r="G55" s="87">
        <v>7.5130729000000001</v>
      </c>
      <c r="H55" s="69">
        <v>4.0003665000000002</v>
      </c>
      <c r="I55" s="70">
        <v>6.1119891999999997E-7</v>
      </c>
      <c r="J55" s="70">
        <v>1.6582748E-9</v>
      </c>
      <c r="K55" s="81">
        <v>2.8809531999999999E-2</v>
      </c>
      <c r="L55" s="82"/>
      <c r="M55" s="82"/>
      <c r="N55" s="76"/>
      <c r="O55" s="76"/>
      <c r="P55" s="76"/>
      <c r="Q55" s="76"/>
      <c r="R55" s="31"/>
      <c r="S55" s="23"/>
      <c r="T55" s="31"/>
      <c r="U55" s="31"/>
      <c r="V55" s="31"/>
      <c r="W55" s="31"/>
      <c r="X55" s="31"/>
      <c r="Y55" s="31"/>
      <c r="Z55" s="31"/>
      <c r="AA55" s="31"/>
      <c r="AB55" s="31"/>
      <c r="AC55" s="31"/>
      <c r="AE55" s="75"/>
      <c r="AF55" s="65"/>
      <c r="AG55" s="66"/>
      <c r="AH55" s="20"/>
      <c r="AI55" s="20"/>
      <c r="AJ55" s="20"/>
      <c r="AK55" s="20"/>
      <c r="AL55" s="20"/>
      <c r="AM55" s="20"/>
      <c r="AN55" s="20"/>
      <c r="AO55" s="20"/>
      <c r="AP55" s="20"/>
      <c r="AQ55" s="20"/>
    </row>
    <row r="56" spans="3:43" x14ac:dyDescent="0.15">
      <c r="C56" s="67" t="s">
        <v>128</v>
      </c>
      <c r="D56" s="83"/>
      <c r="E56" s="20" t="s">
        <v>129</v>
      </c>
      <c r="F56" s="81"/>
      <c r="G56" s="31"/>
      <c r="H56" s="69"/>
      <c r="I56" s="70"/>
      <c r="K56" s="64"/>
      <c r="L56" s="81"/>
      <c r="M56" s="81"/>
      <c r="N56" s="74"/>
      <c r="S56" s="23"/>
      <c r="AE56" s="75"/>
      <c r="AF56" s="75"/>
      <c r="AG56" s="85"/>
      <c r="AH56" s="85"/>
      <c r="AI56" s="85"/>
      <c r="AJ56" s="85"/>
      <c r="AK56" s="85"/>
      <c r="AL56" s="85"/>
      <c r="AM56" s="85"/>
      <c r="AN56" s="85"/>
      <c r="AO56" s="85"/>
      <c r="AP56" s="85"/>
      <c r="AQ56" s="85"/>
    </row>
    <row r="57" spans="3:43" x14ac:dyDescent="0.15">
      <c r="C57" s="101" t="s">
        <v>130</v>
      </c>
      <c r="D57" s="75"/>
      <c r="E57" s="84" t="s">
        <v>38</v>
      </c>
      <c r="F57" s="78" t="s">
        <v>131</v>
      </c>
      <c r="G57" s="87">
        <v>1.8860759259259257</v>
      </c>
      <c r="H57" s="69">
        <v>79.158060000000006</v>
      </c>
      <c r="I57" s="70">
        <v>3.1467268000000001E-6</v>
      </c>
      <c r="J57" s="70">
        <v>8.7475368999999996E-9</v>
      </c>
      <c r="K57" s="64">
        <v>0.62403898999999996</v>
      </c>
      <c r="L57" s="94"/>
      <c r="M57" s="94"/>
      <c r="N57" s="76"/>
      <c r="O57" s="76"/>
      <c r="P57" s="76"/>
      <c r="Q57" s="76"/>
      <c r="R57" s="20"/>
      <c r="S57" s="23"/>
      <c r="T57" s="31"/>
      <c r="U57" s="31"/>
      <c r="V57" s="31"/>
      <c r="W57" s="31"/>
      <c r="X57" s="31"/>
      <c r="Y57" s="31"/>
      <c r="Z57" s="31"/>
      <c r="AA57" s="31"/>
      <c r="AB57" s="31"/>
      <c r="AC57" s="31"/>
      <c r="AE57" s="75"/>
      <c r="AF57" s="75"/>
      <c r="AG57" s="85"/>
      <c r="AH57" s="85"/>
      <c r="AI57" s="85"/>
      <c r="AJ57" s="85"/>
      <c r="AK57" s="85"/>
      <c r="AL57" s="85"/>
      <c r="AM57" s="85"/>
      <c r="AN57" s="85"/>
      <c r="AO57" s="85"/>
      <c r="AP57" s="85"/>
      <c r="AQ57" s="85"/>
    </row>
    <row r="58" spans="3:43" x14ac:dyDescent="0.15">
      <c r="C58" s="67" t="s">
        <v>132</v>
      </c>
      <c r="D58" s="83"/>
      <c r="E58" s="20" t="s">
        <v>133</v>
      </c>
      <c r="F58" s="83"/>
      <c r="G58" s="31"/>
      <c r="H58" s="69"/>
      <c r="I58" s="70"/>
      <c r="K58" s="64"/>
      <c r="L58" s="85"/>
      <c r="M58" s="85"/>
      <c r="N58" s="74"/>
      <c r="S58" s="23"/>
      <c r="AE58" s="75"/>
      <c r="AF58" s="75"/>
      <c r="AG58" s="85"/>
      <c r="AH58" s="85"/>
      <c r="AI58" s="85"/>
      <c r="AJ58" s="85"/>
      <c r="AK58" s="85"/>
      <c r="AL58" s="85"/>
      <c r="AM58" s="85"/>
      <c r="AN58" s="85"/>
      <c r="AO58" s="85"/>
      <c r="AP58" s="85"/>
      <c r="AQ58" s="85"/>
    </row>
    <row r="59" spans="3:43" x14ac:dyDescent="0.15">
      <c r="C59" s="77" t="s">
        <v>134</v>
      </c>
      <c r="D59" s="75"/>
      <c r="E59" s="84" t="s">
        <v>38</v>
      </c>
      <c r="F59" s="78" t="s">
        <v>135</v>
      </c>
      <c r="G59" s="87">
        <v>0.85417481481481472</v>
      </c>
      <c r="H59" s="69">
        <v>19.784714000000001</v>
      </c>
      <c r="I59" s="70">
        <v>1.9675119000000002E-6</v>
      </c>
      <c r="J59" s="70">
        <v>5.1651426000000002E-9</v>
      </c>
      <c r="K59" s="64">
        <v>0.10368743</v>
      </c>
      <c r="L59" s="82"/>
      <c r="M59" s="82"/>
      <c r="N59" s="76"/>
      <c r="O59" s="76"/>
      <c r="P59" s="76"/>
      <c r="Q59" s="76"/>
      <c r="R59" s="31"/>
      <c r="S59" s="23"/>
      <c r="T59" s="31"/>
      <c r="U59" s="31"/>
      <c r="V59" s="31"/>
      <c r="W59" s="31"/>
      <c r="X59" s="31"/>
      <c r="Y59" s="31"/>
      <c r="Z59" s="31"/>
      <c r="AA59" s="31"/>
      <c r="AB59" s="31"/>
      <c r="AC59" s="31"/>
      <c r="AE59" s="75"/>
      <c r="AF59" s="75"/>
      <c r="AG59" s="85"/>
      <c r="AH59" s="85"/>
      <c r="AI59" s="85"/>
      <c r="AJ59" s="85"/>
      <c r="AK59" s="85"/>
      <c r="AL59" s="85"/>
      <c r="AM59" s="85"/>
      <c r="AN59" s="85"/>
      <c r="AO59" s="85"/>
      <c r="AP59" s="85"/>
      <c r="AQ59" s="85"/>
    </row>
    <row r="60" spans="3:43" x14ac:dyDescent="0.15">
      <c r="C60" s="77" t="s">
        <v>136</v>
      </c>
      <c r="D60" s="99">
        <v>1</v>
      </c>
      <c r="E60" s="84" t="s">
        <v>38</v>
      </c>
      <c r="F60" s="78" t="s">
        <v>137</v>
      </c>
      <c r="G60" s="87">
        <v>0.74569333333333321</v>
      </c>
      <c r="H60" s="69">
        <v>4.2093116999999998</v>
      </c>
      <c r="I60" s="70">
        <v>9.1933487E-7</v>
      </c>
      <c r="J60" s="70">
        <v>2.6586946999999999E-9</v>
      </c>
      <c r="K60" s="64">
        <v>3.5281022000000002E-2</v>
      </c>
      <c r="L60" s="82"/>
      <c r="M60" s="82"/>
      <c r="N60" s="76"/>
      <c r="O60" s="76"/>
      <c r="P60" s="76"/>
      <c r="Q60" s="76"/>
      <c r="R60" s="31"/>
      <c r="S60" s="23"/>
      <c r="T60" s="31"/>
      <c r="U60" s="31"/>
      <c r="V60" s="31"/>
      <c r="W60" s="31"/>
      <c r="X60" s="31"/>
      <c r="Y60" s="31"/>
      <c r="Z60" s="31"/>
      <c r="AA60" s="31"/>
      <c r="AB60" s="31"/>
      <c r="AC60" s="31"/>
      <c r="AE60" s="75"/>
      <c r="AF60" s="75"/>
      <c r="AG60" s="85"/>
      <c r="AH60" s="85"/>
      <c r="AI60" s="85"/>
      <c r="AJ60" s="85"/>
      <c r="AK60" s="85"/>
      <c r="AL60" s="85"/>
      <c r="AM60" s="85"/>
      <c r="AN60" s="85"/>
      <c r="AO60" s="85"/>
      <c r="AP60" s="85"/>
      <c r="AQ60" s="85"/>
    </row>
    <row r="61" spans="3:43" x14ac:dyDescent="0.15">
      <c r="C61" s="77" t="s">
        <v>138</v>
      </c>
      <c r="D61" s="75"/>
      <c r="E61" s="84" t="s">
        <v>38</v>
      </c>
      <c r="F61" s="78" t="s">
        <v>139</v>
      </c>
      <c r="G61" s="87">
        <v>5.5199800740740734</v>
      </c>
      <c r="H61" s="69">
        <v>106.28276</v>
      </c>
      <c r="I61" s="70">
        <v>1.1141627000000001E-5</v>
      </c>
      <c r="J61" s="70">
        <v>2.8019635999999999E-8</v>
      </c>
      <c r="K61" s="64">
        <v>0.27293429000000002</v>
      </c>
      <c r="L61" s="82"/>
      <c r="M61" s="82"/>
      <c r="N61" s="76"/>
      <c r="O61" s="76"/>
      <c r="P61" s="76"/>
      <c r="Q61" s="76"/>
      <c r="R61" s="31"/>
      <c r="S61" s="23"/>
      <c r="T61" s="31"/>
      <c r="U61" s="31"/>
      <c r="V61" s="31"/>
      <c r="W61" s="31"/>
      <c r="X61" s="31"/>
      <c r="Y61" s="31"/>
      <c r="Z61" s="31"/>
      <c r="AA61" s="31"/>
      <c r="AB61" s="31"/>
      <c r="AC61" s="31"/>
      <c r="AE61" s="75"/>
      <c r="AF61" s="75"/>
      <c r="AG61" s="85"/>
      <c r="AH61" s="85"/>
      <c r="AI61" s="85"/>
      <c r="AJ61" s="85"/>
      <c r="AK61" s="85"/>
      <c r="AL61" s="85"/>
      <c r="AM61" s="85"/>
      <c r="AN61" s="85"/>
      <c r="AO61" s="85"/>
      <c r="AP61" s="85"/>
      <c r="AQ61" s="85"/>
    </row>
    <row r="62" spans="3:43" x14ac:dyDescent="0.15">
      <c r="C62" s="77" t="s">
        <v>140</v>
      </c>
      <c r="D62" s="75"/>
      <c r="E62" s="84" t="s">
        <v>38</v>
      </c>
      <c r="F62" s="102" t="s">
        <v>141</v>
      </c>
      <c r="G62" s="87">
        <v>0.64452647407407404</v>
      </c>
      <c r="H62" s="69">
        <v>8.0070090999999994</v>
      </c>
      <c r="I62" s="70">
        <v>1.4228658E-6</v>
      </c>
      <c r="J62" s="70">
        <v>3.7169957000000002E-9</v>
      </c>
      <c r="K62" s="64">
        <v>3.3739383999999997E-2</v>
      </c>
      <c r="L62" s="82"/>
      <c r="M62" s="82"/>
      <c r="N62" s="76"/>
      <c r="O62" s="76"/>
      <c r="P62" s="76"/>
      <c r="Q62" s="76"/>
      <c r="R62" s="31"/>
      <c r="S62" s="23"/>
      <c r="T62" s="31"/>
      <c r="U62" s="31"/>
      <c r="V62" s="31"/>
      <c r="W62" s="31"/>
      <c r="X62" s="31"/>
      <c r="Y62" s="31"/>
      <c r="Z62" s="31"/>
      <c r="AA62" s="31"/>
      <c r="AB62" s="31"/>
      <c r="AC62" s="31"/>
      <c r="AE62" s="75"/>
      <c r="AF62" s="75"/>
      <c r="AG62" s="85"/>
      <c r="AH62" s="85"/>
      <c r="AI62" s="85"/>
      <c r="AJ62" s="85"/>
      <c r="AK62" s="85"/>
      <c r="AL62" s="85"/>
      <c r="AM62" s="85"/>
      <c r="AN62" s="85"/>
      <c r="AO62" s="85"/>
      <c r="AP62" s="85"/>
      <c r="AQ62" s="85"/>
    </row>
    <row r="63" spans="3:43" x14ac:dyDescent="0.15">
      <c r="C63" s="101" t="s">
        <v>142</v>
      </c>
      <c r="D63" s="75"/>
      <c r="E63" s="84" t="s">
        <v>38</v>
      </c>
      <c r="F63" s="78" t="s">
        <v>143</v>
      </c>
      <c r="G63" s="87">
        <v>0.22055774814814813</v>
      </c>
      <c r="H63" s="69">
        <v>28.640996000000001</v>
      </c>
      <c r="I63" s="70">
        <v>6.9628089000000004E-7</v>
      </c>
      <c r="J63" s="70">
        <v>1.4509242999999999E-9</v>
      </c>
      <c r="K63" s="64">
        <v>0.27070244999999998</v>
      </c>
      <c r="L63" s="82"/>
      <c r="M63" s="82"/>
      <c r="N63" s="76"/>
      <c r="O63" s="76"/>
      <c r="P63" s="76"/>
      <c r="Q63" s="76"/>
      <c r="R63" s="31"/>
      <c r="S63" s="23"/>
      <c r="T63" s="31"/>
      <c r="U63" s="31"/>
      <c r="V63" s="31"/>
      <c r="W63" s="31"/>
      <c r="X63" s="31"/>
      <c r="Y63" s="31"/>
      <c r="Z63" s="31"/>
      <c r="AA63" s="31"/>
      <c r="AB63" s="31"/>
      <c r="AC63" s="31"/>
      <c r="AE63" s="75"/>
      <c r="AF63" s="75"/>
      <c r="AG63" s="85"/>
      <c r="AH63" s="85"/>
      <c r="AI63" s="85"/>
      <c r="AJ63" s="85"/>
      <c r="AK63" s="85"/>
      <c r="AL63" s="85"/>
      <c r="AM63" s="85"/>
      <c r="AN63" s="85"/>
      <c r="AO63" s="85"/>
      <c r="AP63" s="85"/>
      <c r="AQ63" s="85"/>
    </row>
    <row r="64" spans="3:43" x14ac:dyDescent="0.15">
      <c r="C64" s="101" t="s">
        <v>144</v>
      </c>
      <c r="D64" s="75"/>
      <c r="E64" s="84" t="s">
        <v>38</v>
      </c>
      <c r="F64" s="78" t="s">
        <v>145</v>
      </c>
      <c r="G64" s="87">
        <v>2.7776479999999997</v>
      </c>
      <c r="H64" s="69">
        <v>63.276119000000001</v>
      </c>
      <c r="I64" s="70">
        <v>6.3824465999999997E-6</v>
      </c>
      <c r="J64" s="70">
        <v>1.6413683999999999E-8</v>
      </c>
      <c r="K64" s="64">
        <v>0.48301092000000001</v>
      </c>
      <c r="L64" s="82"/>
      <c r="M64" s="82"/>
      <c r="N64" s="76"/>
      <c r="O64" s="76"/>
      <c r="P64" s="76"/>
      <c r="Q64" s="76"/>
      <c r="R64" s="31"/>
      <c r="S64" s="23"/>
      <c r="T64" s="31"/>
      <c r="U64" s="31"/>
      <c r="V64" s="31"/>
      <c r="W64" s="31"/>
      <c r="X64" s="31"/>
      <c r="Y64" s="31"/>
      <c r="Z64" s="31"/>
      <c r="AA64" s="31"/>
      <c r="AB64" s="31"/>
      <c r="AC64" s="31"/>
      <c r="AE64" s="75"/>
      <c r="AF64" s="75"/>
      <c r="AG64" s="85"/>
      <c r="AH64" s="85"/>
      <c r="AI64" s="85"/>
      <c r="AJ64" s="85"/>
      <c r="AK64" s="85"/>
      <c r="AL64" s="85"/>
      <c r="AM64" s="85"/>
      <c r="AN64" s="85"/>
      <c r="AO64" s="85"/>
      <c r="AP64" s="85"/>
      <c r="AQ64" s="85"/>
    </row>
    <row r="65" spans="3:43" x14ac:dyDescent="0.15">
      <c r="C65" s="77" t="s">
        <v>146</v>
      </c>
      <c r="D65" s="75"/>
      <c r="E65" s="84" t="s">
        <v>38</v>
      </c>
      <c r="F65" s="102" t="s">
        <v>147</v>
      </c>
      <c r="G65" s="87">
        <v>0.94938614814814803</v>
      </c>
      <c r="H65" s="69">
        <v>21.875976000000001</v>
      </c>
      <c r="I65" s="70">
        <v>3.8780042999999999E-6</v>
      </c>
      <c r="J65" s="70">
        <v>7.9476415999999993E-9</v>
      </c>
      <c r="K65" s="64">
        <v>0.12736413999999999</v>
      </c>
      <c r="L65" s="82"/>
      <c r="M65" s="82"/>
      <c r="N65" s="76"/>
      <c r="O65" s="76"/>
      <c r="P65" s="76"/>
      <c r="Q65" s="76"/>
      <c r="R65" s="31"/>
      <c r="S65" s="23"/>
      <c r="T65" s="31"/>
      <c r="U65" s="31"/>
      <c r="V65" s="31"/>
      <c r="W65" s="31"/>
      <c r="X65" s="31"/>
      <c r="Y65" s="31"/>
      <c r="Z65" s="31"/>
      <c r="AA65" s="31"/>
      <c r="AB65" s="31"/>
      <c r="AC65" s="31"/>
      <c r="AE65" s="75"/>
      <c r="AF65" s="75"/>
      <c r="AG65" s="85"/>
      <c r="AH65" s="85"/>
      <c r="AI65" s="85"/>
      <c r="AJ65" s="85"/>
      <c r="AK65" s="85"/>
      <c r="AL65" s="85"/>
      <c r="AM65" s="85"/>
      <c r="AN65" s="85"/>
      <c r="AO65" s="85"/>
      <c r="AP65" s="85"/>
      <c r="AQ65" s="85"/>
    </row>
    <row r="66" spans="3:43" x14ac:dyDescent="0.15">
      <c r="C66" s="77" t="s">
        <v>148</v>
      </c>
      <c r="D66" s="75"/>
      <c r="E66" s="84" t="s">
        <v>38</v>
      </c>
      <c r="F66" s="78" t="s">
        <v>149</v>
      </c>
      <c r="G66" s="87">
        <v>4.0520109629629628E-3</v>
      </c>
      <c r="H66" s="69">
        <v>9.3367374000000003E-2</v>
      </c>
      <c r="I66" s="70">
        <v>1.6551448000000001E-8</v>
      </c>
      <c r="J66" s="70">
        <v>3.3920792000000002E-11</v>
      </c>
      <c r="K66" s="64">
        <v>5.4359426000000005E-4</v>
      </c>
      <c r="L66" s="82"/>
      <c r="M66" s="82"/>
      <c r="N66" s="76"/>
      <c r="O66" s="76"/>
      <c r="P66" s="76"/>
      <c r="Q66" s="76"/>
      <c r="R66" s="31"/>
      <c r="S66" s="23"/>
      <c r="T66" s="31"/>
      <c r="U66" s="31"/>
      <c r="V66" s="31"/>
      <c r="W66" s="31"/>
      <c r="X66" s="31"/>
      <c r="Y66" s="31"/>
      <c r="Z66" s="31"/>
      <c r="AA66" s="31"/>
      <c r="AB66" s="31"/>
      <c r="AC66" s="31"/>
      <c r="AE66" s="75"/>
      <c r="AF66" s="75"/>
      <c r="AG66" s="85"/>
      <c r="AH66" s="85"/>
      <c r="AI66" s="85"/>
      <c r="AJ66" s="85"/>
      <c r="AK66" s="85"/>
      <c r="AL66" s="85"/>
      <c r="AM66" s="85"/>
      <c r="AN66" s="85"/>
      <c r="AO66" s="85"/>
      <c r="AP66" s="85"/>
      <c r="AQ66" s="85"/>
    </row>
    <row r="67" spans="3:43" x14ac:dyDescent="0.15">
      <c r="C67" s="67" t="s">
        <v>150</v>
      </c>
      <c r="D67" s="83" t="s">
        <v>151</v>
      </c>
      <c r="E67" s="83"/>
      <c r="F67" s="84"/>
      <c r="G67" s="31"/>
      <c r="H67" s="69"/>
      <c r="I67" s="70"/>
      <c r="K67" s="64"/>
      <c r="L67" s="73"/>
      <c r="M67" s="73"/>
      <c r="N67" s="74"/>
      <c r="S67" s="23"/>
      <c r="AE67" s="75"/>
      <c r="AF67" s="75"/>
      <c r="AG67" s="20"/>
      <c r="AH67" s="20"/>
      <c r="AI67" s="20"/>
      <c r="AJ67" s="20"/>
      <c r="AK67" s="20"/>
      <c r="AL67" s="20"/>
      <c r="AM67" s="20"/>
      <c r="AN67" s="20"/>
      <c r="AO67" s="20"/>
      <c r="AP67" s="20"/>
      <c r="AQ67" s="20"/>
    </row>
    <row r="68" spans="3:43" x14ac:dyDescent="0.15">
      <c r="C68" s="77" t="s">
        <v>152</v>
      </c>
      <c r="D68" s="86"/>
      <c r="E68" s="84" t="s">
        <v>38</v>
      </c>
      <c r="F68" s="78" t="s">
        <v>153</v>
      </c>
      <c r="G68" s="87">
        <v>1.2892651851851851</v>
      </c>
      <c r="H68" s="69">
        <v>52.757019</v>
      </c>
      <c r="I68" s="70">
        <v>2.7606667999999999E-6</v>
      </c>
      <c r="J68" s="70">
        <v>6.8828354E-9</v>
      </c>
      <c r="K68" s="64">
        <v>0.35566819</v>
      </c>
      <c r="L68" s="82"/>
      <c r="M68" s="82"/>
      <c r="N68" s="76"/>
      <c r="O68" s="76"/>
      <c r="P68" s="76"/>
      <c r="Q68" s="76"/>
      <c r="R68" s="31"/>
      <c r="S68" s="23"/>
      <c r="T68" s="31"/>
      <c r="U68" s="31"/>
      <c r="V68" s="31"/>
      <c r="W68" s="31"/>
      <c r="X68" s="31"/>
      <c r="Y68" s="31"/>
      <c r="Z68" s="31"/>
      <c r="AA68" s="31"/>
      <c r="AB68" s="31"/>
      <c r="AC68" s="31"/>
      <c r="AE68" s="75"/>
      <c r="AF68" s="75"/>
      <c r="AG68" s="20"/>
      <c r="AH68" s="20"/>
      <c r="AI68" s="20"/>
      <c r="AJ68" s="20"/>
      <c r="AK68" s="20"/>
      <c r="AL68" s="20"/>
      <c r="AM68" s="20"/>
      <c r="AN68" s="20"/>
      <c r="AO68" s="20"/>
      <c r="AP68" s="20"/>
      <c r="AQ68" s="20"/>
    </row>
    <row r="69" spans="3:43" x14ac:dyDescent="0.15">
      <c r="C69" s="77" t="s">
        <v>154</v>
      </c>
      <c r="D69" s="86"/>
      <c r="E69" s="84" t="s">
        <v>38</v>
      </c>
      <c r="F69" s="78" t="s">
        <v>155</v>
      </c>
      <c r="G69" s="87">
        <v>0.71952818518518513</v>
      </c>
      <c r="H69" s="69">
        <v>38.968952999999999</v>
      </c>
      <c r="I69" s="70">
        <v>1.5634991000000001E-6</v>
      </c>
      <c r="J69" s="70">
        <v>3.6588300999999999E-9</v>
      </c>
      <c r="K69" s="64">
        <v>0.26515527</v>
      </c>
      <c r="L69" s="82"/>
      <c r="M69" s="82"/>
      <c r="N69" s="76"/>
      <c r="O69" s="76"/>
      <c r="P69" s="76"/>
      <c r="Q69" s="76"/>
      <c r="R69" s="31"/>
      <c r="S69" s="23"/>
      <c r="T69" s="31"/>
      <c r="U69" s="31"/>
      <c r="V69" s="31"/>
      <c r="W69" s="31"/>
      <c r="X69" s="31"/>
      <c r="Y69" s="31"/>
      <c r="Z69" s="31"/>
      <c r="AA69" s="31"/>
      <c r="AB69" s="31"/>
      <c r="AC69" s="31"/>
      <c r="AE69" s="75"/>
      <c r="AF69" s="75"/>
      <c r="AG69" s="20"/>
      <c r="AH69" s="20"/>
      <c r="AI69" s="20"/>
      <c r="AJ69" s="20"/>
      <c r="AK69" s="20"/>
      <c r="AL69" s="20"/>
      <c r="AM69" s="20"/>
      <c r="AN69" s="20"/>
      <c r="AO69" s="20"/>
      <c r="AP69" s="20"/>
      <c r="AQ69" s="20"/>
    </row>
    <row r="70" spans="3:43" x14ac:dyDescent="0.15">
      <c r="C70" s="77" t="s">
        <v>156</v>
      </c>
      <c r="D70" s="86"/>
      <c r="E70" s="84" t="s">
        <v>38</v>
      </c>
      <c r="F70" s="78" t="s">
        <v>157</v>
      </c>
      <c r="G70" s="87">
        <v>2.3021310370370371</v>
      </c>
      <c r="H70" s="69">
        <v>77.269137000000001</v>
      </c>
      <c r="I70" s="70">
        <v>4.8889649000000003E-6</v>
      </c>
      <c r="J70" s="70">
        <v>1.26144E-8</v>
      </c>
      <c r="K70" s="64">
        <v>0.51658004000000002</v>
      </c>
      <c r="L70" s="82"/>
      <c r="M70" s="82"/>
      <c r="N70" s="76"/>
      <c r="O70" s="76"/>
      <c r="P70" s="76"/>
      <c r="Q70" s="76"/>
      <c r="R70" s="31"/>
      <c r="S70" s="23"/>
      <c r="T70" s="31"/>
      <c r="U70" s="31"/>
      <c r="V70" s="31"/>
      <c r="W70" s="31"/>
      <c r="X70" s="31"/>
      <c r="Y70" s="31"/>
      <c r="Z70" s="31"/>
      <c r="AA70" s="31"/>
      <c r="AB70" s="31"/>
      <c r="AC70" s="31"/>
      <c r="AE70" s="75"/>
      <c r="AF70" s="75"/>
      <c r="AG70" s="20"/>
      <c r="AH70" s="20"/>
      <c r="AI70" s="20"/>
      <c r="AJ70" s="20"/>
      <c r="AK70" s="20"/>
      <c r="AL70" s="20"/>
      <c r="AM70" s="20"/>
      <c r="AN70" s="20"/>
      <c r="AO70" s="20"/>
      <c r="AP70" s="20"/>
      <c r="AQ70" s="20"/>
    </row>
    <row r="71" spans="3:43" x14ac:dyDescent="0.15">
      <c r="C71" s="77" t="s">
        <v>158</v>
      </c>
      <c r="D71" s="86"/>
      <c r="E71" s="84" t="s">
        <v>38</v>
      </c>
      <c r="F71" s="78" t="s">
        <v>159</v>
      </c>
      <c r="G71" s="87">
        <v>2.605340148148148</v>
      </c>
      <c r="H71" s="69">
        <v>82.333853000000005</v>
      </c>
      <c r="I71" s="70">
        <v>4.8316907000000004E-6</v>
      </c>
      <c r="J71" s="70">
        <v>1.3454667E-8</v>
      </c>
      <c r="K71" s="64">
        <v>0.69719430000000004</v>
      </c>
      <c r="L71" s="82"/>
      <c r="M71" s="82"/>
      <c r="N71" s="76"/>
      <c r="O71" s="76"/>
      <c r="P71" s="76"/>
      <c r="Q71" s="76"/>
      <c r="R71" s="31"/>
      <c r="S71" s="23"/>
      <c r="T71" s="31"/>
      <c r="U71" s="31"/>
      <c r="V71" s="31"/>
      <c r="W71" s="31"/>
      <c r="X71" s="31"/>
      <c r="Y71" s="31"/>
      <c r="Z71" s="31"/>
      <c r="AA71" s="31"/>
      <c r="AB71" s="31"/>
      <c r="AC71" s="31"/>
      <c r="AE71" s="75"/>
      <c r="AF71" s="75"/>
      <c r="AG71" s="20"/>
      <c r="AH71" s="20"/>
      <c r="AI71" s="20"/>
      <c r="AJ71" s="20"/>
      <c r="AK71" s="20"/>
      <c r="AL71" s="20"/>
      <c r="AM71" s="20"/>
      <c r="AN71" s="20"/>
      <c r="AO71" s="20"/>
      <c r="AP71" s="20"/>
      <c r="AQ71" s="20"/>
    </row>
    <row r="72" spans="3:43" x14ac:dyDescent="0.15">
      <c r="C72" s="77" t="s">
        <v>160</v>
      </c>
      <c r="D72" s="86"/>
      <c r="E72" s="84" t="s">
        <v>38</v>
      </c>
      <c r="F72" s="78" t="s">
        <v>161</v>
      </c>
      <c r="G72" s="87">
        <v>1.8426777037037037</v>
      </c>
      <c r="H72" s="69">
        <v>75.530722999999995</v>
      </c>
      <c r="I72" s="70">
        <v>4.4924148999999998E-6</v>
      </c>
      <c r="J72" s="70">
        <v>9.3336948999999998E-9</v>
      </c>
      <c r="K72" s="64">
        <v>0.51624338999999997</v>
      </c>
      <c r="L72" s="82"/>
      <c r="M72" s="82"/>
      <c r="N72" s="76"/>
      <c r="O72" s="76"/>
      <c r="P72" s="76"/>
      <c r="Q72" s="76"/>
      <c r="R72" s="31"/>
      <c r="S72" s="23"/>
      <c r="T72" s="31"/>
      <c r="U72" s="31"/>
      <c r="V72" s="31"/>
      <c r="W72" s="31"/>
      <c r="X72" s="31"/>
      <c r="Y72" s="31"/>
      <c r="Z72" s="31"/>
      <c r="AA72" s="31"/>
      <c r="AB72" s="31"/>
      <c r="AC72" s="31"/>
      <c r="AE72" s="75"/>
      <c r="AF72" s="75"/>
      <c r="AG72" s="20"/>
      <c r="AH72" s="20"/>
      <c r="AI72" s="20"/>
      <c r="AJ72" s="20"/>
      <c r="AK72" s="20"/>
      <c r="AL72" s="20"/>
      <c r="AM72" s="20"/>
      <c r="AN72" s="20"/>
      <c r="AO72" s="20"/>
      <c r="AP72" s="20"/>
      <c r="AQ72" s="20"/>
    </row>
    <row r="73" spans="3:43" x14ac:dyDescent="0.15">
      <c r="C73" s="77" t="s">
        <v>162</v>
      </c>
      <c r="D73" s="86"/>
      <c r="E73" s="84" t="s">
        <v>38</v>
      </c>
      <c r="F73" s="78" t="s">
        <v>163</v>
      </c>
      <c r="G73" s="87">
        <v>4.5899417777777769</v>
      </c>
      <c r="H73" s="69">
        <v>139.04464999999999</v>
      </c>
      <c r="I73" s="70">
        <v>1.0097817E-5</v>
      </c>
      <c r="J73" s="70">
        <v>2.2897093E-8</v>
      </c>
      <c r="K73" s="64">
        <v>0.96755389999999997</v>
      </c>
      <c r="L73" s="82"/>
      <c r="M73" s="82"/>
      <c r="N73" s="76"/>
      <c r="O73" s="76"/>
      <c r="P73" s="76"/>
      <c r="Q73" s="76"/>
      <c r="R73" s="31"/>
      <c r="S73" s="23"/>
      <c r="T73" s="31"/>
      <c r="U73" s="31"/>
      <c r="V73" s="31"/>
      <c r="W73" s="31"/>
      <c r="X73" s="31"/>
      <c r="Y73" s="31"/>
      <c r="Z73" s="31"/>
      <c r="AA73" s="31"/>
      <c r="AB73" s="31"/>
      <c r="AC73" s="31"/>
      <c r="AE73" s="75"/>
      <c r="AF73" s="75"/>
      <c r="AG73" s="20"/>
      <c r="AH73" s="20"/>
      <c r="AI73" s="20"/>
      <c r="AJ73" s="20"/>
      <c r="AK73" s="20"/>
      <c r="AL73" s="20"/>
      <c r="AM73" s="20"/>
      <c r="AN73" s="20"/>
      <c r="AO73" s="20"/>
      <c r="AP73" s="20"/>
      <c r="AQ73" s="20"/>
    </row>
    <row r="74" spans="3:43" x14ac:dyDescent="0.15">
      <c r="C74" s="77" t="s">
        <v>164</v>
      </c>
      <c r="D74" s="86"/>
      <c r="E74" s="84" t="s">
        <v>38</v>
      </c>
      <c r="F74" s="78" t="s">
        <v>165</v>
      </c>
      <c r="G74" s="87">
        <v>2.6870262962962963</v>
      </c>
      <c r="H74" s="69">
        <v>52.958849999999998</v>
      </c>
      <c r="I74" s="70">
        <v>6.3243654999999997E-6</v>
      </c>
      <c r="J74" s="70">
        <v>1.3470183E-8</v>
      </c>
      <c r="K74" s="64">
        <v>0.31278541999999998</v>
      </c>
      <c r="L74" s="82"/>
      <c r="M74" s="82"/>
      <c r="N74" s="76"/>
      <c r="O74" s="76"/>
      <c r="P74" s="76"/>
      <c r="Q74" s="76"/>
      <c r="R74" s="31"/>
      <c r="S74" s="23"/>
      <c r="T74" s="31"/>
      <c r="U74" s="31"/>
      <c r="V74" s="31"/>
      <c r="W74" s="31"/>
      <c r="X74" s="31"/>
      <c r="Y74" s="31"/>
      <c r="Z74" s="31"/>
      <c r="AA74" s="31"/>
      <c r="AB74" s="31"/>
      <c r="AC74" s="31"/>
      <c r="AE74" s="75"/>
      <c r="AF74" s="75"/>
      <c r="AG74" s="20"/>
      <c r="AH74" s="20"/>
      <c r="AI74" s="20"/>
      <c r="AJ74" s="20"/>
      <c r="AK74" s="20"/>
      <c r="AL74" s="20"/>
      <c r="AM74" s="20"/>
      <c r="AN74" s="20"/>
      <c r="AO74" s="20"/>
      <c r="AP74" s="20"/>
      <c r="AQ74" s="20"/>
    </row>
    <row r="75" spans="3:43" x14ac:dyDescent="0.15">
      <c r="C75" s="77" t="s">
        <v>166</v>
      </c>
      <c r="D75" s="86"/>
      <c r="E75" s="84" t="s">
        <v>38</v>
      </c>
      <c r="F75" s="78" t="s">
        <v>167</v>
      </c>
      <c r="G75" s="87">
        <v>2.009940888888889</v>
      </c>
      <c r="H75" s="69">
        <v>81.146994000000007</v>
      </c>
      <c r="I75" s="70">
        <v>5.8597742999999997E-6</v>
      </c>
      <c r="J75" s="70">
        <v>3.9971615000000002E-8</v>
      </c>
      <c r="K75" s="64">
        <v>0.11131901</v>
      </c>
      <c r="L75" s="82"/>
      <c r="M75" s="82"/>
      <c r="N75" s="76"/>
      <c r="O75" s="76"/>
      <c r="P75" s="76"/>
      <c r="Q75" s="76"/>
      <c r="R75" s="31"/>
      <c r="S75" s="23"/>
      <c r="T75" s="31"/>
      <c r="U75" s="31"/>
      <c r="V75" s="31"/>
      <c r="W75" s="31"/>
      <c r="X75" s="31"/>
      <c r="Y75" s="31"/>
      <c r="Z75" s="31"/>
      <c r="AA75" s="31"/>
      <c r="AB75" s="31"/>
      <c r="AC75" s="31"/>
      <c r="AE75" s="75"/>
      <c r="AF75" s="75"/>
      <c r="AG75" s="20"/>
      <c r="AH75" s="20"/>
      <c r="AI75" s="20"/>
      <c r="AJ75" s="20"/>
      <c r="AK75" s="20"/>
      <c r="AL75" s="20"/>
      <c r="AM75" s="20"/>
      <c r="AN75" s="20"/>
      <c r="AO75" s="20"/>
      <c r="AP75" s="20"/>
      <c r="AQ75" s="20"/>
    </row>
    <row r="76" spans="3:43" x14ac:dyDescent="0.15">
      <c r="C76" s="77" t="s">
        <v>168</v>
      </c>
      <c r="D76" s="86"/>
      <c r="E76" s="84" t="s">
        <v>38</v>
      </c>
      <c r="F76" s="78" t="s">
        <v>169</v>
      </c>
      <c r="G76" s="87">
        <v>0.80440888888888884</v>
      </c>
      <c r="H76" s="69">
        <v>37.814318</v>
      </c>
      <c r="I76" s="70">
        <v>2.3714378000000002E-6</v>
      </c>
      <c r="J76" s="70">
        <v>4.8105625000000004E-9</v>
      </c>
      <c r="K76" s="64">
        <v>0.27964218000000002</v>
      </c>
      <c r="L76" s="82"/>
      <c r="M76" s="82"/>
      <c r="N76" s="76"/>
      <c r="O76" s="76"/>
      <c r="P76" s="76"/>
      <c r="Q76" s="76"/>
      <c r="R76" s="31"/>
      <c r="S76" s="23"/>
      <c r="T76" s="31"/>
      <c r="U76" s="31"/>
      <c r="V76" s="31"/>
      <c r="W76" s="31"/>
      <c r="X76" s="31"/>
      <c r="Y76" s="31"/>
      <c r="Z76" s="31"/>
      <c r="AA76" s="31"/>
      <c r="AB76" s="31"/>
      <c r="AC76" s="31"/>
      <c r="AE76" s="75"/>
      <c r="AF76" s="75"/>
      <c r="AG76" s="20"/>
      <c r="AH76" s="20"/>
      <c r="AI76" s="20"/>
      <c r="AJ76" s="20"/>
      <c r="AK76" s="20"/>
      <c r="AL76" s="20"/>
      <c r="AM76" s="20"/>
      <c r="AN76" s="20"/>
      <c r="AO76" s="20"/>
      <c r="AP76" s="20"/>
      <c r="AQ76" s="20"/>
    </row>
    <row r="77" spans="3:43" x14ac:dyDescent="0.15">
      <c r="C77" s="77" t="s">
        <v>170</v>
      </c>
      <c r="D77" s="86"/>
      <c r="E77" s="84" t="s">
        <v>38</v>
      </c>
      <c r="F77" s="78" t="s">
        <v>171</v>
      </c>
      <c r="G77" s="87">
        <v>3.6919025925925926</v>
      </c>
      <c r="H77" s="69">
        <v>91.932119999999998</v>
      </c>
      <c r="I77" s="70">
        <v>7.0682815E-6</v>
      </c>
      <c r="J77" s="70">
        <v>1.8353513E-8</v>
      </c>
      <c r="K77" s="64">
        <v>0.66374308000000004</v>
      </c>
      <c r="L77" s="82"/>
      <c r="M77" s="82"/>
      <c r="N77" s="76"/>
      <c r="O77" s="76"/>
      <c r="P77" s="76"/>
      <c r="Q77" s="76"/>
      <c r="R77" s="31"/>
      <c r="S77" s="23"/>
      <c r="T77" s="31"/>
      <c r="U77" s="31"/>
      <c r="V77" s="31"/>
      <c r="W77" s="31"/>
      <c r="X77" s="31"/>
      <c r="Y77" s="31"/>
      <c r="Z77" s="31"/>
      <c r="AA77" s="31"/>
      <c r="AB77" s="31"/>
      <c r="AC77" s="31"/>
      <c r="AE77" s="75"/>
      <c r="AF77" s="75"/>
      <c r="AG77" s="20"/>
      <c r="AH77" s="20"/>
      <c r="AI77" s="20"/>
      <c r="AJ77" s="20"/>
      <c r="AK77" s="20"/>
      <c r="AL77" s="20"/>
      <c r="AM77" s="20"/>
      <c r="AN77" s="20"/>
      <c r="AO77" s="20"/>
      <c r="AP77" s="20"/>
      <c r="AQ77" s="20"/>
    </row>
    <row r="78" spans="3:43" x14ac:dyDescent="0.15">
      <c r="C78" s="77" t="s">
        <v>172</v>
      </c>
      <c r="D78" s="86" t="s">
        <v>173</v>
      </c>
      <c r="E78" s="84" t="s">
        <v>38</v>
      </c>
      <c r="F78" s="78" t="s">
        <v>174</v>
      </c>
      <c r="G78" s="87">
        <v>4.3492291851851848</v>
      </c>
      <c r="H78" s="69">
        <v>92.204729999999998</v>
      </c>
      <c r="I78" s="70">
        <v>1.1341015E-5</v>
      </c>
      <c r="J78" s="70">
        <v>2.7309113E-8</v>
      </c>
      <c r="K78" s="64">
        <v>0.70064282</v>
      </c>
      <c r="L78" s="82"/>
      <c r="M78" s="82"/>
      <c r="N78" s="76"/>
      <c r="O78" s="76"/>
      <c r="P78" s="76"/>
      <c r="Q78" s="76"/>
      <c r="R78" s="31"/>
      <c r="S78" s="23"/>
      <c r="T78" s="31"/>
      <c r="U78" s="31"/>
      <c r="V78" s="31"/>
      <c r="W78" s="31"/>
      <c r="X78" s="31"/>
      <c r="Y78" s="31"/>
      <c r="Z78" s="31"/>
      <c r="AA78" s="31"/>
      <c r="AB78" s="31"/>
      <c r="AC78" s="31"/>
      <c r="AE78" s="75"/>
      <c r="AF78" s="75"/>
      <c r="AG78" s="20"/>
      <c r="AH78" s="20"/>
      <c r="AI78" s="20"/>
      <c r="AJ78" s="20"/>
      <c r="AK78" s="20"/>
      <c r="AL78" s="20"/>
      <c r="AM78" s="20"/>
      <c r="AN78" s="20"/>
      <c r="AO78" s="20"/>
      <c r="AP78" s="20"/>
      <c r="AQ78" s="20"/>
    </row>
    <row r="79" spans="3:43" x14ac:dyDescent="0.15">
      <c r="C79" s="77" t="s">
        <v>175</v>
      </c>
      <c r="D79" s="86"/>
      <c r="E79" s="84" t="s">
        <v>38</v>
      </c>
      <c r="F79" s="78" t="s">
        <v>176</v>
      </c>
      <c r="G79" s="87">
        <v>5.9612339999999993</v>
      </c>
      <c r="H79" s="69">
        <v>121.70535</v>
      </c>
      <c r="I79" s="70">
        <v>1.1425973E-5</v>
      </c>
      <c r="J79" s="70">
        <v>2.8626801999999999E-8</v>
      </c>
      <c r="K79" s="64">
        <v>0.95468125999999998</v>
      </c>
      <c r="L79" s="82"/>
      <c r="M79" s="82"/>
      <c r="N79" s="76"/>
      <c r="O79" s="76"/>
      <c r="P79" s="76"/>
      <c r="Q79" s="76"/>
      <c r="R79" s="31"/>
      <c r="S79" s="23"/>
      <c r="T79" s="31"/>
      <c r="U79" s="31"/>
      <c r="V79" s="31"/>
      <c r="W79" s="31"/>
      <c r="X79" s="31"/>
      <c r="Y79" s="31"/>
      <c r="Z79" s="31"/>
      <c r="AA79" s="31"/>
      <c r="AB79" s="31"/>
      <c r="AC79" s="31"/>
      <c r="AE79" s="75"/>
      <c r="AF79" s="75"/>
      <c r="AG79" s="20"/>
      <c r="AH79" s="20"/>
      <c r="AI79" s="20"/>
      <c r="AJ79" s="20"/>
      <c r="AK79" s="20"/>
      <c r="AL79" s="20"/>
      <c r="AM79" s="20"/>
      <c r="AN79" s="20"/>
      <c r="AO79" s="20"/>
      <c r="AP79" s="20"/>
      <c r="AQ79" s="20"/>
    </row>
    <row r="80" spans="3:43" x14ac:dyDescent="0.15">
      <c r="C80" s="77" t="s">
        <v>177</v>
      </c>
      <c r="D80" s="86"/>
      <c r="E80" s="84" t="s">
        <v>38</v>
      </c>
      <c r="F80" s="78" t="s">
        <v>178</v>
      </c>
      <c r="G80" s="87">
        <v>0.82885659259259259</v>
      </c>
      <c r="H80" s="69">
        <v>65.344299000000007</v>
      </c>
      <c r="I80" s="70">
        <v>2.0500116E-6</v>
      </c>
      <c r="J80" s="70">
        <v>4.4201935999999997E-9</v>
      </c>
      <c r="K80" s="64">
        <v>0.57953162000000003</v>
      </c>
      <c r="L80" s="82"/>
      <c r="M80" s="82"/>
      <c r="N80" s="76"/>
      <c r="O80" s="76"/>
      <c r="P80" s="76"/>
      <c r="Q80" s="76"/>
      <c r="R80" s="31"/>
      <c r="S80" s="23"/>
      <c r="T80" s="31"/>
      <c r="U80" s="31"/>
      <c r="V80" s="31"/>
      <c r="W80" s="31"/>
      <c r="X80" s="31"/>
      <c r="Y80" s="31"/>
      <c r="Z80" s="31"/>
      <c r="AA80" s="31"/>
      <c r="AB80" s="31"/>
      <c r="AC80" s="31"/>
      <c r="AE80" s="75"/>
      <c r="AF80" s="75"/>
      <c r="AG80" s="20"/>
      <c r="AH80" s="20"/>
      <c r="AI80" s="20"/>
      <c r="AJ80" s="20"/>
      <c r="AK80" s="20"/>
      <c r="AL80" s="20"/>
      <c r="AM80" s="20"/>
      <c r="AN80" s="20"/>
      <c r="AO80" s="20"/>
      <c r="AP80" s="20"/>
      <c r="AQ80" s="20"/>
    </row>
    <row r="81" spans="2:43" x14ac:dyDescent="0.15">
      <c r="C81" s="77" t="s">
        <v>179</v>
      </c>
      <c r="D81" s="86" t="s">
        <v>173</v>
      </c>
      <c r="E81" s="84" t="s">
        <v>38</v>
      </c>
      <c r="F81" s="78" t="s">
        <v>180</v>
      </c>
      <c r="G81" s="87">
        <v>3.8375879999999993</v>
      </c>
      <c r="H81" s="69">
        <v>124.42538</v>
      </c>
      <c r="I81" s="70">
        <v>8.8904279000000005E-6</v>
      </c>
      <c r="J81" s="70">
        <v>1.9321166999999998E-8</v>
      </c>
      <c r="K81" s="64">
        <v>0.86144054999999997</v>
      </c>
      <c r="L81" s="82"/>
      <c r="M81" s="82"/>
      <c r="N81" s="76"/>
      <c r="O81" s="76"/>
      <c r="P81" s="76"/>
      <c r="Q81" s="76"/>
      <c r="R81" s="31"/>
      <c r="S81" s="23"/>
      <c r="T81" s="31"/>
      <c r="U81" s="31"/>
      <c r="V81" s="31"/>
      <c r="W81" s="31"/>
      <c r="X81" s="31"/>
      <c r="Y81" s="31"/>
      <c r="Z81" s="31"/>
      <c r="AA81" s="31"/>
      <c r="AB81" s="31"/>
      <c r="AC81" s="31"/>
      <c r="AE81" s="75"/>
      <c r="AF81" s="75"/>
      <c r="AG81" s="20"/>
      <c r="AH81" s="20"/>
      <c r="AI81" s="20"/>
      <c r="AJ81" s="20"/>
      <c r="AK81" s="20"/>
      <c r="AL81" s="20"/>
      <c r="AM81" s="20"/>
      <c r="AN81" s="20"/>
      <c r="AO81" s="20"/>
      <c r="AP81" s="20"/>
      <c r="AQ81" s="20"/>
    </row>
    <row r="82" spans="2:43" x14ac:dyDescent="0.15">
      <c r="C82" s="77" t="s">
        <v>181</v>
      </c>
      <c r="D82" s="86"/>
      <c r="E82" s="84" t="s">
        <v>38</v>
      </c>
      <c r="F82" s="78" t="s">
        <v>182</v>
      </c>
      <c r="G82" s="87">
        <v>3.358402888888889</v>
      </c>
      <c r="H82" s="69">
        <v>94.349046000000001</v>
      </c>
      <c r="I82" s="70">
        <v>6.990651E-6</v>
      </c>
      <c r="J82" s="70">
        <v>1.7123123E-8</v>
      </c>
      <c r="K82" s="64">
        <v>0.66647519</v>
      </c>
      <c r="L82" s="82"/>
      <c r="M82" s="82"/>
      <c r="N82" s="76"/>
      <c r="O82" s="76"/>
      <c r="P82" s="76"/>
      <c r="Q82" s="76"/>
      <c r="R82" s="31"/>
      <c r="S82" s="23"/>
      <c r="T82" s="31"/>
      <c r="U82" s="31"/>
      <c r="V82" s="31"/>
      <c r="W82" s="31"/>
      <c r="X82" s="31"/>
      <c r="Y82" s="31"/>
      <c r="Z82" s="31"/>
      <c r="AA82" s="31"/>
      <c r="AB82" s="31"/>
      <c r="AC82" s="31"/>
      <c r="AE82" s="75"/>
      <c r="AF82" s="75"/>
      <c r="AG82" s="20"/>
      <c r="AH82" s="20"/>
      <c r="AI82" s="20"/>
      <c r="AJ82" s="20"/>
      <c r="AK82" s="20"/>
      <c r="AL82" s="20"/>
      <c r="AM82" s="20"/>
      <c r="AN82" s="20"/>
      <c r="AO82" s="20"/>
      <c r="AP82" s="20"/>
      <c r="AQ82" s="20"/>
    </row>
    <row r="83" spans="2:43" x14ac:dyDescent="0.15">
      <c r="C83" s="77" t="s">
        <v>183</v>
      </c>
      <c r="D83" s="86"/>
      <c r="E83" s="84" t="s">
        <v>38</v>
      </c>
      <c r="F83" s="78" t="s">
        <v>184</v>
      </c>
      <c r="G83" s="87">
        <v>1.2895196296296294</v>
      </c>
      <c r="H83" s="69">
        <v>68.547954000000004</v>
      </c>
      <c r="I83" s="70">
        <v>1.9991253999999999E-6</v>
      </c>
      <c r="J83" s="70">
        <v>5.5825309999999997E-9</v>
      </c>
      <c r="K83" s="64">
        <v>0.61074682000000002</v>
      </c>
      <c r="L83" s="82"/>
      <c r="M83" s="82"/>
      <c r="N83" s="76"/>
      <c r="O83" s="76"/>
      <c r="P83" s="76"/>
      <c r="Q83" s="76"/>
      <c r="R83" s="31"/>
      <c r="S83" s="23"/>
      <c r="T83" s="31"/>
      <c r="U83" s="31"/>
      <c r="V83" s="31"/>
      <c r="W83" s="31"/>
      <c r="X83" s="31"/>
      <c r="Y83" s="31"/>
      <c r="Z83" s="31"/>
      <c r="AA83" s="31"/>
      <c r="AB83" s="31"/>
      <c r="AC83" s="31"/>
      <c r="AE83" s="75"/>
      <c r="AF83" s="75"/>
      <c r="AG83" s="20"/>
      <c r="AH83" s="20"/>
      <c r="AI83" s="20"/>
      <c r="AJ83" s="20"/>
      <c r="AK83" s="20"/>
      <c r="AL83" s="20"/>
      <c r="AM83" s="20"/>
      <c r="AN83" s="20"/>
      <c r="AO83" s="20"/>
      <c r="AP83" s="20"/>
      <c r="AQ83" s="20"/>
    </row>
    <row r="84" spans="2:43" x14ac:dyDescent="0.15">
      <c r="C84" s="77" t="s">
        <v>185</v>
      </c>
      <c r="D84" s="86"/>
      <c r="E84" s="84" t="s">
        <v>38</v>
      </c>
      <c r="F84" s="78" t="s">
        <v>186</v>
      </c>
      <c r="G84" s="87">
        <v>4.1657184444444448</v>
      </c>
      <c r="H84" s="69">
        <v>92.135390000000001</v>
      </c>
      <c r="I84" s="70">
        <v>7.0214880000000001E-6</v>
      </c>
      <c r="J84" s="70">
        <v>1.8394350000000002E-8</v>
      </c>
      <c r="K84" s="64">
        <v>0.75597674000000004</v>
      </c>
      <c r="L84" s="82"/>
      <c r="M84" s="82"/>
      <c r="N84" s="76"/>
      <c r="O84" s="76"/>
      <c r="P84" s="76"/>
      <c r="Q84" s="76"/>
      <c r="R84" s="31"/>
      <c r="S84" s="23"/>
      <c r="T84" s="31"/>
      <c r="U84" s="31"/>
      <c r="V84" s="31"/>
      <c r="W84" s="31"/>
      <c r="X84" s="31"/>
      <c r="Y84" s="31"/>
      <c r="Z84" s="31"/>
      <c r="AA84" s="31"/>
      <c r="AB84" s="31"/>
      <c r="AC84" s="31"/>
      <c r="AE84" s="75"/>
      <c r="AF84" s="75"/>
      <c r="AG84" s="20"/>
      <c r="AH84" s="20"/>
      <c r="AI84" s="20"/>
      <c r="AJ84" s="20"/>
      <c r="AK84" s="20"/>
      <c r="AL84" s="20"/>
      <c r="AM84" s="20"/>
      <c r="AN84" s="20"/>
      <c r="AO84" s="20"/>
      <c r="AP84" s="20"/>
      <c r="AQ84" s="20"/>
    </row>
    <row r="85" spans="2:43" x14ac:dyDescent="0.15">
      <c r="C85" s="77" t="s">
        <v>187</v>
      </c>
      <c r="D85" s="86"/>
      <c r="E85" s="84" t="s">
        <v>38</v>
      </c>
      <c r="F85" s="78" t="s">
        <v>188</v>
      </c>
      <c r="G85" s="87">
        <v>5.681131703703703</v>
      </c>
      <c r="H85" s="69">
        <v>107.20711</v>
      </c>
      <c r="I85" s="70">
        <v>1.0873109000000001E-5</v>
      </c>
      <c r="J85" s="70">
        <v>2.7603693999999999E-8</v>
      </c>
      <c r="K85" s="64">
        <v>0.73057779</v>
      </c>
      <c r="L85" s="82"/>
      <c r="M85" s="82"/>
      <c r="N85" s="76"/>
      <c r="O85" s="76"/>
      <c r="P85" s="76"/>
      <c r="Q85" s="76"/>
      <c r="R85" s="31"/>
      <c r="S85" s="23"/>
      <c r="T85" s="31"/>
      <c r="U85" s="31"/>
      <c r="V85" s="31"/>
      <c r="W85" s="31"/>
      <c r="X85" s="31"/>
      <c r="Y85" s="31"/>
      <c r="Z85" s="31"/>
      <c r="AA85" s="31"/>
      <c r="AB85" s="31"/>
      <c r="AC85" s="31"/>
      <c r="AE85" s="75"/>
      <c r="AF85" s="75"/>
      <c r="AG85" s="20"/>
      <c r="AH85" s="20"/>
      <c r="AI85" s="20"/>
      <c r="AJ85" s="20"/>
      <c r="AK85" s="20"/>
      <c r="AL85" s="20"/>
      <c r="AM85" s="20"/>
      <c r="AN85" s="20"/>
      <c r="AO85" s="20"/>
      <c r="AP85" s="20"/>
      <c r="AQ85" s="20"/>
    </row>
    <row r="86" spans="2:43" x14ac:dyDescent="0.15">
      <c r="C86" s="67" t="s">
        <v>189</v>
      </c>
      <c r="D86" s="83" t="s">
        <v>190</v>
      </c>
      <c r="E86" s="83"/>
      <c r="G86" s="31"/>
      <c r="H86" s="69"/>
      <c r="I86" s="70"/>
      <c r="K86" s="64"/>
      <c r="L86" s="104"/>
      <c r="M86" s="104"/>
      <c r="N86" s="74"/>
      <c r="S86" s="23"/>
      <c r="AE86" s="75"/>
      <c r="AF86" s="75"/>
      <c r="AG86" s="20"/>
      <c r="AH86" s="20"/>
      <c r="AI86" s="20"/>
      <c r="AJ86" s="20"/>
      <c r="AK86" s="20"/>
      <c r="AL86" s="20"/>
      <c r="AM86" s="20"/>
      <c r="AN86" s="20"/>
      <c r="AO86" s="20"/>
      <c r="AP86" s="20"/>
      <c r="AQ86" s="20"/>
    </row>
    <row r="87" spans="2:43" x14ac:dyDescent="0.15">
      <c r="C87" s="77" t="s">
        <v>191</v>
      </c>
      <c r="D87" s="75"/>
      <c r="E87" s="84" t="s">
        <v>38</v>
      </c>
      <c r="F87" s="78" t="s">
        <v>192</v>
      </c>
      <c r="G87" s="87">
        <v>2.0890569629629629</v>
      </c>
      <c r="H87" s="69">
        <v>114.80271</v>
      </c>
      <c r="I87" s="70">
        <v>4.5908714999999999E-6</v>
      </c>
      <c r="J87" s="70">
        <v>9.9364100000000004E-9</v>
      </c>
      <c r="K87" s="64">
        <v>0.86309564000000005</v>
      </c>
      <c r="L87" s="82"/>
      <c r="M87" s="82"/>
      <c r="N87" s="76"/>
      <c r="O87" s="76"/>
      <c r="P87" s="76"/>
      <c r="Q87" s="76"/>
      <c r="R87" s="31"/>
      <c r="S87" s="23"/>
      <c r="T87" s="31"/>
      <c r="U87" s="31"/>
      <c r="V87" s="31"/>
      <c r="W87" s="31"/>
      <c r="X87" s="31"/>
      <c r="Y87" s="31"/>
      <c r="Z87" s="31"/>
      <c r="AA87" s="31"/>
      <c r="AB87" s="31"/>
      <c r="AC87" s="31"/>
      <c r="AE87" s="75"/>
      <c r="AF87" s="75"/>
      <c r="AG87" s="20"/>
      <c r="AH87" s="20"/>
      <c r="AI87" s="20"/>
      <c r="AJ87" s="20"/>
      <c r="AK87" s="20"/>
      <c r="AL87" s="20"/>
      <c r="AM87" s="20"/>
      <c r="AN87" s="20"/>
      <c r="AO87" s="20"/>
      <c r="AP87" s="20"/>
      <c r="AQ87" s="20"/>
    </row>
    <row r="88" spans="2:43" x14ac:dyDescent="0.15">
      <c r="C88" s="77" t="s">
        <v>193</v>
      </c>
      <c r="D88" s="75"/>
      <c r="E88" s="84" t="s">
        <v>38</v>
      </c>
      <c r="F88" s="78" t="s">
        <v>194</v>
      </c>
      <c r="G88" s="87">
        <v>22.017917037037034</v>
      </c>
      <c r="H88" s="69">
        <v>42.7</v>
      </c>
      <c r="I88" s="70">
        <v>2.7681998000000001E-5</v>
      </c>
      <c r="J88" s="70">
        <v>8.0679901999999994E-8</v>
      </c>
      <c r="K88" s="64">
        <v>0.42599999999999999</v>
      </c>
      <c r="L88" s="82"/>
      <c r="M88" s="82"/>
      <c r="N88" s="76"/>
      <c r="O88" s="76"/>
      <c r="P88" s="76"/>
      <c r="Q88" s="76"/>
      <c r="R88" s="31"/>
      <c r="S88" s="23"/>
      <c r="T88" s="31"/>
      <c r="U88" s="31"/>
      <c r="V88" s="31"/>
      <c r="W88" s="31"/>
      <c r="X88" s="31"/>
      <c r="Y88" s="31"/>
      <c r="Z88" s="31"/>
      <c r="AA88" s="31"/>
      <c r="AB88" s="31"/>
      <c r="AC88" s="31"/>
      <c r="AE88" s="75"/>
      <c r="AF88" s="75"/>
      <c r="AG88" s="20"/>
      <c r="AH88" s="20"/>
      <c r="AI88" s="20"/>
      <c r="AJ88" s="20"/>
      <c r="AK88" s="20"/>
      <c r="AL88" s="20"/>
      <c r="AM88" s="20"/>
      <c r="AN88" s="20"/>
      <c r="AO88" s="20"/>
      <c r="AP88" s="20"/>
      <c r="AQ88" s="20"/>
    </row>
    <row r="89" spans="2:43" x14ac:dyDescent="0.15">
      <c r="C89" s="77" t="s">
        <v>195</v>
      </c>
      <c r="D89" s="75"/>
      <c r="E89" s="84" t="s">
        <v>38</v>
      </c>
      <c r="F89" s="78" t="s">
        <v>196</v>
      </c>
      <c r="G89" s="87">
        <v>3.5837385925925926</v>
      </c>
      <c r="H89" s="69">
        <v>86.235674000000003</v>
      </c>
      <c r="I89" s="70">
        <v>7.6357938999999993E-6</v>
      </c>
      <c r="J89" s="70">
        <v>3.7779594999999998E-8</v>
      </c>
      <c r="K89" s="64">
        <v>0.46677561000000001</v>
      </c>
      <c r="L89" s="82"/>
      <c r="M89" s="82"/>
      <c r="N89" s="76"/>
      <c r="O89" s="76"/>
      <c r="P89" s="76"/>
      <c r="Q89" s="76"/>
      <c r="R89" s="31"/>
      <c r="S89" s="23"/>
      <c r="T89" s="31"/>
      <c r="U89" s="31"/>
      <c r="V89" s="31"/>
      <c r="W89" s="31"/>
      <c r="X89" s="31"/>
      <c r="Y89" s="31"/>
      <c r="Z89" s="31"/>
      <c r="AA89" s="31"/>
      <c r="AB89" s="31"/>
      <c r="AC89" s="31"/>
      <c r="AE89" s="75"/>
      <c r="AF89" s="75"/>
      <c r="AG89" s="20"/>
      <c r="AH89" s="20"/>
      <c r="AI89" s="20"/>
      <c r="AJ89" s="20"/>
      <c r="AK89" s="20"/>
      <c r="AL89" s="20"/>
      <c r="AM89" s="20"/>
      <c r="AN89" s="20"/>
      <c r="AO89" s="20"/>
      <c r="AP89" s="20"/>
      <c r="AQ89" s="20"/>
    </row>
    <row r="90" spans="2:43" x14ac:dyDescent="0.15">
      <c r="C90" s="77" t="s">
        <v>197</v>
      </c>
      <c r="D90" s="86"/>
      <c r="E90" s="84" t="s">
        <v>38</v>
      </c>
      <c r="F90" s="78" t="s">
        <v>198</v>
      </c>
      <c r="G90" s="87">
        <v>0.23199999999999998</v>
      </c>
      <c r="H90" s="69">
        <v>49.717261999999998</v>
      </c>
      <c r="I90" s="70">
        <v>4.5367579999999998E-7</v>
      </c>
      <c r="J90" s="70">
        <v>1.6202342E-9</v>
      </c>
      <c r="K90" s="64">
        <v>0.45709305</v>
      </c>
      <c r="L90" s="82"/>
      <c r="M90" s="82"/>
      <c r="N90" s="76"/>
      <c r="O90" s="76"/>
      <c r="P90" s="76"/>
      <c r="Q90" s="76"/>
      <c r="R90" s="31"/>
      <c r="S90" s="23"/>
      <c r="T90" s="31"/>
      <c r="U90" s="31"/>
      <c r="V90" s="31"/>
      <c r="W90" s="31"/>
      <c r="X90" s="31"/>
      <c r="Y90" s="31"/>
      <c r="Z90" s="31"/>
      <c r="AA90" s="31"/>
      <c r="AB90" s="31"/>
      <c r="AC90" s="31"/>
      <c r="AE90" s="75"/>
      <c r="AF90" s="75"/>
      <c r="AG90" s="20"/>
      <c r="AH90" s="20"/>
      <c r="AI90" s="20"/>
      <c r="AJ90" s="20"/>
      <c r="AK90" s="20"/>
      <c r="AL90" s="20"/>
      <c r="AM90" s="20"/>
      <c r="AN90" s="20"/>
      <c r="AO90" s="20"/>
      <c r="AP90" s="20"/>
      <c r="AQ90" s="20"/>
    </row>
    <row r="91" spans="2:43" x14ac:dyDescent="0.15">
      <c r="C91" s="67" t="s">
        <v>199</v>
      </c>
      <c r="D91" s="83" t="s">
        <v>200</v>
      </c>
      <c r="E91" s="84"/>
      <c r="F91" s="81"/>
      <c r="G91" s="31"/>
      <c r="H91" s="69"/>
      <c r="I91" s="70"/>
      <c r="K91" s="64"/>
      <c r="L91" s="81"/>
      <c r="M91" s="81"/>
      <c r="N91" s="74"/>
      <c r="S91" s="23"/>
      <c r="AE91" s="75"/>
      <c r="AF91" s="75"/>
      <c r="AG91" s="20"/>
      <c r="AH91" s="20"/>
      <c r="AI91" s="20"/>
      <c r="AJ91" s="20"/>
      <c r="AK91" s="20"/>
      <c r="AL91" s="20"/>
      <c r="AM91" s="20"/>
      <c r="AN91" s="20"/>
      <c r="AO91" s="20"/>
      <c r="AP91" s="20"/>
      <c r="AQ91" s="20"/>
    </row>
    <row r="92" spans="2:43" x14ac:dyDescent="0.15">
      <c r="C92" s="77" t="s">
        <v>201</v>
      </c>
      <c r="D92" s="85"/>
      <c r="E92" s="84" t="s">
        <v>38</v>
      </c>
      <c r="F92" s="88" t="s">
        <v>202</v>
      </c>
      <c r="G92" s="87">
        <v>8.9632118518518524</v>
      </c>
      <c r="H92" s="69">
        <v>181.90991</v>
      </c>
      <c r="I92" s="70">
        <v>3.0558344999999998E-5</v>
      </c>
      <c r="J92" s="70">
        <v>5.9525844000000003E-8</v>
      </c>
      <c r="K92" s="81">
        <v>1.1060680000000001</v>
      </c>
      <c r="L92" s="82"/>
      <c r="M92" s="82"/>
      <c r="N92" s="76"/>
      <c r="O92" s="76"/>
      <c r="P92" s="76"/>
      <c r="Q92" s="76"/>
      <c r="R92" s="31"/>
      <c r="S92" s="23"/>
      <c r="T92" s="31"/>
      <c r="U92" s="31"/>
      <c r="V92" s="31"/>
      <c r="W92" s="31"/>
      <c r="X92" s="31"/>
      <c r="Y92" s="31"/>
      <c r="Z92" s="31"/>
      <c r="AA92" s="31"/>
      <c r="AB92" s="31"/>
      <c r="AC92" s="31"/>
      <c r="AE92" s="75"/>
      <c r="AF92" s="75"/>
      <c r="AG92" s="85"/>
      <c r="AH92" s="85"/>
      <c r="AI92" s="85"/>
      <c r="AJ92" s="85"/>
      <c r="AK92" s="85"/>
      <c r="AL92" s="85"/>
      <c r="AM92" s="85"/>
      <c r="AN92" s="85"/>
      <c r="AO92" s="85"/>
      <c r="AP92" s="85"/>
      <c r="AQ92" s="85"/>
    </row>
    <row r="93" spans="2:43" s="85" customFormat="1" x14ac:dyDescent="0.15">
      <c r="C93" s="95"/>
      <c r="E93" s="73"/>
      <c r="G93" s="30"/>
      <c r="H93" s="69"/>
      <c r="I93" s="70"/>
      <c r="J93" s="70"/>
      <c r="K93" s="81"/>
      <c r="L93" s="82"/>
      <c r="M93" s="82"/>
      <c r="N93" s="74"/>
      <c r="O93" s="24"/>
      <c r="P93" s="24"/>
      <c r="Q93" s="24"/>
      <c r="R93" s="31"/>
      <c r="S93" s="23"/>
      <c r="T93" s="31"/>
      <c r="U93" s="31"/>
      <c r="V93" s="31"/>
      <c r="W93" s="31"/>
      <c r="X93" s="31"/>
      <c r="Y93" s="31"/>
      <c r="Z93" s="31"/>
      <c r="AA93" s="31"/>
      <c r="AB93" s="31"/>
      <c r="AC93" s="31"/>
      <c r="AD93" s="30"/>
      <c r="AE93" s="75"/>
      <c r="AF93" s="75"/>
    </row>
    <row r="94" spans="2:43" x14ac:dyDescent="0.15">
      <c r="B94" s="85" t="s">
        <v>203</v>
      </c>
      <c r="C94" s="67" t="s">
        <v>204</v>
      </c>
      <c r="D94" s="83" t="s">
        <v>205</v>
      </c>
      <c r="E94" s="84"/>
      <c r="F94" s="105"/>
      <c r="G94" s="31"/>
      <c r="H94" s="69"/>
      <c r="I94" s="70"/>
      <c r="K94" s="64"/>
      <c r="L94" s="105"/>
      <c r="M94" s="105"/>
      <c r="N94" s="74"/>
      <c r="S94" s="23"/>
      <c r="AE94" s="75"/>
      <c r="AF94" s="75"/>
      <c r="AG94" s="20"/>
      <c r="AH94" s="20"/>
      <c r="AI94" s="20"/>
      <c r="AJ94" s="20"/>
      <c r="AK94" s="20"/>
      <c r="AL94" s="20"/>
      <c r="AM94" s="20"/>
      <c r="AN94" s="20"/>
      <c r="AO94" s="20"/>
      <c r="AP94" s="20"/>
      <c r="AQ94" s="20"/>
    </row>
    <row r="95" spans="2:43" x14ac:dyDescent="0.15">
      <c r="C95" s="77" t="s">
        <v>206</v>
      </c>
      <c r="D95" s="106">
        <v>1</v>
      </c>
      <c r="E95" s="84" t="s">
        <v>38</v>
      </c>
      <c r="F95" s="78" t="s">
        <v>207</v>
      </c>
      <c r="G95" s="87">
        <v>0.24591973333333333</v>
      </c>
      <c r="H95" s="69">
        <v>4.5017532999999998</v>
      </c>
      <c r="I95" s="70">
        <v>4.4488679999999999E-7</v>
      </c>
      <c r="J95" s="70">
        <v>1.0951999999999999E-9</v>
      </c>
      <c r="K95" s="64">
        <v>2.8354283000000001E-2</v>
      </c>
      <c r="L95" s="82"/>
      <c r="M95" s="82"/>
      <c r="N95" s="76"/>
      <c r="O95" s="76"/>
      <c r="P95" s="76"/>
      <c r="Q95" s="76"/>
      <c r="S95" s="23"/>
      <c r="AE95" s="75"/>
      <c r="AF95" s="75"/>
      <c r="AG95" s="20"/>
      <c r="AH95" s="20"/>
      <c r="AI95" s="20"/>
      <c r="AJ95" s="20"/>
      <c r="AK95" s="20"/>
      <c r="AL95" s="20"/>
      <c r="AM95" s="20"/>
      <c r="AN95" s="20"/>
      <c r="AO95" s="20"/>
      <c r="AP95" s="20"/>
      <c r="AQ95" s="20"/>
    </row>
    <row r="96" spans="2:43" x14ac:dyDescent="0.15">
      <c r="C96" s="77" t="s">
        <v>208</v>
      </c>
      <c r="D96" s="106">
        <v>1</v>
      </c>
      <c r="E96" s="84" t="s">
        <v>38</v>
      </c>
      <c r="F96" s="78" t="s">
        <v>209</v>
      </c>
      <c r="G96" s="87">
        <v>0.753769111111111</v>
      </c>
      <c r="H96" s="69">
        <v>3.9930503000000002</v>
      </c>
      <c r="I96" s="70">
        <v>1.0241653E-6</v>
      </c>
      <c r="J96" s="70">
        <v>2.9966346E-9</v>
      </c>
      <c r="K96" s="64">
        <v>2.2010202E-2</v>
      </c>
      <c r="L96" s="82"/>
      <c r="M96" s="82"/>
      <c r="N96" s="76"/>
      <c r="O96" s="76"/>
      <c r="P96" s="76"/>
      <c r="Q96" s="76"/>
      <c r="S96" s="23"/>
      <c r="AE96" s="75"/>
      <c r="AF96" s="75"/>
      <c r="AG96" s="20"/>
      <c r="AH96" s="20"/>
      <c r="AI96" s="20"/>
      <c r="AJ96" s="20"/>
      <c r="AK96" s="20"/>
      <c r="AL96" s="20"/>
      <c r="AM96" s="20"/>
      <c r="AN96" s="20"/>
      <c r="AO96" s="20"/>
      <c r="AP96" s="20"/>
      <c r="AQ96" s="20"/>
    </row>
    <row r="97" spans="3:43" x14ac:dyDescent="0.15">
      <c r="C97" s="77" t="s">
        <v>210</v>
      </c>
      <c r="D97" s="106">
        <v>1</v>
      </c>
      <c r="E97" s="84" t="s">
        <v>38</v>
      </c>
      <c r="F97" s="78" t="s">
        <v>211</v>
      </c>
      <c r="G97" s="87">
        <v>9.1012703703703696E-3</v>
      </c>
      <c r="H97" s="69">
        <v>0.15215312</v>
      </c>
      <c r="I97" s="70">
        <v>1.6932724000000002E-8</v>
      </c>
      <c r="J97" s="70">
        <v>6.7347591000000004E-11</v>
      </c>
      <c r="K97" s="64">
        <v>1.4601694E-3</v>
      </c>
      <c r="L97" s="82"/>
      <c r="M97" s="82"/>
      <c r="N97" s="76"/>
      <c r="O97" s="76"/>
      <c r="P97" s="76"/>
      <c r="Q97" s="76"/>
      <c r="S97" s="23"/>
      <c r="AE97" s="75"/>
      <c r="AF97" s="75"/>
      <c r="AG97" s="20"/>
      <c r="AH97" s="20"/>
      <c r="AI97" s="20"/>
      <c r="AJ97" s="20"/>
      <c r="AK97" s="20"/>
      <c r="AL97" s="20"/>
      <c r="AM97" s="20"/>
      <c r="AN97" s="20"/>
      <c r="AO97" s="20"/>
      <c r="AP97" s="20"/>
      <c r="AQ97" s="20"/>
    </row>
    <row r="98" spans="3:43" x14ac:dyDescent="0.15">
      <c r="C98" s="67" t="s">
        <v>212</v>
      </c>
      <c r="D98" s="83" t="s">
        <v>213</v>
      </c>
      <c r="E98" s="83"/>
      <c r="G98" s="31"/>
      <c r="H98" s="69"/>
      <c r="I98" s="70"/>
      <c r="K98" s="64"/>
      <c r="L98" s="104"/>
      <c r="M98" s="104"/>
      <c r="N98" s="74"/>
      <c r="S98" s="23"/>
      <c r="AE98" s="75"/>
      <c r="AF98" s="75"/>
      <c r="AG98" s="20"/>
      <c r="AH98" s="76"/>
      <c r="AI98" s="20"/>
      <c r="AJ98" s="20"/>
      <c r="AK98" s="20"/>
      <c r="AL98" s="20"/>
      <c r="AM98" s="20"/>
      <c r="AN98" s="20"/>
      <c r="AO98" s="20"/>
      <c r="AP98" s="20"/>
      <c r="AQ98" s="20"/>
    </row>
    <row r="99" spans="3:43" x14ac:dyDescent="0.15">
      <c r="C99" s="77" t="s">
        <v>214</v>
      </c>
      <c r="D99" s="106">
        <v>1</v>
      </c>
      <c r="E99" s="73" t="s">
        <v>38</v>
      </c>
      <c r="F99" s="107" t="s">
        <v>215</v>
      </c>
      <c r="G99" s="108">
        <v>0.37901828888888889</v>
      </c>
      <c r="H99" s="109">
        <v>26.74727</v>
      </c>
      <c r="I99" s="64">
        <v>1.0033722E-6</v>
      </c>
      <c r="J99" s="70">
        <v>3.7824601999999998E-9</v>
      </c>
      <c r="K99" s="64">
        <v>0.23818726000000001</v>
      </c>
      <c r="L99" s="104"/>
      <c r="M99" s="104"/>
      <c r="N99" s="76"/>
      <c r="O99" s="76"/>
      <c r="P99" s="76"/>
      <c r="Q99" s="76"/>
      <c r="S99" s="23"/>
      <c r="V99" s="31"/>
      <c r="W99" s="31"/>
      <c r="X99" s="31"/>
      <c r="Y99" s="31"/>
      <c r="Z99" s="31"/>
      <c r="AA99" s="31"/>
      <c r="AB99" s="31"/>
      <c r="AC99" s="31"/>
      <c r="AE99" s="75"/>
      <c r="AF99" s="75"/>
      <c r="AG99" s="85"/>
      <c r="AH99" s="96"/>
      <c r="AI99" s="85"/>
      <c r="AJ99" s="85"/>
      <c r="AK99" s="85"/>
      <c r="AL99" s="85"/>
      <c r="AM99" s="85"/>
      <c r="AN99" s="85"/>
      <c r="AO99" s="85"/>
      <c r="AP99" s="85"/>
      <c r="AQ99" s="85"/>
    </row>
    <row r="100" spans="3:43" x14ac:dyDescent="0.15">
      <c r="C100" s="67" t="s">
        <v>216</v>
      </c>
      <c r="D100" s="83" t="s">
        <v>217</v>
      </c>
      <c r="E100" s="73"/>
      <c r="F100" s="64"/>
      <c r="G100" s="110"/>
      <c r="H100" s="111"/>
      <c r="I100" s="64"/>
      <c r="K100" s="64"/>
      <c r="L100" s="81"/>
      <c r="M100" s="81"/>
      <c r="N100" s="74"/>
      <c r="O100" s="112"/>
      <c r="P100" s="112"/>
      <c r="Q100" s="112"/>
      <c r="S100" s="23"/>
      <c r="V100" s="113"/>
      <c r="W100" s="113"/>
      <c r="X100" s="113"/>
      <c r="Y100" s="113"/>
      <c r="Z100" s="113"/>
      <c r="AA100" s="113"/>
      <c r="AB100" s="113"/>
      <c r="AC100" s="113"/>
      <c r="AE100" s="75"/>
      <c r="AF100" s="75"/>
      <c r="AG100" s="85"/>
      <c r="AH100" s="96"/>
      <c r="AI100" s="85"/>
      <c r="AJ100" s="85"/>
      <c r="AK100" s="85"/>
      <c r="AL100" s="85"/>
      <c r="AM100" s="85"/>
      <c r="AN100" s="85"/>
      <c r="AO100" s="85"/>
      <c r="AP100" s="85"/>
      <c r="AQ100" s="85"/>
    </row>
    <row r="101" spans="3:43" x14ac:dyDescent="0.15">
      <c r="C101" s="77" t="s">
        <v>218</v>
      </c>
      <c r="D101" s="106">
        <v>1</v>
      </c>
      <c r="E101" s="84" t="s">
        <v>38</v>
      </c>
      <c r="F101" s="107" t="s">
        <v>219</v>
      </c>
      <c r="G101" s="108">
        <v>0.23853037037037034</v>
      </c>
      <c r="H101" s="109">
        <v>3.8029999999999999</v>
      </c>
      <c r="I101" s="64">
        <v>3.1787256999999998E-7</v>
      </c>
      <c r="J101" s="70">
        <v>8.2822380000000003E-10</v>
      </c>
      <c r="K101" s="64">
        <v>1.2102665E-2</v>
      </c>
      <c r="L101" s="82"/>
      <c r="M101" s="82"/>
      <c r="N101" s="76"/>
      <c r="O101" s="76"/>
      <c r="P101" s="76"/>
      <c r="Q101" s="76"/>
      <c r="S101" s="23"/>
      <c r="V101" s="113"/>
      <c r="W101" s="113"/>
      <c r="X101" s="113"/>
      <c r="Y101" s="113"/>
      <c r="Z101" s="113"/>
      <c r="AA101" s="113"/>
      <c r="AB101" s="113"/>
      <c r="AC101" s="113"/>
      <c r="AE101" s="75"/>
      <c r="AF101" s="75"/>
      <c r="AG101" s="85"/>
      <c r="AH101" s="96"/>
      <c r="AI101" s="85"/>
      <c r="AJ101" s="85"/>
      <c r="AK101" s="85"/>
      <c r="AL101" s="85"/>
      <c r="AM101" s="85"/>
      <c r="AN101" s="85"/>
      <c r="AO101" s="85"/>
      <c r="AP101" s="85"/>
      <c r="AQ101" s="85"/>
    </row>
    <row r="102" spans="3:43" x14ac:dyDescent="0.15">
      <c r="C102" s="77" t="s">
        <v>220</v>
      </c>
      <c r="E102" s="84" t="s">
        <v>38</v>
      </c>
      <c r="F102" s="107" t="s">
        <v>221</v>
      </c>
      <c r="G102" s="108">
        <v>0.74196933333333326</v>
      </c>
      <c r="H102" s="109">
        <v>13.643886999999999</v>
      </c>
      <c r="I102" s="64">
        <v>3.7076338999999998E-7</v>
      </c>
      <c r="J102" s="70">
        <v>9.3376951000000006E-10</v>
      </c>
      <c r="K102" s="81">
        <v>0</v>
      </c>
      <c r="L102" s="82"/>
      <c r="M102" s="82"/>
      <c r="N102" s="76"/>
      <c r="O102" s="76"/>
      <c r="P102" s="76"/>
      <c r="Q102" s="76"/>
      <c r="S102" s="23"/>
      <c r="V102" s="31"/>
      <c r="W102" s="31"/>
      <c r="X102" s="31"/>
      <c r="Y102" s="31"/>
      <c r="Z102" s="31"/>
      <c r="AA102" s="31"/>
      <c r="AB102" s="31"/>
      <c r="AC102" s="31"/>
      <c r="AE102" s="75"/>
      <c r="AF102" s="75"/>
      <c r="AG102" s="20"/>
      <c r="AH102" s="76"/>
      <c r="AI102" s="20"/>
      <c r="AJ102" s="20"/>
      <c r="AK102" s="20"/>
      <c r="AL102" s="20"/>
      <c r="AM102" s="20"/>
      <c r="AN102" s="20"/>
      <c r="AO102" s="20"/>
      <c r="AP102" s="20"/>
      <c r="AQ102" s="20"/>
    </row>
    <row r="103" spans="3:43" x14ac:dyDescent="0.15">
      <c r="C103" s="77" t="s">
        <v>222</v>
      </c>
      <c r="D103" s="106">
        <v>1</v>
      </c>
      <c r="E103" s="84" t="s">
        <v>38</v>
      </c>
      <c r="F103" s="107" t="s">
        <v>223</v>
      </c>
      <c r="G103" s="108">
        <v>0.31019341481481477</v>
      </c>
      <c r="H103" s="109">
        <v>4.9457000000000004</v>
      </c>
      <c r="I103" s="64">
        <v>1.5910685E-6</v>
      </c>
      <c r="J103" s="70">
        <v>3.7717137000000003E-9</v>
      </c>
      <c r="K103" s="64">
        <v>0.10140362999999999</v>
      </c>
      <c r="L103" s="82"/>
      <c r="M103" s="82"/>
      <c r="N103" s="76"/>
      <c r="O103" s="76"/>
      <c r="P103" s="76"/>
      <c r="Q103" s="76"/>
      <c r="S103" s="23"/>
      <c r="V103" s="31"/>
      <c r="W103" s="31"/>
      <c r="X103" s="31"/>
      <c r="Y103" s="31"/>
      <c r="Z103" s="31"/>
      <c r="AA103" s="31"/>
      <c r="AB103" s="31"/>
      <c r="AC103" s="31"/>
      <c r="AE103" s="75"/>
      <c r="AF103" s="75"/>
      <c r="AG103" s="20"/>
      <c r="AH103" s="76"/>
      <c r="AI103" s="20"/>
      <c r="AJ103" s="20"/>
      <c r="AK103" s="20"/>
      <c r="AL103" s="20"/>
      <c r="AM103" s="20"/>
      <c r="AN103" s="20"/>
      <c r="AO103" s="20"/>
      <c r="AP103" s="20"/>
      <c r="AQ103" s="20"/>
    </row>
    <row r="104" spans="3:43" x14ac:dyDescent="0.15">
      <c r="C104" s="77" t="s">
        <v>224</v>
      </c>
      <c r="D104" s="106">
        <v>1</v>
      </c>
      <c r="E104" s="84" t="s">
        <v>38</v>
      </c>
      <c r="F104" s="107" t="s">
        <v>225</v>
      </c>
      <c r="G104" s="108">
        <v>0.16537923703703702</v>
      </c>
      <c r="H104" s="109">
        <v>1.8326515999999999</v>
      </c>
      <c r="I104" s="64">
        <v>3.9890493E-7</v>
      </c>
      <c r="J104" s="70">
        <v>1.0987660000000001E-9</v>
      </c>
      <c r="K104" s="64">
        <v>0</v>
      </c>
      <c r="L104" s="82"/>
      <c r="M104" s="82"/>
      <c r="N104" s="76"/>
      <c r="O104" s="76"/>
      <c r="P104" s="76"/>
      <c r="Q104" s="76"/>
      <c r="R104" s="31"/>
      <c r="S104" s="23"/>
      <c r="T104" s="31"/>
      <c r="U104" s="31"/>
      <c r="V104" s="31"/>
      <c r="W104" s="31"/>
      <c r="X104" s="31"/>
      <c r="Y104" s="31"/>
      <c r="Z104" s="31"/>
      <c r="AA104" s="31"/>
      <c r="AB104" s="31"/>
      <c r="AC104" s="31"/>
      <c r="AE104" s="75"/>
      <c r="AF104" s="75"/>
      <c r="AG104" s="20"/>
      <c r="AH104" s="76"/>
      <c r="AI104" s="20"/>
      <c r="AJ104" s="20"/>
      <c r="AK104" s="20"/>
      <c r="AL104" s="20"/>
      <c r="AM104" s="20"/>
      <c r="AN104" s="20"/>
      <c r="AO104" s="20"/>
      <c r="AP104" s="20"/>
      <c r="AQ104" s="20"/>
    </row>
    <row r="105" spans="3:43" x14ac:dyDescent="0.15">
      <c r="C105" s="67" t="s">
        <v>226</v>
      </c>
      <c r="D105" s="83" t="s">
        <v>227</v>
      </c>
      <c r="E105" s="114"/>
      <c r="F105" s="73"/>
      <c r="G105" s="31"/>
      <c r="H105" s="30"/>
      <c r="I105" s="28"/>
      <c r="J105" s="28"/>
      <c r="K105" s="64"/>
      <c r="L105" s="73"/>
      <c r="M105" s="73"/>
      <c r="N105" s="74"/>
      <c r="S105" s="23"/>
      <c r="AE105" s="75"/>
      <c r="AF105" s="75"/>
      <c r="AG105" s="20"/>
      <c r="AH105" s="76"/>
      <c r="AI105" s="20"/>
      <c r="AJ105" s="20"/>
      <c r="AK105" s="20"/>
      <c r="AL105" s="20"/>
      <c r="AM105" s="20"/>
      <c r="AN105" s="20"/>
      <c r="AO105" s="20"/>
      <c r="AP105" s="20"/>
      <c r="AQ105" s="20"/>
    </row>
    <row r="106" spans="3:43" ht="15" x14ac:dyDescent="0.2">
      <c r="C106" s="77" t="s">
        <v>228</v>
      </c>
      <c r="D106" s="106">
        <v>1</v>
      </c>
      <c r="E106" s="84" t="s">
        <v>229</v>
      </c>
      <c r="F106" s="115" t="s">
        <v>230</v>
      </c>
      <c r="G106" s="108">
        <v>261.25668148148145</v>
      </c>
      <c r="H106" s="109">
        <v>1557.6049</v>
      </c>
      <c r="I106" s="64">
        <v>3.6446672999999999E-4</v>
      </c>
      <c r="J106" s="70">
        <v>1.070694E-6</v>
      </c>
      <c r="K106" s="64">
        <v>9.0914906000000002</v>
      </c>
      <c r="L106" s="82"/>
      <c r="M106" s="82"/>
      <c r="N106" s="90"/>
      <c r="O106" s="90"/>
      <c r="P106" s="90"/>
      <c r="Q106" s="90"/>
      <c r="R106" s="31"/>
      <c r="S106" s="23"/>
      <c r="T106" s="31"/>
      <c r="U106" s="31"/>
      <c r="V106" s="31"/>
      <c r="W106" s="31"/>
      <c r="X106" s="31"/>
      <c r="Y106" s="31"/>
      <c r="Z106" s="31"/>
      <c r="AA106" s="31"/>
      <c r="AB106" s="31"/>
      <c r="AC106" s="31"/>
      <c r="AE106" s="75"/>
      <c r="AF106" s="75"/>
      <c r="AG106" s="20"/>
      <c r="AH106" s="76"/>
      <c r="AI106" s="20"/>
      <c r="AJ106" s="20"/>
      <c r="AK106" s="20"/>
      <c r="AL106" s="20"/>
      <c r="AM106" s="20"/>
      <c r="AN106" s="20"/>
      <c r="AO106" s="20"/>
      <c r="AP106" s="20"/>
      <c r="AQ106" s="20"/>
    </row>
    <row r="107" spans="3:43" ht="15" x14ac:dyDescent="0.2">
      <c r="C107" s="77" t="s">
        <v>231</v>
      </c>
      <c r="D107" s="106">
        <v>1</v>
      </c>
      <c r="E107" s="84" t="s">
        <v>229</v>
      </c>
      <c r="F107" s="115" t="s">
        <v>232</v>
      </c>
      <c r="G107" s="108">
        <v>422.19314074074072</v>
      </c>
      <c r="H107" s="109">
        <v>4459.4692999999997</v>
      </c>
      <c r="I107" s="64">
        <v>7.4420414000000003E-4</v>
      </c>
      <c r="J107" s="70">
        <v>1.8843607000000001E-6</v>
      </c>
      <c r="K107" s="64">
        <v>17.507214999999999</v>
      </c>
      <c r="L107" s="82"/>
      <c r="M107" s="82"/>
      <c r="N107" s="90"/>
      <c r="O107" s="90"/>
      <c r="P107" s="90"/>
      <c r="Q107" s="90"/>
      <c r="R107" s="31"/>
      <c r="S107" s="23"/>
      <c r="T107" s="31"/>
      <c r="U107" s="31"/>
      <c r="V107" s="31"/>
      <c r="W107" s="31"/>
      <c r="X107" s="31"/>
      <c r="Y107" s="31"/>
      <c r="Z107" s="31"/>
      <c r="AA107" s="31"/>
      <c r="AB107" s="31"/>
      <c r="AC107" s="31"/>
      <c r="AE107" s="75"/>
      <c r="AF107" s="75"/>
      <c r="AG107" s="20"/>
      <c r="AH107" s="20"/>
      <c r="AI107" s="20"/>
      <c r="AJ107" s="20"/>
      <c r="AK107" s="20"/>
      <c r="AL107" s="20"/>
      <c r="AM107" s="20"/>
      <c r="AN107" s="20"/>
      <c r="AO107" s="20"/>
      <c r="AP107" s="20"/>
      <c r="AQ107" s="20"/>
    </row>
    <row r="108" spans="3:43" ht="15" x14ac:dyDescent="0.2">
      <c r="C108" s="77" t="s">
        <v>233</v>
      </c>
      <c r="D108" s="106">
        <v>1</v>
      </c>
      <c r="E108" s="84" t="s">
        <v>38</v>
      </c>
      <c r="F108" s="115" t="s">
        <v>234</v>
      </c>
      <c r="G108" s="108">
        <v>7.0663252592592582E-3</v>
      </c>
      <c r="H108" s="109">
        <v>0.12773158000000001</v>
      </c>
      <c r="I108" s="64">
        <v>1.3263378000000001E-8</v>
      </c>
      <c r="J108" s="70">
        <v>5.0037831999999998E-11</v>
      </c>
      <c r="K108" s="64">
        <v>1.0182616999999999E-3</v>
      </c>
      <c r="L108" s="82"/>
      <c r="M108" s="82"/>
      <c r="N108" s="90"/>
      <c r="O108" s="90"/>
      <c r="P108" s="90"/>
      <c r="Q108" s="90"/>
      <c r="R108" s="31"/>
      <c r="S108" s="23"/>
      <c r="T108" s="31"/>
      <c r="U108" s="31"/>
      <c r="V108" s="31"/>
      <c r="W108" s="31"/>
      <c r="X108" s="31"/>
      <c r="Y108" s="31"/>
      <c r="Z108" s="31"/>
      <c r="AA108" s="31"/>
      <c r="AB108" s="31"/>
      <c r="AC108" s="31"/>
      <c r="AE108" s="75"/>
      <c r="AF108" s="75"/>
      <c r="AG108" s="20"/>
      <c r="AH108" s="76"/>
      <c r="AI108" s="20"/>
      <c r="AJ108" s="20"/>
      <c r="AK108" s="20"/>
      <c r="AL108" s="20"/>
      <c r="AM108" s="20"/>
      <c r="AN108" s="20"/>
      <c r="AO108" s="20"/>
      <c r="AP108" s="20"/>
      <c r="AQ108" s="20"/>
    </row>
    <row r="109" spans="3:43" x14ac:dyDescent="0.15">
      <c r="C109" s="67" t="s">
        <v>235</v>
      </c>
      <c r="D109" s="83" t="s">
        <v>236</v>
      </c>
      <c r="E109" s="114"/>
      <c r="F109" s="73"/>
      <c r="G109" s="110"/>
      <c r="H109" s="116"/>
      <c r="I109" s="64"/>
      <c r="K109" s="64"/>
      <c r="L109" s="73"/>
      <c r="M109" s="73"/>
      <c r="N109" s="74"/>
      <c r="S109" s="23"/>
      <c r="AE109" s="75"/>
      <c r="AF109" s="75"/>
      <c r="AG109" s="20"/>
      <c r="AH109" s="20"/>
      <c r="AI109" s="20"/>
      <c r="AJ109" s="20"/>
      <c r="AK109" s="20"/>
      <c r="AL109" s="20"/>
      <c r="AM109" s="20"/>
      <c r="AN109" s="20"/>
      <c r="AO109" s="20"/>
      <c r="AP109" s="20"/>
      <c r="AQ109" s="20"/>
    </row>
    <row r="110" spans="3:43" x14ac:dyDescent="0.15">
      <c r="C110" s="77" t="s">
        <v>237</v>
      </c>
      <c r="D110" s="106">
        <v>1</v>
      </c>
      <c r="E110" s="73" t="s">
        <v>38</v>
      </c>
      <c r="F110" s="107" t="s">
        <v>238</v>
      </c>
      <c r="G110" s="108">
        <v>1.2310197777777778</v>
      </c>
      <c r="H110" s="109">
        <v>152.12389999999999</v>
      </c>
      <c r="I110" s="64">
        <v>2.8709582000000001E-6</v>
      </c>
      <c r="J110" s="70">
        <v>5.1628565999999999E-8</v>
      </c>
      <c r="K110" s="64">
        <v>0.1262239</v>
      </c>
      <c r="L110" s="82"/>
      <c r="M110" s="82"/>
      <c r="N110" s="76"/>
      <c r="O110" s="76"/>
      <c r="P110" s="76"/>
      <c r="Q110" s="76"/>
      <c r="R110" s="31"/>
      <c r="S110" s="23"/>
      <c r="T110" s="31"/>
      <c r="U110" s="31"/>
      <c r="V110" s="31"/>
      <c r="W110" s="31"/>
      <c r="X110" s="31"/>
      <c r="Y110" s="31"/>
      <c r="Z110" s="31"/>
      <c r="AA110" s="31"/>
      <c r="AB110" s="31"/>
      <c r="AC110" s="31"/>
      <c r="AE110" s="75"/>
      <c r="AF110" s="75"/>
      <c r="AG110" s="20"/>
      <c r="AH110" s="20"/>
      <c r="AI110" s="20"/>
      <c r="AJ110" s="20"/>
      <c r="AK110" s="20"/>
      <c r="AL110" s="20"/>
      <c r="AM110" s="20"/>
      <c r="AN110" s="20"/>
      <c r="AO110" s="20"/>
      <c r="AP110" s="20"/>
      <c r="AQ110" s="20"/>
    </row>
    <row r="111" spans="3:43" x14ac:dyDescent="0.15">
      <c r="C111" s="77" t="s">
        <v>239</v>
      </c>
      <c r="D111" s="106">
        <v>1</v>
      </c>
      <c r="E111" s="73" t="s">
        <v>38</v>
      </c>
      <c r="F111" s="107" t="s">
        <v>240</v>
      </c>
      <c r="G111" s="108">
        <v>1.0737187407407407</v>
      </c>
      <c r="H111" s="109">
        <v>36.391281999999997</v>
      </c>
      <c r="I111" s="64">
        <v>2.5061227000000002E-6</v>
      </c>
      <c r="J111" s="70">
        <v>6.6513950999999997E-9</v>
      </c>
      <c r="K111" s="64">
        <v>0.12573815999999999</v>
      </c>
      <c r="L111" s="82"/>
      <c r="M111" s="82"/>
      <c r="N111" s="76"/>
      <c r="O111" s="76"/>
      <c r="P111" s="76"/>
      <c r="Q111" s="76"/>
      <c r="R111" s="31"/>
      <c r="S111" s="23"/>
      <c r="T111" s="31"/>
      <c r="U111" s="31"/>
      <c r="V111" s="31"/>
      <c r="W111" s="31"/>
      <c r="X111" s="31"/>
      <c r="Y111" s="31"/>
      <c r="Z111" s="31"/>
      <c r="AA111" s="31"/>
      <c r="AB111" s="31"/>
      <c r="AC111" s="31"/>
      <c r="AE111" s="75"/>
      <c r="AF111" s="75"/>
      <c r="AG111" s="20"/>
      <c r="AH111" s="20"/>
      <c r="AI111" s="20"/>
      <c r="AJ111" s="20"/>
      <c r="AK111" s="20"/>
      <c r="AL111" s="20"/>
      <c r="AM111" s="20"/>
      <c r="AN111" s="20"/>
      <c r="AO111" s="20"/>
      <c r="AP111" s="20"/>
      <c r="AQ111" s="20"/>
    </row>
    <row r="112" spans="3:43" x14ac:dyDescent="0.15">
      <c r="C112" s="77" t="s">
        <v>241</v>
      </c>
      <c r="D112" s="106">
        <v>1</v>
      </c>
      <c r="E112" s="73" t="s">
        <v>38</v>
      </c>
      <c r="F112" s="107" t="s">
        <v>242</v>
      </c>
      <c r="G112" s="108">
        <v>1.233003111111111</v>
      </c>
      <c r="H112" s="109">
        <v>19.994776000000002</v>
      </c>
      <c r="I112" s="64">
        <v>3.5356704000000001E-6</v>
      </c>
      <c r="J112" s="70">
        <v>7.5409033000000001E-9</v>
      </c>
      <c r="K112" s="64">
        <v>9.4508297000000005E-2</v>
      </c>
      <c r="L112" s="82"/>
      <c r="M112" s="82"/>
      <c r="N112" s="76"/>
      <c r="O112" s="76"/>
      <c r="P112" s="76"/>
      <c r="Q112" s="76"/>
      <c r="R112" s="31"/>
      <c r="S112" s="23"/>
      <c r="T112" s="31"/>
      <c r="U112" s="31"/>
      <c r="V112" s="31"/>
      <c r="W112" s="31"/>
      <c r="X112" s="31"/>
      <c r="Y112" s="31"/>
      <c r="Z112" s="31"/>
      <c r="AA112" s="31"/>
      <c r="AB112" s="31"/>
      <c r="AC112" s="31"/>
      <c r="AE112" s="75"/>
      <c r="AF112" s="75"/>
      <c r="AG112" s="20"/>
      <c r="AH112" s="20"/>
      <c r="AI112" s="20"/>
      <c r="AJ112" s="20"/>
      <c r="AK112" s="20"/>
      <c r="AL112" s="20"/>
      <c r="AM112" s="20"/>
      <c r="AN112" s="20"/>
      <c r="AO112" s="20"/>
      <c r="AP112" s="20"/>
      <c r="AQ112" s="20"/>
    </row>
    <row r="113" spans="3:43" x14ac:dyDescent="0.15">
      <c r="C113" s="67" t="s">
        <v>243</v>
      </c>
      <c r="D113" s="83" t="s">
        <v>244</v>
      </c>
      <c r="E113" s="114"/>
      <c r="F113" s="73"/>
      <c r="G113" s="110"/>
      <c r="H113" s="116"/>
      <c r="I113" s="64"/>
      <c r="K113" s="64"/>
      <c r="L113" s="73"/>
      <c r="M113" s="73"/>
      <c r="N113" s="117"/>
      <c r="S113" s="23"/>
      <c r="AE113" s="75"/>
      <c r="AF113" s="75"/>
      <c r="AG113" s="20"/>
      <c r="AH113" s="20"/>
      <c r="AI113" s="20"/>
      <c r="AJ113" s="20"/>
      <c r="AK113" s="20"/>
      <c r="AL113" s="20"/>
      <c r="AM113" s="20"/>
      <c r="AN113" s="20"/>
      <c r="AO113" s="20"/>
      <c r="AP113" s="20"/>
      <c r="AQ113" s="20"/>
    </row>
    <row r="114" spans="3:43" x14ac:dyDescent="0.15">
      <c r="C114" s="77" t="s">
        <v>245</v>
      </c>
      <c r="D114" s="106">
        <v>1</v>
      </c>
      <c r="E114" s="73" t="s">
        <v>38</v>
      </c>
      <c r="F114" s="107" t="s">
        <v>246</v>
      </c>
      <c r="G114" s="108">
        <v>0.30548488888888886</v>
      </c>
      <c r="H114" s="109">
        <v>5.4973641000000004</v>
      </c>
      <c r="I114" s="64">
        <v>5.5711159999999997E-7</v>
      </c>
      <c r="J114" s="70">
        <v>1.3257914000000001E-9</v>
      </c>
      <c r="K114" s="64">
        <v>3.5112663000000002E-2</v>
      </c>
      <c r="L114" s="82"/>
      <c r="M114" s="82"/>
      <c r="N114" s="76"/>
      <c r="O114" s="76"/>
      <c r="P114" s="76"/>
      <c r="Q114" s="76"/>
      <c r="R114" s="31"/>
      <c r="S114" s="23"/>
      <c r="T114" s="31"/>
      <c r="U114" s="31"/>
      <c r="V114" s="31"/>
      <c r="W114" s="31"/>
      <c r="X114" s="31"/>
      <c r="Y114" s="31"/>
      <c r="Z114" s="31"/>
      <c r="AA114" s="31"/>
      <c r="AB114" s="31"/>
      <c r="AC114" s="31"/>
      <c r="AE114" s="75"/>
      <c r="AF114" s="75"/>
      <c r="AG114" s="20"/>
      <c r="AH114" s="20"/>
      <c r="AI114" s="20"/>
      <c r="AJ114" s="20"/>
      <c r="AK114" s="20"/>
      <c r="AL114" s="20"/>
      <c r="AM114" s="20"/>
      <c r="AN114" s="20"/>
      <c r="AO114" s="20"/>
      <c r="AP114" s="20"/>
      <c r="AQ114" s="20"/>
    </row>
    <row r="115" spans="3:43" x14ac:dyDescent="0.15">
      <c r="C115" s="77" t="s">
        <v>247</v>
      </c>
      <c r="D115" s="106">
        <v>1</v>
      </c>
      <c r="E115" s="73" t="s">
        <v>38</v>
      </c>
      <c r="F115" s="107" t="s">
        <v>248</v>
      </c>
      <c r="G115" s="108">
        <v>5.2175971111111108E-2</v>
      </c>
      <c r="H115" s="109">
        <v>0.65915973000000005</v>
      </c>
      <c r="I115" s="64">
        <v>1.2623539999999999E-7</v>
      </c>
      <c r="J115" s="70">
        <v>2.5254591999999999E-10</v>
      </c>
      <c r="K115" s="64">
        <v>2.5967689E-3</v>
      </c>
      <c r="L115" s="82"/>
      <c r="M115" s="82"/>
      <c r="N115" s="76"/>
      <c r="O115" s="76"/>
      <c r="P115" s="76"/>
      <c r="Q115" s="76"/>
      <c r="R115" s="31"/>
      <c r="S115" s="23"/>
      <c r="T115" s="31"/>
      <c r="U115" s="31"/>
      <c r="V115" s="31"/>
      <c r="W115" s="31"/>
      <c r="X115" s="31"/>
      <c r="Y115" s="31"/>
      <c r="Z115" s="31"/>
      <c r="AA115" s="31"/>
      <c r="AB115" s="31"/>
      <c r="AC115" s="31"/>
      <c r="AD115" s="109"/>
      <c r="AE115" s="75"/>
      <c r="AF115" s="75"/>
      <c r="AG115" s="20"/>
      <c r="AH115" s="20"/>
      <c r="AI115" s="20"/>
      <c r="AJ115" s="20"/>
      <c r="AK115" s="20"/>
      <c r="AL115" s="20"/>
      <c r="AM115" s="20"/>
      <c r="AN115" s="20"/>
      <c r="AO115" s="20"/>
      <c r="AP115" s="20"/>
      <c r="AQ115" s="20"/>
    </row>
    <row r="116" spans="3:43" x14ac:dyDescent="0.15">
      <c r="C116" s="77" t="s">
        <v>249</v>
      </c>
      <c r="D116" s="106">
        <v>1</v>
      </c>
      <c r="E116" s="73" t="s">
        <v>38</v>
      </c>
      <c r="F116" s="107" t="s">
        <v>250</v>
      </c>
      <c r="G116" s="108">
        <v>9.3468659259259256E-3</v>
      </c>
      <c r="H116" s="109">
        <v>0.14731391999999999</v>
      </c>
      <c r="I116" s="118">
        <v>1.7999592000000001E-8</v>
      </c>
      <c r="J116" s="70">
        <v>5.6673948000000001E-11</v>
      </c>
      <c r="K116" s="64">
        <v>1.1492433E-3</v>
      </c>
      <c r="L116" s="82"/>
      <c r="M116" s="82"/>
      <c r="N116" s="76"/>
      <c r="O116" s="76"/>
      <c r="P116" s="76"/>
      <c r="Q116" s="76"/>
      <c r="R116" s="31"/>
      <c r="S116" s="23"/>
      <c r="T116" s="31"/>
      <c r="U116" s="31"/>
      <c r="V116" s="31"/>
      <c r="W116" s="31"/>
      <c r="X116" s="31"/>
      <c r="Y116" s="31"/>
      <c r="Z116" s="31"/>
      <c r="AA116" s="31"/>
      <c r="AB116" s="31"/>
      <c r="AC116" s="31"/>
      <c r="AD116" s="109"/>
      <c r="AE116" s="75"/>
      <c r="AF116" s="75"/>
      <c r="AG116" s="20"/>
      <c r="AH116" s="20"/>
      <c r="AI116" s="20"/>
      <c r="AJ116" s="20"/>
      <c r="AK116" s="20"/>
      <c r="AL116" s="20"/>
      <c r="AM116" s="20"/>
      <c r="AN116" s="20"/>
      <c r="AO116" s="20"/>
      <c r="AP116" s="20"/>
      <c r="AQ116" s="20"/>
    </row>
    <row r="117" spans="3:43" x14ac:dyDescent="0.15">
      <c r="C117" s="77" t="s">
        <v>251</v>
      </c>
      <c r="D117" s="106">
        <v>1</v>
      </c>
      <c r="E117" s="73" t="s">
        <v>38</v>
      </c>
      <c r="F117" s="107" t="s">
        <v>252</v>
      </c>
      <c r="G117" s="119">
        <v>1.1429128148148147</v>
      </c>
      <c r="H117" s="109">
        <v>76.067194000000001</v>
      </c>
      <c r="I117" s="64">
        <v>2.8383667000000001E-6</v>
      </c>
      <c r="J117" s="70">
        <v>7.4335170999999997E-9</v>
      </c>
      <c r="K117" s="64">
        <v>0.72736526999999995</v>
      </c>
      <c r="L117" s="82"/>
      <c r="M117" s="82"/>
      <c r="N117" s="76"/>
      <c r="O117" s="76"/>
      <c r="P117" s="76"/>
      <c r="Q117" s="76"/>
      <c r="R117" s="31"/>
      <c r="S117" s="23"/>
      <c r="T117" s="31"/>
      <c r="U117" s="31"/>
      <c r="V117" s="31"/>
      <c r="W117" s="31"/>
      <c r="X117" s="31"/>
      <c r="Y117" s="31"/>
      <c r="Z117" s="31"/>
      <c r="AA117" s="31"/>
      <c r="AB117" s="31"/>
      <c r="AC117" s="31"/>
      <c r="AD117" s="109"/>
      <c r="AE117" s="75"/>
      <c r="AF117" s="75"/>
      <c r="AG117" s="20"/>
      <c r="AH117" s="20"/>
      <c r="AI117" s="20"/>
      <c r="AJ117" s="20"/>
      <c r="AK117" s="20"/>
      <c r="AL117" s="20"/>
      <c r="AM117" s="20"/>
      <c r="AN117" s="20"/>
      <c r="AO117" s="20"/>
      <c r="AP117" s="20"/>
      <c r="AQ117" s="20"/>
    </row>
    <row r="118" spans="3:43" x14ac:dyDescent="0.15">
      <c r="C118" s="77" t="s">
        <v>253</v>
      </c>
      <c r="D118" s="106">
        <v>1</v>
      </c>
      <c r="E118" s="73" t="s">
        <v>38</v>
      </c>
      <c r="F118" s="107" t="s">
        <v>254</v>
      </c>
      <c r="G118" s="119">
        <v>3.1144503703703702E-3</v>
      </c>
      <c r="H118" s="109">
        <v>4.4520973999999998E-2</v>
      </c>
      <c r="I118" s="118">
        <v>6.5393279000000002E-9</v>
      </c>
      <c r="J118" s="70">
        <v>1.4017534E-11</v>
      </c>
      <c r="K118" s="64">
        <v>2.7441036000000002E-4</v>
      </c>
      <c r="L118" s="82"/>
      <c r="M118" s="82"/>
      <c r="N118" s="76"/>
      <c r="O118" s="76"/>
      <c r="P118" s="76"/>
      <c r="Q118" s="76"/>
      <c r="R118" s="31"/>
      <c r="S118" s="23"/>
      <c r="T118" s="31"/>
      <c r="U118" s="31"/>
      <c r="V118" s="31"/>
      <c r="W118" s="31"/>
      <c r="X118" s="31"/>
      <c r="Y118" s="31"/>
      <c r="Z118" s="31"/>
      <c r="AA118" s="31"/>
      <c r="AB118" s="31"/>
      <c r="AC118" s="31"/>
      <c r="AD118" s="109"/>
      <c r="AE118" s="75"/>
      <c r="AF118" s="75"/>
      <c r="AG118" s="20"/>
      <c r="AH118" s="20"/>
      <c r="AI118" s="20"/>
      <c r="AJ118" s="20"/>
      <c r="AK118" s="20"/>
      <c r="AL118" s="20"/>
      <c r="AM118" s="20"/>
      <c r="AN118" s="20"/>
      <c r="AO118" s="20"/>
      <c r="AP118" s="20"/>
      <c r="AQ118" s="20"/>
    </row>
    <row r="119" spans="3:43" x14ac:dyDescent="0.15">
      <c r="C119" s="67" t="s">
        <v>255</v>
      </c>
      <c r="D119" s="83" t="s">
        <v>256</v>
      </c>
      <c r="E119" s="114"/>
      <c r="F119" s="73"/>
      <c r="G119" s="31"/>
      <c r="H119" s="69"/>
      <c r="I119" s="70"/>
      <c r="K119" s="64"/>
      <c r="L119" s="73"/>
      <c r="M119" s="73"/>
      <c r="N119" s="74"/>
      <c r="S119" s="23"/>
      <c r="AE119" s="75"/>
      <c r="AF119" s="75"/>
      <c r="AG119" s="20"/>
      <c r="AH119" s="20"/>
      <c r="AI119" s="20"/>
      <c r="AJ119" s="20"/>
      <c r="AK119" s="20"/>
      <c r="AL119" s="20"/>
      <c r="AM119" s="20"/>
      <c r="AN119" s="20"/>
      <c r="AO119" s="20"/>
      <c r="AP119" s="20"/>
      <c r="AQ119" s="20"/>
    </row>
    <row r="120" spans="3:43" x14ac:dyDescent="0.15">
      <c r="C120" s="77" t="s">
        <v>257</v>
      </c>
      <c r="D120" s="106">
        <v>1</v>
      </c>
      <c r="E120" s="73" t="s">
        <v>38</v>
      </c>
      <c r="F120" s="107" t="s">
        <v>258</v>
      </c>
      <c r="G120" s="108">
        <v>1.0250977777777777</v>
      </c>
      <c r="H120" s="109">
        <v>31.689824000000002</v>
      </c>
      <c r="I120" s="64">
        <v>2.4053023999999999E-6</v>
      </c>
      <c r="J120" s="70">
        <v>5.4541220999999996E-9</v>
      </c>
      <c r="K120" s="64">
        <v>0.22280235000000001</v>
      </c>
      <c r="L120" s="82"/>
      <c r="M120" s="82"/>
      <c r="N120" s="76"/>
      <c r="O120" s="76"/>
      <c r="P120" s="76"/>
      <c r="Q120" s="76"/>
      <c r="R120" s="31"/>
      <c r="S120" s="23"/>
      <c r="T120" s="31"/>
      <c r="U120" s="31"/>
      <c r="V120" s="31"/>
      <c r="W120" s="31"/>
      <c r="X120" s="31"/>
      <c r="Y120" s="31"/>
      <c r="Z120" s="31"/>
      <c r="AA120" s="31"/>
      <c r="AB120" s="31"/>
      <c r="AC120" s="31"/>
      <c r="AE120" s="75"/>
      <c r="AF120" s="75"/>
      <c r="AG120" s="20"/>
      <c r="AH120" s="20"/>
      <c r="AI120" s="20"/>
      <c r="AJ120" s="20"/>
      <c r="AK120" s="20"/>
      <c r="AL120" s="20"/>
      <c r="AM120" s="20"/>
      <c r="AN120" s="20"/>
      <c r="AO120" s="20"/>
      <c r="AP120" s="20"/>
      <c r="AQ120" s="20"/>
    </row>
    <row r="121" spans="3:43" x14ac:dyDescent="0.15">
      <c r="C121" s="77" t="s">
        <v>259</v>
      </c>
      <c r="D121" s="106">
        <v>1</v>
      </c>
      <c r="E121" s="73" t="s">
        <v>38</v>
      </c>
      <c r="F121" s="107" t="s">
        <v>260</v>
      </c>
      <c r="G121" s="108">
        <v>1.8270538518518518</v>
      </c>
      <c r="H121" s="109">
        <v>45.153168000000001</v>
      </c>
      <c r="I121" s="64">
        <v>6.0457121999999998E-6</v>
      </c>
      <c r="J121" s="70">
        <v>1.2237268E-8</v>
      </c>
      <c r="K121" s="64">
        <v>0.28433853999999997</v>
      </c>
      <c r="L121" s="82"/>
      <c r="M121" s="82"/>
      <c r="N121" s="76"/>
      <c r="O121" s="76"/>
      <c r="P121" s="76"/>
      <c r="Q121" s="76"/>
      <c r="R121" s="31"/>
      <c r="S121" s="23"/>
      <c r="T121" s="31"/>
      <c r="U121" s="31"/>
      <c r="V121" s="31"/>
      <c r="W121" s="31"/>
      <c r="X121" s="31"/>
      <c r="Y121" s="31"/>
      <c r="Z121" s="31"/>
      <c r="AA121" s="31"/>
      <c r="AB121" s="31"/>
      <c r="AC121" s="31"/>
      <c r="AE121" s="75"/>
      <c r="AF121" s="75"/>
      <c r="AG121" s="20"/>
      <c r="AH121" s="20"/>
      <c r="AI121" s="20"/>
      <c r="AJ121" s="20"/>
      <c r="AK121" s="20"/>
      <c r="AL121" s="20"/>
      <c r="AM121" s="20"/>
      <c r="AN121" s="20"/>
      <c r="AO121" s="20"/>
      <c r="AP121" s="20"/>
      <c r="AQ121" s="20"/>
    </row>
    <row r="122" spans="3:43" x14ac:dyDescent="0.15">
      <c r="C122" s="77" t="s">
        <v>261</v>
      </c>
      <c r="D122" s="106">
        <v>1</v>
      </c>
      <c r="E122" s="73" t="s">
        <v>38</v>
      </c>
      <c r="F122" s="107" t="s">
        <v>262</v>
      </c>
      <c r="G122" s="108">
        <v>3.0067402222222217</v>
      </c>
      <c r="H122" s="109">
        <v>83.489372000000003</v>
      </c>
      <c r="I122" s="64">
        <v>5.5907411000000001E-6</v>
      </c>
      <c r="J122" s="70">
        <v>3.2905656E-8</v>
      </c>
      <c r="K122" s="64">
        <v>0.49909131000000001</v>
      </c>
      <c r="L122" s="82"/>
      <c r="M122" s="82"/>
      <c r="N122" s="76"/>
      <c r="O122" s="76"/>
      <c r="P122" s="76"/>
      <c r="Q122" s="76"/>
      <c r="R122" s="31"/>
      <c r="S122" s="23"/>
      <c r="T122" s="31"/>
      <c r="U122" s="31"/>
      <c r="V122" s="31"/>
      <c r="W122" s="31"/>
      <c r="X122" s="31"/>
      <c r="Y122" s="31"/>
      <c r="Z122" s="31"/>
      <c r="AA122" s="31"/>
      <c r="AB122" s="31"/>
      <c r="AC122" s="31"/>
      <c r="AE122" s="75"/>
      <c r="AF122" s="75"/>
      <c r="AG122" s="20"/>
      <c r="AH122" s="20"/>
      <c r="AI122" s="20"/>
      <c r="AJ122" s="20"/>
      <c r="AK122" s="20"/>
      <c r="AL122" s="20"/>
      <c r="AM122" s="20"/>
      <c r="AN122" s="20"/>
      <c r="AO122" s="20"/>
      <c r="AP122" s="20"/>
      <c r="AQ122" s="20"/>
    </row>
    <row r="123" spans="3:43" x14ac:dyDescent="0.15">
      <c r="C123" s="77" t="s">
        <v>263</v>
      </c>
      <c r="D123" s="106">
        <v>1</v>
      </c>
      <c r="E123" s="73" t="s">
        <v>38</v>
      </c>
      <c r="F123" s="107" t="s">
        <v>264</v>
      </c>
      <c r="G123" s="108">
        <v>2.0412882962962962</v>
      </c>
      <c r="H123" s="109">
        <v>46.534860000000002</v>
      </c>
      <c r="I123" s="64">
        <v>4.0684153999999998E-6</v>
      </c>
      <c r="J123" s="70">
        <v>2.3930794000000002E-8</v>
      </c>
      <c r="K123" s="64">
        <v>0.20704048</v>
      </c>
      <c r="L123" s="82"/>
      <c r="M123" s="82"/>
      <c r="N123" s="76"/>
      <c r="O123" s="76"/>
      <c r="P123" s="76"/>
      <c r="Q123" s="76"/>
      <c r="R123" s="31"/>
      <c r="S123" s="23"/>
      <c r="T123" s="31"/>
      <c r="U123" s="31"/>
      <c r="V123" s="31"/>
      <c r="W123" s="31"/>
      <c r="X123" s="31"/>
      <c r="Y123" s="31"/>
      <c r="Z123" s="31"/>
      <c r="AA123" s="31"/>
      <c r="AB123" s="31"/>
      <c r="AC123" s="31"/>
      <c r="AE123" s="75"/>
      <c r="AF123" s="75"/>
      <c r="AG123" s="20"/>
      <c r="AH123" s="20"/>
      <c r="AI123" s="20"/>
      <c r="AJ123" s="20"/>
      <c r="AK123" s="20"/>
      <c r="AL123" s="20"/>
      <c r="AM123" s="20"/>
      <c r="AN123" s="20"/>
      <c r="AO123" s="20"/>
      <c r="AP123" s="20"/>
      <c r="AQ123" s="20"/>
    </row>
    <row r="124" spans="3:43" x14ac:dyDescent="0.15">
      <c r="C124" s="77" t="s">
        <v>265</v>
      </c>
      <c r="D124" s="106">
        <v>1</v>
      </c>
      <c r="E124" s="73" t="s">
        <v>38</v>
      </c>
      <c r="F124" s="107" t="s">
        <v>266</v>
      </c>
      <c r="G124" s="108">
        <v>3.4932477037037035</v>
      </c>
      <c r="H124" s="109">
        <v>81.753377999999998</v>
      </c>
      <c r="I124" s="64">
        <v>1.0216628E-5</v>
      </c>
      <c r="J124" s="70">
        <v>3.4778492E-8</v>
      </c>
      <c r="K124" s="64">
        <v>0.45590943</v>
      </c>
      <c r="L124" s="82"/>
      <c r="M124" s="82"/>
      <c r="N124" s="76"/>
      <c r="O124" s="76"/>
      <c r="P124" s="76"/>
      <c r="Q124" s="76"/>
      <c r="R124" s="31"/>
      <c r="S124" s="23"/>
      <c r="T124" s="31"/>
      <c r="U124" s="31"/>
      <c r="V124" s="31"/>
      <c r="W124" s="31"/>
      <c r="X124" s="31"/>
      <c r="Y124" s="31"/>
      <c r="Z124" s="31"/>
      <c r="AA124" s="31"/>
      <c r="AB124" s="31"/>
      <c r="AC124" s="31"/>
      <c r="AE124" s="75"/>
      <c r="AF124" s="75"/>
      <c r="AG124" s="20"/>
      <c r="AH124" s="20"/>
      <c r="AI124" s="20"/>
      <c r="AJ124" s="20"/>
      <c r="AK124" s="20"/>
      <c r="AL124" s="20"/>
      <c r="AM124" s="20"/>
      <c r="AN124" s="20"/>
      <c r="AO124" s="20"/>
      <c r="AP124" s="20"/>
      <c r="AQ124" s="20"/>
    </row>
    <row r="125" spans="3:43" x14ac:dyDescent="0.15">
      <c r="C125" s="77" t="s">
        <v>267</v>
      </c>
      <c r="D125" s="106">
        <v>1</v>
      </c>
      <c r="E125" s="73" t="s">
        <v>38</v>
      </c>
      <c r="F125" s="107" t="s">
        <v>268</v>
      </c>
      <c r="G125" s="108">
        <v>2.8174314074074069</v>
      </c>
      <c r="H125" s="109">
        <v>55.885219999999997</v>
      </c>
      <c r="I125" s="64">
        <v>9.1510003000000008E-6</v>
      </c>
      <c r="J125" s="70">
        <v>2.8496088000000001E-8</v>
      </c>
      <c r="K125" s="64">
        <v>0.25147385</v>
      </c>
      <c r="L125" s="82"/>
      <c r="M125" s="82"/>
      <c r="N125" s="76"/>
      <c r="O125" s="76"/>
      <c r="P125" s="76"/>
      <c r="Q125" s="76"/>
      <c r="R125" s="31"/>
      <c r="S125" s="23"/>
      <c r="T125" s="31"/>
      <c r="U125" s="31"/>
      <c r="V125" s="31"/>
      <c r="W125" s="31"/>
      <c r="X125" s="31"/>
      <c r="Y125" s="31"/>
      <c r="Z125" s="31"/>
      <c r="AA125" s="31"/>
      <c r="AB125" s="31"/>
      <c r="AC125" s="31"/>
      <c r="AE125" s="75"/>
      <c r="AF125" s="75"/>
      <c r="AG125" s="20"/>
      <c r="AH125" s="20"/>
      <c r="AI125" s="20"/>
      <c r="AJ125" s="20"/>
      <c r="AK125" s="20"/>
      <c r="AL125" s="20"/>
      <c r="AM125" s="20"/>
      <c r="AN125" s="20"/>
      <c r="AO125" s="20"/>
      <c r="AP125" s="20"/>
      <c r="AQ125" s="20"/>
    </row>
    <row r="126" spans="3:43" x14ac:dyDescent="0.15">
      <c r="C126" s="77" t="s">
        <v>269</v>
      </c>
      <c r="D126" s="106">
        <v>1</v>
      </c>
      <c r="E126" s="73" t="s">
        <v>38</v>
      </c>
      <c r="F126" s="107" t="s">
        <v>270</v>
      </c>
      <c r="G126" s="108">
        <v>1.2408258000000001</v>
      </c>
      <c r="H126" s="109">
        <v>0</v>
      </c>
      <c r="I126" s="64">
        <v>5.1579000000000001E-8</v>
      </c>
      <c r="J126" s="70">
        <v>6.6405030000000001E-9</v>
      </c>
      <c r="K126" s="64">
        <v>0</v>
      </c>
      <c r="L126" s="82"/>
      <c r="M126" s="82"/>
      <c r="N126" s="76"/>
      <c r="O126" s="76"/>
      <c r="P126" s="76"/>
      <c r="Q126" s="76"/>
      <c r="R126" s="31"/>
      <c r="S126" s="23"/>
      <c r="T126" s="31"/>
      <c r="U126" s="31"/>
      <c r="V126" s="31"/>
      <c r="W126" s="31"/>
      <c r="X126" s="31"/>
      <c r="Y126" s="31"/>
      <c r="Z126" s="31"/>
      <c r="AA126" s="31"/>
      <c r="AB126" s="31"/>
      <c r="AC126" s="31"/>
      <c r="AE126" s="75"/>
      <c r="AF126" s="75"/>
      <c r="AG126" s="20"/>
      <c r="AH126" s="20"/>
      <c r="AI126" s="20"/>
      <c r="AJ126" s="20"/>
      <c r="AK126" s="20"/>
      <c r="AL126" s="20"/>
      <c r="AM126" s="20"/>
      <c r="AN126" s="20"/>
      <c r="AO126" s="20"/>
      <c r="AP126" s="20"/>
      <c r="AQ126" s="20"/>
    </row>
    <row r="127" spans="3:43" s="85" customFormat="1" x14ac:dyDescent="0.15">
      <c r="C127" s="95"/>
      <c r="D127" s="75"/>
      <c r="E127" s="73"/>
      <c r="G127" s="82"/>
      <c r="H127" s="69"/>
      <c r="I127" s="70"/>
      <c r="J127" s="70"/>
      <c r="K127" s="64"/>
      <c r="L127" s="82"/>
      <c r="M127" s="82"/>
      <c r="N127" s="74"/>
      <c r="O127" s="24"/>
      <c r="P127" s="24"/>
      <c r="Q127" s="24"/>
      <c r="R127" s="31"/>
      <c r="S127" s="23"/>
      <c r="T127" s="31"/>
      <c r="U127" s="31"/>
      <c r="V127" s="31"/>
      <c r="W127" s="31"/>
      <c r="X127" s="31"/>
      <c r="Y127" s="31"/>
      <c r="Z127" s="31"/>
      <c r="AA127" s="31"/>
      <c r="AB127" s="31"/>
      <c r="AC127" s="31"/>
      <c r="AD127" s="30"/>
      <c r="AE127" s="75"/>
      <c r="AF127" s="75"/>
    </row>
    <row r="128" spans="3:43" x14ac:dyDescent="0.15">
      <c r="C128" s="67" t="s">
        <v>271</v>
      </c>
      <c r="D128" s="83" t="s">
        <v>272</v>
      </c>
      <c r="E128" s="114"/>
      <c r="F128" s="73"/>
      <c r="G128" s="31"/>
      <c r="H128" s="69"/>
      <c r="I128" s="70"/>
      <c r="K128" s="64"/>
      <c r="L128" s="73"/>
      <c r="M128" s="73"/>
      <c r="N128" s="74"/>
      <c r="S128" s="23"/>
      <c r="AE128" s="75"/>
      <c r="AF128" s="75"/>
      <c r="AG128" s="20"/>
      <c r="AH128" s="20"/>
      <c r="AI128" s="20"/>
      <c r="AJ128" s="20"/>
      <c r="AK128" s="20"/>
      <c r="AL128" s="20"/>
      <c r="AM128" s="20"/>
      <c r="AN128" s="20"/>
      <c r="AO128" s="20"/>
      <c r="AP128" s="20"/>
      <c r="AQ128" s="20"/>
    </row>
    <row r="129" spans="3:43" x14ac:dyDescent="0.15">
      <c r="C129" s="77" t="s">
        <v>273</v>
      </c>
      <c r="D129" s="75"/>
      <c r="E129" s="73" t="s">
        <v>274</v>
      </c>
      <c r="F129" s="108" t="s">
        <v>275</v>
      </c>
      <c r="G129" s="108">
        <v>6.0352642962962957E-2</v>
      </c>
      <c r="H129" s="109">
        <v>1.4710300999999999</v>
      </c>
      <c r="I129" s="64">
        <v>1.7942154E-7</v>
      </c>
      <c r="J129" s="70">
        <v>3.9039186E-10</v>
      </c>
      <c r="K129" s="64">
        <v>4.6697207999999999E-3</v>
      </c>
      <c r="L129" s="82"/>
      <c r="M129" s="82"/>
      <c r="N129" s="76"/>
      <c r="O129" s="76"/>
      <c r="P129" s="76"/>
      <c r="Q129" s="76"/>
      <c r="R129" s="31"/>
      <c r="S129" s="23"/>
      <c r="T129" s="31"/>
      <c r="U129" s="31"/>
      <c r="V129" s="31"/>
      <c r="W129" s="31"/>
      <c r="X129" s="31"/>
      <c r="Y129" s="31"/>
      <c r="Z129" s="31"/>
      <c r="AA129" s="31"/>
      <c r="AB129" s="31"/>
      <c r="AC129" s="31"/>
      <c r="AE129" s="75"/>
      <c r="AF129" s="75"/>
      <c r="AG129" s="20"/>
      <c r="AH129" s="20"/>
      <c r="AI129" s="20"/>
      <c r="AJ129" s="20"/>
      <c r="AK129" s="20"/>
      <c r="AL129" s="20"/>
      <c r="AM129" s="20"/>
      <c r="AN129" s="20"/>
      <c r="AO129" s="20"/>
      <c r="AP129" s="20"/>
      <c r="AQ129" s="20"/>
    </row>
    <row r="130" spans="3:43" x14ac:dyDescent="0.15">
      <c r="C130" s="77" t="s">
        <v>276</v>
      </c>
      <c r="D130" s="75"/>
      <c r="E130" s="73" t="s">
        <v>274</v>
      </c>
      <c r="F130" s="108" t="s">
        <v>277</v>
      </c>
      <c r="G130" s="108">
        <v>0.15388101481481481</v>
      </c>
      <c r="H130" s="109">
        <v>2.9398431999999999</v>
      </c>
      <c r="I130" s="64">
        <v>1.6639618999999999E-6</v>
      </c>
      <c r="J130" s="70">
        <v>2.3308007000000001E-9</v>
      </c>
      <c r="K130" s="64">
        <v>1.4671126E-2</v>
      </c>
      <c r="L130" s="82"/>
      <c r="M130" s="82"/>
      <c r="N130" s="76"/>
      <c r="O130" s="76"/>
      <c r="P130" s="76"/>
      <c r="Q130" s="76"/>
      <c r="R130" s="31"/>
      <c r="S130" s="23"/>
      <c r="T130" s="31"/>
      <c r="U130" s="31"/>
      <c r="V130" s="31"/>
      <c r="W130" s="31"/>
      <c r="X130" s="31"/>
      <c r="Y130" s="31"/>
      <c r="Z130" s="31"/>
      <c r="AA130" s="31"/>
      <c r="AB130" s="31"/>
      <c r="AC130" s="31"/>
      <c r="AE130" s="75"/>
      <c r="AF130" s="75"/>
      <c r="AG130" s="20"/>
      <c r="AH130" s="20"/>
      <c r="AI130" s="20"/>
      <c r="AJ130" s="20"/>
      <c r="AK130" s="20"/>
      <c r="AL130" s="20"/>
      <c r="AM130" s="20"/>
      <c r="AN130" s="20"/>
      <c r="AO130" s="20"/>
      <c r="AP130" s="20"/>
      <c r="AQ130" s="20"/>
    </row>
    <row r="131" spans="3:43" x14ac:dyDescent="0.15">
      <c r="C131" s="120" t="s">
        <v>278</v>
      </c>
      <c r="D131" s="75"/>
      <c r="E131" s="73" t="s">
        <v>279</v>
      </c>
      <c r="F131" s="108" t="s">
        <v>280</v>
      </c>
      <c r="G131" s="108">
        <v>0.12952569629629629</v>
      </c>
      <c r="H131" s="109">
        <v>3.6981575000000002</v>
      </c>
      <c r="I131" s="64">
        <v>4.4865306000000002E-7</v>
      </c>
      <c r="J131" s="70">
        <v>9.8895531000000006E-10</v>
      </c>
      <c r="K131" s="64">
        <v>2.6622618000000001E-2</v>
      </c>
      <c r="L131" s="82"/>
      <c r="M131" s="82"/>
      <c r="N131" s="121"/>
      <c r="O131" s="121"/>
      <c r="P131" s="121"/>
      <c r="Q131" s="121"/>
      <c r="R131" s="31"/>
      <c r="S131" s="23"/>
      <c r="T131" s="31"/>
      <c r="U131" s="31"/>
      <c r="V131" s="31"/>
      <c r="W131" s="31"/>
      <c r="X131" s="31"/>
      <c r="Y131" s="31"/>
      <c r="Z131" s="31"/>
      <c r="AA131" s="31"/>
      <c r="AB131" s="31"/>
      <c r="AC131" s="31"/>
      <c r="AE131" s="75"/>
      <c r="AF131" s="75"/>
      <c r="AG131" s="20"/>
      <c r="AH131" s="20"/>
      <c r="AI131" s="20"/>
      <c r="AJ131" s="20"/>
      <c r="AK131" s="20"/>
      <c r="AL131" s="20"/>
      <c r="AM131" s="20"/>
      <c r="AN131" s="20"/>
      <c r="AO131" s="20"/>
      <c r="AP131" s="20"/>
      <c r="AQ131" s="20"/>
    </row>
    <row r="132" spans="3:43" x14ac:dyDescent="0.15">
      <c r="C132" s="120" t="s">
        <v>281</v>
      </c>
      <c r="D132" s="75"/>
      <c r="E132" s="73" t="s">
        <v>38</v>
      </c>
      <c r="F132" s="108" t="s">
        <v>282</v>
      </c>
      <c r="G132" s="108">
        <v>3.0810324444444444</v>
      </c>
      <c r="H132" s="109">
        <v>58.121338000000002</v>
      </c>
      <c r="I132" s="64">
        <v>1.6860627E-5</v>
      </c>
      <c r="J132" s="70">
        <v>2.5885592E-8</v>
      </c>
      <c r="K132" s="64">
        <v>0.35787647</v>
      </c>
      <c r="L132" s="82"/>
      <c r="M132" s="82"/>
      <c r="N132" s="76"/>
      <c r="O132" s="76"/>
      <c r="P132" s="76"/>
      <c r="Q132" s="76"/>
      <c r="R132" s="31"/>
      <c r="S132" s="23"/>
      <c r="T132" s="31"/>
      <c r="U132" s="31"/>
      <c r="V132" s="31"/>
      <c r="W132" s="31"/>
      <c r="X132" s="31"/>
      <c r="Y132" s="31"/>
      <c r="Z132" s="31"/>
      <c r="AA132" s="31"/>
      <c r="AB132" s="31"/>
      <c r="AC132" s="31"/>
      <c r="AE132" s="75"/>
      <c r="AF132" s="75"/>
      <c r="AG132" s="20"/>
      <c r="AH132" s="20"/>
      <c r="AI132" s="20"/>
      <c r="AJ132" s="20"/>
      <c r="AK132" s="20"/>
      <c r="AL132" s="20"/>
      <c r="AM132" s="20"/>
      <c r="AN132" s="20"/>
      <c r="AO132" s="20"/>
      <c r="AP132" s="20"/>
      <c r="AQ132" s="20"/>
    </row>
    <row r="133" spans="3:43" x14ac:dyDescent="0.15">
      <c r="C133" s="120" t="s">
        <v>283</v>
      </c>
      <c r="D133" s="75"/>
      <c r="E133" s="73" t="s">
        <v>38</v>
      </c>
      <c r="F133" s="108" t="s">
        <v>284</v>
      </c>
      <c r="G133" s="108">
        <v>665.6912518518518</v>
      </c>
      <c r="H133" s="109">
        <v>10935.013999999999</v>
      </c>
      <c r="I133" s="64">
        <v>2.0960670000000001E-3</v>
      </c>
      <c r="J133" s="70">
        <v>5.2466365999999997E-6</v>
      </c>
      <c r="K133" s="64">
        <v>50.465524000000002</v>
      </c>
      <c r="L133" s="82"/>
      <c r="M133" s="82"/>
      <c r="N133" s="76"/>
      <c r="O133" s="76"/>
      <c r="P133" s="76"/>
      <c r="Q133" s="76"/>
      <c r="R133" s="31"/>
      <c r="S133" s="23"/>
      <c r="T133" s="31"/>
      <c r="U133" s="31"/>
      <c r="V133" s="31"/>
      <c r="W133" s="31"/>
      <c r="X133" s="31"/>
      <c r="Y133" s="31"/>
      <c r="Z133" s="31"/>
      <c r="AA133" s="31"/>
      <c r="AB133" s="31"/>
      <c r="AC133" s="31"/>
      <c r="AE133" s="75"/>
      <c r="AF133" s="75"/>
      <c r="AG133" s="20"/>
      <c r="AH133" s="20"/>
      <c r="AI133" s="20"/>
      <c r="AJ133" s="20"/>
      <c r="AK133" s="20"/>
      <c r="AL133" s="20"/>
      <c r="AM133" s="20"/>
      <c r="AN133" s="20"/>
      <c r="AO133" s="20"/>
      <c r="AP133" s="20"/>
      <c r="AQ133" s="20"/>
    </row>
    <row r="134" spans="3:43" x14ac:dyDescent="0.15">
      <c r="C134" s="120" t="s">
        <v>285</v>
      </c>
      <c r="D134" s="75"/>
      <c r="E134" s="73" t="s">
        <v>38</v>
      </c>
      <c r="F134" s="108" t="s">
        <v>286</v>
      </c>
      <c r="G134" s="108">
        <v>523.54145185185178</v>
      </c>
      <c r="H134" s="109">
        <v>8495.0954999999994</v>
      </c>
      <c r="I134" s="64">
        <v>1.6063981E-3</v>
      </c>
      <c r="J134" s="70">
        <v>2.8788423E-6</v>
      </c>
      <c r="K134" s="64">
        <v>27.654530000000001</v>
      </c>
      <c r="L134" s="82"/>
      <c r="M134" s="82"/>
      <c r="N134" s="76"/>
      <c r="O134" s="76"/>
      <c r="P134" s="76"/>
      <c r="Q134" s="76"/>
      <c r="R134" s="31"/>
      <c r="S134" s="23"/>
      <c r="T134" s="31"/>
      <c r="U134" s="31"/>
      <c r="V134" s="31"/>
      <c r="W134" s="31"/>
      <c r="X134" s="31"/>
      <c r="Y134" s="31"/>
      <c r="Z134" s="31"/>
      <c r="AA134" s="31"/>
      <c r="AB134" s="31"/>
      <c r="AC134" s="31"/>
      <c r="AE134" s="75"/>
      <c r="AF134" s="75"/>
      <c r="AG134" s="20"/>
      <c r="AH134" s="20"/>
      <c r="AI134" s="20"/>
      <c r="AJ134" s="20"/>
      <c r="AK134" s="20"/>
      <c r="AL134" s="20"/>
      <c r="AM134" s="20"/>
      <c r="AN134" s="20"/>
      <c r="AO134" s="20"/>
      <c r="AP134" s="20"/>
      <c r="AQ134" s="20"/>
    </row>
    <row r="135" spans="3:43" x14ac:dyDescent="0.15">
      <c r="C135" s="120" t="s">
        <v>287</v>
      </c>
      <c r="D135" s="75"/>
      <c r="E135" s="73" t="s">
        <v>274</v>
      </c>
      <c r="F135" s="108" t="s">
        <v>288</v>
      </c>
      <c r="G135" s="108">
        <v>285.23331111111111</v>
      </c>
      <c r="H135" s="109">
        <v>4413.2276000000002</v>
      </c>
      <c r="I135" s="64">
        <v>8.3948873000000001E-4</v>
      </c>
      <c r="J135" s="70">
        <v>1.7956139E-6</v>
      </c>
      <c r="K135" s="64">
        <v>19.854545999999999</v>
      </c>
      <c r="L135" s="82"/>
      <c r="M135" s="82"/>
      <c r="N135" s="76"/>
      <c r="O135" s="76"/>
      <c r="P135" s="76"/>
      <c r="Q135" s="76"/>
      <c r="R135" s="31"/>
      <c r="S135" s="23"/>
      <c r="T135" s="31"/>
      <c r="U135" s="31"/>
      <c r="V135" s="31"/>
      <c r="W135" s="31"/>
      <c r="X135" s="31"/>
      <c r="Y135" s="31"/>
      <c r="Z135" s="31"/>
      <c r="AA135" s="31"/>
      <c r="AB135" s="31"/>
      <c r="AC135" s="31"/>
      <c r="AE135" s="75"/>
      <c r="AF135" s="75"/>
      <c r="AG135" s="20"/>
      <c r="AH135" s="20"/>
      <c r="AI135" s="20"/>
      <c r="AJ135" s="20"/>
      <c r="AK135" s="20"/>
      <c r="AL135" s="20"/>
      <c r="AM135" s="20"/>
      <c r="AN135" s="20"/>
      <c r="AO135" s="20"/>
      <c r="AP135" s="20"/>
      <c r="AQ135" s="20"/>
    </row>
    <row r="136" spans="3:43" x14ac:dyDescent="0.15">
      <c r="C136" s="120" t="s">
        <v>289</v>
      </c>
      <c r="D136" s="75"/>
      <c r="E136" s="73" t="s">
        <v>38</v>
      </c>
      <c r="F136" s="108" t="s">
        <v>290</v>
      </c>
      <c r="G136" s="108">
        <v>0.82659407407407404</v>
      </c>
      <c r="H136" s="109">
        <v>14.333461</v>
      </c>
      <c r="I136" s="64">
        <v>5.318553E-6</v>
      </c>
      <c r="J136" s="70">
        <v>8.0704122999999995E-9</v>
      </c>
      <c r="K136" s="64">
        <v>7.0038902E-2</v>
      </c>
      <c r="L136" s="82"/>
      <c r="M136" s="82"/>
      <c r="N136" s="76"/>
      <c r="O136" s="76"/>
      <c r="P136" s="76"/>
      <c r="Q136" s="76"/>
      <c r="R136" s="31"/>
      <c r="S136" s="23"/>
      <c r="T136" s="31"/>
      <c r="U136" s="31"/>
      <c r="V136" s="31"/>
      <c r="W136" s="31"/>
      <c r="X136" s="31"/>
      <c r="Y136" s="31"/>
      <c r="Z136" s="31"/>
      <c r="AA136" s="31"/>
      <c r="AB136" s="31"/>
      <c r="AC136" s="31"/>
      <c r="AE136" s="75"/>
      <c r="AF136" s="75"/>
      <c r="AG136" s="20"/>
      <c r="AH136" s="20"/>
      <c r="AI136" s="20"/>
      <c r="AJ136" s="20"/>
      <c r="AK136" s="20"/>
      <c r="AL136" s="20"/>
      <c r="AM136" s="20"/>
      <c r="AN136" s="20"/>
      <c r="AO136" s="20"/>
      <c r="AP136" s="20"/>
      <c r="AQ136" s="20"/>
    </row>
    <row r="137" spans="3:43" x14ac:dyDescent="0.15">
      <c r="C137" s="120" t="s">
        <v>291</v>
      </c>
      <c r="D137" s="75"/>
      <c r="E137" s="73" t="s">
        <v>38</v>
      </c>
      <c r="F137" s="108" t="s">
        <v>292</v>
      </c>
      <c r="G137" s="108">
        <v>259.12172592592594</v>
      </c>
      <c r="H137" s="109">
        <v>4301.3742000000002</v>
      </c>
      <c r="I137" s="64">
        <v>7.9745892999999999E-4</v>
      </c>
      <c r="J137" s="70">
        <v>1.4525042000000001E-6</v>
      </c>
      <c r="K137" s="64">
        <v>16.206198000000001</v>
      </c>
      <c r="L137" s="82"/>
      <c r="M137" s="82"/>
      <c r="N137" s="76"/>
      <c r="O137" s="76"/>
      <c r="P137" s="76"/>
      <c r="Q137" s="76"/>
      <c r="R137" s="31"/>
      <c r="S137" s="23"/>
      <c r="T137" s="31"/>
      <c r="U137" s="31"/>
      <c r="V137" s="31"/>
      <c r="W137" s="31"/>
      <c r="X137" s="31"/>
      <c r="Y137" s="31"/>
      <c r="Z137" s="31"/>
      <c r="AA137" s="31"/>
      <c r="AB137" s="31"/>
      <c r="AC137" s="31"/>
      <c r="AE137" s="75"/>
      <c r="AF137" s="75"/>
      <c r="AG137" s="20"/>
      <c r="AH137" s="20"/>
      <c r="AI137" s="20"/>
      <c r="AJ137" s="20"/>
      <c r="AK137" s="20"/>
      <c r="AL137" s="20"/>
      <c r="AM137" s="20"/>
      <c r="AN137" s="20"/>
      <c r="AO137" s="20"/>
      <c r="AP137" s="20"/>
      <c r="AQ137" s="20"/>
    </row>
    <row r="138" spans="3:43" x14ac:dyDescent="0.15">
      <c r="C138" s="120" t="s">
        <v>293</v>
      </c>
      <c r="D138" s="114"/>
      <c r="E138" s="73" t="s">
        <v>38</v>
      </c>
      <c r="F138" s="108" t="s">
        <v>294</v>
      </c>
      <c r="G138" s="108">
        <v>7.1958138518518506</v>
      </c>
      <c r="H138" s="109">
        <v>123.64212999999999</v>
      </c>
      <c r="I138" s="64">
        <v>3.4540906000000003E-5</v>
      </c>
      <c r="J138" s="70">
        <v>6.2466837999999994E-8</v>
      </c>
      <c r="K138" s="64">
        <v>0.61046089000000003</v>
      </c>
      <c r="L138" s="82"/>
      <c r="M138" s="82"/>
      <c r="N138" s="76"/>
      <c r="O138" s="76"/>
      <c r="P138" s="76"/>
      <c r="Q138" s="76"/>
      <c r="R138" s="31"/>
      <c r="S138" s="23"/>
      <c r="T138" s="31"/>
      <c r="U138" s="31"/>
      <c r="V138" s="31"/>
      <c r="W138" s="31"/>
      <c r="X138" s="31"/>
      <c r="Y138" s="31"/>
      <c r="Z138" s="31"/>
      <c r="AA138" s="31"/>
      <c r="AB138" s="31"/>
      <c r="AC138" s="31"/>
      <c r="AE138" s="75"/>
      <c r="AF138" s="75"/>
      <c r="AG138" s="20"/>
      <c r="AH138" s="20"/>
      <c r="AI138" s="20"/>
      <c r="AJ138" s="20"/>
      <c r="AK138" s="20"/>
      <c r="AL138" s="20"/>
      <c r="AM138" s="20"/>
      <c r="AN138" s="20"/>
      <c r="AO138" s="20"/>
      <c r="AP138" s="20"/>
      <c r="AQ138" s="20"/>
    </row>
    <row r="139" spans="3:43" x14ac:dyDescent="0.15">
      <c r="C139" s="120" t="s">
        <v>295</v>
      </c>
      <c r="D139" s="75"/>
      <c r="E139" s="73" t="s">
        <v>38</v>
      </c>
      <c r="F139" s="108" t="s">
        <v>296</v>
      </c>
      <c r="G139" s="108">
        <v>8.310174074074073</v>
      </c>
      <c r="H139" s="109">
        <v>333.10716000000002</v>
      </c>
      <c r="I139" s="64">
        <v>4.4703378000000003E-5</v>
      </c>
      <c r="J139" s="70">
        <v>1.9809783E-7</v>
      </c>
      <c r="K139" s="64">
        <v>2.3360118000000001</v>
      </c>
      <c r="L139" s="82"/>
      <c r="M139" s="82"/>
      <c r="N139" s="76"/>
      <c r="O139" s="76"/>
      <c r="P139" s="76"/>
      <c r="Q139" s="76"/>
      <c r="R139" s="31"/>
      <c r="S139" s="23"/>
      <c r="T139" s="31"/>
      <c r="U139" s="31"/>
      <c r="V139" s="31"/>
      <c r="W139" s="31"/>
      <c r="X139" s="31"/>
      <c r="Y139" s="31"/>
      <c r="Z139" s="31"/>
      <c r="AA139" s="31"/>
      <c r="AB139" s="31"/>
      <c r="AC139" s="31"/>
      <c r="AE139" s="75"/>
      <c r="AF139" s="75"/>
      <c r="AG139" s="20"/>
      <c r="AH139" s="20"/>
      <c r="AI139" s="20"/>
      <c r="AJ139" s="20"/>
      <c r="AK139" s="20"/>
      <c r="AL139" s="20"/>
      <c r="AM139" s="20"/>
      <c r="AN139" s="20"/>
      <c r="AO139" s="20"/>
      <c r="AP139" s="20"/>
      <c r="AQ139" s="20"/>
    </row>
    <row r="140" spans="3:43" x14ac:dyDescent="0.15">
      <c r="C140" s="120" t="s">
        <v>297</v>
      </c>
      <c r="D140" s="75"/>
      <c r="E140" s="73" t="s">
        <v>38</v>
      </c>
      <c r="F140" s="108" t="s">
        <v>298</v>
      </c>
      <c r="G140" s="108">
        <v>51.33080666666666</v>
      </c>
      <c r="H140" s="109">
        <v>782.26908000000003</v>
      </c>
      <c r="I140" s="64">
        <v>1.4875563000000001E-4</v>
      </c>
      <c r="J140" s="70">
        <v>3.1792917E-7</v>
      </c>
      <c r="K140" s="64">
        <v>3.5240390000000001</v>
      </c>
      <c r="L140" s="82"/>
      <c r="M140" s="82"/>
      <c r="N140" s="76"/>
      <c r="O140" s="76"/>
      <c r="P140" s="76"/>
      <c r="Q140" s="76"/>
      <c r="R140" s="31"/>
      <c r="S140" s="23"/>
      <c r="T140" s="31"/>
      <c r="U140" s="31"/>
      <c r="V140" s="31"/>
      <c r="W140" s="31"/>
      <c r="X140" s="31"/>
      <c r="Y140" s="31"/>
      <c r="Z140" s="31"/>
      <c r="AA140" s="31"/>
      <c r="AB140" s="31"/>
      <c r="AC140" s="31"/>
      <c r="AE140" s="75"/>
      <c r="AF140" s="75"/>
      <c r="AG140" s="20"/>
      <c r="AH140" s="20"/>
      <c r="AI140" s="20"/>
      <c r="AJ140" s="20"/>
      <c r="AK140" s="20"/>
      <c r="AL140" s="20"/>
      <c r="AM140" s="20"/>
      <c r="AN140" s="20"/>
      <c r="AO140" s="20"/>
      <c r="AP140" s="20"/>
      <c r="AQ140" s="20"/>
    </row>
    <row r="141" spans="3:43" x14ac:dyDescent="0.15">
      <c r="C141" s="120" t="s">
        <v>299</v>
      </c>
      <c r="D141" s="114"/>
      <c r="E141" s="73" t="s">
        <v>38</v>
      </c>
      <c r="F141" s="108" t="s">
        <v>300</v>
      </c>
      <c r="G141" s="108">
        <v>1.3833843703703703</v>
      </c>
      <c r="H141" s="109">
        <v>36.420986999999997</v>
      </c>
      <c r="I141" s="64">
        <v>2.7352887999999999E-6</v>
      </c>
      <c r="J141" s="70">
        <v>7.1182758999999999E-9</v>
      </c>
      <c r="K141" s="64">
        <v>6.2070684000000001E-2</v>
      </c>
      <c r="L141" s="82"/>
      <c r="M141" s="82"/>
      <c r="N141" s="76"/>
      <c r="O141" s="76"/>
      <c r="P141" s="76"/>
      <c r="Q141" s="76"/>
      <c r="R141" s="31"/>
      <c r="S141" s="23"/>
      <c r="T141" s="31"/>
      <c r="U141" s="31"/>
      <c r="V141" s="31"/>
      <c r="W141" s="31"/>
      <c r="X141" s="31"/>
      <c r="Y141" s="31"/>
      <c r="Z141" s="31"/>
      <c r="AA141" s="31"/>
      <c r="AB141" s="31"/>
      <c r="AC141" s="31"/>
      <c r="AE141" s="75"/>
      <c r="AF141" s="75"/>
      <c r="AG141" s="20"/>
      <c r="AH141" s="20"/>
      <c r="AI141" s="20"/>
      <c r="AJ141" s="20"/>
      <c r="AK141" s="20"/>
      <c r="AL141" s="20"/>
      <c r="AM141" s="20"/>
      <c r="AN141" s="20"/>
      <c r="AO141" s="20"/>
      <c r="AP141" s="20"/>
      <c r="AQ141" s="20"/>
    </row>
    <row r="142" spans="3:43" x14ac:dyDescent="0.15">
      <c r="C142" s="120" t="s">
        <v>301</v>
      </c>
      <c r="D142" s="75"/>
      <c r="E142" s="73" t="s">
        <v>274</v>
      </c>
      <c r="F142" s="108" t="s">
        <v>302</v>
      </c>
      <c r="G142" s="108">
        <v>0.18292758518518518</v>
      </c>
      <c r="H142" s="109">
        <v>3.1241797</v>
      </c>
      <c r="I142" s="64">
        <v>1.7863205E-6</v>
      </c>
      <c r="J142" s="70">
        <v>2.5327678999999999E-9</v>
      </c>
      <c r="K142" s="64">
        <v>1.9560089999999999E-2</v>
      </c>
      <c r="L142" s="82"/>
      <c r="M142" s="82"/>
      <c r="N142" s="76"/>
      <c r="O142" s="76"/>
      <c r="P142" s="76"/>
      <c r="Q142" s="76"/>
      <c r="R142" s="31"/>
      <c r="S142" s="23"/>
      <c r="T142" s="31"/>
      <c r="U142" s="31"/>
      <c r="V142" s="31"/>
      <c r="W142" s="31"/>
      <c r="X142" s="31"/>
      <c r="Y142" s="31"/>
      <c r="Z142" s="31"/>
      <c r="AA142" s="31"/>
      <c r="AB142" s="31"/>
      <c r="AC142" s="31"/>
      <c r="AE142" s="75"/>
      <c r="AF142" s="75"/>
      <c r="AG142" s="20"/>
      <c r="AH142" s="20"/>
      <c r="AI142" s="20"/>
      <c r="AJ142" s="20"/>
      <c r="AK142" s="20"/>
      <c r="AL142" s="20"/>
      <c r="AM142" s="20"/>
      <c r="AN142" s="20"/>
      <c r="AO142" s="20"/>
      <c r="AP142" s="20"/>
      <c r="AQ142" s="20"/>
    </row>
    <row r="143" spans="3:43" x14ac:dyDescent="0.15">
      <c r="C143" s="120" t="s">
        <v>303</v>
      </c>
      <c r="D143" s="75"/>
      <c r="E143" s="73" t="s">
        <v>274</v>
      </c>
      <c r="F143" s="108" t="s">
        <v>304</v>
      </c>
      <c r="G143" s="108">
        <v>0.35277443703703704</v>
      </c>
      <c r="H143" s="109">
        <v>5.5029551999999997</v>
      </c>
      <c r="I143" s="64">
        <v>3.2021694E-6</v>
      </c>
      <c r="J143" s="70">
        <v>4.6769234999999999E-9</v>
      </c>
      <c r="K143" s="64">
        <v>3.6721062999999998E-2</v>
      </c>
      <c r="L143" s="82"/>
      <c r="M143" s="82"/>
      <c r="N143" s="76"/>
      <c r="O143" s="76"/>
      <c r="P143" s="76"/>
      <c r="Q143" s="76"/>
      <c r="R143" s="31"/>
      <c r="S143" s="23"/>
      <c r="T143" s="31"/>
      <c r="U143" s="31"/>
      <c r="V143" s="31"/>
      <c r="W143" s="31"/>
      <c r="X143" s="31"/>
      <c r="Y143" s="31"/>
      <c r="Z143" s="31"/>
      <c r="AA143" s="31"/>
      <c r="AB143" s="31"/>
      <c r="AC143" s="31"/>
      <c r="AE143" s="75"/>
      <c r="AF143" s="75"/>
      <c r="AG143" s="20"/>
      <c r="AH143" s="20"/>
      <c r="AI143" s="20"/>
      <c r="AJ143" s="20"/>
      <c r="AK143" s="20"/>
      <c r="AL143" s="20"/>
      <c r="AM143" s="20"/>
      <c r="AN143" s="20"/>
      <c r="AO143" s="20"/>
      <c r="AP143" s="20"/>
      <c r="AQ143" s="20"/>
    </row>
    <row r="144" spans="3:43" x14ac:dyDescent="0.15">
      <c r="C144" s="120" t="s">
        <v>305</v>
      </c>
      <c r="D144" s="75"/>
      <c r="E144" s="73" t="s">
        <v>38</v>
      </c>
      <c r="F144" s="108" t="s">
        <v>306</v>
      </c>
      <c r="G144" s="108">
        <v>17.667262962962962</v>
      </c>
      <c r="H144" s="109">
        <v>262.92698000000001</v>
      </c>
      <c r="I144" s="64">
        <v>2.3613002000000001E-4</v>
      </c>
      <c r="J144" s="70">
        <v>3.2033711000000002E-7</v>
      </c>
      <c r="K144" s="64">
        <v>1.7554449999999999</v>
      </c>
      <c r="L144" s="82"/>
      <c r="M144" s="82"/>
      <c r="N144" s="76"/>
      <c r="O144" s="76"/>
      <c r="P144" s="76"/>
      <c r="Q144" s="76"/>
      <c r="R144" s="31"/>
      <c r="S144" s="23"/>
      <c r="T144" s="31"/>
      <c r="U144" s="31"/>
      <c r="V144" s="31"/>
      <c r="W144" s="31"/>
      <c r="X144" s="31"/>
      <c r="Y144" s="31"/>
      <c r="Z144" s="31"/>
      <c r="AA144" s="31"/>
      <c r="AB144" s="31"/>
      <c r="AC144" s="31"/>
      <c r="AE144" s="75"/>
      <c r="AF144" s="75"/>
      <c r="AG144" s="20"/>
      <c r="AH144" s="20"/>
      <c r="AI144" s="20"/>
      <c r="AJ144" s="20"/>
      <c r="AK144" s="20"/>
      <c r="AL144" s="20"/>
      <c r="AM144" s="20"/>
      <c r="AN144" s="20"/>
      <c r="AO144" s="20"/>
      <c r="AP144" s="20"/>
      <c r="AQ144" s="20"/>
    </row>
    <row r="145" spans="2:43" x14ac:dyDescent="0.15">
      <c r="C145" s="120" t="s">
        <v>307</v>
      </c>
      <c r="D145" s="75"/>
      <c r="E145" s="73" t="s">
        <v>38</v>
      </c>
      <c r="F145" s="108" t="s">
        <v>308</v>
      </c>
      <c r="G145" s="108">
        <v>19.29333185185185</v>
      </c>
      <c r="H145" s="109">
        <v>307.22689000000003</v>
      </c>
      <c r="I145" s="64">
        <v>2.8271867999999999E-4</v>
      </c>
      <c r="J145" s="70">
        <v>3.7898610000000002E-7</v>
      </c>
      <c r="K145" s="64">
        <v>2.0823318</v>
      </c>
      <c r="L145" s="82"/>
      <c r="M145" s="82"/>
      <c r="N145" s="76"/>
      <c r="O145" s="76"/>
      <c r="P145" s="76"/>
      <c r="Q145" s="76"/>
      <c r="R145" s="31"/>
      <c r="S145" s="23"/>
      <c r="T145" s="31"/>
      <c r="U145" s="31"/>
      <c r="V145" s="31"/>
      <c r="W145" s="31"/>
      <c r="X145" s="31"/>
      <c r="Y145" s="31"/>
      <c r="Z145" s="31"/>
      <c r="AA145" s="31"/>
      <c r="AB145" s="31"/>
      <c r="AC145" s="31"/>
      <c r="AE145" s="75"/>
      <c r="AF145" s="75"/>
      <c r="AG145" s="20"/>
      <c r="AH145" s="20"/>
      <c r="AI145" s="20"/>
      <c r="AJ145" s="20"/>
      <c r="AK145" s="20"/>
      <c r="AL145" s="20"/>
      <c r="AM145" s="20"/>
      <c r="AN145" s="20"/>
      <c r="AO145" s="20"/>
      <c r="AP145" s="20"/>
      <c r="AQ145" s="20"/>
    </row>
    <row r="146" spans="2:43" x14ac:dyDescent="0.15">
      <c r="C146" s="120" t="s">
        <v>309</v>
      </c>
      <c r="D146" s="75"/>
      <c r="E146" s="73" t="s">
        <v>38</v>
      </c>
      <c r="F146" s="108" t="s">
        <v>310</v>
      </c>
      <c r="G146" s="108">
        <v>111.44256296296295</v>
      </c>
      <c r="H146" s="109">
        <v>1806.4580000000001</v>
      </c>
      <c r="I146" s="64">
        <v>3.7203535000000001E-4</v>
      </c>
      <c r="J146" s="70">
        <v>7.1819906999999997E-7</v>
      </c>
      <c r="K146" s="64">
        <v>7.8327356000000004</v>
      </c>
      <c r="L146" s="82"/>
      <c r="M146" s="82"/>
      <c r="N146" s="76"/>
      <c r="O146" s="76"/>
      <c r="P146" s="76"/>
      <c r="Q146" s="76"/>
      <c r="R146" s="31"/>
      <c r="S146" s="23"/>
      <c r="T146" s="31"/>
      <c r="U146" s="31"/>
      <c r="V146" s="31"/>
      <c r="W146" s="31"/>
      <c r="X146" s="31"/>
      <c r="Y146" s="31"/>
      <c r="Z146" s="31"/>
      <c r="AA146" s="31"/>
      <c r="AB146" s="31"/>
      <c r="AC146" s="31"/>
      <c r="AE146" s="75"/>
      <c r="AF146" s="75"/>
      <c r="AG146" s="20"/>
      <c r="AH146" s="20"/>
      <c r="AI146" s="20"/>
      <c r="AJ146" s="20"/>
      <c r="AK146" s="20"/>
      <c r="AL146" s="20"/>
      <c r="AM146" s="20"/>
      <c r="AN146" s="20"/>
      <c r="AO146" s="20"/>
      <c r="AP146" s="20"/>
      <c r="AQ146" s="20"/>
    </row>
    <row r="147" spans="2:43" x14ac:dyDescent="0.15">
      <c r="C147" s="120" t="s">
        <v>311</v>
      </c>
      <c r="D147" s="75"/>
      <c r="E147" s="73" t="s">
        <v>38</v>
      </c>
      <c r="F147" s="108" t="s">
        <v>312</v>
      </c>
      <c r="G147" s="108">
        <v>146.17925185185183</v>
      </c>
      <c r="H147" s="109">
        <v>2413.2674000000002</v>
      </c>
      <c r="I147" s="64">
        <v>4.9051900000000002E-4</v>
      </c>
      <c r="J147" s="70">
        <v>1.0999917E-6</v>
      </c>
      <c r="K147" s="64">
        <v>11.777443999999999</v>
      </c>
      <c r="L147" s="82"/>
      <c r="M147" s="82"/>
      <c r="N147" s="76"/>
      <c r="O147" s="76"/>
      <c r="P147" s="76"/>
      <c r="Q147" s="76"/>
      <c r="R147" s="31"/>
      <c r="S147" s="23"/>
      <c r="T147" s="31"/>
      <c r="U147" s="31"/>
      <c r="V147" s="31"/>
      <c r="W147" s="31"/>
      <c r="X147" s="31"/>
      <c r="Y147" s="31"/>
      <c r="Z147" s="31"/>
      <c r="AA147" s="31"/>
      <c r="AB147" s="31"/>
      <c r="AC147" s="31"/>
      <c r="AE147" s="75"/>
      <c r="AF147" s="75"/>
      <c r="AG147" s="20"/>
      <c r="AH147" s="20"/>
      <c r="AI147" s="20"/>
      <c r="AJ147" s="20"/>
      <c r="AK147" s="20"/>
      <c r="AL147" s="20"/>
      <c r="AM147" s="20"/>
      <c r="AN147" s="20"/>
      <c r="AO147" s="20"/>
      <c r="AP147" s="20"/>
      <c r="AQ147" s="20"/>
    </row>
    <row r="148" spans="2:43" x14ac:dyDescent="0.15">
      <c r="C148" s="120" t="s">
        <v>313</v>
      </c>
      <c r="D148" s="75"/>
      <c r="E148" s="73" t="s">
        <v>38</v>
      </c>
      <c r="F148" s="108" t="s">
        <v>314</v>
      </c>
      <c r="G148" s="108">
        <v>234.70977037037034</v>
      </c>
      <c r="H148" s="109">
        <v>3834.7806999999998</v>
      </c>
      <c r="I148" s="64">
        <v>7.7395893000000002E-4</v>
      </c>
      <c r="J148" s="70">
        <v>1.6532271E-6</v>
      </c>
      <c r="K148" s="64">
        <v>16.356947000000002</v>
      </c>
      <c r="L148" s="82"/>
      <c r="M148" s="82"/>
      <c r="N148" s="76"/>
      <c r="O148" s="76"/>
      <c r="P148" s="76"/>
      <c r="Q148" s="76"/>
      <c r="R148" s="31"/>
      <c r="S148" s="23"/>
      <c r="T148" s="31"/>
      <c r="U148" s="31"/>
      <c r="V148" s="31"/>
      <c r="W148" s="31"/>
      <c r="X148" s="31"/>
      <c r="Y148" s="31"/>
      <c r="Z148" s="31"/>
      <c r="AA148" s="31"/>
      <c r="AB148" s="31"/>
      <c r="AC148" s="31"/>
      <c r="AE148" s="75"/>
      <c r="AF148" s="75"/>
      <c r="AG148" s="20"/>
      <c r="AH148" s="20"/>
      <c r="AI148" s="20"/>
      <c r="AJ148" s="20"/>
      <c r="AK148" s="20"/>
      <c r="AL148" s="20"/>
      <c r="AM148" s="20"/>
      <c r="AN148" s="20"/>
      <c r="AO148" s="20"/>
      <c r="AP148" s="20"/>
      <c r="AQ148" s="20"/>
    </row>
    <row r="149" spans="2:43" x14ac:dyDescent="0.15">
      <c r="C149" s="120" t="s">
        <v>315</v>
      </c>
      <c r="D149" s="75"/>
      <c r="E149" s="73" t="s">
        <v>38</v>
      </c>
      <c r="F149" s="108" t="s">
        <v>316</v>
      </c>
      <c r="G149" s="108">
        <v>11.484305925925925</v>
      </c>
      <c r="H149" s="109">
        <v>194.48571999999999</v>
      </c>
      <c r="I149" s="64">
        <v>7.0058695E-5</v>
      </c>
      <c r="J149" s="70">
        <v>1.1419009E-7</v>
      </c>
      <c r="K149" s="64">
        <v>1.4948250000000001</v>
      </c>
      <c r="L149" s="82"/>
      <c r="M149" s="82"/>
      <c r="N149" s="76"/>
      <c r="O149" s="76"/>
      <c r="P149" s="76"/>
      <c r="Q149" s="76"/>
      <c r="R149" s="31"/>
      <c r="S149" s="23"/>
      <c r="T149" s="31"/>
      <c r="U149" s="31"/>
      <c r="V149" s="31"/>
      <c r="W149" s="31"/>
      <c r="X149" s="31"/>
      <c r="Y149" s="31"/>
      <c r="Z149" s="31"/>
      <c r="AA149" s="31"/>
      <c r="AB149" s="31"/>
      <c r="AC149" s="31"/>
      <c r="AE149" s="75"/>
      <c r="AF149" s="75"/>
      <c r="AG149" s="20"/>
      <c r="AH149" s="20"/>
      <c r="AI149" s="20"/>
      <c r="AJ149" s="20"/>
      <c r="AK149" s="20"/>
      <c r="AL149" s="20"/>
      <c r="AM149" s="20"/>
      <c r="AN149" s="20"/>
      <c r="AO149" s="20"/>
      <c r="AP149" s="20"/>
      <c r="AQ149" s="20"/>
    </row>
    <row r="150" spans="2:43" x14ac:dyDescent="0.15">
      <c r="C150" s="120" t="s">
        <v>317</v>
      </c>
      <c r="D150" s="75"/>
      <c r="E150" s="73" t="s">
        <v>38</v>
      </c>
      <c r="F150" s="108" t="s">
        <v>318</v>
      </c>
      <c r="G150" s="108">
        <v>33.54983407407407</v>
      </c>
      <c r="H150" s="109">
        <v>576.35979999999995</v>
      </c>
      <c r="I150" s="64">
        <v>1.5660758999999999E-4</v>
      </c>
      <c r="J150" s="70">
        <v>3.0214091999999998E-7</v>
      </c>
      <c r="K150" s="64">
        <v>4.369256</v>
      </c>
      <c r="L150" s="82"/>
      <c r="M150" s="82"/>
      <c r="N150" s="76"/>
      <c r="O150" s="76"/>
      <c r="P150" s="76"/>
      <c r="Q150" s="76"/>
      <c r="R150" s="31"/>
      <c r="S150" s="23"/>
      <c r="T150" s="31"/>
      <c r="U150" s="31"/>
      <c r="V150" s="31"/>
      <c r="W150" s="31"/>
      <c r="X150" s="31"/>
      <c r="Y150" s="31"/>
      <c r="Z150" s="31"/>
      <c r="AA150" s="31"/>
      <c r="AB150" s="31"/>
      <c r="AC150" s="31"/>
      <c r="AE150" s="75"/>
      <c r="AF150" s="75"/>
      <c r="AG150" s="20"/>
      <c r="AH150" s="20"/>
      <c r="AI150" s="20"/>
      <c r="AJ150" s="20"/>
      <c r="AK150" s="20"/>
      <c r="AL150" s="20"/>
      <c r="AM150" s="20"/>
      <c r="AN150" s="20"/>
      <c r="AO150" s="20"/>
      <c r="AP150" s="20"/>
      <c r="AQ150" s="20"/>
    </row>
    <row r="151" spans="2:43" x14ac:dyDescent="0.15">
      <c r="C151" s="120" t="s">
        <v>319</v>
      </c>
      <c r="D151" s="75"/>
      <c r="E151" s="73" t="s">
        <v>38</v>
      </c>
      <c r="F151" s="108" t="s">
        <v>320</v>
      </c>
      <c r="G151" s="108">
        <v>12.275478518518517</v>
      </c>
      <c r="H151" s="109">
        <v>207.59026</v>
      </c>
      <c r="I151" s="64">
        <v>7.4735521E-5</v>
      </c>
      <c r="J151" s="70">
        <v>1.2120265E-7</v>
      </c>
      <c r="K151" s="64">
        <v>1.7306569000000001</v>
      </c>
      <c r="L151" s="82"/>
      <c r="M151" s="82"/>
      <c r="N151" s="76"/>
      <c r="O151" s="76"/>
      <c r="P151" s="76"/>
      <c r="Q151" s="76"/>
      <c r="R151" s="31"/>
      <c r="S151" s="23"/>
      <c r="T151" s="31"/>
      <c r="U151" s="31"/>
      <c r="V151" s="31"/>
      <c r="W151" s="31"/>
      <c r="X151" s="31"/>
      <c r="Y151" s="31"/>
      <c r="Z151" s="31"/>
      <c r="AA151" s="31"/>
      <c r="AB151" s="31"/>
      <c r="AC151" s="31"/>
      <c r="AE151" s="75"/>
      <c r="AF151" s="75"/>
      <c r="AG151" s="20"/>
      <c r="AH151" s="20"/>
      <c r="AI151" s="20"/>
      <c r="AJ151" s="20"/>
      <c r="AK151" s="20"/>
      <c r="AL151" s="20"/>
      <c r="AM151" s="20"/>
      <c r="AN151" s="20"/>
      <c r="AO151" s="20"/>
      <c r="AP151" s="20"/>
      <c r="AQ151" s="20"/>
    </row>
    <row r="152" spans="2:43" x14ac:dyDescent="0.15">
      <c r="C152" s="120" t="s">
        <v>321</v>
      </c>
      <c r="D152" s="75"/>
      <c r="E152" s="73" t="s">
        <v>33</v>
      </c>
      <c r="F152" s="108" t="s">
        <v>322</v>
      </c>
      <c r="G152" s="108">
        <v>28933.394074074073</v>
      </c>
      <c r="H152" s="109">
        <v>487782.95</v>
      </c>
      <c r="I152" s="64">
        <v>8.1320107000000003E-2</v>
      </c>
      <c r="J152" s="70">
        <v>1.5049989E-4</v>
      </c>
      <c r="K152" s="64">
        <v>2084.0151000000001</v>
      </c>
      <c r="L152" s="82"/>
      <c r="M152" s="82"/>
      <c r="N152" s="76"/>
      <c r="O152" s="76"/>
      <c r="P152" s="76"/>
      <c r="Q152" s="76"/>
      <c r="R152" s="31"/>
      <c r="S152" s="23"/>
      <c r="T152" s="31"/>
      <c r="U152" s="31"/>
      <c r="V152" s="31"/>
      <c r="W152" s="31"/>
      <c r="X152" s="31"/>
      <c r="Y152" s="31"/>
      <c r="Z152" s="31"/>
      <c r="AA152" s="31"/>
      <c r="AB152" s="31"/>
      <c r="AC152" s="31"/>
      <c r="AE152" s="75"/>
      <c r="AF152" s="75"/>
      <c r="AG152" s="20"/>
      <c r="AH152" s="20"/>
      <c r="AI152" s="20"/>
      <c r="AJ152" s="20"/>
      <c r="AK152" s="20"/>
      <c r="AL152" s="20"/>
      <c r="AM152" s="20"/>
      <c r="AN152" s="20"/>
      <c r="AO152" s="20"/>
      <c r="AP152" s="20"/>
      <c r="AQ152" s="20"/>
    </row>
    <row r="153" spans="2:43" x14ac:dyDescent="0.15">
      <c r="C153" s="67" t="s">
        <v>323</v>
      </c>
      <c r="D153" s="83" t="s">
        <v>324</v>
      </c>
      <c r="E153" s="114"/>
      <c r="F153" s="73"/>
      <c r="G153" s="110"/>
      <c r="H153" s="116"/>
      <c r="I153" s="64"/>
      <c r="K153" s="64"/>
      <c r="L153" s="73"/>
      <c r="M153" s="73"/>
      <c r="S153" s="23"/>
      <c r="AE153" s="75"/>
      <c r="AF153" s="75"/>
      <c r="AG153" s="20"/>
      <c r="AH153" s="20"/>
      <c r="AI153" s="20"/>
      <c r="AJ153" s="20"/>
      <c r="AK153" s="20"/>
      <c r="AL153" s="20"/>
      <c r="AM153" s="20"/>
      <c r="AN153" s="20"/>
      <c r="AO153" s="20"/>
      <c r="AP153" s="20"/>
      <c r="AQ153" s="20"/>
    </row>
    <row r="154" spans="2:43" x14ac:dyDescent="0.15">
      <c r="C154" s="77" t="s">
        <v>325</v>
      </c>
      <c r="D154" s="75"/>
      <c r="E154" s="73" t="s">
        <v>33</v>
      </c>
      <c r="F154" s="108" t="s">
        <v>326</v>
      </c>
      <c r="G154" s="108">
        <v>57.705402222222219</v>
      </c>
      <c r="H154" s="109">
        <v>2055.3788</v>
      </c>
      <c r="I154" s="64">
        <v>3.5917868999999999E-4</v>
      </c>
      <c r="J154" s="70">
        <v>7.2256700000000001E-7</v>
      </c>
      <c r="K154" s="64">
        <v>6.6173123</v>
      </c>
      <c r="L154" s="82"/>
      <c r="M154" s="82"/>
      <c r="N154" s="76"/>
      <c r="O154" s="76"/>
      <c r="P154" s="76"/>
      <c r="Q154" s="76"/>
      <c r="R154" s="31"/>
      <c r="S154" s="23"/>
      <c r="T154" s="31"/>
      <c r="U154" s="31"/>
      <c r="V154" s="31"/>
      <c r="W154" s="31"/>
      <c r="X154" s="31"/>
      <c r="Y154" s="31"/>
      <c r="Z154" s="31"/>
      <c r="AA154" s="31"/>
      <c r="AB154" s="31"/>
      <c r="AC154" s="31"/>
      <c r="AE154" s="75"/>
      <c r="AF154" s="75"/>
      <c r="AG154" s="20"/>
      <c r="AH154" s="20"/>
      <c r="AI154" s="20"/>
      <c r="AJ154" s="20"/>
      <c r="AK154" s="20"/>
      <c r="AL154" s="20"/>
      <c r="AM154" s="20"/>
      <c r="AN154" s="20"/>
      <c r="AO154" s="20"/>
      <c r="AP154" s="20"/>
      <c r="AQ154" s="20"/>
    </row>
    <row r="155" spans="2:43" s="85" customFormat="1" x14ac:dyDescent="0.15">
      <c r="C155" s="95"/>
      <c r="D155" s="75"/>
      <c r="E155" s="73"/>
      <c r="G155" s="30"/>
      <c r="H155" s="69"/>
      <c r="I155" s="70"/>
      <c r="J155" s="70"/>
      <c r="K155" s="64"/>
      <c r="L155" s="105"/>
      <c r="M155" s="105"/>
      <c r="N155" s="117"/>
      <c r="O155" s="24"/>
      <c r="P155" s="24"/>
      <c r="Q155" s="24"/>
      <c r="R155" s="31"/>
      <c r="S155" s="23"/>
      <c r="T155" s="31"/>
      <c r="U155" s="31"/>
      <c r="V155" s="31"/>
      <c r="W155" s="31"/>
      <c r="X155" s="31"/>
      <c r="Y155" s="31"/>
      <c r="Z155" s="31"/>
      <c r="AA155" s="31"/>
      <c r="AB155" s="31"/>
      <c r="AC155" s="31"/>
      <c r="AD155" s="30"/>
      <c r="AE155" s="75"/>
      <c r="AF155" s="75"/>
    </row>
    <row r="156" spans="2:43" x14ac:dyDescent="0.15">
      <c r="B156" s="85" t="s">
        <v>327</v>
      </c>
      <c r="C156" s="67" t="s">
        <v>328</v>
      </c>
      <c r="D156" s="83" t="s">
        <v>329</v>
      </c>
      <c r="E156" s="114"/>
      <c r="F156" s="73"/>
      <c r="G156" s="31"/>
      <c r="H156" s="69"/>
      <c r="I156" s="70"/>
      <c r="K156" s="64"/>
      <c r="L156" s="73"/>
      <c r="M156" s="73"/>
      <c r="N156" s="74"/>
      <c r="R156" s="31"/>
      <c r="S156" s="23"/>
      <c r="T156" s="31"/>
      <c r="U156" s="31"/>
      <c r="V156" s="31"/>
      <c r="W156" s="31"/>
      <c r="X156" s="31"/>
      <c r="Y156" s="31"/>
      <c r="Z156" s="31"/>
      <c r="AA156" s="31"/>
      <c r="AB156" s="31"/>
      <c r="AC156" s="31"/>
      <c r="AE156" s="75"/>
      <c r="AF156" s="75"/>
      <c r="AG156" s="85"/>
      <c r="AH156" s="85"/>
      <c r="AI156" s="85"/>
      <c r="AJ156" s="20"/>
      <c r="AK156" s="20"/>
      <c r="AL156" s="20"/>
      <c r="AM156" s="20"/>
      <c r="AN156" s="20"/>
      <c r="AO156" s="20"/>
      <c r="AP156" s="20"/>
      <c r="AQ156" s="20"/>
    </row>
    <row r="157" spans="2:43" x14ac:dyDescent="0.15">
      <c r="C157" s="77" t="s">
        <v>330</v>
      </c>
      <c r="D157" s="75"/>
      <c r="E157" s="73" t="s">
        <v>38</v>
      </c>
      <c r="F157" s="108" t="s">
        <v>331</v>
      </c>
      <c r="G157" s="108">
        <v>12.679542222222222</v>
      </c>
      <c r="H157" s="109">
        <v>1729.4726000000001</v>
      </c>
      <c r="I157" s="64">
        <v>2.1878042000000001E-5</v>
      </c>
      <c r="J157" s="70">
        <v>5.8930541000000003E-8</v>
      </c>
      <c r="K157" s="64">
        <v>1.9583961000000001</v>
      </c>
      <c r="L157" s="82"/>
      <c r="M157" s="82"/>
      <c r="N157" s="76"/>
      <c r="O157" s="76"/>
      <c r="P157" s="76"/>
      <c r="Q157" s="76"/>
      <c r="R157" s="31"/>
      <c r="S157" s="23"/>
      <c r="T157" s="31"/>
      <c r="U157" s="31"/>
      <c r="V157" s="31"/>
      <c r="W157" s="31"/>
      <c r="X157" s="31"/>
      <c r="Y157" s="31"/>
      <c r="Z157" s="31"/>
      <c r="AA157" s="31"/>
      <c r="AB157" s="31"/>
      <c r="AC157" s="31"/>
      <c r="AD157" s="31"/>
      <c r="AE157" s="75"/>
      <c r="AF157" s="75"/>
      <c r="AG157" s="85"/>
      <c r="AH157" s="85"/>
      <c r="AI157" s="85"/>
      <c r="AJ157" s="20"/>
      <c r="AK157" s="20"/>
      <c r="AL157" s="20"/>
      <c r="AM157" s="20"/>
      <c r="AN157" s="20"/>
      <c r="AO157" s="20"/>
      <c r="AP157" s="20"/>
      <c r="AQ157" s="20"/>
    </row>
    <row r="158" spans="2:43" x14ac:dyDescent="0.15">
      <c r="C158" s="77" t="s">
        <v>332</v>
      </c>
      <c r="D158" s="114"/>
      <c r="E158" s="73" t="s">
        <v>38</v>
      </c>
      <c r="F158" s="108" t="s">
        <v>333</v>
      </c>
      <c r="G158" s="108">
        <v>10.821696296296295</v>
      </c>
      <c r="H158" s="109">
        <v>338.97331000000003</v>
      </c>
      <c r="I158" s="64">
        <v>1.6717429999999999E-5</v>
      </c>
      <c r="J158" s="70">
        <v>6.5360871999999998E-8</v>
      </c>
      <c r="K158" s="64">
        <v>2.1094662</v>
      </c>
      <c r="L158" s="82"/>
      <c r="M158" s="82"/>
      <c r="N158" s="76"/>
      <c r="O158" s="76"/>
      <c r="P158" s="76"/>
      <c r="Q158" s="76"/>
      <c r="R158" s="31"/>
      <c r="S158" s="23"/>
      <c r="T158" s="31"/>
      <c r="U158" s="31"/>
      <c r="V158" s="31"/>
      <c r="W158" s="31"/>
      <c r="X158" s="31"/>
      <c r="Y158" s="31"/>
      <c r="Z158" s="31"/>
      <c r="AA158" s="31"/>
      <c r="AB158" s="31"/>
      <c r="AC158" s="31"/>
      <c r="AD158" s="31"/>
      <c r="AE158" s="75"/>
      <c r="AF158" s="75"/>
      <c r="AG158" s="85"/>
      <c r="AH158" s="85"/>
      <c r="AI158" s="85"/>
      <c r="AJ158" s="20"/>
      <c r="AK158" s="20"/>
      <c r="AL158" s="20"/>
      <c r="AM158" s="20"/>
      <c r="AN158" s="20"/>
      <c r="AO158" s="20"/>
      <c r="AP158" s="20"/>
      <c r="AQ158" s="20"/>
    </row>
    <row r="159" spans="2:43" x14ac:dyDescent="0.15">
      <c r="C159" s="77" t="s">
        <v>334</v>
      </c>
      <c r="D159" s="75"/>
      <c r="E159" s="73" t="s">
        <v>38</v>
      </c>
      <c r="F159" s="108" t="s">
        <v>335</v>
      </c>
      <c r="G159" s="108">
        <v>0.40789725185185183</v>
      </c>
      <c r="H159" s="109">
        <v>8.7300597</v>
      </c>
      <c r="I159" s="64">
        <v>1.0511941999999999E-6</v>
      </c>
      <c r="J159" s="70">
        <v>2.7126267000000002E-9</v>
      </c>
      <c r="K159" s="64">
        <v>3.1298632999999999E-2</v>
      </c>
      <c r="L159" s="82"/>
      <c r="M159" s="82"/>
      <c r="N159" s="76"/>
      <c r="O159" s="76"/>
      <c r="P159" s="76"/>
      <c r="Q159" s="76"/>
      <c r="R159" s="31"/>
      <c r="S159" s="23"/>
      <c r="T159" s="31"/>
      <c r="U159" s="31"/>
      <c r="V159" s="31"/>
      <c r="W159" s="31"/>
      <c r="X159" s="31"/>
      <c r="Y159" s="31"/>
      <c r="Z159" s="31"/>
      <c r="AA159" s="31"/>
      <c r="AB159" s="31"/>
      <c r="AC159" s="31"/>
      <c r="AD159" s="31"/>
      <c r="AE159" s="75"/>
      <c r="AF159" s="75"/>
      <c r="AG159" s="85"/>
      <c r="AH159" s="85"/>
      <c r="AI159" s="85"/>
      <c r="AJ159" s="20"/>
      <c r="AK159" s="20"/>
      <c r="AL159" s="20"/>
      <c r="AM159" s="20"/>
      <c r="AN159" s="20"/>
      <c r="AO159" s="20"/>
      <c r="AP159" s="20"/>
      <c r="AQ159" s="20"/>
    </row>
    <row r="160" spans="2:43" x14ac:dyDescent="0.15">
      <c r="D160" s="75"/>
      <c r="E160" s="73"/>
      <c r="F160" s="64"/>
      <c r="G160" s="110"/>
      <c r="H160" s="116"/>
      <c r="I160" s="64"/>
      <c r="K160" s="64"/>
      <c r="L160" s="81"/>
      <c r="M160" s="81"/>
      <c r="S160" s="23"/>
      <c r="AE160" s="75"/>
      <c r="AF160" s="75"/>
      <c r="AG160" s="85"/>
      <c r="AH160" s="85"/>
      <c r="AI160" s="85"/>
      <c r="AJ160" s="20"/>
      <c r="AK160" s="20"/>
      <c r="AL160" s="20"/>
      <c r="AM160" s="20"/>
      <c r="AN160" s="20"/>
      <c r="AO160" s="20"/>
      <c r="AP160" s="20"/>
      <c r="AQ160" s="20"/>
    </row>
    <row r="161" spans="2:43" x14ac:dyDescent="0.15">
      <c r="B161" s="85" t="s">
        <v>336</v>
      </c>
      <c r="C161" s="67" t="s">
        <v>337</v>
      </c>
      <c r="D161" s="83" t="s">
        <v>338</v>
      </c>
      <c r="E161" s="114"/>
      <c r="F161" s="73"/>
      <c r="G161" s="110"/>
      <c r="H161" s="116"/>
      <c r="I161" s="64"/>
      <c r="K161" s="64"/>
      <c r="L161" s="73"/>
      <c r="M161" s="73"/>
      <c r="S161" s="23"/>
      <c r="AE161" s="75"/>
      <c r="AF161" s="75"/>
      <c r="AG161" s="85"/>
      <c r="AH161" s="85"/>
      <c r="AI161" s="85"/>
      <c r="AJ161" s="20"/>
      <c r="AK161" s="20"/>
      <c r="AL161" s="20"/>
      <c r="AM161" s="20"/>
      <c r="AN161" s="20"/>
      <c r="AO161" s="20"/>
      <c r="AP161" s="20"/>
      <c r="AQ161" s="20"/>
    </row>
    <row r="162" spans="2:43" x14ac:dyDescent="0.15">
      <c r="C162" s="77" t="s">
        <v>339</v>
      </c>
      <c r="D162" s="75"/>
      <c r="E162" s="73" t="s">
        <v>38</v>
      </c>
      <c r="F162" s="108" t="s">
        <v>340</v>
      </c>
      <c r="G162" s="108">
        <v>2.1387171111111112</v>
      </c>
      <c r="H162" s="109">
        <v>17.763256999999999</v>
      </c>
      <c r="I162" s="64">
        <v>3.6789849000000001E-6</v>
      </c>
      <c r="J162" s="70">
        <v>2.3238961000000001E-8</v>
      </c>
      <c r="K162" s="64">
        <v>5.3095079000000003E-2</v>
      </c>
      <c r="L162" s="82"/>
      <c r="M162" s="82"/>
      <c r="N162" s="76"/>
      <c r="O162" s="76"/>
      <c r="P162" s="76"/>
      <c r="Q162" s="76"/>
      <c r="R162" s="31"/>
      <c r="S162" s="23"/>
      <c r="T162" s="31"/>
      <c r="U162" s="31"/>
      <c r="V162" s="31"/>
      <c r="W162" s="31"/>
      <c r="X162" s="31"/>
      <c r="Y162" s="31"/>
      <c r="Z162" s="31"/>
      <c r="AA162" s="31"/>
      <c r="AB162" s="31"/>
      <c r="AC162" s="31"/>
      <c r="AE162" s="75"/>
      <c r="AF162" s="75"/>
      <c r="AG162" s="85"/>
      <c r="AH162" s="85"/>
      <c r="AI162" s="85"/>
      <c r="AJ162" s="20"/>
      <c r="AK162" s="20"/>
      <c r="AL162" s="20"/>
      <c r="AM162" s="20"/>
      <c r="AN162" s="20"/>
      <c r="AO162" s="20"/>
      <c r="AP162" s="20"/>
      <c r="AQ162" s="20"/>
    </row>
    <row r="163" spans="2:43" x14ac:dyDescent="0.15">
      <c r="C163" s="77" t="s">
        <v>341</v>
      </c>
      <c r="D163" s="75"/>
      <c r="E163" s="73" t="s">
        <v>38</v>
      </c>
      <c r="F163" s="108" t="s">
        <v>342</v>
      </c>
      <c r="G163" s="108">
        <v>1.6287852592592591</v>
      </c>
      <c r="H163" s="109">
        <v>71.804469999999995</v>
      </c>
      <c r="I163" s="64">
        <v>4.8369648999999998E-6</v>
      </c>
      <c r="J163" s="70">
        <v>6.9314806999999997E-8</v>
      </c>
      <c r="K163" s="64">
        <v>0.13127916000000001</v>
      </c>
      <c r="L163" s="82"/>
      <c r="M163" s="82"/>
      <c r="N163" s="76"/>
      <c r="O163" s="76"/>
      <c r="P163" s="76"/>
      <c r="Q163" s="76"/>
      <c r="R163" s="31"/>
      <c r="S163" s="23"/>
      <c r="T163" s="31"/>
      <c r="U163" s="31"/>
      <c r="V163" s="31"/>
      <c r="W163" s="31"/>
      <c r="X163" s="31"/>
      <c r="Y163" s="31"/>
      <c r="Z163" s="31"/>
      <c r="AA163" s="31"/>
      <c r="AB163" s="31"/>
      <c r="AC163" s="31"/>
      <c r="AE163" s="75"/>
      <c r="AF163" s="75"/>
      <c r="AG163" s="85"/>
      <c r="AH163" s="85"/>
      <c r="AI163" s="85"/>
      <c r="AJ163" s="20"/>
      <c r="AK163" s="20"/>
      <c r="AL163" s="20"/>
      <c r="AM163" s="20"/>
      <c r="AN163" s="20"/>
      <c r="AO163" s="20"/>
      <c r="AP163" s="20"/>
      <c r="AQ163" s="20"/>
    </row>
    <row r="164" spans="2:43" x14ac:dyDescent="0.15">
      <c r="C164" s="77" t="s">
        <v>343</v>
      </c>
      <c r="D164" s="75"/>
      <c r="E164" s="73" t="s">
        <v>38</v>
      </c>
      <c r="F164" s="108" t="s">
        <v>344</v>
      </c>
      <c r="G164" s="108">
        <v>6.3115099999999993</v>
      </c>
      <c r="H164" s="109">
        <v>104.43009000000001</v>
      </c>
      <c r="I164" s="64">
        <v>1.0826347E-5</v>
      </c>
      <c r="J164" s="70">
        <v>9.8537180999999999E-8</v>
      </c>
      <c r="K164" s="64">
        <v>0.10342533</v>
      </c>
      <c r="L164" s="82"/>
      <c r="M164" s="82"/>
      <c r="N164" s="76"/>
      <c r="O164" s="76"/>
      <c r="P164" s="76"/>
      <c r="Q164" s="76"/>
      <c r="R164" s="75"/>
      <c r="S164" s="23"/>
      <c r="T164" s="73"/>
      <c r="U164" s="31"/>
      <c r="V164" s="31"/>
      <c r="W164" s="31"/>
      <c r="X164" s="31"/>
      <c r="Y164" s="31"/>
      <c r="Z164" s="31"/>
      <c r="AA164" s="31"/>
      <c r="AB164" s="31"/>
      <c r="AC164" s="31"/>
      <c r="AE164" s="75"/>
      <c r="AF164" s="75"/>
      <c r="AG164" s="20"/>
      <c r="AH164" s="20"/>
      <c r="AI164" s="20"/>
      <c r="AJ164" s="20"/>
      <c r="AK164" s="20"/>
      <c r="AL164" s="20"/>
      <c r="AM164" s="20"/>
      <c r="AN164" s="20"/>
      <c r="AO164" s="20"/>
      <c r="AP164" s="20"/>
      <c r="AQ164" s="20"/>
    </row>
    <row r="165" spans="2:43" x14ac:dyDescent="0.15">
      <c r="C165" s="77" t="s">
        <v>345</v>
      </c>
      <c r="D165" s="75"/>
      <c r="E165" s="73" t="s">
        <v>38</v>
      </c>
      <c r="F165" s="108" t="s">
        <v>346</v>
      </c>
      <c r="G165" s="108">
        <v>0.47109831851851847</v>
      </c>
      <c r="H165" s="109">
        <v>83.639708999999996</v>
      </c>
      <c r="I165" s="64">
        <v>1.4302472E-6</v>
      </c>
      <c r="J165" s="70">
        <v>3.1987495000000003E-8</v>
      </c>
      <c r="K165" s="64">
        <v>5.9367783E-2</v>
      </c>
      <c r="L165" s="82"/>
      <c r="M165" s="82"/>
      <c r="N165" s="76"/>
      <c r="O165" s="76"/>
      <c r="P165" s="76"/>
      <c r="Q165" s="76"/>
      <c r="S165" s="23"/>
      <c r="U165" s="31"/>
      <c r="V165" s="31"/>
      <c r="W165" s="31"/>
      <c r="X165" s="31"/>
      <c r="Y165" s="31"/>
      <c r="Z165" s="31"/>
      <c r="AA165" s="31"/>
      <c r="AB165" s="31"/>
      <c r="AC165" s="31"/>
      <c r="AE165" s="75"/>
      <c r="AF165" s="75"/>
      <c r="AG165" s="20"/>
      <c r="AH165" s="20"/>
      <c r="AI165" s="20"/>
      <c r="AJ165" s="20"/>
      <c r="AK165" s="20"/>
      <c r="AL165" s="20"/>
      <c r="AM165" s="20"/>
      <c r="AN165" s="20"/>
      <c r="AO165" s="20"/>
      <c r="AP165" s="20"/>
      <c r="AQ165" s="20"/>
    </row>
    <row r="166" spans="2:43" x14ac:dyDescent="0.15">
      <c r="C166" s="77" t="s">
        <v>347</v>
      </c>
      <c r="D166" s="75"/>
      <c r="E166" s="73" t="s">
        <v>38</v>
      </c>
      <c r="F166" s="108" t="s">
        <v>348</v>
      </c>
      <c r="G166" s="108">
        <v>0.47978231851851855</v>
      </c>
      <c r="H166" s="109">
        <v>34.686342000000003</v>
      </c>
      <c r="I166" s="64">
        <v>9.4663873999999999E-7</v>
      </c>
      <c r="J166" s="70">
        <v>9.6449198000000006E-9</v>
      </c>
      <c r="K166" s="64">
        <v>0.12445818</v>
      </c>
      <c r="L166" s="82"/>
      <c r="M166" s="82"/>
      <c r="N166" s="76"/>
      <c r="O166" s="76"/>
      <c r="P166" s="76"/>
      <c r="Q166" s="76"/>
      <c r="S166" s="23"/>
      <c r="U166" s="31"/>
      <c r="V166" s="31"/>
      <c r="W166" s="31"/>
      <c r="X166" s="31"/>
      <c r="Y166" s="31"/>
      <c r="Z166" s="31"/>
      <c r="AA166" s="31"/>
      <c r="AB166" s="31"/>
      <c r="AC166" s="31"/>
      <c r="AE166" s="75"/>
      <c r="AF166" s="75"/>
      <c r="AG166" s="20"/>
      <c r="AH166" s="20"/>
      <c r="AI166" s="20"/>
      <c r="AJ166" s="20"/>
      <c r="AK166" s="20"/>
      <c r="AL166" s="20"/>
      <c r="AM166" s="20"/>
      <c r="AN166" s="20"/>
      <c r="AO166" s="20"/>
      <c r="AP166" s="20"/>
      <c r="AQ166" s="20"/>
    </row>
    <row r="167" spans="2:43" x14ac:dyDescent="0.15">
      <c r="C167" s="67" t="s">
        <v>349</v>
      </c>
      <c r="D167" s="83" t="s">
        <v>350</v>
      </c>
      <c r="E167" s="114"/>
      <c r="F167" s="73"/>
      <c r="G167" s="31"/>
      <c r="H167" s="69"/>
      <c r="I167" s="70"/>
      <c r="K167" s="64"/>
      <c r="L167" s="73"/>
      <c r="M167" s="73"/>
      <c r="N167" s="74"/>
      <c r="S167" s="23"/>
      <c r="AE167" s="75"/>
      <c r="AF167" s="75"/>
      <c r="AG167" s="20"/>
      <c r="AH167" s="20"/>
      <c r="AI167" s="20"/>
      <c r="AJ167" s="20"/>
      <c r="AK167" s="20"/>
      <c r="AL167" s="20"/>
      <c r="AM167" s="20"/>
      <c r="AN167" s="20"/>
      <c r="AO167" s="20"/>
      <c r="AP167" s="20"/>
      <c r="AQ167" s="20"/>
    </row>
    <row r="168" spans="2:43" x14ac:dyDescent="0.15">
      <c r="C168" s="77" t="s">
        <v>351</v>
      </c>
      <c r="D168" s="114"/>
      <c r="E168" s="73" t="s">
        <v>38</v>
      </c>
      <c r="F168" s="108" t="s">
        <v>352</v>
      </c>
      <c r="G168" s="108">
        <v>0.25543151111111106</v>
      </c>
      <c r="H168" s="109">
        <v>28.272147</v>
      </c>
      <c r="I168" s="64">
        <v>1.7433054999999999E-6</v>
      </c>
      <c r="J168" s="70">
        <v>8.6819154000000007E-9</v>
      </c>
      <c r="K168" s="64">
        <v>6.6156208999999994E-2</v>
      </c>
      <c r="L168" s="82"/>
      <c r="M168" s="82"/>
      <c r="N168" s="76"/>
      <c r="O168" s="76"/>
      <c r="P168" s="76"/>
      <c r="Q168" s="76"/>
      <c r="S168" s="23"/>
      <c r="U168" s="31"/>
      <c r="V168" s="31"/>
      <c r="W168" s="31"/>
      <c r="X168" s="31"/>
      <c r="Y168" s="31"/>
      <c r="Z168" s="31"/>
      <c r="AA168" s="31"/>
      <c r="AB168" s="31"/>
      <c r="AC168" s="31"/>
      <c r="AE168" s="75"/>
      <c r="AF168" s="75"/>
      <c r="AG168" s="20"/>
      <c r="AH168" s="20"/>
      <c r="AI168" s="20"/>
      <c r="AJ168" s="20"/>
      <c r="AK168" s="20"/>
      <c r="AL168" s="20"/>
      <c r="AM168" s="20"/>
      <c r="AN168" s="20"/>
      <c r="AO168" s="20"/>
      <c r="AP168" s="20"/>
      <c r="AQ168" s="20"/>
    </row>
    <row r="169" spans="2:43" x14ac:dyDescent="0.15">
      <c r="C169" s="67" t="s">
        <v>353</v>
      </c>
      <c r="D169" s="83" t="s">
        <v>354</v>
      </c>
      <c r="E169" s="114"/>
      <c r="F169" s="73"/>
      <c r="G169" s="110"/>
      <c r="H169" s="116"/>
      <c r="I169" s="64"/>
      <c r="K169" s="64"/>
      <c r="L169" s="73"/>
      <c r="M169" s="73"/>
      <c r="N169" s="74"/>
      <c r="S169" s="23"/>
      <c r="AE169" s="75"/>
      <c r="AF169" s="75"/>
      <c r="AG169" s="20"/>
      <c r="AH169" s="20"/>
      <c r="AI169" s="20"/>
      <c r="AJ169" s="20"/>
      <c r="AK169" s="20"/>
      <c r="AL169" s="20"/>
      <c r="AM169" s="20"/>
      <c r="AN169" s="20"/>
      <c r="AO169" s="20"/>
      <c r="AP169" s="20"/>
      <c r="AQ169" s="20"/>
    </row>
    <row r="170" spans="2:43" x14ac:dyDescent="0.15">
      <c r="C170" s="77" t="s">
        <v>355</v>
      </c>
      <c r="D170" s="75"/>
      <c r="E170" s="73" t="s">
        <v>38</v>
      </c>
      <c r="F170" s="108" t="s">
        <v>356</v>
      </c>
      <c r="G170" s="108">
        <v>0.38833413333333328</v>
      </c>
      <c r="H170" s="109">
        <v>28.47756</v>
      </c>
      <c r="I170" s="64">
        <v>6.5404429999999998E-7</v>
      </c>
      <c r="J170" s="70">
        <v>2.2274344000000002E-9</v>
      </c>
      <c r="K170" s="64">
        <v>2.0009730999999999E-2</v>
      </c>
      <c r="L170" s="82"/>
      <c r="M170" s="82"/>
      <c r="N170" s="76"/>
      <c r="O170" s="76"/>
      <c r="P170" s="76"/>
      <c r="Q170" s="76"/>
      <c r="S170" s="23"/>
      <c r="U170" s="31"/>
      <c r="V170" s="31"/>
      <c r="W170" s="31"/>
      <c r="X170" s="31"/>
      <c r="Y170" s="31"/>
      <c r="Z170" s="31"/>
      <c r="AA170" s="31"/>
      <c r="AB170" s="31"/>
      <c r="AC170" s="31"/>
      <c r="AE170" s="75"/>
      <c r="AF170" s="75"/>
      <c r="AG170" s="20"/>
      <c r="AH170" s="20"/>
      <c r="AI170" s="20"/>
      <c r="AJ170" s="20"/>
      <c r="AK170" s="20"/>
      <c r="AL170" s="20"/>
      <c r="AM170" s="20"/>
      <c r="AN170" s="20"/>
      <c r="AO170" s="20"/>
      <c r="AP170" s="20"/>
      <c r="AQ170" s="20"/>
    </row>
    <row r="171" spans="2:43" x14ac:dyDescent="0.15">
      <c r="C171" s="67" t="s">
        <v>357</v>
      </c>
      <c r="D171" s="83" t="s">
        <v>358</v>
      </c>
      <c r="E171" s="114"/>
      <c r="F171" s="73"/>
      <c r="G171" s="110"/>
      <c r="H171" s="116"/>
      <c r="I171" s="64"/>
      <c r="K171" s="64"/>
      <c r="L171" s="73"/>
      <c r="M171" s="73"/>
      <c r="N171" s="74"/>
      <c r="S171" s="23"/>
      <c r="AE171" s="75"/>
      <c r="AF171" s="75"/>
      <c r="AG171" s="20"/>
      <c r="AH171" s="20"/>
      <c r="AI171" s="20"/>
      <c r="AJ171" s="20"/>
      <c r="AK171" s="20"/>
      <c r="AL171" s="20"/>
      <c r="AM171" s="20"/>
      <c r="AN171" s="20"/>
      <c r="AO171" s="20"/>
      <c r="AP171" s="20"/>
      <c r="AQ171" s="20"/>
    </row>
    <row r="172" spans="2:43" x14ac:dyDescent="0.15">
      <c r="C172" s="122" t="s">
        <v>355</v>
      </c>
      <c r="D172" s="75"/>
      <c r="E172" s="73" t="s">
        <v>38</v>
      </c>
      <c r="F172" s="108" t="s">
        <v>359</v>
      </c>
      <c r="G172" s="108">
        <v>0.23199999999999998</v>
      </c>
      <c r="H172" s="109">
        <v>46.295451999999997</v>
      </c>
      <c r="I172" s="64">
        <v>4.5367579999999998E-7</v>
      </c>
      <c r="J172" s="70">
        <v>1.6563277999999999E-9</v>
      </c>
      <c r="K172" s="64">
        <v>0.43824524999999998</v>
      </c>
      <c r="L172" s="82"/>
      <c r="M172" s="82"/>
      <c r="N172" s="76"/>
      <c r="O172" s="76"/>
      <c r="P172" s="76"/>
      <c r="Q172" s="76"/>
      <c r="S172" s="23"/>
      <c r="U172" s="31"/>
      <c r="V172" s="31"/>
      <c r="W172" s="31"/>
      <c r="X172" s="31"/>
      <c r="Y172" s="31"/>
      <c r="Z172" s="31"/>
      <c r="AA172" s="31"/>
      <c r="AB172" s="31"/>
      <c r="AC172" s="31"/>
      <c r="AE172" s="75"/>
      <c r="AF172" s="75"/>
      <c r="AG172" s="20"/>
      <c r="AH172" s="20"/>
      <c r="AI172" s="20"/>
      <c r="AJ172" s="20"/>
      <c r="AK172" s="20"/>
      <c r="AL172" s="20"/>
      <c r="AM172" s="20"/>
      <c r="AN172" s="20"/>
      <c r="AO172" s="20"/>
      <c r="AP172" s="20"/>
      <c r="AQ172" s="20"/>
    </row>
    <row r="173" spans="2:43" x14ac:dyDescent="0.15">
      <c r="C173" s="122" t="s">
        <v>360</v>
      </c>
      <c r="D173" s="75"/>
      <c r="E173" s="73" t="s">
        <v>38</v>
      </c>
      <c r="F173" s="108" t="s">
        <v>361</v>
      </c>
      <c r="G173" s="108">
        <v>2.8097777777777777</v>
      </c>
      <c r="H173" s="109">
        <v>46.295451999999997</v>
      </c>
      <c r="I173" s="64">
        <v>3.2376757999999998E-6</v>
      </c>
      <c r="J173" s="70">
        <v>1.0056557E-8</v>
      </c>
      <c r="K173" s="64">
        <v>0.43824524999999998</v>
      </c>
      <c r="L173" s="82"/>
      <c r="M173" s="82"/>
      <c r="N173" s="76"/>
      <c r="O173" s="76"/>
      <c r="P173" s="76"/>
      <c r="Q173" s="76"/>
      <c r="S173" s="23"/>
      <c r="U173" s="31"/>
      <c r="V173" s="31"/>
      <c r="W173" s="31"/>
      <c r="X173" s="31"/>
      <c r="Y173" s="31"/>
      <c r="Z173" s="31"/>
      <c r="AA173" s="31"/>
      <c r="AB173" s="31"/>
      <c r="AC173" s="31"/>
      <c r="AE173" s="75"/>
      <c r="AF173" s="75"/>
      <c r="AG173" s="20"/>
      <c r="AH173" s="20"/>
      <c r="AI173" s="20"/>
      <c r="AJ173" s="20"/>
      <c r="AK173" s="20"/>
      <c r="AL173" s="20"/>
      <c r="AM173" s="20"/>
      <c r="AN173" s="20"/>
      <c r="AO173" s="20"/>
      <c r="AP173" s="20"/>
      <c r="AQ173" s="20"/>
    </row>
    <row r="174" spans="2:43" x14ac:dyDescent="0.15">
      <c r="C174" s="67" t="s">
        <v>362</v>
      </c>
      <c r="D174" s="83" t="s">
        <v>363</v>
      </c>
      <c r="E174" s="114"/>
      <c r="F174" s="73"/>
      <c r="G174" s="110"/>
      <c r="H174" s="116"/>
      <c r="I174" s="64"/>
      <c r="K174" s="64"/>
      <c r="L174" s="73"/>
      <c r="M174" s="73"/>
      <c r="N174" s="74"/>
      <c r="S174" s="23"/>
      <c r="AE174" s="75"/>
      <c r="AF174" s="75"/>
      <c r="AG174" s="20"/>
      <c r="AH174" s="20"/>
      <c r="AI174" s="20"/>
      <c r="AJ174" s="20"/>
      <c r="AK174" s="20"/>
      <c r="AL174" s="20"/>
      <c r="AM174" s="20"/>
      <c r="AN174" s="20"/>
      <c r="AO174" s="20"/>
      <c r="AP174" s="20"/>
      <c r="AQ174" s="20"/>
    </row>
    <row r="175" spans="2:43" x14ac:dyDescent="0.15">
      <c r="C175" s="77" t="s">
        <v>364</v>
      </c>
      <c r="D175" s="75"/>
      <c r="E175" s="73" t="s">
        <v>38</v>
      </c>
      <c r="F175" s="108" t="s">
        <v>365</v>
      </c>
      <c r="G175" s="108">
        <v>0.63216042222222224</v>
      </c>
      <c r="H175" s="109">
        <v>59.637773000000003</v>
      </c>
      <c r="I175" s="64">
        <v>1.5608682999999999E-6</v>
      </c>
      <c r="J175" s="70">
        <v>3.1677577999999999E-9</v>
      </c>
      <c r="K175" s="64">
        <v>0.44836136999999998</v>
      </c>
      <c r="L175" s="82"/>
      <c r="M175" s="82"/>
      <c r="N175" s="76"/>
      <c r="O175" s="76"/>
      <c r="P175" s="76"/>
      <c r="Q175" s="76"/>
      <c r="S175" s="23"/>
      <c r="U175" s="31"/>
      <c r="V175" s="31"/>
      <c r="W175" s="31"/>
      <c r="X175" s="31"/>
      <c r="Y175" s="31"/>
      <c r="Z175" s="31"/>
      <c r="AA175" s="31"/>
      <c r="AB175" s="31"/>
      <c r="AC175" s="31"/>
      <c r="AE175" s="75"/>
      <c r="AF175" s="75"/>
      <c r="AG175" s="20"/>
      <c r="AH175" s="20"/>
      <c r="AI175" s="20"/>
      <c r="AJ175" s="20"/>
      <c r="AK175" s="20"/>
      <c r="AL175" s="20"/>
      <c r="AM175" s="20"/>
      <c r="AN175" s="20"/>
      <c r="AO175" s="20"/>
      <c r="AP175" s="20"/>
      <c r="AQ175" s="20"/>
    </row>
    <row r="176" spans="2:43" x14ac:dyDescent="0.15">
      <c r="C176" s="77" t="s">
        <v>366</v>
      </c>
      <c r="D176" s="114"/>
      <c r="E176" s="73" t="s">
        <v>38</v>
      </c>
      <c r="F176" s="108" t="s">
        <v>367</v>
      </c>
      <c r="G176" s="108">
        <v>2.9943497777777774</v>
      </c>
      <c r="H176" s="109">
        <v>59.637773000000003</v>
      </c>
      <c r="I176" s="64">
        <v>4.1120328000000002E-6</v>
      </c>
      <c r="J176" s="70">
        <v>1.0865447E-8</v>
      </c>
      <c r="K176" s="64">
        <v>0.44836136999999998</v>
      </c>
      <c r="L176" s="82"/>
      <c r="M176" s="82"/>
      <c r="N176" s="76"/>
      <c r="O176" s="76"/>
      <c r="P176" s="76"/>
      <c r="Q176" s="76"/>
      <c r="R176" s="114"/>
      <c r="S176" s="23"/>
      <c r="T176" s="73"/>
      <c r="U176" s="31"/>
      <c r="V176" s="31"/>
      <c r="W176" s="31"/>
      <c r="X176" s="31"/>
      <c r="Y176" s="31"/>
      <c r="Z176" s="31"/>
      <c r="AA176" s="31"/>
      <c r="AB176" s="31"/>
      <c r="AC176" s="31"/>
      <c r="AE176" s="75"/>
      <c r="AF176" s="75"/>
      <c r="AG176" s="20"/>
      <c r="AH176" s="20"/>
      <c r="AI176" s="20"/>
      <c r="AJ176" s="20"/>
      <c r="AK176" s="20"/>
      <c r="AL176" s="20"/>
      <c r="AM176" s="20"/>
      <c r="AN176" s="20"/>
      <c r="AO176" s="20"/>
      <c r="AP176" s="20"/>
      <c r="AQ176" s="20"/>
    </row>
    <row r="177" spans="2:43" x14ac:dyDescent="0.15">
      <c r="C177" s="77" t="s">
        <v>368</v>
      </c>
      <c r="D177" s="75"/>
      <c r="E177" s="73" t="s">
        <v>38</v>
      </c>
      <c r="F177" s="108" t="s">
        <v>369</v>
      </c>
      <c r="G177" s="108">
        <v>0.63216042222222224</v>
      </c>
      <c r="H177" s="109">
        <v>59.637773000000003</v>
      </c>
      <c r="I177" s="64">
        <v>1.5608682999999999E-6</v>
      </c>
      <c r="J177" s="70">
        <v>3.1677577999999999E-9</v>
      </c>
      <c r="K177" s="64">
        <v>0.44836136999999998</v>
      </c>
      <c r="L177" s="82"/>
      <c r="M177" s="82"/>
      <c r="N177" s="76"/>
      <c r="O177" s="76"/>
      <c r="P177" s="76"/>
      <c r="Q177" s="76"/>
      <c r="S177" s="23"/>
      <c r="U177" s="31"/>
      <c r="V177" s="31"/>
      <c r="W177" s="31"/>
      <c r="X177" s="31"/>
      <c r="Y177" s="31"/>
      <c r="Z177" s="31"/>
      <c r="AA177" s="31"/>
      <c r="AB177" s="31"/>
      <c r="AC177" s="31"/>
      <c r="AE177" s="75"/>
      <c r="AF177" s="75"/>
      <c r="AG177" s="20"/>
      <c r="AH177" s="20"/>
      <c r="AI177" s="20"/>
      <c r="AJ177" s="20"/>
      <c r="AK177" s="20"/>
      <c r="AL177" s="20"/>
      <c r="AM177" s="20"/>
      <c r="AN177" s="20"/>
      <c r="AO177" s="20"/>
      <c r="AP177" s="20"/>
      <c r="AQ177" s="20"/>
    </row>
    <row r="178" spans="2:43" x14ac:dyDescent="0.15">
      <c r="C178" s="77" t="s">
        <v>370</v>
      </c>
      <c r="D178" s="75"/>
      <c r="E178" s="73" t="s">
        <v>38</v>
      </c>
      <c r="F178" s="108" t="s">
        <v>371</v>
      </c>
      <c r="G178" s="108">
        <v>2.9943497777777774</v>
      </c>
      <c r="H178" s="109">
        <v>59.637773000000003</v>
      </c>
      <c r="I178" s="64">
        <v>4.1120328000000002E-6</v>
      </c>
      <c r="J178" s="70">
        <v>1.0865447E-8</v>
      </c>
      <c r="K178" s="64">
        <v>0.44836136999999998</v>
      </c>
      <c r="L178" s="82"/>
      <c r="M178" s="82"/>
      <c r="N178" s="76"/>
      <c r="O178" s="76"/>
      <c r="P178" s="76"/>
      <c r="Q178" s="76"/>
      <c r="S178" s="23"/>
      <c r="U178" s="31"/>
      <c r="V178" s="31"/>
      <c r="W178" s="31"/>
      <c r="X178" s="31"/>
      <c r="Y178" s="31"/>
      <c r="Z178" s="31"/>
      <c r="AA178" s="31"/>
      <c r="AB178" s="31"/>
      <c r="AC178" s="31"/>
      <c r="AE178" s="75"/>
      <c r="AF178" s="75"/>
      <c r="AG178" s="20"/>
      <c r="AH178" s="20"/>
      <c r="AI178" s="20"/>
      <c r="AJ178" s="20"/>
      <c r="AK178" s="20"/>
      <c r="AL178" s="20"/>
      <c r="AM178" s="20"/>
      <c r="AN178" s="20"/>
      <c r="AO178" s="20"/>
      <c r="AP178" s="20"/>
      <c r="AQ178" s="20"/>
    </row>
    <row r="179" spans="2:43" x14ac:dyDescent="0.15">
      <c r="C179" s="67" t="s">
        <v>372</v>
      </c>
      <c r="D179" s="83" t="s">
        <v>373</v>
      </c>
      <c r="E179" s="114"/>
      <c r="F179" s="73"/>
      <c r="G179" s="110"/>
      <c r="H179" s="116"/>
      <c r="I179" s="64"/>
      <c r="K179" s="64"/>
      <c r="L179" s="73"/>
      <c r="M179" s="73"/>
      <c r="S179" s="23"/>
      <c r="AE179" s="75"/>
      <c r="AF179" s="75"/>
      <c r="AG179" s="20"/>
      <c r="AH179" s="20"/>
      <c r="AI179" s="20"/>
      <c r="AJ179" s="20"/>
      <c r="AK179" s="20"/>
      <c r="AL179" s="20"/>
      <c r="AM179" s="20"/>
      <c r="AN179" s="20"/>
      <c r="AO179" s="20"/>
      <c r="AP179" s="20"/>
      <c r="AQ179" s="20"/>
    </row>
    <row r="180" spans="2:43" x14ac:dyDescent="0.15">
      <c r="C180" s="77" t="s">
        <v>374</v>
      </c>
      <c r="D180" s="83"/>
      <c r="E180" s="73" t="s">
        <v>38</v>
      </c>
      <c r="F180" s="108" t="s">
        <v>375</v>
      </c>
      <c r="G180" s="108">
        <v>0.21933954074074072</v>
      </c>
      <c r="H180" s="109">
        <v>49.270941999999998</v>
      </c>
      <c r="I180" s="64">
        <v>7.6963323999999999E-7</v>
      </c>
      <c r="J180" s="70">
        <v>1.5594158000000001E-9</v>
      </c>
      <c r="K180" s="64">
        <v>0.48183462999999999</v>
      </c>
      <c r="L180" s="82"/>
      <c r="M180" s="82"/>
      <c r="N180" s="76"/>
      <c r="O180" s="76"/>
      <c r="P180" s="76"/>
      <c r="Q180" s="76"/>
      <c r="R180" s="114"/>
      <c r="S180" s="23"/>
      <c r="T180" s="73"/>
      <c r="U180" s="31"/>
      <c r="V180" s="31"/>
      <c r="W180" s="31"/>
      <c r="X180" s="31"/>
      <c r="Y180" s="31"/>
      <c r="Z180" s="31"/>
      <c r="AA180" s="31"/>
      <c r="AB180" s="31"/>
      <c r="AC180" s="31"/>
      <c r="AE180" s="75"/>
      <c r="AF180" s="75"/>
      <c r="AG180" s="20"/>
      <c r="AH180" s="20"/>
      <c r="AI180" s="20"/>
      <c r="AJ180" s="20"/>
      <c r="AK180" s="20"/>
      <c r="AL180" s="20"/>
      <c r="AM180" s="20"/>
      <c r="AN180" s="20"/>
      <c r="AO180" s="20"/>
      <c r="AP180" s="20"/>
      <c r="AQ180" s="20"/>
    </row>
    <row r="181" spans="2:43" x14ac:dyDescent="0.15">
      <c r="C181" s="77" t="s">
        <v>376</v>
      </c>
      <c r="D181" s="83"/>
      <c r="E181" s="73" t="s">
        <v>38</v>
      </c>
      <c r="F181" s="108" t="s">
        <v>377</v>
      </c>
      <c r="G181" s="108">
        <v>2.3345070370370369E-2</v>
      </c>
      <c r="H181" s="109">
        <v>48.210887999999997</v>
      </c>
      <c r="I181" s="64">
        <v>6.7644780000000004E-8</v>
      </c>
      <c r="J181" s="70">
        <v>1.5519087000000001E-10</v>
      </c>
      <c r="K181" s="64">
        <v>0.47604502999999998</v>
      </c>
      <c r="L181" s="82"/>
      <c r="M181" s="82"/>
      <c r="N181" s="76"/>
      <c r="O181" s="76"/>
      <c r="P181" s="76"/>
      <c r="Q181" s="76"/>
      <c r="S181" s="23"/>
      <c r="U181" s="31"/>
      <c r="V181" s="31"/>
      <c r="W181" s="31"/>
      <c r="X181" s="31"/>
      <c r="Y181" s="31"/>
      <c r="Z181" s="31"/>
      <c r="AA181" s="31"/>
      <c r="AB181" s="31"/>
      <c r="AC181" s="31"/>
      <c r="AE181" s="75"/>
      <c r="AF181" s="75"/>
      <c r="AG181" s="20"/>
      <c r="AH181" s="20"/>
      <c r="AI181" s="20"/>
      <c r="AJ181" s="20"/>
      <c r="AK181" s="20"/>
      <c r="AL181" s="20"/>
      <c r="AM181" s="20"/>
      <c r="AN181" s="20"/>
      <c r="AO181" s="20"/>
      <c r="AP181" s="20"/>
      <c r="AQ181" s="20"/>
    </row>
    <row r="182" spans="2:43" x14ac:dyDescent="0.15">
      <c r="C182" s="77" t="s">
        <v>378</v>
      </c>
      <c r="D182" s="83"/>
      <c r="E182" s="73" t="s">
        <v>38</v>
      </c>
      <c r="F182" s="108" t="s">
        <v>379</v>
      </c>
      <c r="G182" s="108">
        <v>0.49041079999999992</v>
      </c>
      <c r="H182" s="109">
        <v>57.561411</v>
      </c>
      <c r="I182" s="64">
        <v>1.4841605E-6</v>
      </c>
      <c r="J182" s="70">
        <v>3.1205179E-9</v>
      </c>
      <c r="K182" s="64">
        <v>0.55682852999999999</v>
      </c>
      <c r="L182" s="82"/>
      <c r="M182" s="82"/>
      <c r="N182" s="76"/>
      <c r="O182" s="76"/>
      <c r="P182" s="76"/>
      <c r="Q182" s="76"/>
      <c r="S182" s="23"/>
      <c r="U182" s="31"/>
      <c r="V182" s="31"/>
      <c r="W182" s="31"/>
      <c r="X182" s="31"/>
      <c r="Y182" s="31"/>
      <c r="Z182" s="31"/>
      <c r="AA182" s="31"/>
      <c r="AB182" s="31"/>
      <c r="AC182" s="31"/>
      <c r="AE182" s="75"/>
      <c r="AF182" s="75"/>
      <c r="AG182" s="20"/>
      <c r="AH182" s="20"/>
      <c r="AI182" s="20"/>
      <c r="AJ182" s="20"/>
      <c r="AK182" s="20"/>
      <c r="AL182" s="20"/>
      <c r="AM182" s="20"/>
      <c r="AN182" s="20"/>
      <c r="AO182" s="20"/>
      <c r="AP182" s="20"/>
      <c r="AQ182" s="20"/>
    </row>
    <row r="183" spans="2:43" x14ac:dyDescent="0.15">
      <c r="C183" s="77" t="s">
        <v>380</v>
      </c>
      <c r="D183" s="106">
        <v>1</v>
      </c>
      <c r="E183" s="73" t="s">
        <v>38</v>
      </c>
      <c r="F183" s="108" t="s">
        <v>381</v>
      </c>
      <c r="G183" s="108">
        <v>3.1908908148148147</v>
      </c>
      <c r="H183" s="109">
        <v>57.561411</v>
      </c>
      <c r="I183" s="64">
        <v>4.4006789000000002E-6</v>
      </c>
      <c r="J183" s="70">
        <v>1.1920598000000001E-8</v>
      </c>
      <c r="K183" s="64">
        <v>0.55682852999999999</v>
      </c>
      <c r="L183" s="82"/>
      <c r="M183" s="82"/>
      <c r="N183" s="76"/>
      <c r="O183" s="76"/>
      <c r="P183" s="76"/>
      <c r="Q183" s="76"/>
      <c r="S183" s="23"/>
      <c r="U183" s="31"/>
      <c r="V183" s="31"/>
      <c r="W183" s="31"/>
      <c r="X183" s="31"/>
      <c r="Y183" s="31"/>
      <c r="Z183" s="31"/>
      <c r="AA183" s="31"/>
      <c r="AB183" s="31"/>
      <c r="AC183" s="31"/>
      <c r="AE183" s="75"/>
      <c r="AF183" s="75"/>
      <c r="AG183" s="20"/>
      <c r="AH183" s="20"/>
      <c r="AI183" s="20"/>
      <c r="AJ183" s="20"/>
      <c r="AK183" s="20"/>
      <c r="AL183" s="20"/>
      <c r="AM183" s="20"/>
      <c r="AN183" s="20"/>
      <c r="AO183" s="20"/>
      <c r="AP183" s="20"/>
      <c r="AQ183" s="20"/>
    </row>
    <row r="184" spans="2:43" x14ac:dyDescent="0.15">
      <c r="C184" s="77" t="s">
        <v>382</v>
      </c>
      <c r="D184" s="83"/>
      <c r="E184" s="73" t="s">
        <v>26</v>
      </c>
      <c r="F184" s="108" t="s">
        <v>383</v>
      </c>
      <c r="G184" s="108">
        <v>7.524187407407408E-2</v>
      </c>
      <c r="H184" s="109">
        <v>1.3386374999999999</v>
      </c>
      <c r="I184" s="64">
        <v>1.0345929000000001E-7</v>
      </c>
      <c r="J184" s="70">
        <v>2.8059632999999998E-10</v>
      </c>
      <c r="K184" s="64">
        <v>1.2949501E-2</v>
      </c>
      <c r="L184" s="82"/>
      <c r="M184" s="82"/>
      <c r="N184" s="76"/>
      <c r="O184" s="76"/>
      <c r="P184" s="76"/>
      <c r="Q184" s="76"/>
      <c r="R184" s="114"/>
      <c r="S184" s="23"/>
      <c r="T184" s="73"/>
      <c r="U184" s="31"/>
      <c r="V184" s="31"/>
      <c r="W184" s="31"/>
      <c r="X184" s="31"/>
      <c r="Y184" s="31"/>
      <c r="Z184" s="31"/>
      <c r="AA184" s="31"/>
      <c r="AB184" s="31"/>
      <c r="AC184" s="31"/>
      <c r="AE184" s="75"/>
      <c r="AF184" s="75"/>
      <c r="AG184" s="20"/>
      <c r="AH184" s="20"/>
      <c r="AI184" s="20"/>
      <c r="AJ184" s="20"/>
      <c r="AK184" s="20"/>
      <c r="AL184" s="20"/>
      <c r="AM184" s="20"/>
      <c r="AN184" s="20"/>
      <c r="AO184" s="20"/>
      <c r="AP184" s="20"/>
      <c r="AQ184" s="20"/>
    </row>
    <row r="185" spans="2:43" x14ac:dyDescent="0.15">
      <c r="C185" s="77" t="s">
        <v>384</v>
      </c>
      <c r="D185" s="83"/>
      <c r="E185" s="73" t="s">
        <v>38</v>
      </c>
      <c r="F185" s="108" t="s">
        <v>385</v>
      </c>
      <c r="G185" s="108">
        <v>0.4246161259259259</v>
      </c>
      <c r="H185" s="109">
        <v>56.415331999999999</v>
      </c>
      <c r="I185" s="64">
        <v>1.3418001E-6</v>
      </c>
      <c r="J185" s="70">
        <v>2.7959468999999999E-9</v>
      </c>
      <c r="K185" s="64">
        <v>0.54595702999999995</v>
      </c>
      <c r="L185" s="82"/>
      <c r="M185" s="82"/>
      <c r="N185" s="76"/>
      <c r="O185" s="76"/>
      <c r="P185" s="76"/>
      <c r="Q185" s="76"/>
      <c r="S185" s="23"/>
      <c r="U185" s="31"/>
      <c r="V185" s="31"/>
      <c r="W185" s="31"/>
      <c r="X185" s="31"/>
      <c r="Y185" s="31"/>
      <c r="Z185" s="31"/>
      <c r="AA185" s="31"/>
      <c r="AB185" s="31"/>
      <c r="AC185" s="31"/>
      <c r="AE185" s="75"/>
      <c r="AF185" s="75"/>
      <c r="AG185" s="20"/>
      <c r="AH185" s="20"/>
      <c r="AI185" s="20"/>
      <c r="AJ185" s="20"/>
      <c r="AK185" s="20"/>
      <c r="AL185" s="20"/>
      <c r="AM185" s="20"/>
      <c r="AN185" s="20"/>
      <c r="AO185" s="20"/>
      <c r="AP185" s="20"/>
      <c r="AQ185" s="20"/>
    </row>
    <row r="186" spans="2:43" x14ac:dyDescent="0.15">
      <c r="C186" s="77" t="s">
        <v>386</v>
      </c>
      <c r="D186" s="83"/>
      <c r="E186" s="73" t="s">
        <v>38</v>
      </c>
      <c r="F186" s="108" t="s">
        <v>387</v>
      </c>
      <c r="G186" s="108">
        <v>0.44986216296296294</v>
      </c>
      <c r="H186" s="109">
        <v>56.712235999999997</v>
      </c>
      <c r="I186" s="64">
        <v>1.3862071000000001E-6</v>
      </c>
      <c r="J186" s="70">
        <v>2.8770946999999999E-9</v>
      </c>
      <c r="K186" s="64">
        <v>0.55193831999999998</v>
      </c>
      <c r="L186" s="82"/>
      <c r="M186" s="82"/>
      <c r="N186" s="76"/>
      <c r="O186" s="76"/>
      <c r="P186" s="76"/>
      <c r="Q186" s="76"/>
      <c r="R186" s="114"/>
      <c r="S186" s="23"/>
      <c r="T186" s="73"/>
      <c r="U186" s="31"/>
      <c r="V186" s="31"/>
      <c r="W186" s="31"/>
      <c r="X186" s="31"/>
      <c r="Y186" s="31"/>
      <c r="Z186" s="31"/>
      <c r="AA186" s="31"/>
      <c r="AB186" s="31"/>
      <c r="AC186" s="31"/>
      <c r="AE186" s="75"/>
      <c r="AF186" s="75"/>
      <c r="AG186" s="20"/>
      <c r="AH186" s="20"/>
      <c r="AI186" s="20"/>
      <c r="AJ186" s="20"/>
      <c r="AK186" s="20"/>
      <c r="AL186" s="20"/>
      <c r="AM186" s="20"/>
      <c r="AN186" s="20"/>
      <c r="AO186" s="20"/>
      <c r="AP186" s="20"/>
      <c r="AQ186" s="20"/>
    </row>
    <row r="187" spans="2:43" x14ac:dyDescent="0.15">
      <c r="C187" s="77" t="s">
        <v>388</v>
      </c>
      <c r="D187" s="83"/>
      <c r="E187" s="73" t="s">
        <v>38</v>
      </c>
      <c r="F187" s="108" t="s">
        <v>389</v>
      </c>
      <c r="G187" s="108">
        <v>3.1503421481481482</v>
      </c>
      <c r="H187" s="109">
        <v>56.712235999999997</v>
      </c>
      <c r="I187" s="64">
        <v>4.3027255000000001E-6</v>
      </c>
      <c r="J187" s="70">
        <v>1.1677175E-8</v>
      </c>
      <c r="K187" s="64">
        <v>0.55193831999999998</v>
      </c>
      <c r="L187" s="82"/>
      <c r="M187" s="82"/>
      <c r="N187" s="76"/>
      <c r="O187" s="76"/>
      <c r="P187" s="76"/>
      <c r="Q187" s="76"/>
      <c r="S187" s="23"/>
      <c r="U187" s="31"/>
      <c r="V187" s="31"/>
      <c r="W187" s="31"/>
      <c r="X187" s="31"/>
      <c r="Y187" s="31"/>
      <c r="Z187" s="31"/>
      <c r="AA187" s="31"/>
      <c r="AB187" s="31"/>
      <c r="AC187" s="31"/>
      <c r="AE187" s="75"/>
      <c r="AF187" s="75"/>
      <c r="AG187" s="20"/>
      <c r="AH187" s="20"/>
      <c r="AI187" s="20"/>
      <c r="AJ187" s="20"/>
      <c r="AK187" s="20"/>
      <c r="AL187" s="20"/>
      <c r="AM187" s="20"/>
      <c r="AN187" s="20"/>
      <c r="AO187" s="20"/>
      <c r="AP187" s="20"/>
      <c r="AQ187" s="20"/>
    </row>
    <row r="188" spans="2:43" x14ac:dyDescent="0.15">
      <c r="C188" s="77" t="s">
        <v>390</v>
      </c>
      <c r="D188" s="83"/>
      <c r="E188" s="73" t="s">
        <v>38</v>
      </c>
      <c r="F188" s="108" t="s">
        <v>391</v>
      </c>
      <c r="G188" s="108">
        <v>0.58174054814814802</v>
      </c>
      <c r="H188" s="109">
        <v>57.769016000000001</v>
      </c>
      <c r="I188" s="64">
        <v>1.7293553999999999E-6</v>
      </c>
      <c r="J188" s="70">
        <v>3.5136680000000001E-9</v>
      </c>
      <c r="K188" s="64">
        <v>0.55923637000000004</v>
      </c>
      <c r="L188" s="82"/>
      <c r="M188" s="82"/>
      <c r="N188" s="76"/>
      <c r="O188" s="76"/>
      <c r="P188" s="76"/>
      <c r="Q188" s="76"/>
      <c r="S188" s="23"/>
      <c r="U188" s="31"/>
      <c r="V188" s="31"/>
      <c r="W188" s="31"/>
      <c r="X188" s="31"/>
      <c r="Y188" s="31"/>
      <c r="Z188" s="31"/>
      <c r="AA188" s="31"/>
      <c r="AB188" s="31"/>
      <c r="AC188" s="31"/>
      <c r="AE188" s="75"/>
      <c r="AF188" s="75"/>
      <c r="AG188" s="20"/>
      <c r="AH188" s="20"/>
      <c r="AI188" s="20"/>
      <c r="AJ188" s="20"/>
      <c r="AK188" s="20"/>
      <c r="AL188" s="20"/>
      <c r="AM188" s="20"/>
      <c r="AN188" s="20"/>
      <c r="AO188" s="20"/>
      <c r="AP188" s="20"/>
      <c r="AQ188" s="20"/>
    </row>
    <row r="189" spans="2:43" x14ac:dyDescent="0.15">
      <c r="C189" s="77" t="s">
        <v>392</v>
      </c>
      <c r="E189" s="73" t="s">
        <v>38</v>
      </c>
      <c r="F189" s="108" t="s">
        <v>393</v>
      </c>
      <c r="G189" s="108">
        <v>0.66820053333333329</v>
      </c>
      <c r="H189" s="109">
        <v>60.332872000000002</v>
      </c>
      <c r="I189" s="64">
        <v>1.8831997999999999E-6</v>
      </c>
      <c r="J189" s="70">
        <v>3.9819845999999997E-9</v>
      </c>
      <c r="K189" s="81">
        <v>0.58034653000000003</v>
      </c>
      <c r="L189" s="82"/>
      <c r="M189" s="82"/>
      <c r="N189" s="76"/>
      <c r="O189" s="76"/>
      <c r="P189" s="76"/>
      <c r="Q189" s="76"/>
      <c r="R189" s="114"/>
      <c r="S189" s="23"/>
      <c r="T189" s="73"/>
      <c r="U189" s="31"/>
      <c r="V189" s="31"/>
      <c r="W189" s="31"/>
      <c r="X189" s="31"/>
      <c r="Y189" s="31"/>
      <c r="Z189" s="31"/>
      <c r="AA189" s="31"/>
      <c r="AB189" s="31"/>
      <c r="AC189" s="31"/>
      <c r="AE189" s="75"/>
      <c r="AF189" s="75"/>
      <c r="AG189" s="20"/>
      <c r="AH189" s="20"/>
      <c r="AI189" s="20"/>
      <c r="AJ189" s="20"/>
      <c r="AK189" s="20"/>
      <c r="AL189" s="20"/>
      <c r="AM189" s="20"/>
      <c r="AN189" s="20"/>
      <c r="AO189" s="20"/>
      <c r="AP189" s="20"/>
      <c r="AQ189" s="20"/>
    </row>
    <row r="190" spans="2:43" x14ac:dyDescent="0.15">
      <c r="C190" s="77" t="s">
        <v>394</v>
      </c>
      <c r="D190" s="106">
        <v>1</v>
      </c>
      <c r="E190" s="73" t="s">
        <v>38</v>
      </c>
      <c r="F190" s="108" t="s">
        <v>395</v>
      </c>
      <c r="G190" s="108">
        <v>3.3686805185185187</v>
      </c>
      <c r="H190" s="109">
        <v>60.332872000000002</v>
      </c>
      <c r="I190" s="64">
        <v>4.7997181999999999E-6</v>
      </c>
      <c r="J190" s="70">
        <v>1.2782065000000001E-8</v>
      </c>
      <c r="K190" s="64">
        <v>0.58034653000000003</v>
      </c>
      <c r="L190" s="82"/>
      <c r="M190" s="82"/>
      <c r="N190" s="76"/>
      <c r="O190" s="76"/>
      <c r="P190" s="76"/>
      <c r="Q190" s="76"/>
      <c r="S190" s="23"/>
      <c r="V190" s="31"/>
      <c r="W190" s="31"/>
      <c r="X190" s="31"/>
      <c r="Y190" s="31"/>
      <c r="Z190" s="31"/>
      <c r="AA190" s="31"/>
      <c r="AB190" s="31"/>
      <c r="AC190" s="31"/>
      <c r="AE190" s="75"/>
      <c r="AF190" s="75"/>
      <c r="AG190" s="20"/>
      <c r="AH190" s="20"/>
      <c r="AI190" s="20"/>
      <c r="AJ190" s="20"/>
      <c r="AK190" s="20"/>
      <c r="AL190" s="20"/>
      <c r="AM190" s="20"/>
      <c r="AN190" s="20"/>
      <c r="AO190" s="20"/>
      <c r="AP190" s="20"/>
      <c r="AQ190" s="20"/>
    </row>
    <row r="191" spans="2:43" x14ac:dyDescent="0.15">
      <c r="C191" s="67"/>
      <c r="D191" s="114"/>
      <c r="E191" s="114"/>
      <c r="F191" s="73"/>
      <c r="G191" s="31"/>
      <c r="H191" s="30"/>
      <c r="I191" s="28"/>
      <c r="K191" s="64"/>
      <c r="L191" s="73"/>
      <c r="M191" s="73"/>
      <c r="S191" s="23"/>
      <c r="AE191" s="75"/>
      <c r="AF191" s="75"/>
      <c r="AG191" s="20"/>
      <c r="AH191" s="20"/>
      <c r="AI191" s="20"/>
      <c r="AJ191" s="20"/>
      <c r="AK191" s="20"/>
      <c r="AL191" s="20"/>
      <c r="AM191" s="20"/>
      <c r="AN191" s="20"/>
      <c r="AO191" s="20"/>
      <c r="AP191" s="20"/>
      <c r="AQ191" s="20"/>
    </row>
    <row r="192" spans="2:43" x14ac:dyDescent="0.15">
      <c r="B192" s="85" t="s">
        <v>396</v>
      </c>
      <c r="C192" s="67" t="s">
        <v>397</v>
      </c>
      <c r="D192" s="83" t="s">
        <v>398</v>
      </c>
      <c r="E192" s="114"/>
      <c r="F192" s="73"/>
      <c r="G192" s="31"/>
      <c r="H192" s="69"/>
      <c r="I192" s="70"/>
      <c r="J192" s="28"/>
      <c r="K192" s="64"/>
      <c r="L192" s="73"/>
      <c r="M192" s="73"/>
      <c r="N192" s="74"/>
      <c r="Q192" s="123"/>
      <c r="R192" s="86"/>
      <c r="S192" s="23"/>
      <c r="T192" s="84"/>
      <c r="AE192" s="75"/>
      <c r="AF192" s="75"/>
      <c r="AG192" s="20"/>
      <c r="AH192" s="20"/>
      <c r="AI192" s="20"/>
      <c r="AJ192" s="20"/>
      <c r="AK192" s="20"/>
      <c r="AL192" s="20"/>
      <c r="AM192" s="20"/>
      <c r="AN192" s="20"/>
      <c r="AO192" s="20"/>
      <c r="AP192" s="20"/>
      <c r="AQ192" s="20"/>
    </row>
    <row r="193" spans="2:43" x14ac:dyDescent="0.15">
      <c r="C193" s="77" t="s">
        <v>399</v>
      </c>
      <c r="D193" s="106">
        <v>1</v>
      </c>
      <c r="E193" s="73" t="s">
        <v>38</v>
      </c>
      <c r="F193" s="108" t="s">
        <v>400</v>
      </c>
      <c r="G193" s="108">
        <v>0.89096933333333328</v>
      </c>
      <c r="H193" s="109">
        <v>13.456792</v>
      </c>
      <c r="I193" s="64">
        <v>2.2757798999999998E-6</v>
      </c>
      <c r="J193" s="70">
        <v>5.4153667000000003E-9</v>
      </c>
      <c r="K193" s="64">
        <v>9.4935096999999996E-2</v>
      </c>
      <c r="L193" s="82"/>
      <c r="M193" s="82"/>
      <c r="N193" s="76"/>
      <c r="O193" s="76"/>
      <c r="P193" s="76"/>
      <c r="Q193" s="76"/>
      <c r="S193" s="23"/>
      <c r="U193" s="31"/>
      <c r="V193" s="31"/>
      <c r="W193" s="31"/>
      <c r="X193" s="31"/>
      <c r="Y193" s="31"/>
      <c r="Z193" s="31"/>
      <c r="AA193" s="31"/>
      <c r="AB193" s="31"/>
      <c r="AC193" s="31"/>
      <c r="AE193" s="75"/>
      <c r="AF193" s="75"/>
      <c r="AG193" s="20"/>
      <c r="AH193" s="20"/>
      <c r="AI193" s="20"/>
      <c r="AJ193" s="20"/>
      <c r="AK193" s="20"/>
      <c r="AL193" s="20"/>
      <c r="AM193" s="20"/>
      <c r="AN193" s="20"/>
      <c r="AO193" s="20"/>
      <c r="AP193" s="20"/>
      <c r="AQ193" s="20"/>
    </row>
    <row r="194" spans="2:43" x14ac:dyDescent="0.15">
      <c r="C194" s="67" t="s">
        <v>401</v>
      </c>
      <c r="D194" s="83" t="s">
        <v>402</v>
      </c>
      <c r="E194" s="114"/>
      <c r="F194" s="73"/>
      <c r="G194" s="110"/>
      <c r="H194" s="116"/>
      <c r="I194" s="64"/>
      <c r="K194" s="64"/>
      <c r="L194" s="73"/>
      <c r="M194" s="73"/>
      <c r="N194" s="117"/>
      <c r="S194" s="23"/>
      <c r="AE194" s="75"/>
      <c r="AF194" s="75"/>
      <c r="AG194" s="20"/>
      <c r="AH194" s="20"/>
      <c r="AI194" s="20"/>
      <c r="AJ194" s="20"/>
      <c r="AK194" s="20"/>
      <c r="AL194" s="20"/>
      <c r="AM194" s="20"/>
      <c r="AN194" s="20"/>
      <c r="AO194" s="20"/>
      <c r="AP194" s="20"/>
      <c r="AQ194" s="20"/>
    </row>
    <row r="195" spans="2:43" x14ac:dyDescent="0.15">
      <c r="C195" s="77" t="s">
        <v>403</v>
      </c>
      <c r="D195" s="75"/>
      <c r="E195" s="73" t="s">
        <v>38</v>
      </c>
      <c r="F195" s="108" t="s">
        <v>404</v>
      </c>
      <c r="G195" s="108">
        <v>1.5475602962962962</v>
      </c>
      <c r="H195" s="109">
        <v>40.743322999999997</v>
      </c>
      <c r="I195" s="64">
        <v>3.0599046999999998E-6</v>
      </c>
      <c r="J195" s="70">
        <v>7.9630518999999999E-9</v>
      </c>
      <c r="K195" s="64">
        <v>6.9437049000000001E-2</v>
      </c>
      <c r="L195" s="82"/>
      <c r="M195" s="82"/>
      <c r="N195" s="124"/>
      <c r="O195" s="124"/>
      <c r="P195" s="124"/>
      <c r="Q195" s="124"/>
      <c r="S195" s="23"/>
      <c r="V195" s="31"/>
      <c r="W195" s="31"/>
      <c r="X195" s="31"/>
      <c r="Y195" s="31"/>
      <c r="Z195" s="31"/>
      <c r="AA195" s="31"/>
      <c r="AB195" s="31"/>
      <c r="AC195" s="31"/>
      <c r="AE195" s="75"/>
      <c r="AF195" s="75"/>
      <c r="AG195" s="20"/>
      <c r="AH195" s="20"/>
      <c r="AI195" s="20"/>
      <c r="AJ195" s="20"/>
      <c r="AK195" s="20"/>
      <c r="AL195" s="20"/>
      <c r="AM195" s="20"/>
      <c r="AN195" s="20"/>
      <c r="AO195" s="20"/>
      <c r="AP195" s="20"/>
      <c r="AQ195" s="20"/>
    </row>
    <row r="196" spans="2:43" x14ac:dyDescent="0.15">
      <c r="C196" s="77" t="s">
        <v>405</v>
      </c>
      <c r="D196" s="75"/>
      <c r="E196" s="73" t="s">
        <v>38</v>
      </c>
      <c r="F196" s="108" t="s">
        <v>406</v>
      </c>
      <c r="G196" s="108">
        <v>2.1262133333333328</v>
      </c>
      <c r="H196" s="109">
        <v>55.977781999999998</v>
      </c>
      <c r="I196" s="64">
        <v>4.204043E-6</v>
      </c>
      <c r="J196" s="70">
        <v>1.0940540999999999E-8</v>
      </c>
      <c r="K196" s="64">
        <v>9.5400467000000003E-2</v>
      </c>
      <c r="L196" s="82"/>
      <c r="M196" s="82"/>
      <c r="N196" s="124"/>
      <c r="O196" s="124"/>
      <c r="P196" s="124"/>
      <c r="Q196" s="124"/>
      <c r="S196" s="23"/>
      <c r="V196" s="31"/>
      <c r="W196" s="31"/>
      <c r="X196" s="31"/>
      <c r="Y196" s="31"/>
      <c r="Z196" s="31"/>
      <c r="AA196" s="31"/>
      <c r="AB196" s="31"/>
      <c r="AC196" s="31"/>
      <c r="AE196" s="75"/>
      <c r="AF196" s="75"/>
      <c r="AG196" s="20"/>
      <c r="AH196" s="20"/>
      <c r="AI196" s="20"/>
      <c r="AJ196" s="20"/>
      <c r="AK196" s="20"/>
      <c r="AL196" s="20"/>
      <c r="AM196" s="20"/>
      <c r="AN196" s="20"/>
      <c r="AO196" s="20"/>
      <c r="AP196" s="20"/>
      <c r="AQ196" s="20"/>
    </row>
    <row r="197" spans="2:43" x14ac:dyDescent="0.15">
      <c r="C197" s="77" t="s">
        <v>407</v>
      </c>
      <c r="D197" s="75"/>
      <c r="E197" s="73" t="s">
        <v>38</v>
      </c>
      <c r="F197" s="108" t="s">
        <v>408</v>
      </c>
      <c r="G197" s="108">
        <v>1.2003685185185184</v>
      </c>
      <c r="H197" s="109">
        <v>31.602647000000001</v>
      </c>
      <c r="I197" s="64">
        <v>2.3734217999999999E-6</v>
      </c>
      <c r="J197" s="70">
        <v>6.1765585000000004E-9</v>
      </c>
      <c r="K197" s="64">
        <v>5.3858997999999998E-2</v>
      </c>
      <c r="L197" s="82"/>
      <c r="M197" s="82"/>
      <c r="N197" s="124"/>
      <c r="O197" s="124"/>
      <c r="P197" s="124"/>
      <c r="Q197" s="124"/>
      <c r="S197" s="23"/>
      <c r="V197" s="31"/>
      <c r="W197" s="31"/>
      <c r="X197" s="31"/>
      <c r="Y197" s="31"/>
      <c r="Z197" s="31"/>
      <c r="AA197" s="31"/>
      <c r="AB197" s="31"/>
      <c r="AC197" s="31"/>
      <c r="AE197" s="75"/>
      <c r="AF197" s="75"/>
      <c r="AG197" s="20"/>
      <c r="AH197" s="20"/>
      <c r="AI197" s="20"/>
      <c r="AJ197" s="20"/>
      <c r="AK197" s="20"/>
      <c r="AL197" s="20"/>
      <c r="AM197" s="20"/>
      <c r="AN197" s="20"/>
      <c r="AO197" s="20"/>
      <c r="AP197" s="20"/>
      <c r="AQ197" s="20"/>
    </row>
    <row r="198" spans="2:43" x14ac:dyDescent="0.15">
      <c r="C198" s="77" t="s">
        <v>409</v>
      </c>
      <c r="D198" s="75"/>
      <c r="E198" s="73" t="s">
        <v>38</v>
      </c>
      <c r="F198" s="108" t="s">
        <v>410</v>
      </c>
      <c r="G198" s="108">
        <v>1.6417596296296295</v>
      </c>
      <c r="H198" s="109">
        <v>43.223351000000001</v>
      </c>
      <c r="I198" s="64">
        <v>3.2461597999999998E-6</v>
      </c>
      <c r="J198" s="70">
        <v>8.4477594E-9</v>
      </c>
      <c r="K198" s="64">
        <v>7.3663651999999996E-2</v>
      </c>
      <c r="L198" s="82"/>
      <c r="M198" s="82"/>
      <c r="N198" s="124"/>
      <c r="O198" s="124"/>
      <c r="P198" s="124"/>
      <c r="Q198" s="124"/>
      <c r="S198" s="23"/>
      <c r="V198" s="31"/>
      <c r="W198" s="31"/>
      <c r="X198" s="31"/>
      <c r="Y198" s="31"/>
      <c r="Z198" s="31"/>
      <c r="AA198" s="31"/>
      <c r="AB198" s="31"/>
      <c r="AC198" s="31"/>
      <c r="AE198" s="75"/>
      <c r="AF198" s="75"/>
      <c r="AG198" s="20"/>
      <c r="AH198" s="20"/>
      <c r="AI198" s="20"/>
      <c r="AJ198" s="20"/>
      <c r="AK198" s="20"/>
      <c r="AL198" s="20"/>
      <c r="AM198" s="20"/>
      <c r="AN198" s="20"/>
      <c r="AO198" s="20"/>
      <c r="AP198" s="20"/>
      <c r="AQ198" s="20"/>
    </row>
    <row r="199" spans="2:43" x14ac:dyDescent="0.15">
      <c r="C199" s="77" t="s">
        <v>411</v>
      </c>
      <c r="D199" s="75"/>
      <c r="E199" s="73" t="s">
        <v>38</v>
      </c>
      <c r="F199" s="108" t="s">
        <v>412</v>
      </c>
      <c r="G199" s="108">
        <v>2.1208305185185186</v>
      </c>
      <c r="H199" s="109">
        <v>55.836066000000002</v>
      </c>
      <c r="I199" s="64">
        <v>4.1933998999999996E-6</v>
      </c>
      <c r="J199" s="70">
        <v>1.0912842999999999E-8</v>
      </c>
      <c r="K199" s="64">
        <v>9.5158946999999994E-2</v>
      </c>
      <c r="L199" s="82"/>
      <c r="M199" s="82"/>
      <c r="N199" s="124"/>
      <c r="O199" s="124"/>
      <c r="P199" s="124"/>
      <c r="Q199" s="124"/>
      <c r="S199" s="23"/>
      <c r="V199" s="31"/>
      <c r="W199" s="31"/>
      <c r="X199" s="31"/>
      <c r="Y199" s="31"/>
      <c r="Z199" s="31"/>
      <c r="AA199" s="31"/>
      <c r="AB199" s="31"/>
      <c r="AC199" s="31"/>
      <c r="AE199" s="75"/>
      <c r="AF199" s="75"/>
      <c r="AG199" s="20"/>
      <c r="AH199" s="20"/>
      <c r="AI199" s="20"/>
      <c r="AJ199" s="20"/>
      <c r="AK199" s="20"/>
      <c r="AL199" s="20"/>
      <c r="AM199" s="20"/>
      <c r="AN199" s="20"/>
      <c r="AO199" s="20"/>
      <c r="AP199" s="20"/>
      <c r="AQ199" s="20"/>
    </row>
    <row r="200" spans="2:43" x14ac:dyDescent="0.15">
      <c r="C200" s="77" t="s">
        <v>413</v>
      </c>
      <c r="D200" s="75"/>
      <c r="E200" s="73" t="s">
        <v>38</v>
      </c>
      <c r="F200" s="108" t="s">
        <v>414</v>
      </c>
      <c r="G200" s="108">
        <v>0.91797511111111108</v>
      </c>
      <c r="H200" s="109">
        <v>16.965444999999999</v>
      </c>
      <c r="I200" s="64">
        <v>2.5152664999999999E-6</v>
      </c>
      <c r="J200" s="70">
        <v>5.8946394E-9</v>
      </c>
      <c r="K200" s="64">
        <v>0.11280777</v>
      </c>
      <c r="L200" s="82"/>
      <c r="M200" s="82"/>
      <c r="N200" s="76"/>
      <c r="O200" s="76"/>
      <c r="P200" s="76"/>
      <c r="Q200" s="76"/>
      <c r="S200" s="23"/>
      <c r="V200" s="31"/>
      <c r="W200" s="31"/>
      <c r="X200" s="31"/>
      <c r="Y200" s="31"/>
      <c r="Z200" s="31"/>
      <c r="AA200" s="31"/>
      <c r="AB200" s="31"/>
      <c r="AC200" s="31"/>
      <c r="AE200" s="75"/>
      <c r="AF200" s="75"/>
      <c r="AG200" s="20"/>
      <c r="AH200" s="20"/>
      <c r="AI200" s="20"/>
      <c r="AJ200" s="20"/>
      <c r="AK200" s="20"/>
      <c r="AL200" s="20"/>
      <c r="AM200" s="20"/>
      <c r="AN200" s="20"/>
      <c r="AO200" s="20"/>
      <c r="AP200" s="20"/>
      <c r="AQ200" s="20"/>
    </row>
    <row r="201" spans="2:43" x14ac:dyDescent="0.15">
      <c r="C201" s="77" t="s">
        <v>415</v>
      </c>
      <c r="D201" s="75"/>
      <c r="E201" s="73" t="s">
        <v>38</v>
      </c>
      <c r="F201" s="108" t="s">
        <v>416</v>
      </c>
      <c r="G201" s="108">
        <v>0.30080051111111106</v>
      </c>
      <c r="H201" s="109">
        <v>7.7443911999999999</v>
      </c>
      <c r="I201" s="64">
        <v>5.9263065999999999E-7</v>
      </c>
      <c r="J201" s="70">
        <v>1.5888177E-9</v>
      </c>
      <c r="K201" s="64">
        <v>1.5600147999999999E-2</v>
      </c>
      <c r="L201" s="82"/>
      <c r="M201" s="82"/>
      <c r="N201" s="76"/>
      <c r="O201" s="76"/>
      <c r="P201" s="76"/>
      <c r="Q201" s="76"/>
      <c r="R201" s="114"/>
      <c r="S201" s="23"/>
      <c r="T201" s="84"/>
      <c r="U201" s="31"/>
      <c r="V201" s="31"/>
      <c r="W201" s="31"/>
      <c r="X201" s="31"/>
      <c r="Y201" s="31"/>
      <c r="Z201" s="31"/>
      <c r="AA201" s="31"/>
      <c r="AB201" s="31"/>
      <c r="AC201" s="31"/>
      <c r="AE201" s="75"/>
      <c r="AF201" s="75"/>
      <c r="AG201" s="20"/>
      <c r="AH201" s="20"/>
      <c r="AI201" s="20"/>
      <c r="AJ201" s="20"/>
      <c r="AK201" s="20"/>
      <c r="AL201" s="20"/>
      <c r="AM201" s="20"/>
      <c r="AN201" s="20"/>
      <c r="AO201" s="20"/>
      <c r="AP201" s="20"/>
      <c r="AQ201" s="20"/>
    </row>
    <row r="202" spans="2:43" x14ac:dyDescent="0.15">
      <c r="D202" s="75"/>
      <c r="E202" s="75"/>
      <c r="F202" s="81"/>
      <c r="G202" s="31"/>
      <c r="H202" s="69"/>
      <c r="I202" s="70"/>
      <c r="K202" s="64"/>
      <c r="L202" s="125"/>
      <c r="M202" s="125"/>
      <c r="N202" s="74"/>
      <c r="S202" s="23"/>
      <c r="AE202" s="75"/>
      <c r="AF202" s="75"/>
      <c r="AG202" s="20"/>
      <c r="AH202" s="20"/>
      <c r="AI202" s="20"/>
      <c r="AJ202" s="20"/>
      <c r="AK202" s="20"/>
      <c r="AL202" s="20"/>
      <c r="AM202" s="20"/>
      <c r="AN202" s="20"/>
      <c r="AO202" s="20"/>
      <c r="AP202" s="20"/>
      <c r="AQ202" s="20"/>
    </row>
    <row r="203" spans="2:43" x14ac:dyDescent="0.15">
      <c r="B203" s="85" t="s">
        <v>417</v>
      </c>
      <c r="C203" s="67" t="s">
        <v>418</v>
      </c>
      <c r="D203" s="83" t="s">
        <v>419</v>
      </c>
      <c r="E203" s="114"/>
      <c r="F203" s="73"/>
      <c r="G203" s="31"/>
      <c r="H203" s="30"/>
      <c r="I203" s="28"/>
      <c r="K203" s="64"/>
      <c r="L203" s="73"/>
      <c r="M203" s="73"/>
      <c r="N203" s="74"/>
      <c r="S203" s="23"/>
      <c r="AE203" s="75"/>
      <c r="AF203" s="75"/>
      <c r="AG203" s="20"/>
      <c r="AH203" s="20"/>
      <c r="AI203" s="20"/>
      <c r="AJ203" s="20"/>
      <c r="AK203" s="20"/>
      <c r="AL203" s="20"/>
      <c r="AM203" s="20"/>
      <c r="AN203" s="20"/>
      <c r="AO203" s="20"/>
      <c r="AP203" s="20"/>
      <c r="AQ203" s="20"/>
    </row>
    <row r="204" spans="2:43" x14ac:dyDescent="0.15">
      <c r="C204" s="77" t="s">
        <v>420</v>
      </c>
      <c r="D204" s="75"/>
      <c r="E204" s="73" t="s">
        <v>38</v>
      </c>
      <c r="F204" s="108" t="s">
        <v>421</v>
      </c>
      <c r="G204" s="108">
        <v>9.0242274074074071</v>
      </c>
      <c r="H204" s="109">
        <v>207.37560999999999</v>
      </c>
      <c r="I204" s="64">
        <v>2.8555049000000001E-5</v>
      </c>
      <c r="J204" s="28">
        <v>8.2393297999999998E-8</v>
      </c>
      <c r="K204" s="64">
        <v>0.64834981999999997</v>
      </c>
      <c r="L204" s="82"/>
      <c r="M204" s="82"/>
      <c r="N204" s="76"/>
      <c r="O204" s="76"/>
      <c r="P204" s="76"/>
      <c r="Q204" s="76"/>
      <c r="R204" s="31"/>
      <c r="S204" s="23"/>
      <c r="T204" s="31"/>
      <c r="U204" s="31"/>
      <c r="V204" s="31"/>
      <c r="W204" s="31"/>
      <c r="X204" s="31"/>
      <c r="Y204" s="31"/>
      <c r="Z204" s="31"/>
      <c r="AA204" s="31"/>
      <c r="AB204" s="31"/>
      <c r="AC204" s="31"/>
      <c r="AE204" s="75"/>
      <c r="AF204" s="75"/>
      <c r="AG204" s="20"/>
      <c r="AH204" s="20"/>
      <c r="AI204" s="20"/>
      <c r="AJ204" s="20"/>
      <c r="AK204" s="20"/>
      <c r="AL204" s="20"/>
      <c r="AM204" s="20"/>
      <c r="AN204" s="20"/>
      <c r="AO204" s="20"/>
      <c r="AP204" s="20"/>
      <c r="AQ204" s="20"/>
    </row>
    <row r="205" spans="2:43" x14ac:dyDescent="0.15">
      <c r="C205" s="77" t="s">
        <v>422</v>
      </c>
      <c r="D205" s="75"/>
      <c r="E205" s="73" t="s">
        <v>38</v>
      </c>
      <c r="F205" s="108" t="s">
        <v>423</v>
      </c>
      <c r="G205" s="108">
        <v>6.8252891851851851</v>
      </c>
      <c r="H205" s="109">
        <v>166.92914999999999</v>
      </c>
      <c r="I205" s="64">
        <v>2.0946417E-5</v>
      </c>
      <c r="J205" s="70">
        <v>6.2419112999999998E-8</v>
      </c>
      <c r="K205" s="64">
        <v>0.49704683</v>
      </c>
      <c r="L205" s="82"/>
      <c r="M205" s="82"/>
      <c r="N205" s="76"/>
      <c r="O205" s="76"/>
      <c r="P205" s="76"/>
      <c r="Q205" s="76"/>
      <c r="R205" s="31"/>
      <c r="S205" s="23"/>
      <c r="T205" s="31"/>
      <c r="U205" s="31"/>
      <c r="V205" s="31"/>
      <c r="W205" s="31"/>
      <c r="X205" s="31"/>
      <c r="Y205" s="31"/>
      <c r="Z205" s="31"/>
      <c r="AA205" s="31"/>
      <c r="AB205" s="31"/>
      <c r="AC205" s="31"/>
      <c r="AE205" s="75"/>
      <c r="AF205" s="75"/>
      <c r="AG205" s="20"/>
      <c r="AH205" s="20"/>
      <c r="AI205" s="20"/>
      <c r="AJ205" s="20"/>
      <c r="AK205" s="20"/>
      <c r="AL205" s="20"/>
      <c r="AM205" s="20"/>
      <c r="AN205" s="20"/>
      <c r="AO205" s="20"/>
      <c r="AP205" s="20"/>
      <c r="AQ205" s="20"/>
    </row>
    <row r="206" spans="2:43" x14ac:dyDescent="0.15">
      <c r="C206" s="77" t="s">
        <v>424</v>
      </c>
      <c r="D206" s="75"/>
      <c r="E206" s="73" t="s">
        <v>38</v>
      </c>
      <c r="F206" s="108" t="s">
        <v>425</v>
      </c>
      <c r="G206" s="108">
        <v>5.9119319999999993</v>
      </c>
      <c r="H206" s="109">
        <v>124.05595</v>
      </c>
      <c r="I206" s="64">
        <v>1.9287076000000001E-5</v>
      </c>
      <c r="J206" s="70">
        <v>5.6379130999999997E-8</v>
      </c>
      <c r="K206" s="64">
        <v>0.45516611000000001</v>
      </c>
      <c r="L206" s="82"/>
      <c r="M206" s="82"/>
      <c r="N206" s="76"/>
      <c r="O206" s="76"/>
      <c r="P206" s="76"/>
      <c r="Q206" s="76"/>
      <c r="R206" s="31"/>
      <c r="S206" s="23"/>
      <c r="T206" s="31"/>
      <c r="U206" s="31"/>
      <c r="V206" s="31"/>
      <c r="W206" s="31"/>
      <c r="X206" s="31"/>
      <c r="Y206" s="31"/>
      <c r="Z206" s="31"/>
      <c r="AA206" s="31"/>
      <c r="AB206" s="31"/>
      <c r="AC206" s="31"/>
      <c r="AE206" s="75"/>
      <c r="AF206" s="75"/>
      <c r="AG206" s="20"/>
      <c r="AH206" s="20"/>
      <c r="AI206" s="20"/>
      <c r="AJ206" s="20"/>
      <c r="AK206" s="20"/>
      <c r="AL206" s="20"/>
      <c r="AM206" s="20"/>
      <c r="AN206" s="20"/>
      <c r="AO206" s="20"/>
      <c r="AP206" s="20"/>
      <c r="AQ206" s="20"/>
    </row>
    <row r="207" spans="2:43" x14ac:dyDescent="0.15">
      <c r="C207" s="77" t="s">
        <v>426</v>
      </c>
      <c r="D207" s="114"/>
      <c r="E207" s="73" t="s">
        <v>38</v>
      </c>
      <c r="F207" s="108" t="s">
        <v>427</v>
      </c>
      <c r="G207" s="108">
        <v>21.271888888888888</v>
      </c>
      <c r="H207" s="109">
        <v>447.66932000000003</v>
      </c>
      <c r="I207" s="64">
        <v>6.8720903000000003E-5</v>
      </c>
      <c r="J207" s="70">
        <v>2.0001314000000001E-7</v>
      </c>
      <c r="K207" s="64">
        <v>1.7000002000000001</v>
      </c>
      <c r="L207" s="82"/>
      <c r="M207" s="82"/>
      <c r="N207" s="76"/>
      <c r="O207" s="76"/>
      <c r="P207" s="76"/>
      <c r="Q207" s="76"/>
      <c r="R207" s="31"/>
      <c r="S207" s="23"/>
      <c r="T207" s="31"/>
      <c r="U207" s="31"/>
      <c r="V207" s="31"/>
      <c r="W207" s="31"/>
      <c r="X207" s="31"/>
      <c r="Y207" s="31"/>
      <c r="Z207" s="31"/>
      <c r="AA207" s="31"/>
      <c r="AB207" s="31"/>
      <c r="AC207" s="31"/>
      <c r="AE207" s="75"/>
      <c r="AF207" s="75"/>
      <c r="AG207" s="20"/>
      <c r="AH207" s="20"/>
      <c r="AI207" s="20"/>
      <c r="AJ207" s="20"/>
      <c r="AK207" s="20"/>
      <c r="AL207" s="20"/>
      <c r="AM207" s="20"/>
      <c r="AN207" s="20"/>
      <c r="AO207" s="20"/>
      <c r="AP207" s="20"/>
      <c r="AQ207" s="20"/>
    </row>
    <row r="208" spans="2:43" x14ac:dyDescent="0.15">
      <c r="C208" s="77" t="s">
        <v>428</v>
      </c>
      <c r="D208" s="75"/>
      <c r="E208" s="73" t="s">
        <v>38</v>
      </c>
      <c r="F208" s="108" t="s">
        <v>429</v>
      </c>
      <c r="G208" s="108">
        <v>10.952117777777778</v>
      </c>
      <c r="H208" s="109">
        <v>265.13045</v>
      </c>
      <c r="I208" s="64">
        <v>4.9072378999999997E-5</v>
      </c>
      <c r="J208" s="70">
        <v>1.3294216E-7</v>
      </c>
      <c r="K208" s="64">
        <v>0.69547824000000003</v>
      </c>
      <c r="L208" s="82"/>
      <c r="M208" s="82"/>
      <c r="N208" s="76"/>
      <c r="O208" s="76"/>
      <c r="P208" s="76"/>
      <c r="Q208" s="76"/>
      <c r="R208" s="31"/>
      <c r="S208" s="23"/>
      <c r="T208" s="31"/>
      <c r="U208" s="31"/>
      <c r="V208" s="31"/>
      <c r="W208" s="31"/>
      <c r="X208" s="31"/>
      <c r="Y208" s="31"/>
      <c r="Z208" s="31"/>
      <c r="AA208" s="31"/>
      <c r="AB208" s="31"/>
      <c r="AC208" s="31"/>
      <c r="AE208" s="75"/>
      <c r="AF208" s="75"/>
      <c r="AG208" s="20"/>
      <c r="AH208" s="20"/>
      <c r="AI208" s="20"/>
      <c r="AJ208" s="20"/>
      <c r="AK208" s="20"/>
      <c r="AL208" s="20"/>
      <c r="AM208" s="20"/>
      <c r="AN208" s="20"/>
      <c r="AO208" s="20"/>
      <c r="AP208" s="20"/>
      <c r="AQ208" s="20"/>
    </row>
    <row r="209" spans="1:43" x14ac:dyDescent="0.15">
      <c r="C209" s="67"/>
      <c r="D209" s="114"/>
      <c r="E209" s="114"/>
      <c r="F209" s="73"/>
      <c r="G209" s="31"/>
      <c r="H209" s="30"/>
      <c r="I209" s="28"/>
      <c r="K209" s="64"/>
      <c r="L209" s="73"/>
      <c r="M209" s="73"/>
      <c r="N209" s="74"/>
      <c r="S209" s="23"/>
      <c r="AE209" s="75"/>
      <c r="AF209" s="75"/>
      <c r="AG209" s="20"/>
      <c r="AH209" s="20"/>
      <c r="AI209" s="20"/>
      <c r="AJ209" s="20"/>
      <c r="AK209" s="20"/>
      <c r="AL209" s="20"/>
      <c r="AM209" s="20"/>
      <c r="AN209" s="20"/>
      <c r="AO209" s="20"/>
      <c r="AP209" s="20"/>
      <c r="AQ209" s="20"/>
    </row>
    <row r="210" spans="1:43" x14ac:dyDescent="0.15">
      <c r="B210" s="85" t="s">
        <v>430</v>
      </c>
      <c r="C210" s="67" t="s">
        <v>431</v>
      </c>
      <c r="D210" s="83" t="s">
        <v>432</v>
      </c>
      <c r="E210" s="114"/>
      <c r="F210" s="73"/>
      <c r="G210" s="31"/>
      <c r="H210" s="69"/>
      <c r="I210" s="70"/>
      <c r="J210" s="28"/>
      <c r="K210" s="64"/>
      <c r="L210" s="73"/>
      <c r="M210" s="73"/>
      <c r="N210" s="74"/>
      <c r="S210" s="23"/>
      <c r="AE210" s="75"/>
      <c r="AF210" s="75"/>
      <c r="AG210" s="76"/>
      <c r="AH210" s="76"/>
      <c r="AI210" s="20"/>
      <c r="AJ210" s="20"/>
      <c r="AK210" s="20"/>
      <c r="AL210" s="20"/>
      <c r="AM210" s="20"/>
      <c r="AN210" s="20"/>
      <c r="AO210" s="20"/>
      <c r="AP210" s="20"/>
      <c r="AQ210" s="20"/>
    </row>
    <row r="211" spans="1:43" x14ac:dyDescent="0.15">
      <c r="A211" s="20">
        <v>1</v>
      </c>
      <c r="C211" s="77" t="s">
        <v>433</v>
      </c>
      <c r="D211" s="75"/>
      <c r="E211" s="73" t="s">
        <v>38</v>
      </c>
      <c r="F211" s="108" t="s">
        <v>434</v>
      </c>
      <c r="G211" s="108">
        <v>1.5693829629629628</v>
      </c>
      <c r="H211" s="109">
        <v>19.909345999999999</v>
      </c>
      <c r="I211" s="64">
        <v>3.8632492000000003E-6</v>
      </c>
      <c r="J211" s="70">
        <v>7.5247529000000002E-9</v>
      </c>
      <c r="K211" s="64">
        <v>7.5558609999999998E-2</v>
      </c>
      <c r="L211" s="82"/>
      <c r="M211" s="73"/>
      <c r="N211" s="76"/>
      <c r="O211" s="76"/>
      <c r="P211" s="76"/>
      <c r="Q211" s="76"/>
      <c r="R211" s="31"/>
      <c r="S211" s="23"/>
      <c r="T211" s="31"/>
      <c r="U211" s="31"/>
      <c r="V211" s="31"/>
      <c r="W211" s="31"/>
      <c r="X211" s="31"/>
      <c r="Y211" s="31"/>
      <c r="Z211" s="31"/>
      <c r="AA211" s="31"/>
      <c r="AB211" s="31"/>
      <c r="AC211" s="31"/>
      <c r="AE211" s="75"/>
      <c r="AF211" s="75"/>
      <c r="AG211" s="76"/>
      <c r="AH211" s="76"/>
      <c r="AI211" s="20"/>
      <c r="AJ211" s="20"/>
      <c r="AK211" s="20"/>
      <c r="AL211" s="20"/>
      <c r="AM211" s="20"/>
      <c r="AN211" s="20"/>
      <c r="AO211" s="20"/>
      <c r="AP211" s="20"/>
      <c r="AQ211" s="20"/>
    </row>
    <row r="212" spans="1:43" x14ac:dyDescent="0.15">
      <c r="A212" s="20">
        <v>1</v>
      </c>
      <c r="C212" s="77" t="s">
        <v>435</v>
      </c>
      <c r="D212" s="75"/>
      <c r="E212" s="73" t="s">
        <v>38</v>
      </c>
      <c r="F212" s="108" t="s">
        <v>436</v>
      </c>
      <c r="G212" s="108">
        <v>1.6219422222222222</v>
      </c>
      <c r="H212" s="109">
        <v>20.490639000000002</v>
      </c>
      <c r="I212" s="64">
        <v>3.9241535999999999E-6</v>
      </c>
      <c r="J212" s="70">
        <v>7.8506424000000004E-9</v>
      </c>
      <c r="K212" s="64">
        <v>8.0723158000000003E-2</v>
      </c>
      <c r="L212" s="82"/>
      <c r="M212" s="82"/>
      <c r="N212" s="76"/>
      <c r="O212" s="76"/>
      <c r="P212" s="76"/>
      <c r="Q212" s="76"/>
      <c r="R212" s="31"/>
      <c r="S212" s="23"/>
      <c r="T212" s="31"/>
      <c r="U212" s="31"/>
      <c r="V212" s="31"/>
      <c r="W212" s="31"/>
      <c r="X212" s="31"/>
      <c r="Y212" s="31"/>
      <c r="Z212" s="31"/>
      <c r="AA212" s="31"/>
      <c r="AB212" s="31"/>
      <c r="AC212" s="31"/>
      <c r="AE212" s="75"/>
      <c r="AF212" s="75"/>
      <c r="AG212" s="76"/>
      <c r="AH212" s="76"/>
      <c r="AI212" s="20"/>
      <c r="AJ212" s="20"/>
      <c r="AK212" s="20"/>
      <c r="AL212" s="20"/>
      <c r="AM212" s="20"/>
      <c r="AN212" s="20"/>
      <c r="AO212" s="20"/>
      <c r="AP212" s="20"/>
      <c r="AQ212" s="20"/>
    </row>
    <row r="213" spans="1:43" x14ac:dyDescent="0.15">
      <c r="A213" s="20">
        <v>1</v>
      </c>
      <c r="C213" s="77" t="s">
        <v>437</v>
      </c>
      <c r="D213" s="75"/>
      <c r="E213" s="73" t="s">
        <v>38</v>
      </c>
      <c r="F213" s="108" t="s">
        <v>438</v>
      </c>
      <c r="G213" s="108">
        <v>0.39914713333333329</v>
      </c>
      <c r="H213" s="109">
        <v>9.2833916999999992</v>
      </c>
      <c r="I213" s="64">
        <v>1.0248377000000001E-6</v>
      </c>
      <c r="J213" s="70">
        <v>2.3542715E-9</v>
      </c>
      <c r="K213" s="64">
        <v>3.7582315999999998E-2</v>
      </c>
      <c r="L213" s="82"/>
      <c r="M213" s="82"/>
      <c r="N213" s="76"/>
      <c r="O213" s="76"/>
      <c r="P213" s="76"/>
      <c r="Q213" s="76"/>
      <c r="R213" s="31"/>
      <c r="S213" s="23"/>
      <c r="T213" s="31"/>
      <c r="U213" s="31"/>
      <c r="V213" s="31"/>
      <c r="W213" s="31"/>
      <c r="X213" s="31"/>
      <c r="Y213" s="31"/>
      <c r="Z213" s="31"/>
      <c r="AA213" s="31"/>
      <c r="AB213" s="31"/>
      <c r="AC213" s="31"/>
      <c r="AE213" s="75"/>
      <c r="AF213" s="75"/>
      <c r="AG213" s="76"/>
      <c r="AH213" s="76"/>
      <c r="AI213" s="20"/>
      <c r="AJ213" s="20"/>
      <c r="AK213" s="20"/>
      <c r="AL213" s="20"/>
      <c r="AM213" s="20"/>
      <c r="AN213" s="20"/>
      <c r="AO213" s="20"/>
      <c r="AP213" s="20"/>
      <c r="AQ213" s="20"/>
    </row>
    <row r="214" spans="1:43" x14ac:dyDescent="0.15">
      <c r="A214" s="20">
        <v>1</v>
      </c>
      <c r="C214" s="77" t="s">
        <v>439</v>
      </c>
      <c r="D214" s="106">
        <v>1</v>
      </c>
      <c r="E214" s="73" t="s">
        <v>38</v>
      </c>
      <c r="F214" s="108" t="s">
        <v>440</v>
      </c>
      <c r="G214" s="108">
        <v>1.7852784444444443</v>
      </c>
      <c r="H214" s="109">
        <v>30.876757000000001</v>
      </c>
      <c r="I214" s="64">
        <v>4.1074592000000003E-6</v>
      </c>
      <c r="J214" s="70">
        <v>8.9218166999999999E-9</v>
      </c>
      <c r="K214" s="64">
        <v>9.1451921000000005E-2</v>
      </c>
      <c r="L214" s="82"/>
      <c r="M214" s="82"/>
      <c r="N214" s="76"/>
      <c r="O214" s="76"/>
      <c r="P214" s="76"/>
      <c r="Q214" s="76"/>
      <c r="R214" s="31"/>
      <c r="S214" s="23"/>
      <c r="T214" s="31"/>
      <c r="U214" s="31"/>
      <c r="V214" s="31"/>
      <c r="W214" s="31"/>
      <c r="X214" s="31"/>
      <c r="Y214" s="31"/>
      <c r="Z214" s="31"/>
      <c r="AA214" s="31"/>
      <c r="AB214" s="31"/>
      <c r="AC214" s="31"/>
      <c r="AE214" s="75"/>
      <c r="AF214" s="75"/>
      <c r="AG214" s="76"/>
      <c r="AH214" s="76"/>
      <c r="AI214" s="20"/>
      <c r="AJ214" s="20"/>
      <c r="AK214" s="20"/>
      <c r="AL214" s="20"/>
      <c r="AM214" s="20"/>
      <c r="AN214" s="20"/>
      <c r="AO214" s="20"/>
      <c r="AP214" s="20"/>
      <c r="AQ214" s="20"/>
    </row>
    <row r="215" spans="1:43" x14ac:dyDescent="0.15">
      <c r="C215" s="67" t="s">
        <v>441</v>
      </c>
      <c r="D215" s="83" t="s">
        <v>442</v>
      </c>
      <c r="E215" s="114"/>
      <c r="F215" s="73"/>
      <c r="G215" s="110"/>
      <c r="H215" s="116"/>
      <c r="I215" s="64"/>
      <c r="K215" s="64"/>
      <c r="L215" s="73"/>
      <c r="M215" s="82"/>
      <c r="N215" s="74"/>
      <c r="S215" s="23"/>
      <c r="AE215" s="75"/>
      <c r="AF215" s="75"/>
      <c r="AG215" s="20"/>
      <c r="AH215" s="20"/>
      <c r="AI215" s="20"/>
      <c r="AJ215" s="20"/>
      <c r="AK215" s="20"/>
      <c r="AL215" s="20"/>
      <c r="AM215" s="20"/>
      <c r="AN215" s="20"/>
      <c r="AO215" s="20"/>
      <c r="AP215" s="20"/>
      <c r="AQ215" s="20"/>
    </row>
    <row r="216" spans="1:43" x14ac:dyDescent="0.15">
      <c r="C216" s="77" t="s">
        <v>443</v>
      </c>
      <c r="D216" s="75"/>
      <c r="E216" s="73" t="s">
        <v>38</v>
      </c>
      <c r="F216" s="108" t="s">
        <v>444</v>
      </c>
      <c r="G216" s="108">
        <v>0.63328973333333327</v>
      </c>
      <c r="H216" s="109">
        <v>9.6335685000000009</v>
      </c>
      <c r="I216" s="64">
        <v>1.5381839E-6</v>
      </c>
      <c r="J216" s="70">
        <v>3.1383084E-9</v>
      </c>
      <c r="K216" s="64">
        <v>3.2694447000000001E-2</v>
      </c>
      <c r="L216" s="82"/>
      <c r="M216" s="73"/>
      <c r="N216" s="76"/>
      <c r="O216" s="76"/>
      <c r="P216" s="76"/>
      <c r="Q216" s="76"/>
      <c r="R216" s="31"/>
      <c r="S216" s="23"/>
      <c r="T216" s="31"/>
      <c r="U216" s="31"/>
      <c r="V216" s="31"/>
      <c r="W216" s="31"/>
      <c r="X216" s="31"/>
      <c r="Y216" s="31"/>
      <c r="Z216" s="31"/>
      <c r="AA216" s="31"/>
      <c r="AB216" s="31"/>
      <c r="AC216" s="31"/>
      <c r="AE216" s="75"/>
      <c r="AF216" s="75"/>
      <c r="AG216" s="20"/>
      <c r="AH216" s="20"/>
      <c r="AI216" s="20"/>
      <c r="AJ216" s="20"/>
      <c r="AK216" s="20"/>
      <c r="AL216" s="20"/>
      <c r="AM216" s="20"/>
      <c r="AN216" s="20"/>
      <c r="AO216" s="20"/>
      <c r="AP216" s="20"/>
      <c r="AQ216" s="20"/>
    </row>
    <row r="217" spans="1:43" x14ac:dyDescent="0.15">
      <c r="A217" s="20">
        <v>1</v>
      </c>
      <c r="C217" s="77" t="s">
        <v>445</v>
      </c>
      <c r="D217" s="106">
        <v>1</v>
      </c>
      <c r="E217" s="73" t="s">
        <v>38</v>
      </c>
      <c r="F217" s="108" t="s">
        <v>446</v>
      </c>
      <c r="G217" s="108">
        <v>0.63328973333333327</v>
      </c>
      <c r="H217" s="109">
        <v>9.6335685000000009</v>
      </c>
      <c r="I217" s="64">
        <v>1.5381839E-6</v>
      </c>
      <c r="J217" s="70">
        <v>3.1383084E-9</v>
      </c>
      <c r="K217" s="64">
        <v>3.2694447000000001E-2</v>
      </c>
      <c r="L217" s="82"/>
      <c r="M217" s="82"/>
      <c r="N217" s="76"/>
      <c r="O217" s="76"/>
      <c r="P217" s="76"/>
      <c r="Q217" s="76"/>
      <c r="R217" s="31"/>
      <c r="S217" s="23"/>
      <c r="T217" s="31"/>
      <c r="U217" s="31"/>
      <c r="V217" s="31"/>
      <c r="W217" s="31"/>
      <c r="X217" s="31"/>
      <c r="Y217" s="31"/>
      <c r="Z217" s="31"/>
      <c r="AA217" s="31"/>
      <c r="AB217" s="31"/>
      <c r="AC217" s="31"/>
      <c r="AE217" s="75"/>
      <c r="AF217" s="75"/>
      <c r="AG217" s="20"/>
      <c r="AH217" s="20"/>
      <c r="AI217" s="20"/>
      <c r="AJ217" s="20"/>
      <c r="AK217" s="20"/>
      <c r="AL217" s="20"/>
      <c r="AM217" s="20"/>
      <c r="AN217" s="20"/>
      <c r="AO217" s="20"/>
      <c r="AP217" s="20"/>
      <c r="AQ217" s="20"/>
    </row>
    <row r="218" spans="1:43" x14ac:dyDescent="0.15">
      <c r="C218" s="77" t="s">
        <v>447</v>
      </c>
      <c r="D218" s="75"/>
      <c r="E218" s="73" t="s">
        <v>38</v>
      </c>
      <c r="F218" s="108" t="s">
        <v>448</v>
      </c>
      <c r="G218" s="108">
        <v>1.4518902962962961</v>
      </c>
      <c r="H218" s="109">
        <v>23.846001999999999</v>
      </c>
      <c r="I218" s="64">
        <v>1.8883901E-5</v>
      </c>
      <c r="J218" s="70">
        <v>2.6004693999999999E-8</v>
      </c>
      <c r="K218" s="64">
        <v>0.13979396999999999</v>
      </c>
      <c r="L218" s="82"/>
      <c r="M218" s="82"/>
      <c r="N218" s="76"/>
      <c r="O218" s="76"/>
      <c r="P218" s="76"/>
      <c r="Q218" s="76"/>
      <c r="R218" s="31"/>
      <c r="S218" s="23"/>
      <c r="T218" s="31"/>
      <c r="U218" s="31"/>
      <c r="V218" s="31"/>
      <c r="W218" s="31"/>
      <c r="X218" s="31"/>
      <c r="Y218" s="31"/>
      <c r="Z218" s="31"/>
      <c r="AA218" s="31"/>
      <c r="AB218" s="31"/>
      <c r="AC218" s="31"/>
      <c r="AE218" s="75"/>
      <c r="AF218" s="75"/>
      <c r="AG218" s="20"/>
      <c r="AH218" s="20"/>
      <c r="AI218" s="20"/>
      <c r="AJ218" s="20"/>
      <c r="AK218" s="20"/>
      <c r="AL218" s="20"/>
      <c r="AM218" s="20"/>
      <c r="AN218" s="20"/>
      <c r="AO218" s="20"/>
      <c r="AP218" s="20"/>
      <c r="AQ218" s="20"/>
    </row>
    <row r="219" spans="1:43" x14ac:dyDescent="0.15">
      <c r="C219" s="77" t="s">
        <v>449</v>
      </c>
      <c r="D219" s="75"/>
      <c r="E219" s="73" t="s">
        <v>38</v>
      </c>
      <c r="F219" s="108" t="s">
        <v>450</v>
      </c>
      <c r="G219" s="108">
        <v>1.6746420740740739</v>
      </c>
      <c r="H219" s="109">
        <v>28.350021000000002</v>
      </c>
      <c r="I219" s="64">
        <v>2.0104150999999999E-5</v>
      </c>
      <c r="J219" s="70">
        <v>3.2161619999999998E-8</v>
      </c>
      <c r="K219" s="64">
        <v>0.15651845</v>
      </c>
      <c r="L219" s="82"/>
      <c r="M219" s="82"/>
      <c r="N219" s="76"/>
      <c r="O219" s="76"/>
      <c r="P219" s="76"/>
      <c r="Q219" s="76"/>
      <c r="R219" s="31"/>
      <c r="S219" s="23"/>
      <c r="T219" s="31"/>
      <c r="U219" s="31"/>
      <c r="V219" s="31"/>
      <c r="W219" s="31"/>
      <c r="X219" s="31"/>
      <c r="Y219" s="31"/>
      <c r="Z219" s="31"/>
      <c r="AA219" s="31"/>
      <c r="AB219" s="31"/>
      <c r="AC219" s="31"/>
      <c r="AE219" s="75"/>
      <c r="AF219" s="75"/>
      <c r="AG219" s="20"/>
      <c r="AH219" s="20"/>
      <c r="AI219" s="20"/>
      <c r="AJ219" s="20"/>
      <c r="AK219" s="20"/>
      <c r="AL219" s="20"/>
      <c r="AM219" s="20"/>
      <c r="AN219" s="20"/>
      <c r="AO219" s="20"/>
      <c r="AP219" s="20"/>
      <c r="AQ219" s="20"/>
    </row>
    <row r="220" spans="1:43" x14ac:dyDescent="0.15">
      <c r="C220" s="77" t="s">
        <v>451</v>
      </c>
      <c r="D220" s="114"/>
      <c r="E220" s="73" t="s">
        <v>38</v>
      </c>
      <c r="F220" s="108" t="s">
        <v>452</v>
      </c>
      <c r="G220" s="108">
        <v>0.63328973333333327</v>
      </c>
      <c r="H220" s="109">
        <v>9.6335685000000009</v>
      </c>
      <c r="I220" s="64">
        <v>1.5381839E-6</v>
      </c>
      <c r="J220" s="70">
        <v>3.1383084E-9</v>
      </c>
      <c r="K220" s="64">
        <v>3.2694447000000001E-2</v>
      </c>
      <c r="L220" s="82"/>
      <c r="M220" s="82"/>
      <c r="N220" s="76"/>
      <c r="O220" s="76"/>
      <c r="P220" s="76"/>
      <c r="Q220" s="76"/>
      <c r="R220" s="31"/>
      <c r="S220" s="23"/>
      <c r="T220" s="31"/>
      <c r="U220" s="31"/>
      <c r="V220" s="31"/>
      <c r="W220" s="31"/>
      <c r="X220" s="31"/>
      <c r="Y220" s="31"/>
      <c r="Z220" s="31"/>
      <c r="AA220" s="31"/>
      <c r="AB220" s="31"/>
      <c r="AC220" s="31"/>
      <c r="AE220" s="75"/>
      <c r="AF220" s="75"/>
      <c r="AG220" s="20"/>
      <c r="AH220" s="20"/>
      <c r="AI220" s="20"/>
      <c r="AJ220" s="20"/>
      <c r="AK220" s="20"/>
      <c r="AL220" s="20"/>
      <c r="AM220" s="20"/>
      <c r="AN220" s="20"/>
      <c r="AO220" s="20"/>
      <c r="AP220" s="20"/>
      <c r="AQ220" s="20"/>
    </row>
    <row r="221" spans="1:43" x14ac:dyDescent="0.15">
      <c r="C221" s="77" t="s">
        <v>453</v>
      </c>
      <c r="D221" s="75"/>
      <c r="E221" s="73" t="s">
        <v>38</v>
      </c>
      <c r="F221" s="108" t="s">
        <v>454</v>
      </c>
      <c r="G221" s="108">
        <v>0.63328973333333327</v>
      </c>
      <c r="H221" s="109">
        <v>9.6335685000000009</v>
      </c>
      <c r="I221" s="64">
        <v>1.5381839E-6</v>
      </c>
      <c r="J221" s="70">
        <v>3.1383084E-9</v>
      </c>
      <c r="K221" s="64">
        <v>3.2694447000000001E-2</v>
      </c>
      <c r="L221" s="82"/>
      <c r="M221" s="82"/>
      <c r="N221" s="76"/>
      <c r="O221" s="76"/>
      <c r="P221" s="76"/>
      <c r="Q221" s="76"/>
      <c r="R221" s="31"/>
      <c r="S221" s="23"/>
      <c r="T221" s="31"/>
      <c r="U221" s="31"/>
      <c r="V221" s="31"/>
      <c r="W221" s="31"/>
      <c r="X221" s="31"/>
      <c r="Y221" s="31"/>
      <c r="Z221" s="31"/>
      <c r="AA221" s="31"/>
      <c r="AB221" s="31"/>
      <c r="AC221" s="31"/>
      <c r="AE221" s="75"/>
      <c r="AF221" s="75"/>
      <c r="AG221" s="20"/>
      <c r="AH221" s="20"/>
      <c r="AI221" s="20"/>
      <c r="AJ221" s="20"/>
      <c r="AK221" s="20"/>
      <c r="AL221" s="20"/>
      <c r="AM221" s="20"/>
      <c r="AN221" s="20"/>
      <c r="AO221" s="20"/>
      <c r="AP221" s="20"/>
      <c r="AQ221" s="20"/>
    </row>
    <row r="222" spans="1:43" x14ac:dyDescent="0.15">
      <c r="C222" s="77" t="s">
        <v>455</v>
      </c>
      <c r="D222" s="114"/>
      <c r="E222" s="73" t="s">
        <v>38</v>
      </c>
      <c r="F222" s="108" t="s">
        <v>456</v>
      </c>
      <c r="G222" s="108">
        <v>0.68719551111111099</v>
      </c>
      <c r="H222" s="109">
        <v>10.870357</v>
      </c>
      <c r="I222" s="64">
        <v>1.6771485999999999E-6</v>
      </c>
      <c r="J222" s="70">
        <v>3.4119136E-9</v>
      </c>
      <c r="K222" s="64">
        <v>3.5951713000000003E-2</v>
      </c>
      <c r="L222" s="82"/>
      <c r="M222" s="82"/>
      <c r="N222" s="76"/>
      <c r="O222" s="76"/>
      <c r="P222" s="76"/>
      <c r="Q222" s="76"/>
      <c r="R222" s="31"/>
      <c r="S222" s="23"/>
      <c r="T222" s="31"/>
      <c r="U222" s="31"/>
      <c r="V222" s="31"/>
      <c r="W222" s="31"/>
      <c r="X222" s="31"/>
      <c r="Y222" s="31"/>
      <c r="Z222" s="31"/>
      <c r="AA222" s="31"/>
      <c r="AB222" s="31"/>
      <c r="AC222" s="31"/>
      <c r="AE222" s="75"/>
      <c r="AF222" s="75"/>
      <c r="AG222" s="20"/>
      <c r="AH222" s="20"/>
      <c r="AI222" s="20"/>
      <c r="AJ222" s="20"/>
      <c r="AK222" s="20"/>
      <c r="AL222" s="20"/>
      <c r="AM222" s="20"/>
      <c r="AN222" s="20"/>
      <c r="AO222" s="20"/>
      <c r="AP222" s="20"/>
      <c r="AQ222" s="20"/>
    </row>
    <row r="223" spans="1:43" x14ac:dyDescent="0.15">
      <c r="C223" s="77" t="s">
        <v>457</v>
      </c>
      <c r="D223" s="75"/>
      <c r="E223" s="73" t="s">
        <v>38</v>
      </c>
      <c r="F223" s="108" t="s">
        <v>458</v>
      </c>
      <c r="G223" s="108">
        <v>1.2423039999999999</v>
      </c>
      <c r="H223" s="109">
        <v>20.174845000000001</v>
      </c>
      <c r="I223" s="64">
        <v>1.497108E-5</v>
      </c>
      <c r="J223" s="70">
        <v>2.0771455000000001E-8</v>
      </c>
      <c r="K223" s="64">
        <v>0.11526295</v>
      </c>
      <c r="L223" s="82"/>
      <c r="M223" s="82"/>
      <c r="N223" s="76"/>
      <c r="O223" s="76"/>
      <c r="P223" s="76"/>
      <c r="Q223" s="76"/>
      <c r="R223" s="31"/>
      <c r="S223" s="23"/>
      <c r="T223" s="31"/>
      <c r="U223" s="31"/>
      <c r="V223" s="31"/>
      <c r="W223" s="31"/>
      <c r="X223" s="31"/>
      <c r="Y223" s="31"/>
      <c r="Z223" s="31"/>
      <c r="AA223" s="31"/>
      <c r="AB223" s="31"/>
      <c r="AC223" s="31"/>
      <c r="AE223" s="75"/>
      <c r="AF223" s="75"/>
      <c r="AG223" s="20"/>
      <c r="AH223" s="20"/>
      <c r="AI223" s="20"/>
      <c r="AJ223" s="20"/>
      <c r="AK223" s="20"/>
      <c r="AL223" s="20"/>
      <c r="AM223" s="20"/>
      <c r="AN223" s="20"/>
      <c r="AO223" s="20"/>
      <c r="AP223" s="20"/>
      <c r="AQ223" s="20"/>
    </row>
    <row r="224" spans="1:43" x14ac:dyDescent="0.15">
      <c r="C224" s="67" t="s">
        <v>459</v>
      </c>
      <c r="D224" s="114" t="s">
        <v>460</v>
      </c>
      <c r="E224" s="114"/>
      <c r="F224" s="73"/>
      <c r="G224" s="110"/>
      <c r="H224" s="116"/>
      <c r="I224" s="64"/>
      <c r="K224" s="64"/>
      <c r="L224" s="73"/>
      <c r="M224" s="82"/>
      <c r="N224" s="74"/>
      <c r="S224" s="23"/>
      <c r="AE224" s="75"/>
      <c r="AF224" s="75"/>
      <c r="AG224" s="20"/>
      <c r="AH224" s="20"/>
      <c r="AI224" s="20"/>
      <c r="AJ224" s="20"/>
      <c r="AK224" s="20"/>
      <c r="AL224" s="20"/>
      <c r="AM224" s="20"/>
      <c r="AN224" s="20"/>
      <c r="AO224" s="20"/>
      <c r="AP224" s="20"/>
      <c r="AQ224" s="20"/>
    </row>
    <row r="225" spans="1:43" x14ac:dyDescent="0.15">
      <c r="A225" s="20">
        <v>1</v>
      </c>
      <c r="C225" s="77" t="s">
        <v>461</v>
      </c>
      <c r="D225" s="75"/>
      <c r="E225" s="73" t="s">
        <v>38</v>
      </c>
      <c r="F225" s="108" t="s">
        <v>462</v>
      </c>
      <c r="G225" s="108">
        <v>1.2812528888888888</v>
      </c>
      <c r="H225" s="109">
        <v>33.032445000000003</v>
      </c>
      <c r="I225" s="64">
        <v>2.5248482999999998E-6</v>
      </c>
      <c r="J225" s="70">
        <v>6.7568855999999997E-9</v>
      </c>
      <c r="K225" s="64">
        <v>6.5902634000000002E-2</v>
      </c>
      <c r="L225" s="82"/>
      <c r="M225" s="73"/>
      <c r="N225" s="76"/>
      <c r="O225" s="76"/>
      <c r="P225" s="76"/>
      <c r="Q225" s="76"/>
      <c r="R225" s="31"/>
      <c r="S225" s="23"/>
      <c r="T225" s="31"/>
      <c r="U225" s="31"/>
      <c r="V225" s="31"/>
      <c r="W225" s="31"/>
      <c r="X225" s="31"/>
      <c r="Y225" s="31"/>
      <c r="Z225" s="31"/>
      <c r="AA225" s="31"/>
      <c r="AB225" s="31"/>
      <c r="AC225" s="31"/>
      <c r="AE225" s="75"/>
      <c r="AF225" s="75"/>
      <c r="AG225" s="20"/>
      <c r="AH225" s="20"/>
      <c r="AI225" s="20"/>
      <c r="AJ225" s="20"/>
      <c r="AK225" s="20"/>
      <c r="AL225" s="20"/>
      <c r="AM225" s="20"/>
      <c r="AN225" s="20"/>
      <c r="AO225" s="20"/>
      <c r="AP225" s="20"/>
      <c r="AQ225" s="20"/>
    </row>
    <row r="226" spans="1:43" x14ac:dyDescent="0.15">
      <c r="C226" s="77" t="s">
        <v>463</v>
      </c>
      <c r="D226" s="75"/>
      <c r="E226" s="73" t="s">
        <v>38</v>
      </c>
      <c r="F226" s="108" t="s">
        <v>464</v>
      </c>
      <c r="G226" s="108">
        <v>3.8273828148148148</v>
      </c>
      <c r="H226" s="109">
        <v>82.947665000000001</v>
      </c>
      <c r="I226" s="64">
        <v>9.9198851000000003E-6</v>
      </c>
      <c r="J226" s="70">
        <v>2.049933E-8</v>
      </c>
      <c r="K226" s="64">
        <v>0.20932769000000001</v>
      </c>
      <c r="L226" s="82"/>
      <c r="M226" s="82"/>
      <c r="N226" s="76"/>
      <c r="O226" s="76"/>
      <c r="P226" s="76"/>
      <c r="Q226" s="76"/>
      <c r="R226" s="31"/>
      <c r="S226" s="23"/>
      <c r="T226" s="31"/>
      <c r="U226" s="31"/>
      <c r="V226" s="31"/>
      <c r="W226" s="31"/>
      <c r="X226" s="31"/>
      <c r="Y226" s="31"/>
      <c r="Z226" s="31"/>
      <c r="AA226" s="31"/>
      <c r="AB226" s="31"/>
      <c r="AC226" s="31"/>
      <c r="AE226" s="75"/>
      <c r="AF226" s="75"/>
      <c r="AG226" s="20"/>
      <c r="AH226" s="20"/>
      <c r="AI226" s="20"/>
      <c r="AJ226" s="20"/>
      <c r="AK226" s="20"/>
      <c r="AL226" s="20"/>
      <c r="AM226" s="20"/>
      <c r="AN226" s="20"/>
      <c r="AO226" s="20"/>
      <c r="AP226" s="20"/>
      <c r="AQ226" s="20"/>
    </row>
    <row r="227" spans="1:43" x14ac:dyDescent="0.15">
      <c r="C227" s="77" t="s">
        <v>465</v>
      </c>
      <c r="D227" s="75"/>
      <c r="E227" s="73" t="s">
        <v>38</v>
      </c>
      <c r="F227" s="108" t="s">
        <v>466</v>
      </c>
      <c r="G227" s="108">
        <v>4.8835253333333331</v>
      </c>
      <c r="H227" s="109">
        <v>105.36939</v>
      </c>
      <c r="I227" s="64">
        <v>2.0928429E-5</v>
      </c>
      <c r="J227" s="70">
        <v>3.6020923999999998E-8</v>
      </c>
      <c r="K227" s="64">
        <v>0.30503996</v>
      </c>
      <c r="L227" s="82"/>
      <c r="M227" s="82"/>
      <c r="N227" s="76"/>
      <c r="O227" s="76"/>
      <c r="P227" s="76"/>
      <c r="Q227" s="76"/>
      <c r="R227" s="31"/>
      <c r="S227" s="23"/>
      <c r="T227" s="31"/>
      <c r="U227" s="31"/>
      <c r="V227" s="31"/>
      <c r="W227" s="31"/>
      <c r="X227" s="31"/>
      <c r="Y227" s="31"/>
      <c r="Z227" s="31"/>
      <c r="AA227" s="31"/>
      <c r="AB227" s="31"/>
      <c r="AC227" s="31"/>
      <c r="AE227" s="75"/>
      <c r="AF227" s="75"/>
      <c r="AG227" s="20"/>
      <c r="AH227" s="20"/>
      <c r="AI227" s="20"/>
      <c r="AJ227" s="20"/>
      <c r="AK227" s="20"/>
      <c r="AL227" s="20"/>
      <c r="AM227" s="20"/>
      <c r="AN227" s="20"/>
      <c r="AO227" s="20"/>
      <c r="AP227" s="20"/>
      <c r="AQ227" s="20"/>
    </row>
    <row r="228" spans="1:43" x14ac:dyDescent="0.15">
      <c r="C228" s="77" t="s">
        <v>467</v>
      </c>
      <c r="D228" s="75"/>
      <c r="E228" s="73" t="s">
        <v>38</v>
      </c>
      <c r="F228" s="108" t="s">
        <v>468</v>
      </c>
      <c r="G228" s="108">
        <v>4.3983817777777778</v>
      </c>
      <c r="H228" s="109">
        <v>97.03107</v>
      </c>
      <c r="I228" s="64">
        <v>1.067057E-5</v>
      </c>
      <c r="J228" s="70">
        <v>2.2510500000000002E-8</v>
      </c>
      <c r="K228" s="64">
        <v>0.24198959</v>
      </c>
      <c r="L228" s="82"/>
      <c r="M228" s="82"/>
      <c r="N228" s="76"/>
      <c r="O228" s="76"/>
      <c r="P228" s="76"/>
      <c r="Q228" s="76"/>
      <c r="R228" s="31"/>
      <c r="S228" s="23"/>
      <c r="T228" s="31"/>
      <c r="U228" s="31"/>
      <c r="V228" s="31"/>
      <c r="W228" s="31"/>
      <c r="X228" s="31"/>
      <c r="Y228" s="31"/>
      <c r="Z228" s="31"/>
      <c r="AA228" s="31"/>
      <c r="AB228" s="31"/>
      <c r="AC228" s="31"/>
      <c r="AE228" s="75"/>
      <c r="AF228" s="75"/>
      <c r="AG228" s="20"/>
      <c r="AH228" s="20"/>
      <c r="AI228" s="20"/>
      <c r="AJ228" s="20"/>
      <c r="AK228" s="20"/>
      <c r="AL228" s="20"/>
      <c r="AM228" s="20"/>
      <c r="AN228" s="20"/>
      <c r="AO228" s="20"/>
      <c r="AP228" s="20"/>
      <c r="AQ228" s="20"/>
    </row>
    <row r="229" spans="1:43" x14ac:dyDescent="0.15">
      <c r="C229" s="77" t="s">
        <v>469</v>
      </c>
      <c r="D229" s="75"/>
      <c r="E229" s="73" t="s">
        <v>38</v>
      </c>
      <c r="F229" s="108" t="s">
        <v>470</v>
      </c>
      <c r="G229" s="108">
        <v>6.2219102962962962</v>
      </c>
      <c r="H229" s="109">
        <v>132.78464</v>
      </c>
      <c r="I229" s="64">
        <v>3.5257404999999999E-5</v>
      </c>
      <c r="J229" s="70">
        <v>5.1645614000000001E-8</v>
      </c>
      <c r="K229" s="64">
        <v>0.63516881000000003</v>
      </c>
      <c r="L229" s="82"/>
      <c r="M229" s="82"/>
      <c r="N229" s="76"/>
      <c r="O229" s="76"/>
      <c r="P229" s="76"/>
      <c r="Q229" s="76"/>
      <c r="R229" s="31"/>
      <c r="S229" s="23"/>
      <c r="T229" s="31"/>
      <c r="U229" s="31"/>
      <c r="V229" s="31"/>
      <c r="W229" s="31"/>
      <c r="X229" s="31"/>
      <c r="Y229" s="31"/>
      <c r="Z229" s="31"/>
      <c r="AA229" s="31"/>
      <c r="AB229" s="31"/>
      <c r="AC229" s="31"/>
      <c r="AE229" s="75"/>
      <c r="AF229" s="75"/>
      <c r="AG229" s="20"/>
      <c r="AH229" s="20"/>
      <c r="AI229" s="20"/>
      <c r="AJ229" s="20"/>
      <c r="AK229" s="20"/>
      <c r="AL229" s="20"/>
      <c r="AM229" s="20"/>
      <c r="AN229" s="20"/>
      <c r="AO229" s="20"/>
      <c r="AP229" s="20"/>
      <c r="AQ229" s="20"/>
    </row>
    <row r="230" spans="1:43" x14ac:dyDescent="0.15">
      <c r="C230" s="77" t="s">
        <v>471</v>
      </c>
      <c r="D230" s="75"/>
      <c r="E230" s="73" t="s">
        <v>38</v>
      </c>
      <c r="F230" s="108" t="s">
        <v>472</v>
      </c>
      <c r="G230" s="108">
        <v>4.7145591851851849</v>
      </c>
      <c r="H230" s="109">
        <v>101.52979000000001</v>
      </c>
      <c r="I230" s="64">
        <v>1.9641606000000002E-5</v>
      </c>
      <c r="J230" s="70">
        <v>3.4052488000000003E-8</v>
      </c>
      <c r="K230" s="64">
        <v>0.29175430000000002</v>
      </c>
      <c r="L230" s="82"/>
      <c r="M230" s="82"/>
      <c r="N230" s="76"/>
      <c r="O230" s="76"/>
      <c r="P230" s="76"/>
      <c r="Q230" s="76"/>
      <c r="R230" s="31"/>
      <c r="S230" s="23"/>
      <c r="T230" s="31"/>
      <c r="U230" s="31"/>
      <c r="V230" s="31"/>
      <c r="W230" s="31"/>
      <c r="X230" s="31"/>
      <c r="Y230" s="31"/>
      <c r="Z230" s="31"/>
      <c r="AA230" s="31"/>
      <c r="AB230" s="31"/>
      <c r="AC230" s="31"/>
      <c r="AE230" s="75"/>
      <c r="AF230" s="75"/>
      <c r="AG230" s="20"/>
      <c r="AH230" s="20"/>
      <c r="AI230" s="20"/>
      <c r="AJ230" s="20"/>
      <c r="AK230" s="20"/>
      <c r="AL230" s="20"/>
      <c r="AM230" s="20"/>
      <c r="AN230" s="20"/>
      <c r="AO230" s="20"/>
      <c r="AP230" s="20"/>
      <c r="AQ230" s="20"/>
    </row>
    <row r="231" spans="1:43" x14ac:dyDescent="0.15">
      <c r="C231" s="77" t="s">
        <v>473</v>
      </c>
      <c r="D231" s="75"/>
      <c r="E231" s="73" t="s">
        <v>38</v>
      </c>
      <c r="F231" s="108" t="s">
        <v>474</v>
      </c>
      <c r="G231" s="108">
        <v>3.7981294814814817</v>
      </c>
      <c r="H231" s="109">
        <v>82.551242999999999</v>
      </c>
      <c r="I231" s="64">
        <v>8.9667614E-6</v>
      </c>
      <c r="J231" s="70">
        <v>1.9240984000000002E-8</v>
      </c>
      <c r="K231" s="64">
        <v>0.20444129999999999</v>
      </c>
      <c r="L231" s="82"/>
      <c r="M231" s="82"/>
      <c r="N231" s="76"/>
      <c r="O231" s="76"/>
      <c r="P231" s="76"/>
      <c r="Q231" s="76"/>
      <c r="R231" s="31"/>
      <c r="S231" s="23"/>
      <c r="T231" s="31"/>
      <c r="U231" s="31"/>
      <c r="V231" s="31"/>
      <c r="W231" s="31"/>
      <c r="X231" s="31"/>
      <c r="Y231" s="31"/>
      <c r="Z231" s="31"/>
      <c r="AA231" s="31"/>
      <c r="AB231" s="31"/>
      <c r="AC231" s="31"/>
      <c r="AE231" s="75"/>
      <c r="AF231" s="75"/>
      <c r="AG231" s="20"/>
      <c r="AH231" s="20"/>
      <c r="AI231" s="20"/>
      <c r="AJ231" s="20"/>
      <c r="AK231" s="20"/>
      <c r="AL231" s="20"/>
      <c r="AM231" s="20"/>
      <c r="AN231" s="20"/>
      <c r="AO231" s="20"/>
      <c r="AP231" s="20"/>
      <c r="AQ231" s="20"/>
    </row>
    <row r="232" spans="1:43" x14ac:dyDescent="0.15">
      <c r="C232" s="77" t="s">
        <v>475</v>
      </c>
      <c r="D232" s="75"/>
      <c r="E232" s="73" t="s">
        <v>38</v>
      </c>
      <c r="F232" s="108" t="s">
        <v>476</v>
      </c>
      <c r="G232" s="108">
        <v>3.7981294814814817</v>
      </c>
      <c r="H232" s="109">
        <v>82.551242999999999</v>
      </c>
      <c r="I232" s="64">
        <v>8.9667614E-6</v>
      </c>
      <c r="J232" s="70">
        <v>1.9240984000000002E-8</v>
      </c>
      <c r="K232" s="64">
        <v>0.20444129999999999</v>
      </c>
      <c r="L232" s="82"/>
      <c r="M232" s="82"/>
      <c r="N232" s="76"/>
      <c r="O232" s="76"/>
      <c r="P232" s="76"/>
      <c r="Q232" s="76"/>
      <c r="R232" s="31"/>
      <c r="S232" s="23"/>
      <c r="T232" s="31"/>
      <c r="U232" s="31"/>
      <c r="V232" s="31"/>
      <c r="W232" s="31"/>
      <c r="X232" s="31"/>
      <c r="Y232" s="31"/>
      <c r="Z232" s="31"/>
      <c r="AA232" s="31"/>
      <c r="AB232" s="31"/>
      <c r="AC232" s="31"/>
      <c r="AE232" s="75"/>
      <c r="AF232" s="75"/>
      <c r="AG232" s="20"/>
      <c r="AH232" s="20"/>
      <c r="AI232" s="20"/>
      <c r="AJ232" s="20"/>
      <c r="AK232" s="20"/>
      <c r="AL232" s="20"/>
      <c r="AM232" s="20"/>
      <c r="AN232" s="20"/>
      <c r="AO232" s="20"/>
      <c r="AP232" s="20"/>
      <c r="AQ232" s="20"/>
    </row>
    <row r="233" spans="1:43" x14ac:dyDescent="0.15">
      <c r="C233" s="77" t="s">
        <v>477</v>
      </c>
      <c r="D233" s="75"/>
      <c r="E233" s="73" t="s">
        <v>38</v>
      </c>
      <c r="F233" s="108" t="s">
        <v>478</v>
      </c>
      <c r="G233" s="108">
        <v>4.1353248888888885</v>
      </c>
      <c r="H233" s="109">
        <v>89.088704000000007</v>
      </c>
      <c r="I233" s="64">
        <v>1.2376984999999999E-5</v>
      </c>
      <c r="J233" s="70">
        <v>2.2768597000000001E-8</v>
      </c>
      <c r="K233" s="64">
        <v>0.29272981999999997</v>
      </c>
      <c r="L233" s="82"/>
      <c r="M233" s="82"/>
      <c r="N233" s="76"/>
      <c r="O233" s="76"/>
      <c r="P233" s="76"/>
      <c r="Q233" s="76"/>
      <c r="R233" s="31"/>
      <c r="S233" s="23"/>
      <c r="T233" s="31"/>
      <c r="U233" s="31"/>
      <c r="V233" s="31"/>
      <c r="W233" s="31"/>
      <c r="X233" s="31"/>
      <c r="Y233" s="31"/>
      <c r="Z233" s="31"/>
      <c r="AA233" s="31"/>
      <c r="AB233" s="31"/>
      <c r="AC233" s="31"/>
      <c r="AE233" s="75"/>
      <c r="AF233" s="75"/>
      <c r="AG233" s="20"/>
      <c r="AH233" s="20"/>
      <c r="AI233" s="20"/>
      <c r="AJ233" s="20"/>
      <c r="AK233" s="20"/>
      <c r="AL233" s="20"/>
      <c r="AM233" s="20"/>
      <c r="AN233" s="20"/>
      <c r="AO233" s="20"/>
      <c r="AP233" s="20"/>
      <c r="AQ233" s="20"/>
    </row>
    <row r="234" spans="1:43" x14ac:dyDescent="0.15">
      <c r="C234" s="77" t="s">
        <v>479</v>
      </c>
      <c r="D234" s="75"/>
      <c r="E234" s="73" t="s">
        <v>38</v>
      </c>
      <c r="F234" s="108" t="s">
        <v>480</v>
      </c>
      <c r="G234" s="108">
        <v>4.2248504444444439</v>
      </c>
      <c r="H234" s="109">
        <v>92.138096000000004</v>
      </c>
      <c r="I234" s="64">
        <v>1.1777325E-5</v>
      </c>
      <c r="J234" s="70">
        <v>2.3520021000000002E-8</v>
      </c>
      <c r="K234" s="64">
        <v>0.23689652999999999</v>
      </c>
      <c r="L234" s="82"/>
      <c r="M234" s="82"/>
      <c r="N234" s="76"/>
      <c r="O234" s="76"/>
      <c r="P234" s="76"/>
      <c r="Q234" s="76"/>
      <c r="R234" s="31"/>
      <c r="S234" s="23"/>
      <c r="T234" s="31"/>
      <c r="U234" s="31"/>
      <c r="V234" s="31"/>
      <c r="W234" s="31"/>
      <c r="X234" s="31"/>
      <c r="Y234" s="31"/>
      <c r="Z234" s="31"/>
      <c r="AA234" s="31"/>
      <c r="AB234" s="31"/>
      <c r="AC234" s="31"/>
      <c r="AE234" s="75"/>
      <c r="AF234" s="75"/>
      <c r="AG234" s="20"/>
      <c r="AH234" s="20"/>
      <c r="AI234" s="20"/>
      <c r="AJ234" s="20"/>
      <c r="AK234" s="20"/>
      <c r="AL234" s="20"/>
      <c r="AM234" s="20"/>
      <c r="AN234" s="20"/>
      <c r="AO234" s="20"/>
      <c r="AP234" s="20"/>
      <c r="AQ234" s="20"/>
    </row>
    <row r="235" spans="1:43" x14ac:dyDescent="0.15">
      <c r="C235" s="77" t="s">
        <v>481</v>
      </c>
      <c r="D235" s="75"/>
      <c r="E235" s="73" t="s">
        <v>38</v>
      </c>
      <c r="F235" s="108" t="s">
        <v>482</v>
      </c>
      <c r="G235" s="108">
        <v>5.9604431851851842</v>
      </c>
      <c r="H235" s="109">
        <v>123.84904</v>
      </c>
      <c r="I235" s="64">
        <v>3.4893089999999999E-5</v>
      </c>
      <c r="J235" s="70">
        <v>4.9301402999999999E-8</v>
      </c>
      <c r="K235" s="64">
        <v>0.66187110000000005</v>
      </c>
      <c r="L235" s="82"/>
      <c r="M235" s="82"/>
      <c r="N235" s="76"/>
      <c r="O235" s="76"/>
      <c r="P235" s="76"/>
      <c r="Q235" s="76"/>
      <c r="R235" s="31"/>
      <c r="S235" s="23"/>
      <c r="T235" s="31"/>
      <c r="U235" s="31"/>
      <c r="V235" s="31"/>
      <c r="W235" s="31"/>
      <c r="X235" s="31"/>
      <c r="Y235" s="31"/>
      <c r="Z235" s="31"/>
      <c r="AA235" s="31"/>
      <c r="AB235" s="31"/>
      <c r="AC235" s="31"/>
      <c r="AE235" s="75"/>
      <c r="AF235" s="75"/>
      <c r="AG235" s="20"/>
      <c r="AH235" s="20"/>
      <c r="AI235" s="20"/>
      <c r="AJ235" s="20"/>
      <c r="AK235" s="20"/>
      <c r="AL235" s="20"/>
      <c r="AM235" s="20"/>
      <c r="AN235" s="20"/>
      <c r="AO235" s="20"/>
      <c r="AP235" s="20"/>
      <c r="AQ235" s="20"/>
    </row>
    <row r="236" spans="1:43" x14ac:dyDescent="0.15">
      <c r="C236" s="77" t="s">
        <v>483</v>
      </c>
      <c r="D236" s="75"/>
      <c r="E236" s="73" t="s">
        <v>38</v>
      </c>
      <c r="F236" s="108" t="s">
        <v>484</v>
      </c>
      <c r="G236" s="108">
        <v>3.7956423703703703</v>
      </c>
      <c r="H236" s="109">
        <v>82.492164000000002</v>
      </c>
      <c r="I236" s="64">
        <v>8.9473427999999993E-6</v>
      </c>
      <c r="J236" s="70">
        <v>1.9222898E-8</v>
      </c>
      <c r="K236" s="64">
        <v>0.20418063</v>
      </c>
      <c r="L236" s="82"/>
      <c r="M236" s="82"/>
      <c r="N236" s="76"/>
      <c r="O236" s="76"/>
      <c r="P236" s="76"/>
      <c r="Q236" s="76"/>
      <c r="R236" s="31"/>
      <c r="S236" s="23"/>
      <c r="T236" s="31"/>
      <c r="U236" s="31"/>
      <c r="V236" s="31"/>
      <c r="W236" s="31"/>
      <c r="X236" s="31"/>
      <c r="Y236" s="31"/>
      <c r="Z236" s="31"/>
      <c r="AA236" s="31"/>
      <c r="AB236" s="31"/>
      <c r="AC236" s="31"/>
      <c r="AE236" s="75"/>
      <c r="AF236" s="75"/>
      <c r="AG236" s="20"/>
      <c r="AH236" s="20"/>
      <c r="AI236" s="20"/>
      <c r="AJ236" s="20"/>
      <c r="AK236" s="20"/>
      <c r="AL236" s="20"/>
      <c r="AM236" s="20"/>
      <c r="AN236" s="20"/>
      <c r="AO236" s="20"/>
      <c r="AP236" s="20"/>
      <c r="AQ236" s="20"/>
    </row>
    <row r="237" spans="1:43" x14ac:dyDescent="0.15">
      <c r="C237" s="77" t="s">
        <v>485</v>
      </c>
      <c r="D237" s="75"/>
      <c r="E237" s="73" t="s">
        <v>38</v>
      </c>
      <c r="F237" s="108" t="s">
        <v>486</v>
      </c>
      <c r="G237" s="108">
        <v>4.5471060740740734</v>
      </c>
      <c r="H237" s="109">
        <v>97.970411999999996</v>
      </c>
      <c r="I237" s="64">
        <v>1.459519E-5</v>
      </c>
      <c r="J237" s="70">
        <v>2.563805E-8</v>
      </c>
      <c r="K237" s="64">
        <v>0.34697185000000003</v>
      </c>
      <c r="L237" s="82"/>
      <c r="M237" s="82"/>
      <c r="N237" s="76"/>
      <c r="O237" s="76"/>
      <c r="P237" s="76"/>
      <c r="Q237" s="76"/>
      <c r="R237" s="31"/>
      <c r="S237" s="23"/>
      <c r="T237" s="31"/>
      <c r="U237" s="31"/>
      <c r="V237" s="31"/>
      <c r="W237" s="31"/>
      <c r="X237" s="31"/>
      <c r="Y237" s="31"/>
      <c r="Z237" s="31"/>
      <c r="AA237" s="31"/>
      <c r="AB237" s="31"/>
      <c r="AC237" s="31"/>
      <c r="AE237" s="75"/>
      <c r="AF237" s="75"/>
      <c r="AG237" s="20"/>
      <c r="AH237" s="20"/>
      <c r="AI237" s="20"/>
      <c r="AJ237" s="20"/>
      <c r="AK237" s="20"/>
      <c r="AL237" s="20"/>
      <c r="AM237" s="20"/>
      <c r="AN237" s="20"/>
      <c r="AO237" s="20"/>
      <c r="AP237" s="20"/>
      <c r="AQ237" s="20"/>
    </row>
    <row r="238" spans="1:43" x14ac:dyDescent="0.15">
      <c r="C238" s="77" t="s">
        <v>487</v>
      </c>
      <c r="D238" s="75"/>
      <c r="E238" s="73" t="s">
        <v>38</v>
      </c>
      <c r="F238" s="108" t="s">
        <v>488</v>
      </c>
      <c r="G238" s="108">
        <v>4.8713965925925926</v>
      </c>
      <c r="H238" s="109">
        <v>104.96022000000001</v>
      </c>
      <c r="I238" s="64">
        <v>2.0964200000000002E-5</v>
      </c>
      <c r="J238" s="70">
        <v>3.5977088999999997E-8</v>
      </c>
      <c r="K238" s="64">
        <v>0.30478525000000001</v>
      </c>
      <c r="L238" s="82"/>
      <c r="M238" s="82"/>
      <c r="N238" s="76"/>
      <c r="O238" s="76"/>
      <c r="P238" s="76"/>
      <c r="Q238" s="76"/>
      <c r="R238" s="31"/>
      <c r="S238" s="23"/>
      <c r="T238" s="31"/>
      <c r="U238" s="31"/>
      <c r="V238" s="31"/>
      <c r="W238" s="31"/>
      <c r="X238" s="31"/>
      <c r="Y238" s="31"/>
      <c r="Z238" s="31"/>
      <c r="AA238" s="31"/>
      <c r="AB238" s="31"/>
      <c r="AC238" s="31"/>
      <c r="AE238" s="75"/>
      <c r="AF238" s="75"/>
      <c r="AG238" s="20"/>
      <c r="AH238" s="20"/>
      <c r="AI238" s="20"/>
      <c r="AJ238" s="20"/>
      <c r="AK238" s="20"/>
      <c r="AL238" s="20"/>
      <c r="AM238" s="20"/>
      <c r="AN238" s="20"/>
      <c r="AO238" s="20"/>
      <c r="AP238" s="20"/>
      <c r="AQ238" s="20"/>
    </row>
    <row r="239" spans="1:43" x14ac:dyDescent="0.15">
      <c r="C239" s="77" t="s">
        <v>489</v>
      </c>
      <c r="D239" s="114"/>
      <c r="E239" s="73" t="s">
        <v>38</v>
      </c>
      <c r="F239" s="108" t="s">
        <v>490</v>
      </c>
      <c r="G239" s="108">
        <v>5.8858502962962955</v>
      </c>
      <c r="H239" s="109">
        <v>122.80369</v>
      </c>
      <c r="I239" s="64">
        <v>3.3761082999999998E-5</v>
      </c>
      <c r="J239" s="70">
        <v>4.8737600000000001E-8</v>
      </c>
      <c r="K239" s="64">
        <v>0.61221258000000001</v>
      </c>
      <c r="L239" s="82"/>
      <c r="M239" s="82"/>
      <c r="N239" s="76"/>
      <c r="O239" s="76"/>
      <c r="P239" s="76"/>
      <c r="Q239" s="76"/>
      <c r="R239" s="31"/>
      <c r="S239" s="23"/>
      <c r="T239" s="31"/>
      <c r="U239" s="31"/>
      <c r="V239" s="31"/>
      <c r="W239" s="31"/>
      <c r="X239" s="31"/>
      <c r="Y239" s="31"/>
      <c r="Z239" s="31"/>
      <c r="AA239" s="31"/>
      <c r="AB239" s="31"/>
      <c r="AC239" s="31"/>
      <c r="AE239" s="75"/>
      <c r="AF239" s="75"/>
      <c r="AG239" s="20"/>
      <c r="AH239" s="20"/>
      <c r="AI239" s="20"/>
      <c r="AJ239" s="20"/>
      <c r="AK239" s="20"/>
      <c r="AL239" s="20"/>
      <c r="AM239" s="20"/>
      <c r="AN239" s="20"/>
      <c r="AO239" s="20"/>
      <c r="AP239" s="20"/>
      <c r="AQ239" s="20"/>
    </row>
    <row r="240" spans="1:43" x14ac:dyDescent="0.15">
      <c r="C240" s="77" t="s">
        <v>491</v>
      </c>
      <c r="D240" s="75"/>
      <c r="E240" s="73" t="s">
        <v>38</v>
      </c>
      <c r="F240" s="108" t="s">
        <v>492</v>
      </c>
      <c r="G240" s="108">
        <v>4.1560104444444441</v>
      </c>
      <c r="H240" s="109">
        <v>91.062488999999999</v>
      </c>
      <c r="I240" s="64">
        <v>9.8809886999999992E-6</v>
      </c>
      <c r="J240" s="70">
        <v>2.1058887000000001E-8</v>
      </c>
      <c r="K240" s="64">
        <v>0.22626827999999999</v>
      </c>
      <c r="L240" s="82"/>
      <c r="M240" s="82"/>
      <c r="N240" s="76"/>
      <c r="O240" s="76"/>
      <c r="P240" s="76"/>
      <c r="Q240" s="76"/>
      <c r="R240" s="31"/>
      <c r="S240" s="23"/>
      <c r="T240" s="31"/>
      <c r="U240" s="31"/>
      <c r="V240" s="31"/>
      <c r="W240" s="31"/>
      <c r="X240" s="31"/>
      <c r="Y240" s="31"/>
      <c r="Z240" s="31"/>
      <c r="AA240" s="31"/>
      <c r="AB240" s="31"/>
      <c r="AC240" s="31"/>
      <c r="AE240" s="75"/>
      <c r="AF240" s="75"/>
      <c r="AG240" s="20"/>
      <c r="AH240" s="20"/>
      <c r="AI240" s="20"/>
      <c r="AJ240" s="20"/>
      <c r="AK240" s="20"/>
      <c r="AL240" s="20"/>
      <c r="AM240" s="20"/>
      <c r="AN240" s="20"/>
      <c r="AO240" s="20"/>
      <c r="AP240" s="20"/>
      <c r="AQ240" s="20"/>
    </row>
    <row r="241" spans="3:43" x14ac:dyDescent="0.15">
      <c r="C241" s="77" t="s">
        <v>493</v>
      </c>
      <c r="D241" s="114"/>
      <c r="E241" s="73" t="s">
        <v>38</v>
      </c>
      <c r="F241" s="108" t="s">
        <v>494</v>
      </c>
      <c r="G241" s="108">
        <v>4.8713965925925926</v>
      </c>
      <c r="H241" s="109">
        <v>104.96022000000001</v>
      </c>
      <c r="I241" s="64">
        <v>2.0964200000000002E-5</v>
      </c>
      <c r="J241" s="70">
        <v>3.5977088999999997E-8</v>
      </c>
      <c r="K241" s="64">
        <v>0.30478525000000001</v>
      </c>
      <c r="L241" s="82"/>
      <c r="M241" s="82"/>
      <c r="N241" s="76"/>
      <c r="O241" s="76"/>
      <c r="P241" s="76"/>
      <c r="Q241" s="76"/>
      <c r="R241" s="31"/>
      <c r="S241" s="23"/>
      <c r="T241" s="31"/>
      <c r="U241" s="31"/>
      <c r="V241" s="31"/>
      <c r="W241" s="31"/>
      <c r="X241" s="31"/>
      <c r="Y241" s="31"/>
      <c r="Z241" s="31"/>
      <c r="AA241" s="31"/>
      <c r="AB241" s="31"/>
      <c r="AC241" s="31"/>
      <c r="AE241" s="75"/>
      <c r="AF241" s="75"/>
      <c r="AG241" s="20"/>
      <c r="AH241" s="20"/>
      <c r="AI241" s="20"/>
      <c r="AJ241" s="20"/>
      <c r="AK241" s="20"/>
      <c r="AL241" s="20"/>
      <c r="AM241" s="20"/>
      <c r="AN241" s="20"/>
      <c r="AO241" s="20"/>
      <c r="AP241" s="20"/>
      <c r="AQ241" s="20"/>
    </row>
    <row r="242" spans="3:43" x14ac:dyDescent="0.15">
      <c r="C242" s="77" t="s">
        <v>495</v>
      </c>
      <c r="D242" s="75"/>
      <c r="E242" s="73" t="s">
        <v>38</v>
      </c>
      <c r="F242" s="108" t="s">
        <v>496</v>
      </c>
      <c r="G242" s="108">
        <v>3.8006004444444441</v>
      </c>
      <c r="H242" s="109">
        <v>82.598209999999995</v>
      </c>
      <c r="I242" s="64">
        <v>8.9669937999999994E-6</v>
      </c>
      <c r="J242" s="70">
        <v>1.9289262999999999E-8</v>
      </c>
      <c r="K242" s="64">
        <v>0.20453703000000001</v>
      </c>
      <c r="L242" s="82"/>
      <c r="M242" s="82"/>
      <c r="N242" s="76"/>
      <c r="O242" s="76"/>
      <c r="P242" s="76"/>
      <c r="Q242" s="76"/>
      <c r="R242" s="31"/>
      <c r="S242" s="23"/>
      <c r="T242" s="31"/>
      <c r="U242" s="31"/>
      <c r="V242" s="31"/>
      <c r="W242" s="31"/>
      <c r="X242" s="31"/>
      <c r="Y242" s="31"/>
      <c r="Z242" s="31"/>
      <c r="AA242" s="31"/>
      <c r="AB242" s="31"/>
      <c r="AC242" s="31"/>
      <c r="AE242" s="75"/>
      <c r="AF242" s="75"/>
      <c r="AG242" s="20"/>
      <c r="AH242" s="20"/>
      <c r="AI242" s="20"/>
      <c r="AJ242" s="20"/>
      <c r="AK242" s="20"/>
      <c r="AL242" s="20"/>
      <c r="AM242" s="20"/>
      <c r="AN242" s="20"/>
      <c r="AO242" s="20"/>
      <c r="AP242" s="20"/>
      <c r="AQ242" s="20"/>
    </row>
    <row r="243" spans="3:43" x14ac:dyDescent="0.15">
      <c r="C243" s="77" t="s">
        <v>497</v>
      </c>
      <c r="D243" s="75"/>
      <c r="E243" s="73" t="s">
        <v>38</v>
      </c>
      <c r="F243" s="108" t="s">
        <v>498</v>
      </c>
      <c r="G243" s="108">
        <v>4.4535106666666664</v>
      </c>
      <c r="H243" s="109">
        <v>97.134477000000004</v>
      </c>
      <c r="I243" s="64">
        <v>1.2461156E-5</v>
      </c>
      <c r="J243" s="70">
        <v>2.3872353E-8</v>
      </c>
      <c r="K243" s="64">
        <v>0.29288552000000001</v>
      </c>
      <c r="L243" s="82"/>
      <c r="M243" s="82"/>
      <c r="N243" s="76"/>
      <c r="O243" s="76"/>
      <c r="P243" s="76"/>
      <c r="Q243" s="76"/>
      <c r="R243" s="31"/>
      <c r="S243" s="23"/>
      <c r="T243" s="31"/>
      <c r="U243" s="31"/>
      <c r="V243" s="31"/>
      <c r="W243" s="31"/>
      <c r="X243" s="31"/>
      <c r="Y243" s="31"/>
      <c r="Z243" s="31"/>
      <c r="AA243" s="31"/>
      <c r="AB243" s="31"/>
      <c r="AC243" s="31"/>
      <c r="AE243" s="75"/>
      <c r="AF243" s="75"/>
      <c r="AG243" s="20"/>
      <c r="AH243" s="20"/>
      <c r="AI243" s="20"/>
      <c r="AJ243" s="20"/>
      <c r="AK243" s="20"/>
      <c r="AL243" s="20"/>
      <c r="AM243" s="20"/>
      <c r="AN243" s="20"/>
      <c r="AO243" s="20"/>
      <c r="AP243" s="20"/>
      <c r="AQ243" s="20"/>
    </row>
    <row r="244" spans="3:43" x14ac:dyDescent="0.15">
      <c r="C244" s="77" t="s">
        <v>499</v>
      </c>
      <c r="D244" s="75"/>
      <c r="E244" s="73" t="s">
        <v>38</v>
      </c>
      <c r="F244" s="108" t="s">
        <v>500</v>
      </c>
      <c r="G244" s="108">
        <v>3.9466112592592588</v>
      </c>
      <c r="H244" s="109">
        <v>85.938351999999995</v>
      </c>
      <c r="I244" s="64">
        <v>9.3485283000000001E-6</v>
      </c>
      <c r="J244" s="70">
        <v>1.9986876999999999E-8</v>
      </c>
      <c r="K244" s="64">
        <v>0.21355363999999999</v>
      </c>
      <c r="L244" s="82"/>
      <c r="M244" s="82"/>
      <c r="N244" s="76"/>
      <c r="O244" s="76"/>
      <c r="P244" s="76"/>
      <c r="Q244" s="76"/>
      <c r="R244" s="31"/>
      <c r="S244" s="23"/>
      <c r="T244" s="31"/>
      <c r="U244" s="31"/>
      <c r="V244" s="31"/>
      <c r="W244" s="31"/>
      <c r="X244" s="31"/>
      <c r="Y244" s="31"/>
      <c r="Z244" s="31"/>
      <c r="AA244" s="31"/>
      <c r="AB244" s="31"/>
      <c r="AC244" s="31"/>
      <c r="AE244" s="75"/>
      <c r="AF244" s="75"/>
      <c r="AG244" s="20"/>
      <c r="AH244" s="20"/>
      <c r="AI244" s="20"/>
      <c r="AJ244" s="20"/>
      <c r="AK244" s="20"/>
      <c r="AL244" s="20"/>
      <c r="AM244" s="20"/>
      <c r="AN244" s="20"/>
      <c r="AO244" s="20"/>
      <c r="AP244" s="20"/>
      <c r="AQ244" s="20"/>
    </row>
    <row r="245" spans="3:43" x14ac:dyDescent="0.15">
      <c r="C245" s="67" t="s">
        <v>501</v>
      </c>
      <c r="D245" s="114" t="s">
        <v>502</v>
      </c>
      <c r="E245" s="114"/>
      <c r="F245" s="73"/>
      <c r="G245" s="110"/>
      <c r="H245" s="116"/>
      <c r="I245" s="64"/>
      <c r="K245" s="64"/>
      <c r="L245" s="73"/>
      <c r="M245" s="82"/>
      <c r="N245" s="74"/>
      <c r="S245" s="23"/>
      <c r="AE245" s="75"/>
      <c r="AF245" s="75"/>
      <c r="AG245" s="20"/>
      <c r="AH245" s="20"/>
      <c r="AI245" s="20"/>
      <c r="AJ245" s="20"/>
      <c r="AK245" s="20"/>
      <c r="AL245" s="20"/>
      <c r="AM245" s="20"/>
      <c r="AN245" s="20"/>
      <c r="AO245" s="20"/>
      <c r="AP245" s="20"/>
      <c r="AQ245" s="20"/>
    </row>
    <row r="246" spans="3:43" x14ac:dyDescent="0.15">
      <c r="C246" s="77" t="s">
        <v>503</v>
      </c>
      <c r="D246" s="75"/>
      <c r="E246" s="73" t="s">
        <v>38</v>
      </c>
      <c r="F246" s="108" t="s">
        <v>504</v>
      </c>
      <c r="G246" s="108">
        <v>1.6526997037037034</v>
      </c>
      <c r="H246" s="109">
        <v>21.308737000000001</v>
      </c>
      <c r="I246" s="64">
        <v>4.0726336999999996E-6</v>
      </c>
      <c r="J246" s="70">
        <v>8.0605576999999998E-9</v>
      </c>
      <c r="K246" s="64">
        <v>8.2975154999999995E-2</v>
      </c>
      <c r="L246" s="82"/>
      <c r="M246" s="73"/>
      <c r="N246" s="76"/>
      <c r="O246" s="76"/>
      <c r="P246" s="76"/>
      <c r="Q246" s="76"/>
      <c r="R246" s="31"/>
      <c r="S246" s="23"/>
      <c r="T246" s="31"/>
      <c r="U246" s="31"/>
      <c r="V246" s="31"/>
      <c r="W246" s="31"/>
      <c r="X246" s="31"/>
      <c r="Y246" s="31"/>
      <c r="Z246" s="31"/>
      <c r="AA246" s="31"/>
      <c r="AB246" s="31"/>
      <c r="AC246" s="31"/>
      <c r="AE246" s="75"/>
      <c r="AF246" s="75"/>
      <c r="AG246" s="20"/>
      <c r="AH246" s="20"/>
      <c r="AI246" s="20"/>
      <c r="AJ246" s="20"/>
      <c r="AK246" s="20"/>
      <c r="AL246" s="20"/>
      <c r="AM246" s="20"/>
      <c r="AN246" s="20"/>
      <c r="AO246" s="20"/>
      <c r="AP246" s="20"/>
      <c r="AQ246" s="20"/>
    </row>
    <row r="247" spans="3:43" x14ac:dyDescent="0.15">
      <c r="C247" s="77" t="s">
        <v>505</v>
      </c>
      <c r="D247" s="75"/>
      <c r="E247" s="73" t="s">
        <v>38</v>
      </c>
      <c r="F247" s="108" t="s">
        <v>506</v>
      </c>
      <c r="G247" s="108">
        <v>1.6592435555555556</v>
      </c>
      <c r="H247" s="109">
        <v>21.394604999999999</v>
      </c>
      <c r="I247" s="64">
        <v>4.0676474999999998E-6</v>
      </c>
      <c r="J247" s="70">
        <v>8.0676404999999994E-9</v>
      </c>
      <c r="K247" s="64">
        <v>8.3378808999999998E-2</v>
      </c>
      <c r="L247" s="82"/>
      <c r="M247" s="82"/>
      <c r="N247" s="76"/>
      <c r="O247" s="76"/>
      <c r="P247" s="76"/>
      <c r="Q247" s="76"/>
      <c r="R247" s="31"/>
      <c r="S247" s="23"/>
      <c r="T247" s="31"/>
      <c r="U247" s="31"/>
      <c r="V247" s="31"/>
      <c r="W247" s="31"/>
      <c r="X247" s="31"/>
      <c r="Y247" s="31"/>
      <c r="Z247" s="31"/>
      <c r="AA247" s="31"/>
      <c r="AB247" s="31"/>
      <c r="AC247" s="31"/>
      <c r="AE247" s="75"/>
      <c r="AF247" s="75"/>
      <c r="AG247" s="20"/>
      <c r="AH247" s="20"/>
      <c r="AI247" s="20"/>
      <c r="AJ247" s="20"/>
      <c r="AK247" s="20"/>
      <c r="AL247" s="20"/>
      <c r="AM247" s="20"/>
      <c r="AN247" s="20"/>
      <c r="AO247" s="20"/>
      <c r="AP247" s="20"/>
      <c r="AQ247" s="20"/>
    </row>
    <row r="248" spans="3:43" x14ac:dyDescent="0.15">
      <c r="C248" s="77" t="s">
        <v>507</v>
      </c>
      <c r="D248" s="114"/>
      <c r="E248" s="73" t="s">
        <v>38</v>
      </c>
      <c r="F248" s="108" t="s">
        <v>508</v>
      </c>
      <c r="G248" s="108">
        <v>1.6502494814814814</v>
      </c>
      <c r="H248" s="109">
        <v>21.037693999999998</v>
      </c>
      <c r="I248" s="64">
        <v>4.3097162999999998E-6</v>
      </c>
      <c r="J248" s="70">
        <v>8.3075399999999996E-9</v>
      </c>
      <c r="K248" s="64">
        <v>8.2088256999999998E-2</v>
      </c>
      <c r="L248" s="82"/>
      <c r="M248" s="82"/>
      <c r="N248" s="76"/>
      <c r="O248" s="76"/>
      <c r="P248" s="76"/>
      <c r="Q248" s="76"/>
      <c r="R248" s="31"/>
      <c r="S248" s="23"/>
      <c r="T248" s="31"/>
      <c r="U248" s="31"/>
      <c r="V248" s="31"/>
      <c r="W248" s="31"/>
      <c r="X248" s="31"/>
      <c r="Y248" s="31"/>
      <c r="Z248" s="31"/>
      <c r="AA248" s="31"/>
      <c r="AB248" s="31"/>
      <c r="AC248" s="31"/>
      <c r="AE248" s="75"/>
      <c r="AF248" s="75"/>
      <c r="AG248" s="20"/>
      <c r="AH248" s="20"/>
      <c r="AI248" s="20"/>
      <c r="AJ248" s="20"/>
      <c r="AK248" s="20"/>
      <c r="AL248" s="20"/>
      <c r="AM248" s="20"/>
      <c r="AN248" s="20"/>
      <c r="AO248" s="20"/>
      <c r="AP248" s="20"/>
      <c r="AQ248" s="20"/>
    </row>
    <row r="249" spans="3:43" x14ac:dyDescent="0.15">
      <c r="C249" s="77" t="s">
        <v>509</v>
      </c>
      <c r="D249" s="75"/>
      <c r="E249" s="73" t="s">
        <v>38</v>
      </c>
      <c r="F249" s="108" t="s">
        <v>510</v>
      </c>
      <c r="G249" s="108">
        <v>1.6446216296296297</v>
      </c>
      <c r="H249" s="109">
        <v>21.005922999999999</v>
      </c>
      <c r="I249" s="64">
        <v>4.0998414000000004E-6</v>
      </c>
      <c r="J249" s="70">
        <v>8.0335824000000002E-9</v>
      </c>
      <c r="K249" s="64">
        <v>8.2778734000000007E-2</v>
      </c>
      <c r="L249" s="82"/>
      <c r="M249" s="82"/>
      <c r="N249" s="76"/>
      <c r="O249" s="76"/>
      <c r="P249" s="76"/>
      <c r="Q249" s="76"/>
      <c r="R249" s="31"/>
      <c r="S249" s="23"/>
      <c r="T249" s="31"/>
      <c r="U249" s="31"/>
      <c r="V249" s="31"/>
      <c r="W249" s="31"/>
      <c r="X249" s="31"/>
      <c r="Y249" s="31"/>
      <c r="Z249" s="31"/>
      <c r="AA249" s="31"/>
      <c r="AB249" s="31"/>
      <c r="AC249" s="31"/>
      <c r="AE249" s="75"/>
      <c r="AF249" s="75"/>
      <c r="AG249" s="20"/>
      <c r="AH249" s="20"/>
      <c r="AI249" s="20"/>
      <c r="AJ249" s="20"/>
      <c r="AK249" s="20"/>
      <c r="AL249" s="20"/>
      <c r="AM249" s="20"/>
      <c r="AN249" s="20"/>
      <c r="AO249" s="20"/>
      <c r="AP249" s="20"/>
      <c r="AQ249" s="20"/>
    </row>
    <row r="250" spans="3:43" x14ac:dyDescent="0.15">
      <c r="C250" s="67" t="s">
        <v>511</v>
      </c>
      <c r="D250" s="114" t="s">
        <v>512</v>
      </c>
      <c r="E250" s="73"/>
      <c r="F250" s="126"/>
      <c r="G250" s="110"/>
      <c r="H250" s="116"/>
      <c r="I250" s="64"/>
      <c r="K250" s="64"/>
      <c r="L250" s="105"/>
      <c r="M250" s="82"/>
      <c r="N250" s="74"/>
      <c r="S250" s="23"/>
      <c r="AE250" s="75"/>
      <c r="AF250" s="75"/>
      <c r="AG250" s="20"/>
      <c r="AH250" s="20"/>
      <c r="AI250" s="20"/>
      <c r="AJ250" s="20"/>
      <c r="AK250" s="20"/>
      <c r="AL250" s="20"/>
      <c r="AM250" s="20"/>
      <c r="AN250" s="20"/>
      <c r="AO250" s="20"/>
      <c r="AP250" s="20"/>
      <c r="AQ250" s="20"/>
    </row>
    <row r="251" spans="3:43" x14ac:dyDescent="0.15">
      <c r="C251" s="77" t="s">
        <v>513</v>
      </c>
      <c r="D251" s="114"/>
      <c r="E251" s="73" t="s">
        <v>38</v>
      </c>
      <c r="F251" s="108" t="s">
        <v>514</v>
      </c>
      <c r="G251" s="108">
        <v>1.7194564444444445</v>
      </c>
      <c r="H251" s="109">
        <v>22.014272999999999</v>
      </c>
      <c r="I251" s="64">
        <v>6.6103773999999996E-6</v>
      </c>
      <c r="J251" s="70">
        <v>1.1336921E-8</v>
      </c>
      <c r="K251" s="64">
        <v>9.5778434999999995E-2</v>
      </c>
      <c r="L251" s="82"/>
      <c r="M251" s="105"/>
      <c r="N251" s="76"/>
      <c r="O251" s="76"/>
      <c r="P251" s="76"/>
      <c r="Q251" s="76"/>
      <c r="R251" s="31"/>
      <c r="S251" s="23"/>
      <c r="T251" s="31"/>
      <c r="U251" s="31"/>
      <c r="V251" s="31"/>
      <c r="W251" s="31"/>
      <c r="X251" s="31"/>
      <c r="Y251" s="31"/>
      <c r="Z251" s="31"/>
      <c r="AA251" s="31"/>
      <c r="AB251" s="31"/>
      <c r="AC251" s="31"/>
      <c r="AE251" s="75"/>
      <c r="AF251" s="75"/>
      <c r="AG251" s="20"/>
      <c r="AH251" s="20"/>
      <c r="AI251" s="20"/>
      <c r="AJ251" s="20"/>
      <c r="AK251" s="20"/>
      <c r="AL251" s="20"/>
      <c r="AM251" s="20"/>
      <c r="AN251" s="20"/>
      <c r="AO251" s="20"/>
      <c r="AP251" s="20"/>
      <c r="AQ251" s="20"/>
    </row>
    <row r="252" spans="3:43" x14ac:dyDescent="0.15">
      <c r="C252" s="77" t="s">
        <v>515</v>
      </c>
      <c r="D252" s="75"/>
      <c r="E252" s="73" t="s">
        <v>38</v>
      </c>
      <c r="F252" s="108" t="s">
        <v>516</v>
      </c>
      <c r="G252" s="108">
        <v>1.8862598518518519</v>
      </c>
      <c r="H252" s="109">
        <v>26.221741999999999</v>
      </c>
      <c r="I252" s="64">
        <v>5.8631968000000003E-6</v>
      </c>
      <c r="J252" s="70">
        <v>1.0086779E-8</v>
      </c>
      <c r="K252" s="64">
        <v>0.12939492999999999</v>
      </c>
      <c r="L252" s="82"/>
      <c r="M252" s="82"/>
      <c r="N252" s="76"/>
      <c r="O252" s="76"/>
      <c r="P252" s="76"/>
      <c r="Q252" s="76"/>
      <c r="R252" s="31"/>
      <c r="S252" s="23"/>
      <c r="T252" s="31"/>
      <c r="U252" s="31"/>
      <c r="V252" s="31"/>
      <c r="W252" s="31"/>
      <c r="X252" s="31"/>
      <c r="Y252" s="31"/>
      <c r="Z252" s="31"/>
      <c r="AA252" s="31"/>
      <c r="AB252" s="31"/>
      <c r="AC252" s="31"/>
      <c r="AE252" s="75"/>
      <c r="AF252" s="75"/>
      <c r="AG252" s="20"/>
      <c r="AH252" s="20"/>
      <c r="AI252" s="20"/>
      <c r="AJ252" s="20"/>
      <c r="AK252" s="20"/>
      <c r="AL252" s="20"/>
      <c r="AM252" s="20"/>
      <c r="AN252" s="20"/>
      <c r="AO252" s="20"/>
      <c r="AP252" s="20"/>
      <c r="AQ252" s="20"/>
    </row>
    <row r="253" spans="3:43" x14ac:dyDescent="0.15">
      <c r="C253" s="77" t="s">
        <v>517</v>
      </c>
      <c r="D253" s="114"/>
      <c r="E253" s="73" t="s">
        <v>38</v>
      </c>
      <c r="F253" s="108" t="s">
        <v>518</v>
      </c>
      <c r="G253" s="108">
        <v>2.2519379999999996</v>
      </c>
      <c r="H253" s="109">
        <v>31.935368</v>
      </c>
      <c r="I253" s="64">
        <v>1.5936536000000001E-5</v>
      </c>
      <c r="J253" s="70">
        <v>2.3160322E-8</v>
      </c>
      <c r="K253" s="64">
        <v>0.18585222000000001</v>
      </c>
      <c r="L253" s="82"/>
      <c r="M253" s="82"/>
      <c r="N253" s="76"/>
      <c r="O253" s="76"/>
      <c r="P253" s="76"/>
      <c r="Q253" s="76"/>
      <c r="R253" s="31"/>
      <c r="S253" s="23"/>
      <c r="T253" s="31"/>
      <c r="U253" s="31"/>
      <c r="V253" s="31"/>
      <c r="W253" s="31"/>
      <c r="X253" s="31"/>
      <c r="Y253" s="31"/>
      <c r="Z253" s="31"/>
      <c r="AA253" s="31"/>
      <c r="AB253" s="31"/>
      <c r="AC253" s="31"/>
      <c r="AE253" s="75"/>
      <c r="AF253" s="75"/>
      <c r="AG253" s="20"/>
      <c r="AH253" s="20"/>
      <c r="AI253" s="20"/>
      <c r="AJ253" s="20"/>
      <c r="AK253" s="20"/>
      <c r="AL253" s="20"/>
      <c r="AM253" s="20"/>
      <c r="AN253" s="20"/>
      <c r="AO253" s="20"/>
      <c r="AP253" s="20"/>
      <c r="AQ253" s="20"/>
    </row>
    <row r="254" spans="3:43" x14ac:dyDescent="0.15">
      <c r="C254" s="77" t="s">
        <v>519</v>
      </c>
      <c r="D254" s="75"/>
      <c r="E254" s="73" t="s">
        <v>38</v>
      </c>
      <c r="F254" s="108" t="s">
        <v>520</v>
      </c>
      <c r="G254" s="108">
        <v>1.6939948888888887</v>
      </c>
      <c r="H254" s="109">
        <v>22.443307000000001</v>
      </c>
      <c r="I254" s="64">
        <v>4.2268215000000004E-6</v>
      </c>
      <c r="J254" s="70">
        <v>8.2862275000000003E-9</v>
      </c>
      <c r="K254" s="64">
        <v>8.6250003000000006E-2</v>
      </c>
      <c r="L254" s="82"/>
      <c r="M254" s="82"/>
      <c r="N254" s="76"/>
      <c r="O254" s="76"/>
      <c r="P254" s="76"/>
      <c r="Q254" s="76"/>
      <c r="R254" s="31"/>
      <c r="S254" s="23"/>
      <c r="T254" s="31"/>
      <c r="U254" s="31"/>
      <c r="V254" s="31"/>
      <c r="W254" s="31"/>
      <c r="X254" s="31"/>
      <c r="Y254" s="31"/>
      <c r="Z254" s="31"/>
      <c r="AA254" s="31"/>
      <c r="AB254" s="31"/>
      <c r="AC254" s="31"/>
      <c r="AE254" s="75"/>
      <c r="AF254" s="75"/>
      <c r="AG254" s="20"/>
      <c r="AH254" s="20"/>
      <c r="AI254" s="20"/>
      <c r="AJ254" s="20"/>
      <c r="AK254" s="20"/>
      <c r="AL254" s="20"/>
      <c r="AM254" s="20"/>
      <c r="AN254" s="20"/>
      <c r="AO254" s="20"/>
      <c r="AP254" s="20"/>
      <c r="AQ254" s="20"/>
    </row>
    <row r="255" spans="3:43" x14ac:dyDescent="0.15">
      <c r="C255" s="77" t="s">
        <v>521</v>
      </c>
      <c r="D255" s="75"/>
      <c r="E255" s="73" t="s">
        <v>38</v>
      </c>
      <c r="F255" s="108" t="s">
        <v>522</v>
      </c>
      <c r="G255" s="108">
        <v>1.5473810370370369</v>
      </c>
      <c r="H255" s="109">
        <v>20.109155999999999</v>
      </c>
      <c r="I255" s="64">
        <v>3.7830091999999999E-6</v>
      </c>
      <c r="J255" s="70">
        <v>7.5252879000000003E-9</v>
      </c>
      <c r="K255" s="64">
        <v>7.7801626999999998E-2</v>
      </c>
      <c r="L255" s="82"/>
      <c r="M255" s="82"/>
      <c r="N255" s="76"/>
      <c r="O255" s="76"/>
      <c r="P255" s="76"/>
      <c r="Q255" s="76"/>
      <c r="R255" s="31"/>
      <c r="S255" s="23"/>
      <c r="T255" s="31"/>
      <c r="U255" s="31"/>
      <c r="V255" s="31"/>
      <c r="W255" s="31"/>
      <c r="X255" s="31"/>
      <c r="Y255" s="31"/>
      <c r="Z255" s="31"/>
      <c r="AA255" s="31"/>
      <c r="AB255" s="31"/>
      <c r="AC255" s="31"/>
      <c r="AE255" s="75"/>
      <c r="AF255" s="75"/>
      <c r="AG255" s="20"/>
      <c r="AH255" s="20"/>
      <c r="AI255" s="20"/>
      <c r="AJ255" s="20"/>
      <c r="AK255" s="20"/>
      <c r="AL255" s="20"/>
      <c r="AM255" s="20"/>
      <c r="AN255" s="20"/>
      <c r="AO255" s="20"/>
      <c r="AP255" s="20"/>
      <c r="AQ255" s="20"/>
    </row>
    <row r="256" spans="3:43" x14ac:dyDescent="0.15">
      <c r="C256" s="77" t="s">
        <v>523</v>
      </c>
      <c r="D256" s="114"/>
      <c r="E256" s="73" t="s">
        <v>38</v>
      </c>
      <c r="F256" s="108" t="s">
        <v>524</v>
      </c>
      <c r="G256" s="108">
        <v>7.6927851851851852</v>
      </c>
      <c r="H256" s="109">
        <v>156.95121</v>
      </c>
      <c r="I256" s="64">
        <v>4.1149085000000001E-5</v>
      </c>
      <c r="J256" s="70">
        <v>6.3420769000000005E-8</v>
      </c>
      <c r="K256" s="64">
        <v>0.60266781000000003</v>
      </c>
      <c r="L256" s="82"/>
      <c r="M256" s="82"/>
      <c r="N256" s="76"/>
      <c r="O256" s="76"/>
      <c r="P256" s="76"/>
      <c r="Q256" s="76"/>
      <c r="R256" s="31"/>
      <c r="S256" s="23"/>
      <c r="T256" s="31"/>
      <c r="U256" s="31"/>
      <c r="V256" s="31"/>
      <c r="W256" s="31"/>
      <c r="X256" s="31"/>
      <c r="Y256" s="31"/>
      <c r="Z256" s="31"/>
      <c r="AA256" s="31"/>
      <c r="AB256" s="31"/>
      <c r="AC256" s="31"/>
      <c r="AE256" s="75"/>
      <c r="AF256" s="75"/>
      <c r="AG256" s="20"/>
      <c r="AH256" s="20"/>
      <c r="AI256" s="20"/>
      <c r="AJ256" s="20"/>
      <c r="AK256" s="20"/>
      <c r="AL256" s="20"/>
      <c r="AM256" s="20"/>
      <c r="AN256" s="20"/>
      <c r="AO256" s="20"/>
      <c r="AP256" s="20"/>
      <c r="AQ256" s="20"/>
    </row>
    <row r="257" spans="3:43" x14ac:dyDescent="0.15">
      <c r="C257" s="77" t="s">
        <v>525</v>
      </c>
      <c r="D257" s="75"/>
      <c r="E257" s="73" t="s">
        <v>38</v>
      </c>
      <c r="F257" s="108" t="s">
        <v>526</v>
      </c>
      <c r="G257" s="108">
        <v>4.1389731851851845</v>
      </c>
      <c r="H257" s="109">
        <v>75.980863999999997</v>
      </c>
      <c r="I257" s="64">
        <v>1.7246311000000001E-5</v>
      </c>
      <c r="J257" s="70">
        <v>2.5415465999999999E-8</v>
      </c>
      <c r="K257" s="64">
        <v>0.41198981000000001</v>
      </c>
      <c r="L257" s="82"/>
      <c r="M257" s="82"/>
      <c r="N257" s="76"/>
      <c r="O257" s="76"/>
      <c r="P257" s="76"/>
      <c r="Q257" s="76"/>
      <c r="R257" s="31"/>
      <c r="S257" s="23"/>
      <c r="T257" s="31"/>
      <c r="U257" s="31"/>
      <c r="V257" s="31"/>
      <c r="W257" s="31"/>
      <c r="X257" s="31"/>
      <c r="Y257" s="31"/>
      <c r="Z257" s="31"/>
      <c r="AA257" s="31"/>
      <c r="AB257" s="31"/>
      <c r="AC257" s="31"/>
      <c r="AE257" s="75"/>
      <c r="AF257" s="75"/>
      <c r="AG257" s="20"/>
      <c r="AH257" s="20"/>
      <c r="AI257" s="20"/>
      <c r="AJ257" s="20"/>
      <c r="AK257" s="20"/>
      <c r="AL257" s="20"/>
      <c r="AM257" s="20"/>
      <c r="AN257" s="20"/>
      <c r="AO257" s="20"/>
      <c r="AP257" s="20"/>
      <c r="AQ257" s="20"/>
    </row>
    <row r="258" spans="3:43" x14ac:dyDescent="0.15">
      <c r="C258" s="77" t="s">
        <v>527</v>
      </c>
      <c r="D258" s="75"/>
      <c r="E258" s="73" t="s">
        <v>38</v>
      </c>
      <c r="F258" s="108" t="s">
        <v>528</v>
      </c>
      <c r="G258" s="108">
        <v>7.1005145925925923</v>
      </c>
      <c r="H258" s="109">
        <v>131.43098000000001</v>
      </c>
      <c r="I258" s="64">
        <v>7.4597377999999998E-5</v>
      </c>
      <c r="J258" s="70">
        <v>1.0337688E-7</v>
      </c>
      <c r="K258" s="64">
        <v>0.69686906999999998</v>
      </c>
      <c r="L258" s="82"/>
      <c r="M258" s="82"/>
      <c r="N258" s="76"/>
      <c r="O258" s="76"/>
      <c r="P258" s="76"/>
      <c r="Q258" s="76"/>
      <c r="R258" s="31"/>
      <c r="S258" s="23"/>
      <c r="T258" s="31"/>
      <c r="U258" s="31"/>
      <c r="V258" s="31"/>
      <c r="W258" s="31"/>
      <c r="X258" s="31"/>
      <c r="Y258" s="31"/>
      <c r="Z258" s="31"/>
      <c r="AA258" s="31"/>
      <c r="AB258" s="31"/>
      <c r="AC258" s="31"/>
      <c r="AE258" s="75"/>
      <c r="AF258" s="75"/>
      <c r="AG258" s="20"/>
      <c r="AH258" s="20"/>
      <c r="AI258" s="20"/>
      <c r="AJ258" s="20"/>
      <c r="AK258" s="20"/>
      <c r="AL258" s="20"/>
      <c r="AM258" s="20"/>
      <c r="AN258" s="20"/>
      <c r="AO258" s="20"/>
      <c r="AP258" s="20"/>
      <c r="AQ258" s="20"/>
    </row>
    <row r="259" spans="3:43" x14ac:dyDescent="0.15">
      <c r="C259" s="67" t="s">
        <v>529</v>
      </c>
      <c r="D259" s="114" t="s">
        <v>530</v>
      </c>
      <c r="E259" s="73"/>
      <c r="F259" s="64"/>
      <c r="G259" s="110"/>
      <c r="H259" s="116"/>
      <c r="I259" s="64"/>
      <c r="K259" s="64"/>
      <c r="L259" s="81"/>
      <c r="M259" s="82"/>
      <c r="N259" s="74"/>
      <c r="S259" s="23"/>
      <c r="AE259" s="75"/>
      <c r="AF259" s="75"/>
      <c r="AG259" s="20"/>
      <c r="AH259" s="20"/>
      <c r="AI259" s="20"/>
      <c r="AJ259" s="20"/>
      <c r="AK259" s="20"/>
      <c r="AL259" s="20"/>
      <c r="AM259" s="20"/>
      <c r="AN259" s="20"/>
      <c r="AO259" s="20"/>
      <c r="AP259" s="20"/>
      <c r="AQ259" s="20"/>
    </row>
    <row r="260" spans="3:43" x14ac:dyDescent="0.15">
      <c r="C260" s="77" t="s">
        <v>531</v>
      </c>
      <c r="D260" s="75"/>
      <c r="E260" s="73" t="s">
        <v>38</v>
      </c>
      <c r="F260" s="108" t="s">
        <v>532</v>
      </c>
      <c r="G260" s="108">
        <v>1.5688924444444445</v>
      </c>
      <c r="H260" s="109">
        <v>20.240853999999999</v>
      </c>
      <c r="I260" s="64">
        <v>3.8299774999999999E-6</v>
      </c>
      <c r="J260" s="70">
        <v>7.6222992999999998E-9</v>
      </c>
      <c r="K260" s="64">
        <v>7.8715405000000002E-2</v>
      </c>
      <c r="L260" s="82"/>
      <c r="M260" s="81"/>
      <c r="N260" s="76"/>
      <c r="O260" s="76"/>
      <c r="P260" s="76"/>
      <c r="Q260" s="76"/>
      <c r="R260" s="31"/>
      <c r="S260" s="23"/>
      <c r="T260" s="31"/>
      <c r="U260" s="31"/>
      <c r="V260" s="31"/>
      <c r="W260" s="31"/>
      <c r="X260" s="31"/>
      <c r="Y260" s="31"/>
      <c r="Z260" s="31"/>
      <c r="AA260" s="31"/>
      <c r="AB260" s="31"/>
      <c r="AC260" s="31"/>
      <c r="AE260" s="75"/>
      <c r="AF260" s="75"/>
      <c r="AG260" s="20"/>
      <c r="AH260" s="20"/>
      <c r="AI260" s="20"/>
      <c r="AJ260" s="20"/>
      <c r="AK260" s="20"/>
      <c r="AL260" s="20"/>
      <c r="AM260" s="20"/>
      <c r="AN260" s="20"/>
      <c r="AO260" s="20"/>
      <c r="AP260" s="20"/>
      <c r="AQ260" s="20"/>
    </row>
    <row r="261" spans="3:43" x14ac:dyDescent="0.15">
      <c r="C261" s="77" t="s">
        <v>533</v>
      </c>
      <c r="D261" s="75"/>
      <c r="E261" s="73" t="s">
        <v>38</v>
      </c>
      <c r="F261" s="108" t="s">
        <v>534</v>
      </c>
      <c r="G261" s="108">
        <v>1.5688924444444445</v>
      </c>
      <c r="H261" s="109">
        <v>20.240853999999999</v>
      </c>
      <c r="I261" s="64">
        <v>3.8299774999999999E-6</v>
      </c>
      <c r="J261" s="70">
        <v>7.6222992999999998E-9</v>
      </c>
      <c r="K261" s="64">
        <v>7.8715405000000002E-2</v>
      </c>
      <c r="L261" s="82"/>
      <c r="M261" s="82"/>
      <c r="N261" s="76"/>
      <c r="O261" s="76"/>
      <c r="P261" s="76"/>
      <c r="Q261" s="76"/>
      <c r="R261" s="31"/>
      <c r="S261" s="23"/>
      <c r="T261" s="31"/>
      <c r="U261" s="31"/>
      <c r="V261" s="31"/>
      <c r="W261" s="31"/>
      <c r="X261" s="31"/>
      <c r="Y261" s="31"/>
      <c r="Z261" s="31"/>
      <c r="AA261" s="31"/>
      <c r="AB261" s="31"/>
      <c r="AC261" s="31"/>
      <c r="AE261" s="75"/>
      <c r="AF261" s="75"/>
      <c r="AG261" s="20"/>
      <c r="AH261" s="20"/>
      <c r="AI261" s="20"/>
      <c r="AJ261" s="20"/>
      <c r="AK261" s="20"/>
      <c r="AL261" s="20"/>
      <c r="AM261" s="20"/>
      <c r="AN261" s="20"/>
      <c r="AO261" s="20"/>
      <c r="AP261" s="20"/>
      <c r="AQ261" s="20"/>
    </row>
    <row r="262" spans="3:43" x14ac:dyDescent="0.15">
      <c r="C262" s="77" t="s">
        <v>535</v>
      </c>
      <c r="D262" s="75"/>
      <c r="E262" s="73" t="s">
        <v>38</v>
      </c>
      <c r="F262" s="108" t="s">
        <v>536</v>
      </c>
      <c r="G262" s="108">
        <v>1.5688924444444445</v>
      </c>
      <c r="H262" s="109">
        <v>20.240853999999999</v>
      </c>
      <c r="I262" s="64">
        <v>3.8299774999999999E-6</v>
      </c>
      <c r="J262" s="70">
        <v>7.6222992999999998E-9</v>
      </c>
      <c r="K262" s="64">
        <v>7.8715405000000002E-2</v>
      </c>
      <c r="L262" s="82"/>
      <c r="M262" s="82"/>
      <c r="N262" s="76"/>
      <c r="O262" s="76"/>
      <c r="P262" s="76"/>
      <c r="Q262" s="76"/>
      <c r="R262" s="31"/>
      <c r="S262" s="23"/>
      <c r="T262" s="31"/>
      <c r="U262" s="31"/>
      <c r="V262" s="31"/>
      <c r="W262" s="31"/>
      <c r="X262" s="31"/>
      <c r="Y262" s="31"/>
      <c r="Z262" s="31"/>
      <c r="AA262" s="31"/>
      <c r="AB262" s="31"/>
      <c r="AC262" s="31"/>
      <c r="AE262" s="75"/>
      <c r="AF262" s="75"/>
      <c r="AG262" s="20"/>
      <c r="AH262" s="20"/>
      <c r="AI262" s="20"/>
      <c r="AJ262" s="20"/>
      <c r="AK262" s="20"/>
      <c r="AL262" s="20"/>
      <c r="AM262" s="20"/>
      <c r="AN262" s="20"/>
      <c r="AO262" s="20"/>
      <c r="AP262" s="20"/>
      <c r="AQ262" s="20"/>
    </row>
    <row r="263" spans="3:43" x14ac:dyDescent="0.15">
      <c r="C263" s="77" t="s">
        <v>537</v>
      </c>
      <c r="D263" s="75"/>
      <c r="E263" s="73" t="s">
        <v>38</v>
      </c>
      <c r="F263" s="108" t="s">
        <v>538</v>
      </c>
      <c r="G263" s="108">
        <v>1.5688924444444445</v>
      </c>
      <c r="H263" s="109">
        <v>20.240853999999999</v>
      </c>
      <c r="I263" s="64">
        <v>3.8299774999999999E-6</v>
      </c>
      <c r="J263" s="70">
        <v>7.6222992999999998E-9</v>
      </c>
      <c r="K263" s="64">
        <v>7.8715405000000002E-2</v>
      </c>
      <c r="L263" s="82"/>
      <c r="M263" s="82"/>
      <c r="N263" s="76"/>
      <c r="O263" s="76"/>
      <c r="P263" s="76"/>
      <c r="Q263" s="76"/>
      <c r="R263" s="31"/>
      <c r="S263" s="23"/>
      <c r="T263" s="31"/>
      <c r="U263" s="31"/>
      <c r="V263" s="31"/>
      <c r="W263" s="31"/>
      <c r="X263" s="31"/>
      <c r="Y263" s="31"/>
      <c r="Z263" s="31"/>
      <c r="AA263" s="31"/>
      <c r="AB263" s="31"/>
      <c r="AC263" s="31"/>
      <c r="AE263" s="75"/>
      <c r="AF263" s="75"/>
      <c r="AG263" s="20"/>
      <c r="AH263" s="20"/>
      <c r="AI263" s="20"/>
      <c r="AJ263" s="20"/>
      <c r="AK263" s="20"/>
      <c r="AL263" s="20"/>
      <c r="AM263" s="20"/>
      <c r="AN263" s="20"/>
      <c r="AO263" s="20"/>
      <c r="AP263" s="20"/>
      <c r="AQ263" s="20"/>
    </row>
    <row r="264" spans="3:43" x14ac:dyDescent="0.15">
      <c r="C264" s="67" t="s">
        <v>539</v>
      </c>
      <c r="D264" s="114" t="s">
        <v>540</v>
      </c>
      <c r="E264" s="73"/>
      <c r="F264" s="64"/>
      <c r="G264" s="110"/>
      <c r="H264" s="116"/>
      <c r="I264" s="64"/>
      <c r="K264" s="64"/>
      <c r="L264" s="81"/>
      <c r="M264" s="82"/>
      <c r="N264" s="74"/>
      <c r="S264" s="23"/>
      <c r="AE264" s="75"/>
      <c r="AF264" s="75"/>
      <c r="AG264" s="20"/>
      <c r="AH264" s="20"/>
      <c r="AI264" s="20"/>
      <c r="AJ264" s="20"/>
      <c r="AK264" s="20"/>
      <c r="AL264" s="20"/>
      <c r="AM264" s="20"/>
      <c r="AN264" s="20"/>
      <c r="AO264" s="20"/>
      <c r="AP264" s="20"/>
      <c r="AQ264" s="20"/>
    </row>
    <row r="265" spans="3:43" x14ac:dyDescent="0.15">
      <c r="C265" s="77" t="s">
        <v>541</v>
      </c>
      <c r="D265" s="75"/>
      <c r="E265" s="73" t="s">
        <v>38</v>
      </c>
      <c r="F265" s="108" t="s">
        <v>542</v>
      </c>
      <c r="G265" s="108">
        <v>1.9838581481481481</v>
      </c>
      <c r="H265" s="109">
        <v>28.224861000000001</v>
      </c>
      <c r="I265" s="64">
        <v>6.6376949999999996E-6</v>
      </c>
      <c r="J265" s="70">
        <v>1.0940106E-8</v>
      </c>
      <c r="K265" s="64">
        <v>0.14847452999999999</v>
      </c>
      <c r="L265" s="82"/>
      <c r="M265" s="81"/>
      <c r="N265" s="76"/>
      <c r="O265" s="76"/>
      <c r="P265" s="76"/>
      <c r="Q265" s="76"/>
      <c r="R265" s="31"/>
      <c r="S265" s="23"/>
      <c r="T265" s="31"/>
      <c r="U265" s="31"/>
      <c r="V265" s="31"/>
      <c r="W265" s="31"/>
      <c r="X265" s="31"/>
      <c r="Y265" s="31"/>
      <c r="Z265" s="31"/>
      <c r="AA265" s="31"/>
      <c r="AB265" s="31"/>
      <c r="AC265" s="31"/>
      <c r="AE265" s="75"/>
      <c r="AF265" s="75"/>
      <c r="AG265" s="20"/>
      <c r="AH265" s="20"/>
      <c r="AI265" s="20"/>
      <c r="AJ265" s="20"/>
      <c r="AK265" s="20"/>
      <c r="AL265" s="20"/>
      <c r="AM265" s="20"/>
      <c r="AN265" s="20"/>
      <c r="AO265" s="20"/>
      <c r="AP265" s="20"/>
      <c r="AQ265" s="20"/>
    </row>
    <row r="266" spans="3:43" x14ac:dyDescent="0.15">
      <c r="C266" s="77" t="s">
        <v>543</v>
      </c>
      <c r="D266" s="75"/>
      <c r="E266" s="73" t="s">
        <v>38</v>
      </c>
      <c r="F266" s="108" t="s">
        <v>544</v>
      </c>
      <c r="G266" s="108">
        <v>1.9091139259259258</v>
      </c>
      <c r="H266" s="109">
        <v>26.672723999999999</v>
      </c>
      <c r="I266" s="64">
        <v>5.9585180999999998E-6</v>
      </c>
      <c r="J266" s="70">
        <v>1.0213452E-8</v>
      </c>
      <c r="K266" s="64">
        <v>0.13100890000000001</v>
      </c>
      <c r="L266" s="82"/>
      <c r="M266" s="82"/>
      <c r="N266" s="76"/>
      <c r="O266" s="76"/>
      <c r="P266" s="76"/>
      <c r="Q266" s="76"/>
      <c r="R266" s="31"/>
      <c r="S266" s="23"/>
      <c r="T266" s="31"/>
      <c r="U266" s="31"/>
      <c r="V266" s="31"/>
      <c r="W266" s="31"/>
      <c r="X266" s="31"/>
      <c r="Y266" s="31"/>
      <c r="Z266" s="31"/>
      <c r="AA266" s="31"/>
      <c r="AB266" s="31"/>
      <c r="AC266" s="31"/>
      <c r="AE266" s="75"/>
      <c r="AF266" s="75"/>
      <c r="AG266" s="20"/>
      <c r="AH266" s="20"/>
      <c r="AI266" s="20"/>
      <c r="AJ266" s="20"/>
      <c r="AK266" s="20"/>
      <c r="AL266" s="20"/>
      <c r="AM266" s="20"/>
      <c r="AN266" s="20"/>
      <c r="AO266" s="20"/>
      <c r="AP266" s="20"/>
      <c r="AQ266" s="20"/>
    </row>
    <row r="267" spans="3:43" x14ac:dyDescent="0.15">
      <c r="C267" s="77" t="s">
        <v>545</v>
      </c>
      <c r="D267" s="75"/>
      <c r="E267" s="73" t="s">
        <v>38</v>
      </c>
      <c r="F267" s="108" t="s">
        <v>546</v>
      </c>
      <c r="G267" s="108">
        <v>1.5688924444444445</v>
      </c>
      <c r="H267" s="109">
        <v>20.240853999999999</v>
      </c>
      <c r="I267" s="64">
        <v>3.8299774999999999E-6</v>
      </c>
      <c r="J267" s="70">
        <v>7.6222992999999998E-9</v>
      </c>
      <c r="K267" s="64">
        <v>7.8715405000000002E-2</v>
      </c>
      <c r="L267" s="82"/>
      <c r="M267" s="82"/>
      <c r="N267" s="76"/>
      <c r="O267" s="76"/>
      <c r="P267" s="76"/>
      <c r="Q267" s="76"/>
      <c r="R267" s="31"/>
      <c r="S267" s="23"/>
      <c r="T267" s="31"/>
      <c r="U267" s="31"/>
      <c r="V267" s="31"/>
      <c r="W267" s="31"/>
      <c r="X267" s="31"/>
      <c r="Y267" s="31"/>
      <c r="Z267" s="31"/>
      <c r="AA267" s="31"/>
      <c r="AB267" s="31"/>
      <c r="AC267" s="31"/>
      <c r="AE267" s="75"/>
      <c r="AF267" s="75"/>
      <c r="AG267" s="20"/>
      <c r="AH267" s="20"/>
      <c r="AI267" s="20"/>
      <c r="AJ267" s="20"/>
      <c r="AK267" s="20"/>
      <c r="AL267" s="20"/>
      <c r="AM267" s="20"/>
      <c r="AN267" s="20"/>
      <c r="AO267" s="20"/>
      <c r="AP267" s="20"/>
      <c r="AQ267" s="20"/>
    </row>
    <row r="268" spans="3:43" x14ac:dyDescent="0.15">
      <c r="C268" s="77" t="s">
        <v>547</v>
      </c>
      <c r="D268" s="75"/>
      <c r="E268" s="73" t="s">
        <v>38</v>
      </c>
      <c r="F268" s="108" t="s">
        <v>548</v>
      </c>
      <c r="G268" s="108">
        <v>1.5688924444444445</v>
      </c>
      <c r="H268" s="109">
        <v>20.240853999999999</v>
      </c>
      <c r="I268" s="64">
        <v>3.8299774999999999E-6</v>
      </c>
      <c r="J268" s="70">
        <v>7.6222992999999998E-9</v>
      </c>
      <c r="K268" s="64">
        <v>7.8715405000000002E-2</v>
      </c>
      <c r="L268" s="82"/>
      <c r="M268" s="82"/>
      <c r="N268" s="76"/>
      <c r="O268" s="76"/>
      <c r="P268" s="76"/>
      <c r="Q268" s="76"/>
      <c r="R268" s="31"/>
      <c r="S268" s="23"/>
      <c r="T268" s="31"/>
      <c r="U268" s="31"/>
      <c r="V268" s="31"/>
      <c r="W268" s="31"/>
      <c r="X268" s="31"/>
      <c r="Y268" s="31"/>
      <c r="Z268" s="31"/>
      <c r="AA268" s="31"/>
      <c r="AB268" s="31"/>
      <c r="AC268" s="31"/>
      <c r="AE268" s="75"/>
      <c r="AF268" s="75"/>
      <c r="AG268" s="20"/>
      <c r="AH268" s="20"/>
      <c r="AI268" s="20"/>
      <c r="AJ268" s="20"/>
      <c r="AK268" s="20"/>
      <c r="AL268" s="20"/>
      <c r="AM268" s="20"/>
      <c r="AN268" s="20"/>
      <c r="AO268" s="20"/>
      <c r="AP268" s="20"/>
      <c r="AQ268" s="20"/>
    </row>
    <row r="269" spans="3:43" x14ac:dyDescent="0.15">
      <c r="C269" s="67" t="s">
        <v>549</v>
      </c>
      <c r="D269" s="114" t="s">
        <v>550</v>
      </c>
      <c r="E269" s="73"/>
      <c r="F269" s="64"/>
      <c r="G269" s="110"/>
      <c r="H269" s="127"/>
      <c r="I269" s="64"/>
      <c r="K269" s="64"/>
      <c r="L269" s="81"/>
      <c r="M269" s="82"/>
      <c r="N269" s="74"/>
      <c r="S269" s="23"/>
      <c r="AE269" s="75"/>
      <c r="AF269" s="75"/>
      <c r="AG269" s="20"/>
      <c r="AH269" s="20"/>
      <c r="AI269" s="20"/>
      <c r="AJ269" s="20"/>
      <c r="AK269" s="20"/>
      <c r="AL269" s="20"/>
      <c r="AM269" s="20"/>
      <c r="AN269" s="20"/>
      <c r="AO269" s="20"/>
      <c r="AP269" s="20"/>
      <c r="AQ269" s="20"/>
    </row>
    <row r="270" spans="3:43" x14ac:dyDescent="0.15">
      <c r="C270" s="77" t="s">
        <v>551</v>
      </c>
      <c r="D270" s="114"/>
      <c r="E270" s="73" t="s">
        <v>38</v>
      </c>
      <c r="F270" s="108" t="s">
        <v>552</v>
      </c>
      <c r="G270" s="108">
        <v>2.1624073333333333</v>
      </c>
      <c r="H270" s="109">
        <v>31.711704000000001</v>
      </c>
      <c r="I270" s="64">
        <v>1.0677225999999999E-5</v>
      </c>
      <c r="J270" s="70">
        <v>1.7164936000000001E-8</v>
      </c>
      <c r="K270" s="64">
        <v>0.13401773</v>
      </c>
      <c r="L270" s="82"/>
      <c r="M270" s="81"/>
      <c r="N270" s="76"/>
      <c r="O270" s="76"/>
      <c r="P270" s="76"/>
      <c r="Q270" s="76"/>
      <c r="R270" s="31"/>
      <c r="S270" s="23"/>
      <c r="T270" s="31"/>
      <c r="U270" s="31"/>
      <c r="V270" s="31"/>
      <c r="W270" s="31"/>
      <c r="X270" s="31"/>
      <c r="Y270" s="31"/>
      <c r="Z270" s="31"/>
      <c r="AA270" s="31"/>
      <c r="AB270" s="31"/>
      <c r="AC270" s="31"/>
      <c r="AE270" s="75"/>
      <c r="AF270" s="75"/>
      <c r="AG270" s="20"/>
      <c r="AH270" s="20"/>
      <c r="AI270" s="20"/>
      <c r="AJ270" s="20"/>
      <c r="AK270" s="20"/>
      <c r="AL270" s="20"/>
      <c r="AM270" s="20"/>
      <c r="AN270" s="20"/>
      <c r="AO270" s="20"/>
      <c r="AP270" s="20"/>
      <c r="AQ270" s="20"/>
    </row>
    <row r="271" spans="3:43" x14ac:dyDescent="0.15">
      <c r="C271" s="77" t="s">
        <v>553</v>
      </c>
      <c r="D271" s="75"/>
      <c r="E271" s="73" t="s">
        <v>38</v>
      </c>
      <c r="F271" s="108" t="s">
        <v>554</v>
      </c>
      <c r="G271" s="108">
        <v>1.7796019259259257</v>
      </c>
      <c r="H271" s="109">
        <v>24.347846000000001</v>
      </c>
      <c r="I271" s="64">
        <v>4.3619864999999996E-6</v>
      </c>
      <c r="J271" s="70">
        <v>8.6751755999999997E-9</v>
      </c>
      <c r="K271" s="64">
        <v>9.0695755000000003E-2</v>
      </c>
      <c r="L271" s="82"/>
      <c r="M271" s="82"/>
      <c r="N271" s="76"/>
      <c r="O271" s="76"/>
      <c r="P271" s="76"/>
      <c r="Q271" s="76"/>
      <c r="R271" s="31"/>
      <c r="S271" s="23"/>
      <c r="T271" s="31"/>
      <c r="U271" s="31"/>
      <c r="V271" s="31"/>
      <c r="W271" s="31"/>
      <c r="X271" s="31"/>
      <c r="Y271" s="31"/>
      <c r="Z271" s="31"/>
      <c r="AA271" s="31"/>
      <c r="AB271" s="31"/>
      <c r="AC271" s="31"/>
      <c r="AE271" s="75"/>
      <c r="AF271" s="75"/>
      <c r="AG271" s="20"/>
      <c r="AH271" s="20"/>
      <c r="AI271" s="20"/>
      <c r="AJ271" s="20"/>
      <c r="AK271" s="20"/>
      <c r="AL271" s="20"/>
      <c r="AM271" s="20"/>
      <c r="AN271" s="20"/>
      <c r="AO271" s="20"/>
      <c r="AP271" s="20"/>
      <c r="AQ271" s="20"/>
    </row>
    <row r="272" spans="3:43" x14ac:dyDescent="0.15">
      <c r="C272" s="77" t="s">
        <v>555</v>
      </c>
      <c r="D272" s="75"/>
      <c r="E272" s="73" t="s">
        <v>38</v>
      </c>
      <c r="F272" s="108" t="s">
        <v>556</v>
      </c>
      <c r="G272" s="108">
        <v>2.1706896296296296</v>
      </c>
      <c r="H272" s="109">
        <v>32.654420999999999</v>
      </c>
      <c r="I272" s="64">
        <v>8.4171997999999998E-6</v>
      </c>
      <c r="J272" s="70">
        <v>1.4404507000000001E-8</v>
      </c>
      <c r="K272" s="64">
        <v>0.12601433000000001</v>
      </c>
      <c r="L272" s="82"/>
      <c r="M272" s="82"/>
      <c r="N272" s="76"/>
      <c r="O272" s="76"/>
      <c r="P272" s="76"/>
      <c r="Q272" s="76"/>
      <c r="R272" s="31"/>
      <c r="S272" s="23"/>
      <c r="T272" s="31"/>
      <c r="U272" s="31"/>
      <c r="V272" s="31"/>
      <c r="W272" s="31"/>
      <c r="X272" s="31"/>
      <c r="Y272" s="31"/>
      <c r="Z272" s="31"/>
      <c r="AA272" s="31"/>
      <c r="AB272" s="31"/>
      <c r="AC272" s="31"/>
      <c r="AE272" s="75"/>
      <c r="AF272" s="75"/>
      <c r="AG272" s="20"/>
      <c r="AH272" s="20"/>
      <c r="AI272" s="20"/>
      <c r="AJ272" s="20"/>
      <c r="AK272" s="20"/>
      <c r="AL272" s="20"/>
      <c r="AM272" s="20"/>
      <c r="AN272" s="20"/>
      <c r="AO272" s="20"/>
      <c r="AP272" s="20"/>
      <c r="AQ272" s="20"/>
    </row>
    <row r="273" spans="3:43" x14ac:dyDescent="0.15">
      <c r="C273" s="77" t="s">
        <v>557</v>
      </c>
      <c r="D273" s="75"/>
      <c r="E273" s="73" t="s">
        <v>38</v>
      </c>
      <c r="F273" s="108" t="s">
        <v>558</v>
      </c>
      <c r="G273" s="108">
        <v>2.021668148148148</v>
      </c>
      <c r="H273" s="109">
        <v>29.111532</v>
      </c>
      <c r="I273" s="64">
        <v>6.5250269E-6</v>
      </c>
      <c r="J273" s="70">
        <v>1.0981894E-8</v>
      </c>
      <c r="K273" s="64">
        <v>0.14567647</v>
      </c>
      <c r="L273" s="82"/>
      <c r="M273" s="82"/>
      <c r="N273" s="76"/>
      <c r="O273" s="76"/>
      <c r="P273" s="76"/>
      <c r="Q273" s="76"/>
      <c r="R273" s="31"/>
      <c r="S273" s="23"/>
      <c r="T273" s="31"/>
      <c r="U273" s="31"/>
      <c r="V273" s="31"/>
      <c r="W273" s="31"/>
      <c r="X273" s="31"/>
      <c r="Y273" s="31"/>
      <c r="Z273" s="31"/>
      <c r="AA273" s="31"/>
      <c r="AB273" s="31"/>
      <c r="AC273" s="31"/>
      <c r="AE273" s="75"/>
      <c r="AF273" s="75"/>
      <c r="AG273" s="20"/>
      <c r="AH273" s="20"/>
      <c r="AI273" s="20"/>
      <c r="AJ273" s="20"/>
      <c r="AK273" s="20"/>
      <c r="AL273" s="20"/>
      <c r="AM273" s="20"/>
      <c r="AN273" s="20"/>
      <c r="AO273" s="20"/>
      <c r="AP273" s="20"/>
      <c r="AQ273" s="20"/>
    </row>
    <row r="274" spans="3:43" x14ac:dyDescent="0.15">
      <c r="C274" s="77" t="s">
        <v>559</v>
      </c>
      <c r="D274" s="75"/>
      <c r="E274" s="73" t="s">
        <v>38</v>
      </c>
      <c r="F274" s="108" t="s">
        <v>560</v>
      </c>
      <c r="G274" s="108">
        <v>2.430377111111111</v>
      </c>
      <c r="H274" s="109">
        <v>37.241281000000001</v>
      </c>
      <c r="I274" s="64">
        <v>1.1547429E-5</v>
      </c>
      <c r="J274" s="70">
        <v>1.7445071000000001E-8</v>
      </c>
      <c r="K274" s="64">
        <v>0.2061615</v>
      </c>
      <c r="L274" s="82"/>
      <c r="M274" s="82"/>
      <c r="N274" s="76"/>
      <c r="O274" s="76"/>
      <c r="P274" s="76"/>
      <c r="Q274" s="76"/>
      <c r="R274" s="31"/>
      <c r="S274" s="23"/>
      <c r="T274" s="31"/>
      <c r="U274" s="31"/>
      <c r="V274" s="31"/>
      <c r="W274" s="31"/>
      <c r="X274" s="31"/>
      <c r="Y274" s="31"/>
      <c r="Z274" s="31"/>
      <c r="AA274" s="31"/>
      <c r="AB274" s="31"/>
      <c r="AC274" s="31"/>
      <c r="AE274" s="75"/>
      <c r="AF274" s="75"/>
      <c r="AG274" s="20"/>
      <c r="AH274" s="20"/>
      <c r="AI274" s="20"/>
      <c r="AJ274" s="20"/>
      <c r="AK274" s="20"/>
      <c r="AL274" s="20"/>
      <c r="AM274" s="20"/>
      <c r="AN274" s="20"/>
      <c r="AO274" s="20"/>
      <c r="AP274" s="20"/>
      <c r="AQ274" s="20"/>
    </row>
    <row r="275" spans="3:43" x14ac:dyDescent="0.15">
      <c r="C275" s="77" t="s">
        <v>561</v>
      </c>
      <c r="D275" s="75"/>
      <c r="E275" s="73" t="s">
        <v>38</v>
      </c>
      <c r="F275" s="108" t="s">
        <v>562</v>
      </c>
      <c r="G275" s="108">
        <v>1.9038888148148148</v>
      </c>
      <c r="H275" s="109">
        <v>27.555596999999999</v>
      </c>
      <c r="I275" s="64">
        <v>4.6433839999999999E-6</v>
      </c>
      <c r="J275" s="70">
        <v>9.3125325000000003E-9</v>
      </c>
      <c r="K275" s="64">
        <v>9.8125021000000007E-2</v>
      </c>
      <c r="L275" s="82"/>
      <c r="M275" s="82"/>
      <c r="N275" s="76"/>
      <c r="O275" s="76"/>
      <c r="P275" s="76"/>
      <c r="Q275" s="76"/>
      <c r="R275" s="31"/>
      <c r="S275" s="23"/>
      <c r="T275" s="31"/>
      <c r="U275" s="31"/>
      <c r="V275" s="31"/>
      <c r="W275" s="31"/>
      <c r="X275" s="31"/>
      <c r="Y275" s="31"/>
      <c r="Z275" s="31"/>
      <c r="AA275" s="31"/>
      <c r="AB275" s="31"/>
      <c r="AC275" s="31"/>
      <c r="AE275" s="75"/>
      <c r="AF275" s="75"/>
      <c r="AG275" s="20"/>
      <c r="AH275" s="20"/>
      <c r="AI275" s="20"/>
      <c r="AJ275" s="20"/>
      <c r="AK275" s="20"/>
      <c r="AL275" s="20"/>
      <c r="AM275" s="20"/>
      <c r="AN275" s="20"/>
      <c r="AO275" s="20"/>
      <c r="AP275" s="20"/>
      <c r="AQ275" s="20"/>
    </row>
    <row r="276" spans="3:43" x14ac:dyDescent="0.15">
      <c r="C276" s="77" t="s">
        <v>563</v>
      </c>
      <c r="D276" s="75"/>
      <c r="E276" s="73" t="s">
        <v>38</v>
      </c>
      <c r="F276" s="108" t="s">
        <v>564</v>
      </c>
      <c r="G276" s="108">
        <v>1.9861317037037034</v>
      </c>
      <c r="H276" s="109">
        <v>29.170914</v>
      </c>
      <c r="I276" s="64">
        <v>4.9479042999999996E-6</v>
      </c>
      <c r="J276" s="70">
        <v>1.0034451000000001E-8</v>
      </c>
      <c r="K276" s="64">
        <v>0.10374667999999999</v>
      </c>
      <c r="L276" s="82"/>
      <c r="M276" s="82"/>
      <c r="N276" s="76"/>
      <c r="O276" s="76"/>
      <c r="P276" s="76"/>
      <c r="Q276" s="76"/>
      <c r="R276" s="31"/>
      <c r="S276" s="23"/>
      <c r="T276" s="31"/>
      <c r="U276" s="31"/>
      <c r="V276" s="31"/>
      <c r="W276" s="31"/>
      <c r="X276" s="31"/>
      <c r="Y276" s="31"/>
      <c r="Z276" s="31"/>
      <c r="AA276" s="31"/>
      <c r="AB276" s="31"/>
      <c r="AC276" s="31"/>
      <c r="AE276" s="75"/>
      <c r="AF276" s="75"/>
      <c r="AG276" s="20"/>
      <c r="AH276" s="20"/>
      <c r="AI276" s="20"/>
      <c r="AJ276" s="20"/>
      <c r="AK276" s="20"/>
      <c r="AL276" s="20"/>
      <c r="AM276" s="20"/>
      <c r="AN276" s="20"/>
      <c r="AO276" s="20"/>
      <c r="AP276" s="20"/>
      <c r="AQ276" s="20"/>
    </row>
    <row r="277" spans="3:43" x14ac:dyDescent="0.15">
      <c r="C277" s="77" t="s">
        <v>565</v>
      </c>
      <c r="D277" s="75"/>
      <c r="E277" s="73" t="s">
        <v>38</v>
      </c>
      <c r="F277" s="108" t="s">
        <v>566</v>
      </c>
      <c r="G277" s="108">
        <v>2.1834729629629632</v>
      </c>
      <c r="H277" s="109">
        <v>31.715526000000001</v>
      </c>
      <c r="I277" s="64">
        <v>1.2252792E-5</v>
      </c>
      <c r="J277" s="70">
        <v>1.9140676999999999E-8</v>
      </c>
      <c r="K277" s="64">
        <v>0.14098290999999999</v>
      </c>
      <c r="L277" s="82"/>
      <c r="M277" s="82"/>
      <c r="N277" s="76"/>
      <c r="O277" s="76"/>
      <c r="P277" s="76"/>
      <c r="Q277" s="76"/>
      <c r="R277" s="31"/>
      <c r="S277" s="23"/>
      <c r="T277" s="31"/>
      <c r="U277" s="31"/>
      <c r="V277" s="31"/>
      <c r="W277" s="31"/>
      <c r="X277" s="31"/>
      <c r="Y277" s="31"/>
      <c r="Z277" s="31"/>
      <c r="AA277" s="31"/>
      <c r="AB277" s="31"/>
      <c r="AC277" s="31"/>
      <c r="AE277" s="75"/>
      <c r="AF277" s="75"/>
      <c r="AG277" s="20"/>
      <c r="AH277" s="20"/>
      <c r="AI277" s="20"/>
      <c r="AJ277" s="20"/>
      <c r="AK277" s="20"/>
      <c r="AL277" s="20"/>
      <c r="AM277" s="20"/>
      <c r="AN277" s="20"/>
      <c r="AO277" s="20"/>
      <c r="AP277" s="20"/>
      <c r="AQ277" s="20"/>
    </row>
    <row r="278" spans="3:43" x14ac:dyDescent="0.15">
      <c r="C278" s="77" t="s">
        <v>567</v>
      </c>
      <c r="D278" s="75"/>
      <c r="E278" s="73" t="s">
        <v>38</v>
      </c>
      <c r="F278" s="108" t="s">
        <v>568</v>
      </c>
      <c r="G278" s="108">
        <v>1.8411109629629629</v>
      </c>
      <c r="H278" s="109">
        <v>25.064914999999999</v>
      </c>
      <c r="I278" s="64">
        <v>6.8028286999999998E-6</v>
      </c>
      <c r="J278" s="70">
        <v>1.1791174E-8</v>
      </c>
      <c r="K278" s="64">
        <v>0.10297679999999999</v>
      </c>
      <c r="L278" s="82"/>
      <c r="M278" s="82"/>
      <c r="N278" s="76"/>
      <c r="O278" s="76"/>
      <c r="P278" s="76"/>
      <c r="Q278" s="76"/>
      <c r="R278" s="31"/>
      <c r="S278" s="23"/>
      <c r="T278" s="31"/>
      <c r="U278" s="31"/>
      <c r="V278" s="31"/>
      <c r="W278" s="31"/>
      <c r="X278" s="31"/>
      <c r="Y278" s="31"/>
      <c r="Z278" s="31"/>
      <c r="AA278" s="31"/>
      <c r="AB278" s="31"/>
      <c r="AC278" s="31"/>
      <c r="AE278" s="75"/>
      <c r="AF278" s="75"/>
      <c r="AG278" s="20"/>
      <c r="AH278" s="20"/>
      <c r="AI278" s="20"/>
      <c r="AJ278" s="20"/>
      <c r="AK278" s="20"/>
      <c r="AL278" s="20"/>
      <c r="AM278" s="20"/>
      <c r="AN278" s="20"/>
      <c r="AO278" s="20"/>
      <c r="AP278" s="20"/>
      <c r="AQ278" s="20"/>
    </row>
    <row r="279" spans="3:43" x14ac:dyDescent="0.15">
      <c r="C279" s="77" t="s">
        <v>569</v>
      </c>
      <c r="D279" s="114"/>
      <c r="E279" s="73" t="s">
        <v>38</v>
      </c>
      <c r="F279" s="108" t="s">
        <v>570</v>
      </c>
      <c r="G279" s="108">
        <v>1.7386965925925923</v>
      </c>
      <c r="H279" s="109">
        <v>23.786484999999999</v>
      </c>
      <c r="I279" s="64">
        <v>4.2726285E-6</v>
      </c>
      <c r="J279" s="70">
        <v>8.5081913000000006E-9</v>
      </c>
      <c r="K279" s="64">
        <v>8.8572791999999997E-2</v>
      </c>
      <c r="L279" s="82"/>
      <c r="M279" s="82"/>
      <c r="N279" s="76"/>
      <c r="O279" s="76"/>
      <c r="P279" s="76"/>
      <c r="Q279" s="76"/>
      <c r="R279" s="31"/>
      <c r="S279" s="23"/>
      <c r="T279" s="31"/>
      <c r="U279" s="31"/>
      <c r="V279" s="31"/>
      <c r="W279" s="31"/>
      <c r="X279" s="31"/>
      <c r="Y279" s="31"/>
      <c r="Z279" s="31"/>
      <c r="AA279" s="31"/>
      <c r="AB279" s="31"/>
      <c r="AC279" s="31"/>
      <c r="AE279" s="75"/>
      <c r="AF279" s="75"/>
      <c r="AG279" s="20"/>
      <c r="AH279" s="20"/>
      <c r="AI279" s="20"/>
      <c r="AJ279" s="20"/>
      <c r="AK279" s="20"/>
      <c r="AL279" s="20"/>
      <c r="AM279" s="20"/>
      <c r="AN279" s="20"/>
      <c r="AO279" s="20"/>
      <c r="AP279" s="20"/>
      <c r="AQ279" s="20"/>
    </row>
    <row r="280" spans="3:43" x14ac:dyDescent="0.15">
      <c r="C280" s="77" t="s">
        <v>571</v>
      </c>
      <c r="D280" s="75"/>
      <c r="E280" s="73" t="s">
        <v>38</v>
      </c>
      <c r="F280" s="108" t="s">
        <v>572</v>
      </c>
      <c r="G280" s="108">
        <v>1.8610148888888887</v>
      </c>
      <c r="H280" s="109">
        <v>26.283971999999999</v>
      </c>
      <c r="I280" s="64">
        <v>4.5815274000000004E-6</v>
      </c>
      <c r="J280" s="70">
        <v>9.0935503999999992E-9</v>
      </c>
      <c r="K280" s="64">
        <v>9.5757573999999998E-2</v>
      </c>
      <c r="L280" s="82"/>
      <c r="M280" s="82"/>
      <c r="N280" s="76"/>
      <c r="O280" s="76"/>
      <c r="P280" s="76"/>
      <c r="Q280" s="76"/>
      <c r="R280" s="31"/>
      <c r="S280" s="23"/>
      <c r="T280" s="31"/>
      <c r="U280" s="31"/>
      <c r="V280" s="31"/>
      <c r="W280" s="31"/>
      <c r="X280" s="31"/>
      <c r="Y280" s="31"/>
      <c r="Z280" s="31"/>
      <c r="AA280" s="31"/>
      <c r="AB280" s="31"/>
      <c r="AC280" s="31"/>
      <c r="AE280" s="75"/>
      <c r="AF280" s="75"/>
      <c r="AG280" s="20"/>
      <c r="AH280" s="20"/>
      <c r="AI280" s="20"/>
      <c r="AJ280" s="20"/>
      <c r="AK280" s="20"/>
      <c r="AL280" s="20"/>
      <c r="AM280" s="20"/>
      <c r="AN280" s="20"/>
      <c r="AO280" s="20"/>
      <c r="AP280" s="20"/>
      <c r="AQ280" s="20"/>
    </row>
    <row r="281" spans="3:43" x14ac:dyDescent="0.15">
      <c r="C281" s="77" t="s">
        <v>573</v>
      </c>
      <c r="D281" s="75"/>
      <c r="E281" s="73" t="s">
        <v>38</v>
      </c>
      <c r="F281" s="108" t="s">
        <v>574</v>
      </c>
      <c r="G281" s="108">
        <v>1.9057546666666665</v>
      </c>
      <c r="H281" s="109">
        <v>27.508485</v>
      </c>
      <c r="I281" s="64">
        <v>4.6633490999999997E-6</v>
      </c>
      <c r="J281" s="70">
        <v>9.3251918000000007E-9</v>
      </c>
      <c r="K281" s="64">
        <v>9.8513536999999998E-2</v>
      </c>
      <c r="L281" s="82"/>
      <c r="M281" s="82"/>
      <c r="N281" s="76"/>
      <c r="O281" s="76"/>
      <c r="P281" s="76"/>
      <c r="Q281" s="76"/>
      <c r="R281" s="31"/>
      <c r="S281" s="23"/>
      <c r="T281" s="31"/>
      <c r="U281" s="31"/>
      <c r="V281" s="31"/>
      <c r="W281" s="31"/>
      <c r="X281" s="31"/>
      <c r="Y281" s="31"/>
      <c r="Z281" s="31"/>
      <c r="AA281" s="31"/>
      <c r="AB281" s="31"/>
      <c r="AC281" s="31"/>
      <c r="AE281" s="75"/>
      <c r="AF281" s="75"/>
      <c r="AG281" s="20"/>
      <c r="AH281" s="20"/>
      <c r="AI281" s="20"/>
      <c r="AJ281" s="20"/>
      <c r="AK281" s="20"/>
      <c r="AL281" s="20"/>
      <c r="AM281" s="20"/>
      <c r="AN281" s="20"/>
      <c r="AO281" s="20"/>
      <c r="AP281" s="20"/>
      <c r="AQ281" s="20"/>
    </row>
    <row r="282" spans="3:43" x14ac:dyDescent="0.15">
      <c r="C282" s="77" t="s">
        <v>575</v>
      </c>
      <c r="D282" s="75"/>
      <c r="E282" s="73" t="s">
        <v>38</v>
      </c>
      <c r="F282" s="108" t="s">
        <v>576</v>
      </c>
      <c r="G282" s="108">
        <v>1.6499895555555555</v>
      </c>
      <c r="H282" s="109">
        <v>21.265385999999999</v>
      </c>
      <c r="I282" s="64">
        <v>4.0261852000000002E-6</v>
      </c>
      <c r="J282" s="70">
        <v>8.0148314000000002E-9</v>
      </c>
      <c r="K282" s="64">
        <v>8.2751563E-2</v>
      </c>
      <c r="L282" s="82"/>
      <c r="M282" s="82"/>
      <c r="N282" s="76"/>
      <c r="O282" s="76"/>
      <c r="P282" s="76"/>
      <c r="Q282" s="76"/>
      <c r="R282" s="31"/>
      <c r="S282" s="23"/>
      <c r="T282" s="31"/>
      <c r="U282" s="31"/>
      <c r="V282" s="31"/>
      <c r="W282" s="31"/>
      <c r="X282" s="31"/>
      <c r="Y282" s="31"/>
      <c r="Z282" s="31"/>
      <c r="AA282" s="31"/>
      <c r="AB282" s="31"/>
      <c r="AC282" s="31"/>
      <c r="AE282" s="75"/>
      <c r="AF282" s="75"/>
      <c r="AG282" s="20"/>
      <c r="AH282" s="20"/>
      <c r="AI282" s="20"/>
      <c r="AJ282" s="20"/>
      <c r="AK282" s="20"/>
      <c r="AL282" s="20"/>
      <c r="AM282" s="20"/>
      <c r="AN282" s="20"/>
      <c r="AO282" s="20"/>
      <c r="AP282" s="20"/>
      <c r="AQ282" s="20"/>
    </row>
    <row r="283" spans="3:43" x14ac:dyDescent="0.15">
      <c r="C283" s="77" t="s">
        <v>577</v>
      </c>
      <c r="D283" s="75"/>
      <c r="E283" s="73" t="s">
        <v>38</v>
      </c>
      <c r="F283" s="108" t="s">
        <v>578</v>
      </c>
      <c r="G283" s="108">
        <v>1.8190514814814815</v>
      </c>
      <c r="H283" s="109">
        <v>24.689907999999999</v>
      </c>
      <c r="I283" s="64">
        <v>5.6869455E-6</v>
      </c>
      <c r="J283" s="70">
        <v>1.0052908E-8</v>
      </c>
      <c r="K283" s="64">
        <v>0.11144091</v>
      </c>
      <c r="L283" s="82"/>
      <c r="M283" s="82"/>
      <c r="N283" s="76"/>
      <c r="O283" s="76"/>
      <c r="P283" s="76"/>
      <c r="Q283" s="76"/>
      <c r="R283" s="31"/>
      <c r="S283" s="23"/>
      <c r="T283" s="31"/>
      <c r="U283" s="31"/>
      <c r="V283" s="31"/>
      <c r="W283" s="31"/>
      <c r="X283" s="31"/>
      <c r="Y283" s="31"/>
      <c r="Z283" s="31"/>
      <c r="AA283" s="31"/>
      <c r="AB283" s="31"/>
      <c r="AC283" s="31"/>
      <c r="AE283" s="75"/>
      <c r="AF283" s="75"/>
      <c r="AG283" s="20"/>
      <c r="AH283" s="20"/>
      <c r="AI283" s="20"/>
      <c r="AJ283" s="20"/>
      <c r="AK283" s="20"/>
      <c r="AL283" s="20"/>
      <c r="AM283" s="20"/>
      <c r="AN283" s="20"/>
      <c r="AO283" s="20"/>
      <c r="AP283" s="20"/>
      <c r="AQ283" s="20"/>
    </row>
    <row r="284" spans="3:43" x14ac:dyDescent="0.15">
      <c r="C284" s="77" t="s">
        <v>579</v>
      </c>
      <c r="D284" s="75"/>
      <c r="E284" s="73" t="s">
        <v>38</v>
      </c>
      <c r="F284" s="108" t="s">
        <v>580</v>
      </c>
      <c r="G284" s="108">
        <v>1.8207028888888888</v>
      </c>
      <c r="H284" s="109">
        <v>24.729136</v>
      </c>
      <c r="I284" s="64">
        <v>5.6998393999999998E-6</v>
      </c>
      <c r="J284" s="70">
        <v>1.0064916999999999E-8</v>
      </c>
      <c r="K284" s="64">
        <v>0.11161399</v>
      </c>
      <c r="L284" s="82"/>
      <c r="M284" s="82"/>
      <c r="N284" s="76"/>
      <c r="O284" s="76"/>
      <c r="P284" s="76"/>
      <c r="Q284" s="76"/>
      <c r="R284" s="31"/>
      <c r="S284" s="23"/>
      <c r="T284" s="31"/>
      <c r="U284" s="31"/>
      <c r="V284" s="31"/>
      <c r="W284" s="31"/>
      <c r="X284" s="31"/>
      <c r="Y284" s="31"/>
      <c r="Z284" s="31"/>
      <c r="AA284" s="31"/>
      <c r="AB284" s="31"/>
      <c r="AC284" s="31"/>
      <c r="AE284" s="75"/>
      <c r="AF284" s="75"/>
      <c r="AG284" s="20"/>
      <c r="AH284" s="20"/>
      <c r="AI284" s="20"/>
      <c r="AJ284" s="20"/>
      <c r="AK284" s="20"/>
      <c r="AL284" s="20"/>
      <c r="AM284" s="20"/>
      <c r="AN284" s="20"/>
      <c r="AO284" s="20"/>
      <c r="AP284" s="20"/>
      <c r="AQ284" s="20"/>
    </row>
    <row r="285" spans="3:43" x14ac:dyDescent="0.15">
      <c r="C285" s="77" t="s">
        <v>581</v>
      </c>
      <c r="D285" s="114"/>
      <c r="E285" s="73" t="s">
        <v>38</v>
      </c>
      <c r="F285" s="108" t="s">
        <v>582</v>
      </c>
      <c r="G285" s="108">
        <v>1.6516410370370369</v>
      </c>
      <c r="H285" s="109">
        <v>21.304614000000001</v>
      </c>
      <c r="I285" s="64">
        <v>4.0390791E-6</v>
      </c>
      <c r="J285" s="70">
        <v>8.0268406000000002E-9</v>
      </c>
      <c r="K285" s="64">
        <v>8.2924648000000004E-2</v>
      </c>
      <c r="L285" s="82"/>
      <c r="M285" s="82"/>
      <c r="N285" s="76"/>
      <c r="O285" s="76"/>
      <c r="P285" s="76"/>
      <c r="Q285" s="76"/>
      <c r="R285" s="31"/>
      <c r="S285" s="23"/>
      <c r="T285" s="31"/>
      <c r="U285" s="31"/>
      <c r="V285" s="31"/>
      <c r="W285" s="31"/>
      <c r="X285" s="31"/>
      <c r="Y285" s="31"/>
      <c r="Z285" s="31"/>
      <c r="AA285" s="31"/>
      <c r="AB285" s="31"/>
      <c r="AC285" s="31"/>
      <c r="AE285" s="75"/>
      <c r="AF285" s="75"/>
      <c r="AG285" s="20"/>
      <c r="AH285" s="20"/>
      <c r="AI285" s="20"/>
      <c r="AJ285" s="20"/>
      <c r="AK285" s="20"/>
      <c r="AL285" s="20"/>
      <c r="AM285" s="20"/>
      <c r="AN285" s="20"/>
      <c r="AO285" s="20"/>
      <c r="AP285" s="20"/>
      <c r="AQ285" s="20"/>
    </row>
    <row r="286" spans="3:43" x14ac:dyDescent="0.15">
      <c r="C286" s="77" t="s">
        <v>583</v>
      </c>
      <c r="D286" s="75"/>
      <c r="E286" s="73" t="s">
        <v>38</v>
      </c>
      <c r="F286" s="108" t="s">
        <v>584</v>
      </c>
      <c r="G286" s="108">
        <v>1.6516410370370369</v>
      </c>
      <c r="H286" s="109">
        <v>21.304614000000001</v>
      </c>
      <c r="I286" s="64">
        <v>4.0390791E-6</v>
      </c>
      <c r="J286" s="70">
        <v>8.0268406000000002E-9</v>
      </c>
      <c r="K286" s="64">
        <v>8.2924648000000004E-2</v>
      </c>
      <c r="L286" s="82"/>
      <c r="M286" s="82"/>
      <c r="N286" s="76"/>
      <c r="O286" s="76"/>
      <c r="P286" s="76"/>
      <c r="Q286" s="76"/>
      <c r="R286" s="31"/>
      <c r="S286" s="23"/>
      <c r="T286" s="31"/>
      <c r="U286" s="31"/>
      <c r="V286" s="31"/>
      <c r="W286" s="31"/>
      <c r="X286" s="31"/>
      <c r="Y286" s="31"/>
      <c r="Z286" s="31"/>
      <c r="AA286" s="31"/>
      <c r="AB286" s="31"/>
      <c r="AC286" s="31"/>
      <c r="AE286" s="75"/>
      <c r="AF286" s="75"/>
      <c r="AG286" s="20"/>
      <c r="AH286" s="20"/>
      <c r="AI286" s="20"/>
      <c r="AJ286" s="20"/>
      <c r="AK286" s="20"/>
      <c r="AL286" s="20"/>
      <c r="AM286" s="20"/>
      <c r="AN286" s="20"/>
      <c r="AO286" s="20"/>
      <c r="AP286" s="20"/>
      <c r="AQ286" s="20"/>
    </row>
    <row r="287" spans="3:43" x14ac:dyDescent="0.15">
      <c r="C287" s="67" t="s">
        <v>585</v>
      </c>
      <c r="D287" s="114" t="s">
        <v>586</v>
      </c>
      <c r="E287" s="73"/>
      <c r="F287" s="126"/>
      <c r="G287" s="110"/>
      <c r="H287" s="116"/>
      <c r="I287" s="64"/>
      <c r="K287" s="64"/>
      <c r="L287" s="105"/>
      <c r="M287" s="82"/>
      <c r="N287" s="74"/>
      <c r="S287" s="23"/>
      <c r="AE287" s="75"/>
      <c r="AF287" s="75"/>
      <c r="AG287" s="20"/>
      <c r="AH287" s="20"/>
      <c r="AI287" s="20"/>
      <c r="AJ287" s="20"/>
      <c r="AK287" s="20"/>
      <c r="AL287" s="20"/>
      <c r="AM287" s="20"/>
      <c r="AN287" s="20"/>
      <c r="AO287" s="20"/>
      <c r="AP287" s="20"/>
      <c r="AQ287" s="20"/>
    </row>
    <row r="288" spans="3:43" x14ac:dyDescent="0.15">
      <c r="C288" s="77" t="s">
        <v>587</v>
      </c>
      <c r="D288" s="75"/>
      <c r="E288" s="73" t="s">
        <v>38</v>
      </c>
      <c r="F288" s="108" t="s">
        <v>588</v>
      </c>
      <c r="G288" s="108">
        <v>2.1426261481481479</v>
      </c>
      <c r="H288" s="109">
        <v>30.987010999999999</v>
      </c>
      <c r="I288" s="64">
        <v>8.3753145000000006E-6</v>
      </c>
      <c r="J288" s="70">
        <v>1.2671349E-8</v>
      </c>
      <c r="K288" s="64">
        <v>0.19323794</v>
      </c>
      <c r="L288" s="82"/>
      <c r="M288" s="105"/>
      <c r="N288" s="76"/>
      <c r="O288" s="76"/>
      <c r="P288" s="76"/>
      <c r="Q288" s="76"/>
      <c r="R288" s="31"/>
      <c r="S288" s="23"/>
      <c r="T288" s="31"/>
      <c r="U288" s="31"/>
      <c r="V288" s="31"/>
      <c r="W288" s="31"/>
      <c r="X288" s="31"/>
      <c r="Y288" s="31"/>
      <c r="Z288" s="31"/>
      <c r="AA288" s="31"/>
      <c r="AB288" s="31"/>
      <c r="AC288" s="31"/>
      <c r="AE288" s="75"/>
      <c r="AF288" s="75"/>
      <c r="AG288" s="20"/>
      <c r="AH288" s="20"/>
      <c r="AI288" s="20"/>
      <c r="AJ288" s="20"/>
      <c r="AK288" s="20"/>
      <c r="AL288" s="20"/>
      <c r="AM288" s="20"/>
      <c r="AN288" s="20"/>
      <c r="AO288" s="20"/>
      <c r="AP288" s="20"/>
      <c r="AQ288" s="20"/>
    </row>
    <row r="289" spans="3:43" x14ac:dyDescent="0.15">
      <c r="C289" s="77" t="s">
        <v>589</v>
      </c>
      <c r="D289" s="75"/>
      <c r="E289" s="73" t="s">
        <v>38</v>
      </c>
      <c r="F289" s="108" t="s">
        <v>590</v>
      </c>
      <c r="G289" s="108">
        <v>2.2342591111111108</v>
      </c>
      <c r="H289" s="109">
        <v>33.67362</v>
      </c>
      <c r="I289" s="64">
        <v>8.5184132000000001E-6</v>
      </c>
      <c r="J289" s="70">
        <v>1.3160706E-8</v>
      </c>
      <c r="K289" s="64">
        <v>0.19906204999999999</v>
      </c>
      <c r="L289" s="82"/>
      <c r="M289" s="82"/>
      <c r="N289" s="76"/>
      <c r="O289" s="76"/>
      <c r="P289" s="76"/>
      <c r="Q289" s="76"/>
      <c r="R289" s="31"/>
      <c r="S289" s="23"/>
      <c r="T289" s="31"/>
      <c r="U289" s="31"/>
      <c r="V289" s="31"/>
      <c r="W289" s="31"/>
      <c r="X289" s="31"/>
      <c r="Y289" s="31"/>
      <c r="Z289" s="31"/>
      <c r="AA289" s="31"/>
      <c r="AB289" s="31"/>
      <c r="AC289" s="31"/>
      <c r="AE289" s="75"/>
      <c r="AF289" s="75"/>
      <c r="AG289" s="20"/>
      <c r="AH289" s="20"/>
      <c r="AI289" s="20"/>
      <c r="AJ289" s="20"/>
      <c r="AK289" s="20"/>
      <c r="AL289" s="20"/>
      <c r="AM289" s="20"/>
      <c r="AN289" s="20"/>
      <c r="AO289" s="20"/>
      <c r="AP289" s="20"/>
      <c r="AQ289" s="20"/>
    </row>
    <row r="290" spans="3:43" x14ac:dyDescent="0.15">
      <c r="C290" s="77" t="s">
        <v>591</v>
      </c>
      <c r="D290" s="75"/>
      <c r="E290" s="73" t="s">
        <v>38</v>
      </c>
      <c r="F290" s="108" t="s">
        <v>592</v>
      </c>
      <c r="G290" s="108">
        <v>1.8827179259259259</v>
      </c>
      <c r="H290" s="109">
        <v>25.421634000000001</v>
      </c>
      <c r="I290" s="64">
        <v>6.7950974000000003E-6</v>
      </c>
      <c r="J290" s="70">
        <v>1.0710915E-8</v>
      </c>
      <c r="K290" s="64">
        <v>0.15335573</v>
      </c>
      <c r="L290" s="82"/>
      <c r="M290" s="82"/>
      <c r="N290" s="76"/>
      <c r="O290" s="76"/>
      <c r="P290" s="76"/>
      <c r="Q290" s="76"/>
      <c r="R290" s="31"/>
      <c r="S290" s="23"/>
      <c r="T290" s="31"/>
      <c r="U290" s="31"/>
      <c r="V290" s="31"/>
      <c r="W290" s="31"/>
      <c r="X290" s="31"/>
      <c r="Y290" s="31"/>
      <c r="Z290" s="31"/>
      <c r="AA290" s="31"/>
      <c r="AB290" s="31"/>
      <c r="AC290" s="31"/>
      <c r="AE290" s="75"/>
      <c r="AF290" s="75"/>
      <c r="AG290" s="20"/>
      <c r="AH290" s="20"/>
      <c r="AI290" s="20"/>
      <c r="AJ290" s="20"/>
      <c r="AK290" s="20"/>
      <c r="AL290" s="20"/>
      <c r="AM290" s="20"/>
      <c r="AN290" s="20"/>
      <c r="AO290" s="20"/>
      <c r="AP290" s="20"/>
      <c r="AQ290" s="20"/>
    </row>
    <row r="291" spans="3:43" x14ac:dyDescent="0.15">
      <c r="C291" s="77" t="s">
        <v>593</v>
      </c>
      <c r="D291" s="114"/>
      <c r="E291" s="73" t="s">
        <v>38</v>
      </c>
      <c r="F291" s="108" t="s">
        <v>594</v>
      </c>
      <c r="G291" s="108">
        <v>1.8792651851851851</v>
      </c>
      <c r="H291" s="109">
        <v>25.145197</v>
      </c>
      <c r="I291" s="64">
        <v>7.8976257E-6</v>
      </c>
      <c r="J291" s="70">
        <v>1.2401223E-8</v>
      </c>
      <c r="K291" s="64">
        <v>0.14340528999999999</v>
      </c>
      <c r="L291" s="82"/>
      <c r="M291" s="82"/>
      <c r="N291" s="76"/>
      <c r="O291" s="76"/>
      <c r="P291" s="76"/>
      <c r="Q291" s="76"/>
      <c r="R291" s="31"/>
      <c r="S291" s="23"/>
      <c r="T291" s="31"/>
      <c r="U291" s="31"/>
      <c r="V291" s="31"/>
      <c r="W291" s="31"/>
      <c r="X291" s="31"/>
      <c r="Y291" s="31"/>
      <c r="Z291" s="31"/>
      <c r="AA291" s="31"/>
      <c r="AB291" s="31"/>
      <c r="AC291" s="31"/>
      <c r="AE291" s="75"/>
      <c r="AF291" s="75"/>
      <c r="AG291" s="20"/>
      <c r="AH291" s="20"/>
      <c r="AI291" s="20"/>
      <c r="AJ291" s="20"/>
      <c r="AK291" s="20"/>
      <c r="AL291" s="20"/>
      <c r="AM291" s="20"/>
      <c r="AN291" s="20"/>
      <c r="AO291" s="20"/>
      <c r="AP291" s="20"/>
      <c r="AQ291" s="20"/>
    </row>
    <row r="292" spans="3:43" x14ac:dyDescent="0.15">
      <c r="C292" s="67" t="s">
        <v>595</v>
      </c>
      <c r="D292" s="114" t="s">
        <v>596</v>
      </c>
      <c r="E292" s="73"/>
      <c r="F292" s="126"/>
      <c r="G292" s="110"/>
      <c r="H292" s="116"/>
      <c r="I292" s="64"/>
      <c r="K292" s="64"/>
      <c r="L292" s="105"/>
      <c r="M292" s="82"/>
      <c r="N292" s="74"/>
      <c r="S292" s="23"/>
      <c r="AE292" s="75"/>
      <c r="AF292" s="75"/>
      <c r="AG292" s="20"/>
      <c r="AH292" s="20"/>
      <c r="AI292" s="20"/>
      <c r="AJ292" s="20"/>
      <c r="AK292" s="20"/>
      <c r="AL292" s="20"/>
      <c r="AM292" s="20"/>
      <c r="AN292" s="20"/>
      <c r="AO292" s="20"/>
      <c r="AP292" s="20"/>
      <c r="AQ292" s="20"/>
    </row>
    <row r="293" spans="3:43" x14ac:dyDescent="0.15">
      <c r="C293" s="77" t="s">
        <v>597</v>
      </c>
      <c r="D293" s="75"/>
      <c r="E293" s="73" t="s">
        <v>38</v>
      </c>
      <c r="F293" s="108" t="s">
        <v>598</v>
      </c>
      <c r="G293" s="108">
        <v>1.7522895555555555</v>
      </c>
      <c r="H293" s="109">
        <v>22.788611</v>
      </c>
      <c r="I293" s="64">
        <v>6.4905877E-6</v>
      </c>
      <c r="J293" s="70">
        <v>1.1239059E-8</v>
      </c>
      <c r="K293" s="64">
        <v>9.7029950000000004E-2</v>
      </c>
      <c r="L293" s="82"/>
      <c r="M293" s="105"/>
      <c r="N293" s="76"/>
      <c r="O293" s="76"/>
      <c r="P293" s="76"/>
      <c r="Q293" s="76"/>
      <c r="R293" s="31"/>
      <c r="S293" s="23"/>
      <c r="T293" s="31"/>
      <c r="U293" s="31"/>
      <c r="V293" s="31"/>
      <c r="W293" s="31"/>
      <c r="X293" s="31"/>
      <c r="Y293" s="31"/>
      <c r="Z293" s="31"/>
      <c r="AA293" s="31"/>
      <c r="AB293" s="31"/>
      <c r="AC293" s="31"/>
      <c r="AE293" s="75"/>
      <c r="AF293" s="75"/>
      <c r="AG293" s="20"/>
      <c r="AH293" s="20"/>
      <c r="AI293" s="20"/>
      <c r="AJ293" s="20"/>
      <c r="AK293" s="20"/>
      <c r="AL293" s="20"/>
      <c r="AM293" s="20"/>
      <c r="AN293" s="20"/>
      <c r="AO293" s="20"/>
      <c r="AP293" s="20"/>
      <c r="AQ293" s="20"/>
    </row>
    <row r="294" spans="3:43" x14ac:dyDescent="0.15">
      <c r="C294" s="77" t="s">
        <v>599</v>
      </c>
      <c r="D294" s="75"/>
      <c r="E294" s="73" t="s">
        <v>38</v>
      </c>
      <c r="F294" s="108" t="s">
        <v>600</v>
      </c>
      <c r="G294" s="108">
        <v>1.9238817037037035</v>
      </c>
      <c r="H294" s="109">
        <v>26.717496000000001</v>
      </c>
      <c r="I294" s="64">
        <v>6.2670320000000003E-6</v>
      </c>
      <c r="J294" s="70">
        <v>1.0455417000000001E-8</v>
      </c>
      <c r="K294" s="64">
        <v>0.13848650000000001</v>
      </c>
      <c r="L294" s="82"/>
      <c r="M294" s="82"/>
      <c r="N294" s="76"/>
      <c r="O294" s="76"/>
      <c r="P294" s="76"/>
      <c r="Q294" s="76"/>
      <c r="R294" s="31"/>
      <c r="S294" s="23"/>
      <c r="T294" s="31"/>
      <c r="U294" s="31"/>
      <c r="V294" s="31"/>
      <c r="W294" s="31"/>
      <c r="X294" s="31"/>
      <c r="Y294" s="31"/>
      <c r="Z294" s="31"/>
      <c r="AA294" s="31"/>
      <c r="AB294" s="31"/>
      <c r="AC294" s="31"/>
      <c r="AE294" s="75"/>
      <c r="AF294" s="75"/>
      <c r="AG294" s="20"/>
      <c r="AH294" s="20"/>
      <c r="AI294" s="20"/>
      <c r="AJ294" s="20"/>
      <c r="AK294" s="20"/>
      <c r="AL294" s="20"/>
      <c r="AM294" s="20"/>
      <c r="AN294" s="20"/>
      <c r="AO294" s="20"/>
      <c r="AP294" s="20"/>
      <c r="AQ294" s="20"/>
    </row>
    <row r="295" spans="3:43" x14ac:dyDescent="0.15">
      <c r="C295" s="77" t="s">
        <v>601</v>
      </c>
      <c r="D295" s="75"/>
      <c r="E295" s="73" t="s">
        <v>38</v>
      </c>
      <c r="F295" s="108" t="s">
        <v>602</v>
      </c>
      <c r="G295" s="108">
        <v>1.6542018518518518</v>
      </c>
      <c r="H295" s="109">
        <v>21.397596</v>
      </c>
      <c r="I295" s="64">
        <v>4.0244207000000001E-6</v>
      </c>
      <c r="J295" s="70">
        <v>8.0336793999999997E-9</v>
      </c>
      <c r="K295" s="64">
        <v>8.2923064000000005E-2</v>
      </c>
      <c r="L295" s="82"/>
      <c r="M295" s="82"/>
      <c r="N295" s="76"/>
      <c r="O295" s="76"/>
      <c r="P295" s="76"/>
      <c r="Q295" s="76"/>
      <c r="R295" s="31"/>
      <c r="S295" s="23"/>
      <c r="T295" s="31"/>
      <c r="U295" s="31"/>
      <c r="V295" s="31"/>
      <c r="W295" s="31"/>
      <c r="X295" s="31"/>
      <c r="Y295" s="31"/>
      <c r="Z295" s="31"/>
      <c r="AA295" s="31"/>
      <c r="AB295" s="31"/>
      <c r="AC295" s="31"/>
      <c r="AE295" s="75"/>
      <c r="AF295" s="75"/>
      <c r="AG295" s="20"/>
      <c r="AH295" s="20"/>
      <c r="AI295" s="20"/>
      <c r="AJ295" s="20"/>
      <c r="AK295" s="20"/>
      <c r="AL295" s="20"/>
      <c r="AM295" s="20"/>
      <c r="AN295" s="20"/>
      <c r="AO295" s="20"/>
      <c r="AP295" s="20"/>
      <c r="AQ295" s="20"/>
    </row>
    <row r="296" spans="3:43" x14ac:dyDescent="0.15">
      <c r="C296" s="77" t="s">
        <v>603</v>
      </c>
      <c r="D296" s="75"/>
      <c r="E296" s="73" t="s">
        <v>38</v>
      </c>
      <c r="F296" s="108" t="s">
        <v>604</v>
      </c>
      <c r="G296" s="108">
        <v>5.8660512592592591</v>
      </c>
      <c r="H296" s="109">
        <v>117.34905999999999</v>
      </c>
      <c r="I296" s="64">
        <v>2.8730273000000001E-5</v>
      </c>
      <c r="J296" s="70">
        <v>4.6373310000000001E-8</v>
      </c>
      <c r="K296" s="64">
        <v>0.39317113999999997</v>
      </c>
      <c r="L296" s="82"/>
      <c r="M296" s="82"/>
      <c r="N296" s="76"/>
      <c r="O296" s="76"/>
      <c r="P296" s="76"/>
      <c r="Q296" s="76"/>
      <c r="R296" s="31"/>
      <c r="S296" s="23"/>
      <c r="T296" s="31"/>
      <c r="U296" s="31"/>
      <c r="V296" s="31"/>
      <c r="W296" s="31"/>
      <c r="X296" s="31"/>
      <c r="Y296" s="31"/>
      <c r="Z296" s="31"/>
      <c r="AA296" s="31"/>
      <c r="AB296" s="31"/>
      <c r="AC296" s="31"/>
      <c r="AE296" s="75"/>
      <c r="AF296" s="75"/>
      <c r="AG296" s="20"/>
      <c r="AH296" s="20"/>
      <c r="AI296" s="20"/>
      <c r="AJ296" s="20"/>
      <c r="AK296" s="20"/>
      <c r="AL296" s="20"/>
      <c r="AM296" s="20"/>
      <c r="AN296" s="20"/>
      <c r="AO296" s="20"/>
      <c r="AP296" s="20"/>
      <c r="AQ296" s="20"/>
    </row>
    <row r="297" spans="3:43" x14ac:dyDescent="0.15">
      <c r="C297" s="77" t="s">
        <v>605</v>
      </c>
      <c r="D297" s="75"/>
      <c r="E297" s="73" t="s">
        <v>38</v>
      </c>
      <c r="F297" s="108" t="s">
        <v>606</v>
      </c>
      <c r="G297" s="108">
        <v>1.6880655555555555</v>
      </c>
      <c r="H297" s="109">
        <v>21.984537</v>
      </c>
      <c r="I297" s="64">
        <v>6.3964605999999999E-6</v>
      </c>
      <c r="J297" s="70">
        <v>1.1003554000000001E-8</v>
      </c>
      <c r="K297" s="64">
        <v>9.4088610000000003E-2</v>
      </c>
      <c r="L297" s="82"/>
      <c r="M297" s="82"/>
      <c r="N297" s="76"/>
      <c r="O297" s="76"/>
      <c r="P297" s="76"/>
      <c r="Q297" s="76"/>
      <c r="R297" s="31"/>
      <c r="S297" s="23"/>
      <c r="T297" s="31"/>
      <c r="U297" s="31"/>
      <c r="V297" s="31"/>
      <c r="W297" s="31"/>
      <c r="X297" s="31"/>
      <c r="Y297" s="31"/>
      <c r="Z297" s="31"/>
      <c r="AA297" s="31"/>
      <c r="AB297" s="31"/>
      <c r="AC297" s="31"/>
      <c r="AE297" s="75"/>
      <c r="AF297" s="75"/>
      <c r="AG297" s="20"/>
      <c r="AH297" s="20"/>
      <c r="AI297" s="20"/>
      <c r="AJ297" s="20"/>
      <c r="AK297" s="20"/>
      <c r="AL297" s="20"/>
      <c r="AM297" s="20"/>
      <c r="AN297" s="20"/>
      <c r="AO297" s="20"/>
      <c r="AP297" s="20"/>
      <c r="AQ297" s="20"/>
    </row>
    <row r="298" spans="3:43" x14ac:dyDescent="0.15">
      <c r="C298" s="77" t="s">
        <v>607</v>
      </c>
      <c r="D298" s="75"/>
      <c r="E298" s="73" t="s">
        <v>38</v>
      </c>
      <c r="F298" s="108" t="s">
        <v>608</v>
      </c>
      <c r="G298" s="108">
        <v>2.2178436296296296</v>
      </c>
      <c r="H298" s="109">
        <v>30.490907</v>
      </c>
      <c r="I298" s="64">
        <v>1.9174815999999999E-5</v>
      </c>
      <c r="J298" s="70">
        <v>2.7730958999999999E-8</v>
      </c>
      <c r="K298" s="64">
        <v>0.16866292999999999</v>
      </c>
      <c r="L298" s="82"/>
      <c r="M298" s="82"/>
      <c r="N298" s="76"/>
      <c r="O298" s="76"/>
      <c r="P298" s="76"/>
      <c r="Q298" s="76"/>
      <c r="R298" s="31"/>
      <c r="S298" s="23"/>
      <c r="T298" s="31"/>
      <c r="U298" s="31"/>
      <c r="V298" s="31"/>
      <c r="W298" s="31"/>
      <c r="X298" s="31"/>
      <c r="Y298" s="31"/>
      <c r="Z298" s="31"/>
      <c r="AA298" s="31"/>
      <c r="AB298" s="31"/>
      <c r="AC298" s="31"/>
      <c r="AE298" s="75"/>
      <c r="AF298" s="75"/>
      <c r="AG298" s="20"/>
      <c r="AH298" s="20"/>
      <c r="AI298" s="20"/>
      <c r="AJ298" s="20"/>
      <c r="AK298" s="20"/>
      <c r="AL298" s="20"/>
      <c r="AM298" s="20"/>
      <c r="AN298" s="20"/>
      <c r="AO298" s="20"/>
      <c r="AP298" s="20"/>
      <c r="AQ298" s="20"/>
    </row>
    <row r="299" spans="3:43" x14ac:dyDescent="0.15">
      <c r="C299" s="67" t="s">
        <v>609</v>
      </c>
      <c r="D299" s="114" t="s">
        <v>610</v>
      </c>
      <c r="E299" s="73"/>
      <c r="F299" s="64"/>
      <c r="G299" s="110"/>
      <c r="H299" s="116"/>
      <c r="I299" s="64"/>
      <c r="K299" s="64"/>
      <c r="L299" s="81"/>
      <c r="M299" s="82"/>
      <c r="N299" s="74"/>
      <c r="S299" s="23"/>
      <c r="AE299" s="75"/>
      <c r="AF299" s="75"/>
      <c r="AG299" s="20"/>
      <c r="AH299" s="20"/>
      <c r="AI299" s="20"/>
      <c r="AJ299" s="20"/>
      <c r="AK299" s="20"/>
      <c r="AL299" s="20"/>
      <c r="AM299" s="20"/>
      <c r="AN299" s="20"/>
      <c r="AO299" s="20"/>
      <c r="AP299" s="20"/>
      <c r="AQ299" s="20"/>
    </row>
    <row r="300" spans="3:43" x14ac:dyDescent="0.15">
      <c r="C300" s="77" t="s">
        <v>611</v>
      </c>
      <c r="D300" s="75"/>
      <c r="E300" s="73" t="s">
        <v>38</v>
      </c>
      <c r="F300" s="108" t="s">
        <v>612</v>
      </c>
      <c r="G300" s="108">
        <v>1.7426214814814813</v>
      </c>
      <c r="H300" s="109">
        <v>23.960100000000001</v>
      </c>
      <c r="I300" s="64">
        <v>4.2166414999999998E-6</v>
      </c>
      <c r="J300" s="70">
        <v>8.5072745999999995E-9</v>
      </c>
      <c r="K300" s="64">
        <v>8.8309205000000002E-2</v>
      </c>
      <c r="L300" s="82"/>
      <c r="M300" s="81"/>
      <c r="N300" s="76"/>
      <c r="O300" s="76"/>
      <c r="P300" s="76"/>
      <c r="Q300" s="76"/>
      <c r="R300" s="31"/>
      <c r="S300" s="23"/>
      <c r="T300" s="31"/>
      <c r="U300" s="31"/>
      <c r="V300" s="31"/>
      <c r="W300" s="31"/>
      <c r="X300" s="31"/>
      <c r="Y300" s="31"/>
      <c r="Z300" s="31"/>
      <c r="AA300" s="31"/>
      <c r="AB300" s="31"/>
      <c r="AC300" s="31"/>
      <c r="AE300" s="75"/>
      <c r="AF300" s="75"/>
      <c r="AG300" s="20"/>
      <c r="AH300" s="20"/>
      <c r="AI300" s="20"/>
      <c r="AJ300" s="20"/>
      <c r="AK300" s="20"/>
      <c r="AL300" s="20"/>
      <c r="AM300" s="20"/>
      <c r="AN300" s="20"/>
      <c r="AO300" s="20"/>
      <c r="AP300" s="20"/>
      <c r="AQ300" s="20"/>
    </row>
    <row r="301" spans="3:43" x14ac:dyDescent="0.15">
      <c r="C301" s="77" t="s">
        <v>613</v>
      </c>
      <c r="D301" s="75"/>
      <c r="E301" s="73" t="s">
        <v>38</v>
      </c>
      <c r="F301" s="108" t="s">
        <v>614</v>
      </c>
      <c r="G301" s="108">
        <v>1.959214148148148</v>
      </c>
      <c r="H301" s="109">
        <v>28.911909999999999</v>
      </c>
      <c r="I301" s="64">
        <v>4.8126674E-6</v>
      </c>
      <c r="J301" s="70">
        <v>9.6153856999999993E-9</v>
      </c>
      <c r="K301" s="64">
        <v>0.10206045</v>
      </c>
      <c r="L301" s="82"/>
      <c r="M301" s="82"/>
      <c r="N301" s="76"/>
      <c r="O301" s="76"/>
      <c r="P301" s="76"/>
      <c r="Q301" s="76"/>
      <c r="R301" s="31"/>
      <c r="S301" s="23"/>
      <c r="T301" s="31"/>
      <c r="U301" s="31"/>
      <c r="V301" s="31"/>
      <c r="W301" s="31"/>
      <c r="X301" s="31"/>
      <c r="Y301" s="31"/>
      <c r="Z301" s="31"/>
      <c r="AA301" s="31"/>
      <c r="AB301" s="31"/>
      <c r="AC301" s="31"/>
      <c r="AE301" s="75"/>
      <c r="AF301" s="75"/>
      <c r="AG301" s="20"/>
      <c r="AH301" s="20"/>
      <c r="AI301" s="20"/>
      <c r="AJ301" s="20"/>
      <c r="AK301" s="20"/>
      <c r="AL301" s="20"/>
      <c r="AM301" s="20"/>
      <c r="AN301" s="20"/>
      <c r="AO301" s="20"/>
      <c r="AP301" s="20"/>
      <c r="AQ301" s="20"/>
    </row>
    <row r="302" spans="3:43" x14ac:dyDescent="0.15">
      <c r="C302" s="77" t="s">
        <v>615</v>
      </c>
      <c r="D302" s="75"/>
      <c r="E302" s="73" t="s">
        <v>38</v>
      </c>
      <c r="F302" s="108" t="s">
        <v>616</v>
      </c>
      <c r="G302" s="108">
        <v>1.7577445925925925</v>
      </c>
      <c r="H302" s="109">
        <v>24.379618000000001</v>
      </c>
      <c r="I302" s="64">
        <v>4.2697441000000003E-6</v>
      </c>
      <c r="J302" s="70">
        <v>8.5951548999999999E-9</v>
      </c>
      <c r="K302" s="64">
        <v>8.9388017E-2</v>
      </c>
      <c r="L302" s="82"/>
      <c r="M302" s="82"/>
      <c r="N302" s="76"/>
      <c r="O302" s="76"/>
      <c r="P302" s="76"/>
      <c r="Q302" s="76"/>
      <c r="R302" s="31"/>
      <c r="S302" s="23"/>
      <c r="T302" s="31"/>
      <c r="U302" s="31"/>
      <c r="V302" s="31"/>
      <c r="W302" s="31"/>
      <c r="X302" s="31"/>
      <c r="Y302" s="31"/>
      <c r="Z302" s="31"/>
      <c r="AA302" s="31"/>
      <c r="AB302" s="31"/>
      <c r="AC302" s="31"/>
      <c r="AE302" s="75"/>
      <c r="AF302" s="75"/>
      <c r="AG302" s="20"/>
      <c r="AH302" s="20"/>
      <c r="AI302" s="20"/>
      <c r="AJ302" s="20"/>
      <c r="AK302" s="20"/>
      <c r="AL302" s="20"/>
      <c r="AM302" s="20"/>
      <c r="AN302" s="20"/>
      <c r="AO302" s="20"/>
      <c r="AP302" s="20"/>
      <c r="AQ302" s="20"/>
    </row>
    <row r="303" spans="3:43" x14ac:dyDescent="0.15">
      <c r="C303" s="77" t="s">
        <v>617</v>
      </c>
      <c r="D303" s="114"/>
      <c r="E303" s="73" t="s">
        <v>38</v>
      </c>
      <c r="F303" s="108" t="s">
        <v>618</v>
      </c>
      <c r="G303" s="108">
        <v>1.8169295555555554</v>
      </c>
      <c r="H303" s="109">
        <v>25.647644</v>
      </c>
      <c r="I303" s="64">
        <v>4.3633158999999999E-6</v>
      </c>
      <c r="J303" s="70">
        <v>8.8600290000000006E-9</v>
      </c>
      <c r="K303" s="64">
        <v>9.2433603000000003E-2</v>
      </c>
      <c r="L303" s="82"/>
      <c r="M303" s="82"/>
      <c r="N303" s="76"/>
      <c r="O303" s="76"/>
      <c r="P303" s="76"/>
      <c r="Q303" s="76"/>
      <c r="R303" s="31"/>
      <c r="S303" s="23"/>
      <c r="T303" s="31"/>
      <c r="U303" s="31"/>
      <c r="V303" s="31"/>
      <c r="W303" s="31"/>
      <c r="X303" s="31"/>
      <c r="Y303" s="31"/>
      <c r="Z303" s="31"/>
      <c r="AA303" s="31"/>
      <c r="AB303" s="31"/>
      <c r="AC303" s="31"/>
      <c r="AE303" s="75"/>
      <c r="AF303" s="75"/>
      <c r="AG303" s="20"/>
      <c r="AH303" s="20"/>
      <c r="AI303" s="20"/>
      <c r="AJ303" s="20"/>
      <c r="AK303" s="20"/>
      <c r="AL303" s="20"/>
      <c r="AM303" s="20"/>
      <c r="AN303" s="20"/>
      <c r="AO303" s="20"/>
      <c r="AP303" s="20"/>
      <c r="AQ303" s="20"/>
    </row>
    <row r="304" spans="3:43" x14ac:dyDescent="0.15">
      <c r="C304" s="67" t="s">
        <v>619</v>
      </c>
      <c r="D304" s="128" t="s">
        <v>620</v>
      </c>
      <c r="E304" s="73"/>
      <c r="F304" s="105"/>
      <c r="G304" s="31"/>
      <c r="H304" s="69"/>
      <c r="I304" s="70"/>
      <c r="K304" s="64"/>
      <c r="L304" s="105"/>
      <c r="M304" s="105"/>
      <c r="N304" s="74"/>
      <c r="S304" s="23"/>
      <c r="AE304" s="75"/>
      <c r="AF304" s="75"/>
      <c r="AG304" s="20"/>
      <c r="AH304" s="20"/>
      <c r="AI304" s="20"/>
      <c r="AJ304" s="20"/>
      <c r="AK304" s="20"/>
      <c r="AL304" s="20"/>
      <c r="AM304" s="20"/>
      <c r="AN304" s="20"/>
      <c r="AO304" s="20"/>
      <c r="AP304" s="20"/>
      <c r="AQ304" s="20"/>
    </row>
    <row r="305" spans="1:43" x14ac:dyDescent="0.15">
      <c r="A305" s="20">
        <v>1</v>
      </c>
      <c r="C305" s="77" t="s">
        <v>621</v>
      </c>
      <c r="D305" s="75"/>
      <c r="E305" s="73" t="s">
        <v>38</v>
      </c>
      <c r="F305" s="108" t="s">
        <v>622</v>
      </c>
      <c r="G305" s="108">
        <v>8.0790799999999994</v>
      </c>
      <c r="H305" s="109">
        <v>152.25110000000001</v>
      </c>
      <c r="I305" s="64">
        <v>2.1638114E-5</v>
      </c>
      <c r="J305" s="70">
        <v>4.5626170000000002E-8</v>
      </c>
      <c r="K305" s="64">
        <v>0.49960924000000001</v>
      </c>
      <c r="L305" s="82"/>
      <c r="M305" s="82"/>
      <c r="N305" s="76"/>
      <c r="O305" s="76"/>
      <c r="P305" s="76"/>
      <c r="Q305" s="76"/>
      <c r="R305" s="31"/>
      <c r="S305" s="23"/>
      <c r="T305" s="31"/>
      <c r="U305" s="31"/>
      <c r="V305" s="31"/>
      <c r="W305" s="31"/>
      <c r="X305" s="31"/>
      <c r="Y305" s="31"/>
      <c r="Z305" s="31"/>
      <c r="AA305" s="31"/>
      <c r="AB305" s="31"/>
      <c r="AC305" s="31"/>
      <c r="AE305" s="75"/>
      <c r="AF305" s="75"/>
      <c r="AG305" s="20"/>
      <c r="AH305" s="20"/>
      <c r="AI305" s="20"/>
      <c r="AJ305" s="20"/>
      <c r="AK305" s="20"/>
      <c r="AL305" s="20"/>
      <c r="AM305" s="20"/>
      <c r="AN305" s="20"/>
      <c r="AO305" s="20"/>
      <c r="AP305" s="20"/>
      <c r="AQ305" s="20"/>
    </row>
    <row r="306" spans="1:43" x14ac:dyDescent="0.15">
      <c r="A306" s="20">
        <v>1</v>
      </c>
      <c r="C306" s="77" t="s">
        <v>623</v>
      </c>
      <c r="D306" s="75"/>
      <c r="E306" s="73" t="s">
        <v>38</v>
      </c>
      <c r="F306" s="108" t="s">
        <v>624</v>
      </c>
      <c r="G306" s="108">
        <v>1.2270702222222221</v>
      </c>
      <c r="H306" s="109">
        <v>24.310701000000002</v>
      </c>
      <c r="I306" s="64">
        <v>1.8040422000000001E-5</v>
      </c>
      <c r="J306" s="70">
        <v>9.9456205000000003E-8</v>
      </c>
      <c r="K306" s="64">
        <v>0.14181624000000001</v>
      </c>
      <c r="L306" s="82"/>
      <c r="M306" s="82"/>
      <c r="N306" s="76"/>
      <c r="O306" s="76"/>
      <c r="P306" s="76"/>
      <c r="Q306" s="76"/>
      <c r="R306" s="31"/>
      <c r="S306" s="23"/>
      <c r="T306" s="31"/>
      <c r="U306" s="31"/>
      <c r="V306" s="31"/>
      <c r="W306" s="31"/>
      <c r="X306" s="31"/>
      <c r="Y306" s="31"/>
      <c r="Z306" s="31"/>
      <c r="AA306" s="31"/>
      <c r="AB306" s="31"/>
      <c r="AC306" s="31"/>
      <c r="AE306" s="75"/>
      <c r="AF306" s="75"/>
      <c r="AG306" s="20"/>
      <c r="AH306" s="20"/>
      <c r="AI306" s="20"/>
      <c r="AJ306" s="20"/>
      <c r="AK306" s="20"/>
      <c r="AL306" s="20"/>
      <c r="AM306" s="20"/>
      <c r="AN306" s="20"/>
      <c r="AO306" s="20"/>
      <c r="AP306" s="20"/>
      <c r="AQ306" s="20"/>
    </row>
    <row r="307" spans="1:43" x14ac:dyDescent="0.15">
      <c r="A307" s="20">
        <v>1</v>
      </c>
      <c r="C307" s="77" t="s">
        <v>625</v>
      </c>
      <c r="D307" s="106">
        <v>1</v>
      </c>
      <c r="E307" s="73" t="s">
        <v>38</v>
      </c>
      <c r="F307" s="108" t="s">
        <v>626</v>
      </c>
      <c r="G307" s="108">
        <v>5.7371259259259251</v>
      </c>
      <c r="H307" s="109">
        <v>108.50826000000001</v>
      </c>
      <c r="I307" s="64">
        <v>2.0234495E-5</v>
      </c>
      <c r="J307" s="70">
        <v>6.2933819999999995E-8</v>
      </c>
      <c r="K307" s="64">
        <v>0.37654145</v>
      </c>
      <c r="L307" s="82"/>
      <c r="M307" s="82"/>
      <c r="N307" s="76"/>
      <c r="O307" s="76"/>
      <c r="P307" s="76"/>
      <c r="Q307" s="76"/>
      <c r="R307" s="31"/>
      <c r="S307" s="23"/>
      <c r="T307" s="31"/>
      <c r="U307" s="31"/>
      <c r="V307" s="31"/>
      <c r="W307" s="31"/>
      <c r="X307" s="31"/>
      <c r="Y307" s="31"/>
      <c r="Z307" s="31"/>
      <c r="AA307" s="31"/>
      <c r="AB307" s="31"/>
      <c r="AC307" s="31"/>
      <c r="AE307" s="75"/>
      <c r="AF307" s="75"/>
      <c r="AG307" s="20"/>
      <c r="AH307" s="20"/>
      <c r="AI307" s="20"/>
      <c r="AJ307" s="20"/>
      <c r="AK307" s="20"/>
      <c r="AL307" s="20"/>
      <c r="AM307" s="20"/>
      <c r="AN307" s="20"/>
      <c r="AO307" s="20"/>
      <c r="AP307" s="20"/>
      <c r="AQ307" s="20"/>
    </row>
    <row r="308" spans="1:43" x14ac:dyDescent="0.15">
      <c r="A308" s="20">
        <v>1</v>
      </c>
      <c r="C308" s="77" t="s">
        <v>627</v>
      </c>
      <c r="D308" s="75"/>
      <c r="E308" s="73" t="s">
        <v>38</v>
      </c>
      <c r="F308" s="108" t="s">
        <v>628</v>
      </c>
      <c r="G308" s="108">
        <v>9.280777037037037</v>
      </c>
      <c r="H308" s="109">
        <v>141.04920000000001</v>
      </c>
      <c r="I308" s="64">
        <v>7.8324292000000003E-5</v>
      </c>
      <c r="J308" s="70">
        <v>8.5734109000000004E-8</v>
      </c>
      <c r="K308" s="64">
        <v>0.55599628999999995</v>
      </c>
      <c r="L308" s="82"/>
      <c r="M308" s="82"/>
      <c r="N308" s="76"/>
      <c r="O308" s="76"/>
      <c r="P308" s="76"/>
      <c r="Q308" s="76"/>
      <c r="R308" s="31"/>
      <c r="S308" s="23"/>
      <c r="T308" s="31"/>
      <c r="U308" s="31"/>
      <c r="V308" s="31"/>
      <c r="W308" s="31"/>
      <c r="X308" s="31"/>
      <c r="Y308" s="31"/>
      <c r="Z308" s="31"/>
      <c r="AA308" s="31"/>
      <c r="AB308" s="31"/>
      <c r="AC308" s="31"/>
      <c r="AE308" s="75"/>
      <c r="AF308" s="75"/>
      <c r="AG308" s="20"/>
      <c r="AH308" s="20"/>
      <c r="AI308" s="20"/>
      <c r="AJ308" s="20"/>
      <c r="AK308" s="20"/>
      <c r="AL308" s="20"/>
      <c r="AM308" s="20"/>
      <c r="AN308" s="20"/>
      <c r="AO308" s="20"/>
      <c r="AP308" s="20"/>
      <c r="AQ308" s="20"/>
    </row>
    <row r="309" spans="1:43" x14ac:dyDescent="0.15">
      <c r="A309" s="20">
        <v>1</v>
      </c>
      <c r="C309" s="77" t="s">
        <v>629</v>
      </c>
      <c r="D309" s="75"/>
      <c r="E309" s="73" t="s">
        <v>38</v>
      </c>
      <c r="F309" s="108" t="s">
        <v>630</v>
      </c>
      <c r="G309" s="108">
        <v>0.93076296296296279</v>
      </c>
      <c r="H309" s="109">
        <v>16.433862000000001</v>
      </c>
      <c r="I309" s="64">
        <v>2.9154150999999998E-6</v>
      </c>
      <c r="J309" s="70">
        <v>5.1998637999999998E-9</v>
      </c>
      <c r="K309" s="64">
        <v>0.13274253</v>
      </c>
      <c r="L309" s="82"/>
      <c r="M309" s="82"/>
      <c r="N309" s="76"/>
      <c r="O309" s="76"/>
      <c r="P309" s="76"/>
      <c r="Q309" s="76"/>
      <c r="R309" s="31"/>
      <c r="S309" s="23"/>
      <c r="T309" s="31"/>
      <c r="U309" s="31"/>
      <c r="V309" s="31"/>
      <c r="W309" s="31"/>
      <c r="X309" s="31"/>
      <c r="Y309" s="31"/>
      <c r="Z309" s="31"/>
      <c r="AA309" s="31"/>
      <c r="AB309" s="31"/>
      <c r="AC309" s="31"/>
      <c r="AE309" s="75"/>
      <c r="AF309" s="75"/>
      <c r="AG309" s="20"/>
      <c r="AH309" s="20"/>
      <c r="AI309" s="20"/>
      <c r="AJ309" s="20"/>
      <c r="AK309" s="20"/>
      <c r="AL309" s="20"/>
      <c r="AM309" s="20"/>
      <c r="AN309" s="20"/>
      <c r="AO309" s="20"/>
      <c r="AP309" s="20"/>
      <c r="AQ309" s="20"/>
    </row>
    <row r="310" spans="1:43" x14ac:dyDescent="0.15">
      <c r="A310" s="20">
        <v>1</v>
      </c>
      <c r="C310" s="77" t="s">
        <v>631</v>
      </c>
      <c r="D310" s="75"/>
      <c r="E310" s="73" t="s">
        <v>38</v>
      </c>
      <c r="F310" s="108" t="s">
        <v>632</v>
      </c>
      <c r="G310" s="108">
        <v>21.562309629629627</v>
      </c>
      <c r="H310" s="109">
        <v>494.71528000000001</v>
      </c>
      <c r="I310" s="64">
        <v>5.5585893E-5</v>
      </c>
      <c r="J310" s="70">
        <v>1.0944205E-7</v>
      </c>
      <c r="K310" s="64">
        <v>1.3029066</v>
      </c>
      <c r="L310" s="82"/>
      <c r="M310" s="82"/>
      <c r="N310" s="76"/>
      <c r="O310" s="76"/>
      <c r="P310" s="76"/>
      <c r="Q310" s="76"/>
      <c r="R310" s="31"/>
      <c r="S310" s="23"/>
      <c r="T310" s="31"/>
      <c r="U310" s="31"/>
      <c r="V310" s="31"/>
      <c r="W310" s="31"/>
      <c r="X310" s="31"/>
      <c r="Y310" s="31"/>
      <c r="Z310" s="31"/>
      <c r="AA310" s="31"/>
      <c r="AB310" s="31"/>
      <c r="AC310" s="31"/>
      <c r="AE310" s="75"/>
      <c r="AF310" s="75"/>
      <c r="AG310" s="20"/>
      <c r="AH310" s="20"/>
      <c r="AI310" s="20"/>
      <c r="AJ310" s="20"/>
      <c r="AK310" s="20"/>
      <c r="AL310" s="20"/>
      <c r="AM310" s="20"/>
      <c r="AN310" s="20"/>
      <c r="AO310" s="20"/>
      <c r="AP310" s="20"/>
      <c r="AQ310" s="20"/>
    </row>
    <row r="311" spans="1:43" x14ac:dyDescent="0.15">
      <c r="A311" s="20">
        <v>1</v>
      </c>
      <c r="C311" s="77" t="s">
        <v>633</v>
      </c>
      <c r="D311" s="75"/>
      <c r="E311" s="73" t="s">
        <v>38</v>
      </c>
      <c r="F311" s="108" t="s">
        <v>634</v>
      </c>
      <c r="G311" s="108">
        <v>8.9606762962962954</v>
      </c>
      <c r="H311" s="109">
        <v>133.67250000000001</v>
      </c>
      <c r="I311" s="64">
        <v>2.4901158999999999E-5</v>
      </c>
      <c r="J311" s="70">
        <v>6.9880339E-8</v>
      </c>
      <c r="K311" s="64">
        <v>2.6470519000000001</v>
      </c>
      <c r="L311" s="82"/>
      <c r="M311" s="82"/>
      <c r="N311" s="76"/>
      <c r="O311" s="76"/>
      <c r="P311" s="76"/>
      <c r="Q311" s="76"/>
      <c r="R311" s="31"/>
      <c r="S311" s="23"/>
      <c r="T311" s="31"/>
      <c r="U311" s="31"/>
      <c r="V311" s="31"/>
      <c r="W311" s="31"/>
      <c r="X311" s="31"/>
      <c r="Y311" s="31"/>
      <c r="Z311" s="31"/>
      <c r="AA311" s="31"/>
      <c r="AB311" s="31"/>
      <c r="AC311" s="31"/>
      <c r="AE311" s="75"/>
      <c r="AF311" s="75"/>
      <c r="AG311" s="20"/>
      <c r="AH311" s="20"/>
      <c r="AI311" s="20"/>
      <c r="AJ311" s="20"/>
      <c r="AK311" s="20"/>
      <c r="AL311" s="20"/>
      <c r="AM311" s="20"/>
      <c r="AN311" s="20"/>
      <c r="AO311" s="20"/>
      <c r="AP311" s="20"/>
      <c r="AQ311" s="20"/>
    </row>
    <row r="312" spans="1:43" x14ac:dyDescent="0.15">
      <c r="A312" s="20">
        <v>1</v>
      </c>
      <c r="C312" s="77" t="s">
        <v>635</v>
      </c>
      <c r="D312" s="114"/>
      <c r="E312" s="73" t="s">
        <v>38</v>
      </c>
      <c r="F312" s="108" t="s">
        <v>636</v>
      </c>
      <c r="G312" s="108">
        <v>1.4303992592592591</v>
      </c>
      <c r="H312" s="109">
        <v>28.889244000000001</v>
      </c>
      <c r="I312" s="64">
        <v>1.7559656E-5</v>
      </c>
      <c r="J312" s="70">
        <v>2.5591438000000001E-8</v>
      </c>
      <c r="K312" s="64">
        <v>0.51806414999999995</v>
      </c>
      <c r="L312" s="82"/>
      <c r="M312" s="82"/>
      <c r="N312" s="76"/>
      <c r="O312" s="76"/>
      <c r="P312" s="76"/>
      <c r="Q312" s="76"/>
      <c r="R312" s="31"/>
      <c r="S312" s="23"/>
      <c r="T312" s="31"/>
      <c r="U312" s="31"/>
      <c r="V312" s="31"/>
      <c r="W312" s="31"/>
      <c r="X312" s="31"/>
      <c r="Y312" s="31"/>
      <c r="Z312" s="31"/>
      <c r="AA312" s="31"/>
      <c r="AB312" s="31"/>
      <c r="AC312" s="31"/>
      <c r="AE312" s="75"/>
      <c r="AF312" s="75"/>
      <c r="AG312" s="20"/>
      <c r="AH312" s="20"/>
      <c r="AI312" s="20"/>
      <c r="AJ312" s="20"/>
      <c r="AK312" s="20"/>
      <c r="AL312" s="20"/>
      <c r="AM312" s="20"/>
      <c r="AN312" s="20"/>
      <c r="AO312" s="20"/>
      <c r="AP312" s="20"/>
      <c r="AQ312" s="20"/>
    </row>
    <row r="313" spans="1:43" ht="15" x14ac:dyDescent="0.2">
      <c r="A313" s="20">
        <v>1</v>
      </c>
      <c r="C313" s="77" t="s">
        <v>637</v>
      </c>
      <c r="D313" s="75"/>
      <c r="E313" s="73" t="s">
        <v>38</v>
      </c>
      <c r="F313" s="108" t="s">
        <v>638</v>
      </c>
      <c r="G313" s="108">
        <v>1.3817971111111109</v>
      </c>
      <c r="H313" s="109">
        <v>26.677675000000001</v>
      </c>
      <c r="I313" s="64">
        <v>8.2001322000000004E-6</v>
      </c>
      <c r="J313" s="70">
        <v>1.4277112E-8</v>
      </c>
      <c r="K313" s="64">
        <v>0.11896542</v>
      </c>
      <c r="L313" s="82"/>
      <c r="M313" s="82"/>
      <c r="N313" s="90"/>
      <c r="O313" s="90"/>
      <c r="P313" s="90"/>
      <c r="Q313" s="90"/>
      <c r="R313" s="31"/>
      <c r="S313" s="23"/>
      <c r="T313" s="31"/>
      <c r="U313" s="31"/>
      <c r="V313" s="31"/>
      <c r="W313" s="31"/>
      <c r="X313" s="31"/>
      <c r="Y313" s="31"/>
      <c r="Z313" s="31"/>
      <c r="AA313" s="31"/>
      <c r="AB313" s="31"/>
      <c r="AC313" s="31"/>
      <c r="AE313" s="75"/>
      <c r="AF313" s="75"/>
      <c r="AG313" s="20"/>
      <c r="AH313" s="20"/>
      <c r="AI313" s="20"/>
      <c r="AJ313" s="20"/>
      <c r="AK313" s="20"/>
      <c r="AL313" s="20"/>
      <c r="AM313" s="20"/>
      <c r="AN313" s="20"/>
      <c r="AO313" s="20"/>
      <c r="AP313" s="20"/>
      <c r="AQ313" s="20"/>
    </row>
    <row r="314" spans="1:43" ht="15" x14ac:dyDescent="0.2">
      <c r="A314" s="20">
        <v>1</v>
      </c>
      <c r="C314" s="77" t="s">
        <v>639</v>
      </c>
      <c r="D314" s="106">
        <v>1</v>
      </c>
      <c r="E314" s="73" t="s">
        <v>38</v>
      </c>
      <c r="F314" s="108" t="s">
        <v>640</v>
      </c>
      <c r="G314" s="108">
        <v>1.4090142962962962</v>
      </c>
      <c r="H314" s="109">
        <v>27.916153999999999</v>
      </c>
      <c r="I314" s="64">
        <v>1.3441464999999999E-5</v>
      </c>
      <c r="J314" s="70">
        <v>2.0613134E-8</v>
      </c>
      <c r="K314" s="64">
        <v>0.34246071</v>
      </c>
      <c r="L314" s="82"/>
      <c r="M314" s="82"/>
      <c r="N314" s="90"/>
      <c r="O314" s="90"/>
      <c r="P314" s="90"/>
      <c r="Q314" s="90"/>
      <c r="R314" s="31"/>
      <c r="S314" s="23"/>
      <c r="T314" s="31"/>
      <c r="U314" s="31"/>
      <c r="V314" s="31"/>
      <c r="W314" s="31"/>
      <c r="X314" s="31"/>
      <c r="Y314" s="31"/>
      <c r="Z314" s="31"/>
      <c r="AA314" s="31"/>
      <c r="AB314" s="31"/>
      <c r="AC314" s="31"/>
      <c r="AE314" s="75"/>
      <c r="AF314" s="75"/>
      <c r="AG314" s="20"/>
      <c r="AH314" s="20"/>
      <c r="AI314" s="20"/>
      <c r="AJ314" s="20"/>
      <c r="AK314" s="20"/>
      <c r="AL314" s="20"/>
      <c r="AM314" s="20"/>
      <c r="AN314" s="20"/>
      <c r="AO314" s="20"/>
      <c r="AP314" s="20"/>
      <c r="AQ314" s="20"/>
    </row>
    <row r="315" spans="1:43" x14ac:dyDescent="0.15">
      <c r="A315" s="20">
        <v>1</v>
      </c>
      <c r="C315" s="77" t="s">
        <v>641</v>
      </c>
      <c r="D315" s="75"/>
      <c r="E315" s="73" t="s">
        <v>38</v>
      </c>
      <c r="F315" s="108" t="s">
        <v>642</v>
      </c>
      <c r="G315" s="108">
        <v>116.64864444444444</v>
      </c>
      <c r="H315" s="109">
        <v>2521.2242000000001</v>
      </c>
      <c r="I315" s="64">
        <v>2.7484637000000002E-4</v>
      </c>
      <c r="J315" s="70">
        <v>6.0595786999999996E-7</v>
      </c>
      <c r="K315" s="64">
        <v>35.962803999999998</v>
      </c>
      <c r="L315" s="82"/>
      <c r="M315" s="82"/>
      <c r="N315" s="76"/>
      <c r="O315" s="76"/>
      <c r="P315" s="76"/>
      <c r="Q315" s="76"/>
      <c r="R315" s="31"/>
      <c r="S315" s="23"/>
      <c r="T315" s="31"/>
      <c r="U315" s="31"/>
      <c r="V315" s="31"/>
      <c r="W315" s="31"/>
      <c r="X315" s="31"/>
      <c r="Y315" s="31"/>
      <c r="Z315" s="31"/>
      <c r="AA315" s="31"/>
      <c r="AB315" s="31"/>
      <c r="AC315" s="31"/>
      <c r="AE315" s="75"/>
      <c r="AF315" s="75"/>
      <c r="AG315" s="20"/>
      <c r="AH315" s="20"/>
      <c r="AI315" s="20"/>
      <c r="AJ315" s="20"/>
      <c r="AK315" s="20"/>
      <c r="AL315" s="20"/>
      <c r="AM315" s="20"/>
      <c r="AN315" s="20"/>
      <c r="AO315" s="20"/>
      <c r="AP315" s="20"/>
      <c r="AQ315" s="20"/>
    </row>
    <row r="316" spans="1:43" x14ac:dyDescent="0.15">
      <c r="A316" s="20">
        <v>1</v>
      </c>
      <c r="C316" s="77" t="s">
        <v>643</v>
      </c>
      <c r="D316" s="75"/>
      <c r="E316" s="73" t="s">
        <v>38</v>
      </c>
      <c r="F316" s="108" t="s">
        <v>644</v>
      </c>
      <c r="G316" s="108">
        <v>13763.918518518516</v>
      </c>
      <c r="H316" s="109">
        <v>236228.94</v>
      </c>
      <c r="I316" s="64">
        <v>4.7755701999999997E-2</v>
      </c>
      <c r="J316" s="70">
        <v>1.115031E-4</v>
      </c>
      <c r="K316" s="64">
        <v>2183.1680999999999</v>
      </c>
      <c r="L316" s="82"/>
      <c r="M316" s="82"/>
      <c r="N316" s="76"/>
      <c r="O316" s="76"/>
      <c r="P316" s="76"/>
      <c r="Q316" s="76"/>
      <c r="R316" s="31"/>
      <c r="S316" s="23"/>
      <c r="T316" s="31"/>
      <c r="U316" s="31"/>
      <c r="V316" s="31"/>
      <c r="W316" s="31"/>
      <c r="X316" s="31"/>
      <c r="Y316" s="31"/>
      <c r="Z316" s="31"/>
      <c r="AA316" s="31"/>
      <c r="AB316" s="31"/>
      <c r="AC316" s="31"/>
      <c r="AE316" s="75"/>
      <c r="AF316" s="75"/>
      <c r="AG316" s="20"/>
      <c r="AH316" s="20"/>
      <c r="AI316" s="20"/>
      <c r="AJ316" s="20"/>
      <c r="AK316" s="20"/>
      <c r="AL316" s="20"/>
      <c r="AM316" s="20"/>
      <c r="AN316" s="20"/>
      <c r="AO316" s="20"/>
      <c r="AP316" s="20"/>
      <c r="AQ316" s="20"/>
    </row>
    <row r="317" spans="1:43" x14ac:dyDescent="0.15">
      <c r="A317" s="20">
        <v>1</v>
      </c>
      <c r="C317" s="77" t="s">
        <v>645</v>
      </c>
      <c r="D317" s="75"/>
      <c r="E317" s="73" t="s">
        <v>38</v>
      </c>
      <c r="F317" s="108" t="s">
        <v>646</v>
      </c>
      <c r="G317" s="108">
        <v>851.73185185185184</v>
      </c>
      <c r="H317" s="109">
        <v>7490.2709000000004</v>
      </c>
      <c r="I317" s="64">
        <v>1.4912694000000001E-3</v>
      </c>
      <c r="J317" s="70">
        <v>3.4938968999999999E-6</v>
      </c>
      <c r="K317" s="64">
        <v>48.278103999999999</v>
      </c>
      <c r="L317" s="82"/>
      <c r="M317" s="82"/>
      <c r="N317" s="76"/>
      <c r="O317" s="76"/>
      <c r="P317" s="76"/>
      <c r="Q317" s="76"/>
      <c r="R317" s="31"/>
      <c r="S317" s="23"/>
      <c r="T317" s="31"/>
      <c r="U317" s="31"/>
      <c r="V317" s="31"/>
      <c r="W317" s="31"/>
      <c r="X317" s="31"/>
      <c r="Y317" s="31"/>
      <c r="Z317" s="31"/>
      <c r="AA317" s="31"/>
      <c r="AB317" s="31"/>
      <c r="AC317" s="31"/>
      <c r="AE317" s="75"/>
      <c r="AF317" s="75"/>
      <c r="AG317" s="20"/>
      <c r="AH317" s="20"/>
      <c r="AI317" s="20"/>
      <c r="AJ317" s="20"/>
      <c r="AK317" s="20"/>
      <c r="AL317" s="20"/>
      <c r="AM317" s="20"/>
      <c r="AN317" s="20"/>
      <c r="AO317" s="20"/>
      <c r="AP317" s="20"/>
      <c r="AQ317" s="20"/>
    </row>
    <row r="318" spans="1:43" x14ac:dyDescent="0.15">
      <c r="A318" s="20">
        <v>1</v>
      </c>
      <c r="C318" s="77" t="s">
        <v>647</v>
      </c>
      <c r="D318" s="75"/>
      <c r="E318" s="73" t="s">
        <v>38</v>
      </c>
      <c r="F318" s="108" t="s">
        <v>648</v>
      </c>
      <c r="G318" s="108">
        <v>6920.4597037037038</v>
      </c>
      <c r="H318" s="109">
        <v>114997.45</v>
      </c>
      <c r="I318" s="64">
        <v>2.3235552999999999E-2</v>
      </c>
      <c r="J318" s="70">
        <v>5.4258222000000002E-5</v>
      </c>
      <c r="K318" s="64">
        <v>1051.6764000000001</v>
      </c>
      <c r="L318" s="82"/>
      <c r="M318" s="82"/>
      <c r="N318" s="76"/>
      <c r="O318" s="76"/>
      <c r="P318" s="76"/>
      <c r="Q318" s="76"/>
      <c r="R318" s="31"/>
      <c r="S318" s="23"/>
      <c r="T318" s="31"/>
      <c r="U318" s="31"/>
      <c r="V318" s="31"/>
      <c r="W318" s="31"/>
      <c r="X318" s="31"/>
      <c r="Y318" s="31"/>
      <c r="Z318" s="31"/>
      <c r="AA318" s="31"/>
      <c r="AB318" s="31"/>
      <c r="AC318" s="31"/>
      <c r="AE318" s="75"/>
      <c r="AF318" s="75"/>
      <c r="AG318" s="20"/>
      <c r="AH318" s="20"/>
      <c r="AI318" s="20"/>
      <c r="AJ318" s="20"/>
      <c r="AK318" s="20"/>
      <c r="AL318" s="20"/>
      <c r="AM318" s="20"/>
      <c r="AN318" s="20"/>
      <c r="AO318" s="20"/>
      <c r="AP318" s="20"/>
      <c r="AQ318" s="20"/>
    </row>
    <row r="319" spans="1:43" x14ac:dyDescent="0.15">
      <c r="A319" s="20">
        <v>1</v>
      </c>
      <c r="C319" s="77" t="s">
        <v>649</v>
      </c>
      <c r="D319" s="75"/>
      <c r="E319" s="73" t="s">
        <v>38</v>
      </c>
      <c r="F319" s="108" t="s">
        <v>650</v>
      </c>
      <c r="G319" s="108">
        <v>186.65444444444444</v>
      </c>
      <c r="H319" s="109">
        <v>2524.6224000000002</v>
      </c>
      <c r="I319" s="64">
        <v>9.0790971000000002E-4</v>
      </c>
      <c r="J319" s="70">
        <v>1.4004818E-6</v>
      </c>
      <c r="K319" s="64">
        <v>33.229806000000004</v>
      </c>
      <c r="L319" s="82"/>
      <c r="M319" s="82"/>
      <c r="N319" s="76"/>
      <c r="O319" s="76"/>
      <c r="P319" s="76"/>
      <c r="Q319" s="76"/>
      <c r="R319" s="31"/>
      <c r="S319" s="23"/>
      <c r="T319" s="31"/>
      <c r="U319" s="31"/>
      <c r="V319" s="31"/>
      <c r="W319" s="31"/>
      <c r="X319" s="31"/>
      <c r="Y319" s="31"/>
      <c r="Z319" s="31"/>
      <c r="AA319" s="31"/>
      <c r="AB319" s="31"/>
      <c r="AC319" s="31"/>
      <c r="AE319" s="75"/>
      <c r="AF319" s="75"/>
      <c r="AG319" s="20"/>
      <c r="AH319" s="20"/>
      <c r="AI319" s="20"/>
      <c r="AJ319" s="20"/>
      <c r="AK319" s="20"/>
      <c r="AL319" s="20"/>
      <c r="AM319" s="20"/>
      <c r="AN319" s="20"/>
      <c r="AO319" s="20"/>
      <c r="AP319" s="20"/>
      <c r="AQ319" s="20"/>
    </row>
    <row r="320" spans="1:43" x14ac:dyDescent="0.15">
      <c r="A320" s="20">
        <v>1</v>
      </c>
      <c r="C320" s="77" t="s">
        <v>651</v>
      </c>
      <c r="D320" s="75"/>
      <c r="E320" s="73" t="s">
        <v>38</v>
      </c>
      <c r="F320" s="108" t="s">
        <v>652</v>
      </c>
      <c r="G320" s="108">
        <v>1.9712045185185185</v>
      </c>
      <c r="H320" s="109">
        <v>23.592517000000001</v>
      </c>
      <c r="I320" s="64">
        <v>1.3301345000000001E-5</v>
      </c>
      <c r="J320" s="70">
        <v>1.9619541999999999E-8</v>
      </c>
      <c r="K320" s="64">
        <v>6.6150512999999994E-2</v>
      </c>
      <c r="L320" s="82"/>
      <c r="M320" s="82"/>
      <c r="N320" s="76"/>
      <c r="O320" s="76"/>
      <c r="P320" s="76"/>
      <c r="Q320" s="76"/>
      <c r="R320" s="31"/>
      <c r="S320" s="23"/>
      <c r="T320" s="31"/>
      <c r="U320" s="31"/>
      <c r="V320" s="31"/>
      <c r="W320" s="31"/>
      <c r="X320" s="31"/>
      <c r="Y320" s="31"/>
      <c r="Z320" s="31"/>
      <c r="AA320" s="31"/>
      <c r="AB320" s="31"/>
      <c r="AC320" s="31"/>
      <c r="AE320" s="75"/>
      <c r="AF320" s="75"/>
      <c r="AG320" s="20"/>
      <c r="AH320" s="20"/>
      <c r="AI320" s="20"/>
      <c r="AJ320" s="20"/>
      <c r="AK320" s="20"/>
      <c r="AL320" s="20"/>
      <c r="AM320" s="20"/>
      <c r="AN320" s="20"/>
      <c r="AO320" s="20"/>
      <c r="AP320" s="20"/>
      <c r="AQ320" s="20"/>
    </row>
    <row r="321" spans="1:43" x14ac:dyDescent="0.15">
      <c r="A321" s="20">
        <v>1</v>
      </c>
      <c r="C321" s="77" t="s">
        <v>653</v>
      </c>
      <c r="D321" s="114"/>
      <c r="E321" s="73" t="s">
        <v>38</v>
      </c>
      <c r="F321" s="108" t="s">
        <v>654</v>
      </c>
      <c r="G321" s="108">
        <v>0.45236862962962959</v>
      </c>
      <c r="H321" s="109">
        <v>7.7588163000000003</v>
      </c>
      <c r="I321" s="64">
        <v>3.2170215999999999E-6</v>
      </c>
      <c r="J321" s="70">
        <v>4.8013014000000004E-9</v>
      </c>
      <c r="K321" s="64">
        <v>3.2369512000000003E-2</v>
      </c>
      <c r="L321" s="82"/>
      <c r="M321" s="82"/>
      <c r="N321" s="76"/>
      <c r="O321" s="76"/>
      <c r="P321" s="76"/>
      <c r="Q321" s="76"/>
      <c r="R321" s="31"/>
      <c r="S321" s="23"/>
      <c r="T321" s="31"/>
      <c r="U321" s="31"/>
      <c r="V321" s="31"/>
      <c r="W321" s="31"/>
      <c r="X321" s="31"/>
      <c r="Y321" s="31"/>
      <c r="Z321" s="31"/>
      <c r="AA321" s="31"/>
      <c r="AB321" s="31"/>
      <c r="AC321" s="31"/>
      <c r="AE321" s="75"/>
      <c r="AF321" s="75"/>
      <c r="AG321" s="20"/>
      <c r="AH321" s="20"/>
      <c r="AI321" s="20"/>
      <c r="AJ321" s="20"/>
      <c r="AK321" s="20"/>
      <c r="AL321" s="20"/>
      <c r="AM321" s="20"/>
      <c r="AN321" s="20"/>
      <c r="AO321" s="20"/>
      <c r="AP321" s="20"/>
      <c r="AQ321" s="20"/>
    </row>
    <row r="322" spans="1:43" x14ac:dyDescent="0.15">
      <c r="A322" s="20">
        <v>1</v>
      </c>
      <c r="C322" s="77" t="s">
        <v>655</v>
      </c>
      <c r="D322" s="106">
        <v>1</v>
      </c>
      <c r="E322" s="73" t="s">
        <v>38</v>
      </c>
      <c r="F322" s="108" t="s">
        <v>656</v>
      </c>
      <c r="G322" s="108">
        <v>0.8320776296296295</v>
      </c>
      <c r="H322" s="109">
        <v>11.717241</v>
      </c>
      <c r="I322" s="64">
        <v>5.7381024000000004E-6</v>
      </c>
      <c r="J322" s="70">
        <v>8.5058616000000007E-9</v>
      </c>
      <c r="K322" s="64">
        <v>4.0814761999999997E-2</v>
      </c>
      <c r="L322" s="82"/>
      <c r="M322" s="82"/>
      <c r="N322" s="76"/>
      <c r="O322" s="76"/>
      <c r="P322" s="76"/>
      <c r="Q322" s="76"/>
      <c r="R322" s="31"/>
      <c r="S322" s="23"/>
      <c r="T322" s="31"/>
      <c r="U322" s="31"/>
      <c r="V322" s="31"/>
      <c r="W322" s="31"/>
      <c r="X322" s="31"/>
      <c r="Y322" s="31"/>
      <c r="Z322" s="31"/>
      <c r="AA322" s="31"/>
      <c r="AB322" s="31"/>
      <c r="AC322" s="31"/>
      <c r="AE322" s="75"/>
      <c r="AF322" s="75"/>
      <c r="AG322" s="20"/>
      <c r="AH322" s="20"/>
      <c r="AI322" s="20"/>
      <c r="AJ322" s="20"/>
      <c r="AK322" s="20"/>
      <c r="AL322" s="20"/>
      <c r="AM322" s="20"/>
      <c r="AN322" s="20"/>
      <c r="AO322" s="20"/>
      <c r="AP322" s="20"/>
      <c r="AQ322" s="20"/>
    </row>
    <row r="323" spans="1:43" x14ac:dyDescent="0.15">
      <c r="A323" s="20">
        <v>1</v>
      </c>
      <c r="C323" s="77" t="s">
        <v>657</v>
      </c>
      <c r="E323" s="73" t="s">
        <v>38</v>
      </c>
      <c r="F323" s="108" t="s">
        <v>658</v>
      </c>
      <c r="G323" s="108">
        <v>51.526751851851849</v>
      </c>
      <c r="H323" s="109">
        <v>811.18690000000004</v>
      </c>
      <c r="I323" s="64">
        <v>1.4985920999999999E-4</v>
      </c>
      <c r="J323" s="70">
        <v>2.8204654000000001E-7</v>
      </c>
      <c r="K323" s="81">
        <v>4.1310684999999996</v>
      </c>
      <c r="L323" s="82"/>
      <c r="M323" s="82"/>
      <c r="N323" s="76"/>
      <c r="O323" s="76"/>
      <c r="P323" s="76"/>
      <c r="Q323" s="76"/>
      <c r="R323" s="31"/>
      <c r="S323" s="23"/>
      <c r="T323" s="31"/>
      <c r="U323" s="31"/>
      <c r="V323" s="31"/>
      <c r="W323" s="31"/>
      <c r="X323" s="31"/>
      <c r="Y323" s="31"/>
      <c r="Z323" s="31"/>
      <c r="AA323" s="31"/>
      <c r="AB323" s="31"/>
      <c r="AC323" s="31"/>
      <c r="AE323" s="75"/>
      <c r="AF323" s="75"/>
      <c r="AG323" s="20"/>
      <c r="AH323" s="20"/>
      <c r="AI323" s="20"/>
      <c r="AJ323" s="20"/>
      <c r="AK323" s="20"/>
      <c r="AL323" s="20"/>
      <c r="AM323" s="20"/>
      <c r="AN323" s="20"/>
      <c r="AO323" s="20"/>
      <c r="AP323" s="20"/>
      <c r="AQ323" s="20"/>
    </row>
    <row r="324" spans="1:43" x14ac:dyDescent="0.15">
      <c r="A324" s="20">
        <v>1</v>
      </c>
      <c r="C324" s="77" t="s">
        <v>659</v>
      </c>
      <c r="D324" s="75"/>
      <c r="E324" s="73" t="s">
        <v>38</v>
      </c>
      <c r="F324" s="108" t="s">
        <v>660</v>
      </c>
      <c r="G324" s="108">
        <v>26.944437777777775</v>
      </c>
      <c r="H324" s="109">
        <v>385.54820000000001</v>
      </c>
      <c r="I324" s="64">
        <v>1.1033242E-4</v>
      </c>
      <c r="J324" s="70">
        <v>1.2556997E-7</v>
      </c>
      <c r="K324" s="64">
        <v>1.2640035999999999</v>
      </c>
      <c r="L324" s="82"/>
      <c r="M324" s="82"/>
      <c r="N324" s="76"/>
      <c r="O324" s="76"/>
      <c r="P324" s="76"/>
      <c r="Q324" s="76"/>
      <c r="R324" s="31"/>
      <c r="S324" s="23"/>
      <c r="T324" s="31"/>
      <c r="U324" s="31"/>
      <c r="V324" s="31"/>
      <c r="W324" s="31"/>
      <c r="X324" s="31"/>
      <c r="Y324" s="31"/>
      <c r="Z324" s="31"/>
      <c r="AA324" s="31"/>
      <c r="AB324" s="31"/>
      <c r="AC324" s="31"/>
      <c r="AE324" s="75"/>
      <c r="AF324" s="75"/>
      <c r="AG324" s="20"/>
      <c r="AH324" s="20"/>
      <c r="AI324" s="20"/>
      <c r="AJ324" s="20"/>
      <c r="AK324" s="20"/>
      <c r="AL324" s="20"/>
      <c r="AM324" s="20"/>
      <c r="AN324" s="20"/>
      <c r="AO324" s="20"/>
      <c r="AP324" s="20"/>
      <c r="AQ324" s="20"/>
    </row>
    <row r="325" spans="1:43" x14ac:dyDescent="0.15">
      <c r="A325" s="20">
        <v>1</v>
      </c>
      <c r="C325" s="77" t="s">
        <v>661</v>
      </c>
      <c r="D325" s="75"/>
      <c r="E325" s="73" t="s">
        <v>38</v>
      </c>
      <c r="F325" s="108" t="s">
        <v>662</v>
      </c>
      <c r="G325" s="108">
        <v>1.6633856296296294</v>
      </c>
      <c r="H325" s="109">
        <v>43.326255000000003</v>
      </c>
      <c r="I325" s="64">
        <v>3.2832519E-6</v>
      </c>
      <c r="J325" s="70">
        <v>8.6684586999999992E-9</v>
      </c>
      <c r="K325" s="64">
        <v>8.0243621000000001E-2</v>
      </c>
      <c r="L325" s="82"/>
      <c r="M325" s="82"/>
      <c r="N325" s="76"/>
      <c r="O325" s="76"/>
      <c r="P325" s="76"/>
      <c r="Q325" s="76"/>
      <c r="R325" s="31"/>
      <c r="S325" s="23"/>
      <c r="T325" s="31"/>
      <c r="U325" s="31"/>
      <c r="V325" s="31"/>
      <c r="W325" s="31"/>
      <c r="X325" s="31"/>
      <c r="Y325" s="31"/>
      <c r="Z325" s="31"/>
      <c r="AA325" s="31"/>
      <c r="AB325" s="31"/>
      <c r="AC325" s="31"/>
      <c r="AE325" s="75"/>
      <c r="AF325" s="75"/>
      <c r="AG325" s="20"/>
      <c r="AH325" s="20"/>
      <c r="AI325" s="20"/>
      <c r="AJ325" s="20"/>
      <c r="AK325" s="20"/>
      <c r="AL325" s="20"/>
      <c r="AM325" s="20"/>
      <c r="AN325" s="20"/>
      <c r="AO325" s="20"/>
      <c r="AP325" s="20"/>
      <c r="AQ325" s="20"/>
    </row>
    <row r="326" spans="1:43" x14ac:dyDescent="0.15">
      <c r="A326" s="20">
        <v>1</v>
      </c>
      <c r="C326" s="77" t="s">
        <v>663</v>
      </c>
      <c r="D326" s="75"/>
      <c r="E326" s="73" t="s">
        <v>38</v>
      </c>
      <c r="F326" s="108" t="s">
        <v>664</v>
      </c>
      <c r="G326" s="108">
        <v>16.073585185185184</v>
      </c>
      <c r="H326" s="109">
        <v>238.39276000000001</v>
      </c>
      <c r="I326" s="64">
        <v>6.4301277999999994E-5</v>
      </c>
      <c r="J326" s="70">
        <v>7.5302320999999995E-8</v>
      </c>
      <c r="K326" s="64">
        <v>0.75498681000000001</v>
      </c>
      <c r="L326" s="82"/>
      <c r="M326" s="82"/>
      <c r="N326" s="76"/>
      <c r="O326" s="76"/>
      <c r="P326" s="76"/>
      <c r="Q326" s="76"/>
      <c r="R326" s="31"/>
      <c r="S326" s="23"/>
      <c r="T326" s="31"/>
      <c r="U326" s="31"/>
      <c r="V326" s="31"/>
      <c r="W326" s="31"/>
      <c r="X326" s="31"/>
      <c r="Y326" s="31"/>
      <c r="Z326" s="31"/>
      <c r="AA326" s="31"/>
      <c r="AB326" s="31"/>
      <c r="AC326" s="31"/>
      <c r="AE326" s="75"/>
      <c r="AF326" s="75"/>
      <c r="AG326" s="20"/>
      <c r="AH326" s="20"/>
      <c r="AI326" s="20"/>
      <c r="AJ326" s="20"/>
      <c r="AK326" s="20"/>
      <c r="AL326" s="20"/>
      <c r="AM326" s="20"/>
      <c r="AN326" s="20"/>
      <c r="AO326" s="20"/>
      <c r="AP326" s="20"/>
      <c r="AQ326" s="20"/>
    </row>
    <row r="327" spans="1:43" x14ac:dyDescent="0.15">
      <c r="A327" s="20">
        <v>1</v>
      </c>
      <c r="C327" s="77" t="s">
        <v>665</v>
      </c>
      <c r="D327" s="114"/>
      <c r="E327" s="73" t="s">
        <v>38</v>
      </c>
      <c r="F327" s="108" t="s">
        <v>666</v>
      </c>
      <c r="G327" s="108">
        <v>3.2733974074074075</v>
      </c>
      <c r="H327" s="109">
        <v>59.718677999999997</v>
      </c>
      <c r="I327" s="64">
        <v>1.6818096E-5</v>
      </c>
      <c r="J327" s="70">
        <v>1.9859826000000001E-8</v>
      </c>
      <c r="K327" s="64">
        <v>0.25380828</v>
      </c>
      <c r="L327" s="82"/>
      <c r="M327" s="82"/>
      <c r="N327" s="76"/>
      <c r="O327" s="76"/>
      <c r="P327" s="76"/>
      <c r="Q327" s="76"/>
      <c r="R327" s="31"/>
      <c r="S327" s="23"/>
      <c r="T327" s="31"/>
      <c r="U327" s="31"/>
      <c r="V327" s="31"/>
      <c r="W327" s="31"/>
      <c r="X327" s="31"/>
      <c r="Y327" s="31"/>
      <c r="Z327" s="31"/>
      <c r="AA327" s="31"/>
      <c r="AB327" s="31"/>
      <c r="AC327" s="31"/>
      <c r="AE327" s="75"/>
      <c r="AF327" s="75"/>
      <c r="AG327" s="20"/>
      <c r="AH327" s="20"/>
      <c r="AI327" s="20"/>
      <c r="AJ327" s="20"/>
      <c r="AK327" s="20"/>
      <c r="AL327" s="20"/>
      <c r="AM327" s="20"/>
      <c r="AN327" s="20"/>
      <c r="AO327" s="20"/>
      <c r="AP327" s="20"/>
      <c r="AQ327" s="20"/>
    </row>
    <row r="328" spans="1:43" x14ac:dyDescent="0.15">
      <c r="A328" s="20">
        <v>1</v>
      </c>
      <c r="C328" s="77" t="s">
        <v>667</v>
      </c>
      <c r="D328" s="75"/>
      <c r="E328" s="73" t="s">
        <v>38</v>
      </c>
      <c r="F328" s="108" t="s">
        <v>668</v>
      </c>
      <c r="G328" s="108">
        <v>14.355229629629628</v>
      </c>
      <c r="H328" s="109">
        <v>152.48304999999999</v>
      </c>
      <c r="I328" s="64">
        <v>8.0266455E-4</v>
      </c>
      <c r="J328" s="70">
        <v>2.7102843999999999E-6</v>
      </c>
      <c r="K328" s="64">
        <v>1.6380025</v>
      </c>
      <c r="L328" s="82"/>
      <c r="M328" s="82"/>
      <c r="N328" s="76"/>
      <c r="O328" s="76"/>
      <c r="P328" s="76"/>
      <c r="Q328" s="76"/>
      <c r="R328" s="31"/>
      <c r="S328" s="23"/>
      <c r="T328" s="31"/>
      <c r="U328" s="31"/>
      <c r="V328" s="31"/>
      <c r="W328" s="31"/>
      <c r="X328" s="31"/>
      <c r="Y328" s="31"/>
      <c r="Z328" s="31"/>
      <c r="AA328" s="31"/>
      <c r="AB328" s="31"/>
      <c r="AC328" s="31"/>
      <c r="AE328" s="75"/>
      <c r="AF328" s="75"/>
      <c r="AG328" s="20"/>
      <c r="AH328" s="20"/>
      <c r="AI328" s="20"/>
      <c r="AJ328" s="20"/>
      <c r="AK328" s="20"/>
      <c r="AL328" s="20"/>
      <c r="AM328" s="20"/>
      <c r="AN328" s="20"/>
      <c r="AO328" s="20"/>
      <c r="AP328" s="20"/>
      <c r="AQ328" s="20"/>
    </row>
    <row r="329" spans="1:43" x14ac:dyDescent="0.15">
      <c r="A329" s="20">
        <v>1</v>
      </c>
      <c r="C329" s="77" t="s">
        <v>669</v>
      </c>
      <c r="D329" s="75"/>
      <c r="E329" s="73" t="s">
        <v>38</v>
      </c>
      <c r="F329" s="108" t="s">
        <v>670</v>
      </c>
      <c r="G329" s="108">
        <v>66.543815555555554</v>
      </c>
      <c r="H329" s="109">
        <v>1167.2058</v>
      </c>
      <c r="I329" s="64">
        <v>7.8648152999999995E-4</v>
      </c>
      <c r="J329" s="70">
        <v>7.6799163000000002E-7</v>
      </c>
      <c r="K329" s="64">
        <v>20.117515999999998</v>
      </c>
      <c r="L329" s="82"/>
      <c r="M329" s="82"/>
      <c r="N329" s="76"/>
      <c r="O329" s="76"/>
      <c r="P329" s="76"/>
      <c r="Q329" s="76"/>
      <c r="R329" s="31"/>
      <c r="S329" s="23"/>
      <c r="T329" s="31"/>
      <c r="U329" s="31"/>
      <c r="V329" s="31"/>
      <c r="W329" s="31"/>
      <c r="X329" s="31"/>
      <c r="Y329" s="31"/>
      <c r="Z329" s="31"/>
      <c r="AA329" s="31"/>
      <c r="AB329" s="31"/>
      <c r="AC329" s="31"/>
      <c r="AE329" s="75"/>
      <c r="AF329" s="75"/>
      <c r="AG329" s="20"/>
      <c r="AH329" s="20"/>
      <c r="AI329" s="20"/>
      <c r="AJ329" s="20"/>
      <c r="AK329" s="20"/>
      <c r="AL329" s="20"/>
      <c r="AM329" s="20"/>
      <c r="AN329" s="20"/>
      <c r="AO329" s="20"/>
      <c r="AP329" s="20"/>
      <c r="AQ329" s="20"/>
    </row>
    <row r="330" spans="1:43" x14ac:dyDescent="0.15">
      <c r="A330" s="20">
        <v>1</v>
      </c>
      <c r="C330" s="77" t="s">
        <v>671</v>
      </c>
      <c r="D330" s="75"/>
      <c r="E330" s="73" t="s">
        <v>38</v>
      </c>
      <c r="F330" s="108" t="s">
        <v>672</v>
      </c>
      <c r="G330" s="108">
        <v>10.726199999999999</v>
      </c>
      <c r="H330" s="109">
        <v>162.32338999999999</v>
      </c>
      <c r="I330" s="64">
        <v>2.4496887000000002E-4</v>
      </c>
      <c r="J330" s="70">
        <v>3.2117309999999998E-7</v>
      </c>
      <c r="K330" s="64">
        <v>1.4390613999999999</v>
      </c>
      <c r="L330" s="82"/>
      <c r="M330" s="82"/>
      <c r="N330" s="76"/>
      <c r="O330" s="76"/>
      <c r="P330" s="76"/>
      <c r="Q330" s="76"/>
      <c r="R330" s="31"/>
      <c r="S330" s="23"/>
      <c r="T330" s="31"/>
      <c r="U330" s="31"/>
      <c r="V330" s="31"/>
      <c r="W330" s="31"/>
      <c r="X330" s="31"/>
      <c r="Y330" s="31"/>
      <c r="Z330" s="31"/>
      <c r="AA330" s="31"/>
      <c r="AB330" s="31"/>
      <c r="AC330" s="31"/>
      <c r="AE330" s="75"/>
      <c r="AF330" s="75"/>
      <c r="AG330" s="20"/>
      <c r="AH330" s="20"/>
      <c r="AI330" s="20"/>
      <c r="AJ330" s="20"/>
      <c r="AK330" s="20"/>
      <c r="AL330" s="20"/>
      <c r="AM330" s="20"/>
      <c r="AN330" s="20"/>
      <c r="AO330" s="20"/>
      <c r="AP330" s="20"/>
      <c r="AQ330" s="20"/>
    </row>
    <row r="331" spans="1:43" x14ac:dyDescent="0.15">
      <c r="A331" s="20">
        <v>1</v>
      </c>
      <c r="C331" s="77" t="s">
        <v>673</v>
      </c>
      <c r="D331" s="75"/>
      <c r="E331" s="73" t="s">
        <v>38</v>
      </c>
      <c r="F331" s="108" t="s">
        <v>674</v>
      </c>
      <c r="G331" s="108">
        <v>0.69412871851851843</v>
      </c>
      <c r="H331" s="109">
        <v>6.9712491999999999</v>
      </c>
      <c r="I331" s="64">
        <v>1.116444E-6</v>
      </c>
      <c r="J331" s="70">
        <v>3.0728600000000001E-9</v>
      </c>
      <c r="K331" s="64">
        <v>4.7783274000000001E-2</v>
      </c>
      <c r="L331" s="82"/>
      <c r="M331" s="82"/>
      <c r="N331" s="76"/>
      <c r="O331" s="76"/>
      <c r="P331" s="76"/>
      <c r="Q331" s="76"/>
      <c r="R331" s="31"/>
      <c r="S331" s="23"/>
      <c r="T331" s="31"/>
      <c r="U331" s="31"/>
      <c r="V331" s="31"/>
      <c r="W331" s="31"/>
      <c r="X331" s="31"/>
      <c r="Y331" s="31"/>
      <c r="Z331" s="31"/>
      <c r="AA331" s="31"/>
      <c r="AB331" s="31"/>
      <c r="AC331" s="31"/>
      <c r="AE331" s="75"/>
      <c r="AF331" s="75"/>
      <c r="AG331" s="20"/>
      <c r="AH331" s="20"/>
      <c r="AI331" s="20"/>
      <c r="AJ331" s="20"/>
      <c r="AK331" s="20"/>
      <c r="AL331" s="20"/>
      <c r="AM331" s="20"/>
      <c r="AN331" s="20"/>
      <c r="AO331" s="20"/>
      <c r="AP331" s="20"/>
      <c r="AQ331" s="20"/>
    </row>
    <row r="332" spans="1:43" x14ac:dyDescent="0.15">
      <c r="A332" s="20">
        <v>1</v>
      </c>
      <c r="C332" s="77" t="s">
        <v>675</v>
      </c>
      <c r="D332" s="75"/>
      <c r="E332" s="73" t="s">
        <v>38</v>
      </c>
      <c r="F332" s="108" t="s">
        <v>676</v>
      </c>
      <c r="G332" s="108">
        <v>7.7165785185185172</v>
      </c>
      <c r="H332" s="109">
        <v>115.71775</v>
      </c>
      <c r="I332" s="64">
        <v>1.7181314E-4</v>
      </c>
      <c r="J332" s="70">
        <v>2.2574302999999999E-7</v>
      </c>
      <c r="K332" s="64">
        <v>1.0216780000000001</v>
      </c>
      <c r="L332" s="82"/>
      <c r="M332" s="82"/>
      <c r="N332" s="76"/>
      <c r="O332" s="76"/>
      <c r="P332" s="76"/>
      <c r="Q332" s="76"/>
      <c r="R332" s="31"/>
      <c r="S332" s="23"/>
      <c r="T332" s="31"/>
      <c r="U332" s="31"/>
      <c r="V332" s="31"/>
      <c r="W332" s="31"/>
      <c r="X332" s="31"/>
      <c r="Y332" s="31"/>
      <c r="Z332" s="31"/>
      <c r="AA332" s="31"/>
      <c r="AB332" s="31"/>
      <c r="AC332" s="31"/>
      <c r="AE332" s="75"/>
      <c r="AF332" s="75"/>
      <c r="AG332" s="20"/>
      <c r="AH332" s="20"/>
      <c r="AI332" s="20"/>
      <c r="AJ332" s="20"/>
      <c r="AK332" s="20"/>
      <c r="AL332" s="20"/>
      <c r="AM332" s="20"/>
      <c r="AN332" s="20"/>
      <c r="AO332" s="20"/>
      <c r="AP332" s="20"/>
      <c r="AQ332" s="20"/>
    </row>
    <row r="333" spans="1:43" x14ac:dyDescent="0.15">
      <c r="A333" s="20">
        <v>1</v>
      </c>
      <c r="C333" s="77" t="s">
        <v>677</v>
      </c>
      <c r="D333" s="75"/>
      <c r="E333" s="73" t="s">
        <v>38</v>
      </c>
      <c r="F333" s="108" t="s">
        <v>678</v>
      </c>
      <c r="G333" s="108">
        <v>4442.7764444444438</v>
      </c>
      <c r="H333" s="109">
        <v>69575.691000000006</v>
      </c>
      <c r="I333" s="64">
        <v>0.28120851000000002</v>
      </c>
      <c r="J333" s="70">
        <v>3.3908941999999999E-4</v>
      </c>
      <c r="K333" s="64">
        <v>1383.1359</v>
      </c>
      <c r="L333" s="82"/>
      <c r="M333" s="82"/>
      <c r="N333" s="76"/>
      <c r="O333" s="76"/>
      <c r="P333" s="76"/>
      <c r="Q333" s="76"/>
      <c r="R333" s="31"/>
      <c r="S333" s="23"/>
      <c r="T333" s="31"/>
      <c r="U333" s="31"/>
      <c r="V333" s="31"/>
      <c r="W333" s="31"/>
      <c r="X333" s="31"/>
      <c r="Y333" s="31"/>
      <c r="Z333" s="31"/>
      <c r="AA333" s="31"/>
      <c r="AB333" s="31"/>
      <c r="AC333" s="31"/>
      <c r="AE333" s="75"/>
      <c r="AF333" s="75"/>
      <c r="AG333" s="20"/>
      <c r="AH333" s="20"/>
      <c r="AI333" s="20"/>
      <c r="AJ333" s="20"/>
      <c r="AK333" s="20"/>
      <c r="AL333" s="20"/>
      <c r="AM333" s="20"/>
      <c r="AN333" s="20"/>
      <c r="AO333" s="20"/>
      <c r="AP333" s="20"/>
      <c r="AQ333" s="20"/>
    </row>
    <row r="334" spans="1:43" x14ac:dyDescent="0.15">
      <c r="A334" s="20">
        <v>1</v>
      </c>
      <c r="C334" s="77" t="s">
        <v>679</v>
      </c>
      <c r="D334" s="75"/>
      <c r="E334" s="73" t="s">
        <v>38</v>
      </c>
      <c r="F334" s="108" t="s">
        <v>680</v>
      </c>
      <c r="G334" s="108">
        <v>187.1086296296296</v>
      </c>
      <c r="H334" s="109">
        <v>4166.951</v>
      </c>
      <c r="I334" s="64">
        <v>3.7899143999999999E-4</v>
      </c>
      <c r="J334" s="70">
        <v>9.6206100000000005E-7</v>
      </c>
      <c r="K334" s="64">
        <v>9.4415712999999997</v>
      </c>
      <c r="L334" s="82"/>
      <c r="M334" s="82"/>
      <c r="N334" s="76"/>
      <c r="O334" s="76"/>
      <c r="P334" s="76"/>
      <c r="Q334" s="76"/>
      <c r="R334" s="31"/>
      <c r="S334" s="23"/>
      <c r="T334" s="31"/>
      <c r="U334" s="31"/>
      <c r="V334" s="31"/>
      <c r="W334" s="31"/>
      <c r="X334" s="31"/>
      <c r="Y334" s="31"/>
      <c r="Z334" s="31"/>
      <c r="AA334" s="31"/>
      <c r="AB334" s="31"/>
      <c r="AC334" s="31"/>
      <c r="AE334" s="75"/>
      <c r="AF334" s="75"/>
      <c r="AG334" s="20"/>
      <c r="AH334" s="20"/>
      <c r="AI334" s="20"/>
      <c r="AJ334" s="20"/>
      <c r="AK334" s="20"/>
      <c r="AL334" s="20"/>
      <c r="AM334" s="20"/>
      <c r="AN334" s="20"/>
      <c r="AO334" s="20"/>
      <c r="AP334" s="20"/>
      <c r="AQ334" s="20"/>
    </row>
    <row r="335" spans="1:43" x14ac:dyDescent="0.15">
      <c r="A335" s="20">
        <v>1</v>
      </c>
      <c r="C335" s="77" t="s">
        <v>681</v>
      </c>
      <c r="D335" s="75"/>
      <c r="E335" s="73" t="s">
        <v>38</v>
      </c>
      <c r="F335" s="108" t="s">
        <v>682</v>
      </c>
      <c r="G335" s="108">
        <v>4315.1064444444437</v>
      </c>
      <c r="H335" s="109">
        <v>67613.428</v>
      </c>
      <c r="I335" s="64">
        <v>0.27278362</v>
      </c>
      <c r="J335" s="70">
        <v>3.2894560000000002E-4</v>
      </c>
      <c r="K335" s="64">
        <v>1341.925</v>
      </c>
      <c r="L335" s="82"/>
      <c r="M335" s="82"/>
      <c r="N335" s="76"/>
      <c r="O335" s="76"/>
      <c r="P335" s="76"/>
      <c r="Q335" s="76"/>
      <c r="R335" s="31"/>
      <c r="S335" s="23"/>
      <c r="T335" s="31"/>
      <c r="U335" s="31"/>
      <c r="V335" s="31"/>
      <c r="W335" s="31"/>
      <c r="X335" s="31"/>
      <c r="Y335" s="31"/>
      <c r="Z335" s="31"/>
      <c r="AA335" s="31"/>
      <c r="AB335" s="31"/>
      <c r="AC335" s="31"/>
      <c r="AE335" s="75"/>
      <c r="AF335" s="75"/>
      <c r="AG335" s="20"/>
      <c r="AH335" s="20"/>
      <c r="AI335" s="20"/>
      <c r="AJ335" s="20"/>
      <c r="AK335" s="20"/>
      <c r="AL335" s="20"/>
      <c r="AM335" s="20"/>
      <c r="AN335" s="20"/>
      <c r="AO335" s="20"/>
      <c r="AP335" s="20"/>
      <c r="AQ335" s="20"/>
    </row>
    <row r="336" spans="1:43" x14ac:dyDescent="0.15">
      <c r="A336" s="20">
        <v>1</v>
      </c>
      <c r="C336" s="77" t="s">
        <v>683</v>
      </c>
      <c r="D336" s="75"/>
      <c r="E336" s="73" t="s">
        <v>38</v>
      </c>
      <c r="F336" s="108" t="s">
        <v>684</v>
      </c>
      <c r="G336" s="108">
        <v>24759.217777777776</v>
      </c>
      <c r="H336" s="109">
        <v>358349.86</v>
      </c>
      <c r="I336" s="64">
        <v>0.43063932999999999</v>
      </c>
      <c r="J336" s="70">
        <v>5.6928955999999999E-4</v>
      </c>
      <c r="K336" s="64">
        <v>3276.9960000000001</v>
      </c>
      <c r="L336" s="82"/>
      <c r="M336" s="82"/>
      <c r="N336" s="76"/>
      <c r="O336" s="76"/>
      <c r="P336" s="76"/>
      <c r="Q336" s="76"/>
      <c r="R336" s="31"/>
      <c r="S336" s="23"/>
      <c r="T336" s="31"/>
      <c r="U336" s="31"/>
      <c r="V336" s="31"/>
      <c r="W336" s="31"/>
      <c r="X336" s="31"/>
      <c r="Y336" s="31"/>
      <c r="Z336" s="31"/>
      <c r="AA336" s="31"/>
      <c r="AB336" s="31"/>
      <c r="AC336" s="31"/>
      <c r="AE336" s="75"/>
      <c r="AF336" s="75"/>
      <c r="AG336" s="20"/>
      <c r="AH336" s="20"/>
      <c r="AI336" s="20"/>
      <c r="AJ336" s="20"/>
      <c r="AK336" s="20"/>
      <c r="AL336" s="20"/>
      <c r="AM336" s="20"/>
      <c r="AN336" s="20"/>
      <c r="AO336" s="20"/>
      <c r="AP336" s="20"/>
      <c r="AQ336" s="20"/>
    </row>
    <row r="337" spans="1:43" x14ac:dyDescent="0.15">
      <c r="A337" s="20">
        <v>1</v>
      </c>
      <c r="C337" s="77" t="s">
        <v>685</v>
      </c>
      <c r="D337" s="75"/>
      <c r="E337" s="73" t="s">
        <v>38</v>
      </c>
      <c r="F337" s="108" t="s">
        <v>686</v>
      </c>
      <c r="G337" s="108">
        <v>683.24991851851848</v>
      </c>
      <c r="H337" s="109">
        <v>15217.025</v>
      </c>
      <c r="I337" s="64">
        <v>1.3839614999999999E-3</v>
      </c>
      <c r="J337" s="70">
        <v>3.5127288000000001E-6</v>
      </c>
      <c r="K337" s="64">
        <v>34.459350999999998</v>
      </c>
      <c r="L337" s="82"/>
      <c r="M337" s="82"/>
      <c r="N337" s="76"/>
      <c r="O337" s="76"/>
      <c r="P337" s="76"/>
      <c r="Q337" s="76"/>
      <c r="R337" s="31"/>
      <c r="S337" s="23"/>
      <c r="T337" s="31"/>
      <c r="U337" s="31"/>
      <c r="V337" s="31"/>
      <c r="W337" s="31"/>
      <c r="X337" s="31"/>
      <c r="Y337" s="31"/>
      <c r="Z337" s="31"/>
      <c r="AA337" s="31"/>
      <c r="AB337" s="31"/>
      <c r="AC337" s="31"/>
      <c r="AE337" s="75"/>
      <c r="AF337" s="75"/>
      <c r="AG337" s="20"/>
      <c r="AH337" s="20"/>
      <c r="AI337" s="20"/>
      <c r="AJ337" s="20"/>
      <c r="AK337" s="20"/>
      <c r="AL337" s="20"/>
      <c r="AM337" s="20"/>
      <c r="AN337" s="20"/>
      <c r="AO337" s="20"/>
      <c r="AP337" s="20"/>
      <c r="AQ337" s="20"/>
    </row>
    <row r="338" spans="1:43" x14ac:dyDescent="0.15">
      <c r="A338" s="20">
        <v>1</v>
      </c>
      <c r="C338" s="77" t="s">
        <v>687</v>
      </c>
      <c r="D338" s="75"/>
      <c r="E338" s="73" t="s">
        <v>38</v>
      </c>
      <c r="F338" s="108" t="s">
        <v>688</v>
      </c>
      <c r="G338" s="108">
        <v>23555.419259259259</v>
      </c>
      <c r="H338" s="109">
        <v>341193.22</v>
      </c>
      <c r="I338" s="64">
        <v>0.40917656000000002</v>
      </c>
      <c r="J338" s="70">
        <v>5.4100071999999997E-4</v>
      </c>
      <c r="K338" s="64">
        <v>3114.8692000000001</v>
      </c>
      <c r="L338" s="82"/>
      <c r="M338" s="82"/>
      <c r="N338" s="76"/>
      <c r="O338" s="76"/>
      <c r="P338" s="76"/>
      <c r="Q338" s="76"/>
      <c r="R338" s="31"/>
      <c r="S338" s="23"/>
      <c r="T338" s="31"/>
      <c r="U338" s="31"/>
      <c r="V338" s="31"/>
      <c r="W338" s="31"/>
      <c r="X338" s="31"/>
      <c r="Y338" s="31"/>
      <c r="Z338" s="31"/>
      <c r="AA338" s="31"/>
      <c r="AB338" s="31"/>
      <c r="AC338" s="31"/>
      <c r="AE338" s="75"/>
      <c r="AF338" s="75"/>
      <c r="AG338" s="20"/>
      <c r="AH338" s="20"/>
      <c r="AI338" s="20"/>
      <c r="AJ338" s="20"/>
      <c r="AK338" s="20"/>
      <c r="AL338" s="20"/>
      <c r="AM338" s="20"/>
      <c r="AN338" s="20"/>
      <c r="AO338" s="20"/>
      <c r="AP338" s="20"/>
      <c r="AQ338" s="20"/>
    </row>
    <row r="339" spans="1:43" x14ac:dyDescent="0.15">
      <c r="A339" s="20">
        <v>1</v>
      </c>
      <c r="C339" s="77" t="s">
        <v>689</v>
      </c>
      <c r="D339" s="75"/>
      <c r="E339" s="73" t="s">
        <v>38</v>
      </c>
      <c r="F339" s="108" t="s">
        <v>690</v>
      </c>
      <c r="G339" s="108">
        <v>22554.574814814812</v>
      </c>
      <c r="H339" s="109">
        <v>330960.42</v>
      </c>
      <c r="I339" s="64">
        <v>0.53707044999999998</v>
      </c>
      <c r="J339" s="70">
        <v>6.8663385000000004E-4</v>
      </c>
      <c r="K339" s="64">
        <v>2910.2485999999999</v>
      </c>
      <c r="L339" s="82"/>
      <c r="M339" s="82"/>
      <c r="N339" s="76"/>
      <c r="O339" s="76"/>
      <c r="P339" s="76"/>
      <c r="Q339" s="76"/>
      <c r="R339" s="31"/>
      <c r="S339" s="23"/>
      <c r="T339" s="31"/>
      <c r="U339" s="31"/>
      <c r="V339" s="31"/>
      <c r="W339" s="31"/>
      <c r="X339" s="31"/>
      <c r="Y339" s="31"/>
      <c r="Z339" s="31"/>
      <c r="AA339" s="31"/>
      <c r="AB339" s="31"/>
      <c r="AC339" s="31"/>
      <c r="AE339" s="75"/>
      <c r="AF339" s="75"/>
      <c r="AG339" s="20"/>
      <c r="AH339" s="20"/>
      <c r="AI339" s="20"/>
      <c r="AJ339" s="20"/>
      <c r="AK339" s="20"/>
      <c r="AL339" s="20"/>
      <c r="AM339" s="20"/>
      <c r="AN339" s="20"/>
      <c r="AO339" s="20"/>
      <c r="AP339" s="20"/>
      <c r="AQ339" s="20"/>
    </row>
    <row r="340" spans="1:43" x14ac:dyDescent="0.15">
      <c r="A340" s="20">
        <v>1</v>
      </c>
      <c r="C340" s="77" t="s">
        <v>691</v>
      </c>
      <c r="D340" s="75"/>
      <c r="E340" s="73" t="s">
        <v>38</v>
      </c>
      <c r="F340" s="108" t="s">
        <v>692</v>
      </c>
      <c r="G340" s="108">
        <v>789.37644444444436</v>
      </c>
      <c r="H340" s="109">
        <v>17580.675999999999</v>
      </c>
      <c r="I340" s="64">
        <v>1.5989273999999999E-3</v>
      </c>
      <c r="J340" s="70">
        <v>4.0583205999999999E-6</v>
      </c>
      <c r="K340" s="64">
        <v>39.810746999999999</v>
      </c>
      <c r="L340" s="82"/>
      <c r="M340" s="82"/>
      <c r="N340" s="76"/>
      <c r="O340" s="76"/>
      <c r="P340" s="76"/>
      <c r="Q340" s="76"/>
      <c r="R340" s="31"/>
      <c r="S340" s="23"/>
      <c r="T340" s="31"/>
      <c r="U340" s="31"/>
      <c r="V340" s="31"/>
      <c r="W340" s="31"/>
      <c r="X340" s="31"/>
      <c r="Y340" s="31"/>
      <c r="Z340" s="31"/>
      <c r="AA340" s="31"/>
      <c r="AB340" s="31"/>
      <c r="AC340" s="31"/>
      <c r="AE340" s="75"/>
      <c r="AF340" s="75"/>
      <c r="AG340" s="20"/>
      <c r="AH340" s="20"/>
      <c r="AI340" s="20"/>
      <c r="AJ340" s="20"/>
      <c r="AK340" s="20"/>
      <c r="AL340" s="20"/>
      <c r="AM340" s="20"/>
      <c r="AN340" s="20"/>
      <c r="AO340" s="20"/>
      <c r="AP340" s="20"/>
      <c r="AQ340" s="20"/>
    </row>
    <row r="341" spans="1:43" x14ac:dyDescent="0.15">
      <c r="A341" s="20">
        <v>1</v>
      </c>
      <c r="C341" s="77" t="s">
        <v>693</v>
      </c>
      <c r="D341" s="75"/>
      <c r="E341" s="73" t="s">
        <v>38</v>
      </c>
      <c r="F341" s="108" t="s">
        <v>694</v>
      </c>
      <c r="G341" s="108">
        <v>19289.794814814813</v>
      </c>
      <c r="H341" s="109">
        <v>283953.45</v>
      </c>
      <c r="I341" s="64">
        <v>0.45674972000000003</v>
      </c>
      <c r="J341" s="70">
        <v>5.8424751999999996E-4</v>
      </c>
      <c r="K341" s="64">
        <v>2479.6828999999998</v>
      </c>
      <c r="L341" s="82"/>
      <c r="M341" s="82"/>
      <c r="N341" s="76"/>
      <c r="O341" s="76"/>
      <c r="P341" s="76"/>
      <c r="Q341" s="76"/>
      <c r="R341" s="31"/>
      <c r="S341" s="23"/>
      <c r="T341" s="31"/>
      <c r="U341" s="31"/>
      <c r="V341" s="31"/>
      <c r="W341" s="31"/>
      <c r="X341" s="31"/>
      <c r="Y341" s="31"/>
      <c r="Z341" s="31"/>
      <c r="AA341" s="31"/>
      <c r="AB341" s="31"/>
      <c r="AC341" s="31"/>
      <c r="AE341" s="75"/>
      <c r="AF341" s="75"/>
      <c r="AG341" s="20"/>
      <c r="AH341" s="20"/>
      <c r="AI341" s="20"/>
      <c r="AJ341" s="20"/>
      <c r="AK341" s="20"/>
      <c r="AL341" s="20"/>
      <c r="AM341" s="20"/>
      <c r="AN341" s="20"/>
      <c r="AO341" s="20"/>
      <c r="AP341" s="20"/>
      <c r="AQ341" s="20"/>
    </row>
    <row r="342" spans="1:43" x14ac:dyDescent="0.15">
      <c r="A342" s="20">
        <v>1</v>
      </c>
      <c r="C342" s="77" t="s">
        <v>695</v>
      </c>
      <c r="D342" s="75"/>
      <c r="E342" s="73" t="s">
        <v>38</v>
      </c>
      <c r="F342" s="108" t="s">
        <v>696</v>
      </c>
      <c r="G342" s="108">
        <v>8.9515940740740731</v>
      </c>
      <c r="H342" s="109">
        <v>234.78917000000001</v>
      </c>
      <c r="I342" s="64">
        <v>1.7835972999999999E-5</v>
      </c>
      <c r="J342" s="70">
        <v>4.6422145E-8</v>
      </c>
      <c r="K342" s="64">
        <v>0.51145605999999999</v>
      </c>
      <c r="L342" s="82"/>
      <c r="M342" s="82"/>
      <c r="N342" s="76"/>
      <c r="O342" s="76"/>
      <c r="P342" s="76"/>
      <c r="Q342" s="76"/>
      <c r="R342" s="31"/>
      <c r="S342" s="23"/>
      <c r="T342" s="31"/>
      <c r="U342" s="31"/>
      <c r="V342" s="31"/>
      <c r="W342" s="31"/>
      <c r="X342" s="31"/>
      <c r="Y342" s="31"/>
      <c r="Z342" s="31"/>
      <c r="AA342" s="31"/>
      <c r="AB342" s="31"/>
      <c r="AC342" s="31"/>
      <c r="AE342" s="75"/>
      <c r="AF342" s="75"/>
      <c r="AG342" s="20"/>
      <c r="AH342" s="20"/>
      <c r="AI342" s="20"/>
      <c r="AJ342" s="20"/>
      <c r="AK342" s="20"/>
      <c r="AL342" s="20"/>
      <c r="AM342" s="20"/>
      <c r="AN342" s="20"/>
      <c r="AO342" s="20"/>
      <c r="AP342" s="20"/>
      <c r="AQ342" s="20"/>
    </row>
    <row r="343" spans="1:43" x14ac:dyDescent="0.15">
      <c r="A343" s="20">
        <v>1</v>
      </c>
      <c r="C343" s="77" t="s">
        <v>697</v>
      </c>
      <c r="D343" s="75"/>
      <c r="E343" s="73" t="s">
        <v>38</v>
      </c>
      <c r="F343" s="108" t="s">
        <v>698</v>
      </c>
      <c r="G343" s="108">
        <v>564.00640740740744</v>
      </c>
      <c r="H343" s="109">
        <v>9569.2387999999992</v>
      </c>
      <c r="I343" s="64">
        <v>1.7295850000000001E-3</v>
      </c>
      <c r="J343" s="70">
        <v>4.1796692000000001E-6</v>
      </c>
      <c r="K343" s="64">
        <v>84.823898</v>
      </c>
      <c r="L343" s="82"/>
      <c r="M343" s="82"/>
      <c r="N343" s="76"/>
      <c r="O343" s="76"/>
      <c r="P343" s="76"/>
      <c r="Q343" s="76"/>
      <c r="R343" s="31"/>
      <c r="S343" s="23"/>
      <c r="T343" s="31"/>
      <c r="U343" s="31"/>
      <c r="V343" s="31"/>
      <c r="W343" s="31"/>
      <c r="X343" s="31"/>
      <c r="Y343" s="31"/>
      <c r="Z343" s="31"/>
      <c r="AA343" s="31"/>
      <c r="AB343" s="31"/>
      <c r="AC343" s="31"/>
      <c r="AE343" s="75"/>
      <c r="AF343" s="75"/>
      <c r="AG343" s="20"/>
      <c r="AH343" s="20"/>
      <c r="AI343" s="20"/>
      <c r="AJ343" s="20"/>
      <c r="AK343" s="20"/>
      <c r="AL343" s="20"/>
      <c r="AM343" s="20"/>
      <c r="AN343" s="20"/>
      <c r="AO343" s="20"/>
      <c r="AP343" s="20"/>
      <c r="AQ343" s="20"/>
    </row>
    <row r="344" spans="1:43" x14ac:dyDescent="0.15">
      <c r="A344" s="20">
        <v>1</v>
      </c>
      <c r="C344" s="77" t="s">
        <v>699</v>
      </c>
      <c r="D344" s="75"/>
      <c r="E344" s="73" t="s">
        <v>38</v>
      </c>
      <c r="F344" s="108" t="s">
        <v>700</v>
      </c>
      <c r="G344" s="108">
        <v>14.373965925925924</v>
      </c>
      <c r="H344" s="109">
        <v>126.9841</v>
      </c>
      <c r="I344" s="64">
        <v>2.5175066999999999E-5</v>
      </c>
      <c r="J344" s="70">
        <v>5.9200830999999998E-8</v>
      </c>
      <c r="K344" s="64">
        <v>0.82224923000000005</v>
      </c>
      <c r="L344" s="82"/>
      <c r="M344" s="82"/>
      <c r="N344" s="76"/>
      <c r="O344" s="76"/>
      <c r="P344" s="76"/>
      <c r="Q344" s="76"/>
      <c r="R344" s="31"/>
      <c r="S344" s="23"/>
      <c r="T344" s="31"/>
      <c r="U344" s="31"/>
      <c r="V344" s="31"/>
      <c r="W344" s="31"/>
      <c r="X344" s="31"/>
      <c r="Y344" s="31"/>
      <c r="Z344" s="31"/>
      <c r="AA344" s="31"/>
      <c r="AB344" s="31"/>
      <c r="AC344" s="31"/>
      <c r="AE344" s="75"/>
      <c r="AF344" s="75"/>
      <c r="AG344" s="20"/>
      <c r="AH344" s="20"/>
      <c r="AI344" s="20"/>
      <c r="AJ344" s="20"/>
      <c r="AK344" s="20"/>
      <c r="AL344" s="20"/>
      <c r="AM344" s="20"/>
      <c r="AN344" s="20"/>
      <c r="AO344" s="20"/>
      <c r="AP344" s="20"/>
      <c r="AQ344" s="20"/>
    </row>
    <row r="345" spans="1:43" x14ac:dyDescent="0.15">
      <c r="A345" s="20">
        <v>1</v>
      </c>
      <c r="C345" s="77" t="s">
        <v>701</v>
      </c>
      <c r="D345" s="75"/>
      <c r="E345" s="73" t="s">
        <v>38</v>
      </c>
      <c r="F345" s="108" t="s">
        <v>702</v>
      </c>
      <c r="G345" s="108">
        <v>201.2489925925926</v>
      </c>
      <c r="H345" s="109">
        <v>3337.3507</v>
      </c>
      <c r="I345" s="64">
        <v>6.0467443000000005E-4</v>
      </c>
      <c r="J345" s="70">
        <v>1.4601600999999999E-6</v>
      </c>
      <c r="K345" s="64">
        <v>29.382809999999999</v>
      </c>
      <c r="L345" s="82"/>
      <c r="M345" s="82"/>
      <c r="N345" s="76"/>
      <c r="O345" s="76"/>
      <c r="P345" s="76"/>
      <c r="Q345" s="76"/>
      <c r="R345" s="31"/>
      <c r="S345" s="23"/>
      <c r="T345" s="31"/>
      <c r="U345" s="31"/>
      <c r="V345" s="31"/>
      <c r="W345" s="31"/>
      <c r="X345" s="31"/>
      <c r="Y345" s="31"/>
      <c r="Z345" s="31"/>
      <c r="AA345" s="31"/>
      <c r="AB345" s="31"/>
      <c r="AC345" s="31"/>
      <c r="AE345" s="75"/>
      <c r="AF345" s="75"/>
      <c r="AG345" s="20"/>
      <c r="AH345" s="20"/>
      <c r="AI345" s="20"/>
      <c r="AJ345" s="20"/>
      <c r="AK345" s="20"/>
      <c r="AL345" s="20"/>
      <c r="AM345" s="20"/>
      <c r="AN345" s="20"/>
      <c r="AO345" s="20"/>
      <c r="AP345" s="20"/>
      <c r="AQ345" s="20"/>
    </row>
    <row r="346" spans="1:43" x14ac:dyDescent="0.15">
      <c r="A346" s="20">
        <v>1</v>
      </c>
      <c r="C346" s="77" t="s">
        <v>703</v>
      </c>
      <c r="D346" s="114"/>
      <c r="E346" s="73" t="s">
        <v>38</v>
      </c>
      <c r="F346" s="108" t="s">
        <v>704</v>
      </c>
      <c r="G346" s="108">
        <v>262.03876296296295</v>
      </c>
      <c r="H346" s="109">
        <v>4590.0860000000002</v>
      </c>
      <c r="I346" s="64">
        <v>8.292471E-4</v>
      </c>
      <c r="J346" s="70">
        <v>2.0138232E-6</v>
      </c>
      <c r="K346" s="64">
        <v>37.411369999999998</v>
      </c>
      <c r="L346" s="82"/>
      <c r="M346" s="82"/>
      <c r="N346" s="76"/>
      <c r="O346" s="76"/>
      <c r="P346" s="76"/>
      <c r="Q346" s="76"/>
      <c r="R346" s="31"/>
      <c r="S346" s="23"/>
      <c r="T346" s="31"/>
      <c r="U346" s="31"/>
      <c r="V346" s="31"/>
      <c r="W346" s="31"/>
      <c r="X346" s="31"/>
      <c r="Y346" s="31"/>
      <c r="Z346" s="31"/>
      <c r="AA346" s="31"/>
      <c r="AB346" s="31"/>
      <c r="AC346" s="31"/>
      <c r="AE346" s="75"/>
      <c r="AF346" s="75"/>
      <c r="AG346" s="20"/>
      <c r="AH346" s="20"/>
      <c r="AI346" s="20"/>
      <c r="AJ346" s="20"/>
      <c r="AK346" s="20"/>
      <c r="AL346" s="20"/>
      <c r="AM346" s="20"/>
      <c r="AN346" s="20"/>
      <c r="AO346" s="20"/>
      <c r="AP346" s="20"/>
      <c r="AQ346" s="20"/>
    </row>
    <row r="347" spans="1:43" x14ac:dyDescent="0.15">
      <c r="A347" s="20">
        <v>1</v>
      </c>
      <c r="C347" s="77" t="s">
        <v>705</v>
      </c>
      <c r="D347" s="114"/>
      <c r="E347" s="73" t="s">
        <v>38</v>
      </c>
      <c r="F347" s="108" t="s">
        <v>706</v>
      </c>
      <c r="G347" s="108">
        <v>6.7425504444444435</v>
      </c>
      <c r="H347" s="109">
        <v>128.37007</v>
      </c>
      <c r="I347" s="64">
        <v>5.8338029000000002E-5</v>
      </c>
      <c r="J347" s="70">
        <v>8.9017611000000002E-8</v>
      </c>
      <c r="K347" s="64">
        <v>4.7526970000000004</v>
      </c>
      <c r="L347" s="82"/>
      <c r="M347" s="82"/>
      <c r="N347" s="76"/>
      <c r="O347" s="76"/>
      <c r="P347" s="76"/>
      <c r="Q347" s="76"/>
      <c r="R347" s="31"/>
      <c r="S347" s="23"/>
      <c r="T347" s="31"/>
      <c r="U347" s="31"/>
      <c r="V347" s="31"/>
      <c r="W347" s="31"/>
      <c r="X347" s="31"/>
      <c r="Y347" s="31"/>
      <c r="Z347" s="31"/>
      <c r="AA347" s="31"/>
      <c r="AB347" s="31"/>
      <c r="AC347" s="31"/>
      <c r="AE347" s="75"/>
      <c r="AF347" s="75"/>
      <c r="AG347" s="20"/>
      <c r="AH347" s="20"/>
      <c r="AI347" s="20"/>
      <c r="AJ347" s="20"/>
      <c r="AK347" s="20"/>
      <c r="AL347" s="20"/>
      <c r="AM347" s="20"/>
      <c r="AN347" s="20"/>
      <c r="AO347" s="20"/>
      <c r="AP347" s="20"/>
      <c r="AQ347" s="20"/>
    </row>
    <row r="348" spans="1:43" x14ac:dyDescent="0.15">
      <c r="A348" s="20">
        <v>1</v>
      </c>
      <c r="C348" s="77" t="s">
        <v>707</v>
      </c>
      <c r="D348" s="75"/>
      <c r="E348" s="73" t="s">
        <v>38</v>
      </c>
      <c r="F348" s="108" t="s">
        <v>708</v>
      </c>
      <c r="G348" s="108">
        <v>18.58579111111111</v>
      </c>
      <c r="H348" s="109">
        <v>316.33138000000002</v>
      </c>
      <c r="I348" s="64">
        <v>1.1293909E-4</v>
      </c>
      <c r="J348" s="70">
        <v>1.8464623999999999E-7</v>
      </c>
      <c r="K348" s="64">
        <v>2.4641651000000002</v>
      </c>
      <c r="L348" s="82"/>
      <c r="M348" s="82"/>
      <c r="N348" s="76"/>
      <c r="O348" s="76"/>
      <c r="P348" s="76"/>
      <c r="Q348" s="76"/>
      <c r="R348" s="31"/>
      <c r="S348" s="23"/>
      <c r="T348" s="31"/>
      <c r="U348" s="31"/>
      <c r="V348" s="31"/>
      <c r="W348" s="31"/>
      <c r="X348" s="31"/>
      <c r="Y348" s="31"/>
      <c r="Z348" s="31"/>
      <c r="AA348" s="31"/>
      <c r="AB348" s="31"/>
      <c r="AC348" s="31"/>
      <c r="AE348" s="75"/>
      <c r="AF348" s="75"/>
      <c r="AG348" s="20"/>
      <c r="AH348" s="20"/>
      <c r="AI348" s="20"/>
      <c r="AJ348" s="20"/>
      <c r="AK348" s="20"/>
      <c r="AL348" s="20"/>
      <c r="AM348" s="20"/>
      <c r="AN348" s="20"/>
      <c r="AO348" s="20"/>
      <c r="AP348" s="20"/>
      <c r="AQ348" s="20"/>
    </row>
    <row r="349" spans="1:43" x14ac:dyDescent="0.15">
      <c r="A349" s="20">
        <v>1</v>
      </c>
      <c r="C349" s="77" t="s">
        <v>709</v>
      </c>
      <c r="D349" s="75"/>
      <c r="E349" s="73" t="s">
        <v>38</v>
      </c>
      <c r="F349" s="108" t="s">
        <v>710</v>
      </c>
      <c r="G349" s="108">
        <v>27.095947407407408</v>
      </c>
      <c r="H349" s="109">
        <v>438.67241999999999</v>
      </c>
      <c r="I349" s="64">
        <v>7.9703981000000003E-5</v>
      </c>
      <c r="J349" s="70">
        <v>1.4033407999999999E-7</v>
      </c>
      <c r="K349" s="64">
        <v>0.68067462999999995</v>
      </c>
      <c r="L349" s="82"/>
      <c r="M349" s="82"/>
      <c r="N349" s="76"/>
      <c r="O349" s="76"/>
      <c r="P349" s="76"/>
      <c r="Q349" s="76"/>
      <c r="R349" s="31"/>
      <c r="S349" s="23"/>
      <c r="T349" s="31"/>
      <c r="U349" s="31"/>
      <c r="V349" s="31"/>
      <c r="W349" s="31"/>
      <c r="X349" s="31"/>
      <c r="Y349" s="31"/>
      <c r="Z349" s="31"/>
      <c r="AA349" s="31"/>
      <c r="AB349" s="31"/>
      <c r="AC349" s="31"/>
      <c r="AE349" s="75"/>
      <c r="AF349" s="75"/>
      <c r="AG349" s="20"/>
      <c r="AH349" s="20"/>
      <c r="AI349" s="20"/>
      <c r="AJ349" s="20"/>
      <c r="AK349" s="20"/>
      <c r="AL349" s="20"/>
      <c r="AM349" s="20"/>
      <c r="AN349" s="20"/>
      <c r="AO349" s="20"/>
      <c r="AP349" s="20"/>
      <c r="AQ349" s="20"/>
    </row>
    <row r="350" spans="1:43" x14ac:dyDescent="0.15">
      <c r="A350" s="20">
        <v>1</v>
      </c>
      <c r="C350" s="77" t="s">
        <v>711</v>
      </c>
      <c r="D350" s="114"/>
      <c r="E350" s="73" t="s">
        <v>38</v>
      </c>
      <c r="F350" s="108" t="s">
        <v>712</v>
      </c>
      <c r="G350" s="108">
        <v>13.756524444444443</v>
      </c>
      <c r="H350" s="109">
        <v>361.88272999999998</v>
      </c>
      <c r="I350" s="64">
        <v>2.7196466999999999E-5</v>
      </c>
      <c r="J350" s="70">
        <v>7.0853299999999996E-8</v>
      </c>
      <c r="K350" s="64">
        <v>0.62074366999999997</v>
      </c>
      <c r="L350" s="82"/>
      <c r="M350" s="82"/>
      <c r="N350" s="76"/>
      <c r="O350" s="76"/>
      <c r="P350" s="76"/>
      <c r="Q350" s="76"/>
      <c r="R350" s="31"/>
      <c r="S350" s="23"/>
      <c r="T350" s="31"/>
      <c r="U350" s="31"/>
      <c r="V350" s="31"/>
      <c r="W350" s="31"/>
      <c r="X350" s="31"/>
      <c r="Y350" s="31"/>
      <c r="Z350" s="31"/>
      <c r="AA350" s="31"/>
      <c r="AB350" s="31"/>
      <c r="AC350" s="31"/>
      <c r="AE350" s="75"/>
      <c r="AF350" s="75"/>
      <c r="AG350" s="20"/>
      <c r="AH350" s="20"/>
      <c r="AI350" s="20"/>
      <c r="AJ350" s="20"/>
      <c r="AK350" s="20"/>
      <c r="AL350" s="20"/>
      <c r="AM350" s="20"/>
      <c r="AN350" s="20"/>
      <c r="AO350" s="20"/>
      <c r="AP350" s="20"/>
      <c r="AQ350" s="20"/>
    </row>
    <row r="351" spans="1:43" x14ac:dyDescent="0.15">
      <c r="A351" s="20">
        <v>1</v>
      </c>
      <c r="C351" s="77" t="s">
        <v>713</v>
      </c>
      <c r="D351" s="75"/>
      <c r="E351" s="73" t="s">
        <v>38</v>
      </c>
      <c r="F351" s="108" t="s">
        <v>714</v>
      </c>
      <c r="G351" s="108">
        <v>24.02788</v>
      </c>
      <c r="H351" s="109">
        <v>421.01078999999999</v>
      </c>
      <c r="I351" s="64">
        <v>6.7627253E-5</v>
      </c>
      <c r="J351" s="70">
        <v>1.2435349999999999E-7</v>
      </c>
      <c r="K351" s="64">
        <v>0.66689050999999999</v>
      </c>
      <c r="L351" s="82"/>
      <c r="M351" s="82"/>
      <c r="N351" s="76"/>
      <c r="O351" s="76"/>
      <c r="P351" s="76"/>
      <c r="Q351" s="76"/>
      <c r="R351" s="31"/>
      <c r="S351" s="23"/>
      <c r="T351" s="31"/>
      <c r="U351" s="31"/>
      <c r="V351" s="31"/>
      <c r="W351" s="31"/>
      <c r="X351" s="31"/>
      <c r="Y351" s="31"/>
      <c r="Z351" s="31"/>
      <c r="AA351" s="31"/>
      <c r="AB351" s="31"/>
      <c r="AC351" s="31"/>
      <c r="AE351" s="75"/>
      <c r="AF351" s="75"/>
      <c r="AG351" s="20"/>
      <c r="AH351" s="20"/>
      <c r="AI351" s="20"/>
      <c r="AJ351" s="20"/>
      <c r="AK351" s="20"/>
      <c r="AL351" s="20"/>
      <c r="AM351" s="20"/>
      <c r="AN351" s="20"/>
      <c r="AO351" s="20"/>
      <c r="AP351" s="20"/>
      <c r="AQ351" s="20"/>
    </row>
    <row r="352" spans="1:43" x14ac:dyDescent="0.15">
      <c r="A352" s="20">
        <v>1</v>
      </c>
      <c r="C352" s="77" t="s">
        <v>715</v>
      </c>
      <c r="D352" s="75"/>
      <c r="E352" s="73" t="s">
        <v>38</v>
      </c>
      <c r="F352" s="108" t="s">
        <v>716</v>
      </c>
      <c r="G352" s="108">
        <v>32.193310370370369</v>
      </c>
      <c r="H352" s="126">
        <v>846.38860999999997</v>
      </c>
      <c r="I352" s="64">
        <v>6.3880218000000001E-5</v>
      </c>
      <c r="J352" s="70">
        <v>1.6618055999999999E-7</v>
      </c>
      <c r="K352" s="64">
        <v>3.2589554999999999</v>
      </c>
      <c r="L352" s="82"/>
      <c r="M352" s="82"/>
      <c r="N352" s="76"/>
      <c r="O352" s="76"/>
      <c r="P352" s="76"/>
      <c r="Q352" s="76"/>
      <c r="R352" s="31"/>
      <c r="S352" s="23"/>
      <c r="T352" s="31"/>
      <c r="U352" s="31"/>
      <c r="V352" s="31"/>
      <c r="W352" s="31"/>
      <c r="X352" s="31"/>
      <c r="Y352" s="31"/>
      <c r="Z352" s="31"/>
      <c r="AA352" s="31"/>
      <c r="AB352" s="31"/>
      <c r="AC352" s="31"/>
      <c r="AE352" s="75"/>
      <c r="AF352" s="75"/>
      <c r="AG352" s="20"/>
      <c r="AH352" s="20"/>
      <c r="AI352" s="20"/>
      <c r="AJ352" s="20"/>
      <c r="AK352" s="20"/>
      <c r="AL352" s="20"/>
      <c r="AM352" s="20"/>
      <c r="AN352" s="20"/>
      <c r="AO352" s="20"/>
      <c r="AP352" s="20"/>
      <c r="AQ352" s="20"/>
    </row>
    <row r="353" spans="1:43" x14ac:dyDescent="0.15">
      <c r="A353" s="20">
        <v>1</v>
      </c>
      <c r="C353" s="77" t="s">
        <v>717</v>
      </c>
      <c r="D353" s="114"/>
      <c r="E353" s="73" t="s">
        <v>38</v>
      </c>
      <c r="F353" s="108" t="s">
        <v>718</v>
      </c>
      <c r="G353" s="108">
        <v>56.331897777777769</v>
      </c>
      <c r="H353" s="126">
        <v>1482.1158</v>
      </c>
      <c r="I353" s="64">
        <v>1.1157671E-4</v>
      </c>
      <c r="J353" s="70">
        <v>2.9028773000000001E-7</v>
      </c>
      <c r="K353" s="64">
        <v>3.4477788</v>
      </c>
      <c r="L353" s="82"/>
      <c r="M353" s="82"/>
      <c r="N353" s="76"/>
      <c r="O353" s="76"/>
      <c r="P353" s="76"/>
      <c r="Q353" s="76"/>
      <c r="R353" s="31"/>
      <c r="S353" s="23"/>
      <c r="T353" s="31"/>
      <c r="U353" s="31"/>
      <c r="V353" s="31"/>
      <c r="W353" s="31"/>
      <c r="X353" s="31"/>
      <c r="Y353" s="31"/>
      <c r="Z353" s="31"/>
      <c r="AA353" s="31"/>
      <c r="AB353" s="31"/>
      <c r="AC353" s="31"/>
      <c r="AE353" s="75"/>
      <c r="AF353" s="75"/>
      <c r="AG353" s="20"/>
      <c r="AH353" s="20"/>
      <c r="AI353" s="20"/>
      <c r="AJ353" s="20"/>
      <c r="AK353" s="20"/>
      <c r="AL353" s="20"/>
      <c r="AM353" s="20"/>
      <c r="AN353" s="20"/>
      <c r="AO353" s="20"/>
      <c r="AP353" s="20"/>
      <c r="AQ353" s="20"/>
    </row>
    <row r="354" spans="1:43" x14ac:dyDescent="0.15">
      <c r="A354" s="20">
        <v>1</v>
      </c>
      <c r="C354" s="77" t="s">
        <v>719</v>
      </c>
      <c r="D354" s="75"/>
      <c r="E354" s="73" t="s">
        <v>38</v>
      </c>
      <c r="F354" s="108" t="s">
        <v>720</v>
      </c>
      <c r="G354" s="108">
        <v>4.2415503703703701</v>
      </c>
      <c r="H354" s="126">
        <v>58.425269999999998</v>
      </c>
      <c r="I354" s="64">
        <v>2.0567426999999999E-5</v>
      </c>
      <c r="J354" s="70">
        <v>3.2405734E-8</v>
      </c>
      <c r="K354" s="64">
        <v>0.28980760999999999</v>
      </c>
      <c r="L354" s="82"/>
      <c r="M354" s="82"/>
      <c r="N354" s="76"/>
      <c r="O354" s="76"/>
      <c r="P354" s="76"/>
      <c r="Q354" s="76"/>
      <c r="R354" s="31"/>
      <c r="S354" s="23"/>
      <c r="T354" s="31"/>
      <c r="U354" s="31"/>
      <c r="V354" s="31"/>
      <c r="W354" s="31"/>
      <c r="X354" s="31"/>
      <c r="Y354" s="31"/>
      <c r="Z354" s="31"/>
      <c r="AA354" s="31"/>
      <c r="AB354" s="31"/>
      <c r="AC354" s="31"/>
      <c r="AE354" s="75"/>
      <c r="AF354" s="75"/>
      <c r="AG354" s="20"/>
      <c r="AH354" s="20"/>
      <c r="AI354" s="20"/>
      <c r="AJ354" s="20"/>
      <c r="AK354" s="20"/>
      <c r="AL354" s="20"/>
      <c r="AM354" s="20"/>
      <c r="AN354" s="20"/>
      <c r="AO354" s="20"/>
      <c r="AP354" s="20"/>
      <c r="AQ354" s="20"/>
    </row>
    <row r="355" spans="1:43" x14ac:dyDescent="0.15">
      <c r="A355" s="20">
        <v>1</v>
      </c>
      <c r="C355" s="77" t="s">
        <v>721</v>
      </c>
      <c r="D355" s="114"/>
      <c r="E355" s="73" t="s">
        <v>38</v>
      </c>
      <c r="F355" s="108" t="s">
        <v>722</v>
      </c>
      <c r="G355" s="108">
        <v>0.75173000000000001</v>
      </c>
      <c r="H355" s="126">
        <v>19.033148000000001</v>
      </c>
      <c r="I355" s="64">
        <v>1.4771436E-6</v>
      </c>
      <c r="J355" s="70">
        <v>4.0458756000000003E-9</v>
      </c>
      <c r="K355" s="64">
        <v>4.2844822999999997E-2</v>
      </c>
      <c r="L355" s="82"/>
      <c r="M355" s="82"/>
      <c r="N355" s="76"/>
      <c r="O355" s="76"/>
      <c r="P355" s="76"/>
      <c r="Q355" s="76"/>
      <c r="R355" s="31"/>
      <c r="S355" s="23"/>
      <c r="T355" s="31"/>
      <c r="U355" s="31"/>
      <c r="V355" s="31"/>
      <c r="W355" s="31"/>
      <c r="X355" s="31"/>
      <c r="Y355" s="31"/>
      <c r="Z355" s="31"/>
      <c r="AA355" s="31"/>
      <c r="AB355" s="31"/>
      <c r="AC355" s="31"/>
      <c r="AE355" s="75"/>
      <c r="AF355" s="75"/>
      <c r="AG355" s="20"/>
      <c r="AH355" s="20"/>
      <c r="AI355" s="20"/>
      <c r="AJ355" s="20"/>
      <c r="AK355" s="20"/>
      <c r="AL355" s="20"/>
      <c r="AM355" s="20"/>
      <c r="AN355" s="20"/>
      <c r="AO355" s="20"/>
      <c r="AP355" s="20"/>
      <c r="AQ355" s="20"/>
    </row>
    <row r="356" spans="1:43" x14ac:dyDescent="0.15">
      <c r="A356" s="20">
        <v>1</v>
      </c>
      <c r="C356" s="77" t="s">
        <v>723</v>
      </c>
      <c r="D356" s="106">
        <v>1</v>
      </c>
      <c r="E356" s="73" t="s">
        <v>38</v>
      </c>
      <c r="F356" s="108" t="s">
        <v>724</v>
      </c>
      <c r="G356" s="108">
        <v>3.4388917037037037</v>
      </c>
      <c r="H356" s="126">
        <v>49.365082000000001</v>
      </c>
      <c r="I356" s="64">
        <v>1.6176662E-5</v>
      </c>
      <c r="J356" s="70">
        <v>2.5882967E-8</v>
      </c>
      <c r="K356" s="64">
        <v>0.23300617000000001</v>
      </c>
      <c r="L356" s="82"/>
      <c r="M356" s="82"/>
      <c r="N356" s="76"/>
      <c r="O356" s="76"/>
      <c r="P356" s="76"/>
      <c r="Q356" s="76"/>
      <c r="R356" s="31"/>
      <c r="S356" s="23"/>
      <c r="T356" s="31"/>
      <c r="U356" s="31"/>
      <c r="V356" s="31"/>
      <c r="W356" s="31"/>
      <c r="X356" s="31"/>
      <c r="Y356" s="31"/>
      <c r="Z356" s="31"/>
      <c r="AA356" s="31"/>
      <c r="AB356" s="31"/>
      <c r="AC356" s="31"/>
      <c r="AE356" s="75"/>
      <c r="AF356" s="75"/>
      <c r="AG356" s="20"/>
      <c r="AH356" s="20"/>
      <c r="AI356" s="20"/>
      <c r="AJ356" s="20"/>
      <c r="AK356" s="20"/>
      <c r="AL356" s="20"/>
      <c r="AM356" s="20"/>
      <c r="AN356" s="20"/>
      <c r="AO356" s="20"/>
      <c r="AP356" s="20"/>
      <c r="AQ356" s="20"/>
    </row>
    <row r="357" spans="1:43" x14ac:dyDescent="0.15">
      <c r="A357" s="20">
        <v>1</v>
      </c>
      <c r="C357" s="77" t="s">
        <v>725</v>
      </c>
      <c r="D357" s="75"/>
      <c r="E357" s="73" t="s">
        <v>38</v>
      </c>
      <c r="F357" s="108" t="s">
        <v>726</v>
      </c>
      <c r="G357" s="108">
        <v>7.8974207407407411</v>
      </c>
      <c r="H357" s="109">
        <v>213.75775999999999</v>
      </c>
      <c r="I357" s="64">
        <v>2.1114605999999999E-5</v>
      </c>
      <c r="J357" s="70">
        <v>4.4089592000000002E-8</v>
      </c>
      <c r="K357" s="64">
        <v>1.5866374999999999</v>
      </c>
      <c r="L357" s="82"/>
      <c r="M357" s="82"/>
      <c r="N357" s="76"/>
      <c r="O357" s="76"/>
      <c r="P357" s="76"/>
      <c r="Q357" s="76"/>
      <c r="R357" s="31"/>
      <c r="S357" s="23"/>
      <c r="T357" s="31"/>
      <c r="U357" s="31"/>
      <c r="V357" s="31"/>
      <c r="W357" s="31"/>
      <c r="X357" s="31"/>
      <c r="Y357" s="31"/>
      <c r="Z357" s="31"/>
      <c r="AA357" s="31"/>
      <c r="AB357" s="31"/>
      <c r="AC357" s="31"/>
      <c r="AE357" s="75"/>
      <c r="AF357" s="75"/>
      <c r="AG357" s="20"/>
      <c r="AH357" s="20"/>
      <c r="AI357" s="20"/>
      <c r="AJ357" s="20"/>
      <c r="AK357" s="20"/>
      <c r="AL357" s="20"/>
      <c r="AM357" s="20"/>
      <c r="AN357" s="20"/>
      <c r="AO357" s="20"/>
      <c r="AP357" s="20"/>
      <c r="AQ357" s="20"/>
    </row>
    <row r="358" spans="1:43" x14ac:dyDescent="0.15">
      <c r="A358" s="20">
        <v>1</v>
      </c>
      <c r="C358" s="77" t="s">
        <v>727</v>
      </c>
      <c r="D358" s="75"/>
      <c r="E358" s="73" t="s">
        <v>38</v>
      </c>
      <c r="F358" s="108" t="s">
        <v>728</v>
      </c>
      <c r="G358" s="108">
        <v>3.2157814074074071</v>
      </c>
      <c r="H358" s="109">
        <v>52.052244000000002</v>
      </c>
      <c r="I358" s="64">
        <v>1.0081394999999999E-5</v>
      </c>
      <c r="J358" s="70">
        <v>1.9216406999999999E-8</v>
      </c>
      <c r="K358" s="64">
        <v>0.22028194000000001</v>
      </c>
      <c r="L358" s="82"/>
      <c r="M358" s="82"/>
      <c r="N358" s="76"/>
      <c r="O358" s="76"/>
      <c r="P358" s="76"/>
      <c r="Q358" s="76"/>
      <c r="R358" s="31"/>
      <c r="S358" s="23"/>
      <c r="T358" s="31"/>
      <c r="U358" s="31"/>
      <c r="V358" s="31"/>
      <c r="W358" s="31"/>
      <c r="X358" s="31"/>
      <c r="Y358" s="31"/>
      <c r="Z358" s="31"/>
      <c r="AA358" s="31"/>
      <c r="AB358" s="31"/>
      <c r="AC358" s="31"/>
      <c r="AE358" s="75"/>
      <c r="AF358" s="75"/>
      <c r="AG358" s="20"/>
      <c r="AH358" s="20"/>
      <c r="AI358" s="20"/>
      <c r="AJ358" s="20"/>
      <c r="AK358" s="20"/>
      <c r="AL358" s="20"/>
      <c r="AM358" s="20"/>
      <c r="AN358" s="20"/>
      <c r="AO358" s="20"/>
      <c r="AP358" s="20"/>
      <c r="AQ358" s="20"/>
    </row>
    <row r="359" spans="1:43" x14ac:dyDescent="0.15">
      <c r="A359" s="20">
        <v>1</v>
      </c>
      <c r="C359" s="77" t="s">
        <v>729</v>
      </c>
      <c r="D359" s="75"/>
      <c r="E359" s="73" t="s">
        <v>38</v>
      </c>
      <c r="F359" s="108" t="s">
        <v>730</v>
      </c>
      <c r="G359" s="108">
        <v>3.2157814074074071</v>
      </c>
      <c r="H359" s="109">
        <v>52.052244000000002</v>
      </c>
      <c r="I359" s="64">
        <v>1.0081394999999999E-5</v>
      </c>
      <c r="J359" s="70">
        <v>1.9216406999999999E-8</v>
      </c>
      <c r="K359" s="64">
        <v>0.22028194000000001</v>
      </c>
      <c r="L359" s="82"/>
      <c r="M359" s="82"/>
      <c r="N359" s="76"/>
      <c r="O359" s="76"/>
      <c r="P359" s="76"/>
      <c r="Q359" s="76"/>
      <c r="R359" s="31"/>
      <c r="S359" s="23"/>
      <c r="T359" s="31"/>
      <c r="U359" s="31"/>
      <c r="V359" s="31"/>
      <c r="W359" s="31"/>
      <c r="X359" s="31"/>
      <c r="Y359" s="31"/>
      <c r="Z359" s="31"/>
      <c r="AA359" s="31"/>
      <c r="AB359" s="31"/>
      <c r="AC359" s="31"/>
      <c r="AE359" s="75"/>
      <c r="AF359" s="75"/>
      <c r="AG359" s="20"/>
      <c r="AH359" s="20"/>
      <c r="AI359" s="20"/>
      <c r="AJ359" s="20"/>
      <c r="AK359" s="20"/>
      <c r="AL359" s="20"/>
      <c r="AM359" s="20"/>
      <c r="AN359" s="20"/>
      <c r="AO359" s="20"/>
      <c r="AP359" s="20"/>
      <c r="AQ359" s="20"/>
    </row>
    <row r="360" spans="1:43" x14ac:dyDescent="0.15">
      <c r="A360" s="20">
        <v>1</v>
      </c>
      <c r="C360" s="77" t="s">
        <v>731</v>
      </c>
      <c r="D360" s="75"/>
      <c r="E360" s="73" t="s">
        <v>38</v>
      </c>
      <c r="F360" s="108" t="s">
        <v>732</v>
      </c>
      <c r="G360" s="108">
        <v>3.2157814074074071</v>
      </c>
      <c r="H360" s="109">
        <v>52.052244000000002</v>
      </c>
      <c r="I360" s="64">
        <v>1.0081394999999999E-5</v>
      </c>
      <c r="J360" s="70">
        <v>1.9216406999999999E-8</v>
      </c>
      <c r="K360" s="64">
        <v>0.22028194000000001</v>
      </c>
      <c r="L360" s="82"/>
      <c r="M360" s="82"/>
      <c r="N360" s="76"/>
      <c r="O360" s="76"/>
      <c r="P360" s="76"/>
      <c r="Q360" s="76"/>
      <c r="R360" s="31"/>
      <c r="S360" s="23"/>
      <c r="T360" s="31"/>
      <c r="U360" s="31"/>
      <c r="V360" s="31"/>
      <c r="W360" s="31"/>
      <c r="X360" s="31"/>
      <c r="Y360" s="31"/>
      <c r="Z360" s="31"/>
      <c r="AA360" s="31"/>
      <c r="AB360" s="31"/>
      <c r="AC360" s="31"/>
      <c r="AE360" s="75"/>
      <c r="AF360" s="75"/>
      <c r="AG360" s="20"/>
      <c r="AH360" s="20"/>
      <c r="AI360" s="20"/>
      <c r="AJ360" s="20"/>
      <c r="AK360" s="20"/>
      <c r="AL360" s="20"/>
      <c r="AM360" s="20"/>
      <c r="AN360" s="20"/>
      <c r="AO360" s="20"/>
      <c r="AP360" s="20"/>
      <c r="AQ360" s="20"/>
    </row>
    <row r="361" spans="1:43" x14ac:dyDescent="0.15">
      <c r="A361" s="20">
        <v>1</v>
      </c>
      <c r="C361" s="77" t="s">
        <v>733</v>
      </c>
      <c r="D361" s="75"/>
      <c r="E361" s="73" t="s">
        <v>38</v>
      </c>
      <c r="F361" s="108" t="s">
        <v>734</v>
      </c>
      <c r="G361" s="108">
        <v>3.2157814074074071</v>
      </c>
      <c r="H361" s="109">
        <v>52.052244000000002</v>
      </c>
      <c r="I361" s="64">
        <v>1.0081394999999999E-5</v>
      </c>
      <c r="J361" s="70">
        <v>1.9216406999999999E-8</v>
      </c>
      <c r="K361" s="64">
        <v>0.22028194000000001</v>
      </c>
      <c r="L361" s="82"/>
      <c r="M361" s="82"/>
      <c r="N361" s="76"/>
      <c r="O361" s="76"/>
      <c r="P361" s="76"/>
      <c r="Q361" s="76"/>
      <c r="R361" s="31"/>
      <c r="S361" s="23"/>
      <c r="T361" s="31"/>
      <c r="U361" s="31"/>
      <c r="V361" s="31"/>
      <c r="W361" s="31"/>
      <c r="X361" s="31"/>
      <c r="Y361" s="31"/>
      <c r="Z361" s="31"/>
      <c r="AA361" s="31"/>
      <c r="AB361" s="31"/>
      <c r="AC361" s="31"/>
      <c r="AE361" s="75"/>
      <c r="AF361" s="75"/>
      <c r="AG361" s="20"/>
      <c r="AH361" s="20"/>
      <c r="AI361" s="20"/>
      <c r="AJ361" s="20"/>
      <c r="AK361" s="20"/>
      <c r="AL361" s="20"/>
      <c r="AM361" s="20"/>
      <c r="AN361" s="20"/>
      <c r="AO361" s="20"/>
      <c r="AP361" s="20"/>
      <c r="AQ361" s="20"/>
    </row>
    <row r="362" spans="1:43" x14ac:dyDescent="0.15">
      <c r="A362" s="20">
        <v>1</v>
      </c>
      <c r="C362" s="77" t="s">
        <v>735</v>
      </c>
      <c r="D362" s="75"/>
      <c r="E362" s="73" t="s">
        <v>38</v>
      </c>
      <c r="F362" s="108" t="s">
        <v>736</v>
      </c>
      <c r="G362" s="108">
        <v>14.456199259259257</v>
      </c>
      <c r="H362" s="109">
        <v>392.11160000000001</v>
      </c>
      <c r="I362" s="64">
        <v>3.8680989999999997E-5</v>
      </c>
      <c r="J362" s="70">
        <v>8.0618822000000005E-8</v>
      </c>
      <c r="K362" s="64">
        <v>2.9092147000000002</v>
      </c>
      <c r="L362" s="82"/>
      <c r="M362" s="82"/>
      <c r="N362" s="76"/>
      <c r="O362" s="76"/>
      <c r="P362" s="76"/>
      <c r="Q362" s="76"/>
      <c r="R362" s="31"/>
      <c r="S362" s="23"/>
      <c r="T362" s="31"/>
      <c r="U362" s="31"/>
      <c r="V362" s="31"/>
      <c r="W362" s="31"/>
      <c r="X362" s="31"/>
      <c r="Y362" s="31"/>
      <c r="Z362" s="31"/>
      <c r="AA362" s="31"/>
      <c r="AB362" s="31"/>
      <c r="AC362" s="31"/>
      <c r="AE362" s="75"/>
      <c r="AF362" s="75"/>
      <c r="AG362" s="20"/>
      <c r="AH362" s="20"/>
      <c r="AI362" s="20"/>
      <c r="AJ362" s="20"/>
      <c r="AK362" s="20"/>
      <c r="AL362" s="20"/>
      <c r="AM362" s="20"/>
      <c r="AN362" s="20"/>
      <c r="AO362" s="20"/>
      <c r="AP362" s="20"/>
      <c r="AQ362" s="20"/>
    </row>
    <row r="363" spans="1:43" x14ac:dyDescent="0.15">
      <c r="A363" s="20">
        <v>1</v>
      </c>
      <c r="C363" s="77" t="s">
        <v>737</v>
      </c>
      <c r="D363" s="75"/>
      <c r="E363" s="73" t="s">
        <v>38</v>
      </c>
      <c r="F363" s="108" t="s">
        <v>738</v>
      </c>
      <c r="G363" s="108">
        <v>21.022782222222219</v>
      </c>
      <c r="H363" s="109">
        <v>433.59384999999997</v>
      </c>
      <c r="I363" s="64">
        <v>6.1426384000000002E-5</v>
      </c>
      <c r="J363" s="70">
        <v>1.1467084E-7</v>
      </c>
      <c r="K363" s="64">
        <v>2.3890300999999998</v>
      </c>
      <c r="L363" s="82"/>
      <c r="M363" s="82"/>
      <c r="N363" s="76"/>
      <c r="O363" s="76"/>
      <c r="P363" s="76"/>
      <c r="Q363" s="76"/>
      <c r="R363" s="31"/>
      <c r="S363" s="23"/>
      <c r="T363" s="31"/>
      <c r="U363" s="31"/>
      <c r="V363" s="31"/>
      <c r="W363" s="31"/>
      <c r="X363" s="31"/>
      <c r="Y363" s="31"/>
      <c r="Z363" s="31"/>
      <c r="AA363" s="31"/>
      <c r="AB363" s="31"/>
      <c r="AC363" s="31"/>
      <c r="AE363" s="75"/>
      <c r="AF363" s="75"/>
      <c r="AG363" s="20"/>
      <c r="AH363" s="20"/>
      <c r="AI363" s="20"/>
      <c r="AJ363" s="20"/>
      <c r="AK363" s="20"/>
      <c r="AL363" s="20"/>
      <c r="AM363" s="20"/>
      <c r="AN363" s="20"/>
      <c r="AO363" s="20"/>
      <c r="AP363" s="20"/>
      <c r="AQ363" s="20"/>
    </row>
    <row r="364" spans="1:43" x14ac:dyDescent="0.15">
      <c r="A364" s="20">
        <v>1</v>
      </c>
      <c r="C364" s="77" t="s">
        <v>739</v>
      </c>
      <c r="D364" s="75"/>
      <c r="E364" s="73" t="s">
        <v>38</v>
      </c>
      <c r="F364" s="108" t="s">
        <v>740</v>
      </c>
      <c r="G364" s="108">
        <v>24.13258888888889</v>
      </c>
      <c r="H364" s="109">
        <v>654.85965999999996</v>
      </c>
      <c r="I364" s="64">
        <v>6.4583580999999997E-5</v>
      </c>
      <c r="J364" s="70">
        <v>1.3455128000000001E-7</v>
      </c>
      <c r="K364" s="64">
        <v>4.8581754999999998</v>
      </c>
      <c r="L364" s="82"/>
      <c r="M364" s="82"/>
      <c r="N364" s="76"/>
      <c r="O364" s="76"/>
      <c r="P364" s="76"/>
      <c r="Q364" s="76"/>
      <c r="R364" s="31"/>
      <c r="S364" s="23"/>
      <c r="T364" s="31"/>
      <c r="U364" s="31"/>
      <c r="V364" s="31"/>
      <c r="W364" s="31"/>
      <c r="X364" s="31"/>
      <c r="Y364" s="31"/>
      <c r="Z364" s="31"/>
      <c r="AA364" s="31"/>
      <c r="AB364" s="31"/>
      <c r="AC364" s="31"/>
      <c r="AE364" s="75"/>
      <c r="AF364" s="75"/>
      <c r="AG364" s="20"/>
      <c r="AH364" s="20"/>
      <c r="AI364" s="20"/>
      <c r="AJ364" s="20"/>
      <c r="AK364" s="20"/>
      <c r="AL364" s="20"/>
      <c r="AM364" s="20"/>
      <c r="AN364" s="20"/>
      <c r="AO364" s="20"/>
      <c r="AP364" s="20"/>
      <c r="AQ364" s="20"/>
    </row>
    <row r="365" spans="1:43" x14ac:dyDescent="0.15">
      <c r="A365" s="20">
        <v>1</v>
      </c>
      <c r="C365" s="77" t="s">
        <v>741</v>
      </c>
      <c r="D365" s="75"/>
      <c r="E365" s="73" t="s">
        <v>38</v>
      </c>
      <c r="F365" s="108" t="s">
        <v>742</v>
      </c>
      <c r="G365" s="108">
        <v>22.653659999999999</v>
      </c>
      <c r="H365" s="109">
        <v>614.70168000000001</v>
      </c>
      <c r="I365" s="64">
        <v>6.0624632999999999E-5</v>
      </c>
      <c r="J365" s="70">
        <v>1.2630815999999999E-7</v>
      </c>
      <c r="K365" s="64">
        <v>4.5602993999999999</v>
      </c>
      <c r="L365" s="82"/>
      <c r="M365" s="82"/>
      <c r="N365" s="76"/>
      <c r="O365" s="76"/>
      <c r="P365" s="76"/>
      <c r="Q365" s="76"/>
      <c r="R365" s="31"/>
      <c r="S365" s="23"/>
      <c r="T365" s="31"/>
      <c r="U365" s="31"/>
      <c r="V365" s="31"/>
      <c r="W365" s="31"/>
      <c r="X365" s="31"/>
      <c r="Y365" s="31"/>
      <c r="Z365" s="31"/>
      <c r="AA365" s="31"/>
      <c r="AB365" s="31"/>
      <c r="AC365" s="31"/>
      <c r="AE365" s="75"/>
      <c r="AF365" s="75"/>
      <c r="AG365" s="20"/>
      <c r="AH365" s="20"/>
      <c r="AI365" s="20"/>
      <c r="AJ365" s="20"/>
      <c r="AK365" s="20"/>
      <c r="AL365" s="20"/>
      <c r="AM365" s="20"/>
      <c r="AN365" s="20"/>
      <c r="AO365" s="20"/>
      <c r="AP365" s="20"/>
      <c r="AQ365" s="20"/>
    </row>
    <row r="366" spans="1:43" x14ac:dyDescent="0.15">
      <c r="A366" s="20">
        <v>1</v>
      </c>
      <c r="C366" s="77" t="s">
        <v>743</v>
      </c>
      <c r="D366" s="75"/>
      <c r="E366" s="73" t="s">
        <v>38</v>
      </c>
      <c r="F366" s="108" t="s">
        <v>744</v>
      </c>
      <c r="G366" s="108">
        <v>3.2157814074074071</v>
      </c>
      <c r="H366" s="109">
        <v>52.052244000000002</v>
      </c>
      <c r="I366" s="64">
        <v>1.0081394999999999E-5</v>
      </c>
      <c r="J366" s="70">
        <v>1.9216406999999999E-8</v>
      </c>
      <c r="K366" s="64">
        <v>0.22028194000000001</v>
      </c>
      <c r="L366" s="82"/>
      <c r="M366" s="82"/>
      <c r="N366" s="76"/>
      <c r="O366" s="76"/>
      <c r="P366" s="76"/>
      <c r="Q366" s="76"/>
      <c r="R366" s="31"/>
      <c r="S366" s="23"/>
      <c r="T366" s="31"/>
      <c r="U366" s="31"/>
      <c r="V366" s="31"/>
      <c r="W366" s="31"/>
      <c r="X366" s="31"/>
      <c r="Y366" s="31"/>
      <c r="Z366" s="31"/>
      <c r="AA366" s="31"/>
      <c r="AB366" s="31"/>
      <c r="AC366" s="31"/>
      <c r="AE366" s="75"/>
      <c r="AF366" s="75"/>
      <c r="AG366" s="20"/>
      <c r="AH366" s="20"/>
      <c r="AI366" s="20"/>
      <c r="AJ366" s="20"/>
      <c r="AK366" s="20"/>
      <c r="AL366" s="20"/>
      <c r="AM366" s="20"/>
      <c r="AN366" s="20"/>
      <c r="AO366" s="20"/>
      <c r="AP366" s="20"/>
      <c r="AQ366" s="20"/>
    </row>
    <row r="367" spans="1:43" x14ac:dyDescent="0.15">
      <c r="A367" s="20">
        <v>1</v>
      </c>
      <c r="C367" s="77" t="s">
        <v>745</v>
      </c>
      <c r="D367" s="75"/>
      <c r="E367" s="73" t="s">
        <v>38</v>
      </c>
      <c r="F367" s="108" t="s">
        <v>746</v>
      </c>
      <c r="G367" s="108">
        <v>3.2157814074074071</v>
      </c>
      <c r="H367" s="109">
        <v>52.052244000000002</v>
      </c>
      <c r="I367" s="64">
        <v>1.0081394999999999E-5</v>
      </c>
      <c r="J367" s="70">
        <v>1.9216406999999999E-8</v>
      </c>
      <c r="K367" s="64">
        <v>0.22028194000000001</v>
      </c>
      <c r="L367" s="82"/>
      <c r="M367" s="82"/>
      <c r="N367" s="76"/>
      <c r="O367" s="76"/>
      <c r="P367" s="76"/>
      <c r="Q367" s="76"/>
      <c r="R367" s="31"/>
      <c r="S367" s="23"/>
      <c r="T367" s="31"/>
      <c r="U367" s="31"/>
      <c r="V367" s="31"/>
      <c r="W367" s="31"/>
      <c r="X367" s="31"/>
      <c r="Y367" s="31"/>
      <c r="Z367" s="31"/>
      <c r="AA367" s="31"/>
      <c r="AB367" s="31"/>
      <c r="AC367" s="31"/>
      <c r="AE367" s="75"/>
      <c r="AF367" s="75"/>
      <c r="AG367" s="20"/>
      <c r="AH367" s="20"/>
      <c r="AI367" s="20"/>
      <c r="AJ367" s="20"/>
      <c r="AK367" s="20"/>
      <c r="AL367" s="20"/>
      <c r="AM367" s="20"/>
      <c r="AN367" s="20"/>
      <c r="AO367" s="20"/>
      <c r="AP367" s="20"/>
      <c r="AQ367" s="20"/>
    </row>
    <row r="368" spans="1:43" x14ac:dyDescent="0.15">
      <c r="A368" s="20">
        <v>1</v>
      </c>
      <c r="C368" s="77" t="s">
        <v>747</v>
      </c>
      <c r="D368" s="75"/>
      <c r="E368" s="73" t="s">
        <v>38</v>
      </c>
      <c r="F368" s="108" t="s">
        <v>748</v>
      </c>
      <c r="G368" s="108">
        <v>3.2157814074074071</v>
      </c>
      <c r="H368" s="109">
        <v>52.052244000000002</v>
      </c>
      <c r="I368" s="64">
        <v>1.0081394999999999E-5</v>
      </c>
      <c r="J368" s="70">
        <v>1.9216406999999999E-8</v>
      </c>
      <c r="K368" s="64">
        <v>0.22028194000000001</v>
      </c>
      <c r="L368" s="82"/>
      <c r="M368" s="82"/>
      <c r="N368" s="76"/>
      <c r="O368" s="76"/>
      <c r="P368" s="76"/>
      <c r="Q368" s="76"/>
      <c r="R368" s="31"/>
      <c r="S368" s="23"/>
      <c r="T368" s="31"/>
      <c r="U368" s="31"/>
      <c r="V368" s="31"/>
      <c r="W368" s="31"/>
      <c r="X368" s="31"/>
      <c r="Y368" s="31"/>
      <c r="Z368" s="31"/>
      <c r="AA368" s="31"/>
      <c r="AB368" s="31"/>
      <c r="AC368" s="31"/>
      <c r="AE368" s="75"/>
      <c r="AF368" s="75"/>
      <c r="AG368" s="20"/>
      <c r="AH368" s="20"/>
      <c r="AI368" s="20"/>
      <c r="AJ368" s="20"/>
      <c r="AK368" s="20"/>
      <c r="AL368" s="20"/>
      <c r="AM368" s="20"/>
      <c r="AN368" s="20"/>
      <c r="AO368" s="20"/>
      <c r="AP368" s="20"/>
      <c r="AQ368" s="20"/>
    </row>
    <row r="369" spans="1:43" x14ac:dyDescent="0.15">
      <c r="A369" s="20">
        <v>1</v>
      </c>
      <c r="C369" s="77" t="s">
        <v>749</v>
      </c>
      <c r="D369" s="75"/>
      <c r="E369" s="73" t="s">
        <v>38</v>
      </c>
      <c r="F369" s="108" t="s">
        <v>750</v>
      </c>
      <c r="G369" s="108">
        <v>3.2157814074074071</v>
      </c>
      <c r="H369" s="109">
        <v>52.052244000000002</v>
      </c>
      <c r="I369" s="64">
        <v>1.0081394999999999E-5</v>
      </c>
      <c r="J369" s="70">
        <v>1.9216406999999999E-8</v>
      </c>
      <c r="K369" s="64">
        <v>0.22028194000000001</v>
      </c>
      <c r="L369" s="82"/>
      <c r="M369" s="82"/>
      <c r="N369" s="76"/>
      <c r="O369" s="76"/>
      <c r="P369" s="76"/>
      <c r="Q369" s="76"/>
      <c r="R369" s="31"/>
      <c r="S369" s="23"/>
      <c r="T369" s="31"/>
      <c r="U369" s="31"/>
      <c r="V369" s="31"/>
      <c r="W369" s="31"/>
      <c r="X369" s="31"/>
      <c r="Y369" s="31"/>
      <c r="Z369" s="31"/>
      <c r="AA369" s="31"/>
      <c r="AB369" s="31"/>
      <c r="AC369" s="31"/>
      <c r="AE369" s="75"/>
      <c r="AF369" s="75"/>
      <c r="AG369" s="20"/>
      <c r="AH369" s="20"/>
      <c r="AI369" s="20"/>
      <c r="AJ369" s="20"/>
      <c r="AK369" s="20"/>
      <c r="AL369" s="20"/>
      <c r="AM369" s="20"/>
      <c r="AN369" s="20"/>
      <c r="AO369" s="20"/>
      <c r="AP369" s="20"/>
      <c r="AQ369" s="20"/>
    </row>
    <row r="370" spans="1:43" x14ac:dyDescent="0.15">
      <c r="A370" s="20">
        <v>1</v>
      </c>
      <c r="C370" s="77" t="s">
        <v>751</v>
      </c>
      <c r="D370" s="75"/>
      <c r="E370" s="73" t="s">
        <v>38</v>
      </c>
      <c r="F370" s="108" t="s">
        <v>752</v>
      </c>
      <c r="G370" s="108">
        <v>3.2157814074074071</v>
      </c>
      <c r="H370" s="109">
        <v>52.052244000000002</v>
      </c>
      <c r="I370" s="64">
        <v>1.0081394999999999E-5</v>
      </c>
      <c r="J370" s="70">
        <v>1.9216406999999999E-8</v>
      </c>
      <c r="K370" s="64">
        <v>0.22028194000000001</v>
      </c>
      <c r="L370" s="82"/>
      <c r="M370" s="82"/>
      <c r="N370" s="76"/>
      <c r="O370" s="76"/>
      <c r="P370" s="76"/>
      <c r="Q370" s="76"/>
      <c r="R370" s="31"/>
      <c r="S370" s="23"/>
      <c r="T370" s="31"/>
      <c r="U370" s="31"/>
      <c r="V370" s="31"/>
      <c r="W370" s="31"/>
      <c r="X370" s="31"/>
      <c r="Y370" s="31"/>
      <c r="Z370" s="31"/>
      <c r="AA370" s="31"/>
      <c r="AB370" s="31"/>
      <c r="AC370" s="31"/>
      <c r="AE370" s="75"/>
      <c r="AF370" s="75"/>
      <c r="AG370" s="20"/>
      <c r="AH370" s="20"/>
      <c r="AI370" s="20"/>
      <c r="AJ370" s="20"/>
      <c r="AK370" s="20"/>
      <c r="AL370" s="20"/>
      <c r="AM370" s="20"/>
      <c r="AN370" s="20"/>
      <c r="AO370" s="20"/>
      <c r="AP370" s="20"/>
      <c r="AQ370" s="20"/>
    </row>
    <row r="371" spans="1:43" x14ac:dyDescent="0.15">
      <c r="C371" s="67" t="s">
        <v>753</v>
      </c>
      <c r="D371" s="114" t="s">
        <v>754</v>
      </c>
      <c r="E371" s="73"/>
      <c r="F371" s="64"/>
      <c r="G371" s="110"/>
      <c r="H371" s="116"/>
      <c r="I371" s="64"/>
      <c r="K371" s="64"/>
      <c r="L371" s="81"/>
      <c r="M371" s="81"/>
      <c r="N371" s="74"/>
      <c r="S371" s="23"/>
      <c r="AE371" s="75"/>
      <c r="AF371" s="75"/>
      <c r="AG371" s="20"/>
      <c r="AH371" s="20"/>
      <c r="AI371" s="20"/>
      <c r="AJ371" s="20"/>
      <c r="AK371" s="20"/>
      <c r="AL371" s="20"/>
      <c r="AM371" s="20"/>
      <c r="AN371" s="20"/>
      <c r="AO371" s="20"/>
      <c r="AP371" s="20"/>
      <c r="AQ371" s="20"/>
    </row>
    <row r="372" spans="1:43" x14ac:dyDescent="0.15">
      <c r="C372" s="77" t="s">
        <v>755</v>
      </c>
      <c r="D372" s="75"/>
      <c r="E372" s="73" t="s">
        <v>38</v>
      </c>
      <c r="F372" s="108" t="s">
        <v>756</v>
      </c>
      <c r="G372" s="108">
        <v>5.7371259259259251</v>
      </c>
      <c r="H372" s="109">
        <v>108.50826000000001</v>
      </c>
      <c r="I372" s="64">
        <v>2.0234495E-5</v>
      </c>
      <c r="J372" s="70">
        <v>6.2933819999999995E-8</v>
      </c>
      <c r="K372" s="64">
        <v>0.37654145</v>
      </c>
      <c r="L372" s="82"/>
      <c r="M372" s="82"/>
      <c r="N372" s="76"/>
      <c r="O372" s="76"/>
      <c r="P372" s="76"/>
      <c r="Q372" s="76"/>
      <c r="R372" s="31"/>
      <c r="S372" s="23"/>
      <c r="T372" s="31"/>
      <c r="U372" s="31"/>
      <c r="V372" s="31"/>
      <c r="W372" s="31"/>
      <c r="X372" s="31"/>
      <c r="Y372" s="31"/>
      <c r="Z372" s="31"/>
      <c r="AA372" s="31"/>
      <c r="AB372" s="31"/>
      <c r="AC372" s="31"/>
      <c r="AE372" s="75"/>
      <c r="AF372" s="75"/>
      <c r="AG372" s="20"/>
      <c r="AH372" s="20"/>
      <c r="AI372" s="20"/>
      <c r="AJ372" s="20"/>
      <c r="AK372" s="20"/>
      <c r="AL372" s="20"/>
      <c r="AM372" s="20"/>
      <c r="AN372" s="20"/>
      <c r="AO372" s="20"/>
      <c r="AP372" s="20"/>
      <c r="AQ372" s="20"/>
    </row>
    <row r="373" spans="1:43" x14ac:dyDescent="0.15">
      <c r="C373" s="77" t="s">
        <v>757</v>
      </c>
      <c r="D373" s="114"/>
      <c r="E373" s="73" t="s">
        <v>38</v>
      </c>
      <c r="F373" s="108" t="s">
        <v>758</v>
      </c>
      <c r="G373" s="108">
        <v>5.6300146666666659</v>
      </c>
      <c r="H373" s="109">
        <v>106.4187</v>
      </c>
      <c r="I373" s="64">
        <v>2.0213299999999998E-5</v>
      </c>
      <c r="J373" s="70">
        <v>6.0937312000000005E-8</v>
      </c>
      <c r="K373" s="64">
        <v>0.37745356000000002</v>
      </c>
      <c r="L373" s="82"/>
      <c r="M373" s="82"/>
      <c r="N373" s="76"/>
      <c r="O373" s="76"/>
      <c r="P373" s="76"/>
      <c r="Q373" s="76"/>
      <c r="R373" s="31"/>
      <c r="S373" s="23"/>
      <c r="T373" s="31"/>
      <c r="U373" s="31"/>
      <c r="V373" s="31"/>
      <c r="W373" s="31"/>
      <c r="X373" s="31"/>
      <c r="Y373" s="31"/>
      <c r="Z373" s="31"/>
      <c r="AA373" s="31"/>
      <c r="AB373" s="31"/>
      <c r="AC373" s="31"/>
      <c r="AE373" s="75"/>
      <c r="AF373" s="75"/>
      <c r="AG373" s="20"/>
      <c r="AH373" s="20"/>
      <c r="AI373" s="20"/>
      <c r="AJ373" s="20"/>
      <c r="AK373" s="20"/>
      <c r="AL373" s="20"/>
      <c r="AM373" s="20"/>
      <c r="AN373" s="20"/>
      <c r="AO373" s="20"/>
      <c r="AP373" s="20"/>
      <c r="AQ373" s="20"/>
    </row>
    <row r="374" spans="1:43" x14ac:dyDescent="0.15">
      <c r="C374" s="77" t="s">
        <v>759</v>
      </c>
      <c r="D374" s="75"/>
      <c r="E374" s="73" t="s">
        <v>38</v>
      </c>
      <c r="F374" s="108" t="s">
        <v>760</v>
      </c>
      <c r="G374" s="108">
        <v>5.6869535555555553</v>
      </c>
      <c r="H374" s="109">
        <v>106.61774</v>
      </c>
      <c r="I374" s="64">
        <v>2.0576105000000001E-5</v>
      </c>
      <c r="J374" s="70">
        <v>6.0998793999999996E-8</v>
      </c>
      <c r="K374" s="64">
        <v>0.37998218</v>
      </c>
      <c r="L374" s="82"/>
      <c r="M374" s="82"/>
      <c r="N374" s="76"/>
      <c r="O374" s="76"/>
      <c r="P374" s="76"/>
      <c r="Q374" s="76"/>
      <c r="R374" s="31"/>
      <c r="S374" s="23"/>
      <c r="T374" s="31"/>
      <c r="U374" s="31"/>
      <c r="V374" s="31"/>
      <c r="W374" s="31"/>
      <c r="X374" s="31"/>
      <c r="Y374" s="31"/>
      <c r="Z374" s="31"/>
      <c r="AA374" s="31"/>
      <c r="AB374" s="31"/>
      <c r="AC374" s="31"/>
      <c r="AE374" s="75"/>
      <c r="AF374" s="75"/>
      <c r="AG374" s="20"/>
      <c r="AH374" s="20"/>
      <c r="AI374" s="20"/>
      <c r="AJ374" s="20"/>
      <c r="AK374" s="20"/>
      <c r="AL374" s="20"/>
      <c r="AM374" s="20"/>
      <c r="AN374" s="20"/>
      <c r="AO374" s="20"/>
      <c r="AP374" s="20"/>
      <c r="AQ374" s="20"/>
    </row>
    <row r="375" spans="1:43" x14ac:dyDescent="0.15">
      <c r="C375" s="77" t="s">
        <v>761</v>
      </c>
      <c r="D375" s="75"/>
      <c r="E375" s="73" t="s">
        <v>38</v>
      </c>
      <c r="F375" s="108" t="s">
        <v>762</v>
      </c>
      <c r="G375" s="108">
        <v>5.7019627407407407</v>
      </c>
      <c r="H375" s="109">
        <v>106.61175</v>
      </c>
      <c r="I375" s="64">
        <v>2.0840888999999999E-5</v>
      </c>
      <c r="J375" s="70">
        <v>6.1460999999999997E-8</v>
      </c>
      <c r="K375" s="64">
        <v>0.37917714000000002</v>
      </c>
      <c r="L375" s="82"/>
      <c r="M375" s="82"/>
      <c r="N375" s="76"/>
      <c r="O375" s="76"/>
      <c r="P375" s="76"/>
      <c r="Q375" s="76"/>
      <c r="R375" s="31"/>
      <c r="S375" s="23"/>
      <c r="T375" s="31"/>
      <c r="U375" s="31"/>
      <c r="V375" s="31"/>
      <c r="W375" s="31"/>
      <c r="X375" s="31"/>
      <c r="Y375" s="31"/>
      <c r="Z375" s="31"/>
      <c r="AA375" s="31"/>
      <c r="AB375" s="31"/>
      <c r="AC375" s="31"/>
      <c r="AE375" s="75"/>
      <c r="AF375" s="75"/>
      <c r="AG375" s="20"/>
      <c r="AH375" s="20"/>
      <c r="AI375" s="20"/>
      <c r="AJ375" s="20"/>
      <c r="AK375" s="20"/>
      <c r="AL375" s="20"/>
      <c r="AM375" s="20"/>
      <c r="AN375" s="20"/>
      <c r="AO375" s="20"/>
      <c r="AP375" s="20"/>
      <c r="AQ375" s="20"/>
    </row>
    <row r="376" spans="1:43" x14ac:dyDescent="0.15">
      <c r="C376" s="77" t="s">
        <v>763</v>
      </c>
      <c r="D376" s="75"/>
      <c r="E376" s="73" t="s">
        <v>38</v>
      </c>
      <c r="F376" s="108" t="s">
        <v>764</v>
      </c>
      <c r="G376" s="108">
        <v>5.6332762222222215</v>
      </c>
      <c r="H376" s="109">
        <v>106.89790000000001</v>
      </c>
      <c r="I376" s="64">
        <v>2.0035634000000001E-5</v>
      </c>
      <c r="J376" s="70">
        <v>6.1621701999999998E-8</v>
      </c>
      <c r="K376" s="64">
        <v>0.37596172999999999</v>
      </c>
      <c r="L376" s="82"/>
      <c r="M376" s="82"/>
      <c r="N376" s="76"/>
      <c r="O376" s="76"/>
      <c r="P376" s="76"/>
      <c r="Q376" s="76"/>
      <c r="R376" s="31"/>
      <c r="S376" s="23"/>
      <c r="T376" s="31"/>
      <c r="U376" s="31"/>
      <c r="V376" s="31"/>
      <c r="W376" s="31"/>
      <c r="X376" s="31"/>
      <c r="Y376" s="31"/>
      <c r="Z376" s="31"/>
      <c r="AA376" s="31"/>
      <c r="AB376" s="31"/>
      <c r="AC376" s="31"/>
      <c r="AE376" s="75"/>
      <c r="AF376" s="75"/>
      <c r="AG376" s="20"/>
      <c r="AH376" s="20"/>
      <c r="AI376" s="20"/>
      <c r="AJ376" s="20"/>
      <c r="AK376" s="20"/>
      <c r="AL376" s="20"/>
      <c r="AM376" s="20"/>
      <c r="AN376" s="20"/>
      <c r="AO376" s="20"/>
      <c r="AP376" s="20"/>
      <c r="AQ376" s="20"/>
    </row>
    <row r="377" spans="1:43" x14ac:dyDescent="0.15">
      <c r="C377" s="77" t="s">
        <v>765</v>
      </c>
      <c r="D377" s="114"/>
      <c r="E377" s="73" t="s">
        <v>38</v>
      </c>
      <c r="F377" s="108" t="s">
        <v>766</v>
      </c>
      <c r="G377" s="108">
        <v>5.8404905185185179</v>
      </c>
      <c r="H377" s="109">
        <v>109.80710000000001</v>
      </c>
      <c r="I377" s="64">
        <v>2.0675162000000001E-5</v>
      </c>
      <c r="J377" s="70">
        <v>6.3057504999999999E-8</v>
      </c>
      <c r="K377" s="64">
        <v>0.38032590999999999</v>
      </c>
      <c r="L377" s="82"/>
      <c r="M377" s="82"/>
      <c r="N377" s="76"/>
      <c r="O377" s="76"/>
      <c r="P377" s="76"/>
      <c r="Q377" s="76"/>
      <c r="R377" s="31"/>
      <c r="S377" s="23"/>
      <c r="T377" s="31"/>
      <c r="U377" s="31"/>
      <c r="V377" s="31"/>
      <c r="W377" s="31"/>
      <c r="X377" s="31"/>
      <c r="Y377" s="31"/>
      <c r="Z377" s="31"/>
      <c r="AA377" s="31"/>
      <c r="AB377" s="31"/>
      <c r="AC377" s="31"/>
      <c r="AE377" s="75"/>
      <c r="AF377" s="75"/>
      <c r="AG377" s="20"/>
      <c r="AH377" s="20"/>
      <c r="AI377" s="20"/>
      <c r="AJ377" s="20"/>
      <c r="AK377" s="20"/>
      <c r="AL377" s="20"/>
      <c r="AM377" s="20"/>
      <c r="AN377" s="20"/>
      <c r="AO377" s="20"/>
      <c r="AP377" s="20"/>
      <c r="AQ377" s="20"/>
    </row>
    <row r="378" spans="1:43" x14ac:dyDescent="0.15">
      <c r="C378" s="77" t="s">
        <v>767</v>
      </c>
      <c r="D378" s="75"/>
      <c r="E378" s="73" t="s">
        <v>38</v>
      </c>
      <c r="F378" s="108" t="s">
        <v>768</v>
      </c>
      <c r="G378" s="108">
        <v>5.9030208888888884</v>
      </c>
      <c r="H378" s="109">
        <v>109.73677000000001</v>
      </c>
      <c r="I378" s="64">
        <v>2.1038016000000001E-5</v>
      </c>
      <c r="J378" s="70">
        <v>6.1391305999999995E-8</v>
      </c>
      <c r="K378" s="64">
        <v>0.37805972999999998</v>
      </c>
      <c r="L378" s="82"/>
      <c r="M378" s="82"/>
      <c r="N378" s="76"/>
      <c r="O378" s="76"/>
      <c r="P378" s="76"/>
      <c r="Q378" s="76"/>
      <c r="R378" s="31"/>
      <c r="S378" s="23"/>
      <c r="T378" s="31"/>
      <c r="U378" s="31"/>
      <c r="V378" s="31"/>
      <c r="W378" s="31"/>
      <c r="X378" s="31"/>
      <c r="Y378" s="31"/>
      <c r="Z378" s="31"/>
      <c r="AA378" s="31"/>
      <c r="AB378" s="31"/>
      <c r="AC378" s="31"/>
      <c r="AE378" s="75"/>
      <c r="AF378" s="75"/>
      <c r="AG378" s="20"/>
      <c r="AH378" s="20"/>
      <c r="AI378" s="20"/>
      <c r="AJ378" s="20"/>
      <c r="AK378" s="20"/>
      <c r="AL378" s="20"/>
      <c r="AM378" s="20"/>
      <c r="AN378" s="20"/>
      <c r="AO378" s="20"/>
      <c r="AP378" s="20"/>
      <c r="AQ378" s="20"/>
    </row>
    <row r="379" spans="1:43" x14ac:dyDescent="0.15">
      <c r="C379" s="77" t="s">
        <v>769</v>
      </c>
      <c r="D379" s="75"/>
      <c r="E379" s="73" t="s">
        <v>38</v>
      </c>
      <c r="F379" s="108" t="s">
        <v>770</v>
      </c>
      <c r="G379" s="108">
        <v>6.1924117037037041</v>
      </c>
      <c r="H379" s="109">
        <v>114.1579</v>
      </c>
      <c r="I379" s="64">
        <v>2.2203833999999999E-5</v>
      </c>
      <c r="J379" s="70">
        <v>6.3318107000000003E-8</v>
      </c>
      <c r="K379" s="64">
        <v>0.39308056000000002</v>
      </c>
      <c r="L379" s="82"/>
      <c r="M379" s="82"/>
      <c r="N379" s="76"/>
      <c r="O379" s="76"/>
      <c r="P379" s="76"/>
      <c r="Q379" s="76"/>
      <c r="R379" s="31"/>
      <c r="S379" s="23"/>
      <c r="T379" s="31"/>
      <c r="U379" s="31"/>
      <c r="V379" s="31"/>
      <c r="W379" s="31"/>
      <c r="X379" s="31"/>
      <c r="Y379" s="31"/>
      <c r="Z379" s="31"/>
      <c r="AA379" s="31"/>
      <c r="AB379" s="31"/>
      <c r="AC379" s="31"/>
      <c r="AE379" s="75"/>
      <c r="AF379" s="75"/>
      <c r="AG379" s="20"/>
      <c r="AH379" s="20"/>
      <c r="AI379" s="20"/>
      <c r="AJ379" s="20"/>
      <c r="AK379" s="20"/>
      <c r="AL379" s="20"/>
      <c r="AM379" s="20"/>
      <c r="AN379" s="20"/>
      <c r="AO379" s="20"/>
      <c r="AP379" s="20"/>
      <c r="AQ379" s="20"/>
    </row>
    <row r="380" spans="1:43" x14ac:dyDescent="0.15">
      <c r="C380" s="77" t="s">
        <v>771</v>
      </c>
      <c r="D380" s="75"/>
      <c r="E380" s="73" t="s">
        <v>38</v>
      </c>
      <c r="F380" s="108" t="s">
        <v>772</v>
      </c>
      <c r="G380" s="108">
        <v>6.9310136296296294</v>
      </c>
      <c r="H380" s="109">
        <v>131.08226999999999</v>
      </c>
      <c r="I380" s="64">
        <v>2.4139012E-5</v>
      </c>
      <c r="J380" s="70">
        <v>6.8390704999999995E-8</v>
      </c>
      <c r="K380" s="64">
        <v>0.43609818</v>
      </c>
      <c r="L380" s="82"/>
      <c r="M380" s="82"/>
      <c r="N380" s="76"/>
      <c r="O380" s="76"/>
      <c r="P380" s="76"/>
      <c r="Q380" s="76"/>
      <c r="R380" s="31"/>
      <c r="S380" s="23"/>
      <c r="T380" s="31"/>
      <c r="U380" s="31"/>
      <c r="V380" s="31"/>
      <c r="W380" s="31"/>
      <c r="X380" s="31"/>
      <c r="Y380" s="31"/>
      <c r="Z380" s="31"/>
      <c r="AA380" s="31"/>
      <c r="AB380" s="31"/>
      <c r="AC380" s="31"/>
      <c r="AE380" s="75"/>
      <c r="AF380" s="75"/>
      <c r="AG380" s="20"/>
      <c r="AH380" s="20"/>
      <c r="AI380" s="20"/>
      <c r="AJ380" s="20"/>
      <c r="AK380" s="20"/>
      <c r="AL380" s="20"/>
      <c r="AM380" s="20"/>
      <c r="AN380" s="20"/>
      <c r="AO380" s="20"/>
      <c r="AP380" s="20"/>
      <c r="AQ380" s="20"/>
    </row>
    <row r="381" spans="1:43" x14ac:dyDescent="0.15">
      <c r="C381" s="77" t="s">
        <v>773</v>
      </c>
      <c r="D381" s="75"/>
      <c r="E381" s="73" t="s">
        <v>38</v>
      </c>
      <c r="F381" s="108" t="s">
        <v>774</v>
      </c>
      <c r="G381" s="108">
        <v>5.8216459999999994</v>
      </c>
      <c r="H381" s="109">
        <v>110.17153</v>
      </c>
      <c r="I381" s="64">
        <v>2.0482106000000001E-5</v>
      </c>
      <c r="J381" s="70">
        <v>6.2892449000000006E-8</v>
      </c>
      <c r="K381" s="64">
        <v>0.37975652999999998</v>
      </c>
      <c r="L381" s="82"/>
      <c r="M381" s="82"/>
      <c r="N381" s="76"/>
      <c r="O381" s="76"/>
      <c r="P381" s="76"/>
      <c r="Q381" s="76"/>
      <c r="R381" s="31"/>
      <c r="S381" s="23"/>
      <c r="T381" s="31"/>
      <c r="U381" s="31"/>
      <c r="V381" s="31"/>
      <c r="W381" s="31"/>
      <c r="X381" s="31"/>
      <c r="Y381" s="31"/>
      <c r="Z381" s="31"/>
      <c r="AA381" s="31"/>
      <c r="AB381" s="31"/>
      <c r="AC381" s="31"/>
      <c r="AE381" s="75"/>
      <c r="AF381" s="75"/>
      <c r="AG381" s="20"/>
      <c r="AH381" s="20"/>
      <c r="AI381" s="20"/>
      <c r="AJ381" s="20"/>
      <c r="AK381" s="20"/>
      <c r="AL381" s="20"/>
      <c r="AM381" s="20"/>
      <c r="AN381" s="20"/>
      <c r="AO381" s="20"/>
      <c r="AP381" s="20"/>
      <c r="AQ381" s="20"/>
    </row>
    <row r="382" spans="1:43" x14ac:dyDescent="0.15">
      <c r="C382" s="77" t="s">
        <v>775</v>
      </c>
      <c r="D382" s="75"/>
      <c r="E382" s="73" t="s">
        <v>38</v>
      </c>
      <c r="F382" s="108" t="s">
        <v>776</v>
      </c>
      <c r="G382" s="108">
        <v>5.7124886666666663</v>
      </c>
      <c r="H382" s="109">
        <v>108.02036</v>
      </c>
      <c r="I382" s="64">
        <v>2.0200330999999998E-5</v>
      </c>
      <c r="J382" s="70">
        <v>6.250308E-8</v>
      </c>
      <c r="K382" s="64">
        <v>0.37531411999999997</v>
      </c>
      <c r="L382" s="82"/>
      <c r="M382" s="82"/>
      <c r="N382" s="76"/>
      <c r="O382" s="76"/>
      <c r="P382" s="76"/>
      <c r="Q382" s="76"/>
      <c r="R382" s="31"/>
      <c r="S382" s="23"/>
      <c r="T382" s="31"/>
      <c r="U382" s="31"/>
      <c r="V382" s="31"/>
      <c r="W382" s="31"/>
      <c r="X382" s="31"/>
      <c r="Y382" s="31"/>
      <c r="Z382" s="31"/>
      <c r="AA382" s="31"/>
      <c r="AB382" s="31"/>
      <c r="AC382" s="31"/>
      <c r="AE382" s="75"/>
      <c r="AF382" s="75"/>
      <c r="AG382" s="20"/>
      <c r="AH382" s="20"/>
      <c r="AI382" s="20"/>
      <c r="AJ382" s="20"/>
      <c r="AK382" s="20"/>
      <c r="AL382" s="20"/>
      <c r="AM382" s="20"/>
      <c r="AN382" s="20"/>
      <c r="AO382" s="20"/>
      <c r="AP382" s="20"/>
      <c r="AQ382" s="20"/>
    </row>
    <row r="383" spans="1:43" x14ac:dyDescent="0.15">
      <c r="C383" s="77" t="s">
        <v>777</v>
      </c>
      <c r="D383" s="114"/>
      <c r="E383" s="73" t="s">
        <v>38</v>
      </c>
      <c r="F383" s="108" t="s">
        <v>778</v>
      </c>
      <c r="G383" s="108">
        <v>5.8109257777777774</v>
      </c>
      <c r="H383" s="109">
        <v>109.22163</v>
      </c>
      <c r="I383" s="64">
        <v>2.0634166E-5</v>
      </c>
      <c r="J383" s="70">
        <v>6.2540617000000004E-8</v>
      </c>
      <c r="K383" s="64">
        <v>0.37885310999999999</v>
      </c>
      <c r="L383" s="82"/>
      <c r="M383" s="82"/>
      <c r="N383" s="76"/>
      <c r="O383" s="76"/>
      <c r="P383" s="76"/>
      <c r="Q383" s="76"/>
      <c r="R383" s="31"/>
      <c r="S383" s="23"/>
      <c r="T383" s="31"/>
      <c r="U383" s="31"/>
      <c r="V383" s="31"/>
      <c r="W383" s="31"/>
      <c r="X383" s="31"/>
      <c r="Y383" s="31"/>
      <c r="Z383" s="31"/>
      <c r="AA383" s="31"/>
      <c r="AB383" s="31"/>
      <c r="AC383" s="31"/>
      <c r="AE383" s="75"/>
      <c r="AF383" s="75"/>
      <c r="AG383" s="20"/>
      <c r="AH383" s="20"/>
      <c r="AI383" s="20"/>
      <c r="AJ383" s="20"/>
      <c r="AK383" s="20"/>
      <c r="AL383" s="20"/>
      <c r="AM383" s="20"/>
      <c r="AN383" s="20"/>
      <c r="AO383" s="20"/>
      <c r="AP383" s="20"/>
      <c r="AQ383" s="20"/>
    </row>
    <row r="384" spans="1:43" x14ac:dyDescent="0.15">
      <c r="C384" s="77" t="s">
        <v>779</v>
      </c>
      <c r="D384" s="114"/>
      <c r="E384" s="73" t="s">
        <v>38</v>
      </c>
      <c r="F384" s="108" t="s">
        <v>780</v>
      </c>
      <c r="G384" s="108">
        <v>5.8246489629629625</v>
      </c>
      <c r="H384" s="109">
        <v>110.4815</v>
      </c>
      <c r="I384" s="64">
        <v>2.0458846000000001E-5</v>
      </c>
      <c r="J384" s="70">
        <v>6.2654107000000004E-8</v>
      </c>
      <c r="K384" s="64">
        <v>0.37980524999999998</v>
      </c>
      <c r="L384" s="82"/>
      <c r="M384" s="82"/>
      <c r="N384" s="76"/>
      <c r="O384" s="76"/>
      <c r="P384" s="76"/>
      <c r="Q384" s="76"/>
      <c r="R384" s="31"/>
      <c r="S384" s="23"/>
      <c r="T384" s="31"/>
      <c r="U384" s="31"/>
      <c r="V384" s="31"/>
      <c r="W384" s="31"/>
      <c r="X384" s="31"/>
      <c r="Y384" s="31"/>
      <c r="Z384" s="31"/>
      <c r="AA384" s="31"/>
      <c r="AB384" s="31"/>
      <c r="AC384" s="31"/>
      <c r="AE384" s="75"/>
      <c r="AF384" s="75"/>
      <c r="AG384" s="20"/>
      <c r="AH384" s="20"/>
      <c r="AI384" s="20"/>
      <c r="AJ384" s="20"/>
      <c r="AK384" s="20"/>
      <c r="AL384" s="20"/>
      <c r="AM384" s="20"/>
      <c r="AN384" s="20"/>
      <c r="AO384" s="20"/>
      <c r="AP384" s="20"/>
      <c r="AQ384" s="20"/>
    </row>
    <row r="385" spans="3:43" x14ac:dyDescent="0.15">
      <c r="C385" s="77" t="s">
        <v>781</v>
      </c>
      <c r="D385" s="114"/>
      <c r="E385" s="73" t="s">
        <v>38</v>
      </c>
      <c r="F385" s="108" t="s">
        <v>782</v>
      </c>
      <c r="G385" s="108">
        <v>5.8024917777777771</v>
      </c>
      <c r="H385" s="109">
        <v>107.44670000000001</v>
      </c>
      <c r="I385" s="64">
        <v>2.1041426999999999E-5</v>
      </c>
      <c r="J385" s="70">
        <v>5.9998265000000001E-8</v>
      </c>
      <c r="K385" s="64">
        <v>0.37803777</v>
      </c>
      <c r="L385" s="82"/>
      <c r="M385" s="82"/>
      <c r="N385" s="76"/>
      <c r="O385" s="76"/>
      <c r="P385" s="76"/>
      <c r="Q385" s="76"/>
      <c r="R385" s="31"/>
      <c r="S385" s="23"/>
      <c r="T385" s="31"/>
      <c r="U385" s="31"/>
      <c r="V385" s="31"/>
      <c r="W385" s="31"/>
      <c r="X385" s="31"/>
      <c r="Y385" s="31"/>
      <c r="Z385" s="31"/>
      <c r="AA385" s="31"/>
      <c r="AB385" s="31"/>
      <c r="AC385" s="31"/>
      <c r="AE385" s="75"/>
      <c r="AF385" s="75"/>
      <c r="AG385" s="20"/>
      <c r="AH385" s="20"/>
      <c r="AI385" s="20"/>
      <c r="AJ385" s="20"/>
      <c r="AK385" s="20"/>
      <c r="AL385" s="20"/>
      <c r="AM385" s="20"/>
      <c r="AN385" s="20"/>
      <c r="AO385" s="20"/>
      <c r="AP385" s="20"/>
      <c r="AQ385" s="20"/>
    </row>
    <row r="386" spans="3:43" x14ac:dyDescent="0.15">
      <c r="C386" s="77" t="s">
        <v>783</v>
      </c>
      <c r="D386" s="75"/>
      <c r="E386" s="73" t="s">
        <v>38</v>
      </c>
      <c r="F386" s="108" t="s">
        <v>784</v>
      </c>
      <c r="G386" s="108">
        <v>5.5577022962962959</v>
      </c>
      <c r="H386" s="109">
        <v>105.13437</v>
      </c>
      <c r="I386" s="64">
        <v>1.9973758E-5</v>
      </c>
      <c r="J386" s="70">
        <v>6.0852349000000003E-8</v>
      </c>
      <c r="K386" s="64">
        <v>0.37523800000000002</v>
      </c>
      <c r="L386" s="82"/>
      <c r="M386" s="82"/>
      <c r="N386" s="76"/>
      <c r="O386" s="76"/>
      <c r="P386" s="76"/>
      <c r="Q386" s="76"/>
      <c r="R386" s="31"/>
      <c r="S386" s="23"/>
      <c r="T386" s="31"/>
      <c r="U386" s="31"/>
      <c r="V386" s="31"/>
      <c r="W386" s="31"/>
      <c r="X386" s="31"/>
      <c r="Y386" s="31"/>
      <c r="Z386" s="31"/>
      <c r="AA386" s="31"/>
      <c r="AB386" s="31"/>
      <c r="AC386" s="31"/>
      <c r="AE386" s="75"/>
      <c r="AF386" s="75"/>
      <c r="AG386" s="20"/>
      <c r="AH386" s="20"/>
      <c r="AI386" s="20"/>
      <c r="AJ386" s="20"/>
      <c r="AK386" s="20"/>
      <c r="AL386" s="20"/>
      <c r="AM386" s="20"/>
      <c r="AN386" s="20"/>
      <c r="AO386" s="20"/>
      <c r="AP386" s="20"/>
      <c r="AQ386" s="20"/>
    </row>
    <row r="387" spans="3:43" x14ac:dyDescent="0.15">
      <c r="C387" s="77" t="s">
        <v>785</v>
      </c>
      <c r="D387" s="75"/>
      <c r="E387" s="73" t="s">
        <v>38</v>
      </c>
      <c r="F387" s="108" t="s">
        <v>786</v>
      </c>
      <c r="G387" s="108">
        <v>6.0390635555555559</v>
      </c>
      <c r="H387" s="109">
        <v>112.5076</v>
      </c>
      <c r="I387" s="64">
        <v>2.1468901E-5</v>
      </c>
      <c r="J387" s="70">
        <v>6.2865475999999994E-8</v>
      </c>
      <c r="K387" s="64">
        <v>0.38706079999999998</v>
      </c>
      <c r="L387" s="82"/>
      <c r="M387" s="82"/>
      <c r="N387" s="76"/>
      <c r="O387" s="76"/>
      <c r="P387" s="76"/>
      <c r="Q387" s="76"/>
      <c r="R387" s="31"/>
      <c r="S387" s="23"/>
      <c r="T387" s="31"/>
      <c r="U387" s="31"/>
      <c r="V387" s="31"/>
      <c r="W387" s="31"/>
      <c r="X387" s="31"/>
      <c r="Y387" s="31"/>
      <c r="Z387" s="31"/>
      <c r="AA387" s="31"/>
      <c r="AB387" s="31"/>
      <c r="AC387" s="31"/>
      <c r="AE387" s="75"/>
      <c r="AF387" s="75"/>
      <c r="AG387" s="20"/>
      <c r="AH387" s="20"/>
      <c r="AI387" s="20"/>
      <c r="AJ387" s="20"/>
      <c r="AK387" s="20"/>
      <c r="AL387" s="20"/>
      <c r="AM387" s="20"/>
      <c r="AN387" s="20"/>
      <c r="AO387" s="20"/>
      <c r="AP387" s="20"/>
      <c r="AQ387" s="20"/>
    </row>
    <row r="388" spans="3:43" x14ac:dyDescent="0.15">
      <c r="C388" s="77" t="s">
        <v>787</v>
      </c>
      <c r="D388" s="75"/>
      <c r="E388" s="73" t="s">
        <v>38</v>
      </c>
      <c r="F388" s="108" t="s">
        <v>788</v>
      </c>
      <c r="G388" s="108">
        <v>6.1123762962962962</v>
      </c>
      <c r="H388" s="109">
        <v>112.61931</v>
      </c>
      <c r="I388" s="64">
        <v>2.2129608000000001E-5</v>
      </c>
      <c r="J388" s="70">
        <v>6.1801451999999997E-8</v>
      </c>
      <c r="K388" s="64">
        <v>0.39324777999999999</v>
      </c>
      <c r="L388" s="82"/>
      <c r="M388" s="82"/>
      <c r="N388" s="76"/>
      <c r="O388" s="76"/>
      <c r="P388" s="76"/>
      <c r="Q388" s="76"/>
      <c r="R388" s="31"/>
      <c r="S388" s="23"/>
      <c r="T388" s="31"/>
      <c r="U388" s="31"/>
      <c r="V388" s="31"/>
      <c r="W388" s="31"/>
      <c r="X388" s="31"/>
      <c r="Y388" s="31"/>
      <c r="Z388" s="31"/>
      <c r="AA388" s="31"/>
      <c r="AB388" s="31"/>
      <c r="AC388" s="31"/>
      <c r="AE388" s="75"/>
      <c r="AF388" s="75"/>
      <c r="AG388" s="20"/>
      <c r="AH388" s="20"/>
      <c r="AI388" s="20"/>
      <c r="AJ388" s="20"/>
      <c r="AK388" s="20"/>
      <c r="AL388" s="20"/>
      <c r="AM388" s="20"/>
      <c r="AN388" s="20"/>
      <c r="AO388" s="20"/>
      <c r="AP388" s="20"/>
      <c r="AQ388" s="20"/>
    </row>
    <row r="389" spans="3:43" x14ac:dyDescent="0.15">
      <c r="C389" s="77" t="s">
        <v>789</v>
      </c>
      <c r="D389" s="75"/>
      <c r="E389" s="73" t="s">
        <v>38</v>
      </c>
      <c r="F389" s="108" t="s">
        <v>790</v>
      </c>
      <c r="G389" s="108">
        <v>6.0785882222222218</v>
      </c>
      <c r="H389" s="109">
        <v>122.72714000000001</v>
      </c>
      <c r="I389" s="64">
        <v>1.9842297999999999E-5</v>
      </c>
      <c r="J389" s="70">
        <v>6.0348384999999999E-8</v>
      </c>
      <c r="K389" s="64">
        <v>0.39088192999999999</v>
      </c>
      <c r="L389" s="82"/>
      <c r="M389" s="82"/>
      <c r="N389" s="76"/>
      <c r="O389" s="76"/>
      <c r="P389" s="76"/>
      <c r="Q389" s="76"/>
      <c r="R389" s="31"/>
      <c r="S389" s="23"/>
      <c r="T389" s="31"/>
      <c r="U389" s="31"/>
      <c r="V389" s="31"/>
      <c r="W389" s="31"/>
      <c r="X389" s="31"/>
      <c r="Y389" s="31"/>
      <c r="Z389" s="31"/>
      <c r="AA389" s="31"/>
      <c r="AB389" s="31"/>
      <c r="AC389" s="31"/>
      <c r="AE389" s="75"/>
      <c r="AF389" s="75"/>
      <c r="AG389" s="20"/>
      <c r="AH389" s="20"/>
      <c r="AI389" s="20"/>
      <c r="AJ389" s="20"/>
      <c r="AK389" s="20"/>
      <c r="AL389" s="20"/>
      <c r="AM389" s="20"/>
      <c r="AN389" s="20"/>
      <c r="AO389" s="20"/>
      <c r="AP389" s="20"/>
      <c r="AQ389" s="20"/>
    </row>
    <row r="390" spans="3:43" x14ac:dyDescent="0.15">
      <c r="C390" s="77" t="s">
        <v>791</v>
      </c>
      <c r="D390" s="75"/>
      <c r="E390" s="73" t="s">
        <v>38</v>
      </c>
      <c r="F390" s="108" t="s">
        <v>792</v>
      </c>
      <c r="G390" s="108">
        <v>6.0702777777777772</v>
      </c>
      <c r="H390" s="109">
        <v>122.39519</v>
      </c>
      <c r="I390" s="64">
        <v>1.9870209999999999E-5</v>
      </c>
      <c r="J390" s="70">
        <v>5.9996430000000001E-8</v>
      </c>
      <c r="K390" s="64">
        <v>0.39079099</v>
      </c>
      <c r="L390" s="82"/>
      <c r="M390" s="82"/>
      <c r="N390" s="76"/>
      <c r="O390" s="76"/>
      <c r="P390" s="76"/>
      <c r="Q390" s="76"/>
      <c r="R390" s="31"/>
      <c r="S390" s="23"/>
      <c r="T390" s="31"/>
      <c r="U390" s="31"/>
      <c r="V390" s="31"/>
      <c r="W390" s="31"/>
      <c r="X390" s="31"/>
      <c r="Y390" s="31"/>
      <c r="Z390" s="31"/>
      <c r="AA390" s="31"/>
      <c r="AB390" s="31"/>
      <c r="AC390" s="31"/>
      <c r="AE390" s="75"/>
      <c r="AF390" s="75"/>
      <c r="AG390" s="20"/>
      <c r="AH390" s="20"/>
      <c r="AI390" s="20"/>
      <c r="AJ390" s="20"/>
      <c r="AK390" s="20"/>
      <c r="AL390" s="20"/>
      <c r="AM390" s="20"/>
      <c r="AN390" s="20"/>
      <c r="AO390" s="20"/>
      <c r="AP390" s="20"/>
      <c r="AQ390" s="20"/>
    </row>
    <row r="391" spans="3:43" x14ac:dyDescent="0.15">
      <c r="C391" s="77" t="s">
        <v>793</v>
      </c>
      <c r="D391" s="75"/>
      <c r="E391" s="73" t="s">
        <v>38</v>
      </c>
      <c r="F391" s="108" t="s">
        <v>794</v>
      </c>
      <c r="G391" s="108">
        <v>5.9779917037037027</v>
      </c>
      <c r="H391" s="109">
        <v>117.41331</v>
      </c>
      <c r="I391" s="64">
        <v>2.0155306999999999E-5</v>
      </c>
      <c r="J391" s="70">
        <v>6.1603657E-8</v>
      </c>
      <c r="K391" s="64">
        <v>0.38624586999999999</v>
      </c>
      <c r="L391" s="82"/>
      <c r="M391" s="82"/>
      <c r="N391" s="76"/>
      <c r="O391" s="76"/>
      <c r="P391" s="76"/>
      <c r="Q391" s="76"/>
      <c r="R391" s="31"/>
      <c r="S391" s="23"/>
      <c r="T391" s="31"/>
      <c r="U391" s="31"/>
      <c r="V391" s="31"/>
      <c r="W391" s="31"/>
      <c r="X391" s="31"/>
      <c r="Y391" s="31"/>
      <c r="Z391" s="31"/>
      <c r="AA391" s="31"/>
      <c r="AB391" s="31"/>
      <c r="AC391" s="31"/>
      <c r="AE391" s="75"/>
      <c r="AF391" s="75"/>
      <c r="AG391" s="20"/>
      <c r="AH391" s="20"/>
      <c r="AI391" s="20"/>
      <c r="AJ391" s="20"/>
      <c r="AK391" s="20"/>
      <c r="AL391" s="20"/>
      <c r="AM391" s="20"/>
      <c r="AN391" s="20"/>
      <c r="AO391" s="20"/>
      <c r="AP391" s="20"/>
      <c r="AQ391" s="20"/>
    </row>
    <row r="392" spans="3:43" x14ac:dyDescent="0.15">
      <c r="C392" s="77" t="s">
        <v>795</v>
      </c>
      <c r="D392" s="75"/>
      <c r="E392" s="73" t="s">
        <v>38</v>
      </c>
      <c r="F392" s="108" t="s">
        <v>796</v>
      </c>
      <c r="G392" s="108">
        <v>5.8147577777777775</v>
      </c>
      <c r="H392" s="109">
        <v>114.84372</v>
      </c>
      <c r="I392" s="64">
        <v>1.9734113E-5</v>
      </c>
      <c r="J392" s="70">
        <v>5.9310431000000001E-8</v>
      </c>
      <c r="K392" s="64">
        <v>0.38248918999999998</v>
      </c>
      <c r="L392" s="82"/>
      <c r="M392" s="82"/>
      <c r="N392" s="76"/>
      <c r="O392" s="76"/>
      <c r="P392" s="76"/>
      <c r="Q392" s="76"/>
      <c r="R392" s="31"/>
      <c r="S392" s="23"/>
      <c r="T392" s="31"/>
      <c r="U392" s="31"/>
      <c r="V392" s="31"/>
      <c r="W392" s="31"/>
      <c r="X392" s="31"/>
      <c r="Y392" s="31"/>
      <c r="Z392" s="31"/>
      <c r="AA392" s="31"/>
      <c r="AB392" s="31"/>
      <c r="AC392" s="31"/>
      <c r="AE392" s="75"/>
      <c r="AF392" s="75"/>
      <c r="AG392" s="20"/>
      <c r="AH392" s="20"/>
      <c r="AI392" s="20"/>
      <c r="AJ392" s="20"/>
      <c r="AK392" s="20"/>
      <c r="AL392" s="20"/>
      <c r="AM392" s="20"/>
      <c r="AN392" s="20"/>
      <c r="AO392" s="20"/>
      <c r="AP392" s="20"/>
      <c r="AQ392" s="20"/>
    </row>
    <row r="393" spans="3:43" x14ac:dyDescent="0.15">
      <c r="C393" s="67" t="s">
        <v>797</v>
      </c>
      <c r="D393" s="114" t="s">
        <v>798</v>
      </c>
      <c r="E393" s="73"/>
      <c r="F393" s="64"/>
      <c r="G393" s="110"/>
      <c r="H393" s="116"/>
      <c r="I393" s="64"/>
      <c r="K393" s="64"/>
      <c r="L393" s="81"/>
      <c r="M393" s="81"/>
      <c r="N393" s="74"/>
      <c r="S393" s="23"/>
      <c r="AE393" s="75"/>
      <c r="AF393" s="75"/>
      <c r="AG393" s="20"/>
      <c r="AH393" s="20"/>
      <c r="AI393" s="20"/>
      <c r="AJ393" s="20"/>
      <c r="AK393" s="20"/>
      <c r="AL393" s="20"/>
      <c r="AM393" s="20"/>
      <c r="AN393" s="20"/>
      <c r="AO393" s="20"/>
      <c r="AP393" s="20"/>
      <c r="AQ393" s="20"/>
    </row>
    <row r="394" spans="3:43" x14ac:dyDescent="0.15">
      <c r="C394" s="77" t="s">
        <v>799</v>
      </c>
      <c r="D394" s="75"/>
      <c r="E394" s="73" t="s">
        <v>38</v>
      </c>
      <c r="F394" s="108" t="s">
        <v>800</v>
      </c>
      <c r="G394" s="108">
        <v>1.4090142962962962</v>
      </c>
      <c r="H394" s="109">
        <v>27.916153999999999</v>
      </c>
      <c r="I394" s="64">
        <v>1.3441464999999999E-5</v>
      </c>
      <c r="J394" s="70">
        <v>2.0613134E-8</v>
      </c>
      <c r="K394" s="64">
        <v>0.34246071</v>
      </c>
      <c r="L394" s="82"/>
      <c r="M394" s="82"/>
      <c r="N394" s="76"/>
      <c r="O394" s="76"/>
      <c r="P394" s="76"/>
      <c r="Q394" s="76"/>
      <c r="R394" s="31"/>
      <c r="S394" s="23"/>
      <c r="T394" s="31"/>
      <c r="U394" s="31"/>
      <c r="V394" s="31"/>
      <c r="W394" s="31"/>
      <c r="X394" s="31"/>
      <c r="Y394" s="31"/>
      <c r="Z394" s="31"/>
      <c r="AA394" s="31"/>
      <c r="AB394" s="31"/>
      <c r="AC394" s="31"/>
      <c r="AE394" s="75"/>
      <c r="AF394" s="75"/>
      <c r="AG394" s="20"/>
      <c r="AH394" s="20"/>
      <c r="AI394" s="20"/>
      <c r="AJ394" s="20"/>
      <c r="AK394" s="20"/>
      <c r="AL394" s="20"/>
      <c r="AM394" s="20"/>
      <c r="AN394" s="20"/>
      <c r="AO394" s="20"/>
      <c r="AP394" s="20"/>
      <c r="AQ394" s="20"/>
    </row>
    <row r="395" spans="3:43" x14ac:dyDescent="0.15">
      <c r="C395" s="77" t="s">
        <v>801</v>
      </c>
      <c r="D395" s="75"/>
      <c r="E395" s="73" t="s">
        <v>38</v>
      </c>
      <c r="F395" s="108" t="s">
        <v>802</v>
      </c>
      <c r="G395" s="108">
        <v>1.6102632592592592</v>
      </c>
      <c r="H395" s="109">
        <v>31.253505000000001</v>
      </c>
      <c r="I395" s="64">
        <v>1.404614E-5</v>
      </c>
      <c r="J395" s="70">
        <v>2.2073295E-8</v>
      </c>
      <c r="K395" s="64">
        <v>0.37184351999999998</v>
      </c>
      <c r="L395" s="82"/>
      <c r="M395" s="82"/>
      <c r="N395" s="76"/>
      <c r="O395" s="76"/>
      <c r="P395" s="76"/>
      <c r="Q395" s="76"/>
      <c r="R395" s="31"/>
      <c r="S395" s="23"/>
      <c r="T395" s="31"/>
      <c r="U395" s="31"/>
      <c r="V395" s="31"/>
      <c r="W395" s="31"/>
      <c r="X395" s="31"/>
      <c r="Y395" s="31"/>
      <c r="Z395" s="31"/>
      <c r="AA395" s="31"/>
      <c r="AB395" s="31"/>
      <c r="AC395" s="31"/>
      <c r="AE395" s="75"/>
      <c r="AF395" s="75"/>
      <c r="AG395" s="20"/>
      <c r="AH395" s="20"/>
      <c r="AI395" s="20"/>
      <c r="AJ395" s="20"/>
      <c r="AK395" s="20"/>
      <c r="AL395" s="20"/>
      <c r="AM395" s="20"/>
      <c r="AN395" s="20"/>
      <c r="AO395" s="20"/>
      <c r="AP395" s="20"/>
      <c r="AQ395" s="20"/>
    </row>
    <row r="396" spans="3:43" x14ac:dyDescent="0.15">
      <c r="C396" s="77" t="s">
        <v>803</v>
      </c>
      <c r="D396" s="75"/>
      <c r="E396" s="73" t="s">
        <v>38</v>
      </c>
      <c r="F396" s="108" t="s">
        <v>804</v>
      </c>
      <c r="G396" s="108">
        <v>1.7068428888888887</v>
      </c>
      <c r="H396" s="109">
        <v>33.210144999999997</v>
      </c>
      <c r="I396" s="64">
        <v>1.5098937999999999E-5</v>
      </c>
      <c r="J396" s="70">
        <v>2.4578045000000001E-8</v>
      </c>
      <c r="K396" s="64">
        <v>0.34932563</v>
      </c>
      <c r="L396" s="82"/>
      <c r="M396" s="82"/>
      <c r="N396" s="76"/>
      <c r="O396" s="76"/>
      <c r="P396" s="76"/>
      <c r="Q396" s="76"/>
      <c r="R396" s="31"/>
      <c r="S396" s="23"/>
      <c r="T396" s="31"/>
      <c r="U396" s="31"/>
      <c r="V396" s="31"/>
      <c r="W396" s="31"/>
      <c r="X396" s="31"/>
      <c r="Y396" s="31"/>
      <c r="Z396" s="31"/>
      <c r="AA396" s="31"/>
      <c r="AB396" s="31"/>
      <c r="AC396" s="31"/>
      <c r="AE396" s="75"/>
      <c r="AF396" s="75"/>
      <c r="AG396" s="20"/>
      <c r="AH396" s="20"/>
      <c r="AI396" s="20"/>
      <c r="AJ396" s="20"/>
      <c r="AK396" s="20"/>
      <c r="AL396" s="20"/>
      <c r="AM396" s="20"/>
      <c r="AN396" s="20"/>
      <c r="AO396" s="20"/>
      <c r="AP396" s="20"/>
      <c r="AQ396" s="20"/>
    </row>
    <row r="397" spans="3:43" x14ac:dyDescent="0.15">
      <c r="C397" s="77" t="s">
        <v>805</v>
      </c>
      <c r="D397" s="75"/>
      <c r="E397" s="73" t="s">
        <v>38</v>
      </c>
      <c r="F397" s="108" t="s">
        <v>806</v>
      </c>
      <c r="G397" s="108">
        <v>2.0541508888888886</v>
      </c>
      <c r="H397" s="109">
        <v>36.775745999999998</v>
      </c>
      <c r="I397" s="64">
        <v>2.9156133000000001E-5</v>
      </c>
      <c r="J397" s="70">
        <v>4.0930167E-8</v>
      </c>
      <c r="K397" s="64">
        <v>0.40592445999999999</v>
      </c>
      <c r="L397" s="82"/>
      <c r="M397" s="82"/>
      <c r="N397" s="76"/>
      <c r="O397" s="76"/>
      <c r="P397" s="76"/>
      <c r="Q397" s="76"/>
      <c r="R397" s="31"/>
      <c r="S397" s="23"/>
      <c r="T397" s="31"/>
      <c r="U397" s="31"/>
      <c r="V397" s="31"/>
      <c r="W397" s="31"/>
      <c r="X397" s="31"/>
      <c r="Y397" s="31"/>
      <c r="Z397" s="31"/>
      <c r="AA397" s="31"/>
      <c r="AB397" s="31"/>
      <c r="AC397" s="31"/>
      <c r="AE397" s="75"/>
      <c r="AF397" s="75"/>
      <c r="AG397" s="20"/>
      <c r="AH397" s="20"/>
      <c r="AI397" s="20"/>
      <c r="AJ397" s="20"/>
      <c r="AK397" s="20"/>
      <c r="AL397" s="20"/>
      <c r="AM397" s="20"/>
      <c r="AN397" s="20"/>
      <c r="AO397" s="20"/>
      <c r="AP397" s="20"/>
      <c r="AQ397" s="20"/>
    </row>
    <row r="398" spans="3:43" x14ac:dyDescent="0.15">
      <c r="C398" s="77" t="s">
        <v>807</v>
      </c>
      <c r="D398" s="114"/>
      <c r="E398" s="73" t="s">
        <v>38</v>
      </c>
      <c r="F398" s="108" t="s">
        <v>808</v>
      </c>
      <c r="G398" s="108">
        <v>2.9503513333333333</v>
      </c>
      <c r="H398" s="109">
        <v>48.010226000000003</v>
      </c>
      <c r="I398" s="64">
        <v>4.2495406999999999E-5</v>
      </c>
      <c r="J398" s="70">
        <v>5.8590481999999999E-8</v>
      </c>
      <c r="K398" s="64">
        <v>0.44282891000000002</v>
      </c>
      <c r="L398" s="82"/>
      <c r="M398" s="82"/>
      <c r="N398" s="76"/>
      <c r="O398" s="76"/>
      <c r="P398" s="76"/>
      <c r="Q398" s="76"/>
      <c r="R398" s="31"/>
      <c r="S398" s="23"/>
      <c r="T398" s="31"/>
      <c r="U398" s="31"/>
      <c r="V398" s="31"/>
      <c r="W398" s="31"/>
      <c r="X398" s="31"/>
      <c r="Y398" s="31"/>
      <c r="Z398" s="31"/>
      <c r="AA398" s="31"/>
      <c r="AB398" s="31"/>
      <c r="AC398" s="31"/>
      <c r="AE398" s="75"/>
      <c r="AF398" s="75"/>
      <c r="AG398" s="20"/>
      <c r="AH398" s="20"/>
      <c r="AI398" s="20"/>
      <c r="AJ398" s="20"/>
      <c r="AK398" s="20"/>
      <c r="AL398" s="20"/>
      <c r="AM398" s="20"/>
      <c r="AN398" s="20"/>
      <c r="AO398" s="20"/>
      <c r="AP398" s="20"/>
      <c r="AQ398" s="20"/>
    </row>
    <row r="399" spans="3:43" x14ac:dyDescent="0.15">
      <c r="C399" s="77" t="s">
        <v>809</v>
      </c>
      <c r="D399" s="75"/>
      <c r="E399" s="73" t="s">
        <v>38</v>
      </c>
      <c r="F399" s="108" t="s">
        <v>810</v>
      </c>
      <c r="G399" s="108">
        <v>4.2040509629629623</v>
      </c>
      <c r="H399" s="109">
        <v>66.829751999999999</v>
      </c>
      <c r="I399" s="64">
        <v>8.3111182999999998E-5</v>
      </c>
      <c r="J399" s="70">
        <v>1.1079894000000001E-7</v>
      </c>
      <c r="K399" s="64">
        <v>0.63912108999999995</v>
      </c>
      <c r="L399" s="82"/>
      <c r="M399" s="82"/>
      <c r="N399" s="76"/>
      <c r="O399" s="76"/>
      <c r="P399" s="76"/>
      <c r="Q399" s="76"/>
      <c r="R399" s="31"/>
      <c r="S399" s="23"/>
      <c r="T399" s="31"/>
      <c r="U399" s="31"/>
      <c r="V399" s="31"/>
      <c r="W399" s="31"/>
      <c r="X399" s="31"/>
      <c r="Y399" s="31"/>
      <c r="Z399" s="31"/>
      <c r="AA399" s="31"/>
      <c r="AB399" s="31"/>
      <c r="AC399" s="31"/>
      <c r="AE399" s="75"/>
      <c r="AF399" s="75"/>
      <c r="AG399" s="20"/>
      <c r="AH399" s="20"/>
      <c r="AI399" s="20"/>
      <c r="AJ399" s="20"/>
      <c r="AK399" s="20"/>
      <c r="AL399" s="20"/>
      <c r="AM399" s="20"/>
      <c r="AN399" s="20"/>
      <c r="AO399" s="20"/>
      <c r="AP399" s="20"/>
      <c r="AQ399" s="20"/>
    </row>
    <row r="400" spans="3:43" x14ac:dyDescent="0.15">
      <c r="C400" s="77" t="s">
        <v>811</v>
      </c>
      <c r="D400" s="114"/>
      <c r="E400" s="73" t="s">
        <v>38</v>
      </c>
      <c r="F400" s="108" t="s">
        <v>812</v>
      </c>
      <c r="G400" s="108">
        <v>2.5584493333333334</v>
      </c>
      <c r="H400" s="109">
        <v>47.212057999999999</v>
      </c>
      <c r="I400" s="64">
        <v>2.0094365E-5</v>
      </c>
      <c r="J400" s="70">
        <v>3.1582738999999999E-8</v>
      </c>
      <c r="K400" s="64">
        <v>0.48427245000000002</v>
      </c>
      <c r="L400" s="82"/>
      <c r="M400" s="82"/>
      <c r="N400" s="76"/>
      <c r="O400" s="76"/>
      <c r="P400" s="76"/>
      <c r="Q400" s="76"/>
      <c r="R400" s="31"/>
      <c r="S400" s="23"/>
      <c r="T400" s="31"/>
      <c r="U400" s="31"/>
      <c r="V400" s="31"/>
      <c r="W400" s="31"/>
      <c r="X400" s="31"/>
      <c r="Y400" s="31"/>
      <c r="Z400" s="31"/>
      <c r="AA400" s="31"/>
      <c r="AB400" s="31"/>
      <c r="AC400" s="31"/>
      <c r="AE400" s="75"/>
      <c r="AF400" s="75"/>
      <c r="AG400" s="20"/>
      <c r="AH400" s="20"/>
      <c r="AI400" s="20"/>
      <c r="AJ400" s="20"/>
      <c r="AK400" s="20"/>
      <c r="AL400" s="20"/>
      <c r="AM400" s="20"/>
      <c r="AN400" s="20"/>
      <c r="AO400" s="20"/>
      <c r="AP400" s="20"/>
      <c r="AQ400" s="20"/>
    </row>
    <row r="401" spans="1:43" x14ac:dyDescent="0.15">
      <c r="C401" s="77" t="s">
        <v>813</v>
      </c>
      <c r="D401" s="75"/>
      <c r="E401" s="73" t="s">
        <v>38</v>
      </c>
      <c r="F401" s="108" t="s">
        <v>814</v>
      </c>
      <c r="G401" s="108">
        <v>2.7831564444444443</v>
      </c>
      <c r="H401" s="109">
        <v>50.989372000000003</v>
      </c>
      <c r="I401" s="64">
        <v>2.1401274999999999E-5</v>
      </c>
      <c r="J401" s="70">
        <v>3.3735782999999999E-8</v>
      </c>
      <c r="K401" s="64">
        <v>0.51219707000000003</v>
      </c>
      <c r="L401" s="82"/>
      <c r="M401" s="82"/>
      <c r="N401" s="76"/>
      <c r="O401" s="76"/>
      <c r="P401" s="76"/>
      <c r="Q401" s="76"/>
      <c r="R401" s="31"/>
      <c r="S401" s="23"/>
      <c r="T401" s="31"/>
      <c r="U401" s="31"/>
      <c r="V401" s="31"/>
      <c r="W401" s="31"/>
      <c r="X401" s="31"/>
      <c r="Y401" s="31"/>
      <c r="Z401" s="31"/>
      <c r="AA401" s="31"/>
      <c r="AB401" s="31"/>
      <c r="AC401" s="31"/>
      <c r="AE401" s="75"/>
      <c r="AF401" s="75"/>
      <c r="AG401" s="20"/>
      <c r="AH401" s="20"/>
      <c r="AI401" s="20"/>
      <c r="AJ401" s="20"/>
      <c r="AK401" s="20"/>
      <c r="AL401" s="20"/>
      <c r="AM401" s="20"/>
      <c r="AN401" s="20"/>
      <c r="AO401" s="20"/>
      <c r="AP401" s="20"/>
      <c r="AQ401" s="20"/>
    </row>
    <row r="402" spans="1:43" x14ac:dyDescent="0.15">
      <c r="C402" s="77" t="s">
        <v>815</v>
      </c>
      <c r="D402" s="75"/>
      <c r="E402" s="73" t="s">
        <v>38</v>
      </c>
      <c r="F402" s="108" t="s">
        <v>816</v>
      </c>
      <c r="G402" s="108">
        <v>1.7134959259259257</v>
      </c>
      <c r="H402" s="109">
        <v>31.133493000000001</v>
      </c>
      <c r="I402" s="64">
        <v>1.3851745E-5</v>
      </c>
      <c r="J402" s="70">
        <v>2.1403608999999999E-8</v>
      </c>
      <c r="K402" s="64">
        <v>0.32604253</v>
      </c>
      <c r="L402" s="82"/>
      <c r="M402" s="82"/>
      <c r="N402" s="76"/>
      <c r="O402" s="76"/>
      <c r="P402" s="76"/>
      <c r="Q402" s="76"/>
      <c r="R402" s="31"/>
      <c r="S402" s="23"/>
      <c r="T402" s="31"/>
      <c r="U402" s="31"/>
      <c r="V402" s="31"/>
      <c r="W402" s="31"/>
      <c r="X402" s="31"/>
      <c r="Y402" s="31"/>
      <c r="Z402" s="31"/>
      <c r="AA402" s="31"/>
      <c r="AB402" s="31"/>
      <c r="AC402" s="31"/>
      <c r="AE402" s="75"/>
      <c r="AF402" s="75"/>
      <c r="AG402" s="20"/>
      <c r="AH402" s="20"/>
      <c r="AI402" s="20"/>
      <c r="AJ402" s="20"/>
      <c r="AK402" s="20"/>
      <c r="AL402" s="20"/>
      <c r="AM402" s="20"/>
      <c r="AN402" s="20"/>
      <c r="AO402" s="20"/>
      <c r="AP402" s="20"/>
      <c r="AQ402" s="20"/>
    </row>
    <row r="403" spans="1:43" x14ac:dyDescent="0.15">
      <c r="C403" s="77" t="s">
        <v>817</v>
      </c>
      <c r="D403" s="114"/>
      <c r="E403" s="73" t="s">
        <v>38</v>
      </c>
      <c r="F403" s="108" t="s">
        <v>818</v>
      </c>
      <c r="G403" s="108">
        <v>2.0179774814814815</v>
      </c>
      <c r="H403" s="109">
        <v>34.350831999999997</v>
      </c>
      <c r="I403" s="64">
        <v>1.4262024000000001E-5</v>
      </c>
      <c r="J403" s="70">
        <v>2.2194084E-8</v>
      </c>
      <c r="K403" s="64">
        <v>0.30962434999999999</v>
      </c>
      <c r="L403" s="82"/>
      <c r="M403" s="82"/>
      <c r="N403" s="76"/>
      <c r="O403" s="76"/>
      <c r="P403" s="76"/>
      <c r="Q403" s="76"/>
      <c r="R403" s="31"/>
      <c r="S403" s="23"/>
      <c r="T403" s="31"/>
      <c r="U403" s="31"/>
      <c r="V403" s="31"/>
      <c r="W403" s="31"/>
      <c r="X403" s="31"/>
      <c r="Y403" s="31"/>
      <c r="Z403" s="31"/>
      <c r="AA403" s="31"/>
      <c r="AB403" s="31"/>
      <c r="AC403" s="31"/>
      <c r="AE403" s="75"/>
      <c r="AF403" s="75"/>
      <c r="AG403" s="20"/>
      <c r="AH403" s="20"/>
      <c r="AI403" s="20"/>
      <c r="AJ403" s="20"/>
      <c r="AK403" s="20"/>
      <c r="AL403" s="20"/>
      <c r="AM403" s="20"/>
      <c r="AN403" s="20"/>
      <c r="AO403" s="20"/>
      <c r="AP403" s="20"/>
      <c r="AQ403" s="20"/>
    </row>
    <row r="404" spans="1:43" x14ac:dyDescent="0.15">
      <c r="C404" s="77" t="s">
        <v>819</v>
      </c>
      <c r="D404" s="75"/>
      <c r="E404" s="73" t="s">
        <v>38</v>
      </c>
      <c r="F404" s="108" t="s">
        <v>820</v>
      </c>
      <c r="G404" s="108">
        <v>2.160068888888889</v>
      </c>
      <c r="H404" s="109">
        <v>35.852257000000002</v>
      </c>
      <c r="I404" s="64">
        <v>1.4453488E-5</v>
      </c>
      <c r="J404" s="70">
        <v>2.2562971999999999E-8</v>
      </c>
      <c r="K404" s="64">
        <v>0.30196253000000001</v>
      </c>
      <c r="L404" s="82"/>
      <c r="M404" s="82"/>
      <c r="N404" s="76"/>
      <c r="O404" s="76"/>
      <c r="P404" s="76"/>
      <c r="Q404" s="76"/>
      <c r="R404" s="31"/>
      <c r="S404" s="23"/>
      <c r="T404" s="31"/>
      <c r="U404" s="31"/>
      <c r="V404" s="31"/>
      <c r="W404" s="31"/>
      <c r="X404" s="31"/>
      <c r="Y404" s="31"/>
      <c r="Z404" s="31"/>
      <c r="AA404" s="31"/>
      <c r="AB404" s="31"/>
      <c r="AC404" s="31"/>
      <c r="AE404" s="75"/>
      <c r="AF404" s="75"/>
      <c r="AG404" s="20"/>
      <c r="AH404" s="20"/>
      <c r="AI404" s="20"/>
      <c r="AJ404" s="20"/>
      <c r="AK404" s="20"/>
      <c r="AL404" s="20"/>
      <c r="AM404" s="20"/>
      <c r="AN404" s="20"/>
      <c r="AO404" s="20"/>
      <c r="AP404" s="20"/>
      <c r="AQ404" s="20"/>
    </row>
    <row r="405" spans="1:43" x14ac:dyDescent="0.15">
      <c r="C405" s="77" t="s">
        <v>821</v>
      </c>
      <c r="D405" s="75"/>
      <c r="E405" s="73" t="s">
        <v>38</v>
      </c>
      <c r="F405" s="108" t="s">
        <v>822</v>
      </c>
      <c r="G405" s="108">
        <v>2.220965259259259</v>
      </c>
      <c r="H405" s="109">
        <v>36.495725</v>
      </c>
      <c r="I405" s="64">
        <v>1.4535544E-5</v>
      </c>
      <c r="J405" s="70">
        <v>2.2721067E-8</v>
      </c>
      <c r="K405" s="64">
        <v>0.29867888999999997</v>
      </c>
      <c r="L405" s="82"/>
      <c r="M405" s="82"/>
      <c r="N405" s="76"/>
      <c r="O405" s="76"/>
      <c r="P405" s="76"/>
      <c r="Q405" s="76"/>
      <c r="R405" s="31"/>
      <c r="S405" s="23"/>
      <c r="T405" s="31"/>
      <c r="U405" s="31"/>
      <c r="V405" s="31"/>
      <c r="W405" s="31"/>
      <c r="X405" s="31"/>
      <c r="Y405" s="31"/>
      <c r="Z405" s="31"/>
      <c r="AA405" s="31"/>
      <c r="AB405" s="31"/>
      <c r="AC405" s="31"/>
      <c r="AE405" s="75"/>
      <c r="AF405" s="75"/>
      <c r="AG405" s="20"/>
      <c r="AH405" s="20"/>
      <c r="AI405" s="20"/>
      <c r="AJ405" s="20"/>
      <c r="AK405" s="20"/>
      <c r="AL405" s="20"/>
      <c r="AM405" s="20"/>
      <c r="AN405" s="20"/>
      <c r="AO405" s="20"/>
      <c r="AP405" s="20"/>
      <c r="AQ405" s="20"/>
    </row>
    <row r="406" spans="1:43" x14ac:dyDescent="0.15">
      <c r="A406" s="20">
        <v>1</v>
      </c>
      <c r="C406" s="77" t="s">
        <v>823</v>
      </c>
      <c r="D406" s="106">
        <v>1</v>
      </c>
      <c r="E406" s="73" t="s">
        <v>38</v>
      </c>
      <c r="F406" s="108" t="s">
        <v>824</v>
      </c>
      <c r="G406" s="108">
        <v>2.2236217777777778</v>
      </c>
      <c r="H406" s="109">
        <v>36.215873999999999</v>
      </c>
      <c r="I406" s="64">
        <v>1.4512194E-5</v>
      </c>
      <c r="J406" s="70">
        <v>2.2654371000000001E-8</v>
      </c>
      <c r="K406" s="64">
        <v>0.29115576999999998</v>
      </c>
      <c r="L406" s="82"/>
      <c r="M406" s="82"/>
      <c r="N406" s="76"/>
      <c r="O406" s="76"/>
      <c r="P406" s="76"/>
      <c r="Q406" s="76"/>
      <c r="R406" s="31"/>
      <c r="S406" s="23"/>
      <c r="T406" s="31"/>
      <c r="U406" s="31"/>
      <c r="V406" s="31"/>
      <c r="W406" s="31"/>
      <c r="X406" s="31"/>
      <c r="Y406" s="31"/>
      <c r="Z406" s="31"/>
      <c r="AA406" s="31"/>
      <c r="AB406" s="31"/>
      <c r="AC406" s="31"/>
      <c r="AE406" s="75"/>
      <c r="AF406" s="75"/>
      <c r="AG406" s="20"/>
      <c r="AH406" s="20"/>
      <c r="AI406" s="20"/>
      <c r="AJ406" s="20"/>
      <c r="AK406" s="20"/>
      <c r="AL406" s="20"/>
      <c r="AM406" s="20"/>
      <c r="AN406" s="20"/>
      <c r="AO406" s="20"/>
      <c r="AP406" s="20"/>
      <c r="AQ406" s="20"/>
    </row>
    <row r="407" spans="1:43" x14ac:dyDescent="0.15">
      <c r="C407" s="77" t="s">
        <v>825</v>
      </c>
      <c r="D407" s="75"/>
      <c r="E407" s="73" t="s">
        <v>38</v>
      </c>
      <c r="F407" s="108" t="s">
        <v>826</v>
      </c>
      <c r="G407" s="108">
        <v>1.8482132592592593</v>
      </c>
      <c r="H407" s="109">
        <v>35.752598999999996</v>
      </c>
      <c r="I407" s="64">
        <v>1.3835249E-5</v>
      </c>
      <c r="J407" s="70">
        <v>2.4462328E-8</v>
      </c>
      <c r="K407" s="64">
        <v>0.33801666000000002</v>
      </c>
      <c r="L407" s="82"/>
      <c r="M407" s="82"/>
      <c r="N407" s="76"/>
      <c r="O407" s="76"/>
      <c r="P407" s="76"/>
      <c r="Q407" s="76"/>
      <c r="R407" s="31"/>
      <c r="S407" s="23"/>
      <c r="T407" s="31"/>
      <c r="U407" s="31"/>
      <c r="V407" s="31"/>
      <c r="W407" s="31"/>
      <c r="X407" s="31"/>
      <c r="Y407" s="31"/>
      <c r="Z407" s="31"/>
      <c r="AA407" s="31"/>
      <c r="AB407" s="31"/>
      <c r="AC407" s="31"/>
      <c r="AE407" s="75"/>
      <c r="AF407" s="75"/>
      <c r="AG407" s="20"/>
      <c r="AH407" s="20"/>
      <c r="AI407" s="20"/>
      <c r="AJ407" s="20"/>
      <c r="AK407" s="20"/>
      <c r="AL407" s="20"/>
      <c r="AM407" s="20"/>
      <c r="AN407" s="20"/>
      <c r="AO407" s="20"/>
      <c r="AP407" s="20"/>
      <c r="AQ407" s="20"/>
    </row>
    <row r="408" spans="1:43" x14ac:dyDescent="0.15">
      <c r="C408" s="77" t="s">
        <v>827</v>
      </c>
      <c r="D408" s="75"/>
      <c r="E408" s="73" t="s">
        <v>38</v>
      </c>
      <c r="F408" s="108" t="s">
        <v>828</v>
      </c>
      <c r="G408" s="108">
        <v>2.1983232592592592</v>
      </c>
      <c r="H408" s="109">
        <v>40.470303999999999</v>
      </c>
      <c r="I408" s="64">
        <v>2.2402931E-5</v>
      </c>
      <c r="J408" s="70">
        <v>3.5553035000000002E-8</v>
      </c>
      <c r="K408" s="64">
        <v>0.37144755000000002</v>
      </c>
      <c r="L408" s="82"/>
      <c r="M408" s="82"/>
      <c r="N408" s="76"/>
      <c r="O408" s="76"/>
      <c r="P408" s="76"/>
      <c r="Q408" s="76"/>
      <c r="R408" s="31"/>
      <c r="S408" s="23"/>
      <c r="T408" s="31"/>
      <c r="U408" s="31"/>
      <c r="V408" s="31"/>
      <c r="W408" s="31"/>
      <c r="X408" s="31"/>
      <c r="Y408" s="31"/>
      <c r="Z408" s="31"/>
      <c r="AA408" s="31"/>
      <c r="AB408" s="31"/>
      <c r="AC408" s="31"/>
      <c r="AE408" s="75"/>
      <c r="AF408" s="75"/>
      <c r="AG408" s="20"/>
      <c r="AH408" s="20"/>
      <c r="AI408" s="20"/>
      <c r="AJ408" s="20"/>
      <c r="AK408" s="20"/>
      <c r="AL408" s="20"/>
      <c r="AM408" s="20"/>
      <c r="AN408" s="20"/>
      <c r="AO408" s="20"/>
      <c r="AP408" s="20"/>
      <c r="AQ408" s="20"/>
    </row>
    <row r="409" spans="1:43" x14ac:dyDescent="0.15">
      <c r="C409" s="77" t="s">
        <v>829</v>
      </c>
      <c r="D409" s="75"/>
      <c r="E409" s="73" t="s">
        <v>38</v>
      </c>
      <c r="F409" s="108" t="s">
        <v>830</v>
      </c>
      <c r="G409" s="108">
        <v>2.0811416296296295</v>
      </c>
      <c r="H409" s="109">
        <v>37.403633999999997</v>
      </c>
      <c r="I409" s="64">
        <v>2.9196388000000001E-5</v>
      </c>
      <c r="J409" s="70">
        <v>4.0989651000000003E-8</v>
      </c>
      <c r="K409" s="64">
        <v>0.40594795</v>
      </c>
      <c r="L409" s="82"/>
      <c r="M409" s="82"/>
      <c r="N409" s="76"/>
      <c r="O409" s="76"/>
      <c r="P409" s="76"/>
      <c r="Q409" s="76"/>
      <c r="R409" s="31"/>
      <c r="S409" s="23"/>
      <c r="T409" s="31"/>
      <c r="U409" s="31"/>
      <c r="V409" s="31"/>
      <c r="W409" s="31"/>
      <c r="X409" s="31"/>
      <c r="Y409" s="31"/>
      <c r="Z409" s="31"/>
      <c r="AA409" s="31"/>
      <c r="AB409" s="31"/>
      <c r="AC409" s="31"/>
      <c r="AE409" s="75"/>
      <c r="AF409" s="75"/>
      <c r="AG409" s="20"/>
      <c r="AH409" s="20"/>
      <c r="AI409" s="20"/>
      <c r="AJ409" s="20"/>
      <c r="AK409" s="20"/>
      <c r="AL409" s="20"/>
      <c r="AM409" s="20"/>
      <c r="AN409" s="20"/>
      <c r="AO409" s="20"/>
      <c r="AP409" s="20"/>
      <c r="AQ409" s="20"/>
    </row>
    <row r="410" spans="1:43" x14ac:dyDescent="0.15">
      <c r="C410" s="77" t="s">
        <v>831</v>
      </c>
      <c r="D410" s="75"/>
      <c r="E410" s="73" t="s">
        <v>38</v>
      </c>
      <c r="F410" s="108" t="s">
        <v>832</v>
      </c>
      <c r="G410" s="108">
        <v>3.1266919999999998</v>
      </c>
      <c r="H410" s="109">
        <v>56.757675999999996</v>
      </c>
      <c r="I410" s="64">
        <v>2.3391228000000001E-5</v>
      </c>
      <c r="J410" s="70">
        <v>3.7016444999999998E-8</v>
      </c>
      <c r="K410" s="64">
        <v>0.55463116000000001</v>
      </c>
      <c r="L410" s="82"/>
      <c r="M410" s="82"/>
      <c r="N410" s="76"/>
      <c r="O410" s="76"/>
      <c r="P410" s="76"/>
      <c r="Q410" s="76"/>
      <c r="R410" s="31"/>
      <c r="S410" s="23"/>
      <c r="T410" s="31"/>
      <c r="U410" s="31"/>
      <c r="V410" s="31"/>
      <c r="W410" s="31"/>
      <c r="X410" s="31"/>
      <c r="Y410" s="31"/>
      <c r="Z410" s="31"/>
      <c r="AA410" s="31"/>
      <c r="AB410" s="31"/>
      <c r="AC410" s="31"/>
      <c r="AE410" s="75"/>
      <c r="AF410" s="75"/>
      <c r="AG410" s="20"/>
      <c r="AH410" s="20"/>
      <c r="AI410" s="20"/>
      <c r="AJ410" s="20"/>
      <c r="AK410" s="20"/>
      <c r="AL410" s="20"/>
      <c r="AM410" s="20"/>
      <c r="AN410" s="20"/>
      <c r="AO410" s="20"/>
      <c r="AP410" s="20"/>
      <c r="AQ410" s="20"/>
    </row>
    <row r="411" spans="1:43" x14ac:dyDescent="0.15">
      <c r="C411" s="77" t="s">
        <v>833</v>
      </c>
      <c r="D411" s="75"/>
      <c r="E411" s="73" t="s">
        <v>38</v>
      </c>
      <c r="F411" s="108" t="s">
        <v>834</v>
      </c>
      <c r="G411" s="108">
        <v>3.4702274814814813</v>
      </c>
      <c r="H411" s="109">
        <v>62.525981000000002</v>
      </c>
      <c r="I411" s="64">
        <v>2.5381179999999999E-5</v>
      </c>
      <c r="J411" s="70">
        <v>4.0297106999999998E-8</v>
      </c>
      <c r="K411" s="64">
        <v>0.59706524000000005</v>
      </c>
      <c r="L411" s="82"/>
      <c r="M411" s="82"/>
      <c r="N411" s="76"/>
      <c r="O411" s="76"/>
      <c r="P411" s="76"/>
      <c r="Q411" s="76"/>
      <c r="R411" s="31"/>
      <c r="S411" s="23"/>
      <c r="T411" s="31"/>
      <c r="U411" s="31"/>
      <c r="V411" s="31"/>
      <c r="W411" s="31"/>
      <c r="X411" s="31"/>
      <c r="Y411" s="31"/>
      <c r="Z411" s="31"/>
      <c r="AA411" s="31"/>
      <c r="AB411" s="31"/>
      <c r="AC411" s="31"/>
      <c r="AE411" s="75"/>
      <c r="AF411" s="75"/>
      <c r="AG411" s="20"/>
      <c r="AH411" s="20"/>
      <c r="AI411" s="20"/>
      <c r="AJ411" s="20"/>
      <c r="AK411" s="20"/>
      <c r="AL411" s="20"/>
      <c r="AM411" s="20"/>
      <c r="AN411" s="20"/>
      <c r="AO411" s="20"/>
      <c r="AP411" s="20"/>
      <c r="AQ411" s="20"/>
    </row>
    <row r="412" spans="1:43" x14ac:dyDescent="0.15">
      <c r="C412" s="77" t="s">
        <v>835</v>
      </c>
      <c r="D412" s="75"/>
      <c r="E412" s="73" t="s">
        <v>38</v>
      </c>
      <c r="F412" s="108" t="s">
        <v>836</v>
      </c>
      <c r="G412" s="108">
        <v>2.3974565185185184</v>
      </c>
      <c r="H412" s="109">
        <v>43.193179999999998</v>
      </c>
      <c r="I412" s="64">
        <v>1.8546099999999998E-5</v>
      </c>
      <c r="J412" s="70">
        <v>2.9028602E-8</v>
      </c>
      <c r="K412" s="64">
        <v>0.42925770000000002</v>
      </c>
      <c r="L412" s="82"/>
      <c r="M412" s="82"/>
      <c r="N412" s="76"/>
      <c r="O412" s="76"/>
      <c r="P412" s="76"/>
      <c r="Q412" s="76"/>
      <c r="R412" s="31"/>
      <c r="S412" s="23"/>
      <c r="T412" s="31"/>
      <c r="U412" s="31"/>
      <c r="V412" s="31"/>
      <c r="W412" s="31"/>
      <c r="X412" s="31"/>
      <c r="Y412" s="31"/>
      <c r="Z412" s="31"/>
      <c r="AA412" s="31"/>
      <c r="AB412" s="31"/>
      <c r="AC412" s="31"/>
      <c r="AE412" s="75"/>
      <c r="AF412" s="75"/>
      <c r="AG412" s="20"/>
      <c r="AH412" s="20"/>
      <c r="AI412" s="20"/>
      <c r="AJ412" s="20"/>
      <c r="AK412" s="20"/>
      <c r="AL412" s="20"/>
      <c r="AM412" s="20"/>
      <c r="AN412" s="20"/>
      <c r="AO412" s="20"/>
      <c r="AP412" s="20"/>
      <c r="AQ412" s="20"/>
    </row>
    <row r="413" spans="1:43" x14ac:dyDescent="0.15">
      <c r="C413" s="77" t="s">
        <v>837</v>
      </c>
      <c r="D413" s="114"/>
      <c r="E413" s="73" t="s">
        <v>38</v>
      </c>
      <c r="F413" s="108" t="s">
        <v>838</v>
      </c>
      <c r="G413" s="108">
        <v>1.7134959259259257</v>
      </c>
      <c r="H413" s="109">
        <v>31.133493000000001</v>
      </c>
      <c r="I413" s="64">
        <v>1.3851745E-5</v>
      </c>
      <c r="J413" s="70">
        <v>2.1403608999999999E-8</v>
      </c>
      <c r="K413" s="64">
        <v>0.32604253</v>
      </c>
      <c r="L413" s="82"/>
      <c r="M413" s="82"/>
      <c r="N413" s="76"/>
      <c r="O413" s="76"/>
      <c r="P413" s="76"/>
      <c r="Q413" s="76"/>
      <c r="R413" s="31"/>
      <c r="S413" s="23"/>
      <c r="T413" s="31"/>
      <c r="U413" s="31"/>
      <c r="V413" s="31"/>
      <c r="W413" s="31"/>
      <c r="X413" s="31"/>
      <c r="Y413" s="31"/>
      <c r="Z413" s="31"/>
      <c r="AA413" s="31"/>
      <c r="AB413" s="31"/>
      <c r="AC413" s="31"/>
      <c r="AE413" s="75"/>
      <c r="AF413" s="75"/>
      <c r="AG413" s="20"/>
      <c r="AH413" s="20"/>
      <c r="AI413" s="20"/>
      <c r="AJ413" s="20"/>
      <c r="AK413" s="20"/>
      <c r="AL413" s="20"/>
      <c r="AM413" s="20"/>
      <c r="AN413" s="20"/>
      <c r="AO413" s="20"/>
      <c r="AP413" s="20"/>
      <c r="AQ413" s="20"/>
    </row>
    <row r="414" spans="1:43" x14ac:dyDescent="0.15">
      <c r="C414" s="77" t="s">
        <v>839</v>
      </c>
      <c r="D414" s="75"/>
      <c r="E414" s="73" t="s">
        <v>38</v>
      </c>
      <c r="F414" s="108" t="s">
        <v>840</v>
      </c>
      <c r="G414" s="108">
        <v>2.1901423703703702</v>
      </c>
      <c r="H414" s="109">
        <v>36.190362999999998</v>
      </c>
      <c r="I414" s="64">
        <v>1.4485351E-5</v>
      </c>
      <c r="J414" s="70">
        <v>2.2759672000000001E-8</v>
      </c>
      <c r="K414" s="64">
        <v>0.29798827999999999</v>
      </c>
      <c r="L414" s="82"/>
      <c r="M414" s="82"/>
      <c r="N414" s="76"/>
      <c r="O414" s="76"/>
      <c r="P414" s="76"/>
      <c r="Q414" s="76"/>
      <c r="R414" s="31"/>
      <c r="S414" s="23"/>
      <c r="T414" s="31"/>
      <c r="U414" s="31"/>
      <c r="V414" s="31"/>
      <c r="W414" s="31"/>
      <c r="X414" s="31"/>
      <c r="Y414" s="31"/>
      <c r="Z414" s="31"/>
      <c r="AA414" s="31"/>
      <c r="AB414" s="31"/>
      <c r="AC414" s="31"/>
      <c r="AE414" s="75"/>
      <c r="AF414" s="75"/>
      <c r="AG414" s="20"/>
      <c r="AH414" s="20"/>
      <c r="AI414" s="20"/>
      <c r="AJ414" s="20"/>
      <c r="AK414" s="20"/>
      <c r="AL414" s="20"/>
      <c r="AM414" s="20"/>
      <c r="AN414" s="20"/>
      <c r="AO414" s="20"/>
      <c r="AP414" s="20"/>
      <c r="AQ414" s="20"/>
    </row>
    <row r="415" spans="1:43" x14ac:dyDescent="0.15">
      <c r="C415" s="77" t="s">
        <v>841</v>
      </c>
      <c r="D415" s="75"/>
      <c r="E415" s="73" t="s">
        <v>38</v>
      </c>
      <c r="F415" s="108" t="s">
        <v>842</v>
      </c>
      <c r="G415" s="108">
        <v>2.220965259259259</v>
      </c>
      <c r="H415" s="109">
        <v>36.495725</v>
      </c>
      <c r="I415" s="64">
        <v>1.4535544E-5</v>
      </c>
      <c r="J415" s="70">
        <v>2.2721067E-8</v>
      </c>
      <c r="K415" s="64">
        <v>0.29867888999999997</v>
      </c>
      <c r="L415" s="82"/>
      <c r="M415" s="82"/>
      <c r="N415" s="76"/>
      <c r="O415" s="76"/>
      <c r="P415" s="76"/>
      <c r="Q415" s="76"/>
      <c r="R415" s="31"/>
      <c r="S415" s="23"/>
      <c r="T415" s="31"/>
      <c r="U415" s="31"/>
      <c r="V415" s="31"/>
      <c r="W415" s="31"/>
      <c r="X415" s="31"/>
      <c r="Y415" s="31"/>
      <c r="Z415" s="31"/>
      <c r="AA415" s="31"/>
      <c r="AB415" s="31"/>
      <c r="AC415" s="31"/>
      <c r="AE415" s="75"/>
      <c r="AF415" s="75"/>
      <c r="AG415" s="20"/>
      <c r="AH415" s="20"/>
      <c r="AI415" s="20"/>
      <c r="AJ415" s="20"/>
      <c r="AK415" s="20"/>
      <c r="AL415" s="20"/>
      <c r="AM415" s="20"/>
      <c r="AN415" s="20"/>
      <c r="AO415" s="20"/>
      <c r="AP415" s="20"/>
      <c r="AQ415" s="20"/>
    </row>
    <row r="416" spans="1:43" x14ac:dyDescent="0.15">
      <c r="C416" s="67" t="s">
        <v>843</v>
      </c>
      <c r="D416" s="114" t="s">
        <v>844</v>
      </c>
      <c r="E416" s="73"/>
      <c r="F416" s="64"/>
      <c r="G416" s="110"/>
      <c r="H416" s="116"/>
      <c r="I416" s="64"/>
      <c r="K416" s="64"/>
      <c r="L416" s="81"/>
      <c r="M416" s="81"/>
      <c r="N416" s="74"/>
      <c r="S416" s="23"/>
      <c r="AE416" s="75"/>
      <c r="AF416" s="75"/>
      <c r="AG416" s="20"/>
      <c r="AH416" s="20"/>
      <c r="AI416" s="20"/>
      <c r="AJ416" s="20"/>
      <c r="AK416" s="20"/>
      <c r="AL416" s="20"/>
      <c r="AM416" s="20"/>
      <c r="AN416" s="20"/>
      <c r="AO416" s="20"/>
      <c r="AP416" s="20"/>
      <c r="AQ416" s="20"/>
    </row>
    <row r="417" spans="3:43" x14ac:dyDescent="0.15">
      <c r="C417" s="77" t="s">
        <v>845</v>
      </c>
      <c r="D417" s="75"/>
      <c r="E417" s="73" t="s">
        <v>38</v>
      </c>
      <c r="F417" s="108" t="s">
        <v>846</v>
      </c>
      <c r="G417" s="108">
        <v>15.027139259259258</v>
      </c>
      <c r="H417" s="109">
        <v>225.22564</v>
      </c>
      <c r="I417" s="64">
        <v>5.9847116000000002E-5</v>
      </c>
      <c r="J417" s="70">
        <v>7.4010028999999998E-8</v>
      </c>
      <c r="K417" s="64">
        <v>0.71664110000000003</v>
      </c>
      <c r="L417" s="82"/>
      <c r="M417" s="82"/>
      <c r="N417" s="76"/>
      <c r="O417" s="76"/>
      <c r="P417" s="76"/>
      <c r="Q417" s="76"/>
      <c r="R417" s="31"/>
      <c r="S417" s="23"/>
      <c r="T417" s="31"/>
      <c r="U417" s="31"/>
      <c r="V417" s="31"/>
      <c r="W417" s="31"/>
      <c r="X417" s="31"/>
      <c r="Y417" s="31"/>
      <c r="Z417" s="31"/>
      <c r="AA417" s="31"/>
      <c r="AB417" s="31"/>
      <c r="AC417" s="31"/>
      <c r="AE417" s="75"/>
      <c r="AF417" s="75"/>
      <c r="AG417" s="20"/>
      <c r="AH417" s="20"/>
      <c r="AI417" s="20"/>
      <c r="AJ417" s="20"/>
      <c r="AK417" s="20"/>
      <c r="AL417" s="20"/>
      <c r="AM417" s="20"/>
      <c r="AN417" s="20"/>
      <c r="AO417" s="20"/>
      <c r="AP417" s="20"/>
      <c r="AQ417" s="20"/>
    </row>
    <row r="418" spans="3:43" x14ac:dyDescent="0.15">
      <c r="C418" s="77" t="s">
        <v>847</v>
      </c>
      <c r="D418" s="75"/>
      <c r="E418" s="73" t="s">
        <v>38</v>
      </c>
      <c r="F418" s="108" t="s">
        <v>848</v>
      </c>
      <c r="G418" s="108">
        <v>15.919982962962964</v>
      </c>
      <c r="H418" s="109">
        <v>236.24867</v>
      </c>
      <c r="I418" s="64">
        <v>6.3731479999999996E-5</v>
      </c>
      <c r="J418" s="70">
        <v>7.4637010999999995E-8</v>
      </c>
      <c r="K418" s="64">
        <v>0.74897267000000001</v>
      </c>
      <c r="L418" s="82"/>
      <c r="M418" s="82"/>
      <c r="N418" s="76"/>
      <c r="O418" s="76"/>
      <c r="P418" s="76"/>
      <c r="Q418" s="76"/>
      <c r="R418" s="31"/>
      <c r="S418" s="23"/>
      <c r="T418" s="31"/>
      <c r="U418" s="31"/>
      <c r="V418" s="31"/>
      <c r="W418" s="31"/>
      <c r="X418" s="31"/>
      <c r="Y418" s="31"/>
      <c r="Z418" s="31"/>
      <c r="AA418" s="31"/>
      <c r="AB418" s="31"/>
      <c r="AC418" s="31"/>
      <c r="AE418" s="75"/>
      <c r="AF418" s="75"/>
      <c r="AG418" s="20"/>
      <c r="AH418" s="20"/>
      <c r="AI418" s="20"/>
      <c r="AJ418" s="20"/>
      <c r="AK418" s="20"/>
      <c r="AL418" s="20"/>
      <c r="AM418" s="20"/>
      <c r="AN418" s="20"/>
      <c r="AO418" s="20"/>
      <c r="AP418" s="20"/>
      <c r="AQ418" s="20"/>
    </row>
    <row r="419" spans="3:43" x14ac:dyDescent="0.15">
      <c r="C419" s="77" t="s">
        <v>849</v>
      </c>
      <c r="D419" s="75"/>
      <c r="E419" s="73" t="s">
        <v>38</v>
      </c>
      <c r="F419" s="108" t="s">
        <v>850</v>
      </c>
      <c r="G419" s="108">
        <v>15.061557037037035</v>
      </c>
      <c r="H419" s="109">
        <v>224.75019</v>
      </c>
      <c r="I419" s="64">
        <v>6.0166049E-5</v>
      </c>
      <c r="J419" s="70">
        <v>7.3022187999999997E-8</v>
      </c>
      <c r="K419" s="64">
        <v>0.71611948999999997</v>
      </c>
      <c r="L419" s="82"/>
      <c r="M419" s="82"/>
      <c r="N419" s="76"/>
      <c r="O419" s="76"/>
      <c r="P419" s="76"/>
      <c r="Q419" s="76"/>
      <c r="R419" s="31"/>
      <c r="S419" s="23"/>
      <c r="T419" s="31"/>
      <c r="U419" s="31"/>
      <c r="V419" s="31"/>
      <c r="W419" s="31"/>
      <c r="X419" s="31"/>
      <c r="Y419" s="31"/>
      <c r="Z419" s="31"/>
      <c r="AA419" s="31"/>
      <c r="AB419" s="31"/>
      <c r="AC419" s="31"/>
      <c r="AE419" s="75"/>
      <c r="AF419" s="75"/>
      <c r="AG419" s="20"/>
      <c r="AH419" s="20"/>
      <c r="AI419" s="20"/>
      <c r="AJ419" s="20"/>
      <c r="AK419" s="20"/>
      <c r="AL419" s="20"/>
      <c r="AM419" s="20"/>
      <c r="AN419" s="20"/>
      <c r="AO419" s="20"/>
      <c r="AP419" s="20"/>
      <c r="AQ419" s="20"/>
    </row>
    <row r="420" spans="3:43" x14ac:dyDescent="0.15">
      <c r="C420" s="77" t="s">
        <v>851</v>
      </c>
      <c r="D420" s="75"/>
      <c r="E420" s="73" t="s">
        <v>38</v>
      </c>
      <c r="F420" s="108" t="s">
        <v>852</v>
      </c>
      <c r="G420" s="108">
        <v>15.18293111111111</v>
      </c>
      <c r="H420" s="109">
        <v>226.96607</v>
      </c>
      <c r="I420" s="64">
        <v>6.0553602000000001E-5</v>
      </c>
      <c r="J420" s="70">
        <v>7.3944303999999995E-8</v>
      </c>
      <c r="K420" s="64">
        <v>0.72191956999999995</v>
      </c>
      <c r="L420" s="82"/>
      <c r="M420" s="82"/>
      <c r="N420" s="76"/>
      <c r="O420" s="76"/>
      <c r="P420" s="76"/>
      <c r="Q420" s="76"/>
      <c r="R420" s="31"/>
      <c r="S420" s="23"/>
      <c r="T420" s="31"/>
      <c r="U420" s="31"/>
      <c r="V420" s="31"/>
      <c r="W420" s="31"/>
      <c r="X420" s="31"/>
      <c r="Y420" s="31"/>
      <c r="Z420" s="31"/>
      <c r="AA420" s="31"/>
      <c r="AB420" s="31"/>
      <c r="AC420" s="31"/>
      <c r="AE420" s="75"/>
      <c r="AF420" s="75"/>
      <c r="AG420" s="20"/>
      <c r="AH420" s="20"/>
      <c r="AI420" s="20"/>
      <c r="AJ420" s="20"/>
      <c r="AK420" s="20"/>
      <c r="AL420" s="20"/>
      <c r="AM420" s="20"/>
      <c r="AN420" s="20"/>
      <c r="AO420" s="20"/>
      <c r="AP420" s="20"/>
      <c r="AQ420" s="20"/>
    </row>
    <row r="421" spans="3:43" x14ac:dyDescent="0.15">
      <c r="C421" s="77" t="s">
        <v>853</v>
      </c>
      <c r="D421" s="75"/>
      <c r="E421" s="73" t="s">
        <v>38</v>
      </c>
      <c r="F421" s="108" t="s">
        <v>854</v>
      </c>
      <c r="G421" s="108">
        <v>14.877809629629628</v>
      </c>
      <c r="H421" s="109">
        <v>222.74393000000001</v>
      </c>
      <c r="I421" s="64">
        <v>5.9325291999999997E-5</v>
      </c>
      <c r="J421" s="70">
        <v>7.3145327000000006E-8</v>
      </c>
      <c r="K421" s="64">
        <v>0.70998594000000004</v>
      </c>
      <c r="L421" s="82"/>
      <c r="M421" s="82"/>
      <c r="N421" s="76"/>
      <c r="O421" s="76"/>
      <c r="P421" s="76"/>
      <c r="Q421" s="76"/>
      <c r="R421" s="31"/>
      <c r="S421" s="23"/>
      <c r="T421" s="31"/>
      <c r="U421" s="31"/>
      <c r="V421" s="31"/>
      <c r="W421" s="31"/>
      <c r="X421" s="31"/>
      <c r="Y421" s="31"/>
      <c r="Z421" s="31"/>
      <c r="AA421" s="31"/>
      <c r="AB421" s="31"/>
      <c r="AC421" s="31"/>
      <c r="AE421" s="75"/>
      <c r="AF421" s="75"/>
      <c r="AG421" s="20"/>
      <c r="AH421" s="20"/>
      <c r="AI421" s="20"/>
      <c r="AJ421" s="20"/>
      <c r="AK421" s="20"/>
      <c r="AL421" s="20"/>
      <c r="AM421" s="20"/>
      <c r="AN421" s="20"/>
      <c r="AO421" s="20"/>
      <c r="AP421" s="20"/>
      <c r="AQ421" s="20"/>
    </row>
    <row r="422" spans="3:43" x14ac:dyDescent="0.15">
      <c r="C422" s="77" t="s">
        <v>855</v>
      </c>
      <c r="D422" s="75"/>
      <c r="E422" s="73" t="s">
        <v>38</v>
      </c>
      <c r="F422" s="108" t="s">
        <v>856</v>
      </c>
      <c r="G422" s="108">
        <v>15.038220740740739</v>
      </c>
      <c r="H422" s="109">
        <v>225.14769000000001</v>
      </c>
      <c r="I422" s="64">
        <v>5.9936667000000001E-5</v>
      </c>
      <c r="J422" s="70">
        <v>7.3771145000000003E-8</v>
      </c>
      <c r="K422" s="64">
        <v>0.71662134</v>
      </c>
      <c r="L422" s="82"/>
      <c r="M422" s="82"/>
      <c r="N422" s="76"/>
      <c r="O422" s="76"/>
      <c r="P422" s="76"/>
      <c r="Q422" s="76"/>
      <c r="R422" s="31"/>
      <c r="S422" s="23"/>
      <c r="T422" s="31"/>
      <c r="U422" s="31"/>
      <c r="V422" s="31"/>
      <c r="W422" s="31"/>
      <c r="X422" s="31"/>
      <c r="Y422" s="31"/>
      <c r="Z422" s="31"/>
      <c r="AA422" s="31"/>
      <c r="AB422" s="31"/>
      <c r="AC422" s="31"/>
      <c r="AE422" s="75"/>
      <c r="AF422" s="75"/>
      <c r="AG422" s="20"/>
      <c r="AH422" s="20"/>
      <c r="AI422" s="20"/>
      <c r="AJ422" s="20"/>
      <c r="AK422" s="20"/>
      <c r="AL422" s="20"/>
      <c r="AM422" s="20"/>
      <c r="AN422" s="20"/>
      <c r="AO422" s="20"/>
      <c r="AP422" s="20"/>
      <c r="AQ422" s="20"/>
    </row>
    <row r="423" spans="3:43" x14ac:dyDescent="0.15">
      <c r="C423" s="77" t="s">
        <v>857</v>
      </c>
      <c r="D423" s="75"/>
      <c r="E423" s="73" t="s">
        <v>38</v>
      </c>
      <c r="F423" s="108" t="s">
        <v>858</v>
      </c>
      <c r="G423" s="108">
        <v>15.611544444444444</v>
      </c>
      <c r="H423" s="109">
        <v>232.24860000000001</v>
      </c>
      <c r="I423" s="64">
        <v>6.2403062000000002E-5</v>
      </c>
      <c r="J423" s="70">
        <v>7.4326187999999994E-8</v>
      </c>
      <c r="K423" s="64">
        <v>0.73741129000000005</v>
      </c>
      <c r="L423" s="82"/>
      <c r="M423" s="82"/>
      <c r="N423" s="76"/>
      <c r="O423" s="76"/>
      <c r="P423" s="76"/>
      <c r="Q423" s="76"/>
      <c r="R423" s="31"/>
      <c r="S423" s="23"/>
      <c r="T423" s="31"/>
      <c r="U423" s="31"/>
      <c r="V423" s="31"/>
      <c r="W423" s="31"/>
      <c r="X423" s="31"/>
      <c r="Y423" s="31"/>
      <c r="Z423" s="31"/>
      <c r="AA423" s="31"/>
      <c r="AB423" s="31"/>
      <c r="AC423" s="31"/>
      <c r="AE423" s="75"/>
      <c r="AF423" s="75"/>
      <c r="AG423" s="20"/>
      <c r="AH423" s="20"/>
      <c r="AI423" s="20"/>
      <c r="AJ423" s="20"/>
      <c r="AK423" s="20"/>
      <c r="AL423" s="20"/>
      <c r="AM423" s="20"/>
      <c r="AN423" s="20"/>
      <c r="AO423" s="20"/>
      <c r="AP423" s="20"/>
      <c r="AQ423" s="20"/>
    </row>
    <row r="424" spans="3:43" x14ac:dyDescent="0.15">
      <c r="C424" s="77" t="s">
        <v>859</v>
      </c>
      <c r="D424" s="75"/>
      <c r="E424" s="73" t="s">
        <v>38</v>
      </c>
      <c r="F424" s="108" t="s">
        <v>860</v>
      </c>
      <c r="G424" s="108">
        <v>15.256168148148147</v>
      </c>
      <c r="H424" s="109">
        <v>227.79198</v>
      </c>
      <c r="I424" s="64">
        <v>6.0884466000000003E-5</v>
      </c>
      <c r="J424" s="70">
        <v>7.3921011000000004E-8</v>
      </c>
      <c r="K424" s="64">
        <v>0.72441628999999996</v>
      </c>
      <c r="L424" s="82"/>
      <c r="M424" s="82"/>
      <c r="N424" s="76"/>
      <c r="O424" s="76"/>
      <c r="P424" s="76"/>
      <c r="Q424" s="76"/>
      <c r="R424" s="31"/>
      <c r="S424" s="23"/>
      <c r="T424" s="31"/>
      <c r="U424" s="31"/>
      <c r="V424" s="31"/>
      <c r="W424" s="31"/>
      <c r="X424" s="31"/>
      <c r="Y424" s="31"/>
      <c r="Z424" s="31"/>
      <c r="AA424" s="31"/>
      <c r="AB424" s="31"/>
      <c r="AC424" s="31"/>
      <c r="AE424" s="75"/>
      <c r="AF424" s="75"/>
      <c r="AG424" s="20"/>
      <c r="AH424" s="20"/>
      <c r="AI424" s="20"/>
      <c r="AJ424" s="20"/>
      <c r="AK424" s="20"/>
      <c r="AL424" s="20"/>
      <c r="AM424" s="20"/>
      <c r="AN424" s="20"/>
      <c r="AO424" s="20"/>
      <c r="AP424" s="20"/>
      <c r="AQ424" s="20"/>
    </row>
    <row r="425" spans="3:43" x14ac:dyDescent="0.15">
      <c r="C425" s="77" t="s">
        <v>861</v>
      </c>
      <c r="D425" s="75"/>
      <c r="E425" s="73" t="s">
        <v>38</v>
      </c>
      <c r="F425" s="108" t="s">
        <v>862</v>
      </c>
      <c r="G425" s="108">
        <v>15.881582222222221</v>
      </c>
      <c r="H425" s="109">
        <v>235.71265</v>
      </c>
      <c r="I425" s="64">
        <v>6.3589030000000006E-5</v>
      </c>
      <c r="J425" s="70">
        <v>7.4470683999999997E-8</v>
      </c>
      <c r="K425" s="64">
        <v>0.74746913999999998</v>
      </c>
      <c r="L425" s="82"/>
      <c r="M425" s="82"/>
      <c r="N425" s="76"/>
      <c r="O425" s="76"/>
      <c r="P425" s="76"/>
      <c r="Q425" s="76"/>
      <c r="R425" s="31"/>
      <c r="S425" s="23"/>
      <c r="T425" s="31"/>
      <c r="U425" s="31"/>
      <c r="V425" s="31"/>
      <c r="W425" s="31"/>
      <c r="X425" s="31"/>
      <c r="Y425" s="31"/>
      <c r="Z425" s="31"/>
      <c r="AA425" s="31"/>
      <c r="AB425" s="31"/>
      <c r="AC425" s="31"/>
      <c r="AE425" s="75"/>
      <c r="AF425" s="75"/>
      <c r="AG425" s="20"/>
      <c r="AH425" s="20"/>
      <c r="AI425" s="20"/>
      <c r="AJ425" s="20"/>
      <c r="AK425" s="20"/>
      <c r="AL425" s="20"/>
      <c r="AM425" s="20"/>
      <c r="AN425" s="20"/>
      <c r="AO425" s="20"/>
      <c r="AP425" s="20"/>
      <c r="AQ425" s="20"/>
    </row>
    <row r="426" spans="3:43" x14ac:dyDescent="0.15">
      <c r="C426" s="77" t="s">
        <v>863</v>
      </c>
      <c r="D426" s="75"/>
      <c r="E426" s="73" t="s">
        <v>38</v>
      </c>
      <c r="F426" s="108" t="s">
        <v>864</v>
      </c>
      <c r="G426" s="108">
        <v>15.378677037037034</v>
      </c>
      <c r="H426" s="109">
        <v>227.99624</v>
      </c>
      <c r="I426" s="64">
        <v>6.1654424000000003E-5</v>
      </c>
      <c r="J426" s="70">
        <v>7.2584257000000003E-8</v>
      </c>
      <c r="K426" s="64">
        <v>0.72627788000000004</v>
      </c>
      <c r="L426" s="82"/>
      <c r="M426" s="82"/>
      <c r="N426" s="76"/>
      <c r="O426" s="76"/>
      <c r="P426" s="76"/>
      <c r="Q426" s="76"/>
      <c r="R426" s="31"/>
      <c r="S426" s="23"/>
      <c r="T426" s="31"/>
      <c r="U426" s="31"/>
      <c r="V426" s="31"/>
      <c r="W426" s="31"/>
      <c r="X426" s="31"/>
      <c r="Y426" s="31"/>
      <c r="Z426" s="31"/>
      <c r="AA426" s="31"/>
      <c r="AB426" s="31"/>
      <c r="AC426" s="31"/>
      <c r="AE426" s="75"/>
      <c r="AF426" s="75"/>
      <c r="AG426" s="20"/>
      <c r="AH426" s="20"/>
      <c r="AI426" s="20"/>
      <c r="AJ426" s="20"/>
      <c r="AK426" s="20"/>
      <c r="AL426" s="20"/>
      <c r="AM426" s="20"/>
      <c r="AN426" s="20"/>
      <c r="AO426" s="20"/>
      <c r="AP426" s="20"/>
      <c r="AQ426" s="20"/>
    </row>
    <row r="427" spans="3:43" x14ac:dyDescent="0.15">
      <c r="C427" s="67" t="s">
        <v>865</v>
      </c>
      <c r="D427" s="114" t="s">
        <v>866</v>
      </c>
      <c r="E427" s="73"/>
      <c r="F427" s="64"/>
      <c r="G427" s="110"/>
      <c r="H427" s="116"/>
      <c r="I427" s="64"/>
      <c r="K427" s="64"/>
      <c r="L427" s="81"/>
      <c r="M427" s="81"/>
      <c r="N427" s="74"/>
      <c r="S427" s="23"/>
      <c r="AE427" s="75"/>
      <c r="AF427" s="75"/>
      <c r="AG427" s="20"/>
      <c r="AH427" s="20"/>
      <c r="AI427" s="20"/>
      <c r="AJ427" s="20"/>
      <c r="AK427" s="20"/>
      <c r="AL427" s="20"/>
      <c r="AM427" s="20"/>
      <c r="AN427" s="20"/>
      <c r="AO427" s="20"/>
      <c r="AP427" s="20"/>
      <c r="AQ427" s="20"/>
    </row>
    <row r="428" spans="3:43" x14ac:dyDescent="0.15">
      <c r="C428" s="77" t="s">
        <v>867</v>
      </c>
      <c r="D428" s="114"/>
      <c r="E428" s="73" t="s">
        <v>38</v>
      </c>
      <c r="F428" s="108" t="s">
        <v>868</v>
      </c>
      <c r="G428" s="108">
        <v>7.7152414814814811</v>
      </c>
      <c r="H428" s="109">
        <v>117.54196</v>
      </c>
      <c r="I428" s="64">
        <v>1.6324501E-4</v>
      </c>
      <c r="J428" s="70">
        <v>2.1642079999999999E-7</v>
      </c>
      <c r="K428" s="64">
        <v>0.98578926</v>
      </c>
      <c r="L428" s="82"/>
      <c r="M428" s="82"/>
      <c r="N428" s="76"/>
      <c r="O428" s="76"/>
      <c r="P428" s="76"/>
      <c r="Q428" s="76"/>
      <c r="R428" s="31"/>
      <c r="S428" s="23"/>
      <c r="T428" s="31"/>
      <c r="U428" s="31"/>
      <c r="V428" s="31"/>
      <c r="W428" s="31"/>
      <c r="X428" s="31"/>
      <c r="Y428" s="31"/>
      <c r="Z428" s="31"/>
      <c r="AA428" s="31"/>
      <c r="AB428" s="31"/>
      <c r="AC428" s="31"/>
      <c r="AE428" s="75"/>
      <c r="AF428" s="75"/>
      <c r="AG428" s="20"/>
      <c r="AH428" s="20"/>
      <c r="AI428" s="20"/>
      <c r="AJ428" s="20"/>
      <c r="AK428" s="20"/>
      <c r="AL428" s="20"/>
      <c r="AM428" s="20"/>
      <c r="AN428" s="20"/>
      <c r="AO428" s="20"/>
      <c r="AP428" s="20"/>
      <c r="AQ428" s="20"/>
    </row>
    <row r="429" spans="3:43" x14ac:dyDescent="0.15">
      <c r="C429" s="77" t="s">
        <v>869</v>
      </c>
      <c r="D429" s="75"/>
      <c r="E429" s="73" t="s">
        <v>38</v>
      </c>
      <c r="F429" s="108" t="s">
        <v>870</v>
      </c>
      <c r="G429" s="108">
        <v>6.4497288148148142</v>
      </c>
      <c r="H429" s="109">
        <v>111.10366999999999</v>
      </c>
      <c r="I429" s="64">
        <v>7.4802808000000003E-5</v>
      </c>
      <c r="J429" s="70">
        <v>1.2154514E-7</v>
      </c>
      <c r="K429" s="64">
        <v>0.60879059999999996</v>
      </c>
      <c r="L429" s="82"/>
      <c r="M429" s="82"/>
      <c r="N429" s="76"/>
      <c r="O429" s="76"/>
      <c r="P429" s="76"/>
      <c r="Q429" s="76"/>
      <c r="R429" s="31"/>
      <c r="S429" s="23"/>
      <c r="T429" s="31"/>
      <c r="U429" s="31"/>
      <c r="V429" s="31"/>
      <c r="W429" s="31"/>
      <c r="X429" s="31"/>
      <c r="Y429" s="31"/>
      <c r="Z429" s="31"/>
      <c r="AA429" s="31"/>
      <c r="AB429" s="31"/>
      <c r="AC429" s="31"/>
      <c r="AE429" s="75"/>
      <c r="AF429" s="75"/>
      <c r="AG429" s="20"/>
      <c r="AH429" s="20"/>
      <c r="AI429" s="20"/>
      <c r="AJ429" s="20"/>
      <c r="AK429" s="20"/>
      <c r="AL429" s="20"/>
      <c r="AM429" s="20"/>
      <c r="AN429" s="20"/>
      <c r="AO429" s="20"/>
      <c r="AP429" s="20"/>
      <c r="AQ429" s="20"/>
    </row>
    <row r="430" spans="3:43" x14ac:dyDescent="0.15">
      <c r="C430" s="77" t="s">
        <v>871</v>
      </c>
      <c r="D430" s="75"/>
      <c r="E430" s="73" t="s">
        <v>38</v>
      </c>
      <c r="F430" s="108" t="s">
        <v>872</v>
      </c>
      <c r="G430" s="108">
        <v>6.7474384444444437</v>
      </c>
      <c r="H430" s="109">
        <v>103.82622000000001</v>
      </c>
      <c r="I430" s="64">
        <v>1.3485523E-4</v>
      </c>
      <c r="J430" s="70">
        <v>1.7853590000000001E-7</v>
      </c>
      <c r="K430" s="64">
        <v>0.84067932999999995</v>
      </c>
      <c r="L430" s="82"/>
      <c r="M430" s="82"/>
      <c r="N430" s="76"/>
      <c r="O430" s="76"/>
      <c r="P430" s="76"/>
      <c r="Q430" s="76"/>
      <c r="R430" s="31"/>
      <c r="S430" s="23"/>
      <c r="T430" s="31"/>
      <c r="U430" s="31"/>
      <c r="V430" s="31"/>
      <c r="W430" s="31"/>
      <c r="X430" s="31"/>
      <c r="Y430" s="31"/>
      <c r="Z430" s="31"/>
      <c r="AA430" s="31"/>
      <c r="AB430" s="31"/>
      <c r="AC430" s="31"/>
      <c r="AE430" s="75"/>
      <c r="AF430" s="75"/>
      <c r="AG430" s="20"/>
      <c r="AH430" s="20"/>
      <c r="AI430" s="20"/>
      <c r="AJ430" s="20"/>
      <c r="AK430" s="20"/>
      <c r="AL430" s="20"/>
      <c r="AM430" s="20"/>
      <c r="AN430" s="20"/>
      <c r="AO430" s="20"/>
      <c r="AP430" s="20"/>
      <c r="AQ430" s="20"/>
    </row>
    <row r="431" spans="3:43" x14ac:dyDescent="0.15">
      <c r="C431" s="77" t="s">
        <v>873</v>
      </c>
      <c r="D431" s="75"/>
      <c r="E431" s="73" t="s">
        <v>38</v>
      </c>
      <c r="F431" s="108" t="s">
        <v>874</v>
      </c>
      <c r="G431" s="108">
        <v>7.7165785185185172</v>
      </c>
      <c r="H431" s="109">
        <v>115.71775</v>
      </c>
      <c r="I431" s="64">
        <v>1.7181314E-4</v>
      </c>
      <c r="J431" s="70">
        <v>2.2574302999999999E-7</v>
      </c>
      <c r="K431" s="64">
        <v>1.0216780000000001</v>
      </c>
      <c r="L431" s="82"/>
      <c r="M431" s="82"/>
      <c r="N431" s="76"/>
      <c r="O431" s="76"/>
      <c r="P431" s="76"/>
      <c r="Q431" s="76"/>
      <c r="R431" s="31"/>
      <c r="S431" s="23"/>
      <c r="T431" s="31"/>
      <c r="U431" s="31"/>
      <c r="V431" s="31"/>
      <c r="W431" s="31"/>
      <c r="X431" s="31"/>
      <c r="Y431" s="31"/>
      <c r="Z431" s="31"/>
      <c r="AA431" s="31"/>
      <c r="AB431" s="31"/>
      <c r="AC431" s="31"/>
      <c r="AE431" s="75"/>
      <c r="AF431" s="75"/>
      <c r="AG431" s="20"/>
      <c r="AH431" s="20"/>
      <c r="AI431" s="20"/>
      <c r="AJ431" s="20"/>
      <c r="AK431" s="20"/>
      <c r="AL431" s="20"/>
      <c r="AM431" s="20"/>
      <c r="AN431" s="20"/>
      <c r="AO431" s="20"/>
      <c r="AP431" s="20"/>
      <c r="AQ431" s="20"/>
    </row>
    <row r="432" spans="3:43" x14ac:dyDescent="0.15">
      <c r="C432" s="77" t="s">
        <v>875</v>
      </c>
      <c r="D432" s="75"/>
      <c r="E432" s="73" t="s">
        <v>38</v>
      </c>
      <c r="F432" s="108" t="s">
        <v>876</v>
      </c>
      <c r="G432" s="108">
        <v>5.7872989629629625</v>
      </c>
      <c r="H432" s="109">
        <v>95.388292000000007</v>
      </c>
      <c r="I432" s="64">
        <v>7.8764255000000004E-5</v>
      </c>
      <c r="J432" s="70">
        <v>1.0777401000000001E-7</v>
      </c>
      <c r="K432" s="64">
        <v>0.55527753999999996</v>
      </c>
      <c r="L432" s="82"/>
      <c r="M432" s="82"/>
      <c r="N432" s="76"/>
      <c r="O432" s="76"/>
      <c r="P432" s="76"/>
      <c r="Q432" s="76"/>
      <c r="R432" s="31"/>
      <c r="S432" s="23"/>
      <c r="T432" s="31"/>
      <c r="U432" s="31"/>
      <c r="V432" s="31"/>
      <c r="W432" s="31"/>
      <c r="X432" s="31"/>
      <c r="Y432" s="31"/>
      <c r="Z432" s="31"/>
      <c r="AA432" s="31"/>
      <c r="AB432" s="31"/>
      <c r="AC432" s="31"/>
      <c r="AE432" s="75"/>
      <c r="AF432" s="75"/>
      <c r="AG432" s="20"/>
      <c r="AH432" s="20"/>
      <c r="AI432" s="20"/>
      <c r="AJ432" s="20"/>
      <c r="AK432" s="20"/>
      <c r="AL432" s="20"/>
      <c r="AM432" s="20"/>
      <c r="AN432" s="20"/>
      <c r="AO432" s="20"/>
      <c r="AP432" s="20"/>
      <c r="AQ432" s="20"/>
    </row>
    <row r="433" spans="3:43" x14ac:dyDescent="0.15">
      <c r="C433" s="77" t="s">
        <v>877</v>
      </c>
      <c r="D433" s="75"/>
      <c r="E433" s="73" t="s">
        <v>38</v>
      </c>
      <c r="F433" s="108" t="s">
        <v>878</v>
      </c>
      <c r="G433" s="108">
        <v>10.485724444444445</v>
      </c>
      <c r="H433" s="109">
        <v>191.51724999999999</v>
      </c>
      <c r="I433" s="64">
        <v>1.4856769000000001E-4</v>
      </c>
      <c r="J433" s="70">
        <v>2.0248282999999999E-7</v>
      </c>
      <c r="K433" s="64">
        <v>1.0779236999999999</v>
      </c>
      <c r="L433" s="82"/>
      <c r="M433" s="82"/>
      <c r="N433" s="76"/>
      <c r="O433" s="76"/>
      <c r="P433" s="76"/>
      <c r="Q433" s="76"/>
      <c r="R433" s="31"/>
      <c r="S433" s="23"/>
      <c r="T433" s="31"/>
      <c r="U433" s="31"/>
      <c r="V433" s="31"/>
      <c r="W433" s="31"/>
      <c r="X433" s="31"/>
      <c r="Y433" s="31"/>
      <c r="Z433" s="31"/>
      <c r="AA433" s="31"/>
      <c r="AB433" s="31"/>
      <c r="AC433" s="31"/>
      <c r="AE433" s="75"/>
      <c r="AF433" s="75"/>
      <c r="AG433" s="20"/>
      <c r="AH433" s="20"/>
      <c r="AI433" s="20"/>
      <c r="AJ433" s="20"/>
      <c r="AK433" s="20"/>
      <c r="AL433" s="20"/>
      <c r="AM433" s="20"/>
      <c r="AN433" s="20"/>
      <c r="AO433" s="20"/>
      <c r="AP433" s="20"/>
      <c r="AQ433" s="20"/>
    </row>
    <row r="434" spans="3:43" x14ac:dyDescent="0.15">
      <c r="C434" s="77" t="s">
        <v>879</v>
      </c>
      <c r="D434" s="75"/>
      <c r="E434" s="73" t="s">
        <v>38</v>
      </c>
      <c r="F434" s="108" t="s">
        <v>880</v>
      </c>
      <c r="G434" s="108">
        <v>10.955956296296295</v>
      </c>
      <c r="H434" s="109">
        <v>199.88436999999999</v>
      </c>
      <c r="I434" s="64">
        <v>1.1830939E-4</v>
      </c>
      <c r="J434" s="70">
        <v>1.6976755E-7</v>
      </c>
      <c r="K434" s="64">
        <v>1.3176441999999999</v>
      </c>
      <c r="L434" s="82"/>
      <c r="M434" s="82"/>
      <c r="N434" s="76"/>
      <c r="O434" s="76"/>
      <c r="P434" s="76"/>
      <c r="Q434" s="76"/>
      <c r="R434" s="31"/>
      <c r="S434" s="23"/>
      <c r="T434" s="31"/>
      <c r="U434" s="31"/>
      <c r="V434" s="31"/>
      <c r="W434" s="31"/>
      <c r="X434" s="31"/>
      <c r="Y434" s="31"/>
      <c r="Z434" s="31"/>
      <c r="AA434" s="31"/>
      <c r="AB434" s="31"/>
      <c r="AC434" s="31"/>
      <c r="AE434" s="75"/>
      <c r="AF434" s="75"/>
      <c r="AG434" s="20"/>
      <c r="AH434" s="20"/>
      <c r="AI434" s="20"/>
      <c r="AJ434" s="20"/>
      <c r="AK434" s="20"/>
      <c r="AL434" s="20"/>
      <c r="AM434" s="20"/>
      <c r="AN434" s="20"/>
      <c r="AO434" s="20"/>
      <c r="AP434" s="20"/>
      <c r="AQ434" s="20"/>
    </row>
    <row r="435" spans="3:43" x14ac:dyDescent="0.15">
      <c r="C435" s="77" t="s">
        <v>881</v>
      </c>
      <c r="D435" s="114"/>
      <c r="E435" s="73" t="s">
        <v>38</v>
      </c>
      <c r="F435" s="108" t="s">
        <v>882</v>
      </c>
      <c r="G435" s="108">
        <v>10.848932592592591</v>
      </c>
      <c r="H435" s="109">
        <v>198.77668</v>
      </c>
      <c r="I435" s="64">
        <v>1.4364544E-4</v>
      </c>
      <c r="J435" s="70">
        <v>1.9741231000000001E-7</v>
      </c>
      <c r="K435" s="64">
        <v>1.0588552</v>
      </c>
      <c r="L435" s="82"/>
      <c r="M435" s="82"/>
      <c r="N435" s="76"/>
      <c r="O435" s="76"/>
      <c r="P435" s="76"/>
      <c r="Q435" s="76"/>
      <c r="R435" s="31"/>
      <c r="S435" s="23"/>
      <c r="T435" s="31"/>
      <c r="U435" s="31"/>
      <c r="V435" s="31"/>
      <c r="W435" s="31"/>
      <c r="X435" s="31"/>
      <c r="Y435" s="31"/>
      <c r="Z435" s="31"/>
      <c r="AA435" s="31"/>
      <c r="AB435" s="31"/>
      <c r="AC435" s="31"/>
      <c r="AE435" s="75"/>
      <c r="AF435" s="75"/>
      <c r="AG435" s="20"/>
      <c r="AH435" s="20"/>
      <c r="AI435" s="20"/>
      <c r="AJ435" s="20"/>
      <c r="AK435" s="20"/>
      <c r="AL435" s="20"/>
      <c r="AM435" s="20"/>
      <c r="AN435" s="20"/>
      <c r="AO435" s="20"/>
      <c r="AP435" s="20"/>
      <c r="AQ435" s="20"/>
    </row>
    <row r="436" spans="3:43" x14ac:dyDescent="0.15">
      <c r="C436" s="77" t="s">
        <v>883</v>
      </c>
      <c r="D436" s="75"/>
      <c r="E436" s="73" t="s">
        <v>38</v>
      </c>
      <c r="F436" s="108" t="s">
        <v>884</v>
      </c>
      <c r="G436" s="108">
        <v>7.1599784444444445</v>
      </c>
      <c r="H436" s="109">
        <v>113.58284</v>
      </c>
      <c r="I436" s="64">
        <v>1.2286417999999999E-4</v>
      </c>
      <c r="J436" s="70">
        <v>1.6543892E-7</v>
      </c>
      <c r="K436" s="64">
        <v>0.83142903999999995</v>
      </c>
      <c r="L436" s="82"/>
      <c r="M436" s="82"/>
      <c r="N436" s="76"/>
      <c r="O436" s="76"/>
      <c r="P436" s="76"/>
      <c r="Q436" s="76"/>
      <c r="R436" s="31"/>
      <c r="S436" s="23"/>
      <c r="T436" s="31"/>
      <c r="U436" s="31"/>
      <c r="V436" s="31"/>
      <c r="W436" s="31"/>
      <c r="X436" s="31"/>
      <c r="Y436" s="31"/>
      <c r="Z436" s="31"/>
      <c r="AA436" s="31"/>
      <c r="AB436" s="31"/>
      <c r="AC436" s="31"/>
      <c r="AE436" s="75"/>
      <c r="AF436" s="75"/>
      <c r="AG436" s="20"/>
      <c r="AH436" s="20"/>
      <c r="AI436" s="20"/>
      <c r="AJ436" s="20"/>
      <c r="AK436" s="20"/>
      <c r="AL436" s="20"/>
      <c r="AM436" s="20"/>
      <c r="AN436" s="20"/>
      <c r="AO436" s="20"/>
      <c r="AP436" s="20"/>
      <c r="AQ436" s="20"/>
    </row>
    <row r="437" spans="3:43" x14ac:dyDescent="0.15">
      <c r="C437" s="77" t="s">
        <v>885</v>
      </c>
      <c r="D437" s="75"/>
      <c r="E437" s="73" t="s">
        <v>38</v>
      </c>
      <c r="F437" s="108" t="s">
        <v>886</v>
      </c>
      <c r="G437" s="108">
        <v>5.6078029629629622</v>
      </c>
      <c r="H437" s="109">
        <v>86.155703000000003</v>
      </c>
      <c r="I437" s="64">
        <v>1.1856828E-4</v>
      </c>
      <c r="J437" s="70">
        <v>1.5676926000000001E-7</v>
      </c>
      <c r="K437" s="64">
        <v>0.78890543000000002</v>
      </c>
      <c r="L437" s="82"/>
      <c r="M437" s="82"/>
      <c r="N437" s="76"/>
      <c r="O437" s="76"/>
      <c r="P437" s="76"/>
      <c r="Q437" s="76"/>
      <c r="R437" s="31"/>
      <c r="S437" s="23"/>
      <c r="T437" s="31"/>
      <c r="U437" s="31"/>
      <c r="V437" s="31"/>
      <c r="W437" s="31"/>
      <c r="X437" s="31"/>
      <c r="Y437" s="31"/>
      <c r="Z437" s="31"/>
      <c r="AA437" s="31"/>
      <c r="AB437" s="31"/>
      <c r="AC437" s="31"/>
      <c r="AE437" s="75"/>
      <c r="AF437" s="75"/>
      <c r="AG437" s="20"/>
      <c r="AH437" s="20"/>
      <c r="AI437" s="20"/>
      <c r="AJ437" s="20"/>
      <c r="AK437" s="20"/>
      <c r="AL437" s="20"/>
      <c r="AM437" s="20"/>
      <c r="AN437" s="20"/>
      <c r="AO437" s="20"/>
      <c r="AP437" s="20"/>
      <c r="AQ437" s="20"/>
    </row>
    <row r="438" spans="3:43" x14ac:dyDescent="0.15">
      <c r="C438" s="77" t="s">
        <v>887</v>
      </c>
      <c r="D438" s="75"/>
      <c r="E438" s="73" t="s">
        <v>38</v>
      </c>
      <c r="F438" s="108" t="s">
        <v>888</v>
      </c>
      <c r="G438" s="108">
        <v>4.6692602962962964</v>
      </c>
      <c r="H438" s="109">
        <v>68.104192999999995</v>
      </c>
      <c r="I438" s="64">
        <v>8.7868648000000006E-5</v>
      </c>
      <c r="J438" s="70">
        <v>1.1679684E-7</v>
      </c>
      <c r="K438" s="64">
        <v>0.55120055999999995</v>
      </c>
      <c r="L438" s="82"/>
      <c r="M438" s="82"/>
      <c r="N438" s="76"/>
      <c r="O438" s="76"/>
      <c r="P438" s="76"/>
      <c r="Q438" s="76"/>
      <c r="R438" s="31"/>
      <c r="S438" s="23"/>
      <c r="T438" s="31"/>
      <c r="U438" s="31"/>
      <c r="V438" s="31"/>
      <c r="W438" s="31"/>
      <c r="X438" s="31"/>
      <c r="Y438" s="31"/>
      <c r="Z438" s="31"/>
      <c r="AA438" s="31"/>
      <c r="AB438" s="31"/>
      <c r="AC438" s="31"/>
      <c r="AE438" s="75"/>
      <c r="AF438" s="75"/>
      <c r="AG438" s="20"/>
      <c r="AH438" s="20"/>
      <c r="AI438" s="20"/>
      <c r="AJ438" s="20"/>
      <c r="AK438" s="20"/>
      <c r="AL438" s="20"/>
      <c r="AM438" s="20"/>
      <c r="AN438" s="20"/>
      <c r="AO438" s="20"/>
      <c r="AP438" s="20"/>
      <c r="AQ438" s="20"/>
    </row>
    <row r="439" spans="3:43" x14ac:dyDescent="0.15">
      <c r="C439" s="77" t="s">
        <v>889</v>
      </c>
      <c r="D439" s="75"/>
      <c r="E439" s="73" t="s">
        <v>38</v>
      </c>
      <c r="F439" s="108" t="s">
        <v>890</v>
      </c>
      <c r="G439" s="108">
        <v>24.412977037037034</v>
      </c>
      <c r="H439" s="109">
        <v>417.01749999999998</v>
      </c>
      <c r="I439" s="64">
        <v>3.3608179E-4</v>
      </c>
      <c r="J439" s="70">
        <v>3.6906533000000001E-7</v>
      </c>
      <c r="K439" s="64">
        <v>6.4038871000000004</v>
      </c>
      <c r="L439" s="82"/>
      <c r="M439" s="82"/>
      <c r="N439" s="76"/>
      <c r="O439" s="76"/>
      <c r="P439" s="76"/>
      <c r="Q439" s="76"/>
      <c r="R439" s="31"/>
      <c r="S439" s="23"/>
      <c r="T439" s="31"/>
      <c r="U439" s="31"/>
      <c r="V439" s="31"/>
      <c r="W439" s="31"/>
      <c r="X439" s="31"/>
      <c r="Y439" s="31"/>
      <c r="Z439" s="31"/>
      <c r="AA439" s="31"/>
      <c r="AB439" s="31"/>
      <c r="AC439" s="31"/>
      <c r="AE439" s="75"/>
      <c r="AF439" s="75"/>
      <c r="AG439" s="20"/>
      <c r="AH439" s="20"/>
      <c r="AI439" s="20"/>
      <c r="AJ439" s="20"/>
      <c r="AK439" s="20"/>
      <c r="AL439" s="20"/>
      <c r="AM439" s="20"/>
      <c r="AN439" s="20"/>
      <c r="AO439" s="20"/>
      <c r="AP439" s="20"/>
      <c r="AQ439" s="20"/>
    </row>
    <row r="440" spans="3:43" x14ac:dyDescent="0.15">
      <c r="C440" s="77" t="s">
        <v>891</v>
      </c>
      <c r="D440" s="85"/>
      <c r="E440" s="73" t="s">
        <v>38</v>
      </c>
      <c r="F440" s="108" t="s">
        <v>892</v>
      </c>
      <c r="G440" s="108">
        <v>9.4390133333333317</v>
      </c>
      <c r="H440" s="109">
        <v>149.24673000000001</v>
      </c>
      <c r="I440" s="64">
        <v>1.6896876E-4</v>
      </c>
      <c r="J440" s="70">
        <v>2.0927698000000001E-7</v>
      </c>
      <c r="K440" s="81">
        <v>1.7882788999999999</v>
      </c>
      <c r="L440" s="82"/>
      <c r="M440" s="82"/>
      <c r="N440" s="76"/>
      <c r="O440" s="76"/>
      <c r="P440" s="76"/>
      <c r="Q440" s="76"/>
      <c r="R440" s="31"/>
      <c r="S440" s="23"/>
      <c r="T440" s="31"/>
      <c r="U440" s="31"/>
      <c r="V440" s="31"/>
      <c r="W440" s="31"/>
      <c r="X440" s="31"/>
      <c r="Y440" s="31"/>
      <c r="Z440" s="31"/>
      <c r="AA440" s="31"/>
      <c r="AB440" s="31"/>
      <c r="AC440" s="31"/>
      <c r="AE440" s="75"/>
      <c r="AF440" s="75"/>
      <c r="AG440" s="20"/>
      <c r="AH440" s="20"/>
      <c r="AI440" s="20"/>
      <c r="AJ440" s="20"/>
      <c r="AK440" s="20"/>
      <c r="AL440" s="20"/>
      <c r="AM440" s="20"/>
      <c r="AN440" s="20"/>
      <c r="AO440" s="20"/>
      <c r="AP440" s="20"/>
      <c r="AQ440" s="20"/>
    </row>
    <row r="441" spans="3:43" x14ac:dyDescent="0.15">
      <c r="C441" s="67" t="s">
        <v>893</v>
      </c>
      <c r="D441" s="114" t="s">
        <v>894</v>
      </c>
      <c r="E441" s="73"/>
      <c r="F441" s="64"/>
      <c r="G441" s="110"/>
      <c r="H441" s="116"/>
      <c r="I441" s="64"/>
      <c r="K441" s="64"/>
      <c r="L441" s="81"/>
      <c r="M441" s="81"/>
      <c r="N441" s="74"/>
      <c r="O441" s="74"/>
      <c r="P441" s="74"/>
      <c r="Q441" s="74"/>
      <c r="R441" s="126"/>
      <c r="S441" s="23"/>
      <c r="T441" s="126"/>
      <c r="U441" s="126"/>
      <c r="V441" s="126"/>
      <c r="W441" s="126"/>
      <c r="X441" s="126"/>
      <c r="Y441" s="126"/>
      <c r="Z441" s="126"/>
      <c r="AA441" s="126"/>
      <c r="AB441" s="126"/>
      <c r="AC441" s="126"/>
      <c r="AE441" s="75"/>
      <c r="AF441" s="75"/>
      <c r="AG441" s="20"/>
      <c r="AH441" s="20"/>
      <c r="AI441" s="20"/>
      <c r="AJ441" s="20"/>
      <c r="AK441" s="20"/>
      <c r="AL441" s="20"/>
      <c r="AM441" s="20"/>
      <c r="AN441" s="20"/>
      <c r="AO441" s="20"/>
      <c r="AP441" s="20"/>
      <c r="AQ441" s="20"/>
    </row>
    <row r="442" spans="3:43" x14ac:dyDescent="0.15">
      <c r="C442" s="77" t="s">
        <v>895</v>
      </c>
      <c r="D442" s="75"/>
      <c r="E442" s="73" t="s">
        <v>38</v>
      </c>
      <c r="F442" s="108" t="s">
        <v>896</v>
      </c>
      <c r="G442" s="108">
        <v>22.977290370370369</v>
      </c>
      <c r="H442" s="109">
        <v>402.76868000000002</v>
      </c>
      <c r="I442" s="64">
        <v>6.6390411000000004E-5</v>
      </c>
      <c r="J442" s="81">
        <v>1.2278984E-7</v>
      </c>
      <c r="K442" s="64">
        <v>0.69730493000000004</v>
      </c>
      <c r="L442" s="82"/>
      <c r="M442" s="82"/>
      <c r="N442" s="76"/>
      <c r="O442" s="76"/>
      <c r="P442" s="76"/>
      <c r="Q442" s="76"/>
      <c r="R442" s="31"/>
      <c r="S442" s="23"/>
      <c r="T442" s="31"/>
      <c r="U442" s="31"/>
      <c r="V442" s="31"/>
      <c r="W442" s="31"/>
      <c r="X442" s="31"/>
      <c r="Y442" s="31"/>
      <c r="Z442" s="31"/>
      <c r="AA442" s="31"/>
      <c r="AB442" s="31"/>
      <c r="AC442" s="31"/>
      <c r="AE442" s="75"/>
      <c r="AF442" s="75"/>
      <c r="AG442" s="20"/>
      <c r="AH442" s="20"/>
      <c r="AI442" s="20"/>
      <c r="AJ442" s="20"/>
      <c r="AK442" s="20"/>
      <c r="AL442" s="20"/>
      <c r="AM442" s="20"/>
      <c r="AN442" s="20"/>
      <c r="AO442" s="20"/>
      <c r="AP442" s="20"/>
      <c r="AQ442" s="20"/>
    </row>
    <row r="443" spans="3:43" x14ac:dyDescent="0.15">
      <c r="C443" s="77" t="s">
        <v>897</v>
      </c>
      <c r="D443" s="75"/>
      <c r="E443" s="73" t="s">
        <v>38</v>
      </c>
      <c r="F443" s="108" t="s">
        <v>898</v>
      </c>
      <c r="G443" s="108">
        <v>24.222595555555554</v>
      </c>
      <c r="H443" s="109">
        <v>444.70483999999999</v>
      </c>
      <c r="I443" s="64">
        <v>6.6541665999999994E-5</v>
      </c>
      <c r="J443" s="70">
        <v>1.2730569E-7</v>
      </c>
      <c r="K443" s="64">
        <v>0.76070510000000002</v>
      </c>
      <c r="L443" s="82"/>
      <c r="M443" s="82"/>
      <c r="N443" s="76"/>
      <c r="O443" s="76"/>
      <c r="P443" s="76"/>
      <c r="Q443" s="76"/>
      <c r="R443" s="31"/>
      <c r="S443" s="23"/>
      <c r="T443" s="31"/>
      <c r="U443" s="31"/>
      <c r="V443" s="31"/>
      <c r="W443" s="31"/>
      <c r="X443" s="31"/>
      <c r="Y443" s="31"/>
      <c r="Z443" s="31"/>
      <c r="AA443" s="31"/>
      <c r="AB443" s="31"/>
      <c r="AC443" s="31"/>
      <c r="AE443" s="75"/>
      <c r="AF443" s="75"/>
      <c r="AG443" s="20"/>
      <c r="AH443" s="20"/>
      <c r="AI443" s="20"/>
      <c r="AJ443" s="20"/>
      <c r="AK443" s="20"/>
      <c r="AL443" s="20"/>
      <c r="AM443" s="20"/>
      <c r="AN443" s="20"/>
      <c r="AO443" s="20"/>
      <c r="AP443" s="20"/>
      <c r="AQ443" s="20"/>
    </row>
    <row r="444" spans="3:43" x14ac:dyDescent="0.15">
      <c r="C444" s="77" t="s">
        <v>899</v>
      </c>
      <c r="D444" s="75"/>
      <c r="E444" s="73" t="s">
        <v>38</v>
      </c>
      <c r="F444" s="108" t="s">
        <v>900</v>
      </c>
      <c r="G444" s="108">
        <v>28.08753037037037</v>
      </c>
      <c r="H444" s="109">
        <v>569.87221999999997</v>
      </c>
      <c r="I444" s="64">
        <v>7.3796002999999998E-5</v>
      </c>
      <c r="J444" s="70">
        <v>1.4876249E-7</v>
      </c>
      <c r="K444" s="64">
        <v>1.148312</v>
      </c>
      <c r="L444" s="82"/>
      <c r="M444" s="82"/>
      <c r="N444" s="76"/>
      <c r="O444" s="76"/>
      <c r="P444" s="76"/>
      <c r="Q444" s="76"/>
      <c r="R444" s="31"/>
      <c r="S444" s="23"/>
      <c r="T444" s="31"/>
      <c r="U444" s="31"/>
      <c r="V444" s="31"/>
      <c r="W444" s="31"/>
      <c r="X444" s="31"/>
      <c r="Y444" s="31"/>
      <c r="Z444" s="31"/>
      <c r="AA444" s="31"/>
      <c r="AB444" s="31"/>
      <c r="AC444" s="31"/>
      <c r="AE444" s="75"/>
      <c r="AF444" s="75"/>
      <c r="AG444" s="20"/>
      <c r="AH444" s="20"/>
      <c r="AI444" s="20"/>
      <c r="AJ444" s="20"/>
      <c r="AK444" s="20"/>
      <c r="AL444" s="20"/>
      <c r="AM444" s="20"/>
      <c r="AN444" s="20"/>
      <c r="AO444" s="20"/>
      <c r="AP444" s="20"/>
      <c r="AQ444" s="20"/>
    </row>
    <row r="445" spans="3:43" x14ac:dyDescent="0.15">
      <c r="C445" s="67" t="s">
        <v>901</v>
      </c>
      <c r="D445" s="114" t="s">
        <v>902</v>
      </c>
      <c r="E445" s="73"/>
      <c r="F445" s="64"/>
      <c r="G445" s="110"/>
      <c r="H445" s="116"/>
      <c r="I445" s="64"/>
      <c r="K445" s="64"/>
      <c r="L445" s="81"/>
      <c r="M445" s="81"/>
      <c r="N445" s="74"/>
      <c r="S445" s="23"/>
      <c r="AE445" s="75"/>
      <c r="AF445" s="24"/>
      <c r="AG445" s="20"/>
      <c r="AH445" s="20"/>
      <c r="AI445" s="20"/>
      <c r="AJ445" s="20"/>
      <c r="AK445" s="20"/>
      <c r="AL445" s="20"/>
      <c r="AM445" s="20"/>
      <c r="AN445" s="20"/>
      <c r="AO445" s="20"/>
      <c r="AP445" s="20"/>
      <c r="AQ445" s="20"/>
    </row>
    <row r="446" spans="3:43" x14ac:dyDescent="0.15">
      <c r="C446" s="77" t="s">
        <v>903</v>
      </c>
      <c r="D446" s="75"/>
      <c r="E446" s="73" t="s">
        <v>38</v>
      </c>
      <c r="F446" s="108" t="s">
        <v>904</v>
      </c>
      <c r="G446" s="108">
        <v>2.7378059259259255</v>
      </c>
      <c r="H446" s="109">
        <v>41.703558999999998</v>
      </c>
      <c r="I446" s="64">
        <v>1.246522E-5</v>
      </c>
      <c r="J446" s="70">
        <v>2.1121782999999999E-8</v>
      </c>
      <c r="K446" s="64">
        <v>0.18888561000000001</v>
      </c>
      <c r="L446" s="82"/>
      <c r="M446" s="82"/>
      <c r="N446" s="76"/>
      <c r="O446" s="76"/>
      <c r="P446" s="76"/>
      <c r="Q446" s="76"/>
      <c r="R446" s="31"/>
      <c r="S446" s="23"/>
      <c r="T446" s="31"/>
      <c r="U446" s="31"/>
      <c r="V446" s="31"/>
      <c r="W446" s="31"/>
      <c r="X446" s="31"/>
      <c r="Y446" s="31"/>
      <c r="Z446" s="31"/>
      <c r="AA446" s="31"/>
      <c r="AB446" s="31"/>
      <c r="AC446" s="31"/>
      <c r="AE446" s="75"/>
      <c r="AF446" s="75"/>
      <c r="AG446" s="20"/>
      <c r="AH446" s="20"/>
      <c r="AI446" s="20"/>
      <c r="AJ446" s="20"/>
      <c r="AK446" s="20"/>
      <c r="AL446" s="20"/>
      <c r="AM446" s="20"/>
      <c r="AN446" s="20"/>
      <c r="AO446" s="20"/>
      <c r="AP446" s="20"/>
      <c r="AQ446" s="20"/>
    </row>
    <row r="447" spans="3:43" x14ac:dyDescent="0.15">
      <c r="C447" s="77" t="s">
        <v>905</v>
      </c>
      <c r="D447" s="75"/>
      <c r="E447" s="73" t="s">
        <v>38</v>
      </c>
      <c r="F447" s="108" t="s">
        <v>906</v>
      </c>
      <c r="G447" s="108">
        <v>2.7834948888888884</v>
      </c>
      <c r="H447" s="109">
        <v>42.190244999999997</v>
      </c>
      <c r="I447" s="64">
        <v>1.2530248E-5</v>
      </c>
      <c r="J447" s="70">
        <v>2.1245484999999998E-8</v>
      </c>
      <c r="K447" s="64">
        <v>0.18654751999999999</v>
      </c>
      <c r="L447" s="82"/>
      <c r="M447" s="82"/>
      <c r="N447" s="76"/>
      <c r="O447" s="76"/>
      <c r="P447" s="76"/>
      <c r="Q447" s="76"/>
      <c r="R447" s="31"/>
      <c r="S447" s="23"/>
      <c r="T447" s="31"/>
      <c r="U447" s="31"/>
      <c r="V447" s="31"/>
      <c r="W447" s="31"/>
      <c r="X447" s="31"/>
      <c r="Y447" s="31"/>
      <c r="Z447" s="31"/>
      <c r="AA447" s="31"/>
      <c r="AB447" s="31"/>
      <c r="AC447" s="31"/>
      <c r="AE447" s="75"/>
      <c r="AF447" s="75"/>
      <c r="AG447" s="20"/>
      <c r="AH447" s="20"/>
      <c r="AI447" s="20"/>
      <c r="AJ447" s="20"/>
      <c r="AK447" s="20"/>
      <c r="AL447" s="20"/>
      <c r="AM447" s="20"/>
      <c r="AN447" s="20"/>
      <c r="AO447" s="20"/>
      <c r="AP447" s="20"/>
      <c r="AQ447" s="20"/>
    </row>
    <row r="448" spans="3:43" x14ac:dyDescent="0.15">
      <c r="C448" s="77" t="s">
        <v>907</v>
      </c>
      <c r="D448" s="75"/>
      <c r="E448" s="73" t="s">
        <v>38</v>
      </c>
      <c r="F448" s="108" t="s">
        <v>908</v>
      </c>
      <c r="G448" s="108">
        <v>2.767239185185185</v>
      </c>
      <c r="H448" s="109">
        <v>42.014569000000002</v>
      </c>
      <c r="I448" s="64">
        <v>1.2504880999999999E-5</v>
      </c>
      <c r="J448" s="70">
        <v>2.1198195999999999E-8</v>
      </c>
      <c r="K448" s="64">
        <v>0.18729852</v>
      </c>
      <c r="L448" s="82"/>
      <c r="M448" s="82"/>
      <c r="N448" s="76"/>
      <c r="O448" s="76"/>
      <c r="P448" s="76"/>
      <c r="Q448" s="76"/>
      <c r="R448" s="31"/>
      <c r="S448" s="23"/>
      <c r="T448" s="31"/>
      <c r="U448" s="31"/>
      <c r="V448" s="31"/>
      <c r="W448" s="31"/>
      <c r="X448" s="31"/>
      <c r="Y448" s="31"/>
      <c r="Z448" s="31"/>
      <c r="AA448" s="31"/>
      <c r="AB448" s="31"/>
      <c r="AC448" s="31"/>
      <c r="AE448" s="75"/>
      <c r="AF448" s="75"/>
      <c r="AG448" s="76"/>
      <c r="AH448" s="76"/>
      <c r="AI448" s="20"/>
      <c r="AJ448" s="20"/>
      <c r="AK448" s="20"/>
      <c r="AL448" s="20"/>
      <c r="AM448" s="20"/>
      <c r="AN448" s="20"/>
      <c r="AO448" s="20"/>
      <c r="AP448" s="20"/>
      <c r="AQ448" s="20"/>
    </row>
    <row r="449" spans="3:43" x14ac:dyDescent="0.15">
      <c r="C449" s="77" t="s">
        <v>909</v>
      </c>
      <c r="D449" s="75"/>
      <c r="E449" s="73" t="s">
        <v>38</v>
      </c>
      <c r="F449" s="108" t="s">
        <v>910</v>
      </c>
      <c r="G449" s="108">
        <v>3.0889344444444444</v>
      </c>
      <c r="H449" s="109">
        <v>50.103056000000002</v>
      </c>
      <c r="I449" s="64">
        <v>1.3058765E-5</v>
      </c>
      <c r="J449" s="70">
        <v>2.6224759000000001E-8</v>
      </c>
      <c r="K449" s="64">
        <v>0.20569828000000001</v>
      </c>
      <c r="L449" s="82"/>
      <c r="M449" s="82"/>
      <c r="N449" s="76"/>
      <c r="O449" s="76"/>
      <c r="P449" s="76"/>
      <c r="Q449" s="76"/>
      <c r="R449" s="31"/>
      <c r="S449" s="23"/>
      <c r="T449" s="31"/>
      <c r="U449" s="31"/>
      <c r="V449" s="31"/>
      <c r="W449" s="31"/>
      <c r="X449" s="31"/>
      <c r="Y449" s="31"/>
      <c r="Z449" s="31"/>
      <c r="AA449" s="31"/>
      <c r="AB449" s="31"/>
      <c r="AC449" s="31"/>
      <c r="AE449" s="75"/>
      <c r="AF449" s="75"/>
      <c r="AG449" s="76"/>
      <c r="AH449" s="20"/>
      <c r="AI449" s="20"/>
      <c r="AJ449" s="20"/>
      <c r="AK449" s="20"/>
      <c r="AL449" s="20"/>
      <c r="AM449" s="20"/>
      <c r="AN449" s="20"/>
      <c r="AO449" s="20"/>
      <c r="AP449" s="20"/>
      <c r="AQ449" s="20"/>
    </row>
    <row r="450" spans="3:43" x14ac:dyDescent="0.15">
      <c r="C450" s="77" t="s">
        <v>911</v>
      </c>
      <c r="D450" s="75"/>
      <c r="E450" s="73" t="s">
        <v>38</v>
      </c>
      <c r="F450" s="108" t="s">
        <v>912</v>
      </c>
      <c r="G450" s="108">
        <v>2.848919111111111</v>
      </c>
      <c r="H450" s="109">
        <v>42.970908000000001</v>
      </c>
      <c r="I450" s="64">
        <v>1.2754588E-5</v>
      </c>
      <c r="J450" s="70">
        <v>2.0810373999999999E-8</v>
      </c>
      <c r="K450" s="64">
        <v>0.18609000000000001</v>
      </c>
      <c r="L450" s="82"/>
      <c r="M450" s="82"/>
      <c r="N450" s="76"/>
      <c r="O450" s="76"/>
      <c r="P450" s="76"/>
      <c r="Q450" s="76"/>
      <c r="R450" s="31"/>
      <c r="S450" s="23"/>
      <c r="T450" s="31"/>
      <c r="U450" s="31"/>
      <c r="V450" s="31"/>
      <c r="W450" s="31"/>
      <c r="X450" s="31"/>
      <c r="Y450" s="31"/>
      <c r="Z450" s="31"/>
      <c r="AA450" s="31"/>
      <c r="AB450" s="31"/>
      <c r="AC450" s="31"/>
      <c r="AE450" s="75"/>
      <c r="AF450" s="75"/>
      <c r="AG450" s="76"/>
      <c r="AH450" s="20"/>
      <c r="AI450" s="20"/>
      <c r="AJ450" s="20"/>
      <c r="AK450" s="20"/>
      <c r="AL450" s="20"/>
      <c r="AM450" s="20"/>
      <c r="AN450" s="20"/>
      <c r="AO450" s="20"/>
      <c r="AP450" s="20"/>
      <c r="AQ450" s="20"/>
    </row>
    <row r="451" spans="3:43" x14ac:dyDescent="0.15">
      <c r="C451" s="67" t="s">
        <v>913</v>
      </c>
      <c r="D451" s="114" t="s">
        <v>914</v>
      </c>
      <c r="E451" s="114"/>
      <c r="F451" s="110"/>
      <c r="G451" s="110"/>
      <c r="H451" s="116"/>
      <c r="I451" s="64"/>
      <c r="K451" s="64"/>
      <c r="L451" s="125"/>
      <c r="M451" s="125"/>
      <c r="N451" s="76"/>
      <c r="O451" s="76"/>
      <c r="P451" s="76"/>
      <c r="Q451" s="76"/>
      <c r="R451" s="31"/>
      <c r="S451" s="23"/>
      <c r="T451" s="31"/>
      <c r="U451" s="31"/>
      <c r="V451" s="31"/>
      <c r="W451" s="31"/>
      <c r="X451" s="31"/>
      <c r="Y451" s="31"/>
      <c r="Z451" s="31"/>
      <c r="AA451" s="31"/>
      <c r="AB451" s="31"/>
      <c r="AC451" s="31"/>
      <c r="AE451" s="75"/>
      <c r="AF451" s="75"/>
      <c r="AG451" s="76"/>
      <c r="AH451" s="20"/>
      <c r="AI451" s="20"/>
      <c r="AJ451" s="20"/>
      <c r="AK451" s="20"/>
      <c r="AL451" s="20"/>
      <c r="AM451" s="20"/>
      <c r="AN451" s="20"/>
      <c r="AO451" s="20"/>
      <c r="AP451" s="20"/>
      <c r="AQ451" s="20"/>
    </row>
    <row r="452" spans="3:43" x14ac:dyDescent="0.15">
      <c r="C452" s="77" t="s">
        <v>915</v>
      </c>
      <c r="D452" s="75"/>
      <c r="E452" s="73" t="s">
        <v>38</v>
      </c>
      <c r="F452" s="129" t="s">
        <v>916</v>
      </c>
      <c r="G452" s="108">
        <v>10.214255555555555</v>
      </c>
      <c r="H452" s="109">
        <v>261.24094000000002</v>
      </c>
      <c r="I452" s="64">
        <v>2.6981592000000001E-5</v>
      </c>
      <c r="J452" s="70">
        <v>5.6111043000000002E-8</v>
      </c>
      <c r="K452" s="64">
        <v>1.8722133999999999</v>
      </c>
      <c r="L452" s="82"/>
      <c r="M452" s="82"/>
      <c r="N452" s="76"/>
      <c r="O452" s="76"/>
      <c r="P452" s="76"/>
      <c r="Q452" s="76"/>
      <c r="R452" s="31"/>
      <c r="S452" s="23"/>
      <c r="T452" s="31"/>
      <c r="U452" s="31"/>
      <c r="V452" s="31"/>
      <c r="W452" s="31"/>
      <c r="X452" s="31"/>
      <c r="Y452" s="31"/>
      <c r="Z452" s="31"/>
      <c r="AA452" s="31"/>
      <c r="AB452" s="31"/>
      <c r="AC452" s="31"/>
      <c r="AE452" s="75"/>
      <c r="AF452" s="75"/>
      <c r="AG452" s="76"/>
      <c r="AH452" s="20"/>
      <c r="AI452" s="20"/>
      <c r="AJ452" s="20"/>
      <c r="AK452" s="20"/>
      <c r="AL452" s="20"/>
      <c r="AM452" s="20"/>
      <c r="AN452" s="20"/>
      <c r="AO452" s="20"/>
      <c r="AP452" s="20"/>
      <c r="AQ452" s="20"/>
    </row>
    <row r="453" spans="3:43" x14ac:dyDescent="0.15">
      <c r="C453" s="77" t="s">
        <v>917</v>
      </c>
      <c r="D453" s="75"/>
      <c r="E453" s="73" t="s">
        <v>38</v>
      </c>
      <c r="F453" s="129" t="s">
        <v>918</v>
      </c>
      <c r="G453" s="108">
        <v>10.018968148148147</v>
      </c>
      <c r="H453" s="109">
        <v>255.58356000000001</v>
      </c>
      <c r="I453" s="64">
        <v>2.6476756E-5</v>
      </c>
      <c r="J453" s="70">
        <v>5.5039423999999997E-8</v>
      </c>
      <c r="K453" s="64">
        <v>1.8284786</v>
      </c>
      <c r="L453" s="82"/>
      <c r="M453" s="82"/>
      <c r="N453" s="76"/>
      <c r="O453" s="76"/>
      <c r="P453" s="76"/>
      <c r="Q453" s="76"/>
      <c r="R453" s="31"/>
      <c r="S453" s="23"/>
      <c r="T453" s="31"/>
      <c r="U453" s="31"/>
      <c r="V453" s="31"/>
      <c r="W453" s="31"/>
      <c r="X453" s="31"/>
      <c r="Y453" s="31"/>
      <c r="Z453" s="31"/>
      <c r="AA453" s="31"/>
      <c r="AB453" s="31"/>
      <c r="AC453" s="31"/>
      <c r="AE453" s="75"/>
      <c r="AF453" s="75"/>
      <c r="AG453" s="76"/>
      <c r="AH453" s="20"/>
      <c r="AI453" s="20"/>
      <c r="AJ453" s="20"/>
      <c r="AK453" s="20"/>
      <c r="AL453" s="20"/>
      <c r="AM453" s="20"/>
      <c r="AN453" s="20"/>
      <c r="AO453" s="20"/>
      <c r="AP453" s="20"/>
      <c r="AQ453" s="20"/>
    </row>
    <row r="454" spans="3:43" x14ac:dyDescent="0.15">
      <c r="C454" s="77" t="s">
        <v>919</v>
      </c>
      <c r="D454" s="75"/>
      <c r="E454" s="73" t="s">
        <v>38</v>
      </c>
      <c r="F454" s="129" t="s">
        <v>920</v>
      </c>
      <c r="G454" s="108">
        <v>10.930344444444444</v>
      </c>
      <c r="H454" s="109">
        <v>226.09323000000001</v>
      </c>
      <c r="I454" s="64">
        <v>2.5676852E-5</v>
      </c>
      <c r="J454" s="70">
        <v>6.8474973000000004E-8</v>
      </c>
      <c r="K454" s="64">
        <v>1.7534734999999999</v>
      </c>
      <c r="L454" s="82"/>
      <c r="M454" s="82"/>
      <c r="N454" s="76"/>
      <c r="O454" s="76"/>
      <c r="P454" s="76"/>
      <c r="Q454" s="76"/>
      <c r="R454" s="31"/>
      <c r="S454" s="23"/>
      <c r="T454" s="31"/>
      <c r="U454" s="31"/>
      <c r="V454" s="31"/>
      <c r="W454" s="31"/>
      <c r="X454" s="31"/>
      <c r="Y454" s="31"/>
      <c r="Z454" s="31"/>
      <c r="AA454" s="31"/>
      <c r="AB454" s="31"/>
      <c r="AC454" s="31"/>
      <c r="AE454" s="75"/>
      <c r="AF454" s="75"/>
      <c r="AG454" s="76"/>
      <c r="AH454" s="20"/>
      <c r="AI454" s="20"/>
      <c r="AJ454" s="20"/>
      <c r="AK454" s="20"/>
      <c r="AL454" s="20"/>
      <c r="AM454" s="20"/>
      <c r="AN454" s="20"/>
      <c r="AO454" s="20"/>
      <c r="AP454" s="20"/>
      <c r="AQ454" s="20"/>
    </row>
    <row r="455" spans="3:43" x14ac:dyDescent="0.15">
      <c r="C455" s="67" t="s">
        <v>921</v>
      </c>
      <c r="D455" s="114" t="s">
        <v>922</v>
      </c>
      <c r="E455" s="114"/>
      <c r="F455" s="73"/>
      <c r="G455" s="110"/>
      <c r="H455" s="116"/>
      <c r="I455" s="64"/>
      <c r="K455" s="64"/>
      <c r="L455" s="73"/>
      <c r="M455" s="73"/>
      <c r="N455" s="74"/>
      <c r="S455" s="23"/>
      <c r="AE455" s="75"/>
      <c r="AF455" s="75"/>
      <c r="AG455" s="20"/>
      <c r="AH455" s="20"/>
      <c r="AI455" s="20"/>
      <c r="AJ455" s="20"/>
      <c r="AK455" s="20"/>
      <c r="AL455" s="20"/>
      <c r="AM455" s="20"/>
      <c r="AN455" s="20"/>
      <c r="AO455" s="20"/>
      <c r="AP455" s="20"/>
      <c r="AQ455" s="20"/>
    </row>
    <row r="456" spans="3:43" x14ac:dyDescent="0.15">
      <c r="C456" s="77" t="s">
        <v>923</v>
      </c>
      <c r="D456" s="114"/>
      <c r="E456" s="73" t="s">
        <v>38</v>
      </c>
      <c r="F456" s="108" t="s">
        <v>924</v>
      </c>
      <c r="G456" s="108">
        <v>0.21867319999999998</v>
      </c>
      <c r="H456" s="109">
        <v>3.2559005999999999</v>
      </c>
      <c r="I456" s="64">
        <v>1.6279382999999999E-6</v>
      </c>
      <c r="J456" s="28">
        <v>8.6548962000000004E-9</v>
      </c>
      <c r="K456" s="64">
        <v>1.9531778999999999E-2</v>
      </c>
      <c r="L456" s="82"/>
      <c r="M456" s="82"/>
      <c r="N456" s="76"/>
      <c r="O456" s="76"/>
      <c r="P456" s="76"/>
      <c r="Q456" s="76"/>
      <c r="R456" s="31"/>
      <c r="S456" s="23"/>
      <c r="T456" s="31"/>
      <c r="U456" s="31"/>
      <c r="V456" s="31"/>
      <c r="W456" s="31"/>
      <c r="X456" s="31"/>
      <c r="Y456" s="31"/>
      <c r="Z456" s="31"/>
      <c r="AA456" s="31"/>
      <c r="AB456" s="31"/>
      <c r="AC456" s="31"/>
      <c r="AE456" s="75"/>
      <c r="AF456" s="75"/>
      <c r="AG456" s="20"/>
      <c r="AH456" s="20"/>
      <c r="AI456" s="20"/>
      <c r="AJ456" s="20"/>
      <c r="AK456" s="20"/>
      <c r="AL456" s="20"/>
      <c r="AM456" s="20"/>
      <c r="AN456" s="20"/>
      <c r="AO456" s="20"/>
      <c r="AP456" s="20"/>
      <c r="AQ456" s="20"/>
    </row>
    <row r="457" spans="3:43" x14ac:dyDescent="0.15">
      <c r="C457" s="77" t="s">
        <v>925</v>
      </c>
      <c r="D457" s="114"/>
      <c r="E457" s="73" t="s">
        <v>38</v>
      </c>
      <c r="F457" s="108" t="s">
        <v>926</v>
      </c>
      <c r="G457" s="108">
        <v>4.8540107407407405E-2</v>
      </c>
      <c r="H457" s="109">
        <v>0.81148328999999997</v>
      </c>
      <c r="I457" s="64">
        <v>9.0307864E-8</v>
      </c>
      <c r="J457" s="70">
        <v>3.5918715E-10</v>
      </c>
      <c r="K457" s="64">
        <v>7.7875701999999998E-3</v>
      </c>
      <c r="L457" s="82"/>
      <c r="M457" s="82"/>
      <c r="N457" s="76"/>
      <c r="O457" s="76"/>
      <c r="P457" s="76"/>
      <c r="Q457" s="76"/>
      <c r="R457" s="31"/>
      <c r="S457" s="23"/>
      <c r="T457" s="31"/>
      <c r="U457" s="31"/>
      <c r="V457" s="31"/>
      <c r="W457" s="31"/>
      <c r="X457" s="31"/>
      <c r="Y457" s="31"/>
      <c r="Z457" s="31"/>
      <c r="AA457" s="31"/>
      <c r="AB457" s="31"/>
      <c r="AC457" s="31"/>
      <c r="AE457" s="75"/>
      <c r="AF457" s="75"/>
      <c r="AG457" s="20"/>
      <c r="AH457" s="20"/>
      <c r="AI457" s="20"/>
      <c r="AJ457" s="20"/>
      <c r="AK457" s="20"/>
      <c r="AL457" s="20"/>
      <c r="AM457" s="20"/>
      <c r="AN457" s="20"/>
      <c r="AO457" s="20"/>
      <c r="AP457" s="20"/>
      <c r="AQ457" s="20"/>
    </row>
    <row r="458" spans="3:43" x14ac:dyDescent="0.15">
      <c r="C458" s="77" t="s">
        <v>927</v>
      </c>
      <c r="D458" s="114"/>
      <c r="E458" s="73" t="s">
        <v>38</v>
      </c>
      <c r="F458" s="108" t="s">
        <v>928</v>
      </c>
      <c r="G458" s="108">
        <v>2.3111293333333331E-2</v>
      </c>
      <c r="H458" s="109">
        <v>0.44150887999999999</v>
      </c>
      <c r="I458" s="64">
        <v>6.8458494999999999E-8</v>
      </c>
      <c r="J458" s="70">
        <v>1.8458540000000001E-10</v>
      </c>
      <c r="K458" s="64">
        <v>2.6025349E-3</v>
      </c>
      <c r="L458" s="82"/>
      <c r="M458" s="82"/>
      <c r="N458" s="76"/>
      <c r="O458" s="76"/>
      <c r="P458" s="76"/>
      <c r="Q458" s="76"/>
      <c r="R458" s="31"/>
      <c r="S458" s="23"/>
      <c r="T458" s="31"/>
      <c r="U458" s="31"/>
      <c r="V458" s="31"/>
      <c r="W458" s="31"/>
      <c r="X458" s="31"/>
      <c r="Y458" s="31"/>
      <c r="Z458" s="31"/>
      <c r="AA458" s="31"/>
      <c r="AB458" s="31"/>
      <c r="AC458" s="31"/>
      <c r="AE458" s="75"/>
      <c r="AF458" s="75"/>
      <c r="AG458" s="20"/>
      <c r="AH458" s="20"/>
      <c r="AI458" s="20"/>
      <c r="AJ458" s="20"/>
      <c r="AK458" s="20"/>
      <c r="AL458" s="20"/>
      <c r="AM458" s="20"/>
      <c r="AN458" s="20"/>
      <c r="AO458" s="20"/>
      <c r="AP458" s="20"/>
      <c r="AQ458" s="20"/>
    </row>
    <row r="459" spans="3:43" x14ac:dyDescent="0.15">
      <c r="C459" s="77" t="s">
        <v>929</v>
      </c>
      <c r="D459" s="114"/>
      <c r="E459" s="73" t="s">
        <v>38</v>
      </c>
      <c r="F459" s="108" t="s">
        <v>930</v>
      </c>
      <c r="G459" s="108">
        <v>4.8540107407407405E-2</v>
      </c>
      <c r="H459" s="109">
        <v>0.81148328999999997</v>
      </c>
      <c r="I459" s="64">
        <v>9.0307864E-8</v>
      </c>
      <c r="J459" s="70">
        <v>3.5918715E-10</v>
      </c>
      <c r="K459" s="64">
        <v>7.7875701999999998E-3</v>
      </c>
      <c r="L459" s="82"/>
      <c r="M459" s="82"/>
      <c r="N459" s="76"/>
      <c r="O459" s="76"/>
      <c r="P459" s="76"/>
      <c r="Q459" s="76"/>
      <c r="R459" s="31"/>
      <c r="S459" s="23"/>
      <c r="T459" s="31"/>
      <c r="U459" s="31"/>
      <c r="V459" s="31"/>
      <c r="W459" s="31"/>
      <c r="X459" s="31"/>
      <c r="Y459" s="31"/>
      <c r="Z459" s="31"/>
      <c r="AA459" s="31"/>
      <c r="AB459" s="31"/>
      <c r="AC459" s="31"/>
      <c r="AE459" s="75"/>
      <c r="AF459" s="75"/>
      <c r="AG459" s="20"/>
      <c r="AH459" s="20"/>
      <c r="AI459" s="20"/>
      <c r="AJ459" s="20"/>
      <c r="AK459" s="20"/>
      <c r="AL459" s="20"/>
      <c r="AM459" s="20"/>
      <c r="AN459" s="20"/>
      <c r="AO459" s="20"/>
      <c r="AP459" s="20"/>
      <c r="AQ459" s="20"/>
    </row>
    <row r="460" spans="3:43" x14ac:dyDescent="0.15">
      <c r="C460" s="77" t="s">
        <v>931</v>
      </c>
      <c r="D460" s="114"/>
      <c r="E460" s="73" t="s">
        <v>38</v>
      </c>
      <c r="F460" s="108" t="s">
        <v>932</v>
      </c>
      <c r="G460" s="108">
        <v>4.8540107407407405E-2</v>
      </c>
      <c r="H460" s="109">
        <v>0.81148328999999997</v>
      </c>
      <c r="I460" s="64">
        <v>9.0307864E-8</v>
      </c>
      <c r="J460" s="70">
        <v>3.5918715E-10</v>
      </c>
      <c r="K460" s="64">
        <v>7.7875701999999998E-3</v>
      </c>
      <c r="L460" s="82"/>
      <c r="M460" s="82"/>
      <c r="N460" s="76"/>
      <c r="O460" s="76"/>
      <c r="P460" s="76"/>
      <c r="Q460" s="76"/>
      <c r="R460" s="31"/>
      <c r="S460" s="23"/>
      <c r="T460" s="31"/>
      <c r="U460" s="31"/>
      <c r="V460" s="31"/>
      <c r="W460" s="31"/>
      <c r="X460" s="31"/>
      <c r="Y460" s="31"/>
      <c r="Z460" s="31"/>
      <c r="AA460" s="31"/>
      <c r="AB460" s="31"/>
      <c r="AC460" s="31"/>
      <c r="AE460" s="75"/>
      <c r="AF460" s="75"/>
      <c r="AG460" s="20"/>
      <c r="AH460" s="20"/>
      <c r="AI460" s="20"/>
      <c r="AJ460" s="20"/>
      <c r="AK460" s="20"/>
      <c r="AL460" s="20"/>
      <c r="AM460" s="20"/>
      <c r="AN460" s="20"/>
      <c r="AO460" s="20"/>
      <c r="AP460" s="20"/>
      <c r="AQ460" s="20"/>
    </row>
    <row r="461" spans="3:43" x14ac:dyDescent="0.15">
      <c r="C461" s="77" t="s">
        <v>933</v>
      </c>
      <c r="D461" s="114"/>
      <c r="E461" s="73" t="s">
        <v>38</v>
      </c>
      <c r="F461" s="108" t="s">
        <v>934</v>
      </c>
      <c r="G461" s="108">
        <v>4.8540107407407405E-2</v>
      </c>
      <c r="H461" s="109">
        <v>0.81148328999999997</v>
      </c>
      <c r="I461" s="64">
        <v>9.0307864E-8</v>
      </c>
      <c r="J461" s="70">
        <v>3.5918715E-10</v>
      </c>
      <c r="K461" s="64">
        <v>7.7875701999999998E-3</v>
      </c>
      <c r="L461" s="82"/>
      <c r="M461" s="82"/>
      <c r="N461" s="76"/>
      <c r="O461" s="76"/>
      <c r="P461" s="76"/>
      <c r="Q461" s="76"/>
      <c r="R461" s="31"/>
      <c r="S461" s="23"/>
      <c r="T461" s="31"/>
      <c r="U461" s="31"/>
      <c r="V461" s="31"/>
      <c r="W461" s="31"/>
      <c r="X461" s="31"/>
      <c r="Y461" s="31"/>
      <c r="Z461" s="31"/>
      <c r="AA461" s="31"/>
      <c r="AB461" s="31"/>
      <c r="AC461" s="31"/>
      <c r="AE461" s="75"/>
      <c r="AF461" s="75"/>
      <c r="AG461" s="20"/>
      <c r="AH461" s="20"/>
      <c r="AI461" s="20"/>
      <c r="AJ461" s="20"/>
      <c r="AK461" s="20"/>
      <c r="AL461" s="20"/>
      <c r="AM461" s="20"/>
      <c r="AN461" s="20"/>
      <c r="AO461" s="20"/>
      <c r="AP461" s="20"/>
      <c r="AQ461" s="20"/>
    </row>
    <row r="462" spans="3:43" x14ac:dyDescent="0.15">
      <c r="C462" s="77" t="s">
        <v>935</v>
      </c>
      <c r="D462" s="114"/>
      <c r="E462" s="73" t="s">
        <v>38</v>
      </c>
      <c r="F462" s="108" t="s">
        <v>936</v>
      </c>
      <c r="G462" s="108">
        <v>4.8540107407407405E-2</v>
      </c>
      <c r="H462" s="109">
        <v>0.81148328999999997</v>
      </c>
      <c r="I462" s="64">
        <v>9.0307864E-8</v>
      </c>
      <c r="J462" s="70">
        <v>3.5918715E-10</v>
      </c>
      <c r="K462" s="64">
        <v>7.7875701999999998E-3</v>
      </c>
      <c r="L462" s="82"/>
      <c r="M462" s="82"/>
      <c r="N462" s="76"/>
      <c r="O462" s="76"/>
      <c r="P462" s="76"/>
      <c r="Q462" s="76"/>
      <c r="R462" s="31"/>
      <c r="S462" s="23"/>
      <c r="T462" s="31"/>
      <c r="U462" s="31"/>
      <c r="V462" s="31"/>
      <c r="W462" s="31"/>
      <c r="X462" s="31"/>
      <c r="Y462" s="31"/>
      <c r="Z462" s="31"/>
      <c r="AA462" s="31"/>
      <c r="AB462" s="31"/>
      <c r="AC462" s="31"/>
      <c r="AE462" s="75"/>
      <c r="AF462" s="75"/>
      <c r="AG462" s="20"/>
      <c r="AH462" s="20"/>
      <c r="AI462" s="20"/>
      <c r="AJ462" s="20"/>
      <c r="AK462" s="20"/>
      <c r="AL462" s="20"/>
      <c r="AM462" s="20"/>
      <c r="AN462" s="20"/>
      <c r="AO462" s="20"/>
      <c r="AP462" s="20"/>
      <c r="AQ462" s="20"/>
    </row>
    <row r="463" spans="3:43" x14ac:dyDescent="0.15">
      <c r="C463" s="77" t="s">
        <v>937</v>
      </c>
      <c r="D463" s="114"/>
      <c r="E463" s="73" t="s">
        <v>38</v>
      </c>
      <c r="F463" s="108" t="s">
        <v>938</v>
      </c>
      <c r="G463" s="108">
        <v>4.8540107407407405E-2</v>
      </c>
      <c r="H463" s="109">
        <v>0.81148328999999997</v>
      </c>
      <c r="I463" s="64">
        <v>9.0307864E-8</v>
      </c>
      <c r="J463" s="70">
        <v>3.5918715E-10</v>
      </c>
      <c r="K463" s="64">
        <v>7.7875701999999998E-3</v>
      </c>
      <c r="L463" s="82"/>
      <c r="M463" s="82"/>
      <c r="N463" s="76"/>
      <c r="O463" s="76"/>
      <c r="P463" s="76"/>
      <c r="Q463" s="76"/>
      <c r="R463" s="31"/>
      <c r="S463" s="23"/>
      <c r="T463" s="31"/>
      <c r="U463" s="31"/>
      <c r="V463" s="31"/>
      <c r="W463" s="31"/>
      <c r="X463" s="31"/>
      <c r="Y463" s="31"/>
      <c r="Z463" s="31"/>
      <c r="AA463" s="31"/>
      <c r="AB463" s="31"/>
      <c r="AC463" s="31"/>
      <c r="AE463" s="75"/>
      <c r="AF463" s="75"/>
      <c r="AG463" s="20"/>
      <c r="AH463" s="20"/>
      <c r="AI463" s="20"/>
      <c r="AJ463" s="20"/>
      <c r="AK463" s="20"/>
      <c r="AL463" s="20"/>
      <c r="AM463" s="20"/>
      <c r="AN463" s="20"/>
      <c r="AO463" s="20"/>
      <c r="AP463" s="20"/>
      <c r="AQ463" s="20"/>
    </row>
    <row r="464" spans="3:43" x14ac:dyDescent="0.15">
      <c r="D464" s="75"/>
      <c r="E464" s="75"/>
      <c r="F464" s="20"/>
      <c r="G464" s="23"/>
      <c r="H464" s="130"/>
      <c r="I464" s="70"/>
      <c r="K464" s="64"/>
      <c r="L464" s="82"/>
      <c r="M464" s="82"/>
      <c r="O464" s="74"/>
      <c r="P464" s="74"/>
      <c r="Q464" s="74"/>
      <c r="R464" s="126"/>
      <c r="S464" s="23"/>
      <c r="T464" s="126"/>
      <c r="U464" s="126"/>
      <c r="V464" s="126"/>
      <c r="W464" s="126"/>
      <c r="X464" s="126"/>
      <c r="Y464" s="126"/>
      <c r="Z464" s="126"/>
      <c r="AA464" s="126"/>
      <c r="AB464" s="126"/>
      <c r="AC464" s="126"/>
      <c r="AE464" s="75"/>
      <c r="AF464" s="75"/>
      <c r="AG464" s="76"/>
      <c r="AH464" s="20"/>
      <c r="AI464" s="20"/>
      <c r="AJ464" s="20"/>
      <c r="AK464" s="20"/>
      <c r="AL464" s="20"/>
      <c r="AM464" s="20"/>
      <c r="AN464" s="20"/>
      <c r="AO464" s="20"/>
      <c r="AP464" s="20"/>
      <c r="AQ464" s="20"/>
    </row>
    <row r="465" spans="1:43" x14ac:dyDescent="0.15">
      <c r="B465" s="85" t="s">
        <v>939</v>
      </c>
      <c r="C465" s="67" t="s">
        <v>940</v>
      </c>
      <c r="D465" s="114" t="s">
        <v>941</v>
      </c>
      <c r="E465" s="75"/>
      <c r="F465" s="105"/>
      <c r="G465" s="126"/>
      <c r="H465" s="130"/>
      <c r="I465" s="70"/>
      <c r="K465" s="64"/>
      <c r="L465" s="105"/>
      <c r="M465" s="105"/>
      <c r="N465" s="74"/>
      <c r="O465" s="74"/>
      <c r="P465" s="74"/>
      <c r="Q465" s="74"/>
      <c r="R465" s="126"/>
      <c r="S465" s="23"/>
      <c r="T465" s="126"/>
      <c r="U465" s="126"/>
      <c r="V465" s="126"/>
      <c r="W465" s="126"/>
      <c r="X465" s="126"/>
      <c r="Y465" s="126"/>
      <c r="Z465" s="126"/>
      <c r="AA465" s="126"/>
      <c r="AB465" s="126"/>
      <c r="AC465" s="126"/>
      <c r="AE465" s="75"/>
      <c r="AF465" s="75"/>
      <c r="AG465" s="20"/>
      <c r="AH465" s="20"/>
      <c r="AI465" s="20"/>
      <c r="AJ465" s="20"/>
      <c r="AK465" s="20"/>
      <c r="AL465" s="20"/>
      <c r="AM465" s="20"/>
      <c r="AN465" s="20"/>
      <c r="AO465" s="20"/>
      <c r="AP465" s="20"/>
      <c r="AQ465" s="20"/>
    </row>
    <row r="466" spans="1:43" ht="15" x14ac:dyDescent="0.2">
      <c r="C466" s="77" t="s">
        <v>942</v>
      </c>
      <c r="D466" s="75"/>
      <c r="E466" s="73" t="s">
        <v>38</v>
      </c>
      <c r="F466" s="115" t="s">
        <v>943</v>
      </c>
      <c r="G466" s="108">
        <v>0.62779334074074067</v>
      </c>
      <c r="H466" s="109">
        <v>42.294828000000003</v>
      </c>
      <c r="I466" s="64">
        <v>1.4285618000000001E-6</v>
      </c>
      <c r="J466" s="70">
        <v>1.5657537000000002E-8</v>
      </c>
      <c r="K466" s="64">
        <v>6.4123324999999995E-2</v>
      </c>
      <c r="L466" s="82"/>
      <c r="M466" s="82"/>
      <c r="N466" s="131"/>
      <c r="O466" s="131"/>
      <c r="P466" s="131"/>
      <c r="Q466" s="131"/>
      <c r="R466" s="31"/>
      <c r="S466" s="23"/>
      <c r="T466" s="31"/>
      <c r="U466" s="31"/>
      <c r="V466" s="31"/>
      <c r="W466" s="31"/>
      <c r="X466" s="31"/>
      <c r="Y466" s="31"/>
      <c r="Z466" s="31"/>
      <c r="AA466" s="31"/>
      <c r="AB466" s="31"/>
      <c r="AC466" s="31"/>
      <c r="AE466" s="75"/>
      <c r="AF466" s="75"/>
      <c r="AG466" s="20"/>
      <c r="AH466" s="20"/>
      <c r="AI466" s="20"/>
      <c r="AJ466" s="20"/>
      <c r="AK466" s="20"/>
      <c r="AL466" s="20"/>
      <c r="AM466" s="20"/>
      <c r="AN466" s="20"/>
      <c r="AO466" s="20"/>
      <c r="AP466" s="20"/>
      <c r="AQ466" s="20"/>
    </row>
    <row r="467" spans="1:43" ht="15" x14ac:dyDescent="0.2">
      <c r="C467" s="77" t="s">
        <v>944</v>
      </c>
      <c r="D467" s="75"/>
      <c r="E467" s="73" t="s">
        <v>38</v>
      </c>
      <c r="F467" s="115" t="s">
        <v>945</v>
      </c>
      <c r="G467" s="108">
        <v>0.58806834814814812</v>
      </c>
      <c r="H467" s="109">
        <v>11.644586</v>
      </c>
      <c r="I467" s="64">
        <v>9.5072758999999998E-7</v>
      </c>
      <c r="J467" s="70">
        <v>3.1653731E-9</v>
      </c>
      <c r="K467" s="64">
        <v>6.9421990000000003E-2</v>
      </c>
      <c r="L467" s="82"/>
      <c r="M467" s="82"/>
      <c r="N467" s="131"/>
      <c r="O467" s="131"/>
      <c r="P467" s="131"/>
      <c r="Q467" s="131"/>
      <c r="R467" s="31"/>
      <c r="S467" s="23"/>
      <c r="T467" s="31"/>
      <c r="U467" s="31"/>
      <c r="V467" s="31"/>
      <c r="W467" s="31"/>
      <c r="X467" s="31"/>
      <c r="Y467" s="31"/>
      <c r="Z467" s="31"/>
      <c r="AA467" s="31"/>
      <c r="AB467" s="31"/>
      <c r="AC467" s="31"/>
      <c r="AE467" s="75"/>
      <c r="AF467" s="75"/>
      <c r="AG467" s="20"/>
      <c r="AH467" s="20"/>
      <c r="AI467" s="20"/>
      <c r="AJ467" s="20"/>
      <c r="AK467" s="20"/>
      <c r="AL467" s="20"/>
      <c r="AM467" s="20"/>
      <c r="AN467" s="20"/>
      <c r="AO467" s="20"/>
      <c r="AP467" s="20"/>
      <c r="AQ467" s="20"/>
    </row>
    <row r="468" spans="1:43" ht="15" x14ac:dyDescent="0.2">
      <c r="C468" s="77" t="s">
        <v>946</v>
      </c>
      <c r="D468" s="114"/>
      <c r="E468" s="73" t="s">
        <v>38</v>
      </c>
      <c r="F468" s="115" t="s">
        <v>947</v>
      </c>
      <c r="G468" s="108">
        <v>0.94993688888888872</v>
      </c>
      <c r="H468" s="109">
        <v>49.638294999999999</v>
      </c>
      <c r="I468" s="64">
        <v>2.4911571000000002E-6</v>
      </c>
      <c r="J468" s="70">
        <v>1.7244972000000001E-8</v>
      </c>
      <c r="K468" s="64">
        <v>0.10135537999999999</v>
      </c>
      <c r="L468" s="82"/>
      <c r="M468" s="82"/>
      <c r="N468" s="131"/>
      <c r="O468" s="131"/>
      <c r="P468" s="131"/>
      <c r="Q468" s="131"/>
      <c r="R468" s="31"/>
      <c r="S468" s="23"/>
      <c r="T468" s="31"/>
      <c r="U468" s="31"/>
      <c r="V468" s="31"/>
      <c r="W468" s="31"/>
      <c r="X468" s="31"/>
      <c r="Y468" s="31"/>
      <c r="Z468" s="31"/>
      <c r="AA468" s="31"/>
      <c r="AB468" s="31"/>
      <c r="AC468" s="31"/>
      <c r="AE468" s="75"/>
      <c r="AF468" s="75"/>
      <c r="AG468" s="20"/>
      <c r="AH468" s="20"/>
      <c r="AI468" s="20"/>
      <c r="AJ468" s="20"/>
      <c r="AK468" s="20"/>
      <c r="AL468" s="20"/>
      <c r="AM468" s="20"/>
      <c r="AN468" s="20"/>
      <c r="AO468" s="20"/>
      <c r="AP468" s="20"/>
      <c r="AQ468" s="20"/>
    </row>
    <row r="469" spans="1:43" x14ac:dyDescent="0.15">
      <c r="D469" s="75"/>
      <c r="E469" s="75"/>
      <c r="F469" s="105"/>
      <c r="G469" s="126"/>
      <c r="H469" s="130"/>
      <c r="I469" s="81"/>
      <c r="K469" s="64"/>
      <c r="L469" s="105"/>
      <c r="M469" s="105"/>
      <c r="N469" s="74"/>
      <c r="O469" s="74"/>
      <c r="P469" s="74"/>
      <c r="Q469" s="74"/>
      <c r="R469" s="126"/>
      <c r="S469" s="23"/>
      <c r="T469" s="126"/>
      <c r="U469" s="126"/>
      <c r="V469" s="126"/>
      <c r="W469" s="126"/>
      <c r="X469" s="126"/>
      <c r="Y469" s="126"/>
      <c r="Z469" s="126"/>
      <c r="AA469" s="126"/>
      <c r="AB469" s="126"/>
      <c r="AC469" s="126"/>
      <c r="AE469" s="75"/>
      <c r="AF469" s="75"/>
      <c r="AG469" s="20"/>
      <c r="AH469" s="20"/>
      <c r="AI469" s="20"/>
      <c r="AJ469" s="20"/>
      <c r="AK469" s="20"/>
      <c r="AL469" s="20"/>
      <c r="AM469" s="20"/>
      <c r="AN469" s="20"/>
      <c r="AO469" s="20"/>
      <c r="AP469" s="20"/>
      <c r="AQ469" s="20"/>
    </row>
    <row r="470" spans="1:43" x14ac:dyDescent="0.15">
      <c r="B470" s="85" t="s">
        <v>948</v>
      </c>
      <c r="C470" s="67" t="s">
        <v>949</v>
      </c>
      <c r="D470" s="114" t="s">
        <v>950</v>
      </c>
      <c r="E470" s="75"/>
      <c r="F470" s="105"/>
      <c r="G470" s="126"/>
      <c r="H470" s="130"/>
      <c r="I470" s="81"/>
      <c r="J470" s="81"/>
      <c r="K470" s="64"/>
      <c r="L470" s="105"/>
      <c r="M470" s="105"/>
      <c r="N470" s="117"/>
      <c r="O470" s="74"/>
      <c r="P470" s="74"/>
      <c r="Q470" s="74"/>
      <c r="R470" s="126"/>
      <c r="S470" s="23"/>
      <c r="T470" s="126"/>
      <c r="U470" s="126"/>
      <c r="V470" s="126"/>
      <c r="W470" s="126"/>
      <c r="X470" s="126"/>
      <c r="Y470" s="126"/>
      <c r="Z470" s="126"/>
      <c r="AA470" s="126"/>
      <c r="AB470" s="126"/>
      <c r="AC470" s="126"/>
      <c r="AE470" s="75"/>
      <c r="AF470" s="75"/>
      <c r="AG470" s="20"/>
      <c r="AH470" s="20"/>
      <c r="AI470" s="20"/>
      <c r="AJ470" s="20"/>
      <c r="AK470" s="20"/>
      <c r="AL470" s="20"/>
      <c r="AM470" s="20"/>
      <c r="AN470" s="20"/>
      <c r="AO470" s="20"/>
      <c r="AP470" s="20"/>
      <c r="AQ470" s="20"/>
    </row>
    <row r="471" spans="1:43" x14ac:dyDescent="0.15">
      <c r="A471" s="20">
        <v>2</v>
      </c>
      <c r="C471" s="77" t="s">
        <v>951</v>
      </c>
      <c r="D471" s="75"/>
      <c r="E471" s="73" t="s">
        <v>38</v>
      </c>
      <c r="F471" s="108" t="s">
        <v>952</v>
      </c>
      <c r="G471" s="129">
        <v>2.3684401481481481</v>
      </c>
      <c r="H471" s="109">
        <v>62.354998000000002</v>
      </c>
      <c r="I471" s="132">
        <v>4.6829846999999999E-6</v>
      </c>
      <c r="J471" s="81">
        <v>1.2186932E-8</v>
      </c>
      <c r="K471" s="64">
        <v>0.10626888</v>
      </c>
      <c r="L471" s="82"/>
      <c r="M471" s="82"/>
      <c r="N471" s="124"/>
      <c r="O471" s="124"/>
      <c r="P471" s="124"/>
      <c r="Q471" s="124"/>
      <c r="R471" s="31"/>
      <c r="S471" s="23"/>
      <c r="T471" s="31"/>
      <c r="U471" s="31"/>
      <c r="V471" s="31"/>
      <c r="W471" s="31"/>
      <c r="X471" s="31"/>
      <c r="Y471" s="31"/>
      <c r="Z471" s="31"/>
      <c r="AA471" s="31"/>
      <c r="AB471" s="31"/>
      <c r="AC471" s="31"/>
      <c r="AE471" s="75"/>
      <c r="AF471" s="75"/>
      <c r="AG471" s="20"/>
      <c r="AH471" s="20"/>
      <c r="AI471" s="20"/>
      <c r="AJ471" s="20"/>
      <c r="AK471" s="20"/>
      <c r="AL471" s="20"/>
      <c r="AM471" s="20"/>
      <c r="AN471" s="20"/>
      <c r="AO471" s="20"/>
      <c r="AP471" s="20"/>
      <c r="AQ471" s="20"/>
    </row>
    <row r="472" spans="1:43" x14ac:dyDescent="0.15">
      <c r="C472" s="77" t="s">
        <v>953</v>
      </c>
      <c r="D472" s="75"/>
      <c r="E472" s="73" t="s">
        <v>38</v>
      </c>
      <c r="F472" s="108" t="s">
        <v>954</v>
      </c>
      <c r="G472" s="129">
        <v>3.3373474814814812</v>
      </c>
      <c r="H472" s="109">
        <v>87.863861</v>
      </c>
      <c r="I472" s="132">
        <v>6.5987511000000003E-6</v>
      </c>
      <c r="J472" s="81">
        <v>1.7172494999999999E-8</v>
      </c>
      <c r="K472" s="64">
        <v>0.14974251</v>
      </c>
      <c r="L472" s="82"/>
      <c r="M472" s="82"/>
      <c r="N472" s="124"/>
      <c r="O472" s="124"/>
      <c r="P472" s="124"/>
      <c r="Q472" s="124"/>
      <c r="R472" s="31"/>
      <c r="S472" s="23"/>
      <c r="T472" s="31"/>
      <c r="U472" s="31"/>
      <c r="V472" s="31"/>
      <c r="W472" s="31"/>
      <c r="X472" s="31"/>
      <c r="Y472" s="31"/>
      <c r="Z472" s="31"/>
      <c r="AA472" s="31"/>
      <c r="AB472" s="31"/>
      <c r="AC472" s="31"/>
      <c r="AE472" s="75"/>
      <c r="AF472" s="75"/>
      <c r="AG472" s="20"/>
      <c r="AH472" s="20"/>
      <c r="AI472" s="20"/>
      <c r="AJ472" s="20"/>
      <c r="AK472" s="20"/>
      <c r="AL472" s="20"/>
      <c r="AM472" s="20"/>
      <c r="AN472" s="20"/>
      <c r="AO472" s="20"/>
      <c r="AP472" s="20"/>
      <c r="AQ472" s="20"/>
    </row>
    <row r="473" spans="1:43" x14ac:dyDescent="0.15">
      <c r="C473" s="77" t="s">
        <v>955</v>
      </c>
      <c r="D473" s="75"/>
      <c r="E473" s="73" t="s">
        <v>38</v>
      </c>
      <c r="F473" s="108" t="s">
        <v>956</v>
      </c>
      <c r="G473" s="129">
        <v>3.2296911111111108</v>
      </c>
      <c r="H473" s="109">
        <v>85.029543000000004</v>
      </c>
      <c r="I473" s="132">
        <v>6.3858881999999997E-6</v>
      </c>
      <c r="J473" s="81">
        <v>1.6618543000000001E-8</v>
      </c>
      <c r="K473" s="64">
        <v>0.14491209999999999</v>
      </c>
      <c r="L473" s="82"/>
      <c r="M473" s="82"/>
      <c r="N473" s="124"/>
      <c r="O473" s="124"/>
      <c r="P473" s="124"/>
      <c r="Q473" s="124"/>
      <c r="R473" s="31"/>
      <c r="S473" s="23"/>
      <c r="T473" s="31"/>
      <c r="U473" s="31"/>
      <c r="V473" s="31"/>
      <c r="W473" s="31"/>
      <c r="X473" s="31"/>
      <c r="Y473" s="31"/>
      <c r="Z473" s="31"/>
      <c r="AA473" s="31"/>
      <c r="AB473" s="31"/>
      <c r="AC473" s="31"/>
      <c r="AE473" s="75"/>
      <c r="AF473" s="75"/>
      <c r="AG473" s="20"/>
      <c r="AH473" s="20"/>
      <c r="AI473" s="20"/>
      <c r="AJ473" s="20"/>
      <c r="AK473" s="20"/>
      <c r="AL473" s="20"/>
      <c r="AM473" s="20"/>
      <c r="AN473" s="20"/>
      <c r="AO473" s="20"/>
      <c r="AP473" s="20"/>
      <c r="AQ473" s="20"/>
    </row>
    <row r="474" spans="1:43" x14ac:dyDescent="0.15">
      <c r="C474" s="77" t="s">
        <v>957</v>
      </c>
      <c r="D474" s="75"/>
      <c r="E474" s="73" t="s">
        <v>38</v>
      </c>
      <c r="F474" s="108" t="s">
        <v>958</v>
      </c>
      <c r="G474" s="129">
        <v>4.8445366666666665</v>
      </c>
      <c r="H474" s="109">
        <v>127.54431</v>
      </c>
      <c r="I474" s="132">
        <v>9.5788321999999996E-6</v>
      </c>
      <c r="J474" s="81">
        <v>2.4927815000000001E-8</v>
      </c>
      <c r="K474" s="64">
        <v>0.21736815000000001</v>
      </c>
      <c r="L474" s="82"/>
      <c r="M474" s="82"/>
      <c r="N474" s="124"/>
      <c r="O474" s="124"/>
      <c r="P474" s="124"/>
      <c r="Q474" s="124"/>
      <c r="R474" s="31"/>
      <c r="S474" s="23"/>
      <c r="T474" s="31"/>
      <c r="U474" s="31"/>
      <c r="V474" s="31"/>
      <c r="W474" s="31"/>
      <c r="X474" s="31"/>
      <c r="Y474" s="31"/>
      <c r="Z474" s="31"/>
      <c r="AA474" s="31"/>
      <c r="AB474" s="31"/>
      <c r="AC474" s="31"/>
      <c r="AE474" s="75"/>
      <c r="AF474" s="75"/>
      <c r="AG474" s="20"/>
      <c r="AH474" s="20"/>
      <c r="AI474" s="20"/>
      <c r="AJ474" s="20"/>
      <c r="AK474" s="20"/>
      <c r="AL474" s="20"/>
      <c r="AM474" s="20"/>
      <c r="AN474" s="20"/>
      <c r="AO474" s="20"/>
      <c r="AP474" s="20"/>
      <c r="AQ474" s="20"/>
    </row>
    <row r="475" spans="1:43" x14ac:dyDescent="0.15">
      <c r="A475" s="20">
        <v>2</v>
      </c>
      <c r="C475" s="77" t="s">
        <v>959</v>
      </c>
      <c r="D475" s="75"/>
      <c r="E475" s="73" t="s">
        <v>38</v>
      </c>
      <c r="F475" s="108" t="s">
        <v>960</v>
      </c>
      <c r="G475" s="129">
        <v>3.6603165925925927</v>
      </c>
      <c r="H475" s="109">
        <v>96.366815000000003</v>
      </c>
      <c r="I475" s="132">
        <v>7.2373398999999996E-6</v>
      </c>
      <c r="J475" s="70">
        <v>1.8834349000000001E-8</v>
      </c>
      <c r="K475" s="64">
        <v>0.16423372</v>
      </c>
      <c r="L475" s="82"/>
      <c r="M475" s="82"/>
      <c r="N475" s="124"/>
      <c r="O475" s="124"/>
      <c r="P475" s="124"/>
      <c r="Q475" s="124"/>
      <c r="R475" s="31"/>
      <c r="S475" s="23"/>
      <c r="T475" s="31"/>
      <c r="U475" s="31"/>
      <c r="V475" s="31"/>
      <c r="W475" s="31"/>
      <c r="X475" s="31"/>
      <c r="Y475" s="31"/>
      <c r="Z475" s="31"/>
      <c r="AA475" s="31"/>
      <c r="AB475" s="31"/>
      <c r="AC475" s="31"/>
      <c r="AE475" s="75"/>
      <c r="AF475" s="75"/>
      <c r="AG475" s="20"/>
      <c r="AH475" s="20"/>
      <c r="AI475" s="20"/>
      <c r="AJ475" s="20"/>
      <c r="AK475" s="20"/>
      <c r="AL475" s="20"/>
      <c r="AM475" s="20"/>
      <c r="AN475" s="20"/>
      <c r="AO475" s="20"/>
      <c r="AP475" s="20"/>
      <c r="AQ475" s="20"/>
    </row>
    <row r="476" spans="1:43" x14ac:dyDescent="0.15">
      <c r="A476" s="20">
        <v>2</v>
      </c>
      <c r="C476" s="77" t="s">
        <v>961</v>
      </c>
      <c r="D476" s="114"/>
      <c r="E476" s="73" t="s">
        <v>38</v>
      </c>
      <c r="F476" s="108" t="s">
        <v>962</v>
      </c>
      <c r="G476" s="129">
        <v>2.8189876296296292</v>
      </c>
      <c r="H476" s="109">
        <v>70.141099999999994</v>
      </c>
      <c r="I476" s="132">
        <v>7.9918065999999997E-6</v>
      </c>
      <c r="J476" s="70">
        <v>2.8444008999999999E-8</v>
      </c>
      <c r="K476" s="64">
        <v>0.21976414</v>
      </c>
      <c r="L476" s="82"/>
      <c r="M476" s="82"/>
      <c r="N476" s="124"/>
      <c r="O476" s="124"/>
      <c r="P476" s="124"/>
      <c r="Q476" s="124"/>
      <c r="R476" s="31"/>
      <c r="S476" s="23"/>
      <c r="T476" s="31"/>
      <c r="U476" s="31"/>
      <c r="V476" s="31"/>
      <c r="W476" s="31"/>
      <c r="X476" s="31"/>
      <c r="Y476" s="31"/>
      <c r="Z476" s="31"/>
      <c r="AA476" s="31"/>
      <c r="AB476" s="31"/>
      <c r="AC476" s="31"/>
      <c r="AE476" s="75"/>
      <c r="AF476" s="75"/>
      <c r="AG476" s="20"/>
      <c r="AH476" s="20"/>
      <c r="AI476" s="20"/>
      <c r="AJ476" s="20"/>
      <c r="AK476" s="20"/>
      <c r="AL476" s="20"/>
      <c r="AM476" s="20"/>
      <c r="AN476" s="20"/>
      <c r="AO476" s="20"/>
      <c r="AP476" s="20"/>
      <c r="AQ476" s="20"/>
    </row>
    <row r="477" spans="1:43" ht="15" x14ac:dyDescent="0.2">
      <c r="A477" s="20">
        <v>2</v>
      </c>
      <c r="C477" s="77" t="s">
        <v>963</v>
      </c>
      <c r="D477" s="75"/>
      <c r="E477" s="73" t="s">
        <v>38</v>
      </c>
      <c r="F477" s="115" t="s">
        <v>964</v>
      </c>
      <c r="G477" s="129">
        <v>1.8390885925925924</v>
      </c>
      <c r="H477" s="109">
        <v>60.744632000000003</v>
      </c>
      <c r="I477" s="132">
        <v>5.0736474999999999E-6</v>
      </c>
      <c r="J477" s="70">
        <v>1.5995051999999999E-8</v>
      </c>
      <c r="K477" s="64">
        <v>0.36063063000000001</v>
      </c>
      <c r="L477" s="82"/>
      <c r="M477" s="82"/>
      <c r="N477" s="124"/>
      <c r="O477" s="124"/>
      <c r="P477" s="124"/>
      <c r="Q477" s="124"/>
      <c r="R477" s="31"/>
      <c r="S477" s="23"/>
      <c r="T477" s="31"/>
      <c r="U477" s="31"/>
      <c r="V477" s="31"/>
      <c r="W477" s="31"/>
      <c r="X477" s="31"/>
      <c r="Y477" s="31"/>
      <c r="Z477" s="31"/>
      <c r="AA477" s="31"/>
      <c r="AB477" s="31"/>
      <c r="AC477" s="31"/>
      <c r="AE477" s="75"/>
      <c r="AF477" s="75"/>
      <c r="AG477" s="20"/>
      <c r="AH477" s="20"/>
      <c r="AI477" s="20"/>
      <c r="AJ477" s="20"/>
      <c r="AK477" s="20"/>
      <c r="AL477" s="20"/>
      <c r="AM477" s="20"/>
      <c r="AN477" s="20"/>
      <c r="AO477" s="20"/>
      <c r="AP477" s="20"/>
      <c r="AQ477" s="20"/>
    </row>
    <row r="478" spans="1:43" x14ac:dyDescent="0.15">
      <c r="C478" s="67" t="s">
        <v>965</v>
      </c>
      <c r="D478" s="114" t="s">
        <v>966</v>
      </c>
      <c r="E478" s="75"/>
      <c r="F478" s="126"/>
      <c r="G478" s="110"/>
      <c r="H478" s="116"/>
      <c r="I478" s="64"/>
      <c r="K478" s="64"/>
      <c r="L478" s="105"/>
      <c r="M478" s="105"/>
      <c r="N478" s="74"/>
      <c r="O478" s="74"/>
      <c r="P478" s="74"/>
      <c r="Q478" s="74"/>
      <c r="S478" s="23"/>
      <c r="V478" s="31"/>
      <c r="W478" s="126"/>
      <c r="X478" s="126"/>
      <c r="Y478" s="126"/>
      <c r="Z478" s="126"/>
      <c r="AA478" s="126"/>
      <c r="AB478" s="126"/>
      <c r="AC478" s="126"/>
      <c r="AE478" s="75"/>
      <c r="AF478" s="75"/>
      <c r="AG478" s="20"/>
      <c r="AH478" s="20"/>
      <c r="AI478" s="20"/>
      <c r="AJ478" s="20"/>
      <c r="AK478" s="20"/>
      <c r="AL478" s="20"/>
      <c r="AM478" s="20"/>
      <c r="AN478" s="20"/>
      <c r="AO478" s="20"/>
      <c r="AP478" s="20"/>
      <c r="AQ478" s="20"/>
    </row>
    <row r="479" spans="1:43" x14ac:dyDescent="0.15">
      <c r="A479" s="20">
        <v>2</v>
      </c>
      <c r="C479" s="77" t="s">
        <v>967</v>
      </c>
      <c r="D479" s="114"/>
      <c r="E479" s="73" t="s">
        <v>38</v>
      </c>
      <c r="F479" s="108" t="s">
        <v>968</v>
      </c>
      <c r="G479" s="129">
        <v>2.5650551111111111</v>
      </c>
      <c r="H479" s="109">
        <v>66.831688999999997</v>
      </c>
      <c r="I479" s="132">
        <v>5.0632388000000002E-6</v>
      </c>
      <c r="J479" s="81">
        <v>1.3362756E-8</v>
      </c>
      <c r="K479" s="64">
        <v>0.12350519</v>
      </c>
      <c r="L479" s="82"/>
      <c r="M479" s="82"/>
      <c r="N479" s="124"/>
      <c r="O479" s="124"/>
      <c r="P479" s="124"/>
      <c r="Q479" s="124"/>
      <c r="R479" s="31"/>
      <c r="S479" s="23"/>
      <c r="T479" s="31"/>
      <c r="U479" s="31"/>
      <c r="V479" s="31"/>
      <c r="W479" s="31"/>
      <c r="X479" s="31"/>
      <c r="Y479" s="31"/>
      <c r="Z479" s="31"/>
      <c r="AA479" s="31"/>
      <c r="AB479" s="31"/>
      <c r="AC479" s="31"/>
      <c r="AE479" s="75"/>
      <c r="AF479" s="75"/>
      <c r="AG479" s="20"/>
      <c r="AH479" s="20"/>
      <c r="AI479" s="20"/>
      <c r="AJ479" s="20"/>
      <c r="AK479" s="20"/>
      <c r="AL479" s="20"/>
      <c r="AM479" s="20"/>
      <c r="AN479" s="20"/>
      <c r="AO479" s="20"/>
      <c r="AP479" s="20"/>
      <c r="AQ479" s="20"/>
    </row>
    <row r="480" spans="1:43" x14ac:dyDescent="0.15">
      <c r="A480" s="20">
        <v>2</v>
      </c>
      <c r="C480" s="77" t="s">
        <v>969</v>
      </c>
      <c r="D480" s="75"/>
      <c r="E480" s="73" t="s">
        <v>38</v>
      </c>
      <c r="F480" s="108" t="s">
        <v>970</v>
      </c>
      <c r="G480" s="129">
        <v>2.0375388888888888</v>
      </c>
      <c r="H480" s="109">
        <v>52.943530000000003</v>
      </c>
      <c r="I480" s="132">
        <v>4.0202103999999997E-6</v>
      </c>
      <c r="J480" s="70">
        <v>1.0648394E-8</v>
      </c>
      <c r="K480" s="64">
        <v>9.9836218000000004E-2</v>
      </c>
      <c r="L480" s="82"/>
      <c r="M480" s="82"/>
      <c r="N480" s="124"/>
      <c r="O480" s="124"/>
      <c r="P480" s="124"/>
      <c r="Q480" s="124"/>
      <c r="R480" s="31"/>
      <c r="S480" s="23"/>
      <c r="T480" s="31"/>
      <c r="U480" s="31"/>
      <c r="V480" s="31"/>
      <c r="W480" s="31"/>
      <c r="X480" s="31"/>
      <c r="Y480" s="31"/>
      <c r="Z480" s="31"/>
      <c r="AA480" s="31"/>
      <c r="AB480" s="31"/>
      <c r="AC480" s="31"/>
      <c r="AE480" s="75"/>
      <c r="AF480" s="75"/>
      <c r="AG480" s="20"/>
      <c r="AH480" s="20"/>
      <c r="AI480" s="20"/>
      <c r="AJ480" s="20"/>
      <c r="AK480" s="20"/>
      <c r="AL480" s="20"/>
      <c r="AM480" s="20"/>
      <c r="AN480" s="20"/>
      <c r="AO480" s="20"/>
      <c r="AP480" s="20"/>
      <c r="AQ480" s="20"/>
    </row>
    <row r="481" spans="1:43" x14ac:dyDescent="0.15">
      <c r="A481" s="20">
        <v>2</v>
      </c>
      <c r="C481" s="77" t="s">
        <v>971</v>
      </c>
      <c r="D481" s="75"/>
      <c r="E481" s="73" t="s">
        <v>38</v>
      </c>
      <c r="F481" s="108" t="s">
        <v>972</v>
      </c>
      <c r="G481" s="129">
        <v>2.6081177037037038</v>
      </c>
      <c r="H481" s="109">
        <v>67.965416000000005</v>
      </c>
      <c r="I481" s="132">
        <v>5.1483840000000001E-6</v>
      </c>
      <c r="J481" s="70">
        <v>1.3584336999999999E-8</v>
      </c>
      <c r="K481" s="64">
        <v>0.12543736</v>
      </c>
      <c r="L481" s="82"/>
      <c r="M481" s="82"/>
      <c r="N481" s="124"/>
      <c r="O481" s="124"/>
      <c r="P481" s="124"/>
      <c r="Q481" s="124"/>
      <c r="R481" s="31"/>
      <c r="S481" s="23"/>
      <c r="T481" s="31"/>
      <c r="U481" s="31"/>
      <c r="V481" s="31"/>
      <c r="W481" s="31"/>
      <c r="X481" s="31"/>
      <c r="Y481" s="31"/>
      <c r="Z481" s="31"/>
      <c r="AA481" s="31"/>
      <c r="AB481" s="31"/>
      <c r="AC481" s="31"/>
      <c r="AE481" s="75"/>
      <c r="AF481" s="75"/>
      <c r="AG481" s="20"/>
      <c r="AH481" s="20"/>
      <c r="AI481" s="20"/>
      <c r="AJ481" s="20"/>
      <c r="AK481" s="20"/>
      <c r="AL481" s="20"/>
      <c r="AM481" s="20"/>
      <c r="AN481" s="20"/>
      <c r="AO481" s="20"/>
      <c r="AP481" s="20"/>
      <c r="AQ481" s="20"/>
    </row>
    <row r="482" spans="1:43" x14ac:dyDescent="0.15">
      <c r="A482" s="20">
        <v>2</v>
      </c>
      <c r="C482" s="77" t="s">
        <v>973</v>
      </c>
      <c r="D482" s="75"/>
      <c r="E482" s="73" t="s">
        <v>38</v>
      </c>
      <c r="F482" s="108" t="s">
        <v>974</v>
      </c>
      <c r="G482" s="129">
        <v>2.7373053333333335</v>
      </c>
      <c r="H482" s="109">
        <v>71.366597999999996</v>
      </c>
      <c r="I482" s="132">
        <v>5.4038194999999998E-6</v>
      </c>
      <c r="J482" s="70">
        <v>1.4249078999999999E-8</v>
      </c>
      <c r="K482" s="64">
        <v>0.13123383999999999</v>
      </c>
      <c r="L482" s="82"/>
      <c r="M482" s="82"/>
      <c r="N482" s="124"/>
      <c r="O482" s="124"/>
      <c r="P482" s="124"/>
      <c r="Q482" s="124"/>
      <c r="S482" s="23"/>
      <c r="V482" s="31"/>
      <c r="W482" s="31"/>
      <c r="X482" s="31"/>
      <c r="Y482" s="31"/>
      <c r="Z482" s="31"/>
      <c r="AA482" s="31"/>
      <c r="AB482" s="31"/>
      <c r="AC482" s="31"/>
      <c r="AE482" s="75"/>
      <c r="AF482" s="75"/>
      <c r="AG482" s="20"/>
      <c r="AH482" s="20"/>
      <c r="AI482" s="20"/>
      <c r="AJ482" s="20"/>
      <c r="AK482" s="20"/>
      <c r="AL482" s="20"/>
      <c r="AM482" s="20"/>
      <c r="AN482" s="20"/>
      <c r="AO482" s="20"/>
      <c r="AP482" s="20"/>
      <c r="AQ482" s="20"/>
    </row>
    <row r="483" spans="1:43" x14ac:dyDescent="0.15">
      <c r="A483" s="20">
        <v>2</v>
      </c>
      <c r="C483" s="77" t="s">
        <v>975</v>
      </c>
      <c r="D483" s="75"/>
      <c r="E483" s="73" t="s">
        <v>38</v>
      </c>
      <c r="F483" s="108" t="s">
        <v>976</v>
      </c>
      <c r="G483" s="129">
        <v>2.5219925925925928</v>
      </c>
      <c r="H483" s="109">
        <v>65.697961000000006</v>
      </c>
      <c r="I483" s="132">
        <v>4.9780937000000003E-6</v>
      </c>
      <c r="J483" s="70">
        <v>1.3141176E-8</v>
      </c>
      <c r="K483" s="64">
        <v>0.12157303</v>
      </c>
      <c r="L483" s="82"/>
      <c r="M483" s="82"/>
      <c r="N483" s="124"/>
      <c r="O483" s="124"/>
      <c r="P483" s="124"/>
      <c r="Q483" s="124"/>
      <c r="R483" s="31"/>
      <c r="S483" s="23"/>
      <c r="T483" s="31"/>
      <c r="U483" s="31"/>
      <c r="V483" s="31"/>
      <c r="W483" s="31"/>
      <c r="X483" s="31"/>
      <c r="Y483" s="31"/>
      <c r="Z483" s="31"/>
      <c r="AA483" s="31"/>
      <c r="AB483" s="31"/>
      <c r="AC483" s="31"/>
      <c r="AE483" s="75"/>
      <c r="AF483" s="75"/>
      <c r="AG483" s="20"/>
      <c r="AH483" s="20"/>
      <c r="AI483" s="20"/>
      <c r="AJ483" s="20"/>
      <c r="AK483" s="20"/>
      <c r="AL483" s="20"/>
      <c r="AM483" s="20"/>
      <c r="AN483" s="20"/>
      <c r="AO483" s="20"/>
      <c r="AP483" s="20"/>
      <c r="AQ483" s="20"/>
    </row>
    <row r="484" spans="1:43" x14ac:dyDescent="0.15">
      <c r="A484" s="20">
        <v>2</v>
      </c>
      <c r="C484" s="77" t="s">
        <v>977</v>
      </c>
      <c r="D484" s="75"/>
      <c r="E484" s="73" t="s">
        <v>38</v>
      </c>
      <c r="F484" s="108" t="s">
        <v>978</v>
      </c>
      <c r="G484" s="129">
        <v>1.8410865925925923</v>
      </c>
      <c r="H484" s="109">
        <v>47.439819999999997</v>
      </c>
      <c r="I484" s="132">
        <v>3.5957337999999999E-6</v>
      </c>
      <c r="J484" s="70">
        <v>9.3312055000000003E-9</v>
      </c>
      <c r="K484" s="64">
        <v>9.5325104999999993E-2</v>
      </c>
      <c r="L484" s="82"/>
      <c r="M484" s="82"/>
      <c r="N484" s="124"/>
      <c r="O484" s="124"/>
      <c r="P484" s="124"/>
      <c r="Q484" s="124"/>
      <c r="R484" s="31"/>
      <c r="S484" s="23"/>
      <c r="T484" s="31"/>
      <c r="U484" s="31"/>
      <c r="V484" s="31"/>
      <c r="W484" s="31"/>
      <c r="X484" s="31"/>
      <c r="Y484" s="31"/>
      <c r="Z484" s="31"/>
      <c r="AA484" s="31"/>
      <c r="AB484" s="31"/>
      <c r="AC484" s="31"/>
      <c r="AE484" s="75"/>
      <c r="AF484" s="75"/>
      <c r="AG484" s="20"/>
      <c r="AH484" s="20"/>
      <c r="AI484" s="20"/>
      <c r="AJ484" s="20"/>
      <c r="AK484" s="20"/>
      <c r="AL484" s="20"/>
      <c r="AM484" s="20"/>
      <c r="AN484" s="20"/>
      <c r="AO484" s="20"/>
      <c r="AP484" s="20"/>
      <c r="AQ484" s="20"/>
    </row>
    <row r="485" spans="1:43" x14ac:dyDescent="0.15">
      <c r="A485" s="20">
        <v>2</v>
      </c>
      <c r="C485" s="77" t="s">
        <v>979</v>
      </c>
      <c r="D485" s="75"/>
      <c r="E485" s="73" t="s">
        <v>38</v>
      </c>
      <c r="F485" s="108" t="s">
        <v>980</v>
      </c>
      <c r="G485" s="129">
        <v>2.174800814814815</v>
      </c>
      <c r="H485" s="109">
        <v>56.557285999999998</v>
      </c>
      <c r="I485" s="132">
        <v>4.2916107E-6</v>
      </c>
      <c r="J485" s="70">
        <v>1.1354683E-8</v>
      </c>
      <c r="K485" s="64">
        <v>0.10599498</v>
      </c>
      <c r="L485" s="82"/>
      <c r="M485" s="82"/>
      <c r="N485" s="124"/>
      <c r="O485" s="124"/>
      <c r="P485" s="124"/>
      <c r="Q485" s="124"/>
      <c r="R485" s="31"/>
      <c r="S485" s="23"/>
      <c r="T485" s="31"/>
      <c r="U485" s="31"/>
      <c r="V485" s="31"/>
      <c r="W485" s="31"/>
      <c r="X485" s="31"/>
      <c r="Y485" s="31"/>
      <c r="Z485" s="31"/>
      <c r="AA485" s="31"/>
      <c r="AB485" s="31"/>
      <c r="AC485" s="31"/>
      <c r="AE485" s="75"/>
      <c r="AF485" s="75"/>
      <c r="AG485" s="20"/>
      <c r="AH485" s="20"/>
      <c r="AI485" s="20"/>
      <c r="AJ485" s="20"/>
      <c r="AK485" s="20"/>
      <c r="AL485" s="20"/>
      <c r="AM485" s="20"/>
      <c r="AN485" s="20"/>
      <c r="AO485" s="20"/>
      <c r="AP485" s="20"/>
      <c r="AQ485" s="20"/>
    </row>
    <row r="486" spans="1:43" x14ac:dyDescent="0.15">
      <c r="C486" s="77" t="s">
        <v>981</v>
      </c>
      <c r="D486" s="75"/>
      <c r="E486" s="73" t="s">
        <v>38</v>
      </c>
      <c r="F486" s="108" t="s">
        <v>982</v>
      </c>
      <c r="G486" s="129">
        <v>2.3551251851851851</v>
      </c>
      <c r="H486" s="109">
        <v>61.304768000000003</v>
      </c>
      <c r="I486" s="132">
        <v>4.6481561000000002E-6</v>
      </c>
      <c r="J486" s="70">
        <v>1.2282551000000001E-8</v>
      </c>
      <c r="K486" s="64">
        <v>0.11408591</v>
      </c>
      <c r="L486" s="82"/>
      <c r="M486" s="82"/>
      <c r="N486" s="124"/>
      <c r="O486" s="124"/>
      <c r="P486" s="124"/>
      <c r="Q486" s="124"/>
      <c r="R486" s="31"/>
      <c r="S486" s="23"/>
      <c r="T486" s="31"/>
      <c r="U486" s="31"/>
      <c r="V486" s="31"/>
      <c r="W486" s="31"/>
      <c r="X486" s="31"/>
      <c r="Y486" s="31"/>
      <c r="Z486" s="31"/>
      <c r="AA486" s="31"/>
      <c r="AB486" s="31"/>
      <c r="AC486" s="31"/>
      <c r="AE486" s="75"/>
      <c r="AF486" s="75"/>
      <c r="AG486" s="20"/>
      <c r="AH486" s="20"/>
      <c r="AI486" s="20"/>
      <c r="AJ486" s="20"/>
      <c r="AK486" s="20"/>
      <c r="AL486" s="20"/>
      <c r="AM486" s="20"/>
      <c r="AN486" s="20"/>
      <c r="AO486" s="20"/>
      <c r="AP486" s="20"/>
      <c r="AQ486" s="20"/>
    </row>
    <row r="487" spans="1:43" x14ac:dyDescent="0.15">
      <c r="A487" s="20">
        <v>2</v>
      </c>
      <c r="C487" s="77" t="s">
        <v>983</v>
      </c>
      <c r="D487" s="114"/>
      <c r="E487" s="73" t="s">
        <v>38</v>
      </c>
      <c r="F487" s="108" t="s">
        <v>984</v>
      </c>
      <c r="G487" s="129">
        <v>2.3605079999999998</v>
      </c>
      <c r="H487" s="109">
        <v>61.446483999999998</v>
      </c>
      <c r="I487" s="132">
        <v>4.6587991999999998E-6</v>
      </c>
      <c r="J487" s="70">
        <v>1.2310249000000001E-8</v>
      </c>
      <c r="K487" s="64">
        <v>0.11432742999999999</v>
      </c>
      <c r="L487" s="82"/>
      <c r="M487" s="82"/>
      <c r="N487" s="124"/>
      <c r="O487" s="124"/>
      <c r="P487" s="124"/>
      <c r="Q487" s="124"/>
      <c r="R487" s="31"/>
      <c r="S487" s="23"/>
      <c r="T487" s="31"/>
      <c r="U487" s="31"/>
      <c r="V487" s="31"/>
      <c r="W487" s="31"/>
      <c r="X487" s="31"/>
      <c r="Y487" s="31"/>
      <c r="Z487" s="31"/>
      <c r="AA487" s="31"/>
      <c r="AB487" s="31"/>
      <c r="AC487" s="31"/>
      <c r="AE487" s="75"/>
      <c r="AF487" s="75"/>
      <c r="AG487" s="20"/>
      <c r="AH487" s="20"/>
      <c r="AI487" s="20"/>
      <c r="AJ487" s="20"/>
      <c r="AK487" s="20"/>
      <c r="AL487" s="20"/>
      <c r="AM487" s="20"/>
      <c r="AN487" s="20"/>
      <c r="AO487" s="20"/>
      <c r="AP487" s="20"/>
      <c r="AQ487" s="20"/>
    </row>
    <row r="488" spans="1:43" x14ac:dyDescent="0.15">
      <c r="A488" s="20">
        <v>2</v>
      </c>
      <c r="C488" s="77" t="s">
        <v>985</v>
      </c>
      <c r="D488" s="75"/>
      <c r="E488" s="73" t="s">
        <v>38</v>
      </c>
      <c r="F488" s="108" t="s">
        <v>986</v>
      </c>
      <c r="G488" s="129">
        <v>2.7373053333333335</v>
      </c>
      <c r="H488" s="109">
        <v>71.366597999999996</v>
      </c>
      <c r="I488" s="132">
        <v>5.4038194999999998E-6</v>
      </c>
      <c r="J488" s="70">
        <v>1.4249078999999999E-8</v>
      </c>
      <c r="K488" s="64">
        <v>0.13123383999999999</v>
      </c>
      <c r="L488" s="82"/>
      <c r="M488" s="82"/>
      <c r="N488" s="124"/>
      <c r="O488" s="124"/>
      <c r="P488" s="124"/>
      <c r="Q488" s="124"/>
      <c r="R488" s="31"/>
      <c r="S488" s="23"/>
      <c r="T488" s="31"/>
      <c r="U488" s="31"/>
      <c r="V488" s="31"/>
      <c r="W488" s="31"/>
      <c r="X488" s="31"/>
      <c r="Y488" s="31"/>
      <c r="Z488" s="31"/>
      <c r="AA488" s="31"/>
      <c r="AB488" s="31"/>
      <c r="AC488" s="31"/>
      <c r="AE488" s="75"/>
      <c r="AF488" s="75"/>
      <c r="AG488" s="20"/>
      <c r="AH488" s="20"/>
      <c r="AI488" s="20"/>
      <c r="AJ488" s="20"/>
      <c r="AK488" s="20"/>
      <c r="AL488" s="20"/>
      <c r="AM488" s="20"/>
      <c r="AN488" s="20"/>
      <c r="AO488" s="20"/>
      <c r="AP488" s="20"/>
      <c r="AQ488" s="20"/>
    </row>
    <row r="489" spans="1:43" x14ac:dyDescent="0.15">
      <c r="A489" s="20">
        <v>2</v>
      </c>
      <c r="C489" s="77" t="s">
        <v>987</v>
      </c>
      <c r="D489" s="75"/>
      <c r="E489" s="73" t="s">
        <v>38</v>
      </c>
      <c r="F489" s="108" t="s">
        <v>988</v>
      </c>
      <c r="G489" s="129">
        <v>5.509456888888888</v>
      </c>
      <c r="H489" s="109">
        <v>144.35029</v>
      </c>
      <c r="I489" s="132">
        <v>1.0885039999999999E-5</v>
      </c>
      <c r="J489" s="70">
        <v>2.8513328000000001E-8</v>
      </c>
      <c r="K489" s="64">
        <v>0.25561673000000001</v>
      </c>
      <c r="L489" s="82"/>
      <c r="M489" s="82"/>
      <c r="N489" s="124"/>
      <c r="O489" s="124"/>
      <c r="P489" s="124"/>
      <c r="Q489" s="124"/>
      <c r="R489" s="31"/>
      <c r="S489" s="23"/>
      <c r="T489" s="31"/>
      <c r="U489" s="31"/>
      <c r="V489" s="31"/>
      <c r="W489" s="31"/>
      <c r="X489" s="31"/>
      <c r="Y489" s="31"/>
      <c r="Z489" s="31"/>
      <c r="AA489" s="31"/>
      <c r="AB489" s="31"/>
      <c r="AC489" s="31"/>
      <c r="AE489" s="75"/>
      <c r="AF489" s="75"/>
      <c r="AG489" s="20"/>
      <c r="AH489" s="20"/>
      <c r="AI489" s="20"/>
      <c r="AJ489" s="20"/>
      <c r="AK489" s="20"/>
      <c r="AL489" s="20"/>
      <c r="AM489" s="20"/>
      <c r="AN489" s="20"/>
      <c r="AO489" s="20"/>
      <c r="AP489" s="20"/>
      <c r="AQ489" s="20"/>
    </row>
    <row r="490" spans="1:43" x14ac:dyDescent="0.15">
      <c r="A490" s="20">
        <v>2</v>
      </c>
      <c r="C490" s="77" t="s">
        <v>989</v>
      </c>
      <c r="D490" s="75"/>
      <c r="E490" s="73" t="s">
        <v>38</v>
      </c>
      <c r="F490" s="108" t="s">
        <v>990</v>
      </c>
      <c r="G490" s="129">
        <v>2.1344296296296297</v>
      </c>
      <c r="H490" s="109">
        <v>55.494416000000001</v>
      </c>
      <c r="I490" s="132">
        <v>4.2117871000000003E-6</v>
      </c>
      <c r="J490" s="70">
        <v>1.1146951E-8</v>
      </c>
      <c r="K490" s="64">
        <v>0.10418358</v>
      </c>
      <c r="L490" s="82"/>
      <c r="M490" s="82"/>
      <c r="N490" s="124"/>
      <c r="O490" s="124"/>
      <c r="P490" s="124"/>
      <c r="Q490" s="124"/>
      <c r="R490" s="31"/>
      <c r="S490" s="23"/>
      <c r="T490" s="31"/>
      <c r="U490" s="31"/>
      <c r="V490" s="31"/>
      <c r="W490" s="31"/>
      <c r="X490" s="31"/>
      <c r="Y490" s="31"/>
      <c r="Z490" s="31"/>
      <c r="AA490" s="31"/>
      <c r="AB490" s="31"/>
      <c r="AC490" s="31"/>
      <c r="AE490" s="75"/>
      <c r="AF490" s="75"/>
      <c r="AG490" s="20"/>
      <c r="AH490" s="20"/>
      <c r="AI490" s="20"/>
      <c r="AJ490" s="20"/>
      <c r="AK490" s="20"/>
      <c r="AL490" s="20"/>
      <c r="AM490" s="20"/>
      <c r="AN490" s="20"/>
      <c r="AO490" s="20"/>
      <c r="AP490" s="20"/>
      <c r="AQ490" s="20"/>
    </row>
    <row r="491" spans="1:43" x14ac:dyDescent="0.15">
      <c r="A491" s="20">
        <v>2</v>
      </c>
      <c r="C491" s="77" t="s">
        <v>991</v>
      </c>
      <c r="D491" s="75"/>
      <c r="E491" s="73" t="s">
        <v>38</v>
      </c>
      <c r="F491" s="108" t="s">
        <v>992</v>
      </c>
      <c r="G491" s="129">
        <v>2.1559609629629626</v>
      </c>
      <c r="H491" s="109">
        <v>56.061279999999996</v>
      </c>
      <c r="I491" s="132">
        <v>4.2543597000000002E-6</v>
      </c>
      <c r="J491" s="70">
        <v>1.1257741000000001E-8</v>
      </c>
      <c r="K491" s="64">
        <v>0.10514966000000001</v>
      </c>
      <c r="L491" s="82"/>
      <c r="M491" s="82"/>
      <c r="N491" s="124"/>
      <c r="O491" s="124"/>
      <c r="P491" s="124"/>
      <c r="Q491" s="124"/>
      <c r="R491" s="31"/>
      <c r="S491" s="23"/>
      <c r="T491" s="31"/>
      <c r="U491" s="31"/>
      <c r="V491" s="31"/>
      <c r="W491" s="31"/>
      <c r="X491" s="31"/>
      <c r="Y491" s="31"/>
      <c r="Z491" s="31"/>
      <c r="AA491" s="31"/>
      <c r="AB491" s="31"/>
      <c r="AC491" s="31"/>
      <c r="AE491" s="75"/>
      <c r="AF491" s="75"/>
      <c r="AG491" s="20"/>
      <c r="AH491" s="20"/>
      <c r="AI491" s="20"/>
      <c r="AJ491" s="20"/>
      <c r="AK491" s="20"/>
      <c r="AL491" s="20"/>
      <c r="AM491" s="20"/>
      <c r="AN491" s="20"/>
      <c r="AO491" s="20"/>
      <c r="AP491" s="20"/>
      <c r="AQ491" s="20"/>
    </row>
    <row r="492" spans="1:43" x14ac:dyDescent="0.15">
      <c r="A492" s="20">
        <v>2</v>
      </c>
      <c r="C492" s="77" t="s">
        <v>993</v>
      </c>
      <c r="D492" s="114"/>
      <c r="E492" s="73" t="s">
        <v>38</v>
      </c>
      <c r="F492" s="108" t="s">
        <v>994</v>
      </c>
      <c r="G492" s="129">
        <v>2.0429217777777775</v>
      </c>
      <c r="H492" s="109">
        <v>53.085245999999998</v>
      </c>
      <c r="I492" s="132">
        <v>4.0308536000000001E-6</v>
      </c>
      <c r="J492" s="70">
        <v>1.0676092E-8</v>
      </c>
      <c r="K492" s="64">
        <v>0.10007774</v>
      </c>
      <c r="L492" s="82"/>
      <c r="M492" s="82"/>
      <c r="N492" s="124"/>
      <c r="O492" s="124"/>
      <c r="P492" s="124"/>
      <c r="Q492" s="124"/>
      <c r="R492" s="31"/>
      <c r="S492" s="23"/>
      <c r="T492" s="31"/>
      <c r="U492" s="31"/>
      <c r="V492" s="31"/>
      <c r="W492" s="31"/>
      <c r="X492" s="31"/>
      <c r="Y492" s="31"/>
      <c r="Z492" s="31"/>
      <c r="AA492" s="31"/>
      <c r="AB492" s="31"/>
      <c r="AC492" s="31"/>
      <c r="AE492" s="75"/>
      <c r="AF492" s="75"/>
      <c r="AG492" s="20"/>
      <c r="AH492" s="20"/>
      <c r="AI492" s="20"/>
      <c r="AJ492" s="20"/>
      <c r="AK492" s="20"/>
      <c r="AL492" s="20"/>
      <c r="AM492" s="20"/>
      <c r="AN492" s="20"/>
      <c r="AO492" s="20"/>
      <c r="AP492" s="20"/>
      <c r="AQ492" s="20"/>
    </row>
    <row r="493" spans="1:43" x14ac:dyDescent="0.15">
      <c r="A493" s="20">
        <v>2</v>
      </c>
      <c r="C493" s="77" t="s">
        <v>995</v>
      </c>
      <c r="D493" s="75"/>
      <c r="E493" s="73" t="s">
        <v>38</v>
      </c>
      <c r="F493" s="108" t="s">
        <v>996</v>
      </c>
      <c r="G493" s="129">
        <v>2.2420859999999996</v>
      </c>
      <c r="H493" s="109">
        <v>58.328733999999997</v>
      </c>
      <c r="I493" s="132">
        <v>4.4246500000000001E-6</v>
      </c>
      <c r="J493" s="70">
        <v>1.1700902E-8</v>
      </c>
      <c r="K493" s="64">
        <v>0.10901398</v>
      </c>
      <c r="L493" s="82"/>
      <c r="M493" s="82"/>
      <c r="N493" s="124"/>
      <c r="O493" s="124"/>
      <c r="P493" s="124"/>
      <c r="Q493" s="124"/>
      <c r="R493" s="31"/>
      <c r="S493" s="23"/>
      <c r="T493" s="31"/>
      <c r="U493" s="31"/>
      <c r="V493" s="31"/>
      <c r="W493" s="31"/>
      <c r="X493" s="31"/>
      <c r="Y493" s="31"/>
      <c r="Z493" s="31"/>
      <c r="AA493" s="31"/>
      <c r="AB493" s="31"/>
      <c r="AC493" s="31"/>
      <c r="AE493" s="75"/>
      <c r="AF493" s="75"/>
      <c r="AG493" s="20"/>
      <c r="AH493" s="20"/>
      <c r="AI493" s="20"/>
      <c r="AJ493" s="20"/>
      <c r="AK493" s="20"/>
      <c r="AL493" s="20"/>
      <c r="AM493" s="20"/>
      <c r="AN493" s="20"/>
      <c r="AO493" s="20"/>
      <c r="AP493" s="20"/>
      <c r="AQ493" s="20"/>
    </row>
    <row r="494" spans="1:43" x14ac:dyDescent="0.15">
      <c r="A494" s="20">
        <v>2</v>
      </c>
      <c r="C494" s="77" t="s">
        <v>997</v>
      </c>
      <c r="D494" s="75"/>
      <c r="E494" s="73" t="s">
        <v>38</v>
      </c>
      <c r="F494" s="108" t="s">
        <v>998</v>
      </c>
      <c r="G494" s="129">
        <v>1.9567966666666663</v>
      </c>
      <c r="H494" s="109">
        <v>50.817791</v>
      </c>
      <c r="I494" s="132">
        <v>3.8605632000000003E-6</v>
      </c>
      <c r="J494" s="70">
        <v>1.0232930999999999E-8</v>
      </c>
      <c r="K494" s="64">
        <v>9.6213414999999997E-2</v>
      </c>
      <c r="L494" s="82"/>
      <c r="M494" s="82"/>
      <c r="N494" s="124"/>
      <c r="O494" s="124"/>
      <c r="P494" s="124"/>
      <c r="Q494" s="124"/>
      <c r="R494" s="31"/>
      <c r="S494" s="23"/>
      <c r="T494" s="31"/>
      <c r="U494" s="31"/>
      <c r="V494" s="31"/>
      <c r="W494" s="31"/>
      <c r="X494" s="31"/>
      <c r="Y494" s="31"/>
      <c r="Z494" s="31"/>
      <c r="AA494" s="31"/>
      <c r="AB494" s="31"/>
      <c r="AC494" s="31"/>
      <c r="AE494" s="75"/>
      <c r="AF494" s="75"/>
      <c r="AG494" s="20"/>
      <c r="AH494" s="20"/>
      <c r="AI494" s="20"/>
      <c r="AJ494" s="20"/>
      <c r="AK494" s="20"/>
      <c r="AL494" s="20"/>
      <c r="AM494" s="20"/>
      <c r="AN494" s="20"/>
      <c r="AO494" s="20"/>
      <c r="AP494" s="20"/>
      <c r="AQ494" s="20"/>
    </row>
    <row r="495" spans="1:43" x14ac:dyDescent="0.15">
      <c r="A495" s="20">
        <v>2</v>
      </c>
      <c r="C495" s="77" t="s">
        <v>999</v>
      </c>
      <c r="D495" s="75"/>
      <c r="E495" s="73" t="s">
        <v>38</v>
      </c>
      <c r="F495" s="108" t="s">
        <v>1000</v>
      </c>
      <c r="G495" s="129">
        <v>2.7642194074074071</v>
      </c>
      <c r="H495" s="109">
        <v>72.075176999999996</v>
      </c>
      <c r="I495" s="132">
        <v>5.4570353000000002E-6</v>
      </c>
      <c r="J495" s="70">
        <v>1.4387567E-8</v>
      </c>
      <c r="K495" s="64">
        <v>0.13244143999999999</v>
      </c>
      <c r="L495" s="82"/>
      <c r="M495" s="82"/>
      <c r="N495" s="124"/>
      <c r="O495" s="124"/>
      <c r="P495" s="124"/>
      <c r="Q495" s="124"/>
      <c r="R495" s="31"/>
      <c r="S495" s="23"/>
      <c r="T495" s="31"/>
      <c r="U495" s="31"/>
      <c r="V495" s="31"/>
      <c r="W495" s="31"/>
      <c r="X495" s="31"/>
      <c r="Y495" s="31"/>
      <c r="Z495" s="31"/>
      <c r="AA495" s="31"/>
      <c r="AB495" s="31"/>
      <c r="AC495" s="31"/>
      <c r="AE495" s="75"/>
      <c r="AF495" s="75"/>
      <c r="AG495" s="20"/>
      <c r="AH495" s="20"/>
      <c r="AI495" s="20"/>
      <c r="AJ495" s="20"/>
      <c r="AK495" s="20"/>
      <c r="AL495" s="20"/>
      <c r="AM495" s="20"/>
      <c r="AN495" s="20"/>
      <c r="AO495" s="20"/>
      <c r="AP495" s="20"/>
      <c r="AQ495" s="20"/>
    </row>
    <row r="496" spans="1:43" x14ac:dyDescent="0.15">
      <c r="A496" s="20">
        <v>2</v>
      </c>
      <c r="C496" s="77" t="s">
        <v>1001</v>
      </c>
      <c r="D496" s="75"/>
      <c r="E496" s="73" t="s">
        <v>38</v>
      </c>
      <c r="F496" s="108" t="s">
        <v>1002</v>
      </c>
      <c r="G496" s="129">
        <v>2.6565630370370368</v>
      </c>
      <c r="H496" s="109">
        <v>69.240859</v>
      </c>
      <c r="I496" s="132">
        <v>5.2441722999999996E-6</v>
      </c>
      <c r="J496" s="70">
        <v>1.3833615E-8</v>
      </c>
      <c r="K496" s="64">
        <v>0.12761104000000001</v>
      </c>
      <c r="L496" s="82"/>
      <c r="M496" s="82"/>
      <c r="N496" s="124"/>
      <c r="O496" s="124"/>
      <c r="P496" s="124"/>
      <c r="Q496" s="124"/>
      <c r="R496" s="31"/>
      <c r="S496" s="23"/>
      <c r="T496" s="31"/>
      <c r="U496" s="31"/>
      <c r="V496" s="31"/>
      <c r="W496" s="31"/>
      <c r="X496" s="31"/>
      <c r="Y496" s="31"/>
      <c r="Z496" s="31"/>
      <c r="AA496" s="31"/>
      <c r="AB496" s="31"/>
      <c r="AC496" s="31"/>
      <c r="AE496" s="75"/>
      <c r="AF496" s="75"/>
      <c r="AG496" s="20"/>
      <c r="AH496" s="20"/>
      <c r="AI496" s="20"/>
      <c r="AJ496" s="20"/>
      <c r="AK496" s="20"/>
      <c r="AL496" s="20"/>
      <c r="AM496" s="20"/>
      <c r="AN496" s="20"/>
      <c r="AO496" s="20"/>
      <c r="AP496" s="20"/>
      <c r="AQ496" s="20"/>
    </row>
    <row r="497" spans="1:43" x14ac:dyDescent="0.15">
      <c r="A497" s="20">
        <v>2</v>
      </c>
      <c r="C497" s="77" t="s">
        <v>1003</v>
      </c>
      <c r="D497" s="75"/>
      <c r="E497" s="73" t="s">
        <v>38</v>
      </c>
      <c r="F497" s="108" t="s">
        <v>1004</v>
      </c>
      <c r="G497" s="129">
        <v>1.6553588148148146</v>
      </c>
      <c r="H497" s="109">
        <v>42.881701</v>
      </c>
      <c r="I497" s="132">
        <v>3.2645470000000001E-6</v>
      </c>
      <c r="J497" s="70">
        <v>8.6818668000000001E-9</v>
      </c>
      <c r="K497" s="64">
        <v>8.2688286E-2</v>
      </c>
      <c r="L497" s="82"/>
      <c r="M497" s="82"/>
      <c r="N497" s="124"/>
      <c r="O497" s="124"/>
      <c r="P497" s="124"/>
      <c r="Q497" s="124"/>
      <c r="R497" s="31"/>
      <c r="S497" s="23"/>
      <c r="T497" s="31"/>
      <c r="U497" s="31"/>
      <c r="V497" s="31"/>
      <c r="W497" s="31"/>
      <c r="X497" s="31"/>
      <c r="Y497" s="31"/>
      <c r="Z497" s="31"/>
      <c r="AA497" s="31"/>
      <c r="AB497" s="31"/>
      <c r="AC497" s="31"/>
      <c r="AE497" s="75"/>
      <c r="AF497" s="75"/>
      <c r="AG497" s="20"/>
      <c r="AH497" s="20"/>
      <c r="AI497" s="20"/>
      <c r="AJ497" s="20"/>
      <c r="AK497" s="20"/>
      <c r="AL497" s="20"/>
      <c r="AM497" s="20"/>
      <c r="AN497" s="20"/>
      <c r="AO497" s="20"/>
      <c r="AP497" s="20"/>
      <c r="AQ497" s="20"/>
    </row>
    <row r="498" spans="1:43" x14ac:dyDescent="0.15">
      <c r="C498" s="77" t="s">
        <v>1005</v>
      </c>
      <c r="D498" s="75"/>
      <c r="E498" s="73" t="s">
        <v>38</v>
      </c>
      <c r="F498" s="108" t="s">
        <v>1006</v>
      </c>
      <c r="G498" s="129">
        <v>1.6069134074074072</v>
      </c>
      <c r="H498" s="109">
        <v>41.606257999999997</v>
      </c>
      <c r="I498" s="132">
        <v>3.1687587000000002E-6</v>
      </c>
      <c r="J498" s="70">
        <v>8.4325886999999997E-9</v>
      </c>
      <c r="K498" s="133">
        <v>8.0514604000000004E-2</v>
      </c>
      <c r="L498" s="82"/>
      <c r="M498" s="82"/>
      <c r="N498" s="124"/>
      <c r="O498" s="124"/>
      <c r="P498" s="124"/>
      <c r="Q498" s="124"/>
      <c r="R498" s="31"/>
      <c r="S498" s="23"/>
      <c r="T498" s="31"/>
      <c r="U498" s="31"/>
      <c r="V498" s="31"/>
      <c r="W498" s="31"/>
      <c r="X498" s="31"/>
      <c r="Y498" s="31"/>
      <c r="Z498" s="31"/>
      <c r="AA498" s="31"/>
      <c r="AB498" s="31"/>
      <c r="AC498" s="31"/>
      <c r="AE498" s="75"/>
      <c r="AF498" s="75"/>
      <c r="AG498" s="20"/>
      <c r="AH498" s="20"/>
      <c r="AI498" s="20"/>
      <c r="AJ498" s="20"/>
      <c r="AK498" s="20"/>
      <c r="AL498" s="20"/>
      <c r="AM498" s="20"/>
      <c r="AN498" s="20"/>
      <c r="AO498" s="20"/>
      <c r="AP498" s="20"/>
      <c r="AQ498" s="20"/>
    </row>
    <row r="499" spans="1:43" x14ac:dyDescent="0.15">
      <c r="A499" s="20">
        <v>2</v>
      </c>
      <c r="C499" s="77" t="s">
        <v>1007</v>
      </c>
      <c r="D499" s="75"/>
      <c r="E499" s="73" t="s">
        <v>38</v>
      </c>
      <c r="F499" s="108" t="s">
        <v>1008</v>
      </c>
      <c r="G499" s="129">
        <v>2.1290468148148145</v>
      </c>
      <c r="H499" s="109">
        <v>55.352699999999999</v>
      </c>
      <c r="I499" s="132">
        <v>4.2011438999999999E-6</v>
      </c>
      <c r="J499" s="70">
        <v>1.1119253E-8</v>
      </c>
      <c r="K499" s="133">
        <v>0.10394206</v>
      </c>
      <c r="L499" s="82"/>
      <c r="M499" s="82"/>
      <c r="N499" s="124"/>
      <c r="O499" s="124"/>
      <c r="P499" s="124"/>
      <c r="Q499" s="124"/>
      <c r="R499" s="31"/>
      <c r="S499" s="23"/>
      <c r="T499" s="31"/>
      <c r="U499" s="31"/>
      <c r="V499" s="31"/>
      <c r="W499" s="31"/>
      <c r="X499" s="31"/>
      <c r="Y499" s="31"/>
      <c r="Z499" s="31"/>
      <c r="AA499" s="31"/>
      <c r="AB499" s="31"/>
      <c r="AC499" s="31"/>
      <c r="AE499" s="75"/>
      <c r="AF499" s="75"/>
      <c r="AG499" s="20"/>
      <c r="AH499" s="20"/>
      <c r="AI499" s="20"/>
      <c r="AJ499" s="20"/>
      <c r="AK499" s="20"/>
      <c r="AL499" s="20"/>
      <c r="AM499" s="20"/>
      <c r="AN499" s="20"/>
      <c r="AO499" s="20"/>
      <c r="AP499" s="20"/>
      <c r="AQ499" s="20"/>
    </row>
    <row r="500" spans="1:43" x14ac:dyDescent="0.15">
      <c r="A500" s="20">
        <v>2</v>
      </c>
      <c r="C500" s="77" t="s">
        <v>1009</v>
      </c>
      <c r="D500" s="134">
        <v>1</v>
      </c>
      <c r="E500" s="73" t="s">
        <v>38</v>
      </c>
      <c r="F500" s="108" t="s">
        <v>1010</v>
      </c>
      <c r="G500" s="129">
        <v>2.0106248148148147</v>
      </c>
      <c r="H500" s="109">
        <v>52.234951000000002</v>
      </c>
      <c r="I500" s="132">
        <v>3.9669947000000001E-6</v>
      </c>
      <c r="J500" s="70">
        <v>1.0509907E-8</v>
      </c>
      <c r="K500" s="133">
        <v>9.8628617000000002E-2</v>
      </c>
      <c r="L500" s="82"/>
      <c r="M500" s="82"/>
      <c r="N500" s="124"/>
      <c r="O500" s="124"/>
      <c r="P500" s="124"/>
      <c r="Q500" s="124"/>
      <c r="R500" s="31"/>
      <c r="S500" s="23"/>
      <c r="T500" s="31"/>
      <c r="U500" s="31"/>
      <c r="V500" s="31"/>
      <c r="W500" s="31"/>
      <c r="X500" s="31"/>
      <c r="Y500" s="31"/>
      <c r="Z500" s="31"/>
      <c r="AA500" s="31"/>
      <c r="AB500" s="31"/>
      <c r="AC500" s="31"/>
      <c r="AE500" s="75"/>
      <c r="AF500" s="75"/>
      <c r="AG500" s="20"/>
      <c r="AH500" s="20"/>
      <c r="AI500" s="20"/>
      <c r="AJ500" s="20"/>
      <c r="AK500" s="20"/>
      <c r="AL500" s="20"/>
      <c r="AM500" s="20"/>
      <c r="AN500" s="20"/>
      <c r="AO500" s="20"/>
      <c r="AP500" s="20"/>
      <c r="AQ500" s="20"/>
    </row>
    <row r="501" spans="1:43" x14ac:dyDescent="0.15">
      <c r="A501" s="20">
        <v>2</v>
      </c>
      <c r="C501" s="77" t="s">
        <v>1011</v>
      </c>
      <c r="D501" s="75"/>
      <c r="E501" s="73" t="s">
        <v>38</v>
      </c>
      <c r="F501" s="108" t="s">
        <v>1012</v>
      </c>
      <c r="G501" s="129">
        <v>1.9837107407407404</v>
      </c>
      <c r="H501" s="109">
        <v>51.526370999999997</v>
      </c>
      <c r="I501" s="132">
        <v>3.9137789999999998E-6</v>
      </c>
      <c r="J501" s="70">
        <v>1.0371419E-8</v>
      </c>
      <c r="K501" s="64">
        <v>9.7421015999999999E-2</v>
      </c>
      <c r="L501" s="82"/>
      <c r="M501" s="82"/>
      <c r="N501" s="124"/>
      <c r="O501" s="124"/>
      <c r="P501" s="124"/>
      <c r="Q501" s="124"/>
      <c r="R501" s="31"/>
      <c r="S501" s="23"/>
      <c r="T501" s="31"/>
      <c r="U501" s="31"/>
      <c r="V501" s="31"/>
      <c r="W501" s="31"/>
      <c r="X501" s="31"/>
      <c r="Y501" s="31"/>
      <c r="Z501" s="31"/>
      <c r="AA501" s="31"/>
      <c r="AB501" s="31"/>
      <c r="AC501" s="31"/>
      <c r="AE501" s="75"/>
      <c r="AF501" s="75"/>
      <c r="AG501" s="20"/>
      <c r="AH501" s="20"/>
      <c r="AI501" s="20"/>
      <c r="AJ501" s="20"/>
      <c r="AK501" s="20"/>
      <c r="AL501" s="20"/>
      <c r="AM501" s="20"/>
      <c r="AN501" s="20"/>
      <c r="AO501" s="20"/>
      <c r="AP501" s="20"/>
      <c r="AQ501" s="20"/>
    </row>
    <row r="502" spans="1:43" x14ac:dyDescent="0.15">
      <c r="C502" s="67" t="s">
        <v>1013</v>
      </c>
      <c r="D502" s="114" t="s">
        <v>1014</v>
      </c>
      <c r="E502" s="75"/>
      <c r="F502" s="64"/>
      <c r="G502" s="110"/>
      <c r="H502" s="116"/>
      <c r="I502" s="64"/>
      <c r="K502" s="64"/>
      <c r="L502" s="81"/>
      <c r="M502" s="81"/>
      <c r="N502" s="74"/>
      <c r="S502" s="23"/>
      <c r="AE502" s="75"/>
      <c r="AF502" s="75"/>
      <c r="AG502" s="20"/>
      <c r="AH502" s="20"/>
      <c r="AI502" s="20"/>
      <c r="AJ502" s="20"/>
      <c r="AK502" s="20"/>
      <c r="AL502" s="20"/>
      <c r="AM502" s="20"/>
      <c r="AN502" s="20"/>
      <c r="AO502" s="20"/>
      <c r="AP502" s="20"/>
      <c r="AQ502" s="20"/>
    </row>
    <row r="503" spans="1:43" ht="15" x14ac:dyDescent="0.2">
      <c r="A503" s="20">
        <v>2</v>
      </c>
      <c r="C503" s="77" t="s">
        <v>1015</v>
      </c>
      <c r="D503" s="75"/>
      <c r="E503" s="73" t="s">
        <v>38</v>
      </c>
      <c r="F503" s="115" t="s">
        <v>1016</v>
      </c>
      <c r="G503" s="129">
        <v>1.360042</v>
      </c>
      <c r="H503" s="109">
        <v>89.297152999999994</v>
      </c>
      <c r="I503" s="132">
        <v>4.5873364E-6</v>
      </c>
      <c r="J503" s="70">
        <v>1.0998612E-8</v>
      </c>
      <c r="K503" s="64">
        <v>0.52544060000000004</v>
      </c>
      <c r="L503" s="82"/>
      <c r="M503" s="82"/>
      <c r="N503" s="90"/>
      <c r="O503" s="90"/>
      <c r="P503" s="90"/>
      <c r="Q503" s="90"/>
      <c r="R503" s="31"/>
      <c r="S503" s="23"/>
      <c r="T503" s="31"/>
      <c r="U503" s="31"/>
      <c r="V503" s="31"/>
      <c r="W503" s="31"/>
      <c r="X503" s="31"/>
      <c r="Y503" s="31"/>
      <c r="Z503" s="31"/>
      <c r="AA503" s="31"/>
      <c r="AB503" s="31"/>
      <c r="AC503" s="31"/>
      <c r="AE503" s="75"/>
      <c r="AF503" s="75"/>
      <c r="AG503" s="20"/>
      <c r="AH503" s="20"/>
      <c r="AI503" s="20"/>
      <c r="AJ503" s="20"/>
      <c r="AK503" s="20"/>
      <c r="AL503" s="20"/>
      <c r="AM503" s="20"/>
      <c r="AN503" s="20"/>
      <c r="AO503" s="20"/>
      <c r="AP503" s="20"/>
      <c r="AQ503" s="20"/>
    </row>
    <row r="504" spans="1:43" ht="15" x14ac:dyDescent="0.2">
      <c r="A504" s="20">
        <v>2</v>
      </c>
      <c r="C504" s="77" t="s">
        <v>1017</v>
      </c>
      <c r="D504" s="75"/>
      <c r="E504" s="73" t="s">
        <v>38</v>
      </c>
      <c r="F504" s="115" t="s">
        <v>1018</v>
      </c>
      <c r="G504" s="129">
        <v>2.6411120000000001</v>
      </c>
      <c r="H504" s="109">
        <v>93.023253999999994</v>
      </c>
      <c r="I504" s="132">
        <v>6.3440907999999996E-6</v>
      </c>
      <c r="J504" s="70">
        <v>1.3866096999999999E-8</v>
      </c>
      <c r="K504" s="64">
        <v>0.74133325000000005</v>
      </c>
      <c r="L504" s="82"/>
      <c r="M504" s="82"/>
      <c r="N504" s="90"/>
      <c r="O504" s="90"/>
      <c r="P504" s="90"/>
      <c r="Q504" s="90"/>
      <c r="R504" s="31"/>
      <c r="S504" s="23"/>
      <c r="T504" s="31"/>
      <c r="U504" s="31"/>
      <c r="V504" s="31"/>
      <c r="W504" s="31"/>
      <c r="X504" s="31"/>
      <c r="Y504" s="31"/>
      <c r="Z504" s="31"/>
      <c r="AA504" s="31"/>
      <c r="AB504" s="31"/>
      <c r="AC504" s="31"/>
      <c r="AE504" s="75"/>
      <c r="AF504" s="75"/>
      <c r="AG504" s="20"/>
      <c r="AH504" s="20"/>
      <c r="AI504" s="20"/>
      <c r="AJ504" s="20"/>
      <c r="AK504" s="20"/>
      <c r="AL504" s="20"/>
      <c r="AM504" s="20"/>
      <c r="AN504" s="20"/>
      <c r="AO504" s="20"/>
      <c r="AP504" s="20"/>
      <c r="AQ504" s="20"/>
    </row>
    <row r="505" spans="1:43" ht="15" x14ac:dyDescent="0.2">
      <c r="A505" s="20">
        <v>2</v>
      </c>
      <c r="C505" s="77" t="s">
        <v>1019</v>
      </c>
      <c r="D505" s="75"/>
      <c r="E505" s="73" t="s">
        <v>38</v>
      </c>
      <c r="F505" s="115" t="s">
        <v>1020</v>
      </c>
      <c r="G505" s="129">
        <v>2.0992992592592588</v>
      </c>
      <c r="H505" s="109">
        <v>89.023803000000001</v>
      </c>
      <c r="I505" s="132">
        <v>4.1508272999999996E-6</v>
      </c>
      <c r="J505" s="70">
        <v>1.0802053E-8</v>
      </c>
      <c r="K505" s="64">
        <v>0.43100187000000001</v>
      </c>
      <c r="L505" s="82"/>
      <c r="M505" s="82"/>
      <c r="N505" s="90"/>
      <c r="O505" s="90"/>
      <c r="P505" s="90"/>
      <c r="Q505" s="90"/>
      <c r="R505" s="31"/>
      <c r="S505" s="23"/>
      <c r="T505" s="31"/>
      <c r="U505" s="31"/>
      <c r="V505" s="31"/>
      <c r="W505" s="31"/>
      <c r="X505" s="31"/>
      <c r="Y505" s="31"/>
      <c r="Z505" s="31"/>
      <c r="AA505" s="31"/>
      <c r="AB505" s="31"/>
      <c r="AC505" s="31"/>
      <c r="AE505" s="75"/>
      <c r="AF505" s="75"/>
      <c r="AG505" s="20"/>
      <c r="AH505" s="20"/>
      <c r="AI505" s="20"/>
      <c r="AJ505" s="20"/>
      <c r="AK505" s="20"/>
      <c r="AL505" s="20"/>
      <c r="AM505" s="20"/>
      <c r="AN505" s="20"/>
      <c r="AO505" s="20"/>
      <c r="AP505" s="20"/>
      <c r="AQ505" s="20"/>
    </row>
    <row r="506" spans="1:43" ht="15" x14ac:dyDescent="0.2">
      <c r="A506" s="20">
        <v>2</v>
      </c>
      <c r="C506" s="77" t="s">
        <v>1021</v>
      </c>
      <c r="D506" s="75"/>
      <c r="E506" s="73" t="s">
        <v>38</v>
      </c>
      <c r="F506" s="115" t="s">
        <v>1022</v>
      </c>
      <c r="G506" s="129">
        <v>4.54848162962963</v>
      </c>
      <c r="H506" s="109">
        <v>166.87814</v>
      </c>
      <c r="I506" s="132">
        <v>8.9934592000000006E-6</v>
      </c>
      <c r="J506" s="70">
        <v>2.3404448E-8</v>
      </c>
      <c r="K506" s="64">
        <v>0.67433754000000001</v>
      </c>
      <c r="L506" s="82"/>
      <c r="M506" s="82"/>
      <c r="N506" s="90"/>
      <c r="O506" s="90"/>
      <c r="P506" s="90"/>
      <c r="Q506" s="90"/>
      <c r="R506" s="31"/>
      <c r="S506" s="23"/>
      <c r="T506" s="31"/>
      <c r="U506" s="31"/>
      <c r="V506" s="31"/>
      <c r="W506" s="31"/>
      <c r="X506" s="31"/>
      <c r="Y506" s="31"/>
      <c r="Z506" s="31"/>
      <c r="AA506" s="31"/>
      <c r="AB506" s="31"/>
      <c r="AC506" s="31"/>
      <c r="AE506" s="75"/>
      <c r="AF506" s="75"/>
      <c r="AG506" s="20"/>
      <c r="AH506" s="20"/>
      <c r="AI506" s="20"/>
      <c r="AJ506" s="20"/>
      <c r="AK506" s="20"/>
      <c r="AL506" s="20"/>
      <c r="AM506" s="20"/>
      <c r="AN506" s="20"/>
      <c r="AO506" s="20"/>
      <c r="AP506" s="20"/>
      <c r="AQ506" s="20"/>
    </row>
    <row r="507" spans="1:43" ht="15" x14ac:dyDescent="0.2">
      <c r="A507" s="20">
        <v>2</v>
      </c>
      <c r="C507" s="77" t="s">
        <v>1023</v>
      </c>
      <c r="D507" s="75"/>
      <c r="E507" s="73" t="s">
        <v>38</v>
      </c>
      <c r="F507" s="115" t="s">
        <v>1024</v>
      </c>
      <c r="G507" s="129">
        <v>1.9366791111111112</v>
      </c>
      <c r="H507" s="109">
        <v>49.578758000000001</v>
      </c>
      <c r="I507" s="132">
        <v>4.0675485999999997E-6</v>
      </c>
      <c r="J507" s="70">
        <v>1.0562961999999999E-8</v>
      </c>
      <c r="K507" s="64">
        <v>0.10416158</v>
      </c>
      <c r="L507" s="82"/>
      <c r="M507" s="82"/>
      <c r="N507" s="90"/>
      <c r="O507" s="90"/>
      <c r="P507" s="90"/>
      <c r="Q507" s="90"/>
      <c r="R507" s="31"/>
      <c r="S507" s="23"/>
      <c r="T507" s="31"/>
      <c r="U507" s="31"/>
      <c r="V507" s="31"/>
      <c r="W507" s="31"/>
      <c r="X507" s="31"/>
      <c r="Y507" s="31"/>
      <c r="Z507" s="31"/>
      <c r="AA507" s="31"/>
      <c r="AB507" s="31"/>
      <c r="AC507" s="31"/>
      <c r="AE507" s="75"/>
      <c r="AF507" s="75"/>
      <c r="AG507" s="20"/>
      <c r="AH507" s="20"/>
      <c r="AI507" s="20"/>
      <c r="AJ507" s="20"/>
      <c r="AK507" s="20"/>
      <c r="AL507" s="20"/>
      <c r="AM507" s="20"/>
      <c r="AN507" s="20"/>
      <c r="AO507" s="20"/>
      <c r="AP507" s="20"/>
      <c r="AQ507" s="20"/>
    </row>
    <row r="508" spans="1:43" ht="15" x14ac:dyDescent="0.2">
      <c r="A508" s="20">
        <v>2</v>
      </c>
      <c r="C508" s="77" t="s">
        <v>1025</v>
      </c>
      <c r="D508" s="75"/>
      <c r="E508" s="73" t="s">
        <v>38</v>
      </c>
      <c r="F508" s="115" t="s">
        <v>1026</v>
      </c>
      <c r="G508" s="129">
        <v>1.563528</v>
      </c>
      <c r="H508" s="109">
        <v>81.256866000000002</v>
      </c>
      <c r="I508" s="132">
        <v>4.6598178E-6</v>
      </c>
      <c r="J508" s="70">
        <v>1.1983276000000001E-8</v>
      </c>
      <c r="K508" s="64">
        <v>0.49818054000000001</v>
      </c>
      <c r="L508" s="82"/>
      <c r="M508" s="82"/>
      <c r="N508" s="90"/>
      <c r="O508" s="90"/>
      <c r="P508" s="90"/>
      <c r="Q508" s="90"/>
      <c r="R508" s="31"/>
      <c r="S508" s="23"/>
      <c r="T508" s="31"/>
      <c r="U508" s="31"/>
      <c r="V508" s="31"/>
      <c r="W508" s="31"/>
      <c r="X508" s="31"/>
      <c r="Y508" s="31"/>
      <c r="Z508" s="31"/>
      <c r="AA508" s="31"/>
      <c r="AB508" s="31"/>
      <c r="AC508" s="31"/>
      <c r="AE508" s="75"/>
      <c r="AF508" s="75"/>
      <c r="AG508" s="20"/>
      <c r="AH508" s="20"/>
      <c r="AI508" s="20"/>
      <c r="AJ508" s="20"/>
      <c r="AK508" s="20"/>
      <c r="AL508" s="20"/>
      <c r="AM508" s="20"/>
      <c r="AN508" s="20"/>
      <c r="AO508" s="20"/>
      <c r="AP508" s="20"/>
      <c r="AQ508" s="20"/>
    </row>
    <row r="509" spans="1:43" ht="15" x14ac:dyDescent="0.2">
      <c r="A509" s="20">
        <v>2</v>
      </c>
      <c r="C509" s="77" t="s">
        <v>1027</v>
      </c>
      <c r="D509" s="75"/>
      <c r="E509" s="73" t="s">
        <v>38</v>
      </c>
      <c r="F509" s="115" t="s">
        <v>1028</v>
      </c>
      <c r="G509" s="129">
        <v>2.5299247407407406</v>
      </c>
      <c r="H509" s="109">
        <v>95.597875000000002</v>
      </c>
      <c r="I509" s="132">
        <v>5.0022791000000004E-6</v>
      </c>
      <c r="J509" s="70">
        <v>1.3017858999999999E-8</v>
      </c>
      <c r="K509" s="64">
        <v>0.40279547999999998</v>
      </c>
      <c r="L509" s="82"/>
      <c r="M509" s="82"/>
      <c r="N509" s="90"/>
      <c r="O509" s="90"/>
      <c r="P509" s="90"/>
      <c r="Q509" s="90"/>
      <c r="R509" s="31"/>
      <c r="S509" s="23"/>
      <c r="T509" s="31"/>
      <c r="U509" s="31"/>
      <c r="V509" s="31"/>
      <c r="W509" s="31"/>
      <c r="X509" s="31"/>
      <c r="Y509" s="31"/>
      <c r="Z509" s="31"/>
      <c r="AA509" s="31"/>
      <c r="AB509" s="31"/>
      <c r="AC509" s="31"/>
      <c r="AE509" s="75"/>
      <c r="AF509" s="75"/>
      <c r="AG509" s="20"/>
      <c r="AH509" s="20"/>
      <c r="AI509" s="20"/>
      <c r="AJ509" s="20"/>
      <c r="AK509" s="20"/>
      <c r="AL509" s="20"/>
      <c r="AM509" s="20"/>
      <c r="AN509" s="20"/>
      <c r="AO509" s="20"/>
      <c r="AP509" s="20"/>
      <c r="AQ509" s="20"/>
    </row>
    <row r="510" spans="1:43" ht="15" x14ac:dyDescent="0.2">
      <c r="A510" s="20">
        <v>2</v>
      </c>
      <c r="C510" s="77" t="s">
        <v>1029</v>
      </c>
      <c r="D510" s="75"/>
      <c r="E510" s="73" t="s">
        <v>38</v>
      </c>
      <c r="F510" s="115" t="s">
        <v>1030</v>
      </c>
      <c r="G510" s="129">
        <v>5.0864276296296298</v>
      </c>
      <c r="H510" s="109">
        <v>135.202</v>
      </c>
      <c r="I510" s="132">
        <v>1.0166171E-5</v>
      </c>
      <c r="J510" s="70">
        <v>2.5813863000000001E-8</v>
      </c>
      <c r="K510" s="64">
        <v>0.73616758999999998</v>
      </c>
      <c r="L510" s="82"/>
      <c r="M510" s="82"/>
      <c r="N510" s="90"/>
      <c r="O510" s="90"/>
      <c r="P510" s="90"/>
      <c r="Q510" s="90"/>
      <c r="S510" s="23"/>
      <c r="U510" s="31"/>
      <c r="V510" s="31"/>
      <c r="W510" s="31"/>
      <c r="X510" s="31"/>
      <c r="Y510" s="31"/>
      <c r="Z510" s="31"/>
      <c r="AA510" s="31"/>
      <c r="AB510" s="31"/>
      <c r="AC510" s="31"/>
      <c r="AE510" s="75"/>
      <c r="AF510" s="75"/>
      <c r="AG510" s="20"/>
      <c r="AH510" s="20"/>
      <c r="AI510" s="20"/>
      <c r="AJ510" s="20"/>
      <c r="AK510" s="20"/>
      <c r="AL510" s="20"/>
      <c r="AM510" s="20"/>
      <c r="AN510" s="20"/>
      <c r="AO510" s="20"/>
      <c r="AP510" s="20"/>
      <c r="AQ510" s="20"/>
    </row>
    <row r="511" spans="1:43" ht="15" x14ac:dyDescent="0.2">
      <c r="A511" s="20">
        <v>2</v>
      </c>
      <c r="C511" s="77" t="s">
        <v>1031</v>
      </c>
      <c r="D511" s="75"/>
      <c r="E511" s="73" t="s">
        <v>38</v>
      </c>
      <c r="F511" s="115" t="s">
        <v>1032</v>
      </c>
      <c r="G511" s="129">
        <v>3.7550402222222221</v>
      </c>
      <c r="H511" s="109">
        <v>96.410302000000001</v>
      </c>
      <c r="I511" s="132">
        <v>5.9228337000000001E-6</v>
      </c>
      <c r="J511" s="70">
        <v>1.6201434E-8</v>
      </c>
      <c r="K511" s="64">
        <v>0.79055065000000002</v>
      </c>
      <c r="L511" s="82"/>
      <c r="M511" s="82"/>
      <c r="N511" s="90"/>
      <c r="O511" s="90"/>
      <c r="P511" s="90"/>
      <c r="Q511" s="90"/>
      <c r="S511" s="23"/>
      <c r="U511" s="31"/>
      <c r="V511" s="31"/>
      <c r="W511" s="31"/>
      <c r="X511" s="31"/>
      <c r="Y511" s="31"/>
      <c r="Z511" s="31"/>
      <c r="AA511" s="31"/>
      <c r="AB511" s="31"/>
      <c r="AC511" s="31"/>
      <c r="AE511" s="75"/>
      <c r="AF511" s="75"/>
      <c r="AG511" s="20"/>
      <c r="AH511" s="20"/>
      <c r="AI511" s="20"/>
      <c r="AJ511" s="20"/>
      <c r="AK511" s="20"/>
      <c r="AL511" s="20"/>
      <c r="AM511" s="20"/>
      <c r="AN511" s="20"/>
      <c r="AO511" s="20"/>
      <c r="AP511" s="20"/>
      <c r="AQ511" s="20"/>
    </row>
    <row r="512" spans="1:43" ht="15" x14ac:dyDescent="0.2">
      <c r="A512" s="20">
        <v>2</v>
      </c>
      <c r="C512" s="77" t="s">
        <v>1033</v>
      </c>
      <c r="D512" s="75"/>
      <c r="E512" s="73" t="s">
        <v>38</v>
      </c>
      <c r="F512" s="115" t="s">
        <v>1034</v>
      </c>
      <c r="G512" s="129">
        <v>1.8859395555555556</v>
      </c>
      <c r="H512" s="109">
        <v>91.253319000000005</v>
      </c>
      <c r="I512" s="132">
        <v>5.0074307999999996E-6</v>
      </c>
      <c r="J512" s="70">
        <v>1.22133E-8</v>
      </c>
      <c r="K512" s="64">
        <v>0.58462325000000004</v>
      </c>
      <c r="L512" s="82"/>
      <c r="M512" s="82"/>
      <c r="N512" s="90"/>
      <c r="O512" s="90"/>
      <c r="P512" s="90"/>
      <c r="Q512" s="90"/>
      <c r="S512" s="23"/>
      <c r="U512" s="31"/>
      <c r="V512" s="31"/>
      <c r="W512" s="31"/>
      <c r="X512" s="31"/>
      <c r="Y512" s="31"/>
      <c r="Z512" s="31"/>
      <c r="AA512" s="31"/>
      <c r="AB512" s="31"/>
      <c r="AC512" s="31"/>
      <c r="AE512" s="75"/>
      <c r="AF512" s="75"/>
      <c r="AG512" s="20"/>
      <c r="AH512" s="20"/>
      <c r="AI512" s="20"/>
      <c r="AJ512" s="20"/>
      <c r="AK512" s="20"/>
      <c r="AL512" s="20"/>
      <c r="AM512" s="20"/>
      <c r="AN512" s="20"/>
      <c r="AO512" s="20"/>
      <c r="AP512" s="20"/>
      <c r="AQ512" s="20"/>
    </row>
    <row r="513" spans="1:43" ht="15" x14ac:dyDescent="0.2">
      <c r="A513" s="20">
        <v>2</v>
      </c>
      <c r="C513" s="77" t="s">
        <v>1035</v>
      </c>
      <c r="D513" s="75"/>
      <c r="E513" s="73" t="s">
        <v>38</v>
      </c>
      <c r="F513" s="115" t="s">
        <v>1036</v>
      </c>
      <c r="G513" s="129">
        <v>2.7472426666666663</v>
      </c>
      <c r="H513" s="109">
        <v>57.841557999999999</v>
      </c>
      <c r="I513" s="132">
        <v>6.9470965000000004E-6</v>
      </c>
      <c r="J513" s="70">
        <v>1.5893605E-8</v>
      </c>
      <c r="K513" s="64">
        <v>0.32610197000000002</v>
      </c>
      <c r="L513" s="82"/>
      <c r="M513" s="82"/>
      <c r="N513" s="90"/>
      <c r="O513" s="90"/>
      <c r="P513" s="90"/>
      <c r="Q513" s="90"/>
      <c r="S513" s="23"/>
      <c r="W513" s="31"/>
      <c r="X513" s="31"/>
      <c r="Y513" s="31"/>
      <c r="Z513" s="31"/>
      <c r="AA513" s="31"/>
      <c r="AB513" s="31"/>
      <c r="AC513" s="31"/>
      <c r="AE513" s="75"/>
      <c r="AF513" s="75"/>
      <c r="AG513" s="20"/>
      <c r="AH513" s="20"/>
      <c r="AI513" s="20"/>
      <c r="AJ513" s="20"/>
      <c r="AK513" s="20"/>
      <c r="AL513" s="20"/>
      <c r="AM513" s="20"/>
      <c r="AN513" s="20"/>
      <c r="AO513" s="20"/>
      <c r="AP513" s="20"/>
      <c r="AQ513" s="20"/>
    </row>
    <row r="514" spans="1:43" x14ac:dyDescent="0.15">
      <c r="C514" s="67" t="s">
        <v>1037</v>
      </c>
      <c r="D514" s="114" t="s">
        <v>1038</v>
      </c>
      <c r="E514" s="73"/>
      <c r="F514" s="64"/>
      <c r="G514" s="110"/>
      <c r="H514" s="116"/>
      <c r="I514" s="64"/>
      <c r="K514" s="64"/>
      <c r="L514" s="81"/>
      <c r="M514" s="81"/>
      <c r="N514" s="74"/>
      <c r="S514" s="23"/>
      <c r="AE514" s="75"/>
      <c r="AF514" s="75"/>
      <c r="AG514" s="20"/>
      <c r="AH514" s="20"/>
      <c r="AI514" s="20"/>
      <c r="AJ514" s="20"/>
      <c r="AK514" s="20"/>
      <c r="AL514" s="20"/>
      <c r="AM514" s="20"/>
      <c r="AN514" s="20"/>
      <c r="AO514" s="20"/>
      <c r="AP514" s="20"/>
      <c r="AQ514" s="20"/>
    </row>
    <row r="515" spans="1:43" ht="15" x14ac:dyDescent="0.2">
      <c r="A515" s="20">
        <v>2</v>
      </c>
      <c r="C515" s="77" t="s">
        <v>1039</v>
      </c>
      <c r="D515" s="75"/>
      <c r="E515" s="73" t="s">
        <v>38</v>
      </c>
      <c r="F515" s="115" t="s">
        <v>1040</v>
      </c>
      <c r="G515" s="129">
        <v>4.0272374814814818</v>
      </c>
      <c r="H515" s="109">
        <v>100.17053</v>
      </c>
      <c r="I515" s="132">
        <v>6.8506991E-6</v>
      </c>
      <c r="J515" s="70">
        <v>1.8064931000000001E-8</v>
      </c>
      <c r="K515" s="64">
        <v>0.81112868999999999</v>
      </c>
      <c r="L515" s="82"/>
      <c r="M515" s="82"/>
      <c r="N515" s="90"/>
      <c r="O515" s="90"/>
      <c r="P515" s="90"/>
      <c r="Q515" s="90"/>
      <c r="R515" s="31"/>
      <c r="S515" s="23"/>
      <c r="T515" s="31"/>
      <c r="U515" s="31"/>
      <c r="V515" s="31"/>
      <c r="W515" s="31"/>
      <c r="X515" s="31"/>
      <c r="Y515" s="31"/>
      <c r="Z515" s="31"/>
      <c r="AA515" s="31"/>
      <c r="AB515" s="31"/>
      <c r="AC515" s="31"/>
      <c r="AE515" s="75"/>
      <c r="AF515" s="75"/>
      <c r="AG515" s="20"/>
      <c r="AH515" s="20"/>
      <c r="AI515" s="20"/>
      <c r="AJ515" s="20"/>
      <c r="AK515" s="20"/>
      <c r="AL515" s="20"/>
      <c r="AM515" s="20"/>
      <c r="AN515" s="20"/>
      <c r="AO515" s="20"/>
      <c r="AP515" s="20"/>
      <c r="AQ515" s="20"/>
    </row>
    <row r="516" spans="1:43" ht="15" x14ac:dyDescent="0.2">
      <c r="A516" s="20">
        <v>2</v>
      </c>
      <c r="C516" s="77" t="s">
        <v>1041</v>
      </c>
      <c r="D516" s="75"/>
      <c r="E516" s="73" t="s">
        <v>38</v>
      </c>
      <c r="F516" s="115" t="s">
        <v>1042</v>
      </c>
      <c r="G516" s="129">
        <v>2.9414354074074072</v>
      </c>
      <c r="H516" s="109">
        <v>72.738387000000003</v>
      </c>
      <c r="I516" s="132">
        <v>5.1108476000000001E-6</v>
      </c>
      <c r="J516" s="70">
        <v>1.3459239E-8</v>
      </c>
      <c r="K516" s="64">
        <v>0.57717967000000003</v>
      </c>
      <c r="L516" s="82"/>
      <c r="M516" s="82"/>
      <c r="N516" s="90"/>
      <c r="O516" s="90"/>
      <c r="P516" s="90"/>
      <c r="Q516" s="90"/>
      <c r="R516" s="31"/>
      <c r="S516" s="23"/>
      <c r="T516" s="31"/>
      <c r="U516" s="31"/>
      <c r="V516" s="31"/>
      <c r="W516" s="31"/>
      <c r="X516" s="31"/>
      <c r="Y516" s="31"/>
      <c r="Z516" s="31"/>
      <c r="AA516" s="31"/>
      <c r="AB516" s="31"/>
      <c r="AC516" s="31"/>
      <c r="AE516" s="75"/>
      <c r="AF516" s="75"/>
      <c r="AG516" s="20"/>
      <c r="AH516" s="20"/>
      <c r="AI516" s="20"/>
      <c r="AJ516" s="20"/>
      <c r="AK516" s="20"/>
      <c r="AL516" s="20"/>
      <c r="AM516" s="20"/>
      <c r="AN516" s="20"/>
      <c r="AO516" s="20"/>
      <c r="AP516" s="20"/>
      <c r="AQ516" s="20"/>
    </row>
    <row r="517" spans="1:43" ht="15" x14ac:dyDescent="0.2">
      <c r="A517" s="20">
        <v>2</v>
      </c>
      <c r="C517" s="77" t="s">
        <v>1043</v>
      </c>
      <c r="D517" s="75"/>
      <c r="E517" s="73" t="s">
        <v>38</v>
      </c>
      <c r="F517" s="115" t="s">
        <v>1044</v>
      </c>
      <c r="G517" s="129">
        <v>3.7679729629629626</v>
      </c>
      <c r="H517" s="109">
        <v>145.00112999999999</v>
      </c>
      <c r="I517" s="132">
        <v>7.4502029000000002E-6</v>
      </c>
      <c r="J517" s="70">
        <v>1.9388300000000001E-8</v>
      </c>
      <c r="K517" s="64">
        <v>0.62606412</v>
      </c>
      <c r="L517" s="82"/>
      <c r="M517" s="82"/>
      <c r="N517" s="90"/>
      <c r="O517" s="90"/>
      <c r="P517" s="90"/>
      <c r="Q517" s="90"/>
      <c r="R517" s="31"/>
      <c r="S517" s="23"/>
      <c r="T517" s="31"/>
      <c r="U517" s="31"/>
      <c r="V517" s="31"/>
      <c r="W517" s="31"/>
      <c r="X517" s="31"/>
      <c r="Y517" s="31"/>
      <c r="Z517" s="31"/>
      <c r="AA517" s="31"/>
      <c r="AB517" s="31"/>
      <c r="AC517" s="31"/>
      <c r="AE517" s="75"/>
      <c r="AF517" s="75"/>
      <c r="AG517" s="20"/>
      <c r="AH517" s="20"/>
      <c r="AI517" s="20"/>
      <c r="AJ517" s="20"/>
      <c r="AK517" s="20"/>
      <c r="AL517" s="20"/>
      <c r="AM517" s="20"/>
      <c r="AN517" s="20"/>
      <c r="AO517" s="20"/>
      <c r="AP517" s="20"/>
      <c r="AQ517" s="20"/>
    </row>
    <row r="518" spans="1:43" ht="15" x14ac:dyDescent="0.2">
      <c r="A518" s="20">
        <v>2</v>
      </c>
      <c r="C518" s="77" t="s">
        <v>1045</v>
      </c>
      <c r="D518" s="75"/>
      <c r="E518" s="73" t="s">
        <v>38</v>
      </c>
      <c r="F518" s="115" t="s">
        <v>1046</v>
      </c>
      <c r="G518" s="129">
        <v>8.0188466666666649</v>
      </c>
      <c r="H518" s="109">
        <v>123.44555</v>
      </c>
      <c r="I518" s="132">
        <v>1.3108099E-5</v>
      </c>
      <c r="J518" s="70">
        <v>3.6629333E-8</v>
      </c>
      <c r="K518" s="64">
        <v>0.92751119000000004</v>
      </c>
      <c r="L518" s="82"/>
      <c r="M518" s="82"/>
      <c r="N518" s="90"/>
      <c r="O518" s="90"/>
      <c r="P518" s="90"/>
      <c r="Q518" s="90"/>
      <c r="R518" s="31"/>
      <c r="S518" s="23"/>
      <c r="T518" s="31"/>
      <c r="U518" s="31"/>
      <c r="V518" s="31"/>
      <c r="W518" s="31"/>
      <c r="X518" s="31"/>
      <c r="Y518" s="31"/>
      <c r="Z518" s="31"/>
      <c r="AA518" s="31"/>
      <c r="AB518" s="31"/>
      <c r="AC518" s="31"/>
      <c r="AE518" s="75"/>
      <c r="AF518" s="75"/>
      <c r="AG518" s="20"/>
      <c r="AH518" s="20"/>
      <c r="AI518" s="20"/>
      <c r="AJ518" s="20"/>
      <c r="AK518" s="20"/>
      <c r="AL518" s="20"/>
      <c r="AM518" s="20"/>
      <c r="AN518" s="20"/>
      <c r="AO518" s="20"/>
      <c r="AP518" s="20"/>
      <c r="AQ518" s="20"/>
    </row>
    <row r="519" spans="1:43" ht="15" x14ac:dyDescent="0.2">
      <c r="A519" s="20">
        <v>2</v>
      </c>
      <c r="C519" s="77" t="s">
        <v>1047</v>
      </c>
      <c r="D519" s="75"/>
      <c r="E519" s="73" t="s">
        <v>38</v>
      </c>
      <c r="F519" s="115" t="s">
        <v>1048</v>
      </c>
      <c r="G519" s="129">
        <v>5.7355617037037039</v>
      </c>
      <c r="H519" s="109">
        <v>89.030901</v>
      </c>
      <c r="I519" s="132">
        <v>9.4910272999999998E-6</v>
      </c>
      <c r="J519" s="70">
        <v>2.6454321E-8</v>
      </c>
      <c r="K519" s="64">
        <v>0.65864741999999998</v>
      </c>
      <c r="L519" s="82"/>
      <c r="M519" s="82"/>
      <c r="N519" s="90"/>
      <c r="O519" s="90"/>
      <c r="P519" s="90"/>
      <c r="Q519" s="90"/>
      <c r="R519" s="31"/>
      <c r="S519" s="23"/>
      <c r="T519" s="31"/>
      <c r="U519" s="31"/>
      <c r="V519" s="31"/>
      <c r="W519" s="31"/>
      <c r="X519" s="31"/>
      <c r="Y519" s="31"/>
      <c r="Z519" s="31"/>
      <c r="AA519" s="31"/>
      <c r="AB519" s="31"/>
      <c r="AC519" s="31"/>
      <c r="AE519" s="75"/>
      <c r="AF519" s="75"/>
      <c r="AG519" s="20"/>
      <c r="AH519" s="20"/>
      <c r="AI519" s="20"/>
      <c r="AJ519" s="20"/>
      <c r="AK519" s="20"/>
      <c r="AL519" s="20"/>
      <c r="AM519" s="20"/>
      <c r="AN519" s="20"/>
      <c r="AO519" s="20"/>
      <c r="AP519" s="20"/>
      <c r="AQ519" s="20"/>
    </row>
    <row r="520" spans="1:43" ht="15" x14ac:dyDescent="0.2">
      <c r="A520" s="20">
        <v>2</v>
      </c>
      <c r="C520" s="77" t="s">
        <v>1049</v>
      </c>
      <c r="D520" s="75"/>
      <c r="E520" s="73" t="s">
        <v>38</v>
      </c>
      <c r="F520" s="115" t="s">
        <v>1050</v>
      </c>
      <c r="G520" s="129">
        <v>7.1664639259259246</v>
      </c>
      <c r="H520" s="109">
        <v>138.53360000000001</v>
      </c>
      <c r="I520" s="132">
        <v>1.2331787000000001E-5</v>
      </c>
      <c r="J520" s="70">
        <v>3.4726095000000003E-8</v>
      </c>
      <c r="K520" s="64">
        <v>0.98238102999999999</v>
      </c>
      <c r="L520" s="82"/>
      <c r="M520" s="82"/>
      <c r="N520" s="90"/>
      <c r="O520" s="90"/>
      <c r="P520" s="90"/>
      <c r="Q520" s="90"/>
      <c r="R520" s="31"/>
      <c r="S520" s="23"/>
      <c r="T520" s="31"/>
      <c r="U520" s="31"/>
      <c r="V520" s="31"/>
      <c r="W520" s="31"/>
      <c r="X520" s="31"/>
      <c r="Y520" s="31"/>
      <c r="Z520" s="31"/>
      <c r="AA520" s="31"/>
      <c r="AB520" s="31"/>
      <c r="AC520" s="31"/>
      <c r="AE520" s="75"/>
      <c r="AF520" s="75"/>
      <c r="AG520" s="20"/>
      <c r="AH520" s="20"/>
      <c r="AI520" s="20"/>
      <c r="AJ520" s="20"/>
      <c r="AK520" s="20"/>
      <c r="AL520" s="20"/>
      <c r="AM520" s="20"/>
      <c r="AN520" s="20"/>
      <c r="AO520" s="20"/>
      <c r="AP520" s="20"/>
      <c r="AQ520" s="20"/>
    </row>
    <row r="521" spans="1:43" ht="15" x14ac:dyDescent="0.2">
      <c r="A521" s="20">
        <v>2</v>
      </c>
      <c r="C521" s="77" t="s">
        <v>1051</v>
      </c>
      <c r="D521" s="75"/>
      <c r="E521" s="73" t="s">
        <v>38</v>
      </c>
      <c r="F521" s="115" t="s">
        <v>1052</v>
      </c>
      <c r="G521" s="129">
        <v>5.1388939259259256</v>
      </c>
      <c r="H521" s="109">
        <v>99.592539000000002</v>
      </c>
      <c r="I521" s="132">
        <v>8.9476092E-6</v>
      </c>
      <c r="J521" s="70">
        <v>2.5122053999999999E-8</v>
      </c>
      <c r="K521" s="64">
        <v>0.69705631000000001</v>
      </c>
      <c r="L521" s="82"/>
      <c r="M521" s="82"/>
      <c r="N521" s="90"/>
      <c r="O521" s="90"/>
      <c r="P521" s="90"/>
      <c r="Q521" s="90"/>
      <c r="R521" s="31"/>
      <c r="S521" s="23"/>
      <c r="T521" s="31"/>
      <c r="U521" s="31"/>
      <c r="V521" s="31"/>
      <c r="W521" s="31"/>
      <c r="X521" s="31"/>
      <c r="Y521" s="31"/>
      <c r="Z521" s="31"/>
      <c r="AA521" s="31"/>
      <c r="AB521" s="31"/>
      <c r="AC521" s="31"/>
      <c r="AE521" s="75"/>
      <c r="AF521" s="75"/>
      <c r="AG521" s="20"/>
      <c r="AH521" s="20"/>
      <c r="AI521" s="20"/>
      <c r="AJ521" s="20"/>
      <c r="AK521" s="20"/>
      <c r="AL521" s="20"/>
      <c r="AM521" s="20"/>
      <c r="AN521" s="20"/>
      <c r="AO521" s="20"/>
      <c r="AP521" s="20"/>
      <c r="AQ521" s="20"/>
    </row>
    <row r="522" spans="1:43" ht="15" x14ac:dyDescent="0.2">
      <c r="A522" s="20">
        <v>2</v>
      </c>
      <c r="C522" s="77" t="s">
        <v>1053</v>
      </c>
      <c r="D522" s="75"/>
      <c r="E522" s="73" t="s">
        <v>38</v>
      </c>
      <c r="F522" s="115" t="s">
        <v>1054</v>
      </c>
      <c r="G522" s="129">
        <v>1.1170370370370368</v>
      </c>
      <c r="H522" s="109">
        <v>80.795299999999997</v>
      </c>
      <c r="I522" s="132">
        <v>4.5861580000000003E-6</v>
      </c>
      <c r="J522" s="70">
        <v>1.1352678999999999E-8</v>
      </c>
      <c r="K522" s="64">
        <v>0.41288892999999999</v>
      </c>
      <c r="L522" s="82"/>
      <c r="M522" s="82"/>
      <c r="N522" s="90"/>
      <c r="O522" s="90"/>
      <c r="P522" s="90"/>
      <c r="Q522" s="90"/>
      <c r="R522" s="31"/>
      <c r="S522" s="23"/>
      <c r="T522" s="31"/>
      <c r="U522" s="31"/>
      <c r="V522" s="31"/>
      <c r="W522" s="31"/>
      <c r="X522" s="31"/>
      <c r="Y522" s="31"/>
      <c r="Z522" s="31"/>
      <c r="AA522" s="31"/>
      <c r="AB522" s="31"/>
      <c r="AC522" s="31"/>
      <c r="AE522" s="75"/>
      <c r="AF522" s="75"/>
      <c r="AG522" s="20"/>
      <c r="AH522" s="20"/>
      <c r="AI522" s="20"/>
      <c r="AJ522" s="20"/>
      <c r="AK522" s="20"/>
      <c r="AL522" s="20"/>
      <c r="AM522" s="20"/>
      <c r="AN522" s="20"/>
      <c r="AO522" s="20"/>
      <c r="AP522" s="20"/>
      <c r="AQ522" s="20"/>
    </row>
    <row r="523" spans="1:43" ht="15" x14ac:dyDescent="0.2">
      <c r="A523" s="20">
        <v>2</v>
      </c>
      <c r="C523" s="77" t="s">
        <v>1055</v>
      </c>
      <c r="D523" s="75"/>
      <c r="E523" s="73" t="s">
        <v>38</v>
      </c>
      <c r="F523" s="115" t="s">
        <v>1056</v>
      </c>
      <c r="G523" s="129">
        <v>7.0798483703703701</v>
      </c>
      <c r="H523" s="109">
        <v>108.85545999999999</v>
      </c>
      <c r="I523" s="132">
        <v>1.2510835E-5</v>
      </c>
      <c r="J523" s="70">
        <v>3.1162127000000002E-8</v>
      </c>
      <c r="K523" s="64">
        <v>0.78002691000000002</v>
      </c>
      <c r="L523" s="82"/>
      <c r="M523" s="82"/>
      <c r="N523" s="90"/>
      <c r="O523" s="90"/>
      <c r="P523" s="90"/>
      <c r="Q523" s="90"/>
      <c r="R523" s="31"/>
      <c r="S523" s="23"/>
      <c r="T523" s="31"/>
      <c r="U523" s="31"/>
      <c r="V523" s="31"/>
      <c r="W523" s="31"/>
      <c r="X523" s="31"/>
      <c r="Y523" s="31"/>
      <c r="Z523" s="31"/>
      <c r="AA523" s="31"/>
      <c r="AB523" s="31"/>
      <c r="AC523" s="31"/>
      <c r="AE523" s="75"/>
      <c r="AF523" s="75"/>
      <c r="AG523" s="20"/>
      <c r="AH523" s="20"/>
      <c r="AI523" s="20"/>
      <c r="AJ523" s="20"/>
      <c r="AK523" s="20"/>
      <c r="AL523" s="20"/>
      <c r="AM523" s="20"/>
      <c r="AN523" s="20"/>
      <c r="AO523" s="20"/>
      <c r="AP523" s="20"/>
      <c r="AQ523" s="20"/>
    </row>
    <row r="524" spans="1:43" ht="15" x14ac:dyDescent="0.2">
      <c r="A524" s="20">
        <v>2</v>
      </c>
      <c r="C524" s="77" t="s">
        <v>1057</v>
      </c>
      <c r="D524" s="75"/>
      <c r="E524" s="73" t="s">
        <v>38</v>
      </c>
      <c r="F524" s="115" t="s">
        <v>1058</v>
      </c>
      <c r="G524" s="129">
        <v>5.0782630370370363</v>
      </c>
      <c r="H524" s="109">
        <v>78.817841000000001</v>
      </c>
      <c r="I524" s="132">
        <v>9.0729430000000001E-6</v>
      </c>
      <c r="J524" s="70">
        <v>2.2627277E-8</v>
      </c>
      <c r="K524" s="64">
        <v>0.55540842000000001</v>
      </c>
      <c r="L524" s="82"/>
      <c r="M524" s="82"/>
      <c r="N524" s="90"/>
      <c r="O524" s="90"/>
      <c r="P524" s="90"/>
      <c r="Q524" s="90"/>
      <c r="R524" s="31"/>
      <c r="S524" s="23"/>
      <c r="T524" s="31"/>
      <c r="U524" s="31"/>
      <c r="V524" s="31"/>
      <c r="W524" s="31"/>
      <c r="X524" s="31"/>
      <c r="Y524" s="31"/>
      <c r="Z524" s="31"/>
      <c r="AA524" s="31"/>
      <c r="AB524" s="31"/>
      <c r="AC524" s="31"/>
      <c r="AE524" s="75"/>
      <c r="AF524" s="75"/>
      <c r="AG524" s="20"/>
      <c r="AH524" s="20"/>
      <c r="AI524" s="20"/>
      <c r="AJ524" s="20"/>
      <c r="AK524" s="20"/>
      <c r="AL524" s="20"/>
      <c r="AM524" s="20"/>
      <c r="AN524" s="20"/>
      <c r="AO524" s="20"/>
      <c r="AP524" s="20"/>
      <c r="AQ524" s="20"/>
    </row>
    <row r="525" spans="1:43" ht="15" x14ac:dyDescent="0.2">
      <c r="A525" s="20">
        <v>2</v>
      </c>
      <c r="C525" s="77" t="s">
        <v>1059</v>
      </c>
      <c r="D525" s="75"/>
      <c r="E525" s="73" t="s">
        <v>38</v>
      </c>
      <c r="F525" s="115" t="s">
        <v>1060</v>
      </c>
      <c r="G525" s="129">
        <v>1.7967625185185185</v>
      </c>
      <c r="H525" s="109">
        <v>78.648420000000002</v>
      </c>
      <c r="I525" s="132">
        <v>3.0061135000000002E-6</v>
      </c>
      <c r="J525" s="70">
        <v>8.1665937000000008E-9</v>
      </c>
      <c r="K525" s="64">
        <v>0.65008381999999998</v>
      </c>
      <c r="L525" s="82"/>
      <c r="M525" s="82"/>
      <c r="N525" s="90"/>
      <c r="O525" s="90"/>
      <c r="P525" s="90"/>
      <c r="Q525" s="90"/>
      <c r="R525" s="31"/>
      <c r="S525" s="23"/>
      <c r="T525" s="31"/>
      <c r="U525" s="31"/>
      <c r="V525" s="31"/>
      <c r="W525" s="31"/>
      <c r="X525" s="31"/>
      <c r="Y525" s="31"/>
      <c r="Z525" s="31"/>
      <c r="AA525" s="31"/>
      <c r="AB525" s="31"/>
      <c r="AC525" s="31"/>
      <c r="AE525" s="75"/>
      <c r="AF525" s="75"/>
      <c r="AG525" s="20"/>
      <c r="AH525" s="20"/>
      <c r="AI525" s="20"/>
      <c r="AJ525" s="20"/>
      <c r="AK525" s="20"/>
      <c r="AL525" s="20"/>
      <c r="AM525" s="20"/>
      <c r="AN525" s="20"/>
      <c r="AO525" s="20"/>
      <c r="AP525" s="20"/>
      <c r="AQ525" s="20"/>
    </row>
    <row r="526" spans="1:43" ht="15" x14ac:dyDescent="0.2">
      <c r="A526" s="20">
        <v>2</v>
      </c>
      <c r="C526" s="77" t="s">
        <v>1061</v>
      </c>
      <c r="D526" s="20">
        <v>1</v>
      </c>
      <c r="E526" s="73" t="s">
        <v>38</v>
      </c>
      <c r="F526" s="115" t="s">
        <v>1062</v>
      </c>
      <c r="G526" s="129">
        <v>1.9529759259259258</v>
      </c>
      <c r="H526" s="109">
        <v>80.883684000000002</v>
      </c>
      <c r="I526" s="132">
        <v>3.3933897999999998E-6</v>
      </c>
      <c r="J526" s="70">
        <v>9.1133193999999995E-9</v>
      </c>
      <c r="K526" s="64">
        <v>0.63326780999999999</v>
      </c>
      <c r="L526" s="82"/>
      <c r="M526" s="82"/>
      <c r="N526" s="90"/>
      <c r="O526" s="90"/>
      <c r="P526" s="90"/>
      <c r="Q526" s="90"/>
      <c r="R526" s="31"/>
      <c r="S526" s="23"/>
      <c r="T526" s="31"/>
      <c r="U526" s="31"/>
      <c r="V526" s="31"/>
      <c r="W526" s="31"/>
      <c r="X526" s="31"/>
      <c r="Y526" s="31"/>
      <c r="Z526" s="31"/>
      <c r="AA526" s="31"/>
      <c r="AB526" s="31"/>
      <c r="AC526" s="31"/>
      <c r="AE526" s="75"/>
      <c r="AF526" s="75"/>
      <c r="AG526" s="20"/>
      <c r="AH526" s="20"/>
      <c r="AI526" s="20"/>
      <c r="AJ526" s="20"/>
      <c r="AK526" s="20"/>
      <c r="AL526" s="20"/>
      <c r="AM526" s="20"/>
      <c r="AN526" s="20"/>
      <c r="AO526" s="20"/>
      <c r="AP526" s="20"/>
      <c r="AQ526" s="20"/>
    </row>
    <row r="527" spans="1:43" ht="15" x14ac:dyDescent="0.2">
      <c r="A527" s="20">
        <v>2</v>
      </c>
      <c r="C527" s="77" t="s">
        <v>1063</v>
      </c>
      <c r="D527" s="75"/>
      <c r="E527" s="73" t="s">
        <v>38</v>
      </c>
      <c r="F527" s="115" t="s">
        <v>1064</v>
      </c>
      <c r="G527" s="129">
        <v>1.7282643703703702</v>
      </c>
      <c r="H527" s="109">
        <v>75.871347</v>
      </c>
      <c r="I527" s="132">
        <v>2.9668182000000001E-6</v>
      </c>
      <c r="J527" s="70">
        <v>8.1497860999999998E-9</v>
      </c>
      <c r="K527" s="64">
        <v>0.63977740999999999</v>
      </c>
      <c r="L527" s="82"/>
      <c r="M527" s="82"/>
      <c r="N527" s="90"/>
      <c r="O527" s="90"/>
      <c r="P527" s="90"/>
      <c r="Q527" s="90"/>
      <c r="R527" s="31"/>
      <c r="S527" s="23"/>
      <c r="T527" s="31"/>
      <c r="U527" s="31"/>
      <c r="V527" s="31"/>
      <c r="W527" s="31"/>
      <c r="X527" s="31"/>
      <c r="Y527" s="31"/>
      <c r="Z527" s="31"/>
      <c r="AA527" s="31"/>
      <c r="AB527" s="31"/>
      <c r="AC527" s="31"/>
      <c r="AE527" s="75"/>
      <c r="AF527" s="75"/>
      <c r="AG527" s="20"/>
      <c r="AH527" s="20"/>
      <c r="AI527" s="20"/>
      <c r="AJ527" s="20"/>
      <c r="AK527" s="20"/>
      <c r="AL527" s="20"/>
      <c r="AM527" s="20"/>
      <c r="AN527" s="20"/>
      <c r="AO527" s="20"/>
      <c r="AP527" s="20"/>
      <c r="AQ527" s="20"/>
    </row>
    <row r="528" spans="1:43" ht="15" x14ac:dyDescent="0.2">
      <c r="A528" s="20">
        <v>2</v>
      </c>
      <c r="C528" s="77" t="s">
        <v>1065</v>
      </c>
      <c r="D528" s="106"/>
      <c r="E528" s="73" t="s">
        <v>38</v>
      </c>
      <c r="F528" s="115" t="s">
        <v>1066</v>
      </c>
      <c r="G528" s="129">
        <v>1.9684425925925924</v>
      </c>
      <c r="H528" s="109">
        <v>85.199663999999999</v>
      </c>
      <c r="I528" s="132">
        <v>3.4114881999999998E-6</v>
      </c>
      <c r="J528" s="70">
        <v>9.2143464000000002E-9</v>
      </c>
      <c r="K528" s="64">
        <v>0.63326780999999999</v>
      </c>
      <c r="L528" s="82"/>
      <c r="M528" s="82"/>
      <c r="N528" s="90"/>
      <c r="O528" s="90"/>
      <c r="P528" s="90"/>
      <c r="Q528" s="90"/>
      <c r="R528" s="31"/>
      <c r="S528" s="23"/>
      <c r="T528" s="31"/>
      <c r="U528" s="31"/>
      <c r="V528" s="31"/>
      <c r="W528" s="31"/>
      <c r="X528" s="31"/>
      <c r="Y528" s="31"/>
      <c r="Z528" s="31"/>
      <c r="AA528" s="31"/>
      <c r="AB528" s="31"/>
      <c r="AC528" s="31"/>
      <c r="AE528" s="75"/>
      <c r="AF528" s="75"/>
      <c r="AG528" s="20"/>
      <c r="AH528" s="20"/>
      <c r="AI528" s="20"/>
      <c r="AJ528" s="20"/>
      <c r="AK528" s="20"/>
      <c r="AL528" s="20"/>
      <c r="AM528" s="20"/>
      <c r="AN528" s="20"/>
      <c r="AO528" s="20"/>
      <c r="AP528" s="20"/>
      <c r="AQ528" s="20"/>
    </row>
    <row r="529" spans="1:43" ht="15" x14ac:dyDescent="0.2">
      <c r="A529" s="20">
        <v>2</v>
      </c>
      <c r="C529" s="77" t="s">
        <v>1067</v>
      </c>
      <c r="D529" s="75"/>
      <c r="E529" s="73" t="s">
        <v>38</v>
      </c>
      <c r="F529" s="115" t="s">
        <v>1068</v>
      </c>
      <c r="G529" s="129">
        <v>14.318297037037036</v>
      </c>
      <c r="H529" s="109">
        <v>417.90951000000001</v>
      </c>
      <c r="I529" s="132">
        <v>2.8310771000000001E-5</v>
      </c>
      <c r="J529" s="70">
        <v>7.3675540999999993E-8</v>
      </c>
      <c r="K529" s="64">
        <v>1.0510017</v>
      </c>
      <c r="L529" s="82"/>
      <c r="M529" s="82"/>
      <c r="N529" s="90"/>
      <c r="O529" s="90"/>
      <c r="P529" s="90"/>
      <c r="Q529" s="90"/>
      <c r="R529" s="31"/>
      <c r="S529" s="23"/>
      <c r="T529" s="31"/>
      <c r="U529" s="31"/>
      <c r="V529" s="31"/>
      <c r="W529" s="31"/>
      <c r="X529" s="31"/>
      <c r="Y529" s="31"/>
      <c r="Z529" s="31"/>
      <c r="AA529" s="31"/>
      <c r="AB529" s="31"/>
      <c r="AC529" s="31"/>
      <c r="AE529" s="75"/>
      <c r="AF529" s="75"/>
      <c r="AG529" s="20"/>
      <c r="AH529" s="20"/>
      <c r="AI529" s="20"/>
      <c r="AJ529" s="20"/>
      <c r="AK529" s="20"/>
      <c r="AL529" s="20"/>
      <c r="AM529" s="20"/>
      <c r="AN529" s="20"/>
      <c r="AO529" s="20"/>
      <c r="AP529" s="20"/>
      <c r="AQ529" s="20"/>
    </row>
    <row r="530" spans="1:43" ht="15" x14ac:dyDescent="0.2">
      <c r="A530" s="20">
        <v>2</v>
      </c>
      <c r="C530" s="77" t="s">
        <v>1069</v>
      </c>
      <c r="D530" s="75"/>
      <c r="E530" s="73" t="s">
        <v>38</v>
      </c>
      <c r="F530" s="115" t="s">
        <v>1070</v>
      </c>
      <c r="G530" s="129">
        <v>2.0751006666666667</v>
      </c>
      <c r="H530" s="109">
        <v>58.828969000000001</v>
      </c>
      <c r="I530" s="132">
        <v>4.7446407000000001E-6</v>
      </c>
      <c r="J530" s="70">
        <v>1.0742447E-8</v>
      </c>
      <c r="K530" s="64">
        <v>0.41787881999999998</v>
      </c>
      <c r="L530" s="82"/>
      <c r="M530" s="82"/>
      <c r="N530" s="90"/>
      <c r="O530" s="90"/>
      <c r="P530" s="90"/>
      <c r="Q530" s="90"/>
      <c r="R530" s="31"/>
      <c r="S530" s="23"/>
      <c r="T530" s="31"/>
      <c r="U530" s="31"/>
      <c r="V530" s="31"/>
      <c r="W530" s="31"/>
      <c r="X530" s="31"/>
      <c r="Y530" s="31"/>
      <c r="Z530" s="31"/>
      <c r="AA530" s="31"/>
      <c r="AB530" s="31"/>
      <c r="AC530" s="31"/>
      <c r="AE530" s="75"/>
      <c r="AF530" s="75"/>
      <c r="AG530" s="20"/>
      <c r="AH530" s="20"/>
      <c r="AI530" s="20"/>
      <c r="AJ530" s="20"/>
      <c r="AK530" s="20"/>
      <c r="AL530" s="20"/>
      <c r="AM530" s="20"/>
      <c r="AN530" s="20"/>
      <c r="AO530" s="20"/>
      <c r="AP530" s="20"/>
      <c r="AQ530" s="20"/>
    </row>
    <row r="531" spans="1:43" ht="15" x14ac:dyDescent="0.2">
      <c r="A531" s="20">
        <v>2</v>
      </c>
      <c r="C531" s="77" t="s">
        <v>1071</v>
      </c>
      <c r="D531" s="75"/>
      <c r="E531" s="73" t="s">
        <v>38</v>
      </c>
      <c r="F531" s="115" t="s">
        <v>1072</v>
      </c>
      <c r="G531" s="129">
        <v>2.5615206666666666</v>
      </c>
      <c r="H531" s="109">
        <v>76.296159000000003</v>
      </c>
      <c r="I531" s="132">
        <v>5.6624241E-6</v>
      </c>
      <c r="J531" s="70">
        <v>1.2817873E-8</v>
      </c>
      <c r="K531" s="64">
        <v>0.56515006999999995</v>
      </c>
      <c r="L531" s="82"/>
      <c r="M531" s="82"/>
      <c r="N531" s="90"/>
      <c r="O531" s="90"/>
      <c r="P531" s="90"/>
      <c r="Q531" s="90"/>
      <c r="R531" s="31"/>
      <c r="S531" s="23"/>
      <c r="T531" s="31"/>
      <c r="U531" s="31"/>
      <c r="V531" s="31"/>
      <c r="W531" s="31"/>
      <c r="X531" s="31"/>
      <c r="Y531" s="31"/>
      <c r="Z531" s="31"/>
      <c r="AA531" s="31"/>
      <c r="AB531" s="31"/>
      <c r="AC531" s="31"/>
      <c r="AE531" s="75"/>
      <c r="AF531" s="75"/>
      <c r="AG531" s="20"/>
      <c r="AH531" s="20"/>
      <c r="AI531" s="20"/>
      <c r="AJ531" s="20"/>
      <c r="AK531" s="20"/>
      <c r="AL531" s="20"/>
      <c r="AM531" s="20"/>
      <c r="AN531" s="20"/>
      <c r="AO531" s="20"/>
      <c r="AP531" s="20"/>
      <c r="AQ531" s="20"/>
    </row>
    <row r="532" spans="1:43" ht="15" x14ac:dyDescent="0.2">
      <c r="A532" s="20">
        <v>2</v>
      </c>
      <c r="C532" s="77" t="s">
        <v>1073</v>
      </c>
      <c r="D532" s="75"/>
      <c r="E532" s="73" t="s">
        <v>38</v>
      </c>
      <c r="F532" s="115" t="s">
        <v>1074</v>
      </c>
      <c r="G532" s="129">
        <v>2.78961644444444</v>
      </c>
      <c r="H532" s="109">
        <v>80.299930000000003</v>
      </c>
      <c r="I532" s="132">
        <v>6.3275462999999998E-6</v>
      </c>
      <c r="J532" s="70">
        <v>1.4183798E-8</v>
      </c>
      <c r="K532" s="64">
        <v>0.58355604999999999</v>
      </c>
      <c r="L532" s="82"/>
      <c r="M532" s="82"/>
      <c r="N532" s="90"/>
      <c r="O532" s="90"/>
      <c r="P532" s="90"/>
      <c r="Q532" s="90"/>
      <c r="R532" s="31"/>
      <c r="S532" s="23"/>
      <c r="T532" s="31"/>
      <c r="U532" s="31"/>
      <c r="V532" s="31"/>
      <c r="W532" s="31"/>
      <c r="X532" s="31"/>
      <c r="Y532" s="31"/>
      <c r="Z532" s="31"/>
      <c r="AA532" s="31"/>
      <c r="AB532" s="31"/>
      <c r="AC532" s="31"/>
      <c r="AE532" s="75"/>
      <c r="AF532" s="75"/>
      <c r="AG532" s="20"/>
      <c r="AH532" s="20"/>
      <c r="AI532" s="20"/>
      <c r="AJ532" s="20"/>
      <c r="AK532" s="20"/>
      <c r="AL532" s="20"/>
      <c r="AM532" s="20"/>
      <c r="AN532" s="20"/>
      <c r="AO532" s="20"/>
      <c r="AP532" s="20"/>
      <c r="AQ532" s="20"/>
    </row>
    <row r="533" spans="1:43" ht="15" x14ac:dyDescent="0.2">
      <c r="A533" s="20">
        <v>2</v>
      </c>
      <c r="C533" s="77" t="s">
        <v>1075</v>
      </c>
      <c r="D533" s="75"/>
      <c r="E533" s="73" t="s">
        <v>38</v>
      </c>
      <c r="F533" s="115" t="s">
        <v>1076</v>
      </c>
      <c r="G533" s="129">
        <v>7.5335340740740735</v>
      </c>
      <c r="H533" s="109">
        <v>146.47718</v>
      </c>
      <c r="I533" s="132">
        <v>1.4460934E-5</v>
      </c>
      <c r="J533" s="70">
        <v>3.6051598000000002E-8</v>
      </c>
      <c r="K533" s="64">
        <v>1.1085236999999999</v>
      </c>
      <c r="L533" s="82"/>
      <c r="M533" s="82"/>
      <c r="N533" s="90"/>
      <c r="O533" s="90"/>
      <c r="P533" s="90"/>
      <c r="Q533" s="90"/>
      <c r="R533" s="31"/>
      <c r="S533" s="23"/>
      <c r="T533" s="31"/>
      <c r="U533" s="31"/>
      <c r="V533" s="31"/>
      <c r="W533" s="31"/>
      <c r="X533" s="31"/>
      <c r="Y533" s="31"/>
      <c r="Z533" s="31"/>
      <c r="AA533" s="31"/>
      <c r="AB533" s="31"/>
      <c r="AC533" s="31"/>
      <c r="AE533" s="75"/>
      <c r="AF533" s="75"/>
      <c r="AG533" s="20"/>
      <c r="AH533" s="20"/>
      <c r="AI533" s="20"/>
      <c r="AJ533" s="20"/>
      <c r="AK533" s="20"/>
      <c r="AL533" s="20"/>
      <c r="AM533" s="20"/>
      <c r="AN533" s="20"/>
      <c r="AO533" s="20"/>
      <c r="AP533" s="20"/>
      <c r="AQ533" s="20"/>
    </row>
    <row r="534" spans="1:43" ht="15" x14ac:dyDescent="0.2">
      <c r="A534" s="20">
        <v>2</v>
      </c>
      <c r="C534" s="77" t="s">
        <v>1077</v>
      </c>
      <c r="D534" s="75"/>
      <c r="E534" s="73" t="s">
        <v>38</v>
      </c>
      <c r="F534" s="115" t="s">
        <v>1078</v>
      </c>
      <c r="G534" s="129">
        <v>3.9832857037037033</v>
      </c>
      <c r="H534" s="109">
        <v>126.25837</v>
      </c>
      <c r="I534" s="132">
        <v>7.8759286999999998E-6</v>
      </c>
      <c r="J534" s="70">
        <v>2.0496202999999999E-8</v>
      </c>
      <c r="K534" s="64">
        <v>0.39214392999999997</v>
      </c>
      <c r="L534" s="82"/>
      <c r="M534" s="82"/>
      <c r="N534" s="90"/>
      <c r="O534" s="90"/>
      <c r="P534" s="90"/>
      <c r="Q534" s="90"/>
      <c r="R534" s="31"/>
      <c r="S534" s="23"/>
      <c r="T534" s="31"/>
      <c r="U534" s="31"/>
      <c r="V534" s="31"/>
      <c r="W534" s="31"/>
      <c r="X534" s="31"/>
      <c r="Y534" s="31"/>
      <c r="Z534" s="31"/>
      <c r="AA534" s="31"/>
      <c r="AB534" s="31"/>
      <c r="AC534" s="31"/>
      <c r="AE534" s="75"/>
      <c r="AF534" s="75"/>
      <c r="AG534" s="20"/>
      <c r="AH534" s="20"/>
      <c r="AI534" s="20"/>
      <c r="AJ534" s="20"/>
      <c r="AK534" s="20"/>
      <c r="AL534" s="20"/>
      <c r="AM534" s="20"/>
      <c r="AN534" s="20"/>
      <c r="AO534" s="20"/>
      <c r="AP534" s="20"/>
      <c r="AQ534" s="20"/>
    </row>
    <row r="535" spans="1:43" ht="15" x14ac:dyDescent="0.2">
      <c r="A535" s="20">
        <v>2</v>
      </c>
      <c r="C535" s="77" t="s">
        <v>1079</v>
      </c>
      <c r="D535" s="75"/>
      <c r="E535" s="73" t="s">
        <v>38</v>
      </c>
      <c r="F535" s="115" t="s">
        <v>1080</v>
      </c>
      <c r="G535" s="129">
        <v>1.8232779259259257</v>
      </c>
      <c r="H535" s="109">
        <v>76.470170999999993</v>
      </c>
      <c r="I535" s="132">
        <v>2.9607777000000001E-6</v>
      </c>
      <c r="J535" s="70">
        <v>8.2040760999999997E-9</v>
      </c>
      <c r="K535" s="64">
        <v>0.65401244000000003</v>
      </c>
      <c r="L535" s="82"/>
      <c r="M535" s="82"/>
      <c r="N535" s="90"/>
      <c r="O535" s="90"/>
      <c r="P535" s="90"/>
      <c r="Q535" s="90"/>
      <c r="R535" s="31"/>
      <c r="S535" s="23"/>
      <c r="T535" s="31"/>
      <c r="U535" s="31"/>
      <c r="V535" s="31"/>
      <c r="W535" s="31"/>
      <c r="X535" s="31"/>
      <c r="Y535" s="31"/>
      <c r="Z535" s="31"/>
      <c r="AA535" s="31"/>
      <c r="AB535" s="31"/>
      <c r="AC535" s="31"/>
      <c r="AE535" s="75"/>
      <c r="AF535" s="75"/>
      <c r="AG535" s="20"/>
      <c r="AH535" s="20"/>
      <c r="AI535" s="20"/>
      <c r="AJ535" s="20"/>
      <c r="AK535" s="20"/>
      <c r="AL535" s="20"/>
      <c r="AM535" s="20"/>
      <c r="AN535" s="20"/>
      <c r="AO535" s="20"/>
      <c r="AP535" s="20"/>
      <c r="AQ535" s="20"/>
    </row>
    <row r="536" spans="1:43" ht="15" x14ac:dyDescent="0.2">
      <c r="A536" s="20">
        <v>2</v>
      </c>
      <c r="C536" s="77" t="s">
        <v>1081</v>
      </c>
      <c r="D536" s="75"/>
      <c r="E536" s="73" t="s">
        <v>38</v>
      </c>
      <c r="F536" s="115" t="s">
        <v>1082</v>
      </c>
      <c r="G536" s="129">
        <v>1.3986637037037037</v>
      </c>
      <c r="H536" s="109">
        <v>56.148138000000003</v>
      </c>
      <c r="I536" s="132">
        <v>2.3879026000000002E-6</v>
      </c>
      <c r="J536" s="70">
        <v>6.5566413000000002E-9</v>
      </c>
      <c r="K536" s="64">
        <v>0.46719830000000001</v>
      </c>
      <c r="L536" s="82"/>
      <c r="M536" s="82"/>
      <c r="N536" s="90"/>
      <c r="O536" s="90"/>
      <c r="P536" s="90"/>
      <c r="Q536" s="90"/>
      <c r="S536" s="23"/>
      <c r="U536" s="31"/>
      <c r="V536" s="31"/>
      <c r="W536" s="31"/>
      <c r="X536" s="31"/>
      <c r="Y536" s="31"/>
      <c r="Z536" s="31"/>
      <c r="AA536" s="31"/>
      <c r="AB536" s="31"/>
      <c r="AC536" s="31"/>
      <c r="AE536" s="75"/>
      <c r="AF536" s="75"/>
      <c r="AG536" s="20"/>
      <c r="AH536" s="20"/>
      <c r="AI536" s="20"/>
      <c r="AJ536" s="20"/>
      <c r="AK536" s="20"/>
      <c r="AL536" s="20"/>
      <c r="AM536" s="20"/>
      <c r="AN536" s="20"/>
      <c r="AO536" s="20"/>
      <c r="AP536" s="20"/>
      <c r="AQ536" s="20"/>
    </row>
    <row r="537" spans="1:43" ht="15" x14ac:dyDescent="0.2">
      <c r="A537" s="20">
        <v>2</v>
      </c>
      <c r="C537" s="77" t="s">
        <v>1083</v>
      </c>
      <c r="D537" s="106">
        <v>1</v>
      </c>
      <c r="E537" s="73" t="s">
        <v>38</v>
      </c>
      <c r="F537" s="115" t="s">
        <v>1084</v>
      </c>
      <c r="G537" s="129">
        <v>3.1137047407407406</v>
      </c>
      <c r="H537" s="109">
        <v>90.953804000000005</v>
      </c>
      <c r="I537" s="132">
        <v>5.2428307999999999E-6</v>
      </c>
      <c r="J537" s="70">
        <v>1.4491113E-8</v>
      </c>
      <c r="K537" s="64">
        <v>0.76738505000000001</v>
      </c>
      <c r="L537" s="82"/>
      <c r="M537" s="82"/>
      <c r="N537" s="90"/>
      <c r="O537" s="90"/>
      <c r="P537" s="90"/>
      <c r="Q537" s="90"/>
      <c r="R537" s="31"/>
      <c r="S537" s="23"/>
      <c r="T537" s="31"/>
      <c r="U537" s="31"/>
      <c r="V537" s="31"/>
      <c r="W537" s="31"/>
      <c r="X537" s="31"/>
      <c r="Y537" s="31"/>
      <c r="Z537" s="31"/>
      <c r="AA537" s="31"/>
      <c r="AB537" s="31"/>
      <c r="AC537" s="31"/>
      <c r="AE537" s="75"/>
      <c r="AF537" s="75"/>
      <c r="AG537" s="20"/>
      <c r="AH537" s="20"/>
      <c r="AI537" s="20"/>
      <c r="AJ537" s="20"/>
      <c r="AK537" s="20"/>
      <c r="AL537" s="20"/>
      <c r="AM537" s="20"/>
      <c r="AN537" s="20"/>
      <c r="AO537" s="20"/>
      <c r="AP537" s="20"/>
      <c r="AQ537" s="20"/>
    </row>
    <row r="538" spans="1:43" ht="15" x14ac:dyDescent="0.2">
      <c r="A538" s="20">
        <v>2</v>
      </c>
      <c r="C538" s="77" t="s">
        <v>1085</v>
      </c>
      <c r="D538" s="75"/>
      <c r="E538" s="73" t="s">
        <v>38</v>
      </c>
      <c r="F538" s="115" t="s">
        <v>1086</v>
      </c>
      <c r="G538" s="129">
        <v>3.2208702962962961</v>
      </c>
      <c r="H538" s="109">
        <v>89.236456000000004</v>
      </c>
      <c r="I538" s="132">
        <v>5.3674639999999997E-6</v>
      </c>
      <c r="J538" s="70">
        <v>1.4690817E-8</v>
      </c>
      <c r="K538" s="64">
        <v>0.75514254000000003</v>
      </c>
      <c r="L538" s="82"/>
      <c r="M538" s="82"/>
      <c r="N538" s="90"/>
      <c r="O538" s="90"/>
      <c r="P538" s="90"/>
      <c r="Q538" s="90"/>
      <c r="R538" s="31"/>
      <c r="S538" s="23"/>
      <c r="T538" s="31"/>
      <c r="U538" s="31"/>
      <c r="V538" s="31"/>
      <c r="W538" s="31"/>
      <c r="X538" s="31"/>
      <c r="Y538" s="31"/>
      <c r="Z538" s="31"/>
      <c r="AA538" s="31"/>
      <c r="AB538" s="31"/>
      <c r="AC538" s="31"/>
      <c r="AE538" s="75"/>
      <c r="AF538" s="75"/>
      <c r="AG538" s="20"/>
      <c r="AH538" s="20"/>
      <c r="AI538" s="20"/>
      <c r="AJ538" s="20"/>
      <c r="AK538" s="20"/>
      <c r="AL538" s="20"/>
      <c r="AM538" s="20"/>
      <c r="AN538" s="20"/>
      <c r="AO538" s="20"/>
      <c r="AP538" s="20"/>
      <c r="AQ538" s="20"/>
    </row>
    <row r="539" spans="1:43" ht="15" x14ac:dyDescent="0.2">
      <c r="A539" s="20">
        <v>2</v>
      </c>
      <c r="C539" s="77" t="s">
        <v>1087</v>
      </c>
      <c r="D539" s="75"/>
      <c r="E539" s="73" t="s">
        <v>38</v>
      </c>
      <c r="F539" s="115" t="s">
        <v>1088</v>
      </c>
      <c r="G539" s="129">
        <v>3.2025961481481477</v>
      </c>
      <c r="H539" s="109">
        <v>89.585301000000001</v>
      </c>
      <c r="I539" s="132">
        <v>5.4446986999999997E-6</v>
      </c>
      <c r="J539" s="70">
        <v>1.4781323000000001E-8</v>
      </c>
      <c r="K539" s="64">
        <v>0.75632096000000004</v>
      </c>
      <c r="L539" s="82"/>
      <c r="M539" s="82"/>
      <c r="N539" s="90"/>
      <c r="O539" s="90"/>
      <c r="P539" s="90"/>
      <c r="Q539" s="90"/>
      <c r="R539" s="31"/>
      <c r="S539" s="23"/>
      <c r="T539" s="31"/>
      <c r="U539" s="31"/>
      <c r="V539" s="31"/>
      <c r="W539" s="31"/>
      <c r="X539" s="31"/>
      <c r="Y539" s="31"/>
      <c r="Z539" s="31"/>
      <c r="AA539" s="31"/>
      <c r="AB539" s="31"/>
      <c r="AC539" s="31"/>
      <c r="AE539" s="75"/>
      <c r="AF539" s="75"/>
      <c r="AG539" s="20"/>
      <c r="AH539" s="20"/>
      <c r="AI539" s="20"/>
      <c r="AJ539" s="20"/>
      <c r="AK539" s="20"/>
      <c r="AL539" s="20"/>
      <c r="AM539" s="20"/>
      <c r="AN539" s="20"/>
      <c r="AO539" s="20"/>
      <c r="AP539" s="20"/>
      <c r="AQ539" s="20"/>
    </row>
    <row r="540" spans="1:43" ht="15" x14ac:dyDescent="0.2">
      <c r="C540" s="77" t="s">
        <v>1089</v>
      </c>
      <c r="D540" s="75"/>
      <c r="E540" s="73" t="s">
        <v>38</v>
      </c>
      <c r="F540" s="115" t="s">
        <v>1090</v>
      </c>
      <c r="G540" s="129">
        <v>5.8672722222222218</v>
      </c>
      <c r="H540" s="109">
        <v>184.28613999999999</v>
      </c>
      <c r="I540" s="132">
        <v>1.160103E-5</v>
      </c>
      <c r="J540" s="70">
        <v>3.0190352999999998E-8</v>
      </c>
      <c r="K540" s="64">
        <v>0.56076398999999999</v>
      </c>
      <c r="L540" s="82"/>
      <c r="M540" s="82"/>
      <c r="N540" s="90"/>
      <c r="O540" s="90"/>
      <c r="P540" s="90"/>
      <c r="Q540" s="90"/>
      <c r="R540" s="31"/>
      <c r="S540" s="23"/>
      <c r="T540" s="31"/>
      <c r="U540" s="31"/>
      <c r="V540" s="31"/>
      <c r="W540" s="31"/>
      <c r="X540" s="31"/>
      <c r="Y540" s="31"/>
      <c r="Z540" s="31"/>
      <c r="AA540" s="31"/>
      <c r="AB540" s="31"/>
      <c r="AC540" s="31"/>
      <c r="AE540" s="75"/>
      <c r="AF540" s="75"/>
      <c r="AG540" s="20"/>
      <c r="AH540" s="20"/>
      <c r="AI540" s="20"/>
      <c r="AJ540" s="20"/>
      <c r="AK540" s="20"/>
      <c r="AL540" s="20"/>
      <c r="AM540" s="20"/>
      <c r="AN540" s="20"/>
      <c r="AO540" s="20"/>
      <c r="AP540" s="20"/>
      <c r="AQ540" s="20"/>
    </row>
    <row r="541" spans="1:43" ht="15" x14ac:dyDescent="0.2">
      <c r="A541" s="20">
        <v>2</v>
      </c>
      <c r="C541" s="77" t="s">
        <v>1091</v>
      </c>
      <c r="D541" s="75"/>
      <c r="E541" s="73" t="s">
        <v>38</v>
      </c>
      <c r="F541" s="115" t="s">
        <v>1092</v>
      </c>
      <c r="G541" s="129">
        <v>2.5083934074074072</v>
      </c>
      <c r="H541" s="109">
        <v>90.954811000000007</v>
      </c>
      <c r="I541" s="132">
        <v>4.9597065000000004E-6</v>
      </c>
      <c r="J541" s="70">
        <v>1.2907068E-8</v>
      </c>
      <c r="K541" s="64">
        <v>0.36115639999999999</v>
      </c>
      <c r="L541" s="82"/>
      <c r="M541" s="82"/>
      <c r="N541" s="90"/>
      <c r="O541" s="90"/>
      <c r="P541" s="90"/>
      <c r="Q541" s="90"/>
      <c r="R541" s="31"/>
      <c r="S541" s="23"/>
      <c r="T541" s="31"/>
      <c r="U541" s="31"/>
      <c r="V541" s="31"/>
      <c r="W541" s="31"/>
      <c r="X541" s="31"/>
      <c r="Y541" s="31"/>
      <c r="Z541" s="31"/>
      <c r="AA541" s="31"/>
      <c r="AB541" s="31"/>
      <c r="AC541" s="31"/>
      <c r="AE541" s="75"/>
      <c r="AF541" s="75"/>
      <c r="AG541" s="20"/>
      <c r="AH541" s="20"/>
      <c r="AI541" s="20"/>
      <c r="AJ541" s="20"/>
      <c r="AK541" s="20"/>
      <c r="AL541" s="20"/>
      <c r="AM541" s="20"/>
      <c r="AN541" s="20"/>
      <c r="AO541" s="20"/>
      <c r="AP541" s="20"/>
      <c r="AQ541" s="20"/>
    </row>
    <row r="542" spans="1:43" ht="15" x14ac:dyDescent="0.2">
      <c r="A542" s="20">
        <v>2</v>
      </c>
      <c r="C542" s="77" t="s">
        <v>1093</v>
      </c>
      <c r="D542" s="106">
        <v>1</v>
      </c>
      <c r="E542" s="73" t="s">
        <v>38</v>
      </c>
      <c r="F542" s="115" t="s">
        <v>1094</v>
      </c>
      <c r="G542" s="129">
        <v>2.798952962962963</v>
      </c>
      <c r="H542" s="109">
        <v>58.058729999999997</v>
      </c>
      <c r="I542" s="132">
        <v>5.6873857000000002E-6</v>
      </c>
      <c r="J542" s="70">
        <v>1.5873437E-8</v>
      </c>
      <c r="K542" s="64">
        <v>0.51159584999999996</v>
      </c>
      <c r="L542" s="82"/>
      <c r="M542" s="82"/>
      <c r="N542" s="90"/>
      <c r="O542" s="90"/>
      <c r="P542" s="90"/>
      <c r="Q542" s="90"/>
      <c r="R542" s="31"/>
      <c r="S542" s="23"/>
      <c r="T542" s="31"/>
      <c r="U542" s="31"/>
      <c r="V542" s="31"/>
      <c r="W542" s="31"/>
      <c r="X542" s="31"/>
      <c r="Y542" s="31"/>
      <c r="Z542" s="31"/>
      <c r="AA542" s="31"/>
      <c r="AB542" s="31"/>
      <c r="AC542" s="31"/>
      <c r="AE542" s="75"/>
      <c r="AF542" s="75"/>
      <c r="AG542" s="20"/>
      <c r="AH542" s="20"/>
      <c r="AI542" s="20"/>
      <c r="AJ542" s="20"/>
      <c r="AK542" s="20"/>
      <c r="AL542" s="20"/>
      <c r="AM542" s="20"/>
      <c r="AN542" s="20"/>
      <c r="AO542" s="20"/>
      <c r="AP542" s="20"/>
      <c r="AQ542" s="20"/>
    </row>
    <row r="543" spans="1:43" ht="15" x14ac:dyDescent="0.2">
      <c r="A543" s="20">
        <v>2</v>
      </c>
      <c r="C543" s="77" t="s">
        <v>1095</v>
      </c>
      <c r="D543" s="75"/>
      <c r="E543" s="73" t="s">
        <v>38</v>
      </c>
      <c r="F543" s="115" t="s">
        <v>1096</v>
      </c>
      <c r="G543" s="129">
        <v>1.8614226666666664</v>
      </c>
      <c r="H543" s="109">
        <v>63.212539999999997</v>
      </c>
      <c r="I543" s="132">
        <v>3.2692293999999999E-6</v>
      </c>
      <c r="J543" s="70">
        <v>1.0665234E-8</v>
      </c>
      <c r="K543" s="64">
        <v>0.41539896999999998</v>
      </c>
      <c r="L543" s="82"/>
      <c r="M543" s="82"/>
      <c r="N543" s="90"/>
      <c r="O543" s="90"/>
      <c r="P543" s="90"/>
      <c r="Q543" s="90"/>
      <c r="R543" s="31"/>
      <c r="S543" s="23"/>
      <c r="T543" s="31"/>
      <c r="U543" s="31"/>
      <c r="V543" s="31"/>
      <c r="W543" s="31"/>
      <c r="X543" s="31"/>
      <c r="Y543" s="31"/>
      <c r="Z543" s="31"/>
      <c r="AA543" s="31"/>
      <c r="AB543" s="31"/>
      <c r="AC543" s="31"/>
      <c r="AE543" s="75"/>
      <c r="AF543" s="75"/>
      <c r="AG543" s="20"/>
      <c r="AH543" s="20"/>
      <c r="AI543" s="20"/>
      <c r="AJ543" s="20"/>
      <c r="AK543" s="20"/>
      <c r="AL543" s="20"/>
      <c r="AM543" s="20"/>
      <c r="AN543" s="20"/>
      <c r="AO543" s="20"/>
      <c r="AP543" s="20"/>
      <c r="AQ543" s="20"/>
    </row>
    <row r="544" spans="1:43" ht="15" x14ac:dyDescent="0.2">
      <c r="A544" s="20">
        <v>2</v>
      </c>
      <c r="C544" s="77" t="s">
        <v>1097</v>
      </c>
      <c r="D544" s="75"/>
      <c r="E544" s="73" t="s">
        <v>38</v>
      </c>
      <c r="F544" s="115" t="s">
        <v>1098</v>
      </c>
      <c r="G544" s="129">
        <v>2.2521202962962961</v>
      </c>
      <c r="H544" s="109">
        <v>69.774099000000007</v>
      </c>
      <c r="I544" s="132">
        <v>3.9960833999999997E-6</v>
      </c>
      <c r="J544" s="70">
        <v>1.2815392E-8</v>
      </c>
      <c r="K544" s="64">
        <v>0.43940897000000001</v>
      </c>
      <c r="L544" s="82"/>
      <c r="M544" s="82"/>
      <c r="N544" s="90"/>
      <c r="O544" s="90"/>
      <c r="P544" s="90"/>
      <c r="Q544" s="90"/>
      <c r="R544" s="31"/>
      <c r="S544" s="23"/>
      <c r="T544" s="31"/>
      <c r="U544" s="31"/>
      <c r="V544" s="31"/>
      <c r="W544" s="31"/>
      <c r="X544" s="31"/>
      <c r="Y544" s="31"/>
      <c r="Z544" s="31"/>
      <c r="AA544" s="31"/>
      <c r="AB544" s="31"/>
      <c r="AC544" s="31"/>
      <c r="AE544" s="75"/>
      <c r="AF544" s="75"/>
      <c r="AG544" s="20"/>
      <c r="AH544" s="20"/>
      <c r="AI544" s="20"/>
      <c r="AJ544" s="20"/>
      <c r="AK544" s="20"/>
      <c r="AL544" s="20"/>
      <c r="AM544" s="20"/>
      <c r="AN544" s="20"/>
      <c r="AO544" s="20"/>
      <c r="AP544" s="20"/>
      <c r="AQ544" s="20"/>
    </row>
    <row r="545" spans="1:43" ht="15" x14ac:dyDescent="0.2">
      <c r="A545" s="20">
        <v>2</v>
      </c>
      <c r="C545" s="77" t="s">
        <v>1099</v>
      </c>
      <c r="D545" s="75"/>
      <c r="E545" s="73" t="s">
        <v>38</v>
      </c>
      <c r="F545" s="115" t="s">
        <v>1100</v>
      </c>
      <c r="G545" s="129">
        <v>1.7251635555555556</v>
      </c>
      <c r="H545" s="109">
        <v>60.769934999999997</v>
      </c>
      <c r="I545" s="132">
        <v>2.9934584000000001E-6</v>
      </c>
      <c r="J545" s="70">
        <v>9.8618931999999999E-9</v>
      </c>
      <c r="K545" s="64">
        <v>0.39921213</v>
      </c>
      <c r="L545" s="82"/>
      <c r="M545" s="82"/>
      <c r="N545" s="90"/>
      <c r="O545" s="90"/>
      <c r="P545" s="90"/>
      <c r="Q545" s="90"/>
      <c r="R545" s="31"/>
      <c r="S545" s="23"/>
      <c r="T545" s="31"/>
      <c r="U545" s="31"/>
      <c r="V545" s="31"/>
      <c r="W545" s="31"/>
      <c r="X545" s="31"/>
      <c r="Y545" s="31"/>
      <c r="Z545" s="31"/>
      <c r="AA545" s="31"/>
      <c r="AB545" s="31"/>
      <c r="AC545" s="31"/>
      <c r="AE545" s="75"/>
      <c r="AF545" s="75"/>
      <c r="AG545" s="20"/>
      <c r="AH545" s="20"/>
      <c r="AI545" s="20"/>
      <c r="AJ545" s="20"/>
      <c r="AK545" s="20"/>
      <c r="AL545" s="20"/>
      <c r="AM545" s="20"/>
      <c r="AN545" s="20"/>
      <c r="AO545" s="20"/>
      <c r="AP545" s="20"/>
      <c r="AQ545" s="20"/>
    </row>
    <row r="546" spans="1:43" ht="15" x14ac:dyDescent="0.2">
      <c r="A546" s="20">
        <v>2</v>
      </c>
      <c r="C546" s="77" t="s">
        <v>1101</v>
      </c>
      <c r="D546" s="106">
        <v>1</v>
      </c>
      <c r="E546" s="73" t="s">
        <v>38</v>
      </c>
      <c r="F546" s="115" t="s">
        <v>1102</v>
      </c>
      <c r="G546" s="129">
        <v>1.799299111111111</v>
      </c>
      <c r="H546" s="109">
        <v>62.045842999999998</v>
      </c>
      <c r="I546" s="132">
        <v>3.1358351E-6</v>
      </c>
      <c r="J546" s="70">
        <v>1.028058E-8</v>
      </c>
      <c r="K546" s="64">
        <v>0.40533068999999999</v>
      </c>
      <c r="L546" s="82"/>
      <c r="M546" s="82"/>
      <c r="N546" s="90"/>
      <c r="O546" s="90"/>
      <c r="P546" s="90"/>
      <c r="Q546" s="90"/>
      <c r="R546" s="31"/>
      <c r="S546" s="23"/>
      <c r="T546" s="31"/>
      <c r="U546" s="31"/>
      <c r="V546" s="31"/>
      <c r="W546" s="31"/>
      <c r="X546" s="31"/>
      <c r="Y546" s="31"/>
      <c r="Z546" s="31"/>
      <c r="AA546" s="31"/>
      <c r="AB546" s="31"/>
      <c r="AC546" s="31"/>
      <c r="AE546" s="75"/>
      <c r="AF546" s="75"/>
      <c r="AG546" s="20"/>
      <c r="AH546" s="20"/>
      <c r="AI546" s="20"/>
      <c r="AJ546" s="20"/>
      <c r="AK546" s="20"/>
      <c r="AL546" s="20"/>
      <c r="AM546" s="20"/>
      <c r="AN546" s="20"/>
      <c r="AO546" s="20"/>
      <c r="AP546" s="20"/>
      <c r="AQ546" s="20"/>
    </row>
    <row r="547" spans="1:43" ht="15" x14ac:dyDescent="0.2">
      <c r="A547" s="20">
        <v>2</v>
      </c>
      <c r="C547" s="77" t="s">
        <v>1103</v>
      </c>
      <c r="D547" s="75"/>
      <c r="E547" s="73" t="s">
        <v>38</v>
      </c>
      <c r="F547" s="108" t="s">
        <v>1104</v>
      </c>
      <c r="G547" s="129">
        <v>4.4121628148148142</v>
      </c>
      <c r="H547" s="109">
        <v>82.360639000000006</v>
      </c>
      <c r="I547" s="132">
        <v>1.1059407E-5</v>
      </c>
      <c r="J547" s="70">
        <v>2.2382040000000001E-8</v>
      </c>
      <c r="K547" s="64">
        <v>0.50731517999999998</v>
      </c>
      <c r="L547" s="82"/>
      <c r="M547" s="82"/>
      <c r="N547" s="90"/>
      <c r="O547" s="90"/>
      <c r="P547" s="90"/>
      <c r="Q547" s="90"/>
      <c r="R547" s="31"/>
      <c r="S547" s="23"/>
      <c r="T547" s="31"/>
      <c r="U547" s="31"/>
      <c r="V547" s="31"/>
      <c r="W547" s="31"/>
      <c r="X547" s="31"/>
      <c r="Y547" s="31"/>
      <c r="Z547" s="31"/>
      <c r="AA547" s="31"/>
      <c r="AB547" s="31"/>
      <c r="AC547" s="31"/>
      <c r="AE547" s="75"/>
      <c r="AF547" s="75"/>
      <c r="AG547" s="20"/>
      <c r="AH547" s="20"/>
      <c r="AI547" s="20"/>
      <c r="AJ547" s="20"/>
      <c r="AK547" s="20"/>
      <c r="AL547" s="20"/>
      <c r="AM547" s="20"/>
      <c r="AN547" s="20"/>
      <c r="AO547" s="20"/>
      <c r="AP547" s="20"/>
      <c r="AQ547" s="20"/>
    </row>
    <row r="548" spans="1:43" x14ac:dyDescent="0.15">
      <c r="A548" s="20" t="s">
        <v>1105</v>
      </c>
      <c r="C548" s="67" t="s">
        <v>1106</v>
      </c>
      <c r="D548" s="114" t="s">
        <v>1107</v>
      </c>
      <c r="E548" s="75"/>
      <c r="F548" s="126"/>
      <c r="G548" s="110"/>
      <c r="H548" s="116"/>
      <c r="I548" s="64"/>
      <c r="K548" s="64"/>
      <c r="L548" s="105"/>
      <c r="M548" s="105"/>
      <c r="N548" s="74"/>
      <c r="R548" s="31"/>
      <c r="S548" s="23"/>
      <c r="T548" s="31"/>
      <c r="U548" s="31"/>
      <c r="V548" s="31"/>
      <c r="W548" s="31"/>
      <c r="X548" s="31"/>
      <c r="Y548" s="31"/>
      <c r="Z548" s="31"/>
      <c r="AA548" s="31"/>
      <c r="AB548" s="31"/>
      <c r="AC548" s="31"/>
      <c r="AE548" s="75"/>
      <c r="AF548" s="75"/>
      <c r="AG548" s="20"/>
      <c r="AH548" s="20"/>
      <c r="AI548" s="20"/>
      <c r="AJ548" s="20"/>
      <c r="AK548" s="20"/>
      <c r="AL548" s="20"/>
      <c r="AM548" s="20"/>
      <c r="AN548" s="20"/>
      <c r="AO548" s="20"/>
      <c r="AP548" s="20"/>
      <c r="AQ548" s="20"/>
    </row>
    <row r="549" spans="1:43" ht="15" x14ac:dyDescent="0.2">
      <c r="A549" s="20">
        <v>2</v>
      </c>
      <c r="C549" s="77" t="s">
        <v>1108</v>
      </c>
      <c r="D549" s="75"/>
      <c r="E549" s="73" t="s">
        <v>38</v>
      </c>
      <c r="F549" s="115" t="s">
        <v>1109</v>
      </c>
      <c r="G549" s="129">
        <v>4.2019500740740741</v>
      </c>
      <c r="H549" s="109">
        <v>113.58073</v>
      </c>
      <c r="I549" s="132">
        <v>7.0906749999999997E-6</v>
      </c>
      <c r="J549" s="70">
        <v>2.4428398E-8</v>
      </c>
      <c r="K549" s="64">
        <v>0.72641264000000005</v>
      </c>
      <c r="L549" s="82"/>
      <c r="M549" s="82"/>
      <c r="N549" s="90"/>
      <c r="O549" s="90"/>
      <c r="P549" s="90"/>
      <c r="Q549" s="90"/>
      <c r="R549" s="31"/>
      <c r="S549" s="23"/>
      <c r="T549" s="31"/>
      <c r="U549" s="31"/>
      <c r="V549" s="31"/>
      <c r="W549" s="31"/>
      <c r="X549" s="31"/>
      <c r="Y549" s="31"/>
      <c r="Z549" s="31"/>
      <c r="AA549" s="31"/>
      <c r="AB549" s="31"/>
      <c r="AC549" s="31"/>
      <c r="AE549" s="75"/>
      <c r="AF549" s="75"/>
      <c r="AG549" s="20"/>
      <c r="AH549" s="20"/>
      <c r="AI549" s="20"/>
      <c r="AJ549" s="20"/>
      <c r="AK549" s="20"/>
      <c r="AL549" s="20"/>
      <c r="AM549" s="20"/>
      <c r="AN549" s="20"/>
      <c r="AO549" s="20"/>
      <c r="AP549" s="20"/>
      <c r="AQ549" s="20"/>
    </row>
    <row r="550" spans="1:43" ht="15" x14ac:dyDescent="0.2">
      <c r="A550" s="20">
        <v>2</v>
      </c>
      <c r="C550" s="77" t="s">
        <v>1110</v>
      </c>
      <c r="D550" s="106">
        <v>1</v>
      </c>
      <c r="E550" s="73" t="s">
        <v>38</v>
      </c>
      <c r="F550" s="115" t="s">
        <v>1111</v>
      </c>
      <c r="G550" s="129">
        <v>5.8730994814814812</v>
      </c>
      <c r="H550" s="109">
        <v>133.72699</v>
      </c>
      <c r="I550" s="132">
        <v>1.2874748E-5</v>
      </c>
      <c r="J550" s="70">
        <v>3.3073489000000001E-8</v>
      </c>
      <c r="K550" s="64">
        <v>0.94923424000000001</v>
      </c>
      <c r="L550" s="82"/>
      <c r="M550" s="82"/>
      <c r="N550" s="90"/>
      <c r="O550" s="90"/>
      <c r="P550" s="90"/>
      <c r="Q550" s="90"/>
      <c r="R550" s="31"/>
      <c r="S550" s="23"/>
      <c r="T550" s="31"/>
      <c r="U550" s="31"/>
      <c r="V550" s="31"/>
      <c r="W550" s="31"/>
      <c r="X550" s="31"/>
      <c r="Y550" s="31"/>
      <c r="Z550" s="31"/>
      <c r="AA550" s="31"/>
      <c r="AB550" s="31"/>
      <c r="AC550" s="31"/>
      <c r="AE550" s="75"/>
      <c r="AF550" s="75"/>
      <c r="AG550" s="20"/>
      <c r="AH550" s="20"/>
      <c r="AI550" s="20"/>
      <c r="AJ550" s="20"/>
      <c r="AK550" s="20"/>
      <c r="AL550" s="20"/>
      <c r="AM550" s="20"/>
      <c r="AN550" s="20"/>
      <c r="AO550" s="20"/>
      <c r="AP550" s="20"/>
      <c r="AQ550" s="20"/>
    </row>
    <row r="551" spans="1:43" ht="15" x14ac:dyDescent="0.2">
      <c r="A551" s="20">
        <v>2</v>
      </c>
      <c r="C551" s="77" t="s">
        <v>1112</v>
      </c>
      <c r="D551" s="75"/>
      <c r="E551" s="73" t="s">
        <v>38</v>
      </c>
      <c r="F551" s="115" t="s">
        <v>1113</v>
      </c>
      <c r="G551" s="129">
        <v>2.8710391111111111</v>
      </c>
      <c r="H551" s="109">
        <v>69.523927999999998</v>
      </c>
      <c r="I551" s="132">
        <v>7.6007014999999999E-6</v>
      </c>
      <c r="J551" s="70">
        <v>1.7927217999999999E-8</v>
      </c>
      <c r="K551" s="64">
        <v>0.52508555000000001</v>
      </c>
      <c r="L551" s="82"/>
      <c r="M551" s="82"/>
      <c r="N551" s="90"/>
      <c r="O551" s="90"/>
      <c r="P551" s="90"/>
      <c r="Q551" s="90"/>
      <c r="R551" s="31"/>
      <c r="S551" s="23"/>
      <c r="T551" s="31"/>
      <c r="U551" s="31"/>
      <c r="V551" s="31"/>
      <c r="W551" s="31"/>
      <c r="X551" s="31"/>
      <c r="Y551" s="31"/>
      <c r="Z551" s="31"/>
      <c r="AA551" s="31"/>
      <c r="AB551" s="31"/>
      <c r="AC551" s="31"/>
      <c r="AE551" s="75"/>
      <c r="AF551" s="75"/>
      <c r="AG551" s="20"/>
      <c r="AH551" s="20"/>
      <c r="AI551" s="20"/>
      <c r="AJ551" s="20"/>
      <c r="AK551" s="20"/>
      <c r="AL551" s="20"/>
      <c r="AM551" s="20"/>
      <c r="AN551" s="20"/>
      <c r="AO551" s="20"/>
      <c r="AP551" s="20"/>
      <c r="AQ551" s="20"/>
    </row>
    <row r="552" spans="1:43" ht="15" x14ac:dyDescent="0.2">
      <c r="A552" s="20">
        <v>2</v>
      </c>
      <c r="C552" s="77" t="s">
        <v>1114</v>
      </c>
      <c r="D552" s="75"/>
      <c r="E552" s="73" t="s">
        <v>38</v>
      </c>
      <c r="F552" s="115" t="s">
        <v>1115</v>
      </c>
      <c r="G552" s="129">
        <v>2.6546481481481479</v>
      </c>
      <c r="H552" s="109">
        <v>90.647064</v>
      </c>
      <c r="I552" s="132">
        <v>6.3480217000000004E-6</v>
      </c>
      <c r="J552" s="70">
        <v>1.3662031E-8</v>
      </c>
      <c r="K552" s="64">
        <v>0.63453917999999998</v>
      </c>
      <c r="L552" s="82"/>
      <c r="M552" s="82"/>
      <c r="N552" s="90"/>
      <c r="O552" s="90"/>
      <c r="P552" s="90"/>
      <c r="Q552" s="90"/>
      <c r="R552" s="31"/>
      <c r="S552" s="23"/>
      <c r="T552" s="31"/>
      <c r="U552" s="31"/>
      <c r="V552" s="31"/>
      <c r="W552" s="31"/>
      <c r="X552" s="31"/>
      <c r="Y552" s="31"/>
      <c r="Z552" s="31"/>
      <c r="AA552" s="31"/>
      <c r="AB552" s="31"/>
      <c r="AC552" s="31"/>
      <c r="AE552" s="75"/>
      <c r="AF552" s="75"/>
      <c r="AG552" s="20"/>
      <c r="AH552" s="20"/>
      <c r="AI552" s="20"/>
      <c r="AJ552" s="20"/>
      <c r="AK552" s="20"/>
      <c r="AL552" s="20"/>
      <c r="AM552" s="20"/>
      <c r="AN552" s="20"/>
      <c r="AO552" s="20"/>
      <c r="AP552" s="20"/>
      <c r="AQ552" s="20"/>
    </row>
    <row r="553" spans="1:43" ht="15" x14ac:dyDescent="0.2">
      <c r="A553" s="20">
        <v>2</v>
      </c>
      <c r="C553" s="77" t="s">
        <v>1116</v>
      </c>
      <c r="D553" s="75"/>
      <c r="E553" s="73" t="s">
        <v>38</v>
      </c>
      <c r="F553" s="115" t="s">
        <v>1117</v>
      </c>
      <c r="G553" s="129">
        <v>3.1883457037037037</v>
      </c>
      <c r="H553" s="109">
        <v>105.88655</v>
      </c>
      <c r="I553" s="132">
        <v>7.4950588000000001E-6</v>
      </c>
      <c r="J553" s="70">
        <v>1.6215218E-8</v>
      </c>
      <c r="K553" s="64">
        <v>0.73690845000000005</v>
      </c>
      <c r="L553" s="82"/>
      <c r="M553" s="82"/>
      <c r="N553" s="90"/>
      <c r="O553" s="90"/>
      <c r="P553" s="90"/>
      <c r="Q553" s="90"/>
      <c r="R553" s="31"/>
      <c r="S553" s="23"/>
      <c r="T553" s="31"/>
      <c r="U553" s="31"/>
      <c r="V553" s="31"/>
      <c r="W553" s="31"/>
      <c r="X553" s="31"/>
      <c r="Y553" s="31"/>
      <c r="Z553" s="31"/>
      <c r="AA553" s="31"/>
      <c r="AB553" s="31"/>
      <c r="AC553" s="31"/>
      <c r="AE553" s="75"/>
      <c r="AF553" s="75"/>
      <c r="AG553" s="20"/>
      <c r="AH553" s="20"/>
      <c r="AI553" s="20"/>
      <c r="AJ553" s="20"/>
      <c r="AK553" s="20"/>
      <c r="AL553" s="20"/>
      <c r="AM553" s="20"/>
      <c r="AN553" s="20"/>
      <c r="AO553" s="20"/>
      <c r="AP553" s="20"/>
      <c r="AQ553" s="20"/>
    </row>
    <row r="554" spans="1:43" ht="15" x14ac:dyDescent="0.2">
      <c r="A554" s="20">
        <v>2</v>
      </c>
      <c r="C554" s="77" t="s">
        <v>1118</v>
      </c>
      <c r="D554" s="75"/>
      <c r="E554" s="73" t="s">
        <v>38</v>
      </c>
      <c r="F554" s="115" t="s">
        <v>1119</v>
      </c>
      <c r="G554" s="129">
        <v>5.2726612592592597</v>
      </c>
      <c r="H554" s="109">
        <v>107.13579</v>
      </c>
      <c r="I554" s="132">
        <v>1.072576E-5</v>
      </c>
      <c r="J554" s="70">
        <v>3.1986807000000002E-8</v>
      </c>
      <c r="K554" s="64">
        <v>0.69916184999999997</v>
      </c>
      <c r="L554" s="82"/>
      <c r="M554" s="82"/>
      <c r="N554" s="90"/>
      <c r="O554" s="90"/>
      <c r="P554" s="90"/>
      <c r="Q554" s="90"/>
      <c r="R554" s="31"/>
      <c r="S554" s="23"/>
      <c r="T554" s="31"/>
      <c r="U554" s="31"/>
      <c r="V554" s="31"/>
      <c r="W554" s="31"/>
      <c r="X554" s="31"/>
      <c r="Y554" s="31"/>
      <c r="Z554" s="31"/>
      <c r="AA554" s="31"/>
      <c r="AB554" s="31"/>
      <c r="AC554" s="31"/>
      <c r="AE554" s="75"/>
      <c r="AF554" s="75"/>
      <c r="AG554" s="20"/>
      <c r="AH554" s="20"/>
      <c r="AI554" s="20"/>
      <c r="AJ554" s="20"/>
      <c r="AK554" s="20"/>
      <c r="AL554" s="20"/>
      <c r="AM554" s="20"/>
      <c r="AN554" s="20"/>
      <c r="AO554" s="20"/>
      <c r="AP554" s="20"/>
      <c r="AQ554" s="20"/>
    </row>
    <row r="555" spans="1:43" ht="15" x14ac:dyDescent="0.2">
      <c r="C555" s="77" t="s">
        <v>1120</v>
      </c>
      <c r="D555" s="75"/>
      <c r="E555" s="73" t="s">
        <v>38</v>
      </c>
      <c r="F555" s="115" t="s">
        <v>1121</v>
      </c>
      <c r="G555" s="129">
        <v>4.4568911111111102</v>
      </c>
      <c r="H555" s="109">
        <v>110.23247000000001</v>
      </c>
      <c r="I555" s="132">
        <v>8.9689237000000006E-6</v>
      </c>
      <c r="J555" s="70">
        <v>2.4548838000000002E-8</v>
      </c>
      <c r="K555" s="64">
        <v>0.75311525999999995</v>
      </c>
      <c r="L555" s="82"/>
      <c r="M555" s="82"/>
      <c r="N555" s="90"/>
      <c r="O555" s="90"/>
      <c r="P555" s="90"/>
      <c r="Q555" s="90"/>
      <c r="S555" s="23"/>
      <c r="T555" s="31"/>
      <c r="U555" s="31"/>
      <c r="V555" s="31"/>
      <c r="W555" s="31"/>
      <c r="X555" s="31"/>
      <c r="Y555" s="31"/>
      <c r="Z555" s="31"/>
      <c r="AA555" s="31"/>
      <c r="AB555" s="31"/>
      <c r="AC555" s="31"/>
      <c r="AE555" s="75"/>
      <c r="AF555" s="75"/>
      <c r="AG555" s="20"/>
      <c r="AH555" s="20"/>
      <c r="AI555" s="20"/>
      <c r="AJ555" s="20"/>
      <c r="AK555" s="20"/>
      <c r="AL555" s="20"/>
      <c r="AM555" s="20"/>
      <c r="AN555" s="20"/>
      <c r="AO555" s="20"/>
      <c r="AP555" s="20"/>
      <c r="AQ555" s="20"/>
    </row>
    <row r="556" spans="1:43" ht="15" x14ac:dyDescent="0.2">
      <c r="C556" s="77" t="s">
        <v>1122</v>
      </c>
      <c r="D556" s="75"/>
      <c r="E556" s="73" t="s">
        <v>38</v>
      </c>
      <c r="F556" s="115" t="s">
        <v>1123</v>
      </c>
      <c r="G556" s="129">
        <v>4.1987334814814812</v>
      </c>
      <c r="H556" s="109">
        <v>108.50189</v>
      </c>
      <c r="I556" s="132">
        <v>8.5025491999999992E-6</v>
      </c>
      <c r="J556" s="70">
        <v>2.3366463000000001E-8</v>
      </c>
      <c r="K556" s="64">
        <v>0.74523485</v>
      </c>
      <c r="L556" s="82"/>
      <c r="M556" s="82"/>
      <c r="N556" s="90"/>
      <c r="O556" s="90"/>
      <c r="P556" s="90"/>
      <c r="Q556" s="90"/>
      <c r="S556" s="23"/>
      <c r="T556" s="31"/>
      <c r="U556" s="31"/>
      <c r="V556" s="31"/>
      <c r="W556" s="31"/>
      <c r="X556" s="31"/>
      <c r="Y556" s="31"/>
      <c r="Z556" s="31"/>
      <c r="AA556" s="31"/>
      <c r="AB556" s="31"/>
      <c r="AC556" s="31"/>
      <c r="AE556" s="75"/>
      <c r="AF556" s="75"/>
      <c r="AG556" s="20"/>
      <c r="AH556" s="20"/>
      <c r="AI556" s="20"/>
      <c r="AJ556" s="20"/>
      <c r="AK556" s="20"/>
      <c r="AL556" s="20"/>
      <c r="AM556" s="20"/>
      <c r="AN556" s="20"/>
      <c r="AO556" s="20"/>
      <c r="AP556" s="20"/>
      <c r="AQ556" s="20"/>
    </row>
    <row r="557" spans="1:43" ht="15" x14ac:dyDescent="0.2">
      <c r="A557" s="20">
        <v>2</v>
      </c>
      <c r="C557" s="77" t="s">
        <v>1124</v>
      </c>
      <c r="D557" s="75"/>
      <c r="E557" s="73" t="s">
        <v>38</v>
      </c>
      <c r="F557" s="115" t="s">
        <v>1125</v>
      </c>
      <c r="G557" s="129">
        <v>4.3405888148148151</v>
      </c>
      <c r="H557" s="109">
        <v>109.52262</v>
      </c>
      <c r="I557" s="132">
        <v>8.7733108999999997E-6</v>
      </c>
      <c r="J557" s="70">
        <v>2.4024603000000001E-8</v>
      </c>
      <c r="K557" s="64">
        <v>0.74944730999999998</v>
      </c>
      <c r="L557" s="82"/>
      <c r="M557" s="82"/>
      <c r="N557" s="90"/>
      <c r="O557" s="90"/>
      <c r="P557" s="90"/>
      <c r="Q557" s="90"/>
      <c r="S557" s="23"/>
      <c r="U557" s="31"/>
      <c r="V557" s="31"/>
      <c r="W557" s="31"/>
      <c r="X557" s="31"/>
      <c r="Y557" s="31"/>
      <c r="Z557" s="31"/>
      <c r="AA557" s="31"/>
      <c r="AB557" s="31"/>
      <c r="AC557" s="31"/>
      <c r="AD557" s="75"/>
      <c r="AE557" s="75"/>
      <c r="AF557" s="75"/>
      <c r="AG557" s="20"/>
      <c r="AH557" s="20"/>
      <c r="AI557" s="20"/>
      <c r="AJ557" s="20"/>
      <c r="AK557" s="20"/>
      <c r="AL557" s="20"/>
      <c r="AM557" s="20"/>
      <c r="AN557" s="20"/>
      <c r="AO557" s="20"/>
      <c r="AP557" s="20"/>
      <c r="AQ557" s="20"/>
    </row>
    <row r="558" spans="1:43" ht="15" x14ac:dyDescent="0.2">
      <c r="A558" s="20">
        <v>2</v>
      </c>
      <c r="C558" s="77" t="s">
        <v>1126</v>
      </c>
      <c r="D558" s="75"/>
      <c r="E558" s="73" t="s">
        <v>38</v>
      </c>
      <c r="F558" s="115" t="s">
        <v>1127</v>
      </c>
      <c r="G558" s="129">
        <v>3.7887599999999999</v>
      </c>
      <c r="H558" s="109">
        <v>105.00033999999999</v>
      </c>
      <c r="I558" s="132">
        <v>7.6786085999999995E-6</v>
      </c>
      <c r="J558" s="70">
        <v>2.1437280999999999E-8</v>
      </c>
      <c r="K558" s="64">
        <v>0.73047090000000003</v>
      </c>
      <c r="L558" s="82"/>
      <c r="M558" s="82"/>
      <c r="N558" s="90"/>
      <c r="O558" s="90"/>
      <c r="P558" s="90"/>
      <c r="Q558" s="90"/>
      <c r="S558" s="23"/>
      <c r="T558" s="31"/>
      <c r="U558" s="31"/>
      <c r="V558" s="31"/>
      <c r="W558" s="31"/>
      <c r="X558" s="31"/>
      <c r="Y558" s="31"/>
      <c r="Z558" s="31"/>
      <c r="AA558" s="31"/>
      <c r="AB558" s="31"/>
      <c r="AC558" s="31"/>
      <c r="AD558" s="75"/>
      <c r="AE558" s="75"/>
      <c r="AF558" s="75"/>
      <c r="AG558" s="20"/>
      <c r="AH558" s="20"/>
      <c r="AI558" s="20"/>
      <c r="AJ558" s="20"/>
      <c r="AK558" s="20"/>
      <c r="AL558" s="20"/>
      <c r="AM558" s="20"/>
      <c r="AN558" s="20"/>
      <c r="AO558" s="20"/>
      <c r="AP558" s="20"/>
      <c r="AQ558" s="20"/>
    </row>
    <row r="559" spans="1:43" ht="15" x14ac:dyDescent="0.2">
      <c r="A559" s="20">
        <v>2</v>
      </c>
      <c r="C559" s="101" t="s">
        <v>1128</v>
      </c>
      <c r="D559" s="75"/>
      <c r="E559" s="73" t="s">
        <v>38</v>
      </c>
      <c r="F559" s="115" t="s">
        <v>1129</v>
      </c>
      <c r="G559" s="129">
        <v>3.8650380740740733</v>
      </c>
      <c r="H559" s="109">
        <v>103.37727</v>
      </c>
      <c r="I559" s="132">
        <v>7.6665281000000001E-6</v>
      </c>
      <c r="J559" s="70">
        <v>2.1245245000000001E-8</v>
      </c>
      <c r="K559" s="64">
        <v>0.72105118999999995</v>
      </c>
      <c r="L559" s="82"/>
      <c r="M559" s="82"/>
      <c r="N559" s="90"/>
      <c r="O559" s="90"/>
      <c r="P559" s="90"/>
      <c r="Q559" s="90"/>
      <c r="S559" s="23"/>
      <c r="T559" s="31"/>
      <c r="U559" s="31"/>
      <c r="V559" s="31"/>
      <c r="W559" s="31"/>
      <c r="X559" s="31"/>
      <c r="Y559" s="31"/>
      <c r="Z559" s="31"/>
      <c r="AA559" s="31"/>
      <c r="AB559" s="31"/>
      <c r="AC559" s="31"/>
      <c r="AD559" s="75"/>
      <c r="AE559" s="75"/>
      <c r="AF559" s="75"/>
      <c r="AG559" s="20"/>
      <c r="AH559" s="20"/>
      <c r="AI559" s="20"/>
      <c r="AJ559" s="20"/>
      <c r="AK559" s="20"/>
      <c r="AL559" s="20"/>
      <c r="AM559" s="20"/>
      <c r="AN559" s="20"/>
      <c r="AO559" s="20"/>
      <c r="AP559" s="20"/>
      <c r="AQ559" s="20"/>
    </row>
    <row r="560" spans="1:43" ht="15" x14ac:dyDescent="0.2">
      <c r="A560" s="20">
        <v>2</v>
      </c>
      <c r="C560" s="101" t="s">
        <v>1130</v>
      </c>
      <c r="D560" s="75"/>
      <c r="E560" s="73" t="s">
        <v>38</v>
      </c>
      <c r="F560" s="115" t="s">
        <v>1131</v>
      </c>
      <c r="G560" s="129">
        <v>1.5985002962962962</v>
      </c>
      <c r="H560" s="109">
        <v>31.019915000000001</v>
      </c>
      <c r="I560" s="132">
        <v>3.1741159999999998E-6</v>
      </c>
      <c r="J560" s="70">
        <v>8.7663369000000004E-9</v>
      </c>
      <c r="K560" s="64">
        <v>0.20687074999999999</v>
      </c>
      <c r="L560" s="82"/>
      <c r="M560" s="82"/>
      <c r="N560" s="90"/>
      <c r="O560" s="90"/>
      <c r="P560" s="90"/>
      <c r="Q560" s="90"/>
      <c r="R560" s="31"/>
      <c r="S560" s="23"/>
      <c r="T560" s="31"/>
      <c r="U560" s="31"/>
      <c r="V560" s="31"/>
      <c r="W560" s="31"/>
      <c r="X560" s="31"/>
      <c r="Y560" s="31"/>
      <c r="Z560" s="31"/>
      <c r="AA560" s="31"/>
      <c r="AB560" s="31"/>
      <c r="AC560" s="31"/>
      <c r="AD560" s="75"/>
      <c r="AE560" s="75"/>
      <c r="AF560" s="75"/>
      <c r="AG560" s="20"/>
      <c r="AH560" s="20"/>
      <c r="AI560" s="20"/>
      <c r="AJ560" s="20"/>
      <c r="AK560" s="20"/>
      <c r="AL560" s="20"/>
      <c r="AM560" s="20"/>
      <c r="AN560" s="20"/>
      <c r="AO560" s="20"/>
      <c r="AP560" s="20"/>
      <c r="AQ560" s="20"/>
    </row>
    <row r="561" spans="1:43" ht="15" x14ac:dyDescent="0.2">
      <c r="A561" s="20">
        <v>2</v>
      </c>
      <c r="C561" s="77" t="s">
        <v>1132</v>
      </c>
      <c r="D561" s="75"/>
      <c r="E561" s="73" t="s">
        <v>38</v>
      </c>
      <c r="F561" s="115" t="s">
        <v>1133</v>
      </c>
      <c r="G561" s="129">
        <v>1.3938711111111111</v>
      </c>
      <c r="H561" s="109">
        <v>27.765609000000001</v>
      </c>
      <c r="I561" s="132">
        <v>2.8344391999999998E-6</v>
      </c>
      <c r="J561" s="70">
        <v>7.8293958000000006E-9</v>
      </c>
      <c r="K561" s="64">
        <v>0.17827661</v>
      </c>
      <c r="L561" s="82"/>
      <c r="M561" s="82"/>
      <c r="N561" s="90"/>
      <c r="O561" s="90"/>
      <c r="P561" s="90"/>
      <c r="Q561" s="90"/>
      <c r="R561" s="31"/>
      <c r="S561" s="23"/>
      <c r="T561" s="31"/>
      <c r="U561" s="31"/>
      <c r="V561" s="31"/>
      <c r="W561" s="31"/>
      <c r="X561" s="31"/>
      <c r="Y561" s="31"/>
      <c r="Z561" s="31"/>
      <c r="AA561" s="31"/>
      <c r="AB561" s="31"/>
      <c r="AC561" s="31"/>
      <c r="AD561" s="75"/>
      <c r="AE561" s="75"/>
      <c r="AF561" s="75"/>
      <c r="AG561" s="20"/>
      <c r="AH561" s="20"/>
      <c r="AI561" s="20"/>
      <c r="AJ561" s="20"/>
      <c r="AK561" s="20"/>
      <c r="AL561" s="20"/>
      <c r="AM561" s="20"/>
      <c r="AN561" s="20"/>
      <c r="AO561" s="20"/>
      <c r="AP561" s="20"/>
      <c r="AQ561" s="20"/>
    </row>
    <row r="562" spans="1:43" ht="15" x14ac:dyDescent="0.2">
      <c r="A562" s="20">
        <v>2</v>
      </c>
      <c r="C562" s="77" t="s">
        <v>1134</v>
      </c>
      <c r="D562" s="106">
        <v>1</v>
      </c>
      <c r="E562" s="73" t="s">
        <v>38</v>
      </c>
      <c r="F562" s="115" t="s">
        <v>1135</v>
      </c>
      <c r="G562" s="129">
        <v>2.0376833333333333</v>
      </c>
      <c r="H562" s="109">
        <v>53.727944000000001</v>
      </c>
      <c r="I562" s="132">
        <v>4.8783183000000003E-6</v>
      </c>
      <c r="J562" s="70">
        <v>1.2062513E-8</v>
      </c>
      <c r="K562" s="64">
        <v>0.40674764000000002</v>
      </c>
      <c r="L562" s="82"/>
      <c r="M562" s="82"/>
      <c r="N562" s="90"/>
      <c r="O562" s="90"/>
      <c r="P562" s="90"/>
      <c r="Q562" s="90"/>
      <c r="R562" s="31"/>
      <c r="S562" s="23"/>
      <c r="T562" s="31"/>
      <c r="U562" s="31"/>
      <c r="V562" s="31"/>
      <c r="W562" s="31"/>
      <c r="X562" s="31"/>
      <c r="Y562" s="31"/>
      <c r="Z562" s="31"/>
      <c r="AA562" s="31"/>
      <c r="AB562" s="31"/>
      <c r="AC562" s="31"/>
      <c r="AD562" s="75"/>
      <c r="AE562" s="75"/>
      <c r="AF562" s="75"/>
      <c r="AG562" s="20"/>
      <c r="AH562" s="20"/>
      <c r="AI562" s="20"/>
      <c r="AJ562" s="20"/>
      <c r="AK562" s="20"/>
      <c r="AL562" s="20"/>
      <c r="AM562" s="20"/>
      <c r="AN562" s="20"/>
      <c r="AO562" s="20"/>
      <c r="AP562" s="20"/>
      <c r="AQ562" s="20"/>
    </row>
    <row r="563" spans="1:43" x14ac:dyDescent="0.15">
      <c r="D563" s="75"/>
      <c r="E563" s="75"/>
      <c r="F563" s="104"/>
      <c r="G563" s="31"/>
      <c r="H563" s="69"/>
      <c r="I563" s="70"/>
      <c r="K563" s="64"/>
      <c r="L563" s="135"/>
      <c r="M563" s="135"/>
      <c r="S563" s="23"/>
      <c r="AD563" s="75"/>
      <c r="AE563" s="75"/>
      <c r="AF563" s="75"/>
      <c r="AG563" s="20"/>
      <c r="AH563" s="20"/>
      <c r="AI563" s="20"/>
      <c r="AJ563" s="20"/>
      <c r="AK563" s="20"/>
      <c r="AL563" s="20"/>
      <c r="AM563" s="20"/>
      <c r="AN563" s="20"/>
      <c r="AO563" s="20"/>
      <c r="AP563" s="20"/>
      <c r="AQ563" s="20"/>
    </row>
    <row r="564" spans="1:43" x14ac:dyDescent="0.15">
      <c r="B564" s="85" t="s">
        <v>1136</v>
      </c>
      <c r="C564" s="67" t="s">
        <v>1137</v>
      </c>
      <c r="D564" s="114" t="s">
        <v>1138</v>
      </c>
      <c r="E564" s="75"/>
      <c r="F564" s="105"/>
      <c r="G564" s="31"/>
      <c r="H564" s="69"/>
      <c r="I564" s="70"/>
      <c r="K564" s="64"/>
      <c r="L564" s="105"/>
      <c r="M564" s="105"/>
      <c r="N564" s="74"/>
      <c r="O564" s="40"/>
      <c r="S564" s="23"/>
      <c r="AD564" s="75"/>
      <c r="AE564" s="75"/>
      <c r="AF564" s="75"/>
      <c r="AG564" s="20"/>
      <c r="AH564" s="20"/>
      <c r="AI564" s="20"/>
      <c r="AJ564" s="20"/>
      <c r="AK564" s="20"/>
      <c r="AL564" s="20"/>
      <c r="AM564" s="20"/>
      <c r="AN564" s="20"/>
      <c r="AO564" s="20"/>
      <c r="AP564" s="20"/>
      <c r="AQ564" s="20"/>
    </row>
    <row r="565" spans="1:43" x14ac:dyDescent="0.15">
      <c r="A565" s="20">
        <v>3</v>
      </c>
      <c r="C565" s="77" t="s">
        <v>1139</v>
      </c>
      <c r="D565" s="75"/>
      <c r="E565" s="73" t="s">
        <v>38</v>
      </c>
      <c r="F565" s="108" t="s">
        <v>1140</v>
      </c>
      <c r="G565" s="108">
        <v>2.605340148148148</v>
      </c>
      <c r="H565" s="109">
        <v>82.333853000000005</v>
      </c>
      <c r="I565" s="64">
        <v>4.8316907000000004E-6</v>
      </c>
      <c r="J565" s="70">
        <v>1.3454667E-8</v>
      </c>
      <c r="K565" s="64">
        <v>0.69719430000000004</v>
      </c>
      <c r="L565" s="82"/>
      <c r="M565" s="82"/>
      <c r="N565" s="124"/>
      <c r="O565" s="124"/>
      <c r="P565" s="124"/>
      <c r="Q565" s="124"/>
      <c r="R565" s="31"/>
      <c r="S565" s="23"/>
      <c r="T565" s="31"/>
      <c r="U565" s="31"/>
      <c r="V565" s="31"/>
      <c r="W565" s="31"/>
      <c r="X565" s="31"/>
      <c r="Y565" s="31"/>
      <c r="Z565" s="31"/>
      <c r="AA565" s="31"/>
      <c r="AB565" s="31"/>
      <c r="AC565" s="31"/>
      <c r="AD565" s="75"/>
      <c r="AE565" s="75"/>
      <c r="AF565" s="75"/>
      <c r="AG565" s="20"/>
      <c r="AH565" s="20"/>
      <c r="AI565" s="20"/>
      <c r="AJ565" s="20"/>
      <c r="AK565" s="20"/>
      <c r="AL565" s="20"/>
      <c r="AM565" s="20"/>
      <c r="AN565" s="20"/>
      <c r="AO565" s="20"/>
      <c r="AP565" s="20"/>
      <c r="AQ565" s="20"/>
    </row>
    <row r="566" spans="1:43" x14ac:dyDescent="0.15">
      <c r="C566" s="77" t="s">
        <v>1141</v>
      </c>
      <c r="D566" s="75"/>
      <c r="E566" s="73" t="s">
        <v>38</v>
      </c>
      <c r="F566" s="108" t="s">
        <v>1142</v>
      </c>
      <c r="G566" s="108">
        <v>1.9601511851851849</v>
      </c>
      <c r="H566" s="109">
        <v>76.346130000000002</v>
      </c>
      <c r="I566" s="64">
        <v>8.3469401000000007E-6</v>
      </c>
      <c r="J566" s="70">
        <v>1.1194808E-7</v>
      </c>
      <c r="K566" s="64">
        <v>0.14485750999999999</v>
      </c>
      <c r="L566" s="82"/>
      <c r="M566" s="82"/>
      <c r="N566" s="124"/>
      <c r="O566" s="124"/>
      <c r="P566" s="124"/>
      <c r="Q566" s="124"/>
      <c r="R566" s="31"/>
      <c r="S566" s="23"/>
      <c r="T566" s="31"/>
      <c r="U566" s="31"/>
      <c r="V566" s="31"/>
      <c r="W566" s="31"/>
      <c r="X566" s="31"/>
      <c r="Y566" s="31"/>
      <c r="Z566" s="31"/>
      <c r="AA566" s="31"/>
      <c r="AB566" s="31"/>
      <c r="AC566" s="31"/>
      <c r="AD566" s="75"/>
      <c r="AE566" s="75"/>
      <c r="AF566" s="75"/>
      <c r="AG566" s="20"/>
      <c r="AH566" s="20"/>
      <c r="AI566" s="20"/>
      <c r="AJ566" s="20"/>
      <c r="AK566" s="20"/>
      <c r="AL566" s="20"/>
      <c r="AM566" s="20"/>
      <c r="AN566" s="20"/>
      <c r="AO566" s="20"/>
      <c r="AP566" s="20"/>
      <c r="AQ566" s="20"/>
    </row>
    <row r="567" spans="1:43" x14ac:dyDescent="0.15">
      <c r="C567" s="77" t="s">
        <v>1143</v>
      </c>
      <c r="D567" s="75"/>
      <c r="E567" s="73" t="s">
        <v>38</v>
      </c>
      <c r="F567" s="108" t="s">
        <v>1144</v>
      </c>
      <c r="G567" s="108">
        <v>1.6541068888888888</v>
      </c>
      <c r="H567" s="109">
        <v>73.984536000000006</v>
      </c>
      <c r="I567" s="64">
        <v>8.1759742999999997E-6</v>
      </c>
      <c r="J567" s="70">
        <v>1.1033433000000001E-7</v>
      </c>
      <c r="K567" s="64">
        <v>0.14265491</v>
      </c>
      <c r="L567" s="82"/>
      <c r="M567" s="82"/>
      <c r="N567" s="124"/>
      <c r="O567" s="124"/>
      <c r="P567" s="124"/>
      <c r="Q567" s="124"/>
      <c r="R567" s="31"/>
      <c r="S567" s="23"/>
      <c r="T567" s="31"/>
      <c r="U567" s="31"/>
      <c r="V567" s="31"/>
      <c r="W567" s="31"/>
      <c r="X567" s="31"/>
      <c r="Y567" s="31"/>
      <c r="Z567" s="31"/>
      <c r="AA567" s="31"/>
      <c r="AB567" s="31"/>
      <c r="AC567" s="31"/>
      <c r="AD567" s="75"/>
      <c r="AE567" s="75"/>
      <c r="AF567" s="75"/>
      <c r="AG567" s="20"/>
      <c r="AH567" s="20"/>
      <c r="AI567" s="20"/>
      <c r="AJ567" s="20"/>
      <c r="AK567" s="20"/>
      <c r="AL567" s="20"/>
      <c r="AM567" s="20"/>
      <c r="AN567" s="20"/>
      <c r="AO567" s="20"/>
      <c r="AP567" s="20"/>
      <c r="AQ567" s="20"/>
    </row>
    <row r="568" spans="1:43" x14ac:dyDescent="0.15">
      <c r="A568" s="20">
        <v>3</v>
      </c>
      <c r="C568" s="77" t="s">
        <v>1145</v>
      </c>
      <c r="D568" s="75"/>
      <c r="E568" s="73" t="s">
        <v>38</v>
      </c>
      <c r="F568" s="108" t="s">
        <v>1146</v>
      </c>
      <c r="G568" s="108">
        <v>3.508839259259259</v>
      </c>
      <c r="H568" s="109">
        <v>82.083029999999994</v>
      </c>
      <c r="I568" s="64">
        <v>1.1906489E-5</v>
      </c>
      <c r="J568" s="70">
        <v>1.228587E-7</v>
      </c>
      <c r="K568" s="64">
        <v>0.19016699000000001</v>
      </c>
      <c r="L568" s="82"/>
      <c r="M568" s="82"/>
      <c r="N568" s="124"/>
      <c r="O568" s="124"/>
      <c r="P568" s="124"/>
      <c r="Q568" s="124"/>
      <c r="R568" s="31"/>
      <c r="S568" s="23"/>
      <c r="T568" s="31"/>
      <c r="U568" s="31"/>
      <c r="V568" s="31"/>
      <c r="W568" s="31"/>
      <c r="X568" s="31"/>
      <c r="Y568" s="31"/>
      <c r="Z568" s="31"/>
      <c r="AA568" s="31"/>
      <c r="AB568" s="31"/>
      <c r="AC568" s="31"/>
      <c r="AD568" s="75"/>
      <c r="AE568" s="75"/>
      <c r="AF568" s="75"/>
      <c r="AG568" s="20"/>
      <c r="AH568" s="20"/>
      <c r="AI568" s="20"/>
      <c r="AJ568" s="20"/>
      <c r="AK568" s="20"/>
      <c r="AL568" s="20"/>
      <c r="AM568" s="20"/>
      <c r="AN568" s="20"/>
      <c r="AO568" s="20"/>
      <c r="AP568" s="20"/>
      <c r="AQ568" s="20"/>
    </row>
    <row r="569" spans="1:43" x14ac:dyDescent="0.15">
      <c r="A569" s="20">
        <v>3</v>
      </c>
      <c r="C569" s="77" t="s">
        <v>1147</v>
      </c>
      <c r="D569" s="106"/>
      <c r="E569" s="73" t="s">
        <v>38</v>
      </c>
      <c r="F569" s="108" t="s">
        <v>1148</v>
      </c>
      <c r="G569" s="108">
        <v>2.6958272592592594</v>
      </c>
      <c r="H569" s="109">
        <v>82.366033999999999</v>
      </c>
      <c r="I569" s="64">
        <v>1.1900381E-5</v>
      </c>
      <c r="J569" s="70">
        <v>1.1854298E-7</v>
      </c>
      <c r="K569" s="64">
        <v>0.20574075999999999</v>
      </c>
      <c r="L569" s="82"/>
      <c r="M569" s="82"/>
      <c r="N569" s="124"/>
      <c r="O569" s="124"/>
      <c r="P569" s="124"/>
      <c r="Q569" s="124"/>
      <c r="R569" s="31"/>
      <c r="S569" s="23"/>
      <c r="T569" s="31"/>
      <c r="U569" s="31"/>
      <c r="V569" s="31"/>
      <c r="W569" s="31"/>
      <c r="X569" s="31"/>
      <c r="Y569" s="31"/>
      <c r="Z569" s="31"/>
      <c r="AA569" s="31"/>
      <c r="AB569" s="31"/>
      <c r="AC569" s="31"/>
      <c r="AD569" s="75"/>
      <c r="AE569" s="75"/>
      <c r="AF569" s="75"/>
      <c r="AG569" s="20"/>
      <c r="AH569" s="20"/>
      <c r="AI569" s="20"/>
      <c r="AJ569" s="20"/>
      <c r="AK569" s="20"/>
      <c r="AL569" s="20"/>
      <c r="AM569" s="20"/>
      <c r="AN569" s="20"/>
      <c r="AO569" s="20"/>
      <c r="AP569" s="20"/>
      <c r="AQ569" s="20"/>
    </row>
    <row r="570" spans="1:43" x14ac:dyDescent="0.15">
      <c r="A570" s="20">
        <v>3</v>
      </c>
      <c r="C570" s="77" t="s">
        <v>1149</v>
      </c>
      <c r="D570" s="75">
        <v>1</v>
      </c>
      <c r="E570" s="73" t="s">
        <v>38</v>
      </c>
      <c r="F570" s="108" t="s">
        <v>1150</v>
      </c>
      <c r="G570" s="108">
        <v>3.0552097037037038</v>
      </c>
      <c r="H570" s="109">
        <v>83.197198999999998</v>
      </c>
      <c r="I570" s="64">
        <v>1.2402553E-5</v>
      </c>
      <c r="J570" s="70">
        <v>1.2078025999999999E-7</v>
      </c>
      <c r="K570" s="64">
        <v>0.2123246</v>
      </c>
      <c r="L570" s="82"/>
      <c r="M570" s="82"/>
      <c r="N570" s="124"/>
      <c r="O570" s="124"/>
      <c r="P570" s="124"/>
      <c r="Q570" s="124"/>
      <c r="R570" s="31"/>
      <c r="S570" s="23"/>
      <c r="T570" s="31"/>
      <c r="U570" s="31"/>
      <c r="V570" s="31"/>
      <c r="W570" s="31"/>
      <c r="X570" s="31"/>
      <c r="Y570" s="31"/>
      <c r="Z570" s="31"/>
      <c r="AA570" s="31"/>
      <c r="AB570" s="31"/>
      <c r="AC570" s="31"/>
      <c r="AD570" s="75"/>
      <c r="AE570" s="75"/>
      <c r="AF570" s="75"/>
      <c r="AG570" s="20"/>
      <c r="AH570" s="20"/>
      <c r="AI570" s="20"/>
      <c r="AJ570" s="20"/>
      <c r="AK570" s="20"/>
      <c r="AL570" s="20"/>
      <c r="AM570" s="20"/>
      <c r="AN570" s="20"/>
      <c r="AO570" s="20"/>
      <c r="AP570" s="20"/>
      <c r="AQ570" s="20"/>
    </row>
    <row r="571" spans="1:43" x14ac:dyDescent="0.15">
      <c r="A571" s="20">
        <v>3</v>
      </c>
      <c r="C571" s="77" t="s">
        <v>1151</v>
      </c>
      <c r="D571" s="75"/>
      <c r="E571" s="73" t="s">
        <v>38</v>
      </c>
      <c r="F571" s="108" t="s">
        <v>1152</v>
      </c>
      <c r="G571" s="129">
        <v>4.4568911111111102</v>
      </c>
      <c r="H571" s="109">
        <v>110.23247000000001</v>
      </c>
      <c r="I571" s="132">
        <v>8.9689237000000006E-6</v>
      </c>
      <c r="J571" s="70">
        <v>2.4548838000000002E-8</v>
      </c>
      <c r="K571" s="64">
        <v>0.75311525999999995</v>
      </c>
      <c r="L571" s="82"/>
      <c r="M571" s="82"/>
      <c r="N571" s="124"/>
      <c r="O571" s="124"/>
      <c r="P571" s="124"/>
      <c r="Q571" s="124"/>
      <c r="R571" s="31"/>
      <c r="S571" s="23"/>
      <c r="T571" s="31"/>
      <c r="U571" s="31"/>
      <c r="V571" s="31"/>
      <c r="W571" s="31"/>
      <c r="X571" s="31"/>
      <c r="Y571" s="31"/>
      <c r="Z571" s="31"/>
      <c r="AA571" s="31"/>
      <c r="AB571" s="31"/>
      <c r="AC571" s="31"/>
      <c r="AD571" s="75"/>
      <c r="AE571" s="75"/>
      <c r="AF571" s="75"/>
      <c r="AG571" s="20"/>
      <c r="AH571" s="20"/>
      <c r="AI571" s="20"/>
      <c r="AJ571" s="20"/>
      <c r="AK571" s="20"/>
      <c r="AL571" s="20"/>
      <c r="AM571" s="20"/>
      <c r="AN571" s="20"/>
      <c r="AO571" s="20"/>
      <c r="AP571" s="20"/>
      <c r="AQ571" s="20"/>
    </row>
    <row r="572" spans="1:43" x14ac:dyDescent="0.15">
      <c r="A572" s="20">
        <v>3</v>
      </c>
      <c r="C572" s="77" t="s">
        <v>1153</v>
      </c>
      <c r="D572" s="75"/>
      <c r="E572" s="73" t="s">
        <v>38</v>
      </c>
      <c r="F572" s="108" t="s">
        <v>1154</v>
      </c>
      <c r="G572" s="108">
        <v>7.2487969629629623</v>
      </c>
      <c r="H572" s="109">
        <v>166.89302000000001</v>
      </c>
      <c r="I572" s="64">
        <v>1.3373732E-5</v>
      </c>
      <c r="J572" s="70">
        <v>3.4902884999999998E-8</v>
      </c>
      <c r="K572" s="64">
        <v>0.61984138</v>
      </c>
      <c r="L572" s="82"/>
      <c r="M572" s="82"/>
      <c r="N572" s="124"/>
      <c r="O572" s="124"/>
      <c r="P572" s="124"/>
      <c r="Q572" s="124"/>
      <c r="R572" s="31"/>
      <c r="S572" s="23"/>
      <c r="T572" s="31"/>
      <c r="U572" s="31"/>
      <c r="V572" s="31"/>
      <c r="W572" s="31"/>
      <c r="X572" s="31"/>
      <c r="Y572" s="31"/>
      <c r="Z572" s="31"/>
      <c r="AA572" s="31"/>
      <c r="AB572" s="31"/>
      <c r="AC572" s="31"/>
      <c r="AD572" s="75"/>
      <c r="AE572" s="75"/>
      <c r="AF572" s="75"/>
      <c r="AG572" s="20"/>
      <c r="AH572" s="20"/>
      <c r="AI572" s="20"/>
      <c r="AJ572" s="20"/>
      <c r="AK572" s="20"/>
      <c r="AL572" s="20"/>
      <c r="AM572" s="20"/>
      <c r="AN572" s="20"/>
      <c r="AO572" s="20"/>
      <c r="AP572" s="20"/>
      <c r="AQ572" s="20"/>
    </row>
    <row r="573" spans="1:43" x14ac:dyDescent="0.15">
      <c r="A573" s="20">
        <v>3</v>
      </c>
      <c r="C573" s="77" t="s">
        <v>1155</v>
      </c>
      <c r="D573" s="75"/>
      <c r="E573" s="73" t="s">
        <v>38</v>
      </c>
      <c r="F573" s="108" t="s">
        <v>1156</v>
      </c>
      <c r="G573" s="108">
        <v>0.83755585185185177</v>
      </c>
      <c r="H573" s="109">
        <v>54.065061999999998</v>
      </c>
      <c r="I573" s="64">
        <v>3.1222931000000001E-6</v>
      </c>
      <c r="J573" s="70">
        <v>2.9013681999999999E-8</v>
      </c>
      <c r="K573" s="64">
        <v>4.4833538999999999E-2</v>
      </c>
      <c r="L573" s="82"/>
      <c r="M573" s="82"/>
      <c r="N573" s="124"/>
      <c r="O573" s="124"/>
      <c r="P573" s="124"/>
      <c r="Q573" s="124"/>
      <c r="R573" s="31"/>
      <c r="S573" s="23"/>
      <c r="T573" s="31"/>
      <c r="U573" s="31"/>
      <c r="V573" s="31"/>
      <c r="W573" s="31"/>
      <c r="X573" s="31"/>
      <c r="Y573" s="31"/>
      <c r="Z573" s="31"/>
      <c r="AA573" s="31"/>
      <c r="AB573" s="31"/>
      <c r="AC573" s="31"/>
      <c r="AD573" s="75"/>
      <c r="AE573" s="75"/>
      <c r="AF573" s="75"/>
      <c r="AG573" s="20"/>
      <c r="AH573" s="20"/>
      <c r="AI573" s="20"/>
      <c r="AJ573" s="20"/>
      <c r="AK573" s="20"/>
      <c r="AL573" s="20"/>
      <c r="AM573" s="20"/>
      <c r="AN573" s="20"/>
      <c r="AO573" s="20"/>
      <c r="AP573" s="20"/>
      <c r="AQ573" s="20"/>
    </row>
    <row r="574" spans="1:43" x14ac:dyDescent="0.15">
      <c r="A574" s="20">
        <v>3</v>
      </c>
      <c r="C574" s="77" t="s">
        <v>1157</v>
      </c>
      <c r="D574" s="75"/>
      <c r="E574" s="73" t="s">
        <v>38</v>
      </c>
      <c r="F574" s="108" t="s">
        <v>1158</v>
      </c>
      <c r="G574" s="108">
        <v>0.53907765185185186</v>
      </c>
      <c r="H574" s="109">
        <v>50.212603999999999</v>
      </c>
      <c r="I574" s="64">
        <v>9.4967544000000005E-7</v>
      </c>
      <c r="J574" s="70">
        <v>2.3007018000000001E-8</v>
      </c>
      <c r="K574" s="64">
        <v>3.4046553E-2</v>
      </c>
      <c r="L574" s="82"/>
      <c r="M574" s="82"/>
      <c r="N574" s="124"/>
      <c r="O574" s="124"/>
      <c r="P574" s="124"/>
      <c r="Q574" s="124"/>
      <c r="R574" s="31"/>
      <c r="S574" s="23"/>
      <c r="T574" s="31"/>
      <c r="U574" s="31"/>
      <c r="V574" s="31"/>
      <c r="W574" s="31"/>
      <c r="X574" s="31"/>
      <c r="Y574" s="31"/>
      <c r="Z574" s="31"/>
      <c r="AA574" s="31"/>
      <c r="AB574" s="31"/>
      <c r="AC574" s="31"/>
      <c r="AD574" s="75"/>
      <c r="AE574" s="75"/>
      <c r="AF574" s="75"/>
      <c r="AG574" s="20"/>
      <c r="AH574" s="20"/>
      <c r="AI574" s="20"/>
      <c r="AJ574" s="20"/>
      <c r="AK574" s="20"/>
      <c r="AL574" s="20"/>
      <c r="AM574" s="20"/>
      <c r="AN574" s="20"/>
      <c r="AO574" s="20"/>
      <c r="AP574" s="20"/>
      <c r="AQ574" s="20"/>
    </row>
    <row r="575" spans="1:43" x14ac:dyDescent="0.15">
      <c r="A575" s="20">
        <v>3</v>
      </c>
      <c r="C575" s="77" t="s">
        <v>1159</v>
      </c>
      <c r="D575" s="75"/>
      <c r="E575" s="73" t="s">
        <v>38</v>
      </c>
      <c r="F575" s="108" t="s">
        <v>1160</v>
      </c>
      <c r="G575" s="108">
        <v>0.63918178518518509</v>
      </c>
      <c r="H575" s="109">
        <v>51.684311999999998</v>
      </c>
      <c r="I575" s="64">
        <v>1.5215871999999999E-6</v>
      </c>
      <c r="J575" s="70">
        <v>2.4869645E-8</v>
      </c>
      <c r="K575" s="64">
        <v>4.0815704000000001E-2</v>
      </c>
      <c r="L575" s="82"/>
      <c r="M575" s="82"/>
      <c r="N575" s="124"/>
      <c r="O575" s="124"/>
      <c r="P575" s="124"/>
      <c r="Q575" s="124"/>
      <c r="R575" s="31"/>
      <c r="S575" s="23"/>
      <c r="T575" s="31"/>
      <c r="U575" s="31"/>
      <c r="V575" s="31"/>
      <c r="W575" s="31"/>
      <c r="X575" s="31"/>
      <c r="Y575" s="31"/>
      <c r="Z575" s="31"/>
      <c r="AA575" s="31"/>
      <c r="AB575" s="31"/>
      <c r="AC575" s="31"/>
      <c r="AD575" s="75"/>
      <c r="AE575" s="75"/>
      <c r="AF575" s="75"/>
      <c r="AG575" s="20"/>
      <c r="AH575" s="20"/>
      <c r="AI575" s="20"/>
      <c r="AJ575" s="20"/>
      <c r="AK575" s="20"/>
      <c r="AL575" s="20"/>
      <c r="AM575" s="20"/>
      <c r="AN575" s="20"/>
      <c r="AO575" s="20"/>
      <c r="AP575" s="20"/>
      <c r="AQ575" s="20"/>
    </row>
    <row r="576" spans="1:43" x14ac:dyDescent="0.15">
      <c r="A576" s="20">
        <v>3</v>
      </c>
      <c r="C576" s="77" t="s">
        <v>1161</v>
      </c>
      <c r="D576" s="75"/>
      <c r="E576" s="73" t="s">
        <v>38</v>
      </c>
      <c r="F576" s="108" t="s">
        <v>1162</v>
      </c>
      <c r="G576" s="108">
        <v>0.3040027851851852</v>
      </c>
      <c r="H576" s="109">
        <v>6.5603850000000001</v>
      </c>
      <c r="I576" s="64">
        <v>7.7386950999999997E-4</v>
      </c>
      <c r="J576" s="70">
        <v>4.7040932000000003E-6</v>
      </c>
      <c r="K576" s="64">
        <v>3.9307190999999998E-2</v>
      </c>
      <c r="L576" s="82"/>
      <c r="M576" s="82"/>
      <c r="N576" s="124"/>
      <c r="O576" s="124"/>
      <c r="P576" s="124"/>
      <c r="Q576" s="124"/>
      <c r="R576" s="31"/>
      <c r="S576" s="23"/>
      <c r="T576" s="31"/>
      <c r="U576" s="31"/>
      <c r="V576" s="31"/>
      <c r="W576" s="31"/>
      <c r="X576" s="31"/>
      <c r="Y576" s="31"/>
      <c r="Z576" s="31"/>
      <c r="AA576" s="31"/>
      <c r="AB576" s="31"/>
      <c r="AC576" s="31"/>
      <c r="AD576" s="75"/>
      <c r="AE576" s="75"/>
      <c r="AF576" s="75"/>
      <c r="AG576" s="20"/>
      <c r="AH576" s="20"/>
      <c r="AI576" s="20"/>
      <c r="AJ576" s="20"/>
      <c r="AK576" s="20"/>
      <c r="AL576" s="20"/>
      <c r="AM576" s="20"/>
      <c r="AN576" s="20"/>
      <c r="AO576" s="20"/>
      <c r="AP576" s="20"/>
      <c r="AQ576" s="20"/>
    </row>
    <row r="577" spans="1:43" x14ac:dyDescent="0.15">
      <c r="A577" s="20">
        <v>3</v>
      </c>
      <c r="C577" s="77" t="s">
        <v>1163</v>
      </c>
      <c r="D577" s="75"/>
      <c r="E577" s="73" t="s">
        <v>38</v>
      </c>
      <c r="F577" s="108" t="s">
        <v>1164</v>
      </c>
      <c r="G577" s="108">
        <v>0.68061638518518519</v>
      </c>
      <c r="H577" s="109">
        <v>52.812036999999997</v>
      </c>
      <c r="I577" s="64">
        <v>2.0874239E-6</v>
      </c>
      <c r="J577" s="70">
        <v>2.4449741000000001E-8</v>
      </c>
      <c r="K577" s="64">
        <v>4.1800788999999998E-2</v>
      </c>
      <c r="L577" s="82"/>
      <c r="M577" s="82"/>
      <c r="N577" s="124"/>
      <c r="O577" s="124"/>
      <c r="P577" s="124"/>
      <c r="Q577" s="124"/>
      <c r="R577" s="31"/>
      <c r="S577" s="23"/>
      <c r="T577" s="31"/>
      <c r="U577" s="31"/>
      <c r="V577" s="31"/>
      <c r="W577" s="31"/>
      <c r="X577" s="31"/>
      <c r="Y577" s="31"/>
      <c r="Z577" s="31"/>
      <c r="AA577" s="31"/>
      <c r="AB577" s="31"/>
      <c r="AC577" s="31"/>
      <c r="AD577" s="75"/>
      <c r="AE577" s="75"/>
      <c r="AF577" s="75"/>
      <c r="AG577" s="20"/>
      <c r="AH577" s="20"/>
      <c r="AI577" s="20"/>
      <c r="AJ577" s="20"/>
      <c r="AK577" s="20"/>
      <c r="AL577" s="20"/>
      <c r="AM577" s="20"/>
      <c r="AN577" s="20"/>
      <c r="AO577" s="20"/>
      <c r="AP577" s="20"/>
      <c r="AQ577" s="20"/>
    </row>
    <row r="578" spans="1:43" x14ac:dyDescent="0.15">
      <c r="A578" s="20">
        <v>3</v>
      </c>
      <c r="C578" s="77" t="s">
        <v>1165</v>
      </c>
      <c r="D578" s="75"/>
      <c r="E578" s="73" t="s">
        <v>38</v>
      </c>
      <c r="F578" s="108" t="s">
        <v>1166</v>
      </c>
      <c r="G578" s="108">
        <v>7.592655555555555</v>
      </c>
      <c r="H578" s="109">
        <v>130.98956999999999</v>
      </c>
      <c r="I578" s="64">
        <v>1.2719942999999999E-5</v>
      </c>
      <c r="J578" s="70">
        <v>3.5677713999999998E-8</v>
      </c>
      <c r="K578" s="64">
        <v>0.95494610999999996</v>
      </c>
      <c r="L578" s="82"/>
      <c r="M578" s="82"/>
      <c r="N578" s="124"/>
      <c r="O578" s="124"/>
      <c r="P578" s="124"/>
      <c r="Q578" s="124"/>
      <c r="R578" s="31"/>
      <c r="S578" s="23"/>
      <c r="T578" s="31"/>
      <c r="U578" s="31"/>
      <c r="V578" s="31"/>
      <c r="W578" s="31"/>
      <c r="X578" s="31"/>
      <c r="Y578" s="31"/>
      <c r="Z578" s="31"/>
      <c r="AA578" s="31"/>
      <c r="AB578" s="31"/>
      <c r="AC578" s="31"/>
      <c r="AD578" s="75"/>
      <c r="AE578" s="75"/>
      <c r="AF578" s="75"/>
      <c r="AG578" s="20"/>
      <c r="AH578" s="20"/>
      <c r="AI578" s="20"/>
      <c r="AJ578" s="20"/>
      <c r="AK578" s="20"/>
      <c r="AL578" s="20"/>
      <c r="AM578" s="20"/>
      <c r="AN578" s="20"/>
      <c r="AO578" s="20"/>
      <c r="AP578" s="20"/>
      <c r="AQ578" s="20"/>
    </row>
    <row r="579" spans="1:43" x14ac:dyDescent="0.15">
      <c r="A579" s="20">
        <v>3</v>
      </c>
      <c r="C579" s="77" t="s">
        <v>1167</v>
      </c>
      <c r="D579" s="75"/>
      <c r="E579" s="73" t="s">
        <v>38</v>
      </c>
      <c r="F579" s="108" t="s">
        <v>1168</v>
      </c>
      <c r="G579" s="108">
        <v>2.5615206666666666</v>
      </c>
      <c r="H579" s="109">
        <v>76.296159000000003</v>
      </c>
      <c r="I579" s="64">
        <v>5.6624241E-6</v>
      </c>
      <c r="J579" s="70">
        <v>1.2817873E-8</v>
      </c>
      <c r="K579" s="64">
        <v>0.56515006999999995</v>
      </c>
      <c r="L579" s="82"/>
      <c r="M579" s="82"/>
      <c r="N579" s="124"/>
      <c r="O579" s="124"/>
      <c r="P579" s="124"/>
      <c r="Q579" s="124"/>
      <c r="R579" s="31"/>
      <c r="S579" s="23"/>
      <c r="T579" s="31"/>
      <c r="U579" s="31"/>
      <c r="V579" s="31"/>
      <c r="W579" s="31"/>
      <c r="X579" s="31"/>
      <c r="Y579" s="31"/>
      <c r="Z579" s="31"/>
      <c r="AA579" s="31"/>
      <c r="AB579" s="31"/>
      <c r="AC579" s="31"/>
      <c r="AD579" s="75"/>
      <c r="AE579" s="75"/>
      <c r="AF579" s="75"/>
      <c r="AG579" s="20"/>
      <c r="AH579" s="20"/>
      <c r="AI579" s="20"/>
      <c r="AJ579" s="20"/>
      <c r="AK579" s="20"/>
      <c r="AL579" s="20"/>
      <c r="AM579" s="20"/>
      <c r="AN579" s="20"/>
      <c r="AO579" s="20"/>
      <c r="AP579" s="20"/>
      <c r="AQ579" s="20"/>
    </row>
    <row r="580" spans="1:43" x14ac:dyDescent="0.15">
      <c r="A580" s="20">
        <v>3</v>
      </c>
      <c r="C580" s="77" t="s">
        <v>1169</v>
      </c>
      <c r="D580" s="75"/>
      <c r="E580" s="73" t="s">
        <v>38</v>
      </c>
      <c r="F580" s="108" t="s">
        <v>1170</v>
      </c>
      <c r="G580" s="108">
        <v>2.8189876296296292</v>
      </c>
      <c r="H580" s="109">
        <v>70.141099999999994</v>
      </c>
      <c r="I580" s="64">
        <v>7.9918065999999997E-6</v>
      </c>
      <c r="J580" s="70">
        <v>2.8444008999999999E-8</v>
      </c>
      <c r="K580" s="64">
        <v>0.21976414</v>
      </c>
      <c r="L580" s="82"/>
      <c r="M580" s="82"/>
      <c r="N580" s="124"/>
      <c r="O580" s="124"/>
      <c r="P580" s="124"/>
      <c r="Q580" s="124"/>
      <c r="R580" s="31"/>
      <c r="S580" s="23"/>
      <c r="T580" s="31"/>
      <c r="U580" s="31"/>
      <c r="V580" s="31"/>
      <c r="W580" s="31"/>
      <c r="X580" s="31"/>
      <c r="Y580" s="31"/>
      <c r="Z580" s="31"/>
      <c r="AA580" s="31"/>
      <c r="AB580" s="31"/>
      <c r="AC580" s="31"/>
      <c r="AD580" s="75"/>
      <c r="AE580" s="75"/>
      <c r="AF580" s="75"/>
      <c r="AG580" s="20"/>
      <c r="AH580" s="20"/>
      <c r="AI580" s="20"/>
      <c r="AJ580" s="20"/>
      <c r="AK580" s="20"/>
      <c r="AL580" s="20"/>
      <c r="AM580" s="20"/>
      <c r="AN580" s="20"/>
      <c r="AO580" s="20"/>
      <c r="AP580" s="20"/>
      <c r="AQ580" s="20"/>
    </row>
    <row r="581" spans="1:43" x14ac:dyDescent="0.15">
      <c r="A581" s="20">
        <v>3</v>
      </c>
      <c r="C581" s="77" t="s">
        <v>1171</v>
      </c>
      <c r="D581" s="75"/>
      <c r="E581" s="73" t="s">
        <v>38</v>
      </c>
      <c r="F581" s="108" t="s">
        <v>1172</v>
      </c>
      <c r="G581" s="129">
        <v>2.5083934074074072</v>
      </c>
      <c r="H581" s="109">
        <v>90.954811000000007</v>
      </c>
      <c r="I581" s="132">
        <v>4.9597065000000004E-6</v>
      </c>
      <c r="J581" s="70">
        <v>1.2907068E-8</v>
      </c>
      <c r="K581" s="64">
        <v>0.36115639999999999</v>
      </c>
      <c r="L581" s="82"/>
      <c r="M581" s="82"/>
      <c r="N581" s="124"/>
      <c r="O581" s="124"/>
      <c r="P581" s="124"/>
      <c r="Q581" s="124"/>
      <c r="R581" s="31"/>
      <c r="S581" s="23"/>
      <c r="T581" s="31"/>
      <c r="U581" s="31"/>
      <c r="V581" s="31"/>
      <c r="W581" s="31"/>
      <c r="X581" s="31"/>
      <c r="Y581" s="31"/>
      <c r="Z581" s="31"/>
      <c r="AA581" s="31"/>
      <c r="AB581" s="31"/>
      <c r="AC581" s="31"/>
      <c r="AD581" s="75"/>
      <c r="AE581" s="75"/>
      <c r="AF581" s="75"/>
      <c r="AG581" s="20"/>
      <c r="AH581" s="20"/>
      <c r="AI581" s="20"/>
      <c r="AJ581" s="20"/>
      <c r="AK581" s="20"/>
      <c r="AL581" s="20"/>
      <c r="AM581" s="20"/>
      <c r="AN581" s="20"/>
      <c r="AO581" s="20"/>
      <c r="AP581" s="20"/>
      <c r="AQ581" s="20"/>
    </row>
    <row r="582" spans="1:43" x14ac:dyDescent="0.15">
      <c r="C582" s="77" t="s">
        <v>1173</v>
      </c>
      <c r="D582" s="75"/>
      <c r="E582" s="73" t="s">
        <v>38</v>
      </c>
      <c r="F582" s="108" t="s">
        <v>1174</v>
      </c>
      <c r="G582" s="108">
        <v>1.0903633333333334</v>
      </c>
      <c r="H582" s="109">
        <v>65.115223999999998</v>
      </c>
      <c r="I582" s="64">
        <v>3.5886961999999998E-6</v>
      </c>
      <c r="J582" s="70">
        <v>2.7988132000000001E-8</v>
      </c>
      <c r="K582" s="64">
        <v>6.9163082000000001E-2</v>
      </c>
      <c r="L582" s="82"/>
      <c r="M582" s="82"/>
      <c r="N582" s="124"/>
      <c r="O582" s="124"/>
      <c r="P582" s="124"/>
      <c r="Q582" s="124"/>
      <c r="R582" s="31"/>
      <c r="S582" s="23"/>
      <c r="T582" s="31"/>
      <c r="U582" s="31"/>
      <c r="V582" s="31"/>
      <c r="W582" s="31"/>
      <c r="X582" s="31"/>
      <c r="Y582" s="31"/>
      <c r="Z582" s="31"/>
      <c r="AA582" s="31"/>
      <c r="AB582" s="31"/>
      <c r="AC582" s="31"/>
      <c r="AD582" s="75"/>
      <c r="AE582" s="75"/>
      <c r="AF582" s="75"/>
      <c r="AG582" s="20"/>
      <c r="AH582" s="20"/>
      <c r="AI582" s="20"/>
      <c r="AJ582" s="20"/>
      <c r="AK582" s="20"/>
      <c r="AL582" s="20"/>
      <c r="AM582" s="20"/>
      <c r="AN582" s="20"/>
      <c r="AO582" s="20"/>
      <c r="AP582" s="20"/>
      <c r="AQ582" s="20"/>
    </row>
    <row r="583" spans="1:43" x14ac:dyDescent="0.15">
      <c r="C583" s="77" t="s">
        <v>1175</v>
      </c>
      <c r="D583" s="75"/>
      <c r="E583" s="73" t="s">
        <v>38</v>
      </c>
      <c r="F583" s="108" t="s">
        <v>1176</v>
      </c>
      <c r="G583" s="108">
        <v>18.057078518518519</v>
      </c>
      <c r="H583" s="109">
        <v>125.0026</v>
      </c>
      <c r="I583" s="64">
        <v>4.2670348999999998E-5</v>
      </c>
      <c r="J583" s="70">
        <v>5.5440478000000002E-7</v>
      </c>
      <c r="K583" s="64">
        <v>0.31795062000000002</v>
      </c>
      <c r="L583" s="82"/>
      <c r="M583" s="82"/>
      <c r="N583" s="124"/>
      <c r="O583" s="124"/>
      <c r="P583" s="124"/>
      <c r="Q583" s="124"/>
      <c r="R583" s="31"/>
      <c r="S583" s="23"/>
      <c r="T583" s="31"/>
      <c r="U583" s="31"/>
      <c r="V583" s="31"/>
      <c r="W583" s="31"/>
      <c r="X583" s="31"/>
      <c r="Y583" s="31"/>
      <c r="Z583" s="31"/>
      <c r="AA583" s="31"/>
      <c r="AB583" s="31"/>
      <c r="AC583" s="31"/>
      <c r="AD583" s="75"/>
      <c r="AE583" s="75"/>
      <c r="AF583" s="75"/>
      <c r="AG583" s="20"/>
      <c r="AH583" s="20"/>
      <c r="AI583" s="20"/>
      <c r="AJ583" s="20"/>
      <c r="AK583" s="20"/>
      <c r="AL583" s="20"/>
      <c r="AM583" s="20"/>
      <c r="AN583" s="20"/>
      <c r="AO583" s="20"/>
      <c r="AP583" s="20"/>
      <c r="AQ583" s="20"/>
    </row>
    <row r="584" spans="1:43" x14ac:dyDescent="0.15">
      <c r="A584" s="20">
        <v>3</v>
      </c>
      <c r="C584" s="77" t="s">
        <v>1177</v>
      </c>
      <c r="D584" s="75"/>
      <c r="E584" s="73" t="s">
        <v>38</v>
      </c>
      <c r="F584" s="108" t="s">
        <v>1178</v>
      </c>
      <c r="G584" s="108">
        <v>1.9162834074074073</v>
      </c>
      <c r="H584" s="109">
        <v>50.450862000000001</v>
      </c>
      <c r="I584" s="64">
        <v>4.8082763000000002E-6</v>
      </c>
      <c r="J584" s="70">
        <v>9.9079451999999992E-9</v>
      </c>
      <c r="K584" s="64">
        <v>8.5981181000000004E-2</v>
      </c>
      <c r="L584" s="82"/>
      <c r="M584" s="82"/>
      <c r="N584" s="124"/>
      <c r="O584" s="124"/>
      <c r="P584" s="124"/>
      <c r="Q584" s="124"/>
      <c r="R584" s="31"/>
      <c r="S584" s="23"/>
      <c r="T584" s="31"/>
      <c r="U584" s="31"/>
      <c r="V584" s="31"/>
      <c r="W584" s="31"/>
      <c r="X584" s="31"/>
      <c r="Y584" s="31"/>
      <c r="Z584" s="31"/>
      <c r="AA584" s="31"/>
      <c r="AB584" s="31"/>
      <c r="AC584" s="31"/>
      <c r="AD584" s="75"/>
      <c r="AE584" s="75"/>
      <c r="AF584" s="75"/>
      <c r="AG584" s="20"/>
      <c r="AH584" s="20"/>
      <c r="AI584" s="20"/>
      <c r="AJ584" s="20"/>
      <c r="AK584" s="20"/>
      <c r="AL584" s="20"/>
      <c r="AM584" s="20"/>
      <c r="AN584" s="20"/>
      <c r="AO584" s="20"/>
      <c r="AP584" s="20"/>
      <c r="AQ584" s="20"/>
    </row>
    <row r="585" spans="1:43" x14ac:dyDescent="0.15">
      <c r="A585" s="20">
        <v>3</v>
      </c>
      <c r="C585" s="77" t="s">
        <v>1179</v>
      </c>
      <c r="D585" s="75"/>
      <c r="E585" s="73" t="s">
        <v>38</v>
      </c>
      <c r="F585" s="108" t="s">
        <v>1180</v>
      </c>
      <c r="G585" s="108">
        <v>1.9162834074074073</v>
      </c>
      <c r="H585" s="109">
        <v>50.450862000000001</v>
      </c>
      <c r="I585" s="64">
        <v>3.7889603E-6</v>
      </c>
      <c r="J585" s="70">
        <v>9.8603355999999997E-9</v>
      </c>
      <c r="K585" s="64">
        <v>8.5981181000000004E-2</v>
      </c>
      <c r="L585" s="82"/>
      <c r="M585" s="82"/>
      <c r="N585" s="124"/>
      <c r="O585" s="124"/>
      <c r="P585" s="124"/>
      <c r="Q585" s="124"/>
      <c r="R585" s="31"/>
      <c r="S585" s="23"/>
      <c r="T585" s="31"/>
      <c r="U585" s="31"/>
      <c r="V585" s="31"/>
      <c r="W585" s="31"/>
      <c r="X585" s="31"/>
      <c r="Y585" s="31"/>
      <c r="Z585" s="31"/>
      <c r="AA585" s="31"/>
      <c r="AB585" s="31"/>
      <c r="AC585" s="31"/>
      <c r="AD585" s="75"/>
      <c r="AE585" s="75"/>
      <c r="AF585" s="75"/>
      <c r="AG585" s="20"/>
      <c r="AH585" s="20"/>
      <c r="AI585" s="20"/>
      <c r="AJ585" s="20"/>
      <c r="AK585" s="20"/>
      <c r="AL585" s="20"/>
      <c r="AM585" s="20"/>
      <c r="AN585" s="20"/>
      <c r="AO585" s="20"/>
      <c r="AP585" s="20"/>
      <c r="AQ585" s="20"/>
    </row>
    <row r="586" spans="1:43" x14ac:dyDescent="0.15">
      <c r="A586" s="20">
        <v>3</v>
      </c>
      <c r="C586" s="77" t="s">
        <v>1181</v>
      </c>
      <c r="D586" s="75"/>
      <c r="E586" s="73" t="s">
        <v>38</v>
      </c>
      <c r="F586" s="108" t="s">
        <v>1182</v>
      </c>
      <c r="G586" s="108">
        <v>0.77512585185185179</v>
      </c>
      <c r="H586" s="109">
        <v>20.40709</v>
      </c>
      <c r="I586" s="64">
        <v>1.5326132E-6</v>
      </c>
      <c r="J586" s="70">
        <v>3.9884503000000003E-9</v>
      </c>
      <c r="K586" s="64">
        <v>3.4778904999999999E-2</v>
      </c>
      <c r="L586" s="82"/>
      <c r="M586" s="82"/>
      <c r="N586" s="124"/>
      <c r="O586" s="124"/>
      <c r="P586" s="124"/>
      <c r="Q586" s="124"/>
      <c r="R586" s="31"/>
      <c r="S586" s="23"/>
      <c r="T586" s="31"/>
      <c r="U586" s="31"/>
      <c r="V586" s="31"/>
      <c r="W586" s="31"/>
      <c r="X586" s="31"/>
      <c r="Y586" s="31"/>
      <c r="Z586" s="31"/>
      <c r="AA586" s="31"/>
      <c r="AB586" s="31"/>
      <c r="AC586" s="31"/>
      <c r="AD586" s="75"/>
      <c r="AE586" s="75"/>
      <c r="AF586" s="75"/>
      <c r="AG586" s="20"/>
      <c r="AH586" s="20"/>
      <c r="AI586" s="20"/>
      <c r="AJ586" s="20"/>
      <c r="AK586" s="20"/>
      <c r="AL586" s="20"/>
      <c r="AM586" s="20"/>
      <c r="AN586" s="20"/>
      <c r="AO586" s="20"/>
      <c r="AP586" s="20"/>
      <c r="AQ586" s="20"/>
    </row>
    <row r="587" spans="1:43" x14ac:dyDescent="0.15">
      <c r="A587" s="20">
        <v>3</v>
      </c>
      <c r="C587" s="77" t="s">
        <v>1183</v>
      </c>
      <c r="D587" s="75"/>
      <c r="E587" s="73" t="s">
        <v>38</v>
      </c>
      <c r="F587" s="108" t="s">
        <v>1184</v>
      </c>
      <c r="G587" s="108">
        <v>0.21961899259259257</v>
      </c>
      <c r="H587" s="109">
        <v>5.7820089000000001</v>
      </c>
      <c r="I587" s="64">
        <v>4.3424038999999999E-7</v>
      </c>
      <c r="J587" s="70">
        <v>1.1300609E-9</v>
      </c>
      <c r="K587" s="64">
        <v>9.8540229999999999E-3</v>
      </c>
      <c r="L587" s="82"/>
      <c r="M587" s="82"/>
      <c r="N587" s="124"/>
      <c r="O587" s="124"/>
      <c r="P587" s="124"/>
      <c r="Q587" s="124"/>
      <c r="R587" s="31"/>
      <c r="S587" s="23"/>
      <c r="T587" s="31"/>
      <c r="U587" s="31"/>
      <c r="V587" s="31"/>
      <c r="W587" s="31"/>
      <c r="X587" s="31"/>
      <c r="Y587" s="31"/>
      <c r="Z587" s="31"/>
      <c r="AA587" s="31"/>
      <c r="AB587" s="31"/>
      <c r="AC587" s="31"/>
      <c r="AD587" s="75"/>
      <c r="AE587" s="75"/>
      <c r="AF587" s="75"/>
      <c r="AG587" s="20"/>
      <c r="AH587" s="20"/>
      <c r="AI587" s="20"/>
      <c r="AJ587" s="20"/>
      <c r="AK587" s="20"/>
      <c r="AL587" s="20"/>
      <c r="AM587" s="20"/>
      <c r="AN587" s="20"/>
      <c r="AO587" s="20"/>
      <c r="AP587" s="20"/>
      <c r="AQ587" s="20"/>
    </row>
    <row r="588" spans="1:43" x14ac:dyDescent="0.15">
      <c r="A588" s="20">
        <v>3</v>
      </c>
      <c r="C588" s="77" t="s">
        <v>1185</v>
      </c>
      <c r="D588" s="75"/>
      <c r="E588" s="73" t="s">
        <v>38</v>
      </c>
      <c r="F588" s="108" t="s">
        <v>1186</v>
      </c>
      <c r="G588" s="108">
        <v>9.0431348148148141E-2</v>
      </c>
      <c r="H588" s="109">
        <v>2.3808272000000001</v>
      </c>
      <c r="I588" s="64">
        <v>1.7880487E-7</v>
      </c>
      <c r="J588" s="70">
        <v>4.6531921E-10</v>
      </c>
      <c r="K588" s="64">
        <v>4.0575389000000002E-3</v>
      </c>
      <c r="L588" s="82"/>
      <c r="M588" s="82"/>
      <c r="N588" s="124"/>
      <c r="O588" s="124"/>
      <c r="P588" s="124"/>
      <c r="Q588" s="124"/>
      <c r="R588" s="31"/>
      <c r="S588" s="23"/>
      <c r="T588" s="31"/>
      <c r="U588" s="31"/>
      <c r="V588" s="31"/>
      <c r="W588" s="31"/>
      <c r="X588" s="31"/>
      <c r="Y588" s="31"/>
      <c r="Z588" s="31"/>
      <c r="AA588" s="31"/>
      <c r="AB588" s="31"/>
      <c r="AC588" s="31"/>
      <c r="AD588" s="75"/>
      <c r="AE588" s="75"/>
      <c r="AF588" s="75"/>
      <c r="AG588" s="20"/>
      <c r="AH588" s="20"/>
      <c r="AI588" s="20"/>
      <c r="AJ588" s="20"/>
      <c r="AK588" s="20"/>
      <c r="AL588" s="20"/>
      <c r="AM588" s="20"/>
      <c r="AN588" s="20"/>
      <c r="AO588" s="20"/>
      <c r="AP588" s="20"/>
      <c r="AQ588" s="20"/>
    </row>
    <row r="589" spans="1:43" x14ac:dyDescent="0.15">
      <c r="A589" s="20">
        <v>3</v>
      </c>
      <c r="C589" s="77" t="s">
        <v>1187</v>
      </c>
      <c r="D589" s="75"/>
      <c r="E589" s="73" t="s">
        <v>38</v>
      </c>
      <c r="F589" s="108" t="s">
        <v>1188</v>
      </c>
      <c r="G589" s="108">
        <v>6.0287567407407407E-2</v>
      </c>
      <c r="H589" s="109">
        <v>1.5872181000000001</v>
      </c>
      <c r="I589" s="64">
        <v>1.1920325000000001E-7</v>
      </c>
      <c r="J589" s="70">
        <v>3.1021280000000002E-10</v>
      </c>
      <c r="K589" s="64">
        <v>2.7050259000000001E-3</v>
      </c>
      <c r="L589" s="82"/>
      <c r="M589" s="82"/>
      <c r="N589" s="124"/>
      <c r="O589" s="124"/>
      <c r="P589" s="124"/>
      <c r="Q589" s="124"/>
      <c r="R589" s="31"/>
      <c r="S589" s="23"/>
      <c r="T589" s="31"/>
      <c r="U589" s="31"/>
      <c r="V589" s="31"/>
      <c r="W589" s="31"/>
      <c r="X589" s="31"/>
      <c r="Y589" s="31"/>
      <c r="Z589" s="31"/>
      <c r="AA589" s="31"/>
      <c r="AB589" s="31"/>
      <c r="AC589" s="31"/>
      <c r="AD589" s="75"/>
      <c r="AE589" s="75"/>
      <c r="AF589" s="75"/>
      <c r="AG589" s="20"/>
      <c r="AH589" s="20"/>
      <c r="AI589" s="20"/>
      <c r="AJ589" s="20"/>
      <c r="AK589" s="20"/>
      <c r="AL589" s="20"/>
      <c r="AM589" s="20"/>
      <c r="AN589" s="20"/>
      <c r="AO589" s="20"/>
      <c r="AP589" s="20"/>
      <c r="AQ589" s="20"/>
    </row>
    <row r="590" spans="1:43" x14ac:dyDescent="0.15">
      <c r="A590" s="20">
        <v>3</v>
      </c>
      <c r="C590" s="77" t="s">
        <v>1189</v>
      </c>
      <c r="D590" s="75"/>
      <c r="E590" s="73" t="s">
        <v>38</v>
      </c>
      <c r="F590" s="108" t="s">
        <v>1190</v>
      </c>
      <c r="G590" s="108">
        <v>1.0765637037037037</v>
      </c>
      <c r="H590" s="109">
        <v>28.343181000000001</v>
      </c>
      <c r="I590" s="64">
        <v>2.1286294000000002E-6</v>
      </c>
      <c r="J590" s="70">
        <v>5.5395144000000002E-9</v>
      </c>
      <c r="K590" s="64">
        <v>4.8304034000000003E-2</v>
      </c>
      <c r="L590" s="82"/>
      <c r="M590" s="82"/>
      <c r="N590" s="124"/>
      <c r="O590" s="124"/>
      <c r="P590" s="124"/>
      <c r="Q590" s="124"/>
      <c r="R590" s="31"/>
      <c r="S590" s="23"/>
      <c r="T590" s="31"/>
      <c r="U590" s="31"/>
      <c r="V590" s="31"/>
      <c r="W590" s="31"/>
      <c r="X590" s="31"/>
      <c r="Y590" s="31"/>
      <c r="Z590" s="31"/>
      <c r="AA590" s="31"/>
      <c r="AB590" s="31"/>
      <c r="AC590" s="31"/>
      <c r="AD590" s="75"/>
      <c r="AE590" s="75"/>
      <c r="AF590" s="75"/>
      <c r="AG590" s="20"/>
      <c r="AH590" s="20"/>
      <c r="AI590" s="20"/>
      <c r="AJ590" s="20"/>
      <c r="AK590" s="20"/>
      <c r="AL590" s="20"/>
      <c r="AM590" s="20"/>
      <c r="AN590" s="20"/>
      <c r="AO590" s="20"/>
      <c r="AP590" s="20"/>
      <c r="AQ590" s="20"/>
    </row>
    <row r="591" spans="1:43" x14ac:dyDescent="0.15">
      <c r="A591" s="20">
        <v>3</v>
      </c>
      <c r="C591" s="77" t="s">
        <v>1191</v>
      </c>
      <c r="D591" s="75"/>
      <c r="E591" s="73" t="s">
        <v>38</v>
      </c>
      <c r="F591" s="108" t="s">
        <v>1192</v>
      </c>
      <c r="G591" s="108">
        <v>9.6632355555555538</v>
      </c>
      <c r="H591" s="109">
        <v>254.40839</v>
      </c>
      <c r="I591" s="64">
        <v>1.9106577000000001E-5</v>
      </c>
      <c r="J591" s="70">
        <v>4.9722681000000002E-8</v>
      </c>
      <c r="K591" s="64">
        <v>0.43357700999999998</v>
      </c>
      <c r="L591" s="82"/>
      <c r="M591" s="82"/>
      <c r="N591" s="124"/>
      <c r="O591" s="124"/>
      <c r="P591" s="124"/>
      <c r="Q591" s="124"/>
      <c r="R591" s="31"/>
      <c r="S591" s="23"/>
      <c r="T591" s="31"/>
      <c r="U591" s="31"/>
      <c r="V591" s="31"/>
      <c r="W591" s="31"/>
      <c r="X591" s="31"/>
      <c r="Y591" s="31"/>
      <c r="Z591" s="31"/>
      <c r="AA591" s="31"/>
      <c r="AB591" s="31"/>
      <c r="AC591" s="31"/>
      <c r="AD591" s="75"/>
      <c r="AE591" s="75"/>
      <c r="AF591" s="75"/>
      <c r="AG591" s="20"/>
      <c r="AH591" s="20"/>
      <c r="AI591" s="20"/>
      <c r="AJ591" s="20"/>
      <c r="AK591" s="20"/>
      <c r="AL591" s="20"/>
      <c r="AM591" s="20"/>
      <c r="AN591" s="20"/>
      <c r="AO591" s="20"/>
      <c r="AP591" s="20"/>
      <c r="AQ591" s="20"/>
    </row>
    <row r="592" spans="1:43" x14ac:dyDescent="0.15">
      <c r="A592" s="20">
        <v>3</v>
      </c>
      <c r="C592" s="77" t="s">
        <v>1193</v>
      </c>
      <c r="D592" s="75"/>
      <c r="E592" s="73" t="s">
        <v>38</v>
      </c>
      <c r="F592" s="108" t="s">
        <v>1194</v>
      </c>
      <c r="G592" s="108">
        <v>6.2139257037037039</v>
      </c>
      <c r="H592" s="109">
        <v>163.59683999999999</v>
      </c>
      <c r="I592" s="64">
        <v>1.2286449000000001E-5</v>
      </c>
      <c r="J592" s="70">
        <v>3.1974077E-8</v>
      </c>
      <c r="K592" s="64">
        <v>0.27881088999999998</v>
      </c>
      <c r="L592" s="82"/>
      <c r="M592" s="82"/>
      <c r="N592" s="124"/>
      <c r="O592" s="124"/>
      <c r="P592" s="124"/>
      <c r="Q592" s="124"/>
      <c r="R592" s="31"/>
      <c r="S592" s="23"/>
      <c r="T592" s="31"/>
      <c r="U592" s="31"/>
      <c r="V592" s="31"/>
      <c r="W592" s="31"/>
      <c r="X592" s="31"/>
      <c r="Y592" s="31"/>
      <c r="Z592" s="31"/>
      <c r="AA592" s="31"/>
      <c r="AB592" s="31"/>
      <c r="AC592" s="31"/>
      <c r="AD592" s="75"/>
      <c r="AE592" s="75"/>
      <c r="AF592" s="75"/>
      <c r="AG592" s="20"/>
      <c r="AH592" s="20"/>
      <c r="AI592" s="20"/>
      <c r="AJ592" s="20"/>
      <c r="AK592" s="20"/>
      <c r="AL592" s="20"/>
      <c r="AM592" s="20"/>
      <c r="AN592" s="20"/>
      <c r="AO592" s="20"/>
      <c r="AP592" s="20"/>
      <c r="AQ592" s="20"/>
    </row>
    <row r="593" spans="1:43" x14ac:dyDescent="0.15">
      <c r="A593" s="20">
        <v>3</v>
      </c>
      <c r="C593" s="77" t="s">
        <v>1195</v>
      </c>
      <c r="D593" s="75"/>
      <c r="E593" s="73" t="s">
        <v>38</v>
      </c>
      <c r="F593" s="108" t="s">
        <v>1196</v>
      </c>
      <c r="G593" s="108">
        <v>4.3493174074074066</v>
      </c>
      <c r="H593" s="109">
        <v>114.50645</v>
      </c>
      <c r="I593" s="64">
        <v>8.5996627000000007E-6</v>
      </c>
      <c r="J593" s="70">
        <v>2.2379638E-8</v>
      </c>
      <c r="K593" s="64">
        <v>0.1951483</v>
      </c>
      <c r="L593" s="82"/>
      <c r="M593" s="82"/>
      <c r="N593" s="124"/>
      <c r="O593" s="124"/>
      <c r="P593" s="124"/>
      <c r="Q593" s="124"/>
      <c r="R593" s="31"/>
      <c r="S593" s="23"/>
      <c r="T593" s="31"/>
      <c r="U593" s="31"/>
      <c r="V593" s="31"/>
      <c r="W593" s="31"/>
      <c r="X593" s="31"/>
      <c r="Y593" s="31"/>
      <c r="Z593" s="31"/>
      <c r="AA593" s="31"/>
      <c r="AB593" s="31"/>
      <c r="AC593" s="31"/>
      <c r="AD593" s="75"/>
      <c r="AE593" s="75"/>
      <c r="AF593" s="75"/>
      <c r="AG593" s="20"/>
      <c r="AH593" s="20"/>
      <c r="AI593" s="20"/>
      <c r="AJ593" s="20"/>
      <c r="AK593" s="20"/>
      <c r="AL593" s="20"/>
      <c r="AM593" s="20"/>
      <c r="AN593" s="20"/>
      <c r="AO593" s="20"/>
      <c r="AP593" s="20"/>
      <c r="AQ593" s="20"/>
    </row>
    <row r="594" spans="1:43" x14ac:dyDescent="0.15">
      <c r="A594" s="20">
        <v>3</v>
      </c>
      <c r="C594" s="77" t="s">
        <v>1197</v>
      </c>
      <c r="D594" s="75"/>
      <c r="E594" s="73" t="s">
        <v>38</v>
      </c>
      <c r="F594" s="108" t="s">
        <v>1198</v>
      </c>
      <c r="G594" s="108">
        <v>2.8981094814814812</v>
      </c>
      <c r="H594" s="109">
        <v>76.299842999999996</v>
      </c>
      <c r="I594" s="64">
        <v>5.7302703000000003E-6</v>
      </c>
      <c r="J594" s="70">
        <v>1.4912373000000001E-8</v>
      </c>
      <c r="K594" s="64">
        <v>0.13003445999999999</v>
      </c>
      <c r="L594" s="82"/>
      <c r="M594" s="82"/>
      <c r="N594" s="124"/>
      <c r="O594" s="124"/>
      <c r="P594" s="124"/>
      <c r="Q594" s="124"/>
      <c r="R594" s="31"/>
      <c r="S594" s="23"/>
      <c r="T594" s="31"/>
      <c r="U594" s="31"/>
      <c r="V594" s="31"/>
      <c r="W594" s="31"/>
      <c r="X594" s="31"/>
      <c r="Y594" s="31"/>
      <c r="Z594" s="31"/>
      <c r="AA594" s="31"/>
      <c r="AB594" s="31"/>
      <c r="AC594" s="31"/>
      <c r="AD594" s="75"/>
      <c r="AE594" s="75"/>
      <c r="AF594" s="75"/>
      <c r="AG594" s="20"/>
      <c r="AH594" s="20"/>
      <c r="AI594" s="20"/>
      <c r="AJ594" s="20"/>
      <c r="AK594" s="20"/>
      <c r="AL594" s="20"/>
      <c r="AM594" s="20"/>
      <c r="AN594" s="20"/>
      <c r="AO594" s="20"/>
      <c r="AP594" s="20"/>
      <c r="AQ594" s="20"/>
    </row>
    <row r="595" spans="1:43" x14ac:dyDescent="0.15">
      <c r="A595" s="20">
        <v>3</v>
      </c>
      <c r="C595" s="77" t="s">
        <v>1199</v>
      </c>
      <c r="D595" s="75"/>
      <c r="E595" s="73" t="s">
        <v>38</v>
      </c>
      <c r="F595" s="108" t="s">
        <v>1200</v>
      </c>
      <c r="G595" s="108">
        <v>2.1746586666666667</v>
      </c>
      <c r="H595" s="109">
        <v>57.253225</v>
      </c>
      <c r="I595" s="64">
        <v>4.2998314000000003E-6</v>
      </c>
      <c r="J595" s="70">
        <v>1.1189819E-8</v>
      </c>
      <c r="K595" s="64">
        <v>9.7574148999999999E-2</v>
      </c>
      <c r="L595" s="82"/>
      <c r="M595" s="82"/>
      <c r="N595" s="124"/>
      <c r="O595" s="124"/>
      <c r="P595" s="124"/>
      <c r="Q595" s="124"/>
      <c r="R595" s="31"/>
      <c r="S595" s="23"/>
      <c r="T595" s="31"/>
      <c r="U595" s="31"/>
      <c r="V595" s="31"/>
      <c r="W595" s="31"/>
      <c r="X595" s="31"/>
      <c r="Y595" s="31"/>
      <c r="Z595" s="31"/>
      <c r="AA595" s="31"/>
      <c r="AB595" s="31"/>
      <c r="AC595" s="31"/>
      <c r="AD595" s="75"/>
      <c r="AE595" s="75"/>
      <c r="AF595" s="75"/>
      <c r="AG595" s="20"/>
      <c r="AH595" s="20"/>
      <c r="AI595" s="20"/>
      <c r="AJ595" s="20"/>
      <c r="AK595" s="20"/>
      <c r="AL595" s="20"/>
      <c r="AM595" s="20"/>
      <c r="AN595" s="20"/>
      <c r="AO595" s="20"/>
      <c r="AP595" s="20"/>
      <c r="AQ595" s="20"/>
    </row>
    <row r="596" spans="1:43" x14ac:dyDescent="0.15">
      <c r="A596" s="20">
        <v>3</v>
      </c>
      <c r="C596" s="77" t="s">
        <v>1201</v>
      </c>
      <c r="D596" s="75"/>
      <c r="E596" s="73" t="s">
        <v>38</v>
      </c>
      <c r="F596" s="108" t="s">
        <v>1202</v>
      </c>
      <c r="G596" s="108">
        <v>1.4512078518518519</v>
      </c>
      <c r="H596" s="109">
        <v>38.206608000000003</v>
      </c>
      <c r="I596" s="64">
        <v>2.8693924E-6</v>
      </c>
      <c r="J596" s="70">
        <v>7.4672654000000002E-9</v>
      </c>
      <c r="K596" s="64">
        <v>6.5113837999999993E-2</v>
      </c>
      <c r="L596" s="82"/>
      <c r="M596" s="82"/>
      <c r="N596" s="124"/>
      <c r="O596" s="124"/>
      <c r="P596" s="124"/>
      <c r="Q596" s="124"/>
      <c r="R596" s="31"/>
      <c r="S596" s="23"/>
      <c r="T596" s="31"/>
      <c r="U596" s="31"/>
      <c r="V596" s="31"/>
      <c r="W596" s="31"/>
      <c r="X596" s="31"/>
      <c r="Y596" s="31"/>
      <c r="Z596" s="31"/>
      <c r="AA596" s="31"/>
      <c r="AB596" s="31"/>
      <c r="AC596" s="31"/>
      <c r="AD596" s="75"/>
      <c r="AE596" s="75"/>
      <c r="AF596" s="75"/>
      <c r="AG596" s="20"/>
      <c r="AH596" s="20"/>
      <c r="AI596" s="20"/>
      <c r="AJ596" s="20"/>
      <c r="AK596" s="20"/>
      <c r="AL596" s="20"/>
      <c r="AM596" s="20"/>
      <c r="AN596" s="20"/>
      <c r="AO596" s="20"/>
      <c r="AP596" s="20"/>
      <c r="AQ596" s="20"/>
    </row>
    <row r="597" spans="1:43" x14ac:dyDescent="0.15">
      <c r="A597" s="20">
        <v>3</v>
      </c>
      <c r="C597" s="77" t="s">
        <v>1203</v>
      </c>
      <c r="D597" s="75"/>
      <c r="E597" s="73" t="s">
        <v>38</v>
      </c>
      <c r="F597" s="108" t="s">
        <v>1204</v>
      </c>
      <c r="G597" s="108">
        <v>1.0894824444444444</v>
      </c>
      <c r="H597" s="109">
        <v>28.683299000000002</v>
      </c>
      <c r="I597" s="64">
        <v>2.1541729E-6</v>
      </c>
      <c r="J597" s="70">
        <v>5.6059885000000003E-9</v>
      </c>
      <c r="K597" s="64">
        <v>4.8883682999999997E-2</v>
      </c>
      <c r="L597" s="82"/>
      <c r="M597" s="82"/>
      <c r="N597" s="124"/>
      <c r="O597" s="124"/>
      <c r="P597" s="124"/>
      <c r="Q597" s="124"/>
      <c r="R597" s="31"/>
      <c r="S597" s="23"/>
      <c r="T597" s="31"/>
      <c r="U597" s="31"/>
      <c r="V597" s="31"/>
      <c r="W597" s="31"/>
      <c r="X597" s="31"/>
      <c r="Y597" s="31"/>
      <c r="Z597" s="31"/>
      <c r="AA597" s="31"/>
      <c r="AB597" s="31"/>
      <c r="AC597" s="31"/>
      <c r="AD597" s="75"/>
      <c r="AE597" s="75"/>
      <c r="AF597" s="75"/>
      <c r="AG597" s="20"/>
      <c r="AH597" s="20"/>
      <c r="AI597" s="20"/>
      <c r="AJ597" s="20"/>
      <c r="AK597" s="20"/>
      <c r="AL597" s="20"/>
      <c r="AM597" s="20"/>
      <c r="AN597" s="20"/>
      <c r="AO597" s="20"/>
      <c r="AP597" s="20"/>
      <c r="AQ597" s="20"/>
    </row>
    <row r="598" spans="1:43" x14ac:dyDescent="0.15">
      <c r="A598" s="20">
        <v>3</v>
      </c>
      <c r="C598" s="77" t="s">
        <v>1205</v>
      </c>
      <c r="D598" s="75"/>
      <c r="E598" s="73" t="s">
        <v>38</v>
      </c>
      <c r="F598" s="108" t="s">
        <v>1206</v>
      </c>
      <c r="G598" s="108">
        <v>0.8698634814814814</v>
      </c>
      <c r="H598" s="109">
        <v>22.901289999999999</v>
      </c>
      <c r="I598" s="64">
        <v>1.7199325E-6</v>
      </c>
      <c r="J598" s="70">
        <v>4.4759275999999999E-9</v>
      </c>
      <c r="K598" s="64">
        <v>3.9029660000000001E-2</v>
      </c>
      <c r="L598" s="82"/>
      <c r="M598" s="82"/>
      <c r="N598" s="124"/>
      <c r="O598" s="124"/>
      <c r="P598" s="124"/>
      <c r="Q598" s="124"/>
      <c r="R598" s="31"/>
      <c r="S598" s="23"/>
      <c r="T598" s="31"/>
      <c r="U598" s="31"/>
      <c r="V598" s="31"/>
      <c r="W598" s="31"/>
      <c r="X598" s="31"/>
      <c r="Y598" s="31"/>
      <c r="Z598" s="31"/>
      <c r="AA598" s="31"/>
      <c r="AB598" s="31"/>
      <c r="AC598" s="31"/>
      <c r="AD598" s="75"/>
      <c r="AE598" s="75"/>
      <c r="AF598" s="75"/>
      <c r="AG598" s="20"/>
      <c r="AH598" s="20"/>
      <c r="AI598" s="20"/>
      <c r="AJ598" s="20"/>
      <c r="AK598" s="20"/>
      <c r="AL598" s="20"/>
      <c r="AM598" s="20"/>
      <c r="AN598" s="20"/>
      <c r="AO598" s="20"/>
      <c r="AP598" s="20"/>
      <c r="AQ598" s="20"/>
    </row>
    <row r="599" spans="1:43" x14ac:dyDescent="0.15">
      <c r="A599" s="20">
        <v>3</v>
      </c>
      <c r="C599" s="77" t="s">
        <v>1207</v>
      </c>
      <c r="D599" s="75"/>
      <c r="E599" s="73" t="s">
        <v>38</v>
      </c>
      <c r="F599" s="108" t="s">
        <v>1208</v>
      </c>
      <c r="G599" s="108">
        <v>0.76436022222222222</v>
      </c>
      <c r="H599" s="109">
        <v>20.123657999999999</v>
      </c>
      <c r="I599" s="64">
        <v>1.5113269E-6</v>
      </c>
      <c r="J599" s="70">
        <v>3.9330551999999998E-9</v>
      </c>
      <c r="K599" s="64">
        <v>3.4295864000000002E-2</v>
      </c>
      <c r="L599" s="82"/>
      <c r="M599" s="82"/>
      <c r="N599" s="124"/>
      <c r="O599" s="124"/>
      <c r="P599" s="124"/>
      <c r="Q599" s="124"/>
      <c r="R599" s="31"/>
      <c r="S599" s="23"/>
      <c r="T599" s="31"/>
      <c r="U599" s="31"/>
      <c r="V599" s="31"/>
      <c r="W599" s="31"/>
      <c r="X599" s="31"/>
      <c r="Y599" s="31"/>
      <c r="Z599" s="31"/>
      <c r="AA599" s="31"/>
      <c r="AB599" s="31"/>
      <c r="AC599" s="31"/>
      <c r="AD599" s="75"/>
      <c r="AE599" s="75"/>
      <c r="AF599" s="75"/>
      <c r="AG599" s="20"/>
      <c r="AH599" s="20"/>
      <c r="AI599" s="20"/>
      <c r="AJ599" s="20"/>
      <c r="AK599" s="20"/>
      <c r="AL599" s="20"/>
      <c r="AM599" s="20"/>
      <c r="AN599" s="20"/>
      <c r="AO599" s="20"/>
      <c r="AP599" s="20"/>
      <c r="AQ599" s="20"/>
    </row>
    <row r="600" spans="1:43" x14ac:dyDescent="0.15">
      <c r="A600" s="20">
        <v>3</v>
      </c>
      <c r="C600" s="77" t="s">
        <v>1209</v>
      </c>
      <c r="D600" s="75"/>
      <c r="E600" s="73" t="s">
        <v>38</v>
      </c>
      <c r="F600" s="108" t="s">
        <v>1210</v>
      </c>
      <c r="G600" s="108">
        <v>0.1900134962962963</v>
      </c>
      <c r="H600" s="109">
        <v>5.0025713999999999</v>
      </c>
      <c r="I600" s="64">
        <v>3.7570308999999999E-7</v>
      </c>
      <c r="J600" s="70">
        <v>9.7772428000000005E-10</v>
      </c>
      <c r="K600" s="64">
        <v>8.5256619999999998E-3</v>
      </c>
      <c r="L600" s="82"/>
      <c r="M600" s="82"/>
      <c r="N600" s="124"/>
      <c r="O600" s="124"/>
      <c r="P600" s="124"/>
      <c r="Q600" s="124"/>
      <c r="R600" s="31"/>
      <c r="S600" s="23"/>
      <c r="T600" s="31"/>
      <c r="U600" s="31"/>
      <c r="V600" s="31"/>
      <c r="W600" s="31"/>
      <c r="X600" s="31"/>
      <c r="Y600" s="31"/>
      <c r="Z600" s="31"/>
      <c r="AA600" s="31"/>
      <c r="AB600" s="31"/>
      <c r="AC600" s="31"/>
      <c r="AD600" s="75"/>
      <c r="AE600" s="75"/>
      <c r="AF600" s="75"/>
      <c r="AG600" s="20"/>
      <c r="AH600" s="20"/>
      <c r="AI600" s="20"/>
      <c r="AJ600" s="20"/>
      <c r="AK600" s="20"/>
      <c r="AL600" s="20"/>
      <c r="AM600" s="20"/>
      <c r="AN600" s="20"/>
      <c r="AO600" s="20"/>
      <c r="AP600" s="20"/>
      <c r="AQ600" s="20"/>
    </row>
    <row r="601" spans="1:43" x14ac:dyDescent="0.15">
      <c r="A601" s="20">
        <v>3</v>
      </c>
      <c r="C601" s="77" t="s">
        <v>1211</v>
      </c>
      <c r="D601" s="75"/>
      <c r="E601" s="73" t="s">
        <v>38</v>
      </c>
      <c r="F601" s="108" t="s">
        <v>1212</v>
      </c>
      <c r="G601" s="108">
        <v>0.4306254814814815</v>
      </c>
      <c r="H601" s="109">
        <v>11.337272</v>
      </c>
      <c r="I601" s="64">
        <v>8.5145175000000001E-7</v>
      </c>
      <c r="J601" s="70">
        <v>2.2158056999999999E-9</v>
      </c>
      <c r="K601" s="64">
        <v>1.9321614000000001E-2</v>
      </c>
      <c r="L601" s="82"/>
      <c r="M601" s="82"/>
      <c r="N601" s="124"/>
      <c r="O601" s="124"/>
      <c r="P601" s="124"/>
      <c r="Q601" s="124"/>
      <c r="R601" s="31"/>
      <c r="S601" s="23"/>
      <c r="T601" s="31"/>
      <c r="U601" s="31"/>
      <c r="V601" s="31"/>
      <c r="W601" s="31"/>
      <c r="X601" s="31"/>
      <c r="Y601" s="31"/>
      <c r="Z601" s="31"/>
      <c r="AA601" s="31"/>
      <c r="AB601" s="31"/>
      <c r="AC601" s="31"/>
      <c r="AD601" s="75"/>
      <c r="AE601" s="75"/>
      <c r="AF601" s="75"/>
      <c r="AG601" s="20"/>
      <c r="AH601" s="20"/>
      <c r="AI601" s="20"/>
      <c r="AJ601" s="20"/>
      <c r="AK601" s="20"/>
      <c r="AL601" s="20"/>
      <c r="AM601" s="20"/>
      <c r="AN601" s="20"/>
      <c r="AO601" s="20"/>
      <c r="AP601" s="20"/>
      <c r="AQ601" s="20"/>
    </row>
    <row r="602" spans="1:43" x14ac:dyDescent="0.15">
      <c r="A602" s="20">
        <v>3</v>
      </c>
      <c r="C602" s="77" t="s">
        <v>1213</v>
      </c>
      <c r="D602" s="75"/>
      <c r="E602" s="73" t="s">
        <v>38</v>
      </c>
      <c r="F602" s="108" t="s">
        <v>1214</v>
      </c>
      <c r="G602" s="108">
        <v>42.489816296296297</v>
      </c>
      <c r="H602" s="109">
        <v>1118.6487</v>
      </c>
      <c r="I602" s="64">
        <v>8.4012744999999999E-5</v>
      </c>
      <c r="J602" s="70">
        <v>2.1863355000000001E-7</v>
      </c>
      <c r="K602" s="64">
        <v>1.9064635999999999</v>
      </c>
      <c r="L602" s="82"/>
      <c r="M602" s="82"/>
      <c r="N602" s="124"/>
      <c r="O602" s="124"/>
      <c r="P602" s="124"/>
      <c r="Q602" s="124"/>
      <c r="R602" s="31"/>
      <c r="S602" s="23"/>
      <c r="T602" s="31"/>
      <c r="U602" s="31"/>
      <c r="V602" s="31"/>
      <c r="W602" s="31"/>
      <c r="X602" s="31"/>
      <c r="Y602" s="31"/>
      <c r="Z602" s="31"/>
      <c r="AA602" s="31"/>
      <c r="AB602" s="31"/>
      <c r="AC602" s="31"/>
      <c r="AD602" s="75"/>
      <c r="AE602" s="75"/>
      <c r="AF602" s="75"/>
      <c r="AG602" s="20"/>
      <c r="AH602" s="20"/>
      <c r="AI602" s="20"/>
      <c r="AJ602" s="20"/>
      <c r="AK602" s="20"/>
      <c r="AL602" s="20"/>
      <c r="AM602" s="20"/>
      <c r="AN602" s="20"/>
      <c r="AO602" s="20"/>
      <c r="AP602" s="20"/>
      <c r="AQ602" s="20"/>
    </row>
    <row r="603" spans="1:43" x14ac:dyDescent="0.15">
      <c r="A603" s="20">
        <v>3</v>
      </c>
      <c r="C603" s="77" t="s">
        <v>1215</v>
      </c>
      <c r="D603" s="75"/>
      <c r="E603" s="73" t="s">
        <v>38</v>
      </c>
      <c r="F603" s="108" t="s">
        <v>1216</v>
      </c>
      <c r="G603" s="108">
        <v>21.242754814814816</v>
      </c>
      <c r="H603" s="109">
        <v>559.26765</v>
      </c>
      <c r="I603" s="64">
        <v>4.2002115000000003E-5</v>
      </c>
      <c r="J603" s="70">
        <v>1.093057E-7</v>
      </c>
      <c r="K603" s="64">
        <v>0.95313519999999996</v>
      </c>
      <c r="L603" s="82"/>
      <c r="M603" s="82"/>
      <c r="N603" s="124"/>
      <c r="O603" s="124"/>
      <c r="P603" s="124"/>
      <c r="Q603" s="124"/>
      <c r="R603" s="31"/>
      <c r="S603" s="23"/>
      <c r="T603" s="31"/>
      <c r="U603" s="31"/>
      <c r="V603" s="31"/>
      <c r="W603" s="31"/>
      <c r="X603" s="31"/>
      <c r="Y603" s="31"/>
      <c r="Z603" s="31"/>
      <c r="AA603" s="31"/>
      <c r="AB603" s="31"/>
      <c r="AC603" s="31"/>
      <c r="AD603" s="75"/>
      <c r="AE603" s="75"/>
      <c r="AF603" s="75"/>
      <c r="AG603" s="20"/>
      <c r="AH603" s="20"/>
      <c r="AI603" s="20"/>
      <c r="AJ603" s="20"/>
      <c r="AK603" s="20"/>
      <c r="AL603" s="20"/>
      <c r="AM603" s="20"/>
      <c r="AN603" s="20"/>
      <c r="AO603" s="20"/>
      <c r="AP603" s="20"/>
      <c r="AQ603" s="20"/>
    </row>
    <row r="604" spans="1:43" x14ac:dyDescent="0.15">
      <c r="A604" s="20">
        <v>3</v>
      </c>
      <c r="C604" s="77" t="s">
        <v>1217</v>
      </c>
      <c r="D604" s="75"/>
      <c r="E604" s="73" t="s">
        <v>38</v>
      </c>
      <c r="F604" s="108" t="s">
        <v>1218</v>
      </c>
      <c r="G604" s="108">
        <v>14.163271851851851</v>
      </c>
      <c r="H604" s="109">
        <v>372.88288999999997</v>
      </c>
      <c r="I604" s="64">
        <v>2.8004248E-5</v>
      </c>
      <c r="J604" s="70">
        <v>7.2877851000000001E-8</v>
      </c>
      <c r="K604" s="64">
        <v>0.63548786999999995</v>
      </c>
      <c r="L604" s="82"/>
      <c r="M604" s="82"/>
      <c r="N604" s="124"/>
      <c r="O604" s="124"/>
      <c r="P604" s="124"/>
      <c r="Q604" s="124"/>
      <c r="R604" s="31"/>
      <c r="S604" s="23"/>
      <c r="T604" s="31"/>
      <c r="U604" s="31"/>
      <c r="V604" s="31"/>
      <c r="W604" s="31"/>
      <c r="X604" s="31"/>
      <c r="Y604" s="31"/>
      <c r="Z604" s="31"/>
      <c r="AA604" s="31"/>
      <c r="AB604" s="31"/>
      <c r="AC604" s="31"/>
      <c r="AD604" s="75"/>
      <c r="AE604" s="75"/>
      <c r="AF604" s="75"/>
      <c r="AG604" s="20"/>
      <c r="AH604" s="20"/>
      <c r="AI604" s="20"/>
      <c r="AJ604" s="20"/>
      <c r="AK604" s="20"/>
      <c r="AL604" s="20"/>
      <c r="AM604" s="20"/>
      <c r="AN604" s="20"/>
      <c r="AO604" s="20"/>
      <c r="AP604" s="20"/>
      <c r="AQ604" s="20"/>
    </row>
    <row r="605" spans="1:43" x14ac:dyDescent="0.15">
      <c r="A605" s="20">
        <v>3</v>
      </c>
      <c r="C605" s="77" t="s">
        <v>1219</v>
      </c>
      <c r="D605" s="75"/>
      <c r="E605" s="73" t="s">
        <v>38</v>
      </c>
      <c r="F605" s="108" t="s">
        <v>1220</v>
      </c>
      <c r="G605" s="108">
        <v>9.1034229629629628</v>
      </c>
      <c r="H605" s="109">
        <v>239.66994</v>
      </c>
      <c r="I605" s="64">
        <v>1.7999689999999999E-5</v>
      </c>
      <c r="J605" s="70">
        <v>4.6842133000000003E-8</v>
      </c>
      <c r="K605" s="64">
        <v>0.40845891000000001</v>
      </c>
      <c r="L605" s="82"/>
      <c r="M605" s="82"/>
      <c r="N605" s="124"/>
      <c r="O605" s="124"/>
      <c r="P605" s="124"/>
      <c r="Q605" s="124"/>
      <c r="R605" s="31"/>
      <c r="S605" s="23"/>
      <c r="T605" s="31"/>
      <c r="U605" s="31"/>
      <c r="V605" s="31"/>
      <c r="W605" s="31"/>
      <c r="X605" s="31"/>
      <c r="Y605" s="31"/>
      <c r="Z605" s="31"/>
      <c r="AA605" s="31"/>
      <c r="AB605" s="31"/>
      <c r="AC605" s="31"/>
      <c r="AD605" s="75"/>
      <c r="AE605" s="75"/>
      <c r="AF605" s="75"/>
      <c r="AG605" s="20"/>
      <c r="AH605" s="20"/>
      <c r="AI605" s="20"/>
      <c r="AJ605" s="20"/>
      <c r="AK605" s="20"/>
      <c r="AL605" s="20"/>
      <c r="AM605" s="20"/>
      <c r="AN605" s="20"/>
      <c r="AO605" s="20"/>
      <c r="AP605" s="20"/>
      <c r="AQ605" s="20"/>
    </row>
    <row r="606" spans="1:43" x14ac:dyDescent="0.15">
      <c r="A606" s="20">
        <v>3</v>
      </c>
      <c r="C606" s="77" t="s">
        <v>1221</v>
      </c>
      <c r="D606" s="75"/>
      <c r="E606" s="73" t="s">
        <v>38</v>
      </c>
      <c r="F606" s="108" t="s">
        <v>1222</v>
      </c>
      <c r="G606" s="108">
        <v>6.3732571111111103</v>
      </c>
      <c r="H606" s="109">
        <v>167.79163</v>
      </c>
      <c r="I606" s="64">
        <v>1.2601486E-5</v>
      </c>
      <c r="J606" s="70">
        <v>3.2793925000000002E-8</v>
      </c>
      <c r="K606" s="64">
        <v>0.28595988</v>
      </c>
      <c r="L606" s="82"/>
      <c r="M606" s="82"/>
      <c r="N606" s="124"/>
      <c r="O606" s="124"/>
      <c r="P606" s="124"/>
      <c r="Q606" s="124"/>
      <c r="R606" s="31"/>
      <c r="S606" s="23"/>
      <c r="T606" s="31"/>
      <c r="U606" s="31"/>
      <c r="V606" s="31"/>
      <c r="W606" s="31"/>
      <c r="X606" s="31"/>
      <c r="Y606" s="31"/>
      <c r="Z606" s="31"/>
      <c r="AA606" s="31"/>
      <c r="AB606" s="31"/>
      <c r="AC606" s="31"/>
      <c r="AD606" s="75"/>
      <c r="AE606" s="75"/>
      <c r="AF606" s="75"/>
      <c r="AG606" s="20"/>
      <c r="AH606" s="20"/>
      <c r="AI606" s="20"/>
      <c r="AJ606" s="20"/>
      <c r="AK606" s="20"/>
      <c r="AL606" s="20"/>
      <c r="AM606" s="20"/>
      <c r="AN606" s="20"/>
      <c r="AO606" s="20"/>
      <c r="AP606" s="20"/>
      <c r="AQ606" s="20"/>
    </row>
    <row r="607" spans="1:43" x14ac:dyDescent="0.15">
      <c r="A607" s="20">
        <v>3</v>
      </c>
      <c r="C607" s="77" t="s">
        <v>1223</v>
      </c>
      <c r="D607" s="75"/>
      <c r="E607" s="73" t="s">
        <v>38</v>
      </c>
      <c r="F607" s="108" t="s">
        <v>1224</v>
      </c>
      <c r="G607" s="108">
        <v>4.2502734814814813</v>
      </c>
      <c r="H607" s="109">
        <v>111.89888000000001</v>
      </c>
      <c r="I607" s="64">
        <v>8.4038288000000002E-6</v>
      </c>
      <c r="J607" s="70">
        <v>2.1870003000000001E-8</v>
      </c>
      <c r="K607" s="64">
        <v>0.19070433000000001</v>
      </c>
      <c r="L607" s="82"/>
      <c r="M607" s="82"/>
      <c r="N607" s="124"/>
      <c r="O607" s="124"/>
      <c r="P607" s="124"/>
      <c r="Q607" s="124"/>
      <c r="R607" s="31"/>
      <c r="S607" s="23"/>
      <c r="T607" s="31"/>
      <c r="U607" s="31"/>
      <c r="V607" s="31"/>
      <c r="W607" s="31"/>
      <c r="X607" s="31"/>
      <c r="Y607" s="31"/>
      <c r="Z607" s="31"/>
      <c r="AA607" s="31"/>
      <c r="AB607" s="31"/>
      <c r="AC607" s="31"/>
      <c r="AD607" s="75"/>
      <c r="AE607" s="75"/>
      <c r="AF607" s="75"/>
      <c r="AG607" s="20"/>
      <c r="AH607" s="20"/>
      <c r="AI607" s="20"/>
      <c r="AJ607" s="20"/>
      <c r="AK607" s="20"/>
      <c r="AL607" s="20"/>
      <c r="AM607" s="20"/>
      <c r="AN607" s="20"/>
      <c r="AO607" s="20"/>
      <c r="AP607" s="20"/>
      <c r="AQ607" s="20"/>
    </row>
    <row r="608" spans="1:43" x14ac:dyDescent="0.15">
      <c r="A608" s="20">
        <v>3</v>
      </c>
      <c r="C608" s="77" t="s">
        <v>1225</v>
      </c>
      <c r="D608" s="75"/>
      <c r="E608" s="73" t="s">
        <v>38</v>
      </c>
      <c r="F608" s="108" t="s">
        <v>1226</v>
      </c>
      <c r="G608" s="108">
        <v>3.1866285925925926</v>
      </c>
      <c r="H608" s="109">
        <v>83.895814999999999</v>
      </c>
      <c r="I608" s="64">
        <v>6.3007429999999998E-6</v>
      </c>
      <c r="J608" s="70">
        <v>1.6396961999999999E-8</v>
      </c>
      <c r="K608" s="64">
        <v>0.14297994</v>
      </c>
      <c r="L608" s="82"/>
      <c r="M608" s="82"/>
      <c r="N608" s="124"/>
      <c r="O608" s="124"/>
      <c r="P608" s="124"/>
      <c r="Q608" s="124"/>
      <c r="R608" s="31"/>
      <c r="S608" s="23"/>
      <c r="T608" s="31"/>
      <c r="U608" s="31"/>
      <c r="V608" s="31"/>
      <c r="W608" s="31"/>
      <c r="X608" s="31"/>
      <c r="Y608" s="31"/>
      <c r="Z608" s="31"/>
      <c r="AA608" s="31"/>
      <c r="AB608" s="31"/>
      <c r="AC608" s="31"/>
      <c r="AD608" s="75"/>
      <c r="AE608" s="75"/>
      <c r="AF608" s="75"/>
      <c r="AG608" s="20"/>
      <c r="AH608" s="20"/>
      <c r="AI608" s="20"/>
      <c r="AJ608" s="20"/>
      <c r="AK608" s="20"/>
      <c r="AL608" s="20"/>
      <c r="AM608" s="20"/>
      <c r="AN608" s="20"/>
      <c r="AO608" s="20"/>
      <c r="AP608" s="20"/>
      <c r="AQ608" s="20"/>
    </row>
    <row r="609" spans="1:43" x14ac:dyDescent="0.15">
      <c r="A609" s="20">
        <v>3</v>
      </c>
      <c r="C609" s="77" t="s">
        <v>1227</v>
      </c>
      <c r="D609" s="75"/>
      <c r="E609" s="73" t="s">
        <v>38</v>
      </c>
      <c r="F609" s="108" t="s">
        <v>1228</v>
      </c>
      <c r="G609" s="108">
        <v>2.1229836296296294</v>
      </c>
      <c r="H609" s="109">
        <v>55.892752999999999</v>
      </c>
      <c r="I609" s="64">
        <v>4.1976572000000002E-6</v>
      </c>
      <c r="J609" s="70">
        <v>1.0923922000000001E-8</v>
      </c>
      <c r="K609" s="64">
        <v>9.5255555000000006E-2</v>
      </c>
      <c r="L609" s="82"/>
      <c r="M609" s="82"/>
      <c r="N609" s="124"/>
      <c r="O609" s="124"/>
      <c r="P609" s="124"/>
      <c r="Q609" s="124"/>
      <c r="R609" s="31"/>
      <c r="S609" s="23"/>
      <c r="T609" s="31"/>
      <c r="U609" s="31"/>
      <c r="V609" s="31"/>
      <c r="W609" s="31"/>
      <c r="X609" s="31"/>
      <c r="Y609" s="31"/>
      <c r="Z609" s="31"/>
      <c r="AA609" s="31"/>
      <c r="AB609" s="31"/>
      <c r="AC609" s="31"/>
      <c r="AD609" s="75"/>
      <c r="AE609" s="75"/>
      <c r="AF609" s="75"/>
      <c r="AG609" s="20"/>
      <c r="AH609" s="20"/>
      <c r="AI609" s="20"/>
      <c r="AJ609" s="20"/>
      <c r="AK609" s="20"/>
      <c r="AL609" s="20"/>
      <c r="AM609" s="20"/>
      <c r="AN609" s="20"/>
      <c r="AO609" s="20"/>
      <c r="AP609" s="20"/>
      <c r="AQ609" s="20"/>
    </row>
    <row r="610" spans="1:43" x14ac:dyDescent="0.15">
      <c r="C610" s="77" t="s">
        <v>1229</v>
      </c>
      <c r="D610" s="75"/>
      <c r="E610" s="73" t="s">
        <v>38</v>
      </c>
      <c r="F610" s="108" t="s">
        <v>1230</v>
      </c>
      <c r="G610" s="108">
        <v>1.5933142962962963</v>
      </c>
      <c r="H610" s="109">
        <v>41.947907999999998</v>
      </c>
      <c r="I610" s="64">
        <v>3.1503714999999999E-6</v>
      </c>
      <c r="J610" s="70">
        <v>8.1984811999999996E-9</v>
      </c>
      <c r="K610" s="64">
        <v>7.1489970999999999E-2</v>
      </c>
      <c r="L610" s="82"/>
      <c r="M610" s="82"/>
      <c r="N610" s="124"/>
      <c r="O610" s="124"/>
      <c r="P610" s="124"/>
      <c r="Q610" s="124"/>
      <c r="R610" s="31"/>
      <c r="S610" s="23"/>
      <c r="T610" s="31"/>
      <c r="U610" s="31"/>
      <c r="V610" s="31"/>
      <c r="W610" s="31"/>
      <c r="X610" s="31"/>
      <c r="Y610" s="31"/>
      <c r="Z610" s="31"/>
      <c r="AA610" s="31"/>
      <c r="AB610" s="31"/>
      <c r="AC610" s="31"/>
      <c r="AD610" s="75"/>
      <c r="AE610" s="75"/>
      <c r="AF610" s="75"/>
      <c r="AG610" s="20"/>
      <c r="AH610" s="20"/>
      <c r="AI610" s="20"/>
      <c r="AJ610" s="20"/>
      <c r="AK610" s="20"/>
      <c r="AL610" s="20"/>
      <c r="AM610" s="20"/>
      <c r="AN610" s="20"/>
      <c r="AO610" s="20"/>
      <c r="AP610" s="20"/>
      <c r="AQ610" s="20"/>
    </row>
    <row r="611" spans="1:43" x14ac:dyDescent="0.15">
      <c r="A611" s="20">
        <v>3</v>
      </c>
      <c r="C611" s="77" t="s">
        <v>1231</v>
      </c>
      <c r="D611" s="75"/>
      <c r="E611" s="73" t="s">
        <v>38</v>
      </c>
      <c r="F611" s="108" t="s">
        <v>1232</v>
      </c>
      <c r="G611" s="108">
        <v>1.2746514074074073</v>
      </c>
      <c r="H611" s="109">
        <v>33.558326000000001</v>
      </c>
      <c r="I611" s="64">
        <v>2.5202971999999998E-6</v>
      </c>
      <c r="J611" s="70">
        <v>6.5587850000000003E-9</v>
      </c>
      <c r="K611" s="64">
        <v>5.7191975999999999E-2</v>
      </c>
      <c r="L611" s="82"/>
      <c r="M611" s="82"/>
      <c r="N611" s="124"/>
      <c r="O611" s="124"/>
      <c r="P611" s="124"/>
      <c r="Q611" s="124"/>
      <c r="R611" s="31"/>
      <c r="S611" s="23"/>
      <c r="T611" s="31"/>
      <c r="U611" s="31"/>
      <c r="V611" s="31"/>
      <c r="W611" s="31"/>
      <c r="X611" s="31"/>
      <c r="Y611" s="31"/>
      <c r="Z611" s="31"/>
      <c r="AA611" s="31"/>
      <c r="AB611" s="31"/>
      <c r="AC611" s="31"/>
      <c r="AD611" s="75"/>
      <c r="AE611" s="75"/>
      <c r="AF611" s="75"/>
      <c r="AG611" s="20"/>
      <c r="AH611" s="20"/>
      <c r="AI611" s="20"/>
      <c r="AJ611" s="20"/>
      <c r="AK611" s="20"/>
      <c r="AL611" s="20"/>
      <c r="AM611" s="20"/>
      <c r="AN611" s="20"/>
      <c r="AO611" s="20"/>
      <c r="AP611" s="20"/>
      <c r="AQ611" s="20"/>
    </row>
    <row r="612" spans="1:43" x14ac:dyDescent="0.15">
      <c r="A612" s="20">
        <v>3</v>
      </c>
      <c r="C612" s="19" t="s">
        <v>1233</v>
      </c>
      <c r="D612" s="106">
        <v>1</v>
      </c>
      <c r="E612" s="73" t="s">
        <v>38</v>
      </c>
      <c r="F612" s="108" t="s">
        <v>1234</v>
      </c>
      <c r="G612" s="108">
        <v>3.862289629629629</v>
      </c>
      <c r="H612" s="109">
        <v>130.15216000000001</v>
      </c>
      <c r="I612" s="64">
        <v>6.9924017E-6</v>
      </c>
      <c r="J612" s="70">
        <v>1.8695916E-8</v>
      </c>
      <c r="K612" s="64">
        <v>0.74550028000000002</v>
      </c>
      <c r="L612" s="82"/>
      <c r="M612" s="82"/>
      <c r="N612" s="124"/>
      <c r="O612" s="124"/>
      <c r="P612" s="124"/>
      <c r="Q612" s="124"/>
      <c r="R612" s="31"/>
      <c r="S612" s="23"/>
      <c r="T612" s="31"/>
      <c r="U612" s="31"/>
      <c r="V612" s="31"/>
      <c r="W612" s="31"/>
      <c r="X612" s="31"/>
      <c r="Y612" s="31"/>
      <c r="Z612" s="31"/>
      <c r="AA612" s="31"/>
      <c r="AB612" s="31"/>
      <c r="AC612" s="31"/>
      <c r="AD612" s="75"/>
      <c r="AE612" s="75"/>
      <c r="AF612" s="75"/>
      <c r="AG612" s="20"/>
      <c r="AH612" s="20"/>
      <c r="AI612" s="20"/>
      <c r="AJ612" s="20"/>
      <c r="AK612" s="20"/>
      <c r="AL612" s="20"/>
      <c r="AM612" s="20"/>
      <c r="AN612" s="20"/>
      <c r="AO612" s="20"/>
      <c r="AP612" s="20"/>
      <c r="AQ612" s="20"/>
    </row>
    <row r="613" spans="1:43" s="85" customFormat="1" x14ac:dyDescent="0.15">
      <c r="C613" s="136"/>
      <c r="D613" s="75"/>
      <c r="E613" s="73"/>
      <c r="F613" s="110"/>
      <c r="G613" s="110"/>
      <c r="H613" s="109"/>
      <c r="I613" s="64"/>
      <c r="J613" s="70"/>
      <c r="K613" s="64"/>
      <c r="N613" s="117"/>
      <c r="O613" s="117"/>
      <c r="P613" s="117"/>
      <c r="Q613" s="117"/>
      <c r="R613" s="31"/>
      <c r="S613" s="23"/>
      <c r="T613" s="31"/>
      <c r="U613" s="31"/>
      <c r="V613" s="31"/>
      <c r="W613" s="31"/>
      <c r="X613" s="31"/>
      <c r="Y613" s="31"/>
      <c r="Z613" s="31"/>
      <c r="AA613" s="31"/>
      <c r="AB613" s="31"/>
      <c r="AC613" s="31"/>
      <c r="AD613" s="75"/>
      <c r="AE613" s="75"/>
      <c r="AF613" s="75"/>
    </row>
    <row r="614" spans="1:43" x14ac:dyDescent="0.15">
      <c r="B614" s="85" t="s">
        <v>1235</v>
      </c>
      <c r="C614" s="67" t="s">
        <v>1236</v>
      </c>
      <c r="D614" s="114" t="s">
        <v>1237</v>
      </c>
      <c r="E614" s="75"/>
      <c r="F614" s="105"/>
      <c r="G614" s="31"/>
      <c r="H614" s="130"/>
      <c r="I614" s="70"/>
      <c r="K614" s="64"/>
      <c r="L614" s="105"/>
      <c r="M614" s="105"/>
      <c r="O614" s="74"/>
      <c r="P614" s="74"/>
      <c r="Q614" s="74"/>
      <c r="R614" s="126"/>
      <c r="S614" s="23"/>
      <c r="T614" s="126"/>
      <c r="U614" s="126"/>
      <c r="V614" s="126"/>
      <c r="W614" s="126"/>
      <c r="X614" s="126"/>
      <c r="Y614" s="126"/>
      <c r="Z614" s="126"/>
      <c r="AA614" s="126"/>
      <c r="AB614" s="126"/>
      <c r="AC614" s="126"/>
      <c r="AE614" s="75"/>
      <c r="AF614" s="75"/>
      <c r="AG614" s="20"/>
      <c r="AH614" s="20"/>
      <c r="AI614" s="20"/>
      <c r="AJ614" s="20"/>
      <c r="AK614" s="20"/>
      <c r="AL614" s="20"/>
      <c r="AM614" s="20"/>
      <c r="AN614" s="20"/>
      <c r="AO614" s="20"/>
      <c r="AP614" s="20"/>
      <c r="AQ614" s="20"/>
    </row>
    <row r="615" spans="1:43" x14ac:dyDescent="0.15">
      <c r="C615" s="77" t="s">
        <v>1238</v>
      </c>
      <c r="D615" s="75"/>
      <c r="E615" s="73" t="s">
        <v>38</v>
      </c>
      <c r="F615" s="137" t="s">
        <v>1239</v>
      </c>
      <c r="G615" s="138">
        <v>2.7519125185185186E-4</v>
      </c>
      <c r="H615" s="126">
        <v>5.9947005000000001E-3</v>
      </c>
      <c r="I615" s="139">
        <v>2.5503166000000001E-9</v>
      </c>
      <c r="J615" s="70">
        <v>1.2726070000000001E-11</v>
      </c>
      <c r="K615" s="64">
        <v>1.6314828000000002E-5</v>
      </c>
      <c r="L615" s="82"/>
      <c r="M615" s="82"/>
      <c r="N615" s="76"/>
      <c r="O615" s="76"/>
      <c r="P615" s="76"/>
      <c r="Q615" s="76"/>
      <c r="R615" s="126"/>
      <c r="S615" s="23"/>
      <c r="T615" s="126"/>
      <c r="U615" s="126"/>
      <c r="V615" s="126"/>
      <c r="W615" s="126"/>
      <c r="X615" s="126"/>
      <c r="Y615" s="126"/>
      <c r="Z615" s="126"/>
      <c r="AA615" s="126"/>
      <c r="AB615" s="126"/>
      <c r="AC615" s="126"/>
      <c r="AE615" s="75"/>
      <c r="AF615" s="75"/>
      <c r="AG615" s="20"/>
      <c r="AH615" s="20"/>
      <c r="AI615" s="20"/>
      <c r="AJ615" s="20"/>
      <c r="AK615" s="20"/>
      <c r="AL615" s="20"/>
      <c r="AM615" s="20"/>
      <c r="AN615" s="20"/>
      <c r="AO615" s="20"/>
      <c r="AP615" s="20"/>
      <c r="AQ615" s="20"/>
    </row>
    <row r="616" spans="1:43" x14ac:dyDescent="0.15">
      <c r="D616" s="75"/>
      <c r="E616" s="75"/>
      <c r="F616" s="105"/>
      <c r="G616" s="31"/>
      <c r="H616" s="130"/>
      <c r="I616" s="70"/>
      <c r="J616" s="20"/>
      <c r="K616" s="64"/>
      <c r="L616" s="125"/>
      <c r="M616" s="125"/>
      <c r="O616" s="74"/>
      <c r="P616" s="74"/>
      <c r="Q616" s="74"/>
      <c r="R616" s="126"/>
      <c r="S616" s="23"/>
      <c r="T616" s="126"/>
      <c r="U616" s="126"/>
      <c r="V616" s="126"/>
      <c r="W616" s="126"/>
      <c r="X616" s="126"/>
      <c r="Y616" s="126"/>
      <c r="Z616" s="126"/>
      <c r="AA616" s="126"/>
      <c r="AB616" s="126"/>
      <c r="AC616" s="126"/>
      <c r="AE616" s="75"/>
      <c r="AF616" s="75"/>
      <c r="AG616" s="20"/>
      <c r="AH616" s="20"/>
      <c r="AI616" s="20"/>
      <c r="AJ616" s="20"/>
      <c r="AK616" s="20"/>
      <c r="AL616" s="20"/>
      <c r="AM616" s="20"/>
      <c r="AN616" s="20"/>
      <c r="AO616" s="20"/>
      <c r="AP616" s="20"/>
      <c r="AQ616" s="20"/>
    </row>
    <row r="617" spans="1:43" x14ac:dyDescent="0.15">
      <c r="B617" s="85" t="s">
        <v>1240</v>
      </c>
      <c r="C617" s="67" t="s">
        <v>1241</v>
      </c>
      <c r="D617" s="114" t="s">
        <v>1242</v>
      </c>
      <c r="E617" s="75"/>
      <c r="F617" s="105"/>
      <c r="G617" s="31"/>
      <c r="H617" s="130"/>
      <c r="I617" s="70"/>
      <c r="K617" s="64"/>
      <c r="L617" s="105"/>
      <c r="M617" s="105"/>
      <c r="N617" s="140"/>
      <c r="O617" s="74"/>
      <c r="P617" s="74"/>
      <c r="Q617" s="74"/>
      <c r="R617" s="126"/>
      <c r="S617" s="23"/>
      <c r="T617" s="126"/>
      <c r="U617" s="126"/>
      <c r="V617" s="126"/>
      <c r="W617" s="126"/>
      <c r="X617" s="126"/>
      <c r="Y617" s="126"/>
      <c r="Z617" s="126"/>
      <c r="AA617" s="126"/>
      <c r="AB617" s="126"/>
      <c r="AC617" s="126"/>
      <c r="AE617" s="75"/>
      <c r="AF617" s="75"/>
      <c r="AG617" s="20"/>
      <c r="AH617" s="20"/>
      <c r="AI617" s="20"/>
      <c r="AJ617" s="20"/>
      <c r="AK617" s="20"/>
      <c r="AL617" s="20"/>
      <c r="AM617" s="20"/>
      <c r="AN617" s="20"/>
      <c r="AO617" s="20"/>
      <c r="AP617" s="20"/>
      <c r="AQ617" s="20"/>
    </row>
    <row r="618" spans="1:43" x14ac:dyDescent="0.15">
      <c r="C618" s="77" t="s">
        <v>1243</v>
      </c>
      <c r="D618" s="75"/>
      <c r="E618" s="73" t="s">
        <v>38</v>
      </c>
      <c r="F618" s="108" t="s">
        <v>1244</v>
      </c>
      <c r="G618" s="108">
        <v>0.10426959999999999</v>
      </c>
      <c r="H618" s="109">
        <v>1.8641540000000001</v>
      </c>
      <c r="I618" s="64">
        <v>3.4568645000000001E-7</v>
      </c>
      <c r="J618" s="70">
        <v>9.0032972000000003E-10</v>
      </c>
      <c r="K618" s="64">
        <v>1.5461443E-2</v>
      </c>
      <c r="L618" s="85"/>
      <c r="M618" s="85"/>
      <c r="N618" s="76"/>
      <c r="O618" s="76"/>
      <c r="P618" s="76"/>
      <c r="Q618" s="76"/>
      <c r="R618" s="31"/>
      <c r="S618" s="23"/>
      <c r="T618" s="31"/>
      <c r="U618" s="31"/>
      <c r="V618" s="31"/>
      <c r="W618" s="31"/>
      <c r="X618" s="31"/>
      <c r="Y618" s="31"/>
      <c r="Z618" s="31"/>
      <c r="AA618" s="31"/>
      <c r="AB618" s="31"/>
      <c r="AC618" s="31"/>
      <c r="AE618" s="75"/>
      <c r="AF618" s="75"/>
      <c r="AG618" s="20"/>
      <c r="AH618" s="20"/>
      <c r="AI618" s="20"/>
      <c r="AJ618" s="20"/>
      <c r="AK618" s="20"/>
      <c r="AL618" s="20"/>
      <c r="AM618" s="20"/>
      <c r="AN618" s="20"/>
      <c r="AO618" s="20"/>
      <c r="AP618" s="20"/>
      <c r="AQ618" s="20"/>
    </row>
    <row r="619" spans="1:43" x14ac:dyDescent="0.15">
      <c r="C619" s="77" t="s">
        <v>1245</v>
      </c>
      <c r="D619" s="75"/>
      <c r="E619" s="73" t="s">
        <v>38</v>
      </c>
      <c r="F619" s="108" t="s">
        <v>1246</v>
      </c>
      <c r="G619" s="108">
        <v>3.0687140740740739</v>
      </c>
      <c r="H619" s="109">
        <v>1.8641540000000001</v>
      </c>
      <c r="I619" s="64">
        <v>3.5472865000000001E-6</v>
      </c>
      <c r="J619" s="70">
        <v>1.0560594000000001E-8</v>
      </c>
      <c r="K619" s="64">
        <v>1.5461443E-2</v>
      </c>
      <c r="L619" s="85"/>
      <c r="M619" s="85"/>
      <c r="N619" s="76"/>
      <c r="O619" s="76"/>
      <c r="P619" s="76"/>
      <c r="Q619" s="76"/>
      <c r="R619" s="31"/>
      <c r="S619" s="23"/>
      <c r="T619" s="31"/>
      <c r="U619" s="31"/>
      <c r="V619" s="31"/>
      <c r="W619" s="31"/>
      <c r="X619" s="31"/>
      <c r="Y619" s="31"/>
      <c r="Z619" s="31"/>
      <c r="AA619" s="31"/>
      <c r="AB619" s="31"/>
      <c r="AC619" s="31"/>
      <c r="AE619" s="75"/>
      <c r="AF619" s="75"/>
      <c r="AG619" s="20"/>
      <c r="AH619" s="20"/>
      <c r="AI619" s="20"/>
      <c r="AJ619" s="20"/>
      <c r="AK619" s="20"/>
      <c r="AL619" s="20"/>
      <c r="AM619" s="20"/>
      <c r="AN619" s="20"/>
      <c r="AO619" s="20"/>
      <c r="AP619" s="20"/>
      <c r="AQ619" s="20"/>
    </row>
    <row r="620" spans="1:43" x14ac:dyDescent="0.15">
      <c r="C620" s="77" t="s">
        <v>1247</v>
      </c>
      <c r="D620" s="75"/>
      <c r="E620" s="73" t="s">
        <v>38</v>
      </c>
      <c r="F620" s="108" t="s">
        <v>1248</v>
      </c>
      <c r="G620" s="108">
        <v>0.1004716148148148</v>
      </c>
      <c r="H620" s="109">
        <v>1.7890282</v>
      </c>
      <c r="I620" s="64">
        <v>3.1594533000000002E-7</v>
      </c>
      <c r="J620" s="70">
        <v>8.513832E-10</v>
      </c>
      <c r="K620" s="64">
        <v>1.4963799E-2</v>
      </c>
      <c r="L620" s="85"/>
      <c r="M620" s="85"/>
      <c r="N620" s="76"/>
      <c r="O620" s="76"/>
      <c r="P620" s="76"/>
      <c r="Q620" s="76"/>
      <c r="R620" s="31"/>
      <c r="S620" s="23"/>
      <c r="T620" s="31"/>
      <c r="U620" s="31"/>
      <c r="V620" s="31"/>
      <c r="W620" s="31"/>
      <c r="X620" s="31"/>
      <c r="Y620" s="31"/>
      <c r="Z620" s="31"/>
      <c r="AA620" s="31"/>
      <c r="AB620" s="31"/>
      <c r="AC620" s="31"/>
      <c r="AE620" s="75"/>
      <c r="AF620" s="75"/>
      <c r="AG620" s="20"/>
      <c r="AH620" s="20"/>
      <c r="AI620" s="20"/>
      <c r="AJ620" s="20"/>
      <c r="AK620" s="20"/>
      <c r="AL620" s="20"/>
      <c r="AM620" s="20"/>
      <c r="AN620" s="20"/>
      <c r="AO620" s="20"/>
      <c r="AP620" s="20"/>
      <c r="AQ620" s="20"/>
    </row>
    <row r="621" spans="1:43" x14ac:dyDescent="0.15">
      <c r="C621" s="77" t="s">
        <v>1249</v>
      </c>
      <c r="D621" s="75"/>
      <c r="E621" s="73" t="s">
        <v>38</v>
      </c>
      <c r="F621" s="108" t="s">
        <v>1250</v>
      </c>
      <c r="G621" s="108">
        <v>3.0649160740740737</v>
      </c>
      <c r="H621" s="109">
        <v>1.7890282</v>
      </c>
      <c r="I621" s="64">
        <v>3.5175453000000002E-6</v>
      </c>
      <c r="J621" s="70">
        <v>1.0511647E-8</v>
      </c>
      <c r="K621" s="64">
        <v>1.4963799E-2</v>
      </c>
      <c r="L621" s="85"/>
      <c r="M621" s="85"/>
      <c r="N621" s="76"/>
      <c r="O621" s="76"/>
      <c r="P621" s="76"/>
      <c r="Q621" s="76"/>
      <c r="R621" s="31"/>
      <c r="S621" s="23"/>
      <c r="T621" s="31"/>
      <c r="U621" s="31"/>
      <c r="V621" s="31"/>
      <c r="W621" s="31"/>
      <c r="X621" s="31"/>
      <c r="Y621" s="31"/>
      <c r="Z621" s="31"/>
      <c r="AA621" s="31"/>
      <c r="AB621" s="31"/>
      <c r="AC621" s="31"/>
      <c r="AE621" s="75"/>
      <c r="AF621" s="75"/>
      <c r="AG621" s="20"/>
      <c r="AH621" s="20"/>
      <c r="AI621" s="20"/>
      <c r="AJ621" s="20"/>
      <c r="AK621" s="20"/>
      <c r="AL621" s="20"/>
      <c r="AM621" s="20"/>
      <c r="AN621" s="20"/>
      <c r="AO621" s="20"/>
      <c r="AP621" s="20"/>
      <c r="AQ621" s="20"/>
    </row>
    <row r="622" spans="1:43" x14ac:dyDescent="0.15">
      <c r="C622" s="77" t="s">
        <v>1251</v>
      </c>
      <c r="D622" s="75"/>
      <c r="E622" s="73" t="s">
        <v>38</v>
      </c>
      <c r="F622" s="108" t="s">
        <v>1252</v>
      </c>
      <c r="G622" s="108">
        <v>0.12899355555555556</v>
      </c>
      <c r="H622" s="109">
        <v>2.2751576</v>
      </c>
      <c r="I622" s="64">
        <v>3.8714985999999999E-7</v>
      </c>
      <c r="J622" s="70">
        <v>1.0791136999999999E-9</v>
      </c>
      <c r="K622" s="64">
        <v>1.9450387999999999E-2</v>
      </c>
      <c r="L622" s="85"/>
      <c r="M622" s="85"/>
      <c r="N622" s="76"/>
      <c r="O622" s="76"/>
      <c r="P622" s="76"/>
      <c r="Q622" s="76"/>
      <c r="R622" s="31"/>
      <c r="S622" s="23"/>
      <c r="T622" s="31"/>
      <c r="U622" s="31"/>
      <c r="V622" s="31"/>
      <c r="W622" s="31"/>
      <c r="X622" s="31"/>
      <c r="Y622" s="31"/>
      <c r="Z622" s="31"/>
      <c r="AA622" s="31"/>
      <c r="AB622" s="31"/>
      <c r="AC622" s="31"/>
      <c r="AE622" s="75"/>
      <c r="AF622" s="75"/>
      <c r="AG622" s="20"/>
      <c r="AH622" s="20"/>
      <c r="AI622" s="20"/>
      <c r="AJ622" s="20"/>
      <c r="AK622" s="20"/>
      <c r="AL622" s="20"/>
      <c r="AM622" s="20"/>
      <c r="AN622" s="20"/>
      <c r="AO622" s="20"/>
      <c r="AP622" s="20"/>
      <c r="AQ622" s="20"/>
    </row>
    <row r="623" spans="1:43" x14ac:dyDescent="0.15">
      <c r="C623" s="77" t="s">
        <v>1253</v>
      </c>
      <c r="D623" s="75"/>
      <c r="E623" s="73" t="s">
        <v>38</v>
      </c>
      <c r="F623" s="108" t="s">
        <v>1254</v>
      </c>
      <c r="G623" s="108">
        <v>3.0687140740740739</v>
      </c>
      <c r="H623" s="109">
        <v>1.8641540000000001</v>
      </c>
      <c r="I623" s="64">
        <v>3.4568645000000001E-7</v>
      </c>
      <c r="J623" s="70">
        <v>9.0032972000000003E-10</v>
      </c>
      <c r="K623" s="64">
        <v>1.5461443E-2</v>
      </c>
      <c r="L623" s="85"/>
      <c r="M623" s="85"/>
      <c r="N623" s="76"/>
      <c r="O623" s="76"/>
      <c r="P623" s="76"/>
      <c r="Q623" s="76"/>
      <c r="R623" s="31"/>
      <c r="S623" s="23"/>
      <c r="T623" s="31"/>
      <c r="U623" s="31"/>
      <c r="V623" s="31"/>
      <c r="W623" s="31"/>
      <c r="X623" s="31"/>
      <c r="Y623" s="31"/>
      <c r="Z623" s="31"/>
      <c r="AA623" s="31"/>
      <c r="AB623" s="31"/>
      <c r="AC623" s="31"/>
      <c r="AE623" s="75"/>
      <c r="AF623" s="75"/>
      <c r="AG623" s="20"/>
      <c r="AH623" s="20"/>
      <c r="AI623" s="20"/>
      <c r="AJ623" s="20"/>
      <c r="AK623" s="20"/>
      <c r="AL623" s="20"/>
      <c r="AM623" s="20"/>
      <c r="AN623" s="20"/>
      <c r="AO623" s="20"/>
      <c r="AP623" s="20"/>
      <c r="AQ623" s="20"/>
    </row>
    <row r="624" spans="1:43" x14ac:dyDescent="0.15">
      <c r="C624" s="77" t="s">
        <v>1255</v>
      </c>
      <c r="D624" s="75"/>
      <c r="E624" s="73" t="s">
        <v>38</v>
      </c>
      <c r="F624" s="108" t="s">
        <v>1256</v>
      </c>
      <c r="G624" s="108">
        <v>0.11565428148148146</v>
      </c>
      <c r="H624" s="109">
        <v>2.0707654</v>
      </c>
      <c r="I624" s="64">
        <v>3.9861250999999999E-7</v>
      </c>
      <c r="J624" s="70">
        <v>1.0137531999999999E-9</v>
      </c>
      <c r="K624" s="64">
        <v>1.7131589999999999E-2</v>
      </c>
      <c r="L624" s="85"/>
      <c r="M624" s="85"/>
      <c r="N624" s="76"/>
      <c r="O624" s="76"/>
      <c r="P624" s="76"/>
      <c r="Q624" s="76"/>
      <c r="R624" s="31"/>
      <c r="S624" s="23"/>
      <c r="T624" s="31"/>
      <c r="U624" s="31"/>
      <c r="V624" s="31"/>
      <c r="W624" s="31"/>
      <c r="X624" s="31"/>
      <c r="Y624" s="31"/>
      <c r="Z624" s="31"/>
      <c r="AA624" s="31"/>
      <c r="AB624" s="31"/>
      <c r="AC624" s="31"/>
      <c r="AE624" s="75"/>
      <c r="AF624" s="75"/>
      <c r="AG624" s="20"/>
      <c r="AH624" s="20"/>
      <c r="AI624" s="20"/>
      <c r="AJ624" s="20"/>
      <c r="AK624" s="20"/>
      <c r="AL624" s="20"/>
      <c r="AM624" s="20"/>
      <c r="AN624" s="20"/>
      <c r="AO624" s="20"/>
      <c r="AP624" s="20"/>
      <c r="AQ624" s="20"/>
    </row>
    <row r="625" spans="3:43" x14ac:dyDescent="0.15">
      <c r="C625" s="77" t="s">
        <v>1257</v>
      </c>
      <c r="D625" s="75"/>
      <c r="E625" s="73" t="s">
        <v>38</v>
      </c>
      <c r="F625" s="108" t="s">
        <v>1258</v>
      </c>
      <c r="G625" s="108">
        <v>3.0800987407407403</v>
      </c>
      <c r="H625" s="109">
        <v>2.0707654</v>
      </c>
      <c r="I625" s="64">
        <v>3.6002124999999999E-6</v>
      </c>
      <c r="J625" s="70">
        <v>1.0674017000000001E-8</v>
      </c>
      <c r="K625" s="64">
        <v>1.7131589999999999E-2</v>
      </c>
      <c r="L625" s="85"/>
      <c r="M625" s="85"/>
      <c r="N625" s="76"/>
      <c r="O625" s="76"/>
      <c r="P625" s="76"/>
      <c r="Q625" s="76"/>
      <c r="R625" s="31"/>
      <c r="S625" s="23"/>
      <c r="T625" s="31"/>
      <c r="U625" s="31"/>
      <c r="V625" s="31"/>
      <c r="W625" s="31"/>
      <c r="X625" s="31"/>
      <c r="Y625" s="31"/>
      <c r="Z625" s="31"/>
      <c r="AA625" s="31"/>
      <c r="AB625" s="31"/>
      <c r="AC625" s="31"/>
      <c r="AE625" s="75"/>
      <c r="AF625" s="75"/>
      <c r="AG625" s="20"/>
      <c r="AH625" s="20"/>
      <c r="AI625" s="20"/>
      <c r="AJ625" s="20"/>
      <c r="AK625" s="20"/>
      <c r="AL625" s="20"/>
      <c r="AM625" s="20"/>
      <c r="AN625" s="20"/>
      <c r="AO625" s="20"/>
      <c r="AP625" s="20"/>
      <c r="AQ625" s="20"/>
    </row>
    <row r="626" spans="3:43" x14ac:dyDescent="0.15">
      <c r="C626" s="77" t="s">
        <v>1259</v>
      </c>
      <c r="D626" s="75"/>
      <c r="E626" s="73" t="s">
        <v>38</v>
      </c>
      <c r="F626" s="108" t="s">
        <v>1260</v>
      </c>
      <c r="G626" s="108">
        <v>0.10442244444444444</v>
      </c>
      <c r="H626" s="109">
        <v>1.8690355999999999</v>
      </c>
      <c r="I626" s="64">
        <v>3.5050582999999999E-7</v>
      </c>
      <c r="J626" s="70">
        <v>9.0562917999999997E-10</v>
      </c>
      <c r="K626" s="64">
        <v>1.5463627000000001E-2</v>
      </c>
      <c r="L626" s="85"/>
      <c r="M626" s="85"/>
      <c r="N626" s="76"/>
      <c r="O626" s="76"/>
      <c r="P626" s="76"/>
      <c r="Q626" s="76"/>
      <c r="R626" s="31"/>
      <c r="S626" s="23"/>
      <c r="T626" s="31"/>
      <c r="U626" s="31"/>
      <c r="V626" s="31"/>
      <c r="W626" s="31"/>
      <c r="X626" s="31"/>
      <c r="Y626" s="31"/>
      <c r="Z626" s="31"/>
      <c r="AA626" s="31"/>
      <c r="AB626" s="31"/>
      <c r="AC626" s="31"/>
      <c r="AE626" s="75"/>
      <c r="AF626" s="75"/>
      <c r="AG626" s="20"/>
      <c r="AH626" s="20"/>
      <c r="AI626" s="20"/>
      <c r="AJ626" s="20"/>
      <c r="AK626" s="20"/>
      <c r="AL626" s="20"/>
      <c r="AM626" s="20"/>
      <c r="AN626" s="20"/>
      <c r="AO626" s="20"/>
      <c r="AP626" s="20"/>
      <c r="AQ626" s="20"/>
    </row>
    <row r="627" spans="3:43" x14ac:dyDescent="0.15">
      <c r="C627" s="77" t="s">
        <v>1261</v>
      </c>
      <c r="D627" s="75"/>
      <c r="E627" s="73" t="s">
        <v>38</v>
      </c>
      <c r="F627" s="108" t="s">
        <v>1262</v>
      </c>
      <c r="G627" s="108">
        <v>3.0688668888888886</v>
      </c>
      <c r="H627" s="109">
        <v>1.8690355999999999</v>
      </c>
      <c r="I627" s="64">
        <v>3.5521058000000001E-6</v>
      </c>
      <c r="J627" s="70">
        <v>1.0565893000000001E-8</v>
      </c>
      <c r="K627" s="64">
        <v>1.5463627000000001E-2</v>
      </c>
      <c r="L627" s="85"/>
      <c r="M627" s="85"/>
      <c r="N627" s="76"/>
      <c r="O627" s="76"/>
      <c r="P627" s="76"/>
      <c r="Q627" s="76"/>
      <c r="R627" s="31"/>
      <c r="S627" s="23"/>
      <c r="T627" s="31"/>
      <c r="U627" s="31"/>
      <c r="V627" s="31"/>
      <c r="W627" s="31"/>
      <c r="X627" s="31"/>
      <c r="Y627" s="31"/>
      <c r="Z627" s="31"/>
      <c r="AA627" s="31"/>
      <c r="AB627" s="31"/>
      <c r="AC627" s="31"/>
      <c r="AE627" s="75"/>
      <c r="AF627" s="75"/>
      <c r="AG627" s="20"/>
      <c r="AH627" s="20"/>
      <c r="AI627" s="20"/>
      <c r="AJ627" s="20"/>
      <c r="AK627" s="20"/>
      <c r="AL627" s="20"/>
      <c r="AM627" s="20"/>
      <c r="AN627" s="20"/>
      <c r="AO627" s="20"/>
      <c r="AP627" s="20"/>
      <c r="AQ627" s="20"/>
    </row>
    <row r="628" spans="3:43" x14ac:dyDescent="0.15">
      <c r="C628" s="77" t="s">
        <v>1263</v>
      </c>
      <c r="D628" s="75"/>
      <c r="E628" s="73" t="s">
        <v>38</v>
      </c>
      <c r="F628" s="108" t="s">
        <v>1264</v>
      </c>
      <c r="G628" s="108">
        <v>0.10917918518518517</v>
      </c>
      <c r="H628" s="109">
        <v>1.9563124000000001</v>
      </c>
      <c r="I628" s="64">
        <v>3.7447235999999998E-7</v>
      </c>
      <c r="J628" s="70">
        <v>9.5472294000000006E-10</v>
      </c>
      <c r="K628" s="64">
        <v>1.6152318999999998E-2</v>
      </c>
      <c r="L628" s="85"/>
      <c r="M628" s="85"/>
      <c r="N628" s="76"/>
      <c r="O628" s="76"/>
      <c r="P628" s="76"/>
      <c r="Q628" s="76"/>
      <c r="R628" s="31"/>
      <c r="S628" s="23"/>
      <c r="T628" s="31"/>
      <c r="U628" s="31"/>
      <c r="V628" s="31"/>
      <c r="W628" s="31"/>
      <c r="X628" s="31"/>
      <c r="Y628" s="31"/>
      <c r="Z628" s="31"/>
      <c r="AA628" s="31"/>
      <c r="AB628" s="31"/>
      <c r="AC628" s="31"/>
      <c r="AE628" s="75"/>
      <c r="AF628" s="75"/>
      <c r="AG628" s="20"/>
      <c r="AH628" s="20"/>
      <c r="AI628" s="20"/>
      <c r="AJ628" s="20"/>
      <c r="AK628" s="20"/>
      <c r="AL628" s="20"/>
      <c r="AM628" s="20"/>
      <c r="AN628" s="20"/>
      <c r="AO628" s="20"/>
      <c r="AP628" s="20"/>
      <c r="AQ628" s="20"/>
    </row>
    <row r="629" spans="3:43" x14ac:dyDescent="0.15">
      <c r="C629" s="77" t="s">
        <v>1265</v>
      </c>
      <c r="D629" s="75"/>
      <c r="E629" s="73" t="s">
        <v>38</v>
      </c>
      <c r="F629" s="108" t="s">
        <v>1266</v>
      </c>
      <c r="G629" s="108">
        <v>3.0736236296296293</v>
      </c>
      <c r="H629" s="109">
        <v>1.9563124000000001</v>
      </c>
      <c r="I629" s="64">
        <v>3.5760724000000002E-6</v>
      </c>
      <c r="J629" s="70">
        <v>1.0614987E-8</v>
      </c>
      <c r="K629" s="64">
        <v>1.6152318999999998E-2</v>
      </c>
      <c r="L629" s="85"/>
      <c r="M629" s="85"/>
      <c r="N629" s="76"/>
      <c r="O629" s="76"/>
      <c r="P629" s="76"/>
      <c r="Q629" s="76"/>
      <c r="R629" s="31"/>
      <c r="S629" s="23"/>
      <c r="T629" s="31"/>
      <c r="U629" s="31"/>
      <c r="V629" s="31"/>
      <c r="W629" s="31"/>
      <c r="X629" s="31"/>
      <c r="Y629" s="31"/>
      <c r="Z629" s="31"/>
      <c r="AA629" s="31"/>
      <c r="AB629" s="31"/>
      <c r="AC629" s="31"/>
      <c r="AE629" s="75"/>
      <c r="AF629" s="75"/>
      <c r="AG629" s="20"/>
      <c r="AH629" s="20"/>
      <c r="AI629" s="20"/>
      <c r="AJ629" s="20"/>
      <c r="AK629" s="20"/>
      <c r="AL629" s="20"/>
      <c r="AM629" s="20"/>
      <c r="AN629" s="20"/>
      <c r="AO629" s="20"/>
      <c r="AP629" s="20"/>
      <c r="AQ629" s="20"/>
    </row>
    <row r="630" spans="3:43" x14ac:dyDescent="0.15">
      <c r="C630" s="77" t="s">
        <v>1267</v>
      </c>
      <c r="D630" s="75"/>
      <c r="E630" s="73" t="s">
        <v>38</v>
      </c>
      <c r="F630" s="108" t="s">
        <v>1268</v>
      </c>
      <c r="G630" s="108">
        <v>0.10052256296296296</v>
      </c>
      <c r="H630" s="109">
        <v>1.7906553999999999</v>
      </c>
      <c r="I630" s="64">
        <v>3.1755179000000002E-7</v>
      </c>
      <c r="J630" s="70">
        <v>8.5314968999999996E-10</v>
      </c>
      <c r="K630" s="64">
        <v>1.4964527E-2</v>
      </c>
      <c r="L630" s="85"/>
      <c r="M630" s="85"/>
      <c r="N630" s="76"/>
      <c r="O630" s="76"/>
      <c r="P630" s="76"/>
      <c r="Q630" s="76"/>
      <c r="R630" s="31"/>
      <c r="S630" s="23"/>
      <c r="T630" s="31"/>
      <c r="U630" s="31"/>
      <c r="V630" s="31"/>
      <c r="W630" s="31"/>
      <c r="X630" s="31"/>
      <c r="Y630" s="31"/>
      <c r="Z630" s="31"/>
      <c r="AA630" s="31"/>
      <c r="AB630" s="31"/>
      <c r="AC630" s="31"/>
      <c r="AE630" s="75"/>
      <c r="AF630" s="75"/>
      <c r="AG630" s="20"/>
      <c r="AH630" s="20"/>
      <c r="AI630" s="20"/>
      <c r="AJ630" s="20"/>
      <c r="AK630" s="20"/>
      <c r="AL630" s="20"/>
      <c r="AM630" s="20"/>
      <c r="AN630" s="20"/>
      <c r="AO630" s="20"/>
      <c r="AP630" s="20"/>
      <c r="AQ630" s="20"/>
    </row>
    <row r="631" spans="3:43" x14ac:dyDescent="0.15">
      <c r="C631" s="77" t="s">
        <v>1269</v>
      </c>
      <c r="D631" s="75"/>
      <c r="E631" s="73" t="s">
        <v>38</v>
      </c>
      <c r="F631" s="108" t="s">
        <v>1270</v>
      </c>
      <c r="G631" s="108">
        <v>3.0649670370370368</v>
      </c>
      <c r="H631" s="109">
        <v>1.7906553999999999</v>
      </c>
      <c r="I631" s="64">
        <v>3.5191518000000002E-6</v>
      </c>
      <c r="J631" s="70">
        <v>1.0513413999999999E-8</v>
      </c>
      <c r="K631" s="64">
        <v>1.4964527E-2</v>
      </c>
      <c r="L631" s="85"/>
      <c r="M631" s="85"/>
      <c r="N631" s="76"/>
      <c r="O631" s="76"/>
      <c r="P631" s="76"/>
      <c r="Q631" s="76"/>
      <c r="R631" s="31"/>
      <c r="S631" s="23"/>
      <c r="T631" s="31"/>
      <c r="U631" s="31"/>
      <c r="V631" s="31"/>
      <c r="W631" s="31"/>
      <c r="X631" s="31"/>
      <c r="Y631" s="31"/>
      <c r="Z631" s="31"/>
      <c r="AA631" s="31"/>
      <c r="AB631" s="31"/>
      <c r="AC631" s="31"/>
      <c r="AE631" s="75"/>
      <c r="AF631" s="75"/>
      <c r="AG631" s="20"/>
      <c r="AH631" s="20"/>
      <c r="AI631" s="20"/>
      <c r="AJ631" s="20"/>
      <c r="AK631" s="20"/>
      <c r="AL631" s="20"/>
      <c r="AM631" s="20"/>
      <c r="AN631" s="20"/>
      <c r="AO631" s="20"/>
      <c r="AP631" s="20"/>
      <c r="AQ631" s="20"/>
    </row>
    <row r="632" spans="3:43" x14ac:dyDescent="0.15">
      <c r="C632" s="77" t="s">
        <v>1271</v>
      </c>
      <c r="D632" s="75"/>
      <c r="E632" s="73" t="s">
        <v>38</v>
      </c>
      <c r="F632" s="108" t="s">
        <v>1272</v>
      </c>
      <c r="G632" s="108">
        <v>0.10280135555555556</v>
      </c>
      <c r="H632" s="109">
        <v>1.8357308999999999</v>
      </c>
      <c r="I632" s="64">
        <v>3.3539646000000002E-7</v>
      </c>
      <c r="J632" s="70">
        <v>8.8251760000000003E-10</v>
      </c>
      <c r="K632" s="64">
        <v>1.5263113E-2</v>
      </c>
      <c r="L632" s="85"/>
      <c r="M632" s="85"/>
      <c r="N632" s="76"/>
      <c r="O632" s="76"/>
      <c r="P632" s="76"/>
      <c r="Q632" s="76"/>
      <c r="R632" s="31"/>
      <c r="S632" s="23"/>
      <c r="T632" s="31"/>
      <c r="U632" s="31"/>
      <c r="V632" s="31"/>
      <c r="W632" s="31"/>
      <c r="X632" s="31"/>
      <c r="Y632" s="31"/>
      <c r="Z632" s="31"/>
      <c r="AA632" s="31"/>
      <c r="AB632" s="31"/>
      <c r="AC632" s="31"/>
      <c r="AE632" s="75"/>
      <c r="AF632" s="75"/>
      <c r="AG632" s="20"/>
      <c r="AH632" s="20"/>
      <c r="AI632" s="20"/>
      <c r="AJ632" s="20"/>
      <c r="AK632" s="20"/>
      <c r="AL632" s="20"/>
      <c r="AM632" s="20"/>
      <c r="AN632" s="20"/>
      <c r="AO632" s="20"/>
      <c r="AP632" s="20"/>
      <c r="AQ632" s="20"/>
    </row>
    <row r="633" spans="3:43" x14ac:dyDescent="0.15">
      <c r="C633" s="77" t="s">
        <v>1273</v>
      </c>
      <c r="D633" s="75"/>
      <c r="E633" s="73" t="s">
        <v>38</v>
      </c>
      <c r="F633" s="108" t="s">
        <v>1274</v>
      </c>
      <c r="G633" s="108">
        <v>3.0672457777777775</v>
      </c>
      <c r="H633" s="109">
        <v>1.8357308999999999</v>
      </c>
      <c r="I633" s="64">
        <v>3.5369965000000002E-6</v>
      </c>
      <c r="J633" s="70">
        <v>1.0542782E-8</v>
      </c>
      <c r="K633" s="64">
        <v>1.5263113E-2</v>
      </c>
      <c r="L633" s="85"/>
      <c r="M633" s="85"/>
      <c r="N633" s="76"/>
      <c r="O633" s="76"/>
      <c r="P633" s="76"/>
      <c r="Q633" s="76"/>
      <c r="R633" s="31"/>
      <c r="S633" s="23"/>
      <c r="T633" s="31"/>
      <c r="U633" s="31"/>
      <c r="V633" s="31"/>
      <c r="W633" s="31"/>
      <c r="X633" s="31"/>
      <c r="Y633" s="31"/>
      <c r="Z633" s="31"/>
      <c r="AA633" s="31"/>
      <c r="AB633" s="31"/>
      <c r="AC633" s="31"/>
      <c r="AE633" s="75"/>
      <c r="AF633" s="75"/>
      <c r="AG633" s="20"/>
      <c r="AH633" s="20"/>
      <c r="AI633" s="20"/>
      <c r="AJ633" s="20"/>
      <c r="AK633" s="20"/>
      <c r="AL633" s="20"/>
      <c r="AM633" s="20"/>
      <c r="AN633" s="20"/>
      <c r="AO633" s="20"/>
      <c r="AP633" s="20"/>
      <c r="AQ633" s="20"/>
    </row>
    <row r="634" spans="3:43" x14ac:dyDescent="0.15">
      <c r="C634" s="77" t="s">
        <v>1275</v>
      </c>
      <c r="D634" s="75"/>
      <c r="E634" s="73" t="s">
        <v>38</v>
      </c>
      <c r="F634" s="108" t="s">
        <v>1276</v>
      </c>
      <c r="G634" s="108">
        <v>9.5765822222222213E-2</v>
      </c>
      <c r="H634" s="109">
        <v>1.7033786</v>
      </c>
      <c r="I634" s="64">
        <v>2.9358525999999998E-7</v>
      </c>
      <c r="J634" s="70">
        <v>8.0405592999999998E-10</v>
      </c>
      <c r="K634" s="64">
        <v>1.4275833999999999E-2</v>
      </c>
      <c r="L634" s="85"/>
      <c r="M634" s="85"/>
      <c r="N634" s="76"/>
      <c r="O634" s="76"/>
      <c r="P634" s="76"/>
      <c r="Q634" s="76"/>
      <c r="R634" s="31"/>
      <c r="S634" s="23"/>
      <c r="T634" s="31"/>
      <c r="U634" s="31"/>
      <c r="V634" s="31"/>
      <c r="W634" s="31"/>
      <c r="X634" s="31"/>
      <c r="Y634" s="31"/>
      <c r="Z634" s="31"/>
      <c r="AA634" s="31"/>
      <c r="AB634" s="31"/>
      <c r="AC634" s="31"/>
      <c r="AE634" s="75"/>
      <c r="AF634" s="75"/>
      <c r="AG634" s="20"/>
      <c r="AH634" s="20"/>
      <c r="AI634" s="20"/>
      <c r="AJ634" s="20"/>
      <c r="AK634" s="20"/>
      <c r="AL634" s="20"/>
      <c r="AM634" s="20"/>
      <c r="AN634" s="20"/>
      <c r="AO634" s="20"/>
      <c r="AP634" s="20"/>
      <c r="AQ634" s="20"/>
    </row>
    <row r="635" spans="3:43" x14ac:dyDescent="0.15">
      <c r="C635" s="77" t="s">
        <v>1277</v>
      </c>
      <c r="D635" s="75"/>
      <c r="E635" s="73" t="s">
        <v>38</v>
      </c>
      <c r="F635" s="108" t="s">
        <v>1278</v>
      </c>
      <c r="G635" s="108">
        <v>3.060210296296296</v>
      </c>
      <c r="H635" s="109">
        <v>1.7033786</v>
      </c>
      <c r="I635" s="64">
        <v>3.4951853E-6</v>
      </c>
      <c r="J635" s="70">
        <v>1.046432E-8</v>
      </c>
      <c r="K635" s="64">
        <v>1.4275833999999999E-2</v>
      </c>
      <c r="L635" s="85"/>
      <c r="M635" s="85"/>
      <c r="N635" s="76"/>
      <c r="O635" s="76"/>
      <c r="P635" s="76"/>
      <c r="Q635" s="76"/>
      <c r="R635" s="31"/>
      <c r="S635" s="23"/>
      <c r="T635" s="31"/>
      <c r="U635" s="31"/>
      <c r="V635" s="31"/>
      <c r="W635" s="31"/>
      <c r="X635" s="31"/>
      <c r="Y635" s="31"/>
      <c r="Z635" s="31"/>
      <c r="AA635" s="31"/>
      <c r="AB635" s="31"/>
      <c r="AC635" s="31"/>
      <c r="AE635" s="75"/>
      <c r="AF635" s="75"/>
      <c r="AG635" s="20"/>
      <c r="AH635" s="20"/>
      <c r="AI635" s="20"/>
      <c r="AJ635" s="20"/>
      <c r="AK635" s="20"/>
      <c r="AL635" s="20"/>
      <c r="AM635" s="20"/>
      <c r="AN635" s="20"/>
      <c r="AO635" s="20"/>
      <c r="AP635" s="20"/>
      <c r="AQ635" s="20"/>
    </row>
    <row r="636" spans="3:43" x14ac:dyDescent="0.15">
      <c r="C636" s="77" t="s">
        <v>1279</v>
      </c>
      <c r="D636" s="75"/>
      <c r="E636" s="73" t="s">
        <v>38</v>
      </c>
      <c r="F636" s="108" t="s">
        <v>1280</v>
      </c>
      <c r="G636" s="108">
        <v>-7.4203111111111109E-2</v>
      </c>
      <c r="H636" s="109">
        <v>1.2449744</v>
      </c>
      <c r="I636" s="64">
        <v>-2.3517594999999999E-8</v>
      </c>
      <c r="J636" s="70">
        <v>4.5625129000000001E-11</v>
      </c>
      <c r="K636" s="64">
        <v>1.1008131000000001E-2</v>
      </c>
      <c r="L636" s="85"/>
      <c r="M636" s="85"/>
      <c r="N636" s="76"/>
      <c r="O636" s="76"/>
      <c r="P636" s="76"/>
      <c r="Q636" s="76"/>
      <c r="R636" s="31"/>
      <c r="S636" s="23"/>
      <c r="T636" s="31"/>
      <c r="U636" s="31"/>
      <c r="V636" s="31"/>
      <c r="W636" s="31"/>
      <c r="X636" s="31"/>
      <c r="Y636" s="31"/>
      <c r="Z636" s="31"/>
      <c r="AA636" s="31"/>
      <c r="AB636" s="31"/>
      <c r="AC636" s="31"/>
      <c r="AE636" s="75"/>
      <c r="AF636" s="75"/>
      <c r="AG636" s="20"/>
      <c r="AH636" s="20"/>
      <c r="AI636" s="20"/>
      <c r="AJ636" s="20"/>
      <c r="AK636" s="20"/>
      <c r="AL636" s="20"/>
      <c r="AM636" s="20"/>
      <c r="AN636" s="20"/>
      <c r="AO636" s="20"/>
      <c r="AP636" s="20"/>
      <c r="AQ636" s="20"/>
    </row>
    <row r="637" spans="3:43" x14ac:dyDescent="0.15">
      <c r="C637" s="77" t="s">
        <v>1281</v>
      </c>
      <c r="D637" s="75"/>
      <c r="E637" s="73" t="s">
        <v>38</v>
      </c>
      <c r="F637" s="108" t="s">
        <v>1282</v>
      </c>
      <c r="G637" s="108">
        <v>0.17611169629629631</v>
      </c>
      <c r="H637" s="109">
        <v>3.1520465999999998</v>
      </c>
      <c r="I637" s="64">
        <v>6.4865429999999996E-7</v>
      </c>
      <c r="J637" s="70">
        <v>1.5875689E-9</v>
      </c>
      <c r="K637" s="64">
        <v>2.6153546999999999E-2</v>
      </c>
      <c r="L637" s="85"/>
      <c r="M637" s="85"/>
      <c r="N637" s="76"/>
      <c r="O637" s="76"/>
      <c r="P637" s="76"/>
      <c r="Q637" s="76"/>
      <c r="R637" s="31"/>
      <c r="S637" s="23"/>
      <c r="T637" s="31"/>
      <c r="U637" s="31"/>
      <c r="V637" s="31"/>
      <c r="W637" s="31"/>
      <c r="X637" s="31"/>
      <c r="Y637" s="31"/>
      <c r="Z637" s="31"/>
      <c r="AA637" s="31"/>
      <c r="AB637" s="31"/>
      <c r="AC637" s="31"/>
      <c r="AE637" s="75"/>
      <c r="AF637" s="75"/>
      <c r="AG637" s="20"/>
      <c r="AH637" s="20"/>
      <c r="AI637" s="20"/>
      <c r="AJ637" s="20"/>
      <c r="AK637" s="20"/>
      <c r="AL637" s="20"/>
      <c r="AM637" s="20"/>
      <c r="AN637" s="20"/>
      <c r="AO637" s="20"/>
      <c r="AP637" s="20"/>
      <c r="AQ637" s="20"/>
    </row>
    <row r="638" spans="3:43" x14ac:dyDescent="0.15">
      <c r="C638" s="77" t="s">
        <v>1283</v>
      </c>
      <c r="D638" s="75"/>
      <c r="E638" s="73" t="s">
        <v>38</v>
      </c>
      <c r="F638" s="108" t="s">
        <v>1284</v>
      </c>
      <c r="G638" s="108">
        <v>3.1405561481481481</v>
      </c>
      <c r="H638" s="109">
        <v>3.1520465999999998</v>
      </c>
      <c r="I638" s="64">
        <v>3.8502543E-6</v>
      </c>
      <c r="J638" s="70">
        <v>1.1247833000000001E-8</v>
      </c>
      <c r="K638" s="64">
        <v>2.6153546999999999E-2</v>
      </c>
      <c r="L638" s="85"/>
      <c r="M638" s="85"/>
      <c r="N638" s="76"/>
      <c r="O638" s="76"/>
      <c r="P638" s="76"/>
      <c r="Q638" s="76"/>
      <c r="R638" s="31"/>
      <c r="S638" s="23"/>
      <c r="T638" s="31"/>
      <c r="U638" s="31"/>
      <c r="V638" s="31"/>
      <c r="W638" s="31"/>
      <c r="X638" s="31"/>
      <c r="Y638" s="31"/>
      <c r="Z638" s="31"/>
      <c r="AA638" s="31"/>
      <c r="AB638" s="31"/>
      <c r="AC638" s="31"/>
      <c r="AE638" s="75"/>
      <c r="AF638" s="75"/>
      <c r="AG638" s="20"/>
      <c r="AH638" s="20"/>
      <c r="AI638" s="20"/>
      <c r="AJ638" s="20"/>
      <c r="AK638" s="20"/>
      <c r="AL638" s="20"/>
      <c r="AM638" s="20"/>
      <c r="AN638" s="20"/>
      <c r="AO638" s="20"/>
      <c r="AP638" s="20"/>
      <c r="AQ638" s="20"/>
    </row>
    <row r="639" spans="3:43" x14ac:dyDescent="0.15">
      <c r="C639" s="67" t="s">
        <v>1285</v>
      </c>
      <c r="D639" s="114" t="s">
        <v>1286</v>
      </c>
      <c r="E639" s="75"/>
      <c r="F639" s="126"/>
      <c r="G639" s="110"/>
      <c r="H639" s="116"/>
      <c r="I639" s="64"/>
      <c r="K639" s="64"/>
      <c r="L639" s="105"/>
      <c r="M639" s="105"/>
      <c r="N639" s="140"/>
      <c r="R639" s="31"/>
      <c r="S639" s="23"/>
      <c r="T639" s="31"/>
      <c r="U639" s="31"/>
      <c r="V639" s="31"/>
      <c r="W639" s="31"/>
      <c r="X639" s="31"/>
      <c r="Y639" s="31"/>
      <c r="Z639" s="31"/>
      <c r="AA639" s="31"/>
      <c r="AB639" s="31"/>
      <c r="AC639" s="31"/>
      <c r="AE639" s="75"/>
      <c r="AF639" s="75"/>
      <c r="AG639" s="20"/>
      <c r="AH639" s="20"/>
      <c r="AI639" s="20"/>
      <c r="AJ639" s="20"/>
      <c r="AK639" s="20"/>
      <c r="AL639" s="20"/>
      <c r="AM639" s="20"/>
      <c r="AN639" s="20"/>
      <c r="AO639" s="20"/>
      <c r="AP639" s="20"/>
      <c r="AQ639" s="20"/>
    </row>
    <row r="640" spans="3:43" x14ac:dyDescent="0.15">
      <c r="C640" s="77" t="s">
        <v>1287</v>
      </c>
      <c r="D640" s="75"/>
      <c r="E640" s="73" t="s">
        <v>38</v>
      </c>
      <c r="F640" s="108" t="s">
        <v>1288</v>
      </c>
      <c r="G640" s="108">
        <v>0.12086955555555555</v>
      </c>
      <c r="H640" s="109">
        <v>2.1726869999999998</v>
      </c>
      <c r="I640" s="64">
        <v>4.3703716000000002E-7</v>
      </c>
      <c r="J640" s="70">
        <v>1.0787454E-9</v>
      </c>
      <c r="K640" s="64">
        <v>1.7826834999999999E-2</v>
      </c>
      <c r="L640" s="85"/>
      <c r="M640" s="85"/>
      <c r="N640" s="76"/>
      <c r="O640" s="76"/>
      <c r="P640" s="76"/>
      <c r="Q640" s="76"/>
      <c r="R640" s="31"/>
      <c r="S640" s="23"/>
      <c r="T640" s="31"/>
      <c r="U640" s="31"/>
      <c r="V640" s="31"/>
      <c r="W640" s="31"/>
      <c r="X640" s="31"/>
      <c r="Y640" s="31"/>
      <c r="Z640" s="31"/>
      <c r="AA640" s="31"/>
      <c r="AB640" s="31"/>
      <c r="AC640" s="31"/>
      <c r="AE640" s="75"/>
      <c r="AF640" s="75"/>
      <c r="AG640" s="20"/>
      <c r="AH640" s="20"/>
      <c r="AI640" s="20"/>
      <c r="AJ640" s="20"/>
      <c r="AK640" s="20"/>
      <c r="AL640" s="20"/>
      <c r="AM640" s="20"/>
      <c r="AN640" s="20"/>
      <c r="AO640" s="20"/>
      <c r="AP640" s="20"/>
      <c r="AQ640" s="20"/>
    </row>
    <row r="641" spans="3:43" x14ac:dyDescent="0.15">
      <c r="C641" s="77" t="s">
        <v>1289</v>
      </c>
      <c r="D641" s="75"/>
      <c r="E641" s="73" t="s">
        <v>38</v>
      </c>
      <c r="F641" s="108" t="s">
        <v>1290</v>
      </c>
      <c r="G641" s="108">
        <v>3.0853139999999999</v>
      </c>
      <c r="H641" s="109">
        <v>2.1726869999999998</v>
      </c>
      <c r="I641" s="64">
        <v>3.6386372E-6</v>
      </c>
      <c r="J641" s="70">
        <v>1.0739009000000001E-8</v>
      </c>
      <c r="K641" s="64">
        <v>1.7826834999999999E-2</v>
      </c>
      <c r="L641" s="85"/>
      <c r="M641" s="85"/>
      <c r="N641" s="76"/>
      <c r="O641" s="76"/>
      <c r="P641" s="76"/>
      <c r="Q641" s="76"/>
      <c r="R641" s="31"/>
      <c r="S641" s="23"/>
      <c r="T641" s="31"/>
      <c r="U641" s="31"/>
      <c r="V641" s="31"/>
      <c r="W641" s="31"/>
      <c r="X641" s="31"/>
      <c r="Y641" s="31"/>
      <c r="Z641" s="31"/>
      <c r="AA641" s="31"/>
      <c r="AB641" s="31"/>
      <c r="AC641" s="31"/>
      <c r="AE641" s="75"/>
      <c r="AF641" s="75"/>
      <c r="AG641" s="20"/>
      <c r="AH641" s="20"/>
      <c r="AI641" s="20"/>
      <c r="AJ641" s="20"/>
      <c r="AK641" s="20"/>
      <c r="AL641" s="20"/>
      <c r="AM641" s="20"/>
      <c r="AN641" s="20"/>
      <c r="AO641" s="20"/>
      <c r="AP641" s="20"/>
      <c r="AQ641" s="20"/>
    </row>
    <row r="642" spans="3:43" ht="13.75" customHeight="1" x14ac:dyDescent="0.15">
      <c r="C642" s="77" t="s">
        <v>1291</v>
      </c>
      <c r="D642" s="75"/>
      <c r="E642" s="73" t="s">
        <v>38</v>
      </c>
      <c r="F642" s="108" t="s">
        <v>1292</v>
      </c>
      <c r="G642" s="108">
        <v>0.33816210370370364</v>
      </c>
      <c r="H642" s="109">
        <v>7.7883199999999997</v>
      </c>
      <c r="I642" s="64">
        <v>7.8277656999999997E-7</v>
      </c>
      <c r="J642" s="70">
        <v>2.1350697000000001E-9</v>
      </c>
      <c r="K642" s="64">
        <v>2.8737341E-2</v>
      </c>
      <c r="L642" s="85"/>
      <c r="M642" s="85"/>
      <c r="N642" s="76"/>
      <c r="O642" s="76"/>
      <c r="P642" s="76"/>
      <c r="Q642" s="76"/>
      <c r="R642" s="31"/>
      <c r="S642" s="23"/>
      <c r="T642" s="31"/>
      <c r="U642" s="31"/>
      <c r="V642" s="31"/>
      <c r="W642" s="31"/>
      <c r="X642" s="31"/>
      <c r="Y642" s="31"/>
      <c r="Z642" s="31"/>
      <c r="AA642" s="31"/>
      <c r="AB642" s="31"/>
      <c r="AC642" s="31"/>
      <c r="AE642" s="75"/>
      <c r="AF642" s="75"/>
      <c r="AG642" s="20"/>
      <c r="AH642" s="20"/>
      <c r="AI642" s="20"/>
      <c r="AJ642" s="20"/>
      <c r="AK642" s="20"/>
      <c r="AL642" s="20"/>
      <c r="AM642" s="20"/>
      <c r="AN642" s="20"/>
      <c r="AO642" s="20"/>
      <c r="AP642" s="20"/>
      <c r="AQ642" s="20"/>
    </row>
    <row r="643" spans="3:43" ht="13.75" customHeight="1" x14ac:dyDescent="0.15">
      <c r="C643" s="77" t="s">
        <v>1293</v>
      </c>
      <c r="D643" s="75"/>
      <c r="E643" s="73" t="s">
        <v>38</v>
      </c>
      <c r="F643" s="108" t="s">
        <v>1294</v>
      </c>
      <c r="G643" s="108">
        <v>3.3026065185185183</v>
      </c>
      <c r="H643" s="109">
        <v>7.7883199999999997</v>
      </c>
      <c r="I643" s="64">
        <v>3.9843766000000002E-6</v>
      </c>
      <c r="J643" s="70">
        <v>1.1795334E-8</v>
      </c>
      <c r="K643" s="64">
        <v>2.8737341E-2</v>
      </c>
      <c r="L643" s="85"/>
      <c r="M643" s="85"/>
      <c r="N643" s="76"/>
      <c r="O643" s="76"/>
      <c r="P643" s="76"/>
      <c r="Q643" s="76"/>
      <c r="R643" s="31"/>
      <c r="S643" s="23"/>
      <c r="T643" s="31"/>
      <c r="U643" s="31"/>
      <c r="V643" s="31"/>
      <c r="W643" s="31"/>
      <c r="X643" s="31"/>
      <c r="Y643" s="31"/>
      <c r="Z643" s="31"/>
      <c r="AA643" s="31"/>
      <c r="AB643" s="31"/>
      <c r="AC643" s="31"/>
      <c r="AE643" s="75"/>
      <c r="AF643" s="75"/>
      <c r="AG643" s="20"/>
      <c r="AH643" s="20"/>
      <c r="AI643" s="20"/>
      <c r="AJ643" s="20"/>
      <c r="AK643" s="20"/>
      <c r="AL643" s="20"/>
      <c r="AM643" s="20"/>
      <c r="AN643" s="20"/>
      <c r="AO643" s="20"/>
      <c r="AP643" s="20"/>
      <c r="AQ643" s="20"/>
    </row>
    <row r="644" spans="3:43" ht="13.75" customHeight="1" x14ac:dyDescent="0.15">
      <c r="C644" s="77" t="s">
        <v>1295</v>
      </c>
      <c r="D644" s="106">
        <v>1</v>
      </c>
      <c r="E644" s="73" t="s">
        <v>38</v>
      </c>
      <c r="F644" s="108" t="s">
        <v>1296</v>
      </c>
      <c r="G644" s="108">
        <v>0.11265759259259259</v>
      </c>
      <c r="H644" s="109">
        <v>1.9935263000000001</v>
      </c>
      <c r="I644" s="64">
        <v>3.4012876000000002E-7</v>
      </c>
      <c r="J644" s="70">
        <v>9.4294646999999993E-10</v>
      </c>
      <c r="K644" s="64">
        <v>1.6911419E-2</v>
      </c>
      <c r="L644" s="85"/>
      <c r="M644" s="85"/>
      <c r="N644" s="76"/>
      <c r="O644" s="76"/>
      <c r="P644" s="76"/>
      <c r="Q644" s="76"/>
      <c r="R644" s="31"/>
      <c r="S644" s="23"/>
      <c r="T644" s="31"/>
      <c r="U644" s="31"/>
      <c r="V644" s="31"/>
      <c r="W644" s="31"/>
      <c r="X644" s="31"/>
      <c r="Y644" s="31"/>
      <c r="Z644" s="31"/>
      <c r="AA644" s="31"/>
      <c r="AB644" s="31"/>
      <c r="AC644" s="31"/>
      <c r="AE644" s="75"/>
      <c r="AF644" s="75"/>
      <c r="AG644" s="20"/>
      <c r="AH644" s="20"/>
      <c r="AI644" s="20"/>
      <c r="AJ644" s="20"/>
      <c r="AK644" s="20"/>
      <c r="AL644" s="20"/>
      <c r="AM644" s="20"/>
      <c r="AN644" s="20"/>
      <c r="AO644" s="20"/>
      <c r="AP644" s="20"/>
      <c r="AQ644" s="20"/>
    </row>
    <row r="645" spans="3:43" ht="13.75" customHeight="1" x14ac:dyDescent="0.15">
      <c r="C645" s="77" t="s">
        <v>1297</v>
      </c>
      <c r="D645" s="106">
        <v>1</v>
      </c>
      <c r="E645" s="73" t="s">
        <v>38</v>
      </c>
      <c r="F645" s="108" t="s">
        <v>1298</v>
      </c>
      <c r="G645" s="108">
        <v>3.0771020740740735</v>
      </c>
      <c r="H645" s="109">
        <v>1.9935263000000001</v>
      </c>
      <c r="I645" s="64">
        <v>3.5417288000000002E-6</v>
      </c>
      <c r="J645" s="70">
        <v>1.060321E-8</v>
      </c>
      <c r="K645" s="64">
        <v>1.6911419E-2</v>
      </c>
      <c r="L645" s="85"/>
      <c r="M645" s="85"/>
      <c r="N645" s="76"/>
      <c r="O645" s="76"/>
      <c r="P645" s="76"/>
      <c r="Q645" s="76"/>
      <c r="R645" s="31"/>
      <c r="S645" s="23"/>
      <c r="T645" s="31"/>
      <c r="U645" s="31"/>
      <c r="V645" s="31"/>
      <c r="W645" s="31"/>
      <c r="X645" s="31"/>
      <c r="Y645" s="31"/>
      <c r="Z645" s="31"/>
      <c r="AA645" s="31"/>
      <c r="AB645" s="31"/>
      <c r="AC645" s="31"/>
      <c r="AE645" s="75"/>
      <c r="AF645" s="75"/>
      <c r="AG645" s="20"/>
      <c r="AH645" s="20"/>
      <c r="AI645" s="20"/>
      <c r="AJ645" s="20"/>
      <c r="AK645" s="20"/>
      <c r="AL645" s="20"/>
      <c r="AM645" s="20"/>
      <c r="AN645" s="20"/>
      <c r="AO645" s="20"/>
      <c r="AP645" s="20"/>
      <c r="AQ645" s="20"/>
    </row>
    <row r="646" spans="3:43" ht="13.75" customHeight="1" x14ac:dyDescent="0.15">
      <c r="C646" s="77" t="s">
        <v>1299</v>
      </c>
      <c r="D646" s="75"/>
      <c r="E646" s="73" t="s">
        <v>38</v>
      </c>
      <c r="F646" s="108" t="s">
        <v>1300</v>
      </c>
      <c r="G646" s="108">
        <v>0.11267147407407406</v>
      </c>
      <c r="H646" s="109">
        <v>2.0216748999999998</v>
      </c>
      <c r="I646" s="64">
        <v>3.9457473000000002E-7</v>
      </c>
      <c r="J646" s="70">
        <v>9.9307053000000005E-10</v>
      </c>
      <c r="K646" s="64">
        <v>1.6645594999999999E-2</v>
      </c>
      <c r="L646" s="85"/>
      <c r="M646" s="85"/>
      <c r="N646" s="76"/>
      <c r="O646" s="76"/>
      <c r="P646" s="76"/>
      <c r="Q646" s="76"/>
      <c r="R646" s="31"/>
      <c r="S646" s="23"/>
      <c r="T646" s="31"/>
      <c r="U646" s="31"/>
      <c r="V646" s="31"/>
      <c r="W646" s="31"/>
      <c r="X646" s="31"/>
      <c r="Y646" s="31"/>
      <c r="Z646" s="31"/>
      <c r="AA646" s="31"/>
      <c r="AB646" s="31"/>
      <c r="AC646" s="31"/>
      <c r="AE646" s="75"/>
      <c r="AF646" s="75"/>
      <c r="AG646" s="20"/>
      <c r="AH646" s="20"/>
      <c r="AI646" s="20"/>
      <c r="AJ646" s="20"/>
      <c r="AK646" s="20"/>
      <c r="AL646" s="20"/>
      <c r="AM646" s="20"/>
      <c r="AN646" s="20"/>
      <c r="AO646" s="20"/>
      <c r="AP646" s="20"/>
      <c r="AQ646" s="20"/>
    </row>
    <row r="647" spans="3:43" ht="13.75" customHeight="1" x14ac:dyDescent="0.15">
      <c r="C647" s="77" t="s">
        <v>1301</v>
      </c>
      <c r="D647" s="75"/>
      <c r="E647" s="73" t="s">
        <v>38</v>
      </c>
      <c r="F647" s="108" t="s">
        <v>1302</v>
      </c>
      <c r="G647" s="108">
        <v>3.0771159259259258</v>
      </c>
      <c r="H647" s="109">
        <v>2.0216748999999998</v>
      </c>
      <c r="I647" s="64">
        <v>3.5961747000000001E-6</v>
      </c>
      <c r="J647" s="70">
        <v>1.0653334E-8</v>
      </c>
      <c r="K647" s="64">
        <v>1.6645594999999999E-2</v>
      </c>
      <c r="L647" s="85"/>
      <c r="M647" s="85"/>
      <c r="N647" s="76"/>
      <c r="O647" s="76"/>
      <c r="P647" s="76"/>
      <c r="Q647" s="76"/>
      <c r="R647" s="31"/>
      <c r="S647" s="23"/>
      <c r="T647" s="31"/>
      <c r="U647" s="31"/>
      <c r="V647" s="31"/>
      <c r="W647" s="31"/>
      <c r="X647" s="31"/>
      <c r="Y647" s="31"/>
      <c r="Z647" s="31"/>
      <c r="AA647" s="31"/>
      <c r="AB647" s="31"/>
      <c r="AC647" s="31"/>
      <c r="AE647" s="75"/>
      <c r="AF647" s="75"/>
      <c r="AG647" s="20"/>
      <c r="AH647" s="20"/>
      <c r="AI647" s="20"/>
      <c r="AJ647" s="20"/>
      <c r="AK647" s="20"/>
      <c r="AL647" s="20"/>
      <c r="AM647" s="20"/>
      <c r="AN647" s="20"/>
      <c r="AO647" s="20"/>
      <c r="AP647" s="20"/>
      <c r="AQ647" s="20"/>
    </row>
    <row r="648" spans="3:43" ht="13.75" customHeight="1" x14ac:dyDescent="0.15">
      <c r="C648" s="77" t="s">
        <v>1303</v>
      </c>
      <c r="D648" s="75"/>
      <c r="E648" s="73" t="s">
        <v>38</v>
      </c>
      <c r="F648" s="108" t="s">
        <v>1304</v>
      </c>
      <c r="G648" s="108">
        <v>9.9813918518518521E-2</v>
      </c>
      <c r="H648" s="109">
        <v>1.7772574999999999</v>
      </c>
      <c r="I648" s="64">
        <v>3.1321002E-7</v>
      </c>
      <c r="J648" s="70">
        <v>8.4512686999999997E-10</v>
      </c>
      <c r="K648" s="64">
        <v>1.4865725999999999E-2</v>
      </c>
      <c r="L648" s="85"/>
      <c r="M648" s="85"/>
      <c r="N648" s="76"/>
      <c r="O648" s="76"/>
      <c r="P648" s="76"/>
      <c r="Q648" s="76"/>
      <c r="R648" s="31"/>
      <c r="S648" s="23"/>
      <c r="T648" s="31"/>
      <c r="U648" s="31"/>
      <c r="V648" s="31"/>
      <c r="W648" s="31"/>
      <c r="X648" s="31"/>
      <c r="Y648" s="31"/>
      <c r="Z648" s="31"/>
      <c r="AA648" s="31"/>
      <c r="AB648" s="31"/>
      <c r="AC648" s="31"/>
      <c r="AE648" s="75"/>
      <c r="AF648" s="75"/>
      <c r="AG648" s="20"/>
      <c r="AH648" s="20"/>
      <c r="AI648" s="20"/>
      <c r="AJ648" s="20"/>
      <c r="AK648" s="20"/>
      <c r="AL648" s="20"/>
      <c r="AM648" s="20"/>
      <c r="AN648" s="20"/>
      <c r="AO648" s="20"/>
      <c r="AP648" s="20"/>
      <c r="AQ648" s="20"/>
    </row>
    <row r="649" spans="3:43" ht="13.75" customHeight="1" x14ac:dyDescent="0.15">
      <c r="C649" s="77" t="s">
        <v>1305</v>
      </c>
      <c r="D649" s="75"/>
      <c r="E649" s="73" t="s">
        <v>38</v>
      </c>
      <c r="F649" s="108" t="s">
        <v>1306</v>
      </c>
      <c r="G649" s="108">
        <v>3.0642583703703705</v>
      </c>
      <c r="H649" s="109">
        <v>1.7772574999999999</v>
      </c>
      <c r="I649" s="64">
        <v>3.5148100000000001E-6</v>
      </c>
      <c r="J649" s="70">
        <v>1.0505390999999999E-8</v>
      </c>
      <c r="K649" s="64">
        <v>1.4865725999999999E-2</v>
      </c>
      <c r="L649" s="85"/>
      <c r="M649" s="85"/>
      <c r="N649" s="76"/>
      <c r="O649" s="76"/>
      <c r="P649" s="76"/>
      <c r="Q649" s="76"/>
      <c r="R649" s="31"/>
      <c r="S649" s="23"/>
      <c r="T649" s="31"/>
      <c r="U649" s="31"/>
      <c r="V649" s="31"/>
      <c r="W649" s="31"/>
      <c r="X649" s="31"/>
      <c r="Y649" s="31"/>
      <c r="Z649" s="31"/>
      <c r="AA649" s="31"/>
      <c r="AB649" s="31"/>
      <c r="AC649" s="31"/>
      <c r="AE649" s="75"/>
      <c r="AF649" s="75"/>
      <c r="AG649" s="20"/>
      <c r="AH649" s="20"/>
      <c r="AI649" s="20"/>
      <c r="AJ649" s="20"/>
      <c r="AK649" s="20"/>
      <c r="AL649" s="20"/>
      <c r="AM649" s="20"/>
      <c r="AN649" s="20"/>
      <c r="AO649" s="20"/>
      <c r="AP649" s="20"/>
      <c r="AQ649" s="20"/>
    </row>
    <row r="650" spans="3:43" ht="13.75" customHeight="1" x14ac:dyDescent="0.15">
      <c r="C650" s="77" t="s">
        <v>1307</v>
      </c>
      <c r="D650" s="106">
        <v>1</v>
      </c>
      <c r="E650" s="73" t="s">
        <v>38</v>
      </c>
      <c r="F650" s="108" t="s">
        <v>1308</v>
      </c>
      <c r="G650" s="108">
        <v>0.1281552</v>
      </c>
      <c r="H650" s="109">
        <v>2.3037923999999999</v>
      </c>
      <c r="I650" s="64">
        <v>4.6873199999999999E-7</v>
      </c>
      <c r="J650" s="70">
        <v>1.1493315000000001E-9</v>
      </c>
      <c r="K650" s="64">
        <v>1.8906361999999999E-2</v>
      </c>
      <c r="L650" s="85"/>
      <c r="M650" s="85"/>
      <c r="N650" s="76"/>
      <c r="O650" s="76"/>
      <c r="P650" s="76"/>
      <c r="Q650" s="76"/>
      <c r="R650" s="31"/>
      <c r="S650" s="23"/>
      <c r="T650" s="31"/>
      <c r="U650" s="31"/>
      <c r="V650" s="31"/>
      <c r="W650" s="31"/>
      <c r="X650" s="31"/>
      <c r="Y650" s="31"/>
      <c r="Z650" s="31"/>
      <c r="AA650" s="31"/>
      <c r="AB650" s="31"/>
      <c r="AC650" s="31"/>
      <c r="AE650" s="75"/>
      <c r="AF650" s="75"/>
      <c r="AG650" s="20"/>
      <c r="AH650" s="20"/>
      <c r="AI650" s="20"/>
      <c r="AJ650" s="20"/>
      <c r="AK650" s="20"/>
      <c r="AL650" s="20"/>
      <c r="AM650" s="20"/>
      <c r="AN650" s="20"/>
      <c r="AO650" s="20"/>
      <c r="AP650" s="20"/>
      <c r="AQ650" s="20"/>
    </row>
    <row r="651" spans="3:43" ht="13.75" customHeight="1" x14ac:dyDescent="0.15">
      <c r="C651" s="77" t="s">
        <v>1309</v>
      </c>
      <c r="D651" s="106">
        <v>1</v>
      </c>
      <c r="E651" s="73" t="s">
        <v>38</v>
      </c>
      <c r="F651" s="108" t="s">
        <v>1310</v>
      </c>
      <c r="G651" s="108">
        <v>3.0925996296296292</v>
      </c>
      <c r="H651" s="109">
        <v>2.3037923999999999</v>
      </c>
      <c r="I651" s="64">
        <v>3.6703319999999999E-6</v>
      </c>
      <c r="J651" s="70">
        <v>1.0809595E-8</v>
      </c>
      <c r="K651" s="64">
        <v>1.8906361999999999E-2</v>
      </c>
      <c r="L651" s="85"/>
      <c r="M651" s="85"/>
      <c r="N651" s="76"/>
      <c r="O651" s="76"/>
      <c r="P651" s="76"/>
      <c r="Q651" s="76"/>
      <c r="R651" s="31"/>
      <c r="S651" s="23"/>
      <c r="T651" s="31"/>
      <c r="U651" s="31"/>
      <c r="V651" s="31"/>
      <c r="W651" s="31"/>
      <c r="X651" s="31"/>
      <c r="Y651" s="31"/>
      <c r="Z651" s="31"/>
      <c r="AA651" s="31"/>
      <c r="AB651" s="31"/>
      <c r="AC651" s="31"/>
      <c r="AE651" s="75"/>
      <c r="AF651" s="75"/>
      <c r="AG651" s="20"/>
      <c r="AH651" s="20"/>
      <c r="AI651" s="20"/>
      <c r="AJ651" s="20"/>
      <c r="AK651" s="20"/>
      <c r="AL651" s="20"/>
      <c r="AM651" s="20"/>
      <c r="AN651" s="20"/>
      <c r="AO651" s="20"/>
      <c r="AP651" s="20"/>
      <c r="AQ651" s="20"/>
    </row>
    <row r="652" spans="3:43" ht="13.75" customHeight="1" x14ac:dyDescent="0.15">
      <c r="C652" s="77" t="s">
        <v>1311</v>
      </c>
      <c r="D652" s="75"/>
      <c r="E652" s="73" t="s">
        <v>38</v>
      </c>
      <c r="F652" s="108" t="s">
        <v>1312</v>
      </c>
      <c r="G652" s="108">
        <v>-7.6023362962962956E-2</v>
      </c>
      <c r="H652" s="109">
        <v>1.2145438</v>
      </c>
      <c r="I652" s="64">
        <v>-2.6904139999999999E-8</v>
      </c>
      <c r="J652" s="70">
        <v>3.2155611000000002E-11</v>
      </c>
      <c r="K652" s="64">
        <v>1.0716097000000001E-2</v>
      </c>
      <c r="L652" s="85"/>
      <c r="M652" s="85"/>
      <c r="N652" s="76"/>
      <c r="O652" s="76"/>
      <c r="P652" s="76"/>
      <c r="Q652" s="76"/>
      <c r="R652" s="31"/>
      <c r="S652" s="23"/>
      <c r="T652" s="31"/>
      <c r="U652" s="31"/>
      <c r="V652" s="31"/>
      <c r="W652" s="31"/>
      <c r="X652" s="31"/>
      <c r="Y652" s="31"/>
      <c r="Z652" s="31"/>
      <c r="AA652" s="31"/>
      <c r="AB652" s="31"/>
      <c r="AC652" s="31"/>
      <c r="AE652" s="75"/>
      <c r="AF652" s="75"/>
      <c r="AG652" s="20"/>
      <c r="AH652" s="20"/>
      <c r="AI652" s="20"/>
      <c r="AJ652" s="20"/>
      <c r="AK652" s="20"/>
      <c r="AL652" s="20"/>
      <c r="AM652" s="20"/>
      <c r="AN652" s="20"/>
      <c r="AO652" s="20"/>
      <c r="AP652" s="20"/>
      <c r="AQ652" s="20"/>
    </row>
    <row r="653" spans="3:43" ht="13.75" customHeight="1" x14ac:dyDescent="0.15">
      <c r="C653" s="77" t="s">
        <v>1313</v>
      </c>
      <c r="D653" s="75"/>
      <c r="E653" s="73" t="s">
        <v>38</v>
      </c>
      <c r="F653" s="108" t="s">
        <v>1314</v>
      </c>
      <c r="G653" s="108">
        <v>0.1489977925925926</v>
      </c>
      <c r="H653" s="109">
        <v>2.6739473999999999</v>
      </c>
      <c r="I653" s="64">
        <v>5.4983599000000002E-7</v>
      </c>
      <c r="J653" s="70">
        <v>1.342468E-9</v>
      </c>
      <c r="K653" s="64">
        <v>2.2041775999999999E-2</v>
      </c>
      <c r="L653" s="85"/>
      <c r="M653" s="85"/>
      <c r="N653" s="76"/>
      <c r="O653" s="76"/>
      <c r="P653" s="76"/>
      <c r="Q653" s="76"/>
      <c r="R653" s="31"/>
      <c r="S653" s="23"/>
      <c r="T653" s="31"/>
      <c r="U653" s="31"/>
      <c r="V653" s="31"/>
      <c r="W653" s="31"/>
      <c r="X653" s="31"/>
      <c r="Y653" s="31"/>
      <c r="Z653" s="31"/>
      <c r="AA653" s="31"/>
      <c r="AB653" s="31"/>
      <c r="AC653" s="31"/>
      <c r="AE653" s="75"/>
      <c r="AF653" s="75"/>
      <c r="AG653" s="20"/>
      <c r="AH653" s="20"/>
      <c r="AI653" s="20"/>
      <c r="AJ653" s="20"/>
      <c r="AK653" s="20"/>
      <c r="AL653" s="20"/>
      <c r="AM653" s="20"/>
      <c r="AN653" s="20"/>
      <c r="AO653" s="20"/>
      <c r="AP653" s="20"/>
      <c r="AQ653" s="20"/>
    </row>
    <row r="654" spans="3:43" ht="13.75" customHeight="1" x14ac:dyDescent="0.15">
      <c r="C654" s="77" t="s">
        <v>1315</v>
      </c>
      <c r="D654" s="114"/>
      <c r="E654" s="73" t="s">
        <v>38</v>
      </c>
      <c r="F654" s="108" t="s">
        <v>1316</v>
      </c>
      <c r="G654" s="108">
        <v>3.113442222222222</v>
      </c>
      <c r="H654" s="109">
        <v>2.6739473999999999</v>
      </c>
      <c r="I654" s="64">
        <v>3.7514359999999999E-6</v>
      </c>
      <c r="J654" s="70">
        <v>1.1002732E-8</v>
      </c>
      <c r="K654" s="64">
        <v>2.2041775999999999E-2</v>
      </c>
      <c r="L654" s="85"/>
      <c r="M654" s="85"/>
      <c r="N654" s="76"/>
      <c r="O654" s="76"/>
      <c r="P654" s="76"/>
      <c r="Q654" s="76"/>
      <c r="R654" s="31"/>
      <c r="S654" s="23"/>
      <c r="T654" s="31"/>
      <c r="U654" s="31"/>
      <c r="V654" s="31"/>
      <c r="W654" s="31"/>
      <c r="X654" s="31"/>
      <c r="Y654" s="31"/>
      <c r="Z654" s="31"/>
      <c r="AA654" s="31"/>
      <c r="AB654" s="31"/>
      <c r="AC654" s="31"/>
      <c r="AE654" s="75"/>
      <c r="AF654" s="75"/>
      <c r="AG654" s="20"/>
      <c r="AH654" s="20"/>
      <c r="AI654" s="20"/>
      <c r="AJ654" s="20"/>
      <c r="AK654" s="20"/>
      <c r="AL654" s="20"/>
      <c r="AM654" s="20"/>
      <c r="AN654" s="20"/>
      <c r="AO654" s="20"/>
      <c r="AP654" s="20"/>
      <c r="AQ654" s="20"/>
    </row>
    <row r="655" spans="3:43" ht="13.75" customHeight="1" x14ac:dyDescent="0.15">
      <c r="C655" s="77" t="s">
        <v>1317</v>
      </c>
      <c r="D655" s="75"/>
      <c r="E655" s="73" t="s">
        <v>38</v>
      </c>
      <c r="F655" s="108" t="s">
        <v>1318</v>
      </c>
      <c r="G655" s="108">
        <v>0.10225017777777777</v>
      </c>
      <c r="H655" s="109">
        <v>1.8365974</v>
      </c>
      <c r="I655" s="64">
        <v>3.5402272999999999E-7</v>
      </c>
      <c r="J655" s="70">
        <v>8.9650225999999999E-10</v>
      </c>
      <c r="K655" s="64">
        <v>1.5077887999999999E-2</v>
      </c>
      <c r="L655" s="85"/>
      <c r="M655" s="85"/>
      <c r="N655" s="76"/>
      <c r="O655" s="76"/>
      <c r="P655" s="76"/>
      <c r="Q655" s="76"/>
      <c r="R655" s="31"/>
      <c r="S655" s="23"/>
      <c r="T655" s="31"/>
      <c r="U655" s="31"/>
      <c r="V655" s="31"/>
      <c r="W655" s="31"/>
      <c r="X655" s="31"/>
      <c r="Y655" s="31"/>
      <c r="Z655" s="31"/>
      <c r="AA655" s="31"/>
      <c r="AB655" s="31"/>
      <c r="AC655" s="31"/>
      <c r="AE655" s="75"/>
      <c r="AF655" s="75"/>
      <c r="AG655" s="20"/>
      <c r="AH655" s="20"/>
      <c r="AI655" s="20"/>
      <c r="AJ655" s="20"/>
      <c r="AK655" s="20"/>
      <c r="AL655" s="20"/>
      <c r="AM655" s="20"/>
      <c r="AN655" s="20"/>
      <c r="AO655" s="20"/>
      <c r="AP655" s="20"/>
      <c r="AQ655" s="20"/>
    </row>
    <row r="656" spans="3:43" ht="13.75" customHeight="1" x14ac:dyDescent="0.15">
      <c r="C656" s="77" t="s">
        <v>1319</v>
      </c>
      <c r="D656" s="75"/>
      <c r="E656" s="73" t="s">
        <v>38</v>
      </c>
      <c r="F656" s="108" t="s">
        <v>1320</v>
      </c>
      <c r="G656" s="108">
        <v>3.0666945925925924</v>
      </c>
      <c r="H656" s="109">
        <v>1.8365974</v>
      </c>
      <c r="I656" s="64">
        <v>3.5556227000000001E-6</v>
      </c>
      <c r="J656" s="70">
        <v>1.0556766E-8</v>
      </c>
      <c r="K656" s="64">
        <v>1.5077887999999999E-2</v>
      </c>
      <c r="L656" s="85"/>
      <c r="M656" s="85"/>
      <c r="N656" s="76"/>
      <c r="O656" s="76"/>
      <c r="P656" s="76"/>
      <c r="Q656" s="76"/>
      <c r="R656" s="31"/>
      <c r="S656" s="23"/>
      <c r="T656" s="31"/>
      <c r="U656" s="31"/>
      <c r="V656" s="31"/>
      <c r="W656" s="31"/>
      <c r="X656" s="31"/>
      <c r="Y656" s="31"/>
      <c r="Z656" s="31"/>
      <c r="AA656" s="31"/>
      <c r="AB656" s="31"/>
      <c r="AC656" s="31"/>
      <c r="AE656" s="75"/>
      <c r="AF656" s="75"/>
      <c r="AG656" s="20"/>
      <c r="AH656" s="20"/>
      <c r="AI656" s="20"/>
      <c r="AJ656" s="20"/>
      <c r="AK656" s="20"/>
      <c r="AL656" s="20"/>
      <c r="AM656" s="20"/>
      <c r="AN656" s="20"/>
      <c r="AO656" s="20"/>
      <c r="AP656" s="20"/>
      <c r="AQ656" s="20"/>
    </row>
    <row r="657" spans="3:43" ht="13.75" customHeight="1" x14ac:dyDescent="0.15">
      <c r="C657" s="77" t="s">
        <v>1321</v>
      </c>
      <c r="D657" s="106">
        <v>1</v>
      </c>
      <c r="E657" s="73" t="s">
        <v>38</v>
      </c>
      <c r="F657" s="108" t="s">
        <v>1322</v>
      </c>
      <c r="G657" s="108">
        <v>0.11903079259259258</v>
      </c>
      <c r="H657" s="109">
        <v>2.1047248999999999</v>
      </c>
      <c r="I657" s="64">
        <v>3.6105598999999999E-7</v>
      </c>
      <c r="J657" s="70">
        <v>9.9844380000000009E-10</v>
      </c>
      <c r="K657" s="64">
        <v>1.7889234E-2</v>
      </c>
      <c r="L657" s="85"/>
      <c r="M657" s="85"/>
      <c r="N657" s="76"/>
      <c r="O657" s="76"/>
      <c r="P657" s="76"/>
      <c r="Q657" s="76"/>
      <c r="R657" s="31"/>
      <c r="S657" s="23"/>
      <c r="T657" s="31"/>
      <c r="U657" s="31"/>
      <c r="V657" s="31"/>
      <c r="W657" s="31"/>
      <c r="X657" s="31"/>
      <c r="Y657" s="31"/>
      <c r="Z657" s="31"/>
      <c r="AA657" s="31"/>
      <c r="AB657" s="31"/>
      <c r="AC657" s="31"/>
      <c r="AE657" s="75"/>
      <c r="AF657" s="75"/>
      <c r="AG657" s="20"/>
      <c r="AH657" s="20"/>
      <c r="AI657" s="20"/>
      <c r="AJ657" s="20"/>
      <c r="AK657" s="20"/>
      <c r="AL657" s="20"/>
      <c r="AM657" s="20"/>
      <c r="AN657" s="20"/>
      <c r="AO657" s="20"/>
      <c r="AP657" s="20"/>
      <c r="AQ657" s="20"/>
    </row>
    <row r="658" spans="3:43" ht="13.75" customHeight="1" x14ac:dyDescent="0.15">
      <c r="C658" s="77" t="s">
        <v>1323</v>
      </c>
      <c r="D658" s="106">
        <v>1</v>
      </c>
      <c r="E658" s="73" t="s">
        <v>38</v>
      </c>
      <c r="F658" s="108" t="s">
        <v>1324</v>
      </c>
      <c r="G658" s="108">
        <v>3.0834752592592594</v>
      </c>
      <c r="H658" s="109">
        <v>2.1047248999999999</v>
      </c>
      <c r="I658" s="64">
        <v>3.5626559999999998E-6</v>
      </c>
      <c r="J658" s="70">
        <v>1.0658707999999999E-8</v>
      </c>
      <c r="K658" s="64">
        <v>1.7889234E-2</v>
      </c>
      <c r="L658" s="85"/>
      <c r="M658" s="85"/>
      <c r="N658" s="76"/>
      <c r="O658" s="76"/>
      <c r="P658" s="76"/>
      <c r="Q658" s="76"/>
      <c r="R658" s="31"/>
      <c r="S658" s="23"/>
      <c r="T658" s="31"/>
      <c r="U658" s="31"/>
      <c r="V658" s="31"/>
      <c r="W658" s="31"/>
      <c r="X658" s="31"/>
      <c r="Y658" s="31"/>
      <c r="Z658" s="31"/>
      <c r="AA658" s="31"/>
      <c r="AB658" s="31"/>
      <c r="AC658" s="31"/>
      <c r="AE658" s="75"/>
      <c r="AF658" s="75"/>
      <c r="AG658" s="20"/>
      <c r="AH658" s="20"/>
      <c r="AI658" s="20"/>
      <c r="AJ658" s="20"/>
      <c r="AK658" s="20"/>
      <c r="AL658" s="20"/>
      <c r="AM658" s="20"/>
      <c r="AN658" s="20"/>
      <c r="AO658" s="20"/>
      <c r="AP658" s="20"/>
      <c r="AQ658" s="20"/>
    </row>
    <row r="659" spans="3:43" ht="13.75" customHeight="1" x14ac:dyDescent="0.15">
      <c r="C659" s="77" t="s">
        <v>1325</v>
      </c>
      <c r="D659" s="106">
        <v>1</v>
      </c>
      <c r="E659" s="73" t="s">
        <v>38</v>
      </c>
      <c r="F659" s="108" t="s">
        <v>1326</v>
      </c>
      <c r="G659" s="108">
        <v>0.19601715555555554</v>
      </c>
      <c r="H659" s="109">
        <v>3.2256594999999999</v>
      </c>
      <c r="I659" s="64">
        <v>7.1558843999999997E-7</v>
      </c>
      <c r="J659" s="70">
        <v>1.8302307E-9</v>
      </c>
      <c r="K659" s="64">
        <v>3.2505174999999997E-2</v>
      </c>
      <c r="L659" s="85"/>
      <c r="M659" s="85"/>
      <c r="N659" s="76"/>
      <c r="O659" s="76"/>
      <c r="P659" s="76"/>
      <c r="Q659" s="76"/>
      <c r="R659" s="31"/>
      <c r="S659" s="23"/>
      <c r="T659" s="31"/>
      <c r="U659" s="31"/>
      <c r="V659" s="31"/>
      <c r="W659" s="31"/>
      <c r="X659" s="31"/>
      <c r="Y659" s="31"/>
      <c r="Z659" s="31"/>
      <c r="AA659" s="31"/>
      <c r="AB659" s="31"/>
      <c r="AC659" s="31"/>
      <c r="AE659" s="75"/>
      <c r="AF659" s="75"/>
      <c r="AG659" s="20"/>
      <c r="AH659" s="20"/>
      <c r="AI659" s="20"/>
      <c r="AJ659" s="20"/>
      <c r="AK659" s="20"/>
      <c r="AL659" s="20"/>
      <c r="AM659" s="20"/>
      <c r="AN659" s="20"/>
      <c r="AO659" s="20"/>
      <c r="AP659" s="20"/>
      <c r="AQ659" s="20"/>
    </row>
    <row r="660" spans="3:43" ht="13.75" customHeight="1" x14ac:dyDescent="0.15">
      <c r="C660" s="77" t="s">
        <v>1327</v>
      </c>
      <c r="D660" s="106">
        <v>1</v>
      </c>
      <c r="E660" s="73" t="s">
        <v>38</v>
      </c>
      <c r="F660" s="108" t="s">
        <v>1328</v>
      </c>
      <c r="G660" s="108">
        <v>3.1604616296296295</v>
      </c>
      <c r="H660" s="109">
        <v>3.2256594999999999</v>
      </c>
      <c r="I660" s="64">
        <v>3.9171883999999998E-6</v>
      </c>
      <c r="J660" s="70">
        <v>1.1490495E-8</v>
      </c>
      <c r="K660" s="64">
        <v>3.2505174999999997E-2</v>
      </c>
      <c r="L660" s="85"/>
      <c r="M660" s="85"/>
      <c r="N660" s="76"/>
      <c r="O660" s="76"/>
      <c r="P660" s="76"/>
      <c r="Q660" s="76"/>
      <c r="R660" s="31"/>
      <c r="S660" s="23"/>
      <c r="T660" s="31"/>
      <c r="U660" s="31"/>
      <c r="V660" s="31"/>
      <c r="W660" s="31"/>
      <c r="X660" s="31"/>
      <c r="Y660" s="31"/>
      <c r="Z660" s="31"/>
      <c r="AA660" s="31"/>
      <c r="AB660" s="31"/>
      <c r="AC660" s="31"/>
      <c r="AE660" s="75"/>
      <c r="AF660" s="75"/>
      <c r="AG660" s="20"/>
      <c r="AH660" s="20"/>
      <c r="AI660" s="20"/>
      <c r="AJ660" s="20"/>
      <c r="AK660" s="20"/>
      <c r="AL660" s="20"/>
      <c r="AM660" s="20"/>
      <c r="AN660" s="20"/>
      <c r="AO660" s="20"/>
      <c r="AP660" s="20"/>
      <c r="AQ660" s="20"/>
    </row>
    <row r="661" spans="3:43" ht="13.75" customHeight="1" x14ac:dyDescent="0.15">
      <c r="C661" s="77" t="s">
        <v>1329</v>
      </c>
      <c r="D661" s="106">
        <v>1</v>
      </c>
      <c r="E661" s="73" t="s">
        <v>38</v>
      </c>
      <c r="F661" s="108" t="s">
        <v>1330</v>
      </c>
      <c r="G661" s="108">
        <v>0.16634346666666666</v>
      </c>
      <c r="H661" s="109">
        <v>2.969357</v>
      </c>
      <c r="I661" s="64">
        <v>5.9268895E-7</v>
      </c>
      <c r="J661" s="70">
        <v>1.4805489000000001E-9</v>
      </c>
      <c r="K661" s="64">
        <v>2.4772520999999999E-2</v>
      </c>
      <c r="L661" s="85"/>
      <c r="M661" s="85"/>
      <c r="N661" s="76"/>
      <c r="O661" s="76"/>
      <c r="P661" s="76"/>
      <c r="Q661" s="76"/>
      <c r="R661" s="31"/>
      <c r="S661" s="23"/>
      <c r="T661" s="31"/>
      <c r="U661" s="31"/>
      <c r="V661" s="31"/>
      <c r="W661" s="31"/>
      <c r="X661" s="31"/>
      <c r="Y661" s="31"/>
      <c r="Z661" s="31"/>
      <c r="AA661" s="31"/>
      <c r="AB661" s="31"/>
      <c r="AC661" s="31"/>
      <c r="AE661" s="75"/>
      <c r="AF661" s="75"/>
      <c r="AG661" s="20"/>
      <c r="AH661" s="20"/>
      <c r="AI661" s="20"/>
      <c r="AJ661" s="20"/>
      <c r="AK661" s="20"/>
      <c r="AL661" s="20"/>
      <c r="AM661" s="20"/>
      <c r="AN661" s="20"/>
      <c r="AO661" s="20"/>
      <c r="AP661" s="20"/>
      <c r="AQ661" s="20"/>
    </row>
    <row r="662" spans="3:43" ht="13.75" customHeight="1" x14ac:dyDescent="0.15">
      <c r="C662" s="77" t="s">
        <v>1331</v>
      </c>
      <c r="D662" s="106">
        <v>1</v>
      </c>
      <c r="E662" s="73" t="s">
        <v>38</v>
      </c>
      <c r="F662" s="108" t="s">
        <v>1332</v>
      </c>
      <c r="G662" s="108">
        <v>3.1307879259259259</v>
      </c>
      <c r="H662" s="109">
        <v>2.969357</v>
      </c>
      <c r="I662" s="64">
        <v>3.7942890000000002E-6</v>
      </c>
      <c r="J662" s="70">
        <v>1.1140813E-8</v>
      </c>
      <c r="K662" s="64">
        <v>2.4772520999999999E-2</v>
      </c>
      <c r="L662" s="85"/>
      <c r="M662" s="85"/>
      <c r="N662" s="76"/>
      <c r="O662" s="76"/>
      <c r="P662" s="76"/>
      <c r="Q662" s="76"/>
      <c r="R662" s="31"/>
      <c r="S662" s="23"/>
      <c r="T662" s="31"/>
      <c r="U662" s="31"/>
      <c r="V662" s="31"/>
      <c r="W662" s="31"/>
      <c r="X662" s="31"/>
      <c r="Y662" s="31"/>
      <c r="Z662" s="31"/>
      <c r="AA662" s="31"/>
      <c r="AB662" s="31"/>
      <c r="AC662" s="31"/>
      <c r="AE662" s="75"/>
      <c r="AF662" s="75"/>
      <c r="AG662" s="20"/>
      <c r="AH662" s="20"/>
      <c r="AI662" s="20"/>
      <c r="AJ662" s="20"/>
      <c r="AK662" s="20"/>
      <c r="AL662" s="20"/>
      <c r="AM662" s="20"/>
      <c r="AN662" s="20"/>
      <c r="AO662" s="20"/>
      <c r="AP662" s="20"/>
      <c r="AQ662" s="20"/>
    </row>
    <row r="663" spans="3:43" ht="13.75" customHeight="1" x14ac:dyDescent="0.15">
      <c r="C663" s="77" t="s">
        <v>1333</v>
      </c>
      <c r="D663" s="106">
        <v>1</v>
      </c>
      <c r="E663" s="73" t="s">
        <v>38</v>
      </c>
      <c r="F663" s="108" t="s">
        <v>1334</v>
      </c>
      <c r="G663" s="108">
        <v>-8.997864444444445E-2</v>
      </c>
      <c r="H663" s="109">
        <v>0.98124235000000004</v>
      </c>
      <c r="I663" s="64">
        <v>-5.2867650999999999E-8</v>
      </c>
      <c r="J663" s="70">
        <v>-7.1110696000000002E-11</v>
      </c>
      <c r="K663" s="64">
        <v>8.4771702999999997E-3</v>
      </c>
      <c r="L663" s="85"/>
      <c r="M663" s="85"/>
      <c r="N663" s="76"/>
      <c r="O663" s="76"/>
      <c r="P663" s="76"/>
      <c r="Q663" s="76"/>
      <c r="R663" s="31"/>
      <c r="S663" s="23"/>
      <c r="T663" s="31"/>
      <c r="U663" s="31"/>
      <c r="V663" s="31"/>
      <c r="W663" s="31"/>
      <c r="X663" s="31"/>
      <c r="Y663" s="31"/>
      <c r="Z663" s="31"/>
      <c r="AA663" s="31"/>
      <c r="AB663" s="31"/>
      <c r="AC663" s="31"/>
      <c r="AE663" s="75"/>
      <c r="AF663" s="75"/>
      <c r="AG663" s="20"/>
      <c r="AH663" s="20"/>
      <c r="AI663" s="20"/>
      <c r="AJ663" s="20"/>
      <c r="AK663" s="20"/>
      <c r="AL663" s="20"/>
      <c r="AM663" s="20"/>
      <c r="AN663" s="20"/>
      <c r="AO663" s="20"/>
      <c r="AP663" s="20"/>
      <c r="AQ663" s="20"/>
    </row>
    <row r="664" spans="3:43" ht="13.75" customHeight="1" x14ac:dyDescent="0.15">
      <c r="C664" s="77" t="s">
        <v>1335</v>
      </c>
      <c r="D664" s="114"/>
      <c r="E664" s="73" t="s">
        <v>38</v>
      </c>
      <c r="F664" s="108" t="s">
        <v>1336</v>
      </c>
      <c r="G664" s="108">
        <v>8.7873429629629615E-2</v>
      </c>
      <c r="H664" s="109">
        <v>1.5621297000000001</v>
      </c>
      <c r="I664" s="64">
        <v>2.6076157999999997E-7</v>
      </c>
      <c r="J664" s="70">
        <v>7.2898E-10</v>
      </c>
      <c r="K664" s="64">
        <v>1.3098962E-2</v>
      </c>
      <c r="L664" s="85"/>
      <c r="M664" s="85"/>
      <c r="N664" s="76"/>
      <c r="O664" s="76"/>
      <c r="P664" s="76"/>
      <c r="Q664" s="76"/>
      <c r="R664" s="31"/>
      <c r="S664" s="23"/>
      <c r="T664" s="31"/>
      <c r="U664" s="31"/>
      <c r="V664" s="31"/>
      <c r="W664" s="31"/>
      <c r="X664" s="31"/>
      <c r="Y664" s="31"/>
      <c r="Z664" s="31"/>
      <c r="AA664" s="31"/>
      <c r="AB664" s="31"/>
      <c r="AC664" s="31"/>
      <c r="AE664" s="75"/>
      <c r="AF664" s="75"/>
      <c r="AG664" s="20"/>
      <c r="AH664" s="20"/>
      <c r="AI664" s="20"/>
      <c r="AJ664" s="20"/>
      <c r="AK664" s="20"/>
      <c r="AL664" s="20"/>
      <c r="AM664" s="20"/>
      <c r="AN664" s="20"/>
      <c r="AO664" s="20"/>
      <c r="AP664" s="20"/>
      <c r="AQ664" s="20"/>
    </row>
    <row r="665" spans="3:43" ht="13.75" customHeight="1" x14ac:dyDescent="0.15">
      <c r="C665" s="77" t="s">
        <v>1337</v>
      </c>
      <c r="D665" s="75"/>
      <c r="E665" s="73" t="s">
        <v>38</v>
      </c>
      <c r="F665" s="108" t="s">
        <v>1338</v>
      </c>
      <c r="G665" s="108">
        <v>3.0523178518518517</v>
      </c>
      <c r="H665" s="109">
        <v>1.5621297000000001</v>
      </c>
      <c r="I665" s="64">
        <v>3.4623616000000001E-6</v>
      </c>
      <c r="J665" s="70">
        <v>1.0389244E-8</v>
      </c>
      <c r="K665" s="64">
        <v>1.3098962E-2</v>
      </c>
      <c r="L665" s="85"/>
      <c r="M665" s="85"/>
      <c r="N665" s="76"/>
      <c r="O665" s="76"/>
      <c r="P665" s="76"/>
      <c r="Q665" s="76"/>
      <c r="R665" s="31"/>
      <c r="S665" s="23"/>
      <c r="T665" s="31"/>
      <c r="U665" s="31"/>
      <c r="V665" s="31"/>
      <c r="W665" s="31"/>
      <c r="X665" s="31"/>
      <c r="Y665" s="31"/>
      <c r="Z665" s="31"/>
      <c r="AA665" s="31"/>
      <c r="AB665" s="31"/>
      <c r="AC665" s="31"/>
      <c r="AE665" s="75"/>
      <c r="AF665" s="75"/>
      <c r="AG665" s="20"/>
      <c r="AH665" s="20"/>
      <c r="AI665" s="20"/>
      <c r="AJ665" s="20"/>
      <c r="AK665" s="20"/>
      <c r="AL665" s="20"/>
      <c r="AM665" s="20"/>
      <c r="AN665" s="20"/>
      <c r="AO665" s="20"/>
      <c r="AP665" s="20"/>
      <c r="AQ665" s="20"/>
    </row>
    <row r="666" spans="3:43" ht="13.75" customHeight="1" x14ac:dyDescent="0.15">
      <c r="C666" s="77" t="s">
        <v>1339</v>
      </c>
      <c r="D666" s="75"/>
      <c r="E666" s="73" t="s">
        <v>38</v>
      </c>
      <c r="F666" s="108" t="s">
        <v>1340</v>
      </c>
      <c r="G666" s="108">
        <v>0.15837704444444445</v>
      </c>
      <c r="H666" s="109">
        <v>5.4224473</v>
      </c>
      <c r="I666" s="64">
        <v>9.7304612000000005E-7</v>
      </c>
      <c r="J666" s="70">
        <v>2.2849487000000001E-9</v>
      </c>
      <c r="K666" s="64">
        <v>4.5544996999999997E-2</v>
      </c>
      <c r="L666" s="85"/>
      <c r="M666" s="85"/>
      <c r="N666" s="76"/>
      <c r="O666" s="76"/>
      <c r="P666" s="76"/>
      <c r="Q666" s="76"/>
      <c r="R666" s="31"/>
      <c r="S666" s="23"/>
      <c r="T666" s="31"/>
      <c r="U666" s="31"/>
      <c r="V666" s="31"/>
      <c r="W666" s="31"/>
      <c r="X666" s="31"/>
      <c r="Y666" s="31"/>
      <c r="Z666" s="31"/>
      <c r="AA666" s="31"/>
      <c r="AB666" s="31"/>
      <c r="AC666" s="31"/>
      <c r="AE666" s="75"/>
      <c r="AF666" s="75"/>
      <c r="AG666" s="20"/>
      <c r="AH666" s="20"/>
      <c r="AI666" s="20"/>
      <c r="AJ666" s="20"/>
      <c r="AK666" s="20"/>
      <c r="AL666" s="20"/>
      <c r="AM666" s="20"/>
      <c r="AN666" s="20"/>
      <c r="AO666" s="20"/>
      <c r="AP666" s="20"/>
      <c r="AQ666" s="20"/>
    </row>
    <row r="667" spans="3:43" ht="13.75" customHeight="1" x14ac:dyDescent="0.15">
      <c r="C667" s="77" t="s">
        <v>1341</v>
      </c>
      <c r="D667" s="114"/>
      <c r="E667" s="73" t="s">
        <v>38</v>
      </c>
      <c r="F667" s="108" t="s">
        <v>1342</v>
      </c>
      <c r="G667" s="108">
        <v>0.10781283703703703</v>
      </c>
      <c r="H667" s="109">
        <v>1.9311437</v>
      </c>
      <c r="I667" s="64">
        <v>3.6739528E-7</v>
      </c>
      <c r="J667" s="70">
        <v>9.4044379000000004E-10</v>
      </c>
      <c r="K667" s="64">
        <v>1.5955446000000002E-2</v>
      </c>
      <c r="L667" s="85"/>
      <c r="M667" s="85"/>
      <c r="N667" s="76"/>
      <c r="O667" s="76"/>
      <c r="P667" s="76"/>
      <c r="Q667" s="76"/>
      <c r="R667" s="31"/>
      <c r="S667" s="23"/>
      <c r="T667" s="31"/>
      <c r="U667" s="31"/>
      <c r="V667" s="31"/>
      <c r="W667" s="31"/>
      <c r="X667" s="31"/>
      <c r="Y667" s="31"/>
      <c r="Z667" s="31"/>
      <c r="AA667" s="31"/>
      <c r="AB667" s="31"/>
      <c r="AC667" s="31"/>
      <c r="AE667" s="75"/>
      <c r="AF667" s="75"/>
      <c r="AG667" s="20"/>
      <c r="AH667" s="20"/>
      <c r="AI667" s="20"/>
      <c r="AJ667" s="20"/>
      <c r="AK667" s="20"/>
      <c r="AL667" s="20"/>
      <c r="AM667" s="20"/>
      <c r="AN667" s="20"/>
      <c r="AO667" s="20"/>
      <c r="AP667" s="20"/>
      <c r="AQ667" s="20"/>
    </row>
    <row r="668" spans="3:43" ht="13.75" customHeight="1" x14ac:dyDescent="0.15">
      <c r="C668" s="77" t="s">
        <v>1343</v>
      </c>
      <c r="D668" s="75"/>
      <c r="E668" s="73" t="s">
        <v>38</v>
      </c>
      <c r="F668" s="108" t="s">
        <v>1344</v>
      </c>
      <c r="G668" s="108">
        <v>3.072257259259259</v>
      </c>
      <c r="H668" s="109">
        <v>1.9311437</v>
      </c>
      <c r="I668" s="64">
        <v>3.5689952999999999E-6</v>
      </c>
      <c r="J668" s="70">
        <v>1.0600708E-8</v>
      </c>
      <c r="K668" s="64">
        <v>1.5955446000000002E-2</v>
      </c>
      <c r="L668" s="85"/>
      <c r="M668" s="85"/>
      <c r="N668" s="76"/>
      <c r="O668" s="76"/>
      <c r="P668" s="76"/>
      <c r="Q668" s="76"/>
      <c r="R668" s="31"/>
      <c r="S668" s="23"/>
      <c r="T668" s="31"/>
      <c r="U668" s="31"/>
      <c r="V668" s="31"/>
      <c r="W668" s="31"/>
      <c r="X668" s="31"/>
      <c r="Y668" s="31"/>
      <c r="Z668" s="31"/>
      <c r="AA668" s="31"/>
      <c r="AB668" s="31"/>
      <c r="AC668" s="31"/>
      <c r="AE668" s="75"/>
      <c r="AF668" s="75"/>
      <c r="AG668" s="20"/>
      <c r="AH668" s="20"/>
      <c r="AI668" s="20"/>
      <c r="AJ668" s="20"/>
      <c r="AK668" s="20"/>
      <c r="AL668" s="20"/>
      <c r="AM668" s="20"/>
      <c r="AN668" s="20"/>
      <c r="AO668" s="20"/>
      <c r="AP668" s="20"/>
      <c r="AQ668" s="20"/>
    </row>
    <row r="669" spans="3:43" ht="13.75" customHeight="1" x14ac:dyDescent="0.15">
      <c r="C669" s="77" t="s">
        <v>1345</v>
      </c>
      <c r="D669" s="75"/>
      <c r="E669" s="73" t="s">
        <v>38</v>
      </c>
      <c r="F669" s="108" t="s">
        <v>1346</v>
      </c>
      <c r="G669" s="108">
        <v>9.9813918518518521E-2</v>
      </c>
      <c r="H669" s="109">
        <v>1.7772574999999999</v>
      </c>
      <c r="I669" s="64">
        <v>3.1321002E-7</v>
      </c>
      <c r="J669" s="70">
        <v>8.4512686999999997E-10</v>
      </c>
      <c r="K669" s="64">
        <v>1.4865725999999999E-2</v>
      </c>
      <c r="L669" s="85"/>
      <c r="M669" s="85"/>
      <c r="N669" s="76"/>
      <c r="O669" s="76"/>
      <c r="P669" s="76"/>
      <c r="Q669" s="76"/>
      <c r="R669" s="31"/>
      <c r="S669" s="23"/>
      <c r="T669" s="31"/>
      <c r="U669" s="31"/>
      <c r="V669" s="31"/>
      <c r="W669" s="31"/>
      <c r="X669" s="31"/>
      <c r="Y669" s="31"/>
      <c r="Z669" s="31"/>
      <c r="AA669" s="31"/>
      <c r="AB669" s="31"/>
      <c r="AC669" s="31"/>
      <c r="AE669" s="75"/>
      <c r="AF669" s="75"/>
      <c r="AG669" s="20"/>
      <c r="AH669" s="20"/>
      <c r="AI669" s="20"/>
      <c r="AJ669" s="20"/>
      <c r="AK669" s="20"/>
      <c r="AL669" s="20"/>
      <c r="AM669" s="20"/>
      <c r="AN669" s="20"/>
      <c r="AO669" s="20"/>
      <c r="AP669" s="20"/>
      <c r="AQ669" s="20"/>
    </row>
    <row r="670" spans="3:43" ht="13.75" customHeight="1" x14ac:dyDescent="0.15">
      <c r="C670" s="77" t="s">
        <v>1347</v>
      </c>
      <c r="D670" s="75"/>
      <c r="E670" s="73" t="s">
        <v>38</v>
      </c>
      <c r="F670" s="108" t="s">
        <v>1348</v>
      </c>
      <c r="G670" s="108">
        <v>3.0642583703703705</v>
      </c>
      <c r="H670" s="109">
        <v>1.7772574999999999</v>
      </c>
      <c r="I670" s="64">
        <v>3.5148100000000001E-6</v>
      </c>
      <c r="J670" s="70">
        <v>1.0505390999999999E-8</v>
      </c>
      <c r="K670" s="64">
        <v>1.4865725999999999E-2</v>
      </c>
      <c r="L670" s="85"/>
      <c r="M670" s="85"/>
      <c r="N670" s="76"/>
      <c r="O670" s="76"/>
      <c r="P670" s="76"/>
      <c r="Q670" s="76"/>
      <c r="R670" s="31"/>
      <c r="S670" s="23"/>
      <c r="T670" s="31"/>
      <c r="U670" s="31"/>
      <c r="V670" s="31"/>
      <c r="W670" s="31"/>
      <c r="X670" s="31"/>
      <c r="Y670" s="31"/>
      <c r="Z670" s="31"/>
      <c r="AA670" s="31"/>
      <c r="AB670" s="31"/>
      <c r="AC670" s="31"/>
      <c r="AE670" s="75"/>
      <c r="AF670" s="75"/>
      <c r="AG670" s="20"/>
      <c r="AH670" s="20"/>
      <c r="AI670" s="20"/>
      <c r="AJ670" s="20"/>
      <c r="AK670" s="20"/>
      <c r="AL670" s="20"/>
      <c r="AM670" s="20"/>
      <c r="AN670" s="20"/>
      <c r="AO670" s="20"/>
      <c r="AP670" s="20"/>
      <c r="AQ670" s="20"/>
    </row>
    <row r="671" spans="3:43" ht="13.75" customHeight="1" x14ac:dyDescent="0.15">
      <c r="C671" s="67" t="s">
        <v>1349</v>
      </c>
      <c r="D671" s="114" t="s">
        <v>1350</v>
      </c>
      <c r="E671" s="75"/>
      <c r="F671" s="126"/>
      <c r="G671" s="110"/>
      <c r="H671" s="116"/>
      <c r="I671" s="64"/>
      <c r="K671" s="64"/>
      <c r="L671" s="105"/>
      <c r="M671" s="105"/>
      <c r="N671" s="140"/>
      <c r="S671" s="23"/>
      <c r="AE671" s="75"/>
      <c r="AF671" s="75"/>
      <c r="AG671" s="20"/>
      <c r="AH671" s="20"/>
      <c r="AI671" s="20"/>
      <c r="AJ671" s="20"/>
      <c r="AK671" s="20"/>
      <c r="AL671" s="20"/>
      <c r="AM671" s="20"/>
      <c r="AN671" s="20"/>
      <c r="AO671" s="20"/>
      <c r="AP671" s="20"/>
      <c r="AQ671" s="20"/>
    </row>
    <row r="672" spans="3:43" ht="13.75" customHeight="1" x14ac:dyDescent="0.15">
      <c r="C672" s="77" t="s">
        <v>1351</v>
      </c>
      <c r="D672" s="75"/>
      <c r="E672" s="73" t="s">
        <v>38</v>
      </c>
      <c r="F672" s="108" t="s">
        <v>1352</v>
      </c>
      <c r="G672" s="108">
        <v>0.10462623703703704</v>
      </c>
      <c r="H672" s="109">
        <v>1.8755443999999999</v>
      </c>
      <c r="I672" s="64">
        <v>3.5693165999999999E-7</v>
      </c>
      <c r="J672" s="70">
        <v>9.1269512999999998E-10</v>
      </c>
      <c r="K672" s="64">
        <v>1.5466539E-2</v>
      </c>
      <c r="L672" s="85"/>
      <c r="M672" s="85"/>
      <c r="N672" s="76"/>
      <c r="O672" s="76"/>
      <c r="P672" s="76"/>
      <c r="Q672" s="76"/>
      <c r="R672" s="31"/>
      <c r="S672" s="23"/>
      <c r="T672" s="31"/>
      <c r="U672" s="31"/>
      <c r="V672" s="31"/>
      <c r="W672" s="31"/>
      <c r="X672" s="31"/>
      <c r="Y672" s="31"/>
      <c r="Z672" s="31"/>
      <c r="AA672" s="31"/>
      <c r="AB672" s="31"/>
      <c r="AC672" s="31"/>
      <c r="AE672" s="75"/>
      <c r="AF672" s="75"/>
      <c r="AG672" s="20"/>
      <c r="AH672" s="20"/>
      <c r="AI672" s="20"/>
      <c r="AJ672" s="20"/>
      <c r="AK672" s="20"/>
      <c r="AL672" s="20"/>
      <c r="AM672" s="20"/>
      <c r="AN672" s="20"/>
      <c r="AO672" s="20"/>
      <c r="AP672" s="20"/>
      <c r="AQ672" s="20"/>
    </row>
    <row r="673" spans="3:43" ht="13.75" customHeight="1" x14ac:dyDescent="0.15">
      <c r="C673" s="77" t="s">
        <v>1353</v>
      </c>
      <c r="D673" s="75"/>
      <c r="E673" s="73" t="s">
        <v>38</v>
      </c>
      <c r="F673" s="108" t="s">
        <v>1354</v>
      </c>
      <c r="G673" s="108">
        <v>3.0690706666666667</v>
      </c>
      <c r="H673" s="109">
        <v>1.8755443999999999</v>
      </c>
      <c r="I673" s="64">
        <v>3.5585317000000001E-6</v>
      </c>
      <c r="J673" s="70">
        <v>1.0572959E-8</v>
      </c>
      <c r="K673" s="64">
        <v>1.5466539E-2</v>
      </c>
      <c r="L673" s="85"/>
      <c r="M673" s="85"/>
      <c r="N673" s="76"/>
      <c r="O673" s="76"/>
      <c r="P673" s="76"/>
      <c r="Q673" s="76"/>
      <c r="R673" s="31"/>
      <c r="S673" s="23"/>
      <c r="T673" s="31"/>
      <c r="U673" s="31"/>
      <c r="V673" s="31"/>
      <c r="W673" s="31"/>
      <c r="X673" s="31"/>
      <c r="Y673" s="31"/>
      <c r="Z673" s="31"/>
      <c r="AA673" s="31"/>
      <c r="AB673" s="31"/>
      <c r="AC673" s="31"/>
      <c r="AE673" s="75"/>
      <c r="AF673" s="75"/>
      <c r="AG673" s="20"/>
      <c r="AH673" s="20"/>
      <c r="AI673" s="20"/>
      <c r="AJ673" s="20"/>
      <c r="AK673" s="20"/>
      <c r="AL673" s="20"/>
      <c r="AM673" s="20"/>
      <c r="AN673" s="20"/>
      <c r="AO673" s="20"/>
      <c r="AP673" s="20"/>
      <c r="AQ673" s="20"/>
    </row>
    <row r="674" spans="3:43" ht="13.75" customHeight="1" x14ac:dyDescent="0.15">
      <c r="C674" s="77" t="s">
        <v>1355</v>
      </c>
      <c r="D674" s="75"/>
      <c r="E674" s="73" t="s">
        <v>38</v>
      </c>
      <c r="F674" s="108" t="s">
        <v>1356</v>
      </c>
      <c r="G674" s="108">
        <v>0.11540417037037036</v>
      </c>
      <c r="H674" s="109">
        <v>2.0720122999999999</v>
      </c>
      <c r="I674" s="64">
        <v>4.0872887000000001E-7</v>
      </c>
      <c r="J674" s="70">
        <v>1.0216287999999999E-9</v>
      </c>
      <c r="K674" s="64">
        <v>1.7039341999999999E-2</v>
      </c>
      <c r="L674" s="85"/>
      <c r="M674" s="85"/>
      <c r="N674" s="76"/>
      <c r="O674" s="76"/>
      <c r="P674" s="76"/>
      <c r="Q674" s="76"/>
      <c r="R674" s="31"/>
      <c r="S674" s="23"/>
      <c r="T674" s="31"/>
      <c r="U674" s="31"/>
      <c r="V674" s="31"/>
      <c r="W674" s="31"/>
      <c r="X674" s="31"/>
      <c r="Y674" s="31"/>
      <c r="Z674" s="31"/>
      <c r="AA674" s="31"/>
      <c r="AB674" s="31"/>
      <c r="AC674" s="31"/>
      <c r="AE674" s="75"/>
      <c r="AF674" s="75"/>
      <c r="AG674" s="20"/>
      <c r="AH674" s="20"/>
      <c r="AI674" s="20"/>
      <c r="AJ674" s="20"/>
      <c r="AK674" s="20"/>
      <c r="AL674" s="20"/>
      <c r="AM674" s="20"/>
      <c r="AN674" s="20"/>
      <c r="AO674" s="20"/>
      <c r="AP674" s="20"/>
      <c r="AQ674" s="20"/>
    </row>
    <row r="675" spans="3:43" ht="13.75" customHeight="1" x14ac:dyDescent="0.15">
      <c r="C675" s="77" t="s">
        <v>1357</v>
      </c>
      <c r="D675" s="75"/>
      <c r="E675" s="73" t="s">
        <v>38</v>
      </c>
      <c r="F675" s="108" t="s">
        <v>1358</v>
      </c>
      <c r="G675" s="108">
        <v>3.0798485925925925</v>
      </c>
      <c r="H675" s="109">
        <v>2.0720122999999999</v>
      </c>
      <c r="I675" s="64">
        <v>3.6103289000000002E-6</v>
      </c>
      <c r="J675" s="70">
        <v>1.0681893E-8</v>
      </c>
      <c r="K675" s="64">
        <v>1.7039341999999999E-2</v>
      </c>
      <c r="L675" s="85"/>
      <c r="M675" s="85"/>
      <c r="N675" s="76"/>
      <c r="O675" s="76"/>
      <c r="P675" s="76"/>
      <c r="Q675" s="76"/>
      <c r="R675" s="31"/>
      <c r="S675" s="23"/>
      <c r="T675" s="31"/>
      <c r="U675" s="31"/>
      <c r="V675" s="31"/>
      <c r="W675" s="31"/>
      <c r="X675" s="31"/>
      <c r="Y675" s="31"/>
      <c r="Z675" s="31"/>
      <c r="AA675" s="31"/>
      <c r="AB675" s="31"/>
      <c r="AC675" s="31"/>
      <c r="AE675" s="75"/>
      <c r="AF675" s="75"/>
      <c r="AG675" s="20"/>
      <c r="AH675" s="20"/>
      <c r="AI675" s="20"/>
      <c r="AJ675" s="20"/>
      <c r="AK675" s="20"/>
      <c r="AL675" s="20"/>
      <c r="AM675" s="20"/>
      <c r="AN675" s="20"/>
      <c r="AO675" s="20"/>
      <c r="AP675" s="20"/>
      <c r="AQ675" s="20"/>
    </row>
    <row r="676" spans="3:43" ht="13.75" customHeight="1" x14ac:dyDescent="0.15">
      <c r="C676" s="77" t="s">
        <v>1359</v>
      </c>
      <c r="D676" s="114"/>
      <c r="E676" s="73" t="s">
        <v>38</v>
      </c>
      <c r="F676" s="108" t="s">
        <v>1360</v>
      </c>
      <c r="G676" s="108">
        <v>0.23141402962962962</v>
      </c>
      <c r="H676" s="109">
        <v>4.1517990999999999</v>
      </c>
      <c r="I676" s="64">
        <v>8.9817521E-7</v>
      </c>
      <c r="J676" s="70">
        <v>2.1315748999999998E-9</v>
      </c>
      <c r="K676" s="64">
        <v>3.4303770999999997E-2</v>
      </c>
      <c r="L676" s="85"/>
      <c r="M676" s="85"/>
      <c r="N676" s="76"/>
      <c r="O676" s="76"/>
      <c r="P676" s="76"/>
      <c r="Q676" s="76"/>
      <c r="R676" s="31"/>
      <c r="S676" s="23"/>
      <c r="T676" s="31"/>
      <c r="U676" s="31"/>
      <c r="V676" s="31"/>
      <c r="W676" s="31"/>
      <c r="X676" s="31"/>
      <c r="Y676" s="31"/>
      <c r="Z676" s="31"/>
      <c r="AA676" s="31"/>
      <c r="AB676" s="31"/>
      <c r="AC676" s="31"/>
      <c r="AE676" s="75"/>
      <c r="AF676" s="75"/>
      <c r="AG676" s="20"/>
      <c r="AH676" s="20"/>
      <c r="AI676" s="20"/>
      <c r="AJ676" s="20"/>
      <c r="AK676" s="20"/>
      <c r="AL676" s="20"/>
      <c r="AM676" s="20"/>
      <c r="AN676" s="20"/>
      <c r="AO676" s="20"/>
      <c r="AP676" s="20"/>
      <c r="AQ676" s="20"/>
    </row>
    <row r="677" spans="3:43" ht="13.75" customHeight="1" x14ac:dyDescent="0.15">
      <c r="C677" s="77" t="s">
        <v>1361</v>
      </c>
      <c r="D677" s="75"/>
      <c r="E677" s="73" t="s">
        <v>38</v>
      </c>
      <c r="F677" s="108" t="s">
        <v>1362</v>
      </c>
      <c r="G677" s="108">
        <v>3.1958584444444442</v>
      </c>
      <c r="H677" s="109">
        <v>4.1517990999999999</v>
      </c>
      <c r="I677" s="64">
        <v>8.9817521E-7</v>
      </c>
      <c r="J677" s="70">
        <v>2.1315748999999998E-9</v>
      </c>
      <c r="K677" s="64">
        <v>3.4303770999999997E-2</v>
      </c>
      <c r="L677" s="85"/>
      <c r="M677" s="85"/>
      <c r="N677" s="76"/>
      <c r="O677" s="76"/>
      <c r="P677" s="76"/>
      <c r="Q677" s="76"/>
      <c r="R677" s="31"/>
      <c r="S677" s="23"/>
      <c r="T677" s="31"/>
      <c r="U677" s="31"/>
      <c r="V677" s="31"/>
      <c r="W677" s="31"/>
      <c r="X677" s="31"/>
      <c r="Y677" s="31"/>
      <c r="Z677" s="31"/>
      <c r="AA677" s="31"/>
      <c r="AB677" s="31"/>
      <c r="AC677" s="31"/>
      <c r="AE677" s="75"/>
      <c r="AF677" s="75"/>
      <c r="AG677" s="20"/>
      <c r="AH677" s="20"/>
      <c r="AI677" s="20"/>
      <c r="AJ677" s="20"/>
      <c r="AK677" s="20"/>
      <c r="AL677" s="20"/>
      <c r="AM677" s="20"/>
      <c r="AN677" s="20"/>
      <c r="AO677" s="20"/>
      <c r="AP677" s="20"/>
      <c r="AQ677" s="20"/>
    </row>
    <row r="678" spans="3:43" ht="13.75" customHeight="1" x14ac:dyDescent="0.15">
      <c r="C678" s="77" t="s">
        <v>1363</v>
      </c>
      <c r="D678" s="75"/>
      <c r="E678" s="73" t="s">
        <v>38</v>
      </c>
      <c r="F678" s="108" t="s">
        <v>1364</v>
      </c>
      <c r="G678" s="108">
        <v>0.10006865925925926</v>
      </c>
      <c r="H678" s="109">
        <v>1.7853935000000001</v>
      </c>
      <c r="I678" s="64">
        <v>3.2124231999999998E-7</v>
      </c>
      <c r="J678" s="70">
        <v>8.5395931000000004E-10</v>
      </c>
      <c r="K678" s="64">
        <v>1.4869366E-2</v>
      </c>
      <c r="L678" s="85"/>
      <c r="M678" s="85"/>
      <c r="N678" s="76"/>
      <c r="O678" s="76"/>
      <c r="P678" s="76"/>
      <c r="Q678" s="76"/>
      <c r="R678" s="31"/>
      <c r="S678" s="23"/>
      <c r="T678" s="31"/>
      <c r="U678" s="31"/>
      <c r="V678" s="31"/>
      <c r="W678" s="31"/>
      <c r="X678" s="31"/>
      <c r="Y678" s="31"/>
      <c r="Z678" s="31"/>
      <c r="AA678" s="31"/>
      <c r="AB678" s="31"/>
      <c r="AC678" s="31"/>
      <c r="AE678" s="75"/>
      <c r="AF678" s="75"/>
      <c r="AG678" s="20"/>
      <c r="AH678" s="20"/>
      <c r="AI678" s="20"/>
      <c r="AJ678" s="20"/>
      <c r="AK678" s="20"/>
      <c r="AL678" s="20"/>
      <c r="AM678" s="20"/>
      <c r="AN678" s="20"/>
      <c r="AO678" s="20"/>
      <c r="AP678" s="20"/>
      <c r="AQ678" s="20"/>
    </row>
    <row r="679" spans="3:43" ht="13.75" customHeight="1" x14ac:dyDescent="0.15">
      <c r="C679" s="77" t="s">
        <v>1365</v>
      </c>
      <c r="D679" s="75"/>
      <c r="E679" s="73" t="s">
        <v>38</v>
      </c>
      <c r="F679" s="108" t="s">
        <v>1366</v>
      </c>
      <c r="G679" s="108">
        <v>3.0645131111111112</v>
      </c>
      <c r="H679" s="109">
        <v>1.7853935000000001</v>
      </c>
      <c r="I679" s="64">
        <v>3.5228423000000001E-6</v>
      </c>
      <c r="J679" s="70">
        <v>1.0514223000000001E-8</v>
      </c>
      <c r="K679" s="64">
        <v>1.4869366E-2</v>
      </c>
      <c r="L679" s="85"/>
      <c r="M679" s="85"/>
      <c r="N679" s="76"/>
      <c r="O679" s="76"/>
      <c r="P679" s="76"/>
      <c r="Q679" s="76"/>
      <c r="R679" s="31"/>
      <c r="S679" s="23"/>
      <c r="T679" s="31"/>
      <c r="U679" s="31"/>
      <c r="V679" s="31"/>
      <c r="W679" s="31"/>
      <c r="X679" s="31"/>
      <c r="Y679" s="31"/>
      <c r="Z679" s="31"/>
      <c r="AA679" s="31"/>
      <c r="AB679" s="31"/>
      <c r="AC679" s="31"/>
      <c r="AE679" s="75"/>
      <c r="AF679" s="75"/>
      <c r="AG679" s="20"/>
      <c r="AH679" s="20"/>
      <c r="AI679" s="20"/>
      <c r="AJ679" s="20"/>
      <c r="AK679" s="20"/>
      <c r="AL679" s="20"/>
      <c r="AM679" s="20"/>
      <c r="AN679" s="20"/>
      <c r="AO679" s="20"/>
      <c r="AP679" s="20"/>
      <c r="AQ679" s="20"/>
    </row>
    <row r="680" spans="3:43" ht="13.75" customHeight="1" x14ac:dyDescent="0.15">
      <c r="C680" s="77" t="s">
        <v>1367</v>
      </c>
      <c r="D680" s="75"/>
      <c r="E680" s="73" t="s">
        <v>38</v>
      </c>
      <c r="F680" s="108" t="s">
        <v>1368</v>
      </c>
      <c r="G680" s="108">
        <v>-5.3893182222222218E-2</v>
      </c>
      <c r="H680" s="109">
        <v>1.6535275</v>
      </c>
      <c r="I680" s="64">
        <v>1.4880729000000001E-7</v>
      </c>
      <c r="J680" s="70">
        <v>3.1957839000000001E-10</v>
      </c>
      <c r="K680" s="64">
        <v>1.3603886000000001E-2</v>
      </c>
      <c r="L680" s="85"/>
      <c r="M680" s="85"/>
      <c r="N680" s="76"/>
      <c r="O680" s="76"/>
      <c r="P680" s="76"/>
      <c r="Q680" s="76"/>
      <c r="R680" s="31"/>
      <c r="S680" s="23"/>
      <c r="T680" s="31"/>
      <c r="U680" s="31"/>
      <c r="V680" s="31"/>
      <c r="W680" s="31"/>
      <c r="X680" s="31"/>
      <c r="Y680" s="31"/>
      <c r="Z680" s="31"/>
      <c r="AA680" s="31"/>
      <c r="AB680" s="31"/>
      <c r="AC680" s="31"/>
      <c r="AE680" s="75"/>
      <c r="AF680" s="75"/>
      <c r="AG680" s="20"/>
      <c r="AH680" s="20"/>
      <c r="AI680" s="20"/>
      <c r="AJ680" s="20"/>
      <c r="AK680" s="20"/>
      <c r="AL680" s="20"/>
      <c r="AM680" s="20"/>
      <c r="AN680" s="20"/>
      <c r="AO680" s="20"/>
      <c r="AP680" s="20"/>
      <c r="AQ680" s="20"/>
    </row>
    <row r="681" spans="3:43" ht="13.75" customHeight="1" x14ac:dyDescent="0.15">
      <c r="C681" s="77" t="s">
        <v>1369</v>
      </c>
      <c r="D681" s="75"/>
      <c r="E681" s="73" t="s">
        <v>38</v>
      </c>
      <c r="F681" s="108" t="s">
        <v>1370</v>
      </c>
      <c r="G681" s="108">
        <v>0.10781283703703703</v>
      </c>
      <c r="H681" s="109">
        <v>1.9311437</v>
      </c>
      <c r="I681" s="64">
        <v>3.6739528E-7</v>
      </c>
      <c r="J681" s="70">
        <v>9.4044379000000004E-10</v>
      </c>
      <c r="K681" s="64">
        <v>1.5955446000000002E-2</v>
      </c>
      <c r="L681" s="85"/>
      <c r="M681" s="85"/>
      <c r="N681" s="76"/>
      <c r="O681" s="76"/>
      <c r="P681" s="76"/>
      <c r="Q681" s="76"/>
      <c r="R681" s="31"/>
      <c r="S681" s="23"/>
      <c r="T681" s="31"/>
      <c r="U681" s="31"/>
      <c r="V681" s="31"/>
      <c r="W681" s="31"/>
      <c r="X681" s="31"/>
      <c r="Y681" s="31"/>
      <c r="Z681" s="31"/>
      <c r="AA681" s="31"/>
      <c r="AB681" s="31"/>
      <c r="AC681" s="31"/>
      <c r="AE681" s="75"/>
      <c r="AF681" s="75"/>
      <c r="AG681" s="20"/>
      <c r="AH681" s="20"/>
      <c r="AI681" s="20"/>
      <c r="AJ681" s="20"/>
      <c r="AK681" s="20"/>
      <c r="AL681" s="20"/>
      <c r="AM681" s="20"/>
      <c r="AN681" s="20"/>
      <c r="AO681" s="20"/>
      <c r="AP681" s="20"/>
      <c r="AQ681" s="20"/>
    </row>
    <row r="682" spans="3:43" ht="13.75" customHeight="1" x14ac:dyDescent="0.15">
      <c r="C682" s="77" t="s">
        <v>1371</v>
      </c>
      <c r="D682" s="75"/>
      <c r="E682" s="73" t="s">
        <v>38</v>
      </c>
      <c r="F682" s="108" t="s">
        <v>1372</v>
      </c>
      <c r="G682" s="108">
        <v>3.072257259259259</v>
      </c>
      <c r="H682" s="109">
        <v>1.9311437</v>
      </c>
      <c r="I682" s="64">
        <v>3.5689952999999999E-6</v>
      </c>
      <c r="J682" s="70">
        <v>1.0600708E-8</v>
      </c>
      <c r="K682" s="64">
        <v>1.5955446000000002E-2</v>
      </c>
      <c r="L682" s="85"/>
      <c r="M682" s="85"/>
      <c r="N682" s="76"/>
      <c r="O682" s="76"/>
      <c r="P682" s="76"/>
      <c r="Q682" s="76"/>
      <c r="R682" s="31"/>
      <c r="S682" s="23"/>
      <c r="T682" s="31"/>
      <c r="U682" s="31"/>
      <c r="V682" s="31"/>
      <c r="W682" s="31"/>
      <c r="X682" s="31"/>
      <c r="Y682" s="31"/>
      <c r="Z682" s="31"/>
      <c r="AA682" s="31"/>
      <c r="AB682" s="31"/>
      <c r="AC682" s="31"/>
      <c r="AE682" s="75"/>
      <c r="AF682" s="75"/>
      <c r="AG682" s="20"/>
      <c r="AH682" s="20"/>
      <c r="AI682" s="20"/>
      <c r="AJ682" s="20"/>
      <c r="AK682" s="20"/>
      <c r="AL682" s="20"/>
      <c r="AM682" s="20"/>
      <c r="AN682" s="20"/>
      <c r="AO682" s="20"/>
      <c r="AP682" s="20"/>
      <c r="AQ682" s="20"/>
    </row>
    <row r="683" spans="3:43" ht="13.75" customHeight="1" x14ac:dyDescent="0.15">
      <c r="C683" s="77" t="s">
        <v>1373</v>
      </c>
      <c r="D683" s="75"/>
      <c r="E683" s="73" t="s">
        <v>38</v>
      </c>
      <c r="F683" s="108" t="s">
        <v>1374</v>
      </c>
      <c r="G683" s="108">
        <v>9.4353155555555554E-2</v>
      </c>
      <c r="H683" s="109">
        <v>1.6859656000000001</v>
      </c>
      <c r="I683" s="64">
        <v>3.0305038999999999E-7</v>
      </c>
      <c r="J683" s="70">
        <v>8.0471831999999995E-10</v>
      </c>
      <c r="K683" s="64">
        <v>1.3989625E-2</v>
      </c>
      <c r="L683" s="85"/>
      <c r="M683" s="85"/>
      <c r="N683" s="76"/>
      <c r="O683" s="76"/>
      <c r="P683" s="76"/>
      <c r="Q683" s="76"/>
      <c r="R683" s="31"/>
      <c r="S683" s="23"/>
      <c r="T683" s="31"/>
      <c r="U683" s="31"/>
      <c r="V683" s="31"/>
      <c r="W683" s="31"/>
      <c r="X683" s="31"/>
      <c r="Y683" s="31"/>
      <c r="Z683" s="31"/>
      <c r="AA683" s="31"/>
      <c r="AB683" s="31"/>
      <c r="AC683" s="31"/>
      <c r="AE683" s="75"/>
      <c r="AF683" s="75"/>
      <c r="AG683" s="20"/>
      <c r="AH683" s="20"/>
      <c r="AI683" s="20"/>
      <c r="AJ683" s="20"/>
      <c r="AK683" s="20"/>
      <c r="AL683" s="20"/>
      <c r="AM683" s="20"/>
      <c r="AN683" s="20"/>
      <c r="AO683" s="20"/>
      <c r="AP683" s="20"/>
      <c r="AQ683" s="20"/>
    </row>
    <row r="684" spans="3:43" ht="13.75" customHeight="1" x14ac:dyDescent="0.15">
      <c r="C684" s="77" t="s">
        <v>1375</v>
      </c>
      <c r="D684" s="75"/>
      <c r="E684" s="73" t="s">
        <v>38</v>
      </c>
      <c r="F684" s="108" t="s">
        <v>1376</v>
      </c>
      <c r="G684" s="108">
        <v>3.0587976296296291</v>
      </c>
      <c r="H684" s="109">
        <v>1.6859656000000001</v>
      </c>
      <c r="I684" s="64">
        <v>3.5046504000000002E-6</v>
      </c>
      <c r="J684" s="70">
        <v>1.0464982000000001E-8</v>
      </c>
      <c r="K684" s="64">
        <v>1.3989625E-2</v>
      </c>
      <c r="L684" s="85"/>
      <c r="M684" s="85"/>
      <c r="N684" s="76"/>
      <c r="O684" s="76"/>
      <c r="P684" s="76"/>
      <c r="Q684" s="76"/>
      <c r="R684" s="31"/>
      <c r="S684" s="23"/>
      <c r="T684" s="31"/>
      <c r="U684" s="31"/>
      <c r="V684" s="31"/>
      <c r="W684" s="31"/>
      <c r="X684" s="31"/>
      <c r="Y684" s="31"/>
      <c r="Z684" s="31"/>
      <c r="AA684" s="31"/>
      <c r="AB684" s="31"/>
      <c r="AC684" s="31"/>
      <c r="AE684" s="75"/>
      <c r="AF684" s="75"/>
      <c r="AG684" s="20"/>
      <c r="AH684" s="20"/>
      <c r="AI684" s="20"/>
      <c r="AJ684" s="20"/>
      <c r="AK684" s="20"/>
      <c r="AL684" s="20"/>
      <c r="AM684" s="20"/>
      <c r="AN684" s="20"/>
      <c r="AO684" s="20"/>
      <c r="AP684" s="20"/>
      <c r="AQ684" s="20"/>
    </row>
    <row r="685" spans="3:43" ht="13.75" customHeight="1" x14ac:dyDescent="0.15">
      <c r="C685" s="77" t="s">
        <v>1377</v>
      </c>
      <c r="D685" s="114"/>
      <c r="E685" s="73" t="s">
        <v>38</v>
      </c>
      <c r="F685" s="108" t="s">
        <v>1378</v>
      </c>
      <c r="G685" s="108">
        <v>0.10770631111111111</v>
      </c>
      <c r="H685" s="109">
        <v>1.9185064000000001</v>
      </c>
      <c r="I685" s="64">
        <v>3.4603370999999999E-7</v>
      </c>
      <c r="J685" s="70">
        <v>9.2020280000000005E-10</v>
      </c>
      <c r="K685" s="64">
        <v>1.6042598000000002E-2</v>
      </c>
      <c r="L685" s="85"/>
      <c r="M685" s="85"/>
      <c r="N685" s="76"/>
      <c r="O685" s="76"/>
      <c r="P685" s="76"/>
      <c r="Q685" s="76"/>
      <c r="R685" s="31"/>
      <c r="S685" s="23"/>
      <c r="T685" s="31"/>
      <c r="U685" s="31"/>
      <c r="V685" s="31"/>
      <c r="W685" s="31"/>
      <c r="X685" s="31"/>
      <c r="Y685" s="31"/>
      <c r="Z685" s="31"/>
      <c r="AA685" s="31"/>
      <c r="AB685" s="31"/>
      <c r="AC685" s="31"/>
      <c r="AE685" s="75"/>
      <c r="AF685" s="75"/>
      <c r="AG685" s="20"/>
      <c r="AH685" s="20"/>
      <c r="AI685" s="20"/>
      <c r="AJ685" s="20"/>
      <c r="AK685" s="20"/>
      <c r="AL685" s="20"/>
      <c r="AM685" s="20"/>
      <c r="AN685" s="20"/>
      <c r="AO685" s="20"/>
      <c r="AP685" s="20"/>
      <c r="AQ685" s="20"/>
    </row>
    <row r="686" spans="3:43" ht="13.75" customHeight="1" x14ac:dyDescent="0.15">
      <c r="C686" s="77" t="s">
        <v>1379</v>
      </c>
      <c r="D686" s="75"/>
      <c r="E686" s="73" t="s">
        <v>38</v>
      </c>
      <c r="F686" s="108" t="s">
        <v>1380</v>
      </c>
      <c r="G686" s="108">
        <v>3.0721507407407405</v>
      </c>
      <c r="H686" s="109">
        <v>1.9185064000000001</v>
      </c>
      <c r="I686" s="64">
        <v>3.5476337E-6</v>
      </c>
      <c r="J686" s="70">
        <v>1.0580466999999999E-8</v>
      </c>
      <c r="K686" s="64">
        <v>1.6042598000000002E-2</v>
      </c>
      <c r="L686" s="85"/>
      <c r="M686" s="85"/>
      <c r="N686" s="76"/>
      <c r="O686" s="76"/>
      <c r="P686" s="76"/>
      <c r="Q686" s="76"/>
      <c r="R686" s="31"/>
      <c r="S686" s="23"/>
      <c r="T686" s="31"/>
      <c r="U686" s="31"/>
      <c r="V686" s="31"/>
      <c r="W686" s="31"/>
      <c r="X686" s="31"/>
      <c r="Y686" s="31"/>
      <c r="Z686" s="31"/>
      <c r="AA686" s="31"/>
      <c r="AB686" s="31"/>
      <c r="AC686" s="31"/>
      <c r="AE686" s="75"/>
      <c r="AF686" s="75"/>
      <c r="AG686" s="20"/>
      <c r="AH686" s="20"/>
      <c r="AI686" s="20"/>
      <c r="AJ686" s="20"/>
      <c r="AK686" s="20"/>
      <c r="AL686" s="20"/>
      <c r="AM686" s="20"/>
      <c r="AN686" s="20"/>
      <c r="AO686" s="20"/>
      <c r="AP686" s="20"/>
      <c r="AQ686" s="20"/>
    </row>
    <row r="687" spans="3:43" ht="13.75" customHeight="1" x14ac:dyDescent="0.15">
      <c r="C687" s="77" t="s">
        <v>1381</v>
      </c>
      <c r="D687" s="75"/>
      <c r="E687" s="73" t="s">
        <v>38</v>
      </c>
      <c r="F687" s="108" t="s">
        <v>1382</v>
      </c>
      <c r="G687" s="108">
        <v>9.4353155555555554E-2</v>
      </c>
      <c r="H687" s="109">
        <v>1.6859656000000001</v>
      </c>
      <c r="I687" s="64">
        <v>3.0305038999999999E-7</v>
      </c>
      <c r="J687" s="70">
        <v>8.0471831999999995E-10</v>
      </c>
      <c r="K687" s="64">
        <v>1.3989625E-2</v>
      </c>
      <c r="L687" s="85"/>
      <c r="M687" s="85"/>
      <c r="N687" s="76"/>
      <c r="O687" s="76"/>
      <c r="P687" s="76"/>
      <c r="Q687" s="76"/>
      <c r="R687" s="31"/>
      <c r="S687" s="23"/>
      <c r="T687" s="31"/>
      <c r="U687" s="31"/>
      <c r="V687" s="31"/>
      <c r="W687" s="31"/>
      <c r="X687" s="31"/>
      <c r="Y687" s="31"/>
      <c r="Z687" s="31"/>
      <c r="AA687" s="31"/>
      <c r="AB687" s="31"/>
      <c r="AC687" s="31"/>
      <c r="AE687" s="75"/>
      <c r="AF687" s="75"/>
      <c r="AG687" s="20"/>
      <c r="AH687" s="20"/>
      <c r="AI687" s="20"/>
      <c r="AJ687" s="20"/>
      <c r="AK687" s="20"/>
      <c r="AL687" s="20"/>
      <c r="AM687" s="20"/>
      <c r="AN687" s="20"/>
      <c r="AO687" s="20"/>
      <c r="AP687" s="20"/>
      <c r="AQ687" s="20"/>
    </row>
    <row r="688" spans="3:43" ht="13.75" customHeight="1" x14ac:dyDescent="0.15">
      <c r="C688" s="77" t="s">
        <v>1383</v>
      </c>
      <c r="D688" s="75"/>
      <c r="E688" s="73" t="s">
        <v>38</v>
      </c>
      <c r="F688" s="108" t="s">
        <v>1384</v>
      </c>
      <c r="G688" s="108">
        <v>3.0587976296296291</v>
      </c>
      <c r="H688" s="109">
        <v>1.6859656000000001</v>
      </c>
      <c r="I688" s="64">
        <v>3.5046504000000002E-6</v>
      </c>
      <c r="J688" s="70">
        <v>1.0464982000000001E-8</v>
      </c>
      <c r="K688" s="64">
        <v>1.3989625E-2</v>
      </c>
      <c r="L688" s="85"/>
      <c r="M688" s="85"/>
      <c r="N688" s="76"/>
      <c r="O688" s="76"/>
      <c r="P688" s="76"/>
      <c r="Q688" s="76"/>
      <c r="R688" s="31"/>
      <c r="S688" s="23"/>
      <c r="T688" s="31"/>
      <c r="U688" s="31"/>
      <c r="V688" s="31"/>
      <c r="W688" s="31"/>
      <c r="X688" s="31"/>
      <c r="Y688" s="31"/>
      <c r="Z688" s="31"/>
      <c r="AA688" s="31"/>
      <c r="AB688" s="31"/>
      <c r="AC688" s="31"/>
      <c r="AE688" s="75"/>
      <c r="AF688" s="75"/>
      <c r="AG688" s="20"/>
      <c r="AH688" s="20"/>
      <c r="AI688" s="20"/>
      <c r="AJ688" s="20"/>
      <c r="AK688" s="20"/>
      <c r="AL688" s="20"/>
      <c r="AM688" s="20"/>
      <c r="AN688" s="20"/>
      <c r="AO688" s="20"/>
      <c r="AP688" s="20"/>
      <c r="AQ688" s="20"/>
    </row>
    <row r="689" spans="3:43" ht="13.75" customHeight="1" x14ac:dyDescent="0.15">
      <c r="C689" s="77" t="s">
        <v>1385</v>
      </c>
      <c r="D689" s="75"/>
      <c r="E689" s="73" t="s">
        <v>38</v>
      </c>
      <c r="F689" s="108" t="s">
        <v>1386</v>
      </c>
      <c r="G689" s="108">
        <v>0.12355130370370369</v>
      </c>
      <c r="H689" s="109">
        <v>2.2213972000000002</v>
      </c>
      <c r="I689" s="64">
        <v>4.4958485E-7</v>
      </c>
      <c r="J689" s="70">
        <v>1.1055372E-9</v>
      </c>
      <c r="K689" s="64">
        <v>1.8219854000000001E-2</v>
      </c>
      <c r="L689" s="85"/>
      <c r="M689" s="85"/>
      <c r="N689" s="76"/>
      <c r="O689" s="76"/>
      <c r="P689" s="76"/>
      <c r="Q689" s="76"/>
      <c r="R689" s="31"/>
      <c r="S689" s="23"/>
      <c r="T689" s="31"/>
      <c r="U689" s="31"/>
      <c r="V689" s="31"/>
      <c r="W689" s="31"/>
      <c r="X689" s="31"/>
      <c r="Y689" s="31"/>
      <c r="Z689" s="31"/>
      <c r="AA689" s="31"/>
      <c r="AB689" s="31"/>
      <c r="AC689" s="31"/>
      <c r="AE689" s="75"/>
      <c r="AF689" s="75"/>
      <c r="AG689" s="20"/>
      <c r="AH689" s="20"/>
      <c r="AI689" s="20"/>
      <c r="AJ689" s="20"/>
      <c r="AK689" s="20"/>
      <c r="AL689" s="20"/>
      <c r="AM689" s="20"/>
      <c r="AN689" s="20"/>
      <c r="AO689" s="20"/>
      <c r="AP689" s="20"/>
      <c r="AQ689" s="20"/>
    </row>
    <row r="690" spans="3:43" ht="13.75" customHeight="1" x14ac:dyDescent="0.15">
      <c r="C690" s="77" t="s">
        <v>1387</v>
      </c>
      <c r="D690" s="75"/>
      <c r="E690" s="73" t="s">
        <v>38</v>
      </c>
      <c r="F690" s="108" t="s">
        <v>1388</v>
      </c>
      <c r="G690" s="108">
        <v>3.0879957777777776</v>
      </c>
      <c r="H690" s="109">
        <v>2.2213972000000002</v>
      </c>
      <c r="I690" s="64">
        <v>3.6511849000000002E-6</v>
      </c>
      <c r="J690" s="70">
        <v>1.0765801E-8</v>
      </c>
      <c r="K690" s="64">
        <v>1.8219854000000001E-2</v>
      </c>
      <c r="L690" s="85"/>
      <c r="M690" s="85"/>
      <c r="N690" s="76"/>
      <c r="O690" s="76"/>
      <c r="P690" s="76"/>
      <c r="Q690" s="76"/>
      <c r="R690" s="31"/>
      <c r="S690" s="23"/>
      <c r="T690" s="31"/>
      <c r="U690" s="31"/>
      <c r="V690" s="31"/>
      <c r="W690" s="31"/>
      <c r="X690" s="31"/>
      <c r="Y690" s="31"/>
      <c r="Z690" s="31"/>
      <c r="AA690" s="31"/>
      <c r="AB690" s="31"/>
      <c r="AC690" s="31"/>
      <c r="AE690" s="75"/>
      <c r="AF690" s="75"/>
      <c r="AG690" s="20"/>
      <c r="AH690" s="20"/>
      <c r="AI690" s="20"/>
      <c r="AJ690" s="20"/>
      <c r="AK690" s="20"/>
      <c r="AL690" s="20"/>
      <c r="AM690" s="20"/>
      <c r="AN690" s="20"/>
      <c r="AO690" s="20"/>
      <c r="AP690" s="20"/>
      <c r="AQ690" s="20"/>
    </row>
    <row r="691" spans="3:43" ht="13.75" customHeight="1" x14ac:dyDescent="0.15">
      <c r="C691" s="77" t="s">
        <v>1389</v>
      </c>
      <c r="D691" s="75"/>
      <c r="E691" s="73" t="s">
        <v>38</v>
      </c>
      <c r="F691" s="108" t="s">
        <v>1390</v>
      </c>
      <c r="G691" s="108">
        <v>0.20834359999999999</v>
      </c>
      <c r="H691" s="109">
        <v>3.7381959</v>
      </c>
      <c r="I691" s="64">
        <v>8.0083299999999998E-7</v>
      </c>
      <c r="J691" s="70">
        <v>1.9108368999999998E-9</v>
      </c>
      <c r="K691" s="64">
        <v>3.0870498999999999E-2</v>
      </c>
      <c r="L691" s="85"/>
      <c r="M691" s="85"/>
      <c r="N691" s="76"/>
      <c r="O691" s="76"/>
      <c r="P691" s="76"/>
      <c r="Q691" s="76"/>
      <c r="R691" s="31"/>
      <c r="S691" s="23"/>
      <c r="T691" s="31"/>
      <c r="U691" s="31"/>
      <c r="V691" s="31"/>
      <c r="W691" s="31"/>
      <c r="X691" s="31"/>
      <c r="Y691" s="31"/>
      <c r="Z691" s="31"/>
      <c r="AA691" s="31"/>
      <c r="AB691" s="31"/>
      <c r="AC691" s="31"/>
      <c r="AE691" s="75"/>
      <c r="AF691" s="75"/>
      <c r="AG691" s="20"/>
      <c r="AH691" s="20"/>
      <c r="AI691" s="20"/>
      <c r="AJ691" s="20"/>
      <c r="AK691" s="20"/>
      <c r="AL691" s="20"/>
      <c r="AM691" s="20"/>
      <c r="AN691" s="20"/>
      <c r="AO691" s="20"/>
      <c r="AP691" s="20"/>
      <c r="AQ691" s="20"/>
    </row>
    <row r="692" spans="3:43" ht="13.75" customHeight="1" x14ac:dyDescent="0.15">
      <c r="C692" s="77" t="s">
        <v>1391</v>
      </c>
      <c r="D692" s="114"/>
      <c r="E692" s="73" t="s">
        <v>38</v>
      </c>
      <c r="F692" s="108" t="s">
        <v>1392</v>
      </c>
      <c r="G692" s="108">
        <v>3.1727880740740737</v>
      </c>
      <c r="H692" s="109">
        <v>3.7381959</v>
      </c>
      <c r="I692" s="64">
        <v>4.0024330000000003E-6</v>
      </c>
      <c r="J692" s="70">
        <v>1.1571101000000001E-8</v>
      </c>
      <c r="K692" s="64">
        <v>3.0870498999999999E-2</v>
      </c>
      <c r="L692" s="85"/>
      <c r="M692" s="85"/>
      <c r="N692" s="76"/>
      <c r="O692" s="76"/>
      <c r="P692" s="76"/>
      <c r="Q692" s="76"/>
      <c r="R692" s="31"/>
      <c r="S692" s="23"/>
      <c r="T692" s="31"/>
      <c r="U692" s="31"/>
      <c r="V692" s="31"/>
      <c r="W692" s="31"/>
      <c r="X692" s="31"/>
      <c r="Y692" s="31"/>
      <c r="Z692" s="31"/>
      <c r="AA692" s="31"/>
      <c r="AB692" s="31"/>
      <c r="AC692" s="31"/>
      <c r="AE692" s="75"/>
      <c r="AF692" s="75"/>
      <c r="AG692" s="20"/>
      <c r="AH692" s="20"/>
      <c r="AI692" s="20"/>
      <c r="AJ692" s="20"/>
      <c r="AK692" s="20"/>
      <c r="AL692" s="20"/>
      <c r="AM692" s="20"/>
      <c r="AN692" s="20"/>
      <c r="AO692" s="20"/>
      <c r="AP692" s="20"/>
      <c r="AQ692" s="20"/>
    </row>
    <row r="693" spans="3:43" ht="13.75" customHeight="1" x14ac:dyDescent="0.15">
      <c r="C693" s="77" t="s">
        <v>1393</v>
      </c>
      <c r="D693" s="114"/>
      <c r="E693" s="73" t="s">
        <v>38</v>
      </c>
      <c r="F693" s="108" t="s">
        <v>1394</v>
      </c>
      <c r="G693" s="108">
        <v>0.10669659999999999</v>
      </c>
      <c r="H693" s="109">
        <v>1.9047281</v>
      </c>
      <c r="I693" s="64">
        <v>3.5020184999999999E-7</v>
      </c>
      <c r="J693" s="70">
        <v>9.1828907000000003E-10</v>
      </c>
      <c r="K693" s="64">
        <v>1.5850821000000001E-2</v>
      </c>
      <c r="L693" s="85"/>
      <c r="M693" s="85"/>
      <c r="N693" s="76"/>
      <c r="O693" s="76"/>
      <c r="P693" s="76"/>
      <c r="Q693" s="76"/>
      <c r="R693" s="31"/>
      <c r="S693" s="23"/>
      <c r="T693" s="31"/>
      <c r="U693" s="31"/>
      <c r="V693" s="31"/>
      <c r="W693" s="31"/>
      <c r="X693" s="31"/>
      <c r="Y693" s="31"/>
      <c r="Z693" s="31"/>
      <c r="AA693" s="31"/>
      <c r="AB693" s="31"/>
      <c r="AC693" s="31"/>
      <c r="AE693" s="75"/>
      <c r="AF693" s="75"/>
      <c r="AG693" s="20"/>
      <c r="AH693" s="20"/>
      <c r="AI693" s="20"/>
      <c r="AJ693" s="20"/>
      <c r="AK693" s="20"/>
      <c r="AL693" s="20"/>
      <c r="AM693" s="20"/>
      <c r="AN693" s="20"/>
      <c r="AO693" s="20"/>
      <c r="AP693" s="20"/>
      <c r="AQ693" s="20"/>
    </row>
    <row r="694" spans="3:43" ht="13.75" customHeight="1" x14ac:dyDescent="0.15">
      <c r="C694" s="77" t="s">
        <v>1395</v>
      </c>
      <c r="D694" s="114"/>
      <c r="E694" s="73" t="s">
        <v>38</v>
      </c>
      <c r="F694" s="108" t="s">
        <v>1396</v>
      </c>
      <c r="G694" s="108">
        <v>3.0711410370370369</v>
      </c>
      <c r="H694" s="109">
        <v>1.9047281</v>
      </c>
      <c r="I694" s="64">
        <v>3.5518018000000002E-6</v>
      </c>
      <c r="J694" s="70">
        <v>1.0578553E-8</v>
      </c>
      <c r="K694" s="64">
        <v>1.5850821000000001E-2</v>
      </c>
      <c r="L694" s="85"/>
      <c r="M694" s="85"/>
      <c r="N694" s="76"/>
      <c r="O694" s="76"/>
      <c r="P694" s="76"/>
      <c r="Q694" s="76"/>
      <c r="R694" s="31"/>
      <c r="S694" s="23"/>
      <c r="T694" s="31"/>
      <c r="U694" s="31"/>
      <c r="V694" s="31"/>
      <c r="W694" s="31"/>
      <c r="X694" s="31"/>
      <c r="Y694" s="31"/>
      <c r="Z694" s="31"/>
      <c r="AA694" s="31"/>
      <c r="AB694" s="31"/>
      <c r="AC694" s="31"/>
      <c r="AE694" s="75"/>
      <c r="AF694" s="75"/>
      <c r="AG694" s="20"/>
      <c r="AH694" s="20"/>
      <c r="AI694" s="20"/>
      <c r="AJ694" s="20"/>
      <c r="AK694" s="20"/>
      <c r="AL694" s="20"/>
      <c r="AM694" s="20"/>
      <c r="AN694" s="20"/>
      <c r="AO694" s="20"/>
      <c r="AP694" s="20"/>
      <c r="AQ694" s="20"/>
    </row>
    <row r="695" spans="3:43" ht="13.75" customHeight="1" x14ac:dyDescent="0.15">
      <c r="C695" s="77" t="s">
        <v>1397</v>
      </c>
      <c r="D695" s="114"/>
      <c r="E695" s="73" t="s">
        <v>38</v>
      </c>
      <c r="F695" s="108" t="s">
        <v>1398</v>
      </c>
      <c r="G695" s="108">
        <v>0.10669659999999999</v>
      </c>
      <c r="H695" s="109">
        <v>1.9047281</v>
      </c>
      <c r="I695" s="64">
        <v>3.5020184999999999E-7</v>
      </c>
      <c r="J695" s="70">
        <v>9.1828907000000003E-10</v>
      </c>
      <c r="K695" s="64">
        <v>1.5850821000000001E-2</v>
      </c>
      <c r="L695" s="85"/>
      <c r="M695" s="85"/>
      <c r="N695" s="76"/>
      <c r="O695" s="76"/>
      <c r="P695" s="76"/>
      <c r="Q695" s="76"/>
      <c r="R695" s="31"/>
      <c r="S695" s="23"/>
      <c r="T695" s="31"/>
      <c r="U695" s="31"/>
      <c r="V695" s="31"/>
      <c r="W695" s="31"/>
      <c r="X695" s="31"/>
      <c r="Y695" s="31"/>
      <c r="Z695" s="31"/>
      <c r="AA695" s="31"/>
      <c r="AB695" s="31"/>
      <c r="AC695" s="31"/>
      <c r="AE695" s="75"/>
      <c r="AF695" s="75"/>
      <c r="AG695" s="20"/>
      <c r="AH695" s="20"/>
      <c r="AI695" s="20"/>
      <c r="AJ695" s="20"/>
      <c r="AK695" s="20"/>
      <c r="AL695" s="20"/>
      <c r="AM695" s="20"/>
      <c r="AN695" s="20"/>
      <c r="AO695" s="20"/>
      <c r="AP695" s="20"/>
      <c r="AQ695" s="20"/>
    </row>
    <row r="696" spans="3:43" ht="13.75" customHeight="1" x14ac:dyDescent="0.15">
      <c r="C696" s="77" t="s">
        <v>1399</v>
      </c>
      <c r="D696" s="75"/>
      <c r="E696" s="73" t="s">
        <v>38</v>
      </c>
      <c r="F696" s="108" t="s">
        <v>1400</v>
      </c>
      <c r="G696" s="108">
        <v>3.0711410370370369</v>
      </c>
      <c r="H696" s="109">
        <v>1.9047281</v>
      </c>
      <c r="I696" s="64">
        <v>3.5518018000000002E-6</v>
      </c>
      <c r="J696" s="70">
        <v>1.0578553E-8</v>
      </c>
      <c r="K696" s="64">
        <v>1.5850821000000001E-2</v>
      </c>
      <c r="L696" s="85"/>
      <c r="M696" s="85"/>
      <c r="N696" s="76"/>
      <c r="O696" s="76"/>
      <c r="P696" s="76"/>
      <c r="Q696" s="76"/>
      <c r="R696" s="31"/>
      <c r="S696" s="23"/>
      <c r="T696" s="31"/>
      <c r="U696" s="31"/>
      <c r="V696" s="31"/>
      <c r="W696" s="31"/>
      <c r="X696" s="31"/>
      <c r="Y696" s="31"/>
      <c r="Z696" s="31"/>
      <c r="AA696" s="31"/>
      <c r="AB696" s="31"/>
      <c r="AC696" s="31"/>
      <c r="AE696" s="75"/>
      <c r="AF696" s="75"/>
      <c r="AG696" s="20"/>
      <c r="AH696" s="20"/>
      <c r="AI696" s="20"/>
      <c r="AJ696" s="20"/>
      <c r="AK696" s="20"/>
      <c r="AL696" s="20"/>
      <c r="AM696" s="20"/>
      <c r="AN696" s="20"/>
      <c r="AO696" s="20"/>
      <c r="AP696" s="20"/>
      <c r="AQ696" s="20"/>
    </row>
    <row r="697" spans="3:43" ht="13.75" customHeight="1" x14ac:dyDescent="0.15">
      <c r="C697" s="77" t="s">
        <v>1401</v>
      </c>
      <c r="D697" s="75"/>
      <c r="E697" s="73" t="s">
        <v>38</v>
      </c>
      <c r="F697" s="108" t="s">
        <v>1402</v>
      </c>
      <c r="G697" s="108">
        <v>0.10710419259259259</v>
      </c>
      <c r="H697" s="109">
        <v>1.9177458000000001</v>
      </c>
      <c r="I697" s="64">
        <v>3.6305352000000002E-7</v>
      </c>
      <c r="J697" s="70">
        <v>9.3242097999999999E-10</v>
      </c>
      <c r="K697" s="64">
        <v>1.5856644999999999E-2</v>
      </c>
      <c r="L697" s="85"/>
      <c r="M697" s="85"/>
      <c r="N697" s="76"/>
      <c r="O697" s="76"/>
      <c r="P697" s="76"/>
      <c r="Q697" s="76"/>
      <c r="R697" s="31"/>
      <c r="S697" s="23"/>
      <c r="T697" s="31"/>
      <c r="U697" s="31"/>
      <c r="V697" s="31"/>
      <c r="W697" s="31"/>
      <c r="X697" s="31"/>
      <c r="Y697" s="31"/>
      <c r="Z697" s="31"/>
      <c r="AA697" s="31"/>
      <c r="AB697" s="31"/>
      <c r="AC697" s="31"/>
      <c r="AE697" s="75"/>
      <c r="AF697" s="75"/>
      <c r="AG697" s="20"/>
      <c r="AH697" s="20"/>
      <c r="AI697" s="20"/>
      <c r="AJ697" s="20"/>
      <c r="AK697" s="20"/>
      <c r="AL697" s="20"/>
      <c r="AM697" s="20"/>
      <c r="AN697" s="20"/>
      <c r="AO697" s="20"/>
      <c r="AP697" s="20"/>
      <c r="AQ697" s="20"/>
    </row>
    <row r="698" spans="3:43" ht="13.75" customHeight="1" x14ac:dyDescent="0.15">
      <c r="C698" s="77" t="s">
        <v>1403</v>
      </c>
      <c r="D698" s="75"/>
      <c r="E698" s="73" t="s">
        <v>38</v>
      </c>
      <c r="F698" s="108" t="s">
        <v>1404</v>
      </c>
      <c r="G698" s="108">
        <v>3.0715486666666667</v>
      </c>
      <c r="H698" s="109">
        <v>1.9177458000000001</v>
      </c>
      <c r="I698" s="64">
        <v>3.5646534999999998E-6</v>
      </c>
      <c r="J698" s="70">
        <v>1.0592685E-8</v>
      </c>
      <c r="K698" s="64">
        <v>1.5856644999999999E-2</v>
      </c>
      <c r="L698" s="85"/>
      <c r="M698" s="85"/>
      <c r="N698" s="76"/>
      <c r="O698" s="76"/>
      <c r="P698" s="76"/>
      <c r="Q698" s="76"/>
      <c r="R698" s="31"/>
      <c r="S698" s="23"/>
      <c r="T698" s="31"/>
      <c r="U698" s="31"/>
      <c r="V698" s="31"/>
      <c r="W698" s="31"/>
      <c r="X698" s="31"/>
      <c r="Y698" s="31"/>
      <c r="Z698" s="31"/>
      <c r="AA698" s="31"/>
      <c r="AB698" s="31"/>
      <c r="AC698" s="31"/>
      <c r="AE698" s="75"/>
      <c r="AF698" s="75"/>
      <c r="AG698" s="20"/>
      <c r="AH698" s="20"/>
      <c r="AI698" s="20"/>
      <c r="AJ698" s="20"/>
      <c r="AK698" s="20"/>
      <c r="AL698" s="20"/>
      <c r="AM698" s="20"/>
      <c r="AN698" s="20"/>
      <c r="AO698" s="20"/>
      <c r="AP698" s="20"/>
      <c r="AQ698" s="20"/>
    </row>
    <row r="699" spans="3:43" ht="13.75" customHeight="1" x14ac:dyDescent="0.15">
      <c r="C699" s="77" t="s">
        <v>1405</v>
      </c>
      <c r="D699" s="106">
        <v>1</v>
      </c>
      <c r="E699" s="73" t="s">
        <v>38</v>
      </c>
      <c r="F699" s="108" t="s">
        <v>1406</v>
      </c>
      <c r="G699" s="108">
        <v>-0.1079635111111111</v>
      </c>
      <c r="H699" s="109">
        <v>0.71159357999999995</v>
      </c>
      <c r="I699" s="64">
        <v>-2.5861295E-8</v>
      </c>
      <c r="J699" s="70">
        <v>-1.4861587000000001E-10</v>
      </c>
      <c r="K699" s="64">
        <v>5.2939190999999998E-3</v>
      </c>
      <c r="L699" s="85"/>
      <c r="M699" s="85"/>
      <c r="N699" s="76"/>
      <c r="O699" s="76"/>
      <c r="P699" s="76"/>
      <c r="Q699" s="76"/>
      <c r="R699" s="31"/>
      <c r="S699" s="23"/>
      <c r="T699" s="31"/>
      <c r="U699" s="31"/>
      <c r="V699" s="31"/>
      <c r="W699" s="31"/>
      <c r="X699" s="31"/>
      <c r="Y699" s="31"/>
      <c r="Z699" s="31"/>
      <c r="AA699" s="31"/>
      <c r="AB699" s="31"/>
      <c r="AC699" s="31"/>
      <c r="AE699" s="75"/>
      <c r="AF699" s="75"/>
      <c r="AG699" s="20"/>
      <c r="AH699" s="20"/>
      <c r="AI699" s="20"/>
      <c r="AJ699" s="20"/>
      <c r="AK699" s="20"/>
      <c r="AL699" s="20"/>
      <c r="AM699" s="20"/>
      <c r="AN699" s="20"/>
      <c r="AO699" s="20"/>
      <c r="AP699" s="20"/>
      <c r="AQ699" s="20"/>
    </row>
    <row r="700" spans="3:43" ht="13.75" customHeight="1" x14ac:dyDescent="0.15">
      <c r="C700" s="77" t="s">
        <v>1407</v>
      </c>
      <c r="D700" s="75"/>
      <c r="E700" s="73" t="s">
        <v>38</v>
      </c>
      <c r="F700" s="108" t="s">
        <v>1408</v>
      </c>
      <c r="G700" s="108">
        <v>0.10786378518518518</v>
      </c>
      <c r="H700" s="109">
        <v>1.9327709</v>
      </c>
      <c r="I700" s="64">
        <v>3.6900173999999999E-7</v>
      </c>
      <c r="J700" s="70">
        <v>9.4221028E-10</v>
      </c>
      <c r="K700" s="64">
        <v>1.5956174E-2</v>
      </c>
      <c r="L700" s="85"/>
      <c r="M700" s="85"/>
      <c r="N700" s="76"/>
      <c r="O700" s="76"/>
      <c r="P700" s="76"/>
      <c r="Q700" s="76"/>
      <c r="R700" s="31"/>
      <c r="S700" s="23"/>
      <c r="T700" s="31"/>
      <c r="U700" s="31"/>
      <c r="V700" s="31"/>
      <c r="W700" s="31"/>
      <c r="X700" s="31"/>
      <c r="Y700" s="31"/>
      <c r="Z700" s="31"/>
      <c r="AA700" s="31"/>
      <c r="AB700" s="31"/>
      <c r="AC700" s="31"/>
      <c r="AE700" s="75"/>
      <c r="AF700" s="75"/>
      <c r="AG700" s="20"/>
      <c r="AH700" s="20"/>
      <c r="AI700" s="20"/>
      <c r="AJ700" s="20"/>
      <c r="AK700" s="20"/>
      <c r="AL700" s="20"/>
      <c r="AM700" s="20"/>
      <c r="AN700" s="20"/>
      <c r="AO700" s="20"/>
      <c r="AP700" s="20"/>
      <c r="AQ700" s="20"/>
    </row>
    <row r="701" spans="3:43" ht="13.75" customHeight="1" x14ac:dyDescent="0.15">
      <c r="C701" s="77" t="s">
        <v>1409</v>
      </c>
      <c r="D701" s="75"/>
      <c r="E701" s="73" t="s">
        <v>38</v>
      </c>
      <c r="F701" s="108" t="s">
        <v>1410</v>
      </c>
      <c r="G701" s="108">
        <v>3.072308222222222</v>
      </c>
      <c r="H701" s="109">
        <v>1.9327709</v>
      </c>
      <c r="I701" s="64">
        <v>3.5706017E-6</v>
      </c>
      <c r="J701" s="70">
        <v>1.0602474E-8</v>
      </c>
      <c r="K701" s="64">
        <v>1.5956174E-2</v>
      </c>
      <c r="L701" s="85"/>
      <c r="M701" s="85"/>
      <c r="N701" s="76"/>
      <c r="O701" s="76"/>
      <c r="P701" s="76"/>
      <c r="Q701" s="76"/>
      <c r="R701" s="31"/>
      <c r="S701" s="23"/>
      <c r="T701" s="31"/>
      <c r="U701" s="31"/>
      <c r="V701" s="31"/>
      <c r="W701" s="31"/>
      <c r="X701" s="31"/>
      <c r="Y701" s="31"/>
      <c r="Z701" s="31"/>
      <c r="AA701" s="31"/>
      <c r="AB701" s="31"/>
      <c r="AC701" s="31"/>
      <c r="AD701" s="111"/>
      <c r="AE701" s="75"/>
      <c r="AF701" s="75"/>
      <c r="AG701" s="20"/>
      <c r="AH701" s="20"/>
      <c r="AI701" s="20"/>
      <c r="AJ701" s="20"/>
      <c r="AK701" s="20"/>
      <c r="AL701" s="20"/>
      <c r="AM701" s="20"/>
      <c r="AN701" s="20"/>
      <c r="AO701" s="20"/>
      <c r="AP701" s="20"/>
      <c r="AQ701" s="20"/>
    </row>
    <row r="702" spans="3:43" ht="13.75" customHeight="1" x14ac:dyDescent="0.15">
      <c r="C702" s="77" t="s">
        <v>1411</v>
      </c>
      <c r="D702" s="75"/>
      <c r="E702" s="73" t="s">
        <v>38</v>
      </c>
      <c r="F702" s="108" t="s">
        <v>1412</v>
      </c>
      <c r="G702" s="108">
        <v>0.11140702222222221</v>
      </c>
      <c r="H702" s="109">
        <v>1.9997606000000001</v>
      </c>
      <c r="I702" s="64">
        <v>3.9071056999999999E-7</v>
      </c>
      <c r="J702" s="70">
        <v>9.8232435999999996E-10</v>
      </c>
      <c r="K702" s="64">
        <v>1.6450177999999999E-2</v>
      </c>
      <c r="L702" s="85"/>
      <c r="M702" s="85"/>
      <c r="N702" s="76"/>
      <c r="O702" s="76"/>
      <c r="P702" s="76"/>
      <c r="Q702" s="76"/>
      <c r="R702" s="31"/>
      <c r="S702" s="23"/>
      <c r="T702" s="31"/>
      <c r="U702" s="31"/>
      <c r="V702" s="31"/>
      <c r="W702" s="31"/>
      <c r="X702" s="31"/>
      <c r="Y702" s="31"/>
      <c r="Z702" s="31"/>
      <c r="AA702" s="31"/>
      <c r="AB702" s="31"/>
      <c r="AC702" s="31"/>
      <c r="AD702" s="111"/>
      <c r="AE702" s="75"/>
      <c r="AF702" s="75"/>
      <c r="AG702" s="20"/>
      <c r="AH702" s="20"/>
      <c r="AI702" s="20"/>
      <c r="AJ702" s="20"/>
      <c r="AK702" s="20"/>
      <c r="AL702" s="20"/>
      <c r="AM702" s="20"/>
      <c r="AN702" s="20"/>
      <c r="AO702" s="20"/>
      <c r="AP702" s="20"/>
      <c r="AQ702" s="20"/>
    </row>
    <row r="703" spans="3:43" ht="13.75" customHeight="1" x14ac:dyDescent="0.15">
      <c r="C703" s="77" t="s">
        <v>1413</v>
      </c>
      <c r="D703" s="75"/>
      <c r="E703" s="73" t="s">
        <v>38</v>
      </c>
      <c r="F703" s="108" t="s">
        <v>1414</v>
      </c>
      <c r="G703" s="108">
        <v>3.0758514814814815</v>
      </c>
      <c r="H703" s="109">
        <v>1.9997606000000001</v>
      </c>
      <c r="I703" s="64">
        <v>3.5923105999999998E-6</v>
      </c>
      <c r="J703" s="70">
        <v>1.0642588000000001E-8</v>
      </c>
      <c r="K703" s="64">
        <v>1.6450177999999999E-2</v>
      </c>
      <c r="L703" s="85"/>
      <c r="M703" s="85"/>
      <c r="N703" s="76"/>
      <c r="O703" s="76"/>
      <c r="P703" s="76"/>
      <c r="Q703" s="76"/>
      <c r="R703" s="31"/>
      <c r="S703" s="23"/>
      <c r="T703" s="31"/>
      <c r="U703" s="31"/>
      <c r="V703" s="31"/>
      <c r="W703" s="31"/>
      <c r="X703" s="31"/>
      <c r="Y703" s="31"/>
      <c r="Z703" s="31"/>
      <c r="AA703" s="31"/>
      <c r="AB703" s="31"/>
      <c r="AC703" s="31"/>
      <c r="AD703" s="111"/>
      <c r="AE703" s="75"/>
      <c r="AF703" s="75"/>
      <c r="AG703" s="20"/>
      <c r="AH703" s="20"/>
      <c r="AI703" s="20"/>
      <c r="AJ703" s="20"/>
      <c r="AK703" s="20"/>
      <c r="AL703" s="20"/>
      <c r="AM703" s="20"/>
      <c r="AN703" s="20"/>
      <c r="AO703" s="20"/>
      <c r="AP703" s="20"/>
      <c r="AQ703" s="20"/>
    </row>
    <row r="704" spans="3:43" ht="13.75" customHeight="1" x14ac:dyDescent="0.15">
      <c r="C704" s="77" t="s">
        <v>1415</v>
      </c>
      <c r="D704" s="75"/>
      <c r="E704" s="73" t="s">
        <v>38</v>
      </c>
      <c r="F704" s="108" t="s">
        <v>1416</v>
      </c>
      <c r="G704" s="108">
        <v>-4.6697047407407398E-2</v>
      </c>
      <c r="H704" s="109">
        <v>1.7048148999999999</v>
      </c>
      <c r="I704" s="64">
        <v>2.7656860999999999E-8</v>
      </c>
      <c r="J704" s="70">
        <v>2.4916452000000002E-10</v>
      </c>
      <c r="K704" s="64">
        <v>1.5421087E-2</v>
      </c>
      <c r="L704" s="85"/>
      <c r="M704" s="85"/>
      <c r="N704" s="76"/>
      <c r="O704" s="76"/>
      <c r="P704" s="76"/>
      <c r="Q704" s="76"/>
      <c r="R704" s="31"/>
      <c r="S704" s="23"/>
      <c r="T704" s="31"/>
      <c r="U704" s="31"/>
      <c r="V704" s="31"/>
      <c r="W704" s="31"/>
      <c r="X704" s="31"/>
      <c r="Y704" s="31"/>
      <c r="Z704" s="31"/>
      <c r="AA704" s="31"/>
      <c r="AB704" s="31"/>
      <c r="AC704" s="31"/>
      <c r="AE704" s="75"/>
      <c r="AF704" s="75"/>
      <c r="AG704" s="20"/>
      <c r="AH704" s="20"/>
      <c r="AI704" s="20"/>
      <c r="AJ704" s="20"/>
      <c r="AK704" s="20"/>
      <c r="AL704" s="20"/>
      <c r="AM704" s="20"/>
      <c r="AN704" s="20"/>
      <c r="AO704" s="20"/>
      <c r="AP704" s="20"/>
      <c r="AQ704" s="20"/>
    </row>
    <row r="705" spans="3:43" ht="13.75" customHeight="1" x14ac:dyDescent="0.15">
      <c r="C705" s="77" t="s">
        <v>1417</v>
      </c>
      <c r="D705" s="75"/>
      <c r="E705" s="73" t="s">
        <v>38</v>
      </c>
      <c r="F705" s="108" t="s">
        <v>1418</v>
      </c>
      <c r="G705" s="108">
        <v>0.16457416296296293</v>
      </c>
      <c r="H705" s="109">
        <v>2.9405535</v>
      </c>
      <c r="I705" s="64">
        <v>5.9090887000000002E-7</v>
      </c>
      <c r="J705" s="70">
        <v>1.4688459000000001E-9</v>
      </c>
      <c r="K705" s="64">
        <v>2.4481216E-2</v>
      </c>
      <c r="L705" s="85"/>
      <c r="M705" s="85"/>
      <c r="N705" s="76"/>
      <c r="O705" s="76"/>
      <c r="P705" s="76"/>
      <c r="Q705" s="76"/>
      <c r="R705" s="31"/>
      <c r="S705" s="23"/>
      <c r="T705" s="31"/>
      <c r="U705" s="31"/>
      <c r="V705" s="31"/>
      <c r="W705" s="31"/>
      <c r="X705" s="31"/>
      <c r="Y705" s="31"/>
      <c r="Z705" s="31"/>
      <c r="AA705" s="31"/>
      <c r="AB705" s="31"/>
      <c r="AC705" s="31"/>
      <c r="AE705" s="75"/>
      <c r="AF705" s="75"/>
      <c r="AG705" s="20"/>
      <c r="AH705" s="20"/>
      <c r="AI705" s="20"/>
      <c r="AJ705" s="20"/>
      <c r="AK705" s="20"/>
      <c r="AL705" s="20"/>
      <c r="AM705" s="20"/>
      <c r="AN705" s="20"/>
      <c r="AO705" s="20"/>
      <c r="AP705" s="20"/>
      <c r="AQ705" s="20"/>
    </row>
    <row r="706" spans="3:43" ht="13.75" customHeight="1" x14ac:dyDescent="0.15">
      <c r="C706" s="77" t="s">
        <v>1419</v>
      </c>
      <c r="D706" s="75"/>
      <c r="E706" s="73" t="s">
        <v>38</v>
      </c>
      <c r="F706" s="108" t="s">
        <v>1420</v>
      </c>
      <c r="G706" s="108">
        <v>3.1290185925925922</v>
      </c>
      <c r="H706" s="109">
        <v>2.9405535</v>
      </c>
      <c r="I706" s="64">
        <v>3.7925089000000002E-6</v>
      </c>
      <c r="J706" s="70">
        <v>1.112911E-8</v>
      </c>
      <c r="K706" s="64">
        <v>2.4481216E-2</v>
      </c>
      <c r="L706" s="85"/>
      <c r="M706" s="85"/>
      <c r="N706" s="76"/>
      <c r="O706" s="76"/>
      <c r="P706" s="76"/>
      <c r="Q706" s="76"/>
      <c r="R706" s="31"/>
      <c r="S706" s="23"/>
      <c r="T706" s="31"/>
      <c r="U706" s="31"/>
      <c r="V706" s="31"/>
      <c r="W706" s="31"/>
      <c r="X706" s="31"/>
      <c r="Y706" s="31"/>
      <c r="Z706" s="31"/>
      <c r="AA706" s="31"/>
      <c r="AB706" s="31"/>
      <c r="AC706" s="31"/>
      <c r="AE706" s="75"/>
      <c r="AF706" s="75"/>
      <c r="AG706" s="20"/>
      <c r="AH706" s="20"/>
      <c r="AI706" s="20"/>
      <c r="AJ706" s="20"/>
      <c r="AK706" s="20"/>
      <c r="AL706" s="20"/>
      <c r="AM706" s="20"/>
      <c r="AN706" s="20"/>
      <c r="AO706" s="20"/>
      <c r="AP706" s="20"/>
      <c r="AQ706" s="20"/>
    </row>
    <row r="707" spans="3:43" ht="13.75" customHeight="1" x14ac:dyDescent="0.15">
      <c r="C707" s="67" t="s">
        <v>1421</v>
      </c>
      <c r="D707" s="114" t="s">
        <v>1422</v>
      </c>
      <c r="E707" s="75"/>
      <c r="F707" s="73"/>
      <c r="G707" s="110"/>
      <c r="H707" s="116"/>
      <c r="I707" s="64"/>
      <c r="K707" s="64"/>
      <c r="L707" s="104"/>
      <c r="M707" s="104"/>
      <c r="N707" s="140"/>
      <c r="S707" s="23"/>
      <c r="AE707" s="75"/>
      <c r="AF707" s="75"/>
      <c r="AG707" s="20"/>
      <c r="AH707" s="20"/>
      <c r="AI707" s="20"/>
      <c r="AJ707" s="20"/>
      <c r="AK707" s="20"/>
      <c r="AL707" s="20"/>
      <c r="AM707" s="20"/>
      <c r="AN707" s="20"/>
      <c r="AO707" s="20"/>
      <c r="AP707" s="20"/>
      <c r="AQ707" s="20"/>
    </row>
    <row r="708" spans="3:43" ht="13.75" customHeight="1" x14ac:dyDescent="0.15">
      <c r="C708" s="77" t="s">
        <v>1423</v>
      </c>
      <c r="D708" s="75"/>
      <c r="E708" s="73" t="s">
        <v>38</v>
      </c>
      <c r="F708" s="108" t="s">
        <v>1424</v>
      </c>
      <c r="G708" s="108">
        <v>9.9517481481481471E-2</v>
      </c>
      <c r="H708" s="109">
        <v>1.7862601</v>
      </c>
      <c r="I708" s="64">
        <v>3.3986858000000002E-7</v>
      </c>
      <c r="J708" s="70">
        <v>8.6794397999999995E-10</v>
      </c>
      <c r="K708" s="64">
        <v>1.4684142000000001E-2</v>
      </c>
      <c r="L708" s="85"/>
      <c r="M708" s="85"/>
      <c r="N708" s="76"/>
      <c r="O708" s="76"/>
      <c r="P708" s="76"/>
      <c r="Q708" s="76"/>
      <c r="R708" s="31"/>
      <c r="S708" s="23"/>
      <c r="T708" s="31"/>
      <c r="U708" s="31"/>
      <c r="V708" s="31"/>
      <c r="W708" s="31"/>
      <c r="X708" s="31"/>
      <c r="Y708" s="31"/>
      <c r="Z708" s="31"/>
      <c r="AA708" s="31"/>
      <c r="AB708" s="31"/>
      <c r="AC708" s="31"/>
      <c r="AE708" s="75"/>
      <c r="AF708" s="75"/>
      <c r="AG708" s="20"/>
      <c r="AH708" s="20"/>
      <c r="AI708" s="20"/>
      <c r="AJ708" s="20"/>
      <c r="AK708" s="20"/>
      <c r="AL708" s="20"/>
      <c r="AM708" s="20"/>
      <c r="AN708" s="20"/>
      <c r="AO708" s="20"/>
      <c r="AP708" s="20"/>
      <c r="AQ708" s="20"/>
    </row>
    <row r="709" spans="3:43" ht="13.75" customHeight="1" x14ac:dyDescent="0.15">
      <c r="C709" s="77" t="s">
        <v>1425</v>
      </c>
      <c r="D709" s="75"/>
      <c r="E709" s="73" t="s">
        <v>38</v>
      </c>
      <c r="F709" s="108" t="s">
        <v>1426</v>
      </c>
      <c r="G709" s="108">
        <v>3.0639619259259256</v>
      </c>
      <c r="H709" s="109">
        <v>1.7862601</v>
      </c>
      <c r="I709" s="64">
        <v>3.5414685999999999E-6</v>
      </c>
      <c r="J709" s="70">
        <v>1.0528208E-8</v>
      </c>
      <c r="K709" s="64">
        <v>1.4684142000000001E-2</v>
      </c>
      <c r="L709" s="85"/>
      <c r="M709" s="85"/>
      <c r="N709" s="76"/>
      <c r="O709" s="76"/>
      <c r="P709" s="76"/>
      <c r="Q709" s="76"/>
      <c r="R709" s="31"/>
      <c r="S709" s="23"/>
      <c r="T709" s="31"/>
      <c r="U709" s="31"/>
      <c r="V709" s="31"/>
      <c r="W709" s="31"/>
      <c r="X709" s="31"/>
      <c r="Y709" s="31"/>
      <c r="Z709" s="31"/>
      <c r="AA709" s="31"/>
      <c r="AB709" s="31"/>
      <c r="AC709" s="31"/>
      <c r="AE709" s="75"/>
      <c r="AF709" s="75"/>
      <c r="AG709" s="20"/>
      <c r="AH709" s="20"/>
      <c r="AI709" s="20"/>
      <c r="AJ709" s="20"/>
      <c r="AK709" s="20"/>
      <c r="AL709" s="20"/>
      <c r="AM709" s="20"/>
      <c r="AN709" s="20"/>
      <c r="AO709" s="20"/>
      <c r="AP709" s="20"/>
      <c r="AQ709" s="20"/>
    </row>
    <row r="710" spans="3:43" ht="13.75" customHeight="1" x14ac:dyDescent="0.15">
      <c r="C710" s="77" t="s">
        <v>1427</v>
      </c>
      <c r="D710" s="75"/>
      <c r="E710" s="73" t="s">
        <v>38</v>
      </c>
      <c r="F710" s="108" t="s">
        <v>1428</v>
      </c>
      <c r="G710" s="108">
        <v>0.10225017777777777</v>
      </c>
      <c r="H710" s="109">
        <v>1.8365974</v>
      </c>
      <c r="I710" s="64">
        <v>3.5402272999999999E-7</v>
      </c>
      <c r="J710" s="70">
        <v>8.9650225999999999E-10</v>
      </c>
      <c r="K710" s="64">
        <v>1.5077887999999999E-2</v>
      </c>
      <c r="L710" s="85"/>
      <c r="M710" s="85"/>
      <c r="N710" s="76"/>
      <c r="O710" s="76"/>
      <c r="P710" s="76"/>
      <c r="Q710" s="76"/>
      <c r="R710" s="31"/>
      <c r="S710" s="23"/>
      <c r="T710" s="31"/>
      <c r="U710" s="31"/>
      <c r="V710" s="31"/>
      <c r="W710" s="31"/>
      <c r="X710" s="31"/>
      <c r="Y710" s="31"/>
      <c r="Z710" s="31"/>
      <c r="AA710" s="31"/>
      <c r="AB710" s="31"/>
      <c r="AC710" s="31"/>
      <c r="AE710" s="75"/>
      <c r="AF710" s="75"/>
      <c r="AG710" s="20"/>
      <c r="AH710" s="20"/>
      <c r="AI710" s="20"/>
      <c r="AJ710" s="20"/>
      <c r="AK710" s="20"/>
      <c r="AL710" s="20"/>
      <c r="AM710" s="20"/>
      <c r="AN710" s="20"/>
      <c r="AO710" s="20"/>
      <c r="AP710" s="20"/>
      <c r="AQ710" s="20"/>
    </row>
    <row r="711" spans="3:43" ht="13.75" customHeight="1" x14ac:dyDescent="0.15">
      <c r="C711" s="77" t="s">
        <v>1429</v>
      </c>
      <c r="D711" s="75"/>
      <c r="E711" s="73" t="s">
        <v>38</v>
      </c>
      <c r="F711" s="108" t="s">
        <v>1430</v>
      </c>
      <c r="G711" s="108">
        <v>3.0666945925925924</v>
      </c>
      <c r="H711" s="109">
        <v>1.8365974</v>
      </c>
      <c r="I711" s="64">
        <v>3.5556227000000001E-6</v>
      </c>
      <c r="J711" s="70">
        <v>1.0556766E-8</v>
      </c>
      <c r="K711" s="64">
        <v>1.5077887999999999E-2</v>
      </c>
      <c r="L711" s="85"/>
      <c r="M711" s="85"/>
      <c r="N711" s="76"/>
      <c r="O711" s="76"/>
      <c r="P711" s="76"/>
      <c r="Q711" s="76"/>
      <c r="R711" s="31"/>
      <c r="S711" s="23"/>
      <c r="T711" s="31"/>
      <c r="U711" s="31"/>
      <c r="V711" s="31"/>
      <c r="W711" s="31"/>
      <c r="X711" s="31"/>
      <c r="Y711" s="31"/>
      <c r="Z711" s="31"/>
      <c r="AA711" s="31"/>
      <c r="AB711" s="31"/>
      <c r="AC711" s="31"/>
      <c r="AE711" s="75"/>
      <c r="AF711" s="75"/>
      <c r="AG711" s="20"/>
      <c r="AH711" s="20"/>
      <c r="AI711" s="20"/>
      <c r="AJ711" s="20"/>
      <c r="AK711" s="20"/>
      <c r="AL711" s="20"/>
      <c r="AM711" s="20"/>
      <c r="AN711" s="20"/>
      <c r="AO711" s="20"/>
      <c r="AP711" s="20"/>
      <c r="AQ711" s="20"/>
    </row>
    <row r="712" spans="3:43" ht="13.75" customHeight="1" x14ac:dyDescent="0.15">
      <c r="C712" s="77" t="s">
        <v>1431</v>
      </c>
      <c r="D712" s="75"/>
      <c r="E712" s="73" t="s">
        <v>38</v>
      </c>
      <c r="F712" s="108" t="s">
        <v>1432</v>
      </c>
      <c r="G712" s="108">
        <v>0.42339751851851848</v>
      </c>
      <c r="H712" s="109">
        <v>7.4574956999999999</v>
      </c>
      <c r="I712" s="64">
        <v>1.4428037000000001E-6</v>
      </c>
      <c r="J712" s="70">
        <v>3.7245103000000001E-9</v>
      </c>
      <c r="K712" s="64">
        <v>6.4181503000000001E-2</v>
      </c>
      <c r="L712" s="85"/>
      <c r="M712" s="85"/>
      <c r="N712" s="76"/>
      <c r="O712" s="76"/>
      <c r="P712" s="76"/>
      <c r="Q712" s="76"/>
      <c r="R712" s="31"/>
      <c r="S712" s="23"/>
      <c r="T712" s="31"/>
      <c r="U712" s="31"/>
      <c r="V712" s="31"/>
      <c r="W712" s="31"/>
      <c r="X712" s="31"/>
      <c r="Y712" s="31"/>
      <c r="Z712" s="31"/>
      <c r="AA712" s="31"/>
      <c r="AB712" s="31"/>
      <c r="AC712" s="31"/>
      <c r="AE712" s="75"/>
      <c r="AF712" s="75"/>
      <c r="AG712" s="20"/>
      <c r="AH712" s="20"/>
      <c r="AI712" s="20"/>
      <c r="AJ712" s="20"/>
      <c r="AK712" s="20"/>
      <c r="AL712" s="20"/>
      <c r="AM712" s="20"/>
      <c r="AN712" s="20"/>
      <c r="AO712" s="20"/>
      <c r="AP712" s="20"/>
      <c r="AQ712" s="20"/>
    </row>
    <row r="713" spans="3:43" ht="13.75" customHeight="1" x14ac:dyDescent="0.15">
      <c r="C713" s="77" t="s">
        <v>1433</v>
      </c>
      <c r="D713" s="75"/>
      <c r="E713" s="73" t="s">
        <v>38</v>
      </c>
      <c r="F713" s="108" t="s">
        <v>1434</v>
      </c>
      <c r="G713" s="108">
        <v>3.387842</v>
      </c>
      <c r="H713" s="109">
        <v>7.4574956999999999</v>
      </c>
      <c r="I713" s="64">
        <v>4.6444037000000002E-6</v>
      </c>
      <c r="J713" s="70">
        <v>1.3384774E-8</v>
      </c>
      <c r="K713" s="64">
        <v>6.4181503000000001E-2</v>
      </c>
      <c r="L713" s="85"/>
      <c r="M713" s="85"/>
      <c r="N713" s="76"/>
      <c r="O713" s="76"/>
      <c r="P713" s="76"/>
      <c r="Q713" s="76"/>
      <c r="R713" s="31"/>
      <c r="S713" s="23"/>
      <c r="T713" s="31"/>
      <c r="U713" s="31"/>
      <c r="V713" s="31"/>
      <c r="W713" s="31"/>
      <c r="X713" s="31"/>
      <c r="Y713" s="31"/>
      <c r="Z713" s="31"/>
      <c r="AA713" s="31"/>
      <c r="AB713" s="31"/>
      <c r="AC713" s="31"/>
      <c r="AE713" s="75"/>
      <c r="AF713" s="75"/>
      <c r="AG713" s="20"/>
      <c r="AH713" s="20"/>
      <c r="AI713" s="20"/>
      <c r="AJ713" s="20"/>
      <c r="AK713" s="20"/>
      <c r="AL713" s="20"/>
      <c r="AM713" s="20"/>
      <c r="AN713" s="20"/>
      <c r="AO713" s="20"/>
      <c r="AP713" s="20"/>
      <c r="AQ713" s="20"/>
    </row>
    <row r="714" spans="3:43" ht="13.75" customHeight="1" x14ac:dyDescent="0.15">
      <c r="C714" s="77" t="s">
        <v>1435</v>
      </c>
      <c r="D714" s="75"/>
      <c r="E714" s="73" t="s">
        <v>38</v>
      </c>
      <c r="F714" s="108" t="s">
        <v>1436</v>
      </c>
      <c r="G714" s="108">
        <v>-6.1461329629629621E-2</v>
      </c>
      <c r="H714" s="109">
        <v>1.4579888000000001</v>
      </c>
      <c r="I714" s="64">
        <v>1.8821884999999999E-10</v>
      </c>
      <c r="J714" s="70">
        <v>1.3991175999999999E-10</v>
      </c>
      <c r="K714" s="64">
        <v>1.3052368E-2</v>
      </c>
      <c r="L714" s="85"/>
      <c r="M714" s="85"/>
      <c r="N714" s="76"/>
      <c r="O714" s="76"/>
      <c r="P714" s="76"/>
      <c r="Q714" s="76"/>
      <c r="R714" s="31"/>
      <c r="S714" s="23"/>
      <c r="T714" s="31"/>
      <c r="U714" s="31"/>
      <c r="V714" s="31"/>
      <c r="W714" s="31"/>
      <c r="X714" s="31"/>
      <c r="Y714" s="31"/>
      <c r="Z714" s="31"/>
      <c r="AA714" s="31"/>
      <c r="AB714" s="31"/>
      <c r="AC714" s="31"/>
      <c r="AE714" s="75"/>
      <c r="AF714" s="75"/>
      <c r="AG714" s="20"/>
      <c r="AH714" s="20"/>
      <c r="AI714" s="20"/>
      <c r="AJ714" s="20"/>
      <c r="AK714" s="20"/>
      <c r="AL714" s="20"/>
      <c r="AM714" s="20"/>
      <c r="AN714" s="20"/>
      <c r="AO714" s="20"/>
      <c r="AP714" s="20"/>
      <c r="AQ714" s="20"/>
    </row>
    <row r="715" spans="3:43" ht="13.75" customHeight="1" x14ac:dyDescent="0.15">
      <c r="C715" s="77" t="s">
        <v>1437</v>
      </c>
      <c r="D715" s="75"/>
      <c r="E715" s="73" t="s">
        <v>38</v>
      </c>
      <c r="F715" s="108" t="s">
        <v>1438</v>
      </c>
      <c r="G715" s="108">
        <v>-6.2674832592592586E-2</v>
      </c>
      <c r="H715" s="109">
        <v>1.4377017000000001</v>
      </c>
      <c r="I715" s="64">
        <v>-2.0694776999999999E-9</v>
      </c>
      <c r="J715" s="70">
        <v>1.3093207999999999E-10</v>
      </c>
      <c r="K715" s="64">
        <v>1.2857679E-2</v>
      </c>
      <c r="L715" s="85"/>
      <c r="M715" s="85"/>
      <c r="N715" s="76"/>
      <c r="O715" s="76"/>
      <c r="P715" s="76"/>
      <c r="Q715" s="76"/>
      <c r="R715" s="31"/>
      <c r="S715" s="23"/>
      <c r="T715" s="31"/>
      <c r="U715" s="31"/>
      <c r="V715" s="31"/>
      <c r="W715" s="31"/>
      <c r="X715" s="31"/>
      <c r="Y715" s="31"/>
      <c r="Z715" s="31"/>
      <c r="AA715" s="31"/>
      <c r="AB715" s="31"/>
      <c r="AC715" s="31"/>
      <c r="AE715" s="75"/>
      <c r="AF715" s="75"/>
      <c r="AG715" s="20"/>
      <c r="AH715" s="20"/>
      <c r="AI715" s="20"/>
      <c r="AJ715" s="20"/>
      <c r="AK715" s="20"/>
      <c r="AL715" s="20"/>
      <c r="AM715" s="20"/>
      <c r="AN715" s="20"/>
      <c r="AO715" s="20"/>
      <c r="AP715" s="20"/>
      <c r="AQ715" s="20"/>
    </row>
    <row r="716" spans="3:43" ht="13.75" customHeight="1" x14ac:dyDescent="0.15">
      <c r="C716" s="77" t="s">
        <v>1439</v>
      </c>
      <c r="D716" s="75"/>
      <c r="E716" s="73" t="s">
        <v>38</v>
      </c>
      <c r="F716" s="108" t="s">
        <v>1440</v>
      </c>
      <c r="G716" s="108">
        <v>0.10963771851851851</v>
      </c>
      <c r="H716" s="109">
        <v>1.9709572</v>
      </c>
      <c r="I716" s="64">
        <v>3.8893048000000002E-7</v>
      </c>
      <c r="J716" s="70">
        <v>9.7062133000000004E-10</v>
      </c>
      <c r="K716" s="64">
        <v>1.6158872000000001E-2</v>
      </c>
      <c r="L716" s="85"/>
      <c r="M716" s="85"/>
      <c r="N716" s="76"/>
      <c r="O716" s="76"/>
      <c r="P716" s="76"/>
      <c r="Q716" s="76"/>
      <c r="R716" s="31"/>
      <c r="S716" s="23"/>
      <c r="T716" s="31"/>
      <c r="U716" s="31"/>
      <c r="V716" s="31"/>
      <c r="W716" s="31"/>
      <c r="X716" s="31"/>
      <c r="Y716" s="31"/>
      <c r="Z716" s="31"/>
      <c r="AA716" s="31"/>
      <c r="AB716" s="31"/>
      <c r="AC716" s="31"/>
      <c r="AE716" s="75"/>
      <c r="AF716" s="75"/>
      <c r="AG716" s="20"/>
      <c r="AH716" s="20"/>
      <c r="AI716" s="20"/>
      <c r="AJ716" s="20"/>
      <c r="AK716" s="20"/>
      <c r="AL716" s="20"/>
      <c r="AM716" s="20"/>
      <c r="AN716" s="20"/>
      <c r="AO716" s="20"/>
      <c r="AP716" s="20"/>
      <c r="AQ716" s="20"/>
    </row>
    <row r="717" spans="3:43" ht="13.75" customHeight="1" x14ac:dyDescent="0.15">
      <c r="C717" s="77" t="s">
        <v>1441</v>
      </c>
      <c r="D717" s="75"/>
      <c r="E717" s="73" t="s">
        <v>38</v>
      </c>
      <c r="F717" s="108" t="s">
        <v>1442</v>
      </c>
      <c r="G717" s="108">
        <v>3.0740821481481482</v>
      </c>
      <c r="H717" s="109">
        <v>1.9709572</v>
      </c>
      <c r="I717" s="64">
        <v>3.5905304999999999E-6</v>
      </c>
      <c r="J717" s="70">
        <v>1.0630885000000001E-8</v>
      </c>
      <c r="K717" s="64">
        <v>1.6158872000000001E-2</v>
      </c>
      <c r="L717" s="85"/>
      <c r="M717" s="85"/>
      <c r="N717" s="76"/>
      <c r="O717" s="76"/>
      <c r="P717" s="76"/>
      <c r="Q717" s="76"/>
      <c r="R717" s="31"/>
      <c r="S717" s="23"/>
      <c r="T717" s="31"/>
      <c r="U717" s="31"/>
      <c r="V717" s="31"/>
      <c r="W717" s="31"/>
      <c r="X717" s="31"/>
      <c r="Y717" s="31"/>
      <c r="Z717" s="31"/>
      <c r="AA717" s="31"/>
      <c r="AB717" s="31"/>
      <c r="AC717" s="31"/>
      <c r="AE717" s="75"/>
      <c r="AF717" s="75"/>
      <c r="AG717" s="20"/>
      <c r="AH717" s="20"/>
      <c r="AI717" s="20"/>
      <c r="AJ717" s="20"/>
      <c r="AK717" s="20"/>
      <c r="AL717" s="20"/>
      <c r="AM717" s="20"/>
      <c r="AN717" s="20"/>
      <c r="AO717" s="20"/>
      <c r="AP717" s="20"/>
      <c r="AQ717" s="20"/>
    </row>
    <row r="718" spans="3:43" ht="13.75" customHeight="1" x14ac:dyDescent="0.15">
      <c r="C718" s="77" t="s">
        <v>1443</v>
      </c>
      <c r="D718" s="75"/>
      <c r="E718" s="73" t="s">
        <v>38</v>
      </c>
      <c r="F718" s="108" t="s">
        <v>1444</v>
      </c>
      <c r="G718" s="108">
        <v>6.7582069629629621E-2</v>
      </c>
      <c r="H718" s="109">
        <v>3.8339889999999999</v>
      </c>
      <c r="I718" s="64">
        <v>6.6656192000000004E-7</v>
      </c>
      <c r="J718" s="70">
        <v>1.4866410000000001E-9</v>
      </c>
      <c r="K718" s="64">
        <v>3.1655809E-2</v>
      </c>
      <c r="L718" s="85"/>
      <c r="M718" s="85"/>
      <c r="N718" s="76"/>
      <c r="O718" s="76"/>
      <c r="P718" s="76"/>
      <c r="Q718" s="76"/>
      <c r="R718" s="31"/>
      <c r="S718" s="23"/>
      <c r="T718" s="31"/>
      <c r="U718" s="31"/>
      <c r="V718" s="31"/>
      <c r="W718" s="31"/>
      <c r="X718" s="31"/>
      <c r="Y718" s="31"/>
      <c r="Z718" s="31"/>
      <c r="AA718" s="31"/>
      <c r="AB718" s="31"/>
      <c r="AC718" s="31"/>
      <c r="AE718" s="75"/>
      <c r="AF718" s="75"/>
      <c r="AG718" s="20"/>
      <c r="AH718" s="20"/>
      <c r="AI718" s="20"/>
      <c r="AJ718" s="20"/>
      <c r="AK718" s="20"/>
      <c r="AL718" s="20"/>
      <c r="AM718" s="20"/>
      <c r="AN718" s="20"/>
      <c r="AO718" s="20"/>
      <c r="AP718" s="20"/>
      <c r="AQ718" s="20"/>
    </row>
    <row r="719" spans="3:43" ht="13.75" customHeight="1" x14ac:dyDescent="0.15">
      <c r="C719" s="77" t="s">
        <v>1445</v>
      </c>
      <c r="D719" s="75"/>
      <c r="E719" s="73" t="s">
        <v>38</v>
      </c>
      <c r="F719" s="108" t="s">
        <v>1446</v>
      </c>
      <c r="G719" s="108">
        <v>-5.8654551111111113E-2</v>
      </c>
      <c r="H719" s="109">
        <v>1.5568678</v>
      </c>
      <c r="I719" s="64">
        <v>1.0669211E-7</v>
      </c>
      <c r="J719" s="70">
        <v>2.5377662000000001E-10</v>
      </c>
      <c r="K719" s="64">
        <v>1.3003802E-2</v>
      </c>
      <c r="L719" s="85"/>
      <c r="M719" s="85"/>
      <c r="N719" s="76"/>
      <c r="O719" s="76"/>
      <c r="P719" s="76"/>
      <c r="Q719" s="76"/>
      <c r="R719" s="31"/>
      <c r="S719" s="23"/>
      <c r="T719" s="31"/>
      <c r="U719" s="31"/>
      <c r="V719" s="31"/>
      <c r="W719" s="31"/>
      <c r="X719" s="31"/>
      <c r="Y719" s="31"/>
      <c r="Z719" s="31"/>
      <c r="AA719" s="31"/>
      <c r="AB719" s="31"/>
      <c r="AC719" s="31"/>
      <c r="AE719" s="75"/>
      <c r="AF719" s="75"/>
      <c r="AG719" s="20"/>
      <c r="AH719" s="20"/>
      <c r="AI719" s="20"/>
      <c r="AJ719" s="20"/>
      <c r="AK719" s="20"/>
      <c r="AL719" s="20"/>
      <c r="AM719" s="20"/>
      <c r="AN719" s="20"/>
      <c r="AO719" s="20"/>
      <c r="AP719" s="20"/>
      <c r="AQ719" s="20"/>
    </row>
    <row r="720" spans="3:43" ht="13.75" customHeight="1" x14ac:dyDescent="0.15">
      <c r="C720" s="77" t="s">
        <v>1447</v>
      </c>
      <c r="D720" s="75"/>
      <c r="E720" s="73" t="s">
        <v>38</v>
      </c>
      <c r="F720" s="108" t="s">
        <v>1448</v>
      </c>
      <c r="G720" s="108">
        <v>0.10154153333333334</v>
      </c>
      <c r="H720" s="109">
        <v>1.8231995000000001</v>
      </c>
      <c r="I720" s="64">
        <v>3.4968095999999998E-7</v>
      </c>
      <c r="J720" s="70">
        <v>8.8847945000000005E-10</v>
      </c>
      <c r="K720" s="64">
        <v>1.4979088E-2</v>
      </c>
      <c r="L720" s="85"/>
      <c r="M720" s="85"/>
      <c r="N720" s="76"/>
      <c r="O720" s="76"/>
      <c r="P720" s="76"/>
      <c r="Q720" s="76"/>
      <c r="R720" s="31"/>
      <c r="S720" s="23"/>
      <c r="T720" s="31"/>
      <c r="U720" s="31"/>
      <c r="V720" s="31"/>
      <c r="W720" s="31"/>
      <c r="X720" s="31"/>
      <c r="Y720" s="31"/>
      <c r="Z720" s="31"/>
      <c r="AA720" s="31"/>
      <c r="AB720" s="31"/>
      <c r="AC720" s="31"/>
      <c r="AE720" s="75"/>
      <c r="AF720" s="75"/>
      <c r="AG720" s="20"/>
      <c r="AH720" s="20"/>
      <c r="AI720" s="20"/>
      <c r="AJ720" s="20"/>
      <c r="AK720" s="20"/>
      <c r="AL720" s="20"/>
      <c r="AM720" s="20"/>
      <c r="AN720" s="20"/>
      <c r="AO720" s="20"/>
      <c r="AP720" s="20"/>
      <c r="AQ720" s="20"/>
    </row>
    <row r="721" spans="3:43" ht="13.75" customHeight="1" x14ac:dyDescent="0.15">
      <c r="C721" s="77" t="s">
        <v>1449</v>
      </c>
      <c r="D721" s="75"/>
      <c r="E721" s="73" t="s">
        <v>38</v>
      </c>
      <c r="F721" s="108" t="s">
        <v>1450</v>
      </c>
      <c r="G721" s="108">
        <v>3.0659859999999997</v>
      </c>
      <c r="H721" s="109">
        <v>1.8231995000000001</v>
      </c>
      <c r="I721" s="64">
        <v>3.5512809999999999E-6</v>
      </c>
      <c r="J721" s="70">
        <v>1.0548743E-8</v>
      </c>
      <c r="K721" s="64">
        <v>1.4979088E-2</v>
      </c>
      <c r="L721" s="85"/>
      <c r="M721" s="85"/>
      <c r="N721" s="76"/>
      <c r="O721" s="76"/>
      <c r="P721" s="76"/>
      <c r="Q721" s="76"/>
      <c r="R721" s="31"/>
      <c r="S721" s="23"/>
      <c r="T721" s="31"/>
      <c r="U721" s="31"/>
      <c r="V721" s="31"/>
      <c r="W721" s="31"/>
      <c r="X721" s="31"/>
      <c r="Y721" s="31"/>
      <c r="Z721" s="31"/>
      <c r="AA721" s="31"/>
      <c r="AB721" s="31"/>
      <c r="AC721" s="31"/>
      <c r="AE721" s="75"/>
      <c r="AF721" s="75"/>
      <c r="AG721" s="20"/>
      <c r="AH721" s="20"/>
      <c r="AI721" s="20"/>
      <c r="AJ721" s="20"/>
      <c r="AK721" s="20"/>
      <c r="AL721" s="20"/>
      <c r="AM721" s="20"/>
      <c r="AN721" s="20"/>
      <c r="AO721" s="20"/>
      <c r="AP721" s="20"/>
      <c r="AQ721" s="20"/>
    </row>
    <row r="722" spans="3:43" ht="13.75" customHeight="1" x14ac:dyDescent="0.15">
      <c r="C722" s="77" t="s">
        <v>1451</v>
      </c>
      <c r="D722" s="75"/>
      <c r="E722" s="73" t="s">
        <v>38</v>
      </c>
      <c r="F722" s="108" t="s">
        <v>1452</v>
      </c>
      <c r="G722" s="108">
        <v>0.1699886074074074</v>
      </c>
      <c r="H722" s="109">
        <v>3.0396011000000001</v>
      </c>
      <c r="I722" s="64">
        <v>6.1761069999999998E-7</v>
      </c>
      <c r="J722" s="70">
        <v>1.5241959999999999E-9</v>
      </c>
      <c r="K722" s="64">
        <v>2.5267980999999998E-2</v>
      </c>
      <c r="L722" s="85"/>
      <c r="M722" s="85"/>
      <c r="N722" s="76"/>
      <c r="O722" s="76"/>
      <c r="P722" s="76"/>
      <c r="Q722" s="76"/>
      <c r="R722" s="31"/>
      <c r="S722" s="23"/>
      <c r="T722" s="31"/>
      <c r="U722" s="31"/>
      <c r="V722" s="31"/>
      <c r="W722" s="31"/>
      <c r="X722" s="31"/>
      <c r="Y722" s="31"/>
      <c r="Z722" s="31"/>
      <c r="AA722" s="31"/>
      <c r="AB722" s="31"/>
      <c r="AC722" s="31"/>
      <c r="AE722" s="75"/>
      <c r="AF722" s="75"/>
      <c r="AG722" s="20"/>
      <c r="AH722" s="20"/>
      <c r="AI722" s="20"/>
      <c r="AJ722" s="20"/>
      <c r="AK722" s="20"/>
      <c r="AL722" s="20"/>
      <c r="AM722" s="20"/>
      <c r="AN722" s="20"/>
      <c r="AO722" s="20"/>
      <c r="AP722" s="20"/>
      <c r="AQ722" s="20"/>
    </row>
    <row r="723" spans="3:43" ht="13.75" customHeight="1" x14ac:dyDescent="0.15">
      <c r="C723" s="77" t="s">
        <v>1453</v>
      </c>
      <c r="D723" s="75"/>
      <c r="E723" s="73" t="s">
        <v>38</v>
      </c>
      <c r="F723" s="108" t="s">
        <v>1454</v>
      </c>
      <c r="G723" s="108">
        <v>3.134433037037037</v>
      </c>
      <c r="H723" s="109">
        <v>3.0396011000000001</v>
      </c>
      <c r="I723" s="64">
        <v>3.8192107000000001E-6</v>
      </c>
      <c r="J723" s="70">
        <v>1.118446E-8</v>
      </c>
      <c r="K723" s="64">
        <v>2.5267980999999998E-2</v>
      </c>
      <c r="L723" s="85"/>
      <c r="M723" s="85"/>
      <c r="N723" s="76"/>
      <c r="O723" s="76"/>
      <c r="P723" s="76"/>
      <c r="Q723" s="76"/>
      <c r="R723" s="31"/>
      <c r="S723" s="23"/>
      <c r="T723" s="31"/>
      <c r="U723" s="31"/>
      <c r="V723" s="31"/>
      <c r="W723" s="31"/>
      <c r="X723" s="31"/>
      <c r="Y723" s="31"/>
      <c r="Z723" s="31"/>
      <c r="AA723" s="31"/>
      <c r="AB723" s="31"/>
      <c r="AC723" s="31"/>
      <c r="AE723" s="75"/>
      <c r="AF723" s="75"/>
      <c r="AG723" s="20"/>
      <c r="AH723" s="20"/>
      <c r="AI723" s="20"/>
      <c r="AJ723" s="20"/>
      <c r="AK723" s="20"/>
      <c r="AL723" s="20"/>
      <c r="AM723" s="20"/>
      <c r="AN723" s="20"/>
      <c r="AO723" s="20"/>
      <c r="AP723" s="20"/>
      <c r="AQ723" s="20"/>
    </row>
    <row r="724" spans="3:43" ht="13.75" customHeight="1" x14ac:dyDescent="0.15">
      <c r="C724" s="77" t="s">
        <v>1455</v>
      </c>
      <c r="D724" s="75"/>
      <c r="E724" s="73" t="s">
        <v>38</v>
      </c>
      <c r="F724" s="108" t="s">
        <v>1456</v>
      </c>
      <c r="G724" s="108">
        <v>0.18015978518518516</v>
      </c>
      <c r="H724" s="109">
        <v>3.2259254999999998</v>
      </c>
      <c r="I724" s="64">
        <v>6.6827905999999998E-7</v>
      </c>
      <c r="J724" s="70">
        <v>1.6286398E-9</v>
      </c>
      <c r="K724" s="64">
        <v>2.6743439000000001E-2</v>
      </c>
      <c r="L724" s="85"/>
      <c r="M724" s="85"/>
      <c r="N724" s="76"/>
      <c r="O724" s="76"/>
      <c r="P724" s="76"/>
      <c r="Q724" s="76"/>
      <c r="R724" s="31"/>
      <c r="S724" s="23"/>
      <c r="T724" s="31"/>
      <c r="U724" s="31"/>
      <c r="V724" s="31"/>
      <c r="W724" s="31"/>
      <c r="X724" s="31"/>
      <c r="Y724" s="31"/>
      <c r="Z724" s="31"/>
      <c r="AA724" s="31"/>
      <c r="AB724" s="31"/>
      <c r="AC724" s="31"/>
      <c r="AE724" s="75"/>
      <c r="AF724" s="75"/>
      <c r="AG724" s="20"/>
      <c r="AH724" s="20"/>
      <c r="AI724" s="20"/>
      <c r="AJ724" s="20"/>
      <c r="AK724" s="20"/>
      <c r="AL724" s="20"/>
      <c r="AM724" s="20"/>
      <c r="AN724" s="20"/>
      <c r="AO724" s="20"/>
      <c r="AP724" s="20"/>
      <c r="AQ724" s="20"/>
    </row>
    <row r="725" spans="3:43" ht="13.75" customHeight="1" x14ac:dyDescent="0.15">
      <c r="C725" s="77" t="s">
        <v>1457</v>
      </c>
      <c r="D725" s="75"/>
      <c r="E725" s="73" t="s">
        <v>38</v>
      </c>
      <c r="F725" s="108" t="s">
        <v>1458</v>
      </c>
      <c r="G725" s="108">
        <v>3.1446042222222221</v>
      </c>
      <c r="H725" s="109">
        <v>3.2259254999999998</v>
      </c>
      <c r="I725" s="64">
        <v>3.8698791E-6</v>
      </c>
      <c r="J725" s="70">
        <v>1.1288904E-8</v>
      </c>
      <c r="K725" s="64">
        <v>2.6743439000000001E-2</v>
      </c>
      <c r="L725" s="85"/>
      <c r="M725" s="85"/>
      <c r="N725" s="76"/>
      <c r="O725" s="76"/>
      <c r="P725" s="76"/>
      <c r="Q725" s="76"/>
      <c r="R725" s="31"/>
      <c r="S725" s="23"/>
      <c r="T725" s="31"/>
      <c r="U725" s="31"/>
      <c r="V725" s="31"/>
      <c r="W725" s="31"/>
      <c r="X725" s="31"/>
      <c r="Y725" s="31"/>
      <c r="Z725" s="31"/>
      <c r="AA725" s="31"/>
      <c r="AB725" s="31"/>
      <c r="AC725" s="31"/>
      <c r="AE725" s="75"/>
      <c r="AF725" s="75"/>
      <c r="AG725" s="20"/>
      <c r="AH725" s="20"/>
      <c r="AI725" s="20"/>
      <c r="AJ725" s="20"/>
      <c r="AK725" s="20"/>
      <c r="AL725" s="20"/>
      <c r="AM725" s="20"/>
      <c r="AN725" s="20"/>
      <c r="AO725" s="20"/>
      <c r="AP725" s="20"/>
      <c r="AQ725" s="20"/>
    </row>
    <row r="726" spans="3:43" ht="13.75" customHeight="1" x14ac:dyDescent="0.15">
      <c r="C726" s="77" t="s">
        <v>1459</v>
      </c>
      <c r="D726" s="106">
        <v>1</v>
      </c>
      <c r="E726" s="73" t="s">
        <v>38</v>
      </c>
      <c r="F726" s="108" t="s">
        <v>1460</v>
      </c>
      <c r="G726" s="108">
        <v>0.1303320962962963</v>
      </c>
      <c r="H726" s="109">
        <v>2.3456134999999998</v>
      </c>
      <c r="I726" s="64">
        <v>4.8336376000000004E-7</v>
      </c>
      <c r="J726" s="70">
        <v>1.1751664000000001E-9</v>
      </c>
      <c r="K726" s="64">
        <v>1.9203492999999999E-2</v>
      </c>
      <c r="L726" s="85"/>
      <c r="M726" s="85"/>
      <c r="N726" s="76"/>
      <c r="O726" s="76"/>
      <c r="P726" s="76"/>
      <c r="Q726" s="76"/>
      <c r="R726" s="31"/>
      <c r="S726" s="23"/>
      <c r="T726" s="31"/>
      <c r="U726" s="31"/>
      <c r="V726" s="31"/>
      <c r="W726" s="31"/>
      <c r="X726" s="31"/>
      <c r="Y726" s="31"/>
      <c r="Z726" s="31"/>
      <c r="AA726" s="31"/>
      <c r="AB726" s="31"/>
      <c r="AC726" s="31"/>
      <c r="AE726" s="75"/>
      <c r="AF726" s="75"/>
      <c r="AG726" s="20"/>
      <c r="AH726" s="20"/>
      <c r="AI726" s="20"/>
      <c r="AJ726" s="20"/>
      <c r="AK726" s="20"/>
      <c r="AL726" s="20"/>
      <c r="AM726" s="20"/>
      <c r="AN726" s="20"/>
      <c r="AO726" s="20"/>
      <c r="AP726" s="20"/>
      <c r="AQ726" s="20"/>
    </row>
    <row r="727" spans="3:43" ht="13.75" customHeight="1" x14ac:dyDescent="0.15">
      <c r="C727" s="77" t="s">
        <v>1461</v>
      </c>
      <c r="D727" s="106">
        <v>1</v>
      </c>
      <c r="E727" s="73" t="s">
        <v>38</v>
      </c>
      <c r="F727" s="108" t="s">
        <v>1462</v>
      </c>
      <c r="G727" s="108">
        <v>3.0947765185185183</v>
      </c>
      <c r="H727" s="109">
        <v>2.3456134999999998</v>
      </c>
      <c r="I727" s="64">
        <v>3.6849637999999998E-6</v>
      </c>
      <c r="J727" s="70">
        <v>1.083543E-8</v>
      </c>
      <c r="K727" s="64">
        <v>1.9203492999999999E-2</v>
      </c>
      <c r="L727" s="85"/>
      <c r="M727" s="85"/>
      <c r="N727" s="76"/>
      <c r="O727" s="76"/>
      <c r="P727" s="76"/>
      <c r="Q727" s="76"/>
      <c r="R727" s="31"/>
      <c r="S727" s="23"/>
      <c r="T727" s="31"/>
      <c r="U727" s="31"/>
      <c r="V727" s="31"/>
      <c r="W727" s="31"/>
      <c r="X727" s="31"/>
      <c r="Y727" s="31"/>
      <c r="Z727" s="31"/>
      <c r="AA727" s="31"/>
      <c r="AB727" s="31"/>
      <c r="AC727" s="31"/>
      <c r="AE727" s="75"/>
      <c r="AF727" s="75"/>
      <c r="AG727" s="20"/>
      <c r="AH727" s="20"/>
      <c r="AI727" s="20"/>
      <c r="AJ727" s="20"/>
      <c r="AK727" s="20"/>
      <c r="AL727" s="20"/>
      <c r="AM727" s="20"/>
      <c r="AN727" s="20"/>
      <c r="AO727" s="20"/>
      <c r="AP727" s="20"/>
      <c r="AQ727" s="20"/>
    </row>
    <row r="728" spans="3:43" ht="13.75" customHeight="1" x14ac:dyDescent="0.15">
      <c r="C728" s="77" t="s">
        <v>1463</v>
      </c>
      <c r="D728" s="114"/>
      <c r="E728" s="73" t="s">
        <v>38</v>
      </c>
      <c r="F728" s="108" t="s">
        <v>1464</v>
      </c>
      <c r="G728" s="108">
        <v>0.10953582222222222</v>
      </c>
      <c r="H728" s="109">
        <v>1.9677028000000001</v>
      </c>
      <c r="I728" s="64">
        <v>3.8571757000000002E-7</v>
      </c>
      <c r="J728" s="70">
        <v>9.6708834999999991E-10</v>
      </c>
      <c r="K728" s="64">
        <v>1.6157416000000001E-2</v>
      </c>
      <c r="L728" s="85"/>
      <c r="M728" s="85"/>
      <c r="N728" s="76"/>
      <c r="O728" s="76"/>
      <c r="P728" s="76"/>
      <c r="Q728" s="76"/>
      <c r="R728" s="31"/>
      <c r="S728" s="23"/>
      <c r="T728" s="31"/>
      <c r="U728" s="31"/>
      <c r="V728" s="31"/>
      <c r="W728" s="31"/>
      <c r="X728" s="31"/>
      <c r="Y728" s="31"/>
      <c r="Z728" s="31"/>
      <c r="AA728" s="31"/>
      <c r="AB728" s="31"/>
      <c r="AC728" s="31"/>
      <c r="AE728" s="75"/>
      <c r="AF728" s="75"/>
      <c r="AG728" s="20"/>
      <c r="AH728" s="20"/>
      <c r="AI728" s="20"/>
      <c r="AJ728" s="20"/>
      <c r="AK728" s="20"/>
      <c r="AL728" s="20"/>
      <c r="AM728" s="20"/>
      <c r="AN728" s="20"/>
      <c r="AO728" s="20"/>
      <c r="AP728" s="20"/>
      <c r="AQ728" s="20"/>
    </row>
    <row r="729" spans="3:43" ht="13.75" customHeight="1" x14ac:dyDescent="0.15">
      <c r="C729" s="77" t="s">
        <v>1465</v>
      </c>
      <c r="D729" s="75"/>
      <c r="E729" s="73" t="s">
        <v>38</v>
      </c>
      <c r="F729" s="108" t="s">
        <v>1466</v>
      </c>
      <c r="G729" s="108">
        <v>3.0739802962962961</v>
      </c>
      <c r="H729" s="109">
        <v>1.9677028000000001</v>
      </c>
      <c r="I729" s="64">
        <v>3.5873175999999998E-6</v>
      </c>
      <c r="J729" s="70">
        <v>1.0627352E-8</v>
      </c>
      <c r="K729" s="64">
        <v>1.6157416000000001E-2</v>
      </c>
      <c r="L729" s="85"/>
      <c r="M729" s="85"/>
      <c r="N729" s="76"/>
      <c r="O729" s="76"/>
      <c r="P729" s="76"/>
      <c r="Q729" s="76"/>
      <c r="R729" s="31"/>
      <c r="S729" s="23"/>
      <c r="T729" s="31"/>
      <c r="U729" s="31"/>
      <c r="V729" s="31"/>
      <c r="W729" s="31"/>
      <c r="X729" s="31"/>
      <c r="Y729" s="31"/>
      <c r="Z729" s="31"/>
      <c r="AA729" s="31"/>
      <c r="AB729" s="31"/>
      <c r="AC729" s="31"/>
      <c r="AE729" s="75"/>
      <c r="AF729" s="75"/>
      <c r="AG729" s="20"/>
      <c r="AH729" s="20"/>
      <c r="AI729" s="20"/>
      <c r="AJ729" s="20"/>
      <c r="AK729" s="20"/>
      <c r="AL729" s="20"/>
      <c r="AM729" s="20"/>
      <c r="AN729" s="20"/>
      <c r="AO729" s="20"/>
      <c r="AP729" s="20"/>
      <c r="AQ729" s="20"/>
    </row>
    <row r="730" spans="3:43" ht="13.75" customHeight="1" x14ac:dyDescent="0.15">
      <c r="C730" s="77" t="s">
        <v>1467</v>
      </c>
      <c r="D730" s="75"/>
      <c r="E730" s="73" t="s">
        <v>38</v>
      </c>
      <c r="F730" s="108" t="s">
        <v>1468</v>
      </c>
      <c r="G730" s="108">
        <v>0.69529109629629626</v>
      </c>
      <c r="H730" s="109">
        <v>19.789711</v>
      </c>
      <c r="I730" s="64">
        <v>2.0600052E-6</v>
      </c>
      <c r="J730" s="70">
        <v>5.0168896999999999E-9</v>
      </c>
      <c r="K730" s="64">
        <v>6.6877574999999995E-2</v>
      </c>
      <c r="L730" s="85"/>
      <c r="M730" s="85"/>
      <c r="N730" s="76"/>
      <c r="O730" s="76"/>
      <c r="P730" s="76"/>
      <c r="Q730" s="76"/>
      <c r="R730" s="31"/>
      <c r="S730" s="23"/>
      <c r="T730" s="31"/>
      <c r="U730" s="31"/>
      <c r="V730" s="31"/>
      <c r="W730" s="31"/>
      <c r="X730" s="31"/>
      <c r="Y730" s="31"/>
      <c r="Z730" s="31"/>
      <c r="AA730" s="31"/>
      <c r="AB730" s="31"/>
      <c r="AC730" s="31"/>
      <c r="AE730" s="75"/>
      <c r="AF730" s="75"/>
      <c r="AG730" s="20"/>
      <c r="AH730" s="20"/>
      <c r="AI730" s="20"/>
      <c r="AJ730" s="20"/>
      <c r="AK730" s="20"/>
      <c r="AL730" s="20"/>
      <c r="AM730" s="20"/>
      <c r="AN730" s="20"/>
      <c r="AO730" s="20"/>
      <c r="AP730" s="20"/>
      <c r="AQ730" s="20"/>
    </row>
    <row r="731" spans="3:43" ht="13.75" customHeight="1" x14ac:dyDescent="0.15">
      <c r="C731" s="77" t="s">
        <v>1469</v>
      </c>
      <c r="D731" s="75"/>
      <c r="E731" s="73" t="s">
        <v>38</v>
      </c>
      <c r="F731" s="108" t="s">
        <v>1470</v>
      </c>
      <c r="G731" s="108">
        <v>-5.6607319259259256E-2</v>
      </c>
      <c r="H731" s="109">
        <v>1.5391371</v>
      </c>
      <c r="I731" s="64">
        <v>9.2190051999999997E-9</v>
      </c>
      <c r="J731" s="70">
        <v>1.7583047E-10</v>
      </c>
      <c r="K731" s="64">
        <v>1.3831125E-2</v>
      </c>
      <c r="L731" s="85"/>
      <c r="M731" s="85"/>
      <c r="N731" s="76"/>
      <c r="O731" s="76"/>
      <c r="P731" s="76"/>
      <c r="Q731" s="76"/>
      <c r="R731" s="31"/>
      <c r="S731" s="23"/>
      <c r="T731" s="31"/>
      <c r="U731" s="31"/>
      <c r="V731" s="31"/>
      <c r="W731" s="31"/>
      <c r="X731" s="31"/>
      <c r="Y731" s="31"/>
      <c r="Z731" s="31"/>
      <c r="AA731" s="31"/>
      <c r="AB731" s="31"/>
      <c r="AC731" s="31"/>
      <c r="AE731" s="75"/>
      <c r="AF731" s="75"/>
      <c r="AG731" s="20"/>
      <c r="AH731" s="20"/>
      <c r="AI731" s="20"/>
      <c r="AJ731" s="20"/>
      <c r="AK731" s="20"/>
      <c r="AL731" s="20"/>
      <c r="AM731" s="20"/>
      <c r="AN731" s="20"/>
      <c r="AO731" s="20"/>
      <c r="AP731" s="20"/>
      <c r="AQ731" s="20"/>
    </row>
    <row r="732" spans="3:43" ht="13.75" customHeight="1" x14ac:dyDescent="0.15">
      <c r="C732" s="77" t="s">
        <v>1471</v>
      </c>
      <c r="D732" s="75"/>
      <c r="E732" s="73" t="s">
        <v>38</v>
      </c>
      <c r="F732" s="108" t="s">
        <v>1472</v>
      </c>
      <c r="G732" s="108">
        <v>-0.10029341481481481</v>
      </c>
      <c r="H732" s="109">
        <v>0.80880215</v>
      </c>
      <c r="I732" s="64">
        <v>-7.2058072000000006E-8</v>
      </c>
      <c r="J732" s="70">
        <v>-1.4743796999999999E-10</v>
      </c>
      <c r="K732" s="64">
        <v>6.8223116000000004E-3</v>
      </c>
      <c r="L732" s="85"/>
      <c r="M732" s="85"/>
      <c r="N732" s="76"/>
      <c r="O732" s="76"/>
      <c r="P732" s="76"/>
      <c r="Q732" s="76"/>
      <c r="R732" s="31"/>
      <c r="S732" s="23"/>
      <c r="T732" s="31"/>
      <c r="U732" s="31"/>
      <c r="V732" s="31"/>
      <c r="W732" s="31"/>
      <c r="X732" s="31"/>
      <c r="Y732" s="31"/>
      <c r="Z732" s="31"/>
      <c r="AA732" s="31"/>
      <c r="AB732" s="31"/>
      <c r="AC732" s="31"/>
      <c r="AE732" s="75"/>
      <c r="AF732" s="75"/>
      <c r="AG732" s="20"/>
      <c r="AH732" s="20"/>
      <c r="AI732" s="20"/>
      <c r="AJ732" s="20"/>
      <c r="AK732" s="20"/>
      <c r="AL732" s="20"/>
      <c r="AM732" s="20"/>
      <c r="AN732" s="20"/>
      <c r="AO732" s="20"/>
      <c r="AP732" s="20"/>
      <c r="AQ732" s="20"/>
    </row>
    <row r="733" spans="3:43" ht="13.75" customHeight="1" x14ac:dyDescent="0.15">
      <c r="C733" s="77" t="s">
        <v>1473</v>
      </c>
      <c r="D733" s="106">
        <v>1</v>
      </c>
      <c r="E733" s="73" t="s">
        <v>38</v>
      </c>
      <c r="F733" s="108" t="s">
        <v>1474</v>
      </c>
      <c r="G733" s="108">
        <v>-0.10462405925925926</v>
      </c>
      <c r="H733" s="109">
        <v>0.7720745</v>
      </c>
      <c r="I733" s="64">
        <v>-1.0578301E-8</v>
      </c>
      <c r="J733" s="70">
        <v>-1.1556775E-10</v>
      </c>
      <c r="K733" s="64">
        <v>5.7850104000000003E-3</v>
      </c>
      <c r="L733" s="85"/>
      <c r="M733" s="85"/>
      <c r="N733" s="76"/>
      <c r="O733" s="76"/>
      <c r="P733" s="76"/>
      <c r="Q733" s="76"/>
      <c r="R733" s="31"/>
      <c r="S733" s="23"/>
      <c r="T733" s="31"/>
      <c r="U733" s="31"/>
      <c r="V733" s="31"/>
      <c r="W733" s="31"/>
      <c r="X733" s="31"/>
      <c r="Y733" s="31"/>
      <c r="Z733" s="31"/>
      <c r="AA733" s="31"/>
      <c r="AB733" s="31"/>
      <c r="AC733" s="31"/>
      <c r="AE733" s="75"/>
      <c r="AF733" s="75"/>
      <c r="AG733" s="20"/>
      <c r="AH733" s="20"/>
      <c r="AI733" s="20"/>
      <c r="AJ733" s="20"/>
      <c r="AK733" s="20"/>
      <c r="AL733" s="20"/>
      <c r="AM733" s="20"/>
      <c r="AN733" s="20"/>
      <c r="AO733" s="20"/>
      <c r="AP733" s="20"/>
      <c r="AQ733" s="20"/>
    </row>
    <row r="734" spans="3:43" ht="13.75" customHeight="1" x14ac:dyDescent="0.15">
      <c r="C734" s="77" t="s">
        <v>1475</v>
      </c>
      <c r="D734" s="75"/>
      <c r="E734" s="73" t="s">
        <v>38</v>
      </c>
      <c r="F734" s="108" t="s">
        <v>1476</v>
      </c>
      <c r="G734" s="108">
        <v>-8.5463533333333327E-2</v>
      </c>
      <c r="H734" s="109">
        <v>1.0869679999999999</v>
      </c>
      <c r="I734" s="64">
        <v>1.4487775E-8</v>
      </c>
      <c r="J734" s="70">
        <v>1.6490003999999998E-11</v>
      </c>
      <c r="K734" s="64">
        <v>8.9111664E-3</v>
      </c>
      <c r="L734" s="85"/>
      <c r="M734" s="85"/>
      <c r="N734" s="76"/>
      <c r="O734" s="76"/>
      <c r="P734" s="76"/>
      <c r="Q734" s="76"/>
      <c r="R734" s="31"/>
      <c r="S734" s="23"/>
      <c r="T734" s="31"/>
      <c r="U734" s="31"/>
      <c r="V734" s="31"/>
      <c r="W734" s="31"/>
      <c r="X734" s="31"/>
      <c r="Y734" s="31"/>
      <c r="Z734" s="31"/>
      <c r="AA734" s="31"/>
      <c r="AB734" s="31"/>
      <c r="AC734" s="31"/>
      <c r="AE734" s="75"/>
      <c r="AF734" s="75"/>
      <c r="AG734" s="20"/>
      <c r="AH734" s="20"/>
      <c r="AI734" s="20"/>
      <c r="AJ734" s="20"/>
      <c r="AK734" s="20"/>
      <c r="AL734" s="20"/>
      <c r="AM734" s="20"/>
      <c r="AN734" s="20"/>
      <c r="AO734" s="20"/>
      <c r="AP734" s="20"/>
      <c r="AQ734" s="20"/>
    </row>
    <row r="735" spans="3:43" ht="13.75" customHeight="1" x14ac:dyDescent="0.15">
      <c r="C735" s="67" t="s">
        <v>1477</v>
      </c>
      <c r="D735" s="114" t="s">
        <v>1478</v>
      </c>
      <c r="E735" s="75"/>
      <c r="F735" s="73"/>
      <c r="G735" s="110"/>
      <c r="H735" s="116"/>
      <c r="I735" s="64"/>
      <c r="K735" s="64"/>
      <c r="L735" s="104"/>
      <c r="M735" s="104"/>
      <c r="N735" s="140"/>
      <c r="S735" s="23"/>
      <c r="AE735" s="75"/>
      <c r="AF735" s="75"/>
      <c r="AG735" s="20"/>
      <c r="AH735" s="20"/>
      <c r="AI735" s="20"/>
      <c r="AJ735" s="20"/>
      <c r="AK735" s="20"/>
      <c r="AL735" s="20"/>
      <c r="AM735" s="20"/>
      <c r="AN735" s="20"/>
      <c r="AO735" s="20"/>
      <c r="AP735" s="20"/>
      <c r="AQ735" s="20"/>
    </row>
    <row r="736" spans="3:43" ht="13.75" customHeight="1" x14ac:dyDescent="0.15">
      <c r="C736" s="77" t="s">
        <v>1479</v>
      </c>
      <c r="D736" s="75"/>
      <c r="E736" s="73" t="s">
        <v>38</v>
      </c>
      <c r="F736" s="108" t="s">
        <v>1480</v>
      </c>
      <c r="G736" s="108">
        <v>0.12456101481481481</v>
      </c>
      <c r="H736" s="109">
        <v>2.2351755</v>
      </c>
      <c r="I736" s="64">
        <v>4.4541671E-7</v>
      </c>
      <c r="J736" s="70">
        <v>1.1074509E-9</v>
      </c>
      <c r="K736" s="64">
        <v>1.8411631000000001E-2</v>
      </c>
      <c r="L736" s="82"/>
      <c r="M736" s="82"/>
      <c r="N736" s="76"/>
      <c r="O736" s="76"/>
      <c r="P736" s="76"/>
      <c r="Q736" s="76"/>
      <c r="R736" s="31"/>
      <c r="S736" s="23"/>
      <c r="T736" s="31"/>
      <c r="U736" s="31"/>
      <c r="V736" s="31"/>
      <c r="W736" s="31"/>
      <c r="X736" s="31"/>
      <c r="Y736" s="31"/>
      <c r="Z736" s="31"/>
      <c r="AA736" s="31"/>
      <c r="AB736" s="31"/>
      <c r="AC736" s="31"/>
      <c r="AE736" s="75"/>
      <c r="AF736" s="75"/>
      <c r="AG736" s="20"/>
      <c r="AH736" s="20"/>
      <c r="AI736" s="20"/>
      <c r="AJ736" s="20"/>
      <c r="AK736" s="20"/>
      <c r="AL736" s="20"/>
      <c r="AM736" s="20"/>
      <c r="AN736" s="20"/>
      <c r="AO736" s="20"/>
      <c r="AP736" s="20"/>
      <c r="AQ736" s="20"/>
    </row>
    <row r="737" spans="3:43" ht="13.75" customHeight="1" x14ac:dyDescent="0.15">
      <c r="C737" s="77" t="s">
        <v>1481</v>
      </c>
      <c r="D737" s="75"/>
      <c r="E737" s="73" t="s">
        <v>38</v>
      </c>
      <c r="F737" s="108" t="s">
        <v>1482</v>
      </c>
      <c r="G737" s="108">
        <v>3.0890054814814816</v>
      </c>
      <c r="H737" s="109">
        <v>2.2351755</v>
      </c>
      <c r="I737" s="64">
        <v>3.6470167E-6</v>
      </c>
      <c r="J737" s="70">
        <v>1.0767714999999999E-8</v>
      </c>
      <c r="K737" s="64">
        <v>1.8411631000000001E-2</v>
      </c>
      <c r="L737" s="82"/>
      <c r="M737" s="82"/>
      <c r="N737" s="76"/>
      <c r="O737" s="76"/>
      <c r="P737" s="76"/>
      <c r="Q737" s="76"/>
      <c r="R737" s="31"/>
      <c r="S737" s="23"/>
      <c r="T737" s="31"/>
      <c r="U737" s="31"/>
      <c r="V737" s="31"/>
      <c r="W737" s="31"/>
      <c r="X737" s="31"/>
      <c r="Y737" s="31"/>
      <c r="Z737" s="31"/>
      <c r="AA737" s="31"/>
      <c r="AB737" s="31"/>
      <c r="AC737" s="31"/>
      <c r="AE737" s="75"/>
      <c r="AF737" s="75"/>
      <c r="AG737" s="20"/>
      <c r="AH737" s="20"/>
      <c r="AI737" s="20"/>
      <c r="AJ737" s="20"/>
      <c r="AK737" s="20"/>
      <c r="AL737" s="20"/>
      <c r="AM737" s="20"/>
      <c r="AN737" s="20"/>
      <c r="AO737" s="20"/>
      <c r="AP737" s="20"/>
      <c r="AQ737" s="20"/>
    </row>
    <row r="738" spans="3:43" ht="13.75" customHeight="1" x14ac:dyDescent="0.15">
      <c r="C738" s="77" t="s">
        <v>1483</v>
      </c>
      <c r="D738" s="75"/>
      <c r="E738" s="73" t="s">
        <v>38</v>
      </c>
      <c r="F738" s="108" t="s">
        <v>1484</v>
      </c>
      <c r="G738" s="108">
        <v>-6.3888335555555564E-2</v>
      </c>
      <c r="H738" s="109">
        <v>1.4174146000000001</v>
      </c>
      <c r="I738" s="64">
        <v>-4.3271742999999998E-9</v>
      </c>
      <c r="J738" s="70">
        <v>1.2195239999999999E-10</v>
      </c>
      <c r="K738" s="64">
        <v>1.2662988999999999E-2</v>
      </c>
      <c r="L738" s="82"/>
      <c r="M738" s="82"/>
      <c r="N738" s="76"/>
      <c r="O738" s="76"/>
      <c r="P738" s="76"/>
      <c r="Q738" s="76"/>
      <c r="R738" s="31"/>
      <c r="S738" s="23"/>
      <c r="T738" s="31"/>
      <c r="U738" s="31"/>
      <c r="V738" s="31"/>
      <c r="W738" s="31"/>
      <c r="X738" s="31"/>
      <c r="Y738" s="31"/>
      <c r="Z738" s="31"/>
      <c r="AA738" s="31"/>
      <c r="AB738" s="31"/>
      <c r="AC738" s="31"/>
      <c r="AE738" s="75"/>
      <c r="AF738" s="75"/>
      <c r="AG738" s="20"/>
      <c r="AH738" s="20"/>
      <c r="AI738" s="20"/>
      <c r="AJ738" s="20"/>
      <c r="AK738" s="20"/>
      <c r="AL738" s="20"/>
      <c r="AM738" s="20"/>
      <c r="AN738" s="20"/>
      <c r="AO738" s="20"/>
      <c r="AP738" s="20"/>
      <c r="AQ738" s="20"/>
    </row>
    <row r="739" spans="3:43" ht="13.75" customHeight="1" x14ac:dyDescent="0.15">
      <c r="C739" s="77" t="s">
        <v>1485</v>
      </c>
      <c r="D739" s="75"/>
      <c r="E739" s="73" t="s">
        <v>38</v>
      </c>
      <c r="F739" s="108" t="s">
        <v>1486</v>
      </c>
      <c r="G739" s="108">
        <v>-7.7236866666666668E-2</v>
      </c>
      <c r="H739" s="109">
        <v>1.1942566999999999</v>
      </c>
      <c r="I739" s="64">
        <v>-2.9161837000000001E-8</v>
      </c>
      <c r="J739" s="70">
        <v>2.3175931999999999E-11</v>
      </c>
      <c r="K739" s="64">
        <v>1.0521407999999999E-2</v>
      </c>
      <c r="L739" s="82"/>
      <c r="M739" s="82"/>
      <c r="N739" s="76"/>
      <c r="O739" s="76"/>
      <c r="P739" s="76"/>
      <c r="Q739" s="76"/>
      <c r="R739" s="31"/>
      <c r="S739" s="23"/>
      <c r="T739" s="31"/>
      <c r="U739" s="31"/>
      <c r="V739" s="31"/>
      <c r="W739" s="31"/>
      <c r="X739" s="31"/>
      <c r="Y739" s="31"/>
      <c r="Z739" s="31"/>
      <c r="AA739" s="31"/>
      <c r="AB739" s="31"/>
      <c r="AC739" s="31"/>
      <c r="AE739" s="75"/>
      <c r="AF739" s="75"/>
      <c r="AG739" s="20"/>
      <c r="AH739" s="20"/>
      <c r="AI739" s="20"/>
      <c r="AJ739" s="20"/>
      <c r="AK739" s="20"/>
      <c r="AL739" s="20"/>
      <c r="AM739" s="20"/>
      <c r="AN739" s="20"/>
      <c r="AO739" s="20"/>
      <c r="AP739" s="20"/>
      <c r="AQ739" s="20"/>
    </row>
    <row r="740" spans="3:43" ht="13.75" customHeight="1" x14ac:dyDescent="0.15">
      <c r="C740" s="77" t="s">
        <v>1487</v>
      </c>
      <c r="D740" s="75"/>
      <c r="E740" s="73" t="s">
        <v>38</v>
      </c>
      <c r="F740" s="108" t="s">
        <v>1488</v>
      </c>
      <c r="G740" s="108">
        <v>0.11383865925925926</v>
      </c>
      <c r="H740" s="109">
        <v>2.0497177</v>
      </c>
      <c r="I740" s="64">
        <v>4.1337461999999998E-7</v>
      </c>
      <c r="J740" s="70">
        <v>1.0169916999999999E-9</v>
      </c>
      <c r="K740" s="64">
        <v>1.6750948000000002E-2</v>
      </c>
      <c r="L740" s="82"/>
      <c r="M740" s="82"/>
      <c r="N740" s="76"/>
      <c r="O740" s="76"/>
      <c r="P740" s="76"/>
      <c r="Q740" s="76"/>
      <c r="R740" s="31"/>
      <c r="S740" s="23"/>
      <c r="T740" s="31"/>
      <c r="U740" s="31"/>
      <c r="V740" s="31"/>
      <c r="W740" s="31"/>
      <c r="X740" s="31"/>
      <c r="Y740" s="31"/>
      <c r="Z740" s="31"/>
      <c r="AA740" s="31"/>
      <c r="AB740" s="31"/>
      <c r="AC740" s="31"/>
      <c r="AE740" s="75"/>
      <c r="AF740" s="75"/>
      <c r="AG740" s="20"/>
      <c r="AH740" s="20"/>
      <c r="AI740" s="20"/>
      <c r="AJ740" s="20"/>
      <c r="AK740" s="20"/>
      <c r="AL740" s="20"/>
      <c r="AM740" s="20"/>
      <c r="AN740" s="20"/>
      <c r="AO740" s="20"/>
      <c r="AP740" s="20"/>
      <c r="AQ740" s="20"/>
    </row>
    <row r="741" spans="3:43" ht="13.75" customHeight="1" x14ac:dyDescent="0.15">
      <c r="C741" s="77" t="s">
        <v>1489</v>
      </c>
      <c r="D741" s="75"/>
      <c r="E741" s="73" t="s">
        <v>38</v>
      </c>
      <c r="F741" s="108" t="s">
        <v>1490</v>
      </c>
      <c r="G741" s="108">
        <v>3.0782831111111109</v>
      </c>
      <c r="H741" s="109">
        <v>2.0497177</v>
      </c>
      <c r="I741" s="64">
        <v>3.6149745999999999E-6</v>
      </c>
      <c r="J741" s="70">
        <v>1.0677256000000001E-8</v>
      </c>
      <c r="K741" s="64">
        <v>1.6750948000000002E-2</v>
      </c>
      <c r="L741" s="82"/>
      <c r="M741" s="82"/>
      <c r="N741" s="76"/>
      <c r="O741" s="76"/>
      <c r="P741" s="76"/>
      <c r="Q741" s="76"/>
      <c r="R741" s="31"/>
      <c r="S741" s="23"/>
      <c r="T741" s="31"/>
      <c r="U741" s="31"/>
      <c r="V741" s="31"/>
      <c r="W741" s="31"/>
      <c r="X741" s="31"/>
      <c r="Y741" s="31"/>
      <c r="Z741" s="31"/>
      <c r="AA741" s="31"/>
      <c r="AB741" s="31"/>
      <c r="AC741" s="31"/>
      <c r="AE741" s="75"/>
      <c r="AF741" s="75"/>
      <c r="AG741" s="20"/>
      <c r="AH741" s="20"/>
      <c r="AI741" s="20"/>
      <c r="AJ741" s="20"/>
      <c r="AK741" s="20"/>
      <c r="AL741" s="20"/>
      <c r="AM741" s="20"/>
      <c r="AN741" s="20"/>
      <c r="AO741" s="20"/>
      <c r="AP741" s="20"/>
      <c r="AQ741" s="20"/>
    </row>
    <row r="742" spans="3:43" ht="13.75" customHeight="1" x14ac:dyDescent="0.15">
      <c r="C742" s="77" t="s">
        <v>1491</v>
      </c>
      <c r="D742" s="75"/>
      <c r="E742" s="73" t="s">
        <v>38</v>
      </c>
      <c r="F742" s="108" t="s">
        <v>1492</v>
      </c>
      <c r="G742" s="108">
        <v>-5.6607319259259256E-2</v>
      </c>
      <c r="H742" s="109">
        <v>1.5391371</v>
      </c>
      <c r="I742" s="64">
        <v>9.2190051999999997E-9</v>
      </c>
      <c r="J742" s="70">
        <v>1.7583047E-10</v>
      </c>
      <c r="K742" s="64">
        <v>1.3831125E-2</v>
      </c>
      <c r="L742" s="82"/>
      <c r="M742" s="82"/>
      <c r="N742" s="76"/>
      <c r="O742" s="76"/>
      <c r="P742" s="76"/>
      <c r="Q742" s="76"/>
      <c r="R742" s="31"/>
      <c r="S742" s="23"/>
      <c r="T742" s="31"/>
      <c r="U742" s="31"/>
      <c r="V742" s="31"/>
      <c r="W742" s="31"/>
      <c r="X742" s="31"/>
      <c r="Y742" s="31"/>
      <c r="Z742" s="31"/>
      <c r="AA742" s="31"/>
      <c r="AB742" s="31"/>
      <c r="AC742" s="31"/>
      <c r="AE742" s="75"/>
      <c r="AF742" s="75"/>
      <c r="AG742" s="20"/>
      <c r="AH742" s="20"/>
      <c r="AI742" s="20"/>
      <c r="AJ742" s="20"/>
      <c r="AK742" s="20"/>
      <c r="AL742" s="20"/>
      <c r="AM742" s="20"/>
      <c r="AN742" s="20"/>
      <c r="AO742" s="20"/>
      <c r="AP742" s="20"/>
      <c r="AQ742" s="20"/>
    </row>
    <row r="743" spans="3:43" ht="13.75" customHeight="1" x14ac:dyDescent="0.15">
      <c r="C743" s="77" t="s">
        <v>1493</v>
      </c>
      <c r="D743" s="75"/>
      <c r="E743" s="73" t="s">
        <v>38</v>
      </c>
      <c r="F743" s="108" t="s">
        <v>1494</v>
      </c>
      <c r="G743" s="108">
        <v>-7.4809859259259245E-2</v>
      </c>
      <c r="H743" s="109">
        <v>1.2348309</v>
      </c>
      <c r="I743" s="64">
        <v>-2.4646444E-8</v>
      </c>
      <c r="J743" s="70">
        <v>4.1135290000000001E-11</v>
      </c>
      <c r="K743" s="64">
        <v>1.0910786E-2</v>
      </c>
      <c r="L743" s="82"/>
      <c r="M743" s="82"/>
      <c r="N743" s="76"/>
      <c r="O743" s="76"/>
      <c r="P743" s="76"/>
      <c r="Q743" s="76"/>
      <c r="R743" s="31"/>
      <c r="S743" s="23"/>
      <c r="T743" s="31"/>
      <c r="U743" s="31"/>
      <c r="V743" s="31"/>
      <c r="W743" s="31"/>
      <c r="X743" s="31"/>
      <c r="Y743" s="31"/>
      <c r="Z743" s="31"/>
      <c r="AA743" s="31"/>
      <c r="AB743" s="31"/>
      <c r="AC743" s="31"/>
      <c r="AE743" s="75"/>
      <c r="AF743" s="75"/>
      <c r="AG743" s="20"/>
      <c r="AH743" s="20"/>
      <c r="AI743" s="20"/>
      <c r="AJ743" s="20"/>
      <c r="AK743" s="20"/>
      <c r="AL743" s="20"/>
      <c r="AM743" s="20"/>
      <c r="AN743" s="20"/>
      <c r="AO743" s="20"/>
      <c r="AP743" s="20"/>
      <c r="AQ743" s="20"/>
    </row>
    <row r="744" spans="3:43" ht="13.75" customHeight="1" x14ac:dyDescent="0.15">
      <c r="C744" s="77" t="s">
        <v>1495</v>
      </c>
      <c r="D744" s="75"/>
      <c r="E744" s="73" t="s">
        <v>38</v>
      </c>
      <c r="F744" s="108" t="s">
        <v>1496</v>
      </c>
      <c r="G744" s="108">
        <v>0.12911859259259259</v>
      </c>
      <c r="H744" s="109">
        <v>2.3253263999999998</v>
      </c>
      <c r="I744" s="64">
        <v>4.8110606E-7</v>
      </c>
      <c r="J744" s="70">
        <v>1.1661867000000001E-9</v>
      </c>
      <c r="K744" s="64">
        <v>1.9008803000000001E-2</v>
      </c>
      <c r="L744" s="82"/>
      <c r="M744" s="82"/>
      <c r="N744" s="76"/>
      <c r="O744" s="76"/>
      <c r="P744" s="76"/>
      <c r="Q744" s="76"/>
      <c r="R744" s="31"/>
      <c r="S744" s="23"/>
      <c r="T744" s="31"/>
      <c r="U744" s="31"/>
      <c r="V744" s="31"/>
      <c r="W744" s="31"/>
      <c r="X744" s="31"/>
      <c r="Y744" s="31"/>
      <c r="Z744" s="31"/>
      <c r="AA744" s="31"/>
      <c r="AB744" s="31"/>
      <c r="AC744" s="31"/>
      <c r="AE744" s="75"/>
      <c r="AF744" s="75"/>
      <c r="AG744" s="20"/>
      <c r="AH744" s="20"/>
      <c r="AI744" s="20"/>
      <c r="AJ744" s="20"/>
      <c r="AK744" s="20"/>
      <c r="AL744" s="20"/>
      <c r="AM744" s="20"/>
      <c r="AN744" s="20"/>
      <c r="AO744" s="20"/>
      <c r="AP744" s="20"/>
      <c r="AQ744" s="20"/>
    </row>
    <row r="745" spans="3:43" ht="13.75" customHeight="1" x14ac:dyDescent="0.15">
      <c r="C745" s="77" t="s">
        <v>1497</v>
      </c>
      <c r="D745" s="75"/>
      <c r="E745" s="73" t="s">
        <v>38</v>
      </c>
      <c r="F745" s="108" t="s">
        <v>1498</v>
      </c>
      <c r="G745" s="108">
        <v>3.0935630370370371</v>
      </c>
      <c r="H745" s="109">
        <v>2.3253263999999998</v>
      </c>
      <c r="I745" s="64">
        <v>3.6827061E-6</v>
      </c>
      <c r="J745" s="70">
        <v>1.0826451E-8</v>
      </c>
      <c r="K745" s="64">
        <v>1.9008803000000001E-2</v>
      </c>
      <c r="L745" s="82"/>
      <c r="M745" s="82"/>
      <c r="N745" s="76"/>
      <c r="O745" s="76"/>
      <c r="P745" s="76"/>
      <c r="Q745" s="76"/>
      <c r="R745" s="31"/>
      <c r="S745" s="23"/>
      <c r="T745" s="31"/>
      <c r="U745" s="31"/>
      <c r="V745" s="31"/>
      <c r="W745" s="31"/>
      <c r="X745" s="31"/>
      <c r="Y745" s="31"/>
      <c r="Z745" s="31"/>
      <c r="AA745" s="31"/>
      <c r="AB745" s="31"/>
      <c r="AC745" s="31"/>
      <c r="AE745" s="75"/>
      <c r="AF745" s="75"/>
      <c r="AG745" s="20"/>
      <c r="AH745" s="20"/>
      <c r="AI745" s="20"/>
      <c r="AJ745" s="20"/>
      <c r="AK745" s="20"/>
      <c r="AL745" s="20"/>
      <c r="AM745" s="20"/>
      <c r="AN745" s="20"/>
      <c r="AO745" s="20"/>
      <c r="AP745" s="20"/>
      <c r="AQ745" s="20"/>
    </row>
    <row r="746" spans="3:43" ht="13.75" customHeight="1" x14ac:dyDescent="0.15">
      <c r="C746" s="77" t="s">
        <v>1499</v>
      </c>
      <c r="D746" s="75"/>
      <c r="E746" s="73" t="s">
        <v>38</v>
      </c>
      <c r="F746" s="108" t="s">
        <v>1500</v>
      </c>
      <c r="G746" s="108">
        <v>-0.11424869629629629</v>
      </c>
      <c r="H746" s="109">
        <v>0.57550071000000003</v>
      </c>
      <c r="I746" s="64">
        <v>-9.8021582999999999E-8</v>
      </c>
      <c r="J746" s="70">
        <v>-2.5070427000000002E-10</v>
      </c>
      <c r="K746" s="64">
        <v>4.5833851999999998E-3</v>
      </c>
      <c r="L746" s="82"/>
      <c r="M746" s="82"/>
      <c r="N746" s="76"/>
      <c r="O746" s="76"/>
      <c r="P746" s="76"/>
      <c r="Q746" s="76"/>
      <c r="R746" s="31"/>
      <c r="S746" s="23"/>
      <c r="T746" s="31"/>
      <c r="U746" s="31"/>
      <c r="V746" s="31"/>
      <c r="W746" s="31"/>
      <c r="X746" s="31"/>
      <c r="Y746" s="31"/>
      <c r="Z746" s="31"/>
      <c r="AA746" s="31"/>
      <c r="AB746" s="31"/>
      <c r="AC746" s="31"/>
      <c r="AE746" s="75"/>
      <c r="AF746" s="75"/>
      <c r="AG746" s="20"/>
      <c r="AH746" s="20"/>
      <c r="AI746" s="20"/>
      <c r="AJ746" s="20"/>
      <c r="AK746" s="20"/>
      <c r="AL746" s="20"/>
      <c r="AM746" s="20"/>
      <c r="AN746" s="20"/>
      <c r="AO746" s="20"/>
      <c r="AP746" s="20"/>
      <c r="AQ746" s="20"/>
    </row>
    <row r="747" spans="3:43" ht="13.75" customHeight="1" x14ac:dyDescent="0.15">
      <c r="C747" s="77" t="s">
        <v>1501</v>
      </c>
      <c r="D747" s="75"/>
      <c r="E747" s="73" t="s">
        <v>38</v>
      </c>
      <c r="F747" s="108" t="s">
        <v>1502</v>
      </c>
      <c r="G747" s="108">
        <v>-8.8158385185185179E-2</v>
      </c>
      <c r="H747" s="109">
        <v>1.011673</v>
      </c>
      <c r="I747" s="64">
        <v>-4.9481105999999999E-8</v>
      </c>
      <c r="J747" s="70">
        <v>-5.7641177000000002E-11</v>
      </c>
      <c r="K747" s="64">
        <v>8.7692042000000001E-3</v>
      </c>
      <c r="L747" s="82"/>
      <c r="M747" s="82"/>
      <c r="N747" s="76"/>
      <c r="O747" s="76"/>
      <c r="P747" s="76"/>
      <c r="Q747" s="76"/>
      <c r="R747" s="31"/>
      <c r="S747" s="23"/>
      <c r="T747" s="31"/>
      <c r="U747" s="31"/>
      <c r="V747" s="31"/>
      <c r="W747" s="31"/>
      <c r="X747" s="31"/>
      <c r="Y747" s="31"/>
      <c r="Z747" s="31"/>
      <c r="AA747" s="31"/>
      <c r="AB747" s="31"/>
      <c r="AC747" s="31"/>
      <c r="AE747" s="75"/>
      <c r="AF747" s="75"/>
      <c r="AG747" s="20"/>
      <c r="AH747" s="20"/>
      <c r="AI747" s="20"/>
      <c r="AJ747" s="20"/>
      <c r="AK747" s="20"/>
      <c r="AL747" s="20"/>
      <c r="AM747" s="20"/>
      <c r="AN747" s="20"/>
      <c r="AO747" s="20"/>
      <c r="AP747" s="20"/>
      <c r="AQ747" s="20"/>
    </row>
    <row r="748" spans="3:43" ht="13.75" customHeight="1" x14ac:dyDescent="0.15">
      <c r="C748" s="77" t="s">
        <v>1503</v>
      </c>
      <c r="D748" s="114"/>
      <c r="E748" s="73" t="s">
        <v>38</v>
      </c>
      <c r="F748" s="108" t="s">
        <v>1504</v>
      </c>
      <c r="G748" s="108">
        <v>0.16988208148148146</v>
      </c>
      <c r="H748" s="109">
        <v>3.0269637999999999</v>
      </c>
      <c r="I748" s="64">
        <v>5.9624913000000003E-7</v>
      </c>
      <c r="J748" s="70">
        <v>1.5039549999999999E-9</v>
      </c>
      <c r="K748" s="64">
        <v>2.5355132999999998E-2</v>
      </c>
      <c r="L748" s="82"/>
      <c r="M748" s="82"/>
      <c r="N748" s="76"/>
      <c r="O748" s="76"/>
      <c r="P748" s="76"/>
      <c r="Q748" s="76"/>
      <c r="R748" s="31"/>
      <c r="S748" s="23"/>
      <c r="T748" s="31"/>
      <c r="U748" s="31"/>
      <c r="V748" s="31"/>
      <c r="W748" s="31"/>
      <c r="X748" s="31"/>
      <c r="Y748" s="31"/>
      <c r="Z748" s="31"/>
      <c r="AA748" s="31"/>
      <c r="AB748" s="31"/>
      <c r="AC748" s="31"/>
      <c r="AE748" s="75"/>
      <c r="AF748" s="75"/>
      <c r="AG748" s="20"/>
      <c r="AH748" s="20"/>
      <c r="AI748" s="20"/>
      <c r="AJ748" s="20"/>
      <c r="AK748" s="20"/>
      <c r="AL748" s="20"/>
      <c r="AM748" s="20"/>
      <c r="AN748" s="20"/>
      <c r="AO748" s="20"/>
      <c r="AP748" s="20"/>
      <c r="AQ748" s="20"/>
    </row>
    <row r="749" spans="3:43" ht="13.75" customHeight="1" x14ac:dyDescent="0.15">
      <c r="C749" s="77" t="s">
        <v>1505</v>
      </c>
      <c r="D749" s="114"/>
      <c r="E749" s="73" t="s">
        <v>38</v>
      </c>
      <c r="F749" s="108" t="s">
        <v>1506</v>
      </c>
      <c r="G749" s="108">
        <v>3.1343265185185185</v>
      </c>
      <c r="H749" s="109">
        <v>3.0269637999999999</v>
      </c>
      <c r="I749" s="64">
        <v>3.7978491000000001E-6</v>
      </c>
      <c r="J749" s="70">
        <v>1.1164219E-8</v>
      </c>
      <c r="K749" s="64">
        <v>2.5355132999999998E-2</v>
      </c>
      <c r="L749" s="82"/>
      <c r="M749" s="82"/>
      <c r="N749" s="76"/>
      <c r="O749" s="76"/>
      <c r="P749" s="76"/>
      <c r="Q749" s="76"/>
      <c r="R749" s="31"/>
      <c r="S749" s="23"/>
      <c r="T749" s="31"/>
      <c r="U749" s="31"/>
      <c r="V749" s="31"/>
      <c r="W749" s="31"/>
      <c r="X749" s="31"/>
      <c r="Y749" s="31"/>
      <c r="Z749" s="31"/>
      <c r="AA749" s="31"/>
      <c r="AB749" s="31"/>
      <c r="AC749" s="31"/>
      <c r="AE749" s="75"/>
      <c r="AF749" s="75"/>
      <c r="AG749" s="20"/>
      <c r="AH749" s="20"/>
      <c r="AI749" s="20"/>
      <c r="AJ749" s="20"/>
      <c r="AK749" s="20"/>
      <c r="AL749" s="20"/>
      <c r="AM749" s="20"/>
      <c r="AN749" s="20"/>
      <c r="AO749" s="20"/>
      <c r="AP749" s="20"/>
      <c r="AQ749" s="20"/>
    </row>
    <row r="750" spans="3:43" ht="13.75" customHeight="1" x14ac:dyDescent="0.15">
      <c r="C750" s="77" t="s">
        <v>1507</v>
      </c>
      <c r="D750" s="114"/>
      <c r="E750" s="73" t="s">
        <v>38</v>
      </c>
      <c r="F750" s="108" t="s">
        <v>1508</v>
      </c>
      <c r="G750" s="108">
        <v>9.9813918518518521E-2</v>
      </c>
      <c r="H750" s="109">
        <v>1.7772574999999999</v>
      </c>
      <c r="I750" s="64">
        <v>3.1321002E-7</v>
      </c>
      <c r="J750" s="70">
        <v>8.4512686999999997E-10</v>
      </c>
      <c r="K750" s="64">
        <v>1.4865725999999999E-2</v>
      </c>
      <c r="L750" s="82"/>
      <c r="M750" s="82"/>
      <c r="N750" s="76"/>
      <c r="O750" s="76"/>
      <c r="P750" s="76"/>
      <c r="Q750" s="76"/>
      <c r="R750" s="31"/>
      <c r="S750" s="23"/>
      <c r="T750" s="31"/>
      <c r="U750" s="31"/>
      <c r="V750" s="31"/>
      <c r="W750" s="31"/>
      <c r="X750" s="31"/>
      <c r="Y750" s="31"/>
      <c r="Z750" s="31"/>
      <c r="AA750" s="31"/>
      <c r="AB750" s="31"/>
      <c r="AC750" s="31"/>
      <c r="AE750" s="75"/>
      <c r="AF750" s="75"/>
      <c r="AG750" s="20"/>
      <c r="AH750" s="20"/>
      <c r="AI750" s="20"/>
      <c r="AJ750" s="20"/>
      <c r="AK750" s="20"/>
      <c r="AL750" s="20"/>
      <c r="AM750" s="20"/>
      <c r="AN750" s="20"/>
      <c r="AO750" s="20"/>
      <c r="AP750" s="20"/>
      <c r="AQ750" s="20"/>
    </row>
    <row r="751" spans="3:43" ht="13.75" customHeight="1" x14ac:dyDescent="0.15">
      <c r="C751" s="77" t="s">
        <v>1509</v>
      </c>
      <c r="D751" s="114"/>
      <c r="E751" s="73" t="s">
        <v>38</v>
      </c>
      <c r="F751" s="108" t="s">
        <v>1510</v>
      </c>
      <c r="G751" s="108">
        <v>3.0642583703703705</v>
      </c>
      <c r="H751" s="109">
        <v>1.7772574999999999</v>
      </c>
      <c r="I751" s="64">
        <v>3.5148100000000001E-6</v>
      </c>
      <c r="J751" s="70">
        <v>1.0505390999999999E-8</v>
      </c>
      <c r="K751" s="64">
        <v>1.4865725999999999E-2</v>
      </c>
      <c r="L751" s="82"/>
      <c r="M751" s="82"/>
      <c r="N751" s="76"/>
      <c r="O751" s="76"/>
      <c r="P751" s="76"/>
      <c r="Q751" s="76"/>
      <c r="R751" s="31"/>
      <c r="S751" s="23"/>
      <c r="T751" s="31"/>
      <c r="U751" s="31"/>
      <c r="V751" s="31"/>
      <c r="W751" s="31"/>
      <c r="X751" s="31"/>
      <c r="Y751" s="31"/>
      <c r="Z751" s="31"/>
      <c r="AA751" s="31"/>
      <c r="AB751" s="31"/>
      <c r="AC751" s="31"/>
      <c r="AE751" s="75"/>
      <c r="AF751" s="75"/>
      <c r="AG751" s="20"/>
      <c r="AH751" s="20"/>
      <c r="AI751" s="20"/>
      <c r="AJ751" s="20"/>
      <c r="AK751" s="20"/>
      <c r="AL751" s="20"/>
      <c r="AM751" s="20"/>
      <c r="AN751" s="20"/>
      <c r="AO751" s="20"/>
      <c r="AP751" s="20"/>
      <c r="AQ751" s="20"/>
    </row>
    <row r="752" spans="3:43" ht="13.75" customHeight="1" x14ac:dyDescent="0.15">
      <c r="C752" s="77" t="s">
        <v>1511</v>
      </c>
      <c r="D752" s="114"/>
      <c r="E752" s="73" t="s">
        <v>38</v>
      </c>
      <c r="F752" s="108" t="s">
        <v>1512</v>
      </c>
      <c r="G752" s="108">
        <v>0.1007356148148148</v>
      </c>
      <c r="H752" s="109">
        <v>1.81593</v>
      </c>
      <c r="I752" s="64">
        <v>3.6027494000000001E-7</v>
      </c>
      <c r="J752" s="70">
        <v>8.9363167000000004E-10</v>
      </c>
      <c r="K752" s="64">
        <v>1.4790223E-2</v>
      </c>
      <c r="L752" s="82"/>
      <c r="M752" s="82"/>
      <c r="N752" s="76"/>
      <c r="O752" s="76"/>
      <c r="P752" s="76"/>
      <c r="Q752" s="76"/>
      <c r="R752" s="31"/>
      <c r="S752" s="23"/>
      <c r="T752" s="31"/>
      <c r="U752" s="31"/>
      <c r="V752" s="31"/>
      <c r="W752" s="31"/>
      <c r="X752" s="31"/>
      <c r="Y752" s="31"/>
      <c r="Z752" s="31"/>
      <c r="AA752" s="31"/>
      <c r="AB752" s="31"/>
      <c r="AC752" s="31"/>
      <c r="AE752" s="75"/>
      <c r="AF752" s="75"/>
      <c r="AG752" s="20"/>
      <c r="AH752" s="20"/>
      <c r="AI752" s="20"/>
      <c r="AJ752" s="20"/>
      <c r="AK752" s="20"/>
      <c r="AL752" s="20"/>
      <c r="AM752" s="20"/>
      <c r="AN752" s="20"/>
      <c r="AO752" s="20"/>
      <c r="AP752" s="20"/>
      <c r="AQ752" s="20"/>
    </row>
    <row r="753" spans="3:43" ht="13.75" customHeight="1" x14ac:dyDescent="0.15">
      <c r="C753" s="77" t="s">
        <v>1513</v>
      </c>
      <c r="D753" s="114"/>
      <c r="E753" s="73" t="s">
        <v>38</v>
      </c>
      <c r="F753" s="108" t="s">
        <v>1514</v>
      </c>
      <c r="G753" s="108">
        <v>3.0651800740740738</v>
      </c>
      <c r="H753" s="109">
        <v>1.81593</v>
      </c>
      <c r="I753" s="64">
        <v>3.5618749000000002E-6</v>
      </c>
      <c r="J753" s="70">
        <v>1.0553896E-8</v>
      </c>
      <c r="K753" s="64">
        <v>1.4790223E-2</v>
      </c>
      <c r="L753" s="82"/>
      <c r="M753" s="82"/>
      <c r="N753" s="76"/>
      <c r="O753" s="76"/>
      <c r="P753" s="76"/>
      <c r="Q753" s="76"/>
      <c r="R753" s="31"/>
      <c r="S753" s="23"/>
      <c r="T753" s="31"/>
      <c r="U753" s="31"/>
      <c r="V753" s="31"/>
      <c r="W753" s="31"/>
      <c r="X753" s="31"/>
      <c r="Y753" s="31"/>
      <c r="Z753" s="31"/>
      <c r="AA753" s="31"/>
      <c r="AB753" s="31"/>
      <c r="AC753" s="31"/>
      <c r="AE753" s="75"/>
      <c r="AF753" s="75"/>
      <c r="AG753" s="20"/>
      <c r="AH753" s="20"/>
      <c r="AI753" s="20"/>
      <c r="AJ753" s="20"/>
      <c r="AK753" s="20"/>
      <c r="AL753" s="20"/>
      <c r="AM753" s="20"/>
      <c r="AN753" s="20"/>
      <c r="AO753" s="20"/>
      <c r="AP753" s="20"/>
      <c r="AQ753" s="20"/>
    </row>
    <row r="754" spans="3:43" ht="13.75" customHeight="1" x14ac:dyDescent="0.15">
      <c r="C754" s="77" t="s">
        <v>1515</v>
      </c>
      <c r="D754" s="114"/>
      <c r="E754" s="73" t="s">
        <v>38</v>
      </c>
      <c r="F754" s="108" t="s">
        <v>1516</v>
      </c>
      <c r="G754" s="108">
        <v>-9.6046155555555554E-2</v>
      </c>
      <c r="H754" s="109">
        <v>0.87980694000000004</v>
      </c>
      <c r="I754" s="64">
        <v>-6.4156134000000005E-8</v>
      </c>
      <c r="J754" s="70">
        <v>-1.1600909E-10</v>
      </c>
      <c r="K754" s="64">
        <v>7.5037239999999998E-3</v>
      </c>
      <c r="L754" s="82"/>
      <c r="M754" s="82"/>
      <c r="N754" s="76"/>
      <c r="O754" s="76"/>
      <c r="P754" s="76"/>
      <c r="Q754" s="76"/>
      <c r="R754" s="31"/>
      <c r="S754" s="23"/>
      <c r="T754" s="31"/>
      <c r="U754" s="31"/>
      <c r="V754" s="31"/>
      <c r="W754" s="31"/>
      <c r="X754" s="31"/>
      <c r="Y754" s="31"/>
      <c r="Z754" s="31"/>
      <c r="AA754" s="31"/>
      <c r="AB754" s="31"/>
      <c r="AC754" s="31"/>
      <c r="AE754" s="75"/>
      <c r="AF754" s="75"/>
      <c r="AG754" s="20"/>
      <c r="AH754" s="20"/>
      <c r="AI754" s="20"/>
      <c r="AJ754" s="20"/>
      <c r="AK754" s="20"/>
      <c r="AL754" s="20"/>
      <c r="AM754" s="20"/>
      <c r="AN754" s="20"/>
      <c r="AO754" s="20"/>
      <c r="AP754" s="20"/>
      <c r="AQ754" s="20"/>
    </row>
    <row r="755" spans="3:43" ht="13.75" customHeight="1" x14ac:dyDescent="0.15">
      <c r="C755" s="77" t="s">
        <v>1517</v>
      </c>
      <c r="D755" s="114"/>
      <c r="E755" s="73" t="s">
        <v>38</v>
      </c>
      <c r="F755" s="108" t="s">
        <v>1518</v>
      </c>
      <c r="G755" s="108">
        <v>-0.11424869629629629</v>
      </c>
      <c r="H755" s="109">
        <v>0.57550071000000003</v>
      </c>
      <c r="I755" s="64">
        <v>-9.8021582999999999E-8</v>
      </c>
      <c r="J755" s="70">
        <v>-2.5070427000000002E-10</v>
      </c>
      <c r="K755" s="64">
        <v>4.5833851999999998E-3</v>
      </c>
      <c r="L755" s="82"/>
      <c r="M755" s="82"/>
      <c r="N755" s="76"/>
      <c r="O755" s="76"/>
      <c r="P755" s="76"/>
      <c r="Q755" s="76"/>
      <c r="R755" s="31"/>
      <c r="S755" s="23"/>
      <c r="T755" s="31"/>
      <c r="U755" s="31"/>
      <c r="V755" s="31"/>
      <c r="W755" s="31"/>
      <c r="X755" s="31"/>
      <c r="Y755" s="31"/>
      <c r="Z755" s="31"/>
      <c r="AA755" s="31"/>
      <c r="AB755" s="31"/>
      <c r="AC755" s="31"/>
      <c r="AE755" s="75"/>
      <c r="AF755" s="75"/>
      <c r="AG755" s="20"/>
      <c r="AH755" s="20"/>
      <c r="AI755" s="20"/>
      <c r="AJ755" s="20"/>
      <c r="AK755" s="20"/>
      <c r="AL755" s="20"/>
      <c r="AM755" s="20"/>
      <c r="AN755" s="20"/>
      <c r="AO755" s="20"/>
      <c r="AP755" s="20"/>
      <c r="AQ755" s="20"/>
    </row>
    <row r="756" spans="3:43" ht="13.75" customHeight="1" x14ac:dyDescent="0.15">
      <c r="C756" s="77" t="s">
        <v>1519</v>
      </c>
      <c r="D756" s="114"/>
      <c r="E756" s="73" t="s">
        <v>38</v>
      </c>
      <c r="F756" s="108" t="s">
        <v>1520</v>
      </c>
      <c r="G756" s="108">
        <v>7.0904460000000002E-2</v>
      </c>
      <c r="H756" s="109">
        <v>0.83562572000000002</v>
      </c>
      <c r="I756" s="64">
        <v>3.469949E-7</v>
      </c>
      <c r="J756" s="70">
        <v>8.3614444E-10</v>
      </c>
      <c r="K756" s="64">
        <v>1.5856098999999999E-2</v>
      </c>
      <c r="L756" s="82"/>
      <c r="M756" s="82"/>
      <c r="N756" s="76"/>
      <c r="O756" s="76"/>
      <c r="P756" s="76"/>
      <c r="Q756" s="76"/>
      <c r="R756" s="31"/>
      <c r="S756" s="23"/>
      <c r="T756" s="31"/>
      <c r="U756" s="31"/>
      <c r="V756" s="31"/>
      <c r="W756" s="31"/>
      <c r="X756" s="31"/>
      <c r="Y756" s="31"/>
      <c r="Z756" s="31"/>
      <c r="AA756" s="31"/>
      <c r="AB756" s="31"/>
      <c r="AC756" s="31"/>
      <c r="AE756" s="75"/>
      <c r="AF756" s="75"/>
      <c r="AG756" s="20"/>
      <c r="AH756" s="20"/>
      <c r="AI756" s="20"/>
      <c r="AJ756" s="20"/>
      <c r="AK756" s="20"/>
      <c r="AL756" s="20"/>
      <c r="AM756" s="20"/>
      <c r="AN756" s="20"/>
      <c r="AO756" s="20"/>
      <c r="AP756" s="20"/>
      <c r="AQ756" s="20"/>
    </row>
    <row r="757" spans="3:43" ht="13.75" customHeight="1" x14ac:dyDescent="0.15">
      <c r="C757" s="77" t="s">
        <v>1521</v>
      </c>
      <c r="D757" s="114"/>
      <c r="E757" s="73" t="s">
        <v>38</v>
      </c>
      <c r="F757" s="108" t="s">
        <v>1522</v>
      </c>
      <c r="G757" s="108">
        <v>3.0353488888888887</v>
      </c>
      <c r="H757" s="109">
        <v>0.83562572000000002</v>
      </c>
      <c r="I757" s="64">
        <v>3.5485948999999999E-6</v>
      </c>
      <c r="J757" s="70">
        <v>1.0496408E-8</v>
      </c>
      <c r="K757" s="64">
        <v>1.5856098999999999E-2</v>
      </c>
      <c r="L757" s="82"/>
      <c r="M757" s="82"/>
      <c r="N757" s="76"/>
      <c r="O757" s="76"/>
      <c r="P757" s="76"/>
      <c r="Q757" s="76"/>
      <c r="R757" s="31"/>
      <c r="S757" s="23"/>
      <c r="T757" s="31"/>
      <c r="U757" s="31"/>
      <c r="V757" s="31"/>
      <c r="W757" s="31"/>
      <c r="X757" s="31"/>
      <c r="Y757" s="31"/>
      <c r="Z757" s="31"/>
      <c r="AA757" s="31"/>
      <c r="AB757" s="31"/>
      <c r="AC757" s="31"/>
      <c r="AE757" s="75"/>
      <c r="AF757" s="75"/>
      <c r="AG757" s="20"/>
      <c r="AH757" s="20"/>
      <c r="AI757" s="20"/>
      <c r="AJ757" s="20"/>
      <c r="AK757" s="20"/>
      <c r="AL757" s="20"/>
      <c r="AM757" s="20"/>
      <c r="AN757" s="20"/>
      <c r="AO757" s="20"/>
      <c r="AP757" s="20"/>
      <c r="AQ757" s="20"/>
    </row>
    <row r="758" spans="3:43" ht="13.75" customHeight="1" x14ac:dyDescent="0.15">
      <c r="C758" s="77" t="s">
        <v>1523</v>
      </c>
      <c r="D758" s="114"/>
      <c r="E758" s="73" t="s">
        <v>38</v>
      </c>
      <c r="F758" s="108" t="s">
        <v>1524</v>
      </c>
      <c r="G758" s="108">
        <v>0.10154153333333334</v>
      </c>
      <c r="H758" s="109">
        <v>1.8231995000000001</v>
      </c>
      <c r="I758" s="64">
        <v>3.4968095999999998E-7</v>
      </c>
      <c r="J758" s="70">
        <v>8.8847945000000005E-10</v>
      </c>
      <c r="K758" s="64">
        <v>1.4979088E-2</v>
      </c>
      <c r="L758" s="82"/>
      <c r="M758" s="82"/>
      <c r="N758" s="76"/>
      <c r="O758" s="76"/>
      <c r="P758" s="76"/>
      <c r="Q758" s="76"/>
      <c r="R758" s="31"/>
      <c r="S758" s="23"/>
      <c r="T758" s="31"/>
      <c r="U758" s="31"/>
      <c r="V758" s="31"/>
      <c r="W758" s="31"/>
      <c r="X758" s="31"/>
      <c r="Y758" s="31"/>
      <c r="Z758" s="31"/>
      <c r="AA758" s="31"/>
      <c r="AB758" s="31"/>
      <c r="AC758" s="31"/>
      <c r="AE758" s="75"/>
      <c r="AF758" s="75"/>
      <c r="AG758" s="20"/>
      <c r="AH758" s="20"/>
      <c r="AI758" s="20"/>
      <c r="AJ758" s="20"/>
      <c r="AK758" s="20"/>
      <c r="AL758" s="20"/>
      <c r="AM758" s="20"/>
      <c r="AN758" s="20"/>
      <c r="AO758" s="20"/>
      <c r="AP758" s="20"/>
      <c r="AQ758" s="20"/>
    </row>
    <row r="759" spans="3:43" ht="13.75" customHeight="1" x14ac:dyDescent="0.15">
      <c r="C759" s="77" t="s">
        <v>1525</v>
      </c>
      <c r="D759" s="114"/>
      <c r="E759" s="73" t="s">
        <v>38</v>
      </c>
      <c r="F759" s="108" t="s">
        <v>1526</v>
      </c>
      <c r="G759" s="108">
        <v>3.0659859999999997</v>
      </c>
      <c r="H759" s="109">
        <v>1.8231995000000001</v>
      </c>
      <c r="I759" s="64">
        <v>3.5512809999999999E-6</v>
      </c>
      <c r="J759" s="70">
        <v>1.0548743E-8</v>
      </c>
      <c r="K759" s="64">
        <v>1.4979088E-2</v>
      </c>
      <c r="L759" s="82"/>
      <c r="M759" s="82"/>
      <c r="N759" s="76"/>
      <c r="O759" s="76"/>
      <c r="P759" s="76"/>
      <c r="Q759" s="76"/>
      <c r="R759" s="31"/>
      <c r="S759" s="23"/>
      <c r="T759" s="31"/>
      <c r="U759" s="31"/>
      <c r="V759" s="31"/>
      <c r="W759" s="31"/>
      <c r="X759" s="31"/>
      <c r="Y759" s="31"/>
      <c r="Z759" s="31"/>
      <c r="AA759" s="31"/>
      <c r="AB759" s="31"/>
      <c r="AC759" s="31"/>
      <c r="AE759" s="75"/>
      <c r="AF759" s="75"/>
      <c r="AG759" s="20"/>
      <c r="AH759" s="20"/>
      <c r="AI759" s="20"/>
      <c r="AJ759" s="20"/>
      <c r="AK759" s="20"/>
      <c r="AL759" s="20"/>
      <c r="AM759" s="20"/>
      <c r="AN759" s="20"/>
      <c r="AO759" s="20"/>
      <c r="AP759" s="20"/>
      <c r="AQ759" s="20"/>
    </row>
    <row r="760" spans="3:43" ht="13.75" customHeight="1" x14ac:dyDescent="0.15">
      <c r="C760" s="77" t="s">
        <v>1527</v>
      </c>
      <c r="D760" s="114"/>
      <c r="E760" s="73" t="s">
        <v>38</v>
      </c>
      <c r="F760" s="108" t="s">
        <v>1528</v>
      </c>
      <c r="G760" s="108">
        <v>-0.10878793333333332</v>
      </c>
      <c r="H760" s="109">
        <v>0.66679257999999997</v>
      </c>
      <c r="I760" s="64">
        <v>-8.7861948000000006E-8</v>
      </c>
      <c r="J760" s="70">
        <v>-2.1029572E-10</v>
      </c>
      <c r="K760" s="64">
        <v>5.4594869000000002E-3</v>
      </c>
      <c r="L760" s="82"/>
      <c r="M760" s="82"/>
      <c r="N760" s="76"/>
      <c r="O760" s="76"/>
      <c r="P760" s="76"/>
      <c r="Q760" s="76"/>
      <c r="R760" s="31"/>
      <c r="S760" s="23"/>
      <c r="T760" s="31"/>
      <c r="U760" s="31"/>
      <c r="V760" s="31"/>
      <c r="W760" s="31"/>
      <c r="X760" s="31"/>
      <c r="Y760" s="31"/>
      <c r="Z760" s="31"/>
      <c r="AA760" s="31"/>
      <c r="AB760" s="31"/>
      <c r="AC760" s="31"/>
      <c r="AE760" s="75"/>
      <c r="AF760" s="75"/>
      <c r="AG760" s="20"/>
      <c r="AH760" s="20"/>
      <c r="AI760" s="20"/>
      <c r="AJ760" s="20"/>
      <c r="AK760" s="20"/>
      <c r="AL760" s="20"/>
      <c r="AM760" s="20"/>
      <c r="AN760" s="20"/>
      <c r="AO760" s="20"/>
      <c r="AP760" s="20"/>
      <c r="AQ760" s="20"/>
    </row>
    <row r="761" spans="3:43" ht="13.75" customHeight="1" x14ac:dyDescent="0.15">
      <c r="C761" s="77" t="s">
        <v>1529</v>
      </c>
      <c r="D761" s="114"/>
      <c r="E761" s="73" t="s">
        <v>38</v>
      </c>
      <c r="F761" s="108" t="s">
        <v>1530</v>
      </c>
      <c r="G761" s="108">
        <v>-0.10393392592592592</v>
      </c>
      <c r="H761" s="109">
        <v>0.74794090999999996</v>
      </c>
      <c r="I761" s="64">
        <v>-7.8831162000000005E-8</v>
      </c>
      <c r="J761" s="70">
        <v>-1.74377E-10</v>
      </c>
      <c r="K761" s="64">
        <v>6.2382439E-3</v>
      </c>
      <c r="L761" s="82"/>
      <c r="M761" s="82"/>
      <c r="N761" s="76"/>
      <c r="O761" s="76"/>
      <c r="P761" s="76"/>
      <c r="Q761" s="76"/>
      <c r="R761" s="31"/>
      <c r="S761" s="23"/>
      <c r="T761" s="31"/>
      <c r="U761" s="31"/>
      <c r="V761" s="31"/>
      <c r="W761" s="31"/>
      <c r="X761" s="31"/>
      <c r="Y761" s="31"/>
      <c r="Z761" s="31"/>
      <c r="AA761" s="31"/>
      <c r="AB761" s="31"/>
      <c r="AC761" s="31"/>
      <c r="AE761" s="75"/>
      <c r="AF761" s="75"/>
      <c r="AG761" s="20"/>
      <c r="AH761" s="20"/>
      <c r="AI761" s="20"/>
      <c r="AJ761" s="20"/>
      <c r="AK761" s="20"/>
      <c r="AL761" s="20"/>
      <c r="AM761" s="20"/>
      <c r="AN761" s="20"/>
      <c r="AO761" s="20"/>
      <c r="AP761" s="20"/>
      <c r="AQ761" s="20"/>
    </row>
    <row r="762" spans="3:43" ht="13.75" customHeight="1" x14ac:dyDescent="0.15">
      <c r="C762" s="77" t="s">
        <v>1531</v>
      </c>
      <c r="D762" s="114"/>
      <c r="E762" s="73" t="s">
        <v>38</v>
      </c>
      <c r="F762" s="108" t="s">
        <v>1532</v>
      </c>
      <c r="G762" s="108">
        <v>-0.11485544444444443</v>
      </c>
      <c r="H762" s="109">
        <v>0.56535716999999996</v>
      </c>
      <c r="I762" s="64">
        <v>-9.9150431E-8</v>
      </c>
      <c r="J762" s="70">
        <v>-2.5519410999999998E-10</v>
      </c>
      <c r="K762" s="64">
        <v>4.4860406000000004E-3</v>
      </c>
      <c r="L762" s="82"/>
      <c r="M762" s="82"/>
      <c r="N762" s="76"/>
      <c r="O762" s="76"/>
      <c r="P762" s="76"/>
      <c r="Q762" s="76"/>
      <c r="R762" s="31"/>
      <c r="S762" s="23"/>
      <c r="T762" s="31"/>
      <c r="U762" s="31"/>
      <c r="V762" s="31"/>
      <c r="W762" s="31"/>
      <c r="X762" s="31"/>
      <c r="Y762" s="31"/>
      <c r="Z762" s="31"/>
      <c r="AA762" s="31"/>
      <c r="AB762" s="31"/>
      <c r="AC762" s="31"/>
      <c r="AE762" s="75"/>
      <c r="AF762" s="75"/>
      <c r="AG762" s="20"/>
      <c r="AH762" s="20"/>
      <c r="AI762" s="20"/>
      <c r="AJ762" s="20"/>
      <c r="AK762" s="20"/>
      <c r="AL762" s="20"/>
      <c r="AM762" s="20"/>
      <c r="AN762" s="20"/>
      <c r="AO762" s="20"/>
      <c r="AP762" s="20"/>
      <c r="AQ762" s="20"/>
    </row>
    <row r="763" spans="3:43" ht="13.75" customHeight="1" x14ac:dyDescent="0.15">
      <c r="C763" s="77" t="s">
        <v>1533</v>
      </c>
      <c r="D763" s="114"/>
      <c r="E763" s="73" t="s">
        <v>38</v>
      </c>
      <c r="F763" s="108" t="s">
        <v>1534</v>
      </c>
      <c r="G763" s="108">
        <v>3.5503008888888882E-2</v>
      </c>
      <c r="H763" s="109">
        <v>3.2527213000000001</v>
      </c>
      <c r="I763" s="64">
        <v>5.1920259000000002E-7</v>
      </c>
      <c r="J763" s="70">
        <v>1.1686724E-9</v>
      </c>
      <c r="K763" s="64">
        <v>2.6941040999999999E-2</v>
      </c>
      <c r="L763" s="82"/>
      <c r="M763" s="82"/>
      <c r="N763" s="76"/>
      <c r="O763" s="76"/>
      <c r="P763" s="76"/>
      <c r="Q763" s="76"/>
      <c r="R763" s="31"/>
      <c r="S763" s="23"/>
      <c r="T763" s="31"/>
      <c r="U763" s="31"/>
      <c r="V763" s="31"/>
      <c r="W763" s="31"/>
      <c r="X763" s="31"/>
      <c r="Y763" s="31"/>
      <c r="Z763" s="31"/>
      <c r="AA763" s="31"/>
      <c r="AB763" s="31"/>
      <c r="AC763" s="31"/>
      <c r="AE763" s="75"/>
      <c r="AF763" s="75"/>
      <c r="AG763" s="20"/>
      <c r="AH763" s="20"/>
      <c r="AI763" s="20"/>
      <c r="AJ763" s="20"/>
      <c r="AK763" s="20"/>
      <c r="AL763" s="20"/>
      <c r="AM763" s="20"/>
      <c r="AN763" s="20"/>
      <c r="AO763" s="20"/>
      <c r="AP763" s="20"/>
      <c r="AQ763" s="20"/>
    </row>
    <row r="764" spans="3:43" ht="13.75" customHeight="1" x14ac:dyDescent="0.15">
      <c r="C764" s="77" t="s">
        <v>1535</v>
      </c>
      <c r="D764" s="114"/>
      <c r="E764" s="73" t="s">
        <v>38</v>
      </c>
      <c r="F764" s="108" t="s">
        <v>1536</v>
      </c>
      <c r="G764" s="108">
        <v>0.17448134814814811</v>
      </c>
      <c r="H764" s="109">
        <v>3.0999761000000001</v>
      </c>
      <c r="I764" s="64">
        <v>5.9724762000000003E-7</v>
      </c>
      <c r="J764" s="70">
        <v>1.5310412999999999E-9</v>
      </c>
      <c r="K764" s="64">
        <v>2.6130250000000001E-2</v>
      </c>
      <c r="L764" s="82"/>
      <c r="M764" s="82"/>
      <c r="N764" s="76"/>
      <c r="O764" s="76"/>
      <c r="P764" s="76"/>
      <c r="Q764" s="76"/>
      <c r="R764" s="31"/>
      <c r="S764" s="23"/>
      <c r="T764" s="31"/>
      <c r="U764" s="31"/>
      <c r="V764" s="31"/>
      <c r="W764" s="31"/>
      <c r="X764" s="31"/>
      <c r="Y764" s="31"/>
      <c r="Z764" s="31"/>
      <c r="AA764" s="31"/>
      <c r="AB764" s="31"/>
      <c r="AC764" s="31"/>
      <c r="AE764" s="75"/>
      <c r="AF764" s="75"/>
      <c r="AG764" s="20"/>
      <c r="AH764" s="20"/>
      <c r="AI764" s="20"/>
      <c r="AJ764" s="20"/>
      <c r="AK764" s="20"/>
      <c r="AL764" s="20"/>
      <c r="AM764" s="20"/>
      <c r="AN764" s="20"/>
      <c r="AO764" s="20"/>
      <c r="AP764" s="20"/>
      <c r="AQ764" s="20"/>
    </row>
    <row r="765" spans="3:43" ht="13.75" customHeight="1" x14ac:dyDescent="0.15">
      <c r="C765" s="77" t="s">
        <v>1537</v>
      </c>
      <c r="D765" s="114"/>
      <c r="E765" s="73" t="s">
        <v>38</v>
      </c>
      <c r="F765" s="108" t="s">
        <v>1538</v>
      </c>
      <c r="G765" s="108">
        <v>3.1389257777777777</v>
      </c>
      <c r="H765" s="109">
        <v>3.0999761000000001</v>
      </c>
      <c r="I765" s="64">
        <v>3.7988475999999998E-6</v>
      </c>
      <c r="J765" s="70">
        <v>1.1191305E-8</v>
      </c>
      <c r="K765" s="64">
        <v>2.6130250000000001E-2</v>
      </c>
      <c r="L765" s="82"/>
      <c r="M765" s="82"/>
      <c r="N765" s="76"/>
      <c r="O765" s="76"/>
      <c r="P765" s="76"/>
      <c r="Q765" s="76"/>
      <c r="R765" s="31"/>
      <c r="S765" s="23"/>
      <c r="T765" s="31"/>
      <c r="U765" s="31"/>
      <c r="V765" s="31"/>
      <c r="W765" s="31"/>
      <c r="X765" s="31"/>
      <c r="Y765" s="31"/>
      <c r="Z765" s="31"/>
      <c r="AA765" s="31"/>
      <c r="AB765" s="31"/>
      <c r="AC765" s="31"/>
      <c r="AE765" s="75"/>
      <c r="AF765" s="75"/>
      <c r="AG765" s="20"/>
      <c r="AH765" s="20"/>
      <c r="AI765" s="20"/>
      <c r="AJ765" s="20"/>
      <c r="AK765" s="20"/>
      <c r="AL765" s="20"/>
      <c r="AM765" s="20"/>
      <c r="AN765" s="20"/>
      <c r="AO765" s="20"/>
      <c r="AP765" s="20"/>
      <c r="AQ765" s="20"/>
    </row>
    <row r="766" spans="3:43" ht="13.75" customHeight="1" x14ac:dyDescent="0.15">
      <c r="C766" s="77" t="s">
        <v>1539</v>
      </c>
      <c r="D766" s="114"/>
      <c r="E766" s="73" t="s">
        <v>38</v>
      </c>
      <c r="F766" s="108" t="s">
        <v>1540</v>
      </c>
      <c r="G766" s="108">
        <v>0.11434051851851851</v>
      </c>
      <c r="H766" s="109">
        <v>6.4226394000000004</v>
      </c>
      <c r="I766" s="64">
        <v>3.5187692999999998E-7</v>
      </c>
      <c r="J766" s="70">
        <v>9.6563459999999992E-10</v>
      </c>
      <c r="K766" s="64">
        <v>1.6896758000000001E-2</v>
      </c>
      <c r="L766" s="82"/>
      <c r="M766" s="82"/>
      <c r="N766" s="76"/>
      <c r="O766" s="76"/>
      <c r="P766" s="76"/>
      <c r="Q766" s="76"/>
      <c r="R766" s="31"/>
      <c r="S766" s="23"/>
      <c r="T766" s="31"/>
      <c r="U766" s="31"/>
      <c r="V766" s="31"/>
      <c r="W766" s="31"/>
      <c r="X766" s="31"/>
      <c r="Y766" s="31"/>
      <c r="Z766" s="31"/>
      <c r="AA766" s="31"/>
      <c r="AB766" s="31"/>
      <c r="AC766" s="31"/>
      <c r="AE766" s="75"/>
      <c r="AF766" s="75"/>
      <c r="AG766" s="20"/>
      <c r="AH766" s="20"/>
      <c r="AI766" s="20"/>
      <c r="AJ766" s="20"/>
      <c r="AK766" s="20"/>
      <c r="AL766" s="20"/>
      <c r="AM766" s="20"/>
      <c r="AN766" s="20"/>
      <c r="AO766" s="20"/>
      <c r="AP766" s="20"/>
      <c r="AQ766" s="20"/>
    </row>
    <row r="767" spans="3:43" ht="13.75" customHeight="1" x14ac:dyDescent="0.15">
      <c r="C767" s="67" t="s">
        <v>1541</v>
      </c>
      <c r="D767" s="114" t="s">
        <v>1542</v>
      </c>
      <c r="E767" s="75"/>
      <c r="F767" s="73"/>
      <c r="G767" s="110"/>
      <c r="H767" s="116"/>
      <c r="I767" s="64"/>
      <c r="K767" s="64"/>
      <c r="L767" s="104"/>
      <c r="M767" s="104"/>
      <c r="N767" s="140"/>
      <c r="S767" s="23"/>
      <c r="AE767" s="75"/>
      <c r="AF767" s="75"/>
      <c r="AG767" s="20"/>
      <c r="AH767" s="20"/>
      <c r="AI767" s="20"/>
      <c r="AJ767" s="20"/>
      <c r="AK767" s="20"/>
      <c r="AL767" s="20"/>
      <c r="AM767" s="20"/>
      <c r="AN767" s="20"/>
      <c r="AO767" s="20"/>
      <c r="AP767" s="20"/>
      <c r="AQ767" s="20"/>
    </row>
    <row r="768" spans="3:43" ht="13.75" customHeight="1" x14ac:dyDescent="0.15">
      <c r="C768" s="77" t="s">
        <v>1543</v>
      </c>
      <c r="D768" s="114"/>
      <c r="E768" s="73" t="s">
        <v>38</v>
      </c>
      <c r="F768" s="108" t="s">
        <v>1544</v>
      </c>
      <c r="G768" s="108">
        <v>9.343608888888888E-2</v>
      </c>
      <c r="H768" s="109">
        <v>1.656676</v>
      </c>
      <c r="I768" s="64">
        <v>2.7413412999999998E-7</v>
      </c>
      <c r="J768" s="70">
        <v>7.7292153000000005E-10</v>
      </c>
      <c r="K768" s="64">
        <v>1.3976519999999999E-2</v>
      </c>
      <c r="L768" s="82"/>
      <c r="M768" s="82"/>
      <c r="N768" s="76"/>
      <c r="O768" s="76"/>
      <c r="P768" s="76"/>
      <c r="Q768" s="76"/>
      <c r="R768" s="31"/>
      <c r="S768" s="23"/>
      <c r="T768" s="31"/>
      <c r="U768" s="31"/>
      <c r="V768" s="31"/>
      <c r="W768" s="31"/>
      <c r="X768" s="31"/>
      <c r="Y768" s="31"/>
      <c r="Z768" s="31"/>
      <c r="AA768" s="31"/>
      <c r="AB768" s="31"/>
      <c r="AC768" s="31"/>
      <c r="AE768" s="75"/>
      <c r="AF768" s="75"/>
      <c r="AG768" s="20"/>
      <c r="AH768" s="20"/>
      <c r="AI768" s="20"/>
      <c r="AJ768" s="20"/>
      <c r="AK768" s="20"/>
      <c r="AL768" s="20"/>
      <c r="AM768" s="20"/>
      <c r="AN768" s="20"/>
      <c r="AO768" s="20"/>
      <c r="AP768" s="20"/>
      <c r="AQ768" s="20"/>
    </row>
    <row r="769" spans="3:43" ht="13.75" customHeight="1" x14ac:dyDescent="0.15">
      <c r="C769" s="77" t="s">
        <v>1545</v>
      </c>
      <c r="D769" s="114"/>
      <c r="E769" s="73" t="s">
        <v>38</v>
      </c>
      <c r="F769" s="108" t="s">
        <v>1546</v>
      </c>
      <c r="G769" s="108">
        <v>3.0578805185185187</v>
      </c>
      <c r="H769" s="109">
        <v>1.656676</v>
      </c>
      <c r="I769" s="64">
        <v>3.4757341000000001E-6</v>
      </c>
      <c r="J769" s="70">
        <v>1.0433184999999999E-8</v>
      </c>
      <c r="K769" s="64">
        <v>1.3976519999999999E-2</v>
      </c>
      <c r="L769" s="82"/>
      <c r="M769" s="82"/>
      <c r="N769" s="76"/>
      <c r="O769" s="76"/>
      <c r="P769" s="76"/>
      <c r="Q769" s="76"/>
      <c r="R769" s="31"/>
      <c r="S769" s="23"/>
      <c r="T769" s="31"/>
      <c r="U769" s="31"/>
      <c r="V769" s="31"/>
      <c r="W769" s="31"/>
      <c r="X769" s="31"/>
      <c r="Y769" s="31"/>
      <c r="Z769" s="31"/>
      <c r="AA769" s="31"/>
      <c r="AB769" s="31"/>
      <c r="AC769" s="31"/>
      <c r="AE769" s="75"/>
      <c r="AF769" s="75"/>
      <c r="AG769" s="20"/>
      <c r="AH769" s="20"/>
      <c r="AI769" s="20"/>
      <c r="AJ769" s="20"/>
      <c r="AK769" s="20"/>
      <c r="AL769" s="20"/>
      <c r="AM769" s="20"/>
      <c r="AN769" s="20"/>
      <c r="AO769" s="20"/>
      <c r="AP769" s="20"/>
      <c r="AQ769" s="20"/>
    </row>
    <row r="770" spans="3:43" ht="13.75" customHeight="1" x14ac:dyDescent="0.15">
      <c r="C770" s="77" t="s">
        <v>1547</v>
      </c>
      <c r="D770" s="114"/>
      <c r="E770" s="73" t="s">
        <v>38</v>
      </c>
      <c r="F770" s="108" t="s">
        <v>1548</v>
      </c>
      <c r="G770" s="108">
        <v>0.17827470370370369</v>
      </c>
      <c r="H770" s="109">
        <v>3.1657190000000002</v>
      </c>
      <c r="I770" s="64">
        <v>6.0884008000000002E-7</v>
      </c>
      <c r="J770" s="70">
        <v>1.5632797999999999E-9</v>
      </c>
      <c r="K770" s="64">
        <v>2.6716502E-2</v>
      </c>
      <c r="L770" s="82"/>
      <c r="M770" s="82"/>
      <c r="N770" s="76"/>
      <c r="O770" s="76"/>
      <c r="P770" s="76"/>
      <c r="Q770" s="76"/>
      <c r="R770" s="31"/>
      <c r="S770" s="23"/>
      <c r="T770" s="31"/>
      <c r="U770" s="31"/>
      <c r="V770" s="31"/>
      <c r="W770" s="31"/>
      <c r="X770" s="31"/>
      <c r="Y770" s="31"/>
      <c r="Z770" s="31"/>
      <c r="AA770" s="31"/>
      <c r="AB770" s="31"/>
      <c r="AC770" s="31"/>
      <c r="AE770" s="75"/>
      <c r="AF770" s="75"/>
      <c r="AG770" s="20"/>
      <c r="AH770" s="20"/>
      <c r="AI770" s="20"/>
      <c r="AJ770" s="20"/>
      <c r="AK770" s="20"/>
      <c r="AL770" s="20"/>
      <c r="AM770" s="20"/>
      <c r="AN770" s="20"/>
      <c r="AO770" s="20"/>
      <c r="AP770" s="20"/>
      <c r="AQ770" s="20"/>
    </row>
    <row r="771" spans="3:43" ht="13.75" customHeight="1" x14ac:dyDescent="0.15">
      <c r="C771" s="77" t="s">
        <v>1549</v>
      </c>
      <c r="D771" s="75"/>
      <c r="E771" s="73" t="s">
        <v>38</v>
      </c>
      <c r="F771" s="108" t="s">
        <v>1550</v>
      </c>
      <c r="G771" s="108">
        <v>3.142719111111111</v>
      </c>
      <c r="H771" s="109">
        <v>3.1657190000000002</v>
      </c>
      <c r="I771" s="64">
        <v>3.8104401000000002E-6</v>
      </c>
      <c r="J771" s="70">
        <v>1.1223544E-8</v>
      </c>
      <c r="K771" s="64">
        <v>2.6716502E-2</v>
      </c>
      <c r="L771" s="82"/>
      <c r="M771" s="82"/>
      <c r="N771" s="76"/>
      <c r="O771" s="76"/>
      <c r="P771" s="76"/>
      <c r="Q771" s="76"/>
      <c r="R771" s="31"/>
      <c r="S771" s="23"/>
      <c r="T771" s="31"/>
      <c r="U771" s="31"/>
      <c r="V771" s="31"/>
      <c r="W771" s="31"/>
      <c r="X771" s="31"/>
      <c r="Y771" s="31"/>
      <c r="Z771" s="31"/>
      <c r="AA771" s="31"/>
      <c r="AB771" s="31"/>
      <c r="AC771" s="31"/>
      <c r="AE771" s="75"/>
      <c r="AF771" s="75"/>
      <c r="AG771" s="20"/>
      <c r="AH771" s="20"/>
      <c r="AI771" s="20"/>
      <c r="AJ771" s="20"/>
      <c r="AK771" s="20"/>
      <c r="AL771" s="20"/>
      <c r="AM771" s="20"/>
      <c r="AN771" s="20"/>
      <c r="AO771" s="20"/>
      <c r="AP771" s="20"/>
      <c r="AQ771" s="20"/>
    </row>
    <row r="772" spans="3:43" ht="13.75" customHeight="1" x14ac:dyDescent="0.15">
      <c r="C772" s="77" t="s">
        <v>1551</v>
      </c>
      <c r="D772" s="75"/>
      <c r="E772" s="73" t="s">
        <v>38</v>
      </c>
      <c r="F772" s="108" t="s">
        <v>1552</v>
      </c>
      <c r="G772" s="108">
        <v>0.10497824444444444</v>
      </c>
      <c r="H772" s="109">
        <v>1.8775519000000001</v>
      </c>
      <c r="I772" s="64">
        <v>3.5002822000000002E-7</v>
      </c>
      <c r="J772" s="70">
        <v>9.0835252999999997E-10</v>
      </c>
      <c r="K772" s="64">
        <v>1.5560243E-2</v>
      </c>
      <c r="L772" s="82"/>
      <c r="M772" s="82"/>
      <c r="N772" s="76"/>
      <c r="O772" s="76"/>
      <c r="P772" s="76"/>
      <c r="Q772" s="76"/>
      <c r="R772" s="31"/>
      <c r="S772" s="23"/>
      <c r="T772" s="31"/>
      <c r="U772" s="31"/>
      <c r="V772" s="31"/>
      <c r="W772" s="31"/>
      <c r="X772" s="31"/>
      <c r="Y772" s="31"/>
      <c r="Z772" s="31"/>
      <c r="AA772" s="31"/>
      <c r="AB772" s="31"/>
      <c r="AC772" s="31"/>
      <c r="AE772" s="75"/>
      <c r="AF772" s="75"/>
      <c r="AG772" s="20"/>
      <c r="AH772" s="20"/>
      <c r="AI772" s="20"/>
      <c r="AJ772" s="20"/>
      <c r="AK772" s="20"/>
      <c r="AL772" s="20"/>
      <c r="AM772" s="20"/>
      <c r="AN772" s="20"/>
      <c r="AO772" s="20"/>
      <c r="AP772" s="20"/>
      <c r="AQ772" s="20"/>
    </row>
    <row r="773" spans="3:43" ht="13.75" customHeight="1" x14ac:dyDescent="0.15">
      <c r="C773" s="77" t="s">
        <v>1553</v>
      </c>
      <c r="D773" s="75"/>
      <c r="E773" s="73" t="s">
        <v>38</v>
      </c>
      <c r="F773" s="108" t="s">
        <v>1554</v>
      </c>
      <c r="G773" s="108">
        <v>3.0694226666666662</v>
      </c>
      <c r="H773" s="109">
        <v>1.8775519000000001</v>
      </c>
      <c r="I773" s="64">
        <v>3.5516281999999998E-6</v>
      </c>
      <c r="J773" s="70">
        <v>1.0568616E-8</v>
      </c>
      <c r="K773" s="64">
        <v>1.5560243E-2</v>
      </c>
      <c r="L773" s="82"/>
      <c r="M773" s="82"/>
      <c r="N773" s="76"/>
      <c r="O773" s="76"/>
      <c r="P773" s="76"/>
      <c r="Q773" s="76"/>
      <c r="R773" s="31"/>
      <c r="S773" s="23"/>
      <c r="T773" s="31"/>
      <c r="U773" s="31"/>
      <c r="V773" s="31"/>
      <c r="W773" s="31"/>
      <c r="X773" s="31"/>
      <c r="Y773" s="31"/>
      <c r="Z773" s="31"/>
      <c r="AA773" s="31"/>
      <c r="AB773" s="31"/>
      <c r="AC773" s="31"/>
      <c r="AE773" s="75"/>
      <c r="AF773" s="75"/>
      <c r="AG773" s="20"/>
      <c r="AH773" s="20"/>
      <c r="AI773" s="20"/>
      <c r="AJ773" s="20"/>
      <c r="AK773" s="20"/>
      <c r="AL773" s="20"/>
      <c r="AM773" s="20"/>
      <c r="AN773" s="20"/>
      <c r="AO773" s="20"/>
      <c r="AP773" s="20"/>
      <c r="AQ773" s="20"/>
    </row>
    <row r="774" spans="3:43" ht="13.75" customHeight="1" x14ac:dyDescent="0.15">
      <c r="C774" s="77" t="s">
        <v>1555</v>
      </c>
      <c r="D774" s="75"/>
      <c r="E774" s="73" t="s">
        <v>38</v>
      </c>
      <c r="F774" s="108" t="s">
        <v>1556</v>
      </c>
      <c r="G774" s="108">
        <v>0.16886311851851851</v>
      </c>
      <c r="H774" s="109">
        <v>2.9944198000000002</v>
      </c>
      <c r="I774" s="64">
        <v>5.6411994999999998E-7</v>
      </c>
      <c r="J774" s="70">
        <v>1.4686252E-9</v>
      </c>
      <c r="K774" s="64">
        <v>2.5340571999999999E-2</v>
      </c>
      <c r="L774" s="82"/>
      <c r="M774" s="82"/>
      <c r="N774" s="76"/>
      <c r="O774" s="76"/>
      <c r="P774" s="76"/>
      <c r="Q774" s="76"/>
      <c r="R774" s="31"/>
      <c r="S774" s="23"/>
      <c r="T774" s="31"/>
      <c r="U774" s="31"/>
      <c r="V774" s="31"/>
      <c r="W774" s="31"/>
      <c r="X774" s="31"/>
      <c r="Y774" s="31"/>
      <c r="Z774" s="31"/>
      <c r="AA774" s="31"/>
      <c r="AB774" s="31"/>
      <c r="AC774" s="31"/>
      <c r="AE774" s="75"/>
      <c r="AF774" s="75"/>
      <c r="AG774" s="20"/>
      <c r="AH774" s="20"/>
      <c r="AI774" s="20"/>
      <c r="AJ774" s="20"/>
      <c r="AK774" s="20"/>
      <c r="AL774" s="20"/>
      <c r="AM774" s="20"/>
      <c r="AN774" s="20"/>
      <c r="AO774" s="20"/>
      <c r="AP774" s="20"/>
      <c r="AQ774" s="20"/>
    </row>
    <row r="775" spans="3:43" ht="13.75" customHeight="1" x14ac:dyDescent="0.15">
      <c r="C775" s="77" t="s">
        <v>1557</v>
      </c>
      <c r="D775" s="75"/>
      <c r="E775" s="73" t="s">
        <v>38</v>
      </c>
      <c r="F775" s="108" t="s">
        <v>1558</v>
      </c>
      <c r="G775" s="108">
        <v>3.1333075555555552</v>
      </c>
      <c r="H775" s="109">
        <v>2.9944198000000002</v>
      </c>
      <c r="I775" s="64">
        <v>3.7657199999999999E-6</v>
      </c>
      <c r="J775" s="70">
        <v>1.1128888999999999E-8</v>
      </c>
      <c r="K775" s="64">
        <v>2.5340571999999999E-2</v>
      </c>
      <c r="L775" s="82"/>
      <c r="M775" s="82"/>
      <c r="N775" s="76"/>
      <c r="O775" s="76"/>
      <c r="P775" s="76"/>
      <c r="Q775" s="76"/>
      <c r="R775" s="31"/>
      <c r="S775" s="23"/>
      <c r="T775" s="31"/>
      <c r="U775" s="31"/>
      <c r="V775" s="31"/>
      <c r="W775" s="31"/>
      <c r="X775" s="31"/>
      <c r="Y775" s="31"/>
      <c r="Z775" s="31"/>
      <c r="AA775" s="31"/>
      <c r="AB775" s="31"/>
      <c r="AC775" s="31"/>
      <c r="AE775" s="75"/>
      <c r="AF775" s="75"/>
      <c r="AG775" s="20"/>
      <c r="AH775" s="20"/>
      <c r="AI775" s="20"/>
      <c r="AJ775" s="20"/>
      <c r="AK775" s="20"/>
      <c r="AL775" s="20"/>
      <c r="AM775" s="20"/>
      <c r="AN775" s="20"/>
      <c r="AO775" s="20"/>
      <c r="AP775" s="20"/>
      <c r="AQ775" s="20"/>
    </row>
    <row r="776" spans="3:43" ht="13.75" customHeight="1" x14ac:dyDescent="0.15">
      <c r="C776" s="77" t="s">
        <v>1559</v>
      </c>
      <c r="D776" s="75"/>
      <c r="E776" s="73" t="s">
        <v>38</v>
      </c>
      <c r="F776" s="108" t="s">
        <v>1560</v>
      </c>
      <c r="G776" s="108">
        <v>0.12503816296296294</v>
      </c>
      <c r="H776" s="109">
        <v>4.8286481999999999</v>
      </c>
      <c r="I776" s="64">
        <v>8.3997129999999997E-7</v>
      </c>
      <c r="J776" s="70">
        <v>1.9729419000000002E-9</v>
      </c>
      <c r="K776" s="64">
        <v>4.0546204000000002E-2</v>
      </c>
      <c r="L776" s="82"/>
      <c r="M776" s="82"/>
      <c r="N776" s="76"/>
      <c r="O776" s="76"/>
      <c r="P776" s="76"/>
      <c r="Q776" s="76"/>
      <c r="R776" s="31"/>
      <c r="S776" s="23"/>
      <c r="T776" s="31"/>
      <c r="U776" s="31"/>
      <c r="V776" s="31"/>
      <c r="W776" s="31"/>
      <c r="X776" s="31"/>
      <c r="Y776" s="31"/>
      <c r="Z776" s="31"/>
      <c r="AA776" s="31"/>
      <c r="AB776" s="31"/>
      <c r="AC776" s="31"/>
      <c r="AE776" s="75"/>
      <c r="AF776" s="75"/>
      <c r="AG776" s="20"/>
      <c r="AH776" s="20"/>
      <c r="AI776" s="20"/>
      <c r="AJ776" s="20"/>
      <c r="AK776" s="20"/>
      <c r="AL776" s="20"/>
      <c r="AM776" s="20"/>
      <c r="AN776" s="20"/>
      <c r="AO776" s="20"/>
      <c r="AP776" s="20"/>
      <c r="AQ776" s="20"/>
    </row>
    <row r="777" spans="3:43" ht="13.75" customHeight="1" x14ac:dyDescent="0.15">
      <c r="C777" s="77" t="s">
        <v>1561</v>
      </c>
      <c r="D777" s="75"/>
      <c r="E777" s="73" t="s">
        <v>38</v>
      </c>
      <c r="F777" s="108" t="s">
        <v>1562</v>
      </c>
      <c r="G777" s="108">
        <v>3.2355566666666666</v>
      </c>
      <c r="H777" s="109">
        <v>4.8286481999999999</v>
      </c>
      <c r="I777" s="64">
        <v>9.9773130000000003E-7</v>
      </c>
      <c r="J777" s="70">
        <v>2.4489548999999998E-9</v>
      </c>
      <c r="K777" s="64">
        <v>4.0546204000000002E-2</v>
      </c>
      <c r="L777" s="82"/>
      <c r="M777" s="82"/>
      <c r="N777" s="76"/>
      <c r="O777" s="76"/>
      <c r="P777" s="76"/>
      <c r="Q777" s="76"/>
      <c r="R777" s="31"/>
      <c r="S777" s="23"/>
      <c r="T777" s="31"/>
      <c r="U777" s="31"/>
      <c r="V777" s="31"/>
      <c r="W777" s="31"/>
      <c r="X777" s="31"/>
      <c r="Y777" s="31"/>
      <c r="Z777" s="31"/>
      <c r="AA777" s="31"/>
      <c r="AB777" s="31"/>
      <c r="AC777" s="31"/>
      <c r="AE777" s="75"/>
      <c r="AF777" s="75"/>
      <c r="AG777" s="20"/>
      <c r="AH777" s="20"/>
      <c r="AI777" s="20"/>
      <c r="AJ777" s="20"/>
      <c r="AK777" s="20"/>
      <c r="AL777" s="20"/>
      <c r="AM777" s="20"/>
      <c r="AN777" s="20"/>
      <c r="AO777" s="20"/>
      <c r="AP777" s="20"/>
      <c r="AQ777" s="20"/>
    </row>
    <row r="778" spans="3:43" ht="13.75" customHeight="1" x14ac:dyDescent="0.15">
      <c r="C778" s="77" t="s">
        <v>1563</v>
      </c>
      <c r="D778" s="114"/>
      <c r="E778" s="73" t="s">
        <v>38</v>
      </c>
      <c r="F778" s="108" t="s">
        <v>1564</v>
      </c>
      <c r="G778" s="108">
        <v>9.0300437037037037E-2</v>
      </c>
      <c r="H778" s="109">
        <v>1.6027039000000001</v>
      </c>
      <c r="I778" s="64">
        <v>2.6527697000000002E-7</v>
      </c>
      <c r="J778" s="70">
        <v>7.4693935999999995E-10</v>
      </c>
      <c r="K778" s="64">
        <v>1.3488340999999999E-2</v>
      </c>
      <c r="L778" s="82"/>
      <c r="M778" s="82"/>
      <c r="N778" s="76"/>
      <c r="O778" s="76"/>
      <c r="P778" s="76"/>
      <c r="Q778" s="76"/>
      <c r="R778" s="31"/>
      <c r="S778" s="23"/>
      <c r="T778" s="31"/>
      <c r="U778" s="31"/>
      <c r="V778" s="31"/>
      <c r="W778" s="31"/>
      <c r="X778" s="31"/>
      <c r="Y778" s="31"/>
      <c r="Z778" s="31"/>
      <c r="AA778" s="31"/>
      <c r="AB778" s="31"/>
      <c r="AC778" s="31"/>
      <c r="AE778" s="75"/>
      <c r="AF778" s="75"/>
      <c r="AG778" s="20"/>
      <c r="AH778" s="20"/>
      <c r="AI778" s="20"/>
      <c r="AJ778" s="20"/>
      <c r="AK778" s="20"/>
      <c r="AL778" s="20"/>
      <c r="AM778" s="20"/>
      <c r="AN778" s="20"/>
      <c r="AO778" s="20"/>
      <c r="AP778" s="20"/>
      <c r="AQ778" s="20"/>
    </row>
    <row r="779" spans="3:43" ht="13.75" customHeight="1" x14ac:dyDescent="0.15">
      <c r="C779" s="77" t="s">
        <v>1565</v>
      </c>
      <c r="D779" s="75"/>
      <c r="E779" s="73" t="s">
        <v>38</v>
      </c>
      <c r="F779" s="108" t="s">
        <v>1566</v>
      </c>
      <c r="G779" s="108">
        <v>3.0547448888888886</v>
      </c>
      <c r="H779" s="109">
        <v>1.6027039000000001</v>
      </c>
      <c r="I779" s="64">
        <v>3.4668769999999998E-6</v>
      </c>
      <c r="J779" s="70">
        <v>1.0407203E-8</v>
      </c>
      <c r="K779" s="64">
        <v>1.3488340999999999E-2</v>
      </c>
      <c r="L779" s="82"/>
      <c r="M779" s="82"/>
      <c r="N779" s="76"/>
      <c r="O779" s="76"/>
      <c r="P779" s="76"/>
      <c r="Q779" s="76"/>
      <c r="R779" s="31"/>
      <c r="S779" s="23"/>
      <c r="T779" s="31"/>
      <c r="U779" s="31"/>
      <c r="V779" s="31"/>
      <c r="W779" s="31"/>
      <c r="X779" s="31"/>
      <c r="Y779" s="31"/>
      <c r="Z779" s="31"/>
      <c r="AA779" s="31"/>
      <c r="AB779" s="31"/>
      <c r="AC779" s="31"/>
      <c r="AE779" s="75"/>
      <c r="AF779" s="75"/>
      <c r="AG779" s="20"/>
      <c r="AH779" s="20"/>
      <c r="AI779" s="20"/>
      <c r="AJ779" s="20"/>
      <c r="AK779" s="20"/>
      <c r="AL779" s="20"/>
      <c r="AM779" s="20"/>
      <c r="AN779" s="20"/>
      <c r="AO779" s="20"/>
      <c r="AP779" s="20"/>
      <c r="AQ779" s="20"/>
    </row>
    <row r="780" spans="3:43" ht="13.75" customHeight="1" x14ac:dyDescent="0.15">
      <c r="C780" s="77" t="s">
        <v>1567</v>
      </c>
      <c r="D780" s="75"/>
      <c r="E780" s="73" t="s">
        <v>38</v>
      </c>
      <c r="F780" s="108" t="s">
        <v>1568</v>
      </c>
      <c r="G780" s="108">
        <v>-9.9079911111111099E-2</v>
      </c>
      <c r="H780" s="109">
        <v>0.82908923000000001</v>
      </c>
      <c r="I780" s="64">
        <v>-6.9800376000000004E-8</v>
      </c>
      <c r="J780" s="70">
        <v>-1.3845828999999999E-10</v>
      </c>
      <c r="K780" s="64">
        <v>7.0170008999999997E-3</v>
      </c>
      <c r="L780" s="82"/>
      <c r="M780" s="82"/>
      <c r="N780" s="76"/>
      <c r="O780" s="76"/>
      <c r="P780" s="76"/>
      <c r="Q780" s="76"/>
      <c r="R780" s="31"/>
      <c r="S780" s="23"/>
      <c r="T780" s="31"/>
      <c r="U780" s="31"/>
      <c r="V780" s="31"/>
      <c r="W780" s="31"/>
      <c r="X780" s="31"/>
      <c r="Y780" s="31"/>
      <c r="Z780" s="31"/>
      <c r="AA780" s="31"/>
      <c r="AB780" s="31"/>
      <c r="AC780" s="31"/>
      <c r="AE780" s="75"/>
      <c r="AF780" s="75"/>
      <c r="AG780" s="20"/>
      <c r="AH780" s="20"/>
      <c r="AI780" s="20"/>
      <c r="AJ780" s="20"/>
      <c r="AK780" s="20"/>
      <c r="AL780" s="20"/>
      <c r="AM780" s="20"/>
      <c r="AN780" s="20"/>
      <c r="AO780" s="20"/>
      <c r="AP780" s="20"/>
      <c r="AQ780" s="20"/>
    </row>
    <row r="781" spans="3:43" ht="13.75" customHeight="1" x14ac:dyDescent="0.15">
      <c r="C781" s="77" t="s">
        <v>1569</v>
      </c>
      <c r="D781" s="75"/>
      <c r="E781" s="73" t="s">
        <v>38</v>
      </c>
      <c r="F781" s="108" t="s">
        <v>1570</v>
      </c>
      <c r="G781" s="108">
        <v>7.6136733333333331E-2</v>
      </c>
      <c r="H781" s="109">
        <v>1.3535107</v>
      </c>
      <c r="I781" s="64">
        <v>2.1473897E-7</v>
      </c>
      <c r="J781" s="70">
        <v>6.1989908000000004E-10</v>
      </c>
      <c r="K781" s="64">
        <v>1.1335110000000001E-2</v>
      </c>
      <c r="L781" s="82"/>
      <c r="M781" s="82"/>
      <c r="N781" s="76"/>
      <c r="O781" s="76"/>
      <c r="P781" s="76"/>
      <c r="Q781" s="76"/>
      <c r="R781" s="31"/>
      <c r="S781" s="23"/>
      <c r="T781" s="31"/>
      <c r="U781" s="31"/>
      <c r="V781" s="31"/>
      <c r="W781" s="31"/>
      <c r="X781" s="31"/>
      <c r="Y781" s="31"/>
      <c r="Z781" s="31"/>
      <c r="AA781" s="31"/>
      <c r="AB781" s="31"/>
      <c r="AC781" s="31"/>
      <c r="AE781" s="75"/>
      <c r="AF781" s="75"/>
      <c r="AG781" s="20"/>
      <c r="AH781" s="20"/>
      <c r="AI781" s="20"/>
      <c r="AJ781" s="20"/>
      <c r="AK781" s="20"/>
      <c r="AL781" s="20"/>
      <c r="AM781" s="20"/>
      <c r="AN781" s="20"/>
      <c r="AO781" s="20"/>
      <c r="AP781" s="20"/>
      <c r="AQ781" s="20"/>
    </row>
    <row r="782" spans="3:43" ht="13.75" customHeight="1" x14ac:dyDescent="0.15">
      <c r="C782" s="77" t="s">
        <v>1571</v>
      </c>
      <c r="D782" s="75"/>
      <c r="E782" s="73" t="s">
        <v>38</v>
      </c>
      <c r="F782" s="108" t="s">
        <v>1572</v>
      </c>
      <c r="G782" s="108">
        <v>3.0405811851851849</v>
      </c>
      <c r="H782" s="109">
        <v>1.3535107</v>
      </c>
      <c r="I782" s="64">
        <v>3.4163389999999998E-6</v>
      </c>
      <c r="J782" s="70">
        <v>1.0280163000000001E-8</v>
      </c>
      <c r="K782" s="64">
        <v>1.1335110000000001E-2</v>
      </c>
      <c r="L782" s="82"/>
      <c r="M782" s="82"/>
      <c r="N782" s="76"/>
      <c r="O782" s="76"/>
      <c r="P782" s="76"/>
      <c r="Q782" s="76"/>
      <c r="R782" s="31"/>
      <c r="S782" s="23"/>
      <c r="T782" s="31"/>
      <c r="U782" s="31"/>
      <c r="V782" s="31"/>
      <c r="W782" s="31"/>
      <c r="X782" s="31"/>
      <c r="Y782" s="31"/>
      <c r="Z782" s="31"/>
      <c r="AA782" s="31"/>
      <c r="AB782" s="31"/>
      <c r="AC782" s="31"/>
      <c r="AE782" s="75"/>
      <c r="AF782" s="75"/>
      <c r="AG782" s="20"/>
      <c r="AH782" s="20"/>
      <c r="AI782" s="20"/>
      <c r="AJ782" s="20"/>
      <c r="AK782" s="20"/>
      <c r="AL782" s="20"/>
      <c r="AM782" s="20"/>
      <c r="AN782" s="20"/>
      <c r="AO782" s="20"/>
      <c r="AP782" s="20"/>
      <c r="AQ782" s="20"/>
    </row>
    <row r="783" spans="3:43" ht="13.75" customHeight="1" x14ac:dyDescent="0.15">
      <c r="C783" s="77" t="s">
        <v>1573</v>
      </c>
      <c r="D783" s="75"/>
      <c r="E783" s="73" t="s">
        <v>38</v>
      </c>
      <c r="F783" s="108" t="s">
        <v>1574</v>
      </c>
      <c r="G783" s="108">
        <v>9.2477325925925918E-2</v>
      </c>
      <c r="H783" s="109">
        <v>1.6445249</v>
      </c>
      <c r="I783" s="64">
        <v>2.7990873000000002E-7</v>
      </c>
      <c r="J783" s="70">
        <v>7.7277428999999999E-10</v>
      </c>
      <c r="K783" s="64">
        <v>1.3785471000000001E-2</v>
      </c>
      <c r="L783" s="82"/>
      <c r="M783" s="82"/>
      <c r="N783" s="76"/>
      <c r="O783" s="76"/>
      <c r="P783" s="76"/>
      <c r="Q783" s="76"/>
      <c r="R783" s="31"/>
      <c r="S783" s="23"/>
      <c r="T783" s="31"/>
      <c r="U783" s="31"/>
      <c r="V783" s="31"/>
      <c r="W783" s="31"/>
      <c r="X783" s="31"/>
      <c r="Y783" s="31"/>
      <c r="Z783" s="31"/>
      <c r="AA783" s="31"/>
      <c r="AB783" s="31"/>
      <c r="AC783" s="31"/>
      <c r="AE783" s="75"/>
      <c r="AF783" s="75"/>
      <c r="AG783" s="20"/>
      <c r="AH783" s="20"/>
      <c r="AI783" s="20"/>
      <c r="AJ783" s="20"/>
      <c r="AK783" s="20"/>
      <c r="AL783" s="20"/>
      <c r="AM783" s="20"/>
      <c r="AN783" s="20"/>
      <c r="AO783" s="20"/>
      <c r="AP783" s="20"/>
      <c r="AQ783" s="20"/>
    </row>
    <row r="784" spans="3:43" ht="13.75" customHeight="1" x14ac:dyDescent="0.15">
      <c r="C784" s="77" t="s">
        <v>1575</v>
      </c>
      <c r="D784" s="75"/>
      <c r="E784" s="73" t="s">
        <v>38</v>
      </c>
      <c r="F784" s="108" t="s">
        <v>1576</v>
      </c>
      <c r="G784" s="108">
        <v>3.0569217777777773</v>
      </c>
      <c r="H784" s="109">
        <v>1.6445249</v>
      </c>
      <c r="I784" s="64">
        <v>3.4815086999999998E-6</v>
      </c>
      <c r="J784" s="70">
        <v>1.0433038E-8</v>
      </c>
      <c r="K784" s="64">
        <v>1.3785471000000001E-2</v>
      </c>
      <c r="L784" s="82"/>
      <c r="M784" s="82"/>
      <c r="N784" s="76"/>
      <c r="O784" s="76"/>
      <c r="P784" s="76"/>
      <c r="Q784" s="76"/>
      <c r="R784" s="31"/>
      <c r="S784" s="23"/>
      <c r="T784" s="31"/>
      <c r="U784" s="31"/>
      <c r="V784" s="31"/>
      <c r="W784" s="31"/>
      <c r="X784" s="31"/>
      <c r="Y784" s="31"/>
      <c r="Z784" s="31"/>
      <c r="AA784" s="31"/>
      <c r="AB784" s="31"/>
      <c r="AC784" s="31"/>
      <c r="AE784" s="75"/>
      <c r="AF784" s="75"/>
      <c r="AG784" s="20"/>
      <c r="AH784" s="20"/>
      <c r="AI784" s="20"/>
      <c r="AJ784" s="20"/>
      <c r="AK784" s="20"/>
      <c r="AL784" s="20"/>
      <c r="AM784" s="20"/>
      <c r="AN784" s="20"/>
      <c r="AO784" s="20"/>
      <c r="AP784" s="20"/>
      <c r="AQ784" s="20"/>
    </row>
    <row r="785" spans="3:43" ht="13.75" customHeight="1" x14ac:dyDescent="0.15">
      <c r="C785" s="77" t="s">
        <v>1577</v>
      </c>
      <c r="D785" s="75"/>
      <c r="E785" s="73" t="s">
        <v>38</v>
      </c>
      <c r="F785" s="108" t="s">
        <v>1578</v>
      </c>
      <c r="G785" s="108">
        <v>0.11540417037037036</v>
      </c>
      <c r="H785" s="109">
        <v>2.0720122999999999</v>
      </c>
      <c r="I785" s="64">
        <v>4.0872887000000001E-7</v>
      </c>
      <c r="J785" s="70">
        <v>1.0216287999999999E-9</v>
      </c>
      <c r="K785" s="64">
        <v>1.7039341999999999E-2</v>
      </c>
      <c r="L785" s="82"/>
      <c r="M785" s="82"/>
      <c r="N785" s="76"/>
      <c r="O785" s="76"/>
      <c r="P785" s="76"/>
      <c r="Q785" s="76"/>
      <c r="R785" s="31"/>
      <c r="S785" s="23"/>
      <c r="T785" s="31"/>
      <c r="U785" s="31"/>
      <c r="V785" s="31"/>
      <c r="W785" s="31"/>
      <c r="X785" s="31"/>
      <c r="Y785" s="31"/>
      <c r="Z785" s="31"/>
      <c r="AA785" s="31"/>
      <c r="AB785" s="31"/>
      <c r="AC785" s="31"/>
      <c r="AE785" s="75"/>
      <c r="AF785" s="75"/>
      <c r="AG785" s="20"/>
      <c r="AH785" s="20"/>
      <c r="AI785" s="20"/>
      <c r="AJ785" s="20"/>
      <c r="AK785" s="20"/>
      <c r="AL785" s="20"/>
      <c r="AM785" s="20"/>
      <c r="AN785" s="20"/>
      <c r="AO785" s="20"/>
      <c r="AP785" s="20"/>
      <c r="AQ785" s="20"/>
    </row>
    <row r="786" spans="3:43" ht="13.75" customHeight="1" x14ac:dyDescent="0.15">
      <c r="C786" s="77" t="s">
        <v>1579</v>
      </c>
      <c r="D786" s="75"/>
      <c r="E786" s="73" t="s">
        <v>38</v>
      </c>
      <c r="F786" s="108" t="s">
        <v>1580</v>
      </c>
      <c r="G786" s="108">
        <v>3.0798485925925925</v>
      </c>
      <c r="H786" s="109">
        <v>2.0720122999999999</v>
      </c>
      <c r="I786" s="64">
        <v>3.6103289000000002E-6</v>
      </c>
      <c r="J786" s="70">
        <v>1.0681893E-8</v>
      </c>
      <c r="K786" s="64">
        <v>1.7039341999999999E-2</v>
      </c>
      <c r="L786" s="82"/>
      <c r="M786" s="82"/>
      <c r="N786" s="76"/>
      <c r="O786" s="76"/>
      <c r="P786" s="76"/>
      <c r="Q786" s="76"/>
      <c r="R786" s="31"/>
      <c r="S786" s="23"/>
      <c r="T786" s="31"/>
      <c r="U786" s="31"/>
      <c r="V786" s="31"/>
      <c r="W786" s="31"/>
      <c r="X786" s="31"/>
      <c r="Y786" s="31"/>
      <c r="Z786" s="31"/>
      <c r="AA786" s="31"/>
      <c r="AB786" s="31"/>
      <c r="AC786" s="31"/>
      <c r="AE786" s="75"/>
      <c r="AF786" s="75"/>
      <c r="AG786" s="20"/>
      <c r="AH786" s="20"/>
      <c r="AI786" s="20"/>
      <c r="AJ786" s="20"/>
      <c r="AK786" s="20"/>
      <c r="AL786" s="20"/>
      <c r="AM786" s="20"/>
      <c r="AN786" s="20"/>
      <c r="AO786" s="20"/>
      <c r="AP786" s="20"/>
      <c r="AQ786" s="20"/>
    </row>
    <row r="787" spans="3:43" ht="13.75" customHeight="1" x14ac:dyDescent="0.15">
      <c r="C787" s="77" t="s">
        <v>1581</v>
      </c>
      <c r="D787" s="75"/>
      <c r="E787" s="73" t="s">
        <v>38</v>
      </c>
      <c r="F787" s="108" t="s">
        <v>1582</v>
      </c>
      <c r="G787" s="108">
        <v>9.5923296296296284E-2</v>
      </c>
      <c r="H787" s="109">
        <v>1.7176431000000001</v>
      </c>
      <c r="I787" s="64">
        <v>3.1655330000000002E-7</v>
      </c>
      <c r="J787" s="70">
        <v>8.2606341000000003E-10</v>
      </c>
      <c r="K787" s="64">
        <v>1.418941E-2</v>
      </c>
      <c r="L787" s="82"/>
      <c r="M787" s="82"/>
      <c r="N787" s="76"/>
      <c r="O787" s="76"/>
      <c r="P787" s="76"/>
      <c r="Q787" s="76"/>
      <c r="R787" s="31"/>
      <c r="S787" s="23"/>
      <c r="T787" s="31"/>
      <c r="U787" s="31"/>
      <c r="V787" s="31"/>
      <c r="W787" s="31"/>
      <c r="X787" s="31"/>
      <c r="Y787" s="31"/>
      <c r="Z787" s="31"/>
      <c r="AA787" s="31"/>
      <c r="AB787" s="31"/>
      <c r="AC787" s="31"/>
      <c r="AE787" s="75"/>
      <c r="AF787" s="75"/>
      <c r="AG787" s="20"/>
      <c r="AH787" s="20"/>
      <c r="AI787" s="20"/>
      <c r="AJ787" s="20"/>
      <c r="AK787" s="20"/>
      <c r="AL787" s="20"/>
      <c r="AM787" s="20"/>
      <c r="AN787" s="20"/>
      <c r="AO787" s="20"/>
      <c r="AP787" s="20"/>
      <c r="AQ787" s="20"/>
    </row>
    <row r="788" spans="3:43" ht="13.75" customHeight="1" x14ac:dyDescent="0.15">
      <c r="C788" s="77" t="s">
        <v>1583</v>
      </c>
      <c r="D788" s="75"/>
      <c r="E788" s="73" t="s">
        <v>38</v>
      </c>
      <c r="F788" s="108" t="s">
        <v>1584</v>
      </c>
      <c r="G788" s="108">
        <v>3.0603677777777776</v>
      </c>
      <c r="H788" s="109">
        <v>1.7176431000000001</v>
      </c>
      <c r="I788" s="64">
        <v>3.5181533E-6</v>
      </c>
      <c r="J788" s="70">
        <v>1.0486327E-8</v>
      </c>
      <c r="K788" s="64">
        <v>1.418941E-2</v>
      </c>
      <c r="L788" s="82"/>
      <c r="M788" s="82"/>
      <c r="N788" s="76"/>
      <c r="O788" s="76"/>
      <c r="P788" s="76"/>
      <c r="Q788" s="76"/>
      <c r="R788" s="31"/>
      <c r="S788" s="23"/>
      <c r="T788" s="31"/>
      <c r="U788" s="31"/>
      <c r="V788" s="31"/>
      <c r="W788" s="31"/>
      <c r="X788" s="31"/>
      <c r="Y788" s="31"/>
      <c r="Z788" s="31"/>
      <c r="AA788" s="31"/>
      <c r="AB788" s="31"/>
      <c r="AC788" s="31"/>
      <c r="AE788" s="75"/>
      <c r="AF788" s="75"/>
      <c r="AG788" s="20"/>
      <c r="AH788" s="20"/>
      <c r="AI788" s="20"/>
      <c r="AJ788" s="20"/>
      <c r="AK788" s="20"/>
      <c r="AL788" s="20"/>
      <c r="AM788" s="20"/>
      <c r="AN788" s="20"/>
      <c r="AO788" s="20"/>
      <c r="AP788" s="20"/>
      <c r="AQ788" s="20"/>
    </row>
    <row r="789" spans="3:43" ht="13.75" customHeight="1" x14ac:dyDescent="0.15">
      <c r="C789" s="77" t="s">
        <v>1585</v>
      </c>
      <c r="D789" s="75"/>
      <c r="E789" s="73" t="s">
        <v>38</v>
      </c>
      <c r="F789" s="108" t="s">
        <v>1586</v>
      </c>
      <c r="G789" s="108">
        <v>0.31590531111111109</v>
      </c>
      <c r="H789" s="109">
        <v>5.5666329000000001</v>
      </c>
      <c r="I789" s="64">
        <v>1.0599045E-6</v>
      </c>
      <c r="J789" s="70">
        <v>2.7609620000000002E-9</v>
      </c>
      <c r="K789" s="64">
        <v>4.7836858000000003E-2</v>
      </c>
      <c r="L789" s="82"/>
      <c r="M789" s="82"/>
      <c r="N789" s="76"/>
      <c r="O789" s="76"/>
      <c r="P789" s="76"/>
      <c r="Q789" s="76"/>
      <c r="R789" s="31"/>
      <c r="S789" s="23"/>
      <c r="T789" s="31"/>
      <c r="U789" s="31"/>
      <c r="V789" s="31"/>
      <c r="W789" s="31"/>
      <c r="X789" s="31"/>
      <c r="Y789" s="31"/>
      <c r="Z789" s="31"/>
      <c r="AA789" s="31"/>
      <c r="AB789" s="31"/>
      <c r="AC789" s="31"/>
      <c r="AE789" s="75"/>
      <c r="AF789" s="75"/>
      <c r="AG789" s="20"/>
      <c r="AH789" s="20"/>
      <c r="AI789" s="20"/>
      <c r="AJ789" s="20"/>
      <c r="AK789" s="20"/>
      <c r="AL789" s="20"/>
      <c r="AM789" s="20"/>
      <c r="AN789" s="20"/>
      <c r="AO789" s="20"/>
      <c r="AP789" s="20"/>
      <c r="AQ789" s="20"/>
    </row>
    <row r="790" spans="3:43" ht="13.75" customHeight="1" x14ac:dyDescent="0.15">
      <c r="C790" s="77" t="s">
        <v>1587</v>
      </c>
      <c r="D790" s="75"/>
      <c r="E790" s="73" t="s">
        <v>38</v>
      </c>
      <c r="F790" s="108" t="s">
        <v>1588</v>
      </c>
      <c r="G790" s="108">
        <v>3.2803497777777775</v>
      </c>
      <c r="H790" s="109">
        <v>5.5666329000000001</v>
      </c>
      <c r="I790" s="64">
        <v>4.2615044999999996E-6</v>
      </c>
      <c r="J790" s="70">
        <v>1.2421226E-8</v>
      </c>
      <c r="K790" s="64">
        <v>4.7836858000000003E-2</v>
      </c>
      <c r="L790" s="82"/>
      <c r="M790" s="82"/>
      <c r="N790" s="76"/>
      <c r="O790" s="76"/>
      <c r="P790" s="76"/>
      <c r="Q790" s="76"/>
      <c r="R790" s="31"/>
      <c r="S790" s="23"/>
      <c r="T790" s="31"/>
      <c r="U790" s="31"/>
      <c r="V790" s="31"/>
      <c r="W790" s="31"/>
      <c r="X790" s="31"/>
      <c r="Y790" s="31"/>
      <c r="Z790" s="31"/>
      <c r="AA790" s="31"/>
      <c r="AB790" s="31"/>
      <c r="AC790" s="31"/>
      <c r="AE790" s="75"/>
      <c r="AF790" s="75"/>
      <c r="AG790" s="20"/>
      <c r="AH790" s="20"/>
      <c r="AI790" s="20"/>
      <c r="AJ790" s="20"/>
      <c r="AK790" s="20"/>
      <c r="AL790" s="20"/>
      <c r="AM790" s="20"/>
      <c r="AN790" s="20"/>
      <c r="AO790" s="20"/>
      <c r="AP790" s="20"/>
      <c r="AQ790" s="20"/>
    </row>
    <row r="791" spans="3:43" ht="13.75" customHeight="1" x14ac:dyDescent="0.15">
      <c r="C791" s="77" t="s">
        <v>1589</v>
      </c>
      <c r="D791" s="75"/>
      <c r="E791" s="73" t="s">
        <v>38</v>
      </c>
      <c r="F791" s="108" t="s">
        <v>1590</v>
      </c>
      <c r="G791" s="108">
        <v>-0.10029341481481481</v>
      </c>
      <c r="H791" s="109">
        <v>0.80880215</v>
      </c>
      <c r="I791" s="64">
        <v>-7.2058072000000006E-8</v>
      </c>
      <c r="J791" s="70">
        <v>-1.4743796999999999E-10</v>
      </c>
      <c r="K791" s="64">
        <v>6.8223116000000004E-3</v>
      </c>
      <c r="L791" s="82"/>
      <c r="M791" s="82"/>
      <c r="N791" s="76"/>
      <c r="O791" s="76"/>
      <c r="P791" s="76"/>
      <c r="Q791" s="76"/>
      <c r="R791" s="31"/>
      <c r="S791" s="23"/>
      <c r="T791" s="31"/>
      <c r="U791" s="31"/>
      <c r="V791" s="31"/>
      <c r="W791" s="31"/>
      <c r="X791" s="31"/>
      <c r="Y791" s="31"/>
      <c r="Z791" s="31"/>
      <c r="AA791" s="31"/>
      <c r="AB791" s="31"/>
      <c r="AC791" s="31"/>
      <c r="AE791" s="75"/>
      <c r="AF791" s="75"/>
      <c r="AG791" s="20"/>
      <c r="AH791" s="20"/>
      <c r="AI791" s="20"/>
      <c r="AJ791" s="20"/>
      <c r="AK791" s="20"/>
      <c r="AL791" s="20"/>
      <c r="AM791" s="20"/>
      <c r="AN791" s="20"/>
      <c r="AO791" s="20"/>
      <c r="AP791" s="20"/>
      <c r="AQ791" s="20"/>
    </row>
    <row r="792" spans="3:43" ht="13.75" customHeight="1" x14ac:dyDescent="0.15">
      <c r="C792" s="77" t="s">
        <v>1591</v>
      </c>
      <c r="D792" s="75"/>
      <c r="E792" s="73" t="s">
        <v>38</v>
      </c>
      <c r="F792" s="108" t="s">
        <v>1592</v>
      </c>
      <c r="G792" s="108">
        <v>0.12899355555555556</v>
      </c>
      <c r="H792" s="109">
        <v>2.2751576</v>
      </c>
      <c r="I792" s="64">
        <v>3.8714985999999999E-7</v>
      </c>
      <c r="J792" s="70">
        <v>1.0791136999999999E-9</v>
      </c>
      <c r="K792" s="64">
        <v>1.9450387999999999E-2</v>
      </c>
      <c r="L792" s="82"/>
      <c r="M792" s="82"/>
      <c r="N792" s="76"/>
      <c r="O792" s="76"/>
      <c r="P792" s="76"/>
      <c r="Q792" s="76"/>
      <c r="R792" s="31"/>
      <c r="S792" s="23"/>
      <c r="T792" s="31"/>
      <c r="U792" s="31"/>
      <c r="V792" s="31"/>
      <c r="W792" s="31"/>
      <c r="X792" s="31"/>
      <c r="Y792" s="31"/>
      <c r="Z792" s="31"/>
      <c r="AA792" s="31"/>
      <c r="AB792" s="31"/>
      <c r="AC792" s="31"/>
      <c r="AE792" s="75"/>
      <c r="AF792" s="75"/>
      <c r="AG792" s="20"/>
      <c r="AH792" s="20"/>
      <c r="AI792" s="20"/>
      <c r="AJ792" s="20"/>
      <c r="AK792" s="20"/>
      <c r="AL792" s="20"/>
      <c r="AM792" s="20"/>
      <c r="AN792" s="20"/>
      <c r="AO792" s="20"/>
      <c r="AP792" s="20"/>
      <c r="AQ792" s="20"/>
    </row>
    <row r="793" spans="3:43" ht="13.75" customHeight="1" x14ac:dyDescent="0.15">
      <c r="C793" s="77" t="s">
        <v>1593</v>
      </c>
      <c r="D793" s="75"/>
      <c r="E793" s="73" t="s">
        <v>38</v>
      </c>
      <c r="F793" s="108" t="s">
        <v>1594</v>
      </c>
      <c r="G793" s="108">
        <v>3.0934379999999995</v>
      </c>
      <c r="H793" s="109">
        <v>2.2751576</v>
      </c>
      <c r="I793" s="64">
        <v>3.5887498999999998E-6</v>
      </c>
      <c r="J793" s="70">
        <v>1.0739378000000001E-8</v>
      </c>
      <c r="K793" s="64">
        <v>1.9450387999999999E-2</v>
      </c>
      <c r="L793" s="82"/>
      <c r="M793" s="82"/>
      <c r="N793" s="76"/>
      <c r="O793" s="76"/>
      <c r="P793" s="76"/>
      <c r="Q793" s="76"/>
      <c r="R793" s="31"/>
      <c r="S793" s="23"/>
      <c r="T793" s="31"/>
      <c r="U793" s="31"/>
      <c r="V793" s="31"/>
      <c r="W793" s="31"/>
      <c r="X793" s="31"/>
      <c r="Y793" s="31"/>
      <c r="Z793" s="31"/>
      <c r="AA793" s="31"/>
      <c r="AB793" s="31"/>
      <c r="AC793" s="31"/>
      <c r="AE793" s="75"/>
      <c r="AF793" s="75"/>
      <c r="AG793" s="20"/>
      <c r="AH793" s="20"/>
      <c r="AI793" s="20"/>
      <c r="AJ793" s="20"/>
      <c r="AK793" s="20"/>
      <c r="AL793" s="20"/>
      <c r="AM793" s="20"/>
      <c r="AN793" s="20"/>
      <c r="AO793" s="20"/>
      <c r="AP793" s="20"/>
      <c r="AQ793" s="20"/>
    </row>
    <row r="794" spans="3:43" ht="13.75" customHeight="1" x14ac:dyDescent="0.15">
      <c r="C794" s="77" t="s">
        <v>1595</v>
      </c>
      <c r="D794" s="75"/>
      <c r="E794" s="73" t="s">
        <v>38</v>
      </c>
      <c r="F794" s="108" t="s">
        <v>1596</v>
      </c>
      <c r="G794" s="108">
        <v>-5.8807395555555544E-2</v>
      </c>
      <c r="H794" s="109">
        <v>1.5519862</v>
      </c>
      <c r="I794" s="64">
        <v>1.0187273E-7</v>
      </c>
      <c r="J794" s="70">
        <v>2.4847716000000002E-10</v>
      </c>
      <c r="K794" s="64">
        <v>1.3001618E-2</v>
      </c>
      <c r="L794" s="82"/>
      <c r="M794" s="82"/>
      <c r="N794" s="76"/>
      <c r="O794" s="76"/>
      <c r="P794" s="76"/>
      <c r="Q794" s="76"/>
      <c r="R794" s="31"/>
      <c r="S794" s="23"/>
      <c r="T794" s="31"/>
      <c r="U794" s="31"/>
      <c r="V794" s="31"/>
      <c r="W794" s="31"/>
      <c r="X794" s="31"/>
      <c r="Y794" s="31"/>
      <c r="Z794" s="31"/>
      <c r="AA794" s="31"/>
      <c r="AB794" s="31"/>
      <c r="AC794" s="31"/>
      <c r="AE794" s="75"/>
      <c r="AF794" s="75"/>
      <c r="AG794" s="20"/>
      <c r="AH794" s="20"/>
      <c r="AI794" s="20"/>
      <c r="AJ794" s="20"/>
      <c r="AK794" s="20"/>
      <c r="AL794" s="20"/>
      <c r="AM794" s="20"/>
      <c r="AN794" s="20"/>
      <c r="AO794" s="20"/>
      <c r="AP794" s="20"/>
      <c r="AQ794" s="20"/>
    </row>
    <row r="795" spans="3:43" ht="13.75" customHeight="1" x14ac:dyDescent="0.15">
      <c r="C795" s="77" t="s">
        <v>1597</v>
      </c>
      <c r="D795" s="75"/>
      <c r="E795" s="73" t="s">
        <v>38</v>
      </c>
      <c r="F795" s="108" t="s">
        <v>1598</v>
      </c>
      <c r="G795" s="108">
        <v>9.4404103703703696E-2</v>
      </c>
      <c r="H795" s="109">
        <v>1.6875928</v>
      </c>
      <c r="I795" s="64">
        <v>3.0465684999999998E-7</v>
      </c>
      <c r="J795" s="70">
        <v>8.0648479999999997E-10</v>
      </c>
      <c r="K795" s="64">
        <v>1.3990353000000001E-2</v>
      </c>
      <c r="L795" s="82"/>
      <c r="M795" s="82"/>
      <c r="N795" s="76"/>
      <c r="O795" s="76"/>
      <c r="P795" s="76"/>
      <c r="Q795" s="76"/>
      <c r="R795" s="31"/>
      <c r="S795" s="23"/>
      <c r="T795" s="31"/>
      <c r="U795" s="31"/>
      <c r="V795" s="31"/>
      <c r="W795" s="31"/>
      <c r="X795" s="31"/>
      <c r="Y795" s="31"/>
      <c r="Z795" s="31"/>
      <c r="AA795" s="31"/>
      <c r="AB795" s="31"/>
      <c r="AC795" s="31"/>
      <c r="AE795" s="75"/>
      <c r="AF795" s="75"/>
      <c r="AG795" s="20"/>
      <c r="AH795" s="20"/>
      <c r="AI795" s="20"/>
      <c r="AJ795" s="20"/>
      <c r="AK795" s="20"/>
      <c r="AL795" s="20"/>
      <c r="AM795" s="20"/>
      <c r="AN795" s="20"/>
      <c r="AO795" s="20"/>
      <c r="AP795" s="20"/>
      <c r="AQ795" s="20"/>
    </row>
    <row r="796" spans="3:43" ht="13.75" customHeight="1" x14ac:dyDescent="0.15">
      <c r="C796" s="77" t="s">
        <v>1599</v>
      </c>
      <c r="D796" s="75"/>
      <c r="E796" s="73" t="s">
        <v>38</v>
      </c>
      <c r="F796" s="108" t="s">
        <v>1600</v>
      </c>
      <c r="G796" s="108">
        <v>3.0588485185185186</v>
      </c>
      <c r="H796" s="109">
        <v>1.6875928</v>
      </c>
      <c r="I796" s="64">
        <v>3.5062568000000002E-6</v>
      </c>
      <c r="J796" s="70">
        <v>1.0466749E-8</v>
      </c>
      <c r="K796" s="64">
        <v>1.3990353000000001E-2</v>
      </c>
      <c r="L796" s="82"/>
      <c r="M796" s="82"/>
      <c r="N796" s="76"/>
      <c r="O796" s="76"/>
      <c r="P796" s="76"/>
      <c r="Q796" s="76"/>
      <c r="R796" s="31"/>
      <c r="S796" s="23"/>
      <c r="T796" s="31"/>
      <c r="U796" s="31"/>
      <c r="V796" s="31"/>
      <c r="W796" s="31"/>
      <c r="X796" s="31"/>
      <c r="Y796" s="31"/>
      <c r="Z796" s="31"/>
      <c r="AA796" s="31"/>
      <c r="AB796" s="31"/>
      <c r="AC796" s="31"/>
      <c r="AE796" s="75"/>
      <c r="AF796" s="75"/>
      <c r="AG796" s="20"/>
      <c r="AH796" s="20"/>
      <c r="AI796" s="20"/>
      <c r="AJ796" s="20"/>
      <c r="AK796" s="20"/>
      <c r="AL796" s="20"/>
      <c r="AM796" s="20"/>
      <c r="AN796" s="20"/>
      <c r="AO796" s="20"/>
      <c r="AP796" s="20"/>
      <c r="AQ796" s="20"/>
    </row>
    <row r="797" spans="3:43" ht="13.75" customHeight="1" x14ac:dyDescent="0.15">
      <c r="C797" s="77" t="s">
        <v>1601</v>
      </c>
      <c r="D797" s="114"/>
      <c r="E797" s="73" t="s">
        <v>38</v>
      </c>
      <c r="F797" s="108" t="s">
        <v>1602</v>
      </c>
      <c r="G797" s="108">
        <v>9.0300437037037037E-2</v>
      </c>
      <c r="H797" s="109">
        <v>1.6027039000000001</v>
      </c>
      <c r="I797" s="64">
        <v>2.6527697000000002E-7</v>
      </c>
      <c r="J797" s="70">
        <v>7.4693935999999995E-10</v>
      </c>
      <c r="K797" s="64">
        <v>1.3488340999999999E-2</v>
      </c>
      <c r="L797" s="82"/>
      <c r="M797" s="82"/>
      <c r="N797" s="76"/>
      <c r="O797" s="76"/>
      <c r="P797" s="76"/>
      <c r="Q797" s="76"/>
      <c r="R797" s="31"/>
      <c r="S797" s="23"/>
      <c r="T797" s="31"/>
      <c r="U797" s="31"/>
      <c r="V797" s="31"/>
      <c r="W797" s="31"/>
      <c r="X797" s="31"/>
      <c r="Y797" s="31"/>
      <c r="Z797" s="31"/>
      <c r="AA797" s="31"/>
      <c r="AB797" s="31"/>
      <c r="AC797" s="31"/>
      <c r="AE797" s="75"/>
      <c r="AF797" s="75"/>
      <c r="AG797" s="20"/>
      <c r="AH797" s="20"/>
      <c r="AI797" s="20"/>
      <c r="AJ797" s="20"/>
      <c r="AK797" s="20"/>
      <c r="AL797" s="20"/>
      <c r="AM797" s="20"/>
      <c r="AN797" s="20"/>
      <c r="AO797" s="20"/>
      <c r="AP797" s="20"/>
      <c r="AQ797" s="20"/>
    </row>
    <row r="798" spans="3:43" ht="13.75" customHeight="1" x14ac:dyDescent="0.15">
      <c r="C798" s="77" t="s">
        <v>1601</v>
      </c>
      <c r="D798" s="114"/>
      <c r="E798" s="73" t="s">
        <v>38</v>
      </c>
      <c r="F798" s="108" t="s">
        <v>1603</v>
      </c>
      <c r="G798" s="108"/>
      <c r="H798" s="109">
        <v>1.6027039000000001</v>
      </c>
      <c r="I798" s="64">
        <v>3.4668769999999998E-6</v>
      </c>
      <c r="J798" s="70">
        <v>1.0407203E-8</v>
      </c>
      <c r="K798" s="64">
        <v>1.3488340999999999E-2</v>
      </c>
      <c r="L798" s="82"/>
      <c r="M798" s="82"/>
      <c r="N798" s="76"/>
      <c r="O798" s="76"/>
      <c r="P798" s="76"/>
      <c r="Q798" s="76"/>
      <c r="R798" s="31"/>
      <c r="S798" s="23"/>
      <c r="T798" s="31"/>
      <c r="U798" s="31"/>
      <c r="V798" s="31"/>
      <c r="W798" s="31"/>
      <c r="X798" s="31"/>
      <c r="Y798" s="31"/>
      <c r="Z798" s="31"/>
      <c r="AA798" s="31"/>
      <c r="AB798" s="31"/>
      <c r="AC798" s="31"/>
      <c r="AE798" s="75"/>
      <c r="AF798" s="75"/>
      <c r="AG798" s="20"/>
      <c r="AH798" s="20"/>
      <c r="AI798" s="20"/>
      <c r="AJ798" s="20"/>
      <c r="AK798" s="20"/>
      <c r="AL798" s="20"/>
      <c r="AM798" s="20"/>
      <c r="AN798" s="20"/>
      <c r="AO798" s="20"/>
      <c r="AP798" s="20"/>
      <c r="AQ798" s="20"/>
    </row>
    <row r="799" spans="3:43" ht="13.75" customHeight="1" x14ac:dyDescent="0.15">
      <c r="C799" s="67" t="s">
        <v>1604</v>
      </c>
      <c r="D799" s="114" t="s">
        <v>1605</v>
      </c>
      <c r="E799" s="75"/>
      <c r="F799" s="73"/>
      <c r="G799" s="110"/>
      <c r="H799" s="116"/>
      <c r="I799" s="64"/>
      <c r="K799" s="64"/>
      <c r="L799" s="104"/>
      <c r="M799" s="82"/>
      <c r="N799" s="74"/>
      <c r="S799" s="23"/>
      <c r="AE799" s="75"/>
      <c r="AF799" s="75"/>
      <c r="AG799" s="20"/>
      <c r="AH799" s="20"/>
      <c r="AI799" s="20"/>
      <c r="AJ799" s="20"/>
      <c r="AK799" s="20"/>
      <c r="AL799" s="20"/>
      <c r="AM799" s="20"/>
      <c r="AN799" s="20"/>
      <c r="AO799" s="20"/>
      <c r="AP799" s="20"/>
      <c r="AQ799" s="20"/>
    </row>
    <row r="800" spans="3:43" ht="13.75" customHeight="1" x14ac:dyDescent="0.15">
      <c r="C800" s="141" t="s">
        <v>1606</v>
      </c>
      <c r="D800" s="106">
        <v>1</v>
      </c>
      <c r="E800" s="73" t="s">
        <v>38</v>
      </c>
      <c r="F800" s="142" t="s">
        <v>1607</v>
      </c>
      <c r="G800" s="108">
        <v>0.39593318518518517</v>
      </c>
      <c r="H800" s="109">
        <v>30.207843</v>
      </c>
      <c r="I800" s="64">
        <v>1.5142259E-6</v>
      </c>
      <c r="J800" s="70">
        <v>2.5482883E-9</v>
      </c>
      <c r="K800" s="64">
        <v>0.28461417999999999</v>
      </c>
      <c r="L800" s="82"/>
      <c r="M800" s="104"/>
      <c r="N800" s="76"/>
      <c r="O800" s="76"/>
      <c r="P800" s="76"/>
      <c r="Q800" s="76"/>
      <c r="R800" s="31"/>
      <c r="S800" s="23"/>
      <c r="T800" s="31"/>
      <c r="U800" s="31"/>
      <c r="V800" s="31"/>
      <c r="W800" s="31"/>
      <c r="X800" s="31"/>
      <c r="Y800" s="31"/>
      <c r="Z800" s="31"/>
      <c r="AA800" s="31"/>
      <c r="AB800" s="31"/>
      <c r="AC800" s="31"/>
      <c r="AD800" s="28"/>
      <c r="AE800" s="28"/>
      <c r="AF800" s="28"/>
      <c r="AG800" s="143"/>
      <c r="AH800" s="143"/>
      <c r="AI800" s="143"/>
      <c r="AJ800" s="143"/>
      <c r="AK800" s="143"/>
      <c r="AL800" s="143"/>
      <c r="AM800" s="143"/>
      <c r="AN800" s="143"/>
      <c r="AO800" s="143"/>
      <c r="AP800" s="143"/>
      <c r="AQ800" s="143"/>
    </row>
    <row r="801" spans="3:43" ht="13.75" customHeight="1" x14ac:dyDescent="0.15">
      <c r="C801" s="141" t="s">
        <v>1608</v>
      </c>
      <c r="D801" s="106">
        <v>1</v>
      </c>
      <c r="E801" s="73" t="s">
        <v>38</v>
      </c>
      <c r="F801" s="142" t="s">
        <v>1609</v>
      </c>
      <c r="G801" s="108">
        <v>-0.20844993333333331</v>
      </c>
      <c r="H801" s="109">
        <v>26.062963</v>
      </c>
      <c r="I801" s="64">
        <v>-4.5522556000000001E-8</v>
      </c>
      <c r="J801" s="70">
        <v>-4.9409734000000002E-10</v>
      </c>
      <c r="K801" s="64">
        <v>0.24254793999999999</v>
      </c>
      <c r="L801" s="82"/>
      <c r="M801" s="82"/>
      <c r="N801" s="76"/>
      <c r="O801" s="76"/>
      <c r="P801" s="76"/>
      <c r="Q801" s="76"/>
      <c r="R801" s="31"/>
      <c r="S801" s="23"/>
      <c r="T801" s="31"/>
      <c r="U801" s="31"/>
      <c r="V801" s="31"/>
      <c r="W801" s="31"/>
      <c r="X801" s="31"/>
      <c r="Y801" s="31"/>
      <c r="Z801" s="31"/>
      <c r="AA801" s="31"/>
      <c r="AB801" s="31"/>
      <c r="AC801" s="31"/>
      <c r="AD801" s="28"/>
      <c r="AE801" s="28"/>
      <c r="AF801" s="28"/>
      <c r="AG801" s="143"/>
      <c r="AH801" s="143"/>
      <c r="AI801" s="143"/>
      <c r="AJ801" s="143"/>
      <c r="AK801" s="143"/>
      <c r="AL801" s="143"/>
      <c r="AM801" s="143"/>
      <c r="AN801" s="143"/>
      <c r="AO801" s="143"/>
      <c r="AP801" s="143"/>
      <c r="AQ801" s="143"/>
    </row>
    <row r="802" spans="3:43" ht="13.75" customHeight="1" x14ac:dyDescent="0.15">
      <c r="C802" s="141" t="s">
        <v>1610</v>
      </c>
      <c r="D802" s="144"/>
      <c r="E802" s="73" t="s">
        <v>38</v>
      </c>
      <c r="F802" s="142" t="s">
        <v>1611</v>
      </c>
      <c r="G802" s="108">
        <v>0.15997279259259256</v>
      </c>
      <c r="H802" s="109">
        <v>3.2307744</v>
      </c>
      <c r="I802" s="64">
        <v>4.2769806E-7</v>
      </c>
      <c r="J802" s="70">
        <v>9.2237040999999996E-10</v>
      </c>
      <c r="K802" s="64">
        <v>1.3887902000000001E-2</v>
      </c>
      <c r="L802" s="82"/>
      <c r="M802" s="82"/>
      <c r="N802" s="76"/>
      <c r="O802" s="76"/>
      <c r="P802" s="76"/>
      <c r="Q802" s="76"/>
      <c r="R802" s="31"/>
      <c r="S802" s="23"/>
      <c r="T802" s="31"/>
      <c r="U802" s="31"/>
      <c r="V802" s="31"/>
      <c r="W802" s="31"/>
      <c r="X802" s="31"/>
      <c r="Y802" s="31"/>
      <c r="Z802" s="31"/>
      <c r="AA802" s="31"/>
      <c r="AB802" s="31"/>
      <c r="AC802" s="31"/>
      <c r="AD802" s="28"/>
      <c r="AE802" s="28"/>
      <c r="AF802" s="28"/>
      <c r="AG802" s="143"/>
      <c r="AH802" s="143"/>
      <c r="AI802" s="143"/>
      <c r="AJ802" s="143"/>
      <c r="AK802" s="143"/>
      <c r="AL802" s="143"/>
      <c r="AM802" s="143"/>
      <c r="AN802" s="143"/>
      <c r="AO802" s="143"/>
      <c r="AP802" s="143"/>
      <c r="AQ802" s="143"/>
    </row>
    <row r="803" spans="3:43" ht="13.75" customHeight="1" x14ac:dyDescent="0.15">
      <c r="C803" s="141" t="s">
        <v>1612</v>
      </c>
      <c r="D803" s="28"/>
      <c r="E803" s="73" t="s">
        <v>38</v>
      </c>
      <c r="F803" s="142" t="s">
        <v>1613</v>
      </c>
      <c r="G803" s="108">
        <v>-8.0098377777777774E-4</v>
      </c>
      <c r="H803" s="109">
        <v>3.1588088999999999</v>
      </c>
      <c r="I803" s="64">
        <v>2.775966E-7</v>
      </c>
      <c r="J803" s="70">
        <v>7.7428014000000004E-10</v>
      </c>
      <c r="K803" s="64">
        <v>1.2438268000000001E-2</v>
      </c>
      <c r="L803" s="82"/>
      <c r="M803" s="82"/>
      <c r="N803" s="76"/>
      <c r="O803" s="76"/>
      <c r="P803" s="76"/>
      <c r="Q803" s="76"/>
      <c r="R803" s="31"/>
      <c r="S803" s="23"/>
      <c r="T803" s="31"/>
      <c r="U803" s="31"/>
      <c r="V803" s="31"/>
      <c r="W803" s="31"/>
      <c r="X803" s="31"/>
      <c r="Y803" s="31"/>
      <c r="Z803" s="31"/>
      <c r="AA803" s="31"/>
      <c r="AB803" s="31"/>
      <c r="AC803" s="31"/>
      <c r="AD803" s="28"/>
      <c r="AE803" s="28"/>
      <c r="AF803" s="28"/>
      <c r="AG803" s="143"/>
      <c r="AH803" s="143"/>
      <c r="AI803" s="143"/>
      <c r="AJ803" s="143"/>
      <c r="AK803" s="143"/>
      <c r="AL803" s="143"/>
      <c r="AM803" s="143"/>
      <c r="AN803" s="143"/>
      <c r="AO803" s="143"/>
      <c r="AP803" s="143"/>
      <c r="AQ803" s="143"/>
    </row>
    <row r="804" spans="3:43" ht="13.75" customHeight="1" x14ac:dyDescent="0.15">
      <c r="C804" s="141" t="s">
        <v>1614</v>
      </c>
      <c r="D804" s="28"/>
      <c r="E804" s="73" t="s">
        <v>38</v>
      </c>
      <c r="F804" s="142" t="s">
        <v>1615</v>
      </c>
      <c r="G804" s="108">
        <v>8.0657481481481483E-2</v>
      </c>
      <c r="H804" s="109">
        <v>118.35995</v>
      </c>
      <c r="I804" s="64">
        <v>1.5248786E-7</v>
      </c>
      <c r="J804" s="70">
        <v>4.2547023000000001E-8</v>
      </c>
      <c r="K804" s="64">
        <v>1.30729E-2</v>
      </c>
      <c r="L804" s="82"/>
      <c r="M804" s="82"/>
      <c r="N804" s="76"/>
      <c r="O804" s="76"/>
      <c r="P804" s="76"/>
      <c r="Q804" s="76"/>
      <c r="R804" s="31"/>
      <c r="S804" s="23"/>
      <c r="T804" s="31"/>
      <c r="U804" s="31"/>
      <c r="V804" s="31"/>
      <c r="W804" s="31"/>
      <c r="X804" s="31"/>
      <c r="Y804" s="31"/>
      <c r="Z804" s="31"/>
      <c r="AA804" s="31"/>
      <c r="AB804" s="31"/>
      <c r="AC804" s="31"/>
      <c r="AD804" s="28"/>
      <c r="AE804" s="28"/>
      <c r="AF804" s="28"/>
      <c r="AG804" s="143"/>
      <c r="AH804" s="143"/>
      <c r="AI804" s="143"/>
      <c r="AJ804" s="143"/>
      <c r="AK804" s="143"/>
      <c r="AL804" s="143"/>
      <c r="AM804" s="143"/>
      <c r="AN804" s="143"/>
      <c r="AO804" s="143"/>
      <c r="AP804" s="143"/>
      <c r="AQ804" s="143"/>
    </row>
    <row r="805" spans="3:43" ht="13.75" customHeight="1" x14ac:dyDescent="0.15">
      <c r="C805" s="141" t="s">
        <v>1616</v>
      </c>
      <c r="D805" s="28"/>
      <c r="E805" s="73" t="s">
        <v>38</v>
      </c>
      <c r="F805" s="142" t="s">
        <v>1617</v>
      </c>
      <c r="G805" s="108">
        <v>1.5876663703703702E-2</v>
      </c>
      <c r="H805" s="109">
        <v>146.52984000000001</v>
      </c>
      <c r="I805" s="64">
        <v>3.2571058E-8</v>
      </c>
      <c r="J805" s="70">
        <v>5.2555200999999998E-8</v>
      </c>
      <c r="K805" s="64">
        <v>2.7128770999999999E-3</v>
      </c>
      <c r="L805" s="82"/>
      <c r="M805" s="82"/>
      <c r="N805" s="76"/>
      <c r="O805" s="76"/>
      <c r="P805" s="76"/>
      <c r="Q805" s="76"/>
      <c r="R805" s="31"/>
      <c r="S805" s="23"/>
      <c r="T805" s="31"/>
      <c r="U805" s="31"/>
      <c r="V805" s="31"/>
      <c r="W805" s="31"/>
      <c r="X805" s="31"/>
      <c r="Y805" s="31"/>
      <c r="Z805" s="31"/>
      <c r="AA805" s="31"/>
      <c r="AB805" s="31"/>
      <c r="AC805" s="31"/>
      <c r="AD805" s="28"/>
      <c r="AE805" s="28"/>
      <c r="AF805" s="28"/>
      <c r="AG805" s="143"/>
      <c r="AH805" s="143"/>
      <c r="AI805" s="143"/>
      <c r="AJ805" s="143"/>
      <c r="AK805" s="143"/>
      <c r="AL805" s="143"/>
      <c r="AM805" s="143"/>
      <c r="AN805" s="143"/>
      <c r="AO805" s="143"/>
      <c r="AP805" s="143"/>
      <c r="AQ805" s="143"/>
    </row>
    <row r="806" spans="3:43" ht="13.75" customHeight="1" x14ac:dyDescent="0.15">
      <c r="C806" s="141" t="s">
        <v>1618</v>
      </c>
      <c r="D806" s="28"/>
      <c r="E806" s="73" t="s">
        <v>38</v>
      </c>
      <c r="F806" s="142" t="s">
        <v>1619</v>
      </c>
      <c r="G806" s="108">
        <v>0.17715502962962962</v>
      </c>
      <c r="H806" s="109">
        <v>4.4997398000000004</v>
      </c>
      <c r="I806" s="64">
        <v>3.4479064999999998E-7</v>
      </c>
      <c r="J806" s="70">
        <v>9.2655751000000003E-10</v>
      </c>
      <c r="K806" s="64">
        <v>1.0134957999999999E-2</v>
      </c>
      <c r="L806" s="82"/>
      <c r="M806" s="82"/>
      <c r="N806" s="76"/>
      <c r="O806" s="76"/>
      <c r="P806" s="76"/>
      <c r="Q806" s="76"/>
      <c r="R806" s="31"/>
      <c r="S806" s="23"/>
      <c r="T806" s="31"/>
      <c r="U806" s="31"/>
      <c r="V806" s="31"/>
      <c r="W806" s="31"/>
      <c r="X806" s="31"/>
      <c r="Y806" s="31"/>
      <c r="Z806" s="31"/>
      <c r="AA806" s="31"/>
      <c r="AB806" s="31"/>
      <c r="AC806" s="31"/>
      <c r="AD806" s="28"/>
      <c r="AE806" s="28"/>
      <c r="AF806" s="28"/>
      <c r="AG806" s="143"/>
      <c r="AH806" s="143"/>
      <c r="AI806" s="143"/>
      <c r="AJ806" s="143"/>
      <c r="AK806" s="143"/>
      <c r="AL806" s="143"/>
      <c r="AM806" s="143"/>
      <c r="AN806" s="143"/>
      <c r="AO806" s="143"/>
      <c r="AP806" s="143"/>
      <c r="AQ806" s="143"/>
    </row>
    <row r="807" spans="3:43" ht="13.75" customHeight="1" x14ac:dyDescent="0.15">
      <c r="C807" s="141" t="s">
        <v>1620</v>
      </c>
      <c r="D807" s="28"/>
      <c r="E807" s="73" t="s">
        <v>38</v>
      </c>
      <c r="F807" s="142" t="s">
        <v>1621</v>
      </c>
      <c r="G807" s="108">
        <v>0.91775237037037027</v>
      </c>
      <c r="H807" s="109">
        <v>24.260397000000001</v>
      </c>
      <c r="I807" s="64">
        <v>1.9957604999999999E-6</v>
      </c>
      <c r="J807" s="70">
        <v>5.0008789999999999E-9</v>
      </c>
      <c r="K807" s="64">
        <v>9.7426751000000006E-2</v>
      </c>
      <c r="L807" s="82"/>
      <c r="M807" s="82"/>
      <c r="N807" s="76"/>
      <c r="O807" s="76"/>
      <c r="P807" s="76"/>
      <c r="Q807" s="76"/>
      <c r="R807" s="31"/>
      <c r="S807" s="23"/>
      <c r="T807" s="31"/>
      <c r="U807" s="31"/>
      <c r="V807" s="31"/>
      <c r="W807" s="31"/>
      <c r="X807" s="31"/>
      <c r="Y807" s="31"/>
      <c r="Z807" s="31"/>
      <c r="AA807" s="31"/>
      <c r="AB807" s="31"/>
      <c r="AC807" s="31"/>
      <c r="AD807" s="28"/>
      <c r="AE807" s="28"/>
      <c r="AF807" s="28"/>
      <c r="AG807" s="143"/>
      <c r="AH807" s="143"/>
      <c r="AI807" s="143"/>
      <c r="AJ807" s="143"/>
      <c r="AK807" s="143"/>
      <c r="AL807" s="143"/>
      <c r="AM807" s="143"/>
      <c r="AN807" s="143"/>
      <c r="AO807" s="143"/>
      <c r="AP807" s="143"/>
      <c r="AQ807" s="143"/>
    </row>
    <row r="808" spans="3:43" ht="13.75" customHeight="1" x14ac:dyDescent="0.15">
      <c r="C808" s="141" t="s">
        <v>1622</v>
      </c>
      <c r="D808" s="28"/>
      <c r="E808" s="73" t="s">
        <v>38</v>
      </c>
      <c r="F808" s="142" t="s">
        <v>1623</v>
      </c>
      <c r="G808" s="108">
        <v>0.95690170370370364</v>
      </c>
      <c r="H808" s="109">
        <v>44.129427999999997</v>
      </c>
      <c r="I808" s="64">
        <v>2.1986237999999999E-6</v>
      </c>
      <c r="J808" s="70">
        <v>1.6311877000000001E-8</v>
      </c>
      <c r="K808" s="64">
        <v>6.2876876999999998E-2</v>
      </c>
      <c r="L808" s="82"/>
      <c r="M808" s="82"/>
      <c r="N808" s="76"/>
      <c r="O808" s="76"/>
      <c r="P808" s="76"/>
      <c r="Q808" s="76"/>
      <c r="R808" s="31"/>
      <c r="S808" s="23"/>
      <c r="T808" s="31"/>
      <c r="U808" s="31"/>
      <c r="V808" s="31"/>
      <c r="W808" s="31"/>
      <c r="X808" s="31"/>
      <c r="Y808" s="31"/>
      <c r="Z808" s="31"/>
      <c r="AA808" s="31"/>
      <c r="AB808" s="31"/>
      <c r="AC808" s="31"/>
      <c r="AD808" s="28"/>
      <c r="AE808" s="28"/>
      <c r="AF808" s="28"/>
      <c r="AG808" s="143"/>
      <c r="AH808" s="143"/>
      <c r="AI808" s="143"/>
      <c r="AJ808" s="143"/>
      <c r="AK808" s="143"/>
      <c r="AL808" s="143"/>
      <c r="AM808" s="143"/>
      <c r="AN808" s="143"/>
      <c r="AO808" s="143"/>
      <c r="AP808" s="143"/>
      <c r="AQ808" s="143"/>
    </row>
    <row r="809" spans="3:43" ht="13.75" customHeight="1" x14ac:dyDescent="0.15">
      <c r="C809" s="141" t="s">
        <v>1624</v>
      </c>
      <c r="D809" s="28"/>
      <c r="E809" s="73" t="s">
        <v>38</v>
      </c>
      <c r="F809" s="142" t="s">
        <v>1625</v>
      </c>
      <c r="G809" s="108">
        <v>0.69829483703703699</v>
      </c>
      <c r="H809" s="109">
        <v>30.340315</v>
      </c>
      <c r="I809" s="64">
        <v>1.9318485E-6</v>
      </c>
      <c r="J809" s="70">
        <v>9.7802590000000004E-9</v>
      </c>
      <c r="K809" s="64">
        <v>0.1141853</v>
      </c>
      <c r="L809" s="82"/>
      <c r="M809" s="82"/>
      <c r="N809" s="76"/>
      <c r="O809" s="76"/>
      <c r="P809" s="76"/>
      <c r="Q809" s="76"/>
      <c r="R809" s="31"/>
      <c r="S809" s="23"/>
      <c r="T809" s="31"/>
      <c r="U809" s="31"/>
      <c r="V809" s="31"/>
      <c r="W809" s="31"/>
      <c r="X809" s="31"/>
      <c r="Y809" s="31"/>
      <c r="Z809" s="31"/>
      <c r="AA809" s="31"/>
      <c r="AB809" s="31"/>
      <c r="AC809" s="31"/>
      <c r="AD809" s="28"/>
      <c r="AE809" s="28"/>
      <c r="AF809" s="28"/>
      <c r="AG809" s="143"/>
      <c r="AH809" s="143"/>
      <c r="AI809" s="143"/>
      <c r="AJ809" s="143"/>
      <c r="AK809" s="143"/>
      <c r="AL809" s="143"/>
      <c r="AM809" s="143"/>
      <c r="AN809" s="143"/>
      <c r="AO809" s="143"/>
      <c r="AP809" s="143"/>
      <c r="AQ809" s="143"/>
    </row>
    <row r="810" spans="3:43" ht="13.75" customHeight="1" x14ac:dyDescent="0.15">
      <c r="C810" s="141" t="s">
        <v>1626</v>
      </c>
      <c r="D810" s="106">
        <v>1</v>
      </c>
      <c r="E810" s="73" t="s">
        <v>38</v>
      </c>
      <c r="F810" s="142" t="s">
        <v>1627</v>
      </c>
      <c r="G810" s="108">
        <v>0.43279844444444443</v>
      </c>
      <c r="H810" s="109">
        <v>44.449325999999999</v>
      </c>
      <c r="I810" s="64">
        <v>2.1392468000000001E-6</v>
      </c>
      <c r="J810" s="70">
        <v>7.5369188000000005E-9</v>
      </c>
      <c r="K810" s="64">
        <v>8.9150662000000006E-2</v>
      </c>
      <c r="L810" s="82"/>
      <c r="M810" s="82"/>
      <c r="N810" s="76"/>
      <c r="O810" s="76"/>
      <c r="P810" s="76"/>
      <c r="Q810" s="76"/>
      <c r="R810" s="31"/>
      <c r="S810" s="23"/>
      <c r="T810" s="31"/>
      <c r="U810" s="31"/>
      <c r="V810" s="31"/>
      <c r="W810" s="31"/>
      <c r="X810" s="31"/>
      <c r="Y810" s="31"/>
      <c r="Z810" s="31"/>
      <c r="AA810" s="31"/>
      <c r="AB810" s="31"/>
      <c r="AC810" s="31"/>
      <c r="AD810" s="28"/>
      <c r="AE810" s="28"/>
      <c r="AF810" s="28"/>
      <c r="AG810" s="143"/>
      <c r="AH810" s="143"/>
      <c r="AI810" s="143"/>
      <c r="AJ810" s="143"/>
      <c r="AK810" s="143"/>
      <c r="AL810" s="143"/>
      <c r="AM810" s="143"/>
      <c r="AN810" s="143"/>
      <c r="AO810" s="143"/>
      <c r="AP810" s="143"/>
      <c r="AQ810" s="143"/>
    </row>
    <row r="811" spans="3:43" ht="13.75" customHeight="1" x14ac:dyDescent="0.15">
      <c r="C811" s="141" t="s">
        <v>1628</v>
      </c>
      <c r="D811" s="106">
        <v>1</v>
      </c>
      <c r="E811" s="73" t="s">
        <v>38</v>
      </c>
      <c r="F811" s="142" t="s">
        <v>1629</v>
      </c>
      <c r="G811" s="108">
        <v>0.65366010370370364</v>
      </c>
      <c r="H811" s="109">
        <v>31.875702</v>
      </c>
      <c r="I811" s="64">
        <v>1.8944649999999999E-6</v>
      </c>
      <c r="J811" s="70">
        <v>9.4057104000000003E-9</v>
      </c>
      <c r="K811" s="64">
        <v>0.11589507</v>
      </c>
      <c r="L811" s="82"/>
      <c r="M811" s="82"/>
      <c r="N811" s="76"/>
      <c r="O811" s="76"/>
      <c r="P811" s="76"/>
      <c r="Q811" s="76"/>
      <c r="R811" s="31"/>
      <c r="S811" s="23"/>
      <c r="T811" s="31"/>
      <c r="U811" s="31"/>
      <c r="V811" s="31"/>
      <c r="W811" s="31"/>
      <c r="X811" s="31"/>
      <c r="Y811" s="31"/>
      <c r="Z811" s="31"/>
      <c r="AA811" s="31"/>
      <c r="AB811" s="31"/>
      <c r="AC811" s="31"/>
      <c r="AD811" s="28"/>
      <c r="AE811" s="28"/>
      <c r="AF811" s="28"/>
      <c r="AG811" s="143"/>
      <c r="AH811" s="143"/>
      <c r="AI811" s="143"/>
      <c r="AJ811" s="143"/>
      <c r="AK811" s="143"/>
      <c r="AL811" s="143"/>
      <c r="AM811" s="143"/>
      <c r="AN811" s="143"/>
      <c r="AO811" s="143"/>
      <c r="AP811" s="143"/>
      <c r="AQ811" s="143"/>
    </row>
    <row r="812" spans="3:43" ht="13.75" customHeight="1" x14ac:dyDescent="0.15">
      <c r="C812" s="141" t="s">
        <v>1630</v>
      </c>
      <c r="D812" s="106">
        <v>1</v>
      </c>
      <c r="E812" s="73" t="s">
        <v>38</v>
      </c>
      <c r="F812" s="142" t="s">
        <v>1631</v>
      </c>
      <c r="G812" s="108">
        <v>0.28275531111111107</v>
      </c>
      <c r="H812" s="109">
        <v>9.2222799000000002</v>
      </c>
      <c r="I812" s="64">
        <v>6.6485557999999999E-7</v>
      </c>
      <c r="J812" s="70">
        <v>1.6409623E-9</v>
      </c>
      <c r="K812" s="64">
        <v>5.7874421000000002E-2</v>
      </c>
      <c r="L812" s="82"/>
      <c r="M812" s="82"/>
      <c r="N812" s="76"/>
      <c r="O812" s="76"/>
      <c r="P812" s="76"/>
      <c r="Q812" s="76"/>
      <c r="R812" s="31"/>
      <c r="S812" s="23"/>
      <c r="T812" s="31"/>
      <c r="U812" s="31"/>
      <c r="V812" s="31"/>
      <c r="W812" s="31"/>
      <c r="X812" s="31"/>
      <c r="Y812" s="31"/>
      <c r="Z812" s="31"/>
      <c r="AA812" s="31"/>
      <c r="AB812" s="31"/>
      <c r="AC812" s="31"/>
      <c r="AD812" s="28"/>
      <c r="AE812" s="28"/>
      <c r="AF812" s="28"/>
      <c r="AG812" s="143"/>
      <c r="AH812" s="143"/>
      <c r="AI812" s="143"/>
      <c r="AJ812" s="143"/>
      <c r="AK812" s="143"/>
      <c r="AL812" s="143"/>
      <c r="AM812" s="143"/>
      <c r="AN812" s="143"/>
      <c r="AO812" s="143"/>
      <c r="AP812" s="143"/>
      <c r="AQ812" s="143"/>
    </row>
    <row r="813" spans="3:43" ht="13.75" customHeight="1" x14ac:dyDescent="0.15">
      <c r="C813" s="141" t="s">
        <v>1632</v>
      </c>
      <c r="D813" s="106">
        <v>1</v>
      </c>
      <c r="E813" s="73" t="s">
        <v>38</v>
      </c>
      <c r="F813" s="142" t="s">
        <v>1633</v>
      </c>
      <c r="G813" s="108">
        <v>0.33359510370370371</v>
      </c>
      <c r="H813" s="109">
        <v>21.233702000000001</v>
      </c>
      <c r="I813" s="64">
        <v>1.5142076000000001E-6</v>
      </c>
      <c r="J813" s="70">
        <v>3.8211154000000003E-9</v>
      </c>
      <c r="K813" s="64">
        <v>9.2660263000000007E-2</v>
      </c>
      <c r="L813" s="82"/>
      <c r="M813" s="82"/>
      <c r="N813" s="76"/>
      <c r="O813" s="76"/>
      <c r="P813" s="76"/>
      <c r="Q813" s="76"/>
      <c r="R813" s="31"/>
      <c r="S813" s="23"/>
      <c r="T813" s="31"/>
      <c r="U813" s="31"/>
      <c r="V813" s="31"/>
      <c r="W813" s="31"/>
      <c r="X813" s="31"/>
      <c r="Y813" s="31"/>
      <c r="Z813" s="31"/>
      <c r="AA813" s="31"/>
      <c r="AB813" s="31"/>
      <c r="AC813" s="31"/>
      <c r="AD813" s="28"/>
      <c r="AE813" s="28"/>
      <c r="AF813" s="28"/>
      <c r="AG813" s="143"/>
      <c r="AH813" s="143"/>
      <c r="AI813" s="143"/>
      <c r="AJ813" s="143"/>
      <c r="AK813" s="143"/>
      <c r="AL813" s="143"/>
      <c r="AM813" s="143"/>
      <c r="AN813" s="143"/>
      <c r="AO813" s="143"/>
      <c r="AP813" s="143"/>
      <c r="AQ813" s="143"/>
    </row>
    <row r="814" spans="3:43" ht="13.75" customHeight="1" x14ac:dyDescent="0.15">
      <c r="C814" s="141" t="s">
        <v>1634</v>
      </c>
      <c r="D814" s="106">
        <v>1</v>
      </c>
      <c r="E814" s="73" t="s">
        <v>38</v>
      </c>
      <c r="F814" s="142" t="s">
        <v>1635</v>
      </c>
      <c r="G814" s="108">
        <v>0.4079301481481481</v>
      </c>
      <c r="H814" s="109">
        <v>13.831089</v>
      </c>
      <c r="I814" s="64">
        <v>1.0866612999999999E-6</v>
      </c>
      <c r="J814" s="70">
        <v>2.6699082000000002E-9</v>
      </c>
      <c r="K814" s="64">
        <v>7.0708842999999993E-2</v>
      </c>
      <c r="L814" s="82"/>
      <c r="M814" s="82"/>
      <c r="N814" s="76"/>
      <c r="O814" s="76"/>
      <c r="P814" s="76"/>
      <c r="Q814" s="76"/>
      <c r="R814" s="31"/>
      <c r="S814" s="23"/>
      <c r="T814" s="31"/>
      <c r="U814" s="31"/>
      <c r="V814" s="31"/>
      <c r="W814" s="31"/>
      <c r="X814" s="31"/>
      <c r="Y814" s="31"/>
      <c r="Z814" s="31"/>
      <c r="AA814" s="31"/>
      <c r="AB814" s="31"/>
      <c r="AC814" s="31"/>
      <c r="AD814" s="28"/>
      <c r="AE814" s="28"/>
      <c r="AF814" s="28"/>
      <c r="AG814" s="143"/>
      <c r="AH814" s="143"/>
      <c r="AI814" s="143"/>
      <c r="AJ814" s="143"/>
      <c r="AK814" s="143"/>
      <c r="AL814" s="143"/>
      <c r="AM814" s="143"/>
      <c r="AN814" s="143"/>
      <c r="AO814" s="143"/>
      <c r="AP814" s="143"/>
      <c r="AQ814" s="143"/>
    </row>
    <row r="815" spans="3:43" ht="13.75" customHeight="1" x14ac:dyDescent="0.15">
      <c r="C815" s="141" t="s">
        <v>1636</v>
      </c>
      <c r="D815" s="106">
        <v>1</v>
      </c>
      <c r="E815" s="73" t="s">
        <v>38</v>
      </c>
      <c r="F815" s="142" t="s">
        <v>1637</v>
      </c>
      <c r="G815" s="108">
        <v>0.8015228888888889</v>
      </c>
      <c r="H815" s="109">
        <v>19.292168</v>
      </c>
      <c r="I815" s="64">
        <v>2.0649344000000002E-6</v>
      </c>
      <c r="J815" s="70">
        <v>5.0180481000000003E-9</v>
      </c>
      <c r="K815" s="64">
        <v>0.10860374</v>
      </c>
      <c r="L815" s="82"/>
      <c r="M815" s="82"/>
      <c r="N815" s="76"/>
      <c r="O815" s="76"/>
      <c r="P815" s="76"/>
      <c r="Q815" s="76"/>
      <c r="R815" s="31"/>
      <c r="S815" s="23"/>
      <c r="T815" s="31"/>
      <c r="U815" s="31"/>
      <c r="V815" s="31"/>
      <c r="W815" s="31"/>
      <c r="X815" s="31"/>
      <c r="Y815" s="31"/>
      <c r="Z815" s="31"/>
      <c r="AA815" s="31"/>
      <c r="AB815" s="31"/>
      <c r="AC815" s="31"/>
      <c r="AD815" s="28"/>
      <c r="AE815" s="28"/>
      <c r="AF815" s="28"/>
      <c r="AG815" s="143"/>
      <c r="AH815" s="143"/>
      <c r="AI815" s="143"/>
      <c r="AJ815" s="143"/>
      <c r="AK815" s="143"/>
      <c r="AL815" s="143"/>
      <c r="AM815" s="143"/>
      <c r="AN815" s="143"/>
      <c r="AO815" s="143"/>
      <c r="AP815" s="143"/>
      <c r="AQ815" s="143"/>
    </row>
    <row r="816" spans="3:43" x14ac:dyDescent="0.15">
      <c r="D816" s="75"/>
      <c r="E816" s="75"/>
      <c r="F816" s="73"/>
      <c r="G816" s="110"/>
      <c r="H816" s="116"/>
      <c r="I816" s="145"/>
      <c r="K816" s="64"/>
      <c r="L816" s="146"/>
      <c r="M816" s="82"/>
      <c r="R816" s="31"/>
      <c r="S816" s="23"/>
      <c r="T816" s="31"/>
      <c r="U816" s="31"/>
      <c r="V816" s="31"/>
      <c r="W816" s="31"/>
      <c r="X816" s="31"/>
      <c r="Y816" s="31"/>
      <c r="Z816" s="31"/>
      <c r="AA816" s="31"/>
      <c r="AB816" s="31"/>
      <c r="AC816" s="31"/>
      <c r="AE816" s="75"/>
      <c r="AF816" s="75"/>
      <c r="AG816" s="20"/>
      <c r="AH816" s="20"/>
      <c r="AI816" s="20"/>
      <c r="AJ816" s="20"/>
      <c r="AK816" s="20"/>
      <c r="AL816" s="20"/>
      <c r="AM816" s="20"/>
      <c r="AN816" s="20"/>
      <c r="AO816" s="20"/>
      <c r="AP816" s="20"/>
      <c r="AQ816" s="20"/>
    </row>
    <row r="817" spans="2:43" x14ac:dyDescent="0.15">
      <c r="C817" s="147"/>
      <c r="D817" s="146"/>
      <c r="E817" s="146"/>
      <c r="F817" s="110"/>
      <c r="G817" s="110"/>
      <c r="H817" s="116"/>
      <c r="I817" s="145"/>
      <c r="K817" s="81"/>
      <c r="L817" s="146"/>
      <c r="M817" s="146"/>
      <c r="N817" s="74"/>
      <c r="Q817" s="123"/>
      <c r="R817" s="114"/>
      <c r="S817" s="23"/>
      <c r="T817" s="73"/>
      <c r="X817" s="148"/>
      <c r="Y817" s="148"/>
      <c r="Z817" s="148"/>
      <c r="AA817" s="148"/>
      <c r="AB817" s="148"/>
      <c r="AC817" s="148"/>
      <c r="AD817" s="148"/>
      <c r="AE817" s="148"/>
      <c r="AF817" s="148"/>
      <c r="AG817" s="149"/>
      <c r="AH817" s="149"/>
      <c r="AI817" s="149"/>
      <c r="AJ817" s="149"/>
      <c r="AK817" s="149"/>
      <c r="AL817" s="149"/>
      <c r="AM817" s="149"/>
      <c r="AN817" s="149"/>
      <c r="AO817" s="149"/>
      <c r="AP817" s="149"/>
      <c r="AQ817" s="149"/>
    </row>
    <row r="818" spans="2:43" x14ac:dyDescent="0.15">
      <c r="B818" s="85" t="s">
        <v>1638</v>
      </c>
      <c r="C818" s="67" t="s">
        <v>1639</v>
      </c>
      <c r="D818" s="83" t="s">
        <v>1640</v>
      </c>
      <c r="E818" s="85"/>
      <c r="F818" s="110"/>
      <c r="G818" s="110"/>
      <c r="H818" s="116"/>
      <c r="I818" s="145"/>
      <c r="K818" s="81"/>
      <c r="L818" s="104"/>
      <c r="M818" s="146"/>
      <c r="S818" s="23"/>
      <c r="X818" s="31"/>
      <c r="Y818" s="31"/>
      <c r="Z818" s="31"/>
      <c r="AA818" s="31"/>
      <c r="AB818" s="31"/>
      <c r="AC818" s="31"/>
      <c r="AE818" s="75"/>
      <c r="AF818" s="75"/>
      <c r="AG818" s="20"/>
      <c r="AH818" s="20"/>
      <c r="AI818" s="20"/>
      <c r="AJ818" s="20"/>
      <c r="AK818" s="20"/>
      <c r="AL818" s="20"/>
      <c r="AM818" s="20"/>
      <c r="AN818" s="20"/>
      <c r="AO818" s="20"/>
      <c r="AP818" s="20"/>
      <c r="AQ818" s="20"/>
    </row>
    <row r="819" spans="2:43" x14ac:dyDescent="0.15">
      <c r="C819" s="150" t="s">
        <v>1641</v>
      </c>
      <c r="D819" s="106"/>
      <c r="E819" s="118" t="s">
        <v>26</v>
      </c>
      <c r="F819" s="108" t="s">
        <v>1642</v>
      </c>
      <c r="G819" s="119">
        <v>2.9489662222222219E-3</v>
      </c>
      <c r="H819" s="116">
        <v>0.92363817999999998</v>
      </c>
      <c r="I819" s="145">
        <v>9.5885934000000001E-9</v>
      </c>
      <c r="J819" s="70">
        <v>1.6752762999999999E-11</v>
      </c>
      <c r="K819" s="64">
        <v>2.6119540000000001E-4</v>
      </c>
      <c r="L819" s="82"/>
      <c r="M819" s="104"/>
      <c r="N819" s="76"/>
      <c r="O819" s="76"/>
      <c r="P819" s="76"/>
      <c r="Q819" s="76"/>
      <c r="R819" s="114"/>
      <c r="S819" s="23"/>
      <c r="T819" s="73"/>
      <c r="X819" s="151"/>
      <c r="Y819" s="151"/>
      <c r="Z819" s="151"/>
      <c r="AA819" s="151"/>
      <c r="AB819" s="151"/>
      <c r="AC819" s="151"/>
      <c r="AD819" s="148"/>
      <c r="AE819" s="148"/>
      <c r="AF819" s="148"/>
      <c r="AG819" s="149"/>
      <c r="AH819" s="149"/>
      <c r="AI819" s="149"/>
      <c r="AJ819" s="149"/>
      <c r="AK819" s="149"/>
      <c r="AL819" s="149"/>
      <c r="AM819" s="149"/>
      <c r="AN819" s="149"/>
      <c r="AO819" s="149"/>
      <c r="AP819" s="149"/>
      <c r="AQ819" s="149"/>
    </row>
    <row r="820" spans="2:43" x14ac:dyDescent="0.15">
      <c r="C820" s="150" t="s">
        <v>1643</v>
      </c>
      <c r="D820" s="20">
        <v>1</v>
      </c>
      <c r="E820" s="118" t="s">
        <v>26</v>
      </c>
      <c r="F820" s="108" t="s">
        <v>1644</v>
      </c>
      <c r="G820" s="119">
        <v>0.19087897777777776</v>
      </c>
      <c r="H820" s="116">
        <v>3.4595829999999999</v>
      </c>
      <c r="I820" s="145">
        <v>2.8155337000000003E-7</v>
      </c>
      <c r="J820" s="152">
        <v>8.2655908000000002E-10</v>
      </c>
      <c r="K820" s="81">
        <v>3.3442490999999998E-2</v>
      </c>
      <c r="L820" s="82"/>
      <c r="M820" s="82"/>
      <c r="N820" s="76"/>
      <c r="O820" s="76"/>
      <c r="P820" s="76"/>
      <c r="Q820" s="76"/>
      <c r="S820" s="23"/>
      <c r="X820" s="151"/>
      <c r="Y820" s="151"/>
      <c r="Z820" s="151"/>
      <c r="AA820" s="151"/>
      <c r="AB820" s="151"/>
      <c r="AC820" s="151"/>
      <c r="AD820" s="148"/>
      <c r="AE820" s="148"/>
      <c r="AF820" s="148"/>
      <c r="AG820" s="149"/>
      <c r="AH820" s="149"/>
      <c r="AI820" s="149"/>
      <c r="AJ820" s="149"/>
      <c r="AK820" s="149"/>
      <c r="AL820" s="149"/>
      <c r="AM820" s="149"/>
      <c r="AN820" s="149"/>
      <c r="AO820" s="149"/>
      <c r="AP820" s="149"/>
      <c r="AQ820" s="149"/>
    </row>
    <row r="821" spans="2:43" x14ac:dyDescent="0.15">
      <c r="C821" s="150" t="s">
        <v>1645</v>
      </c>
      <c r="D821" s="146"/>
      <c r="E821" s="118" t="s">
        <v>26</v>
      </c>
      <c r="F821" s="108" t="s">
        <v>1646</v>
      </c>
      <c r="G821" s="119">
        <v>0.24619447407407405</v>
      </c>
      <c r="H821" s="116">
        <v>3.4162523</v>
      </c>
      <c r="I821" s="145">
        <v>3.1265170999999999E-7</v>
      </c>
      <c r="J821" s="152">
        <v>9.4035818000000001E-10</v>
      </c>
      <c r="K821" s="64">
        <v>5.9684075E-3</v>
      </c>
      <c r="L821" s="82"/>
      <c r="M821" s="82"/>
      <c r="N821" s="76"/>
      <c r="O821" s="76"/>
      <c r="P821" s="76"/>
      <c r="Q821" s="76"/>
      <c r="R821" s="114"/>
      <c r="S821" s="23"/>
      <c r="T821" s="73"/>
      <c r="X821" s="151"/>
      <c r="Y821" s="151"/>
      <c r="Z821" s="151"/>
      <c r="AA821" s="151"/>
      <c r="AB821" s="151"/>
      <c r="AC821" s="151"/>
      <c r="AD821" s="148"/>
      <c r="AE821" s="148"/>
      <c r="AF821" s="148"/>
      <c r="AG821" s="149"/>
      <c r="AH821" s="149"/>
      <c r="AI821" s="149"/>
      <c r="AJ821" s="149"/>
      <c r="AK821" s="149"/>
      <c r="AL821" s="149"/>
      <c r="AM821" s="149"/>
      <c r="AN821" s="149"/>
      <c r="AO821" s="149"/>
      <c r="AP821" s="149"/>
      <c r="AQ821" s="149"/>
    </row>
    <row r="822" spans="2:43" x14ac:dyDescent="0.15">
      <c r="C822" s="150" t="s">
        <v>1647</v>
      </c>
      <c r="D822" s="146"/>
      <c r="E822" s="118" t="s">
        <v>26</v>
      </c>
      <c r="F822" s="108" t="s">
        <v>1648</v>
      </c>
      <c r="G822" s="119">
        <v>0.14341626666666665</v>
      </c>
      <c r="H822" s="116">
        <v>3.2136007000000002</v>
      </c>
      <c r="I822" s="145">
        <v>1.6291266000000001E-7</v>
      </c>
      <c r="J822" s="152">
        <v>5.1177665000000003E-10</v>
      </c>
      <c r="K822" s="81">
        <v>2.4969338000000001E-2</v>
      </c>
      <c r="L822" s="82"/>
      <c r="M822" s="82"/>
      <c r="N822" s="76"/>
      <c r="O822" s="76"/>
      <c r="P822" s="76"/>
      <c r="Q822" s="76"/>
      <c r="S822" s="23"/>
      <c r="X822" s="151"/>
      <c r="Y822" s="151"/>
      <c r="Z822" s="151"/>
      <c r="AA822" s="151"/>
      <c r="AB822" s="151"/>
      <c r="AC822" s="151"/>
      <c r="AD822" s="148"/>
      <c r="AE822" s="148"/>
      <c r="AF822" s="148"/>
      <c r="AG822" s="149"/>
      <c r="AH822" s="149"/>
      <c r="AI822" s="149"/>
      <c r="AJ822" s="149"/>
      <c r="AK822" s="149"/>
      <c r="AL822" s="149"/>
      <c r="AM822" s="149"/>
      <c r="AN822" s="149"/>
      <c r="AO822" s="149"/>
      <c r="AP822" s="149"/>
      <c r="AQ822" s="149"/>
    </row>
    <row r="823" spans="2:43" x14ac:dyDescent="0.15">
      <c r="C823" s="150" t="s">
        <v>1649</v>
      </c>
      <c r="D823" s="146"/>
      <c r="E823" s="118" t="s">
        <v>26</v>
      </c>
      <c r="F823" s="108" t="s">
        <v>1650</v>
      </c>
      <c r="G823" s="119">
        <v>1.3839055555555555E-3</v>
      </c>
      <c r="H823" s="116">
        <v>1.0694523</v>
      </c>
      <c r="I823" s="145">
        <v>5.1691765999999998E-7</v>
      </c>
      <c r="J823" s="152">
        <v>3.1331705E-9</v>
      </c>
      <c r="K823" s="81">
        <v>9.7537439000000006E-5</v>
      </c>
      <c r="L823" s="82"/>
      <c r="M823" s="82"/>
      <c r="N823" s="76"/>
      <c r="O823" s="76"/>
      <c r="P823" s="76"/>
      <c r="Q823" s="76"/>
      <c r="R823" s="114"/>
      <c r="S823" s="23"/>
      <c r="T823" s="73"/>
      <c r="X823" s="151"/>
      <c r="Y823" s="151"/>
      <c r="Z823" s="151"/>
      <c r="AA823" s="151"/>
      <c r="AB823" s="151"/>
      <c r="AC823" s="151"/>
      <c r="AD823" s="148"/>
      <c r="AE823" s="148"/>
      <c r="AF823" s="148"/>
      <c r="AG823" s="149"/>
      <c r="AH823" s="149"/>
      <c r="AI823" s="149"/>
      <c r="AJ823" s="149"/>
      <c r="AK823" s="149"/>
      <c r="AL823" s="149"/>
      <c r="AM823" s="149"/>
      <c r="AN823" s="149"/>
      <c r="AO823" s="149"/>
      <c r="AP823" s="149"/>
      <c r="AQ823" s="149"/>
    </row>
    <row r="824" spans="2:43" x14ac:dyDescent="0.15">
      <c r="C824" s="150" t="s">
        <v>1651</v>
      </c>
      <c r="D824" s="146"/>
      <c r="E824" s="118" t="s">
        <v>26</v>
      </c>
      <c r="F824" s="108" t="s">
        <v>1652</v>
      </c>
      <c r="G824" s="119">
        <v>1.8647550370370369E-3</v>
      </c>
      <c r="H824" s="116">
        <v>3.5172781</v>
      </c>
      <c r="I824" s="145">
        <v>3.4675975000000001E-8</v>
      </c>
      <c r="J824" s="152">
        <v>1.9171712E-10</v>
      </c>
      <c r="K824" s="81">
        <v>2.3030155E-4</v>
      </c>
      <c r="L824" s="82"/>
      <c r="M824" s="82"/>
      <c r="N824" s="76"/>
      <c r="O824" s="76"/>
      <c r="P824" s="76"/>
      <c r="Q824" s="76"/>
      <c r="R824" s="114"/>
      <c r="S824" s="23"/>
      <c r="T824" s="73"/>
      <c r="X824" s="151"/>
      <c r="Y824" s="151"/>
      <c r="Z824" s="151"/>
      <c r="AA824" s="151"/>
      <c r="AB824" s="151"/>
      <c r="AC824" s="151"/>
      <c r="AD824" s="148"/>
      <c r="AE824" s="148"/>
      <c r="AF824" s="148"/>
      <c r="AG824" s="149"/>
      <c r="AH824" s="149"/>
      <c r="AI824" s="149"/>
      <c r="AJ824" s="149"/>
      <c r="AK824" s="149"/>
      <c r="AL824" s="149"/>
      <c r="AM824" s="149"/>
      <c r="AN824" s="149"/>
      <c r="AO824" s="149"/>
      <c r="AP824" s="149"/>
      <c r="AQ824" s="149"/>
    </row>
    <row r="825" spans="2:43" x14ac:dyDescent="0.15">
      <c r="C825" s="150" t="s">
        <v>1653</v>
      </c>
      <c r="D825" s="106">
        <v>1</v>
      </c>
      <c r="E825" s="118" t="s">
        <v>26</v>
      </c>
      <c r="F825" s="108" t="s">
        <v>1654</v>
      </c>
      <c r="G825" s="119">
        <v>1.8140762962962961E-2</v>
      </c>
      <c r="H825" s="116">
        <v>1.3112219000000001</v>
      </c>
      <c r="I825" s="145">
        <v>6.1456304999999999E-8</v>
      </c>
      <c r="J825" s="152">
        <v>1.1765911E-10</v>
      </c>
      <c r="K825" s="64">
        <v>1.1497489E-3</v>
      </c>
      <c r="L825" s="82"/>
      <c r="M825" s="153"/>
      <c r="N825" s="76"/>
      <c r="O825" s="76"/>
      <c r="P825" s="76"/>
      <c r="Q825" s="76"/>
      <c r="S825" s="23"/>
      <c r="X825" s="151"/>
      <c r="Y825" s="151"/>
      <c r="Z825" s="151"/>
      <c r="AA825" s="151"/>
      <c r="AB825" s="151"/>
      <c r="AC825" s="151"/>
      <c r="AD825" s="148"/>
      <c r="AE825" s="148"/>
      <c r="AF825" s="148"/>
      <c r="AG825" s="149"/>
      <c r="AH825" s="149"/>
      <c r="AI825" s="149"/>
      <c r="AJ825" s="149"/>
      <c r="AK825" s="149"/>
      <c r="AL825" s="149"/>
      <c r="AM825" s="149"/>
      <c r="AN825" s="149"/>
      <c r="AO825" s="149"/>
      <c r="AP825" s="149"/>
      <c r="AQ825" s="149"/>
    </row>
    <row r="826" spans="2:43" x14ac:dyDescent="0.15">
      <c r="C826" s="147"/>
      <c r="D826" s="148"/>
      <c r="E826" s="148"/>
      <c r="F826" s="154"/>
      <c r="G826" s="110"/>
      <c r="H826" s="109"/>
      <c r="I826" s="118"/>
      <c r="J826" s="152"/>
      <c r="K826" s="64"/>
      <c r="L826" s="155"/>
      <c r="M826" s="153"/>
      <c r="Q826" s="123"/>
      <c r="R826" s="114"/>
      <c r="S826" s="23"/>
      <c r="T826" s="73"/>
      <c r="X826" s="148"/>
      <c r="Y826" s="148"/>
      <c r="Z826" s="148"/>
      <c r="AA826" s="148"/>
      <c r="AB826" s="148"/>
      <c r="AC826" s="148"/>
      <c r="AD826" s="148"/>
      <c r="AE826" s="148"/>
      <c r="AF826" s="148"/>
      <c r="AG826" s="149"/>
      <c r="AH826" s="149"/>
      <c r="AI826" s="149"/>
      <c r="AJ826" s="149"/>
      <c r="AK826" s="149"/>
      <c r="AL826" s="149"/>
      <c r="AM826" s="149"/>
      <c r="AN826" s="149"/>
      <c r="AO826" s="149"/>
      <c r="AP826" s="149"/>
      <c r="AQ826" s="149"/>
    </row>
    <row r="827" spans="2:43" x14ac:dyDescent="0.15">
      <c r="B827" s="85" t="s">
        <v>1655</v>
      </c>
      <c r="C827" s="67" t="s">
        <v>1656</v>
      </c>
      <c r="D827" s="83" t="s">
        <v>1657</v>
      </c>
      <c r="E827" s="148"/>
      <c r="F827" s="154"/>
      <c r="G827" s="110"/>
      <c r="H827" s="109"/>
      <c r="I827" s="118"/>
      <c r="J827" s="152"/>
      <c r="K827" s="64"/>
      <c r="L827" s="156"/>
      <c r="M827" s="153"/>
      <c r="S827" s="23"/>
      <c r="X827" s="148"/>
      <c r="Y827" s="148"/>
      <c r="Z827" s="148"/>
      <c r="AA827" s="148"/>
      <c r="AB827" s="148"/>
      <c r="AC827" s="148"/>
      <c r="AD827" s="148"/>
      <c r="AE827" s="148"/>
      <c r="AF827" s="148"/>
      <c r="AG827" s="149"/>
      <c r="AH827" s="149"/>
      <c r="AI827" s="149"/>
      <c r="AJ827" s="149"/>
      <c r="AK827" s="149"/>
      <c r="AL827" s="149"/>
      <c r="AM827" s="149"/>
      <c r="AN827" s="149"/>
      <c r="AO827" s="149"/>
      <c r="AP827" s="149"/>
      <c r="AQ827" s="149"/>
    </row>
    <row r="828" spans="2:43" x14ac:dyDescent="0.15">
      <c r="C828" s="157" t="s">
        <v>1658</v>
      </c>
      <c r="D828" s="106">
        <v>1</v>
      </c>
      <c r="E828" s="118" t="s">
        <v>26</v>
      </c>
      <c r="F828" s="158" t="s">
        <v>1659</v>
      </c>
      <c r="G828" s="119">
        <v>0.11961819259259257</v>
      </c>
      <c r="H828" s="109">
        <v>3.1492423</v>
      </c>
      <c r="I828" s="118">
        <v>2.3651438E-7</v>
      </c>
      <c r="J828" s="152">
        <v>6.1550159999999999E-10</v>
      </c>
      <c r="K828" s="64">
        <v>5.3671149E-3</v>
      </c>
      <c r="L828" s="153"/>
      <c r="M828" s="153"/>
      <c r="N828" s="76"/>
      <c r="O828" s="76"/>
      <c r="P828" s="76"/>
      <c r="Q828" s="76"/>
      <c r="R828" s="114"/>
      <c r="S828" s="23"/>
      <c r="T828" s="73"/>
      <c r="X828" s="159"/>
      <c r="Y828" s="159"/>
      <c r="Z828" s="159"/>
      <c r="AA828" s="159"/>
      <c r="AB828" s="159"/>
      <c r="AC828" s="159"/>
      <c r="AD828" s="148"/>
      <c r="AE828" s="148"/>
      <c r="AF828" s="148"/>
      <c r="AG828" s="149"/>
      <c r="AH828" s="149"/>
      <c r="AI828" s="149"/>
      <c r="AJ828" s="149"/>
      <c r="AK828" s="149"/>
      <c r="AL828" s="149"/>
      <c r="AM828" s="149"/>
      <c r="AN828" s="149"/>
      <c r="AO828" s="149"/>
      <c r="AP828" s="149"/>
      <c r="AQ828" s="149"/>
    </row>
    <row r="829" spans="2:43" x14ac:dyDescent="0.15">
      <c r="C829" s="157" t="s">
        <v>1660</v>
      </c>
      <c r="D829" s="106">
        <v>1</v>
      </c>
      <c r="E829" s="118" t="s">
        <v>26</v>
      </c>
      <c r="F829" s="158" t="s">
        <v>1661</v>
      </c>
      <c r="G829" s="119">
        <v>0.11788459259259257</v>
      </c>
      <c r="H829" s="109">
        <v>3.1036011000000001</v>
      </c>
      <c r="I829" s="118">
        <v>2.3308663000000001E-7</v>
      </c>
      <c r="J829" s="146">
        <v>6.0658128E-10</v>
      </c>
      <c r="K829" s="64">
        <v>5.2893306000000003E-3</v>
      </c>
      <c r="L829" s="153"/>
      <c r="M829" s="146"/>
      <c r="N829" s="76"/>
      <c r="O829" s="76"/>
      <c r="P829" s="76"/>
      <c r="Q829" s="76"/>
      <c r="S829" s="23"/>
      <c r="X829" s="159"/>
      <c r="Y829" s="159"/>
      <c r="Z829" s="159"/>
      <c r="AA829" s="159"/>
      <c r="AB829" s="159"/>
      <c r="AC829" s="159"/>
      <c r="AD829" s="148"/>
      <c r="AE829" s="148"/>
      <c r="AF829" s="148"/>
      <c r="AG829" s="149"/>
      <c r="AH829" s="149"/>
      <c r="AI829" s="149"/>
      <c r="AJ829" s="149"/>
      <c r="AK829" s="149"/>
      <c r="AL829" s="149"/>
      <c r="AM829" s="149"/>
      <c r="AN829" s="149"/>
      <c r="AO829" s="149"/>
      <c r="AP829" s="149"/>
      <c r="AQ829" s="149"/>
    </row>
    <row r="830" spans="2:43" x14ac:dyDescent="0.15">
      <c r="C830" s="157" t="s">
        <v>1662</v>
      </c>
      <c r="D830" s="106">
        <v>1</v>
      </c>
      <c r="E830" s="118" t="s">
        <v>26</v>
      </c>
      <c r="F830" s="158" t="s">
        <v>1663</v>
      </c>
      <c r="G830" s="119">
        <v>0.12591388148148147</v>
      </c>
      <c r="H830" s="109">
        <v>3.3149918999999999</v>
      </c>
      <c r="I830" s="118">
        <v>2.4896249999999999E-7</v>
      </c>
      <c r="J830" s="146">
        <v>6.4789641999999998E-10</v>
      </c>
      <c r="K830" s="64">
        <v>5.6495946000000002E-3</v>
      </c>
      <c r="L830" s="153"/>
      <c r="P830" s="76"/>
      <c r="Q830" s="76"/>
      <c r="R830" s="114"/>
      <c r="S830" s="23"/>
      <c r="T830" s="73"/>
      <c r="X830" s="159"/>
      <c r="Y830" s="159"/>
      <c r="Z830" s="159"/>
      <c r="AA830" s="159"/>
      <c r="AB830" s="159"/>
      <c r="AC830" s="159"/>
      <c r="AD830" s="148"/>
      <c r="AE830" s="148"/>
      <c r="AF830" s="148"/>
      <c r="AG830" s="149"/>
      <c r="AH830" s="149"/>
      <c r="AI830" s="149"/>
      <c r="AJ830" s="149"/>
      <c r="AK830" s="149"/>
      <c r="AL830" s="149"/>
      <c r="AM830" s="149"/>
      <c r="AN830" s="149"/>
      <c r="AO830" s="149"/>
      <c r="AP830" s="149"/>
      <c r="AQ830" s="149"/>
    </row>
    <row r="831" spans="2:43" x14ac:dyDescent="0.15">
      <c r="C831" s="157" t="s">
        <v>1664</v>
      </c>
      <c r="D831" s="106">
        <v>1</v>
      </c>
      <c r="E831" s="118" t="s">
        <v>26</v>
      </c>
      <c r="F831" s="158" t="s">
        <v>1665</v>
      </c>
      <c r="G831" s="119">
        <v>0.13944274814814814</v>
      </c>
      <c r="H831" s="109">
        <v>2.7860865000000001</v>
      </c>
      <c r="I831" s="118">
        <v>1.8247998000000001E-7</v>
      </c>
      <c r="J831" s="146">
        <v>6.1728870000000005E-10</v>
      </c>
      <c r="K831" s="64">
        <v>1.1021471E-2</v>
      </c>
      <c r="L831" s="153"/>
      <c r="P831" s="76"/>
      <c r="Q831" s="76"/>
      <c r="S831" s="23"/>
      <c r="X831" s="159"/>
      <c r="Y831" s="159"/>
      <c r="Z831" s="159"/>
      <c r="AA831" s="159"/>
      <c r="AB831" s="159"/>
      <c r="AC831" s="159"/>
      <c r="AD831" s="148"/>
      <c r="AE831" s="148"/>
      <c r="AF831" s="148"/>
      <c r="AG831" s="149"/>
      <c r="AH831" s="149"/>
      <c r="AI831" s="149"/>
      <c r="AJ831" s="149"/>
      <c r="AK831" s="149"/>
      <c r="AL831" s="149"/>
      <c r="AM831" s="149"/>
      <c r="AN831" s="149"/>
      <c r="AO831" s="149"/>
      <c r="AP831" s="149"/>
      <c r="AQ831" s="149"/>
    </row>
    <row r="832" spans="2:43" s="85" customFormat="1" ht="13.75" customHeight="1" x14ac:dyDescent="0.15">
      <c r="C832" s="160"/>
      <c r="D832" s="75"/>
      <c r="E832" s="118"/>
      <c r="F832" s="118"/>
      <c r="G832" s="110"/>
      <c r="H832" s="109"/>
      <c r="I832" s="118"/>
      <c r="J832" s="146"/>
      <c r="K832" s="64"/>
      <c r="L832" s="146"/>
      <c r="P832" s="24"/>
      <c r="Q832" s="123"/>
      <c r="R832" s="114"/>
      <c r="S832" s="23"/>
      <c r="T832" s="73"/>
      <c r="X832" s="159"/>
      <c r="Y832" s="159"/>
      <c r="Z832" s="159"/>
      <c r="AA832" s="159"/>
      <c r="AB832" s="159"/>
      <c r="AC832" s="159"/>
      <c r="AD832" s="148"/>
      <c r="AE832" s="148"/>
      <c r="AF832" s="148"/>
      <c r="AG832" s="146"/>
      <c r="AH832" s="146"/>
      <c r="AI832" s="146"/>
      <c r="AJ832" s="146"/>
      <c r="AK832" s="146"/>
      <c r="AL832" s="146"/>
      <c r="AM832" s="146"/>
      <c r="AN832" s="146"/>
      <c r="AO832" s="146"/>
      <c r="AP832" s="146"/>
      <c r="AQ832" s="146"/>
    </row>
    <row r="833" spans="2:43" ht="13.75" customHeight="1" x14ac:dyDescent="0.15">
      <c r="B833" s="85" t="s">
        <v>1666</v>
      </c>
      <c r="C833" s="67" t="s">
        <v>1667</v>
      </c>
      <c r="D833" s="83" t="s">
        <v>1668</v>
      </c>
      <c r="E833" s="148"/>
      <c r="F833" s="118"/>
      <c r="G833" s="110"/>
      <c r="H833" s="109"/>
      <c r="I833" s="118"/>
      <c r="J833" s="146"/>
      <c r="K833" s="64"/>
      <c r="L833" s="156"/>
      <c r="S833" s="23"/>
      <c r="X833" s="148"/>
      <c r="Y833" s="148"/>
      <c r="Z833" s="148"/>
      <c r="AA833" s="148"/>
      <c r="AB833" s="148"/>
      <c r="AC833" s="148"/>
      <c r="AD833" s="148"/>
      <c r="AE833" s="148"/>
      <c r="AF833" s="148"/>
      <c r="AG833" s="149"/>
      <c r="AH833" s="149"/>
      <c r="AI833" s="149"/>
      <c r="AJ833" s="149"/>
      <c r="AK833" s="149"/>
      <c r="AL833" s="149"/>
      <c r="AM833" s="149"/>
      <c r="AN833" s="149"/>
      <c r="AO833" s="149"/>
      <c r="AP833" s="149"/>
      <c r="AQ833" s="149"/>
    </row>
    <row r="834" spans="2:43" ht="13.75" customHeight="1" x14ac:dyDescent="0.15">
      <c r="C834" s="157" t="s">
        <v>1669</v>
      </c>
      <c r="D834" s="148"/>
      <c r="E834" s="118" t="s">
        <v>26</v>
      </c>
      <c r="F834" s="138" t="s">
        <v>1670</v>
      </c>
      <c r="G834" s="108">
        <v>5.3828185185185187E-2</v>
      </c>
      <c r="H834" s="109">
        <v>1.4171590000000001</v>
      </c>
      <c r="I834" s="118">
        <v>1.0643147000000001E-7</v>
      </c>
      <c r="J834" s="146">
        <v>2.7697572000000002E-10</v>
      </c>
      <c r="K834" s="64">
        <v>2.4152016999999999E-3</v>
      </c>
      <c r="L834" s="153"/>
      <c r="M834" s="156"/>
      <c r="N834" s="76"/>
      <c r="O834" s="76"/>
      <c r="P834" s="76"/>
      <c r="Q834" s="76"/>
      <c r="R834" s="114"/>
      <c r="S834" s="23"/>
      <c r="T834" s="73"/>
      <c r="X834" s="159"/>
      <c r="Y834" s="159"/>
      <c r="Z834" s="159"/>
      <c r="AA834" s="159"/>
      <c r="AB834" s="159"/>
      <c r="AC834" s="159"/>
      <c r="AD834" s="148"/>
      <c r="AE834" s="148"/>
      <c r="AF834" s="148"/>
      <c r="AG834" s="149"/>
      <c r="AH834" s="149"/>
      <c r="AI834" s="149"/>
      <c r="AJ834" s="149"/>
      <c r="AK834" s="149"/>
      <c r="AL834" s="149"/>
      <c r="AM834" s="149"/>
      <c r="AN834" s="149"/>
      <c r="AO834" s="149"/>
      <c r="AP834" s="149"/>
      <c r="AQ834" s="149"/>
    </row>
    <row r="835" spans="2:43" ht="13.75" customHeight="1" x14ac:dyDescent="0.15">
      <c r="C835" s="157" t="s">
        <v>1671</v>
      </c>
      <c r="D835" s="106">
        <v>1</v>
      </c>
      <c r="E835" s="118" t="s">
        <v>26</v>
      </c>
      <c r="F835" s="138" t="s">
        <v>1672</v>
      </c>
      <c r="G835" s="108">
        <v>6.1871477037037034E-2</v>
      </c>
      <c r="H835" s="109">
        <v>1.6289184000000001</v>
      </c>
      <c r="I835" s="118">
        <v>1.2233502000000001E-7</v>
      </c>
      <c r="J835" s="146">
        <v>3.1836288999999997E-10</v>
      </c>
      <c r="K835" s="64">
        <v>2.7760939000000002E-3</v>
      </c>
      <c r="L835" s="153"/>
      <c r="M835" s="153"/>
      <c r="N835" s="76"/>
      <c r="O835" s="76"/>
      <c r="P835" s="76"/>
      <c r="Q835" s="76"/>
      <c r="S835" s="23"/>
      <c r="X835" s="159"/>
      <c r="Y835" s="159"/>
      <c r="Z835" s="159"/>
      <c r="AA835" s="159"/>
      <c r="AB835" s="159"/>
      <c r="AC835" s="159"/>
      <c r="AD835" s="148"/>
      <c r="AE835" s="148"/>
      <c r="AF835" s="148"/>
      <c r="AG835" s="149"/>
      <c r="AH835" s="149"/>
      <c r="AI835" s="149"/>
      <c r="AJ835" s="149"/>
      <c r="AK835" s="149"/>
      <c r="AL835" s="149"/>
      <c r="AM835" s="149"/>
      <c r="AN835" s="149"/>
      <c r="AO835" s="149"/>
      <c r="AP835" s="149"/>
      <c r="AQ835" s="149"/>
    </row>
    <row r="836" spans="2:43" ht="13.75" customHeight="1" x14ac:dyDescent="0.15">
      <c r="C836" s="157" t="s">
        <v>1673</v>
      </c>
      <c r="D836" s="148"/>
      <c r="E836" s="118" t="s">
        <v>26</v>
      </c>
      <c r="F836" s="138" t="s">
        <v>1674</v>
      </c>
      <c r="G836" s="108">
        <v>5.9550639999999995E-2</v>
      </c>
      <c r="H836" s="109">
        <v>1.1057486000000001</v>
      </c>
      <c r="I836" s="118">
        <v>9.7580322999999998E-8</v>
      </c>
      <c r="J836" s="146">
        <v>2.4021118000000003E-10</v>
      </c>
      <c r="K836" s="64">
        <v>8.3721902000000008E-3</v>
      </c>
      <c r="L836" s="153"/>
      <c r="M836" s="153"/>
      <c r="N836" s="96"/>
      <c r="P836" s="76"/>
      <c r="Q836" s="76"/>
      <c r="R836" s="114"/>
      <c r="S836" s="23"/>
      <c r="T836" s="73"/>
      <c r="X836" s="159"/>
      <c r="Y836" s="159"/>
      <c r="Z836" s="159"/>
      <c r="AA836" s="159"/>
      <c r="AB836" s="159"/>
      <c r="AC836" s="159"/>
      <c r="AD836" s="148"/>
      <c r="AE836" s="148"/>
      <c r="AF836" s="148"/>
      <c r="AG836" s="149"/>
      <c r="AH836" s="149"/>
      <c r="AI836" s="149"/>
      <c r="AJ836" s="149"/>
      <c r="AK836" s="149"/>
      <c r="AL836" s="149"/>
      <c r="AM836" s="149"/>
      <c r="AN836" s="149"/>
      <c r="AO836" s="149"/>
      <c r="AP836" s="149"/>
      <c r="AQ836" s="149"/>
    </row>
    <row r="837" spans="2:43" ht="13.75" customHeight="1" x14ac:dyDescent="0.15">
      <c r="C837" s="157" t="s">
        <v>1675</v>
      </c>
      <c r="D837" s="148"/>
      <c r="E837" s="118" t="s">
        <v>26</v>
      </c>
      <c r="F837" s="138" t="s">
        <v>1676</v>
      </c>
      <c r="G837" s="108">
        <v>7.9630540740740732E-2</v>
      </c>
      <c r="H837" s="109">
        <v>1.4003359</v>
      </c>
      <c r="I837" s="118">
        <v>1.185119E-7</v>
      </c>
      <c r="J837" s="146">
        <v>3.2990234E-10</v>
      </c>
      <c r="K837" s="64">
        <v>1.3476167000000001E-2</v>
      </c>
      <c r="L837" s="153"/>
      <c r="M837" s="153"/>
      <c r="P837" s="76"/>
      <c r="Q837" s="76"/>
      <c r="S837" s="23"/>
      <c r="X837" s="159"/>
      <c r="Y837" s="159"/>
      <c r="Z837" s="159"/>
      <c r="AA837" s="159"/>
      <c r="AB837" s="159"/>
      <c r="AC837" s="159"/>
      <c r="AD837" s="148"/>
      <c r="AE837" s="148"/>
      <c r="AF837" s="148"/>
      <c r="AG837" s="149"/>
      <c r="AH837" s="149"/>
      <c r="AI837" s="149"/>
      <c r="AJ837" s="149"/>
      <c r="AK837" s="149"/>
      <c r="AL837" s="149"/>
      <c r="AM837" s="149"/>
      <c r="AN837" s="149"/>
      <c r="AO837" s="149"/>
      <c r="AP837" s="149"/>
      <c r="AQ837" s="149"/>
    </row>
    <row r="838" spans="2:43" ht="13.75" customHeight="1" x14ac:dyDescent="0.15">
      <c r="C838" s="157" t="s">
        <v>1677</v>
      </c>
      <c r="D838" s="148"/>
      <c r="E838" s="118" t="s">
        <v>26</v>
      </c>
      <c r="F838" s="138" t="s">
        <v>1678</v>
      </c>
      <c r="G838" s="108">
        <v>0.22861709629629628</v>
      </c>
      <c r="H838" s="109">
        <v>4.4942546999999999</v>
      </c>
      <c r="I838" s="118">
        <v>3.6701320000000002E-7</v>
      </c>
      <c r="J838" s="146">
        <v>9.2282933999999996E-10</v>
      </c>
      <c r="K838" s="64">
        <v>3.5669923999999999E-2</v>
      </c>
      <c r="L838" s="153"/>
      <c r="M838" s="153"/>
      <c r="N838" s="76"/>
      <c r="O838" s="76"/>
      <c r="P838" s="76"/>
      <c r="Q838" s="76"/>
      <c r="S838" s="23"/>
      <c r="X838" s="159"/>
      <c r="Y838" s="159"/>
      <c r="Z838" s="159"/>
      <c r="AA838" s="159"/>
      <c r="AB838" s="159"/>
      <c r="AC838" s="159"/>
      <c r="AD838" s="148"/>
      <c r="AE838" s="148"/>
      <c r="AF838" s="148"/>
      <c r="AG838" s="149"/>
      <c r="AH838" s="149"/>
      <c r="AI838" s="149"/>
      <c r="AJ838" s="149"/>
      <c r="AK838" s="149"/>
      <c r="AL838" s="149"/>
      <c r="AM838" s="149"/>
      <c r="AN838" s="149"/>
      <c r="AO838" s="149"/>
      <c r="AP838" s="149"/>
      <c r="AQ838" s="149"/>
    </row>
    <row r="839" spans="2:43" ht="13.75" customHeight="1" x14ac:dyDescent="0.15">
      <c r="C839" s="157" t="s">
        <v>1679</v>
      </c>
      <c r="D839" s="148"/>
      <c r="E839" s="118" t="s">
        <v>38</v>
      </c>
      <c r="F839" s="138" t="s">
        <v>1680</v>
      </c>
      <c r="G839" s="108">
        <v>-1.0765637037037037</v>
      </c>
      <c r="H839" s="109">
        <v>-28.343181000000001</v>
      </c>
      <c r="I839" s="118">
        <v>-2.1286294000000002E-6</v>
      </c>
      <c r="J839" s="146">
        <v>-5.5395144000000002E-9</v>
      </c>
      <c r="K839" s="64">
        <v>-4.8304034000000003E-2</v>
      </c>
      <c r="L839" s="153"/>
      <c r="M839" s="153"/>
      <c r="N839" s="76"/>
      <c r="O839" s="76"/>
      <c r="P839" s="76"/>
      <c r="Q839" s="76"/>
      <c r="R839" s="161"/>
      <c r="S839" s="23"/>
      <c r="T839" s="104"/>
      <c r="X839" s="159"/>
      <c r="Y839" s="159"/>
      <c r="Z839" s="159"/>
      <c r="AA839" s="159"/>
      <c r="AB839" s="159"/>
      <c r="AC839" s="159"/>
      <c r="AD839" s="148"/>
      <c r="AE839" s="148"/>
      <c r="AF839" s="148"/>
      <c r="AG839" s="149"/>
      <c r="AH839" s="149"/>
      <c r="AI839" s="149"/>
      <c r="AJ839" s="149"/>
      <c r="AK839" s="149"/>
      <c r="AL839" s="149"/>
      <c r="AM839" s="149"/>
      <c r="AN839" s="149"/>
      <c r="AO839" s="149"/>
      <c r="AP839" s="149"/>
      <c r="AQ839" s="149"/>
    </row>
    <row r="840" spans="2:43" ht="13.75" customHeight="1" x14ac:dyDescent="0.15">
      <c r="C840" s="157" t="s">
        <v>1681</v>
      </c>
      <c r="D840" s="148"/>
      <c r="E840" s="118" t="s">
        <v>38</v>
      </c>
      <c r="F840" s="138" t="s">
        <v>1682</v>
      </c>
      <c r="G840" s="108">
        <v>-0.93122762962962957</v>
      </c>
      <c r="H840" s="109">
        <v>-24.516850999999999</v>
      </c>
      <c r="I840" s="118">
        <v>-1.8412644000000001E-6</v>
      </c>
      <c r="J840" s="146">
        <v>-4.7916798999999997E-9</v>
      </c>
      <c r="K840" s="64">
        <v>-4.1782989999999999E-2</v>
      </c>
      <c r="L840" s="153"/>
      <c r="M840" s="153"/>
      <c r="N840" s="76"/>
      <c r="O840" s="76"/>
      <c r="P840" s="76"/>
      <c r="Q840" s="76"/>
      <c r="R840" s="161"/>
      <c r="S840" s="23"/>
      <c r="T840" s="104"/>
      <c r="X840" s="159"/>
      <c r="Y840" s="159"/>
      <c r="Z840" s="159"/>
      <c r="AA840" s="159"/>
      <c r="AB840" s="159"/>
      <c r="AC840" s="159"/>
      <c r="AD840" s="148"/>
      <c r="AE840" s="148"/>
      <c r="AF840" s="148"/>
      <c r="AG840" s="149"/>
      <c r="AH840" s="149"/>
      <c r="AI840" s="149"/>
      <c r="AJ840" s="149"/>
      <c r="AK840" s="149"/>
      <c r="AL840" s="149"/>
      <c r="AM840" s="149"/>
      <c r="AN840" s="149"/>
      <c r="AO840" s="149"/>
      <c r="AP840" s="149"/>
      <c r="AQ840" s="149"/>
    </row>
    <row r="841" spans="2:43" ht="13.75" customHeight="1" x14ac:dyDescent="0.15">
      <c r="C841" s="157" t="s">
        <v>1683</v>
      </c>
      <c r="D841" s="148"/>
      <c r="E841" s="118" t="s">
        <v>38</v>
      </c>
      <c r="F841" s="138" t="s">
        <v>1684</v>
      </c>
      <c r="G841" s="108">
        <v>-0.47907085185185183</v>
      </c>
      <c r="H841" s="109">
        <v>-12.612715</v>
      </c>
      <c r="I841" s="118">
        <v>-9.4724008000000003E-7</v>
      </c>
      <c r="J841" s="146">
        <v>-2.4650838999999999E-9</v>
      </c>
      <c r="K841" s="64">
        <v>-2.1495295000000001E-2</v>
      </c>
      <c r="L841" s="153"/>
      <c r="M841" s="153"/>
      <c r="N841" s="76"/>
      <c r="O841" s="76"/>
      <c r="P841" s="76"/>
      <c r="Q841" s="76"/>
      <c r="R841" s="159"/>
      <c r="S841" s="23"/>
      <c r="T841" s="159"/>
      <c r="U841" s="159"/>
      <c r="V841" s="159"/>
      <c r="W841" s="159"/>
      <c r="X841" s="159"/>
      <c r="Y841" s="159"/>
      <c r="Z841" s="159"/>
      <c r="AA841" s="159"/>
      <c r="AB841" s="159"/>
      <c r="AC841" s="159"/>
      <c r="AD841" s="148"/>
      <c r="AE841" s="148"/>
      <c r="AF841" s="148"/>
      <c r="AG841" s="149"/>
      <c r="AH841" s="149"/>
      <c r="AI841" s="149"/>
      <c r="AJ841" s="149"/>
      <c r="AK841" s="149"/>
      <c r="AL841" s="149"/>
      <c r="AM841" s="149"/>
      <c r="AN841" s="149"/>
      <c r="AO841" s="149"/>
      <c r="AP841" s="149"/>
      <c r="AQ841" s="149"/>
    </row>
    <row r="842" spans="2:43" ht="13.75" customHeight="1" x14ac:dyDescent="0.15">
      <c r="C842" s="147"/>
      <c r="D842" s="148"/>
      <c r="E842" s="148"/>
      <c r="F842" s="149"/>
      <c r="G842" s="148"/>
      <c r="H842" s="146"/>
      <c r="I842" s="146"/>
      <c r="J842" s="146"/>
      <c r="K842" s="64"/>
      <c r="L842" s="153"/>
      <c r="M842" s="153"/>
      <c r="N842" s="76"/>
      <c r="O842" s="76"/>
      <c r="R842" s="148"/>
      <c r="S842" s="23"/>
      <c r="T842" s="148"/>
      <c r="U842" s="148"/>
      <c r="V842" s="148"/>
      <c r="W842" s="148"/>
      <c r="X842" s="148"/>
      <c r="Y842" s="148"/>
      <c r="Z842" s="148"/>
      <c r="AA842" s="148"/>
      <c r="AB842" s="148"/>
      <c r="AC842" s="148"/>
      <c r="AD842" s="148"/>
      <c r="AE842" s="148"/>
      <c r="AF842" s="148"/>
      <c r="AG842" s="149"/>
      <c r="AH842" s="149"/>
      <c r="AI842" s="149"/>
      <c r="AJ842" s="149"/>
      <c r="AK842" s="149"/>
      <c r="AL842" s="149"/>
      <c r="AM842" s="149"/>
      <c r="AN842" s="149"/>
      <c r="AO842" s="149"/>
      <c r="AP842" s="149"/>
      <c r="AQ842" s="149"/>
    </row>
    <row r="843" spans="2:43" ht="13.75" customHeight="1" x14ac:dyDescent="0.15">
      <c r="B843" s="85" t="s">
        <v>1685</v>
      </c>
      <c r="C843" s="67" t="s">
        <v>1686</v>
      </c>
      <c r="D843" s="83" t="s">
        <v>1687</v>
      </c>
      <c r="E843" s="75"/>
      <c r="F843" s="104"/>
      <c r="G843" s="31"/>
      <c r="H843" s="69"/>
      <c r="I843" s="70"/>
      <c r="J843" s="146"/>
      <c r="K843" s="64"/>
      <c r="L843" s="104"/>
      <c r="M843" s="153"/>
      <c r="N843" s="76"/>
      <c r="O843" s="76"/>
      <c r="S843" s="23"/>
      <c r="AE843" s="75"/>
      <c r="AF843" s="75"/>
      <c r="AG843" s="20"/>
      <c r="AH843" s="20"/>
      <c r="AI843" s="20"/>
      <c r="AJ843" s="20"/>
      <c r="AK843" s="20"/>
      <c r="AL843" s="20"/>
      <c r="AM843" s="20"/>
      <c r="AN843" s="20"/>
      <c r="AO843" s="20"/>
      <c r="AP843" s="20"/>
      <c r="AQ843" s="20"/>
    </row>
    <row r="844" spans="2:43" ht="13.75" customHeight="1" x14ac:dyDescent="0.15">
      <c r="C844" s="77" t="s">
        <v>1688</v>
      </c>
      <c r="D844" s="75"/>
      <c r="E844" s="118" t="s">
        <v>1689</v>
      </c>
      <c r="F844" s="107" t="s">
        <v>1690</v>
      </c>
      <c r="G844" s="108">
        <v>1.2083466666666665</v>
      </c>
      <c r="H844" s="109">
        <v>21.639382999999999</v>
      </c>
      <c r="I844" s="64">
        <v>1.7590555999999999E-6</v>
      </c>
      <c r="J844" s="146">
        <v>5.6945561999999999E-9</v>
      </c>
      <c r="K844" s="64">
        <v>0.20939763</v>
      </c>
      <c r="L844" s="153"/>
      <c r="M844" s="104"/>
      <c r="N844" s="76"/>
      <c r="O844" s="76"/>
      <c r="P844" s="76"/>
      <c r="Q844" s="76"/>
      <c r="R844" s="31"/>
      <c r="S844" s="23"/>
      <c r="T844" s="31"/>
      <c r="U844" s="31"/>
      <c r="V844" s="31"/>
      <c r="W844" s="31"/>
      <c r="X844" s="31"/>
      <c r="Y844" s="31"/>
      <c r="Z844" s="31"/>
      <c r="AA844" s="31"/>
      <c r="AB844" s="31"/>
      <c r="AC844" s="31"/>
      <c r="AE844" s="75"/>
      <c r="AF844" s="75"/>
      <c r="AG844" s="20"/>
      <c r="AH844" s="20"/>
      <c r="AI844" s="20"/>
      <c r="AJ844" s="20"/>
      <c r="AK844" s="20"/>
      <c r="AL844" s="20"/>
      <c r="AM844" s="20"/>
      <c r="AN844" s="20"/>
      <c r="AO844" s="20"/>
      <c r="AP844" s="20"/>
      <c r="AQ844" s="20"/>
    </row>
    <row r="845" spans="2:43" ht="13.75" customHeight="1" x14ac:dyDescent="0.15">
      <c r="C845" s="77" t="s">
        <v>1691</v>
      </c>
      <c r="D845" s="75"/>
      <c r="E845" s="118" t="s">
        <v>1689</v>
      </c>
      <c r="F845" s="107" t="s">
        <v>1692</v>
      </c>
      <c r="G845" s="108">
        <v>0.77836370370370367</v>
      </c>
      <c r="H845" s="109">
        <v>13.937758000000001</v>
      </c>
      <c r="I845" s="64">
        <v>1.1486105000000001E-6</v>
      </c>
      <c r="J845" s="146">
        <v>3.6764407E-9</v>
      </c>
      <c r="K845" s="64">
        <v>0.13389509999999999</v>
      </c>
      <c r="L845" s="153"/>
      <c r="M845" s="153"/>
      <c r="N845" s="76"/>
      <c r="O845" s="76"/>
      <c r="P845" s="76"/>
      <c r="Q845" s="76"/>
      <c r="R845" s="31"/>
      <c r="S845" s="23"/>
      <c r="T845" s="31"/>
      <c r="U845" s="31"/>
      <c r="V845" s="31"/>
      <c r="W845" s="31"/>
      <c r="X845" s="31"/>
      <c r="Y845" s="31"/>
      <c r="Z845" s="31"/>
      <c r="AA845" s="31"/>
      <c r="AB845" s="31"/>
      <c r="AC845" s="31"/>
      <c r="AE845" s="75"/>
      <c r="AF845" s="75"/>
      <c r="AG845" s="20"/>
      <c r="AH845" s="20"/>
      <c r="AI845" s="20"/>
      <c r="AJ845" s="20"/>
      <c r="AK845" s="20"/>
      <c r="AL845" s="20"/>
      <c r="AM845" s="20"/>
      <c r="AN845" s="20"/>
      <c r="AO845" s="20"/>
      <c r="AP845" s="20"/>
      <c r="AQ845" s="20"/>
    </row>
    <row r="846" spans="2:43" ht="13.75" customHeight="1" x14ac:dyDescent="0.15">
      <c r="C846" s="77" t="s">
        <v>1693</v>
      </c>
      <c r="D846" s="75"/>
      <c r="E846" s="118" t="s">
        <v>1694</v>
      </c>
      <c r="F846" s="162" t="s">
        <v>1695</v>
      </c>
      <c r="G846" s="163">
        <v>0.20179389333333331</v>
      </c>
      <c r="H846" s="116">
        <v>3.6137769610000001</v>
      </c>
      <c r="I846" s="164">
        <v>2.9376228520000003E-7</v>
      </c>
      <c r="J846" s="70">
        <v>9.5099088540000009E-10</v>
      </c>
      <c r="K846" s="64">
        <v>3.4969404209999999E-2</v>
      </c>
      <c r="L846" s="104"/>
      <c r="M846" s="153"/>
      <c r="S846" s="23"/>
      <c r="AE846" s="75"/>
      <c r="AF846" s="75"/>
      <c r="AG846" s="20"/>
      <c r="AH846" s="20"/>
      <c r="AI846" s="20"/>
      <c r="AJ846" s="20"/>
      <c r="AK846" s="20"/>
      <c r="AL846" s="20"/>
      <c r="AM846" s="20"/>
      <c r="AN846" s="20"/>
      <c r="AO846" s="20"/>
      <c r="AP846" s="20"/>
      <c r="AQ846" s="20"/>
    </row>
    <row r="847" spans="2:43" ht="13.75" customHeight="1" x14ac:dyDescent="0.15">
      <c r="C847" s="77" t="s">
        <v>1696</v>
      </c>
      <c r="D847" s="75"/>
      <c r="E847" s="118" t="s">
        <v>1694</v>
      </c>
      <c r="F847" s="162" t="s">
        <v>1697</v>
      </c>
      <c r="G847" s="163">
        <v>0.12998673851851852</v>
      </c>
      <c r="H847" s="116">
        <v>2.3276055860000002</v>
      </c>
      <c r="I847" s="164">
        <v>1.9181795350000002E-7</v>
      </c>
      <c r="J847" s="70">
        <v>6.1396559690000008E-10</v>
      </c>
      <c r="K847" s="64">
        <v>2.23604817E-2</v>
      </c>
      <c r="L847" s="104"/>
      <c r="M847" s="104"/>
      <c r="N847" s="74"/>
      <c r="S847" s="23"/>
      <c r="AE847" s="75"/>
      <c r="AF847" s="75"/>
      <c r="AG847" s="20"/>
      <c r="AH847" s="20"/>
      <c r="AI847" s="20"/>
      <c r="AJ847" s="20"/>
      <c r="AK847" s="20"/>
      <c r="AL847" s="20"/>
      <c r="AM847" s="20"/>
      <c r="AN847" s="20"/>
      <c r="AO847" s="20"/>
      <c r="AP847" s="20"/>
      <c r="AQ847" s="20"/>
    </row>
    <row r="848" spans="2:43" ht="13.75" customHeight="1" x14ac:dyDescent="0.15">
      <c r="B848" s="85" t="s">
        <v>1698</v>
      </c>
      <c r="C848" s="67" t="s">
        <v>1699</v>
      </c>
      <c r="D848" s="83" t="s">
        <v>1700</v>
      </c>
      <c r="E848" s="75"/>
      <c r="F848" s="73"/>
      <c r="G848" s="110"/>
      <c r="H848" s="116"/>
      <c r="I848" s="64"/>
      <c r="K848" s="64"/>
      <c r="L848" s="104"/>
      <c r="M848" s="104"/>
      <c r="N848" s="76"/>
      <c r="O848" s="76"/>
      <c r="S848" s="23"/>
      <c r="AE848" s="75"/>
      <c r="AF848" s="75"/>
      <c r="AG848" s="20"/>
      <c r="AH848" s="20"/>
      <c r="AI848" s="20"/>
      <c r="AJ848" s="20"/>
      <c r="AK848" s="20"/>
      <c r="AL848" s="20"/>
      <c r="AM848" s="20"/>
      <c r="AN848" s="20"/>
      <c r="AO848" s="20"/>
      <c r="AP848" s="20"/>
      <c r="AQ848" s="20"/>
    </row>
    <row r="849" spans="2:43" ht="13.75" customHeight="1" x14ac:dyDescent="0.15">
      <c r="C849" s="141" t="s">
        <v>1701</v>
      </c>
      <c r="D849" s="28"/>
      <c r="E849" s="64" t="s">
        <v>1689</v>
      </c>
      <c r="F849" s="108" t="s">
        <v>1702</v>
      </c>
      <c r="G849" s="108">
        <v>4.5644199259259256E-2</v>
      </c>
      <c r="H849" s="109">
        <v>0.77511593999999995</v>
      </c>
      <c r="I849" s="64">
        <v>9.3564106000000004E-8</v>
      </c>
      <c r="J849" s="23">
        <v>3.1976194999999999E-10</v>
      </c>
      <c r="K849" s="64">
        <v>6.4284052E-3</v>
      </c>
      <c r="L849" s="153"/>
      <c r="M849" s="104"/>
      <c r="N849" s="76"/>
      <c r="O849" s="76"/>
      <c r="P849" s="76"/>
      <c r="Q849" s="76"/>
      <c r="R849" s="159"/>
      <c r="S849" s="23"/>
      <c r="T849" s="159"/>
      <c r="U849" s="159"/>
      <c r="V849" s="159"/>
      <c r="W849" s="159"/>
      <c r="X849" s="159"/>
      <c r="Y849" s="159"/>
      <c r="Z849" s="159"/>
      <c r="AA849" s="159"/>
      <c r="AB849" s="159"/>
      <c r="AC849" s="159"/>
      <c r="AD849" s="28"/>
      <c r="AE849" s="28"/>
      <c r="AF849" s="28"/>
      <c r="AG849" s="143"/>
      <c r="AH849" s="143"/>
      <c r="AI849" s="143"/>
      <c r="AJ849" s="143"/>
      <c r="AK849" s="143"/>
      <c r="AL849" s="143"/>
      <c r="AM849" s="143"/>
      <c r="AN849" s="143"/>
      <c r="AO849" s="143"/>
      <c r="AP849" s="143"/>
      <c r="AQ849" s="143"/>
    </row>
    <row r="850" spans="2:43" ht="13.75" customHeight="1" x14ac:dyDescent="0.15">
      <c r="C850" s="141" t="s">
        <v>1703</v>
      </c>
      <c r="D850" s="28"/>
      <c r="E850" s="64" t="s">
        <v>1689</v>
      </c>
      <c r="F850" s="108" t="s">
        <v>1704</v>
      </c>
      <c r="G850" s="108">
        <v>4.3046988148148148E-2</v>
      </c>
      <c r="H850" s="109">
        <v>0.87141614000000001</v>
      </c>
      <c r="I850" s="64">
        <v>9.1330210000000005E-8</v>
      </c>
      <c r="J850" s="23">
        <v>2.6218387999999998E-10</v>
      </c>
      <c r="K850" s="64">
        <v>3.9345218000000001E-3</v>
      </c>
      <c r="L850" s="153"/>
      <c r="M850" s="153"/>
      <c r="N850" s="117"/>
      <c r="P850" s="76"/>
      <c r="Q850" s="76"/>
      <c r="R850" s="159"/>
      <c r="S850" s="23"/>
      <c r="T850" s="159"/>
      <c r="U850" s="159"/>
      <c r="V850" s="159"/>
      <c r="W850" s="159"/>
      <c r="X850" s="159"/>
      <c r="Y850" s="159"/>
      <c r="Z850" s="159"/>
      <c r="AA850" s="159"/>
      <c r="AB850" s="159"/>
      <c r="AC850" s="159"/>
      <c r="AD850" s="28"/>
      <c r="AE850" s="28"/>
      <c r="AF850" s="28"/>
      <c r="AG850" s="143"/>
      <c r="AH850" s="143"/>
      <c r="AI850" s="143"/>
      <c r="AJ850" s="143"/>
      <c r="AK850" s="143"/>
      <c r="AL850" s="143"/>
      <c r="AM850" s="143"/>
      <c r="AN850" s="143"/>
      <c r="AO850" s="143"/>
      <c r="AP850" s="143"/>
      <c r="AQ850" s="143"/>
    </row>
    <row r="851" spans="2:43" ht="13.75" customHeight="1" x14ac:dyDescent="0.15">
      <c r="B851" s="85" t="s">
        <v>1705</v>
      </c>
      <c r="C851" s="67" t="s">
        <v>1706</v>
      </c>
      <c r="D851" s="83" t="s">
        <v>1707</v>
      </c>
      <c r="E851" s="75"/>
      <c r="F851" s="73"/>
      <c r="G851" s="110"/>
      <c r="H851" s="116"/>
      <c r="I851" s="64"/>
      <c r="K851" s="64"/>
      <c r="L851" s="104"/>
      <c r="M851" s="153"/>
      <c r="N851" s="117"/>
      <c r="S851" s="23"/>
      <c r="AE851" s="75"/>
      <c r="AF851" s="75"/>
      <c r="AG851" s="20"/>
      <c r="AH851" s="20"/>
      <c r="AI851" s="20"/>
      <c r="AJ851" s="20"/>
      <c r="AK851" s="20"/>
      <c r="AL851" s="20"/>
      <c r="AM851" s="20"/>
      <c r="AN851" s="20"/>
      <c r="AO851" s="20"/>
      <c r="AP851" s="20"/>
      <c r="AQ851" s="20"/>
    </row>
    <row r="852" spans="2:43" ht="13.75" customHeight="1" x14ac:dyDescent="0.15">
      <c r="C852" s="141" t="s">
        <v>1708</v>
      </c>
      <c r="D852" s="106">
        <v>1</v>
      </c>
      <c r="E852" s="133" t="s">
        <v>1689</v>
      </c>
      <c r="F852" s="108" t="s">
        <v>1709</v>
      </c>
      <c r="G852" s="108">
        <v>0.3122453185185185</v>
      </c>
      <c r="H852" s="109">
        <v>5.1486394000000004</v>
      </c>
      <c r="I852" s="64">
        <v>1.0016687E-6</v>
      </c>
      <c r="J852" s="70">
        <v>1.9691475E-9</v>
      </c>
      <c r="K852" s="64">
        <v>3.3384909999999997E-2</v>
      </c>
      <c r="L852" s="153"/>
      <c r="M852" s="104"/>
      <c r="N852" s="74"/>
      <c r="P852" s="76"/>
      <c r="Q852" s="76"/>
      <c r="R852" s="31"/>
      <c r="S852" s="23"/>
      <c r="T852" s="31"/>
      <c r="U852" s="31"/>
      <c r="V852" s="31"/>
      <c r="W852" s="31"/>
      <c r="X852" s="31"/>
      <c r="Y852" s="31"/>
      <c r="Z852" s="31"/>
      <c r="AA852" s="31"/>
      <c r="AB852" s="31"/>
      <c r="AC852" s="31"/>
      <c r="AD852" s="28"/>
      <c r="AE852" s="28"/>
      <c r="AF852" s="28"/>
      <c r="AG852" s="143"/>
      <c r="AH852" s="143"/>
      <c r="AI852" s="143"/>
      <c r="AJ852" s="143"/>
      <c r="AK852" s="143"/>
      <c r="AL852" s="143"/>
      <c r="AM852" s="143"/>
      <c r="AN852" s="143"/>
      <c r="AO852" s="143"/>
      <c r="AP852" s="143"/>
      <c r="AQ852" s="143"/>
    </row>
    <row r="853" spans="2:43" ht="13.75" customHeight="1" x14ac:dyDescent="0.15">
      <c r="C853" s="165" t="s">
        <v>1710</v>
      </c>
      <c r="D853" s="106">
        <v>1</v>
      </c>
      <c r="E853" s="166" t="s">
        <v>1711</v>
      </c>
      <c r="F853" s="108" t="s">
        <v>1712</v>
      </c>
      <c r="G853" s="108">
        <v>8.4945185185185173E-4</v>
      </c>
      <c r="H853" s="109">
        <v>1.4200957E-2</v>
      </c>
      <c r="I853" s="64">
        <v>1.5803876E-9</v>
      </c>
      <c r="J853" s="70">
        <v>6.2857752E-12</v>
      </c>
      <c r="K853" s="64">
        <v>1.3628248E-4</v>
      </c>
      <c r="L853" s="153"/>
      <c r="M853" s="153"/>
      <c r="N853" s="76"/>
      <c r="O853" s="76"/>
      <c r="P853" s="76"/>
      <c r="Q853" s="76"/>
      <c r="R853" s="31"/>
      <c r="S853" s="23"/>
      <c r="T853" s="31"/>
      <c r="U853" s="31"/>
      <c r="V853" s="31"/>
      <c r="W853" s="31"/>
      <c r="X853" s="31"/>
      <c r="Y853" s="31"/>
      <c r="Z853" s="31"/>
      <c r="AA853" s="31"/>
      <c r="AB853" s="31"/>
      <c r="AC853" s="31"/>
      <c r="AD853" s="167"/>
      <c r="AE853" s="167"/>
      <c r="AF853" s="167"/>
      <c r="AG853" s="168"/>
      <c r="AH853" s="168"/>
      <c r="AI853" s="168"/>
      <c r="AJ853" s="168"/>
      <c r="AK853" s="168"/>
      <c r="AL853" s="168"/>
      <c r="AM853" s="168"/>
      <c r="AN853" s="168"/>
      <c r="AO853" s="168"/>
      <c r="AP853" s="168"/>
      <c r="AQ853" s="168"/>
    </row>
    <row r="854" spans="2:43" ht="13.75" customHeight="1" x14ac:dyDescent="0.15">
      <c r="C854" s="141" t="s">
        <v>1713</v>
      </c>
      <c r="D854" s="106">
        <v>1</v>
      </c>
      <c r="E854" s="64" t="s">
        <v>1689</v>
      </c>
      <c r="F854" s="108" t="s">
        <v>1714</v>
      </c>
      <c r="G854" s="108">
        <v>6.0675134074074065E-2</v>
      </c>
      <c r="H854" s="109">
        <v>1.0143541</v>
      </c>
      <c r="I854" s="64">
        <v>1.1288483E-7</v>
      </c>
      <c r="J854" s="70">
        <v>4.4898394000000001E-10</v>
      </c>
      <c r="K854" s="64">
        <v>9.7344627999999996E-3</v>
      </c>
      <c r="L854" s="153"/>
      <c r="M854" s="153"/>
      <c r="N854" s="76"/>
      <c r="O854" s="76"/>
      <c r="P854" s="76"/>
      <c r="Q854" s="76"/>
      <c r="R854" s="31"/>
      <c r="S854" s="23"/>
      <c r="T854" s="31"/>
      <c r="U854" s="31"/>
      <c r="V854" s="31"/>
      <c r="W854" s="31"/>
      <c r="X854" s="31"/>
      <c r="Y854" s="31"/>
      <c r="Z854" s="31"/>
      <c r="AA854" s="31"/>
      <c r="AB854" s="31"/>
      <c r="AC854" s="31"/>
      <c r="AD854" s="28"/>
      <c r="AE854" s="28"/>
      <c r="AF854" s="28"/>
      <c r="AG854" s="143"/>
      <c r="AH854" s="143"/>
      <c r="AI854" s="143"/>
      <c r="AJ854" s="143"/>
      <c r="AK854" s="143"/>
      <c r="AL854" s="143"/>
      <c r="AM854" s="143"/>
      <c r="AN854" s="143"/>
      <c r="AO854" s="143"/>
      <c r="AP854" s="143"/>
      <c r="AQ854" s="143"/>
    </row>
    <row r="855" spans="2:43" ht="13.75" customHeight="1" x14ac:dyDescent="0.15">
      <c r="C855" s="141" t="s">
        <v>1715</v>
      </c>
      <c r="D855" s="106">
        <v>1</v>
      </c>
      <c r="E855" s="64" t="s">
        <v>1689</v>
      </c>
      <c r="F855" s="108" t="s">
        <v>1716</v>
      </c>
      <c r="G855" s="108">
        <v>7.0787656296296284E-2</v>
      </c>
      <c r="H855" s="109">
        <v>1.1834131000000001</v>
      </c>
      <c r="I855" s="64">
        <v>1.3169896999999999E-7</v>
      </c>
      <c r="J855" s="70">
        <v>5.2381459999999999E-10</v>
      </c>
      <c r="K855" s="64">
        <v>1.1356873E-2</v>
      </c>
      <c r="L855" s="153"/>
      <c r="M855" s="153"/>
      <c r="N855" s="74"/>
      <c r="P855" s="76"/>
      <c r="Q855" s="76"/>
      <c r="R855" s="31"/>
      <c r="S855" s="23"/>
      <c r="T855" s="31"/>
      <c r="U855" s="31"/>
      <c r="V855" s="31"/>
      <c r="W855" s="31"/>
      <c r="X855" s="31"/>
      <c r="Y855" s="31"/>
      <c r="Z855" s="31"/>
      <c r="AA855" s="31"/>
      <c r="AB855" s="31"/>
      <c r="AC855" s="31"/>
      <c r="AD855" s="28"/>
      <c r="AE855" s="28"/>
      <c r="AF855" s="28"/>
      <c r="AG855" s="143"/>
      <c r="AH855" s="143"/>
      <c r="AI855" s="143"/>
      <c r="AJ855" s="143"/>
      <c r="AK855" s="143"/>
      <c r="AL855" s="143"/>
      <c r="AM855" s="143"/>
      <c r="AN855" s="143"/>
      <c r="AO855" s="143"/>
      <c r="AP855" s="143"/>
      <c r="AQ855" s="143"/>
    </row>
    <row r="856" spans="2:43" ht="13.75" customHeight="1" x14ac:dyDescent="0.15">
      <c r="C856" s="141" t="s">
        <v>1717</v>
      </c>
      <c r="D856" s="106">
        <v>1</v>
      </c>
      <c r="E856" s="64" t="s">
        <v>1694</v>
      </c>
      <c r="F856" s="169" t="s">
        <v>1718</v>
      </c>
      <c r="G856" s="163">
        <v>2.4876804970370366E-2</v>
      </c>
      <c r="H856" s="116">
        <v>0.41588518099999999</v>
      </c>
      <c r="I856" s="118">
        <v>4.6282780299999999E-8</v>
      </c>
      <c r="J856" s="70">
        <v>1.840834154E-10</v>
      </c>
      <c r="K856" s="64">
        <v>3.991129748E-3</v>
      </c>
      <c r="L856" s="81"/>
      <c r="M856" s="153"/>
      <c r="N856" s="76"/>
      <c r="O856" s="76"/>
      <c r="S856" s="23"/>
      <c r="AD856" s="28"/>
      <c r="AE856" s="28"/>
      <c r="AF856" s="28"/>
      <c r="AG856" s="143"/>
      <c r="AH856" s="143"/>
      <c r="AI856" s="143"/>
      <c r="AJ856" s="143"/>
      <c r="AK856" s="143"/>
      <c r="AL856" s="143"/>
      <c r="AM856" s="143"/>
      <c r="AN856" s="143"/>
      <c r="AO856" s="143"/>
      <c r="AP856" s="143"/>
      <c r="AQ856" s="143"/>
    </row>
    <row r="857" spans="2:43" ht="13.75" customHeight="1" x14ac:dyDescent="0.15">
      <c r="C857" s="141" t="s">
        <v>1719</v>
      </c>
      <c r="D857" s="106">
        <v>1</v>
      </c>
      <c r="E857" s="64" t="s">
        <v>1694</v>
      </c>
      <c r="F857" s="169" t="s">
        <v>1720</v>
      </c>
      <c r="G857" s="163">
        <v>2.2652050014814813E-2</v>
      </c>
      <c r="H857" s="116">
        <v>0.37869219200000004</v>
      </c>
      <c r="I857" s="118">
        <v>4.2143670399999998E-8</v>
      </c>
      <c r="J857" s="70">
        <v>1.6762067200000001E-10</v>
      </c>
      <c r="K857" s="64">
        <v>3.6341993600000001E-3</v>
      </c>
      <c r="L857" s="81"/>
      <c r="M857" s="81"/>
      <c r="N857" s="76"/>
      <c r="O857" s="76"/>
      <c r="S857" s="23"/>
      <c r="AD857" s="28"/>
      <c r="AE857" s="28"/>
      <c r="AF857" s="28"/>
      <c r="AG857" s="143"/>
      <c r="AH857" s="143"/>
      <c r="AI857" s="143"/>
      <c r="AJ857" s="143"/>
      <c r="AK857" s="143"/>
      <c r="AL857" s="143"/>
      <c r="AM857" s="143"/>
      <c r="AN857" s="143"/>
      <c r="AO857" s="143"/>
      <c r="AP857" s="143"/>
      <c r="AQ857" s="143"/>
    </row>
    <row r="858" spans="2:43" ht="13.75" customHeight="1" x14ac:dyDescent="0.15">
      <c r="C858" s="67" t="s">
        <v>1721</v>
      </c>
      <c r="D858" s="83" t="s">
        <v>1722</v>
      </c>
      <c r="E858" s="75"/>
      <c r="F858" s="104"/>
      <c r="G858" s="30"/>
      <c r="H858" s="69"/>
      <c r="I858" s="70"/>
      <c r="K858" s="64"/>
      <c r="L858" s="104"/>
      <c r="M858" s="81"/>
      <c r="N858" s="76"/>
      <c r="O858" s="76"/>
      <c r="S858" s="23"/>
      <c r="AE858" s="75"/>
      <c r="AF858" s="75"/>
      <c r="AG858" s="20"/>
      <c r="AH858" s="20"/>
      <c r="AI858" s="20"/>
      <c r="AJ858" s="20"/>
      <c r="AK858" s="20"/>
      <c r="AL858" s="20"/>
      <c r="AM858" s="20"/>
      <c r="AN858" s="20"/>
      <c r="AO858" s="20"/>
      <c r="AP858" s="20"/>
      <c r="AQ858" s="20"/>
    </row>
    <row r="859" spans="2:43" ht="13.75" customHeight="1" x14ac:dyDescent="0.2">
      <c r="C859" s="170" t="s">
        <v>1723</v>
      </c>
      <c r="D859" s="171"/>
      <c r="E859" s="172" t="s">
        <v>279</v>
      </c>
      <c r="F859" s="173" t="s">
        <v>1724</v>
      </c>
      <c r="G859" s="174">
        <v>1.645075185185185E-4</v>
      </c>
      <c r="H859" s="175">
        <v>2.7683688000000001E-3</v>
      </c>
      <c r="I859" s="176">
        <v>3.0391432999999999E-10</v>
      </c>
      <c r="J859" s="146">
        <v>1.1460032E-12</v>
      </c>
      <c r="K859" s="64">
        <v>2.6567248E-5</v>
      </c>
      <c r="L859" s="153"/>
      <c r="M859" s="104"/>
      <c r="N859" s="76"/>
      <c r="O859" s="76"/>
      <c r="P859" s="76"/>
      <c r="Q859" s="76"/>
      <c r="R859" s="177"/>
      <c r="S859" s="23"/>
      <c r="T859" s="177"/>
      <c r="U859" s="177"/>
      <c r="V859" s="177"/>
      <c r="W859" s="177"/>
      <c r="X859" s="177"/>
      <c r="Y859" s="177"/>
      <c r="Z859" s="177"/>
      <c r="AA859" s="177"/>
      <c r="AB859" s="177"/>
      <c r="AC859" s="177"/>
      <c r="AD859" s="171"/>
      <c r="AE859" s="171"/>
      <c r="AF859" s="171"/>
      <c r="AG859" s="178"/>
      <c r="AH859" s="178"/>
      <c r="AI859" s="178"/>
      <c r="AJ859" s="178"/>
      <c r="AK859" s="178"/>
      <c r="AL859" s="178"/>
      <c r="AM859" s="178"/>
      <c r="AN859" s="178"/>
      <c r="AO859" s="178"/>
      <c r="AP859" s="178"/>
      <c r="AQ859" s="178"/>
    </row>
    <row r="860" spans="2:43" ht="13.75" customHeight="1" x14ac:dyDescent="0.2">
      <c r="C860" s="170" t="s">
        <v>1725</v>
      </c>
      <c r="D860" s="171"/>
      <c r="E860" s="172" t="s">
        <v>279</v>
      </c>
      <c r="F860" s="173" t="s">
        <v>1726</v>
      </c>
      <c r="G860" s="174">
        <v>1.7461604444444443E-4</v>
      </c>
      <c r="H860" s="175">
        <v>3.6097282000000001E-3</v>
      </c>
      <c r="I860" s="176">
        <v>4.7834857000000005E-10</v>
      </c>
      <c r="J860" s="146">
        <v>2.2110568999999999E-12</v>
      </c>
      <c r="K860" s="64">
        <v>2.7283755000000001E-5</v>
      </c>
      <c r="L860" s="153"/>
      <c r="M860" s="153"/>
      <c r="N860" s="117"/>
      <c r="P860" s="76"/>
      <c r="Q860" s="76"/>
      <c r="R860" s="177"/>
      <c r="S860" s="23"/>
      <c r="T860" s="177"/>
      <c r="U860" s="177"/>
      <c r="V860" s="177"/>
      <c r="W860" s="177"/>
      <c r="X860" s="177"/>
      <c r="Y860" s="177"/>
      <c r="Z860" s="177"/>
      <c r="AA860" s="177"/>
      <c r="AB860" s="177"/>
      <c r="AC860" s="177"/>
      <c r="AD860" s="171"/>
      <c r="AE860" s="171"/>
      <c r="AF860" s="171"/>
      <c r="AG860" s="178"/>
      <c r="AH860" s="178"/>
      <c r="AI860" s="178"/>
      <c r="AJ860" s="178"/>
      <c r="AK860" s="178"/>
      <c r="AL860" s="178"/>
      <c r="AM860" s="178"/>
      <c r="AN860" s="178"/>
      <c r="AO860" s="178"/>
      <c r="AP860" s="178"/>
      <c r="AQ860" s="178"/>
    </row>
    <row r="861" spans="2:43" ht="13.75" customHeight="1" x14ac:dyDescent="0.2">
      <c r="C861" s="170" t="s">
        <v>1727</v>
      </c>
      <c r="D861" s="171"/>
      <c r="E861" s="172" t="s">
        <v>279</v>
      </c>
      <c r="F861" s="173" t="s">
        <v>1728</v>
      </c>
      <c r="G861" s="174">
        <v>1.7376102962962962E-4</v>
      </c>
      <c r="H861" s="175">
        <v>2.9586561000000001E-3</v>
      </c>
      <c r="I861" s="176">
        <v>3.5365850999999998E-10</v>
      </c>
      <c r="J861" s="70">
        <v>1.3189715E-12</v>
      </c>
      <c r="K861" s="64">
        <v>2.8191456999999998E-5</v>
      </c>
      <c r="L861" s="153"/>
      <c r="M861" s="153"/>
      <c r="N861" s="117"/>
      <c r="P861" s="76"/>
      <c r="Q861" s="76"/>
      <c r="R861" s="177"/>
      <c r="S861" s="23"/>
      <c r="T861" s="177"/>
      <c r="U861" s="177"/>
      <c r="V861" s="177"/>
      <c r="W861" s="177"/>
      <c r="X861" s="177"/>
      <c r="Y861" s="177"/>
      <c r="Z861" s="177"/>
      <c r="AA861" s="177"/>
      <c r="AB861" s="177"/>
      <c r="AC861" s="177"/>
      <c r="AD861" s="171"/>
      <c r="AE861" s="171"/>
      <c r="AF861" s="171"/>
      <c r="AG861" s="178"/>
      <c r="AH861" s="178"/>
      <c r="AI861" s="178"/>
      <c r="AJ861" s="178"/>
      <c r="AK861" s="178"/>
      <c r="AL861" s="178"/>
      <c r="AM861" s="178"/>
      <c r="AN861" s="178"/>
      <c r="AO861" s="178"/>
      <c r="AP861" s="178"/>
      <c r="AQ861" s="178"/>
    </row>
    <row r="862" spans="2:43" ht="13.75" customHeight="1" x14ac:dyDescent="0.2">
      <c r="C862" s="170" t="s">
        <v>1729</v>
      </c>
      <c r="D862" s="171"/>
      <c r="E862" s="172" t="s">
        <v>1730</v>
      </c>
      <c r="F862" s="173" t="s">
        <v>1731</v>
      </c>
      <c r="G862" s="174">
        <v>7.9772266666666661E-2</v>
      </c>
      <c r="H862" s="175">
        <v>1.4390353</v>
      </c>
      <c r="I862" s="176">
        <v>1.1001697E-7</v>
      </c>
      <c r="J862" s="179">
        <v>2.9801496000000001E-10</v>
      </c>
      <c r="K862" s="64">
        <v>1.3920712999999999E-2</v>
      </c>
      <c r="L862" s="153"/>
      <c r="M862" s="153"/>
      <c r="N862" s="74"/>
      <c r="P862" s="76"/>
      <c r="Q862" s="76"/>
      <c r="R862" s="177"/>
      <c r="S862" s="23"/>
      <c r="T862" s="177"/>
      <c r="U862" s="177"/>
      <c r="V862" s="177"/>
      <c r="W862" s="177"/>
      <c r="X862" s="177"/>
      <c r="Y862" s="177"/>
      <c r="Z862" s="177"/>
      <c r="AA862" s="177"/>
      <c r="AB862" s="177"/>
      <c r="AC862" s="177"/>
      <c r="AD862" s="171"/>
      <c r="AE862" s="171"/>
      <c r="AF862" s="171"/>
      <c r="AG862" s="178"/>
      <c r="AH862" s="178"/>
      <c r="AI862" s="178"/>
      <c r="AJ862" s="178"/>
      <c r="AK862" s="178"/>
      <c r="AL862" s="178"/>
      <c r="AM862" s="178"/>
      <c r="AN862" s="178"/>
      <c r="AO862" s="178"/>
      <c r="AP862" s="178"/>
      <c r="AQ862" s="178"/>
    </row>
    <row r="863" spans="2:43" ht="13.75" customHeight="1" x14ac:dyDescent="0.2">
      <c r="C863" s="170" t="s">
        <v>1732</v>
      </c>
      <c r="D863" s="180"/>
      <c r="E863" s="172" t="s">
        <v>279</v>
      </c>
      <c r="F863" s="173" t="s">
        <v>1733</v>
      </c>
      <c r="G863" s="174">
        <v>7.4379555555555556E-4</v>
      </c>
      <c r="H863" s="175">
        <v>1.2554859E-2</v>
      </c>
      <c r="I863" s="176">
        <v>1.5103689000000001E-9</v>
      </c>
      <c r="J863" s="179">
        <v>6.6275240000000003E-12</v>
      </c>
      <c r="K863" s="64">
        <v>1.2048541E-4</v>
      </c>
      <c r="L863" s="153"/>
      <c r="M863" s="153"/>
      <c r="N863" s="76"/>
      <c r="O863" s="76"/>
      <c r="P863" s="76"/>
      <c r="Q863" s="76"/>
      <c r="R863" s="177"/>
      <c r="S863" s="23"/>
      <c r="T863" s="177"/>
      <c r="U863" s="177"/>
      <c r="V863" s="177"/>
      <c r="W863" s="177"/>
      <c r="X863" s="177"/>
      <c r="Y863" s="177"/>
      <c r="Z863" s="177"/>
      <c r="AA863" s="177"/>
      <c r="AB863" s="177"/>
      <c r="AC863" s="177"/>
      <c r="AD863" s="171"/>
      <c r="AE863" s="171"/>
      <c r="AF863" s="171"/>
      <c r="AG863" s="178"/>
      <c r="AH863" s="178"/>
      <c r="AI863" s="178"/>
      <c r="AJ863" s="178"/>
      <c r="AK863" s="178"/>
      <c r="AL863" s="178"/>
      <c r="AM863" s="178"/>
      <c r="AN863" s="178"/>
      <c r="AO863" s="178"/>
      <c r="AP863" s="178"/>
      <c r="AQ863" s="178"/>
    </row>
    <row r="864" spans="2:43" ht="13.75" customHeight="1" x14ac:dyDescent="0.2">
      <c r="C864" s="170" t="s">
        <v>1734</v>
      </c>
      <c r="D864" s="171"/>
      <c r="E864" s="172" t="s">
        <v>279</v>
      </c>
      <c r="F864" s="173" t="s">
        <v>1735</v>
      </c>
      <c r="G864" s="174">
        <v>2.2013525185185184E-4</v>
      </c>
      <c r="H864" s="175">
        <v>3.7348389000000002E-3</v>
      </c>
      <c r="I864" s="176">
        <v>4.7345784999999997E-10</v>
      </c>
      <c r="J864" s="179">
        <v>1.7406443E-12</v>
      </c>
      <c r="K864" s="64">
        <v>3.5792174000000002E-5</v>
      </c>
      <c r="L864" s="153"/>
      <c r="M864" s="153"/>
      <c r="N864" s="76"/>
      <c r="O864" s="76"/>
      <c r="P864" s="76"/>
      <c r="Q864" s="76"/>
      <c r="R864" s="177"/>
      <c r="S864" s="23"/>
      <c r="T864" s="177"/>
      <c r="U864" s="177"/>
      <c r="V864" s="177"/>
      <c r="W864" s="177"/>
      <c r="X864" s="177"/>
      <c r="Y864" s="177"/>
      <c r="Z864" s="177"/>
      <c r="AA864" s="177"/>
      <c r="AB864" s="177"/>
      <c r="AC864" s="177"/>
      <c r="AD864" s="171"/>
      <c r="AE864" s="171"/>
      <c r="AF864" s="171"/>
      <c r="AG864" s="178"/>
      <c r="AH864" s="178"/>
      <c r="AI864" s="178"/>
      <c r="AJ864" s="178"/>
      <c r="AK864" s="178"/>
      <c r="AL864" s="178"/>
      <c r="AM864" s="178"/>
      <c r="AN864" s="178"/>
      <c r="AO864" s="178"/>
      <c r="AP864" s="178"/>
      <c r="AQ864" s="178"/>
    </row>
    <row r="865" spans="2:43" ht="13.75" customHeight="1" x14ac:dyDescent="0.2">
      <c r="C865" s="170" t="s">
        <v>1736</v>
      </c>
      <c r="D865" s="171"/>
      <c r="E865" s="172" t="s">
        <v>279</v>
      </c>
      <c r="F865" s="173" t="s">
        <v>1737</v>
      </c>
      <c r="G865" s="174">
        <v>6.2246071851851847E-4</v>
      </c>
      <c r="H865" s="175">
        <v>1.0379470999999999E-2</v>
      </c>
      <c r="I865" s="176">
        <v>1.1626023E-9</v>
      </c>
      <c r="J865" s="179">
        <v>4.5934539999999999E-12</v>
      </c>
      <c r="K865" s="64">
        <v>9.9608803999999998E-5</v>
      </c>
      <c r="L865" s="153"/>
      <c r="M865" s="153"/>
      <c r="N865" s="76"/>
      <c r="O865" s="76"/>
      <c r="P865" s="76"/>
      <c r="Q865" s="76"/>
      <c r="R865" s="177"/>
      <c r="S865" s="23"/>
      <c r="T865" s="177"/>
      <c r="U865" s="177"/>
      <c r="V865" s="177"/>
      <c r="W865" s="177"/>
      <c r="X865" s="177"/>
      <c r="Y865" s="177"/>
      <c r="Z865" s="177"/>
      <c r="AA865" s="177"/>
      <c r="AB865" s="177"/>
      <c r="AC865" s="177"/>
      <c r="AD865" s="171"/>
      <c r="AE865" s="171"/>
      <c r="AF865" s="171"/>
      <c r="AG865" s="178"/>
      <c r="AH865" s="178"/>
      <c r="AI865" s="178"/>
      <c r="AJ865" s="178"/>
      <c r="AK865" s="178"/>
      <c r="AL865" s="178"/>
      <c r="AM865" s="178"/>
      <c r="AN865" s="178"/>
      <c r="AO865" s="178"/>
      <c r="AP865" s="178"/>
      <c r="AQ865" s="178"/>
    </row>
    <row r="866" spans="2:43" ht="13.75" customHeight="1" x14ac:dyDescent="0.2">
      <c r="C866" s="170" t="s">
        <v>1738</v>
      </c>
      <c r="D866" s="171"/>
      <c r="E866" s="172" t="s">
        <v>279</v>
      </c>
      <c r="F866" s="173" t="s">
        <v>1739</v>
      </c>
      <c r="G866" s="174">
        <v>2.8620474814814817E-4</v>
      </c>
      <c r="H866" s="175">
        <v>4.6960815999999997E-3</v>
      </c>
      <c r="I866" s="176">
        <v>5.4228682E-10</v>
      </c>
      <c r="J866" s="179">
        <v>2.0909753000000002E-12</v>
      </c>
      <c r="K866" s="64">
        <v>4.5066956E-5</v>
      </c>
      <c r="L866" s="153"/>
      <c r="M866" s="153"/>
      <c r="N866" s="76"/>
      <c r="O866" s="76"/>
      <c r="P866" s="76"/>
      <c r="Q866" s="76"/>
      <c r="R866" s="177"/>
      <c r="S866" s="23"/>
      <c r="T866" s="177"/>
      <c r="U866" s="177"/>
      <c r="V866" s="177"/>
      <c r="W866" s="177"/>
      <c r="X866" s="177"/>
      <c r="Y866" s="177"/>
      <c r="Z866" s="177"/>
      <c r="AA866" s="177"/>
      <c r="AB866" s="177"/>
      <c r="AC866" s="177"/>
      <c r="AD866" s="171"/>
      <c r="AE866" s="171"/>
      <c r="AF866" s="171"/>
      <c r="AG866" s="178"/>
      <c r="AH866" s="178"/>
      <c r="AI866" s="178"/>
      <c r="AJ866" s="178"/>
      <c r="AK866" s="178"/>
      <c r="AL866" s="178"/>
      <c r="AM866" s="178"/>
      <c r="AN866" s="178"/>
      <c r="AO866" s="178"/>
      <c r="AP866" s="178"/>
      <c r="AQ866" s="178"/>
    </row>
    <row r="867" spans="2:43" ht="13.75" customHeight="1" x14ac:dyDescent="0.2">
      <c r="C867" s="170" t="s">
        <v>1740</v>
      </c>
      <c r="D867" s="180"/>
      <c r="E867" s="172" t="s">
        <v>279</v>
      </c>
      <c r="F867" s="173" t="s">
        <v>1741</v>
      </c>
      <c r="G867" s="174">
        <v>4.7854311851851846E-4</v>
      </c>
      <c r="H867" s="175">
        <v>7.9483547000000002E-3</v>
      </c>
      <c r="I867" s="176">
        <v>8.9337354000000004E-10</v>
      </c>
      <c r="J867" s="179">
        <v>3.5207774E-12</v>
      </c>
      <c r="K867" s="64">
        <v>7.6278099000000001E-5</v>
      </c>
      <c r="L867" s="153"/>
      <c r="M867" s="153"/>
      <c r="N867" s="76"/>
      <c r="O867" s="76"/>
      <c r="P867" s="76"/>
      <c r="Q867" s="76"/>
      <c r="R867" s="177"/>
      <c r="S867" s="23"/>
      <c r="T867" s="177"/>
      <c r="U867" s="177"/>
      <c r="V867" s="177"/>
      <c r="W867" s="177"/>
      <c r="X867" s="177"/>
      <c r="Y867" s="177"/>
      <c r="Z867" s="177"/>
      <c r="AA867" s="177"/>
      <c r="AB867" s="177"/>
      <c r="AC867" s="177"/>
      <c r="AD867" s="171"/>
      <c r="AE867" s="171"/>
      <c r="AF867" s="171"/>
      <c r="AG867" s="178"/>
      <c r="AH867" s="178"/>
      <c r="AI867" s="178"/>
      <c r="AJ867" s="178"/>
      <c r="AK867" s="178"/>
      <c r="AL867" s="178"/>
      <c r="AM867" s="178"/>
      <c r="AN867" s="178"/>
      <c r="AO867" s="178"/>
      <c r="AP867" s="178"/>
      <c r="AQ867" s="178"/>
    </row>
    <row r="868" spans="2:43" ht="13.75" customHeight="1" x14ac:dyDescent="0.2">
      <c r="C868" s="170" t="s">
        <v>1742</v>
      </c>
      <c r="D868" s="171"/>
      <c r="E868" s="172" t="s">
        <v>279</v>
      </c>
      <c r="F868" s="173" t="s">
        <v>1743</v>
      </c>
      <c r="G868" s="174">
        <v>1.5945284444444444E-4</v>
      </c>
      <c r="H868" s="175">
        <v>2.7149791999999998E-3</v>
      </c>
      <c r="I868" s="176">
        <v>2.2644762E-10</v>
      </c>
      <c r="J868" s="179">
        <v>8.2719870999999999E-13</v>
      </c>
      <c r="K868" s="64">
        <v>2.6115594000000001E-5</v>
      </c>
      <c r="L868" s="153"/>
      <c r="M868" s="153"/>
      <c r="N868" s="76"/>
      <c r="O868" s="76"/>
      <c r="P868" s="76"/>
      <c r="Q868" s="76"/>
      <c r="R868" s="177"/>
      <c r="S868" s="23"/>
      <c r="T868" s="177"/>
      <c r="U868" s="177"/>
      <c r="V868" s="177"/>
      <c r="W868" s="177"/>
      <c r="X868" s="177"/>
      <c r="Y868" s="177"/>
      <c r="Z868" s="177"/>
      <c r="AA868" s="177"/>
      <c r="AB868" s="177"/>
      <c r="AC868" s="177"/>
      <c r="AD868" s="171"/>
      <c r="AE868" s="171"/>
      <c r="AF868" s="171"/>
      <c r="AG868" s="178"/>
      <c r="AH868" s="178"/>
      <c r="AI868" s="178"/>
      <c r="AJ868" s="178"/>
      <c r="AK868" s="178"/>
      <c r="AL868" s="178"/>
      <c r="AM868" s="178"/>
      <c r="AN868" s="178"/>
      <c r="AO868" s="178"/>
      <c r="AP868" s="178"/>
      <c r="AQ868" s="178"/>
    </row>
    <row r="869" spans="2:43" ht="13.75" customHeight="1" x14ac:dyDescent="0.2">
      <c r="C869" s="170" t="s">
        <v>1744</v>
      </c>
      <c r="D869" s="171"/>
      <c r="E869" s="172" t="s">
        <v>279</v>
      </c>
      <c r="F869" s="173" t="s">
        <v>1745</v>
      </c>
      <c r="G869" s="174">
        <v>1.0892263703703702E-4</v>
      </c>
      <c r="H869" s="175">
        <v>1.8099862E-3</v>
      </c>
      <c r="I869" s="176">
        <v>1.5445184999999999E-10</v>
      </c>
      <c r="J869" s="179">
        <v>6.3546772999999996E-13</v>
      </c>
      <c r="K869" s="64">
        <v>1.7410396000000001E-5</v>
      </c>
      <c r="L869" s="153"/>
      <c r="M869" s="153"/>
      <c r="N869" s="76"/>
      <c r="O869" s="76"/>
      <c r="P869" s="76"/>
      <c r="Q869" s="76"/>
      <c r="R869" s="177"/>
      <c r="S869" s="23"/>
      <c r="T869" s="177"/>
      <c r="U869" s="177"/>
      <c r="V869" s="177"/>
      <c r="W869" s="177"/>
      <c r="X869" s="177"/>
      <c r="Y869" s="177"/>
      <c r="Z869" s="177"/>
      <c r="AA869" s="177"/>
      <c r="AB869" s="177"/>
      <c r="AC869" s="177"/>
      <c r="AD869" s="171"/>
      <c r="AE869" s="171"/>
      <c r="AF869" s="171"/>
      <c r="AG869" s="178"/>
      <c r="AH869" s="178"/>
      <c r="AI869" s="178"/>
      <c r="AJ869" s="178"/>
      <c r="AK869" s="178"/>
      <c r="AL869" s="178"/>
      <c r="AM869" s="178"/>
      <c r="AN869" s="178"/>
      <c r="AO869" s="178"/>
      <c r="AP869" s="178"/>
      <c r="AQ869" s="178"/>
    </row>
    <row r="870" spans="2:43" ht="13.75" customHeight="1" x14ac:dyDescent="0.2">
      <c r="C870" s="170" t="s">
        <v>1746</v>
      </c>
      <c r="D870" s="171"/>
      <c r="E870" s="172" t="s">
        <v>274</v>
      </c>
      <c r="F870" s="173" t="s">
        <v>1747</v>
      </c>
      <c r="G870" s="174">
        <v>0.29644388888888884</v>
      </c>
      <c r="H870" s="175">
        <v>5.3092927000000003</v>
      </c>
      <c r="I870" s="176">
        <v>4.2237520000000001E-7</v>
      </c>
      <c r="J870" s="179">
        <v>1.1248217E-9</v>
      </c>
      <c r="K870" s="64">
        <v>5.1070494000000001E-2</v>
      </c>
      <c r="L870" s="153"/>
      <c r="M870" s="153"/>
      <c r="N870" s="76"/>
      <c r="O870" s="76"/>
      <c r="P870" s="76"/>
      <c r="Q870" s="76"/>
      <c r="R870" s="177"/>
      <c r="S870" s="23"/>
      <c r="T870" s="177"/>
      <c r="U870" s="177"/>
      <c r="V870" s="177"/>
      <c r="W870" s="177"/>
      <c r="X870" s="177"/>
      <c r="Y870" s="177"/>
      <c r="Z870" s="177"/>
      <c r="AA870" s="177"/>
      <c r="AB870" s="177"/>
      <c r="AC870" s="177"/>
      <c r="AD870" s="171"/>
      <c r="AE870" s="171"/>
      <c r="AF870" s="171"/>
      <c r="AG870" s="178"/>
      <c r="AH870" s="178"/>
      <c r="AI870" s="178"/>
      <c r="AJ870" s="178"/>
      <c r="AK870" s="178"/>
      <c r="AL870" s="178"/>
      <c r="AM870" s="178"/>
      <c r="AN870" s="178"/>
      <c r="AO870" s="178"/>
      <c r="AP870" s="178"/>
      <c r="AQ870" s="178"/>
    </row>
    <row r="871" spans="2:43" ht="13.75" customHeight="1" x14ac:dyDescent="0.15">
      <c r="B871" s="85" t="s">
        <v>1748</v>
      </c>
      <c r="C871" s="67" t="s">
        <v>1749</v>
      </c>
      <c r="D871" s="83" t="s">
        <v>1750</v>
      </c>
      <c r="E871" s="73"/>
      <c r="F871" s="73"/>
      <c r="G871" s="110"/>
      <c r="H871" s="116"/>
      <c r="I871" s="64"/>
      <c r="J871" s="179"/>
      <c r="K871" s="64"/>
      <c r="L871" s="104"/>
      <c r="M871" s="153"/>
      <c r="N871" s="76"/>
      <c r="O871" s="76"/>
      <c r="S871" s="23"/>
      <c r="AE871" s="75"/>
      <c r="AF871" s="75"/>
      <c r="AG871" s="20"/>
      <c r="AH871" s="20"/>
      <c r="AI871" s="20"/>
      <c r="AJ871" s="20"/>
      <c r="AK871" s="20"/>
      <c r="AL871" s="20"/>
      <c r="AM871" s="20"/>
      <c r="AN871" s="20"/>
      <c r="AO871" s="20"/>
      <c r="AP871" s="20"/>
      <c r="AQ871" s="20"/>
    </row>
    <row r="872" spans="2:43" ht="13.75" customHeight="1" x14ac:dyDescent="0.15">
      <c r="C872" s="157" t="s">
        <v>1751</v>
      </c>
      <c r="D872" s="106">
        <v>1</v>
      </c>
      <c r="E872" s="118" t="s">
        <v>1689</v>
      </c>
      <c r="F872" s="108" t="s">
        <v>1752</v>
      </c>
      <c r="G872" s="138">
        <v>3.1162077777777776E-2</v>
      </c>
      <c r="H872" s="118">
        <v>0.51396470999999999</v>
      </c>
      <c r="I872" s="145">
        <v>5.7301320000000001E-8</v>
      </c>
      <c r="J872" s="179">
        <v>2.1328207000000001E-10</v>
      </c>
      <c r="K872" s="64">
        <v>4.3741650000000002E-3</v>
      </c>
      <c r="L872" s="153"/>
      <c r="M872" s="104"/>
      <c r="N872" s="76"/>
      <c r="O872" s="76"/>
      <c r="P872" s="76"/>
      <c r="Q872" s="76"/>
      <c r="R872" s="151"/>
      <c r="S872" s="23"/>
      <c r="T872" s="151"/>
      <c r="U872" s="151"/>
      <c r="V872" s="151"/>
      <c r="W872" s="151"/>
      <c r="X872" s="151"/>
      <c r="Y872" s="151"/>
      <c r="Z872" s="151"/>
      <c r="AA872" s="151"/>
      <c r="AB872" s="151"/>
      <c r="AC872" s="151"/>
      <c r="AD872" s="148"/>
      <c r="AE872" s="148"/>
      <c r="AF872" s="148"/>
      <c r="AG872" s="149"/>
      <c r="AH872" s="149"/>
      <c r="AI872" s="149"/>
      <c r="AJ872" s="149"/>
      <c r="AK872" s="149"/>
      <c r="AL872" s="149"/>
      <c r="AM872" s="149"/>
      <c r="AN872" s="149"/>
      <c r="AO872" s="149"/>
      <c r="AP872" s="149"/>
      <c r="AQ872" s="149"/>
    </row>
    <row r="873" spans="2:43" ht="13.75" customHeight="1" x14ac:dyDescent="0.15">
      <c r="C873" s="157" t="s">
        <v>1753</v>
      </c>
      <c r="D873" s="148"/>
      <c r="E873" s="118" t="s">
        <v>1689</v>
      </c>
      <c r="F873" s="108" t="s">
        <v>1754</v>
      </c>
      <c r="G873" s="138">
        <v>6.5769955555555551E-3</v>
      </c>
      <c r="H873" s="118">
        <v>0.11770743</v>
      </c>
      <c r="I873" s="145">
        <v>2.7353071E-8</v>
      </c>
      <c r="J873" s="179">
        <v>6.2563274999999999E-11</v>
      </c>
      <c r="K873" s="64">
        <v>9.8072663999999995E-4</v>
      </c>
      <c r="L873" s="153"/>
      <c r="M873" s="153"/>
      <c r="N873" s="76"/>
      <c r="O873" s="76"/>
      <c r="P873" s="76"/>
      <c r="Q873" s="76"/>
      <c r="R873" s="151"/>
      <c r="S873" s="23"/>
      <c r="T873" s="151"/>
      <c r="U873" s="151"/>
      <c r="V873" s="151"/>
      <c r="W873" s="151"/>
      <c r="X873" s="151"/>
      <c r="Y873" s="151"/>
      <c r="Z873" s="151"/>
      <c r="AA873" s="151"/>
      <c r="AB873" s="151"/>
      <c r="AC873" s="151"/>
      <c r="AD873" s="148"/>
      <c r="AE873" s="148"/>
      <c r="AF873" s="148"/>
      <c r="AG873" s="149"/>
      <c r="AH873" s="149"/>
      <c r="AI873" s="149"/>
      <c r="AJ873" s="149"/>
      <c r="AK873" s="149"/>
      <c r="AL873" s="149"/>
      <c r="AM873" s="149"/>
      <c r="AN873" s="149"/>
      <c r="AO873" s="149"/>
      <c r="AP873" s="149"/>
      <c r="AQ873" s="149"/>
    </row>
    <row r="874" spans="2:43" ht="13.75" customHeight="1" x14ac:dyDescent="0.15">
      <c r="C874" s="157" t="s">
        <v>1755</v>
      </c>
      <c r="D874" s="148"/>
      <c r="E874" s="118" t="s">
        <v>1689</v>
      </c>
      <c r="F874" s="108" t="s">
        <v>1756</v>
      </c>
      <c r="G874" s="138">
        <v>6.5769955555555551E-3</v>
      </c>
      <c r="H874" s="118">
        <v>0.11770743</v>
      </c>
      <c r="I874" s="145">
        <v>2.7353071E-8</v>
      </c>
      <c r="J874" s="70">
        <v>6.2563274999999999E-11</v>
      </c>
      <c r="K874" s="64">
        <v>9.8072663999999995E-4</v>
      </c>
      <c r="L874" s="153"/>
      <c r="M874" s="153"/>
      <c r="N874" s="76"/>
      <c r="O874" s="76"/>
      <c r="P874" s="76"/>
      <c r="Q874" s="76"/>
      <c r="R874" s="151"/>
      <c r="S874" s="23"/>
      <c r="T874" s="151"/>
      <c r="U874" s="151"/>
      <c r="V874" s="151"/>
      <c r="W874" s="151"/>
      <c r="X874" s="151"/>
      <c r="Y874" s="151"/>
      <c r="Z874" s="151"/>
      <c r="AA874" s="151"/>
      <c r="AB874" s="151"/>
      <c r="AC874" s="151"/>
      <c r="AD874" s="148"/>
      <c r="AE874" s="148"/>
      <c r="AF874" s="148"/>
      <c r="AG874" s="149"/>
      <c r="AH874" s="149"/>
      <c r="AI874" s="149"/>
      <c r="AJ874" s="149"/>
      <c r="AK874" s="149"/>
      <c r="AL874" s="149"/>
      <c r="AM874" s="149"/>
      <c r="AN874" s="149"/>
      <c r="AO874" s="149"/>
      <c r="AP874" s="149"/>
      <c r="AQ874" s="149"/>
    </row>
    <row r="875" spans="2:43" ht="13.75" customHeight="1" x14ac:dyDescent="0.15">
      <c r="C875" s="157" t="s">
        <v>1757</v>
      </c>
      <c r="D875" s="148"/>
      <c r="E875" s="118" t="s">
        <v>1689</v>
      </c>
      <c r="F875" s="108" t="s">
        <v>1758</v>
      </c>
      <c r="G875" s="138">
        <v>6.5769955555555551E-3</v>
      </c>
      <c r="H875" s="118">
        <v>0.11770743</v>
      </c>
      <c r="I875" s="145">
        <v>2.7353071E-8</v>
      </c>
      <c r="J875" s="152">
        <v>6.2563274999999999E-11</v>
      </c>
      <c r="K875" s="64">
        <v>9.8072663999999995E-4</v>
      </c>
      <c r="L875" s="153"/>
      <c r="M875" s="153"/>
      <c r="N875" s="74"/>
      <c r="P875" s="76"/>
      <c r="Q875" s="76"/>
      <c r="R875" s="151"/>
      <c r="S875" s="23"/>
      <c r="T875" s="151"/>
      <c r="U875" s="151"/>
      <c r="V875" s="151"/>
      <c r="W875" s="151"/>
      <c r="X875" s="151"/>
      <c r="Y875" s="151"/>
      <c r="Z875" s="151"/>
      <c r="AA875" s="151"/>
      <c r="AB875" s="151"/>
      <c r="AC875" s="151"/>
      <c r="AD875" s="148"/>
      <c r="AE875" s="148"/>
      <c r="AF875" s="148"/>
      <c r="AG875" s="149"/>
      <c r="AH875" s="149"/>
      <c r="AI875" s="149"/>
      <c r="AJ875" s="149"/>
      <c r="AK875" s="149"/>
      <c r="AL875" s="149"/>
      <c r="AM875" s="149"/>
      <c r="AN875" s="149"/>
      <c r="AO875" s="149"/>
      <c r="AP875" s="149"/>
      <c r="AQ875" s="149"/>
    </row>
    <row r="876" spans="2:43" ht="13.75" customHeight="1" x14ac:dyDescent="0.15">
      <c r="C876" s="157" t="s">
        <v>1759</v>
      </c>
      <c r="D876" s="148"/>
      <c r="E876" s="118" t="s">
        <v>1689</v>
      </c>
      <c r="F876" s="108" t="s">
        <v>1760</v>
      </c>
      <c r="G876" s="138">
        <v>3.4736574074074075E-3</v>
      </c>
      <c r="H876" s="118">
        <v>6.2604146999999999E-2</v>
      </c>
      <c r="I876" s="145">
        <v>1.7906716999999999E-8</v>
      </c>
      <c r="J876" s="152">
        <v>3.1690435000000002E-11</v>
      </c>
      <c r="K876" s="64">
        <v>5.1452322999999997E-4</v>
      </c>
      <c r="L876" s="153"/>
      <c r="M876" s="153"/>
      <c r="N876" s="76"/>
      <c r="O876" s="76"/>
      <c r="P876" s="76"/>
      <c r="Q876" s="76"/>
      <c r="R876" s="151"/>
      <c r="S876" s="23"/>
      <c r="T876" s="151"/>
      <c r="U876" s="151"/>
      <c r="V876" s="151"/>
      <c r="W876" s="151"/>
      <c r="X876" s="151"/>
      <c r="Y876" s="151"/>
      <c r="Z876" s="151"/>
      <c r="AA876" s="151"/>
      <c r="AB876" s="151"/>
      <c r="AC876" s="151"/>
      <c r="AD876" s="148"/>
      <c r="AE876" s="148"/>
      <c r="AF876" s="148"/>
      <c r="AG876" s="149"/>
      <c r="AH876" s="149"/>
      <c r="AI876" s="149"/>
      <c r="AJ876" s="149"/>
      <c r="AK876" s="149"/>
      <c r="AL876" s="149"/>
      <c r="AM876" s="149"/>
      <c r="AN876" s="149"/>
      <c r="AO876" s="149"/>
      <c r="AP876" s="149"/>
      <c r="AQ876" s="149"/>
    </row>
    <row r="877" spans="2:43" ht="13.75" customHeight="1" x14ac:dyDescent="0.15">
      <c r="C877" s="157" t="s">
        <v>1761</v>
      </c>
      <c r="D877" s="148"/>
      <c r="E877" s="118" t="s">
        <v>1694</v>
      </c>
      <c r="F877" s="181" t="s">
        <v>1762</v>
      </c>
      <c r="G877" s="181">
        <v>2.6965681777777776E-3</v>
      </c>
      <c r="H877" s="118">
        <v>4.8260046299999998E-2</v>
      </c>
      <c r="I877" s="118">
        <v>1.1214759109999999E-8</v>
      </c>
      <c r="J877" s="152">
        <v>2.5650942749999996E-11</v>
      </c>
      <c r="K877" s="64">
        <v>4.0209792239999994E-4</v>
      </c>
      <c r="L877" s="156"/>
      <c r="M877" s="153"/>
      <c r="N877" s="76"/>
      <c r="O877" s="76"/>
      <c r="R877" s="148"/>
      <c r="S877" s="23"/>
      <c r="T877" s="148"/>
      <c r="U877" s="148"/>
      <c r="V877" s="148"/>
      <c r="W877" s="148"/>
      <c r="X877" s="148"/>
      <c r="Y877" s="148"/>
      <c r="Z877" s="148"/>
      <c r="AA877" s="148"/>
      <c r="AB877" s="148"/>
      <c r="AC877" s="148"/>
      <c r="AD877" s="148"/>
      <c r="AE877" s="148"/>
      <c r="AF877" s="148"/>
      <c r="AG877" s="149"/>
      <c r="AH877" s="149"/>
      <c r="AI877" s="149"/>
      <c r="AJ877" s="149"/>
      <c r="AK877" s="149"/>
      <c r="AL877" s="149"/>
      <c r="AM877" s="149"/>
      <c r="AN877" s="149"/>
      <c r="AO877" s="149"/>
      <c r="AP877" s="149"/>
      <c r="AQ877" s="149"/>
    </row>
    <row r="878" spans="2:43" ht="13.75" customHeight="1" x14ac:dyDescent="0.15">
      <c r="D878" s="75"/>
      <c r="E878" s="118"/>
      <c r="F878" s="20"/>
      <c r="G878" s="182"/>
      <c r="H878" s="69"/>
      <c r="I878" s="70"/>
      <c r="J878" s="152"/>
      <c r="K878" s="64"/>
      <c r="L878" s="135"/>
      <c r="M878" s="156"/>
      <c r="N878" s="76"/>
      <c r="O878" s="76"/>
      <c r="S878" s="23"/>
      <c r="AE878" s="75"/>
      <c r="AF878" s="75"/>
      <c r="AG878" s="20"/>
      <c r="AH878" s="20"/>
      <c r="AI878" s="20"/>
      <c r="AJ878" s="20"/>
      <c r="AK878" s="20"/>
      <c r="AL878" s="20"/>
      <c r="AM878" s="20"/>
      <c r="AN878" s="20"/>
      <c r="AO878" s="20"/>
      <c r="AP878" s="20"/>
      <c r="AQ878" s="20"/>
    </row>
    <row r="879" spans="2:43" ht="13.75" customHeight="1" x14ac:dyDescent="0.15">
      <c r="B879" s="61" t="s">
        <v>1763</v>
      </c>
      <c r="C879" s="67" t="s">
        <v>1764</v>
      </c>
      <c r="D879" s="83" t="s">
        <v>1765</v>
      </c>
      <c r="E879" s="75"/>
      <c r="F879" s="20"/>
      <c r="G879" s="182"/>
      <c r="H879" s="69"/>
      <c r="I879" s="70"/>
      <c r="J879" s="152"/>
      <c r="K879" s="64"/>
      <c r="L879" s="104"/>
      <c r="M879" s="135"/>
      <c r="N879" s="76"/>
      <c r="O879" s="76"/>
      <c r="S879" s="23"/>
      <c r="AE879" s="75"/>
      <c r="AF879" s="75"/>
      <c r="AG879" s="20"/>
      <c r="AH879" s="20"/>
      <c r="AI879" s="20"/>
      <c r="AJ879" s="20"/>
      <c r="AK879" s="20"/>
      <c r="AL879" s="20"/>
      <c r="AM879" s="20"/>
      <c r="AN879" s="20"/>
      <c r="AO879" s="20"/>
      <c r="AP879" s="20"/>
      <c r="AQ879" s="20"/>
    </row>
    <row r="880" spans="2:43" ht="13.75" customHeight="1" x14ac:dyDescent="0.15">
      <c r="B880" s="61"/>
      <c r="C880" s="77" t="s">
        <v>1766</v>
      </c>
      <c r="D880" s="83"/>
      <c r="E880" s="73" t="s">
        <v>229</v>
      </c>
      <c r="F880" s="108" t="s">
        <v>1767</v>
      </c>
      <c r="G880" s="108">
        <v>0.15709002962962962</v>
      </c>
      <c r="H880" s="109">
        <v>6.4497418</v>
      </c>
      <c r="I880" s="64">
        <v>3.1997772000000001E-6</v>
      </c>
      <c r="J880" s="152">
        <v>1.5764281000000002E-8</v>
      </c>
      <c r="K880" s="64">
        <v>2.694643E-2</v>
      </c>
      <c r="L880" s="85"/>
      <c r="M880" s="104"/>
      <c r="N880" s="76"/>
      <c r="O880" s="76"/>
      <c r="S880" s="23"/>
      <c r="AE880" s="75"/>
      <c r="AF880" s="75"/>
      <c r="AG880" s="20"/>
      <c r="AH880" s="20"/>
      <c r="AI880" s="20"/>
      <c r="AJ880" s="20"/>
      <c r="AK880" s="20"/>
      <c r="AL880" s="20"/>
      <c r="AM880" s="20"/>
      <c r="AN880" s="20"/>
      <c r="AO880" s="20"/>
      <c r="AP880" s="20"/>
      <c r="AQ880" s="20"/>
    </row>
    <row r="881" spans="2:43" ht="13.75" customHeight="1" x14ac:dyDescent="0.15">
      <c r="B881" s="61"/>
      <c r="C881" s="77" t="s">
        <v>1768</v>
      </c>
      <c r="D881" s="83"/>
      <c r="E881" s="73" t="s">
        <v>229</v>
      </c>
      <c r="F881" s="108" t="s">
        <v>1769</v>
      </c>
      <c r="G881" s="108">
        <v>0.10426814074074073</v>
      </c>
      <c r="H881" s="109">
        <v>6.4869051999999998</v>
      </c>
      <c r="I881" s="64">
        <v>3.1986686E-6</v>
      </c>
      <c r="J881" s="152">
        <v>1.5175123999999998E-8</v>
      </c>
      <c r="K881" s="64">
        <v>2.906767E-2</v>
      </c>
      <c r="L881" s="85"/>
      <c r="M881" s="85"/>
      <c r="N881" s="117"/>
      <c r="S881" s="23"/>
      <c r="AE881" s="75"/>
      <c r="AF881" s="75"/>
      <c r="AG881" s="20"/>
      <c r="AH881" s="20"/>
      <c r="AI881" s="20"/>
      <c r="AJ881" s="20"/>
      <c r="AK881" s="20"/>
      <c r="AL881" s="20"/>
      <c r="AM881" s="20"/>
      <c r="AN881" s="20"/>
      <c r="AO881" s="20"/>
      <c r="AP881" s="20"/>
      <c r="AQ881" s="20"/>
    </row>
    <row r="882" spans="2:43" ht="13.75" customHeight="1" x14ac:dyDescent="0.15">
      <c r="B882" s="85" t="s">
        <v>1770</v>
      </c>
      <c r="C882" s="67" t="s">
        <v>1771</v>
      </c>
      <c r="D882" s="83" t="s">
        <v>1772</v>
      </c>
      <c r="E882" s="75"/>
      <c r="F882" s="81"/>
      <c r="G882" s="31"/>
      <c r="H882" s="69"/>
      <c r="I882" s="70"/>
      <c r="J882" s="152"/>
      <c r="K882" s="64"/>
      <c r="L882" s="81"/>
      <c r="M882" s="85"/>
      <c r="N882" s="117"/>
      <c r="S882" s="23"/>
      <c r="AE882" s="75"/>
      <c r="AF882" s="75"/>
      <c r="AG882" s="20"/>
      <c r="AH882" s="20"/>
      <c r="AI882" s="20"/>
      <c r="AJ882" s="20"/>
      <c r="AK882" s="20"/>
      <c r="AL882" s="20"/>
      <c r="AM882" s="20"/>
      <c r="AN882" s="20"/>
      <c r="AO882" s="20"/>
      <c r="AP882" s="20"/>
      <c r="AQ882" s="20"/>
    </row>
    <row r="883" spans="2:43" ht="13.75" customHeight="1" x14ac:dyDescent="0.15">
      <c r="C883" s="77" t="s">
        <v>1773</v>
      </c>
      <c r="D883" s="75"/>
      <c r="E883" s="73" t="s">
        <v>38</v>
      </c>
      <c r="F883" s="88" t="s">
        <v>1774</v>
      </c>
      <c r="G883" s="89">
        <v>0.29306456296296296</v>
      </c>
      <c r="H883" s="183">
        <v>3.9341724999999999</v>
      </c>
      <c r="I883" s="70">
        <v>5.7946022000000003E-7</v>
      </c>
      <c r="J883" s="146">
        <v>1.5079789000000001E-9</v>
      </c>
      <c r="K883" s="64">
        <v>1.3149432000000001E-2</v>
      </c>
      <c r="L883" s="85"/>
      <c r="M883" s="81"/>
      <c r="N883" s="117"/>
      <c r="P883" s="76"/>
      <c r="Q883" s="76"/>
      <c r="R883" s="151"/>
      <c r="S883" s="23"/>
      <c r="T883" s="151"/>
      <c r="U883" s="151"/>
      <c r="V883" s="151"/>
      <c r="W883" s="151"/>
      <c r="X883" s="151"/>
      <c r="Y883" s="151"/>
      <c r="Z883" s="151"/>
      <c r="AA883" s="151"/>
      <c r="AB883" s="151"/>
      <c r="AC883" s="151"/>
      <c r="AE883" s="75"/>
      <c r="AF883" s="75"/>
      <c r="AG883" s="20"/>
      <c r="AH883" s="20"/>
      <c r="AI883" s="20"/>
      <c r="AJ883" s="20"/>
      <c r="AK883" s="20"/>
      <c r="AL883" s="20"/>
      <c r="AM883" s="20"/>
      <c r="AN883" s="20"/>
      <c r="AO883" s="20"/>
      <c r="AP883" s="20"/>
      <c r="AQ883" s="20"/>
    </row>
    <row r="884" spans="2:43" ht="13.75" customHeight="1" x14ac:dyDescent="0.15">
      <c r="C884" s="77" t="s">
        <v>1775</v>
      </c>
      <c r="D884" s="114"/>
      <c r="E884" s="73" t="s">
        <v>38</v>
      </c>
      <c r="F884" s="88" t="s">
        <v>1776</v>
      </c>
      <c r="G884" s="89">
        <v>0.33253857037037032</v>
      </c>
      <c r="H884" s="183">
        <v>4.4640814000000004</v>
      </c>
      <c r="I884" s="70">
        <v>6.5750997000000001E-7</v>
      </c>
      <c r="J884" s="70">
        <v>1.7110944000000001E-9</v>
      </c>
      <c r="K884" s="64">
        <v>1.4920579E-2</v>
      </c>
      <c r="L884" s="85"/>
      <c r="M884" s="85"/>
      <c r="N884" s="117"/>
      <c r="P884" s="76"/>
      <c r="Q884" s="76"/>
      <c r="R884" s="151"/>
      <c r="S884" s="23"/>
      <c r="T884" s="151"/>
      <c r="U884" s="151"/>
      <c r="V884" s="151"/>
      <c r="W884" s="151"/>
      <c r="X884" s="151"/>
      <c r="Y884" s="151"/>
      <c r="Z884" s="151"/>
      <c r="AA884" s="151"/>
      <c r="AB884" s="151"/>
      <c r="AC884" s="151"/>
      <c r="AE884" s="75"/>
      <c r="AF884" s="75"/>
      <c r="AG884" s="20"/>
      <c r="AH884" s="20"/>
      <c r="AI884" s="20"/>
      <c r="AJ884" s="20"/>
      <c r="AK884" s="20"/>
      <c r="AL884" s="20"/>
      <c r="AM884" s="20"/>
      <c r="AN884" s="20"/>
      <c r="AO884" s="20"/>
      <c r="AP884" s="20"/>
      <c r="AQ884" s="20"/>
    </row>
    <row r="885" spans="2:43" ht="13.75" customHeight="1" x14ac:dyDescent="0.15">
      <c r="B885" s="85" t="s">
        <v>1777</v>
      </c>
      <c r="C885" s="67" t="s">
        <v>1778</v>
      </c>
      <c r="D885" s="83" t="s">
        <v>1779</v>
      </c>
      <c r="E885" s="75"/>
      <c r="F885" s="73"/>
      <c r="G885" s="110"/>
      <c r="H885" s="116"/>
      <c r="I885" s="64"/>
      <c r="K885" s="64"/>
      <c r="L885" s="104"/>
      <c r="M885" s="85"/>
      <c r="N885" s="117"/>
      <c r="S885" s="23"/>
      <c r="AE885" s="75"/>
      <c r="AF885" s="75"/>
      <c r="AG885" s="20"/>
      <c r="AH885" s="20"/>
      <c r="AI885" s="20"/>
      <c r="AJ885" s="20"/>
      <c r="AK885" s="20"/>
      <c r="AL885" s="20"/>
      <c r="AM885" s="20"/>
      <c r="AN885" s="20"/>
      <c r="AO885" s="20"/>
      <c r="AP885" s="20"/>
      <c r="AQ885" s="20"/>
    </row>
    <row r="886" spans="2:43" ht="13.75" customHeight="1" x14ac:dyDescent="0.15">
      <c r="C886" s="77" t="s">
        <v>1780</v>
      </c>
      <c r="D886" s="114"/>
      <c r="E886" s="73" t="s">
        <v>38</v>
      </c>
      <c r="F886" s="108" t="s">
        <v>1781</v>
      </c>
      <c r="G886" s="108">
        <v>0.43899875555555556</v>
      </c>
      <c r="H886" s="109">
        <v>11.557719000000001</v>
      </c>
      <c r="I886" s="64">
        <v>8.6800775999999998E-7</v>
      </c>
      <c r="J886" s="70">
        <v>2.2588909000000001E-9</v>
      </c>
      <c r="K886" s="64">
        <v>1.9697312000000002E-2</v>
      </c>
      <c r="L886" s="85"/>
      <c r="M886" s="104"/>
      <c r="N886" s="117"/>
      <c r="P886" s="76"/>
      <c r="Q886" s="76"/>
      <c r="R886" s="151"/>
      <c r="S886" s="23"/>
      <c r="T886" s="151"/>
      <c r="U886" s="151"/>
      <c r="V886" s="151"/>
      <c r="W886" s="151"/>
      <c r="X886" s="151"/>
      <c r="Y886" s="151"/>
      <c r="Z886" s="151"/>
      <c r="AA886" s="151"/>
      <c r="AB886" s="151"/>
      <c r="AC886" s="151"/>
      <c r="AE886" s="75"/>
      <c r="AF886" s="75"/>
      <c r="AG886" s="20"/>
      <c r="AH886" s="20"/>
      <c r="AI886" s="20"/>
      <c r="AJ886" s="20"/>
      <c r="AK886" s="20"/>
      <c r="AL886" s="20"/>
      <c r="AM886" s="20"/>
      <c r="AN886" s="20"/>
      <c r="AO886" s="20"/>
      <c r="AP886" s="20"/>
      <c r="AQ886" s="20"/>
    </row>
    <row r="887" spans="2:43" ht="13.75" customHeight="1" x14ac:dyDescent="0.15">
      <c r="C887" s="77" t="s">
        <v>1782</v>
      </c>
      <c r="D887" s="75"/>
      <c r="E887" s="73" t="s">
        <v>38</v>
      </c>
      <c r="F887" s="108" t="s">
        <v>1783</v>
      </c>
      <c r="G887" s="108">
        <v>0.51794676296296294</v>
      </c>
      <c r="H887" s="109">
        <v>13.636219000000001</v>
      </c>
      <c r="I887" s="64">
        <v>1.0241071999999999E-6</v>
      </c>
      <c r="J887" s="70">
        <v>2.6651219000000002E-9</v>
      </c>
      <c r="K887" s="64">
        <v>2.3239607999999998E-2</v>
      </c>
      <c r="L887" s="85"/>
      <c r="M887" s="85"/>
      <c r="N887" s="76"/>
      <c r="O887" s="76"/>
      <c r="P887" s="76"/>
      <c r="Q887" s="76"/>
      <c r="R887" s="151"/>
      <c r="S887" s="23"/>
      <c r="T887" s="151"/>
      <c r="U887" s="151"/>
      <c r="V887" s="151"/>
      <c r="W887" s="151"/>
      <c r="X887" s="151"/>
      <c r="Y887" s="151"/>
      <c r="Z887" s="151"/>
      <c r="AA887" s="151"/>
      <c r="AB887" s="151"/>
      <c r="AC887" s="151"/>
      <c r="AE887" s="75"/>
      <c r="AF887" s="75"/>
      <c r="AG887" s="20"/>
      <c r="AH887" s="20"/>
      <c r="AI887" s="20"/>
      <c r="AJ887" s="20"/>
      <c r="AK887" s="20"/>
      <c r="AL887" s="20"/>
      <c r="AM887" s="20"/>
      <c r="AN887" s="20"/>
      <c r="AO887" s="20"/>
      <c r="AP887" s="20"/>
      <c r="AQ887" s="20"/>
    </row>
    <row r="888" spans="2:43" ht="13.75" customHeight="1" x14ac:dyDescent="0.15">
      <c r="B888" s="85" t="s">
        <v>1784</v>
      </c>
      <c r="C888" s="67" t="s">
        <v>1785</v>
      </c>
      <c r="D888" s="83" t="s">
        <v>1786</v>
      </c>
      <c r="E888" s="75"/>
      <c r="F888" s="110"/>
      <c r="G888" s="110"/>
      <c r="H888" s="116"/>
      <c r="I888" s="64"/>
      <c r="K888" s="64"/>
      <c r="L888" s="125"/>
      <c r="M888" s="85"/>
      <c r="N888" s="76"/>
      <c r="O888" s="76"/>
      <c r="S888" s="23"/>
      <c r="AE888" s="75"/>
      <c r="AF888" s="75"/>
      <c r="AG888" s="20"/>
      <c r="AH888" s="20"/>
      <c r="AI888" s="20"/>
      <c r="AJ888" s="20"/>
      <c r="AK888" s="20"/>
      <c r="AL888" s="20"/>
      <c r="AM888" s="20"/>
      <c r="AN888" s="20"/>
      <c r="AO888" s="20"/>
      <c r="AP888" s="20"/>
      <c r="AQ888" s="20"/>
    </row>
    <row r="889" spans="2:43" ht="13.75" customHeight="1" x14ac:dyDescent="0.15">
      <c r="C889" s="77" t="s">
        <v>1787</v>
      </c>
      <c r="D889" s="75"/>
      <c r="E889" s="73" t="s">
        <v>38</v>
      </c>
      <c r="F889" s="108" t="s">
        <v>1788</v>
      </c>
      <c r="G889" s="108">
        <v>5.9211003703703698E-2</v>
      </c>
      <c r="H889" s="109">
        <v>1.5588749</v>
      </c>
      <c r="I889" s="64">
        <v>1.1707462000000001E-7</v>
      </c>
      <c r="J889" s="70">
        <v>3.0467329000000002E-10</v>
      </c>
      <c r="K889" s="64">
        <v>2.6567219000000002E-3</v>
      </c>
      <c r="L889" s="85"/>
      <c r="M889" s="125"/>
      <c r="N889" s="74"/>
      <c r="P889" s="76"/>
      <c r="Q889" s="76"/>
      <c r="R889" s="151"/>
      <c r="S889" s="23"/>
      <c r="T889" s="151"/>
      <c r="U889" s="151"/>
      <c r="V889" s="151"/>
      <c r="W889" s="151"/>
      <c r="X889" s="151"/>
      <c r="Y889" s="151"/>
      <c r="Z889" s="151"/>
      <c r="AA889" s="151"/>
      <c r="AB889" s="151"/>
      <c r="AC889" s="151"/>
      <c r="AE889" s="75"/>
      <c r="AF889" s="75"/>
      <c r="AG889" s="20"/>
      <c r="AH889" s="20"/>
      <c r="AI889" s="20"/>
      <c r="AJ889" s="20"/>
      <c r="AK889" s="20"/>
      <c r="AL889" s="20"/>
      <c r="AM889" s="20"/>
      <c r="AN889" s="20"/>
      <c r="AO889" s="20"/>
      <c r="AP889" s="20"/>
      <c r="AQ889" s="20"/>
    </row>
    <row r="890" spans="2:43" ht="13.75" customHeight="1" x14ac:dyDescent="0.15">
      <c r="C890" s="77" t="s">
        <v>1789</v>
      </c>
      <c r="D890" s="75"/>
      <c r="E890" s="73" t="s">
        <v>38</v>
      </c>
      <c r="F890" s="108" t="s">
        <v>1790</v>
      </c>
      <c r="G890" s="108">
        <v>5.9211003703703698E-2</v>
      </c>
      <c r="H890" s="109">
        <v>1.5588749</v>
      </c>
      <c r="I890" s="64">
        <v>1.1707462000000001E-7</v>
      </c>
      <c r="J890" s="70">
        <v>3.0467329000000002E-10</v>
      </c>
      <c r="K890" s="64">
        <v>2.6567219000000002E-3</v>
      </c>
      <c r="L890" s="85"/>
      <c r="M890" s="85"/>
      <c r="N890" s="76"/>
      <c r="O890" s="76"/>
      <c r="P890" s="76"/>
      <c r="Q890" s="76"/>
      <c r="R890" s="151"/>
      <c r="S890" s="23"/>
      <c r="T890" s="151"/>
      <c r="U890" s="151"/>
      <c r="V890" s="151"/>
      <c r="W890" s="151"/>
      <c r="X890" s="151"/>
      <c r="Y890" s="151"/>
      <c r="Z890" s="151"/>
      <c r="AA890" s="151"/>
      <c r="AB890" s="151"/>
      <c r="AC890" s="151"/>
      <c r="AE890" s="75"/>
      <c r="AF890" s="75"/>
      <c r="AG890" s="20"/>
      <c r="AH890" s="20"/>
      <c r="AI890" s="20"/>
      <c r="AJ890" s="20"/>
      <c r="AK890" s="20"/>
      <c r="AL890" s="20"/>
      <c r="AM890" s="20"/>
      <c r="AN890" s="20"/>
      <c r="AO890" s="20"/>
      <c r="AP890" s="20"/>
      <c r="AQ890" s="20"/>
    </row>
    <row r="891" spans="2:43" ht="13.75" customHeight="1" x14ac:dyDescent="0.15">
      <c r="C891" s="77" t="s">
        <v>1791</v>
      </c>
      <c r="D891" s="75"/>
      <c r="E891" s="73" t="s">
        <v>38</v>
      </c>
      <c r="F891" s="108" t="s">
        <v>1792</v>
      </c>
      <c r="G891" s="108">
        <v>5.9211003703703698E-2</v>
      </c>
      <c r="H891" s="109">
        <v>1.5588749</v>
      </c>
      <c r="I891" s="64">
        <v>1.1707462000000001E-7</v>
      </c>
      <c r="J891" s="70">
        <v>3.0467329000000002E-10</v>
      </c>
      <c r="K891" s="64">
        <v>2.6567219000000002E-3</v>
      </c>
      <c r="L891" s="85"/>
      <c r="M891" s="85"/>
      <c r="N891" s="76"/>
      <c r="O891" s="76"/>
      <c r="P891" s="76"/>
      <c r="Q891" s="76"/>
      <c r="R891" s="151"/>
      <c r="S891" s="23"/>
      <c r="T891" s="151"/>
      <c r="U891" s="151"/>
      <c r="V891" s="151"/>
      <c r="W891" s="151"/>
      <c r="X891" s="151"/>
      <c r="Y891" s="151"/>
      <c r="Z891" s="151"/>
      <c r="AA891" s="151"/>
      <c r="AB891" s="151"/>
      <c r="AC891" s="151"/>
      <c r="AE891" s="75"/>
      <c r="AF891" s="75"/>
      <c r="AG891" s="20"/>
      <c r="AH891" s="20"/>
      <c r="AI891" s="20"/>
      <c r="AJ891" s="20"/>
      <c r="AK891" s="20"/>
      <c r="AL891" s="20"/>
      <c r="AM891" s="20"/>
      <c r="AN891" s="20"/>
      <c r="AO891" s="20"/>
      <c r="AP891" s="20"/>
      <c r="AQ891" s="20"/>
    </row>
    <row r="892" spans="2:43" ht="13.75" customHeight="1" x14ac:dyDescent="0.15">
      <c r="B892" s="85" t="s">
        <v>1793</v>
      </c>
      <c r="C892" s="67" t="s">
        <v>1794</v>
      </c>
      <c r="D892" s="83" t="s">
        <v>1795</v>
      </c>
      <c r="E892" s="114"/>
      <c r="F892" s="73"/>
      <c r="G892" s="110"/>
      <c r="H892" s="116"/>
      <c r="I892" s="64"/>
      <c r="K892" s="64"/>
      <c r="L892" s="73"/>
      <c r="M892" s="85"/>
      <c r="N892" s="74"/>
      <c r="S892" s="23"/>
      <c r="AE892" s="75"/>
      <c r="AF892" s="75"/>
      <c r="AG892" s="20"/>
      <c r="AH892" s="20"/>
      <c r="AI892" s="20"/>
      <c r="AJ892" s="20"/>
      <c r="AK892" s="20"/>
      <c r="AL892" s="20"/>
      <c r="AM892" s="20"/>
      <c r="AN892" s="20"/>
      <c r="AO892" s="20"/>
      <c r="AP892" s="20"/>
      <c r="AQ892" s="20"/>
    </row>
    <row r="893" spans="2:43" ht="13.75" customHeight="1" x14ac:dyDescent="0.15">
      <c r="C893" s="77" t="s">
        <v>1796</v>
      </c>
      <c r="D893" s="114"/>
      <c r="E893" s="73" t="s">
        <v>33</v>
      </c>
      <c r="F893" s="108" t="s">
        <v>1797</v>
      </c>
      <c r="G893" s="108">
        <v>2.3404426666666662</v>
      </c>
      <c r="H893" s="109">
        <v>54.090941000000001</v>
      </c>
      <c r="I893" s="64">
        <v>9.7405539000000004E-6</v>
      </c>
      <c r="J893" s="70">
        <v>1.9620112999999999E-8</v>
      </c>
      <c r="K893" s="64">
        <v>0.14672542999999999</v>
      </c>
      <c r="L893" s="85"/>
      <c r="M893" s="73"/>
      <c r="N893" s="76"/>
      <c r="O893" s="76"/>
      <c r="P893" s="76"/>
      <c r="Q893" s="76"/>
      <c r="R893" s="151"/>
      <c r="S893" s="23"/>
      <c r="T893" s="151"/>
      <c r="U893" s="151"/>
      <c r="V893" s="151"/>
      <c r="W893" s="151"/>
      <c r="X893" s="151"/>
      <c r="Y893" s="151"/>
      <c r="Z893" s="151"/>
      <c r="AA893" s="151"/>
      <c r="AB893" s="151"/>
      <c r="AC893" s="151"/>
      <c r="AE893" s="75"/>
      <c r="AF893" s="75"/>
      <c r="AG893" s="20"/>
      <c r="AH893" s="20"/>
      <c r="AI893" s="20"/>
      <c r="AJ893" s="20"/>
      <c r="AK893" s="20"/>
      <c r="AL893" s="20"/>
      <c r="AM893" s="20"/>
      <c r="AN893" s="20"/>
      <c r="AO893" s="20"/>
      <c r="AP893" s="20"/>
      <c r="AQ893" s="20"/>
    </row>
    <row r="894" spans="2:43" ht="13.75" customHeight="1" x14ac:dyDescent="0.15">
      <c r="C894" s="77" t="s">
        <v>1798</v>
      </c>
      <c r="D894" s="114"/>
      <c r="E894" s="73" t="s">
        <v>33</v>
      </c>
      <c r="F894" s="108" t="s">
        <v>1799</v>
      </c>
      <c r="G894" s="108">
        <v>1.5845862222222222</v>
      </c>
      <c r="H894" s="109">
        <v>37.083793999999997</v>
      </c>
      <c r="I894" s="64">
        <v>1.1540502E-5</v>
      </c>
      <c r="J894" s="70">
        <v>2.0862383999999998E-8</v>
      </c>
      <c r="K894" s="64">
        <v>0.10689694</v>
      </c>
      <c r="L894" s="85"/>
      <c r="M894" s="85"/>
      <c r="N894" s="76"/>
      <c r="O894" s="76"/>
      <c r="P894" s="76"/>
      <c r="Q894" s="76"/>
      <c r="R894" s="151"/>
      <c r="S894" s="23"/>
      <c r="T894" s="151"/>
      <c r="U894" s="151"/>
      <c r="V894" s="151"/>
      <c r="W894" s="151"/>
      <c r="X894" s="151"/>
      <c r="Y894" s="151"/>
      <c r="Z894" s="151"/>
      <c r="AA894" s="151"/>
      <c r="AB894" s="151"/>
      <c r="AC894" s="151"/>
      <c r="AE894" s="75"/>
      <c r="AF894" s="75"/>
      <c r="AG894" s="20"/>
      <c r="AH894" s="20"/>
      <c r="AI894" s="20"/>
      <c r="AJ894" s="20"/>
      <c r="AK894" s="20"/>
      <c r="AL894" s="20"/>
      <c r="AM894" s="20"/>
      <c r="AN894" s="20"/>
      <c r="AO894" s="20"/>
      <c r="AP894" s="20"/>
      <c r="AQ894" s="20"/>
    </row>
    <row r="895" spans="2:43" ht="13.75" customHeight="1" x14ac:dyDescent="0.15">
      <c r="C895" s="77" t="s">
        <v>1800</v>
      </c>
      <c r="D895" s="106">
        <v>1</v>
      </c>
      <c r="E895" s="73" t="s">
        <v>33</v>
      </c>
      <c r="F895" s="108" t="s">
        <v>1801</v>
      </c>
      <c r="G895" s="108">
        <v>2.5921167407407406</v>
      </c>
      <c r="H895" s="109">
        <v>65.279435000000007</v>
      </c>
      <c r="I895" s="64">
        <v>1.4398043E-4</v>
      </c>
      <c r="J895" s="28">
        <v>3.4007390999999997E-8</v>
      </c>
      <c r="K895" s="133">
        <v>0.12197189999999999</v>
      </c>
      <c r="L895" s="85"/>
      <c r="M895" s="85"/>
      <c r="N895" s="76"/>
      <c r="O895" s="76"/>
      <c r="P895" s="76"/>
      <c r="Q895" s="76"/>
      <c r="R895" s="151"/>
      <c r="S895" s="23"/>
      <c r="T895" s="151"/>
      <c r="U895" s="151"/>
      <c r="V895" s="151"/>
      <c r="W895" s="151"/>
      <c r="X895" s="151"/>
      <c r="Y895" s="151"/>
      <c r="Z895" s="151"/>
      <c r="AA895" s="151"/>
      <c r="AB895" s="151"/>
      <c r="AC895" s="151"/>
      <c r="AE895" s="75"/>
      <c r="AF895" s="75"/>
      <c r="AG895" s="20"/>
      <c r="AH895" s="20"/>
      <c r="AI895" s="20"/>
      <c r="AJ895" s="20"/>
      <c r="AK895" s="20"/>
      <c r="AL895" s="20"/>
      <c r="AM895" s="20"/>
      <c r="AN895" s="20"/>
      <c r="AO895" s="20"/>
      <c r="AP895" s="20"/>
      <c r="AQ895" s="20"/>
    </row>
    <row r="896" spans="2:43" ht="13.75" customHeight="1" x14ac:dyDescent="0.15">
      <c r="C896" s="77" t="s">
        <v>1802</v>
      </c>
      <c r="D896" s="106">
        <v>1</v>
      </c>
      <c r="E896" s="73" t="s">
        <v>33</v>
      </c>
      <c r="F896" s="108" t="s">
        <v>1803</v>
      </c>
      <c r="G896" s="108">
        <v>1.2994077037037035</v>
      </c>
      <c r="H896" s="109">
        <v>32.727896000000001</v>
      </c>
      <c r="I896" s="64">
        <v>4.3168380999999996E-6</v>
      </c>
      <c r="J896" s="70">
        <v>1.0634528999999999E-8</v>
      </c>
      <c r="K896" s="64">
        <v>6.1136227000000001E-2</v>
      </c>
      <c r="L896" s="85"/>
      <c r="M896" s="85"/>
      <c r="P896" s="76"/>
      <c r="Q896" s="76"/>
      <c r="S896" s="23"/>
      <c r="U896" s="151"/>
      <c r="V896" s="151"/>
      <c r="W896" s="151"/>
      <c r="X896" s="151"/>
      <c r="Y896" s="151"/>
      <c r="Z896" s="151"/>
      <c r="AA896" s="151"/>
      <c r="AB896" s="151"/>
      <c r="AC896" s="151"/>
      <c r="AE896" s="75"/>
      <c r="AF896" s="75"/>
      <c r="AG896" s="20"/>
      <c r="AH896" s="20"/>
      <c r="AI896" s="20"/>
      <c r="AJ896" s="20"/>
      <c r="AK896" s="20"/>
      <c r="AL896" s="20"/>
      <c r="AM896" s="20"/>
      <c r="AN896" s="20"/>
      <c r="AO896" s="20"/>
      <c r="AP896" s="20"/>
      <c r="AQ896" s="20"/>
    </row>
    <row r="897" spans="2:43" ht="13.75" customHeight="1" x14ac:dyDescent="0.15">
      <c r="C897" s="77" t="s">
        <v>1804</v>
      </c>
      <c r="D897" s="106">
        <v>1</v>
      </c>
      <c r="E897" s="73" t="s">
        <v>33</v>
      </c>
      <c r="F897" s="108" t="s">
        <v>1805</v>
      </c>
      <c r="G897" s="108">
        <v>2.4846705185185183</v>
      </c>
      <c r="H897" s="109">
        <v>39.111051000000003</v>
      </c>
      <c r="I897" s="64">
        <v>1.0945275999999999E-5</v>
      </c>
      <c r="J897" s="70">
        <v>1.8218548000000001E-8</v>
      </c>
      <c r="K897" s="64">
        <v>0.18831967999999999</v>
      </c>
      <c r="L897" s="85"/>
      <c r="M897" s="85"/>
      <c r="N897" s="76"/>
      <c r="O897" s="76"/>
      <c r="P897" s="76"/>
      <c r="Q897" s="76"/>
      <c r="S897" s="23"/>
      <c r="T897" s="151"/>
      <c r="U897" s="151"/>
      <c r="V897" s="151"/>
      <c r="W897" s="151"/>
      <c r="X897" s="151"/>
      <c r="Y897" s="151"/>
      <c r="Z897" s="151"/>
      <c r="AA897" s="151"/>
      <c r="AB897" s="151"/>
      <c r="AC897" s="151"/>
      <c r="AE897" s="75"/>
      <c r="AF897" s="75"/>
      <c r="AG897" s="20"/>
      <c r="AH897" s="20"/>
      <c r="AI897" s="20"/>
      <c r="AJ897" s="20"/>
      <c r="AK897" s="20"/>
      <c r="AL897" s="20"/>
      <c r="AM897" s="20"/>
      <c r="AN897" s="20"/>
      <c r="AO897" s="20"/>
      <c r="AP897" s="20"/>
      <c r="AQ897" s="20"/>
    </row>
    <row r="898" spans="2:43" ht="13.75" customHeight="1" x14ac:dyDescent="0.15">
      <c r="C898" s="77" t="s">
        <v>1806</v>
      </c>
      <c r="D898" s="161"/>
      <c r="E898" s="73" t="s">
        <v>33</v>
      </c>
      <c r="F898" s="108" t="s">
        <v>1807</v>
      </c>
      <c r="G898" s="108">
        <v>0.58832960740740736</v>
      </c>
      <c r="H898" s="109">
        <v>15.490762999999999</v>
      </c>
      <c r="I898" s="64">
        <v>1.2650167E-6</v>
      </c>
      <c r="J898" s="70">
        <v>3.4772671999999999E-9</v>
      </c>
      <c r="K898" s="64">
        <v>2.6739875E-2</v>
      </c>
      <c r="L898" s="85"/>
      <c r="M898" s="85"/>
      <c r="N898" s="76"/>
      <c r="O898" s="76"/>
      <c r="P898" s="76"/>
      <c r="Q898" s="76"/>
      <c r="S898" s="23"/>
      <c r="T898" s="151"/>
      <c r="U898" s="151"/>
      <c r="V898" s="151"/>
      <c r="W898" s="151"/>
      <c r="X898" s="151"/>
      <c r="Y898" s="151"/>
      <c r="Z898" s="151"/>
      <c r="AA898" s="151"/>
      <c r="AB898" s="151"/>
      <c r="AC898" s="151"/>
      <c r="AE898" s="75"/>
      <c r="AF898" s="75"/>
      <c r="AG898" s="20"/>
      <c r="AH898" s="20"/>
      <c r="AI898" s="20"/>
      <c r="AJ898" s="20"/>
      <c r="AK898" s="20"/>
      <c r="AL898" s="20"/>
      <c r="AM898" s="20"/>
      <c r="AN898" s="20"/>
      <c r="AO898" s="20"/>
      <c r="AP898" s="20"/>
      <c r="AQ898" s="20"/>
    </row>
    <row r="899" spans="2:43" ht="13.75" customHeight="1" x14ac:dyDescent="0.15">
      <c r="C899" s="77" t="s">
        <v>1808</v>
      </c>
      <c r="D899" s="114"/>
      <c r="E899" s="73" t="s">
        <v>33</v>
      </c>
      <c r="F899" s="108" t="s">
        <v>1809</v>
      </c>
      <c r="G899" s="108">
        <v>1.6399607407407406E-2</v>
      </c>
      <c r="H899" s="109">
        <v>0.32122504000000002</v>
      </c>
      <c r="I899" s="64">
        <v>2.8963230000000001E-7</v>
      </c>
      <c r="J899" s="70">
        <v>1.0611934E-9</v>
      </c>
      <c r="K899" s="64">
        <v>2.0093778E-3</v>
      </c>
      <c r="L899" s="85"/>
      <c r="M899" s="85"/>
      <c r="N899" s="76"/>
      <c r="O899" s="76"/>
      <c r="P899" s="76"/>
      <c r="Q899" s="76"/>
      <c r="S899" s="23"/>
      <c r="T899" s="151"/>
      <c r="U899" s="151"/>
      <c r="V899" s="151"/>
      <c r="W899" s="151"/>
      <c r="X899" s="151"/>
      <c r="Y899" s="151"/>
      <c r="Z899" s="151"/>
      <c r="AA899" s="151"/>
      <c r="AB899" s="151"/>
      <c r="AC899" s="151"/>
      <c r="AE899" s="75"/>
      <c r="AF899" s="75"/>
      <c r="AG899" s="20"/>
      <c r="AH899" s="20"/>
      <c r="AI899" s="20"/>
      <c r="AJ899" s="20"/>
      <c r="AK899" s="20"/>
      <c r="AL899" s="20"/>
      <c r="AM899" s="20"/>
      <c r="AN899" s="20"/>
      <c r="AO899" s="20"/>
      <c r="AP899" s="20"/>
      <c r="AQ899" s="20"/>
    </row>
    <row r="900" spans="2:43" ht="13.75" customHeight="1" x14ac:dyDescent="0.15">
      <c r="C900" s="77" t="s">
        <v>1810</v>
      </c>
      <c r="D900" s="114"/>
      <c r="E900" s="73" t="s">
        <v>33</v>
      </c>
      <c r="F900" s="108" t="s">
        <v>1811</v>
      </c>
      <c r="G900" s="108">
        <v>8.1151696296296282E-3</v>
      </c>
      <c r="H900" s="109">
        <v>0.15832499</v>
      </c>
      <c r="I900" s="64">
        <v>1.3488265999999999E-7</v>
      </c>
      <c r="J900" s="70">
        <v>4.9304528999999998E-10</v>
      </c>
      <c r="K900" s="64">
        <v>9.8772691000000002E-4</v>
      </c>
      <c r="L900" s="85"/>
      <c r="M900" s="85"/>
      <c r="N900" s="76"/>
      <c r="O900" s="76"/>
      <c r="P900" s="76"/>
      <c r="Q900" s="76"/>
      <c r="S900" s="23"/>
      <c r="T900" s="151"/>
      <c r="U900" s="151"/>
      <c r="V900" s="151"/>
      <c r="W900" s="151"/>
      <c r="X900" s="151"/>
      <c r="Y900" s="151"/>
      <c r="Z900" s="151"/>
      <c r="AA900" s="151"/>
      <c r="AB900" s="151"/>
      <c r="AC900" s="151"/>
      <c r="AE900" s="75"/>
      <c r="AF900" s="75"/>
      <c r="AG900" s="20"/>
      <c r="AH900" s="20"/>
      <c r="AI900" s="20"/>
      <c r="AJ900" s="20"/>
      <c r="AK900" s="20"/>
      <c r="AL900" s="20"/>
      <c r="AM900" s="20"/>
      <c r="AN900" s="20"/>
      <c r="AO900" s="20"/>
      <c r="AP900" s="20"/>
      <c r="AQ900" s="20"/>
    </row>
    <row r="901" spans="2:43" ht="13.75" customHeight="1" x14ac:dyDescent="0.15">
      <c r="C901" s="77" t="s">
        <v>1812</v>
      </c>
      <c r="D901" s="114"/>
      <c r="E901" s="73" t="s">
        <v>33</v>
      </c>
      <c r="F901" s="108" t="s">
        <v>1813</v>
      </c>
      <c r="G901" s="108">
        <v>2.5882112592592592</v>
      </c>
      <c r="H901" s="109">
        <v>64.870943999999994</v>
      </c>
      <c r="I901" s="64">
        <v>5.4573271999999998E-6</v>
      </c>
      <c r="J901" s="70">
        <v>1.3320429000000001E-8</v>
      </c>
      <c r="K901" s="64">
        <v>0.11206511</v>
      </c>
      <c r="L901" s="85"/>
      <c r="M901" s="85"/>
      <c r="N901" s="76"/>
      <c r="O901" s="76"/>
      <c r="P901" s="76"/>
      <c r="Q901" s="76"/>
      <c r="S901" s="23"/>
      <c r="T901" s="151"/>
      <c r="U901" s="151"/>
      <c r="V901" s="151"/>
      <c r="W901" s="151"/>
      <c r="X901" s="151"/>
      <c r="Y901" s="151"/>
      <c r="Z901" s="151"/>
      <c r="AA901" s="151"/>
      <c r="AB901" s="151"/>
      <c r="AC901" s="151"/>
      <c r="AE901" s="75"/>
      <c r="AF901" s="75"/>
      <c r="AG901" s="20"/>
      <c r="AH901" s="20"/>
      <c r="AI901" s="20"/>
      <c r="AJ901" s="20"/>
      <c r="AK901" s="20"/>
      <c r="AL901" s="20"/>
      <c r="AM901" s="20"/>
      <c r="AN901" s="20"/>
      <c r="AO901" s="20"/>
      <c r="AP901" s="20"/>
      <c r="AQ901" s="20"/>
    </row>
    <row r="902" spans="2:43" ht="13.75" customHeight="1" x14ac:dyDescent="0.15">
      <c r="C902" s="77" t="s">
        <v>1814</v>
      </c>
      <c r="D902" s="114"/>
      <c r="E902" s="73" t="s">
        <v>33</v>
      </c>
      <c r="F902" s="108" t="s">
        <v>1815</v>
      </c>
      <c r="G902" s="108">
        <v>2.6456989629629626</v>
      </c>
      <c r="H902" s="109">
        <v>65.317082999999997</v>
      </c>
      <c r="I902" s="64">
        <v>5.6436175E-6</v>
      </c>
      <c r="J902" s="70">
        <v>1.3628276E-8</v>
      </c>
      <c r="K902" s="64">
        <v>0.11027932</v>
      </c>
      <c r="L902" s="85"/>
      <c r="M902" s="85"/>
      <c r="N902" s="76"/>
      <c r="O902" s="76"/>
      <c r="P902" s="76"/>
      <c r="Q902" s="76"/>
      <c r="S902" s="23"/>
      <c r="T902" s="151"/>
      <c r="U902" s="151"/>
      <c r="V902" s="151"/>
      <c r="W902" s="151"/>
      <c r="X902" s="151"/>
      <c r="Y902" s="151"/>
      <c r="Z902" s="151"/>
      <c r="AA902" s="151"/>
      <c r="AB902" s="151"/>
      <c r="AC902" s="151"/>
      <c r="AE902" s="75"/>
      <c r="AF902" s="75"/>
      <c r="AG902" s="20"/>
      <c r="AH902" s="20"/>
      <c r="AI902" s="20"/>
      <c r="AJ902" s="20"/>
      <c r="AK902" s="20"/>
      <c r="AL902" s="20"/>
      <c r="AM902" s="20"/>
      <c r="AN902" s="20"/>
      <c r="AO902" s="20"/>
      <c r="AP902" s="20"/>
      <c r="AQ902" s="20"/>
    </row>
    <row r="903" spans="2:43" ht="13.75" customHeight="1" x14ac:dyDescent="0.15">
      <c r="B903" s="85" t="s">
        <v>1816</v>
      </c>
      <c r="C903" s="67" t="s">
        <v>1817</v>
      </c>
      <c r="D903" s="83" t="s">
        <v>1818</v>
      </c>
      <c r="E903" s="73"/>
      <c r="F903" s="126"/>
      <c r="G903" s="110"/>
      <c r="H903" s="127"/>
      <c r="I903" s="64"/>
      <c r="K903" s="64"/>
      <c r="L903" s="105"/>
      <c r="M903" s="85"/>
      <c r="N903" s="76"/>
      <c r="O903" s="76"/>
      <c r="S903" s="23"/>
      <c r="T903" s="113"/>
      <c r="U903" s="113"/>
      <c r="V903" s="113"/>
      <c r="W903" s="113"/>
      <c r="X903" s="113"/>
      <c r="Y903" s="113"/>
      <c r="Z903" s="113"/>
      <c r="AA903" s="113"/>
      <c r="AB903" s="113"/>
      <c r="AC903" s="113"/>
      <c r="AE903" s="75"/>
      <c r="AF903" s="75"/>
      <c r="AG903" s="20"/>
      <c r="AH903" s="20"/>
      <c r="AI903" s="20"/>
      <c r="AJ903" s="20"/>
      <c r="AK903" s="20"/>
      <c r="AL903" s="20"/>
      <c r="AM903" s="20"/>
      <c r="AN903" s="20"/>
      <c r="AO903" s="20"/>
      <c r="AP903" s="20"/>
      <c r="AQ903" s="20"/>
    </row>
    <row r="904" spans="2:43" ht="13.75" customHeight="1" x14ac:dyDescent="0.15">
      <c r="C904" s="77" t="s">
        <v>1819</v>
      </c>
      <c r="D904" s="114"/>
      <c r="E904" s="73" t="s">
        <v>1711</v>
      </c>
      <c r="F904" s="108" t="s">
        <v>1820</v>
      </c>
      <c r="G904" s="108">
        <v>1.0620851851851851</v>
      </c>
      <c r="H904" s="109">
        <v>23.724239000000001</v>
      </c>
      <c r="I904" s="64">
        <v>2.1398566000000002E-6</v>
      </c>
      <c r="J904" s="70">
        <v>5.3011706000000004E-9</v>
      </c>
      <c r="K904" s="64">
        <v>4.6157409000000003E-2</v>
      </c>
      <c r="L904" s="85"/>
      <c r="M904" s="105"/>
      <c r="N904" s="76"/>
      <c r="O904" s="76"/>
      <c r="P904" s="76"/>
      <c r="Q904" s="76"/>
      <c r="S904" s="23"/>
      <c r="T904" s="151"/>
      <c r="U904" s="151"/>
      <c r="V904" s="151"/>
      <c r="W904" s="151"/>
      <c r="X904" s="151"/>
      <c r="Y904" s="151"/>
      <c r="Z904" s="151"/>
      <c r="AA904" s="151"/>
      <c r="AB904" s="151"/>
      <c r="AC904" s="151"/>
      <c r="AE904" s="75"/>
      <c r="AF904" s="75"/>
      <c r="AG904" s="20"/>
      <c r="AH904" s="20"/>
      <c r="AI904" s="20"/>
      <c r="AJ904" s="20"/>
      <c r="AK904" s="20"/>
      <c r="AL904" s="20"/>
      <c r="AM904" s="20"/>
      <c r="AN904" s="20"/>
      <c r="AO904" s="20"/>
      <c r="AP904" s="20"/>
      <c r="AQ904" s="20"/>
    </row>
    <row r="905" spans="2:43" x14ac:dyDescent="0.15">
      <c r="C905" s="77" t="s">
        <v>1821</v>
      </c>
      <c r="D905" s="114"/>
      <c r="E905" s="73" t="s">
        <v>38</v>
      </c>
      <c r="F905" s="108" t="s">
        <v>1822</v>
      </c>
      <c r="G905" s="108">
        <v>222.89033333333333</v>
      </c>
      <c r="H905" s="109">
        <v>3805.6606999999999</v>
      </c>
      <c r="I905" s="64">
        <v>6.6831671000000005E-4</v>
      </c>
      <c r="J905" s="70">
        <v>1.1838053E-6</v>
      </c>
      <c r="K905" s="64">
        <v>11.575805000000001</v>
      </c>
      <c r="L905" s="85"/>
      <c r="M905" s="85"/>
      <c r="N905" s="76"/>
      <c r="O905" s="76"/>
      <c r="P905" s="76"/>
      <c r="Q905" s="76"/>
      <c r="S905" s="23"/>
      <c r="T905" s="151"/>
      <c r="U905" s="151"/>
      <c r="V905" s="151"/>
      <c r="W905" s="151"/>
      <c r="X905" s="151"/>
      <c r="Y905" s="151"/>
      <c r="Z905" s="151"/>
      <c r="AA905" s="151"/>
      <c r="AB905" s="151"/>
      <c r="AC905" s="151"/>
      <c r="AE905" s="75"/>
      <c r="AF905" s="75"/>
      <c r="AG905" s="20"/>
      <c r="AH905" s="20"/>
      <c r="AI905" s="20"/>
      <c r="AJ905" s="20"/>
      <c r="AK905" s="20"/>
      <c r="AL905" s="20"/>
      <c r="AM905" s="20"/>
      <c r="AN905" s="20"/>
      <c r="AO905" s="20"/>
      <c r="AP905" s="20"/>
      <c r="AQ905" s="20"/>
    </row>
    <row r="906" spans="2:43" x14ac:dyDescent="0.15">
      <c r="C906" s="77" t="s">
        <v>1823</v>
      </c>
      <c r="D906" s="106">
        <v>1</v>
      </c>
      <c r="E906" s="73" t="s">
        <v>1711</v>
      </c>
      <c r="F906" s="108" t="s">
        <v>1824</v>
      </c>
      <c r="G906" s="108">
        <v>0.17693276296296295</v>
      </c>
      <c r="H906" s="109">
        <v>2.7865994000000001</v>
      </c>
      <c r="I906" s="64">
        <v>7.5678138000000001E-7</v>
      </c>
      <c r="J906" s="70">
        <v>1.2444085E-9</v>
      </c>
      <c r="K906" s="64">
        <v>1.0330417E-2</v>
      </c>
      <c r="L906" s="85"/>
      <c r="M906" s="85"/>
      <c r="N906" s="76"/>
      <c r="O906" s="76"/>
      <c r="P906" s="76"/>
      <c r="Q906" s="76"/>
      <c r="R906" s="85"/>
      <c r="S906" s="23"/>
      <c r="T906" s="73"/>
      <c r="U906" s="104"/>
      <c r="V906" s="151"/>
      <c r="W906" s="151"/>
      <c r="X906" s="151"/>
      <c r="Y906" s="151"/>
      <c r="Z906" s="151"/>
      <c r="AA906" s="151"/>
      <c r="AB906" s="151"/>
      <c r="AC906" s="151"/>
      <c r="AE906" s="75"/>
      <c r="AF906" s="75"/>
      <c r="AG906" s="20"/>
      <c r="AH906" s="20"/>
      <c r="AI906" s="20"/>
      <c r="AJ906" s="20"/>
      <c r="AK906" s="20"/>
      <c r="AL906" s="20"/>
      <c r="AM906" s="20"/>
      <c r="AN906" s="20"/>
      <c r="AO906" s="20"/>
      <c r="AP906" s="20"/>
      <c r="AQ906" s="20"/>
    </row>
    <row r="907" spans="2:43" x14ac:dyDescent="0.15">
      <c r="C907" s="77" t="s">
        <v>1825</v>
      </c>
      <c r="D907" s="106">
        <v>1</v>
      </c>
      <c r="E907" s="73" t="s">
        <v>1711</v>
      </c>
      <c r="F907" s="108" t="s">
        <v>1826</v>
      </c>
      <c r="G907" s="108">
        <v>0.13433180740740738</v>
      </c>
      <c r="H907" s="109">
        <v>2.4550546</v>
      </c>
      <c r="I907" s="64">
        <v>6.1722345999999997E-7</v>
      </c>
      <c r="J907" s="70">
        <v>1.0133775000000001E-9</v>
      </c>
      <c r="K907" s="64">
        <v>1.2345784E-2</v>
      </c>
      <c r="L907" s="85"/>
      <c r="M907" s="85"/>
      <c r="N907" s="74"/>
      <c r="O907" s="112"/>
      <c r="P907" s="76"/>
      <c r="Q907" s="76"/>
      <c r="S907" s="23"/>
      <c r="T907" s="151"/>
      <c r="U907" s="151"/>
      <c r="V907" s="151"/>
      <c r="W907" s="151"/>
      <c r="X907" s="151"/>
      <c r="Y907" s="151"/>
      <c r="Z907" s="151"/>
      <c r="AA907" s="151"/>
      <c r="AB907" s="151"/>
      <c r="AC907" s="151"/>
      <c r="AE907" s="75"/>
      <c r="AF907" s="75"/>
      <c r="AG907" s="85"/>
      <c r="AH907" s="85"/>
      <c r="AI907" s="85"/>
      <c r="AJ907" s="85"/>
      <c r="AK907" s="85"/>
      <c r="AL907" s="85"/>
      <c r="AM907" s="85"/>
      <c r="AN907" s="85"/>
      <c r="AO907" s="85"/>
      <c r="AP907" s="85"/>
      <c r="AQ907" s="85"/>
    </row>
    <row r="908" spans="2:43" x14ac:dyDescent="0.15">
      <c r="B908" s="85" t="s">
        <v>1827</v>
      </c>
      <c r="C908" s="67" t="s">
        <v>1828</v>
      </c>
      <c r="D908" s="83" t="s">
        <v>1829</v>
      </c>
      <c r="E908" s="114"/>
      <c r="F908" s="73"/>
      <c r="G908" s="110"/>
      <c r="H908" s="116"/>
      <c r="I908" s="64"/>
      <c r="K908" s="64"/>
      <c r="L908" s="73"/>
      <c r="M908" s="85"/>
      <c r="N908" s="76"/>
      <c r="O908" s="76"/>
      <c r="S908" s="23"/>
      <c r="AE908" s="75"/>
      <c r="AF908" s="75"/>
      <c r="AG908" s="20"/>
      <c r="AH908" s="20"/>
      <c r="AI908" s="20"/>
      <c r="AJ908" s="20"/>
      <c r="AK908" s="20"/>
      <c r="AL908" s="20"/>
      <c r="AM908" s="20"/>
      <c r="AN908" s="20"/>
      <c r="AO908" s="20"/>
      <c r="AP908" s="20"/>
      <c r="AQ908" s="20"/>
    </row>
    <row r="909" spans="2:43" x14ac:dyDescent="0.15">
      <c r="C909" s="77" t="s">
        <v>1830</v>
      </c>
      <c r="D909" s="75"/>
      <c r="E909" s="73" t="s">
        <v>33</v>
      </c>
      <c r="F909" s="108" t="s">
        <v>1831</v>
      </c>
      <c r="G909" s="108">
        <v>0.861250962962963</v>
      </c>
      <c r="H909" s="109">
        <v>31.764544999999998</v>
      </c>
      <c r="I909" s="64">
        <v>2.1515114999999999E-6</v>
      </c>
      <c r="J909" s="70">
        <v>7.1363462999999997E-9</v>
      </c>
      <c r="K909" s="64">
        <v>3.8643227000000002E-2</v>
      </c>
      <c r="L909" s="85"/>
      <c r="M909" s="73"/>
      <c r="N909" s="76"/>
      <c r="O909" s="76"/>
      <c r="P909" s="76"/>
      <c r="Q909" s="76"/>
      <c r="R909" s="151"/>
      <c r="S909" s="23"/>
      <c r="T909" s="151"/>
      <c r="U909" s="151"/>
      <c r="V909" s="151"/>
      <c r="W909" s="151"/>
      <c r="X909" s="151"/>
      <c r="Y909" s="151"/>
      <c r="Z909" s="151"/>
      <c r="AA909" s="151"/>
      <c r="AB909" s="151"/>
      <c r="AC909" s="151"/>
      <c r="AE909" s="75"/>
      <c r="AF909" s="75"/>
      <c r="AG909" s="20"/>
      <c r="AH909" s="20"/>
      <c r="AI909" s="20"/>
      <c r="AJ909" s="20"/>
      <c r="AK909" s="20"/>
      <c r="AL909" s="20"/>
      <c r="AM909" s="20"/>
      <c r="AN909" s="20"/>
      <c r="AO909" s="20"/>
      <c r="AP909" s="20"/>
      <c r="AQ909" s="20"/>
    </row>
    <row r="910" spans="2:43" x14ac:dyDescent="0.15">
      <c r="C910" s="77" t="s">
        <v>1832</v>
      </c>
      <c r="D910" s="75"/>
      <c r="E910" s="73" t="s">
        <v>279</v>
      </c>
      <c r="F910" s="108" t="s">
        <v>1833</v>
      </c>
      <c r="G910" s="108">
        <v>0.52009988888888892</v>
      </c>
      <c r="H910" s="109">
        <v>13.692906000000001</v>
      </c>
      <c r="I910" s="64">
        <v>1.0283644999999999E-6</v>
      </c>
      <c r="J910" s="70">
        <v>2.6762009000000002E-9</v>
      </c>
      <c r="K910" s="64">
        <v>2.3336216E-2</v>
      </c>
      <c r="L910" s="85"/>
      <c r="M910" s="85"/>
      <c r="N910" s="76"/>
      <c r="O910" s="76"/>
      <c r="P910" s="76"/>
      <c r="Q910" s="76"/>
      <c r="R910" s="151"/>
      <c r="S910" s="23"/>
      <c r="T910" s="151"/>
      <c r="U910" s="151"/>
      <c r="V910" s="151"/>
      <c r="W910" s="151"/>
      <c r="X910" s="151"/>
      <c r="Y910" s="151"/>
      <c r="Z910" s="151"/>
      <c r="AA910" s="151"/>
      <c r="AB910" s="151"/>
      <c r="AC910" s="151"/>
      <c r="AE910" s="75"/>
      <c r="AF910" s="75"/>
      <c r="AG910" s="76"/>
      <c r="AH910" s="76"/>
      <c r="AI910" s="76"/>
      <c r="AJ910" s="76"/>
      <c r="AK910" s="76"/>
      <c r="AL910" s="76"/>
      <c r="AM910" s="76"/>
      <c r="AN910" s="76"/>
      <c r="AO910" s="20"/>
      <c r="AP910" s="20"/>
      <c r="AQ910" s="20"/>
    </row>
    <row r="911" spans="2:43" x14ac:dyDescent="0.15">
      <c r="C911" s="77" t="s">
        <v>1834</v>
      </c>
      <c r="D911" s="75"/>
      <c r="E911" s="73" t="s">
        <v>279</v>
      </c>
      <c r="F911" s="108" t="s">
        <v>1835</v>
      </c>
      <c r="G911" s="108">
        <v>1.418552074074074</v>
      </c>
      <c r="H911" s="109">
        <v>37.346865000000001</v>
      </c>
      <c r="I911" s="64">
        <v>2.804824E-6</v>
      </c>
      <c r="J911" s="28">
        <v>7.2992333999999997E-9</v>
      </c>
      <c r="K911" s="64">
        <v>6.3648616000000005E-2</v>
      </c>
      <c r="L911" s="85"/>
      <c r="M911" s="85"/>
      <c r="N911" s="76"/>
      <c r="O911" s="76"/>
      <c r="P911" s="76"/>
      <c r="Q911" s="76"/>
      <c r="R911" s="151"/>
      <c r="S911" s="23"/>
      <c r="T911" s="151"/>
      <c r="U911" s="151"/>
      <c r="V911" s="151"/>
      <c r="W911" s="151"/>
      <c r="X911" s="151"/>
      <c r="Y911" s="151"/>
      <c r="Z911" s="151"/>
      <c r="AA911" s="151"/>
      <c r="AB911" s="151"/>
      <c r="AC911" s="151"/>
      <c r="AE911" s="75"/>
      <c r="AF911" s="75"/>
      <c r="AG911" s="76"/>
      <c r="AH911" s="76"/>
      <c r="AI911" s="76"/>
      <c r="AJ911" s="76"/>
      <c r="AK911" s="76"/>
      <c r="AL911" s="76"/>
      <c r="AM911" s="76"/>
      <c r="AN911" s="20"/>
      <c r="AO911" s="20"/>
      <c r="AP911" s="20"/>
      <c r="AQ911" s="20"/>
    </row>
    <row r="912" spans="2:43" x14ac:dyDescent="0.15">
      <c r="C912" s="77" t="s">
        <v>1836</v>
      </c>
      <c r="D912" s="75"/>
      <c r="E912" s="73" t="s">
        <v>279</v>
      </c>
      <c r="F912" s="108" t="s">
        <v>1837</v>
      </c>
      <c r="G912" s="108">
        <v>2.2223863703703701</v>
      </c>
      <c r="H912" s="109">
        <v>58.509773000000003</v>
      </c>
      <c r="I912" s="64">
        <v>4.3942005999999998E-6</v>
      </c>
      <c r="J912" s="70">
        <v>1.1435403999999999E-8</v>
      </c>
      <c r="K912" s="64">
        <v>9.9715628000000001E-2</v>
      </c>
      <c r="L912" s="85"/>
      <c r="M912" s="85"/>
      <c r="N912" s="74"/>
      <c r="P912" s="76"/>
      <c r="Q912" s="76"/>
      <c r="R912" s="151"/>
      <c r="S912" s="23"/>
      <c r="T912" s="151"/>
      <c r="U912" s="151"/>
      <c r="V912" s="151"/>
      <c r="W912" s="151"/>
      <c r="X912" s="151"/>
      <c r="Y912" s="151"/>
      <c r="Z912" s="151"/>
      <c r="AA912" s="151"/>
      <c r="AB912" s="151"/>
      <c r="AC912" s="151"/>
      <c r="AE912" s="75"/>
      <c r="AF912" s="75"/>
      <c r="AG912" s="76"/>
      <c r="AH912" s="76"/>
      <c r="AI912" s="76"/>
      <c r="AJ912" s="76"/>
      <c r="AK912" s="76"/>
      <c r="AL912" s="76"/>
      <c r="AM912" s="76"/>
      <c r="AN912" s="20"/>
      <c r="AO912" s="20"/>
      <c r="AP912" s="20"/>
      <c r="AQ912" s="20"/>
    </row>
    <row r="913" spans="3:43" x14ac:dyDescent="0.15">
      <c r="C913" s="77" t="s">
        <v>1838</v>
      </c>
      <c r="D913" s="75"/>
      <c r="E913" s="73" t="s">
        <v>38</v>
      </c>
      <c r="F913" s="108" t="s">
        <v>1839</v>
      </c>
      <c r="G913" s="108">
        <v>8.7560511111111114E-2</v>
      </c>
      <c r="H913" s="109">
        <v>2.3052454</v>
      </c>
      <c r="I913" s="64">
        <v>1.7312851999999999E-7</v>
      </c>
      <c r="J913" s="70">
        <v>4.5054717000000002E-10</v>
      </c>
      <c r="K913" s="64">
        <v>3.9287280999999999E-3</v>
      </c>
      <c r="L913" s="85"/>
      <c r="M913" s="85"/>
      <c r="N913" s="76"/>
      <c r="O913" s="76"/>
      <c r="P913" s="76"/>
      <c r="Q913" s="76"/>
      <c r="R913" s="151"/>
      <c r="S913" s="23"/>
      <c r="T913" s="151"/>
      <c r="U913" s="151"/>
      <c r="V913" s="151"/>
      <c r="W913" s="151"/>
      <c r="X913" s="151"/>
      <c r="Y913" s="151"/>
      <c r="Z913" s="151"/>
      <c r="AA913" s="151"/>
      <c r="AB913" s="151"/>
      <c r="AC913" s="151"/>
      <c r="AE913" s="75"/>
      <c r="AF913" s="75"/>
      <c r="AG913" s="20"/>
      <c r="AH913" s="20"/>
      <c r="AI913" s="20"/>
      <c r="AJ913" s="20"/>
      <c r="AK913" s="20"/>
      <c r="AL913" s="20"/>
      <c r="AM913" s="20"/>
      <c r="AN913" s="20"/>
      <c r="AO913" s="20"/>
      <c r="AP913" s="20"/>
      <c r="AQ913" s="20"/>
    </row>
    <row r="914" spans="3:43" x14ac:dyDescent="0.15">
      <c r="C914" s="77" t="s">
        <v>1840</v>
      </c>
      <c r="D914" s="75"/>
      <c r="E914" s="73" t="s">
        <v>33</v>
      </c>
      <c r="F914" s="108" t="s">
        <v>1841</v>
      </c>
      <c r="G914" s="108">
        <v>0.14186717037037036</v>
      </c>
      <c r="H914" s="109">
        <v>3.7350013999999998</v>
      </c>
      <c r="I914" s="64">
        <v>2.8050604999999998E-7</v>
      </c>
      <c r="J914" s="70">
        <v>7.2998488999999996E-10</v>
      </c>
      <c r="K914" s="64">
        <v>6.3653983000000001E-3</v>
      </c>
      <c r="L914" s="85"/>
      <c r="M914" s="85"/>
      <c r="N914" s="76"/>
      <c r="O914" s="76"/>
      <c r="P914" s="76"/>
      <c r="Q914" s="76"/>
      <c r="R914" s="151"/>
      <c r="S914" s="23"/>
      <c r="T914" s="151"/>
      <c r="U914" s="151"/>
      <c r="V914" s="151"/>
      <c r="W914" s="151"/>
      <c r="X914" s="151"/>
      <c r="Y914" s="151"/>
      <c r="Z914" s="151"/>
      <c r="AA914" s="151"/>
      <c r="AB914" s="151"/>
      <c r="AC914" s="151"/>
      <c r="AE914" s="75"/>
      <c r="AF914" s="75"/>
      <c r="AG914" s="76"/>
      <c r="AH914" s="76"/>
      <c r="AI914" s="76"/>
      <c r="AJ914" s="76"/>
      <c r="AK914" s="76"/>
      <c r="AL914" s="76"/>
      <c r="AM914" s="76"/>
      <c r="AN914" s="20"/>
      <c r="AO914" s="20"/>
      <c r="AP914" s="20"/>
      <c r="AQ914" s="20"/>
    </row>
    <row r="915" spans="3:43" x14ac:dyDescent="0.15">
      <c r="C915" s="77" t="s">
        <v>1842</v>
      </c>
      <c r="D915" s="75"/>
      <c r="E915" s="73" t="s">
        <v>33</v>
      </c>
      <c r="F915" s="108" t="s">
        <v>1843</v>
      </c>
      <c r="G915" s="108">
        <v>0.53194208888888883</v>
      </c>
      <c r="H915" s="109">
        <v>14.004681</v>
      </c>
      <c r="I915" s="64">
        <v>1.0517794000000001E-6</v>
      </c>
      <c r="J915" s="70">
        <v>2.7371356000000002E-9</v>
      </c>
      <c r="K915" s="64">
        <v>2.3867559999999999E-2</v>
      </c>
      <c r="L915" s="85"/>
      <c r="M915" s="85"/>
      <c r="N915" s="76"/>
      <c r="O915" s="76"/>
      <c r="P915" s="76"/>
      <c r="Q915" s="76"/>
      <c r="R915" s="151"/>
      <c r="S915" s="23"/>
      <c r="T915" s="151"/>
      <c r="U915" s="151"/>
      <c r="V915" s="151"/>
      <c r="W915" s="151"/>
      <c r="X915" s="151"/>
      <c r="Y915" s="151"/>
      <c r="Z915" s="151"/>
      <c r="AA915" s="151"/>
      <c r="AB915" s="151"/>
      <c r="AC915" s="151"/>
      <c r="AE915" s="75"/>
      <c r="AF915" s="75"/>
      <c r="AG915" s="20"/>
      <c r="AH915" s="20"/>
      <c r="AI915" s="20"/>
      <c r="AJ915" s="20"/>
      <c r="AK915" s="20"/>
      <c r="AL915" s="20"/>
      <c r="AM915" s="20"/>
      <c r="AN915" s="20"/>
      <c r="AO915" s="20"/>
      <c r="AP915" s="20"/>
      <c r="AQ915" s="20"/>
    </row>
    <row r="916" spans="3:43" x14ac:dyDescent="0.15">
      <c r="C916" s="77" t="s">
        <v>1844</v>
      </c>
      <c r="D916" s="75"/>
      <c r="E916" s="73" t="s">
        <v>38</v>
      </c>
      <c r="F916" s="108" t="s">
        <v>1845</v>
      </c>
      <c r="G916" s="108">
        <v>5.7057876296296293E-2</v>
      </c>
      <c r="H916" s="109">
        <v>1.5021886</v>
      </c>
      <c r="I916" s="64">
        <v>1.1281736000000001E-7</v>
      </c>
      <c r="J916" s="70">
        <v>2.9359426000000002E-10</v>
      </c>
      <c r="K916" s="64">
        <v>2.5601138E-3</v>
      </c>
      <c r="L916" s="85"/>
      <c r="M916" s="85"/>
      <c r="N916" s="76"/>
      <c r="O916" s="76"/>
      <c r="P916" s="76"/>
      <c r="Q916" s="76"/>
      <c r="R916" s="151"/>
      <c r="S916" s="23"/>
      <c r="T916" s="151"/>
      <c r="U916" s="151"/>
      <c r="V916" s="151"/>
      <c r="W916" s="151"/>
      <c r="X916" s="151"/>
      <c r="Y916" s="151"/>
      <c r="Z916" s="151"/>
      <c r="AA916" s="151"/>
      <c r="AB916" s="151"/>
      <c r="AC916" s="151"/>
      <c r="AE916" s="75"/>
      <c r="AF916" s="75"/>
      <c r="AG916" s="76"/>
      <c r="AH916" s="76"/>
      <c r="AI916" s="76"/>
      <c r="AJ916" s="76"/>
      <c r="AK916" s="76"/>
      <c r="AL916" s="76"/>
      <c r="AM916" s="76"/>
      <c r="AN916" s="20"/>
      <c r="AO916" s="20"/>
      <c r="AP916" s="20"/>
      <c r="AQ916" s="20"/>
    </row>
    <row r="917" spans="3:43" x14ac:dyDescent="0.15">
      <c r="C917" s="77" t="s">
        <v>1846</v>
      </c>
      <c r="D917" s="75"/>
      <c r="E917" s="73" t="s">
        <v>38</v>
      </c>
      <c r="F917" s="108" t="s">
        <v>1847</v>
      </c>
      <c r="G917" s="108">
        <v>0.6355957333333333</v>
      </c>
      <c r="H917" s="109">
        <v>12.007839000000001</v>
      </c>
      <c r="I917" s="64">
        <v>1.4225515999999999E-6</v>
      </c>
      <c r="J917" s="70">
        <v>3.2868441999999999E-9</v>
      </c>
      <c r="K917" s="64">
        <v>5.5645673E-2</v>
      </c>
      <c r="L917" s="85"/>
      <c r="M917" s="85"/>
      <c r="N917" s="76"/>
      <c r="O917" s="76"/>
      <c r="P917" s="76"/>
      <c r="Q917" s="76"/>
      <c r="R917" s="151"/>
      <c r="S917" s="23"/>
      <c r="T917" s="151"/>
      <c r="U917" s="151"/>
      <c r="V917" s="151"/>
      <c r="W917" s="151"/>
      <c r="X917" s="151"/>
      <c r="Y917" s="151"/>
      <c r="Z917" s="151"/>
      <c r="AA917" s="151"/>
      <c r="AB917" s="151"/>
      <c r="AC917" s="151"/>
      <c r="AE917" s="75"/>
      <c r="AF917" s="75"/>
      <c r="AG917" s="76"/>
      <c r="AH917" s="76"/>
      <c r="AI917" s="76"/>
      <c r="AJ917" s="76"/>
      <c r="AK917" s="76"/>
      <c r="AL917" s="76"/>
      <c r="AM917" s="76"/>
      <c r="AN917" s="20"/>
      <c r="AO917" s="20"/>
      <c r="AP917" s="20"/>
      <c r="AQ917" s="20"/>
    </row>
    <row r="918" spans="3:43" x14ac:dyDescent="0.15">
      <c r="C918" s="77" t="s">
        <v>1848</v>
      </c>
      <c r="D918" s="75"/>
      <c r="E918" s="73" t="s">
        <v>38</v>
      </c>
      <c r="F918" s="108" t="s">
        <v>1849</v>
      </c>
      <c r="G918" s="108">
        <v>0.19258528148148149</v>
      </c>
      <c r="H918" s="109">
        <v>5.0702800999999997</v>
      </c>
      <c r="I918" s="64">
        <v>3.8078815000000002E-7</v>
      </c>
      <c r="J918" s="70">
        <v>9.9095756999999999E-10</v>
      </c>
      <c r="K918" s="64">
        <v>8.6410549999999999E-3</v>
      </c>
      <c r="L918" s="85"/>
      <c r="M918" s="85"/>
      <c r="N918" s="76"/>
      <c r="O918" s="76"/>
      <c r="P918" s="76"/>
      <c r="Q918" s="76"/>
      <c r="R918" s="151"/>
      <c r="S918" s="23"/>
      <c r="T918" s="151"/>
      <c r="U918" s="151"/>
      <c r="V918" s="151"/>
      <c r="W918" s="151"/>
      <c r="X918" s="151"/>
      <c r="Y918" s="151"/>
      <c r="Z918" s="151"/>
      <c r="AA918" s="151"/>
      <c r="AB918" s="151"/>
      <c r="AC918" s="151"/>
      <c r="AE918" s="75"/>
      <c r="AF918" s="75"/>
      <c r="AG918" s="76"/>
      <c r="AH918" s="76"/>
      <c r="AI918" s="76"/>
      <c r="AJ918" s="76"/>
      <c r="AK918" s="76"/>
      <c r="AL918" s="76"/>
      <c r="AM918" s="76"/>
      <c r="AN918" s="20"/>
      <c r="AO918" s="20"/>
      <c r="AP918" s="20"/>
      <c r="AQ918" s="20"/>
    </row>
    <row r="919" spans="3:43" x14ac:dyDescent="0.15">
      <c r="C919" s="77" t="s">
        <v>1850</v>
      </c>
      <c r="D919" s="75"/>
      <c r="E919" s="73" t="s">
        <v>38</v>
      </c>
      <c r="F919" s="108" t="s">
        <v>1851</v>
      </c>
      <c r="G919" s="108">
        <v>7.0096259259259261E-2</v>
      </c>
      <c r="H919" s="109">
        <v>1.845456</v>
      </c>
      <c r="I919" s="64">
        <v>1.3859742E-7</v>
      </c>
      <c r="J919" s="70">
        <v>3.6068393000000002E-10</v>
      </c>
      <c r="K919" s="64">
        <v>3.1451293000000001E-3</v>
      </c>
      <c r="L919" s="85"/>
      <c r="M919" s="85"/>
      <c r="N919" s="76"/>
      <c r="O919" s="76"/>
      <c r="P919" s="76"/>
      <c r="Q919" s="76"/>
      <c r="R919" s="151"/>
      <c r="S919" s="23"/>
      <c r="T919" s="151"/>
      <c r="U919" s="151"/>
      <c r="V919" s="151"/>
      <c r="W919" s="151"/>
      <c r="X919" s="151"/>
      <c r="Y919" s="151"/>
      <c r="Z919" s="151"/>
      <c r="AA919" s="151"/>
      <c r="AB919" s="151"/>
      <c r="AC919" s="151"/>
      <c r="AE919" s="75"/>
      <c r="AF919" s="75"/>
      <c r="AG919" s="76"/>
      <c r="AH919" s="76"/>
      <c r="AI919" s="76"/>
      <c r="AJ919" s="76"/>
      <c r="AK919" s="76"/>
      <c r="AL919" s="76"/>
      <c r="AM919" s="76"/>
      <c r="AN919" s="20"/>
      <c r="AO919" s="20"/>
      <c r="AP919" s="20"/>
      <c r="AQ919" s="20"/>
    </row>
    <row r="920" spans="3:43" x14ac:dyDescent="0.15">
      <c r="C920" s="77" t="s">
        <v>1852</v>
      </c>
      <c r="D920" s="75"/>
      <c r="E920" s="73" t="s">
        <v>279</v>
      </c>
      <c r="F920" s="108" t="s">
        <v>1853</v>
      </c>
      <c r="G920" s="108">
        <v>2.9316025925925921</v>
      </c>
      <c r="H920" s="109">
        <v>77.181630999999996</v>
      </c>
      <c r="I920" s="64">
        <v>5.7964943000000004E-6</v>
      </c>
      <c r="J920" s="70">
        <v>1.5084713E-8</v>
      </c>
      <c r="K920" s="64">
        <v>0.13153724999999999</v>
      </c>
      <c r="L920" s="85"/>
      <c r="M920" s="85"/>
      <c r="N920" s="76"/>
      <c r="O920" s="76"/>
      <c r="P920" s="76"/>
      <c r="Q920" s="76"/>
      <c r="R920" s="151"/>
      <c r="S920" s="23"/>
      <c r="T920" s="151"/>
      <c r="U920" s="151"/>
      <c r="V920" s="151"/>
      <c r="W920" s="151"/>
      <c r="X920" s="151"/>
      <c r="Y920" s="151"/>
      <c r="Z920" s="151"/>
      <c r="AA920" s="151"/>
      <c r="AB920" s="151"/>
      <c r="AC920" s="151"/>
      <c r="AE920" s="75"/>
      <c r="AF920" s="75"/>
      <c r="AG920" s="20"/>
      <c r="AH920" s="20"/>
      <c r="AI920" s="20"/>
      <c r="AJ920" s="20"/>
      <c r="AK920" s="20"/>
      <c r="AL920" s="20"/>
      <c r="AM920" s="20"/>
      <c r="AN920" s="20"/>
      <c r="AO920" s="20"/>
      <c r="AP920" s="20"/>
      <c r="AQ920" s="20"/>
    </row>
    <row r="921" spans="3:43" x14ac:dyDescent="0.15">
      <c r="C921" s="77" t="s">
        <v>1854</v>
      </c>
      <c r="D921" s="75"/>
      <c r="E921" s="73" t="s">
        <v>279</v>
      </c>
      <c r="F921" s="108" t="s">
        <v>1855</v>
      </c>
      <c r="G921" s="108">
        <v>5.1543477777777778</v>
      </c>
      <c r="H921" s="109">
        <v>135.70085</v>
      </c>
      <c r="I921" s="64">
        <v>1.0191404E-5</v>
      </c>
      <c r="J921" s="70">
        <v>2.6521963999999999E-8</v>
      </c>
      <c r="K921" s="64">
        <v>0.23126898000000001</v>
      </c>
      <c r="L921" s="85"/>
      <c r="M921" s="85"/>
      <c r="N921" s="76"/>
      <c r="O921" s="76"/>
      <c r="P921" s="76"/>
      <c r="Q921" s="76"/>
      <c r="R921" s="151"/>
      <c r="S921" s="23"/>
      <c r="T921" s="151"/>
      <c r="U921" s="151"/>
      <c r="V921" s="151"/>
      <c r="W921" s="151"/>
      <c r="X921" s="151"/>
      <c r="Y921" s="151"/>
      <c r="Z921" s="151"/>
      <c r="AA921" s="151"/>
      <c r="AB921" s="151"/>
      <c r="AC921" s="151"/>
      <c r="AE921" s="75"/>
      <c r="AF921" s="75"/>
      <c r="AG921" s="20"/>
      <c r="AH921" s="20"/>
      <c r="AI921" s="76"/>
      <c r="AJ921" s="20"/>
      <c r="AK921" s="20"/>
      <c r="AL921" s="20"/>
      <c r="AM921" s="76"/>
      <c r="AN921" s="20"/>
      <c r="AO921" s="20"/>
      <c r="AP921" s="20"/>
      <c r="AQ921" s="20"/>
    </row>
    <row r="922" spans="3:43" x14ac:dyDescent="0.15">
      <c r="C922" s="77" t="s">
        <v>1856</v>
      </c>
      <c r="D922" s="75"/>
      <c r="E922" s="73" t="s">
        <v>279</v>
      </c>
      <c r="F922" s="108" t="s">
        <v>1857</v>
      </c>
      <c r="G922" s="108">
        <v>0.56746868888888891</v>
      </c>
      <c r="H922" s="109">
        <v>14.940006</v>
      </c>
      <c r="I922" s="64">
        <v>1.1220241999999999E-6</v>
      </c>
      <c r="J922" s="70">
        <v>2.9199396E-9</v>
      </c>
      <c r="K922" s="64">
        <v>2.5461593000000001E-2</v>
      </c>
      <c r="L922" s="85"/>
      <c r="M922" s="85"/>
      <c r="N922" s="76"/>
      <c r="O922" s="76"/>
      <c r="P922" s="76"/>
      <c r="Q922" s="76"/>
      <c r="R922" s="151"/>
      <c r="S922" s="23"/>
      <c r="T922" s="151"/>
      <c r="U922" s="151"/>
      <c r="V922" s="151"/>
      <c r="W922" s="151"/>
      <c r="X922" s="151"/>
      <c r="Y922" s="151"/>
      <c r="Z922" s="151"/>
      <c r="AA922" s="151"/>
      <c r="AB922" s="151"/>
      <c r="AC922" s="151"/>
      <c r="AE922" s="75"/>
      <c r="AF922" s="75"/>
      <c r="AG922" s="20"/>
      <c r="AH922" s="20"/>
      <c r="AI922" s="20"/>
      <c r="AJ922" s="20"/>
      <c r="AK922" s="20"/>
      <c r="AL922" s="20"/>
      <c r="AM922" s="20"/>
      <c r="AN922" s="20"/>
      <c r="AO922" s="20"/>
      <c r="AP922" s="20"/>
      <c r="AQ922" s="20"/>
    </row>
    <row r="923" spans="3:43" x14ac:dyDescent="0.15">
      <c r="C923" s="77" t="s">
        <v>1858</v>
      </c>
      <c r="D923" s="75"/>
      <c r="E923" s="73" t="s">
        <v>279</v>
      </c>
      <c r="F923" s="108" t="s">
        <v>1859</v>
      </c>
      <c r="G923" s="108">
        <v>1.2296749629629629</v>
      </c>
      <c r="H923" s="109">
        <v>32.374211000000003</v>
      </c>
      <c r="I923" s="64">
        <v>2.4313677999999998E-6</v>
      </c>
      <c r="J923" s="70">
        <v>6.3273563999999996E-9</v>
      </c>
      <c r="K923" s="64">
        <v>5.5173940999999997E-2</v>
      </c>
      <c r="L923" s="85"/>
      <c r="M923" s="85"/>
      <c r="N923" s="76"/>
      <c r="O923" s="76"/>
      <c r="P923" s="76"/>
      <c r="Q923" s="76"/>
      <c r="R923" s="151"/>
      <c r="S923" s="23"/>
      <c r="T923" s="151"/>
      <c r="U923" s="151"/>
      <c r="V923" s="151"/>
      <c r="W923" s="151"/>
      <c r="X923" s="151"/>
      <c r="Y923" s="151"/>
      <c r="Z923" s="151"/>
      <c r="AA923" s="151"/>
      <c r="AB923" s="151"/>
      <c r="AC923" s="151"/>
      <c r="AE923" s="75"/>
      <c r="AF923" s="75"/>
      <c r="AG923" s="20"/>
      <c r="AH923" s="20"/>
      <c r="AI923" s="20"/>
      <c r="AJ923" s="20"/>
      <c r="AK923" s="20"/>
      <c r="AL923" s="20"/>
      <c r="AM923" s="20"/>
      <c r="AN923" s="20"/>
      <c r="AO923" s="20"/>
      <c r="AP923" s="20"/>
      <c r="AQ923" s="20"/>
    </row>
    <row r="924" spans="3:43" x14ac:dyDescent="0.15">
      <c r="C924" s="77" t="s">
        <v>1860</v>
      </c>
      <c r="D924" s="75"/>
      <c r="E924" s="73" t="s">
        <v>279</v>
      </c>
      <c r="F924" s="108" t="s">
        <v>1861</v>
      </c>
      <c r="G924" s="108">
        <v>1.8445125185185183</v>
      </c>
      <c r="H924" s="109">
        <v>48.561317000000003</v>
      </c>
      <c r="I924" s="64">
        <v>3.6470516999999999E-6</v>
      </c>
      <c r="J924" s="70">
        <v>9.4910345999999999E-9</v>
      </c>
      <c r="K924" s="64">
        <v>8.2760912000000006E-2</v>
      </c>
      <c r="L924" s="85"/>
      <c r="M924" s="85"/>
      <c r="N924" s="76"/>
      <c r="O924" s="76"/>
      <c r="P924" s="76"/>
      <c r="Q924" s="76"/>
      <c r="R924" s="151"/>
      <c r="S924" s="23"/>
      <c r="T924" s="151"/>
      <c r="U924" s="151"/>
      <c r="V924" s="151"/>
      <c r="W924" s="151"/>
      <c r="X924" s="151"/>
      <c r="Y924" s="151"/>
      <c r="Z924" s="151"/>
      <c r="AA924" s="151"/>
      <c r="AB924" s="151"/>
      <c r="AC924" s="151"/>
      <c r="AE924" s="75"/>
      <c r="AF924" s="75"/>
      <c r="AG924" s="20"/>
      <c r="AH924" s="20"/>
      <c r="AI924" s="20"/>
      <c r="AJ924" s="20"/>
      <c r="AK924" s="20"/>
      <c r="AL924" s="20"/>
      <c r="AM924" s="20"/>
      <c r="AN924" s="20"/>
      <c r="AO924" s="20"/>
      <c r="AP924" s="20"/>
      <c r="AQ924" s="20"/>
    </row>
    <row r="925" spans="3:43" x14ac:dyDescent="0.15">
      <c r="C925" s="77" t="s">
        <v>1862</v>
      </c>
      <c r="D925" s="75"/>
      <c r="E925" s="73" t="s">
        <v>279</v>
      </c>
      <c r="F925" s="108" t="s">
        <v>1863</v>
      </c>
      <c r="G925" s="108">
        <v>2.1890128888888887</v>
      </c>
      <c r="H925" s="109">
        <v>57.631134000000003</v>
      </c>
      <c r="I925" s="64">
        <v>4.3282131E-6</v>
      </c>
      <c r="J925" s="70">
        <v>1.1263678999999999E-8</v>
      </c>
      <c r="K925" s="64">
        <v>9.8218203000000004E-2</v>
      </c>
      <c r="L925" s="85"/>
      <c r="M925" s="85"/>
      <c r="N925" s="76"/>
      <c r="O925" s="76"/>
      <c r="P925" s="76"/>
      <c r="Q925" s="76"/>
      <c r="R925" s="151"/>
      <c r="S925" s="23"/>
      <c r="T925" s="151"/>
      <c r="U925" s="151"/>
      <c r="V925" s="151"/>
      <c r="W925" s="151"/>
      <c r="X925" s="151"/>
      <c r="Y925" s="151"/>
      <c r="Z925" s="151"/>
      <c r="AA925" s="151"/>
      <c r="AB925" s="151"/>
      <c r="AC925" s="151"/>
      <c r="AE925" s="75"/>
      <c r="AF925" s="75"/>
      <c r="AG925" s="20"/>
      <c r="AH925" s="20"/>
      <c r="AI925" s="20"/>
      <c r="AJ925" s="20"/>
      <c r="AK925" s="20"/>
      <c r="AL925" s="20"/>
      <c r="AM925" s="20"/>
      <c r="AN925" s="20"/>
      <c r="AO925" s="20"/>
      <c r="AP925" s="20"/>
      <c r="AQ925" s="20"/>
    </row>
    <row r="926" spans="3:43" x14ac:dyDescent="0.15">
      <c r="C926" s="77" t="s">
        <v>1864</v>
      </c>
      <c r="D926" s="75"/>
      <c r="E926" s="73" t="s">
        <v>279</v>
      </c>
      <c r="F926" s="108" t="s">
        <v>1865</v>
      </c>
      <c r="G926" s="108">
        <v>2.7894961481481477</v>
      </c>
      <c r="H926" s="109">
        <v>73.440331</v>
      </c>
      <c r="I926" s="64">
        <v>5.5155153E-6</v>
      </c>
      <c r="J926" s="70">
        <v>1.4353497000000001E-8</v>
      </c>
      <c r="K926" s="64">
        <v>0.12516111999999999</v>
      </c>
      <c r="L926" s="85"/>
      <c r="M926" s="85"/>
      <c r="N926" s="76"/>
      <c r="O926" s="76"/>
      <c r="P926" s="76"/>
      <c r="Q926" s="76"/>
      <c r="R926" s="151"/>
      <c r="S926" s="23"/>
      <c r="T926" s="151"/>
      <c r="U926" s="151"/>
      <c r="V926" s="151"/>
      <c r="W926" s="151"/>
      <c r="X926" s="151"/>
      <c r="Y926" s="151"/>
      <c r="Z926" s="151"/>
      <c r="AA926" s="151"/>
      <c r="AB926" s="151"/>
      <c r="AC926" s="151"/>
      <c r="AE926" s="75"/>
      <c r="AF926" s="75"/>
      <c r="AG926" s="20"/>
      <c r="AH926" s="20"/>
      <c r="AI926" s="20"/>
      <c r="AJ926" s="20"/>
      <c r="AK926" s="20"/>
      <c r="AL926" s="20"/>
      <c r="AM926" s="20"/>
      <c r="AN926" s="20"/>
      <c r="AO926" s="20"/>
      <c r="AP926" s="20"/>
      <c r="AQ926" s="20"/>
    </row>
    <row r="927" spans="3:43" x14ac:dyDescent="0.15">
      <c r="C927" s="77" t="s">
        <v>1866</v>
      </c>
      <c r="D927" s="75"/>
      <c r="E927" s="73" t="s">
        <v>38</v>
      </c>
      <c r="F927" s="108" t="s">
        <v>1867</v>
      </c>
      <c r="G927" s="108">
        <v>5.7057876296296293E-2</v>
      </c>
      <c r="H927" s="109">
        <v>1.5021886</v>
      </c>
      <c r="I927" s="64">
        <v>1.1281736000000001E-7</v>
      </c>
      <c r="J927" s="70">
        <v>2.9359426000000002E-10</v>
      </c>
      <c r="K927" s="64">
        <v>2.5601138E-3</v>
      </c>
      <c r="L927" s="85"/>
      <c r="M927" s="85"/>
      <c r="N927" s="76"/>
      <c r="O927" s="76"/>
      <c r="P927" s="76"/>
      <c r="Q927" s="76"/>
      <c r="R927" s="151"/>
      <c r="S927" s="23"/>
      <c r="T927" s="151"/>
      <c r="U927" s="151"/>
      <c r="V927" s="151"/>
      <c r="W927" s="151"/>
      <c r="X927" s="151"/>
      <c r="Y927" s="151"/>
      <c r="Z927" s="151"/>
      <c r="AA927" s="151"/>
      <c r="AB927" s="151"/>
      <c r="AC927" s="151"/>
      <c r="AE927" s="75"/>
      <c r="AF927" s="75"/>
      <c r="AG927" s="20"/>
      <c r="AH927" s="20"/>
      <c r="AI927" s="20"/>
      <c r="AJ927" s="20"/>
      <c r="AK927" s="20"/>
      <c r="AL927" s="20"/>
      <c r="AM927" s="20"/>
      <c r="AN927" s="20"/>
      <c r="AO927" s="20"/>
      <c r="AP927" s="20"/>
      <c r="AQ927" s="20"/>
    </row>
    <row r="928" spans="3:43" x14ac:dyDescent="0.15">
      <c r="C928" s="77" t="s">
        <v>1868</v>
      </c>
      <c r="D928" s="75"/>
      <c r="E928" s="73" t="s">
        <v>38</v>
      </c>
      <c r="F928" s="108" t="s">
        <v>1869</v>
      </c>
      <c r="G928" s="108">
        <v>0.81352859259259247</v>
      </c>
      <c r="H928" s="109">
        <v>18.235377</v>
      </c>
      <c r="I928" s="64">
        <v>1.4679602E-6</v>
      </c>
      <c r="J928" s="70">
        <v>3.7638850000000004E-9</v>
      </c>
      <c r="K928" s="64">
        <v>8.7127749000000004E-2</v>
      </c>
      <c r="L928" s="85"/>
      <c r="M928" s="85"/>
      <c r="N928" s="76"/>
      <c r="O928" s="76"/>
      <c r="P928" s="76"/>
      <c r="Q928" s="76"/>
      <c r="R928" s="151"/>
      <c r="S928" s="23"/>
      <c r="T928" s="151"/>
      <c r="U928" s="151"/>
      <c r="V928" s="151"/>
      <c r="W928" s="151"/>
      <c r="X928" s="151"/>
      <c r="Y928" s="151"/>
      <c r="Z928" s="151"/>
      <c r="AA928" s="151"/>
      <c r="AB928" s="151"/>
      <c r="AC928" s="151"/>
      <c r="AE928" s="75"/>
      <c r="AF928" s="75"/>
      <c r="AG928" s="20"/>
      <c r="AH928" s="20"/>
      <c r="AI928" s="20"/>
      <c r="AJ928" s="20"/>
      <c r="AK928" s="20"/>
      <c r="AL928" s="20"/>
      <c r="AM928" s="20"/>
      <c r="AN928" s="20"/>
      <c r="AO928" s="20"/>
      <c r="AP928" s="20"/>
      <c r="AQ928" s="20"/>
    </row>
    <row r="929" spans="2:43" x14ac:dyDescent="0.15">
      <c r="C929" s="77" t="s">
        <v>1870</v>
      </c>
      <c r="D929" s="75"/>
      <c r="E929" s="73" t="s">
        <v>38</v>
      </c>
      <c r="F929" s="108" t="s">
        <v>1871</v>
      </c>
      <c r="G929" s="108">
        <v>0.67093041481481475</v>
      </c>
      <c r="H929" s="109">
        <v>13.882498999999999</v>
      </c>
      <c r="I929" s="64">
        <v>1.1754274000000001E-6</v>
      </c>
      <c r="J929" s="70">
        <v>3.0599404999999998E-9</v>
      </c>
      <c r="K929" s="64">
        <v>7.1233908999999998E-2</v>
      </c>
      <c r="L929" s="85"/>
      <c r="M929" s="85"/>
      <c r="N929" s="76"/>
      <c r="O929" s="76"/>
      <c r="P929" s="76"/>
      <c r="Q929" s="76"/>
      <c r="R929" s="151"/>
      <c r="S929" s="23"/>
      <c r="T929" s="151"/>
      <c r="U929" s="151"/>
      <c r="V929" s="151"/>
      <c r="W929" s="151"/>
      <c r="X929" s="151"/>
      <c r="Y929" s="151"/>
      <c r="Z929" s="151"/>
      <c r="AA929" s="151"/>
      <c r="AB929" s="151"/>
      <c r="AC929" s="151"/>
      <c r="AE929" s="75"/>
      <c r="AF929" s="75"/>
      <c r="AG929" s="20"/>
      <c r="AH929" s="20"/>
      <c r="AI929" s="20"/>
      <c r="AJ929" s="20"/>
      <c r="AK929" s="20"/>
      <c r="AL929" s="20"/>
      <c r="AM929" s="20"/>
      <c r="AN929" s="20"/>
      <c r="AO929" s="20"/>
      <c r="AP929" s="20"/>
      <c r="AQ929" s="20"/>
    </row>
    <row r="930" spans="2:43" x14ac:dyDescent="0.15">
      <c r="C930" s="77" t="s">
        <v>1872</v>
      </c>
      <c r="D930" s="75"/>
      <c r="E930" s="73" t="s">
        <v>38</v>
      </c>
      <c r="F930" s="108" t="s">
        <v>1873</v>
      </c>
      <c r="G930" s="108">
        <v>0.34601060740740736</v>
      </c>
      <c r="H930" s="109">
        <v>5.4866751000000002</v>
      </c>
      <c r="I930" s="64">
        <v>4.8263237000000005E-7</v>
      </c>
      <c r="J930" s="70">
        <v>1.4990889999999999E-9</v>
      </c>
      <c r="K930" s="64">
        <v>4.1249246000000003E-2</v>
      </c>
      <c r="L930" s="85"/>
      <c r="M930" s="85"/>
      <c r="N930" s="76"/>
      <c r="O930" s="76"/>
      <c r="P930" s="76"/>
      <c r="Q930" s="76"/>
      <c r="R930" s="151"/>
      <c r="S930" s="23"/>
      <c r="T930" s="151"/>
      <c r="U930" s="151"/>
      <c r="V930" s="151"/>
      <c r="W930" s="151"/>
      <c r="X930" s="151"/>
      <c r="Y930" s="151"/>
      <c r="Z930" s="151"/>
      <c r="AA930" s="151"/>
      <c r="AB930" s="151"/>
      <c r="AC930" s="151"/>
      <c r="AE930" s="75"/>
      <c r="AF930" s="75"/>
      <c r="AG930" s="20"/>
      <c r="AH930" s="20"/>
      <c r="AI930" s="20"/>
      <c r="AJ930" s="20"/>
      <c r="AK930" s="20"/>
      <c r="AL930" s="20"/>
      <c r="AM930" s="20"/>
      <c r="AN930" s="20"/>
      <c r="AO930" s="20"/>
      <c r="AP930" s="20"/>
      <c r="AQ930" s="20"/>
    </row>
    <row r="931" spans="2:43" x14ac:dyDescent="0.15">
      <c r="C931" s="77" t="s">
        <v>1874</v>
      </c>
      <c r="D931" s="75"/>
      <c r="E931" s="73" t="s">
        <v>33</v>
      </c>
      <c r="F931" s="108" t="s">
        <v>1875</v>
      </c>
      <c r="G931" s="108">
        <v>0.3546679333333333</v>
      </c>
      <c r="H931" s="109">
        <v>9.3375035000000004</v>
      </c>
      <c r="I931" s="64">
        <v>7.0126512999999999E-7</v>
      </c>
      <c r="J931" s="70">
        <v>1.8249621999999999E-9</v>
      </c>
      <c r="K931" s="64">
        <v>1.5913495999999999E-2</v>
      </c>
      <c r="L931" s="85"/>
      <c r="M931" s="85"/>
      <c r="N931" s="76"/>
      <c r="O931" s="76"/>
      <c r="P931" s="76"/>
      <c r="Q931" s="76"/>
      <c r="R931" s="151"/>
      <c r="S931" s="23"/>
      <c r="T931" s="151"/>
      <c r="U931" s="151"/>
      <c r="V931" s="151"/>
      <c r="W931" s="151"/>
      <c r="X931" s="151"/>
      <c r="Y931" s="151"/>
      <c r="Z931" s="151"/>
      <c r="AA931" s="151"/>
      <c r="AB931" s="151"/>
      <c r="AC931" s="151"/>
      <c r="AE931" s="75"/>
      <c r="AF931" s="75"/>
      <c r="AG931" s="20"/>
      <c r="AH931" s="20"/>
      <c r="AI931" s="20"/>
      <c r="AJ931" s="20"/>
      <c r="AK931" s="20"/>
      <c r="AL931" s="20"/>
      <c r="AM931" s="20"/>
      <c r="AN931" s="20"/>
      <c r="AO931" s="20"/>
      <c r="AP931" s="20"/>
      <c r="AQ931" s="20"/>
    </row>
    <row r="932" spans="2:43" x14ac:dyDescent="0.15">
      <c r="C932" s="77" t="s">
        <v>1876</v>
      </c>
      <c r="D932" s="75"/>
      <c r="E932" s="73" t="s">
        <v>33</v>
      </c>
      <c r="F932" s="108" t="s">
        <v>1877</v>
      </c>
      <c r="G932" s="108">
        <v>0.70933586666666659</v>
      </c>
      <c r="H932" s="109">
        <v>18.675007000000001</v>
      </c>
      <c r="I932" s="64">
        <v>1.4025302999999999E-6</v>
      </c>
      <c r="J932" s="70">
        <v>3.6499244999999999E-9</v>
      </c>
      <c r="K932" s="64">
        <v>3.1826990999999999E-2</v>
      </c>
      <c r="L932" s="85"/>
      <c r="M932" s="85"/>
      <c r="N932" s="76"/>
      <c r="O932" s="76"/>
      <c r="P932" s="76"/>
      <c r="Q932" s="76"/>
      <c r="R932" s="151"/>
      <c r="S932" s="23"/>
      <c r="T932" s="151"/>
      <c r="U932" s="151"/>
      <c r="V932" s="151"/>
      <c r="W932" s="151"/>
      <c r="X932" s="151"/>
      <c r="Y932" s="151"/>
      <c r="Z932" s="151"/>
      <c r="AA932" s="151"/>
      <c r="AB932" s="151"/>
      <c r="AC932" s="151"/>
      <c r="AE932" s="75"/>
      <c r="AF932" s="75"/>
      <c r="AG932" s="20"/>
      <c r="AH932" s="20"/>
      <c r="AI932" s="20"/>
      <c r="AJ932" s="20"/>
      <c r="AK932" s="20"/>
      <c r="AL932" s="20"/>
      <c r="AM932" s="20"/>
      <c r="AN932" s="20"/>
      <c r="AO932" s="20"/>
      <c r="AP932" s="20"/>
      <c r="AQ932" s="20"/>
    </row>
    <row r="933" spans="2:43" x14ac:dyDescent="0.15">
      <c r="C933" s="77" t="s">
        <v>1878</v>
      </c>
      <c r="D933" s="75"/>
      <c r="E933" s="73" t="s">
        <v>38</v>
      </c>
      <c r="F933" s="108" t="s">
        <v>1879</v>
      </c>
      <c r="G933" s="108">
        <v>0.74402511111111103</v>
      </c>
      <c r="H933" s="109">
        <v>19.588287000000001</v>
      </c>
      <c r="I933" s="64">
        <v>1.4711194000000001E-6</v>
      </c>
      <c r="J933" s="70">
        <v>3.8284199000000003E-9</v>
      </c>
      <c r="K933" s="64">
        <v>3.3383454999999999E-2</v>
      </c>
      <c r="L933" s="85"/>
      <c r="M933" s="85"/>
      <c r="N933" s="76"/>
      <c r="O933" s="76"/>
      <c r="P933" s="76"/>
      <c r="Q933" s="76"/>
      <c r="R933" s="151"/>
      <c r="S933" s="23"/>
      <c r="T933" s="151"/>
      <c r="U933" s="151"/>
      <c r="V933" s="151"/>
      <c r="W933" s="151"/>
      <c r="X933" s="151"/>
      <c r="Y933" s="151"/>
      <c r="Z933" s="151"/>
      <c r="AA933" s="151"/>
      <c r="AB933" s="151"/>
      <c r="AC933" s="151"/>
      <c r="AE933" s="75"/>
      <c r="AF933" s="75"/>
      <c r="AG933" s="20"/>
      <c r="AH933" s="20"/>
      <c r="AI933" s="20"/>
      <c r="AJ933" s="20"/>
      <c r="AK933" s="20"/>
      <c r="AL933" s="20"/>
      <c r="AM933" s="20"/>
      <c r="AN933" s="20"/>
      <c r="AO933" s="20"/>
      <c r="AP933" s="20"/>
      <c r="AQ933" s="20"/>
    </row>
    <row r="934" spans="2:43" x14ac:dyDescent="0.15">
      <c r="C934" s="77" t="s">
        <v>1880</v>
      </c>
      <c r="D934" s="75"/>
      <c r="E934" s="73" t="s">
        <v>279</v>
      </c>
      <c r="F934" s="108" t="s">
        <v>1881</v>
      </c>
      <c r="G934" s="108">
        <v>2.3642534814814815</v>
      </c>
      <c r="H934" s="109">
        <v>62.244774</v>
      </c>
      <c r="I934" s="64">
        <v>4.6747065999999997E-6</v>
      </c>
      <c r="J934" s="70">
        <v>1.2165389E-8</v>
      </c>
      <c r="K934" s="64">
        <v>0.10608103000000001</v>
      </c>
      <c r="L934" s="85"/>
      <c r="M934" s="85"/>
      <c r="N934" s="76"/>
      <c r="O934" s="76"/>
      <c r="P934" s="76"/>
      <c r="Q934" s="76"/>
      <c r="R934" s="151"/>
      <c r="S934" s="23"/>
      <c r="T934" s="151"/>
      <c r="U934" s="151"/>
      <c r="V934" s="151"/>
      <c r="W934" s="151"/>
      <c r="X934" s="151"/>
      <c r="Y934" s="151"/>
      <c r="Z934" s="151"/>
      <c r="AA934" s="151"/>
      <c r="AB934" s="151"/>
      <c r="AC934" s="151"/>
      <c r="AE934" s="75"/>
      <c r="AF934" s="75"/>
      <c r="AG934" s="20"/>
      <c r="AH934" s="20"/>
      <c r="AI934" s="20"/>
      <c r="AJ934" s="20"/>
      <c r="AK934" s="20"/>
      <c r="AL934" s="20"/>
      <c r="AM934" s="20"/>
      <c r="AN934" s="20"/>
      <c r="AO934" s="20"/>
      <c r="AP934" s="20"/>
      <c r="AQ934" s="20"/>
    </row>
    <row r="935" spans="2:43" x14ac:dyDescent="0.15">
      <c r="C935" s="77" t="s">
        <v>1882</v>
      </c>
      <c r="D935" s="75"/>
      <c r="E935" s="73" t="s">
        <v>279</v>
      </c>
      <c r="F935" s="108" t="s">
        <v>1883</v>
      </c>
      <c r="G935" s="108">
        <v>7.5656111111111102</v>
      </c>
      <c r="H935" s="109">
        <v>199.18328</v>
      </c>
      <c r="I935" s="64">
        <v>1.4959061E-5</v>
      </c>
      <c r="J935" s="70">
        <v>3.8929244999999999E-8</v>
      </c>
      <c r="K935" s="64">
        <v>0.33945927999999997</v>
      </c>
      <c r="L935" s="85"/>
      <c r="M935" s="85"/>
      <c r="N935" s="76"/>
      <c r="O935" s="76"/>
      <c r="P935" s="76"/>
      <c r="Q935" s="76"/>
      <c r="R935" s="151"/>
      <c r="S935" s="23"/>
      <c r="T935" s="151"/>
      <c r="U935" s="151"/>
      <c r="V935" s="151"/>
      <c r="W935" s="151"/>
      <c r="X935" s="151"/>
      <c r="Y935" s="151"/>
      <c r="Z935" s="151"/>
      <c r="AA935" s="151"/>
      <c r="AB935" s="151"/>
      <c r="AC935" s="151"/>
      <c r="AE935" s="75"/>
      <c r="AF935" s="75"/>
      <c r="AG935" s="20"/>
      <c r="AH935" s="20"/>
      <c r="AI935" s="20"/>
      <c r="AJ935" s="20"/>
      <c r="AK935" s="20"/>
      <c r="AL935" s="20"/>
      <c r="AM935" s="20"/>
      <c r="AN935" s="20"/>
      <c r="AO935" s="20"/>
      <c r="AP935" s="20"/>
      <c r="AQ935" s="20"/>
    </row>
    <row r="936" spans="2:43" x14ac:dyDescent="0.15">
      <c r="C936" s="77" t="s">
        <v>1884</v>
      </c>
      <c r="D936" s="75"/>
      <c r="E936" s="73" t="s">
        <v>279</v>
      </c>
      <c r="F936" s="108" t="s">
        <v>1885</v>
      </c>
      <c r="G936" s="108">
        <v>10.875685925925925</v>
      </c>
      <c r="H936" s="109">
        <v>286.32911000000001</v>
      </c>
      <c r="I936" s="64">
        <v>2.1503887E-5</v>
      </c>
      <c r="J936" s="70">
        <v>5.5961405000000001E-8</v>
      </c>
      <c r="K936" s="64">
        <v>0.48797808999999998</v>
      </c>
      <c r="L936" s="85"/>
      <c r="M936" s="85"/>
      <c r="N936" s="76"/>
      <c r="O936" s="76"/>
      <c r="P936" s="76"/>
      <c r="Q936" s="76"/>
      <c r="R936" s="151"/>
      <c r="S936" s="23"/>
      <c r="T936" s="151"/>
      <c r="U936" s="151"/>
      <c r="V936" s="151"/>
      <c r="W936" s="151"/>
      <c r="X936" s="151"/>
      <c r="Y936" s="151"/>
      <c r="Z936" s="151"/>
      <c r="AA936" s="151"/>
      <c r="AB936" s="151"/>
      <c r="AC936" s="151"/>
      <c r="AE936" s="75"/>
      <c r="AF936" s="75"/>
      <c r="AG936" s="20"/>
      <c r="AH936" s="20"/>
      <c r="AI936" s="20"/>
      <c r="AJ936" s="20"/>
      <c r="AK936" s="20"/>
      <c r="AL936" s="20"/>
      <c r="AM936" s="20"/>
      <c r="AN936" s="20"/>
      <c r="AO936" s="20"/>
      <c r="AP936" s="20"/>
      <c r="AQ936" s="20"/>
    </row>
    <row r="937" spans="2:43" x14ac:dyDescent="0.15">
      <c r="C937" s="77" t="s">
        <v>1886</v>
      </c>
      <c r="D937" s="75"/>
      <c r="E937" s="73" t="s">
        <v>274</v>
      </c>
      <c r="F937" s="108" t="s">
        <v>1887</v>
      </c>
      <c r="G937" s="108">
        <v>2.368440148148148E-2</v>
      </c>
      <c r="H937" s="109">
        <v>0.62354997999999995</v>
      </c>
      <c r="I937" s="64">
        <v>4.6829846999999997E-8</v>
      </c>
      <c r="J937" s="70">
        <v>1.2186932000000001E-10</v>
      </c>
      <c r="K937" s="64">
        <v>1.0626888000000001E-3</v>
      </c>
      <c r="L937" s="85"/>
      <c r="M937" s="85"/>
      <c r="N937" s="76"/>
      <c r="O937" s="76"/>
      <c r="P937" s="76"/>
      <c r="Q937" s="76"/>
      <c r="R937" s="151"/>
      <c r="S937" s="23"/>
      <c r="T937" s="151"/>
      <c r="U937" s="151"/>
      <c r="V937" s="151"/>
      <c r="W937" s="151"/>
      <c r="X937" s="151"/>
      <c r="Y937" s="151"/>
      <c r="Z937" s="151"/>
      <c r="AA937" s="151"/>
      <c r="AB937" s="151"/>
      <c r="AC937" s="151"/>
      <c r="AE937" s="75"/>
      <c r="AF937" s="75"/>
      <c r="AG937" s="20"/>
      <c r="AH937" s="20"/>
      <c r="AI937" s="20"/>
      <c r="AJ937" s="20"/>
      <c r="AK937" s="20"/>
      <c r="AL937" s="20"/>
      <c r="AM937" s="20"/>
      <c r="AN937" s="20"/>
      <c r="AO937" s="20"/>
      <c r="AP937" s="20"/>
      <c r="AQ937" s="20"/>
    </row>
    <row r="938" spans="2:43" x14ac:dyDescent="0.15">
      <c r="C938" s="77" t="s">
        <v>1888</v>
      </c>
      <c r="D938" s="75"/>
      <c r="E938" s="73" t="s">
        <v>274</v>
      </c>
      <c r="F938" s="108" t="s">
        <v>1889</v>
      </c>
      <c r="G938" s="108">
        <v>4.7285070370370365E-2</v>
      </c>
      <c r="H938" s="109">
        <v>1.2448954999999999</v>
      </c>
      <c r="I938" s="64">
        <v>9.3494132999999996E-8</v>
      </c>
      <c r="J938" s="70">
        <v>2.4330778E-10</v>
      </c>
      <c r="K938" s="64">
        <v>2.1216205E-3</v>
      </c>
      <c r="L938" s="85"/>
      <c r="M938" s="85"/>
      <c r="N938" s="76"/>
      <c r="O938" s="76"/>
      <c r="P938" s="76"/>
      <c r="Q938" s="76"/>
      <c r="R938" s="151"/>
      <c r="S938" s="23"/>
      <c r="T938" s="151"/>
      <c r="U938" s="151"/>
      <c r="V938" s="151"/>
      <c r="W938" s="151"/>
      <c r="X938" s="151"/>
      <c r="Y938" s="151"/>
      <c r="Z938" s="151"/>
      <c r="AA938" s="151"/>
      <c r="AB938" s="151"/>
      <c r="AC938" s="151"/>
      <c r="AE938" s="75"/>
      <c r="AF938" s="75"/>
      <c r="AG938" s="20"/>
      <c r="AH938" s="20"/>
      <c r="AI938" s="20"/>
      <c r="AJ938" s="20"/>
      <c r="AK938" s="20"/>
      <c r="AL938" s="20"/>
      <c r="AM938" s="20"/>
      <c r="AN938" s="20"/>
      <c r="AO938" s="20"/>
      <c r="AP938" s="20"/>
      <c r="AQ938" s="20"/>
    </row>
    <row r="939" spans="2:43" x14ac:dyDescent="0.15">
      <c r="C939" s="77" t="s">
        <v>1890</v>
      </c>
      <c r="D939" s="75"/>
      <c r="E939" s="73" t="s">
        <v>274</v>
      </c>
      <c r="F939" s="108" t="s">
        <v>1891</v>
      </c>
      <c r="G939" s="108">
        <v>9.4617985185185174E-2</v>
      </c>
      <c r="H939" s="109">
        <v>2.4910507000000002</v>
      </c>
      <c r="I939" s="64">
        <v>1.8708286999999999E-7</v>
      </c>
      <c r="J939" s="70">
        <v>4.8686175999999999E-10</v>
      </c>
      <c r="K939" s="64">
        <v>4.2453878999999996E-3</v>
      </c>
      <c r="L939" s="85"/>
      <c r="M939" s="85"/>
      <c r="N939" s="76"/>
      <c r="O939" s="76"/>
      <c r="P939" s="76"/>
      <c r="Q939" s="76"/>
      <c r="R939" s="151"/>
      <c r="S939" s="23"/>
      <c r="T939" s="151"/>
      <c r="U939" s="151"/>
      <c r="V939" s="151"/>
      <c r="W939" s="151"/>
      <c r="X939" s="151"/>
      <c r="Y939" s="151"/>
      <c r="Z939" s="151"/>
      <c r="AA939" s="151"/>
      <c r="AB939" s="151"/>
      <c r="AC939" s="151"/>
      <c r="AE939" s="75"/>
      <c r="AF939" s="75"/>
      <c r="AG939" s="20"/>
      <c r="AH939" s="20"/>
      <c r="AI939" s="20"/>
      <c r="AJ939" s="20"/>
      <c r="AK939" s="20"/>
      <c r="AL939" s="20"/>
      <c r="AM939" s="20"/>
      <c r="AN939" s="20"/>
      <c r="AO939" s="20"/>
      <c r="AP939" s="20"/>
      <c r="AQ939" s="20"/>
    </row>
    <row r="940" spans="2:43" x14ac:dyDescent="0.15">
      <c r="C940" s="77" t="s">
        <v>1892</v>
      </c>
      <c r="D940" s="75"/>
      <c r="E940" s="73" t="s">
        <v>274</v>
      </c>
      <c r="F940" s="108" t="s">
        <v>1893</v>
      </c>
      <c r="G940" s="108">
        <v>0.22225059259259256</v>
      </c>
      <c r="H940" s="109">
        <v>5.8512921999999996</v>
      </c>
      <c r="I940" s="64">
        <v>4.3944370999999998E-7</v>
      </c>
      <c r="J940" s="70">
        <v>1.1436020000000001E-9</v>
      </c>
      <c r="K940" s="64">
        <v>9.9720994999999996E-3</v>
      </c>
      <c r="L940" s="85"/>
      <c r="M940" s="85"/>
      <c r="N940" s="76"/>
      <c r="O940" s="76"/>
      <c r="P940" s="76"/>
      <c r="Q940" s="76"/>
      <c r="R940" s="151"/>
      <c r="S940" s="23"/>
      <c r="T940" s="151"/>
      <c r="U940" s="151"/>
      <c r="V940" s="151"/>
      <c r="W940" s="151"/>
      <c r="X940" s="151"/>
      <c r="Y940" s="151"/>
      <c r="Z940" s="151"/>
      <c r="AA940" s="151"/>
      <c r="AB940" s="151"/>
      <c r="AC940" s="151"/>
      <c r="AE940" s="75"/>
      <c r="AF940" s="75"/>
      <c r="AG940" s="20"/>
      <c r="AH940" s="20"/>
      <c r="AI940" s="20"/>
      <c r="AJ940" s="20"/>
      <c r="AK940" s="20"/>
      <c r="AL940" s="20"/>
      <c r="AM940" s="20"/>
      <c r="AN940" s="20"/>
      <c r="AO940" s="20"/>
      <c r="AP940" s="20"/>
      <c r="AQ940" s="20"/>
    </row>
    <row r="941" spans="2:43" x14ac:dyDescent="0.15">
      <c r="C941" s="77" t="s">
        <v>1894</v>
      </c>
      <c r="D941" s="75"/>
      <c r="E941" s="73" t="s">
        <v>38</v>
      </c>
      <c r="F941" s="108" t="s">
        <v>1895</v>
      </c>
      <c r="G941" s="108">
        <v>5.7057876296296293E-2</v>
      </c>
      <c r="H941" s="109">
        <v>1.5021886</v>
      </c>
      <c r="I941" s="64">
        <v>1.1281736000000001E-7</v>
      </c>
      <c r="J941" s="70">
        <v>2.9359426000000002E-10</v>
      </c>
      <c r="K941" s="64">
        <v>2.5601138E-3</v>
      </c>
      <c r="L941" s="85"/>
      <c r="M941" s="85"/>
      <c r="N941" s="76"/>
      <c r="O941" s="76"/>
      <c r="P941" s="76"/>
      <c r="Q941" s="76"/>
      <c r="R941" s="151"/>
      <c r="S941" s="23"/>
      <c r="T941" s="151"/>
      <c r="U941" s="151"/>
      <c r="V941" s="151"/>
      <c r="W941" s="151"/>
      <c r="X941" s="151"/>
      <c r="Y941" s="151"/>
      <c r="Z941" s="151"/>
      <c r="AA941" s="151"/>
      <c r="AB941" s="151"/>
      <c r="AC941" s="151"/>
      <c r="AE941" s="75"/>
      <c r="AF941" s="75"/>
      <c r="AG941" s="20"/>
      <c r="AH941" s="20"/>
      <c r="AI941" s="20"/>
      <c r="AJ941" s="20"/>
      <c r="AK941" s="20"/>
      <c r="AL941" s="20"/>
      <c r="AM941" s="20"/>
      <c r="AN941" s="20"/>
      <c r="AO941" s="20"/>
      <c r="AP941" s="20"/>
      <c r="AQ941" s="20"/>
    </row>
    <row r="942" spans="2:43" x14ac:dyDescent="0.15">
      <c r="C942" s="77" t="s">
        <v>1896</v>
      </c>
      <c r="D942" s="75"/>
      <c r="E942" s="73" t="s">
        <v>279</v>
      </c>
      <c r="F942" s="108" t="s">
        <v>1897</v>
      </c>
      <c r="G942" s="108">
        <v>0.17433296296296294</v>
      </c>
      <c r="H942" s="109">
        <v>3.4141229000000002</v>
      </c>
      <c r="I942" s="64">
        <v>4.6438091E-7</v>
      </c>
      <c r="J942" s="70">
        <v>1.0167202E-9</v>
      </c>
      <c r="K942" s="64">
        <v>1.0356974E-2</v>
      </c>
      <c r="L942" s="85"/>
      <c r="M942" s="85"/>
      <c r="N942" s="76"/>
      <c r="O942" s="76"/>
      <c r="P942" s="76"/>
      <c r="Q942" s="76"/>
      <c r="R942" s="151"/>
      <c r="S942" s="23"/>
      <c r="T942" s="151"/>
      <c r="U942" s="151"/>
      <c r="V942" s="151"/>
      <c r="W942" s="151"/>
      <c r="X942" s="151"/>
      <c r="Y942" s="151"/>
      <c r="Z942" s="151"/>
      <c r="AA942" s="151"/>
      <c r="AB942" s="151"/>
      <c r="AC942" s="151"/>
      <c r="AE942" s="75"/>
      <c r="AF942" s="75"/>
      <c r="AG942" s="20"/>
      <c r="AH942" s="20"/>
      <c r="AI942" s="20"/>
      <c r="AJ942" s="20"/>
      <c r="AK942" s="20"/>
      <c r="AL942" s="20"/>
      <c r="AM942" s="20"/>
      <c r="AN942" s="20"/>
      <c r="AO942" s="20"/>
      <c r="AP942" s="20"/>
      <c r="AQ942" s="20"/>
    </row>
    <row r="943" spans="2:43" x14ac:dyDescent="0.15">
      <c r="B943" s="85" t="s">
        <v>1898</v>
      </c>
      <c r="C943" s="67" t="s">
        <v>1899</v>
      </c>
      <c r="D943" s="83" t="s">
        <v>1900</v>
      </c>
      <c r="E943" s="73"/>
      <c r="F943" s="73"/>
      <c r="G943" s="110"/>
      <c r="H943" s="116"/>
      <c r="I943" s="64"/>
      <c r="K943" s="64"/>
      <c r="L943" s="104"/>
      <c r="M943" s="85"/>
      <c r="N943" s="76"/>
      <c r="O943" s="76"/>
      <c r="S943" s="23"/>
      <c r="AE943" s="75"/>
      <c r="AF943" s="75"/>
      <c r="AG943" s="20"/>
      <c r="AH943" s="20"/>
      <c r="AI943" s="20"/>
      <c r="AJ943" s="20"/>
      <c r="AK943" s="20"/>
      <c r="AL943" s="20"/>
      <c r="AM943" s="20"/>
      <c r="AN943" s="20"/>
      <c r="AO943" s="20"/>
      <c r="AP943" s="20"/>
      <c r="AQ943" s="20"/>
    </row>
    <row r="944" spans="2:43" x14ac:dyDescent="0.15">
      <c r="C944" s="120" t="s">
        <v>1901</v>
      </c>
      <c r="D944" s="75"/>
      <c r="E944" s="73" t="s">
        <v>38</v>
      </c>
      <c r="F944" s="108" t="s">
        <v>1902</v>
      </c>
      <c r="G944" s="108">
        <v>1.5071891851851851</v>
      </c>
      <c r="H944" s="109">
        <v>39.680453</v>
      </c>
      <c r="I944" s="64">
        <v>2.9800811000000001E-6</v>
      </c>
      <c r="J944" s="70">
        <v>7.7553201000000001E-9</v>
      </c>
      <c r="K944" s="64">
        <v>6.7625647999999997E-2</v>
      </c>
      <c r="L944" s="82"/>
      <c r="M944" s="104"/>
      <c r="N944" s="76"/>
      <c r="O944" s="76"/>
      <c r="P944" s="76"/>
      <c r="Q944" s="76"/>
      <c r="R944" s="151"/>
      <c r="S944" s="23"/>
      <c r="T944" s="151"/>
      <c r="U944" s="151"/>
      <c r="V944" s="151"/>
      <c r="W944" s="151"/>
      <c r="X944" s="151"/>
      <c r="Y944" s="151"/>
      <c r="Z944" s="151"/>
      <c r="AA944" s="151"/>
      <c r="AB944" s="151"/>
      <c r="AC944" s="151"/>
      <c r="AE944" s="75"/>
      <c r="AF944" s="75"/>
      <c r="AG944" s="20"/>
      <c r="AH944" s="20"/>
      <c r="AI944" s="20"/>
      <c r="AJ944" s="20"/>
      <c r="AK944" s="20"/>
      <c r="AL944" s="20"/>
      <c r="AM944" s="20"/>
      <c r="AN944" s="20"/>
      <c r="AO944" s="20"/>
      <c r="AP944" s="20"/>
      <c r="AQ944" s="20"/>
    </row>
    <row r="945" spans="2:43" x14ac:dyDescent="0.15">
      <c r="C945" s="120" t="s">
        <v>1903</v>
      </c>
      <c r="D945" s="75"/>
      <c r="E945" s="73" t="s">
        <v>38</v>
      </c>
      <c r="F945" s="108" t="s">
        <v>1904</v>
      </c>
      <c r="G945" s="108">
        <v>0.42877124444444442</v>
      </c>
      <c r="H945" s="109">
        <v>7.8475156000000004</v>
      </c>
      <c r="I945" s="64">
        <v>1.7486021000000001E-6</v>
      </c>
      <c r="J945" s="70">
        <v>3.3436472000000001E-9</v>
      </c>
      <c r="K945" s="64">
        <v>2.0967626E-2</v>
      </c>
      <c r="L945" s="82"/>
      <c r="M945" s="82"/>
      <c r="N945" s="76"/>
      <c r="O945" s="76"/>
      <c r="P945" s="76"/>
      <c r="Q945" s="76"/>
      <c r="R945" s="151"/>
      <c r="S945" s="23"/>
      <c r="W945" s="151"/>
      <c r="X945" s="151"/>
      <c r="Y945" s="151"/>
      <c r="Z945" s="151"/>
      <c r="AA945" s="151"/>
      <c r="AB945" s="151"/>
      <c r="AC945" s="151"/>
      <c r="AE945" s="75"/>
      <c r="AF945" s="75"/>
      <c r="AG945" s="20"/>
      <c r="AH945" s="20"/>
      <c r="AI945" s="20"/>
      <c r="AJ945" s="20"/>
      <c r="AK945" s="20"/>
      <c r="AL945" s="20"/>
      <c r="AM945" s="20"/>
      <c r="AN945" s="20"/>
      <c r="AO945" s="20"/>
      <c r="AP945" s="20"/>
      <c r="AQ945" s="20"/>
    </row>
    <row r="946" spans="2:43" x14ac:dyDescent="0.15">
      <c r="C946" s="120" t="s">
        <v>1905</v>
      </c>
      <c r="D946" s="106">
        <v>1</v>
      </c>
      <c r="E946" s="73" t="s">
        <v>38</v>
      </c>
      <c r="F946" s="108" t="s">
        <v>1906</v>
      </c>
      <c r="G946" s="108">
        <v>0.3626082814814815</v>
      </c>
      <c r="H946" s="109">
        <v>7.1488946000000002</v>
      </c>
      <c r="I946" s="64">
        <v>1.4449127E-6</v>
      </c>
      <c r="J946" s="70">
        <v>3.4324851000000001E-9</v>
      </c>
      <c r="K946" s="64">
        <v>1.7438901999999999E-2</v>
      </c>
      <c r="L946" s="82"/>
      <c r="M946" s="82"/>
      <c r="N946" s="76"/>
      <c r="O946" s="76"/>
      <c r="P946" s="76"/>
      <c r="Q946" s="76"/>
      <c r="R946" s="151"/>
      <c r="S946" s="23"/>
      <c r="W946" s="151"/>
      <c r="X946" s="151"/>
      <c r="Y946" s="151"/>
      <c r="Z946" s="151"/>
      <c r="AA946" s="151"/>
      <c r="AB946" s="151"/>
      <c r="AC946" s="151"/>
      <c r="AE946" s="75"/>
      <c r="AF946" s="75"/>
      <c r="AG946" s="20"/>
      <c r="AH946" s="20"/>
      <c r="AI946" s="20"/>
      <c r="AJ946" s="20"/>
      <c r="AK946" s="20"/>
      <c r="AL946" s="20"/>
      <c r="AM946" s="20"/>
      <c r="AN946" s="20"/>
      <c r="AO946" s="20"/>
      <c r="AP946" s="20"/>
      <c r="AQ946" s="20"/>
    </row>
    <row r="947" spans="2:43" x14ac:dyDescent="0.15">
      <c r="C947" s="120" t="s">
        <v>1907</v>
      </c>
      <c r="D947" s="106">
        <v>1</v>
      </c>
      <c r="E947" s="73" t="s">
        <v>38</v>
      </c>
      <c r="F947" s="108" t="s">
        <v>1908</v>
      </c>
      <c r="G947" s="108">
        <v>0.33683050370370365</v>
      </c>
      <c r="H947" s="109">
        <v>5.5387776000000004</v>
      </c>
      <c r="I947" s="64">
        <v>1.3180337999999999E-6</v>
      </c>
      <c r="J947" s="70">
        <v>3.0686190000000002E-9</v>
      </c>
      <c r="K947" s="64">
        <v>1.3786266E-2</v>
      </c>
      <c r="L947" s="82"/>
      <c r="M947" s="82"/>
      <c r="N947" s="74"/>
      <c r="P947" s="76"/>
      <c r="Q947" s="76"/>
      <c r="R947" s="151"/>
      <c r="S947" s="23"/>
      <c r="T947" s="151"/>
      <c r="U947" s="151"/>
      <c r="V947" s="151"/>
      <c r="W947" s="151"/>
      <c r="X947" s="151"/>
      <c r="Y947" s="151"/>
      <c r="Z947" s="151"/>
      <c r="AA947" s="151"/>
      <c r="AB947" s="151"/>
      <c r="AC947" s="151"/>
      <c r="AE947" s="75"/>
      <c r="AF947" s="75"/>
      <c r="AG947" s="20"/>
      <c r="AH947" s="20"/>
      <c r="AI947" s="20"/>
      <c r="AJ947" s="20"/>
      <c r="AK947" s="20"/>
      <c r="AL947" s="20"/>
      <c r="AM947" s="20"/>
      <c r="AN947" s="20"/>
      <c r="AO947" s="20"/>
      <c r="AP947" s="20"/>
      <c r="AQ947" s="20"/>
    </row>
    <row r="948" spans="2:43" x14ac:dyDescent="0.15">
      <c r="C948" s="120" t="s">
        <v>1909</v>
      </c>
      <c r="D948" s="75"/>
      <c r="E948" s="73" t="s">
        <v>38</v>
      </c>
      <c r="F948" s="108" t="s">
        <v>1910</v>
      </c>
      <c r="G948" s="108">
        <v>1.5191510370370369</v>
      </c>
      <c r="H948" s="109">
        <v>39.995376999999998</v>
      </c>
      <c r="I948" s="64">
        <v>3.0037325999999998E-6</v>
      </c>
      <c r="J948" s="70">
        <v>7.8168702999999998E-9</v>
      </c>
      <c r="K948" s="64">
        <v>6.8162359000000006E-2</v>
      </c>
      <c r="L948" s="82"/>
      <c r="M948" s="82"/>
      <c r="N948" s="76"/>
      <c r="O948" s="76"/>
      <c r="P948" s="76"/>
      <c r="Q948" s="76"/>
      <c r="R948" s="151"/>
      <c r="S948" s="23"/>
      <c r="T948" s="151"/>
      <c r="U948" s="151"/>
      <c r="V948" s="151"/>
      <c r="W948" s="151"/>
      <c r="X948" s="151"/>
      <c r="Y948" s="151"/>
      <c r="Z948" s="151"/>
      <c r="AA948" s="151"/>
      <c r="AB948" s="151"/>
      <c r="AC948" s="151"/>
      <c r="AE948" s="75"/>
      <c r="AF948" s="75"/>
      <c r="AG948" s="20"/>
      <c r="AH948" s="20"/>
      <c r="AI948" s="20"/>
      <c r="AJ948" s="20"/>
      <c r="AK948" s="20"/>
      <c r="AL948" s="20"/>
      <c r="AM948" s="20"/>
      <c r="AN948" s="20"/>
      <c r="AO948" s="20"/>
      <c r="AP948" s="20"/>
      <c r="AQ948" s="20"/>
    </row>
    <row r="949" spans="2:43" x14ac:dyDescent="0.15">
      <c r="C949" s="120" t="s">
        <v>1911</v>
      </c>
      <c r="D949" s="75"/>
      <c r="E949" s="73" t="s">
        <v>38</v>
      </c>
      <c r="F949" s="108" t="s">
        <v>1912</v>
      </c>
      <c r="G949" s="108">
        <v>0.24059346666666667</v>
      </c>
      <c r="H949" s="109">
        <v>38.200254999999999</v>
      </c>
      <c r="I949" s="64">
        <v>2.9160010999999999E-6</v>
      </c>
      <c r="J949" s="70">
        <v>6.3616027000000001E-9</v>
      </c>
      <c r="K949" s="64">
        <v>0.13262479999999999</v>
      </c>
      <c r="L949" s="82"/>
      <c r="M949" s="82"/>
      <c r="N949" s="76"/>
      <c r="O949" s="76"/>
      <c r="P949" s="76"/>
      <c r="Q949" s="76"/>
      <c r="R949" s="151"/>
      <c r="S949" s="23"/>
      <c r="T949" s="151"/>
      <c r="U949" s="151"/>
      <c r="V949" s="151"/>
      <c r="W949" s="151"/>
      <c r="X949" s="151"/>
      <c r="Y949" s="151"/>
      <c r="Z949" s="151"/>
      <c r="AA949" s="151"/>
      <c r="AB949" s="151"/>
      <c r="AC949" s="151"/>
      <c r="AE949" s="75"/>
      <c r="AF949" s="75"/>
      <c r="AG949" s="20"/>
      <c r="AH949" s="20"/>
      <c r="AI949" s="20"/>
      <c r="AJ949" s="20"/>
      <c r="AK949" s="20"/>
      <c r="AL949" s="20"/>
      <c r="AM949" s="20"/>
      <c r="AN949" s="20"/>
      <c r="AO949" s="20"/>
      <c r="AP949" s="20"/>
      <c r="AQ949" s="20"/>
    </row>
    <row r="950" spans="2:43" x14ac:dyDescent="0.15">
      <c r="C950" s="120" t="s">
        <v>1913</v>
      </c>
      <c r="D950" s="75"/>
      <c r="E950" s="73" t="s">
        <v>38</v>
      </c>
      <c r="F950" s="108" t="s">
        <v>1914</v>
      </c>
      <c r="G950" s="108">
        <v>0.32193557777777776</v>
      </c>
      <c r="H950" s="109">
        <v>7.4444425000000001</v>
      </c>
      <c r="I950" s="64">
        <v>5.9200118000000005E-7</v>
      </c>
      <c r="J950" s="70">
        <v>1.5143352999999999E-9</v>
      </c>
      <c r="K950" s="64">
        <v>2.7162746000000002E-2</v>
      </c>
      <c r="L950" s="82"/>
      <c r="M950" s="82"/>
      <c r="N950" s="76"/>
      <c r="O950" s="76"/>
      <c r="P950" s="76"/>
      <c r="Q950" s="76"/>
      <c r="R950" s="151"/>
      <c r="S950" s="23"/>
      <c r="T950" s="151"/>
      <c r="U950" s="151"/>
      <c r="V950" s="151"/>
      <c r="W950" s="151"/>
      <c r="X950" s="151"/>
      <c r="Y950" s="151"/>
      <c r="Z950" s="151"/>
      <c r="AA950" s="151"/>
      <c r="AB950" s="151"/>
      <c r="AC950" s="151"/>
      <c r="AE950" s="75"/>
      <c r="AF950" s="75"/>
      <c r="AG950" s="20"/>
      <c r="AH950" s="20"/>
      <c r="AI950" s="20"/>
      <c r="AJ950" s="20"/>
      <c r="AK950" s="20"/>
      <c r="AL950" s="20"/>
      <c r="AM950" s="20"/>
      <c r="AN950" s="20"/>
      <c r="AO950" s="20"/>
      <c r="AP950" s="20"/>
      <c r="AQ950" s="20"/>
    </row>
    <row r="951" spans="2:43" x14ac:dyDescent="0.15">
      <c r="C951" s="120" t="s">
        <v>1915</v>
      </c>
      <c r="D951" s="75"/>
      <c r="E951" s="73" t="s">
        <v>38</v>
      </c>
      <c r="F951" s="108" t="s">
        <v>1916</v>
      </c>
      <c r="G951" s="108">
        <v>0.45540828148148144</v>
      </c>
      <c r="H951" s="109">
        <v>12.192755</v>
      </c>
      <c r="I951" s="64">
        <v>2.6554371999999999E-6</v>
      </c>
      <c r="J951" s="70">
        <v>5.6174346000000003E-9</v>
      </c>
      <c r="K951" s="64">
        <v>5.5013142000000001E-2</v>
      </c>
      <c r="L951" s="82"/>
      <c r="M951" s="82"/>
      <c r="N951" s="76"/>
      <c r="O951" s="76"/>
      <c r="P951" s="76"/>
      <c r="Q951" s="76"/>
      <c r="R951" s="151"/>
      <c r="S951" s="23"/>
      <c r="T951" s="151"/>
      <c r="U951" s="151"/>
      <c r="V951" s="151"/>
      <c r="W951" s="151"/>
      <c r="X951" s="151"/>
      <c r="Y951" s="151"/>
      <c r="Z951" s="151"/>
      <c r="AA951" s="151"/>
      <c r="AB951" s="151"/>
      <c r="AC951" s="151"/>
      <c r="AE951" s="75"/>
      <c r="AF951" s="75"/>
      <c r="AG951" s="20"/>
      <c r="AH951" s="20"/>
      <c r="AI951" s="20"/>
      <c r="AJ951" s="20"/>
      <c r="AK951" s="20"/>
      <c r="AL951" s="20"/>
      <c r="AM951" s="20"/>
      <c r="AN951" s="20"/>
      <c r="AO951" s="20"/>
      <c r="AP951" s="20"/>
      <c r="AQ951" s="20"/>
    </row>
    <row r="952" spans="2:43" x14ac:dyDescent="0.15">
      <c r="B952" s="85" t="s">
        <v>1917</v>
      </c>
      <c r="C952" s="67" t="s">
        <v>1918</v>
      </c>
      <c r="D952" s="83" t="s">
        <v>1919</v>
      </c>
      <c r="E952" s="73"/>
      <c r="F952" s="73"/>
      <c r="G952" s="110"/>
      <c r="H952" s="116"/>
      <c r="I952" s="64"/>
      <c r="K952" s="64"/>
      <c r="L952" s="104"/>
      <c r="M952" s="82"/>
      <c r="N952" s="76"/>
      <c r="O952" s="76"/>
      <c r="S952" s="23"/>
      <c r="AE952" s="75"/>
      <c r="AF952" s="75"/>
      <c r="AG952" s="20"/>
      <c r="AH952" s="20"/>
      <c r="AI952" s="20"/>
      <c r="AJ952" s="20"/>
      <c r="AK952" s="20"/>
      <c r="AL952" s="20"/>
      <c r="AM952" s="20"/>
      <c r="AN952" s="20"/>
      <c r="AO952" s="20"/>
      <c r="AP952" s="20"/>
      <c r="AQ952" s="20"/>
    </row>
    <row r="953" spans="2:43" x14ac:dyDescent="0.15">
      <c r="C953" s="77" t="s">
        <v>1920</v>
      </c>
      <c r="D953" s="75"/>
      <c r="E953" s="73" t="s">
        <v>38</v>
      </c>
      <c r="F953" s="108" t="s">
        <v>1921</v>
      </c>
      <c r="G953" s="108">
        <v>1.1626888148148147E-2</v>
      </c>
      <c r="H953" s="109">
        <v>0.30610635000000003</v>
      </c>
      <c r="I953" s="64">
        <v>2.2989197000000002E-8</v>
      </c>
      <c r="J953" s="70">
        <v>5.9826754999999996E-11</v>
      </c>
      <c r="K953" s="64">
        <v>5.2168357E-4</v>
      </c>
      <c r="L953" s="153"/>
      <c r="M953" s="104"/>
      <c r="N953" s="76"/>
      <c r="O953" s="76"/>
      <c r="P953" s="76"/>
      <c r="Q953" s="76"/>
      <c r="R953" s="151"/>
      <c r="S953" s="23"/>
      <c r="T953" s="151"/>
      <c r="U953" s="151"/>
      <c r="V953" s="151"/>
      <c r="W953" s="151"/>
      <c r="X953" s="151"/>
      <c r="Y953" s="151"/>
      <c r="Z953" s="151"/>
      <c r="AA953" s="151"/>
      <c r="AB953" s="151"/>
      <c r="AC953" s="151"/>
      <c r="AE953" s="75"/>
      <c r="AF953" s="75"/>
      <c r="AG953" s="20"/>
      <c r="AH953" s="20"/>
      <c r="AI953" s="20"/>
      <c r="AJ953" s="20"/>
      <c r="AK953" s="20"/>
      <c r="AL953" s="20"/>
      <c r="AM953" s="20"/>
      <c r="AN953" s="20"/>
      <c r="AO953" s="20"/>
      <c r="AP953" s="20"/>
      <c r="AQ953" s="20"/>
    </row>
    <row r="954" spans="2:43" x14ac:dyDescent="0.15">
      <c r="B954" s="85" t="s">
        <v>1922</v>
      </c>
      <c r="C954" s="67" t="s">
        <v>1923</v>
      </c>
      <c r="D954" s="83" t="s">
        <v>1924</v>
      </c>
      <c r="E954" s="73"/>
      <c r="F954" s="73"/>
      <c r="G954" s="110"/>
      <c r="H954" s="116"/>
      <c r="I954" s="64"/>
      <c r="K954" s="64"/>
      <c r="L954" s="104"/>
      <c r="M954" s="153"/>
      <c r="N954" s="76"/>
      <c r="O954" s="76"/>
      <c r="S954" s="23"/>
      <c r="AE954" s="75"/>
      <c r="AF954" s="75"/>
      <c r="AG954" s="20"/>
      <c r="AH954" s="20"/>
      <c r="AI954" s="20"/>
      <c r="AJ954" s="20"/>
      <c r="AK954" s="20"/>
      <c r="AL954" s="20"/>
      <c r="AM954" s="20"/>
      <c r="AN954" s="20"/>
      <c r="AO954" s="20"/>
      <c r="AP954" s="20"/>
      <c r="AQ954" s="20"/>
    </row>
    <row r="955" spans="2:43" ht="15" x14ac:dyDescent="0.2">
      <c r="C955" s="165" t="s">
        <v>1925</v>
      </c>
      <c r="D955" s="167"/>
      <c r="E955" s="145" t="s">
        <v>1926</v>
      </c>
      <c r="F955" s="115" t="s">
        <v>1927</v>
      </c>
      <c r="G955" s="138">
        <v>6.3088697037037031E-4</v>
      </c>
      <c r="H955" s="126">
        <v>1.1494858E-2</v>
      </c>
      <c r="I955" s="145">
        <v>9.1624745000000003E-10</v>
      </c>
      <c r="J955" s="70">
        <v>2.5278979000000002E-12</v>
      </c>
      <c r="K955" s="64">
        <v>1.1062868000000001E-4</v>
      </c>
      <c r="L955" s="153"/>
      <c r="M955" s="104"/>
      <c r="N955" s="76"/>
      <c r="O955" s="76"/>
      <c r="P955" s="76"/>
      <c r="Q955" s="76"/>
      <c r="R955" s="184"/>
      <c r="S955" s="23"/>
      <c r="T955" s="184"/>
      <c r="U955" s="184"/>
      <c r="V955" s="184"/>
      <c r="W955" s="184"/>
      <c r="X955" s="184"/>
      <c r="Y955" s="184"/>
      <c r="Z955" s="184"/>
      <c r="AA955" s="184"/>
      <c r="AB955" s="184"/>
      <c r="AC955" s="184"/>
      <c r="AD955" s="167"/>
      <c r="AE955" s="167"/>
      <c r="AF955" s="167"/>
      <c r="AG955" s="168"/>
      <c r="AH955" s="168"/>
      <c r="AI955" s="168"/>
      <c r="AJ955" s="168"/>
      <c r="AK955" s="168"/>
      <c r="AL955" s="168"/>
      <c r="AM955" s="168"/>
      <c r="AN955" s="168"/>
      <c r="AO955" s="168"/>
      <c r="AP955" s="168"/>
      <c r="AQ955" s="168"/>
    </row>
    <row r="956" spans="2:43" ht="15" x14ac:dyDescent="0.2">
      <c r="C956" s="165" t="s">
        <v>1928</v>
      </c>
      <c r="D956" s="167"/>
      <c r="E956" s="145" t="s">
        <v>1926</v>
      </c>
      <c r="F956" s="115" t="s">
        <v>1929</v>
      </c>
      <c r="G956" s="138">
        <v>1.6497402962962963E-3</v>
      </c>
      <c r="H956" s="126">
        <v>3.6325985999999998E-2</v>
      </c>
      <c r="I956" s="145">
        <v>2.4528947E-9</v>
      </c>
      <c r="J956" s="70">
        <v>6.4243011000000002E-12</v>
      </c>
      <c r="K956" s="64">
        <v>3.4987989000000001E-4</v>
      </c>
      <c r="L956" s="153"/>
      <c r="M956" s="153"/>
      <c r="N956" s="74"/>
      <c r="P956" s="76"/>
      <c r="Q956" s="76"/>
      <c r="R956" s="184"/>
      <c r="S956" s="23"/>
      <c r="T956" s="184"/>
      <c r="U956" s="184"/>
      <c r="V956" s="184"/>
      <c r="W956" s="184"/>
      <c r="X956" s="184"/>
      <c r="Y956" s="184"/>
      <c r="Z956" s="184"/>
      <c r="AA956" s="184"/>
      <c r="AB956" s="184"/>
      <c r="AC956" s="184"/>
      <c r="AD956" s="167"/>
      <c r="AE956" s="167"/>
      <c r="AF956" s="167"/>
      <c r="AG956" s="168"/>
      <c r="AH956" s="168"/>
      <c r="AI956" s="168"/>
      <c r="AJ956" s="168"/>
      <c r="AK956" s="168"/>
      <c r="AL956" s="168"/>
      <c r="AM956" s="168"/>
      <c r="AN956" s="168"/>
      <c r="AO956" s="168"/>
      <c r="AP956" s="168"/>
      <c r="AQ956" s="168"/>
    </row>
    <row r="957" spans="2:43" ht="15" x14ac:dyDescent="0.2">
      <c r="C957" s="165" t="s">
        <v>1930</v>
      </c>
      <c r="D957" s="167"/>
      <c r="E957" s="145" t="s">
        <v>38</v>
      </c>
      <c r="F957" s="115" t="s">
        <v>1931</v>
      </c>
      <c r="G957" s="138">
        <v>1.1961819259259258E-4</v>
      </c>
      <c r="H957" s="126">
        <v>3.1492423000000001E-3</v>
      </c>
      <c r="I957" s="145">
        <v>2.3651438000000001E-10</v>
      </c>
      <c r="J957" s="70">
        <v>6.1550159999999997E-13</v>
      </c>
      <c r="K957" s="64">
        <v>5.3671149000000001E-6</v>
      </c>
      <c r="L957" s="153"/>
      <c r="M957" s="153"/>
      <c r="N957" s="76"/>
      <c r="O957" s="76"/>
      <c r="P957" s="76"/>
      <c r="Q957" s="76"/>
      <c r="R957" s="184"/>
      <c r="S957" s="23"/>
      <c r="T957" s="184"/>
      <c r="U957" s="184"/>
      <c r="V957" s="184"/>
      <c r="W957" s="184"/>
      <c r="X957" s="184"/>
      <c r="Y957" s="184"/>
      <c r="Z957" s="184"/>
      <c r="AA957" s="184"/>
      <c r="AB957" s="184"/>
      <c r="AC957" s="184"/>
      <c r="AD957" s="167"/>
      <c r="AE957" s="167"/>
      <c r="AF957" s="167"/>
      <c r="AG957" s="168"/>
      <c r="AH957" s="168"/>
      <c r="AI957" s="168"/>
      <c r="AJ957" s="168"/>
      <c r="AK957" s="168"/>
      <c r="AL957" s="168"/>
      <c r="AM957" s="168"/>
      <c r="AN957" s="168"/>
      <c r="AO957" s="168"/>
      <c r="AP957" s="168"/>
      <c r="AQ957" s="168"/>
    </row>
    <row r="958" spans="2:43" ht="15" x14ac:dyDescent="0.2">
      <c r="C958" s="165" t="s">
        <v>1932</v>
      </c>
      <c r="D958" s="167"/>
      <c r="E958" s="145" t="s">
        <v>38</v>
      </c>
      <c r="F958" s="115" t="s">
        <v>1933</v>
      </c>
      <c r="G958" s="138">
        <v>2.2727456296296297E-4</v>
      </c>
      <c r="H958" s="126">
        <v>5.9835603999999999E-3</v>
      </c>
      <c r="I958" s="145">
        <v>4.4937731000000001E-10</v>
      </c>
      <c r="J958" s="70">
        <v>1.1694529999999999E-12</v>
      </c>
      <c r="K958" s="64">
        <v>1.0197517999999999E-5</v>
      </c>
      <c r="L958" s="153"/>
      <c r="M958" s="153"/>
      <c r="N958" s="74"/>
      <c r="P958" s="76"/>
      <c r="Q958" s="76"/>
      <c r="R958" s="184"/>
      <c r="S958" s="23"/>
      <c r="T958" s="184"/>
      <c r="U958" s="184"/>
      <c r="V958" s="184"/>
      <c r="W958" s="184"/>
      <c r="X958" s="184"/>
      <c r="Y958" s="184"/>
      <c r="Z958" s="184"/>
      <c r="AA958" s="184"/>
      <c r="AB958" s="184"/>
      <c r="AC958" s="184"/>
      <c r="AD958" s="167"/>
      <c r="AE958" s="167"/>
      <c r="AF958" s="167"/>
      <c r="AG958" s="168"/>
      <c r="AH958" s="168"/>
      <c r="AI958" s="168"/>
      <c r="AJ958" s="168"/>
      <c r="AK958" s="168"/>
      <c r="AL958" s="168"/>
      <c r="AM958" s="168"/>
      <c r="AN958" s="168"/>
      <c r="AO958" s="168"/>
      <c r="AP958" s="168"/>
      <c r="AQ958" s="168"/>
    </row>
    <row r="959" spans="2:43" x14ac:dyDescent="0.15">
      <c r="D959" s="114"/>
      <c r="E959" s="73"/>
      <c r="F959" s="104"/>
      <c r="G959" s="31"/>
      <c r="H959" s="69"/>
      <c r="I959" s="70"/>
      <c r="K959" s="133"/>
      <c r="L959" s="153"/>
      <c r="M959" s="153"/>
      <c r="N959" s="76"/>
      <c r="O959" s="76"/>
      <c r="R959" s="31"/>
      <c r="S959" s="23"/>
      <c r="T959" s="31"/>
      <c r="U959" s="31"/>
      <c r="V959" s="31"/>
      <c r="W959" s="31"/>
      <c r="X959" s="31"/>
      <c r="Y959" s="31"/>
      <c r="Z959" s="31"/>
      <c r="AA959" s="31"/>
      <c r="AB959" s="31"/>
      <c r="AC959" s="31"/>
      <c r="AE959" s="75"/>
      <c r="AF959" s="75"/>
      <c r="AG959" s="20"/>
      <c r="AH959" s="20"/>
      <c r="AI959" s="20"/>
      <c r="AJ959" s="20"/>
      <c r="AK959" s="20"/>
      <c r="AL959" s="20"/>
      <c r="AM959" s="20"/>
      <c r="AN959" s="20"/>
      <c r="AO959" s="20"/>
      <c r="AP959" s="20"/>
      <c r="AQ959" s="20"/>
    </row>
    <row r="960" spans="2:43" x14ac:dyDescent="0.15">
      <c r="B960" s="85" t="s">
        <v>1934</v>
      </c>
      <c r="C960" s="67" t="s">
        <v>1935</v>
      </c>
      <c r="D960" s="114" t="s">
        <v>1936</v>
      </c>
      <c r="E960" s="73"/>
      <c r="F960" s="104"/>
      <c r="G960" s="31"/>
      <c r="H960" s="69"/>
      <c r="I960" s="70"/>
      <c r="K960" s="64"/>
      <c r="L960" s="104"/>
      <c r="M960" s="104"/>
      <c r="N960" s="76"/>
      <c r="O960" s="76"/>
      <c r="R960" s="31"/>
      <c r="S960" s="23"/>
      <c r="T960" s="31"/>
      <c r="U960" s="31"/>
      <c r="V960" s="31"/>
      <c r="W960" s="31"/>
      <c r="X960" s="31"/>
      <c r="Y960" s="31"/>
      <c r="Z960" s="31"/>
      <c r="AA960" s="31"/>
      <c r="AB960" s="31"/>
      <c r="AC960" s="31"/>
      <c r="AE960" s="75"/>
      <c r="AF960" s="75"/>
      <c r="AG960" s="20"/>
      <c r="AH960" s="20"/>
      <c r="AI960" s="20"/>
      <c r="AJ960" s="20"/>
      <c r="AK960" s="20"/>
      <c r="AL960" s="20"/>
      <c r="AM960" s="20"/>
      <c r="AN960" s="20"/>
      <c r="AO960" s="20"/>
      <c r="AP960" s="20"/>
      <c r="AQ960" s="20"/>
    </row>
    <row r="961" spans="2:43" x14ac:dyDescent="0.15">
      <c r="C961" s="77" t="s">
        <v>1937</v>
      </c>
      <c r="D961" s="114"/>
      <c r="E961" s="145" t="s">
        <v>38</v>
      </c>
      <c r="F961" s="138" t="s">
        <v>1938</v>
      </c>
      <c r="G961" s="108">
        <v>0.3095120666666667</v>
      </c>
      <c r="H961" s="109">
        <v>-62.709288000000001</v>
      </c>
      <c r="I961" s="64">
        <v>6.1198094999999996E-7</v>
      </c>
      <c r="J961" s="152">
        <v>1.5926104000000001E-9</v>
      </c>
      <c r="K961" s="64">
        <v>1.3887409999999999E-2</v>
      </c>
      <c r="L961" s="153"/>
      <c r="M961" s="153"/>
      <c r="N961" s="76"/>
      <c r="O961" s="76"/>
      <c r="P961" s="76"/>
      <c r="Q961" s="76"/>
      <c r="R961" s="31"/>
      <c r="S961" s="23"/>
      <c r="T961" s="31"/>
      <c r="U961" s="31"/>
      <c r="V961" s="31"/>
      <c r="W961" s="31"/>
      <c r="X961" s="31"/>
      <c r="Y961" s="31"/>
      <c r="Z961" s="31"/>
      <c r="AA961" s="31"/>
      <c r="AB961" s="31"/>
      <c r="AC961" s="31"/>
      <c r="AE961" s="75"/>
      <c r="AF961" s="75"/>
      <c r="AG961" s="20"/>
      <c r="AH961" s="20"/>
      <c r="AI961" s="20"/>
      <c r="AJ961" s="20"/>
      <c r="AK961" s="20"/>
      <c r="AL961" s="20"/>
      <c r="AM961" s="20"/>
      <c r="AN961" s="20"/>
      <c r="AO961" s="20"/>
      <c r="AP961" s="20"/>
      <c r="AQ961" s="20"/>
    </row>
    <row r="962" spans="2:43" x14ac:dyDescent="0.15">
      <c r="C962" s="77" t="s">
        <v>1939</v>
      </c>
      <c r="D962" s="114"/>
      <c r="E962" s="145" t="s">
        <v>38</v>
      </c>
      <c r="F962" s="138" t="s">
        <v>1940</v>
      </c>
      <c r="G962" s="108">
        <v>0.30682065925925922</v>
      </c>
      <c r="H962" s="109">
        <v>-56.969794</v>
      </c>
      <c r="I962" s="64">
        <v>6.0665937999999998E-7</v>
      </c>
      <c r="J962" s="70">
        <v>1.5787615999999999E-9</v>
      </c>
      <c r="K962" s="133">
        <v>1.376665E-2</v>
      </c>
      <c r="L962" s="153"/>
      <c r="M962" s="153"/>
      <c r="N962" s="76"/>
      <c r="O962" s="76"/>
      <c r="P962" s="76"/>
      <c r="Q962" s="76"/>
      <c r="R962" s="31"/>
      <c r="S962" s="23"/>
      <c r="T962" s="31"/>
      <c r="U962" s="31"/>
      <c r="V962" s="31"/>
      <c r="W962" s="31"/>
      <c r="X962" s="31"/>
      <c r="Y962" s="31"/>
      <c r="Z962" s="31"/>
      <c r="AA962" s="31"/>
      <c r="AB962" s="31"/>
      <c r="AC962" s="31"/>
      <c r="AE962" s="75"/>
      <c r="AF962" s="75"/>
      <c r="AG962" s="20"/>
      <c r="AH962" s="20"/>
      <c r="AI962" s="20"/>
      <c r="AJ962" s="20"/>
      <c r="AK962" s="20"/>
      <c r="AL962" s="20"/>
      <c r="AM962" s="20"/>
      <c r="AN962" s="20"/>
      <c r="AO962" s="20"/>
      <c r="AP962" s="20"/>
      <c r="AQ962" s="20"/>
    </row>
    <row r="963" spans="2:43" x14ac:dyDescent="0.15">
      <c r="C963" s="77" t="s">
        <v>1941</v>
      </c>
      <c r="D963" s="161"/>
      <c r="E963" s="145" t="s">
        <v>38</v>
      </c>
      <c r="F963" s="138" t="s">
        <v>1942</v>
      </c>
      <c r="G963" s="108">
        <v>0.37948870370370369</v>
      </c>
      <c r="H963" s="109">
        <v>-61.717275999999998</v>
      </c>
      <c r="I963" s="64">
        <v>7.5034185999999995E-7</v>
      </c>
      <c r="J963" s="70">
        <v>1.9526788E-9</v>
      </c>
      <c r="K963" s="64">
        <v>1.7027172E-2</v>
      </c>
      <c r="L963" s="153"/>
      <c r="M963" s="153"/>
      <c r="N963" s="74"/>
      <c r="P963" s="76"/>
      <c r="Q963" s="76"/>
      <c r="R963" s="31"/>
      <c r="S963" s="23"/>
      <c r="T963" s="31"/>
      <c r="U963" s="31"/>
      <c r="V963" s="31"/>
      <c r="W963" s="31"/>
      <c r="X963" s="31"/>
      <c r="Y963" s="31"/>
      <c r="Z963" s="31"/>
      <c r="AA963" s="31"/>
      <c r="AB963" s="31"/>
      <c r="AC963" s="31"/>
      <c r="AE963" s="75"/>
      <c r="AF963" s="75"/>
      <c r="AG963" s="20"/>
      <c r="AH963" s="20"/>
      <c r="AI963" s="20"/>
      <c r="AJ963" s="20"/>
      <c r="AK963" s="20"/>
      <c r="AL963" s="20"/>
      <c r="AM963" s="20"/>
      <c r="AN963" s="20"/>
      <c r="AO963" s="20"/>
      <c r="AP963" s="20"/>
      <c r="AQ963" s="20"/>
    </row>
    <row r="964" spans="2:43" x14ac:dyDescent="0.15">
      <c r="C964" s="77" t="s">
        <v>1943</v>
      </c>
      <c r="D964" s="114"/>
      <c r="E964" s="145" t="s">
        <v>38</v>
      </c>
      <c r="F964" s="138" t="s">
        <v>1944</v>
      </c>
      <c r="G964" s="108">
        <v>-2.3442174814814813</v>
      </c>
      <c r="H964" s="109">
        <v>-61.717275999999998</v>
      </c>
      <c r="I964" s="64">
        <v>-4.6350904999999997E-6</v>
      </c>
      <c r="J964" s="70">
        <v>-1.2062293E-8</v>
      </c>
      <c r="K964" s="64">
        <v>-0.10518203</v>
      </c>
      <c r="L964" s="153"/>
      <c r="M964" s="153"/>
      <c r="N964" s="74"/>
      <c r="P964" s="76"/>
      <c r="Q964" s="76"/>
      <c r="R964" s="31"/>
      <c r="S964" s="23"/>
      <c r="T964" s="31"/>
      <c r="U964" s="31"/>
      <c r="V964" s="31"/>
      <c r="W964" s="31"/>
      <c r="X964" s="31"/>
      <c r="Y964" s="31"/>
      <c r="Z964" s="31"/>
      <c r="AA964" s="31"/>
      <c r="AB964" s="31"/>
      <c r="AC964" s="31"/>
      <c r="AE964" s="75"/>
      <c r="AF964" s="75"/>
      <c r="AG964" s="20"/>
      <c r="AH964" s="20"/>
      <c r="AI964" s="20"/>
      <c r="AJ964" s="20"/>
      <c r="AK964" s="20"/>
      <c r="AL964" s="20"/>
      <c r="AM964" s="20"/>
      <c r="AN964" s="20"/>
      <c r="AO964" s="20"/>
      <c r="AP964" s="20"/>
      <c r="AQ964" s="20"/>
    </row>
    <row r="965" spans="2:43" x14ac:dyDescent="0.15">
      <c r="C965" s="77" t="s">
        <v>1945</v>
      </c>
      <c r="D965" s="114"/>
      <c r="E965" s="145" t="s">
        <v>38</v>
      </c>
      <c r="F965" s="138" t="s">
        <v>1946</v>
      </c>
      <c r="G965" s="108">
        <v>0.27183233333333334</v>
      </c>
      <c r="H965" s="109">
        <v>-24.445993999999999</v>
      </c>
      <c r="I965" s="64">
        <v>5.3747892000000002E-7</v>
      </c>
      <c r="J965" s="70">
        <v>1.3987274E-9</v>
      </c>
      <c r="K965" s="64">
        <v>1.2196769E-2</v>
      </c>
      <c r="L965" s="153"/>
      <c r="M965" s="153"/>
      <c r="N965" s="76"/>
      <c r="O965" s="76"/>
      <c r="P965" s="76"/>
      <c r="Q965" s="76"/>
      <c r="R965" s="31"/>
      <c r="S965" s="23"/>
      <c r="T965" s="31"/>
      <c r="U965" s="31"/>
      <c r="V965" s="31"/>
      <c r="W965" s="31"/>
      <c r="X965" s="31"/>
      <c r="Y965" s="31"/>
      <c r="Z965" s="31"/>
      <c r="AA965" s="31"/>
      <c r="AB965" s="31"/>
      <c r="AC965" s="31"/>
      <c r="AE965" s="75"/>
      <c r="AF965" s="75"/>
      <c r="AG965" s="20"/>
      <c r="AH965" s="20"/>
      <c r="AI965" s="20"/>
      <c r="AJ965" s="20"/>
      <c r="AK965" s="20"/>
      <c r="AL965" s="20"/>
      <c r="AM965" s="20"/>
      <c r="AN965" s="20"/>
      <c r="AO965" s="20"/>
      <c r="AP965" s="20"/>
      <c r="AQ965" s="20"/>
    </row>
    <row r="966" spans="2:43" x14ac:dyDescent="0.15">
      <c r="C966" s="77" t="s">
        <v>1947</v>
      </c>
      <c r="D966" s="161"/>
      <c r="E966" s="145" t="s">
        <v>38</v>
      </c>
      <c r="F966" s="138" t="s">
        <v>1948</v>
      </c>
      <c r="G966" s="108">
        <v>0.52482480740740733</v>
      </c>
      <c r="H966" s="109">
        <v>-31.673504999999999</v>
      </c>
      <c r="I966" s="64">
        <v>1.0377067999999999E-6</v>
      </c>
      <c r="J966" s="70">
        <v>2.7005132E-9</v>
      </c>
      <c r="K966" s="64">
        <v>2.3548217E-2</v>
      </c>
      <c r="L966" s="153"/>
      <c r="M966" s="153"/>
      <c r="N966" s="76"/>
      <c r="O966" s="76"/>
      <c r="P966" s="76"/>
      <c r="Q966" s="76"/>
      <c r="R966" s="31"/>
      <c r="S966" s="23"/>
      <c r="T966" s="31"/>
      <c r="U966" s="31"/>
      <c r="V966" s="31"/>
      <c r="W966" s="31"/>
      <c r="X966" s="31"/>
      <c r="Y966" s="31"/>
      <c r="Z966" s="31"/>
      <c r="AA966" s="31"/>
      <c r="AB966" s="31"/>
      <c r="AC966" s="31"/>
      <c r="AE966" s="75"/>
      <c r="AF966" s="75"/>
      <c r="AG966" s="20"/>
      <c r="AH966" s="20"/>
      <c r="AI966" s="20"/>
      <c r="AJ966" s="20"/>
      <c r="AK966" s="20"/>
      <c r="AL966" s="20"/>
      <c r="AM966" s="20"/>
      <c r="AN966" s="20"/>
      <c r="AO966" s="20"/>
      <c r="AP966" s="20"/>
      <c r="AQ966" s="20"/>
    </row>
    <row r="967" spans="2:43" x14ac:dyDescent="0.15">
      <c r="C967" s="77" t="s">
        <v>1949</v>
      </c>
      <c r="D967" s="114"/>
      <c r="E967" s="145" t="s">
        <v>38</v>
      </c>
      <c r="F967" s="138" t="s">
        <v>1950</v>
      </c>
      <c r="G967" s="108">
        <v>0.3095120666666667</v>
      </c>
      <c r="H967" s="109">
        <v>-62.709288000000001</v>
      </c>
      <c r="I967" s="64">
        <v>6.1198094999999996E-7</v>
      </c>
      <c r="J967" s="70">
        <v>1.5926104000000001E-9</v>
      </c>
      <c r="K967" s="64">
        <v>1.3887409999999999E-2</v>
      </c>
      <c r="L967" s="153"/>
      <c r="M967" s="153"/>
      <c r="N967" s="76"/>
      <c r="O967" s="76"/>
      <c r="P967" s="76"/>
      <c r="Q967" s="76"/>
      <c r="R967" s="31"/>
      <c r="S967" s="23"/>
      <c r="T967" s="31"/>
      <c r="U967" s="31"/>
      <c r="V967" s="31"/>
      <c r="W967" s="31"/>
      <c r="X967" s="31"/>
      <c r="Y967" s="31"/>
      <c r="Z967" s="31"/>
      <c r="AA967" s="31"/>
      <c r="AB967" s="31"/>
      <c r="AC967" s="31"/>
      <c r="AE967" s="75"/>
      <c r="AF967" s="75"/>
      <c r="AG967" s="20"/>
      <c r="AH967" s="20"/>
      <c r="AI967" s="20"/>
      <c r="AJ967" s="20"/>
      <c r="AK967" s="20"/>
      <c r="AL967" s="20"/>
      <c r="AM967" s="20"/>
      <c r="AN967" s="20"/>
      <c r="AO967" s="20"/>
      <c r="AP967" s="20"/>
      <c r="AQ967" s="20"/>
    </row>
    <row r="968" spans="2:43" x14ac:dyDescent="0.15">
      <c r="C968" s="77" t="s">
        <v>1951</v>
      </c>
      <c r="D968" s="114"/>
      <c r="E968" s="145" t="s">
        <v>38</v>
      </c>
      <c r="F968" s="138" t="s">
        <v>1952</v>
      </c>
      <c r="G968" s="108">
        <v>0.39025434074074072</v>
      </c>
      <c r="H968" s="109">
        <v>-19.344221000000001</v>
      </c>
      <c r="I968" s="64">
        <v>7.7162814999999999E-7</v>
      </c>
      <c r="J968" s="70">
        <v>2.0080740000000001E-9</v>
      </c>
      <c r="K968" s="64">
        <v>1.7510212000000001E-2</v>
      </c>
      <c r="L968" s="153"/>
      <c r="M968" s="153"/>
      <c r="N968" s="76"/>
      <c r="O968" s="76"/>
      <c r="P968" s="76"/>
      <c r="Q968" s="76"/>
      <c r="R968" s="31"/>
      <c r="S968" s="23"/>
      <c r="T968" s="31"/>
      <c r="U968" s="31"/>
      <c r="V968" s="31"/>
      <c r="W968" s="31"/>
      <c r="X968" s="31"/>
      <c r="Y968" s="31"/>
      <c r="Z968" s="31"/>
      <c r="AA968" s="31"/>
      <c r="AB968" s="31"/>
      <c r="AC968" s="31"/>
      <c r="AE968" s="75"/>
      <c r="AF968" s="75"/>
      <c r="AG968" s="20"/>
      <c r="AH968" s="20"/>
      <c r="AI968" s="20"/>
      <c r="AJ968" s="20"/>
      <c r="AK968" s="20"/>
      <c r="AL968" s="20"/>
      <c r="AM968" s="20"/>
      <c r="AN968" s="20"/>
      <c r="AO968" s="20"/>
      <c r="AP968" s="20"/>
      <c r="AQ968" s="20"/>
    </row>
    <row r="969" spans="2:43" x14ac:dyDescent="0.15">
      <c r="B969" s="85" t="s">
        <v>1953</v>
      </c>
      <c r="C969" s="67" t="s">
        <v>1954</v>
      </c>
      <c r="D969" s="114" t="s">
        <v>1955</v>
      </c>
      <c r="E969" s="73"/>
      <c r="F969" s="126"/>
      <c r="G969" s="110"/>
      <c r="H969" s="127"/>
      <c r="I969" s="64"/>
      <c r="K969" s="64"/>
      <c r="L969" s="105"/>
      <c r="M969" s="105"/>
      <c r="N969" s="76"/>
      <c r="O969" s="76"/>
      <c r="P969" s="112"/>
      <c r="Q969" s="112"/>
      <c r="R969" s="113"/>
      <c r="S969" s="23"/>
      <c r="T969" s="113"/>
      <c r="U969" s="113"/>
      <c r="V969" s="113"/>
      <c r="W969" s="113"/>
      <c r="X969" s="113"/>
      <c r="Y969" s="113"/>
      <c r="Z969" s="113"/>
      <c r="AA969" s="113"/>
      <c r="AB969" s="113"/>
      <c r="AC969" s="113"/>
      <c r="AE969" s="75"/>
      <c r="AF969" s="75"/>
      <c r="AG969" s="20"/>
      <c r="AH969" s="20"/>
      <c r="AI969" s="20"/>
      <c r="AJ969" s="20"/>
      <c r="AK969" s="20"/>
      <c r="AL969" s="20"/>
      <c r="AM969" s="20"/>
      <c r="AN969" s="20"/>
      <c r="AO969" s="20"/>
      <c r="AP969" s="20"/>
      <c r="AQ969" s="20"/>
    </row>
    <row r="970" spans="2:43" x14ac:dyDescent="0.15">
      <c r="C970" s="77" t="s">
        <v>1956</v>
      </c>
      <c r="D970" s="114"/>
      <c r="E970" s="145" t="s">
        <v>38</v>
      </c>
      <c r="F970" s="138" t="s">
        <v>1957</v>
      </c>
      <c r="G970" s="108">
        <v>1.0173526666666666</v>
      </c>
      <c r="H970" s="109">
        <v>-45.490805000000002</v>
      </c>
      <c r="I970" s="64">
        <v>2.0115547999999999E-6</v>
      </c>
      <c r="J970" s="70">
        <v>5.2348411E-9</v>
      </c>
      <c r="K970" s="64">
        <v>4.5647312000000002E-2</v>
      </c>
      <c r="L970" s="153"/>
      <c r="M970" s="153"/>
      <c r="N970" s="76"/>
      <c r="O970" s="76"/>
      <c r="P970" s="76"/>
      <c r="Q970" s="76"/>
      <c r="R970" s="31"/>
      <c r="S970" s="23"/>
      <c r="T970" s="31"/>
      <c r="U970" s="31"/>
      <c r="V970" s="31"/>
      <c r="W970" s="31"/>
      <c r="X970" s="31"/>
      <c r="Y970" s="31"/>
      <c r="Z970" s="31"/>
      <c r="AA970" s="31"/>
      <c r="AB970" s="31"/>
      <c r="AC970" s="31"/>
      <c r="AE970" s="75"/>
      <c r="AF970" s="75"/>
      <c r="AG970" s="20"/>
      <c r="AH970" s="20"/>
      <c r="AI970" s="20"/>
      <c r="AJ970" s="20"/>
      <c r="AK970" s="20"/>
      <c r="AL970" s="20"/>
      <c r="AM970" s="20"/>
      <c r="AN970" s="20"/>
      <c r="AO970" s="20"/>
      <c r="AP970" s="20"/>
      <c r="AQ970" s="20"/>
    </row>
    <row r="971" spans="2:43" x14ac:dyDescent="0.15">
      <c r="C971" s="77" t="s">
        <v>1958</v>
      </c>
      <c r="D971" s="75"/>
      <c r="E971" s="145" t="s">
        <v>38</v>
      </c>
      <c r="F971" s="138" t="s">
        <v>1959</v>
      </c>
      <c r="G971" s="108">
        <v>0.30412924444444445</v>
      </c>
      <c r="H971" s="109">
        <v>-20.336231999999999</v>
      </c>
      <c r="I971" s="64">
        <v>6.0133779999999997E-7</v>
      </c>
      <c r="J971" s="70">
        <v>1.5649128E-9</v>
      </c>
      <c r="K971" s="64">
        <v>1.3645890000000001E-2</v>
      </c>
      <c r="L971" s="153"/>
      <c r="M971" s="153"/>
      <c r="N971" s="76"/>
      <c r="O971" s="76"/>
      <c r="P971" s="76"/>
      <c r="Q971" s="76"/>
      <c r="R971" s="31"/>
      <c r="S971" s="23"/>
      <c r="T971" s="31"/>
      <c r="U971" s="31"/>
      <c r="V971" s="31"/>
      <c r="W971" s="31"/>
      <c r="X971" s="31"/>
      <c r="Y971" s="31"/>
      <c r="Z971" s="31"/>
      <c r="AA971" s="31"/>
      <c r="AB971" s="31"/>
      <c r="AC971" s="31"/>
      <c r="AE971" s="75"/>
      <c r="AF971" s="75"/>
      <c r="AG971" s="20"/>
      <c r="AH971" s="20"/>
      <c r="AI971" s="20"/>
      <c r="AJ971" s="20"/>
      <c r="AK971" s="20"/>
      <c r="AL971" s="20"/>
      <c r="AM971" s="20"/>
      <c r="AN971" s="20"/>
      <c r="AO971" s="20"/>
      <c r="AP971" s="20"/>
      <c r="AQ971" s="20"/>
    </row>
    <row r="972" spans="2:43" x14ac:dyDescent="0.15">
      <c r="C972" s="77" t="s">
        <v>1960</v>
      </c>
      <c r="D972" s="114"/>
      <c r="E972" s="145" t="s">
        <v>38</v>
      </c>
      <c r="F972" s="138" t="s">
        <v>1961</v>
      </c>
      <c r="G972" s="108">
        <v>0.52482480740740733</v>
      </c>
      <c r="H972" s="109">
        <v>-31.673504999999999</v>
      </c>
      <c r="I972" s="64">
        <v>1.0377067999999999E-6</v>
      </c>
      <c r="J972" s="70">
        <v>2.7005132E-9</v>
      </c>
      <c r="K972" s="64">
        <v>2.3548217E-2</v>
      </c>
      <c r="L972" s="153"/>
      <c r="M972" s="153"/>
      <c r="N972" s="76"/>
      <c r="O972" s="76"/>
      <c r="P972" s="76"/>
      <c r="Q972" s="76"/>
      <c r="R972" s="31"/>
      <c r="S972" s="23"/>
      <c r="T972" s="31"/>
      <c r="U972" s="31"/>
      <c r="V972" s="31"/>
      <c r="W972" s="31"/>
      <c r="X972" s="31"/>
      <c r="Y972" s="31"/>
      <c r="Z972" s="31"/>
      <c r="AA972" s="31"/>
      <c r="AB972" s="31"/>
      <c r="AC972" s="31"/>
      <c r="AE972" s="75"/>
      <c r="AF972" s="75"/>
      <c r="AG972" s="20"/>
      <c r="AH972" s="20"/>
      <c r="AI972" s="20"/>
      <c r="AJ972" s="20"/>
      <c r="AK972" s="20"/>
      <c r="AL972" s="20"/>
      <c r="AM972" s="20"/>
      <c r="AN972" s="20"/>
      <c r="AO972" s="20"/>
      <c r="AP972" s="20"/>
      <c r="AQ972" s="20"/>
    </row>
    <row r="973" spans="2:43" x14ac:dyDescent="0.15">
      <c r="C973" s="77" t="s">
        <v>1962</v>
      </c>
      <c r="D973" s="75"/>
      <c r="E973" s="145" t="s">
        <v>38</v>
      </c>
      <c r="F973" s="138" t="s">
        <v>1963</v>
      </c>
      <c r="G973" s="108">
        <v>0.1776330148148148</v>
      </c>
      <c r="H973" s="109">
        <v>-17.431056000000002</v>
      </c>
      <c r="I973" s="64">
        <v>3.5122384999999998E-7</v>
      </c>
      <c r="J973" s="70">
        <v>9.1401986999999995E-10</v>
      </c>
      <c r="K973" s="64">
        <v>7.9701656000000006E-3</v>
      </c>
      <c r="L973" s="153"/>
      <c r="M973" s="153"/>
      <c r="N973" s="74"/>
      <c r="O973" s="112"/>
      <c r="P973" s="76"/>
      <c r="Q973" s="76"/>
      <c r="R973" s="31"/>
      <c r="S973" s="23"/>
      <c r="T973" s="31"/>
      <c r="U973" s="31"/>
      <c r="V973" s="31"/>
      <c r="W973" s="31"/>
      <c r="X973" s="31"/>
      <c r="Y973" s="31"/>
      <c r="Z973" s="31"/>
      <c r="AA973" s="31"/>
      <c r="AB973" s="31"/>
      <c r="AC973" s="31"/>
      <c r="AE973" s="75"/>
      <c r="AF973" s="75"/>
      <c r="AG973" s="20"/>
      <c r="AH973" s="20"/>
      <c r="AI973" s="20"/>
      <c r="AJ973" s="20"/>
      <c r="AK973" s="20"/>
      <c r="AL973" s="20"/>
      <c r="AM973" s="20"/>
      <c r="AN973" s="20"/>
      <c r="AO973" s="20"/>
      <c r="AP973" s="20"/>
      <c r="AQ973" s="20"/>
    </row>
    <row r="974" spans="2:43" x14ac:dyDescent="0.15">
      <c r="C974" s="77" t="s">
        <v>1964</v>
      </c>
      <c r="D974" s="75"/>
      <c r="E974" s="145" t="s">
        <v>38</v>
      </c>
      <c r="F974" s="138" t="s">
        <v>1965</v>
      </c>
      <c r="G974" s="108">
        <v>-1.1034777777777778</v>
      </c>
      <c r="H974" s="109">
        <v>-29.051760000000002</v>
      </c>
      <c r="I974" s="64">
        <v>-2.1818451000000001E-6</v>
      </c>
      <c r="J974" s="70">
        <v>-5.6780022000000003E-9</v>
      </c>
      <c r="K974" s="64">
        <v>-4.9511634999999998E-2</v>
      </c>
      <c r="L974" s="153"/>
      <c r="M974" s="153"/>
      <c r="N974" s="76"/>
      <c r="O974" s="76"/>
      <c r="P974" s="76"/>
      <c r="Q974" s="76"/>
      <c r="R974" s="31"/>
      <c r="S974" s="23"/>
      <c r="T974" s="31"/>
      <c r="U974" s="31"/>
      <c r="V974" s="31"/>
      <c r="W974" s="31"/>
      <c r="X974" s="31"/>
      <c r="Y974" s="31"/>
      <c r="Z974" s="31"/>
      <c r="AA974" s="31"/>
      <c r="AB974" s="31"/>
      <c r="AC974" s="31"/>
      <c r="AE974" s="75"/>
      <c r="AF974" s="75"/>
      <c r="AG974" s="20"/>
      <c r="AH974" s="20"/>
      <c r="AI974" s="20"/>
      <c r="AJ974" s="20"/>
      <c r="AK974" s="20"/>
      <c r="AL974" s="20"/>
      <c r="AM974" s="20"/>
      <c r="AN974" s="20"/>
      <c r="AO974" s="20"/>
      <c r="AP974" s="20"/>
      <c r="AQ974" s="20"/>
    </row>
    <row r="975" spans="2:43" x14ac:dyDescent="0.15">
      <c r="C975" s="77" t="s">
        <v>1966</v>
      </c>
      <c r="D975" s="106">
        <v>1</v>
      </c>
      <c r="E975" s="145" t="s">
        <v>38</v>
      </c>
      <c r="F975" s="138" t="s">
        <v>1967</v>
      </c>
      <c r="G975" s="108">
        <v>-0.95275888888888882</v>
      </c>
      <c r="H975" s="109">
        <v>-25.083715000000002</v>
      </c>
      <c r="I975" s="64">
        <v>-1.883837E-6</v>
      </c>
      <c r="J975" s="70">
        <v>-4.9024702E-9</v>
      </c>
      <c r="K975" s="64">
        <v>-4.274907E-2</v>
      </c>
      <c r="L975" s="153"/>
      <c r="M975" s="153"/>
      <c r="N975" s="76"/>
      <c r="O975" s="76"/>
      <c r="P975" s="76"/>
      <c r="Q975" s="76"/>
      <c r="R975" s="31"/>
      <c r="S975" s="23"/>
      <c r="T975" s="31"/>
      <c r="U975" s="31"/>
      <c r="V975" s="31"/>
      <c r="W975" s="31"/>
      <c r="X975" s="31"/>
      <c r="Y975" s="31"/>
      <c r="Z975" s="31"/>
      <c r="AA975" s="31"/>
      <c r="AB975" s="31"/>
      <c r="AC975" s="31"/>
      <c r="AE975" s="75"/>
      <c r="AF975" s="75"/>
      <c r="AG975" s="20"/>
      <c r="AH975" s="20"/>
      <c r="AI975" s="20"/>
      <c r="AJ975" s="20"/>
      <c r="AK975" s="20"/>
      <c r="AL975" s="20"/>
      <c r="AM975" s="20"/>
      <c r="AN975" s="20"/>
      <c r="AO975" s="20"/>
      <c r="AP975" s="20"/>
      <c r="AQ975" s="20"/>
    </row>
    <row r="976" spans="2:43" x14ac:dyDescent="0.15">
      <c r="C976" s="77" t="s">
        <v>1968</v>
      </c>
      <c r="D976" s="75"/>
      <c r="E976" s="145" t="s">
        <v>38</v>
      </c>
      <c r="F976" s="138" t="s">
        <v>1969</v>
      </c>
      <c r="G976" s="108">
        <v>-0.48283882222222219</v>
      </c>
      <c r="H976" s="109">
        <v>-12.711917</v>
      </c>
      <c r="I976" s="64">
        <v>-9.5469028000000004E-7</v>
      </c>
      <c r="J976" s="70">
        <v>-2.4844722000000001E-9</v>
      </c>
      <c r="K976" s="64">
        <v>-2.1664359000000001E-2</v>
      </c>
      <c r="L976" s="153"/>
      <c r="M976" s="153"/>
      <c r="N976" s="76"/>
      <c r="O976" s="76"/>
      <c r="P976" s="76"/>
      <c r="Q976" s="76"/>
      <c r="R976" s="31"/>
      <c r="S976" s="23"/>
      <c r="T976" s="31"/>
      <c r="U976" s="31"/>
      <c r="V976" s="31"/>
      <c r="W976" s="31"/>
      <c r="X976" s="31"/>
      <c r="Y976" s="31"/>
      <c r="Z976" s="31"/>
      <c r="AA976" s="31"/>
      <c r="AB976" s="31"/>
      <c r="AC976" s="31"/>
      <c r="AE976" s="75"/>
      <c r="AF976" s="75"/>
      <c r="AG976" s="20"/>
      <c r="AH976" s="20"/>
      <c r="AI976" s="20"/>
      <c r="AJ976" s="20"/>
      <c r="AK976" s="20"/>
      <c r="AL976" s="20"/>
      <c r="AM976" s="20"/>
      <c r="AN976" s="20"/>
      <c r="AO976" s="20"/>
      <c r="AP976" s="20"/>
      <c r="AQ976" s="20"/>
    </row>
    <row r="977" spans="2:43" x14ac:dyDescent="0.15">
      <c r="C977" s="77" t="s">
        <v>1970</v>
      </c>
      <c r="D977" s="75"/>
      <c r="E977" s="145" t="s">
        <v>38</v>
      </c>
      <c r="F977" s="138" t="s">
        <v>1971</v>
      </c>
      <c r="G977" s="108">
        <v>-1.0604152592592593</v>
      </c>
      <c r="H977" s="109">
        <v>-27.918033000000001</v>
      </c>
      <c r="I977" s="64">
        <v>-2.0966998999999998E-6</v>
      </c>
      <c r="J977" s="70">
        <v>-5.4564215999999997E-9</v>
      </c>
      <c r="K977" s="64">
        <v>-4.7579473999999997E-2</v>
      </c>
      <c r="L977" s="153"/>
      <c r="M977" s="153"/>
      <c r="N977" s="76"/>
      <c r="O977" s="76"/>
      <c r="P977" s="76"/>
      <c r="Q977" s="76"/>
      <c r="R977" s="31"/>
      <c r="S977" s="23"/>
      <c r="T977" s="31"/>
      <c r="U977" s="31"/>
      <c r="V977" s="31"/>
      <c r="W977" s="31"/>
      <c r="X977" s="31"/>
      <c r="Y977" s="31"/>
      <c r="Z977" s="31"/>
      <c r="AA977" s="31"/>
      <c r="AB977" s="31"/>
      <c r="AC977" s="31"/>
      <c r="AE977" s="75"/>
      <c r="AF977" s="75"/>
      <c r="AG977" s="20"/>
      <c r="AH977" s="20"/>
      <c r="AI977" s="20"/>
      <c r="AJ977" s="20"/>
      <c r="AK977" s="20"/>
      <c r="AL977" s="20"/>
      <c r="AM977" s="20"/>
      <c r="AN977" s="20"/>
      <c r="AO977" s="20"/>
      <c r="AP977" s="20"/>
      <c r="AQ977" s="20"/>
    </row>
    <row r="978" spans="2:43" x14ac:dyDescent="0.15">
      <c r="C978" s="77" t="s">
        <v>1972</v>
      </c>
      <c r="D978" s="75"/>
      <c r="E978" s="145" t="s">
        <v>38</v>
      </c>
      <c r="F978" s="138" t="s">
        <v>1973</v>
      </c>
      <c r="G978" s="108">
        <v>0.22607837777777778</v>
      </c>
      <c r="H978" s="109">
        <v>-63.913873000000002</v>
      </c>
      <c r="I978" s="64">
        <v>4.4701217000000001E-7</v>
      </c>
      <c r="J978" s="70">
        <v>1.1632980000000001E-9</v>
      </c>
      <c r="K978" s="64">
        <v>1.0143846999999999E-2</v>
      </c>
      <c r="L978" s="153"/>
      <c r="M978" s="153"/>
      <c r="N978" s="76"/>
      <c r="O978" s="76"/>
      <c r="P978" s="76"/>
      <c r="Q978" s="76"/>
      <c r="R978" s="31"/>
      <c r="S978" s="23"/>
      <c r="T978" s="31"/>
      <c r="U978" s="31"/>
      <c r="V978" s="31"/>
      <c r="W978" s="31"/>
      <c r="X978" s="31"/>
      <c r="Y978" s="31"/>
      <c r="Z978" s="31"/>
      <c r="AA978" s="31"/>
      <c r="AB978" s="31"/>
      <c r="AC978" s="31"/>
      <c r="AE978" s="75"/>
      <c r="AF978" s="75"/>
      <c r="AG978" s="20"/>
      <c r="AH978" s="20"/>
      <c r="AI978" s="20"/>
      <c r="AJ978" s="20"/>
      <c r="AK978" s="20"/>
      <c r="AL978" s="20"/>
      <c r="AM978" s="20"/>
      <c r="AN978" s="20"/>
      <c r="AO978" s="20"/>
      <c r="AP978" s="20"/>
      <c r="AQ978" s="20"/>
    </row>
    <row r="979" spans="2:43" x14ac:dyDescent="0.15">
      <c r="C979" s="77" t="s">
        <v>1974</v>
      </c>
      <c r="D979" s="75"/>
      <c r="E979" s="145" t="s">
        <v>38</v>
      </c>
      <c r="F979" s="138" t="s">
        <v>1975</v>
      </c>
      <c r="G979" s="108">
        <v>0.30412924444444445</v>
      </c>
      <c r="H979" s="109">
        <v>-20.336231999999999</v>
      </c>
      <c r="I979" s="64">
        <v>6.0133779999999997E-7</v>
      </c>
      <c r="J979" s="70">
        <v>1.5649128E-9</v>
      </c>
      <c r="K979" s="64">
        <v>1.3645890000000001E-2</v>
      </c>
      <c r="L979" s="153"/>
      <c r="M979" s="153"/>
      <c r="N979" s="76"/>
      <c r="O979" s="76"/>
      <c r="P979" s="76"/>
      <c r="Q979" s="76"/>
      <c r="R979" s="31"/>
      <c r="S979" s="23"/>
      <c r="T979" s="31"/>
      <c r="U979" s="31"/>
      <c r="V979" s="31"/>
      <c r="W979" s="31"/>
      <c r="X979" s="31"/>
      <c r="Y979" s="31"/>
      <c r="Z979" s="31"/>
      <c r="AA979" s="31"/>
      <c r="AB979" s="31"/>
      <c r="AC979" s="31"/>
      <c r="AE979" s="75"/>
      <c r="AF979" s="75"/>
      <c r="AG979" s="20"/>
      <c r="AH979" s="20"/>
      <c r="AI979" s="20"/>
      <c r="AJ979" s="20"/>
      <c r="AK979" s="20"/>
      <c r="AL979" s="20"/>
      <c r="AM979" s="20"/>
      <c r="AN979" s="20"/>
      <c r="AO979" s="20"/>
      <c r="AP979" s="20"/>
      <c r="AQ979" s="20"/>
    </row>
    <row r="980" spans="2:43" x14ac:dyDescent="0.15">
      <c r="C980" s="77" t="s">
        <v>1976</v>
      </c>
      <c r="D980" s="75"/>
      <c r="E980" s="145" t="s">
        <v>38</v>
      </c>
      <c r="F980" s="138" t="s">
        <v>1977</v>
      </c>
      <c r="G980" s="108">
        <v>-1.1519231851851852</v>
      </c>
      <c r="H980" s="109">
        <v>-30.327203999999998</v>
      </c>
      <c r="I980" s="64">
        <v>-2.2776334E-6</v>
      </c>
      <c r="J980" s="70">
        <v>-5.9272803999999999E-9</v>
      </c>
      <c r="K980" s="64">
        <v>-5.1685317000000001E-2</v>
      </c>
      <c r="L980" s="153"/>
      <c r="M980" s="153"/>
      <c r="N980" s="76"/>
      <c r="O980" s="76"/>
      <c r="P980" s="76"/>
      <c r="Q980" s="76"/>
      <c r="R980" s="31"/>
      <c r="S980" s="23"/>
      <c r="T980" s="31"/>
      <c r="U980" s="31"/>
      <c r="V980" s="31"/>
      <c r="W980" s="31"/>
      <c r="X980" s="31"/>
      <c r="Y980" s="31"/>
      <c r="Z980" s="31"/>
      <c r="AA980" s="31"/>
      <c r="AB980" s="31"/>
      <c r="AC980" s="31"/>
      <c r="AE980" s="75"/>
      <c r="AF980" s="75"/>
      <c r="AG980" s="20"/>
      <c r="AH980" s="20"/>
      <c r="AI980" s="20"/>
      <c r="AJ980" s="20"/>
      <c r="AK980" s="20"/>
      <c r="AL980" s="20"/>
      <c r="AM980" s="20"/>
      <c r="AN980" s="20"/>
      <c r="AO980" s="20"/>
      <c r="AP980" s="20"/>
      <c r="AQ980" s="20"/>
    </row>
    <row r="981" spans="2:43" x14ac:dyDescent="0.15">
      <c r="C981" s="77" t="s">
        <v>1978</v>
      </c>
      <c r="D981" s="106">
        <v>1</v>
      </c>
      <c r="E981" s="145" t="s">
        <v>38</v>
      </c>
      <c r="F981" s="138" t="s">
        <v>1979</v>
      </c>
      <c r="G981" s="108">
        <v>-0.99582140740740732</v>
      </c>
      <c r="H981" s="109">
        <v>-26.217441999999998</v>
      </c>
      <c r="I981" s="64">
        <v>-1.9689821999999999E-6</v>
      </c>
      <c r="J981" s="70">
        <v>-5.1240507999999997E-9</v>
      </c>
      <c r="K981" s="64">
        <v>-4.4681232000000001E-2</v>
      </c>
      <c r="L981" s="153"/>
      <c r="M981" s="153"/>
      <c r="N981" s="76"/>
      <c r="O981" s="76"/>
      <c r="P981" s="76"/>
      <c r="Q981" s="76"/>
      <c r="R981" s="31"/>
      <c r="S981" s="23"/>
      <c r="T981" s="31"/>
      <c r="U981" s="31"/>
      <c r="V981" s="31"/>
      <c r="W981" s="31"/>
      <c r="X981" s="31"/>
      <c r="Y981" s="31"/>
      <c r="Z981" s="31"/>
      <c r="AA981" s="31"/>
      <c r="AB981" s="31"/>
      <c r="AC981" s="31"/>
      <c r="AE981" s="75"/>
      <c r="AF981" s="75"/>
      <c r="AG981" s="20"/>
      <c r="AH981" s="20"/>
      <c r="AI981" s="20"/>
      <c r="AJ981" s="20"/>
      <c r="AK981" s="20"/>
      <c r="AL981" s="20"/>
      <c r="AM981" s="20"/>
      <c r="AN981" s="20"/>
      <c r="AO981" s="20"/>
      <c r="AP981" s="20"/>
      <c r="AQ981" s="20"/>
    </row>
    <row r="982" spans="2:43" x14ac:dyDescent="0.15">
      <c r="C982" s="77" t="s">
        <v>1980</v>
      </c>
      <c r="D982" s="75"/>
      <c r="E982" s="145" t="s">
        <v>38</v>
      </c>
      <c r="F982" s="138" t="s">
        <v>1981</v>
      </c>
      <c r="G982" s="108">
        <v>-0.50598494074074074</v>
      </c>
      <c r="H982" s="109">
        <v>-13.321294999999999</v>
      </c>
      <c r="I982" s="64">
        <v>-1.0004558E-6</v>
      </c>
      <c r="J982" s="70">
        <v>-2.6035717000000001E-9</v>
      </c>
      <c r="K982" s="64">
        <v>-2.2702896E-2</v>
      </c>
      <c r="L982" s="153"/>
      <c r="M982" s="153"/>
      <c r="N982" s="76"/>
      <c r="O982" s="76"/>
      <c r="P982" s="76"/>
      <c r="Q982" s="76"/>
      <c r="R982" s="31"/>
      <c r="S982" s="23"/>
      <c r="T982" s="31"/>
      <c r="U982" s="31"/>
      <c r="V982" s="31"/>
      <c r="W982" s="31"/>
      <c r="X982" s="31"/>
      <c r="Y982" s="31"/>
      <c r="Z982" s="31"/>
      <c r="AA982" s="31"/>
      <c r="AB982" s="31"/>
      <c r="AC982" s="31"/>
      <c r="AE982" s="75"/>
      <c r="AF982" s="75"/>
      <c r="AG982" s="20"/>
      <c r="AH982" s="20"/>
      <c r="AI982" s="20"/>
      <c r="AJ982" s="20"/>
      <c r="AK982" s="20"/>
      <c r="AL982" s="20"/>
      <c r="AM982" s="20"/>
      <c r="AN982" s="20"/>
      <c r="AO982" s="20"/>
      <c r="AP982" s="20"/>
      <c r="AQ982" s="20"/>
    </row>
    <row r="983" spans="2:43" x14ac:dyDescent="0.15">
      <c r="B983" s="85" t="s">
        <v>1982</v>
      </c>
      <c r="C983" s="67" t="s">
        <v>1983</v>
      </c>
      <c r="D983" s="114" t="s">
        <v>1984</v>
      </c>
      <c r="E983" s="73"/>
      <c r="F983" s="73"/>
      <c r="G983" s="110"/>
      <c r="H983" s="116"/>
      <c r="I983" s="64"/>
      <c r="K983" s="64"/>
      <c r="L983" s="104"/>
      <c r="M983" s="104"/>
      <c r="N983" s="76"/>
      <c r="O983" s="76"/>
      <c r="S983" s="23"/>
      <c r="AE983" s="75"/>
      <c r="AF983" s="75"/>
      <c r="AG983" s="20"/>
      <c r="AH983" s="20"/>
      <c r="AI983" s="20"/>
      <c r="AJ983" s="20"/>
      <c r="AK983" s="20"/>
      <c r="AL983" s="20"/>
      <c r="AM983" s="20"/>
      <c r="AN983" s="20"/>
      <c r="AO983" s="20"/>
      <c r="AP983" s="20"/>
      <c r="AQ983" s="20"/>
    </row>
    <row r="984" spans="2:43" ht="15" x14ac:dyDescent="0.2">
      <c r="C984" s="77" t="s">
        <v>1985</v>
      </c>
      <c r="D984" s="75"/>
      <c r="E984" s="145" t="s">
        <v>38</v>
      </c>
      <c r="F984" s="108" t="s">
        <v>1986</v>
      </c>
      <c r="G984" s="108">
        <v>0.57865299259259251</v>
      </c>
      <c r="H984" s="109">
        <v>-54.631481000000001</v>
      </c>
      <c r="I984" s="64">
        <v>1.1441383E-6</v>
      </c>
      <c r="J984" s="70">
        <v>2.9774889999999999E-9</v>
      </c>
      <c r="K984" s="64">
        <v>2.5963417999999999E-2</v>
      </c>
      <c r="L984" s="153"/>
      <c r="M984" s="153"/>
      <c r="N984" s="76"/>
      <c r="O984" s="76"/>
      <c r="P984" s="185"/>
      <c r="Q984" s="185"/>
      <c r="R984" s="31"/>
      <c r="S984" s="23"/>
      <c r="T984" s="31"/>
      <c r="U984" s="31"/>
      <c r="V984" s="31"/>
      <c r="W984" s="31"/>
      <c r="X984" s="31"/>
      <c r="Y984" s="31"/>
      <c r="Z984" s="31"/>
      <c r="AA984" s="31"/>
      <c r="AB984" s="31"/>
      <c r="AC984" s="31"/>
      <c r="AE984" s="75"/>
      <c r="AF984" s="75"/>
      <c r="AG984" s="20"/>
      <c r="AH984" s="20"/>
      <c r="AI984" s="20"/>
      <c r="AJ984" s="20"/>
      <c r="AK984" s="20"/>
      <c r="AL984" s="20"/>
      <c r="AM984" s="20"/>
      <c r="AN984" s="20"/>
      <c r="AO984" s="20"/>
      <c r="AP984" s="20"/>
      <c r="AQ984" s="20"/>
    </row>
    <row r="985" spans="2:43" ht="15" x14ac:dyDescent="0.2">
      <c r="C985" s="77" t="s">
        <v>1987</v>
      </c>
      <c r="D985" s="75"/>
      <c r="E985" s="145" t="s">
        <v>38</v>
      </c>
      <c r="F985" s="108" t="s">
        <v>1988</v>
      </c>
      <c r="G985" s="108">
        <v>-2.427651185185185</v>
      </c>
      <c r="H985" s="109">
        <v>-63.913873000000002</v>
      </c>
      <c r="I985" s="64">
        <v>-4.8000593000000002E-6</v>
      </c>
      <c r="J985" s="70">
        <v>-1.2491605E-8</v>
      </c>
      <c r="K985" s="64">
        <v>-0.1089256</v>
      </c>
      <c r="L985" s="153"/>
      <c r="M985" s="153"/>
      <c r="N985" s="76"/>
      <c r="O985" s="76"/>
      <c r="P985" s="185"/>
      <c r="Q985" s="185"/>
      <c r="R985" s="31"/>
      <c r="S985" s="23"/>
      <c r="T985" s="31"/>
      <c r="U985" s="31"/>
      <c r="V985" s="31"/>
      <c r="W985" s="31"/>
      <c r="X985" s="31"/>
      <c r="Y985" s="31"/>
      <c r="Z985" s="31"/>
      <c r="AA985" s="31"/>
      <c r="AB985" s="31"/>
      <c r="AC985" s="31"/>
      <c r="AE985" s="75"/>
      <c r="AF985" s="75"/>
      <c r="AG985" s="20"/>
      <c r="AH985" s="20"/>
      <c r="AI985" s="20"/>
      <c r="AJ985" s="20"/>
      <c r="AK985" s="20"/>
      <c r="AL985" s="20"/>
      <c r="AM985" s="20"/>
      <c r="AN985" s="20"/>
      <c r="AO985" s="20"/>
      <c r="AP985" s="20"/>
      <c r="AQ985" s="20"/>
    </row>
    <row r="986" spans="2:43" ht="15" x14ac:dyDescent="0.2">
      <c r="C986" s="77" t="s">
        <v>1989</v>
      </c>
      <c r="D986" s="75"/>
      <c r="E986" s="145" t="s">
        <v>38</v>
      </c>
      <c r="F986" s="108" t="s">
        <v>1990</v>
      </c>
      <c r="G986" s="108">
        <v>-1.270345185185185</v>
      </c>
      <c r="H986" s="109">
        <v>-33.444952999999998</v>
      </c>
      <c r="I986" s="64">
        <v>-2.5117827000000002E-6</v>
      </c>
      <c r="J986" s="70">
        <v>-6.5366269000000003E-9</v>
      </c>
      <c r="K986" s="64">
        <v>-5.6998760000000002E-2</v>
      </c>
      <c r="L986" s="153"/>
      <c r="M986" s="153"/>
      <c r="N986" s="76"/>
      <c r="O986" s="76"/>
      <c r="P986" s="185"/>
      <c r="Q986" s="185"/>
      <c r="R986" s="31"/>
      <c r="S986" s="23"/>
      <c r="T986" s="31"/>
      <c r="U986" s="31"/>
      <c r="V986" s="31"/>
      <c r="W986" s="31"/>
      <c r="X986" s="31"/>
      <c r="Y986" s="31"/>
      <c r="Z986" s="31"/>
      <c r="AA986" s="31"/>
      <c r="AB986" s="31"/>
      <c r="AC986" s="31"/>
      <c r="AE986" s="75"/>
      <c r="AF986" s="75"/>
      <c r="AG986" s="20"/>
      <c r="AH986" s="20"/>
      <c r="AI986" s="20"/>
      <c r="AJ986" s="20"/>
      <c r="AK986" s="20"/>
      <c r="AL986" s="20"/>
      <c r="AM986" s="20"/>
      <c r="AN986" s="20"/>
      <c r="AO986" s="20"/>
      <c r="AP986" s="20"/>
      <c r="AQ986" s="20"/>
    </row>
    <row r="987" spans="2:43" ht="15" x14ac:dyDescent="0.2">
      <c r="C987" s="77" t="s">
        <v>1991</v>
      </c>
      <c r="D987" s="75"/>
      <c r="E987" s="145" t="s">
        <v>38</v>
      </c>
      <c r="F987" s="108" t="s">
        <v>1992</v>
      </c>
      <c r="G987" s="108">
        <v>-1.0173526666666666</v>
      </c>
      <c r="H987" s="109">
        <v>-26.784306000000001</v>
      </c>
      <c r="I987" s="64">
        <v>-2.0115547999999999E-6</v>
      </c>
      <c r="J987" s="70">
        <v>-5.2348411E-9</v>
      </c>
      <c r="K987" s="64">
        <v>-4.5647312000000002E-2</v>
      </c>
      <c r="L987" s="153"/>
      <c r="M987" s="153"/>
      <c r="N987" s="74"/>
      <c r="P987" s="185"/>
      <c r="Q987" s="185"/>
      <c r="R987" s="31"/>
      <c r="S987" s="23"/>
      <c r="T987" s="31"/>
      <c r="U987" s="31"/>
      <c r="V987" s="31"/>
      <c r="W987" s="31"/>
      <c r="X987" s="31"/>
      <c r="Y987" s="31"/>
      <c r="Z987" s="31"/>
      <c r="AA987" s="31"/>
      <c r="AB987" s="31"/>
      <c r="AC987" s="31"/>
      <c r="AE987" s="75"/>
      <c r="AF987" s="75"/>
      <c r="AG987" s="20"/>
      <c r="AH987" s="20"/>
      <c r="AI987" s="20"/>
      <c r="AJ987" s="20"/>
      <c r="AK987" s="20"/>
      <c r="AL987" s="20"/>
      <c r="AM987" s="20"/>
      <c r="AN987" s="20"/>
      <c r="AO987" s="20"/>
      <c r="AP987" s="20"/>
      <c r="AQ987" s="20"/>
    </row>
    <row r="988" spans="2:43" ht="15" x14ac:dyDescent="0.2">
      <c r="C988" s="77" t="s">
        <v>1993</v>
      </c>
      <c r="D988" s="75"/>
      <c r="E988" s="145" t="s">
        <v>38</v>
      </c>
      <c r="F988" s="108" t="s">
        <v>1994</v>
      </c>
      <c r="G988" s="108">
        <v>0.3095120666666667</v>
      </c>
      <c r="H988" s="109">
        <v>-52.930889999999998</v>
      </c>
      <c r="I988" s="64">
        <v>6.1198094999999996E-7</v>
      </c>
      <c r="J988" s="70">
        <v>1.5926104000000001E-9</v>
      </c>
      <c r="K988" s="64">
        <v>1.3887409999999999E-2</v>
      </c>
      <c r="L988" s="153"/>
      <c r="M988" s="153"/>
      <c r="N988" s="117"/>
      <c r="O988" s="117"/>
      <c r="P988" s="185"/>
      <c r="Q988" s="185"/>
      <c r="R988" s="31"/>
      <c r="S988" s="23"/>
      <c r="T988" s="31"/>
      <c r="U988" s="31"/>
      <c r="V988" s="31"/>
      <c r="W988" s="31"/>
      <c r="X988" s="31"/>
      <c r="Y988" s="31"/>
      <c r="Z988" s="31"/>
      <c r="AA988" s="31"/>
      <c r="AB988" s="31"/>
      <c r="AC988" s="31"/>
      <c r="AE988" s="75"/>
      <c r="AF988" s="75"/>
      <c r="AG988" s="20"/>
      <c r="AH988" s="20"/>
      <c r="AI988" s="20"/>
      <c r="AJ988" s="20"/>
      <c r="AK988" s="20"/>
      <c r="AL988" s="20"/>
      <c r="AM988" s="20"/>
      <c r="AN988" s="20"/>
      <c r="AO988" s="20"/>
      <c r="AP988" s="20"/>
      <c r="AQ988" s="20"/>
    </row>
    <row r="989" spans="2:43" ht="15" x14ac:dyDescent="0.2">
      <c r="C989" s="77" t="s">
        <v>1995</v>
      </c>
      <c r="D989" s="75"/>
      <c r="E989" s="145" t="s">
        <v>38</v>
      </c>
      <c r="F989" s="108" t="s">
        <v>1996</v>
      </c>
      <c r="G989" s="108">
        <v>-1.9539631111111109</v>
      </c>
      <c r="H989" s="109">
        <v>-51.442872999999999</v>
      </c>
      <c r="I989" s="64">
        <v>-3.8634623000000004E-6</v>
      </c>
      <c r="J989" s="70">
        <v>-1.0054219000000001E-8</v>
      </c>
      <c r="K989" s="64">
        <v>-8.7671821999999996E-2</v>
      </c>
      <c r="L989" s="153"/>
      <c r="M989" s="153"/>
      <c r="N989" s="117"/>
      <c r="O989" s="117"/>
      <c r="P989" s="185"/>
      <c r="Q989" s="185"/>
      <c r="R989" s="31"/>
      <c r="S989" s="23"/>
      <c r="T989" s="31"/>
      <c r="U989" s="31"/>
      <c r="V989" s="31"/>
      <c r="W989" s="31"/>
      <c r="X989" s="31"/>
      <c r="Y989" s="31"/>
      <c r="Z989" s="31"/>
      <c r="AA989" s="31"/>
      <c r="AB989" s="31"/>
      <c r="AC989" s="31"/>
      <c r="AE989" s="75"/>
      <c r="AF989" s="75"/>
      <c r="AG989" s="20"/>
      <c r="AH989" s="20"/>
      <c r="AI989" s="20"/>
      <c r="AJ989" s="20"/>
      <c r="AK989" s="20"/>
      <c r="AL989" s="20"/>
      <c r="AM989" s="20"/>
      <c r="AN989" s="20"/>
      <c r="AO989" s="20"/>
      <c r="AP989" s="20"/>
      <c r="AQ989" s="20"/>
    </row>
    <row r="990" spans="2:43" ht="15" x14ac:dyDescent="0.2">
      <c r="C990" s="77" t="s">
        <v>1997</v>
      </c>
      <c r="D990" s="75"/>
      <c r="E990" s="145" t="s">
        <v>38</v>
      </c>
      <c r="F990" s="108" t="s">
        <v>1998</v>
      </c>
      <c r="G990" s="108">
        <v>0.3095120666666667</v>
      </c>
      <c r="H990" s="109">
        <v>-43.719357000000002</v>
      </c>
      <c r="I990" s="64">
        <v>6.1198094999999996E-7</v>
      </c>
      <c r="J990" s="70">
        <v>1.5926104000000001E-9</v>
      </c>
      <c r="K990" s="64">
        <v>1.3887409999999999E-2</v>
      </c>
      <c r="L990" s="153"/>
      <c r="M990" s="153"/>
      <c r="N990" s="117"/>
      <c r="O990" s="117"/>
      <c r="P990" s="185"/>
      <c r="Q990" s="185"/>
      <c r="R990" s="31"/>
      <c r="S990" s="23"/>
      <c r="T990" s="31"/>
      <c r="U990" s="31"/>
      <c r="V990" s="31"/>
      <c r="W990" s="31"/>
      <c r="X990" s="31"/>
      <c r="Y990" s="31"/>
      <c r="Z990" s="31"/>
      <c r="AA990" s="31"/>
      <c r="AB990" s="31"/>
      <c r="AC990" s="31"/>
      <c r="AE990" s="75"/>
      <c r="AF990" s="75"/>
      <c r="AG990" s="20"/>
      <c r="AH990" s="20"/>
      <c r="AI990" s="20"/>
      <c r="AJ990" s="20"/>
      <c r="AK990" s="20"/>
      <c r="AL990" s="20"/>
      <c r="AM990" s="20"/>
      <c r="AN990" s="20"/>
      <c r="AO990" s="20"/>
      <c r="AP990" s="20"/>
      <c r="AQ990" s="20"/>
    </row>
    <row r="991" spans="2:43" ht="15" x14ac:dyDescent="0.2">
      <c r="C991" s="77" t="s">
        <v>1999</v>
      </c>
      <c r="D991" s="75"/>
      <c r="E991" s="145" t="s">
        <v>38</v>
      </c>
      <c r="F991" s="108" t="s">
        <v>2000</v>
      </c>
      <c r="G991" s="108">
        <v>0.66477808888888879</v>
      </c>
      <c r="H991" s="109">
        <v>-44.002788000000002</v>
      </c>
      <c r="I991" s="64">
        <v>1.3144286000000001E-6</v>
      </c>
      <c r="J991" s="70">
        <v>3.4206500999999998E-9</v>
      </c>
      <c r="K991" s="64">
        <v>2.9827741000000001E-2</v>
      </c>
      <c r="L991" s="153"/>
      <c r="M991" s="153"/>
      <c r="N991" s="117"/>
      <c r="O991" s="117"/>
      <c r="P991" s="185"/>
      <c r="Q991" s="185"/>
      <c r="R991" s="31"/>
      <c r="S991" s="23"/>
      <c r="T991" s="31"/>
      <c r="U991" s="31"/>
      <c r="V991" s="31"/>
      <c r="W991" s="31"/>
      <c r="X991" s="31"/>
      <c r="Y991" s="31"/>
      <c r="Z991" s="31"/>
      <c r="AA991" s="31"/>
      <c r="AB991" s="31"/>
      <c r="AC991" s="31"/>
      <c r="AE991" s="75"/>
      <c r="AF991" s="75"/>
      <c r="AG991" s="20"/>
      <c r="AH991" s="20"/>
      <c r="AI991" s="20"/>
      <c r="AJ991" s="20"/>
      <c r="AK991" s="20"/>
      <c r="AL991" s="20"/>
      <c r="AM991" s="20"/>
      <c r="AN991" s="20"/>
      <c r="AO991" s="20"/>
      <c r="AP991" s="20"/>
      <c r="AQ991" s="20"/>
    </row>
    <row r="992" spans="2:43" ht="15" x14ac:dyDescent="0.2">
      <c r="C992" s="77" t="s">
        <v>2001</v>
      </c>
      <c r="D992" s="75"/>
      <c r="E992" s="145" t="s">
        <v>38</v>
      </c>
      <c r="F992" s="108" t="s">
        <v>2002</v>
      </c>
      <c r="G992" s="108">
        <v>0.22607837777777778</v>
      </c>
      <c r="H992" s="109">
        <v>-63.913873000000002</v>
      </c>
      <c r="I992" s="64">
        <v>4.4701217000000001E-7</v>
      </c>
      <c r="J992" s="70">
        <v>1.1632980000000001E-9</v>
      </c>
      <c r="K992" s="64">
        <v>1.0143846999999999E-2</v>
      </c>
      <c r="L992" s="153"/>
      <c r="M992" s="153"/>
      <c r="N992" s="117"/>
      <c r="O992" s="117"/>
      <c r="P992" s="185"/>
      <c r="Q992" s="185"/>
      <c r="R992" s="31"/>
      <c r="S992" s="23"/>
      <c r="T992" s="31"/>
      <c r="U992" s="31"/>
      <c r="V992" s="31"/>
      <c r="W992" s="31"/>
      <c r="X992" s="31"/>
      <c r="Y992" s="31"/>
      <c r="Z992" s="31"/>
      <c r="AA992" s="31"/>
      <c r="AB992" s="31"/>
      <c r="AC992" s="31"/>
      <c r="AE992" s="75"/>
      <c r="AF992" s="75"/>
      <c r="AG992" s="20"/>
      <c r="AH992" s="20"/>
      <c r="AI992" s="20"/>
      <c r="AJ992" s="20"/>
      <c r="AK992" s="20"/>
      <c r="AL992" s="20"/>
      <c r="AM992" s="20"/>
      <c r="AN992" s="20"/>
      <c r="AO992" s="20"/>
      <c r="AP992" s="20"/>
      <c r="AQ992" s="20"/>
    </row>
    <row r="993" spans="2:43" ht="15" x14ac:dyDescent="0.2">
      <c r="C993" s="77" t="s">
        <v>2003</v>
      </c>
      <c r="D993" s="75"/>
      <c r="E993" s="145" t="s">
        <v>38</v>
      </c>
      <c r="F993" s="108" t="s">
        <v>2004</v>
      </c>
      <c r="G993" s="108">
        <v>0.76705162962962958</v>
      </c>
      <c r="H993" s="109">
        <v>-44.28622</v>
      </c>
      <c r="I993" s="64">
        <v>1.5166484E-6</v>
      </c>
      <c r="J993" s="70">
        <v>3.9469039999999997E-9</v>
      </c>
      <c r="K993" s="64">
        <v>3.4416624E-2</v>
      </c>
      <c r="L993" s="153"/>
      <c r="M993" s="153"/>
      <c r="N993" s="117"/>
      <c r="O993" s="117"/>
      <c r="P993" s="185"/>
      <c r="Q993" s="185"/>
      <c r="R993" s="31"/>
      <c r="S993" s="23"/>
      <c r="T993" s="31"/>
      <c r="U993" s="31"/>
      <c r="V993" s="31"/>
      <c r="W993" s="31"/>
      <c r="X993" s="31"/>
      <c r="Y993" s="31"/>
      <c r="Z993" s="31"/>
      <c r="AA993" s="31"/>
      <c r="AB993" s="31"/>
      <c r="AC993" s="31"/>
      <c r="AE993" s="75"/>
      <c r="AF993" s="75"/>
      <c r="AG993" s="20"/>
      <c r="AH993" s="20"/>
      <c r="AI993" s="20"/>
      <c r="AJ993" s="20"/>
      <c r="AK993" s="20"/>
      <c r="AL993" s="20"/>
      <c r="AM993" s="20"/>
      <c r="AN993" s="20"/>
      <c r="AO993" s="20"/>
      <c r="AP993" s="20"/>
      <c r="AQ993" s="20"/>
    </row>
    <row r="994" spans="2:43" ht="15" x14ac:dyDescent="0.2">
      <c r="C994" s="77" t="s">
        <v>2005</v>
      </c>
      <c r="D994" s="75"/>
      <c r="E994" s="145" t="s">
        <v>38</v>
      </c>
      <c r="F994" s="108" t="s">
        <v>2006</v>
      </c>
      <c r="G994" s="108">
        <v>0.66746949629629626</v>
      </c>
      <c r="H994" s="109">
        <v>-33.444952999999998</v>
      </c>
      <c r="I994" s="64">
        <v>1.3197502E-6</v>
      </c>
      <c r="J994" s="70">
        <v>3.4344989000000001E-9</v>
      </c>
      <c r="K994" s="64">
        <v>2.9948500999999999E-2</v>
      </c>
      <c r="L994" s="153"/>
      <c r="M994" s="153"/>
      <c r="N994" s="117"/>
      <c r="O994" s="117"/>
      <c r="P994" s="185"/>
      <c r="Q994" s="185"/>
      <c r="R994" s="31"/>
      <c r="S994" s="23"/>
      <c r="T994" s="31"/>
      <c r="U994" s="31"/>
      <c r="V994" s="31"/>
      <c r="W994" s="31"/>
      <c r="X994" s="31"/>
      <c r="Y994" s="31"/>
      <c r="Z994" s="31"/>
      <c r="AA994" s="31"/>
      <c r="AB994" s="31"/>
      <c r="AC994" s="31"/>
      <c r="AE994" s="75"/>
      <c r="AF994" s="75"/>
      <c r="AG994" s="20"/>
      <c r="AH994" s="20"/>
      <c r="AI994" s="20"/>
      <c r="AJ994" s="20"/>
      <c r="AK994" s="20"/>
      <c r="AL994" s="20"/>
      <c r="AM994" s="20"/>
      <c r="AN994" s="20"/>
      <c r="AO994" s="20"/>
      <c r="AP994" s="20"/>
      <c r="AQ994" s="20"/>
    </row>
    <row r="995" spans="2:43" ht="15" x14ac:dyDescent="0.2">
      <c r="C995" s="77" t="s">
        <v>2007</v>
      </c>
      <c r="D995" s="75"/>
      <c r="E995" s="145" t="s">
        <v>38</v>
      </c>
      <c r="F995" s="108" t="s">
        <v>2008</v>
      </c>
      <c r="G995" s="108">
        <v>-1.2649623703703703</v>
      </c>
      <c r="H995" s="109">
        <v>-33.303238</v>
      </c>
      <c r="I995" s="64">
        <v>-2.5011394999999998E-6</v>
      </c>
      <c r="J995" s="70">
        <v>-6.5089294000000004E-9</v>
      </c>
      <c r="K995" s="64">
        <v>-5.675724E-2</v>
      </c>
      <c r="L995" s="153"/>
      <c r="M995" s="153"/>
      <c r="N995" s="117"/>
      <c r="O995" s="117"/>
      <c r="P995" s="185"/>
      <c r="Q995" s="185"/>
      <c r="R995" s="31"/>
      <c r="S995" s="23"/>
      <c r="T995" s="31"/>
      <c r="U995" s="31"/>
      <c r="V995" s="31"/>
      <c r="W995" s="31"/>
      <c r="X995" s="31"/>
      <c r="Y995" s="31"/>
      <c r="Z995" s="31"/>
      <c r="AA995" s="31"/>
      <c r="AB995" s="31"/>
      <c r="AC995" s="31"/>
      <c r="AE995" s="75"/>
      <c r="AF995" s="75"/>
      <c r="AG995" s="20"/>
      <c r="AH995" s="20"/>
      <c r="AI995" s="20"/>
      <c r="AJ995" s="20"/>
      <c r="AK995" s="20"/>
      <c r="AL995" s="20"/>
      <c r="AM995" s="20"/>
      <c r="AN995" s="20"/>
      <c r="AO995" s="20"/>
      <c r="AP995" s="20"/>
      <c r="AQ995" s="20"/>
    </row>
    <row r="996" spans="2:43" ht="15" x14ac:dyDescent="0.2">
      <c r="C996" s="77" t="s">
        <v>2009</v>
      </c>
      <c r="D996" s="75"/>
      <c r="E996" s="145" t="s">
        <v>38</v>
      </c>
      <c r="F996" s="108" t="s">
        <v>2010</v>
      </c>
      <c r="G996" s="108">
        <v>-1.0388839999999999</v>
      </c>
      <c r="H996" s="109">
        <v>-27.35117</v>
      </c>
      <c r="I996" s="64">
        <v>-2.0541273999999998E-6</v>
      </c>
      <c r="J996" s="70">
        <v>-5.3456314000000003E-9</v>
      </c>
      <c r="K996" s="64">
        <v>-4.6613393000000003E-2</v>
      </c>
      <c r="L996" s="153"/>
      <c r="M996" s="153"/>
      <c r="N996" s="117"/>
      <c r="O996" s="117"/>
      <c r="P996" s="185"/>
      <c r="Q996" s="185"/>
      <c r="R996" s="31"/>
      <c r="S996" s="23"/>
      <c r="T996" s="31"/>
      <c r="U996" s="31"/>
      <c r="V996" s="31"/>
      <c r="W996" s="31"/>
      <c r="X996" s="31"/>
      <c r="Y996" s="31"/>
      <c r="Z996" s="31"/>
      <c r="AA996" s="31"/>
      <c r="AB996" s="31"/>
      <c r="AC996" s="31"/>
      <c r="AE996" s="75"/>
      <c r="AF996" s="75"/>
      <c r="AG996" s="20"/>
      <c r="AH996" s="20"/>
      <c r="AI996" s="20"/>
      <c r="AJ996" s="20"/>
      <c r="AK996" s="20"/>
      <c r="AL996" s="20"/>
      <c r="AM996" s="20"/>
      <c r="AN996" s="20"/>
      <c r="AO996" s="20"/>
      <c r="AP996" s="20"/>
      <c r="AQ996" s="20"/>
    </row>
    <row r="997" spans="2:43" ht="15" x14ac:dyDescent="0.2">
      <c r="C997" s="77" t="s">
        <v>2011</v>
      </c>
      <c r="D997" s="75"/>
      <c r="E997" s="145" t="s">
        <v>38</v>
      </c>
      <c r="F997" s="108" t="s">
        <v>2012</v>
      </c>
      <c r="G997" s="108">
        <v>0.42255125185185183</v>
      </c>
      <c r="H997" s="109">
        <v>-37.625573000000003</v>
      </c>
      <c r="I997" s="64">
        <v>8.3548703000000005E-7</v>
      </c>
      <c r="J997" s="70">
        <v>2.1742594000000001E-9</v>
      </c>
      <c r="K997" s="64">
        <v>1.8959332999999998E-2</v>
      </c>
      <c r="L997" s="153"/>
      <c r="M997" s="153"/>
      <c r="N997" s="117"/>
      <c r="O997" s="117"/>
      <c r="P997" s="185"/>
      <c r="Q997" s="185"/>
      <c r="R997" s="31"/>
      <c r="S997" s="23"/>
      <c r="T997" s="31"/>
      <c r="U997" s="31"/>
      <c r="V997" s="31"/>
      <c r="W997" s="31"/>
      <c r="X997" s="31"/>
      <c r="Y997" s="31"/>
      <c r="Z997" s="31"/>
      <c r="AA997" s="31"/>
      <c r="AB997" s="31"/>
      <c r="AC997" s="31"/>
      <c r="AE997" s="75"/>
      <c r="AF997" s="75"/>
      <c r="AG997" s="20"/>
      <c r="AH997" s="20"/>
      <c r="AI997" s="20"/>
      <c r="AJ997" s="20"/>
      <c r="AK997" s="20"/>
      <c r="AL997" s="20"/>
      <c r="AM997" s="20"/>
      <c r="AN997" s="20"/>
      <c r="AO997" s="20"/>
      <c r="AP997" s="20"/>
      <c r="AQ997" s="20"/>
    </row>
    <row r="998" spans="2:43" ht="15" x14ac:dyDescent="0.2">
      <c r="C998" s="77" t="s">
        <v>2013</v>
      </c>
      <c r="D998" s="75"/>
      <c r="E998" s="145" t="s">
        <v>38</v>
      </c>
      <c r="F998" s="108" t="s">
        <v>2014</v>
      </c>
      <c r="G998" s="108">
        <v>0.37679729629629627</v>
      </c>
      <c r="H998" s="109">
        <v>-22.532829</v>
      </c>
      <c r="I998" s="64">
        <v>7.4502028999999998E-7</v>
      </c>
      <c r="J998" s="70">
        <v>1.93883E-9</v>
      </c>
      <c r="K998" s="64">
        <v>1.6906411999999999E-2</v>
      </c>
      <c r="L998" s="153"/>
      <c r="M998" s="153"/>
      <c r="N998" s="117"/>
      <c r="O998" s="117"/>
      <c r="P998" s="185"/>
      <c r="Q998" s="185"/>
      <c r="R998" s="31"/>
      <c r="S998" s="23"/>
      <c r="T998" s="31"/>
      <c r="U998" s="31"/>
      <c r="V998" s="31"/>
      <c r="W998" s="31"/>
      <c r="X998" s="31"/>
      <c r="Y998" s="31"/>
      <c r="Z998" s="31"/>
      <c r="AA998" s="31"/>
      <c r="AB998" s="31"/>
      <c r="AC998" s="31"/>
    </row>
    <row r="999" spans="2:43" ht="15" x14ac:dyDescent="0.2">
      <c r="C999" s="77" t="s">
        <v>2015</v>
      </c>
      <c r="D999" s="75"/>
      <c r="E999" s="145" t="s">
        <v>38</v>
      </c>
      <c r="F999" s="108" t="s">
        <v>2016</v>
      </c>
      <c r="G999" s="108">
        <v>0.22069556296296294</v>
      </c>
      <c r="H999" s="109">
        <v>-63.913873000000002</v>
      </c>
      <c r="I999" s="64">
        <v>4.3636901999999997E-7</v>
      </c>
      <c r="J999" s="70">
        <v>1.1356004E-9</v>
      </c>
      <c r="K999" s="64">
        <v>9.9023270000000007E-3</v>
      </c>
      <c r="L999" s="153"/>
      <c r="M999" s="153"/>
      <c r="N999" s="117"/>
      <c r="O999" s="117"/>
      <c r="P999" s="185"/>
      <c r="Q999" s="185"/>
      <c r="R999" s="31"/>
      <c r="S999" s="23"/>
      <c r="T999" s="31"/>
      <c r="U999" s="31"/>
      <c r="V999" s="31"/>
      <c r="W999" s="31"/>
      <c r="X999" s="31"/>
      <c r="Y999" s="31"/>
      <c r="Z999" s="31"/>
      <c r="AA999" s="31"/>
      <c r="AB999" s="31"/>
      <c r="AC999" s="31"/>
    </row>
    <row r="1000" spans="2:43" ht="15" x14ac:dyDescent="0.2">
      <c r="C1000" s="77" t="s">
        <v>2017</v>
      </c>
      <c r="D1000" s="75"/>
      <c r="E1000" s="145" t="s">
        <v>38</v>
      </c>
      <c r="F1000" s="108" t="s">
        <v>2018</v>
      </c>
      <c r="G1000" s="108">
        <v>0.62440694814814812</v>
      </c>
      <c r="H1000" s="109">
        <v>-58.528669000000001</v>
      </c>
      <c r="I1000" s="64">
        <v>1.2346049999999999E-6</v>
      </c>
      <c r="J1000" s="70">
        <v>3.2129183E-9</v>
      </c>
      <c r="K1000" s="64">
        <v>2.8016340000000001E-2</v>
      </c>
      <c r="L1000" s="153"/>
      <c r="M1000" s="153"/>
      <c r="N1000" s="117"/>
      <c r="O1000" s="117"/>
      <c r="P1000" s="185"/>
      <c r="Q1000" s="185"/>
      <c r="R1000" s="31"/>
      <c r="S1000" s="23"/>
      <c r="T1000" s="31"/>
      <c r="U1000" s="31"/>
      <c r="V1000" s="31"/>
      <c r="W1000" s="31"/>
      <c r="X1000" s="31"/>
      <c r="Y1000" s="31"/>
      <c r="Z1000" s="31"/>
      <c r="AA1000" s="31"/>
      <c r="AB1000" s="31"/>
      <c r="AC1000" s="31"/>
    </row>
    <row r="1001" spans="2:43" ht="15" x14ac:dyDescent="0.2">
      <c r="C1001" s="77" t="s">
        <v>2019</v>
      </c>
      <c r="D1001" s="75"/>
      <c r="E1001" s="145" t="s">
        <v>38</v>
      </c>
      <c r="F1001" s="108" t="s">
        <v>2020</v>
      </c>
      <c r="G1001" s="108">
        <v>0.47907085185185183</v>
      </c>
      <c r="H1001" s="109">
        <v>-6.8023633999999999</v>
      </c>
      <c r="I1001" s="64">
        <v>9.4724008000000003E-7</v>
      </c>
      <c r="J1001" s="70">
        <v>2.4650838999999999E-9</v>
      </c>
      <c r="K1001" s="64">
        <v>2.1495295000000001E-2</v>
      </c>
      <c r="L1001" s="153"/>
      <c r="M1001" s="153"/>
      <c r="N1001" s="117"/>
      <c r="O1001" s="117"/>
      <c r="P1001" s="185"/>
      <c r="Q1001" s="185"/>
      <c r="R1001" s="31"/>
      <c r="S1001" s="23"/>
      <c r="T1001" s="31"/>
      <c r="U1001" s="31"/>
      <c r="V1001" s="31"/>
      <c r="W1001" s="31"/>
      <c r="X1001" s="31"/>
      <c r="Y1001" s="31"/>
      <c r="Z1001" s="31"/>
      <c r="AA1001" s="31"/>
      <c r="AB1001" s="31"/>
      <c r="AC1001" s="31"/>
    </row>
    <row r="1002" spans="2:43" ht="15" x14ac:dyDescent="0.2">
      <c r="C1002" s="77" t="s">
        <v>2021</v>
      </c>
      <c r="D1002" s="75"/>
      <c r="E1002" s="145" t="s">
        <v>38</v>
      </c>
      <c r="F1002" s="108" t="s">
        <v>2022</v>
      </c>
      <c r="G1002" s="108">
        <v>-0.31758629629629626</v>
      </c>
      <c r="H1002" s="109">
        <v>-26.926022</v>
      </c>
      <c r="I1002" s="64">
        <v>-6.2794567000000002E-7</v>
      </c>
      <c r="J1002" s="70">
        <v>-1.6341567000000001E-9</v>
      </c>
      <c r="K1002" s="64">
        <v>-1.4249690000000001E-2</v>
      </c>
      <c r="L1002" s="153"/>
      <c r="M1002" s="153"/>
      <c r="N1002" s="117"/>
      <c r="O1002" s="117"/>
      <c r="P1002" s="185"/>
      <c r="Q1002" s="185"/>
      <c r="R1002" s="31"/>
      <c r="S1002" s="23"/>
      <c r="T1002" s="31"/>
      <c r="U1002" s="31"/>
      <c r="V1002" s="31"/>
      <c r="W1002" s="31"/>
      <c r="X1002" s="31"/>
      <c r="Y1002" s="31"/>
      <c r="Z1002" s="31"/>
      <c r="AA1002" s="31"/>
      <c r="AB1002" s="31"/>
      <c r="AC1002" s="31"/>
    </row>
    <row r="1003" spans="2:43" ht="15" x14ac:dyDescent="0.2">
      <c r="C1003" s="77" t="s">
        <v>2023</v>
      </c>
      <c r="D1003" s="75"/>
      <c r="E1003" s="145" t="s">
        <v>38</v>
      </c>
      <c r="F1003" s="108" t="s">
        <v>2024</v>
      </c>
      <c r="G1003" s="108">
        <v>0.52482480740740733</v>
      </c>
      <c r="H1003" s="109">
        <v>-31.673504999999999</v>
      </c>
      <c r="I1003" s="64">
        <v>1.0377067999999999E-6</v>
      </c>
      <c r="J1003" s="70">
        <v>2.7005132E-9</v>
      </c>
      <c r="K1003" s="64">
        <v>2.3548217E-2</v>
      </c>
      <c r="L1003" s="153"/>
      <c r="M1003" s="153"/>
      <c r="N1003" s="117"/>
      <c r="O1003" s="117"/>
      <c r="P1003" s="185"/>
      <c r="Q1003" s="185"/>
      <c r="R1003" s="31"/>
      <c r="S1003" s="23"/>
      <c r="T1003" s="31"/>
      <c r="U1003" s="31"/>
      <c r="V1003" s="31"/>
      <c r="W1003" s="31"/>
      <c r="X1003" s="31"/>
      <c r="Y1003" s="31"/>
      <c r="Z1003" s="31"/>
      <c r="AA1003" s="31"/>
      <c r="AB1003" s="31"/>
      <c r="AC1003" s="31"/>
    </row>
    <row r="1004" spans="2:43" ht="15" x14ac:dyDescent="0.2">
      <c r="C1004" s="77" t="s">
        <v>2025</v>
      </c>
      <c r="D1004" s="75"/>
      <c r="E1004" s="145" t="s">
        <v>38</v>
      </c>
      <c r="F1004" s="108" t="s">
        <v>2026</v>
      </c>
      <c r="G1004" s="108">
        <v>0.21800414814814814</v>
      </c>
      <c r="H1004" s="109">
        <v>-25.438005</v>
      </c>
      <c r="I1004" s="64">
        <v>4.3104745E-7</v>
      </c>
      <c r="J1004" s="70">
        <v>1.1217516999999999E-9</v>
      </c>
      <c r="K1004" s="64">
        <v>9.7815669000000001E-3</v>
      </c>
      <c r="L1004" s="153"/>
      <c r="M1004" s="153"/>
      <c r="N1004" s="117"/>
      <c r="O1004" s="117"/>
      <c r="P1004" s="185"/>
      <c r="Q1004" s="185"/>
      <c r="R1004" s="31"/>
      <c r="S1004" s="23"/>
      <c r="T1004" s="31"/>
      <c r="U1004" s="31"/>
      <c r="V1004" s="31"/>
      <c r="W1004" s="31"/>
      <c r="X1004" s="31"/>
      <c r="Y1004" s="31"/>
      <c r="Z1004" s="31"/>
      <c r="AA1004" s="31"/>
      <c r="AB1004" s="31"/>
      <c r="AC1004" s="31"/>
    </row>
    <row r="1005" spans="2:43" ht="15" x14ac:dyDescent="0.2">
      <c r="C1005" s="77" t="s">
        <v>2027</v>
      </c>
      <c r="D1005" s="75"/>
      <c r="E1005" s="145" t="s">
        <v>38</v>
      </c>
      <c r="F1005" s="108" t="s">
        <v>2028</v>
      </c>
      <c r="G1005" s="108">
        <v>-0.91507918518518516</v>
      </c>
      <c r="H1005" s="109">
        <v>-24.091704</v>
      </c>
      <c r="I1005" s="64">
        <v>-1.8093350000000001E-6</v>
      </c>
      <c r="J1005" s="70">
        <v>-4.7085872000000001E-9</v>
      </c>
      <c r="K1005" s="64">
        <v>-4.1058429E-2</v>
      </c>
      <c r="L1005" s="153"/>
      <c r="M1005" s="153"/>
      <c r="N1005" s="117"/>
      <c r="O1005" s="117"/>
      <c r="P1005" s="185"/>
      <c r="Q1005" s="185"/>
      <c r="R1005" s="31"/>
      <c r="S1005" s="23"/>
      <c r="T1005" s="31"/>
      <c r="U1005" s="31"/>
      <c r="V1005" s="31"/>
      <c r="W1005" s="31"/>
      <c r="X1005" s="31"/>
      <c r="Y1005" s="31"/>
      <c r="Z1005" s="31"/>
      <c r="AA1005" s="31"/>
      <c r="AB1005" s="31"/>
      <c r="AC1005" s="31"/>
    </row>
    <row r="1006" spans="2:43" x14ac:dyDescent="0.15">
      <c r="B1006" s="85" t="s">
        <v>2029</v>
      </c>
      <c r="C1006" s="67" t="s">
        <v>2030</v>
      </c>
      <c r="D1006" s="114" t="s">
        <v>2031</v>
      </c>
      <c r="E1006" s="73"/>
      <c r="F1006" s="73"/>
      <c r="G1006" s="110"/>
      <c r="H1006" s="116"/>
      <c r="I1006" s="64"/>
      <c r="K1006" s="64"/>
      <c r="L1006" s="104"/>
      <c r="M1006" s="104"/>
      <c r="N1006" s="117"/>
      <c r="O1006" s="117"/>
      <c r="S1006" s="23"/>
    </row>
    <row r="1007" spans="2:43" ht="15" x14ac:dyDescent="0.2">
      <c r="C1007" s="77" t="s">
        <v>2032</v>
      </c>
      <c r="D1007" s="75"/>
      <c r="E1007" s="145" t="s">
        <v>38</v>
      </c>
      <c r="F1007" s="138" t="s">
        <v>2033</v>
      </c>
      <c r="G1007" s="108">
        <v>0.43869971111111106</v>
      </c>
      <c r="H1007" s="109">
        <v>-43.577641</v>
      </c>
      <c r="I1007" s="64">
        <v>8.6741646999999997E-7</v>
      </c>
      <c r="J1007" s="70">
        <v>2.2573521000000001E-9</v>
      </c>
      <c r="K1007" s="64">
        <v>1.9683894E-2</v>
      </c>
      <c r="L1007" s="153"/>
      <c r="M1007" s="153"/>
      <c r="N1007" s="185"/>
      <c r="O1007" s="185"/>
      <c r="P1007" s="76"/>
      <c r="Q1007" s="76"/>
      <c r="R1007" s="31"/>
      <c r="S1007" s="23"/>
      <c r="T1007" s="31"/>
      <c r="U1007" s="31"/>
      <c r="V1007" s="31"/>
      <c r="W1007" s="31"/>
      <c r="X1007" s="31"/>
      <c r="Y1007" s="31"/>
      <c r="Z1007" s="31"/>
      <c r="AA1007" s="31"/>
      <c r="AB1007" s="31"/>
      <c r="AC1007" s="31"/>
      <c r="AG1007" s="186"/>
      <c r="AH1007" s="186"/>
      <c r="AI1007" s="186"/>
      <c r="AJ1007" s="186"/>
      <c r="AK1007" s="186"/>
      <c r="AL1007" s="186"/>
      <c r="AM1007" s="186"/>
      <c r="AN1007" s="186"/>
      <c r="AO1007" s="186"/>
      <c r="AP1007" s="186"/>
      <c r="AQ1007" s="186"/>
    </row>
    <row r="1008" spans="2:43" ht="15" x14ac:dyDescent="0.2">
      <c r="C1008" s="77" t="s">
        <v>2034</v>
      </c>
      <c r="D1008" s="75"/>
      <c r="E1008" s="145" t="s">
        <v>38</v>
      </c>
      <c r="F1008" s="138" t="s">
        <v>2035</v>
      </c>
      <c r="G1008" s="108">
        <v>0.74282896296296297</v>
      </c>
      <c r="H1008" s="109">
        <v>-45.774236999999999</v>
      </c>
      <c r="I1008" s="64">
        <v>1.4687543000000001E-6</v>
      </c>
      <c r="J1008" s="70">
        <v>3.8222649000000003E-9</v>
      </c>
      <c r="K1008" s="64">
        <v>3.3329784000000001E-2</v>
      </c>
      <c r="L1008" s="153"/>
      <c r="M1008" s="153"/>
      <c r="N1008" s="185"/>
      <c r="O1008" s="185"/>
      <c r="P1008" s="76"/>
      <c r="Q1008" s="76"/>
      <c r="R1008" s="31"/>
      <c r="S1008" s="23"/>
      <c r="T1008" s="31"/>
      <c r="U1008" s="31"/>
      <c r="V1008" s="31"/>
      <c r="W1008" s="31"/>
      <c r="X1008" s="31"/>
      <c r="Y1008" s="31"/>
      <c r="Z1008" s="31"/>
      <c r="AA1008" s="31"/>
      <c r="AB1008" s="31"/>
      <c r="AC1008" s="31"/>
      <c r="AG1008" s="186"/>
      <c r="AH1008" s="186"/>
      <c r="AI1008" s="186"/>
      <c r="AJ1008" s="186"/>
      <c r="AK1008" s="186"/>
      <c r="AL1008" s="186"/>
      <c r="AM1008" s="186"/>
      <c r="AN1008" s="186"/>
      <c r="AO1008" s="186"/>
      <c r="AP1008" s="186"/>
      <c r="AQ1008" s="186"/>
    </row>
    <row r="1009" spans="2:43" ht="15" x14ac:dyDescent="0.2">
      <c r="C1009" s="77" t="s">
        <v>2036</v>
      </c>
      <c r="D1009" s="75"/>
      <c r="E1009" s="145" t="s">
        <v>38</v>
      </c>
      <c r="F1009" s="138" t="s">
        <v>2037</v>
      </c>
      <c r="G1009" s="108">
        <v>0.61364131111111109</v>
      </c>
      <c r="H1009" s="109">
        <v>-40.672465000000003</v>
      </c>
      <c r="I1009" s="64">
        <v>1.2133187999999999E-6</v>
      </c>
      <c r="J1009" s="70">
        <v>3.1575231999999999E-9</v>
      </c>
      <c r="K1009" s="64">
        <v>2.7533299000000001E-2</v>
      </c>
      <c r="L1009" s="153"/>
      <c r="M1009" s="153"/>
      <c r="N1009" s="185"/>
      <c r="O1009" s="185"/>
      <c r="P1009" s="76"/>
      <c r="Q1009" s="76"/>
      <c r="R1009" s="31"/>
      <c r="S1009" s="23"/>
      <c r="T1009" s="31"/>
      <c r="U1009" s="31"/>
      <c r="V1009" s="31"/>
      <c r="W1009" s="31"/>
      <c r="X1009" s="31"/>
      <c r="Y1009" s="31"/>
      <c r="Z1009" s="31"/>
      <c r="AA1009" s="31"/>
      <c r="AB1009" s="31"/>
      <c r="AC1009" s="31"/>
    </row>
    <row r="1010" spans="2:43" x14ac:dyDescent="0.15">
      <c r="B1010" s="85" t="s">
        <v>2038</v>
      </c>
      <c r="C1010" s="67" t="s">
        <v>2039</v>
      </c>
      <c r="D1010" s="114" t="s">
        <v>2040</v>
      </c>
      <c r="E1010" s="75"/>
      <c r="F1010" s="73"/>
      <c r="G1010" s="110"/>
      <c r="H1010" s="116"/>
      <c r="I1010" s="64"/>
      <c r="K1010" s="64"/>
      <c r="L1010" s="73"/>
      <c r="M1010" s="73"/>
      <c r="N1010" s="74"/>
      <c r="S1010" s="23"/>
    </row>
    <row r="1011" spans="2:43" x14ac:dyDescent="0.15">
      <c r="C1011" s="77" t="s">
        <v>2041</v>
      </c>
      <c r="D1011" s="75"/>
      <c r="E1011" s="145" t="s">
        <v>38</v>
      </c>
      <c r="F1011" s="138" t="s">
        <v>2042</v>
      </c>
      <c r="G1011" s="108">
        <v>-0.77243444444444442</v>
      </c>
      <c r="H1011" s="109">
        <v>-20.336231999999999</v>
      </c>
      <c r="I1011" s="64">
        <v>-1.5272916E-6</v>
      </c>
      <c r="J1011" s="70">
        <v>-3.9746016000000004E-9</v>
      </c>
      <c r="K1011" s="64">
        <v>-3.4658145000000001E-2</v>
      </c>
      <c r="L1011" s="153"/>
      <c r="M1011" s="153"/>
      <c r="N1011" s="76"/>
      <c r="O1011" s="76"/>
      <c r="P1011" s="76"/>
      <c r="Q1011" s="76"/>
      <c r="R1011" s="31"/>
      <c r="S1011" s="23"/>
      <c r="T1011" s="31"/>
      <c r="U1011" s="31"/>
      <c r="V1011" s="31"/>
      <c r="W1011" s="31"/>
      <c r="X1011" s="31"/>
      <c r="Y1011" s="31"/>
      <c r="Z1011" s="31"/>
      <c r="AA1011" s="31"/>
      <c r="AB1011" s="31"/>
      <c r="AC1011" s="31"/>
    </row>
    <row r="1012" spans="2:43" x14ac:dyDescent="0.15">
      <c r="C1012" s="77" t="s">
        <v>2043</v>
      </c>
      <c r="D1012" s="106">
        <v>1</v>
      </c>
      <c r="E1012" s="145" t="s">
        <v>38</v>
      </c>
      <c r="F1012" s="138" t="s">
        <v>2044</v>
      </c>
      <c r="G1012" s="108">
        <v>-0.66746949629629626</v>
      </c>
      <c r="H1012" s="109">
        <v>-17.572772000000001</v>
      </c>
      <c r="I1012" s="64">
        <v>-1.3197502E-6</v>
      </c>
      <c r="J1012" s="70">
        <v>-3.4344989000000001E-9</v>
      </c>
      <c r="K1012" s="64">
        <v>-2.9948500999999999E-2</v>
      </c>
      <c r="L1012" s="153"/>
      <c r="M1012" s="153"/>
      <c r="N1012" s="76"/>
      <c r="O1012" s="76"/>
      <c r="P1012" s="76"/>
      <c r="Q1012" s="76"/>
      <c r="R1012" s="31"/>
      <c r="S1012" s="23"/>
      <c r="T1012" s="31"/>
      <c r="U1012" s="31"/>
      <c r="V1012" s="31"/>
      <c r="W1012" s="31"/>
      <c r="X1012" s="31"/>
      <c r="Y1012" s="31"/>
      <c r="Z1012" s="31"/>
      <c r="AA1012" s="31"/>
      <c r="AB1012" s="31"/>
      <c r="AC1012" s="31"/>
    </row>
    <row r="1013" spans="2:43" x14ac:dyDescent="0.15">
      <c r="C1013" s="77" t="s">
        <v>2045</v>
      </c>
      <c r="D1013" s="75"/>
      <c r="E1013" s="145" t="s">
        <v>38</v>
      </c>
      <c r="F1013" s="138" t="s">
        <v>2046</v>
      </c>
      <c r="G1013" s="108">
        <v>-0.33804099999999998</v>
      </c>
      <c r="H1013" s="109">
        <v>-8.8997588000000007</v>
      </c>
      <c r="I1013" s="64">
        <v>-6.6838963E-7</v>
      </c>
      <c r="J1013" s="28">
        <v>-1.7394074999999999E-9</v>
      </c>
      <c r="K1013" s="64">
        <v>-1.5167467E-2</v>
      </c>
      <c r="L1013" s="153"/>
      <c r="M1013" s="153"/>
      <c r="N1013" s="76"/>
      <c r="O1013" s="76"/>
      <c r="P1013" s="76"/>
      <c r="Q1013" s="76"/>
      <c r="R1013" s="31"/>
      <c r="S1013" s="23"/>
      <c r="T1013" s="31"/>
      <c r="U1013" s="31"/>
      <c r="V1013" s="31"/>
      <c r="W1013" s="31"/>
      <c r="X1013" s="31"/>
      <c r="Y1013" s="31"/>
      <c r="Z1013" s="31"/>
      <c r="AA1013" s="31"/>
      <c r="AB1013" s="31"/>
      <c r="AC1013" s="31"/>
    </row>
    <row r="1014" spans="2:43" x14ac:dyDescent="0.15">
      <c r="C1014" s="77" t="s">
        <v>2047</v>
      </c>
      <c r="D1014" s="75"/>
      <c r="E1014" s="145" t="s">
        <v>38</v>
      </c>
      <c r="F1014" s="138" t="s">
        <v>2048</v>
      </c>
      <c r="G1014" s="108">
        <v>-0.74282896296296297</v>
      </c>
      <c r="H1014" s="109">
        <v>-19.556795000000001</v>
      </c>
      <c r="I1014" s="64">
        <v>-1.4687543000000001E-6</v>
      </c>
      <c r="J1014" s="70">
        <v>-3.8222649000000003E-9</v>
      </c>
      <c r="K1014" s="64">
        <v>-3.3329784000000001E-2</v>
      </c>
      <c r="L1014" s="153"/>
      <c r="M1014" s="153"/>
      <c r="N1014" s="117"/>
      <c r="P1014" s="76"/>
      <c r="Q1014" s="76"/>
      <c r="R1014" s="31"/>
      <c r="S1014" s="23"/>
      <c r="T1014" s="31"/>
      <c r="U1014" s="31"/>
      <c r="V1014" s="31"/>
      <c r="W1014" s="31"/>
      <c r="X1014" s="31"/>
      <c r="Y1014" s="31"/>
      <c r="Z1014" s="31"/>
      <c r="AA1014" s="31"/>
      <c r="AB1014" s="31"/>
      <c r="AC1014" s="31"/>
    </row>
    <row r="1015" spans="2:43" x14ac:dyDescent="0.15">
      <c r="C1015" s="77" t="s">
        <v>2049</v>
      </c>
      <c r="D1015" s="75"/>
      <c r="E1015" s="145" t="s">
        <v>38</v>
      </c>
      <c r="F1015" s="138" t="s">
        <v>2050</v>
      </c>
      <c r="G1015" s="108">
        <v>-0.80742281481481482</v>
      </c>
      <c r="H1015" s="109">
        <v>-21.257386</v>
      </c>
      <c r="I1015" s="64">
        <v>-1.596472E-6</v>
      </c>
      <c r="J1015" s="70">
        <v>-4.1546358000000004E-9</v>
      </c>
      <c r="K1015" s="133">
        <v>-3.6228026000000003E-2</v>
      </c>
      <c r="L1015" s="153"/>
      <c r="M1015" s="153"/>
      <c r="N1015" s="76"/>
      <c r="O1015" s="76"/>
      <c r="P1015" s="76"/>
      <c r="Q1015" s="76"/>
      <c r="R1015" s="31"/>
      <c r="S1015" s="23"/>
      <c r="T1015" s="31"/>
      <c r="U1015" s="31"/>
      <c r="V1015" s="31"/>
      <c r="W1015" s="31"/>
      <c r="X1015" s="31"/>
      <c r="Y1015" s="31"/>
      <c r="Z1015" s="31"/>
      <c r="AA1015" s="31"/>
      <c r="AB1015" s="31"/>
      <c r="AC1015" s="31"/>
    </row>
    <row r="1016" spans="2:43" x14ac:dyDescent="0.15">
      <c r="C1016" s="77" t="s">
        <v>2051</v>
      </c>
      <c r="D1016" s="106">
        <v>1</v>
      </c>
      <c r="E1016" s="145" t="s">
        <v>38</v>
      </c>
      <c r="F1016" s="138" t="s">
        <v>2052</v>
      </c>
      <c r="G1016" s="108">
        <v>-0.69707499999999989</v>
      </c>
      <c r="H1016" s="109">
        <v>-18.352209999999999</v>
      </c>
      <c r="I1016" s="64">
        <v>-1.3782875E-6</v>
      </c>
      <c r="J1016" s="70">
        <v>-3.5868354999999998E-9</v>
      </c>
      <c r="K1016" s="133">
        <v>-3.1276862000000002E-2</v>
      </c>
      <c r="L1016" s="153"/>
      <c r="M1016" s="153"/>
      <c r="N1016" s="76"/>
      <c r="O1016" s="76"/>
      <c r="P1016" s="76"/>
      <c r="Q1016" s="76"/>
      <c r="R1016" s="31"/>
      <c r="S1016" s="23"/>
      <c r="T1016" s="31"/>
      <c r="U1016" s="31"/>
      <c r="V1016" s="31"/>
      <c r="W1016" s="31"/>
      <c r="X1016" s="31"/>
      <c r="Y1016" s="31"/>
      <c r="Z1016" s="31"/>
      <c r="AA1016" s="31"/>
      <c r="AB1016" s="31"/>
      <c r="AC1016" s="31"/>
    </row>
    <row r="1017" spans="2:43" x14ac:dyDescent="0.15">
      <c r="C1017" s="77" t="s">
        <v>2053</v>
      </c>
      <c r="D1017" s="75"/>
      <c r="E1017" s="145" t="s">
        <v>38</v>
      </c>
      <c r="F1017" s="138" t="s">
        <v>2054</v>
      </c>
      <c r="G1017" s="108">
        <v>-0.35418945925925921</v>
      </c>
      <c r="H1017" s="109">
        <v>-9.3249065000000009</v>
      </c>
      <c r="I1017" s="64">
        <v>-7.0031907000000003E-7</v>
      </c>
      <c r="J1017" s="70">
        <v>-1.8225001999999999E-9</v>
      </c>
      <c r="K1017" s="64">
        <v>-1.5892027E-2</v>
      </c>
      <c r="L1017" s="153"/>
      <c r="M1017" s="153"/>
      <c r="N1017" s="76"/>
      <c r="O1017" s="76"/>
      <c r="P1017" s="76"/>
      <c r="Q1017" s="76"/>
      <c r="R1017" s="31"/>
      <c r="S1017" s="23"/>
      <c r="T1017" s="31"/>
      <c r="U1017" s="31"/>
      <c r="V1017" s="31"/>
      <c r="W1017" s="31"/>
      <c r="X1017" s="31"/>
      <c r="Y1017" s="31"/>
      <c r="Z1017" s="31"/>
      <c r="AA1017" s="31"/>
      <c r="AB1017" s="31"/>
      <c r="AC1017" s="31"/>
      <c r="AE1017" s="75"/>
      <c r="AF1017" s="75"/>
      <c r="AG1017" s="20"/>
      <c r="AH1017" s="20"/>
      <c r="AI1017" s="20"/>
      <c r="AJ1017" s="20"/>
      <c r="AK1017" s="20"/>
      <c r="AL1017" s="20"/>
      <c r="AM1017" s="20"/>
      <c r="AN1017" s="20"/>
      <c r="AO1017" s="20"/>
      <c r="AP1017" s="20"/>
      <c r="AQ1017" s="20"/>
    </row>
    <row r="1018" spans="2:43" x14ac:dyDescent="0.15">
      <c r="B1018" s="85" t="s">
        <v>2055</v>
      </c>
      <c r="C1018" s="67" t="s">
        <v>2056</v>
      </c>
      <c r="D1018" s="114" t="s">
        <v>2057</v>
      </c>
      <c r="E1018" s="114"/>
      <c r="F1018" s="73"/>
      <c r="G1018" s="110"/>
      <c r="H1018" s="116"/>
      <c r="I1018" s="64"/>
      <c r="K1018" s="64"/>
      <c r="L1018" s="73"/>
      <c r="M1018" s="73"/>
      <c r="N1018" s="76"/>
      <c r="O1018" s="76"/>
      <c r="S1018" s="23"/>
      <c r="AE1018" s="75"/>
      <c r="AF1018" s="75"/>
      <c r="AG1018" s="20"/>
      <c r="AH1018" s="20"/>
      <c r="AI1018" s="20"/>
      <c r="AJ1018" s="20"/>
      <c r="AK1018" s="20"/>
      <c r="AL1018" s="20"/>
      <c r="AM1018" s="20"/>
      <c r="AN1018" s="20"/>
      <c r="AO1018" s="20"/>
      <c r="AP1018" s="20"/>
      <c r="AQ1018" s="20"/>
    </row>
    <row r="1019" spans="2:43" x14ac:dyDescent="0.15">
      <c r="C1019" s="77" t="s">
        <v>2058</v>
      </c>
      <c r="D1019" s="134">
        <v>1</v>
      </c>
      <c r="E1019" s="73" t="s">
        <v>38</v>
      </c>
      <c r="F1019" s="138" t="s">
        <v>2059</v>
      </c>
      <c r="G1019" s="108">
        <v>0</v>
      </c>
      <c r="H1019" s="116">
        <v>0</v>
      </c>
      <c r="I1019" s="64">
        <v>0</v>
      </c>
      <c r="J1019" s="70">
        <v>0</v>
      </c>
      <c r="K1019" s="64">
        <v>0</v>
      </c>
      <c r="L1019" s="85"/>
      <c r="M1019" s="85"/>
      <c r="N1019" s="76"/>
      <c r="O1019" s="76"/>
      <c r="P1019" s="76"/>
      <c r="Q1019" s="76"/>
      <c r="R1019" s="31"/>
      <c r="S1019" s="23"/>
      <c r="W1019" s="31"/>
      <c r="X1019" s="31"/>
      <c r="Y1019" s="31"/>
      <c r="Z1019" s="31"/>
      <c r="AA1019" s="31"/>
      <c r="AB1019" s="31"/>
      <c r="AC1019" s="31"/>
      <c r="AE1019" s="75"/>
      <c r="AF1019" s="75"/>
      <c r="AG1019" s="20"/>
      <c r="AH1019" s="20"/>
      <c r="AI1019" s="20"/>
      <c r="AJ1019" s="20"/>
      <c r="AK1019" s="20"/>
      <c r="AL1019" s="20"/>
      <c r="AM1019" s="20"/>
      <c r="AN1019" s="20"/>
      <c r="AO1019" s="20"/>
      <c r="AP1019" s="20"/>
      <c r="AQ1019" s="20"/>
    </row>
    <row r="1020" spans="2:43" x14ac:dyDescent="0.15">
      <c r="C1020" s="77" t="s">
        <v>2060</v>
      </c>
      <c r="D1020" s="161"/>
      <c r="E1020" s="73" t="s">
        <v>38</v>
      </c>
      <c r="F1020" s="138" t="s">
        <v>2061</v>
      </c>
      <c r="G1020" s="108">
        <v>0</v>
      </c>
      <c r="H1020" s="116">
        <v>0</v>
      </c>
      <c r="I1020" s="64">
        <v>0</v>
      </c>
      <c r="J1020" s="20">
        <v>0</v>
      </c>
      <c r="K1020" s="64">
        <v>0</v>
      </c>
      <c r="L1020" s="153"/>
      <c r="M1020" s="153"/>
      <c r="N1020" s="76"/>
      <c r="O1020" s="76"/>
      <c r="P1020" s="76"/>
      <c r="Q1020" s="76"/>
      <c r="R1020" s="31"/>
      <c r="S1020" s="23"/>
      <c r="W1020" s="31"/>
      <c r="X1020" s="31"/>
      <c r="Y1020" s="31"/>
      <c r="Z1020" s="31"/>
      <c r="AA1020" s="31"/>
      <c r="AB1020" s="31"/>
      <c r="AC1020" s="31"/>
      <c r="AE1020" s="75"/>
      <c r="AF1020" s="75"/>
      <c r="AG1020" s="20"/>
      <c r="AH1020" s="20"/>
      <c r="AI1020" s="20"/>
      <c r="AJ1020" s="20"/>
      <c r="AK1020" s="20"/>
      <c r="AL1020" s="20"/>
      <c r="AM1020" s="20"/>
      <c r="AN1020" s="20"/>
      <c r="AO1020" s="20"/>
      <c r="AP1020" s="20"/>
      <c r="AQ1020" s="20"/>
    </row>
    <row r="1021" spans="2:43" x14ac:dyDescent="0.15">
      <c r="B1021" s="85" t="s">
        <v>2062</v>
      </c>
      <c r="C1021" s="67" t="s">
        <v>2063</v>
      </c>
      <c r="D1021" s="83" t="s">
        <v>2064</v>
      </c>
      <c r="E1021" s="75"/>
      <c r="F1021" s="73"/>
      <c r="G1021" s="110"/>
      <c r="H1021" s="116"/>
      <c r="I1021" s="64"/>
      <c r="K1021" s="64"/>
      <c r="L1021" s="73"/>
      <c r="M1021" s="73"/>
      <c r="N1021" s="76"/>
      <c r="O1021" s="76"/>
      <c r="S1021" s="23"/>
      <c r="AE1021" s="75"/>
      <c r="AF1021" s="75"/>
      <c r="AG1021" s="20"/>
      <c r="AH1021" s="20"/>
      <c r="AI1021" s="20"/>
      <c r="AJ1021" s="20"/>
      <c r="AK1021" s="20"/>
      <c r="AL1021" s="20"/>
      <c r="AM1021" s="20"/>
      <c r="AN1021" s="20"/>
      <c r="AO1021" s="20"/>
      <c r="AP1021" s="20"/>
      <c r="AQ1021" s="20"/>
    </row>
    <row r="1022" spans="2:43" x14ac:dyDescent="0.15">
      <c r="C1022" s="77" t="s">
        <v>2065</v>
      </c>
      <c r="D1022" s="75"/>
      <c r="E1022" s="145" t="s">
        <v>38</v>
      </c>
      <c r="F1022" s="138" t="s">
        <v>2066</v>
      </c>
      <c r="G1022" s="108">
        <v>1.381231259259259</v>
      </c>
      <c r="H1022" s="109">
        <v>-34.493651</v>
      </c>
      <c r="I1022" s="64">
        <v>2.7310315000000001E-6</v>
      </c>
      <c r="J1022" s="28">
        <v>7.1071969000000003E-9</v>
      </c>
      <c r="K1022" s="64">
        <v>6.1974076000000003E-2</v>
      </c>
      <c r="L1022" s="153"/>
      <c r="M1022" s="153"/>
      <c r="N1022" s="74"/>
      <c r="P1022" s="187"/>
      <c r="Q1022" s="187"/>
      <c r="R1022" s="31"/>
      <c r="S1022" s="23"/>
      <c r="W1022" s="31"/>
      <c r="X1022" s="31"/>
      <c r="Y1022" s="31"/>
      <c r="Z1022" s="31"/>
      <c r="AA1022" s="31"/>
      <c r="AB1022" s="31"/>
      <c r="AC1022" s="31"/>
      <c r="AE1022" s="75"/>
      <c r="AF1022" s="75"/>
      <c r="AG1022" s="20"/>
      <c r="AH1022" s="20"/>
      <c r="AI1022" s="20"/>
      <c r="AJ1022" s="20"/>
      <c r="AK1022" s="20"/>
      <c r="AL1022" s="20"/>
      <c r="AM1022" s="20"/>
      <c r="AN1022" s="20"/>
      <c r="AO1022" s="20"/>
      <c r="AP1022" s="20"/>
      <c r="AQ1022" s="20"/>
    </row>
    <row r="1023" spans="2:43" x14ac:dyDescent="0.15">
      <c r="C1023" s="77" t="s">
        <v>2067</v>
      </c>
      <c r="D1023" s="75"/>
      <c r="E1023" s="145" t="s">
        <v>38</v>
      </c>
      <c r="F1023" s="138" t="s">
        <v>2068</v>
      </c>
      <c r="G1023" s="108">
        <v>1.2805725185185184</v>
      </c>
      <c r="H1023" s="109">
        <v>-31.333386000000001</v>
      </c>
      <c r="I1023" s="64">
        <v>2.5320047000000002E-6</v>
      </c>
      <c r="J1023" s="70">
        <v>6.5892522999999997E-9</v>
      </c>
      <c r="K1023" s="64">
        <v>5.7457649E-2</v>
      </c>
      <c r="L1023" s="153"/>
      <c r="M1023" s="153"/>
      <c r="N1023" s="76"/>
      <c r="O1023" s="76"/>
      <c r="P1023" s="187"/>
      <c r="Q1023" s="187"/>
      <c r="R1023" s="31"/>
      <c r="S1023" s="23"/>
      <c r="W1023" s="31"/>
      <c r="X1023" s="31"/>
      <c r="Y1023" s="31"/>
      <c r="Z1023" s="31"/>
      <c r="AA1023" s="31"/>
      <c r="AB1023" s="31"/>
      <c r="AC1023" s="31"/>
      <c r="AE1023" s="75"/>
      <c r="AF1023" s="75"/>
      <c r="AG1023" s="20"/>
      <c r="AH1023" s="20"/>
      <c r="AI1023" s="20"/>
      <c r="AJ1023" s="20"/>
      <c r="AK1023" s="20"/>
      <c r="AL1023" s="20"/>
      <c r="AM1023" s="20"/>
      <c r="AN1023" s="20"/>
      <c r="AO1023" s="20"/>
      <c r="AP1023" s="20"/>
      <c r="AQ1023" s="20"/>
    </row>
    <row r="1024" spans="2:43" x14ac:dyDescent="0.15">
      <c r="C1024" s="77" t="s">
        <v>2069</v>
      </c>
      <c r="D1024" s="75"/>
      <c r="E1024" s="145" t="s">
        <v>38</v>
      </c>
      <c r="F1024" s="138" t="s">
        <v>2070</v>
      </c>
      <c r="G1024" s="108">
        <v>1.4345211111111111</v>
      </c>
      <c r="H1024" s="109">
        <v>-33.940958999999999</v>
      </c>
      <c r="I1024" s="64">
        <v>2.8363987E-6</v>
      </c>
      <c r="J1024" s="70">
        <v>7.3814029000000003E-9</v>
      </c>
      <c r="K1024" s="64">
        <v>6.4365125999999995E-2</v>
      </c>
      <c r="L1024" s="153"/>
      <c r="M1024" s="153"/>
      <c r="N1024" s="76"/>
      <c r="O1024" s="76"/>
      <c r="P1024" s="187"/>
      <c r="Q1024" s="187"/>
      <c r="R1024" s="31"/>
      <c r="S1024" s="23"/>
      <c r="W1024" s="31"/>
      <c r="X1024" s="31"/>
      <c r="Y1024" s="31"/>
      <c r="Z1024" s="31"/>
      <c r="AA1024" s="31"/>
      <c r="AB1024" s="31"/>
      <c r="AC1024" s="31"/>
      <c r="AE1024" s="75"/>
      <c r="AF1024" s="75"/>
      <c r="AG1024" s="20"/>
      <c r="AH1024" s="20"/>
      <c r="AI1024" s="20"/>
      <c r="AJ1024" s="20"/>
      <c r="AK1024" s="20"/>
      <c r="AL1024" s="20"/>
      <c r="AM1024" s="20"/>
      <c r="AN1024" s="20"/>
      <c r="AO1024" s="20"/>
      <c r="AP1024" s="20"/>
      <c r="AQ1024" s="20"/>
    </row>
    <row r="1025" spans="2:43" x14ac:dyDescent="0.15">
      <c r="C1025" s="77" t="s">
        <v>2071</v>
      </c>
      <c r="D1025" s="75"/>
      <c r="E1025" s="145" t="s">
        <v>38</v>
      </c>
      <c r="F1025" s="138" t="s">
        <v>2072</v>
      </c>
      <c r="G1025" s="108">
        <v>-1.289185037037037</v>
      </c>
      <c r="H1025" s="109">
        <v>-33.940958999999999</v>
      </c>
      <c r="I1025" s="64">
        <v>-2.5490336999999999E-6</v>
      </c>
      <c r="J1025" s="28">
        <v>-6.6335683999999998E-9</v>
      </c>
      <c r="K1025" s="64">
        <v>-5.7844080999999999E-2</v>
      </c>
      <c r="L1025" s="153"/>
      <c r="M1025" s="153"/>
      <c r="N1025" s="40"/>
      <c r="P1025" s="187"/>
      <c r="Q1025" s="187"/>
      <c r="R1025" s="31"/>
      <c r="S1025" s="23"/>
      <c r="W1025" s="31"/>
      <c r="X1025" s="31"/>
      <c r="Y1025" s="31"/>
      <c r="Z1025" s="31"/>
      <c r="AA1025" s="31"/>
      <c r="AB1025" s="31"/>
      <c r="AC1025" s="31"/>
      <c r="AE1025" s="75"/>
      <c r="AF1025" s="75"/>
      <c r="AG1025" s="20"/>
      <c r="AH1025" s="20"/>
      <c r="AI1025" s="20"/>
      <c r="AJ1025" s="20"/>
      <c r="AK1025" s="20"/>
      <c r="AL1025" s="20"/>
      <c r="AM1025" s="20"/>
      <c r="AN1025" s="20"/>
      <c r="AO1025" s="20"/>
      <c r="AP1025" s="20"/>
      <c r="AQ1025" s="20"/>
    </row>
    <row r="1026" spans="2:43" x14ac:dyDescent="0.15">
      <c r="C1026" s="77" t="s">
        <v>2073</v>
      </c>
      <c r="D1026" s="75"/>
      <c r="E1026" s="145" t="s">
        <v>38</v>
      </c>
      <c r="F1026" s="138" t="s">
        <v>2074</v>
      </c>
      <c r="G1026" s="108">
        <v>0.68953905185185183</v>
      </c>
      <c r="H1026" s="109">
        <v>-13.448839</v>
      </c>
      <c r="I1026" s="64">
        <v>1.3633870999999999E-6</v>
      </c>
      <c r="J1026" s="70">
        <v>3.5480588999999999E-9</v>
      </c>
      <c r="K1026" s="64">
        <v>3.0938733999999999E-2</v>
      </c>
      <c r="L1026" s="153"/>
      <c r="M1026" s="153"/>
      <c r="N1026" s="187"/>
      <c r="O1026" s="187"/>
      <c r="P1026" s="187"/>
      <c r="Q1026" s="187"/>
      <c r="R1026" s="31"/>
      <c r="S1026" s="23"/>
      <c r="W1026" s="31"/>
      <c r="X1026" s="31"/>
      <c r="Y1026" s="31"/>
      <c r="Z1026" s="31"/>
      <c r="AA1026" s="31"/>
      <c r="AB1026" s="31"/>
      <c r="AC1026" s="31"/>
      <c r="AE1026" s="75"/>
      <c r="AF1026" s="75"/>
      <c r="AG1026" s="20"/>
      <c r="AH1026" s="20"/>
      <c r="AI1026" s="20"/>
      <c r="AJ1026" s="20"/>
      <c r="AK1026" s="20"/>
      <c r="AL1026" s="20"/>
      <c r="AM1026" s="20"/>
      <c r="AN1026" s="20"/>
      <c r="AO1026" s="20"/>
      <c r="AP1026" s="20"/>
      <c r="AQ1026" s="20"/>
    </row>
    <row r="1027" spans="2:43" x14ac:dyDescent="0.15">
      <c r="C1027" s="77" t="s">
        <v>2075</v>
      </c>
      <c r="D1027" s="75"/>
      <c r="E1027" s="145" t="s">
        <v>38</v>
      </c>
      <c r="F1027" s="138" t="s">
        <v>2076</v>
      </c>
      <c r="G1027" s="108">
        <v>1.065798074074074</v>
      </c>
      <c r="H1027" s="109">
        <v>-17.431056000000002</v>
      </c>
      <c r="I1027" s="64">
        <v>2.1073431000000002E-6</v>
      </c>
      <c r="J1027" s="70">
        <v>5.4841191999999996E-9</v>
      </c>
      <c r="K1027" s="64">
        <v>4.7820993999999999E-2</v>
      </c>
      <c r="L1027" s="153"/>
      <c r="M1027" s="153"/>
      <c r="N1027" s="187"/>
      <c r="O1027" s="187"/>
      <c r="P1027" s="187"/>
      <c r="Q1027" s="187"/>
      <c r="R1027" s="31"/>
      <c r="S1027" s="23"/>
      <c r="W1027" s="31"/>
      <c r="X1027" s="31"/>
      <c r="Y1027" s="31"/>
      <c r="Z1027" s="31"/>
      <c r="AA1027" s="31"/>
      <c r="AB1027" s="31"/>
      <c r="AC1027" s="31"/>
      <c r="AE1027" s="75"/>
      <c r="AF1027" s="75"/>
      <c r="AG1027" s="20"/>
      <c r="AH1027" s="20"/>
      <c r="AI1027" s="20"/>
      <c r="AJ1027" s="20"/>
      <c r="AK1027" s="20"/>
      <c r="AL1027" s="20"/>
      <c r="AM1027" s="20"/>
      <c r="AN1027" s="20"/>
      <c r="AO1027" s="20"/>
      <c r="AP1027" s="20"/>
      <c r="AQ1027" s="20"/>
    </row>
    <row r="1028" spans="2:43" x14ac:dyDescent="0.15">
      <c r="C1028" s="77" t="s">
        <v>2077</v>
      </c>
      <c r="D1028" s="75"/>
      <c r="E1028" s="145" t="s">
        <v>38</v>
      </c>
      <c r="F1028" s="138" t="s">
        <v>2078</v>
      </c>
      <c r="G1028" s="108">
        <v>1.3817694814814814</v>
      </c>
      <c r="H1028" s="109">
        <v>-34.479480000000002</v>
      </c>
      <c r="I1028" s="64">
        <v>2.7320958000000001E-6</v>
      </c>
      <c r="J1028" s="70">
        <v>7.1099666999999998E-9</v>
      </c>
      <c r="K1028" s="64">
        <v>6.1998228000000002E-2</v>
      </c>
      <c r="L1028" s="153"/>
      <c r="M1028" s="153"/>
      <c r="N1028" s="187"/>
      <c r="O1028" s="187"/>
      <c r="P1028" s="187"/>
      <c r="Q1028" s="187"/>
      <c r="R1028" s="31"/>
      <c r="S1028" s="23"/>
      <c r="W1028" s="31"/>
      <c r="X1028" s="31"/>
      <c r="Y1028" s="31"/>
      <c r="Z1028" s="31"/>
      <c r="AA1028" s="31"/>
      <c r="AB1028" s="31"/>
      <c r="AC1028" s="31"/>
      <c r="AE1028" s="75"/>
      <c r="AF1028" s="75"/>
      <c r="AG1028" s="20"/>
      <c r="AH1028" s="20"/>
      <c r="AI1028" s="20"/>
      <c r="AJ1028" s="20"/>
      <c r="AK1028" s="20"/>
      <c r="AL1028" s="20"/>
      <c r="AM1028" s="20"/>
      <c r="AN1028" s="20"/>
      <c r="AO1028" s="20"/>
      <c r="AP1028" s="20"/>
      <c r="AQ1028" s="20"/>
    </row>
    <row r="1029" spans="2:43" x14ac:dyDescent="0.15">
      <c r="C1029" s="77" t="s">
        <v>2079</v>
      </c>
      <c r="D1029" s="75"/>
      <c r="E1029" s="145" t="s">
        <v>38</v>
      </c>
      <c r="F1029" s="138" t="s">
        <v>2080</v>
      </c>
      <c r="G1029" s="108">
        <v>0.72129768148148143</v>
      </c>
      <c r="H1029" s="109">
        <v>-10.628693</v>
      </c>
      <c r="I1029" s="64">
        <v>1.4261816999999999E-6</v>
      </c>
      <c r="J1029" s="70">
        <v>3.7114746E-9</v>
      </c>
      <c r="K1029" s="64">
        <v>3.2363703000000001E-2</v>
      </c>
      <c r="L1029" s="153"/>
      <c r="M1029" s="153"/>
      <c r="N1029" s="187"/>
      <c r="O1029" s="187"/>
      <c r="P1029" s="187"/>
      <c r="Q1029" s="187"/>
      <c r="R1029" s="31"/>
      <c r="S1029" s="23"/>
      <c r="W1029" s="31"/>
      <c r="X1029" s="31"/>
      <c r="Y1029" s="31"/>
      <c r="Z1029" s="31"/>
      <c r="AA1029" s="31"/>
      <c r="AB1029" s="31"/>
      <c r="AC1029" s="31"/>
      <c r="AE1029" s="75"/>
      <c r="AF1029" s="75"/>
      <c r="AG1029" s="20"/>
      <c r="AH1029" s="20"/>
      <c r="AI1029" s="20"/>
      <c r="AJ1029" s="20"/>
      <c r="AK1029" s="20"/>
      <c r="AL1029" s="20"/>
      <c r="AM1029" s="20"/>
      <c r="AN1029" s="20"/>
      <c r="AO1029" s="20"/>
      <c r="AP1029" s="20"/>
      <c r="AQ1029" s="20"/>
    </row>
    <row r="1030" spans="2:43" x14ac:dyDescent="0.15">
      <c r="B1030" s="85" t="s">
        <v>2081</v>
      </c>
      <c r="C1030" s="67" t="s">
        <v>2082</v>
      </c>
      <c r="D1030" s="83" t="s">
        <v>2083</v>
      </c>
      <c r="E1030" s="75"/>
      <c r="F1030" s="73"/>
      <c r="G1030" s="110"/>
      <c r="H1030" s="116"/>
      <c r="I1030" s="64"/>
      <c r="K1030" s="64"/>
      <c r="L1030" s="73"/>
      <c r="M1030" s="73"/>
      <c r="N1030" s="187"/>
      <c r="O1030" s="187"/>
      <c r="P1030" s="25"/>
      <c r="Q1030" s="25"/>
      <c r="S1030" s="23"/>
      <c r="AE1030" s="75"/>
      <c r="AF1030" s="75"/>
      <c r="AG1030" s="20"/>
      <c r="AH1030" s="20"/>
      <c r="AI1030" s="20"/>
      <c r="AJ1030" s="20"/>
      <c r="AK1030" s="20"/>
      <c r="AL1030" s="20"/>
      <c r="AM1030" s="20"/>
      <c r="AN1030" s="20"/>
      <c r="AO1030" s="20"/>
      <c r="AP1030" s="20"/>
      <c r="AQ1030" s="20"/>
    </row>
    <row r="1031" spans="2:43" x14ac:dyDescent="0.15">
      <c r="C1031" s="77" t="s">
        <v>2084</v>
      </c>
      <c r="D1031" s="75"/>
      <c r="E1031" s="145" t="s">
        <v>38</v>
      </c>
      <c r="F1031" s="138" t="s">
        <v>2085</v>
      </c>
      <c r="G1031" s="108">
        <v>1.7951699999999999</v>
      </c>
      <c r="H1031" s="109">
        <v>-25.012857</v>
      </c>
      <c r="I1031" s="64">
        <v>3.5494895000000001E-6</v>
      </c>
      <c r="J1031" s="70">
        <v>9.2371402000000003E-9</v>
      </c>
      <c r="K1031" s="64">
        <v>8.0546977000000006E-2</v>
      </c>
      <c r="L1031" s="153"/>
      <c r="M1031" s="153"/>
      <c r="N1031" s="187"/>
      <c r="O1031" s="187"/>
      <c r="P1031" s="187"/>
      <c r="Q1031" s="187"/>
      <c r="R1031" s="31"/>
      <c r="S1031" s="23"/>
      <c r="W1031" s="31"/>
      <c r="X1031" s="31"/>
      <c r="Y1031" s="31"/>
      <c r="Z1031" s="31"/>
      <c r="AA1031" s="31"/>
      <c r="AB1031" s="31"/>
      <c r="AC1031" s="31"/>
      <c r="AE1031" s="75"/>
      <c r="AF1031" s="75"/>
      <c r="AG1031" s="20"/>
      <c r="AH1031" s="20"/>
      <c r="AI1031" s="20"/>
      <c r="AJ1031" s="20"/>
      <c r="AK1031" s="20"/>
      <c r="AL1031" s="20"/>
      <c r="AM1031" s="20"/>
      <c r="AN1031" s="20"/>
      <c r="AO1031" s="20"/>
      <c r="AP1031" s="20"/>
      <c r="AQ1031" s="20"/>
    </row>
    <row r="1032" spans="2:43" x14ac:dyDescent="0.15">
      <c r="C1032" s="77" t="s">
        <v>2086</v>
      </c>
      <c r="D1032" s="75"/>
      <c r="E1032" s="145" t="s">
        <v>38</v>
      </c>
      <c r="F1032" s="138" t="s">
        <v>2087</v>
      </c>
      <c r="G1032" s="108">
        <v>0.65132104444444439</v>
      </c>
      <c r="H1032" s="109">
        <v>-11.195556</v>
      </c>
      <c r="I1032" s="64">
        <v>1.2878208E-6</v>
      </c>
      <c r="J1032" s="70">
        <v>3.3514062000000001E-9</v>
      </c>
      <c r="K1032" s="64">
        <v>2.9223941E-2</v>
      </c>
      <c r="L1032" s="153"/>
      <c r="M1032" s="153"/>
      <c r="N1032" s="187"/>
      <c r="O1032" s="187"/>
      <c r="P1032" s="187"/>
      <c r="Q1032" s="187"/>
      <c r="R1032" s="31"/>
      <c r="S1032" s="23"/>
      <c r="W1032" s="31"/>
      <c r="X1032" s="31"/>
      <c r="Y1032" s="31"/>
      <c r="Z1032" s="31"/>
      <c r="AA1032" s="31"/>
      <c r="AB1032" s="31"/>
      <c r="AC1032" s="31"/>
      <c r="AE1032" s="75"/>
      <c r="AF1032" s="75"/>
      <c r="AG1032" s="20"/>
      <c r="AH1032" s="20"/>
      <c r="AI1032" s="20"/>
      <c r="AJ1032" s="20"/>
      <c r="AK1032" s="20"/>
      <c r="AL1032" s="20"/>
      <c r="AM1032" s="20"/>
      <c r="AN1032" s="20"/>
      <c r="AO1032" s="20"/>
      <c r="AP1032" s="20"/>
      <c r="AQ1032" s="20"/>
    </row>
    <row r="1033" spans="2:43" x14ac:dyDescent="0.15">
      <c r="C1033" s="77" t="s">
        <v>2088</v>
      </c>
      <c r="D1033" s="75"/>
      <c r="E1033" s="145" t="s">
        <v>38</v>
      </c>
      <c r="F1033" s="138" t="s">
        <v>2089</v>
      </c>
      <c r="G1033" s="108">
        <v>1.065798074074074</v>
      </c>
      <c r="H1033" s="109">
        <v>-17.431056000000002</v>
      </c>
      <c r="I1033" s="64">
        <v>2.1073431000000002E-6</v>
      </c>
      <c r="J1033" s="70">
        <v>5.4841191999999996E-9</v>
      </c>
      <c r="K1033" s="64">
        <v>4.7820993999999999E-2</v>
      </c>
      <c r="L1033" s="153"/>
      <c r="M1033" s="153"/>
      <c r="N1033" s="187"/>
      <c r="O1033" s="187"/>
      <c r="P1033" s="187"/>
      <c r="Q1033" s="187"/>
      <c r="R1033" s="31"/>
      <c r="S1033" s="23"/>
      <c r="W1033" s="31"/>
      <c r="X1033" s="31"/>
      <c r="Y1033" s="31"/>
      <c r="Z1033" s="31"/>
      <c r="AA1033" s="31"/>
      <c r="AB1033" s="31"/>
      <c r="AC1033" s="31"/>
      <c r="AE1033" s="75"/>
      <c r="AF1033" s="75"/>
      <c r="AG1033" s="20"/>
      <c r="AH1033" s="20"/>
      <c r="AI1033" s="20"/>
      <c r="AJ1033" s="20"/>
      <c r="AK1033" s="20"/>
      <c r="AL1033" s="20"/>
      <c r="AM1033" s="20"/>
      <c r="AN1033" s="20"/>
      <c r="AO1033" s="20"/>
      <c r="AP1033" s="20"/>
      <c r="AQ1033" s="20"/>
    </row>
    <row r="1034" spans="2:43" x14ac:dyDescent="0.15">
      <c r="C1034" s="77" t="s">
        <v>2090</v>
      </c>
      <c r="D1034" s="75"/>
      <c r="E1034" s="145" t="s">
        <v>38</v>
      </c>
      <c r="F1034" s="138" t="s">
        <v>2091</v>
      </c>
      <c r="G1034" s="108">
        <v>0.47584115555555556</v>
      </c>
      <c r="H1034" s="109">
        <v>-9.5799950999999997</v>
      </c>
      <c r="I1034" s="64">
        <v>9.4085419000000002E-7</v>
      </c>
      <c r="J1034" s="28">
        <v>2.4484653000000001E-9</v>
      </c>
      <c r="K1034" s="64">
        <v>2.1350383000000001E-2</v>
      </c>
      <c r="L1034" s="153"/>
      <c r="M1034" s="153"/>
      <c r="N1034" s="25"/>
      <c r="O1034" s="25"/>
      <c r="P1034" s="187"/>
      <c r="Q1034" s="187"/>
      <c r="R1034" s="31"/>
      <c r="S1034" s="23"/>
      <c r="W1034" s="31"/>
      <c r="X1034" s="31"/>
      <c r="Y1034" s="31"/>
      <c r="Z1034" s="31"/>
      <c r="AA1034" s="31"/>
      <c r="AB1034" s="31"/>
      <c r="AC1034" s="31"/>
      <c r="AE1034" s="75"/>
      <c r="AF1034" s="75"/>
      <c r="AG1034" s="20"/>
      <c r="AH1034" s="20"/>
      <c r="AI1034" s="20"/>
      <c r="AJ1034" s="20"/>
      <c r="AK1034" s="20"/>
      <c r="AL1034" s="20"/>
      <c r="AM1034" s="20"/>
      <c r="AN1034" s="20"/>
      <c r="AO1034" s="20"/>
      <c r="AP1034" s="20"/>
      <c r="AQ1034" s="20"/>
    </row>
    <row r="1035" spans="2:43" x14ac:dyDescent="0.15">
      <c r="C1035" s="77" t="s">
        <v>2092</v>
      </c>
      <c r="D1035" s="75"/>
      <c r="E1035" s="145" t="s">
        <v>38</v>
      </c>
      <c r="F1035" s="138" t="s">
        <v>2093</v>
      </c>
      <c r="G1035" s="108">
        <v>-0.60664364444444441</v>
      </c>
      <c r="H1035" s="109">
        <v>-15.971382</v>
      </c>
      <c r="I1035" s="64">
        <v>-1.1994827E-6</v>
      </c>
      <c r="J1035" s="70">
        <v>-3.1215162999999998E-9</v>
      </c>
      <c r="K1035" s="64">
        <v>-2.7219323E-2</v>
      </c>
      <c r="L1035" s="153"/>
      <c r="M1035" s="153"/>
      <c r="N1035" s="187"/>
      <c r="O1035" s="187"/>
      <c r="P1035" s="187"/>
      <c r="Q1035" s="187"/>
      <c r="R1035" s="31"/>
      <c r="S1035" s="23"/>
      <c r="W1035" s="31"/>
      <c r="X1035" s="31"/>
      <c r="Y1035" s="31"/>
      <c r="Z1035" s="31"/>
      <c r="AA1035" s="31"/>
      <c r="AB1035" s="31"/>
      <c r="AC1035" s="31"/>
      <c r="AE1035" s="75"/>
      <c r="AF1035" s="75"/>
      <c r="AG1035" s="20"/>
      <c r="AH1035" s="20"/>
      <c r="AI1035" s="20"/>
      <c r="AJ1035" s="20"/>
      <c r="AK1035" s="20"/>
      <c r="AL1035" s="20"/>
      <c r="AM1035" s="20"/>
      <c r="AN1035" s="20"/>
      <c r="AO1035" s="20"/>
      <c r="AP1035" s="20"/>
      <c r="AQ1035" s="20"/>
    </row>
    <row r="1036" spans="2:43" x14ac:dyDescent="0.15">
      <c r="C1036" s="77" t="s">
        <v>2094</v>
      </c>
      <c r="D1036" s="106">
        <v>1</v>
      </c>
      <c r="E1036" s="145" t="s">
        <v>38</v>
      </c>
      <c r="F1036" s="138" t="s">
        <v>2095</v>
      </c>
      <c r="G1036" s="108">
        <v>-0.52374824444444434</v>
      </c>
      <c r="H1036" s="109">
        <v>-13.788957</v>
      </c>
      <c r="I1036" s="64">
        <v>-1.0355782E-6</v>
      </c>
      <c r="J1036" s="70">
        <v>-2.6949737000000002E-9</v>
      </c>
      <c r="K1036" s="64">
        <v>-2.3499913000000001E-2</v>
      </c>
      <c r="L1036" s="153"/>
      <c r="M1036" s="153"/>
      <c r="N1036" s="187"/>
      <c r="O1036" s="187"/>
      <c r="P1036" s="187"/>
      <c r="Q1036" s="187"/>
      <c r="R1036" s="31"/>
      <c r="S1036" s="23"/>
      <c r="W1036" s="31"/>
      <c r="X1036" s="31"/>
      <c r="Y1036" s="31"/>
      <c r="Z1036" s="31"/>
      <c r="AA1036" s="31"/>
      <c r="AB1036" s="31"/>
      <c r="AC1036" s="31"/>
      <c r="AE1036" s="75"/>
      <c r="AF1036" s="75"/>
      <c r="AG1036" s="20"/>
      <c r="AH1036" s="20"/>
      <c r="AI1036" s="20"/>
      <c r="AJ1036" s="20"/>
      <c r="AK1036" s="20"/>
      <c r="AL1036" s="20"/>
      <c r="AM1036" s="20"/>
      <c r="AN1036" s="20"/>
      <c r="AO1036" s="20"/>
      <c r="AP1036" s="20"/>
      <c r="AQ1036" s="20"/>
    </row>
    <row r="1037" spans="2:43" x14ac:dyDescent="0.15">
      <c r="C1037" s="77" t="s">
        <v>2096</v>
      </c>
      <c r="D1037" s="75"/>
      <c r="E1037" s="145" t="s">
        <v>38</v>
      </c>
      <c r="F1037" s="138" t="s">
        <v>2097</v>
      </c>
      <c r="G1037" s="108">
        <v>-0.26375811111111108</v>
      </c>
      <c r="H1037" s="109">
        <v>-6.9440793000000003</v>
      </c>
      <c r="I1037" s="64">
        <v>-5.2151419999999995E-7</v>
      </c>
      <c r="J1037" s="70">
        <v>-1.357181E-9</v>
      </c>
      <c r="K1037" s="64">
        <v>-1.1834488000000001E-2</v>
      </c>
      <c r="L1037" s="153"/>
      <c r="M1037" s="153"/>
      <c r="N1037" s="187"/>
      <c r="O1037" s="187"/>
      <c r="P1037" s="187"/>
      <c r="Q1037" s="187"/>
      <c r="R1037" s="31"/>
      <c r="S1037" s="23"/>
      <c r="W1037" s="31"/>
      <c r="X1037" s="31"/>
      <c r="Y1037" s="31"/>
      <c r="Z1037" s="31"/>
      <c r="AA1037" s="31"/>
      <c r="AB1037" s="31"/>
      <c r="AC1037" s="31"/>
      <c r="AE1037" s="75"/>
      <c r="AF1037" s="75"/>
      <c r="AG1037" s="20"/>
      <c r="AH1037" s="20"/>
      <c r="AI1037" s="20"/>
      <c r="AJ1037" s="20"/>
      <c r="AK1037" s="20"/>
      <c r="AL1037" s="20"/>
      <c r="AM1037" s="20"/>
      <c r="AN1037" s="20"/>
      <c r="AO1037" s="20"/>
      <c r="AP1037" s="20"/>
      <c r="AQ1037" s="20"/>
    </row>
    <row r="1038" spans="2:43" x14ac:dyDescent="0.15">
      <c r="C1038" s="77" t="s">
        <v>2098</v>
      </c>
      <c r="D1038" s="75"/>
      <c r="E1038" s="145" t="s">
        <v>38</v>
      </c>
      <c r="F1038" s="138" t="s">
        <v>2099</v>
      </c>
      <c r="G1038" s="108">
        <v>-0.50329353333333327</v>
      </c>
      <c r="H1038" s="109">
        <v>-15.305318</v>
      </c>
      <c r="I1038" s="64">
        <v>-9.9513423999999991E-7</v>
      </c>
      <c r="J1038" s="70">
        <v>-2.5897230000000002E-9</v>
      </c>
      <c r="K1038" s="64">
        <v>-2.2582135999999999E-2</v>
      </c>
      <c r="L1038" s="153"/>
      <c r="M1038" s="153"/>
      <c r="N1038" s="187"/>
      <c r="O1038" s="187"/>
      <c r="P1038" s="187"/>
      <c r="Q1038" s="187"/>
      <c r="R1038" s="31"/>
      <c r="S1038" s="23"/>
      <c r="W1038" s="31"/>
      <c r="X1038" s="31"/>
      <c r="Y1038" s="31"/>
      <c r="Z1038" s="31"/>
      <c r="AA1038" s="31"/>
      <c r="AB1038" s="31"/>
      <c r="AC1038" s="31"/>
      <c r="AE1038" s="75"/>
      <c r="AF1038" s="75"/>
      <c r="AG1038" s="20"/>
      <c r="AH1038" s="20"/>
      <c r="AI1038" s="20"/>
      <c r="AJ1038" s="20"/>
      <c r="AK1038" s="20"/>
      <c r="AL1038" s="20"/>
      <c r="AM1038" s="20"/>
      <c r="AN1038" s="20"/>
      <c r="AO1038" s="20"/>
      <c r="AP1038" s="20"/>
      <c r="AQ1038" s="20"/>
    </row>
    <row r="1039" spans="2:43" x14ac:dyDescent="0.15">
      <c r="C1039" s="77" t="s">
        <v>2100</v>
      </c>
      <c r="D1039" s="75"/>
      <c r="E1039" s="145" t="s">
        <v>38</v>
      </c>
      <c r="F1039" s="138" t="s">
        <v>2101</v>
      </c>
      <c r="G1039" s="108">
        <v>1.3187905185185185</v>
      </c>
      <c r="H1039" s="109">
        <v>-35.145544000000001</v>
      </c>
      <c r="I1039" s="64">
        <v>2.6075710000000001E-6</v>
      </c>
      <c r="J1039" s="70">
        <v>6.7859050999999999E-9</v>
      </c>
      <c r="K1039" s="64">
        <v>5.9172441999999999E-2</v>
      </c>
      <c r="L1039" s="153"/>
      <c r="M1039" s="153"/>
      <c r="N1039" s="187"/>
      <c r="O1039" s="187"/>
      <c r="P1039" s="187"/>
      <c r="Q1039" s="187"/>
      <c r="R1039" s="31"/>
      <c r="S1039" s="23"/>
      <c r="W1039" s="31"/>
      <c r="X1039" s="31"/>
      <c r="Y1039" s="31"/>
      <c r="Z1039" s="31"/>
      <c r="AA1039" s="31"/>
      <c r="AB1039" s="31"/>
      <c r="AC1039" s="31"/>
      <c r="AE1039" s="75"/>
      <c r="AF1039" s="75"/>
      <c r="AG1039" s="20"/>
      <c r="AH1039" s="20"/>
      <c r="AI1039" s="20"/>
      <c r="AJ1039" s="20"/>
      <c r="AK1039" s="20"/>
      <c r="AL1039" s="20"/>
      <c r="AM1039" s="20"/>
      <c r="AN1039" s="20"/>
      <c r="AO1039" s="20"/>
      <c r="AP1039" s="20"/>
      <c r="AQ1039" s="20"/>
    </row>
    <row r="1040" spans="2:43" x14ac:dyDescent="0.15">
      <c r="C1040" s="77" t="s">
        <v>2102</v>
      </c>
      <c r="D1040" s="75"/>
      <c r="E1040" s="145" t="s">
        <v>38</v>
      </c>
      <c r="F1040" s="138" t="s">
        <v>2103</v>
      </c>
      <c r="G1040" s="108">
        <v>0.65132104444444439</v>
      </c>
      <c r="H1040" s="109">
        <v>-11.195556</v>
      </c>
      <c r="I1040" s="64">
        <v>1.2878208E-6</v>
      </c>
      <c r="J1040" s="70">
        <v>3.3514062000000001E-9</v>
      </c>
      <c r="K1040" s="64">
        <v>2.9223941E-2</v>
      </c>
      <c r="L1040" s="153"/>
      <c r="M1040" s="153"/>
      <c r="N1040" s="187"/>
      <c r="O1040" s="187"/>
      <c r="P1040" s="187"/>
      <c r="Q1040" s="187"/>
      <c r="R1040" s="31"/>
      <c r="S1040" s="23"/>
      <c r="W1040" s="31"/>
      <c r="X1040" s="31"/>
      <c r="Y1040" s="31"/>
      <c r="Z1040" s="31"/>
      <c r="AA1040" s="31"/>
      <c r="AB1040" s="31"/>
      <c r="AC1040" s="31"/>
      <c r="AE1040" s="75"/>
      <c r="AF1040" s="75"/>
      <c r="AG1040" s="20"/>
      <c r="AH1040" s="20"/>
      <c r="AI1040" s="20"/>
      <c r="AJ1040" s="20"/>
      <c r="AK1040" s="20"/>
      <c r="AL1040" s="20"/>
      <c r="AM1040" s="20"/>
      <c r="AN1040" s="20"/>
      <c r="AO1040" s="20"/>
      <c r="AP1040" s="20"/>
      <c r="AQ1040" s="20"/>
    </row>
    <row r="1041" spans="2:43" x14ac:dyDescent="0.15">
      <c r="C1041" s="77" t="s">
        <v>2104</v>
      </c>
      <c r="D1041" s="75"/>
      <c r="E1041" s="145" t="s">
        <v>38</v>
      </c>
      <c r="F1041" s="138" t="s">
        <v>2105</v>
      </c>
      <c r="G1041" s="108">
        <v>-0.63355774074074078</v>
      </c>
      <c r="H1041" s="109">
        <v>-16.679962</v>
      </c>
      <c r="I1041" s="64">
        <v>-1.2526984E-6</v>
      </c>
      <c r="J1041" s="70">
        <v>-3.2600042E-9</v>
      </c>
      <c r="K1041" s="64">
        <v>-2.8426923999999999E-2</v>
      </c>
      <c r="L1041" s="153"/>
      <c r="M1041" s="153"/>
      <c r="N1041" s="187"/>
      <c r="O1041" s="187"/>
      <c r="P1041" s="187"/>
      <c r="Q1041" s="187"/>
      <c r="R1041" s="31"/>
      <c r="S1041" s="23"/>
      <c r="W1041" s="31"/>
      <c r="X1041" s="31"/>
      <c r="Y1041" s="31"/>
      <c r="Z1041" s="31"/>
      <c r="AA1041" s="31"/>
      <c r="AB1041" s="31"/>
      <c r="AC1041" s="31"/>
      <c r="AE1041" s="75"/>
      <c r="AF1041" s="75"/>
      <c r="AG1041" s="20"/>
      <c r="AH1041" s="20"/>
      <c r="AI1041" s="20"/>
      <c r="AJ1041" s="20"/>
      <c r="AK1041" s="20"/>
      <c r="AL1041" s="20"/>
      <c r="AM1041" s="20"/>
      <c r="AN1041" s="20"/>
      <c r="AO1041" s="20"/>
      <c r="AP1041" s="20"/>
      <c r="AQ1041" s="20"/>
    </row>
    <row r="1042" spans="2:43" x14ac:dyDescent="0.15">
      <c r="C1042" s="77" t="s">
        <v>2106</v>
      </c>
      <c r="D1042" s="106">
        <v>1</v>
      </c>
      <c r="E1042" s="145" t="s">
        <v>38</v>
      </c>
      <c r="F1042" s="138" t="s">
        <v>2107</v>
      </c>
      <c r="G1042" s="108">
        <v>-0.54904748888888888</v>
      </c>
      <c r="H1042" s="109">
        <v>-14.455022</v>
      </c>
      <c r="I1042" s="64">
        <v>-1.0856010000000001E-6</v>
      </c>
      <c r="J1042" s="70">
        <v>-2.8251522999999998E-9</v>
      </c>
      <c r="K1042" s="64">
        <v>-2.4635056999999998E-2</v>
      </c>
      <c r="L1042" s="153"/>
      <c r="M1042" s="153"/>
      <c r="N1042" s="187"/>
      <c r="O1042" s="187"/>
      <c r="P1042" s="187"/>
      <c r="Q1042" s="187"/>
      <c r="R1042" s="31"/>
      <c r="S1042" s="23"/>
      <c r="W1042" s="31"/>
      <c r="X1042" s="31"/>
      <c r="Y1042" s="31"/>
      <c r="Z1042" s="31"/>
      <c r="AA1042" s="31"/>
      <c r="AB1042" s="31"/>
      <c r="AC1042" s="31"/>
      <c r="AE1042" s="75"/>
      <c r="AF1042" s="75"/>
      <c r="AG1042" s="20"/>
      <c r="AH1042" s="20"/>
      <c r="AI1042" s="20"/>
      <c r="AJ1042" s="20"/>
      <c r="AK1042" s="20"/>
      <c r="AL1042" s="20"/>
      <c r="AM1042" s="20"/>
      <c r="AN1042" s="20"/>
      <c r="AO1042" s="20"/>
      <c r="AP1042" s="20"/>
      <c r="AQ1042" s="20"/>
    </row>
    <row r="1043" spans="2:43" x14ac:dyDescent="0.15">
      <c r="C1043" s="77" t="s">
        <v>2108</v>
      </c>
      <c r="D1043" s="75"/>
      <c r="E1043" s="145" t="s">
        <v>38</v>
      </c>
      <c r="F1043" s="138" t="s">
        <v>2109</v>
      </c>
      <c r="G1043" s="108">
        <v>-0.27990656296296296</v>
      </c>
      <c r="H1043" s="109">
        <v>-7.3692270000000004</v>
      </c>
      <c r="I1043" s="64">
        <v>-5.5344363999999998E-7</v>
      </c>
      <c r="J1043" s="70">
        <v>-1.4402737E-9</v>
      </c>
      <c r="K1043" s="64">
        <v>-1.2559048999999999E-2</v>
      </c>
      <c r="L1043" s="153"/>
      <c r="M1043" s="153"/>
      <c r="N1043" s="187"/>
      <c r="O1043" s="187"/>
      <c r="P1043" s="187"/>
      <c r="Q1043" s="187"/>
      <c r="R1043" s="31"/>
      <c r="S1043" s="23"/>
      <c r="W1043" s="31"/>
      <c r="X1043" s="31"/>
      <c r="Y1043" s="31"/>
      <c r="Z1043" s="31"/>
      <c r="AA1043" s="31"/>
      <c r="AB1043" s="31"/>
      <c r="AC1043" s="31"/>
      <c r="AE1043" s="75"/>
      <c r="AF1043" s="75"/>
      <c r="AG1043" s="20"/>
      <c r="AH1043" s="20"/>
      <c r="AI1043" s="20"/>
      <c r="AJ1043" s="20"/>
      <c r="AK1043" s="20"/>
      <c r="AL1043" s="20"/>
      <c r="AM1043" s="20"/>
      <c r="AN1043" s="20"/>
      <c r="AO1043" s="20"/>
      <c r="AP1043" s="20"/>
      <c r="AQ1043" s="20"/>
    </row>
    <row r="1044" spans="2:43" x14ac:dyDescent="0.15">
      <c r="B1044" s="85" t="s">
        <v>2110</v>
      </c>
      <c r="C1044" s="67" t="s">
        <v>2111</v>
      </c>
      <c r="D1044" s="83" t="s">
        <v>2112</v>
      </c>
      <c r="E1044" s="83"/>
      <c r="F1044" s="73"/>
      <c r="G1044" s="110"/>
      <c r="H1044" s="116"/>
      <c r="I1044" s="64"/>
      <c r="K1044" s="64"/>
      <c r="L1044" s="73"/>
      <c r="M1044" s="73"/>
      <c r="N1044" s="187"/>
      <c r="O1044" s="187"/>
      <c r="P1044" s="25"/>
      <c r="Q1044" s="25"/>
      <c r="S1044" s="23"/>
      <c r="AE1044" s="75"/>
      <c r="AF1044" s="75"/>
      <c r="AG1044" s="20"/>
      <c r="AH1044" s="20"/>
      <c r="AI1044" s="20"/>
      <c r="AJ1044" s="20"/>
      <c r="AK1044" s="20"/>
      <c r="AL1044" s="20"/>
      <c r="AM1044" s="20"/>
      <c r="AN1044" s="20"/>
      <c r="AO1044" s="20"/>
      <c r="AP1044" s="20"/>
      <c r="AQ1044" s="20"/>
    </row>
    <row r="1045" spans="2:43" ht="15" x14ac:dyDescent="0.2">
      <c r="C1045" s="77" t="s">
        <v>2113</v>
      </c>
      <c r="D1045" s="75"/>
      <c r="E1045" s="145" t="s">
        <v>38</v>
      </c>
      <c r="F1045" s="188" t="s">
        <v>2114</v>
      </c>
      <c r="G1045" s="108">
        <v>1.512572</v>
      </c>
      <c r="H1045" s="109">
        <v>-30.043772000000001</v>
      </c>
      <c r="I1045" s="64">
        <v>2.9907243000000001E-6</v>
      </c>
      <c r="J1045" s="70">
        <v>7.7830177E-9</v>
      </c>
      <c r="K1045" s="64">
        <v>6.7867168000000005E-2</v>
      </c>
      <c r="L1045" s="153"/>
      <c r="M1045" s="153"/>
      <c r="N1045" s="187"/>
      <c r="O1045" s="187"/>
      <c r="P1045" s="187"/>
      <c r="Q1045" s="187"/>
      <c r="R1045" s="31"/>
      <c r="S1045" s="23"/>
      <c r="W1045" s="31"/>
      <c r="X1045" s="31"/>
      <c r="Y1045" s="31"/>
      <c r="Z1045" s="31"/>
      <c r="AA1045" s="31"/>
      <c r="AB1045" s="31"/>
      <c r="AC1045" s="31"/>
      <c r="AE1045" s="75"/>
      <c r="AF1045" s="75"/>
      <c r="AG1045" s="20"/>
      <c r="AH1045" s="20"/>
      <c r="AI1045" s="20"/>
      <c r="AJ1045" s="20"/>
      <c r="AK1045" s="20"/>
      <c r="AL1045" s="20"/>
      <c r="AM1045" s="20"/>
      <c r="AN1045" s="20"/>
      <c r="AO1045" s="20"/>
      <c r="AP1045" s="20"/>
      <c r="AQ1045" s="20"/>
    </row>
    <row r="1046" spans="2:43" ht="15" x14ac:dyDescent="0.2">
      <c r="C1046" s="77" t="s">
        <v>2115</v>
      </c>
      <c r="D1046" s="75"/>
      <c r="E1046" s="145" t="s">
        <v>38</v>
      </c>
      <c r="F1046" s="188" t="s">
        <v>2116</v>
      </c>
      <c r="G1046" s="108">
        <v>-1.3349389629629629</v>
      </c>
      <c r="H1046" s="109">
        <v>-78.101209999999995</v>
      </c>
      <c r="I1046" s="64">
        <v>-2.6395004000000001E-6</v>
      </c>
      <c r="J1046" s="70">
        <v>-6.8689978000000003E-9</v>
      </c>
      <c r="K1046" s="64">
        <v>-5.9897001999999998E-2</v>
      </c>
      <c r="L1046" s="153"/>
      <c r="M1046" s="153"/>
      <c r="N1046" s="187"/>
      <c r="O1046" s="187"/>
      <c r="P1046" s="187"/>
      <c r="Q1046" s="187"/>
      <c r="R1046" s="31"/>
      <c r="S1046" s="23"/>
      <c r="W1046" s="31"/>
      <c r="X1046" s="31"/>
      <c r="Y1046" s="31"/>
      <c r="Z1046" s="31"/>
      <c r="AA1046" s="31"/>
      <c r="AB1046" s="31"/>
      <c r="AC1046" s="31"/>
      <c r="AE1046" s="75"/>
      <c r="AF1046" s="75"/>
      <c r="AG1046" s="20"/>
      <c r="AH1046" s="20"/>
      <c r="AI1046" s="20"/>
      <c r="AJ1046" s="20"/>
      <c r="AK1046" s="20"/>
      <c r="AL1046" s="20"/>
      <c r="AM1046" s="20"/>
      <c r="AN1046" s="20"/>
      <c r="AO1046" s="20"/>
      <c r="AP1046" s="20"/>
      <c r="AQ1046" s="20"/>
    </row>
    <row r="1047" spans="2:43" ht="15" x14ac:dyDescent="0.2">
      <c r="C1047" s="77" t="s">
        <v>2117</v>
      </c>
      <c r="D1047" s="75"/>
      <c r="E1047" s="145" t="s">
        <v>38</v>
      </c>
      <c r="F1047" s="188" t="s">
        <v>2118</v>
      </c>
      <c r="G1047" s="108">
        <v>-0.69976640740740736</v>
      </c>
      <c r="H1047" s="109">
        <v>-18.423068000000001</v>
      </c>
      <c r="I1047" s="64">
        <v>-1.3836091E-6</v>
      </c>
      <c r="J1047" s="70">
        <v>-3.6006843000000001E-9</v>
      </c>
      <c r="K1047" s="64">
        <v>-3.1397622E-2</v>
      </c>
      <c r="L1047" s="153"/>
      <c r="M1047" s="153"/>
      <c r="N1047" s="187"/>
      <c r="O1047" s="187"/>
      <c r="P1047" s="187"/>
      <c r="Q1047" s="187"/>
      <c r="R1047" s="31"/>
      <c r="S1047" s="23"/>
      <c r="W1047" s="31"/>
      <c r="X1047" s="31"/>
      <c r="Y1047" s="31"/>
      <c r="Z1047" s="31"/>
      <c r="AA1047" s="31"/>
      <c r="AB1047" s="31"/>
      <c r="AC1047" s="31"/>
      <c r="AE1047" s="75"/>
      <c r="AF1047" s="75"/>
      <c r="AG1047" s="20"/>
      <c r="AH1047" s="20"/>
      <c r="AI1047" s="20"/>
      <c r="AJ1047" s="20"/>
      <c r="AK1047" s="20"/>
      <c r="AL1047" s="20"/>
      <c r="AM1047" s="20"/>
      <c r="AN1047" s="20"/>
      <c r="AO1047" s="20"/>
      <c r="AP1047" s="20"/>
      <c r="AQ1047" s="20"/>
    </row>
    <row r="1048" spans="2:43" ht="15" x14ac:dyDescent="0.2">
      <c r="C1048" s="77" t="s">
        <v>2119</v>
      </c>
      <c r="D1048" s="75"/>
      <c r="E1048" s="145" t="s">
        <v>38</v>
      </c>
      <c r="F1048" s="188" t="s">
        <v>2120</v>
      </c>
      <c r="G1048" s="108">
        <v>-0.55981312592592591</v>
      </c>
      <c r="H1048" s="109">
        <v>-14.738454000000001</v>
      </c>
      <c r="I1048" s="64">
        <v>-1.1068873E-6</v>
      </c>
      <c r="J1048" s="70">
        <v>-2.8805475E-9</v>
      </c>
      <c r="K1048" s="64">
        <v>-2.5118097999999998E-2</v>
      </c>
      <c r="L1048" s="153"/>
      <c r="M1048" s="153"/>
      <c r="N1048" s="25"/>
      <c r="O1048" s="25"/>
      <c r="P1048" s="187"/>
      <c r="Q1048" s="187"/>
      <c r="R1048" s="31"/>
      <c r="S1048" s="23"/>
      <c r="W1048" s="31"/>
      <c r="X1048" s="31"/>
      <c r="Y1048" s="31"/>
      <c r="Z1048" s="31"/>
      <c r="AA1048" s="31"/>
      <c r="AB1048" s="31"/>
      <c r="AC1048" s="31"/>
      <c r="AE1048" s="75"/>
      <c r="AF1048" s="75"/>
      <c r="AG1048" s="20"/>
      <c r="AH1048" s="20"/>
      <c r="AI1048" s="20"/>
      <c r="AJ1048" s="20"/>
      <c r="AK1048" s="20"/>
      <c r="AL1048" s="20"/>
      <c r="AM1048" s="20"/>
      <c r="AN1048" s="20"/>
      <c r="AO1048" s="20"/>
      <c r="AP1048" s="20"/>
      <c r="AQ1048" s="20"/>
    </row>
    <row r="1049" spans="2:43" ht="15" x14ac:dyDescent="0.2">
      <c r="C1049" s="77" t="s">
        <v>2121</v>
      </c>
      <c r="D1049" s="75"/>
      <c r="E1049" s="145" t="s">
        <v>38</v>
      </c>
      <c r="F1049" s="188" t="s">
        <v>2122</v>
      </c>
      <c r="G1049" s="108">
        <v>1.2143638518518518</v>
      </c>
      <c r="H1049" s="109">
        <v>-29.108447000000002</v>
      </c>
      <c r="I1049" s="64">
        <v>2.4010939000000001E-6</v>
      </c>
      <c r="J1049" s="70">
        <v>6.2485722000000004E-9</v>
      </c>
      <c r="K1049" s="64">
        <v>5.4486950999999999E-2</v>
      </c>
      <c r="L1049" s="153"/>
      <c r="M1049" s="153"/>
      <c r="N1049" s="187"/>
      <c r="O1049" s="187"/>
      <c r="P1049" s="187"/>
      <c r="Q1049" s="187"/>
      <c r="R1049" s="31"/>
      <c r="S1049" s="23"/>
      <c r="W1049" s="31"/>
      <c r="X1049" s="31"/>
      <c r="Y1049" s="31"/>
      <c r="Z1049" s="31"/>
      <c r="AA1049" s="31"/>
      <c r="AB1049" s="31"/>
      <c r="AC1049" s="31"/>
      <c r="AE1049" s="75"/>
      <c r="AF1049" s="75"/>
      <c r="AG1049" s="20"/>
      <c r="AH1049" s="20"/>
      <c r="AI1049" s="20"/>
      <c r="AJ1049" s="20"/>
      <c r="AK1049" s="20"/>
      <c r="AL1049" s="20"/>
      <c r="AM1049" s="20"/>
      <c r="AN1049" s="20"/>
      <c r="AO1049" s="20"/>
      <c r="AP1049" s="20"/>
      <c r="AQ1049" s="20"/>
    </row>
    <row r="1050" spans="2:43" ht="15" x14ac:dyDescent="0.2">
      <c r="C1050" s="77" t="s">
        <v>2123</v>
      </c>
      <c r="D1050" s="75"/>
      <c r="E1050" s="145" t="s">
        <v>38</v>
      </c>
      <c r="F1050" s="188" t="s">
        <v>2124</v>
      </c>
      <c r="G1050" s="108">
        <v>-1.0765637037037037</v>
      </c>
      <c r="H1050" s="109">
        <v>-28.343181000000001</v>
      </c>
      <c r="I1050" s="64">
        <v>-2.1286294000000002E-6</v>
      </c>
      <c r="J1050" s="70">
        <v>-5.5395144000000002E-9</v>
      </c>
      <c r="K1050" s="81">
        <v>-4.8304034000000003E-2</v>
      </c>
      <c r="L1050" s="153"/>
      <c r="M1050" s="153"/>
      <c r="N1050" s="187"/>
      <c r="O1050" s="187"/>
      <c r="P1050" s="187"/>
      <c r="Q1050" s="187"/>
      <c r="R1050" s="31"/>
      <c r="S1050" s="23"/>
      <c r="W1050" s="31"/>
      <c r="X1050" s="31"/>
      <c r="Y1050" s="31"/>
      <c r="Z1050" s="31"/>
      <c r="AA1050" s="31"/>
      <c r="AB1050" s="31"/>
      <c r="AC1050" s="31"/>
      <c r="AE1050" s="75"/>
      <c r="AF1050" s="75"/>
      <c r="AG1050" s="20"/>
      <c r="AH1050" s="20"/>
      <c r="AI1050" s="20"/>
      <c r="AJ1050" s="20"/>
      <c r="AK1050" s="20"/>
      <c r="AL1050" s="20"/>
      <c r="AM1050" s="20"/>
      <c r="AN1050" s="20"/>
      <c r="AO1050" s="20"/>
      <c r="AP1050" s="20"/>
      <c r="AQ1050" s="20"/>
    </row>
    <row r="1051" spans="2:43" ht="15" x14ac:dyDescent="0.2">
      <c r="C1051" s="77" t="s">
        <v>2125</v>
      </c>
      <c r="D1051" s="75"/>
      <c r="E1051" s="145" t="s">
        <v>38</v>
      </c>
      <c r="F1051" s="188" t="s">
        <v>2126</v>
      </c>
      <c r="G1051" s="108">
        <v>1.0571855555555554</v>
      </c>
      <c r="H1051" s="109">
        <v>-24.035017</v>
      </c>
      <c r="I1051" s="64">
        <v>2.0903141E-6</v>
      </c>
      <c r="J1051" s="28">
        <v>5.4398031000000003E-9</v>
      </c>
      <c r="K1051" s="64">
        <v>4.7434562E-2</v>
      </c>
      <c r="L1051" s="153"/>
      <c r="M1051" s="153"/>
      <c r="N1051" s="187"/>
      <c r="O1051" s="187"/>
      <c r="P1051" s="187"/>
      <c r="Q1051" s="187"/>
      <c r="R1051" s="31"/>
      <c r="S1051" s="23"/>
      <c r="W1051" s="31"/>
      <c r="X1051" s="31"/>
      <c r="Y1051" s="31"/>
      <c r="Z1051" s="31"/>
      <c r="AA1051" s="31"/>
      <c r="AB1051" s="31"/>
      <c r="AC1051" s="31"/>
      <c r="AE1051" s="75"/>
      <c r="AF1051" s="75"/>
      <c r="AG1051" s="20"/>
      <c r="AH1051" s="20"/>
      <c r="AI1051" s="20"/>
      <c r="AJ1051" s="20"/>
      <c r="AK1051" s="20"/>
      <c r="AL1051" s="20"/>
      <c r="AM1051" s="20"/>
      <c r="AN1051" s="20"/>
      <c r="AO1051" s="20"/>
      <c r="AP1051" s="20"/>
      <c r="AQ1051" s="20"/>
    </row>
    <row r="1052" spans="2:43" ht="15" x14ac:dyDescent="0.2">
      <c r="C1052" s="77" t="s">
        <v>2127</v>
      </c>
      <c r="D1052" s="75"/>
      <c r="E1052" s="145" t="s">
        <v>38</v>
      </c>
      <c r="F1052" s="188" t="s">
        <v>2128</v>
      </c>
      <c r="G1052" s="108">
        <v>1.4172961481481479</v>
      </c>
      <c r="H1052" s="109">
        <v>-24.190905000000001</v>
      </c>
      <c r="I1052" s="64">
        <v>2.8023406000000002E-6</v>
      </c>
      <c r="J1052" s="70">
        <v>7.2927706E-9</v>
      </c>
      <c r="K1052" s="64">
        <v>6.3592260999999997E-2</v>
      </c>
      <c r="L1052" s="153"/>
      <c r="M1052" s="153"/>
      <c r="N1052" s="187"/>
      <c r="O1052" s="187"/>
      <c r="P1052" s="187"/>
      <c r="Q1052" s="187"/>
      <c r="R1052" s="31"/>
      <c r="S1052" s="23"/>
      <c r="W1052" s="31"/>
      <c r="X1052" s="31"/>
      <c r="Y1052" s="31"/>
      <c r="Z1052" s="31"/>
      <c r="AA1052" s="31"/>
      <c r="AB1052" s="31"/>
      <c r="AC1052" s="31"/>
      <c r="AE1052" s="75"/>
      <c r="AF1052" s="75"/>
      <c r="AG1052" s="20"/>
      <c r="AH1052" s="20"/>
      <c r="AI1052" s="20"/>
      <c r="AJ1052" s="20"/>
      <c r="AK1052" s="20"/>
      <c r="AL1052" s="20"/>
      <c r="AM1052" s="20"/>
      <c r="AN1052" s="20"/>
      <c r="AO1052" s="20"/>
      <c r="AP1052" s="20"/>
      <c r="AQ1052" s="20"/>
    </row>
    <row r="1053" spans="2:43" ht="15" x14ac:dyDescent="0.2">
      <c r="C1053" s="77" t="s">
        <v>2129</v>
      </c>
      <c r="D1053" s="106">
        <v>1</v>
      </c>
      <c r="E1053" s="145" t="s">
        <v>38</v>
      </c>
      <c r="F1053" s="188" t="s">
        <v>2130</v>
      </c>
      <c r="G1053" s="108">
        <v>1.3187905185185185</v>
      </c>
      <c r="H1053" s="109">
        <v>-35.145544000000001</v>
      </c>
      <c r="I1053" s="64">
        <v>2.6075710000000001E-6</v>
      </c>
      <c r="J1053" s="70">
        <v>6.7859050999999999E-9</v>
      </c>
      <c r="K1053" s="64">
        <v>5.9172441999999999E-2</v>
      </c>
      <c r="L1053" s="153"/>
      <c r="M1053" s="153"/>
      <c r="N1053" s="187"/>
      <c r="O1053" s="187"/>
      <c r="P1053" s="187"/>
      <c r="Q1053" s="187"/>
      <c r="R1053" s="31"/>
      <c r="S1053" s="23"/>
      <c r="W1053" s="31"/>
      <c r="X1053" s="31"/>
      <c r="Y1053" s="31"/>
      <c r="Z1053" s="31"/>
      <c r="AA1053" s="31"/>
      <c r="AB1053" s="31"/>
      <c r="AC1053" s="31"/>
      <c r="AE1053" s="75"/>
      <c r="AF1053" s="75"/>
      <c r="AG1053" s="20"/>
      <c r="AH1053" s="20"/>
      <c r="AI1053" s="20"/>
      <c r="AJ1053" s="20"/>
      <c r="AK1053" s="20"/>
      <c r="AL1053" s="20"/>
      <c r="AM1053" s="20"/>
      <c r="AN1053" s="20"/>
      <c r="AO1053" s="20"/>
      <c r="AP1053" s="20"/>
      <c r="AQ1053" s="20"/>
    </row>
    <row r="1054" spans="2:43" ht="15" x14ac:dyDescent="0.2">
      <c r="C1054" s="77" t="s">
        <v>2131</v>
      </c>
      <c r="E1054" s="145" t="s">
        <v>38</v>
      </c>
      <c r="F1054" s="188" t="s">
        <v>2132</v>
      </c>
      <c r="G1054" s="108">
        <v>1.5244142222222221</v>
      </c>
      <c r="H1054" s="109">
        <v>-24.346792000000001</v>
      </c>
      <c r="I1054" s="64">
        <v>3.0141392E-6</v>
      </c>
      <c r="J1054" s="70">
        <v>7.8439523000000003E-9</v>
      </c>
      <c r="K1054" s="64">
        <v>6.8398511999999995E-2</v>
      </c>
      <c r="L1054" s="153"/>
      <c r="M1054" s="153"/>
      <c r="N1054" s="187"/>
      <c r="O1054" s="187"/>
      <c r="P1054" s="187"/>
      <c r="Q1054" s="187"/>
      <c r="R1054" s="31"/>
      <c r="S1054" s="23"/>
      <c r="T1054" s="31"/>
      <c r="U1054" s="31"/>
      <c r="V1054" s="31"/>
      <c r="W1054" s="31"/>
      <c r="X1054" s="31"/>
      <c r="Y1054" s="31"/>
      <c r="Z1054" s="31"/>
      <c r="AA1054" s="31"/>
      <c r="AB1054" s="31"/>
      <c r="AC1054" s="31"/>
      <c r="AE1054" s="75"/>
      <c r="AF1054" s="75"/>
      <c r="AG1054" s="20"/>
      <c r="AH1054" s="20"/>
      <c r="AI1054" s="20"/>
      <c r="AJ1054" s="20"/>
      <c r="AK1054" s="20"/>
      <c r="AL1054" s="20"/>
      <c r="AM1054" s="20"/>
      <c r="AN1054" s="20"/>
      <c r="AO1054" s="20"/>
      <c r="AP1054" s="20"/>
      <c r="AQ1054" s="20"/>
    </row>
    <row r="1055" spans="2:43" ht="15" x14ac:dyDescent="0.2">
      <c r="C1055" s="77" t="s">
        <v>2133</v>
      </c>
      <c r="D1055" s="75"/>
      <c r="E1055" s="145" t="s">
        <v>38</v>
      </c>
      <c r="F1055" s="188" t="s">
        <v>2134</v>
      </c>
      <c r="G1055" s="108">
        <v>1.2380482962962962</v>
      </c>
      <c r="H1055" s="109">
        <v>-18.423068000000001</v>
      </c>
      <c r="I1055" s="64">
        <v>2.4479237999999998E-6</v>
      </c>
      <c r="J1055" s="70">
        <v>6.3704415000000002E-9</v>
      </c>
      <c r="K1055" s="64">
        <v>5.5549638999999998E-2</v>
      </c>
      <c r="L1055" s="153"/>
      <c r="M1055" s="153"/>
      <c r="N1055" s="187"/>
      <c r="O1055" s="187"/>
      <c r="P1055" s="187"/>
      <c r="Q1055" s="187"/>
      <c r="R1055" s="31"/>
      <c r="S1055" s="23"/>
      <c r="T1055" s="31"/>
      <c r="U1055" s="31"/>
      <c r="V1055" s="31"/>
      <c r="W1055" s="31"/>
      <c r="X1055" s="31"/>
      <c r="Y1055" s="31"/>
      <c r="Z1055" s="31"/>
      <c r="AA1055" s="31"/>
      <c r="AB1055" s="31"/>
      <c r="AC1055" s="31"/>
      <c r="AE1055" s="75"/>
      <c r="AF1055" s="75"/>
      <c r="AG1055" s="20"/>
      <c r="AH1055" s="20"/>
      <c r="AI1055" s="20"/>
      <c r="AJ1055" s="20"/>
      <c r="AK1055" s="20"/>
      <c r="AL1055" s="20"/>
      <c r="AM1055" s="20"/>
      <c r="AN1055" s="20"/>
      <c r="AO1055" s="20"/>
      <c r="AP1055" s="20"/>
      <c r="AQ1055" s="20"/>
    </row>
    <row r="1056" spans="2:43" ht="15" x14ac:dyDescent="0.2">
      <c r="C1056" s="77" t="s">
        <v>2135</v>
      </c>
      <c r="D1056" s="75"/>
      <c r="E1056" s="145" t="s">
        <v>38</v>
      </c>
      <c r="F1056" s="188" t="s">
        <v>2136</v>
      </c>
      <c r="G1056" s="108">
        <v>-0.69438359259259252</v>
      </c>
      <c r="H1056" s="109">
        <v>-18.281351999999998</v>
      </c>
      <c r="I1056" s="64">
        <v>-1.3729659999999999E-6</v>
      </c>
      <c r="J1056" s="70">
        <v>-3.5729867999999999E-9</v>
      </c>
      <c r="K1056" s="64">
        <v>-3.1156102000000001E-2</v>
      </c>
      <c r="L1056" s="153"/>
      <c r="M1056" s="153"/>
      <c r="N1056" s="187"/>
      <c r="O1056" s="187"/>
      <c r="P1056" s="187"/>
      <c r="Q1056" s="187"/>
      <c r="R1056" s="31"/>
      <c r="S1056" s="23"/>
      <c r="T1056" s="31"/>
      <c r="U1056" s="31"/>
      <c r="V1056" s="31"/>
      <c r="W1056" s="31"/>
      <c r="X1056" s="31"/>
      <c r="Y1056" s="31"/>
      <c r="Z1056" s="31"/>
      <c r="AA1056" s="31"/>
      <c r="AB1056" s="31"/>
      <c r="AC1056" s="31"/>
      <c r="AE1056" s="75"/>
      <c r="AF1056" s="75"/>
      <c r="AG1056" s="20"/>
      <c r="AH1056" s="20"/>
      <c r="AI1056" s="20"/>
      <c r="AJ1056" s="20"/>
      <c r="AK1056" s="20"/>
      <c r="AL1056" s="20"/>
      <c r="AM1056" s="20"/>
      <c r="AN1056" s="20"/>
      <c r="AO1056" s="20"/>
      <c r="AP1056" s="20"/>
      <c r="AQ1056" s="20"/>
    </row>
    <row r="1057" spans="2:43" ht="15" x14ac:dyDescent="0.2">
      <c r="C1057" s="77" t="s">
        <v>2137</v>
      </c>
      <c r="D1057" s="75"/>
      <c r="E1057" s="145" t="s">
        <v>38</v>
      </c>
      <c r="F1057" s="188" t="s">
        <v>2138</v>
      </c>
      <c r="G1057" s="108">
        <v>-0.57057876296296295</v>
      </c>
      <c r="H1057" s="109">
        <v>-15.021886</v>
      </c>
      <c r="I1057" s="64">
        <v>-1.1281736E-6</v>
      </c>
      <c r="J1057" s="70">
        <v>-2.9359426000000001E-9</v>
      </c>
      <c r="K1057" s="64">
        <v>-2.5601137999999999E-2</v>
      </c>
      <c r="L1057" s="153"/>
      <c r="M1057" s="153"/>
      <c r="N1057" s="187"/>
      <c r="O1057" s="187"/>
      <c r="P1057" s="187"/>
      <c r="Q1057" s="187"/>
      <c r="R1057" s="31"/>
      <c r="S1057" s="23"/>
      <c r="T1057" s="31"/>
      <c r="U1057" s="31"/>
      <c r="V1057" s="31"/>
      <c r="W1057" s="31"/>
      <c r="X1057" s="31"/>
      <c r="Y1057" s="31"/>
      <c r="Z1057" s="31"/>
      <c r="AA1057" s="31"/>
      <c r="AB1057" s="31"/>
      <c r="AC1057" s="31"/>
      <c r="AE1057" s="75"/>
      <c r="AF1057" s="75"/>
      <c r="AG1057" s="20"/>
      <c r="AH1057" s="20"/>
      <c r="AI1057" s="20"/>
      <c r="AJ1057" s="20"/>
      <c r="AK1057" s="20"/>
      <c r="AL1057" s="20"/>
      <c r="AM1057" s="20"/>
      <c r="AN1057" s="20"/>
      <c r="AO1057" s="20"/>
      <c r="AP1057" s="20"/>
      <c r="AQ1057" s="20"/>
    </row>
    <row r="1058" spans="2:43" ht="15" x14ac:dyDescent="0.2">
      <c r="C1058" s="77" t="s">
        <v>2139</v>
      </c>
      <c r="D1058" s="75"/>
      <c r="E1058" s="145" t="s">
        <v>38</v>
      </c>
      <c r="F1058" s="188" t="s">
        <v>2140</v>
      </c>
      <c r="G1058" s="108">
        <v>1.065798074074074</v>
      </c>
      <c r="H1058" s="109">
        <v>-20.690522000000001</v>
      </c>
      <c r="I1058" s="64">
        <v>2.1073431000000002E-6</v>
      </c>
      <c r="J1058" s="70">
        <v>5.4841191999999996E-9</v>
      </c>
      <c r="K1058" s="64">
        <v>4.7820993999999999E-2</v>
      </c>
      <c r="L1058" s="153"/>
      <c r="M1058" s="153"/>
      <c r="N1058" s="187"/>
      <c r="O1058" s="187"/>
      <c r="P1058" s="187"/>
      <c r="Q1058" s="187"/>
      <c r="R1058" s="31"/>
      <c r="S1058" s="23"/>
      <c r="T1058" s="31"/>
      <c r="U1058" s="31"/>
      <c r="V1058" s="31"/>
      <c r="W1058" s="31"/>
      <c r="X1058" s="31"/>
      <c r="Y1058" s="31"/>
      <c r="Z1058" s="31"/>
      <c r="AA1058" s="31"/>
      <c r="AB1058" s="31"/>
      <c r="AC1058" s="31"/>
      <c r="AE1058" s="75"/>
      <c r="AF1058" s="75"/>
      <c r="AG1058" s="20"/>
      <c r="AH1058" s="20"/>
      <c r="AI1058" s="20"/>
      <c r="AJ1058" s="20"/>
      <c r="AK1058" s="20"/>
      <c r="AL1058" s="20"/>
      <c r="AM1058" s="20"/>
      <c r="AN1058" s="20"/>
      <c r="AO1058" s="20"/>
      <c r="AP1058" s="20"/>
      <c r="AQ1058" s="20"/>
    </row>
    <row r="1059" spans="2:43" ht="15" x14ac:dyDescent="0.2">
      <c r="C1059" s="77" t="s">
        <v>2141</v>
      </c>
      <c r="D1059" s="75"/>
      <c r="E1059" s="145" t="s">
        <v>38</v>
      </c>
      <c r="F1059" s="188" t="s">
        <v>2142</v>
      </c>
      <c r="G1059" s="108">
        <v>0.76166881481481474</v>
      </c>
      <c r="H1059" s="109">
        <v>-12.400142000000001</v>
      </c>
      <c r="I1059" s="64">
        <v>1.5060053E-6</v>
      </c>
      <c r="J1059" s="70">
        <v>3.9192063999999998E-9</v>
      </c>
      <c r="K1059" s="64">
        <v>3.4175103999999998E-2</v>
      </c>
      <c r="L1059" s="153"/>
      <c r="M1059" s="153"/>
      <c r="N1059" s="187"/>
      <c r="O1059" s="187"/>
      <c r="P1059" s="187"/>
      <c r="Q1059" s="187"/>
      <c r="R1059" s="31"/>
      <c r="S1059" s="23"/>
      <c r="T1059" s="31"/>
      <c r="U1059" s="31"/>
      <c r="V1059" s="31"/>
      <c r="W1059" s="31"/>
      <c r="X1059" s="31"/>
      <c r="Y1059" s="31"/>
      <c r="Z1059" s="31"/>
      <c r="AA1059" s="31"/>
      <c r="AB1059" s="31"/>
      <c r="AC1059" s="31"/>
      <c r="AE1059" s="75"/>
      <c r="AF1059" s="75"/>
      <c r="AG1059" s="20"/>
      <c r="AH1059" s="20"/>
      <c r="AI1059" s="20"/>
      <c r="AJ1059" s="20"/>
      <c r="AK1059" s="20"/>
      <c r="AL1059" s="20"/>
      <c r="AM1059" s="20"/>
      <c r="AN1059" s="20"/>
      <c r="AO1059" s="20"/>
      <c r="AP1059" s="20"/>
      <c r="AQ1059" s="20"/>
    </row>
    <row r="1060" spans="2:43" ht="15" x14ac:dyDescent="0.2">
      <c r="C1060" s="77" t="s">
        <v>2143</v>
      </c>
      <c r="D1060" s="75"/>
      <c r="E1060" s="145" t="s">
        <v>38</v>
      </c>
      <c r="F1060" s="188" t="s">
        <v>2144</v>
      </c>
      <c r="G1060" s="108">
        <v>1.3134077037037035</v>
      </c>
      <c r="H1060" s="109">
        <v>-35.145544000000001</v>
      </c>
      <c r="I1060" s="64">
        <v>2.5969279000000001E-6</v>
      </c>
      <c r="J1060" s="70">
        <v>6.7582075E-9</v>
      </c>
      <c r="K1060" s="64">
        <v>5.8930921999999997E-2</v>
      </c>
      <c r="L1060" s="153"/>
      <c r="M1060" s="153"/>
      <c r="N1060" s="187"/>
      <c r="O1060" s="187"/>
      <c r="P1060" s="187"/>
      <c r="Q1060" s="187"/>
      <c r="R1060" s="31"/>
      <c r="S1060" s="23"/>
      <c r="T1060" s="31"/>
      <c r="U1060" s="31"/>
      <c r="V1060" s="31"/>
      <c r="W1060" s="31"/>
      <c r="X1060" s="31"/>
      <c r="Y1060" s="31"/>
      <c r="Z1060" s="31"/>
      <c r="AA1060" s="31"/>
      <c r="AB1060" s="31"/>
      <c r="AC1060" s="31"/>
      <c r="AE1060" s="75"/>
      <c r="AF1060" s="75"/>
      <c r="AG1060" s="20"/>
      <c r="AH1060" s="20"/>
      <c r="AI1060" s="20"/>
      <c r="AJ1060" s="20"/>
      <c r="AK1060" s="20"/>
      <c r="AL1060" s="20"/>
      <c r="AM1060" s="20"/>
      <c r="AN1060" s="20"/>
      <c r="AO1060" s="20"/>
      <c r="AP1060" s="20"/>
      <c r="AQ1060" s="20"/>
    </row>
    <row r="1061" spans="2:43" ht="15" x14ac:dyDescent="0.2">
      <c r="C1061" s="77" t="s">
        <v>2145</v>
      </c>
      <c r="D1061" s="106">
        <v>1</v>
      </c>
      <c r="E1061" s="145" t="s">
        <v>38</v>
      </c>
      <c r="F1061" s="188" t="s">
        <v>2146</v>
      </c>
      <c r="G1061" s="108">
        <v>1.6256111851851851</v>
      </c>
      <c r="H1061" s="109">
        <v>-32.169510000000002</v>
      </c>
      <c r="I1061" s="64">
        <v>3.2142303999999998E-6</v>
      </c>
      <c r="J1061" s="70">
        <v>8.3646667000000004E-9</v>
      </c>
      <c r="K1061" s="64">
        <v>7.2939091999999997E-2</v>
      </c>
      <c r="L1061" s="153"/>
      <c r="M1061" s="153"/>
      <c r="N1061" s="187"/>
      <c r="O1061" s="187"/>
      <c r="P1061" s="187"/>
      <c r="Q1061" s="187"/>
      <c r="R1061" s="31"/>
      <c r="S1061" s="23"/>
      <c r="T1061" s="31"/>
      <c r="U1061" s="31"/>
      <c r="V1061" s="31"/>
      <c r="W1061" s="31"/>
      <c r="X1061" s="31"/>
      <c r="Y1061" s="31"/>
      <c r="Z1061" s="31"/>
      <c r="AA1061" s="31"/>
      <c r="AB1061" s="31"/>
      <c r="AC1061" s="31"/>
      <c r="AE1061" s="75"/>
      <c r="AF1061" s="75"/>
      <c r="AG1061" s="20"/>
      <c r="AH1061" s="20"/>
      <c r="AI1061" s="20"/>
      <c r="AJ1061" s="20"/>
      <c r="AK1061" s="20"/>
      <c r="AL1061" s="20"/>
      <c r="AM1061" s="20"/>
      <c r="AN1061" s="20"/>
      <c r="AO1061" s="20"/>
      <c r="AP1061" s="20"/>
      <c r="AQ1061" s="20"/>
    </row>
    <row r="1062" spans="2:43" ht="15" x14ac:dyDescent="0.2">
      <c r="C1062" s="77" t="s">
        <v>2147</v>
      </c>
      <c r="D1062" s="75"/>
      <c r="E1062" s="145" t="s">
        <v>38</v>
      </c>
      <c r="F1062" s="188" t="s">
        <v>2148</v>
      </c>
      <c r="G1062" s="108">
        <v>0.59533972592592588</v>
      </c>
      <c r="H1062" s="109">
        <v>-3.7412999</v>
      </c>
      <c r="I1062" s="64">
        <v>1.1771320999999999E-6</v>
      </c>
      <c r="J1062" s="70">
        <v>3.0633513999999998E-9</v>
      </c>
      <c r="K1062" s="64">
        <v>2.6712131E-2</v>
      </c>
      <c r="L1062" s="153"/>
      <c r="M1062" s="153"/>
      <c r="N1062" s="187"/>
      <c r="O1062" s="187"/>
      <c r="P1062" s="187"/>
      <c r="Q1062" s="187"/>
      <c r="R1062" s="31"/>
      <c r="S1062" s="23"/>
      <c r="T1062" s="31"/>
      <c r="U1062" s="31"/>
      <c r="V1062" s="31"/>
      <c r="W1062" s="31"/>
      <c r="X1062" s="31"/>
      <c r="Y1062" s="31"/>
      <c r="Z1062" s="31"/>
      <c r="AA1062" s="31"/>
      <c r="AB1062" s="31"/>
      <c r="AC1062" s="31"/>
      <c r="AE1062" s="75"/>
      <c r="AF1062" s="75"/>
      <c r="AG1062" s="20"/>
      <c r="AH1062" s="20"/>
      <c r="AI1062" s="20"/>
      <c r="AJ1062" s="20"/>
      <c r="AK1062" s="20"/>
      <c r="AL1062" s="20"/>
      <c r="AM1062" s="20"/>
      <c r="AN1062" s="20"/>
      <c r="AO1062" s="20"/>
      <c r="AP1062" s="20"/>
      <c r="AQ1062" s="20"/>
    </row>
    <row r="1063" spans="2:43" ht="15" x14ac:dyDescent="0.2">
      <c r="C1063" s="77" t="s">
        <v>2149</v>
      </c>
      <c r="D1063" s="75"/>
      <c r="E1063" s="145" t="s">
        <v>38</v>
      </c>
      <c r="F1063" s="188" t="s">
        <v>2150</v>
      </c>
      <c r="G1063" s="108">
        <v>0.14264468888888887</v>
      </c>
      <c r="H1063" s="109">
        <v>-14.809312</v>
      </c>
      <c r="I1063" s="64">
        <v>2.8204339000000002E-7</v>
      </c>
      <c r="J1063" s="70">
        <v>7.3398565000000003E-10</v>
      </c>
      <c r="K1063" s="64">
        <v>6.4002844999999997E-3</v>
      </c>
      <c r="L1063" s="153"/>
      <c r="M1063" s="153"/>
      <c r="N1063" s="187"/>
      <c r="O1063" s="187"/>
      <c r="P1063" s="187"/>
      <c r="Q1063" s="187"/>
      <c r="R1063" s="31"/>
      <c r="S1063" s="23"/>
      <c r="T1063" s="31"/>
      <c r="U1063" s="31"/>
      <c r="V1063" s="31"/>
      <c r="W1063" s="31"/>
      <c r="X1063" s="31"/>
      <c r="Y1063" s="31"/>
      <c r="Z1063" s="31"/>
      <c r="AA1063" s="31"/>
      <c r="AB1063" s="31"/>
      <c r="AC1063" s="31"/>
      <c r="AE1063" s="75"/>
      <c r="AF1063" s="75"/>
      <c r="AG1063" s="20"/>
      <c r="AH1063" s="20"/>
      <c r="AI1063" s="20"/>
      <c r="AJ1063" s="20"/>
      <c r="AK1063" s="20"/>
      <c r="AL1063" s="20"/>
      <c r="AM1063" s="20"/>
      <c r="AN1063" s="20"/>
      <c r="AO1063" s="20"/>
      <c r="AP1063" s="20"/>
      <c r="AQ1063" s="20"/>
    </row>
    <row r="1064" spans="2:43" ht="15" x14ac:dyDescent="0.2">
      <c r="C1064" s="77" t="s">
        <v>2151</v>
      </c>
      <c r="D1064" s="75"/>
      <c r="E1064" s="145" t="s">
        <v>38</v>
      </c>
      <c r="F1064" s="188" t="s">
        <v>2152</v>
      </c>
      <c r="G1064" s="108">
        <v>1.065798074074074</v>
      </c>
      <c r="H1064" s="109">
        <v>-17.431056000000002</v>
      </c>
      <c r="I1064" s="64">
        <v>2.1073431000000002E-6</v>
      </c>
      <c r="J1064" s="70">
        <v>5.4841191999999996E-9</v>
      </c>
      <c r="K1064" s="64">
        <v>4.7820993999999999E-2</v>
      </c>
      <c r="L1064" s="153"/>
      <c r="M1064" s="153"/>
      <c r="N1064" s="187"/>
      <c r="O1064" s="187"/>
      <c r="P1064" s="187"/>
      <c r="Q1064" s="187"/>
      <c r="R1064" s="31"/>
      <c r="S1064" s="23"/>
      <c r="T1064" s="31"/>
      <c r="U1064" s="31"/>
      <c r="V1064" s="31"/>
      <c r="W1064" s="31"/>
      <c r="X1064" s="31"/>
      <c r="Y1064" s="31"/>
      <c r="Z1064" s="31"/>
      <c r="AA1064" s="31"/>
      <c r="AB1064" s="31"/>
      <c r="AC1064" s="31"/>
      <c r="AE1064" s="75"/>
      <c r="AF1064" s="75"/>
      <c r="AG1064" s="20"/>
      <c r="AH1064" s="20"/>
      <c r="AI1064" s="20"/>
      <c r="AJ1064" s="20"/>
      <c r="AK1064" s="20"/>
      <c r="AL1064" s="20"/>
      <c r="AM1064" s="20"/>
      <c r="AN1064" s="20"/>
      <c r="AO1064" s="20"/>
      <c r="AP1064" s="20"/>
      <c r="AQ1064" s="20"/>
    </row>
    <row r="1065" spans="2:43" ht="15" x14ac:dyDescent="0.2">
      <c r="C1065" s="77" t="s">
        <v>2153</v>
      </c>
      <c r="D1065" s="106">
        <v>1</v>
      </c>
      <c r="E1065" s="145" t="s">
        <v>38</v>
      </c>
      <c r="F1065" s="188" t="s">
        <v>2154</v>
      </c>
      <c r="G1065" s="108">
        <v>0.65293588888888887</v>
      </c>
      <c r="H1065" s="109">
        <v>-13.987360000000001</v>
      </c>
      <c r="I1065" s="64">
        <v>1.2910136999999999E-6</v>
      </c>
      <c r="J1065" s="70">
        <v>3.3597154999999999E-9</v>
      </c>
      <c r="K1065" s="64">
        <v>2.9296396999999998E-2</v>
      </c>
      <c r="L1065" s="153"/>
      <c r="M1065" s="153"/>
      <c r="N1065" s="187"/>
      <c r="O1065" s="187"/>
      <c r="P1065" s="187"/>
      <c r="Q1065" s="187"/>
      <c r="R1065" s="31"/>
      <c r="S1065" s="23"/>
      <c r="T1065" s="31"/>
      <c r="U1065" s="31"/>
      <c r="V1065" s="31"/>
      <c r="W1065" s="31"/>
      <c r="X1065" s="31"/>
      <c r="Y1065" s="31"/>
      <c r="Z1065" s="31"/>
      <c r="AA1065" s="31"/>
      <c r="AB1065" s="31"/>
      <c r="AC1065" s="31"/>
      <c r="AE1065" s="75"/>
      <c r="AF1065" s="75"/>
      <c r="AG1065" s="20"/>
      <c r="AH1065" s="20"/>
      <c r="AI1065" s="20"/>
      <c r="AJ1065" s="20"/>
      <c r="AK1065" s="20"/>
      <c r="AL1065" s="20"/>
      <c r="AM1065" s="20"/>
      <c r="AN1065" s="20"/>
      <c r="AO1065" s="20"/>
      <c r="AP1065" s="20"/>
      <c r="AQ1065" s="20"/>
    </row>
    <row r="1066" spans="2:43" ht="15" x14ac:dyDescent="0.2">
      <c r="C1066" s="77" t="s">
        <v>2155</v>
      </c>
      <c r="D1066" s="75"/>
      <c r="E1066" s="145" t="s">
        <v>38</v>
      </c>
      <c r="F1066" s="188" t="s">
        <v>2156</v>
      </c>
      <c r="G1066" s="108">
        <v>-0.50329353333333327</v>
      </c>
      <c r="H1066" s="109">
        <v>-13.250437</v>
      </c>
      <c r="I1066" s="64">
        <v>-9.9513423999999991E-7</v>
      </c>
      <c r="J1066" s="70">
        <v>-2.5897230000000002E-9</v>
      </c>
      <c r="K1066" s="64">
        <v>-2.2582135999999999E-2</v>
      </c>
      <c r="L1066" s="153"/>
      <c r="M1066" s="153"/>
      <c r="N1066" s="187"/>
      <c r="O1066" s="187"/>
      <c r="P1066" s="187"/>
      <c r="Q1066" s="187"/>
      <c r="R1066" s="31"/>
      <c r="S1066" s="23"/>
      <c r="T1066" s="31"/>
      <c r="U1066" s="31"/>
      <c r="V1066" s="31"/>
      <c r="W1066" s="31"/>
      <c r="X1066" s="31"/>
      <c r="Y1066" s="31"/>
      <c r="Z1066" s="31"/>
      <c r="AA1066" s="31"/>
      <c r="AB1066" s="31"/>
      <c r="AC1066" s="31"/>
      <c r="AE1066" s="75"/>
      <c r="AF1066" s="75"/>
      <c r="AG1066" s="20"/>
      <c r="AH1066" s="20"/>
      <c r="AI1066" s="20"/>
      <c r="AJ1066" s="20"/>
      <c r="AK1066" s="20"/>
      <c r="AL1066" s="20"/>
      <c r="AM1066" s="20"/>
      <c r="AN1066" s="20"/>
      <c r="AO1066" s="20"/>
      <c r="AP1066" s="20"/>
      <c r="AQ1066" s="20"/>
    </row>
    <row r="1067" spans="2:43" x14ac:dyDescent="0.15">
      <c r="B1067" s="85" t="s">
        <v>2157</v>
      </c>
      <c r="C1067" s="67" t="s">
        <v>2158</v>
      </c>
      <c r="D1067" s="83" t="s">
        <v>2159</v>
      </c>
      <c r="E1067" s="75"/>
      <c r="F1067" s="73"/>
      <c r="G1067" s="110"/>
      <c r="H1067" s="116"/>
      <c r="I1067" s="64"/>
      <c r="K1067" s="64"/>
      <c r="L1067" s="73"/>
      <c r="M1067" s="73"/>
      <c r="N1067" s="187"/>
      <c r="O1067" s="187"/>
      <c r="P1067" s="25"/>
      <c r="Q1067" s="25"/>
      <c r="S1067" s="23"/>
      <c r="AE1067" s="75"/>
      <c r="AF1067" s="75"/>
      <c r="AG1067" s="20"/>
      <c r="AH1067" s="20"/>
      <c r="AI1067" s="20"/>
      <c r="AJ1067" s="20"/>
      <c r="AK1067" s="20"/>
      <c r="AL1067" s="20"/>
      <c r="AM1067" s="20"/>
      <c r="AN1067" s="20"/>
      <c r="AO1067" s="20"/>
      <c r="AP1067" s="20"/>
      <c r="AQ1067" s="20"/>
    </row>
    <row r="1068" spans="2:43" x14ac:dyDescent="0.15">
      <c r="C1068" s="77" t="s">
        <v>2160</v>
      </c>
      <c r="D1068" s="106">
        <v>1</v>
      </c>
      <c r="E1068" s="145" t="s">
        <v>38</v>
      </c>
      <c r="F1068" s="138" t="s">
        <v>2161</v>
      </c>
      <c r="G1068" s="108">
        <v>1.1836817777777777</v>
      </c>
      <c r="H1068" s="109">
        <v>-23.964158999999999</v>
      </c>
      <c r="I1068" s="64">
        <v>2.340428E-6</v>
      </c>
      <c r="J1068" s="70">
        <v>6.0906959999999996E-9</v>
      </c>
      <c r="K1068" s="64">
        <v>5.3110286E-2</v>
      </c>
      <c r="L1068" s="153"/>
      <c r="M1068" s="153"/>
      <c r="N1068" s="187"/>
      <c r="O1068" s="187"/>
      <c r="P1068" s="187"/>
      <c r="Q1068" s="187"/>
      <c r="R1068" s="31"/>
      <c r="S1068" s="23"/>
      <c r="T1068" s="31"/>
      <c r="U1068" s="31"/>
      <c r="V1068" s="31"/>
      <c r="W1068" s="31"/>
      <c r="X1068" s="31"/>
      <c r="Y1068" s="31"/>
      <c r="Z1068" s="31"/>
      <c r="AA1068" s="31"/>
      <c r="AB1068" s="31"/>
      <c r="AC1068" s="31"/>
      <c r="AE1068" s="75"/>
      <c r="AF1068" s="75"/>
      <c r="AG1068" s="20"/>
      <c r="AH1068" s="20"/>
      <c r="AI1068" s="20"/>
      <c r="AJ1068" s="20"/>
      <c r="AK1068" s="20"/>
      <c r="AL1068" s="20"/>
      <c r="AM1068" s="20"/>
      <c r="AN1068" s="20"/>
      <c r="AO1068" s="20"/>
      <c r="AP1068" s="20"/>
      <c r="AQ1068" s="20"/>
    </row>
    <row r="1069" spans="2:43" x14ac:dyDescent="0.15">
      <c r="C1069" s="77" t="s">
        <v>2162</v>
      </c>
      <c r="D1069" s="75"/>
      <c r="E1069" s="145" t="s">
        <v>38</v>
      </c>
      <c r="F1069" s="138" t="s">
        <v>2163</v>
      </c>
      <c r="G1069" s="108">
        <v>1.5254907407407405</v>
      </c>
      <c r="H1069" s="109">
        <v>-25.168745000000001</v>
      </c>
      <c r="I1069" s="64">
        <v>3.0162677999999999E-6</v>
      </c>
      <c r="J1069" s="70">
        <v>7.8494917999999993E-9</v>
      </c>
      <c r="K1069" s="64">
        <v>6.8446815999999994E-2</v>
      </c>
      <c r="L1069" s="153"/>
      <c r="M1069" s="153"/>
      <c r="N1069" s="187"/>
      <c r="O1069" s="187"/>
      <c r="P1069" s="187"/>
      <c r="Q1069" s="187"/>
      <c r="R1069" s="31"/>
      <c r="S1069" s="23"/>
      <c r="T1069" s="31"/>
      <c r="U1069" s="31"/>
      <c r="V1069" s="31"/>
      <c r="W1069" s="31"/>
      <c r="X1069" s="31"/>
      <c r="Y1069" s="31"/>
      <c r="Z1069" s="31"/>
      <c r="AA1069" s="31"/>
      <c r="AB1069" s="31"/>
      <c r="AC1069" s="31"/>
      <c r="AE1069" s="75"/>
      <c r="AF1069" s="75"/>
      <c r="AG1069" s="20"/>
      <c r="AH1069" s="20"/>
      <c r="AI1069" s="20"/>
      <c r="AJ1069" s="20"/>
      <c r="AK1069" s="20"/>
      <c r="AL1069" s="20"/>
      <c r="AM1069" s="20"/>
      <c r="AN1069" s="20"/>
      <c r="AO1069" s="20"/>
      <c r="AP1069" s="20"/>
      <c r="AQ1069" s="20"/>
    </row>
    <row r="1070" spans="2:43" x14ac:dyDescent="0.15">
      <c r="C1070" s="77" t="s">
        <v>2164</v>
      </c>
      <c r="D1070" s="75"/>
      <c r="E1070" s="145" t="s">
        <v>38</v>
      </c>
      <c r="F1070" s="138" t="s">
        <v>2165</v>
      </c>
      <c r="G1070" s="108">
        <v>1.3091014814814814</v>
      </c>
      <c r="H1070" s="109">
        <v>-22.362770000000001</v>
      </c>
      <c r="I1070" s="64">
        <v>2.5884133E-6</v>
      </c>
      <c r="J1070" s="70">
        <v>6.7360495E-9</v>
      </c>
      <c r="K1070" s="64">
        <v>5.8737706000000001E-2</v>
      </c>
      <c r="L1070" s="153"/>
      <c r="M1070" s="153"/>
      <c r="N1070" s="187"/>
      <c r="O1070" s="187"/>
      <c r="P1070" s="187"/>
      <c r="Q1070" s="187"/>
      <c r="S1070" s="23"/>
      <c r="U1070" s="31"/>
      <c r="V1070" s="31"/>
      <c r="W1070" s="31"/>
      <c r="X1070" s="31"/>
      <c r="Y1070" s="31"/>
      <c r="Z1070" s="31"/>
      <c r="AA1070" s="31"/>
      <c r="AB1070" s="31"/>
      <c r="AC1070" s="31"/>
      <c r="AE1070" s="75"/>
      <c r="AF1070" s="75"/>
      <c r="AG1070" s="20"/>
      <c r="AH1070" s="20"/>
      <c r="AI1070" s="20"/>
      <c r="AJ1070" s="20"/>
      <c r="AK1070" s="20"/>
      <c r="AL1070" s="20"/>
      <c r="AM1070" s="20"/>
      <c r="AN1070" s="20"/>
      <c r="AO1070" s="20"/>
      <c r="AP1070" s="20"/>
      <c r="AQ1070" s="20"/>
    </row>
    <row r="1071" spans="2:43" x14ac:dyDescent="0.15">
      <c r="B1071" s="85" t="s">
        <v>2166</v>
      </c>
      <c r="C1071" s="67" t="s">
        <v>2167</v>
      </c>
      <c r="D1071" s="114" t="s">
        <v>2168</v>
      </c>
      <c r="E1071" s="75"/>
      <c r="F1071" s="73"/>
      <c r="G1071" s="110"/>
      <c r="H1071" s="116"/>
      <c r="I1071" s="64"/>
      <c r="J1071" s="28"/>
      <c r="K1071" s="64"/>
      <c r="L1071" s="73"/>
      <c r="M1071" s="73"/>
      <c r="N1071" s="25"/>
      <c r="O1071" s="25"/>
      <c r="S1071" s="23"/>
      <c r="AE1071" s="75"/>
      <c r="AF1071" s="75"/>
      <c r="AG1071" s="20"/>
      <c r="AH1071" s="20"/>
      <c r="AI1071" s="20"/>
      <c r="AJ1071" s="20"/>
      <c r="AK1071" s="20"/>
      <c r="AL1071" s="20"/>
      <c r="AM1071" s="20"/>
      <c r="AN1071" s="20"/>
      <c r="AO1071" s="20"/>
      <c r="AP1071" s="20"/>
      <c r="AQ1071" s="20"/>
    </row>
    <row r="1072" spans="2:43" x14ac:dyDescent="0.15">
      <c r="C1072" s="77" t="s">
        <v>2169</v>
      </c>
      <c r="D1072" s="75"/>
      <c r="E1072" s="145" t="s">
        <v>38</v>
      </c>
      <c r="F1072" s="138" t="s">
        <v>2170</v>
      </c>
      <c r="G1072" s="108">
        <v>-4.5223263703703696</v>
      </c>
      <c r="H1072" s="109">
        <v>-84.440663999999998</v>
      </c>
      <c r="I1072" s="64">
        <v>-2.3744773000000001E-6</v>
      </c>
      <c r="J1072" s="70">
        <v>3.5527822999999999E-8</v>
      </c>
      <c r="K1072" s="64">
        <v>-0.23614338000000001</v>
      </c>
      <c r="L1072" s="153"/>
      <c r="M1072" s="153"/>
      <c r="N1072" s="187"/>
      <c r="O1072" s="187"/>
      <c r="P1072" s="76"/>
      <c r="Q1072" s="76"/>
      <c r="R1072" s="31"/>
      <c r="S1072" s="23"/>
      <c r="T1072" s="31"/>
      <c r="U1072" s="31"/>
      <c r="V1072" s="31"/>
      <c r="W1072" s="31"/>
      <c r="X1072" s="31"/>
      <c r="Y1072" s="31"/>
      <c r="Z1072" s="31"/>
      <c r="AA1072" s="31"/>
      <c r="AB1072" s="31"/>
      <c r="AC1072" s="31"/>
      <c r="AE1072" s="75"/>
      <c r="AF1072" s="75"/>
      <c r="AG1072" s="20"/>
      <c r="AH1072" s="20"/>
      <c r="AI1072" s="20"/>
      <c r="AJ1072" s="20"/>
      <c r="AK1072" s="20"/>
      <c r="AL1072" s="20"/>
      <c r="AM1072" s="20"/>
      <c r="AN1072" s="20"/>
      <c r="AO1072" s="20"/>
      <c r="AP1072" s="20"/>
      <c r="AQ1072" s="20"/>
    </row>
    <row r="1073" spans="2:43" x14ac:dyDescent="0.15">
      <c r="C1073" s="77" t="s">
        <v>2171</v>
      </c>
      <c r="D1073" s="75"/>
      <c r="E1073" s="145" t="s">
        <v>38</v>
      </c>
      <c r="F1073" s="138" t="s">
        <v>2172</v>
      </c>
      <c r="G1073" s="108">
        <v>-2.7217200740740737E-2</v>
      </c>
      <c r="H1073" s="109">
        <v>-1.2384788</v>
      </c>
      <c r="I1073" s="64">
        <v>-5.2413331000000003E-6</v>
      </c>
      <c r="J1073" s="70">
        <v>-6.3360222000000001E-9</v>
      </c>
      <c r="K1073" s="64">
        <v>-0.22349529000000001</v>
      </c>
      <c r="L1073" s="153"/>
      <c r="M1073" s="153"/>
      <c r="N1073" s="187"/>
      <c r="O1073" s="187"/>
      <c r="P1073" s="124"/>
      <c r="Q1073" s="124"/>
      <c r="R1073" s="31"/>
      <c r="S1073" s="23"/>
      <c r="T1073" s="31"/>
      <c r="U1073" s="31"/>
      <c r="V1073" s="31"/>
      <c r="W1073" s="31"/>
      <c r="X1073" s="31"/>
      <c r="Y1073" s="31"/>
      <c r="Z1073" s="31"/>
      <c r="AA1073" s="31"/>
      <c r="AB1073" s="31"/>
      <c r="AC1073" s="31"/>
      <c r="AE1073" s="75"/>
      <c r="AF1073" s="75"/>
      <c r="AG1073" s="20"/>
      <c r="AH1073" s="20"/>
      <c r="AI1073" s="20"/>
      <c r="AJ1073" s="20"/>
      <c r="AK1073" s="20"/>
      <c r="AL1073" s="20"/>
      <c r="AM1073" s="20"/>
      <c r="AN1073" s="20"/>
      <c r="AO1073" s="20"/>
      <c r="AP1073" s="20"/>
      <c r="AQ1073" s="20"/>
    </row>
    <row r="1074" spans="2:43" x14ac:dyDescent="0.15">
      <c r="C1074" s="77" t="s">
        <v>2173</v>
      </c>
      <c r="D1074" s="75"/>
      <c r="E1074" s="145" t="s">
        <v>38</v>
      </c>
      <c r="F1074" s="138" t="s">
        <v>2174</v>
      </c>
      <c r="G1074" s="108">
        <v>-6068.7278518518515</v>
      </c>
      <c r="H1074" s="109">
        <v>-107507.17</v>
      </c>
      <c r="I1074" s="64">
        <v>-2.1744283E-2</v>
      </c>
      <c r="J1074" s="70">
        <v>-5.0764326000000002E-5</v>
      </c>
      <c r="K1074" s="64">
        <v>-1003.3982999999999</v>
      </c>
      <c r="L1074" s="153"/>
      <c r="M1074" s="153"/>
      <c r="N1074" s="187"/>
      <c r="O1074" s="187"/>
      <c r="P1074" s="76"/>
      <c r="Q1074" s="76"/>
      <c r="R1074" s="31"/>
      <c r="S1074" s="23"/>
      <c r="T1074" s="31"/>
      <c r="U1074" s="31"/>
      <c r="V1074" s="31"/>
      <c r="W1074" s="31"/>
      <c r="X1074" s="31"/>
      <c r="Y1074" s="31"/>
      <c r="Z1074" s="31"/>
      <c r="AA1074" s="31"/>
      <c r="AB1074" s="31"/>
      <c r="AC1074" s="31"/>
      <c r="AE1074" s="75"/>
      <c r="AF1074" s="75"/>
      <c r="AG1074" s="20"/>
      <c r="AH1074" s="20"/>
      <c r="AI1074" s="20"/>
      <c r="AJ1074" s="20"/>
      <c r="AK1074" s="20"/>
      <c r="AL1074" s="20"/>
      <c r="AM1074" s="20"/>
      <c r="AN1074" s="20"/>
      <c r="AO1074" s="20"/>
      <c r="AP1074" s="20"/>
      <c r="AQ1074" s="20"/>
    </row>
    <row r="1075" spans="2:43" x14ac:dyDescent="0.15">
      <c r="C1075" s="77" t="s">
        <v>2175</v>
      </c>
      <c r="D1075" s="75"/>
      <c r="E1075" s="145" t="s">
        <v>38</v>
      </c>
      <c r="F1075" s="138" t="s">
        <v>2176</v>
      </c>
      <c r="G1075" s="108">
        <v>-0.37970897777777773</v>
      </c>
      <c r="H1075" s="109">
        <v>-3.9584250999999999</v>
      </c>
      <c r="I1075" s="64">
        <v>-2.5210808000000001E-6</v>
      </c>
      <c r="J1075" s="28">
        <v>-3.7045601999999999E-9</v>
      </c>
      <c r="K1075" s="64">
        <v>-8.4452502000000006E-3</v>
      </c>
      <c r="L1075" s="153"/>
      <c r="M1075" s="153"/>
      <c r="N1075" s="74"/>
      <c r="P1075" s="76"/>
      <c r="Q1075" s="76"/>
      <c r="R1075" s="31"/>
      <c r="S1075" s="23"/>
      <c r="T1075" s="31"/>
      <c r="U1075" s="31"/>
      <c r="V1075" s="31"/>
      <c r="W1075" s="31"/>
      <c r="X1075" s="31"/>
      <c r="Y1075" s="31"/>
      <c r="Z1075" s="31"/>
      <c r="AA1075" s="31"/>
      <c r="AB1075" s="31"/>
      <c r="AC1075" s="31"/>
      <c r="AE1075" s="75"/>
      <c r="AF1075" s="75"/>
      <c r="AG1075" s="20"/>
      <c r="AH1075" s="20"/>
      <c r="AI1075" s="20"/>
      <c r="AJ1075" s="20"/>
      <c r="AK1075" s="20"/>
      <c r="AL1075" s="20"/>
      <c r="AM1075" s="20"/>
      <c r="AN1075" s="20"/>
      <c r="AO1075" s="20"/>
      <c r="AP1075" s="20"/>
      <c r="AQ1075" s="20"/>
    </row>
    <row r="1076" spans="2:43" x14ac:dyDescent="0.15">
      <c r="C1076" s="77" t="s">
        <v>2177</v>
      </c>
      <c r="D1076" s="75"/>
      <c r="E1076" s="145" t="s">
        <v>38</v>
      </c>
      <c r="F1076" s="138" t="s">
        <v>2178</v>
      </c>
      <c r="G1076" s="108">
        <v>-14.410199999999998</v>
      </c>
      <c r="H1076" s="109">
        <v>-195.06650999999999</v>
      </c>
      <c r="I1076" s="64">
        <v>-6.1018026000000002E-5</v>
      </c>
      <c r="J1076" s="70">
        <v>-6.6633863000000006E-8</v>
      </c>
      <c r="K1076" s="64">
        <v>-0.67474319000000005</v>
      </c>
      <c r="L1076" s="153"/>
      <c r="M1076" s="153"/>
      <c r="N1076" s="76"/>
      <c r="O1076" s="76"/>
      <c r="P1076" s="76"/>
      <c r="Q1076" s="76"/>
      <c r="R1076" s="31"/>
      <c r="S1076" s="23"/>
      <c r="T1076" s="31"/>
      <c r="U1076" s="31"/>
      <c r="V1076" s="31"/>
      <c r="W1076" s="31"/>
      <c r="X1076" s="31"/>
      <c r="Y1076" s="31"/>
      <c r="Z1076" s="31"/>
      <c r="AA1076" s="31"/>
      <c r="AB1076" s="31"/>
      <c r="AC1076" s="31"/>
      <c r="AE1076" s="75"/>
      <c r="AF1076" s="75"/>
      <c r="AG1076" s="20"/>
      <c r="AH1076" s="20"/>
      <c r="AI1076" s="20"/>
      <c r="AJ1076" s="20"/>
      <c r="AK1076" s="20"/>
      <c r="AL1076" s="20"/>
      <c r="AM1076" s="20"/>
      <c r="AN1076" s="20"/>
      <c r="AO1076" s="20"/>
      <c r="AP1076" s="20"/>
      <c r="AQ1076" s="20"/>
    </row>
    <row r="1077" spans="2:43" x14ac:dyDescent="0.15">
      <c r="C1077" s="77" t="s">
        <v>2179</v>
      </c>
      <c r="D1077" s="75"/>
      <c r="E1077" s="145" t="s">
        <v>38</v>
      </c>
      <c r="F1077" s="138" t="s">
        <v>2180</v>
      </c>
      <c r="G1077" s="108">
        <v>-7.0224497037037032</v>
      </c>
      <c r="H1077" s="109">
        <v>-108.7465</v>
      </c>
      <c r="I1077" s="64">
        <v>-1.7069669999999999E-4</v>
      </c>
      <c r="J1077" s="70">
        <v>-2.2267017E-7</v>
      </c>
      <c r="K1077" s="64">
        <v>-0.97389468999999995</v>
      </c>
      <c r="L1077" s="153"/>
      <c r="M1077" s="153"/>
      <c r="N1077" s="124"/>
      <c r="O1077" s="124"/>
      <c r="P1077" s="76"/>
      <c r="Q1077" s="76"/>
      <c r="R1077" s="31"/>
      <c r="S1077" s="23"/>
      <c r="T1077" s="31"/>
      <c r="U1077" s="31"/>
      <c r="V1077" s="31"/>
      <c r="W1077" s="31"/>
      <c r="X1077" s="31"/>
      <c r="Y1077" s="31"/>
      <c r="Z1077" s="31"/>
      <c r="AA1077" s="31"/>
      <c r="AB1077" s="31"/>
      <c r="AC1077" s="31"/>
      <c r="AE1077" s="75"/>
      <c r="AF1077" s="75"/>
      <c r="AG1077" s="20"/>
      <c r="AH1077" s="20"/>
      <c r="AI1077" s="20"/>
      <c r="AJ1077" s="20"/>
      <c r="AK1077" s="20"/>
      <c r="AL1077" s="20"/>
      <c r="AM1077" s="20"/>
      <c r="AN1077" s="20"/>
      <c r="AO1077" s="20"/>
      <c r="AP1077" s="20"/>
      <c r="AQ1077" s="20"/>
    </row>
    <row r="1078" spans="2:43" x14ac:dyDescent="0.15">
      <c r="C1078" s="77" t="s">
        <v>2181</v>
      </c>
      <c r="D1078" s="86"/>
      <c r="E1078" s="145" t="s">
        <v>38</v>
      </c>
      <c r="F1078" s="138" t="s">
        <v>2182</v>
      </c>
      <c r="G1078" s="108">
        <v>-186.87502962962961</v>
      </c>
      <c r="H1078" s="109">
        <v>-3210.3665999999998</v>
      </c>
      <c r="I1078" s="64">
        <v>-5.7949936E-4</v>
      </c>
      <c r="J1078" s="70">
        <v>-1.4009593E-6</v>
      </c>
      <c r="K1078" s="64">
        <v>-28.560561</v>
      </c>
      <c r="L1078" s="153"/>
      <c r="M1078" s="153"/>
      <c r="N1078" s="76"/>
      <c r="O1078" s="76"/>
      <c r="P1078" s="76"/>
      <c r="Q1078" s="76"/>
      <c r="R1078" s="31"/>
      <c r="S1078" s="23"/>
      <c r="T1078" s="31"/>
      <c r="U1078" s="31"/>
      <c r="V1078" s="31"/>
      <c r="W1078" s="31"/>
      <c r="X1078" s="31"/>
      <c r="Y1078" s="31"/>
      <c r="Z1078" s="31"/>
      <c r="AA1078" s="31"/>
      <c r="AB1078" s="31"/>
      <c r="AC1078" s="31"/>
      <c r="AE1078" s="75"/>
      <c r="AF1078" s="75"/>
      <c r="AG1078" s="20"/>
      <c r="AH1078" s="20"/>
      <c r="AI1078" s="20"/>
      <c r="AJ1078" s="20"/>
      <c r="AK1078" s="20"/>
      <c r="AL1078" s="20"/>
      <c r="AM1078" s="20"/>
      <c r="AN1078" s="20"/>
      <c r="AO1078" s="20"/>
      <c r="AP1078" s="20"/>
      <c r="AQ1078" s="20"/>
    </row>
    <row r="1079" spans="2:43" x14ac:dyDescent="0.15">
      <c r="C1079" s="77" t="s">
        <v>2183</v>
      </c>
      <c r="D1079" s="86"/>
      <c r="E1079" s="145" t="s">
        <v>38</v>
      </c>
      <c r="F1079" s="138" t="s">
        <v>2184</v>
      </c>
      <c r="G1079" s="108">
        <v>-0.79481681481481481</v>
      </c>
      <c r="H1079" s="109">
        <v>-7.2847109999999997</v>
      </c>
      <c r="I1079" s="64">
        <v>-1.8845553E-6</v>
      </c>
      <c r="J1079" s="70">
        <v>-3.5726411000000001E-9</v>
      </c>
      <c r="K1079" s="189">
        <v>-2.8041547999999999E-2</v>
      </c>
      <c r="L1079" s="153"/>
      <c r="M1079" s="153"/>
      <c r="N1079" s="76"/>
      <c r="O1079" s="76"/>
      <c r="P1079" s="76"/>
      <c r="Q1079" s="76"/>
      <c r="R1079" s="31"/>
      <c r="S1079" s="23"/>
      <c r="T1079" s="31"/>
      <c r="U1079" s="31"/>
      <c r="V1079" s="31"/>
      <c r="W1079" s="31"/>
      <c r="X1079" s="31"/>
      <c r="Y1079" s="31"/>
      <c r="Z1079" s="31"/>
      <c r="AA1079" s="31"/>
      <c r="AB1079" s="31"/>
      <c r="AC1079" s="31"/>
      <c r="AE1079" s="75"/>
      <c r="AF1079" s="75"/>
      <c r="AG1079" s="20"/>
      <c r="AH1079" s="20"/>
      <c r="AI1079" s="20"/>
      <c r="AJ1079" s="20"/>
      <c r="AK1079" s="20"/>
      <c r="AL1079" s="20"/>
      <c r="AM1079" s="20"/>
      <c r="AN1079" s="20"/>
      <c r="AO1079" s="20"/>
      <c r="AP1079" s="20"/>
      <c r="AQ1079" s="20"/>
    </row>
    <row r="1080" spans="2:43" x14ac:dyDescent="0.15">
      <c r="C1080" s="77" t="s">
        <v>2185</v>
      </c>
      <c r="D1080" s="86"/>
      <c r="E1080" s="145" t="s">
        <v>38</v>
      </c>
      <c r="F1080" s="138" t="s">
        <v>2186</v>
      </c>
      <c r="G1080" s="108">
        <v>-10.271354814814813</v>
      </c>
      <c r="H1080" s="109">
        <v>-59.128059</v>
      </c>
      <c r="I1080" s="64">
        <v>-4.0430786000000001E-5</v>
      </c>
      <c r="J1080" s="70">
        <v>-5.3500202999999998E-8</v>
      </c>
      <c r="K1080" s="189">
        <v>-4.6146844999999999E-2</v>
      </c>
      <c r="L1080" s="153"/>
      <c r="M1080" s="153"/>
      <c r="N1080" s="76"/>
      <c r="O1080" s="76"/>
      <c r="P1080" s="76"/>
      <c r="Q1080" s="76"/>
      <c r="R1080" s="31"/>
      <c r="S1080" s="23"/>
      <c r="T1080" s="31"/>
      <c r="U1080" s="31"/>
      <c r="V1080" s="31"/>
      <c r="W1080" s="31"/>
      <c r="X1080" s="31"/>
      <c r="Y1080" s="31"/>
      <c r="Z1080" s="31"/>
      <c r="AA1080" s="31"/>
      <c r="AB1080" s="31"/>
      <c r="AC1080" s="31"/>
      <c r="AE1080" s="75"/>
      <c r="AF1080" s="75"/>
      <c r="AG1080" s="20"/>
      <c r="AH1080" s="20"/>
      <c r="AI1080" s="20"/>
      <c r="AJ1080" s="20"/>
      <c r="AK1080" s="20"/>
      <c r="AL1080" s="20"/>
      <c r="AM1080" s="20"/>
      <c r="AN1080" s="20"/>
      <c r="AO1080" s="20"/>
      <c r="AP1080" s="20"/>
      <c r="AQ1080" s="20"/>
    </row>
    <row r="1081" spans="2:43" x14ac:dyDescent="0.15">
      <c r="C1081" s="77" t="s">
        <v>2187</v>
      </c>
      <c r="D1081" s="86"/>
      <c r="E1081" s="145" t="s">
        <v>38</v>
      </c>
      <c r="F1081" s="138" t="s">
        <v>2188</v>
      </c>
      <c r="G1081" s="108">
        <v>-2.6871617037037034</v>
      </c>
      <c r="H1081" s="109">
        <v>-30.331934</v>
      </c>
      <c r="I1081" s="64">
        <v>-1.4699518E-5</v>
      </c>
      <c r="J1081" s="70">
        <v>-2.1837091000000001E-8</v>
      </c>
      <c r="K1081" s="189">
        <v>-0.19016134000000001</v>
      </c>
      <c r="L1081" s="153"/>
      <c r="M1081" s="153"/>
      <c r="N1081" s="76"/>
      <c r="O1081" s="76"/>
      <c r="P1081" s="76"/>
      <c r="Q1081" s="76"/>
      <c r="R1081" s="31"/>
      <c r="S1081" s="23"/>
      <c r="T1081" s="31"/>
      <c r="U1081" s="31"/>
      <c r="V1081" s="31"/>
      <c r="W1081" s="31"/>
      <c r="X1081" s="31"/>
      <c r="Y1081" s="31"/>
      <c r="Z1081" s="31"/>
      <c r="AA1081" s="31"/>
      <c r="AB1081" s="31"/>
      <c r="AC1081" s="31"/>
      <c r="AE1081" s="75"/>
      <c r="AF1081" s="75"/>
      <c r="AG1081" s="20"/>
      <c r="AH1081" s="20"/>
      <c r="AI1081" s="20"/>
      <c r="AJ1081" s="20"/>
      <c r="AK1081" s="20"/>
      <c r="AL1081" s="20"/>
      <c r="AM1081" s="20"/>
      <c r="AN1081" s="20"/>
      <c r="AO1081" s="20"/>
      <c r="AP1081" s="20"/>
      <c r="AQ1081" s="20"/>
    </row>
    <row r="1082" spans="2:43" x14ac:dyDescent="0.15">
      <c r="B1082" s="85" t="s">
        <v>2189</v>
      </c>
      <c r="C1082" s="67" t="s">
        <v>2190</v>
      </c>
      <c r="D1082" s="114" t="s">
        <v>2191</v>
      </c>
      <c r="E1082" s="86"/>
      <c r="F1082" s="73"/>
      <c r="G1082" s="110"/>
      <c r="H1082" s="116"/>
      <c r="I1082" s="64"/>
      <c r="K1082" s="189"/>
      <c r="L1082" s="73"/>
      <c r="M1082" s="73"/>
      <c r="N1082" s="76"/>
      <c r="O1082" s="76"/>
      <c r="S1082" s="23"/>
      <c r="AE1082" s="75"/>
      <c r="AF1082" s="75"/>
      <c r="AG1082" s="20"/>
      <c r="AH1082" s="20"/>
      <c r="AI1082" s="20"/>
      <c r="AJ1082" s="20"/>
      <c r="AK1082" s="20"/>
      <c r="AL1082" s="20"/>
      <c r="AM1082" s="20"/>
      <c r="AN1082" s="20"/>
      <c r="AO1082" s="20"/>
      <c r="AP1082" s="20"/>
      <c r="AQ1082" s="20"/>
    </row>
    <row r="1083" spans="2:43" ht="15" x14ac:dyDescent="0.2">
      <c r="C1083" s="77" t="s">
        <v>2192</v>
      </c>
      <c r="D1083" s="86"/>
      <c r="E1083" s="145" t="s">
        <v>38</v>
      </c>
      <c r="F1083" s="188" t="s">
        <v>2193</v>
      </c>
      <c r="G1083" s="129">
        <v>-1.4621822962962963</v>
      </c>
      <c r="H1083" s="109">
        <v>-33.338839</v>
      </c>
      <c r="I1083" s="132">
        <v>-1.7874602000000001E-6</v>
      </c>
      <c r="J1083" s="70">
        <v>-4.7021740999999998E-9</v>
      </c>
      <c r="K1083" s="189">
        <v>-0.68762349</v>
      </c>
      <c r="L1083" s="153"/>
      <c r="M1083" s="153"/>
      <c r="N1083" s="76"/>
      <c r="O1083" s="76"/>
      <c r="P1083" s="90"/>
      <c r="Q1083" s="90"/>
      <c r="R1083" s="31"/>
      <c r="S1083" s="23"/>
      <c r="T1083" s="31"/>
      <c r="U1083" s="31"/>
      <c r="V1083" s="31"/>
      <c r="W1083" s="31"/>
      <c r="X1083" s="31"/>
      <c r="Y1083" s="31"/>
      <c r="Z1083" s="31"/>
      <c r="AA1083" s="31"/>
      <c r="AB1083" s="31"/>
      <c r="AC1083" s="31"/>
      <c r="AE1083" s="75"/>
      <c r="AF1083" s="75"/>
      <c r="AG1083" s="20"/>
      <c r="AH1083" s="20"/>
      <c r="AI1083" s="20"/>
      <c r="AJ1083" s="20"/>
      <c r="AK1083" s="20"/>
      <c r="AL1083" s="20"/>
      <c r="AM1083" s="20"/>
      <c r="AN1083" s="20"/>
      <c r="AO1083" s="20"/>
      <c r="AP1083" s="20"/>
      <c r="AQ1083" s="20"/>
    </row>
    <row r="1084" spans="2:43" ht="15" x14ac:dyDescent="0.2">
      <c r="C1084" s="77" t="s">
        <v>2194</v>
      </c>
      <c r="D1084" s="86"/>
      <c r="E1084" s="145" t="s">
        <v>38</v>
      </c>
      <c r="F1084" s="188" t="s">
        <v>2195</v>
      </c>
      <c r="G1084" s="129">
        <v>0.36886517777777778</v>
      </c>
      <c r="H1084" s="109">
        <v>9.0115996999999997</v>
      </c>
      <c r="I1084" s="132">
        <v>7.2083488000000005E-7</v>
      </c>
      <c r="J1084" s="70">
        <v>2.0621471999999999E-9</v>
      </c>
      <c r="K1084" s="189">
        <v>2.4964964999999999E-2</v>
      </c>
      <c r="L1084" s="153"/>
      <c r="M1084" s="153"/>
      <c r="N1084" s="76"/>
      <c r="O1084" s="76"/>
      <c r="P1084" s="90"/>
      <c r="Q1084" s="90"/>
      <c r="R1084" s="31"/>
      <c r="S1084" s="23"/>
      <c r="T1084" s="31"/>
      <c r="U1084" s="31"/>
      <c r="V1084" s="31"/>
      <c r="W1084" s="31"/>
      <c r="X1084" s="31"/>
      <c r="Y1084" s="31"/>
      <c r="Z1084" s="31"/>
      <c r="AA1084" s="31"/>
      <c r="AB1084" s="31"/>
      <c r="AC1084" s="31"/>
      <c r="AE1084" s="75"/>
      <c r="AF1084" s="75"/>
      <c r="AG1084" s="20"/>
      <c r="AH1084" s="20"/>
      <c r="AI1084" s="20"/>
      <c r="AJ1084" s="20"/>
      <c r="AK1084" s="20"/>
      <c r="AL1084" s="20"/>
      <c r="AM1084" s="20"/>
      <c r="AN1084" s="20"/>
      <c r="AO1084" s="20"/>
      <c r="AP1084" s="20"/>
      <c r="AQ1084" s="20"/>
    </row>
    <row r="1085" spans="2:43" ht="15" x14ac:dyDescent="0.2">
      <c r="C1085" s="77" t="s">
        <v>2196</v>
      </c>
      <c r="D1085" s="86"/>
      <c r="E1085" s="145" t="s">
        <v>38</v>
      </c>
      <c r="F1085" s="188" t="s">
        <v>2197</v>
      </c>
      <c r="G1085" s="129">
        <v>-1.2029178518518517</v>
      </c>
      <c r="H1085" s="109">
        <v>-32.369444000000001</v>
      </c>
      <c r="I1085" s="132">
        <v>-2.386964E-6</v>
      </c>
      <c r="J1085" s="70">
        <v>-6.0255437999999998E-9</v>
      </c>
      <c r="K1085" s="189">
        <v>-4.5558925E-2</v>
      </c>
      <c r="L1085" s="153"/>
      <c r="M1085" s="153"/>
      <c r="N1085" s="76"/>
      <c r="O1085" s="76"/>
      <c r="P1085" s="90"/>
      <c r="Q1085" s="90"/>
      <c r="R1085" s="31"/>
      <c r="S1085" s="23"/>
      <c r="T1085" s="31"/>
      <c r="U1085" s="31"/>
      <c r="V1085" s="31"/>
      <c r="W1085" s="31"/>
      <c r="X1085" s="31"/>
      <c r="Y1085" s="31"/>
      <c r="Z1085" s="31"/>
      <c r="AA1085" s="31"/>
      <c r="AB1085" s="31"/>
      <c r="AC1085" s="31"/>
      <c r="AE1085" s="75"/>
      <c r="AF1085" s="75"/>
      <c r="AG1085" s="20"/>
      <c r="AH1085" s="20"/>
      <c r="AI1085" s="20"/>
      <c r="AJ1085" s="20"/>
      <c r="AK1085" s="20"/>
      <c r="AL1085" s="20"/>
      <c r="AM1085" s="20"/>
      <c r="AN1085" s="20"/>
      <c r="AO1085" s="20"/>
      <c r="AP1085" s="20"/>
      <c r="AQ1085" s="20"/>
    </row>
    <row r="1086" spans="2:43" ht="15" x14ac:dyDescent="0.2">
      <c r="C1086" s="77" t="s">
        <v>2198</v>
      </c>
      <c r="D1086" s="86"/>
      <c r="E1086" s="145" t="s">
        <v>38</v>
      </c>
      <c r="F1086" s="188" t="s">
        <v>2199</v>
      </c>
      <c r="G1086" s="129">
        <v>-1.1921522222222221</v>
      </c>
      <c r="H1086" s="109">
        <v>-32.086013000000001</v>
      </c>
      <c r="I1086" s="132">
        <v>-2.3656777000000001E-6</v>
      </c>
      <c r="J1086" s="70">
        <v>-5.9701486000000001E-9</v>
      </c>
      <c r="K1086" s="189">
        <v>-4.5075885000000003E-2</v>
      </c>
      <c r="L1086" s="153"/>
      <c r="M1086" s="153"/>
      <c r="N1086" s="117"/>
      <c r="P1086" s="90"/>
      <c r="Q1086" s="90"/>
      <c r="R1086" s="31"/>
      <c r="S1086" s="23"/>
      <c r="T1086" s="31"/>
      <c r="U1086" s="31"/>
      <c r="V1086" s="31"/>
      <c r="W1086" s="31"/>
      <c r="X1086" s="31"/>
      <c r="Y1086" s="31"/>
      <c r="Z1086" s="31"/>
      <c r="AA1086" s="31"/>
      <c r="AB1086" s="31"/>
      <c r="AC1086" s="31"/>
      <c r="AE1086" s="75"/>
      <c r="AF1086" s="75"/>
      <c r="AG1086" s="20"/>
      <c r="AH1086" s="20"/>
      <c r="AI1086" s="20"/>
      <c r="AJ1086" s="20"/>
      <c r="AK1086" s="20"/>
      <c r="AL1086" s="20"/>
      <c r="AM1086" s="20"/>
      <c r="AN1086" s="20"/>
      <c r="AO1086" s="20"/>
      <c r="AP1086" s="20"/>
      <c r="AQ1086" s="20"/>
    </row>
    <row r="1087" spans="2:43" ht="15" x14ac:dyDescent="0.2">
      <c r="C1087" s="77" t="s">
        <v>2200</v>
      </c>
      <c r="D1087" s="86"/>
      <c r="E1087" s="145" t="s">
        <v>38</v>
      </c>
      <c r="F1087" s="188" t="s">
        <v>2201</v>
      </c>
      <c r="G1087" s="129">
        <v>0.50881845925925928</v>
      </c>
      <c r="H1087" s="109">
        <v>-21.058387</v>
      </c>
      <c r="I1087" s="132">
        <v>9.9755670000000004E-7</v>
      </c>
      <c r="J1087" s="70">
        <v>2.7822840000000001E-9</v>
      </c>
      <c r="K1087" s="189">
        <v>-0.30556451000000001</v>
      </c>
      <c r="L1087" s="153"/>
      <c r="M1087" s="153"/>
      <c r="N1087" s="124"/>
      <c r="O1087" s="124"/>
      <c r="P1087" s="90"/>
      <c r="Q1087" s="90"/>
      <c r="R1087" s="31"/>
      <c r="S1087" s="23"/>
      <c r="T1087" s="31"/>
      <c r="U1087" s="31"/>
      <c r="V1087" s="31"/>
      <c r="W1087" s="31"/>
      <c r="X1087" s="31"/>
      <c r="Y1087" s="31"/>
      <c r="Z1087" s="31"/>
      <c r="AA1087" s="31"/>
      <c r="AB1087" s="31"/>
      <c r="AC1087" s="31"/>
      <c r="AE1087" s="75"/>
      <c r="AF1087" s="75"/>
      <c r="AG1087" s="20"/>
      <c r="AH1087" s="20"/>
      <c r="AI1087" s="20"/>
      <c r="AJ1087" s="20"/>
      <c r="AK1087" s="20"/>
      <c r="AL1087" s="20"/>
      <c r="AM1087" s="20"/>
      <c r="AN1087" s="20"/>
      <c r="AO1087" s="20"/>
      <c r="AP1087" s="20"/>
      <c r="AQ1087" s="20"/>
    </row>
    <row r="1088" spans="2:43" ht="15" x14ac:dyDescent="0.2">
      <c r="C1088" s="77" t="s">
        <v>2202</v>
      </c>
      <c r="D1088" s="86"/>
      <c r="E1088" s="145" t="s">
        <v>38</v>
      </c>
      <c r="F1088" s="188" t="s">
        <v>2203</v>
      </c>
      <c r="G1088" s="129">
        <v>-1.2459803703703702</v>
      </c>
      <c r="H1088" s="109">
        <v>-79.303172000000004</v>
      </c>
      <c r="I1088" s="132">
        <v>-2.4721091999999999E-6</v>
      </c>
      <c r="J1088" s="70">
        <v>-6.2471244000000004E-9</v>
      </c>
      <c r="K1088" s="189">
        <v>-0.50449109000000003</v>
      </c>
      <c r="L1088" s="153"/>
      <c r="M1088" s="153"/>
      <c r="N1088" s="124"/>
      <c r="O1088" s="124"/>
      <c r="P1088" s="90"/>
      <c r="Q1088" s="90"/>
      <c r="R1088" s="31"/>
      <c r="S1088" s="23"/>
      <c r="T1088" s="31"/>
      <c r="U1088" s="31"/>
      <c r="V1088" s="31"/>
      <c r="W1088" s="31"/>
      <c r="X1088" s="31"/>
      <c r="Y1088" s="31"/>
      <c r="Z1088" s="31"/>
      <c r="AA1088" s="31"/>
      <c r="AB1088" s="31"/>
      <c r="AC1088" s="31"/>
      <c r="AE1088" s="75"/>
      <c r="AF1088" s="75"/>
      <c r="AG1088" s="20"/>
      <c r="AH1088" s="20"/>
      <c r="AI1088" s="20"/>
      <c r="AJ1088" s="20"/>
      <c r="AK1088" s="20"/>
      <c r="AL1088" s="20"/>
      <c r="AM1088" s="20"/>
      <c r="AN1088" s="20"/>
      <c r="AO1088" s="20"/>
      <c r="AP1088" s="20"/>
      <c r="AQ1088" s="20"/>
    </row>
    <row r="1089" spans="3:43" ht="15" x14ac:dyDescent="0.2">
      <c r="C1089" s="77" t="s">
        <v>2204</v>
      </c>
      <c r="D1089" s="86"/>
      <c r="E1089" s="145" t="s">
        <v>38</v>
      </c>
      <c r="F1089" s="188" t="s">
        <v>2205</v>
      </c>
      <c r="G1089" s="129">
        <v>-2.6697358518518515</v>
      </c>
      <c r="H1089" s="109">
        <v>-70.987027999999995</v>
      </c>
      <c r="I1089" s="132">
        <v>-5.2872216000000004E-6</v>
      </c>
      <c r="J1089" s="28">
        <v>-1.3573131999999999E-8</v>
      </c>
      <c r="K1089" s="189">
        <v>-0.11137316999999999</v>
      </c>
      <c r="L1089" s="153"/>
      <c r="M1089" s="153"/>
      <c r="N1089" s="124"/>
      <c r="O1089" s="124"/>
      <c r="P1089" s="90"/>
      <c r="Q1089" s="90"/>
      <c r="R1089" s="31"/>
      <c r="S1089" s="23"/>
      <c r="T1089" s="31"/>
      <c r="U1089" s="31"/>
      <c r="V1089" s="31"/>
      <c r="W1089" s="31"/>
      <c r="X1089" s="31"/>
      <c r="Y1089" s="31"/>
      <c r="Z1089" s="31"/>
      <c r="AA1089" s="31"/>
      <c r="AB1089" s="31"/>
      <c r="AC1089" s="31"/>
      <c r="AE1089" s="75"/>
      <c r="AF1089" s="75"/>
      <c r="AG1089" s="20"/>
      <c r="AH1089" s="20"/>
      <c r="AI1089" s="20"/>
      <c r="AJ1089" s="20"/>
      <c r="AK1089" s="20"/>
      <c r="AL1089" s="20"/>
      <c r="AM1089" s="20"/>
      <c r="AN1089" s="20"/>
      <c r="AO1089" s="20"/>
      <c r="AP1089" s="20"/>
      <c r="AQ1089" s="20"/>
    </row>
    <row r="1090" spans="3:43" ht="15" x14ac:dyDescent="0.2">
      <c r="C1090" s="77" t="s">
        <v>2206</v>
      </c>
      <c r="D1090" s="86"/>
      <c r="E1090" s="145" t="s">
        <v>38</v>
      </c>
      <c r="F1090" s="188" t="s">
        <v>2207</v>
      </c>
      <c r="G1090" s="129">
        <v>-5.6637212592592583</v>
      </c>
      <c r="H1090" s="109">
        <v>-62.140779000000002</v>
      </c>
      <c r="I1090" s="132">
        <v>-8.4599424999999997E-6</v>
      </c>
      <c r="J1090" s="70">
        <v>-2.4346782E-8</v>
      </c>
      <c r="K1090" s="189">
        <v>-0.81342528000000003</v>
      </c>
      <c r="L1090" s="153"/>
      <c r="M1090" s="153"/>
      <c r="N1090" s="124"/>
      <c r="O1090" s="124"/>
      <c r="P1090" s="90"/>
      <c r="Q1090" s="90"/>
      <c r="R1090" s="31"/>
      <c r="S1090" s="23"/>
      <c r="T1090" s="31"/>
      <c r="U1090" s="31"/>
      <c r="V1090" s="31"/>
      <c r="W1090" s="31"/>
      <c r="X1090" s="31"/>
      <c r="Y1090" s="31"/>
      <c r="Z1090" s="31"/>
      <c r="AA1090" s="31"/>
      <c r="AB1090" s="31"/>
      <c r="AC1090" s="31"/>
      <c r="AE1090" s="75"/>
      <c r="AF1090" s="75"/>
      <c r="AG1090" s="20"/>
      <c r="AH1090" s="20"/>
      <c r="AI1090" s="20"/>
      <c r="AJ1090" s="20"/>
      <c r="AK1090" s="20"/>
      <c r="AL1090" s="20"/>
      <c r="AM1090" s="20"/>
      <c r="AN1090" s="20"/>
      <c r="AO1090" s="20"/>
      <c r="AP1090" s="20"/>
      <c r="AQ1090" s="20"/>
    </row>
    <row r="1091" spans="3:43" ht="15" x14ac:dyDescent="0.2">
      <c r="C1091" s="77" t="s">
        <v>2208</v>
      </c>
      <c r="D1091" s="86"/>
      <c r="E1091" s="145" t="s">
        <v>38</v>
      </c>
      <c r="F1091" s="188" t="s">
        <v>2209</v>
      </c>
      <c r="G1091" s="129">
        <v>-4.7193402962962958</v>
      </c>
      <c r="H1091" s="109">
        <v>-47.408977</v>
      </c>
      <c r="I1091" s="132">
        <v>-7.8520361000000005E-6</v>
      </c>
      <c r="J1091" s="70">
        <v>-1.8851878E-8</v>
      </c>
      <c r="K1091" s="189">
        <v>-0.66569948000000001</v>
      </c>
      <c r="L1091" s="153"/>
      <c r="M1091" s="153"/>
      <c r="N1091" s="124"/>
      <c r="O1091" s="124"/>
      <c r="P1091" s="90"/>
      <c r="Q1091" s="90"/>
      <c r="R1091" s="31"/>
      <c r="S1091" s="23"/>
      <c r="T1091" s="31"/>
      <c r="U1091" s="31"/>
      <c r="V1091" s="31"/>
      <c r="W1091" s="31"/>
      <c r="X1091" s="31"/>
      <c r="Y1091" s="31"/>
      <c r="Z1091" s="31"/>
      <c r="AA1091" s="31"/>
      <c r="AB1091" s="31"/>
      <c r="AC1091" s="31"/>
      <c r="AE1091" s="75"/>
      <c r="AF1091" s="75"/>
      <c r="AG1091" s="20"/>
      <c r="AH1091" s="20"/>
      <c r="AI1091" s="20"/>
      <c r="AJ1091" s="20"/>
      <c r="AK1091" s="20"/>
      <c r="AL1091" s="20"/>
      <c r="AM1091" s="20"/>
      <c r="AN1091" s="20"/>
      <c r="AO1091" s="20"/>
      <c r="AP1091" s="20"/>
      <c r="AQ1091" s="20"/>
    </row>
    <row r="1092" spans="3:43" ht="15" x14ac:dyDescent="0.2">
      <c r="C1092" s="77" t="s">
        <v>2210</v>
      </c>
      <c r="D1092" s="86"/>
      <c r="E1092" s="145" t="s">
        <v>38</v>
      </c>
      <c r="F1092" s="188" t="s">
        <v>2211</v>
      </c>
      <c r="G1092" s="129">
        <v>0.94054281481481472</v>
      </c>
      <c r="H1092" s="109">
        <v>-7.2818221999999997</v>
      </c>
      <c r="I1092" s="132">
        <v>2.3977060000000001E-6</v>
      </c>
      <c r="J1092" s="70">
        <v>6.0824851000000003E-9</v>
      </c>
      <c r="K1092" s="189">
        <v>-0.51884998000000004</v>
      </c>
      <c r="L1092" s="153"/>
      <c r="M1092" s="153"/>
      <c r="N1092" s="124"/>
      <c r="O1092" s="124"/>
      <c r="P1092" s="90"/>
      <c r="Q1092" s="90"/>
      <c r="R1092" s="31"/>
      <c r="S1092" s="23"/>
      <c r="T1092" s="31"/>
      <c r="U1092" s="31"/>
      <c r="V1092" s="31"/>
      <c r="W1092" s="31"/>
      <c r="X1092" s="31"/>
      <c r="Y1092" s="31"/>
      <c r="Z1092" s="31"/>
      <c r="AA1092" s="31"/>
      <c r="AB1092" s="31"/>
      <c r="AC1092" s="31"/>
      <c r="AE1092" s="75"/>
      <c r="AF1092" s="75"/>
      <c r="AG1092" s="20"/>
      <c r="AH1092" s="20"/>
      <c r="AI1092" s="20"/>
      <c r="AJ1092" s="20"/>
      <c r="AK1092" s="20"/>
      <c r="AL1092" s="20"/>
      <c r="AM1092" s="20"/>
      <c r="AN1092" s="20"/>
      <c r="AO1092" s="20"/>
      <c r="AP1092" s="20"/>
      <c r="AQ1092" s="20"/>
    </row>
    <row r="1093" spans="3:43" ht="15" x14ac:dyDescent="0.2">
      <c r="C1093" s="77" t="s">
        <v>2212</v>
      </c>
      <c r="D1093" s="86"/>
      <c r="E1093" s="145" t="s">
        <v>38</v>
      </c>
      <c r="F1093" s="188" t="s">
        <v>2213</v>
      </c>
      <c r="G1093" s="129">
        <v>-8.8088407407407399</v>
      </c>
      <c r="H1093" s="109">
        <v>-273.55921999999998</v>
      </c>
      <c r="I1093" s="132">
        <v>-1.7425731E-5</v>
      </c>
      <c r="J1093" s="70">
        <v>-4.5162213000000003E-8</v>
      </c>
      <c r="K1093" s="189">
        <v>-0.79538492999999999</v>
      </c>
      <c r="L1093" s="153"/>
      <c r="M1093" s="153"/>
      <c r="N1093" s="124"/>
      <c r="O1093" s="124"/>
      <c r="P1093" s="90"/>
      <c r="Q1093" s="90"/>
      <c r="R1093" s="31"/>
      <c r="S1093" s="23"/>
      <c r="T1093" s="31"/>
      <c r="U1093" s="31"/>
      <c r="V1093" s="31"/>
      <c r="W1093" s="31"/>
      <c r="X1093" s="31"/>
      <c r="Y1093" s="31"/>
      <c r="Z1093" s="31"/>
      <c r="AA1093" s="31"/>
      <c r="AB1093" s="31"/>
      <c r="AC1093" s="31"/>
      <c r="AE1093" s="75"/>
      <c r="AF1093" s="75"/>
      <c r="AG1093" s="20"/>
      <c r="AH1093" s="20"/>
      <c r="AI1093" s="20"/>
      <c r="AJ1093" s="20"/>
      <c r="AK1093" s="20"/>
      <c r="AL1093" s="20"/>
      <c r="AM1093" s="20"/>
      <c r="AN1093" s="20"/>
      <c r="AO1093" s="20"/>
      <c r="AP1093" s="20"/>
      <c r="AQ1093" s="20"/>
    </row>
    <row r="1094" spans="3:43" ht="15" x14ac:dyDescent="0.2">
      <c r="C1094" s="77" t="s">
        <v>2214</v>
      </c>
      <c r="D1094" s="86"/>
      <c r="E1094" s="145" t="s">
        <v>38</v>
      </c>
      <c r="F1094" s="188" t="s">
        <v>2215</v>
      </c>
      <c r="G1094" s="129">
        <v>-0.65518680740740731</v>
      </c>
      <c r="H1094" s="109">
        <v>-24.805513999999999</v>
      </c>
      <c r="I1094" s="132">
        <v>-2.1157592999999999E-6</v>
      </c>
      <c r="J1094" s="70">
        <v>-3.0368478E-9</v>
      </c>
      <c r="K1094" s="189">
        <v>-0.47937246999999999</v>
      </c>
      <c r="L1094" s="153"/>
      <c r="M1094" s="153"/>
      <c r="N1094" s="124"/>
      <c r="O1094" s="124"/>
      <c r="P1094" s="90"/>
      <c r="Q1094" s="90"/>
      <c r="R1094" s="31"/>
      <c r="S1094" s="23"/>
      <c r="T1094" s="31"/>
      <c r="U1094" s="31"/>
      <c r="V1094" s="31"/>
      <c r="W1094" s="31"/>
      <c r="X1094" s="31"/>
      <c r="Y1094" s="31"/>
      <c r="Z1094" s="31"/>
      <c r="AA1094" s="31"/>
      <c r="AB1094" s="31"/>
      <c r="AC1094" s="31"/>
      <c r="AE1094" s="75"/>
      <c r="AF1094" s="75"/>
      <c r="AG1094" s="20"/>
      <c r="AH1094" s="20"/>
      <c r="AI1094" s="20"/>
      <c r="AJ1094" s="20"/>
      <c r="AK1094" s="20"/>
      <c r="AL1094" s="20"/>
      <c r="AM1094" s="20"/>
      <c r="AN1094" s="20"/>
      <c r="AO1094" s="20"/>
      <c r="AP1094" s="20"/>
      <c r="AQ1094" s="20"/>
    </row>
    <row r="1095" spans="3:43" ht="15" x14ac:dyDescent="0.2">
      <c r="C1095" s="77" t="s">
        <v>2216</v>
      </c>
      <c r="D1095" s="86"/>
      <c r="E1095" s="145" t="s">
        <v>38</v>
      </c>
      <c r="F1095" s="188" t="s">
        <v>2217</v>
      </c>
      <c r="G1095" s="129">
        <v>-1.5043557037037036</v>
      </c>
      <c r="H1095" s="109">
        <v>-40.305534999999999</v>
      </c>
      <c r="I1095" s="132">
        <v>-2.9829803000000002E-6</v>
      </c>
      <c r="J1095" s="70">
        <v>-7.5766077999999997E-9</v>
      </c>
      <c r="K1095" s="189">
        <v>-5.9084055000000003E-2</v>
      </c>
      <c r="L1095" s="153"/>
      <c r="M1095" s="153"/>
      <c r="N1095" s="124"/>
      <c r="O1095" s="124"/>
      <c r="P1095" s="90"/>
      <c r="Q1095" s="90"/>
      <c r="R1095" s="31"/>
      <c r="S1095" s="23"/>
      <c r="T1095" s="31"/>
      <c r="U1095" s="31"/>
      <c r="V1095" s="31"/>
      <c r="W1095" s="31"/>
      <c r="X1095" s="31"/>
      <c r="Y1095" s="31"/>
      <c r="Z1095" s="31"/>
      <c r="AA1095" s="31"/>
      <c r="AB1095" s="31"/>
      <c r="AC1095" s="31"/>
      <c r="AE1095" s="75"/>
      <c r="AF1095" s="75"/>
      <c r="AG1095" s="20"/>
      <c r="AH1095" s="20"/>
      <c r="AI1095" s="20"/>
      <c r="AJ1095" s="20"/>
      <c r="AK1095" s="20"/>
      <c r="AL1095" s="20"/>
      <c r="AM1095" s="20"/>
      <c r="AN1095" s="20"/>
      <c r="AO1095" s="20"/>
      <c r="AP1095" s="20"/>
      <c r="AQ1095" s="20"/>
    </row>
    <row r="1096" spans="3:43" ht="15" x14ac:dyDescent="0.2">
      <c r="C1096" s="77" t="s">
        <v>2218</v>
      </c>
      <c r="D1096" s="86"/>
      <c r="E1096" s="145" t="s">
        <v>38</v>
      </c>
      <c r="F1096" s="188" t="s">
        <v>2219</v>
      </c>
      <c r="G1096" s="129">
        <v>-0.77606592592592583</v>
      </c>
      <c r="H1096" s="109">
        <v>-17.055855000000001</v>
      </c>
      <c r="I1096" s="132">
        <v>-3.9609531000000004E-6</v>
      </c>
      <c r="J1096" s="70">
        <v>-1.7767917000000001E-8</v>
      </c>
      <c r="K1096" s="189">
        <v>-0.1196864</v>
      </c>
      <c r="L1096" s="153"/>
      <c r="M1096" s="153"/>
      <c r="N1096" s="124"/>
      <c r="O1096" s="124"/>
      <c r="P1096" s="90"/>
      <c r="Q1096" s="90"/>
      <c r="R1096" s="31"/>
      <c r="S1096" s="23"/>
      <c r="T1096" s="31"/>
      <c r="U1096" s="31"/>
      <c r="V1096" s="31"/>
      <c r="W1096" s="31"/>
      <c r="X1096" s="31"/>
      <c r="Y1096" s="31"/>
      <c r="Z1096" s="31"/>
      <c r="AA1096" s="31"/>
      <c r="AB1096" s="31"/>
      <c r="AC1096" s="31"/>
      <c r="AE1096" s="75"/>
      <c r="AF1096" s="75"/>
      <c r="AG1096" s="20"/>
      <c r="AH1096" s="20"/>
      <c r="AI1096" s="20"/>
      <c r="AJ1096" s="20"/>
      <c r="AK1096" s="20"/>
      <c r="AL1096" s="20"/>
      <c r="AM1096" s="20"/>
      <c r="AN1096" s="20"/>
      <c r="AO1096" s="20"/>
      <c r="AP1096" s="20"/>
      <c r="AQ1096" s="20"/>
    </row>
    <row r="1097" spans="3:43" ht="15" x14ac:dyDescent="0.2">
      <c r="C1097" s="77" t="s">
        <v>2220</v>
      </c>
      <c r="D1097" s="86"/>
      <c r="E1097" s="145" t="s">
        <v>38</v>
      </c>
      <c r="F1097" s="188" t="s">
        <v>2221</v>
      </c>
      <c r="G1097" s="129">
        <v>-5.2914477037037031</v>
      </c>
      <c r="H1097" s="109">
        <v>-88.148447000000004</v>
      </c>
      <c r="I1097" s="132">
        <v>-1.0036284E-5</v>
      </c>
      <c r="J1097" s="70">
        <v>-2.4350696E-8</v>
      </c>
      <c r="K1097" s="189">
        <v>-0.99950969999999995</v>
      </c>
      <c r="L1097" s="153"/>
      <c r="M1097" s="153"/>
      <c r="N1097" s="124"/>
      <c r="O1097" s="124"/>
      <c r="P1097" s="90"/>
      <c r="Q1097" s="90"/>
      <c r="R1097" s="31"/>
      <c r="S1097" s="23"/>
      <c r="T1097" s="31"/>
      <c r="U1097" s="31"/>
      <c r="V1097" s="31"/>
      <c r="W1097" s="31"/>
      <c r="X1097" s="31"/>
      <c r="Y1097" s="31"/>
      <c r="Z1097" s="31"/>
      <c r="AA1097" s="31"/>
      <c r="AB1097" s="31"/>
      <c r="AC1097" s="31"/>
      <c r="AE1097" s="75"/>
      <c r="AF1097" s="75"/>
      <c r="AG1097" s="20"/>
      <c r="AH1097" s="20"/>
      <c r="AI1097" s="20"/>
      <c r="AJ1097" s="20"/>
      <c r="AK1097" s="20"/>
      <c r="AL1097" s="20"/>
      <c r="AM1097" s="20"/>
      <c r="AN1097" s="20"/>
      <c r="AO1097" s="20"/>
      <c r="AP1097" s="20"/>
      <c r="AQ1097" s="20"/>
    </row>
    <row r="1098" spans="3:43" ht="15" x14ac:dyDescent="0.2">
      <c r="C1098" s="77" t="s">
        <v>2222</v>
      </c>
      <c r="D1098" s="86"/>
      <c r="E1098" s="145" t="s">
        <v>38</v>
      </c>
      <c r="F1098" s="188" t="s">
        <v>2223</v>
      </c>
      <c r="G1098" s="129">
        <v>-2.0264890370370368</v>
      </c>
      <c r="H1098" s="109">
        <v>-75.440578000000002</v>
      </c>
      <c r="I1098" s="132">
        <v>-4.0153655000000003E-6</v>
      </c>
      <c r="J1098" s="70">
        <v>-1.0263272E-8</v>
      </c>
      <c r="K1098" s="189">
        <v>-0.29593050999999998</v>
      </c>
      <c r="L1098" s="153"/>
      <c r="M1098" s="153"/>
      <c r="N1098" s="124"/>
      <c r="O1098" s="124"/>
      <c r="P1098" s="90"/>
      <c r="Q1098" s="90"/>
      <c r="R1098" s="31"/>
      <c r="S1098" s="23"/>
      <c r="T1098" s="31"/>
      <c r="U1098" s="31"/>
      <c r="V1098" s="31"/>
      <c r="W1098" s="31"/>
      <c r="X1098" s="31"/>
      <c r="Y1098" s="31"/>
      <c r="Z1098" s="31"/>
      <c r="AA1098" s="31"/>
      <c r="AB1098" s="31"/>
      <c r="AC1098" s="31"/>
      <c r="AE1098" s="75"/>
      <c r="AF1098" s="75"/>
      <c r="AG1098" s="20"/>
      <c r="AH1098" s="20"/>
      <c r="AI1098" s="20"/>
      <c r="AJ1098" s="20"/>
      <c r="AK1098" s="20"/>
      <c r="AL1098" s="20"/>
      <c r="AM1098" s="20"/>
      <c r="AN1098" s="20"/>
      <c r="AO1098" s="20"/>
      <c r="AP1098" s="20"/>
      <c r="AQ1098" s="20"/>
    </row>
    <row r="1099" spans="3:43" ht="15" x14ac:dyDescent="0.2">
      <c r="C1099" s="77" t="s">
        <v>2224</v>
      </c>
      <c r="D1099" s="86"/>
      <c r="E1099" s="145" t="s">
        <v>38</v>
      </c>
      <c r="F1099" s="188" t="s">
        <v>2225</v>
      </c>
      <c r="G1099" s="129">
        <v>0.94094148148148149</v>
      </c>
      <c r="H1099" s="109">
        <v>-4.3949939999999996</v>
      </c>
      <c r="I1099" s="132">
        <v>2.4962576000000001E-6</v>
      </c>
      <c r="J1099" s="70">
        <v>6.1834904999999999E-9</v>
      </c>
      <c r="K1099" s="189">
        <v>-0.52157100000000001</v>
      </c>
      <c r="L1099" s="153"/>
      <c r="M1099" s="153"/>
      <c r="N1099" s="124"/>
      <c r="O1099" s="124"/>
      <c r="P1099" s="90"/>
      <c r="Q1099" s="90"/>
      <c r="R1099" s="31"/>
      <c r="S1099" s="23"/>
      <c r="T1099" s="31"/>
      <c r="U1099" s="31"/>
      <c r="V1099" s="31"/>
      <c r="W1099" s="31"/>
      <c r="X1099" s="31"/>
      <c r="Y1099" s="31"/>
      <c r="Z1099" s="31"/>
      <c r="AA1099" s="31"/>
      <c r="AB1099" s="31"/>
      <c r="AC1099" s="31"/>
      <c r="AE1099" s="75"/>
      <c r="AF1099" s="75"/>
      <c r="AG1099" s="20"/>
      <c r="AH1099" s="20"/>
      <c r="AI1099" s="20"/>
      <c r="AJ1099" s="20"/>
      <c r="AK1099" s="20"/>
      <c r="AL1099" s="20"/>
      <c r="AM1099" s="20"/>
      <c r="AN1099" s="20"/>
      <c r="AO1099" s="20"/>
      <c r="AP1099" s="20"/>
      <c r="AQ1099" s="20"/>
    </row>
    <row r="1100" spans="3:43" ht="15" x14ac:dyDescent="0.2">
      <c r="C1100" s="77" t="s">
        <v>2226</v>
      </c>
      <c r="D1100" s="86"/>
      <c r="E1100" s="145" t="s">
        <v>38</v>
      </c>
      <c r="F1100" s="188" t="s">
        <v>2227</v>
      </c>
      <c r="G1100" s="129">
        <v>-0.45714171111111107</v>
      </c>
      <c r="H1100" s="109">
        <v>-21.712945000000001</v>
      </c>
      <c r="I1100" s="132">
        <v>1.3415710000000001E-9</v>
      </c>
      <c r="J1100" s="70">
        <v>-6.5749825999999996E-10</v>
      </c>
      <c r="K1100" s="189">
        <v>-0.63977401</v>
      </c>
      <c r="L1100" s="153"/>
      <c r="M1100" s="153"/>
      <c r="N1100" s="124"/>
      <c r="O1100" s="124"/>
      <c r="P1100" s="90"/>
      <c r="Q1100" s="90"/>
      <c r="R1100" s="31"/>
      <c r="S1100" s="23"/>
      <c r="T1100" s="31"/>
      <c r="U1100" s="31"/>
      <c r="V1100" s="31"/>
      <c r="W1100" s="31"/>
      <c r="X1100" s="31"/>
      <c r="Y1100" s="31"/>
      <c r="Z1100" s="31"/>
      <c r="AA1100" s="31"/>
      <c r="AB1100" s="31"/>
      <c r="AC1100" s="31"/>
      <c r="AE1100" s="75"/>
      <c r="AF1100" s="75"/>
      <c r="AG1100" s="20"/>
      <c r="AH1100" s="20"/>
      <c r="AI1100" s="20"/>
      <c r="AJ1100" s="20"/>
      <c r="AK1100" s="20"/>
      <c r="AL1100" s="20"/>
      <c r="AM1100" s="20"/>
      <c r="AN1100" s="20"/>
      <c r="AO1100" s="20"/>
      <c r="AP1100" s="20"/>
      <c r="AQ1100" s="20"/>
    </row>
    <row r="1101" spans="3:43" ht="15" x14ac:dyDescent="0.2">
      <c r="C1101" s="77" t="s">
        <v>2228</v>
      </c>
      <c r="D1101" s="86"/>
      <c r="E1101" s="145" t="s">
        <v>38</v>
      </c>
      <c r="F1101" s="188" t="s">
        <v>2229</v>
      </c>
      <c r="G1101" s="129">
        <v>-4.2119134074074074</v>
      </c>
      <c r="H1101" s="109">
        <v>-141.40442999999999</v>
      </c>
      <c r="I1101" s="132">
        <v>-8.3364832000000006E-6</v>
      </c>
      <c r="J1101" s="70">
        <v>-2.1508485999999999E-8</v>
      </c>
      <c r="K1101" s="189">
        <v>-0.47807569999999999</v>
      </c>
      <c r="L1101" s="153"/>
      <c r="M1101" s="153"/>
      <c r="N1101" s="124"/>
      <c r="O1101" s="124"/>
      <c r="P1101" s="90"/>
      <c r="Q1101" s="90"/>
      <c r="R1101" s="31"/>
      <c r="S1101" s="23"/>
      <c r="T1101" s="31"/>
      <c r="U1101" s="31"/>
      <c r="V1101" s="31"/>
      <c r="W1101" s="31"/>
      <c r="X1101" s="31"/>
      <c r="Y1101" s="31"/>
      <c r="Z1101" s="31"/>
      <c r="AA1101" s="31"/>
      <c r="AB1101" s="31"/>
      <c r="AC1101" s="31"/>
      <c r="AE1101" s="75"/>
      <c r="AF1101" s="75"/>
      <c r="AG1101" s="20"/>
      <c r="AH1101" s="20"/>
      <c r="AI1101" s="20"/>
      <c r="AJ1101" s="20"/>
      <c r="AK1101" s="20"/>
      <c r="AL1101" s="20"/>
      <c r="AM1101" s="20"/>
      <c r="AN1101" s="20"/>
      <c r="AO1101" s="20"/>
      <c r="AP1101" s="20"/>
      <c r="AQ1101" s="20"/>
    </row>
    <row r="1102" spans="3:43" ht="15" x14ac:dyDescent="0.2">
      <c r="C1102" s="77" t="s">
        <v>2230</v>
      </c>
      <c r="D1102" s="86"/>
      <c r="E1102" s="145" t="s">
        <v>38</v>
      </c>
      <c r="F1102" s="138" t="s">
        <v>2231</v>
      </c>
      <c r="G1102" s="129">
        <v>-0.90147999999999995</v>
      </c>
      <c r="H1102" s="109">
        <v>-49.348554</v>
      </c>
      <c r="I1102" s="132">
        <v>-1.7909478E-6</v>
      </c>
      <c r="J1102" s="70">
        <v>-4.4744798E-9</v>
      </c>
      <c r="K1102" s="189">
        <v>-0.2806418</v>
      </c>
      <c r="L1102" s="153"/>
      <c r="M1102" s="153"/>
      <c r="N1102" s="124"/>
      <c r="O1102" s="124"/>
      <c r="P1102" s="90"/>
      <c r="Q1102" s="90"/>
      <c r="R1102" s="31"/>
      <c r="S1102" s="23"/>
      <c r="T1102" s="31"/>
      <c r="U1102" s="31"/>
      <c r="V1102" s="31"/>
      <c r="W1102" s="31"/>
      <c r="X1102" s="31"/>
      <c r="Y1102" s="31"/>
      <c r="Z1102" s="31"/>
      <c r="AA1102" s="31"/>
      <c r="AB1102" s="31"/>
      <c r="AC1102" s="31"/>
      <c r="AE1102" s="75"/>
      <c r="AF1102" s="75"/>
      <c r="AG1102" s="20"/>
      <c r="AH1102" s="20"/>
      <c r="AI1102" s="20"/>
      <c r="AJ1102" s="20"/>
      <c r="AK1102" s="20"/>
      <c r="AL1102" s="20"/>
      <c r="AM1102" s="20"/>
      <c r="AN1102" s="20"/>
      <c r="AO1102" s="20"/>
      <c r="AP1102" s="20"/>
      <c r="AQ1102" s="20"/>
    </row>
    <row r="1103" spans="3:43" ht="15" x14ac:dyDescent="0.2">
      <c r="C1103" s="77" t="s">
        <v>2232</v>
      </c>
      <c r="D1103" s="86"/>
      <c r="E1103" s="145" t="s">
        <v>38</v>
      </c>
      <c r="F1103" s="138" t="s">
        <v>2233</v>
      </c>
      <c r="G1103" s="129">
        <v>-2.3278442962962962</v>
      </c>
      <c r="H1103" s="109">
        <v>-54.879770000000001</v>
      </c>
      <c r="I1103" s="132">
        <v>-4.7677797999999999E-6</v>
      </c>
      <c r="J1103" s="70">
        <v>-1.3429584E-8</v>
      </c>
      <c r="K1103" s="189">
        <v>-0.64917320000000001</v>
      </c>
      <c r="L1103" s="153"/>
      <c r="M1103" s="153"/>
      <c r="N1103" s="124"/>
      <c r="O1103" s="124"/>
      <c r="P1103" s="90"/>
      <c r="Q1103" s="90"/>
      <c r="R1103" s="31"/>
      <c r="S1103" s="23"/>
      <c r="T1103" s="31"/>
      <c r="U1103" s="31"/>
      <c r="V1103" s="31"/>
      <c r="W1103" s="31"/>
      <c r="X1103" s="31"/>
      <c r="Y1103" s="31"/>
      <c r="Z1103" s="31"/>
      <c r="AA1103" s="31"/>
      <c r="AB1103" s="31"/>
      <c r="AC1103" s="31"/>
      <c r="AE1103" s="75"/>
      <c r="AF1103" s="75"/>
      <c r="AG1103" s="20"/>
      <c r="AH1103" s="20"/>
      <c r="AI1103" s="20"/>
      <c r="AJ1103" s="20"/>
      <c r="AK1103" s="20"/>
      <c r="AL1103" s="20"/>
      <c r="AM1103" s="20"/>
      <c r="AN1103" s="20"/>
      <c r="AO1103" s="20"/>
      <c r="AP1103" s="20"/>
      <c r="AQ1103" s="20"/>
    </row>
    <row r="1104" spans="3:43" ht="15" x14ac:dyDescent="0.2">
      <c r="C1104" s="77" t="s">
        <v>2234</v>
      </c>
      <c r="D1104" s="106">
        <v>1</v>
      </c>
      <c r="E1104" s="145" t="s">
        <v>38</v>
      </c>
      <c r="F1104" s="138" t="s">
        <v>2235</v>
      </c>
      <c r="G1104" s="129">
        <v>0.2113257185185185</v>
      </c>
      <c r="H1104" s="109">
        <v>-9.8108926000000007</v>
      </c>
      <c r="I1104" s="132">
        <v>8.3115958E-7</v>
      </c>
      <c r="J1104" s="70">
        <v>2.2932631E-10</v>
      </c>
      <c r="K1104" s="190">
        <v>-0.30670207999999999</v>
      </c>
      <c r="L1104" s="153"/>
      <c r="M1104" s="153"/>
      <c r="N1104" s="124"/>
      <c r="O1104" s="124"/>
      <c r="P1104" s="90"/>
      <c r="Q1104" s="90"/>
      <c r="R1104" s="31"/>
      <c r="S1104" s="23"/>
      <c r="T1104" s="31"/>
      <c r="U1104" s="31"/>
      <c r="V1104" s="31"/>
      <c r="W1104" s="31"/>
      <c r="X1104" s="31"/>
      <c r="Y1104" s="31"/>
      <c r="Z1104" s="31"/>
      <c r="AA1104" s="31"/>
      <c r="AB1104" s="31"/>
      <c r="AC1104" s="31"/>
      <c r="AE1104" s="75"/>
      <c r="AF1104" s="75"/>
      <c r="AG1104" s="20"/>
      <c r="AH1104" s="20"/>
      <c r="AI1104" s="20"/>
      <c r="AJ1104" s="20"/>
      <c r="AK1104" s="20"/>
      <c r="AL1104" s="20"/>
      <c r="AM1104" s="20"/>
      <c r="AN1104" s="20"/>
      <c r="AO1104" s="20"/>
      <c r="AP1104" s="20"/>
      <c r="AQ1104" s="20"/>
    </row>
    <row r="1105" spans="3:43" ht="15" x14ac:dyDescent="0.2">
      <c r="C1105" s="77" t="s">
        <v>2236</v>
      </c>
      <c r="D1105" s="86"/>
      <c r="E1105" s="145" t="s">
        <v>38</v>
      </c>
      <c r="F1105" s="138" t="s">
        <v>2237</v>
      </c>
      <c r="G1105" s="129">
        <v>0.14462217037037037</v>
      </c>
      <c r="H1105" s="109">
        <v>-9.2182607000000001</v>
      </c>
      <c r="I1105" s="132">
        <v>-1.1598685E-6</v>
      </c>
      <c r="J1105" s="70">
        <v>-5.6236336000000003E-9</v>
      </c>
      <c r="K1105" s="190">
        <v>-0.26320960999999998</v>
      </c>
      <c r="L1105" s="153"/>
      <c r="M1105" s="153"/>
      <c r="N1105" s="124"/>
      <c r="O1105" s="124"/>
      <c r="P1105" s="90"/>
      <c r="Q1105" s="90"/>
      <c r="R1105" s="31"/>
      <c r="S1105" s="23"/>
      <c r="T1105" s="31"/>
      <c r="U1105" s="31"/>
      <c r="V1105" s="31"/>
      <c r="W1105" s="31"/>
      <c r="X1105" s="31"/>
      <c r="Y1105" s="31"/>
      <c r="Z1105" s="31"/>
      <c r="AA1105" s="31"/>
      <c r="AB1105" s="31"/>
      <c r="AC1105" s="31"/>
      <c r="AE1105" s="75"/>
      <c r="AF1105" s="75"/>
      <c r="AG1105" s="20"/>
      <c r="AH1105" s="20"/>
      <c r="AI1105" s="20"/>
      <c r="AJ1105" s="20"/>
      <c r="AK1105" s="20"/>
      <c r="AL1105" s="20"/>
      <c r="AM1105" s="20"/>
      <c r="AN1105" s="20"/>
      <c r="AO1105" s="20"/>
      <c r="AP1105" s="20"/>
      <c r="AQ1105" s="20"/>
    </row>
    <row r="1106" spans="3:43" x14ac:dyDescent="0.15">
      <c r="D1106" s="20" t="s">
        <v>13715</v>
      </c>
      <c r="G1106" s="20"/>
      <c r="H1106" s="69"/>
      <c r="I1106" s="70"/>
      <c r="L1106" s="153"/>
      <c r="AE1106" s="75"/>
      <c r="AF1106" s="75"/>
      <c r="AG1106" s="20"/>
      <c r="AH1106" s="20"/>
      <c r="AI1106" s="20"/>
      <c r="AJ1106" s="20"/>
      <c r="AK1106" s="20"/>
      <c r="AL1106" s="20"/>
      <c r="AM1106" s="20"/>
      <c r="AN1106" s="20"/>
      <c r="AO1106" s="20"/>
      <c r="AP1106" s="20"/>
      <c r="AQ1106" s="20"/>
    </row>
    <row r="1107" spans="3:43" x14ac:dyDescent="0.15">
      <c r="G1107" s="20"/>
      <c r="H1107" s="69"/>
      <c r="I1107" s="70"/>
      <c r="AE1107" s="75"/>
      <c r="AF1107" s="75"/>
      <c r="AG1107" s="20"/>
      <c r="AH1107" s="20"/>
      <c r="AI1107" s="20"/>
      <c r="AJ1107" s="20"/>
      <c r="AK1107" s="20"/>
      <c r="AL1107" s="20"/>
      <c r="AM1107" s="20"/>
      <c r="AN1107" s="20"/>
      <c r="AO1107" s="20"/>
      <c r="AP1107" s="20"/>
      <c r="AQ1107" s="20"/>
    </row>
    <row r="1108" spans="3:43" x14ac:dyDescent="0.15">
      <c r="G1108" s="20"/>
      <c r="H1108" s="69"/>
      <c r="I1108" s="70"/>
      <c r="AE1108" s="75"/>
      <c r="AF1108" s="75"/>
      <c r="AG1108" s="20"/>
      <c r="AH1108" s="20"/>
      <c r="AI1108" s="20"/>
      <c r="AJ1108" s="20"/>
      <c r="AK1108" s="20"/>
      <c r="AL1108" s="20"/>
      <c r="AM1108" s="20"/>
      <c r="AN1108" s="20"/>
      <c r="AO1108" s="20"/>
      <c r="AP1108" s="20"/>
      <c r="AQ1108" s="20"/>
    </row>
    <row r="1109" spans="3:43" x14ac:dyDescent="0.15">
      <c r="G1109" s="20"/>
      <c r="H1109" s="69"/>
      <c r="I1109" s="70"/>
      <c r="AE1109" s="75"/>
      <c r="AF1109" s="75"/>
      <c r="AG1109" s="20"/>
      <c r="AH1109" s="20"/>
      <c r="AI1109" s="20"/>
      <c r="AJ1109" s="20"/>
      <c r="AK1109" s="20"/>
      <c r="AL1109" s="20"/>
      <c r="AM1109" s="20"/>
      <c r="AN1109" s="20"/>
      <c r="AO1109" s="20"/>
      <c r="AP1109" s="20"/>
      <c r="AQ1109" s="20"/>
    </row>
    <row r="1110" spans="3:43" x14ac:dyDescent="0.15">
      <c r="G1110" s="20"/>
      <c r="H1110" s="69"/>
      <c r="I1110" s="70"/>
      <c r="AE1110" s="75"/>
      <c r="AF1110" s="75"/>
      <c r="AG1110" s="20"/>
      <c r="AH1110" s="20"/>
      <c r="AI1110" s="20"/>
      <c r="AJ1110" s="20"/>
      <c r="AK1110" s="20"/>
      <c r="AL1110" s="20"/>
      <c r="AM1110" s="20"/>
      <c r="AN1110" s="20"/>
      <c r="AO1110" s="20"/>
      <c r="AP1110" s="20"/>
      <c r="AQ1110" s="20"/>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K7362"/>
  <sheetViews>
    <sheetView zoomScale="143" zoomScaleNormal="78" workbookViewId="0">
      <pane xSplit="5" ySplit="15" topLeftCell="F6625" activePane="bottomRight" state="frozenSplit"/>
      <selection activeCell="L467" sqref="L467:N468"/>
      <selection pane="topRight" activeCell="L467" sqref="L467:N468"/>
      <selection pane="bottomLeft" activeCell="L467" sqref="L467:N468"/>
      <selection pane="bottomRight" activeCell="C6628" sqref="C6628"/>
    </sheetView>
  </sheetViews>
  <sheetFormatPr baseColWidth="10" defaultColWidth="9.33203125" defaultRowHeight="13" x14ac:dyDescent="0.15"/>
  <cols>
    <col min="1" max="1" width="8" style="20" customWidth="1"/>
    <col min="2" max="2" width="15.6640625" style="19" customWidth="1"/>
    <col min="3" max="3" width="4.33203125" style="20" customWidth="1"/>
    <col min="4" max="4" width="5.83203125" style="20" customWidth="1"/>
    <col min="5" max="5" width="54.83203125" style="103" customWidth="1"/>
    <col min="6" max="9" width="13.83203125" style="201" customWidth="1"/>
    <col min="10" max="10" width="13.5" style="201" customWidth="1"/>
    <col min="11" max="11" width="12.33203125" style="201" customWidth="1"/>
    <col min="12" max="12" width="12.6640625" style="201" customWidth="1"/>
    <col min="13" max="21" width="13.83203125" style="201" customWidth="1"/>
    <col min="22" max="22" width="3.83203125" style="23" customWidth="1"/>
    <col min="23" max="23" width="15" style="202" customWidth="1"/>
    <col min="24" max="24" width="18.1640625" style="203" customWidth="1"/>
    <col min="25" max="25" width="17.33203125" style="203" customWidth="1"/>
    <col min="26" max="26" width="15.83203125" style="203" customWidth="1"/>
    <col min="27" max="27" width="15" style="203" customWidth="1"/>
    <col min="28" max="29" width="13.1640625" style="203" customWidth="1"/>
    <col min="30" max="30" width="14" style="203" customWidth="1"/>
    <col min="31" max="33" width="12.83203125" style="143" customWidth="1"/>
    <col min="34" max="35" width="9.5" style="22" bestFit="1" customWidth="1"/>
    <col min="36" max="36" width="37.83203125" style="22" customWidth="1"/>
    <col min="37" max="40" width="9.5" style="22" bestFit="1" customWidth="1"/>
    <col min="41" max="44" width="9.33203125" style="20"/>
    <col min="45" max="45" width="11.1640625" style="22" bestFit="1" customWidth="1"/>
    <col min="46" max="46" width="10.1640625" style="22" bestFit="1" customWidth="1"/>
    <col min="47" max="48" width="11.1640625" style="22" bestFit="1" customWidth="1"/>
    <col min="49" max="49" width="10.1640625" style="22" bestFit="1" customWidth="1"/>
    <col min="50" max="51" width="11.1640625" style="22" bestFit="1" customWidth="1"/>
    <col min="52" max="52" width="10.1640625" style="22" bestFit="1" customWidth="1"/>
    <col min="53" max="53" width="11.1640625" style="22" bestFit="1" customWidth="1"/>
    <col min="54" max="62" width="9.5" style="22" bestFit="1" customWidth="1"/>
    <col min="63" max="63" width="9.6640625" style="22" bestFit="1" customWidth="1"/>
    <col min="64" max="64" width="9.5" style="22" bestFit="1" customWidth="1"/>
    <col min="65" max="66" width="9.6640625" style="22" bestFit="1" customWidth="1"/>
    <col min="67" max="67" width="9.5" style="22" bestFit="1" customWidth="1"/>
    <col min="68" max="113" width="9.33203125" style="22" bestFit="1" customWidth="1"/>
    <col min="114" max="114" width="9.5" style="22" bestFit="1" customWidth="1"/>
    <col min="115" max="116" width="9.33203125" style="22" bestFit="1" customWidth="1"/>
    <col min="117" max="118" width="9.5" style="22" bestFit="1" customWidth="1"/>
    <col min="119" max="129" width="9.33203125" style="22"/>
    <col min="130" max="16384" width="9.33203125" style="20"/>
  </cols>
  <sheetData>
    <row r="1" spans="1:129" s="194" customFormat="1" ht="31" x14ac:dyDescent="0.35">
      <c r="A1" s="193" t="s">
        <v>2238</v>
      </c>
    </row>
    <row r="2" spans="1:129" s="194" customFormat="1" ht="16.5" customHeight="1" x14ac:dyDescent="0.35">
      <c r="A2" s="193"/>
      <c r="G2" s="195"/>
      <c r="H2" s="195"/>
      <c r="I2" s="195"/>
      <c r="J2" s="195"/>
      <c r="K2" s="195"/>
      <c r="L2" s="195"/>
      <c r="M2" s="195"/>
      <c r="N2" s="195"/>
      <c r="O2" s="195"/>
      <c r="P2" s="195"/>
      <c r="Q2" s="195"/>
    </row>
    <row r="3" spans="1:129" s="194" customFormat="1" ht="16.5" customHeight="1" x14ac:dyDescent="0.2">
      <c r="A3" s="194" t="s">
        <v>2239</v>
      </c>
      <c r="G3" s="195"/>
      <c r="H3" s="195"/>
      <c r="I3" s="195"/>
      <c r="J3" s="195"/>
      <c r="K3" s="195"/>
      <c r="L3" s="195"/>
      <c r="M3" s="195"/>
      <c r="N3" s="195"/>
      <c r="O3" s="195"/>
      <c r="P3" s="196"/>
      <c r="Q3" s="195"/>
    </row>
    <row r="4" spans="1:129" s="194" customFormat="1" ht="16.5" customHeight="1" x14ac:dyDescent="0.2">
      <c r="A4" s="194" t="s">
        <v>2240</v>
      </c>
      <c r="G4" s="195"/>
      <c r="H4" s="195"/>
      <c r="I4" s="195"/>
      <c r="J4" s="195"/>
      <c r="K4" s="195"/>
      <c r="L4" s="195"/>
      <c r="M4" s="195"/>
      <c r="N4" s="195"/>
      <c r="O4" s="195"/>
      <c r="P4" s="196"/>
      <c r="Q4" s="195"/>
    </row>
    <row r="5" spans="1:129" s="194" customFormat="1" ht="16.5" customHeight="1" x14ac:dyDescent="0.2">
      <c r="G5" s="195"/>
      <c r="H5" s="195"/>
      <c r="I5" s="195"/>
      <c r="J5" s="195"/>
      <c r="K5" s="195"/>
      <c r="L5" s="195"/>
      <c r="M5" s="195"/>
      <c r="N5" s="195"/>
      <c r="O5" s="195"/>
      <c r="P5" s="196"/>
      <c r="Q5" s="195"/>
    </row>
    <row r="6" spans="1:129" s="194" customFormat="1" ht="16.5" customHeight="1" x14ac:dyDescent="0.2">
      <c r="G6" s="382"/>
      <c r="H6" s="382"/>
      <c r="I6" s="382"/>
      <c r="J6" s="382"/>
      <c r="K6" s="382"/>
      <c r="L6" s="382"/>
      <c r="M6" s="382"/>
      <c r="N6" s="382"/>
      <c r="O6" s="382"/>
      <c r="P6" s="382"/>
      <c r="Q6" s="195"/>
    </row>
    <row r="7" spans="1:129" x14ac:dyDescent="0.15">
      <c r="E7" s="103" t="s">
        <v>2241</v>
      </c>
      <c r="F7" s="197"/>
      <c r="G7" s="197"/>
      <c r="H7" s="197"/>
      <c r="I7" s="197"/>
      <c r="J7" s="198"/>
      <c r="K7" s="197"/>
      <c r="L7" s="199"/>
      <c r="M7" s="200"/>
      <c r="O7" s="200"/>
      <c r="Q7" s="200"/>
      <c r="R7" s="200"/>
      <c r="S7" s="200"/>
    </row>
    <row r="8" spans="1:129" ht="12.75" customHeight="1" x14ac:dyDescent="0.15">
      <c r="C8" s="103"/>
      <c r="E8" s="204" t="s">
        <v>2242</v>
      </c>
      <c r="F8" s="197"/>
      <c r="G8" s="197"/>
      <c r="H8" s="197"/>
      <c r="I8" s="197"/>
      <c r="J8" s="205"/>
      <c r="K8" s="200"/>
      <c r="L8" s="201" t="s">
        <v>2243</v>
      </c>
      <c r="M8" s="200"/>
      <c r="O8" s="200"/>
      <c r="R8" s="200"/>
      <c r="S8" s="200"/>
      <c r="T8" s="82"/>
      <c r="U8" s="82"/>
      <c r="AE8" s="143" t="s">
        <v>2244</v>
      </c>
    </row>
    <row r="9" spans="1:129" ht="12.75" customHeight="1" x14ac:dyDescent="0.15">
      <c r="E9" s="206" t="s">
        <v>2245</v>
      </c>
      <c r="F9" s="207"/>
      <c r="G9" s="207"/>
      <c r="H9" s="207"/>
      <c r="I9" s="207"/>
      <c r="K9" s="200"/>
      <c r="L9" s="208" t="s">
        <v>2246</v>
      </c>
      <c r="M9" s="200"/>
      <c r="N9" s="198"/>
      <c r="O9" s="200"/>
      <c r="P9" s="198"/>
      <c r="Q9" s="200"/>
      <c r="R9" s="200"/>
      <c r="S9" s="200"/>
      <c r="AE9" s="143" t="s">
        <v>2247</v>
      </c>
    </row>
    <row r="10" spans="1:129" ht="12.75" customHeight="1" x14ac:dyDescent="0.15">
      <c r="E10" s="206" t="s">
        <v>2248</v>
      </c>
      <c r="F10" s="207"/>
      <c r="G10" s="207"/>
      <c r="H10" s="207"/>
      <c r="I10" s="207"/>
      <c r="K10" s="200"/>
      <c r="M10" s="200"/>
      <c r="O10" s="200"/>
      <c r="Q10" s="200"/>
      <c r="R10" s="200"/>
    </row>
    <row r="11" spans="1:129" ht="12.75" customHeight="1" x14ac:dyDescent="0.15">
      <c r="E11" s="21"/>
      <c r="F11" s="209" t="s">
        <v>2249</v>
      </c>
      <c r="G11" s="209" t="s">
        <v>2249</v>
      </c>
      <c r="H11" s="209" t="s">
        <v>2249</v>
      </c>
      <c r="I11" s="209" t="s">
        <v>2249</v>
      </c>
      <c r="J11" s="209" t="s">
        <v>2250</v>
      </c>
      <c r="K11" s="210"/>
      <c r="L11" s="211"/>
      <c r="M11" s="211"/>
      <c r="N11" s="211"/>
      <c r="O11" s="211"/>
      <c r="P11" s="211"/>
      <c r="Q11" s="211"/>
      <c r="R11" s="211"/>
      <c r="S11" s="211"/>
      <c r="T11" s="211"/>
      <c r="U11" s="211"/>
      <c r="V11" s="212"/>
      <c r="AE11" s="24"/>
      <c r="AF11" s="24"/>
      <c r="AG11" s="25" t="s">
        <v>13</v>
      </c>
    </row>
    <row r="12" spans="1:129" ht="12.75" customHeight="1" x14ac:dyDescent="0.15">
      <c r="D12" s="32"/>
      <c r="E12" s="33"/>
      <c r="F12" s="213" t="s">
        <v>2251</v>
      </c>
      <c r="G12" s="213" t="s">
        <v>2252</v>
      </c>
      <c r="H12" s="213" t="s">
        <v>2253</v>
      </c>
      <c r="I12" s="213" t="s">
        <v>2254</v>
      </c>
      <c r="J12" s="213" t="s">
        <v>2255</v>
      </c>
      <c r="K12" s="214"/>
      <c r="L12" s="33"/>
      <c r="M12" s="33"/>
      <c r="N12" s="33"/>
      <c r="O12" s="33"/>
      <c r="P12" s="33"/>
      <c r="Q12" s="33"/>
      <c r="R12" s="33"/>
      <c r="S12" s="33"/>
      <c r="T12" s="33"/>
      <c r="U12" s="33"/>
      <c r="V12" s="212"/>
      <c r="AE12" s="24"/>
      <c r="AF12" s="24"/>
      <c r="AG12" s="25" t="s">
        <v>14</v>
      </c>
    </row>
    <row r="13" spans="1:129" s="215" customFormat="1" x14ac:dyDescent="0.15">
      <c r="B13" s="19"/>
      <c r="C13" s="34"/>
      <c r="D13" s="35"/>
      <c r="E13" s="36" t="s">
        <v>15</v>
      </c>
      <c r="F13" s="216" t="s">
        <v>2256</v>
      </c>
      <c r="G13" s="216" t="s">
        <v>2257</v>
      </c>
      <c r="H13" s="216" t="s">
        <v>2257</v>
      </c>
      <c r="I13" s="216" t="s">
        <v>2257</v>
      </c>
      <c r="J13" s="217" t="s">
        <v>2257</v>
      </c>
      <c r="K13" s="218" t="s">
        <v>2258</v>
      </c>
      <c r="L13" s="218" t="s">
        <v>2259</v>
      </c>
      <c r="M13" s="218" t="s">
        <v>2260</v>
      </c>
      <c r="N13" s="218" t="s">
        <v>2261</v>
      </c>
      <c r="O13" s="218" t="s">
        <v>2262</v>
      </c>
      <c r="P13" s="218" t="s">
        <v>2263</v>
      </c>
      <c r="Q13" s="218" t="s">
        <v>2264</v>
      </c>
      <c r="R13" s="218" t="s">
        <v>2265</v>
      </c>
      <c r="S13" s="218" t="s">
        <v>2266</v>
      </c>
      <c r="T13" s="218" t="s">
        <v>2267</v>
      </c>
      <c r="U13" s="219" t="s">
        <v>2268</v>
      </c>
      <c r="V13" s="220"/>
      <c r="W13" s="221" t="s">
        <v>16</v>
      </c>
      <c r="X13" s="222" t="s">
        <v>17</v>
      </c>
      <c r="Y13" s="222" t="s">
        <v>17</v>
      </c>
      <c r="Z13" s="222" t="s">
        <v>17</v>
      </c>
      <c r="AA13" s="222" t="s">
        <v>17</v>
      </c>
      <c r="AB13" s="222" t="s">
        <v>17</v>
      </c>
      <c r="AC13" s="222" t="s">
        <v>17</v>
      </c>
      <c r="AD13" s="222" t="s">
        <v>17</v>
      </c>
      <c r="AE13" s="39" t="s">
        <v>18</v>
      </c>
      <c r="AF13" s="39" t="s">
        <v>18</v>
      </c>
      <c r="AG13" s="39" t="s">
        <v>18</v>
      </c>
      <c r="AH13" s="43"/>
      <c r="AI13" s="43"/>
      <c r="AJ13" s="43"/>
      <c r="AK13" s="43"/>
      <c r="AL13" s="43"/>
      <c r="AM13" s="43"/>
      <c r="AN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row>
    <row r="14" spans="1:129" s="215" customFormat="1" x14ac:dyDescent="0.15">
      <c r="B14" s="19"/>
      <c r="C14" s="34"/>
      <c r="D14" s="35"/>
      <c r="E14" s="44"/>
      <c r="F14" s="223" t="s">
        <v>2269</v>
      </c>
      <c r="G14" s="223" t="s">
        <v>21</v>
      </c>
      <c r="H14" s="223" t="s">
        <v>2270</v>
      </c>
      <c r="I14" s="223" t="s">
        <v>2271</v>
      </c>
      <c r="J14" s="224" t="s">
        <v>2272</v>
      </c>
      <c r="K14" s="225"/>
      <c r="L14" s="225"/>
      <c r="M14" s="226" t="s">
        <v>2273</v>
      </c>
      <c r="N14" s="225" t="s">
        <v>2274</v>
      </c>
      <c r="O14" s="227" t="s">
        <v>2275</v>
      </c>
      <c r="P14" s="226" t="s">
        <v>2276</v>
      </c>
      <c r="Q14" s="226" t="s">
        <v>2277</v>
      </c>
      <c r="R14" s="226" t="s">
        <v>2277</v>
      </c>
      <c r="S14" s="226"/>
      <c r="T14" s="225" t="s">
        <v>2278</v>
      </c>
      <c r="U14" s="228" t="s">
        <v>2279</v>
      </c>
      <c r="V14" s="220"/>
      <c r="W14" s="229" t="s">
        <v>19</v>
      </c>
      <c r="X14" s="230" t="s">
        <v>20</v>
      </c>
      <c r="Y14" s="230" t="s">
        <v>2280</v>
      </c>
      <c r="Z14" s="230" t="s">
        <v>2281</v>
      </c>
      <c r="AA14" s="230" t="s">
        <v>2282</v>
      </c>
      <c r="AB14" s="230" t="s">
        <v>2282</v>
      </c>
      <c r="AC14" s="230" t="s">
        <v>2283</v>
      </c>
      <c r="AD14" s="230" t="s">
        <v>2284</v>
      </c>
      <c r="AE14" s="47" t="s">
        <v>21</v>
      </c>
      <c r="AF14" s="47" t="s">
        <v>22</v>
      </c>
      <c r="AG14" s="47" t="s">
        <v>23</v>
      </c>
      <c r="AH14" s="43"/>
      <c r="AI14" s="43"/>
      <c r="AJ14" s="43"/>
      <c r="AK14" s="43"/>
      <c r="AL14" s="43"/>
      <c r="AM14" s="43"/>
      <c r="AN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row>
    <row r="15" spans="1:129" x14ac:dyDescent="0.15">
      <c r="C15" s="50"/>
      <c r="D15" s="51" t="s">
        <v>24</v>
      </c>
      <c r="E15" s="52"/>
      <c r="F15" s="231" t="s">
        <v>2285</v>
      </c>
      <c r="G15" s="231" t="s">
        <v>2285</v>
      </c>
      <c r="H15" s="231" t="s">
        <v>2286</v>
      </c>
      <c r="I15" s="231" t="s">
        <v>2287</v>
      </c>
      <c r="J15" s="232" t="s">
        <v>2288</v>
      </c>
      <c r="K15" s="233" t="s">
        <v>2285</v>
      </c>
      <c r="L15" s="233" t="s">
        <v>2285</v>
      </c>
      <c r="M15" s="233" t="s">
        <v>2285</v>
      </c>
      <c r="N15" s="233" t="s">
        <v>2285</v>
      </c>
      <c r="O15" s="233" t="s">
        <v>2285</v>
      </c>
      <c r="P15" s="233" t="s">
        <v>2285</v>
      </c>
      <c r="Q15" s="233" t="s">
        <v>2285</v>
      </c>
      <c r="R15" s="233" t="s">
        <v>2285</v>
      </c>
      <c r="S15" s="233" t="s">
        <v>2285</v>
      </c>
      <c r="T15" s="233" t="s">
        <v>2285</v>
      </c>
      <c r="U15" s="234" t="s">
        <v>2285</v>
      </c>
      <c r="V15" s="235"/>
      <c r="W15" s="236" t="s">
        <v>25</v>
      </c>
      <c r="X15" s="237" t="s">
        <v>26</v>
      </c>
      <c r="Y15" s="237" t="s">
        <v>26</v>
      </c>
      <c r="Z15" s="237" t="s">
        <v>26</v>
      </c>
      <c r="AA15" s="238" t="s">
        <v>2289</v>
      </c>
      <c r="AB15" s="237" t="s">
        <v>26</v>
      </c>
      <c r="AC15" s="237" t="s">
        <v>26</v>
      </c>
      <c r="AD15" s="237" t="s">
        <v>26</v>
      </c>
      <c r="AE15" s="55" t="s">
        <v>27</v>
      </c>
      <c r="AF15" s="55" t="s">
        <v>28</v>
      </c>
      <c r="AG15" s="55" t="s">
        <v>29</v>
      </c>
      <c r="AI15" s="239" t="s">
        <v>2290</v>
      </c>
      <c r="AK15" s="60"/>
    </row>
    <row r="16" spans="1:129" ht="14" x14ac:dyDescent="0.15">
      <c r="C16" s="61"/>
      <c r="D16" s="61"/>
      <c r="E16" s="62"/>
      <c r="F16" s="240"/>
      <c r="G16" s="240"/>
      <c r="H16" s="240"/>
      <c r="I16" s="240"/>
      <c r="J16" s="240"/>
      <c r="K16" s="240"/>
      <c r="L16" s="241"/>
      <c r="M16" s="241"/>
      <c r="N16" s="241"/>
      <c r="O16" s="241"/>
      <c r="P16" s="241"/>
      <c r="Q16" s="241"/>
      <c r="R16" s="241"/>
      <c r="S16" s="241"/>
      <c r="T16" s="240"/>
      <c r="U16" s="240"/>
      <c r="V16" s="164"/>
      <c r="W16" s="242"/>
      <c r="X16" s="243"/>
      <c r="Y16" s="243"/>
      <c r="Z16" s="243"/>
      <c r="AA16" s="243"/>
      <c r="AB16" s="243"/>
      <c r="AC16" s="244"/>
      <c r="AD16" s="243"/>
      <c r="AE16" s="245"/>
      <c r="AF16" s="245"/>
      <c r="AG16" s="245"/>
      <c r="AI16" s="66" t="s">
        <v>2291</v>
      </c>
      <c r="AJ16" s="66" t="s">
        <v>2292</v>
      </c>
      <c r="AK16" s="60" t="s">
        <v>2293</v>
      </c>
      <c r="AL16" s="60" t="s">
        <v>2294</v>
      </c>
    </row>
    <row r="17" spans="1:129" ht="14" x14ac:dyDescent="0.15">
      <c r="A17" s="61" t="s">
        <v>2295</v>
      </c>
      <c r="B17" s="67" t="s">
        <v>2296</v>
      </c>
      <c r="C17" s="83" t="s">
        <v>2297</v>
      </c>
      <c r="D17" s="83"/>
      <c r="E17" s="73"/>
      <c r="F17" s="164"/>
      <c r="G17" s="164"/>
      <c r="H17" s="164"/>
      <c r="I17" s="164"/>
      <c r="J17" s="23"/>
      <c r="K17" s="23"/>
      <c r="L17" s="23"/>
      <c r="M17" s="23"/>
      <c r="N17" s="164"/>
      <c r="O17" s="23"/>
      <c r="P17" s="23"/>
      <c r="Q17" s="164"/>
      <c r="R17" s="164"/>
      <c r="S17" s="23"/>
      <c r="T17" s="23"/>
      <c r="U17" s="23"/>
      <c r="W17" s="246"/>
      <c r="X17" s="247"/>
      <c r="Y17" s="247"/>
      <c r="Z17" s="247"/>
      <c r="AA17" s="116"/>
      <c r="AB17" s="247"/>
      <c r="AC17" s="247"/>
      <c r="AD17" s="247"/>
      <c r="AE17" s="28"/>
      <c r="AF17" s="28"/>
      <c r="AG17" s="28"/>
      <c r="AI17" s="66" t="s">
        <v>2298</v>
      </c>
      <c r="AJ17" s="66" t="s">
        <v>2299</v>
      </c>
      <c r="AK17" s="60" t="s">
        <v>2300</v>
      </c>
      <c r="AL17" s="60" t="s">
        <v>2301</v>
      </c>
    </row>
    <row r="18" spans="1:129" ht="14" x14ac:dyDescent="0.15">
      <c r="B18" s="77" t="s">
        <v>2302</v>
      </c>
      <c r="C18" s="83"/>
      <c r="D18" s="84" t="s">
        <v>38</v>
      </c>
      <c r="E18" s="20" t="s">
        <v>2303</v>
      </c>
      <c r="F18" s="202">
        <f t="shared" ref="F18:F49" si="0">G18+H18+I18+J18</f>
        <v>0.37845742852999997</v>
      </c>
      <c r="G18" s="202">
        <f t="shared" ref="G18:G49" si="1">M18+N18+O18</f>
        <v>3.0478714889999998E-2</v>
      </c>
      <c r="H18" s="202">
        <f t="shared" ref="H18:H49" si="2">K18+L18+P18</f>
        <v>7.0284805039999995E-2</v>
      </c>
      <c r="I18" s="202">
        <f t="shared" ref="I18:I49" si="3">Q18+IF(R18="x",0,R18)+IF(S18="x",0,S18)+IF(T18="x",0,T18)+U18</f>
        <v>0.19777578259999998</v>
      </c>
      <c r="J18" s="202">
        <v>7.9918126000000006E-2</v>
      </c>
      <c r="K18" s="202">
        <v>4.8118566000000002E-2</v>
      </c>
      <c r="L18" s="202">
        <v>2.1753702E-2</v>
      </c>
      <c r="M18" s="202">
        <v>6.8080758999999999E-4</v>
      </c>
      <c r="N18" s="202">
        <v>2.3843283999999999E-2</v>
      </c>
      <c r="O18" s="202">
        <v>5.9546232999999997E-3</v>
      </c>
      <c r="P18" s="202">
        <v>4.1253703999999999E-4</v>
      </c>
      <c r="Q18" s="202">
        <v>3.7385226E-3</v>
      </c>
      <c r="R18" s="202">
        <v>0</v>
      </c>
      <c r="S18" s="202">
        <v>0</v>
      </c>
      <c r="T18" s="202">
        <v>0</v>
      </c>
      <c r="U18" s="202">
        <v>0.19403725999999999</v>
      </c>
      <c r="V18" s="246"/>
      <c r="W18" s="246">
        <f>J18/0.135</f>
        <v>0.59198611851851857</v>
      </c>
      <c r="X18" s="191">
        <v>22.638967000000001</v>
      </c>
      <c r="Y18" s="191">
        <v>6.2414655999999997</v>
      </c>
      <c r="Z18" s="191">
        <v>0.43060753000000002</v>
      </c>
      <c r="AA18" s="191">
        <v>8.2193529999999998E-4</v>
      </c>
      <c r="AB18" s="191">
        <v>15.752976</v>
      </c>
      <c r="AC18" s="191">
        <v>3.7127180000000003E-2</v>
      </c>
      <c r="AD18" s="191">
        <v>0.17596827000000001</v>
      </c>
      <c r="AE18" s="76">
        <v>1.8007357000000001E-6</v>
      </c>
      <c r="AF18" s="76">
        <v>2.2048443999999999E-8</v>
      </c>
      <c r="AG18" s="20">
        <v>4.5882088000000001E-2</v>
      </c>
      <c r="AH18" s="20"/>
      <c r="AI18" s="66" t="s">
        <v>2304</v>
      </c>
      <c r="AJ18" s="66" t="s">
        <v>2305</v>
      </c>
      <c r="AK18" s="20"/>
      <c r="AL18" s="20"/>
      <c r="AM18" s="20"/>
      <c r="AN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row>
    <row r="19" spans="1:129" ht="14" x14ac:dyDescent="0.15">
      <c r="B19" s="77" t="s">
        <v>2306</v>
      </c>
      <c r="C19" s="83"/>
      <c r="D19" s="84" t="s">
        <v>38</v>
      </c>
      <c r="E19" s="20" t="s">
        <v>2307</v>
      </c>
      <c r="F19" s="202">
        <f t="shared" si="0"/>
        <v>0.21818161648000003</v>
      </c>
      <c r="G19" s="202">
        <f t="shared" si="1"/>
        <v>2.4536515740000001E-2</v>
      </c>
      <c r="H19" s="202">
        <f t="shared" si="2"/>
        <v>0.14047550149000002</v>
      </c>
      <c r="I19" s="202">
        <f t="shared" si="3"/>
        <v>2.3749552500000001E-3</v>
      </c>
      <c r="J19" s="202">
        <v>5.0794644E-2</v>
      </c>
      <c r="K19" s="202">
        <v>9.6017615000000001E-2</v>
      </c>
      <c r="L19" s="202">
        <v>4.3471596000000001E-2</v>
      </c>
      <c r="M19" s="202">
        <v>4.3715574000000002E-4</v>
      </c>
      <c r="N19" s="202">
        <v>1.1857532E-2</v>
      </c>
      <c r="O19" s="202">
        <v>1.2241828E-2</v>
      </c>
      <c r="P19" s="202">
        <v>9.862904899999999E-4</v>
      </c>
      <c r="Q19" s="202">
        <v>1.9382617E-3</v>
      </c>
      <c r="R19" s="202">
        <v>0</v>
      </c>
      <c r="S19" s="202">
        <v>0</v>
      </c>
      <c r="T19" s="202">
        <v>0</v>
      </c>
      <c r="U19" s="202">
        <v>4.3669355000000001E-4</v>
      </c>
      <c r="V19" s="246"/>
      <c r="W19" s="246">
        <f>J19/0.135</f>
        <v>0.37625662222222217</v>
      </c>
      <c r="X19" s="191">
        <v>30.230677</v>
      </c>
      <c r="Y19" s="191">
        <v>3.5981600999999999</v>
      </c>
      <c r="Z19" s="191">
        <v>0.1855858</v>
      </c>
      <c r="AA19" s="191">
        <v>4.3677556000000002E-4</v>
      </c>
      <c r="AB19" s="191">
        <v>26.347888999999999</v>
      </c>
      <c r="AC19" s="191">
        <v>1.3935487E-2</v>
      </c>
      <c r="AD19" s="191">
        <v>8.4669590000000003E-2</v>
      </c>
      <c r="AE19" s="76">
        <v>1.8701716E-6</v>
      </c>
      <c r="AF19" s="76">
        <v>2.1390230999999999E-8</v>
      </c>
      <c r="AG19" s="20">
        <v>2.8600067999999999E-2</v>
      </c>
      <c r="AH19" s="20"/>
      <c r="AI19" s="66" t="s">
        <v>2308</v>
      </c>
      <c r="AJ19" s="66" t="s">
        <v>2309</v>
      </c>
      <c r="AK19" s="20"/>
      <c r="AL19" s="20"/>
      <c r="AM19" s="20"/>
      <c r="AN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row>
    <row r="20" spans="1:129" x14ac:dyDescent="0.15">
      <c r="B20" s="77" t="s">
        <v>2310</v>
      </c>
      <c r="C20" s="83"/>
      <c r="D20" s="84" t="s">
        <v>38</v>
      </c>
      <c r="E20" s="20" t="s">
        <v>2311</v>
      </c>
      <c r="F20" s="202">
        <f t="shared" si="0"/>
        <v>0.13756764536000002</v>
      </c>
      <c r="G20" s="202">
        <f t="shared" si="1"/>
        <v>1.5947139139999997E-2</v>
      </c>
      <c r="H20" s="202">
        <f t="shared" si="2"/>
        <v>6.4494727220000006E-2</v>
      </c>
      <c r="I20" s="202">
        <f t="shared" si="3"/>
        <v>4.2791560000000001E-3</v>
      </c>
      <c r="J20" s="202">
        <v>5.2846623000000002E-2</v>
      </c>
      <c r="K20" s="202">
        <v>3.8044774000000003E-2</v>
      </c>
      <c r="L20" s="202">
        <v>2.617879E-2</v>
      </c>
      <c r="M20" s="202">
        <v>4.5493653999999998E-4</v>
      </c>
      <c r="N20" s="202">
        <v>1.0746011999999999E-2</v>
      </c>
      <c r="O20" s="202">
        <v>4.7461906000000002E-3</v>
      </c>
      <c r="P20" s="202">
        <v>2.7116321999999998E-4</v>
      </c>
      <c r="Q20" s="202">
        <v>2.5011034999999999E-3</v>
      </c>
      <c r="R20" s="202">
        <v>0</v>
      </c>
      <c r="S20" s="202">
        <v>0</v>
      </c>
      <c r="T20" s="202">
        <v>0</v>
      </c>
      <c r="U20" s="202">
        <v>1.7780525E-3</v>
      </c>
      <c r="V20" s="246"/>
      <c r="W20" s="246"/>
      <c r="X20" s="191">
        <v>28.602364000000001</v>
      </c>
      <c r="Y20" s="191">
        <v>3.8091249</v>
      </c>
      <c r="Z20" s="191">
        <v>0.95430300000000001</v>
      </c>
      <c r="AA20" s="191">
        <v>4.4783109000000001E-4</v>
      </c>
      <c r="AB20" s="191">
        <v>23.587817999999999</v>
      </c>
      <c r="AC20" s="191">
        <v>1.6340212E-2</v>
      </c>
      <c r="AD20" s="191">
        <v>0.23433002999999999</v>
      </c>
      <c r="AE20" s="76">
        <v>8.8747354000000002E-7</v>
      </c>
      <c r="AF20" s="76">
        <v>1.5130205E-8</v>
      </c>
      <c r="AG20" s="20">
        <v>3.0753856E-2</v>
      </c>
      <c r="AH20" s="20"/>
      <c r="AI20" s="66"/>
      <c r="AJ20" s="66"/>
      <c r="AK20" s="20"/>
      <c r="AL20" s="20"/>
      <c r="AM20" s="20"/>
      <c r="AN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row>
    <row r="21" spans="1:129" ht="14" x14ac:dyDescent="0.15">
      <c r="B21" s="77" t="s">
        <v>2312</v>
      </c>
      <c r="C21" s="83"/>
      <c r="D21" s="84" t="s">
        <v>26</v>
      </c>
      <c r="E21" s="20" t="s">
        <v>2313</v>
      </c>
      <c r="F21" s="202">
        <f t="shared" si="0"/>
        <v>1.5312435512000001E-2</v>
      </c>
      <c r="G21" s="202">
        <f t="shared" si="1"/>
        <v>1.531082821E-3</v>
      </c>
      <c r="H21" s="202">
        <f t="shared" si="2"/>
        <v>2.6031019110000003E-3</v>
      </c>
      <c r="I21" s="202">
        <f t="shared" si="3"/>
        <v>7.2278492800000003E-3</v>
      </c>
      <c r="J21" s="202">
        <v>3.9504014999999998E-3</v>
      </c>
      <c r="K21" s="202">
        <v>2.0121268000000002E-3</v>
      </c>
      <c r="L21" s="202">
        <v>5.7436357000000004E-4</v>
      </c>
      <c r="M21" s="202">
        <v>7.9045180999999995E-5</v>
      </c>
      <c r="N21" s="202">
        <v>1.2869613E-3</v>
      </c>
      <c r="O21" s="202">
        <v>1.6507634E-4</v>
      </c>
      <c r="P21" s="202">
        <v>1.6611541000000001E-5</v>
      </c>
      <c r="Q21" s="202">
        <v>1.0250388E-4</v>
      </c>
      <c r="R21" s="202">
        <v>0</v>
      </c>
      <c r="S21" s="202">
        <v>0</v>
      </c>
      <c r="T21" s="202">
        <v>0</v>
      </c>
      <c r="U21" s="202">
        <v>7.1253454000000001E-3</v>
      </c>
      <c r="V21" s="246"/>
      <c r="W21" s="246">
        <f t="shared" ref="W21:W49" si="4">J21/0.135</f>
        <v>2.9262233333333332E-2</v>
      </c>
      <c r="X21" s="191">
        <v>1.0625083</v>
      </c>
      <c r="Y21" s="191">
        <v>0.22892608</v>
      </c>
      <c r="Z21" s="191">
        <v>1.3821893E-2</v>
      </c>
      <c r="AA21" s="191">
        <v>2.8544499000000001E-2</v>
      </c>
      <c r="AB21" s="191">
        <v>0.78436494000000001</v>
      </c>
      <c r="AC21" s="191">
        <v>1.0806447E-3</v>
      </c>
      <c r="AD21" s="191">
        <v>5.7702157999999998E-3</v>
      </c>
      <c r="AE21" s="76">
        <v>7.9442142000000003E-8</v>
      </c>
      <c r="AF21" s="76">
        <v>6.8912484000000005E-10</v>
      </c>
      <c r="AG21" s="20">
        <v>1.4541040999999999E-3</v>
      </c>
      <c r="AH21" s="20"/>
      <c r="AI21" s="66" t="s">
        <v>2314</v>
      </c>
      <c r="AJ21" s="66" t="s">
        <v>2315</v>
      </c>
      <c r="AK21" s="20"/>
      <c r="AL21" s="20"/>
      <c r="AM21" s="20"/>
      <c r="AN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row>
    <row r="22" spans="1:129" ht="14" x14ac:dyDescent="0.15">
      <c r="B22" s="77" t="s">
        <v>2316</v>
      </c>
      <c r="C22" s="83"/>
      <c r="D22" s="84" t="s">
        <v>38</v>
      </c>
      <c r="E22" s="20" t="s">
        <v>2317</v>
      </c>
      <c r="F22" s="202">
        <f t="shared" si="0"/>
        <v>0.13485298255</v>
      </c>
      <c r="G22" s="202">
        <f t="shared" si="1"/>
        <v>1.9529688310000001E-2</v>
      </c>
      <c r="H22" s="202">
        <f t="shared" si="2"/>
        <v>4.2718281240000003E-2</v>
      </c>
      <c r="I22" s="202">
        <f t="shared" si="3"/>
        <v>3.518883E-3</v>
      </c>
      <c r="J22" s="202">
        <v>6.9086129999999996E-2</v>
      </c>
      <c r="K22" s="202">
        <v>2.0996598000000002E-2</v>
      </c>
      <c r="L22" s="202">
        <v>2.1422565000000001E-2</v>
      </c>
      <c r="M22" s="202">
        <v>4.9448650999999995E-4</v>
      </c>
      <c r="N22" s="202">
        <v>1.5144731999999999E-2</v>
      </c>
      <c r="O22" s="202">
        <v>3.8904698E-3</v>
      </c>
      <c r="P22" s="202">
        <v>2.9911823999999998E-4</v>
      </c>
      <c r="Q22" s="202">
        <v>2.4354513E-3</v>
      </c>
      <c r="R22" s="202">
        <v>0</v>
      </c>
      <c r="S22" s="202">
        <v>0</v>
      </c>
      <c r="T22" s="202">
        <v>0</v>
      </c>
      <c r="U22" s="202">
        <v>1.0834317E-3</v>
      </c>
      <c r="V22" s="246"/>
      <c r="W22" s="246">
        <f t="shared" si="4"/>
        <v>0.5117491111111111</v>
      </c>
      <c r="X22" s="191">
        <v>21.137754000000001</v>
      </c>
      <c r="Y22" s="191">
        <v>4.3877642999999997</v>
      </c>
      <c r="Z22" s="191">
        <v>0.23516528</v>
      </c>
      <c r="AA22" s="191">
        <v>5.6054797999999999E-4</v>
      </c>
      <c r="AB22" s="191">
        <v>16.382717</v>
      </c>
      <c r="AC22" s="191">
        <v>1.8620795999999998E-2</v>
      </c>
      <c r="AD22" s="191">
        <v>0.11292554</v>
      </c>
      <c r="AE22" s="76">
        <v>1.0946628E-6</v>
      </c>
      <c r="AF22" s="76">
        <v>2.7357767000000001E-8</v>
      </c>
      <c r="AG22" s="20">
        <v>3.3163805999999997E-2</v>
      </c>
      <c r="AH22" s="20"/>
      <c r="AI22" s="66" t="s">
        <v>2318</v>
      </c>
      <c r="AJ22" s="66" t="s">
        <v>2319</v>
      </c>
      <c r="AK22" s="20"/>
      <c r="AL22" s="20"/>
      <c r="AM22" s="20"/>
      <c r="AN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row>
    <row r="23" spans="1:129" ht="14" x14ac:dyDescent="0.15">
      <c r="B23" s="77" t="s">
        <v>2320</v>
      </c>
      <c r="C23" s="83"/>
      <c r="D23" s="84" t="s">
        <v>38</v>
      </c>
      <c r="E23" s="20" t="s">
        <v>2321</v>
      </c>
      <c r="F23" s="202">
        <f t="shared" si="0"/>
        <v>1.4840096934000001E-2</v>
      </c>
      <c r="G23" s="202">
        <f t="shared" si="1"/>
        <v>8.0391075000000006E-4</v>
      </c>
      <c r="H23" s="202">
        <f t="shared" si="2"/>
        <v>5.4567725040000001E-3</v>
      </c>
      <c r="I23" s="202">
        <f t="shared" si="3"/>
        <v>4.4730405800000005E-3</v>
      </c>
      <c r="J23" s="202">
        <v>4.1063730999999996E-3</v>
      </c>
      <c r="K23" s="202">
        <v>3.8924805E-3</v>
      </c>
      <c r="L23" s="202">
        <v>1.6015281999999999E-3</v>
      </c>
      <c r="M23" s="202">
        <v>3.485262E-5</v>
      </c>
      <c r="N23" s="202">
        <v>9.1961145000000002E-4</v>
      </c>
      <c r="O23" s="202">
        <v>-1.5055331999999999E-4</v>
      </c>
      <c r="P23" s="202">
        <v>-3.7236195999999997E-5</v>
      </c>
      <c r="Q23" s="202">
        <v>1.4828728E-4</v>
      </c>
      <c r="R23" s="202">
        <v>0</v>
      </c>
      <c r="S23" s="202">
        <v>0</v>
      </c>
      <c r="T23" s="202">
        <v>0</v>
      </c>
      <c r="U23" s="202">
        <v>4.3247533000000003E-3</v>
      </c>
      <c r="V23" s="246"/>
      <c r="W23" s="246">
        <f t="shared" si="4"/>
        <v>3.0417578518518514E-2</v>
      </c>
      <c r="X23" s="191">
        <v>2.7680870999999998</v>
      </c>
      <c r="Y23" s="191">
        <v>0.26067427999999998</v>
      </c>
      <c r="Z23" s="191">
        <v>9.5108271000000008E-3</v>
      </c>
      <c r="AA23" s="191">
        <v>2.9336075E-5</v>
      </c>
      <c r="AB23" s="191">
        <v>2.4927055999999999</v>
      </c>
      <c r="AC23" s="191">
        <v>6.7042239999999997E-4</v>
      </c>
      <c r="AD23" s="191">
        <v>4.4966455999999998E-3</v>
      </c>
      <c r="AE23" s="76">
        <v>4.1182787000000001E-8</v>
      </c>
      <c r="AF23" s="76">
        <v>1.3388503000000001E-9</v>
      </c>
      <c r="AG23" s="20">
        <v>2.167558E-3</v>
      </c>
      <c r="AH23" s="20"/>
      <c r="AI23" s="66" t="s">
        <v>2322</v>
      </c>
      <c r="AJ23" s="66" t="s">
        <v>2323</v>
      </c>
      <c r="AK23" s="20"/>
      <c r="AL23" s="20"/>
      <c r="AM23" s="20"/>
      <c r="AN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row>
    <row r="24" spans="1:129" ht="14" x14ac:dyDescent="0.15">
      <c r="B24" s="77" t="s">
        <v>2324</v>
      </c>
      <c r="C24" s="83"/>
      <c r="D24" s="84" t="s">
        <v>38</v>
      </c>
      <c r="E24" s="20" t="s">
        <v>2325</v>
      </c>
      <c r="F24" s="202">
        <f t="shared" si="0"/>
        <v>6.3961859760999995E-2</v>
      </c>
      <c r="G24" s="202">
        <f t="shared" si="1"/>
        <v>2.6307058400000007E-3</v>
      </c>
      <c r="H24" s="202">
        <f t="shared" si="2"/>
        <v>4.4964020851E-2</v>
      </c>
      <c r="I24" s="202">
        <f t="shared" si="3"/>
        <v>1.05118507E-3</v>
      </c>
      <c r="J24" s="202">
        <v>1.5315947999999999E-2</v>
      </c>
      <c r="K24" s="202">
        <v>3.8343453999999999E-2</v>
      </c>
      <c r="L24" s="202">
        <v>6.563569E-3</v>
      </c>
      <c r="M24" s="202">
        <v>2.0116943999999999E-4</v>
      </c>
      <c r="N24" s="202">
        <v>3.5649204000000002E-3</v>
      </c>
      <c r="O24" s="202">
        <v>-1.1353839999999999E-3</v>
      </c>
      <c r="P24" s="202">
        <v>5.6997850999999998E-5</v>
      </c>
      <c r="Q24" s="202">
        <v>7.783814E-4</v>
      </c>
      <c r="R24" s="202">
        <v>0</v>
      </c>
      <c r="S24" s="202">
        <v>0</v>
      </c>
      <c r="T24" s="202">
        <v>0</v>
      </c>
      <c r="U24" s="202">
        <v>2.7280366999999999E-4</v>
      </c>
      <c r="V24" s="246"/>
      <c r="W24" s="246">
        <f t="shared" si="4"/>
        <v>0.11345146666666665</v>
      </c>
      <c r="X24" s="191">
        <v>19.946470999999999</v>
      </c>
      <c r="Y24" s="191">
        <v>1.5050911</v>
      </c>
      <c r="Z24" s="191">
        <v>6.5185023999999994E-2</v>
      </c>
      <c r="AA24" s="191">
        <v>1.7114115E-4</v>
      </c>
      <c r="AB24" s="191">
        <v>18.352587</v>
      </c>
      <c r="AC24" s="191">
        <v>2.5406686E-3</v>
      </c>
      <c r="AD24" s="191">
        <v>2.0896030999999999E-2</v>
      </c>
      <c r="AE24" s="76">
        <v>2.3430931E-7</v>
      </c>
      <c r="AF24" s="76">
        <v>1.069538E-8</v>
      </c>
      <c r="AG24" s="20">
        <v>1.2848448E-2</v>
      </c>
      <c r="AH24" s="20"/>
      <c r="AI24" s="66" t="s">
        <v>2326</v>
      </c>
      <c r="AJ24" s="66" t="s">
        <v>2327</v>
      </c>
      <c r="AK24" s="20"/>
      <c r="AL24" s="20"/>
      <c r="AM24" s="20"/>
      <c r="AN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row>
    <row r="25" spans="1:129" ht="14" x14ac:dyDescent="0.15">
      <c r="B25" s="77" t="s">
        <v>2328</v>
      </c>
      <c r="C25" s="83"/>
      <c r="D25" s="84" t="s">
        <v>38</v>
      </c>
      <c r="E25" s="20" t="s">
        <v>2329</v>
      </c>
      <c r="F25" s="202">
        <f t="shared" si="0"/>
        <v>9.5307352229999989E-2</v>
      </c>
      <c r="G25" s="202">
        <f t="shared" si="1"/>
        <v>2.7824220399999999E-3</v>
      </c>
      <c r="H25" s="202">
        <f t="shared" si="2"/>
        <v>7.049409915999999E-2</v>
      </c>
      <c r="I25" s="202">
        <f t="shared" si="3"/>
        <v>9.7447202999999998E-4</v>
      </c>
      <c r="J25" s="202">
        <v>2.1056359E-2</v>
      </c>
      <c r="K25" s="202">
        <v>6.1546156999999997E-2</v>
      </c>
      <c r="L25" s="202">
        <v>8.8256598999999995E-3</v>
      </c>
      <c r="M25" s="202">
        <v>2.0173604E-4</v>
      </c>
      <c r="N25" s="202">
        <v>3.7215419E-3</v>
      </c>
      <c r="O25" s="202">
        <v>-1.1408559E-3</v>
      </c>
      <c r="P25" s="202">
        <v>1.2228226E-4</v>
      </c>
      <c r="Q25" s="202">
        <v>8.1999394000000002E-4</v>
      </c>
      <c r="R25" s="202">
        <v>0</v>
      </c>
      <c r="S25" s="202">
        <v>0</v>
      </c>
      <c r="T25" s="202">
        <v>0</v>
      </c>
      <c r="U25" s="202">
        <v>1.5447808999999999E-4</v>
      </c>
      <c r="V25" s="246"/>
      <c r="W25" s="246">
        <f t="shared" si="4"/>
        <v>0.15597302962962961</v>
      </c>
      <c r="X25" s="191">
        <v>19.613028</v>
      </c>
      <c r="Y25" s="191">
        <v>1.5714948</v>
      </c>
      <c r="Z25" s="191">
        <v>6.9961633999999995E-2</v>
      </c>
      <c r="AA25" s="191">
        <v>1.7033747E-4</v>
      </c>
      <c r="AB25" s="191">
        <v>17.946024000000001</v>
      </c>
      <c r="AC25" s="191">
        <v>2.6483424999999999E-3</v>
      </c>
      <c r="AD25" s="191">
        <v>2.2729168000000001E-2</v>
      </c>
      <c r="AE25" s="76">
        <v>3.5041096000000001E-7</v>
      </c>
      <c r="AF25" s="76">
        <v>6.0979389999999998E-9</v>
      </c>
      <c r="AG25" s="20">
        <v>1.3307162000000001E-2</v>
      </c>
      <c r="AH25" s="20"/>
      <c r="AI25" s="66" t="s">
        <v>2330</v>
      </c>
      <c r="AJ25" s="66" t="s">
        <v>2331</v>
      </c>
      <c r="AK25" s="20"/>
      <c r="AL25" s="20"/>
      <c r="AM25" s="20"/>
      <c r="AN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row>
    <row r="26" spans="1:129" ht="14" x14ac:dyDescent="0.15">
      <c r="B26" s="77" t="s">
        <v>2332</v>
      </c>
      <c r="C26" s="83"/>
      <c r="D26" s="84" t="s">
        <v>38</v>
      </c>
      <c r="E26" s="20" t="s">
        <v>2333</v>
      </c>
      <c r="F26" s="202">
        <f t="shared" si="0"/>
        <v>8.075072722700001E-2</v>
      </c>
      <c r="G26" s="202">
        <f t="shared" si="1"/>
        <v>3.0113106399999997E-3</v>
      </c>
      <c r="H26" s="202">
        <f t="shared" si="2"/>
        <v>6.0457411577000006E-2</v>
      </c>
      <c r="I26" s="202">
        <f t="shared" si="3"/>
        <v>1.12471501E-3</v>
      </c>
      <c r="J26" s="202">
        <v>1.6157290000000001E-2</v>
      </c>
      <c r="K26" s="202">
        <v>5.3271823000000003E-2</v>
      </c>
      <c r="L26" s="202">
        <v>7.1158180000000003E-3</v>
      </c>
      <c r="M26" s="202">
        <v>1.9892215E-4</v>
      </c>
      <c r="N26" s="202">
        <v>3.5865710999999998E-3</v>
      </c>
      <c r="O26" s="202">
        <v>-7.7418261000000005E-4</v>
      </c>
      <c r="P26" s="202">
        <v>6.9770577000000003E-5</v>
      </c>
      <c r="Q26" s="202">
        <v>8.7849206000000001E-4</v>
      </c>
      <c r="R26" s="202">
        <v>0</v>
      </c>
      <c r="S26" s="202">
        <v>0</v>
      </c>
      <c r="T26" s="202">
        <v>0</v>
      </c>
      <c r="U26" s="202">
        <v>2.4622294999999999E-4</v>
      </c>
      <c r="V26" s="246"/>
      <c r="W26" s="246">
        <f t="shared" si="4"/>
        <v>0.11968362962962963</v>
      </c>
      <c r="X26" s="191">
        <v>19.283100999999998</v>
      </c>
      <c r="Y26" s="191">
        <v>1.1491956000000001</v>
      </c>
      <c r="Z26" s="191">
        <v>3.1072266000000001E-2</v>
      </c>
      <c r="AA26" s="191">
        <v>1.9084648E-4</v>
      </c>
      <c r="AB26" s="191">
        <v>18.084548999999999</v>
      </c>
      <c r="AC26" s="191">
        <v>2.0987987E-3</v>
      </c>
      <c r="AD26" s="191">
        <v>1.5994609999999999E-2</v>
      </c>
      <c r="AE26" s="76">
        <v>2.4808551000000001E-7</v>
      </c>
      <c r="AF26" s="76">
        <v>8.0069502999999992E-9</v>
      </c>
      <c r="AG26" s="20">
        <v>9.7605748999999992E-3</v>
      </c>
      <c r="AH26" s="20"/>
      <c r="AI26" s="66" t="s">
        <v>2334</v>
      </c>
      <c r="AJ26" s="66" t="s">
        <v>2335</v>
      </c>
      <c r="AK26" s="20"/>
      <c r="AL26" s="20"/>
      <c r="AM26" s="20"/>
      <c r="AN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row>
    <row r="27" spans="1:129" ht="14" x14ac:dyDescent="0.15">
      <c r="B27" s="77" t="s">
        <v>2336</v>
      </c>
      <c r="C27" s="83"/>
      <c r="D27" s="84" t="s">
        <v>38</v>
      </c>
      <c r="E27" s="20" t="s">
        <v>2337</v>
      </c>
      <c r="F27" s="202">
        <f t="shared" si="0"/>
        <v>8.7873790659999979E-2</v>
      </c>
      <c r="G27" s="202">
        <f t="shared" si="1"/>
        <v>2.3227970900000002E-3</v>
      </c>
      <c r="H27" s="202">
        <f t="shared" si="2"/>
        <v>6.6320913419999988E-2</v>
      </c>
      <c r="I27" s="202">
        <f t="shared" si="3"/>
        <v>9.9966714999999992E-4</v>
      </c>
      <c r="J27" s="202">
        <v>1.8230413000000001E-2</v>
      </c>
      <c r="K27" s="202">
        <v>5.5217021999999998E-2</v>
      </c>
      <c r="L27" s="202">
        <v>1.1020471E-2</v>
      </c>
      <c r="M27" s="202">
        <v>1.9155799E-4</v>
      </c>
      <c r="N27" s="202">
        <v>3.4713653999999998E-3</v>
      </c>
      <c r="O27" s="202">
        <v>-1.3401263E-3</v>
      </c>
      <c r="P27" s="202">
        <v>8.342042E-5</v>
      </c>
      <c r="Q27" s="202">
        <v>8.9426602000000003E-4</v>
      </c>
      <c r="R27" s="202">
        <v>0</v>
      </c>
      <c r="S27" s="202">
        <v>0</v>
      </c>
      <c r="T27" s="202">
        <v>0</v>
      </c>
      <c r="U27" s="202">
        <v>1.0540113E-4</v>
      </c>
      <c r="V27" s="246"/>
      <c r="W27" s="246">
        <f t="shared" si="4"/>
        <v>0.13504009629629629</v>
      </c>
      <c r="X27" s="191">
        <v>19.199380000000001</v>
      </c>
      <c r="Y27" s="191">
        <v>1.0442057</v>
      </c>
      <c r="Z27" s="191">
        <v>3.8081798E-2</v>
      </c>
      <c r="AA27" s="191">
        <v>1.8154651000000001E-4</v>
      </c>
      <c r="AB27" s="191">
        <v>18.095632999999999</v>
      </c>
      <c r="AC27" s="191">
        <v>2.0566257000000001E-3</v>
      </c>
      <c r="AD27" s="191">
        <v>1.9222036000000001E-2</v>
      </c>
      <c r="AE27" s="76">
        <v>2.7164026000000001E-7</v>
      </c>
      <c r="AF27" s="76">
        <v>7.6858036000000004E-9</v>
      </c>
      <c r="AG27" s="20">
        <v>8.6428947000000006E-3</v>
      </c>
      <c r="AH27" s="20"/>
      <c r="AI27" s="66" t="s">
        <v>2338</v>
      </c>
      <c r="AJ27" s="66" t="s">
        <v>2339</v>
      </c>
      <c r="AK27" s="20"/>
      <c r="AL27" s="20"/>
      <c r="AM27" s="20"/>
      <c r="AN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row>
    <row r="28" spans="1:129" ht="14" x14ac:dyDescent="0.15">
      <c r="B28" s="77" t="s">
        <v>2340</v>
      </c>
      <c r="C28" s="83"/>
      <c r="D28" s="84" t="s">
        <v>38</v>
      </c>
      <c r="E28" s="20" t="s">
        <v>2341</v>
      </c>
      <c r="F28" s="202">
        <f t="shared" si="0"/>
        <v>0.36298102493000001</v>
      </c>
      <c r="G28" s="202">
        <f t="shared" si="1"/>
        <v>3.2775559699999998E-2</v>
      </c>
      <c r="H28" s="202">
        <f t="shared" si="2"/>
        <v>6.4939167329999992E-2</v>
      </c>
      <c r="I28" s="202">
        <f t="shared" si="3"/>
        <v>0.1847346319</v>
      </c>
      <c r="J28" s="202">
        <v>8.0531666000000002E-2</v>
      </c>
      <c r="K28" s="202">
        <v>5.3103380999999998E-2</v>
      </c>
      <c r="L28" s="202">
        <v>1.1320035000000001E-2</v>
      </c>
      <c r="M28" s="202">
        <v>7.4363019999999997E-4</v>
      </c>
      <c r="N28" s="202">
        <v>2.7843119999999999E-2</v>
      </c>
      <c r="O28" s="202">
        <v>4.1888094999999997E-3</v>
      </c>
      <c r="P28" s="202">
        <v>5.1575133000000004E-4</v>
      </c>
      <c r="Q28" s="202">
        <v>2.5175318999999998E-3</v>
      </c>
      <c r="R28" s="202">
        <v>0</v>
      </c>
      <c r="S28" s="202">
        <v>0</v>
      </c>
      <c r="T28" s="202">
        <v>0</v>
      </c>
      <c r="U28" s="202">
        <v>0.18221709999999999</v>
      </c>
      <c r="V28" s="246"/>
      <c r="W28" s="246">
        <f t="shared" si="4"/>
        <v>0.59653085925925919</v>
      </c>
      <c r="X28" s="191">
        <v>23.817125000000001</v>
      </c>
      <c r="Y28" s="191">
        <v>6.4030478000000004</v>
      </c>
      <c r="Z28" s="191">
        <v>0.39722573999999999</v>
      </c>
      <c r="AA28" s="191">
        <v>2.2488153E-2</v>
      </c>
      <c r="AB28" s="191">
        <v>16.795406</v>
      </c>
      <c r="AC28" s="191">
        <v>3.1968870000000003E-2</v>
      </c>
      <c r="AD28" s="191">
        <v>0.16698772000000001</v>
      </c>
      <c r="AE28" s="76">
        <v>1.8790587E-6</v>
      </c>
      <c r="AF28" s="76">
        <v>1.2569620999999999E-8</v>
      </c>
      <c r="AG28" s="20">
        <v>3.9011474999999997E-2</v>
      </c>
      <c r="AH28" s="20"/>
      <c r="AI28" s="66" t="s">
        <v>2342</v>
      </c>
      <c r="AJ28" s="66" t="s">
        <v>2343</v>
      </c>
      <c r="AK28" s="20"/>
      <c r="AL28" s="20"/>
      <c r="AM28" s="20"/>
      <c r="AN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row>
    <row r="29" spans="1:129" ht="14" x14ac:dyDescent="0.15">
      <c r="B29" s="77" t="s">
        <v>2344</v>
      </c>
      <c r="C29" s="83"/>
      <c r="D29" s="84" t="s">
        <v>38</v>
      </c>
      <c r="E29" s="20" t="s">
        <v>2345</v>
      </c>
      <c r="F29" s="202">
        <f t="shared" si="0"/>
        <v>0.27334049590999998</v>
      </c>
      <c r="G29" s="202">
        <f t="shared" si="1"/>
        <v>2.8660407919999999E-2</v>
      </c>
      <c r="H29" s="202">
        <f t="shared" si="2"/>
        <v>0.12779518418999999</v>
      </c>
      <c r="I29" s="202">
        <f t="shared" si="3"/>
        <v>4.51157768E-2</v>
      </c>
      <c r="J29" s="202">
        <v>7.1769127000000002E-2</v>
      </c>
      <c r="K29" s="202">
        <v>9.8391730999999996E-2</v>
      </c>
      <c r="L29" s="202">
        <v>2.8429271999999998E-2</v>
      </c>
      <c r="M29" s="202">
        <v>5.0132392000000003E-4</v>
      </c>
      <c r="N29" s="202">
        <v>1.5392303E-2</v>
      </c>
      <c r="O29" s="202">
        <v>1.2766781E-2</v>
      </c>
      <c r="P29" s="202">
        <v>9.7418118999999996E-4</v>
      </c>
      <c r="Q29" s="202">
        <v>1.8962718E-3</v>
      </c>
      <c r="R29" s="202">
        <v>0</v>
      </c>
      <c r="S29" s="202">
        <v>0</v>
      </c>
      <c r="T29" s="202">
        <v>0</v>
      </c>
      <c r="U29" s="202">
        <v>4.3219504999999998E-2</v>
      </c>
      <c r="V29" s="246"/>
      <c r="W29" s="246">
        <f t="shared" si="4"/>
        <v>0.53162316296296297</v>
      </c>
      <c r="X29" s="191">
        <v>21.246582</v>
      </c>
      <c r="Y29" s="191">
        <v>4.6482362000000004</v>
      </c>
      <c r="Z29" s="191">
        <v>0.24334358</v>
      </c>
      <c r="AA29" s="191">
        <v>5.0315296000000005E-4</v>
      </c>
      <c r="AB29" s="191">
        <v>16.223203999999999</v>
      </c>
      <c r="AC29" s="191">
        <v>1.9605344E-2</v>
      </c>
      <c r="AD29" s="191">
        <v>0.11168995</v>
      </c>
      <c r="AE29" s="76">
        <v>1.8488194000000001E-6</v>
      </c>
      <c r="AF29" s="76">
        <v>1.9406041999999999E-8</v>
      </c>
      <c r="AG29" s="20">
        <v>2.9059017999999999E-2</v>
      </c>
      <c r="AH29" s="20"/>
      <c r="AI29" s="66" t="s">
        <v>2346</v>
      </c>
      <c r="AJ29" s="66" t="s">
        <v>2347</v>
      </c>
      <c r="AK29" s="20"/>
      <c r="AL29" s="20"/>
      <c r="AM29" s="20"/>
      <c r="AN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row>
    <row r="30" spans="1:129" ht="14" x14ac:dyDescent="0.15">
      <c r="B30" s="77" t="s">
        <v>2348</v>
      </c>
      <c r="C30" s="83"/>
      <c r="D30" s="84" t="s">
        <v>38</v>
      </c>
      <c r="E30" s="20" t="s">
        <v>2349</v>
      </c>
      <c r="F30" s="202">
        <f t="shared" si="0"/>
        <v>0.12304990133</v>
      </c>
      <c r="G30" s="202">
        <f t="shared" si="1"/>
        <v>1.3689691949999999E-2</v>
      </c>
      <c r="H30" s="202">
        <f t="shared" si="2"/>
        <v>6.1313737069999999E-2</v>
      </c>
      <c r="I30" s="202">
        <f t="shared" si="3"/>
        <v>2.5316523100000002E-3</v>
      </c>
      <c r="J30" s="202">
        <v>4.5514819999999998E-2</v>
      </c>
      <c r="K30" s="202">
        <v>3.8891718999999998E-2</v>
      </c>
      <c r="L30" s="202">
        <v>2.2049590000000001E-2</v>
      </c>
      <c r="M30" s="202">
        <v>3.4035685000000001E-4</v>
      </c>
      <c r="N30" s="202">
        <v>7.4443011999999996E-3</v>
      </c>
      <c r="O30" s="202">
        <v>5.9050339000000004E-3</v>
      </c>
      <c r="P30" s="202">
        <v>3.7242807E-4</v>
      </c>
      <c r="Q30" s="202">
        <v>1.8411056E-3</v>
      </c>
      <c r="R30" s="202">
        <v>0</v>
      </c>
      <c r="S30" s="202">
        <v>0</v>
      </c>
      <c r="T30" s="202">
        <v>0</v>
      </c>
      <c r="U30" s="202">
        <v>6.9054670999999998E-4</v>
      </c>
      <c r="V30" s="246"/>
      <c r="W30" s="246">
        <f t="shared" si="4"/>
        <v>0.33714681481481479</v>
      </c>
      <c r="X30" s="191">
        <v>19.938207999999999</v>
      </c>
      <c r="Y30" s="191">
        <v>2.6738927000000001</v>
      </c>
      <c r="Z30" s="191">
        <v>0.82978662999999997</v>
      </c>
      <c r="AA30" s="191">
        <v>3.4615623999999999E-4</v>
      </c>
      <c r="AB30" s="191">
        <v>16.222812999999999</v>
      </c>
      <c r="AC30" s="191">
        <v>1.2965726E-2</v>
      </c>
      <c r="AD30" s="191">
        <v>0.19840367</v>
      </c>
      <c r="AE30" s="76">
        <v>8.3409736999999997E-7</v>
      </c>
      <c r="AF30" s="76">
        <v>1.4664707E-8</v>
      </c>
      <c r="AG30" s="20">
        <v>2.1443424999999999E-2</v>
      </c>
      <c r="AH30" s="20"/>
      <c r="AI30" s="66" t="s">
        <v>2350</v>
      </c>
      <c r="AJ30" s="66" t="s">
        <v>2351</v>
      </c>
      <c r="AK30" s="20"/>
      <c r="AL30" s="20"/>
      <c r="AM30" s="20"/>
      <c r="AN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row>
    <row r="31" spans="1:129" ht="14" x14ac:dyDescent="0.15">
      <c r="B31" s="77" t="s">
        <v>2352</v>
      </c>
      <c r="C31" s="83"/>
      <c r="D31" s="84" t="s">
        <v>38</v>
      </c>
      <c r="E31" s="20" t="s">
        <v>2353</v>
      </c>
      <c r="F31" s="202">
        <f t="shared" si="0"/>
        <v>4.4842985370000005E-2</v>
      </c>
      <c r="G31" s="202">
        <f t="shared" si="1"/>
        <v>2.8370148700000001E-3</v>
      </c>
      <c r="H31" s="202">
        <f t="shared" si="2"/>
        <v>2.261419202E-2</v>
      </c>
      <c r="I31" s="202">
        <f t="shared" si="3"/>
        <v>6.6210048000000003E-4</v>
      </c>
      <c r="J31" s="202">
        <v>1.8729678E-2</v>
      </c>
      <c r="K31" s="202">
        <v>1.7453191E-2</v>
      </c>
      <c r="L31" s="202">
        <v>4.8643184000000004E-3</v>
      </c>
      <c r="M31" s="202">
        <v>1.076755E-4</v>
      </c>
      <c r="N31" s="202">
        <v>2.6016679000000001E-3</v>
      </c>
      <c r="O31" s="202">
        <v>1.2767147000000001E-4</v>
      </c>
      <c r="P31" s="202">
        <v>2.9668262000000001E-4</v>
      </c>
      <c r="Q31" s="202">
        <v>5.4353004000000003E-4</v>
      </c>
      <c r="R31" s="202">
        <v>0</v>
      </c>
      <c r="S31" s="202">
        <v>0</v>
      </c>
      <c r="T31" s="202">
        <v>0</v>
      </c>
      <c r="U31" s="202">
        <v>1.1857044E-4</v>
      </c>
      <c r="V31" s="246"/>
      <c r="W31" s="246">
        <f t="shared" si="4"/>
        <v>0.13873835555555555</v>
      </c>
      <c r="X31" s="191">
        <v>6.4079784000000002</v>
      </c>
      <c r="Y31" s="191">
        <v>1.0124678</v>
      </c>
      <c r="Z31" s="191">
        <v>3.0189395000000001E-2</v>
      </c>
      <c r="AA31" s="191">
        <v>1.0342272E-4</v>
      </c>
      <c r="AB31" s="191">
        <v>5.3471694000000003</v>
      </c>
      <c r="AC31" s="191">
        <v>1.9972844999999999E-3</v>
      </c>
      <c r="AD31" s="191">
        <v>1.6051121000000002E-2</v>
      </c>
      <c r="AE31" s="76">
        <v>3.2668279000000002E-7</v>
      </c>
      <c r="AF31" s="76">
        <v>3.1414866999999999E-9</v>
      </c>
      <c r="AG31" s="20">
        <v>8.6379091000000005E-3</v>
      </c>
      <c r="AH31" s="20"/>
      <c r="AI31" s="66" t="s">
        <v>2354</v>
      </c>
      <c r="AJ31" s="66" t="s">
        <v>2355</v>
      </c>
      <c r="AK31" s="20"/>
      <c r="AL31" s="20"/>
      <c r="AM31" s="20"/>
      <c r="AN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row>
    <row r="32" spans="1:129" ht="14" x14ac:dyDescent="0.15">
      <c r="B32" s="77" t="s">
        <v>2356</v>
      </c>
      <c r="C32" s="83"/>
      <c r="D32" s="84" t="s">
        <v>38</v>
      </c>
      <c r="E32" s="20" t="s">
        <v>2357</v>
      </c>
      <c r="F32" s="202">
        <f t="shared" si="0"/>
        <v>2.8364494503999998E-2</v>
      </c>
      <c r="G32" s="202">
        <f t="shared" si="1"/>
        <v>2.5876990070000001E-3</v>
      </c>
      <c r="H32" s="202">
        <f t="shared" si="2"/>
        <v>1.4631797706999999E-2</v>
      </c>
      <c r="I32" s="202">
        <f t="shared" si="3"/>
        <v>5.0818701900000006E-3</v>
      </c>
      <c r="J32" s="202">
        <v>6.0631276E-3</v>
      </c>
      <c r="K32" s="202">
        <v>1.1090256999999999E-2</v>
      </c>
      <c r="L32" s="202">
        <v>3.5908393999999999E-3</v>
      </c>
      <c r="M32" s="202">
        <v>6.4848006999999999E-5</v>
      </c>
      <c r="N32" s="202">
        <v>1.3943333999999999E-3</v>
      </c>
      <c r="O32" s="202">
        <v>1.1285176000000001E-3</v>
      </c>
      <c r="P32" s="202">
        <v>-4.9298692999999997E-5</v>
      </c>
      <c r="Q32" s="202">
        <v>3.3332008999999998E-4</v>
      </c>
      <c r="R32" s="202">
        <v>0</v>
      </c>
      <c r="S32" s="202">
        <v>0</v>
      </c>
      <c r="T32" s="202">
        <v>0</v>
      </c>
      <c r="U32" s="202">
        <v>4.7485501000000003E-3</v>
      </c>
      <c r="V32" s="246"/>
      <c r="W32" s="246">
        <f t="shared" si="4"/>
        <v>4.4912056296296292E-2</v>
      </c>
      <c r="X32" s="191">
        <v>5.7581927000000004</v>
      </c>
      <c r="Y32" s="191">
        <v>0.36860535999999999</v>
      </c>
      <c r="Z32" s="191">
        <v>2.9571633E-2</v>
      </c>
      <c r="AA32" s="191">
        <v>6.2045218999999999E-5</v>
      </c>
      <c r="AB32" s="191">
        <v>5.3477129999999997</v>
      </c>
      <c r="AC32" s="191">
        <v>1.1318184000000001E-3</v>
      </c>
      <c r="AD32" s="191">
        <v>1.1108899E-2</v>
      </c>
      <c r="AE32" s="76">
        <v>-5.8108664E-8</v>
      </c>
      <c r="AF32" s="76">
        <v>2.5325483999999998E-9</v>
      </c>
      <c r="AG32" s="20">
        <v>2.9203990000000002E-3</v>
      </c>
      <c r="AH32" s="20"/>
      <c r="AI32" s="66" t="s">
        <v>2358</v>
      </c>
      <c r="AJ32" s="66" t="s">
        <v>2359</v>
      </c>
      <c r="AK32" s="20"/>
      <c r="AL32" s="20"/>
      <c r="AM32" s="20"/>
      <c r="AN32" s="76"/>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row>
    <row r="33" spans="2:129" ht="14" x14ac:dyDescent="0.15">
      <c r="B33" s="77" t="s">
        <v>2360</v>
      </c>
      <c r="C33" s="83"/>
      <c r="D33" s="84" t="s">
        <v>38</v>
      </c>
      <c r="E33" s="20" t="s">
        <v>2361</v>
      </c>
      <c r="F33" s="202">
        <f t="shared" si="0"/>
        <v>1.8965729144E-2</v>
      </c>
      <c r="G33" s="202">
        <f t="shared" si="1"/>
        <v>1.9627458629999997E-3</v>
      </c>
      <c r="H33" s="202">
        <f t="shared" si="2"/>
        <v>1.0377765653E-2</v>
      </c>
      <c r="I33" s="202">
        <f t="shared" si="3"/>
        <v>4.4539322799999999E-4</v>
      </c>
      <c r="J33" s="202">
        <v>6.1798243999999997E-3</v>
      </c>
      <c r="K33" s="202">
        <v>7.3635347000000004E-3</v>
      </c>
      <c r="L33" s="202">
        <v>3.0893199E-3</v>
      </c>
      <c r="M33" s="202">
        <v>5.9496593000000003E-5</v>
      </c>
      <c r="N33" s="202">
        <v>1.2868993999999999E-3</v>
      </c>
      <c r="O33" s="202">
        <v>6.1634986999999997E-4</v>
      </c>
      <c r="P33" s="202">
        <v>-7.5088946999999994E-5</v>
      </c>
      <c r="Q33" s="202">
        <v>3.4743304999999998E-4</v>
      </c>
      <c r="R33" s="202">
        <v>0</v>
      </c>
      <c r="S33" s="202">
        <v>0</v>
      </c>
      <c r="T33" s="202">
        <v>0</v>
      </c>
      <c r="U33" s="202">
        <v>9.7960177999999997E-5</v>
      </c>
      <c r="V33" s="246"/>
      <c r="W33" s="246">
        <f t="shared" si="4"/>
        <v>4.5776477037037029E-2</v>
      </c>
      <c r="X33" s="191">
        <v>5.8162127000000003</v>
      </c>
      <c r="Y33" s="191">
        <v>0.39850569000000002</v>
      </c>
      <c r="Z33" s="191">
        <v>5.6280840999999998E-2</v>
      </c>
      <c r="AA33" s="191">
        <v>6.4174440999999999E-5</v>
      </c>
      <c r="AB33" s="191">
        <v>5.3434800999999998</v>
      </c>
      <c r="AC33" s="191">
        <v>1.3236376999999999E-3</v>
      </c>
      <c r="AD33" s="191">
        <v>1.6558208000000001E-2</v>
      </c>
      <c r="AE33" s="76">
        <v>-8.6733260999999994E-8</v>
      </c>
      <c r="AF33" s="76">
        <v>2.013833E-9</v>
      </c>
      <c r="AG33" s="20">
        <v>3.1923434E-3</v>
      </c>
      <c r="AH33" s="20"/>
      <c r="AI33" s="66" t="s">
        <v>2362</v>
      </c>
      <c r="AJ33" s="66" t="s">
        <v>2363</v>
      </c>
      <c r="AK33" s="20"/>
      <c r="AL33" s="20"/>
      <c r="AM33" s="20"/>
      <c r="AN33" s="76"/>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row>
    <row r="34" spans="2:129" ht="14" x14ac:dyDescent="0.15">
      <c r="B34" s="77" t="s">
        <v>2364</v>
      </c>
      <c r="C34" s="83"/>
      <c r="D34" s="84" t="s">
        <v>38</v>
      </c>
      <c r="E34" s="20" t="s">
        <v>2365</v>
      </c>
      <c r="F34" s="202">
        <f t="shared" si="0"/>
        <v>0.32812983034999998</v>
      </c>
      <c r="G34" s="202">
        <f t="shared" si="1"/>
        <v>1.8183025950000001E-2</v>
      </c>
      <c r="H34" s="202">
        <f t="shared" si="2"/>
        <v>0.19067033269999997</v>
      </c>
      <c r="I34" s="202">
        <f t="shared" si="3"/>
        <v>2.4835523700000001E-2</v>
      </c>
      <c r="J34" s="202">
        <v>9.4440947999999997E-2</v>
      </c>
      <c r="K34" s="202">
        <v>9.2659385999999996E-2</v>
      </c>
      <c r="L34" s="202">
        <v>9.6956453999999997E-2</v>
      </c>
      <c r="M34" s="202">
        <v>6.0019005000000003E-4</v>
      </c>
      <c r="N34" s="202">
        <v>1.9227198000000001E-2</v>
      </c>
      <c r="O34" s="202">
        <v>-1.6443620999999999E-3</v>
      </c>
      <c r="P34" s="202">
        <v>1.0544927E-3</v>
      </c>
      <c r="Q34" s="202">
        <v>2.9208577E-3</v>
      </c>
      <c r="R34" s="202">
        <v>0</v>
      </c>
      <c r="S34" s="202">
        <v>0</v>
      </c>
      <c r="T34" s="202">
        <v>0</v>
      </c>
      <c r="U34" s="202">
        <v>2.1914665999999999E-2</v>
      </c>
      <c r="V34" s="246"/>
      <c r="W34" s="246">
        <f t="shared" si="4"/>
        <v>0.69956257777777775</v>
      </c>
      <c r="X34" s="191">
        <v>22.219849</v>
      </c>
      <c r="Y34" s="191">
        <v>5.6975496999999997</v>
      </c>
      <c r="Z34" s="191">
        <v>0.34635232999999999</v>
      </c>
      <c r="AA34" s="191">
        <v>1.1016945E-3</v>
      </c>
      <c r="AB34" s="191">
        <v>15.985697</v>
      </c>
      <c r="AC34" s="191">
        <v>2.7667707E-2</v>
      </c>
      <c r="AD34" s="191">
        <v>0.16148087</v>
      </c>
      <c r="AE34" s="76">
        <v>9.5878047999999995E-7</v>
      </c>
      <c r="AF34" s="76">
        <v>3.2903185000000003E-8</v>
      </c>
      <c r="AG34" s="20">
        <v>4.0975900000000003E-2</v>
      </c>
      <c r="AH34" s="20"/>
      <c r="AI34" s="66" t="s">
        <v>2366</v>
      </c>
      <c r="AJ34" s="66" t="s">
        <v>2367</v>
      </c>
      <c r="AK34" s="20"/>
      <c r="AL34" s="20"/>
      <c r="AM34" s="20"/>
      <c r="AN34" s="76"/>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row>
    <row r="35" spans="2:129" ht="14" x14ac:dyDescent="0.15">
      <c r="B35" s="77" t="s">
        <v>2368</v>
      </c>
      <c r="C35" s="83"/>
      <c r="D35" s="84" t="s">
        <v>38</v>
      </c>
      <c r="E35" s="20" t="s">
        <v>2369</v>
      </c>
      <c r="F35" s="202">
        <f t="shared" si="0"/>
        <v>0.43563838301000002</v>
      </c>
      <c r="G35" s="202">
        <f t="shared" si="1"/>
        <v>3.1972173710000003E-2</v>
      </c>
      <c r="H35" s="202">
        <f t="shared" si="2"/>
        <v>0.32336209310000003</v>
      </c>
      <c r="I35" s="202">
        <f t="shared" si="3"/>
        <v>4.8744041999999998E-3</v>
      </c>
      <c r="J35" s="202">
        <v>7.5429711999999996E-2</v>
      </c>
      <c r="K35" s="202">
        <v>0.24907493</v>
      </c>
      <c r="L35" s="202">
        <v>7.2889179999999998E-2</v>
      </c>
      <c r="M35" s="202">
        <v>6.9460870999999997E-4</v>
      </c>
      <c r="N35" s="202">
        <v>1.2484936E-2</v>
      </c>
      <c r="O35" s="202">
        <v>1.8792629000000002E-2</v>
      </c>
      <c r="P35" s="202">
        <v>1.3979831E-3</v>
      </c>
      <c r="Q35" s="202">
        <v>3.0570222E-3</v>
      </c>
      <c r="R35" s="202">
        <v>0</v>
      </c>
      <c r="S35" s="202">
        <v>0</v>
      </c>
      <c r="T35" s="202">
        <v>0</v>
      </c>
      <c r="U35" s="202">
        <v>1.817382E-3</v>
      </c>
      <c r="V35" s="246"/>
      <c r="W35" s="246">
        <f t="shared" si="4"/>
        <v>0.55873860740740733</v>
      </c>
      <c r="X35" s="191">
        <v>22.006497</v>
      </c>
      <c r="Y35" s="191">
        <v>3.9497341000000001</v>
      </c>
      <c r="Z35" s="191">
        <v>0.13310737</v>
      </c>
      <c r="AA35" s="191">
        <v>5.0331756999999998E-4</v>
      </c>
      <c r="AB35" s="191">
        <v>17.856356000000002</v>
      </c>
      <c r="AC35" s="191">
        <v>7.4262369999999996E-3</v>
      </c>
      <c r="AD35" s="191">
        <v>5.9370554999999998E-2</v>
      </c>
      <c r="AE35" s="76">
        <v>2.3636685E-6</v>
      </c>
      <c r="AF35" s="76">
        <v>1.9835837000000001E-8</v>
      </c>
      <c r="AG35" s="20">
        <v>3.3287641999999999E-2</v>
      </c>
      <c r="AH35" s="20"/>
      <c r="AI35" s="66" t="s">
        <v>2370</v>
      </c>
      <c r="AJ35" s="66" t="s">
        <v>2371</v>
      </c>
      <c r="AK35" s="20"/>
      <c r="AL35" s="20"/>
      <c r="AM35" s="20"/>
      <c r="AN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row>
    <row r="36" spans="2:129" ht="14" x14ac:dyDescent="0.15">
      <c r="B36" s="77" t="s">
        <v>2372</v>
      </c>
      <c r="C36" s="83"/>
      <c r="D36" s="84" t="s">
        <v>38</v>
      </c>
      <c r="E36" s="20" t="s">
        <v>2373</v>
      </c>
      <c r="F36" s="202">
        <f t="shared" si="0"/>
        <v>0.53151956413000001</v>
      </c>
      <c r="G36" s="202">
        <f t="shared" si="1"/>
        <v>7.3461339899999992E-2</v>
      </c>
      <c r="H36" s="202">
        <f t="shared" si="2"/>
        <v>8.0156841029999995E-2</v>
      </c>
      <c r="I36" s="202">
        <f t="shared" si="3"/>
        <v>0.1844415532</v>
      </c>
      <c r="J36" s="202">
        <v>0.19345983</v>
      </c>
      <c r="K36" s="202">
        <v>5.9488681000000002E-2</v>
      </c>
      <c r="L36" s="202">
        <v>2.0253943E-2</v>
      </c>
      <c r="M36" s="202">
        <v>6.2440602000000001E-3</v>
      </c>
      <c r="N36" s="202">
        <v>6.1923911999999998E-2</v>
      </c>
      <c r="O36" s="202">
        <v>5.2933677E-3</v>
      </c>
      <c r="P36" s="202">
        <v>4.1421703000000002E-4</v>
      </c>
      <c r="Q36" s="202">
        <v>3.1329632E-3</v>
      </c>
      <c r="R36" s="202">
        <v>0</v>
      </c>
      <c r="S36" s="202">
        <v>0</v>
      </c>
      <c r="T36" s="202">
        <v>0</v>
      </c>
      <c r="U36" s="202">
        <v>0.18130858999999999</v>
      </c>
      <c r="V36" s="246"/>
      <c r="W36" s="246">
        <f t="shared" si="4"/>
        <v>1.4330357777777776</v>
      </c>
      <c r="X36" s="191">
        <v>40.460762000000003</v>
      </c>
      <c r="Y36" s="191">
        <v>7.0543930000000001</v>
      </c>
      <c r="Z36" s="191">
        <v>0.43831409999999998</v>
      </c>
      <c r="AA36" s="191">
        <v>3.0790467000000001</v>
      </c>
      <c r="AB36" s="191">
        <v>29.670611999999998</v>
      </c>
      <c r="AC36" s="191">
        <v>3.2713561000000002E-2</v>
      </c>
      <c r="AD36" s="191">
        <v>0.18568259000000001</v>
      </c>
      <c r="AE36" s="76">
        <v>3.1430821999999998E-6</v>
      </c>
      <c r="AF36" s="76">
        <v>3.0310767000000001E-8</v>
      </c>
      <c r="AG36" s="20">
        <v>4.7812160999999999E-2</v>
      </c>
      <c r="AH36" s="20"/>
      <c r="AI36" s="66" t="s">
        <v>2374</v>
      </c>
      <c r="AJ36" s="66" t="s">
        <v>2375</v>
      </c>
      <c r="AK36" s="20"/>
      <c r="AL36" s="20"/>
      <c r="AM36" s="20"/>
      <c r="AN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row>
    <row r="37" spans="2:129" ht="14" x14ac:dyDescent="0.15">
      <c r="B37" s="77" t="s">
        <v>2376</v>
      </c>
      <c r="C37" s="83"/>
      <c r="D37" s="84" t="s">
        <v>38</v>
      </c>
      <c r="E37" s="20" t="s">
        <v>2377</v>
      </c>
      <c r="F37" s="202">
        <f t="shared" si="0"/>
        <v>0.51793688856999998</v>
      </c>
      <c r="G37" s="202">
        <f t="shared" si="1"/>
        <v>4.3396577800000002E-2</v>
      </c>
      <c r="H37" s="202">
        <f t="shared" si="2"/>
        <v>0.21959818176999998</v>
      </c>
      <c r="I37" s="202">
        <f t="shared" si="3"/>
        <v>0.123192179</v>
      </c>
      <c r="J37" s="202">
        <v>0.13174995</v>
      </c>
      <c r="K37" s="202">
        <v>0.18310578999999999</v>
      </c>
      <c r="L37" s="202">
        <v>3.5812823000000001E-2</v>
      </c>
      <c r="M37" s="202">
        <v>1.0837929E-3</v>
      </c>
      <c r="N37" s="202">
        <v>3.8007694000000002E-2</v>
      </c>
      <c r="O37" s="202">
        <v>4.3050909E-3</v>
      </c>
      <c r="P37" s="202">
        <v>6.7956877000000004E-4</v>
      </c>
      <c r="Q37" s="202">
        <v>5.2564489999999998E-3</v>
      </c>
      <c r="R37" s="202">
        <v>0</v>
      </c>
      <c r="S37" s="202">
        <v>0</v>
      </c>
      <c r="T37" s="202">
        <v>0</v>
      </c>
      <c r="U37" s="202">
        <v>0.11793573</v>
      </c>
      <c r="V37" s="246"/>
      <c r="W37" s="246">
        <f t="shared" si="4"/>
        <v>0.97592555555555549</v>
      </c>
      <c r="X37" s="191">
        <v>52.802759000000002</v>
      </c>
      <c r="Y37" s="191">
        <v>11.327429</v>
      </c>
      <c r="Z37" s="191">
        <v>0.97961012999999997</v>
      </c>
      <c r="AA37" s="191">
        <v>1.3387030999999999E-3</v>
      </c>
      <c r="AB37" s="191">
        <v>40.004218999999999</v>
      </c>
      <c r="AC37" s="191">
        <v>6.9137980000000002E-2</v>
      </c>
      <c r="AD37" s="191">
        <v>0.42102425999999998</v>
      </c>
      <c r="AE37" s="76">
        <v>2.4192805999999998E-6</v>
      </c>
      <c r="AF37" s="76">
        <v>2.1697226000000002E-8</v>
      </c>
      <c r="AG37" s="20">
        <v>7.6736319999999997E-2</v>
      </c>
      <c r="AH37" s="20"/>
      <c r="AI37" s="66" t="s">
        <v>2378</v>
      </c>
      <c r="AJ37" s="66" t="s">
        <v>2379</v>
      </c>
      <c r="AK37" s="20"/>
      <c r="AL37" s="20"/>
      <c r="AM37" s="20"/>
      <c r="AN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row>
    <row r="38" spans="2:129" ht="14" x14ac:dyDescent="0.15">
      <c r="B38" s="77" t="s">
        <v>2380</v>
      </c>
      <c r="C38" s="83"/>
      <c r="D38" s="84" t="s">
        <v>38</v>
      </c>
      <c r="E38" s="20" t="s">
        <v>2381</v>
      </c>
      <c r="F38" s="202">
        <f t="shared" si="0"/>
        <v>0.35722442884</v>
      </c>
      <c r="G38" s="202">
        <f t="shared" si="1"/>
        <v>2.2799684210000001E-2</v>
      </c>
      <c r="H38" s="202">
        <f t="shared" si="2"/>
        <v>4.2227849130000002E-2</v>
      </c>
      <c r="I38" s="202">
        <f t="shared" si="3"/>
        <v>0.24866614849999999</v>
      </c>
      <c r="J38" s="202">
        <v>4.3530747000000002E-2</v>
      </c>
      <c r="K38" s="202">
        <v>3.0083242999999999E-2</v>
      </c>
      <c r="L38" s="202">
        <v>1.2236753E-2</v>
      </c>
      <c r="M38" s="202">
        <v>4.8384581000000002E-4</v>
      </c>
      <c r="N38" s="202">
        <v>2.0013878999999998E-2</v>
      </c>
      <c r="O38" s="202">
        <v>2.3019593999999998E-3</v>
      </c>
      <c r="P38" s="202">
        <v>-9.2146870000000002E-5</v>
      </c>
      <c r="Q38" s="202">
        <v>2.4867984999999999E-3</v>
      </c>
      <c r="R38" s="202">
        <v>0</v>
      </c>
      <c r="S38" s="202">
        <v>0</v>
      </c>
      <c r="T38" s="202">
        <v>0</v>
      </c>
      <c r="U38" s="202">
        <v>0.24617934999999999</v>
      </c>
      <c r="V38" s="246"/>
      <c r="W38" s="246">
        <f t="shared" si="4"/>
        <v>0.32244997777777779</v>
      </c>
      <c r="X38" s="191">
        <v>43.698832000000003</v>
      </c>
      <c r="Y38" s="191">
        <v>3.8424909</v>
      </c>
      <c r="Z38" s="191">
        <v>0.26877818999999997</v>
      </c>
      <c r="AA38" s="191">
        <v>5.6144251999999998E-4</v>
      </c>
      <c r="AB38" s="191">
        <v>39.444167999999998</v>
      </c>
      <c r="AC38" s="191">
        <v>2.0798168999999998E-2</v>
      </c>
      <c r="AD38" s="191">
        <v>0.12203509</v>
      </c>
      <c r="AE38" s="76">
        <v>1.1303886E-6</v>
      </c>
      <c r="AF38" s="76">
        <v>1.1879744999999999E-8</v>
      </c>
      <c r="AG38" s="20">
        <v>2.6890607E-2</v>
      </c>
      <c r="AH38" s="20"/>
      <c r="AI38" s="66" t="s">
        <v>2382</v>
      </c>
      <c r="AJ38" s="66" t="s">
        <v>2383</v>
      </c>
      <c r="AK38" s="20"/>
      <c r="AL38" s="20"/>
      <c r="AM38" s="20"/>
      <c r="AN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row>
    <row r="39" spans="2:129" ht="14" x14ac:dyDescent="0.15">
      <c r="B39" s="77" t="s">
        <v>2384</v>
      </c>
      <c r="C39" s="83"/>
      <c r="D39" s="84" t="s">
        <v>38</v>
      </c>
      <c r="E39" s="20" t="s">
        <v>2385</v>
      </c>
      <c r="F39" s="202">
        <f t="shared" si="0"/>
        <v>0.12504361201999997</v>
      </c>
      <c r="G39" s="202">
        <f t="shared" si="1"/>
        <v>1.7019140990000001E-2</v>
      </c>
      <c r="H39" s="202">
        <f t="shared" si="2"/>
        <v>4.4493481229999993E-2</v>
      </c>
      <c r="I39" s="202">
        <f t="shared" si="3"/>
        <v>7.6978667999999997E-3</v>
      </c>
      <c r="J39" s="202">
        <v>5.5833122999999998E-2</v>
      </c>
      <c r="K39" s="202">
        <v>2.5272289E-2</v>
      </c>
      <c r="L39" s="202">
        <v>1.9021034999999999E-2</v>
      </c>
      <c r="M39" s="202">
        <v>5.4626949000000005E-4</v>
      </c>
      <c r="N39" s="202">
        <v>1.197471E-2</v>
      </c>
      <c r="O39" s="202">
        <v>4.4981615000000003E-3</v>
      </c>
      <c r="P39" s="202">
        <v>2.0015722999999999E-4</v>
      </c>
      <c r="Q39" s="202">
        <v>2.6494311999999999E-3</v>
      </c>
      <c r="R39" s="202">
        <v>0</v>
      </c>
      <c r="S39" s="202">
        <v>0</v>
      </c>
      <c r="T39" s="202">
        <v>0</v>
      </c>
      <c r="U39" s="202">
        <v>5.0484355999999998E-3</v>
      </c>
      <c r="V39" s="246"/>
      <c r="W39" s="246">
        <f t="shared" si="4"/>
        <v>0.41357868888888882</v>
      </c>
      <c r="X39" s="191">
        <v>21.349990999999999</v>
      </c>
      <c r="Y39" s="191">
        <v>3.8168749000000002</v>
      </c>
      <c r="Z39" s="191">
        <v>0.93625738000000003</v>
      </c>
      <c r="AA39" s="191">
        <v>5.3117656999999996E-4</v>
      </c>
      <c r="AB39" s="191">
        <v>16.347258</v>
      </c>
      <c r="AC39" s="191">
        <v>1.7385734999999999E-2</v>
      </c>
      <c r="AD39" s="191">
        <v>0.23168373</v>
      </c>
      <c r="AE39" s="76">
        <v>8.0235018000000005E-7</v>
      </c>
      <c r="AF39" s="76">
        <v>2.6791639E-8</v>
      </c>
      <c r="AG39" s="20">
        <v>3.1264567E-2</v>
      </c>
      <c r="AH39" s="20"/>
      <c r="AI39" s="66" t="s">
        <v>2386</v>
      </c>
      <c r="AJ39" s="66" t="s">
        <v>2387</v>
      </c>
      <c r="AK39" s="20"/>
      <c r="AL39" s="20"/>
      <c r="AM39" s="20"/>
      <c r="AN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row>
    <row r="40" spans="2:129" ht="14" x14ac:dyDescent="0.15">
      <c r="B40" s="77" t="s">
        <v>2388</v>
      </c>
      <c r="C40" s="83"/>
      <c r="D40" s="84" t="s">
        <v>38</v>
      </c>
      <c r="E40" s="20" t="s">
        <v>2389</v>
      </c>
      <c r="F40" s="202">
        <f t="shared" si="0"/>
        <v>0.21993567176000001</v>
      </c>
      <c r="G40" s="202">
        <f t="shared" si="1"/>
        <v>2.3576281630000001E-2</v>
      </c>
      <c r="H40" s="202">
        <f t="shared" si="2"/>
        <v>0.13180930372999999</v>
      </c>
      <c r="I40" s="202">
        <f t="shared" si="3"/>
        <v>1.3925311399999999E-2</v>
      </c>
      <c r="J40" s="202">
        <v>5.0624774999999997E-2</v>
      </c>
      <c r="K40" s="202">
        <v>8.6702240999999999E-2</v>
      </c>
      <c r="L40" s="202">
        <v>4.4211156000000001E-2</v>
      </c>
      <c r="M40" s="202">
        <v>4.4449262999999998E-4</v>
      </c>
      <c r="N40" s="202">
        <v>1.2373508E-2</v>
      </c>
      <c r="O40" s="202">
        <v>1.0758281E-2</v>
      </c>
      <c r="P40" s="202">
        <v>8.9590673000000003E-4</v>
      </c>
      <c r="Q40" s="202">
        <v>1.9578384000000001E-3</v>
      </c>
      <c r="R40" s="202">
        <v>0</v>
      </c>
      <c r="S40" s="202">
        <v>0</v>
      </c>
      <c r="T40" s="202">
        <v>0</v>
      </c>
      <c r="U40" s="202">
        <v>1.1967472999999999E-2</v>
      </c>
      <c r="V40" s="246"/>
      <c r="W40" s="246">
        <f t="shared" si="4"/>
        <v>0.37499833333333327</v>
      </c>
      <c r="X40" s="191">
        <v>32.62424</v>
      </c>
      <c r="Y40" s="191">
        <v>3.6795768999999998</v>
      </c>
      <c r="Z40" s="191">
        <v>0.19174670999999999</v>
      </c>
      <c r="AA40" s="191">
        <v>4.4744156000000001E-4</v>
      </c>
      <c r="AB40" s="191">
        <v>28.649946</v>
      </c>
      <c r="AC40" s="191">
        <v>1.459483E-2</v>
      </c>
      <c r="AD40" s="191">
        <v>8.7927907999999999E-2</v>
      </c>
      <c r="AE40" s="76">
        <v>1.7548023E-6</v>
      </c>
      <c r="AF40" s="76">
        <v>2.1439399999999999E-8</v>
      </c>
      <c r="AG40" s="20">
        <v>2.8931044999999999E-2</v>
      </c>
      <c r="AH40" s="20"/>
      <c r="AI40" s="66" t="s">
        <v>2390</v>
      </c>
      <c r="AJ40" s="66" t="s">
        <v>2391</v>
      </c>
      <c r="AK40" s="20"/>
      <c r="AL40" s="20"/>
      <c r="AM40" s="20"/>
      <c r="AN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row>
    <row r="41" spans="2:129" ht="14" x14ac:dyDescent="0.15">
      <c r="B41" s="77" t="s">
        <v>2392</v>
      </c>
      <c r="C41" s="83"/>
      <c r="D41" s="84" t="s">
        <v>38</v>
      </c>
      <c r="E41" s="20" t="s">
        <v>2393</v>
      </c>
      <c r="F41" s="202">
        <f t="shared" si="0"/>
        <v>0.11120432558000001</v>
      </c>
      <c r="G41" s="202">
        <f t="shared" si="1"/>
        <v>1.2721085480000002E-2</v>
      </c>
      <c r="H41" s="202">
        <f t="shared" si="2"/>
        <v>5.2697313900000008E-2</v>
      </c>
      <c r="I41" s="202">
        <f t="shared" si="3"/>
        <v>3.0194622000000002E-3</v>
      </c>
      <c r="J41" s="202">
        <v>4.2766463999999997E-2</v>
      </c>
      <c r="K41" s="202">
        <v>3.0825166000000001E-2</v>
      </c>
      <c r="L41" s="202">
        <v>2.1651710000000001E-2</v>
      </c>
      <c r="M41" s="202">
        <v>3.4762158000000001E-4</v>
      </c>
      <c r="N41" s="202">
        <v>8.8325454000000008E-3</v>
      </c>
      <c r="O41" s="202">
        <v>3.5409184999999998E-3</v>
      </c>
      <c r="P41" s="202">
        <v>2.2043790000000001E-4</v>
      </c>
      <c r="Q41" s="202">
        <v>1.9259920000000001E-3</v>
      </c>
      <c r="R41" s="202">
        <v>0</v>
      </c>
      <c r="S41" s="202">
        <v>0</v>
      </c>
      <c r="T41" s="202">
        <v>0</v>
      </c>
      <c r="U41" s="202">
        <v>1.0934702000000001E-3</v>
      </c>
      <c r="V41" s="246"/>
      <c r="W41" s="246">
        <f t="shared" si="4"/>
        <v>0.3167886222222222</v>
      </c>
      <c r="X41" s="191">
        <v>28.993351000000001</v>
      </c>
      <c r="Y41" s="191">
        <v>3.0752478000000001</v>
      </c>
      <c r="Z41" s="191">
        <v>0.52233991999999996</v>
      </c>
      <c r="AA41" s="191">
        <v>3.3524807E-4</v>
      </c>
      <c r="AB41" s="191">
        <v>25.244686000000002</v>
      </c>
      <c r="AC41" s="191">
        <v>1.1135139E-2</v>
      </c>
      <c r="AD41" s="191">
        <v>0.13960650999999999</v>
      </c>
      <c r="AE41" s="76">
        <v>6.8292602E-7</v>
      </c>
      <c r="AF41" s="76">
        <v>1.301151E-8</v>
      </c>
      <c r="AG41" s="20">
        <v>2.5129522000000001E-2</v>
      </c>
      <c r="AH41" s="20"/>
      <c r="AI41" s="66" t="s">
        <v>2394</v>
      </c>
      <c r="AJ41" s="66" t="s">
        <v>2395</v>
      </c>
      <c r="AK41" s="20"/>
      <c r="AL41" s="20"/>
      <c r="AM41" s="20"/>
      <c r="AN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row>
    <row r="42" spans="2:129" ht="14" x14ac:dyDescent="0.15">
      <c r="B42" s="77" t="s">
        <v>2396</v>
      </c>
      <c r="C42" s="83"/>
      <c r="D42" s="84" t="s">
        <v>38</v>
      </c>
      <c r="E42" s="20" t="s">
        <v>2397</v>
      </c>
      <c r="F42" s="202">
        <f t="shared" si="0"/>
        <v>0.17247505542000002</v>
      </c>
      <c r="G42" s="202">
        <f t="shared" si="1"/>
        <v>1.1578215789999999E-2</v>
      </c>
      <c r="H42" s="202">
        <f t="shared" si="2"/>
        <v>0.11739387866000001</v>
      </c>
      <c r="I42" s="202">
        <f t="shared" si="3"/>
        <v>2.10518997E-3</v>
      </c>
      <c r="J42" s="202">
        <v>4.1397771E-2</v>
      </c>
      <c r="K42" s="202">
        <v>9.7010526E-2</v>
      </c>
      <c r="L42" s="202">
        <v>2.0009491000000001E-2</v>
      </c>
      <c r="M42" s="202">
        <v>4.1934679000000001E-4</v>
      </c>
      <c r="N42" s="202">
        <v>7.8079135999999999E-3</v>
      </c>
      <c r="O42" s="202">
        <v>3.3509554000000002E-3</v>
      </c>
      <c r="P42" s="202">
        <v>3.7386165999999998E-4</v>
      </c>
      <c r="Q42" s="202">
        <v>1.8692013999999999E-3</v>
      </c>
      <c r="R42" s="202">
        <v>0</v>
      </c>
      <c r="S42" s="202">
        <v>0</v>
      </c>
      <c r="T42" s="202">
        <v>0</v>
      </c>
      <c r="U42" s="202">
        <v>2.3598856999999999E-4</v>
      </c>
      <c r="V42" s="246"/>
      <c r="W42" s="246">
        <f t="shared" si="4"/>
        <v>0.30665015555555553</v>
      </c>
      <c r="X42" s="191">
        <v>21.326011000000001</v>
      </c>
      <c r="Y42" s="191">
        <v>2.5166032999999999</v>
      </c>
      <c r="Z42" s="191">
        <v>0.10700327</v>
      </c>
      <c r="AA42" s="191">
        <v>3.1835929000000003E-4</v>
      </c>
      <c r="AB42" s="191">
        <v>18.654427999999999</v>
      </c>
      <c r="AC42" s="191">
        <v>5.0395335000000003E-3</v>
      </c>
      <c r="AD42" s="191">
        <v>4.2617853999999997E-2</v>
      </c>
      <c r="AE42" s="76">
        <v>8.8954394999999999E-7</v>
      </c>
      <c r="AF42" s="76">
        <v>1.2737476E-8</v>
      </c>
      <c r="AG42" s="20">
        <v>2.1094603999999999E-2</v>
      </c>
      <c r="AH42" s="20"/>
      <c r="AI42" s="66" t="s">
        <v>2398</v>
      </c>
      <c r="AJ42" s="66" t="s">
        <v>2399</v>
      </c>
      <c r="AK42" s="20"/>
      <c r="AL42" s="20"/>
      <c r="AM42" s="20"/>
      <c r="AN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row>
    <row r="43" spans="2:129" ht="14" x14ac:dyDescent="0.15">
      <c r="B43" s="77" t="s">
        <v>2400</v>
      </c>
      <c r="C43" s="83"/>
      <c r="D43" s="84" t="s">
        <v>38</v>
      </c>
      <c r="E43" s="20" t="s">
        <v>2401</v>
      </c>
      <c r="F43" s="202">
        <f t="shared" si="0"/>
        <v>0.16414100356</v>
      </c>
      <c r="G43" s="202">
        <f t="shared" si="1"/>
        <v>8.5024102199999993E-3</v>
      </c>
      <c r="H43" s="202">
        <f t="shared" si="2"/>
        <v>0.12105769890000001</v>
      </c>
      <c r="I43" s="202">
        <f t="shared" si="3"/>
        <v>1.4753594399999998E-3</v>
      </c>
      <c r="J43" s="202">
        <v>3.3105534999999998E-2</v>
      </c>
      <c r="K43" s="202">
        <v>9.7107154000000001E-2</v>
      </c>
      <c r="L43" s="202">
        <v>2.359822E-2</v>
      </c>
      <c r="M43" s="202">
        <v>3.0046412000000002E-4</v>
      </c>
      <c r="N43" s="202">
        <v>5.4704736999999998E-3</v>
      </c>
      <c r="O43" s="202">
        <v>2.7314724000000001E-3</v>
      </c>
      <c r="P43" s="202">
        <v>3.5232489999999998E-4</v>
      </c>
      <c r="Q43" s="202">
        <v>1.3097543999999999E-3</v>
      </c>
      <c r="R43" s="202">
        <v>0</v>
      </c>
      <c r="S43" s="202">
        <v>0</v>
      </c>
      <c r="T43" s="202">
        <v>0</v>
      </c>
      <c r="U43" s="202">
        <v>1.6560503999999999E-4</v>
      </c>
      <c r="V43" s="246"/>
      <c r="W43" s="246">
        <f t="shared" si="4"/>
        <v>0.24522618518518516</v>
      </c>
      <c r="X43" s="191">
        <v>20.233416999999999</v>
      </c>
      <c r="Y43" s="191">
        <v>1.8602764000000001</v>
      </c>
      <c r="Z43" s="191">
        <v>7.7243300000000001E-2</v>
      </c>
      <c r="AA43" s="191">
        <v>2.3415457999999999E-4</v>
      </c>
      <c r="AB43" s="191">
        <v>18.262487</v>
      </c>
      <c r="AC43" s="191">
        <v>3.5381468000000001E-3</v>
      </c>
      <c r="AD43" s="191">
        <v>2.9637595999999999E-2</v>
      </c>
      <c r="AE43" s="76">
        <v>7.6412895E-7</v>
      </c>
      <c r="AF43" s="76">
        <v>1.7813655999999999E-8</v>
      </c>
      <c r="AG43" s="20">
        <v>1.5657429E-2</v>
      </c>
      <c r="AH43" s="20"/>
      <c r="AI43" s="66" t="s">
        <v>2402</v>
      </c>
      <c r="AJ43" s="66" t="s">
        <v>2403</v>
      </c>
      <c r="AK43" s="20"/>
      <c r="AL43" s="20"/>
      <c r="AM43" s="20"/>
      <c r="AN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row>
    <row r="44" spans="2:129" ht="14" x14ac:dyDescent="0.15">
      <c r="B44" s="77" t="s">
        <v>2404</v>
      </c>
      <c r="C44" s="83"/>
      <c r="D44" s="84" t="s">
        <v>38</v>
      </c>
      <c r="E44" s="20" t="s">
        <v>2405</v>
      </c>
      <c r="F44" s="202">
        <f t="shared" si="0"/>
        <v>0.14564352488999999</v>
      </c>
      <c r="G44" s="202">
        <f t="shared" si="1"/>
        <v>7.2072903899999992E-3</v>
      </c>
      <c r="H44" s="202">
        <f t="shared" si="2"/>
        <v>0.10715020411999999</v>
      </c>
      <c r="I44" s="202">
        <f t="shared" si="3"/>
        <v>1.3515843800000001E-3</v>
      </c>
      <c r="J44" s="202">
        <v>2.9934446E-2</v>
      </c>
      <c r="K44" s="202">
        <v>8.6864595000000003E-2</v>
      </c>
      <c r="L44" s="202">
        <v>1.9995486999999999E-2</v>
      </c>
      <c r="M44" s="202">
        <v>2.7533568999999999E-4</v>
      </c>
      <c r="N44" s="202">
        <v>4.9733507999999999E-3</v>
      </c>
      <c r="O44" s="202">
        <v>1.9586039E-3</v>
      </c>
      <c r="P44" s="202">
        <v>2.9012211999999998E-4</v>
      </c>
      <c r="Q44" s="202">
        <v>1.1982007E-3</v>
      </c>
      <c r="R44" s="202">
        <v>0</v>
      </c>
      <c r="S44" s="202">
        <v>0</v>
      </c>
      <c r="T44" s="202">
        <v>0</v>
      </c>
      <c r="U44" s="202">
        <v>1.5338368000000001E-4</v>
      </c>
      <c r="V44" s="246"/>
      <c r="W44" s="246">
        <f t="shared" si="4"/>
        <v>0.22173663703703703</v>
      </c>
      <c r="X44" s="191">
        <v>20.045611999999998</v>
      </c>
      <c r="Y44" s="191">
        <v>1.7339484000000001</v>
      </c>
      <c r="Z44" s="191">
        <v>8.3066376999999997E-2</v>
      </c>
      <c r="AA44" s="191">
        <v>2.1274379000000001E-4</v>
      </c>
      <c r="AB44" s="191">
        <v>18.19595</v>
      </c>
      <c r="AC44" s="191">
        <v>3.2351760000000002E-3</v>
      </c>
      <c r="AD44" s="191">
        <v>2.9199921E-2</v>
      </c>
      <c r="AE44" s="76">
        <v>6.6130537000000002E-7</v>
      </c>
      <c r="AF44" s="76">
        <v>1.5809001E-8</v>
      </c>
      <c r="AG44" s="20">
        <v>1.4659136999999999E-2</v>
      </c>
      <c r="AH44" s="20"/>
      <c r="AI44" s="66" t="s">
        <v>2406</v>
      </c>
      <c r="AJ44" s="66" t="s">
        <v>2407</v>
      </c>
      <c r="AK44" s="20"/>
      <c r="AL44" s="20"/>
      <c r="AM44" s="20"/>
      <c r="AN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row>
    <row r="45" spans="2:129" ht="14" x14ac:dyDescent="0.15">
      <c r="B45" s="77" t="s">
        <v>2408</v>
      </c>
      <c r="C45" s="83"/>
      <c r="D45" s="84" t="s">
        <v>38</v>
      </c>
      <c r="E45" s="20" t="s">
        <v>2409</v>
      </c>
      <c r="F45" s="202">
        <f t="shared" si="0"/>
        <v>0.67261216698699999</v>
      </c>
      <c r="G45" s="202">
        <f t="shared" si="1"/>
        <v>0.16628640849999998</v>
      </c>
      <c r="H45" s="202">
        <f t="shared" si="2"/>
        <v>5.0308564787E-2</v>
      </c>
      <c r="I45" s="202">
        <f t="shared" si="3"/>
        <v>1.1187413699999999E-2</v>
      </c>
      <c r="J45" s="202">
        <v>0.44482978000000001</v>
      </c>
      <c r="K45" s="202">
        <v>3.0616253999999999E-2</v>
      </c>
      <c r="L45" s="202">
        <v>1.9738426E-2</v>
      </c>
      <c r="M45" s="202">
        <v>1.4808844999999999E-2</v>
      </c>
      <c r="N45" s="202">
        <v>0.14777002</v>
      </c>
      <c r="O45" s="202">
        <v>3.7075434999999999E-3</v>
      </c>
      <c r="P45" s="202">
        <v>-4.6115212999999997E-5</v>
      </c>
      <c r="Q45" s="202">
        <v>1.6533990000000001E-3</v>
      </c>
      <c r="R45" s="202">
        <v>0</v>
      </c>
      <c r="S45" s="202">
        <v>0</v>
      </c>
      <c r="T45" s="202">
        <v>0</v>
      </c>
      <c r="U45" s="202">
        <v>9.5340146999999993E-3</v>
      </c>
      <c r="V45" s="246"/>
      <c r="W45" s="246">
        <f t="shared" si="4"/>
        <v>3.2950354074074073</v>
      </c>
      <c r="X45" s="191">
        <v>52.574179000000001</v>
      </c>
      <c r="Y45" s="191">
        <v>3.6344508000000002</v>
      </c>
      <c r="Z45" s="191">
        <v>0.18024662999999999</v>
      </c>
      <c r="AA45" s="191">
        <v>12.267561000000001</v>
      </c>
      <c r="AB45" s="191">
        <v>36.400706999999997</v>
      </c>
      <c r="AC45" s="191">
        <v>1.3280834E-2</v>
      </c>
      <c r="AD45" s="191">
        <v>7.7932201000000006E-2</v>
      </c>
      <c r="AE45" s="76">
        <v>5.4314119999999997E-6</v>
      </c>
      <c r="AF45" s="76">
        <v>5.2242384999999999E-8</v>
      </c>
      <c r="AG45" s="20">
        <v>2.9793012000000001E-2</v>
      </c>
      <c r="AH45" s="20"/>
      <c r="AI45" s="66" t="s">
        <v>2410</v>
      </c>
      <c r="AJ45" s="66" t="s">
        <v>2411</v>
      </c>
      <c r="AK45" s="20"/>
      <c r="AL45" s="20"/>
      <c r="AM45" s="20"/>
      <c r="AN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row>
    <row r="46" spans="2:129" ht="14" x14ac:dyDescent="0.15">
      <c r="B46" s="77" t="s">
        <v>2412</v>
      </c>
      <c r="C46" s="83"/>
      <c r="D46" s="84" t="s">
        <v>38</v>
      </c>
      <c r="E46" s="20" t="s">
        <v>2413</v>
      </c>
      <c r="F46" s="202">
        <f t="shared" si="0"/>
        <v>0.11843187761</v>
      </c>
      <c r="G46" s="202">
        <f t="shared" si="1"/>
        <v>1.018763114E-2</v>
      </c>
      <c r="H46" s="202">
        <f t="shared" si="2"/>
        <v>7.9207887569999996E-2</v>
      </c>
      <c r="I46" s="202">
        <f t="shared" si="3"/>
        <v>3.7478549E-3</v>
      </c>
      <c r="J46" s="202">
        <v>2.5288504E-2</v>
      </c>
      <c r="K46" s="202">
        <v>6.8076134999999996E-2</v>
      </c>
      <c r="L46" s="202">
        <v>1.0915113000000001E-2</v>
      </c>
      <c r="M46" s="202">
        <v>3.4652004000000001E-4</v>
      </c>
      <c r="N46" s="202">
        <v>6.1846486999999999E-3</v>
      </c>
      <c r="O46" s="202">
        <v>3.6564624000000002E-3</v>
      </c>
      <c r="P46" s="202">
        <v>2.1663957E-4</v>
      </c>
      <c r="Q46" s="202">
        <v>1.2584263999999999E-3</v>
      </c>
      <c r="R46" s="202">
        <v>0</v>
      </c>
      <c r="S46" s="202">
        <v>0</v>
      </c>
      <c r="T46" s="202">
        <v>0</v>
      </c>
      <c r="U46" s="202">
        <v>2.4894284999999999E-3</v>
      </c>
      <c r="V46" s="246"/>
      <c r="W46" s="246">
        <f t="shared" si="4"/>
        <v>0.18732225185185183</v>
      </c>
      <c r="X46" s="191">
        <v>20.034758</v>
      </c>
      <c r="Y46" s="191">
        <v>2.0541491999999999</v>
      </c>
      <c r="Z46" s="191">
        <v>7.9238827999999997E-2</v>
      </c>
      <c r="AA46" s="191">
        <v>2.1239724000000001E-3</v>
      </c>
      <c r="AB46" s="191">
        <v>17.866350000000001</v>
      </c>
      <c r="AC46" s="191">
        <v>3.6617072999999998E-3</v>
      </c>
      <c r="AD46" s="191">
        <v>2.9233677E-2</v>
      </c>
      <c r="AE46" s="76">
        <v>5.5264437999999996E-7</v>
      </c>
      <c r="AF46" s="76">
        <v>9.3181513999999997E-9</v>
      </c>
      <c r="AG46" s="20">
        <v>1.7462931000000001E-2</v>
      </c>
      <c r="AH46" s="20"/>
      <c r="AI46" s="66" t="s">
        <v>2414</v>
      </c>
      <c r="AJ46" s="66" t="s">
        <v>2415</v>
      </c>
      <c r="AK46" s="20"/>
      <c r="AL46" s="20"/>
      <c r="AM46" s="20"/>
      <c r="AN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row>
    <row r="47" spans="2:129" ht="14" x14ac:dyDescent="0.15">
      <c r="B47" s="77" t="s">
        <v>2416</v>
      </c>
      <c r="C47" s="83"/>
      <c r="D47" s="84" t="s">
        <v>38</v>
      </c>
      <c r="E47" s="20" t="s">
        <v>2417</v>
      </c>
      <c r="F47" s="202">
        <f t="shared" si="0"/>
        <v>0.46954700309999997</v>
      </c>
      <c r="G47" s="202">
        <f t="shared" si="1"/>
        <v>3.6637284399999998E-2</v>
      </c>
      <c r="H47" s="202">
        <f t="shared" si="2"/>
        <v>9.6776613600000005E-2</v>
      </c>
      <c r="I47" s="202">
        <f t="shared" si="3"/>
        <v>0.23378214510000001</v>
      </c>
      <c r="J47" s="202">
        <v>0.10235096</v>
      </c>
      <c r="K47" s="202">
        <v>7.0791166000000003E-2</v>
      </c>
      <c r="L47" s="202">
        <v>2.5435470000000002E-2</v>
      </c>
      <c r="M47" s="202">
        <v>9.013704E-4</v>
      </c>
      <c r="N47" s="202">
        <v>2.8752244E-2</v>
      </c>
      <c r="O47" s="202">
        <v>6.98367E-3</v>
      </c>
      <c r="P47" s="202">
        <v>5.4997759999999998E-4</v>
      </c>
      <c r="Q47" s="202">
        <v>4.3418051000000003E-3</v>
      </c>
      <c r="R47" s="202">
        <v>0</v>
      </c>
      <c r="S47" s="202">
        <v>0</v>
      </c>
      <c r="T47" s="202">
        <v>0</v>
      </c>
      <c r="U47" s="202">
        <v>0.22944033999999999</v>
      </c>
      <c r="V47" s="246"/>
      <c r="W47" s="246">
        <f t="shared" si="4"/>
        <v>0.7581552592592592</v>
      </c>
      <c r="X47" s="191">
        <v>23.66516</v>
      </c>
      <c r="Y47" s="191">
        <v>7.3427274999999996</v>
      </c>
      <c r="Z47" s="191">
        <v>0.47950285999999998</v>
      </c>
      <c r="AA47" s="191">
        <v>9.9762371000000002E-3</v>
      </c>
      <c r="AB47" s="191">
        <v>15.596935999999999</v>
      </c>
      <c r="AC47" s="191">
        <v>3.5971270999999999E-2</v>
      </c>
      <c r="AD47" s="191">
        <v>0.200046</v>
      </c>
      <c r="AE47" s="76">
        <v>2.3107091000000001E-6</v>
      </c>
      <c r="AF47" s="76">
        <v>3.5912951E-8</v>
      </c>
      <c r="AG47" s="20">
        <v>5.4238847E-2</v>
      </c>
      <c r="AH47" s="20"/>
      <c r="AI47" s="66" t="s">
        <v>2418</v>
      </c>
      <c r="AJ47" s="66" t="s">
        <v>2419</v>
      </c>
      <c r="AK47" s="20"/>
      <c r="AL47" s="20"/>
      <c r="AM47" s="20"/>
      <c r="AN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row>
    <row r="48" spans="2:129" ht="14" x14ac:dyDescent="0.15">
      <c r="B48" s="77" t="s">
        <v>2420</v>
      </c>
      <c r="C48" s="83"/>
      <c r="D48" s="84" t="s">
        <v>38</v>
      </c>
      <c r="E48" s="20" t="s">
        <v>2421</v>
      </c>
      <c r="F48" s="202">
        <f t="shared" si="0"/>
        <v>0.37970093983000003</v>
      </c>
      <c r="G48" s="202">
        <f t="shared" si="1"/>
        <v>3.457076353E-2</v>
      </c>
      <c r="H48" s="202">
        <f t="shared" si="2"/>
        <v>0.17794138480000002</v>
      </c>
      <c r="I48" s="202">
        <f t="shared" si="3"/>
        <v>0.1018152105</v>
      </c>
      <c r="J48" s="202">
        <v>6.5373581E-2</v>
      </c>
      <c r="K48" s="202">
        <v>0.12468608</v>
      </c>
      <c r="L48" s="202">
        <v>5.1909532000000001E-2</v>
      </c>
      <c r="M48" s="202">
        <v>5.8545853000000001E-4</v>
      </c>
      <c r="N48" s="202">
        <v>1.8077989999999999E-2</v>
      </c>
      <c r="O48" s="202">
        <v>1.5907315000000002E-2</v>
      </c>
      <c r="P48" s="202">
        <v>1.3457727999999999E-3</v>
      </c>
      <c r="Q48" s="202">
        <v>2.5849574999999999E-3</v>
      </c>
      <c r="R48" s="202">
        <v>0</v>
      </c>
      <c r="S48" s="202">
        <v>0</v>
      </c>
      <c r="T48" s="202">
        <v>0</v>
      </c>
      <c r="U48" s="202">
        <v>9.9230253000000004E-2</v>
      </c>
      <c r="V48" s="246"/>
      <c r="W48" s="246">
        <f t="shared" si="4"/>
        <v>0.48424874814814811</v>
      </c>
      <c r="X48" s="191">
        <v>33.449689999999997</v>
      </c>
      <c r="Y48" s="191">
        <v>4.6808262999999997</v>
      </c>
      <c r="Z48" s="191">
        <v>0.27568493999999999</v>
      </c>
      <c r="AA48" s="191">
        <v>6.1338587000000003E-4</v>
      </c>
      <c r="AB48" s="191">
        <v>28.347007999999999</v>
      </c>
      <c r="AC48" s="191">
        <v>2.1217109000000001E-2</v>
      </c>
      <c r="AD48" s="191">
        <v>0.12434097</v>
      </c>
      <c r="AE48" s="76">
        <v>2.6892517999999999E-6</v>
      </c>
      <c r="AF48" s="76">
        <v>2.3289552000000002E-8</v>
      </c>
      <c r="AG48" s="20">
        <v>3.5509199999999998E-2</v>
      </c>
      <c r="AH48" s="20"/>
      <c r="AI48" s="66" t="s">
        <v>2422</v>
      </c>
      <c r="AJ48" s="66" t="s">
        <v>2423</v>
      </c>
      <c r="AK48" s="20"/>
      <c r="AL48" s="20"/>
      <c r="AM48" s="20"/>
      <c r="AN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row>
    <row r="49" spans="2:129" ht="14" x14ac:dyDescent="0.15">
      <c r="B49" s="77" t="s">
        <v>2424</v>
      </c>
      <c r="C49" s="83"/>
      <c r="D49" s="84" t="s">
        <v>38</v>
      </c>
      <c r="E49" s="20" t="s">
        <v>2425</v>
      </c>
      <c r="F49" s="202">
        <f t="shared" si="0"/>
        <v>0.14931325681999999</v>
      </c>
      <c r="G49" s="202">
        <f t="shared" si="1"/>
        <v>1.6421667180000002E-2</v>
      </c>
      <c r="H49" s="202">
        <f t="shared" si="2"/>
        <v>6.8013515939999991E-2</v>
      </c>
      <c r="I49" s="202">
        <f t="shared" si="3"/>
        <v>4.0302346999999995E-3</v>
      </c>
      <c r="J49" s="202">
        <v>6.0847839000000001E-2</v>
      </c>
      <c r="K49" s="202">
        <v>4.1544947999999998E-2</v>
      </c>
      <c r="L49" s="202">
        <v>2.6166861E-2</v>
      </c>
      <c r="M49" s="202">
        <v>4.8145537999999999E-4</v>
      </c>
      <c r="N49" s="202">
        <v>1.1484405E-2</v>
      </c>
      <c r="O49" s="202">
        <v>4.4558067999999999E-3</v>
      </c>
      <c r="P49" s="202">
        <v>3.0170693999999999E-4</v>
      </c>
      <c r="Q49" s="202">
        <v>2.7115949999999998E-3</v>
      </c>
      <c r="R49" s="202">
        <v>0</v>
      </c>
      <c r="S49" s="202">
        <v>0</v>
      </c>
      <c r="T49" s="202">
        <v>0</v>
      </c>
      <c r="U49" s="202">
        <v>1.3186396999999999E-3</v>
      </c>
      <c r="V49" s="246"/>
      <c r="W49" s="246">
        <f t="shared" si="4"/>
        <v>0.45072473333333329</v>
      </c>
      <c r="X49" s="191">
        <v>30.525701000000002</v>
      </c>
      <c r="Y49" s="191">
        <v>4.1918509000000004</v>
      </c>
      <c r="Z49" s="191">
        <v>1.0155386</v>
      </c>
      <c r="AA49" s="191">
        <v>4.9516448000000001E-4</v>
      </c>
      <c r="AB49" s="191">
        <v>25.050229999999999</v>
      </c>
      <c r="AC49" s="191">
        <v>1.7511530000000001E-2</v>
      </c>
      <c r="AD49" s="191">
        <v>0.25007463000000002</v>
      </c>
      <c r="AE49" s="76">
        <v>1.0049549999999999E-6</v>
      </c>
      <c r="AF49" s="76">
        <v>1.5194212999999999E-8</v>
      </c>
      <c r="AG49" s="20">
        <v>3.3836415000000002E-2</v>
      </c>
      <c r="AH49" s="20"/>
      <c r="AI49" s="66" t="s">
        <v>2426</v>
      </c>
      <c r="AJ49" s="66" t="s">
        <v>2427</v>
      </c>
      <c r="AK49" s="20"/>
      <c r="AL49" s="20"/>
      <c r="AM49" s="20"/>
      <c r="AN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row>
    <row r="50" spans="2:129" ht="14" x14ac:dyDescent="0.15">
      <c r="B50" s="67" t="s">
        <v>30</v>
      </c>
      <c r="C50" s="61" t="s">
        <v>31</v>
      </c>
      <c r="D50" s="61"/>
      <c r="E50" s="68"/>
      <c r="W50" s="246"/>
      <c r="X50" s="80"/>
      <c r="Y50" s="80"/>
      <c r="Z50" s="80"/>
      <c r="AA50" s="80"/>
      <c r="AB50" s="80"/>
      <c r="AC50" s="80"/>
      <c r="AD50" s="80"/>
      <c r="AH50" s="20"/>
      <c r="AI50" s="66" t="s">
        <v>2428</v>
      </c>
      <c r="AJ50" s="66" t="s">
        <v>2429</v>
      </c>
      <c r="AK50" s="20"/>
      <c r="AL50" s="20"/>
      <c r="AM50" s="20"/>
      <c r="AN50" s="76"/>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row>
    <row r="51" spans="2:129" ht="14" x14ac:dyDescent="0.15">
      <c r="B51" s="77" t="s">
        <v>32</v>
      </c>
      <c r="D51" s="73" t="s">
        <v>33</v>
      </c>
      <c r="E51" s="248" t="s">
        <v>34</v>
      </c>
      <c r="F51" s="88">
        <f t="shared" ref="F51:F58" si="5">G51+H51+I51+J51</f>
        <v>0.59075046880000004</v>
      </c>
      <c r="G51" s="88">
        <f t="shared" ref="G51:G58" si="6">M51+N51+O51</f>
        <v>5.0946931299999998E-2</v>
      </c>
      <c r="H51" s="88">
        <f t="shared" ref="H51:H58" si="7">K51+L51+P51</f>
        <v>6.8464324899999998E-2</v>
      </c>
      <c r="I51" s="88">
        <f t="shared" ref="I51:I58" si="8">Q51+IF(R51="x",0,R51)+IF(S51="x",0,S51)+IF(T51="x",0,T51)+U51</f>
        <v>7.3011025999999996E-3</v>
      </c>
      <c r="J51" s="248">
        <v>0.46403811</v>
      </c>
      <c r="K51" s="248">
        <v>6.3192712999999998E-2</v>
      </c>
      <c r="L51" s="248">
        <v>3.3275771E-3</v>
      </c>
      <c r="M51" s="248">
        <v>2.4552227999999999E-2</v>
      </c>
      <c r="N51" s="248">
        <v>2.2365916E-2</v>
      </c>
      <c r="O51" s="248">
        <v>4.0287873000000004E-3</v>
      </c>
      <c r="P51" s="248">
        <v>1.9440347999999999E-3</v>
      </c>
      <c r="Q51" s="248">
        <v>1.3084311999999999E-3</v>
      </c>
      <c r="R51" s="248">
        <v>0</v>
      </c>
      <c r="S51" s="248">
        <v>2.000862E-3</v>
      </c>
      <c r="T51" s="248">
        <v>0</v>
      </c>
      <c r="U51" s="248">
        <v>3.9918093999999999E-3</v>
      </c>
      <c r="W51" s="89">
        <f t="shared" ref="W51:W57" si="9">J51/0.135</f>
        <v>3.4373193333333329</v>
      </c>
      <c r="X51" s="249">
        <v>57.994714000000002</v>
      </c>
      <c r="Y51" s="249">
        <v>44.909722000000002</v>
      </c>
      <c r="Z51" s="249">
        <v>9.7421985000000006</v>
      </c>
      <c r="AA51" s="249">
        <v>1.8110578000000001E-3</v>
      </c>
      <c r="AB51" s="249">
        <v>1.1030468</v>
      </c>
      <c r="AC51" s="249">
        <v>0.50837692000000001</v>
      </c>
      <c r="AD51" s="249">
        <v>1.7295582</v>
      </c>
      <c r="AE51" s="250">
        <v>5.0889046000000003E-6</v>
      </c>
      <c r="AF51" s="250">
        <v>1.3829749E-8</v>
      </c>
      <c r="AG51" s="78">
        <v>0.28953567000000002</v>
      </c>
      <c r="AH51" s="20"/>
      <c r="AI51" s="66" t="s">
        <v>2430</v>
      </c>
      <c r="AJ51" s="66" t="s">
        <v>2431</v>
      </c>
      <c r="AK51" s="20"/>
      <c r="AL51" s="20"/>
      <c r="AM51" s="20"/>
      <c r="AN51" s="76"/>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row>
    <row r="52" spans="2:129" ht="13.25" customHeight="1" x14ac:dyDescent="0.15">
      <c r="B52" s="77" t="s">
        <v>35</v>
      </c>
      <c r="D52" s="73" t="s">
        <v>33</v>
      </c>
      <c r="E52" s="248" t="s">
        <v>36</v>
      </c>
      <c r="F52" s="88">
        <f t="shared" si="5"/>
        <v>8.7884286886999998</v>
      </c>
      <c r="G52" s="88">
        <f t="shared" si="6"/>
        <v>8.2481469440000001</v>
      </c>
      <c r="H52" s="88">
        <f t="shared" si="7"/>
        <v>6.8942532100000009E-2</v>
      </c>
      <c r="I52" s="88">
        <f t="shared" si="8"/>
        <v>7.3011025999999996E-3</v>
      </c>
      <c r="J52" s="248">
        <v>0.46403811</v>
      </c>
      <c r="K52" s="248">
        <v>6.3192712999999998E-2</v>
      </c>
      <c r="L52" s="248">
        <v>3.3275771E-3</v>
      </c>
      <c r="M52" s="248">
        <v>2.4552227999999999E-2</v>
      </c>
      <c r="N52" s="248">
        <v>2.2365916E-2</v>
      </c>
      <c r="O52" s="248">
        <v>8.2012288000000009</v>
      </c>
      <c r="P52" s="248">
        <v>2.4222419999999998E-3</v>
      </c>
      <c r="Q52" s="248">
        <v>1.3084311999999999E-3</v>
      </c>
      <c r="R52" s="248">
        <v>0</v>
      </c>
      <c r="S52" s="248">
        <v>2.000862E-3</v>
      </c>
      <c r="T52" s="248">
        <v>0</v>
      </c>
      <c r="U52" s="248">
        <v>3.9918093999999999E-3</v>
      </c>
      <c r="W52" s="89">
        <f t="shared" si="9"/>
        <v>3.4373193333333329</v>
      </c>
      <c r="X52" s="249">
        <v>57.994714000000002</v>
      </c>
      <c r="Y52" s="249">
        <v>44.909722000000002</v>
      </c>
      <c r="Z52" s="249">
        <v>9.7421985000000006</v>
      </c>
      <c r="AA52" s="249">
        <v>1.8110578000000001E-3</v>
      </c>
      <c r="AB52" s="249">
        <v>1.1030468</v>
      </c>
      <c r="AC52" s="249">
        <v>0.50837692000000001</v>
      </c>
      <c r="AD52" s="249">
        <v>1.7295582</v>
      </c>
      <c r="AE52" s="250">
        <v>2.7330693E-5</v>
      </c>
      <c r="AF52" s="250">
        <v>1.3894586E-8</v>
      </c>
      <c r="AG52" s="78">
        <v>0.28953567000000002</v>
      </c>
      <c r="AH52" s="20"/>
      <c r="AI52" s="66" t="s">
        <v>2432</v>
      </c>
      <c r="AJ52" s="66" t="s">
        <v>2433</v>
      </c>
      <c r="AK52" s="20"/>
      <c r="AL52" s="20"/>
      <c r="AM52" s="20"/>
      <c r="AN52" s="76"/>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row>
    <row r="53" spans="2:129" ht="14" x14ac:dyDescent="0.15">
      <c r="B53" s="77" t="s">
        <v>37</v>
      </c>
      <c r="D53" s="73" t="s">
        <v>38</v>
      </c>
      <c r="E53" s="248" t="s">
        <v>39</v>
      </c>
      <c r="F53" s="88">
        <f t="shared" si="5"/>
        <v>6.3789732100999998</v>
      </c>
      <c r="G53" s="88">
        <f t="shared" si="6"/>
        <v>0.14826952900000001</v>
      </c>
      <c r="H53" s="88">
        <f t="shared" si="7"/>
        <v>3.5344972500999998</v>
      </c>
      <c r="I53" s="88">
        <f t="shared" si="8"/>
        <v>0.25850083099999999</v>
      </c>
      <c r="J53" s="248">
        <v>2.4377056000000001</v>
      </c>
      <c r="K53" s="248">
        <v>2.9580544999999998</v>
      </c>
      <c r="L53" s="248">
        <v>0.57428014000000005</v>
      </c>
      <c r="M53" s="248">
        <v>4.5408664000000001E-2</v>
      </c>
      <c r="N53" s="248">
        <v>5.9155898999999998E-2</v>
      </c>
      <c r="O53" s="248">
        <v>4.3704965999999998E-2</v>
      </c>
      <c r="P53" s="248">
        <v>2.1626101000000002E-3</v>
      </c>
      <c r="Q53" s="248">
        <v>3.2885758000000001E-2</v>
      </c>
      <c r="R53" s="248">
        <v>8.4703932999999995E-2</v>
      </c>
      <c r="S53" s="248">
        <v>0</v>
      </c>
      <c r="T53" s="248">
        <v>0</v>
      </c>
      <c r="U53" s="248">
        <v>0.14091113999999999</v>
      </c>
      <c r="W53" s="89">
        <f t="shared" si="9"/>
        <v>18.057078518518519</v>
      </c>
      <c r="X53" s="249">
        <v>125.0026</v>
      </c>
      <c r="Y53" s="249">
        <v>38.018006999999997</v>
      </c>
      <c r="Z53" s="249">
        <v>5.1241287</v>
      </c>
      <c r="AA53" s="249">
        <v>1.2827909999999999E-3</v>
      </c>
      <c r="AB53" s="249">
        <v>80.764528999999996</v>
      </c>
      <c r="AC53" s="249">
        <v>6.3218838999999999E-2</v>
      </c>
      <c r="AD53" s="249">
        <v>1.0314289999999999</v>
      </c>
      <c r="AE53" s="250">
        <v>4.2670348999999998E-5</v>
      </c>
      <c r="AF53" s="250">
        <v>5.5440478000000002E-7</v>
      </c>
      <c r="AG53" s="78">
        <v>0.31795062000000002</v>
      </c>
      <c r="AH53" s="20"/>
      <c r="AI53" s="66" t="s">
        <v>2434</v>
      </c>
      <c r="AJ53" s="66" t="s">
        <v>2435</v>
      </c>
      <c r="AK53" s="20"/>
      <c r="AL53" s="20"/>
      <c r="AM53" s="20"/>
      <c r="AN53" s="76"/>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row>
    <row r="54" spans="2:129" ht="14" x14ac:dyDescent="0.15">
      <c r="B54" s="77" t="s">
        <v>2436</v>
      </c>
      <c r="C54" s="86"/>
      <c r="D54" s="84" t="s">
        <v>38</v>
      </c>
      <c r="E54" s="201" t="s">
        <v>2437</v>
      </c>
      <c r="F54" s="202">
        <f t="shared" si="5"/>
        <v>1.1202675829000002</v>
      </c>
      <c r="G54" s="202">
        <f t="shared" si="6"/>
        <v>0.10873950319999999</v>
      </c>
      <c r="H54" s="202">
        <f t="shared" si="7"/>
        <v>0.39138348460000005</v>
      </c>
      <c r="I54" s="202">
        <f t="shared" si="8"/>
        <v>0.31858154510000003</v>
      </c>
      <c r="J54" s="201">
        <v>0.30156305</v>
      </c>
      <c r="K54" s="201">
        <v>0.32141729000000002</v>
      </c>
      <c r="L54" s="201">
        <v>6.8789485999999997E-2</v>
      </c>
      <c r="M54" s="201">
        <v>5.1887484999999997E-3</v>
      </c>
      <c r="N54" s="201">
        <v>9.4865516999999996E-2</v>
      </c>
      <c r="O54" s="201">
        <v>8.6852377000000008E-3</v>
      </c>
      <c r="P54" s="201">
        <v>1.1767086E-3</v>
      </c>
      <c r="Q54" s="201">
        <v>5.0860250999999997E-3</v>
      </c>
      <c r="R54" s="201">
        <v>0</v>
      </c>
      <c r="S54" s="201">
        <v>0</v>
      </c>
      <c r="T54" s="201">
        <v>0</v>
      </c>
      <c r="U54" s="201">
        <v>0.31349552000000003</v>
      </c>
      <c r="W54" s="246">
        <f t="shared" si="9"/>
        <v>2.2338003703703704</v>
      </c>
      <c r="X54" s="191">
        <v>58.675798</v>
      </c>
      <c r="Y54" s="191">
        <v>16.721561999999999</v>
      </c>
      <c r="Z54" s="191">
        <v>1.5201266</v>
      </c>
      <c r="AA54" s="191">
        <v>2.0656829000000001</v>
      </c>
      <c r="AB54" s="191">
        <v>37.587521000000002</v>
      </c>
      <c r="AC54" s="191">
        <v>0.11674076999999999</v>
      </c>
      <c r="AD54" s="191">
        <v>0.66416507999999996</v>
      </c>
      <c r="AE54" s="76">
        <v>5.468552E-6</v>
      </c>
      <c r="AF54" s="76">
        <v>4.3872114999999998E-8</v>
      </c>
      <c r="AG54" s="20">
        <v>0.10113836</v>
      </c>
      <c r="AH54" s="20"/>
      <c r="AI54" s="66" t="s">
        <v>2438</v>
      </c>
      <c r="AJ54" s="66" t="s">
        <v>2439</v>
      </c>
      <c r="AK54" s="20"/>
      <c r="AL54" s="20"/>
      <c r="AM54" s="20"/>
      <c r="AN54" s="76"/>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row>
    <row r="55" spans="2:129" ht="14" x14ac:dyDescent="0.15">
      <c r="B55" s="77" t="s">
        <v>2440</v>
      </c>
      <c r="C55" s="86"/>
      <c r="D55" s="84" t="s">
        <v>38</v>
      </c>
      <c r="E55" s="201" t="s">
        <v>2441</v>
      </c>
      <c r="F55" s="202">
        <f t="shared" si="5"/>
        <v>3.2648219224000004</v>
      </c>
      <c r="G55" s="202">
        <f t="shared" si="6"/>
        <v>0.40187133600000002</v>
      </c>
      <c r="H55" s="202">
        <f t="shared" si="7"/>
        <v>0.82047271239999997</v>
      </c>
      <c r="I55" s="202">
        <f t="shared" si="8"/>
        <v>0.34638937399999997</v>
      </c>
      <c r="J55" s="201">
        <v>1.6960885000000001</v>
      </c>
      <c r="K55" s="201">
        <v>0.61155470000000001</v>
      </c>
      <c r="L55" s="201">
        <v>0.20553458999999999</v>
      </c>
      <c r="M55" s="201">
        <v>3.2567643E-2</v>
      </c>
      <c r="N55" s="201">
        <v>0.33110399000000001</v>
      </c>
      <c r="O55" s="201">
        <v>3.8199703000000002E-2</v>
      </c>
      <c r="P55" s="201">
        <v>3.3834224000000002E-3</v>
      </c>
      <c r="Q55" s="201">
        <v>2.2215843999999998E-2</v>
      </c>
      <c r="R55" s="201">
        <v>0</v>
      </c>
      <c r="S55" s="201">
        <v>0</v>
      </c>
      <c r="T55" s="201">
        <v>0</v>
      </c>
      <c r="U55" s="201">
        <v>0.32417352999999999</v>
      </c>
      <c r="W55" s="246">
        <f t="shared" si="9"/>
        <v>12.563618518518519</v>
      </c>
      <c r="X55" s="191">
        <v>219.24875</v>
      </c>
      <c r="Y55" s="191">
        <v>40.804986</v>
      </c>
      <c r="Z55" s="191">
        <v>3.4915368</v>
      </c>
      <c r="AA55" s="191">
        <v>15.455942</v>
      </c>
      <c r="AB55" s="191">
        <v>157.69664</v>
      </c>
      <c r="AC55" s="191">
        <v>0.28111628</v>
      </c>
      <c r="AD55" s="191">
        <v>1.5185305</v>
      </c>
      <c r="AE55" s="76">
        <v>2.1878237000000001E-5</v>
      </c>
      <c r="AF55" s="76">
        <v>1.7364487E-7</v>
      </c>
      <c r="AG55" s="20">
        <v>0.27855225</v>
      </c>
      <c r="AH55" s="20"/>
      <c r="AI55" s="66" t="s">
        <v>2442</v>
      </c>
      <c r="AJ55" s="66" t="s">
        <v>2443</v>
      </c>
      <c r="AK55" s="20"/>
      <c r="AL55" s="20"/>
      <c r="AM55" s="20"/>
      <c r="AN55" s="76"/>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row>
    <row r="56" spans="2:129" s="85" customFormat="1" ht="12" customHeight="1" x14ac:dyDescent="0.15">
      <c r="B56" s="77" t="s">
        <v>2444</v>
      </c>
      <c r="C56" s="86"/>
      <c r="D56" s="84" t="s">
        <v>38</v>
      </c>
      <c r="E56" s="201" t="s">
        <v>2445</v>
      </c>
      <c r="F56" s="202">
        <f t="shared" si="5"/>
        <v>15.0156695523</v>
      </c>
      <c r="G56" s="202">
        <f t="shared" si="6"/>
        <v>0.69381551600000002</v>
      </c>
      <c r="H56" s="202">
        <f t="shared" si="7"/>
        <v>7.2372249322999993</v>
      </c>
      <c r="I56" s="202">
        <f t="shared" si="8"/>
        <v>1.2927009039999999</v>
      </c>
      <c r="J56" s="201">
        <v>5.7919282000000001</v>
      </c>
      <c r="K56" s="201">
        <v>6.1260592999999997</v>
      </c>
      <c r="L56" s="201">
        <v>1.1055843999999999</v>
      </c>
      <c r="M56" s="201">
        <v>0.11209853</v>
      </c>
      <c r="N56" s="201">
        <v>0.51233287999999999</v>
      </c>
      <c r="O56" s="201">
        <v>6.9384106000000001E-2</v>
      </c>
      <c r="P56" s="201">
        <v>5.5812322999999999E-3</v>
      </c>
      <c r="Q56" s="201">
        <v>4.1240503999999997E-2</v>
      </c>
      <c r="R56" s="201">
        <v>0</v>
      </c>
      <c r="S56" s="201">
        <v>0</v>
      </c>
      <c r="T56" s="201">
        <v>0</v>
      </c>
      <c r="U56" s="201">
        <v>1.2514604</v>
      </c>
      <c r="V56" s="23"/>
      <c r="W56" s="246">
        <f t="shared" si="9"/>
        <v>42.903171851851852</v>
      </c>
      <c r="X56" s="191">
        <v>278.89262000000002</v>
      </c>
      <c r="Y56" s="191">
        <v>69.274154999999993</v>
      </c>
      <c r="Z56" s="191">
        <v>3.7665703000000001</v>
      </c>
      <c r="AA56" s="191">
        <v>23.225985000000001</v>
      </c>
      <c r="AB56" s="191">
        <v>180.43887000000001</v>
      </c>
      <c r="AC56" s="191">
        <v>0.27648039000000002</v>
      </c>
      <c r="AD56" s="191">
        <v>1.9105593999999999</v>
      </c>
      <c r="AE56" s="76">
        <v>6.6571165000000001E-5</v>
      </c>
      <c r="AF56" s="76">
        <v>9.6725162000000009E-7</v>
      </c>
      <c r="AG56" s="20">
        <v>0.48569788000000003</v>
      </c>
      <c r="AI56" s="66" t="s">
        <v>2446</v>
      </c>
      <c r="AJ56" s="66" t="s">
        <v>2447</v>
      </c>
      <c r="AN56" s="96"/>
    </row>
    <row r="57" spans="2:129" s="85" customFormat="1" ht="12" customHeight="1" x14ac:dyDescent="0.15">
      <c r="B57" s="77" t="s">
        <v>2448</v>
      </c>
      <c r="C57" s="86"/>
      <c r="D57" s="84" t="s">
        <v>38</v>
      </c>
      <c r="E57" s="201" t="s">
        <v>2449</v>
      </c>
      <c r="F57" s="202">
        <f t="shared" si="5"/>
        <v>4.7085710823999998</v>
      </c>
      <c r="G57" s="202">
        <f t="shared" si="6"/>
        <v>0.219129088</v>
      </c>
      <c r="H57" s="202">
        <f t="shared" si="7"/>
        <v>2.2660226273999999</v>
      </c>
      <c r="I57" s="202">
        <f t="shared" si="8"/>
        <v>0.40443976700000001</v>
      </c>
      <c r="J57" s="201">
        <v>1.8189796</v>
      </c>
      <c r="K57" s="201">
        <v>1.9182828000000001</v>
      </c>
      <c r="L57" s="201">
        <v>0.34594936999999998</v>
      </c>
      <c r="M57" s="201">
        <v>3.5123869000000002E-2</v>
      </c>
      <c r="N57" s="201">
        <v>0.16194106</v>
      </c>
      <c r="O57" s="201">
        <v>2.2064159E-2</v>
      </c>
      <c r="P57" s="201">
        <v>1.7904574E-3</v>
      </c>
      <c r="Q57" s="201">
        <v>1.3074707E-2</v>
      </c>
      <c r="R57" s="201">
        <v>0</v>
      </c>
      <c r="S57" s="201">
        <v>0</v>
      </c>
      <c r="T57" s="201">
        <v>0</v>
      </c>
      <c r="U57" s="201">
        <v>0.39136505999999999</v>
      </c>
      <c r="V57" s="23"/>
      <c r="W57" s="246">
        <f t="shared" si="9"/>
        <v>13.473922962962963</v>
      </c>
      <c r="X57" s="191">
        <v>88.329532999999998</v>
      </c>
      <c r="Y57" s="191">
        <v>22.746103000000002</v>
      </c>
      <c r="Z57" s="191">
        <v>1.1974571000000001</v>
      </c>
      <c r="AA57" s="191">
        <v>7.2630252999999998</v>
      </c>
      <c r="AB57" s="191">
        <v>56.430931000000001</v>
      </c>
      <c r="AC57" s="191">
        <v>8.7456200999999997E-2</v>
      </c>
      <c r="AD57" s="191">
        <v>0.60455983999999996</v>
      </c>
      <c r="AE57" s="76">
        <v>2.0924032999999998E-5</v>
      </c>
      <c r="AF57" s="76">
        <v>3.0280398000000002E-7</v>
      </c>
      <c r="AG57" s="20">
        <v>0.16205707</v>
      </c>
      <c r="AI57" s="66" t="s">
        <v>2450</v>
      </c>
      <c r="AJ57" s="66" t="s">
        <v>2451</v>
      </c>
      <c r="AN57" s="96"/>
    </row>
    <row r="58" spans="2:129" s="85" customFormat="1" ht="12" customHeight="1" x14ac:dyDescent="0.15">
      <c r="B58" s="77" t="s">
        <v>2452</v>
      </c>
      <c r="C58" s="86"/>
      <c r="D58" s="73" t="s">
        <v>38</v>
      </c>
      <c r="E58" s="20" t="s">
        <v>2453</v>
      </c>
      <c r="F58" s="202">
        <f t="shared" si="5"/>
        <v>2.7801024802000001</v>
      </c>
      <c r="G58" s="202">
        <f t="shared" si="6"/>
        <v>0.54962276700000001</v>
      </c>
      <c r="H58" s="202">
        <f t="shared" si="7"/>
        <v>0.76857788520000003</v>
      </c>
      <c r="I58" s="202">
        <f t="shared" si="8"/>
        <v>0.48736893800000003</v>
      </c>
      <c r="J58" s="201">
        <v>0.97453288999999998</v>
      </c>
      <c r="K58" s="201">
        <v>0.65238545999999997</v>
      </c>
      <c r="L58" s="201">
        <v>0.11142382000000001</v>
      </c>
      <c r="M58" s="201">
        <v>1.6097057000000001E-2</v>
      </c>
      <c r="N58" s="201">
        <v>0.43088560999999997</v>
      </c>
      <c r="O58" s="201">
        <v>0.1026401</v>
      </c>
      <c r="P58" s="201">
        <v>4.7686051999999996E-3</v>
      </c>
      <c r="Q58" s="201">
        <v>5.5502488000000003E-2</v>
      </c>
      <c r="R58" s="201">
        <v>0</v>
      </c>
      <c r="S58" s="201">
        <v>0</v>
      </c>
      <c r="T58" s="201">
        <v>0</v>
      </c>
      <c r="U58" s="201">
        <v>0.43186645000000001</v>
      </c>
      <c r="V58" s="23"/>
      <c r="W58" s="246"/>
      <c r="X58" s="191">
        <v>125.12643</v>
      </c>
      <c r="Y58" s="191">
        <v>55.675536999999998</v>
      </c>
      <c r="Z58" s="191">
        <v>5.9997408999999999</v>
      </c>
      <c r="AA58" s="191">
        <v>4.3455032999999998</v>
      </c>
      <c r="AB58" s="191">
        <v>55.776955000000001</v>
      </c>
      <c r="AC58" s="191">
        <v>0.50742586999999995</v>
      </c>
      <c r="AD58" s="191">
        <v>2.8212719000000002</v>
      </c>
      <c r="AE58" s="76">
        <v>1.8114495E-5</v>
      </c>
      <c r="AF58" s="76">
        <v>9.8269117000000006E-8</v>
      </c>
      <c r="AG58" s="20">
        <v>0.32648796000000002</v>
      </c>
      <c r="AI58" s="66" t="s">
        <v>2454</v>
      </c>
      <c r="AJ58" s="66" t="s">
        <v>2455</v>
      </c>
      <c r="AN58" s="96"/>
    </row>
    <row r="59" spans="2:129" ht="13.25" customHeight="1" x14ac:dyDescent="0.15">
      <c r="B59" s="67" t="s">
        <v>2456</v>
      </c>
      <c r="C59" s="83" t="s">
        <v>2457</v>
      </c>
      <c r="D59" s="83"/>
      <c r="E59" s="84"/>
      <c r="F59" s="23"/>
      <c r="G59" s="23"/>
      <c r="H59" s="23"/>
      <c r="I59" s="23"/>
      <c r="J59" s="23"/>
      <c r="K59" s="23"/>
      <c r="L59" s="23"/>
      <c r="M59" s="23"/>
      <c r="N59" s="23"/>
      <c r="O59" s="23"/>
      <c r="P59" s="23"/>
      <c r="Q59" s="23"/>
      <c r="R59" s="23"/>
      <c r="S59" s="23"/>
      <c r="T59" s="23"/>
      <c r="U59" s="23"/>
      <c r="W59" s="246"/>
      <c r="X59" s="247"/>
      <c r="Y59" s="247"/>
      <c r="Z59" s="247"/>
      <c r="AA59" s="247"/>
      <c r="AB59" s="247"/>
      <c r="AC59" s="247"/>
      <c r="AD59" s="247"/>
      <c r="AE59" s="28"/>
      <c r="AF59" s="28"/>
      <c r="AG59" s="28"/>
      <c r="AH59" s="20"/>
      <c r="AI59" s="66" t="s">
        <v>2458</v>
      </c>
      <c r="AJ59" s="66" t="s">
        <v>2459</v>
      </c>
      <c r="AK59" s="20"/>
      <c r="AL59" s="20"/>
      <c r="AM59" s="20"/>
      <c r="AN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row>
    <row r="60" spans="2:129" ht="13.25" customHeight="1" x14ac:dyDescent="0.15">
      <c r="B60" s="77" t="s">
        <v>2460</v>
      </c>
      <c r="C60" s="83"/>
      <c r="D60" s="84" t="s">
        <v>38</v>
      </c>
      <c r="E60" s="201" t="s">
        <v>2461</v>
      </c>
      <c r="F60" s="202">
        <f t="shared" ref="F60:F73" si="10">G60+H60+I60+J60</f>
        <v>1.9618936295</v>
      </c>
      <c r="G60" s="202">
        <f t="shared" ref="G60:G73" si="11">M60+N60+O60</f>
        <v>0.27040592699999999</v>
      </c>
      <c r="H60" s="202">
        <f t="shared" ref="H60:H73" si="12">K60+L60+P60</f>
        <v>0.48630928350000002</v>
      </c>
      <c r="I60" s="202">
        <f t="shared" ref="I60:I73" si="13">Q60+IF(R60="x",0,R60)+IF(S60="x",0,S60)+IF(T60="x",0,T60)+U60</f>
        <v>0.20481861900000001</v>
      </c>
      <c r="J60" s="201">
        <v>1.0003598</v>
      </c>
      <c r="K60" s="201">
        <v>0.37351731999999999</v>
      </c>
      <c r="L60" s="201">
        <v>0.10975254</v>
      </c>
      <c r="M60" s="201">
        <v>1.9640841999999999E-2</v>
      </c>
      <c r="N60" s="201">
        <v>0.22059413</v>
      </c>
      <c r="O60" s="201">
        <v>3.0170954999999999E-2</v>
      </c>
      <c r="P60" s="201">
        <v>3.0394235E-3</v>
      </c>
      <c r="Q60" s="201">
        <v>1.8746299000000001E-2</v>
      </c>
      <c r="R60" s="201">
        <v>0</v>
      </c>
      <c r="S60" s="201">
        <v>0</v>
      </c>
      <c r="T60" s="201">
        <v>0</v>
      </c>
      <c r="U60" s="201">
        <v>0.18607232000000001</v>
      </c>
      <c r="W60" s="246">
        <f t="shared" ref="W60:W73" si="14">J60/0.135</f>
        <v>7.4100725925925923</v>
      </c>
      <c r="X60" s="191">
        <v>132.30331000000001</v>
      </c>
      <c r="Y60" s="191">
        <v>37.130271999999998</v>
      </c>
      <c r="Z60" s="191">
        <v>3.1563254999999999</v>
      </c>
      <c r="AA60" s="191">
        <v>7.9502258000000001</v>
      </c>
      <c r="AB60" s="191">
        <v>82.427063000000004</v>
      </c>
      <c r="AC60" s="191">
        <v>0.24268873999999999</v>
      </c>
      <c r="AD60" s="191">
        <v>1.3967316999999999</v>
      </c>
      <c r="AE60" s="76">
        <v>1.3884365E-5</v>
      </c>
      <c r="AF60" s="76">
        <v>9.5019684000000005E-8</v>
      </c>
      <c r="AG60" s="20">
        <v>0.25881773000000002</v>
      </c>
      <c r="AH60" s="20"/>
      <c r="AI60" s="66" t="s">
        <v>2462</v>
      </c>
      <c r="AJ60" s="66" t="s">
        <v>2463</v>
      </c>
      <c r="AK60" s="20"/>
      <c r="AL60" s="20"/>
      <c r="AM60" s="20"/>
      <c r="AN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row>
    <row r="61" spans="2:129" ht="13.25" customHeight="1" x14ac:dyDescent="0.15">
      <c r="B61" s="77" t="s">
        <v>2464</v>
      </c>
      <c r="C61" s="83"/>
      <c r="D61" s="84" t="s">
        <v>38</v>
      </c>
      <c r="E61" s="201" t="s">
        <v>2465</v>
      </c>
      <c r="F61" s="202">
        <f t="shared" si="10"/>
        <v>0.86301610689999997</v>
      </c>
      <c r="G61" s="202">
        <f t="shared" si="11"/>
        <v>0.11878807120000001</v>
      </c>
      <c r="H61" s="202">
        <f t="shared" si="12"/>
        <v>0.2140017739</v>
      </c>
      <c r="I61" s="202">
        <f t="shared" si="13"/>
        <v>9.03936818E-2</v>
      </c>
      <c r="J61" s="201">
        <v>0.43983257999999997</v>
      </c>
      <c r="K61" s="201">
        <v>0.16424828</v>
      </c>
      <c r="L61" s="201">
        <v>4.8423365000000003E-2</v>
      </c>
      <c r="M61" s="201">
        <v>8.6467661999999994E-3</v>
      </c>
      <c r="N61" s="201">
        <v>9.6951456000000005E-2</v>
      </c>
      <c r="O61" s="201">
        <v>1.3189849E-2</v>
      </c>
      <c r="P61" s="201">
        <v>1.3301289E-3</v>
      </c>
      <c r="Q61" s="201">
        <v>8.2192967999999995E-3</v>
      </c>
      <c r="R61" s="201">
        <v>0</v>
      </c>
      <c r="S61" s="201">
        <v>0</v>
      </c>
      <c r="T61" s="201">
        <v>0</v>
      </c>
      <c r="U61" s="201">
        <v>8.2174385000000003E-2</v>
      </c>
      <c r="W61" s="246">
        <f t="shared" si="14"/>
        <v>3.2580191111111105</v>
      </c>
      <c r="X61" s="191">
        <v>58.153489999999998</v>
      </c>
      <c r="Y61" s="191">
        <v>16.121468</v>
      </c>
      <c r="Z61" s="191">
        <v>1.3872765</v>
      </c>
      <c r="AA61" s="191">
        <v>3.5121315000000002</v>
      </c>
      <c r="AB61" s="191">
        <v>36.411651999999997</v>
      </c>
      <c r="AC61" s="191">
        <v>0.10676063</v>
      </c>
      <c r="AD61" s="191">
        <v>0.61420202000000002</v>
      </c>
      <c r="AE61" s="76">
        <v>6.1029160000000001E-6</v>
      </c>
      <c r="AF61" s="76">
        <v>4.1887674E-8</v>
      </c>
      <c r="AG61" s="20">
        <v>0.11175634</v>
      </c>
      <c r="AH61" s="20"/>
      <c r="AI61" s="66" t="s">
        <v>2466</v>
      </c>
      <c r="AJ61" s="66" t="s">
        <v>2467</v>
      </c>
      <c r="AK61" s="20"/>
      <c r="AL61" s="20"/>
      <c r="AM61" s="20"/>
      <c r="AN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row>
    <row r="62" spans="2:129" ht="13.25" customHeight="1" x14ac:dyDescent="0.15">
      <c r="B62" s="77" t="s">
        <v>2468</v>
      </c>
      <c r="C62" s="83"/>
      <c r="D62" s="84" t="s">
        <v>38</v>
      </c>
      <c r="E62" s="201" t="s">
        <v>2469</v>
      </c>
      <c r="F62" s="202">
        <f t="shared" si="10"/>
        <v>3.4330425993000002</v>
      </c>
      <c r="G62" s="202">
        <f t="shared" si="11"/>
        <v>0.45452833199999998</v>
      </c>
      <c r="H62" s="202">
        <f t="shared" si="12"/>
        <v>0.83900598730000009</v>
      </c>
      <c r="I62" s="202">
        <f t="shared" si="13"/>
        <v>0.38215767999999994</v>
      </c>
      <c r="J62" s="201">
        <v>1.7573506000000001</v>
      </c>
      <c r="K62" s="201">
        <v>0.64533664000000002</v>
      </c>
      <c r="L62" s="201">
        <v>0.18877817999999999</v>
      </c>
      <c r="M62" s="201">
        <v>3.1991760000000001E-2</v>
      </c>
      <c r="N62" s="201">
        <v>0.37069347000000002</v>
      </c>
      <c r="O62" s="201">
        <v>5.1843102000000002E-2</v>
      </c>
      <c r="P62" s="201">
        <v>4.8911672999999998E-3</v>
      </c>
      <c r="Q62" s="201">
        <v>8.1709749999999998E-2</v>
      </c>
      <c r="R62" s="201">
        <v>0</v>
      </c>
      <c r="S62" s="201">
        <v>0</v>
      </c>
      <c r="T62" s="201">
        <v>0</v>
      </c>
      <c r="U62" s="201">
        <v>0.30044792999999997</v>
      </c>
      <c r="W62" s="246">
        <f t="shared" si="14"/>
        <v>13.017411851851852</v>
      </c>
      <c r="X62" s="191">
        <v>231.53295</v>
      </c>
      <c r="Y62" s="191">
        <v>70.023857000000007</v>
      </c>
      <c r="Z62" s="191">
        <v>5.3429938999999997</v>
      </c>
      <c r="AA62" s="191">
        <v>13.656470000000001</v>
      </c>
      <c r="AB62" s="191">
        <v>139.87572</v>
      </c>
      <c r="AC62" s="191">
        <v>0.39818165</v>
      </c>
      <c r="AD62" s="191">
        <v>2.2357342</v>
      </c>
      <c r="AE62" s="76">
        <v>2.4032039E-5</v>
      </c>
      <c r="AF62" s="76">
        <v>1.6391204999999999E-7</v>
      </c>
      <c r="AG62" s="20">
        <v>0.50445114999999996</v>
      </c>
      <c r="AH62" s="20"/>
      <c r="AI62" s="66" t="s">
        <v>2470</v>
      </c>
      <c r="AJ62" s="66" t="s">
        <v>2471</v>
      </c>
      <c r="AK62" s="20"/>
      <c r="AL62" s="20"/>
      <c r="AM62" s="20"/>
      <c r="AN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row>
    <row r="63" spans="2:129" ht="13.25" customHeight="1" x14ac:dyDescent="0.15">
      <c r="B63" s="77" t="s">
        <v>2472</v>
      </c>
      <c r="C63" s="83"/>
      <c r="D63" s="84" t="s">
        <v>38</v>
      </c>
      <c r="E63" s="201" t="s">
        <v>2473</v>
      </c>
      <c r="F63" s="202">
        <f t="shared" si="10"/>
        <v>0.44704414550000005</v>
      </c>
      <c r="G63" s="202">
        <f t="shared" si="11"/>
        <v>5.6520804000000001E-2</v>
      </c>
      <c r="H63" s="202">
        <f t="shared" si="12"/>
        <v>0.11222619189999999</v>
      </c>
      <c r="I63" s="202">
        <f t="shared" si="13"/>
        <v>4.5386869600000004E-2</v>
      </c>
      <c r="J63" s="201">
        <v>0.23291028</v>
      </c>
      <c r="K63" s="201">
        <v>8.4724644000000002E-2</v>
      </c>
      <c r="L63" s="201">
        <v>2.6985532E-2</v>
      </c>
      <c r="M63" s="201">
        <v>4.4532477000000003E-3</v>
      </c>
      <c r="N63" s="201">
        <v>4.6132908E-2</v>
      </c>
      <c r="O63" s="201">
        <v>5.9346483000000004E-3</v>
      </c>
      <c r="P63" s="201">
        <v>5.1601589999999997E-4</v>
      </c>
      <c r="Q63" s="201">
        <v>3.3120046000000001E-3</v>
      </c>
      <c r="R63" s="201">
        <v>0</v>
      </c>
      <c r="S63" s="201">
        <v>0</v>
      </c>
      <c r="T63" s="201">
        <v>0</v>
      </c>
      <c r="U63" s="201">
        <v>4.2074865000000003E-2</v>
      </c>
      <c r="W63" s="246">
        <f t="shared" si="14"/>
        <v>1.7252613333333331</v>
      </c>
      <c r="X63" s="191">
        <v>30.237385</v>
      </c>
      <c r="Y63" s="191">
        <v>7.0828965000000004</v>
      </c>
      <c r="Z63" s="191">
        <v>0.50238786999999996</v>
      </c>
      <c r="AA63" s="191">
        <v>1.9984602</v>
      </c>
      <c r="AB63" s="191">
        <v>20.396946</v>
      </c>
      <c r="AC63" s="191">
        <v>3.9850376E-2</v>
      </c>
      <c r="AD63" s="191">
        <v>0.21684424999999999</v>
      </c>
      <c r="AE63" s="76">
        <v>3.0428292999999999E-6</v>
      </c>
      <c r="AF63" s="76">
        <v>2.3031685E-8</v>
      </c>
      <c r="AG63" s="20">
        <v>5.2444088999999999E-2</v>
      </c>
      <c r="AH63" s="20"/>
      <c r="AI63" s="66" t="s">
        <v>2474</v>
      </c>
      <c r="AJ63" s="66" t="s">
        <v>2475</v>
      </c>
      <c r="AK63" s="20"/>
      <c r="AL63" s="20"/>
      <c r="AM63" s="20"/>
      <c r="AN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row>
    <row r="64" spans="2:129" ht="13.25" customHeight="1" x14ac:dyDescent="0.15">
      <c r="B64" s="77" t="s">
        <v>2476</v>
      </c>
      <c r="C64" s="83"/>
      <c r="D64" s="84" t="s">
        <v>38</v>
      </c>
      <c r="E64" s="201" t="s">
        <v>2477</v>
      </c>
      <c r="F64" s="202">
        <f t="shared" si="10"/>
        <v>0.70855624820000007</v>
      </c>
      <c r="G64" s="202">
        <f t="shared" si="11"/>
        <v>0.10200030160000001</v>
      </c>
      <c r="H64" s="202">
        <f t="shared" si="12"/>
        <v>0.17409708039999999</v>
      </c>
      <c r="I64" s="202">
        <f t="shared" si="13"/>
        <v>8.0608916199999991E-2</v>
      </c>
      <c r="J64" s="201">
        <v>0.35184995000000002</v>
      </c>
      <c r="K64" s="201">
        <v>0.13460173</v>
      </c>
      <c r="L64" s="201">
        <v>3.8237171E-2</v>
      </c>
      <c r="M64" s="201">
        <v>7.7499246000000003E-3</v>
      </c>
      <c r="N64" s="201">
        <v>8.1870068000000004E-2</v>
      </c>
      <c r="O64" s="201">
        <v>1.2380309000000001E-2</v>
      </c>
      <c r="P64" s="201">
        <v>1.2581794E-3</v>
      </c>
      <c r="Q64" s="201">
        <v>8.2381112000000003E-3</v>
      </c>
      <c r="R64" s="201">
        <v>0</v>
      </c>
      <c r="S64" s="201">
        <v>0</v>
      </c>
      <c r="T64" s="201">
        <v>0</v>
      </c>
      <c r="U64" s="201">
        <v>7.2370804999999996E-2</v>
      </c>
      <c r="W64" s="246">
        <f t="shared" si="14"/>
        <v>2.606295925925926</v>
      </c>
      <c r="X64" s="191">
        <v>48.056260000000002</v>
      </c>
      <c r="Y64" s="191">
        <v>14.246487999999999</v>
      </c>
      <c r="Z64" s="191">
        <v>1.2900803999999999</v>
      </c>
      <c r="AA64" s="191">
        <v>2.7476748999999998</v>
      </c>
      <c r="AB64" s="191">
        <v>29.101953999999999</v>
      </c>
      <c r="AC64" s="191">
        <v>9.7349367000000006E-2</v>
      </c>
      <c r="AD64" s="191">
        <v>0.57271402999999999</v>
      </c>
      <c r="AE64" s="76">
        <v>5.0453871000000002E-6</v>
      </c>
      <c r="AF64" s="76">
        <v>3.3322325E-8</v>
      </c>
      <c r="AG64" s="20">
        <v>9.6866332999999999E-2</v>
      </c>
      <c r="AH64" s="20"/>
      <c r="AI64" s="66" t="s">
        <v>2478</v>
      </c>
      <c r="AJ64" s="66" t="s">
        <v>2479</v>
      </c>
      <c r="AK64" s="20"/>
      <c r="AL64" s="20"/>
      <c r="AM64" s="20"/>
      <c r="AN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row>
    <row r="65" spans="2:129" ht="13.25" customHeight="1" x14ac:dyDescent="0.15">
      <c r="B65" s="77" t="s">
        <v>2480</v>
      </c>
      <c r="C65" s="83"/>
      <c r="D65" s="84" t="s">
        <v>38</v>
      </c>
      <c r="E65" s="201" t="s">
        <v>2481</v>
      </c>
      <c r="F65" s="202">
        <f t="shared" si="10"/>
        <v>3.4543167388000002</v>
      </c>
      <c r="G65" s="202">
        <f t="shared" si="11"/>
        <v>0.38346161499999998</v>
      </c>
      <c r="H65" s="202">
        <f t="shared" si="12"/>
        <v>0.99528785180000001</v>
      </c>
      <c r="I65" s="202">
        <f t="shared" si="13"/>
        <v>0.35363977199999996</v>
      </c>
      <c r="J65" s="201">
        <v>1.7219275000000001</v>
      </c>
      <c r="K65" s="201">
        <v>0.76959374999999997</v>
      </c>
      <c r="L65" s="201">
        <v>0.22243309999999999</v>
      </c>
      <c r="M65" s="201">
        <v>3.2970619E-2</v>
      </c>
      <c r="N65" s="201">
        <v>0.31366180999999999</v>
      </c>
      <c r="O65" s="201">
        <v>3.6829186E-2</v>
      </c>
      <c r="P65" s="201">
        <v>3.2610018000000002E-3</v>
      </c>
      <c r="Q65" s="201">
        <v>2.1396412E-2</v>
      </c>
      <c r="R65" s="201">
        <v>0</v>
      </c>
      <c r="S65" s="201">
        <v>0</v>
      </c>
      <c r="T65" s="201">
        <v>0</v>
      </c>
      <c r="U65" s="201">
        <v>0.33224335999999999</v>
      </c>
      <c r="W65" s="246">
        <f t="shared" si="14"/>
        <v>12.755018518518519</v>
      </c>
      <c r="X65" s="191">
        <v>205.42059</v>
      </c>
      <c r="Y65" s="191">
        <v>40.249513</v>
      </c>
      <c r="Z65" s="191">
        <v>3.2491615</v>
      </c>
      <c r="AA65" s="191">
        <v>14.488934</v>
      </c>
      <c r="AB65" s="191">
        <v>145.75219999999999</v>
      </c>
      <c r="AC65" s="191">
        <v>0.25970258000000002</v>
      </c>
      <c r="AD65" s="191">
        <v>1.4210818999999999</v>
      </c>
      <c r="AE65" s="76">
        <v>2.1920725999999999E-5</v>
      </c>
      <c r="AF65" s="76">
        <v>1.8937767999999999E-7</v>
      </c>
      <c r="AG65" s="20">
        <v>0.27960332999999998</v>
      </c>
      <c r="AH65" s="20"/>
      <c r="AI65" s="66" t="s">
        <v>2482</v>
      </c>
      <c r="AJ65" s="66" t="s">
        <v>2483</v>
      </c>
      <c r="AK65" s="20"/>
      <c r="AL65" s="20"/>
      <c r="AM65" s="20"/>
      <c r="AN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row>
    <row r="66" spans="2:129" ht="13.25" customHeight="1" x14ac:dyDescent="0.15">
      <c r="B66" s="77" t="s">
        <v>2484</v>
      </c>
      <c r="C66" s="83"/>
      <c r="D66" s="84" t="s">
        <v>38</v>
      </c>
      <c r="E66" s="201" t="s">
        <v>2485</v>
      </c>
      <c r="F66" s="202">
        <f t="shared" si="10"/>
        <v>0.28621727079999998</v>
      </c>
      <c r="G66" s="202">
        <f t="shared" si="11"/>
        <v>3.8384968200000001E-2</v>
      </c>
      <c r="H66" s="202">
        <f t="shared" si="12"/>
        <v>7.1255189499999996E-2</v>
      </c>
      <c r="I66" s="202">
        <f t="shared" si="13"/>
        <v>2.9383873099999999E-2</v>
      </c>
      <c r="J66" s="201">
        <v>0.14719324</v>
      </c>
      <c r="K66" s="201">
        <v>5.4418033999999997E-2</v>
      </c>
      <c r="L66" s="201">
        <v>1.6432979E-2</v>
      </c>
      <c r="M66" s="201">
        <v>2.8263157000000001E-3</v>
      </c>
      <c r="N66" s="201">
        <v>3.1418198000000001E-2</v>
      </c>
      <c r="O66" s="201">
        <v>4.1404544999999997E-3</v>
      </c>
      <c r="P66" s="201">
        <v>4.0417650000000002E-4</v>
      </c>
      <c r="Q66" s="201">
        <v>2.4851751000000001E-3</v>
      </c>
      <c r="R66" s="201">
        <v>0</v>
      </c>
      <c r="S66" s="201">
        <v>0</v>
      </c>
      <c r="T66" s="201">
        <v>0</v>
      </c>
      <c r="U66" s="201">
        <v>2.6898697999999999E-2</v>
      </c>
      <c r="W66" s="246">
        <f t="shared" si="14"/>
        <v>1.0903202962962963</v>
      </c>
      <c r="X66" s="191">
        <v>19.286096000000001</v>
      </c>
      <c r="Y66" s="191">
        <v>5.0961765000000003</v>
      </c>
      <c r="Z66" s="191">
        <v>0.41962226000000002</v>
      </c>
      <c r="AA66" s="191">
        <v>1.1997142999999999</v>
      </c>
      <c r="AB66" s="191">
        <v>12.353346</v>
      </c>
      <c r="AC66" s="191">
        <v>3.2587645999999998E-2</v>
      </c>
      <c r="AD66" s="191">
        <v>0.18464907</v>
      </c>
      <c r="AE66" s="76">
        <v>2.0041634E-6</v>
      </c>
      <c r="AF66" s="76">
        <v>1.4154927E-8</v>
      </c>
      <c r="AG66" s="20">
        <v>3.5924431999999999E-2</v>
      </c>
      <c r="AH66" s="20"/>
      <c r="AI66" s="66" t="s">
        <v>2486</v>
      </c>
      <c r="AJ66" s="66" t="s">
        <v>2487</v>
      </c>
      <c r="AK66" s="20"/>
      <c r="AL66" s="20"/>
      <c r="AM66" s="20"/>
      <c r="AN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row>
    <row r="67" spans="2:129" ht="13.25" customHeight="1" x14ac:dyDescent="0.15">
      <c r="B67" s="77" t="s">
        <v>2488</v>
      </c>
      <c r="C67" s="83"/>
      <c r="D67" s="84" t="s">
        <v>229</v>
      </c>
      <c r="E67" s="201" t="s">
        <v>2489</v>
      </c>
      <c r="F67" s="202">
        <f t="shared" si="10"/>
        <v>82.722858810000005</v>
      </c>
      <c r="G67" s="202">
        <f t="shared" si="11"/>
        <v>10.409908680000001</v>
      </c>
      <c r="H67" s="202">
        <f t="shared" si="12"/>
        <v>20.337317160000001</v>
      </c>
      <c r="I67" s="202">
        <f t="shared" si="13"/>
        <v>17.077733970000001</v>
      </c>
      <c r="J67" s="201">
        <v>34.897899000000002</v>
      </c>
      <c r="K67" s="201">
        <v>14.891772</v>
      </c>
      <c r="L67" s="201">
        <v>5.2602811000000003</v>
      </c>
      <c r="M67" s="201">
        <v>0.38470958</v>
      </c>
      <c r="N67" s="201">
        <v>7.8848973000000004</v>
      </c>
      <c r="O67" s="201">
        <v>2.1403018</v>
      </c>
      <c r="P67" s="201">
        <v>0.18526406000000001</v>
      </c>
      <c r="Q67" s="201">
        <v>0.88831296999999998</v>
      </c>
      <c r="R67" s="201">
        <v>0</v>
      </c>
      <c r="S67" s="201">
        <v>0</v>
      </c>
      <c r="T67" s="201">
        <v>0</v>
      </c>
      <c r="U67" s="201">
        <v>16.189420999999999</v>
      </c>
      <c r="W67" s="246">
        <f t="shared" si="14"/>
        <v>258.50295555555556</v>
      </c>
      <c r="X67" s="191">
        <v>6514.5209000000004</v>
      </c>
      <c r="Y67" s="191">
        <v>3694.0835000000002</v>
      </c>
      <c r="Z67" s="191">
        <v>139.54158000000001</v>
      </c>
      <c r="AA67" s="191">
        <v>0.25872918</v>
      </c>
      <c r="AB67" s="191">
        <v>2612.4279000000001</v>
      </c>
      <c r="AC67" s="191">
        <v>10.054919</v>
      </c>
      <c r="AD67" s="191">
        <v>58.154277999999998</v>
      </c>
      <c r="AE67" s="20">
        <v>5.7522940000000005E-4</v>
      </c>
      <c r="AF67" s="76">
        <v>6.0532492999999996E-6</v>
      </c>
      <c r="AG67" s="20">
        <v>29.897124000000002</v>
      </c>
      <c r="AH67" s="20"/>
      <c r="AI67" s="66" t="s">
        <v>2490</v>
      </c>
      <c r="AJ67" s="66" t="s">
        <v>2491</v>
      </c>
      <c r="AK67" s="20"/>
      <c r="AL67" s="20"/>
      <c r="AM67" s="20"/>
      <c r="AN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row>
    <row r="68" spans="2:129" ht="13.25" customHeight="1" x14ac:dyDescent="0.15">
      <c r="B68" s="77" t="s">
        <v>2492</v>
      </c>
      <c r="C68" s="83"/>
      <c r="D68" s="84" t="s">
        <v>38</v>
      </c>
      <c r="E68" s="201" t="s">
        <v>2493</v>
      </c>
      <c r="F68" s="202">
        <f t="shared" si="10"/>
        <v>0.23888473196000004</v>
      </c>
      <c r="G68" s="202">
        <f t="shared" si="11"/>
        <v>2.178524964E-2</v>
      </c>
      <c r="H68" s="202">
        <f t="shared" si="12"/>
        <v>9.7911328419999999E-2</v>
      </c>
      <c r="I68" s="202">
        <f t="shared" si="13"/>
        <v>5.3033418900000004E-2</v>
      </c>
      <c r="J68" s="201">
        <v>6.6154735000000006E-2</v>
      </c>
      <c r="K68" s="201">
        <v>8.1977399000000006E-2</v>
      </c>
      <c r="L68" s="201">
        <v>1.5586245E-2</v>
      </c>
      <c r="M68" s="201">
        <v>6.3204623999999995E-4</v>
      </c>
      <c r="N68" s="201">
        <v>1.8610424E-2</v>
      </c>
      <c r="O68" s="201">
        <v>2.5427793999999999E-3</v>
      </c>
      <c r="P68" s="201">
        <v>3.4768442000000002E-4</v>
      </c>
      <c r="Q68" s="201">
        <v>2.5580269E-3</v>
      </c>
      <c r="R68" s="201">
        <v>0</v>
      </c>
      <c r="S68" s="201">
        <v>0</v>
      </c>
      <c r="T68" s="201">
        <v>0</v>
      </c>
      <c r="U68" s="201">
        <v>5.0475392000000001E-2</v>
      </c>
      <c r="W68" s="246">
        <f t="shared" si="14"/>
        <v>0.4900350740740741</v>
      </c>
      <c r="X68" s="191">
        <v>23.925633000000001</v>
      </c>
      <c r="Y68" s="191">
        <v>6.1556341999999997</v>
      </c>
      <c r="Z68" s="191">
        <v>0.45371040000000001</v>
      </c>
      <c r="AA68" s="191">
        <v>6.5651326E-4</v>
      </c>
      <c r="AB68" s="191">
        <v>17.089607000000001</v>
      </c>
      <c r="AC68" s="191">
        <v>3.1914958E-2</v>
      </c>
      <c r="AD68" s="191">
        <v>0.19411001999999999</v>
      </c>
      <c r="AE68" s="76">
        <v>1.1834124000000001E-6</v>
      </c>
      <c r="AF68" s="76">
        <v>9.6829116999999997E-9</v>
      </c>
      <c r="AG68" s="20">
        <v>4.4803914E-2</v>
      </c>
      <c r="AH68" s="20"/>
      <c r="AI68" s="66" t="s">
        <v>2494</v>
      </c>
      <c r="AJ68" s="66" t="s">
        <v>2495</v>
      </c>
      <c r="AK68" s="20"/>
      <c r="AL68" s="20"/>
      <c r="AM68" s="20"/>
      <c r="AN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row>
    <row r="69" spans="2:129" ht="13.25" customHeight="1" x14ac:dyDescent="0.15">
      <c r="B69" s="77" t="s">
        <v>2496</v>
      </c>
      <c r="C69" s="83"/>
      <c r="D69" s="84" t="s">
        <v>38</v>
      </c>
      <c r="E69" s="201" t="s">
        <v>2497</v>
      </c>
      <c r="F69" s="202">
        <f t="shared" si="10"/>
        <v>0.48934305909999998</v>
      </c>
      <c r="G69" s="202">
        <f t="shared" si="11"/>
        <v>0.155232445</v>
      </c>
      <c r="H69" s="202">
        <f t="shared" si="12"/>
        <v>7.2131630099999997E-2</v>
      </c>
      <c r="I69" s="202">
        <f t="shared" si="13"/>
        <v>0.12960005399999999</v>
      </c>
      <c r="J69" s="201">
        <v>0.13237893000000001</v>
      </c>
      <c r="K69" s="201">
        <v>5.5861055E-2</v>
      </c>
      <c r="L69" s="201">
        <v>1.1862670000000001E-2</v>
      </c>
      <c r="M69" s="201">
        <v>5.7748145000000001E-2</v>
      </c>
      <c r="N69" s="201">
        <v>6.8912401999999998E-2</v>
      </c>
      <c r="O69" s="201">
        <v>2.8571897999999998E-2</v>
      </c>
      <c r="P69" s="201">
        <v>4.4079050999999998E-3</v>
      </c>
      <c r="Q69" s="201">
        <v>3.1596340000000001E-3</v>
      </c>
      <c r="R69" s="201">
        <v>0</v>
      </c>
      <c r="S69" s="201">
        <v>0</v>
      </c>
      <c r="T69" s="201">
        <v>0</v>
      </c>
      <c r="U69" s="201">
        <v>0.12644042</v>
      </c>
      <c r="W69" s="246">
        <f t="shared" si="14"/>
        <v>0.98058466666666666</v>
      </c>
      <c r="X69" s="191">
        <v>47.564414999999997</v>
      </c>
      <c r="Y69" s="191">
        <v>4.8861733999999997</v>
      </c>
      <c r="Z69" s="191">
        <v>0.26818372000000001</v>
      </c>
      <c r="AA69" s="191">
        <v>5.9905720000000002</v>
      </c>
      <c r="AB69" s="191">
        <v>36.126637000000002</v>
      </c>
      <c r="AC69" s="191">
        <v>1.9056099E-2</v>
      </c>
      <c r="AD69" s="191">
        <v>0.27379301</v>
      </c>
      <c r="AE69" s="76">
        <v>2.9278363000000001E-6</v>
      </c>
      <c r="AF69" s="76">
        <v>2.1600849000000001E-8</v>
      </c>
      <c r="AG69" s="20">
        <v>3.7517620000000002E-2</v>
      </c>
      <c r="AH69" s="20"/>
      <c r="AI69" s="66" t="s">
        <v>2498</v>
      </c>
      <c r="AJ69" s="66" t="s">
        <v>2499</v>
      </c>
      <c r="AK69" s="20"/>
      <c r="AL69" s="20"/>
      <c r="AM69" s="20"/>
      <c r="AN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row>
    <row r="70" spans="2:129" ht="13.25" customHeight="1" x14ac:dyDescent="0.15">
      <c r="B70" s="77" t="s">
        <v>2500</v>
      </c>
      <c r="C70" s="83"/>
      <c r="D70" s="84" t="s">
        <v>38</v>
      </c>
      <c r="E70" s="201" t="s">
        <v>2501</v>
      </c>
      <c r="F70" s="202">
        <f t="shared" si="10"/>
        <v>7.0208947837999993</v>
      </c>
      <c r="G70" s="202">
        <f t="shared" si="11"/>
        <v>0.45315804470000004</v>
      </c>
      <c r="H70" s="202">
        <f t="shared" si="12"/>
        <v>0.40814923409999998</v>
      </c>
      <c r="I70" s="202">
        <f t="shared" si="13"/>
        <v>5.5582975049999996</v>
      </c>
      <c r="J70" s="201">
        <v>0.60128999999999999</v>
      </c>
      <c r="K70" s="201">
        <v>0.32855647999999998</v>
      </c>
      <c r="L70" s="201">
        <v>7.6037639000000004E-2</v>
      </c>
      <c r="M70" s="201">
        <v>9.1904567000000003E-3</v>
      </c>
      <c r="N70" s="201">
        <v>0.39110292000000002</v>
      </c>
      <c r="O70" s="201">
        <v>5.2864667999999997E-2</v>
      </c>
      <c r="P70" s="201">
        <v>3.5551150999999998E-3</v>
      </c>
      <c r="Q70" s="201">
        <v>3.0303805E-2</v>
      </c>
      <c r="R70" s="201">
        <v>0</v>
      </c>
      <c r="S70" s="201">
        <v>0</v>
      </c>
      <c r="T70" s="201">
        <v>0</v>
      </c>
      <c r="U70" s="201">
        <v>5.5279936999999997</v>
      </c>
      <c r="W70" s="246">
        <f t="shared" si="14"/>
        <v>4.4539999999999997</v>
      </c>
      <c r="X70" s="191">
        <v>78.469291999999996</v>
      </c>
      <c r="Y70" s="191">
        <v>48.334986000000001</v>
      </c>
      <c r="Z70" s="191">
        <v>3.3474376000000001</v>
      </c>
      <c r="AA70" s="191">
        <v>1.2523301</v>
      </c>
      <c r="AB70" s="191">
        <v>23.310818000000001</v>
      </c>
      <c r="AC70" s="191">
        <v>0.32580320000000002</v>
      </c>
      <c r="AD70" s="191">
        <v>1.8979172</v>
      </c>
      <c r="AE70" s="76">
        <v>2.1577634000000001E-5</v>
      </c>
      <c r="AF70" s="76">
        <v>1.2659711000000001E-7</v>
      </c>
      <c r="AG70" s="20">
        <v>0.25854593999999997</v>
      </c>
      <c r="AH70" s="20"/>
      <c r="AI70" s="66" t="s">
        <v>2502</v>
      </c>
      <c r="AJ70" s="66" t="s">
        <v>2503</v>
      </c>
      <c r="AK70" s="20"/>
      <c r="AL70" s="20"/>
      <c r="AM70" s="20"/>
      <c r="AN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row>
    <row r="71" spans="2:129" ht="13.25" customHeight="1" x14ac:dyDescent="0.15">
      <c r="B71" s="77" t="s">
        <v>2504</v>
      </c>
      <c r="C71" s="83"/>
      <c r="D71" s="84" t="s">
        <v>38</v>
      </c>
      <c r="E71" s="201" t="s">
        <v>2505</v>
      </c>
      <c r="F71" s="202">
        <f t="shared" si="10"/>
        <v>0.26954965778999995</v>
      </c>
      <c r="G71" s="202">
        <f t="shared" si="11"/>
        <v>2.9923171129999999E-2</v>
      </c>
      <c r="H71" s="202">
        <f t="shared" si="12"/>
        <v>6.5375647459999991E-2</v>
      </c>
      <c r="I71" s="202">
        <f t="shared" si="13"/>
        <v>5.7296569200000001E-2</v>
      </c>
      <c r="J71" s="201">
        <v>0.11695427</v>
      </c>
      <c r="K71" s="201">
        <v>4.7009657000000003E-2</v>
      </c>
      <c r="L71" s="201">
        <v>1.7741621999999999E-2</v>
      </c>
      <c r="M71" s="201">
        <v>8.4626103000000005E-4</v>
      </c>
      <c r="N71" s="201">
        <v>2.3923964999999998E-2</v>
      </c>
      <c r="O71" s="201">
        <v>5.1529451000000004E-3</v>
      </c>
      <c r="P71" s="201">
        <v>6.2436846000000004E-4</v>
      </c>
      <c r="Q71" s="201">
        <v>2.0245381999999998E-3</v>
      </c>
      <c r="R71" s="201">
        <v>0</v>
      </c>
      <c r="S71" s="201">
        <v>0</v>
      </c>
      <c r="T71" s="201">
        <v>0</v>
      </c>
      <c r="U71" s="201">
        <v>5.5272030999999999E-2</v>
      </c>
      <c r="W71" s="246">
        <f t="shared" si="14"/>
        <v>0.86632792592592589</v>
      </c>
      <c r="X71" s="191">
        <v>21.725804</v>
      </c>
      <c r="Y71" s="191">
        <v>11.403328999999999</v>
      </c>
      <c r="Z71" s="191">
        <v>0.59355024000000001</v>
      </c>
      <c r="AA71" s="191">
        <v>7.3180952999999998E-4</v>
      </c>
      <c r="AB71" s="191">
        <v>9.2186383999999997</v>
      </c>
      <c r="AC71" s="191">
        <v>5.1734385000000001E-2</v>
      </c>
      <c r="AD71" s="191">
        <v>0.45782059000000003</v>
      </c>
      <c r="AE71" s="76">
        <v>1.9275754000000001E-6</v>
      </c>
      <c r="AF71" s="76">
        <v>2.0829771999999999E-8</v>
      </c>
      <c r="AG71" s="20">
        <v>8.1518888999999997E-2</v>
      </c>
      <c r="AH71" s="20"/>
      <c r="AI71" s="66" t="s">
        <v>2506</v>
      </c>
      <c r="AJ71" s="66" t="s">
        <v>2507</v>
      </c>
      <c r="AK71" s="20"/>
      <c r="AL71" s="20"/>
      <c r="AM71" s="20"/>
      <c r="AN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row>
    <row r="72" spans="2:129" ht="13.25" customHeight="1" x14ac:dyDescent="0.15">
      <c r="B72" s="77" t="s">
        <v>2508</v>
      </c>
      <c r="C72" s="83"/>
      <c r="D72" s="84" t="s">
        <v>38</v>
      </c>
      <c r="E72" s="201" t="s">
        <v>2509</v>
      </c>
      <c r="F72" s="202">
        <f t="shared" si="10"/>
        <v>3.7017723268E-2</v>
      </c>
      <c r="G72" s="202">
        <f t="shared" si="11"/>
        <v>4.92972506E-3</v>
      </c>
      <c r="H72" s="202">
        <f t="shared" si="12"/>
        <v>9.0375283779999989E-3</v>
      </c>
      <c r="I72" s="202">
        <f t="shared" si="13"/>
        <v>4.0757358299999998E-3</v>
      </c>
      <c r="J72" s="201">
        <v>1.8974734E-2</v>
      </c>
      <c r="K72" s="201">
        <v>6.9682527000000001E-3</v>
      </c>
      <c r="L72" s="201">
        <v>2.0150951000000002E-3</v>
      </c>
      <c r="M72" s="201">
        <v>3.4214266E-4</v>
      </c>
      <c r="N72" s="201">
        <v>4.0154062000000001E-3</v>
      </c>
      <c r="O72" s="201">
        <v>5.7217620000000005E-4</v>
      </c>
      <c r="P72" s="201">
        <v>5.4180578000000001E-5</v>
      </c>
      <c r="Q72" s="201">
        <v>8.7742593000000001E-4</v>
      </c>
      <c r="R72" s="201">
        <v>0</v>
      </c>
      <c r="S72" s="201">
        <v>0</v>
      </c>
      <c r="T72" s="201">
        <v>0</v>
      </c>
      <c r="U72" s="201">
        <v>3.1983099000000002E-3</v>
      </c>
      <c r="W72" s="246">
        <f t="shared" si="14"/>
        <v>0.14055358518518518</v>
      </c>
      <c r="X72" s="191">
        <v>2.5029243000000001</v>
      </c>
      <c r="Y72" s="191">
        <v>0.78569184999999997</v>
      </c>
      <c r="Z72" s="191">
        <v>5.7944946999999997E-2</v>
      </c>
      <c r="AA72" s="191">
        <v>0.14493866</v>
      </c>
      <c r="AB72" s="191">
        <v>1.4857997999999999</v>
      </c>
      <c r="AC72" s="191">
        <v>4.3010569E-3</v>
      </c>
      <c r="AD72" s="191">
        <v>2.4248041000000001E-2</v>
      </c>
      <c r="AE72" s="76">
        <v>2.5977057999999999E-7</v>
      </c>
      <c r="AF72" s="76">
        <v>1.7555866999999999E-9</v>
      </c>
      <c r="AG72" s="20">
        <v>5.7352154000000002E-3</v>
      </c>
      <c r="AH72" s="20"/>
      <c r="AI72" s="66" t="s">
        <v>2510</v>
      </c>
      <c r="AJ72" s="66" t="s">
        <v>2511</v>
      </c>
      <c r="AK72" s="20"/>
      <c r="AL72" s="20"/>
      <c r="AM72" s="20"/>
      <c r="AN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row>
    <row r="73" spans="2:129" ht="13.25" customHeight="1" x14ac:dyDescent="0.15">
      <c r="B73" s="77" t="s">
        <v>2512</v>
      </c>
      <c r="C73" s="83"/>
      <c r="D73" s="84" t="s">
        <v>38</v>
      </c>
      <c r="E73" s="201" t="s">
        <v>2513</v>
      </c>
      <c r="F73" s="202">
        <f t="shared" si="10"/>
        <v>0.52060612574999998</v>
      </c>
      <c r="G73" s="202">
        <f t="shared" si="11"/>
        <v>7.52563651E-2</v>
      </c>
      <c r="H73" s="202">
        <f t="shared" si="12"/>
        <v>0.12775458244999999</v>
      </c>
      <c r="I73" s="202">
        <f t="shared" si="13"/>
        <v>5.8478278199999997E-2</v>
      </c>
      <c r="J73" s="201">
        <v>0.25911689999999998</v>
      </c>
      <c r="K73" s="201">
        <v>9.9032377000000005E-2</v>
      </c>
      <c r="L73" s="201">
        <v>2.7784080999999999E-2</v>
      </c>
      <c r="M73" s="201">
        <v>5.6706917999999997E-3</v>
      </c>
      <c r="N73" s="201">
        <v>6.0321115000000002E-2</v>
      </c>
      <c r="O73" s="201">
        <v>9.2645582999999997E-3</v>
      </c>
      <c r="P73" s="201">
        <v>9.3812444999999997E-4</v>
      </c>
      <c r="Q73" s="201">
        <v>6.0967321999999997E-3</v>
      </c>
      <c r="R73" s="201">
        <v>0</v>
      </c>
      <c r="S73" s="201">
        <v>0</v>
      </c>
      <c r="T73" s="201">
        <v>0</v>
      </c>
      <c r="U73" s="201">
        <v>5.2381546000000001E-2</v>
      </c>
      <c r="W73" s="246">
        <f t="shared" si="14"/>
        <v>1.9193844444444441</v>
      </c>
      <c r="X73" s="191">
        <v>35.408296999999997</v>
      </c>
      <c r="Y73" s="191">
        <v>10.936947</v>
      </c>
      <c r="Z73" s="191">
        <v>0.94872935000000003</v>
      </c>
      <c r="AA73" s="191">
        <v>1.9865318999999999</v>
      </c>
      <c r="AB73" s="191">
        <v>21.044228</v>
      </c>
      <c r="AC73" s="191">
        <v>7.1402470999999995E-2</v>
      </c>
      <c r="AD73" s="191">
        <v>0.42045873</v>
      </c>
      <c r="AE73" s="76">
        <v>3.7172627000000002E-6</v>
      </c>
      <c r="AF73" s="76">
        <v>2.4292374E-8</v>
      </c>
      <c r="AG73" s="20">
        <v>7.5873687999999995E-2</v>
      </c>
      <c r="AH73" s="20"/>
      <c r="AI73" s="66" t="s">
        <v>2514</v>
      </c>
      <c r="AJ73" s="66" t="s">
        <v>2515</v>
      </c>
      <c r="AK73" s="20"/>
      <c r="AL73" s="20"/>
      <c r="AM73" s="20"/>
      <c r="AN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row>
    <row r="74" spans="2:129" ht="13.25" customHeight="1" x14ac:dyDescent="0.15">
      <c r="B74" s="77"/>
      <c r="C74" s="83"/>
      <c r="D74" s="83"/>
      <c r="E74" s="84"/>
      <c r="F74" s="23"/>
      <c r="G74" s="23"/>
      <c r="H74" s="23"/>
      <c r="I74" s="23"/>
      <c r="J74" s="23"/>
      <c r="K74" s="23"/>
      <c r="L74" s="23"/>
      <c r="M74" s="23"/>
      <c r="N74" s="23"/>
      <c r="O74" s="23"/>
      <c r="P74" s="23"/>
      <c r="Q74" s="23"/>
      <c r="R74" s="23"/>
      <c r="S74" s="23"/>
      <c r="T74" s="23"/>
      <c r="U74" s="23"/>
      <c r="W74" s="246"/>
      <c r="X74" s="247"/>
      <c r="Y74" s="247"/>
      <c r="Z74" s="247"/>
      <c r="AA74" s="247"/>
      <c r="AB74" s="247"/>
      <c r="AC74" s="247"/>
      <c r="AD74" s="247"/>
      <c r="AE74" s="28"/>
      <c r="AF74" s="28"/>
      <c r="AG74" s="28"/>
      <c r="AH74" s="20"/>
      <c r="AI74" s="66" t="s">
        <v>2516</v>
      </c>
      <c r="AJ74" s="66" t="s">
        <v>2517</v>
      </c>
      <c r="AK74" s="20"/>
      <c r="AL74" s="20"/>
      <c r="AM74" s="20"/>
      <c r="AN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row>
    <row r="75" spans="2:129" ht="13.25" customHeight="1" x14ac:dyDescent="0.15">
      <c r="B75" s="77" t="s">
        <v>2518</v>
      </c>
      <c r="C75" s="83"/>
      <c r="D75" s="84" t="s">
        <v>38</v>
      </c>
      <c r="E75" s="201" t="s">
        <v>2519</v>
      </c>
      <c r="F75" s="202">
        <f>G75+H75+I75+J75</f>
        <v>1.2890269922999998E-4</v>
      </c>
      <c r="G75" s="202">
        <f>M75+N75+O75</f>
        <v>2.135743862E-5</v>
      </c>
      <c r="H75" s="202">
        <f>K75+L75+P75</f>
        <v>2.8280107809999999E-5</v>
      </c>
      <c r="I75" s="202">
        <f>Q75+IF(R75="x",0,R75)+IF(S75="x",0,S75)+IF(T75="x",0,T75)+U75</f>
        <v>2.6908827999999998E-6</v>
      </c>
      <c r="J75" s="251">
        <v>7.6574269999999994E-5</v>
      </c>
      <c r="K75" s="251">
        <v>2.5645444000000001E-5</v>
      </c>
      <c r="L75" s="251">
        <v>2.1913610999999998E-6</v>
      </c>
      <c r="M75" s="251">
        <v>6.8404551999999999E-7</v>
      </c>
      <c r="N75" s="251">
        <v>1.7064711E-5</v>
      </c>
      <c r="O75" s="251">
        <v>3.6086821000000001E-6</v>
      </c>
      <c r="P75" s="251">
        <v>4.4330270999999999E-7</v>
      </c>
      <c r="Q75" s="251">
        <v>1.7538492999999999E-6</v>
      </c>
      <c r="R75" s="251">
        <v>0</v>
      </c>
      <c r="S75" s="251">
        <v>0</v>
      </c>
      <c r="T75" s="251">
        <v>0</v>
      </c>
      <c r="U75" s="251">
        <v>9.3703349999999996E-7</v>
      </c>
      <c r="V75" s="151"/>
      <c r="W75" s="246">
        <f>J75/0.135</f>
        <v>5.6721681481481474E-4</v>
      </c>
      <c r="X75" s="191">
        <v>1.0982077999999999E-2</v>
      </c>
      <c r="Y75" s="191">
        <v>1.0649765E-2</v>
      </c>
      <c r="Z75" s="191">
        <v>1.9198285000000001E-4</v>
      </c>
      <c r="AA75" s="191">
        <v>4.5085250000000001E-7</v>
      </c>
      <c r="AB75" s="191">
        <v>5.9600798999999998E-5</v>
      </c>
      <c r="AC75" s="191">
        <v>9.7669634E-6</v>
      </c>
      <c r="AD75" s="191">
        <v>7.0511604000000002E-5</v>
      </c>
      <c r="AE75" s="76">
        <v>1.0481252000000001E-9</v>
      </c>
      <c r="AF75" s="76">
        <v>3.2914124999999998E-12</v>
      </c>
      <c r="AG75" s="20">
        <v>1.000131E-4</v>
      </c>
      <c r="AH75" s="20"/>
      <c r="AI75" s="66" t="s">
        <v>2520</v>
      </c>
      <c r="AJ75" s="66" t="s">
        <v>2521</v>
      </c>
      <c r="AK75" s="20"/>
      <c r="AL75" s="20"/>
      <c r="AM75" s="20"/>
      <c r="AN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row>
    <row r="76" spans="2:129" ht="13.25" customHeight="1" x14ac:dyDescent="0.15">
      <c r="B76" s="67" t="s">
        <v>40</v>
      </c>
      <c r="C76" s="83" t="s">
        <v>41</v>
      </c>
      <c r="D76" s="83"/>
      <c r="E76" s="20"/>
      <c r="F76" s="20"/>
      <c r="G76" s="20"/>
      <c r="H76" s="20"/>
      <c r="I76" s="20"/>
      <c r="J76" s="20"/>
      <c r="K76" s="20"/>
      <c r="L76" s="20"/>
      <c r="M76" s="20"/>
      <c r="N76" s="20"/>
      <c r="O76" s="20"/>
      <c r="P76" s="20"/>
      <c r="Q76" s="20"/>
      <c r="R76" s="20"/>
      <c r="S76" s="20"/>
      <c r="T76" s="20"/>
      <c r="U76" s="20"/>
      <c r="V76" s="75"/>
      <c r="W76" s="20"/>
      <c r="X76" s="20"/>
      <c r="Y76" s="20"/>
      <c r="Z76" s="20"/>
      <c r="AA76" s="20"/>
      <c r="AB76" s="20"/>
      <c r="AC76" s="20"/>
      <c r="AD76" s="20"/>
      <c r="AE76" s="20"/>
      <c r="AF76" s="20"/>
      <c r="AG76" s="20"/>
      <c r="AH76" s="20"/>
      <c r="AI76" s="66" t="s">
        <v>2522</v>
      </c>
      <c r="AJ76" s="66" t="s">
        <v>2523</v>
      </c>
      <c r="AK76" s="20"/>
      <c r="AL76" s="20"/>
      <c r="AM76" s="20"/>
      <c r="AN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row>
    <row r="77" spans="2:129" ht="13.25" customHeight="1" x14ac:dyDescent="0.15">
      <c r="B77" s="77" t="s">
        <v>42</v>
      </c>
      <c r="C77" s="86"/>
      <c r="D77" s="73" t="s">
        <v>38</v>
      </c>
      <c r="E77" s="248" t="s">
        <v>43</v>
      </c>
      <c r="F77" s="88">
        <f>G77+H77+I77+J77</f>
        <v>1.07000638891</v>
      </c>
      <c r="G77" s="88">
        <f>M77+N77+O77</f>
        <v>9.4457353299999991E-2</v>
      </c>
      <c r="H77" s="88">
        <f>K77+L77+P77</f>
        <v>0.10793818670999999</v>
      </c>
      <c r="I77" s="88">
        <f>Q77+IF(R77="x",0,R77)+IF(S77="x",0,S77)+IF(T77="x",0,T77)+U77</f>
        <v>0.56260624889999999</v>
      </c>
      <c r="J77" s="248">
        <v>0.30500460000000001</v>
      </c>
      <c r="K77" s="248">
        <v>7.4383538999999999E-2</v>
      </c>
      <c r="L77" s="248">
        <v>3.2621993000000002E-2</v>
      </c>
      <c r="M77" s="248">
        <v>1.7892287999999999E-2</v>
      </c>
      <c r="N77" s="248">
        <v>7.1897277999999995E-2</v>
      </c>
      <c r="O77" s="248">
        <v>4.6677873000000002E-3</v>
      </c>
      <c r="P77" s="248">
        <v>9.3265470999999997E-4</v>
      </c>
      <c r="Q77" s="248">
        <v>2.6607189000000002E-3</v>
      </c>
      <c r="R77" s="248">
        <v>2.1801124000000002E-2</v>
      </c>
      <c r="S77" s="248">
        <v>0</v>
      </c>
      <c r="T77" s="248">
        <v>0.50004000000000004</v>
      </c>
      <c r="U77" s="248">
        <v>3.8104406E-2</v>
      </c>
      <c r="W77" s="89">
        <f>J77/0.135</f>
        <v>2.2592933333333334</v>
      </c>
      <c r="X77" s="249">
        <v>15.747707</v>
      </c>
      <c r="Y77" s="249">
        <v>4.4766887000000004</v>
      </c>
      <c r="Z77" s="249">
        <v>0.1991009</v>
      </c>
      <c r="AA77" s="249">
        <v>2.3762159</v>
      </c>
      <c r="AB77" s="249">
        <v>8.5854978000000006</v>
      </c>
      <c r="AC77" s="249">
        <v>1.4262054E-2</v>
      </c>
      <c r="AD77" s="249">
        <v>9.5941183999999999E-2</v>
      </c>
      <c r="AE77" s="250">
        <v>3.9773761000000004E-6</v>
      </c>
      <c r="AF77" s="250">
        <v>2.5165387999999999E-8</v>
      </c>
      <c r="AG77" s="78">
        <v>3.5410903000000001E-2</v>
      </c>
      <c r="AH77" s="20"/>
      <c r="AI77" s="66" t="s">
        <v>2524</v>
      </c>
      <c r="AJ77" s="66" t="s">
        <v>2525</v>
      </c>
      <c r="AK77" s="20"/>
      <c r="AL77" s="20"/>
      <c r="AM77" s="20"/>
      <c r="AN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row>
    <row r="78" spans="2:129" ht="13.25" customHeight="1" x14ac:dyDescent="0.15">
      <c r="B78" s="77" t="s">
        <v>44</v>
      </c>
      <c r="C78" s="86"/>
      <c r="D78" s="73" t="s">
        <v>38</v>
      </c>
      <c r="E78" s="248" t="s">
        <v>45</v>
      </c>
      <c r="F78" s="88">
        <f>G78+H78+I78+J78</f>
        <v>0.67830353170000002</v>
      </c>
      <c r="G78" s="88">
        <f>M78+N78+O78</f>
        <v>6.2714770700000005E-2</v>
      </c>
      <c r="H78" s="88">
        <f>K78+L78+P78</f>
        <v>0.32935149209999998</v>
      </c>
      <c r="I78" s="88">
        <f>Q78+IF(R78="x",0,R78)+IF(S78="x",0,S78)+IF(T78="x",0,T78)+U78</f>
        <v>6.2046878899999998E-2</v>
      </c>
      <c r="J78" s="248">
        <v>0.22419038999999999</v>
      </c>
      <c r="K78" s="248">
        <v>0.22821622999999999</v>
      </c>
      <c r="L78" s="248">
        <v>9.9117484000000006E-2</v>
      </c>
      <c r="M78" s="248">
        <v>3.2727727E-3</v>
      </c>
      <c r="N78" s="248">
        <v>3.9343266000000002E-2</v>
      </c>
      <c r="O78" s="248">
        <v>2.0098732000000001E-2</v>
      </c>
      <c r="P78" s="248">
        <v>2.0177781000000001E-3</v>
      </c>
      <c r="Q78" s="248">
        <v>7.3712088999999996E-3</v>
      </c>
      <c r="R78" s="248">
        <v>2.2033713999999999E-2</v>
      </c>
      <c r="S78" s="248">
        <v>0</v>
      </c>
      <c r="T78" s="248">
        <v>0</v>
      </c>
      <c r="U78" s="248">
        <v>3.2641956E-2</v>
      </c>
      <c r="W78" s="89">
        <f>J78/0.135</f>
        <v>1.6606695555555553</v>
      </c>
      <c r="X78" s="249">
        <v>64.557265000000001</v>
      </c>
      <c r="Y78" s="249">
        <v>14.215876</v>
      </c>
      <c r="Z78" s="249">
        <v>2.182204</v>
      </c>
      <c r="AA78" s="249">
        <v>1.4436936E-3</v>
      </c>
      <c r="AB78" s="249">
        <v>47.498958999999999</v>
      </c>
      <c r="AC78" s="249">
        <v>5.3349557999999998E-2</v>
      </c>
      <c r="AD78" s="249">
        <v>0.60543336999999997</v>
      </c>
      <c r="AE78" s="250">
        <v>4.7327762999999998E-6</v>
      </c>
      <c r="AF78" s="250">
        <v>6.9577438000000002E-8</v>
      </c>
      <c r="AG78" s="78">
        <v>0.1136477</v>
      </c>
      <c r="AH78" s="20"/>
      <c r="AI78" s="66" t="s">
        <v>2526</v>
      </c>
      <c r="AJ78" s="66" t="s">
        <v>2527</v>
      </c>
      <c r="AK78" s="20"/>
      <c r="AL78" s="20"/>
      <c r="AM78" s="20"/>
      <c r="AN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row>
    <row r="79" spans="2:129" ht="13.25" customHeight="1" x14ac:dyDescent="0.15">
      <c r="B79" s="77" t="s">
        <v>46</v>
      </c>
      <c r="C79" s="75"/>
      <c r="D79" s="73" t="s">
        <v>38</v>
      </c>
      <c r="E79" s="248" t="s">
        <v>47</v>
      </c>
      <c r="F79" s="88">
        <f>G79+H79+I79+J79</f>
        <v>1.1348729365699999</v>
      </c>
      <c r="G79" s="88">
        <f>M79+N79+O79</f>
        <v>0.26973395100000003</v>
      </c>
      <c r="H79" s="88">
        <f>K79+L79+P79</f>
        <v>0.10475837856999999</v>
      </c>
      <c r="I79" s="88">
        <f>Q79+IF(R79="x",0,R79)+IF(S79="x",0,S79)+IF(T79="x",0,T79)+U79</f>
        <v>5.3905067000000001E-2</v>
      </c>
      <c r="J79" s="248">
        <v>0.70647554000000001</v>
      </c>
      <c r="K79" s="248">
        <v>6.9148813000000003E-2</v>
      </c>
      <c r="L79" s="248">
        <v>3.549981E-2</v>
      </c>
      <c r="M79" s="248">
        <v>3.3613859000000003E-2</v>
      </c>
      <c r="N79" s="248">
        <v>0.22899694000000001</v>
      </c>
      <c r="O79" s="248">
        <v>7.1231519999999998E-3</v>
      </c>
      <c r="P79" s="248">
        <v>1.0975556999999999E-4</v>
      </c>
      <c r="Q79" s="248">
        <v>3.198485E-3</v>
      </c>
      <c r="R79" s="248">
        <v>1.0734456999999999E-2</v>
      </c>
      <c r="S79" s="248">
        <v>0</v>
      </c>
      <c r="T79" s="248">
        <v>0</v>
      </c>
      <c r="U79" s="248">
        <v>3.9972124999999997E-2</v>
      </c>
      <c r="W79" s="89">
        <f>J79/0.135</f>
        <v>5.2331521481481476</v>
      </c>
      <c r="X79" s="249">
        <v>91.258940999999993</v>
      </c>
      <c r="Y79" s="249">
        <v>9.1544276</v>
      </c>
      <c r="Z79" s="249">
        <v>0.46861369000000003</v>
      </c>
      <c r="AA79" s="249">
        <v>18.201046999999999</v>
      </c>
      <c r="AB79" s="249">
        <v>63.160781</v>
      </c>
      <c r="AC79" s="249">
        <v>3.4337056999999997E-2</v>
      </c>
      <c r="AD79" s="249">
        <v>0.23973452000000001</v>
      </c>
      <c r="AE79" s="250">
        <v>8.9003630000000008E-6</v>
      </c>
      <c r="AF79" s="250">
        <v>9.4122848999999997E-8</v>
      </c>
      <c r="AG79" s="78">
        <v>7.0627382000000002E-2</v>
      </c>
      <c r="AH79" s="20"/>
      <c r="AI79" s="66" t="s">
        <v>2528</v>
      </c>
      <c r="AJ79" s="66" t="s">
        <v>2529</v>
      </c>
      <c r="AK79" s="20"/>
      <c r="AL79" s="20"/>
      <c r="AM79" s="20"/>
      <c r="AN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row>
    <row r="80" spans="2:129" ht="13.25" customHeight="1" x14ac:dyDescent="0.15">
      <c r="B80" s="67"/>
      <c r="C80" s="83"/>
      <c r="D80" s="83"/>
      <c r="E80" s="84"/>
      <c r="F80" s="23"/>
      <c r="G80" s="23"/>
      <c r="H80" s="23"/>
      <c r="I80" s="23"/>
      <c r="J80" s="23"/>
      <c r="K80" s="23"/>
      <c r="L80" s="23"/>
      <c r="M80" s="23"/>
      <c r="N80" s="23"/>
      <c r="O80" s="23"/>
      <c r="P80" s="23"/>
      <c r="Q80" s="23"/>
      <c r="R80" s="23"/>
      <c r="S80" s="23"/>
      <c r="T80" s="23"/>
      <c r="U80" s="23"/>
      <c r="W80" s="246"/>
      <c r="X80" s="247"/>
      <c r="Y80" s="247"/>
      <c r="Z80" s="247"/>
      <c r="AA80" s="247"/>
      <c r="AB80" s="247"/>
      <c r="AC80" s="247"/>
      <c r="AD80" s="247"/>
      <c r="AE80" s="28"/>
      <c r="AF80" s="28"/>
      <c r="AG80" s="28"/>
      <c r="AH80" s="20"/>
      <c r="AI80" s="66" t="s">
        <v>2530</v>
      </c>
      <c r="AJ80" s="66" t="s">
        <v>2531</v>
      </c>
      <c r="AK80" s="20"/>
      <c r="AL80" s="20"/>
      <c r="AM80" s="20"/>
      <c r="AN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row>
    <row r="81" spans="2:129" ht="13.25" customHeight="1" x14ac:dyDescent="0.15">
      <c r="B81" s="77" t="s">
        <v>2532</v>
      </c>
      <c r="C81" s="83"/>
      <c r="D81" s="73" t="s">
        <v>38</v>
      </c>
      <c r="E81" s="201" t="s">
        <v>2533</v>
      </c>
      <c r="F81" s="202">
        <f t="shared" ref="F81:F90" si="15">G81+H81+I81+J81</f>
        <v>2.0988489429000001</v>
      </c>
      <c r="G81" s="202">
        <f t="shared" ref="G81:G90" si="16">M81+N81+O81</f>
        <v>0.2230207135</v>
      </c>
      <c r="H81" s="202">
        <f t="shared" ref="H81:H90" si="17">K81+L81+P81</f>
        <v>0.29138633939999997</v>
      </c>
      <c r="I81" s="202">
        <f t="shared" ref="I81:I90" si="18">Q81+IF(R81="x",0,R81)+IF(S81="x",0,S81)+IF(T81="x",0,T81)+U81</f>
        <v>1.2179387699999999</v>
      </c>
      <c r="J81" s="201">
        <v>0.36650312000000002</v>
      </c>
      <c r="K81" s="201">
        <v>0.20555323</v>
      </c>
      <c r="L81" s="201">
        <v>8.2794003000000005E-2</v>
      </c>
      <c r="M81" s="201">
        <v>8.9949425000000003E-3</v>
      </c>
      <c r="N81" s="201">
        <v>0.16359598</v>
      </c>
      <c r="O81" s="201">
        <v>5.0429791000000002E-2</v>
      </c>
      <c r="P81" s="201">
        <v>3.0391063999999999E-3</v>
      </c>
      <c r="Q81" s="201">
        <v>2.1825669999999998E-2</v>
      </c>
      <c r="R81" s="201">
        <v>0</v>
      </c>
      <c r="S81" s="201">
        <v>0</v>
      </c>
      <c r="T81" s="201">
        <v>0</v>
      </c>
      <c r="U81" s="201">
        <v>1.1961131</v>
      </c>
      <c r="W81" s="246">
        <f t="shared" ref="W81:W90" si="19">J81/0.135</f>
        <v>2.7148379259259259</v>
      </c>
      <c r="X81" s="191">
        <v>130.09769</v>
      </c>
      <c r="Y81" s="191">
        <v>24.143820999999999</v>
      </c>
      <c r="Z81" s="191">
        <v>1.5839738999999999</v>
      </c>
      <c r="AA81" s="191">
        <v>3.6984642000000001</v>
      </c>
      <c r="AB81" s="191">
        <v>99.679100000000005</v>
      </c>
      <c r="AC81" s="191">
        <v>0.12056770999999999</v>
      </c>
      <c r="AD81" s="191">
        <v>0.87176089999999995</v>
      </c>
      <c r="AE81" s="76">
        <v>8.7683509999999999E-6</v>
      </c>
      <c r="AF81" s="76">
        <v>7.4366318999999998E-8</v>
      </c>
      <c r="AG81" s="20">
        <v>0.14771374000000001</v>
      </c>
      <c r="AH81" s="20"/>
      <c r="AI81" s="66" t="s">
        <v>2534</v>
      </c>
      <c r="AJ81" s="66" t="s">
        <v>2535</v>
      </c>
      <c r="AK81" s="20"/>
      <c r="AL81" s="20"/>
      <c r="AM81" s="20"/>
      <c r="AN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row>
    <row r="82" spans="2:129" ht="13.25" customHeight="1" x14ac:dyDescent="0.15">
      <c r="B82" s="77" t="s">
        <v>2536</v>
      </c>
      <c r="C82" s="83"/>
      <c r="D82" s="73" t="s">
        <v>38</v>
      </c>
      <c r="E82" s="201" t="s">
        <v>2537</v>
      </c>
      <c r="F82" s="202">
        <f t="shared" si="15"/>
        <v>1.1693836153000001</v>
      </c>
      <c r="G82" s="202">
        <f t="shared" si="16"/>
        <v>9.9408096299999998E-2</v>
      </c>
      <c r="H82" s="202">
        <f t="shared" si="17"/>
        <v>0.15247687879999999</v>
      </c>
      <c r="I82" s="202">
        <f t="shared" si="18"/>
        <v>0.69883037020000005</v>
      </c>
      <c r="J82" s="201">
        <v>0.21866827</v>
      </c>
      <c r="K82" s="201">
        <v>0.12881566</v>
      </c>
      <c r="L82" s="201">
        <v>2.2373290000000001E-2</v>
      </c>
      <c r="M82" s="201">
        <v>3.0687873E-3</v>
      </c>
      <c r="N82" s="201">
        <v>8.1271838999999998E-2</v>
      </c>
      <c r="O82" s="201">
        <v>1.5067469999999999E-2</v>
      </c>
      <c r="P82" s="201">
        <v>1.2879288000000001E-3</v>
      </c>
      <c r="Q82" s="201">
        <v>6.5600401999999997E-3</v>
      </c>
      <c r="R82" s="201">
        <v>0</v>
      </c>
      <c r="S82" s="201">
        <v>0</v>
      </c>
      <c r="T82" s="201">
        <v>0</v>
      </c>
      <c r="U82" s="201">
        <v>0.69227033000000004</v>
      </c>
      <c r="W82" s="246">
        <f t="shared" si="19"/>
        <v>1.6197649629629629</v>
      </c>
      <c r="X82" s="191">
        <v>42.233476000000003</v>
      </c>
      <c r="Y82" s="191">
        <v>18.947627000000001</v>
      </c>
      <c r="Z82" s="191">
        <v>1.9039841</v>
      </c>
      <c r="AA82" s="191">
        <v>3.4501848000000001E-3</v>
      </c>
      <c r="AB82" s="191">
        <v>20.389427000000001</v>
      </c>
      <c r="AC82" s="191">
        <v>0.16396658</v>
      </c>
      <c r="AD82" s="191">
        <v>0.82502127000000003</v>
      </c>
      <c r="AE82" s="76">
        <v>6.3548707999999999E-6</v>
      </c>
      <c r="AF82" s="76">
        <v>5.8940445000000003E-8</v>
      </c>
      <c r="AG82" s="20">
        <v>0.11324674999999999</v>
      </c>
      <c r="AH82" s="20"/>
      <c r="AI82" s="66" t="s">
        <v>2538</v>
      </c>
      <c r="AJ82" s="66" t="s">
        <v>2539</v>
      </c>
      <c r="AK82" s="20"/>
      <c r="AL82" s="20"/>
      <c r="AM82" s="20"/>
      <c r="AN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row>
    <row r="83" spans="2:129" ht="13.25" customHeight="1" x14ac:dyDescent="0.15">
      <c r="B83" s="77" t="s">
        <v>2540</v>
      </c>
      <c r="C83" s="83"/>
      <c r="D83" s="73" t="s">
        <v>38</v>
      </c>
      <c r="E83" s="201" t="s">
        <v>2541</v>
      </c>
      <c r="F83" s="202">
        <f t="shared" si="15"/>
        <v>1.3271440258</v>
      </c>
      <c r="G83" s="202">
        <f t="shared" si="16"/>
        <v>0.11636039889999999</v>
      </c>
      <c r="H83" s="202">
        <f t="shared" si="17"/>
        <v>0.1694067554</v>
      </c>
      <c r="I83" s="202">
        <f t="shared" si="18"/>
        <v>0.79414982150000002</v>
      </c>
      <c r="J83" s="201">
        <v>0.24722705</v>
      </c>
      <c r="K83" s="201">
        <v>0.14065852000000001</v>
      </c>
      <c r="L83" s="201">
        <v>2.7246571000000001E-2</v>
      </c>
      <c r="M83" s="201">
        <v>3.4253618999999999E-3</v>
      </c>
      <c r="N83" s="201">
        <v>9.1225184000000001E-2</v>
      </c>
      <c r="O83" s="201">
        <v>2.1709853000000001E-2</v>
      </c>
      <c r="P83" s="201">
        <v>1.5016643999999999E-3</v>
      </c>
      <c r="Q83" s="201">
        <v>8.2400914999999995E-3</v>
      </c>
      <c r="R83" s="201">
        <v>0</v>
      </c>
      <c r="S83" s="201">
        <v>0</v>
      </c>
      <c r="T83" s="201">
        <v>0</v>
      </c>
      <c r="U83" s="201">
        <v>0.78590972999999997</v>
      </c>
      <c r="W83" s="246">
        <f t="shared" si="19"/>
        <v>1.8313114814814815</v>
      </c>
      <c r="X83" s="191">
        <v>46.101298999999997</v>
      </c>
      <c r="Y83" s="191">
        <v>21.583217999999999</v>
      </c>
      <c r="Z83" s="191">
        <v>2.3859911</v>
      </c>
      <c r="AA83" s="191">
        <v>3.7644617E-3</v>
      </c>
      <c r="AB83" s="191">
        <v>20.961348000000001</v>
      </c>
      <c r="AC83" s="191">
        <v>0.19954728999999999</v>
      </c>
      <c r="AD83" s="191">
        <v>0.96742994000000004</v>
      </c>
      <c r="AE83" s="76">
        <v>7.1109056E-6</v>
      </c>
      <c r="AF83" s="76">
        <v>6.2305176000000004E-8</v>
      </c>
      <c r="AG83" s="20">
        <v>0.12857942999999999</v>
      </c>
      <c r="AH83" s="20"/>
      <c r="AI83" s="66" t="s">
        <v>2542</v>
      </c>
      <c r="AJ83" s="66" t="s">
        <v>2543</v>
      </c>
      <c r="AK83" s="20"/>
      <c r="AL83" s="20"/>
      <c r="AM83" s="20"/>
      <c r="AN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row>
    <row r="84" spans="2:129" ht="13.25" customHeight="1" x14ac:dyDescent="0.15">
      <c r="B84" s="77" t="s">
        <v>2544</v>
      </c>
      <c r="C84" s="83"/>
      <c r="D84" s="73" t="s">
        <v>38</v>
      </c>
      <c r="E84" s="201" t="s">
        <v>2545</v>
      </c>
      <c r="F84" s="202">
        <f t="shared" si="15"/>
        <v>0.62022405479999998</v>
      </c>
      <c r="G84" s="202">
        <f t="shared" si="16"/>
        <v>0.11036334389999999</v>
      </c>
      <c r="H84" s="202">
        <f t="shared" si="17"/>
        <v>0.10384013160000001</v>
      </c>
      <c r="I84" s="202">
        <f t="shared" si="18"/>
        <v>4.9635399300000001E-2</v>
      </c>
      <c r="J84" s="201">
        <v>0.35638518000000002</v>
      </c>
      <c r="K84" s="201">
        <v>6.3860047000000003E-2</v>
      </c>
      <c r="L84" s="201">
        <v>3.8893583000000002E-2</v>
      </c>
      <c r="M84" s="201">
        <v>2.1795364000000001E-2</v>
      </c>
      <c r="N84" s="201">
        <v>8.3426682000000002E-2</v>
      </c>
      <c r="O84" s="201">
        <v>5.1412979000000003E-3</v>
      </c>
      <c r="P84" s="201">
        <v>1.0865015999999999E-3</v>
      </c>
      <c r="Q84" s="201">
        <v>3.0258663E-3</v>
      </c>
      <c r="R84" s="201">
        <v>0</v>
      </c>
      <c r="S84" s="201">
        <v>0</v>
      </c>
      <c r="T84" s="201">
        <v>0</v>
      </c>
      <c r="U84" s="201">
        <v>4.6609533000000002E-2</v>
      </c>
      <c r="W84" s="246">
        <f t="shared" si="19"/>
        <v>2.6398902222222222</v>
      </c>
      <c r="X84" s="191">
        <v>16.971606999999999</v>
      </c>
      <c r="Y84" s="191">
        <v>3.2885656000000001</v>
      </c>
      <c r="Z84" s="191">
        <v>0.15454671</v>
      </c>
      <c r="AA84" s="191">
        <v>2.914326</v>
      </c>
      <c r="AB84" s="191">
        <v>10.516268</v>
      </c>
      <c r="AC84" s="191">
        <v>1.1153227E-2</v>
      </c>
      <c r="AD84" s="191">
        <v>8.6748116E-2</v>
      </c>
      <c r="AE84" s="76">
        <v>4.3413307000000002E-6</v>
      </c>
      <c r="AF84" s="76">
        <v>2.9625886E-8</v>
      </c>
      <c r="AG84" s="20">
        <v>2.3829672E-2</v>
      </c>
      <c r="AH84" s="20"/>
      <c r="AI84" s="66" t="s">
        <v>2546</v>
      </c>
      <c r="AJ84" s="66" t="s">
        <v>2547</v>
      </c>
      <c r="AK84" s="20"/>
      <c r="AL84" s="20"/>
      <c r="AM84" s="20"/>
      <c r="AN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row>
    <row r="85" spans="2:129" ht="13.25" customHeight="1" x14ac:dyDescent="0.15">
      <c r="B85" s="77" t="s">
        <v>2548</v>
      </c>
      <c r="C85" s="83"/>
      <c r="D85" s="73" t="s">
        <v>38</v>
      </c>
      <c r="E85" s="201" t="s">
        <v>2549</v>
      </c>
      <c r="F85" s="202">
        <f t="shared" si="15"/>
        <v>0.50567817148000005</v>
      </c>
      <c r="G85" s="202">
        <f t="shared" si="16"/>
        <v>8.9980919800000003E-2</v>
      </c>
      <c r="H85" s="202">
        <f t="shared" si="17"/>
        <v>8.4662451380000003E-2</v>
      </c>
      <c r="I85" s="202">
        <f t="shared" si="18"/>
        <v>4.0468500300000002E-2</v>
      </c>
      <c r="J85" s="201">
        <v>0.2905663</v>
      </c>
      <c r="K85" s="201">
        <v>5.2066076000000003E-2</v>
      </c>
      <c r="L85" s="201">
        <v>3.1710533999999999E-2</v>
      </c>
      <c r="M85" s="201">
        <v>1.7770095E-2</v>
      </c>
      <c r="N85" s="201">
        <v>6.8019046999999999E-2</v>
      </c>
      <c r="O85" s="201">
        <v>4.1917778000000001E-3</v>
      </c>
      <c r="P85" s="201">
        <v>8.8584137999999995E-4</v>
      </c>
      <c r="Q85" s="201">
        <v>2.4670352999999999E-3</v>
      </c>
      <c r="R85" s="201">
        <v>0</v>
      </c>
      <c r="S85" s="201">
        <v>0</v>
      </c>
      <c r="T85" s="201">
        <v>0</v>
      </c>
      <c r="U85" s="201">
        <v>3.8001464999999998E-2</v>
      </c>
      <c r="W85" s="246">
        <f t="shared" si="19"/>
        <v>2.1523429629629627</v>
      </c>
      <c r="X85" s="191">
        <v>13.837211</v>
      </c>
      <c r="Y85" s="191">
        <v>2.6812182999999998</v>
      </c>
      <c r="Z85" s="191">
        <v>0.12600431000000001</v>
      </c>
      <c r="AA85" s="191">
        <v>2.3760946000000001</v>
      </c>
      <c r="AB85" s="191">
        <v>8.5740738000000007</v>
      </c>
      <c r="AC85" s="191">
        <v>9.0933999999999997E-3</v>
      </c>
      <c r="AD85" s="191">
        <v>7.072705E-2</v>
      </c>
      <c r="AE85" s="76">
        <v>3.5395533E-6</v>
      </c>
      <c r="AF85" s="76">
        <v>2.4154439E-8</v>
      </c>
      <c r="AG85" s="20">
        <v>1.9428699000000001E-2</v>
      </c>
      <c r="AH85" s="20"/>
      <c r="AI85" s="66" t="s">
        <v>2550</v>
      </c>
      <c r="AJ85" s="66" t="s">
        <v>2551</v>
      </c>
      <c r="AK85" s="20"/>
      <c r="AL85" s="20"/>
      <c r="AM85" s="20"/>
      <c r="AN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row>
    <row r="86" spans="2:129" ht="13.25" customHeight="1" x14ac:dyDescent="0.15">
      <c r="B86" s="77" t="s">
        <v>2552</v>
      </c>
      <c r="C86" s="83"/>
      <c r="D86" s="73" t="s">
        <v>38</v>
      </c>
      <c r="E86" s="201" t="s">
        <v>2553</v>
      </c>
      <c r="F86" s="202">
        <f t="shared" si="15"/>
        <v>0.67457565450000001</v>
      </c>
      <c r="G86" s="202">
        <f t="shared" si="16"/>
        <v>0.108922016</v>
      </c>
      <c r="H86" s="202">
        <f t="shared" si="17"/>
        <v>0.1011378506</v>
      </c>
      <c r="I86" s="202">
        <f t="shared" si="18"/>
        <v>0.14238972790000001</v>
      </c>
      <c r="J86" s="201">
        <v>0.32212605999999999</v>
      </c>
      <c r="K86" s="201">
        <v>6.3692798999999994E-2</v>
      </c>
      <c r="L86" s="201">
        <v>3.6345337999999998E-2</v>
      </c>
      <c r="M86" s="201">
        <v>1.8256334999999999E-2</v>
      </c>
      <c r="N86" s="201">
        <v>7.9878984E-2</v>
      </c>
      <c r="O86" s="201">
        <v>1.0786697E-2</v>
      </c>
      <c r="P86" s="201">
        <v>1.0997136E-3</v>
      </c>
      <c r="Q86" s="201">
        <v>4.1812079E-3</v>
      </c>
      <c r="R86" s="201">
        <v>0</v>
      </c>
      <c r="S86" s="201">
        <v>0</v>
      </c>
      <c r="T86" s="201">
        <v>0</v>
      </c>
      <c r="U86" s="201">
        <v>0.13820852</v>
      </c>
      <c r="W86" s="246">
        <f t="shared" si="19"/>
        <v>2.3861189629629629</v>
      </c>
      <c r="X86" s="191">
        <v>17.435593000000001</v>
      </c>
      <c r="Y86" s="191">
        <v>5.6100725999999996</v>
      </c>
      <c r="Z86" s="191">
        <v>0.48364471999999997</v>
      </c>
      <c r="AA86" s="191">
        <v>2.3938326999999999</v>
      </c>
      <c r="AB86" s="191">
        <v>8.7042664999999992</v>
      </c>
      <c r="AC86" s="191">
        <v>3.6217988999999999E-2</v>
      </c>
      <c r="AD86" s="191">
        <v>0.20755889</v>
      </c>
      <c r="AE86" s="76">
        <v>4.2981858999999999E-6</v>
      </c>
      <c r="AF86" s="76">
        <v>2.6477397E-8</v>
      </c>
      <c r="AG86" s="20">
        <v>3.7996953999999999E-2</v>
      </c>
      <c r="AH86" s="20"/>
      <c r="AI86" s="66" t="s">
        <v>2554</v>
      </c>
      <c r="AJ86" s="66" t="s">
        <v>2555</v>
      </c>
      <c r="AK86" s="20"/>
      <c r="AL86" s="20"/>
      <c r="AM86" s="20"/>
      <c r="AN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row>
    <row r="87" spans="2:129" ht="13.25" customHeight="1" x14ac:dyDescent="0.15">
      <c r="B87" s="77" t="s">
        <v>2556</v>
      </c>
      <c r="C87" s="83"/>
      <c r="D87" s="73" t="s">
        <v>38</v>
      </c>
      <c r="E87" s="201" t="s">
        <v>2557</v>
      </c>
      <c r="F87" s="202">
        <f t="shared" si="15"/>
        <v>0.58152356559999996</v>
      </c>
      <c r="G87" s="202">
        <f t="shared" si="16"/>
        <v>5.1523695600000002E-2</v>
      </c>
      <c r="H87" s="202">
        <f t="shared" si="17"/>
        <v>0.32357733699999996</v>
      </c>
      <c r="I87" s="202">
        <f t="shared" si="18"/>
        <v>1.1350592999999999E-2</v>
      </c>
      <c r="J87" s="201">
        <v>0.19507194</v>
      </c>
      <c r="K87" s="201">
        <v>0.21717882999999999</v>
      </c>
      <c r="L87" s="201">
        <v>0.10434833</v>
      </c>
      <c r="M87" s="201">
        <v>1.3245195999999999E-3</v>
      </c>
      <c r="N87" s="201">
        <v>2.8811992000000002E-2</v>
      </c>
      <c r="O87" s="201">
        <v>2.1387184E-2</v>
      </c>
      <c r="P87" s="201">
        <v>2.0501769999999998E-3</v>
      </c>
      <c r="Q87" s="201">
        <v>6.9468953999999999E-3</v>
      </c>
      <c r="R87" s="201">
        <v>0</v>
      </c>
      <c r="S87" s="201">
        <v>0</v>
      </c>
      <c r="T87" s="201">
        <v>0</v>
      </c>
      <c r="U87" s="201">
        <v>4.4036976E-3</v>
      </c>
      <c r="W87" s="246">
        <f t="shared" si="19"/>
        <v>1.4449773333333333</v>
      </c>
      <c r="X87" s="191">
        <v>62.704272000000003</v>
      </c>
      <c r="Y87" s="191">
        <v>10.759093999999999</v>
      </c>
      <c r="Z87" s="191">
        <v>3.1858308000000002</v>
      </c>
      <c r="AA87" s="191">
        <v>1.1919191000000001E-3</v>
      </c>
      <c r="AB87" s="191">
        <v>47.966343000000002</v>
      </c>
      <c r="AC87" s="191">
        <v>4.6443419E-2</v>
      </c>
      <c r="AD87" s="191">
        <v>0.74536835999999995</v>
      </c>
      <c r="AE87" s="76">
        <v>4.2961960000000004E-6</v>
      </c>
      <c r="AF87" s="76">
        <v>6.5471661999999997E-8</v>
      </c>
      <c r="AG87" s="20">
        <v>8.7828722999999997E-2</v>
      </c>
      <c r="AH87" s="20"/>
      <c r="AI87" s="66" t="s">
        <v>2558</v>
      </c>
      <c r="AJ87" s="66" t="s">
        <v>2559</v>
      </c>
      <c r="AK87" s="20"/>
      <c r="AL87" s="20"/>
      <c r="AM87" s="20"/>
      <c r="AN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row>
    <row r="88" spans="2:129" ht="13.25" customHeight="1" x14ac:dyDescent="0.15">
      <c r="B88" s="77" t="s">
        <v>2560</v>
      </c>
      <c r="C88" s="83"/>
      <c r="D88" s="73" t="s">
        <v>38</v>
      </c>
      <c r="E88" s="201" t="s">
        <v>2561</v>
      </c>
      <c r="F88" s="202">
        <f t="shared" si="15"/>
        <v>0.64036344519999999</v>
      </c>
      <c r="G88" s="202">
        <f t="shared" si="16"/>
        <v>6.2007629000000002E-2</v>
      </c>
      <c r="H88" s="202">
        <f t="shared" si="17"/>
        <v>0.32655014989999998</v>
      </c>
      <c r="I88" s="202">
        <f t="shared" si="18"/>
        <v>3.9901996299999999E-2</v>
      </c>
      <c r="J88" s="201">
        <v>0.21190366999999999</v>
      </c>
      <c r="K88" s="201">
        <v>0.22567372999999999</v>
      </c>
      <c r="L88" s="201">
        <v>9.8884770999999996E-2</v>
      </c>
      <c r="M88" s="201">
        <v>3.233194E-3</v>
      </c>
      <c r="N88" s="201">
        <v>3.8797390000000001E-2</v>
      </c>
      <c r="O88" s="201">
        <v>1.9977044999999999E-2</v>
      </c>
      <c r="P88" s="201">
        <v>1.9916488999999998E-3</v>
      </c>
      <c r="Q88" s="201">
        <v>7.3227023E-3</v>
      </c>
      <c r="R88" s="201">
        <v>0</v>
      </c>
      <c r="S88" s="201">
        <v>0</v>
      </c>
      <c r="T88" s="201">
        <v>0</v>
      </c>
      <c r="U88" s="201">
        <v>3.2579294000000002E-2</v>
      </c>
      <c r="W88" s="246">
        <f t="shared" si="19"/>
        <v>1.5696568148148147</v>
      </c>
      <c r="X88" s="191">
        <v>63.035733999999998</v>
      </c>
      <c r="Y88" s="191">
        <v>12.717777999999999</v>
      </c>
      <c r="Z88" s="191">
        <v>2.1623842</v>
      </c>
      <c r="AA88" s="191">
        <v>1.4420531E-3</v>
      </c>
      <c r="AB88" s="191">
        <v>47.498233999999997</v>
      </c>
      <c r="AC88" s="191">
        <v>5.3032925000000002E-2</v>
      </c>
      <c r="AD88" s="191">
        <v>0.60286247999999998</v>
      </c>
      <c r="AE88" s="76">
        <v>4.5634492E-6</v>
      </c>
      <c r="AF88" s="76">
        <v>6.8903963000000004E-8</v>
      </c>
      <c r="AG88" s="20">
        <v>9.9046000999999995E-2</v>
      </c>
      <c r="AH88" s="20"/>
      <c r="AI88" s="66" t="s">
        <v>2562</v>
      </c>
      <c r="AJ88" s="66" t="s">
        <v>2563</v>
      </c>
      <c r="AK88" s="20"/>
      <c r="AL88" s="20"/>
      <c r="AM88" s="20"/>
      <c r="AN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row>
    <row r="89" spans="2:129" ht="13.25" customHeight="1" x14ac:dyDescent="0.15">
      <c r="B89" s="77" t="s">
        <v>2564</v>
      </c>
      <c r="C89" s="83"/>
      <c r="D89" s="73" t="s">
        <v>38</v>
      </c>
      <c r="E89" s="201" t="s">
        <v>2565</v>
      </c>
      <c r="F89" s="202">
        <f t="shared" si="15"/>
        <v>1.103692037032</v>
      </c>
      <c r="G89" s="202">
        <f t="shared" si="16"/>
        <v>0.2675966803</v>
      </c>
      <c r="H89" s="202">
        <f t="shared" si="17"/>
        <v>9.3660716532000018E-2</v>
      </c>
      <c r="I89" s="202">
        <f t="shared" si="18"/>
        <v>4.3027860199999997E-2</v>
      </c>
      <c r="J89" s="201">
        <v>0.69940678000000001</v>
      </c>
      <c r="K89" s="201">
        <v>5.8510560000000003E-2</v>
      </c>
      <c r="L89" s="201">
        <v>3.5063080000000003E-2</v>
      </c>
      <c r="M89" s="201">
        <v>3.3555162999999999E-2</v>
      </c>
      <c r="N89" s="201">
        <v>0.22714645</v>
      </c>
      <c r="O89" s="201">
        <v>6.8950673000000001E-3</v>
      </c>
      <c r="P89" s="201">
        <v>8.7076532000000007E-5</v>
      </c>
      <c r="Q89" s="201">
        <v>3.1056972000000002E-3</v>
      </c>
      <c r="R89" s="201">
        <v>0</v>
      </c>
      <c r="S89" s="201">
        <v>0</v>
      </c>
      <c r="T89" s="201">
        <v>0</v>
      </c>
      <c r="U89" s="201">
        <v>3.9922162999999997E-2</v>
      </c>
      <c r="W89" s="246">
        <f t="shared" si="19"/>
        <v>5.1807909629629627</v>
      </c>
      <c r="X89" s="191">
        <v>90.325417000000002</v>
      </c>
      <c r="Y89" s="191">
        <v>8.2759148000000007</v>
      </c>
      <c r="Z89" s="191">
        <v>0.43356888999999998</v>
      </c>
      <c r="AA89" s="191">
        <v>18.200989</v>
      </c>
      <c r="AB89" s="191">
        <v>63.155346000000002</v>
      </c>
      <c r="AC89" s="191">
        <v>3.1878037999999997E-2</v>
      </c>
      <c r="AD89" s="191">
        <v>0.22772076999999999</v>
      </c>
      <c r="AE89" s="76">
        <v>8.6895705999999999E-6</v>
      </c>
      <c r="AF89" s="76">
        <v>9.3631174999999999E-8</v>
      </c>
      <c r="AG89" s="20">
        <v>6.2785208999999995E-2</v>
      </c>
      <c r="AH89" s="20"/>
      <c r="AI89" s="66" t="s">
        <v>2566</v>
      </c>
      <c r="AJ89" s="66" t="s">
        <v>2567</v>
      </c>
      <c r="AK89" s="20"/>
      <c r="AL89" s="20"/>
      <c r="AM89" s="20"/>
      <c r="AN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row>
    <row r="90" spans="2:129" ht="13.25" customHeight="1" x14ac:dyDescent="0.15">
      <c r="B90" s="77" t="s">
        <v>2568</v>
      </c>
      <c r="C90" s="83"/>
      <c r="D90" s="73" t="s">
        <v>38</v>
      </c>
      <c r="E90" s="201" t="s">
        <v>2569</v>
      </c>
      <c r="F90" s="202">
        <f t="shared" si="15"/>
        <v>1.27129380247</v>
      </c>
      <c r="G90" s="202">
        <f t="shared" si="16"/>
        <v>0.29007857199999998</v>
      </c>
      <c r="H90" s="202">
        <f t="shared" si="17"/>
        <v>0.11132636047</v>
      </c>
      <c r="I90" s="202">
        <f t="shared" si="18"/>
        <v>0.12861372000000001</v>
      </c>
      <c r="J90" s="201">
        <v>0.74127514999999999</v>
      </c>
      <c r="K90" s="201">
        <v>6.9753109999999993E-2</v>
      </c>
      <c r="L90" s="201">
        <v>4.1279969E-2</v>
      </c>
      <c r="M90" s="201">
        <v>3.4596691999999998E-2</v>
      </c>
      <c r="N90" s="201">
        <v>0.24184475</v>
      </c>
      <c r="O90" s="201">
        <v>1.3637130000000001E-2</v>
      </c>
      <c r="P90" s="201">
        <v>2.9328147000000002E-4</v>
      </c>
      <c r="Q90" s="201">
        <v>4.9123200000000004E-3</v>
      </c>
      <c r="R90" s="201">
        <v>0</v>
      </c>
      <c r="S90" s="201">
        <v>0</v>
      </c>
      <c r="T90" s="201">
        <v>0</v>
      </c>
      <c r="U90" s="201">
        <v>0.1237014</v>
      </c>
      <c r="W90" s="246">
        <f t="shared" si="19"/>
        <v>5.4909270370370367</v>
      </c>
      <c r="X90" s="191">
        <v>95.409035000000003</v>
      </c>
      <c r="Y90" s="191">
        <v>10.911602</v>
      </c>
      <c r="Z90" s="191">
        <v>0.88837681000000002</v>
      </c>
      <c r="AA90" s="191">
        <v>18.590328</v>
      </c>
      <c r="AB90" s="191">
        <v>64.580703999999997</v>
      </c>
      <c r="AC90" s="191">
        <v>6.5598707000000006E-2</v>
      </c>
      <c r="AD90" s="191">
        <v>0.37242594000000001</v>
      </c>
      <c r="AE90" s="76">
        <v>9.5040247999999993E-6</v>
      </c>
      <c r="AF90" s="76">
        <v>9.7375845000000005E-8</v>
      </c>
      <c r="AG90" s="20">
        <v>7.8097776999999993E-2</v>
      </c>
      <c r="AH90" s="20"/>
      <c r="AI90" s="66" t="s">
        <v>2570</v>
      </c>
      <c r="AJ90" s="66" t="s">
        <v>2571</v>
      </c>
      <c r="AK90" s="20"/>
      <c r="AL90" s="20"/>
      <c r="AM90" s="20"/>
      <c r="AN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row>
    <row r="91" spans="2:129" ht="13.25" customHeight="1" x14ac:dyDescent="0.15">
      <c r="B91" s="67" t="s">
        <v>48</v>
      </c>
      <c r="C91" s="83" t="s">
        <v>49</v>
      </c>
      <c r="D91" s="84"/>
      <c r="E91" s="81"/>
      <c r="W91" s="246"/>
      <c r="X91" s="80"/>
      <c r="Y91" s="80"/>
      <c r="Z91" s="80"/>
      <c r="AA91" s="80"/>
      <c r="AB91" s="80"/>
      <c r="AC91" s="80"/>
      <c r="AD91" s="80"/>
      <c r="AH91" s="20"/>
      <c r="AI91" s="66" t="s">
        <v>2572</v>
      </c>
      <c r="AJ91" s="66" t="s">
        <v>2573</v>
      </c>
      <c r="AK91" s="20"/>
      <c r="AL91" s="20"/>
      <c r="AM91" s="20"/>
      <c r="AN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row>
    <row r="92" spans="2:129" ht="13.25" customHeight="1" x14ac:dyDescent="0.15">
      <c r="B92" s="77" t="s">
        <v>50</v>
      </c>
      <c r="C92" s="75"/>
      <c r="D92" s="73" t="s">
        <v>38</v>
      </c>
      <c r="E92" s="249" t="s">
        <v>51</v>
      </c>
      <c r="F92" s="88">
        <f t="shared" ref="F92:F105" si="20">G92+H92+I92+J92</f>
        <v>2.0769033095</v>
      </c>
      <c r="G92" s="88">
        <f t="shared" ref="G92:G105" si="21">M92+N92+O92</f>
        <v>6.09501795E-2</v>
      </c>
      <c r="H92" s="88">
        <f t="shared" ref="H92:H105" si="22">K92+L92+P92</f>
        <v>0.21643209170000002</v>
      </c>
      <c r="I92" s="88">
        <f t="shared" ref="I92:I105" si="23">Q92+IF(R92="x",0,R92)+IF(S92="x",0,S92)+IF(T92="x",0,T92)+U92</f>
        <v>1.5349006283</v>
      </c>
      <c r="J92" s="248">
        <v>0.26462040999999997</v>
      </c>
      <c r="K92" s="248">
        <v>0.19552822</v>
      </c>
      <c r="L92" s="248">
        <v>1.9285869000000001E-2</v>
      </c>
      <c r="M92" s="248">
        <v>2.3357734999999999E-3</v>
      </c>
      <c r="N92" s="248">
        <v>4.3497289000000001E-2</v>
      </c>
      <c r="O92" s="248">
        <v>1.5117116999999999E-2</v>
      </c>
      <c r="P92" s="248">
        <v>1.6180026999999999E-3</v>
      </c>
      <c r="Q92" s="248">
        <v>8.3699862999999999E-3</v>
      </c>
      <c r="R92" s="248">
        <v>9.3437041999999998E-2</v>
      </c>
      <c r="S92" s="248">
        <v>0</v>
      </c>
      <c r="T92" s="248">
        <v>0</v>
      </c>
      <c r="U92" s="248">
        <v>1.4330936000000001</v>
      </c>
      <c r="W92" s="89">
        <f t="shared" ref="W92:W105" si="24">J92/0.135</f>
        <v>1.9601511851851849</v>
      </c>
      <c r="X92" s="249">
        <v>76.346130000000002</v>
      </c>
      <c r="Y92" s="249">
        <v>25.768899000000001</v>
      </c>
      <c r="Z92" s="249">
        <v>6.4577529</v>
      </c>
      <c r="AA92" s="249">
        <v>2.7832814E-3</v>
      </c>
      <c r="AB92" s="249">
        <v>42.216675000000002</v>
      </c>
      <c r="AC92" s="249">
        <v>0.3814709</v>
      </c>
      <c r="AD92" s="249">
        <v>1.5185489000000001</v>
      </c>
      <c r="AE92" s="250">
        <v>8.3469401000000007E-6</v>
      </c>
      <c r="AF92" s="250">
        <v>1.1194808E-7</v>
      </c>
      <c r="AG92" s="78">
        <v>0.14485750999999999</v>
      </c>
      <c r="AH92" s="20"/>
      <c r="AI92" s="66" t="s">
        <v>2574</v>
      </c>
      <c r="AJ92" s="66" t="s">
        <v>2575</v>
      </c>
      <c r="AK92" s="20"/>
      <c r="AL92" s="20"/>
      <c r="AM92" s="20"/>
      <c r="AN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row>
    <row r="93" spans="2:129" ht="13.25" customHeight="1" x14ac:dyDescent="0.15">
      <c r="B93" s="77" t="s">
        <v>52</v>
      </c>
      <c r="C93" s="86"/>
      <c r="D93" s="73" t="s">
        <v>38</v>
      </c>
      <c r="E93" s="249" t="s">
        <v>53</v>
      </c>
      <c r="F93" s="88">
        <f t="shared" si="20"/>
        <v>1.7844731369</v>
      </c>
      <c r="G93" s="88">
        <f t="shared" si="21"/>
        <v>8.01123574E-2</v>
      </c>
      <c r="H93" s="88">
        <f t="shared" si="22"/>
        <v>0.1983661038</v>
      </c>
      <c r="I93" s="88">
        <f t="shared" si="23"/>
        <v>1.2826902457</v>
      </c>
      <c r="J93" s="248">
        <v>0.22330443</v>
      </c>
      <c r="K93" s="248">
        <v>0.17750035</v>
      </c>
      <c r="L93" s="248">
        <v>1.8883550999999998E-2</v>
      </c>
      <c r="M93" s="248">
        <v>2.3534863999999998E-3</v>
      </c>
      <c r="N93" s="248">
        <v>6.2702928000000005E-2</v>
      </c>
      <c r="O93" s="248">
        <v>1.5055943E-2</v>
      </c>
      <c r="P93" s="248">
        <v>1.9822028E-3</v>
      </c>
      <c r="Q93" s="248">
        <v>8.3246757000000008E-3</v>
      </c>
      <c r="R93" s="248">
        <v>8.9433369999999998E-2</v>
      </c>
      <c r="S93" s="248">
        <v>0</v>
      </c>
      <c r="T93" s="248">
        <v>0</v>
      </c>
      <c r="U93" s="248">
        <v>1.1849322</v>
      </c>
      <c r="W93" s="89">
        <f t="shared" si="24"/>
        <v>1.6541068888888888</v>
      </c>
      <c r="X93" s="249">
        <v>73.984536000000006</v>
      </c>
      <c r="Y93" s="249">
        <v>23.359746999999999</v>
      </c>
      <c r="Z93" s="249">
        <v>6.9614539999999998</v>
      </c>
      <c r="AA93" s="249">
        <v>2.7268335999999999E-3</v>
      </c>
      <c r="AB93" s="249">
        <v>42.102784</v>
      </c>
      <c r="AC93" s="249">
        <v>0.38224300999999999</v>
      </c>
      <c r="AD93" s="249">
        <v>1.1755802</v>
      </c>
      <c r="AE93" s="250">
        <v>8.1759742999999997E-6</v>
      </c>
      <c r="AF93" s="250">
        <v>1.1033433000000001E-7</v>
      </c>
      <c r="AG93" s="78">
        <v>0.14265491</v>
      </c>
      <c r="AH93" s="20"/>
      <c r="AI93" s="66" t="s">
        <v>2576</v>
      </c>
      <c r="AJ93" s="66" t="s">
        <v>2577</v>
      </c>
      <c r="AK93" s="20"/>
      <c r="AL93" s="20"/>
      <c r="AM93" s="20"/>
      <c r="AN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row>
    <row r="94" spans="2:129" ht="13.25" customHeight="1" x14ac:dyDescent="0.15">
      <c r="B94" s="77" t="s">
        <v>54</v>
      </c>
      <c r="C94" s="75"/>
      <c r="D94" s="73" t="s">
        <v>38</v>
      </c>
      <c r="E94" s="249" t="s">
        <v>55</v>
      </c>
      <c r="F94" s="88">
        <f t="shared" si="20"/>
        <v>2.3662420408</v>
      </c>
      <c r="G94" s="88">
        <f t="shared" si="21"/>
        <v>0.11407496319999999</v>
      </c>
      <c r="H94" s="88">
        <f t="shared" si="22"/>
        <v>0.31542830459999999</v>
      </c>
      <c r="I94" s="88">
        <f t="shared" si="23"/>
        <v>1.463045473</v>
      </c>
      <c r="J94" s="248">
        <v>0.47369329999999998</v>
      </c>
      <c r="K94" s="248">
        <v>0.26884907000000002</v>
      </c>
      <c r="L94" s="248">
        <v>4.5195804999999999E-2</v>
      </c>
      <c r="M94" s="248">
        <v>2.5693532E-3</v>
      </c>
      <c r="N94" s="248">
        <v>8.8330829999999999E-2</v>
      </c>
      <c r="O94" s="248">
        <v>2.3174779999999999E-2</v>
      </c>
      <c r="P94" s="248">
        <v>1.3834296E-3</v>
      </c>
      <c r="Q94" s="248">
        <v>1.1731587E-2</v>
      </c>
      <c r="R94" s="248">
        <v>2.9378286E-2</v>
      </c>
      <c r="S94" s="248">
        <v>0</v>
      </c>
      <c r="T94" s="248">
        <v>0</v>
      </c>
      <c r="U94" s="248">
        <v>1.4219356000000001</v>
      </c>
      <c r="W94" s="89">
        <f t="shared" si="24"/>
        <v>3.508839259259259</v>
      </c>
      <c r="X94" s="249">
        <v>82.083029999999994</v>
      </c>
      <c r="Y94" s="249">
        <v>36.849387</v>
      </c>
      <c r="Z94" s="249">
        <v>1.3217448999999999</v>
      </c>
      <c r="AA94" s="249">
        <v>2.3094600000000002E-3</v>
      </c>
      <c r="AB94" s="249">
        <v>42.031857000000002</v>
      </c>
      <c r="AC94" s="249">
        <v>0.22088461000000001</v>
      </c>
      <c r="AD94" s="249">
        <v>1.6568472999999999</v>
      </c>
      <c r="AE94" s="250">
        <v>1.1906489E-5</v>
      </c>
      <c r="AF94" s="250">
        <v>1.228587E-7</v>
      </c>
      <c r="AG94" s="78">
        <v>0.19016699000000001</v>
      </c>
      <c r="AH94" s="20"/>
      <c r="AI94" s="66" t="s">
        <v>2578</v>
      </c>
      <c r="AJ94" s="66" t="s">
        <v>2579</v>
      </c>
      <c r="AK94" s="20"/>
      <c r="AL94" s="20"/>
      <c r="AM94" s="20"/>
      <c r="AN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row>
    <row r="95" spans="2:129" ht="13.25" customHeight="1" x14ac:dyDescent="0.15">
      <c r="B95" s="77" t="s">
        <v>56</v>
      </c>
      <c r="C95" s="75"/>
      <c r="D95" s="73" t="s">
        <v>38</v>
      </c>
      <c r="E95" s="249" t="s">
        <v>57</v>
      </c>
      <c r="F95" s="88">
        <f t="shared" si="20"/>
        <v>2.3405950245999998</v>
      </c>
      <c r="G95" s="88">
        <f t="shared" si="21"/>
        <v>0.17820176679999999</v>
      </c>
      <c r="H95" s="88">
        <f t="shared" si="22"/>
        <v>0.2944611358</v>
      </c>
      <c r="I95" s="88">
        <f t="shared" si="23"/>
        <v>1.455478812</v>
      </c>
      <c r="J95" s="248">
        <v>0.41245331000000002</v>
      </c>
      <c r="K95" s="248">
        <v>0.24702056</v>
      </c>
      <c r="L95" s="248">
        <v>4.5057170000000001E-2</v>
      </c>
      <c r="M95" s="248">
        <v>2.7690257999999999E-3</v>
      </c>
      <c r="N95" s="248">
        <v>0.15171161</v>
      </c>
      <c r="O95" s="248">
        <v>2.3721130999999999E-2</v>
      </c>
      <c r="P95" s="248">
        <v>2.3834058000000002E-3</v>
      </c>
      <c r="Q95" s="248">
        <v>1.1862126000000001E-2</v>
      </c>
      <c r="R95" s="248">
        <v>2.9378286E-2</v>
      </c>
      <c r="S95" s="248">
        <v>0</v>
      </c>
      <c r="T95" s="248">
        <v>0</v>
      </c>
      <c r="U95" s="248">
        <v>1.4142383999999999</v>
      </c>
      <c r="W95" s="89">
        <f t="shared" si="24"/>
        <v>3.0552097037037038</v>
      </c>
      <c r="X95" s="249">
        <v>83.197198999999998</v>
      </c>
      <c r="Y95" s="249">
        <v>35.518228999999998</v>
      </c>
      <c r="Z95" s="249">
        <v>3.7021704999999998</v>
      </c>
      <c r="AA95" s="249">
        <v>3.7184958999999999E-3</v>
      </c>
      <c r="AB95" s="249">
        <v>42.180024000000003</v>
      </c>
      <c r="AC95" s="249">
        <v>0.31303461999999999</v>
      </c>
      <c r="AD95" s="249">
        <v>1.4800218999999999</v>
      </c>
      <c r="AE95" s="250">
        <v>1.2402553E-5</v>
      </c>
      <c r="AF95" s="250">
        <v>1.2078025999999999E-7</v>
      </c>
      <c r="AG95" s="78">
        <v>0.2123246</v>
      </c>
      <c r="AH95" s="20"/>
      <c r="AI95" s="66" t="s">
        <v>2580</v>
      </c>
      <c r="AJ95" s="66" t="s">
        <v>2581</v>
      </c>
      <c r="AK95" s="20"/>
      <c r="AL95" s="20"/>
      <c r="AM95" s="20"/>
      <c r="AN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row>
    <row r="96" spans="2:129" ht="13.25" customHeight="1" x14ac:dyDescent="0.15">
      <c r="B96" s="77" t="s">
        <v>58</v>
      </c>
      <c r="D96" s="73" t="s">
        <v>38</v>
      </c>
      <c r="E96" s="249" t="s">
        <v>59</v>
      </c>
      <c r="F96" s="88">
        <f t="shared" si="20"/>
        <v>2.4533073374000001</v>
      </c>
      <c r="G96" s="88">
        <f t="shared" si="21"/>
        <v>0.20318393689999997</v>
      </c>
      <c r="H96" s="88">
        <f t="shared" si="22"/>
        <v>0.29304540950000002</v>
      </c>
      <c r="I96" s="88">
        <f t="shared" si="23"/>
        <v>1.560586381</v>
      </c>
      <c r="J96" s="248">
        <v>0.39649160999999999</v>
      </c>
      <c r="K96" s="248">
        <v>0.24563649000000001</v>
      </c>
      <c r="L96" s="248">
        <v>4.4962021999999997E-2</v>
      </c>
      <c r="M96" s="248">
        <v>2.7976159000000001E-3</v>
      </c>
      <c r="N96" s="248">
        <v>0.17678780999999999</v>
      </c>
      <c r="O96" s="248">
        <v>2.3598510999999999E-2</v>
      </c>
      <c r="P96" s="248">
        <v>2.4468975000000001E-3</v>
      </c>
      <c r="Q96" s="248">
        <v>1.1757795E-2</v>
      </c>
      <c r="R96" s="248">
        <v>2.9378286E-2</v>
      </c>
      <c r="S96" s="248">
        <v>0</v>
      </c>
      <c r="T96" s="248">
        <v>0</v>
      </c>
      <c r="U96" s="248">
        <v>1.5194502999999999</v>
      </c>
      <c r="W96" s="89">
        <f t="shared" si="24"/>
        <v>2.9369748888888885</v>
      </c>
      <c r="X96" s="249">
        <v>83.120684999999995</v>
      </c>
      <c r="Y96" s="249">
        <v>34.988872000000001</v>
      </c>
      <c r="Z96" s="249">
        <v>3.7945616000000002</v>
      </c>
      <c r="AA96" s="249">
        <v>4.8678806999999996E-3</v>
      </c>
      <c r="AB96" s="249">
        <v>42.352688999999998</v>
      </c>
      <c r="AC96" s="249">
        <v>0.32757669</v>
      </c>
      <c r="AD96" s="249">
        <v>1.6521178000000001</v>
      </c>
      <c r="AE96" s="250">
        <v>1.2756155E-5</v>
      </c>
      <c r="AF96" s="250">
        <v>1.2040074E-7</v>
      </c>
      <c r="AG96" s="78">
        <v>0.21762820999999999</v>
      </c>
      <c r="AH96" s="20"/>
      <c r="AI96" s="66" t="s">
        <v>2582</v>
      </c>
      <c r="AJ96" s="66" t="s">
        <v>2583</v>
      </c>
      <c r="AK96" s="20"/>
      <c r="AL96" s="20"/>
      <c r="AM96" s="20"/>
      <c r="AN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row>
    <row r="97" spans="2:129" ht="13.25" customHeight="1" x14ac:dyDescent="0.15">
      <c r="B97" s="77" t="s">
        <v>60</v>
      </c>
      <c r="C97" s="86"/>
      <c r="D97" s="73" t="s">
        <v>38</v>
      </c>
      <c r="E97" s="249" t="s">
        <v>61</v>
      </c>
      <c r="F97" s="88">
        <f t="shared" si="20"/>
        <v>2.0348105400000001</v>
      </c>
      <c r="G97" s="88">
        <f t="shared" si="21"/>
        <v>0.18923825030000002</v>
      </c>
      <c r="H97" s="88">
        <f t="shared" si="22"/>
        <v>0.26437041569999997</v>
      </c>
      <c r="I97" s="88">
        <f t="shared" si="23"/>
        <v>1.2172651940000001</v>
      </c>
      <c r="J97" s="248">
        <v>0.36393668000000001</v>
      </c>
      <c r="K97" s="248">
        <v>0.21660641999999999</v>
      </c>
      <c r="L97" s="248">
        <v>4.4512716000000001E-2</v>
      </c>
      <c r="M97" s="248">
        <v>2.7816193E-3</v>
      </c>
      <c r="N97" s="248">
        <v>0.16276044000000001</v>
      </c>
      <c r="O97" s="248">
        <v>2.3696190999999998E-2</v>
      </c>
      <c r="P97" s="248">
        <v>3.2512797E-3</v>
      </c>
      <c r="Q97" s="248">
        <v>1.1816808E-2</v>
      </c>
      <c r="R97" s="248">
        <v>2.9378286E-2</v>
      </c>
      <c r="S97" s="248">
        <v>0</v>
      </c>
      <c r="T97" s="248">
        <v>0</v>
      </c>
      <c r="U97" s="248">
        <v>1.1760701</v>
      </c>
      <c r="W97" s="89">
        <f t="shared" si="24"/>
        <v>2.6958272592592594</v>
      </c>
      <c r="X97" s="249">
        <v>82.366033999999999</v>
      </c>
      <c r="Y97" s="249">
        <v>33.086199000000001</v>
      </c>
      <c r="Z97" s="249">
        <v>6.0586377999999996</v>
      </c>
      <c r="AA97" s="249">
        <v>2.6113756999999998E-3</v>
      </c>
      <c r="AB97" s="249">
        <v>41.951363000000001</v>
      </c>
      <c r="AC97" s="249">
        <v>0.37902373</v>
      </c>
      <c r="AD97" s="249">
        <v>0.88819813000000003</v>
      </c>
      <c r="AE97" s="250">
        <v>1.1900381E-5</v>
      </c>
      <c r="AF97" s="250">
        <v>1.1854298E-7</v>
      </c>
      <c r="AG97" s="78">
        <v>0.20574075999999999</v>
      </c>
      <c r="AH97" s="20"/>
      <c r="AI97" s="66" t="s">
        <v>2584</v>
      </c>
      <c r="AJ97" s="66" t="s">
        <v>2585</v>
      </c>
      <c r="AK97" s="20"/>
      <c r="AL97" s="20"/>
      <c r="AM97" s="20"/>
      <c r="AN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row>
    <row r="98" spans="2:129" ht="13.25" customHeight="1" x14ac:dyDescent="0.15">
      <c r="B98" s="77" t="s">
        <v>62</v>
      </c>
      <c r="C98" s="86"/>
      <c r="D98" s="73" t="s">
        <v>38</v>
      </c>
      <c r="E98" s="249" t="s">
        <v>63</v>
      </c>
      <c r="F98" s="88">
        <f t="shared" si="20"/>
        <v>0.94820878992999991</v>
      </c>
      <c r="G98" s="88">
        <f t="shared" si="21"/>
        <v>6.9658296600000003E-2</v>
      </c>
      <c r="H98" s="88">
        <f t="shared" si="22"/>
        <v>0.12323375742999998</v>
      </c>
      <c r="I98" s="88">
        <f t="shared" si="23"/>
        <v>0.64224669589999994</v>
      </c>
      <c r="J98" s="248">
        <v>0.11307004</v>
      </c>
      <c r="K98" s="248">
        <v>9.0554161999999994E-2</v>
      </c>
      <c r="L98" s="248">
        <v>3.2443756999999997E-2</v>
      </c>
      <c r="M98" s="248">
        <v>8.9848629999999998E-4</v>
      </c>
      <c r="N98" s="248">
        <v>6.7153181000000006E-2</v>
      </c>
      <c r="O98" s="248">
        <v>1.6066292999999999E-3</v>
      </c>
      <c r="P98" s="248">
        <v>2.3583843E-4</v>
      </c>
      <c r="Q98" s="248">
        <v>3.0871529E-3</v>
      </c>
      <c r="R98" s="248">
        <v>1.4689143E-2</v>
      </c>
      <c r="S98" s="248">
        <v>0</v>
      </c>
      <c r="T98" s="248">
        <v>0</v>
      </c>
      <c r="U98" s="248">
        <v>0.62447039999999998</v>
      </c>
      <c r="W98" s="89">
        <f t="shared" si="24"/>
        <v>0.83755585185185177</v>
      </c>
      <c r="X98" s="249">
        <v>54.065061999999998</v>
      </c>
      <c r="Y98" s="249">
        <v>7.1060881</v>
      </c>
      <c r="Z98" s="249">
        <v>0.30711829000000002</v>
      </c>
      <c r="AA98" s="249">
        <v>6.6965763999999998E-4</v>
      </c>
      <c r="AB98" s="249">
        <v>46.446986000000003</v>
      </c>
      <c r="AC98" s="249">
        <v>3.1923435999999999E-2</v>
      </c>
      <c r="AD98" s="249">
        <v>0.17227681</v>
      </c>
      <c r="AE98" s="250">
        <v>3.1222931000000001E-6</v>
      </c>
      <c r="AF98" s="250">
        <v>2.9013681999999999E-8</v>
      </c>
      <c r="AG98" s="78">
        <v>4.4833538999999999E-2</v>
      </c>
      <c r="AH98" s="20"/>
      <c r="AI98" s="66" t="s">
        <v>2586</v>
      </c>
      <c r="AJ98" s="66" t="s">
        <v>2587</v>
      </c>
      <c r="AK98" s="20"/>
      <c r="AL98" s="20"/>
      <c r="AM98" s="20"/>
      <c r="AN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row>
    <row r="99" spans="2:129" ht="13.25" customHeight="1" x14ac:dyDescent="0.15">
      <c r="B99" s="77" t="s">
        <v>64</v>
      </c>
      <c r="C99" s="86"/>
      <c r="D99" s="73" t="s">
        <v>38</v>
      </c>
      <c r="E99" s="249" t="s">
        <v>65</v>
      </c>
      <c r="F99" s="88">
        <f t="shared" si="20"/>
        <v>0.66373997073999991</v>
      </c>
      <c r="G99" s="88">
        <f t="shared" si="21"/>
        <v>1.8242864550000001E-2</v>
      </c>
      <c r="H99" s="88">
        <f t="shared" si="22"/>
        <v>0.11303789429</v>
      </c>
      <c r="I99" s="88">
        <f t="shared" si="23"/>
        <v>0.43306150189999998</v>
      </c>
      <c r="J99" s="248">
        <v>9.939771E-2</v>
      </c>
      <c r="K99" s="248">
        <v>8.0792959999999997E-2</v>
      </c>
      <c r="L99" s="248">
        <v>3.2109688999999997E-2</v>
      </c>
      <c r="M99" s="248">
        <v>8.9739295E-4</v>
      </c>
      <c r="N99" s="248">
        <v>1.5899466000000001E-2</v>
      </c>
      <c r="O99" s="248">
        <v>1.4460056E-3</v>
      </c>
      <c r="P99" s="248">
        <v>1.3524528999999999E-4</v>
      </c>
      <c r="Q99" s="248">
        <v>3.0791888999999999E-3</v>
      </c>
      <c r="R99" s="248">
        <v>1.4689143E-2</v>
      </c>
      <c r="S99" s="248">
        <v>0</v>
      </c>
      <c r="T99" s="248">
        <v>0</v>
      </c>
      <c r="U99" s="248">
        <v>0.41529316999999999</v>
      </c>
      <c r="W99" s="89">
        <f t="shared" si="24"/>
        <v>0.73627933333333329</v>
      </c>
      <c r="X99" s="249">
        <v>53.216939000000004</v>
      </c>
      <c r="Y99" s="249">
        <v>6.1105805000000002</v>
      </c>
      <c r="Z99" s="249">
        <v>0.46602071</v>
      </c>
      <c r="AA99" s="249">
        <v>8.0172727000000002E-4</v>
      </c>
      <c r="AB99" s="249">
        <v>46.413350999999999</v>
      </c>
      <c r="AC99" s="249">
        <v>3.3441734000000001E-2</v>
      </c>
      <c r="AD99" s="249">
        <v>0.19274346000000001</v>
      </c>
      <c r="AE99" s="250">
        <v>1.9830426999999998E-6</v>
      </c>
      <c r="AF99" s="250">
        <v>2.8408019999999998E-8</v>
      </c>
      <c r="AG99" s="78">
        <v>4.4427491999999999E-2</v>
      </c>
      <c r="AH99" s="20"/>
      <c r="AI99" s="66" t="s">
        <v>2588</v>
      </c>
      <c r="AJ99" s="66" t="s">
        <v>2589</v>
      </c>
      <c r="AK99" s="20"/>
      <c r="AL99" s="20"/>
      <c r="AM99" s="20"/>
      <c r="AN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row>
    <row r="100" spans="2:129" ht="13.25" customHeight="1" x14ac:dyDescent="0.15">
      <c r="B100" s="77" t="s">
        <v>66</v>
      </c>
      <c r="C100" s="86"/>
      <c r="D100" s="73" t="s">
        <v>38</v>
      </c>
      <c r="E100" s="249" t="s">
        <v>67</v>
      </c>
      <c r="F100" s="88">
        <f t="shared" si="20"/>
        <v>0.43524846746000001</v>
      </c>
      <c r="G100" s="88">
        <f t="shared" si="21"/>
        <v>2.2765785690000002E-2</v>
      </c>
      <c r="H100" s="88">
        <f t="shared" si="22"/>
        <v>0.11262582447000001</v>
      </c>
      <c r="I100" s="88">
        <f t="shared" si="23"/>
        <v>0.2135673163</v>
      </c>
      <c r="J100" s="248">
        <v>8.6289540999999997E-2</v>
      </c>
      <c r="K100" s="248">
        <v>8.1350868000000007E-2</v>
      </c>
      <c r="L100" s="248">
        <v>3.1147619000000001E-2</v>
      </c>
      <c r="M100" s="248">
        <v>7.2698128999999995E-4</v>
      </c>
      <c r="N100" s="248">
        <v>2.0711072000000001E-2</v>
      </c>
      <c r="O100" s="248">
        <v>1.3277324E-3</v>
      </c>
      <c r="P100" s="248">
        <v>1.2733747000000001E-4</v>
      </c>
      <c r="Q100" s="248">
        <v>1.8892333E-3</v>
      </c>
      <c r="R100" s="248">
        <v>1.4689143E-2</v>
      </c>
      <c r="S100" s="248">
        <v>0</v>
      </c>
      <c r="T100" s="248">
        <v>0</v>
      </c>
      <c r="U100" s="248">
        <v>0.19698894</v>
      </c>
      <c r="W100" s="89">
        <f t="shared" si="24"/>
        <v>0.63918178518518509</v>
      </c>
      <c r="X100" s="249">
        <v>51.684311999999998</v>
      </c>
      <c r="Y100" s="249">
        <v>5.0957381000000002</v>
      </c>
      <c r="Z100" s="249">
        <v>0.17447926999999999</v>
      </c>
      <c r="AA100" s="249">
        <v>3.9616256999999998E-4</v>
      </c>
      <c r="AB100" s="249">
        <v>46.318880999999998</v>
      </c>
      <c r="AC100" s="249">
        <v>1.3606619E-2</v>
      </c>
      <c r="AD100" s="249">
        <v>8.1210379999999999E-2</v>
      </c>
      <c r="AE100" s="250">
        <v>1.5215871999999999E-6</v>
      </c>
      <c r="AF100" s="250">
        <v>2.4869645E-8</v>
      </c>
      <c r="AG100" s="78">
        <v>4.0815704000000001E-2</v>
      </c>
      <c r="AH100" s="20"/>
      <c r="AI100" s="66" t="s">
        <v>2590</v>
      </c>
      <c r="AJ100" s="66" t="s">
        <v>2591</v>
      </c>
      <c r="AK100" s="20"/>
      <c r="AL100" s="20"/>
      <c r="AM100" s="20"/>
      <c r="AN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row>
    <row r="101" spans="2:129" ht="13.25" customHeight="1" x14ac:dyDescent="0.15">
      <c r="B101" s="77" t="s">
        <v>68</v>
      </c>
      <c r="C101" s="86"/>
      <c r="D101" s="73" t="s">
        <v>38</v>
      </c>
      <c r="E101" s="249" t="s">
        <v>69</v>
      </c>
      <c r="F101" s="88">
        <f t="shared" si="20"/>
        <v>0.25752863291700001</v>
      </c>
      <c r="G101" s="88">
        <f t="shared" si="21"/>
        <v>9.1803328199999996E-3</v>
      </c>
      <c r="H101" s="88">
        <f t="shared" si="22"/>
        <v>0.108017176597</v>
      </c>
      <c r="I101" s="88">
        <f t="shared" si="23"/>
        <v>6.75556405E-2</v>
      </c>
      <c r="J101" s="248">
        <v>7.2775483000000002E-2</v>
      </c>
      <c r="K101" s="248">
        <v>7.7427783E-2</v>
      </c>
      <c r="L101" s="248">
        <v>3.0520103E-2</v>
      </c>
      <c r="M101" s="248">
        <v>6.1587207999999995E-4</v>
      </c>
      <c r="N101" s="248">
        <v>7.5796123999999996E-3</v>
      </c>
      <c r="O101" s="248">
        <v>9.8484833999999992E-4</v>
      </c>
      <c r="P101" s="248">
        <v>6.9290596999999995E-5</v>
      </c>
      <c r="Q101" s="248">
        <v>1.2663704999999999E-3</v>
      </c>
      <c r="R101" s="248">
        <v>1.4689143E-2</v>
      </c>
      <c r="S101" s="248">
        <v>0</v>
      </c>
      <c r="T101" s="248">
        <v>0</v>
      </c>
      <c r="U101" s="248">
        <v>5.1600127000000003E-2</v>
      </c>
      <c r="W101" s="89">
        <f t="shared" si="24"/>
        <v>0.53907765185185186</v>
      </c>
      <c r="X101" s="249">
        <v>50.212603999999999</v>
      </c>
      <c r="Y101" s="249">
        <v>3.8284805999999998</v>
      </c>
      <c r="Z101" s="249">
        <v>8.0132650999999999E-2</v>
      </c>
      <c r="AA101" s="249">
        <v>2.3120661E-4</v>
      </c>
      <c r="AB101" s="249">
        <v>46.265177000000001</v>
      </c>
      <c r="AC101" s="249">
        <v>4.7576520999999998E-3</v>
      </c>
      <c r="AD101" s="249">
        <v>3.3824456000000003E-2</v>
      </c>
      <c r="AE101" s="250">
        <v>9.4967544000000005E-7</v>
      </c>
      <c r="AF101" s="250">
        <v>2.3007018000000001E-8</v>
      </c>
      <c r="AG101" s="78">
        <v>3.4046553E-2</v>
      </c>
      <c r="AH101" s="20"/>
      <c r="AI101" s="66" t="s">
        <v>2592</v>
      </c>
      <c r="AJ101" s="66" t="s">
        <v>2593</v>
      </c>
      <c r="AK101" s="20"/>
      <c r="AL101" s="20"/>
      <c r="AM101" s="20"/>
      <c r="AN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row>
    <row r="102" spans="2:129" ht="13.25" customHeight="1" x14ac:dyDescent="0.15">
      <c r="B102" s="77" t="s">
        <v>70</v>
      </c>
      <c r="C102" s="86"/>
      <c r="D102" s="73" t="s">
        <v>38</v>
      </c>
      <c r="E102" s="249" t="s">
        <v>71</v>
      </c>
      <c r="F102" s="88">
        <f t="shared" si="20"/>
        <v>0.23999538491699998</v>
      </c>
      <c r="G102" s="88">
        <f t="shared" si="21"/>
        <v>9.1803328199999996E-3</v>
      </c>
      <c r="H102" s="88">
        <f t="shared" si="22"/>
        <v>0.108017176597</v>
      </c>
      <c r="I102" s="88">
        <f t="shared" si="23"/>
        <v>5.0022392499999999E-2</v>
      </c>
      <c r="J102" s="248">
        <v>7.2775483000000002E-2</v>
      </c>
      <c r="K102" s="248">
        <v>7.7427783E-2</v>
      </c>
      <c r="L102" s="248">
        <v>3.0520103E-2</v>
      </c>
      <c r="M102" s="248">
        <v>6.1587207999999995E-4</v>
      </c>
      <c r="N102" s="248">
        <v>7.5796123999999996E-3</v>
      </c>
      <c r="O102" s="248">
        <v>9.8484833999999992E-4</v>
      </c>
      <c r="P102" s="248">
        <v>6.9290596999999995E-5</v>
      </c>
      <c r="Q102" s="248">
        <v>1.2663704999999999E-3</v>
      </c>
      <c r="R102" s="248">
        <v>1.4689143E-2</v>
      </c>
      <c r="S102" s="248">
        <v>0</v>
      </c>
      <c r="T102" s="248">
        <v>0</v>
      </c>
      <c r="U102" s="248">
        <v>3.4066879000000001E-2</v>
      </c>
      <c r="W102" s="89">
        <f t="shared" si="24"/>
        <v>0.53907765185185186</v>
      </c>
      <c r="X102" s="249">
        <v>50.212603999999999</v>
      </c>
      <c r="Y102" s="249">
        <v>3.8284805999999998</v>
      </c>
      <c r="Z102" s="249">
        <v>8.0132650999999999E-2</v>
      </c>
      <c r="AA102" s="249">
        <v>2.3120661E-4</v>
      </c>
      <c r="AB102" s="249">
        <v>46.265177000000001</v>
      </c>
      <c r="AC102" s="249">
        <v>4.7576520999999998E-3</v>
      </c>
      <c r="AD102" s="249">
        <v>3.3824456000000003E-2</v>
      </c>
      <c r="AE102" s="250">
        <v>9.4967547000000005E-7</v>
      </c>
      <c r="AF102" s="250">
        <v>2.3007018000000001E-8</v>
      </c>
      <c r="AG102" s="78">
        <v>3.4046553E-2</v>
      </c>
      <c r="AH102" s="20"/>
      <c r="AI102" s="66" t="s">
        <v>2594</v>
      </c>
      <c r="AJ102" s="66" t="s">
        <v>2595</v>
      </c>
      <c r="AK102" s="20"/>
      <c r="AL102" s="20"/>
      <c r="AM102" s="20"/>
      <c r="AN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row>
    <row r="103" spans="2:129" ht="13.25" customHeight="1" x14ac:dyDescent="0.15">
      <c r="B103" s="77" t="s">
        <v>72</v>
      </c>
      <c r="C103" s="75"/>
      <c r="D103" s="73" t="s">
        <v>38</v>
      </c>
      <c r="E103" s="249" t="s">
        <v>73</v>
      </c>
      <c r="F103" s="88">
        <f t="shared" si="20"/>
        <v>0.43889677284999995</v>
      </c>
      <c r="G103" s="88">
        <f t="shared" si="21"/>
        <v>7.2551031799999999E-3</v>
      </c>
      <c r="H103" s="88">
        <f t="shared" si="22"/>
        <v>1.5663239070000001E-2</v>
      </c>
      <c r="I103" s="88">
        <f t="shared" si="23"/>
        <v>0.37541587159999995</v>
      </c>
      <c r="J103" s="248">
        <v>4.0562558999999998E-2</v>
      </c>
      <c r="K103" s="248">
        <v>1.4021771000000001E-2</v>
      </c>
      <c r="L103" s="248">
        <v>1.3488165E-3</v>
      </c>
      <c r="M103" s="248">
        <v>2.0651938000000001E-4</v>
      </c>
      <c r="N103" s="248">
        <v>6.0151268000000003E-3</v>
      </c>
      <c r="O103" s="248">
        <v>1.033457E-3</v>
      </c>
      <c r="P103" s="248">
        <v>2.9265157E-4</v>
      </c>
      <c r="Q103" s="248">
        <v>1.0022665999999999E-3</v>
      </c>
      <c r="R103" s="248">
        <v>2.5508935E-2</v>
      </c>
      <c r="S103" s="248">
        <v>0</v>
      </c>
      <c r="T103" s="248">
        <v>0</v>
      </c>
      <c r="U103" s="248">
        <v>0.34890466999999997</v>
      </c>
      <c r="W103" s="93">
        <f t="shared" si="24"/>
        <v>0.30046339999999999</v>
      </c>
      <c r="X103" s="249">
        <v>6.5012144000000003</v>
      </c>
      <c r="Y103" s="249">
        <v>5.1331346</v>
      </c>
      <c r="Z103" s="249">
        <v>0.99900853999999994</v>
      </c>
      <c r="AA103" s="249">
        <v>3.9333057E-4</v>
      </c>
      <c r="AB103" s="249">
        <v>0.13186737000000001</v>
      </c>
      <c r="AC103" s="249">
        <v>5.4365309000000001E-2</v>
      </c>
      <c r="AD103" s="249">
        <v>0.1824452</v>
      </c>
      <c r="AE103" s="78">
        <v>7.7386293000000002E-4</v>
      </c>
      <c r="AF103" s="250">
        <v>4.7040670000000001E-6</v>
      </c>
      <c r="AG103" s="78">
        <v>3.8739348E-2</v>
      </c>
      <c r="AH103" s="20"/>
      <c r="AI103" s="66" t="s">
        <v>2596</v>
      </c>
      <c r="AJ103" s="66" t="s">
        <v>2597</v>
      </c>
      <c r="AK103" s="20"/>
      <c r="AL103" s="20"/>
      <c r="AM103" s="20"/>
      <c r="AN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row>
    <row r="104" spans="2:129" ht="13.25" customHeight="1" x14ac:dyDescent="0.15">
      <c r="B104" s="77" t="s">
        <v>74</v>
      </c>
      <c r="C104" s="75"/>
      <c r="D104" s="73" t="s">
        <v>38</v>
      </c>
      <c r="E104" s="249" t="s">
        <v>75</v>
      </c>
      <c r="F104" s="88">
        <f t="shared" si="20"/>
        <v>0.43465541284999998</v>
      </c>
      <c r="G104" s="88">
        <f t="shared" si="21"/>
        <v>7.2551031799999999E-3</v>
      </c>
      <c r="H104" s="88">
        <f t="shared" si="22"/>
        <v>1.5663239070000001E-2</v>
      </c>
      <c r="I104" s="88">
        <f t="shared" si="23"/>
        <v>0.37117451159999998</v>
      </c>
      <c r="J104" s="248">
        <v>4.0562558999999998E-2</v>
      </c>
      <c r="K104" s="248">
        <v>1.4021771000000001E-2</v>
      </c>
      <c r="L104" s="248">
        <v>1.3488165E-3</v>
      </c>
      <c r="M104" s="248">
        <v>2.0651938000000001E-4</v>
      </c>
      <c r="N104" s="248">
        <v>6.0151268000000003E-3</v>
      </c>
      <c r="O104" s="248">
        <v>1.033457E-3</v>
      </c>
      <c r="P104" s="248">
        <v>2.9265157E-4</v>
      </c>
      <c r="Q104" s="248">
        <v>1.0022665999999999E-3</v>
      </c>
      <c r="R104" s="248">
        <v>2.5508935E-2</v>
      </c>
      <c r="S104" s="248">
        <v>0</v>
      </c>
      <c r="T104" s="248">
        <v>0</v>
      </c>
      <c r="U104" s="248">
        <v>0.34466331</v>
      </c>
      <c r="W104" s="93">
        <f t="shared" si="24"/>
        <v>0.30046339999999999</v>
      </c>
      <c r="X104" s="249">
        <v>6.5012144000000003</v>
      </c>
      <c r="Y104" s="249">
        <v>5.1331346</v>
      </c>
      <c r="Z104" s="249">
        <v>0.99900853999999994</v>
      </c>
      <c r="AA104" s="249">
        <v>3.9333057E-4</v>
      </c>
      <c r="AB104" s="249">
        <v>0.13186737000000001</v>
      </c>
      <c r="AC104" s="249">
        <v>5.4365309000000001E-2</v>
      </c>
      <c r="AD104" s="249">
        <v>0.1824452</v>
      </c>
      <c r="AE104" s="78">
        <v>7.7386293000000002E-4</v>
      </c>
      <c r="AF104" s="250">
        <v>4.7040670000000001E-6</v>
      </c>
      <c r="AG104" s="78">
        <v>3.8739348E-2</v>
      </c>
      <c r="AH104" s="20"/>
      <c r="AI104" s="66" t="s">
        <v>2598</v>
      </c>
      <c r="AJ104" s="66" t="s">
        <v>2599</v>
      </c>
      <c r="AK104" s="20"/>
      <c r="AL104" s="20"/>
      <c r="AM104" s="20"/>
      <c r="AN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row>
    <row r="105" spans="2:129" ht="13.25" customHeight="1" x14ac:dyDescent="0.15">
      <c r="B105" s="77" t="s">
        <v>76</v>
      </c>
      <c r="C105" s="75"/>
      <c r="D105" s="73" t="s">
        <v>38</v>
      </c>
      <c r="E105" s="249" t="s">
        <v>77</v>
      </c>
      <c r="F105" s="88">
        <f t="shared" si="20"/>
        <v>0.23206320133</v>
      </c>
      <c r="G105" s="88">
        <f t="shared" si="21"/>
        <v>4.9404065899999999E-3</v>
      </c>
      <c r="H105" s="88">
        <f t="shared" si="22"/>
        <v>1.572292355E-2</v>
      </c>
      <c r="I105" s="88">
        <f t="shared" si="23"/>
        <v>0.18366971619</v>
      </c>
      <c r="J105" s="248">
        <v>2.7730154999999999E-2</v>
      </c>
      <c r="K105" s="248">
        <v>1.4667533999999999E-2</v>
      </c>
      <c r="L105" s="248">
        <v>8.3378521999999996E-4</v>
      </c>
      <c r="M105" s="248">
        <v>4.3196682000000002E-4</v>
      </c>
      <c r="N105" s="248">
        <v>3.5990881999999999E-3</v>
      </c>
      <c r="O105" s="248">
        <v>9.0935156999999997E-4</v>
      </c>
      <c r="P105" s="248">
        <v>2.2160433000000001E-4</v>
      </c>
      <c r="Q105" s="248">
        <v>4.4798648999999998E-4</v>
      </c>
      <c r="R105" s="248">
        <v>0.18284338</v>
      </c>
      <c r="S105" s="248">
        <v>0</v>
      </c>
      <c r="T105" s="248">
        <v>0</v>
      </c>
      <c r="U105" s="248">
        <v>3.7834970000000001E-4</v>
      </c>
      <c r="W105" s="93">
        <f t="shared" si="24"/>
        <v>0.20540855555555554</v>
      </c>
      <c r="X105" s="249">
        <v>13.662302</v>
      </c>
      <c r="Y105" s="249">
        <v>13.480907999999999</v>
      </c>
      <c r="Z105" s="249">
        <v>0.11402307</v>
      </c>
      <c r="AA105" s="249">
        <v>1.0102620000000001E-4</v>
      </c>
      <c r="AB105" s="249">
        <v>2.7693408999999999E-2</v>
      </c>
      <c r="AC105" s="249">
        <v>6.7673452999999998E-3</v>
      </c>
      <c r="AD105" s="249">
        <v>3.2809041999999997E-2</v>
      </c>
      <c r="AE105" s="250">
        <v>5.1012639000000001E-7</v>
      </c>
      <c r="AF105" s="250">
        <v>1.3364512E-9</v>
      </c>
      <c r="AG105" s="78">
        <v>0.13070179000000001</v>
      </c>
      <c r="AH105" s="20"/>
      <c r="AI105" s="66" t="s">
        <v>2600</v>
      </c>
      <c r="AJ105" s="66" t="s">
        <v>2601</v>
      </c>
      <c r="AK105" s="20"/>
      <c r="AL105" s="20"/>
      <c r="AM105" s="20"/>
      <c r="AN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row>
    <row r="106" spans="2:129" ht="13.25" customHeight="1" x14ac:dyDescent="0.15">
      <c r="B106" s="67"/>
      <c r="C106" s="83"/>
      <c r="D106" s="83"/>
      <c r="E106" s="20"/>
      <c r="F106" s="23"/>
      <c r="G106" s="23"/>
      <c r="H106" s="23"/>
      <c r="I106" s="23"/>
      <c r="J106" s="23"/>
      <c r="K106" s="23"/>
      <c r="L106" s="23"/>
      <c r="M106" s="23"/>
      <c r="N106" s="23"/>
      <c r="O106" s="23"/>
      <c r="P106" s="23"/>
      <c r="Q106" s="23"/>
      <c r="R106" s="23"/>
      <c r="S106" s="23"/>
      <c r="T106" s="23"/>
      <c r="U106" s="23"/>
      <c r="W106" s="246"/>
      <c r="X106" s="247"/>
      <c r="Y106" s="247"/>
      <c r="Z106" s="247"/>
      <c r="AA106" s="247"/>
      <c r="AB106" s="247"/>
      <c r="AC106" s="247"/>
      <c r="AD106" s="247"/>
      <c r="AE106" s="28"/>
      <c r="AF106" s="28"/>
      <c r="AG106" s="28"/>
      <c r="AH106" s="20"/>
      <c r="AI106" s="66" t="s">
        <v>2602</v>
      </c>
      <c r="AJ106" s="66" t="s">
        <v>2603</v>
      </c>
      <c r="AK106" s="20"/>
      <c r="AL106" s="20"/>
      <c r="AM106" s="20"/>
      <c r="AN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row>
    <row r="107" spans="2:129" ht="13.25" customHeight="1" x14ac:dyDescent="0.15">
      <c r="B107" s="77" t="s">
        <v>2604</v>
      </c>
      <c r="C107" s="83"/>
      <c r="D107" s="73" t="s">
        <v>38</v>
      </c>
      <c r="E107" s="201" t="s">
        <v>2605</v>
      </c>
      <c r="F107" s="202">
        <f t="shared" ref="F107:F123" si="25">G107+H107+I107+J107</f>
        <v>0.35961430615000001</v>
      </c>
      <c r="G107" s="202">
        <f t="shared" ref="G107:G123" si="26">M107+N107+O107</f>
        <v>2.6510719869999998E-2</v>
      </c>
      <c r="H107" s="202">
        <f t="shared" ref="H107:H123" si="27">K107+L107+P107</f>
        <v>6.4620908579999997E-2</v>
      </c>
      <c r="I107" s="202">
        <f t="shared" ref="I107:I123" si="28">Q107+IF(R107="x",0,R107)+IF(S107="x",0,S107)+IF(T107="x",0,T107)+U107</f>
        <v>0.19730756570000002</v>
      </c>
      <c r="J107" s="201">
        <v>7.1175111999999999E-2</v>
      </c>
      <c r="K107" s="201">
        <v>4.2831596E-2</v>
      </c>
      <c r="L107" s="201">
        <v>2.1450714999999999E-2</v>
      </c>
      <c r="M107" s="201">
        <v>6.2306676999999999E-4</v>
      </c>
      <c r="N107" s="201">
        <v>2.0518821999999999E-2</v>
      </c>
      <c r="O107" s="201">
        <v>5.3688310999999997E-3</v>
      </c>
      <c r="P107" s="201">
        <v>3.3859758000000001E-4</v>
      </c>
      <c r="Q107" s="201">
        <v>3.4554857000000001E-3</v>
      </c>
      <c r="R107" s="201">
        <v>0</v>
      </c>
      <c r="S107" s="201">
        <v>0</v>
      </c>
      <c r="T107" s="201">
        <v>0</v>
      </c>
      <c r="U107" s="201">
        <v>0.19385208000000001</v>
      </c>
      <c r="W107" s="246">
        <f t="shared" ref="W107:W123" si="29">J107/0.135</f>
        <v>0.52722305185185181</v>
      </c>
      <c r="X107" s="191">
        <v>21.501024000000001</v>
      </c>
      <c r="Y107" s="191">
        <v>5.2629579</v>
      </c>
      <c r="Z107" s="191">
        <v>0.34223068000000001</v>
      </c>
      <c r="AA107" s="191">
        <v>7.0002441999999999E-4</v>
      </c>
      <c r="AB107" s="191">
        <v>15.727579</v>
      </c>
      <c r="AC107" s="191">
        <v>2.9707356000000001E-2</v>
      </c>
      <c r="AD107" s="191">
        <v>0.13784874999999999</v>
      </c>
      <c r="AE107" s="76">
        <v>1.6143772E-6</v>
      </c>
      <c r="AF107" s="76">
        <v>2.1641406999999999E-8</v>
      </c>
      <c r="AG107" s="20">
        <v>3.9040378000000001E-2</v>
      </c>
      <c r="AH107" s="20"/>
      <c r="AI107" s="66" t="s">
        <v>2606</v>
      </c>
      <c r="AJ107" s="66" t="s">
        <v>2607</v>
      </c>
      <c r="AK107" s="20"/>
      <c r="AL107" s="20"/>
      <c r="AM107" s="20"/>
      <c r="AN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row>
    <row r="108" spans="2:129" ht="13.25" customHeight="1" x14ac:dyDescent="0.15">
      <c r="B108" s="77" t="s">
        <v>2608</v>
      </c>
      <c r="C108" s="83"/>
      <c r="D108" s="73" t="s">
        <v>38</v>
      </c>
      <c r="E108" s="201" t="s">
        <v>2609</v>
      </c>
      <c r="F108" s="202">
        <f t="shared" si="25"/>
        <v>0.20133612244999999</v>
      </c>
      <c r="G108" s="202">
        <f t="shared" si="26"/>
        <v>2.0788484599999997E-2</v>
      </c>
      <c r="H108" s="202">
        <f t="shared" si="27"/>
        <v>0.13590569619000001</v>
      </c>
      <c r="I108" s="202">
        <f t="shared" si="28"/>
        <v>1.9211936599999998E-3</v>
      </c>
      <c r="J108" s="201">
        <v>4.2720748000000003E-2</v>
      </c>
      <c r="K108" s="201">
        <v>9.1779753000000006E-2</v>
      </c>
      <c r="L108" s="201">
        <v>4.3211285000000002E-2</v>
      </c>
      <c r="M108" s="201">
        <v>3.8498740000000002E-4</v>
      </c>
      <c r="N108" s="201">
        <v>8.7246411999999992E-3</v>
      </c>
      <c r="O108" s="201">
        <v>1.1678856E-2</v>
      </c>
      <c r="P108" s="201">
        <v>9.1465819000000005E-4</v>
      </c>
      <c r="Q108" s="201">
        <v>1.6643027999999999E-3</v>
      </c>
      <c r="R108" s="201">
        <v>0</v>
      </c>
      <c r="S108" s="201">
        <v>0</v>
      </c>
      <c r="T108" s="201">
        <v>0</v>
      </c>
      <c r="U108" s="201">
        <v>2.5689085999999999E-4</v>
      </c>
      <c r="W108" s="246">
        <f t="shared" si="29"/>
        <v>0.31644998518518519</v>
      </c>
      <c r="X108" s="191">
        <v>29.180727000000001</v>
      </c>
      <c r="Y108" s="191">
        <v>2.7023910999999998</v>
      </c>
      <c r="Z108" s="191">
        <v>0.10132945</v>
      </c>
      <c r="AA108" s="191">
        <v>3.2088721999999999E-4</v>
      </c>
      <c r="AB108" s="191">
        <v>26.323069</v>
      </c>
      <c r="AC108" s="191">
        <v>6.7539909000000004E-3</v>
      </c>
      <c r="AD108" s="191">
        <v>4.6863059999999998E-2</v>
      </c>
      <c r="AE108" s="76">
        <v>1.704434E-6</v>
      </c>
      <c r="AF108" s="76">
        <v>2.1029954999999999E-8</v>
      </c>
      <c r="AG108" s="20">
        <v>2.2484822000000002E-2</v>
      </c>
      <c r="AH108" s="20"/>
      <c r="AI108" s="66" t="s">
        <v>2610</v>
      </c>
      <c r="AJ108" s="66" t="s">
        <v>2611</v>
      </c>
      <c r="AK108" s="20"/>
      <c r="AL108" s="20"/>
      <c r="AM108" s="20"/>
      <c r="AN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row>
    <row r="109" spans="2:129" ht="13.25" customHeight="1" x14ac:dyDescent="0.15">
      <c r="B109" s="77" t="s">
        <v>2612</v>
      </c>
      <c r="C109" s="83"/>
      <c r="D109" s="73" t="s">
        <v>38</v>
      </c>
      <c r="E109" s="201" t="s">
        <v>2613</v>
      </c>
      <c r="F109" s="202">
        <f t="shared" si="25"/>
        <v>0.12988802651</v>
      </c>
      <c r="G109" s="202">
        <f t="shared" si="26"/>
        <v>1.4373745550000001E-2</v>
      </c>
      <c r="H109" s="202">
        <f t="shared" si="27"/>
        <v>6.265764766000001E-2</v>
      </c>
      <c r="I109" s="202">
        <f t="shared" si="28"/>
        <v>3.9430202999999999E-3</v>
      </c>
      <c r="J109" s="201">
        <v>4.8913613000000002E-2</v>
      </c>
      <c r="K109" s="201">
        <v>3.6400564000000003E-2</v>
      </c>
      <c r="L109" s="201">
        <v>2.6034491E-2</v>
      </c>
      <c r="M109" s="201">
        <v>4.1661524999999999E-4</v>
      </c>
      <c r="N109" s="201">
        <v>9.6924856E-3</v>
      </c>
      <c r="O109" s="201">
        <v>4.2646447000000004E-3</v>
      </c>
      <c r="P109" s="201">
        <v>2.2259265999999999E-4</v>
      </c>
      <c r="Q109" s="201">
        <v>2.2687341000000001E-3</v>
      </c>
      <c r="R109" s="201">
        <v>0</v>
      </c>
      <c r="S109" s="201">
        <v>0</v>
      </c>
      <c r="T109" s="201">
        <v>0</v>
      </c>
      <c r="U109" s="201">
        <v>1.6742861999999999E-3</v>
      </c>
      <c r="W109" s="246">
        <f t="shared" si="29"/>
        <v>0.36232305925925923</v>
      </c>
      <c r="X109" s="191">
        <v>27.762238</v>
      </c>
      <c r="Y109" s="191">
        <v>3.339515</v>
      </c>
      <c r="Z109" s="191">
        <v>0.66949990999999998</v>
      </c>
      <c r="AA109" s="191">
        <v>4.0846832999999998E-4</v>
      </c>
      <c r="AB109" s="191">
        <v>23.569666000000002</v>
      </c>
      <c r="AC109" s="191">
        <v>1.2664496000000001E-2</v>
      </c>
      <c r="AD109" s="191">
        <v>0.17048430000000001</v>
      </c>
      <c r="AE109" s="76">
        <v>8.2146308E-7</v>
      </c>
      <c r="AF109" s="76">
        <v>1.4950255E-8</v>
      </c>
      <c r="AG109" s="20">
        <v>2.7057144000000002E-2</v>
      </c>
      <c r="AH109" s="20"/>
      <c r="AI109" s="66" t="s">
        <v>2614</v>
      </c>
      <c r="AJ109" s="66" t="s">
        <v>2615</v>
      </c>
      <c r="AK109" s="20"/>
      <c r="AL109" s="20"/>
      <c r="AM109" s="20"/>
      <c r="AN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row>
    <row r="110" spans="2:129" ht="13.25" customHeight="1" x14ac:dyDescent="0.15">
      <c r="B110" s="77" t="s">
        <v>2616</v>
      </c>
      <c r="C110" s="83"/>
      <c r="D110" s="73" t="s">
        <v>38</v>
      </c>
      <c r="E110" s="201" t="s">
        <v>2617</v>
      </c>
      <c r="F110" s="202">
        <f t="shared" si="25"/>
        <v>0.34422396809</v>
      </c>
      <c r="G110" s="202">
        <f t="shared" si="26"/>
        <v>2.881827554E-2</v>
      </c>
      <c r="H110" s="202">
        <f t="shared" si="27"/>
        <v>5.9261677650000004E-2</v>
      </c>
      <c r="I110" s="202">
        <f t="shared" si="28"/>
        <v>0.18435066089999999</v>
      </c>
      <c r="J110" s="201">
        <v>7.1793354000000004E-2</v>
      </c>
      <c r="K110" s="201">
        <v>4.7807427E-2</v>
      </c>
      <c r="L110" s="201">
        <v>1.1012552E-2</v>
      </c>
      <c r="M110" s="201">
        <v>6.8605684E-4</v>
      </c>
      <c r="N110" s="201">
        <v>2.4527686E-2</v>
      </c>
      <c r="O110" s="201">
        <v>3.6045326999999999E-3</v>
      </c>
      <c r="P110" s="201">
        <v>4.4169864999999998E-4</v>
      </c>
      <c r="Q110" s="201">
        <v>2.2347609E-3</v>
      </c>
      <c r="R110" s="201">
        <v>0</v>
      </c>
      <c r="S110" s="201">
        <v>0</v>
      </c>
      <c r="T110" s="201">
        <v>0</v>
      </c>
      <c r="U110" s="201">
        <v>0.1821159</v>
      </c>
      <c r="W110" s="246">
        <f t="shared" si="29"/>
        <v>0.53180262222222219</v>
      </c>
      <c r="X110" s="191">
        <v>22.680772000000001</v>
      </c>
      <c r="Y110" s="191">
        <v>5.4256757999999996</v>
      </c>
      <c r="Z110" s="191">
        <v>0.30897755999999998</v>
      </c>
      <c r="AA110" s="191">
        <v>2.2376493000000001E-2</v>
      </c>
      <c r="AB110" s="191">
        <v>16.770344000000001</v>
      </c>
      <c r="AC110" s="191">
        <v>2.4557051E-2</v>
      </c>
      <c r="AD110" s="191">
        <v>0.12884112</v>
      </c>
      <c r="AE110" s="76">
        <v>1.6931470999999999E-6</v>
      </c>
      <c r="AF110" s="76">
        <v>1.216238E-8</v>
      </c>
      <c r="AG110" s="20">
        <v>3.2173510000000002E-2</v>
      </c>
      <c r="AH110" s="20"/>
      <c r="AI110" s="66" t="s">
        <v>2618</v>
      </c>
      <c r="AJ110" s="66" t="s">
        <v>2619</v>
      </c>
      <c r="AK110" s="20"/>
      <c r="AL110" s="20"/>
      <c r="AM110" s="20"/>
      <c r="AN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row>
    <row r="111" spans="2:129" ht="13.25" customHeight="1" x14ac:dyDescent="0.15">
      <c r="B111" s="77" t="s">
        <v>2620</v>
      </c>
      <c r="C111" s="83"/>
      <c r="D111" s="73" t="s">
        <v>38</v>
      </c>
      <c r="E111" s="201" t="s">
        <v>2621</v>
      </c>
      <c r="F111" s="202">
        <f t="shared" si="25"/>
        <v>0.25454165231000003</v>
      </c>
      <c r="G111" s="202">
        <f t="shared" si="26"/>
        <v>2.4707732789999999E-2</v>
      </c>
      <c r="H111" s="202">
        <f t="shared" si="27"/>
        <v>0.12214132712</v>
      </c>
      <c r="I111" s="202">
        <f t="shared" si="28"/>
        <v>4.4648440400000003E-2</v>
      </c>
      <c r="J111" s="201">
        <v>6.3044152000000006E-2</v>
      </c>
      <c r="K111" s="201">
        <v>9.3114204000000006E-2</v>
      </c>
      <c r="L111" s="201">
        <v>2.8126684999999998E-2</v>
      </c>
      <c r="M111" s="201">
        <v>4.4349778999999999E-4</v>
      </c>
      <c r="N111" s="201">
        <v>1.2082498000000001E-2</v>
      </c>
      <c r="O111" s="201">
        <v>1.2181737E-2</v>
      </c>
      <c r="P111" s="201">
        <v>9.0043812E-4</v>
      </c>
      <c r="Q111" s="201">
        <v>1.6133204E-3</v>
      </c>
      <c r="R111" s="201">
        <v>0</v>
      </c>
      <c r="S111" s="201">
        <v>0</v>
      </c>
      <c r="T111" s="201">
        <v>0</v>
      </c>
      <c r="U111" s="201">
        <v>4.3035120000000003E-2</v>
      </c>
      <c r="W111" s="246">
        <f t="shared" si="29"/>
        <v>0.46699371851851851</v>
      </c>
      <c r="X111" s="191">
        <v>20.109569</v>
      </c>
      <c r="Y111" s="191">
        <v>3.6712672999999998</v>
      </c>
      <c r="Z111" s="191">
        <v>0.15522589000000001</v>
      </c>
      <c r="AA111" s="191">
        <v>3.8168491999999998E-4</v>
      </c>
      <c r="AB111" s="191">
        <v>16.197863000000002</v>
      </c>
      <c r="AC111" s="191">
        <v>1.2189088000000001E-2</v>
      </c>
      <c r="AD111" s="191">
        <v>7.2642118000000006E-2</v>
      </c>
      <c r="AE111" s="76">
        <v>1.6629805999999999E-6</v>
      </c>
      <c r="AF111" s="76">
        <v>1.8999664E-8</v>
      </c>
      <c r="AG111" s="20">
        <v>2.2219855E-2</v>
      </c>
      <c r="AH111" s="20"/>
      <c r="AI111" s="66" t="s">
        <v>2622</v>
      </c>
      <c r="AJ111" s="66" t="s">
        <v>2623</v>
      </c>
      <c r="AK111" s="20"/>
      <c r="AL111" s="20"/>
      <c r="AM111" s="20"/>
      <c r="AN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row>
    <row r="112" spans="2:129" ht="13.25" customHeight="1" x14ac:dyDescent="0.15">
      <c r="B112" s="77" t="s">
        <v>2624</v>
      </c>
      <c r="C112" s="83"/>
      <c r="D112" s="73" t="s">
        <v>38</v>
      </c>
      <c r="E112" s="201" t="s">
        <v>2625</v>
      </c>
      <c r="F112" s="202">
        <f t="shared" si="25"/>
        <v>0.25935661590000003</v>
      </c>
      <c r="G112" s="202">
        <f t="shared" si="26"/>
        <v>3.9421043500000003E-2</v>
      </c>
      <c r="H112" s="202">
        <f t="shared" si="27"/>
        <v>0.10048156790000001</v>
      </c>
      <c r="I112" s="202">
        <f t="shared" si="28"/>
        <v>9.4081245000000001E-3</v>
      </c>
      <c r="J112" s="201">
        <v>0.11004588</v>
      </c>
      <c r="K112" s="201">
        <v>6.9513663000000003E-2</v>
      </c>
      <c r="L112" s="201">
        <v>2.9872954E-2</v>
      </c>
      <c r="M112" s="201">
        <v>7.6523450000000001E-4</v>
      </c>
      <c r="N112" s="201">
        <v>2.8078888999999999E-2</v>
      </c>
      <c r="O112" s="201">
        <v>1.057692E-2</v>
      </c>
      <c r="P112" s="201">
        <v>1.0949509E-3</v>
      </c>
      <c r="Q112" s="201">
        <v>5.9213432999999996E-3</v>
      </c>
      <c r="R112" s="201">
        <v>0</v>
      </c>
      <c r="S112" s="201">
        <v>0</v>
      </c>
      <c r="T112" s="201">
        <v>0</v>
      </c>
      <c r="U112" s="201">
        <v>3.4867812000000001E-3</v>
      </c>
      <c r="W112" s="246">
        <f t="shared" si="29"/>
        <v>0.81515466666666658</v>
      </c>
      <c r="X112" s="191">
        <v>31.738454000000001</v>
      </c>
      <c r="Y112" s="191">
        <v>9.389545</v>
      </c>
      <c r="Z112" s="191">
        <v>1.2502795</v>
      </c>
      <c r="AA112" s="191">
        <v>9.4337331000000002E-4</v>
      </c>
      <c r="AB112" s="191">
        <v>20.606604000000001</v>
      </c>
      <c r="AC112" s="191">
        <v>5.2518514000000002E-2</v>
      </c>
      <c r="AD112" s="191">
        <v>0.43856444999999999</v>
      </c>
      <c r="AE112" s="76">
        <v>2.0837839999999998E-6</v>
      </c>
      <c r="AF112" s="76">
        <v>2.0538932000000001E-8</v>
      </c>
      <c r="AG112" s="20">
        <v>6.5805665999999999E-2</v>
      </c>
      <c r="AH112" s="20"/>
      <c r="AI112" s="66" t="s">
        <v>2626</v>
      </c>
      <c r="AJ112" s="66" t="s">
        <v>2627</v>
      </c>
      <c r="AK112" s="20"/>
      <c r="AL112" s="20"/>
      <c r="AM112" s="20"/>
      <c r="AN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row>
    <row r="113" spans="2:129" ht="13.25" customHeight="1" x14ac:dyDescent="0.15">
      <c r="B113" s="77" t="s">
        <v>2628</v>
      </c>
      <c r="C113" s="83"/>
      <c r="D113" s="73" t="s">
        <v>38</v>
      </c>
      <c r="E113" s="201" t="s">
        <v>2629</v>
      </c>
      <c r="F113" s="202">
        <f t="shared" si="25"/>
        <v>0.30974436993000004</v>
      </c>
      <c r="G113" s="202">
        <f t="shared" si="26"/>
        <v>1.4286814670000002E-2</v>
      </c>
      <c r="H113" s="202">
        <f t="shared" si="27"/>
        <v>0.18512056926000001</v>
      </c>
      <c r="I113" s="202">
        <f t="shared" si="28"/>
        <v>2.4513671000000001E-2</v>
      </c>
      <c r="J113" s="201">
        <v>8.5823314999999997E-2</v>
      </c>
      <c r="K113" s="201">
        <v>8.7567822000000003E-2</v>
      </c>
      <c r="L113" s="201">
        <v>9.6571995999999993E-2</v>
      </c>
      <c r="M113" s="201">
        <v>5.4333037E-4</v>
      </c>
      <c r="N113" s="201">
        <v>1.5958652E-2</v>
      </c>
      <c r="O113" s="201">
        <v>-2.2151676999999999E-3</v>
      </c>
      <c r="P113" s="201">
        <v>9.8075126000000002E-4</v>
      </c>
      <c r="Q113" s="201">
        <v>2.6391729999999999E-3</v>
      </c>
      <c r="R113" s="201">
        <v>0</v>
      </c>
      <c r="S113" s="201">
        <v>0</v>
      </c>
      <c r="T113" s="201">
        <v>0</v>
      </c>
      <c r="U113" s="201">
        <v>2.1874497999999999E-2</v>
      </c>
      <c r="W113" s="246">
        <f t="shared" si="29"/>
        <v>0.63572825925925924</v>
      </c>
      <c r="X113" s="191">
        <v>21.095891999999999</v>
      </c>
      <c r="Y113" s="191">
        <v>4.7330454</v>
      </c>
      <c r="Z113" s="191">
        <v>0.25941340000000002</v>
      </c>
      <c r="AA113" s="191">
        <v>9.8433299000000004E-4</v>
      </c>
      <c r="AB113" s="191">
        <v>15.959319000000001</v>
      </c>
      <c r="AC113" s="191">
        <v>2.0327764000000002E-2</v>
      </c>
      <c r="AD113" s="191">
        <v>0.12280191</v>
      </c>
      <c r="AE113" s="76">
        <v>7.7640497999999995E-7</v>
      </c>
      <c r="AF113" s="76">
        <v>3.2496022000000002E-8</v>
      </c>
      <c r="AG113" s="20">
        <v>3.4213453999999997E-2</v>
      </c>
      <c r="AH113" s="20"/>
      <c r="AI113" s="66" t="s">
        <v>2630</v>
      </c>
      <c r="AJ113" s="66" t="s">
        <v>2631</v>
      </c>
      <c r="AK113" s="20"/>
      <c r="AL113" s="20"/>
      <c r="AM113" s="20"/>
      <c r="AN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row>
    <row r="114" spans="2:129" ht="13.25" customHeight="1" x14ac:dyDescent="0.15">
      <c r="B114" s="77" t="s">
        <v>2632</v>
      </c>
      <c r="C114" s="83"/>
      <c r="D114" s="73" t="s">
        <v>38</v>
      </c>
      <c r="E114" s="201" t="s">
        <v>2633</v>
      </c>
      <c r="F114" s="202">
        <f t="shared" si="25"/>
        <v>1.00019906403</v>
      </c>
      <c r="G114" s="202">
        <f t="shared" si="26"/>
        <v>5.8011679600000005E-2</v>
      </c>
      <c r="H114" s="202">
        <f t="shared" si="27"/>
        <v>9.9322500529999996E-2</v>
      </c>
      <c r="I114" s="202">
        <f t="shared" si="28"/>
        <v>0.65140001390000002</v>
      </c>
      <c r="J114" s="201">
        <v>0.19146487000000001</v>
      </c>
      <c r="K114" s="201">
        <v>7.5818136999999994E-2</v>
      </c>
      <c r="L114" s="201">
        <v>2.2824833999999999E-2</v>
      </c>
      <c r="M114" s="201">
        <v>2.9368965000000002E-3</v>
      </c>
      <c r="N114" s="201">
        <v>4.6356659000000001E-2</v>
      </c>
      <c r="O114" s="201">
        <v>8.7181241000000003E-3</v>
      </c>
      <c r="P114" s="201">
        <v>6.7952952999999995E-4</v>
      </c>
      <c r="Q114" s="201">
        <v>4.9356239E-3</v>
      </c>
      <c r="R114" s="201">
        <v>0</v>
      </c>
      <c r="S114" s="201">
        <v>0</v>
      </c>
      <c r="T114" s="201">
        <v>0</v>
      </c>
      <c r="U114" s="201">
        <v>0.64646439</v>
      </c>
      <c r="W114" s="246">
        <f t="shared" si="29"/>
        <v>1.4182582962962962</v>
      </c>
      <c r="X114" s="191">
        <v>26.286525000000001</v>
      </c>
      <c r="Y114" s="191">
        <v>8.7710076000000008</v>
      </c>
      <c r="Z114" s="191">
        <v>0.67992518999999996</v>
      </c>
      <c r="AA114" s="191">
        <v>1.285844E-3</v>
      </c>
      <c r="AB114" s="191">
        <v>16.454922</v>
      </c>
      <c r="AC114" s="191">
        <v>5.6529358000000002E-2</v>
      </c>
      <c r="AD114" s="191">
        <v>0.32285562000000001</v>
      </c>
      <c r="AE114" s="76">
        <v>3.9995326000000001E-6</v>
      </c>
      <c r="AF114" s="76">
        <v>2.7292541000000001E-8</v>
      </c>
      <c r="AG114" s="20">
        <v>5.4130781000000003E-2</v>
      </c>
      <c r="AH114" s="20"/>
      <c r="AI114" s="66" t="s">
        <v>2634</v>
      </c>
      <c r="AJ114" s="66" t="s">
        <v>2635</v>
      </c>
      <c r="AK114" s="20"/>
      <c r="AL114" s="20"/>
      <c r="AM114" s="20"/>
      <c r="AN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row>
    <row r="115" spans="2:129" ht="13.25" customHeight="1" x14ac:dyDescent="0.15">
      <c r="B115" s="77" t="s">
        <v>2636</v>
      </c>
      <c r="C115" s="83"/>
      <c r="D115" s="73" t="s">
        <v>38</v>
      </c>
      <c r="E115" s="201" t="s">
        <v>2637</v>
      </c>
      <c r="F115" s="202">
        <f t="shared" si="25"/>
        <v>0.31851845887999997</v>
      </c>
      <c r="G115" s="202">
        <f t="shared" si="26"/>
        <v>2.381154961E-2</v>
      </c>
      <c r="H115" s="202">
        <f t="shared" si="27"/>
        <v>7.8532926069999995E-2</v>
      </c>
      <c r="I115" s="202">
        <f t="shared" si="28"/>
        <v>0.1306435182</v>
      </c>
      <c r="J115" s="201">
        <v>8.5530465E-2</v>
      </c>
      <c r="K115" s="201">
        <v>4.4527461999999997E-2</v>
      </c>
      <c r="L115" s="201">
        <v>3.3632579000000003E-2</v>
      </c>
      <c r="M115" s="201">
        <v>6.3271701000000005E-4</v>
      </c>
      <c r="N115" s="201">
        <v>1.6961269000000001E-2</v>
      </c>
      <c r="O115" s="201">
        <v>6.2175635999999999E-3</v>
      </c>
      <c r="P115" s="201">
        <v>3.7288506999999998E-4</v>
      </c>
      <c r="Q115" s="201">
        <v>4.0032082000000004E-3</v>
      </c>
      <c r="R115" s="201">
        <v>0</v>
      </c>
      <c r="S115" s="201">
        <v>0</v>
      </c>
      <c r="T115" s="201">
        <v>0</v>
      </c>
      <c r="U115" s="201">
        <v>0.12664031000000001</v>
      </c>
      <c r="W115" s="246">
        <f t="shared" si="29"/>
        <v>0.63355899999999998</v>
      </c>
      <c r="X115" s="191">
        <v>28.979037000000002</v>
      </c>
      <c r="Y115" s="191">
        <v>5.9695252999999999</v>
      </c>
      <c r="Z115" s="191">
        <v>0.42274602999999999</v>
      </c>
      <c r="AA115" s="191">
        <v>7.1393023000000005E-4</v>
      </c>
      <c r="AB115" s="191">
        <v>22.380955</v>
      </c>
      <c r="AC115" s="191">
        <v>4.8435392000000001E-2</v>
      </c>
      <c r="AD115" s="191">
        <v>0.15666166000000001</v>
      </c>
      <c r="AE115" s="76">
        <v>1.8837468999999999E-6</v>
      </c>
      <c r="AF115" s="76">
        <v>2.8025473E-8</v>
      </c>
      <c r="AG115" s="20">
        <v>4.5749891000000001E-2</v>
      </c>
      <c r="AH115" s="20"/>
      <c r="AI115" s="66" t="s">
        <v>2638</v>
      </c>
      <c r="AJ115" s="66" t="s">
        <v>2639</v>
      </c>
      <c r="AK115" s="20"/>
      <c r="AL115" s="20"/>
      <c r="AM115" s="20"/>
      <c r="AN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row>
    <row r="116" spans="2:129" ht="13.25" customHeight="1" x14ac:dyDescent="0.15">
      <c r="B116" s="77" t="s">
        <v>2640</v>
      </c>
      <c r="C116" s="83"/>
      <c r="D116" s="73" t="s">
        <v>38</v>
      </c>
      <c r="E116" s="201" t="s">
        <v>2641</v>
      </c>
      <c r="F116" s="202">
        <f t="shared" si="25"/>
        <v>0.20312034041000002</v>
      </c>
      <c r="G116" s="202">
        <f t="shared" si="26"/>
        <v>1.9837124019999999E-2</v>
      </c>
      <c r="H116" s="202">
        <f t="shared" si="27"/>
        <v>0.12724600889000001</v>
      </c>
      <c r="I116" s="202">
        <f t="shared" si="28"/>
        <v>1.3471892500000001E-2</v>
      </c>
      <c r="J116" s="201">
        <v>4.2565314999999999E-2</v>
      </c>
      <c r="K116" s="201">
        <v>8.2470572000000006E-2</v>
      </c>
      <c r="L116" s="201">
        <v>4.3951070000000002E-2</v>
      </c>
      <c r="M116" s="201">
        <v>3.9234642000000002E-4</v>
      </c>
      <c r="N116" s="201">
        <v>9.2493335999999995E-3</v>
      </c>
      <c r="O116" s="201">
        <v>1.0195444E-2</v>
      </c>
      <c r="P116" s="201">
        <v>8.2436689000000001E-4</v>
      </c>
      <c r="Q116" s="201">
        <v>1.6839095000000001E-3</v>
      </c>
      <c r="R116" s="201">
        <v>0</v>
      </c>
      <c r="S116" s="201">
        <v>0</v>
      </c>
      <c r="T116" s="201">
        <v>0</v>
      </c>
      <c r="U116" s="201">
        <v>1.1787983E-2</v>
      </c>
      <c r="W116" s="246">
        <f t="shared" si="29"/>
        <v>0.31529862962962962</v>
      </c>
      <c r="X116" s="191">
        <v>31.574615999999999</v>
      </c>
      <c r="Y116" s="191">
        <v>2.7852001</v>
      </c>
      <c r="Z116" s="191">
        <v>0.10650345</v>
      </c>
      <c r="AA116" s="191">
        <v>3.3178025999999999E-4</v>
      </c>
      <c r="AB116" s="191">
        <v>28.625164000000002</v>
      </c>
      <c r="AC116" s="191">
        <v>7.4284683000000002E-3</v>
      </c>
      <c r="AD116" s="191">
        <v>4.9987741000000002E-2</v>
      </c>
      <c r="AE116" s="76">
        <v>1.5894155000000001E-6</v>
      </c>
      <c r="AF116" s="76">
        <v>2.1079655E-8</v>
      </c>
      <c r="AG116" s="20">
        <v>2.2821589E-2</v>
      </c>
      <c r="AH116" s="20"/>
      <c r="AI116" s="66" t="s">
        <v>2642</v>
      </c>
      <c r="AJ116" s="66" t="s">
        <v>2643</v>
      </c>
      <c r="AK116" s="20"/>
      <c r="AL116" s="20"/>
      <c r="AM116" s="20"/>
      <c r="AN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row>
    <row r="117" spans="2:129" ht="13.25" customHeight="1" x14ac:dyDescent="0.15">
      <c r="B117" s="77" t="s">
        <v>2644</v>
      </c>
      <c r="C117" s="83"/>
      <c r="D117" s="73" t="s">
        <v>38</v>
      </c>
      <c r="E117" s="201" t="s">
        <v>2645</v>
      </c>
      <c r="F117" s="202">
        <f t="shared" si="25"/>
        <v>0.10352470268</v>
      </c>
      <c r="G117" s="202">
        <f t="shared" si="26"/>
        <v>1.1147690549999999E-2</v>
      </c>
      <c r="H117" s="202">
        <f t="shared" si="27"/>
        <v>5.086022833E-2</v>
      </c>
      <c r="I117" s="202">
        <f t="shared" si="28"/>
        <v>2.6833268E-3</v>
      </c>
      <c r="J117" s="201">
        <v>3.8833457000000002E-2</v>
      </c>
      <c r="K117" s="201">
        <v>2.9180958E-2</v>
      </c>
      <c r="L117" s="201">
        <v>2.1507403000000001E-2</v>
      </c>
      <c r="M117" s="201">
        <v>3.0930044999999997E-4</v>
      </c>
      <c r="N117" s="201">
        <v>7.7790167000000004E-3</v>
      </c>
      <c r="O117" s="201">
        <v>3.0593733999999999E-3</v>
      </c>
      <c r="P117" s="201">
        <v>1.7186733000000001E-4</v>
      </c>
      <c r="Q117" s="201">
        <v>1.6936227999999999E-3</v>
      </c>
      <c r="R117" s="201">
        <v>0</v>
      </c>
      <c r="S117" s="201">
        <v>0</v>
      </c>
      <c r="T117" s="201">
        <v>0</v>
      </c>
      <c r="U117" s="201">
        <v>9.897040000000001E-4</v>
      </c>
      <c r="W117" s="246">
        <f t="shared" si="29"/>
        <v>0.28765523703703705</v>
      </c>
      <c r="X117" s="191">
        <v>28.153220999999998</v>
      </c>
      <c r="Y117" s="191">
        <v>2.6056379000000001</v>
      </c>
      <c r="Z117" s="191">
        <v>0.23753674</v>
      </c>
      <c r="AA117" s="191">
        <v>2.9588537E-4</v>
      </c>
      <c r="AB117" s="191">
        <v>25.22653</v>
      </c>
      <c r="AC117" s="191">
        <v>7.4594240000000001E-3</v>
      </c>
      <c r="AD117" s="191">
        <v>7.5760676999999998E-2</v>
      </c>
      <c r="AE117" s="76">
        <v>6.1691548000000001E-7</v>
      </c>
      <c r="AF117" s="76">
        <v>1.2831559E-8</v>
      </c>
      <c r="AG117" s="20">
        <v>2.1432809000000001E-2</v>
      </c>
      <c r="AH117" s="20"/>
      <c r="AI117" s="66" t="s">
        <v>2646</v>
      </c>
      <c r="AJ117" s="66" t="s">
        <v>2647</v>
      </c>
      <c r="AK117" s="20"/>
      <c r="AL117" s="20"/>
      <c r="AM117" s="20"/>
      <c r="AN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row>
    <row r="118" spans="2:129" ht="13.25" customHeight="1" x14ac:dyDescent="0.15">
      <c r="B118" s="77" t="s">
        <v>2648</v>
      </c>
      <c r="C118" s="83"/>
      <c r="D118" s="73" t="s">
        <v>38</v>
      </c>
      <c r="E118" s="201" t="s">
        <v>2649</v>
      </c>
      <c r="F118" s="202">
        <f t="shared" si="25"/>
        <v>2.380649546E-2</v>
      </c>
      <c r="G118" s="202">
        <f t="shared" si="26"/>
        <v>-1.5138379299999998E-3</v>
      </c>
      <c r="H118" s="202">
        <f t="shared" si="27"/>
        <v>5.5501660300000004E-3</v>
      </c>
      <c r="I118" s="202">
        <f t="shared" si="28"/>
        <v>5.8025603599999994E-3</v>
      </c>
      <c r="J118" s="201">
        <v>1.3967607E-2</v>
      </c>
      <c r="K118" s="201">
        <v>4.1856443999999998E-3</v>
      </c>
      <c r="L118" s="201">
        <v>1.5715377E-3</v>
      </c>
      <c r="M118" s="201">
        <v>1.8018987E-4</v>
      </c>
      <c r="N118" s="201">
        <v>3.5138224999999999E-3</v>
      </c>
      <c r="O118" s="201">
        <v>-5.2078502999999996E-3</v>
      </c>
      <c r="P118" s="201">
        <v>-2.0701606999999999E-4</v>
      </c>
      <c r="Q118" s="201">
        <v>7.8873715999999998E-4</v>
      </c>
      <c r="R118" s="201">
        <v>0</v>
      </c>
      <c r="S118" s="201">
        <v>0</v>
      </c>
      <c r="T118" s="201">
        <v>0</v>
      </c>
      <c r="U118" s="201">
        <v>5.0138231999999998E-3</v>
      </c>
      <c r="W118" s="246">
        <f t="shared" si="29"/>
        <v>0.10346375555555555</v>
      </c>
      <c r="X118" s="191">
        <v>18.771108999999999</v>
      </c>
      <c r="Y118" s="191">
        <v>1.0817251000000001</v>
      </c>
      <c r="Z118" s="191">
        <v>3.4758150000000002E-2</v>
      </c>
      <c r="AA118" s="191">
        <v>1.7884058E-4</v>
      </c>
      <c r="AB118" s="191">
        <v>17.634909</v>
      </c>
      <c r="AC118" s="191">
        <v>2.3916092999999999E-3</v>
      </c>
      <c r="AD118" s="191">
        <v>1.7146826E-2</v>
      </c>
      <c r="AE118" s="76">
        <v>-1.2543799E-7</v>
      </c>
      <c r="AF118" s="76">
        <v>2.5031552999999999E-8</v>
      </c>
      <c r="AG118" s="20">
        <v>9.0373482999999994E-3</v>
      </c>
      <c r="AH118" s="20"/>
      <c r="AI118" s="66" t="s">
        <v>2650</v>
      </c>
      <c r="AJ118" s="66" t="s">
        <v>2651</v>
      </c>
      <c r="AK118" s="20"/>
      <c r="AL118" s="20"/>
      <c r="AM118" s="20"/>
      <c r="AN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row>
    <row r="119" spans="2:129" ht="13.25" customHeight="1" x14ac:dyDescent="0.15">
      <c r="B119" s="77" t="s">
        <v>2652</v>
      </c>
      <c r="C119" s="83"/>
      <c r="D119" s="73" t="s">
        <v>38</v>
      </c>
      <c r="E119" s="201" t="s">
        <v>2653</v>
      </c>
      <c r="F119" s="202">
        <f t="shared" si="25"/>
        <v>0.14371545486000001</v>
      </c>
      <c r="G119" s="202">
        <f t="shared" si="26"/>
        <v>1.1952885930000001E-2</v>
      </c>
      <c r="H119" s="202">
        <f t="shared" si="27"/>
        <v>4.7082864129999999E-2</v>
      </c>
      <c r="I119" s="202">
        <f t="shared" si="28"/>
        <v>5.1147985800000004E-2</v>
      </c>
      <c r="J119" s="201">
        <v>3.3531719000000001E-2</v>
      </c>
      <c r="K119" s="201">
        <v>3.8159535000000001E-2</v>
      </c>
      <c r="L119" s="201">
        <v>8.7391909000000007E-3</v>
      </c>
      <c r="M119" s="201">
        <v>3.8373322999999998E-4</v>
      </c>
      <c r="N119" s="201">
        <v>8.5985655000000005E-3</v>
      </c>
      <c r="O119" s="201">
        <v>2.9705871999999999E-3</v>
      </c>
      <c r="P119" s="201">
        <v>1.8413823000000001E-4</v>
      </c>
      <c r="Q119" s="201">
        <v>1.6628528000000001E-3</v>
      </c>
      <c r="R119" s="201">
        <v>0</v>
      </c>
      <c r="S119" s="201">
        <v>0</v>
      </c>
      <c r="T119" s="201">
        <v>0</v>
      </c>
      <c r="U119" s="201">
        <v>4.9485133000000001E-2</v>
      </c>
      <c r="W119" s="246">
        <f t="shared" si="29"/>
        <v>0.2483831037037037</v>
      </c>
      <c r="X119" s="191">
        <v>8.1817119999999992</v>
      </c>
      <c r="Y119" s="191">
        <v>2.6595460000000002</v>
      </c>
      <c r="Z119" s="191">
        <v>0.15409228</v>
      </c>
      <c r="AA119" s="191">
        <v>3.3634919E-4</v>
      </c>
      <c r="AB119" s="191">
        <v>5.2946520000000001</v>
      </c>
      <c r="AC119" s="191">
        <v>1.0057903E-2</v>
      </c>
      <c r="AD119" s="191">
        <v>6.3027455999999996E-2</v>
      </c>
      <c r="AE119" s="76">
        <v>6.5709746000000003E-7</v>
      </c>
      <c r="AF119" s="76">
        <v>4.6815335000000004E-9</v>
      </c>
      <c r="AG119" s="20">
        <v>2.0367889E-2</v>
      </c>
      <c r="AH119" s="20"/>
      <c r="AI119" s="66" t="s">
        <v>2654</v>
      </c>
      <c r="AJ119" s="66" t="s">
        <v>2655</v>
      </c>
      <c r="AK119" s="20"/>
      <c r="AL119" s="20"/>
      <c r="AM119" s="20"/>
      <c r="AN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row>
    <row r="120" spans="2:129" ht="13.25" customHeight="1" x14ac:dyDescent="0.15">
      <c r="B120" s="77" t="s">
        <v>2656</v>
      </c>
      <c r="C120" s="83"/>
      <c r="D120" s="73" t="s">
        <v>38</v>
      </c>
      <c r="E120" s="201" t="s">
        <v>2657</v>
      </c>
      <c r="F120" s="202">
        <f t="shared" si="25"/>
        <v>3.0018551421499999E-2</v>
      </c>
      <c r="G120" s="202">
        <f t="shared" si="26"/>
        <v>1.9599655320000002E-3</v>
      </c>
      <c r="H120" s="202">
        <f t="shared" si="27"/>
        <v>3.5930948595000001E-3</v>
      </c>
      <c r="I120" s="202">
        <f t="shared" si="28"/>
        <v>2.0594509429999998E-2</v>
      </c>
      <c r="J120" s="201">
        <v>3.8709816000000001E-3</v>
      </c>
      <c r="K120" s="201">
        <v>2.5786505000000002E-3</v>
      </c>
      <c r="L120" s="201">
        <v>1.0205722E-3</v>
      </c>
      <c r="M120" s="201">
        <v>4.2425661999999999E-5</v>
      </c>
      <c r="N120" s="201">
        <v>1.7152298E-3</v>
      </c>
      <c r="O120" s="201">
        <v>2.0231007E-4</v>
      </c>
      <c r="P120" s="201">
        <v>-6.1278405E-6</v>
      </c>
      <c r="Q120" s="201">
        <v>2.1172743E-4</v>
      </c>
      <c r="R120" s="201">
        <v>0</v>
      </c>
      <c r="S120" s="201">
        <v>0</v>
      </c>
      <c r="T120" s="201">
        <v>0</v>
      </c>
      <c r="U120" s="201">
        <v>2.0382781999999999E-2</v>
      </c>
      <c r="W120" s="246">
        <f t="shared" si="29"/>
        <v>2.8673937777777776E-2</v>
      </c>
      <c r="X120" s="191">
        <v>3.6560302999999998</v>
      </c>
      <c r="Y120" s="191">
        <v>0.35551102000000001</v>
      </c>
      <c r="Z120" s="191">
        <v>2.2871162E-2</v>
      </c>
      <c r="AA120" s="191">
        <v>4.7996123999999998E-5</v>
      </c>
      <c r="AB120" s="191">
        <v>3.2655227</v>
      </c>
      <c r="AC120" s="191">
        <v>1.7519799E-3</v>
      </c>
      <c r="AD120" s="191">
        <v>1.0325391999999999E-2</v>
      </c>
      <c r="AE120" s="76">
        <v>9.7202194000000001E-8</v>
      </c>
      <c r="AF120" s="76">
        <v>9.9490993999999997E-10</v>
      </c>
      <c r="AG120" s="20">
        <v>2.5793207999999998E-3</v>
      </c>
      <c r="AH120" s="20"/>
      <c r="AI120" s="66" t="s">
        <v>2658</v>
      </c>
      <c r="AJ120" s="66" t="s">
        <v>2659</v>
      </c>
      <c r="AK120" s="20"/>
      <c r="AL120" s="20"/>
      <c r="AM120" s="20"/>
      <c r="AN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row>
    <row r="121" spans="2:129" ht="13.25" customHeight="1" x14ac:dyDescent="0.15">
      <c r="B121" s="77" t="s">
        <v>2660</v>
      </c>
      <c r="C121" s="83"/>
      <c r="D121" s="73" t="s">
        <v>38</v>
      </c>
      <c r="E121" s="201" t="s">
        <v>2661</v>
      </c>
      <c r="F121" s="202">
        <f t="shared" si="25"/>
        <v>0.45070389648000003</v>
      </c>
      <c r="G121" s="202">
        <f t="shared" si="26"/>
        <v>3.2669297409999999E-2</v>
      </c>
      <c r="H121" s="202">
        <f t="shared" si="27"/>
        <v>9.1112721169999994E-2</v>
      </c>
      <c r="I121" s="202">
        <f t="shared" si="28"/>
        <v>0.23331395790000001</v>
      </c>
      <c r="J121" s="201">
        <v>9.3607919999999997E-2</v>
      </c>
      <c r="K121" s="201">
        <v>6.5504198E-2</v>
      </c>
      <c r="L121" s="201">
        <v>2.5132485E-2</v>
      </c>
      <c r="M121" s="201">
        <v>8.4362981000000005E-4</v>
      </c>
      <c r="N121" s="201">
        <v>2.5427789999999999E-2</v>
      </c>
      <c r="O121" s="201">
        <v>6.3978775999999999E-3</v>
      </c>
      <c r="P121" s="201">
        <v>4.7603817E-4</v>
      </c>
      <c r="Q121" s="201">
        <v>4.0587679000000003E-3</v>
      </c>
      <c r="R121" s="201">
        <v>0</v>
      </c>
      <c r="S121" s="201">
        <v>0</v>
      </c>
      <c r="T121" s="201">
        <v>0</v>
      </c>
      <c r="U121" s="201">
        <v>0.22925519</v>
      </c>
      <c r="W121" s="246">
        <f t="shared" si="29"/>
        <v>0.6933919999999999</v>
      </c>
      <c r="X121" s="191">
        <v>22.527214000000001</v>
      </c>
      <c r="Y121" s="191">
        <v>6.3642228000000003</v>
      </c>
      <c r="Z121" s="191">
        <v>0.39112604000000001</v>
      </c>
      <c r="AA121" s="191">
        <v>9.8543260000000001E-3</v>
      </c>
      <c r="AB121" s="191">
        <v>15.571533000000001</v>
      </c>
      <c r="AC121" s="191">
        <v>2.8551449999999999E-2</v>
      </c>
      <c r="AD121" s="191">
        <v>0.16192649000000001</v>
      </c>
      <c r="AE121" s="76">
        <v>2.1243494000000002E-6</v>
      </c>
      <c r="AF121" s="76">
        <v>3.5505905E-8</v>
      </c>
      <c r="AG121" s="20">
        <v>4.7397171000000002E-2</v>
      </c>
      <c r="AH121" s="20"/>
      <c r="AI121" s="66" t="s">
        <v>2662</v>
      </c>
      <c r="AJ121" s="66" t="s">
        <v>2663</v>
      </c>
      <c r="AK121" s="20"/>
      <c r="AL121" s="20"/>
      <c r="AM121" s="20"/>
      <c r="AN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row>
    <row r="122" spans="2:129" ht="13.25" customHeight="1" x14ac:dyDescent="0.15">
      <c r="B122" s="77" t="s">
        <v>2664</v>
      </c>
      <c r="C122" s="83"/>
      <c r="D122" s="73" t="s">
        <v>38</v>
      </c>
      <c r="E122" s="201" t="s">
        <v>2665</v>
      </c>
      <c r="F122" s="202">
        <f t="shared" si="25"/>
        <v>0.36091189999000001</v>
      </c>
      <c r="G122" s="202">
        <f t="shared" si="26"/>
        <v>3.0620970389999998E-2</v>
      </c>
      <c r="H122" s="202">
        <f t="shared" si="27"/>
        <v>0.17228963350000001</v>
      </c>
      <c r="I122" s="202">
        <f t="shared" si="28"/>
        <v>0.1013479851</v>
      </c>
      <c r="J122" s="201">
        <v>5.6653310999999998E-2</v>
      </c>
      <c r="K122" s="201">
        <v>0.11941055</v>
      </c>
      <c r="L122" s="201">
        <v>5.1607024000000001E-2</v>
      </c>
      <c r="M122" s="201">
        <v>5.2763938999999995E-4</v>
      </c>
      <c r="N122" s="201">
        <v>1.4771013E-2</v>
      </c>
      <c r="O122" s="201">
        <v>1.5322318E-2</v>
      </c>
      <c r="P122" s="201">
        <v>1.2720595E-3</v>
      </c>
      <c r="Q122" s="201">
        <v>2.3020161000000001E-3</v>
      </c>
      <c r="R122" s="201">
        <v>0</v>
      </c>
      <c r="S122" s="201">
        <v>0</v>
      </c>
      <c r="T122" s="201">
        <v>0</v>
      </c>
      <c r="U122" s="201">
        <v>9.9045968999999998E-2</v>
      </c>
      <c r="W122" s="246">
        <f t="shared" si="29"/>
        <v>0.41965415555555552</v>
      </c>
      <c r="X122" s="191">
        <v>32.312779999999997</v>
      </c>
      <c r="Y122" s="191">
        <v>3.7043094000000001</v>
      </c>
      <c r="Z122" s="191">
        <v>0.18724719000000001</v>
      </c>
      <c r="AA122" s="191">
        <v>4.9199164000000004E-4</v>
      </c>
      <c r="AB122" s="191">
        <v>28.321676</v>
      </c>
      <c r="AC122" s="191">
        <v>1.3805764E-2</v>
      </c>
      <c r="AD122" s="191">
        <v>8.5249781999999996E-2</v>
      </c>
      <c r="AE122" s="76">
        <v>2.5035263999999999E-6</v>
      </c>
      <c r="AF122" s="76">
        <v>2.2883343000000001E-8</v>
      </c>
      <c r="AG122" s="20">
        <v>2.8671914E-2</v>
      </c>
      <c r="AH122" s="20"/>
      <c r="AI122" s="66" t="s">
        <v>2666</v>
      </c>
      <c r="AJ122" s="66" t="s">
        <v>2667</v>
      </c>
      <c r="AK122" s="20"/>
      <c r="AL122" s="20"/>
      <c r="AM122" s="20"/>
      <c r="AN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row>
    <row r="123" spans="2:129" ht="13.25" customHeight="1" x14ac:dyDescent="0.15">
      <c r="B123" s="77" t="s">
        <v>2668</v>
      </c>
      <c r="C123" s="83"/>
      <c r="D123" s="73" t="s">
        <v>38</v>
      </c>
      <c r="E123" s="201" t="s">
        <v>2669</v>
      </c>
      <c r="F123" s="202">
        <f t="shared" si="25"/>
        <v>0.14163364980000001</v>
      </c>
      <c r="G123" s="202">
        <f t="shared" si="26"/>
        <v>1.4848270970000001E-2</v>
      </c>
      <c r="H123" s="202">
        <f t="shared" si="27"/>
        <v>6.6176433330000006E-2</v>
      </c>
      <c r="I123" s="202">
        <f t="shared" si="28"/>
        <v>3.6940994999999999E-3</v>
      </c>
      <c r="J123" s="201">
        <v>5.6914845999999998E-2</v>
      </c>
      <c r="K123" s="201">
        <v>3.9900746000000001E-2</v>
      </c>
      <c r="L123" s="201">
        <v>2.6022551000000001E-2</v>
      </c>
      <c r="M123" s="201">
        <v>4.4313437000000002E-4</v>
      </c>
      <c r="N123" s="201">
        <v>1.0430876E-2</v>
      </c>
      <c r="O123" s="201">
        <v>3.9742605999999996E-3</v>
      </c>
      <c r="P123" s="201">
        <v>2.5313632999999998E-4</v>
      </c>
      <c r="Q123" s="201">
        <v>2.4792260000000002E-3</v>
      </c>
      <c r="R123" s="201">
        <v>0</v>
      </c>
      <c r="S123" s="201">
        <v>0</v>
      </c>
      <c r="T123" s="201">
        <v>0</v>
      </c>
      <c r="U123" s="201">
        <v>1.2148734999999999E-3</v>
      </c>
      <c r="W123" s="246">
        <f t="shared" si="29"/>
        <v>0.42159145185185182</v>
      </c>
      <c r="X123" s="191">
        <v>29.685570999999999</v>
      </c>
      <c r="Y123" s="191">
        <v>3.7222415999999998</v>
      </c>
      <c r="Z123" s="191">
        <v>0.73073547999999999</v>
      </c>
      <c r="AA123" s="191">
        <v>4.5580171999999998E-4</v>
      </c>
      <c r="AB123" s="191">
        <v>25.032074000000001</v>
      </c>
      <c r="AC123" s="191">
        <v>1.3835815E-2</v>
      </c>
      <c r="AD123" s="191">
        <v>0.18622883000000001</v>
      </c>
      <c r="AE123" s="76">
        <v>9.3894487999999998E-7</v>
      </c>
      <c r="AF123" s="76">
        <v>1.5014265E-8</v>
      </c>
      <c r="AG123" s="20">
        <v>3.0139707000000002E-2</v>
      </c>
      <c r="AH123" s="20"/>
      <c r="AI123" s="66" t="s">
        <v>2670</v>
      </c>
      <c r="AJ123" s="66" t="s">
        <v>2671</v>
      </c>
      <c r="AK123" s="20"/>
      <c r="AL123" s="20"/>
      <c r="AM123" s="20"/>
      <c r="AN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row>
    <row r="124" spans="2:129" ht="13.25" customHeight="1" x14ac:dyDescent="0.15">
      <c r="B124" s="252"/>
      <c r="C124" s="83"/>
      <c r="D124" s="73"/>
      <c r="E124" s="201"/>
      <c r="F124" s="23"/>
      <c r="G124" s="23"/>
      <c r="H124" s="23"/>
      <c r="I124" s="23"/>
      <c r="W124" s="246"/>
      <c r="X124" s="247"/>
      <c r="Y124" s="247"/>
      <c r="Z124" s="247"/>
      <c r="AA124" s="247"/>
      <c r="AB124" s="247"/>
      <c r="AC124" s="247"/>
      <c r="AD124" s="247"/>
      <c r="AE124" s="28"/>
      <c r="AF124" s="28"/>
      <c r="AG124" s="28"/>
      <c r="AH124" s="20"/>
      <c r="AI124" s="66" t="s">
        <v>2672</v>
      </c>
      <c r="AJ124" s="66" t="s">
        <v>2673</v>
      </c>
      <c r="AK124" s="20"/>
      <c r="AL124" s="20"/>
      <c r="AM124" s="20"/>
      <c r="AN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row>
    <row r="125" spans="2:129" ht="13.25" customHeight="1" x14ac:dyDescent="0.15">
      <c r="B125" s="77" t="s">
        <v>2674</v>
      </c>
      <c r="C125" s="83"/>
      <c r="D125" s="73" t="s">
        <v>38</v>
      </c>
      <c r="E125" s="201" t="s">
        <v>2675</v>
      </c>
      <c r="F125" s="202">
        <f>G125+H125+I125+J125</f>
        <v>1.7280171241069999</v>
      </c>
      <c r="G125" s="202">
        <f>M125+N125+O125</f>
        <v>3.6919547300000004E-3</v>
      </c>
      <c r="H125" s="202">
        <f>K125+L125+P125</f>
        <v>0.168284296867</v>
      </c>
      <c r="I125" s="202">
        <f>Q125+IF(R125="x",0,R125)+IF(S125="x",0,S125)+IF(T125="x",0,T125)+U125</f>
        <v>6.8947250999999992E-4</v>
      </c>
      <c r="J125" s="201">
        <v>1.5553513999999999</v>
      </c>
      <c r="K125" s="201">
        <v>7.4782731999999998E-3</v>
      </c>
      <c r="L125" s="201">
        <v>0.16083474</v>
      </c>
      <c r="M125" s="201">
        <v>1.6696410999999999E-4</v>
      </c>
      <c r="N125" s="201">
        <v>3.8721962000000001E-3</v>
      </c>
      <c r="O125" s="201">
        <v>-3.4720558000000002E-4</v>
      </c>
      <c r="P125" s="201">
        <v>-2.8716332999999998E-5</v>
      </c>
      <c r="Q125" s="201">
        <v>4.6404425999999998E-4</v>
      </c>
      <c r="R125" s="201">
        <v>0</v>
      </c>
      <c r="S125" s="201">
        <v>0</v>
      </c>
      <c r="T125" s="201">
        <v>0</v>
      </c>
      <c r="U125" s="201">
        <v>2.2542824999999999E-4</v>
      </c>
      <c r="W125" s="246">
        <f>J125/0.135</f>
        <v>11.52112148148148</v>
      </c>
      <c r="X125" s="191">
        <v>17.743911000000001</v>
      </c>
      <c r="Y125" s="191">
        <v>1.7033427999999999</v>
      </c>
      <c r="Z125" s="191">
        <v>3.9136649000000003E-2</v>
      </c>
      <c r="AA125" s="191">
        <v>3.0419292000000001E-4</v>
      </c>
      <c r="AB125" s="191">
        <v>15.981828999999999</v>
      </c>
      <c r="AC125" s="191">
        <v>2.4232325000000002E-3</v>
      </c>
      <c r="AD125" s="191">
        <v>1.6875808999999999E-2</v>
      </c>
      <c r="AE125" s="76">
        <v>1.2647366000000001E-5</v>
      </c>
      <c r="AF125" s="76">
        <v>1.7562513999999999E-7</v>
      </c>
      <c r="AG125" s="20">
        <v>1.5550690000000001E-2</v>
      </c>
      <c r="AH125" s="20"/>
      <c r="AI125" s="66" t="s">
        <v>2676</v>
      </c>
      <c r="AJ125" s="66" t="s">
        <v>2677</v>
      </c>
      <c r="AK125" s="20"/>
      <c r="AL125" s="20"/>
      <c r="AM125" s="20"/>
      <c r="AN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row>
    <row r="126" spans="2:129" ht="13.25" customHeight="1" x14ac:dyDescent="0.15">
      <c r="B126" s="77" t="s">
        <v>2678</v>
      </c>
      <c r="C126" s="83"/>
      <c r="D126" s="73" t="s">
        <v>274</v>
      </c>
      <c r="E126" s="201" t="s">
        <v>2679</v>
      </c>
      <c r="F126" s="202">
        <f>G126+H126+I126+J126</f>
        <v>7.4614055808700008E-2</v>
      </c>
      <c r="G126" s="202">
        <f>M126+N126+O126</f>
        <v>2.4242768700000005E-5</v>
      </c>
      <c r="H126" s="202">
        <f>K126+L126+P126</f>
        <v>7.0900634008000006E-3</v>
      </c>
      <c r="I126" s="202">
        <f>Q126+IF(R126="x",0,R126)+IF(S126="x",0,S126)+IF(T126="x",0,T126)+U126</f>
        <v>1.2610639200000001E-5</v>
      </c>
      <c r="J126" s="201">
        <v>6.7487139000000002E-2</v>
      </c>
      <c r="K126" s="201">
        <v>9.6856053000000001E-5</v>
      </c>
      <c r="L126" s="201">
        <v>6.9960064000000001E-3</v>
      </c>
      <c r="M126" s="201">
        <v>3.7754446999999998E-6</v>
      </c>
      <c r="N126" s="201">
        <v>6.4707553999999998E-5</v>
      </c>
      <c r="O126" s="201">
        <v>-4.4240229999999999E-5</v>
      </c>
      <c r="P126" s="201">
        <v>-2.7990521999999998E-6</v>
      </c>
      <c r="Q126" s="201">
        <v>9.1673413999999997E-6</v>
      </c>
      <c r="R126" s="201">
        <v>0</v>
      </c>
      <c r="S126" s="201">
        <v>0</v>
      </c>
      <c r="T126" s="201">
        <v>0</v>
      </c>
      <c r="U126" s="201">
        <v>3.4432978000000002E-6</v>
      </c>
      <c r="W126" s="246">
        <f>J126/0.135</f>
        <v>0.4999047333333333</v>
      </c>
      <c r="X126" s="191">
        <v>0.73339460000000001</v>
      </c>
      <c r="Y126" s="191">
        <v>3.5458803999999997E-2</v>
      </c>
      <c r="Z126" s="191">
        <v>9.3839021000000002E-4</v>
      </c>
      <c r="AA126" s="191">
        <v>2.7068083000000001E-6</v>
      </c>
      <c r="AB126" s="191">
        <v>0.69654643999999999</v>
      </c>
      <c r="AC126" s="191">
        <v>6.0179515999999999E-5</v>
      </c>
      <c r="AD126" s="191">
        <v>3.8808065999999998E-4</v>
      </c>
      <c r="AE126" s="76">
        <v>5.4514710000000005E-7</v>
      </c>
      <c r="AF126" s="76">
        <v>7.6406477000000006E-9</v>
      </c>
      <c r="AG126" s="20">
        <v>3.2266690000000003E-4</v>
      </c>
      <c r="AH126" s="20"/>
      <c r="AI126" s="66" t="s">
        <v>2680</v>
      </c>
      <c r="AJ126" s="66" t="s">
        <v>2681</v>
      </c>
      <c r="AK126" s="20"/>
      <c r="AL126" s="20"/>
      <c r="AM126" s="20"/>
      <c r="AN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row>
    <row r="127" spans="2:129" ht="13.25" customHeight="1" x14ac:dyDescent="0.15">
      <c r="B127" s="252"/>
      <c r="C127" s="83"/>
      <c r="D127" s="83"/>
      <c r="E127" s="84"/>
      <c r="F127" s="23"/>
      <c r="G127" s="23"/>
      <c r="H127" s="23"/>
      <c r="I127" s="23"/>
      <c r="J127" s="23"/>
      <c r="K127" s="23"/>
      <c r="L127" s="23"/>
      <c r="M127" s="23"/>
      <c r="N127" s="23"/>
      <c r="O127" s="23"/>
      <c r="P127" s="23"/>
      <c r="Q127" s="23"/>
      <c r="R127" s="23"/>
      <c r="S127" s="23"/>
      <c r="T127" s="23"/>
      <c r="U127" s="23"/>
      <c r="W127" s="246"/>
      <c r="X127" s="247"/>
      <c r="Y127" s="247"/>
      <c r="Z127" s="247"/>
      <c r="AA127" s="247"/>
      <c r="AB127" s="247"/>
      <c r="AC127" s="247"/>
      <c r="AD127" s="247"/>
      <c r="AE127" s="28"/>
      <c r="AF127" s="28"/>
      <c r="AG127" s="28"/>
      <c r="AH127" s="20"/>
      <c r="AI127" s="66" t="s">
        <v>2682</v>
      </c>
      <c r="AJ127" s="66" t="s">
        <v>2683</v>
      </c>
      <c r="AK127" s="20"/>
      <c r="AL127" s="20"/>
      <c r="AM127" s="20"/>
      <c r="AN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row>
    <row r="128" spans="2:129" ht="14" x14ac:dyDescent="0.15">
      <c r="B128" s="77" t="s">
        <v>2684</v>
      </c>
      <c r="C128" s="83"/>
      <c r="D128" s="84" t="s">
        <v>38</v>
      </c>
      <c r="E128" s="201" t="s">
        <v>2685</v>
      </c>
      <c r="F128" s="202">
        <f t="shared" ref="F128:F161" si="30">G128+H128+I128+J128</f>
        <v>0.41752451809000002</v>
      </c>
      <c r="G128" s="202">
        <f t="shared" ref="G128:G161" si="31">M128+N128+O128</f>
        <v>3.55007086E-2</v>
      </c>
      <c r="H128" s="202">
        <f t="shared" ref="H128:H161" si="32">K128+L128+P128</f>
        <v>3.5531096289999994E-2</v>
      </c>
      <c r="I128" s="202">
        <f t="shared" ref="I128:I161" si="33">Q128+IF(R128="x",0,R128)+IF(S128="x",0,S128)+IF(T128="x",0,T128)+U128</f>
        <v>0.2940533192</v>
      </c>
      <c r="J128" s="201">
        <v>5.2439394E-2</v>
      </c>
      <c r="K128" s="201">
        <v>2.9233939E-2</v>
      </c>
      <c r="L128" s="201">
        <v>5.8210366999999997E-3</v>
      </c>
      <c r="M128" s="201">
        <v>7.6705009999999995E-4</v>
      </c>
      <c r="N128" s="201">
        <v>2.7167909000000001E-2</v>
      </c>
      <c r="O128" s="201">
        <v>7.5657494999999998E-3</v>
      </c>
      <c r="P128" s="201">
        <v>4.7612058999999999E-4</v>
      </c>
      <c r="Q128" s="201">
        <v>3.9313391999999999E-3</v>
      </c>
      <c r="R128" s="201">
        <v>0</v>
      </c>
      <c r="S128" s="201">
        <v>0</v>
      </c>
      <c r="T128" s="201">
        <v>0</v>
      </c>
      <c r="U128" s="201">
        <v>0.29012198</v>
      </c>
      <c r="W128" s="246">
        <f t="shared" ref="W128:W161" si="34">J128/0.135</f>
        <v>0.38843995555555555</v>
      </c>
      <c r="X128" s="191">
        <v>10.069512</v>
      </c>
      <c r="Y128" s="191">
        <v>5.6246445999999999</v>
      </c>
      <c r="Z128" s="191">
        <v>0.24823698</v>
      </c>
      <c r="AA128" s="191">
        <v>1.0192332999999999E-3</v>
      </c>
      <c r="AB128" s="191">
        <v>4.0139942</v>
      </c>
      <c r="AC128" s="191">
        <v>2.2500762000000001E-2</v>
      </c>
      <c r="AD128" s="191">
        <v>0.15911636000000001</v>
      </c>
      <c r="AE128" s="76">
        <v>1.5463361999999999E-6</v>
      </c>
      <c r="AF128" s="76">
        <v>9.1971900000000006E-9</v>
      </c>
      <c r="AG128" s="20">
        <v>3.8165004000000002E-2</v>
      </c>
      <c r="AH128" s="20"/>
      <c r="AI128" s="66" t="s">
        <v>2686</v>
      </c>
      <c r="AJ128" s="66" t="s">
        <v>2687</v>
      </c>
      <c r="AK128" s="20"/>
      <c r="AL128" s="20"/>
      <c r="AM128" s="20"/>
      <c r="AN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row>
    <row r="129" spans="2:129" ht="14" x14ac:dyDescent="0.15">
      <c r="B129" s="77" t="s">
        <v>2688</v>
      </c>
      <c r="C129" s="83"/>
      <c r="D129" s="84" t="s">
        <v>38</v>
      </c>
      <c r="E129" s="201" t="s">
        <v>2689</v>
      </c>
      <c r="F129" s="202">
        <f t="shared" si="30"/>
        <v>0.2418529395</v>
      </c>
      <c r="G129" s="202">
        <f t="shared" si="31"/>
        <v>2.0795267720000003E-2</v>
      </c>
      <c r="H129" s="202">
        <f t="shared" si="32"/>
        <v>3.0666141479999999E-2</v>
      </c>
      <c r="I129" s="202">
        <f t="shared" si="33"/>
        <v>0.1536813803</v>
      </c>
      <c r="J129" s="201">
        <v>3.6710149999999997E-2</v>
      </c>
      <c r="K129" s="201">
        <v>2.7148274999999999E-2</v>
      </c>
      <c r="L129" s="201">
        <v>2.9062532000000002E-3</v>
      </c>
      <c r="M129" s="201">
        <v>5.5375141999999995E-4</v>
      </c>
      <c r="N129" s="201">
        <v>1.646659E-2</v>
      </c>
      <c r="O129" s="201">
        <v>3.7749263000000002E-3</v>
      </c>
      <c r="P129" s="201">
        <v>6.1161327999999997E-4</v>
      </c>
      <c r="Q129" s="201">
        <v>2.0813102999999999E-3</v>
      </c>
      <c r="R129" s="201">
        <v>0</v>
      </c>
      <c r="S129" s="201">
        <v>0</v>
      </c>
      <c r="T129" s="201">
        <v>0</v>
      </c>
      <c r="U129" s="201">
        <v>0.15160007</v>
      </c>
      <c r="W129" s="246">
        <f t="shared" si="34"/>
        <v>0.27192703703703702</v>
      </c>
      <c r="X129" s="191">
        <v>7.6497121999999997</v>
      </c>
      <c r="Y129" s="191">
        <v>4.0138163000000002</v>
      </c>
      <c r="Z129" s="191">
        <v>0.22730555</v>
      </c>
      <c r="AA129" s="191">
        <v>6.5499562000000003E-4</v>
      </c>
      <c r="AB129" s="191">
        <v>3.2968719000000002</v>
      </c>
      <c r="AC129" s="191">
        <v>2.0488633999999999E-2</v>
      </c>
      <c r="AD129" s="191">
        <v>9.0574861000000007E-2</v>
      </c>
      <c r="AE129" s="76">
        <v>1.0213517999999999E-6</v>
      </c>
      <c r="AF129" s="76">
        <v>7.5519007000000002E-9</v>
      </c>
      <c r="AG129" s="20">
        <v>3.0607822999999999E-2</v>
      </c>
      <c r="AH129" s="20"/>
      <c r="AI129" s="66" t="s">
        <v>2690</v>
      </c>
      <c r="AJ129" s="66" t="s">
        <v>2691</v>
      </c>
      <c r="AK129" s="20"/>
      <c r="AL129" s="20"/>
      <c r="AM129" s="20"/>
      <c r="AN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row>
    <row r="130" spans="2:129" ht="14" x14ac:dyDescent="0.15">
      <c r="B130" s="77" t="s">
        <v>2692</v>
      </c>
      <c r="C130" s="83"/>
      <c r="D130" s="84" t="s">
        <v>38</v>
      </c>
      <c r="E130" s="201" t="s">
        <v>2693</v>
      </c>
      <c r="F130" s="202">
        <f t="shared" si="30"/>
        <v>1.0195156518999999</v>
      </c>
      <c r="G130" s="202">
        <f t="shared" si="31"/>
        <v>0.17933522200000002</v>
      </c>
      <c r="H130" s="202">
        <f t="shared" si="32"/>
        <v>0.2308039342</v>
      </c>
      <c r="I130" s="202">
        <f t="shared" si="33"/>
        <v>4.9251275700000006E-2</v>
      </c>
      <c r="J130" s="201">
        <v>0.56012521999999998</v>
      </c>
      <c r="K130" s="201">
        <v>0.21323101</v>
      </c>
      <c r="L130" s="201">
        <v>9.4329875999999997E-3</v>
      </c>
      <c r="M130" s="201">
        <v>7.9753553000000005E-2</v>
      </c>
      <c r="N130" s="201">
        <v>8.7348461000000002E-2</v>
      </c>
      <c r="O130" s="201">
        <v>1.2233208000000001E-2</v>
      </c>
      <c r="P130" s="201">
        <v>8.1399365999999997E-3</v>
      </c>
      <c r="Q130" s="201">
        <v>2.8146267E-3</v>
      </c>
      <c r="R130" s="201">
        <v>0</v>
      </c>
      <c r="S130" s="201">
        <v>0</v>
      </c>
      <c r="T130" s="201">
        <v>0</v>
      </c>
      <c r="U130" s="201">
        <v>4.6436649000000003E-2</v>
      </c>
      <c r="W130" s="246">
        <f t="shared" si="34"/>
        <v>4.1490757037037032</v>
      </c>
      <c r="X130" s="191">
        <v>48.752955999999998</v>
      </c>
      <c r="Y130" s="191">
        <v>42.704084999999999</v>
      </c>
      <c r="Z130" s="191">
        <v>1.4280029999999999</v>
      </c>
      <c r="AA130" s="191">
        <v>2.1352398E-3</v>
      </c>
      <c r="AB130" s="191">
        <v>3.8510616</v>
      </c>
      <c r="AC130" s="191">
        <v>0.12734891000000001</v>
      </c>
      <c r="AD130" s="191">
        <v>0.64032221</v>
      </c>
      <c r="AE130" s="76">
        <v>9.3331364000000004E-6</v>
      </c>
      <c r="AF130" s="76">
        <v>2.1134680000000001E-8</v>
      </c>
      <c r="AG130" s="20">
        <v>0.15196907000000001</v>
      </c>
      <c r="AH130" s="20"/>
      <c r="AI130" s="66" t="s">
        <v>2694</v>
      </c>
      <c r="AJ130" s="66" t="s">
        <v>2695</v>
      </c>
      <c r="AK130" s="20"/>
      <c r="AL130" s="20"/>
      <c r="AM130" s="20"/>
      <c r="AN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row>
    <row r="131" spans="2:129" ht="14" x14ac:dyDescent="0.15">
      <c r="B131" s="77" t="s">
        <v>2696</v>
      </c>
      <c r="C131" s="83"/>
      <c r="D131" s="84" t="s">
        <v>38</v>
      </c>
      <c r="E131" s="201" t="s">
        <v>2697</v>
      </c>
      <c r="F131" s="202">
        <f t="shared" si="30"/>
        <v>0.87018774193999993</v>
      </c>
      <c r="G131" s="202">
        <f t="shared" si="31"/>
        <v>5.5861054100000002E-2</v>
      </c>
      <c r="H131" s="202">
        <f t="shared" si="32"/>
        <v>5.7443911040000004E-2</v>
      </c>
      <c r="I131" s="202">
        <f t="shared" si="33"/>
        <v>0.64366100679999994</v>
      </c>
      <c r="J131" s="201">
        <v>0.11322177</v>
      </c>
      <c r="K131" s="201">
        <v>4.3078834000000003E-2</v>
      </c>
      <c r="L131" s="201">
        <v>1.3791011000000001E-2</v>
      </c>
      <c r="M131" s="201">
        <v>1.075208E-3</v>
      </c>
      <c r="N131" s="201">
        <v>4.5453246000000003E-2</v>
      </c>
      <c r="O131" s="201">
        <v>9.3326000999999995E-3</v>
      </c>
      <c r="P131" s="201">
        <v>5.7406603999999998E-4</v>
      </c>
      <c r="Q131" s="201">
        <v>5.4112967999999997E-3</v>
      </c>
      <c r="R131" s="201">
        <v>0</v>
      </c>
      <c r="S131" s="201">
        <v>0</v>
      </c>
      <c r="T131" s="201">
        <v>0</v>
      </c>
      <c r="U131" s="201">
        <v>0.63824970999999997</v>
      </c>
      <c r="W131" s="246">
        <f t="shared" si="34"/>
        <v>0.83867977777777769</v>
      </c>
      <c r="X131" s="191">
        <v>19.350304999999999</v>
      </c>
      <c r="Y131" s="191">
        <v>9.0598398000000007</v>
      </c>
      <c r="Z131" s="191">
        <v>0.68987131999999995</v>
      </c>
      <c r="AA131" s="191">
        <v>1.4915527E-3</v>
      </c>
      <c r="AB131" s="191">
        <v>9.2375287999999998</v>
      </c>
      <c r="AC131" s="191">
        <v>5.4705157999999997E-2</v>
      </c>
      <c r="AD131" s="191">
        <v>0.30686855000000002</v>
      </c>
      <c r="AE131" s="76">
        <v>3.3380997E-6</v>
      </c>
      <c r="AF131" s="76">
        <v>1.8426792E-8</v>
      </c>
      <c r="AG131" s="20">
        <v>6.0997548999999998E-2</v>
      </c>
      <c r="AH131" s="20"/>
      <c r="AI131" s="66" t="s">
        <v>2698</v>
      </c>
      <c r="AJ131" s="66" t="s">
        <v>2699</v>
      </c>
      <c r="AK131" s="20"/>
      <c r="AL131" s="20"/>
      <c r="AM131" s="20"/>
      <c r="AN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row>
    <row r="132" spans="2:129" ht="14" x14ac:dyDescent="0.15">
      <c r="B132" s="77" t="s">
        <v>2700</v>
      </c>
      <c r="C132" s="83"/>
      <c r="D132" s="84" t="s">
        <v>38</v>
      </c>
      <c r="E132" s="201" t="s">
        <v>2701</v>
      </c>
      <c r="F132" s="202">
        <f t="shared" si="30"/>
        <v>0.40901142757999998</v>
      </c>
      <c r="G132" s="202">
        <f t="shared" si="31"/>
        <v>2.761621949E-2</v>
      </c>
      <c r="H132" s="202">
        <f t="shared" si="32"/>
        <v>3.4951075490000004E-2</v>
      </c>
      <c r="I132" s="202">
        <f t="shared" si="33"/>
        <v>0.29939885859999998</v>
      </c>
      <c r="J132" s="201">
        <v>4.7045273999999998E-2</v>
      </c>
      <c r="K132" s="201">
        <v>2.7822816E-2</v>
      </c>
      <c r="L132" s="201">
        <v>6.8623318000000004E-3</v>
      </c>
      <c r="M132" s="201">
        <v>5.4326199000000002E-4</v>
      </c>
      <c r="N132" s="201">
        <v>2.3148653000000002E-2</v>
      </c>
      <c r="O132" s="201">
        <v>3.9243044999999997E-3</v>
      </c>
      <c r="P132" s="201">
        <v>2.6592769000000001E-4</v>
      </c>
      <c r="Q132" s="201">
        <v>2.3512286000000001E-3</v>
      </c>
      <c r="R132" s="201">
        <v>0</v>
      </c>
      <c r="S132" s="201">
        <v>0</v>
      </c>
      <c r="T132" s="201">
        <v>0</v>
      </c>
      <c r="U132" s="201">
        <v>0.29704763000000001</v>
      </c>
      <c r="W132" s="246">
        <f t="shared" si="34"/>
        <v>0.34848351111111109</v>
      </c>
      <c r="X132" s="191">
        <v>9.4197333000000008</v>
      </c>
      <c r="Y132" s="191">
        <v>4.5999781000000004</v>
      </c>
      <c r="Z132" s="191">
        <v>0.26185491</v>
      </c>
      <c r="AA132" s="191">
        <v>8.5859040999999999E-4</v>
      </c>
      <c r="AB132" s="191">
        <v>4.4078778999999999</v>
      </c>
      <c r="AC132" s="191">
        <v>2.2053401E-2</v>
      </c>
      <c r="AD132" s="191">
        <v>0.12711041000000001</v>
      </c>
      <c r="AE132" s="76">
        <v>1.3747588E-6</v>
      </c>
      <c r="AF132" s="76">
        <v>6.8311895000000001E-9</v>
      </c>
      <c r="AG132" s="20">
        <v>3.2233352999999999E-2</v>
      </c>
      <c r="AH132" s="20"/>
      <c r="AI132" s="66" t="s">
        <v>2702</v>
      </c>
      <c r="AJ132" s="66" t="s">
        <v>2703</v>
      </c>
      <c r="AK132" s="20"/>
      <c r="AL132" s="20"/>
      <c r="AM132" s="20"/>
      <c r="AN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row>
    <row r="133" spans="2:129" ht="14" x14ac:dyDescent="0.15">
      <c r="B133" s="77" t="s">
        <v>2704</v>
      </c>
      <c r="C133" s="83"/>
      <c r="D133" s="84" t="s">
        <v>38</v>
      </c>
      <c r="E133" s="201" t="s">
        <v>2705</v>
      </c>
      <c r="F133" s="202">
        <f t="shared" si="30"/>
        <v>5.3470474719999999</v>
      </c>
      <c r="G133" s="202">
        <f t="shared" si="31"/>
        <v>1.003020472</v>
      </c>
      <c r="H133" s="202">
        <f t="shared" si="32"/>
        <v>0.78759310999999999</v>
      </c>
      <c r="I133" s="202">
        <f t="shared" si="33"/>
        <v>1.28087679</v>
      </c>
      <c r="J133" s="201">
        <v>2.2755570999999999</v>
      </c>
      <c r="K133" s="201">
        <v>0.31950066999999999</v>
      </c>
      <c r="L133" s="201">
        <v>0.20652391</v>
      </c>
      <c r="M133" s="201">
        <v>8.4247414000000007E-2</v>
      </c>
      <c r="N133" s="201">
        <v>0.87557256999999999</v>
      </c>
      <c r="O133" s="201">
        <v>4.3200488000000002E-2</v>
      </c>
      <c r="P133" s="201">
        <v>0.26156853000000002</v>
      </c>
      <c r="Q133" s="201">
        <v>1.809409E-2</v>
      </c>
      <c r="R133" s="201">
        <v>0</v>
      </c>
      <c r="S133" s="201">
        <v>0</v>
      </c>
      <c r="T133" s="201">
        <v>0</v>
      </c>
      <c r="U133" s="201">
        <v>1.2627827</v>
      </c>
      <c r="W133" s="246">
        <f t="shared" si="34"/>
        <v>16.855978518518516</v>
      </c>
      <c r="X133" s="191">
        <v>209.41387</v>
      </c>
      <c r="Y133" s="191">
        <v>25.415604999999999</v>
      </c>
      <c r="Z133" s="191">
        <v>1.9426615</v>
      </c>
      <c r="AA133" s="191">
        <v>51.819229</v>
      </c>
      <c r="AB133" s="191">
        <v>129.24394000000001</v>
      </c>
      <c r="AC133" s="191">
        <v>0.13704754</v>
      </c>
      <c r="AD133" s="191">
        <v>0.85538453000000003</v>
      </c>
      <c r="AE133" s="76">
        <v>3.4710411000000002E-5</v>
      </c>
      <c r="AF133" s="76">
        <v>3.2593060000000001E-7</v>
      </c>
      <c r="AG133" s="20">
        <v>0.18210514999999999</v>
      </c>
      <c r="AH133" s="20"/>
      <c r="AI133" s="66" t="s">
        <v>2706</v>
      </c>
      <c r="AJ133" s="66" t="s">
        <v>2707</v>
      </c>
      <c r="AK133" s="20"/>
      <c r="AL133" s="20"/>
      <c r="AM133" s="20"/>
      <c r="AN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row>
    <row r="134" spans="2:129" ht="14" x14ac:dyDescent="0.15">
      <c r="B134" s="77" t="s">
        <v>2708</v>
      </c>
      <c r="C134" s="83"/>
      <c r="D134" s="84" t="s">
        <v>38</v>
      </c>
      <c r="E134" s="201" t="s">
        <v>2709</v>
      </c>
      <c r="F134" s="202">
        <f t="shared" si="30"/>
        <v>2.6827774019999997</v>
      </c>
      <c r="G134" s="202">
        <f t="shared" si="31"/>
        <v>0.361458373</v>
      </c>
      <c r="H134" s="202">
        <f t="shared" si="32"/>
        <v>1.2365486209999998</v>
      </c>
      <c r="I134" s="202">
        <f t="shared" si="33"/>
        <v>0.177523918</v>
      </c>
      <c r="J134" s="201">
        <v>0.90724649000000002</v>
      </c>
      <c r="K134" s="201">
        <v>0.89005913999999997</v>
      </c>
      <c r="L134" s="201">
        <v>0.32371740999999998</v>
      </c>
      <c r="M134" s="201">
        <v>2.2651022999999999E-2</v>
      </c>
      <c r="N134" s="201">
        <v>0.23284100999999999</v>
      </c>
      <c r="O134" s="201">
        <v>0.10596634000000001</v>
      </c>
      <c r="P134" s="201">
        <v>2.2772071000000001E-2</v>
      </c>
      <c r="Q134" s="201">
        <v>4.2331538000000002E-2</v>
      </c>
      <c r="R134" s="201">
        <v>0</v>
      </c>
      <c r="S134" s="201">
        <v>0</v>
      </c>
      <c r="T134" s="201">
        <v>0</v>
      </c>
      <c r="U134" s="201">
        <v>0.13519238</v>
      </c>
      <c r="W134" s="246">
        <f t="shared" si="34"/>
        <v>6.7203443703703698</v>
      </c>
      <c r="X134" s="191">
        <v>104.25036</v>
      </c>
      <c r="Y134" s="191">
        <v>52.115788999999999</v>
      </c>
      <c r="Z134" s="191">
        <v>2.3275652999999998</v>
      </c>
      <c r="AA134" s="191">
        <v>5.528975</v>
      </c>
      <c r="AB134" s="191">
        <v>42.450211000000003</v>
      </c>
      <c r="AC134" s="191">
        <v>0.14817817999999999</v>
      </c>
      <c r="AD134" s="191">
        <v>1.6796401999999999</v>
      </c>
      <c r="AE134" s="76">
        <v>1.6555329999999999E-5</v>
      </c>
      <c r="AF134" s="76">
        <v>1.2827131999999999E-7</v>
      </c>
      <c r="AG134" s="20">
        <v>0.37187840999999999</v>
      </c>
      <c r="AH134" s="20"/>
      <c r="AI134" s="66" t="s">
        <v>2710</v>
      </c>
      <c r="AJ134" s="66" t="s">
        <v>2711</v>
      </c>
      <c r="AK134" s="20"/>
      <c r="AL134" s="20"/>
      <c r="AM134" s="20"/>
      <c r="AN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row>
    <row r="135" spans="2:129" ht="14" x14ac:dyDescent="0.15">
      <c r="B135" s="77" t="s">
        <v>2712</v>
      </c>
      <c r="C135" s="83"/>
      <c r="D135" s="84" t="s">
        <v>38</v>
      </c>
      <c r="E135" s="201" t="s">
        <v>2713</v>
      </c>
      <c r="F135" s="202">
        <f t="shared" si="30"/>
        <v>4.1561544512999999</v>
      </c>
      <c r="G135" s="202">
        <f t="shared" si="31"/>
        <v>0.2497551851</v>
      </c>
      <c r="H135" s="202">
        <f t="shared" si="32"/>
        <v>2.5535343711999996</v>
      </c>
      <c r="I135" s="202">
        <f t="shared" si="33"/>
        <v>0.22671839500000002</v>
      </c>
      <c r="J135" s="201">
        <v>1.1261464999999999</v>
      </c>
      <c r="K135" s="201">
        <v>2.1185660999999998</v>
      </c>
      <c r="L135" s="201">
        <v>0.42840001999999999</v>
      </c>
      <c r="M135" s="201">
        <v>5.3579151E-3</v>
      </c>
      <c r="N135" s="201">
        <v>0.13381926999999999</v>
      </c>
      <c r="O135" s="201">
        <v>0.110578</v>
      </c>
      <c r="P135" s="201">
        <v>6.5682511999999998E-3</v>
      </c>
      <c r="Q135" s="201">
        <v>3.9184724999999997E-2</v>
      </c>
      <c r="R135" s="201">
        <v>0</v>
      </c>
      <c r="S135" s="201">
        <v>0</v>
      </c>
      <c r="T135" s="201">
        <v>0</v>
      </c>
      <c r="U135" s="201">
        <v>0.18753367000000001</v>
      </c>
      <c r="W135" s="246">
        <f t="shared" si="34"/>
        <v>8.3418259259259244</v>
      </c>
      <c r="X135" s="191">
        <v>81.985221999999993</v>
      </c>
      <c r="Y135" s="191">
        <v>55.097352999999998</v>
      </c>
      <c r="Z135" s="191">
        <v>2.1489695000000002</v>
      </c>
      <c r="AA135" s="191">
        <v>9.1377022000000002E-3</v>
      </c>
      <c r="AB135" s="191">
        <v>23.434298999999999</v>
      </c>
      <c r="AC135" s="191">
        <v>0.13397876</v>
      </c>
      <c r="AD135" s="191">
        <v>1.1614833</v>
      </c>
      <c r="AE135" s="76">
        <v>1.7864051999999999E-5</v>
      </c>
      <c r="AF135" s="76">
        <v>1.4672609E-7</v>
      </c>
      <c r="AG135" s="20">
        <v>0.41644099000000001</v>
      </c>
      <c r="AH135" s="20"/>
      <c r="AI135" s="66" t="s">
        <v>2714</v>
      </c>
      <c r="AJ135" s="66" t="s">
        <v>2715</v>
      </c>
      <c r="AK135" s="20"/>
      <c r="AL135" s="20"/>
      <c r="AM135" s="20"/>
      <c r="AN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row>
    <row r="136" spans="2:129" ht="14" x14ac:dyDescent="0.15">
      <c r="B136" s="77" t="s">
        <v>2716</v>
      </c>
      <c r="C136" s="83"/>
      <c r="D136" s="84" t="s">
        <v>38</v>
      </c>
      <c r="E136" s="201" t="s">
        <v>2717</v>
      </c>
      <c r="F136" s="202">
        <f t="shared" si="30"/>
        <v>0.73178978210000001</v>
      </c>
      <c r="G136" s="202">
        <f t="shared" si="31"/>
        <v>0.1242524441</v>
      </c>
      <c r="H136" s="202">
        <f t="shared" si="32"/>
        <v>0.16580140309999999</v>
      </c>
      <c r="I136" s="202">
        <f t="shared" si="33"/>
        <v>3.00882349E-2</v>
      </c>
      <c r="J136" s="201">
        <v>0.41164770000000001</v>
      </c>
      <c r="K136" s="201">
        <v>0.15482932999999999</v>
      </c>
      <c r="L136" s="201">
        <v>5.1528314999999998E-3</v>
      </c>
      <c r="M136" s="201">
        <v>6.2478152000000002E-2</v>
      </c>
      <c r="N136" s="201">
        <v>5.3858022999999998E-2</v>
      </c>
      <c r="O136" s="201">
        <v>7.9162690999999997E-3</v>
      </c>
      <c r="P136" s="201">
        <v>5.8192416000000004E-3</v>
      </c>
      <c r="Q136" s="201">
        <v>1.7638539E-3</v>
      </c>
      <c r="R136" s="201">
        <v>0</v>
      </c>
      <c r="S136" s="201">
        <v>0</v>
      </c>
      <c r="T136" s="201">
        <v>0</v>
      </c>
      <c r="U136" s="201">
        <v>2.8324380999999999E-2</v>
      </c>
      <c r="W136" s="246">
        <f t="shared" si="34"/>
        <v>3.049242222222222</v>
      </c>
      <c r="X136" s="191">
        <v>34.251804</v>
      </c>
      <c r="Y136" s="191">
        <v>31.046406000000001</v>
      </c>
      <c r="Z136" s="191">
        <v>0.63722341000000005</v>
      </c>
      <c r="AA136" s="191">
        <v>1.2571456999999999E-3</v>
      </c>
      <c r="AB136" s="191">
        <v>2.2214953999999998</v>
      </c>
      <c r="AC136" s="191">
        <v>5.5585714000000001E-2</v>
      </c>
      <c r="AD136" s="191">
        <v>0.28983605000000001</v>
      </c>
      <c r="AE136" s="76">
        <v>6.6211886000000004E-6</v>
      </c>
      <c r="AF136" s="76">
        <v>1.5180706000000001E-8</v>
      </c>
      <c r="AG136" s="20">
        <v>0.11032984</v>
      </c>
      <c r="AH136" s="20"/>
      <c r="AI136" s="66" t="s">
        <v>2718</v>
      </c>
      <c r="AJ136" s="66" t="s">
        <v>2719</v>
      </c>
      <c r="AK136" s="20"/>
      <c r="AL136" s="20"/>
      <c r="AM136" s="20"/>
      <c r="AN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row>
    <row r="137" spans="2:129" ht="14" x14ac:dyDescent="0.15">
      <c r="B137" s="77" t="s">
        <v>2720</v>
      </c>
      <c r="C137" s="83"/>
      <c r="D137" s="84" t="s">
        <v>274</v>
      </c>
      <c r="E137" s="201" t="s">
        <v>2721</v>
      </c>
      <c r="F137" s="202">
        <f t="shared" si="30"/>
        <v>0.3413856327</v>
      </c>
      <c r="G137" s="202">
        <f t="shared" si="31"/>
        <v>9.497071700000001E-2</v>
      </c>
      <c r="H137" s="202">
        <f t="shared" si="32"/>
        <v>8.2620497399999993E-2</v>
      </c>
      <c r="I137" s="202">
        <f t="shared" si="33"/>
        <v>1.5458678300000001E-2</v>
      </c>
      <c r="J137" s="201">
        <v>0.14833573999999999</v>
      </c>
      <c r="K137" s="201">
        <v>6.1352681999999999E-2</v>
      </c>
      <c r="L137" s="201">
        <v>5.1459414000000004E-3</v>
      </c>
      <c r="M137" s="201">
        <v>1.0794870000000001E-3</v>
      </c>
      <c r="N137" s="201">
        <v>6.1775627E-2</v>
      </c>
      <c r="O137" s="201">
        <v>3.2115603E-2</v>
      </c>
      <c r="P137" s="201">
        <v>1.6121874000000001E-2</v>
      </c>
      <c r="Q137" s="201">
        <v>9.9501933999999997E-3</v>
      </c>
      <c r="R137" s="201">
        <v>0</v>
      </c>
      <c r="S137" s="201">
        <v>0</v>
      </c>
      <c r="T137" s="201">
        <v>0</v>
      </c>
      <c r="U137" s="201">
        <v>5.5084849E-3</v>
      </c>
      <c r="W137" s="246">
        <f t="shared" si="34"/>
        <v>1.0987832592592592</v>
      </c>
      <c r="X137" s="191">
        <v>23.103739000000001</v>
      </c>
      <c r="Y137" s="191">
        <v>12.494508</v>
      </c>
      <c r="Z137" s="191">
        <v>1.6572161000000001</v>
      </c>
      <c r="AA137" s="191">
        <v>2.5069793E-3</v>
      </c>
      <c r="AB137" s="191">
        <v>8.0225963999999994</v>
      </c>
      <c r="AC137" s="191">
        <v>0.14693361999999999</v>
      </c>
      <c r="AD137" s="191">
        <v>0.77997786000000002</v>
      </c>
      <c r="AE137" s="76">
        <v>3.1082002E-6</v>
      </c>
      <c r="AF137" s="76">
        <v>1.3754009E-8</v>
      </c>
      <c r="AG137" s="20">
        <v>6.7963250000000003E-2</v>
      </c>
      <c r="AH137" s="20"/>
      <c r="AI137" s="66" t="s">
        <v>2722</v>
      </c>
      <c r="AJ137" s="66" t="s">
        <v>2723</v>
      </c>
      <c r="AK137" s="20"/>
      <c r="AL137" s="20"/>
      <c r="AM137" s="20"/>
      <c r="AN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row>
    <row r="138" spans="2:129" ht="14" x14ac:dyDescent="0.15">
      <c r="B138" s="77" t="s">
        <v>2724</v>
      </c>
      <c r="C138" s="83"/>
      <c r="D138" s="84" t="s">
        <v>38</v>
      </c>
      <c r="E138" s="201" t="s">
        <v>2725</v>
      </c>
      <c r="F138" s="202">
        <f t="shared" si="30"/>
        <v>0.23491600986</v>
      </c>
      <c r="G138" s="202">
        <f t="shared" si="31"/>
        <v>2.2064244730000002E-2</v>
      </c>
      <c r="H138" s="202">
        <f t="shared" si="32"/>
        <v>2.082662113E-2</v>
      </c>
      <c r="I138" s="202">
        <f t="shared" si="33"/>
        <v>0.152259015</v>
      </c>
      <c r="J138" s="201">
        <v>3.9766128999999997E-2</v>
      </c>
      <c r="K138" s="201">
        <v>1.7989050999999999E-2</v>
      </c>
      <c r="L138" s="201">
        <v>2.6066514999999999E-3</v>
      </c>
      <c r="M138" s="201">
        <v>4.0364612999999999E-4</v>
      </c>
      <c r="N138" s="201">
        <v>1.8475805000000001E-2</v>
      </c>
      <c r="O138" s="201">
        <v>3.1847936000000002E-3</v>
      </c>
      <c r="P138" s="201">
        <v>2.3091862999999999E-4</v>
      </c>
      <c r="Q138" s="201">
        <v>1.6482249999999999E-3</v>
      </c>
      <c r="R138" s="201">
        <v>0</v>
      </c>
      <c r="S138" s="201">
        <v>0</v>
      </c>
      <c r="T138" s="201">
        <v>0</v>
      </c>
      <c r="U138" s="201">
        <v>0.15061078999999999</v>
      </c>
      <c r="W138" s="246">
        <f t="shared" si="34"/>
        <v>0.29456391851851849</v>
      </c>
      <c r="X138" s="191">
        <v>9.0674957999999997</v>
      </c>
      <c r="Y138" s="191">
        <v>4.2206764000000003</v>
      </c>
      <c r="Z138" s="191">
        <v>0.36000644999999998</v>
      </c>
      <c r="AA138" s="191">
        <v>7.4151548000000002E-4</v>
      </c>
      <c r="AB138" s="191">
        <v>4.2986288000000004</v>
      </c>
      <c r="AC138" s="191">
        <v>3.0162445E-2</v>
      </c>
      <c r="AD138" s="191">
        <v>0.15728021</v>
      </c>
      <c r="AE138" s="76">
        <v>1.091851E-6</v>
      </c>
      <c r="AF138" s="76">
        <v>5.6589455000000004E-9</v>
      </c>
      <c r="AG138" s="20">
        <v>2.9080497E-2</v>
      </c>
      <c r="AH138" s="20"/>
      <c r="AI138" s="66" t="s">
        <v>2726</v>
      </c>
      <c r="AJ138" s="66" t="s">
        <v>2727</v>
      </c>
      <c r="AK138" s="20"/>
      <c r="AL138" s="20"/>
      <c r="AM138" s="20"/>
      <c r="AN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row>
    <row r="139" spans="2:129" ht="14" x14ac:dyDescent="0.15">
      <c r="B139" s="77" t="s">
        <v>2728</v>
      </c>
      <c r="C139" s="83"/>
      <c r="D139" s="84" t="s">
        <v>38</v>
      </c>
      <c r="E139" s="201" t="s">
        <v>2729</v>
      </c>
      <c r="F139" s="202">
        <f t="shared" si="30"/>
        <v>0.59410112349999999</v>
      </c>
      <c r="G139" s="202">
        <f t="shared" si="31"/>
        <v>0.10953092839999999</v>
      </c>
      <c r="H139" s="202">
        <f t="shared" si="32"/>
        <v>0.1285443191</v>
      </c>
      <c r="I139" s="202">
        <f t="shared" si="33"/>
        <v>3.6819586000000001E-2</v>
      </c>
      <c r="J139" s="201">
        <v>0.31920629</v>
      </c>
      <c r="K139" s="201">
        <v>0.11915373999999999</v>
      </c>
      <c r="L139" s="201">
        <v>5.3923922000000003E-3</v>
      </c>
      <c r="M139" s="201">
        <v>3.8525454000000001E-2</v>
      </c>
      <c r="N139" s="201">
        <v>6.3486038999999994E-2</v>
      </c>
      <c r="O139" s="201">
        <v>7.5194353999999998E-3</v>
      </c>
      <c r="P139" s="201">
        <v>3.9981868999999998E-3</v>
      </c>
      <c r="Q139" s="201">
        <v>1.882718E-3</v>
      </c>
      <c r="R139" s="201">
        <v>0</v>
      </c>
      <c r="S139" s="201">
        <v>0</v>
      </c>
      <c r="T139" s="201">
        <v>0</v>
      </c>
      <c r="U139" s="201">
        <v>3.4936868000000003E-2</v>
      </c>
      <c r="W139" s="246">
        <f t="shared" si="34"/>
        <v>2.3644910370370371</v>
      </c>
      <c r="X139" s="191">
        <v>29.674472000000002</v>
      </c>
      <c r="Y139" s="191">
        <v>24.819057000000001</v>
      </c>
      <c r="Z139" s="191">
        <v>1.3340392999999999</v>
      </c>
      <c r="AA139" s="191">
        <v>1.8087368000000001E-3</v>
      </c>
      <c r="AB139" s="191">
        <v>2.8112371</v>
      </c>
      <c r="AC139" s="191">
        <v>0.12018266</v>
      </c>
      <c r="AD139" s="191">
        <v>0.58814686999999999</v>
      </c>
      <c r="AE139" s="76">
        <v>5.4641553000000002E-6</v>
      </c>
      <c r="AF139" s="76">
        <v>1.2340191E-8</v>
      </c>
      <c r="AG139" s="20">
        <v>9.5656959999999999E-2</v>
      </c>
      <c r="AH139" s="20"/>
      <c r="AI139" s="66" t="s">
        <v>2730</v>
      </c>
      <c r="AJ139" s="66" t="s">
        <v>2731</v>
      </c>
      <c r="AK139" s="20"/>
      <c r="AL139" s="20"/>
      <c r="AM139" s="20"/>
      <c r="AN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row>
    <row r="140" spans="2:129" ht="14" x14ac:dyDescent="0.15">
      <c r="B140" s="77" t="s">
        <v>2732</v>
      </c>
      <c r="C140" s="83"/>
      <c r="D140" s="84" t="s">
        <v>38</v>
      </c>
      <c r="E140" s="201" t="s">
        <v>2733</v>
      </c>
      <c r="F140" s="202">
        <f t="shared" si="30"/>
        <v>0.23893483356</v>
      </c>
      <c r="G140" s="202">
        <f t="shared" si="31"/>
        <v>3.853781647E-2</v>
      </c>
      <c r="H140" s="202">
        <f t="shared" si="32"/>
        <v>3.8072605490000001E-2</v>
      </c>
      <c r="I140" s="202">
        <f t="shared" si="33"/>
        <v>9.0952687599999998E-2</v>
      </c>
      <c r="J140" s="201">
        <v>7.1371723999999998E-2</v>
      </c>
      <c r="K140" s="201">
        <v>3.2388594999999999E-2</v>
      </c>
      <c r="L140" s="201">
        <v>5.2026661000000004E-3</v>
      </c>
      <c r="M140" s="201">
        <v>4.1827496999999997E-4</v>
      </c>
      <c r="N140" s="201">
        <v>3.3147854999999997E-2</v>
      </c>
      <c r="O140" s="201">
        <v>4.9716865000000001E-3</v>
      </c>
      <c r="P140" s="201">
        <v>4.8134438999999999E-4</v>
      </c>
      <c r="Q140" s="201">
        <v>1.8438446000000001E-3</v>
      </c>
      <c r="R140" s="201">
        <v>0</v>
      </c>
      <c r="S140" s="201">
        <v>0</v>
      </c>
      <c r="T140" s="201">
        <v>0</v>
      </c>
      <c r="U140" s="201">
        <v>8.9108842999999993E-2</v>
      </c>
      <c r="W140" s="246">
        <f t="shared" si="34"/>
        <v>0.52867943703703701</v>
      </c>
      <c r="X140" s="191">
        <v>12.513305000000001</v>
      </c>
      <c r="Y140" s="191">
        <v>6.9587956000000002</v>
      </c>
      <c r="Z140" s="191">
        <v>0.86982645999999997</v>
      </c>
      <c r="AA140" s="191">
        <v>1.2196637E-3</v>
      </c>
      <c r="AB140" s="191">
        <v>4.2244605999999996</v>
      </c>
      <c r="AC140" s="191">
        <v>7.7377386000000006E-2</v>
      </c>
      <c r="AD140" s="191">
        <v>0.38162506000000002</v>
      </c>
      <c r="AE140" s="76">
        <v>1.7126903000000001E-6</v>
      </c>
      <c r="AF140" s="76">
        <v>6.0194833000000002E-9</v>
      </c>
      <c r="AG140" s="20">
        <v>4.1128755000000003E-2</v>
      </c>
      <c r="AH140" s="20"/>
      <c r="AI140" s="66" t="s">
        <v>2734</v>
      </c>
      <c r="AJ140" s="66" t="s">
        <v>2735</v>
      </c>
      <c r="AK140" s="20"/>
      <c r="AL140" s="20"/>
      <c r="AM140" s="20"/>
      <c r="AN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row>
    <row r="141" spans="2:129" ht="14" x14ac:dyDescent="0.15">
      <c r="B141" s="77" t="s">
        <v>2736</v>
      </c>
      <c r="C141" s="83"/>
      <c r="D141" s="84" t="s">
        <v>38</v>
      </c>
      <c r="E141" s="201" t="s">
        <v>2737</v>
      </c>
      <c r="F141" s="202">
        <f t="shared" si="30"/>
        <v>0.39030777191000005</v>
      </c>
      <c r="G141" s="202">
        <f t="shared" si="31"/>
        <v>3.048116763E-2</v>
      </c>
      <c r="H141" s="202">
        <f t="shared" si="32"/>
        <v>4.4601804080000002E-2</v>
      </c>
      <c r="I141" s="202">
        <f t="shared" si="33"/>
        <v>0.26718769320000002</v>
      </c>
      <c r="J141" s="201">
        <v>4.8037107000000002E-2</v>
      </c>
      <c r="K141" s="201">
        <v>3.7038265000000001E-2</v>
      </c>
      <c r="L141" s="201">
        <v>7.2143268000000003E-3</v>
      </c>
      <c r="M141" s="201">
        <v>6.3513323000000002E-4</v>
      </c>
      <c r="N141" s="201">
        <v>2.5340901999999998E-2</v>
      </c>
      <c r="O141" s="201">
        <v>4.5051324000000004E-3</v>
      </c>
      <c r="P141" s="201">
        <v>3.4921228000000002E-4</v>
      </c>
      <c r="Q141" s="201">
        <v>2.5605832E-3</v>
      </c>
      <c r="R141" s="201">
        <v>0</v>
      </c>
      <c r="S141" s="201">
        <v>0</v>
      </c>
      <c r="T141" s="201">
        <v>0</v>
      </c>
      <c r="U141" s="201">
        <v>0.26462711</v>
      </c>
      <c r="W141" s="246">
        <f t="shared" si="34"/>
        <v>0.35583042222222222</v>
      </c>
      <c r="X141" s="191">
        <v>8.4665396000000008</v>
      </c>
      <c r="Y141" s="191">
        <v>4.9589746000000003</v>
      </c>
      <c r="Z141" s="191">
        <v>0.27772914999999998</v>
      </c>
      <c r="AA141" s="191">
        <v>8.0372503999999998E-4</v>
      </c>
      <c r="AB141" s="191">
        <v>3.0767096999999999</v>
      </c>
      <c r="AC141" s="191">
        <v>2.2950627000000001E-2</v>
      </c>
      <c r="AD141" s="191">
        <v>0.12937172</v>
      </c>
      <c r="AE141" s="76">
        <v>1.5073399000000001E-6</v>
      </c>
      <c r="AF141" s="76">
        <v>8.8066873000000003E-9</v>
      </c>
      <c r="AG141" s="20">
        <v>3.5544732000000002E-2</v>
      </c>
      <c r="AH141" s="20"/>
      <c r="AI141" s="66" t="s">
        <v>2738</v>
      </c>
      <c r="AJ141" s="66" t="s">
        <v>2739</v>
      </c>
      <c r="AK141" s="20"/>
      <c r="AL141" s="20"/>
      <c r="AM141" s="20"/>
      <c r="AN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row>
    <row r="142" spans="2:129" ht="14" x14ac:dyDescent="0.15">
      <c r="B142" s="77" t="s">
        <v>2740</v>
      </c>
      <c r="C142" s="83"/>
      <c r="D142" s="84" t="s">
        <v>38</v>
      </c>
      <c r="E142" s="201" t="s">
        <v>2741</v>
      </c>
      <c r="F142" s="202">
        <f t="shared" si="30"/>
        <v>0.53995002688999993</v>
      </c>
      <c r="G142" s="202">
        <f t="shared" si="31"/>
        <v>3.0531993930000001E-2</v>
      </c>
      <c r="H142" s="202">
        <f t="shared" si="32"/>
        <v>0.11140998716</v>
      </c>
      <c r="I142" s="202">
        <f t="shared" si="33"/>
        <v>0.31502267579999998</v>
      </c>
      <c r="J142" s="201">
        <v>8.2985370000000003E-2</v>
      </c>
      <c r="K142" s="201">
        <v>9.1751126000000002E-2</v>
      </c>
      <c r="L142" s="201">
        <v>1.9140108999999999E-2</v>
      </c>
      <c r="M142" s="201">
        <v>9.4815812999999997E-4</v>
      </c>
      <c r="N142" s="201">
        <v>2.2572800000000001E-2</v>
      </c>
      <c r="O142" s="201">
        <v>7.0110357999999999E-3</v>
      </c>
      <c r="P142" s="201">
        <v>5.1875216000000005E-4</v>
      </c>
      <c r="Q142" s="201">
        <v>3.5606358000000002E-3</v>
      </c>
      <c r="R142" s="201">
        <v>0</v>
      </c>
      <c r="S142" s="201">
        <v>0</v>
      </c>
      <c r="T142" s="201">
        <v>0</v>
      </c>
      <c r="U142" s="201">
        <v>0.31146204</v>
      </c>
      <c r="W142" s="246">
        <f t="shared" si="34"/>
        <v>0.61470644444444444</v>
      </c>
      <c r="X142" s="191">
        <v>10.920503999999999</v>
      </c>
      <c r="Y142" s="191">
        <v>7.1672988999999996</v>
      </c>
      <c r="Z142" s="191">
        <v>0.38636551000000002</v>
      </c>
      <c r="AA142" s="191">
        <v>9.5477718000000001E-4</v>
      </c>
      <c r="AB142" s="191">
        <v>3.1462731000000002</v>
      </c>
      <c r="AC142" s="191">
        <v>3.1142856E-2</v>
      </c>
      <c r="AD142" s="191">
        <v>0.18846911</v>
      </c>
      <c r="AE142" s="76">
        <v>2.0204729999999999E-6</v>
      </c>
      <c r="AF142" s="76">
        <v>1.6018307E-8</v>
      </c>
      <c r="AG142" s="20">
        <v>5.2342095999999998E-2</v>
      </c>
      <c r="AH142" s="20"/>
      <c r="AI142" s="66" t="s">
        <v>2742</v>
      </c>
      <c r="AJ142" s="66" t="s">
        <v>2743</v>
      </c>
      <c r="AK142" s="20"/>
      <c r="AL142" s="20"/>
      <c r="AM142" s="20"/>
      <c r="AN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row>
    <row r="143" spans="2:129" ht="14" x14ac:dyDescent="0.15">
      <c r="B143" s="77" t="s">
        <v>2744</v>
      </c>
      <c r="C143" s="83"/>
      <c r="D143" s="84" t="s">
        <v>38</v>
      </c>
      <c r="E143" s="201" t="s">
        <v>2745</v>
      </c>
      <c r="F143" s="202">
        <f t="shared" si="30"/>
        <v>9.7157619680000001E-2</v>
      </c>
      <c r="G143" s="202">
        <f t="shared" si="31"/>
        <v>9.5573572400000015E-3</v>
      </c>
      <c r="H143" s="202">
        <f t="shared" si="32"/>
        <v>1.3757109579999999E-2</v>
      </c>
      <c r="I143" s="202">
        <f t="shared" si="33"/>
        <v>4.7118299859999997E-2</v>
      </c>
      <c r="J143" s="201">
        <v>2.6724853E-2</v>
      </c>
      <c r="K143" s="201">
        <v>1.0550675000000001E-2</v>
      </c>
      <c r="L143" s="201">
        <v>3.0811743E-3</v>
      </c>
      <c r="M143" s="201">
        <v>2.2548344000000001E-4</v>
      </c>
      <c r="N143" s="201">
        <v>7.3803026000000002E-3</v>
      </c>
      <c r="O143" s="201">
        <v>1.9515712000000001E-3</v>
      </c>
      <c r="P143" s="201">
        <v>1.2526028E-4</v>
      </c>
      <c r="Q143" s="201">
        <v>9.8489986000000005E-4</v>
      </c>
      <c r="R143" s="201">
        <v>0</v>
      </c>
      <c r="S143" s="201">
        <v>0</v>
      </c>
      <c r="T143" s="201">
        <v>0</v>
      </c>
      <c r="U143" s="201">
        <v>4.6133399999999998E-2</v>
      </c>
      <c r="W143" s="246">
        <f t="shared" si="34"/>
        <v>0.19796187407407406</v>
      </c>
      <c r="X143" s="191">
        <v>4.6489263999999997</v>
      </c>
      <c r="Y143" s="191">
        <v>2.6846405</v>
      </c>
      <c r="Z143" s="191">
        <v>0.15867708</v>
      </c>
      <c r="AA143" s="191">
        <v>4.1195435999999999E-4</v>
      </c>
      <c r="AB143" s="191">
        <v>1.7372841000000001</v>
      </c>
      <c r="AC143" s="191">
        <v>9.4204774000000002E-3</v>
      </c>
      <c r="AD143" s="191">
        <v>5.8492295E-2</v>
      </c>
      <c r="AE143" s="76">
        <v>5.1740952000000003E-7</v>
      </c>
      <c r="AF143" s="76">
        <v>2.3219654000000002E-9</v>
      </c>
      <c r="AG143" s="20">
        <v>2.1393902999999999E-2</v>
      </c>
      <c r="AH143" s="20"/>
      <c r="AI143" s="66" t="s">
        <v>2746</v>
      </c>
      <c r="AJ143" s="66" t="s">
        <v>2747</v>
      </c>
      <c r="AK143" s="20"/>
      <c r="AL143" s="20"/>
      <c r="AM143" s="20"/>
      <c r="AN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row>
    <row r="144" spans="2:129" ht="14" x14ac:dyDescent="0.15">
      <c r="B144" s="77" t="s">
        <v>2748</v>
      </c>
      <c r="C144" s="83"/>
      <c r="D144" s="84" t="s">
        <v>38</v>
      </c>
      <c r="E144" s="201" t="s">
        <v>2749</v>
      </c>
      <c r="F144" s="202">
        <f t="shared" si="30"/>
        <v>0.21772548493999999</v>
      </c>
      <c r="G144" s="202">
        <f t="shared" si="31"/>
        <v>2.3123933499999999E-2</v>
      </c>
      <c r="H144" s="202">
        <f t="shared" si="32"/>
        <v>7.0856568940000003E-2</v>
      </c>
      <c r="I144" s="202">
        <f t="shared" si="33"/>
        <v>7.50296305E-2</v>
      </c>
      <c r="J144" s="201">
        <v>4.8715352000000003E-2</v>
      </c>
      <c r="K144" s="201">
        <v>5.7718097000000003E-2</v>
      </c>
      <c r="L144" s="201">
        <v>1.2652501999999999E-2</v>
      </c>
      <c r="M144" s="201">
        <v>1.1248250000000001E-3</v>
      </c>
      <c r="N144" s="201">
        <v>1.6385883E-2</v>
      </c>
      <c r="O144" s="201">
        <v>5.6132255000000001E-3</v>
      </c>
      <c r="P144" s="201">
        <v>4.8596993999999998E-4</v>
      </c>
      <c r="Q144" s="201">
        <v>3.1114975000000001E-3</v>
      </c>
      <c r="R144" s="201">
        <v>0</v>
      </c>
      <c r="S144" s="201">
        <v>0</v>
      </c>
      <c r="T144" s="201">
        <v>0</v>
      </c>
      <c r="U144" s="201">
        <v>7.1918132999999995E-2</v>
      </c>
      <c r="W144" s="246">
        <f t="shared" si="34"/>
        <v>0.36085445925925924</v>
      </c>
      <c r="X144" s="191">
        <v>14.167275999999999</v>
      </c>
      <c r="Y144" s="191">
        <v>5.4196840000000002</v>
      </c>
      <c r="Z144" s="191">
        <v>0.26198519999999997</v>
      </c>
      <c r="AA144" s="191">
        <v>7.9334003000000001E-4</v>
      </c>
      <c r="AB144" s="191">
        <v>8.3526535000000006</v>
      </c>
      <c r="AC144" s="191">
        <v>2.2414732999999999E-2</v>
      </c>
      <c r="AD144" s="191">
        <v>0.10974548000000001</v>
      </c>
      <c r="AE144" s="76">
        <v>1.3144068999999999E-6</v>
      </c>
      <c r="AF144" s="76">
        <v>1.9417445000000001E-8</v>
      </c>
      <c r="AG144" s="20">
        <v>4.3246617000000001E-2</v>
      </c>
      <c r="AH144" s="20"/>
      <c r="AI144" s="66" t="s">
        <v>2750</v>
      </c>
      <c r="AJ144" s="66" t="s">
        <v>2751</v>
      </c>
      <c r="AK144" s="20"/>
      <c r="AL144" s="20"/>
      <c r="AM144" s="20"/>
      <c r="AN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row>
    <row r="145" spans="2:129" ht="14" x14ac:dyDescent="0.15">
      <c r="B145" s="77" t="s">
        <v>2752</v>
      </c>
      <c r="C145" s="83"/>
      <c r="D145" s="84" t="s">
        <v>38</v>
      </c>
      <c r="E145" s="201" t="s">
        <v>2753</v>
      </c>
      <c r="F145" s="202">
        <f t="shared" si="30"/>
        <v>0.20598094315999999</v>
      </c>
      <c r="G145" s="202">
        <f t="shared" si="31"/>
        <v>1.791991976E-2</v>
      </c>
      <c r="H145" s="202">
        <f t="shared" si="32"/>
        <v>2.8928114199999997E-2</v>
      </c>
      <c r="I145" s="202">
        <f t="shared" si="33"/>
        <v>0.12308944220000001</v>
      </c>
      <c r="J145" s="201">
        <v>3.6043467000000003E-2</v>
      </c>
      <c r="K145" s="201">
        <v>2.3402928999999999E-2</v>
      </c>
      <c r="L145" s="201">
        <v>3.6537961E-3</v>
      </c>
      <c r="M145" s="201">
        <v>4.6588385999999998E-4</v>
      </c>
      <c r="N145" s="201">
        <v>1.4670605E-2</v>
      </c>
      <c r="O145" s="201">
        <v>2.7834308999999998E-3</v>
      </c>
      <c r="P145" s="201">
        <v>1.8713891E-3</v>
      </c>
      <c r="Q145" s="201">
        <v>1.4741322E-3</v>
      </c>
      <c r="R145" s="201">
        <v>0</v>
      </c>
      <c r="S145" s="201">
        <v>0</v>
      </c>
      <c r="T145" s="201">
        <v>0</v>
      </c>
      <c r="U145" s="201">
        <v>0.12161531</v>
      </c>
      <c r="W145" s="246">
        <f t="shared" si="34"/>
        <v>0.26698864444444442</v>
      </c>
      <c r="X145" s="191">
        <v>6.7694044</v>
      </c>
      <c r="Y145" s="191">
        <v>3.5365864</v>
      </c>
      <c r="Z145" s="191">
        <v>0.14917923</v>
      </c>
      <c r="AA145" s="191">
        <v>5.5125135000000001E-4</v>
      </c>
      <c r="AB145" s="191">
        <v>2.9995541999999999</v>
      </c>
      <c r="AC145" s="191">
        <v>1.3528525E-2</v>
      </c>
      <c r="AD145" s="191">
        <v>7.0004888000000001E-2</v>
      </c>
      <c r="AE145" s="76">
        <v>9.3648721999999996E-7</v>
      </c>
      <c r="AF145" s="76">
        <v>5.5315789000000001E-9</v>
      </c>
      <c r="AG145" s="20">
        <v>2.7632213999999999E-2</v>
      </c>
      <c r="AH145" s="20"/>
      <c r="AI145" s="66" t="s">
        <v>2754</v>
      </c>
      <c r="AJ145" s="66" t="s">
        <v>2755</v>
      </c>
      <c r="AK145" s="20"/>
      <c r="AL145" s="20"/>
      <c r="AM145" s="20"/>
      <c r="AN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row>
    <row r="146" spans="2:129" ht="14" x14ac:dyDescent="0.15">
      <c r="B146" s="77" t="s">
        <v>2756</v>
      </c>
      <c r="C146" s="83"/>
      <c r="D146" s="84" t="s">
        <v>38</v>
      </c>
      <c r="E146" s="201" t="s">
        <v>2757</v>
      </c>
      <c r="F146" s="202">
        <f t="shared" si="30"/>
        <v>0.10441558331</v>
      </c>
      <c r="G146" s="202">
        <f t="shared" si="31"/>
        <v>9.7239056600000005E-3</v>
      </c>
      <c r="H146" s="202">
        <f t="shared" si="32"/>
        <v>3.1198976449999999E-2</v>
      </c>
      <c r="I146" s="202">
        <f t="shared" si="33"/>
        <v>3.3035477199999996E-2</v>
      </c>
      <c r="J146" s="201">
        <v>3.0457224000000001E-2</v>
      </c>
      <c r="K146" s="201">
        <v>2.5206704E-2</v>
      </c>
      <c r="L146" s="201">
        <v>5.6177813999999998E-3</v>
      </c>
      <c r="M146" s="201">
        <v>3.5919865999999999E-4</v>
      </c>
      <c r="N146" s="201">
        <v>7.3199466000000001E-3</v>
      </c>
      <c r="O146" s="201">
        <v>2.0447604000000002E-3</v>
      </c>
      <c r="P146" s="201">
        <v>3.7449104999999998E-4</v>
      </c>
      <c r="Q146" s="201">
        <v>1.2283891999999999E-3</v>
      </c>
      <c r="R146" s="201">
        <v>0</v>
      </c>
      <c r="S146" s="201">
        <v>0</v>
      </c>
      <c r="T146" s="201">
        <v>0</v>
      </c>
      <c r="U146" s="201">
        <v>3.1807087999999997E-2</v>
      </c>
      <c r="W146" s="246">
        <f t="shared" si="34"/>
        <v>0.22560906666666666</v>
      </c>
      <c r="X146" s="191">
        <v>6.1568189000000002</v>
      </c>
      <c r="Y146" s="191">
        <v>2.9814098000000002</v>
      </c>
      <c r="Z146" s="191">
        <v>0.12847943000000001</v>
      </c>
      <c r="AA146" s="191">
        <v>6.9148641000000004E-4</v>
      </c>
      <c r="AB146" s="191">
        <v>2.9777665</v>
      </c>
      <c r="AC146" s="191">
        <v>7.8152156999999993E-3</v>
      </c>
      <c r="AD146" s="191">
        <v>6.0656458000000003E-2</v>
      </c>
      <c r="AE146" s="76">
        <v>5.9062178999999996E-7</v>
      </c>
      <c r="AF146" s="76">
        <v>4.8280812999999997E-9</v>
      </c>
      <c r="AG146" s="20">
        <v>2.5217476999999999E-2</v>
      </c>
      <c r="AH146" s="20"/>
      <c r="AI146" s="66" t="s">
        <v>2758</v>
      </c>
      <c r="AJ146" s="66" t="s">
        <v>2759</v>
      </c>
      <c r="AK146" s="20"/>
      <c r="AL146" s="20"/>
      <c r="AM146" s="20"/>
      <c r="AN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row>
    <row r="147" spans="2:129" ht="14" x14ac:dyDescent="0.15">
      <c r="B147" s="77" t="s">
        <v>2760</v>
      </c>
      <c r="C147" s="83"/>
      <c r="D147" s="84" t="s">
        <v>38</v>
      </c>
      <c r="E147" s="201" t="s">
        <v>2761</v>
      </c>
      <c r="F147" s="202">
        <f t="shared" si="30"/>
        <v>2.3440440585000002</v>
      </c>
      <c r="G147" s="202">
        <f t="shared" si="31"/>
        <v>0.13707361749999999</v>
      </c>
      <c r="H147" s="202">
        <f t="shared" si="32"/>
        <v>7.1779302000000003E-2</v>
      </c>
      <c r="I147" s="202">
        <f t="shared" si="33"/>
        <v>1.9860567490000001</v>
      </c>
      <c r="J147" s="201">
        <v>0.14913439000000001</v>
      </c>
      <c r="K147" s="201">
        <v>6.6606095000000004E-2</v>
      </c>
      <c r="L147" s="201">
        <v>3.852856E-3</v>
      </c>
      <c r="M147" s="201">
        <v>2.3825815000000001E-3</v>
      </c>
      <c r="N147" s="201">
        <v>0.11521101</v>
      </c>
      <c r="O147" s="201">
        <v>1.9480026000000001E-2</v>
      </c>
      <c r="P147" s="201">
        <v>1.320351E-3</v>
      </c>
      <c r="Q147" s="201">
        <v>1.1967649E-2</v>
      </c>
      <c r="R147" s="201">
        <v>0</v>
      </c>
      <c r="S147" s="201">
        <v>0</v>
      </c>
      <c r="T147" s="201">
        <v>0</v>
      </c>
      <c r="U147" s="201">
        <v>1.9740891</v>
      </c>
      <c r="W147" s="246">
        <f t="shared" si="34"/>
        <v>1.1046991851851851</v>
      </c>
      <c r="X147" s="191">
        <v>20.748840999999999</v>
      </c>
      <c r="Y147" s="191">
        <v>17.230127</v>
      </c>
      <c r="Z147" s="191">
        <v>1.7211156000000001</v>
      </c>
      <c r="AA147" s="191">
        <v>3.3360627000000001E-3</v>
      </c>
      <c r="AB147" s="191">
        <v>0.89054107999999998</v>
      </c>
      <c r="AC147" s="191">
        <v>0.13808797</v>
      </c>
      <c r="AD147" s="191">
        <v>0.76563329000000002</v>
      </c>
      <c r="AE147" s="76">
        <v>4.0917666000000003E-6</v>
      </c>
      <c r="AF147" s="76">
        <v>1.4312553E-8</v>
      </c>
      <c r="AG147" s="20">
        <v>0.10093536</v>
      </c>
      <c r="AH147" s="20"/>
      <c r="AI147" s="66" t="s">
        <v>2762</v>
      </c>
      <c r="AJ147" s="66" t="s">
        <v>2763</v>
      </c>
      <c r="AK147" s="20"/>
      <c r="AL147" s="20"/>
      <c r="AM147" s="20"/>
      <c r="AN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row>
    <row r="148" spans="2:129" ht="14" x14ac:dyDescent="0.15">
      <c r="B148" s="77" t="s">
        <v>2764</v>
      </c>
      <c r="C148" s="83"/>
      <c r="D148" s="84" t="s">
        <v>38</v>
      </c>
      <c r="E148" s="201" t="s">
        <v>2765</v>
      </c>
      <c r="F148" s="202">
        <f t="shared" si="30"/>
        <v>2.6365577653000001</v>
      </c>
      <c r="G148" s="202">
        <f t="shared" si="31"/>
        <v>0.1633175919</v>
      </c>
      <c r="H148" s="202">
        <f t="shared" si="32"/>
        <v>9.398808639999999E-2</v>
      </c>
      <c r="I148" s="202">
        <f t="shared" si="33"/>
        <v>2.186309327</v>
      </c>
      <c r="J148" s="201">
        <v>0.19294275999999999</v>
      </c>
      <c r="K148" s="201">
        <v>8.6795078999999997E-2</v>
      </c>
      <c r="L148" s="201">
        <v>5.5129041000000004E-3</v>
      </c>
      <c r="M148" s="201">
        <v>2.9246909000000001E-3</v>
      </c>
      <c r="N148" s="201">
        <v>0.13727863000000001</v>
      </c>
      <c r="O148" s="201">
        <v>2.3114270999999999E-2</v>
      </c>
      <c r="P148" s="201">
        <v>1.6801033E-3</v>
      </c>
      <c r="Q148" s="201">
        <v>1.3801427E-2</v>
      </c>
      <c r="R148" s="201">
        <v>0</v>
      </c>
      <c r="S148" s="201">
        <v>0</v>
      </c>
      <c r="T148" s="201">
        <v>0</v>
      </c>
      <c r="U148" s="201">
        <v>2.1725078999999998</v>
      </c>
      <c r="W148" s="246">
        <f t="shared" si="34"/>
        <v>1.4292056296296294</v>
      </c>
      <c r="X148" s="191">
        <v>27.192855999999999</v>
      </c>
      <c r="Y148" s="191">
        <v>22.243473999999999</v>
      </c>
      <c r="Z148" s="191">
        <v>2.172504</v>
      </c>
      <c r="AA148" s="191">
        <v>4.0160641000000002E-3</v>
      </c>
      <c r="AB148" s="191">
        <v>1.6355103</v>
      </c>
      <c r="AC148" s="191">
        <v>0.17590363000000001</v>
      </c>
      <c r="AD148" s="191">
        <v>0.96144861000000004</v>
      </c>
      <c r="AE148" s="76">
        <v>5.1902611E-6</v>
      </c>
      <c r="AF148" s="76">
        <v>1.7158983E-8</v>
      </c>
      <c r="AG148" s="20">
        <v>0.13527053999999999</v>
      </c>
      <c r="AH148" s="20"/>
      <c r="AI148" s="66" t="s">
        <v>2766</v>
      </c>
      <c r="AJ148" s="66" t="s">
        <v>2767</v>
      </c>
      <c r="AK148" s="20"/>
      <c r="AL148" s="20"/>
      <c r="AM148" s="20"/>
      <c r="AN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row>
    <row r="149" spans="2:129" ht="14" x14ac:dyDescent="0.15">
      <c r="B149" s="77" t="s">
        <v>2768</v>
      </c>
      <c r="C149" s="83"/>
      <c r="D149" s="84" t="s">
        <v>38</v>
      </c>
      <c r="E149" s="201" t="s">
        <v>2769</v>
      </c>
      <c r="F149" s="202">
        <f t="shared" si="30"/>
        <v>3.0799971105999995</v>
      </c>
      <c r="G149" s="202">
        <f t="shared" si="31"/>
        <v>0.18307686580000002</v>
      </c>
      <c r="H149" s="202">
        <f t="shared" si="32"/>
        <v>9.4747546799999999E-2</v>
      </c>
      <c r="I149" s="202">
        <f t="shared" si="33"/>
        <v>2.5909242579999998</v>
      </c>
      <c r="J149" s="201">
        <v>0.21124844000000001</v>
      </c>
      <c r="K149" s="201">
        <v>8.8392211999999998E-2</v>
      </c>
      <c r="L149" s="201">
        <v>4.5803894E-3</v>
      </c>
      <c r="M149" s="201">
        <v>3.2918188E-3</v>
      </c>
      <c r="N149" s="201">
        <v>0.15369972000000001</v>
      </c>
      <c r="O149" s="201">
        <v>2.6085326999999998E-2</v>
      </c>
      <c r="P149" s="201">
        <v>1.7749453999999999E-3</v>
      </c>
      <c r="Q149" s="201">
        <v>1.4744058000000001E-2</v>
      </c>
      <c r="R149" s="201">
        <v>0</v>
      </c>
      <c r="S149" s="201">
        <v>0</v>
      </c>
      <c r="T149" s="201">
        <v>0</v>
      </c>
      <c r="U149" s="201">
        <v>2.5761802</v>
      </c>
      <c r="W149" s="246">
        <f t="shared" si="34"/>
        <v>1.5648032592592591</v>
      </c>
      <c r="X149" s="191">
        <v>29.151206999999999</v>
      </c>
      <c r="Y149" s="191">
        <v>24.270578</v>
      </c>
      <c r="Z149" s="191">
        <v>2.4408145000000001</v>
      </c>
      <c r="AA149" s="191">
        <v>4.2573068999999996E-3</v>
      </c>
      <c r="AB149" s="191">
        <v>1.1685687</v>
      </c>
      <c r="AC149" s="191">
        <v>0.19887777000000001</v>
      </c>
      <c r="AD149" s="191">
        <v>1.0681105</v>
      </c>
      <c r="AE149" s="76">
        <v>5.5266732000000001E-6</v>
      </c>
      <c r="AF149" s="76">
        <v>1.9095722999999999E-8</v>
      </c>
      <c r="AG149" s="20">
        <v>0.14437701</v>
      </c>
      <c r="AH149" s="20"/>
      <c r="AI149" s="66" t="s">
        <v>2770</v>
      </c>
      <c r="AJ149" s="66" t="s">
        <v>2771</v>
      </c>
      <c r="AK149" s="20"/>
      <c r="AL149" s="20"/>
      <c r="AM149" s="20"/>
      <c r="AN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row>
    <row r="150" spans="2:129" ht="14" x14ac:dyDescent="0.15">
      <c r="B150" s="77" t="s">
        <v>2772</v>
      </c>
      <c r="C150" s="83"/>
      <c r="D150" s="84" t="s">
        <v>38</v>
      </c>
      <c r="E150" s="201" t="s">
        <v>2773</v>
      </c>
      <c r="F150" s="202">
        <f t="shared" si="30"/>
        <v>2.7066449772999999</v>
      </c>
      <c r="G150" s="202">
        <f t="shared" si="31"/>
        <v>0.151656392</v>
      </c>
      <c r="H150" s="202">
        <f t="shared" si="32"/>
        <v>7.3293476299999993E-2</v>
      </c>
      <c r="I150" s="202">
        <f t="shared" si="33"/>
        <v>2.3190904190000001</v>
      </c>
      <c r="J150" s="201">
        <v>0.16260469</v>
      </c>
      <c r="K150" s="201">
        <v>6.8514913999999996E-2</v>
      </c>
      <c r="L150" s="201">
        <v>3.4049596000000001E-3</v>
      </c>
      <c r="M150" s="201">
        <v>2.6879680000000002E-3</v>
      </c>
      <c r="N150" s="201">
        <v>0.12715700999999999</v>
      </c>
      <c r="O150" s="201">
        <v>2.1811414000000001E-2</v>
      </c>
      <c r="P150" s="201">
        <v>1.3736027E-3</v>
      </c>
      <c r="Q150" s="201">
        <v>1.2690419E-2</v>
      </c>
      <c r="R150" s="201">
        <v>0</v>
      </c>
      <c r="S150" s="201">
        <v>0</v>
      </c>
      <c r="T150" s="201">
        <v>0</v>
      </c>
      <c r="U150" s="201">
        <v>2.3064</v>
      </c>
      <c r="W150" s="246">
        <f t="shared" si="34"/>
        <v>1.204479185185185</v>
      </c>
      <c r="X150" s="191">
        <v>22.592523</v>
      </c>
      <c r="Y150" s="191">
        <v>18.710411000000001</v>
      </c>
      <c r="Z150" s="191">
        <v>1.8974915000000001</v>
      </c>
      <c r="AA150" s="191">
        <v>3.4726752999999998E-3</v>
      </c>
      <c r="AB150" s="191">
        <v>0.99534100000000003</v>
      </c>
      <c r="AC150" s="191">
        <v>0.1527789</v>
      </c>
      <c r="AD150" s="191">
        <v>0.83302778</v>
      </c>
      <c r="AE150" s="76">
        <v>4.4374018999999998E-6</v>
      </c>
      <c r="AF150" s="76">
        <v>1.6032632000000001E-8</v>
      </c>
      <c r="AG150" s="20">
        <v>0.10788192000000001</v>
      </c>
      <c r="AH150" s="20"/>
      <c r="AI150" s="66" t="s">
        <v>2774</v>
      </c>
      <c r="AJ150" s="66" t="s">
        <v>2775</v>
      </c>
      <c r="AK150" s="20"/>
      <c r="AL150" s="20"/>
      <c r="AM150" s="20"/>
      <c r="AN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row>
    <row r="151" spans="2:129" ht="14" x14ac:dyDescent="0.15">
      <c r="B151" s="77" t="s">
        <v>2776</v>
      </c>
      <c r="C151" s="83"/>
      <c r="D151" s="84" t="s">
        <v>38</v>
      </c>
      <c r="E151" s="201" t="s">
        <v>2777</v>
      </c>
      <c r="F151" s="202">
        <f t="shared" si="30"/>
        <v>0.113732917915</v>
      </c>
      <c r="G151" s="202">
        <f t="shared" si="31"/>
        <v>1.3478844239999999E-2</v>
      </c>
      <c r="H151" s="202">
        <f t="shared" si="32"/>
        <v>1.8992785755000002E-2</v>
      </c>
      <c r="I151" s="202">
        <f t="shared" si="33"/>
        <v>8.3065859199999998E-3</v>
      </c>
      <c r="J151" s="201">
        <v>7.2954701999999996E-2</v>
      </c>
      <c r="K151" s="201">
        <v>1.1364325E-2</v>
      </c>
      <c r="L151" s="201">
        <v>7.6903233000000003E-3</v>
      </c>
      <c r="M151" s="201">
        <v>1.0978347E-3</v>
      </c>
      <c r="N151" s="201">
        <v>1.1741606E-2</v>
      </c>
      <c r="O151" s="201">
        <v>6.3940353999999999E-4</v>
      </c>
      <c r="P151" s="201">
        <v>-6.1862545000000003E-5</v>
      </c>
      <c r="Q151" s="201">
        <v>5.3871311999999997E-4</v>
      </c>
      <c r="R151" s="201">
        <v>0</v>
      </c>
      <c r="S151" s="201">
        <v>0</v>
      </c>
      <c r="T151" s="201">
        <v>0</v>
      </c>
      <c r="U151" s="201">
        <v>7.7678727999999997E-3</v>
      </c>
      <c r="W151" s="246">
        <f t="shared" si="34"/>
        <v>0.54040519999999992</v>
      </c>
      <c r="X151" s="191">
        <v>3.4213032000000001</v>
      </c>
      <c r="Y151" s="191">
        <v>0.60435267000000004</v>
      </c>
      <c r="Z151" s="191">
        <v>2.5307309E-2</v>
      </c>
      <c r="AA151" s="191">
        <v>0.60298543999999998</v>
      </c>
      <c r="AB151" s="191">
        <v>2.1713955</v>
      </c>
      <c r="AC151" s="191">
        <v>1.8442545E-3</v>
      </c>
      <c r="AD151" s="191">
        <v>1.5418019999999999E-2</v>
      </c>
      <c r="AE151" s="76">
        <v>7.6848108000000001E-7</v>
      </c>
      <c r="AF151" s="76">
        <v>5.9918627000000001E-9</v>
      </c>
      <c r="AG151" s="20">
        <v>4.3778111999999998E-3</v>
      </c>
      <c r="AH151" s="20"/>
      <c r="AI151" s="66" t="s">
        <v>2778</v>
      </c>
      <c r="AJ151" s="66" t="s">
        <v>2779</v>
      </c>
      <c r="AK151" s="20"/>
      <c r="AL151" s="20"/>
      <c r="AM151" s="20"/>
      <c r="AN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row>
    <row r="152" spans="2:129" ht="14" x14ac:dyDescent="0.15">
      <c r="B152" s="77" t="s">
        <v>2780</v>
      </c>
      <c r="C152" s="83"/>
      <c r="D152" s="84" t="s">
        <v>38</v>
      </c>
      <c r="E152" s="201" t="s">
        <v>2781</v>
      </c>
      <c r="F152" s="202">
        <f t="shared" si="30"/>
        <v>0.11643063824</v>
      </c>
      <c r="G152" s="202">
        <f t="shared" si="31"/>
        <v>1.079818393E-2</v>
      </c>
      <c r="H152" s="202">
        <f t="shared" si="32"/>
        <v>1.7203982309999998E-2</v>
      </c>
      <c r="I152" s="202">
        <f t="shared" si="33"/>
        <v>5.6821877E-2</v>
      </c>
      <c r="J152" s="201">
        <v>3.1606595000000001E-2</v>
      </c>
      <c r="K152" s="201">
        <v>1.279838E-2</v>
      </c>
      <c r="L152" s="201">
        <v>4.2720027999999998E-3</v>
      </c>
      <c r="M152" s="201">
        <v>2.5314403E-4</v>
      </c>
      <c r="N152" s="201">
        <v>8.4593901000000003E-3</v>
      </c>
      <c r="O152" s="201">
        <v>2.0856498E-3</v>
      </c>
      <c r="P152" s="201">
        <v>1.3359951E-4</v>
      </c>
      <c r="Q152" s="201">
        <v>1.134464E-3</v>
      </c>
      <c r="R152" s="201">
        <v>0</v>
      </c>
      <c r="S152" s="201">
        <v>0</v>
      </c>
      <c r="T152" s="201">
        <v>0</v>
      </c>
      <c r="U152" s="201">
        <v>5.5687412999999998E-2</v>
      </c>
      <c r="W152" s="246">
        <f t="shared" si="34"/>
        <v>0.23412292592592593</v>
      </c>
      <c r="X152" s="191">
        <v>5.7616147</v>
      </c>
      <c r="Y152" s="191">
        <v>2.9449372</v>
      </c>
      <c r="Z152" s="191">
        <v>0.14444435</v>
      </c>
      <c r="AA152" s="191">
        <v>4.3775478999999998E-4</v>
      </c>
      <c r="AB152" s="191">
        <v>2.5961683</v>
      </c>
      <c r="AC152" s="191">
        <v>1.1263277E-2</v>
      </c>
      <c r="AD152" s="191">
        <v>6.4363763000000004E-2</v>
      </c>
      <c r="AE152" s="76">
        <v>6.0314937999999997E-7</v>
      </c>
      <c r="AF152" s="76">
        <v>2.9236432999999999E-9</v>
      </c>
      <c r="AG152" s="20">
        <v>2.3443194000000001E-2</v>
      </c>
      <c r="AH152" s="20"/>
      <c r="AI152" s="66" t="s">
        <v>2782</v>
      </c>
      <c r="AJ152" s="66" t="s">
        <v>2783</v>
      </c>
      <c r="AK152" s="20"/>
      <c r="AL152" s="20"/>
      <c r="AM152" s="20"/>
      <c r="AN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row>
    <row r="153" spans="2:129" ht="14" x14ac:dyDescent="0.15">
      <c r="B153" s="77" t="s">
        <v>2784</v>
      </c>
      <c r="C153" s="83"/>
      <c r="D153" s="84" t="s">
        <v>38</v>
      </c>
      <c r="E153" s="201" t="s">
        <v>2785</v>
      </c>
      <c r="F153" s="202">
        <f t="shared" si="30"/>
        <v>0.55815848878000007</v>
      </c>
      <c r="G153" s="202">
        <f t="shared" si="31"/>
        <v>4.0593574299999997E-2</v>
      </c>
      <c r="H153" s="202">
        <f t="shared" si="32"/>
        <v>6.7528246579999993E-2</v>
      </c>
      <c r="I153" s="202">
        <f t="shared" si="33"/>
        <v>0.37927933690000004</v>
      </c>
      <c r="J153" s="201">
        <v>7.0757331000000007E-2</v>
      </c>
      <c r="K153" s="201">
        <v>5.6649597000000003E-2</v>
      </c>
      <c r="L153" s="201">
        <v>1.0302164000000001E-2</v>
      </c>
      <c r="M153" s="201">
        <v>1.0996122999999999E-3</v>
      </c>
      <c r="N153" s="201">
        <v>2.9948276999999999E-2</v>
      </c>
      <c r="O153" s="201">
        <v>9.5456849999999999E-3</v>
      </c>
      <c r="P153" s="201">
        <v>5.7648558000000002E-4</v>
      </c>
      <c r="Q153" s="201">
        <v>4.5322868999999998E-3</v>
      </c>
      <c r="R153" s="201">
        <v>0</v>
      </c>
      <c r="S153" s="201">
        <v>0</v>
      </c>
      <c r="T153" s="201">
        <v>0</v>
      </c>
      <c r="U153" s="201">
        <v>0.37474705000000003</v>
      </c>
      <c r="W153" s="246">
        <f t="shared" si="34"/>
        <v>0.52412837777777777</v>
      </c>
      <c r="X153" s="191">
        <v>10.969030999999999</v>
      </c>
      <c r="Y153" s="191">
        <v>6.9868614000000004</v>
      </c>
      <c r="Z153" s="191">
        <v>0.34620067999999998</v>
      </c>
      <c r="AA153" s="191">
        <v>1.1479109999999999E-3</v>
      </c>
      <c r="AB153" s="191">
        <v>3.4025908</v>
      </c>
      <c r="AC153" s="191">
        <v>3.2267842999999997E-2</v>
      </c>
      <c r="AD153" s="191">
        <v>0.19996238999999999</v>
      </c>
      <c r="AE153" s="76">
        <v>2.0173602E-6</v>
      </c>
      <c r="AF153" s="76">
        <v>1.1999963E-8</v>
      </c>
      <c r="AG153" s="20">
        <v>4.7066642999999998E-2</v>
      </c>
      <c r="AH153" s="20"/>
      <c r="AI153" s="66" t="s">
        <v>2786</v>
      </c>
      <c r="AJ153" s="66" t="s">
        <v>2787</v>
      </c>
      <c r="AK153" s="20"/>
      <c r="AL153" s="20"/>
      <c r="AM153" s="20"/>
      <c r="AN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row>
    <row r="154" spans="2:129" ht="14" x14ac:dyDescent="0.15">
      <c r="B154" s="77" t="s">
        <v>2788</v>
      </c>
      <c r="C154" s="83"/>
      <c r="D154" s="84" t="s">
        <v>38</v>
      </c>
      <c r="E154" s="201" t="s">
        <v>2789</v>
      </c>
      <c r="F154" s="202">
        <f t="shared" si="30"/>
        <v>0.52531270535999997</v>
      </c>
      <c r="G154" s="202">
        <f t="shared" si="31"/>
        <v>3.7850315860000004E-2</v>
      </c>
      <c r="H154" s="202">
        <f t="shared" si="32"/>
        <v>7.8442075199999989E-2</v>
      </c>
      <c r="I154" s="202">
        <f t="shared" si="33"/>
        <v>0.33661582629999998</v>
      </c>
      <c r="J154" s="201">
        <v>7.2404488000000003E-2</v>
      </c>
      <c r="K154" s="201">
        <v>6.5668161000000003E-2</v>
      </c>
      <c r="L154" s="201">
        <v>1.2220610999999999E-2</v>
      </c>
      <c r="M154" s="201">
        <v>9.7693106000000009E-4</v>
      </c>
      <c r="N154" s="201">
        <v>2.7099991E-2</v>
      </c>
      <c r="O154" s="201">
        <v>9.7733938000000003E-3</v>
      </c>
      <c r="P154" s="201">
        <v>5.5330319999999996E-4</v>
      </c>
      <c r="Q154" s="201">
        <v>4.7504462999999999E-3</v>
      </c>
      <c r="R154" s="201">
        <v>0</v>
      </c>
      <c r="S154" s="201">
        <v>0</v>
      </c>
      <c r="T154" s="201">
        <v>0</v>
      </c>
      <c r="U154" s="201">
        <v>0.33186537999999999</v>
      </c>
      <c r="W154" s="246">
        <f t="shared" si="34"/>
        <v>0.53632954074074068</v>
      </c>
      <c r="X154" s="191">
        <v>12.112233</v>
      </c>
      <c r="Y154" s="191">
        <v>6.9860287000000003</v>
      </c>
      <c r="Z154" s="191">
        <v>0.30866684</v>
      </c>
      <c r="AA154" s="191">
        <v>7.0654089000000003E-3</v>
      </c>
      <c r="AB154" s="191">
        <v>4.5894151000000001</v>
      </c>
      <c r="AC154" s="191">
        <v>2.6617950000000001E-2</v>
      </c>
      <c r="AD154" s="191">
        <v>0.19443864999999999</v>
      </c>
      <c r="AE154" s="76">
        <v>1.9138030000000001E-6</v>
      </c>
      <c r="AF154" s="76">
        <v>1.2461675E-8</v>
      </c>
      <c r="AG154" s="20">
        <v>4.7682837999999998E-2</v>
      </c>
      <c r="AH154" s="20"/>
      <c r="AI154" s="66" t="s">
        <v>2790</v>
      </c>
      <c r="AJ154" s="66" t="s">
        <v>2791</v>
      </c>
      <c r="AK154" s="20"/>
      <c r="AL154" s="20"/>
      <c r="AM154" s="20"/>
      <c r="AN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row>
    <row r="155" spans="2:129" ht="14" x14ac:dyDescent="0.15">
      <c r="B155" s="77" t="s">
        <v>2792</v>
      </c>
      <c r="C155" s="83"/>
      <c r="D155" s="84" t="s">
        <v>38</v>
      </c>
      <c r="E155" s="201" t="s">
        <v>2793</v>
      </c>
      <c r="F155" s="202">
        <f t="shared" si="30"/>
        <v>5.8755405679999997E-2</v>
      </c>
      <c r="G155" s="202">
        <f t="shared" si="31"/>
        <v>7.2604760899999997E-3</v>
      </c>
      <c r="H155" s="202">
        <f t="shared" si="32"/>
        <v>1.2192360100000002E-2</v>
      </c>
      <c r="I155" s="202">
        <f t="shared" si="33"/>
        <v>1.6123723489999998E-2</v>
      </c>
      <c r="J155" s="201">
        <v>2.3178845999999999E-2</v>
      </c>
      <c r="K155" s="201">
        <v>9.3249555000000008E-3</v>
      </c>
      <c r="L155" s="201">
        <v>2.7665826999999999E-3</v>
      </c>
      <c r="M155" s="201">
        <v>1.8404388999999999E-4</v>
      </c>
      <c r="N155" s="201">
        <v>5.4787661E-3</v>
      </c>
      <c r="O155" s="201">
        <v>1.5976661E-3</v>
      </c>
      <c r="P155" s="201">
        <v>1.008219E-4</v>
      </c>
      <c r="Q155" s="201">
        <v>8.2965049000000002E-4</v>
      </c>
      <c r="R155" s="201">
        <v>0</v>
      </c>
      <c r="S155" s="201">
        <v>0</v>
      </c>
      <c r="T155" s="201">
        <v>0</v>
      </c>
      <c r="U155" s="201">
        <v>1.5294073E-2</v>
      </c>
      <c r="W155" s="246">
        <f t="shared" si="34"/>
        <v>0.17169515555555553</v>
      </c>
      <c r="X155" s="191">
        <v>5.4440618000000001</v>
      </c>
      <c r="Y155" s="191">
        <v>2.2969254000000001</v>
      </c>
      <c r="Z155" s="191">
        <v>0.11101957</v>
      </c>
      <c r="AA155" s="191">
        <v>3.6007273999999999E-4</v>
      </c>
      <c r="AB155" s="191">
        <v>2.9858053</v>
      </c>
      <c r="AC155" s="191">
        <v>6.8299785000000002E-3</v>
      </c>
      <c r="AD155" s="191">
        <v>4.3121461E-2</v>
      </c>
      <c r="AE155" s="76">
        <v>3.9041838000000002E-7</v>
      </c>
      <c r="AF155" s="76">
        <v>2.7949382000000001E-9</v>
      </c>
      <c r="AG155" s="20">
        <v>1.8904522999999999E-2</v>
      </c>
      <c r="AH155" s="20"/>
      <c r="AI155" s="66" t="s">
        <v>2794</v>
      </c>
      <c r="AJ155" s="66" t="s">
        <v>2795</v>
      </c>
      <c r="AK155" s="20"/>
      <c r="AL155" s="20"/>
      <c r="AM155" s="20"/>
      <c r="AN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row>
    <row r="156" spans="2:129" ht="14" x14ac:dyDescent="0.15">
      <c r="B156" s="77" t="s">
        <v>2796</v>
      </c>
      <c r="C156" s="83"/>
      <c r="D156" s="84" t="s">
        <v>38</v>
      </c>
      <c r="E156" s="201" t="s">
        <v>2797</v>
      </c>
      <c r="F156" s="202">
        <f t="shared" si="30"/>
        <v>0.30485495174999999</v>
      </c>
      <c r="G156" s="202">
        <f t="shared" si="31"/>
        <v>4.4852714299999999E-2</v>
      </c>
      <c r="H156" s="202">
        <f t="shared" si="32"/>
        <v>4.0023988449999992E-2</v>
      </c>
      <c r="I156" s="202">
        <f t="shared" si="33"/>
        <v>0.144624487</v>
      </c>
      <c r="J156" s="201">
        <v>7.5353762000000005E-2</v>
      </c>
      <c r="K156" s="201">
        <v>3.4258789999999997E-2</v>
      </c>
      <c r="L156" s="201">
        <v>5.0689667999999997E-3</v>
      </c>
      <c r="M156" s="201">
        <v>1.1075092999999999E-3</v>
      </c>
      <c r="N156" s="201">
        <v>2.6305849999999999E-2</v>
      </c>
      <c r="O156" s="201">
        <v>1.7439355E-2</v>
      </c>
      <c r="P156" s="201">
        <v>6.9623164999999996E-4</v>
      </c>
      <c r="Q156" s="201">
        <v>1.2082496999999999E-2</v>
      </c>
      <c r="R156" s="201">
        <v>0</v>
      </c>
      <c r="S156" s="201">
        <v>0</v>
      </c>
      <c r="T156" s="201">
        <v>0</v>
      </c>
      <c r="U156" s="201">
        <v>0.13254199</v>
      </c>
      <c r="W156" s="246">
        <f t="shared" si="34"/>
        <v>0.55817601481481482</v>
      </c>
      <c r="X156" s="191">
        <v>12.126153</v>
      </c>
      <c r="Y156" s="191">
        <v>8.8770416000000001</v>
      </c>
      <c r="Z156" s="191">
        <v>0.51321393999999998</v>
      </c>
      <c r="AA156" s="191">
        <v>2.5548134000000001E-3</v>
      </c>
      <c r="AB156" s="191">
        <v>2.4652745999999999</v>
      </c>
      <c r="AC156" s="191">
        <v>3.2491302E-2</v>
      </c>
      <c r="AD156" s="191">
        <v>0.23557679000000001</v>
      </c>
      <c r="AE156" s="76">
        <v>1.7801973000000001E-6</v>
      </c>
      <c r="AF156" s="76">
        <v>7.7852666000000005E-9</v>
      </c>
      <c r="AG156" s="20">
        <v>6.3847705000000005E-2</v>
      </c>
      <c r="AH156" s="20"/>
      <c r="AI156" s="66" t="s">
        <v>2798</v>
      </c>
      <c r="AJ156" s="66" t="s">
        <v>2799</v>
      </c>
      <c r="AK156" s="20"/>
      <c r="AL156" s="20"/>
      <c r="AM156" s="20"/>
      <c r="AN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row>
    <row r="157" spans="2:129" ht="14" x14ac:dyDescent="0.15">
      <c r="B157" s="77" t="s">
        <v>2800</v>
      </c>
      <c r="C157" s="83"/>
      <c r="D157" s="84" t="s">
        <v>38</v>
      </c>
      <c r="E157" s="201" t="s">
        <v>2801</v>
      </c>
      <c r="F157" s="202">
        <f t="shared" si="30"/>
        <v>1.19324831015E-2</v>
      </c>
      <c r="G157" s="202">
        <f t="shared" si="31"/>
        <v>5.2909488749999995E-4</v>
      </c>
      <c r="H157" s="202">
        <f t="shared" si="32"/>
        <v>4.1187469399999994E-4</v>
      </c>
      <c r="I157" s="202">
        <f t="shared" si="33"/>
        <v>5.8965995199999994E-3</v>
      </c>
      <c r="J157" s="201">
        <v>5.0949139999999999E-3</v>
      </c>
      <c r="K157" s="201">
        <v>2.9773438999999998E-4</v>
      </c>
      <c r="L157" s="201">
        <v>1.6798612000000002E-5</v>
      </c>
      <c r="M157" s="201">
        <v>8.8353445E-6</v>
      </c>
      <c r="N157" s="201">
        <v>4.5096043E-4</v>
      </c>
      <c r="O157" s="201">
        <v>6.9299112999999997E-5</v>
      </c>
      <c r="P157" s="201">
        <v>9.7341692000000002E-5</v>
      </c>
      <c r="Q157" s="201">
        <v>3.6191020000000001E-5</v>
      </c>
      <c r="R157" s="201">
        <v>0</v>
      </c>
      <c r="S157" s="201">
        <v>0</v>
      </c>
      <c r="T157" s="201">
        <v>0</v>
      </c>
      <c r="U157" s="201">
        <v>5.8604084999999998E-3</v>
      </c>
      <c r="W157" s="246">
        <f t="shared" si="34"/>
        <v>3.7740103703703703E-2</v>
      </c>
      <c r="X157" s="191">
        <v>0.51176942000000003</v>
      </c>
      <c r="Y157" s="191">
        <v>0.49606716000000001</v>
      </c>
      <c r="Z157" s="191">
        <v>8.2311810000000006E-3</v>
      </c>
      <c r="AA157" s="191">
        <v>1.2405282E-5</v>
      </c>
      <c r="AB157" s="191">
        <v>3.0844701000000002E-3</v>
      </c>
      <c r="AC157" s="191">
        <v>6.8665116000000005E-4</v>
      </c>
      <c r="AD157" s="191">
        <v>3.6875508000000002E-3</v>
      </c>
      <c r="AE157" s="76">
        <v>6.8229039999999995E-8</v>
      </c>
      <c r="AF157" s="76">
        <v>3.1243062999999999E-10</v>
      </c>
      <c r="AG157" s="20">
        <v>5.9633777999999998E-4</v>
      </c>
      <c r="AH157" s="20"/>
      <c r="AI157" s="66" t="s">
        <v>2802</v>
      </c>
      <c r="AJ157" s="66" t="s">
        <v>2803</v>
      </c>
      <c r="AK157" s="20"/>
      <c r="AL157" s="20"/>
      <c r="AM157" s="20"/>
      <c r="AN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row>
    <row r="158" spans="2:129" ht="14" x14ac:dyDescent="0.15">
      <c r="B158" s="77" t="s">
        <v>2804</v>
      </c>
      <c r="C158" s="83"/>
      <c r="D158" s="84" t="s">
        <v>274</v>
      </c>
      <c r="E158" s="201" t="s">
        <v>2805</v>
      </c>
      <c r="F158" s="202">
        <f t="shared" si="30"/>
        <v>6.5902191605E-3</v>
      </c>
      <c r="G158" s="202">
        <f t="shared" si="31"/>
        <v>2.414103319E-4</v>
      </c>
      <c r="H158" s="202">
        <f t="shared" si="32"/>
        <v>2.6449263959999999E-4</v>
      </c>
      <c r="I158" s="202">
        <f t="shared" si="33"/>
        <v>1.3645147889999999E-3</v>
      </c>
      <c r="J158" s="201">
        <v>4.7198014000000002E-3</v>
      </c>
      <c r="K158" s="201">
        <v>1.6000760999999999E-4</v>
      </c>
      <c r="L158" s="201">
        <v>9.9665515999999993E-6</v>
      </c>
      <c r="M158" s="201">
        <v>3.2510688999999999E-6</v>
      </c>
      <c r="N158" s="201">
        <v>2.1226405E-4</v>
      </c>
      <c r="O158" s="201">
        <v>2.5895213000000001E-5</v>
      </c>
      <c r="P158" s="201">
        <v>9.4518478000000006E-5</v>
      </c>
      <c r="Q158" s="201">
        <v>1.1576188999999999E-5</v>
      </c>
      <c r="R158" s="201">
        <v>0</v>
      </c>
      <c r="S158" s="201">
        <v>0</v>
      </c>
      <c r="T158" s="201">
        <v>0</v>
      </c>
      <c r="U158" s="201">
        <v>1.3529385999999999E-3</v>
      </c>
      <c r="W158" s="246">
        <f t="shared" si="34"/>
        <v>3.496149185185185E-2</v>
      </c>
      <c r="X158" s="191">
        <v>0.45910233</v>
      </c>
      <c r="Y158" s="191">
        <v>0.45123898000000001</v>
      </c>
      <c r="Z158" s="191">
        <v>4.3580488000000001E-3</v>
      </c>
      <c r="AA158" s="191">
        <v>5.6065405000000004E-6</v>
      </c>
      <c r="AB158" s="191">
        <v>1.1296618E-3</v>
      </c>
      <c r="AC158" s="191">
        <v>3.8914735000000002E-4</v>
      </c>
      <c r="AD158" s="191">
        <v>1.980884E-3</v>
      </c>
      <c r="AE158" s="76">
        <v>4.4755243999999998E-8</v>
      </c>
      <c r="AF158" s="76">
        <v>2.0928213999999999E-10</v>
      </c>
      <c r="AG158" s="20">
        <v>3.1542347999999998E-4</v>
      </c>
      <c r="AH158" s="20"/>
      <c r="AI158" s="66" t="s">
        <v>2806</v>
      </c>
      <c r="AJ158" s="66" t="s">
        <v>2807</v>
      </c>
      <c r="AK158" s="20"/>
      <c r="AL158" s="20"/>
      <c r="AM158" s="20"/>
      <c r="AN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row>
    <row r="159" spans="2:129" ht="14" x14ac:dyDescent="0.15">
      <c r="B159" s="77" t="s">
        <v>2808</v>
      </c>
      <c r="C159" s="83"/>
      <c r="D159" s="84" t="s">
        <v>38</v>
      </c>
      <c r="E159" s="201" t="s">
        <v>2809</v>
      </c>
      <c r="F159" s="202">
        <f t="shared" si="30"/>
        <v>0.1961752118</v>
      </c>
      <c r="G159" s="202">
        <f t="shared" si="31"/>
        <v>2.9770970149999999E-2</v>
      </c>
      <c r="H159" s="202">
        <f t="shared" si="32"/>
        <v>3.3626972450000001E-2</v>
      </c>
      <c r="I159" s="202">
        <f t="shared" si="33"/>
        <v>7.2887437200000002E-2</v>
      </c>
      <c r="J159" s="201">
        <v>5.9889831999999997E-2</v>
      </c>
      <c r="K159" s="201">
        <v>2.8485929E-2</v>
      </c>
      <c r="L159" s="201">
        <v>4.6828827E-3</v>
      </c>
      <c r="M159" s="201">
        <v>6.4463715000000004E-4</v>
      </c>
      <c r="N159" s="201">
        <v>1.8199166999999999E-2</v>
      </c>
      <c r="O159" s="201">
        <v>1.0927166E-2</v>
      </c>
      <c r="P159" s="201">
        <v>4.5816074999999998E-4</v>
      </c>
      <c r="Q159" s="201">
        <v>6.5037552E-3</v>
      </c>
      <c r="R159" s="201">
        <v>0</v>
      </c>
      <c r="S159" s="201">
        <v>0</v>
      </c>
      <c r="T159" s="201">
        <v>0</v>
      </c>
      <c r="U159" s="201">
        <v>6.6383681999999999E-2</v>
      </c>
      <c r="W159" s="246">
        <f t="shared" si="34"/>
        <v>0.44362838518518516</v>
      </c>
      <c r="X159" s="191">
        <v>8.1006438000000003</v>
      </c>
      <c r="Y159" s="191">
        <v>6.4263756000000001</v>
      </c>
      <c r="Z159" s="191">
        <v>0.33127997999999997</v>
      </c>
      <c r="AA159" s="191">
        <v>1.0376376999999999E-3</v>
      </c>
      <c r="AB159" s="191">
        <v>1.1635655</v>
      </c>
      <c r="AC159" s="191">
        <v>2.1371471999999999E-2</v>
      </c>
      <c r="AD159" s="191">
        <v>0.15701358000000001</v>
      </c>
      <c r="AE159" s="76">
        <v>1.2146432E-6</v>
      </c>
      <c r="AF159" s="76">
        <v>5.0565875000000002E-9</v>
      </c>
      <c r="AG159" s="20">
        <v>4.5952699999999999E-2</v>
      </c>
      <c r="AH159" s="20"/>
      <c r="AI159" s="66" t="s">
        <v>2810</v>
      </c>
      <c r="AJ159" s="66" t="s">
        <v>2811</v>
      </c>
      <c r="AK159" s="20"/>
      <c r="AL159" s="20"/>
      <c r="AM159" s="20"/>
      <c r="AN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row>
    <row r="160" spans="2:129" ht="14" x14ac:dyDescent="0.15">
      <c r="B160" s="77" t="s">
        <v>2812</v>
      </c>
      <c r="C160" s="83"/>
      <c r="D160" s="84" t="s">
        <v>38</v>
      </c>
      <c r="E160" s="201" t="s">
        <v>2813</v>
      </c>
      <c r="F160" s="202">
        <f t="shared" si="30"/>
        <v>8.400727698999999E-2</v>
      </c>
      <c r="G160" s="202">
        <f t="shared" si="31"/>
        <v>1.1056382930000001E-2</v>
      </c>
      <c r="H160" s="202">
        <f t="shared" si="32"/>
        <v>1.501583246E-2</v>
      </c>
      <c r="I160" s="202">
        <f t="shared" si="33"/>
        <v>2.9889891599999999E-2</v>
      </c>
      <c r="J160" s="201">
        <v>2.8045170000000001E-2</v>
      </c>
      <c r="K160" s="201">
        <v>1.2142527E-2</v>
      </c>
      <c r="L160" s="201">
        <v>2.6754214E-3</v>
      </c>
      <c r="M160" s="201">
        <v>3.1555213E-4</v>
      </c>
      <c r="N160" s="201">
        <v>8.2114587999999999E-3</v>
      </c>
      <c r="O160" s="201">
        <v>2.5293719999999998E-3</v>
      </c>
      <c r="P160" s="201">
        <v>1.9788406000000001E-4</v>
      </c>
      <c r="Q160" s="201">
        <v>1.9323896000000001E-3</v>
      </c>
      <c r="R160" s="201">
        <v>0</v>
      </c>
      <c r="S160" s="201">
        <v>0</v>
      </c>
      <c r="T160" s="201">
        <v>0</v>
      </c>
      <c r="U160" s="201">
        <v>2.7957501999999999E-2</v>
      </c>
      <c r="W160" s="246">
        <f t="shared" si="34"/>
        <v>0.20774199999999998</v>
      </c>
      <c r="X160" s="191">
        <v>4.0650414000000001</v>
      </c>
      <c r="Y160" s="191">
        <v>2.7965981000000002</v>
      </c>
      <c r="Z160" s="191">
        <v>9.5063913E-2</v>
      </c>
      <c r="AA160" s="191">
        <v>5.3001899999999995E-4</v>
      </c>
      <c r="AB160" s="191">
        <v>1.1089522000000001</v>
      </c>
      <c r="AC160" s="191">
        <v>6.3886647000000003E-3</v>
      </c>
      <c r="AD160" s="191">
        <v>5.7508528000000003E-2</v>
      </c>
      <c r="AE160" s="76">
        <v>5.5290285E-7</v>
      </c>
      <c r="AF160" s="76">
        <v>3.0609812999999999E-9</v>
      </c>
      <c r="AG160" s="20">
        <v>2.0920977E-2</v>
      </c>
      <c r="AH160" s="20"/>
      <c r="AI160" s="66" t="s">
        <v>2814</v>
      </c>
      <c r="AJ160" s="66" t="s">
        <v>2815</v>
      </c>
      <c r="AK160" s="20"/>
      <c r="AL160" s="20"/>
      <c r="AM160" s="20"/>
      <c r="AN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row>
    <row r="161" spans="2:129" ht="14" x14ac:dyDescent="0.15">
      <c r="B161" s="77" t="s">
        <v>2816</v>
      </c>
      <c r="C161" s="83"/>
      <c r="D161" s="84" t="s">
        <v>38</v>
      </c>
      <c r="E161" s="201" t="s">
        <v>2817</v>
      </c>
      <c r="F161" s="202">
        <f t="shared" si="30"/>
        <v>8.0552044899999994E-2</v>
      </c>
      <c r="G161" s="202">
        <f t="shared" si="31"/>
        <v>1.1729856950000001E-2</v>
      </c>
      <c r="H161" s="202">
        <f t="shared" si="32"/>
        <v>1.9134180149999999E-2</v>
      </c>
      <c r="I161" s="202">
        <f t="shared" si="33"/>
        <v>1.5953849799999999E-2</v>
      </c>
      <c r="J161" s="201">
        <v>3.3734158E-2</v>
      </c>
      <c r="K161" s="201">
        <v>1.5288499000000001E-2</v>
      </c>
      <c r="L161" s="201">
        <v>3.6827651000000002E-3</v>
      </c>
      <c r="M161" s="201">
        <v>4.6839504999999999E-4</v>
      </c>
      <c r="N161" s="201">
        <v>9.1787132000000007E-3</v>
      </c>
      <c r="O161" s="201">
        <v>2.0827487E-3</v>
      </c>
      <c r="P161" s="201">
        <v>1.6291605E-4</v>
      </c>
      <c r="Q161" s="201">
        <v>1.5132548E-3</v>
      </c>
      <c r="R161" s="201">
        <v>0</v>
      </c>
      <c r="S161" s="201">
        <v>0</v>
      </c>
      <c r="T161" s="201">
        <v>0</v>
      </c>
      <c r="U161" s="201">
        <v>1.4440595000000001E-2</v>
      </c>
      <c r="W161" s="246">
        <f t="shared" si="34"/>
        <v>0.24988265185185185</v>
      </c>
      <c r="X161" s="191">
        <v>5.2371398999999998</v>
      </c>
      <c r="Y161" s="191">
        <v>3.6003881</v>
      </c>
      <c r="Z161" s="191">
        <v>9.7123655000000003E-2</v>
      </c>
      <c r="AA161" s="191">
        <v>4.9594161000000002E-4</v>
      </c>
      <c r="AB161" s="191">
        <v>1.4882084</v>
      </c>
      <c r="AC161" s="191">
        <v>6.7702507E-3</v>
      </c>
      <c r="AD161" s="191">
        <v>4.4153623000000003E-2</v>
      </c>
      <c r="AE161" s="76">
        <v>5.9865451999999996E-7</v>
      </c>
      <c r="AF161" s="76">
        <v>2.7932933999999998E-9</v>
      </c>
      <c r="AG161" s="20">
        <v>3.0381095E-2</v>
      </c>
      <c r="AH161" s="20"/>
      <c r="AI161" s="66" t="s">
        <v>2818</v>
      </c>
      <c r="AJ161" s="66" t="s">
        <v>2819</v>
      </c>
      <c r="AK161" s="20"/>
      <c r="AL161" s="20"/>
      <c r="AM161" s="20"/>
      <c r="AN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row>
    <row r="162" spans="2:129" ht="14" x14ac:dyDescent="0.15">
      <c r="B162" s="77" t="s">
        <v>2820</v>
      </c>
      <c r="C162" s="83"/>
      <c r="D162" s="84"/>
      <c r="E162" s="253"/>
      <c r="F162" s="202"/>
      <c r="G162" s="202"/>
      <c r="H162" s="202"/>
      <c r="I162" s="202"/>
      <c r="W162" s="246"/>
      <c r="X162" s="254"/>
      <c r="Y162" s="254"/>
      <c r="Z162" s="254"/>
      <c r="AA162" s="254"/>
      <c r="AB162" s="254"/>
      <c r="AC162" s="254"/>
      <c r="AD162" s="254"/>
      <c r="AH162" s="20"/>
      <c r="AI162" s="66" t="s">
        <v>2821</v>
      </c>
      <c r="AJ162" s="66" t="s">
        <v>2822</v>
      </c>
      <c r="AK162" s="20"/>
      <c r="AL162" s="20"/>
      <c r="AM162" s="20"/>
      <c r="AN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row>
    <row r="163" spans="2:129" ht="14" x14ac:dyDescent="0.15">
      <c r="B163" s="77" t="s">
        <v>2823</v>
      </c>
      <c r="C163" s="83"/>
      <c r="D163" s="84" t="s">
        <v>38</v>
      </c>
      <c r="E163" s="201" t="s">
        <v>2824</v>
      </c>
      <c r="F163" s="202">
        <f t="shared" ref="F163:F170" si="35">G163+H163+I163+J163</f>
        <v>0.24994203907999998</v>
      </c>
      <c r="G163" s="202">
        <f t="shared" ref="G163:G170" si="36">M163+N163+O163</f>
        <v>2.6224789250000002E-2</v>
      </c>
      <c r="H163" s="202">
        <f t="shared" ref="H163:H170" si="37">K163+L163+P163</f>
        <v>0.13709962809999998</v>
      </c>
      <c r="I163" s="202">
        <f t="shared" ref="I163:I170" si="38">Q163+IF(R163="x",0,R163)+IF(S163="x",0,S163)+IF(T163="x",0,T163)+U163</f>
        <v>3.1762367299999999E-3</v>
      </c>
      <c r="J163" s="201">
        <v>8.3441385000000007E-2</v>
      </c>
      <c r="K163" s="201">
        <v>9.6548907000000003E-2</v>
      </c>
      <c r="L163" s="201">
        <v>3.9765411000000001E-2</v>
      </c>
      <c r="M163" s="201">
        <v>5.3596925000000005E-4</v>
      </c>
      <c r="N163" s="201">
        <v>1.3015461000000001E-2</v>
      </c>
      <c r="O163" s="201">
        <v>1.2673359E-2</v>
      </c>
      <c r="P163" s="201">
        <v>7.8531010000000004E-4</v>
      </c>
      <c r="Q163" s="201">
        <v>2.2178877999999998E-3</v>
      </c>
      <c r="R163" s="201">
        <v>0</v>
      </c>
      <c r="S163" s="201">
        <v>0</v>
      </c>
      <c r="T163" s="201">
        <v>0</v>
      </c>
      <c r="U163" s="201">
        <v>9.5834893E-4</v>
      </c>
      <c r="W163" s="246">
        <f t="shared" ref="W163:W170" si="39">J163/0.135</f>
        <v>0.61808433333333335</v>
      </c>
      <c r="X163" s="191">
        <v>20.713812999999998</v>
      </c>
      <c r="Y163" s="191">
        <v>4.0376604</v>
      </c>
      <c r="Z163" s="191">
        <v>0.16706918000000001</v>
      </c>
      <c r="AA163" s="191">
        <v>4.6867892E-4</v>
      </c>
      <c r="AB163" s="191">
        <v>16.416502000000001</v>
      </c>
      <c r="AC163" s="191">
        <v>1.285853E-2</v>
      </c>
      <c r="AD163" s="191">
        <v>7.9254158000000005E-2</v>
      </c>
      <c r="AE163" s="76">
        <v>1.7654834E-6</v>
      </c>
      <c r="AF163" s="76">
        <v>3.3153477000000002E-8</v>
      </c>
      <c r="AG163" s="20">
        <v>3.1874107999999998E-2</v>
      </c>
      <c r="AH163" s="20"/>
      <c r="AI163" s="66" t="s">
        <v>2825</v>
      </c>
      <c r="AJ163" s="66" t="s">
        <v>2826</v>
      </c>
      <c r="AK163" s="20"/>
      <c r="AL163" s="20"/>
      <c r="AM163" s="20"/>
      <c r="AN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row>
    <row r="164" spans="2:129" ht="14" x14ac:dyDescent="0.15">
      <c r="B164" s="77" t="s">
        <v>2827</v>
      </c>
      <c r="C164" s="83"/>
      <c r="D164" s="84" t="s">
        <v>38</v>
      </c>
      <c r="E164" s="201" t="s">
        <v>2828</v>
      </c>
      <c r="F164" s="202">
        <f t="shared" si="35"/>
        <v>0.12308743319</v>
      </c>
      <c r="G164" s="202">
        <f t="shared" si="36"/>
        <v>1.6693688639999999E-2</v>
      </c>
      <c r="H164" s="202">
        <f t="shared" si="37"/>
        <v>3.9971098489999995E-2</v>
      </c>
      <c r="I164" s="202">
        <f t="shared" si="38"/>
        <v>3.13890706E-3</v>
      </c>
      <c r="J164" s="201">
        <v>6.3283739000000006E-2</v>
      </c>
      <c r="K164" s="201">
        <v>1.8483601999999998E-2</v>
      </c>
      <c r="L164" s="201">
        <v>2.1248283E-2</v>
      </c>
      <c r="M164" s="201">
        <v>4.5484964E-4</v>
      </c>
      <c r="N164" s="201">
        <v>1.2820293E-2</v>
      </c>
      <c r="O164" s="201">
        <v>3.4185460000000002E-3</v>
      </c>
      <c r="P164" s="201">
        <v>2.3921349E-4</v>
      </c>
      <c r="Q164" s="201">
        <v>2.2030673000000001E-3</v>
      </c>
      <c r="R164" s="201">
        <v>0</v>
      </c>
      <c r="S164" s="201">
        <v>0</v>
      </c>
      <c r="T164" s="201">
        <v>0</v>
      </c>
      <c r="U164" s="201">
        <v>9.3583976000000005E-4</v>
      </c>
      <c r="W164" s="246">
        <f t="shared" si="39"/>
        <v>0.46876843703703702</v>
      </c>
      <c r="X164" s="191">
        <v>20.378278999999999</v>
      </c>
      <c r="Y164" s="191">
        <v>3.7453425999999999</v>
      </c>
      <c r="Z164" s="191">
        <v>0.17275297000000001</v>
      </c>
      <c r="AA164" s="191">
        <v>4.9076909999999998E-4</v>
      </c>
      <c r="AB164" s="191">
        <v>16.361754999999999</v>
      </c>
      <c r="AC164" s="191">
        <v>1.3435704999999999E-2</v>
      </c>
      <c r="AD164" s="191">
        <v>8.4501959000000001E-2</v>
      </c>
      <c r="AE164" s="76">
        <v>9.8018068999999999E-7</v>
      </c>
      <c r="AF164" s="76">
        <v>2.7109266E-8</v>
      </c>
      <c r="AG164" s="20">
        <v>2.8833306E-2</v>
      </c>
      <c r="AH164" s="20"/>
      <c r="AI164" s="66" t="s">
        <v>2829</v>
      </c>
      <c r="AJ164" s="66" t="s">
        <v>2830</v>
      </c>
      <c r="AK164" s="20"/>
      <c r="AL164" s="20"/>
      <c r="AM164" s="20"/>
      <c r="AN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row>
    <row r="165" spans="2:129" ht="14" x14ac:dyDescent="0.15">
      <c r="B165" s="77" t="s">
        <v>2831</v>
      </c>
      <c r="C165" s="83"/>
      <c r="D165" s="84" t="s">
        <v>38</v>
      </c>
      <c r="E165" s="201" t="s">
        <v>2832</v>
      </c>
      <c r="F165" s="202">
        <f t="shared" si="35"/>
        <v>0.17627147570999999</v>
      </c>
      <c r="G165" s="202">
        <f t="shared" si="36"/>
        <v>1.7658983749999999E-2</v>
      </c>
      <c r="H165" s="202">
        <f t="shared" si="37"/>
        <v>4.6558521259999999E-2</v>
      </c>
      <c r="I165" s="202">
        <f t="shared" si="38"/>
        <v>6.4275564699999996E-2</v>
      </c>
      <c r="J165" s="201">
        <v>4.7778406000000002E-2</v>
      </c>
      <c r="K165" s="201">
        <v>2.1132016999999999E-2</v>
      </c>
      <c r="L165" s="201">
        <v>2.5260935000000002E-2</v>
      </c>
      <c r="M165" s="201">
        <v>5.5874424999999999E-4</v>
      </c>
      <c r="N165" s="201">
        <v>1.3014797E-2</v>
      </c>
      <c r="O165" s="201">
        <v>4.0854424999999996E-3</v>
      </c>
      <c r="P165" s="201">
        <v>1.6556926E-4</v>
      </c>
      <c r="Q165" s="201">
        <v>2.7722847000000001E-3</v>
      </c>
      <c r="R165" s="201">
        <v>0</v>
      </c>
      <c r="S165" s="201">
        <v>0</v>
      </c>
      <c r="T165" s="201">
        <v>0</v>
      </c>
      <c r="U165" s="201">
        <v>6.150328E-2</v>
      </c>
      <c r="W165" s="246">
        <f t="shared" si="39"/>
        <v>0.35391411851851851</v>
      </c>
      <c r="X165" s="191">
        <v>20.492757000000001</v>
      </c>
      <c r="Y165" s="191">
        <v>4.0969677999999998</v>
      </c>
      <c r="Z165" s="191">
        <v>0.25662642000000002</v>
      </c>
      <c r="AA165" s="191">
        <v>5.7721487000000004E-4</v>
      </c>
      <c r="AB165" s="191">
        <v>16.026662999999999</v>
      </c>
      <c r="AC165" s="191">
        <v>2.6418413000000002E-2</v>
      </c>
      <c r="AD165" s="191">
        <v>8.5504553999999997E-2</v>
      </c>
      <c r="AE165" s="76">
        <v>8.9773737000000003E-7</v>
      </c>
      <c r="AF165" s="76">
        <v>2.9840182E-8</v>
      </c>
      <c r="AG165" s="20">
        <v>3.3358472E-2</v>
      </c>
      <c r="AH165" s="20"/>
      <c r="AI165" s="66" t="s">
        <v>2833</v>
      </c>
      <c r="AJ165" s="66" t="s">
        <v>2834</v>
      </c>
      <c r="AK165" s="20"/>
      <c r="AL165" s="20"/>
      <c r="AM165" s="20"/>
      <c r="AN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row>
    <row r="166" spans="2:129" ht="14" x14ac:dyDescent="0.15">
      <c r="B166" s="77" t="s">
        <v>2835</v>
      </c>
      <c r="C166" s="83"/>
      <c r="D166" s="84" t="s">
        <v>38</v>
      </c>
      <c r="E166" s="201" t="s">
        <v>2836</v>
      </c>
      <c r="F166" s="202">
        <f t="shared" si="35"/>
        <v>0.33452150462000002</v>
      </c>
      <c r="G166" s="202">
        <f t="shared" si="36"/>
        <v>3.3046574990000001E-2</v>
      </c>
      <c r="H166" s="202">
        <f t="shared" si="37"/>
        <v>0.15191770843000002</v>
      </c>
      <c r="I166" s="202">
        <f t="shared" si="38"/>
        <v>6.2068000200000001E-2</v>
      </c>
      <c r="J166" s="201">
        <v>8.7489221000000006E-2</v>
      </c>
      <c r="K166" s="201">
        <v>0.11133547000000001</v>
      </c>
      <c r="L166" s="201">
        <v>3.9741951999999997E-2</v>
      </c>
      <c r="M166" s="201">
        <v>6.6195898999999998E-4</v>
      </c>
      <c r="N166" s="201">
        <v>1.7491830999999999E-2</v>
      </c>
      <c r="O166" s="201">
        <v>1.4892785E-2</v>
      </c>
      <c r="P166" s="201">
        <v>8.4028643E-4</v>
      </c>
      <c r="Q166" s="201">
        <v>2.7957562E-3</v>
      </c>
      <c r="R166" s="201">
        <v>0</v>
      </c>
      <c r="S166" s="201">
        <v>0</v>
      </c>
      <c r="T166" s="201">
        <v>0</v>
      </c>
      <c r="U166" s="201">
        <v>5.9272244000000002E-2</v>
      </c>
      <c r="W166" s="246">
        <f t="shared" si="39"/>
        <v>0.64806830370370372</v>
      </c>
      <c r="X166" s="191">
        <v>21.691334000000001</v>
      </c>
      <c r="Y166" s="191">
        <v>4.8571045000000002</v>
      </c>
      <c r="Z166" s="191">
        <v>0.25808331000000001</v>
      </c>
      <c r="AA166" s="191">
        <v>6.0599058999999996E-4</v>
      </c>
      <c r="AB166" s="191">
        <v>16.444685</v>
      </c>
      <c r="AC166" s="191">
        <v>1.7940180999999999E-2</v>
      </c>
      <c r="AD166" s="191">
        <v>0.11291555</v>
      </c>
      <c r="AE166" s="76">
        <v>1.8492304E-6</v>
      </c>
      <c r="AF166" s="76">
        <v>3.7013472E-8</v>
      </c>
      <c r="AG166" s="20">
        <v>3.7452170999999999E-2</v>
      </c>
      <c r="AH166" s="20"/>
      <c r="AI166" s="66" t="s">
        <v>2837</v>
      </c>
      <c r="AJ166" s="66" t="s">
        <v>2838</v>
      </c>
      <c r="AK166" s="20"/>
      <c r="AL166" s="20"/>
      <c r="AM166" s="20"/>
      <c r="AN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row>
    <row r="167" spans="2:129" ht="14" x14ac:dyDescent="0.15">
      <c r="B167" s="77" t="s">
        <v>2839</v>
      </c>
      <c r="C167" s="83"/>
      <c r="D167" s="84" t="s">
        <v>38</v>
      </c>
      <c r="E167" s="201" t="s">
        <v>2840</v>
      </c>
      <c r="F167" s="202">
        <f t="shared" si="35"/>
        <v>0.11775441565</v>
      </c>
      <c r="G167" s="202">
        <f t="shared" si="36"/>
        <v>1.5496824690000001E-2</v>
      </c>
      <c r="H167" s="202">
        <f t="shared" si="37"/>
        <v>4.2709389759999994E-2</v>
      </c>
      <c r="I167" s="202">
        <f t="shared" si="38"/>
        <v>7.3790451999999999E-3</v>
      </c>
      <c r="J167" s="201">
        <v>5.2169156000000001E-2</v>
      </c>
      <c r="K167" s="201">
        <v>2.3674628999999999E-2</v>
      </c>
      <c r="L167" s="201">
        <v>1.8880739000000001E-2</v>
      </c>
      <c r="M167" s="201">
        <v>5.0990648999999996E-4</v>
      </c>
      <c r="N167" s="201">
        <v>1.0940399E-2</v>
      </c>
      <c r="O167" s="201">
        <v>4.0465192000000002E-3</v>
      </c>
      <c r="P167" s="201">
        <v>1.5402176000000001E-4</v>
      </c>
      <c r="Q167" s="201">
        <v>2.4215437000000002E-3</v>
      </c>
      <c r="R167" s="201">
        <v>0</v>
      </c>
      <c r="S167" s="201">
        <v>0</v>
      </c>
      <c r="T167" s="201">
        <v>0</v>
      </c>
      <c r="U167" s="201">
        <v>4.9575015000000002E-3</v>
      </c>
      <c r="W167" s="246">
        <f t="shared" si="39"/>
        <v>0.3864381925925926</v>
      </c>
      <c r="X167" s="191">
        <v>20.636462000000002</v>
      </c>
      <c r="Y167" s="191">
        <v>3.3798473000000002</v>
      </c>
      <c r="Z167" s="191">
        <v>0.72783383999999995</v>
      </c>
      <c r="AA167" s="191">
        <v>4.9499148999999996E-4</v>
      </c>
      <c r="AB167" s="191">
        <v>16.330359999999999</v>
      </c>
      <c r="AC167" s="191">
        <v>1.4440537E-2</v>
      </c>
      <c r="AD167" s="191">
        <v>0.18348487999999999</v>
      </c>
      <c r="AE167" s="76">
        <v>7.3971901000000002E-7</v>
      </c>
      <c r="AF167" s="76">
        <v>2.6621316999999999E-8</v>
      </c>
      <c r="AG167" s="20">
        <v>2.7785619000000001E-2</v>
      </c>
      <c r="AH167" s="20"/>
      <c r="AI167" s="66" t="s">
        <v>2841</v>
      </c>
      <c r="AJ167" s="66" t="s">
        <v>2842</v>
      </c>
      <c r="AK167" s="20"/>
      <c r="AL167" s="20"/>
      <c r="AM167" s="20"/>
      <c r="AN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row>
    <row r="168" spans="2:129" ht="14" x14ac:dyDescent="0.15">
      <c r="B168" s="77" t="s">
        <v>2843</v>
      </c>
      <c r="C168" s="83"/>
      <c r="D168" s="84" t="s">
        <v>38</v>
      </c>
      <c r="E168" s="201" t="s">
        <v>2844</v>
      </c>
      <c r="F168" s="202">
        <f t="shared" si="35"/>
        <v>0.65595765406999995</v>
      </c>
      <c r="G168" s="202">
        <f t="shared" si="36"/>
        <v>0.16290060709999998</v>
      </c>
      <c r="H168" s="202">
        <f t="shared" si="37"/>
        <v>4.5088883969999993E-2</v>
      </c>
      <c r="I168" s="202">
        <f t="shared" si="38"/>
        <v>1.0746813000000001E-2</v>
      </c>
      <c r="J168" s="201">
        <v>0.43722135000000001</v>
      </c>
      <c r="K168" s="201">
        <v>2.5747902999999999E-2</v>
      </c>
      <c r="L168" s="201">
        <v>1.9453169999999999E-2</v>
      </c>
      <c r="M168" s="201">
        <v>1.475432E-2</v>
      </c>
      <c r="N168" s="201">
        <v>0.14498633</v>
      </c>
      <c r="O168" s="201">
        <v>3.1599571000000002E-3</v>
      </c>
      <c r="P168" s="201">
        <v>-1.1218902999999999E-4</v>
      </c>
      <c r="Q168" s="201">
        <v>1.3766351E-3</v>
      </c>
      <c r="R168" s="201">
        <v>0</v>
      </c>
      <c r="S168" s="201">
        <v>0</v>
      </c>
      <c r="T168" s="201">
        <v>0</v>
      </c>
      <c r="U168" s="201">
        <v>9.3701779000000002E-3</v>
      </c>
      <c r="W168" s="246">
        <f t="shared" si="39"/>
        <v>3.2386766666666666</v>
      </c>
      <c r="X168" s="191">
        <v>51.582109000000003</v>
      </c>
      <c r="Y168" s="191">
        <v>2.7719673999999999</v>
      </c>
      <c r="Z168" s="191">
        <v>0.10973755</v>
      </c>
      <c r="AA168" s="191">
        <v>12.267457</v>
      </c>
      <c r="AB168" s="191">
        <v>36.378197</v>
      </c>
      <c r="AC168" s="191">
        <v>7.4895313000000003E-3</v>
      </c>
      <c r="AD168" s="191">
        <v>4.7260743000000001E-2</v>
      </c>
      <c r="AE168" s="76">
        <v>5.2694355000000003E-6</v>
      </c>
      <c r="AF168" s="76">
        <v>5.187662E-8</v>
      </c>
      <c r="AG168" s="20">
        <v>2.3516403000000002E-2</v>
      </c>
      <c r="AH168" s="20"/>
      <c r="AI168" s="66" t="s">
        <v>2845</v>
      </c>
      <c r="AJ168" s="66" t="s">
        <v>2846</v>
      </c>
      <c r="AK168" s="20"/>
      <c r="AL168" s="20"/>
      <c r="AM168" s="20"/>
      <c r="AN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row>
    <row r="169" spans="2:129" ht="14" x14ac:dyDescent="0.15">
      <c r="B169" s="77" t="s">
        <v>2847</v>
      </c>
      <c r="C169" s="83"/>
      <c r="D169" s="84" t="s">
        <v>38</v>
      </c>
      <c r="E169" s="201" t="s">
        <v>2848</v>
      </c>
      <c r="F169" s="202">
        <f t="shared" si="35"/>
        <v>0.33048227742999997</v>
      </c>
      <c r="G169" s="202">
        <f t="shared" si="36"/>
        <v>2.9639043890000001E-2</v>
      </c>
      <c r="H169" s="202">
        <f t="shared" si="37"/>
        <v>8.6352523639999984E-2</v>
      </c>
      <c r="I169" s="202">
        <f t="shared" si="38"/>
        <v>0.1231561229</v>
      </c>
      <c r="J169" s="201">
        <v>9.1334586999999995E-2</v>
      </c>
      <c r="K169" s="201">
        <v>4.8156920999999998E-2</v>
      </c>
      <c r="L169" s="201">
        <v>3.7902828999999999E-2</v>
      </c>
      <c r="M169" s="201">
        <v>7.2458069000000001E-4</v>
      </c>
      <c r="N169" s="201">
        <v>2.1849897E-2</v>
      </c>
      <c r="O169" s="201">
        <v>7.0645661999999996E-3</v>
      </c>
      <c r="P169" s="201">
        <v>2.9277364000000001E-4</v>
      </c>
      <c r="Q169" s="201">
        <v>3.0038829000000001E-3</v>
      </c>
      <c r="R169" s="201">
        <v>0</v>
      </c>
      <c r="S169" s="201">
        <v>0</v>
      </c>
      <c r="T169" s="201">
        <v>0</v>
      </c>
      <c r="U169" s="201">
        <v>0.12015223999999999</v>
      </c>
      <c r="W169" s="246">
        <f t="shared" si="39"/>
        <v>0.67655249629629621</v>
      </c>
      <c r="X169" s="191">
        <v>26.881443999999998</v>
      </c>
      <c r="Y169" s="191">
        <v>5.5352318</v>
      </c>
      <c r="Z169" s="191">
        <v>0.31016181999999998</v>
      </c>
      <c r="AA169" s="191">
        <v>6.9944699999999996E-4</v>
      </c>
      <c r="AB169" s="191">
        <v>20.867750000000001</v>
      </c>
      <c r="AC169" s="191">
        <v>2.4901886000000002E-2</v>
      </c>
      <c r="AD169" s="191">
        <v>0.14269844000000001</v>
      </c>
      <c r="AE169" s="76">
        <v>1.6464551999999999E-6</v>
      </c>
      <c r="AF169" s="76">
        <v>4.1265869999999999E-8</v>
      </c>
      <c r="AG169" s="20">
        <v>4.0091893000000003E-2</v>
      </c>
      <c r="AH169" s="20"/>
      <c r="AI169" s="66" t="s">
        <v>2849</v>
      </c>
      <c r="AJ169" s="66" t="s">
        <v>2850</v>
      </c>
      <c r="AK169" s="20"/>
      <c r="AL169" s="20"/>
      <c r="AM169" s="20"/>
      <c r="AN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row>
    <row r="170" spans="2:129" ht="14" x14ac:dyDescent="0.15">
      <c r="B170" s="77" t="s">
        <v>2851</v>
      </c>
      <c r="C170" s="83"/>
      <c r="D170" s="84" t="s">
        <v>38</v>
      </c>
      <c r="E170" s="201" t="s">
        <v>2852</v>
      </c>
      <c r="F170" s="202">
        <f t="shared" si="35"/>
        <v>0.34555733049999998</v>
      </c>
      <c r="G170" s="202">
        <f t="shared" si="36"/>
        <v>3.5597503500000002E-2</v>
      </c>
      <c r="H170" s="202">
        <f t="shared" si="37"/>
        <v>9.3284343999999991E-2</v>
      </c>
      <c r="I170" s="202">
        <f t="shared" si="38"/>
        <v>0.112609973</v>
      </c>
      <c r="J170" s="201">
        <v>0.10406551</v>
      </c>
      <c r="K170" s="201">
        <v>5.6806859000000001E-2</v>
      </c>
      <c r="L170" s="201">
        <v>3.6106929000000003E-2</v>
      </c>
      <c r="M170" s="201">
        <v>1.2477168999999999E-3</v>
      </c>
      <c r="N170" s="201">
        <v>2.6707174E-2</v>
      </c>
      <c r="O170" s="201">
        <v>7.6426126000000002E-3</v>
      </c>
      <c r="P170" s="201">
        <v>3.7055600000000002E-4</v>
      </c>
      <c r="Q170" s="201">
        <v>3.0425130000000002E-3</v>
      </c>
      <c r="R170" s="201">
        <v>0</v>
      </c>
      <c r="S170" s="201">
        <v>0</v>
      </c>
      <c r="T170" s="201">
        <v>0</v>
      </c>
      <c r="U170" s="201">
        <v>0.10956746000000001</v>
      </c>
      <c r="W170" s="246">
        <f t="shared" si="39"/>
        <v>0.77085562962962961</v>
      </c>
      <c r="X170" s="191">
        <v>27.823547999999999</v>
      </c>
      <c r="Y170" s="191">
        <v>5.4662487999999998</v>
      </c>
      <c r="Z170" s="191">
        <v>0.32135902999999999</v>
      </c>
      <c r="AA170" s="191">
        <v>0.46081322000000002</v>
      </c>
      <c r="AB170" s="191">
        <v>21.404057999999999</v>
      </c>
      <c r="AC170" s="191">
        <v>2.4861935000000002E-2</v>
      </c>
      <c r="AD170" s="191">
        <v>0.14620616</v>
      </c>
      <c r="AE170" s="76">
        <v>1.8744858E-6</v>
      </c>
      <c r="AF170" s="76">
        <v>4.0198703000000003E-8</v>
      </c>
      <c r="AG170" s="20">
        <v>3.9385285999999999E-2</v>
      </c>
      <c r="AH170" s="20"/>
      <c r="AI170" s="66" t="s">
        <v>2853</v>
      </c>
      <c r="AJ170" s="66" t="s">
        <v>2854</v>
      </c>
      <c r="AK170" s="20"/>
      <c r="AL170" s="20"/>
      <c r="AM170" s="20"/>
      <c r="AN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row>
    <row r="171" spans="2:129" ht="14" x14ac:dyDescent="0.15">
      <c r="B171" s="252"/>
      <c r="C171" s="83"/>
      <c r="D171" s="84"/>
      <c r="E171" s="201"/>
      <c r="F171" s="202"/>
      <c r="G171" s="202"/>
      <c r="H171" s="202"/>
      <c r="I171" s="202"/>
      <c r="J171" s="253"/>
      <c r="K171" s="253"/>
      <c r="L171" s="253"/>
      <c r="M171" s="253"/>
      <c r="N171" s="253"/>
      <c r="O171" s="253"/>
      <c r="P171" s="253"/>
      <c r="Q171" s="253"/>
      <c r="R171" s="253"/>
      <c r="S171" s="253"/>
      <c r="T171" s="253"/>
      <c r="U171" s="253"/>
      <c r="V171" s="255"/>
      <c r="W171" s="246"/>
      <c r="X171" s="254"/>
      <c r="Y171" s="254"/>
      <c r="Z171" s="254"/>
      <c r="AA171" s="254"/>
      <c r="AB171" s="254"/>
      <c r="AC171" s="254"/>
      <c r="AD171" s="254"/>
      <c r="AH171" s="20"/>
      <c r="AI171" s="66" t="s">
        <v>2855</v>
      </c>
      <c r="AJ171" s="66" t="s">
        <v>2856</v>
      </c>
      <c r="AK171" s="20"/>
      <c r="AL171" s="20"/>
      <c r="AM171" s="20"/>
      <c r="AN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row>
    <row r="172" spans="2:129" ht="14" x14ac:dyDescent="0.15">
      <c r="B172" s="77" t="s">
        <v>2857</v>
      </c>
      <c r="C172" s="83"/>
      <c r="D172" s="84" t="s">
        <v>274</v>
      </c>
      <c r="E172" s="201" t="s">
        <v>2858</v>
      </c>
      <c r="F172" s="202">
        <f>G172+H172+I172+J172</f>
        <v>0.209465552</v>
      </c>
      <c r="G172" s="202">
        <f>M172+N172+O172</f>
        <v>4.0259171199999999E-2</v>
      </c>
      <c r="H172" s="202">
        <f>K172+L172+P172</f>
        <v>6.4287670399999997E-2</v>
      </c>
      <c r="I172" s="202">
        <f>Q172+IF(R172="x",0,R172)+IF(S172="x",0,S172)+IF(T172="x",0,T172)+U172</f>
        <v>7.9250424000000003E-3</v>
      </c>
      <c r="J172" s="201">
        <v>9.6993668000000005E-2</v>
      </c>
      <c r="K172" s="201">
        <v>4.4303008999999997E-2</v>
      </c>
      <c r="L172" s="201">
        <v>1.8941304999999999E-2</v>
      </c>
      <c r="M172" s="201">
        <v>1.1804891999999999E-3</v>
      </c>
      <c r="N172" s="201">
        <v>2.4513360000000001E-2</v>
      </c>
      <c r="O172" s="201">
        <v>1.4565322E-2</v>
      </c>
      <c r="P172" s="201">
        <v>1.0433564E-3</v>
      </c>
      <c r="Q172" s="201">
        <v>6.1476224999999999E-3</v>
      </c>
      <c r="R172" s="201">
        <v>0</v>
      </c>
      <c r="S172" s="201">
        <v>0</v>
      </c>
      <c r="T172" s="201">
        <v>0</v>
      </c>
      <c r="U172" s="201">
        <v>1.7774199E-3</v>
      </c>
      <c r="W172" s="246">
        <f>J172/0.135</f>
        <v>0.71847161481481481</v>
      </c>
      <c r="X172" s="191">
        <v>47.944228000000003</v>
      </c>
      <c r="Y172" s="191">
        <v>9.1729947999999997</v>
      </c>
      <c r="Z172" s="191">
        <v>0.46344784999999999</v>
      </c>
      <c r="AA172" s="191">
        <v>1.0979717999999999E-3</v>
      </c>
      <c r="AB172" s="191">
        <v>38.096142</v>
      </c>
      <c r="AC172" s="191">
        <v>2.4495989999999999E-2</v>
      </c>
      <c r="AD172" s="191">
        <v>0.18604942999999999</v>
      </c>
      <c r="AE172" s="76">
        <v>1.8403512999999999E-6</v>
      </c>
      <c r="AF172" s="76">
        <v>4.2891076000000001E-8</v>
      </c>
      <c r="AG172" s="20">
        <v>7.4684476E-2</v>
      </c>
      <c r="AH172" s="20"/>
      <c r="AI172" s="66" t="s">
        <v>2859</v>
      </c>
      <c r="AJ172" s="66" t="s">
        <v>2860</v>
      </c>
      <c r="AK172" s="20"/>
      <c r="AL172" s="20"/>
      <c r="AM172" s="20"/>
      <c r="AN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row>
    <row r="173" spans="2:129" ht="14" x14ac:dyDescent="0.15">
      <c r="B173" s="252"/>
      <c r="C173" s="83"/>
      <c r="D173" s="84"/>
      <c r="E173" s="201"/>
      <c r="F173" s="202"/>
      <c r="G173" s="202"/>
      <c r="H173" s="202"/>
      <c r="I173" s="202"/>
      <c r="J173" s="253"/>
      <c r="K173" s="253"/>
      <c r="L173" s="253"/>
      <c r="M173" s="253"/>
      <c r="N173" s="253"/>
      <c r="O173" s="253"/>
      <c r="P173" s="253"/>
      <c r="Q173" s="253"/>
      <c r="R173" s="253"/>
      <c r="S173" s="253"/>
      <c r="T173" s="253"/>
      <c r="U173" s="253"/>
      <c r="V173" s="255"/>
      <c r="W173" s="246"/>
      <c r="X173" s="254"/>
      <c r="Y173" s="254"/>
      <c r="Z173" s="254"/>
      <c r="AA173" s="254"/>
      <c r="AB173" s="254"/>
      <c r="AC173" s="254"/>
      <c r="AD173" s="254"/>
      <c r="AH173" s="20"/>
      <c r="AI173" s="66" t="s">
        <v>2861</v>
      </c>
      <c r="AJ173" s="66" t="s">
        <v>2862</v>
      </c>
      <c r="AK173" s="20"/>
      <c r="AL173" s="20"/>
      <c r="AM173" s="20"/>
      <c r="AN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row>
    <row r="174" spans="2:129" ht="14" x14ac:dyDescent="0.15">
      <c r="B174" s="77" t="s">
        <v>2863</v>
      </c>
      <c r="C174" s="83"/>
      <c r="D174" s="84" t="s">
        <v>38</v>
      </c>
      <c r="E174" s="201" t="s">
        <v>2864</v>
      </c>
      <c r="F174" s="202">
        <f>G174+H174+I174+J174</f>
        <v>0.62653647320000005</v>
      </c>
      <c r="G174" s="202">
        <f>M174+N174+O174</f>
        <v>4.6312851000000002E-2</v>
      </c>
      <c r="H174" s="202">
        <f>K174+L174+P174</f>
        <v>0.35054271240000001</v>
      </c>
      <c r="I174" s="202">
        <f>Q174+IF(R174="x",0,R174)+IF(S174="x",0,S174)+IF(T174="x",0,T174)+U174</f>
        <v>9.2214329799999994E-2</v>
      </c>
      <c r="J174" s="201">
        <v>0.13746658</v>
      </c>
      <c r="K174" s="201">
        <v>0.25934562</v>
      </c>
      <c r="L174" s="201">
        <v>8.9640105999999997E-2</v>
      </c>
      <c r="M174" s="201">
        <v>1.7086689999999999E-3</v>
      </c>
      <c r="N174" s="201">
        <v>2.9698295E-2</v>
      </c>
      <c r="O174" s="201">
        <v>1.4905887E-2</v>
      </c>
      <c r="P174" s="201">
        <v>1.5569863999999999E-3</v>
      </c>
      <c r="Q174" s="201">
        <v>5.0206238000000004E-3</v>
      </c>
      <c r="R174" s="201">
        <v>0</v>
      </c>
      <c r="S174" s="201">
        <v>0</v>
      </c>
      <c r="T174" s="201">
        <v>0</v>
      </c>
      <c r="U174" s="201">
        <v>8.7193705999999996E-2</v>
      </c>
      <c r="W174" s="246">
        <f>J174/0.135</f>
        <v>1.0182709629629629</v>
      </c>
      <c r="X174" s="191">
        <v>36.713490999999998</v>
      </c>
      <c r="Y174" s="191">
        <v>9.9301162999999999</v>
      </c>
      <c r="Z174" s="191">
        <v>0.48449964000000001</v>
      </c>
      <c r="AA174" s="191">
        <v>1.0617032000000001E-3</v>
      </c>
      <c r="AB174" s="191">
        <v>26.050877</v>
      </c>
      <c r="AC174" s="191">
        <v>3.4274753999999998E-2</v>
      </c>
      <c r="AD174" s="191">
        <v>0.21266223000000001</v>
      </c>
      <c r="AE174" s="76">
        <v>3.2500194999999998E-6</v>
      </c>
      <c r="AF174" s="76">
        <v>6.3751785000000002E-8</v>
      </c>
      <c r="AG174" s="20">
        <v>7.6579283999999997E-2</v>
      </c>
      <c r="AH174" s="20"/>
      <c r="AI174" s="66" t="s">
        <v>2865</v>
      </c>
      <c r="AJ174" s="66" t="s">
        <v>2866</v>
      </c>
      <c r="AK174" s="20"/>
      <c r="AL174" s="20"/>
      <c r="AM174" s="20"/>
      <c r="AN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row>
    <row r="175" spans="2:129" ht="14" x14ac:dyDescent="0.15">
      <c r="B175" s="77" t="s">
        <v>2867</v>
      </c>
      <c r="C175" s="83"/>
      <c r="D175" s="84" t="s">
        <v>38</v>
      </c>
      <c r="E175" s="201" t="s">
        <v>2868</v>
      </c>
      <c r="F175" s="202">
        <f>G175+H175+I175+J175</f>
        <v>0.46270641130700002</v>
      </c>
      <c r="G175" s="202">
        <f>M175+N175+O175</f>
        <v>0.1104783064</v>
      </c>
      <c r="H175" s="202">
        <f>K175+L175+P175</f>
        <v>4.2178869107E-2</v>
      </c>
      <c r="I175" s="202">
        <f>Q175+IF(R175="x",0,R175)+IF(S175="x",0,S175)+IF(T175="x",0,T175)+U175</f>
        <v>1.9262745799999998E-2</v>
      </c>
      <c r="J175" s="201">
        <v>0.29078649000000001</v>
      </c>
      <c r="K175" s="201">
        <v>2.7543159000000001E-2</v>
      </c>
      <c r="L175" s="201">
        <v>1.4543374E-2</v>
      </c>
      <c r="M175" s="201">
        <v>1.3593431E-2</v>
      </c>
      <c r="N175" s="201">
        <v>9.3542437000000006E-2</v>
      </c>
      <c r="O175" s="201">
        <v>3.3424383999999998E-3</v>
      </c>
      <c r="P175" s="201">
        <v>9.2336106999999998E-5</v>
      </c>
      <c r="Q175" s="201">
        <v>1.5259888000000001E-3</v>
      </c>
      <c r="R175" s="201">
        <v>0</v>
      </c>
      <c r="S175" s="201">
        <v>0</v>
      </c>
      <c r="T175" s="201">
        <v>0</v>
      </c>
      <c r="U175" s="201">
        <v>1.7736756999999999E-2</v>
      </c>
      <c r="W175" s="246">
        <f>J175/0.135</f>
        <v>2.1539739999999998</v>
      </c>
      <c r="X175" s="191">
        <v>38.302515</v>
      </c>
      <c r="Y175" s="191">
        <v>4.4863945000000003</v>
      </c>
      <c r="Z175" s="191">
        <v>0.2141526</v>
      </c>
      <c r="AA175" s="191">
        <v>7.3049917000000004</v>
      </c>
      <c r="AB175" s="191">
        <v>26.177022999999998</v>
      </c>
      <c r="AC175" s="191">
        <v>1.5411688999999999E-2</v>
      </c>
      <c r="AD175" s="191">
        <v>0.10454152999999999</v>
      </c>
      <c r="AE175" s="76">
        <v>3.6447035E-6</v>
      </c>
      <c r="AF175" s="76">
        <v>3.9297521999999999E-8</v>
      </c>
      <c r="AG175" s="20">
        <v>3.5518451999999999E-2</v>
      </c>
      <c r="AH175" s="20"/>
      <c r="AI175" s="66" t="s">
        <v>2869</v>
      </c>
      <c r="AJ175" s="66" t="s">
        <v>2870</v>
      </c>
      <c r="AK175" s="20"/>
      <c r="AL175" s="20"/>
      <c r="AM175" s="20"/>
      <c r="AN175" s="76"/>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row>
    <row r="176" spans="2:129" ht="14" x14ac:dyDescent="0.15">
      <c r="B176" s="252"/>
      <c r="C176" s="83"/>
      <c r="D176" s="84"/>
      <c r="E176" s="201"/>
      <c r="F176" s="202"/>
      <c r="G176" s="202"/>
      <c r="H176" s="202"/>
      <c r="I176" s="202"/>
      <c r="J176" s="253"/>
      <c r="K176" s="253"/>
      <c r="L176" s="253"/>
      <c r="M176" s="253"/>
      <c r="N176" s="253"/>
      <c r="O176" s="253"/>
      <c r="P176" s="253"/>
      <c r="Q176" s="253"/>
      <c r="R176" s="253"/>
      <c r="S176" s="253"/>
      <c r="T176" s="253"/>
      <c r="U176" s="253"/>
      <c r="V176" s="255"/>
      <c r="W176" s="246"/>
      <c r="X176" s="254"/>
      <c r="Y176" s="254"/>
      <c r="Z176" s="254"/>
      <c r="AA176" s="254"/>
      <c r="AB176" s="254"/>
      <c r="AC176" s="254"/>
      <c r="AD176" s="254"/>
      <c r="AH176" s="20"/>
      <c r="AI176" s="66" t="s">
        <v>2871</v>
      </c>
      <c r="AJ176" s="66" t="s">
        <v>2872</v>
      </c>
      <c r="AK176" s="20"/>
      <c r="AL176" s="20"/>
      <c r="AM176" s="20"/>
      <c r="AN176" s="76"/>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row>
    <row r="177" spans="2:129" ht="14" x14ac:dyDescent="0.15">
      <c r="B177" s="77" t="s">
        <v>2873</v>
      </c>
      <c r="C177" s="83"/>
      <c r="D177" s="84" t="s">
        <v>38</v>
      </c>
      <c r="E177" s="201" t="s">
        <v>2874</v>
      </c>
      <c r="F177" s="202">
        <f t="shared" ref="F177:F187" si="40">G177+H177+I177+J177</f>
        <v>3.4482089827999998</v>
      </c>
      <c r="G177" s="202">
        <f t="shared" ref="G177:G187" si="41">M177+N177+O177</f>
        <v>0.20137613260000001</v>
      </c>
      <c r="H177" s="202">
        <f t="shared" ref="H177:H187" si="42">K177+L177+P177</f>
        <v>0.2863556022</v>
      </c>
      <c r="I177" s="202">
        <f t="shared" ref="I177:I187" si="43">Q177+IF(R177="x",0,R177)+IF(S177="x",0,S177)+IF(T177="x",0,T177)+U177</f>
        <v>2.6998364079999999</v>
      </c>
      <c r="J177" s="201">
        <v>0.26064083999999998</v>
      </c>
      <c r="K177" s="201">
        <v>0.23933623000000001</v>
      </c>
      <c r="L177" s="201">
        <v>4.3465351999999999E-2</v>
      </c>
      <c r="M177" s="201">
        <v>4.4530005999999997E-3</v>
      </c>
      <c r="N177" s="201">
        <v>0.16234686000000001</v>
      </c>
      <c r="O177" s="201">
        <v>3.4576271999999998E-2</v>
      </c>
      <c r="P177" s="201">
        <v>3.5540201999999998E-3</v>
      </c>
      <c r="Q177" s="201">
        <v>2.6665608E-2</v>
      </c>
      <c r="R177" s="201">
        <v>0</v>
      </c>
      <c r="S177" s="201">
        <v>0</v>
      </c>
      <c r="T177" s="201">
        <v>0</v>
      </c>
      <c r="U177" s="201">
        <v>2.6731707999999998</v>
      </c>
      <c r="W177" s="246">
        <f t="shared" ref="W177:W187" si="44">J177/0.135</f>
        <v>1.9306728888888887</v>
      </c>
      <c r="X177" s="191">
        <v>73.787220000000005</v>
      </c>
      <c r="Y177" s="191">
        <v>33.737648999999998</v>
      </c>
      <c r="Z177" s="191">
        <v>3.7197672000000002</v>
      </c>
      <c r="AA177" s="191">
        <v>5.0504011999999996E-3</v>
      </c>
      <c r="AB177" s="191">
        <v>35.042968999999999</v>
      </c>
      <c r="AC177" s="191">
        <v>0.2416276</v>
      </c>
      <c r="AD177" s="191">
        <v>1.0401578</v>
      </c>
      <c r="AE177" s="76">
        <v>3.1496681000000001E-5</v>
      </c>
      <c r="AF177" s="76">
        <v>7.6417810000000002E-8</v>
      </c>
      <c r="AG177" s="20">
        <v>0.22186156000000001</v>
      </c>
      <c r="AH177" s="20"/>
      <c r="AI177" s="66" t="s">
        <v>2875</v>
      </c>
      <c r="AJ177" s="66" t="s">
        <v>2876</v>
      </c>
      <c r="AK177" s="20"/>
      <c r="AL177" s="20"/>
      <c r="AM177" s="20"/>
      <c r="AN177" s="76"/>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row>
    <row r="178" spans="2:129" ht="14" x14ac:dyDescent="0.15">
      <c r="B178" s="77" t="s">
        <v>2877</v>
      </c>
      <c r="C178" s="83"/>
      <c r="D178" s="84" t="s">
        <v>38</v>
      </c>
      <c r="E178" s="201" t="s">
        <v>2878</v>
      </c>
      <c r="F178" s="202">
        <f t="shared" si="40"/>
        <v>0.50909444071999999</v>
      </c>
      <c r="G178" s="202">
        <f t="shared" si="41"/>
        <v>5.5392360500000001E-2</v>
      </c>
      <c r="H178" s="202">
        <f t="shared" si="42"/>
        <v>9.2000731720000006E-2</v>
      </c>
      <c r="I178" s="202">
        <f t="shared" si="43"/>
        <v>0.25300485849999998</v>
      </c>
      <c r="J178" s="201">
        <v>0.10869649000000001</v>
      </c>
      <c r="K178" s="201">
        <v>6.4736185000000002E-2</v>
      </c>
      <c r="L178" s="201">
        <v>2.6529349000000001E-2</v>
      </c>
      <c r="M178" s="201">
        <v>2.8234025000000002E-3</v>
      </c>
      <c r="N178" s="201">
        <v>3.8787731999999998E-2</v>
      </c>
      <c r="O178" s="201">
        <v>1.3781226000000001E-2</v>
      </c>
      <c r="P178" s="201">
        <v>7.3519771999999998E-4</v>
      </c>
      <c r="Q178" s="201">
        <v>5.1610685000000002E-3</v>
      </c>
      <c r="R178" s="201">
        <v>0</v>
      </c>
      <c r="S178" s="201">
        <v>0</v>
      </c>
      <c r="T178" s="201">
        <v>0</v>
      </c>
      <c r="U178" s="201">
        <v>0.24784379000000001</v>
      </c>
      <c r="W178" s="246">
        <f t="shared" si="44"/>
        <v>0.80515918518518514</v>
      </c>
      <c r="X178" s="191">
        <v>29.109373999999999</v>
      </c>
      <c r="Y178" s="191">
        <v>6.4964534</v>
      </c>
      <c r="Z178" s="191">
        <v>0.38073654000000001</v>
      </c>
      <c r="AA178" s="191">
        <v>1.8031758</v>
      </c>
      <c r="AB178" s="191">
        <v>20.204135999999998</v>
      </c>
      <c r="AC178" s="191">
        <v>2.7701110000000001E-2</v>
      </c>
      <c r="AD178" s="191">
        <v>0.19717171999999999</v>
      </c>
      <c r="AE178" s="76">
        <v>2.2829449E-6</v>
      </c>
      <c r="AF178" s="76">
        <v>2.083041E-8</v>
      </c>
      <c r="AG178" s="20">
        <v>4.3725471000000002E-2</v>
      </c>
      <c r="AH178" s="20"/>
      <c r="AI178" s="66" t="s">
        <v>2879</v>
      </c>
      <c r="AJ178" s="66" t="s">
        <v>2880</v>
      </c>
      <c r="AK178" s="20"/>
      <c r="AL178" s="20"/>
      <c r="AM178" s="20"/>
      <c r="AN178" s="76"/>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row>
    <row r="179" spans="2:129" ht="14" x14ac:dyDescent="0.15">
      <c r="B179" s="77" t="s">
        <v>2881</v>
      </c>
      <c r="C179" s="83"/>
      <c r="D179" s="84" t="s">
        <v>38</v>
      </c>
      <c r="E179" s="201" t="s">
        <v>2882</v>
      </c>
      <c r="F179" s="202">
        <f t="shared" si="40"/>
        <v>2.2900082091999998</v>
      </c>
      <c r="G179" s="202">
        <f t="shared" si="41"/>
        <v>0.17725890529999999</v>
      </c>
      <c r="H179" s="202">
        <f t="shared" si="42"/>
        <v>0.29072602390000002</v>
      </c>
      <c r="I179" s="202">
        <f t="shared" si="43"/>
        <v>1.4259522499999999</v>
      </c>
      <c r="J179" s="201">
        <v>0.39607102999999999</v>
      </c>
      <c r="K179" s="201">
        <v>0.24363056999999999</v>
      </c>
      <c r="L179" s="201">
        <v>4.4746886999999999E-2</v>
      </c>
      <c r="M179" s="201">
        <v>2.7162543000000001E-3</v>
      </c>
      <c r="N179" s="201">
        <v>0.15098376999999999</v>
      </c>
      <c r="O179" s="201">
        <v>2.3558881E-2</v>
      </c>
      <c r="P179" s="201">
        <v>2.3485669000000002E-3</v>
      </c>
      <c r="Q179" s="201">
        <v>1.1797449999999999E-2</v>
      </c>
      <c r="R179" s="201">
        <v>0</v>
      </c>
      <c r="S179" s="201">
        <v>0</v>
      </c>
      <c r="T179" s="201">
        <v>0</v>
      </c>
      <c r="U179" s="201">
        <v>1.4141547999999999</v>
      </c>
      <c r="W179" s="246">
        <f t="shared" si="44"/>
        <v>2.9338594814814813</v>
      </c>
      <c r="X179" s="191">
        <v>81.168491000000003</v>
      </c>
      <c r="Y179" s="191">
        <v>33.520766000000002</v>
      </c>
      <c r="Z179" s="191">
        <v>3.6757441000000002</v>
      </c>
      <c r="AA179" s="191">
        <v>3.7163086E-3</v>
      </c>
      <c r="AB179" s="191">
        <v>42.179057999999998</v>
      </c>
      <c r="AC179" s="191">
        <v>0.31261243999999999</v>
      </c>
      <c r="AD179" s="191">
        <v>1.476594</v>
      </c>
      <c r="AE179" s="76">
        <v>1.2176783E-5</v>
      </c>
      <c r="AF179" s="76">
        <v>1.1988229000000001E-7</v>
      </c>
      <c r="AG179" s="20">
        <v>0.19285568</v>
      </c>
      <c r="AH179" s="20"/>
      <c r="AI179" s="66" t="s">
        <v>2883</v>
      </c>
      <c r="AJ179" s="66" t="s">
        <v>2884</v>
      </c>
      <c r="AK179" s="20"/>
      <c r="AL179" s="20"/>
      <c r="AM179" s="20"/>
      <c r="AN179" s="76"/>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row>
    <row r="180" spans="2:129" ht="14" x14ac:dyDescent="0.15">
      <c r="B180" s="77" t="s">
        <v>2885</v>
      </c>
      <c r="C180" s="83"/>
      <c r="D180" s="84" t="s">
        <v>38</v>
      </c>
      <c r="E180" s="201" t="s">
        <v>2886</v>
      </c>
      <c r="F180" s="202">
        <f t="shared" si="40"/>
        <v>0.40995508272000003</v>
      </c>
      <c r="G180" s="202">
        <f t="shared" si="41"/>
        <v>2.2294358209999997E-2</v>
      </c>
      <c r="H180" s="202">
        <f t="shared" si="42"/>
        <v>0.11075826901000001</v>
      </c>
      <c r="I180" s="202">
        <f t="shared" si="43"/>
        <v>0.19880405550000002</v>
      </c>
      <c r="J180" s="201">
        <v>7.8098399999999998E-2</v>
      </c>
      <c r="K180" s="201">
        <v>7.9655874000000002E-2</v>
      </c>
      <c r="L180" s="201">
        <v>3.0992477000000001E-2</v>
      </c>
      <c r="M180" s="201">
        <v>7.0059550999999995E-4</v>
      </c>
      <c r="N180" s="201">
        <v>2.0347154999999999E-2</v>
      </c>
      <c r="O180" s="201">
        <v>1.2466077000000001E-3</v>
      </c>
      <c r="P180" s="201">
        <v>1.0991801E-4</v>
      </c>
      <c r="Q180" s="201">
        <v>1.8568955000000001E-3</v>
      </c>
      <c r="R180" s="201">
        <v>0</v>
      </c>
      <c r="S180" s="201">
        <v>0</v>
      </c>
      <c r="T180" s="201">
        <v>0</v>
      </c>
      <c r="U180" s="201">
        <v>0.19694716000000001</v>
      </c>
      <c r="W180" s="246">
        <f t="shared" si="44"/>
        <v>0.57850666666666661</v>
      </c>
      <c r="X180" s="191">
        <v>50.669956999999997</v>
      </c>
      <c r="Y180" s="191">
        <v>4.0970065</v>
      </c>
      <c r="Z180" s="191">
        <v>0.16126607000000001</v>
      </c>
      <c r="AA180" s="191">
        <v>3.9506893000000002E-4</v>
      </c>
      <c r="AB180" s="191">
        <v>46.318398000000002</v>
      </c>
      <c r="AC180" s="191">
        <v>1.3395529999999999E-2</v>
      </c>
      <c r="AD180" s="191">
        <v>7.9496450999999996E-2</v>
      </c>
      <c r="AE180" s="76">
        <v>1.4087024E-6</v>
      </c>
      <c r="AF180" s="76">
        <v>2.4420660999999999E-8</v>
      </c>
      <c r="AG180" s="20">
        <v>3.1081240999999999E-2</v>
      </c>
      <c r="AH180" s="20"/>
      <c r="AI180" s="66" t="s">
        <v>2887</v>
      </c>
      <c r="AJ180" s="66" t="s">
        <v>2888</v>
      </c>
      <c r="AK180" s="20"/>
      <c r="AL180" s="20"/>
      <c r="AM180" s="20"/>
      <c r="AN180" s="76"/>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row>
    <row r="181" spans="2:129" ht="13.75" customHeight="1" x14ac:dyDescent="0.15">
      <c r="B181" s="77" t="s">
        <v>2889</v>
      </c>
      <c r="C181" s="83"/>
      <c r="D181" s="84" t="s">
        <v>38</v>
      </c>
      <c r="E181" s="201" t="s">
        <v>2890</v>
      </c>
      <c r="F181" s="202">
        <f t="shared" si="40"/>
        <v>0.63735062754000005</v>
      </c>
      <c r="G181" s="202">
        <f t="shared" si="41"/>
        <v>3.4951984249999998E-2</v>
      </c>
      <c r="H181" s="202">
        <f t="shared" si="42"/>
        <v>0.10604806258999999</v>
      </c>
      <c r="I181" s="202">
        <f t="shared" si="43"/>
        <v>0.40494518569999999</v>
      </c>
      <c r="J181" s="201">
        <v>9.1405395E-2</v>
      </c>
      <c r="K181" s="201">
        <v>7.6900954999999993E-2</v>
      </c>
      <c r="L181" s="201">
        <v>2.8974857E-2</v>
      </c>
      <c r="M181" s="201">
        <v>9.6589465000000002E-4</v>
      </c>
      <c r="N181" s="201">
        <v>3.2007389999999997E-2</v>
      </c>
      <c r="O181" s="201">
        <v>1.9786996000000002E-3</v>
      </c>
      <c r="P181" s="201">
        <v>1.7225059000000001E-4</v>
      </c>
      <c r="Q181" s="201">
        <v>3.0621957E-3</v>
      </c>
      <c r="R181" s="201">
        <v>0</v>
      </c>
      <c r="S181" s="201">
        <v>0</v>
      </c>
      <c r="T181" s="201">
        <v>0</v>
      </c>
      <c r="U181" s="201">
        <v>0.40188299</v>
      </c>
      <c r="W181" s="246">
        <f t="shared" si="44"/>
        <v>0.67707699999999993</v>
      </c>
      <c r="X181" s="191">
        <v>52.752865999999997</v>
      </c>
      <c r="Y181" s="191">
        <v>5.8239786999999996</v>
      </c>
      <c r="Z181" s="191">
        <v>0.33431814999999998</v>
      </c>
      <c r="AA181" s="191">
        <v>7.2404445000000001E-4</v>
      </c>
      <c r="AB181" s="191">
        <v>46.411529999999999</v>
      </c>
      <c r="AC181" s="191">
        <v>2.7316443999999999E-2</v>
      </c>
      <c r="AD181" s="191">
        <v>0.15499915</v>
      </c>
      <c r="AE181" s="76">
        <v>2.0808389000000001E-6</v>
      </c>
      <c r="AF181" s="76">
        <v>2.4423551E-8</v>
      </c>
      <c r="AG181" s="20">
        <v>4.1232945999999999E-2</v>
      </c>
      <c r="AH181" s="20"/>
      <c r="AI181" s="66" t="s">
        <v>2891</v>
      </c>
      <c r="AJ181" s="66" t="s">
        <v>2892</v>
      </c>
      <c r="AK181" s="20"/>
      <c r="AL181" s="20"/>
      <c r="AM181" s="20"/>
      <c r="AN181" s="76"/>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row>
    <row r="182" spans="2:129" ht="14" x14ac:dyDescent="0.15">
      <c r="B182" s="77" t="s">
        <v>2893</v>
      </c>
      <c r="C182" s="83"/>
      <c r="D182" s="84" t="s">
        <v>38</v>
      </c>
      <c r="E182" s="201" t="s">
        <v>2894</v>
      </c>
      <c r="F182" s="202">
        <f t="shared" si="40"/>
        <v>0.32184662366</v>
      </c>
      <c r="G182" s="202">
        <f t="shared" si="41"/>
        <v>2.3990251419999997E-2</v>
      </c>
      <c r="H182" s="202">
        <f t="shared" si="42"/>
        <v>5.219787704E-2</v>
      </c>
      <c r="I182" s="202">
        <f t="shared" si="43"/>
        <v>0.19761391820000002</v>
      </c>
      <c r="J182" s="201">
        <v>4.8044576999999998E-2</v>
      </c>
      <c r="K182" s="201">
        <v>4.2146861000000001E-2</v>
      </c>
      <c r="L182" s="201">
        <v>9.7996559000000007E-3</v>
      </c>
      <c r="M182" s="201">
        <v>5.1571582000000001E-4</v>
      </c>
      <c r="N182" s="201">
        <v>2.0175894999999999E-2</v>
      </c>
      <c r="O182" s="201">
        <v>3.2986406E-3</v>
      </c>
      <c r="P182" s="201">
        <v>2.5136013999999999E-4</v>
      </c>
      <c r="Q182" s="201">
        <v>2.4091182000000001E-3</v>
      </c>
      <c r="R182" s="201">
        <v>0</v>
      </c>
      <c r="S182" s="201">
        <v>0</v>
      </c>
      <c r="T182" s="201">
        <v>0</v>
      </c>
      <c r="U182" s="201">
        <v>0.19520480000000001</v>
      </c>
      <c r="W182" s="246">
        <f t="shared" si="44"/>
        <v>0.35588575555555552</v>
      </c>
      <c r="X182" s="191">
        <v>12.677312000000001</v>
      </c>
      <c r="Y182" s="191">
        <v>4.51844</v>
      </c>
      <c r="Z182" s="191">
        <v>0.24038689999999999</v>
      </c>
      <c r="AA182" s="191">
        <v>7.0928340000000003E-4</v>
      </c>
      <c r="AB182" s="191">
        <v>7.7933754999999998</v>
      </c>
      <c r="AC182" s="191">
        <v>1.7876145999999999E-2</v>
      </c>
      <c r="AD182" s="191">
        <v>0.10652374000000001</v>
      </c>
      <c r="AE182" s="76">
        <v>1.1262099E-6</v>
      </c>
      <c r="AF182" s="76">
        <v>9.4433783000000004E-9</v>
      </c>
      <c r="AG182" s="20">
        <v>3.4233212999999998E-2</v>
      </c>
      <c r="AH182" s="20"/>
      <c r="AI182" s="66" t="s">
        <v>2895</v>
      </c>
      <c r="AJ182" s="66" t="s">
        <v>2896</v>
      </c>
      <c r="AK182" s="20"/>
      <c r="AL182" s="20"/>
      <c r="AM182" s="20"/>
      <c r="AN182" s="76"/>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row>
    <row r="183" spans="2:129" ht="14" x14ac:dyDescent="0.15">
      <c r="B183" s="77" t="s">
        <v>2897</v>
      </c>
      <c r="C183" s="83"/>
      <c r="D183" s="84" t="s">
        <v>38</v>
      </c>
      <c r="E183" s="201" t="s">
        <v>2898</v>
      </c>
      <c r="F183" s="202">
        <f t="shared" si="40"/>
        <v>9.4427527481999989E-3</v>
      </c>
      <c r="G183" s="202">
        <f t="shared" si="41"/>
        <v>6.0018467700000003E-4</v>
      </c>
      <c r="H183" s="202">
        <f t="shared" si="42"/>
        <v>6.2764364619999997E-4</v>
      </c>
      <c r="I183" s="202">
        <f t="shared" si="43"/>
        <v>7.1860881249999993E-3</v>
      </c>
      <c r="J183" s="201">
        <v>1.0288363000000001E-3</v>
      </c>
      <c r="K183" s="201">
        <v>5.6876976999999996E-4</v>
      </c>
      <c r="L183" s="201">
        <v>5.4255553000000001E-5</v>
      </c>
      <c r="M183" s="201">
        <v>1.407198E-5</v>
      </c>
      <c r="N183" s="201">
        <v>5.0642296000000004E-4</v>
      </c>
      <c r="O183" s="201">
        <v>7.9689736999999998E-5</v>
      </c>
      <c r="P183" s="201">
        <v>4.6183231999999998E-6</v>
      </c>
      <c r="Q183" s="201">
        <v>6.2633724999999998E-5</v>
      </c>
      <c r="R183" s="201">
        <v>0</v>
      </c>
      <c r="S183" s="201">
        <v>0</v>
      </c>
      <c r="T183" s="201">
        <v>0</v>
      </c>
      <c r="U183" s="201">
        <v>7.1234543999999997E-3</v>
      </c>
      <c r="W183" s="246">
        <f t="shared" si="44"/>
        <v>7.6210096296296295E-3</v>
      </c>
      <c r="X183" s="191">
        <v>0.40978566</v>
      </c>
      <c r="Y183" s="191">
        <v>0.11149726</v>
      </c>
      <c r="Z183" s="191">
        <v>7.5406058E-3</v>
      </c>
      <c r="AA183" s="191">
        <v>1.5609607999999999E-5</v>
      </c>
      <c r="AB183" s="191">
        <v>0.28680413999999999</v>
      </c>
      <c r="AC183" s="191">
        <v>5.7546566999999997E-4</v>
      </c>
      <c r="AD183" s="191">
        <v>3.3525839E-3</v>
      </c>
      <c r="AE183" s="76">
        <v>2.7682515999999998E-8</v>
      </c>
      <c r="AF183" s="76">
        <v>1.7057645999999999E-10</v>
      </c>
      <c r="AG183" s="20">
        <v>7.9834801000000001E-4</v>
      </c>
      <c r="AH183" s="20"/>
      <c r="AI183" s="66" t="s">
        <v>2899</v>
      </c>
      <c r="AJ183" s="66" t="s">
        <v>2900</v>
      </c>
      <c r="AK183" s="20"/>
      <c r="AL183" s="20"/>
      <c r="AM183" s="20"/>
      <c r="AN183" s="76"/>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row>
    <row r="184" spans="2:129" ht="14" x14ac:dyDescent="0.15">
      <c r="B184" s="77" t="s">
        <v>2901</v>
      </c>
      <c r="C184" s="83"/>
      <c r="D184" s="84" t="s">
        <v>38</v>
      </c>
      <c r="E184" s="201" t="s">
        <v>2902</v>
      </c>
      <c r="F184" s="202">
        <f t="shared" si="40"/>
        <v>0.77051318252000012</v>
      </c>
      <c r="G184" s="202">
        <f t="shared" si="41"/>
        <v>4.9550387600000002E-2</v>
      </c>
      <c r="H184" s="202">
        <f t="shared" si="42"/>
        <v>0.22700604252000001</v>
      </c>
      <c r="I184" s="202">
        <f t="shared" si="43"/>
        <v>0.31398955240000004</v>
      </c>
      <c r="J184" s="201">
        <v>0.17996719999999999</v>
      </c>
      <c r="K184" s="201">
        <v>0.17088939</v>
      </c>
      <c r="L184" s="201">
        <v>5.5350457999999998E-2</v>
      </c>
      <c r="M184" s="201">
        <v>1.3639806999999999E-3</v>
      </c>
      <c r="N184" s="201">
        <v>4.0905588E-2</v>
      </c>
      <c r="O184" s="201">
        <v>7.2808189000000004E-3</v>
      </c>
      <c r="P184" s="201">
        <v>7.6619451999999997E-4</v>
      </c>
      <c r="Q184" s="201">
        <v>6.1255223999999997E-3</v>
      </c>
      <c r="R184" s="201">
        <v>0</v>
      </c>
      <c r="S184" s="201">
        <v>0</v>
      </c>
      <c r="T184" s="201">
        <v>0</v>
      </c>
      <c r="U184" s="201">
        <v>0.30786403000000001</v>
      </c>
      <c r="W184" s="246">
        <f t="shared" si="44"/>
        <v>1.3330903703703703</v>
      </c>
      <c r="X184" s="191">
        <v>37.537709</v>
      </c>
      <c r="Y184" s="191">
        <v>9.7601917999999994</v>
      </c>
      <c r="Z184" s="191">
        <v>0.45430283999999999</v>
      </c>
      <c r="AA184" s="191">
        <v>3.7235957E-2</v>
      </c>
      <c r="AB184" s="191">
        <v>27.007211999999999</v>
      </c>
      <c r="AC184" s="191">
        <v>3.5444224000000003E-2</v>
      </c>
      <c r="AD184" s="191">
        <v>0.24332286</v>
      </c>
      <c r="AE184" s="76">
        <v>3.0663198E-6</v>
      </c>
      <c r="AF184" s="76">
        <v>5.8908546000000002E-8</v>
      </c>
      <c r="AG184" s="20">
        <v>7.1830680999999993E-2</v>
      </c>
      <c r="AH184" s="20"/>
      <c r="AI184" s="66" t="s">
        <v>2903</v>
      </c>
      <c r="AJ184" s="66" t="s">
        <v>2904</v>
      </c>
      <c r="AK184" s="20"/>
      <c r="AL184" s="20"/>
      <c r="AM184" s="20"/>
      <c r="AN184" s="76"/>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row>
    <row r="185" spans="2:129" ht="14" x14ac:dyDescent="0.15">
      <c r="B185" s="77" t="s">
        <v>2905</v>
      </c>
      <c r="C185" s="75"/>
      <c r="D185" s="84" t="s">
        <v>38</v>
      </c>
      <c r="E185" s="201" t="s">
        <v>2906</v>
      </c>
      <c r="F185" s="202">
        <f t="shared" si="40"/>
        <v>4.8690811328999994E-2</v>
      </c>
      <c r="G185" s="202">
        <f t="shared" si="41"/>
        <v>2.2475463899999999E-2</v>
      </c>
      <c r="H185" s="202">
        <f t="shared" si="42"/>
        <v>6.6859768439999998E-3</v>
      </c>
      <c r="I185" s="202">
        <f t="shared" si="43"/>
        <v>3.6231858500000003E-4</v>
      </c>
      <c r="J185" s="201">
        <v>1.9167052E-2</v>
      </c>
      <c r="K185" s="201">
        <v>5.3307479999999997E-3</v>
      </c>
      <c r="L185" s="201">
        <v>1.3259692E-3</v>
      </c>
      <c r="M185" s="201">
        <v>9.3203411000000007E-3</v>
      </c>
      <c r="N185" s="201">
        <v>8.9094673999999992E-3</v>
      </c>
      <c r="O185" s="201">
        <v>4.2456554000000002E-3</v>
      </c>
      <c r="P185" s="201">
        <v>2.9259644000000001E-5</v>
      </c>
      <c r="Q185" s="201">
        <v>2.9398667000000002E-4</v>
      </c>
      <c r="R185" s="201">
        <v>0</v>
      </c>
      <c r="S185" s="201">
        <v>0</v>
      </c>
      <c r="T185" s="201">
        <v>0</v>
      </c>
      <c r="U185" s="201">
        <v>6.8331914999999996E-5</v>
      </c>
      <c r="W185" s="246">
        <f t="shared" si="44"/>
        <v>0.14197816296296295</v>
      </c>
      <c r="X185" s="191">
        <v>6.9119498999999998</v>
      </c>
      <c r="Y185" s="191">
        <v>0.36795183999999997</v>
      </c>
      <c r="Z185" s="191">
        <v>2.1666520000000002E-2</v>
      </c>
      <c r="AA185" s="191">
        <v>1.4157065</v>
      </c>
      <c r="AB185" s="191">
        <v>5.0615315000000001</v>
      </c>
      <c r="AC185" s="191">
        <v>1.3293163E-3</v>
      </c>
      <c r="AD185" s="191">
        <v>4.3764200000000003E-2</v>
      </c>
      <c r="AE185" s="76">
        <v>3.6229466000000001E-7</v>
      </c>
      <c r="AF185" s="76">
        <v>3.2543430999999999E-9</v>
      </c>
      <c r="AG185" s="20">
        <v>2.8786228999999998E-3</v>
      </c>
      <c r="AH185" s="20"/>
      <c r="AI185" s="66" t="s">
        <v>2907</v>
      </c>
      <c r="AJ185" s="66" t="s">
        <v>2908</v>
      </c>
      <c r="AK185" s="20"/>
      <c r="AL185" s="20"/>
      <c r="AM185" s="20"/>
      <c r="AN185" s="76"/>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row>
    <row r="186" spans="2:129" ht="14" x14ac:dyDescent="0.15">
      <c r="B186" s="77" t="s">
        <v>2909</v>
      </c>
      <c r="C186" s="75"/>
      <c r="D186" s="84" t="s">
        <v>38</v>
      </c>
      <c r="E186" s="201" t="s">
        <v>2910</v>
      </c>
      <c r="F186" s="202">
        <f t="shared" si="40"/>
        <v>7.1893340619999996E-2</v>
      </c>
      <c r="G186" s="202">
        <f t="shared" si="41"/>
        <v>1.18604964E-2</v>
      </c>
      <c r="H186" s="202">
        <f t="shared" si="42"/>
        <v>9.1938357999999994E-3</v>
      </c>
      <c r="I186" s="202">
        <f t="shared" si="43"/>
        <v>3.9032044419999995E-2</v>
      </c>
      <c r="J186" s="201">
        <v>1.1806964E-2</v>
      </c>
      <c r="K186" s="201">
        <v>6.6242890999999998E-3</v>
      </c>
      <c r="L186" s="201">
        <v>1.5318338000000001E-3</v>
      </c>
      <c r="M186" s="201">
        <v>5.7875174999999996E-3</v>
      </c>
      <c r="N186" s="201">
        <v>3.1592941E-3</v>
      </c>
      <c r="O186" s="201">
        <v>2.9136848E-3</v>
      </c>
      <c r="P186" s="201">
        <v>1.0377129E-3</v>
      </c>
      <c r="Q186" s="201">
        <v>3.1773941999999999E-4</v>
      </c>
      <c r="R186" s="201">
        <v>0</v>
      </c>
      <c r="S186" s="201">
        <v>0</v>
      </c>
      <c r="T186" s="201">
        <v>0</v>
      </c>
      <c r="U186" s="201">
        <v>3.8714304999999997E-2</v>
      </c>
      <c r="W186" s="246">
        <f t="shared" si="44"/>
        <v>8.7458992592592585E-2</v>
      </c>
      <c r="X186" s="191">
        <v>5.2911817000000001</v>
      </c>
      <c r="Y186" s="191">
        <v>0.51595933999999999</v>
      </c>
      <c r="Z186" s="191">
        <v>3.6364870000000001E-2</v>
      </c>
      <c r="AA186" s="191">
        <v>6.5494924999999997E-5</v>
      </c>
      <c r="AB186" s="191">
        <v>4.7190675999999998</v>
      </c>
      <c r="AC186" s="191">
        <v>2.9255603999999999E-3</v>
      </c>
      <c r="AD186" s="191">
        <v>1.6798902000000001E-2</v>
      </c>
      <c r="AE186" s="76">
        <v>2.4240807E-7</v>
      </c>
      <c r="AF186" s="76">
        <v>2.2263466E-9</v>
      </c>
      <c r="AG186" s="20">
        <v>3.3882805000000002E-3</v>
      </c>
      <c r="AH186" s="20"/>
      <c r="AI186" s="66" t="s">
        <v>2911</v>
      </c>
      <c r="AJ186" s="66" t="s">
        <v>2912</v>
      </c>
      <c r="AK186" s="20"/>
      <c r="AL186" s="20"/>
      <c r="AM186" s="20"/>
      <c r="AN186" s="76"/>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row>
    <row r="187" spans="2:129" ht="14" x14ac:dyDescent="0.15">
      <c r="B187" s="77" t="s">
        <v>2913</v>
      </c>
      <c r="C187" s="75"/>
      <c r="D187" s="84" t="s">
        <v>274</v>
      </c>
      <c r="E187" s="201" t="s">
        <v>2914</v>
      </c>
      <c r="F187" s="202">
        <f t="shared" si="40"/>
        <v>2.6848329651000001E-2</v>
      </c>
      <c r="G187" s="202">
        <f t="shared" si="41"/>
        <v>6.2546654700000003E-3</v>
      </c>
      <c r="H187" s="202">
        <f t="shared" si="42"/>
        <v>5.8354897699999997E-3</v>
      </c>
      <c r="I187" s="202">
        <f t="shared" si="43"/>
        <v>2.5257241099999999E-4</v>
      </c>
      <c r="J187" s="201">
        <v>1.4505601999999999E-2</v>
      </c>
      <c r="K187" s="201">
        <v>5.4724218000000002E-3</v>
      </c>
      <c r="L187" s="201">
        <v>2.1808871E-4</v>
      </c>
      <c r="M187" s="201">
        <v>1.0813806E-3</v>
      </c>
      <c r="N187" s="201">
        <v>4.905937E-3</v>
      </c>
      <c r="O187" s="201">
        <v>2.6734787000000002E-4</v>
      </c>
      <c r="P187" s="201">
        <v>1.4497925999999999E-4</v>
      </c>
      <c r="Q187" s="201">
        <v>7.9672761000000001E-5</v>
      </c>
      <c r="R187" s="201">
        <v>0</v>
      </c>
      <c r="S187" s="201">
        <v>0</v>
      </c>
      <c r="T187" s="201">
        <v>0</v>
      </c>
      <c r="U187" s="201">
        <v>1.7289964999999999E-4</v>
      </c>
      <c r="W187" s="246">
        <f t="shared" si="44"/>
        <v>0.10744890370370369</v>
      </c>
      <c r="X187" s="191">
        <v>1.4679675000000001</v>
      </c>
      <c r="Y187" s="191">
        <v>1.2675369000000001</v>
      </c>
      <c r="Z187" s="191">
        <v>9.6754424000000006E-2</v>
      </c>
      <c r="AA187" s="191">
        <v>1.2997989999999999E-4</v>
      </c>
      <c r="AB187" s="191">
        <v>4.0775076E-2</v>
      </c>
      <c r="AC187" s="191">
        <v>7.4877117E-3</v>
      </c>
      <c r="AD187" s="191">
        <v>5.5283390000000002E-2</v>
      </c>
      <c r="AE187" s="76">
        <v>2.7863056000000002E-7</v>
      </c>
      <c r="AF187" s="76">
        <v>5.3751067000000003E-10</v>
      </c>
      <c r="AG187" s="20">
        <v>5.5266528999999998E-3</v>
      </c>
      <c r="AH187" s="20"/>
      <c r="AI187" s="66" t="s">
        <v>2915</v>
      </c>
      <c r="AJ187" s="66" t="s">
        <v>2916</v>
      </c>
      <c r="AK187" s="20"/>
      <c r="AL187" s="20"/>
      <c r="AM187" s="20"/>
      <c r="AN187" s="76"/>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row>
    <row r="188" spans="2:129" ht="14" x14ac:dyDescent="0.15">
      <c r="B188" s="77"/>
      <c r="C188" s="75"/>
      <c r="D188" s="84"/>
      <c r="E188" s="201"/>
      <c r="F188" s="202"/>
      <c r="G188" s="202"/>
      <c r="H188" s="202"/>
      <c r="I188" s="202"/>
      <c r="J188" s="253"/>
      <c r="K188" s="253"/>
      <c r="L188" s="253"/>
      <c r="M188" s="253"/>
      <c r="N188" s="253"/>
      <c r="O188" s="253"/>
      <c r="P188" s="253"/>
      <c r="Q188" s="253"/>
      <c r="R188" s="253"/>
      <c r="S188" s="253"/>
      <c r="T188" s="253"/>
      <c r="U188" s="253"/>
      <c r="V188" s="255"/>
      <c r="W188" s="246"/>
      <c r="X188" s="254"/>
      <c r="Y188" s="254"/>
      <c r="Z188" s="254"/>
      <c r="AA188" s="254"/>
      <c r="AB188" s="254"/>
      <c r="AC188" s="254"/>
      <c r="AD188" s="254"/>
      <c r="AH188" s="20"/>
      <c r="AI188" s="66" t="s">
        <v>2917</v>
      </c>
      <c r="AJ188" s="66" t="s">
        <v>2918</v>
      </c>
      <c r="AK188" s="20"/>
      <c r="AL188" s="20"/>
      <c r="AM188" s="20"/>
      <c r="AN188" s="76"/>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row>
    <row r="189" spans="2:129" ht="14" x14ac:dyDescent="0.15">
      <c r="B189" s="77" t="s">
        <v>2919</v>
      </c>
      <c r="C189" s="75"/>
      <c r="D189" s="84" t="s">
        <v>38</v>
      </c>
      <c r="E189" s="201" t="s">
        <v>2920</v>
      </c>
      <c r="F189" s="202">
        <f t="shared" ref="F189:F199" si="45">G189+H189+I189+J189</f>
        <v>0.18455327958000001</v>
      </c>
      <c r="G189" s="202">
        <f t="shared" ref="G189:G199" si="46">M189+N189+O189</f>
        <v>1.5182570400000001E-2</v>
      </c>
      <c r="H189" s="202">
        <f t="shared" ref="H189:H199" si="47">K189+L189+P189</f>
        <v>3.5848416779999996E-2</v>
      </c>
      <c r="I189" s="202">
        <f t="shared" ref="I189:I199" si="48">Q189+IF(R189="x",0,R189)+IF(S189="x",0,S189)+IF(T189="x",0,T189)+U189</f>
        <v>0.10191344939999999</v>
      </c>
      <c r="J189" s="201">
        <v>3.1608842999999998E-2</v>
      </c>
      <c r="K189" s="201">
        <v>2.9257862999999999E-2</v>
      </c>
      <c r="L189" s="201">
        <v>5.7270413999999997E-3</v>
      </c>
      <c r="M189" s="201">
        <v>4.1426819999999999E-4</v>
      </c>
      <c r="N189" s="201">
        <v>1.1681250000000001E-2</v>
      </c>
      <c r="O189" s="201">
        <v>3.0870521999999999E-3</v>
      </c>
      <c r="P189" s="201">
        <v>8.6351237999999998E-4</v>
      </c>
      <c r="Q189" s="201">
        <v>1.3932394E-3</v>
      </c>
      <c r="R189" s="201">
        <v>0</v>
      </c>
      <c r="S189" s="201">
        <v>0</v>
      </c>
      <c r="T189" s="201">
        <v>0</v>
      </c>
      <c r="U189" s="201">
        <v>0.10052021</v>
      </c>
      <c r="W189" s="246">
        <f t="shared" ref="W189:W199" si="49">J189/0.135</f>
        <v>0.23413957777777775</v>
      </c>
      <c r="X189" s="191">
        <v>5.7336017999999997</v>
      </c>
      <c r="Y189" s="191">
        <v>2.9843294</v>
      </c>
      <c r="Z189" s="191">
        <v>0.1240908</v>
      </c>
      <c r="AA189" s="191">
        <v>5.3770363000000003E-4</v>
      </c>
      <c r="AB189" s="191">
        <v>2.5509210000000002</v>
      </c>
      <c r="AC189" s="191">
        <v>1.0195063000000001E-2</v>
      </c>
      <c r="AD189" s="191">
        <v>6.3527851999999996E-2</v>
      </c>
      <c r="AE189" s="76">
        <v>8.3159101000000001E-7</v>
      </c>
      <c r="AF189" s="76">
        <v>5.5101410999999997E-9</v>
      </c>
      <c r="AG189" s="20">
        <v>2.2751337E-2</v>
      </c>
      <c r="AH189" s="20"/>
      <c r="AI189" s="66" t="s">
        <v>2921</v>
      </c>
      <c r="AJ189" s="66" t="s">
        <v>2922</v>
      </c>
      <c r="AK189" s="20"/>
      <c r="AL189" s="20"/>
      <c r="AM189" s="20"/>
      <c r="AN189" s="76"/>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row>
    <row r="190" spans="2:129" ht="14" x14ac:dyDescent="0.15">
      <c r="B190" s="77" t="s">
        <v>2923</v>
      </c>
      <c r="C190" s="75"/>
      <c r="D190" s="84" t="s">
        <v>38</v>
      </c>
      <c r="E190" s="201" t="s">
        <v>2924</v>
      </c>
      <c r="F190" s="202">
        <f t="shared" si="45"/>
        <v>0.15300112668999999</v>
      </c>
      <c r="G190" s="202">
        <f t="shared" si="46"/>
        <v>1.7102438800000001E-2</v>
      </c>
      <c r="H190" s="202">
        <f t="shared" si="47"/>
        <v>3.2007520490000003E-2</v>
      </c>
      <c r="I190" s="202">
        <f t="shared" si="48"/>
        <v>4.49636224E-2</v>
      </c>
      <c r="J190" s="201">
        <v>5.8927544999999998E-2</v>
      </c>
      <c r="K190" s="201">
        <v>2.341348E-2</v>
      </c>
      <c r="L190" s="201">
        <v>8.2940824999999992E-3</v>
      </c>
      <c r="M190" s="201">
        <v>1.2399072E-3</v>
      </c>
      <c r="N190" s="201">
        <v>1.3069976000000001E-2</v>
      </c>
      <c r="O190" s="201">
        <v>2.7925556000000002E-3</v>
      </c>
      <c r="P190" s="201">
        <v>2.9995799E-4</v>
      </c>
      <c r="Q190" s="201">
        <v>1.9282984000000001E-3</v>
      </c>
      <c r="R190" s="201">
        <v>0</v>
      </c>
      <c r="S190" s="201">
        <v>0</v>
      </c>
      <c r="T190" s="201">
        <v>0</v>
      </c>
      <c r="U190" s="201">
        <v>4.3035324E-2</v>
      </c>
      <c r="W190" s="246">
        <f t="shared" si="49"/>
        <v>0.43650033333333327</v>
      </c>
      <c r="X190" s="191">
        <v>7.9867692999999997</v>
      </c>
      <c r="Y190" s="191">
        <v>5.5934954000000001</v>
      </c>
      <c r="Z190" s="191">
        <v>0.19452119000000001</v>
      </c>
      <c r="AA190" s="191">
        <v>5.8415438999999999E-4</v>
      </c>
      <c r="AB190" s="191">
        <v>2.0951127999999999</v>
      </c>
      <c r="AC190" s="191">
        <v>1.5122811E-2</v>
      </c>
      <c r="AD190" s="191">
        <v>8.7933003999999995E-2</v>
      </c>
      <c r="AE190" s="76">
        <v>1.0152789E-6</v>
      </c>
      <c r="AF190" s="76">
        <v>4.3101526000000001E-9</v>
      </c>
      <c r="AG190" s="20">
        <v>3.5295196000000001E-2</v>
      </c>
      <c r="AH190" s="20"/>
      <c r="AI190" s="66" t="s">
        <v>2925</v>
      </c>
      <c r="AJ190" s="66" t="s">
        <v>2926</v>
      </c>
      <c r="AK190" s="20"/>
      <c r="AL190" s="20"/>
      <c r="AM190" s="20"/>
      <c r="AN190" s="76"/>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row>
    <row r="191" spans="2:129" ht="14" x14ac:dyDescent="0.15">
      <c r="B191" s="77" t="s">
        <v>2927</v>
      </c>
      <c r="C191" s="75"/>
      <c r="D191" s="84" t="s">
        <v>38</v>
      </c>
      <c r="E191" s="201" t="s">
        <v>2928</v>
      </c>
      <c r="F191" s="202">
        <f t="shared" si="45"/>
        <v>0.25724449749</v>
      </c>
      <c r="G191" s="202">
        <f t="shared" si="46"/>
        <v>2.7546571820000001E-2</v>
      </c>
      <c r="H191" s="202">
        <f t="shared" si="47"/>
        <v>7.8241370569999996E-2</v>
      </c>
      <c r="I191" s="202">
        <f t="shared" si="48"/>
        <v>9.7060527100000002E-2</v>
      </c>
      <c r="J191" s="201">
        <v>5.4396027999999999E-2</v>
      </c>
      <c r="K191" s="201">
        <v>6.5475881999999999E-2</v>
      </c>
      <c r="L191" s="201">
        <v>1.2131084E-2</v>
      </c>
      <c r="M191" s="201">
        <v>6.6156962E-4</v>
      </c>
      <c r="N191" s="201">
        <v>1.7637966000000001E-2</v>
      </c>
      <c r="O191" s="201">
        <v>9.2470361999999993E-3</v>
      </c>
      <c r="P191" s="201">
        <v>6.3440456999999998E-4</v>
      </c>
      <c r="Q191" s="201">
        <v>4.1164030999999998E-3</v>
      </c>
      <c r="R191" s="201">
        <v>0</v>
      </c>
      <c r="S191" s="201">
        <v>0</v>
      </c>
      <c r="T191" s="201">
        <v>0</v>
      </c>
      <c r="U191" s="201">
        <v>9.2944124000000003E-2</v>
      </c>
      <c r="W191" s="246">
        <f t="shared" si="49"/>
        <v>0.40293354074074073</v>
      </c>
      <c r="X191" s="191">
        <v>8.2085822999999998</v>
      </c>
      <c r="Y191" s="191">
        <v>5.1146203999999997</v>
      </c>
      <c r="Z191" s="191">
        <v>0.2143371</v>
      </c>
      <c r="AA191" s="191">
        <v>9.8007091000000004E-4</v>
      </c>
      <c r="AB191" s="191">
        <v>2.7372074</v>
      </c>
      <c r="AC191" s="191">
        <v>1.5396663E-2</v>
      </c>
      <c r="AD191" s="191">
        <v>0.12604072999999999</v>
      </c>
      <c r="AE191" s="76">
        <v>1.7370000000000001E-6</v>
      </c>
      <c r="AF191" s="76">
        <v>6.7157959999999999E-9</v>
      </c>
      <c r="AG191" s="20">
        <v>4.0229081E-2</v>
      </c>
      <c r="AH191" s="20"/>
      <c r="AI191" s="66" t="s">
        <v>2929</v>
      </c>
      <c r="AJ191" s="66" t="s">
        <v>2930</v>
      </c>
      <c r="AK191" s="20"/>
      <c r="AL191" s="20"/>
      <c r="AM191" s="20"/>
      <c r="AN191" s="76"/>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row>
    <row r="192" spans="2:129" ht="14" x14ac:dyDescent="0.15">
      <c r="B192" s="77" t="s">
        <v>2931</v>
      </c>
      <c r="C192" s="75"/>
      <c r="D192" s="84" t="s">
        <v>274</v>
      </c>
      <c r="E192" s="201" t="s">
        <v>2932</v>
      </c>
      <c r="F192" s="202">
        <f t="shared" si="45"/>
        <v>9.4878246380000015E-4</v>
      </c>
      <c r="G192" s="202">
        <f t="shared" si="46"/>
        <v>1.1314667270000001E-4</v>
      </c>
      <c r="H192" s="202">
        <f t="shared" si="47"/>
        <v>4.5154426010000004E-4</v>
      </c>
      <c r="I192" s="202">
        <f t="shared" si="48"/>
        <v>4.4268091000000006E-5</v>
      </c>
      <c r="J192" s="201">
        <v>3.3982343999999998E-4</v>
      </c>
      <c r="K192" s="201">
        <v>3.9308702E-4</v>
      </c>
      <c r="L192" s="201">
        <v>5.6331461999999997E-5</v>
      </c>
      <c r="M192" s="201">
        <v>4.5229297000000001E-6</v>
      </c>
      <c r="N192" s="201">
        <v>8.3007019000000005E-5</v>
      </c>
      <c r="O192" s="201">
        <v>2.5616724000000001E-5</v>
      </c>
      <c r="P192" s="201">
        <v>2.1257780999999998E-6</v>
      </c>
      <c r="Q192" s="201">
        <v>1.6175461000000001E-5</v>
      </c>
      <c r="R192" s="201">
        <v>0</v>
      </c>
      <c r="S192" s="201">
        <v>0</v>
      </c>
      <c r="T192" s="201">
        <v>0</v>
      </c>
      <c r="U192" s="201">
        <v>2.8092630000000001E-5</v>
      </c>
      <c r="W192" s="246">
        <f t="shared" si="49"/>
        <v>2.5172106666666665E-3</v>
      </c>
      <c r="X192" s="191">
        <v>5.1028758E-2</v>
      </c>
      <c r="Y192" s="191">
        <v>4.0369738000000002E-2</v>
      </c>
      <c r="Z192" s="191">
        <v>1.1379885000000001E-3</v>
      </c>
      <c r="AA192" s="191">
        <v>3.5915625E-6</v>
      </c>
      <c r="AB192" s="191">
        <v>8.8959625000000001E-3</v>
      </c>
      <c r="AC192" s="191">
        <v>7.3271695999999994E-5</v>
      </c>
      <c r="AD192" s="191">
        <v>5.4820650000000004E-4</v>
      </c>
      <c r="AE192" s="76">
        <v>5.3571555000000004E-9</v>
      </c>
      <c r="AF192" s="76">
        <v>3.0567616999999998E-11</v>
      </c>
      <c r="AG192" s="20">
        <v>3.5878032000000003E-4</v>
      </c>
      <c r="AH192" s="20"/>
      <c r="AI192" s="66" t="s">
        <v>2933</v>
      </c>
      <c r="AJ192" s="66" t="s">
        <v>2934</v>
      </c>
      <c r="AK192" s="20"/>
      <c r="AL192" s="20"/>
      <c r="AM192" s="20"/>
      <c r="AN192" s="76"/>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row>
    <row r="193" spans="2:129" ht="14" x14ac:dyDescent="0.15">
      <c r="B193" s="77" t="s">
        <v>2935</v>
      </c>
      <c r="C193" s="75"/>
      <c r="D193" s="84" t="s">
        <v>38</v>
      </c>
      <c r="E193" s="201" t="s">
        <v>2936</v>
      </c>
      <c r="F193" s="202">
        <f t="shared" si="45"/>
        <v>7.1321557990000006E-2</v>
      </c>
      <c r="G193" s="202">
        <f t="shared" si="46"/>
        <v>7.9924246599999988E-3</v>
      </c>
      <c r="H193" s="202">
        <f t="shared" si="47"/>
        <v>1.1928776550000001E-2</v>
      </c>
      <c r="I193" s="202">
        <f t="shared" si="48"/>
        <v>2.8665783779999999E-2</v>
      </c>
      <c r="J193" s="201">
        <v>2.2734573000000001E-2</v>
      </c>
      <c r="K193" s="201">
        <v>9.8743790000000008E-3</v>
      </c>
      <c r="L193" s="201">
        <v>1.9587824999999998E-3</v>
      </c>
      <c r="M193" s="201">
        <v>2.2826576000000001E-4</v>
      </c>
      <c r="N193" s="201">
        <v>6.0836976999999997E-3</v>
      </c>
      <c r="O193" s="201">
        <v>1.6804611999999999E-3</v>
      </c>
      <c r="P193" s="201">
        <v>9.5615050000000002E-5</v>
      </c>
      <c r="Q193" s="201">
        <v>8.9542077999999999E-4</v>
      </c>
      <c r="R193" s="201">
        <v>0</v>
      </c>
      <c r="S193" s="201">
        <v>0</v>
      </c>
      <c r="T193" s="201">
        <v>0</v>
      </c>
      <c r="U193" s="201">
        <v>2.7770362999999999E-2</v>
      </c>
      <c r="W193" s="246">
        <f t="shared" si="49"/>
        <v>0.16840424444444443</v>
      </c>
      <c r="X193" s="191">
        <v>4.6360767999999997</v>
      </c>
      <c r="Y193" s="191">
        <v>2.2138417000000001</v>
      </c>
      <c r="Z193" s="191">
        <v>7.3255856999999994E-2</v>
      </c>
      <c r="AA193" s="191">
        <v>3.8573431E-4</v>
      </c>
      <c r="AB193" s="191">
        <v>2.3107351999999999</v>
      </c>
      <c r="AC193" s="191">
        <v>5.0742547999999997E-3</v>
      </c>
      <c r="AD193" s="191">
        <v>3.2784052000000001E-2</v>
      </c>
      <c r="AE193" s="76">
        <v>4.1842609000000003E-7</v>
      </c>
      <c r="AF193" s="76">
        <v>2.6273721E-9</v>
      </c>
      <c r="AG193" s="20">
        <v>1.8920072E-2</v>
      </c>
      <c r="AH193" s="20"/>
      <c r="AI193" s="66" t="s">
        <v>2937</v>
      </c>
      <c r="AJ193" s="66" t="s">
        <v>2938</v>
      </c>
      <c r="AK193" s="20"/>
      <c r="AL193" s="20"/>
      <c r="AM193" s="20"/>
      <c r="AN193" s="76"/>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row>
    <row r="194" spans="2:129" ht="14" x14ac:dyDescent="0.15">
      <c r="B194" s="77" t="s">
        <v>2939</v>
      </c>
      <c r="C194" s="75"/>
      <c r="D194" s="84" t="s">
        <v>38</v>
      </c>
      <c r="E194" s="201" t="s">
        <v>2940</v>
      </c>
      <c r="F194" s="202">
        <f t="shared" si="45"/>
        <v>4.3041756592000005E-2</v>
      </c>
      <c r="G194" s="202">
        <f t="shared" si="46"/>
        <v>3.361289753E-3</v>
      </c>
      <c r="H194" s="202">
        <f t="shared" si="47"/>
        <v>5.1694504189999995E-3</v>
      </c>
      <c r="I194" s="202">
        <f t="shared" si="48"/>
        <v>2.4705422420000001E-2</v>
      </c>
      <c r="J194" s="201">
        <v>9.8055940000000008E-3</v>
      </c>
      <c r="K194" s="201">
        <v>3.8163537E-3</v>
      </c>
      <c r="L194" s="201">
        <v>1.3256887E-3</v>
      </c>
      <c r="M194" s="201">
        <v>8.0698622999999996E-5</v>
      </c>
      <c r="N194" s="201">
        <v>2.6679311000000002E-3</v>
      </c>
      <c r="O194" s="201">
        <v>6.1266002999999999E-4</v>
      </c>
      <c r="P194" s="201">
        <v>2.7408019000000001E-5</v>
      </c>
      <c r="Q194" s="201">
        <v>4.4973541999999999E-4</v>
      </c>
      <c r="R194" s="201">
        <v>0</v>
      </c>
      <c r="S194" s="201">
        <v>0</v>
      </c>
      <c r="T194" s="201">
        <v>0</v>
      </c>
      <c r="U194" s="201">
        <v>2.4255687000000001E-2</v>
      </c>
      <c r="W194" s="246">
        <f t="shared" si="49"/>
        <v>7.2634029629629629E-2</v>
      </c>
      <c r="X194" s="191">
        <v>2.7654702000000002</v>
      </c>
      <c r="Y194" s="191">
        <v>0.68755421000000005</v>
      </c>
      <c r="Z194" s="191">
        <v>3.5474783000000003E-2</v>
      </c>
      <c r="AA194" s="191">
        <v>8.2979989999999994E-5</v>
      </c>
      <c r="AB194" s="191">
        <v>2.0231070999999998</v>
      </c>
      <c r="AC194" s="191">
        <v>2.6906785999999999E-3</v>
      </c>
      <c r="AD194" s="191">
        <v>1.6560531999999999E-2</v>
      </c>
      <c r="AE194" s="76">
        <v>2.0468842E-7</v>
      </c>
      <c r="AF194" s="76">
        <v>1.8409355000000001E-9</v>
      </c>
      <c r="AG194" s="20">
        <v>5.1462590000000002E-3</v>
      </c>
      <c r="AH194" s="20"/>
      <c r="AI194" s="66" t="s">
        <v>2941</v>
      </c>
      <c r="AJ194" s="66" t="s">
        <v>2942</v>
      </c>
      <c r="AK194" s="20"/>
      <c r="AL194" s="20"/>
      <c r="AM194" s="20"/>
      <c r="AN194" s="76"/>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row>
    <row r="195" spans="2:129" ht="14" x14ac:dyDescent="0.15">
      <c r="B195" s="77" t="s">
        <v>2943</v>
      </c>
      <c r="C195" s="75"/>
      <c r="D195" s="84" t="s">
        <v>38</v>
      </c>
      <c r="E195" s="201" t="s">
        <v>2944</v>
      </c>
      <c r="F195" s="202">
        <f t="shared" si="45"/>
        <v>0.1857137482</v>
      </c>
      <c r="G195" s="202">
        <f t="shared" si="46"/>
        <v>1.588728029E-2</v>
      </c>
      <c r="H195" s="202">
        <f t="shared" si="47"/>
        <v>5.113753251E-2</v>
      </c>
      <c r="I195" s="202">
        <f t="shared" si="48"/>
        <v>7.9547322400000009E-2</v>
      </c>
      <c r="J195" s="201">
        <v>3.9141612999999999E-2</v>
      </c>
      <c r="K195" s="201">
        <v>3.9377764000000003E-2</v>
      </c>
      <c r="L195" s="201">
        <v>1.1426449E-2</v>
      </c>
      <c r="M195" s="201">
        <v>4.6849849000000002E-4</v>
      </c>
      <c r="N195" s="201">
        <v>1.1635962999999999E-2</v>
      </c>
      <c r="O195" s="201">
        <v>3.7828188000000001E-3</v>
      </c>
      <c r="P195" s="201">
        <v>3.3331951000000002E-4</v>
      </c>
      <c r="Q195" s="201">
        <v>2.0658434000000001E-3</v>
      </c>
      <c r="R195" s="201">
        <v>0</v>
      </c>
      <c r="S195" s="201">
        <v>0</v>
      </c>
      <c r="T195" s="201">
        <v>0</v>
      </c>
      <c r="U195" s="201">
        <v>7.7481479000000006E-2</v>
      </c>
      <c r="W195" s="246">
        <f t="shared" si="49"/>
        <v>0.28993787407407406</v>
      </c>
      <c r="X195" s="191">
        <v>9.0071385999999993</v>
      </c>
      <c r="Y195" s="191">
        <v>3.6673825</v>
      </c>
      <c r="Z195" s="191">
        <v>0.23066626000000001</v>
      </c>
      <c r="AA195" s="191">
        <v>8.4584806000000004E-4</v>
      </c>
      <c r="AB195" s="191">
        <v>4.9917274000000003</v>
      </c>
      <c r="AC195" s="191">
        <v>1.4941266999999999E-2</v>
      </c>
      <c r="AD195" s="191">
        <v>0.1015754</v>
      </c>
      <c r="AE195" s="76">
        <v>9.9974553999999996E-7</v>
      </c>
      <c r="AF195" s="76">
        <v>7.3269021000000003E-9</v>
      </c>
      <c r="AG195" s="20">
        <v>2.8908581999999999E-2</v>
      </c>
      <c r="AH195" s="20"/>
      <c r="AI195" s="66" t="s">
        <v>2945</v>
      </c>
      <c r="AJ195" s="66" t="s">
        <v>2946</v>
      </c>
      <c r="AK195" s="20"/>
      <c r="AL195" s="20"/>
      <c r="AM195" s="20"/>
      <c r="AN195" s="76"/>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row>
    <row r="196" spans="2:129" ht="14" x14ac:dyDescent="0.15">
      <c r="B196" s="77" t="s">
        <v>2947</v>
      </c>
      <c r="C196" s="75"/>
      <c r="D196" s="84" t="s">
        <v>38</v>
      </c>
      <c r="E196" s="201" t="s">
        <v>2948</v>
      </c>
      <c r="F196" s="202">
        <f t="shared" si="45"/>
        <v>0.20596772390000001</v>
      </c>
      <c r="G196" s="202">
        <f t="shared" si="46"/>
        <v>3.4621825080000002E-2</v>
      </c>
      <c r="H196" s="202">
        <f t="shared" si="47"/>
        <v>7.9147732620000008E-2</v>
      </c>
      <c r="I196" s="202">
        <f t="shared" si="48"/>
        <v>1.12398642E-2</v>
      </c>
      <c r="J196" s="201">
        <v>8.0958301999999996E-2</v>
      </c>
      <c r="K196" s="201">
        <v>5.9554102999999997E-2</v>
      </c>
      <c r="L196" s="201">
        <v>1.8646767000000002E-2</v>
      </c>
      <c r="M196" s="201">
        <v>8.5070207999999995E-4</v>
      </c>
      <c r="N196" s="201">
        <v>2.3579078E-2</v>
      </c>
      <c r="O196" s="201">
        <v>1.0192045E-2</v>
      </c>
      <c r="P196" s="201">
        <v>9.4686262000000005E-4</v>
      </c>
      <c r="Q196" s="201">
        <v>6.76781E-3</v>
      </c>
      <c r="R196" s="201">
        <v>0</v>
      </c>
      <c r="S196" s="201">
        <v>0</v>
      </c>
      <c r="T196" s="201">
        <v>0</v>
      </c>
      <c r="U196" s="201">
        <v>4.4720541999999997E-3</v>
      </c>
      <c r="W196" s="246">
        <f t="shared" si="49"/>
        <v>0.59969112592592588</v>
      </c>
      <c r="X196" s="191">
        <v>25.14751</v>
      </c>
      <c r="Y196" s="191">
        <v>7.1244706999999998</v>
      </c>
      <c r="Z196" s="191">
        <v>0.95988925000000003</v>
      </c>
      <c r="AA196" s="191">
        <v>9.3185516999999996E-4</v>
      </c>
      <c r="AB196" s="191">
        <v>16.674320000000002</v>
      </c>
      <c r="AC196" s="191">
        <v>4.3479911000000003E-2</v>
      </c>
      <c r="AD196" s="191">
        <v>0.34441829000000002</v>
      </c>
      <c r="AE196" s="76">
        <v>2.0835267999999998E-6</v>
      </c>
      <c r="AF196" s="76">
        <v>1.5690398999999998E-8</v>
      </c>
      <c r="AG196" s="20">
        <v>4.9892028999999997E-2</v>
      </c>
      <c r="AH196" s="20"/>
      <c r="AI196" s="66" t="s">
        <v>2949</v>
      </c>
      <c r="AJ196" s="66" t="s">
        <v>2950</v>
      </c>
      <c r="AK196" s="20"/>
      <c r="AL196" s="20"/>
      <c r="AM196" s="20"/>
      <c r="AN196" s="76"/>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row>
    <row r="197" spans="2:129" ht="14" x14ac:dyDescent="0.15">
      <c r="B197" s="77" t="s">
        <v>2951</v>
      </c>
      <c r="C197" s="75"/>
      <c r="D197" s="84" t="s">
        <v>38</v>
      </c>
      <c r="E197" s="201" t="s">
        <v>2952</v>
      </c>
      <c r="F197" s="202">
        <f t="shared" si="45"/>
        <v>8.4293731280000006E-2</v>
      </c>
      <c r="G197" s="202">
        <f t="shared" si="46"/>
        <v>1.111996258E-2</v>
      </c>
      <c r="H197" s="202">
        <f t="shared" si="47"/>
        <v>3.09114386E-2</v>
      </c>
      <c r="I197" s="202">
        <f t="shared" si="48"/>
        <v>1.4717764099999999E-2</v>
      </c>
      <c r="J197" s="201">
        <v>2.7544565999999999E-2</v>
      </c>
      <c r="K197" s="201">
        <v>2.0889821999999999E-2</v>
      </c>
      <c r="L197" s="201">
        <v>7.3933740000000003E-3</v>
      </c>
      <c r="M197" s="201">
        <v>4.1718098E-4</v>
      </c>
      <c r="N197" s="201">
        <v>7.0636409000000002E-3</v>
      </c>
      <c r="O197" s="201">
        <v>3.6391407000000001E-3</v>
      </c>
      <c r="P197" s="201">
        <v>2.6282426E-3</v>
      </c>
      <c r="Q197" s="201">
        <v>1.4212711E-3</v>
      </c>
      <c r="R197" s="201">
        <v>0</v>
      </c>
      <c r="S197" s="201">
        <v>0</v>
      </c>
      <c r="T197" s="201">
        <v>0</v>
      </c>
      <c r="U197" s="201">
        <v>1.3296493E-2</v>
      </c>
      <c r="W197" s="246">
        <f t="shared" si="49"/>
        <v>0.20403382222222222</v>
      </c>
      <c r="X197" s="191">
        <v>6.8378581000000001</v>
      </c>
      <c r="Y197" s="191">
        <v>2.7079982999999999</v>
      </c>
      <c r="Z197" s="191">
        <v>0.10931447</v>
      </c>
      <c r="AA197" s="191">
        <v>3.3286091999999999E-4</v>
      </c>
      <c r="AB197" s="191">
        <v>3.9628521999999999</v>
      </c>
      <c r="AC197" s="191">
        <v>7.8176320999999993E-3</v>
      </c>
      <c r="AD197" s="191">
        <v>4.9542590999999997E-2</v>
      </c>
      <c r="AE197" s="76">
        <v>6.0382623000000001E-7</v>
      </c>
      <c r="AF197" s="76">
        <v>6.4428525000000003E-9</v>
      </c>
      <c r="AG197" s="20">
        <v>2.2930552999999999E-2</v>
      </c>
      <c r="AH197" s="20"/>
      <c r="AI197" s="66" t="s">
        <v>2953</v>
      </c>
      <c r="AJ197" s="66" t="s">
        <v>2954</v>
      </c>
      <c r="AK197" s="20"/>
      <c r="AL197" s="20"/>
      <c r="AM197" s="20"/>
      <c r="AN197" s="76"/>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row>
    <row r="198" spans="2:129" ht="14" x14ac:dyDescent="0.15">
      <c r="B198" s="77" t="s">
        <v>2955</v>
      </c>
      <c r="C198" s="75"/>
      <c r="D198" s="84" t="s">
        <v>38</v>
      </c>
      <c r="E198" s="201" t="s">
        <v>2956</v>
      </c>
      <c r="F198" s="202">
        <f t="shared" si="45"/>
        <v>3.0899136880000001E-2</v>
      </c>
      <c r="G198" s="202">
        <f t="shared" si="46"/>
        <v>3.9993399699999998E-3</v>
      </c>
      <c r="H198" s="202">
        <f t="shared" si="47"/>
        <v>1.5499562270000001E-2</v>
      </c>
      <c r="I198" s="202">
        <f t="shared" si="48"/>
        <v>9.1790964E-4</v>
      </c>
      <c r="J198" s="201">
        <v>1.0482325000000001E-2</v>
      </c>
      <c r="K198" s="201">
        <v>1.0960508000000001E-2</v>
      </c>
      <c r="L198" s="201">
        <v>4.4017830999999999E-3</v>
      </c>
      <c r="M198" s="201">
        <v>1.3762687000000001E-4</v>
      </c>
      <c r="N198" s="201">
        <v>2.1729284999999999E-3</v>
      </c>
      <c r="O198" s="201">
        <v>1.6887846E-3</v>
      </c>
      <c r="P198" s="201">
        <v>1.3727117000000001E-4</v>
      </c>
      <c r="Q198" s="201">
        <v>7.4448937999999998E-4</v>
      </c>
      <c r="R198" s="201">
        <v>0</v>
      </c>
      <c r="S198" s="201">
        <v>0</v>
      </c>
      <c r="T198" s="201">
        <v>0</v>
      </c>
      <c r="U198" s="201">
        <v>1.7342025999999999E-4</v>
      </c>
      <c r="W198" s="246">
        <f t="shared" si="49"/>
        <v>7.7646851851851856E-2</v>
      </c>
      <c r="X198" s="191">
        <v>5.0786192000000003</v>
      </c>
      <c r="Y198" s="191">
        <v>0.68656421999999995</v>
      </c>
      <c r="Z198" s="191">
        <v>0.13668756000000001</v>
      </c>
      <c r="AA198" s="191">
        <v>1.2964222999999999E-4</v>
      </c>
      <c r="AB198" s="191">
        <v>4.2152395</v>
      </c>
      <c r="AC198" s="191">
        <v>2.873797E-3</v>
      </c>
      <c r="AD198" s="191">
        <v>3.7124417999999999E-2</v>
      </c>
      <c r="AE198" s="76">
        <v>3.2853377999999999E-7</v>
      </c>
      <c r="AF198" s="76">
        <v>3.5907422999999999E-9</v>
      </c>
      <c r="AG198" s="20">
        <v>5.3033226999999999E-3</v>
      </c>
      <c r="AH198" s="20"/>
      <c r="AI198" s="66" t="s">
        <v>2957</v>
      </c>
      <c r="AJ198" s="66" t="s">
        <v>2958</v>
      </c>
      <c r="AK198" s="20"/>
      <c r="AL198" s="20"/>
      <c r="AM198" s="20"/>
      <c r="AN198" s="76"/>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row>
    <row r="199" spans="2:129" ht="14" x14ac:dyDescent="0.15">
      <c r="B199" s="77" t="s">
        <v>2959</v>
      </c>
      <c r="C199" s="75"/>
      <c r="D199" s="84" t="s">
        <v>38</v>
      </c>
      <c r="E199" s="201" t="s">
        <v>2960</v>
      </c>
      <c r="F199" s="202">
        <f t="shared" si="45"/>
        <v>1.6554503967999998</v>
      </c>
      <c r="G199" s="202">
        <f t="shared" si="46"/>
        <v>0.28467925899999996</v>
      </c>
      <c r="H199" s="202">
        <f t="shared" si="47"/>
        <v>0.38720388699999997</v>
      </c>
      <c r="I199" s="202">
        <f t="shared" si="48"/>
        <v>2.16495308E-2</v>
      </c>
      <c r="J199" s="201">
        <v>0.96191771999999998</v>
      </c>
      <c r="K199" s="201">
        <v>0.36270218999999998</v>
      </c>
      <c r="L199" s="201">
        <v>1.0579959999999999E-2</v>
      </c>
      <c r="M199" s="201">
        <v>0.15177234000000001</v>
      </c>
      <c r="N199" s="201">
        <v>0.11606867999999999</v>
      </c>
      <c r="O199" s="201">
        <v>1.6838239000000001E-2</v>
      </c>
      <c r="P199" s="201">
        <v>1.3921737E-2</v>
      </c>
      <c r="Q199" s="201">
        <v>3.3762698000000002E-3</v>
      </c>
      <c r="R199" s="201">
        <v>0</v>
      </c>
      <c r="S199" s="201">
        <v>0</v>
      </c>
      <c r="T199" s="201">
        <v>0</v>
      </c>
      <c r="U199" s="201">
        <v>1.8273260999999999E-2</v>
      </c>
      <c r="W199" s="246">
        <f t="shared" si="49"/>
        <v>7.1253164444444437</v>
      </c>
      <c r="X199" s="191">
        <v>78.466532999999998</v>
      </c>
      <c r="Y199" s="191">
        <v>71.812556999999998</v>
      </c>
      <c r="Z199" s="191">
        <v>1.1778909</v>
      </c>
      <c r="AA199" s="191">
        <v>2.3512138999999999E-3</v>
      </c>
      <c r="AB199" s="191">
        <v>4.8276696000000001</v>
      </c>
      <c r="AC199" s="191">
        <v>0.10274853</v>
      </c>
      <c r="AD199" s="191">
        <v>0.54331576999999998</v>
      </c>
      <c r="AE199" s="76">
        <v>1.5296041999999999E-5</v>
      </c>
      <c r="AF199" s="76">
        <v>3.4784598999999998E-8</v>
      </c>
      <c r="AG199" s="20">
        <v>0.24381027</v>
      </c>
      <c r="AH199" s="20"/>
      <c r="AI199" s="66" t="s">
        <v>2961</v>
      </c>
      <c r="AJ199" s="66" t="s">
        <v>2962</v>
      </c>
      <c r="AK199" s="20"/>
      <c r="AL199" s="20"/>
      <c r="AM199" s="20"/>
      <c r="AN199" s="76"/>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row>
    <row r="200" spans="2:129" ht="14" x14ac:dyDescent="0.15">
      <c r="B200" s="252"/>
      <c r="C200" s="75"/>
      <c r="D200" s="84"/>
      <c r="E200" s="201"/>
      <c r="F200" s="202"/>
      <c r="G200" s="202"/>
      <c r="H200" s="202"/>
      <c r="I200" s="202"/>
      <c r="J200" s="253"/>
      <c r="K200" s="253"/>
      <c r="L200" s="253"/>
      <c r="M200" s="253"/>
      <c r="N200" s="253"/>
      <c r="O200" s="253"/>
      <c r="P200" s="253"/>
      <c r="Q200" s="253"/>
      <c r="R200" s="253"/>
      <c r="S200" s="253"/>
      <c r="T200" s="253"/>
      <c r="U200" s="253"/>
      <c r="V200" s="255"/>
      <c r="W200" s="246"/>
      <c r="X200" s="254"/>
      <c r="Y200" s="254"/>
      <c r="Z200" s="254"/>
      <c r="AA200" s="254"/>
      <c r="AB200" s="254"/>
      <c r="AC200" s="254"/>
      <c r="AD200" s="254"/>
      <c r="AH200" s="20"/>
      <c r="AI200" s="66" t="s">
        <v>2963</v>
      </c>
      <c r="AJ200" s="66" t="s">
        <v>2964</v>
      </c>
      <c r="AK200" s="20"/>
      <c r="AL200" s="20"/>
      <c r="AM200" s="20"/>
      <c r="AN200" s="76"/>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row>
    <row r="201" spans="2:129" ht="14" x14ac:dyDescent="0.15">
      <c r="B201" s="77" t="s">
        <v>2965</v>
      </c>
      <c r="C201" s="75"/>
      <c r="D201" s="84" t="s">
        <v>38</v>
      </c>
      <c r="E201" s="201" t="s">
        <v>2966</v>
      </c>
      <c r="F201" s="202">
        <f t="shared" ref="F201:F209" si="50">G201+H201+I201+J201</f>
        <v>4.3690851097695008E-2</v>
      </c>
      <c r="G201" s="202">
        <f t="shared" ref="G201:G209" si="51">M201+N201+O201</f>
        <v>2.4536695000000001E-3</v>
      </c>
      <c r="H201" s="202">
        <f t="shared" ref="H201:H209" si="52">K201+L201+P201</f>
        <v>2.6914979707695002E-2</v>
      </c>
      <c r="I201" s="202">
        <f t="shared" ref="I201:I209" si="53">Q201+IF(R201="x",0,R201)+IF(S201="x",0,S201)+IF(T201="x",0,T201)+U201</f>
        <v>9.1207489000000004E-4</v>
      </c>
      <c r="J201" s="201">
        <v>1.3410127000000001E-2</v>
      </c>
      <c r="K201" s="201">
        <v>2.3185528E-2</v>
      </c>
      <c r="L201" s="201">
        <v>3.7293871999999999E-3</v>
      </c>
      <c r="M201" s="201">
        <v>1.616039E-4</v>
      </c>
      <c r="N201" s="201">
        <v>3.5598569E-3</v>
      </c>
      <c r="O201" s="201">
        <v>-1.2677913E-3</v>
      </c>
      <c r="P201" s="201">
        <v>6.4507695000000003E-8</v>
      </c>
      <c r="Q201" s="201">
        <v>7.8597824999999998E-4</v>
      </c>
      <c r="R201" s="201">
        <v>0</v>
      </c>
      <c r="S201" s="201">
        <v>0</v>
      </c>
      <c r="T201" s="201">
        <v>0</v>
      </c>
      <c r="U201" s="201">
        <v>1.2609664000000001E-4</v>
      </c>
      <c r="W201" s="246">
        <f t="shared" ref="W201:W209" si="54">J201/0.135</f>
        <v>9.933427407407408E-2</v>
      </c>
      <c r="X201" s="191">
        <v>19.046173</v>
      </c>
      <c r="Y201" s="191">
        <v>1.040508</v>
      </c>
      <c r="Z201" s="191">
        <v>3.7786577000000002E-2</v>
      </c>
      <c r="AA201" s="191">
        <v>1.8197838000000001E-4</v>
      </c>
      <c r="AB201" s="191">
        <v>17.946535000000001</v>
      </c>
      <c r="AC201" s="191">
        <v>2.3788945000000001E-3</v>
      </c>
      <c r="AD201" s="191">
        <v>1.8782080999999999E-2</v>
      </c>
      <c r="AE201" s="76">
        <v>1.7184855E-7</v>
      </c>
      <c r="AF201" s="76">
        <v>5.1751905000000004E-9</v>
      </c>
      <c r="AG201" s="20">
        <v>8.7041302000000001E-3</v>
      </c>
      <c r="AH201" s="20"/>
      <c r="AI201" s="66" t="s">
        <v>2967</v>
      </c>
      <c r="AJ201" s="66" t="s">
        <v>2968</v>
      </c>
      <c r="AK201" s="20"/>
      <c r="AL201" s="20"/>
      <c r="AM201" s="20"/>
      <c r="AN201" s="76"/>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row>
    <row r="202" spans="2:129" ht="14" x14ac:dyDescent="0.15">
      <c r="B202" s="77" t="s">
        <v>2969</v>
      </c>
      <c r="C202" s="83"/>
      <c r="D202" s="84" t="s">
        <v>38</v>
      </c>
      <c r="E202" s="201" t="s">
        <v>2970</v>
      </c>
      <c r="F202" s="202">
        <f t="shared" si="50"/>
        <v>0.101617167979</v>
      </c>
      <c r="G202" s="202">
        <f t="shared" si="51"/>
        <v>6.0899992199999996E-3</v>
      </c>
      <c r="H202" s="202">
        <f t="shared" si="52"/>
        <v>5.4171502568999996E-2</v>
      </c>
      <c r="I202" s="202">
        <f t="shared" si="53"/>
        <v>1.42104519E-3</v>
      </c>
      <c r="J202" s="201">
        <v>3.9934620999999997E-2</v>
      </c>
      <c r="K202" s="201">
        <v>2.5576539999999998E-2</v>
      </c>
      <c r="L202" s="201">
        <v>2.8621061999999999E-2</v>
      </c>
      <c r="M202" s="201">
        <v>1.8784522999999999E-4</v>
      </c>
      <c r="N202" s="201">
        <v>5.1564434999999999E-3</v>
      </c>
      <c r="O202" s="201">
        <v>7.4571049000000001E-4</v>
      </c>
      <c r="P202" s="201">
        <v>-2.6099431000000001E-5</v>
      </c>
      <c r="Q202" s="201">
        <v>1.1388193E-3</v>
      </c>
      <c r="R202" s="201">
        <v>0</v>
      </c>
      <c r="S202" s="201">
        <v>0</v>
      </c>
      <c r="T202" s="201">
        <v>0</v>
      </c>
      <c r="U202" s="201">
        <v>2.8222589000000001E-4</v>
      </c>
      <c r="W202" s="246">
        <f t="shared" si="54"/>
        <v>0.29581200740740737</v>
      </c>
      <c r="X202" s="191">
        <v>19.732686999999999</v>
      </c>
      <c r="Y202" s="191">
        <v>1.7002151999999999</v>
      </c>
      <c r="Z202" s="191">
        <v>4.5464917000000001E-2</v>
      </c>
      <c r="AA202" s="191">
        <v>1.7638570999999999E-4</v>
      </c>
      <c r="AB202" s="191">
        <v>17.953486999999999</v>
      </c>
      <c r="AC202" s="191">
        <v>3.4174739000000002E-3</v>
      </c>
      <c r="AD202" s="191">
        <v>2.9926151000000002E-2</v>
      </c>
      <c r="AE202" s="76">
        <v>4.5383306000000002E-7</v>
      </c>
      <c r="AF202" s="76">
        <v>1.0180960000000001E-8</v>
      </c>
      <c r="AG202" s="20">
        <v>1.425743E-2</v>
      </c>
      <c r="AH202" s="20"/>
      <c r="AI202" s="66" t="s">
        <v>2971</v>
      </c>
      <c r="AJ202" s="66" t="s">
        <v>2972</v>
      </c>
      <c r="AK202" s="20"/>
      <c r="AL202" s="20"/>
      <c r="AM202" s="20"/>
      <c r="AN202" s="76"/>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row>
    <row r="203" spans="2:129" ht="14" x14ac:dyDescent="0.15">
      <c r="B203" s="256" t="s">
        <v>2973</v>
      </c>
      <c r="C203" s="75"/>
      <c r="D203" s="84" t="s">
        <v>38</v>
      </c>
      <c r="E203" s="201" t="s">
        <v>2974</v>
      </c>
      <c r="F203" s="202">
        <f t="shared" si="50"/>
        <v>0.101119111735</v>
      </c>
      <c r="G203" s="202">
        <f t="shared" si="51"/>
        <v>5.8169363600000003E-3</v>
      </c>
      <c r="H203" s="202">
        <f t="shared" si="52"/>
        <v>5.3464635755000003E-2</v>
      </c>
      <c r="I203" s="202">
        <f t="shared" si="53"/>
        <v>1.5066396199999998E-3</v>
      </c>
      <c r="J203" s="201">
        <v>4.0330900000000003E-2</v>
      </c>
      <c r="K203" s="201">
        <v>2.4958753E-2</v>
      </c>
      <c r="L203" s="201">
        <v>2.8525009E-2</v>
      </c>
      <c r="M203" s="201">
        <v>2.0294272999999999E-4</v>
      </c>
      <c r="N203" s="201">
        <v>4.7354156E-3</v>
      </c>
      <c r="O203" s="201">
        <v>8.7857802999999996E-4</v>
      </c>
      <c r="P203" s="201">
        <v>-1.9126245E-5</v>
      </c>
      <c r="Q203" s="201">
        <v>1.1845775E-3</v>
      </c>
      <c r="R203" s="201">
        <v>0</v>
      </c>
      <c r="S203" s="201">
        <v>0</v>
      </c>
      <c r="T203" s="201">
        <v>0</v>
      </c>
      <c r="U203" s="201">
        <v>3.2206211999999998E-4</v>
      </c>
      <c r="W203" s="246">
        <f t="shared" si="54"/>
        <v>0.29874740740740741</v>
      </c>
      <c r="X203" s="191">
        <v>19.958684000000002</v>
      </c>
      <c r="Y203" s="191">
        <v>1.8897733999999999</v>
      </c>
      <c r="Z203" s="191">
        <v>7.0669115000000005E-2</v>
      </c>
      <c r="AA203" s="191">
        <v>1.9225791000000001E-4</v>
      </c>
      <c r="AB203" s="191">
        <v>17.960331</v>
      </c>
      <c r="AC203" s="191">
        <v>3.9052761000000001E-3</v>
      </c>
      <c r="AD203" s="191">
        <v>3.3813082000000001E-2</v>
      </c>
      <c r="AE203" s="76">
        <v>4.4998717000000003E-7</v>
      </c>
      <c r="AF203" s="76">
        <v>1.0174335E-8</v>
      </c>
      <c r="AG203" s="20">
        <v>1.5687908E-2</v>
      </c>
      <c r="AH203" s="20"/>
      <c r="AI203" s="66" t="s">
        <v>2975</v>
      </c>
      <c r="AJ203" s="66" t="s">
        <v>2976</v>
      </c>
      <c r="AK203" s="20"/>
      <c r="AL203" s="20"/>
      <c r="AM203" s="20"/>
      <c r="AN203" s="76"/>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row>
    <row r="204" spans="2:129" ht="14" x14ac:dyDescent="0.15">
      <c r="B204" s="256" t="s">
        <v>2977</v>
      </c>
      <c r="C204" s="83"/>
      <c r="D204" s="84" t="s">
        <v>38</v>
      </c>
      <c r="E204" s="201" t="s">
        <v>2978</v>
      </c>
      <c r="F204" s="202">
        <f t="shared" si="50"/>
        <v>9.767367667799999E-2</v>
      </c>
      <c r="G204" s="202">
        <f t="shared" si="51"/>
        <v>5.2456821899999999E-3</v>
      </c>
      <c r="H204" s="202">
        <f t="shared" si="52"/>
        <v>5.2707513497999993E-2</v>
      </c>
      <c r="I204" s="202">
        <f t="shared" si="53"/>
        <v>1.4349109899999999E-3</v>
      </c>
      <c r="J204" s="201">
        <v>3.8285569999999998E-2</v>
      </c>
      <c r="K204" s="201">
        <v>2.4272210999999998E-2</v>
      </c>
      <c r="L204" s="201">
        <v>2.846626E-2</v>
      </c>
      <c r="M204" s="201">
        <v>1.8469509000000001E-4</v>
      </c>
      <c r="N204" s="201">
        <v>4.2785658999999997E-3</v>
      </c>
      <c r="O204" s="201">
        <v>7.8242120000000001E-4</v>
      </c>
      <c r="P204" s="201">
        <v>-3.0957502000000002E-5</v>
      </c>
      <c r="Q204" s="201">
        <v>1.1378060999999999E-3</v>
      </c>
      <c r="R204" s="201">
        <v>0</v>
      </c>
      <c r="S204" s="201">
        <v>0</v>
      </c>
      <c r="T204" s="201">
        <v>0</v>
      </c>
      <c r="U204" s="201">
        <v>2.9710488999999999E-4</v>
      </c>
      <c r="W204" s="246">
        <f t="shared" si="54"/>
        <v>0.2835968148148148</v>
      </c>
      <c r="X204" s="191">
        <v>19.665697000000002</v>
      </c>
      <c r="Y204" s="191">
        <v>1.6055866999999999</v>
      </c>
      <c r="Z204" s="191">
        <v>6.5590583999999993E-2</v>
      </c>
      <c r="AA204" s="191">
        <v>1.8024301999999999E-4</v>
      </c>
      <c r="AB204" s="191">
        <v>17.958756999999999</v>
      </c>
      <c r="AC204" s="191">
        <v>3.6452857000000001E-3</v>
      </c>
      <c r="AD204" s="191">
        <v>3.1936857999999999E-2</v>
      </c>
      <c r="AE204" s="76">
        <v>4.2197236E-7</v>
      </c>
      <c r="AF204" s="76">
        <v>1.0086372E-8</v>
      </c>
      <c r="AG204" s="20">
        <v>1.3018365E-2</v>
      </c>
      <c r="AH204" s="20"/>
      <c r="AI204" s="66" t="s">
        <v>2979</v>
      </c>
      <c r="AJ204" s="66" t="s">
        <v>2980</v>
      </c>
      <c r="AK204" s="20"/>
      <c r="AL204" s="20"/>
      <c r="AM204" s="20"/>
      <c r="AN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row>
    <row r="205" spans="2:129" ht="14" x14ac:dyDescent="0.15">
      <c r="B205" s="256" t="s">
        <v>2981</v>
      </c>
      <c r="D205" s="84" t="s">
        <v>38</v>
      </c>
      <c r="E205" s="201" t="s">
        <v>2982</v>
      </c>
      <c r="F205" s="202">
        <f t="shared" si="50"/>
        <v>0.13789657215000001</v>
      </c>
      <c r="G205" s="202">
        <f t="shared" si="51"/>
        <v>1.4698542509999999E-2</v>
      </c>
      <c r="H205" s="202">
        <f t="shared" si="52"/>
        <v>6.2679998520000002E-2</v>
      </c>
      <c r="I205" s="202">
        <f t="shared" si="53"/>
        <v>2.6695941199999999E-3</v>
      </c>
      <c r="J205" s="201">
        <v>5.7848437000000003E-2</v>
      </c>
      <c r="K205" s="201">
        <v>3.3834358000000002E-2</v>
      </c>
      <c r="L205" s="201">
        <v>2.846257E-2</v>
      </c>
      <c r="M205" s="201">
        <v>3.190283E-4</v>
      </c>
      <c r="N205" s="201">
        <v>1.4037803E-2</v>
      </c>
      <c r="O205" s="201">
        <v>3.4171121E-4</v>
      </c>
      <c r="P205" s="201">
        <v>3.8307051999999999E-4</v>
      </c>
      <c r="Q205" s="201">
        <v>1.9212300999999999E-3</v>
      </c>
      <c r="R205" s="201">
        <v>0</v>
      </c>
      <c r="S205" s="201">
        <v>0</v>
      </c>
      <c r="T205" s="201">
        <v>0</v>
      </c>
      <c r="U205" s="201">
        <v>7.4836401999999998E-4</v>
      </c>
      <c r="W205" s="246">
        <f t="shared" si="54"/>
        <v>0.42850694074074075</v>
      </c>
      <c r="X205" s="191">
        <v>22.775677000000002</v>
      </c>
      <c r="Y205" s="191">
        <v>3.7339007</v>
      </c>
      <c r="Z205" s="191">
        <v>0.33796052999999998</v>
      </c>
      <c r="AA205" s="191">
        <v>5.1451108000000005E-4</v>
      </c>
      <c r="AB205" s="191">
        <v>18.528589</v>
      </c>
      <c r="AC205" s="191">
        <v>2.6975758999999998E-2</v>
      </c>
      <c r="AD205" s="191">
        <v>0.14773662000000001</v>
      </c>
      <c r="AE205" s="76">
        <v>5.7782806000000004E-7</v>
      </c>
      <c r="AF205" s="76">
        <v>1.0987731000000001E-8</v>
      </c>
      <c r="AG205" s="20">
        <v>2.6000525999999999E-2</v>
      </c>
      <c r="AH205" s="20"/>
      <c r="AI205" s="66" t="s">
        <v>2983</v>
      </c>
      <c r="AJ205" s="66" t="s">
        <v>2984</v>
      </c>
      <c r="AK205" s="20"/>
      <c r="AL205" s="20"/>
      <c r="AM205" s="20"/>
      <c r="AN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row>
    <row r="206" spans="2:129" ht="14" x14ac:dyDescent="0.15">
      <c r="B206" s="256" t="s">
        <v>2985</v>
      </c>
      <c r="D206" s="84" t="s">
        <v>38</v>
      </c>
      <c r="E206" s="201" t="s">
        <v>2986</v>
      </c>
      <c r="F206" s="202">
        <f t="shared" si="50"/>
        <v>0.13510293182999999</v>
      </c>
      <c r="G206" s="202">
        <f t="shared" si="51"/>
        <v>1.3297532260000001E-2</v>
      </c>
      <c r="H206" s="202">
        <f t="shared" si="52"/>
        <v>8.7859359760000005E-2</v>
      </c>
      <c r="I206" s="202">
        <f t="shared" si="53"/>
        <v>2.2252298099999998E-3</v>
      </c>
      <c r="J206" s="201">
        <v>3.1720810000000002E-2</v>
      </c>
      <c r="K206" s="201">
        <v>7.8635285999999999E-2</v>
      </c>
      <c r="L206" s="201">
        <v>8.8827995999999996E-3</v>
      </c>
      <c r="M206" s="201">
        <v>2.4953596000000001E-4</v>
      </c>
      <c r="N206" s="201">
        <v>1.1451139000000001E-2</v>
      </c>
      <c r="O206" s="201">
        <v>1.5968573E-3</v>
      </c>
      <c r="P206" s="201">
        <v>3.4127415999999998E-4</v>
      </c>
      <c r="Q206" s="201">
        <v>1.3916845E-3</v>
      </c>
      <c r="R206" s="201">
        <v>0</v>
      </c>
      <c r="S206" s="201">
        <v>0</v>
      </c>
      <c r="T206" s="201">
        <v>0</v>
      </c>
      <c r="U206" s="201">
        <v>8.3354531000000005E-4</v>
      </c>
      <c r="W206" s="246">
        <f t="shared" si="54"/>
        <v>0.23496896296296296</v>
      </c>
      <c r="X206" s="191">
        <v>21.254346999999999</v>
      </c>
      <c r="Y206" s="191">
        <v>2.3301845000000001</v>
      </c>
      <c r="Z206" s="191">
        <v>0.27748352999999998</v>
      </c>
      <c r="AA206" s="191">
        <v>4.5131912E-4</v>
      </c>
      <c r="AB206" s="191">
        <v>18.500584</v>
      </c>
      <c r="AC206" s="191">
        <v>2.4082705999999999E-2</v>
      </c>
      <c r="AD206" s="191">
        <v>0.12156177</v>
      </c>
      <c r="AE206" s="76">
        <v>7.1241330000000002E-7</v>
      </c>
      <c r="AF206" s="76">
        <v>8.4621624000000004E-9</v>
      </c>
      <c r="AG206" s="20">
        <v>1.4167076000000001E-2</v>
      </c>
      <c r="AH206" s="20"/>
      <c r="AI206" s="66" t="s">
        <v>2987</v>
      </c>
      <c r="AJ206" s="66" t="s">
        <v>2988</v>
      </c>
      <c r="AK206" s="20"/>
      <c r="AL206" s="20"/>
      <c r="AM206" s="20"/>
      <c r="AN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row>
    <row r="207" spans="2:129" ht="14" x14ac:dyDescent="0.15">
      <c r="B207" s="256" t="s">
        <v>2989</v>
      </c>
      <c r="D207" s="84" t="s">
        <v>38</v>
      </c>
      <c r="E207" s="201" t="s">
        <v>2990</v>
      </c>
      <c r="F207" s="202">
        <f t="shared" si="50"/>
        <v>2.7040783547E-2</v>
      </c>
      <c r="G207" s="202">
        <f t="shared" si="51"/>
        <v>5.0581865699999996E-3</v>
      </c>
      <c r="H207" s="202">
        <f t="shared" si="52"/>
        <v>1.1478467587E-2</v>
      </c>
      <c r="I207" s="202">
        <f t="shared" si="53"/>
        <v>1.1695797900000001E-3</v>
      </c>
      <c r="J207" s="201">
        <v>9.3345496000000003E-3</v>
      </c>
      <c r="K207" s="201">
        <v>4.4811677000000001E-3</v>
      </c>
      <c r="L207" s="201">
        <v>6.9047670999999996E-3</v>
      </c>
      <c r="M207" s="201">
        <v>1.6039487E-4</v>
      </c>
      <c r="N207" s="201">
        <v>3.3044785000000002E-3</v>
      </c>
      <c r="O207" s="201">
        <v>1.5933131999999999E-3</v>
      </c>
      <c r="P207" s="201">
        <v>9.2532787000000001E-5</v>
      </c>
      <c r="Q207" s="201">
        <v>9.6197722000000002E-4</v>
      </c>
      <c r="R207" s="201">
        <v>0</v>
      </c>
      <c r="S207" s="201">
        <v>0</v>
      </c>
      <c r="T207" s="201">
        <v>0</v>
      </c>
      <c r="U207" s="201">
        <v>2.0760257000000001E-4</v>
      </c>
      <c r="W207" s="246">
        <f t="shared" si="54"/>
        <v>6.9144811851851853E-2</v>
      </c>
      <c r="X207" s="191">
        <v>20.247150999999999</v>
      </c>
      <c r="Y207" s="191">
        <v>0.96721520000000005</v>
      </c>
      <c r="Z207" s="191">
        <v>4.9316196999999999E-2</v>
      </c>
      <c r="AA207" s="191">
        <v>1.5932340000000001E-4</v>
      </c>
      <c r="AB207" s="191">
        <v>19.205162000000001</v>
      </c>
      <c r="AC207" s="191">
        <v>2.9456285999999998E-3</v>
      </c>
      <c r="AD207" s="191">
        <v>2.2353076999999999E-2</v>
      </c>
      <c r="AE207" s="76">
        <v>1.8658185000000001E-7</v>
      </c>
      <c r="AF207" s="76">
        <v>1.8743876999999999E-8</v>
      </c>
      <c r="AG207" s="20">
        <v>7.7459136000000003E-3</v>
      </c>
      <c r="AH207" s="20"/>
      <c r="AI207" s="66" t="s">
        <v>2991</v>
      </c>
      <c r="AJ207" s="66" t="s">
        <v>2992</v>
      </c>
      <c r="AK207" s="20"/>
      <c r="AL207" s="20"/>
      <c r="AM207" s="20"/>
      <c r="AN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row>
    <row r="208" spans="2:129" ht="14" x14ac:dyDescent="0.15">
      <c r="B208" s="256" t="s">
        <v>2993</v>
      </c>
      <c r="C208" s="83"/>
      <c r="D208" s="84" t="s">
        <v>38</v>
      </c>
      <c r="E208" s="201" t="s">
        <v>2994</v>
      </c>
      <c r="F208" s="202">
        <f t="shared" si="50"/>
        <v>0.14323341810000001</v>
      </c>
      <c r="G208" s="202">
        <f t="shared" si="51"/>
        <v>1.374072675E-2</v>
      </c>
      <c r="H208" s="202">
        <f t="shared" si="52"/>
        <v>9.2266118580000001E-2</v>
      </c>
      <c r="I208" s="202">
        <f t="shared" si="53"/>
        <v>1.9742997700000001E-3</v>
      </c>
      <c r="J208" s="201">
        <v>3.5252273000000001E-2</v>
      </c>
      <c r="K208" s="201">
        <v>8.1462674999999998E-2</v>
      </c>
      <c r="L208" s="201">
        <v>1.0458221E-2</v>
      </c>
      <c r="M208" s="201">
        <v>2.4618395000000002E-4</v>
      </c>
      <c r="N208" s="201">
        <v>1.1808522E-2</v>
      </c>
      <c r="O208" s="201">
        <v>1.6860207999999999E-3</v>
      </c>
      <c r="P208" s="201">
        <v>3.4522258000000002E-4</v>
      </c>
      <c r="Q208" s="201">
        <v>1.4641044000000001E-3</v>
      </c>
      <c r="R208" s="201">
        <v>0</v>
      </c>
      <c r="S208" s="201">
        <v>0</v>
      </c>
      <c r="T208" s="201">
        <v>0</v>
      </c>
      <c r="U208" s="201">
        <v>5.1019537E-4</v>
      </c>
      <c r="W208" s="246">
        <f t="shared" si="54"/>
        <v>0.26112794814814816</v>
      </c>
      <c r="X208" s="191">
        <v>21.360204</v>
      </c>
      <c r="Y208" s="191">
        <v>2.4233020999999999</v>
      </c>
      <c r="Z208" s="191">
        <v>0.28595774000000002</v>
      </c>
      <c r="AA208" s="191">
        <v>4.5897297000000001E-4</v>
      </c>
      <c r="AB208" s="191">
        <v>18.500444000000002</v>
      </c>
      <c r="AC208" s="191">
        <v>2.4500297000000001E-2</v>
      </c>
      <c r="AD208" s="191">
        <v>0.12554008</v>
      </c>
      <c r="AE208" s="76">
        <v>7.5633289999999998E-7</v>
      </c>
      <c r="AF208" s="76">
        <v>7.8978604000000008E-9</v>
      </c>
      <c r="AG208" s="20">
        <v>1.4779354E-2</v>
      </c>
      <c r="AH208" s="20"/>
      <c r="AI208" s="66" t="s">
        <v>2995</v>
      </c>
      <c r="AJ208" s="66" t="s">
        <v>2996</v>
      </c>
      <c r="AK208" s="20"/>
      <c r="AL208" s="20"/>
      <c r="AM208" s="20"/>
      <c r="AN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row>
    <row r="209" spans="2:129" ht="14" x14ac:dyDescent="0.15">
      <c r="B209" s="256" t="s">
        <v>2997</v>
      </c>
      <c r="C209" s="86"/>
      <c r="D209" s="84" t="s">
        <v>38</v>
      </c>
      <c r="E209" s="201" t="s">
        <v>2998</v>
      </c>
      <c r="F209" s="202">
        <f t="shared" si="50"/>
        <v>1.4896072515999999E-2</v>
      </c>
      <c r="G209" s="202">
        <f t="shared" si="51"/>
        <v>2.3565917120000001E-3</v>
      </c>
      <c r="H209" s="202">
        <f t="shared" si="52"/>
        <v>4.5959432340000007E-3</v>
      </c>
      <c r="I209" s="202">
        <f t="shared" si="53"/>
        <v>6.4565136999999995E-4</v>
      </c>
      <c r="J209" s="201">
        <v>7.2978862E-3</v>
      </c>
      <c r="K209" s="201">
        <v>3.4772191000000002E-3</v>
      </c>
      <c r="L209" s="201">
        <v>1.1063958000000001E-3</v>
      </c>
      <c r="M209" s="201">
        <v>7.8102472000000003E-5</v>
      </c>
      <c r="N209" s="201">
        <v>1.8508922999999999E-3</v>
      </c>
      <c r="O209" s="201">
        <v>4.2759694000000002E-4</v>
      </c>
      <c r="P209" s="201">
        <v>1.2328334E-5</v>
      </c>
      <c r="Q209" s="201">
        <v>5.1893926999999995E-4</v>
      </c>
      <c r="R209" s="201">
        <v>0</v>
      </c>
      <c r="S209" s="201">
        <v>0</v>
      </c>
      <c r="T209" s="201">
        <v>0</v>
      </c>
      <c r="U209" s="201">
        <v>1.267121E-4</v>
      </c>
      <c r="W209" s="246">
        <f t="shared" si="54"/>
        <v>5.4058416296296291E-2</v>
      </c>
      <c r="X209" s="191">
        <v>20.427347999999999</v>
      </c>
      <c r="Y209" s="191">
        <v>0.64810405000000004</v>
      </c>
      <c r="Z209" s="191">
        <v>2.0916889000000001E-2</v>
      </c>
      <c r="AA209" s="191">
        <v>7.8122196999999994E-5</v>
      </c>
      <c r="AB209" s="191">
        <v>19.745714</v>
      </c>
      <c r="AC209" s="191">
        <v>1.4460461999999999E-3</v>
      </c>
      <c r="AD209" s="191">
        <v>1.1089049E-2</v>
      </c>
      <c r="AE209" s="76">
        <v>-1.9099277000000001E-7</v>
      </c>
      <c r="AF209" s="76">
        <v>4.2160050000000003E-9</v>
      </c>
      <c r="AG209" s="20">
        <v>5.2087228000000001E-3</v>
      </c>
      <c r="AH209" s="20"/>
      <c r="AI209" s="66" t="s">
        <v>2999</v>
      </c>
      <c r="AJ209" s="66" t="s">
        <v>3000</v>
      </c>
      <c r="AK209" s="20"/>
      <c r="AL209" s="20"/>
      <c r="AM209" s="20"/>
      <c r="AN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row>
    <row r="210" spans="2:129" ht="14" x14ac:dyDescent="0.15">
      <c r="B210" s="77"/>
      <c r="C210" s="83"/>
      <c r="D210" s="84"/>
      <c r="E210" s="253"/>
      <c r="F210" s="202"/>
      <c r="G210" s="202"/>
      <c r="H210" s="202"/>
      <c r="I210" s="202"/>
      <c r="J210" s="253"/>
      <c r="K210" s="253"/>
      <c r="L210" s="253"/>
      <c r="M210" s="253"/>
      <c r="N210" s="253"/>
      <c r="O210" s="253"/>
      <c r="P210" s="253"/>
      <c r="Q210" s="253"/>
      <c r="R210" s="253"/>
      <c r="S210" s="253"/>
      <c r="T210" s="253"/>
      <c r="U210" s="253"/>
      <c r="V210" s="255"/>
      <c r="W210" s="246"/>
      <c r="X210" s="254"/>
      <c r="Y210" s="254"/>
      <c r="Z210" s="254"/>
      <c r="AA210" s="254"/>
      <c r="AB210" s="254"/>
      <c r="AC210" s="254"/>
      <c r="AD210" s="254"/>
      <c r="AH210" s="20"/>
      <c r="AI210" s="66" t="s">
        <v>3001</v>
      </c>
      <c r="AJ210" s="66" t="s">
        <v>3002</v>
      </c>
      <c r="AK210" s="20"/>
      <c r="AL210" s="20"/>
      <c r="AM210" s="20"/>
      <c r="AN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row>
    <row r="211" spans="2:129" ht="14" x14ac:dyDescent="0.15">
      <c r="B211" s="77" t="s">
        <v>3003</v>
      </c>
      <c r="C211" s="86"/>
      <c r="D211" s="84" t="s">
        <v>38</v>
      </c>
      <c r="E211" s="201" t="s">
        <v>3004</v>
      </c>
      <c r="F211" s="202">
        <f>G211+H211+I211+J211</f>
        <v>1.3441566638E-2</v>
      </c>
      <c r="G211" s="202">
        <f>M211+N211+O211</f>
        <v>9.4621296300000015E-4</v>
      </c>
      <c r="H211" s="202">
        <f>K211+L211+P211</f>
        <v>6.3471980330000004E-3</v>
      </c>
      <c r="I211" s="202">
        <f>Q211+IF(R211="x",0,R211)+IF(S211="x",0,S211)+IF(T211="x",0,T211)+U211</f>
        <v>2.7781994199999998E-4</v>
      </c>
      <c r="J211" s="201">
        <v>5.8703356999999998E-3</v>
      </c>
      <c r="K211" s="201">
        <v>4.3896068999999998E-3</v>
      </c>
      <c r="L211" s="201">
        <v>1.9895921000000001E-3</v>
      </c>
      <c r="M211" s="201">
        <v>4.7058733000000001E-5</v>
      </c>
      <c r="N211" s="201">
        <v>1.0154915E-3</v>
      </c>
      <c r="O211" s="201">
        <v>-1.1633727E-4</v>
      </c>
      <c r="P211" s="201">
        <v>-3.2000966999999997E-5</v>
      </c>
      <c r="Q211" s="201">
        <v>1.9852676999999999E-4</v>
      </c>
      <c r="R211" s="201">
        <v>0</v>
      </c>
      <c r="S211" s="201">
        <v>0</v>
      </c>
      <c r="T211" s="201">
        <v>0</v>
      </c>
      <c r="U211" s="201">
        <v>7.9293172000000005E-5</v>
      </c>
      <c r="W211" s="246">
        <f>J211/0.135</f>
        <v>4.3483968148148144E-2</v>
      </c>
      <c r="X211" s="191">
        <v>4.2301593000000004</v>
      </c>
      <c r="Y211" s="191">
        <v>0.3741391</v>
      </c>
      <c r="Z211" s="191">
        <v>4.533686E-2</v>
      </c>
      <c r="AA211" s="191">
        <v>3.9825437999999997E-5</v>
      </c>
      <c r="AB211" s="191">
        <v>3.7964334000000002</v>
      </c>
      <c r="AC211" s="191">
        <v>8.7223629999999997E-4</v>
      </c>
      <c r="AD211" s="191">
        <v>1.3337857E-2</v>
      </c>
      <c r="AE211" s="76">
        <v>6.3085553000000006E-8</v>
      </c>
      <c r="AF211" s="76">
        <v>1.6493545999999999E-9</v>
      </c>
      <c r="AG211" s="20">
        <v>3.2476090999999999E-3</v>
      </c>
      <c r="AH211" s="20"/>
      <c r="AI211" s="66" t="s">
        <v>3005</v>
      </c>
      <c r="AJ211" s="66" t="s">
        <v>3006</v>
      </c>
      <c r="AK211" s="20"/>
      <c r="AL211" s="20"/>
      <c r="AM211" s="20"/>
      <c r="AN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row>
    <row r="212" spans="2:129" ht="14" x14ac:dyDescent="0.15">
      <c r="B212" s="77" t="s">
        <v>3007</v>
      </c>
      <c r="D212" s="84" t="s">
        <v>38</v>
      </c>
      <c r="E212" s="201" t="s">
        <v>3008</v>
      </c>
      <c r="F212" s="202">
        <f>G212+H212+I212+J212</f>
        <v>3.8778077362E-2</v>
      </c>
      <c r="G212" s="202">
        <f>M212+N212+O212</f>
        <v>1.7311856620000001E-3</v>
      </c>
      <c r="H212" s="202">
        <f>K212+L212+P212</f>
        <v>1.8867275230000001E-2</v>
      </c>
      <c r="I212" s="202">
        <f>Q212+IF(R212="x",0,R212)+IF(S212="x",0,S212)+IF(T212="x",0,T212)+U212</f>
        <v>1.0737986870000001E-2</v>
      </c>
      <c r="J212" s="201">
        <v>7.4416296000000002E-3</v>
      </c>
      <c r="K212" s="201">
        <v>1.5627935999999999E-2</v>
      </c>
      <c r="L212" s="201">
        <v>3.2504122999999999E-3</v>
      </c>
      <c r="M212" s="201">
        <v>7.5135207000000004E-5</v>
      </c>
      <c r="N212" s="201">
        <v>1.5668279999999999E-3</v>
      </c>
      <c r="O212" s="201">
        <v>8.9222455000000005E-5</v>
      </c>
      <c r="P212" s="201">
        <v>-1.107307E-5</v>
      </c>
      <c r="Q212" s="201">
        <v>3.1405087000000001E-4</v>
      </c>
      <c r="R212" s="201">
        <v>0</v>
      </c>
      <c r="S212" s="201">
        <v>0</v>
      </c>
      <c r="T212" s="201">
        <v>0</v>
      </c>
      <c r="U212" s="201">
        <v>1.0423936E-2</v>
      </c>
      <c r="W212" s="246">
        <f>J212/0.135</f>
        <v>5.512318222222222E-2</v>
      </c>
      <c r="X212" s="191">
        <v>4.3636825999999997</v>
      </c>
      <c r="Y212" s="191">
        <v>0.51892559000000005</v>
      </c>
      <c r="Z212" s="191">
        <v>3.0571748999999999E-2</v>
      </c>
      <c r="AA212" s="191">
        <v>6.2503124E-5</v>
      </c>
      <c r="AB212" s="191">
        <v>3.8017020000000001</v>
      </c>
      <c r="AC212" s="191">
        <v>1.9208713000000001E-3</v>
      </c>
      <c r="AD212" s="191">
        <v>1.0499834E-2</v>
      </c>
      <c r="AE212" s="76">
        <v>1.2774314000000001E-7</v>
      </c>
      <c r="AF212" s="76">
        <v>1.8854962000000002E-9</v>
      </c>
      <c r="AG212" s="20">
        <v>4.0995796000000001E-3</v>
      </c>
      <c r="AH212" s="20"/>
      <c r="AI212" s="66" t="s">
        <v>3009</v>
      </c>
      <c r="AJ212" s="66" t="s">
        <v>3010</v>
      </c>
      <c r="AK212" s="20"/>
      <c r="AL212" s="20"/>
      <c r="AM212" s="20"/>
      <c r="AN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row>
    <row r="213" spans="2:129" ht="14.5" customHeight="1" x14ac:dyDescent="0.15">
      <c r="B213" s="77"/>
      <c r="C213" s="86"/>
      <c r="D213" s="84"/>
      <c r="E213" s="253"/>
      <c r="F213" s="202"/>
      <c r="G213" s="202"/>
      <c r="H213" s="202"/>
      <c r="I213" s="202"/>
      <c r="J213" s="253"/>
      <c r="K213" s="253"/>
      <c r="L213" s="253"/>
      <c r="M213" s="253"/>
      <c r="N213" s="253"/>
      <c r="O213" s="253"/>
      <c r="P213" s="253"/>
      <c r="Q213" s="253"/>
      <c r="R213" s="253"/>
      <c r="S213" s="253"/>
      <c r="T213" s="253"/>
      <c r="U213" s="253"/>
      <c r="V213" s="255"/>
      <c r="W213" s="246"/>
      <c r="X213" s="254"/>
      <c r="Y213" s="254"/>
      <c r="Z213" s="254"/>
      <c r="AA213" s="254"/>
      <c r="AB213" s="254"/>
      <c r="AC213" s="254"/>
      <c r="AD213" s="254"/>
      <c r="AH213" s="20"/>
      <c r="AI213" s="66" t="s">
        <v>3011</v>
      </c>
      <c r="AJ213" s="66" t="s">
        <v>3012</v>
      </c>
      <c r="AK213" s="20"/>
      <c r="AL213" s="20"/>
      <c r="AM213" s="20"/>
      <c r="AN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row>
    <row r="214" spans="2:129" s="85" customFormat="1" ht="14.5" customHeight="1" x14ac:dyDescent="0.15">
      <c r="B214" s="77" t="s">
        <v>3013</v>
      </c>
      <c r="C214" s="75"/>
      <c r="D214" s="73" t="s">
        <v>38</v>
      </c>
      <c r="E214" s="201" t="s">
        <v>3014</v>
      </c>
      <c r="F214" s="202">
        <f>G214+H214+I214+J214</f>
        <v>9.1930559890000003E-3</v>
      </c>
      <c r="G214" s="202">
        <f>M214+N214+O214</f>
        <v>4.2464791900000002E-3</v>
      </c>
      <c r="H214" s="202">
        <f>K214+L214+P214</f>
        <v>1.3813184220000001E-3</v>
      </c>
      <c r="I214" s="202">
        <f>Q214+IF(R214="x",0,R214)+IF(S214="x",0,S214)+IF(T214="x",0,T214)+U214</f>
        <v>2.27802077E-4</v>
      </c>
      <c r="J214" s="22">
        <v>3.3374563E-3</v>
      </c>
      <c r="K214" s="22">
        <v>1.1029256E-3</v>
      </c>
      <c r="L214" s="22">
        <v>2.5064013000000002E-4</v>
      </c>
      <c r="M214" s="22">
        <v>1.5727206000000001E-3</v>
      </c>
      <c r="N214" s="22">
        <v>1.9394016999999999E-3</v>
      </c>
      <c r="O214" s="22">
        <v>7.3435689000000005E-4</v>
      </c>
      <c r="P214" s="22">
        <v>2.7752692000000001E-5</v>
      </c>
      <c r="Q214" s="22">
        <v>6.3785457000000004E-5</v>
      </c>
      <c r="R214" s="22">
        <v>0</v>
      </c>
      <c r="S214" s="22">
        <v>0</v>
      </c>
      <c r="T214" s="22">
        <v>0</v>
      </c>
      <c r="U214" s="22">
        <v>1.6401662E-4</v>
      </c>
      <c r="V214" s="31"/>
      <c r="W214" s="246">
        <f>J214/0.135</f>
        <v>2.4721898518518515E-2</v>
      </c>
      <c r="X214" s="191">
        <v>1.1750969</v>
      </c>
      <c r="Y214" s="191">
        <v>7.1534546000000004E-2</v>
      </c>
      <c r="Z214" s="191">
        <v>4.1813470999999998E-3</v>
      </c>
      <c r="AA214" s="191">
        <v>0.23841466</v>
      </c>
      <c r="AB214" s="191">
        <v>0.85281693999999997</v>
      </c>
      <c r="AC214" s="191">
        <v>2.6202311E-4</v>
      </c>
      <c r="AD214" s="191">
        <v>7.8873588000000008E-3</v>
      </c>
      <c r="AE214" s="76">
        <v>7.2345810999999994E-8</v>
      </c>
      <c r="AF214" s="76">
        <v>5.5929241999999996E-10</v>
      </c>
      <c r="AG214" s="20">
        <v>5.4936668999999998E-4</v>
      </c>
      <c r="AI214" s="66" t="s">
        <v>3015</v>
      </c>
      <c r="AJ214" s="66" t="s">
        <v>3016</v>
      </c>
    </row>
    <row r="215" spans="2:129" x14ac:dyDescent="0.15">
      <c r="B215" s="77" t="s">
        <v>3017</v>
      </c>
      <c r="C215" s="75"/>
      <c r="D215" s="84" t="s">
        <v>38</v>
      </c>
      <c r="E215" s="201" t="s">
        <v>3018</v>
      </c>
      <c r="F215" s="202">
        <f>G215+H215+I215+J215</f>
        <v>1.3024501962E-2</v>
      </c>
      <c r="G215" s="202">
        <f>M215+N215+O215</f>
        <v>2.45102269E-3</v>
      </c>
      <c r="H215" s="202">
        <f>K215+L215+P215</f>
        <v>1.8011685299999997E-3</v>
      </c>
      <c r="I215" s="202">
        <f>Q215+IF(R215="x",0,R215)+IF(S215="x",0,S215)+IF(T215="x",0,T215)+U215</f>
        <v>6.6817390420000006E-3</v>
      </c>
      <c r="J215" s="22">
        <v>2.0905717000000001E-3</v>
      </c>
      <c r="K215" s="22">
        <v>1.3181779999999999E-3</v>
      </c>
      <c r="L215" s="22">
        <v>2.8525516E-4</v>
      </c>
      <c r="M215" s="22">
        <v>9.7775295999999999E-4</v>
      </c>
      <c r="N215" s="22">
        <v>9.6358369999999997E-4</v>
      </c>
      <c r="O215" s="22">
        <v>5.0968602999999996E-4</v>
      </c>
      <c r="P215" s="22">
        <v>1.9773537E-4</v>
      </c>
      <c r="Q215" s="22">
        <v>6.7298642000000001E-5</v>
      </c>
      <c r="R215" s="22">
        <v>0</v>
      </c>
      <c r="S215" s="22">
        <v>0</v>
      </c>
      <c r="T215" s="22">
        <v>0</v>
      </c>
      <c r="U215" s="22">
        <v>6.6144404000000002E-3</v>
      </c>
      <c r="V215" s="31"/>
      <c r="W215" s="246">
        <f>J215/0.135</f>
        <v>1.5485716296296297E-2</v>
      </c>
      <c r="X215" s="191">
        <v>0.90173329999999996</v>
      </c>
      <c r="Y215" s="191">
        <v>9.5789502999999998E-2</v>
      </c>
      <c r="Z215" s="191">
        <v>6.9110550999999997E-3</v>
      </c>
      <c r="AA215" s="191">
        <v>1.1778481000000001E-5</v>
      </c>
      <c r="AB215" s="191">
        <v>0.79515880000000005</v>
      </c>
      <c r="AC215" s="191">
        <v>5.4547981999999995E-4</v>
      </c>
      <c r="AD215" s="191">
        <v>3.3166823000000002E-3</v>
      </c>
      <c r="AE215" s="76">
        <v>5.1945161000000001E-8</v>
      </c>
      <c r="AF215" s="76">
        <v>3.8591086000000002E-10</v>
      </c>
      <c r="AG215" s="20">
        <v>6.3193356999999999E-4</v>
      </c>
      <c r="AH215" s="20"/>
      <c r="AK215" s="20"/>
      <c r="AL215" s="20"/>
      <c r="AM215" s="20"/>
      <c r="AN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row>
    <row r="216" spans="2:129" x14ac:dyDescent="0.15">
      <c r="B216" s="77"/>
      <c r="C216" s="75"/>
      <c r="D216" s="84"/>
      <c r="E216" s="253"/>
      <c r="F216" s="202"/>
      <c r="G216" s="202"/>
      <c r="H216" s="202"/>
      <c r="I216" s="202"/>
      <c r="J216" s="253"/>
      <c r="K216" s="253"/>
      <c r="L216" s="253"/>
      <c r="M216" s="253"/>
      <c r="N216" s="253"/>
      <c r="O216" s="253"/>
      <c r="P216" s="253"/>
      <c r="Q216" s="253"/>
      <c r="R216" s="253"/>
      <c r="S216" s="253"/>
      <c r="T216" s="253"/>
      <c r="U216" s="253"/>
      <c r="V216" s="255"/>
      <c r="W216" s="246"/>
      <c r="X216" s="254"/>
      <c r="Y216" s="254"/>
      <c r="Z216" s="254"/>
      <c r="AA216" s="254"/>
      <c r="AB216" s="254"/>
      <c r="AC216" s="254"/>
      <c r="AD216" s="254"/>
      <c r="AH216" s="20"/>
      <c r="AK216" s="20"/>
      <c r="AL216" s="20"/>
      <c r="AM216" s="20"/>
      <c r="AN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row>
    <row r="217" spans="2:129" x14ac:dyDescent="0.15">
      <c r="B217" s="77" t="s">
        <v>3019</v>
      </c>
      <c r="C217" s="86"/>
      <c r="D217" s="84" t="s">
        <v>274</v>
      </c>
      <c r="E217" s="201" t="s">
        <v>3020</v>
      </c>
      <c r="F217" s="202">
        <f t="shared" ref="F217:F228" si="55">G217+H217+I217+J217</f>
        <v>1.0417970219000001E-2</v>
      </c>
      <c r="G217" s="202">
        <f t="shared" ref="G217:G228" si="56">M217+N217+O217</f>
        <v>7.37009746E-4</v>
      </c>
      <c r="H217" s="202">
        <f t="shared" ref="H217:H228" si="57">K217+L217+P217</f>
        <v>1.7810621919999998E-3</v>
      </c>
      <c r="I217" s="202">
        <f t="shared" ref="I217:I228" si="58">Q217+IF(R217="x",0,R217)+IF(S217="x",0,S217)+IF(T217="x",0,T217)+U217</f>
        <v>6.0702923810000003E-3</v>
      </c>
      <c r="J217" s="201">
        <v>1.8296059000000001E-3</v>
      </c>
      <c r="K217" s="201">
        <v>1.388638E-3</v>
      </c>
      <c r="L217" s="201">
        <v>3.7792134999999999E-4</v>
      </c>
      <c r="M217" s="201">
        <v>1.7929085999999999E-5</v>
      </c>
      <c r="N217" s="201">
        <v>5.5739668000000003E-4</v>
      </c>
      <c r="O217" s="201">
        <v>1.6168397999999999E-4</v>
      </c>
      <c r="P217" s="201">
        <v>1.4502841999999999E-5</v>
      </c>
      <c r="Q217" s="201">
        <v>8.6239780999999995E-5</v>
      </c>
      <c r="R217" s="201">
        <v>0</v>
      </c>
      <c r="S217" s="201">
        <v>0</v>
      </c>
      <c r="T217" s="201">
        <v>0</v>
      </c>
      <c r="U217" s="201">
        <v>5.9840526000000003E-3</v>
      </c>
      <c r="W217" s="246">
        <f t="shared" ref="W217:W228" si="59">J217/0.135</f>
        <v>1.3552636296296296E-2</v>
      </c>
      <c r="X217" s="191">
        <v>0.2071202</v>
      </c>
      <c r="Y217" s="191">
        <v>0.16334224999999999</v>
      </c>
      <c r="Z217" s="191">
        <v>9.8081647999999997E-3</v>
      </c>
      <c r="AA217" s="191">
        <v>1.8316767E-5</v>
      </c>
      <c r="AB217" s="191">
        <v>2.9282791999999998E-2</v>
      </c>
      <c r="AC217" s="191">
        <v>6.6280389000000002E-4</v>
      </c>
      <c r="AD217" s="191">
        <v>4.0058786999999998E-3</v>
      </c>
      <c r="AE217" s="76">
        <v>4.6249953999999999E-8</v>
      </c>
      <c r="AF217" s="76">
        <v>5.1910195E-10</v>
      </c>
      <c r="AG217" s="20">
        <v>1.2481293000000001E-3</v>
      </c>
      <c r="AH217" s="20"/>
      <c r="AK217" s="20"/>
      <c r="AL217" s="20"/>
      <c r="AM217" s="20"/>
      <c r="AN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row>
    <row r="218" spans="2:129" x14ac:dyDescent="0.15">
      <c r="B218" s="77" t="s">
        <v>3021</v>
      </c>
      <c r="D218" s="84" t="s">
        <v>38</v>
      </c>
      <c r="E218" s="201" t="s">
        <v>3022</v>
      </c>
      <c r="F218" s="202">
        <f t="shared" si="55"/>
        <v>0.14505847126000002</v>
      </c>
      <c r="G218" s="202">
        <f t="shared" si="56"/>
        <v>1.7053083310000001E-2</v>
      </c>
      <c r="H218" s="202">
        <f t="shared" si="57"/>
        <v>3.4955233049999999E-2</v>
      </c>
      <c r="I218" s="202">
        <f t="shared" si="58"/>
        <v>3.0435581900000001E-2</v>
      </c>
      <c r="J218" s="201">
        <v>6.2614573000000007E-2</v>
      </c>
      <c r="K218" s="201">
        <v>2.4436902E-2</v>
      </c>
      <c r="L218" s="201">
        <v>1.0250731000000001E-2</v>
      </c>
      <c r="M218" s="201">
        <v>9.3489601000000002E-4</v>
      </c>
      <c r="N218" s="201">
        <v>1.3359064E-2</v>
      </c>
      <c r="O218" s="201">
        <v>2.7591233000000001E-3</v>
      </c>
      <c r="P218" s="201">
        <v>2.6760005000000002E-4</v>
      </c>
      <c r="Q218" s="201">
        <v>1.8470458999999999E-3</v>
      </c>
      <c r="R218" s="201">
        <v>0</v>
      </c>
      <c r="S218" s="201">
        <v>0</v>
      </c>
      <c r="T218" s="201">
        <v>0</v>
      </c>
      <c r="U218" s="201">
        <v>2.8588536000000001E-2</v>
      </c>
      <c r="W218" s="246">
        <f t="shared" si="59"/>
        <v>0.46381165185185186</v>
      </c>
      <c r="X218" s="191">
        <v>8.1012552000000007</v>
      </c>
      <c r="Y218" s="191">
        <v>5.3136897999999997</v>
      </c>
      <c r="Z218" s="191">
        <v>0.20373955999999999</v>
      </c>
      <c r="AA218" s="191">
        <v>6.0205575000000003E-4</v>
      </c>
      <c r="AB218" s="191">
        <v>2.4759506999999998</v>
      </c>
      <c r="AC218" s="191">
        <v>1.6039049999999999E-2</v>
      </c>
      <c r="AD218" s="191">
        <v>9.1234072999999999E-2</v>
      </c>
      <c r="AE218" s="76">
        <v>1.1414037000000001E-6</v>
      </c>
      <c r="AF218" s="76">
        <v>3.8744291E-9</v>
      </c>
      <c r="AG218" s="20">
        <v>3.7237312000000002E-2</v>
      </c>
      <c r="AH218" s="20"/>
      <c r="AK218" s="20"/>
      <c r="AL218" s="20"/>
      <c r="AM218" s="20"/>
      <c r="AN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row>
    <row r="219" spans="2:129" x14ac:dyDescent="0.15">
      <c r="B219" s="77" t="s">
        <v>3023</v>
      </c>
      <c r="D219" s="84" t="s">
        <v>38</v>
      </c>
      <c r="E219" s="201" t="s">
        <v>3024</v>
      </c>
      <c r="F219" s="202">
        <f t="shared" si="55"/>
        <v>0.11086348893</v>
      </c>
      <c r="G219" s="202">
        <f t="shared" si="56"/>
        <v>2.1346664130000002E-2</v>
      </c>
      <c r="H219" s="202">
        <f t="shared" si="57"/>
        <v>2.6670353099999999E-2</v>
      </c>
      <c r="I219" s="202">
        <f t="shared" si="58"/>
        <v>1.3160148699999999E-2</v>
      </c>
      <c r="J219" s="201">
        <v>4.9686322999999998E-2</v>
      </c>
      <c r="K219" s="201">
        <v>2.1088335E-2</v>
      </c>
      <c r="L219" s="201">
        <v>4.1888736999999999E-3</v>
      </c>
      <c r="M219" s="201">
        <v>4.9934093E-4</v>
      </c>
      <c r="N219" s="201">
        <v>1.8332647000000001E-2</v>
      </c>
      <c r="O219" s="201">
        <v>2.5146762E-3</v>
      </c>
      <c r="P219" s="201">
        <v>1.3931443999999999E-3</v>
      </c>
      <c r="Q219" s="201">
        <v>1.1050457000000001E-3</v>
      </c>
      <c r="R219" s="201">
        <v>0</v>
      </c>
      <c r="S219" s="201">
        <v>0</v>
      </c>
      <c r="T219" s="201">
        <v>0</v>
      </c>
      <c r="U219" s="201">
        <v>1.2055102999999999E-2</v>
      </c>
      <c r="W219" s="246">
        <f t="shared" si="59"/>
        <v>0.368046837037037</v>
      </c>
      <c r="X219" s="191">
        <v>7.9361079999999999</v>
      </c>
      <c r="Y219" s="191">
        <v>4.8375706000000003</v>
      </c>
      <c r="Z219" s="191">
        <v>0.47362367999999999</v>
      </c>
      <c r="AA219" s="191">
        <v>7.6459458999999998E-4</v>
      </c>
      <c r="AB219" s="191">
        <v>2.3752553000000001</v>
      </c>
      <c r="AC219" s="191">
        <v>4.1910924000000002E-2</v>
      </c>
      <c r="AD219" s="191">
        <v>0.20698279</v>
      </c>
      <c r="AE219" s="76">
        <v>9.6128257999999992E-7</v>
      </c>
      <c r="AF219" s="76">
        <v>3.1329464000000001E-9</v>
      </c>
      <c r="AG219" s="20">
        <v>2.9800004000000001E-2</v>
      </c>
      <c r="AH219" s="20"/>
      <c r="AK219" s="20"/>
      <c r="AL219" s="20"/>
      <c r="AM219" s="20"/>
      <c r="AN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row>
    <row r="220" spans="2:129" x14ac:dyDescent="0.15">
      <c r="B220" s="77" t="s">
        <v>3025</v>
      </c>
      <c r="D220" s="84" t="s">
        <v>38</v>
      </c>
      <c r="E220" s="201" t="s">
        <v>3026</v>
      </c>
      <c r="F220" s="202">
        <f t="shared" si="55"/>
        <v>0.10876467713</v>
      </c>
      <c r="G220" s="202">
        <f t="shared" si="56"/>
        <v>2.1116076729999999E-2</v>
      </c>
      <c r="H220" s="202">
        <f t="shared" si="57"/>
        <v>2.59803425E-2</v>
      </c>
      <c r="I220" s="202">
        <f t="shared" si="58"/>
        <v>1.29424599E-2</v>
      </c>
      <c r="J220" s="201">
        <v>4.8725798000000001E-2</v>
      </c>
      <c r="K220" s="201">
        <v>2.0676422999999999E-2</v>
      </c>
      <c r="L220" s="201">
        <v>3.9830051E-3</v>
      </c>
      <c r="M220" s="201">
        <v>4.9658872999999997E-4</v>
      </c>
      <c r="N220" s="201">
        <v>1.8150645999999999E-2</v>
      </c>
      <c r="O220" s="201">
        <v>2.4688420000000002E-3</v>
      </c>
      <c r="P220" s="201">
        <v>1.3209144E-3</v>
      </c>
      <c r="Q220" s="201">
        <v>1.0641119000000001E-3</v>
      </c>
      <c r="R220" s="201">
        <v>0</v>
      </c>
      <c r="S220" s="201">
        <v>0</v>
      </c>
      <c r="T220" s="201">
        <v>0</v>
      </c>
      <c r="U220" s="201">
        <v>1.1878348E-2</v>
      </c>
      <c r="W220" s="246">
        <f t="shared" si="59"/>
        <v>0.36093183703703702</v>
      </c>
      <c r="X220" s="191">
        <v>8.9953645000000009</v>
      </c>
      <c r="Y220" s="191">
        <v>4.7758583999999997</v>
      </c>
      <c r="Z220" s="191">
        <v>0.47206599999999999</v>
      </c>
      <c r="AA220" s="191">
        <v>7.5894874000000004E-4</v>
      </c>
      <c r="AB220" s="191">
        <v>3.4987143999999999</v>
      </c>
      <c r="AC220" s="191">
        <v>4.1804212E-2</v>
      </c>
      <c r="AD220" s="191">
        <v>0.2061625</v>
      </c>
      <c r="AE220" s="76">
        <v>9.4523513000000003E-7</v>
      </c>
      <c r="AF220" s="76">
        <v>3.0288361000000001E-9</v>
      </c>
      <c r="AG220" s="20">
        <v>2.9208896000000002E-2</v>
      </c>
      <c r="AH220" s="20"/>
      <c r="AK220" s="20"/>
      <c r="AL220" s="20"/>
      <c r="AM220" s="20"/>
      <c r="AN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20"/>
      <c r="DY220" s="20"/>
    </row>
    <row r="221" spans="2:129" x14ac:dyDescent="0.15">
      <c r="B221" s="77" t="s">
        <v>3027</v>
      </c>
      <c r="D221" s="84" t="s">
        <v>38</v>
      </c>
      <c r="E221" s="201" t="s">
        <v>3028</v>
      </c>
      <c r="F221" s="202">
        <f t="shared" si="55"/>
        <v>0.13160802565000002</v>
      </c>
      <c r="G221" s="202">
        <f t="shared" si="56"/>
        <v>1.626735101E-2</v>
      </c>
      <c r="H221" s="202">
        <f t="shared" si="57"/>
        <v>3.3554518239999997E-2</v>
      </c>
      <c r="I221" s="202">
        <f t="shared" si="58"/>
        <v>2.43476714E-2</v>
      </c>
      <c r="J221" s="201">
        <v>5.7438484999999997E-2</v>
      </c>
      <c r="K221" s="201">
        <v>2.3941111000000001E-2</v>
      </c>
      <c r="L221" s="201">
        <v>9.3702870999999993E-3</v>
      </c>
      <c r="M221" s="201">
        <v>7.6292820999999999E-4</v>
      </c>
      <c r="N221" s="201">
        <v>1.2862222E-2</v>
      </c>
      <c r="O221" s="201">
        <v>2.6422008000000002E-3</v>
      </c>
      <c r="P221" s="201">
        <v>2.4312014E-4</v>
      </c>
      <c r="Q221" s="201">
        <v>1.7214444000000001E-3</v>
      </c>
      <c r="R221" s="201">
        <v>0</v>
      </c>
      <c r="S221" s="201">
        <v>0</v>
      </c>
      <c r="T221" s="201">
        <v>0</v>
      </c>
      <c r="U221" s="201">
        <v>2.2626226999999999E-2</v>
      </c>
      <c r="W221" s="246">
        <f t="shared" si="59"/>
        <v>0.42547025925925919</v>
      </c>
      <c r="X221" s="191">
        <v>7.3679104999999998</v>
      </c>
      <c r="Y221" s="191">
        <v>4.9262379999999997</v>
      </c>
      <c r="Z221" s="191">
        <v>0.19672683999999999</v>
      </c>
      <c r="AA221" s="191">
        <v>5.9307559000000001E-4</v>
      </c>
      <c r="AB221" s="191">
        <v>2.1409669</v>
      </c>
      <c r="AC221" s="191">
        <v>1.5505622E-2</v>
      </c>
      <c r="AD221" s="191">
        <v>8.7880105E-2</v>
      </c>
      <c r="AE221" s="76">
        <v>1.0451404999999999E-6</v>
      </c>
      <c r="AF221" s="76">
        <v>3.7647909999999997E-9</v>
      </c>
      <c r="AG221" s="20">
        <v>3.6077829999999998E-2</v>
      </c>
      <c r="AH221" s="20"/>
      <c r="AK221" s="20"/>
      <c r="AL221" s="20"/>
      <c r="AM221" s="20"/>
      <c r="AN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row>
    <row r="222" spans="2:129" x14ac:dyDescent="0.15">
      <c r="B222" s="77" t="s">
        <v>3029</v>
      </c>
      <c r="D222" s="84" t="s">
        <v>38</v>
      </c>
      <c r="E222" s="201" t="s">
        <v>3030</v>
      </c>
      <c r="F222" s="202">
        <f t="shared" si="55"/>
        <v>0.14975703053</v>
      </c>
      <c r="G222" s="202">
        <f t="shared" si="56"/>
        <v>3.0375802530000003E-2</v>
      </c>
      <c r="H222" s="202">
        <f t="shared" si="57"/>
        <v>3.7484486400000003E-2</v>
      </c>
      <c r="I222" s="202">
        <f t="shared" si="58"/>
        <v>1.5614668599999999E-2</v>
      </c>
      <c r="J222" s="201">
        <v>6.6282072999999997E-2</v>
      </c>
      <c r="K222" s="201">
        <v>2.9309990000000001E-2</v>
      </c>
      <c r="L222" s="201">
        <v>5.6816197000000004E-3</v>
      </c>
      <c r="M222" s="201">
        <v>7.1092042999999999E-4</v>
      </c>
      <c r="N222" s="201">
        <v>2.6415943000000001E-2</v>
      </c>
      <c r="O222" s="201">
        <v>3.2489391000000002E-3</v>
      </c>
      <c r="P222" s="201">
        <v>2.4928767E-3</v>
      </c>
      <c r="Q222" s="201">
        <v>1.5204846000000001E-3</v>
      </c>
      <c r="R222" s="201">
        <v>0</v>
      </c>
      <c r="S222" s="201">
        <v>0</v>
      </c>
      <c r="T222" s="201">
        <v>0</v>
      </c>
      <c r="U222" s="201">
        <v>1.4094183999999999E-2</v>
      </c>
      <c r="W222" s="246">
        <f t="shared" si="59"/>
        <v>0.49097831851851848</v>
      </c>
      <c r="X222" s="191">
        <v>9.3482088000000001</v>
      </c>
      <c r="Y222" s="191">
        <v>6.6678801999999999</v>
      </c>
      <c r="Z222" s="191">
        <v>0.71270133000000002</v>
      </c>
      <c r="AA222" s="191">
        <v>1.0138904000000001E-3</v>
      </c>
      <c r="AB222" s="191">
        <v>1.5914817000000001</v>
      </c>
      <c r="AC222" s="191">
        <v>6.3599528000000002E-2</v>
      </c>
      <c r="AD222" s="191">
        <v>0.31153210999999997</v>
      </c>
      <c r="AE222" s="76">
        <v>1.3518199000000001E-6</v>
      </c>
      <c r="AF222" s="76">
        <v>4.0835477000000001E-9</v>
      </c>
      <c r="AG222" s="20">
        <v>3.8494645000000001E-2</v>
      </c>
      <c r="AH222" s="20"/>
      <c r="AK222" s="20"/>
      <c r="AL222" s="20"/>
      <c r="AM222" s="20"/>
      <c r="AN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row>
    <row r="223" spans="2:129" x14ac:dyDescent="0.15">
      <c r="B223" s="77" t="s">
        <v>3031</v>
      </c>
      <c r="D223" s="84" t="s">
        <v>38</v>
      </c>
      <c r="E223" s="201" t="s">
        <v>3032</v>
      </c>
      <c r="F223" s="202">
        <f t="shared" si="55"/>
        <v>0.27807310018999998</v>
      </c>
      <c r="G223" s="202">
        <f t="shared" si="56"/>
        <v>2.743473536E-2</v>
      </c>
      <c r="H223" s="202">
        <f t="shared" si="57"/>
        <v>9.7714185830000008E-2</v>
      </c>
      <c r="I223" s="202">
        <f t="shared" si="58"/>
        <v>1.7182178999999999E-2</v>
      </c>
      <c r="J223" s="201">
        <v>0.135742</v>
      </c>
      <c r="K223" s="201">
        <v>6.2118622999999998E-2</v>
      </c>
      <c r="L223" s="201">
        <v>3.5101368000000001E-2</v>
      </c>
      <c r="M223" s="201">
        <v>9.8942276E-4</v>
      </c>
      <c r="N223" s="201">
        <v>2.0549887999999999E-2</v>
      </c>
      <c r="O223" s="201">
        <v>5.8954246E-3</v>
      </c>
      <c r="P223" s="201">
        <v>4.9419483000000004E-4</v>
      </c>
      <c r="Q223" s="201">
        <v>4.5926600000000001E-3</v>
      </c>
      <c r="R223" s="201">
        <v>0</v>
      </c>
      <c r="S223" s="201">
        <v>0</v>
      </c>
      <c r="T223" s="201">
        <v>0</v>
      </c>
      <c r="U223" s="201">
        <v>1.2589519E-2</v>
      </c>
      <c r="W223" s="246">
        <f t="shared" si="59"/>
        <v>1.0054962962962963</v>
      </c>
      <c r="X223" s="191">
        <v>14.063355</v>
      </c>
      <c r="Y223" s="191">
        <v>11.496679</v>
      </c>
      <c r="Z223" s="191">
        <v>0.27453786000000002</v>
      </c>
      <c r="AA223" s="191">
        <v>8.2974310000000001E-4</v>
      </c>
      <c r="AB223" s="191">
        <v>2.1419907</v>
      </c>
      <c r="AC223" s="191">
        <v>1.8610056999999999E-2</v>
      </c>
      <c r="AD223" s="191">
        <v>0.1307082</v>
      </c>
      <c r="AE223" s="76">
        <v>2.1667199000000001E-6</v>
      </c>
      <c r="AF223" s="76">
        <v>3.9794581000000002E-8</v>
      </c>
      <c r="AG223" s="20">
        <v>8.4580764000000003E-2</v>
      </c>
      <c r="AH223" s="20"/>
      <c r="AK223" s="20"/>
      <c r="AL223" s="20"/>
      <c r="AM223" s="20"/>
      <c r="AN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row>
    <row r="224" spans="2:129" x14ac:dyDescent="0.15">
      <c r="B224" s="77" t="s">
        <v>3033</v>
      </c>
      <c r="D224" s="84" t="s">
        <v>38</v>
      </c>
      <c r="E224" s="201" t="s">
        <v>3034</v>
      </c>
      <c r="F224" s="202">
        <f t="shared" si="55"/>
        <v>7.0786717339999999E-2</v>
      </c>
      <c r="G224" s="202">
        <f t="shared" si="56"/>
        <v>9.8251785900000006E-3</v>
      </c>
      <c r="H224" s="202">
        <f t="shared" si="57"/>
        <v>1.633812305E-2</v>
      </c>
      <c r="I224" s="202">
        <f t="shared" si="58"/>
        <v>1.45936127E-2</v>
      </c>
      <c r="J224" s="201">
        <v>3.0029803000000001E-2</v>
      </c>
      <c r="K224" s="201">
        <v>1.2684357E-2</v>
      </c>
      <c r="L224" s="201">
        <v>3.4898847000000002E-3</v>
      </c>
      <c r="M224" s="201">
        <v>7.2620279E-4</v>
      </c>
      <c r="N224" s="201">
        <v>7.3661439999999998E-3</v>
      </c>
      <c r="O224" s="201">
        <v>1.7328318000000001E-3</v>
      </c>
      <c r="P224" s="201">
        <v>1.6388135000000001E-4</v>
      </c>
      <c r="Q224" s="201">
        <v>1.0349277E-3</v>
      </c>
      <c r="R224" s="201">
        <v>0</v>
      </c>
      <c r="S224" s="201">
        <v>0</v>
      </c>
      <c r="T224" s="201">
        <v>0</v>
      </c>
      <c r="U224" s="201">
        <v>1.3558684999999999E-2</v>
      </c>
      <c r="W224" s="246">
        <f t="shared" si="59"/>
        <v>0.22244298518518518</v>
      </c>
      <c r="X224" s="191">
        <v>5.0186722000000001</v>
      </c>
      <c r="Y224" s="191">
        <v>3.4226396000000001</v>
      </c>
      <c r="Z224" s="191">
        <v>9.8075758999999998E-2</v>
      </c>
      <c r="AA224" s="191">
        <v>4.3957057999999998E-4</v>
      </c>
      <c r="AB224" s="191">
        <v>1.4466623999999999</v>
      </c>
      <c r="AC224" s="191">
        <v>7.2997616000000003E-3</v>
      </c>
      <c r="AD224" s="191">
        <v>4.3555091999999997E-2</v>
      </c>
      <c r="AE224" s="76">
        <v>5.0747228000000004E-7</v>
      </c>
      <c r="AF224" s="76">
        <v>2.2800772000000002E-9</v>
      </c>
      <c r="AG224" s="20">
        <v>2.3403238E-2</v>
      </c>
      <c r="AH224" s="20"/>
      <c r="AK224" s="20"/>
      <c r="AL224" s="20"/>
      <c r="AM224" s="20"/>
      <c r="AN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row>
    <row r="225" spans="2:129" x14ac:dyDescent="0.15">
      <c r="B225" s="77" t="s">
        <v>3035</v>
      </c>
      <c r="D225" s="84" t="s">
        <v>38</v>
      </c>
      <c r="E225" s="201" t="s">
        <v>3036</v>
      </c>
      <c r="F225" s="202">
        <f t="shared" si="55"/>
        <v>0.51382816427</v>
      </c>
      <c r="G225" s="202">
        <f t="shared" si="56"/>
        <v>4.7864171669999997E-2</v>
      </c>
      <c r="H225" s="202">
        <f t="shared" si="57"/>
        <v>0.27431087119999997</v>
      </c>
      <c r="I225" s="202">
        <f t="shared" si="58"/>
        <v>7.1254451400000002E-2</v>
      </c>
      <c r="J225" s="201">
        <v>0.12039867</v>
      </c>
      <c r="K225" s="201">
        <v>0.23508182</v>
      </c>
      <c r="L225" s="201">
        <v>3.8156577999999997E-2</v>
      </c>
      <c r="M225" s="201">
        <v>6.0999166999999997E-4</v>
      </c>
      <c r="N225" s="201">
        <v>3.3660862999999999E-2</v>
      </c>
      <c r="O225" s="201">
        <v>1.3593317000000001E-2</v>
      </c>
      <c r="P225" s="201">
        <v>1.0724732000000001E-3</v>
      </c>
      <c r="Q225" s="201">
        <v>5.7125454000000004E-3</v>
      </c>
      <c r="R225" s="201">
        <v>0</v>
      </c>
      <c r="S225" s="201">
        <v>0</v>
      </c>
      <c r="T225" s="201">
        <v>0</v>
      </c>
      <c r="U225" s="201">
        <v>6.5541905999999997E-2</v>
      </c>
      <c r="W225" s="246">
        <f t="shared" si="59"/>
        <v>0.89184199999999991</v>
      </c>
      <c r="X225" s="191">
        <v>29.192847</v>
      </c>
      <c r="Y225" s="191">
        <v>9.9405801</v>
      </c>
      <c r="Z225" s="191">
        <v>0.48419102000000003</v>
      </c>
      <c r="AA225" s="191">
        <v>1.4454034E-3</v>
      </c>
      <c r="AB225" s="191">
        <v>18.475007999999999</v>
      </c>
      <c r="AC225" s="191">
        <v>3.6636349999999998E-2</v>
      </c>
      <c r="AD225" s="191">
        <v>0.2549862</v>
      </c>
      <c r="AE225" s="76">
        <v>2.4688826000000002E-6</v>
      </c>
      <c r="AF225" s="76">
        <v>3.6428564999999998E-8</v>
      </c>
      <c r="AG225" s="20">
        <v>7.5562576000000006E-2</v>
      </c>
      <c r="AH225" s="20"/>
      <c r="AK225" s="20"/>
      <c r="AL225" s="20"/>
      <c r="AM225" s="20"/>
      <c r="AN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row>
    <row r="226" spans="2:129" x14ac:dyDescent="0.15">
      <c r="B226" s="77" t="s">
        <v>3037</v>
      </c>
      <c r="D226" s="84" t="s">
        <v>38</v>
      </c>
      <c r="E226" s="201" t="s">
        <v>3038</v>
      </c>
      <c r="F226" s="202">
        <f t="shared" si="55"/>
        <v>0.77073246139999996</v>
      </c>
      <c r="G226" s="202">
        <f t="shared" si="56"/>
        <v>0.13281285040000002</v>
      </c>
      <c r="H226" s="202">
        <f t="shared" si="57"/>
        <v>0.17864275160000001</v>
      </c>
      <c r="I226" s="202">
        <f t="shared" si="58"/>
        <v>2.1812539400000001E-2</v>
      </c>
      <c r="J226" s="201">
        <v>0.43746432000000002</v>
      </c>
      <c r="K226" s="201">
        <v>0.16584936</v>
      </c>
      <c r="L226" s="201">
        <v>6.6703563000000002E-3</v>
      </c>
      <c r="M226" s="201">
        <v>6.5308017999999995E-2</v>
      </c>
      <c r="N226" s="201">
        <v>5.8938444E-2</v>
      </c>
      <c r="O226" s="201">
        <v>8.5663883999999996E-3</v>
      </c>
      <c r="P226" s="201">
        <v>6.1230353000000003E-3</v>
      </c>
      <c r="Q226" s="201">
        <v>2.0928624000000002E-3</v>
      </c>
      <c r="R226" s="201">
        <v>0</v>
      </c>
      <c r="S226" s="201">
        <v>0</v>
      </c>
      <c r="T226" s="201">
        <v>0</v>
      </c>
      <c r="U226" s="201">
        <v>1.9719677000000001E-2</v>
      </c>
      <c r="W226" s="246">
        <f t="shared" si="59"/>
        <v>3.2404764444444445</v>
      </c>
      <c r="X226" s="191">
        <v>37.662528000000002</v>
      </c>
      <c r="Y226" s="191">
        <v>33.797739</v>
      </c>
      <c r="Z226" s="191">
        <v>0.73474170999999999</v>
      </c>
      <c r="AA226" s="191">
        <v>1.4116907E-3</v>
      </c>
      <c r="AB226" s="191">
        <v>2.7310235999999999</v>
      </c>
      <c r="AC226" s="191">
        <v>6.4222324999999997E-2</v>
      </c>
      <c r="AD226" s="191">
        <v>0.33338991000000001</v>
      </c>
      <c r="AE226" s="76">
        <v>7.0530004999999998E-6</v>
      </c>
      <c r="AF226" s="76">
        <v>1.6511215E-8</v>
      </c>
      <c r="AG226" s="20">
        <v>0.12030407999999999</v>
      </c>
      <c r="AH226" s="20"/>
      <c r="AK226" s="20"/>
      <c r="AL226" s="20"/>
      <c r="AM226" s="20"/>
      <c r="AN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row>
    <row r="227" spans="2:129" x14ac:dyDescent="0.15">
      <c r="B227" s="77" t="s">
        <v>3039</v>
      </c>
      <c r="D227" s="84" t="s">
        <v>38</v>
      </c>
      <c r="E227" s="201" t="s">
        <v>3040</v>
      </c>
      <c r="F227" s="202">
        <f t="shared" si="55"/>
        <v>5.1198346121999999E-2</v>
      </c>
      <c r="G227" s="202">
        <f t="shared" si="56"/>
        <v>6.3008048500000002E-3</v>
      </c>
      <c r="H227" s="202">
        <f t="shared" si="57"/>
        <v>1.3425312781999999E-2</v>
      </c>
      <c r="I227" s="202">
        <f t="shared" si="58"/>
        <v>8.2110084899999995E-3</v>
      </c>
      <c r="J227" s="201">
        <v>2.3261219999999999E-2</v>
      </c>
      <c r="K227" s="201">
        <v>9.5052209999999995E-3</v>
      </c>
      <c r="L227" s="201">
        <v>3.8208082999999999E-3</v>
      </c>
      <c r="M227" s="201">
        <v>1.7351454999999999E-4</v>
      </c>
      <c r="N227" s="201">
        <v>4.6702080000000003E-3</v>
      </c>
      <c r="O227" s="201">
        <v>1.4570823000000001E-3</v>
      </c>
      <c r="P227" s="201">
        <v>9.9283482000000003E-5</v>
      </c>
      <c r="Q227" s="201">
        <v>8.0272638999999998E-4</v>
      </c>
      <c r="R227" s="201">
        <v>0</v>
      </c>
      <c r="S227" s="201">
        <v>0</v>
      </c>
      <c r="T227" s="201">
        <v>0</v>
      </c>
      <c r="U227" s="201">
        <v>7.4082821E-3</v>
      </c>
      <c r="W227" s="246">
        <f t="shared" si="59"/>
        <v>0.17230533333333331</v>
      </c>
      <c r="X227" s="191">
        <v>4.1583914999999996</v>
      </c>
      <c r="Y227" s="191">
        <v>2.0054517999999999</v>
      </c>
      <c r="Z227" s="191">
        <v>6.8094612999999998E-2</v>
      </c>
      <c r="AA227" s="191">
        <v>3.3075277999999999E-4</v>
      </c>
      <c r="AB227" s="191">
        <v>2.0488249999999999</v>
      </c>
      <c r="AC227" s="191">
        <v>4.8507324999999997E-3</v>
      </c>
      <c r="AD227" s="191">
        <v>3.0838542E-2</v>
      </c>
      <c r="AE227" s="76">
        <v>3.5507314000000002E-7</v>
      </c>
      <c r="AF227" s="76">
        <v>1.4887709999999999E-9</v>
      </c>
      <c r="AG227" s="20">
        <v>1.6954103000000002E-2</v>
      </c>
      <c r="AH227" s="20"/>
      <c r="AK227" s="20"/>
      <c r="AL227" s="20"/>
      <c r="AM227" s="20"/>
      <c r="AN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row>
    <row r="228" spans="2:129" x14ac:dyDescent="0.15">
      <c r="B228" s="77" t="s">
        <v>3041</v>
      </c>
      <c r="D228" s="84" t="s">
        <v>38</v>
      </c>
      <c r="E228" s="201" t="s">
        <v>3042</v>
      </c>
      <c r="F228" s="202">
        <f t="shared" si="55"/>
        <v>0.92057061079000002</v>
      </c>
      <c r="G228" s="202">
        <f t="shared" si="56"/>
        <v>4.3653203800000005E-2</v>
      </c>
      <c r="H228" s="202">
        <f t="shared" si="57"/>
        <v>0.11578432879</v>
      </c>
      <c r="I228" s="202">
        <f t="shared" si="58"/>
        <v>0.63701050819999994</v>
      </c>
      <c r="J228" s="201">
        <v>0.12412257</v>
      </c>
      <c r="K228" s="201">
        <v>8.5527990999999998E-2</v>
      </c>
      <c r="L228" s="201">
        <v>2.9657946000000001E-2</v>
      </c>
      <c r="M228" s="201">
        <v>1.6293257000000001E-3</v>
      </c>
      <c r="N228" s="201">
        <v>3.2209478E-2</v>
      </c>
      <c r="O228" s="201">
        <v>9.8144001000000005E-3</v>
      </c>
      <c r="P228" s="201">
        <v>5.9839178999999997E-4</v>
      </c>
      <c r="Q228" s="201">
        <v>5.2936182E-3</v>
      </c>
      <c r="R228" s="201">
        <v>0</v>
      </c>
      <c r="S228" s="201">
        <v>0</v>
      </c>
      <c r="T228" s="201">
        <v>0</v>
      </c>
      <c r="U228" s="201">
        <v>0.63171688999999998</v>
      </c>
      <c r="W228" s="246">
        <f t="shared" si="59"/>
        <v>0.91942644444444444</v>
      </c>
      <c r="X228" s="191">
        <v>14.701138</v>
      </c>
      <c r="Y228" s="191">
        <v>11.081042999999999</v>
      </c>
      <c r="Z228" s="191">
        <v>0.49403972000000002</v>
      </c>
      <c r="AA228" s="191">
        <v>0.67858034</v>
      </c>
      <c r="AB228" s="191">
        <v>2.0996134</v>
      </c>
      <c r="AC228" s="191">
        <v>4.2283367000000002E-2</v>
      </c>
      <c r="AD228" s="191">
        <v>0.30557828999999997</v>
      </c>
      <c r="AE228" s="76">
        <v>3.0141622E-6</v>
      </c>
      <c r="AF228" s="76">
        <v>3.1111174000000002E-8</v>
      </c>
      <c r="AG228" s="20">
        <v>7.8211374E-2</v>
      </c>
      <c r="AH228" s="20"/>
      <c r="AK228" s="20"/>
      <c r="AL228" s="20"/>
      <c r="AM228" s="20"/>
      <c r="AN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row>
    <row r="229" spans="2:129" x14ac:dyDescent="0.15">
      <c r="B229" s="20"/>
      <c r="E229" s="20"/>
      <c r="F229" s="20"/>
      <c r="G229" s="20"/>
      <c r="H229" s="20"/>
      <c r="I229" s="20"/>
      <c r="J229" s="20"/>
      <c r="K229" s="20"/>
      <c r="L229" s="20"/>
      <c r="M229" s="20"/>
      <c r="N229" s="20"/>
      <c r="O229" s="20"/>
      <c r="P229" s="20"/>
      <c r="Q229" s="20"/>
      <c r="R229" s="20"/>
      <c r="S229" s="20"/>
      <c r="T229" s="20"/>
      <c r="U229" s="20"/>
      <c r="V229" s="75"/>
      <c r="W229" s="20"/>
      <c r="X229" s="20"/>
      <c r="Y229" s="20"/>
      <c r="Z229" s="20"/>
      <c r="AA229" s="20"/>
      <c r="AB229" s="20"/>
      <c r="AC229" s="20"/>
      <c r="AD229" s="20"/>
      <c r="AE229" s="20"/>
      <c r="AF229" s="20"/>
      <c r="AG229" s="20"/>
      <c r="AH229" s="20"/>
      <c r="AK229" s="20"/>
      <c r="AL229" s="20"/>
      <c r="AM229" s="20"/>
      <c r="AN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row>
    <row r="230" spans="2:129" x14ac:dyDescent="0.15">
      <c r="B230" s="67" t="s">
        <v>3043</v>
      </c>
      <c r="C230" s="114" t="s">
        <v>3044</v>
      </c>
      <c r="D230" s="73"/>
      <c r="E230" s="20"/>
      <c r="F230" s="20"/>
      <c r="G230" s="20"/>
      <c r="H230" s="20"/>
      <c r="I230" s="20"/>
      <c r="J230" s="20"/>
      <c r="K230" s="20"/>
      <c r="L230" s="20"/>
      <c r="M230" s="20"/>
      <c r="N230" s="20"/>
      <c r="O230" s="20"/>
      <c r="P230" s="20"/>
      <c r="Q230" s="20"/>
      <c r="R230" s="20"/>
      <c r="S230" s="20"/>
      <c r="T230" s="20"/>
      <c r="U230" s="20"/>
      <c r="V230" s="75"/>
      <c r="W230" s="20"/>
      <c r="X230" s="20"/>
      <c r="Y230" s="20"/>
      <c r="Z230" s="20"/>
      <c r="AA230" s="20"/>
      <c r="AB230" s="20"/>
      <c r="AC230" s="20"/>
      <c r="AD230" s="20"/>
      <c r="AE230" s="20"/>
      <c r="AF230" s="20"/>
      <c r="AG230" s="20"/>
      <c r="AH230" s="20"/>
      <c r="AK230" s="20"/>
      <c r="AL230" s="20"/>
      <c r="AM230" s="20"/>
      <c r="AN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row>
    <row r="231" spans="2:129" x14ac:dyDescent="0.15">
      <c r="B231" s="77" t="s">
        <v>3045</v>
      </c>
      <c r="D231" s="84" t="s">
        <v>38</v>
      </c>
      <c r="E231" s="201" t="s">
        <v>3046</v>
      </c>
      <c r="F231" s="202">
        <f t="shared" ref="F231:F285" si="60">G231+H231+I231+J231</f>
        <v>0.36720040861999997</v>
      </c>
      <c r="G231" s="202">
        <f t="shared" ref="G231:G285" si="61">M231+N231+O231</f>
        <v>2.8564254130000001E-2</v>
      </c>
      <c r="H231" s="202">
        <f t="shared" ref="H231:H285" si="62">K231+L231+P231</f>
        <v>6.6590774189999993E-2</v>
      </c>
      <c r="I231" s="202">
        <f t="shared" ref="I231:I285" si="63">Q231+IF(R231="x",0,R231)+IF(S231="x",0,S231)+IF(T231="x",0,T231)+U231</f>
        <v>0.19765496929999998</v>
      </c>
      <c r="J231" s="201">
        <v>7.4390411000000004E-2</v>
      </c>
      <c r="K231" s="201">
        <v>4.4609233999999998E-2</v>
      </c>
      <c r="L231" s="201">
        <v>2.1588795000000001E-2</v>
      </c>
      <c r="M231" s="201">
        <v>6.4130592999999997E-4</v>
      </c>
      <c r="N231" s="201">
        <v>2.2248158000000001E-2</v>
      </c>
      <c r="O231" s="201">
        <v>5.6747901999999999E-3</v>
      </c>
      <c r="P231" s="201">
        <v>3.9274519000000001E-4</v>
      </c>
      <c r="Q231" s="201">
        <v>3.7273892999999999E-3</v>
      </c>
      <c r="R231" s="201">
        <v>0</v>
      </c>
      <c r="S231" s="201">
        <v>0</v>
      </c>
      <c r="T231" s="201">
        <v>0</v>
      </c>
      <c r="U231" s="201">
        <v>0.19392757999999999</v>
      </c>
      <c r="W231" s="246">
        <f t="shared" ref="W231:W285" si="64">J231/0.135</f>
        <v>0.55104008148148143</v>
      </c>
      <c r="X231" s="191">
        <v>21.904995</v>
      </c>
      <c r="Y231" s="191">
        <v>5.5606610999999999</v>
      </c>
      <c r="Z231" s="191">
        <v>0.38963648000000001</v>
      </c>
      <c r="AA231" s="191">
        <v>7.4618326999999999E-4</v>
      </c>
      <c r="AB231" s="191">
        <v>15.757801000000001</v>
      </c>
      <c r="AC231" s="191">
        <v>3.3872337000000002E-2</v>
      </c>
      <c r="AD231" s="191">
        <v>0.16227774</v>
      </c>
      <c r="AE231" s="76">
        <v>1.6967731E-6</v>
      </c>
      <c r="AF231" s="76">
        <v>2.1794858999999999E-8</v>
      </c>
      <c r="AG231" s="20">
        <v>4.0453461000000003E-2</v>
      </c>
      <c r="AH231" s="20"/>
      <c r="AK231" s="20"/>
      <c r="AL231" s="20"/>
      <c r="AM231" s="20"/>
      <c r="AN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row>
    <row r="232" spans="2:129" x14ac:dyDescent="0.15">
      <c r="B232" s="77" t="s">
        <v>3047</v>
      </c>
      <c r="D232" s="84" t="s">
        <v>38</v>
      </c>
      <c r="E232" s="201" t="s">
        <v>3048</v>
      </c>
      <c r="F232" s="202">
        <f t="shared" si="60"/>
        <v>0.20859437021999999</v>
      </c>
      <c r="G232" s="202">
        <f t="shared" si="61"/>
        <v>2.2778889279999999E-2</v>
      </c>
      <c r="H232" s="202">
        <f t="shared" si="62"/>
        <v>0.13779523901000001</v>
      </c>
      <c r="I232" s="202">
        <f t="shared" si="63"/>
        <v>2.2580119300000001E-3</v>
      </c>
      <c r="J232" s="201">
        <v>4.5762230000000001E-2</v>
      </c>
      <c r="K232" s="201">
        <v>9.3490309999999993E-2</v>
      </c>
      <c r="L232" s="201">
        <v>4.3337484000000003E-2</v>
      </c>
      <c r="M232" s="201">
        <v>4.0084828E-4</v>
      </c>
      <c r="N232" s="201">
        <v>1.0400219E-2</v>
      </c>
      <c r="O232" s="201">
        <v>1.1977822000000001E-2</v>
      </c>
      <c r="P232" s="201">
        <v>9.6744501000000001E-4</v>
      </c>
      <c r="Q232" s="201">
        <v>1.9289271E-3</v>
      </c>
      <c r="R232" s="201">
        <v>0</v>
      </c>
      <c r="S232" s="201">
        <v>0</v>
      </c>
      <c r="T232" s="201">
        <v>0</v>
      </c>
      <c r="U232" s="201">
        <v>3.2908482999999999E-4</v>
      </c>
      <c r="W232" s="246">
        <f t="shared" si="64"/>
        <v>0.33897948148148149</v>
      </c>
      <c r="X232" s="191">
        <v>29.562947000000001</v>
      </c>
      <c r="Y232" s="191">
        <v>2.980623</v>
      </c>
      <c r="Z232" s="191">
        <v>0.14768936999999999</v>
      </c>
      <c r="AA232" s="191">
        <v>3.6540514E-4</v>
      </c>
      <c r="AB232" s="191">
        <v>26.352713000000001</v>
      </c>
      <c r="AC232" s="191">
        <v>1.0804945999999999E-2</v>
      </c>
      <c r="AD232" s="191">
        <v>7.0751540000000002E-2</v>
      </c>
      <c r="AE232" s="76">
        <v>1.7835048E-6</v>
      </c>
      <c r="AF232" s="76">
        <v>2.1176118999999999E-8</v>
      </c>
      <c r="AG232" s="20">
        <v>2.3766361999999999E-2</v>
      </c>
      <c r="AH232" s="20"/>
      <c r="AK232" s="20"/>
      <c r="AL232" s="20"/>
      <c r="AM232" s="20"/>
      <c r="AN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row>
    <row r="233" spans="2:129" x14ac:dyDescent="0.15">
      <c r="B233" s="77" t="s">
        <v>3049</v>
      </c>
      <c r="C233" s="83"/>
      <c r="D233" s="84" t="s">
        <v>38</v>
      </c>
      <c r="E233" s="201" t="s">
        <v>3050</v>
      </c>
      <c r="F233" s="202">
        <f t="shared" si="60"/>
        <v>0.20223280654000003</v>
      </c>
      <c r="G233" s="202">
        <f t="shared" si="61"/>
        <v>1.8803201130000002E-2</v>
      </c>
      <c r="H233" s="202">
        <f t="shared" si="62"/>
        <v>6.4337350110000011E-2</v>
      </c>
      <c r="I233" s="202">
        <f t="shared" si="63"/>
        <v>6.2281324300000003E-2</v>
      </c>
      <c r="J233" s="201">
        <v>5.6810931000000002E-2</v>
      </c>
      <c r="K233" s="201">
        <v>3.9273539000000003E-2</v>
      </c>
      <c r="L233" s="201">
        <v>2.4764516E-2</v>
      </c>
      <c r="M233" s="201">
        <v>4.9319592999999995E-4</v>
      </c>
      <c r="N233" s="201">
        <v>1.3426284E-2</v>
      </c>
      <c r="O233" s="201">
        <v>4.8837211999999998E-3</v>
      </c>
      <c r="P233" s="201">
        <v>2.9929510999999998E-4</v>
      </c>
      <c r="Q233" s="201">
        <v>2.8930063000000002E-3</v>
      </c>
      <c r="R233" s="201">
        <v>0</v>
      </c>
      <c r="S233" s="201">
        <v>0</v>
      </c>
      <c r="T233" s="201">
        <v>0</v>
      </c>
      <c r="U233" s="201">
        <v>5.9388318000000002E-2</v>
      </c>
      <c r="W233" s="246">
        <f t="shared" si="64"/>
        <v>0.42082171111111111</v>
      </c>
      <c r="X233" s="191">
        <v>26.256578999999999</v>
      </c>
      <c r="Y233" s="191">
        <v>4.0296045999999999</v>
      </c>
      <c r="Z233" s="191">
        <v>0.75917645</v>
      </c>
      <c r="AA233" s="191">
        <v>5.0975173000000003E-4</v>
      </c>
      <c r="AB233" s="191">
        <v>21.24334</v>
      </c>
      <c r="AC233" s="191">
        <v>1.9780314E-2</v>
      </c>
      <c r="AD233" s="191">
        <v>0.20416869000000001</v>
      </c>
      <c r="AE233" s="76">
        <v>1.0931211000000001E-6</v>
      </c>
      <c r="AF233" s="76">
        <v>1.7038170999999998E-8</v>
      </c>
      <c r="AG233" s="20">
        <v>3.1350398000000002E-2</v>
      </c>
      <c r="AH233" s="20"/>
      <c r="AK233" s="20"/>
      <c r="AL233" s="20"/>
      <c r="AM233" s="20"/>
      <c r="AN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row>
    <row r="234" spans="2:129" x14ac:dyDescent="0.15">
      <c r="B234" s="77" t="s">
        <v>3051</v>
      </c>
      <c r="C234" s="86"/>
      <c r="D234" s="84" t="s">
        <v>38</v>
      </c>
      <c r="E234" s="201" t="s">
        <v>3052</v>
      </c>
      <c r="F234" s="202">
        <f t="shared" si="60"/>
        <v>1.18445015011</v>
      </c>
      <c r="G234" s="202">
        <f t="shared" si="61"/>
        <v>7.7181281199999993E-2</v>
      </c>
      <c r="H234" s="202">
        <f t="shared" si="62"/>
        <v>0.55155106090999995</v>
      </c>
      <c r="I234" s="202">
        <f t="shared" si="63"/>
        <v>0.28479118800000003</v>
      </c>
      <c r="J234" s="201">
        <v>0.27092662000000001</v>
      </c>
      <c r="K234" s="201">
        <v>0.46166364999999998</v>
      </c>
      <c r="L234" s="201">
        <v>8.9490989000000007E-2</v>
      </c>
      <c r="M234" s="201">
        <v>3.3627406000000001E-3</v>
      </c>
      <c r="N234" s="201">
        <v>6.7685603999999996E-2</v>
      </c>
      <c r="O234" s="201">
        <v>6.1329365999999996E-3</v>
      </c>
      <c r="P234" s="201">
        <v>3.9642190999999999E-4</v>
      </c>
      <c r="Q234" s="201">
        <v>1.1218407999999999E-2</v>
      </c>
      <c r="R234" s="201">
        <v>0</v>
      </c>
      <c r="S234" s="201">
        <v>0</v>
      </c>
      <c r="T234" s="201">
        <v>0</v>
      </c>
      <c r="U234" s="201">
        <v>0.27357278000000002</v>
      </c>
      <c r="W234" s="246">
        <f t="shared" si="64"/>
        <v>2.0068638518518518</v>
      </c>
      <c r="X234" s="191">
        <v>125.84511999999999</v>
      </c>
      <c r="Y234" s="191">
        <v>23.122986999999998</v>
      </c>
      <c r="Z234" s="191">
        <v>1.7205013</v>
      </c>
      <c r="AA234" s="191">
        <v>2.4413312999999998E-3</v>
      </c>
      <c r="AB234" s="191">
        <v>100.24705</v>
      </c>
      <c r="AC234" s="191">
        <v>0.11481062</v>
      </c>
      <c r="AD234" s="191">
        <v>0.63733523999999997</v>
      </c>
      <c r="AE234" s="76">
        <v>5.2412735000000001E-6</v>
      </c>
      <c r="AF234" s="76">
        <v>5.3165369000000002E-8</v>
      </c>
      <c r="AG234" s="20">
        <v>0.17136172</v>
      </c>
      <c r="AH234" s="20"/>
      <c r="AK234" s="20"/>
      <c r="AL234" s="20"/>
      <c r="AM234" s="20"/>
      <c r="AN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row>
    <row r="235" spans="2:129" x14ac:dyDescent="0.15">
      <c r="B235" s="77" t="s">
        <v>3053</v>
      </c>
      <c r="C235" s="83"/>
      <c r="D235" s="84" t="s">
        <v>38</v>
      </c>
      <c r="E235" s="201" t="s">
        <v>3054</v>
      </c>
      <c r="F235" s="202">
        <f t="shared" si="60"/>
        <v>0.54674975160000006</v>
      </c>
      <c r="G235" s="202">
        <f t="shared" si="61"/>
        <v>8.5541272900000007E-2</v>
      </c>
      <c r="H235" s="202">
        <f t="shared" si="62"/>
        <v>0.1540298007</v>
      </c>
      <c r="I235" s="202">
        <f t="shared" si="63"/>
        <v>1.3492697999999999E-2</v>
      </c>
      <c r="J235" s="201">
        <v>0.29368598000000001</v>
      </c>
      <c r="K235" s="201">
        <v>0.13577692</v>
      </c>
      <c r="L235" s="201">
        <v>1.6932361E-2</v>
      </c>
      <c r="M235" s="201">
        <v>1.9383909E-3</v>
      </c>
      <c r="N235" s="201">
        <v>6.9752513000000002E-2</v>
      </c>
      <c r="O235" s="201">
        <v>1.3850369E-2</v>
      </c>
      <c r="P235" s="201">
        <v>1.3205197000000001E-3</v>
      </c>
      <c r="Q235" s="201">
        <v>1.0105520999999999E-2</v>
      </c>
      <c r="R235" s="201">
        <v>0</v>
      </c>
      <c r="S235" s="201">
        <v>0</v>
      </c>
      <c r="T235" s="201">
        <v>0</v>
      </c>
      <c r="U235" s="201">
        <v>3.3871769999999999E-3</v>
      </c>
      <c r="W235" s="246">
        <f t="shared" si="64"/>
        <v>2.1754517037037036</v>
      </c>
      <c r="X235" s="191">
        <v>43.499823999999997</v>
      </c>
      <c r="Y235" s="191">
        <v>24.260867000000001</v>
      </c>
      <c r="Z235" s="191">
        <v>1.4667531</v>
      </c>
      <c r="AA235" s="191">
        <v>2.1669378000000001E-3</v>
      </c>
      <c r="AB235" s="191">
        <v>17.027280999999999</v>
      </c>
      <c r="AC235" s="191">
        <v>0.11057807</v>
      </c>
      <c r="AD235" s="191">
        <v>0.63217800999999996</v>
      </c>
      <c r="AE235" s="76">
        <v>4.8739418000000001E-6</v>
      </c>
      <c r="AF235" s="76">
        <v>5.9160279000000001E-8</v>
      </c>
      <c r="AG235" s="20">
        <v>0.17192903000000001</v>
      </c>
      <c r="AH235" s="20"/>
      <c r="AK235" s="20"/>
      <c r="AL235" s="20"/>
      <c r="AM235" s="20"/>
      <c r="AN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row>
    <row r="236" spans="2:129" x14ac:dyDescent="0.15">
      <c r="B236" s="77" t="s">
        <v>3055</v>
      </c>
      <c r="C236" s="75"/>
      <c r="D236" s="84" t="s">
        <v>38</v>
      </c>
      <c r="E236" s="201" t="s">
        <v>3056</v>
      </c>
      <c r="F236" s="202">
        <f t="shared" si="60"/>
        <v>0.47134188613</v>
      </c>
      <c r="G236" s="202">
        <f t="shared" si="61"/>
        <v>8.2601526300000006E-2</v>
      </c>
      <c r="H236" s="202">
        <f t="shared" si="62"/>
        <v>0.19219158562999999</v>
      </c>
      <c r="I236" s="202">
        <f t="shared" si="63"/>
        <v>1.5232924200000001E-2</v>
      </c>
      <c r="J236" s="201">
        <v>0.18131585</v>
      </c>
      <c r="K236" s="201">
        <v>9.3838228999999995E-2</v>
      </c>
      <c r="L236" s="201">
        <v>9.7616877000000005E-2</v>
      </c>
      <c r="M236" s="201">
        <v>1.9029172999999999E-3</v>
      </c>
      <c r="N236" s="201">
        <v>6.6934033000000004E-2</v>
      </c>
      <c r="O236" s="201">
        <v>1.3764576000000001E-2</v>
      </c>
      <c r="P236" s="201">
        <v>7.3647963000000004E-4</v>
      </c>
      <c r="Q236" s="201">
        <v>1.1896488E-2</v>
      </c>
      <c r="R236" s="201">
        <v>0</v>
      </c>
      <c r="S236" s="201">
        <v>0</v>
      </c>
      <c r="T236" s="201">
        <v>0</v>
      </c>
      <c r="U236" s="201">
        <v>3.3364362E-3</v>
      </c>
      <c r="W236" s="246">
        <f t="shared" si="64"/>
        <v>1.3430803703703702</v>
      </c>
      <c r="X236" s="191">
        <v>37.302864</v>
      </c>
      <c r="Y236" s="191">
        <v>18.299092999999999</v>
      </c>
      <c r="Z236" s="191">
        <v>1.0905372</v>
      </c>
      <c r="AA236" s="191">
        <v>2.708673E-3</v>
      </c>
      <c r="AB236" s="191">
        <v>17.285322000000001</v>
      </c>
      <c r="AC236" s="191">
        <v>8.8270584999999999E-2</v>
      </c>
      <c r="AD236" s="191">
        <v>0.53693241000000003</v>
      </c>
      <c r="AE236" s="76">
        <v>3.4059121000000001E-6</v>
      </c>
      <c r="AF236" s="76">
        <v>1.2291955E-7</v>
      </c>
      <c r="AG236" s="20">
        <v>0.12790718000000001</v>
      </c>
      <c r="AH236" s="20"/>
      <c r="AK236" s="20"/>
      <c r="AL236" s="20"/>
      <c r="AM236" s="20"/>
      <c r="AN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row>
    <row r="237" spans="2:129" ht="13.25" customHeight="1" x14ac:dyDescent="0.15">
      <c r="B237" s="77" t="s">
        <v>3057</v>
      </c>
      <c r="C237" s="75"/>
      <c r="D237" s="84" t="s">
        <v>38</v>
      </c>
      <c r="E237" s="201" t="s">
        <v>3058</v>
      </c>
      <c r="F237" s="202">
        <f t="shared" si="60"/>
        <v>0.48517857605000003</v>
      </c>
      <c r="G237" s="202">
        <f t="shared" si="61"/>
        <v>8.6519705200000005E-2</v>
      </c>
      <c r="H237" s="202">
        <f t="shared" si="62"/>
        <v>0.19542997085</v>
      </c>
      <c r="I237" s="202">
        <f t="shared" si="63"/>
        <v>1.565186E-2</v>
      </c>
      <c r="J237" s="201">
        <v>0.18757704</v>
      </c>
      <c r="K237" s="201">
        <v>9.6816050000000001E-2</v>
      </c>
      <c r="L237" s="201">
        <v>9.7799662999999995E-2</v>
      </c>
      <c r="M237" s="201">
        <v>1.9262022E-3</v>
      </c>
      <c r="N237" s="201">
        <v>7.0408005999999995E-2</v>
      </c>
      <c r="O237" s="201">
        <v>1.4185497E-2</v>
      </c>
      <c r="P237" s="201">
        <v>8.1425785000000005E-4</v>
      </c>
      <c r="Q237" s="201">
        <v>1.2179864E-2</v>
      </c>
      <c r="R237" s="201">
        <v>0</v>
      </c>
      <c r="S237" s="201">
        <v>0</v>
      </c>
      <c r="T237" s="201">
        <v>0</v>
      </c>
      <c r="U237" s="201">
        <v>3.4719960000000002E-3</v>
      </c>
      <c r="W237" s="246">
        <f t="shared" si="64"/>
        <v>1.3894595555555556</v>
      </c>
      <c r="X237" s="191">
        <v>38.090913</v>
      </c>
      <c r="Y237" s="191">
        <v>18.880925999999999</v>
      </c>
      <c r="Z237" s="191">
        <v>1.1977667000000001</v>
      </c>
      <c r="AA237" s="191">
        <v>2.8090591000000001E-3</v>
      </c>
      <c r="AB237" s="191">
        <v>17.324656999999998</v>
      </c>
      <c r="AC237" s="191">
        <v>9.7816645999999993E-2</v>
      </c>
      <c r="AD237" s="191">
        <v>0.58693653000000001</v>
      </c>
      <c r="AE237" s="76">
        <v>3.5596851000000001E-6</v>
      </c>
      <c r="AF237" s="76">
        <v>1.2318633999999999E-7</v>
      </c>
      <c r="AG237" s="20">
        <v>0.13041800000000001</v>
      </c>
      <c r="AH237" s="20"/>
      <c r="AK237" s="20"/>
      <c r="AL237" s="20"/>
      <c r="AM237" s="20"/>
      <c r="AN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row>
    <row r="238" spans="2:129" ht="13.25" customHeight="1" x14ac:dyDescent="0.15">
      <c r="B238" s="77" t="s">
        <v>3059</v>
      </c>
      <c r="C238" s="86"/>
      <c r="D238" s="84" t="s">
        <v>38</v>
      </c>
      <c r="E238" s="201" t="s">
        <v>3060</v>
      </c>
      <c r="F238" s="202">
        <f t="shared" si="60"/>
        <v>0.39258955454000005</v>
      </c>
      <c r="G238" s="202">
        <f t="shared" si="61"/>
        <v>3.3788740390000002E-2</v>
      </c>
      <c r="H238" s="202">
        <f t="shared" si="62"/>
        <v>5.2010321550000002E-2</v>
      </c>
      <c r="I238" s="202">
        <f t="shared" si="63"/>
        <v>0.23301438260000001</v>
      </c>
      <c r="J238" s="201">
        <v>7.3776110000000006E-2</v>
      </c>
      <c r="K238" s="201">
        <v>4.4032515000000001E-2</v>
      </c>
      <c r="L238" s="201">
        <v>7.5036275999999999E-3</v>
      </c>
      <c r="M238" s="201">
        <v>4.9531849000000001E-4</v>
      </c>
      <c r="N238" s="201">
        <v>2.8846718E-2</v>
      </c>
      <c r="O238" s="201">
        <v>4.4467038999999996E-3</v>
      </c>
      <c r="P238" s="201">
        <v>4.7417895000000001E-4</v>
      </c>
      <c r="Q238" s="201">
        <v>2.2857225999999998E-3</v>
      </c>
      <c r="R238" s="201">
        <v>0</v>
      </c>
      <c r="S238" s="201">
        <v>0</v>
      </c>
      <c r="T238" s="201">
        <v>0</v>
      </c>
      <c r="U238" s="201">
        <v>0.23072866</v>
      </c>
      <c r="W238" s="246">
        <f t="shared" si="64"/>
        <v>0.54648970370370376</v>
      </c>
      <c r="X238" s="191">
        <v>14.328104</v>
      </c>
      <c r="Y238" s="191">
        <v>6.4536595999999999</v>
      </c>
      <c r="Z238" s="191">
        <v>0.69451419000000003</v>
      </c>
      <c r="AA238" s="191">
        <v>7.3857052000000001E-4</v>
      </c>
      <c r="AB238" s="191">
        <v>6.8211446000000002</v>
      </c>
      <c r="AC238" s="191">
        <v>6.0316359999999999E-2</v>
      </c>
      <c r="AD238" s="191">
        <v>0.29773036000000003</v>
      </c>
      <c r="AE238" s="76">
        <v>2.1754808999999999E-6</v>
      </c>
      <c r="AF238" s="76">
        <v>1.9705267999999999E-8</v>
      </c>
      <c r="AG238" s="20">
        <v>3.7726671000000003E-2</v>
      </c>
      <c r="AH238" s="20"/>
      <c r="AK238" s="20"/>
      <c r="AL238" s="20"/>
      <c r="AM238" s="20"/>
      <c r="AN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row>
    <row r="239" spans="2:129" x14ac:dyDescent="0.15">
      <c r="B239" s="77" t="s">
        <v>3061</v>
      </c>
      <c r="C239" s="86"/>
      <c r="D239" s="84" t="s">
        <v>38</v>
      </c>
      <c r="E239" s="201" t="s">
        <v>3062</v>
      </c>
      <c r="F239" s="202">
        <f t="shared" si="60"/>
        <v>0.14139964906000002</v>
      </c>
      <c r="G239" s="202">
        <f t="shared" si="61"/>
        <v>2.1393597200000003E-2</v>
      </c>
      <c r="H239" s="202">
        <f t="shared" si="62"/>
        <v>4.4803671960000006E-2</v>
      </c>
      <c r="I239" s="202">
        <f t="shared" si="63"/>
        <v>3.6819849E-3</v>
      </c>
      <c r="J239" s="201">
        <v>7.1520395E-2</v>
      </c>
      <c r="K239" s="201">
        <v>2.2917957999999999E-2</v>
      </c>
      <c r="L239" s="201">
        <v>2.1551184000000001E-2</v>
      </c>
      <c r="M239" s="201">
        <v>5.1851610000000004E-4</v>
      </c>
      <c r="N239" s="201">
        <v>1.6938646000000002E-2</v>
      </c>
      <c r="O239" s="201">
        <v>3.9364350999999999E-3</v>
      </c>
      <c r="P239" s="201">
        <v>3.3452995999999998E-4</v>
      </c>
      <c r="Q239" s="201">
        <v>2.5658625000000001E-3</v>
      </c>
      <c r="R239" s="201">
        <v>0</v>
      </c>
      <c r="S239" s="201">
        <v>0</v>
      </c>
      <c r="T239" s="201">
        <v>0</v>
      </c>
      <c r="U239" s="201">
        <v>1.1161223999999999E-3</v>
      </c>
      <c r="W239" s="246">
        <f t="shared" si="64"/>
        <v>0.52978070370370367</v>
      </c>
      <c r="X239" s="191">
        <v>21.457934000000002</v>
      </c>
      <c r="Y239" s="191">
        <v>4.5842309999999999</v>
      </c>
      <c r="Z239" s="191">
        <v>0.29881492999999998</v>
      </c>
      <c r="AA239" s="191">
        <v>6.1056355000000003E-4</v>
      </c>
      <c r="AB239" s="191">
        <v>16.407454999999999</v>
      </c>
      <c r="AC239" s="191">
        <v>2.4453000999999999E-2</v>
      </c>
      <c r="AD239" s="191">
        <v>0.14236952</v>
      </c>
      <c r="AE239" s="76">
        <v>1.1838178999999999E-6</v>
      </c>
      <c r="AF239" s="76">
        <v>2.747275E-8</v>
      </c>
      <c r="AG239" s="20">
        <v>3.3127452000000002E-2</v>
      </c>
      <c r="AH239" s="20"/>
      <c r="AK239" s="20"/>
      <c r="AL239" s="20"/>
      <c r="AM239" s="20"/>
      <c r="AN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row>
    <row r="240" spans="2:129" x14ac:dyDescent="0.15">
      <c r="B240" s="77" t="s">
        <v>3063</v>
      </c>
      <c r="C240" s="86"/>
      <c r="D240" s="84" t="s">
        <v>38</v>
      </c>
      <c r="E240" s="201" t="s">
        <v>3064</v>
      </c>
      <c r="F240" s="202">
        <f t="shared" si="60"/>
        <v>0.26385504289</v>
      </c>
      <c r="G240" s="202">
        <f t="shared" si="61"/>
        <v>3.0166222289999999E-2</v>
      </c>
      <c r="H240" s="202">
        <f t="shared" si="62"/>
        <v>0.1403541629</v>
      </c>
      <c r="I240" s="202">
        <f t="shared" si="63"/>
        <v>3.5955116999999998E-3</v>
      </c>
      <c r="J240" s="201">
        <v>8.9739146000000006E-2</v>
      </c>
      <c r="K240" s="201">
        <v>9.9542040999999998E-2</v>
      </c>
      <c r="L240" s="201">
        <v>3.9948809000000002E-2</v>
      </c>
      <c r="M240" s="201">
        <v>5.5932029000000001E-4</v>
      </c>
      <c r="N240" s="201">
        <v>1.6512287E-2</v>
      </c>
      <c r="O240" s="201">
        <v>1.3094615E-2</v>
      </c>
      <c r="P240" s="201">
        <v>8.6331289999999996E-4</v>
      </c>
      <c r="Q240" s="201">
        <v>2.5013315E-3</v>
      </c>
      <c r="R240" s="201">
        <v>0</v>
      </c>
      <c r="S240" s="201">
        <v>0</v>
      </c>
      <c r="T240" s="201">
        <v>0</v>
      </c>
      <c r="U240" s="201">
        <v>1.0941802E-3</v>
      </c>
      <c r="W240" s="246">
        <f t="shared" si="64"/>
        <v>0.66473441481481477</v>
      </c>
      <c r="X240" s="191">
        <v>21.502445000000002</v>
      </c>
      <c r="Y240" s="191">
        <v>4.6228854999999998</v>
      </c>
      <c r="Z240" s="191">
        <v>0.27171919999999999</v>
      </c>
      <c r="AA240" s="191">
        <v>5.6965887999999997E-4</v>
      </c>
      <c r="AB240" s="191">
        <v>16.455916999999999</v>
      </c>
      <c r="AC240" s="191">
        <v>2.2444283999999998E-2</v>
      </c>
      <c r="AD240" s="191">
        <v>0.12890858999999999</v>
      </c>
      <c r="AE240" s="76">
        <v>1.9201515000000001E-6</v>
      </c>
      <c r="AF240" s="76">
        <v>3.3421627000000003E-8</v>
      </c>
      <c r="AG240" s="20">
        <v>3.4398070000000003E-2</v>
      </c>
      <c r="AH240" s="20"/>
      <c r="AK240" s="20"/>
      <c r="AL240" s="20"/>
      <c r="AM240" s="20"/>
      <c r="AN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row>
    <row r="241" spans="2:129" x14ac:dyDescent="0.15">
      <c r="B241" s="77" t="s">
        <v>3065</v>
      </c>
      <c r="C241" s="86"/>
      <c r="D241" s="84" t="s">
        <v>38</v>
      </c>
      <c r="E241" s="201" t="s">
        <v>3066</v>
      </c>
      <c r="F241" s="202">
        <f t="shared" si="60"/>
        <v>1.4788788228</v>
      </c>
      <c r="G241" s="202">
        <f t="shared" si="61"/>
        <v>0.10273917639999999</v>
      </c>
      <c r="H241" s="202">
        <f t="shared" si="62"/>
        <v>0.53930910539999999</v>
      </c>
      <c r="I241" s="202">
        <f t="shared" si="63"/>
        <v>0.399130771</v>
      </c>
      <c r="J241" s="201">
        <v>0.43769976999999999</v>
      </c>
      <c r="K241" s="201">
        <v>0.39639240999999997</v>
      </c>
      <c r="L241" s="201">
        <v>0.14550766000000001</v>
      </c>
      <c r="M241" s="201">
        <v>4.4662753999999997E-3</v>
      </c>
      <c r="N241" s="201">
        <v>0.10771643</v>
      </c>
      <c r="O241" s="201">
        <v>-9.4435290000000009E-3</v>
      </c>
      <c r="P241" s="201">
        <v>-2.5909646000000001E-3</v>
      </c>
      <c r="Q241" s="201">
        <v>1.6060491E-2</v>
      </c>
      <c r="R241" s="201">
        <v>0</v>
      </c>
      <c r="S241" s="201">
        <v>0</v>
      </c>
      <c r="T241" s="201">
        <v>0</v>
      </c>
      <c r="U241" s="201">
        <v>0.38307027999999999</v>
      </c>
      <c r="W241" s="246">
        <f t="shared" si="64"/>
        <v>3.242220518518518</v>
      </c>
      <c r="X241" s="191">
        <v>255.20047</v>
      </c>
      <c r="Y241" s="191">
        <v>32.497259</v>
      </c>
      <c r="Z241" s="191">
        <v>1.7490393</v>
      </c>
      <c r="AA241" s="191">
        <v>3.3900235E-3</v>
      </c>
      <c r="AB241" s="191">
        <v>220.07040000000001</v>
      </c>
      <c r="AC241" s="191">
        <v>0.12368508</v>
      </c>
      <c r="AD241" s="191">
        <v>0.75669295000000003</v>
      </c>
      <c r="AE241" s="76">
        <v>5.5284159E-6</v>
      </c>
      <c r="AF241" s="76">
        <v>1.2169035E-7</v>
      </c>
      <c r="AG241" s="20">
        <v>0.25488100000000002</v>
      </c>
      <c r="AH241" s="20"/>
      <c r="AK241" s="20"/>
      <c r="AL241" s="20"/>
      <c r="AM241" s="20"/>
      <c r="AN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row>
    <row r="242" spans="2:129" x14ac:dyDescent="0.15">
      <c r="B242" s="77" t="s">
        <v>3067</v>
      </c>
      <c r="C242" s="86"/>
      <c r="D242" s="84" t="s">
        <v>38</v>
      </c>
      <c r="E242" s="201" t="s">
        <v>3068</v>
      </c>
      <c r="F242" s="202">
        <f t="shared" si="60"/>
        <v>0.73913941900000002</v>
      </c>
      <c r="G242" s="202">
        <f t="shared" si="61"/>
        <v>8.7234181100000002E-2</v>
      </c>
      <c r="H242" s="202">
        <f t="shared" si="62"/>
        <v>0.45015209880000001</v>
      </c>
      <c r="I242" s="202">
        <f t="shared" si="63"/>
        <v>7.3817591000000004E-3</v>
      </c>
      <c r="J242" s="201">
        <v>0.19437138000000001</v>
      </c>
      <c r="K242" s="201">
        <v>0.37240549000000001</v>
      </c>
      <c r="L242" s="201">
        <v>7.4720506000000006E-2</v>
      </c>
      <c r="M242" s="201">
        <v>1.4777771E-3</v>
      </c>
      <c r="N242" s="201">
        <v>4.7223759999999997E-2</v>
      </c>
      <c r="O242" s="201">
        <v>3.8532643999999998E-2</v>
      </c>
      <c r="P242" s="201">
        <v>3.0261028E-3</v>
      </c>
      <c r="Q242" s="201">
        <v>5.9650259000000004E-3</v>
      </c>
      <c r="R242" s="201">
        <v>0</v>
      </c>
      <c r="S242" s="201">
        <v>0</v>
      </c>
      <c r="T242" s="201">
        <v>0</v>
      </c>
      <c r="U242" s="201">
        <v>1.4167331999999999E-3</v>
      </c>
      <c r="W242" s="246">
        <f t="shared" si="64"/>
        <v>1.4397880000000001</v>
      </c>
      <c r="X242" s="191">
        <v>30.091142999999999</v>
      </c>
      <c r="Y242" s="191">
        <v>12.22349</v>
      </c>
      <c r="Z242" s="191">
        <v>0.82916749000000001</v>
      </c>
      <c r="AA242" s="191">
        <v>1.4871223999999999E-3</v>
      </c>
      <c r="AB242" s="191">
        <v>16.591664999999999</v>
      </c>
      <c r="AC242" s="191">
        <v>6.8318128000000006E-2</v>
      </c>
      <c r="AD242" s="191">
        <v>0.37701510999999999</v>
      </c>
      <c r="AE242" s="76">
        <v>5.6373938E-6</v>
      </c>
      <c r="AF242" s="76">
        <v>4.9069170000000002E-8</v>
      </c>
      <c r="AG242" s="20">
        <v>8.0404893000000005E-2</v>
      </c>
      <c r="AH242" s="20"/>
      <c r="AK242" s="20"/>
      <c r="AL242" s="20"/>
      <c r="AM242" s="20"/>
      <c r="AN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row>
    <row r="243" spans="2:129" x14ac:dyDescent="0.15">
      <c r="B243" s="77" t="s">
        <v>3069</v>
      </c>
      <c r="C243" s="75"/>
      <c r="D243" s="84" t="s">
        <v>38</v>
      </c>
      <c r="E243" s="201" t="s">
        <v>3070</v>
      </c>
      <c r="F243" s="202">
        <f t="shared" si="60"/>
        <v>0.43093773827000004</v>
      </c>
      <c r="G243" s="202">
        <f t="shared" si="61"/>
        <v>4.7400008600000001E-2</v>
      </c>
      <c r="H243" s="202">
        <f t="shared" si="62"/>
        <v>0.15674536907</v>
      </c>
      <c r="I243" s="202">
        <f t="shared" si="63"/>
        <v>1.1007270600000001E-2</v>
      </c>
      <c r="J243" s="201">
        <v>0.21578509000000001</v>
      </c>
      <c r="K243" s="201">
        <v>0.10657792000000001</v>
      </c>
      <c r="L243" s="201">
        <v>4.9658894000000002E-2</v>
      </c>
      <c r="M243" s="201">
        <v>1.2435946E-3</v>
      </c>
      <c r="N243" s="201">
        <v>3.5504353000000002E-2</v>
      </c>
      <c r="O243" s="201">
        <v>1.0652061000000001E-2</v>
      </c>
      <c r="P243" s="201">
        <v>5.0855506999999999E-4</v>
      </c>
      <c r="Q243" s="201">
        <v>8.6889383000000008E-3</v>
      </c>
      <c r="R243" s="201">
        <v>0</v>
      </c>
      <c r="S243" s="201">
        <v>0</v>
      </c>
      <c r="T243" s="201">
        <v>0</v>
      </c>
      <c r="U243" s="201">
        <v>2.3183322999999999E-3</v>
      </c>
      <c r="W243" s="246">
        <f t="shared" si="64"/>
        <v>1.598408074074074</v>
      </c>
      <c r="X243" s="191">
        <v>33.611846999999997</v>
      </c>
      <c r="Y243" s="191">
        <v>13.391362000000001</v>
      </c>
      <c r="Z243" s="191">
        <v>2.6345836999999999</v>
      </c>
      <c r="AA243" s="191">
        <v>1.3100933999999999E-3</v>
      </c>
      <c r="AB243" s="191">
        <v>16.863710000000001</v>
      </c>
      <c r="AC243" s="191">
        <v>4.8834320000000001E-2</v>
      </c>
      <c r="AD243" s="191">
        <v>0.67204684000000003</v>
      </c>
      <c r="AE243" s="76">
        <v>3.0588794999999998E-6</v>
      </c>
      <c r="AF243" s="76">
        <v>5.6027563999999997E-8</v>
      </c>
      <c r="AG243" s="20">
        <v>0.10911970999999999</v>
      </c>
      <c r="AH243" s="20"/>
      <c r="AK243" s="20"/>
      <c r="AL243" s="20"/>
      <c r="AM243" s="20"/>
      <c r="AN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row>
    <row r="244" spans="2:129" x14ac:dyDescent="0.15">
      <c r="B244" s="77" t="s">
        <v>3071</v>
      </c>
      <c r="C244" s="75"/>
      <c r="D244" s="84" t="s">
        <v>38</v>
      </c>
      <c r="E244" s="201" t="s">
        <v>3072</v>
      </c>
      <c r="F244" s="202">
        <f t="shared" si="60"/>
        <v>0.43477153277000002</v>
      </c>
      <c r="G244" s="202">
        <f t="shared" si="61"/>
        <v>4.8275505900000001E-2</v>
      </c>
      <c r="H244" s="202">
        <f t="shared" si="62"/>
        <v>0.15786944556999999</v>
      </c>
      <c r="I244" s="202">
        <f t="shared" si="63"/>
        <v>1.1381821300000001E-2</v>
      </c>
      <c r="J244" s="201">
        <v>0.21724476000000001</v>
      </c>
      <c r="K244" s="201">
        <v>0.10755004</v>
      </c>
      <c r="L244" s="201">
        <v>4.9762526000000001E-2</v>
      </c>
      <c r="M244" s="201">
        <v>1.2582359E-3</v>
      </c>
      <c r="N244" s="201">
        <v>3.5987907999999999E-2</v>
      </c>
      <c r="O244" s="201">
        <v>1.1029361999999999E-2</v>
      </c>
      <c r="P244" s="201">
        <v>5.5687957000000003E-4</v>
      </c>
      <c r="Q244" s="201">
        <v>8.9635197999999999E-3</v>
      </c>
      <c r="R244" s="201">
        <v>0</v>
      </c>
      <c r="S244" s="201">
        <v>0</v>
      </c>
      <c r="T244" s="201">
        <v>0</v>
      </c>
      <c r="U244" s="201">
        <v>2.4183015E-3</v>
      </c>
      <c r="W244" s="246">
        <f t="shared" si="64"/>
        <v>1.6092204444444445</v>
      </c>
      <c r="X244" s="191">
        <v>34.324734999999997</v>
      </c>
      <c r="Y244" s="191">
        <v>13.529118</v>
      </c>
      <c r="Z244" s="191">
        <v>3.0796017</v>
      </c>
      <c r="AA244" s="191">
        <v>1.3326957999999999E-3</v>
      </c>
      <c r="AB244" s="191">
        <v>16.893643999999998</v>
      </c>
      <c r="AC244" s="191">
        <v>5.3180618999999998E-2</v>
      </c>
      <c r="AD244" s="191">
        <v>0.76785725000000005</v>
      </c>
      <c r="AE244" s="76">
        <v>3.0957409999999999E-6</v>
      </c>
      <c r="AF244" s="76">
        <v>5.611908E-8</v>
      </c>
      <c r="AG244" s="20">
        <v>0.10991146</v>
      </c>
      <c r="AH244" s="20"/>
      <c r="AK244" s="20"/>
      <c r="AL244" s="20"/>
      <c r="AM244" s="20"/>
      <c r="AN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row>
    <row r="245" spans="2:129" x14ac:dyDescent="0.15">
      <c r="B245" s="77" t="s">
        <v>3073</v>
      </c>
      <c r="C245" s="86"/>
      <c r="D245" s="84" t="s">
        <v>38</v>
      </c>
      <c r="E245" s="201" t="s">
        <v>3074</v>
      </c>
      <c r="F245" s="202">
        <f t="shared" si="60"/>
        <v>0.52790500750000002</v>
      </c>
      <c r="G245" s="202">
        <f t="shared" si="61"/>
        <v>5.0198575600000003E-2</v>
      </c>
      <c r="H245" s="202">
        <f t="shared" si="62"/>
        <v>0.27815418829999999</v>
      </c>
      <c r="I245" s="202">
        <f t="shared" si="63"/>
        <v>7.1560933600000001E-2</v>
      </c>
      <c r="J245" s="201">
        <v>0.12799131</v>
      </c>
      <c r="K245" s="201">
        <v>0.23862021</v>
      </c>
      <c r="L245" s="201">
        <v>3.8415262999999998E-2</v>
      </c>
      <c r="M245" s="201">
        <v>6.7881059999999995E-4</v>
      </c>
      <c r="N245" s="201">
        <v>3.5482844999999999E-2</v>
      </c>
      <c r="O245" s="201">
        <v>1.403692E-2</v>
      </c>
      <c r="P245" s="201">
        <v>1.1187153E-3</v>
      </c>
      <c r="Q245" s="201">
        <v>5.9212796E-3</v>
      </c>
      <c r="R245" s="201">
        <v>0</v>
      </c>
      <c r="S245" s="201">
        <v>0</v>
      </c>
      <c r="T245" s="201">
        <v>0</v>
      </c>
      <c r="U245" s="201">
        <v>6.5639654000000006E-2</v>
      </c>
      <c r="W245" s="246">
        <f t="shared" si="64"/>
        <v>0.94808377777777775</v>
      </c>
      <c r="X245" s="191">
        <v>30.251314000000001</v>
      </c>
      <c r="Y245" s="191">
        <v>10.95416</v>
      </c>
      <c r="Z245" s="191">
        <v>0.51033382000000005</v>
      </c>
      <c r="AA245" s="191">
        <v>1.5162786E-3</v>
      </c>
      <c r="AB245" s="191">
        <v>18.482064999999999</v>
      </c>
      <c r="AC245" s="191">
        <v>3.8189989000000001E-2</v>
      </c>
      <c r="AD245" s="191">
        <v>0.26504871000000002</v>
      </c>
      <c r="AE245" s="76">
        <v>2.5868731999999999E-6</v>
      </c>
      <c r="AF245" s="76">
        <v>3.6778033999999998E-8</v>
      </c>
      <c r="AG245" s="20">
        <v>8.4834067999999999E-2</v>
      </c>
      <c r="AH245" s="20"/>
      <c r="AK245" s="20"/>
      <c r="AL245" s="20"/>
      <c r="AM245" s="20"/>
      <c r="AN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row>
    <row r="246" spans="2:129" x14ac:dyDescent="0.15">
      <c r="B246" s="77" t="s">
        <v>3075</v>
      </c>
      <c r="C246" s="75"/>
      <c r="D246" s="84" t="s">
        <v>38</v>
      </c>
      <c r="E246" s="201" t="s">
        <v>3076</v>
      </c>
      <c r="F246" s="202">
        <f t="shared" si="60"/>
        <v>0.28885752055000002</v>
      </c>
      <c r="G246" s="202">
        <f t="shared" si="61"/>
        <v>2.993960733E-2</v>
      </c>
      <c r="H246" s="202">
        <f t="shared" si="62"/>
        <v>0.13350403720000001</v>
      </c>
      <c r="I246" s="202">
        <f t="shared" si="63"/>
        <v>4.2291860200000001E-3</v>
      </c>
      <c r="J246" s="201">
        <v>0.12118469</v>
      </c>
      <c r="K246" s="201">
        <v>0.10161866999999999</v>
      </c>
      <c r="L246" s="201">
        <v>3.0759475000000001E-2</v>
      </c>
      <c r="M246" s="201">
        <v>6.9313193000000001E-4</v>
      </c>
      <c r="N246" s="201">
        <v>2.0626183999999999E-2</v>
      </c>
      <c r="O246" s="201">
        <v>8.6202914000000005E-3</v>
      </c>
      <c r="P246" s="201">
        <v>1.1258921999999999E-3</v>
      </c>
      <c r="Q246" s="201">
        <v>3.3535593E-3</v>
      </c>
      <c r="R246" s="201">
        <v>0</v>
      </c>
      <c r="S246" s="201">
        <v>0</v>
      </c>
      <c r="T246" s="201">
        <v>0</v>
      </c>
      <c r="U246" s="201">
        <v>8.7562671999999995E-4</v>
      </c>
      <c r="W246" s="246">
        <f t="shared" si="64"/>
        <v>0.89766437037037028</v>
      </c>
      <c r="X246" s="191">
        <v>32.828966000000001</v>
      </c>
      <c r="Y246" s="191">
        <v>7.1793107999999997</v>
      </c>
      <c r="Z246" s="191">
        <v>0.35823389999999999</v>
      </c>
      <c r="AA246" s="191">
        <v>6.8022321999999997E-4</v>
      </c>
      <c r="AB246" s="191">
        <v>25.104655999999999</v>
      </c>
      <c r="AC246" s="191">
        <v>2.6761700999999999E-2</v>
      </c>
      <c r="AD246" s="191">
        <v>0.15932268999999999</v>
      </c>
      <c r="AE246" s="76">
        <v>2.5335454999999998E-6</v>
      </c>
      <c r="AF246" s="76">
        <v>3.2774250999999997E-8</v>
      </c>
      <c r="AG246" s="20">
        <v>5.3333203000000003E-2</v>
      </c>
      <c r="AH246" s="20"/>
      <c r="AK246" s="20"/>
      <c r="AL246" s="20"/>
      <c r="AM246" s="20"/>
      <c r="AN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row>
    <row r="247" spans="2:129" x14ac:dyDescent="0.15">
      <c r="B247" s="77" t="s">
        <v>3077</v>
      </c>
      <c r="C247" s="75"/>
      <c r="D247" s="84" t="s">
        <v>38</v>
      </c>
      <c r="E247" s="201" t="s">
        <v>3078</v>
      </c>
      <c r="F247" s="202">
        <f t="shared" si="60"/>
        <v>0.51942207530000006</v>
      </c>
      <c r="G247" s="202">
        <f t="shared" si="61"/>
        <v>5.6338348000000003E-2</v>
      </c>
      <c r="H247" s="202">
        <f t="shared" si="62"/>
        <v>0.23688827879999999</v>
      </c>
      <c r="I247" s="202">
        <f t="shared" si="63"/>
        <v>7.8203885000000008E-3</v>
      </c>
      <c r="J247" s="201">
        <v>0.21837506000000001</v>
      </c>
      <c r="K247" s="201">
        <v>0.18082740999999999</v>
      </c>
      <c r="L247" s="201">
        <v>5.4012530000000003E-2</v>
      </c>
      <c r="M247" s="201">
        <v>1.2363389999999999E-3</v>
      </c>
      <c r="N247" s="201">
        <v>3.9595206000000001E-2</v>
      </c>
      <c r="O247" s="201">
        <v>1.5506803E-2</v>
      </c>
      <c r="P247" s="201">
        <v>2.0483388000000001E-3</v>
      </c>
      <c r="Q247" s="201">
        <v>6.1521800000000001E-3</v>
      </c>
      <c r="R247" s="201">
        <v>0</v>
      </c>
      <c r="S247" s="201">
        <v>0</v>
      </c>
      <c r="T247" s="201">
        <v>0</v>
      </c>
      <c r="U247" s="201">
        <v>1.6682085E-3</v>
      </c>
      <c r="W247" s="246">
        <f t="shared" si="64"/>
        <v>1.6175930370370371</v>
      </c>
      <c r="X247" s="191">
        <v>39.571382999999997</v>
      </c>
      <c r="Y247" s="191">
        <v>13.149397</v>
      </c>
      <c r="Z247" s="191">
        <v>0.73127173000000001</v>
      </c>
      <c r="AA247" s="191">
        <v>1.2914366E-3</v>
      </c>
      <c r="AB247" s="191">
        <v>25.304569000000001</v>
      </c>
      <c r="AC247" s="191">
        <v>5.6423157000000002E-2</v>
      </c>
      <c r="AD247" s="191">
        <v>0.32842993999999998</v>
      </c>
      <c r="AE247" s="76">
        <v>4.5884727999999998E-6</v>
      </c>
      <c r="AF247" s="76">
        <v>5.7623236999999999E-8</v>
      </c>
      <c r="AG247" s="20">
        <v>9.5858525E-2</v>
      </c>
      <c r="AH247" s="20"/>
      <c r="AK247" s="20"/>
      <c r="AL247" s="20"/>
      <c r="AM247" s="20"/>
      <c r="AN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row>
    <row r="248" spans="2:129" x14ac:dyDescent="0.15">
      <c r="B248" s="77" t="s">
        <v>3079</v>
      </c>
      <c r="C248" s="86"/>
      <c r="D248" s="84" t="s">
        <v>38</v>
      </c>
      <c r="E248" s="201" t="s">
        <v>3080</v>
      </c>
      <c r="F248" s="202">
        <f t="shared" si="60"/>
        <v>0.35907734739999997</v>
      </c>
      <c r="G248" s="202">
        <f t="shared" si="61"/>
        <v>5.6824133700000001E-2</v>
      </c>
      <c r="H248" s="202">
        <f t="shared" si="62"/>
        <v>0.12555960269999999</v>
      </c>
      <c r="I248" s="202">
        <f t="shared" si="63"/>
        <v>6.8873709999999998E-3</v>
      </c>
      <c r="J248" s="201">
        <v>0.16980624</v>
      </c>
      <c r="K248" s="201">
        <v>8.0733008999999994E-2</v>
      </c>
      <c r="L248" s="201">
        <v>4.3634104E-2</v>
      </c>
      <c r="M248" s="201">
        <v>1.1115639E-3</v>
      </c>
      <c r="N248" s="201">
        <v>4.5717751000000001E-2</v>
      </c>
      <c r="O248" s="201">
        <v>9.9948187999999993E-3</v>
      </c>
      <c r="P248" s="201">
        <v>1.1924896999999999E-3</v>
      </c>
      <c r="Q248" s="201">
        <v>5.0437803E-3</v>
      </c>
      <c r="R248" s="201">
        <v>0</v>
      </c>
      <c r="S248" s="201">
        <v>0</v>
      </c>
      <c r="T248" s="201">
        <v>0</v>
      </c>
      <c r="U248" s="201">
        <v>1.8435907E-3</v>
      </c>
      <c r="W248" s="246">
        <f t="shared" si="64"/>
        <v>1.2578239999999998</v>
      </c>
      <c r="X248" s="191">
        <v>32.326462999999997</v>
      </c>
      <c r="Y248" s="191">
        <v>12.886011</v>
      </c>
      <c r="Z248" s="191">
        <v>0.91478915999999999</v>
      </c>
      <c r="AA248" s="191">
        <v>1.4792974E-3</v>
      </c>
      <c r="AB248" s="191">
        <v>18.031003999999999</v>
      </c>
      <c r="AC248" s="191">
        <v>7.7728487999999998E-2</v>
      </c>
      <c r="AD248" s="191">
        <v>0.41545206000000001</v>
      </c>
      <c r="AE248" s="76">
        <v>3.1586655000000001E-6</v>
      </c>
      <c r="AF248" s="76">
        <v>2.3598876999999999E-8</v>
      </c>
      <c r="AG248" s="20">
        <v>7.9408859999999998E-2</v>
      </c>
      <c r="AH248" s="20"/>
      <c r="AK248" s="20"/>
      <c r="AL248" s="20"/>
      <c r="AM248" s="20"/>
      <c r="AN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20"/>
      <c r="DY248" s="20"/>
    </row>
    <row r="249" spans="2:129" x14ac:dyDescent="0.15">
      <c r="B249" s="77" t="s">
        <v>3081</v>
      </c>
      <c r="C249" s="86"/>
      <c r="D249" s="84" t="s">
        <v>38</v>
      </c>
      <c r="E249" s="201" t="s">
        <v>3082</v>
      </c>
      <c r="F249" s="202">
        <f t="shared" si="60"/>
        <v>0.51381803240000001</v>
      </c>
      <c r="G249" s="202">
        <f t="shared" si="61"/>
        <v>8.9998137300000003E-2</v>
      </c>
      <c r="H249" s="202">
        <f t="shared" si="62"/>
        <v>0.16509075779999999</v>
      </c>
      <c r="I249" s="202">
        <f t="shared" si="63"/>
        <v>9.0859472999999993E-3</v>
      </c>
      <c r="J249" s="201">
        <v>0.24964318999999999</v>
      </c>
      <c r="K249" s="201">
        <v>0.11796038</v>
      </c>
      <c r="L249" s="201">
        <v>4.5144732E-2</v>
      </c>
      <c r="M249" s="201">
        <v>1.5293593E-3</v>
      </c>
      <c r="N249" s="201">
        <v>7.4820634999999996E-2</v>
      </c>
      <c r="O249" s="201">
        <v>1.3648143E-2</v>
      </c>
      <c r="P249" s="201">
        <v>1.9856458000000001E-3</v>
      </c>
      <c r="Q249" s="201">
        <v>6.1248183999999999E-3</v>
      </c>
      <c r="R249" s="201">
        <v>0</v>
      </c>
      <c r="S249" s="201">
        <v>0</v>
      </c>
      <c r="T249" s="201">
        <v>0</v>
      </c>
      <c r="U249" s="201">
        <v>2.9611288999999998E-3</v>
      </c>
      <c r="W249" s="246">
        <f t="shared" si="64"/>
        <v>1.8492088148148147</v>
      </c>
      <c r="X249" s="191">
        <v>40.754984999999998</v>
      </c>
      <c r="Y249" s="191">
        <v>19.691130999999999</v>
      </c>
      <c r="Z249" s="191">
        <v>1.7183086999999999</v>
      </c>
      <c r="AA249" s="191">
        <v>2.2621767000000001E-3</v>
      </c>
      <c r="AB249" s="191">
        <v>18.427546</v>
      </c>
      <c r="AC249" s="191">
        <v>0.14913100000000001</v>
      </c>
      <c r="AD249" s="191">
        <v>0.76660662999999996</v>
      </c>
      <c r="AE249" s="76">
        <v>4.8332186000000003E-6</v>
      </c>
      <c r="AF249" s="76">
        <v>2.8282757000000001E-8</v>
      </c>
      <c r="AG249" s="20">
        <v>0.10604302</v>
      </c>
      <c r="AH249" s="20"/>
      <c r="AK249" s="20"/>
      <c r="AL249" s="20"/>
      <c r="AM249" s="20"/>
      <c r="AN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row>
    <row r="250" spans="2:129" x14ac:dyDescent="0.15">
      <c r="B250" s="77" t="s">
        <v>3083</v>
      </c>
      <c r="C250" s="86"/>
      <c r="D250" s="84" t="s">
        <v>38</v>
      </c>
      <c r="E250" s="201" t="s">
        <v>3084</v>
      </c>
      <c r="F250" s="202">
        <f t="shared" si="60"/>
        <v>0.70345885229999994</v>
      </c>
      <c r="G250" s="202">
        <f t="shared" si="61"/>
        <v>8.5572325100000013E-2</v>
      </c>
      <c r="H250" s="202">
        <f t="shared" si="62"/>
        <v>0.38852444099999994</v>
      </c>
      <c r="I250" s="202">
        <f t="shared" si="63"/>
        <v>4.7391336200000002E-2</v>
      </c>
      <c r="J250" s="201">
        <v>0.18197074999999999</v>
      </c>
      <c r="K250" s="201">
        <v>0.29986594</v>
      </c>
      <c r="L250" s="201">
        <v>8.5853878999999994E-2</v>
      </c>
      <c r="M250" s="201">
        <v>1.2548231E-3</v>
      </c>
      <c r="N250" s="201">
        <v>4.4238798000000003E-2</v>
      </c>
      <c r="O250" s="201">
        <v>4.0078704E-2</v>
      </c>
      <c r="P250" s="201">
        <v>2.8046220000000001E-3</v>
      </c>
      <c r="Q250" s="201">
        <v>4.7019082000000004E-3</v>
      </c>
      <c r="R250" s="201">
        <v>0</v>
      </c>
      <c r="S250" s="201">
        <v>0</v>
      </c>
      <c r="T250" s="201">
        <v>0</v>
      </c>
      <c r="U250" s="201">
        <v>4.2689428000000001E-2</v>
      </c>
      <c r="W250" s="246">
        <f t="shared" si="64"/>
        <v>1.3479314814814813</v>
      </c>
      <c r="X250" s="191">
        <v>29.772043</v>
      </c>
      <c r="Y250" s="191">
        <v>11.32734</v>
      </c>
      <c r="Z250" s="191">
        <v>0.91646729999999998</v>
      </c>
      <c r="AA250" s="191">
        <v>1.4865480999999999E-3</v>
      </c>
      <c r="AB250" s="191">
        <v>17.054082999999999</v>
      </c>
      <c r="AC250" s="191">
        <v>7.4407397E-2</v>
      </c>
      <c r="AD250" s="191">
        <v>0.39825877999999998</v>
      </c>
      <c r="AE250" s="76">
        <v>5.0056840999999997E-6</v>
      </c>
      <c r="AF250" s="76">
        <v>5.7709853999999998E-8</v>
      </c>
      <c r="AG250" s="20">
        <v>6.7016424000000005E-2</v>
      </c>
      <c r="AH250" s="20"/>
      <c r="AK250" s="20"/>
      <c r="AL250" s="20"/>
      <c r="AM250" s="20"/>
      <c r="AN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row>
    <row r="251" spans="2:129" x14ac:dyDescent="0.15">
      <c r="B251" s="77" t="s">
        <v>3085</v>
      </c>
      <c r="C251" s="86"/>
      <c r="D251" s="84" t="s">
        <v>38</v>
      </c>
      <c r="E251" s="201" t="s">
        <v>3086</v>
      </c>
      <c r="F251" s="202">
        <f t="shared" si="60"/>
        <v>0.71719116999999999</v>
      </c>
      <c r="G251" s="202">
        <f t="shared" si="61"/>
        <v>8.9458792800000006E-2</v>
      </c>
      <c r="H251" s="202">
        <f t="shared" si="62"/>
        <v>0.3917407765</v>
      </c>
      <c r="I251" s="202">
        <f t="shared" si="63"/>
        <v>4.7809810700000004E-2</v>
      </c>
      <c r="J251" s="201">
        <v>0.18818178999999999</v>
      </c>
      <c r="K251" s="201">
        <v>0.30282286000000003</v>
      </c>
      <c r="L251" s="201">
        <v>8.6035823999999997E-2</v>
      </c>
      <c r="M251" s="201">
        <v>1.2780178000000001E-3</v>
      </c>
      <c r="N251" s="201">
        <v>4.7681603000000003E-2</v>
      </c>
      <c r="O251" s="201">
        <v>4.0499172E-2</v>
      </c>
      <c r="P251" s="201">
        <v>2.8820924999999999E-3</v>
      </c>
      <c r="Q251" s="201">
        <v>4.9851927000000001E-3</v>
      </c>
      <c r="R251" s="201">
        <v>0</v>
      </c>
      <c r="S251" s="201">
        <v>0</v>
      </c>
      <c r="T251" s="201">
        <v>0</v>
      </c>
      <c r="U251" s="201">
        <v>4.2824618000000002E-2</v>
      </c>
      <c r="W251" s="246">
        <f t="shared" si="64"/>
        <v>1.393939185185185</v>
      </c>
      <c r="X251" s="191">
        <v>30.559305999999999</v>
      </c>
      <c r="Y251" s="191">
        <v>11.904541999999999</v>
      </c>
      <c r="Z251" s="191">
        <v>1.0272208</v>
      </c>
      <c r="AA251" s="191">
        <v>1.5861225999999999E-3</v>
      </c>
      <c r="AB251" s="191">
        <v>17.093316999999999</v>
      </c>
      <c r="AC251" s="191">
        <v>8.3899177000000005E-2</v>
      </c>
      <c r="AD251" s="191">
        <v>0.44874075000000002</v>
      </c>
      <c r="AE251" s="76">
        <v>5.1582386000000003E-6</v>
      </c>
      <c r="AF251" s="76">
        <v>5.7974830999999997E-8</v>
      </c>
      <c r="AG251" s="20">
        <v>6.9509334000000006E-2</v>
      </c>
      <c r="AH251" s="20"/>
      <c r="AK251" s="20"/>
      <c r="AL251" s="20"/>
      <c r="AM251" s="20"/>
      <c r="AN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row>
    <row r="252" spans="2:129" x14ac:dyDescent="0.15">
      <c r="B252" s="77" t="s">
        <v>3087</v>
      </c>
      <c r="C252" s="86"/>
      <c r="D252" s="84" t="s">
        <v>38</v>
      </c>
      <c r="E252" s="201" t="s">
        <v>3088</v>
      </c>
      <c r="F252" s="202">
        <f t="shared" si="60"/>
        <v>0.27276215497</v>
      </c>
      <c r="G252" s="202">
        <f t="shared" si="61"/>
        <v>3.3626382119999999E-2</v>
      </c>
      <c r="H252" s="202">
        <f t="shared" si="62"/>
        <v>0.10994238005000001</v>
      </c>
      <c r="I252" s="202">
        <f t="shared" si="63"/>
        <v>7.4939328000000003E-3</v>
      </c>
      <c r="J252" s="201">
        <v>0.12169946</v>
      </c>
      <c r="K252" s="201">
        <v>4.9255317999999999E-2</v>
      </c>
      <c r="L252" s="201">
        <v>6.0021119999999997E-2</v>
      </c>
      <c r="M252" s="201">
        <v>9.5726812000000001E-4</v>
      </c>
      <c r="N252" s="201">
        <v>2.2667316E-2</v>
      </c>
      <c r="O252" s="201">
        <v>1.0001797999999999E-2</v>
      </c>
      <c r="P252" s="201">
        <v>6.6594205000000001E-4</v>
      </c>
      <c r="Q252" s="201">
        <v>5.4538423999999997E-3</v>
      </c>
      <c r="R252" s="201">
        <v>0</v>
      </c>
      <c r="S252" s="201">
        <v>0</v>
      </c>
      <c r="T252" s="201">
        <v>0</v>
      </c>
      <c r="U252" s="201">
        <v>2.0400904000000002E-3</v>
      </c>
      <c r="W252" s="246">
        <f t="shared" si="64"/>
        <v>0.90147748148148144</v>
      </c>
      <c r="X252" s="191">
        <v>28.773543</v>
      </c>
      <c r="Y252" s="191">
        <v>7.6165516999999996</v>
      </c>
      <c r="Z252" s="191">
        <v>3.3294237999999998</v>
      </c>
      <c r="AA252" s="191">
        <v>1.0627345E-3</v>
      </c>
      <c r="AB252" s="191">
        <v>17.023254000000001</v>
      </c>
      <c r="AC252" s="191">
        <v>4.5243116E-2</v>
      </c>
      <c r="AD252" s="191">
        <v>0.75800741000000005</v>
      </c>
      <c r="AE252" s="76">
        <v>1.9784733999999998E-6</v>
      </c>
      <c r="AF252" s="76">
        <v>4.3241209E-8</v>
      </c>
      <c r="AG252" s="20">
        <v>6.0733042000000001E-2</v>
      </c>
      <c r="AH252" s="20"/>
      <c r="AK252" s="20"/>
      <c r="AL252" s="20"/>
      <c r="AM252" s="20"/>
      <c r="AN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row>
    <row r="253" spans="2:129" x14ac:dyDescent="0.15">
      <c r="B253" s="77" t="s">
        <v>3089</v>
      </c>
      <c r="C253" s="86"/>
      <c r="D253" s="84" t="s">
        <v>38</v>
      </c>
      <c r="E253" s="201" t="s">
        <v>3090</v>
      </c>
      <c r="F253" s="202">
        <f t="shared" si="60"/>
        <v>0.35680709519999998</v>
      </c>
      <c r="G253" s="202">
        <f t="shared" si="61"/>
        <v>5.5794820100000003E-2</v>
      </c>
      <c r="H253" s="202">
        <f t="shared" si="62"/>
        <v>0.1259805152</v>
      </c>
      <c r="I253" s="202">
        <f t="shared" si="63"/>
        <v>8.7072099000000003E-3</v>
      </c>
      <c r="J253" s="201">
        <v>0.16632454999999999</v>
      </c>
      <c r="K253" s="201">
        <v>7.5681007999999994E-2</v>
      </c>
      <c r="L253" s="201">
        <v>4.9047941999999997E-2</v>
      </c>
      <c r="M253" s="201">
        <v>1.2254131000000001E-3</v>
      </c>
      <c r="N253" s="201">
        <v>4.1508767000000002E-2</v>
      </c>
      <c r="O253" s="201">
        <v>1.306064E-2</v>
      </c>
      <c r="P253" s="201">
        <v>1.2515651999999999E-3</v>
      </c>
      <c r="Q253" s="201">
        <v>6.1459312000000004E-3</v>
      </c>
      <c r="R253" s="201">
        <v>0</v>
      </c>
      <c r="S253" s="201">
        <v>0</v>
      </c>
      <c r="T253" s="201">
        <v>0</v>
      </c>
      <c r="U253" s="201">
        <v>2.5612787E-3</v>
      </c>
      <c r="W253" s="246">
        <f t="shared" si="64"/>
        <v>1.2320337037037035</v>
      </c>
      <c r="X253" s="191">
        <v>36.726118999999997</v>
      </c>
      <c r="Y253" s="191">
        <v>12.488276000000001</v>
      </c>
      <c r="Z253" s="191">
        <v>4.8208716000000003</v>
      </c>
      <c r="AA253" s="191">
        <v>1.5855521999999999E-3</v>
      </c>
      <c r="AB253" s="191">
        <v>18.131765000000001</v>
      </c>
      <c r="AC253" s="191">
        <v>0.10037123000000001</v>
      </c>
      <c r="AD253" s="191">
        <v>1.1832491000000001</v>
      </c>
      <c r="AE253" s="76">
        <v>3.0129777000000002E-6</v>
      </c>
      <c r="AF253" s="76">
        <v>3.1602316999999999E-8</v>
      </c>
      <c r="AG253" s="20">
        <v>8.1070041999999995E-2</v>
      </c>
      <c r="AH253" s="20"/>
      <c r="AK253" s="20"/>
      <c r="AL253" s="20"/>
      <c r="AM253" s="20"/>
      <c r="AN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row>
    <row r="254" spans="2:129" x14ac:dyDescent="0.15">
      <c r="B254" s="77" t="s">
        <v>3091</v>
      </c>
      <c r="C254" s="86"/>
      <c r="D254" s="84" t="s">
        <v>274</v>
      </c>
      <c r="E254" s="201" t="s">
        <v>3092</v>
      </c>
      <c r="F254" s="202">
        <f t="shared" si="60"/>
        <v>1.4460411527000001E-3</v>
      </c>
      <c r="G254" s="202">
        <f t="shared" si="61"/>
        <v>2.70125955E-4</v>
      </c>
      <c r="H254" s="202">
        <f t="shared" si="62"/>
        <v>4.648966263E-4</v>
      </c>
      <c r="I254" s="202">
        <f t="shared" si="63"/>
        <v>6.5238661399999996E-5</v>
      </c>
      <c r="J254" s="201">
        <v>6.4577991000000002E-4</v>
      </c>
      <c r="K254" s="201">
        <v>3.2880409E-4</v>
      </c>
      <c r="L254" s="201">
        <v>1.3295669E-4</v>
      </c>
      <c r="M254" s="201">
        <v>1.0750291999999999E-5</v>
      </c>
      <c r="N254" s="201">
        <v>2.0891489999999999E-4</v>
      </c>
      <c r="O254" s="201">
        <v>5.0460763000000002E-5</v>
      </c>
      <c r="P254" s="201">
        <v>3.1358462999999999E-6</v>
      </c>
      <c r="Q254" s="201">
        <v>5.6594712000000002E-5</v>
      </c>
      <c r="R254" s="201">
        <v>0</v>
      </c>
      <c r="S254" s="201">
        <v>0</v>
      </c>
      <c r="T254" s="201">
        <v>0</v>
      </c>
      <c r="U254" s="201">
        <v>8.6439494000000008E-6</v>
      </c>
      <c r="W254" s="246">
        <f t="shared" si="64"/>
        <v>4.7835548888888885E-3</v>
      </c>
      <c r="X254" s="191">
        <v>18.191839999999999</v>
      </c>
      <c r="Y254" s="191">
        <v>6.0568167999999999E-2</v>
      </c>
      <c r="Z254" s="191">
        <v>2.5539113E-3</v>
      </c>
      <c r="AA254" s="191">
        <v>1.0129213E-5</v>
      </c>
      <c r="AB254" s="191">
        <v>18.127167</v>
      </c>
      <c r="AC254" s="191">
        <v>1.9981592999999999E-4</v>
      </c>
      <c r="AD254" s="191">
        <v>1.3415755E-3</v>
      </c>
      <c r="AE254" s="76">
        <v>1.4096948E-9</v>
      </c>
      <c r="AF254" s="76">
        <v>4.7256382999999997E-10</v>
      </c>
      <c r="AG254" s="20">
        <v>4.7208462000000002E-4</v>
      </c>
      <c r="AH254" s="20"/>
      <c r="AK254" s="20"/>
      <c r="AL254" s="20"/>
      <c r="AM254" s="20"/>
      <c r="AN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row>
    <row r="255" spans="2:129" x14ac:dyDescent="0.15">
      <c r="B255" s="77" t="s">
        <v>3093</v>
      </c>
      <c r="C255" s="86"/>
      <c r="D255" s="84" t="s">
        <v>38</v>
      </c>
      <c r="E255" s="201" t="s">
        <v>3094</v>
      </c>
      <c r="F255" s="202">
        <f t="shared" si="60"/>
        <v>0.16051100121</v>
      </c>
      <c r="G255" s="202">
        <f t="shared" si="61"/>
        <v>1.596994379E-2</v>
      </c>
      <c r="H255" s="202">
        <f t="shared" si="62"/>
        <v>6.7757590559999997E-2</v>
      </c>
      <c r="I255" s="202">
        <f t="shared" si="63"/>
        <v>2.9995738600000002E-3</v>
      </c>
      <c r="J255" s="201">
        <v>7.3783893000000003E-2</v>
      </c>
      <c r="K255" s="201">
        <v>4.1089814000000002E-2</v>
      </c>
      <c r="L255" s="201">
        <v>2.6381536000000001E-2</v>
      </c>
      <c r="M255" s="201">
        <v>4.1171919000000001E-4</v>
      </c>
      <c r="N255" s="201">
        <v>1.2628077E-2</v>
      </c>
      <c r="O255" s="201">
        <v>2.9301475999999999E-3</v>
      </c>
      <c r="P255" s="201">
        <v>2.8624055999999998E-4</v>
      </c>
      <c r="Q255" s="201">
        <v>2.4027311E-3</v>
      </c>
      <c r="R255" s="201">
        <v>0</v>
      </c>
      <c r="S255" s="201">
        <v>0</v>
      </c>
      <c r="T255" s="201">
        <v>0</v>
      </c>
      <c r="U255" s="201">
        <v>5.9684275999999999E-4</v>
      </c>
      <c r="W255" s="246">
        <f t="shared" si="64"/>
        <v>0.54654735555555556</v>
      </c>
      <c r="X255" s="191">
        <v>20.400027999999999</v>
      </c>
      <c r="Y255" s="191">
        <v>4.3897347</v>
      </c>
      <c r="Z255" s="191">
        <v>0.22168568</v>
      </c>
      <c r="AA255" s="191">
        <v>4.3717369999999998E-4</v>
      </c>
      <c r="AB255" s="191">
        <v>15.670654000000001</v>
      </c>
      <c r="AC255" s="191">
        <v>1.5772379E-2</v>
      </c>
      <c r="AD255" s="191">
        <v>0.10174343</v>
      </c>
      <c r="AE255" s="76">
        <v>1.094174E-6</v>
      </c>
      <c r="AF255" s="76">
        <v>1.3889393999999999E-8</v>
      </c>
      <c r="AG255" s="20">
        <v>3.4266233E-2</v>
      </c>
      <c r="AH255" s="20"/>
      <c r="AK255" s="20"/>
      <c r="AL255" s="20"/>
      <c r="AM255" s="20"/>
      <c r="AN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row>
    <row r="256" spans="2:129" x14ac:dyDescent="0.15">
      <c r="B256" s="77" t="s">
        <v>3095</v>
      </c>
      <c r="C256" s="86"/>
      <c r="D256" s="84" t="s">
        <v>38</v>
      </c>
      <c r="E256" s="201" t="s">
        <v>3096</v>
      </c>
      <c r="F256" s="202">
        <f t="shared" si="60"/>
        <v>0.15278572946000002</v>
      </c>
      <c r="G256" s="202">
        <f t="shared" si="61"/>
        <v>1.391009336E-2</v>
      </c>
      <c r="H256" s="202">
        <f t="shared" si="62"/>
        <v>6.5648460960000016E-2</v>
      </c>
      <c r="I256" s="202">
        <f t="shared" si="63"/>
        <v>2.6533141400000002E-3</v>
      </c>
      <c r="J256" s="201">
        <v>7.0573861000000002E-2</v>
      </c>
      <c r="K256" s="201">
        <v>3.9176764000000003E-2</v>
      </c>
      <c r="L256" s="201">
        <v>2.6239429000000002E-2</v>
      </c>
      <c r="M256" s="201">
        <v>3.9190226000000001E-4</v>
      </c>
      <c r="N256" s="201">
        <v>1.0895202E-2</v>
      </c>
      <c r="O256" s="201">
        <v>2.6229891000000001E-3</v>
      </c>
      <c r="P256" s="201">
        <v>2.3226795999999999E-4</v>
      </c>
      <c r="Q256" s="201">
        <v>2.1323089000000002E-3</v>
      </c>
      <c r="R256" s="201">
        <v>0</v>
      </c>
      <c r="S256" s="201">
        <v>0</v>
      </c>
      <c r="T256" s="201">
        <v>0</v>
      </c>
      <c r="U256" s="201">
        <v>5.2100523999999997E-4</v>
      </c>
      <c r="W256" s="246">
        <f t="shared" si="64"/>
        <v>0.52276934074074077</v>
      </c>
      <c r="X256" s="191">
        <v>19.996545000000001</v>
      </c>
      <c r="Y256" s="191">
        <v>4.0918954000000003</v>
      </c>
      <c r="Z256" s="191">
        <v>0.17476125000000001</v>
      </c>
      <c r="AA256" s="191">
        <v>3.9116831999999997E-4</v>
      </c>
      <c r="AB256" s="191">
        <v>15.64053</v>
      </c>
      <c r="AC256" s="191">
        <v>1.1598816E-2</v>
      </c>
      <c r="AD256" s="191">
        <v>7.7369182999999994E-2</v>
      </c>
      <c r="AE256" s="76">
        <v>1.0106469999999999E-6</v>
      </c>
      <c r="AF256" s="76">
        <v>1.3731952E-8</v>
      </c>
      <c r="AG256" s="20">
        <v>3.2861144000000002E-2</v>
      </c>
      <c r="AH256" s="20"/>
      <c r="AK256" s="20"/>
      <c r="AL256" s="20"/>
      <c r="AM256" s="20"/>
      <c r="AN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row>
    <row r="257" spans="2:129" x14ac:dyDescent="0.15">
      <c r="B257" s="77" t="s">
        <v>3097</v>
      </c>
      <c r="C257" s="86"/>
      <c r="D257" s="84" t="s">
        <v>38</v>
      </c>
      <c r="E257" s="201" t="s">
        <v>3098</v>
      </c>
      <c r="F257" s="202">
        <f t="shared" si="60"/>
        <v>0.19453200261999998</v>
      </c>
      <c r="G257" s="202">
        <f t="shared" si="61"/>
        <v>2.2353699800000001E-2</v>
      </c>
      <c r="H257" s="202">
        <f t="shared" si="62"/>
        <v>5.1385897820000005E-2</v>
      </c>
      <c r="I257" s="202">
        <f t="shared" si="63"/>
        <v>6.4780307999999995E-2</v>
      </c>
      <c r="J257" s="201">
        <v>5.6012096999999997E-2</v>
      </c>
      <c r="K257" s="201">
        <v>2.5565610999999999E-2</v>
      </c>
      <c r="L257" s="201">
        <v>2.5559445E-2</v>
      </c>
      <c r="M257" s="201">
        <v>6.2236720000000004E-4</v>
      </c>
      <c r="N257" s="201">
        <v>1.7128081999999999E-2</v>
      </c>
      <c r="O257" s="201">
        <v>4.6032505999999999E-3</v>
      </c>
      <c r="P257" s="201">
        <v>2.6084182000000002E-4</v>
      </c>
      <c r="Q257" s="201">
        <v>3.1348330000000001E-3</v>
      </c>
      <c r="R257" s="201">
        <v>0</v>
      </c>
      <c r="S257" s="201">
        <v>0</v>
      </c>
      <c r="T257" s="201">
        <v>0</v>
      </c>
      <c r="U257" s="201">
        <v>6.1645474999999998E-2</v>
      </c>
      <c r="W257" s="246">
        <f t="shared" si="64"/>
        <v>0.41490442222222218</v>
      </c>
      <c r="X257" s="191">
        <v>21.572413999999998</v>
      </c>
      <c r="Y257" s="191">
        <v>4.9348279000000002</v>
      </c>
      <c r="Z257" s="191">
        <v>0.38342022999999997</v>
      </c>
      <c r="AA257" s="191">
        <v>6.9685856999999996E-4</v>
      </c>
      <c r="AB257" s="191">
        <v>16.072554</v>
      </c>
      <c r="AC257" s="191">
        <v>3.7421273999999997E-2</v>
      </c>
      <c r="AD257" s="191">
        <v>0.14349434999999999</v>
      </c>
      <c r="AE257" s="76">
        <v>1.1011243E-6</v>
      </c>
      <c r="AF257" s="76">
        <v>3.0201281E-8</v>
      </c>
      <c r="AG257" s="20">
        <v>3.7646753999999998E-2</v>
      </c>
      <c r="AH257" s="20"/>
      <c r="AK257" s="20"/>
      <c r="AL257" s="20"/>
      <c r="AM257" s="20"/>
      <c r="AN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row>
    <row r="258" spans="2:129" x14ac:dyDescent="0.15">
      <c r="B258" s="77" t="s">
        <v>3099</v>
      </c>
      <c r="C258" s="86"/>
      <c r="D258" s="84" t="s">
        <v>38</v>
      </c>
      <c r="E258" s="201" t="s">
        <v>3100</v>
      </c>
      <c r="F258" s="202">
        <f t="shared" si="60"/>
        <v>0.34841490525000002</v>
      </c>
      <c r="G258" s="202">
        <f t="shared" si="61"/>
        <v>3.6982063009999996E-2</v>
      </c>
      <c r="H258" s="202">
        <f t="shared" si="62"/>
        <v>0.15516807554000001</v>
      </c>
      <c r="I258" s="202">
        <f t="shared" si="63"/>
        <v>6.2487193699999999E-2</v>
      </c>
      <c r="J258" s="201">
        <v>9.3777573000000003E-2</v>
      </c>
      <c r="K258" s="201">
        <v>0.11432465</v>
      </c>
      <c r="L258" s="201">
        <v>3.9925193999999997E-2</v>
      </c>
      <c r="M258" s="201">
        <v>6.8529300999999997E-4</v>
      </c>
      <c r="N258" s="201">
        <v>2.0982812999999999E-2</v>
      </c>
      <c r="O258" s="201">
        <v>1.5313957E-2</v>
      </c>
      <c r="P258" s="201">
        <v>9.1823154000000005E-4</v>
      </c>
      <c r="Q258" s="201">
        <v>3.0791827E-3</v>
      </c>
      <c r="R258" s="201">
        <v>0</v>
      </c>
      <c r="S258" s="201">
        <v>0</v>
      </c>
      <c r="T258" s="201">
        <v>0</v>
      </c>
      <c r="U258" s="201">
        <v>5.9408010999999997E-2</v>
      </c>
      <c r="W258" s="246">
        <f t="shared" si="64"/>
        <v>0.69464868888888887</v>
      </c>
      <c r="X258" s="191">
        <v>22.479821000000001</v>
      </c>
      <c r="Y258" s="191">
        <v>5.4414607000000004</v>
      </c>
      <c r="Z258" s="191">
        <v>0.36339464999999999</v>
      </c>
      <c r="AA258" s="191">
        <v>7.068183E-4</v>
      </c>
      <c r="AB258" s="191">
        <v>16.484082999999998</v>
      </c>
      <c r="AC258" s="191">
        <v>2.7515748999999999E-2</v>
      </c>
      <c r="AD258" s="191">
        <v>0.16265963</v>
      </c>
      <c r="AE258" s="76">
        <v>2.0036701999999999E-6</v>
      </c>
      <c r="AF258" s="76">
        <v>3.7281279999999998E-8</v>
      </c>
      <c r="AG258" s="20">
        <v>3.9972771999999997E-2</v>
      </c>
      <c r="AH258" s="20"/>
      <c r="AK258" s="20"/>
      <c r="AL258" s="20"/>
      <c r="AM258" s="20"/>
      <c r="AN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row>
    <row r="259" spans="2:129" x14ac:dyDescent="0.15">
      <c r="B259" s="77" t="s">
        <v>3101</v>
      </c>
      <c r="C259" s="86"/>
      <c r="D259" s="84" t="s">
        <v>38</v>
      </c>
      <c r="E259" s="201" t="s">
        <v>3102</v>
      </c>
      <c r="F259" s="202">
        <f t="shared" si="60"/>
        <v>0.80583197380000005</v>
      </c>
      <c r="G259" s="202">
        <f t="shared" si="61"/>
        <v>6.71537673E-2</v>
      </c>
      <c r="H259" s="202">
        <f t="shared" si="62"/>
        <v>0.43665918889999999</v>
      </c>
      <c r="I259" s="202">
        <f t="shared" si="63"/>
        <v>1.3385157599999999E-2</v>
      </c>
      <c r="J259" s="201">
        <v>0.28863386000000002</v>
      </c>
      <c r="K259" s="201">
        <v>0.31525125999999998</v>
      </c>
      <c r="L259" s="201">
        <v>0.11950366</v>
      </c>
      <c r="M259" s="201">
        <v>2.0440622999999998E-3</v>
      </c>
      <c r="N259" s="201">
        <v>5.1729446999999998E-2</v>
      </c>
      <c r="O259" s="201">
        <v>1.3380258000000001E-2</v>
      </c>
      <c r="P259" s="201">
        <v>1.9042689000000001E-3</v>
      </c>
      <c r="Q259" s="201">
        <v>1.115351E-2</v>
      </c>
      <c r="R259" s="201">
        <v>0</v>
      </c>
      <c r="S259" s="201">
        <v>0</v>
      </c>
      <c r="T259" s="201">
        <v>0</v>
      </c>
      <c r="U259" s="201">
        <v>2.2316476E-3</v>
      </c>
      <c r="W259" s="246">
        <f t="shared" si="64"/>
        <v>2.1380285925925926</v>
      </c>
      <c r="X259" s="191">
        <v>45.070064000000002</v>
      </c>
      <c r="Y259" s="191">
        <v>17.253201000000001</v>
      </c>
      <c r="Z259" s="191">
        <v>0.68469742</v>
      </c>
      <c r="AA259" s="191">
        <v>2.1809495999999999E-3</v>
      </c>
      <c r="AB259" s="191">
        <v>26.759325</v>
      </c>
      <c r="AC259" s="191">
        <v>4.4639465000000003E-2</v>
      </c>
      <c r="AD259" s="191">
        <v>0.32601970000000002</v>
      </c>
      <c r="AE259" s="76">
        <v>4.5130641999999998E-6</v>
      </c>
      <c r="AF259" s="76">
        <v>1.1837686E-7</v>
      </c>
      <c r="AG259" s="20">
        <v>0.14105218999999999</v>
      </c>
      <c r="AH259" s="20"/>
      <c r="AK259" s="20"/>
      <c r="AL259" s="20"/>
      <c r="AM259" s="20"/>
      <c r="AN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row>
    <row r="260" spans="2:129" x14ac:dyDescent="0.15">
      <c r="B260" s="77" t="s">
        <v>3103</v>
      </c>
      <c r="C260" s="86"/>
      <c r="D260" s="84" t="s">
        <v>38</v>
      </c>
      <c r="E260" s="201" t="s">
        <v>3104</v>
      </c>
      <c r="F260" s="202">
        <f t="shared" si="60"/>
        <v>0.83242068390000001</v>
      </c>
      <c r="G260" s="202">
        <f t="shared" si="61"/>
        <v>7.7566538800000001E-2</v>
      </c>
      <c r="H260" s="202">
        <f t="shared" si="62"/>
        <v>0.44258262189999997</v>
      </c>
      <c r="I260" s="202">
        <f t="shared" si="63"/>
        <v>1.39604732E-2</v>
      </c>
      <c r="J260" s="201">
        <v>0.29831105000000002</v>
      </c>
      <c r="K260" s="201">
        <v>0.32072774999999998</v>
      </c>
      <c r="L260" s="201">
        <v>0.11984272999999999</v>
      </c>
      <c r="M260" s="201">
        <v>2.1077257999999998E-3</v>
      </c>
      <c r="N260" s="201">
        <v>6.1542826000000002E-2</v>
      </c>
      <c r="O260" s="201">
        <v>1.3915986999999999E-2</v>
      </c>
      <c r="P260" s="201">
        <v>2.0121419000000001E-3</v>
      </c>
      <c r="Q260" s="201">
        <v>1.1516909000000001E-2</v>
      </c>
      <c r="R260" s="201">
        <v>0</v>
      </c>
      <c r="S260" s="201">
        <v>0</v>
      </c>
      <c r="T260" s="201">
        <v>0</v>
      </c>
      <c r="U260" s="201">
        <v>2.4435642000000001E-3</v>
      </c>
      <c r="W260" s="246">
        <f t="shared" si="64"/>
        <v>2.2097114814814813</v>
      </c>
      <c r="X260" s="191">
        <v>46.241427000000002</v>
      </c>
      <c r="Y260" s="191">
        <v>18.198011999999999</v>
      </c>
      <c r="Z260" s="191">
        <v>0.79490159999999999</v>
      </c>
      <c r="AA260" s="191">
        <v>2.2771115999999998E-3</v>
      </c>
      <c r="AB260" s="191">
        <v>26.808413999999999</v>
      </c>
      <c r="AC260" s="191">
        <v>5.5550152999999998E-2</v>
      </c>
      <c r="AD260" s="191">
        <v>0.38227156000000001</v>
      </c>
      <c r="AE260" s="76">
        <v>4.8422531999999998E-6</v>
      </c>
      <c r="AF260" s="76">
        <v>1.1880436000000001E-7</v>
      </c>
      <c r="AG260" s="20">
        <v>0.14536009999999999</v>
      </c>
      <c r="AH260" s="20"/>
      <c r="AK260" s="20"/>
      <c r="AL260" s="20"/>
      <c r="AM260" s="20"/>
      <c r="AN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row>
    <row r="261" spans="2:129" x14ac:dyDescent="0.15">
      <c r="B261" s="77" t="s">
        <v>3105</v>
      </c>
      <c r="C261" s="86"/>
      <c r="D261" s="84" t="s">
        <v>38</v>
      </c>
      <c r="E261" s="201" t="s">
        <v>3106</v>
      </c>
      <c r="F261" s="202">
        <f t="shared" si="60"/>
        <v>6.7095481020000014E-2</v>
      </c>
      <c r="G261" s="202">
        <f t="shared" si="61"/>
        <v>1.056277366E-2</v>
      </c>
      <c r="H261" s="202">
        <f t="shared" si="62"/>
        <v>2.6577582240000001E-2</v>
      </c>
      <c r="I261" s="202">
        <f t="shared" si="63"/>
        <v>1.6922521200000002E-3</v>
      </c>
      <c r="J261" s="201">
        <v>2.8262873000000001E-2</v>
      </c>
      <c r="K261" s="201">
        <v>2.2175849000000001E-2</v>
      </c>
      <c r="L261" s="201">
        <v>4.1058850999999997E-3</v>
      </c>
      <c r="M261" s="201">
        <v>4.0343086000000001E-4</v>
      </c>
      <c r="N261" s="201">
        <v>6.5482910000000004E-3</v>
      </c>
      <c r="O261" s="201">
        <v>3.6110517999999999E-3</v>
      </c>
      <c r="P261" s="201">
        <v>2.9584814000000001E-4</v>
      </c>
      <c r="Q261" s="201">
        <v>1.3902452000000001E-3</v>
      </c>
      <c r="R261" s="201">
        <v>0</v>
      </c>
      <c r="S261" s="201">
        <v>0</v>
      </c>
      <c r="T261" s="201">
        <v>0</v>
      </c>
      <c r="U261" s="201">
        <v>3.0200692000000002E-4</v>
      </c>
      <c r="W261" s="246">
        <f t="shared" si="64"/>
        <v>0.20935461481481482</v>
      </c>
      <c r="X261" s="191">
        <v>7.8471934000000001</v>
      </c>
      <c r="Y261" s="191">
        <v>2.7469244000000002</v>
      </c>
      <c r="Z261" s="191">
        <v>0.10192746</v>
      </c>
      <c r="AA261" s="191">
        <v>3.1061543E-4</v>
      </c>
      <c r="AB261" s="191">
        <v>4.9437737000000004</v>
      </c>
      <c r="AC261" s="191">
        <v>7.4583606999999996E-3</v>
      </c>
      <c r="AD261" s="191">
        <v>4.6798836000000003E-2</v>
      </c>
      <c r="AE261" s="76">
        <v>6.9807671000000004E-7</v>
      </c>
      <c r="AF261" s="76">
        <v>2.9877859E-9</v>
      </c>
      <c r="AG261" s="20">
        <v>2.3453696999999999E-2</v>
      </c>
      <c r="AH261" s="20"/>
      <c r="AK261" s="20"/>
      <c r="AL261" s="20"/>
      <c r="AM261" s="20"/>
      <c r="AN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row>
    <row r="262" spans="2:129" x14ac:dyDescent="0.15">
      <c r="B262" s="77" t="s">
        <v>3107</v>
      </c>
      <c r="C262" s="86"/>
      <c r="D262" s="84" t="s">
        <v>38</v>
      </c>
      <c r="E262" s="201" t="s">
        <v>3108</v>
      </c>
      <c r="F262" s="202">
        <f t="shared" si="60"/>
        <v>8.6646054149999999E-2</v>
      </c>
      <c r="G262" s="202">
        <f t="shared" si="61"/>
        <v>1.6003188519999999E-2</v>
      </c>
      <c r="H262" s="202">
        <f t="shared" si="62"/>
        <v>3.1403294589999999E-2</v>
      </c>
      <c r="I262" s="202">
        <f t="shared" si="63"/>
        <v>2.4300960399999999E-3</v>
      </c>
      <c r="J262" s="201">
        <v>3.6809475000000001E-2</v>
      </c>
      <c r="K262" s="201">
        <v>2.6579485E-2</v>
      </c>
      <c r="L262" s="201">
        <v>4.4033118999999999E-3</v>
      </c>
      <c r="M262" s="201">
        <v>4.4150572000000002E-4</v>
      </c>
      <c r="N262" s="201">
        <v>1.1260035E-2</v>
      </c>
      <c r="O262" s="201">
        <v>4.3016477999999999E-3</v>
      </c>
      <c r="P262" s="201">
        <v>4.2049768999999999E-4</v>
      </c>
      <c r="Q262" s="201">
        <v>1.9354003E-3</v>
      </c>
      <c r="R262" s="201">
        <v>0</v>
      </c>
      <c r="S262" s="201">
        <v>0</v>
      </c>
      <c r="T262" s="201">
        <v>0</v>
      </c>
      <c r="U262" s="201">
        <v>4.9469574000000004E-4</v>
      </c>
      <c r="W262" s="246">
        <f t="shared" si="64"/>
        <v>0.27266277777777775</v>
      </c>
      <c r="X262" s="191">
        <v>12.719913999999999</v>
      </c>
      <c r="Y262" s="191">
        <v>3.5373209999999999</v>
      </c>
      <c r="Z262" s="191">
        <v>0.23818992999999999</v>
      </c>
      <c r="AA262" s="191">
        <v>4.4174623000000002E-4</v>
      </c>
      <c r="AB262" s="191">
        <v>8.8104838999999995</v>
      </c>
      <c r="AC262" s="191">
        <v>1.9681088999999999E-2</v>
      </c>
      <c r="AD262" s="191">
        <v>0.11379631</v>
      </c>
      <c r="AE262" s="76">
        <v>9.1339242000000005E-7</v>
      </c>
      <c r="AF262" s="76">
        <v>3.3729811E-9</v>
      </c>
      <c r="AG262" s="20">
        <v>2.7013951000000001E-2</v>
      </c>
      <c r="AH262" s="20"/>
      <c r="AK262" s="20"/>
      <c r="AL262" s="20"/>
      <c r="AM262" s="20"/>
      <c r="AN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row>
    <row r="263" spans="2:129" x14ac:dyDescent="0.15">
      <c r="B263" s="77" t="s">
        <v>3109</v>
      </c>
      <c r="C263" s="86"/>
      <c r="D263" s="84" t="s">
        <v>38</v>
      </c>
      <c r="E263" s="201" t="s">
        <v>3110</v>
      </c>
      <c r="F263" s="202">
        <f t="shared" si="60"/>
        <v>0.10169245597999998</v>
      </c>
      <c r="G263" s="202">
        <f t="shared" si="61"/>
        <v>1.403987518E-2</v>
      </c>
      <c r="H263" s="202">
        <f t="shared" si="62"/>
        <v>4.1408669400000001E-2</v>
      </c>
      <c r="I263" s="202">
        <f t="shared" si="63"/>
        <v>1.2947065399999999E-2</v>
      </c>
      <c r="J263" s="201">
        <v>3.3296845999999998E-2</v>
      </c>
      <c r="K263" s="201">
        <v>2.9930107000000001E-2</v>
      </c>
      <c r="L263" s="201">
        <v>8.2288242999999997E-3</v>
      </c>
      <c r="M263" s="201">
        <v>4.6832568000000001E-4</v>
      </c>
      <c r="N263" s="201">
        <v>7.9672456000000006E-3</v>
      </c>
      <c r="O263" s="201">
        <v>5.6043038999999996E-3</v>
      </c>
      <c r="P263" s="201">
        <v>3.2497380999999999E-3</v>
      </c>
      <c r="Q263" s="201">
        <v>1.6565874000000001E-3</v>
      </c>
      <c r="R263" s="201">
        <v>0</v>
      </c>
      <c r="S263" s="201">
        <v>0</v>
      </c>
      <c r="T263" s="201">
        <v>0</v>
      </c>
      <c r="U263" s="201">
        <v>1.1290478E-2</v>
      </c>
      <c r="W263" s="246">
        <f t="shared" si="64"/>
        <v>0.24664330370370366</v>
      </c>
      <c r="X263" s="191">
        <v>6.8152242000000003</v>
      </c>
      <c r="Y263" s="191">
        <v>2.9956896999999998</v>
      </c>
      <c r="Z263" s="191">
        <v>0.12416853999999999</v>
      </c>
      <c r="AA263" s="191">
        <v>3.8083700999999999E-4</v>
      </c>
      <c r="AB263" s="191">
        <v>3.6289183999999999</v>
      </c>
      <c r="AC263" s="191">
        <v>8.9801255999999996E-3</v>
      </c>
      <c r="AD263" s="191">
        <v>5.7086680000000001E-2</v>
      </c>
      <c r="AE263" s="76">
        <v>8.0510119E-7</v>
      </c>
      <c r="AF263" s="76">
        <v>7.3168757000000004E-9</v>
      </c>
      <c r="AG263" s="20">
        <v>2.5204622999999999E-2</v>
      </c>
      <c r="AH263" s="20"/>
      <c r="AK263" s="20"/>
      <c r="AL263" s="20"/>
      <c r="AM263" s="20"/>
      <c r="AN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row>
    <row r="264" spans="2:129" x14ac:dyDescent="0.15">
      <c r="B264" s="77" t="s">
        <v>3111</v>
      </c>
      <c r="C264" s="86"/>
      <c r="D264" s="84" t="s">
        <v>38</v>
      </c>
      <c r="E264" s="201" t="s">
        <v>3112</v>
      </c>
      <c r="F264" s="202">
        <f t="shared" si="60"/>
        <v>0.12084395657999999</v>
      </c>
      <c r="G264" s="202">
        <f t="shared" si="61"/>
        <v>1.937674688E-2</v>
      </c>
      <c r="H264" s="202">
        <f t="shared" si="62"/>
        <v>4.6136787999999998E-2</v>
      </c>
      <c r="I264" s="202">
        <f t="shared" si="63"/>
        <v>1.36801857E-2</v>
      </c>
      <c r="J264" s="201">
        <v>4.1650236E-2</v>
      </c>
      <c r="K264" s="201">
        <v>3.4242478999999999E-2</v>
      </c>
      <c r="L264" s="201">
        <v>8.5212165999999992E-3</v>
      </c>
      <c r="M264" s="201">
        <v>5.0533147999999996E-4</v>
      </c>
      <c r="N264" s="201">
        <v>1.2580386000000001E-2</v>
      </c>
      <c r="O264" s="201">
        <v>6.2910294000000002E-3</v>
      </c>
      <c r="P264" s="201">
        <v>3.3730924E-3</v>
      </c>
      <c r="Q264" s="201">
        <v>2.1994467000000001E-3</v>
      </c>
      <c r="R264" s="201">
        <v>0</v>
      </c>
      <c r="S264" s="201">
        <v>0</v>
      </c>
      <c r="T264" s="201">
        <v>0</v>
      </c>
      <c r="U264" s="201">
        <v>1.1480739E-2</v>
      </c>
      <c r="W264" s="246">
        <f t="shared" si="64"/>
        <v>0.30852026666666665</v>
      </c>
      <c r="X264" s="191">
        <v>7.8765504000000002</v>
      </c>
      <c r="Y264" s="191">
        <v>3.7664243000000002</v>
      </c>
      <c r="Z264" s="191">
        <v>0.26846629</v>
      </c>
      <c r="AA264" s="191">
        <v>5.0938176000000005E-4</v>
      </c>
      <c r="AB264" s="191">
        <v>3.6951415999999999</v>
      </c>
      <c r="AC264" s="191">
        <v>2.1017543E-2</v>
      </c>
      <c r="AD264" s="191">
        <v>0.12499137</v>
      </c>
      <c r="AE264" s="76">
        <v>1.0158120999999999E-6</v>
      </c>
      <c r="AF264" s="76">
        <v>7.6943717000000003E-9</v>
      </c>
      <c r="AG264" s="20">
        <v>2.8636895999999998E-2</v>
      </c>
      <c r="AH264" s="20"/>
      <c r="AK264" s="20"/>
      <c r="AL264" s="20"/>
      <c r="AM264" s="20"/>
      <c r="AN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row>
    <row r="265" spans="2:129" x14ac:dyDescent="0.15">
      <c r="B265" s="77" t="s">
        <v>3113</v>
      </c>
      <c r="C265" s="86"/>
      <c r="D265" s="84" t="s">
        <v>38</v>
      </c>
      <c r="E265" s="201" t="s">
        <v>3114</v>
      </c>
      <c r="F265" s="202">
        <f t="shared" si="60"/>
        <v>4.5741189969999999E-2</v>
      </c>
      <c r="G265" s="202">
        <f t="shared" si="61"/>
        <v>6.0453540799999999E-3</v>
      </c>
      <c r="H265" s="202">
        <f t="shared" si="62"/>
        <v>2.2429922259999999E-2</v>
      </c>
      <c r="I265" s="202">
        <f t="shared" si="63"/>
        <v>1.2881656300000001E-3</v>
      </c>
      <c r="J265" s="201">
        <v>1.5977748E-2</v>
      </c>
      <c r="K265" s="201">
        <v>1.6569634999999999E-2</v>
      </c>
      <c r="L265" s="201">
        <v>5.6384152999999996E-3</v>
      </c>
      <c r="M265" s="201">
        <v>1.9769348000000001E-4</v>
      </c>
      <c r="N265" s="201">
        <v>3.0557459999999998E-3</v>
      </c>
      <c r="O265" s="201">
        <v>2.7919146000000001E-3</v>
      </c>
      <c r="P265" s="201">
        <v>2.2187195999999999E-4</v>
      </c>
      <c r="Q265" s="201">
        <v>1.0543998E-3</v>
      </c>
      <c r="R265" s="201">
        <v>0</v>
      </c>
      <c r="S265" s="201">
        <v>0</v>
      </c>
      <c r="T265" s="201">
        <v>0</v>
      </c>
      <c r="U265" s="201">
        <v>2.3376583E-4</v>
      </c>
      <c r="W265" s="246">
        <f t="shared" si="64"/>
        <v>0.11835368888888888</v>
      </c>
      <c r="X265" s="191">
        <v>5.3385451000000002</v>
      </c>
      <c r="Y265" s="191">
        <v>0.95316641000000002</v>
      </c>
      <c r="Z265" s="191">
        <v>0.1869982</v>
      </c>
      <c r="AA265" s="191">
        <v>1.8123971000000001E-4</v>
      </c>
      <c r="AB265" s="191">
        <v>4.1432285000000002</v>
      </c>
      <c r="AC265" s="191">
        <v>3.9109920000000003E-3</v>
      </c>
      <c r="AD265" s="191">
        <v>5.1059708000000002E-2</v>
      </c>
      <c r="AE265" s="76">
        <v>5.0143379999999998E-7</v>
      </c>
      <c r="AF265" s="76">
        <v>5.0477692E-9</v>
      </c>
      <c r="AG265" s="20">
        <v>7.3782057000000003E-3</v>
      </c>
      <c r="AH265" s="20"/>
      <c r="AK265" s="20"/>
      <c r="AL265" s="20"/>
      <c r="AM265" s="20"/>
      <c r="AN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row>
    <row r="266" spans="2:129" s="85" customFormat="1" x14ac:dyDescent="0.15">
      <c r="B266" s="77" t="s">
        <v>3115</v>
      </c>
      <c r="C266" s="114"/>
      <c r="D266" s="84" t="s">
        <v>38</v>
      </c>
      <c r="E266" s="201" t="s">
        <v>3116</v>
      </c>
      <c r="F266" s="202">
        <f t="shared" si="60"/>
        <v>5.4776506409999995E-2</v>
      </c>
      <c r="G266" s="202">
        <f t="shared" si="61"/>
        <v>8.0893428500000003E-3</v>
      </c>
      <c r="H266" s="202">
        <f t="shared" si="62"/>
        <v>2.499645633E-2</v>
      </c>
      <c r="I266" s="202">
        <f t="shared" si="63"/>
        <v>2.0102832299999998E-3</v>
      </c>
      <c r="J266" s="201">
        <v>1.9680423999999998E-2</v>
      </c>
      <c r="K266" s="201">
        <v>1.8997296E-2</v>
      </c>
      <c r="L266" s="201">
        <v>5.6824915000000002E-3</v>
      </c>
      <c r="M266" s="201">
        <v>2.4541035000000001E-4</v>
      </c>
      <c r="N266" s="201">
        <v>4.3346805000000002E-3</v>
      </c>
      <c r="O266" s="201">
        <v>3.509252E-3</v>
      </c>
      <c r="P266" s="201">
        <v>3.1666882999999997E-4</v>
      </c>
      <c r="Q266" s="201">
        <v>1.6220161E-3</v>
      </c>
      <c r="R266" s="201">
        <v>0</v>
      </c>
      <c r="S266" s="201">
        <v>0</v>
      </c>
      <c r="T266" s="201">
        <v>0</v>
      </c>
      <c r="U266" s="201">
        <v>3.8826713E-4</v>
      </c>
      <c r="V266" s="23"/>
      <c r="W266" s="246">
        <f t="shared" si="64"/>
        <v>0.14578091851851849</v>
      </c>
      <c r="X266" s="191">
        <v>10.367050000000001</v>
      </c>
      <c r="Y266" s="191">
        <v>1.3613044000000001</v>
      </c>
      <c r="Z266" s="191">
        <v>0.74196013000000005</v>
      </c>
      <c r="AA266" s="191">
        <v>2.2693360000000001E-4</v>
      </c>
      <c r="AB266" s="191">
        <v>8.0780829999999995</v>
      </c>
      <c r="AC266" s="191">
        <v>9.9122880999999996E-3</v>
      </c>
      <c r="AD266" s="191">
        <v>0.17556295999999999</v>
      </c>
      <c r="AE266" s="76">
        <v>5.8855352000000002E-7</v>
      </c>
      <c r="AF266" s="76">
        <v>5.0052813000000003E-9</v>
      </c>
      <c r="AG266" s="20">
        <v>1.0371831E-2</v>
      </c>
    </row>
    <row r="267" spans="2:129" s="85" customFormat="1" x14ac:dyDescent="0.15">
      <c r="B267" s="77" t="s">
        <v>3117</v>
      </c>
      <c r="C267" s="75"/>
      <c r="D267" s="84" t="s">
        <v>38</v>
      </c>
      <c r="E267" s="201" t="s">
        <v>3118</v>
      </c>
      <c r="F267" s="202">
        <f t="shared" si="60"/>
        <v>0.42492883309000001</v>
      </c>
      <c r="G267" s="202">
        <f t="shared" si="61"/>
        <v>3.45965804E-2</v>
      </c>
      <c r="H267" s="202">
        <f t="shared" si="62"/>
        <v>0.17087656638999998</v>
      </c>
      <c r="I267" s="202">
        <f t="shared" si="63"/>
        <v>9.4546066300000009E-2</v>
      </c>
      <c r="J267" s="201">
        <v>0.12490962</v>
      </c>
      <c r="K267" s="201">
        <v>0.13046364999999999</v>
      </c>
      <c r="L267" s="201">
        <v>3.966099E-2</v>
      </c>
      <c r="M267" s="201">
        <v>1.0759578000000001E-3</v>
      </c>
      <c r="N267" s="201">
        <v>2.6741114E-2</v>
      </c>
      <c r="O267" s="201">
        <v>6.7795086000000003E-3</v>
      </c>
      <c r="P267" s="201">
        <v>7.5192639000000005E-4</v>
      </c>
      <c r="Q267" s="201">
        <v>4.9025963000000001E-3</v>
      </c>
      <c r="R267" s="201">
        <v>0</v>
      </c>
      <c r="S267" s="201">
        <v>0</v>
      </c>
      <c r="T267" s="201">
        <v>0</v>
      </c>
      <c r="U267" s="201">
        <v>8.9643470000000003E-2</v>
      </c>
      <c r="V267" s="23"/>
      <c r="W267" s="246">
        <f t="shared" si="64"/>
        <v>0.92525644444444433</v>
      </c>
      <c r="X267" s="191">
        <v>33.741751000000001</v>
      </c>
      <c r="Y267" s="191">
        <v>8.6715491</v>
      </c>
      <c r="Z267" s="191">
        <v>0.45473711999999999</v>
      </c>
      <c r="AA267" s="191">
        <v>9.2834345000000003E-4</v>
      </c>
      <c r="AB267" s="191">
        <v>24.402661999999999</v>
      </c>
      <c r="AC267" s="191">
        <v>3.1506105999999999E-2</v>
      </c>
      <c r="AD267" s="191">
        <v>0.18036795</v>
      </c>
      <c r="AE267" s="76">
        <v>2.3670530999999999E-6</v>
      </c>
      <c r="AF267" s="76">
        <v>4.4821916999999999E-8</v>
      </c>
      <c r="AG267" s="20">
        <v>6.7598769000000003E-2</v>
      </c>
    </row>
    <row r="268" spans="2:129" s="85" customFormat="1" x14ac:dyDescent="0.15">
      <c r="B268" s="77" t="s">
        <v>3119</v>
      </c>
      <c r="C268" s="75"/>
      <c r="D268" s="84" t="s">
        <v>38</v>
      </c>
      <c r="E268" s="201" t="s">
        <v>3120</v>
      </c>
      <c r="F268" s="202">
        <f t="shared" si="60"/>
        <v>0.74745922669999998</v>
      </c>
      <c r="G268" s="202">
        <f t="shared" si="61"/>
        <v>6.14195139E-2</v>
      </c>
      <c r="H268" s="202">
        <f t="shared" si="62"/>
        <v>0.30015806780000004</v>
      </c>
      <c r="I268" s="202">
        <f t="shared" si="63"/>
        <v>0.16583014499999998</v>
      </c>
      <c r="J268" s="201">
        <v>0.22005150000000001</v>
      </c>
      <c r="K268" s="201">
        <v>0.2292835</v>
      </c>
      <c r="L268" s="201">
        <v>6.9510372000000001E-2</v>
      </c>
      <c r="M268" s="201">
        <v>1.8975668999999999E-3</v>
      </c>
      <c r="N268" s="201">
        <v>4.7280507999999999E-2</v>
      </c>
      <c r="O268" s="201">
        <v>1.2241439E-2</v>
      </c>
      <c r="P268" s="201">
        <v>1.3641958E-3</v>
      </c>
      <c r="Q268" s="201">
        <v>8.8541249999999991E-3</v>
      </c>
      <c r="R268" s="201">
        <v>0</v>
      </c>
      <c r="S268" s="201">
        <v>0</v>
      </c>
      <c r="T268" s="201">
        <v>0</v>
      </c>
      <c r="U268" s="201">
        <v>0.15697601999999999</v>
      </c>
      <c r="V268" s="23"/>
      <c r="W268" s="246">
        <f t="shared" si="64"/>
        <v>1.6300111111111111</v>
      </c>
      <c r="X268" s="191">
        <v>59.760931999999997</v>
      </c>
      <c r="Y268" s="191">
        <v>15.312970999999999</v>
      </c>
      <c r="Z268" s="191">
        <v>1.2408077</v>
      </c>
      <c r="AA268" s="191">
        <v>1.6472030999999999E-3</v>
      </c>
      <c r="AB268" s="191">
        <v>42.734569999999998</v>
      </c>
      <c r="AC268" s="191">
        <v>5.9482018999999997E-2</v>
      </c>
      <c r="AD268" s="191">
        <v>0.41145440999999999</v>
      </c>
      <c r="AE268" s="76">
        <v>4.1792061000000003E-6</v>
      </c>
      <c r="AF268" s="76">
        <v>7.8529877000000006E-8</v>
      </c>
      <c r="AG268" s="20">
        <v>0.11908963</v>
      </c>
    </row>
    <row r="269" spans="2:129" ht="13.75" customHeight="1" x14ac:dyDescent="0.15">
      <c r="B269" s="77" t="s">
        <v>3121</v>
      </c>
      <c r="C269" s="86"/>
      <c r="D269" s="84" t="s">
        <v>38</v>
      </c>
      <c r="E269" s="201" t="s">
        <v>3122</v>
      </c>
      <c r="F269" s="202">
        <f t="shared" si="60"/>
        <v>0.75754685979999992</v>
      </c>
      <c r="G269" s="202">
        <f t="shared" si="61"/>
        <v>6.4488034899999991E-2</v>
      </c>
      <c r="H269" s="202">
        <f t="shared" si="62"/>
        <v>0.30229025009999999</v>
      </c>
      <c r="I269" s="202">
        <f t="shared" si="63"/>
        <v>0.16587492479999999</v>
      </c>
      <c r="J269" s="201">
        <v>0.22489365</v>
      </c>
      <c r="K269" s="201">
        <v>0.23130616000000001</v>
      </c>
      <c r="L269" s="201">
        <v>6.9590190999999996E-2</v>
      </c>
      <c r="M269" s="201">
        <v>1.9062839E-3</v>
      </c>
      <c r="N269" s="201">
        <v>5.0296319999999999E-2</v>
      </c>
      <c r="O269" s="201">
        <v>1.2285430999999999E-2</v>
      </c>
      <c r="P269" s="201">
        <v>1.3938990999999999E-3</v>
      </c>
      <c r="Q269" s="201">
        <v>8.8629947999999993E-3</v>
      </c>
      <c r="R269" s="201">
        <v>0</v>
      </c>
      <c r="S269" s="201">
        <v>0</v>
      </c>
      <c r="T269" s="201">
        <v>0</v>
      </c>
      <c r="U269" s="201">
        <v>0.15701192999999999</v>
      </c>
      <c r="W269" s="246">
        <f t="shared" si="64"/>
        <v>1.6658788888888887</v>
      </c>
      <c r="X269" s="191">
        <v>59.836761000000003</v>
      </c>
      <c r="Y269" s="191">
        <v>15.760818</v>
      </c>
      <c r="Z269" s="191">
        <v>0.90015246999999998</v>
      </c>
      <c r="AA269" s="191">
        <v>1.7256471999999999E-3</v>
      </c>
      <c r="AB269" s="191">
        <v>42.744079999999997</v>
      </c>
      <c r="AC269" s="191">
        <v>6.4725843000000005E-2</v>
      </c>
      <c r="AD269" s="191">
        <v>0.36525932</v>
      </c>
      <c r="AE269" s="76">
        <v>4.2971097999999999E-6</v>
      </c>
      <c r="AF269" s="76">
        <v>7.8706647999999998E-8</v>
      </c>
      <c r="AG269" s="20">
        <v>0.12082329999999999</v>
      </c>
      <c r="AH269" s="20"/>
      <c r="AK269" s="20"/>
      <c r="AL269" s="20"/>
      <c r="AM269" s="20"/>
      <c r="AN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row>
    <row r="270" spans="2:129" x14ac:dyDescent="0.15">
      <c r="B270" s="77" t="s">
        <v>3123</v>
      </c>
      <c r="C270" s="86"/>
      <c r="D270" s="84" t="s">
        <v>38</v>
      </c>
      <c r="E270" s="201" t="s">
        <v>3124</v>
      </c>
      <c r="F270" s="202">
        <f t="shared" si="60"/>
        <v>0.62465106032999995</v>
      </c>
      <c r="G270" s="202">
        <f t="shared" si="61"/>
        <v>7.2137548029999998E-2</v>
      </c>
      <c r="H270" s="202">
        <f t="shared" si="62"/>
        <v>0.31923434209999996</v>
      </c>
      <c r="I270" s="202">
        <f t="shared" si="63"/>
        <v>0.1061775002</v>
      </c>
      <c r="J270" s="201">
        <v>0.12710167</v>
      </c>
      <c r="K270" s="201">
        <v>0.26455668999999998</v>
      </c>
      <c r="L270" s="201">
        <v>5.1931099000000001E-2</v>
      </c>
      <c r="M270" s="201">
        <v>9.1459902999999998E-4</v>
      </c>
      <c r="N270" s="201">
        <v>2.4856244999999999E-2</v>
      </c>
      <c r="O270" s="201">
        <v>4.6366704000000002E-2</v>
      </c>
      <c r="P270" s="201">
        <v>2.7465531000000001E-3</v>
      </c>
      <c r="Q270" s="201">
        <v>3.7725602E-3</v>
      </c>
      <c r="R270" s="201">
        <v>0</v>
      </c>
      <c r="S270" s="201">
        <v>0</v>
      </c>
      <c r="T270" s="201">
        <v>0</v>
      </c>
      <c r="U270" s="201">
        <v>0.10240494</v>
      </c>
      <c r="W270" s="246">
        <f t="shared" si="64"/>
        <v>0.94149385185185175</v>
      </c>
      <c r="X270" s="191">
        <v>36.950355000000002</v>
      </c>
      <c r="Y270" s="191">
        <v>6.5409506999999998</v>
      </c>
      <c r="Z270" s="191">
        <v>0.33607214000000002</v>
      </c>
      <c r="AA270" s="191">
        <v>8.5540645999999997E-4</v>
      </c>
      <c r="AB270" s="191">
        <v>29.892071000000001</v>
      </c>
      <c r="AC270" s="191">
        <v>2.6180990000000001E-2</v>
      </c>
      <c r="AD270" s="191">
        <v>0.15422495</v>
      </c>
      <c r="AE270" s="76">
        <v>4.8523073999999999E-6</v>
      </c>
      <c r="AF270" s="76">
        <v>5.1124306E-8</v>
      </c>
      <c r="AG270" s="20">
        <v>4.8762077000000001E-2</v>
      </c>
      <c r="AH270" s="20"/>
      <c r="AK270" s="20"/>
      <c r="AL270" s="20"/>
      <c r="AM270" s="20"/>
      <c r="AN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row>
    <row r="271" spans="2:129" x14ac:dyDescent="0.15">
      <c r="B271" s="77" t="s">
        <v>3125</v>
      </c>
      <c r="C271" s="86"/>
      <c r="D271" s="84" t="s">
        <v>38</v>
      </c>
      <c r="E271" s="201" t="s">
        <v>3126</v>
      </c>
      <c r="F271" s="202">
        <f t="shared" si="60"/>
        <v>1.1010853725</v>
      </c>
      <c r="G271" s="202">
        <f t="shared" si="61"/>
        <v>0.1285162151</v>
      </c>
      <c r="H271" s="202">
        <f t="shared" si="62"/>
        <v>0.56030722070000005</v>
      </c>
      <c r="I271" s="202">
        <f t="shared" si="63"/>
        <v>0.18596289669999999</v>
      </c>
      <c r="J271" s="201">
        <v>0.22629904000000001</v>
      </c>
      <c r="K271" s="201">
        <v>0.46450840999999998</v>
      </c>
      <c r="L271" s="201">
        <v>9.0956612000000006E-2</v>
      </c>
      <c r="M271" s="201">
        <v>1.6112181E-3</v>
      </c>
      <c r="N271" s="201">
        <v>4.5549369999999999E-2</v>
      </c>
      <c r="O271" s="201">
        <v>8.1355627E-2</v>
      </c>
      <c r="P271" s="201">
        <v>4.8421986999999996E-3</v>
      </c>
      <c r="Q271" s="201">
        <v>6.6559966999999998E-3</v>
      </c>
      <c r="R271" s="201">
        <v>0</v>
      </c>
      <c r="S271" s="201">
        <v>0</v>
      </c>
      <c r="T271" s="201">
        <v>0</v>
      </c>
      <c r="U271" s="201">
        <v>0.17930689999999999</v>
      </c>
      <c r="W271" s="246">
        <f t="shared" si="64"/>
        <v>1.6762891851851851</v>
      </c>
      <c r="X271" s="191">
        <v>65.338431999999997</v>
      </c>
      <c r="Y271" s="191">
        <v>11.813923000000001</v>
      </c>
      <c r="Z271" s="191">
        <v>0.81175719000000002</v>
      </c>
      <c r="AA271" s="191">
        <v>1.5652664E-3</v>
      </c>
      <c r="AB271" s="191">
        <v>52.326630000000002</v>
      </c>
      <c r="AC271" s="191">
        <v>5.3369090000000001E-2</v>
      </c>
      <c r="AD271" s="191">
        <v>0.33118829</v>
      </c>
      <c r="AE271" s="76">
        <v>8.5802633000000001E-6</v>
      </c>
      <c r="AF271" s="76">
        <v>8.9630340999999995E-8</v>
      </c>
      <c r="AG271" s="20">
        <v>8.6864114000000006E-2</v>
      </c>
      <c r="AH271" s="20"/>
      <c r="AK271" s="20"/>
      <c r="AL271" s="20"/>
      <c r="AM271" s="20"/>
      <c r="AN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row>
    <row r="272" spans="2:129" x14ac:dyDescent="0.15">
      <c r="B272" s="77" t="s">
        <v>3127</v>
      </c>
      <c r="C272" s="86"/>
      <c r="D272" s="84" t="s">
        <v>38</v>
      </c>
      <c r="E272" s="201" t="s">
        <v>3128</v>
      </c>
      <c r="F272" s="202">
        <f t="shared" si="60"/>
        <v>0.29983205747000002</v>
      </c>
      <c r="G272" s="202">
        <f t="shared" si="61"/>
        <v>2.602209237E-2</v>
      </c>
      <c r="H272" s="202">
        <f t="shared" si="62"/>
        <v>0.16793265760000001</v>
      </c>
      <c r="I272" s="202">
        <f t="shared" si="63"/>
        <v>4.7350975000000003E-3</v>
      </c>
      <c r="J272" s="201">
        <v>0.10114221</v>
      </c>
      <c r="K272" s="201">
        <v>0.11223841</v>
      </c>
      <c r="L272" s="201">
        <v>5.4650757000000001E-2</v>
      </c>
      <c r="M272" s="201">
        <v>6.8232337000000002E-4</v>
      </c>
      <c r="N272" s="201">
        <v>1.480706E-2</v>
      </c>
      <c r="O272" s="201">
        <v>1.0532708999999999E-2</v>
      </c>
      <c r="P272" s="201">
        <v>1.0434906E-3</v>
      </c>
      <c r="Q272" s="201">
        <v>3.5279984999999998E-3</v>
      </c>
      <c r="R272" s="201">
        <v>0</v>
      </c>
      <c r="S272" s="201">
        <v>0</v>
      </c>
      <c r="T272" s="201">
        <v>0</v>
      </c>
      <c r="U272" s="201">
        <v>1.2070990000000001E-3</v>
      </c>
      <c r="W272" s="246">
        <f t="shared" si="64"/>
        <v>0.74920155555555545</v>
      </c>
      <c r="X272" s="191">
        <v>32.193398000000002</v>
      </c>
      <c r="Y272" s="191">
        <v>5.5293641999999998</v>
      </c>
      <c r="Z272" s="191">
        <v>1.2061052999999999</v>
      </c>
      <c r="AA272" s="191">
        <v>5.9863977000000005E-4</v>
      </c>
      <c r="AB272" s="191">
        <v>25.142609</v>
      </c>
      <c r="AC272" s="191">
        <v>2.0127718999999999E-2</v>
      </c>
      <c r="AD272" s="191">
        <v>0.29459386999999998</v>
      </c>
      <c r="AE272" s="76">
        <v>2.2126566000000001E-6</v>
      </c>
      <c r="AF272" s="76">
        <v>3.4173875000000002E-8</v>
      </c>
      <c r="AG272" s="20">
        <v>4.5470574E-2</v>
      </c>
      <c r="AH272" s="20"/>
      <c r="AK272" s="20"/>
      <c r="AL272" s="20"/>
      <c r="AM272" s="20"/>
      <c r="AN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row>
    <row r="273" spans="1:129" x14ac:dyDescent="0.15">
      <c r="B273" s="77" t="s">
        <v>3129</v>
      </c>
      <c r="C273" s="86"/>
      <c r="D273" s="84" t="s">
        <v>38</v>
      </c>
      <c r="E273" s="201" t="s">
        <v>3130</v>
      </c>
      <c r="F273" s="202">
        <f t="shared" si="60"/>
        <v>1.0079091980499999</v>
      </c>
      <c r="G273" s="202">
        <f t="shared" si="61"/>
        <v>6.0071851700000005E-2</v>
      </c>
      <c r="H273" s="202">
        <f t="shared" si="62"/>
        <v>0.10142597454999999</v>
      </c>
      <c r="I273" s="202">
        <f t="shared" si="63"/>
        <v>0.6517462718</v>
      </c>
      <c r="J273" s="201">
        <v>0.19466510000000001</v>
      </c>
      <c r="K273" s="201">
        <v>7.7725570999999993E-2</v>
      </c>
      <c r="L273" s="201">
        <v>2.2966813999999999E-2</v>
      </c>
      <c r="M273" s="201">
        <v>2.9567002000000001E-3</v>
      </c>
      <c r="N273" s="201">
        <v>4.8089895000000001E-2</v>
      </c>
      <c r="O273" s="201">
        <v>9.0252565000000003E-3</v>
      </c>
      <c r="P273" s="201">
        <v>7.3358954999999996E-4</v>
      </c>
      <c r="Q273" s="201">
        <v>5.2060418000000001E-3</v>
      </c>
      <c r="R273" s="201">
        <v>0</v>
      </c>
      <c r="S273" s="201">
        <v>0</v>
      </c>
      <c r="T273" s="201">
        <v>0</v>
      </c>
      <c r="U273" s="201">
        <v>0.64654023000000005</v>
      </c>
      <c r="W273" s="246">
        <f t="shared" si="64"/>
        <v>1.4419637037037036</v>
      </c>
      <c r="X273" s="191">
        <v>26.689903000000001</v>
      </c>
      <c r="Y273" s="191">
        <v>9.0680966999999999</v>
      </c>
      <c r="Z273" s="191">
        <v>0.72758898999999999</v>
      </c>
      <c r="AA273" s="191">
        <v>1.3314157999999999E-3</v>
      </c>
      <c r="AB273" s="191">
        <v>16.484988999999999</v>
      </c>
      <c r="AC273" s="191">
        <v>6.0703449E-2</v>
      </c>
      <c r="AD273" s="191">
        <v>0.34719282000000001</v>
      </c>
      <c r="AE273" s="76">
        <v>4.0829195000000003E-6</v>
      </c>
      <c r="AF273" s="76">
        <v>2.7449547999999999E-8</v>
      </c>
      <c r="AG273" s="20">
        <v>5.5532125000000002E-2</v>
      </c>
      <c r="AH273" s="20"/>
      <c r="AK273" s="20"/>
      <c r="AL273" s="20"/>
      <c r="AM273" s="20"/>
      <c r="AN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20"/>
      <c r="DY273" s="20"/>
    </row>
    <row r="274" spans="1:129" x14ac:dyDescent="0.15">
      <c r="B274" s="77" t="s">
        <v>3131</v>
      </c>
      <c r="C274" s="86"/>
      <c r="D274" s="84" t="s">
        <v>38</v>
      </c>
      <c r="E274" s="201" t="s">
        <v>3132</v>
      </c>
      <c r="F274" s="202">
        <f t="shared" si="60"/>
        <v>0.32623038405999999</v>
      </c>
      <c r="G274" s="202">
        <f t="shared" si="61"/>
        <v>2.5867343609999996E-2</v>
      </c>
      <c r="H274" s="202">
        <f t="shared" si="62"/>
        <v>8.0639245450000008E-2</v>
      </c>
      <c r="I274" s="202">
        <f t="shared" si="63"/>
        <v>0.13098970900000001</v>
      </c>
      <c r="J274" s="201">
        <v>8.8734086000000004E-2</v>
      </c>
      <c r="K274" s="201">
        <v>4.6437845999999998E-2</v>
      </c>
      <c r="L274" s="201">
        <v>3.3774580999999998E-2</v>
      </c>
      <c r="M274" s="201">
        <v>6.5252240999999999E-4</v>
      </c>
      <c r="N274" s="201">
        <v>1.8690155999999999E-2</v>
      </c>
      <c r="O274" s="201">
        <v>6.5246651999999999E-3</v>
      </c>
      <c r="P274" s="201">
        <v>4.2681845000000002E-4</v>
      </c>
      <c r="Q274" s="201">
        <v>4.2736190000000002E-3</v>
      </c>
      <c r="R274" s="201">
        <v>0</v>
      </c>
      <c r="S274" s="201">
        <v>0</v>
      </c>
      <c r="T274" s="201">
        <v>0</v>
      </c>
      <c r="U274" s="201">
        <v>0.12671609</v>
      </c>
      <c r="W274" s="246">
        <f t="shared" si="64"/>
        <v>0.65728952592592593</v>
      </c>
      <c r="X274" s="191">
        <v>29.382411000000001</v>
      </c>
      <c r="Y274" s="191">
        <v>6.2667744000000001</v>
      </c>
      <c r="Z274" s="191">
        <v>0.47011979999999998</v>
      </c>
      <c r="AA274" s="191">
        <v>7.5983203999999995E-4</v>
      </c>
      <c r="AB274" s="191">
        <v>22.411058000000001</v>
      </c>
      <c r="AC274" s="191">
        <v>5.2601984999999997E-2</v>
      </c>
      <c r="AD274" s="191">
        <v>0.18109681999999999</v>
      </c>
      <c r="AE274" s="76">
        <v>1.9671191E-6</v>
      </c>
      <c r="AF274" s="76">
        <v>2.8182690999999999E-8</v>
      </c>
      <c r="AG274" s="20">
        <v>4.7152698999999999E-2</v>
      </c>
      <c r="AH274" s="20"/>
      <c r="AK274" s="20"/>
      <c r="AL274" s="20"/>
      <c r="AM274" s="20"/>
      <c r="AN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20"/>
      <c r="DY274" s="20"/>
    </row>
    <row r="275" spans="1:129" x14ac:dyDescent="0.15">
      <c r="B275" s="77" t="s">
        <v>3133</v>
      </c>
      <c r="C275" s="86"/>
      <c r="D275" s="84" t="s">
        <v>38</v>
      </c>
      <c r="E275" s="201" t="s">
        <v>3134</v>
      </c>
      <c r="F275" s="202">
        <f t="shared" si="60"/>
        <v>0.21038143391</v>
      </c>
      <c r="G275" s="202">
        <f t="shared" si="61"/>
        <v>2.1828400669999998E-2</v>
      </c>
      <c r="H275" s="202">
        <f t="shared" si="62"/>
        <v>0.12913612584</v>
      </c>
      <c r="I275" s="202">
        <f t="shared" si="63"/>
        <v>1.38087234E-2</v>
      </c>
      <c r="J275" s="201">
        <v>4.5608184000000003E-2</v>
      </c>
      <c r="K275" s="201">
        <v>8.4181682999999993E-2</v>
      </c>
      <c r="L275" s="201">
        <v>4.4077281000000003E-2</v>
      </c>
      <c r="M275" s="201">
        <v>4.0820967000000001E-4</v>
      </c>
      <c r="N275" s="201">
        <v>1.0925768000000001E-2</v>
      </c>
      <c r="O275" s="201">
        <v>1.0494422999999999E-2</v>
      </c>
      <c r="P275" s="201">
        <v>8.7716184E-4</v>
      </c>
      <c r="Q275" s="201">
        <v>1.9485364E-3</v>
      </c>
      <c r="R275" s="201">
        <v>0</v>
      </c>
      <c r="S275" s="201">
        <v>0</v>
      </c>
      <c r="T275" s="201">
        <v>0</v>
      </c>
      <c r="U275" s="201">
        <v>1.1860186999999999E-2</v>
      </c>
      <c r="W275" s="246">
        <f t="shared" si="64"/>
        <v>0.33783839999999998</v>
      </c>
      <c r="X275" s="191">
        <v>31.956855000000001</v>
      </c>
      <c r="Y275" s="191">
        <v>3.0635583999999998</v>
      </c>
      <c r="Z275" s="191">
        <v>0.15276765</v>
      </c>
      <c r="AA275" s="191">
        <v>3.7632023999999999E-4</v>
      </c>
      <c r="AB275" s="191">
        <v>28.654807999999999</v>
      </c>
      <c r="AC275" s="191">
        <v>1.1480897E-2</v>
      </c>
      <c r="AD275" s="191">
        <v>7.3863231000000001E-2</v>
      </c>
      <c r="AE275" s="76">
        <v>1.6685202999999999E-6</v>
      </c>
      <c r="AF275" s="76">
        <v>2.1225867000000002E-8</v>
      </c>
      <c r="AG275" s="20">
        <v>2.4103626E-2</v>
      </c>
      <c r="AH275" s="20"/>
      <c r="AK275" s="20"/>
      <c r="AL275" s="20"/>
      <c r="AM275" s="20"/>
      <c r="AN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row>
    <row r="276" spans="1:129" x14ac:dyDescent="0.15">
      <c r="B276" s="77" t="s">
        <v>3135</v>
      </c>
      <c r="C276" s="86"/>
      <c r="D276" s="84" t="s">
        <v>38</v>
      </c>
      <c r="E276" s="201" t="s">
        <v>3136</v>
      </c>
      <c r="F276" s="202">
        <f t="shared" si="60"/>
        <v>0.16082596977999999</v>
      </c>
      <c r="G276" s="202">
        <f t="shared" si="61"/>
        <v>1.5104312280000001E-2</v>
      </c>
      <c r="H276" s="202">
        <f t="shared" si="62"/>
        <v>5.90056225E-2</v>
      </c>
      <c r="I276" s="202">
        <f t="shared" si="63"/>
        <v>3.5001119999999997E-2</v>
      </c>
      <c r="J276" s="201">
        <v>5.1714915E-2</v>
      </c>
      <c r="K276" s="201">
        <v>3.4094027999999998E-2</v>
      </c>
      <c r="L276" s="201">
        <v>2.4647786000000001E-2</v>
      </c>
      <c r="M276" s="201">
        <v>4.0636588000000001E-4</v>
      </c>
      <c r="N276" s="201">
        <v>1.0560062E-2</v>
      </c>
      <c r="O276" s="201">
        <v>4.1378843999999998E-3</v>
      </c>
      <c r="P276" s="201">
        <v>2.6380849999999999E-4</v>
      </c>
      <c r="Q276" s="201">
        <v>2.5377730000000001E-3</v>
      </c>
      <c r="R276" s="201">
        <v>0</v>
      </c>
      <c r="S276" s="201">
        <v>0</v>
      </c>
      <c r="T276" s="201">
        <v>0</v>
      </c>
      <c r="U276" s="201">
        <v>3.2463346999999997E-2</v>
      </c>
      <c r="W276" s="246">
        <f t="shared" si="64"/>
        <v>0.38307344444444441</v>
      </c>
      <c r="X276" s="191">
        <v>28.731795999999999</v>
      </c>
      <c r="Y276" s="191">
        <v>3.5592119000000002</v>
      </c>
      <c r="Z276" s="191">
        <v>0.47166427999999999</v>
      </c>
      <c r="AA276" s="191">
        <v>4.1395614999999999E-4</v>
      </c>
      <c r="AB276" s="191">
        <v>24.541329999999999</v>
      </c>
      <c r="AC276" s="191">
        <v>1.9708020999999999E-2</v>
      </c>
      <c r="AD276" s="191">
        <v>0.13946715000000001</v>
      </c>
      <c r="AE276" s="76">
        <v>9.6838314999999998E-7</v>
      </c>
      <c r="AF276" s="76">
        <v>1.6714367000000001E-8</v>
      </c>
      <c r="AG276" s="20">
        <v>2.8200090000000001E-2</v>
      </c>
      <c r="AH276" s="20"/>
      <c r="AK276" s="20"/>
      <c r="AL276" s="20"/>
      <c r="AM276" s="20"/>
      <c r="AN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row>
    <row r="277" spans="1:129" x14ac:dyDescent="0.15">
      <c r="B277" s="77" t="s">
        <v>3137</v>
      </c>
      <c r="C277" s="86"/>
      <c r="D277" s="84" t="s">
        <v>38</v>
      </c>
      <c r="E277" s="201" t="s">
        <v>3138</v>
      </c>
      <c r="F277" s="202">
        <f t="shared" si="60"/>
        <v>0.6742683237760001</v>
      </c>
      <c r="G277" s="202">
        <f t="shared" si="61"/>
        <v>0.16759979190000002</v>
      </c>
      <c r="H277" s="202">
        <f t="shared" si="62"/>
        <v>4.9922098676000004E-2</v>
      </c>
      <c r="I277" s="202">
        <f t="shared" si="63"/>
        <v>1.12907532E-2</v>
      </c>
      <c r="J277" s="201">
        <v>0.44545568000000002</v>
      </c>
      <c r="K277" s="201">
        <v>3.0182746999999999E-2</v>
      </c>
      <c r="L277" s="201">
        <v>1.9756217E-2</v>
      </c>
      <c r="M277" s="201">
        <v>1.4817874E-2</v>
      </c>
      <c r="N277" s="201">
        <v>0.14910403</v>
      </c>
      <c r="O277" s="201">
        <v>3.6778879000000002E-3</v>
      </c>
      <c r="P277" s="201">
        <v>-1.6865324000000002E-5</v>
      </c>
      <c r="Q277" s="201">
        <v>1.7394451999999999E-3</v>
      </c>
      <c r="R277" s="201">
        <v>0</v>
      </c>
      <c r="S277" s="201">
        <v>0</v>
      </c>
      <c r="T277" s="201">
        <v>0</v>
      </c>
      <c r="U277" s="201">
        <v>9.5513079999999997E-3</v>
      </c>
      <c r="W277" s="246">
        <f t="shared" si="64"/>
        <v>3.2996717037037038</v>
      </c>
      <c r="X277" s="191">
        <v>52.661569999999998</v>
      </c>
      <c r="Y277" s="191">
        <v>3.6109270000000002</v>
      </c>
      <c r="Z277" s="191">
        <v>0.23576341000000001</v>
      </c>
      <c r="AA277" s="191">
        <v>12.267477</v>
      </c>
      <c r="AB277" s="191">
        <v>36.423771000000002</v>
      </c>
      <c r="AC277" s="191">
        <v>1.8507559999999999E-2</v>
      </c>
      <c r="AD277" s="191">
        <v>0.10512405</v>
      </c>
      <c r="AE277" s="76">
        <v>5.4730562999999996E-6</v>
      </c>
      <c r="AF277" s="76">
        <v>5.2240020000000003E-8</v>
      </c>
      <c r="AG277" s="20">
        <v>2.7810866E-2</v>
      </c>
      <c r="AH277" s="20"/>
      <c r="AK277" s="20"/>
      <c r="AL277" s="20"/>
      <c r="AM277" s="20"/>
      <c r="AN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row>
    <row r="278" spans="1:129" x14ac:dyDescent="0.15">
      <c r="B278" s="77" t="s">
        <v>3139</v>
      </c>
      <c r="C278" s="86"/>
      <c r="D278" s="84" t="s">
        <v>38</v>
      </c>
      <c r="E278" s="201" t="s">
        <v>3140</v>
      </c>
      <c r="F278" s="202">
        <f t="shared" si="60"/>
        <v>0.34440270239000004</v>
      </c>
      <c r="G278" s="202">
        <f t="shared" si="61"/>
        <v>3.3582727979999998E-2</v>
      </c>
      <c r="H278" s="202">
        <f t="shared" si="62"/>
        <v>8.960859631000001E-2</v>
      </c>
      <c r="I278" s="202">
        <f t="shared" si="63"/>
        <v>0.1235754431</v>
      </c>
      <c r="J278" s="201">
        <v>9.7635934999999993E-2</v>
      </c>
      <c r="K278" s="201">
        <v>5.1151528000000002E-2</v>
      </c>
      <c r="L278" s="201">
        <v>3.8086269999999998E-2</v>
      </c>
      <c r="M278" s="201">
        <v>7.4793788000000001E-4</v>
      </c>
      <c r="N278" s="201">
        <v>2.5348935999999999E-2</v>
      </c>
      <c r="O278" s="201">
        <v>7.4858540999999997E-3</v>
      </c>
      <c r="P278" s="201">
        <v>3.7079830999999999E-4</v>
      </c>
      <c r="Q278" s="201">
        <v>3.2873331E-3</v>
      </c>
      <c r="R278" s="201">
        <v>0</v>
      </c>
      <c r="S278" s="201">
        <v>0</v>
      </c>
      <c r="T278" s="201">
        <v>0</v>
      </c>
      <c r="U278" s="201">
        <v>0.12028811</v>
      </c>
      <c r="W278" s="246">
        <f t="shared" si="64"/>
        <v>0.72322914814814809</v>
      </c>
      <c r="X278" s="191">
        <v>27.670126</v>
      </c>
      <c r="Y278" s="191">
        <v>6.1207886</v>
      </c>
      <c r="Z278" s="191">
        <v>0.41455971000000003</v>
      </c>
      <c r="AA278" s="191">
        <v>8.0048520000000005E-4</v>
      </c>
      <c r="AB278" s="191">
        <v>20.907167000000001</v>
      </c>
      <c r="AC278" s="191">
        <v>3.4491513000000001E-2</v>
      </c>
      <c r="AD278" s="191">
        <v>0.19231856999999999</v>
      </c>
      <c r="AE278" s="76">
        <v>1.8012102E-6</v>
      </c>
      <c r="AF278" s="76">
        <v>4.1534148999999998E-8</v>
      </c>
      <c r="AG278" s="20">
        <v>4.2617137999999999E-2</v>
      </c>
      <c r="AH278" s="20"/>
      <c r="AK278" s="20"/>
      <c r="AL278" s="20"/>
      <c r="AM278" s="20"/>
      <c r="AN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row>
    <row r="279" spans="1:129" x14ac:dyDescent="0.15">
      <c r="B279" s="77" t="s">
        <v>3141</v>
      </c>
      <c r="C279" s="86"/>
      <c r="D279" s="84" t="s">
        <v>38</v>
      </c>
      <c r="E279" s="201" t="s">
        <v>3142</v>
      </c>
      <c r="F279" s="202">
        <f t="shared" si="60"/>
        <v>1.28129315548</v>
      </c>
      <c r="G279" s="202">
        <f t="shared" si="61"/>
        <v>8.15077357E-2</v>
      </c>
      <c r="H279" s="202">
        <f t="shared" si="62"/>
        <v>0.59865690678000005</v>
      </c>
      <c r="I279" s="202">
        <f t="shared" si="63"/>
        <v>0.31177068299999999</v>
      </c>
      <c r="J279" s="201">
        <v>0.28935782999999998</v>
      </c>
      <c r="K279" s="201">
        <v>0.50073075</v>
      </c>
      <c r="L279" s="201">
        <v>9.7555601000000006E-2</v>
      </c>
      <c r="M279" s="201">
        <v>3.5491581999999998E-3</v>
      </c>
      <c r="N279" s="201">
        <v>7.1594708000000007E-2</v>
      </c>
      <c r="O279" s="201">
        <v>6.3638695E-3</v>
      </c>
      <c r="P279" s="201">
        <v>3.7055577999999998E-4</v>
      </c>
      <c r="Q279" s="201">
        <v>1.1997272999999999E-2</v>
      </c>
      <c r="R279" s="201">
        <v>0</v>
      </c>
      <c r="S279" s="201">
        <v>0</v>
      </c>
      <c r="T279" s="201">
        <v>0</v>
      </c>
      <c r="U279" s="201">
        <v>0.29977341000000002</v>
      </c>
      <c r="W279" s="246">
        <f t="shared" si="64"/>
        <v>2.1433913333333332</v>
      </c>
      <c r="X279" s="191">
        <v>136.58759000000001</v>
      </c>
      <c r="Y279" s="191">
        <v>24.411052999999999</v>
      </c>
      <c r="Z279" s="191">
        <v>1.7920910999999999</v>
      </c>
      <c r="AA279" s="191">
        <v>2.5969605999999999E-3</v>
      </c>
      <c r="AB279" s="191">
        <v>109.59958</v>
      </c>
      <c r="AC279" s="191">
        <v>0.1196359</v>
      </c>
      <c r="AD279" s="191">
        <v>0.66262942999999996</v>
      </c>
      <c r="AE279" s="76">
        <v>5.5599821999999999E-6</v>
      </c>
      <c r="AF279" s="76">
        <v>5.7817872000000001E-8</v>
      </c>
      <c r="AG279" s="20">
        <v>0.18150696999999999</v>
      </c>
      <c r="AH279" s="20"/>
      <c r="AK279" s="20"/>
      <c r="AL279" s="20"/>
      <c r="AM279" s="20"/>
      <c r="AN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20"/>
      <c r="DI279" s="20"/>
      <c r="DJ279" s="20"/>
      <c r="DK279" s="20"/>
      <c r="DL279" s="20"/>
      <c r="DM279" s="20"/>
      <c r="DN279" s="20"/>
      <c r="DO279" s="20"/>
      <c r="DP279" s="20"/>
      <c r="DQ279" s="20"/>
      <c r="DR279" s="20"/>
      <c r="DS279" s="20"/>
      <c r="DT279" s="20"/>
      <c r="DU279" s="20"/>
      <c r="DV279" s="20"/>
      <c r="DW279" s="20"/>
      <c r="DX279" s="20"/>
      <c r="DY279" s="20"/>
    </row>
    <row r="280" spans="1:129" x14ac:dyDescent="0.15">
      <c r="B280" s="77" t="s">
        <v>3143</v>
      </c>
      <c r="C280" s="86"/>
      <c r="D280" s="84" t="s">
        <v>38</v>
      </c>
      <c r="E280" s="201" t="s">
        <v>3144</v>
      </c>
      <c r="F280" s="202">
        <f t="shared" si="60"/>
        <v>0.55249673973000002</v>
      </c>
      <c r="G280" s="202">
        <f t="shared" si="61"/>
        <v>6.4016287899999996E-2</v>
      </c>
      <c r="H280" s="202">
        <f t="shared" si="62"/>
        <v>0.17066062833000004</v>
      </c>
      <c r="I280" s="202">
        <f t="shared" si="63"/>
        <v>0.15141245349999999</v>
      </c>
      <c r="J280" s="201">
        <v>0.16640737</v>
      </c>
      <c r="K280" s="201">
        <v>9.6062214000000007E-2</v>
      </c>
      <c r="L280" s="201">
        <v>7.3894203000000006E-2</v>
      </c>
      <c r="M280" s="201">
        <v>3.4982240999999999E-3</v>
      </c>
      <c r="N280" s="201">
        <v>5.1274533999999997E-2</v>
      </c>
      <c r="O280" s="201">
        <v>9.2435298000000006E-3</v>
      </c>
      <c r="P280" s="201">
        <v>7.0421133000000003E-4</v>
      </c>
      <c r="Q280" s="201">
        <v>4.9357235000000001E-3</v>
      </c>
      <c r="R280" s="201">
        <v>0</v>
      </c>
      <c r="S280" s="201">
        <v>0</v>
      </c>
      <c r="T280" s="201">
        <v>0</v>
      </c>
      <c r="U280" s="201">
        <v>0.14647673</v>
      </c>
      <c r="W280" s="246">
        <f t="shared" si="64"/>
        <v>1.232647185185185</v>
      </c>
      <c r="X280" s="191">
        <v>49.497388000000001</v>
      </c>
      <c r="Y280" s="191">
        <v>9.0487637000000003</v>
      </c>
      <c r="Z280" s="191">
        <v>0.38846565</v>
      </c>
      <c r="AA280" s="191">
        <v>0.11953641</v>
      </c>
      <c r="AB280" s="191">
        <v>39.749724999999998</v>
      </c>
      <c r="AC280" s="191">
        <v>2.7161271000000001E-2</v>
      </c>
      <c r="AD280" s="191">
        <v>0.16373526999999999</v>
      </c>
      <c r="AE280" s="76">
        <v>3.1735189000000001E-6</v>
      </c>
      <c r="AF280" s="76">
        <v>8.1445891000000002E-8</v>
      </c>
      <c r="AG280" s="20">
        <v>7.3861215999999993E-2</v>
      </c>
      <c r="AH280" s="20"/>
      <c r="AK280" s="20"/>
      <c r="AL280" s="20"/>
      <c r="AM280" s="20"/>
      <c r="AN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row>
    <row r="281" spans="1:129" x14ac:dyDescent="0.15">
      <c r="B281" s="77" t="s">
        <v>3145</v>
      </c>
      <c r="C281" s="86"/>
      <c r="D281" s="84" t="s">
        <v>38</v>
      </c>
      <c r="E281" s="201" t="s">
        <v>3146</v>
      </c>
      <c r="F281" s="202">
        <f t="shared" si="60"/>
        <v>0.88434374609999988</v>
      </c>
      <c r="G281" s="202">
        <f t="shared" si="61"/>
        <v>0.1047906089</v>
      </c>
      <c r="H281" s="202">
        <f t="shared" si="62"/>
        <v>0.2721244055</v>
      </c>
      <c r="I281" s="202">
        <f t="shared" si="63"/>
        <v>0.2389695017</v>
      </c>
      <c r="J281" s="201">
        <v>0.26845922999999999</v>
      </c>
      <c r="K281" s="201">
        <v>0.15433351000000001</v>
      </c>
      <c r="L281" s="201">
        <v>0.11660349</v>
      </c>
      <c r="M281" s="201">
        <v>5.5347779000000001E-3</v>
      </c>
      <c r="N281" s="201">
        <v>8.4271520000000003E-2</v>
      </c>
      <c r="O281" s="201">
        <v>1.4984311E-2</v>
      </c>
      <c r="P281" s="201">
        <v>1.1874055000000001E-3</v>
      </c>
      <c r="Q281" s="201">
        <v>8.0596516999999999E-3</v>
      </c>
      <c r="R281" s="201">
        <v>0</v>
      </c>
      <c r="S281" s="201">
        <v>0</v>
      </c>
      <c r="T281" s="201">
        <v>0</v>
      </c>
      <c r="U281" s="201">
        <v>0.23090985</v>
      </c>
      <c r="W281" s="246">
        <f t="shared" si="64"/>
        <v>1.9885868888888887</v>
      </c>
      <c r="X281" s="191">
        <v>78.771556000000004</v>
      </c>
      <c r="Y281" s="191">
        <v>14.840317000000001</v>
      </c>
      <c r="Z281" s="191">
        <v>0.71762095000000004</v>
      </c>
      <c r="AA281" s="191">
        <v>0.18843037000000001</v>
      </c>
      <c r="AB281" s="191">
        <v>62.665076999999997</v>
      </c>
      <c r="AC281" s="191">
        <v>5.2363811000000003E-2</v>
      </c>
      <c r="AD281" s="191">
        <v>0.30774721999999999</v>
      </c>
      <c r="AE281" s="76">
        <v>5.1542210999999996E-6</v>
      </c>
      <c r="AF281" s="76">
        <v>1.2858567E-7</v>
      </c>
      <c r="AG281" s="20">
        <v>0.11888756</v>
      </c>
      <c r="AH281" s="20"/>
      <c r="AK281" s="20"/>
      <c r="AL281" s="20"/>
      <c r="AM281" s="20"/>
      <c r="AN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row>
    <row r="282" spans="1:129" x14ac:dyDescent="0.15">
      <c r="B282" s="77" t="s">
        <v>3147</v>
      </c>
      <c r="C282" s="86"/>
      <c r="D282" s="84" t="s">
        <v>38</v>
      </c>
      <c r="E282" s="201" t="s">
        <v>3148</v>
      </c>
      <c r="F282" s="202">
        <f t="shared" si="60"/>
        <v>0.17079404067999998</v>
      </c>
      <c r="G282" s="202">
        <f t="shared" si="61"/>
        <v>1.7568513429999998E-2</v>
      </c>
      <c r="H282" s="202">
        <f t="shared" si="62"/>
        <v>6.9756193949999989E-2</v>
      </c>
      <c r="I282" s="202">
        <f t="shared" si="63"/>
        <v>4.9615873000000005E-3</v>
      </c>
      <c r="J282" s="201">
        <v>7.8507746000000003E-2</v>
      </c>
      <c r="K282" s="201">
        <v>3.2188438999999999E-2</v>
      </c>
      <c r="L282" s="201">
        <v>3.7179750999999997E-2</v>
      </c>
      <c r="M282" s="201">
        <v>6.4571873E-4</v>
      </c>
      <c r="N282" s="201">
        <v>1.3736646999999999E-2</v>
      </c>
      <c r="O282" s="201">
        <v>3.1861477000000001E-3</v>
      </c>
      <c r="P282" s="201">
        <v>3.8800394999999999E-4</v>
      </c>
      <c r="Q282" s="201">
        <v>3.2446109000000001E-3</v>
      </c>
      <c r="R282" s="201">
        <v>0</v>
      </c>
      <c r="S282" s="201">
        <v>0</v>
      </c>
      <c r="T282" s="201">
        <v>0</v>
      </c>
      <c r="U282" s="201">
        <v>1.7169764E-3</v>
      </c>
      <c r="W282" s="246">
        <f t="shared" si="64"/>
        <v>0.5815388592592593</v>
      </c>
      <c r="X282" s="191">
        <v>35.692390000000003</v>
      </c>
      <c r="Y282" s="191">
        <v>4.6679870000000001</v>
      </c>
      <c r="Z282" s="191">
        <v>1.7156819000000001</v>
      </c>
      <c r="AA282" s="191">
        <v>8.5566449000000001E-4</v>
      </c>
      <c r="AB282" s="191">
        <v>28.888943000000001</v>
      </c>
      <c r="AC282" s="191">
        <v>2.4048627999999999E-2</v>
      </c>
      <c r="AD282" s="191">
        <v>0.39487433</v>
      </c>
      <c r="AE282" s="76">
        <v>1.1636674000000001E-6</v>
      </c>
      <c r="AF282" s="76">
        <v>3.6220981999999998E-8</v>
      </c>
      <c r="AG282" s="20">
        <v>3.7869249000000001E-2</v>
      </c>
      <c r="AH282" s="20"/>
      <c r="AK282" s="20"/>
      <c r="AL282" s="20"/>
      <c r="AM282" s="20"/>
      <c r="AN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row>
    <row r="283" spans="1:129" x14ac:dyDescent="0.15">
      <c r="B283" s="77" t="s">
        <v>3149</v>
      </c>
      <c r="C283" s="86"/>
      <c r="D283" s="84" t="s">
        <v>38</v>
      </c>
      <c r="E283" s="201" t="s">
        <v>3150</v>
      </c>
      <c r="F283" s="202">
        <f t="shared" si="60"/>
        <v>0.45841584177999994</v>
      </c>
      <c r="G283" s="202">
        <f t="shared" si="61"/>
        <v>3.4725096560000002E-2</v>
      </c>
      <c r="H283" s="202">
        <f t="shared" si="62"/>
        <v>9.3219044619999997E-2</v>
      </c>
      <c r="I283" s="202">
        <f t="shared" si="63"/>
        <v>0.2336601586</v>
      </c>
      <c r="J283" s="201">
        <v>9.6811542E-2</v>
      </c>
      <c r="K283" s="201">
        <v>6.7414586999999998E-2</v>
      </c>
      <c r="L283" s="201">
        <v>2.5274485999999999E-2</v>
      </c>
      <c r="M283" s="201">
        <v>8.6343496000000001E-4</v>
      </c>
      <c r="N283" s="201">
        <v>2.7156684E-2</v>
      </c>
      <c r="O283" s="201">
        <v>6.7049776000000002E-3</v>
      </c>
      <c r="P283" s="201">
        <v>5.2997161999999997E-4</v>
      </c>
      <c r="Q283" s="201">
        <v>4.3291785999999997E-3</v>
      </c>
      <c r="R283" s="201">
        <v>0</v>
      </c>
      <c r="S283" s="201">
        <v>0</v>
      </c>
      <c r="T283" s="201">
        <v>0</v>
      </c>
      <c r="U283" s="201">
        <v>0.22933097999999999</v>
      </c>
      <c r="W283" s="246">
        <f t="shared" si="64"/>
        <v>0.71712253333333331</v>
      </c>
      <c r="X283" s="191">
        <v>22.930589999999999</v>
      </c>
      <c r="Y283" s="191">
        <v>6.6614693999999997</v>
      </c>
      <c r="Z283" s="191">
        <v>0.43849970999999999</v>
      </c>
      <c r="AA283" s="191">
        <v>9.9002272000000002E-3</v>
      </c>
      <c r="AB283" s="191">
        <v>15.601641000000001</v>
      </c>
      <c r="AC283" s="191">
        <v>3.2718099E-2</v>
      </c>
      <c r="AD283" s="191">
        <v>0.18636173</v>
      </c>
      <c r="AE283" s="76">
        <v>2.2077217E-6</v>
      </c>
      <c r="AF283" s="76">
        <v>3.5663121999999999E-8</v>
      </c>
      <c r="AG283" s="20">
        <v>4.8799956999999998E-2</v>
      </c>
      <c r="AH283" s="20"/>
      <c r="AK283" s="20"/>
      <c r="AL283" s="20"/>
      <c r="AM283" s="20"/>
      <c r="AN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row>
    <row r="284" spans="1:129" x14ac:dyDescent="0.15">
      <c r="B284" s="77" t="s">
        <v>3151</v>
      </c>
      <c r="C284" s="86"/>
      <c r="D284" s="84" t="s">
        <v>38</v>
      </c>
      <c r="E284" s="201" t="s">
        <v>3152</v>
      </c>
      <c r="F284" s="202">
        <f t="shared" si="60"/>
        <v>0.36818862237</v>
      </c>
      <c r="G284" s="202">
        <f t="shared" si="61"/>
        <v>3.261700327E-2</v>
      </c>
      <c r="H284" s="202">
        <f t="shared" si="62"/>
        <v>0.17418304549999999</v>
      </c>
      <c r="I284" s="202">
        <f t="shared" si="63"/>
        <v>0.1016848826</v>
      </c>
      <c r="J284" s="201">
        <v>5.9703691000000003E-2</v>
      </c>
      <c r="K284" s="201">
        <v>0.12112479</v>
      </c>
      <c r="L284" s="201">
        <v>5.1733355000000002E-2</v>
      </c>
      <c r="M284" s="201">
        <v>5.4351626999999997E-4</v>
      </c>
      <c r="N284" s="201">
        <v>1.6452122E-2</v>
      </c>
      <c r="O284" s="201">
        <v>1.5621365E-2</v>
      </c>
      <c r="P284" s="201">
        <v>1.3249004999999999E-3</v>
      </c>
      <c r="Q284" s="201">
        <v>2.5666565999999998E-3</v>
      </c>
      <c r="R284" s="201">
        <v>0</v>
      </c>
      <c r="S284" s="201">
        <v>0</v>
      </c>
      <c r="T284" s="201">
        <v>0</v>
      </c>
      <c r="U284" s="201">
        <v>9.9118226000000004E-2</v>
      </c>
      <c r="W284" s="246">
        <f t="shared" si="64"/>
        <v>0.44224956296296297</v>
      </c>
      <c r="X284" s="191">
        <v>32.695138999999998</v>
      </c>
      <c r="Y284" s="191">
        <v>3.9833628999999999</v>
      </c>
      <c r="Z284" s="191">
        <v>0.23298253999999999</v>
      </c>
      <c r="AA284" s="191">
        <v>5.3665338999999996E-4</v>
      </c>
      <c r="AB284" s="191">
        <v>28.351337000000001</v>
      </c>
      <c r="AC284" s="191">
        <v>1.7866334000000001E-2</v>
      </c>
      <c r="AD284" s="191">
        <v>0.10905358</v>
      </c>
      <c r="AE284" s="76">
        <v>2.5828139000000001E-6</v>
      </c>
      <c r="AF284" s="76">
        <v>2.302983E-8</v>
      </c>
      <c r="AG284" s="20">
        <v>2.9956637000000001E-2</v>
      </c>
      <c r="AH284" s="20"/>
      <c r="AK284" s="20"/>
      <c r="AL284" s="20"/>
      <c r="AM284" s="20"/>
      <c r="AN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row>
    <row r="285" spans="1:129" x14ac:dyDescent="0.15">
      <c r="B285" s="77" t="s">
        <v>3153</v>
      </c>
      <c r="C285" s="86"/>
      <c r="D285" s="84" t="s">
        <v>38</v>
      </c>
      <c r="E285" s="201" t="s">
        <v>3154</v>
      </c>
      <c r="F285" s="202">
        <f t="shared" si="60"/>
        <v>0.16836674438999999</v>
      </c>
      <c r="G285" s="202">
        <f t="shared" si="61"/>
        <v>1.697549735E-2</v>
      </c>
      <c r="H285" s="202">
        <f t="shared" si="62"/>
        <v>6.9273873740000005E-2</v>
      </c>
      <c r="I285" s="202">
        <f t="shared" si="63"/>
        <v>2.1243335299999999E-2</v>
      </c>
      <c r="J285" s="201">
        <v>6.0874037999999998E-2</v>
      </c>
      <c r="K285" s="201">
        <v>4.2897443E-2</v>
      </c>
      <c r="L285" s="201">
        <v>2.606489E-2</v>
      </c>
      <c r="M285" s="201">
        <v>4.8938284999999998E-4</v>
      </c>
      <c r="N285" s="201">
        <v>1.2041120000000001E-2</v>
      </c>
      <c r="O285" s="201">
        <v>4.4449944999999996E-3</v>
      </c>
      <c r="P285" s="201">
        <v>3.1154073999999999E-4</v>
      </c>
      <c r="Q285" s="201">
        <v>2.8644452999999999E-3</v>
      </c>
      <c r="R285" s="201">
        <v>0</v>
      </c>
      <c r="S285" s="201">
        <v>0</v>
      </c>
      <c r="T285" s="201">
        <v>0</v>
      </c>
      <c r="U285" s="201">
        <v>1.8378889999999998E-2</v>
      </c>
      <c r="W285" s="246">
        <f t="shared" si="64"/>
        <v>0.45091879999999995</v>
      </c>
      <c r="X285" s="191">
        <v>29.520814000000001</v>
      </c>
      <c r="Y285" s="191">
        <v>4.0329920000000001</v>
      </c>
      <c r="Z285" s="191">
        <v>0.89308989999999999</v>
      </c>
      <c r="AA285" s="191">
        <v>1.1742505999999999E-3</v>
      </c>
      <c r="AB285" s="191">
        <v>24.348725999999999</v>
      </c>
      <c r="AC285" s="191">
        <v>1.6944102999999999E-2</v>
      </c>
      <c r="AD285" s="191">
        <v>0.22788729999999999</v>
      </c>
      <c r="AE285" s="76">
        <v>1.0626098999999999E-6</v>
      </c>
      <c r="AF285" s="76">
        <v>1.6635463999999999E-8</v>
      </c>
      <c r="AG285" s="20">
        <v>3.2122025999999998E-2</v>
      </c>
      <c r="AH285" s="20"/>
      <c r="AK285" s="20"/>
      <c r="AL285" s="20"/>
      <c r="AM285" s="20"/>
      <c r="AN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row>
    <row r="286" spans="1:129" x14ac:dyDescent="0.15">
      <c r="B286" s="20"/>
      <c r="C286" s="86"/>
      <c r="D286" s="84"/>
      <c r="E286" s="253"/>
      <c r="F286" s="202"/>
      <c r="G286" s="202"/>
      <c r="H286" s="202"/>
      <c r="I286" s="202"/>
      <c r="J286" s="253"/>
      <c r="K286" s="253"/>
      <c r="L286" s="253"/>
      <c r="M286" s="253"/>
      <c r="N286" s="253"/>
      <c r="O286" s="253"/>
      <c r="P286" s="253"/>
      <c r="Q286" s="253"/>
      <c r="R286" s="253"/>
      <c r="S286" s="253"/>
      <c r="T286" s="253"/>
      <c r="U286" s="253"/>
      <c r="V286" s="255"/>
      <c r="W286" s="246"/>
      <c r="X286" s="254"/>
      <c r="Y286" s="254"/>
      <c r="Z286" s="254"/>
      <c r="AA286" s="254"/>
      <c r="AB286" s="254"/>
      <c r="AC286" s="254"/>
      <c r="AD286" s="254"/>
      <c r="AH286" s="20"/>
      <c r="AK286" s="20"/>
      <c r="AL286" s="20"/>
      <c r="AM286" s="20"/>
      <c r="AN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row>
    <row r="287" spans="1:129" x14ac:dyDescent="0.15">
      <c r="A287" s="61" t="s">
        <v>78</v>
      </c>
      <c r="B287" s="67" t="s">
        <v>79</v>
      </c>
      <c r="C287" s="83" t="s">
        <v>80</v>
      </c>
      <c r="D287" s="83"/>
      <c r="E287" s="84"/>
      <c r="W287" s="246"/>
      <c r="AH287" s="20"/>
      <c r="AK287" s="20"/>
      <c r="AL287" s="20"/>
      <c r="AM287" s="20"/>
      <c r="AN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row>
    <row r="288" spans="1:129" x14ac:dyDescent="0.15">
      <c r="B288" s="77" t="s">
        <v>81</v>
      </c>
      <c r="C288" s="83"/>
      <c r="D288" s="84" t="s">
        <v>38</v>
      </c>
      <c r="E288" s="249" t="s">
        <v>82</v>
      </c>
      <c r="F288" s="88">
        <f t="shared" ref="F288:F301" si="65">G288+H288+I288+J288</f>
        <v>1.0303715615</v>
      </c>
      <c r="G288" s="88">
        <f t="shared" ref="G288:G301" si="66">M288+N288+O288</f>
        <v>0.11267087999999999</v>
      </c>
      <c r="H288" s="88">
        <f t="shared" ref="H288:H301" si="67">K288+L288+P288</f>
        <v>0.22525204110000002</v>
      </c>
      <c r="I288" s="88">
        <f t="shared" ref="I288:I301" si="68">Q288+IF(R288="x",0,R288)+IF(S288="x",0,S288)+IF(T288="x",0,T288)+U288</f>
        <v>0.28273179040000002</v>
      </c>
      <c r="J288" s="248">
        <v>0.40971685000000002</v>
      </c>
      <c r="K288" s="248">
        <v>0.21384676</v>
      </c>
      <c r="L288" s="248">
        <v>7.0662388000000001E-3</v>
      </c>
      <c r="M288" s="248">
        <v>1.0493749E-2</v>
      </c>
      <c r="N288" s="248">
        <v>8.5849551999999996E-2</v>
      </c>
      <c r="O288" s="248">
        <v>1.6327578999999998E-2</v>
      </c>
      <c r="P288" s="248">
        <v>4.3390423000000001E-3</v>
      </c>
      <c r="Q288" s="248">
        <v>0.27303588000000001</v>
      </c>
      <c r="R288" s="248">
        <v>1.2821417999999999E-3</v>
      </c>
      <c r="S288" s="248">
        <v>0</v>
      </c>
      <c r="T288" s="248">
        <v>0</v>
      </c>
      <c r="U288" s="248">
        <v>8.4137685999999996E-3</v>
      </c>
      <c r="W288" s="89">
        <f t="shared" ref="W288:W301" si="69">J288/0.135</f>
        <v>3.0349396296296294</v>
      </c>
      <c r="X288" s="249">
        <v>57.400868000000003</v>
      </c>
      <c r="Y288" s="249">
        <v>34.552202999999999</v>
      </c>
      <c r="Z288" s="249">
        <v>7.4824112999999999</v>
      </c>
      <c r="AA288" s="249">
        <v>8.0973418000000004E-4</v>
      </c>
      <c r="AB288" s="249">
        <v>0.38925626000000002</v>
      </c>
      <c r="AC288" s="249">
        <v>6.7542460999999998E-2</v>
      </c>
      <c r="AD288" s="249">
        <v>14.908645</v>
      </c>
      <c r="AE288" s="250">
        <v>8.0675054000000004E-6</v>
      </c>
      <c r="AF288" s="250">
        <v>2.0994759E-8</v>
      </c>
      <c r="AG288" s="78">
        <v>0.18307229</v>
      </c>
      <c r="AH288" s="20"/>
      <c r="AK288" s="20"/>
      <c r="AL288" s="20"/>
      <c r="AM288" s="20"/>
      <c r="AN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row>
    <row r="289" spans="1:129" x14ac:dyDescent="0.15">
      <c r="B289" s="77" t="s">
        <v>83</v>
      </c>
      <c r="C289" s="83"/>
      <c r="D289" s="84" t="s">
        <v>38</v>
      </c>
      <c r="E289" s="249" t="s">
        <v>84</v>
      </c>
      <c r="F289" s="88">
        <f t="shared" si="65"/>
        <v>1.2835819691000001</v>
      </c>
      <c r="G289" s="88">
        <f t="shared" si="66"/>
        <v>0.14035938000000001</v>
      </c>
      <c r="H289" s="88">
        <f t="shared" si="67"/>
        <v>0.28060699119999999</v>
      </c>
      <c r="I289" s="88">
        <f t="shared" si="68"/>
        <v>0.35221218790000003</v>
      </c>
      <c r="J289" s="248">
        <v>0.51040341</v>
      </c>
      <c r="K289" s="248">
        <v>0.26639889999999999</v>
      </c>
      <c r="L289" s="248">
        <v>8.8027435999999994E-3</v>
      </c>
      <c r="M289" s="248">
        <v>1.3072553000000001E-2</v>
      </c>
      <c r="N289" s="248">
        <v>0.10694679999999999</v>
      </c>
      <c r="O289" s="248">
        <v>2.0340027E-2</v>
      </c>
      <c r="P289" s="248">
        <v>5.4053475999999998E-3</v>
      </c>
      <c r="Q289" s="248">
        <v>0.34013354000000001</v>
      </c>
      <c r="R289" s="248">
        <v>1.5972238999999999E-3</v>
      </c>
      <c r="S289" s="248">
        <v>0</v>
      </c>
      <c r="T289" s="248">
        <v>0</v>
      </c>
      <c r="U289" s="248">
        <v>1.0481424E-2</v>
      </c>
      <c r="W289" s="89">
        <f t="shared" si="69"/>
        <v>3.7807659999999998</v>
      </c>
      <c r="X289" s="249">
        <v>71.506941999999995</v>
      </c>
      <c r="Y289" s="249">
        <v>43.043292999999998</v>
      </c>
      <c r="Z289" s="249">
        <v>9.3211890999999998</v>
      </c>
      <c r="AA289" s="249">
        <v>1.0087237E-3</v>
      </c>
      <c r="AB289" s="249">
        <v>0.48491469999999998</v>
      </c>
      <c r="AC289" s="249">
        <v>8.4140797000000003E-2</v>
      </c>
      <c r="AD289" s="249">
        <v>18.572395</v>
      </c>
      <c r="AE289" s="250">
        <v>1.0704048000000001E-5</v>
      </c>
      <c r="AF289" s="250">
        <v>3.3291990999999998E-8</v>
      </c>
      <c r="AG289" s="78">
        <v>0.19919043</v>
      </c>
      <c r="AH289" s="20"/>
      <c r="AK289" s="20"/>
      <c r="AL289" s="20"/>
      <c r="AM289" s="20"/>
      <c r="AN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row>
    <row r="290" spans="1:129" x14ac:dyDescent="0.15">
      <c r="B290" s="77" t="s">
        <v>85</v>
      </c>
      <c r="C290" s="83"/>
      <c r="D290" s="84" t="s">
        <v>38</v>
      </c>
      <c r="E290" s="249" t="s">
        <v>86</v>
      </c>
      <c r="F290" s="88">
        <f t="shared" si="65"/>
        <v>1.481272876</v>
      </c>
      <c r="G290" s="88">
        <f t="shared" si="66"/>
        <v>0.11315352569999999</v>
      </c>
      <c r="H290" s="88">
        <f t="shared" si="67"/>
        <v>0.34640930600000003</v>
      </c>
      <c r="I290" s="88">
        <f t="shared" si="68"/>
        <v>3.19712043E-2</v>
      </c>
      <c r="J290" s="248">
        <v>0.98973884000000001</v>
      </c>
      <c r="K290" s="248">
        <v>0.31536435000000002</v>
      </c>
      <c r="L290" s="248">
        <v>1.8362663000000001E-2</v>
      </c>
      <c r="M290" s="248">
        <v>2.9548317E-3</v>
      </c>
      <c r="N290" s="248">
        <v>9.3193710999999999E-2</v>
      </c>
      <c r="O290" s="248">
        <v>1.7004983000000001E-2</v>
      </c>
      <c r="P290" s="248">
        <v>1.2682293000000001E-2</v>
      </c>
      <c r="Q290" s="248">
        <v>5.6429653000000003E-3</v>
      </c>
      <c r="R290" s="248">
        <v>0</v>
      </c>
      <c r="S290" s="248">
        <v>0</v>
      </c>
      <c r="T290" s="248">
        <v>0</v>
      </c>
      <c r="U290" s="248">
        <v>2.6328239E-2</v>
      </c>
      <c r="W290" s="89">
        <f t="shared" si="69"/>
        <v>7.3313988148148148</v>
      </c>
      <c r="X290" s="249">
        <v>193.01705999999999</v>
      </c>
      <c r="Y290" s="249">
        <v>98.418543</v>
      </c>
      <c r="Z290" s="249">
        <v>70.655367999999996</v>
      </c>
      <c r="AA290" s="249">
        <v>1.2328220000000001E-2</v>
      </c>
      <c r="AB290" s="249">
        <v>8.2180651000000005</v>
      </c>
      <c r="AC290" s="249">
        <v>3.7937354999999999</v>
      </c>
      <c r="AD290" s="249">
        <v>11.919022</v>
      </c>
      <c r="AE290" s="250">
        <v>1.3334532E-5</v>
      </c>
      <c r="AF290" s="250">
        <v>4.1473386999999998E-8</v>
      </c>
      <c r="AG290" s="78">
        <v>0.24814082000000001</v>
      </c>
      <c r="AH290" s="20"/>
      <c r="AK290" s="20"/>
      <c r="AL290" s="20"/>
      <c r="AM290" s="20"/>
      <c r="AN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row>
    <row r="291" spans="1:129" x14ac:dyDescent="0.15">
      <c r="B291" s="77" t="s">
        <v>87</v>
      </c>
      <c r="C291" s="83"/>
      <c r="D291" s="84" t="s">
        <v>38</v>
      </c>
      <c r="E291" s="249" t="s">
        <v>88</v>
      </c>
      <c r="F291" s="88">
        <f t="shared" si="65"/>
        <v>1128.0296068149999</v>
      </c>
      <c r="G291" s="88">
        <f t="shared" si="66"/>
        <v>0.64469262499999991</v>
      </c>
      <c r="H291" s="88">
        <f t="shared" si="67"/>
        <v>1.97366825</v>
      </c>
      <c r="I291" s="88">
        <f t="shared" si="68"/>
        <v>1119.7722052399999</v>
      </c>
      <c r="J291" s="248">
        <v>5.6390406999999998</v>
      </c>
      <c r="K291" s="248">
        <v>1.7967895</v>
      </c>
      <c r="L291" s="248">
        <v>0.10462133999999999</v>
      </c>
      <c r="M291" s="248">
        <v>1.6835164E-2</v>
      </c>
      <c r="N291" s="248">
        <v>0.53097150999999998</v>
      </c>
      <c r="O291" s="248">
        <v>9.6885950999999998E-2</v>
      </c>
      <c r="P291" s="248">
        <v>7.2257409999999994E-2</v>
      </c>
      <c r="Q291" s="248">
        <v>1119.6222</v>
      </c>
      <c r="R291" s="248">
        <v>0</v>
      </c>
      <c r="S291" s="248">
        <v>0</v>
      </c>
      <c r="T291" s="248">
        <v>0</v>
      </c>
      <c r="U291" s="248">
        <v>0.15000524000000001</v>
      </c>
      <c r="W291" s="89">
        <f t="shared" si="69"/>
        <v>41.770671851851844</v>
      </c>
      <c r="X291" s="249">
        <v>1099.7154</v>
      </c>
      <c r="Y291" s="249">
        <v>560.74000999999998</v>
      </c>
      <c r="Z291" s="249">
        <v>402.55921999999998</v>
      </c>
      <c r="AA291" s="249">
        <v>7.0240078999999997E-2</v>
      </c>
      <c r="AB291" s="249">
        <v>46.822456000000003</v>
      </c>
      <c r="AC291" s="249">
        <v>21.614822</v>
      </c>
      <c r="AD291" s="249">
        <v>67.908669000000003</v>
      </c>
      <c r="AE291" s="250">
        <v>1.4495966E-5</v>
      </c>
      <c r="AF291" s="250">
        <v>3.7724093000000001E-8</v>
      </c>
      <c r="AG291" s="78">
        <v>0.32895046999999999</v>
      </c>
      <c r="AH291" s="20"/>
      <c r="AK291" s="20"/>
      <c r="AL291" s="20"/>
      <c r="AM291" s="20"/>
      <c r="AN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20"/>
      <c r="DI291" s="20"/>
      <c r="DJ291" s="20"/>
      <c r="DK291" s="20"/>
      <c r="DL291" s="20"/>
      <c r="DM291" s="20"/>
      <c r="DN291" s="20"/>
      <c r="DO291" s="20"/>
      <c r="DP291" s="20"/>
      <c r="DQ291" s="20"/>
      <c r="DR291" s="20"/>
      <c r="DS291" s="20"/>
      <c r="DT291" s="20"/>
      <c r="DU291" s="20"/>
      <c r="DV291" s="20"/>
      <c r="DW291" s="20"/>
      <c r="DX291" s="20"/>
      <c r="DY291" s="20"/>
    </row>
    <row r="292" spans="1:129" x14ac:dyDescent="0.15">
      <c r="B292" s="77" t="s">
        <v>89</v>
      </c>
      <c r="C292" s="83"/>
      <c r="D292" s="84" t="s">
        <v>38</v>
      </c>
      <c r="E292" s="249" t="s">
        <v>90</v>
      </c>
      <c r="F292" s="88">
        <f t="shared" si="65"/>
        <v>1.8891659209303999</v>
      </c>
      <c r="G292" s="88">
        <f t="shared" si="66"/>
        <v>1.88916</v>
      </c>
      <c r="H292" s="88">
        <f t="shared" si="67"/>
        <v>5.9209303999999997E-6</v>
      </c>
      <c r="I292" s="88">
        <f t="shared" si="68"/>
        <v>0</v>
      </c>
      <c r="J292" s="248">
        <v>0</v>
      </c>
      <c r="K292" s="248">
        <v>0</v>
      </c>
      <c r="L292" s="248">
        <v>0</v>
      </c>
      <c r="M292" s="248">
        <v>1.88916</v>
      </c>
      <c r="N292" s="248">
        <v>0</v>
      </c>
      <c r="O292" s="248">
        <v>0</v>
      </c>
      <c r="P292" s="248">
        <v>5.9209303999999997E-6</v>
      </c>
      <c r="Q292" s="248">
        <v>0</v>
      </c>
      <c r="R292" s="248">
        <v>0</v>
      </c>
      <c r="S292" s="248">
        <v>0</v>
      </c>
      <c r="T292" s="248">
        <v>0</v>
      </c>
      <c r="U292" s="248">
        <v>0</v>
      </c>
      <c r="W292" s="89">
        <f t="shared" si="69"/>
        <v>0</v>
      </c>
      <c r="X292" s="249">
        <v>0</v>
      </c>
      <c r="Y292" s="249">
        <v>0</v>
      </c>
      <c r="Z292" s="249">
        <v>0</v>
      </c>
      <c r="AA292" s="249">
        <v>0</v>
      </c>
      <c r="AB292" s="249">
        <v>0</v>
      </c>
      <c r="AC292" s="249">
        <v>0</v>
      </c>
      <c r="AD292" s="249">
        <v>0</v>
      </c>
      <c r="AE292" s="250">
        <v>8.2590819999999997E-5</v>
      </c>
      <c r="AF292" s="250">
        <v>2.1493316000000001E-7</v>
      </c>
      <c r="AG292" s="78">
        <v>75.274197000000001</v>
      </c>
      <c r="AH292" s="20"/>
      <c r="AK292" s="20"/>
      <c r="AL292" s="20"/>
      <c r="AM292" s="20"/>
      <c r="AN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row>
    <row r="293" spans="1:129" x14ac:dyDescent="0.15">
      <c r="B293" s="77" t="s">
        <v>91</v>
      </c>
      <c r="C293" s="99">
        <v>1</v>
      </c>
      <c r="D293" s="84" t="s">
        <v>38</v>
      </c>
      <c r="E293" s="249" t="s">
        <v>92</v>
      </c>
      <c r="F293" s="88">
        <f t="shared" si="65"/>
        <v>7.6165033534000004E-2</v>
      </c>
      <c r="G293" s="88">
        <f t="shared" si="66"/>
        <v>3.9102532900000004E-3</v>
      </c>
      <c r="H293" s="88">
        <f t="shared" si="67"/>
        <v>1.7479663784E-2</v>
      </c>
      <c r="I293" s="88">
        <f t="shared" si="68"/>
        <v>9.9767254600000004E-3</v>
      </c>
      <c r="J293" s="248">
        <v>4.4798391E-2</v>
      </c>
      <c r="K293" s="248">
        <v>1.6597184000000001E-2</v>
      </c>
      <c r="L293" s="248">
        <v>8.1525095999999996E-4</v>
      </c>
      <c r="M293" s="248">
        <v>1.6279839000000001E-4</v>
      </c>
      <c r="N293" s="248">
        <v>3.2272364000000002E-3</v>
      </c>
      <c r="O293" s="248">
        <v>5.2021849999999998E-4</v>
      </c>
      <c r="P293" s="248">
        <v>6.7228824000000001E-5</v>
      </c>
      <c r="Q293" s="248">
        <v>1.772132E-4</v>
      </c>
      <c r="R293" s="248">
        <v>8.2084952000000006E-3</v>
      </c>
      <c r="S293" s="248">
        <v>1.4383008000000001E-3</v>
      </c>
      <c r="T293" s="248">
        <v>0</v>
      </c>
      <c r="U293" s="248">
        <v>1.5271626E-4</v>
      </c>
      <c r="W293" s="89">
        <f t="shared" si="69"/>
        <v>0.33183993333333334</v>
      </c>
      <c r="X293" s="249">
        <v>7.7054255999999999</v>
      </c>
      <c r="Y293" s="249">
        <v>7.5155276000000004</v>
      </c>
      <c r="Z293" s="249">
        <v>0.13227862000000001</v>
      </c>
      <c r="AA293" s="249">
        <v>7.3872400999999997E-5</v>
      </c>
      <c r="AB293" s="249">
        <v>9.4639424999999992E-3</v>
      </c>
      <c r="AC293" s="249">
        <v>4.1630067000000002E-3</v>
      </c>
      <c r="AD293" s="249">
        <v>4.3918527999999998E-2</v>
      </c>
      <c r="AE293" s="250">
        <v>2.86988E-8</v>
      </c>
      <c r="AF293" s="250">
        <v>6.9219506999999999E-9</v>
      </c>
      <c r="AG293" s="78">
        <v>0</v>
      </c>
      <c r="AH293" s="20"/>
      <c r="AK293" s="20"/>
      <c r="AL293" s="20"/>
      <c r="AM293" s="20"/>
      <c r="AN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row>
    <row r="294" spans="1:129" x14ac:dyDescent="0.15">
      <c r="B294" s="77" t="s">
        <v>93</v>
      </c>
      <c r="C294" s="83"/>
      <c r="D294" s="84" t="s">
        <v>38</v>
      </c>
      <c r="E294" s="249" t="s">
        <v>94</v>
      </c>
      <c r="F294" s="88">
        <f t="shared" si="65"/>
        <v>64.797927713399986</v>
      </c>
      <c r="G294" s="88">
        <f t="shared" si="66"/>
        <v>0.19661064340000001</v>
      </c>
      <c r="H294" s="88">
        <f t="shared" si="67"/>
        <v>26.866882369999999</v>
      </c>
      <c r="I294" s="88">
        <f t="shared" si="68"/>
        <v>11.865476699999999</v>
      </c>
      <c r="J294" s="248">
        <v>25.868957999999999</v>
      </c>
      <c r="K294" s="248">
        <v>24.663001999999999</v>
      </c>
      <c r="L294" s="248">
        <v>0.43741117000000002</v>
      </c>
      <c r="M294" s="248">
        <v>4.9735142000000003E-2</v>
      </c>
      <c r="N294" s="248">
        <v>1.9661714000000002E-3</v>
      </c>
      <c r="O294" s="248">
        <v>0.14490933</v>
      </c>
      <c r="P294" s="248">
        <v>1.7664692</v>
      </c>
      <c r="Q294" s="248">
        <v>2.7089922</v>
      </c>
      <c r="R294" s="248">
        <v>0</v>
      </c>
      <c r="S294" s="248">
        <v>0</v>
      </c>
      <c r="T294" s="248">
        <v>0</v>
      </c>
      <c r="U294" s="248">
        <v>9.1564844999999995</v>
      </c>
      <c r="W294" s="89">
        <f t="shared" si="69"/>
        <v>191.6219111111111</v>
      </c>
      <c r="X294" s="249">
        <v>3028.558</v>
      </c>
      <c r="Y294" s="249">
        <v>2856.56</v>
      </c>
      <c r="Z294" s="249">
        <v>160.67400000000001</v>
      </c>
      <c r="AA294" s="249">
        <v>0</v>
      </c>
      <c r="AB294" s="249">
        <v>0</v>
      </c>
      <c r="AC294" s="249">
        <v>0</v>
      </c>
      <c r="AD294" s="249">
        <v>11.324</v>
      </c>
      <c r="AE294" s="250">
        <v>6.0983295999999999E-7</v>
      </c>
      <c r="AF294" s="250">
        <v>1.6632765E-9</v>
      </c>
      <c r="AG294" s="78">
        <v>5.9620346999999997E-2</v>
      </c>
      <c r="AH294" s="20"/>
      <c r="AK294" s="20"/>
      <c r="AL294" s="20"/>
      <c r="AM294" s="20"/>
      <c r="AN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row>
    <row r="295" spans="1:129" x14ac:dyDescent="0.15">
      <c r="B295" s="77" t="s">
        <v>95</v>
      </c>
      <c r="C295" s="83"/>
      <c r="D295" s="73" t="s">
        <v>38</v>
      </c>
      <c r="E295" s="249" t="s">
        <v>96</v>
      </c>
      <c r="F295" s="88">
        <f t="shared" si="65"/>
        <v>1.5129970136700002</v>
      </c>
      <c r="G295" s="88">
        <f t="shared" si="66"/>
        <v>8.7723105100000004E-2</v>
      </c>
      <c r="H295" s="88">
        <f t="shared" si="67"/>
        <v>0.27457682699999997</v>
      </c>
      <c r="I295" s="88">
        <f t="shared" si="68"/>
        <v>0.38969115157000001</v>
      </c>
      <c r="J295" s="248">
        <v>0.76100593000000005</v>
      </c>
      <c r="K295" s="248">
        <v>0.24877585999999999</v>
      </c>
      <c r="L295" s="248">
        <v>1.519327E-2</v>
      </c>
      <c r="M295" s="248">
        <v>2.3040120999999998E-3</v>
      </c>
      <c r="N295" s="248">
        <v>7.1951759000000004E-2</v>
      </c>
      <c r="O295" s="248">
        <v>1.3467333999999999E-2</v>
      </c>
      <c r="P295" s="248">
        <v>1.0607696999999999E-2</v>
      </c>
      <c r="Q295" s="248">
        <v>0.36851367000000002</v>
      </c>
      <c r="R295" s="248">
        <v>8.8134857E-4</v>
      </c>
      <c r="S295" s="248">
        <v>0</v>
      </c>
      <c r="T295" s="248">
        <v>0</v>
      </c>
      <c r="U295" s="248">
        <v>2.0296133000000001E-2</v>
      </c>
      <c r="W295" s="89">
        <f t="shared" si="69"/>
        <v>5.6370809629629628</v>
      </c>
      <c r="X295" s="249">
        <v>154.87416999999999</v>
      </c>
      <c r="Y295" s="249">
        <v>82.938632999999996</v>
      </c>
      <c r="Z295" s="249">
        <v>53.726823000000003</v>
      </c>
      <c r="AA295" s="249">
        <v>9.3512004000000006E-3</v>
      </c>
      <c r="AB295" s="249">
        <v>6.2621207999999999</v>
      </c>
      <c r="AC295" s="249">
        <v>2.8798390999999999</v>
      </c>
      <c r="AD295" s="249">
        <v>9.0574055999999992</v>
      </c>
      <c r="AE295" s="78">
        <v>6.3237410999999999E-4</v>
      </c>
      <c r="AF295" s="250">
        <v>1.413935E-6</v>
      </c>
      <c r="AG295" s="78">
        <v>18.291376</v>
      </c>
      <c r="AH295" s="20"/>
      <c r="AK295" s="20"/>
      <c r="AL295" s="20"/>
      <c r="AM295" s="20"/>
      <c r="AN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row>
    <row r="296" spans="1:129" x14ac:dyDescent="0.15">
      <c r="B296" s="77" t="s">
        <v>97</v>
      </c>
      <c r="C296" s="83"/>
      <c r="D296" s="73" t="s">
        <v>38</v>
      </c>
      <c r="E296" s="249" t="s">
        <v>98</v>
      </c>
      <c r="F296" s="88">
        <f t="shared" si="65"/>
        <v>1.2003849548000001</v>
      </c>
      <c r="G296" s="88">
        <f t="shared" si="66"/>
        <v>5.1974189299999994E-2</v>
      </c>
      <c r="H296" s="88">
        <f t="shared" si="67"/>
        <v>0.15911428950000001</v>
      </c>
      <c r="I296" s="88">
        <f t="shared" si="68"/>
        <v>0.53468515599999999</v>
      </c>
      <c r="J296" s="248">
        <v>0.45461131999999999</v>
      </c>
      <c r="K296" s="248">
        <v>0.14485458000000001</v>
      </c>
      <c r="L296" s="248">
        <v>8.4344213999999994E-3</v>
      </c>
      <c r="M296" s="248">
        <v>1.3572267E-3</v>
      </c>
      <c r="N296" s="248">
        <v>4.2806156999999997E-2</v>
      </c>
      <c r="O296" s="248">
        <v>7.8108055999999999E-3</v>
      </c>
      <c r="P296" s="248">
        <v>5.8252881000000001E-3</v>
      </c>
      <c r="Q296" s="248">
        <v>0.52259195000000003</v>
      </c>
      <c r="R296" s="248">
        <v>0</v>
      </c>
      <c r="S296" s="248">
        <v>0</v>
      </c>
      <c r="T296" s="248">
        <v>0</v>
      </c>
      <c r="U296" s="248">
        <v>1.2093206E-2</v>
      </c>
      <c r="W296" s="89">
        <f t="shared" si="69"/>
        <v>3.3674912592592587</v>
      </c>
      <c r="X296" s="249">
        <v>88.657470000000004</v>
      </c>
      <c r="Y296" s="249">
        <v>45.206049999999998</v>
      </c>
      <c r="Z296" s="249">
        <v>32.453743000000003</v>
      </c>
      <c r="AA296" s="249">
        <v>5.6626538000000004E-3</v>
      </c>
      <c r="AB296" s="249">
        <v>3.7747587999999999</v>
      </c>
      <c r="AC296" s="249">
        <v>1.7425557</v>
      </c>
      <c r="AD296" s="249">
        <v>5.4746988999999999</v>
      </c>
      <c r="AE296" s="250">
        <v>1.1517362E-5</v>
      </c>
      <c r="AF296" s="250">
        <v>3.1216166E-8</v>
      </c>
      <c r="AG296" s="78">
        <v>0.33863720000000003</v>
      </c>
      <c r="AH296" s="20"/>
      <c r="AK296" s="20"/>
      <c r="AL296" s="20"/>
      <c r="AM296" s="20"/>
      <c r="AN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row>
    <row r="297" spans="1:129" x14ac:dyDescent="0.15">
      <c r="B297" s="77" t="s">
        <v>99</v>
      </c>
      <c r="C297" s="83"/>
      <c r="D297" s="73" t="s">
        <v>38</v>
      </c>
      <c r="E297" s="249" t="s">
        <v>100</v>
      </c>
      <c r="F297" s="88">
        <f t="shared" si="65"/>
        <v>1.1751924762999999</v>
      </c>
      <c r="G297" s="88">
        <f t="shared" si="66"/>
        <v>6.3555394000000001E-2</v>
      </c>
      <c r="H297" s="88">
        <f t="shared" si="67"/>
        <v>0.19456910429999999</v>
      </c>
      <c r="I297" s="88">
        <f t="shared" si="68"/>
        <v>0.36115739800000002</v>
      </c>
      <c r="J297" s="248">
        <v>0.55591058000000004</v>
      </c>
      <c r="K297" s="248">
        <v>0.17713196</v>
      </c>
      <c r="L297" s="248">
        <v>1.031383E-2</v>
      </c>
      <c r="M297" s="248">
        <v>1.6596522E-3</v>
      </c>
      <c r="N297" s="248">
        <v>5.2344485000000003E-2</v>
      </c>
      <c r="O297" s="248">
        <v>9.5512567999999996E-3</v>
      </c>
      <c r="P297" s="248">
        <v>7.1233143000000001E-3</v>
      </c>
      <c r="Q297" s="248">
        <v>0.34636950999999999</v>
      </c>
      <c r="R297" s="248">
        <v>0</v>
      </c>
      <c r="S297" s="248">
        <v>0</v>
      </c>
      <c r="T297" s="248">
        <v>0</v>
      </c>
      <c r="U297" s="248">
        <v>1.4787888000000001E-2</v>
      </c>
      <c r="W297" s="89">
        <f t="shared" si="69"/>
        <v>4.1178561481481486</v>
      </c>
      <c r="X297" s="249">
        <v>108.41267000000001</v>
      </c>
      <c r="Y297" s="249">
        <v>55.279138000000003</v>
      </c>
      <c r="Z297" s="249">
        <v>39.685284000000003</v>
      </c>
      <c r="AA297" s="249">
        <v>6.9244407000000003E-3</v>
      </c>
      <c r="AB297" s="249">
        <v>4.6158735999999996</v>
      </c>
      <c r="AC297" s="249">
        <v>2.1308425999999998</v>
      </c>
      <c r="AD297" s="249">
        <v>6.6946045999999999</v>
      </c>
      <c r="AE297" s="250">
        <v>6.6583526999999996E-6</v>
      </c>
      <c r="AF297" s="250">
        <v>1.7327601E-8</v>
      </c>
      <c r="AG297" s="78">
        <v>0.25009502</v>
      </c>
      <c r="AH297" s="20"/>
      <c r="AK297" s="20"/>
      <c r="AL297" s="20"/>
      <c r="AM297" s="20"/>
      <c r="AN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row>
    <row r="298" spans="1:129" x14ac:dyDescent="0.15">
      <c r="B298" s="77" t="s">
        <v>101</v>
      </c>
      <c r="C298" s="99">
        <v>1</v>
      </c>
      <c r="D298" s="84" t="s">
        <v>38</v>
      </c>
      <c r="E298" s="249" t="s">
        <v>102</v>
      </c>
      <c r="F298" s="88">
        <f t="shared" si="65"/>
        <v>6.3588248745999998E-2</v>
      </c>
      <c r="G298" s="88">
        <f t="shared" si="66"/>
        <v>3.0216536100000002E-3</v>
      </c>
      <c r="H298" s="88">
        <f t="shared" si="67"/>
        <v>1.2853463626000001E-2</v>
      </c>
      <c r="I298" s="88">
        <f t="shared" si="68"/>
        <v>5.7142715100000005E-3</v>
      </c>
      <c r="J298" s="248">
        <v>4.1998859999999999E-2</v>
      </c>
      <c r="K298" s="248">
        <v>1.2160492E-2</v>
      </c>
      <c r="L298" s="248">
        <v>6.3491092000000004E-4</v>
      </c>
      <c r="M298" s="248">
        <v>1.3867719E-4</v>
      </c>
      <c r="N298" s="248">
        <v>2.4569395000000002E-3</v>
      </c>
      <c r="O298" s="248">
        <v>4.2603691999999998E-4</v>
      </c>
      <c r="P298" s="248">
        <v>5.8060706000000001E-5</v>
      </c>
      <c r="Q298" s="248">
        <v>1.3888495000000001E-4</v>
      </c>
      <c r="R298" s="248">
        <v>4.0044952000000003E-3</v>
      </c>
      <c r="S298" s="248">
        <v>1.4383008000000001E-3</v>
      </c>
      <c r="T298" s="248">
        <v>0</v>
      </c>
      <c r="U298" s="248">
        <v>1.3259055999999999E-4</v>
      </c>
      <c r="W298" s="89">
        <f t="shared" si="69"/>
        <v>0.31110266666666664</v>
      </c>
      <c r="X298" s="249">
        <v>7.3342939999999999</v>
      </c>
      <c r="Y298" s="249">
        <v>7.1671940999999997</v>
      </c>
      <c r="Z298" s="249">
        <v>0.11782353</v>
      </c>
      <c r="AA298" s="249">
        <v>4.9673655999999998E-5</v>
      </c>
      <c r="AB298" s="249">
        <v>7.1890249999999999E-3</v>
      </c>
      <c r="AC298" s="249">
        <v>3.1336720000000001E-3</v>
      </c>
      <c r="AD298" s="249">
        <v>3.8903973000000001E-2</v>
      </c>
      <c r="AE298" s="250">
        <v>8.1420073999999999E-6</v>
      </c>
      <c r="AF298" s="250">
        <v>2.1188642E-8</v>
      </c>
      <c r="AG298" s="78">
        <v>0.25010293</v>
      </c>
      <c r="AH298" s="20"/>
      <c r="AK298" s="20"/>
      <c r="AL298" s="20"/>
      <c r="AM298" s="20"/>
      <c r="AN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row>
    <row r="299" spans="1:129" x14ac:dyDescent="0.15">
      <c r="B299" s="77" t="s">
        <v>103</v>
      </c>
      <c r="C299" s="73"/>
      <c r="D299" s="84" t="s">
        <v>38</v>
      </c>
      <c r="E299" s="249" t="s">
        <v>104</v>
      </c>
      <c r="F299" s="88">
        <f t="shared" si="65"/>
        <v>36.847190254800005</v>
      </c>
      <c r="G299" s="88">
        <f t="shared" si="66"/>
        <v>6.0896867900000005E-2</v>
      </c>
      <c r="H299" s="88">
        <f t="shared" si="67"/>
        <v>0.1864302679</v>
      </c>
      <c r="I299" s="88">
        <f t="shared" si="68"/>
        <v>36.067206309000007</v>
      </c>
      <c r="J299" s="248">
        <v>0.53265680999999998</v>
      </c>
      <c r="K299" s="248">
        <v>0.16972251999999999</v>
      </c>
      <c r="L299" s="248">
        <v>9.8824023000000007E-3</v>
      </c>
      <c r="M299" s="248">
        <v>1.5902288E-3</v>
      </c>
      <c r="N299" s="248">
        <v>5.0154912000000003E-2</v>
      </c>
      <c r="O299" s="248">
        <v>9.1517270999999997E-3</v>
      </c>
      <c r="P299" s="248">
        <v>6.8253456000000002E-3</v>
      </c>
      <c r="Q299" s="248">
        <v>36.005037000000002</v>
      </c>
      <c r="R299" s="248">
        <v>4.8000000000000001E-2</v>
      </c>
      <c r="S299" s="248">
        <v>0</v>
      </c>
      <c r="T299" s="248">
        <v>0</v>
      </c>
      <c r="U299" s="248">
        <v>1.4169309E-2</v>
      </c>
      <c r="W299" s="89">
        <f t="shared" si="69"/>
        <v>3.9456059999999997</v>
      </c>
      <c r="X299" s="249">
        <v>103.87775999999999</v>
      </c>
      <c r="Y299" s="249">
        <v>52.966808</v>
      </c>
      <c r="Z299" s="249">
        <v>38.025246000000003</v>
      </c>
      <c r="AA299" s="249">
        <v>6.6347908999999997E-3</v>
      </c>
      <c r="AB299" s="249">
        <v>4.4227913000000001</v>
      </c>
      <c r="AC299" s="249">
        <v>2.0417092999999999</v>
      </c>
      <c r="AD299" s="249">
        <v>6.4145688999999999</v>
      </c>
      <c r="AE299" s="250">
        <v>5.2358873000000004E-7</v>
      </c>
      <c r="AF299" s="250">
        <v>1.4660145E-9</v>
      </c>
      <c r="AG299" s="78">
        <v>5.5994114999999997E-2</v>
      </c>
      <c r="AH299" s="20"/>
      <c r="AK299" s="20"/>
      <c r="AL299" s="20"/>
      <c r="AM299" s="20"/>
      <c r="AN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row>
    <row r="300" spans="1:129" x14ac:dyDescent="0.15">
      <c r="B300" s="77" t="s">
        <v>105</v>
      </c>
      <c r="C300" s="73"/>
      <c r="D300" s="84" t="s">
        <v>38</v>
      </c>
      <c r="E300" s="249" t="s">
        <v>106</v>
      </c>
      <c r="F300" s="88">
        <f t="shared" si="65"/>
        <v>1.0537794650999999</v>
      </c>
      <c r="G300" s="88">
        <f t="shared" si="66"/>
        <v>6.2973841500000002E-2</v>
      </c>
      <c r="H300" s="88">
        <f t="shared" si="67"/>
        <v>0.19278872959999999</v>
      </c>
      <c r="I300" s="88">
        <f t="shared" si="68"/>
        <v>0.24719307400000001</v>
      </c>
      <c r="J300" s="248">
        <v>0.55082381999999996</v>
      </c>
      <c r="K300" s="248">
        <v>0.17551114000000001</v>
      </c>
      <c r="L300" s="248">
        <v>1.0219456E-2</v>
      </c>
      <c r="M300" s="248">
        <v>1.6444658E-3</v>
      </c>
      <c r="N300" s="248">
        <v>5.1865516E-2</v>
      </c>
      <c r="O300" s="248">
        <v>9.4638597000000005E-3</v>
      </c>
      <c r="P300" s="248">
        <v>7.0581335999999996E-3</v>
      </c>
      <c r="Q300" s="248">
        <v>0.23254050000000001</v>
      </c>
      <c r="R300" s="248">
        <v>0</v>
      </c>
      <c r="S300" s="248">
        <v>0</v>
      </c>
      <c r="T300" s="248">
        <v>0</v>
      </c>
      <c r="U300" s="248">
        <v>1.4652574E-2</v>
      </c>
      <c r="W300" s="89">
        <f t="shared" si="69"/>
        <v>4.0801764444444437</v>
      </c>
      <c r="X300" s="249">
        <v>107.42066</v>
      </c>
      <c r="Y300" s="249">
        <v>54.773316000000001</v>
      </c>
      <c r="Z300" s="249">
        <v>39.322150999999998</v>
      </c>
      <c r="AA300" s="249">
        <v>6.8610798999999998E-3</v>
      </c>
      <c r="AB300" s="249">
        <v>4.5736368000000001</v>
      </c>
      <c r="AC300" s="249">
        <v>2.1113447000000001</v>
      </c>
      <c r="AD300" s="249">
        <v>6.6333468</v>
      </c>
      <c r="AE300" s="250">
        <v>7.8014267000000003E-6</v>
      </c>
      <c r="AF300" s="250">
        <v>2.0302320000000002E-8</v>
      </c>
      <c r="AG300" s="78">
        <v>1.8690343</v>
      </c>
      <c r="AH300" s="20"/>
      <c r="AK300" s="20"/>
      <c r="AL300" s="20"/>
      <c r="AM300" s="20"/>
      <c r="AN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row>
    <row r="301" spans="1:129" x14ac:dyDescent="0.15">
      <c r="B301" s="77" t="s">
        <v>3155</v>
      </c>
      <c r="C301" s="86"/>
      <c r="D301" s="84" t="s">
        <v>38</v>
      </c>
      <c r="E301" s="202" t="s">
        <v>3156</v>
      </c>
      <c r="F301" s="202">
        <f t="shared" si="65"/>
        <v>0.66592898899999997</v>
      </c>
      <c r="G301" s="202">
        <f t="shared" si="66"/>
        <v>0.362893682</v>
      </c>
      <c r="H301" s="202">
        <f t="shared" si="67"/>
        <v>7.45150215E-2</v>
      </c>
      <c r="I301" s="202">
        <f t="shared" si="68"/>
        <v>1.94828755E-2</v>
      </c>
      <c r="J301" s="201">
        <v>0.20903741000000001</v>
      </c>
      <c r="K301" s="201">
        <v>7.0208941999999996E-2</v>
      </c>
      <c r="L301" s="201">
        <v>3.0537415000000002E-3</v>
      </c>
      <c r="M301" s="201">
        <v>1.1363905999999999E-3</v>
      </c>
      <c r="N301" s="201">
        <v>0.35503846999999999</v>
      </c>
      <c r="O301" s="201">
        <v>6.7188214E-3</v>
      </c>
      <c r="P301" s="201">
        <v>1.252338E-3</v>
      </c>
      <c r="Q301" s="201">
        <v>5.4711335000000002E-3</v>
      </c>
      <c r="R301" s="201">
        <v>0</v>
      </c>
      <c r="S301" s="201">
        <v>0</v>
      </c>
      <c r="T301" s="201">
        <v>0</v>
      </c>
      <c r="U301" s="201">
        <v>1.4011742000000001E-2</v>
      </c>
      <c r="V301" s="255"/>
      <c r="W301" s="246">
        <f t="shared" si="69"/>
        <v>1.5484252592592591</v>
      </c>
      <c r="X301" s="191">
        <v>28.417826000000002</v>
      </c>
      <c r="Y301" s="191">
        <v>25.035397</v>
      </c>
      <c r="Z301" s="191">
        <v>1.8656307999999999</v>
      </c>
      <c r="AA301" s="191">
        <v>1.687551E-3</v>
      </c>
      <c r="AB301" s="191">
        <v>0.57316922999999997</v>
      </c>
      <c r="AC301" s="191">
        <v>0.13536139</v>
      </c>
      <c r="AD301" s="191">
        <v>0.80658072000000003</v>
      </c>
      <c r="AE301" s="76">
        <v>9.1344869999999998E-6</v>
      </c>
      <c r="AF301" s="76">
        <v>7.6273473999999993E-9</v>
      </c>
      <c r="AG301" s="20">
        <v>0.16500786000000001</v>
      </c>
      <c r="AH301" s="20"/>
      <c r="AK301" s="20"/>
      <c r="AL301" s="20"/>
      <c r="AM301" s="20"/>
      <c r="AN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row>
    <row r="302" spans="1:129" x14ac:dyDescent="0.15">
      <c r="B302" s="77"/>
      <c r="C302" s="86"/>
      <c r="D302" s="84"/>
      <c r="E302" s="20"/>
      <c r="W302" s="246"/>
      <c r="X302" s="80"/>
      <c r="Y302" s="80"/>
      <c r="Z302" s="80"/>
      <c r="AA302" s="80"/>
      <c r="AB302" s="80"/>
      <c r="AC302" s="80"/>
      <c r="AD302" s="80"/>
      <c r="AH302" s="20"/>
      <c r="AK302" s="20"/>
      <c r="AL302" s="20"/>
      <c r="AM302" s="20"/>
      <c r="AN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row>
    <row r="303" spans="1:129" x14ac:dyDescent="0.15">
      <c r="A303" s="61" t="s">
        <v>107</v>
      </c>
      <c r="B303" s="67" t="s">
        <v>108</v>
      </c>
      <c r="C303" s="83" t="s">
        <v>109</v>
      </c>
      <c r="D303" s="83"/>
      <c r="E303" s="84"/>
      <c r="W303" s="246"/>
      <c r="X303" s="80"/>
      <c r="Y303" s="80"/>
      <c r="Z303" s="80"/>
      <c r="AA303" s="80"/>
      <c r="AB303" s="80"/>
      <c r="AC303" s="80"/>
      <c r="AD303" s="80"/>
      <c r="AH303" s="20"/>
      <c r="AK303" s="20"/>
      <c r="AL303" s="20"/>
      <c r="AM303" s="20"/>
      <c r="AN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row>
    <row r="304" spans="1:129" ht="13.75" customHeight="1" x14ac:dyDescent="0.15">
      <c r="B304" s="77" t="s">
        <v>110</v>
      </c>
      <c r="C304" s="86"/>
      <c r="D304" s="84" t="s">
        <v>38</v>
      </c>
      <c r="E304" s="248" t="s">
        <v>111</v>
      </c>
      <c r="F304" s="88">
        <f t="shared" ref="F304:F316" si="70">G304+H304+I304+J304</f>
        <v>0.18161320586000002</v>
      </c>
      <c r="G304" s="88">
        <f t="shared" ref="G304:G316" si="71">M304+N304+O304</f>
        <v>2.8074990607E-2</v>
      </c>
      <c r="H304" s="88">
        <f t="shared" ref="H304:H316" si="72">K304+L304+P304</f>
        <v>3.0742528142999999E-2</v>
      </c>
      <c r="I304" s="88">
        <f t="shared" ref="I304:I316" si="73">Q304+IF(R304="x",0,R304)+IF(S304="x",0,S304)+IF(T304="x",0,T304)+U304</f>
        <v>5.8208816109999999E-2</v>
      </c>
      <c r="J304" s="248">
        <v>6.4586871000000004E-2</v>
      </c>
      <c r="K304" s="248">
        <v>2.8773871999999999E-2</v>
      </c>
      <c r="L304" s="248">
        <v>1.9569298999999999E-3</v>
      </c>
      <c r="M304" s="248">
        <v>5.3194506999999999E-5</v>
      </c>
      <c r="N304" s="248">
        <v>2.0947756000000001E-2</v>
      </c>
      <c r="O304" s="248">
        <v>7.0740400999999998E-3</v>
      </c>
      <c r="P304" s="248">
        <v>1.1726243000000001E-5</v>
      </c>
      <c r="Q304" s="248">
        <v>1.0478222E-4</v>
      </c>
      <c r="R304" s="248">
        <v>5.7414068999999998E-2</v>
      </c>
      <c r="S304" s="248">
        <v>0</v>
      </c>
      <c r="T304" s="248">
        <v>0</v>
      </c>
      <c r="U304" s="248">
        <v>6.8996488999999996E-4</v>
      </c>
      <c r="V304" s="255"/>
      <c r="W304" s="89">
        <f t="shared" ref="W304:W316" si="74">J304/0.135</f>
        <v>0.47842126666666668</v>
      </c>
      <c r="X304" s="249">
        <v>10.893368000000001</v>
      </c>
      <c r="Y304" s="249">
        <v>9.7666941000000005</v>
      </c>
      <c r="Z304" s="249">
        <v>1.0033258</v>
      </c>
      <c r="AA304" s="249">
        <v>1.0557358E-5</v>
      </c>
      <c r="AB304" s="249">
        <v>1.8039571000000001E-2</v>
      </c>
      <c r="AC304" s="249">
        <v>4.3407578999999997E-5</v>
      </c>
      <c r="AD304" s="249">
        <v>0.1052546</v>
      </c>
      <c r="AE304" s="250">
        <v>1.0487738000000001E-6</v>
      </c>
      <c r="AF304" s="250">
        <v>2.6941584E-9</v>
      </c>
      <c r="AG304" s="78">
        <v>7.7324392000000006E-2</v>
      </c>
      <c r="AH304" s="20"/>
      <c r="AK304" s="20"/>
      <c r="AL304" s="20"/>
      <c r="AM304" s="20"/>
      <c r="AN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20"/>
      <c r="DY304" s="20"/>
    </row>
    <row r="305" spans="2:129" x14ac:dyDescent="0.15">
      <c r="B305" s="77" t="s">
        <v>112</v>
      </c>
      <c r="C305" s="86"/>
      <c r="D305" s="84" t="s">
        <v>38</v>
      </c>
      <c r="E305" s="248" t="s">
        <v>113</v>
      </c>
      <c r="F305" s="88">
        <f t="shared" si="70"/>
        <v>0.41777400343999993</v>
      </c>
      <c r="G305" s="88">
        <f t="shared" si="71"/>
        <v>7.8357062499999991E-2</v>
      </c>
      <c r="H305" s="88">
        <f t="shared" si="72"/>
        <v>0.19060144379999999</v>
      </c>
      <c r="I305" s="88">
        <f t="shared" si="73"/>
        <v>3.4559757139999994E-2</v>
      </c>
      <c r="J305" s="248">
        <v>0.11425573999999999</v>
      </c>
      <c r="K305" s="248">
        <v>0.16941898</v>
      </c>
      <c r="L305" s="248">
        <v>1.9546345999999999E-2</v>
      </c>
      <c r="M305" s="248">
        <v>1.0349622E-3</v>
      </c>
      <c r="N305" s="248">
        <v>6.9799063999999994E-2</v>
      </c>
      <c r="O305" s="248">
        <v>7.5230363E-3</v>
      </c>
      <c r="P305" s="248">
        <v>1.6361177999999999E-3</v>
      </c>
      <c r="Q305" s="248">
        <v>2.1687004999999999E-2</v>
      </c>
      <c r="R305" s="248">
        <v>7.3445713999999997E-4</v>
      </c>
      <c r="S305" s="248">
        <v>0</v>
      </c>
      <c r="T305" s="248">
        <v>0</v>
      </c>
      <c r="U305" s="248">
        <v>1.2138295E-2</v>
      </c>
      <c r="V305" s="255"/>
      <c r="W305" s="89">
        <f t="shared" si="74"/>
        <v>0.84633881481481477</v>
      </c>
      <c r="X305" s="249">
        <v>22.875350999999998</v>
      </c>
      <c r="Y305" s="249">
        <v>20.831876999999999</v>
      </c>
      <c r="Z305" s="249">
        <v>1.0358797</v>
      </c>
      <c r="AA305" s="249">
        <v>1.2215058000000001E-2</v>
      </c>
      <c r="AB305" s="249">
        <v>0.45710485000000001</v>
      </c>
      <c r="AC305" s="249">
        <v>7.1192560000000002E-2</v>
      </c>
      <c r="AD305" s="249">
        <v>0.46708207000000002</v>
      </c>
      <c r="AE305" s="250">
        <v>4.6523935000000003E-6</v>
      </c>
      <c r="AF305" s="250">
        <v>1.1669009E-8</v>
      </c>
      <c r="AG305" s="78">
        <v>0.16962007000000001</v>
      </c>
      <c r="AH305" s="20"/>
      <c r="AK305" s="20"/>
      <c r="AL305" s="20"/>
      <c r="AM305" s="20"/>
      <c r="AN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row>
    <row r="306" spans="2:129" x14ac:dyDescent="0.15">
      <c r="B306" s="77" t="s">
        <v>114</v>
      </c>
      <c r="C306" s="86"/>
      <c r="D306" s="84" t="s">
        <v>38</v>
      </c>
      <c r="E306" s="248" t="s">
        <v>115</v>
      </c>
      <c r="F306" s="88">
        <f t="shared" si="70"/>
        <v>9.6044364589999986E-2</v>
      </c>
      <c r="G306" s="88">
        <f t="shared" si="71"/>
        <v>6.0101738399999998E-3</v>
      </c>
      <c r="H306" s="88">
        <f t="shared" si="72"/>
        <v>7.4835265589999991E-2</v>
      </c>
      <c r="I306" s="88">
        <f t="shared" si="73"/>
        <v>2.9338251599999999E-3</v>
      </c>
      <c r="J306" s="248">
        <v>1.2265099999999999E-2</v>
      </c>
      <c r="K306" s="248">
        <v>7.3726273999999994E-2</v>
      </c>
      <c r="L306" s="248">
        <v>8.8050045000000003E-4</v>
      </c>
      <c r="M306" s="248">
        <v>2.1133314E-4</v>
      </c>
      <c r="N306" s="248">
        <v>3.9607619E-3</v>
      </c>
      <c r="O306" s="248">
        <v>1.8380788E-3</v>
      </c>
      <c r="P306" s="248">
        <v>2.2849114E-4</v>
      </c>
      <c r="Q306" s="248">
        <v>2.3349771999999999E-3</v>
      </c>
      <c r="R306" s="248">
        <v>0</v>
      </c>
      <c r="S306" s="248">
        <v>0</v>
      </c>
      <c r="T306" s="248">
        <v>0</v>
      </c>
      <c r="U306" s="248">
        <v>5.9884795999999997E-4</v>
      </c>
      <c r="V306" s="255"/>
      <c r="W306" s="89">
        <f t="shared" si="74"/>
        <v>9.0852592592592582E-2</v>
      </c>
      <c r="X306" s="249">
        <v>6.9198453999999998</v>
      </c>
      <c r="Y306" s="249">
        <v>6.6208340000000003</v>
      </c>
      <c r="Z306" s="249">
        <v>0.15483303000000001</v>
      </c>
      <c r="AA306" s="249">
        <v>9.5699092000000005E-5</v>
      </c>
      <c r="AB306" s="249">
        <v>7.3257781999999994E-2</v>
      </c>
      <c r="AC306" s="249">
        <v>1.0264937999999999E-2</v>
      </c>
      <c r="AD306" s="249">
        <v>6.0559910000000002E-2</v>
      </c>
      <c r="AE306" s="250">
        <v>1.4362614000000001E-6</v>
      </c>
      <c r="AF306" s="250">
        <v>2.3204620999999999E-9</v>
      </c>
      <c r="AG306" s="78">
        <v>6.0637022999999998E-2</v>
      </c>
      <c r="AH306" s="20"/>
      <c r="AK306" s="20"/>
      <c r="AL306" s="20"/>
      <c r="AM306" s="20"/>
      <c r="AN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row>
    <row r="307" spans="2:129" x14ac:dyDescent="0.15">
      <c r="B307" s="77" t="s">
        <v>3157</v>
      </c>
      <c r="C307" s="86"/>
      <c r="D307" s="84" t="s">
        <v>38</v>
      </c>
      <c r="E307" s="253" t="s">
        <v>3158</v>
      </c>
      <c r="F307" s="202">
        <f t="shared" si="70"/>
        <v>0.38978116182</v>
      </c>
      <c r="G307" s="202">
        <f t="shared" si="71"/>
        <v>0.11925337232</v>
      </c>
      <c r="H307" s="202">
        <f t="shared" si="72"/>
        <v>0.1430622611</v>
      </c>
      <c r="I307" s="202">
        <f t="shared" si="73"/>
        <v>1.7966848399999999E-2</v>
      </c>
      <c r="J307" s="201">
        <v>0.10949868</v>
      </c>
      <c r="K307" s="201">
        <v>0.13575517000000001</v>
      </c>
      <c r="L307" s="201">
        <v>5.1968867999999998E-3</v>
      </c>
      <c r="M307" s="201">
        <v>8.5518651999999995E-4</v>
      </c>
      <c r="N307" s="201">
        <v>0.11095757000000001</v>
      </c>
      <c r="O307" s="201">
        <v>7.4406157999999997E-3</v>
      </c>
      <c r="P307" s="201">
        <v>2.1102043000000002E-3</v>
      </c>
      <c r="Q307" s="201">
        <v>1.5307752000000001E-2</v>
      </c>
      <c r="R307" s="201">
        <v>0</v>
      </c>
      <c r="S307" s="201">
        <v>0</v>
      </c>
      <c r="T307" s="201">
        <v>0</v>
      </c>
      <c r="U307" s="201">
        <v>2.6590963999999998E-3</v>
      </c>
      <c r="V307" s="255"/>
      <c r="W307" s="246">
        <f t="shared" si="74"/>
        <v>0.81110133333333334</v>
      </c>
      <c r="X307" s="191">
        <v>18.551618999999999</v>
      </c>
      <c r="Y307" s="191">
        <v>16.820885000000001</v>
      </c>
      <c r="Z307" s="191">
        <v>0.80534654000000006</v>
      </c>
      <c r="AA307" s="191">
        <v>1.0611030999999999E-3</v>
      </c>
      <c r="AB307" s="191">
        <v>0.34248823</v>
      </c>
      <c r="AC307" s="191">
        <v>6.6476783999999997E-2</v>
      </c>
      <c r="AD307" s="191">
        <v>0.51536154999999995</v>
      </c>
      <c r="AE307" s="76">
        <v>3.8732584999999996E-6</v>
      </c>
      <c r="AF307" s="76">
        <v>7.0787035999999999E-9</v>
      </c>
      <c r="AG307" s="20">
        <v>0.13006169000000001</v>
      </c>
      <c r="AH307" s="20"/>
      <c r="AI307" s="20"/>
      <c r="AJ307" s="20"/>
      <c r="AK307" s="20"/>
      <c r="AL307" s="20"/>
      <c r="AM307" s="20"/>
      <c r="AN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row>
    <row r="308" spans="2:129" x14ac:dyDescent="0.15">
      <c r="B308" s="77" t="s">
        <v>3159</v>
      </c>
      <c r="C308" s="86"/>
      <c r="D308" s="84" t="s">
        <v>38</v>
      </c>
      <c r="E308" s="253" t="s">
        <v>3160</v>
      </c>
      <c r="F308" s="202">
        <f t="shared" si="70"/>
        <v>0.36181611786000001</v>
      </c>
      <c r="G308" s="202">
        <f t="shared" si="71"/>
        <v>6.6460388759999989E-2</v>
      </c>
      <c r="H308" s="202">
        <f t="shared" si="72"/>
        <v>0.14997386709999999</v>
      </c>
      <c r="I308" s="202">
        <f t="shared" si="73"/>
        <v>2.3711962E-2</v>
      </c>
      <c r="J308" s="201">
        <v>0.1216699</v>
      </c>
      <c r="K308" s="201">
        <v>0.14350822999999999</v>
      </c>
      <c r="L308" s="201">
        <v>4.7200263999999997E-3</v>
      </c>
      <c r="M308" s="201">
        <v>7.8296476000000003E-4</v>
      </c>
      <c r="N308" s="201">
        <v>5.4712220999999998E-2</v>
      </c>
      <c r="O308" s="201">
        <v>1.0965203E-2</v>
      </c>
      <c r="P308" s="201">
        <v>1.7456106999999999E-3</v>
      </c>
      <c r="Q308" s="201">
        <v>1.9495445E-2</v>
      </c>
      <c r="R308" s="201">
        <v>0</v>
      </c>
      <c r="S308" s="201">
        <v>0</v>
      </c>
      <c r="T308" s="201">
        <v>0</v>
      </c>
      <c r="U308" s="201">
        <v>4.2165170000000004E-3</v>
      </c>
      <c r="V308" s="255"/>
      <c r="W308" s="246">
        <f t="shared" si="74"/>
        <v>0.90125851851851846</v>
      </c>
      <c r="X308" s="191">
        <v>20.675948000000002</v>
      </c>
      <c r="Y308" s="191">
        <v>17.427395000000001</v>
      </c>
      <c r="Z308" s="191">
        <v>1.7615272</v>
      </c>
      <c r="AA308" s="191">
        <v>1.5376722E-3</v>
      </c>
      <c r="AB308" s="191">
        <v>0.56854009999999999</v>
      </c>
      <c r="AC308" s="191">
        <v>0.12756401000000001</v>
      </c>
      <c r="AD308" s="191">
        <v>0.78938436999999995</v>
      </c>
      <c r="AE308" s="76">
        <v>4.2485808000000001E-6</v>
      </c>
      <c r="AF308" s="76">
        <v>7.6422406000000005E-9</v>
      </c>
      <c r="AG308" s="20">
        <v>0.11973810999999999</v>
      </c>
      <c r="AH308" s="20"/>
      <c r="AI308" s="20"/>
      <c r="AJ308" s="20"/>
      <c r="AK308" s="20"/>
      <c r="AL308" s="20"/>
      <c r="AM308" s="20"/>
      <c r="AN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row>
    <row r="309" spans="2:129" x14ac:dyDescent="0.15">
      <c r="B309" s="77" t="s">
        <v>3161</v>
      </c>
      <c r="C309" s="86"/>
      <c r="D309" s="84" t="s">
        <v>38</v>
      </c>
      <c r="E309" s="253" t="s">
        <v>3162</v>
      </c>
      <c r="F309" s="202">
        <f t="shared" si="70"/>
        <v>1.1849530532000001</v>
      </c>
      <c r="G309" s="202">
        <f t="shared" si="71"/>
        <v>0.22333290089999999</v>
      </c>
      <c r="H309" s="202">
        <f t="shared" si="72"/>
        <v>0.54542204930000004</v>
      </c>
      <c r="I309" s="202">
        <f t="shared" si="73"/>
        <v>9.8000873000000002E-2</v>
      </c>
      <c r="J309" s="201">
        <v>0.31819723</v>
      </c>
      <c r="K309" s="201">
        <v>0.48433219</v>
      </c>
      <c r="L309" s="201">
        <v>5.6418006999999999E-2</v>
      </c>
      <c r="M309" s="201">
        <v>2.8829489000000001E-3</v>
      </c>
      <c r="N309" s="201">
        <v>0.19964567</v>
      </c>
      <c r="O309" s="201">
        <v>2.0804282E-2</v>
      </c>
      <c r="P309" s="201">
        <v>4.6718523000000003E-3</v>
      </c>
      <c r="Q309" s="201">
        <v>6.2794949000000003E-2</v>
      </c>
      <c r="R309" s="201">
        <v>0</v>
      </c>
      <c r="S309" s="201">
        <v>0</v>
      </c>
      <c r="T309" s="201">
        <v>0</v>
      </c>
      <c r="U309" s="201">
        <v>3.5205924E-2</v>
      </c>
      <c r="V309" s="255"/>
      <c r="W309" s="246">
        <f t="shared" si="74"/>
        <v>2.3570165185185186</v>
      </c>
      <c r="X309" s="191">
        <v>64.727187000000001</v>
      </c>
      <c r="Y309" s="191">
        <v>58.893897000000003</v>
      </c>
      <c r="Z309" s="191">
        <v>2.9463894000000002</v>
      </c>
      <c r="AA309" s="191">
        <v>3.5477564000000003E-2</v>
      </c>
      <c r="AB309" s="191">
        <v>1.3160533000000001</v>
      </c>
      <c r="AC309" s="191">
        <v>0.20273355000000001</v>
      </c>
      <c r="AD309" s="191">
        <v>1.3326366000000001</v>
      </c>
      <c r="AE309" s="76">
        <v>1.3289113999999999E-5</v>
      </c>
      <c r="AF309" s="76">
        <v>3.3266004000000003E-8</v>
      </c>
      <c r="AG309" s="20">
        <v>0.47847067999999998</v>
      </c>
      <c r="AH309" s="20"/>
      <c r="AI309" s="20"/>
      <c r="AJ309" s="20"/>
      <c r="AK309" s="20"/>
      <c r="AL309" s="20"/>
      <c r="AM309" s="20"/>
      <c r="AN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row>
    <row r="310" spans="2:129" x14ac:dyDescent="0.15">
      <c r="B310" s="77" t="s">
        <v>3163</v>
      </c>
      <c r="C310" s="86"/>
      <c r="D310" s="84" t="s">
        <v>38</v>
      </c>
      <c r="E310" s="253" t="s">
        <v>3164</v>
      </c>
      <c r="F310" s="202">
        <f t="shared" si="70"/>
        <v>0.13367801159999998</v>
      </c>
      <c r="G310" s="202">
        <f t="shared" si="71"/>
        <v>1.9828233389999998E-2</v>
      </c>
      <c r="H310" s="202">
        <f t="shared" si="72"/>
        <v>3.5483518209999995E-2</v>
      </c>
      <c r="I310" s="202">
        <f t="shared" si="73"/>
        <v>7.6759990000000002E-3</v>
      </c>
      <c r="J310" s="201">
        <v>7.0690261000000004E-2</v>
      </c>
      <c r="K310" s="201">
        <v>3.2710337999999999E-2</v>
      </c>
      <c r="L310" s="201">
        <v>1.9269751999999999E-3</v>
      </c>
      <c r="M310" s="201">
        <v>4.1461329000000002E-4</v>
      </c>
      <c r="N310" s="201">
        <v>1.3358854999999999E-2</v>
      </c>
      <c r="O310" s="201">
        <v>6.0547650999999997E-3</v>
      </c>
      <c r="P310" s="201">
        <v>8.4620501000000001E-4</v>
      </c>
      <c r="Q310" s="201">
        <v>4.8420056000000001E-3</v>
      </c>
      <c r="R310" s="201">
        <v>0</v>
      </c>
      <c r="S310" s="201">
        <v>0</v>
      </c>
      <c r="T310" s="201">
        <v>0</v>
      </c>
      <c r="U310" s="201">
        <v>2.8339934000000001E-3</v>
      </c>
      <c r="V310" s="255"/>
      <c r="W310" s="246">
        <f t="shared" si="74"/>
        <v>0.52363156296296298</v>
      </c>
      <c r="X310" s="191">
        <v>14.148452000000001</v>
      </c>
      <c r="Y310" s="191">
        <v>10.328987</v>
      </c>
      <c r="Z310" s="191">
        <v>2.6764036999999998</v>
      </c>
      <c r="AA310" s="191">
        <v>6.2552018999999996E-4</v>
      </c>
      <c r="AB310" s="191">
        <v>0.46929869000000002</v>
      </c>
      <c r="AC310" s="191">
        <v>0.16899773000000001</v>
      </c>
      <c r="AD310" s="191">
        <v>0.50413965999999999</v>
      </c>
      <c r="AE310" s="76">
        <v>1.3005380000000001E-6</v>
      </c>
      <c r="AF310" s="76">
        <v>3.1365834000000002E-9</v>
      </c>
      <c r="AG310" s="20">
        <v>6.8712400000000007E-2</v>
      </c>
      <c r="AH310" s="20"/>
      <c r="AI310" s="20"/>
      <c r="AJ310" s="20"/>
      <c r="AK310" s="20"/>
      <c r="AL310" s="20"/>
      <c r="AM310" s="20"/>
      <c r="AN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row>
    <row r="311" spans="2:129" x14ac:dyDescent="0.15">
      <c r="B311" s="77" t="s">
        <v>3165</v>
      </c>
      <c r="C311" s="86"/>
      <c r="D311" s="84" t="s">
        <v>38</v>
      </c>
      <c r="E311" s="253" t="s">
        <v>3166</v>
      </c>
      <c r="F311" s="202">
        <f t="shared" si="70"/>
        <v>0.41329506568999996</v>
      </c>
      <c r="G311" s="202">
        <f t="shared" si="71"/>
        <v>0.11835663749</v>
      </c>
      <c r="H311" s="202">
        <f t="shared" si="72"/>
        <v>8.630628189999999E-2</v>
      </c>
      <c r="I311" s="202">
        <f t="shared" si="73"/>
        <v>1.42647963E-2</v>
      </c>
      <c r="J311" s="201">
        <v>0.19436734999999999</v>
      </c>
      <c r="K311" s="201">
        <v>8.0285214999999993E-2</v>
      </c>
      <c r="L311" s="201">
        <v>4.2935515999999998E-3</v>
      </c>
      <c r="M311" s="201">
        <v>6.6767479000000003E-4</v>
      </c>
      <c r="N311" s="201">
        <v>0.10806116</v>
      </c>
      <c r="O311" s="201">
        <v>9.6278027000000002E-3</v>
      </c>
      <c r="P311" s="201">
        <v>1.7275153000000001E-3</v>
      </c>
      <c r="Q311" s="201">
        <v>7.9318294999999994E-3</v>
      </c>
      <c r="R311" s="201">
        <v>0</v>
      </c>
      <c r="S311" s="201">
        <v>0</v>
      </c>
      <c r="T311" s="201">
        <v>0</v>
      </c>
      <c r="U311" s="201">
        <v>6.3329668E-3</v>
      </c>
      <c r="V311" s="255"/>
      <c r="W311" s="246">
        <f t="shared" si="74"/>
        <v>1.4397581481481481</v>
      </c>
      <c r="X311" s="191">
        <v>24.238906</v>
      </c>
      <c r="Y311" s="191">
        <v>19.668907000000001</v>
      </c>
      <c r="Z311" s="191">
        <v>2.3543053</v>
      </c>
      <c r="AA311" s="191">
        <v>3.0371071999999999E-3</v>
      </c>
      <c r="AB311" s="191">
        <v>0.62735945000000004</v>
      </c>
      <c r="AC311" s="191">
        <v>0.18909160999999999</v>
      </c>
      <c r="AD311" s="191">
        <v>1.3962053999999999</v>
      </c>
      <c r="AE311" s="76">
        <v>4.5986438999999999E-6</v>
      </c>
      <c r="AF311" s="76">
        <v>7.9374163000000006E-9</v>
      </c>
      <c r="AG311" s="20">
        <v>9.5455277000000005E-2</v>
      </c>
      <c r="AH311" s="20"/>
      <c r="AI311" s="20"/>
      <c r="AJ311" s="20"/>
      <c r="AK311" s="20"/>
      <c r="AL311" s="20"/>
      <c r="AM311" s="20"/>
      <c r="AN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row>
    <row r="312" spans="2:129" ht="15" customHeight="1" x14ac:dyDescent="0.15">
      <c r="B312" s="77" t="s">
        <v>3167</v>
      </c>
      <c r="C312" s="75"/>
      <c r="D312" s="84" t="s">
        <v>38</v>
      </c>
      <c r="E312" s="253" t="s">
        <v>3168</v>
      </c>
      <c r="F312" s="202">
        <f t="shared" si="70"/>
        <v>1.2466640306000001</v>
      </c>
      <c r="G312" s="202">
        <f t="shared" si="71"/>
        <v>0.22592065040000001</v>
      </c>
      <c r="H312" s="202">
        <f t="shared" si="72"/>
        <v>0.53327400320000007</v>
      </c>
      <c r="I312" s="202">
        <f t="shared" si="73"/>
        <v>7.8605916999999997E-2</v>
      </c>
      <c r="J312" s="201">
        <v>0.40886346000000001</v>
      </c>
      <c r="K312" s="201">
        <v>0.51153820000000005</v>
      </c>
      <c r="L312" s="201">
        <v>1.5921122999999999E-2</v>
      </c>
      <c r="M312" s="201">
        <v>2.4442373999999998E-3</v>
      </c>
      <c r="N312" s="201">
        <v>0.19751340000000001</v>
      </c>
      <c r="O312" s="201">
        <v>2.5963013E-2</v>
      </c>
      <c r="P312" s="201">
        <v>5.8146802000000001E-3</v>
      </c>
      <c r="Q312" s="201">
        <v>6.6688921999999998E-2</v>
      </c>
      <c r="R312" s="201">
        <v>0</v>
      </c>
      <c r="S312" s="201">
        <v>0</v>
      </c>
      <c r="T312" s="201">
        <v>0</v>
      </c>
      <c r="U312" s="201">
        <v>1.1916995E-2</v>
      </c>
      <c r="V312" s="255"/>
      <c r="W312" s="246">
        <f t="shared" si="74"/>
        <v>3.0286182222222222</v>
      </c>
      <c r="X312" s="191">
        <v>73.978166999999999</v>
      </c>
      <c r="Y312" s="191">
        <v>63.546920999999998</v>
      </c>
      <c r="Z312" s="191">
        <v>5.6259978999999998</v>
      </c>
      <c r="AA312" s="191">
        <v>5.3327944999999998E-3</v>
      </c>
      <c r="AB312" s="191">
        <v>1.7235164999999999</v>
      </c>
      <c r="AC312" s="191">
        <v>0.42068895000000001</v>
      </c>
      <c r="AD312" s="191">
        <v>2.6557092999999998</v>
      </c>
      <c r="AE312" s="76">
        <v>1.4762089E-5</v>
      </c>
      <c r="AF312" s="76">
        <v>2.5443436999999999E-8</v>
      </c>
      <c r="AG312" s="20">
        <v>0.44299506</v>
      </c>
      <c r="AH312" s="20"/>
      <c r="AI312" s="20"/>
      <c r="AJ312" s="20"/>
      <c r="AK312" s="20"/>
      <c r="AL312" s="20"/>
      <c r="AM312" s="20"/>
      <c r="AN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20"/>
      <c r="DY312" s="20"/>
    </row>
    <row r="313" spans="2:129" x14ac:dyDescent="0.15">
      <c r="B313" s="77" t="s">
        <v>3169</v>
      </c>
      <c r="C313" s="75"/>
      <c r="D313" s="84" t="s">
        <v>38</v>
      </c>
      <c r="E313" s="253" t="s">
        <v>3170</v>
      </c>
      <c r="F313" s="202">
        <f t="shared" si="70"/>
        <v>0.47963029105999999</v>
      </c>
      <c r="G313" s="202">
        <f t="shared" si="71"/>
        <v>2.0541377030000002E-2</v>
      </c>
      <c r="H313" s="202">
        <f t="shared" si="72"/>
        <v>0.10812359852999999</v>
      </c>
      <c r="I313" s="202">
        <f t="shared" si="73"/>
        <v>7.6059155000000002E-3</v>
      </c>
      <c r="J313" s="201">
        <v>0.34335939999999998</v>
      </c>
      <c r="K313" s="201">
        <v>9.0187324999999999E-2</v>
      </c>
      <c r="L313" s="201">
        <v>1.7407043000000001E-2</v>
      </c>
      <c r="M313" s="201">
        <v>5.2055582999999996E-4</v>
      </c>
      <c r="N313" s="201">
        <v>1.5456643000000001E-2</v>
      </c>
      <c r="O313" s="201">
        <v>4.5641782000000004E-3</v>
      </c>
      <c r="P313" s="201">
        <v>5.2923053000000005E-4</v>
      </c>
      <c r="Q313" s="201">
        <v>5.3359983000000003E-3</v>
      </c>
      <c r="R313" s="201">
        <v>0</v>
      </c>
      <c r="S313" s="201">
        <v>0</v>
      </c>
      <c r="T313" s="201">
        <v>0</v>
      </c>
      <c r="U313" s="201">
        <v>2.2699171999999998E-3</v>
      </c>
      <c r="V313" s="255"/>
      <c r="W313" s="246">
        <f t="shared" si="74"/>
        <v>2.5434029629629626</v>
      </c>
      <c r="X313" s="191">
        <v>13.883379</v>
      </c>
      <c r="Y313" s="191">
        <v>13.27628</v>
      </c>
      <c r="Z313" s="191">
        <v>0.29660128000000002</v>
      </c>
      <c r="AA313" s="191">
        <v>2.7696782000000001E-4</v>
      </c>
      <c r="AB313" s="191">
        <v>0.14766978</v>
      </c>
      <c r="AC313" s="191">
        <v>1.8987838999999999E-2</v>
      </c>
      <c r="AD313" s="191">
        <v>0.14356290999999999</v>
      </c>
      <c r="AE313" s="76">
        <v>3.8761610000000002E-6</v>
      </c>
      <c r="AF313" s="76">
        <v>1.2400619999999999E-8</v>
      </c>
      <c r="AG313" s="20">
        <v>0.11056492</v>
      </c>
      <c r="AH313" s="20"/>
      <c r="AI313" s="20"/>
      <c r="AJ313" s="20"/>
      <c r="AK313" s="20"/>
      <c r="AL313" s="20"/>
      <c r="AM313" s="20"/>
      <c r="AN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row>
    <row r="314" spans="2:129" x14ac:dyDescent="0.15">
      <c r="B314" s="77" t="s">
        <v>3171</v>
      </c>
      <c r="C314" s="86"/>
      <c r="D314" s="84" t="s">
        <v>38</v>
      </c>
      <c r="E314" s="253" t="s">
        <v>3172</v>
      </c>
      <c r="F314" s="202">
        <f t="shared" si="70"/>
        <v>0.4165093419</v>
      </c>
      <c r="G314" s="202">
        <f t="shared" si="71"/>
        <v>7.8333492099999999E-2</v>
      </c>
      <c r="H314" s="202">
        <f t="shared" si="72"/>
        <v>0.19050807579999998</v>
      </c>
      <c r="I314" s="202">
        <f t="shared" si="73"/>
        <v>3.3821593999999996E-2</v>
      </c>
      <c r="J314" s="201">
        <v>0.11384618000000001</v>
      </c>
      <c r="K314" s="201">
        <v>0.16933424</v>
      </c>
      <c r="L314" s="201">
        <v>1.9538588999999999E-2</v>
      </c>
      <c r="M314" s="201">
        <v>1.0336430000000001E-3</v>
      </c>
      <c r="N314" s="201">
        <v>6.9780868999999995E-2</v>
      </c>
      <c r="O314" s="201">
        <v>7.5189801000000002E-3</v>
      </c>
      <c r="P314" s="201">
        <v>1.6352468E-3</v>
      </c>
      <c r="Q314" s="201">
        <v>2.1685388E-2</v>
      </c>
      <c r="R314" s="201">
        <v>0</v>
      </c>
      <c r="S314" s="201">
        <v>0</v>
      </c>
      <c r="T314" s="201">
        <v>0</v>
      </c>
      <c r="U314" s="201">
        <v>1.2136206E-2</v>
      </c>
      <c r="V314" s="255"/>
      <c r="W314" s="246">
        <f t="shared" si="74"/>
        <v>0.84330503703703708</v>
      </c>
      <c r="X314" s="191">
        <v>22.824634</v>
      </c>
      <c r="Y314" s="191">
        <v>20.781941</v>
      </c>
      <c r="Z314" s="191">
        <v>1.0352190999999999</v>
      </c>
      <c r="AA314" s="191">
        <v>1.2215003E-2</v>
      </c>
      <c r="AB314" s="191">
        <v>0.45708069000000001</v>
      </c>
      <c r="AC314" s="191">
        <v>7.1182006000000006E-2</v>
      </c>
      <c r="AD314" s="191">
        <v>0.46699636999999999</v>
      </c>
      <c r="AE314" s="76">
        <v>4.6467492999999996E-6</v>
      </c>
      <c r="AF314" s="76">
        <v>1.164656E-8</v>
      </c>
      <c r="AG314" s="20">
        <v>0.16913334999999999</v>
      </c>
      <c r="AH314" s="20"/>
      <c r="AI314" s="20"/>
      <c r="AJ314" s="20"/>
      <c r="AK314" s="20"/>
      <c r="AL314" s="20"/>
      <c r="AM314" s="20"/>
      <c r="AN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row>
    <row r="315" spans="2:129" x14ac:dyDescent="0.15">
      <c r="B315" s="77" t="s">
        <v>3173</v>
      </c>
      <c r="C315" s="86"/>
      <c r="D315" s="84" t="s">
        <v>38</v>
      </c>
      <c r="E315" s="253" t="s">
        <v>3174</v>
      </c>
      <c r="F315" s="202">
        <f t="shared" si="70"/>
        <v>0.84925457860000009</v>
      </c>
      <c r="G315" s="202">
        <f t="shared" si="71"/>
        <v>0.40395171099999999</v>
      </c>
      <c r="H315" s="202">
        <f t="shared" si="72"/>
        <v>0.2239923436</v>
      </c>
      <c r="I315" s="202">
        <f t="shared" si="73"/>
        <v>4.5370114000000003E-2</v>
      </c>
      <c r="J315" s="201">
        <v>0.17594040999999999</v>
      </c>
      <c r="K315" s="201">
        <v>0.20011987000000001</v>
      </c>
      <c r="L315" s="201">
        <v>2.1559671999999998E-2</v>
      </c>
      <c r="M315" s="201">
        <v>1.6791659999999999E-3</v>
      </c>
      <c r="N315" s="201">
        <v>8.4161064999999993E-2</v>
      </c>
      <c r="O315" s="201">
        <v>0.31811148</v>
      </c>
      <c r="P315" s="201">
        <v>2.3128016E-3</v>
      </c>
      <c r="Q315" s="201">
        <v>2.793209E-2</v>
      </c>
      <c r="R315" s="201">
        <v>0</v>
      </c>
      <c r="S315" s="201">
        <v>0</v>
      </c>
      <c r="T315" s="201">
        <v>0</v>
      </c>
      <c r="U315" s="201">
        <v>1.7438024E-2</v>
      </c>
      <c r="V315" s="255"/>
      <c r="W315" s="246">
        <f t="shared" si="74"/>
        <v>1.3032622962962961</v>
      </c>
      <c r="X315" s="191">
        <v>29.145717999999999</v>
      </c>
      <c r="Y315" s="191">
        <v>26.339096000000001</v>
      </c>
      <c r="Z315" s="191">
        <v>1.3619235999999999</v>
      </c>
      <c r="AA315" s="191">
        <v>1.2767048E-2</v>
      </c>
      <c r="AB315" s="191">
        <v>0.67795121999999997</v>
      </c>
      <c r="AC315" s="191">
        <v>9.2615615999999998E-2</v>
      </c>
      <c r="AD315" s="191">
        <v>0.66136490999999997</v>
      </c>
      <c r="AE315" s="76">
        <v>6.7520715999999996E-6</v>
      </c>
      <c r="AF315" s="76">
        <v>1.5038243E-8</v>
      </c>
      <c r="AG315" s="20">
        <v>0.21054800000000001</v>
      </c>
      <c r="AH315" s="20"/>
      <c r="AI315" s="20"/>
      <c r="AJ315" s="20"/>
      <c r="AK315" s="20"/>
      <c r="AL315" s="20"/>
      <c r="AM315" s="20"/>
      <c r="AN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row>
    <row r="316" spans="2:129" x14ac:dyDescent="0.15">
      <c r="B316" s="257" t="s">
        <v>3175</v>
      </c>
      <c r="C316" s="86"/>
      <c r="D316" s="84" t="s">
        <v>38</v>
      </c>
      <c r="E316" s="253" t="s">
        <v>3176</v>
      </c>
      <c r="F316" s="202">
        <f t="shared" si="70"/>
        <v>0.10840755028</v>
      </c>
      <c r="G316" s="202">
        <f t="shared" si="71"/>
        <v>9.3679045500000002E-3</v>
      </c>
      <c r="H316" s="202">
        <f t="shared" si="72"/>
        <v>6.910278903E-2</v>
      </c>
      <c r="I316" s="202">
        <f t="shared" si="73"/>
        <v>1.10268897E-2</v>
      </c>
      <c r="J316" s="201">
        <v>1.8909967E-2</v>
      </c>
      <c r="K316" s="201">
        <v>6.6895101999999998E-2</v>
      </c>
      <c r="L316" s="201">
        <v>1.6408534E-3</v>
      </c>
      <c r="M316" s="201">
        <v>2.4417524999999999E-4</v>
      </c>
      <c r="N316" s="201">
        <v>6.6829710000000002E-3</v>
      </c>
      <c r="O316" s="201">
        <v>2.4407583E-3</v>
      </c>
      <c r="P316" s="201">
        <v>5.6683362999999996E-4</v>
      </c>
      <c r="Q316" s="201">
        <v>9.9970647000000006E-3</v>
      </c>
      <c r="R316" s="201">
        <v>0</v>
      </c>
      <c r="S316" s="201">
        <v>0</v>
      </c>
      <c r="T316" s="201">
        <v>0</v>
      </c>
      <c r="U316" s="201">
        <v>1.0298250000000001E-3</v>
      </c>
      <c r="V316" s="255"/>
      <c r="W316" s="246">
        <f t="shared" si="74"/>
        <v>0.14007382962962961</v>
      </c>
      <c r="X316" s="191">
        <v>6.6833061000000002</v>
      </c>
      <c r="Y316" s="191">
        <v>6.3358885999999996</v>
      </c>
      <c r="Z316" s="191">
        <v>0.13748189</v>
      </c>
      <c r="AA316" s="191">
        <v>1.6325907000000001E-4</v>
      </c>
      <c r="AB316" s="191">
        <v>0.10927662</v>
      </c>
      <c r="AC316" s="191">
        <v>9.4275034000000004E-3</v>
      </c>
      <c r="AD316" s="191">
        <v>9.1068185999999995E-2</v>
      </c>
      <c r="AE316" s="76">
        <v>1.3935608999999999E-6</v>
      </c>
      <c r="AF316" s="76">
        <v>2.3966699000000001E-9</v>
      </c>
      <c r="AG316" s="20">
        <v>5.7073869999999999E-2</v>
      </c>
      <c r="AH316" s="20"/>
      <c r="AI316" s="20"/>
      <c r="AJ316" s="20"/>
      <c r="AK316" s="20"/>
      <c r="AL316" s="20"/>
      <c r="AM316" s="20"/>
      <c r="AN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row>
    <row r="317" spans="2:129" x14ac:dyDescent="0.15">
      <c r="B317" s="67" t="s">
        <v>116</v>
      </c>
      <c r="C317" s="83" t="s">
        <v>3177</v>
      </c>
      <c r="D317" s="84"/>
      <c r="E317" s="100"/>
      <c r="W317" s="246"/>
      <c r="AH317" s="20"/>
      <c r="AI317" s="20"/>
      <c r="AJ317" s="20"/>
      <c r="AK317" s="20"/>
      <c r="AL317" s="20"/>
      <c r="AM317" s="20"/>
      <c r="AN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row>
    <row r="318" spans="2:129" x14ac:dyDescent="0.15">
      <c r="B318" s="77" t="s">
        <v>118</v>
      </c>
      <c r="C318" s="86"/>
      <c r="D318" s="84" t="s">
        <v>38</v>
      </c>
      <c r="E318" s="248" t="s">
        <v>119</v>
      </c>
      <c r="F318" s="88">
        <f t="shared" ref="F318:F339" si="75">G318+H318+I318+J318</f>
        <v>0.64128395969999996</v>
      </c>
      <c r="G318" s="88">
        <f t="shared" ref="G318:G339" si="76">M318+N318+O318</f>
        <v>3.8424558100000006E-2</v>
      </c>
      <c r="H318" s="88">
        <f t="shared" ref="H318:H339" si="77">K318+L318+P318</f>
        <v>8.0130756500000011E-2</v>
      </c>
      <c r="I318" s="88">
        <f t="shared" ref="I318:I339" si="78">Q318+IF(R318="x",0,R318)+IF(S318="x",0,S318)+IF(T318="x",0,T318)+U318</f>
        <v>0.36740655509999998</v>
      </c>
      <c r="J318" s="248">
        <v>0.15532209</v>
      </c>
      <c r="K318" s="248">
        <v>7.4469799000000003E-2</v>
      </c>
      <c r="L318" s="248">
        <v>4.005003E-3</v>
      </c>
      <c r="M318" s="248">
        <v>1.1137902999999999E-2</v>
      </c>
      <c r="N318" s="248">
        <v>2.0385440000000001E-2</v>
      </c>
      <c r="O318" s="248">
        <v>6.9012151000000001E-3</v>
      </c>
      <c r="P318" s="248">
        <v>1.6559545E-3</v>
      </c>
      <c r="Q318" s="248">
        <v>6.2738919000000001E-3</v>
      </c>
      <c r="R318" s="248">
        <v>0.35759999999999997</v>
      </c>
      <c r="S318" s="248">
        <v>0</v>
      </c>
      <c r="T318" s="248">
        <v>0</v>
      </c>
      <c r="U318" s="248">
        <v>3.5326632000000002E-3</v>
      </c>
      <c r="V318" s="255"/>
      <c r="W318" s="89">
        <f t="shared" ref="W318:W339" si="79">J318/0.135</f>
        <v>1.1505339999999999</v>
      </c>
      <c r="X318" s="249">
        <v>48.977339999999998</v>
      </c>
      <c r="Y318" s="249">
        <v>40.819066999999997</v>
      </c>
      <c r="Z318" s="249">
        <v>4.8928371000000004</v>
      </c>
      <c r="AA318" s="249">
        <v>1.0718532000000001E-3</v>
      </c>
      <c r="AB318" s="249">
        <v>2.0467249999999999</v>
      </c>
      <c r="AC318" s="249">
        <v>0.31330412000000002</v>
      </c>
      <c r="AD318" s="249">
        <v>0.90433425999999995</v>
      </c>
      <c r="AE318" s="250">
        <v>2.8325855000000001E-6</v>
      </c>
      <c r="AF318" s="250">
        <v>7.3291823E-9</v>
      </c>
      <c r="AG318" s="78">
        <v>0.32115323000000001</v>
      </c>
      <c r="AH318" s="20"/>
      <c r="AI318" s="20"/>
      <c r="AJ318" s="20"/>
      <c r="AK318" s="20"/>
      <c r="AL318" s="20"/>
      <c r="AM318" s="20"/>
      <c r="AN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row>
    <row r="319" spans="2:129" x14ac:dyDescent="0.15">
      <c r="B319" s="258" t="s">
        <v>3178</v>
      </c>
      <c r="C319" s="86"/>
      <c r="D319" s="84" t="s">
        <v>38</v>
      </c>
      <c r="E319" s="259" t="s">
        <v>3179</v>
      </c>
      <c r="F319" s="259">
        <f t="shared" si="75"/>
        <v>0.39613574060000001</v>
      </c>
      <c r="G319" s="259">
        <f t="shared" si="76"/>
        <v>8.5711173500000001E-2</v>
      </c>
      <c r="H319" s="259">
        <f t="shared" si="77"/>
        <v>0.1012776141</v>
      </c>
      <c r="I319" s="259">
        <f t="shared" si="78"/>
        <v>1.0805163E-2</v>
      </c>
      <c r="J319" s="260">
        <v>0.19834178999999999</v>
      </c>
      <c r="K319" s="260">
        <v>9.5126160000000001E-2</v>
      </c>
      <c r="L319" s="260">
        <v>4.2162407000000002E-3</v>
      </c>
      <c r="M319" s="260">
        <v>1.1241737999999999E-2</v>
      </c>
      <c r="N319" s="260">
        <v>6.6818388000000006E-2</v>
      </c>
      <c r="O319" s="260">
        <v>7.6510475E-3</v>
      </c>
      <c r="P319" s="260">
        <v>1.9352134E-3</v>
      </c>
      <c r="Q319" s="260">
        <v>6.6634753999999996E-3</v>
      </c>
      <c r="R319" s="260">
        <v>0</v>
      </c>
      <c r="S319" s="260">
        <v>0</v>
      </c>
      <c r="T319" s="260">
        <v>0</v>
      </c>
      <c r="U319" s="260">
        <v>4.1416876E-3</v>
      </c>
      <c r="V319" s="261"/>
      <c r="W319" s="246">
        <f t="shared" si="79"/>
        <v>1.4691984444444444</v>
      </c>
      <c r="X319" s="191">
        <v>49.976663000000002</v>
      </c>
      <c r="Y319" s="191">
        <v>46.147528999999999</v>
      </c>
      <c r="Z319" s="191">
        <v>2.1831616999999999</v>
      </c>
      <c r="AA319" s="191">
        <v>1.939872E-3</v>
      </c>
      <c r="AB319" s="191">
        <v>0.56024879000000005</v>
      </c>
      <c r="AC319" s="191">
        <v>0.15924458</v>
      </c>
      <c r="AD319" s="191">
        <v>0.92453896999999996</v>
      </c>
      <c r="AE319" s="76">
        <v>4.2383682999999997E-6</v>
      </c>
      <c r="AF319" s="76">
        <v>8.4858552999999992E-9</v>
      </c>
      <c r="AG319" s="20">
        <v>0.36023409000000001</v>
      </c>
      <c r="AH319" s="20"/>
      <c r="AI319" s="20"/>
      <c r="AJ319" s="20"/>
      <c r="AK319" s="20"/>
      <c r="AL319" s="20"/>
      <c r="AM319" s="20"/>
      <c r="AN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20"/>
      <c r="DY319" s="20"/>
    </row>
    <row r="320" spans="2:129" x14ac:dyDescent="0.15">
      <c r="B320" s="258" t="s">
        <v>3180</v>
      </c>
      <c r="C320" s="86"/>
      <c r="D320" s="84" t="s">
        <v>38</v>
      </c>
      <c r="E320" s="259" t="s">
        <v>3181</v>
      </c>
      <c r="F320" s="259">
        <f t="shared" si="75"/>
        <v>1.5984213348</v>
      </c>
      <c r="G320" s="259">
        <f t="shared" si="76"/>
        <v>0.25926026499999999</v>
      </c>
      <c r="H320" s="259">
        <f t="shared" si="77"/>
        <v>0.34979072180000004</v>
      </c>
      <c r="I320" s="259">
        <f t="shared" si="78"/>
        <v>3.9858577999999999E-2</v>
      </c>
      <c r="J320" s="260">
        <v>0.94951176999999998</v>
      </c>
      <c r="K320" s="260">
        <v>0.30428616000000003</v>
      </c>
      <c r="L320" s="260">
        <v>3.9464727999999998E-2</v>
      </c>
      <c r="M320" s="260">
        <v>5.0271732E-2</v>
      </c>
      <c r="N320" s="260">
        <v>0.17796603999999999</v>
      </c>
      <c r="O320" s="260">
        <v>3.1022493000000002E-2</v>
      </c>
      <c r="P320" s="260">
        <v>6.0398337999999999E-3</v>
      </c>
      <c r="Q320" s="260">
        <v>2.6974756999999999E-2</v>
      </c>
      <c r="R320" s="260">
        <v>0</v>
      </c>
      <c r="S320" s="260">
        <v>0</v>
      </c>
      <c r="T320" s="260">
        <v>0</v>
      </c>
      <c r="U320" s="260">
        <v>1.2883821E-2</v>
      </c>
      <c r="V320" s="261"/>
      <c r="W320" s="246">
        <f t="shared" si="79"/>
        <v>7.0334205185185175</v>
      </c>
      <c r="X320" s="191">
        <v>153.80628999999999</v>
      </c>
      <c r="Y320" s="191">
        <v>141.90738999999999</v>
      </c>
      <c r="Z320" s="191">
        <v>6.5800888000000004</v>
      </c>
      <c r="AA320" s="191">
        <v>4.7233118999999999E-3</v>
      </c>
      <c r="AB320" s="191">
        <v>2.5768087</v>
      </c>
      <c r="AC320" s="191">
        <v>0.39994499999999999</v>
      </c>
      <c r="AD320" s="191">
        <v>2.3373306</v>
      </c>
      <c r="AE320" s="76">
        <v>1.5258609E-5</v>
      </c>
      <c r="AF320" s="76">
        <v>3.5297697000000002E-8</v>
      </c>
      <c r="AG320" s="20">
        <v>1.1000162</v>
      </c>
      <c r="AH320" s="20"/>
      <c r="AI320" s="85"/>
      <c r="AJ320" s="85"/>
      <c r="AK320" s="20"/>
      <c r="AL320" s="20"/>
      <c r="AM320" s="20"/>
      <c r="AN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20"/>
      <c r="DY320" s="20"/>
    </row>
    <row r="321" spans="2:129" x14ac:dyDescent="0.15">
      <c r="B321" s="258" t="s">
        <v>3182</v>
      </c>
      <c r="C321" s="86"/>
      <c r="D321" s="84" t="s">
        <v>38</v>
      </c>
      <c r="E321" s="259" t="s">
        <v>3183</v>
      </c>
      <c r="F321" s="259">
        <f t="shared" si="75"/>
        <v>1.4505521446</v>
      </c>
      <c r="G321" s="259">
        <f t="shared" si="76"/>
        <v>0.254065139</v>
      </c>
      <c r="H321" s="259">
        <f t="shared" si="77"/>
        <v>0.3130071666</v>
      </c>
      <c r="I321" s="259">
        <f t="shared" si="78"/>
        <v>3.9944238999999999E-2</v>
      </c>
      <c r="J321" s="260">
        <v>0.84353560000000005</v>
      </c>
      <c r="K321" s="260">
        <v>0.27880170999999998</v>
      </c>
      <c r="L321" s="260">
        <v>2.4574649E-2</v>
      </c>
      <c r="M321" s="260">
        <v>2.5403891000000001E-2</v>
      </c>
      <c r="N321" s="260">
        <v>0.20173716</v>
      </c>
      <c r="O321" s="260">
        <v>2.6924087999999999E-2</v>
      </c>
      <c r="P321" s="260">
        <v>9.6308075999999992E-3</v>
      </c>
      <c r="Q321" s="260">
        <v>2.6351337999999998E-2</v>
      </c>
      <c r="R321" s="260">
        <v>0</v>
      </c>
      <c r="S321" s="260">
        <v>0</v>
      </c>
      <c r="T321" s="260">
        <v>0</v>
      </c>
      <c r="U321" s="260">
        <v>1.3592900999999999E-2</v>
      </c>
      <c r="V321" s="261"/>
      <c r="W321" s="246">
        <f t="shared" si="79"/>
        <v>6.2484118518518521</v>
      </c>
      <c r="X321" s="191">
        <v>123.1508</v>
      </c>
      <c r="Y321" s="191">
        <v>110.22538</v>
      </c>
      <c r="Z321" s="191">
        <v>7.1880538999999999</v>
      </c>
      <c r="AA321" s="191">
        <v>5.7189683000000002E-3</v>
      </c>
      <c r="AB321" s="191">
        <v>2.4350135000000002</v>
      </c>
      <c r="AC321" s="191">
        <v>0.49606938</v>
      </c>
      <c r="AD321" s="191">
        <v>2.8005621000000001</v>
      </c>
      <c r="AE321" s="76">
        <v>1.4809956E-5</v>
      </c>
      <c r="AF321" s="76">
        <v>3.3635177000000003E-8</v>
      </c>
      <c r="AG321" s="20">
        <v>0.79561433000000004</v>
      </c>
      <c r="AH321" s="20"/>
      <c r="AI321" s="85"/>
      <c r="AJ321" s="85"/>
      <c r="AK321" s="20"/>
      <c r="AL321" s="20"/>
      <c r="AM321" s="20"/>
      <c r="AN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20"/>
      <c r="DI321" s="20"/>
      <c r="DJ321" s="20"/>
      <c r="DK321" s="20"/>
      <c r="DL321" s="20"/>
      <c r="DM321" s="20"/>
      <c r="DN321" s="20"/>
      <c r="DO321" s="20"/>
      <c r="DP321" s="20"/>
      <c r="DQ321" s="20"/>
      <c r="DR321" s="20"/>
      <c r="DS321" s="20"/>
      <c r="DT321" s="20"/>
      <c r="DU321" s="20"/>
      <c r="DV321" s="20"/>
      <c r="DW321" s="20"/>
      <c r="DX321" s="20"/>
      <c r="DY321" s="20"/>
    </row>
    <row r="322" spans="2:129" x14ac:dyDescent="0.15">
      <c r="B322" s="258" t="s">
        <v>3184</v>
      </c>
      <c r="C322" s="86"/>
      <c r="D322" s="84" t="s">
        <v>38</v>
      </c>
      <c r="E322" s="259" t="s">
        <v>3185</v>
      </c>
      <c r="F322" s="259">
        <f t="shared" si="75"/>
        <v>0.37335112504000001</v>
      </c>
      <c r="G322" s="259">
        <f t="shared" si="76"/>
        <v>3.5355322750000001E-2</v>
      </c>
      <c r="H322" s="259">
        <f t="shared" si="77"/>
        <v>5.3067829890000001E-2</v>
      </c>
      <c r="I322" s="259">
        <f t="shared" si="78"/>
        <v>6.1301623999999999E-3</v>
      </c>
      <c r="J322" s="260">
        <v>0.27879780999999998</v>
      </c>
      <c r="K322" s="260">
        <v>5.0228624999999999E-2</v>
      </c>
      <c r="L322" s="260">
        <v>2.3269357999999999E-3</v>
      </c>
      <c r="M322" s="260">
        <v>8.3028924999999998E-4</v>
      </c>
      <c r="N322" s="260">
        <v>2.6497751E-2</v>
      </c>
      <c r="O322" s="260">
        <v>8.0272824999999999E-3</v>
      </c>
      <c r="P322" s="260">
        <v>5.1226908999999995E-4</v>
      </c>
      <c r="Q322" s="260">
        <v>3.9202476999999998E-3</v>
      </c>
      <c r="R322" s="260">
        <v>0</v>
      </c>
      <c r="S322" s="260">
        <v>0</v>
      </c>
      <c r="T322" s="260">
        <v>0</v>
      </c>
      <c r="U322" s="260">
        <v>2.2099147000000001E-3</v>
      </c>
      <c r="V322" s="261"/>
      <c r="W322" s="246">
        <f t="shared" si="79"/>
        <v>2.0651689629629626</v>
      </c>
      <c r="X322" s="191">
        <v>64.800009000000003</v>
      </c>
      <c r="Y322" s="191">
        <v>61.757652999999998</v>
      </c>
      <c r="Z322" s="191">
        <v>2.2883206999999999</v>
      </c>
      <c r="AA322" s="191">
        <v>5.9297074999999999E-4</v>
      </c>
      <c r="AB322" s="191">
        <v>0.30797020000000003</v>
      </c>
      <c r="AC322" s="191">
        <v>5.9921700000000001E-2</v>
      </c>
      <c r="AD322" s="191">
        <v>0.38555067999999998</v>
      </c>
      <c r="AE322" s="76">
        <v>3.3910037000000001E-6</v>
      </c>
      <c r="AF322" s="76">
        <v>8.8223666000000006E-9</v>
      </c>
      <c r="AG322" s="20">
        <v>0.54842214</v>
      </c>
      <c r="AH322" s="20"/>
      <c r="AI322" s="85"/>
      <c r="AJ322" s="85"/>
      <c r="AK322" s="20"/>
      <c r="AL322" s="20"/>
      <c r="AM322" s="20"/>
      <c r="AN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row>
    <row r="323" spans="2:129" x14ac:dyDescent="0.15">
      <c r="B323" s="258" t="s">
        <v>3186</v>
      </c>
      <c r="C323" s="86"/>
      <c r="D323" s="84" t="s">
        <v>38</v>
      </c>
      <c r="E323" s="259" t="s">
        <v>3187</v>
      </c>
      <c r="F323" s="259">
        <f t="shared" si="75"/>
        <v>3.3641049792000004</v>
      </c>
      <c r="G323" s="259">
        <f t="shared" si="76"/>
        <v>0.24105627899999998</v>
      </c>
      <c r="H323" s="259">
        <f t="shared" si="77"/>
        <v>0.39038761820000001</v>
      </c>
      <c r="I323" s="259">
        <f t="shared" si="78"/>
        <v>3.2738082000000002E-2</v>
      </c>
      <c r="J323" s="260">
        <v>2.6999230000000001</v>
      </c>
      <c r="K323" s="260">
        <v>0.29815387999999998</v>
      </c>
      <c r="L323" s="260">
        <v>8.6999128999999994E-2</v>
      </c>
      <c r="M323" s="260">
        <v>2.3288066999999999E-2</v>
      </c>
      <c r="N323" s="260">
        <v>0.18533701999999999</v>
      </c>
      <c r="O323" s="260">
        <v>3.2431191999999998E-2</v>
      </c>
      <c r="P323" s="260">
        <v>5.2346092000000004E-3</v>
      </c>
      <c r="Q323" s="260">
        <v>1.3624351999999999E-2</v>
      </c>
      <c r="R323" s="260">
        <v>0</v>
      </c>
      <c r="S323" s="260">
        <v>0</v>
      </c>
      <c r="T323" s="260">
        <v>0</v>
      </c>
      <c r="U323" s="260">
        <v>1.9113729999999999E-2</v>
      </c>
      <c r="V323" s="261"/>
      <c r="W323" s="246">
        <f t="shared" si="79"/>
        <v>19.999429629629628</v>
      </c>
      <c r="X323" s="191">
        <v>126.40325</v>
      </c>
      <c r="Y323" s="191">
        <v>114.81209</v>
      </c>
      <c r="Z323" s="191">
        <v>6.4374760000000002</v>
      </c>
      <c r="AA323" s="191">
        <v>3.7768958E-3</v>
      </c>
      <c r="AB323" s="191">
        <v>2.8894416999999999</v>
      </c>
      <c r="AC323" s="191">
        <v>0.36470330000000001</v>
      </c>
      <c r="AD323" s="191">
        <v>1.8957622999999999</v>
      </c>
      <c r="AE323" s="76">
        <v>3.1108732999999999E-5</v>
      </c>
      <c r="AF323" s="76">
        <v>8.2238670999999997E-8</v>
      </c>
      <c r="AG323" s="20">
        <v>0.75733852999999995</v>
      </c>
      <c r="AH323" s="20"/>
      <c r="AI323" s="85"/>
      <c r="AJ323" s="85"/>
      <c r="AK323" s="20"/>
      <c r="AL323" s="20"/>
      <c r="AM323" s="20"/>
      <c r="AN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20"/>
      <c r="DY323" s="20"/>
    </row>
    <row r="324" spans="2:129" x14ac:dyDescent="0.15">
      <c r="B324" s="258" t="s">
        <v>3188</v>
      </c>
      <c r="C324" s="86"/>
      <c r="D324" s="84" t="s">
        <v>38</v>
      </c>
      <c r="E324" s="259" t="s">
        <v>3189</v>
      </c>
      <c r="F324" s="259">
        <f t="shared" si="75"/>
        <v>1.4794550681</v>
      </c>
      <c r="G324" s="259">
        <f t="shared" si="76"/>
        <v>0.14826193000000001</v>
      </c>
      <c r="H324" s="259">
        <f t="shared" si="77"/>
        <v>0.33478057409999995</v>
      </c>
      <c r="I324" s="259">
        <f t="shared" si="78"/>
        <v>2.9501833999999998E-2</v>
      </c>
      <c r="J324" s="260">
        <v>0.96691073000000005</v>
      </c>
      <c r="K324" s="260">
        <v>0.26812882999999998</v>
      </c>
      <c r="L324" s="260">
        <v>6.3554389000000003E-2</v>
      </c>
      <c r="M324" s="260">
        <v>1.2863896E-2</v>
      </c>
      <c r="N324" s="260">
        <v>9.4858380000000006E-2</v>
      </c>
      <c r="O324" s="260">
        <v>4.0539654000000001E-2</v>
      </c>
      <c r="P324" s="260">
        <v>3.0973551E-3</v>
      </c>
      <c r="Q324" s="260">
        <v>2.1189481E-2</v>
      </c>
      <c r="R324" s="260">
        <v>0</v>
      </c>
      <c r="S324" s="260">
        <v>0</v>
      </c>
      <c r="T324" s="260">
        <v>0</v>
      </c>
      <c r="U324" s="260">
        <v>8.3123529999999998E-3</v>
      </c>
      <c r="V324" s="261"/>
      <c r="W324" s="246">
        <f t="shared" si="79"/>
        <v>7.1623017037037036</v>
      </c>
      <c r="X324" s="191">
        <v>104.06507000000001</v>
      </c>
      <c r="Y324" s="191">
        <v>97.671859999999995</v>
      </c>
      <c r="Z324" s="191">
        <v>4.0076792000000001</v>
      </c>
      <c r="AA324" s="191">
        <v>2.1810185E-3</v>
      </c>
      <c r="AB324" s="191">
        <v>0.97345572999999996</v>
      </c>
      <c r="AC324" s="191">
        <v>0.20361886000000001</v>
      </c>
      <c r="AD324" s="191">
        <v>1.2062706999999999</v>
      </c>
      <c r="AE324" s="76">
        <v>1.2763214E-5</v>
      </c>
      <c r="AF324" s="76">
        <v>3.5135060000000003E-8</v>
      </c>
      <c r="AG324" s="20">
        <v>0.79224134000000002</v>
      </c>
      <c r="AH324" s="20"/>
      <c r="AI324" s="85"/>
      <c r="AJ324" s="85"/>
      <c r="AK324" s="20"/>
      <c r="AL324" s="20"/>
      <c r="AM324" s="20"/>
      <c r="AN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20"/>
      <c r="DY324" s="20"/>
    </row>
    <row r="325" spans="2:129" x14ac:dyDescent="0.15">
      <c r="B325" s="258" t="s">
        <v>3190</v>
      </c>
      <c r="C325" s="86"/>
      <c r="D325" s="84" t="s">
        <v>38</v>
      </c>
      <c r="E325" s="259" t="s">
        <v>3191</v>
      </c>
      <c r="F325" s="259">
        <f t="shared" si="75"/>
        <v>0.30074122043999996</v>
      </c>
      <c r="G325" s="259">
        <f t="shared" si="76"/>
        <v>4.5260123899999997E-2</v>
      </c>
      <c r="H325" s="259">
        <f t="shared" si="77"/>
        <v>8.1356616539999996E-2</v>
      </c>
      <c r="I325" s="259">
        <f t="shared" si="78"/>
        <v>4.7492699999999999E-3</v>
      </c>
      <c r="J325" s="260">
        <v>0.16937521</v>
      </c>
      <c r="K325" s="260">
        <v>4.8452323999999998E-2</v>
      </c>
      <c r="L325" s="260">
        <v>3.2209943999999997E-2</v>
      </c>
      <c r="M325" s="260">
        <v>5.9369551999999999E-3</v>
      </c>
      <c r="N325" s="260">
        <v>3.3375634000000001E-2</v>
      </c>
      <c r="O325" s="260">
        <v>5.9475346999999998E-3</v>
      </c>
      <c r="P325" s="260">
        <v>6.9434854000000002E-4</v>
      </c>
      <c r="Q325" s="260">
        <v>2.9269329E-3</v>
      </c>
      <c r="R325" s="260">
        <v>0</v>
      </c>
      <c r="S325" s="260">
        <v>0</v>
      </c>
      <c r="T325" s="260">
        <v>0</v>
      </c>
      <c r="U325" s="260">
        <v>1.8223371000000001E-3</v>
      </c>
      <c r="V325" s="261"/>
      <c r="W325" s="246">
        <f t="shared" si="79"/>
        <v>1.254631185185185</v>
      </c>
      <c r="X325" s="191">
        <v>41.895586999999999</v>
      </c>
      <c r="Y325" s="191">
        <v>39.068365</v>
      </c>
      <c r="Z325" s="191">
        <v>1.9546973000000001</v>
      </c>
      <c r="AA325" s="191">
        <v>9.1229082000000004E-4</v>
      </c>
      <c r="AB325" s="191">
        <v>0.29250047000000001</v>
      </c>
      <c r="AC325" s="191">
        <v>9.1809128000000004E-2</v>
      </c>
      <c r="AD325" s="191">
        <v>0.48730217999999997</v>
      </c>
      <c r="AE325" s="76">
        <v>2.6416478E-6</v>
      </c>
      <c r="AF325" s="76">
        <v>6.2474764000000001E-9</v>
      </c>
      <c r="AG325" s="20">
        <v>0.32411925000000003</v>
      </c>
      <c r="AH325" s="20"/>
      <c r="AI325" s="85"/>
      <c r="AJ325" s="85"/>
      <c r="AK325" s="20"/>
      <c r="AL325" s="20"/>
      <c r="AM325" s="20"/>
      <c r="AN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20"/>
      <c r="DY325" s="20"/>
    </row>
    <row r="326" spans="2:129" x14ac:dyDescent="0.15">
      <c r="B326" s="258" t="s">
        <v>3192</v>
      </c>
      <c r="C326" s="86"/>
      <c r="D326" s="84" t="s">
        <v>38</v>
      </c>
      <c r="E326" s="259" t="s">
        <v>3193</v>
      </c>
      <c r="F326" s="259">
        <f t="shared" si="75"/>
        <v>0.55251417300000005</v>
      </c>
      <c r="G326" s="259">
        <f t="shared" si="76"/>
        <v>0.12829504649999998</v>
      </c>
      <c r="H326" s="259">
        <f t="shared" si="77"/>
        <v>0.13265924069999999</v>
      </c>
      <c r="I326" s="259">
        <f t="shared" si="78"/>
        <v>1.9125695800000002E-2</v>
      </c>
      <c r="J326" s="260">
        <v>0.27243419000000002</v>
      </c>
      <c r="K326" s="260">
        <v>0.12372681000000001</v>
      </c>
      <c r="L326" s="260">
        <v>6.1848403999999997E-3</v>
      </c>
      <c r="M326" s="260">
        <v>9.3665325000000001E-3</v>
      </c>
      <c r="N326" s="260">
        <v>0.10490416</v>
      </c>
      <c r="O326" s="260">
        <v>1.4024353999999999E-2</v>
      </c>
      <c r="P326" s="260">
        <v>2.7475902999999999E-3</v>
      </c>
      <c r="Q326" s="260">
        <v>1.1578774E-2</v>
      </c>
      <c r="R326" s="260">
        <v>0</v>
      </c>
      <c r="S326" s="260">
        <v>0</v>
      </c>
      <c r="T326" s="260">
        <v>0</v>
      </c>
      <c r="U326" s="260">
        <v>7.5469218000000001E-3</v>
      </c>
      <c r="V326" s="261"/>
      <c r="W326" s="246">
        <f t="shared" si="79"/>
        <v>2.0180310370370371</v>
      </c>
      <c r="X326" s="191">
        <v>51.157420000000002</v>
      </c>
      <c r="Y326" s="191">
        <v>44.099826</v>
      </c>
      <c r="Z326" s="191">
        <v>4.1480822000000002</v>
      </c>
      <c r="AA326" s="191">
        <v>3.1285365000000001E-3</v>
      </c>
      <c r="AB326" s="191">
        <v>1.0298847</v>
      </c>
      <c r="AC326" s="191">
        <v>0.29978062999999999</v>
      </c>
      <c r="AD326" s="191">
        <v>1.5767184000000001</v>
      </c>
      <c r="AE326" s="76">
        <v>5.8753492000000001E-6</v>
      </c>
      <c r="AF326" s="76">
        <v>1.1572168E-8</v>
      </c>
      <c r="AG326" s="20">
        <v>0.30246387000000002</v>
      </c>
      <c r="AH326" s="20"/>
      <c r="AI326" s="85"/>
      <c r="AJ326" s="85"/>
      <c r="AK326" s="20"/>
      <c r="AL326" s="20"/>
      <c r="AM326" s="20"/>
      <c r="AN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row>
    <row r="327" spans="2:129" x14ac:dyDescent="0.15">
      <c r="B327" s="258" t="s">
        <v>3194</v>
      </c>
      <c r="C327" s="86"/>
      <c r="D327" s="84" t="s">
        <v>38</v>
      </c>
      <c r="E327" s="259" t="s">
        <v>3195</v>
      </c>
      <c r="F327" s="259">
        <f t="shared" si="75"/>
        <v>0.77059272130000012</v>
      </c>
      <c r="G327" s="259">
        <f t="shared" si="76"/>
        <v>0.18012679400000003</v>
      </c>
      <c r="H327" s="259">
        <f t="shared" si="77"/>
        <v>0.16592068260000001</v>
      </c>
      <c r="I327" s="259">
        <f t="shared" si="78"/>
        <v>2.28697447E-2</v>
      </c>
      <c r="J327" s="260">
        <v>0.40167550000000002</v>
      </c>
      <c r="K327" s="260">
        <v>0.15391152</v>
      </c>
      <c r="L327" s="260">
        <v>8.8028511E-3</v>
      </c>
      <c r="M327" s="260">
        <v>1.0072496E-2</v>
      </c>
      <c r="N327" s="260">
        <v>0.15214994000000001</v>
      </c>
      <c r="O327" s="260">
        <v>1.7904357999999999E-2</v>
      </c>
      <c r="P327" s="260">
        <v>3.2063115000000001E-3</v>
      </c>
      <c r="Q327" s="260">
        <v>1.2997979999999999E-2</v>
      </c>
      <c r="R327" s="260">
        <v>0</v>
      </c>
      <c r="S327" s="260">
        <v>0</v>
      </c>
      <c r="T327" s="260">
        <v>0</v>
      </c>
      <c r="U327" s="260">
        <v>9.8717647000000006E-3</v>
      </c>
      <c r="V327" s="261"/>
      <c r="W327" s="246">
        <f t="shared" si="79"/>
        <v>2.9753740740740739</v>
      </c>
      <c r="X327" s="191">
        <v>71.612769</v>
      </c>
      <c r="Y327" s="191">
        <v>61.378746</v>
      </c>
      <c r="Z327" s="191">
        <v>6.2924423000000003</v>
      </c>
      <c r="AA327" s="191">
        <v>4.5139430999999999E-3</v>
      </c>
      <c r="AB327" s="191">
        <v>1.2155046</v>
      </c>
      <c r="AC327" s="191">
        <v>0.42875537000000002</v>
      </c>
      <c r="AD327" s="191">
        <v>2.2928069</v>
      </c>
      <c r="AE327" s="76">
        <v>8.0811417999999996E-6</v>
      </c>
      <c r="AF327" s="76">
        <v>1.5895230000000002E-8</v>
      </c>
      <c r="AG327" s="20">
        <v>0.43120233000000002</v>
      </c>
      <c r="AH327" s="20"/>
      <c r="AI327" s="85"/>
      <c r="AJ327" s="85"/>
      <c r="AK327" s="20"/>
      <c r="AL327" s="20"/>
      <c r="AM327" s="20"/>
      <c r="AN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row>
    <row r="328" spans="2:129" x14ac:dyDescent="0.15">
      <c r="B328" s="258" t="s">
        <v>3196</v>
      </c>
      <c r="C328" s="86"/>
      <c r="D328" s="84" t="s">
        <v>38</v>
      </c>
      <c r="E328" s="259" t="s">
        <v>3197</v>
      </c>
      <c r="F328" s="259">
        <f t="shared" si="75"/>
        <v>1.9376889126000001</v>
      </c>
      <c r="G328" s="259">
        <f t="shared" si="76"/>
        <v>0.29070679179999998</v>
      </c>
      <c r="H328" s="259">
        <f t="shared" si="77"/>
        <v>0.45967214080000002</v>
      </c>
      <c r="I328" s="259">
        <f t="shared" si="78"/>
        <v>0.36144440999999999</v>
      </c>
      <c r="J328" s="260">
        <v>0.82586557000000005</v>
      </c>
      <c r="K328" s="260">
        <v>0.41489443999999998</v>
      </c>
      <c r="L328" s="260">
        <v>3.5738470000000001E-2</v>
      </c>
      <c r="M328" s="260">
        <v>4.8864097999999998E-3</v>
      </c>
      <c r="N328" s="260">
        <v>0.23661112000000001</v>
      </c>
      <c r="O328" s="260">
        <v>4.9209261999999997E-2</v>
      </c>
      <c r="P328" s="260">
        <v>9.0392308000000008E-3</v>
      </c>
      <c r="Q328" s="260">
        <v>2.6817580000000001E-2</v>
      </c>
      <c r="R328" s="260">
        <v>0</v>
      </c>
      <c r="S328" s="260">
        <v>0</v>
      </c>
      <c r="T328" s="260">
        <v>0</v>
      </c>
      <c r="U328" s="260">
        <v>0.33462682999999999</v>
      </c>
      <c r="V328" s="261"/>
      <c r="W328" s="246">
        <f t="shared" si="79"/>
        <v>6.1175227407407409</v>
      </c>
      <c r="X328" s="191">
        <v>113.26958999999999</v>
      </c>
      <c r="Y328" s="191">
        <v>72.283071000000007</v>
      </c>
      <c r="Z328" s="191">
        <v>4.9247966999999999</v>
      </c>
      <c r="AA328" s="191">
        <v>4.0783043999999997E-2</v>
      </c>
      <c r="AB328" s="191">
        <v>32.794257999999999</v>
      </c>
      <c r="AC328" s="191">
        <v>0.42544824999999997</v>
      </c>
      <c r="AD328" s="191">
        <v>2.8012375999999999</v>
      </c>
      <c r="AE328" s="76">
        <v>1.6682057999999999E-5</v>
      </c>
      <c r="AF328" s="76">
        <v>4.9808384000000002E-8</v>
      </c>
      <c r="AG328" s="20">
        <v>0.36339817000000002</v>
      </c>
      <c r="AH328" s="20"/>
      <c r="AI328" s="85"/>
      <c r="AJ328" s="85"/>
      <c r="AK328" s="20"/>
      <c r="AL328" s="20"/>
      <c r="AM328" s="20"/>
      <c r="AN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row>
    <row r="329" spans="2:129" x14ac:dyDescent="0.15">
      <c r="B329" s="258" t="s">
        <v>3198</v>
      </c>
      <c r="C329" s="86"/>
      <c r="D329" s="84" t="s">
        <v>38</v>
      </c>
      <c r="E329" s="259" t="s">
        <v>3199</v>
      </c>
      <c r="F329" s="259">
        <f t="shared" si="75"/>
        <v>1.1114802096</v>
      </c>
      <c r="G329" s="259">
        <f t="shared" si="76"/>
        <v>0.22148099699999999</v>
      </c>
      <c r="H329" s="259">
        <f t="shared" si="77"/>
        <v>0.25171255059999997</v>
      </c>
      <c r="I329" s="259">
        <f t="shared" si="78"/>
        <v>3.5154011999999998E-2</v>
      </c>
      <c r="J329" s="260">
        <v>0.60313265000000005</v>
      </c>
      <c r="K329" s="260">
        <v>0.22937005999999999</v>
      </c>
      <c r="L329" s="260">
        <v>1.7878603E-2</v>
      </c>
      <c r="M329" s="260">
        <v>1.1853684999999999E-2</v>
      </c>
      <c r="N329" s="260">
        <v>0.17787845999999999</v>
      </c>
      <c r="O329" s="260">
        <v>3.1748852000000001E-2</v>
      </c>
      <c r="P329" s="260">
        <v>4.4638875999999999E-3</v>
      </c>
      <c r="Q329" s="260">
        <v>2.0812792E-2</v>
      </c>
      <c r="R329" s="260">
        <v>0</v>
      </c>
      <c r="S329" s="260">
        <v>0</v>
      </c>
      <c r="T329" s="260">
        <v>0</v>
      </c>
      <c r="U329" s="260">
        <v>1.434122E-2</v>
      </c>
      <c r="V329" s="261"/>
      <c r="W329" s="246">
        <f t="shared" si="79"/>
        <v>4.4676492592592592</v>
      </c>
      <c r="X329" s="191">
        <v>102.76837</v>
      </c>
      <c r="Y329" s="191">
        <v>90.672318000000004</v>
      </c>
      <c r="Z329" s="191">
        <v>7.3006919000000003</v>
      </c>
      <c r="AA329" s="191">
        <v>5.0810194000000001E-3</v>
      </c>
      <c r="AB329" s="191">
        <v>1.702485</v>
      </c>
      <c r="AC329" s="191">
        <v>0.46800380000000003</v>
      </c>
      <c r="AD329" s="191">
        <v>2.6197914999999998</v>
      </c>
      <c r="AE329" s="76">
        <v>1.1234177E-5</v>
      </c>
      <c r="AF329" s="76">
        <v>2.4485243999999999E-8</v>
      </c>
      <c r="AG329" s="20">
        <v>0.65391065999999998</v>
      </c>
      <c r="AH329" s="20"/>
      <c r="AI329" s="85"/>
      <c r="AJ329" s="85"/>
      <c r="AK329" s="20"/>
      <c r="AL329" s="20"/>
      <c r="AM329" s="20"/>
      <c r="AN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row>
    <row r="330" spans="2:129" x14ac:dyDescent="0.15">
      <c r="B330" s="258" t="s">
        <v>3200</v>
      </c>
      <c r="D330" s="84" t="s">
        <v>38</v>
      </c>
      <c r="E330" s="259" t="s">
        <v>3201</v>
      </c>
      <c r="F330" s="259">
        <f t="shared" si="75"/>
        <v>0.43114506850000001</v>
      </c>
      <c r="G330" s="259">
        <f t="shared" si="76"/>
        <v>4.3159922200000006E-2</v>
      </c>
      <c r="H330" s="259">
        <f t="shared" si="77"/>
        <v>0.1107133248</v>
      </c>
      <c r="I330" s="259">
        <f t="shared" si="78"/>
        <v>1.23010315E-2</v>
      </c>
      <c r="J330" s="260">
        <v>0.26497079000000001</v>
      </c>
      <c r="K330" s="260">
        <v>0.1027546</v>
      </c>
      <c r="L330" s="260">
        <v>5.3437197000000001E-3</v>
      </c>
      <c r="M330" s="260">
        <v>4.2999509000000002E-3</v>
      </c>
      <c r="N330" s="260">
        <v>2.9671479000000001E-2</v>
      </c>
      <c r="O330" s="260">
        <v>9.1884923E-3</v>
      </c>
      <c r="P330" s="260">
        <v>2.6150051000000001E-3</v>
      </c>
      <c r="Q330" s="260">
        <v>7.0937763000000001E-3</v>
      </c>
      <c r="R330" s="260">
        <v>0</v>
      </c>
      <c r="S330" s="260">
        <v>0</v>
      </c>
      <c r="T330" s="260">
        <v>0</v>
      </c>
      <c r="U330" s="260">
        <v>5.2072552000000001E-3</v>
      </c>
      <c r="V330" s="261"/>
      <c r="W330" s="246">
        <f t="shared" si="79"/>
        <v>1.9627465925925927</v>
      </c>
      <c r="X330" s="191">
        <v>60.443775000000002</v>
      </c>
      <c r="Y330" s="191">
        <v>48.794438</v>
      </c>
      <c r="Z330" s="191">
        <v>7.2555649000000004</v>
      </c>
      <c r="AA330" s="191">
        <v>1.6607413E-3</v>
      </c>
      <c r="AB330" s="191">
        <v>2.6350262</v>
      </c>
      <c r="AC330" s="191">
        <v>0.46870527000000001</v>
      </c>
      <c r="AD330" s="191">
        <v>1.2883796999999999</v>
      </c>
      <c r="AE330" s="76">
        <v>4.4858212000000001E-6</v>
      </c>
      <c r="AF330" s="76">
        <v>1.2599486E-8</v>
      </c>
      <c r="AG330" s="20">
        <v>0.35764773</v>
      </c>
      <c r="AH330" s="20"/>
      <c r="AI330" s="85"/>
      <c r="AJ330" s="85"/>
      <c r="AK330" s="20"/>
      <c r="AL330" s="20"/>
      <c r="AM330" s="20"/>
      <c r="AN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c r="CZ330" s="20"/>
      <c r="DA330" s="20"/>
      <c r="DB330" s="20"/>
      <c r="DC330" s="20"/>
      <c r="DD330" s="20"/>
      <c r="DE330" s="20"/>
      <c r="DF330" s="20"/>
      <c r="DG330" s="20"/>
      <c r="DH330" s="20"/>
      <c r="DI330" s="20"/>
      <c r="DJ330" s="20"/>
      <c r="DK330" s="20"/>
      <c r="DL330" s="20"/>
      <c r="DM330" s="20"/>
      <c r="DN330" s="20"/>
      <c r="DO330" s="20"/>
      <c r="DP330" s="20"/>
      <c r="DQ330" s="20"/>
      <c r="DR330" s="20"/>
      <c r="DS330" s="20"/>
      <c r="DT330" s="20"/>
      <c r="DU330" s="20"/>
      <c r="DV330" s="20"/>
      <c r="DW330" s="20"/>
      <c r="DX330" s="20"/>
      <c r="DY330" s="20"/>
    </row>
    <row r="331" spans="2:129" x14ac:dyDescent="0.15">
      <c r="B331" s="258" t="s">
        <v>3202</v>
      </c>
      <c r="D331" s="84" t="s">
        <v>38</v>
      </c>
      <c r="E331" s="259" t="s">
        <v>3203</v>
      </c>
      <c r="F331" s="259">
        <f t="shared" si="75"/>
        <v>0.70805590269999996</v>
      </c>
      <c r="G331" s="259">
        <f t="shared" si="76"/>
        <v>0.13351396900000001</v>
      </c>
      <c r="H331" s="259">
        <f t="shared" si="77"/>
        <v>0.17555174229999998</v>
      </c>
      <c r="I331" s="259">
        <f t="shared" si="78"/>
        <v>1.3211771399999999E-2</v>
      </c>
      <c r="J331" s="260">
        <v>0.38577842000000001</v>
      </c>
      <c r="K331" s="260">
        <v>0.16505761999999999</v>
      </c>
      <c r="L331" s="260">
        <v>7.3807383999999997E-3</v>
      </c>
      <c r="M331" s="260">
        <v>5.0398815999999997E-3</v>
      </c>
      <c r="N331" s="260">
        <v>0.11876274000000001</v>
      </c>
      <c r="O331" s="260">
        <v>9.7113474000000005E-3</v>
      </c>
      <c r="P331" s="260">
        <v>3.1133838999999998E-3</v>
      </c>
      <c r="Q331" s="260">
        <v>6.9132216E-3</v>
      </c>
      <c r="R331" s="260">
        <v>0</v>
      </c>
      <c r="S331" s="260">
        <v>0</v>
      </c>
      <c r="T331" s="260">
        <v>0</v>
      </c>
      <c r="U331" s="260">
        <v>6.2985497999999999E-3</v>
      </c>
      <c r="V331" s="261"/>
      <c r="W331" s="246">
        <f t="shared" si="79"/>
        <v>2.857617925925926</v>
      </c>
      <c r="X331" s="191">
        <v>60.997093999999997</v>
      </c>
      <c r="Y331" s="191">
        <v>56.157116000000002</v>
      </c>
      <c r="Z331" s="191">
        <v>2.1737500999999999</v>
      </c>
      <c r="AA331" s="191">
        <v>3.0743212000000002E-3</v>
      </c>
      <c r="AB331" s="191">
        <v>1.1877723</v>
      </c>
      <c r="AC331" s="191">
        <v>0.17504238</v>
      </c>
      <c r="AD331" s="191">
        <v>1.3003385999999999</v>
      </c>
      <c r="AE331" s="76">
        <v>7.8103587000000003E-6</v>
      </c>
      <c r="AF331" s="76">
        <v>1.6399687000000001E-8</v>
      </c>
      <c r="AG331" s="20">
        <v>0.39305579000000002</v>
      </c>
      <c r="AH331" s="20"/>
      <c r="AI331" s="85"/>
      <c r="AJ331" s="85"/>
      <c r="AK331" s="20"/>
      <c r="AL331" s="20"/>
      <c r="AM331" s="20"/>
      <c r="AN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20"/>
      <c r="DY331" s="20"/>
    </row>
    <row r="332" spans="2:129" x14ac:dyDescent="0.15">
      <c r="B332" s="258" t="s">
        <v>3204</v>
      </c>
      <c r="D332" s="84" t="s">
        <v>38</v>
      </c>
      <c r="E332" s="259" t="s">
        <v>3205</v>
      </c>
      <c r="F332" s="259">
        <f t="shared" si="75"/>
        <v>1.2886817005</v>
      </c>
      <c r="G332" s="259">
        <f t="shared" si="76"/>
        <v>0.15994908420000001</v>
      </c>
      <c r="H332" s="259">
        <f t="shared" si="77"/>
        <v>0.34088296829999998</v>
      </c>
      <c r="I332" s="259">
        <f t="shared" si="78"/>
        <v>4.1238228000000002E-2</v>
      </c>
      <c r="J332" s="260">
        <v>0.74661142000000003</v>
      </c>
      <c r="K332" s="260">
        <v>0.31652353999999999</v>
      </c>
      <c r="L332" s="260">
        <v>2.0772054000000002E-2</v>
      </c>
      <c r="M332" s="260">
        <v>4.2268521999999998E-3</v>
      </c>
      <c r="N332" s="260">
        <v>0.12064171999999999</v>
      </c>
      <c r="O332" s="260">
        <v>3.5080512000000001E-2</v>
      </c>
      <c r="P332" s="260">
        <v>3.5873743E-3</v>
      </c>
      <c r="Q332" s="260">
        <v>3.0281839000000001E-2</v>
      </c>
      <c r="R332" s="260">
        <v>0</v>
      </c>
      <c r="S332" s="260">
        <v>0</v>
      </c>
      <c r="T332" s="260">
        <v>0</v>
      </c>
      <c r="U332" s="260">
        <v>1.0956389E-2</v>
      </c>
      <c r="V332" s="261"/>
      <c r="W332" s="246">
        <f t="shared" si="79"/>
        <v>5.5304549629629625</v>
      </c>
      <c r="X332" s="191">
        <v>130.10645</v>
      </c>
      <c r="Y332" s="191">
        <v>119.82013000000001</v>
      </c>
      <c r="Z332" s="191">
        <v>6.8769762999999999</v>
      </c>
      <c r="AA332" s="191">
        <v>2.9788632000000001E-3</v>
      </c>
      <c r="AB332" s="191">
        <v>1.3040522000000001</v>
      </c>
      <c r="AC332" s="191">
        <v>0.29717967000000001</v>
      </c>
      <c r="AD332" s="191">
        <v>1.8051322999999999</v>
      </c>
      <c r="AE332" s="76">
        <v>1.2804097E-5</v>
      </c>
      <c r="AF332" s="76">
        <v>2.9542858E-8</v>
      </c>
      <c r="AG332" s="20">
        <v>0.94654839000000002</v>
      </c>
      <c r="AH332" s="20"/>
      <c r="AI332" s="85"/>
      <c r="AJ332" s="85"/>
      <c r="AK332" s="20"/>
      <c r="AL332" s="20"/>
      <c r="AM332" s="20"/>
      <c r="AN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row>
    <row r="333" spans="2:129" x14ac:dyDescent="0.15">
      <c r="B333" s="262" t="s">
        <v>3206</v>
      </c>
      <c r="D333" s="84" t="s">
        <v>38</v>
      </c>
      <c r="E333" s="259" t="s">
        <v>3207</v>
      </c>
      <c r="F333" s="259">
        <f t="shared" si="75"/>
        <v>0.37800948761000003</v>
      </c>
      <c r="G333" s="259">
        <f t="shared" si="76"/>
        <v>5.8055675209999998E-2</v>
      </c>
      <c r="H333" s="259">
        <f t="shared" si="77"/>
        <v>0.16744474690000002</v>
      </c>
      <c r="I333" s="259">
        <f t="shared" si="78"/>
        <v>2.3650335500000001E-2</v>
      </c>
      <c r="J333" s="260">
        <v>0.12885873</v>
      </c>
      <c r="K333" s="260">
        <v>0.16096135</v>
      </c>
      <c r="L333" s="260">
        <v>4.7042773999999999E-3</v>
      </c>
      <c r="M333" s="260">
        <v>8.2693510999999999E-4</v>
      </c>
      <c r="N333" s="260">
        <v>4.7392315999999997E-2</v>
      </c>
      <c r="O333" s="260">
        <v>9.8364240999999995E-3</v>
      </c>
      <c r="P333" s="260">
        <v>1.7791195E-3</v>
      </c>
      <c r="Q333" s="260">
        <v>2.0147312000000001E-2</v>
      </c>
      <c r="R333" s="260">
        <v>0</v>
      </c>
      <c r="S333" s="260">
        <v>0</v>
      </c>
      <c r="T333" s="260">
        <v>0</v>
      </c>
      <c r="U333" s="260">
        <v>3.5030234999999998E-3</v>
      </c>
      <c r="V333" s="261"/>
      <c r="W333" s="246">
        <f t="shared" si="79"/>
        <v>0.95450911111111103</v>
      </c>
      <c r="X333" s="191">
        <v>21.768633000000001</v>
      </c>
      <c r="Y333" s="191">
        <v>18.618234000000001</v>
      </c>
      <c r="Z333" s="191">
        <v>1.7756939</v>
      </c>
      <c r="AA333" s="191">
        <v>1.3419731E-3</v>
      </c>
      <c r="AB333" s="191">
        <v>0.53230542000000003</v>
      </c>
      <c r="AC333" s="191">
        <v>0.12659131000000001</v>
      </c>
      <c r="AD333" s="191">
        <v>0.71446644999999998</v>
      </c>
      <c r="AE333" s="76">
        <v>4.4737162000000004E-6</v>
      </c>
      <c r="AF333" s="76">
        <v>8.1182677999999996E-9</v>
      </c>
      <c r="AG333" s="20">
        <v>0.13272428999999999</v>
      </c>
      <c r="AH333" s="20"/>
      <c r="AI333" s="85"/>
      <c r="AJ333" s="85"/>
      <c r="AK333" s="20"/>
      <c r="AL333" s="20"/>
      <c r="AM333" s="20"/>
      <c r="AN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row>
    <row r="334" spans="2:129" x14ac:dyDescent="0.15">
      <c r="B334" s="262" t="s">
        <v>3208</v>
      </c>
      <c r="D334" s="84" t="s">
        <v>38</v>
      </c>
      <c r="E334" s="259" t="s">
        <v>3209</v>
      </c>
      <c r="F334" s="259">
        <f t="shared" si="75"/>
        <v>0.28379218440000004</v>
      </c>
      <c r="G334" s="259">
        <f t="shared" si="76"/>
        <v>4.1428247100000003E-2</v>
      </c>
      <c r="H334" s="259">
        <f t="shared" si="77"/>
        <v>0.10448139540000001</v>
      </c>
      <c r="I334" s="259">
        <f t="shared" si="78"/>
        <v>1.24337519E-2</v>
      </c>
      <c r="J334" s="260">
        <v>0.12544879</v>
      </c>
      <c r="K334" s="260">
        <v>9.9291352999999999E-2</v>
      </c>
      <c r="L334" s="260">
        <v>3.7505666000000001E-3</v>
      </c>
      <c r="M334" s="260">
        <v>1.3713243E-3</v>
      </c>
      <c r="N334" s="260">
        <v>3.3425410000000003E-2</v>
      </c>
      <c r="O334" s="260">
        <v>6.6315128000000003E-3</v>
      </c>
      <c r="P334" s="260">
        <v>1.4394758E-3</v>
      </c>
      <c r="Q334" s="260">
        <v>9.7104341E-3</v>
      </c>
      <c r="R334" s="260">
        <v>0</v>
      </c>
      <c r="S334" s="260">
        <v>0</v>
      </c>
      <c r="T334" s="260">
        <v>0</v>
      </c>
      <c r="U334" s="260">
        <v>2.7233178000000001E-3</v>
      </c>
      <c r="V334" s="261"/>
      <c r="W334" s="246">
        <f t="shared" si="79"/>
        <v>0.9292502962962963</v>
      </c>
      <c r="X334" s="191">
        <v>48.549517000000002</v>
      </c>
      <c r="Y334" s="191">
        <v>46.487685999999997</v>
      </c>
      <c r="Z334" s="191">
        <v>1.2003002</v>
      </c>
      <c r="AA334" s="191">
        <v>9.6984877E-4</v>
      </c>
      <c r="AB334" s="191">
        <v>0.3148647</v>
      </c>
      <c r="AC334" s="191">
        <v>8.3774614999999997E-2</v>
      </c>
      <c r="AD334" s="191">
        <v>0.46192159999999999</v>
      </c>
      <c r="AE334" s="76">
        <v>3.1419948999999999E-6</v>
      </c>
      <c r="AF334" s="76">
        <v>6.1910251000000004E-9</v>
      </c>
      <c r="AG334" s="20">
        <v>0.42439229000000001</v>
      </c>
      <c r="AH334" s="20"/>
      <c r="AI334" s="85"/>
      <c r="AJ334" s="85"/>
      <c r="AK334" s="20"/>
      <c r="AL334" s="20"/>
      <c r="AM334" s="20"/>
      <c r="AN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row>
    <row r="335" spans="2:129" x14ac:dyDescent="0.15">
      <c r="B335" s="262" t="s">
        <v>3210</v>
      </c>
      <c r="D335" s="84" t="s">
        <v>38</v>
      </c>
      <c r="E335" s="259" t="s">
        <v>3211</v>
      </c>
      <c r="F335" s="259">
        <f t="shared" si="75"/>
        <v>1.2103437906000001</v>
      </c>
      <c r="G335" s="259">
        <f t="shared" si="76"/>
        <v>0.19103273900000001</v>
      </c>
      <c r="H335" s="259">
        <f t="shared" si="77"/>
        <v>0.31451168260000001</v>
      </c>
      <c r="I335" s="259">
        <f t="shared" si="78"/>
        <v>3.2573339E-2</v>
      </c>
      <c r="J335" s="260">
        <v>0.67222603000000003</v>
      </c>
      <c r="K335" s="260">
        <v>0.20924044</v>
      </c>
      <c r="L335" s="260">
        <v>0.10167062</v>
      </c>
      <c r="M335" s="260">
        <v>1.2943161999999999E-2</v>
      </c>
      <c r="N335" s="260">
        <v>0.14875625000000001</v>
      </c>
      <c r="O335" s="260">
        <v>2.9333326999999999E-2</v>
      </c>
      <c r="P335" s="260">
        <v>3.6006226000000001E-3</v>
      </c>
      <c r="Q335" s="260">
        <v>1.8059097E-2</v>
      </c>
      <c r="R335" s="260">
        <v>0</v>
      </c>
      <c r="S335" s="260">
        <v>0</v>
      </c>
      <c r="T335" s="260">
        <v>0</v>
      </c>
      <c r="U335" s="260">
        <v>1.4514242E-2</v>
      </c>
      <c r="V335" s="261"/>
      <c r="W335" s="246">
        <f t="shared" si="79"/>
        <v>4.9794520740740742</v>
      </c>
      <c r="X335" s="191">
        <v>116.47508000000001</v>
      </c>
      <c r="Y335" s="191">
        <v>104.98481</v>
      </c>
      <c r="Z335" s="191">
        <v>7.2623144000000002</v>
      </c>
      <c r="AA335" s="191">
        <v>4.1037942000000001E-3</v>
      </c>
      <c r="AB335" s="191">
        <v>1.6157060000000001</v>
      </c>
      <c r="AC335" s="191">
        <v>0.40471650999999997</v>
      </c>
      <c r="AD335" s="191">
        <v>2.2034327999999999</v>
      </c>
      <c r="AE335" s="76">
        <v>1.0925288000000001E-5</v>
      </c>
      <c r="AF335" s="76">
        <v>2.5114304E-8</v>
      </c>
      <c r="AG335" s="20">
        <v>0.80057195999999997</v>
      </c>
      <c r="AH335" s="20"/>
      <c r="AI335" s="85"/>
      <c r="AJ335" s="85"/>
      <c r="AK335" s="20"/>
      <c r="AL335" s="20"/>
      <c r="AM335" s="20"/>
      <c r="AN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20"/>
      <c r="DY335" s="20"/>
    </row>
    <row r="336" spans="2:129" x14ac:dyDescent="0.15">
      <c r="B336" s="262" t="s">
        <v>3212</v>
      </c>
      <c r="D336" s="84" t="s">
        <v>38</v>
      </c>
      <c r="E336" s="259" t="s">
        <v>3213</v>
      </c>
      <c r="F336" s="259">
        <f t="shared" si="75"/>
        <v>1.6623361067</v>
      </c>
      <c r="G336" s="259">
        <f t="shared" si="76"/>
        <v>0.345767243</v>
      </c>
      <c r="H336" s="259">
        <f t="shared" si="77"/>
        <v>0.39445356269999998</v>
      </c>
      <c r="I336" s="259">
        <f t="shared" si="78"/>
        <v>5.7101931000000002E-2</v>
      </c>
      <c r="J336" s="260">
        <v>0.86501337</v>
      </c>
      <c r="K336" s="260">
        <v>0.36140802999999999</v>
      </c>
      <c r="L336" s="260">
        <v>2.6895709E-2</v>
      </c>
      <c r="M336" s="260">
        <v>1.4724108E-2</v>
      </c>
      <c r="N336" s="260">
        <v>0.27306419999999998</v>
      </c>
      <c r="O336" s="260">
        <v>5.7978935000000002E-2</v>
      </c>
      <c r="P336" s="260">
        <v>6.1498237000000002E-3</v>
      </c>
      <c r="Q336" s="260">
        <v>3.3963474E-2</v>
      </c>
      <c r="R336" s="260">
        <v>0</v>
      </c>
      <c r="S336" s="260">
        <v>0</v>
      </c>
      <c r="T336" s="260">
        <v>0</v>
      </c>
      <c r="U336" s="260">
        <v>2.3138457000000001E-2</v>
      </c>
      <c r="V336" s="261"/>
      <c r="W336" s="246">
        <f t="shared" si="79"/>
        <v>6.4075064444444436</v>
      </c>
      <c r="X336" s="191">
        <v>136.58912000000001</v>
      </c>
      <c r="Y336" s="191">
        <v>120.52725</v>
      </c>
      <c r="Z336" s="191">
        <v>9.9235789000000008</v>
      </c>
      <c r="AA336" s="191">
        <v>6.4574806E-3</v>
      </c>
      <c r="AB336" s="191">
        <v>2.1195170999999999</v>
      </c>
      <c r="AC336" s="191">
        <v>0.63433969999999995</v>
      </c>
      <c r="AD336" s="191">
        <v>3.3779731000000002</v>
      </c>
      <c r="AE336" s="76">
        <v>1.6797186000000001E-5</v>
      </c>
      <c r="AF336" s="76">
        <v>3.5254865E-8</v>
      </c>
      <c r="AG336" s="20">
        <v>0.80601824</v>
      </c>
      <c r="AH336" s="20"/>
      <c r="AI336" s="85"/>
      <c r="AJ336" s="85"/>
      <c r="AK336" s="20"/>
      <c r="AL336" s="20"/>
      <c r="AM336" s="20"/>
      <c r="AN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row>
    <row r="337" spans="2:129" x14ac:dyDescent="0.15">
      <c r="B337" s="262" t="s">
        <v>3214</v>
      </c>
      <c r="D337" s="84" t="s">
        <v>38</v>
      </c>
      <c r="E337" s="259" t="s">
        <v>3215</v>
      </c>
      <c r="F337" s="259">
        <f t="shared" si="75"/>
        <v>0.36035425405999999</v>
      </c>
      <c r="G337" s="259">
        <f t="shared" si="76"/>
        <v>5.7021982600000007E-2</v>
      </c>
      <c r="H337" s="259">
        <f t="shared" si="77"/>
        <v>7.1194624059999989E-2</v>
      </c>
      <c r="I337" s="259">
        <f t="shared" si="78"/>
        <v>7.2051274000000005E-3</v>
      </c>
      <c r="J337" s="260">
        <v>0.22493252</v>
      </c>
      <c r="K337" s="260">
        <v>6.7303962999999994E-2</v>
      </c>
      <c r="L337" s="260">
        <v>2.9451078E-3</v>
      </c>
      <c r="M337" s="260">
        <v>1.4395345999999999E-3</v>
      </c>
      <c r="N337" s="260">
        <v>3.8923259000000002E-2</v>
      </c>
      <c r="O337" s="260">
        <v>1.6659189000000001E-2</v>
      </c>
      <c r="P337" s="260">
        <v>9.4555325999999996E-4</v>
      </c>
      <c r="Q337" s="260">
        <v>4.1747748000000003E-3</v>
      </c>
      <c r="R337" s="260">
        <v>0</v>
      </c>
      <c r="S337" s="260">
        <v>0</v>
      </c>
      <c r="T337" s="260">
        <v>0</v>
      </c>
      <c r="U337" s="260">
        <v>3.0303525999999998E-3</v>
      </c>
      <c r="V337" s="261"/>
      <c r="W337" s="246">
        <f t="shared" si="79"/>
        <v>1.6661668148148148</v>
      </c>
      <c r="X337" s="191">
        <v>56.419598999999998</v>
      </c>
      <c r="Y337" s="191">
        <v>52.800946000000003</v>
      </c>
      <c r="Z337" s="191">
        <v>2.4621491</v>
      </c>
      <c r="AA337" s="191">
        <v>9.3370629E-4</v>
      </c>
      <c r="AB337" s="191">
        <v>0.53512203999999997</v>
      </c>
      <c r="AC337" s="191">
        <v>9.3584583999999998E-2</v>
      </c>
      <c r="AD337" s="191">
        <v>0.52686387000000001</v>
      </c>
      <c r="AE337" s="76">
        <v>3.4678866E-6</v>
      </c>
      <c r="AF337" s="76">
        <v>8.1083603999999996E-9</v>
      </c>
      <c r="AG337" s="20">
        <v>0.43893480000000001</v>
      </c>
      <c r="AH337" s="20"/>
      <c r="AI337" s="85"/>
      <c r="AJ337" s="85"/>
      <c r="AK337" s="20"/>
      <c r="AL337" s="20"/>
      <c r="AM337" s="20"/>
      <c r="AN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row>
    <row r="338" spans="2:129" x14ac:dyDescent="0.15">
      <c r="B338" s="262" t="s">
        <v>3216</v>
      </c>
      <c r="D338" s="84" t="s">
        <v>38</v>
      </c>
      <c r="E338" s="259" t="s">
        <v>3217</v>
      </c>
      <c r="F338" s="259">
        <f t="shared" si="75"/>
        <v>0.95379504289999995</v>
      </c>
      <c r="G338" s="259">
        <f t="shared" si="76"/>
        <v>0.24293109290000001</v>
      </c>
      <c r="H338" s="259">
        <f t="shared" si="77"/>
        <v>0.21198949699999997</v>
      </c>
      <c r="I338" s="259">
        <f t="shared" si="78"/>
        <v>3.0991722999999999E-2</v>
      </c>
      <c r="J338" s="260">
        <v>0.46788273000000002</v>
      </c>
      <c r="K338" s="260">
        <v>0.19727212999999999</v>
      </c>
      <c r="L338" s="260">
        <v>1.0366469999999999E-2</v>
      </c>
      <c r="M338" s="260">
        <v>6.5939919000000003E-3</v>
      </c>
      <c r="N338" s="260">
        <v>0.21364726000000001</v>
      </c>
      <c r="O338" s="260">
        <v>2.2689840999999999E-2</v>
      </c>
      <c r="P338" s="260">
        <v>4.3508970000000003E-3</v>
      </c>
      <c r="Q338" s="260">
        <v>1.6425024E-2</v>
      </c>
      <c r="R338" s="260">
        <v>0</v>
      </c>
      <c r="S338" s="260">
        <v>0</v>
      </c>
      <c r="T338" s="260">
        <v>0</v>
      </c>
      <c r="U338" s="260">
        <v>1.4566699000000001E-2</v>
      </c>
      <c r="V338" s="261"/>
      <c r="W338" s="246">
        <f t="shared" si="79"/>
        <v>3.4657979999999999</v>
      </c>
      <c r="X338" s="191">
        <v>67.993577000000002</v>
      </c>
      <c r="Y338" s="191">
        <v>55.296652999999999</v>
      </c>
      <c r="Z338" s="191">
        <v>7.4454205</v>
      </c>
      <c r="AA338" s="191">
        <v>6.3555119999999998E-3</v>
      </c>
      <c r="AB338" s="191">
        <v>1.5874059</v>
      </c>
      <c r="AC338" s="191">
        <v>0.55420581999999996</v>
      </c>
      <c r="AD338" s="191">
        <v>3.1035357000000001</v>
      </c>
      <c r="AE338" s="76">
        <v>1.0377622000000001E-5</v>
      </c>
      <c r="AF338" s="76">
        <v>1.9444520999999999E-8</v>
      </c>
      <c r="AG338" s="20">
        <v>0.31578062000000001</v>
      </c>
      <c r="AH338" s="20"/>
      <c r="AI338" s="85"/>
      <c r="AJ338" s="85"/>
      <c r="AK338" s="20"/>
      <c r="AL338" s="20"/>
      <c r="AM338" s="20"/>
      <c r="AN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row>
    <row r="339" spans="2:129" x14ac:dyDescent="0.15">
      <c r="B339" s="262" t="s">
        <v>3216</v>
      </c>
      <c r="D339" s="84" t="s">
        <v>38</v>
      </c>
      <c r="E339" s="259" t="s">
        <v>3218</v>
      </c>
      <c r="F339" s="259">
        <f t="shared" si="75"/>
        <v>2.6037433080000003</v>
      </c>
      <c r="G339" s="259">
        <f t="shared" si="76"/>
        <v>0.61116317700000011</v>
      </c>
      <c r="H339" s="259">
        <f t="shared" si="77"/>
        <v>0.71860227900000007</v>
      </c>
      <c r="I339" s="259">
        <f t="shared" si="78"/>
        <v>0.10666885200000001</v>
      </c>
      <c r="J339" s="260">
        <v>1.1673089999999999</v>
      </c>
      <c r="K339" s="260">
        <v>0.67702779000000002</v>
      </c>
      <c r="L339" s="260">
        <v>2.9638372999999999E-2</v>
      </c>
      <c r="M339" s="260">
        <v>1.2148137999999999E-2</v>
      </c>
      <c r="N339" s="260">
        <v>0.53826388000000003</v>
      </c>
      <c r="O339" s="260">
        <v>6.0751158999999999E-2</v>
      </c>
      <c r="P339" s="260">
        <v>1.1936116E-2</v>
      </c>
      <c r="Q339" s="260">
        <v>7.0786078000000002E-2</v>
      </c>
      <c r="R339" s="260">
        <v>0</v>
      </c>
      <c r="S339" s="260">
        <v>0</v>
      </c>
      <c r="T339" s="260">
        <v>0</v>
      </c>
      <c r="U339" s="260">
        <v>3.5882773999999999E-2</v>
      </c>
      <c r="V339" s="261"/>
      <c r="W339" s="246">
        <f t="shared" si="79"/>
        <v>8.6467333333333318</v>
      </c>
      <c r="X339" s="191">
        <v>172.30001999999999</v>
      </c>
      <c r="Y339" s="191">
        <v>140.92681999999999</v>
      </c>
      <c r="Z339" s="191">
        <v>18.137774</v>
      </c>
      <c r="AA339" s="191">
        <v>1.5715066E-2</v>
      </c>
      <c r="AB339" s="191">
        <v>4.1550535999999996</v>
      </c>
      <c r="AC339" s="191">
        <v>1.3505628000000001</v>
      </c>
      <c r="AD339" s="191">
        <v>7.7140908000000001</v>
      </c>
      <c r="AE339" s="76">
        <v>2.8957642E-5</v>
      </c>
      <c r="AF339" s="76">
        <v>5.3121578000000002E-8</v>
      </c>
      <c r="AG339" s="20">
        <v>0.83094977999999997</v>
      </c>
      <c r="AH339" s="20"/>
      <c r="AI339" s="85"/>
      <c r="AJ339" s="85"/>
      <c r="AK339" s="20"/>
      <c r="AL339" s="20"/>
      <c r="AM339" s="20"/>
      <c r="AN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row>
    <row r="340" spans="2:129" x14ac:dyDescent="0.15">
      <c r="B340" s="67" t="s">
        <v>120</v>
      </c>
      <c r="C340" s="83" t="s">
        <v>121</v>
      </c>
      <c r="E340" s="20"/>
      <c r="AE340" s="20"/>
      <c r="AF340" s="20"/>
      <c r="AG340" s="20"/>
      <c r="AH340" s="20"/>
      <c r="AI340" s="85"/>
      <c r="AJ340" s="85"/>
      <c r="AK340" s="20"/>
      <c r="AL340" s="20"/>
      <c r="AM340" s="20"/>
      <c r="AN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row>
    <row r="341" spans="2:129" x14ac:dyDescent="0.15">
      <c r="B341" s="77" t="s">
        <v>122</v>
      </c>
      <c r="D341" s="84" t="s">
        <v>38</v>
      </c>
      <c r="E341" s="248" t="s">
        <v>123</v>
      </c>
      <c r="F341" s="88">
        <f t="shared" ref="F341:F355" si="80">G341+H341+I341+J341</f>
        <v>0.66131710933999999</v>
      </c>
      <c r="G341" s="88">
        <f t="shared" ref="G341:G355" si="81">M341+N341+O341</f>
        <v>0.1015785063</v>
      </c>
      <c r="H341" s="88">
        <f t="shared" ref="H341:H355" si="82">K341+L341+P341</f>
        <v>0.16488825679999999</v>
      </c>
      <c r="I341" s="88">
        <f t="shared" ref="I341:I355" si="83">Q341+IF(R341="x",0,R341)+IF(S341="x",0,S341)+IF(T341="x",0,T341)+U341</f>
        <v>1.986786624E-2</v>
      </c>
      <c r="J341" s="248">
        <v>0.37498248000000001</v>
      </c>
      <c r="K341" s="248">
        <v>0.15286928999999999</v>
      </c>
      <c r="L341" s="248">
        <v>1.0335965000000001E-2</v>
      </c>
      <c r="M341" s="248">
        <v>2.7410173000000002E-3</v>
      </c>
      <c r="N341" s="248">
        <v>8.5478794999999996E-2</v>
      </c>
      <c r="O341" s="248">
        <v>1.3358694000000001E-2</v>
      </c>
      <c r="P341" s="248">
        <v>1.6830018E-3</v>
      </c>
      <c r="Q341" s="248">
        <v>1.4976794E-2</v>
      </c>
      <c r="R341" s="248">
        <v>7.3445713999999997E-4</v>
      </c>
      <c r="S341" s="248">
        <v>0</v>
      </c>
      <c r="T341" s="248">
        <v>0</v>
      </c>
      <c r="U341" s="248">
        <v>4.1566151000000003E-3</v>
      </c>
      <c r="V341" s="255"/>
      <c r="W341" s="263">
        <v>76.225774000000001</v>
      </c>
      <c r="X341" s="249">
        <v>63.276119000000001</v>
      </c>
      <c r="Y341" s="249">
        <v>59.181747000000001</v>
      </c>
      <c r="Z341" s="249">
        <v>2.6788056999999998</v>
      </c>
      <c r="AA341" s="249">
        <v>8.5974941000000003E-4</v>
      </c>
      <c r="AB341" s="249">
        <v>0.56523449999999997</v>
      </c>
      <c r="AC341" s="249">
        <v>0.15575901</v>
      </c>
      <c r="AD341" s="249">
        <v>0.69371329999999998</v>
      </c>
      <c r="AE341" s="250">
        <v>6.3824465999999997E-6</v>
      </c>
      <c r="AF341" s="250">
        <v>1.6413683999999999E-8</v>
      </c>
      <c r="AG341" s="78">
        <v>0.48301092000000001</v>
      </c>
      <c r="AH341" s="20"/>
      <c r="AI341" s="85"/>
      <c r="AJ341" s="85"/>
      <c r="AK341" s="20"/>
      <c r="AL341" s="20"/>
      <c r="AM341" s="20"/>
      <c r="AN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row>
    <row r="342" spans="2:129" x14ac:dyDescent="0.15">
      <c r="B342" s="77" t="s">
        <v>124</v>
      </c>
      <c r="D342" s="84" t="s">
        <v>38</v>
      </c>
      <c r="E342" s="248" t="s">
        <v>125</v>
      </c>
      <c r="F342" s="88">
        <f t="shared" si="80"/>
        <v>0.60306684233999996</v>
      </c>
      <c r="G342" s="88">
        <f t="shared" si="81"/>
        <v>0.1334767593</v>
      </c>
      <c r="H342" s="88">
        <f t="shared" si="82"/>
        <v>0.2405146799</v>
      </c>
      <c r="I342" s="88">
        <f t="shared" si="83"/>
        <v>4.3977063140000001E-2</v>
      </c>
      <c r="J342" s="248">
        <v>0.18509834</v>
      </c>
      <c r="K342" s="248">
        <v>0.19686437000000001</v>
      </c>
      <c r="L342" s="248">
        <v>3.9732893999999998E-2</v>
      </c>
      <c r="M342" s="248">
        <v>1.3994493E-3</v>
      </c>
      <c r="N342" s="248">
        <v>0.11430379</v>
      </c>
      <c r="O342" s="248">
        <v>1.7773520000000001E-2</v>
      </c>
      <c r="P342" s="248">
        <v>3.9174159000000004E-3</v>
      </c>
      <c r="Q342" s="248">
        <v>2.8494893E-2</v>
      </c>
      <c r="R342" s="248">
        <v>7.3445713999999997E-4</v>
      </c>
      <c r="S342" s="248">
        <v>0</v>
      </c>
      <c r="T342" s="248">
        <v>0</v>
      </c>
      <c r="U342" s="248">
        <v>1.4747713000000001E-2</v>
      </c>
      <c r="V342" s="255"/>
      <c r="W342" s="263">
        <v>36.401153000000001</v>
      </c>
      <c r="X342" s="249">
        <v>34.407144000000002</v>
      </c>
      <c r="Y342" s="249">
        <v>27.670767999999999</v>
      </c>
      <c r="Z342" s="249">
        <v>4.3051867000000001</v>
      </c>
      <c r="AA342" s="249">
        <v>1.4390267999999999E-2</v>
      </c>
      <c r="AB342" s="249">
        <v>1.0273269</v>
      </c>
      <c r="AC342" s="249">
        <v>0.28518000999999998</v>
      </c>
      <c r="AD342" s="249">
        <v>1.1042923</v>
      </c>
      <c r="AE342" s="250">
        <v>6.2397897000000003E-6</v>
      </c>
      <c r="AF342" s="250">
        <v>1.5394306E-8</v>
      </c>
      <c r="AG342" s="78">
        <v>0.20503205999999999</v>
      </c>
      <c r="AH342" s="20"/>
      <c r="AI342" s="85"/>
      <c r="AJ342" s="85"/>
      <c r="AK342" s="20"/>
      <c r="AL342" s="20"/>
      <c r="AM342" s="20"/>
      <c r="AN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row>
    <row r="343" spans="2:129" x14ac:dyDescent="0.15">
      <c r="B343" s="77" t="s">
        <v>126</v>
      </c>
      <c r="D343" s="84" t="s">
        <v>38</v>
      </c>
      <c r="E343" s="248" t="s">
        <v>127</v>
      </c>
      <c r="F343" s="88">
        <f t="shared" si="80"/>
        <v>7.0361604709999997E-2</v>
      </c>
      <c r="G343" s="88">
        <f t="shared" si="81"/>
        <v>1.073867412E-2</v>
      </c>
      <c r="H343" s="88">
        <f t="shared" si="82"/>
        <v>1.7533673719999997E-2</v>
      </c>
      <c r="I343" s="88">
        <f t="shared" si="83"/>
        <v>1.8330748700000001E-3</v>
      </c>
      <c r="J343" s="248">
        <v>4.0256182000000001E-2</v>
      </c>
      <c r="K343" s="248">
        <v>1.5792662999999998E-2</v>
      </c>
      <c r="L343" s="248">
        <v>1.4953261E-3</v>
      </c>
      <c r="M343" s="248">
        <v>7.1509792000000005E-4</v>
      </c>
      <c r="N343" s="248">
        <v>8.0964139000000001E-3</v>
      </c>
      <c r="O343" s="248">
        <v>1.9271622999999999E-3</v>
      </c>
      <c r="P343" s="248">
        <v>2.4568461999999999E-4</v>
      </c>
      <c r="Q343" s="248">
        <v>1.2826782000000001E-3</v>
      </c>
      <c r="R343" s="248">
        <v>0</v>
      </c>
      <c r="S343" s="248">
        <v>0</v>
      </c>
      <c r="T343" s="248">
        <v>0</v>
      </c>
      <c r="U343" s="248">
        <v>5.5039667000000001E-4</v>
      </c>
      <c r="V343" s="255"/>
      <c r="W343" s="263">
        <v>7.5130729000000001</v>
      </c>
      <c r="X343" s="249">
        <v>4.0003665000000002</v>
      </c>
      <c r="Y343" s="249">
        <v>3.6810174999999998</v>
      </c>
      <c r="Z343" s="249">
        <v>0.16982572000000001</v>
      </c>
      <c r="AA343" s="249">
        <v>2.3977703999999999E-4</v>
      </c>
      <c r="AB343" s="249">
        <v>6.0832679000000001E-2</v>
      </c>
      <c r="AC343" s="249">
        <v>1.3034336000000001E-2</v>
      </c>
      <c r="AD343" s="249">
        <v>7.5416520000000001E-2</v>
      </c>
      <c r="AE343" s="250">
        <v>6.1119891999999997E-7</v>
      </c>
      <c r="AF343" s="250">
        <v>1.6582748E-9</v>
      </c>
      <c r="AG343" s="78">
        <v>2.8809531999999999E-2</v>
      </c>
      <c r="AH343" s="20"/>
      <c r="AI343" s="85"/>
      <c r="AJ343" s="85"/>
      <c r="AK343" s="20"/>
      <c r="AL343" s="20"/>
      <c r="AM343" s="20"/>
      <c r="AN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row>
    <row r="344" spans="2:129" x14ac:dyDescent="0.15">
      <c r="B344" s="77" t="s">
        <v>3219</v>
      </c>
      <c r="C344" s="86"/>
      <c r="D344" s="84" t="s">
        <v>38</v>
      </c>
      <c r="E344" s="253" t="s">
        <v>3220</v>
      </c>
      <c r="F344" s="202">
        <f t="shared" si="80"/>
        <v>1.4169114375</v>
      </c>
      <c r="G344" s="202">
        <f t="shared" si="81"/>
        <v>0.11558083250000001</v>
      </c>
      <c r="H344" s="202">
        <f t="shared" si="82"/>
        <v>0.32320182610000003</v>
      </c>
      <c r="I344" s="202">
        <f t="shared" si="83"/>
        <v>3.2838848900000002E-2</v>
      </c>
      <c r="J344" s="201">
        <v>0.94528992999999994</v>
      </c>
      <c r="K344" s="201">
        <v>0.27668160000000003</v>
      </c>
      <c r="L344" s="201">
        <v>4.4153342999999998E-2</v>
      </c>
      <c r="M344" s="201">
        <v>2.2456314999999998E-3</v>
      </c>
      <c r="N344" s="201">
        <v>9.2280283000000005E-2</v>
      </c>
      <c r="O344" s="201">
        <v>2.1054917999999999E-2</v>
      </c>
      <c r="P344" s="201">
        <v>2.3668831000000002E-3</v>
      </c>
      <c r="Q344" s="201">
        <v>2.5444698000000002E-2</v>
      </c>
      <c r="R344" s="201">
        <v>0</v>
      </c>
      <c r="S344" s="201">
        <v>0</v>
      </c>
      <c r="T344" s="201">
        <v>0</v>
      </c>
      <c r="U344" s="201">
        <v>7.3941509000000002E-3</v>
      </c>
      <c r="V344" s="255"/>
      <c r="W344" s="246">
        <f t="shared" ref="W344:W355" si="84">J344/0.135</f>
        <v>7.0021476296296283</v>
      </c>
      <c r="X344" s="191">
        <v>59.822460999999997</v>
      </c>
      <c r="Y344" s="191">
        <v>57.032826</v>
      </c>
      <c r="Z344" s="191">
        <v>1.3538346000000001</v>
      </c>
      <c r="AA344" s="191">
        <v>1.157489E-3</v>
      </c>
      <c r="AB344" s="191">
        <v>0.69973176999999998</v>
      </c>
      <c r="AC344" s="191">
        <v>8.4622019000000007E-2</v>
      </c>
      <c r="AD344" s="191">
        <v>0.65028929999999996</v>
      </c>
      <c r="AE344" s="76">
        <v>1.2108502E-5</v>
      </c>
      <c r="AF344" s="76">
        <v>3.4961307999999997E-8</v>
      </c>
      <c r="AG344" s="20">
        <v>0.47345120000000002</v>
      </c>
      <c r="AH344" s="20"/>
      <c r="AI344" s="85"/>
      <c r="AJ344" s="85"/>
      <c r="AK344" s="20"/>
      <c r="AL344" s="20"/>
      <c r="AM344" s="20"/>
      <c r="AN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row>
    <row r="345" spans="2:129" x14ac:dyDescent="0.15">
      <c r="B345" s="77" t="s">
        <v>3221</v>
      </c>
      <c r="C345" s="83"/>
      <c r="D345" s="84" t="s">
        <v>38</v>
      </c>
      <c r="E345" s="253" t="s">
        <v>3222</v>
      </c>
      <c r="F345" s="202">
        <f t="shared" si="80"/>
        <v>0.41815119840000003</v>
      </c>
      <c r="G345" s="202">
        <f t="shared" si="81"/>
        <v>6.1503019200000002E-2</v>
      </c>
      <c r="H345" s="202">
        <f t="shared" si="82"/>
        <v>0.11578524650000001</v>
      </c>
      <c r="I345" s="202">
        <f t="shared" si="83"/>
        <v>3.0922922700000001E-2</v>
      </c>
      <c r="J345" s="201">
        <v>0.20994001000000001</v>
      </c>
      <c r="K345" s="201">
        <v>0.10855127000000001</v>
      </c>
      <c r="L345" s="201">
        <v>4.7713523000000001E-3</v>
      </c>
      <c r="M345" s="201">
        <v>1.4186832000000001E-3</v>
      </c>
      <c r="N345" s="201">
        <v>4.6753779000000002E-2</v>
      </c>
      <c r="O345" s="201">
        <v>1.3330557E-2</v>
      </c>
      <c r="P345" s="201">
        <v>2.4626242000000001E-3</v>
      </c>
      <c r="Q345" s="201">
        <v>2.6840863E-2</v>
      </c>
      <c r="R345" s="201">
        <v>0</v>
      </c>
      <c r="S345" s="201">
        <v>0</v>
      </c>
      <c r="T345" s="201">
        <v>0</v>
      </c>
      <c r="U345" s="201">
        <v>4.0820596999999997E-3</v>
      </c>
      <c r="V345" s="255"/>
      <c r="W345" s="246">
        <f t="shared" si="84"/>
        <v>1.5551111851851851</v>
      </c>
      <c r="X345" s="191">
        <v>25.714490000000001</v>
      </c>
      <c r="Y345" s="191">
        <v>22.964599</v>
      </c>
      <c r="Z345" s="191">
        <v>0.93924134000000004</v>
      </c>
      <c r="AA345" s="191">
        <v>8.5520587000000004E-4</v>
      </c>
      <c r="AB345" s="191">
        <v>1.2447748999999999</v>
      </c>
      <c r="AC345" s="191">
        <v>6.3393170999999998E-2</v>
      </c>
      <c r="AD345" s="191">
        <v>0.50162618999999997</v>
      </c>
      <c r="AE345" s="76">
        <v>4.1057006E-6</v>
      </c>
      <c r="AF345" s="76">
        <v>8.7566849000000007E-9</v>
      </c>
      <c r="AG345" s="20">
        <v>0.14433604999999999</v>
      </c>
      <c r="AH345" s="20"/>
      <c r="AI345" s="85"/>
      <c r="AJ345" s="85"/>
      <c r="AK345" s="20"/>
      <c r="AL345" s="20"/>
      <c r="AM345" s="20"/>
      <c r="AN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row>
    <row r="346" spans="2:129" x14ac:dyDescent="0.15">
      <c r="B346" s="77" t="s">
        <v>3223</v>
      </c>
      <c r="C346" s="86"/>
      <c r="D346" s="84" t="s">
        <v>38</v>
      </c>
      <c r="E346" s="253" t="s">
        <v>3224</v>
      </c>
      <c r="F346" s="202">
        <f t="shared" si="80"/>
        <v>0.54451492564000004</v>
      </c>
      <c r="G346" s="202">
        <f t="shared" si="81"/>
        <v>4.3661409839999998E-2</v>
      </c>
      <c r="H346" s="202">
        <f t="shared" si="82"/>
        <v>0.11911294529999999</v>
      </c>
      <c r="I346" s="202">
        <f t="shared" si="83"/>
        <v>1.8785640499999999E-2</v>
      </c>
      <c r="J346" s="201">
        <v>0.36295493000000001</v>
      </c>
      <c r="K346" s="201">
        <v>0.10181058</v>
      </c>
      <c r="L346" s="201">
        <v>1.5883409000000001E-2</v>
      </c>
      <c r="M346" s="201">
        <v>9.1397283999999999E-4</v>
      </c>
      <c r="N346" s="201">
        <v>3.0705956999999999E-2</v>
      </c>
      <c r="O346" s="201">
        <v>1.204148E-2</v>
      </c>
      <c r="P346" s="201">
        <v>1.4189563E-3</v>
      </c>
      <c r="Q346" s="201">
        <v>1.5378489E-2</v>
      </c>
      <c r="R346" s="201">
        <v>0</v>
      </c>
      <c r="S346" s="201">
        <v>0</v>
      </c>
      <c r="T346" s="201">
        <v>0</v>
      </c>
      <c r="U346" s="201">
        <v>3.4071514999999999E-3</v>
      </c>
      <c r="V346" s="255"/>
      <c r="W346" s="246">
        <f t="shared" si="84"/>
        <v>2.688555037037037</v>
      </c>
      <c r="X346" s="191">
        <v>18.717949000000001</v>
      </c>
      <c r="Y346" s="191">
        <v>17.217040000000001</v>
      </c>
      <c r="Z346" s="191">
        <v>0.66358247999999997</v>
      </c>
      <c r="AA346" s="191">
        <v>5.8967608000000003E-4</v>
      </c>
      <c r="AB346" s="191">
        <v>0.44260395000000002</v>
      </c>
      <c r="AC346" s="191">
        <v>4.4233063000000003E-2</v>
      </c>
      <c r="AD346" s="191">
        <v>0.34989995000000002</v>
      </c>
      <c r="AE346" s="76">
        <v>4.5778943999999998E-6</v>
      </c>
      <c r="AF346" s="76">
        <v>1.3341654E-8</v>
      </c>
      <c r="AG346" s="20">
        <v>0.13254062</v>
      </c>
      <c r="AH346" s="20"/>
      <c r="AI346" s="85"/>
      <c r="AJ346" s="85"/>
      <c r="AK346" s="20"/>
      <c r="AL346" s="20"/>
      <c r="AM346" s="20"/>
      <c r="AN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20"/>
      <c r="DY346" s="20"/>
    </row>
    <row r="347" spans="2:129" s="85" customFormat="1" x14ac:dyDescent="0.15">
      <c r="B347" s="77" t="s">
        <v>3225</v>
      </c>
      <c r="C347" s="75"/>
      <c r="D347" s="84" t="s">
        <v>38</v>
      </c>
      <c r="E347" s="253" t="s">
        <v>3226</v>
      </c>
      <c r="F347" s="202">
        <f t="shared" si="80"/>
        <v>1.7927151245000001</v>
      </c>
      <c r="G347" s="202">
        <f t="shared" si="81"/>
        <v>0.1553213467</v>
      </c>
      <c r="H347" s="202">
        <f t="shared" si="82"/>
        <v>0.41561049580000003</v>
      </c>
      <c r="I347" s="202">
        <f t="shared" si="83"/>
        <v>6.0854781999999996E-2</v>
      </c>
      <c r="J347" s="201">
        <v>1.1609285</v>
      </c>
      <c r="K347" s="201">
        <v>0.35754237</v>
      </c>
      <c r="L347" s="201">
        <v>5.3360518000000003E-2</v>
      </c>
      <c r="M347" s="201">
        <v>4.0756776999999996E-3</v>
      </c>
      <c r="N347" s="201">
        <v>0.11304612999999999</v>
      </c>
      <c r="O347" s="201">
        <v>3.8199538999999998E-2</v>
      </c>
      <c r="P347" s="201">
        <v>4.7076078000000002E-3</v>
      </c>
      <c r="Q347" s="201">
        <v>4.8320531999999999E-2</v>
      </c>
      <c r="R347" s="201">
        <v>0</v>
      </c>
      <c r="S347" s="201">
        <v>0</v>
      </c>
      <c r="T347" s="201">
        <v>0</v>
      </c>
      <c r="U347" s="201">
        <v>1.253425E-2</v>
      </c>
      <c r="V347" s="255"/>
      <c r="W347" s="246">
        <f t="shared" si="84"/>
        <v>8.5994703703703692</v>
      </c>
      <c r="X347" s="191">
        <v>67.661191000000002</v>
      </c>
      <c r="Y347" s="191">
        <v>62.504347000000003</v>
      </c>
      <c r="Z347" s="191">
        <v>2.3720808999999998</v>
      </c>
      <c r="AA347" s="191">
        <v>3.4051811999999998E-3</v>
      </c>
      <c r="AB347" s="191">
        <v>1.4151511999999999</v>
      </c>
      <c r="AC347" s="191">
        <v>0.15999121999999999</v>
      </c>
      <c r="AD347" s="191">
        <v>1.2062147999999999</v>
      </c>
      <c r="AE347" s="76">
        <v>1.5226512E-5</v>
      </c>
      <c r="AF347" s="76">
        <v>4.3998206000000001E-8</v>
      </c>
      <c r="AG347" s="20">
        <v>0.48713800000000002</v>
      </c>
    </row>
    <row r="348" spans="2:129" s="85" customFormat="1" x14ac:dyDescent="0.15">
      <c r="B348" s="77" t="s">
        <v>3227</v>
      </c>
      <c r="D348" s="84" t="s">
        <v>38</v>
      </c>
      <c r="E348" s="253" t="s">
        <v>3228</v>
      </c>
      <c r="F348" s="202">
        <f t="shared" si="80"/>
        <v>0.66224951119999997</v>
      </c>
      <c r="G348" s="202">
        <f t="shared" si="81"/>
        <v>0.1825655746</v>
      </c>
      <c r="H348" s="202">
        <f t="shared" si="82"/>
        <v>0.22011724120000001</v>
      </c>
      <c r="I348" s="202">
        <f t="shared" si="83"/>
        <v>3.7599345399999998E-2</v>
      </c>
      <c r="J348" s="201">
        <v>0.22196735000000001</v>
      </c>
      <c r="K348" s="201">
        <v>0.19276567</v>
      </c>
      <c r="L348" s="201">
        <v>2.3651637E-2</v>
      </c>
      <c r="M348" s="201">
        <v>1.4707126000000001E-3</v>
      </c>
      <c r="N348" s="201">
        <v>0.16242855</v>
      </c>
      <c r="O348" s="201">
        <v>1.8666312000000001E-2</v>
      </c>
      <c r="P348" s="201">
        <v>3.6999341999999998E-3</v>
      </c>
      <c r="Q348" s="201">
        <v>2.783826E-2</v>
      </c>
      <c r="R348" s="201">
        <v>0</v>
      </c>
      <c r="S348" s="201">
        <v>0</v>
      </c>
      <c r="T348" s="201">
        <v>0</v>
      </c>
      <c r="U348" s="201">
        <v>9.7610853999999993E-3</v>
      </c>
      <c r="V348" s="255"/>
      <c r="W348" s="246">
        <f t="shared" si="84"/>
        <v>1.6442025925925925</v>
      </c>
      <c r="X348" s="191">
        <v>34.108780000000003</v>
      </c>
      <c r="Y348" s="191">
        <v>29.255756000000002</v>
      </c>
      <c r="Z348" s="191">
        <v>2.3992621999999999</v>
      </c>
      <c r="AA348" s="191">
        <v>9.4957155999999994E-3</v>
      </c>
      <c r="AB348" s="191">
        <v>0.93017857999999998</v>
      </c>
      <c r="AC348" s="191">
        <v>0.18468076</v>
      </c>
      <c r="AD348" s="191">
        <v>1.3294066</v>
      </c>
      <c r="AE348" s="76">
        <v>7.1432915999999999E-6</v>
      </c>
      <c r="AF348" s="76">
        <v>1.3308593E-8</v>
      </c>
      <c r="AG348" s="20">
        <v>0.20447967</v>
      </c>
      <c r="AS348" s="96"/>
    </row>
    <row r="349" spans="2:129" s="85" customFormat="1" x14ac:dyDescent="0.15">
      <c r="B349" s="77" t="s">
        <v>3229</v>
      </c>
      <c r="C349" s="75"/>
      <c r="D349" s="84" t="s">
        <v>38</v>
      </c>
      <c r="E349" s="253" t="s">
        <v>3230</v>
      </c>
      <c r="F349" s="202">
        <f t="shared" si="80"/>
        <v>0.11171768512000001</v>
      </c>
      <c r="G349" s="202">
        <f t="shared" si="81"/>
        <v>1.880542382E-2</v>
      </c>
      <c r="H349" s="202">
        <f t="shared" si="82"/>
        <v>2.5156050200000002E-2</v>
      </c>
      <c r="I349" s="202">
        <f t="shared" si="83"/>
        <v>1.3194029100000001E-2</v>
      </c>
      <c r="J349" s="201">
        <v>5.4562182000000001E-2</v>
      </c>
      <c r="K349" s="201">
        <v>2.2885737999999999E-2</v>
      </c>
      <c r="L349" s="201">
        <v>1.6808998999999999E-3</v>
      </c>
      <c r="M349" s="201">
        <v>5.2818072E-4</v>
      </c>
      <c r="N349" s="201">
        <v>1.2658157999999999E-2</v>
      </c>
      <c r="O349" s="201">
        <v>5.6190850999999998E-3</v>
      </c>
      <c r="P349" s="201">
        <v>5.8941229999999998E-4</v>
      </c>
      <c r="Q349" s="201">
        <v>1.0048641000000001E-2</v>
      </c>
      <c r="R349" s="201">
        <v>0</v>
      </c>
      <c r="S349" s="201">
        <v>0</v>
      </c>
      <c r="T349" s="201">
        <v>0</v>
      </c>
      <c r="U349" s="201">
        <v>3.1453880999999999E-3</v>
      </c>
      <c r="V349" s="255"/>
      <c r="W349" s="246">
        <f t="shared" si="84"/>
        <v>0.40416431111111106</v>
      </c>
      <c r="X349" s="191">
        <v>7.8699139999999996</v>
      </c>
      <c r="Y349" s="191">
        <v>7.1588174999999996</v>
      </c>
      <c r="Z349" s="191">
        <v>0.29818472000000001</v>
      </c>
      <c r="AA349" s="191">
        <v>3.2052886999999998E-4</v>
      </c>
      <c r="AB349" s="191">
        <v>0.20691419</v>
      </c>
      <c r="AC349" s="191">
        <v>2.4553144999999998E-2</v>
      </c>
      <c r="AD349" s="191">
        <v>0.18112396</v>
      </c>
      <c r="AE349" s="76">
        <v>9.8202009999999994E-7</v>
      </c>
      <c r="AF349" s="76">
        <v>2.4868807999999998E-9</v>
      </c>
      <c r="AG349" s="20">
        <v>5.3672559000000002E-2</v>
      </c>
      <c r="AU349" s="96"/>
      <c r="AZ349" s="96"/>
    </row>
    <row r="350" spans="2:129" s="85" customFormat="1" x14ac:dyDescent="0.15">
      <c r="B350" s="77" t="s">
        <v>3231</v>
      </c>
      <c r="C350" s="75"/>
      <c r="D350" s="84" t="s">
        <v>38</v>
      </c>
      <c r="E350" s="253" t="s">
        <v>3232</v>
      </c>
      <c r="F350" s="202">
        <f t="shared" si="80"/>
        <v>7.0361604500000008E-2</v>
      </c>
      <c r="G350" s="202">
        <f t="shared" si="81"/>
        <v>1.0738674010000001E-2</v>
      </c>
      <c r="H350" s="202">
        <f t="shared" si="82"/>
        <v>1.7533673719999997E-2</v>
      </c>
      <c r="I350" s="202">
        <f t="shared" si="83"/>
        <v>1.83307477E-3</v>
      </c>
      <c r="J350" s="201">
        <v>4.0256182000000001E-2</v>
      </c>
      <c r="K350" s="201">
        <v>1.5792662999999998E-2</v>
      </c>
      <c r="L350" s="201">
        <v>1.4953261E-3</v>
      </c>
      <c r="M350" s="201">
        <v>7.1509790999999998E-4</v>
      </c>
      <c r="N350" s="201">
        <v>8.0964138000000005E-3</v>
      </c>
      <c r="O350" s="201">
        <v>1.9271622999999999E-3</v>
      </c>
      <c r="P350" s="201">
        <v>2.4568461999999999E-4</v>
      </c>
      <c r="Q350" s="201">
        <v>1.2826781E-3</v>
      </c>
      <c r="R350" s="201">
        <v>0</v>
      </c>
      <c r="S350" s="201">
        <v>0</v>
      </c>
      <c r="T350" s="201">
        <v>0</v>
      </c>
      <c r="U350" s="201">
        <v>5.5039667000000001E-4</v>
      </c>
      <c r="V350" s="255"/>
      <c r="W350" s="246">
        <f t="shared" si="84"/>
        <v>0.29819394074074074</v>
      </c>
      <c r="X350" s="191">
        <v>4.0003665000000002</v>
      </c>
      <c r="Y350" s="191">
        <v>3.6810174999999998</v>
      </c>
      <c r="Z350" s="191">
        <v>0.16982572000000001</v>
      </c>
      <c r="AA350" s="191">
        <v>2.3977703999999999E-4</v>
      </c>
      <c r="AB350" s="191">
        <v>6.0832679000000001E-2</v>
      </c>
      <c r="AC350" s="191">
        <v>1.3034336000000001E-2</v>
      </c>
      <c r="AD350" s="191">
        <v>7.5416520000000001E-2</v>
      </c>
      <c r="AE350" s="76">
        <v>6.1119893E-7</v>
      </c>
      <c r="AF350" s="76">
        <v>1.6582748E-9</v>
      </c>
      <c r="AG350" s="20">
        <v>2.8809531999999999E-2</v>
      </c>
      <c r="AS350" s="96"/>
    </row>
    <row r="351" spans="2:129" s="85" customFormat="1" x14ac:dyDescent="0.15">
      <c r="B351" s="77" t="s">
        <v>3233</v>
      </c>
      <c r="C351" s="75"/>
      <c r="D351" s="84" t="s">
        <v>38</v>
      </c>
      <c r="E351" s="253" t="s">
        <v>3234</v>
      </c>
      <c r="F351" s="202">
        <f t="shared" si="80"/>
        <v>0.41135751895</v>
      </c>
      <c r="G351" s="202">
        <f t="shared" si="81"/>
        <v>3.0806393330000001E-2</v>
      </c>
      <c r="H351" s="202">
        <f t="shared" si="82"/>
        <v>9.3382234120000004E-2</v>
      </c>
      <c r="I351" s="202">
        <f t="shared" si="83"/>
        <v>1.5004631500000001E-2</v>
      </c>
      <c r="J351" s="201">
        <v>0.27216425999999999</v>
      </c>
      <c r="K351" s="201">
        <v>7.9922514E-2</v>
      </c>
      <c r="L351" s="201">
        <v>1.2570177E-2</v>
      </c>
      <c r="M351" s="201">
        <v>8.0873363000000004E-4</v>
      </c>
      <c r="N351" s="201">
        <v>2.1602531000000001E-2</v>
      </c>
      <c r="O351" s="201">
        <v>8.3951287000000006E-3</v>
      </c>
      <c r="P351" s="201">
        <v>8.8954311999999997E-4</v>
      </c>
      <c r="Q351" s="201">
        <v>1.1445488E-2</v>
      </c>
      <c r="R351" s="201">
        <v>0</v>
      </c>
      <c r="S351" s="201">
        <v>0</v>
      </c>
      <c r="T351" s="201">
        <v>0</v>
      </c>
      <c r="U351" s="201">
        <v>3.5591435E-3</v>
      </c>
      <c r="V351" s="255"/>
      <c r="W351" s="246">
        <f t="shared" si="84"/>
        <v>2.0160315555555552</v>
      </c>
      <c r="X351" s="191">
        <v>16.640066999999998</v>
      </c>
      <c r="Y351" s="191">
        <v>15.614426999999999</v>
      </c>
      <c r="Z351" s="191">
        <v>0.45655859999999998</v>
      </c>
      <c r="AA351" s="191">
        <v>4.7152841999999998E-4</v>
      </c>
      <c r="AB351" s="191">
        <v>0.28634041999999998</v>
      </c>
      <c r="AC351" s="191">
        <v>3.1878062999999998E-2</v>
      </c>
      <c r="AD351" s="191">
        <v>0.25039208000000002</v>
      </c>
      <c r="AE351" s="76">
        <v>3.4185721000000002E-6</v>
      </c>
      <c r="AF351" s="76">
        <v>1.0175888E-8</v>
      </c>
      <c r="AG351" s="20">
        <v>0.12411757</v>
      </c>
    </row>
    <row r="352" spans="2:129" s="85" customFormat="1" x14ac:dyDescent="0.15">
      <c r="B352" s="77" t="s">
        <v>3235</v>
      </c>
      <c r="C352" s="75"/>
      <c r="D352" s="84" t="s">
        <v>38</v>
      </c>
      <c r="E352" s="253" t="s">
        <v>3236</v>
      </c>
      <c r="F352" s="202">
        <f t="shared" si="80"/>
        <v>0.42145857019999999</v>
      </c>
      <c r="G352" s="202">
        <f t="shared" si="81"/>
        <v>5.8653900199999998E-2</v>
      </c>
      <c r="H352" s="202">
        <f t="shared" si="82"/>
        <v>0.15777180169999999</v>
      </c>
      <c r="I352" s="202">
        <f t="shared" si="83"/>
        <v>3.0948408300000001E-2</v>
      </c>
      <c r="J352" s="201">
        <v>0.17408446</v>
      </c>
      <c r="K352" s="201">
        <v>0.14696298999999999</v>
      </c>
      <c r="L352" s="201">
        <v>8.3768148999999997E-3</v>
      </c>
      <c r="M352" s="201">
        <v>1.4785262E-3</v>
      </c>
      <c r="N352" s="201">
        <v>4.4035246E-2</v>
      </c>
      <c r="O352" s="201">
        <v>1.3140127999999999E-2</v>
      </c>
      <c r="P352" s="201">
        <v>2.4319967999999999E-3</v>
      </c>
      <c r="Q352" s="201">
        <v>2.4825630000000001E-2</v>
      </c>
      <c r="R352" s="201">
        <v>0</v>
      </c>
      <c r="S352" s="201">
        <v>0</v>
      </c>
      <c r="T352" s="201">
        <v>0</v>
      </c>
      <c r="U352" s="201">
        <v>6.1227783000000003E-3</v>
      </c>
      <c r="V352" s="255"/>
      <c r="W352" s="246">
        <f t="shared" si="84"/>
        <v>1.2895145185185184</v>
      </c>
      <c r="X352" s="191">
        <v>24.479509</v>
      </c>
      <c r="Y352" s="191">
        <v>20.749925999999999</v>
      </c>
      <c r="Z352" s="191">
        <v>0.81231063000000003</v>
      </c>
      <c r="AA352" s="191">
        <v>9.6300802999999999E-4</v>
      </c>
      <c r="AB352" s="191">
        <v>2.3778486000000001</v>
      </c>
      <c r="AC352" s="191">
        <v>5.8968818999999999E-2</v>
      </c>
      <c r="AD352" s="191">
        <v>0.47949183000000001</v>
      </c>
      <c r="AE352" s="76">
        <v>4.3970068999999996E-6</v>
      </c>
      <c r="AF352" s="76">
        <v>1.0906147000000001E-8</v>
      </c>
      <c r="AG352" s="20">
        <v>0.13589108999999999</v>
      </c>
    </row>
    <row r="353" spans="2:52" s="85" customFormat="1" x14ac:dyDescent="0.15">
      <c r="B353" s="77" t="s">
        <v>3237</v>
      </c>
      <c r="C353" s="75"/>
      <c r="D353" s="84" t="s">
        <v>38</v>
      </c>
      <c r="E353" s="253" t="s">
        <v>3238</v>
      </c>
      <c r="F353" s="202">
        <f t="shared" si="80"/>
        <v>3.1060521330999999E-2</v>
      </c>
      <c r="G353" s="202">
        <f t="shared" si="81"/>
        <v>4.8369235709999998E-3</v>
      </c>
      <c r="H353" s="202">
        <f t="shared" si="82"/>
        <v>1.271093161E-2</v>
      </c>
      <c r="I353" s="202">
        <f t="shared" si="83"/>
        <v>2.2840051499999998E-3</v>
      </c>
      <c r="J353" s="201">
        <v>1.1228660999999999E-2</v>
      </c>
      <c r="K353" s="201">
        <v>1.2027556E-2</v>
      </c>
      <c r="L353" s="201">
        <v>5.1163182E-4</v>
      </c>
      <c r="M353" s="201">
        <v>9.0605621000000003E-5</v>
      </c>
      <c r="N353" s="201">
        <v>4.2987612999999996E-3</v>
      </c>
      <c r="O353" s="201">
        <v>4.4755665E-4</v>
      </c>
      <c r="P353" s="201">
        <v>1.7174379000000001E-4</v>
      </c>
      <c r="Q353" s="201">
        <v>1.7149854999999999E-4</v>
      </c>
      <c r="R353" s="201">
        <v>0</v>
      </c>
      <c r="S353" s="201">
        <v>0</v>
      </c>
      <c r="T353" s="201">
        <v>0</v>
      </c>
      <c r="U353" s="201">
        <v>2.1125065999999999E-3</v>
      </c>
      <c r="V353" s="255"/>
      <c r="W353" s="246">
        <f t="shared" si="84"/>
        <v>8.317526666666665E-2</v>
      </c>
      <c r="X353" s="191">
        <v>1.4751472000000001</v>
      </c>
      <c r="Y353" s="191">
        <v>1.3052855999999999</v>
      </c>
      <c r="Z353" s="191">
        <v>6.3642840000000006E-2</v>
      </c>
      <c r="AA353" s="191">
        <v>9.2680304000000005E-5</v>
      </c>
      <c r="AB353" s="191">
        <v>1.8594967E-2</v>
      </c>
      <c r="AC353" s="191">
        <v>4.6562349000000003E-3</v>
      </c>
      <c r="AD353" s="191">
        <v>8.2874834999999994E-2</v>
      </c>
      <c r="AE353" s="76">
        <v>2.8775108000000002E-7</v>
      </c>
      <c r="AF353" s="76">
        <v>6.4919265000000003E-10</v>
      </c>
      <c r="AG353" s="20">
        <v>1.0304142000000001E-2</v>
      </c>
      <c r="AS353" s="96"/>
      <c r="AU353" s="96"/>
      <c r="AZ353" s="96"/>
    </row>
    <row r="354" spans="2:52" s="85" customFormat="1" x14ac:dyDescent="0.15">
      <c r="B354" s="77" t="s">
        <v>3239</v>
      </c>
      <c r="C354" s="75"/>
      <c r="D354" s="84" t="s">
        <v>38</v>
      </c>
      <c r="E354" s="253" t="s">
        <v>3240</v>
      </c>
      <c r="F354" s="202">
        <f t="shared" si="80"/>
        <v>2.5092295834000002E-2</v>
      </c>
      <c r="G354" s="202">
        <f t="shared" si="81"/>
        <v>6.9796228940000003E-3</v>
      </c>
      <c r="H354" s="202">
        <f t="shared" si="82"/>
        <v>6.2550108400000002E-3</v>
      </c>
      <c r="I354" s="202">
        <f t="shared" si="83"/>
        <v>3.8206082000000001E-3</v>
      </c>
      <c r="J354" s="201">
        <v>8.0370539000000005E-3</v>
      </c>
      <c r="K354" s="201">
        <v>5.4774404000000002E-3</v>
      </c>
      <c r="L354" s="201">
        <v>5.5943810999999999E-4</v>
      </c>
      <c r="M354" s="201">
        <v>8.9586394000000004E-5</v>
      </c>
      <c r="N354" s="201">
        <v>4.4782794000000001E-3</v>
      </c>
      <c r="O354" s="201">
        <v>2.4117571000000001E-3</v>
      </c>
      <c r="P354" s="201">
        <v>2.1813232999999999E-4</v>
      </c>
      <c r="Q354" s="201">
        <v>3.4093365E-3</v>
      </c>
      <c r="R354" s="201">
        <v>0</v>
      </c>
      <c r="S354" s="201">
        <v>0</v>
      </c>
      <c r="T354" s="201">
        <v>0</v>
      </c>
      <c r="U354" s="201">
        <v>4.1127170000000002E-4</v>
      </c>
      <c r="V354" s="255"/>
      <c r="W354" s="246">
        <f t="shared" si="84"/>
        <v>5.9533732592592592E-2</v>
      </c>
      <c r="X354" s="191">
        <v>0.98997685999999996</v>
      </c>
      <c r="Y354" s="191">
        <v>0.72211729000000002</v>
      </c>
      <c r="Z354" s="191">
        <v>0.10128333</v>
      </c>
      <c r="AA354" s="191">
        <v>8.8738750000000001E-5</v>
      </c>
      <c r="AB354" s="191">
        <v>9.4259634999999994E-2</v>
      </c>
      <c r="AC354" s="191">
        <v>7.1977728999999997E-3</v>
      </c>
      <c r="AD354" s="191">
        <v>6.5030090999999998E-2</v>
      </c>
      <c r="AE354" s="76">
        <v>2.2832846000000001E-7</v>
      </c>
      <c r="AF354" s="76">
        <v>4.4380694000000001E-10</v>
      </c>
      <c r="AG354" s="20">
        <v>3.9016762999999999E-3</v>
      </c>
      <c r="AS354" s="96"/>
    </row>
    <row r="355" spans="2:52" s="85" customFormat="1" x14ac:dyDescent="0.15">
      <c r="B355" s="77" t="s">
        <v>3241</v>
      </c>
      <c r="C355" s="75"/>
      <c r="D355" s="84" t="s">
        <v>38</v>
      </c>
      <c r="E355" s="253" t="s">
        <v>3242</v>
      </c>
      <c r="F355" s="202">
        <f t="shared" si="80"/>
        <v>0.73297508780000009</v>
      </c>
      <c r="G355" s="202">
        <f t="shared" si="81"/>
        <v>0.1199793532</v>
      </c>
      <c r="H355" s="202">
        <f t="shared" si="82"/>
        <v>0.20680301060000003</v>
      </c>
      <c r="I355" s="202">
        <f t="shared" si="83"/>
        <v>1.9748333999999999E-2</v>
      </c>
      <c r="J355" s="201">
        <v>0.38644439000000003</v>
      </c>
      <c r="K355" s="201">
        <v>0.19402725000000001</v>
      </c>
      <c r="L355" s="201">
        <v>1.0797976000000001E-2</v>
      </c>
      <c r="M355" s="201">
        <v>2.9113082000000001E-3</v>
      </c>
      <c r="N355" s="201">
        <v>0.10335788</v>
      </c>
      <c r="O355" s="201">
        <v>1.3710165E-2</v>
      </c>
      <c r="P355" s="201">
        <v>1.9777846E-3</v>
      </c>
      <c r="Q355" s="201">
        <v>1.5151683000000001E-2</v>
      </c>
      <c r="R355" s="201">
        <v>0</v>
      </c>
      <c r="S355" s="201">
        <v>0</v>
      </c>
      <c r="T355" s="201">
        <v>0</v>
      </c>
      <c r="U355" s="201">
        <v>4.5966510000000002E-3</v>
      </c>
      <c r="V355" s="255"/>
      <c r="W355" s="246">
        <f t="shared" si="84"/>
        <v>2.8625510370370368</v>
      </c>
      <c r="X355" s="191">
        <v>61.495691999999998</v>
      </c>
      <c r="Y355" s="191">
        <v>58.994383999999997</v>
      </c>
      <c r="Z355" s="191">
        <v>1.288573</v>
      </c>
      <c r="AA355" s="191">
        <v>1.2955822000000001E-3</v>
      </c>
      <c r="AB355" s="191">
        <v>0.47997086999999999</v>
      </c>
      <c r="AC355" s="191">
        <v>9.0611570000000002E-2</v>
      </c>
      <c r="AD355" s="191">
        <v>0.64085751999999996</v>
      </c>
      <c r="AE355" s="76">
        <v>7.4003211E-6</v>
      </c>
      <c r="AF355" s="76">
        <v>1.7580687E-8</v>
      </c>
      <c r="AG355" s="20">
        <v>0.48208508</v>
      </c>
    </row>
    <row r="356" spans="2:52" s="85" customFormat="1" x14ac:dyDescent="0.15">
      <c r="B356" s="67" t="s">
        <v>128</v>
      </c>
      <c r="C356" s="75"/>
      <c r="D356" s="83" t="s">
        <v>129</v>
      </c>
      <c r="E356" s="81"/>
      <c r="F356" s="82"/>
      <c r="G356" s="82"/>
      <c r="H356" s="82"/>
      <c r="I356" s="82"/>
      <c r="J356" s="82"/>
      <c r="K356" s="82"/>
      <c r="L356" s="82"/>
      <c r="M356" s="82"/>
      <c r="N356" s="82"/>
      <c r="O356" s="82"/>
      <c r="P356" s="82"/>
      <c r="Q356" s="82"/>
      <c r="R356" s="82"/>
      <c r="S356" s="82"/>
      <c r="T356" s="82"/>
      <c r="U356" s="82"/>
      <c r="V356" s="23"/>
      <c r="W356" s="246"/>
      <c r="X356" s="80"/>
      <c r="Y356" s="80"/>
      <c r="Z356" s="80"/>
      <c r="AA356" s="80"/>
      <c r="AB356" s="80"/>
      <c r="AC356" s="80"/>
      <c r="AD356" s="80"/>
      <c r="AE356" s="70"/>
      <c r="AF356" s="70"/>
      <c r="AG356" s="70"/>
    </row>
    <row r="357" spans="2:52" s="85" customFormat="1" x14ac:dyDescent="0.15">
      <c r="B357" s="101" t="s">
        <v>130</v>
      </c>
      <c r="C357" s="75"/>
      <c r="D357" s="84" t="s">
        <v>38</v>
      </c>
      <c r="E357" s="142" t="s">
        <v>131</v>
      </c>
      <c r="F357" s="88">
        <f t="shared" ref="F357:F375" si="85">G357+H357+I357+J357</f>
        <v>0.34372143634000002</v>
      </c>
      <c r="G357" s="88">
        <f t="shared" ref="G357:G375" si="86">M357+N357+O357</f>
        <v>2.839550641E-2</v>
      </c>
      <c r="H357" s="88">
        <f t="shared" ref="H357:H375" si="87">K357+L357+P357</f>
        <v>5.455875399E-2</v>
      </c>
      <c r="I357" s="88">
        <f t="shared" ref="I357:I375" si="88">Q357+IF(R357="x",0,R357)+IF(S357="x",0,S357)+IF(T357="x",0,T357)+U357</f>
        <v>6.1469259399999998E-3</v>
      </c>
      <c r="J357" s="248">
        <v>0.25462024999999999</v>
      </c>
      <c r="K357" s="248">
        <v>5.1289320999999999E-2</v>
      </c>
      <c r="L357" s="248">
        <v>2.5253140999999999E-3</v>
      </c>
      <c r="M357" s="248">
        <v>9.3710041000000005E-4</v>
      </c>
      <c r="N357" s="248">
        <v>1.7074619999999999E-2</v>
      </c>
      <c r="O357" s="248">
        <v>1.0383786000000001E-2</v>
      </c>
      <c r="P357" s="248">
        <v>7.4411889000000001E-4</v>
      </c>
      <c r="Q357" s="248">
        <v>2.3718351000000001E-3</v>
      </c>
      <c r="R357" s="248">
        <v>7.3445713999999997E-4</v>
      </c>
      <c r="S357" s="248">
        <v>0</v>
      </c>
      <c r="T357" s="248">
        <v>0</v>
      </c>
      <c r="U357" s="248">
        <v>3.0406336999999999E-3</v>
      </c>
      <c r="V357" s="255"/>
      <c r="W357" s="89">
        <f t="shared" ref="W357:W375" si="89">J357/0.135</f>
        <v>1.8860759259259257</v>
      </c>
      <c r="X357" s="249">
        <v>79.158060000000006</v>
      </c>
      <c r="Y357" s="249">
        <v>73.563747000000006</v>
      </c>
      <c r="Z357" s="249">
        <v>4.3076686000000004</v>
      </c>
      <c r="AA357" s="249">
        <v>5.8756846999999997E-4</v>
      </c>
      <c r="AB357" s="249">
        <v>0.51909002000000004</v>
      </c>
      <c r="AC357" s="249">
        <v>0.18973314999999999</v>
      </c>
      <c r="AD357" s="249">
        <v>0.57723413999999995</v>
      </c>
      <c r="AE357" s="250">
        <v>3.1467268000000001E-6</v>
      </c>
      <c r="AF357" s="250">
        <v>8.7475368999999996E-9</v>
      </c>
      <c r="AG357" s="78">
        <v>0.62403898999999996</v>
      </c>
      <c r="AI357" s="20"/>
      <c r="AJ357" s="20"/>
    </row>
    <row r="358" spans="2:52" s="85" customFormat="1" x14ac:dyDescent="0.15">
      <c r="B358" s="77" t="s">
        <v>3243</v>
      </c>
      <c r="C358" s="75"/>
      <c r="D358" s="84" t="s">
        <v>38</v>
      </c>
      <c r="E358" s="201" t="s">
        <v>3244</v>
      </c>
      <c r="F358" s="202">
        <f t="shared" si="85"/>
        <v>0.59447844230000002</v>
      </c>
      <c r="G358" s="202">
        <f t="shared" si="86"/>
        <v>0.16553465399999998</v>
      </c>
      <c r="H358" s="202">
        <f t="shared" si="87"/>
        <v>0.12272795960000001</v>
      </c>
      <c r="I358" s="202">
        <f t="shared" si="88"/>
        <v>7.4037587000000005E-3</v>
      </c>
      <c r="J358" s="201">
        <v>0.29881206999999999</v>
      </c>
      <c r="K358" s="201">
        <v>0.11544997</v>
      </c>
      <c r="L358" s="201">
        <v>5.0406341999999996E-3</v>
      </c>
      <c r="M358" s="201">
        <v>6.7680750000000003E-4</v>
      </c>
      <c r="N358" s="201">
        <v>0.15931444</v>
      </c>
      <c r="O358" s="201">
        <v>5.5434064999999996E-3</v>
      </c>
      <c r="P358" s="201">
        <v>2.2373554E-3</v>
      </c>
      <c r="Q358" s="201">
        <v>1.4963628000000001E-3</v>
      </c>
      <c r="R358" s="201">
        <v>0</v>
      </c>
      <c r="S358" s="201">
        <v>0</v>
      </c>
      <c r="T358" s="201">
        <v>0</v>
      </c>
      <c r="U358" s="201">
        <v>5.9073959000000001E-3</v>
      </c>
      <c r="V358" s="255"/>
      <c r="W358" s="246">
        <f t="shared" si="89"/>
        <v>2.2134227407407403</v>
      </c>
      <c r="X358" s="191">
        <v>37.979038000000003</v>
      </c>
      <c r="Y358" s="191">
        <v>28.189485999999999</v>
      </c>
      <c r="Z358" s="191">
        <v>6.0065341999999999</v>
      </c>
      <c r="AA358" s="191">
        <v>4.9109412000000003E-3</v>
      </c>
      <c r="AB358" s="191">
        <v>0.93422353000000002</v>
      </c>
      <c r="AC358" s="191">
        <v>0.45034426</v>
      </c>
      <c r="AD358" s="191">
        <v>2.3935387000000001</v>
      </c>
      <c r="AE358" s="76">
        <v>6.8552906E-6</v>
      </c>
      <c r="AF358" s="76">
        <v>1.1792793E-8</v>
      </c>
      <c r="AG358" s="20">
        <v>0.11305361</v>
      </c>
    </row>
    <row r="359" spans="2:52" s="85" customFormat="1" x14ac:dyDescent="0.15">
      <c r="B359" s="77" t="s">
        <v>3245</v>
      </c>
      <c r="C359" s="75"/>
      <c r="D359" s="84" t="s">
        <v>38</v>
      </c>
      <c r="E359" s="201" t="s">
        <v>3246</v>
      </c>
      <c r="F359" s="202">
        <f t="shared" si="85"/>
        <v>0.62239862695000003</v>
      </c>
      <c r="G359" s="202">
        <f t="shared" si="86"/>
        <v>0.17288893375</v>
      </c>
      <c r="H359" s="202">
        <f t="shared" si="87"/>
        <v>0.1284718665</v>
      </c>
      <c r="I359" s="202">
        <f t="shared" si="88"/>
        <v>7.7843167000000001E-3</v>
      </c>
      <c r="J359" s="201">
        <v>0.31325351000000001</v>
      </c>
      <c r="K359" s="201">
        <v>0.12084335</v>
      </c>
      <c r="L359" s="201">
        <v>5.2860444999999999E-3</v>
      </c>
      <c r="M359" s="201">
        <v>7.1506365000000005E-4</v>
      </c>
      <c r="N359" s="201">
        <v>0.16629977000000001</v>
      </c>
      <c r="O359" s="201">
        <v>5.8741000999999998E-3</v>
      </c>
      <c r="P359" s="201">
        <v>2.342472E-3</v>
      </c>
      <c r="Q359" s="201">
        <v>1.5979478E-3</v>
      </c>
      <c r="R359" s="201">
        <v>0</v>
      </c>
      <c r="S359" s="201">
        <v>0</v>
      </c>
      <c r="T359" s="201">
        <v>0</v>
      </c>
      <c r="U359" s="201">
        <v>6.1863689000000001E-3</v>
      </c>
      <c r="V359" s="255"/>
      <c r="W359" s="246">
        <f t="shared" si="89"/>
        <v>2.3203963703703705</v>
      </c>
      <c r="X359" s="191">
        <v>40.023601999999997</v>
      </c>
      <c r="Y359" s="191">
        <v>29.767837</v>
      </c>
      <c r="Z359" s="191">
        <v>6.2989565000000001</v>
      </c>
      <c r="AA359" s="191">
        <v>5.1284972999999998E-3</v>
      </c>
      <c r="AB359" s="191">
        <v>0.97859609000000003</v>
      </c>
      <c r="AC359" s="191">
        <v>0.47153951999999999</v>
      </c>
      <c r="AD359" s="191">
        <v>2.5015445000000001</v>
      </c>
      <c r="AE359" s="76">
        <v>7.1687675000000001E-6</v>
      </c>
      <c r="AF359" s="76">
        <v>1.2351844E-8</v>
      </c>
      <c r="AG359" s="20">
        <v>0.12098596</v>
      </c>
    </row>
    <row r="360" spans="2:52" s="85" customFormat="1" x14ac:dyDescent="0.15">
      <c r="B360" s="77" t="s">
        <v>3247</v>
      </c>
      <c r="C360" s="75"/>
      <c r="D360" s="84" t="s">
        <v>38</v>
      </c>
      <c r="E360" s="201" t="s">
        <v>3248</v>
      </c>
      <c r="F360" s="202">
        <f t="shared" si="85"/>
        <v>0.12578372448</v>
      </c>
      <c r="G360" s="202">
        <f t="shared" si="86"/>
        <v>1.194384741E-2</v>
      </c>
      <c r="H360" s="202">
        <f t="shared" si="87"/>
        <v>2.012755477E-2</v>
      </c>
      <c r="I360" s="202">
        <f t="shared" si="88"/>
        <v>7.6024773000000004E-3</v>
      </c>
      <c r="J360" s="201">
        <v>8.6109845000000004E-2</v>
      </c>
      <c r="K360" s="201">
        <v>1.8158404E-2</v>
      </c>
      <c r="L360" s="201">
        <v>1.4051742E-3</v>
      </c>
      <c r="M360" s="201">
        <v>2.7560531000000001E-4</v>
      </c>
      <c r="N360" s="201">
        <v>8.2434783000000008E-3</v>
      </c>
      <c r="O360" s="201">
        <v>3.4247638000000002E-3</v>
      </c>
      <c r="P360" s="201">
        <v>5.6397656999999999E-4</v>
      </c>
      <c r="Q360" s="201">
        <v>3.7296223999999998E-3</v>
      </c>
      <c r="R360" s="201">
        <v>0</v>
      </c>
      <c r="S360" s="201">
        <v>0</v>
      </c>
      <c r="T360" s="201">
        <v>0</v>
      </c>
      <c r="U360" s="201">
        <v>3.8728549000000001E-3</v>
      </c>
      <c r="V360" s="255"/>
      <c r="W360" s="246">
        <f t="shared" si="89"/>
        <v>0.63785070370370367</v>
      </c>
      <c r="X360" s="191">
        <v>8.4658555</v>
      </c>
      <c r="Y360" s="191">
        <v>5.8410187999999996</v>
      </c>
      <c r="Z360" s="191">
        <v>1.7774737</v>
      </c>
      <c r="AA360" s="191">
        <v>3.8304087000000001E-4</v>
      </c>
      <c r="AB360" s="191">
        <v>0.38989842000000002</v>
      </c>
      <c r="AC360" s="191">
        <v>0.11475847</v>
      </c>
      <c r="AD360" s="191">
        <v>0.34232309</v>
      </c>
      <c r="AE360" s="76">
        <v>1.1823751999999999E-6</v>
      </c>
      <c r="AF360" s="76">
        <v>3.2810057999999999E-9</v>
      </c>
      <c r="AG360" s="20">
        <v>3.3092396000000003E-2</v>
      </c>
    </row>
    <row r="361" spans="2:52" s="85" customFormat="1" x14ac:dyDescent="0.15">
      <c r="B361" s="77" t="s">
        <v>3249</v>
      </c>
      <c r="C361" s="75"/>
      <c r="D361" s="84" t="s">
        <v>38</v>
      </c>
      <c r="E361" s="201" t="s">
        <v>3250</v>
      </c>
      <c r="F361" s="202">
        <f t="shared" si="85"/>
        <v>0.18168304968999999</v>
      </c>
      <c r="G361" s="202">
        <f t="shared" si="86"/>
        <v>3.3938410840000002E-2</v>
      </c>
      <c r="H361" s="202">
        <f t="shared" si="87"/>
        <v>3.1502825349999999E-2</v>
      </c>
      <c r="I361" s="202">
        <f t="shared" si="88"/>
        <v>9.4275934999999995E-3</v>
      </c>
      <c r="J361" s="201">
        <v>0.10681422</v>
      </c>
      <c r="K361" s="201">
        <v>2.9211142999999998E-2</v>
      </c>
      <c r="L361" s="201">
        <v>1.6722480000000001E-3</v>
      </c>
      <c r="M361" s="201">
        <v>3.4007834E-4</v>
      </c>
      <c r="N361" s="201">
        <v>3.0042727000000002E-2</v>
      </c>
      <c r="O361" s="201">
        <v>3.5556055E-3</v>
      </c>
      <c r="P361" s="201">
        <v>6.1943434999999999E-4</v>
      </c>
      <c r="Q361" s="201">
        <v>3.7630750999999999E-3</v>
      </c>
      <c r="R361" s="201">
        <v>0</v>
      </c>
      <c r="S361" s="201">
        <v>0</v>
      </c>
      <c r="T361" s="201">
        <v>0</v>
      </c>
      <c r="U361" s="201">
        <v>5.6645183999999996E-3</v>
      </c>
      <c r="V361" s="255"/>
      <c r="W361" s="246">
        <f t="shared" si="89"/>
        <v>0.79121644444444439</v>
      </c>
      <c r="X361" s="191">
        <v>8.7968863000000006</v>
      </c>
      <c r="Y361" s="191">
        <v>7.5143049</v>
      </c>
      <c r="Z361" s="191">
        <v>0.61872075000000004</v>
      </c>
      <c r="AA361" s="191">
        <v>8.0205185999999995E-4</v>
      </c>
      <c r="AB361" s="191">
        <v>0.23993030000000001</v>
      </c>
      <c r="AC361" s="191">
        <v>4.9113665000000001E-2</v>
      </c>
      <c r="AD361" s="191">
        <v>0.37401467999999999</v>
      </c>
      <c r="AE361" s="76">
        <v>1.8670298999999999E-6</v>
      </c>
      <c r="AF361" s="76">
        <v>4.0101665000000001E-9</v>
      </c>
      <c r="AG361" s="20">
        <v>4.1423310999999997E-2</v>
      </c>
    </row>
    <row r="362" spans="2:52" s="85" customFormat="1" x14ac:dyDescent="0.15">
      <c r="B362" s="77" t="s">
        <v>3251</v>
      </c>
      <c r="C362" s="75"/>
      <c r="D362" s="84" t="s">
        <v>38</v>
      </c>
      <c r="E362" s="201" t="s">
        <v>3252</v>
      </c>
      <c r="F362" s="202">
        <f t="shared" si="85"/>
        <v>0.31656874193000001</v>
      </c>
      <c r="G362" s="202">
        <f t="shared" si="86"/>
        <v>8.6537430929999992E-2</v>
      </c>
      <c r="H362" s="202">
        <f t="shared" si="87"/>
        <v>6.7237371400000009E-2</v>
      </c>
      <c r="I362" s="202">
        <f t="shared" si="88"/>
        <v>1.01725896E-2</v>
      </c>
      <c r="J362" s="201">
        <v>0.15262134999999999</v>
      </c>
      <c r="K362" s="201">
        <v>6.2535451000000006E-2</v>
      </c>
      <c r="L362" s="201">
        <v>3.2998674999999999E-3</v>
      </c>
      <c r="M362" s="201">
        <v>5.1043002999999997E-4</v>
      </c>
      <c r="N362" s="201">
        <v>7.8572342000000003E-2</v>
      </c>
      <c r="O362" s="201">
        <v>7.4546589000000002E-3</v>
      </c>
      <c r="P362" s="201">
        <v>1.4020529000000001E-3</v>
      </c>
      <c r="Q362" s="201">
        <v>4.6596716999999996E-3</v>
      </c>
      <c r="R362" s="201">
        <v>0</v>
      </c>
      <c r="S362" s="201">
        <v>0</v>
      </c>
      <c r="T362" s="201">
        <v>0</v>
      </c>
      <c r="U362" s="201">
        <v>5.5129178999999999E-3</v>
      </c>
      <c r="V362" s="255"/>
      <c r="W362" s="246">
        <f t="shared" si="89"/>
        <v>1.1305285185185183</v>
      </c>
      <c r="X362" s="191">
        <v>19.056073000000001</v>
      </c>
      <c r="Y362" s="191">
        <v>14.446762</v>
      </c>
      <c r="Z362" s="191">
        <v>2.7124381</v>
      </c>
      <c r="AA362" s="191">
        <v>2.3544347000000001E-3</v>
      </c>
      <c r="AB362" s="191">
        <v>0.54581785000000005</v>
      </c>
      <c r="AC362" s="191">
        <v>0.20373727999999999</v>
      </c>
      <c r="AD362" s="191">
        <v>1.1449639</v>
      </c>
      <c r="AE362" s="76">
        <v>3.5057615000000001E-6</v>
      </c>
      <c r="AF362" s="76">
        <v>6.3033151999999998E-9</v>
      </c>
      <c r="AG362" s="20">
        <v>6.3616132000000006E-2</v>
      </c>
    </row>
    <row r="363" spans="2:52" s="85" customFormat="1" x14ac:dyDescent="0.15">
      <c r="B363" s="77" t="s">
        <v>3253</v>
      </c>
      <c r="C363" s="75"/>
      <c r="D363" s="84" t="s">
        <v>38</v>
      </c>
      <c r="E363" s="201" t="s">
        <v>3254</v>
      </c>
      <c r="F363" s="202">
        <f t="shared" si="85"/>
        <v>2.7973632237000006</v>
      </c>
      <c r="G363" s="202">
        <f t="shared" si="86"/>
        <v>0.37326463869999998</v>
      </c>
      <c r="H363" s="202">
        <f t="shared" si="87"/>
        <v>0.95404322200000014</v>
      </c>
      <c r="I363" s="202">
        <f t="shared" si="88"/>
        <v>0.121633663</v>
      </c>
      <c r="J363" s="201">
        <v>1.3484217000000001</v>
      </c>
      <c r="K363" s="201">
        <v>0.90186962000000004</v>
      </c>
      <c r="L363" s="201">
        <v>3.5106233000000001E-2</v>
      </c>
      <c r="M363" s="201">
        <v>5.4117807000000004E-3</v>
      </c>
      <c r="N363" s="201">
        <v>0.31295316000000001</v>
      </c>
      <c r="O363" s="201">
        <v>5.4899697999999997E-2</v>
      </c>
      <c r="P363" s="201">
        <v>1.7067368999999999E-2</v>
      </c>
      <c r="Q363" s="201">
        <v>8.5006852999999993E-2</v>
      </c>
      <c r="R363" s="201">
        <v>0</v>
      </c>
      <c r="S363" s="201">
        <v>0</v>
      </c>
      <c r="T363" s="201">
        <v>0</v>
      </c>
      <c r="U363" s="201">
        <v>3.6626810000000003E-2</v>
      </c>
      <c r="V363" s="255"/>
      <c r="W363" s="246">
        <f t="shared" si="89"/>
        <v>9.9883088888888878</v>
      </c>
      <c r="X363" s="191">
        <v>253.49690000000001</v>
      </c>
      <c r="Y363" s="191">
        <v>159.43392</v>
      </c>
      <c r="Z363" s="191">
        <v>67.739243000000002</v>
      </c>
      <c r="AA363" s="191">
        <v>1.5691904E-2</v>
      </c>
      <c r="AB363" s="191">
        <v>8.8994187999999994</v>
      </c>
      <c r="AC363" s="191">
        <v>4.4779540000000004</v>
      </c>
      <c r="AD363" s="191">
        <v>12.930664</v>
      </c>
      <c r="AE363" s="76">
        <v>3.0361061999999999E-5</v>
      </c>
      <c r="AF363" s="76">
        <v>6.3431409999999999E-8</v>
      </c>
      <c r="AG363" s="20">
        <v>0.81457124999999997</v>
      </c>
    </row>
    <row r="364" spans="2:52" s="85" customFormat="1" x14ac:dyDescent="0.15">
      <c r="B364" s="77" t="s">
        <v>3255</v>
      </c>
      <c r="C364" s="75"/>
      <c r="D364" s="84" t="s">
        <v>38</v>
      </c>
      <c r="E364" s="201" t="s">
        <v>3256</v>
      </c>
      <c r="F364" s="202">
        <f t="shared" si="85"/>
        <v>4.4890326168999994</v>
      </c>
      <c r="G364" s="202">
        <f t="shared" si="86"/>
        <v>1.1846156858999999</v>
      </c>
      <c r="H364" s="202">
        <f t="shared" si="87"/>
        <v>1.2258406289999999</v>
      </c>
      <c r="I364" s="202">
        <f t="shared" si="88"/>
        <v>0.12740970200000001</v>
      </c>
      <c r="J364" s="201">
        <v>1.9511666000000001</v>
      </c>
      <c r="K364" s="201">
        <v>1.1658027</v>
      </c>
      <c r="L364" s="201">
        <v>4.3153163000000001E-2</v>
      </c>
      <c r="M364" s="201">
        <v>6.0694839000000004E-3</v>
      </c>
      <c r="N364" s="201">
        <v>1.121359</v>
      </c>
      <c r="O364" s="201">
        <v>5.7187201999999999E-2</v>
      </c>
      <c r="P364" s="201">
        <v>1.6884765999999999E-2</v>
      </c>
      <c r="Q364" s="201">
        <v>8.5739178999999999E-2</v>
      </c>
      <c r="R364" s="201">
        <v>0</v>
      </c>
      <c r="S364" s="201">
        <v>0</v>
      </c>
      <c r="T364" s="201">
        <v>0</v>
      </c>
      <c r="U364" s="201">
        <v>4.1670523000000001E-2</v>
      </c>
      <c r="V364" s="255"/>
      <c r="W364" s="246">
        <f t="shared" si="89"/>
        <v>14.453085925925926</v>
      </c>
      <c r="X364" s="191">
        <v>257.61241000000001</v>
      </c>
      <c r="Y364" s="191">
        <v>211.53568000000001</v>
      </c>
      <c r="Z364" s="191">
        <v>24.243732999999999</v>
      </c>
      <c r="AA364" s="191">
        <v>3.1763118E-2</v>
      </c>
      <c r="AB364" s="191">
        <v>5.5502080999999999</v>
      </c>
      <c r="AC364" s="191">
        <v>1.9846946000000001</v>
      </c>
      <c r="AD364" s="191">
        <v>14.266335</v>
      </c>
      <c r="AE364" s="76">
        <v>5.2137150999999999E-5</v>
      </c>
      <c r="AF364" s="76">
        <v>8.4030481999999994E-8</v>
      </c>
      <c r="AG364" s="20">
        <v>1.0759011999999999</v>
      </c>
    </row>
    <row r="365" spans="2:52" s="85" customFormat="1" x14ac:dyDescent="0.15">
      <c r="B365" s="77" t="s">
        <v>3257</v>
      </c>
      <c r="C365" s="75"/>
      <c r="D365" s="84" t="s">
        <v>38</v>
      </c>
      <c r="E365" s="201" t="s">
        <v>3258</v>
      </c>
      <c r="F365" s="202">
        <f t="shared" si="85"/>
        <v>0.34245677536000002</v>
      </c>
      <c r="G365" s="202">
        <f t="shared" si="86"/>
        <v>2.8371935130000001E-2</v>
      </c>
      <c r="H365" s="202">
        <f t="shared" si="87"/>
        <v>5.4465376929999997E-2</v>
      </c>
      <c r="I365" s="202">
        <f t="shared" si="88"/>
        <v>5.4087633000000001E-3</v>
      </c>
      <c r="J365" s="201">
        <v>0.25421070000000001</v>
      </c>
      <c r="K365" s="201">
        <v>5.1204571999999997E-2</v>
      </c>
      <c r="L365" s="201">
        <v>2.5175570000000001E-3</v>
      </c>
      <c r="M365" s="201">
        <v>9.3578113000000003E-4</v>
      </c>
      <c r="N365" s="201">
        <v>1.7056424000000001E-2</v>
      </c>
      <c r="O365" s="201">
        <v>1.037973E-2</v>
      </c>
      <c r="P365" s="201">
        <v>7.4324793000000002E-4</v>
      </c>
      <c r="Q365" s="201">
        <v>2.3702183E-3</v>
      </c>
      <c r="R365" s="201">
        <v>0</v>
      </c>
      <c r="S365" s="201">
        <v>0</v>
      </c>
      <c r="T365" s="201">
        <v>0</v>
      </c>
      <c r="U365" s="201">
        <v>3.0385450000000001E-3</v>
      </c>
      <c r="V365" s="255"/>
      <c r="W365" s="246">
        <f t="shared" si="89"/>
        <v>1.8830422222222223</v>
      </c>
      <c r="X365" s="191">
        <v>79.107343</v>
      </c>
      <c r="Y365" s="191">
        <v>73.513810000000007</v>
      </c>
      <c r="Z365" s="191">
        <v>4.3070079000000003</v>
      </c>
      <c r="AA365" s="191">
        <v>5.8751379E-4</v>
      </c>
      <c r="AB365" s="191">
        <v>0.51906585999999999</v>
      </c>
      <c r="AC365" s="191">
        <v>0.18972259999999999</v>
      </c>
      <c r="AD365" s="191">
        <v>0.57714843999999998</v>
      </c>
      <c r="AE365" s="76">
        <v>3.1410825999999999E-6</v>
      </c>
      <c r="AF365" s="76">
        <v>8.7250882000000004E-9</v>
      </c>
      <c r="AG365" s="20">
        <v>0.62355225999999997</v>
      </c>
    </row>
    <row r="366" spans="2:52" s="85" customFormat="1" x14ac:dyDescent="0.15">
      <c r="B366" s="77" t="s">
        <v>3259</v>
      </c>
      <c r="C366" s="75"/>
      <c r="D366" s="84" t="s">
        <v>38</v>
      </c>
      <c r="E366" s="201" t="s">
        <v>3260</v>
      </c>
      <c r="F366" s="202">
        <f t="shared" si="85"/>
        <v>0.40926978256999996</v>
      </c>
      <c r="G366" s="202">
        <f t="shared" si="86"/>
        <v>6.063870364E-2</v>
      </c>
      <c r="H366" s="202">
        <f t="shared" si="87"/>
        <v>6.4972449530000004E-2</v>
      </c>
      <c r="I366" s="202">
        <f t="shared" si="88"/>
        <v>5.8795993999999994E-3</v>
      </c>
      <c r="J366" s="201">
        <v>0.27777902999999998</v>
      </c>
      <c r="K366" s="201">
        <v>6.1491575999999999E-2</v>
      </c>
      <c r="L366" s="201">
        <v>2.7731937E-3</v>
      </c>
      <c r="M366" s="201">
        <v>9.5281923999999995E-4</v>
      </c>
      <c r="N366" s="201">
        <v>5.0744915000000002E-2</v>
      </c>
      <c r="O366" s="201">
        <v>8.9409694000000001E-3</v>
      </c>
      <c r="P366" s="201">
        <v>7.0767982999999995E-4</v>
      </c>
      <c r="Q366" s="201">
        <v>2.2921542999999999E-3</v>
      </c>
      <c r="R366" s="201">
        <v>0</v>
      </c>
      <c r="S366" s="201">
        <v>0</v>
      </c>
      <c r="T366" s="201">
        <v>0</v>
      </c>
      <c r="U366" s="201">
        <v>3.5874450999999999E-3</v>
      </c>
      <c r="V366" s="255"/>
      <c r="W366" s="246">
        <f t="shared" si="89"/>
        <v>2.0576224444444442</v>
      </c>
      <c r="X366" s="191">
        <v>79.038525000000007</v>
      </c>
      <c r="Y366" s="191">
        <v>75.624198000000007</v>
      </c>
      <c r="Z366" s="191">
        <v>2.3650096</v>
      </c>
      <c r="AA366" s="191">
        <v>1.23916E-3</v>
      </c>
      <c r="AB366" s="191">
        <v>0.36262866999999999</v>
      </c>
      <c r="AC366" s="191">
        <v>7.7146747000000002E-2</v>
      </c>
      <c r="AD366" s="191">
        <v>0.60830271000000002</v>
      </c>
      <c r="AE366" s="76">
        <v>4.0341821000000001E-6</v>
      </c>
      <c r="AF366" s="76">
        <v>9.5742541000000002E-9</v>
      </c>
      <c r="AG366" s="20">
        <v>0.63474892000000005</v>
      </c>
    </row>
    <row r="367" spans="2:52" s="85" customFormat="1" x14ac:dyDescent="0.15">
      <c r="B367" s="77" t="s">
        <v>3261</v>
      </c>
      <c r="C367" s="75"/>
      <c r="D367" s="84" t="s">
        <v>38</v>
      </c>
      <c r="E367" s="201" t="s">
        <v>3262</v>
      </c>
      <c r="F367" s="202">
        <f t="shared" si="85"/>
        <v>0.12903069093</v>
      </c>
      <c r="G367" s="202">
        <f t="shared" si="86"/>
        <v>1.3497554339999999E-2</v>
      </c>
      <c r="H367" s="202">
        <f t="shared" si="87"/>
        <v>6.3382345400000012E-2</v>
      </c>
      <c r="I367" s="202">
        <f t="shared" si="88"/>
        <v>1.5788521900000001E-3</v>
      </c>
      <c r="J367" s="201">
        <v>5.0571939000000003E-2</v>
      </c>
      <c r="K367" s="201">
        <v>6.2096760000000001E-2</v>
      </c>
      <c r="L367" s="201">
        <v>5.8099254999999998E-4</v>
      </c>
      <c r="M367" s="201">
        <v>6.7239003999999998E-4</v>
      </c>
      <c r="N367" s="201">
        <v>9.5682106999999995E-3</v>
      </c>
      <c r="O367" s="201">
        <v>3.2569536000000001E-3</v>
      </c>
      <c r="P367" s="201">
        <v>7.0459285000000005E-4</v>
      </c>
      <c r="Q367" s="201">
        <v>1.1076074E-3</v>
      </c>
      <c r="R367" s="201">
        <v>0</v>
      </c>
      <c r="S367" s="201">
        <v>0</v>
      </c>
      <c r="T367" s="201">
        <v>0</v>
      </c>
      <c r="U367" s="201">
        <v>4.7124478999999999E-4</v>
      </c>
      <c r="V367" s="255"/>
      <c r="W367" s="246">
        <f t="shared" si="89"/>
        <v>0.37460695555555557</v>
      </c>
      <c r="X367" s="191">
        <v>39.701093999999998</v>
      </c>
      <c r="Y367" s="191">
        <v>39.247219000000001</v>
      </c>
      <c r="Z367" s="191">
        <v>0.27837506000000001</v>
      </c>
      <c r="AA367" s="191">
        <v>2.4299906000000001E-4</v>
      </c>
      <c r="AB367" s="191">
        <v>4.0546345999999997E-2</v>
      </c>
      <c r="AC367" s="191">
        <v>1.7507842999999999E-2</v>
      </c>
      <c r="AD367" s="191">
        <v>0.11720237</v>
      </c>
      <c r="AE367" s="76">
        <v>1.6177599999999999E-6</v>
      </c>
      <c r="AF367" s="76">
        <v>2.7235249E-9</v>
      </c>
      <c r="AG367" s="20">
        <v>0.30322307999999998</v>
      </c>
    </row>
    <row r="368" spans="2:52" s="85" customFormat="1" x14ac:dyDescent="0.15">
      <c r="B368" s="77" t="s">
        <v>3263</v>
      </c>
      <c r="C368" s="75"/>
      <c r="D368" s="84" t="s">
        <v>38</v>
      </c>
      <c r="E368" s="201" t="s">
        <v>3264</v>
      </c>
      <c r="F368" s="202">
        <f t="shared" si="85"/>
        <v>5.0683590984999999E-2</v>
      </c>
      <c r="G368" s="202">
        <f t="shared" si="86"/>
        <v>4.2017322949999998E-3</v>
      </c>
      <c r="H368" s="202">
        <f t="shared" si="87"/>
        <v>1.2720976549999999E-2</v>
      </c>
      <c r="I368" s="202">
        <f t="shared" si="88"/>
        <v>1.0887601399999999E-3</v>
      </c>
      <c r="J368" s="201">
        <v>3.2672121999999998E-2</v>
      </c>
      <c r="K368" s="201">
        <v>1.1719924E-2</v>
      </c>
      <c r="L368" s="201">
        <v>6.1975693000000003E-4</v>
      </c>
      <c r="M368" s="201">
        <v>9.8142155000000001E-5</v>
      </c>
      <c r="N368" s="201">
        <v>3.2041349999999999E-3</v>
      </c>
      <c r="O368" s="201">
        <v>8.9945514000000005E-4</v>
      </c>
      <c r="P368" s="201">
        <v>3.8129561999999999E-4</v>
      </c>
      <c r="Q368" s="201">
        <v>2.4558807999999999E-4</v>
      </c>
      <c r="R368" s="201">
        <v>0</v>
      </c>
      <c r="S368" s="201">
        <v>0</v>
      </c>
      <c r="T368" s="201">
        <v>0</v>
      </c>
      <c r="U368" s="201">
        <v>8.4317205999999997E-4</v>
      </c>
      <c r="V368" s="255"/>
      <c r="W368" s="246">
        <f t="shared" si="89"/>
        <v>0.2420157185185185</v>
      </c>
      <c r="X368" s="191">
        <v>6.2593392999999997</v>
      </c>
      <c r="Y368" s="191">
        <v>3.2360671999999999</v>
      </c>
      <c r="Z368" s="191">
        <v>2.2592435000000002</v>
      </c>
      <c r="AA368" s="191">
        <v>3.5530985999999997E-4</v>
      </c>
      <c r="AB368" s="191">
        <v>0.25272766000000002</v>
      </c>
      <c r="AC368" s="191">
        <v>0.14723807</v>
      </c>
      <c r="AD368" s="191">
        <v>0.36370756999999998</v>
      </c>
      <c r="AE368" s="76">
        <v>5.1586057000000002E-7</v>
      </c>
      <c r="AF368" s="76">
        <v>1.3842210999999999E-9</v>
      </c>
      <c r="AG368" s="20">
        <v>1.1751607000000001E-2</v>
      </c>
    </row>
    <row r="369" spans="2:129" s="85" customFormat="1" x14ac:dyDescent="0.15">
      <c r="B369" s="77" t="s">
        <v>3265</v>
      </c>
      <c r="C369" s="114"/>
      <c r="D369" s="84" t="s">
        <v>38</v>
      </c>
      <c r="E369" s="201" t="s">
        <v>3266</v>
      </c>
      <c r="F369" s="202">
        <f t="shared" si="85"/>
        <v>0.11321295758</v>
      </c>
      <c r="G369" s="202">
        <f t="shared" si="86"/>
        <v>3.4151638309999996E-2</v>
      </c>
      <c r="H369" s="202">
        <f t="shared" si="87"/>
        <v>2.2786259150000002E-2</v>
      </c>
      <c r="I369" s="202">
        <f t="shared" si="88"/>
        <v>1.3033161200000001E-3</v>
      </c>
      <c r="J369" s="201">
        <v>5.4971744000000003E-2</v>
      </c>
      <c r="K369" s="201">
        <v>2.1493034000000001E-2</v>
      </c>
      <c r="L369" s="201">
        <v>9.1850747999999997E-4</v>
      </c>
      <c r="M369" s="201">
        <v>1.2270227000000001E-4</v>
      </c>
      <c r="N369" s="201">
        <v>3.3043358000000002E-2</v>
      </c>
      <c r="O369" s="201">
        <v>9.8557804000000003E-4</v>
      </c>
      <c r="P369" s="201">
        <v>3.7471766999999998E-4</v>
      </c>
      <c r="Q369" s="201">
        <v>2.7285842000000001E-4</v>
      </c>
      <c r="R369" s="201">
        <v>0</v>
      </c>
      <c r="S369" s="201">
        <v>0</v>
      </c>
      <c r="T369" s="201">
        <v>0</v>
      </c>
      <c r="U369" s="201">
        <v>1.0304577000000001E-3</v>
      </c>
      <c r="V369" s="255"/>
      <c r="W369" s="246">
        <f t="shared" si="89"/>
        <v>0.40719810370370368</v>
      </c>
      <c r="X369" s="191">
        <v>6.4156222999999999</v>
      </c>
      <c r="Y369" s="191">
        <v>5.1648071</v>
      </c>
      <c r="Z369" s="191">
        <v>0.65652487000000004</v>
      </c>
      <c r="AA369" s="191">
        <v>9.4843317999999998E-4</v>
      </c>
      <c r="AB369" s="191">
        <v>0.1294641</v>
      </c>
      <c r="AC369" s="191">
        <v>5.5247279000000003E-2</v>
      </c>
      <c r="AD369" s="191">
        <v>0.40863049000000001</v>
      </c>
      <c r="AE369" s="76">
        <v>1.3203746000000001E-6</v>
      </c>
      <c r="AF369" s="76">
        <v>2.1465954000000002E-9</v>
      </c>
      <c r="AG369" s="20">
        <v>2.1426176000000002E-2</v>
      </c>
    </row>
    <row r="370" spans="2:129" s="85" customFormat="1" x14ac:dyDescent="0.15">
      <c r="B370" s="77" t="s">
        <v>3267</v>
      </c>
      <c r="C370" s="75"/>
      <c r="D370" s="84" t="s">
        <v>38</v>
      </c>
      <c r="E370" s="201" t="s">
        <v>3268</v>
      </c>
      <c r="F370" s="202">
        <f t="shared" si="85"/>
        <v>0.12637057919</v>
      </c>
      <c r="G370" s="202">
        <f t="shared" si="86"/>
        <v>1.033717344E-2</v>
      </c>
      <c r="H370" s="202">
        <f t="shared" si="87"/>
        <v>3.1747055180000004E-2</v>
      </c>
      <c r="I370" s="202">
        <f t="shared" si="88"/>
        <v>2.7029265699999999E-3</v>
      </c>
      <c r="J370" s="201">
        <v>8.1583424000000002E-2</v>
      </c>
      <c r="K370" s="201">
        <v>2.9255408E-2</v>
      </c>
      <c r="L370" s="201">
        <v>1.5380599999999999E-3</v>
      </c>
      <c r="M370" s="201">
        <v>2.4002544E-4</v>
      </c>
      <c r="N370" s="201">
        <v>7.8993671000000005E-3</v>
      </c>
      <c r="O370" s="201">
        <v>2.1977809000000002E-3</v>
      </c>
      <c r="P370" s="201">
        <v>9.5358718000000003E-4</v>
      </c>
      <c r="Q370" s="201">
        <v>5.9113777E-4</v>
      </c>
      <c r="R370" s="201">
        <v>0</v>
      </c>
      <c r="S370" s="201">
        <v>0</v>
      </c>
      <c r="T370" s="201">
        <v>0</v>
      </c>
      <c r="U370" s="201">
        <v>2.1117888000000001E-3</v>
      </c>
      <c r="V370" s="255"/>
      <c r="W370" s="246">
        <f t="shared" si="89"/>
        <v>0.60432165925925918</v>
      </c>
      <c r="X370" s="191">
        <v>15.664149999999999</v>
      </c>
      <c r="Y370" s="191">
        <v>8.0591451999999997</v>
      </c>
      <c r="Z370" s="191">
        <v>5.6836124000000003</v>
      </c>
      <c r="AA370" s="191">
        <v>8.8839430999999999E-4</v>
      </c>
      <c r="AB370" s="191">
        <v>0.63544898999999999</v>
      </c>
      <c r="AC370" s="191">
        <v>0.37049827000000002</v>
      </c>
      <c r="AD370" s="191">
        <v>0.91455704000000004</v>
      </c>
      <c r="AE370" s="76">
        <v>1.2891569E-6</v>
      </c>
      <c r="AF370" s="76">
        <v>3.4553750000000002E-9</v>
      </c>
      <c r="AG370" s="20">
        <v>2.8797080999999999E-2</v>
      </c>
    </row>
    <row r="371" spans="2:129" s="85" customFormat="1" x14ac:dyDescent="0.15">
      <c r="B371" s="77" t="s">
        <v>3269</v>
      </c>
      <c r="D371" s="84" t="s">
        <v>38</v>
      </c>
      <c r="E371" s="201" t="s">
        <v>3270</v>
      </c>
      <c r="F371" s="202">
        <f t="shared" si="85"/>
        <v>0.28389200687999999</v>
      </c>
      <c r="G371" s="202">
        <f t="shared" si="86"/>
        <v>8.5777148179999999E-2</v>
      </c>
      <c r="H371" s="202">
        <f t="shared" si="87"/>
        <v>5.7089204220000002E-2</v>
      </c>
      <c r="I371" s="202">
        <f t="shared" si="88"/>
        <v>3.2447244799999999E-3</v>
      </c>
      <c r="J371" s="201">
        <v>0.13778093</v>
      </c>
      <c r="K371" s="201">
        <v>5.3861166000000002E-2</v>
      </c>
      <c r="L371" s="201">
        <v>2.2898295999999999E-3</v>
      </c>
      <c r="M371" s="201">
        <v>3.0173118E-4</v>
      </c>
      <c r="N371" s="201">
        <v>8.3060878000000005E-2</v>
      </c>
      <c r="O371" s="201">
        <v>2.4145389999999998E-3</v>
      </c>
      <c r="P371" s="201">
        <v>9.3820861999999996E-4</v>
      </c>
      <c r="Q371" s="201">
        <v>6.5993438000000004E-4</v>
      </c>
      <c r="R371" s="201">
        <v>0</v>
      </c>
      <c r="S371" s="201">
        <v>0</v>
      </c>
      <c r="T371" s="201">
        <v>0</v>
      </c>
      <c r="U371" s="201">
        <v>2.5847901E-3</v>
      </c>
      <c r="V371" s="255"/>
      <c r="W371" s="246">
        <f t="shared" si="89"/>
        <v>1.0205994814814814</v>
      </c>
      <c r="X371" s="191">
        <v>16.065874999999998</v>
      </c>
      <c r="Y371" s="191">
        <v>12.919593000000001</v>
      </c>
      <c r="Z371" s="191">
        <v>1.6512697000000001</v>
      </c>
      <c r="AA371" s="191">
        <v>2.3836878000000001E-3</v>
      </c>
      <c r="AB371" s="191">
        <v>0.32530840999999999</v>
      </c>
      <c r="AC371" s="191">
        <v>0.13901672000000001</v>
      </c>
      <c r="AD371" s="191">
        <v>1.0283027</v>
      </c>
      <c r="AE371" s="76">
        <v>3.3158784999999998E-6</v>
      </c>
      <c r="AF371" s="76">
        <v>5.3760646000000004E-9</v>
      </c>
      <c r="AG371" s="20">
        <v>5.3157032E-2</v>
      </c>
    </row>
    <row r="372" spans="2:129" s="85" customFormat="1" x14ac:dyDescent="0.15">
      <c r="B372" s="77" t="s">
        <v>3271</v>
      </c>
      <c r="C372" s="75"/>
      <c r="D372" s="84" t="s">
        <v>38</v>
      </c>
      <c r="E372" s="201" t="s">
        <v>3272</v>
      </c>
      <c r="F372" s="202">
        <f t="shared" si="85"/>
        <v>1.3479078096999999</v>
      </c>
      <c r="G372" s="202">
        <f t="shared" si="86"/>
        <v>0.11325499289999999</v>
      </c>
      <c r="H372" s="202">
        <f t="shared" si="87"/>
        <v>0.33904214099999996</v>
      </c>
      <c r="I372" s="202">
        <f t="shared" si="88"/>
        <v>3.1417215800000002E-2</v>
      </c>
      <c r="J372" s="201">
        <v>0.86419345999999997</v>
      </c>
      <c r="K372" s="201">
        <v>0.31220949999999997</v>
      </c>
      <c r="L372" s="201">
        <v>1.6603930999999999E-2</v>
      </c>
      <c r="M372" s="201">
        <v>2.5662548999999999E-3</v>
      </c>
      <c r="N372" s="201">
        <v>8.5924324999999996E-2</v>
      </c>
      <c r="O372" s="201">
        <v>2.4764412999999999E-2</v>
      </c>
      <c r="P372" s="201">
        <v>1.022871E-2</v>
      </c>
      <c r="Q372" s="201">
        <v>8.8366447999999997E-3</v>
      </c>
      <c r="R372" s="201">
        <v>0</v>
      </c>
      <c r="S372" s="201">
        <v>0</v>
      </c>
      <c r="T372" s="201">
        <v>0</v>
      </c>
      <c r="U372" s="201">
        <v>2.2580571000000001E-2</v>
      </c>
      <c r="V372" s="255"/>
      <c r="W372" s="246">
        <f t="shared" si="89"/>
        <v>6.4014330370370365</v>
      </c>
      <c r="X372" s="191">
        <v>165.72085999999999</v>
      </c>
      <c r="Y372" s="191">
        <v>85.174429000000003</v>
      </c>
      <c r="Z372" s="191">
        <v>60.111654000000001</v>
      </c>
      <c r="AA372" s="191">
        <v>9.4165485E-3</v>
      </c>
      <c r="AB372" s="191">
        <v>6.7985334000000002</v>
      </c>
      <c r="AC372" s="191">
        <v>3.9193405000000001</v>
      </c>
      <c r="AD372" s="191">
        <v>9.7074881000000008</v>
      </c>
      <c r="AE372" s="76">
        <v>1.3277820999999999E-5</v>
      </c>
      <c r="AF372" s="76">
        <v>3.384221E-8</v>
      </c>
      <c r="AG372" s="20">
        <v>0.30251207000000002</v>
      </c>
    </row>
    <row r="373" spans="2:129" s="85" customFormat="1" x14ac:dyDescent="0.15">
      <c r="B373" s="77" t="s">
        <v>3273</v>
      </c>
      <c r="C373" s="75"/>
      <c r="D373" s="84" t="s">
        <v>38</v>
      </c>
      <c r="E373" s="201" t="s">
        <v>3274</v>
      </c>
      <c r="F373" s="202">
        <f t="shared" si="85"/>
        <v>3.0063146129999998</v>
      </c>
      <c r="G373" s="202">
        <f t="shared" si="86"/>
        <v>0.90864159990000004</v>
      </c>
      <c r="H373" s="202">
        <f t="shared" si="87"/>
        <v>0.605477775</v>
      </c>
      <c r="I373" s="202">
        <f t="shared" si="88"/>
        <v>3.70813381E-2</v>
      </c>
      <c r="J373" s="201">
        <v>1.4551139</v>
      </c>
      <c r="K373" s="201">
        <v>0.57093497999999998</v>
      </c>
      <c r="L373" s="201">
        <v>2.4491578999999999E-2</v>
      </c>
      <c r="M373" s="201">
        <v>3.2108159E-3</v>
      </c>
      <c r="N373" s="201">
        <v>0.87842410000000004</v>
      </c>
      <c r="O373" s="201">
        <v>2.7006684E-2</v>
      </c>
      <c r="P373" s="201">
        <v>1.0051216E-2</v>
      </c>
      <c r="Q373" s="201">
        <v>9.5546971000000005E-3</v>
      </c>
      <c r="R373" s="201">
        <v>0</v>
      </c>
      <c r="S373" s="201">
        <v>0</v>
      </c>
      <c r="T373" s="201">
        <v>0</v>
      </c>
      <c r="U373" s="201">
        <v>2.7526641000000001E-2</v>
      </c>
      <c r="V373" s="255"/>
      <c r="W373" s="246">
        <f t="shared" si="89"/>
        <v>10.77862148148148</v>
      </c>
      <c r="X373" s="191">
        <v>169.76571000000001</v>
      </c>
      <c r="Y373" s="191">
        <v>136.25381999999999</v>
      </c>
      <c r="Z373" s="191">
        <v>17.477969999999999</v>
      </c>
      <c r="AA373" s="191">
        <v>2.5173193E-2</v>
      </c>
      <c r="AB373" s="191">
        <v>3.5156629000000001</v>
      </c>
      <c r="AC373" s="191">
        <v>1.4754368</v>
      </c>
      <c r="AD373" s="191">
        <v>11.017640999999999</v>
      </c>
      <c r="AE373" s="76">
        <v>3.462576E-5</v>
      </c>
      <c r="AF373" s="76">
        <v>5.4036403999999998E-8</v>
      </c>
      <c r="AG373" s="20">
        <v>0.55868832999999996</v>
      </c>
    </row>
    <row r="374" spans="2:129" s="85" customFormat="1" x14ac:dyDescent="0.15">
      <c r="B374" s="77" t="s">
        <v>3275</v>
      </c>
      <c r="C374" s="75"/>
      <c r="D374" s="84" t="s">
        <v>38</v>
      </c>
      <c r="E374" s="201" t="s">
        <v>3276</v>
      </c>
      <c r="F374" s="202">
        <f t="shared" si="85"/>
        <v>0.5904479816</v>
      </c>
      <c r="G374" s="202">
        <f t="shared" si="86"/>
        <v>1.3523121229999999E-2</v>
      </c>
      <c r="H374" s="202">
        <f t="shared" si="87"/>
        <v>0.52651575977000009</v>
      </c>
      <c r="I374" s="202">
        <f t="shared" si="88"/>
        <v>5.1623566000000001E-3</v>
      </c>
      <c r="J374" s="201">
        <v>4.5246743999999998E-2</v>
      </c>
      <c r="K374" s="201">
        <v>0.52429097000000002</v>
      </c>
      <c r="L374" s="201">
        <v>1.5734481999999999E-3</v>
      </c>
      <c r="M374" s="201">
        <v>5.4970023000000003E-4</v>
      </c>
      <c r="N374" s="201">
        <v>9.2904849999999994E-3</v>
      </c>
      <c r="O374" s="201">
        <v>3.6829359999999999E-3</v>
      </c>
      <c r="P374" s="201">
        <v>6.5134157000000005E-4</v>
      </c>
      <c r="Q374" s="201">
        <v>3.8779136E-3</v>
      </c>
      <c r="R374" s="201">
        <v>0</v>
      </c>
      <c r="S374" s="201">
        <v>0</v>
      </c>
      <c r="T374" s="201">
        <v>0</v>
      </c>
      <c r="U374" s="201">
        <v>1.2844429999999999E-3</v>
      </c>
      <c r="V374" s="255"/>
      <c r="W374" s="246">
        <f t="shared" si="89"/>
        <v>0.33516106666666662</v>
      </c>
      <c r="X374" s="191">
        <v>20.688683000000001</v>
      </c>
      <c r="Y374" s="191">
        <v>18.516203000000001</v>
      </c>
      <c r="Z374" s="191">
        <v>1.5110565</v>
      </c>
      <c r="AA374" s="191">
        <v>3.8595116E-4</v>
      </c>
      <c r="AB374" s="191">
        <v>0.25788990000000001</v>
      </c>
      <c r="AC374" s="191">
        <v>9.8450684999999996E-2</v>
      </c>
      <c r="AD374" s="191">
        <v>0.30469689</v>
      </c>
      <c r="AE374" s="76">
        <v>9.4727122999999993E-6</v>
      </c>
      <c r="AF374" s="76">
        <v>1.2008825999999999E-8</v>
      </c>
      <c r="AG374" s="20">
        <v>0.16176236999999999</v>
      </c>
    </row>
    <row r="375" spans="2:129" s="85" customFormat="1" x14ac:dyDescent="0.15">
      <c r="B375" s="77" t="s">
        <v>3277</v>
      </c>
      <c r="C375" s="75"/>
      <c r="D375" s="84" t="s">
        <v>38</v>
      </c>
      <c r="E375" s="201" t="s">
        <v>3278</v>
      </c>
      <c r="F375" s="202">
        <f t="shared" si="85"/>
        <v>0.62144973974999995</v>
      </c>
      <c r="G375" s="202">
        <f t="shared" si="86"/>
        <v>3.133400502E-2</v>
      </c>
      <c r="H375" s="202">
        <f t="shared" si="87"/>
        <v>0.52187586562999999</v>
      </c>
      <c r="I375" s="202">
        <f t="shared" si="88"/>
        <v>9.551285100000001E-3</v>
      </c>
      <c r="J375" s="201">
        <v>5.8688584000000002E-2</v>
      </c>
      <c r="K375" s="201">
        <v>0.51936623000000004</v>
      </c>
      <c r="L375" s="201">
        <v>1.7947606E-3</v>
      </c>
      <c r="M375" s="201">
        <v>5.6024921999999996E-4</v>
      </c>
      <c r="N375" s="201">
        <v>2.6967448000000002E-2</v>
      </c>
      <c r="O375" s="201">
        <v>3.8063077999999999E-3</v>
      </c>
      <c r="P375" s="201">
        <v>7.1487503E-4</v>
      </c>
      <c r="Q375" s="201">
        <v>8.0713776000000004E-3</v>
      </c>
      <c r="R375" s="201">
        <v>0</v>
      </c>
      <c r="S375" s="201">
        <v>0</v>
      </c>
      <c r="T375" s="201">
        <v>0</v>
      </c>
      <c r="U375" s="201">
        <v>1.4799075000000001E-3</v>
      </c>
      <c r="V375" s="255"/>
      <c r="W375" s="246">
        <f t="shared" si="89"/>
        <v>0.43473025185185182</v>
      </c>
      <c r="X375" s="191">
        <v>20.468368000000002</v>
      </c>
      <c r="Y375" s="191">
        <v>19.357417000000002</v>
      </c>
      <c r="Z375" s="191">
        <v>0.54609633999999996</v>
      </c>
      <c r="AA375" s="191">
        <v>7.2430924000000004E-4</v>
      </c>
      <c r="AB375" s="191">
        <v>0.18319178999999999</v>
      </c>
      <c r="AC375" s="191">
        <v>4.3045201999999998E-2</v>
      </c>
      <c r="AD375" s="191">
        <v>0.33789277000000001</v>
      </c>
      <c r="AE375" s="76">
        <v>9.7781349999999995E-6</v>
      </c>
      <c r="AF375" s="76">
        <v>1.2266753000000001E-8</v>
      </c>
      <c r="AG375" s="20">
        <v>0.16468954</v>
      </c>
    </row>
    <row r="376" spans="2:129" s="85" customFormat="1" x14ac:dyDescent="0.15">
      <c r="B376" s="77"/>
      <c r="C376" s="75"/>
      <c r="D376" s="84"/>
      <c r="E376" s="253"/>
      <c r="F376" s="202"/>
      <c r="G376" s="202"/>
      <c r="H376" s="202"/>
      <c r="I376" s="202"/>
      <c r="J376" s="253"/>
      <c r="K376" s="253"/>
      <c r="L376" s="253"/>
      <c r="M376" s="253"/>
      <c r="N376" s="253"/>
      <c r="O376" s="253"/>
      <c r="P376" s="253"/>
      <c r="Q376" s="253"/>
      <c r="R376" s="253"/>
      <c r="S376" s="253"/>
      <c r="T376" s="253"/>
      <c r="U376" s="253"/>
      <c r="V376" s="255"/>
      <c r="W376" s="246"/>
      <c r="X376" s="254"/>
      <c r="Y376" s="254"/>
      <c r="Z376" s="254"/>
      <c r="AA376" s="254"/>
      <c r="AB376" s="254"/>
      <c r="AC376" s="254"/>
      <c r="AD376" s="254"/>
      <c r="AE376" s="143"/>
      <c r="AF376" s="143"/>
      <c r="AG376" s="143"/>
    </row>
    <row r="377" spans="2:129" s="85" customFormat="1" x14ac:dyDescent="0.15">
      <c r="B377" s="77" t="s">
        <v>3279</v>
      </c>
      <c r="C377" s="75"/>
      <c r="D377" s="84" t="s">
        <v>38</v>
      </c>
      <c r="E377" s="201" t="s">
        <v>3280</v>
      </c>
      <c r="F377" s="202">
        <f>G377+H377+I377+J377</f>
        <v>0.12488361895</v>
      </c>
      <c r="G377" s="202">
        <f>M377+N377+O377</f>
        <v>1.1777722940000001E-2</v>
      </c>
      <c r="H377" s="202">
        <f>K377+L377+P377</f>
        <v>1.9921060710000001E-2</v>
      </c>
      <c r="I377" s="202">
        <f>Q377+IF(R377="x",0,R377)+IF(S377="x",0,S377)+IF(T377="x",0,T377)+U377</f>
        <v>7.5754413000000001E-3</v>
      </c>
      <c r="J377" s="201">
        <v>8.5609394000000005E-2</v>
      </c>
      <c r="K377" s="201">
        <v>1.7972518E-2</v>
      </c>
      <c r="L377" s="201">
        <v>1.3894347E-3</v>
      </c>
      <c r="M377" s="201">
        <v>2.7078744000000001E-4</v>
      </c>
      <c r="N377" s="201">
        <v>8.1276486000000005E-3</v>
      </c>
      <c r="O377" s="201">
        <v>3.3792868999999999E-3</v>
      </c>
      <c r="P377" s="201">
        <v>5.5910800999999996E-4</v>
      </c>
      <c r="Q377" s="201">
        <v>3.7113211000000001E-3</v>
      </c>
      <c r="R377" s="201">
        <v>0</v>
      </c>
      <c r="S377" s="201">
        <v>0</v>
      </c>
      <c r="T377" s="201">
        <v>0</v>
      </c>
      <c r="U377" s="201">
        <v>3.8641202E-3</v>
      </c>
      <c r="V377" s="255"/>
      <c r="W377" s="246">
        <f>J377/0.135</f>
        <v>0.63414365925925931</v>
      </c>
      <c r="X377" s="191">
        <v>8.3925696999999992</v>
      </c>
      <c r="Y377" s="191">
        <v>5.7773522000000002</v>
      </c>
      <c r="Z377" s="191">
        <v>1.7706222</v>
      </c>
      <c r="AA377" s="191">
        <v>3.7836934999999999E-4</v>
      </c>
      <c r="AB377" s="191">
        <v>0.38890724999999998</v>
      </c>
      <c r="AC377" s="191">
        <v>0.11437070000000001</v>
      </c>
      <c r="AD377" s="191">
        <v>0.34093896000000001</v>
      </c>
      <c r="AE377" s="76">
        <v>1.1751540999999999E-6</v>
      </c>
      <c r="AF377" s="76">
        <v>3.2590963000000001E-9</v>
      </c>
      <c r="AG377" s="20">
        <v>3.2552526999999998E-2</v>
      </c>
    </row>
    <row r="378" spans="2:129" s="85" customFormat="1" x14ac:dyDescent="0.15">
      <c r="B378" s="77" t="s">
        <v>3281</v>
      </c>
      <c r="C378" s="75"/>
      <c r="D378" s="84"/>
      <c r="E378" s="253"/>
      <c r="F378" s="202"/>
      <c r="G378" s="202"/>
      <c r="H378" s="202"/>
      <c r="I378" s="202"/>
      <c r="J378" s="253"/>
      <c r="K378" s="253"/>
      <c r="L378" s="253"/>
      <c r="M378" s="253"/>
      <c r="N378" s="253"/>
      <c r="O378" s="253"/>
      <c r="P378" s="253"/>
      <c r="Q378" s="253"/>
      <c r="R378" s="253"/>
      <c r="S378" s="253"/>
      <c r="T378" s="253"/>
      <c r="U378" s="253"/>
      <c r="V378" s="255"/>
      <c r="W378" s="246"/>
      <c r="X378" s="254"/>
      <c r="Y378" s="254"/>
      <c r="Z378" s="254"/>
      <c r="AA378" s="254"/>
      <c r="AB378" s="254"/>
      <c r="AC378" s="254"/>
      <c r="AD378" s="254"/>
      <c r="AE378" s="143"/>
      <c r="AF378" s="143"/>
      <c r="AG378" s="143"/>
    </row>
    <row r="379" spans="2:129" s="85" customFormat="1" x14ac:dyDescent="0.15">
      <c r="B379" s="77" t="s">
        <v>3282</v>
      </c>
      <c r="C379" s="75"/>
      <c r="D379" s="84" t="s">
        <v>38</v>
      </c>
      <c r="E379" s="201" t="s">
        <v>3283</v>
      </c>
      <c r="F379" s="202">
        <f t="shared" ref="F379:F396" si="90">G379+H379+I379+J379</f>
        <v>0.30778424579999997</v>
      </c>
      <c r="G379" s="202">
        <f t="shared" ref="G379:G396" si="91">M379+N379+O379</f>
        <v>3.17612845E-2</v>
      </c>
      <c r="H379" s="202">
        <f t="shared" ref="H379:H396" si="92">K379+L379+P379</f>
        <v>9.0162626499999995E-2</v>
      </c>
      <c r="I379" s="202">
        <f t="shared" ref="I379:I396" si="93">Q379+IF(R379="x",0,R379)+IF(S379="x",0,S379)+IF(T379="x",0,T379)+U379</f>
        <v>9.5471848000000005E-3</v>
      </c>
      <c r="J379" s="201">
        <v>0.17631315</v>
      </c>
      <c r="K379" s="201">
        <v>8.3465942000000001E-2</v>
      </c>
      <c r="L379" s="201">
        <v>4.4305975000000003E-3</v>
      </c>
      <c r="M379" s="201">
        <v>1.3963631999999999E-3</v>
      </c>
      <c r="N379" s="201">
        <v>2.2862380000000002E-2</v>
      </c>
      <c r="O379" s="201">
        <v>7.5025413000000003E-3</v>
      </c>
      <c r="P379" s="201">
        <v>2.266087E-3</v>
      </c>
      <c r="Q379" s="201">
        <v>4.9482327000000001E-3</v>
      </c>
      <c r="R379" s="201">
        <v>0</v>
      </c>
      <c r="S379" s="201">
        <v>0</v>
      </c>
      <c r="T379" s="201">
        <v>0</v>
      </c>
      <c r="U379" s="201">
        <v>4.5989521000000004E-3</v>
      </c>
      <c r="V379" s="255"/>
      <c r="W379" s="246">
        <f t="shared" ref="W379:W396" si="94">J379/0.135</f>
        <v>1.3060233333333333</v>
      </c>
      <c r="X379" s="191">
        <v>63.350869000000003</v>
      </c>
      <c r="Y379" s="191">
        <v>50.410828000000002</v>
      </c>
      <c r="Z379" s="191">
        <v>9.5483150999999999</v>
      </c>
      <c r="AA379" s="191">
        <v>1.7162007E-3</v>
      </c>
      <c r="AB379" s="191">
        <v>1.1619412</v>
      </c>
      <c r="AC379" s="191">
        <v>0.62199141000000002</v>
      </c>
      <c r="AD379" s="191">
        <v>1.6060774</v>
      </c>
      <c r="AE379" s="76">
        <v>3.0953033999999999E-6</v>
      </c>
      <c r="AF379" s="76">
        <v>7.3535327E-9</v>
      </c>
      <c r="AG379" s="20">
        <v>0.40911983000000002</v>
      </c>
    </row>
    <row r="380" spans="2:129" s="85" customFormat="1" x14ac:dyDescent="0.15">
      <c r="B380" s="77" t="s">
        <v>3284</v>
      </c>
      <c r="C380" s="75"/>
      <c r="D380" s="84" t="s">
        <v>38</v>
      </c>
      <c r="E380" s="201" t="s">
        <v>3285</v>
      </c>
      <c r="F380" s="202">
        <f t="shared" si="90"/>
        <v>0.56483275170000002</v>
      </c>
      <c r="G380" s="202">
        <f t="shared" si="91"/>
        <v>0.15509395500000001</v>
      </c>
      <c r="H380" s="202">
        <f t="shared" si="92"/>
        <v>0.13144243350000001</v>
      </c>
      <c r="I380" s="202">
        <f t="shared" si="93"/>
        <v>1.0559783199999999E-2</v>
      </c>
      <c r="J380" s="201">
        <v>0.26773658</v>
      </c>
      <c r="K380" s="201">
        <v>0.12355807000000001</v>
      </c>
      <c r="L380" s="201">
        <v>5.6494461000000003E-3</v>
      </c>
      <c r="M380" s="201">
        <v>1.4976843000000001E-3</v>
      </c>
      <c r="N380" s="201">
        <v>0.14575444000000001</v>
      </c>
      <c r="O380" s="201">
        <v>7.8418307E-3</v>
      </c>
      <c r="P380" s="201">
        <v>2.2349174E-3</v>
      </c>
      <c r="Q380" s="201">
        <v>5.0526931000000001E-3</v>
      </c>
      <c r="R380" s="201">
        <v>0</v>
      </c>
      <c r="S380" s="201">
        <v>0</v>
      </c>
      <c r="T380" s="201">
        <v>0</v>
      </c>
      <c r="U380" s="201">
        <v>5.5070900999999997E-3</v>
      </c>
      <c r="V380" s="255"/>
      <c r="W380" s="246">
        <f t="shared" si="94"/>
        <v>1.9832339259259257</v>
      </c>
      <c r="X380" s="191">
        <v>63.903337000000001</v>
      </c>
      <c r="Y380" s="191">
        <v>58.279724000000002</v>
      </c>
      <c r="Z380" s="191">
        <v>2.9203263000000002</v>
      </c>
      <c r="AA380" s="191">
        <v>4.1556908000000004E-3</v>
      </c>
      <c r="AB380" s="191">
        <v>0.65082335000000002</v>
      </c>
      <c r="AC380" s="191">
        <v>0.24133942999999999</v>
      </c>
      <c r="AD380" s="191">
        <v>1.8069679999999999</v>
      </c>
      <c r="AE380" s="76">
        <v>6.4034787E-6</v>
      </c>
      <c r="AF380" s="76">
        <v>1.0477593999999999E-8</v>
      </c>
      <c r="AG380" s="20">
        <v>0.44848790999999999</v>
      </c>
    </row>
    <row r="381" spans="2:129" s="85" customFormat="1" x14ac:dyDescent="0.15">
      <c r="B381" s="77" t="s">
        <v>3286</v>
      </c>
      <c r="C381" s="75"/>
      <c r="D381" s="84" t="s">
        <v>38</v>
      </c>
      <c r="E381" s="201" t="s">
        <v>3287</v>
      </c>
      <c r="F381" s="202">
        <f t="shared" si="90"/>
        <v>2.4362431585</v>
      </c>
      <c r="G381" s="202">
        <f t="shared" si="91"/>
        <v>0.92535321440000007</v>
      </c>
      <c r="H381" s="202">
        <f t="shared" si="92"/>
        <v>0.49471444409999998</v>
      </c>
      <c r="I381" s="202">
        <f t="shared" si="93"/>
        <v>7.085435000000001E-2</v>
      </c>
      <c r="J381" s="201">
        <v>0.94532115000000005</v>
      </c>
      <c r="K381" s="201">
        <v>0.46495177999999998</v>
      </c>
      <c r="L381" s="201">
        <v>2.0775439E-2</v>
      </c>
      <c r="M381" s="201">
        <v>3.1509744000000001E-3</v>
      </c>
      <c r="N381" s="201">
        <v>0.44341208999999998</v>
      </c>
      <c r="O381" s="201">
        <v>0.47879015000000003</v>
      </c>
      <c r="P381" s="201">
        <v>8.9872250999999993E-3</v>
      </c>
      <c r="Q381" s="201">
        <v>3.6275134000000001E-2</v>
      </c>
      <c r="R381" s="201">
        <v>0</v>
      </c>
      <c r="S381" s="201">
        <v>0</v>
      </c>
      <c r="T381" s="201">
        <v>0</v>
      </c>
      <c r="U381" s="201">
        <v>3.4579216000000003E-2</v>
      </c>
      <c r="V381" s="255"/>
      <c r="W381" s="246">
        <f t="shared" si="94"/>
        <v>7.0023788888888889</v>
      </c>
      <c r="X381" s="191">
        <v>130.78169</v>
      </c>
      <c r="Y381" s="191">
        <v>96.639075000000005</v>
      </c>
      <c r="Z381" s="191">
        <v>21.508022</v>
      </c>
      <c r="AA381" s="191">
        <v>1.4051463E-2</v>
      </c>
      <c r="AB381" s="191">
        <v>3.6646820999999998</v>
      </c>
      <c r="AC381" s="191">
        <v>1.5515935999999999</v>
      </c>
      <c r="AD381" s="191">
        <v>7.4042683</v>
      </c>
      <c r="AE381" s="76">
        <v>2.3580805E-5</v>
      </c>
      <c r="AF381" s="76">
        <v>4.1003684E-8</v>
      </c>
      <c r="AG381" s="20">
        <v>0.45926708999999999</v>
      </c>
    </row>
    <row r="382" spans="2:129" s="85" customFormat="1" x14ac:dyDescent="0.15">
      <c r="B382" s="77" t="s">
        <v>3288</v>
      </c>
      <c r="C382" s="75"/>
      <c r="D382" s="84" t="s">
        <v>38</v>
      </c>
      <c r="E382" s="201" t="s">
        <v>3289</v>
      </c>
      <c r="F382" s="202">
        <f t="shared" si="90"/>
        <v>0.18638416529000001</v>
      </c>
      <c r="G382" s="202">
        <f t="shared" si="91"/>
        <v>2.8637411289999998E-2</v>
      </c>
      <c r="H382" s="202">
        <f t="shared" si="92"/>
        <v>4.5277698299999995E-2</v>
      </c>
      <c r="I382" s="202">
        <f t="shared" si="93"/>
        <v>9.4080056999999995E-3</v>
      </c>
      <c r="J382" s="201">
        <v>0.10306105</v>
      </c>
      <c r="K382" s="201">
        <v>4.1327932999999997E-2</v>
      </c>
      <c r="L382" s="201">
        <v>2.5925458000000002E-3</v>
      </c>
      <c r="M382" s="201">
        <v>4.3593479000000001E-4</v>
      </c>
      <c r="N382" s="201">
        <v>1.8954868E-2</v>
      </c>
      <c r="O382" s="201">
        <v>9.2466084999999996E-3</v>
      </c>
      <c r="P382" s="201">
        <v>1.3572195E-3</v>
      </c>
      <c r="Q382" s="201">
        <v>4.5456988999999998E-3</v>
      </c>
      <c r="R382" s="201">
        <v>0</v>
      </c>
      <c r="S382" s="201">
        <v>0</v>
      </c>
      <c r="T382" s="201">
        <v>0</v>
      </c>
      <c r="U382" s="201">
        <v>4.8623067999999997E-3</v>
      </c>
      <c r="V382" s="255"/>
      <c r="W382" s="246">
        <f t="shared" si="94"/>
        <v>0.76341518518518514</v>
      </c>
      <c r="X382" s="191">
        <v>17.771370999999998</v>
      </c>
      <c r="Y382" s="191">
        <v>10.053217999999999</v>
      </c>
      <c r="Z382" s="191">
        <v>5.5866445000000002</v>
      </c>
      <c r="AA382" s="191">
        <v>1.1284976E-3</v>
      </c>
      <c r="AB382" s="191">
        <v>0.75660114999999994</v>
      </c>
      <c r="AC382" s="191">
        <v>0.36646894000000002</v>
      </c>
      <c r="AD382" s="191">
        <v>1.0073103999999999</v>
      </c>
      <c r="AE382" s="76">
        <v>1.8196738E-6</v>
      </c>
      <c r="AF382" s="76">
        <v>4.4728326000000002E-9</v>
      </c>
      <c r="AG382" s="20">
        <v>4.1468107999999997E-2</v>
      </c>
    </row>
    <row r="383" spans="2:129" x14ac:dyDescent="0.15">
      <c r="B383" s="77" t="s">
        <v>3290</v>
      </c>
      <c r="D383" s="84" t="s">
        <v>38</v>
      </c>
      <c r="E383" s="201" t="s">
        <v>3291</v>
      </c>
      <c r="F383" s="202">
        <f t="shared" si="90"/>
        <v>0.33058345278000001</v>
      </c>
      <c r="G383" s="202">
        <f t="shared" si="91"/>
        <v>9.5723447879999993E-2</v>
      </c>
      <c r="H383" s="202">
        <f t="shared" si="92"/>
        <v>6.8969508999999998E-2</v>
      </c>
      <c r="I383" s="202">
        <f t="shared" si="93"/>
        <v>1.01660959E-2</v>
      </c>
      <c r="J383" s="201">
        <v>0.15572440000000001</v>
      </c>
      <c r="K383" s="201">
        <v>6.4309227999999996E-2</v>
      </c>
      <c r="L383" s="201">
        <v>3.3057287999999998E-3</v>
      </c>
      <c r="M383" s="201">
        <v>4.9539788000000002E-4</v>
      </c>
      <c r="N383" s="201">
        <v>8.8421846999999998E-2</v>
      </c>
      <c r="O383" s="201">
        <v>6.8062030000000003E-3</v>
      </c>
      <c r="P383" s="201">
        <v>1.3545522E-3</v>
      </c>
      <c r="Q383" s="201">
        <v>4.6311386000000001E-3</v>
      </c>
      <c r="R383" s="201">
        <v>0</v>
      </c>
      <c r="S383" s="201">
        <v>0</v>
      </c>
      <c r="T383" s="201">
        <v>0</v>
      </c>
      <c r="U383" s="201">
        <v>5.5349572999999997E-3</v>
      </c>
      <c r="V383" s="255"/>
      <c r="W383" s="246">
        <f t="shared" si="94"/>
        <v>1.1535140740740741</v>
      </c>
      <c r="X383" s="191">
        <v>18.280018999999999</v>
      </c>
      <c r="Y383" s="191">
        <v>14.597265999999999</v>
      </c>
      <c r="Z383" s="191">
        <v>1.9231889</v>
      </c>
      <c r="AA383" s="191">
        <v>2.5176899999999999E-3</v>
      </c>
      <c r="AB383" s="191">
        <v>0.47725442000000001</v>
      </c>
      <c r="AC383" s="191">
        <v>0.15669775999999999</v>
      </c>
      <c r="AD383" s="191">
        <v>1.123094</v>
      </c>
      <c r="AE383" s="76">
        <v>3.7236318999999999E-6</v>
      </c>
      <c r="AF383" s="76">
        <v>6.4121494000000003E-9</v>
      </c>
      <c r="AG383" s="20">
        <v>6.4016457999999998E-2</v>
      </c>
      <c r="AH383" s="20"/>
      <c r="AI383" s="20"/>
      <c r="AJ383" s="20"/>
      <c r="AK383" s="20"/>
      <c r="AL383" s="20"/>
      <c r="AM383" s="20"/>
      <c r="AN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20"/>
      <c r="DI383" s="20"/>
      <c r="DJ383" s="20"/>
      <c r="DK383" s="20"/>
      <c r="DL383" s="20"/>
      <c r="DM383" s="20"/>
      <c r="DN383" s="20"/>
      <c r="DO383" s="20"/>
      <c r="DP383" s="20"/>
      <c r="DQ383" s="20"/>
      <c r="DR383" s="20"/>
      <c r="DS383" s="20"/>
      <c r="DT383" s="20"/>
      <c r="DU383" s="20"/>
      <c r="DV383" s="20"/>
      <c r="DW383" s="20"/>
      <c r="DX383" s="20"/>
      <c r="DY383" s="20"/>
    </row>
    <row r="384" spans="2:129" x14ac:dyDescent="0.15">
      <c r="B384" s="77" t="s">
        <v>3292</v>
      </c>
      <c r="D384" s="84" t="s">
        <v>38</v>
      </c>
      <c r="E384" s="201" t="s">
        <v>3293</v>
      </c>
      <c r="F384" s="202">
        <f t="shared" si="90"/>
        <v>0.20776942786000002</v>
      </c>
      <c r="G384" s="202">
        <f t="shared" si="91"/>
        <v>2.871455816E-2</v>
      </c>
      <c r="H384" s="202">
        <f t="shared" si="92"/>
        <v>8.4372762200000007E-2</v>
      </c>
      <c r="I384" s="202">
        <f t="shared" si="93"/>
        <v>2.4271325E-3</v>
      </c>
      <c r="J384" s="201">
        <v>9.2254975000000003E-2</v>
      </c>
      <c r="K384" s="201">
        <v>8.1937123000000001E-2</v>
      </c>
      <c r="L384" s="201">
        <v>1.3536469999999999E-3</v>
      </c>
      <c r="M384" s="201">
        <v>8.8192406000000005E-4</v>
      </c>
      <c r="N384" s="201">
        <v>2.3590072E-2</v>
      </c>
      <c r="O384" s="201">
        <v>4.2425620999999997E-3</v>
      </c>
      <c r="P384" s="201">
        <v>1.0819922E-3</v>
      </c>
      <c r="Q384" s="201">
        <v>1.4173401E-3</v>
      </c>
      <c r="R384" s="201">
        <v>0</v>
      </c>
      <c r="S384" s="201">
        <v>0</v>
      </c>
      <c r="T384" s="201">
        <v>0</v>
      </c>
      <c r="U384" s="201">
        <v>1.0097923999999999E-3</v>
      </c>
      <c r="V384" s="255"/>
      <c r="W384" s="246">
        <f t="shared" si="94"/>
        <v>0.68337018518518511</v>
      </c>
      <c r="X384" s="191">
        <v>44.150615000000002</v>
      </c>
      <c r="Y384" s="191">
        <v>42.964666000000001</v>
      </c>
      <c r="Z384" s="191">
        <v>0.65143304000000002</v>
      </c>
      <c r="AA384" s="191">
        <v>6.2769895999999995E-4</v>
      </c>
      <c r="AB384" s="191">
        <v>0.21079904999999999</v>
      </c>
      <c r="AC384" s="191">
        <v>4.5665157999999997E-2</v>
      </c>
      <c r="AD384" s="191">
        <v>0.27742486999999999</v>
      </c>
      <c r="AE384" s="76">
        <v>2.4542555999999998E-6</v>
      </c>
      <c r="AF384" s="76">
        <v>4.3970724000000003E-9</v>
      </c>
      <c r="AG384" s="20">
        <v>0.32049043999999999</v>
      </c>
      <c r="AH384" s="20"/>
      <c r="AI384" s="20"/>
      <c r="AJ384" s="20"/>
      <c r="AK384" s="20"/>
      <c r="AL384" s="20"/>
      <c r="AM384" s="20"/>
      <c r="AN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20"/>
      <c r="DI384" s="20"/>
      <c r="DJ384" s="20"/>
      <c r="DK384" s="20"/>
      <c r="DL384" s="20"/>
      <c r="DM384" s="20"/>
      <c r="DN384" s="20"/>
      <c r="DO384" s="20"/>
      <c r="DP384" s="20"/>
      <c r="DQ384" s="20"/>
      <c r="DR384" s="20"/>
      <c r="DS384" s="20"/>
      <c r="DT384" s="20"/>
      <c r="DU384" s="20"/>
      <c r="DV384" s="20"/>
      <c r="DW384" s="20"/>
      <c r="DX384" s="20"/>
      <c r="DY384" s="20"/>
    </row>
    <row r="385" spans="2:129" x14ac:dyDescent="0.15">
      <c r="B385" s="77" t="s">
        <v>3294</v>
      </c>
      <c r="D385" s="84" t="s">
        <v>38</v>
      </c>
      <c r="E385" s="201" t="s">
        <v>3295</v>
      </c>
      <c r="F385" s="202">
        <f t="shared" si="90"/>
        <v>2.2713123560000001</v>
      </c>
      <c r="G385" s="202">
        <f t="shared" si="91"/>
        <v>0.36418157399999995</v>
      </c>
      <c r="H385" s="202">
        <f t="shared" si="92"/>
        <v>0.91346489399999997</v>
      </c>
      <c r="I385" s="202">
        <f t="shared" si="93"/>
        <v>3.2959387999999999E-2</v>
      </c>
      <c r="J385" s="201">
        <v>0.96070650000000002</v>
      </c>
      <c r="K385" s="201">
        <v>0.88853958</v>
      </c>
      <c r="L385" s="201">
        <v>1.3626813999999999E-2</v>
      </c>
      <c r="M385" s="201">
        <v>1.0131586999999999E-2</v>
      </c>
      <c r="N385" s="201">
        <v>0.30474248999999998</v>
      </c>
      <c r="O385" s="201">
        <v>4.9307496999999999E-2</v>
      </c>
      <c r="P385" s="201">
        <v>1.12985E-2</v>
      </c>
      <c r="Q385" s="201">
        <v>2.0105847999999999E-2</v>
      </c>
      <c r="R385" s="201">
        <v>0</v>
      </c>
      <c r="S385" s="201">
        <v>0</v>
      </c>
      <c r="T385" s="201">
        <v>0</v>
      </c>
      <c r="U385" s="201">
        <v>1.285354E-2</v>
      </c>
      <c r="V385" s="255"/>
      <c r="W385" s="246">
        <f t="shared" si="94"/>
        <v>7.1163444444444437</v>
      </c>
      <c r="X385" s="191">
        <v>523.08663000000001</v>
      </c>
      <c r="Y385" s="191">
        <v>506.32368000000002</v>
      </c>
      <c r="Z385" s="191">
        <v>9.6852695000000004</v>
      </c>
      <c r="AA385" s="191">
        <v>8.6990082999999999E-3</v>
      </c>
      <c r="AB385" s="191">
        <v>2.2115494999999998</v>
      </c>
      <c r="AC385" s="191">
        <v>0.69243867000000003</v>
      </c>
      <c r="AD385" s="191">
        <v>4.1649871000000003</v>
      </c>
      <c r="AE385" s="76">
        <v>2.7518001999999999E-5</v>
      </c>
      <c r="AF385" s="76">
        <v>4.6377267000000001E-8</v>
      </c>
      <c r="AG385" s="20">
        <v>3.7948244999999998</v>
      </c>
      <c r="AH385" s="20"/>
      <c r="AI385" s="20"/>
      <c r="AJ385" s="20"/>
      <c r="AK385" s="20"/>
      <c r="AL385" s="20"/>
      <c r="AM385" s="20"/>
      <c r="AN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20"/>
      <c r="DI385" s="20"/>
      <c r="DJ385" s="20"/>
      <c r="DK385" s="20"/>
      <c r="DL385" s="20"/>
      <c r="DM385" s="20"/>
      <c r="DN385" s="20"/>
      <c r="DO385" s="20"/>
      <c r="DP385" s="20"/>
      <c r="DQ385" s="20"/>
      <c r="DR385" s="20"/>
      <c r="DS385" s="20"/>
      <c r="DT385" s="20"/>
      <c r="DU385" s="20"/>
      <c r="DV385" s="20"/>
      <c r="DW385" s="20"/>
      <c r="DX385" s="20"/>
      <c r="DY385" s="20"/>
    </row>
    <row r="386" spans="2:129" x14ac:dyDescent="0.15">
      <c r="B386" s="77" t="s">
        <v>3296</v>
      </c>
      <c r="D386" s="84" t="s">
        <v>38</v>
      </c>
      <c r="E386" s="201" t="s">
        <v>3297</v>
      </c>
      <c r="F386" s="202">
        <f t="shared" si="90"/>
        <v>1.0502498300000001</v>
      </c>
      <c r="G386" s="202">
        <f t="shared" si="91"/>
        <v>0.1098637999</v>
      </c>
      <c r="H386" s="202">
        <f t="shared" si="92"/>
        <v>0.51590281800000015</v>
      </c>
      <c r="I386" s="202">
        <f t="shared" si="93"/>
        <v>1.2851122099999999E-2</v>
      </c>
      <c r="J386" s="201">
        <v>0.41163209000000001</v>
      </c>
      <c r="K386" s="201">
        <v>0.50543875000000005</v>
      </c>
      <c r="L386" s="201">
        <v>4.7290101999999997E-3</v>
      </c>
      <c r="M386" s="201">
        <v>5.4729419000000001E-3</v>
      </c>
      <c r="N386" s="201">
        <v>7.7880770000000002E-2</v>
      </c>
      <c r="O386" s="201">
        <v>2.6510088000000001E-2</v>
      </c>
      <c r="P386" s="201">
        <v>5.7350578000000003E-3</v>
      </c>
      <c r="Q386" s="201">
        <v>9.0154087999999993E-3</v>
      </c>
      <c r="R386" s="201">
        <v>0</v>
      </c>
      <c r="S386" s="201">
        <v>0</v>
      </c>
      <c r="T386" s="201">
        <v>0</v>
      </c>
      <c r="U386" s="201">
        <v>3.8357132999999998E-3</v>
      </c>
      <c r="V386" s="255"/>
      <c r="W386" s="246">
        <f t="shared" si="94"/>
        <v>3.0491265925925926</v>
      </c>
      <c r="X386" s="191">
        <v>323.14837</v>
      </c>
      <c r="Y386" s="191">
        <v>319.45404000000002</v>
      </c>
      <c r="Z386" s="191">
        <v>2.2658431999999999</v>
      </c>
      <c r="AA386" s="191">
        <v>1.9778996000000002E-3</v>
      </c>
      <c r="AB386" s="191">
        <v>0.33002838000000001</v>
      </c>
      <c r="AC386" s="191">
        <v>0.14250574999999999</v>
      </c>
      <c r="AD386" s="191">
        <v>0.95397275999999998</v>
      </c>
      <c r="AE386" s="76">
        <v>1.3167813999999999E-5</v>
      </c>
      <c r="AF386" s="76">
        <v>2.2168228E-8</v>
      </c>
      <c r="AG386" s="20">
        <v>2.4680943000000002</v>
      </c>
      <c r="AH386" s="20"/>
      <c r="AI386" s="20"/>
      <c r="AJ386" s="20"/>
      <c r="AK386" s="20"/>
      <c r="AL386" s="20"/>
      <c r="AM386" s="20"/>
      <c r="AN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20"/>
      <c r="DI386" s="20"/>
      <c r="DJ386" s="20"/>
      <c r="DK386" s="20"/>
      <c r="DL386" s="20"/>
      <c r="DM386" s="20"/>
      <c r="DN386" s="20"/>
      <c r="DO386" s="20"/>
      <c r="DP386" s="20"/>
      <c r="DQ386" s="20"/>
      <c r="DR386" s="20"/>
      <c r="DS386" s="20"/>
      <c r="DT386" s="20"/>
      <c r="DU386" s="20"/>
      <c r="DV386" s="20"/>
      <c r="DW386" s="20"/>
      <c r="DX386" s="20"/>
      <c r="DY386" s="20"/>
    </row>
    <row r="387" spans="2:129" x14ac:dyDescent="0.15">
      <c r="B387" s="77" t="s">
        <v>3298</v>
      </c>
      <c r="D387" s="84" t="s">
        <v>38</v>
      </c>
      <c r="E387" s="201" t="s">
        <v>3299</v>
      </c>
      <c r="F387" s="202">
        <f t="shared" si="90"/>
        <v>0.54471751179999994</v>
      </c>
      <c r="G387" s="202">
        <f t="shared" si="91"/>
        <v>9.3090161899999996E-2</v>
      </c>
      <c r="H387" s="202">
        <f t="shared" si="92"/>
        <v>0.20080790739999999</v>
      </c>
      <c r="I387" s="202">
        <f t="shared" si="93"/>
        <v>3.4863992499999996E-2</v>
      </c>
      <c r="J387" s="201">
        <v>0.21595544999999999</v>
      </c>
      <c r="K387" s="201">
        <v>0.19290117000000001</v>
      </c>
      <c r="L387" s="201">
        <v>5.3252326999999999E-3</v>
      </c>
      <c r="M387" s="201">
        <v>3.4694208999999998E-3</v>
      </c>
      <c r="N387" s="201">
        <v>5.9426926999999997E-2</v>
      </c>
      <c r="O387" s="201">
        <v>3.0193813999999999E-2</v>
      </c>
      <c r="P387" s="201">
        <v>2.5815046999999999E-3</v>
      </c>
      <c r="Q387" s="201">
        <v>2.9629948E-2</v>
      </c>
      <c r="R387" s="201">
        <v>0</v>
      </c>
      <c r="S387" s="201">
        <v>0</v>
      </c>
      <c r="T387" s="201">
        <v>0</v>
      </c>
      <c r="U387" s="201">
        <v>5.2340444999999999E-3</v>
      </c>
      <c r="V387" s="255"/>
      <c r="W387" s="246">
        <f t="shared" si="94"/>
        <v>1.5996699999999999</v>
      </c>
      <c r="X387" s="191">
        <v>100.66882</v>
      </c>
      <c r="Y387" s="191">
        <v>96.428272000000007</v>
      </c>
      <c r="Z387" s="191">
        <v>1.0640149000000001</v>
      </c>
      <c r="AA387" s="191">
        <v>1.1714755999999999E-3</v>
      </c>
      <c r="AB387" s="191">
        <v>2.4864112999999999</v>
      </c>
      <c r="AC387" s="191">
        <v>6.6028469000000006E-2</v>
      </c>
      <c r="AD387" s="191">
        <v>0.62292360999999996</v>
      </c>
      <c r="AE387" s="76">
        <v>5.4672602999999997E-6</v>
      </c>
      <c r="AF387" s="76">
        <v>1.3772101E-8</v>
      </c>
      <c r="AG387" s="20">
        <v>0.73603693999999997</v>
      </c>
      <c r="AH387" s="20"/>
      <c r="AI387" s="20"/>
      <c r="AJ387" s="20"/>
      <c r="AK387" s="20"/>
      <c r="AL387" s="20"/>
      <c r="AM387" s="20"/>
      <c r="AN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row>
    <row r="388" spans="2:129" x14ac:dyDescent="0.15">
      <c r="B388" s="77" t="s">
        <v>3300</v>
      </c>
      <c r="D388" s="84" t="s">
        <v>38</v>
      </c>
      <c r="E388" s="201" t="s">
        <v>3301</v>
      </c>
      <c r="F388" s="202">
        <f t="shared" si="90"/>
        <v>0.79852237968000006</v>
      </c>
      <c r="G388" s="202">
        <f t="shared" si="91"/>
        <v>6.2792566899999999E-2</v>
      </c>
      <c r="H388" s="202">
        <f t="shared" si="92"/>
        <v>0.16018745948000002</v>
      </c>
      <c r="I388" s="202">
        <f t="shared" si="93"/>
        <v>1.12124433E-2</v>
      </c>
      <c r="J388" s="201">
        <v>0.56432990999999999</v>
      </c>
      <c r="K388" s="201">
        <v>0.13576926</v>
      </c>
      <c r="L388" s="201">
        <v>2.3758940999999999E-2</v>
      </c>
      <c r="M388" s="201">
        <v>1.6160879000000001E-3</v>
      </c>
      <c r="N388" s="201">
        <v>3.4973845000000003E-2</v>
      </c>
      <c r="O388" s="201">
        <v>2.6202633999999999E-2</v>
      </c>
      <c r="P388" s="201">
        <v>6.5925847999999995E-4</v>
      </c>
      <c r="Q388" s="201">
        <v>4.1468399999999997E-3</v>
      </c>
      <c r="R388" s="201">
        <v>0</v>
      </c>
      <c r="S388" s="201">
        <v>0</v>
      </c>
      <c r="T388" s="201">
        <v>0</v>
      </c>
      <c r="U388" s="201">
        <v>7.0656032999999998E-3</v>
      </c>
      <c r="V388" s="255"/>
      <c r="W388" s="246">
        <f t="shared" si="94"/>
        <v>4.1802215555555549</v>
      </c>
      <c r="X388" s="191">
        <v>95.897536000000002</v>
      </c>
      <c r="Y388" s="191">
        <v>91.927090000000007</v>
      </c>
      <c r="Z388" s="191">
        <v>3.0676529000000001</v>
      </c>
      <c r="AA388" s="191">
        <v>4.5388268000000001E-4</v>
      </c>
      <c r="AB388" s="191">
        <v>0.40827831999999997</v>
      </c>
      <c r="AC388" s="191">
        <v>3.4091693999999999E-2</v>
      </c>
      <c r="AD388" s="191">
        <v>0.45996878000000002</v>
      </c>
      <c r="AE388" s="76">
        <v>6.7735575000000002E-6</v>
      </c>
      <c r="AF388" s="76">
        <v>1.8998694999999999E-8</v>
      </c>
      <c r="AG388" s="20">
        <v>0.77463011000000004</v>
      </c>
      <c r="AH388" s="20"/>
      <c r="AI388" s="20"/>
      <c r="AJ388" s="20"/>
      <c r="AK388" s="20"/>
      <c r="AL388" s="20"/>
      <c r="AM388" s="20"/>
      <c r="AN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row>
    <row r="389" spans="2:129" x14ac:dyDescent="0.15">
      <c r="B389" s="77" t="s">
        <v>3302</v>
      </c>
      <c r="D389" s="84" t="s">
        <v>38</v>
      </c>
      <c r="E389" s="201" t="s">
        <v>3303</v>
      </c>
      <c r="F389" s="202">
        <f t="shared" si="90"/>
        <v>0.1089487306</v>
      </c>
      <c r="G389" s="202">
        <f t="shared" si="91"/>
        <v>2.4360561649999998E-2</v>
      </c>
      <c r="H389" s="202">
        <f t="shared" si="92"/>
        <v>2.3559820849999996E-2</v>
      </c>
      <c r="I389" s="202">
        <f t="shared" si="93"/>
        <v>5.0879120999999996E-3</v>
      </c>
      <c r="J389" s="201">
        <v>5.5940436000000003E-2</v>
      </c>
      <c r="K389" s="201">
        <v>2.1703331999999999E-2</v>
      </c>
      <c r="L389" s="201">
        <v>1.3622401000000001E-3</v>
      </c>
      <c r="M389" s="201">
        <v>2.6680734999999999E-4</v>
      </c>
      <c r="N389" s="201">
        <v>2.0098589E-2</v>
      </c>
      <c r="O389" s="201">
        <v>3.9951652999999998E-3</v>
      </c>
      <c r="P389" s="201">
        <v>4.9424875000000001E-4</v>
      </c>
      <c r="Q389" s="201">
        <v>3.8812924999999999E-3</v>
      </c>
      <c r="R389" s="201">
        <v>0</v>
      </c>
      <c r="S389" s="201">
        <v>0</v>
      </c>
      <c r="T389" s="201">
        <v>0</v>
      </c>
      <c r="U389" s="201">
        <v>1.2066195999999999E-3</v>
      </c>
      <c r="V389" s="255"/>
      <c r="W389" s="246">
        <f t="shared" si="94"/>
        <v>0.41437360000000001</v>
      </c>
      <c r="X389" s="191">
        <v>10.438813</v>
      </c>
      <c r="Y389" s="191">
        <v>8.9317104999999994</v>
      </c>
      <c r="Z389" s="191">
        <v>0.92193665999999996</v>
      </c>
      <c r="AA389" s="191">
        <v>5.8167823999999999E-4</v>
      </c>
      <c r="AB389" s="191">
        <v>0.21365671</v>
      </c>
      <c r="AC389" s="191">
        <v>5.8915732999999998E-2</v>
      </c>
      <c r="AD389" s="191">
        <v>0.31201150999999999</v>
      </c>
      <c r="AE389" s="76">
        <v>1.1159969E-6</v>
      </c>
      <c r="AF389" s="76">
        <v>2.3672802000000002E-9</v>
      </c>
      <c r="AG389" s="20">
        <v>6.3559259000000007E-2</v>
      </c>
      <c r="AH389" s="20"/>
      <c r="AI389" s="20"/>
      <c r="AJ389" s="20"/>
      <c r="AK389" s="20"/>
      <c r="AL389" s="20"/>
      <c r="AM389" s="20"/>
      <c r="AN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row>
    <row r="390" spans="2:129" x14ac:dyDescent="0.15">
      <c r="B390" s="77" t="s">
        <v>3304</v>
      </c>
      <c r="D390" s="84" t="s">
        <v>38</v>
      </c>
      <c r="E390" s="201" t="s">
        <v>3305</v>
      </c>
      <c r="F390" s="202">
        <f t="shared" si="90"/>
        <v>38.878605291</v>
      </c>
      <c r="G390" s="202">
        <f t="shared" si="91"/>
        <v>10.826032131000002</v>
      </c>
      <c r="H390" s="202">
        <f t="shared" si="92"/>
        <v>8.0259063600000005</v>
      </c>
      <c r="I390" s="202">
        <f t="shared" si="93"/>
        <v>0.49260080000000001</v>
      </c>
      <c r="J390" s="201">
        <v>19.534065999999999</v>
      </c>
      <c r="K390" s="201">
        <v>7.5493936000000001</v>
      </c>
      <c r="L390" s="201">
        <v>0.33008288000000002</v>
      </c>
      <c r="M390" s="201">
        <v>4.4423331000000003E-2</v>
      </c>
      <c r="N390" s="201">
        <v>10.413771000000001</v>
      </c>
      <c r="O390" s="201">
        <v>0.36783779999999999</v>
      </c>
      <c r="P390" s="201">
        <v>0.14642988000000001</v>
      </c>
      <c r="Q390" s="201">
        <v>0.10589779000000001</v>
      </c>
      <c r="R390" s="201">
        <v>0</v>
      </c>
      <c r="S390" s="201">
        <v>0</v>
      </c>
      <c r="T390" s="201">
        <v>0</v>
      </c>
      <c r="U390" s="201">
        <v>0.38670301000000001</v>
      </c>
      <c r="V390" s="255"/>
      <c r="W390" s="246">
        <f t="shared" si="94"/>
        <v>144.69678518518518</v>
      </c>
      <c r="X390" s="191">
        <v>2482.6590000000001</v>
      </c>
      <c r="Y390" s="191">
        <v>1842.9067</v>
      </c>
      <c r="Z390" s="191">
        <v>392.48041999999998</v>
      </c>
      <c r="AA390" s="191">
        <v>0.32090755999999998</v>
      </c>
      <c r="AB390" s="191">
        <v>61.06879</v>
      </c>
      <c r="AC390" s="191">
        <v>29.425322000000001</v>
      </c>
      <c r="AD390" s="191">
        <v>156.45692</v>
      </c>
      <c r="AE390" s="20">
        <v>4.4131310000000002E-4</v>
      </c>
      <c r="AF390" s="76">
        <v>7.2944141999999996E-7</v>
      </c>
      <c r="AG390" s="20">
        <v>7.3950820000000004</v>
      </c>
      <c r="AH390" s="20"/>
      <c r="AI390" s="20"/>
      <c r="AJ390" s="20"/>
      <c r="AK390" s="20"/>
      <c r="AL390" s="20"/>
      <c r="AM390" s="20"/>
      <c r="AN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row>
    <row r="391" spans="2:129" x14ac:dyDescent="0.15">
      <c r="B391" s="77" t="s">
        <v>3306</v>
      </c>
      <c r="D391" s="84" t="s">
        <v>38</v>
      </c>
      <c r="E391" s="201" t="s">
        <v>3307</v>
      </c>
      <c r="F391" s="202">
        <f t="shared" si="90"/>
        <v>0.62684426010000005</v>
      </c>
      <c r="G391" s="202">
        <f t="shared" si="91"/>
        <v>0.12498302479999999</v>
      </c>
      <c r="H391" s="202">
        <f t="shared" si="92"/>
        <v>0.1572709041</v>
      </c>
      <c r="I391" s="202">
        <f t="shared" si="93"/>
        <v>1.4741581199999999E-2</v>
      </c>
      <c r="J391" s="201">
        <v>0.32984875000000002</v>
      </c>
      <c r="K391" s="201">
        <v>0.14263374000000001</v>
      </c>
      <c r="L391" s="201">
        <v>1.2222622000000001E-2</v>
      </c>
      <c r="M391" s="201">
        <v>1.3244378E-3</v>
      </c>
      <c r="N391" s="201">
        <v>0.11277624</v>
      </c>
      <c r="O391" s="201">
        <v>1.0882347000000001E-2</v>
      </c>
      <c r="P391" s="201">
        <v>2.4145421E-3</v>
      </c>
      <c r="Q391" s="201">
        <v>9.3075933E-3</v>
      </c>
      <c r="R391" s="201">
        <v>0</v>
      </c>
      <c r="S391" s="201">
        <v>0</v>
      </c>
      <c r="T391" s="201">
        <v>0</v>
      </c>
      <c r="U391" s="201">
        <v>5.4339879000000002E-3</v>
      </c>
      <c r="V391" s="255"/>
      <c r="W391" s="246">
        <f t="shared" si="94"/>
        <v>2.443324074074074</v>
      </c>
      <c r="X391" s="191">
        <v>46.654648000000002</v>
      </c>
      <c r="Y391" s="191">
        <v>38.692725000000003</v>
      </c>
      <c r="Z391" s="191">
        <v>4.9824051000000003</v>
      </c>
      <c r="AA391" s="191">
        <v>3.2897741000000001E-3</v>
      </c>
      <c r="AB391" s="191">
        <v>0.89070910000000003</v>
      </c>
      <c r="AC391" s="191">
        <v>0.35628325999999999</v>
      </c>
      <c r="AD391" s="191">
        <v>1.7292358999999999</v>
      </c>
      <c r="AE391" s="76">
        <v>6.5397041000000003E-6</v>
      </c>
      <c r="AF391" s="76">
        <v>1.3650522999999999E-8</v>
      </c>
      <c r="AG391" s="20">
        <v>0.24318744</v>
      </c>
      <c r="AH391" s="20"/>
      <c r="AI391" s="20"/>
      <c r="AJ391" s="20"/>
      <c r="AK391" s="20"/>
      <c r="AL391" s="20"/>
      <c r="AM391" s="20"/>
      <c r="AN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row>
    <row r="392" spans="2:129" x14ac:dyDescent="0.15">
      <c r="B392" s="77" t="s">
        <v>3308</v>
      </c>
      <c r="D392" s="84" t="s">
        <v>38</v>
      </c>
      <c r="E392" s="201" t="s">
        <v>3309</v>
      </c>
      <c r="F392" s="202">
        <f t="shared" si="90"/>
        <v>0.72257853829999996</v>
      </c>
      <c r="G392" s="202">
        <f t="shared" si="91"/>
        <v>0.13835314900000001</v>
      </c>
      <c r="H392" s="202">
        <f t="shared" si="92"/>
        <v>0.17991479869999999</v>
      </c>
      <c r="I392" s="202">
        <f t="shared" si="93"/>
        <v>1.4103620600000002E-2</v>
      </c>
      <c r="J392" s="201">
        <v>0.39020696999999999</v>
      </c>
      <c r="K392" s="201">
        <v>0.16245138000000001</v>
      </c>
      <c r="L392" s="201">
        <v>1.4869696E-2</v>
      </c>
      <c r="M392" s="201">
        <v>1.530619E-3</v>
      </c>
      <c r="N392" s="201">
        <v>0.12626815</v>
      </c>
      <c r="O392" s="201">
        <v>1.055438E-2</v>
      </c>
      <c r="P392" s="201">
        <v>2.5937226999999999E-3</v>
      </c>
      <c r="Q392" s="201">
        <v>8.1845973000000006E-3</v>
      </c>
      <c r="R392" s="201">
        <v>0</v>
      </c>
      <c r="S392" s="201">
        <v>0</v>
      </c>
      <c r="T392" s="201">
        <v>0</v>
      </c>
      <c r="U392" s="201">
        <v>5.9190233000000004E-3</v>
      </c>
      <c r="V392" s="255"/>
      <c r="W392" s="246">
        <f t="shared" si="94"/>
        <v>2.8904219999999996</v>
      </c>
      <c r="X392" s="191">
        <v>56.469672000000003</v>
      </c>
      <c r="Y392" s="191">
        <v>47.642471</v>
      </c>
      <c r="Z392" s="191">
        <v>5.5762162999999996</v>
      </c>
      <c r="AA392" s="191">
        <v>3.6529251E-3</v>
      </c>
      <c r="AB392" s="191">
        <v>0.93552082999999997</v>
      </c>
      <c r="AC392" s="191">
        <v>0.39822193</v>
      </c>
      <c r="AD392" s="191">
        <v>1.9135883</v>
      </c>
      <c r="AE392" s="76">
        <v>7.5819669000000002E-6</v>
      </c>
      <c r="AF392" s="76">
        <v>1.5625106E-8</v>
      </c>
      <c r="AG392" s="20">
        <v>0.31104419</v>
      </c>
      <c r="AH392" s="20"/>
      <c r="AI392" s="20"/>
      <c r="AJ392" s="20"/>
      <c r="AK392" s="20"/>
      <c r="AL392" s="20"/>
      <c r="AM392" s="20"/>
      <c r="AN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row>
    <row r="393" spans="2:129" x14ac:dyDescent="0.15">
      <c r="B393" s="77" t="s">
        <v>3310</v>
      </c>
      <c r="D393" s="84" t="s">
        <v>38</v>
      </c>
      <c r="E393" s="201" t="s">
        <v>3311</v>
      </c>
      <c r="F393" s="202">
        <f t="shared" si="90"/>
        <v>0.17092093036</v>
      </c>
      <c r="G393" s="202">
        <f t="shared" si="91"/>
        <v>1.91649295E-2</v>
      </c>
      <c r="H393" s="202">
        <f t="shared" si="92"/>
        <v>5.9159953759999995E-2</v>
      </c>
      <c r="I393" s="202">
        <f t="shared" si="93"/>
        <v>3.1819930999999997E-3</v>
      </c>
      <c r="J393" s="201">
        <v>8.9414054000000007E-2</v>
      </c>
      <c r="K393" s="201">
        <v>5.6053868E-2</v>
      </c>
      <c r="L393" s="201">
        <v>2.3121919999999998E-3</v>
      </c>
      <c r="M393" s="201">
        <v>2.1119556000000002E-3</v>
      </c>
      <c r="N393" s="201">
        <v>1.4216909E-2</v>
      </c>
      <c r="O393" s="201">
        <v>2.8360649E-3</v>
      </c>
      <c r="P393" s="201">
        <v>7.9389376000000005E-4</v>
      </c>
      <c r="Q393" s="201">
        <v>1.2429485E-3</v>
      </c>
      <c r="R393" s="201">
        <v>0</v>
      </c>
      <c r="S393" s="201">
        <v>0</v>
      </c>
      <c r="T393" s="201">
        <v>0</v>
      </c>
      <c r="U393" s="201">
        <v>1.9390446E-3</v>
      </c>
      <c r="V393" s="255"/>
      <c r="W393" s="246">
        <f t="shared" si="94"/>
        <v>0.66232632592592589</v>
      </c>
      <c r="X393" s="191">
        <v>51.144647999999997</v>
      </c>
      <c r="Y393" s="191">
        <v>50.605373999999998</v>
      </c>
      <c r="Z393" s="191">
        <v>0.31258756999999998</v>
      </c>
      <c r="AA393" s="191">
        <v>3.8289333999999998E-4</v>
      </c>
      <c r="AB393" s="191">
        <v>8.6387247E-2</v>
      </c>
      <c r="AC393" s="191">
        <v>1.9199483999999999E-2</v>
      </c>
      <c r="AD393" s="191">
        <v>0.12071721000000001</v>
      </c>
      <c r="AE393" s="76">
        <v>1.7901802999999999E-6</v>
      </c>
      <c r="AF393" s="76">
        <v>3.8306178000000003E-9</v>
      </c>
      <c r="AG393" s="20">
        <v>0.48732212000000003</v>
      </c>
      <c r="AH393" s="20"/>
      <c r="AI393" s="20"/>
      <c r="AJ393" s="20"/>
      <c r="AK393" s="20"/>
      <c r="AL393" s="20"/>
      <c r="AM393" s="20"/>
      <c r="AN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20"/>
      <c r="DY393" s="20"/>
    </row>
    <row r="394" spans="2:129" x14ac:dyDescent="0.15">
      <c r="B394" s="77" t="s">
        <v>3312</v>
      </c>
      <c r="D394" s="84" t="s">
        <v>38</v>
      </c>
      <c r="E394" s="201" t="s">
        <v>3313</v>
      </c>
      <c r="F394" s="202">
        <f t="shared" si="90"/>
        <v>16.746675964400001</v>
      </c>
      <c r="G394" s="202">
        <f t="shared" si="91"/>
        <v>0.72587941439999992</v>
      </c>
      <c r="H394" s="202">
        <f t="shared" si="92"/>
        <v>0.90118805999999996</v>
      </c>
      <c r="I394" s="202">
        <f t="shared" si="93"/>
        <v>0.10234349</v>
      </c>
      <c r="J394" s="201">
        <v>15.017265</v>
      </c>
      <c r="K394" s="201">
        <v>0.85503384999999998</v>
      </c>
      <c r="L394" s="201">
        <v>3.2585176E-2</v>
      </c>
      <c r="M394" s="201">
        <v>4.8624914000000002E-3</v>
      </c>
      <c r="N394" s="201">
        <v>0.67383627000000001</v>
      </c>
      <c r="O394" s="201">
        <v>4.7180653000000003E-2</v>
      </c>
      <c r="P394" s="201">
        <v>1.3569034000000001E-2</v>
      </c>
      <c r="Q394" s="201">
        <v>7.0478931999999994E-2</v>
      </c>
      <c r="R394" s="201">
        <v>0</v>
      </c>
      <c r="S394" s="201">
        <v>0</v>
      </c>
      <c r="T394" s="201">
        <v>0</v>
      </c>
      <c r="U394" s="201">
        <v>3.1864558000000001E-2</v>
      </c>
      <c r="V394" s="255"/>
      <c r="W394" s="246">
        <f t="shared" si="94"/>
        <v>111.23899999999999</v>
      </c>
      <c r="X394" s="191">
        <v>208.00899999999999</v>
      </c>
      <c r="Y394" s="191">
        <v>159.29432</v>
      </c>
      <c r="Z394" s="191">
        <v>30.307590000000001</v>
      </c>
      <c r="AA394" s="191">
        <v>2.0815325999999999E-2</v>
      </c>
      <c r="AB394" s="191">
        <v>5.3041882999999999</v>
      </c>
      <c r="AC394" s="191">
        <v>2.2033930000000002</v>
      </c>
      <c r="AD394" s="191">
        <v>10.878695</v>
      </c>
      <c r="AE394" s="20">
        <v>1.5654309999999999E-4</v>
      </c>
      <c r="AF394" s="76">
        <v>4.2628179999999999E-7</v>
      </c>
      <c r="AG394" s="20">
        <v>0.84124396000000001</v>
      </c>
      <c r="AH394" s="20"/>
      <c r="AI394" s="20"/>
      <c r="AJ394" s="20"/>
      <c r="AK394" s="20"/>
      <c r="AL394" s="20"/>
      <c r="AM394" s="20"/>
      <c r="AN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20"/>
      <c r="DI394" s="20"/>
      <c r="DJ394" s="20"/>
      <c r="DK394" s="20"/>
      <c r="DL394" s="20"/>
      <c r="DM394" s="20"/>
      <c r="DN394" s="20"/>
      <c r="DO394" s="20"/>
      <c r="DP394" s="20"/>
      <c r="DQ394" s="20"/>
      <c r="DR394" s="20"/>
      <c r="DS394" s="20"/>
      <c r="DT394" s="20"/>
      <c r="DU394" s="20"/>
      <c r="DV394" s="20"/>
      <c r="DW394" s="20"/>
      <c r="DX394" s="20"/>
      <c r="DY394" s="20"/>
    </row>
    <row r="395" spans="2:129" x14ac:dyDescent="0.15">
      <c r="B395" s="77" t="s">
        <v>3314</v>
      </c>
      <c r="D395" s="84" t="s">
        <v>38</v>
      </c>
      <c r="E395" s="201" t="s">
        <v>3315</v>
      </c>
      <c r="F395" s="202">
        <f t="shared" si="90"/>
        <v>0.26871972803999999</v>
      </c>
      <c r="G395" s="202">
        <f t="shared" si="91"/>
        <v>3.7051576740000002E-2</v>
      </c>
      <c r="H395" s="202">
        <f t="shared" si="92"/>
        <v>0.14094523910000001</v>
      </c>
      <c r="I395" s="202">
        <f t="shared" si="93"/>
        <v>2.1225144199999997E-2</v>
      </c>
      <c r="J395" s="201">
        <v>6.9497768000000001E-2</v>
      </c>
      <c r="K395" s="201">
        <v>0.13592939000000001</v>
      </c>
      <c r="L395" s="201">
        <v>3.6928088E-3</v>
      </c>
      <c r="M395" s="201">
        <v>5.7408914000000005E-4</v>
      </c>
      <c r="N395" s="201">
        <v>2.9425521999999999E-2</v>
      </c>
      <c r="O395" s="201">
        <v>7.0519655999999997E-3</v>
      </c>
      <c r="P395" s="201">
        <v>1.3230403E-3</v>
      </c>
      <c r="Q395" s="201">
        <v>1.8634261999999999E-2</v>
      </c>
      <c r="R395" s="201">
        <v>0</v>
      </c>
      <c r="S395" s="201">
        <v>0</v>
      </c>
      <c r="T395" s="201">
        <v>0</v>
      </c>
      <c r="U395" s="201">
        <v>2.5908822000000001E-3</v>
      </c>
      <c r="V395" s="255"/>
      <c r="W395" s="246">
        <f t="shared" si="94"/>
        <v>0.51479828148148143</v>
      </c>
      <c r="X395" s="191">
        <v>15.41264</v>
      </c>
      <c r="Y395" s="191">
        <v>13.507058000000001</v>
      </c>
      <c r="Z395" s="191">
        <v>1.0259275999999999</v>
      </c>
      <c r="AA395" s="191">
        <v>8.2297442999999999E-4</v>
      </c>
      <c r="AB395" s="191">
        <v>0.36318284000000001</v>
      </c>
      <c r="AC395" s="191">
        <v>7.2941660000000005E-2</v>
      </c>
      <c r="AD395" s="191">
        <v>0.44270656000000003</v>
      </c>
      <c r="AE395" s="76">
        <v>3.3164509000000001E-6</v>
      </c>
      <c r="AF395" s="76">
        <v>5.7873991999999998E-9</v>
      </c>
      <c r="AG395" s="20">
        <v>0.10575374999999999</v>
      </c>
      <c r="AH395" s="20"/>
      <c r="AI395" s="20"/>
      <c r="AJ395" s="20"/>
      <c r="AK395" s="20"/>
      <c r="AL395" s="20"/>
      <c r="AM395" s="20"/>
      <c r="AN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row>
    <row r="396" spans="2:129" x14ac:dyDescent="0.15">
      <c r="B396" s="77" t="s">
        <v>3316</v>
      </c>
      <c r="D396" s="84" t="s">
        <v>38</v>
      </c>
      <c r="E396" s="201" t="s">
        <v>3317</v>
      </c>
      <c r="F396" s="202">
        <f t="shared" si="90"/>
        <v>246.28478218999999</v>
      </c>
      <c r="G396" s="202">
        <f t="shared" si="91"/>
        <v>68.583110820000002</v>
      </c>
      <c r="H396" s="202">
        <f t="shared" si="92"/>
        <v>50.841155659999998</v>
      </c>
      <c r="I396" s="202">
        <f t="shared" si="93"/>
        <v>3.1197057099999999</v>
      </c>
      <c r="J396" s="201">
        <v>123.74081</v>
      </c>
      <c r="K396" s="201">
        <v>47.823037999999997</v>
      </c>
      <c r="L396" s="201">
        <v>2.0905643999999999</v>
      </c>
      <c r="M396" s="201">
        <v>0.28120792</v>
      </c>
      <c r="N396" s="201">
        <v>65.973707000000005</v>
      </c>
      <c r="O396" s="201">
        <v>2.3281958999999999</v>
      </c>
      <c r="P396" s="201">
        <v>0.92755326000000005</v>
      </c>
      <c r="Q396" s="201">
        <v>0.67000601000000004</v>
      </c>
      <c r="R396" s="201">
        <v>0</v>
      </c>
      <c r="S396" s="201">
        <v>0</v>
      </c>
      <c r="T396" s="201">
        <v>0</v>
      </c>
      <c r="U396" s="201">
        <v>2.4496997</v>
      </c>
      <c r="V396" s="255"/>
      <c r="W396" s="246">
        <f t="shared" si="94"/>
        <v>916.59859259259247</v>
      </c>
      <c r="X396" s="191">
        <v>15726.441999999999</v>
      </c>
      <c r="Y396" s="191">
        <v>11673.24</v>
      </c>
      <c r="Z396" s="191">
        <v>2486.6007</v>
      </c>
      <c r="AA396" s="191">
        <v>2.0330286000000002</v>
      </c>
      <c r="AB396" s="191">
        <v>386.8931</v>
      </c>
      <c r="AC396" s="191">
        <v>186.42859999999999</v>
      </c>
      <c r="AD396" s="191">
        <v>991.24608999999998</v>
      </c>
      <c r="AE396" s="20">
        <v>2.7957408E-3</v>
      </c>
      <c r="AF396" s="76">
        <v>4.6205429000000003E-6</v>
      </c>
      <c r="AG396" s="20">
        <v>46.826233000000002</v>
      </c>
      <c r="AH396" s="20"/>
      <c r="AI396" s="20"/>
      <c r="AJ396" s="20"/>
      <c r="AK396" s="20"/>
      <c r="AL396" s="20"/>
      <c r="AM396" s="20"/>
      <c r="AN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c r="CC396" s="20"/>
      <c r="CD396" s="20"/>
      <c r="CE396" s="20"/>
      <c r="CF396" s="20"/>
      <c r="CG396" s="20"/>
      <c r="CH396" s="20"/>
      <c r="CI396" s="20"/>
      <c r="CJ396" s="20"/>
      <c r="CK396" s="20"/>
      <c r="CL396" s="20"/>
      <c r="CM396" s="20"/>
      <c r="CN396" s="20"/>
      <c r="CO396" s="20"/>
      <c r="CP396" s="20"/>
      <c r="CQ396" s="20"/>
      <c r="CR396" s="20"/>
      <c r="CS396" s="20"/>
      <c r="CT396" s="20"/>
      <c r="CU396" s="20"/>
      <c r="CV396" s="20"/>
      <c r="CW396" s="20"/>
      <c r="CX396" s="20"/>
      <c r="CY396" s="20"/>
      <c r="CZ396" s="20"/>
      <c r="DA396" s="20"/>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20"/>
      <c r="DY396" s="20"/>
    </row>
    <row r="397" spans="2:129" s="85" customFormat="1" x14ac:dyDescent="0.15">
      <c r="B397" s="67" t="s">
        <v>132</v>
      </c>
      <c r="C397" s="75"/>
      <c r="D397" s="83" t="s">
        <v>133</v>
      </c>
      <c r="F397" s="240"/>
      <c r="G397" s="240"/>
      <c r="H397" s="240"/>
      <c r="I397" s="240"/>
      <c r="J397" s="82"/>
      <c r="K397" s="82"/>
      <c r="L397" s="82"/>
      <c r="M397" s="82"/>
      <c r="N397" s="82"/>
      <c r="O397" s="82"/>
      <c r="P397" s="82"/>
      <c r="Q397" s="82"/>
      <c r="R397" s="82"/>
      <c r="S397" s="82"/>
      <c r="T397" s="82"/>
      <c r="U397" s="82"/>
      <c r="V397" s="23"/>
      <c r="W397" s="246"/>
      <c r="X397" s="80"/>
      <c r="Y397" s="80"/>
      <c r="Z397" s="80"/>
      <c r="AA397" s="80"/>
      <c r="AB397" s="80"/>
      <c r="AC397" s="80"/>
      <c r="AD397" s="80"/>
      <c r="AE397" s="70"/>
      <c r="AF397" s="70"/>
      <c r="AG397" s="70"/>
    </row>
    <row r="398" spans="2:129" s="85" customFormat="1" x14ac:dyDescent="0.15">
      <c r="B398" s="77" t="s">
        <v>134</v>
      </c>
      <c r="C398" s="75"/>
      <c r="D398" s="84" t="s">
        <v>38</v>
      </c>
      <c r="E398" s="248" t="s">
        <v>135</v>
      </c>
      <c r="F398" s="88">
        <f t="shared" ref="F398:F461" si="95">G398+H398+I398+J398</f>
        <v>0.22685965622999998</v>
      </c>
      <c r="G398" s="88">
        <f t="shared" ref="G398:G461" si="96">M398+N398+O398</f>
        <v>5.7633082690000004E-2</v>
      </c>
      <c r="H398" s="88">
        <f t="shared" ref="H398:H461" si="97">K398+L398+P398</f>
        <v>3.98921759E-2</v>
      </c>
      <c r="I398" s="88">
        <f t="shared" ref="I398:I461" si="98">Q398+IF(R398="x",0,R398)+IF(S398="x",0,S398)+IF(T398="x",0,T398)+U398</f>
        <v>1.4020797639999999E-2</v>
      </c>
      <c r="J398" s="248">
        <v>0.1153136</v>
      </c>
      <c r="K398" s="248">
        <v>3.6760385999999999E-2</v>
      </c>
      <c r="L398" s="248">
        <v>2.0957060000000001E-3</v>
      </c>
      <c r="M398" s="248">
        <v>5.6223769E-4</v>
      </c>
      <c r="N398" s="248">
        <v>1.3169197000000001E-2</v>
      </c>
      <c r="O398" s="248">
        <v>4.3901648000000001E-2</v>
      </c>
      <c r="P398" s="248">
        <v>1.0360839E-3</v>
      </c>
      <c r="Q398" s="248">
        <v>9.0945244999999994E-3</v>
      </c>
      <c r="R398" s="248">
        <v>7.3445713999999997E-4</v>
      </c>
      <c r="S398" s="248">
        <v>0</v>
      </c>
      <c r="T398" s="248">
        <v>0</v>
      </c>
      <c r="U398" s="248">
        <v>4.1918160000000001E-3</v>
      </c>
      <c r="V398" s="255"/>
      <c r="W398" s="89">
        <f t="shared" ref="W398:W461" si="99">J398/0.135</f>
        <v>0.85417481481481472</v>
      </c>
      <c r="X398" s="249">
        <v>19.784714000000001</v>
      </c>
      <c r="Y398" s="249">
        <v>15.503104</v>
      </c>
      <c r="Z398" s="249">
        <v>3.0102766000000001</v>
      </c>
      <c r="AA398" s="249">
        <v>5.9669409000000001E-4</v>
      </c>
      <c r="AB398" s="249">
        <v>0.53762432000000004</v>
      </c>
      <c r="AC398" s="249">
        <v>0.18916569999999999</v>
      </c>
      <c r="AD398" s="249">
        <v>0.54394613999999997</v>
      </c>
      <c r="AE398" s="250">
        <v>1.9675119000000002E-6</v>
      </c>
      <c r="AF398" s="250">
        <v>5.1651426000000002E-9</v>
      </c>
      <c r="AG398" s="78">
        <v>0.10368743</v>
      </c>
    </row>
    <row r="399" spans="2:129" s="85" customFormat="1" x14ac:dyDescent="0.15">
      <c r="B399" s="77" t="s">
        <v>136</v>
      </c>
      <c r="C399" s="99">
        <v>1</v>
      </c>
      <c r="D399" s="84" t="s">
        <v>38</v>
      </c>
      <c r="E399" s="248" t="s">
        <v>137</v>
      </c>
      <c r="F399" s="88">
        <f t="shared" si="95"/>
        <v>0.11369769020999999</v>
      </c>
      <c r="G399" s="88">
        <f t="shared" si="96"/>
        <v>4.6976230700000003E-3</v>
      </c>
      <c r="H399" s="88">
        <f t="shared" si="97"/>
        <v>7.3626473199999995E-3</v>
      </c>
      <c r="I399" s="88">
        <f t="shared" si="98"/>
        <v>9.6881981999999997E-4</v>
      </c>
      <c r="J399" s="248">
        <v>0.1006686</v>
      </c>
      <c r="K399" s="248">
        <v>6.8032570999999997E-3</v>
      </c>
      <c r="L399" s="248">
        <v>3.3892718999999999E-4</v>
      </c>
      <c r="M399" s="248">
        <v>1.1331030000000001E-3</v>
      </c>
      <c r="N399" s="248">
        <v>3.2810003000000002E-3</v>
      </c>
      <c r="O399" s="248">
        <v>2.8351976999999999E-4</v>
      </c>
      <c r="P399" s="248">
        <v>2.2046303E-4</v>
      </c>
      <c r="Q399" s="248">
        <v>1.1630133000000001E-4</v>
      </c>
      <c r="R399" s="248">
        <v>7.3445713999999997E-4</v>
      </c>
      <c r="S399" s="248">
        <v>0</v>
      </c>
      <c r="T399" s="248">
        <v>0</v>
      </c>
      <c r="U399" s="248">
        <v>1.1806135E-4</v>
      </c>
      <c r="V399" s="255"/>
      <c r="W399" s="89">
        <f t="shared" si="99"/>
        <v>0.74569333333333321</v>
      </c>
      <c r="X399" s="249">
        <v>4.2093116999999998</v>
      </c>
      <c r="Y399" s="249">
        <v>3.6244345999999998</v>
      </c>
      <c r="Z399" s="249">
        <v>0.33736967000000001</v>
      </c>
      <c r="AA399" s="249">
        <v>3.1389171999999998E-5</v>
      </c>
      <c r="AB399" s="249">
        <v>9.0460942000000003E-3</v>
      </c>
      <c r="AC399" s="249">
        <v>3.4286681999999998E-3</v>
      </c>
      <c r="AD399" s="249">
        <v>0.23500136999999999</v>
      </c>
      <c r="AE399" s="250">
        <v>9.1933487E-7</v>
      </c>
      <c r="AF399" s="250">
        <v>2.6586946999999999E-9</v>
      </c>
      <c r="AG399" s="78">
        <v>3.5281022000000002E-2</v>
      </c>
    </row>
    <row r="400" spans="2:129" s="85" customFormat="1" x14ac:dyDescent="0.15">
      <c r="B400" s="77" t="s">
        <v>138</v>
      </c>
      <c r="C400" s="75"/>
      <c r="D400" s="84" t="s">
        <v>38</v>
      </c>
      <c r="E400" s="248" t="s">
        <v>139</v>
      </c>
      <c r="F400" s="88">
        <f t="shared" si="95"/>
        <v>1.1345342360399999</v>
      </c>
      <c r="G400" s="88">
        <f t="shared" si="96"/>
        <v>7.45878663E-2</v>
      </c>
      <c r="H400" s="88">
        <f t="shared" si="97"/>
        <v>0.29466578300000001</v>
      </c>
      <c r="I400" s="88">
        <f t="shared" si="98"/>
        <v>2.0083276739999999E-2</v>
      </c>
      <c r="J400" s="248">
        <v>0.74519731</v>
      </c>
      <c r="K400" s="248">
        <v>0.27745463999999997</v>
      </c>
      <c r="L400" s="248">
        <v>1.1153889E-2</v>
      </c>
      <c r="M400" s="248">
        <v>4.2157443000000001E-3</v>
      </c>
      <c r="N400" s="248">
        <v>5.3337977000000002E-2</v>
      </c>
      <c r="O400" s="248">
        <v>1.7034145000000001E-2</v>
      </c>
      <c r="P400" s="248">
        <v>6.0572539999999998E-3</v>
      </c>
      <c r="Q400" s="248">
        <v>4.1249075999999999E-3</v>
      </c>
      <c r="R400" s="248">
        <v>7.3445713999999997E-4</v>
      </c>
      <c r="S400" s="248">
        <v>0</v>
      </c>
      <c r="T400" s="248">
        <v>0</v>
      </c>
      <c r="U400" s="248">
        <v>1.5223911999999999E-2</v>
      </c>
      <c r="V400" s="255"/>
      <c r="W400" s="89">
        <f t="shared" si="99"/>
        <v>5.5199800740740734</v>
      </c>
      <c r="X400" s="249">
        <v>106.28276</v>
      </c>
      <c r="Y400" s="249">
        <v>59.357149</v>
      </c>
      <c r="Z400" s="249">
        <v>34.520307000000003</v>
      </c>
      <c r="AA400" s="249">
        <v>5.6178241E-3</v>
      </c>
      <c r="AB400" s="249">
        <v>4.5668458000000003</v>
      </c>
      <c r="AC400" s="249">
        <v>2.2504472999999998</v>
      </c>
      <c r="AD400" s="249">
        <v>5.5823969</v>
      </c>
      <c r="AE400" s="250">
        <v>1.1141627000000001E-5</v>
      </c>
      <c r="AF400" s="250">
        <v>2.8019635999999999E-8</v>
      </c>
      <c r="AG400" s="78">
        <v>0.27293429000000002</v>
      </c>
    </row>
    <row r="401" spans="2:33" s="85" customFormat="1" x14ac:dyDescent="0.15">
      <c r="B401" s="77" t="s">
        <v>140</v>
      </c>
      <c r="C401" s="75"/>
      <c r="D401" s="84" t="s">
        <v>38</v>
      </c>
      <c r="E401" s="248" t="s">
        <v>141</v>
      </c>
      <c r="F401" s="88">
        <f t="shared" si="95"/>
        <v>0.15657641904</v>
      </c>
      <c r="G401" s="88">
        <f t="shared" si="96"/>
        <v>2.0442998140000002E-2</v>
      </c>
      <c r="H401" s="88">
        <f t="shared" si="97"/>
        <v>3.9768488460000001E-2</v>
      </c>
      <c r="I401" s="88">
        <f t="shared" si="98"/>
        <v>9.3538584400000013E-3</v>
      </c>
      <c r="J401" s="248">
        <v>8.7011073999999994E-2</v>
      </c>
      <c r="K401" s="248">
        <v>3.6572482000000003E-2</v>
      </c>
      <c r="L401" s="248">
        <v>2.3166673999999998E-3</v>
      </c>
      <c r="M401" s="248">
        <v>4.8955243999999995E-4</v>
      </c>
      <c r="N401" s="248">
        <v>1.4587153E-2</v>
      </c>
      <c r="O401" s="248">
        <v>5.3662926999999997E-3</v>
      </c>
      <c r="P401" s="248">
        <v>8.7933906000000001E-4</v>
      </c>
      <c r="Q401" s="248">
        <v>5.0834649000000001E-3</v>
      </c>
      <c r="R401" s="248">
        <v>7.3445713999999997E-4</v>
      </c>
      <c r="S401" s="248">
        <v>0</v>
      </c>
      <c r="T401" s="248">
        <v>0</v>
      </c>
      <c r="U401" s="248">
        <v>3.5359364000000001E-3</v>
      </c>
      <c r="V401" s="255"/>
      <c r="W401" s="89">
        <f t="shared" si="99"/>
        <v>0.64452647407407404</v>
      </c>
      <c r="X401" s="249">
        <v>8.0070090999999994</v>
      </c>
      <c r="Y401" s="249">
        <v>6.4909030999999997</v>
      </c>
      <c r="Z401" s="249">
        <v>0.45728429999999998</v>
      </c>
      <c r="AA401" s="249">
        <v>3.9482879E-4</v>
      </c>
      <c r="AB401" s="249">
        <v>0.84278531999999995</v>
      </c>
      <c r="AC401" s="249">
        <v>3.0498974000000002E-2</v>
      </c>
      <c r="AD401" s="249">
        <v>0.18514258</v>
      </c>
      <c r="AE401" s="250">
        <v>1.4228658E-6</v>
      </c>
      <c r="AF401" s="250">
        <v>3.7169957000000002E-9</v>
      </c>
      <c r="AG401" s="78">
        <v>3.3739383999999997E-2</v>
      </c>
    </row>
    <row r="402" spans="2:33" s="85" customFormat="1" x14ac:dyDescent="0.15">
      <c r="B402" s="101" t="s">
        <v>142</v>
      </c>
      <c r="C402" s="75"/>
      <c r="D402" s="84" t="s">
        <v>38</v>
      </c>
      <c r="E402" s="248" t="s">
        <v>143</v>
      </c>
      <c r="F402" s="88">
        <f t="shared" si="95"/>
        <v>6.494066041999999E-2</v>
      </c>
      <c r="G402" s="88">
        <f t="shared" si="96"/>
        <v>7.12561806E-3</v>
      </c>
      <c r="H402" s="88">
        <f t="shared" si="97"/>
        <v>2.613544537E-2</v>
      </c>
      <c r="I402" s="88">
        <f t="shared" si="98"/>
        <v>1.9043009899999998E-3</v>
      </c>
      <c r="J402" s="248">
        <v>2.9775296E-2</v>
      </c>
      <c r="K402" s="248">
        <v>2.4649300999999998E-2</v>
      </c>
      <c r="L402" s="248">
        <v>1.1240276000000001E-3</v>
      </c>
      <c r="M402" s="248">
        <v>7.0531575999999998E-4</v>
      </c>
      <c r="N402" s="248">
        <v>5.2398159E-3</v>
      </c>
      <c r="O402" s="248">
        <v>1.1804864E-3</v>
      </c>
      <c r="P402" s="248">
        <v>3.6211677000000001E-4</v>
      </c>
      <c r="Q402" s="248">
        <v>5.337222E-4</v>
      </c>
      <c r="R402" s="248">
        <v>7.3445713999999997E-4</v>
      </c>
      <c r="S402" s="248">
        <v>0</v>
      </c>
      <c r="T402" s="248">
        <v>0</v>
      </c>
      <c r="U402" s="248">
        <v>6.3612165000000002E-4</v>
      </c>
      <c r="V402" s="255"/>
      <c r="W402" s="89">
        <f t="shared" si="99"/>
        <v>0.22055774814814813</v>
      </c>
      <c r="X402" s="249">
        <v>28.640996000000001</v>
      </c>
      <c r="Y402" s="249">
        <v>28.448985</v>
      </c>
      <c r="Z402" s="249">
        <v>0.11627962999999999</v>
      </c>
      <c r="AA402" s="249">
        <v>1.5164673999999999E-4</v>
      </c>
      <c r="AB402" s="249">
        <v>2.3788546000000001E-2</v>
      </c>
      <c r="AC402" s="249">
        <v>7.2286064000000004E-3</v>
      </c>
      <c r="AD402" s="249">
        <v>4.4562227000000003E-2</v>
      </c>
      <c r="AE402" s="250">
        <v>6.9628089000000004E-7</v>
      </c>
      <c r="AF402" s="250">
        <v>1.4509242999999999E-9</v>
      </c>
      <c r="AG402" s="78">
        <v>0.27070244999999998</v>
      </c>
    </row>
    <row r="403" spans="2:33" s="85" customFormat="1" x14ac:dyDescent="0.15">
      <c r="B403" s="101" t="s">
        <v>144</v>
      </c>
      <c r="C403" s="75"/>
      <c r="D403" s="84" t="s">
        <v>38</v>
      </c>
      <c r="E403" s="248" t="s">
        <v>145</v>
      </c>
      <c r="F403" s="88">
        <f t="shared" si="95"/>
        <v>0.66131710933999999</v>
      </c>
      <c r="G403" s="88">
        <f t="shared" si="96"/>
        <v>0.1015785063</v>
      </c>
      <c r="H403" s="88">
        <f t="shared" si="97"/>
        <v>0.16488825679999999</v>
      </c>
      <c r="I403" s="88">
        <f t="shared" si="98"/>
        <v>1.986786624E-2</v>
      </c>
      <c r="J403" s="248">
        <v>0.37498248000000001</v>
      </c>
      <c r="K403" s="248">
        <v>0.15286928999999999</v>
      </c>
      <c r="L403" s="248">
        <v>1.0335965000000001E-2</v>
      </c>
      <c r="M403" s="248">
        <v>2.7410173000000002E-3</v>
      </c>
      <c r="N403" s="248">
        <v>8.5478794999999996E-2</v>
      </c>
      <c r="O403" s="248">
        <v>1.3358694000000001E-2</v>
      </c>
      <c r="P403" s="248">
        <v>1.6830018E-3</v>
      </c>
      <c r="Q403" s="248">
        <v>1.4976794E-2</v>
      </c>
      <c r="R403" s="248">
        <v>7.3445713999999997E-4</v>
      </c>
      <c r="S403" s="248">
        <v>0</v>
      </c>
      <c r="T403" s="248">
        <v>0</v>
      </c>
      <c r="U403" s="248">
        <v>4.1566151000000003E-3</v>
      </c>
      <c r="V403" s="255"/>
      <c r="W403" s="89">
        <f t="shared" si="99"/>
        <v>2.7776479999999997</v>
      </c>
      <c r="X403" s="249">
        <v>63.276119000000001</v>
      </c>
      <c r="Y403" s="249">
        <v>59.181747000000001</v>
      </c>
      <c r="Z403" s="249">
        <v>2.6788056999999998</v>
      </c>
      <c r="AA403" s="249">
        <v>8.5974941000000003E-4</v>
      </c>
      <c r="AB403" s="249">
        <v>0.56523449999999997</v>
      </c>
      <c r="AC403" s="249">
        <v>0.15575901</v>
      </c>
      <c r="AD403" s="249">
        <v>0.69371329999999998</v>
      </c>
      <c r="AE403" s="250">
        <v>6.3824465999999997E-6</v>
      </c>
      <c r="AF403" s="250">
        <v>1.6413683999999999E-8</v>
      </c>
      <c r="AG403" s="78">
        <v>0.48301092000000001</v>
      </c>
    </row>
    <row r="404" spans="2:33" s="85" customFormat="1" x14ac:dyDescent="0.15">
      <c r="B404" s="77" t="s">
        <v>146</v>
      </c>
      <c r="C404" s="75"/>
      <c r="D404" s="84" t="s">
        <v>38</v>
      </c>
      <c r="E404" s="248" t="s">
        <v>147</v>
      </c>
      <c r="F404" s="88">
        <f t="shared" si="95"/>
        <v>0.35628313594299998</v>
      </c>
      <c r="G404" s="88">
        <f t="shared" si="96"/>
        <v>5.3986862199999999E-2</v>
      </c>
      <c r="H404" s="88">
        <f t="shared" si="97"/>
        <v>0.14123285290000001</v>
      </c>
      <c r="I404" s="88">
        <f t="shared" si="98"/>
        <v>3.2896290842999998E-2</v>
      </c>
      <c r="J404" s="248">
        <v>0.12816712999999999</v>
      </c>
      <c r="K404" s="248">
        <v>0.13343078999999999</v>
      </c>
      <c r="L404" s="248">
        <v>5.5344421000000001E-3</v>
      </c>
      <c r="M404" s="248">
        <v>1.0558752E-3</v>
      </c>
      <c r="N404" s="248">
        <v>3.9339759000000002E-2</v>
      </c>
      <c r="O404" s="248">
        <v>1.3591228E-2</v>
      </c>
      <c r="P404" s="248">
        <v>2.2676208E-3</v>
      </c>
      <c r="Q404" s="248">
        <v>2.4466769999999999E-2</v>
      </c>
      <c r="R404" s="248">
        <v>1.2118543E-5</v>
      </c>
      <c r="S404" s="248">
        <v>0</v>
      </c>
      <c r="T404" s="248">
        <v>0</v>
      </c>
      <c r="U404" s="248">
        <v>8.4174022999999997E-3</v>
      </c>
      <c r="V404" s="255"/>
      <c r="W404" s="89">
        <f t="shared" si="99"/>
        <v>0.94938614814814803</v>
      </c>
      <c r="X404" s="249">
        <v>21.875976000000001</v>
      </c>
      <c r="Y404" s="249">
        <v>18.301252999999999</v>
      </c>
      <c r="Z404" s="249">
        <v>1.5879846</v>
      </c>
      <c r="AA404" s="249">
        <v>1.0953121E-3</v>
      </c>
      <c r="AB404" s="249">
        <v>1.2647866999999999</v>
      </c>
      <c r="AC404" s="249">
        <v>0.10858109000000001</v>
      </c>
      <c r="AD404" s="249">
        <v>0.61227491999999994</v>
      </c>
      <c r="AE404" s="250">
        <v>3.8780042999999999E-6</v>
      </c>
      <c r="AF404" s="250">
        <v>7.9476415999999993E-9</v>
      </c>
      <c r="AG404" s="78">
        <v>0.12736413999999999</v>
      </c>
    </row>
    <row r="405" spans="2:33" s="85" customFormat="1" x14ac:dyDescent="0.15">
      <c r="B405" s="77" t="s">
        <v>148</v>
      </c>
      <c r="C405" s="75"/>
      <c r="D405" s="84" t="s">
        <v>38</v>
      </c>
      <c r="E405" s="248" t="s">
        <v>149</v>
      </c>
      <c r="F405" s="88">
        <f t="shared" si="95"/>
        <v>1.5206280090340001E-3</v>
      </c>
      <c r="G405" s="88">
        <f t="shared" si="96"/>
        <v>2.3041768259999997E-4</v>
      </c>
      <c r="H405" s="88">
        <f t="shared" si="97"/>
        <v>6.0278640809999999E-4</v>
      </c>
      <c r="I405" s="88">
        <f t="shared" si="98"/>
        <v>1.4040243833400001E-4</v>
      </c>
      <c r="J405" s="248">
        <v>5.4702148E-4</v>
      </c>
      <c r="K405" s="248">
        <v>5.6948695000000001E-4</v>
      </c>
      <c r="L405" s="248">
        <v>2.3621178999999999E-5</v>
      </c>
      <c r="M405" s="248">
        <v>4.5065096000000001E-6</v>
      </c>
      <c r="N405" s="248">
        <v>1.6790336999999999E-4</v>
      </c>
      <c r="O405" s="248">
        <v>5.8007802999999999E-5</v>
      </c>
      <c r="P405" s="248">
        <v>9.6782790999999993E-6</v>
      </c>
      <c r="Q405" s="248">
        <v>1.0442497E-4</v>
      </c>
      <c r="R405" s="248">
        <v>5.1722333999999999E-8</v>
      </c>
      <c r="S405" s="248">
        <v>0</v>
      </c>
      <c r="T405" s="248">
        <v>0</v>
      </c>
      <c r="U405" s="248">
        <v>3.5925746E-5</v>
      </c>
      <c r="V405" s="255"/>
      <c r="W405" s="89">
        <f t="shared" si="99"/>
        <v>4.0520109629629628E-3</v>
      </c>
      <c r="X405" s="249">
        <v>9.3367374000000003E-2</v>
      </c>
      <c r="Y405" s="249">
        <v>7.8110341999999999E-2</v>
      </c>
      <c r="Z405" s="249">
        <v>6.7775696999999996E-3</v>
      </c>
      <c r="AA405" s="249">
        <v>4.6748275999999999E-6</v>
      </c>
      <c r="AB405" s="249">
        <v>5.3981506000000002E-3</v>
      </c>
      <c r="AC405" s="249">
        <v>4.6342760000000002E-4</v>
      </c>
      <c r="AD405" s="249">
        <v>2.6132092000000001E-3</v>
      </c>
      <c r="AE405" s="250">
        <v>1.6551448000000001E-8</v>
      </c>
      <c r="AF405" s="250">
        <v>3.3920792000000002E-11</v>
      </c>
      <c r="AG405" s="78">
        <v>5.4359426000000005E-4</v>
      </c>
    </row>
    <row r="406" spans="2:33" s="85" customFormat="1" x14ac:dyDescent="0.15">
      <c r="B406" s="77" t="s">
        <v>3318</v>
      </c>
      <c r="C406" s="75"/>
      <c r="D406" s="84" t="s">
        <v>38</v>
      </c>
      <c r="E406" s="201" t="s">
        <v>3319</v>
      </c>
      <c r="F406" s="202">
        <f t="shared" si="95"/>
        <v>0.17425980631999999</v>
      </c>
      <c r="G406" s="202">
        <f t="shared" si="96"/>
        <v>3.912834976E-2</v>
      </c>
      <c r="H406" s="202">
        <f t="shared" si="97"/>
        <v>4.4741640159999999E-2</v>
      </c>
      <c r="I406" s="202">
        <f t="shared" si="98"/>
        <v>1.1171369399999999E-2</v>
      </c>
      <c r="J406" s="201">
        <v>7.9218446999999997E-2</v>
      </c>
      <c r="K406" s="201">
        <v>4.1188061999999998E-2</v>
      </c>
      <c r="L406" s="201">
        <v>2.8550678E-3</v>
      </c>
      <c r="M406" s="201">
        <v>8.0938886E-4</v>
      </c>
      <c r="N406" s="201">
        <v>3.4018789000000001E-2</v>
      </c>
      <c r="O406" s="201">
        <v>4.3001719000000001E-3</v>
      </c>
      <c r="P406" s="201">
        <v>6.9851036000000003E-4</v>
      </c>
      <c r="Q406" s="201">
        <v>4.0783712E-3</v>
      </c>
      <c r="R406" s="201">
        <v>0</v>
      </c>
      <c r="S406" s="201">
        <v>0</v>
      </c>
      <c r="T406" s="201">
        <v>0</v>
      </c>
      <c r="U406" s="201">
        <v>7.0929981999999997E-3</v>
      </c>
      <c r="V406" s="255"/>
      <c r="W406" s="246">
        <f t="shared" si="99"/>
        <v>0.58680331111111106</v>
      </c>
      <c r="X406" s="191">
        <v>14.394111000000001</v>
      </c>
      <c r="Y406" s="191">
        <v>12.789137</v>
      </c>
      <c r="Z406" s="191">
        <v>0.90811794000000001</v>
      </c>
      <c r="AA406" s="191">
        <v>8.9258404000000003E-4</v>
      </c>
      <c r="AB406" s="191">
        <v>0.24552466000000001</v>
      </c>
      <c r="AC406" s="191">
        <v>5.8777634000000002E-2</v>
      </c>
      <c r="AD406" s="191">
        <v>0.39166149</v>
      </c>
      <c r="AE406" s="76">
        <v>1.7936611E-6</v>
      </c>
      <c r="AF406" s="76">
        <v>3.5495377999999998E-9</v>
      </c>
      <c r="AG406" s="20">
        <v>8.8911738000000004E-2</v>
      </c>
    </row>
    <row r="407" spans="2:33" s="85" customFormat="1" x14ac:dyDescent="0.15">
      <c r="B407" s="77" t="s">
        <v>3320</v>
      </c>
      <c r="C407" s="75"/>
      <c r="D407" s="84" t="s">
        <v>38</v>
      </c>
      <c r="E407" s="201" t="s">
        <v>3321</v>
      </c>
      <c r="F407" s="202">
        <f t="shared" si="95"/>
        <v>0.47564502850000001</v>
      </c>
      <c r="G407" s="202">
        <f t="shared" si="96"/>
        <v>6.6403313800000002E-2</v>
      </c>
      <c r="H407" s="202">
        <f t="shared" si="97"/>
        <v>0.16850697720000002</v>
      </c>
      <c r="I407" s="202">
        <f t="shared" si="98"/>
        <v>2.81524275E-2</v>
      </c>
      <c r="J407" s="201">
        <v>0.21258231</v>
      </c>
      <c r="K407" s="201">
        <v>0.1593937</v>
      </c>
      <c r="L407" s="201">
        <v>6.5945159000000003E-3</v>
      </c>
      <c r="M407" s="201">
        <v>1.3704048E-3</v>
      </c>
      <c r="N407" s="201">
        <v>5.1509850000000003E-2</v>
      </c>
      <c r="O407" s="201">
        <v>1.3523059E-2</v>
      </c>
      <c r="P407" s="201">
        <v>2.5187613000000001E-3</v>
      </c>
      <c r="Q407" s="201">
        <v>2.0930210000000001E-2</v>
      </c>
      <c r="R407" s="201">
        <v>0</v>
      </c>
      <c r="S407" s="201">
        <v>0</v>
      </c>
      <c r="T407" s="201">
        <v>0</v>
      </c>
      <c r="U407" s="201">
        <v>7.2222175000000001E-3</v>
      </c>
      <c r="V407" s="255"/>
      <c r="W407" s="246">
        <f t="shared" si="99"/>
        <v>1.5746837777777776</v>
      </c>
      <c r="X407" s="191">
        <v>25.844121999999999</v>
      </c>
      <c r="Y407" s="191">
        <v>22.768059999999998</v>
      </c>
      <c r="Z407" s="191">
        <v>1.2168759</v>
      </c>
      <c r="AA407" s="191">
        <v>1.3010845E-3</v>
      </c>
      <c r="AB407" s="191">
        <v>1.1665783000000001</v>
      </c>
      <c r="AC407" s="191">
        <v>8.6831447000000006E-2</v>
      </c>
      <c r="AD407" s="191">
        <v>0.60447561999999999</v>
      </c>
      <c r="AE407" s="76">
        <v>4.4988435999999998E-6</v>
      </c>
      <c r="AF407" s="76">
        <v>7.8235242E-9</v>
      </c>
      <c r="AG407" s="20">
        <v>0.15019115999999999</v>
      </c>
    </row>
    <row r="408" spans="2:33" s="85" customFormat="1" x14ac:dyDescent="0.15">
      <c r="B408" s="77" t="s">
        <v>3322</v>
      </c>
      <c r="C408" s="75"/>
      <c r="D408" s="84" t="s">
        <v>38</v>
      </c>
      <c r="E408" s="201" t="s">
        <v>3323</v>
      </c>
      <c r="F408" s="202">
        <f t="shared" si="95"/>
        <v>0.77613160432000006</v>
      </c>
      <c r="G408" s="202">
        <f t="shared" si="96"/>
        <v>0.25158858672000001</v>
      </c>
      <c r="H408" s="202">
        <f t="shared" si="97"/>
        <v>8.61163286E-2</v>
      </c>
      <c r="I408" s="202">
        <f t="shared" si="98"/>
        <v>0.294515109</v>
      </c>
      <c r="J408" s="201">
        <v>0.14391158000000001</v>
      </c>
      <c r="K408" s="201">
        <v>8.0827315999999996E-2</v>
      </c>
      <c r="L408" s="201">
        <v>3.1476682999999998E-3</v>
      </c>
      <c r="M408" s="201">
        <v>8.0346672000000002E-4</v>
      </c>
      <c r="N408" s="201">
        <v>3.9744259999999997E-2</v>
      </c>
      <c r="O408" s="201">
        <v>0.21104086</v>
      </c>
      <c r="P408" s="201">
        <v>2.1413443E-3</v>
      </c>
      <c r="Q408" s="201">
        <v>0.28311588999999998</v>
      </c>
      <c r="R408" s="201">
        <v>0</v>
      </c>
      <c r="S408" s="201">
        <v>0</v>
      </c>
      <c r="T408" s="201">
        <v>0</v>
      </c>
      <c r="U408" s="201">
        <v>1.1399219E-2</v>
      </c>
      <c r="V408" s="255"/>
      <c r="W408" s="246">
        <f t="shared" si="99"/>
        <v>1.0660117037037038</v>
      </c>
      <c r="X408" s="191">
        <v>16.776333999999999</v>
      </c>
      <c r="Y408" s="191">
        <v>14.759798</v>
      </c>
      <c r="Z408" s="191">
        <v>1.1769698</v>
      </c>
      <c r="AA408" s="191">
        <v>9.5800031000000004E-4</v>
      </c>
      <c r="AB408" s="191">
        <v>0.29053614</v>
      </c>
      <c r="AC408" s="191">
        <v>8.4820849000000004E-2</v>
      </c>
      <c r="AD408" s="191">
        <v>0.46325114000000001</v>
      </c>
      <c r="AE408" s="76">
        <v>3.4728327000000001E-6</v>
      </c>
      <c r="AF408" s="76">
        <v>6.1657565999999998E-9</v>
      </c>
      <c r="AG408" s="20">
        <v>0.10751847</v>
      </c>
    </row>
    <row r="409" spans="2:33" s="85" customFormat="1" x14ac:dyDescent="0.15">
      <c r="B409" s="77" t="s">
        <v>3324</v>
      </c>
      <c r="C409" s="75"/>
      <c r="D409" s="84" t="s">
        <v>38</v>
      </c>
      <c r="E409" s="201" t="s">
        <v>3325</v>
      </c>
      <c r="F409" s="202">
        <f t="shared" si="95"/>
        <v>0.68704982448000007</v>
      </c>
      <c r="G409" s="202">
        <f t="shared" si="96"/>
        <v>0.24543433447999999</v>
      </c>
      <c r="H409" s="202">
        <f t="shared" si="97"/>
        <v>5.2453430199999998E-2</v>
      </c>
      <c r="I409" s="202">
        <f t="shared" si="98"/>
        <v>0.30717895379999999</v>
      </c>
      <c r="J409" s="201">
        <v>8.1983106E-2</v>
      </c>
      <c r="K409" s="201">
        <v>4.9255098999999997E-2</v>
      </c>
      <c r="L409" s="201">
        <v>1.4730434E-3</v>
      </c>
      <c r="M409" s="201">
        <v>4.6958447999999997E-4</v>
      </c>
      <c r="N409" s="201">
        <v>1.883874E-2</v>
      </c>
      <c r="O409" s="201">
        <v>0.22612600999999999</v>
      </c>
      <c r="P409" s="201">
        <v>1.7252878000000001E-3</v>
      </c>
      <c r="Q409" s="201">
        <v>0.30438049</v>
      </c>
      <c r="R409" s="201">
        <v>0</v>
      </c>
      <c r="S409" s="201">
        <v>0</v>
      </c>
      <c r="T409" s="201">
        <v>0</v>
      </c>
      <c r="U409" s="201">
        <v>2.7984638E-3</v>
      </c>
      <c r="V409" s="255"/>
      <c r="W409" s="246">
        <f t="shared" si="99"/>
        <v>0.60728226666666663</v>
      </c>
      <c r="X409" s="191">
        <v>8.1992743000000008</v>
      </c>
      <c r="Y409" s="191">
        <v>7.6282506999999997</v>
      </c>
      <c r="Z409" s="191">
        <v>0.31914891000000001</v>
      </c>
      <c r="AA409" s="191">
        <v>3.1981829999999997E-4</v>
      </c>
      <c r="AB409" s="191">
        <v>8.5735178999999995E-2</v>
      </c>
      <c r="AC409" s="191">
        <v>2.3723233999999999E-2</v>
      </c>
      <c r="AD409" s="191">
        <v>0.14209649999999999</v>
      </c>
      <c r="AE409" s="76">
        <v>2.2179614999999999E-6</v>
      </c>
      <c r="AF409" s="76">
        <v>3.4180135000000002E-9</v>
      </c>
      <c r="AG409" s="20">
        <v>6.0895721E-2</v>
      </c>
    </row>
    <row r="410" spans="2:33" s="85" customFormat="1" x14ac:dyDescent="0.15">
      <c r="B410" s="77" t="s">
        <v>3326</v>
      </c>
      <c r="C410" s="75"/>
      <c r="D410" s="84" t="s">
        <v>38</v>
      </c>
      <c r="E410" s="201" t="s">
        <v>3327</v>
      </c>
      <c r="F410" s="202">
        <f t="shared" si="95"/>
        <v>1.07892282981</v>
      </c>
      <c r="G410" s="202">
        <f t="shared" si="96"/>
        <v>0.36847514811000004</v>
      </c>
      <c r="H410" s="202">
        <f t="shared" si="97"/>
        <v>0.10226554030000001</v>
      </c>
      <c r="I410" s="202">
        <f t="shared" si="98"/>
        <v>0.45578619139999998</v>
      </c>
      <c r="J410" s="201">
        <v>0.15239595</v>
      </c>
      <c r="K410" s="201">
        <v>9.6607227000000004E-2</v>
      </c>
      <c r="L410" s="201">
        <v>3.0014722999999999E-3</v>
      </c>
      <c r="M410" s="201">
        <v>8.8335710999999997E-4</v>
      </c>
      <c r="N410" s="201">
        <v>3.2321781000000001E-2</v>
      </c>
      <c r="O410" s="201">
        <v>0.33527001000000001</v>
      </c>
      <c r="P410" s="201">
        <v>2.6568410000000001E-3</v>
      </c>
      <c r="Q410" s="201">
        <v>0.45128360000000001</v>
      </c>
      <c r="R410" s="201">
        <v>0</v>
      </c>
      <c r="S410" s="201">
        <v>0</v>
      </c>
      <c r="T410" s="201">
        <v>0</v>
      </c>
      <c r="U410" s="201">
        <v>4.5025914000000004E-3</v>
      </c>
      <c r="V410" s="255"/>
      <c r="W410" s="246">
        <f t="shared" si="99"/>
        <v>1.1288588888888889</v>
      </c>
      <c r="X410" s="191">
        <v>16.318771999999999</v>
      </c>
      <c r="Y410" s="191">
        <v>15.326696999999999</v>
      </c>
      <c r="Z410" s="191">
        <v>0.56012687999999999</v>
      </c>
      <c r="AA410" s="191">
        <v>5.9933657999999997E-4</v>
      </c>
      <c r="AB410" s="191">
        <v>0.14370136</v>
      </c>
      <c r="AC410" s="191">
        <v>4.1242147999999999E-2</v>
      </c>
      <c r="AD410" s="191">
        <v>0.24640521000000001</v>
      </c>
      <c r="AE410" s="76">
        <v>3.9137975000000004E-6</v>
      </c>
      <c r="AF410" s="76">
        <v>6.4874820000000002E-9</v>
      </c>
      <c r="AG410" s="20">
        <v>0.12513816999999999</v>
      </c>
    </row>
    <row r="411" spans="2:33" s="85" customFormat="1" x14ac:dyDescent="0.15">
      <c r="B411" s="77" t="s">
        <v>3328</v>
      </c>
      <c r="C411" s="75"/>
      <c r="D411" s="84" t="s">
        <v>38</v>
      </c>
      <c r="E411" s="201" t="s">
        <v>3329</v>
      </c>
      <c r="F411" s="202">
        <f t="shared" si="95"/>
        <v>0.31932308039999996</v>
      </c>
      <c r="G411" s="202">
        <f t="shared" si="96"/>
        <v>8.9552038400000006E-2</v>
      </c>
      <c r="H411" s="202">
        <f t="shared" si="97"/>
        <v>6.8327197599999986E-2</v>
      </c>
      <c r="I411" s="202">
        <f t="shared" si="98"/>
        <v>8.3799001399999989E-2</v>
      </c>
      <c r="J411" s="201">
        <v>7.7644843000000005E-2</v>
      </c>
      <c r="K411" s="201">
        <v>6.5115497999999994E-2</v>
      </c>
      <c r="L411" s="201">
        <v>2.1228376E-3</v>
      </c>
      <c r="M411" s="201">
        <v>3.9359239999999998E-4</v>
      </c>
      <c r="N411" s="201">
        <v>3.0119865999999999E-2</v>
      </c>
      <c r="O411" s="201">
        <v>5.903858E-2</v>
      </c>
      <c r="P411" s="201">
        <v>1.0888619999999999E-3</v>
      </c>
      <c r="Q411" s="201">
        <v>8.1491313999999995E-2</v>
      </c>
      <c r="R411" s="201">
        <v>0</v>
      </c>
      <c r="S411" s="201">
        <v>0</v>
      </c>
      <c r="T411" s="201">
        <v>0</v>
      </c>
      <c r="U411" s="201">
        <v>2.3076873999999998E-3</v>
      </c>
      <c r="V411" s="255"/>
      <c r="W411" s="246">
        <f t="shared" si="99"/>
        <v>0.57514698518518514</v>
      </c>
      <c r="X411" s="191">
        <v>11.779731</v>
      </c>
      <c r="Y411" s="191">
        <v>9.7848428999999992</v>
      </c>
      <c r="Z411" s="191">
        <v>1.2276978000000001</v>
      </c>
      <c r="AA411" s="191">
        <v>8.8210415999999999E-4</v>
      </c>
      <c r="AB411" s="191">
        <v>0.23378135</v>
      </c>
      <c r="AC411" s="191">
        <v>8.8497690000000004E-2</v>
      </c>
      <c r="AD411" s="191">
        <v>0.44402873999999998</v>
      </c>
      <c r="AE411" s="76">
        <v>2.2664389000000001E-6</v>
      </c>
      <c r="AF411" s="76">
        <v>3.8999688000000002E-9</v>
      </c>
      <c r="AG411" s="20">
        <v>6.5983365000000002E-2</v>
      </c>
    </row>
    <row r="412" spans="2:33" s="85" customFormat="1" x14ac:dyDescent="0.15">
      <c r="B412" s="77" t="s">
        <v>3330</v>
      </c>
      <c r="C412" s="75"/>
      <c r="D412" s="84" t="s">
        <v>38</v>
      </c>
      <c r="E412" s="201" t="s">
        <v>3331</v>
      </c>
      <c r="F412" s="202">
        <f t="shared" si="95"/>
        <v>0.44158245322</v>
      </c>
      <c r="G412" s="202">
        <f t="shared" si="96"/>
        <v>0.12884502932</v>
      </c>
      <c r="H412" s="202">
        <f t="shared" si="97"/>
        <v>9.1718498999999995E-2</v>
      </c>
      <c r="I412" s="202">
        <f t="shared" si="98"/>
        <v>0.15129956390000002</v>
      </c>
      <c r="J412" s="201">
        <v>6.9719360999999994E-2</v>
      </c>
      <c r="K412" s="201">
        <v>8.7341595999999994E-2</v>
      </c>
      <c r="L412" s="201">
        <v>2.8496083000000001E-3</v>
      </c>
      <c r="M412" s="201">
        <v>5.6703932E-4</v>
      </c>
      <c r="N412" s="201">
        <v>2.1828489999999999E-2</v>
      </c>
      <c r="O412" s="201">
        <v>0.1064495</v>
      </c>
      <c r="P412" s="201">
        <v>1.5272947E-3</v>
      </c>
      <c r="Q412" s="201">
        <v>0.14845494000000001</v>
      </c>
      <c r="R412" s="201">
        <v>0</v>
      </c>
      <c r="S412" s="201">
        <v>0</v>
      </c>
      <c r="T412" s="201">
        <v>0</v>
      </c>
      <c r="U412" s="201">
        <v>2.8446239E-3</v>
      </c>
      <c r="V412" s="255"/>
      <c r="W412" s="246">
        <f t="shared" si="99"/>
        <v>0.51643971111111098</v>
      </c>
      <c r="X412" s="191">
        <v>11.404921</v>
      </c>
      <c r="Y412" s="191">
        <v>10.445162</v>
      </c>
      <c r="Z412" s="191">
        <v>0.44668567999999997</v>
      </c>
      <c r="AA412" s="191">
        <v>4.7686206999999998E-4</v>
      </c>
      <c r="AB412" s="191">
        <v>0.23969625</v>
      </c>
      <c r="AC412" s="191">
        <v>3.1920984999999999E-2</v>
      </c>
      <c r="AD412" s="191">
        <v>0.24097996999999999</v>
      </c>
      <c r="AE412" s="76">
        <v>2.5511426E-6</v>
      </c>
      <c r="AF412" s="76">
        <v>4.3663861999999999E-9</v>
      </c>
      <c r="AG412" s="20">
        <v>8.6220185000000005E-2</v>
      </c>
    </row>
    <row r="413" spans="2:33" s="85" customFormat="1" x14ac:dyDescent="0.15">
      <c r="B413" s="77" t="s">
        <v>3332</v>
      </c>
      <c r="C413" s="75"/>
      <c r="D413" s="84" t="s">
        <v>38</v>
      </c>
      <c r="E413" s="201" t="s">
        <v>3333</v>
      </c>
      <c r="F413" s="202">
        <f t="shared" si="95"/>
        <v>0.36408872347999999</v>
      </c>
      <c r="G413" s="202">
        <f t="shared" si="96"/>
        <v>3.7657466600000002E-2</v>
      </c>
      <c r="H413" s="202">
        <f t="shared" si="97"/>
        <v>7.0090093780000001E-2</v>
      </c>
      <c r="I413" s="202">
        <f t="shared" si="98"/>
        <v>7.6898530999999996E-3</v>
      </c>
      <c r="J413" s="201">
        <v>0.24865130999999999</v>
      </c>
      <c r="K413" s="201">
        <v>6.6829587999999995E-2</v>
      </c>
      <c r="L413" s="201">
        <v>2.4801160000000001E-3</v>
      </c>
      <c r="M413" s="201">
        <v>1.2586813999999999E-3</v>
      </c>
      <c r="N413" s="201">
        <v>3.0410237999999999E-2</v>
      </c>
      <c r="O413" s="201">
        <v>5.9885472000000004E-3</v>
      </c>
      <c r="P413" s="201">
        <v>7.8038977999999996E-4</v>
      </c>
      <c r="Q413" s="201">
        <v>5.9672123000000001E-3</v>
      </c>
      <c r="R413" s="201">
        <v>0</v>
      </c>
      <c r="S413" s="201">
        <v>0</v>
      </c>
      <c r="T413" s="201">
        <v>0</v>
      </c>
      <c r="U413" s="201">
        <v>1.7226407999999999E-3</v>
      </c>
      <c r="V413" s="255"/>
      <c r="W413" s="246">
        <f t="shared" si="99"/>
        <v>1.8418615555555553</v>
      </c>
      <c r="X413" s="191">
        <v>43.004956999999997</v>
      </c>
      <c r="Y413" s="191">
        <v>41.598256999999997</v>
      </c>
      <c r="Z413" s="191">
        <v>0.91641764000000003</v>
      </c>
      <c r="AA413" s="191">
        <v>3.7276532000000002E-4</v>
      </c>
      <c r="AB413" s="191">
        <v>0.17490697999999999</v>
      </c>
      <c r="AC413" s="191">
        <v>4.5751335999999997E-2</v>
      </c>
      <c r="AD413" s="191">
        <v>0.26925083999999999</v>
      </c>
      <c r="AE413" s="76">
        <v>3.6783264000000001E-6</v>
      </c>
      <c r="AF413" s="76">
        <v>8.8269280000000004E-9</v>
      </c>
      <c r="AG413" s="20">
        <v>0.35123989999999999</v>
      </c>
    </row>
    <row r="414" spans="2:33" s="85" customFormat="1" x14ac:dyDescent="0.15">
      <c r="B414" s="77" t="s">
        <v>3334</v>
      </c>
      <c r="C414" s="75"/>
      <c r="D414" s="84" t="s">
        <v>38</v>
      </c>
      <c r="E414" s="201" t="s">
        <v>3335</v>
      </c>
      <c r="F414" s="202">
        <f t="shared" si="95"/>
        <v>0.38722961721999999</v>
      </c>
      <c r="G414" s="202">
        <f t="shared" si="96"/>
        <v>3.9751760800000001E-2</v>
      </c>
      <c r="H414" s="202">
        <f t="shared" si="97"/>
        <v>9.7430945019999993E-2</v>
      </c>
      <c r="I414" s="202">
        <f t="shared" si="98"/>
        <v>7.7994314E-3</v>
      </c>
      <c r="J414" s="201">
        <v>0.24224747999999999</v>
      </c>
      <c r="K414" s="201">
        <v>9.3870571E-2</v>
      </c>
      <c r="L414" s="201">
        <v>2.5700836000000001E-3</v>
      </c>
      <c r="M414" s="201">
        <v>1.3082396000000001E-3</v>
      </c>
      <c r="N414" s="201">
        <v>3.2654632000000003E-2</v>
      </c>
      <c r="O414" s="201">
        <v>5.7888892000000003E-3</v>
      </c>
      <c r="P414" s="201">
        <v>9.9029042000000006E-4</v>
      </c>
      <c r="Q414" s="201">
        <v>5.9264167999999997E-3</v>
      </c>
      <c r="R414" s="201">
        <v>0</v>
      </c>
      <c r="S414" s="201">
        <v>0</v>
      </c>
      <c r="T414" s="201">
        <v>0</v>
      </c>
      <c r="U414" s="201">
        <v>1.8730146000000001E-3</v>
      </c>
      <c r="V414" s="255"/>
      <c r="W414" s="246">
        <f t="shared" si="99"/>
        <v>1.7944257777777777</v>
      </c>
      <c r="X414" s="191">
        <v>40.469777999999998</v>
      </c>
      <c r="Y414" s="191">
        <v>39.755803</v>
      </c>
      <c r="Z414" s="191">
        <v>0.34768352000000002</v>
      </c>
      <c r="AA414" s="191">
        <v>4.5536747E-4</v>
      </c>
      <c r="AB414" s="191">
        <v>0.14468363000000001</v>
      </c>
      <c r="AC414" s="191">
        <v>2.5038072000000001E-2</v>
      </c>
      <c r="AD414" s="191">
        <v>0.19611426000000001</v>
      </c>
      <c r="AE414" s="76">
        <v>4.1011544000000004E-6</v>
      </c>
      <c r="AF414" s="76">
        <v>9.2062451000000002E-9</v>
      </c>
      <c r="AG414" s="20">
        <v>0.33906017999999999</v>
      </c>
    </row>
    <row r="415" spans="2:33" s="85" customFormat="1" x14ac:dyDescent="0.15">
      <c r="B415" s="77" t="s">
        <v>3336</v>
      </c>
      <c r="C415" s="75"/>
      <c r="D415" s="84" t="s">
        <v>38</v>
      </c>
      <c r="E415" s="201" t="s">
        <v>3337</v>
      </c>
      <c r="F415" s="202">
        <f t="shared" si="95"/>
        <v>0.41840146420000002</v>
      </c>
      <c r="G415" s="202">
        <f t="shared" si="96"/>
        <v>4.6923824900000008E-2</v>
      </c>
      <c r="H415" s="202">
        <f t="shared" si="97"/>
        <v>5.7163684800000003E-2</v>
      </c>
      <c r="I415" s="202">
        <f t="shared" si="98"/>
        <v>0.16045102450000001</v>
      </c>
      <c r="J415" s="201">
        <v>0.15386293000000001</v>
      </c>
      <c r="K415" s="201">
        <v>5.3405101000000003E-2</v>
      </c>
      <c r="L415" s="201">
        <v>2.7317551999999998E-3</v>
      </c>
      <c r="M415" s="201">
        <v>6.8159470000000002E-4</v>
      </c>
      <c r="N415" s="201">
        <v>3.9513336000000003E-2</v>
      </c>
      <c r="O415" s="201">
        <v>6.7288942000000001E-3</v>
      </c>
      <c r="P415" s="201">
        <v>1.0268286E-3</v>
      </c>
      <c r="Q415" s="201">
        <v>7.2600544999999999E-3</v>
      </c>
      <c r="R415" s="201">
        <v>0</v>
      </c>
      <c r="S415" s="201">
        <v>0</v>
      </c>
      <c r="T415" s="201">
        <v>0</v>
      </c>
      <c r="U415" s="201">
        <v>0.15319097000000001</v>
      </c>
      <c r="V415" s="255"/>
      <c r="W415" s="246">
        <f t="shared" si="99"/>
        <v>1.1397254074074075</v>
      </c>
      <c r="X415" s="191">
        <v>19.711431000000001</v>
      </c>
      <c r="Y415" s="191">
        <v>17.134291000000001</v>
      </c>
      <c r="Z415" s="191">
        <v>1.5066641000000001</v>
      </c>
      <c r="AA415" s="191">
        <v>1.0532536999999999E-3</v>
      </c>
      <c r="AB415" s="191">
        <v>0.40131271000000002</v>
      </c>
      <c r="AC415" s="191">
        <v>0.10600937000000001</v>
      </c>
      <c r="AD415" s="191">
        <v>0.56210035000000003</v>
      </c>
      <c r="AE415" s="76">
        <v>2.8751519E-6</v>
      </c>
      <c r="AF415" s="76">
        <v>6.6345986999999998E-9</v>
      </c>
      <c r="AG415" s="20">
        <v>0.12007122000000001</v>
      </c>
    </row>
    <row r="416" spans="2:33" s="85" customFormat="1" x14ac:dyDescent="0.15">
      <c r="B416" s="77" t="s">
        <v>3338</v>
      </c>
      <c r="C416" s="75"/>
      <c r="D416" s="84" t="s">
        <v>38</v>
      </c>
      <c r="E416" s="201" t="s">
        <v>3339</v>
      </c>
      <c r="F416" s="202">
        <f t="shared" si="95"/>
        <v>0.31280416405</v>
      </c>
      <c r="G416" s="202">
        <f t="shared" si="96"/>
        <v>5.9378831849999994E-2</v>
      </c>
      <c r="H416" s="202">
        <f t="shared" si="97"/>
        <v>8.053022999999998E-2</v>
      </c>
      <c r="I416" s="202">
        <f t="shared" si="98"/>
        <v>1.3774092199999999E-2</v>
      </c>
      <c r="J416" s="201">
        <v>0.15912101000000001</v>
      </c>
      <c r="K416" s="201">
        <v>6.7682734999999994E-2</v>
      </c>
      <c r="L416" s="201">
        <v>1.1555348E-2</v>
      </c>
      <c r="M416" s="201">
        <v>7.9744034999999997E-4</v>
      </c>
      <c r="N416" s="201">
        <v>5.0058634999999997E-2</v>
      </c>
      <c r="O416" s="201">
        <v>8.5227565000000009E-3</v>
      </c>
      <c r="P416" s="201">
        <v>1.292147E-3</v>
      </c>
      <c r="Q416" s="201">
        <v>8.7157400999999992E-3</v>
      </c>
      <c r="R416" s="201">
        <v>0</v>
      </c>
      <c r="S416" s="201">
        <v>0</v>
      </c>
      <c r="T416" s="201">
        <v>0</v>
      </c>
      <c r="U416" s="201">
        <v>5.0583520999999999E-3</v>
      </c>
      <c r="V416" s="255"/>
      <c r="W416" s="246">
        <f t="shared" si="99"/>
        <v>1.1786741481481482</v>
      </c>
      <c r="X416" s="191">
        <v>21.131774</v>
      </c>
      <c r="Y416" s="191">
        <v>18.444438999999999</v>
      </c>
      <c r="Z416" s="191">
        <v>1.4722945000000001</v>
      </c>
      <c r="AA416" s="191">
        <v>1.3315282000000001E-3</v>
      </c>
      <c r="AB416" s="191">
        <v>0.44409439000000001</v>
      </c>
      <c r="AC416" s="191">
        <v>0.10808189999999999</v>
      </c>
      <c r="AD416" s="191">
        <v>0.66153359</v>
      </c>
      <c r="AE416" s="76">
        <v>3.0983377E-6</v>
      </c>
      <c r="AF416" s="76">
        <v>6.5869604000000003E-9</v>
      </c>
      <c r="AG416" s="20">
        <v>0.12599682000000001</v>
      </c>
    </row>
    <row r="417" spans="2:129" s="85" customFormat="1" x14ac:dyDescent="0.15">
      <c r="B417" s="77" t="s">
        <v>3340</v>
      </c>
      <c r="C417" s="75"/>
      <c r="D417" s="84" t="s">
        <v>38</v>
      </c>
      <c r="E417" s="201" t="s">
        <v>3341</v>
      </c>
      <c r="F417" s="202">
        <f t="shared" si="95"/>
        <v>2.5162065544000002E-2</v>
      </c>
      <c r="G417" s="202">
        <f t="shared" si="96"/>
        <v>1.3915322574000001E-2</v>
      </c>
      <c r="H417" s="202">
        <f t="shared" si="97"/>
        <v>3.9881919799999999E-3</v>
      </c>
      <c r="I417" s="202">
        <f t="shared" si="98"/>
        <v>2.3724379000000001E-4</v>
      </c>
      <c r="J417" s="201">
        <v>7.0213072000000001E-3</v>
      </c>
      <c r="K417" s="201">
        <v>3.6089994E-3</v>
      </c>
      <c r="L417" s="201">
        <v>2.1091828000000001E-4</v>
      </c>
      <c r="M417" s="201">
        <v>6.2329513999999998E-5</v>
      </c>
      <c r="N417" s="201">
        <v>1.3508179E-2</v>
      </c>
      <c r="O417" s="201">
        <v>3.4481406000000001E-4</v>
      </c>
      <c r="P417" s="201">
        <v>1.6827429999999999E-4</v>
      </c>
      <c r="Q417" s="201">
        <v>1.3699468E-4</v>
      </c>
      <c r="R417" s="201">
        <v>0</v>
      </c>
      <c r="S417" s="201">
        <v>0</v>
      </c>
      <c r="T417" s="201">
        <v>0</v>
      </c>
      <c r="U417" s="201">
        <v>1.0024911E-4</v>
      </c>
      <c r="V417" s="255"/>
      <c r="W417" s="246">
        <f t="shared" si="99"/>
        <v>5.2009682962962961E-2</v>
      </c>
      <c r="X417" s="191">
        <v>0.91990196000000002</v>
      </c>
      <c r="Y417" s="191">
        <v>0.81503466000000002</v>
      </c>
      <c r="Z417" s="191">
        <v>6.1424357999999998E-2</v>
      </c>
      <c r="AA417" s="191">
        <v>7.2832670000000003E-5</v>
      </c>
      <c r="AB417" s="191">
        <v>1.3034731000000001E-2</v>
      </c>
      <c r="AC417" s="191">
        <v>4.4657178000000004E-3</v>
      </c>
      <c r="AD417" s="191">
        <v>2.5869656000000001E-2</v>
      </c>
      <c r="AE417" s="76">
        <v>1.8625068E-7</v>
      </c>
      <c r="AF417" s="76">
        <v>3.0727152000000001E-10</v>
      </c>
      <c r="AG417" s="20">
        <v>6.6787966999999997E-3</v>
      </c>
    </row>
    <row r="418" spans="2:129" s="85" customFormat="1" x14ac:dyDescent="0.15">
      <c r="B418" s="77" t="s">
        <v>3342</v>
      </c>
      <c r="C418" s="75"/>
      <c r="D418" s="84" t="s">
        <v>38</v>
      </c>
      <c r="E418" s="201" t="s">
        <v>3343</v>
      </c>
      <c r="F418" s="202">
        <f t="shared" si="95"/>
        <v>1.1742798661399999E-2</v>
      </c>
      <c r="G418" s="202">
        <f t="shared" si="96"/>
        <v>1.1002765846799999E-2</v>
      </c>
      <c r="H418" s="202">
        <f t="shared" si="97"/>
        <v>4.6814885100000001E-4</v>
      </c>
      <c r="I418" s="202">
        <f t="shared" si="98"/>
        <v>1.50067436E-5</v>
      </c>
      <c r="J418" s="201">
        <v>2.5687722000000002E-4</v>
      </c>
      <c r="K418" s="201">
        <v>3.1150219000000001E-4</v>
      </c>
      <c r="L418" s="201">
        <v>3.4103860999999997E-5</v>
      </c>
      <c r="M418" s="201">
        <v>4.4044718000000001E-6</v>
      </c>
      <c r="N418" s="201">
        <v>1.0978171E-2</v>
      </c>
      <c r="O418" s="201">
        <v>2.0190375000000001E-5</v>
      </c>
      <c r="P418" s="201">
        <v>1.2254280000000001E-4</v>
      </c>
      <c r="Q418" s="201">
        <v>1.1954702E-5</v>
      </c>
      <c r="R418" s="201">
        <v>0</v>
      </c>
      <c r="S418" s="201">
        <v>0</v>
      </c>
      <c r="T418" s="201">
        <v>0</v>
      </c>
      <c r="U418" s="201">
        <v>3.0520415999999999E-6</v>
      </c>
      <c r="V418" s="255"/>
      <c r="W418" s="246">
        <f t="shared" si="99"/>
        <v>1.9027942222222221E-3</v>
      </c>
      <c r="X418" s="191">
        <v>3.9337875000000001E-2</v>
      </c>
      <c r="Y418" s="191">
        <v>3.03381E-2</v>
      </c>
      <c r="Z418" s="191">
        <v>6.9519849999999999E-3</v>
      </c>
      <c r="AA418" s="191">
        <v>7.5322976000000001E-7</v>
      </c>
      <c r="AB418" s="191">
        <v>3.3421189000000002E-4</v>
      </c>
      <c r="AC418" s="191">
        <v>7.7461893000000005E-5</v>
      </c>
      <c r="AD418" s="191">
        <v>1.6353622999999999E-3</v>
      </c>
      <c r="AE418" s="76">
        <v>5.4916951999999999E-8</v>
      </c>
      <c r="AF418" s="76">
        <v>2.055262E-11</v>
      </c>
      <c r="AG418" s="20">
        <v>9.2972449000000004E-4</v>
      </c>
    </row>
    <row r="419" spans="2:129" s="85" customFormat="1" x14ac:dyDescent="0.15">
      <c r="B419" s="77" t="s">
        <v>3344</v>
      </c>
      <c r="C419" s="75"/>
      <c r="D419" s="84" t="s">
        <v>38</v>
      </c>
      <c r="E419" s="201" t="s">
        <v>3345</v>
      </c>
      <c r="F419" s="202">
        <f t="shared" si="95"/>
        <v>1.1892238421800001E-2</v>
      </c>
      <c r="G419" s="202">
        <f t="shared" si="96"/>
        <v>1.1047512753100001E-2</v>
      </c>
      <c r="H419" s="202">
        <f t="shared" si="97"/>
        <v>4.9984661599999989E-4</v>
      </c>
      <c r="I419" s="202">
        <f t="shared" si="98"/>
        <v>1.5676552700000002E-5</v>
      </c>
      <c r="J419" s="201">
        <v>3.2920250000000002E-4</v>
      </c>
      <c r="K419" s="201">
        <v>3.4156802999999998E-4</v>
      </c>
      <c r="L419" s="201">
        <v>3.5293696E-5</v>
      </c>
      <c r="M419" s="201">
        <v>4.5331170999999996E-6</v>
      </c>
      <c r="N419" s="201">
        <v>1.1022133E-2</v>
      </c>
      <c r="O419" s="201">
        <v>2.0846636E-5</v>
      </c>
      <c r="P419" s="201">
        <v>1.2298488999999999E-4</v>
      </c>
      <c r="Q419" s="201">
        <v>1.2078497E-5</v>
      </c>
      <c r="R419" s="201">
        <v>0</v>
      </c>
      <c r="S419" s="201">
        <v>0</v>
      </c>
      <c r="T419" s="201">
        <v>0</v>
      </c>
      <c r="U419" s="201">
        <v>3.5980557000000001E-6</v>
      </c>
      <c r="V419" s="255"/>
      <c r="W419" s="246">
        <f t="shared" si="99"/>
        <v>2.4385370370370368E-3</v>
      </c>
      <c r="X419" s="191">
        <v>4.0422070999999997E-2</v>
      </c>
      <c r="Y419" s="191">
        <v>3.7029530999999997E-2</v>
      </c>
      <c r="Z419" s="191">
        <v>1.8426464E-3</v>
      </c>
      <c r="AA419" s="191">
        <v>1.8584697000000001E-6</v>
      </c>
      <c r="AB419" s="191">
        <v>4.7494212000000002E-4</v>
      </c>
      <c r="AC419" s="191">
        <v>1.3743474E-4</v>
      </c>
      <c r="AD419" s="191">
        <v>9.3565835000000003E-4</v>
      </c>
      <c r="AE419" s="76">
        <v>5.6656857E-8</v>
      </c>
      <c r="AF419" s="76">
        <v>2.3187707000000001E-11</v>
      </c>
      <c r="AG419" s="20">
        <v>9.5565283000000002E-4</v>
      </c>
    </row>
    <row r="420" spans="2:129" s="85" customFormat="1" x14ac:dyDescent="0.15">
      <c r="B420" s="77" t="s">
        <v>3346</v>
      </c>
      <c r="C420" s="75"/>
      <c r="D420" s="84" t="s">
        <v>38</v>
      </c>
      <c r="E420" s="201" t="s">
        <v>3347</v>
      </c>
      <c r="F420" s="202">
        <f t="shared" si="95"/>
        <v>3.8182092600000002E-2</v>
      </c>
      <c r="G420" s="202">
        <f t="shared" si="96"/>
        <v>1.6786923750000002E-2</v>
      </c>
      <c r="H420" s="202">
        <f t="shared" si="97"/>
        <v>6.9030062499999996E-3</v>
      </c>
      <c r="I420" s="202">
        <f t="shared" si="98"/>
        <v>3.5356359999999998E-4</v>
      </c>
      <c r="J420" s="201">
        <v>1.4138599E-2</v>
      </c>
      <c r="K420" s="201">
        <v>6.3678462E-3</v>
      </c>
      <c r="L420" s="201">
        <v>2.9837914999999998E-4</v>
      </c>
      <c r="M420" s="201">
        <v>1.1112555E-4</v>
      </c>
      <c r="N420" s="201">
        <v>1.6206033000000002E-2</v>
      </c>
      <c r="O420" s="201">
        <v>4.6976519999999999E-4</v>
      </c>
      <c r="P420" s="201">
        <v>2.367809E-4</v>
      </c>
      <c r="Q420" s="201">
        <v>1.8001723000000001E-4</v>
      </c>
      <c r="R420" s="201">
        <v>0</v>
      </c>
      <c r="S420" s="201">
        <v>0</v>
      </c>
      <c r="T420" s="201">
        <v>0</v>
      </c>
      <c r="U420" s="201">
        <v>1.7354636999999999E-4</v>
      </c>
      <c r="V420" s="255"/>
      <c r="W420" s="246">
        <f t="shared" si="99"/>
        <v>0.10473036296296295</v>
      </c>
      <c r="X420" s="191">
        <v>1.7514415000000001</v>
      </c>
      <c r="Y420" s="191">
        <v>1.614657</v>
      </c>
      <c r="Z420" s="191">
        <v>6.9381076E-2</v>
      </c>
      <c r="AA420" s="191">
        <v>8.7791865E-5</v>
      </c>
      <c r="AB420" s="191">
        <v>3.29483E-2</v>
      </c>
      <c r="AC420" s="191">
        <v>4.9808778999999997E-3</v>
      </c>
      <c r="AD420" s="191">
        <v>2.9386537000000001E-2</v>
      </c>
      <c r="AE420" s="76">
        <v>3.0307107999999997E-7</v>
      </c>
      <c r="AF420" s="76">
        <v>5.6640756E-10</v>
      </c>
      <c r="AG420" s="20">
        <v>1.2103668E-2</v>
      </c>
    </row>
    <row r="421" spans="2:129" x14ac:dyDescent="0.15">
      <c r="B421" s="77" t="s">
        <v>3348</v>
      </c>
      <c r="C421" s="86"/>
      <c r="D421" s="84" t="s">
        <v>38</v>
      </c>
      <c r="E421" s="201" t="s">
        <v>3349</v>
      </c>
      <c r="F421" s="202">
        <f t="shared" si="95"/>
        <v>4.4255333947000004</v>
      </c>
      <c r="G421" s="202">
        <f t="shared" si="96"/>
        <v>0.61156108970000012</v>
      </c>
      <c r="H421" s="202">
        <f t="shared" si="97"/>
        <v>0.75991128599999991</v>
      </c>
      <c r="I421" s="202">
        <f t="shared" si="98"/>
        <v>1.9360215190000001</v>
      </c>
      <c r="J421" s="201">
        <v>1.1180395000000001</v>
      </c>
      <c r="K421" s="201">
        <v>0.67090598999999995</v>
      </c>
      <c r="L421" s="201">
        <v>4.6748278999999997E-2</v>
      </c>
      <c r="M421" s="201">
        <v>4.8215577000000004E-3</v>
      </c>
      <c r="N421" s="201">
        <v>0.51784819000000004</v>
      </c>
      <c r="O421" s="201">
        <v>8.8891341999999998E-2</v>
      </c>
      <c r="P421" s="201">
        <v>4.2257017000000001E-2</v>
      </c>
      <c r="Q421" s="201">
        <v>1.8698421000000001</v>
      </c>
      <c r="R421" s="201">
        <v>0</v>
      </c>
      <c r="S421" s="201">
        <v>0</v>
      </c>
      <c r="T421" s="201">
        <v>0</v>
      </c>
      <c r="U421" s="201">
        <v>6.6179419000000003E-2</v>
      </c>
      <c r="V421" s="255"/>
      <c r="W421" s="246">
        <f t="shared" si="99"/>
        <v>8.2817740740740735</v>
      </c>
      <c r="X421" s="191">
        <v>127.43573000000001</v>
      </c>
      <c r="Y421" s="191">
        <v>104.53780999999999</v>
      </c>
      <c r="Z421" s="191">
        <v>10.170223</v>
      </c>
      <c r="AA421" s="191">
        <v>1.0297311999999999E-2</v>
      </c>
      <c r="AB421" s="191">
        <v>3.1229703</v>
      </c>
      <c r="AC421" s="191">
        <v>0.73101499000000003</v>
      </c>
      <c r="AD421" s="191">
        <v>8.8634108999999999</v>
      </c>
      <c r="AE421" s="76">
        <v>3.2910297999999997E-5</v>
      </c>
      <c r="AF421" s="76">
        <v>5.5510032000000002E-8</v>
      </c>
      <c r="AG421" s="20">
        <v>0.58932249000000003</v>
      </c>
      <c r="AH421" s="20"/>
      <c r="AI421" s="20"/>
      <c r="AJ421" s="20"/>
      <c r="AK421" s="20"/>
      <c r="AL421" s="20"/>
      <c r="AM421" s="20"/>
      <c r="AN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c r="DA421" s="20"/>
      <c r="DB421" s="20"/>
      <c r="DC421" s="20"/>
      <c r="DD421" s="20"/>
      <c r="DE421" s="20"/>
      <c r="DF421" s="20"/>
      <c r="DG421" s="20"/>
      <c r="DH421" s="20"/>
      <c r="DI421" s="20"/>
      <c r="DJ421" s="20"/>
      <c r="DK421" s="20"/>
      <c r="DL421" s="20"/>
      <c r="DM421" s="20"/>
      <c r="DN421" s="20"/>
      <c r="DO421" s="20"/>
      <c r="DP421" s="20"/>
      <c r="DQ421" s="20"/>
      <c r="DR421" s="20"/>
      <c r="DS421" s="20"/>
      <c r="DT421" s="20"/>
      <c r="DU421" s="20"/>
      <c r="DV421" s="20"/>
      <c r="DW421" s="20"/>
      <c r="DX421" s="20"/>
      <c r="DY421" s="20"/>
    </row>
    <row r="422" spans="2:129" x14ac:dyDescent="0.15">
      <c r="B422" s="77" t="s">
        <v>3350</v>
      </c>
      <c r="C422" s="83"/>
      <c r="D422" s="84" t="s">
        <v>38</v>
      </c>
      <c r="E422" s="201" t="s">
        <v>3351</v>
      </c>
      <c r="F422" s="202">
        <f t="shared" si="95"/>
        <v>0.16405152662000003</v>
      </c>
      <c r="G422" s="202">
        <f t="shared" si="96"/>
        <v>1.8309683389999998E-2</v>
      </c>
      <c r="H422" s="202">
        <f t="shared" si="97"/>
        <v>1.9714746290000001E-2</v>
      </c>
      <c r="I422" s="202">
        <f t="shared" si="98"/>
        <v>8.783884094000001E-2</v>
      </c>
      <c r="J422" s="201">
        <v>3.8188255999999997E-2</v>
      </c>
      <c r="K422" s="201">
        <v>1.8407069000000002E-2</v>
      </c>
      <c r="L422" s="201">
        <v>9.9684485000000006E-4</v>
      </c>
      <c r="M422" s="201">
        <v>1.6600989E-4</v>
      </c>
      <c r="N422" s="201">
        <v>1.6635102999999998E-2</v>
      </c>
      <c r="O422" s="201">
        <v>1.5085705E-3</v>
      </c>
      <c r="P422" s="201">
        <v>3.1083244000000001E-4</v>
      </c>
      <c r="Q422" s="201">
        <v>7.6076994000000005E-4</v>
      </c>
      <c r="R422" s="201">
        <v>0</v>
      </c>
      <c r="S422" s="201">
        <v>0</v>
      </c>
      <c r="T422" s="201">
        <v>0</v>
      </c>
      <c r="U422" s="201">
        <v>8.7078071000000007E-2</v>
      </c>
      <c r="V422" s="255"/>
      <c r="W422" s="246">
        <f t="shared" si="99"/>
        <v>0.28287597037037032</v>
      </c>
      <c r="X422" s="191">
        <v>5.0730794000000001</v>
      </c>
      <c r="Y422" s="191">
        <v>3.8803283</v>
      </c>
      <c r="Z422" s="191">
        <v>0.75007228000000004</v>
      </c>
      <c r="AA422" s="191">
        <v>6.0628622000000003E-4</v>
      </c>
      <c r="AB422" s="191">
        <v>0.13110815000000001</v>
      </c>
      <c r="AC422" s="191">
        <v>5.3901488999999997E-2</v>
      </c>
      <c r="AD422" s="191">
        <v>0.25706294000000002</v>
      </c>
      <c r="AE422" s="76">
        <v>8.7906423999999996E-7</v>
      </c>
      <c r="AF422" s="76">
        <v>1.9871647999999999E-9</v>
      </c>
      <c r="AG422" s="20">
        <v>2.8223953999999999E-2</v>
      </c>
      <c r="AH422" s="20"/>
      <c r="AI422" s="20"/>
      <c r="AJ422" s="20"/>
      <c r="AK422" s="20"/>
      <c r="AL422" s="20"/>
      <c r="AM422" s="20"/>
      <c r="AN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row>
    <row r="423" spans="2:129" x14ac:dyDescent="0.15">
      <c r="B423" s="77" t="s">
        <v>3352</v>
      </c>
      <c r="C423" s="86"/>
      <c r="D423" s="84" t="s">
        <v>38</v>
      </c>
      <c r="E423" s="201" t="s">
        <v>3353</v>
      </c>
      <c r="F423" s="202">
        <f t="shared" si="95"/>
        <v>0.41085189474</v>
      </c>
      <c r="G423" s="202">
        <f t="shared" si="96"/>
        <v>0.13048841414000001</v>
      </c>
      <c r="H423" s="202">
        <f t="shared" si="97"/>
        <v>8.8207955300000002E-2</v>
      </c>
      <c r="I423" s="202">
        <f t="shared" si="98"/>
        <v>5.0426653000000005E-3</v>
      </c>
      <c r="J423" s="201">
        <v>0.18711285999999999</v>
      </c>
      <c r="K423" s="201">
        <v>8.2662654000000002E-2</v>
      </c>
      <c r="L423" s="201">
        <v>3.7917649999999999E-3</v>
      </c>
      <c r="M423" s="201">
        <v>9.2699204000000002E-4</v>
      </c>
      <c r="N423" s="201">
        <v>0.12453769000000001</v>
      </c>
      <c r="O423" s="201">
        <v>5.0237321E-3</v>
      </c>
      <c r="P423" s="201">
        <v>1.7535363000000001E-3</v>
      </c>
      <c r="Q423" s="201">
        <v>2.0484170999999999E-3</v>
      </c>
      <c r="R423" s="201">
        <v>0</v>
      </c>
      <c r="S423" s="201">
        <v>0</v>
      </c>
      <c r="T423" s="201">
        <v>0</v>
      </c>
      <c r="U423" s="201">
        <v>2.9942482000000002E-3</v>
      </c>
      <c r="V423" s="255"/>
      <c r="W423" s="246">
        <f t="shared" si="99"/>
        <v>1.3860211851851851</v>
      </c>
      <c r="X423" s="191">
        <v>24.002604000000002</v>
      </c>
      <c r="Y423" s="191">
        <v>21.407623999999998</v>
      </c>
      <c r="Z423" s="191">
        <v>1.3841151</v>
      </c>
      <c r="AA423" s="191">
        <v>1.8730337000000001E-3</v>
      </c>
      <c r="AB423" s="191">
        <v>0.30793222999999997</v>
      </c>
      <c r="AC423" s="191">
        <v>0.11181723</v>
      </c>
      <c r="AD423" s="191">
        <v>0.78924256999999998</v>
      </c>
      <c r="AE423" s="76">
        <v>3.8991301E-6</v>
      </c>
      <c r="AF423" s="76">
        <v>7.3053961999999996E-9</v>
      </c>
      <c r="AG423" s="20">
        <v>0.13715541000000001</v>
      </c>
      <c r="AH423" s="20"/>
      <c r="AI423" s="20"/>
      <c r="AJ423" s="20"/>
      <c r="AK423" s="20"/>
      <c r="AL423" s="20"/>
      <c r="AM423" s="20"/>
      <c r="AN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20"/>
      <c r="CC423" s="20"/>
      <c r="CD423" s="20"/>
      <c r="CE423" s="20"/>
      <c r="CF423" s="20"/>
      <c r="CG423" s="20"/>
      <c r="CH423" s="20"/>
      <c r="CI423" s="20"/>
      <c r="CJ423" s="20"/>
      <c r="CK423" s="20"/>
      <c r="CL423" s="20"/>
      <c r="CM423" s="20"/>
      <c r="CN423" s="20"/>
      <c r="CO423" s="20"/>
      <c r="CP423" s="20"/>
      <c r="CQ423" s="20"/>
      <c r="CR423" s="20"/>
      <c r="CS423" s="20"/>
      <c r="CT423" s="20"/>
      <c r="CU423" s="20"/>
      <c r="CV423" s="20"/>
      <c r="CW423" s="20"/>
      <c r="CX423" s="20"/>
      <c r="CY423" s="20"/>
      <c r="CZ423" s="20"/>
      <c r="DA423" s="20"/>
      <c r="DB423" s="20"/>
      <c r="DC423" s="20"/>
      <c r="DD423" s="20"/>
      <c r="DE423" s="20"/>
      <c r="DF423" s="20"/>
      <c r="DG423" s="20"/>
      <c r="DH423" s="20"/>
      <c r="DI423" s="20"/>
      <c r="DJ423" s="20"/>
      <c r="DK423" s="20"/>
      <c r="DL423" s="20"/>
      <c r="DM423" s="20"/>
      <c r="DN423" s="20"/>
      <c r="DO423" s="20"/>
      <c r="DP423" s="20"/>
      <c r="DQ423" s="20"/>
      <c r="DR423" s="20"/>
      <c r="DS423" s="20"/>
      <c r="DT423" s="20"/>
      <c r="DU423" s="20"/>
      <c r="DV423" s="20"/>
      <c r="DW423" s="20"/>
      <c r="DX423" s="20"/>
      <c r="DY423" s="20"/>
    </row>
    <row r="424" spans="2:129" x14ac:dyDescent="0.15">
      <c r="B424" s="77" t="s">
        <v>3354</v>
      </c>
      <c r="C424" s="86"/>
      <c r="D424" s="84" t="s">
        <v>38</v>
      </c>
      <c r="E424" s="201" t="s">
        <v>3355</v>
      </c>
      <c r="F424" s="202">
        <f t="shared" si="95"/>
        <v>0.83365433659999999</v>
      </c>
      <c r="G424" s="202">
        <f t="shared" si="96"/>
        <v>0.24856660919999998</v>
      </c>
      <c r="H424" s="202">
        <f t="shared" si="97"/>
        <v>0.29072127790000002</v>
      </c>
      <c r="I424" s="202">
        <f t="shared" si="98"/>
        <v>3.8468039500000002E-2</v>
      </c>
      <c r="J424" s="201">
        <v>0.25589841000000002</v>
      </c>
      <c r="K424" s="201">
        <v>0.27528025</v>
      </c>
      <c r="L424" s="201">
        <v>1.1007952999999999E-2</v>
      </c>
      <c r="M424" s="201">
        <v>1.8564102E-3</v>
      </c>
      <c r="N424" s="201">
        <v>0.22931482</v>
      </c>
      <c r="O424" s="201">
        <v>1.7395378999999999E-2</v>
      </c>
      <c r="P424" s="201">
        <v>4.4330749000000003E-3</v>
      </c>
      <c r="Q424" s="201">
        <v>3.2319511000000002E-2</v>
      </c>
      <c r="R424" s="201">
        <v>0</v>
      </c>
      <c r="S424" s="201">
        <v>0</v>
      </c>
      <c r="T424" s="201">
        <v>0</v>
      </c>
      <c r="U424" s="201">
        <v>6.1485285000000001E-3</v>
      </c>
      <c r="V424" s="255"/>
      <c r="W424" s="246">
        <f t="shared" si="99"/>
        <v>1.8955437777777777</v>
      </c>
      <c r="X424" s="191">
        <v>41.289754000000002</v>
      </c>
      <c r="Y424" s="191">
        <v>36.822709000000003</v>
      </c>
      <c r="Z424" s="191">
        <v>2.1848534000000002</v>
      </c>
      <c r="AA424" s="191">
        <v>2.6194013E-3</v>
      </c>
      <c r="AB424" s="191">
        <v>0.82904363000000003</v>
      </c>
      <c r="AC424" s="191">
        <v>0.17490584000000001</v>
      </c>
      <c r="AD424" s="191">
        <v>1.2756227</v>
      </c>
      <c r="AE424" s="76">
        <v>8.3458132999999993E-6</v>
      </c>
      <c r="AF424" s="76">
        <v>1.5401884000000001E-8</v>
      </c>
      <c r="AG424" s="20">
        <v>0.27355621000000002</v>
      </c>
      <c r="AH424" s="20"/>
      <c r="AI424" s="20"/>
      <c r="AJ424" s="20"/>
      <c r="AK424" s="20"/>
      <c r="AL424" s="20"/>
      <c r="AM424" s="20"/>
      <c r="AN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c r="CI424" s="20"/>
      <c r="CJ424" s="20"/>
      <c r="CK424" s="20"/>
      <c r="CL424" s="20"/>
      <c r="CM424" s="20"/>
      <c r="CN424" s="20"/>
      <c r="CO424" s="20"/>
      <c r="CP424" s="20"/>
      <c r="CQ424" s="20"/>
      <c r="CR424" s="20"/>
      <c r="CS424" s="20"/>
      <c r="CT424" s="20"/>
      <c r="CU424" s="20"/>
      <c r="CV424" s="20"/>
      <c r="CW424" s="20"/>
      <c r="CX424" s="20"/>
      <c r="CY424" s="20"/>
      <c r="CZ424" s="20"/>
      <c r="DA424" s="20"/>
      <c r="DB424" s="20"/>
      <c r="DC424" s="20"/>
      <c r="DD424" s="20"/>
      <c r="DE424" s="20"/>
      <c r="DF424" s="20"/>
      <c r="DG424" s="20"/>
      <c r="DH424" s="20"/>
      <c r="DI424" s="20"/>
      <c r="DJ424" s="20"/>
      <c r="DK424" s="20"/>
      <c r="DL424" s="20"/>
      <c r="DM424" s="20"/>
      <c r="DN424" s="20"/>
      <c r="DO424" s="20"/>
      <c r="DP424" s="20"/>
      <c r="DQ424" s="20"/>
      <c r="DR424" s="20"/>
      <c r="DS424" s="20"/>
      <c r="DT424" s="20"/>
      <c r="DU424" s="20"/>
      <c r="DV424" s="20"/>
      <c r="DW424" s="20"/>
      <c r="DX424" s="20"/>
      <c r="DY424" s="20"/>
    </row>
    <row r="425" spans="2:129" x14ac:dyDescent="0.15">
      <c r="B425" s="77" t="s">
        <v>3356</v>
      </c>
      <c r="C425" s="86"/>
      <c r="D425" s="84" t="s">
        <v>38</v>
      </c>
      <c r="E425" s="201" t="s">
        <v>3357</v>
      </c>
      <c r="F425" s="202">
        <f t="shared" si="95"/>
        <v>4.2863655060000001</v>
      </c>
      <c r="G425" s="202">
        <f t="shared" si="96"/>
        <v>1.1062596220000001</v>
      </c>
      <c r="H425" s="202">
        <f t="shared" si="97"/>
        <v>1.0735977050000001</v>
      </c>
      <c r="I425" s="202">
        <f t="shared" si="98"/>
        <v>0.119950579</v>
      </c>
      <c r="J425" s="201">
        <v>1.9865576</v>
      </c>
      <c r="K425" s="201">
        <v>1.0140986000000001</v>
      </c>
      <c r="L425" s="201">
        <v>4.2091842999999997E-2</v>
      </c>
      <c r="M425" s="201">
        <v>1.4914749999999999E-2</v>
      </c>
      <c r="N425" s="201">
        <v>1.0291408</v>
      </c>
      <c r="O425" s="201">
        <v>6.2204071999999999E-2</v>
      </c>
      <c r="P425" s="201">
        <v>1.7407262E-2</v>
      </c>
      <c r="Q425" s="201">
        <v>8.8019063999999994E-2</v>
      </c>
      <c r="R425" s="201">
        <v>0</v>
      </c>
      <c r="S425" s="201">
        <v>0</v>
      </c>
      <c r="T425" s="201">
        <v>0</v>
      </c>
      <c r="U425" s="201">
        <v>3.1931515000000001E-2</v>
      </c>
      <c r="V425" s="255"/>
      <c r="W425" s="246">
        <f t="shared" si="99"/>
        <v>14.715241481481481</v>
      </c>
      <c r="X425" s="191">
        <v>208.41560999999999</v>
      </c>
      <c r="Y425" s="191">
        <v>171.6883</v>
      </c>
      <c r="Z425" s="191">
        <v>20.721966999999999</v>
      </c>
      <c r="AA425" s="191">
        <v>2.021802E-2</v>
      </c>
      <c r="AB425" s="191">
        <v>4.6156386999999999</v>
      </c>
      <c r="AC425" s="191">
        <v>1.6000388000000001</v>
      </c>
      <c r="AD425" s="191">
        <v>9.7694539999999996</v>
      </c>
      <c r="AE425" s="76">
        <v>4.4028708000000003E-5</v>
      </c>
      <c r="AF425" s="76">
        <v>8.2228363999999997E-8</v>
      </c>
      <c r="AG425" s="20">
        <v>1.0057739999999999</v>
      </c>
      <c r="AH425" s="20"/>
      <c r="AI425" s="20"/>
      <c r="AJ425" s="20"/>
      <c r="AK425" s="20"/>
      <c r="AL425" s="20"/>
      <c r="AM425" s="20"/>
      <c r="AN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row>
    <row r="426" spans="2:129" x14ac:dyDescent="0.15">
      <c r="B426" s="77" t="s">
        <v>3358</v>
      </c>
      <c r="C426" s="83"/>
      <c r="D426" s="84" t="s">
        <v>38</v>
      </c>
      <c r="E426" s="201" t="s">
        <v>3359</v>
      </c>
      <c r="F426" s="202">
        <f t="shared" si="95"/>
        <v>1.6295446404999998</v>
      </c>
      <c r="G426" s="202">
        <f t="shared" si="96"/>
        <v>0.3488439532</v>
      </c>
      <c r="H426" s="202">
        <f t="shared" si="97"/>
        <v>0.65359825829999996</v>
      </c>
      <c r="I426" s="202">
        <f t="shared" si="98"/>
        <v>9.5006459000000001E-2</v>
      </c>
      <c r="J426" s="201">
        <v>0.53209596999999997</v>
      </c>
      <c r="K426" s="201">
        <v>0.62478802</v>
      </c>
      <c r="L426" s="201">
        <v>2.0918201000000001E-2</v>
      </c>
      <c r="M426" s="201">
        <v>3.3102052000000002E-3</v>
      </c>
      <c r="N426" s="201">
        <v>0.31111306</v>
      </c>
      <c r="O426" s="201">
        <v>3.4420687999999998E-2</v>
      </c>
      <c r="P426" s="201">
        <v>7.8920372999999999E-3</v>
      </c>
      <c r="Q426" s="201">
        <v>8.0260305000000004E-2</v>
      </c>
      <c r="R426" s="201">
        <v>0</v>
      </c>
      <c r="S426" s="201">
        <v>0</v>
      </c>
      <c r="T426" s="201">
        <v>0</v>
      </c>
      <c r="U426" s="201">
        <v>1.4746153999999999E-2</v>
      </c>
      <c r="V426" s="255"/>
      <c r="W426" s="246">
        <f t="shared" si="99"/>
        <v>3.9414516296296291</v>
      </c>
      <c r="X426" s="191">
        <v>92.609752999999998</v>
      </c>
      <c r="Y426" s="191">
        <v>80.058874000000003</v>
      </c>
      <c r="Z426" s="191">
        <v>6.6590691</v>
      </c>
      <c r="AA426" s="191">
        <v>6.5675428999999999E-3</v>
      </c>
      <c r="AB426" s="191">
        <v>2.1144381000000001</v>
      </c>
      <c r="AC426" s="191">
        <v>0.50400875999999994</v>
      </c>
      <c r="AD426" s="191">
        <v>3.2667956</v>
      </c>
      <c r="AE426" s="76">
        <v>1.8470639999999998E-5</v>
      </c>
      <c r="AF426" s="76">
        <v>3.2407807000000003E-8</v>
      </c>
      <c r="AG426" s="20">
        <v>0.56240352999999998</v>
      </c>
      <c r="AH426" s="20"/>
      <c r="AI426" s="20"/>
      <c r="AJ426" s="20"/>
      <c r="AK426" s="20"/>
      <c r="AL426" s="20"/>
      <c r="AM426" s="20"/>
      <c r="AN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row>
    <row r="427" spans="2:129" x14ac:dyDescent="0.15">
      <c r="B427" s="77" t="s">
        <v>3360</v>
      </c>
      <c r="C427" s="86"/>
      <c r="D427" s="84" t="s">
        <v>38</v>
      </c>
      <c r="E427" s="201" t="s">
        <v>3361</v>
      </c>
      <c r="F427" s="202">
        <f t="shared" si="95"/>
        <v>0.8849661270000001</v>
      </c>
      <c r="G427" s="202">
        <f t="shared" si="96"/>
        <v>0.10917727000000001</v>
      </c>
      <c r="H427" s="202">
        <f t="shared" si="97"/>
        <v>0.20610499460000001</v>
      </c>
      <c r="I427" s="202">
        <f t="shared" si="98"/>
        <v>1.54621824E-2</v>
      </c>
      <c r="J427" s="201">
        <v>0.55422168000000005</v>
      </c>
      <c r="K427" s="201">
        <v>0.19510754999999999</v>
      </c>
      <c r="L427" s="201">
        <v>7.1304232000000004E-3</v>
      </c>
      <c r="M427" s="201">
        <v>2.662616E-3</v>
      </c>
      <c r="N427" s="201">
        <v>9.4491318000000005E-2</v>
      </c>
      <c r="O427" s="201">
        <v>1.2023336000000001E-2</v>
      </c>
      <c r="P427" s="201">
        <v>3.8670214000000001E-3</v>
      </c>
      <c r="Q427" s="201">
        <v>8.1691994000000004E-3</v>
      </c>
      <c r="R427" s="201">
        <v>0</v>
      </c>
      <c r="S427" s="201">
        <v>0</v>
      </c>
      <c r="T427" s="201">
        <v>0</v>
      </c>
      <c r="U427" s="201">
        <v>7.2929830000000003E-3</v>
      </c>
      <c r="V427" s="255"/>
      <c r="W427" s="246">
        <f t="shared" si="99"/>
        <v>4.105345777777778</v>
      </c>
      <c r="X427" s="191">
        <v>65.250647000000001</v>
      </c>
      <c r="Y427" s="191">
        <v>60.341870999999998</v>
      </c>
      <c r="Z427" s="191">
        <v>2.8585235</v>
      </c>
      <c r="AA427" s="191">
        <v>2.3446789000000001E-3</v>
      </c>
      <c r="AB427" s="191">
        <v>0.70198475999999999</v>
      </c>
      <c r="AC427" s="191">
        <v>0.20641061999999999</v>
      </c>
      <c r="AD427" s="191">
        <v>1.1395131000000001</v>
      </c>
      <c r="AE427" s="76">
        <v>9.8728842999999993E-6</v>
      </c>
      <c r="AF427" s="76">
        <v>2.5559160999999999E-8</v>
      </c>
      <c r="AG427" s="20">
        <v>0.40399821000000002</v>
      </c>
      <c r="AH427" s="20"/>
      <c r="AI427" s="20"/>
      <c r="AJ427" s="20"/>
      <c r="AK427" s="20"/>
      <c r="AL427" s="20"/>
      <c r="AM427" s="20"/>
      <c r="AN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row>
    <row r="428" spans="2:129" x14ac:dyDescent="0.15">
      <c r="B428" s="77" t="s">
        <v>3362</v>
      </c>
      <c r="C428" s="83"/>
      <c r="D428" s="84" t="s">
        <v>38</v>
      </c>
      <c r="E428" s="201" t="s">
        <v>3363</v>
      </c>
      <c r="F428" s="202">
        <f t="shared" si="95"/>
        <v>0.78439228250000004</v>
      </c>
      <c r="G428" s="202">
        <f t="shared" si="96"/>
        <v>0.24460915820000001</v>
      </c>
      <c r="H428" s="202">
        <f t="shared" si="97"/>
        <v>0.15546801809999999</v>
      </c>
      <c r="I428" s="202">
        <f t="shared" si="98"/>
        <v>2.3805076200000001E-2</v>
      </c>
      <c r="J428" s="201">
        <v>0.36051002999999998</v>
      </c>
      <c r="K428" s="201">
        <v>0.14316814999999999</v>
      </c>
      <c r="L428" s="201">
        <v>8.1487772999999999E-3</v>
      </c>
      <c r="M428" s="201">
        <v>1.2653041999999999E-3</v>
      </c>
      <c r="N428" s="201">
        <v>0.22400276</v>
      </c>
      <c r="O428" s="201">
        <v>1.9341094E-2</v>
      </c>
      <c r="P428" s="201">
        <v>4.1510907999999999E-3</v>
      </c>
      <c r="Q428" s="201">
        <v>1.4639022E-2</v>
      </c>
      <c r="R428" s="201">
        <v>0</v>
      </c>
      <c r="S428" s="201">
        <v>0</v>
      </c>
      <c r="T428" s="201">
        <v>0</v>
      </c>
      <c r="U428" s="201">
        <v>9.1660542000000008E-3</v>
      </c>
      <c r="V428" s="255"/>
      <c r="W428" s="246">
        <f t="shared" si="99"/>
        <v>2.6704446666666661</v>
      </c>
      <c r="X428" s="191">
        <v>49.331664000000004</v>
      </c>
      <c r="Y428" s="191">
        <v>36.444234999999999</v>
      </c>
      <c r="Z428" s="191">
        <v>8.4772469000000008</v>
      </c>
      <c r="AA428" s="191">
        <v>4.1283253000000001E-3</v>
      </c>
      <c r="AB428" s="191">
        <v>1.1231572999999999</v>
      </c>
      <c r="AC428" s="191">
        <v>0.59402588000000001</v>
      </c>
      <c r="AD428" s="191">
        <v>2.6888706999999998</v>
      </c>
      <c r="AE428" s="76">
        <v>8.8772030000000002E-6</v>
      </c>
      <c r="AF428" s="76">
        <v>1.3911166E-8</v>
      </c>
      <c r="AG428" s="20">
        <v>0.16347807</v>
      </c>
      <c r="AH428" s="20"/>
      <c r="AI428" s="20" t="s">
        <v>3364</v>
      </c>
      <c r="AJ428" s="20"/>
      <c r="AK428" s="20"/>
      <c r="AL428" s="20"/>
      <c r="AM428" s="20"/>
      <c r="AN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row>
    <row r="429" spans="2:129" x14ac:dyDescent="0.15">
      <c r="B429" s="77" t="s">
        <v>3365</v>
      </c>
      <c r="C429" s="75"/>
      <c r="D429" s="84" t="s">
        <v>38</v>
      </c>
      <c r="E429" s="201" t="s">
        <v>3366</v>
      </c>
      <c r="F429" s="202">
        <f t="shared" si="95"/>
        <v>1.1114534416000001</v>
      </c>
      <c r="G429" s="202">
        <f t="shared" si="96"/>
        <v>0.34186072550000002</v>
      </c>
      <c r="H429" s="202">
        <f t="shared" si="97"/>
        <v>0.22328821409999999</v>
      </c>
      <c r="I429" s="202">
        <f t="shared" si="98"/>
        <v>3.7158141999999998E-2</v>
      </c>
      <c r="J429" s="201">
        <v>0.50914636000000002</v>
      </c>
      <c r="K429" s="201">
        <v>0.20532735999999999</v>
      </c>
      <c r="L429" s="201">
        <v>1.1999856E-2</v>
      </c>
      <c r="M429" s="201">
        <v>1.9024065000000001E-3</v>
      </c>
      <c r="N429" s="201">
        <v>0.31020501</v>
      </c>
      <c r="O429" s="201">
        <v>2.9753308999999999E-2</v>
      </c>
      <c r="P429" s="201">
        <v>5.9609980999999999E-3</v>
      </c>
      <c r="Q429" s="201">
        <v>2.4121087999999999E-2</v>
      </c>
      <c r="R429" s="201">
        <v>0</v>
      </c>
      <c r="S429" s="201">
        <v>0</v>
      </c>
      <c r="T429" s="201">
        <v>0</v>
      </c>
      <c r="U429" s="201">
        <v>1.3037053999999999E-2</v>
      </c>
      <c r="V429" s="255"/>
      <c r="W429" s="246">
        <f t="shared" si="99"/>
        <v>3.7714545185185182</v>
      </c>
      <c r="X429" s="191">
        <v>70.247003000000007</v>
      </c>
      <c r="Y429" s="191">
        <v>52.347661000000002</v>
      </c>
      <c r="Z429" s="191">
        <v>11.679404</v>
      </c>
      <c r="AA429" s="191">
        <v>5.7991617000000004E-3</v>
      </c>
      <c r="AB429" s="191">
        <v>1.65385</v>
      </c>
      <c r="AC429" s="191">
        <v>0.81676548999999998</v>
      </c>
      <c r="AD429" s="191">
        <v>3.7435238000000002</v>
      </c>
      <c r="AE429" s="76">
        <v>1.2461466E-5</v>
      </c>
      <c r="AF429" s="76">
        <v>1.9888297000000001E-8</v>
      </c>
      <c r="AG429" s="20">
        <v>0.24448976</v>
      </c>
      <c r="AH429" s="20"/>
      <c r="AI429" s="20" t="s">
        <v>3367</v>
      </c>
      <c r="AJ429" s="20"/>
      <c r="AK429" s="20"/>
      <c r="AL429" s="20"/>
      <c r="AM429" s="20"/>
      <c r="AN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row>
    <row r="430" spans="2:129" x14ac:dyDescent="0.15">
      <c r="B430" s="77" t="s">
        <v>3368</v>
      </c>
      <c r="C430" s="86"/>
      <c r="D430" s="84" t="s">
        <v>38</v>
      </c>
      <c r="E430" s="201" t="s">
        <v>3369</v>
      </c>
      <c r="F430" s="202">
        <f t="shared" si="95"/>
        <v>5.3492880911</v>
      </c>
      <c r="G430" s="202">
        <f t="shared" si="96"/>
        <v>1.5172359600999998</v>
      </c>
      <c r="H430" s="202">
        <f t="shared" si="97"/>
        <v>1.8486715740000002</v>
      </c>
      <c r="I430" s="202">
        <f t="shared" si="98"/>
        <v>0.221335157</v>
      </c>
      <c r="J430" s="201">
        <v>1.7620454000000001</v>
      </c>
      <c r="K430" s="201">
        <v>1.6131545</v>
      </c>
      <c r="L430" s="201">
        <v>0.16246673</v>
      </c>
      <c r="M430" s="201">
        <v>6.6614600999999997E-3</v>
      </c>
      <c r="N430" s="201">
        <v>1.3774516999999999</v>
      </c>
      <c r="O430" s="201">
        <v>0.13312280000000001</v>
      </c>
      <c r="P430" s="201">
        <v>7.3050344000000003E-2</v>
      </c>
      <c r="Q430" s="201">
        <v>0.16212056</v>
      </c>
      <c r="R430" s="201">
        <v>0</v>
      </c>
      <c r="S430" s="201">
        <v>0</v>
      </c>
      <c r="T430" s="201">
        <v>0</v>
      </c>
      <c r="U430" s="201">
        <v>5.9214597000000001E-2</v>
      </c>
      <c r="V430" s="255"/>
      <c r="W430" s="246">
        <f t="shared" si="99"/>
        <v>13.052188148148147</v>
      </c>
      <c r="X430" s="191">
        <v>243.66634999999999</v>
      </c>
      <c r="Y430" s="191">
        <v>171.01</v>
      </c>
      <c r="Z430" s="191">
        <v>43.383783999999999</v>
      </c>
      <c r="AA430" s="191">
        <v>1.9592828999999999E-2</v>
      </c>
      <c r="AB430" s="191">
        <v>4.9687881000000003</v>
      </c>
      <c r="AC430" s="191">
        <v>3.2819126999999999</v>
      </c>
      <c r="AD430" s="191">
        <v>21.002274</v>
      </c>
      <c r="AE430" s="76">
        <v>6.4810803999999997E-5</v>
      </c>
      <c r="AF430" s="76">
        <v>9.9666301999999998E-8</v>
      </c>
      <c r="AG430" s="20">
        <v>0.77183486000000001</v>
      </c>
      <c r="AH430" s="20"/>
      <c r="AI430" s="20" t="s">
        <v>3370</v>
      </c>
      <c r="AJ430" s="20"/>
      <c r="AK430" s="20"/>
      <c r="AL430" s="20"/>
      <c r="AM430" s="20"/>
      <c r="AN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row>
    <row r="431" spans="2:129" x14ac:dyDescent="0.15">
      <c r="B431" s="77" t="s">
        <v>3371</v>
      </c>
      <c r="C431" s="75"/>
      <c r="D431" s="84" t="s">
        <v>38</v>
      </c>
      <c r="E431" s="201" t="s">
        <v>3372</v>
      </c>
      <c r="F431" s="202">
        <f t="shared" si="95"/>
        <v>3.0375557650000004E-3</v>
      </c>
      <c r="G431" s="202">
        <f t="shared" si="96"/>
        <v>1.4178112920000001E-3</v>
      </c>
      <c r="H431" s="202">
        <f t="shared" si="97"/>
        <v>6.4235247300000007E-4</v>
      </c>
      <c r="I431" s="202">
        <f t="shared" si="98"/>
        <v>1.9213193999999999E-4</v>
      </c>
      <c r="J431" s="201">
        <v>7.8526005999999995E-4</v>
      </c>
      <c r="K431" s="201">
        <v>4.9627543000000003E-4</v>
      </c>
      <c r="L431" s="201">
        <v>4.8850711E-5</v>
      </c>
      <c r="M431" s="201">
        <v>1.3788862E-5</v>
      </c>
      <c r="N431" s="201">
        <v>1.2310630999999999E-3</v>
      </c>
      <c r="O431" s="201">
        <v>1.7295932999999999E-4</v>
      </c>
      <c r="P431" s="201">
        <v>9.7226331999999995E-5</v>
      </c>
      <c r="Q431" s="201">
        <v>7.2243930000000003E-5</v>
      </c>
      <c r="R431" s="201">
        <v>0</v>
      </c>
      <c r="S431" s="201">
        <v>0</v>
      </c>
      <c r="T431" s="201">
        <v>0</v>
      </c>
      <c r="U431" s="201">
        <v>1.1988801E-4</v>
      </c>
      <c r="V431" s="255"/>
      <c r="W431" s="246">
        <f t="shared" si="99"/>
        <v>5.8167411851851843E-3</v>
      </c>
      <c r="X431" s="191">
        <v>0.10150693</v>
      </c>
      <c r="Y431" s="191">
        <v>9.5220748999999993E-2</v>
      </c>
      <c r="Z431" s="191">
        <v>2.3882489999999998E-3</v>
      </c>
      <c r="AA431" s="191">
        <v>7.1116837999999997E-6</v>
      </c>
      <c r="AB431" s="191">
        <v>1.2685863E-3</v>
      </c>
      <c r="AC431" s="191">
        <v>1.4948157E-4</v>
      </c>
      <c r="AD431" s="191">
        <v>2.4727479999999999E-3</v>
      </c>
      <c r="AE431" s="76">
        <v>1.8107929E-8</v>
      </c>
      <c r="AF431" s="76">
        <v>4.3272794E-11</v>
      </c>
      <c r="AG431" s="20">
        <v>1.4338341E-3</v>
      </c>
      <c r="AH431" s="20"/>
      <c r="AI431" s="20" t="s">
        <v>3373</v>
      </c>
      <c r="AJ431" s="20"/>
      <c r="AK431" s="20"/>
      <c r="AL431" s="20"/>
      <c r="AM431" s="20"/>
      <c r="AN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row>
    <row r="432" spans="2:129" x14ac:dyDescent="0.15">
      <c r="B432" s="77" t="s">
        <v>3374</v>
      </c>
      <c r="C432" s="75"/>
      <c r="D432" s="84" t="s">
        <v>38</v>
      </c>
      <c r="E432" s="201" t="s">
        <v>3375</v>
      </c>
      <c r="F432" s="202">
        <f t="shared" si="95"/>
        <v>7.5601592080000002E-2</v>
      </c>
      <c r="G432" s="202">
        <f t="shared" si="96"/>
        <v>4.0535578150000001E-2</v>
      </c>
      <c r="H432" s="202">
        <f t="shared" si="97"/>
        <v>1.7490615009999998E-2</v>
      </c>
      <c r="I432" s="202">
        <f t="shared" si="98"/>
        <v>4.4224392E-4</v>
      </c>
      <c r="J432" s="201">
        <v>1.7133155000000001E-2</v>
      </c>
      <c r="K432" s="201">
        <v>1.6050109E-2</v>
      </c>
      <c r="L432" s="201">
        <v>9.3213778999999997E-4</v>
      </c>
      <c r="M432" s="201">
        <v>1.6044314E-4</v>
      </c>
      <c r="N432" s="201">
        <v>3.9646449E-2</v>
      </c>
      <c r="O432" s="201">
        <v>7.2868601000000005E-4</v>
      </c>
      <c r="P432" s="201">
        <v>5.0836822000000002E-4</v>
      </c>
      <c r="Q432" s="201">
        <v>2.6801715E-4</v>
      </c>
      <c r="R432" s="201">
        <v>0</v>
      </c>
      <c r="S432" s="201">
        <v>0</v>
      </c>
      <c r="T432" s="201">
        <v>0</v>
      </c>
      <c r="U432" s="201">
        <v>1.7422676999999999E-4</v>
      </c>
      <c r="V432" s="255"/>
      <c r="W432" s="246">
        <f t="shared" si="99"/>
        <v>0.12691225925925925</v>
      </c>
      <c r="X432" s="191">
        <v>2.1933881</v>
      </c>
      <c r="Y432" s="191">
        <v>2.0544566999999998</v>
      </c>
      <c r="Z432" s="191">
        <v>6.1033450000000003E-2</v>
      </c>
      <c r="AA432" s="191">
        <v>9.1726477E-5</v>
      </c>
      <c r="AB432" s="191">
        <v>2.2509310000000001E-2</v>
      </c>
      <c r="AC432" s="191">
        <v>6.8107545000000002E-3</v>
      </c>
      <c r="AD432" s="191">
        <v>4.8486132000000001E-2</v>
      </c>
      <c r="AE432" s="76">
        <v>5.2189612999999997E-7</v>
      </c>
      <c r="AF432" s="76">
        <v>9.9638149000000005E-10</v>
      </c>
      <c r="AG432" s="20">
        <v>1.711553E-2</v>
      </c>
      <c r="AH432" s="20"/>
      <c r="AI432" s="20"/>
      <c r="AJ432" s="20"/>
      <c r="AK432" s="20"/>
      <c r="AL432" s="20"/>
      <c r="AM432" s="20"/>
      <c r="AN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row>
    <row r="433" spans="2:129" x14ac:dyDescent="0.15">
      <c r="B433" s="77" t="s">
        <v>3376</v>
      </c>
      <c r="C433" s="75"/>
      <c r="D433" s="84" t="s">
        <v>38</v>
      </c>
      <c r="E433" s="201" t="s">
        <v>3377</v>
      </c>
      <c r="F433" s="202">
        <f t="shared" si="95"/>
        <v>0.99208489690000001</v>
      </c>
      <c r="G433" s="202">
        <f t="shared" si="96"/>
        <v>0.35418915899999998</v>
      </c>
      <c r="H433" s="202">
        <f t="shared" si="97"/>
        <v>0.1595836065</v>
      </c>
      <c r="I433" s="202">
        <f t="shared" si="98"/>
        <v>1.32122614E-2</v>
      </c>
      <c r="J433" s="201">
        <v>0.46509987000000003</v>
      </c>
      <c r="K433" s="201">
        <v>0.14849729</v>
      </c>
      <c r="L433" s="201">
        <v>7.4200567999999998E-3</v>
      </c>
      <c r="M433" s="201">
        <v>0.12862407000000001</v>
      </c>
      <c r="N433" s="201">
        <v>0.20295383</v>
      </c>
      <c r="O433" s="201">
        <v>2.2611259000000002E-2</v>
      </c>
      <c r="P433" s="201">
        <v>3.6662597000000001E-3</v>
      </c>
      <c r="Q433" s="201">
        <v>5.4338562E-3</v>
      </c>
      <c r="R433" s="201">
        <v>0</v>
      </c>
      <c r="S433" s="201">
        <v>0</v>
      </c>
      <c r="T433" s="201">
        <v>0</v>
      </c>
      <c r="U433" s="201">
        <v>7.7784051999999996E-3</v>
      </c>
      <c r="V433" s="255"/>
      <c r="W433" s="246">
        <f t="shared" si="99"/>
        <v>3.4451842222222222</v>
      </c>
      <c r="X433" s="191">
        <v>60.233055</v>
      </c>
      <c r="Y433" s="191">
        <v>48.988670999999997</v>
      </c>
      <c r="Z433" s="191">
        <v>6.9553867</v>
      </c>
      <c r="AA433" s="191">
        <v>4.4647050000000002E-3</v>
      </c>
      <c r="AB433" s="191">
        <v>1.2231706</v>
      </c>
      <c r="AC433" s="191">
        <v>0.49463225999999999</v>
      </c>
      <c r="AD433" s="191">
        <v>2.5667293</v>
      </c>
      <c r="AE433" s="76">
        <v>9.1960320000000006E-6</v>
      </c>
      <c r="AF433" s="76">
        <v>1.6836371999999999E-8</v>
      </c>
      <c r="AG433" s="20">
        <v>0.18896241</v>
      </c>
      <c r="AH433" s="20"/>
      <c r="AI433" s="20"/>
      <c r="AJ433" s="20"/>
      <c r="AK433" s="20"/>
      <c r="AL433" s="20"/>
      <c r="AM433" s="20"/>
      <c r="AN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row>
    <row r="434" spans="2:129" x14ac:dyDescent="0.15">
      <c r="B434" s="77" t="s">
        <v>3378</v>
      </c>
      <c r="C434" s="86"/>
      <c r="D434" s="84" t="s">
        <v>38</v>
      </c>
      <c r="E434" s="201" t="s">
        <v>3379</v>
      </c>
      <c r="F434" s="202">
        <f t="shared" si="95"/>
        <v>0.22475969106999999</v>
      </c>
      <c r="G434" s="202">
        <f t="shared" si="96"/>
        <v>3.3796590270000003E-2</v>
      </c>
      <c r="H434" s="202">
        <f t="shared" si="97"/>
        <v>7.5737663199999999E-2</v>
      </c>
      <c r="I434" s="202">
        <f t="shared" si="98"/>
        <v>1.28650976E-2</v>
      </c>
      <c r="J434" s="201">
        <v>0.10236033999999999</v>
      </c>
      <c r="K434" s="201">
        <v>6.9387069999999995E-2</v>
      </c>
      <c r="L434" s="201">
        <v>4.8700925999999997E-3</v>
      </c>
      <c r="M434" s="201">
        <v>7.2628856999999995E-4</v>
      </c>
      <c r="N434" s="201">
        <v>2.6978694000000001E-2</v>
      </c>
      <c r="O434" s="201">
        <v>6.0916077000000004E-3</v>
      </c>
      <c r="P434" s="201">
        <v>1.4805006E-3</v>
      </c>
      <c r="Q434" s="201">
        <v>5.6368753999999997E-3</v>
      </c>
      <c r="R434" s="201">
        <v>0</v>
      </c>
      <c r="S434" s="201">
        <v>0</v>
      </c>
      <c r="T434" s="201">
        <v>0</v>
      </c>
      <c r="U434" s="201">
        <v>7.2282222000000004E-3</v>
      </c>
      <c r="V434" s="255"/>
      <c r="W434" s="246">
        <f t="shared" si="99"/>
        <v>0.75822474074074064</v>
      </c>
      <c r="X434" s="191">
        <v>10.618236</v>
      </c>
      <c r="Y434" s="191">
        <v>8.7020204000000003</v>
      </c>
      <c r="Z434" s="191">
        <v>0.65159060999999996</v>
      </c>
      <c r="AA434" s="191">
        <v>7.0534948999999997E-4</v>
      </c>
      <c r="AB434" s="191">
        <v>0.89737051999999995</v>
      </c>
      <c r="AC434" s="191">
        <v>4.5268799999999998E-2</v>
      </c>
      <c r="AD434" s="191">
        <v>0.32128039000000003</v>
      </c>
      <c r="AE434" s="76">
        <v>2.0666701E-6</v>
      </c>
      <c r="AF434" s="76">
        <v>5.3304478000000001E-9</v>
      </c>
      <c r="AG434" s="20">
        <v>4.0847532999999998E-2</v>
      </c>
      <c r="AH434" s="20"/>
      <c r="AI434" s="20"/>
      <c r="AJ434" s="20"/>
      <c r="AK434" s="20"/>
      <c r="AL434" s="20"/>
      <c r="AM434" s="20"/>
      <c r="AN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row>
    <row r="435" spans="2:129" x14ac:dyDescent="0.15">
      <c r="B435" s="77" t="s">
        <v>3380</v>
      </c>
      <c r="C435" s="86"/>
      <c r="D435" s="84" t="s">
        <v>38</v>
      </c>
      <c r="E435" s="201" t="s">
        <v>3381</v>
      </c>
      <c r="F435" s="202">
        <f t="shared" si="95"/>
        <v>8.6339881614999996</v>
      </c>
      <c r="G435" s="202">
        <f t="shared" si="96"/>
        <v>0.36441579610000008</v>
      </c>
      <c r="H435" s="202">
        <f t="shared" si="97"/>
        <v>0.30674598239999995</v>
      </c>
      <c r="I435" s="202">
        <f t="shared" si="98"/>
        <v>7.3208130029999996</v>
      </c>
      <c r="J435" s="201">
        <v>0.64201337999999997</v>
      </c>
      <c r="K435" s="201">
        <v>0.28019316999999999</v>
      </c>
      <c r="L435" s="201">
        <v>1.7088860000000001E-2</v>
      </c>
      <c r="M435" s="201">
        <v>7.8162621000000005E-3</v>
      </c>
      <c r="N435" s="201">
        <v>0.31692719000000003</v>
      </c>
      <c r="O435" s="201">
        <v>3.9672343999999998E-2</v>
      </c>
      <c r="P435" s="201">
        <v>9.4639523999999996E-3</v>
      </c>
      <c r="Q435" s="201">
        <v>7.2979583999999997</v>
      </c>
      <c r="R435" s="201">
        <v>0</v>
      </c>
      <c r="S435" s="201">
        <v>0</v>
      </c>
      <c r="T435" s="201">
        <v>0</v>
      </c>
      <c r="U435" s="201">
        <v>2.2854603000000001E-2</v>
      </c>
      <c r="V435" s="255"/>
      <c r="W435" s="246">
        <f t="shared" si="99"/>
        <v>4.7556546666666657</v>
      </c>
      <c r="X435" s="191">
        <v>128.73919000000001</v>
      </c>
      <c r="Y435" s="191">
        <v>118.52903999999999</v>
      </c>
      <c r="Z435" s="191">
        <v>4.9925211000000003</v>
      </c>
      <c r="AA435" s="191">
        <v>9.0674280999999995E-2</v>
      </c>
      <c r="AB435" s="191">
        <v>2.5604746</v>
      </c>
      <c r="AC435" s="191">
        <v>0.31066079000000002</v>
      </c>
      <c r="AD435" s="191">
        <v>2.2558174000000002</v>
      </c>
      <c r="AE435" s="76">
        <v>1.2716242E-5</v>
      </c>
      <c r="AF435" s="76">
        <v>2.6546468999999999E-8</v>
      </c>
      <c r="AG435" s="20">
        <v>0.95551255000000002</v>
      </c>
      <c r="AH435" s="20"/>
      <c r="AI435" s="20"/>
      <c r="AJ435" s="20"/>
      <c r="AK435" s="20"/>
      <c r="AL435" s="20"/>
      <c r="AM435" s="20"/>
      <c r="AN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row>
    <row r="436" spans="2:129" x14ac:dyDescent="0.15">
      <c r="B436" s="77" t="s">
        <v>3382</v>
      </c>
      <c r="C436" s="86"/>
      <c r="D436" s="84" t="s">
        <v>38</v>
      </c>
      <c r="E436" s="201" t="s">
        <v>3383</v>
      </c>
      <c r="F436" s="202">
        <f t="shared" si="95"/>
        <v>0.92681120769999992</v>
      </c>
      <c r="G436" s="202">
        <f t="shared" si="96"/>
        <v>0.119312709</v>
      </c>
      <c r="H436" s="202">
        <f t="shared" si="97"/>
        <v>0.1452625058</v>
      </c>
      <c r="I436" s="202">
        <f t="shared" si="98"/>
        <v>0.41179388289999996</v>
      </c>
      <c r="J436" s="201">
        <v>0.25044211</v>
      </c>
      <c r="K436" s="201">
        <v>0.13356605999999999</v>
      </c>
      <c r="L436" s="201">
        <v>8.2932074000000005E-3</v>
      </c>
      <c r="M436" s="201">
        <v>2.455072E-3</v>
      </c>
      <c r="N436" s="201">
        <v>7.4906291E-2</v>
      </c>
      <c r="O436" s="201">
        <v>4.1951346E-2</v>
      </c>
      <c r="P436" s="201">
        <v>3.4032384E-3</v>
      </c>
      <c r="Q436" s="201">
        <v>0.40227376999999997</v>
      </c>
      <c r="R436" s="201">
        <v>0</v>
      </c>
      <c r="S436" s="201">
        <v>0</v>
      </c>
      <c r="T436" s="201">
        <v>0</v>
      </c>
      <c r="U436" s="201">
        <v>9.5201129000000006E-3</v>
      </c>
      <c r="V436" s="255"/>
      <c r="W436" s="246">
        <f t="shared" si="99"/>
        <v>1.8551267407407406</v>
      </c>
      <c r="X436" s="191">
        <v>28.052600999999999</v>
      </c>
      <c r="Y436" s="191">
        <v>23.699877999999998</v>
      </c>
      <c r="Z436" s="191">
        <v>2.2229936000000001</v>
      </c>
      <c r="AA436" s="191">
        <v>2.5375362E-3</v>
      </c>
      <c r="AB436" s="191">
        <v>0.99783063000000005</v>
      </c>
      <c r="AC436" s="191">
        <v>0.16424184999999999</v>
      </c>
      <c r="AD436" s="191">
        <v>0.96511948000000003</v>
      </c>
      <c r="AE436" s="76">
        <v>5.3233952000000001E-6</v>
      </c>
      <c r="AF436" s="76">
        <v>1.1132275E-8</v>
      </c>
      <c r="AG436" s="20">
        <v>0.15038703</v>
      </c>
      <c r="AH436" s="20"/>
      <c r="AI436" s="20"/>
      <c r="AJ436" s="20"/>
      <c r="AK436" s="20"/>
      <c r="AL436" s="20"/>
      <c r="AM436" s="20"/>
      <c r="AN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row>
    <row r="437" spans="2:129" x14ac:dyDescent="0.15">
      <c r="B437" s="77" t="s">
        <v>3384</v>
      </c>
      <c r="C437" s="86"/>
      <c r="D437" s="84" t="s">
        <v>38</v>
      </c>
      <c r="E437" s="201" t="s">
        <v>3385</v>
      </c>
      <c r="F437" s="202">
        <f t="shared" si="95"/>
        <v>41.716137884200002</v>
      </c>
      <c r="G437" s="202">
        <f t="shared" si="96"/>
        <v>40.216428881200002</v>
      </c>
      <c r="H437" s="202">
        <f t="shared" si="97"/>
        <v>0.34396926</v>
      </c>
      <c r="I437" s="202">
        <f t="shared" si="98"/>
        <v>0.442088753</v>
      </c>
      <c r="J437" s="201">
        <v>0.71365098999999999</v>
      </c>
      <c r="K437" s="201">
        <v>0.31485818999999998</v>
      </c>
      <c r="L437" s="201">
        <v>1.4124845E-2</v>
      </c>
      <c r="M437" s="201">
        <v>3.3154911999999999E-3</v>
      </c>
      <c r="N437" s="201">
        <v>0.19424438999999999</v>
      </c>
      <c r="O437" s="201">
        <v>40.018869000000002</v>
      </c>
      <c r="P437" s="201">
        <v>1.4986225000000001E-2</v>
      </c>
      <c r="Q437" s="201">
        <v>0.41578334</v>
      </c>
      <c r="R437" s="201">
        <v>0</v>
      </c>
      <c r="S437" s="201">
        <v>0</v>
      </c>
      <c r="T437" s="201">
        <v>0</v>
      </c>
      <c r="U437" s="201">
        <v>2.6305413E-2</v>
      </c>
      <c r="V437" s="255"/>
      <c r="W437" s="246">
        <f t="shared" si="99"/>
        <v>5.2863036296296295</v>
      </c>
      <c r="X437" s="191">
        <v>64.813526999999993</v>
      </c>
      <c r="Y437" s="191">
        <v>57.346643999999998</v>
      </c>
      <c r="Z437" s="191">
        <v>3.0633229000000002</v>
      </c>
      <c r="AA437" s="191">
        <v>2.8269936000000001E-3</v>
      </c>
      <c r="AB437" s="191">
        <v>2.5364760999999998</v>
      </c>
      <c r="AC437" s="191">
        <v>0.21444693000000001</v>
      </c>
      <c r="AD437" s="191">
        <v>1.64981</v>
      </c>
      <c r="AE437" s="20">
        <v>1.2054149E-4</v>
      </c>
      <c r="AF437" s="76">
        <v>2.8962348E-8</v>
      </c>
      <c r="AG437" s="20">
        <v>0.39359503000000001</v>
      </c>
      <c r="AH437" s="20"/>
      <c r="AI437" s="20"/>
      <c r="AJ437" s="20"/>
      <c r="AK437" s="20"/>
      <c r="AL437" s="20"/>
      <c r="AM437" s="20"/>
      <c r="AN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20"/>
      <c r="DD437" s="20"/>
      <c r="DE437" s="20"/>
      <c r="DF437" s="20"/>
      <c r="DG437" s="20"/>
      <c r="DH437" s="20"/>
      <c r="DI437" s="20"/>
      <c r="DJ437" s="20"/>
      <c r="DK437" s="20"/>
      <c r="DL437" s="20"/>
      <c r="DM437" s="20"/>
      <c r="DN437" s="20"/>
      <c r="DO437" s="20"/>
      <c r="DP437" s="20"/>
      <c r="DQ437" s="20"/>
      <c r="DR437" s="20"/>
      <c r="DS437" s="20"/>
      <c r="DT437" s="20"/>
      <c r="DU437" s="20"/>
      <c r="DV437" s="20"/>
      <c r="DW437" s="20"/>
      <c r="DX437" s="20"/>
      <c r="DY437" s="20"/>
    </row>
    <row r="438" spans="2:129" x14ac:dyDescent="0.15">
      <c r="B438" s="77" t="s">
        <v>3386</v>
      </c>
      <c r="C438" s="75"/>
      <c r="D438" s="84" t="s">
        <v>38</v>
      </c>
      <c r="E438" s="201" t="s">
        <v>3387</v>
      </c>
      <c r="F438" s="202">
        <f t="shared" si="95"/>
        <v>0.11090886310999999</v>
      </c>
      <c r="G438" s="202">
        <f t="shared" si="96"/>
        <v>3.9744655299999996E-3</v>
      </c>
      <c r="H438" s="202">
        <f t="shared" si="97"/>
        <v>1.113666957E-2</v>
      </c>
      <c r="I438" s="202">
        <f t="shared" si="98"/>
        <v>9.3763800999999993E-4</v>
      </c>
      <c r="J438" s="201">
        <v>9.4860089999999994E-2</v>
      </c>
      <c r="K438" s="201">
        <v>1.0136512E-2</v>
      </c>
      <c r="L438" s="201">
        <v>7.198695E-4</v>
      </c>
      <c r="M438" s="201">
        <v>4.9061023E-4</v>
      </c>
      <c r="N438" s="201">
        <v>2.9781269000000001E-3</v>
      </c>
      <c r="O438" s="201">
        <v>5.0572840000000002E-4</v>
      </c>
      <c r="P438" s="201">
        <v>2.8028807E-4</v>
      </c>
      <c r="Q438" s="201">
        <v>6.4640151999999999E-4</v>
      </c>
      <c r="R438" s="201">
        <v>0</v>
      </c>
      <c r="S438" s="201">
        <v>0</v>
      </c>
      <c r="T438" s="201">
        <v>0</v>
      </c>
      <c r="U438" s="201">
        <v>2.9123649E-4</v>
      </c>
      <c r="V438" s="255"/>
      <c r="W438" s="246">
        <f t="shared" si="99"/>
        <v>0.7026673333333332</v>
      </c>
      <c r="X438" s="191">
        <v>2.9954939999999999</v>
      </c>
      <c r="Y438" s="191">
        <v>1.8647423000000001</v>
      </c>
      <c r="Z438" s="191">
        <v>0.90341872000000001</v>
      </c>
      <c r="AA438" s="191">
        <v>5.5245204000000002E-5</v>
      </c>
      <c r="AB438" s="191">
        <v>2.8098067000000001E-2</v>
      </c>
      <c r="AC438" s="191">
        <v>8.8746338000000001E-3</v>
      </c>
      <c r="AD438" s="191">
        <v>0.19030507999999999</v>
      </c>
      <c r="AE438" s="76">
        <v>8.8140018999999999E-7</v>
      </c>
      <c r="AF438" s="76">
        <v>2.6768585000000001E-9</v>
      </c>
      <c r="AG438" s="20">
        <v>6.5876101000000003E-3</v>
      </c>
      <c r="AH438" s="20"/>
      <c r="AI438" s="20"/>
      <c r="AJ438" s="20"/>
      <c r="AK438" s="20"/>
      <c r="AL438" s="20"/>
      <c r="AM438" s="20"/>
      <c r="AN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row>
    <row r="439" spans="2:129" x14ac:dyDescent="0.15">
      <c r="B439" s="77" t="s">
        <v>3388</v>
      </c>
      <c r="C439" s="75"/>
      <c r="D439" s="84" t="s">
        <v>38</v>
      </c>
      <c r="E439" s="201" t="s">
        <v>3389</v>
      </c>
      <c r="F439" s="202">
        <f t="shared" si="95"/>
        <v>0.1447144622</v>
      </c>
      <c r="G439" s="202">
        <f t="shared" si="96"/>
        <v>9.5166507300000012E-3</v>
      </c>
      <c r="H439" s="202">
        <f t="shared" si="97"/>
        <v>1.7968610669999999E-2</v>
      </c>
      <c r="I439" s="202">
        <f t="shared" si="98"/>
        <v>3.5997008000000002E-3</v>
      </c>
      <c r="J439" s="201">
        <v>0.11362949999999999</v>
      </c>
      <c r="K439" s="201">
        <v>1.6664925000000001E-2</v>
      </c>
      <c r="L439" s="201">
        <v>1.0124000000000001E-3</v>
      </c>
      <c r="M439" s="201">
        <v>2.4651362999999999E-4</v>
      </c>
      <c r="N439" s="201">
        <v>8.1211740000000001E-3</v>
      </c>
      <c r="O439" s="201">
        <v>1.1489631000000001E-3</v>
      </c>
      <c r="P439" s="201">
        <v>2.9128566999999999E-4</v>
      </c>
      <c r="Q439" s="201">
        <v>3.9195430000000002E-4</v>
      </c>
      <c r="R439" s="201">
        <v>0</v>
      </c>
      <c r="S439" s="201">
        <v>0</v>
      </c>
      <c r="T439" s="201">
        <v>0</v>
      </c>
      <c r="U439" s="201">
        <v>3.2077465000000002E-3</v>
      </c>
      <c r="V439" s="255"/>
      <c r="W439" s="246">
        <f t="shared" si="99"/>
        <v>0.84169999999999989</v>
      </c>
      <c r="X439" s="191">
        <v>3.8862445999999999</v>
      </c>
      <c r="Y439" s="191">
        <v>3.6100883000000001</v>
      </c>
      <c r="Z439" s="191">
        <v>0.10643102</v>
      </c>
      <c r="AA439" s="191">
        <v>1.6947117E-4</v>
      </c>
      <c r="AB439" s="191">
        <v>4.2311292E-2</v>
      </c>
      <c r="AC439" s="191">
        <v>8.7544463999999992E-3</v>
      </c>
      <c r="AD439" s="191">
        <v>0.11849015</v>
      </c>
      <c r="AE439" s="76">
        <v>1.2012621999999999E-6</v>
      </c>
      <c r="AF439" s="76">
        <v>3.3421382E-9</v>
      </c>
      <c r="AG439" s="20">
        <v>2.4235410999999998E-2</v>
      </c>
      <c r="AH439" s="20"/>
      <c r="AI439" s="20"/>
      <c r="AJ439" s="20"/>
      <c r="AK439" s="20"/>
      <c r="AL439" s="20"/>
      <c r="AM439" s="20"/>
      <c r="AN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20"/>
      <c r="CC439" s="20"/>
      <c r="CD439" s="20"/>
      <c r="CE439" s="20"/>
      <c r="CF439" s="20"/>
      <c r="CG439" s="20"/>
      <c r="CH439" s="20"/>
      <c r="CI439" s="20"/>
      <c r="CJ439" s="20"/>
      <c r="CK439" s="20"/>
      <c r="CL439" s="20"/>
      <c r="CM439" s="20"/>
      <c r="CN439" s="20"/>
      <c r="CO439" s="20"/>
      <c r="CP439" s="20"/>
      <c r="CQ439" s="20"/>
      <c r="CR439" s="20"/>
      <c r="CS439" s="20"/>
      <c r="CT439" s="20"/>
      <c r="CU439" s="20"/>
      <c r="CV439" s="20"/>
      <c r="CW439" s="20"/>
      <c r="CX439" s="20"/>
      <c r="CY439" s="20"/>
      <c r="CZ439" s="20"/>
      <c r="DA439" s="20"/>
      <c r="DB439" s="20"/>
      <c r="DC439" s="20"/>
      <c r="DD439" s="20"/>
      <c r="DE439" s="20"/>
      <c r="DF439" s="20"/>
      <c r="DG439" s="20"/>
      <c r="DH439" s="20"/>
      <c r="DI439" s="20"/>
      <c r="DJ439" s="20"/>
      <c r="DK439" s="20"/>
      <c r="DL439" s="20"/>
      <c r="DM439" s="20"/>
      <c r="DN439" s="20"/>
      <c r="DO439" s="20"/>
      <c r="DP439" s="20"/>
      <c r="DQ439" s="20"/>
      <c r="DR439" s="20"/>
      <c r="DS439" s="20"/>
      <c r="DT439" s="20"/>
      <c r="DU439" s="20"/>
      <c r="DV439" s="20"/>
      <c r="DW439" s="20"/>
      <c r="DX439" s="20"/>
      <c r="DY439" s="20"/>
    </row>
    <row r="440" spans="2:129" x14ac:dyDescent="0.15">
      <c r="B440" s="77" t="s">
        <v>3390</v>
      </c>
      <c r="C440" s="86"/>
      <c r="D440" s="84" t="s">
        <v>38</v>
      </c>
      <c r="E440" s="201" t="s">
        <v>3391</v>
      </c>
      <c r="F440" s="202">
        <f t="shared" si="95"/>
        <v>4.0196640916000002</v>
      </c>
      <c r="G440" s="202">
        <f t="shared" si="96"/>
        <v>0.7505783426</v>
      </c>
      <c r="H440" s="202">
        <f t="shared" si="97"/>
        <v>2.5493133400000003</v>
      </c>
      <c r="I440" s="202">
        <f t="shared" si="98"/>
        <v>0.33794801899999999</v>
      </c>
      <c r="J440" s="201">
        <v>0.38182439000000001</v>
      </c>
      <c r="K440" s="201">
        <v>2.0148695000000001</v>
      </c>
      <c r="L440" s="201">
        <v>0.2635477</v>
      </c>
      <c r="M440" s="201">
        <v>5.4579926000000003E-3</v>
      </c>
      <c r="N440" s="201">
        <v>0.57482095</v>
      </c>
      <c r="O440" s="201">
        <v>0.17029939999999999</v>
      </c>
      <c r="P440" s="201">
        <v>0.27089614000000001</v>
      </c>
      <c r="Q440" s="201">
        <v>0.29230136000000001</v>
      </c>
      <c r="R440" s="201">
        <v>0</v>
      </c>
      <c r="S440" s="201">
        <v>0</v>
      </c>
      <c r="T440" s="201">
        <v>0</v>
      </c>
      <c r="U440" s="201">
        <v>4.5646658999999999E-2</v>
      </c>
      <c r="V440" s="255"/>
      <c r="W440" s="246">
        <f t="shared" si="99"/>
        <v>2.8283288148148147</v>
      </c>
      <c r="X440" s="191">
        <v>50.372821000000002</v>
      </c>
      <c r="Y440" s="191">
        <v>38.746755</v>
      </c>
      <c r="Z440" s="191">
        <v>3.8513291000000001</v>
      </c>
      <c r="AA440" s="191">
        <v>4.8176907000000001E-3</v>
      </c>
      <c r="AB440" s="191">
        <v>2.8691998000000001</v>
      </c>
      <c r="AC440" s="191">
        <v>0.28085811999999999</v>
      </c>
      <c r="AD440" s="191">
        <v>4.6198616000000001</v>
      </c>
      <c r="AE440" s="76">
        <v>4.8580832000000002E-5</v>
      </c>
      <c r="AF440" s="76">
        <v>8.3892937999999996E-8</v>
      </c>
      <c r="AG440" s="20">
        <v>0.37808918000000002</v>
      </c>
      <c r="AH440" s="20"/>
      <c r="AI440" s="20"/>
      <c r="AJ440" s="20"/>
      <c r="AK440" s="20"/>
      <c r="AL440" s="20"/>
      <c r="AM440" s="20"/>
      <c r="AN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20"/>
      <c r="CC440" s="20"/>
      <c r="CD440" s="20"/>
      <c r="CE440" s="20"/>
      <c r="CF440" s="20"/>
      <c r="CG440" s="20"/>
      <c r="CH440" s="20"/>
      <c r="CI440" s="20"/>
      <c r="CJ440" s="20"/>
      <c r="CK440" s="20"/>
      <c r="CL440" s="20"/>
      <c r="CM440" s="20"/>
      <c r="CN440" s="20"/>
      <c r="CO440" s="20"/>
      <c r="CP440" s="20"/>
      <c r="CQ440" s="20"/>
      <c r="CR440" s="20"/>
      <c r="CS440" s="20"/>
      <c r="CT440" s="20"/>
      <c r="CU440" s="20"/>
      <c r="CV440" s="20"/>
      <c r="CW440" s="20"/>
      <c r="CX440" s="20"/>
      <c r="CY440" s="20"/>
      <c r="CZ440" s="20"/>
      <c r="DA440" s="20"/>
      <c r="DB440" s="20"/>
      <c r="DC440" s="20"/>
      <c r="DD440" s="20"/>
      <c r="DE440" s="20"/>
      <c r="DF440" s="20"/>
      <c r="DG440" s="20"/>
      <c r="DH440" s="20"/>
      <c r="DI440" s="20"/>
      <c r="DJ440" s="20"/>
      <c r="DK440" s="20"/>
      <c r="DL440" s="20"/>
      <c r="DM440" s="20"/>
      <c r="DN440" s="20"/>
      <c r="DO440" s="20"/>
      <c r="DP440" s="20"/>
      <c r="DQ440" s="20"/>
      <c r="DR440" s="20"/>
      <c r="DS440" s="20"/>
      <c r="DT440" s="20"/>
      <c r="DU440" s="20"/>
      <c r="DV440" s="20"/>
      <c r="DW440" s="20"/>
      <c r="DX440" s="20"/>
      <c r="DY440" s="20"/>
    </row>
    <row r="441" spans="2:129" x14ac:dyDescent="0.15">
      <c r="B441" s="77" t="s">
        <v>3392</v>
      </c>
      <c r="C441" s="75"/>
      <c r="D441" s="84" t="s">
        <v>38</v>
      </c>
      <c r="E441" s="201" t="s">
        <v>3393</v>
      </c>
      <c r="F441" s="202">
        <f t="shared" si="95"/>
        <v>5.0827882510000002</v>
      </c>
      <c r="G441" s="202">
        <f t="shared" si="96"/>
        <v>1.0056159339999999</v>
      </c>
      <c r="H441" s="202">
        <f t="shared" si="97"/>
        <v>3.1908057300000001</v>
      </c>
      <c r="I441" s="202">
        <f t="shared" si="98"/>
        <v>0.44626105700000002</v>
      </c>
      <c r="J441" s="201">
        <v>0.44010553000000002</v>
      </c>
      <c r="K441" s="201">
        <v>2.6794532000000002</v>
      </c>
      <c r="L441" s="201">
        <v>0.36114670999999998</v>
      </c>
      <c r="M441" s="201">
        <v>6.8336439999999998E-3</v>
      </c>
      <c r="N441" s="201">
        <v>0.76960360999999999</v>
      </c>
      <c r="O441" s="201">
        <v>0.22917868</v>
      </c>
      <c r="P441" s="201">
        <v>0.15020581999999999</v>
      </c>
      <c r="Q441" s="201">
        <v>0.38924992000000003</v>
      </c>
      <c r="R441" s="201">
        <v>0</v>
      </c>
      <c r="S441" s="201">
        <v>0</v>
      </c>
      <c r="T441" s="201">
        <v>0</v>
      </c>
      <c r="U441" s="201">
        <v>5.7011137000000003E-2</v>
      </c>
      <c r="V441" s="255"/>
      <c r="W441" s="246">
        <f t="shared" si="99"/>
        <v>3.2600409629629628</v>
      </c>
      <c r="X441" s="191">
        <v>54.062919999999998</v>
      </c>
      <c r="Y441" s="191">
        <v>39.770083999999997</v>
      </c>
      <c r="Z441" s="191">
        <v>4.5568375999999997</v>
      </c>
      <c r="AA441" s="191">
        <v>5.9278263000000003E-3</v>
      </c>
      <c r="AB441" s="191">
        <v>3.3620969999999999</v>
      </c>
      <c r="AC441" s="191">
        <v>0.33457014000000002</v>
      </c>
      <c r="AD441" s="191">
        <v>6.0334034000000001</v>
      </c>
      <c r="AE441" s="76">
        <v>6.4343492000000003E-5</v>
      </c>
      <c r="AF441" s="76">
        <v>1.0982309E-7</v>
      </c>
      <c r="AG441" s="20">
        <v>0.42227824000000003</v>
      </c>
      <c r="AH441" s="20"/>
      <c r="AI441" s="20"/>
      <c r="AJ441" s="20"/>
      <c r="AK441" s="20"/>
      <c r="AL441" s="20"/>
      <c r="AM441" s="20"/>
      <c r="AN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20"/>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20"/>
      <c r="DD441" s="20"/>
      <c r="DE441" s="20"/>
      <c r="DF441" s="20"/>
      <c r="DG441" s="20"/>
      <c r="DH441" s="20"/>
      <c r="DI441" s="20"/>
      <c r="DJ441" s="20"/>
      <c r="DK441" s="20"/>
      <c r="DL441" s="20"/>
      <c r="DM441" s="20"/>
      <c r="DN441" s="20"/>
      <c r="DO441" s="20"/>
      <c r="DP441" s="20"/>
      <c r="DQ441" s="20"/>
      <c r="DR441" s="20"/>
      <c r="DS441" s="20"/>
      <c r="DT441" s="20"/>
      <c r="DU441" s="20"/>
      <c r="DV441" s="20"/>
      <c r="DW441" s="20"/>
      <c r="DX441" s="20"/>
      <c r="DY441" s="20"/>
    </row>
    <row r="442" spans="2:129" x14ac:dyDescent="0.15">
      <c r="B442" s="77" t="s">
        <v>3394</v>
      </c>
      <c r="C442" s="75"/>
      <c r="D442" s="84" t="s">
        <v>38</v>
      </c>
      <c r="E442" s="201" t="s">
        <v>3395</v>
      </c>
      <c r="F442" s="202">
        <f t="shared" si="95"/>
        <v>2.9880730354000002</v>
      </c>
      <c r="G442" s="202">
        <f t="shared" si="96"/>
        <v>0.56209163839999998</v>
      </c>
      <c r="H442" s="202">
        <f t="shared" si="97"/>
        <v>1.8699931200000002</v>
      </c>
      <c r="I442" s="202">
        <f t="shared" si="98"/>
        <v>0.24630708699999998</v>
      </c>
      <c r="J442" s="201">
        <v>0.30968119</v>
      </c>
      <c r="K442" s="201">
        <v>1.4769467000000001</v>
      </c>
      <c r="L442" s="201">
        <v>0.19202899000000001</v>
      </c>
      <c r="M442" s="201">
        <v>4.0698784E-3</v>
      </c>
      <c r="N442" s="201">
        <v>0.43255293</v>
      </c>
      <c r="O442" s="201">
        <v>0.12546883</v>
      </c>
      <c r="P442" s="201">
        <v>0.20101743</v>
      </c>
      <c r="Q442" s="201">
        <v>0.21448039999999999</v>
      </c>
      <c r="R442" s="201">
        <v>0</v>
      </c>
      <c r="S442" s="201">
        <v>0</v>
      </c>
      <c r="T442" s="201">
        <v>0</v>
      </c>
      <c r="U442" s="201">
        <v>3.1826686999999999E-2</v>
      </c>
      <c r="V442" s="255"/>
      <c r="W442" s="246">
        <f t="shared" si="99"/>
        <v>2.2939347407407404</v>
      </c>
      <c r="X442" s="191">
        <v>40.774341999999997</v>
      </c>
      <c r="Y442" s="191">
        <v>31.745213</v>
      </c>
      <c r="Z442" s="191">
        <v>3.1992471999999998</v>
      </c>
      <c r="AA442" s="191">
        <v>3.8918958000000001E-3</v>
      </c>
      <c r="AB442" s="191">
        <v>2.0363226000000001</v>
      </c>
      <c r="AC442" s="191">
        <v>0.23535983999999999</v>
      </c>
      <c r="AD442" s="191">
        <v>3.5543075000000002</v>
      </c>
      <c r="AE442" s="76">
        <v>3.6019767E-5</v>
      </c>
      <c r="AF442" s="76">
        <v>6.2189848999999998E-8</v>
      </c>
      <c r="AG442" s="20">
        <v>0.29801382999999998</v>
      </c>
      <c r="AH442" s="20"/>
      <c r="AI442" s="20"/>
      <c r="AJ442" s="20"/>
      <c r="AK442" s="20"/>
      <c r="AL442" s="20"/>
      <c r="AM442" s="20"/>
      <c r="AN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20"/>
      <c r="CC442" s="20"/>
      <c r="CD442" s="20"/>
      <c r="CE442" s="20"/>
      <c r="CF442" s="20"/>
      <c r="CG442" s="20"/>
      <c r="CH442" s="20"/>
      <c r="CI442" s="20"/>
      <c r="CJ442" s="20"/>
      <c r="CK442" s="20"/>
      <c r="CL442" s="20"/>
      <c r="CM442" s="20"/>
      <c r="CN442" s="20"/>
      <c r="CO442" s="20"/>
      <c r="CP442" s="20"/>
      <c r="CQ442" s="20"/>
      <c r="CR442" s="20"/>
      <c r="CS442" s="20"/>
      <c r="CT442" s="20"/>
      <c r="CU442" s="20"/>
      <c r="CV442" s="20"/>
      <c r="CW442" s="20"/>
      <c r="CX442" s="20"/>
      <c r="CY442" s="20"/>
      <c r="CZ442" s="20"/>
      <c r="DA442" s="20"/>
      <c r="DB442" s="20"/>
      <c r="DC442" s="20"/>
      <c r="DD442" s="20"/>
      <c r="DE442" s="20"/>
      <c r="DF442" s="20"/>
      <c r="DG442" s="20"/>
      <c r="DH442" s="20"/>
      <c r="DI442" s="20"/>
      <c r="DJ442" s="20"/>
      <c r="DK442" s="20"/>
      <c r="DL442" s="20"/>
      <c r="DM442" s="20"/>
      <c r="DN442" s="20"/>
      <c r="DO442" s="20"/>
      <c r="DP442" s="20"/>
      <c r="DQ442" s="20"/>
      <c r="DR442" s="20"/>
      <c r="DS442" s="20"/>
      <c r="DT442" s="20"/>
      <c r="DU442" s="20"/>
      <c r="DV442" s="20"/>
      <c r="DW442" s="20"/>
      <c r="DX442" s="20"/>
      <c r="DY442" s="20"/>
    </row>
    <row r="443" spans="2:129" x14ac:dyDescent="0.15">
      <c r="B443" s="77" t="s">
        <v>3396</v>
      </c>
      <c r="C443" s="86"/>
      <c r="D443" s="84" t="s">
        <v>38</v>
      </c>
      <c r="E443" s="201" t="s">
        <v>3397</v>
      </c>
      <c r="F443" s="202">
        <f t="shared" si="95"/>
        <v>1.3639862738000001</v>
      </c>
      <c r="G443" s="202">
        <f t="shared" si="96"/>
        <v>0.31772980789999999</v>
      </c>
      <c r="H443" s="202">
        <f t="shared" si="97"/>
        <v>0.44227331490000005</v>
      </c>
      <c r="I443" s="202">
        <f t="shared" si="98"/>
        <v>0.18775096099999999</v>
      </c>
      <c r="J443" s="201">
        <v>0.41623219</v>
      </c>
      <c r="K443" s="201">
        <v>0.40792579000000001</v>
      </c>
      <c r="L443" s="201">
        <v>2.8966225000000002E-2</v>
      </c>
      <c r="M443" s="201">
        <v>2.5557579E-3</v>
      </c>
      <c r="N443" s="201">
        <v>0.20789711</v>
      </c>
      <c r="O443" s="201">
        <v>0.10727694</v>
      </c>
      <c r="P443" s="201">
        <v>5.3812998999999999E-3</v>
      </c>
      <c r="Q443" s="201">
        <v>0.16175096</v>
      </c>
      <c r="R443" s="201">
        <v>0</v>
      </c>
      <c r="S443" s="201">
        <v>0</v>
      </c>
      <c r="T443" s="201">
        <v>0</v>
      </c>
      <c r="U443" s="201">
        <v>2.6000000999999998E-2</v>
      </c>
      <c r="V443" s="255"/>
      <c r="W443" s="246">
        <f t="shared" si="99"/>
        <v>3.0832014074074072</v>
      </c>
      <c r="X443" s="191">
        <v>67.046165999999999</v>
      </c>
      <c r="Y443" s="191">
        <v>57.787838999999998</v>
      </c>
      <c r="Z443" s="191">
        <v>5.0393736999999996</v>
      </c>
      <c r="AA443" s="191">
        <v>1.6474211999999998E-2</v>
      </c>
      <c r="AB443" s="191">
        <v>1.5200175</v>
      </c>
      <c r="AC443" s="191">
        <v>0.37224232000000002</v>
      </c>
      <c r="AD443" s="191">
        <v>2.3102195000000001</v>
      </c>
      <c r="AE443" s="76">
        <v>1.3319166E-5</v>
      </c>
      <c r="AF443" s="76">
        <v>2.7050773999999999E-8</v>
      </c>
      <c r="AG443" s="20">
        <v>0.40331466999999999</v>
      </c>
    </row>
    <row r="444" spans="2:129" x14ac:dyDescent="0.15">
      <c r="B444" s="77" t="s">
        <v>3398</v>
      </c>
      <c r="C444" s="86"/>
      <c r="D444" s="84" t="s">
        <v>38</v>
      </c>
      <c r="E444" s="201" t="s">
        <v>3399</v>
      </c>
      <c r="F444" s="202">
        <f t="shared" si="95"/>
        <v>1.0947970057</v>
      </c>
      <c r="G444" s="202">
        <f t="shared" si="96"/>
        <v>0.2169602337</v>
      </c>
      <c r="H444" s="202">
        <f t="shared" si="97"/>
        <v>0.23047710099999999</v>
      </c>
      <c r="I444" s="202">
        <f t="shared" si="98"/>
        <v>2.9507021000000001E-2</v>
      </c>
      <c r="J444" s="201">
        <v>0.61785265</v>
      </c>
      <c r="K444" s="201">
        <v>0.20811221999999999</v>
      </c>
      <c r="L444" s="201">
        <v>1.8803836000000001E-2</v>
      </c>
      <c r="M444" s="201">
        <v>2.0522587000000002E-3</v>
      </c>
      <c r="N444" s="201">
        <v>0.18483631</v>
      </c>
      <c r="O444" s="201">
        <v>3.0071665000000001E-2</v>
      </c>
      <c r="P444" s="201">
        <v>3.5610450000000001E-3</v>
      </c>
      <c r="Q444" s="201">
        <v>1.4608415E-2</v>
      </c>
      <c r="R444" s="201">
        <v>0</v>
      </c>
      <c r="S444" s="201">
        <v>0</v>
      </c>
      <c r="T444" s="201">
        <v>0</v>
      </c>
      <c r="U444" s="201">
        <v>1.4898606E-2</v>
      </c>
      <c r="V444" s="255"/>
      <c r="W444" s="246">
        <f t="shared" si="99"/>
        <v>4.5766862962962964</v>
      </c>
      <c r="X444" s="191">
        <v>88.545591000000002</v>
      </c>
      <c r="Y444" s="191">
        <v>76.607896999999994</v>
      </c>
      <c r="Z444" s="191">
        <v>7.3671521999999996</v>
      </c>
      <c r="AA444" s="191">
        <v>5.2392007999999997E-3</v>
      </c>
      <c r="AB444" s="191">
        <v>1.4266196</v>
      </c>
      <c r="AC444" s="191">
        <v>0.45870958000000001</v>
      </c>
      <c r="AD444" s="191">
        <v>2.6799724</v>
      </c>
      <c r="AE444" s="76">
        <v>1.1040556E-5</v>
      </c>
      <c r="AF444" s="76">
        <v>2.3475974E-8</v>
      </c>
      <c r="AG444" s="20">
        <v>0.52053196999999995</v>
      </c>
    </row>
    <row r="445" spans="2:129" x14ac:dyDescent="0.15">
      <c r="B445" s="77" t="s">
        <v>3400</v>
      </c>
      <c r="C445" s="86" t="s">
        <v>173</v>
      </c>
      <c r="D445" s="84" t="s">
        <v>38</v>
      </c>
      <c r="E445" s="201" t="s">
        <v>3401</v>
      </c>
      <c r="F445" s="202">
        <f t="shared" si="95"/>
        <v>5.7220337279999995</v>
      </c>
      <c r="G445" s="202">
        <f t="shared" si="96"/>
        <v>1.4155360770000001</v>
      </c>
      <c r="H445" s="202">
        <f t="shared" si="97"/>
        <v>1.6647324219999999</v>
      </c>
      <c r="I445" s="202">
        <f t="shared" si="98"/>
        <v>0.205578029</v>
      </c>
      <c r="J445" s="201">
        <v>2.4361872</v>
      </c>
      <c r="K445" s="201">
        <v>1.5705690999999999</v>
      </c>
      <c r="L445" s="201">
        <v>6.9178126000000006E-2</v>
      </c>
      <c r="M445" s="201">
        <v>1.4918786999999999E-2</v>
      </c>
      <c r="N445" s="201">
        <v>1.2987995000000001</v>
      </c>
      <c r="O445" s="201">
        <v>0.10181779000000001</v>
      </c>
      <c r="P445" s="201">
        <v>2.4985196000000001E-2</v>
      </c>
      <c r="Q445" s="201">
        <v>0.14622060000000001</v>
      </c>
      <c r="R445" s="201">
        <v>0</v>
      </c>
      <c r="S445" s="201">
        <v>0</v>
      </c>
      <c r="T445" s="201">
        <v>0</v>
      </c>
      <c r="U445" s="201">
        <v>5.9357429000000003E-2</v>
      </c>
      <c r="V445" s="255"/>
      <c r="W445" s="246">
        <f t="shared" si="99"/>
        <v>18.045831111111109</v>
      </c>
      <c r="X445" s="191">
        <v>371.51434</v>
      </c>
      <c r="Y445" s="191">
        <v>307.65010000000001</v>
      </c>
      <c r="Z445" s="191">
        <v>36.618631999999998</v>
      </c>
      <c r="AA445" s="191">
        <v>3.3716774999999997E-2</v>
      </c>
      <c r="AB445" s="191">
        <v>7.9817853000000003</v>
      </c>
      <c r="AC445" s="191">
        <v>2.7756653</v>
      </c>
      <c r="AD445" s="191">
        <v>16.454433000000002</v>
      </c>
      <c r="AE445" s="76">
        <v>6.3704997999999995E-5</v>
      </c>
      <c r="AF445" s="76">
        <v>1.1138588E-7</v>
      </c>
      <c r="AG445" s="20">
        <v>1.8054193999999999</v>
      </c>
    </row>
    <row r="446" spans="2:129" x14ac:dyDescent="0.15">
      <c r="B446" s="77" t="s">
        <v>3402</v>
      </c>
      <c r="C446" s="86"/>
      <c r="D446" s="84" t="s">
        <v>38</v>
      </c>
      <c r="E446" s="201" t="s">
        <v>3403</v>
      </c>
      <c r="F446" s="202">
        <f t="shared" si="95"/>
        <v>0.64504550189999998</v>
      </c>
      <c r="G446" s="202">
        <f t="shared" si="96"/>
        <v>8.9233415099999991E-2</v>
      </c>
      <c r="H446" s="202">
        <f t="shared" si="97"/>
        <v>0.1490618236</v>
      </c>
      <c r="I446" s="202">
        <f t="shared" si="98"/>
        <v>1.14639832E-2</v>
      </c>
      <c r="J446" s="201">
        <v>0.39528627999999999</v>
      </c>
      <c r="K446" s="201">
        <v>0.10404184</v>
      </c>
      <c r="L446" s="201">
        <v>4.3536445999999999E-2</v>
      </c>
      <c r="M446" s="201">
        <v>4.6156310999999998E-3</v>
      </c>
      <c r="N446" s="201">
        <v>5.7012603000000002E-2</v>
      </c>
      <c r="O446" s="201">
        <v>2.7605180999999999E-2</v>
      </c>
      <c r="P446" s="201">
        <v>1.4835376E-3</v>
      </c>
      <c r="Q446" s="201">
        <v>6.5045030999999996E-3</v>
      </c>
      <c r="R446" s="201">
        <v>0</v>
      </c>
      <c r="S446" s="201">
        <v>0</v>
      </c>
      <c r="T446" s="201">
        <v>0</v>
      </c>
      <c r="U446" s="201">
        <v>4.9594801000000001E-3</v>
      </c>
      <c r="V446" s="255"/>
      <c r="W446" s="246">
        <f t="shared" si="99"/>
        <v>2.928046518518518</v>
      </c>
      <c r="X446" s="191">
        <v>83.383229999999998</v>
      </c>
      <c r="Y446" s="191">
        <v>79.436860999999993</v>
      </c>
      <c r="Z446" s="191">
        <v>2.7258222000000001</v>
      </c>
      <c r="AA446" s="191">
        <v>1.3094195E-3</v>
      </c>
      <c r="AB446" s="191">
        <v>0.47668498999999998</v>
      </c>
      <c r="AC446" s="191">
        <v>9.4713529000000005E-2</v>
      </c>
      <c r="AD446" s="191">
        <v>0.64783805999999999</v>
      </c>
      <c r="AE446" s="76">
        <v>5.6666012000000002E-6</v>
      </c>
      <c r="AF446" s="76">
        <v>1.348211E-8</v>
      </c>
      <c r="AG446" s="20">
        <v>0.68218173999999998</v>
      </c>
    </row>
    <row r="447" spans="2:129" x14ac:dyDescent="0.15">
      <c r="B447" s="77" t="s">
        <v>3404</v>
      </c>
      <c r="C447" s="86"/>
      <c r="D447" s="84" t="s">
        <v>38</v>
      </c>
      <c r="E447" s="201" t="s">
        <v>3405</v>
      </c>
      <c r="F447" s="202">
        <f t="shared" si="95"/>
        <v>3.3565035249999999</v>
      </c>
      <c r="G447" s="202">
        <f t="shared" si="96"/>
        <v>1.5926263899999999</v>
      </c>
      <c r="H447" s="202">
        <f t="shared" si="97"/>
        <v>0.501699856</v>
      </c>
      <c r="I447" s="202">
        <f t="shared" si="98"/>
        <v>4.4577578999999999E-2</v>
      </c>
      <c r="J447" s="201">
        <v>1.2175997000000001</v>
      </c>
      <c r="K447" s="201">
        <v>0.47555874999999997</v>
      </c>
      <c r="L447" s="201">
        <v>1.9804542000000001E-2</v>
      </c>
      <c r="M447" s="201">
        <v>1.0357860999999999E-2</v>
      </c>
      <c r="N447" s="201">
        <v>1.5078792000000001</v>
      </c>
      <c r="O447" s="201">
        <v>7.4389329000000004E-2</v>
      </c>
      <c r="P447" s="201">
        <v>6.3365640000000003E-3</v>
      </c>
      <c r="Q447" s="201">
        <v>2.0249710000000001E-2</v>
      </c>
      <c r="R447" s="201">
        <v>0</v>
      </c>
      <c r="S447" s="201">
        <v>0</v>
      </c>
      <c r="T447" s="201">
        <v>0</v>
      </c>
      <c r="U447" s="201">
        <v>2.4327868999999998E-2</v>
      </c>
      <c r="V447" s="255"/>
      <c r="W447" s="246">
        <f t="shared" si="99"/>
        <v>9.0192570370370362</v>
      </c>
      <c r="X447" s="191">
        <v>138.43673000000001</v>
      </c>
      <c r="Y447" s="191">
        <v>119.68481</v>
      </c>
      <c r="Z447" s="191">
        <v>8.7058253000000008</v>
      </c>
      <c r="AA447" s="191">
        <v>7.0805727000000001E-3</v>
      </c>
      <c r="AB447" s="191">
        <v>2.0992166999999999</v>
      </c>
      <c r="AC447" s="191">
        <v>1.1447786</v>
      </c>
      <c r="AD447" s="191">
        <v>6.7950172000000002</v>
      </c>
      <c r="AE447" s="76">
        <v>4.2674552000000002E-5</v>
      </c>
      <c r="AF447" s="76">
        <v>4.5515903999999998E-8</v>
      </c>
      <c r="AG447" s="20">
        <v>0.33726740999999999</v>
      </c>
    </row>
    <row r="448" spans="2:129" x14ac:dyDescent="0.15">
      <c r="B448" s="77" t="s">
        <v>3406</v>
      </c>
      <c r="C448" s="86"/>
      <c r="D448" s="84" t="s">
        <v>38</v>
      </c>
      <c r="E448" s="201" t="s">
        <v>3407</v>
      </c>
      <c r="F448" s="202">
        <f t="shared" si="95"/>
        <v>1.8916417163E-2</v>
      </c>
      <c r="G448" s="202">
        <f t="shared" si="96"/>
        <v>4.703845943E-3</v>
      </c>
      <c r="H448" s="202">
        <f t="shared" si="97"/>
        <v>5.0821323899999998E-3</v>
      </c>
      <c r="I448" s="202">
        <f t="shared" si="98"/>
        <v>3.4594123E-4</v>
      </c>
      <c r="J448" s="201">
        <v>8.7844975999999998E-3</v>
      </c>
      <c r="K448" s="201">
        <v>4.6259248999999999E-3</v>
      </c>
      <c r="L448" s="201">
        <v>2.6858353000000002E-4</v>
      </c>
      <c r="M448" s="201">
        <v>8.6517223000000002E-5</v>
      </c>
      <c r="N448" s="201">
        <v>4.0908191000000003E-3</v>
      </c>
      <c r="O448" s="201">
        <v>5.2650962E-4</v>
      </c>
      <c r="P448" s="201">
        <v>1.8762396E-4</v>
      </c>
      <c r="Q448" s="201">
        <v>2.0233217E-4</v>
      </c>
      <c r="R448" s="201">
        <v>0</v>
      </c>
      <c r="S448" s="201">
        <v>0</v>
      </c>
      <c r="T448" s="201">
        <v>0</v>
      </c>
      <c r="U448" s="201">
        <v>1.4360906E-4</v>
      </c>
      <c r="V448" s="255"/>
      <c r="W448" s="246">
        <f t="shared" si="99"/>
        <v>6.5070352592592584E-2</v>
      </c>
      <c r="X448" s="191">
        <v>1.1254877000000001</v>
      </c>
      <c r="Y448" s="191">
        <v>0.97047108000000004</v>
      </c>
      <c r="Z448" s="191">
        <v>8.9929719000000005E-2</v>
      </c>
      <c r="AA448" s="191">
        <v>9.5644019999999996E-5</v>
      </c>
      <c r="AB448" s="191">
        <v>2.677759E-2</v>
      </c>
      <c r="AC448" s="191">
        <v>6.3995574000000003E-3</v>
      </c>
      <c r="AD448" s="191">
        <v>3.1814097999999999E-2</v>
      </c>
      <c r="AE448" s="76">
        <v>1.7267498999999999E-7</v>
      </c>
      <c r="AF448" s="76">
        <v>3.9088E-10</v>
      </c>
      <c r="AG448" s="20">
        <v>6.8490026999999997E-3</v>
      </c>
    </row>
    <row r="449" spans="2:129" x14ac:dyDescent="0.15">
      <c r="B449" s="77" t="s">
        <v>3408</v>
      </c>
      <c r="C449" s="86"/>
      <c r="D449" s="84" t="s">
        <v>38</v>
      </c>
      <c r="E449" s="201" t="s">
        <v>3409</v>
      </c>
      <c r="F449" s="202">
        <f t="shared" si="95"/>
        <v>0.61591861579999996</v>
      </c>
      <c r="G449" s="202">
        <f t="shared" si="96"/>
        <v>0.24201420570000001</v>
      </c>
      <c r="H449" s="202">
        <f t="shared" si="97"/>
        <v>0.1180535466</v>
      </c>
      <c r="I449" s="202">
        <f t="shared" si="98"/>
        <v>7.3712635E-3</v>
      </c>
      <c r="J449" s="201">
        <v>0.24847959999999999</v>
      </c>
      <c r="K449" s="201">
        <v>0.10902195000000001</v>
      </c>
      <c r="L449" s="201">
        <v>5.7961538999999999E-3</v>
      </c>
      <c r="M449" s="201">
        <v>8.9924676999999995E-3</v>
      </c>
      <c r="N449" s="201">
        <v>0.19889103</v>
      </c>
      <c r="O449" s="201">
        <v>3.4130708000000003E-2</v>
      </c>
      <c r="P449" s="201">
        <v>3.2354427000000001E-3</v>
      </c>
      <c r="Q449" s="201">
        <v>1.6578436E-3</v>
      </c>
      <c r="R449" s="201">
        <v>0</v>
      </c>
      <c r="S449" s="201">
        <v>0</v>
      </c>
      <c r="T449" s="201">
        <v>0</v>
      </c>
      <c r="U449" s="201">
        <v>5.7134198999999998E-3</v>
      </c>
      <c r="V449" s="255"/>
      <c r="W449" s="246">
        <f t="shared" si="99"/>
        <v>1.8405896296296296</v>
      </c>
      <c r="X449" s="191">
        <v>53.900928999999998</v>
      </c>
      <c r="Y449" s="191">
        <v>50.287767000000002</v>
      </c>
      <c r="Z449" s="191">
        <v>1.9134534000000001</v>
      </c>
      <c r="AA449" s="191">
        <v>1.8124269999999999E-3</v>
      </c>
      <c r="AB449" s="191">
        <v>0.68250924000000002</v>
      </c>
      <c r="AC449" s="191">
        <v>0.14995232999999999</v>
      </c>
      <c r="AD449" s="191">
        <v>0.86543499999999995</v>
      </c>
      <c r="AE449" s="76">
        <v>6.6672589000000001E-6</v>
      </c>
      <c r="AF449" s="76">
        <v>1.0352540000000001E-8</v>
      </c>
      <c r="AG449" s="20">
        <v>0.12228546999999999</v>
      </c>
    </row>
    <row r="450" spans="2:129" s="85" customFormat="1" x14ac:dyDescent="0.15">
      <c r="B450" s="77" t="s">
        <v>3410</v>
      </c>
      <c r="C450" s="75"/>
      <c r="D450" s="84" t="s">
        <v>38</v>
      </c>
      <c r="E450" s="201" t="s">
        <v>3411</v>
      </c>
      <c r="F450" s="202">
        <f t="shared" si="95"/>
        <v>2.2713845016</v>
      </c>
      <c r="G450" s="202">
        <f t="shared" si="96"/>
        <v>0.48640682359999998</v>
      </c>
      <c r="H450" s="202">
        <f t="shared" si="97"/>
        <v>0.57676129399999998</v>
      </c>
      <c r="I450" s="202">
        <f t="shared" si="98"/>
        <v>7.7091484000000002E-2</v>
      </c>
      <c r="J450" s="201">
        <v>1.1311249000000001</v>
      </c>
      <c r="K450" s="201">
        <v>0.49123146000000001</v>
      </c>
      <c r="L450" s="201">
        <v>6.4060096999999996E-2</v>
      </c>
      <c r="M450" s="201">
        <v>5.0568376E-3</v>
      </c>
      <c r="N450" s="201">
        <v>0.42552844000000001</v>
      </c>
      <c r="O450" s="201">
        <v>5.5821546E-2</v>
      </c>
      <c r="P450" s="201">
        <v>2.1469736999999999E-2</v>
      </c>
      <c r="Q450" s="201">
        <v>4.8211099E-2</v>
      </c>
      <c r="R450" s="201">
        <v>0</v>
      </c>
      <c r="S450" s="201">
        <v>0</v>
      </c>
      <c r="T450" s="201">
        <v>0</v>
      </c>
      <c r="U450" s="201">
        <v>2.8880385000000001E-2</v>
      </c>
      <c r="V450" s="255"/>
      <c r="W450" s="246">
        <f t="shared" si="99"/>
        <v>8.3787029629629632</v>
      </c>
      <c r="X450" s="191">
        <v>155.73945000000001</v>
      </c>
      <c r="Y450" s="191">
        <v>131.38031000000001</v>
      </c>
      <c r="Z450" s="191">
        <v>13.954389000000001</v>
      </c>
      <c r="AA450" s="191">
        <v>1.1878156000000001E-2</v>
      </c>
      <c r="AB450" s="191">
        <v>3.4499140000000001</v>
      </c>
      <c r="AC450" s="191">
        <v>1.0251771999999999</v>
      </c>
      <c r="AD450" s="191">
        <v>5.9177814</v>
      </c>
      <c r="AE450" s="76">
        <v>2.3375589E-5</v>
      </c>
      <c r="AF450" s="76">
        <v>7.4143711000000003E-8</v>
      </c>
      <c r="AG450" s="20">
        <v>0.82466571</v>
      </c>
      <c r="AH450" s="264"/>
      <c r="AI450" s="264"/>
      <c r="AJ450" s="264"/>
      <c r="AK450" s="264"/>
      <c r="AL450" s="264"/>
      <c r="AM450" s="264"/>
      <c r="AN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c r="DG450" s="264"/>
      <c r="DH450" s="264"/>
      <c r="DI450" s="264"/>
      <c r="DJ450" s="264"/>
      <c r="DK450" s="264"/>
      <c r="DL450" s="264"/>
      <c r="DM450" s="264"/>
      <c r="DN450" s="264"/>
      <c r="DO450" s="264"/>
      <c r="DP450" s="264"/>
      <c r="DQ450" s="264"/>
      <c r="DR450" s="264"/>
      <c r="DS450" s="264"/>
      <c r="DT450" s="264"/>
      <c r="DU450" s="264"/>
      <c r="DV450" s="264"/>
      <c r="DW450" s="264"/>
      <c r="DX450" s="264"/>
      <c r="DY450" s="264"/>
    </row>
    <row r="451" spans="2:129" x14ac:dyDescent="0.15">
      <c r="B451" s="77" t="s">
        <v>3412</v>
      </c>
      <c r="C451" s="86"/>
      <c r="D451" s="84" t="s">
        <v>38</v>
      </c>
      <c r="E451" s="201" t="s">
        <v>3413</v>
      </c>
      <c r="F451" s="202">
        <f t="shared" si="95"/>
        <v>0.28752438071999997</v>
      </c>
      <c r="G451" s="202">
        <f t="shared" si="96"/>
        <v>8.3583971519999994E-2</v>
      </c>
      <c r="H451" s="202">
        <f t="shared" si="97"/>
        <v>5.2963033199999995E-2</v>
      </c>
      <c r="I451" s="202">
        <f t="shared" si="98"/>
        <v>1.4050716000000001E-2</v>
      </c>
      <c r="J451" s="201">
        <v>0.13692666000000001</v>
      </c>
      <c r="K451" s="201">
        <v>4.9333495999999998E-2</v>
      </c>
      <c r="L451" s="201">
        <v>2.5361315999999998E-3</v>
      </c>
      <c r="M451" s="201">
        <v>6.4734652000000001E-4</v>
      </c>
      <c r="N451" s="201">
        <v>3.8738012000000002E-2</v>
      </c>
      <c r="O451" s="201">
        <v>4.4198612999999998E-2</v>
      </c>
      <c r="P451" s="201">
        <v>1.0934056E-3</v>
      </c>
      <c r="Q451" s="201">
        <v>9.2937286000000004E-3</v>
      </c>
      <c r="R451" s="201">
        <v>0</v>
      </c>
      <c r="S451" s="201">
        <v>0</v>
      </c>
      <c r="T451" s="201">
        <v>0</v>
      </c>
      <c r="U451" s="201">
        <v>4.7569874E-3</v>
      </c>
      <c r="V451" s="255"/>
      <c r="W451" s="246">
        <f t="shared" si="99"/>
        <v>1.0142715555555555</v>
      </c>
      <c r="X451" s="191">
        <v>20.719118999999999</v>
      </c>
      <c r="Y451" s="191">
        <v>17.838529000000001</v>
      </c>
      <c r="Z451" s="191">
        <v>1.7454744</v>
      </c>
      <c r="AA451" s="191">
        <v>1.1258539000000001E-3</v>
      </c>
      <c r="AB451" s="191">
        <v>0.42485693000000002</v>
      </c>
      <c r="AC451" s="191">
        <v>0.11726929</v>
      </c>
      <c r="AD451" s="191">
        <v>0.59186399000000001</v>
      </c>
      <c r="AE451" s="76">
        <v>2.7200958E-6</v>
      </c>
      <c r="AF451" s="76">
        <v>6.0179223999999998E-9</v>
      </c>
      <c r="AG451" s="20">
        <v>0.11794377</v>
      </c>
    </row>
    <row r="452" spans="2:129" x14ac:dyDescent="0.15">
      <c r="B452" s="77" t="s">
        <v>3414</v>
      </c>
      <c r="C452" s="86"/>
      <c r="D452" s="84" t="s">
        <v>38</v>
      </c>
      <c r="E452" s="201" t="s">
        <v>3415</v>
      </c>
      <c r="F452" s="202">
        <f t="shared" si="95"/>
        <v>7.3428880880000005</v>
      </c>
      <c r="G452" s="202">
        <f t="shared" si="96"/>
        <v>0.89023419100000001</v>
      </c>
      <c r="H452" s="202">
        <f t="shared" si="97"/>
        <v>3.7632016579999998</v>
      </c>
      <c r="I452" s="202">
        <f t="shared" si="98"/>
        <v>0.17127083900000001</v>
      </c>
      <c r="J452" s="201">
        <v>2.5181814</v>
      </c>
      <c r="K452" s="201">
        <v>3.3803464000000001</v>
      </c>
      <c r="L452" s="201">
        <v>0.36299503999999999</v>
      </c>
      <c r="M452" s="201">
        <v>1.2390181E-2</v>
      </c>
      <c r="N452" s="201">
        <v>0.76887660999999996</v>
      </c>
      <c r="O452" s="201">
        <v>0.10896740000000001</v>
      </c>
      <c r="P452" s="201">
        <v>1.9860217999999999E-2</v>
      </c>
      <c r="Q452" s="201">
        <v>0.12107065</v>
      </c>
      <c r="R452" s="201">
        <v>0</v>
      </c>
      <c r="S452" s="201">
        <v>0</v>
      </c>
      <c r="T452" s="201">
        <v>0</v>
      </c>
      <c r="U452" s="201">
        <v>5.0200188999999999E-2</v>
      </c>
      <c r="V452" s="255"/>
      <c r="W452" s="246">
        <f t="shared" si="99"/>
        <v>18.653195555555556</v>
      </c>
      <c r="X452" s="191">
        <v>394.20051000000001</v>
      </c>
      <c r="Y452" s="191">
        <v>343.43813999999998</v>
      </c>
      <c r="Z452" s="191">
        <v>30.447984999999999</v>
      </c>
      <c r="AA452" s="191">
        <v>2.1353856000000001E-2</v>
      </c>
      <c r="AB452" s="191">
        <v>6.8060039999999997</v>
      </c>
      <c r="AC452" s="191">
        <v>2.1739104999999999</v>
      </c>
      <c r="AD452" s="191">
        <v>11.313117999999999</v>
      </c>
      <c r="AE452" s="76">
        <v>8.8316851000000001E-5</v>
      </c>
      <c r="AF452" s="76">
        <v>1.4898041999999999E-7</v>
      </c>
      <c r="AG452" s="20">
        <v>2.4340565999999999</v>
      </c>
    </row>
    <row r="453" spans="2:129" x14ac:dyDescent="0.15">
      <c r="B453" s="77" t="s">
        <v>3416</v>
      </c>
      <c r="C453" s="86"/>
      <c r="D453" s="84" t="s">
        <v>38</v>
      </c>
      <c r="E453" s="201" t="s">
        <v>3417</v>
      </c>
      <c r="F453" s="202">
        <f t="shared" si="95"/>
        <v>3.9823071662E-3</v>
      </c>
      <c r="G453" s="202">
        <f t="shared" si="96"/>
        <v>3.7267057220000002E-4</v>
      </c>
      <c r="H453" s="202">
        <f t="shared" si="97"/>
        <v>6.3454226899999999E-4</v>
      </c>
      <c r="I453" s="202">
        <f t="shared" si="98"/>
        <v>2.2572502049999998E-3</v>
      </c>
      <c r="J453" s="201">
        <v>7.1784411999999999E-4</v>
      </c>
      <c r="K453" s="201">
        <v>5.4848202999999997E-4</v>
      </c>
      <c r="L453" s="201">
        <v>4.3202033000000001E-5</v>
      </c>
      <c r="M453" s="201">
        <v>3.2346391999999998E-6</v>
      </c>
      <c r="N453" s="201">
        <v>2.9450031000000001E-4</v>
      </c>
      <c r="O453" s="201">
        <v>7.4935623000000004E-5</v>
      </c>
      <c r="P453" s="201">
        <v>4.2858205999999999E-5</v>
      </c>
      <c r="Q453" s="201">
        <v>2.1946997999999999E-3</v>
      </c>
      <c r="R453" s="201">
        <v>0</v>
      </c>
      <c r="S453" s="201">
        <v>0</v>
      </c>
      <c r="T453" s="201">
        <v>0</v>
      </c>
      <c r="U453" s="201">
        <v>6.2550404999999997E-5</v>
      </c>
      <c r="V453" s="255"/>
      <c r="W453" s="246">
        <f t="shared" si="99"/>
        <v>5.3173638518518515E-3</v>
      </c>
      <c r="X453" s="191">
        <v>7.6934520000000006E-2</v>
      </c>
      <c r="Y453" s="191">
        <v>6.6479820999999995E-2</v>
      </c>
      <c r="Z453" s="191">
        <v>2.8537333999999999E-3</v>
      </c>
      <c r="AA453" s="191">
        <v>1.9450196999999999E-6</v>
      </c>
      <c r="AB453" s="191">
        <v>1.7888072E-3</v>
      </c>
      <c r="AC453" s="191">
        <v>1.3341275E-4</v>
      </c>
      <c r="AD453" s="191">
        <v>5.6768008999999999E-3</v>
      </c>
      <c r="AE453" s="76">
        <v>2.5312610000000001E-8</v>
      </c>
      <c r="AF453" s="76">
        <v>4.2377865000000002E-11</v>
      </c>
      <c r="AG453" s="20">
        <v>4.2673489999999999E-4</v>
      </c>
    </row>
    <row r="454" spans="2:129" x14ac:dyDescent="0.15">
      <c r="B454" s="77" t="s">
        <v>3418</v>
      </c>
      <c r="C454" s="86"/>
      <c r="D454" s="84" t="s">
        <v>38</v>
      </c>
      <c r="E454" s="201" t="s">
        <v>3419</v>
      </c>
      <c r="F454" s="202">
        <f t="shared" si="95"/>
        <v>6.1388473060999996E-2</v>
      </c>
      <c r="G454" s="202">
        <f t="shared" si="96"/>
        <v>3.5902030320999999E-2</v>
      </c>
      <c r="H454" s="202">
        <f t="shared" si="97"/>
        <v>1.3718619709999999E-2</v>
      </c>
      <c r="I454" s="202">
        <f t="shared" si="98"/>
        <v>3.2795703000000002E-4</v>
      </c>
      <c r="J454" s="201">
        <v>1.1439866E-2</v>
      </c>
      <c r="K454" s="201">
        <v>1.2641325E-2</v>
      </c>
      <c r="L454" s="201">
        <v>5.8699128999999996E-4</v>
      </c>
      <c r="M454" s="201">
        <v>9.3178341000000001E-5</v>
      </c>
      <c r="N454" s="201">
        <v>3.5334167999999999E-2</v>
      </c>
      <c r="O454" s="201">
        <v>4.7468397999999998E-4</v>
      </c>
      <c r="P454" s="201">
        <v>4.9030342000000004E-4</v>
      </c>
      <c r="Q454" s="201">
        <v>1.8422659000000001E-4</v>
      </c>
      <c r="R454" s="201">
        <v>0</v>
      </c>
      <c r="S454" s="201">
        <v>0</v>
      </c>
      <c r="T454" s="201">
        <v>0</v>
      </c>
      <c r="U454" s="201">
        <v>1.4373044000000001E-4</v>
      </c>
      <c r="V454" s="255"/>
      <c r="W454" s="246">
        <f t="shared" si="99"/>
        <v>8.4739748148148136E-2</v>
      </c>
      <c r="X454" s="191">
        <v>1.456377</v>
      </c>
      <c r="Y454" s="191">
        <v>1.2748489000000001</v>
      </c>
      <c r="Z454" s="191">
        <v>0.10782274</v>
      </c>
      <c r="AA454" s="191">
        <v>1.1159448E-4</v>
      </c>
      <c r="AB454" s="191">
        <v>2.8425286000000001E-2</v>
      </c>
      <c r="AC454" s="191">
        <v>7.7330641E-3</v>
      </c>
      <c r="AD454" s="191">
        <v>3.7435430999999998E-2</v>
      </c>
      <c r="AE454" s="76">
        <v>3.8542614E-7</v>
      </c>
      <c r="AF454" s="76">
        <v>6.7244202000000001E-10</v>
      </c>
      <c r="AG454" s="20">
        <v>9.4856525000000004E-3</v>
      </c>
    </row>
    <row r="455" spans="2:129" x14ac:dyDescent="0.15">
      <c r="B455" s="77" t="s">
        <v>3420</v>
      </c>
      <c r="C455" s="86"/>
      <c r="D455" s="84" t="s">
        <v>38</v>
      </c>
      <c r="E455" s="201" t="s">
        <v>3421</v>
      </c>
      <c r="F455" s="202">
        <f t="shared" si="95"/>
        <v>0.88033083010000002</v>
      </c>
      <c r="G455" s="202">
        <f t="shared" si="96"/>
        <v>0.1088854011</v>
      </c>
      <c r="H455" s="202">
        <f t="shared" si="97"/>
        <v>0.20269954669999998</v>
      </c>
      <c r="I455" s="202">
        <f t="shared" si="98"/>
        <v>1.4850712299999999E-2</v>
      </c>
      <c r="J455" s="201">
        <v>0.55389516999999999</v>
      </c>
      <c r="K455" s="201">
        <v>0.19180850999999999</v>
      </c>
      <c r="L455" s="201">
        <v>7.0483280000000004E-3</v>
      </c>
      <c r="M455" s="201">
        <v>2.6529111E-3</v>
      </c>
      <c r="N455" s="201">
        <v>9.4339263000000007E-2</v>
      </c>
      <c r="O455" s="201">
        <v>1.1893226999999999E-2</v>
      </c>
      <c r="P455" s="201">
        <v>3.8427087E-3</v>
      </c>
      <c r="Q455" s="201">
        <v>7.6101492999999997E-3</v>
      </c>
      <c r="R455" s="201">
        <v>0</v>
      </c>
      <c r="S455" s="201">
        <v>0</v>
      </c>
      <c r="T455" s="201">
        <v>0</v>
      </c>
      <c r="U455" s="201">
        <v>7.2405630000000002E-3</v>
      </c>
      <c r="V455" s="255"/>
      <c r="W455" s="246">
        <f t="shared" si="99"/>
        <v>4.1029271851851847</v>
      </c>
      <c r="X455" s="191">
        <v>64.910162</v>
      </c>
      <c r="Y455" s="191">
        <v>60.031393999999999</v>
      </c>
      <c r="Z455" s="191">
        <v>2.8413878000000001</v>
      </c>
      <c r="AA455" s="191">
        <v>2.3389352E-3</v>
      </c>
      <c r="AB455" s="191">
        <v>0.69521951999999998</v>
      </c>
      <c r="AC455" s="191">
        <v>0.20538401000000001</v>
      </c>
      <c r="AD455" s="191">
        <v>1.1344377999999999</v>
      </c>
      <c r="AE455" s="76">
        <v>1.6246067E-5</v>
      </c>
      <c r="AF455" s="76">
        <v>6.4585945999999996E-8</v>
      </c>
      <c r="AG455" s="20">
        <v>2.0411274000000001</v>
      </c>
    </row>
    <row r="456" spans="2:129" x14ac:dyDescent="0.15">
      <c r="B456" s="77" t="s">
        <v>3422</v>
      </c>
      <c r="C456" s="86"/>
      <c r="D456" s="84" t="s">
        <v>38</v>
      </c>
      <c r="E456" s="201" t="s">
        <v>3423</v>
      </c>
      <c r="F456" s="202">
        <f t="shared" si="95"/>
        <v>0.28918188755999996</v>
      </c>
      <c r="G456" s="202">
        <f t="shared" si="96"/>
        <v>8.0848665259999994E-2</v>
      </c>
      <c r="H456" s="202">
        <f t="shared" si="97"/>
        <v>6.4286753799999999E-2</v>
      </c>
      <c r="I456" s="202">
        <f t="shared" si="98"/>
        <v>1.73563485E-2</v>
      </c>
      <c r="J456" s="201">
        <v>0.12669011999999999</v>
      </c>
      <c r="K456" s="201">
        <v>5.8807818999999997E-2</v>
      </c>
      <c r="L456" s="201">
        <v>3.8157348000000002E-3</v>
      </c>
      <c r="M456" s="201">
        <v>6.2729325999999995E-4</v>
      </c>
      <c r="N456" s="201">
        <v>6.9056690000000004E-2</v>
      </c>
      <c r="O456" s="201">
        <v>1.1164682E-2</v>
      </c>
      <c r="P456" s="201">
        <v>1.6632000000000001E-3</v>
      </c>
      <c r="Q456" s="201">
        <v>1.1927047E-2</v>
      </c>
      <c r="R456" s="201">
        <v>0</v>
      </c>
      <c r="S456" s="201">
        <v>0</v>
      </c>
      <c r="T456" s="201">
        <v>0</v>
      </c>
      <c r="U456" s="201">
        <v>5.4293014999999998E-3</v>
      </c>
      <c r="V456" s="255"/>
      <c r="W456" s="246">
        <f t="shared" si="99"/>
        <v>0.93844533333333324</v>
      </c>
      <c r="X456" s="191">
        <v>15.180607999999999</v>
      </c>
      <c r="Y456" s="191">
        <v>12.078530000000001</v>
      </c>
      <c r="Z456" s="191">
        <v>1.5270299000000001</v>
      </c>
      <c r="AA456" s="191">
        <v>1.9264284999999999E-3</v>
      </c>
      <c r="AB456" s="191">
        <v>0.56423842999999996</v>
      </c>
      <c r="AC456" s="191">
        <v>0.12017416</v>
      </c>
      <c r="AD456" s="191">
        <v>0.88870919000000004</v>
      </c>
      <c r="AE456" s="76">
        <v>3.0654182999999998E-6</v>
      </c>
      <c r="AF456" s="76">
        <v>5.5937351000000003E-9</v>
      </c>
      <c r="AG456" s="20">
        <v>5.9457138999999999E-2</v>
      </c>
    </row>
    <row r="457" spans="2:129" x14ac:dyDescent="0.15">
      <c r="B457" s="77" t="s">
        <v>3424</v>
      </c>
      <c r="C457" s="86"/>
      <c r="D457" s="84" t="s">
        <v>38</v>
      </c>
      <c r="E457" s="201" t="s">
        <v>3425</v>
      </c>
      <c r="F457" s="202">
        <f t="shared" si="95"/>
        <v>7.2274245000000001E-2</v>
      </c>
      <c r="G457" s="202">
        <f t="shared" si="96"/>
        <v>1.8378232000000001E-2</v>
      </c>
      <c r="H457" s="202">
        <f t="shared" si="97"/>
        <v>1.7254190330000002E-2</v>
      </c>
      <c r="I457" s="202">
        <f t="shared" si="98"/>
        <v>4.5633266700000003E-3</v>
      </c>
      <c r="J457" s="201">
        <v>3.2078495999999998E-2</v>
      </c>
      <c r="K457" s="201">
        <v>1.5758289000000002E-2</v>
      </c>
      <c r="L457" s="201">
        <v>1.0905082000000001E-3</v>
      </c>
      <c r="M457" s="201">
        <v>1.8881470000000001E-4</v>
      </c>
      <c r="N457" s="201">
        <v>1.495022E-2</v>
      </c>
      <c r="O457" s="201">
        <v>3.2391973000000002E-3</v>
      </c>
      <c r="P457" s="201">
        <v>4.0539313000000001E-4</v>
      </c>
      <c r="Q457" s="201">
        <v>3.6950885000000002E-3</v>
      </c>
      <c r="R457" s="201">
        <v>0</v>
      </c>
      <c r="S457" s="201">
        <v>0</v>
      </c>
      <c r="T457" s="201">
        <v>0</v>
      </c>
      <c r="U457" s="201">
        <v>8.6823816999999999E-4</v>
      </c>
      <c r="V457" s="255"/>
      <c r="W457" s="246">
        <f t="shared" si="99"/>
        <v>0.23761848888888887</v>
      </c>
      <c r="X457" s="191">
        <v>4.2169990999999998</v>
      </c>
      <c r="Y457" s="191">
        <v>3.1905635999999999</v>
      </c>
      <c r="Z457" s="191">
        <v>0.58836920999999998</v>
      </c>
      <c r="AA457" s="191">
        <v>4.3294823000000001E-4</v>
      </c>
      <c r="AB457" s="191">
        <v>0.16704366000000001</v>
      </c>
      <c r="AC457" s="191">
        <v>4.2037221E-2</v>
      </c>
      <c r="AD457" s="191">
        <v>0.22855252000000001</v>
      </c>
      <c r="AE457" s="76">
        <v>7.2646082999999995E-7</v>
      </c>
      <c r="AF457" s="76">
        <v>1.4060226000000001E-9</v>
      </c>
      <c r="AG457" s="20">
        <v>1.7245066E-2</v>
      </c>
    </row>
    <row r="458" spans="2:129" x14ac:dyDescent="0.15">
      <c r="B458" s="77" t="s">
        <v>3426</v>
      </c>
      <c r="C458" s="86"/>
      <c r="D458" s="84" t="s">
        <v>38</v>
      </c>
      <c r="E458" s="201" t="s">
        <v>3427</v>
      </c>
      <c r="F458" s="202">
        <f t="shared" si="95"/>
        <v>7.5995482619999999E-2</v>
      </c>
      <c r="G458" s="202">
        <f t="shared" si="96"/>
        <v>2.0169883600000001E-2</v>
      </c>
      <c r="H458" s="202">
        <f t="shared" si="97"/>
        <v>1.7850386910000002E-2</v>
      </c>
      <c r="I458" s="202">
        <f t="shared" si="98"/>
        <v>4.5757601100000003E-3</v>
      </c>
      <c r="J458" s="201">
        <v>3.3399452000000003E-2</v>
      </c>
      <c r="K458" s="201">
        <v>1.6337444E-2</v>
      </c>
      <c r="L458" s="201">
        <v>1.1080795E-3</v>
      </c>
      <c r="M458" s="201">
        <v>1.902374E-4</v>
      </c>
      <c r="N458" s="201">
        <v>1.673564E-2</v>
      </c>
      <c r="O458" s="201">
        <v>3.2440061999999999E-3</v>
      </c>
      <c r="P458" s="201">
        <v>4.0486340999999998E-4</v>
      </c>
      <c r="Q458" s="201">
        <v>3.6966603000000002E-3</v>
      </c>
      <c r="R458" s="201">
        <v>0</v>
      </c>
      <c r="S458" s="201">
        <v>0</v>
      </c>
      <c r="T458" s="201">
        <v>0</v>
      </c>
      <c r="U458" s="201">
        <v>8.7909980999999996E-4</v>
      </c>
      <c r="V458" s="255"/>
      <c r="W458" s="246">
        <f t="shared" si="99"/>
        <v>0.24740334814814816</v>
      </c>
      <c r="X458" s="191">
        <v>4.2247298999999998</v>
      </c>
      <c r="Y458" s="191">
        <v>3.3045893999999998</v>
      </c>
      <c r="Z458" s="191">
        <v>0.49148212000000002</v>
      </c>
      <c r="AA458" s="191">
        <v>4.6834585000000002E-4</v>
      </c>
      <c r="AB458" s="191">
        <v>0.15956205000000001</v>
      </c>
      <c r="AC458" s="191">
        <v>3.6504981999999998E-2</v>
      </c>
      <c r="AD458" s="191">
        <v>0.23212299</v>
      </c>
      <c r="AE458" s="76">
        <v>7.7442180999999997E-7</v>
      </c>
      <c r="AF458" s="76">
        <v>1.4511746000000001E-9</v>
      </c>
      <c r="AG458" s="20">
        <v>1.7818631000000001E-2</v>
      </c>
    </row>
    <row r="459" spans="2:129" x14ac:dyDescent="0.15">
      <c r="B459" s="77" t="s">
        <v>3428</v>
      </c>
      <c r="C459" s="75"/>
      <c r="D459" s="84" t="s">
        <v>38</v>
      </c>
      <c r="E459" s="201" t="s">
        <v>3429</v>
      </c>
      <c r="F459" s="202">
        <f t="shared" si="95"/>
        <v>0.16457671664000001</v>
      </c>
      <c r="G459" s="202">
        <f t="shared" si="96"/>
        <v>4.467244485E-2</v>
      </c>
      <c r="H459" s="202">
        <f t="shared" si="97"/>
        <v>3.6992953990000001E-2</v>
      </c>
      <c r="I459" s="202">
        <f t="shared" si="98"/>
        <v>9.7531808000000005E-3</v>
      </c>
      <c r="J459" s="201">
        <v>7.3158136999999998E-2</v>
      </c>
      <c r="K459" s="201">
        <v>3.3897587E-2</v>
      </c>
      <c r="L459" s="201">
        <v>2.2175323E-3</v>
      </c>
      <c r="M459" s="201">
        <v>3.5881945000000001E-4</v>
      </c>
      <c r="N459" s="201">
        <v>3.7703635999999999E-2</v>
      </c>
      <c r="O459" s="201">
        <v>6.6099894000000003E-3</v>
      </c>
      <c r="P459" s="201">
        <v>8.7783469000000003E-4</v>
      </c>
      <c r="Q459" s="201">
        <v>7.1643775999999998E-3</v>
      </c>
      <c r="R459" s="201">
        <v>0</v>
      </c>
      <c r="S459" s="201">
        <v>0</v>
      </c>
      <c r="T459" s="201">
        <v>0</v>
      </c>
      <c r="U459" s="201">
        <v>2.5888031999999998E-3</v>
      </c>
      <c r="V459" s="255"/>
      <c r="W459" s="246">
        <f t="shared" si="99"/>
        <v>0.54191212592592586</v>
      </c>
      <c r="X459" s="191">
        <v>9.1614711</v>
      </c>
      <c r="Y459" s="191">
        <v>6.9900558999999998</v>
      </c>
      <c r="Z459" s="191">
        <v>1.1882896999999999</v>
      </c>
      <c r="AA459" s="191">
        <v>1.061995E-3</v>
      </c>
      <c r="AB459" s="191">
        <v>0.35268222999999999</v>
      </c>
      <c r="AC459" s="191">
        <v>8.8477927999999997E-2</v>
      </c>
      <c r="AD459" s="191">
        <v>0.54090333000000002</v>
      </c>
      <c r="AE459" s="76">
        <v>1.7273871E-6</v>
      </c>
      <c r="AF459" s="76">
        <v>3.1722912E-9</v>
      </c>
      <c r="AG459" s="20">
        <v>3.3719178000000002E-2</v>
      </c>
      <c r="AH459" s="20"/>
      <c r="AI459" s="20"/>
      <c r="AJ459" s="20"/>
      <c r="AK459" s="20"/>
      <c r="AL459" s="20"/>
      <c r="AM459" s="20"/>
      <c r="AN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row>
    <row r="460" spans="2:129" x14ac:dyDescent="0.15">
      <c r="B460" s="77" t="s">
        <v>3430</v>
      </c>
      <c r="C460" s="86"/>
      <c r="D460" s="84" t="s">
        <v>38</v>
      </c>
      <c r="E460" s="201" t="s">
        <v>3431</v>
      </c>
      <c r="F460" s="202">
        <f t="shared" si="95"/>
        <v>0.16137959142000002</v>
      </c>
      <c r="G460" s="202">
        <f t="shared" si="96"/>
        <v>4.3746578060000006E-2</v>
      </c>
      <c r="H460" s="202">
        <f t="shared" si="97"/>
        <v>3.6409967660000007E-2</v>
      </c>
      <c r="I460" s="202">
        <f t="shared" si="98"/>
        <v>9.8030087000000009E-3</v>
      </c>
      <c r="J460" s="201">
        <v>7.1420037000000006E-2</v>
      </c>
      <c r="K460" s="201">
        <v>3.3338800000000002E-2</v>
      </c>
      <c r="L460" s="201">
        <v>2.2031179E-3</v>
      </c>
      <c r="M460" s="201">
        <v>3.5787745999999999E-4</v>
      </c>
      <c r="N460" s="201">
        <v>3.6759826000000002E-2</v>
      </c>
      <c r="O460" s="201">
        <v>6.6288746000000001E-3</v>
      </c>
      <c r="P460" s="201">
        <v>8.6804975999999997E-4</v>
      </c>
      <c r="Q460" s="201">
        <v>7.2705490000000003E-3</v>
      </c>
      <c r="R460" s="201">
        <v>0</v>
      </c>
      <c r="S460" s="201">
        <v>0</v>
      </c>
      <c r="T460" s="201">
        <v>0</v>
      </c>
      <c r="U460" s="201">
        <v>2.5324597000000002E-3</v>
      </c>
      <c r="V460" s="255"/>
      <c r="W460" s="246">
        <f t="shared" si="99"/>
        <v>0.52903731111111107</v>
      </c>
      <c r="X460" s="191">
        <v>8.9476346000000007</v>
      </c>
      <c r="Y460" s="191">
        <v>6.8342935000000002</v>
      </c>
      <c r="Z460" s="191">
        <v>1.1511804999999999</v>
      </c>
      <c r="AA460" s="191">
        <v>1.0317817999999999E-3</v>
      </c>
      <c r="AB460" s="191">
        <v>0.34891476999999999</v>
      </c>
      <c r="AC460" s="191">
        <v>8.5658701000000004E-2</v>
      </c>
      <c r="AD460" s="191">
        <v>0.52655536000000003</v>
      </c>
      <c r="AE460" s="76">
        <v>1.6878529999999999E-6</v>
      </c>
      <c r="AF460" s="76">
        <v>3.1066451999999999E-9</v>
      </c>
      <c r="AG460" s="20">
        <v>3.3234983000000003E-2</v>
      </c>
      <c r="AH460" s="20"/>
      <c r="AI460" s="20"/>
      <c r="AJ460" s="20"/>
      <c r="AK460" s="20"/>
      <c r="AL460" s="20"/>
      <c r="AM460" s="20"/>
      <c r="AN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20"/>
      <c r="BW460" s="20"/>
      <c r="BX460" s="20"/>
      <c r="BY460" s="20"/>
      <c r="BZ460" s="20"/>
      <c r="CA460" s="20"/>
      <c r="CB460" s="20"/>
      <c r="CC460" s="20"/>
      <c r="CD460" s="20"/>
      <c r="CE460" s="20"/>
      <c r="CF460" s="20"/>
      <c r="CG460" s="20"/>
      <c r="CH460" s="20"/>
      <c r="CI460" s="20"/>
      <c r="CJ460" s="20"/>
      <c r="CK460" s="20"/>
      <c r="CL460" s="20"/>
      <c r="CM460" s="20"/>
      <c r="CN460" s="20"/>
      <c r="CO460" s="20"/>
      <c r="CP460" s="20"/>
      <c r="CQ460" s="20"/>
      <c r="CR460" s="20"/>
      <c r="CS460" s="20"/>
      <c r="CT460" s="20"/>
      <c r="CU460" s="20"/>
      <c r="CV460" s="20"/>
      <c r="CW460" s="20"/>
      <c r="CX460" s="20"/>
      <c r="CY460" s="20"/>
      <c r="CZ460" s="20"/>
      <c r="DA460" s="20"/>
      <c r="DB460" s="20"/>
      <c r="DC460" s="20"/>
      <c r="DD460" s="20"/>
      <c r="DE460" s="20"/>
      <c r="DF460" s="20"/>
      <c r="DG460" s="20"/>
      <c r="DH460" s="20"/>
      <c r="DI460" s="20"/>
      <c r="DJ460" s="20"/>
      <c r="DK460" s="20"/>
      <c r="DL460" s="20"/>
      <c r="DM460" s="20"/>
      <c r="DN460" s="20"/>
      <c r="DO460" s="20"/>
      <c r="DP460" s="20"/>
      <c r="DQ460" s="20"/>
      <c r="DR460" s="20"/>
      <c r="DS460" s="20"/>
      <c r="DT460" s="20"/>
      <c r="DU460" s="20"/>
      <c r="DV460" s="20"/>
      <c r="DW460" s="20"/>
      <c r="DX460" s="20"/>
      <c r="DY460" s="20"/>
    </row>
    <row r="461" spans="2:129" x14ac:dyDescent="0.15">
      <c r="B461" s="77" t="s">
        <v>3432</v>
      </c>
      <c r="C461" s="83"/>
      <c r="D461" s="84" t="s">
        <v>38</v>
      </c>
      <c r="E461" s="201" t="s">
        <v>3433</v>
      </c>
      <c r="F461" s="202">
        <f t="shared" si="95"/>
        <v>0.16613694109999999</v>
      </c>
      <c r="G461" s="202">
        <f t="shared" si="96"/>
        <v>3.9646373200000001E-2</v>
      </c>
      <c r="H461" s="202">
        <f t="shared" si="97"/>
        <v>6.6770337099999993E-2</v>
      </c>
      <c r="I461" s="202">
        <f t="shared" si="98"/>
        <v>2.4342369799999999E-2</v>
      </c>
      <c r="J461" s="201">
        <v>3.5377860999999997E-2</v>
      </c>
      <c r="K461" s="201">
        <v>6.3492603999999994E-2</v>
      </c>
      <c r="L461" s="201">
        <v>2.2436845999999999E-3</v>
      </c>
      <c r="M461" s="201">
        <v>3.417526E-4</v>
      </c>
      <c r="N461" s="201">
        <v>3.4289921000000001E-2</v>
      </c>
      <c r="O461" s="201">
        <v>5.0146996000000003E-3</v>
      </c>
      <c r="P461" s="201">
        <v>1.0340485E-3</v>
      </c>
      <c r="Q461" s="201">
        <v>2.2359179999999999E-2</v>
      </c>
      <c r="R461" s="201">
        <v>0</v>
      </c>
      <c r="S461" s="201">
        <v>0</v>
      </c>
      <c r="T461" s="201">
        <v>0</v>
      </c>
      <c r="U461" s="201">
        <v>1.9831898000000001E-3</v>
      </c>
      <c r="V461" s="255"/>
      <c r="W461" s="246">
        <f t="shared" si="99"/>
        <v>0.2620582296296296</v>
      </c>
      <c r="X461" s="191">
        <v>7.8653371999999999</v>
      </c>
      <c r="Y461" s="191">
        <v>6.7609750000000002</v>
      </c>
      <c r="Z461" s="191">
        <v>0.61578898999999998</v>
      </c>
      <c r="AA461" s="191">
        <v>3.7318060999999998E-4</v>
      </c>
      <c r="AB461" s="191">
        <v>0.22521432</v>
      </c>
      <c r="AC461" s="191">
        <v>4.1756064000000002E-2</v>
      </c>
      <c r="AD461" s="191">
        <v>0.22122966999999999</v>
      </c>
      <c r="AE461" s="76">
        <v>1.5861623E-6</v>
      </c>
      <c r="AF461" s="76">
        <v>2.8596495E-9</v>
      </c>
      <c r="AG461" s="20">
        <v>5.8824834999999999E-2</v>
      </c>
      <c r="AH461" s="20"/>
      <c r="AI461" s="20"/>
      <c r="AJ461" s="20"/>
      <c r="AK461" s="20"/>
      <c r="AL461" s="20"/>
      <c r="AM461" s="20"/>
      <c r="AN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c r="CC461" s="20"/>
      <c r="CD461" s="20"/>
      <c r="CE461" s="20"/>
      <c r="CF461" s="20"/>
      <c r="CG461" s="20"/>
      <c r="CH461" s="20"/>
      <c r="CI461" s="20"/>
      <c r="CJ461" s="20"/>
      <c r="CK461" s="20"/>
      <c r="CL461" s="20"/>
      <c r="CM461" s="20"/>
      <c r="CN461" s="20"/>
      <c r="CO461" s="20"/>
      <c r="CP461" s="20"/>
      <c r="CQ461" s="20"/>
      <c r="CR461" s="20"/>
      <c r="CS461" s="20"/>
      <c r="CT461" s="20"/>
      <c r="CU461" s="20"/>
      <c r="CV461" s="20"/>
      <c r="CW461" s="20"/>
      <c r="CX461" s="20"/>
      <c r="CY461" s="20"/>
      <c r="CZ461" s="20"/>
      <c r="DA461" s="20"/>
      <c r="DB461" s="20"/>
      <c r="DC461" s="20"/>
      <c r="DD461" s="20"/>
      <c r="DE461" s="20"/>
      <c r="DF461" s="20"/>
      <c r="DG461" s="20"/>
      <c r="DH461" s="20"/>
      <c r="DI461" s="20"/>
      <c r="DJ461" s="20"/>
      <c r="DK461" s="20"/>
      <c r="DL461" s="20"/>
      <c r="DM461" s="20"/>
      <c r="DN461" s="20"/>
      <c r="DO461" s="20"/>
      <c r="DP461" s="20"/>
      <c r="DQ461" s="20"/>
      <c r="DR461" s="20"/>
      <c r="DS461" s="20"/>
      <c r="DT461" s="20"/>
      <c r="DU461" s="20"/>
      <c r="DV461" s="20"/>
      <c r="DW461" s="20"/>
      <c r="DX461" s="20"/>
      <c r="DY461" s="20"/>
    </row>
    <row r="462" spans="2:129" x14ac:dyDescent="0.15">
      <c r="B462" s="77" t="s">
        <v>3434</v>
      </c>
      <c r="C462" s="86"/>
      <c r="D462" s="84" t="s">
        <v>38</v>
      </c>
      <c r="E462" s="201" t="s">
        <v>3435</v>
      </c>
      <c r="F462" s="202">
        <f t="shared" ref="F462:F525" si="100">G462+H462+I462+J462</f>
        <v>5.2570654270000003E-2</v>
      </c>
      <c r="G462" s="202">
        <f t="shared" ref="G462:G525" si="101">M462+N462+O462</f>
        <v>9.8910597500000003E-3</v>
      </c>
      <c r="H462" s="202">
        <f t="shared" ref="H462:H525" si="102">K462+L462+P462</f>
        <v>1.157207713E-2</v>
      </c>
      <c r="I462" s="202">
        <f t="shared" ref="I462:I525" si="103">Q462+IF(R462="x",0,R462)+IF(S462="x",0,S462)+IF(T462="x",0,T462)+U462</f>
        <v>5.5092153899999998E-3</v>
      </c>
      <c r="J462" s="201">
        <v>2.5598302E-2</v>
      </c>
      <c r="K462" s="201">
        <v>1.0935119E-2</v>
      </c>
      <c r="L462" s="201">
        <v>4.3349787999999998E-4</v>
      </c>
      <c r="M462" s="201">
        <v>1.0287431E-4</v>
      </c>
      <c r="N462" s="201">
        <v>9.1936551999999994E-3</v>
      </c>
      <c r="O462" s="201">
        <v>5.9453024000000003E-4</v>
      </c>
      <c r="P462" s="201">
        <v>2.0346025000000001E-4</v>
      </c>
      <c r="Q462" s="201">
        <v>3.6533559000000003E-4</v>
      </c>
      <c r="R462" s="201">
        <v>0</v>
      </c>
      <c r="S462" s="201">
        <v>0</v>
      </c>
      <c r="T462" s="201">
        <v>0</v>
      </c>
      <c r="U462" s="201">
        <v>5.1438797999999999E-3</v>
      </c>
      <c r="V462" s="255"/>
      <c r="W462" s="246">
        <f t="shared" ref="W462:W525" si="104">J462/0.135</f>
        <v>0.18961705185185185</v>
      </c>
      <c r="X462" s="191">
        <v>3.3693917</v>
      </c>
      <c r="Y462" s="191">
        <v>2.6535302999999999</v>
      </c>
      <c r="Z462" s="191">
        <v>0.43316933000000002</v>
      </c>
      <c r="AA462" s="191">
        <v>2.8849102000000001E-4</v>
      </c>
      <c r="AB462" s="191">
        <v>0.10465632</v>
      </c>
      <c r="AC462" s="191">
        <v>3.1170600999999999E-2</v>
      </c>
      <c r="AD462" s="191">
        <v>0.14657666</v>
      </c>
      <c r="AE462" s="76">
        <v>5.2375288999999996E-7</v>
      </c>
      <c r="AF462" s="76">
        <v>1.0161812000000001E-9</v>
      </c>
      <c r="AG462" s="20">
        <v>1.3578296E-2</v>
      </c>
      <c r="AH462" s="20"/>
      <c r="AI462" s="20"/>
      <c r="AJ462" s="20"/>
      <c r="AK462" s="20"/>
      <c r="AL462" s="20"/>
      <c r="AM462" s="20"/>
      <c r="AN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row>
    <row r="463" spans="2:129" x14ac:dyDescent="0.15">
      <c r="B463" s="77" t="s">
        <v>3436</v>
      </c>
      <c r="C463" s="83"/>
      <c r="D463" s="84" t="s">
        <v>38</v>
      </c>
      <c r="E463" s="201" t="s">
        <v>3437</v>
      </c>
      <c r="F463" s="202">
        <f t="shared" si="100"/>
        <v>26.380383252000001</v>
      </c>
      <c r="G463" s="202">
        <f t="shared" si="101"/>
        <v>1.1099308620000001</v>
      </c>
      <c r="H463" s="202">
        <f t="shared" si="102"/>
        <v>0.93065873700000001</v>
      </c>
      <c r="I463" s="202">
        <f t="shared" si="103"/>
        <v>22.388616353</v>
      </c>
      <c r="J463" s="201">
        <v>1.9511772999999999</v>
      </c>
      <c r="K463" s="201">
        <v>0.85000403999999996</v>
      </c>
      <c r="L463" s="201">
        <v>5.1802559999999997E-2</v>
      </c>
      <c r="M463" s="201">
        <v>2.3786511999999999E-2</v>
      </c>
      <c r="N463" s="201">
        <v>0.96582822000000002</v>
      </c>
      <c r="O463" s="201">
        <v>0.12031612999999999</v>
      </c>
      <c r="P463" s="201">
        <v>2.8852137E-2</v>
      </c>
      <c r="Q463" s="201">
        <v>22.318902999999999</v>
      </c>
      <c r="R463" s="201">
        <v>0</v>
      </c>
      <c r="S463" s="201">
        <v>0</v>
      </c>
      <c r="T463" s="201">
        <v>0</v>
      </c>
      <c r="U463" s="201">
        <v>6.9713353000000006E-2</v>
      </c>
      <c r="V463" s="255"/>
      <c r="W463" s="246">
        <f t="shared" si="104"/>
        <v>14.453165185185183</v>
      </c>
      <c r="X463" s="191">
        <v>392.06088999999997</v>
      </c>
      <c r="Y463" s="191">
        <v>360.94159999999999</v>
      </c>
      <c r="Z463" s="191">
        <v>15.206936000000001</v>
      </c>
      <c r="AA463" s="191">
        <v>0.27718969999999998</v>
      </c>
      <c r="AB463" s="191">
        <v>7.8153275999999998</v>
      </c>
      <c r="AC463" s="191">
        <v>0.94605620999999995</v>
      </c>
      <c r="AD463" s="191">
        <v>6.8737792999999998</v>
      </c>
      <c r="AE463" s="76">
        <v>3.8675345000000002E-5</v>
      </c>
      <c r="AF463" s="76">
        <v>8.0596368000000001E-8</v>
      </c>
      <c r="AG463" s="20">
        <v>2.908728</v>
      </c>
      <c r="AH463" s="20"/>
      <c r="AI463" s="20"/>
      <c r="AJ463" s="20"/>
      <c r="AK463" s="20"/>
      <c r="AL463" s="20"/>
      <c r="AM463" s="20"/>
      <c r="AN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20"/>
      <c r="CC463" s="20"/>
      <c r="CD463" s="20"/>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c r="DE463" s="20"/>
      <c r="DF463" s="20"/>
      <c r="DG463" s="20"/>
      <c r="DH463" s="20"/>
      <c r="DI463" s="20"/>
      <c r="DJ463" s="20"/>
      <c r="DK463" s="20"/>
      <c r="DL463" s="20"/>
      <c r="DM463" s="20"/>
      <c r="DN463" s="20"/>
      <c r="DO463" s="20"/>
      <c r="DP463" s="20"/>
      <c r="DQ463" s="20"/>
      <c r="DR463" s="20"/>
      <c r="DS463" s="20"/>
      <c r="DT463" s="20"/>
      <c r="DU463" s="20"/>
      <c r="DV463" s="20"/>
      <c r="DW463" s="20"/>
      <c r="DX463" s="20"/>
      <c r="DY463" s="20"/>
    </row>
    <row r="464" spans="2:129" x14ac:dyDescent="0.15">
      <c r="B464" s="77" t="s">
        <v>3438</v>
      </c>
      <c r="C464" s="86"/>
      <c r="D464" s="84" t="s">
        <v>38</v>
      </c>
      <c r="E464" s="201" t="s">
        <v>3439</v>
      </c>
      <c r="F464" s="202">
        <f t="shared" si="100"/>
        <v>0.11311853386</v>
      </c>
      <c r="G464" s="202">
        <f t="shared" si="101"/>
        <v>4.7912243400000006E-3</v>
      </c>
      <c r="H464" s="202">
        <f t="shared" si="102"/>
        <v>7.41896402E-3</v>
      </c>
      <c r="I464" s="202">
        <f t="shared" si="103"/>
        <v>2.4618550000000001E-4</v>
      </c>
      <c r="J464" s="201">
        <v>0.10066216</v>
      </c>
      <c r="K464" s="201">
        <v>6.8541868999999998E-3</v>
      </c>
      <c r="L464" s="201">
        <v>3.4274326E-4</v>
      </c>
      <c r="M464" s="201">
        <v>1.1354511E-3</v>
      </c>
      <c r="N464" s="201">
        <v>3.3541513000000002E-3</v>
      </c>
      <c r="O464" s="201">
        <v>3.0162194E-4</v>
      </c>
      <c r="P464" s="201">
        <v>2.2203386000000001E-4</v>
      </c>
      <c r="Q464" s="201">
        <v>1.2504150999999999E-4</v>
      </c>
      <c r="R464" s="201">
        <v>0</v>
      </c>
      <c r="S464" s="201">
        <v>0</v>
      </c>
      <c r="T464" s="201">
        <v>0</v>
      </c>
      <c r="U464" s="201">
        <v>1.2114399E-4</v>
      </c>
      <c r="V464" s="255"/>
      <c r="W464" s="246">
        <f t="shared" si="104"/>
        <v>0.74564562962962955</v>
      </c>
      <c r="X464" s="191">
        <v>4.2185056999999997</v>
      </c>
      <c r="Y464" s="191">
        <v>3.6302683</v>
      </c>
      <c r="Z464" s="191">
        <v>0.33912167999999998</v>
      </c>
      <c r="AA464" s="191">
        <v>3.3850061000000003E-5</v>
      </c>
      <c r="AB464" s="191">
        <v>9.3676439E-3</v>
      </c>
      <c r="AC464" s="191">
        <v>3.4721297999999999E-3</v>
      </c>
      <c r="AD464" s="191">
        <v>0.23624202999999999</v>
      </c>
      <c r="AE464" s="76">
        <v>9.1925160000000001E-7</v>
      </c>
      <c r="AF464" s="76">
        <v>2.6536726E-9</v>
      </c>
      <c r="AG464" s="20">
        <v>3.5316213999999999E-2</v>
      </c>
      <c r="AH464" s="20"/>
      <c r="AI464" s="20"/>
      <c r="AJ464" s="20"/>
      <c r="AK464" s="20"/>
      <c r="AL464" s="20"/>
      <c r="AM464" s="20"/>
      <c r="AN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20"/>
      <c r="CC464" s="20"/>
      <c r="CD464" s="20"/>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c r="DE464" s="20"/>
      <c r="DF464" s="20"/>
      <c r="DG464" s="20"/>
      <c r="DH464" s="20"/>
      <c r="DI464" s="20"/>
      <c r="DJ464" s="20"/>
      <c r="DK464" s="20"/>
      <c r="DL464" s="20"/>
      <c r="DM464" s="20"/>
      <c r="DN464" s="20"/>
      <c r="DO464" s="20"/>
      <c r="DP464" s="20"/>
      <c r="DQ464" s="20"/>
      <c r="DR464" s="20"/>
      <c r="DS464" s="20"/>
      <c r="DT464" s="20"/>
      <c r="DU464" s="20"/>
      <c r="DV464" s="20"/>
      <c r="DW464" s="20"/>
      <c r="DX464" s="20"/>
      <c r="DY464" s="20"/>
    </row>
    <row r="465" spans="2:129" x14ac:dyDescent="0.15">
      <c r="B465" s="77" t="s">
        <v>3440</v>
      </c>
      <c r="C465" s="86"/>
      <c r="D465" s="84" t="s">
        <v>38</v>
      </c>
      <c r="E465" s="201" t="s">
        <v>3441</v>
      </c>
      <c r="F465" s="202">
        <f t="shared" si="100"/>
        <v>0.13053899167999999</v>
      </c>
      <c r="G465" s="202">
        <f t="shared" si="101"/>
        <v>8.7221848600000009E-3</v>
      </c>
      <c r="H465" s="202">
        <f t="shared" si="102"/>
        <v>1.2224951479999999E-2</v>
      </c>
      <c r="I465" s="202">
        <f t="shared" si="103"/>
        <v>1.21012534E-3</v>
      </c>
      <c r="J465" s="201">
        <v>0.10838173</v>
      </c>
      <c r="K465" s="201">
        <v>1.1402957999999999E-2</v>
      </c>
      <c r="L465" s="201">
        <v>5.4551481E-4</v>
      </c>
      <c r="M465" s="201">
        <v>1.6113957999999999E-3</v>
      </c>
      <c r="N465" s="201">
        <v>6.3816436000000004E-3</v>
      </c>
      <c r="O465" s="201">
        <v>7.2914545999999995E-4</v>
      </c>
      <c r="P465" s="201">
        <v>2.7647867000000001E-4</v>
      </c>
      <c r="Q465" s="201">
        <v>2.2611515000000001E-4</v>
      </c>
      <c r="R465" s="201">
        <v>0</v>
      </c>
      <c r="S465" s="201">
        <v>0</v>
      </c>
      <c r="T465" s="201">
        <v>0</v>
      </c>
      <c r="U465" s="201">
        <v>9.840101899999999E-4</v>
      </c>
      <c r="V465" s="255"/>
      <c r="W465" s="246">
        <f t="shared" si="104"/>
        <v>0.8028276296296295</v>
      </c>
      <c r="X465" s="191">
        <v>5.1929889999999999</v>
      </c>
      <c r="Y465" s="191">
        <v>4.8486374000000003</v>
      </c>
      <c r="Z465" s="191">
        <v>0.11135084000000001</v>
      </c>
      <c r="AA465" s="191">
        <v>1.1762838000000001E-4</v>
      </c>
      <c r="AB465" s="191">
        <v>1.9626139000000001E-2</v>
      </c>
      <c r="AC465" s="191">
        <v>8.0507448000000006E-3</v>
      </c>
      <c r="AD465" s="191">
        <v>0.20520627</v>
      </c>
      <c r="AE465" s="76">
        <v>1.0961573000000001E-6</v>
      </c>
      <c r="AF465" s="76">
        <v>3.0059841000000001E-9</v>
      </c>
      <c r="AG465" s="20">
        <v>4.4829168000000003E-2</v>
      </c>
      <c r="AH465" s="20"/>
      <c r="AI465" s="20"/>
      <c r="AJ465" s="20"/>
      <c r="AK465" s="20"/>
      <c r="AL465" s="20"/>
      <c r="AM465" s="20"/>
      <c r="AN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row>
    <row r="466" spans="2:129" x14ac:dyDescent="0.15">
      <c r="B466" s="77" t="s">
        <v>3442</v>
      </c>
      <c r="C466" s="86"/>
      <c r="D466" s="84" t="s">
        <v>38</v>
      </c>
      <c r="E466" s="201" t="s">
        <v>3443</v>
      </c>
      <c r="F466" s="202">
        <f t="shared" si="100"/>
        <v>0.13927934868</v>
      </c>
      <c r="G466" s="202">
        <f t="shared" si="101"/>
        <v>1.020081793E-2</v>
      </c>
      <c r="H466" s="202">
        <f t="shared" si="102"/>
        <v>1.4619602059999999E-2</v>
      </c>
      <c r="I466" s="202">
        <f t="shared" si="103"/>
        <v>1.4484986899999999E-3</v>
      </c>
      <c r="J466" s="201">
        <v>0.11301043</v>
      </c>
      <c r="K466" s="201">
        <v>1.3588318E-2</v>
      </c>
      <c r="L466" s="201">
        <v>7.0747713999999996E-4</v>
      </c>
      <c r="M466" s="201">
        <v>1.6742948000000001E-3</v>
      </c>
      <c r="N466" s="201">
        <v>7.5296737000000004E-3</v>
      </c>
      <c r="O466" s="201">
        <v>9.9684942999999997E-4</v>
      </c>
      <c r="P466" s="201">
        <v>3.2380692000000001E-4</v>
      </c>
      <c r="Q466" s="201">
        <v>3.5589739E-4</v>
      </c>
      <c r="R466" s="201">
        <v>0</v>
      </c>
      <c r="S466" s="201">
        <v>0</v>
      </c>
      <c r="T466" s="201">
        <v>0</v>
      </c>
      <c r="U466" s="201">
        <v>1.0926013E-3</v>
      </c>
      <c r="V466" s="255"/>
      <c r="W466" s="246">
        <f t="shared" si="104"/>
        <v>0.83711429629629619</v>
      </c>
      <c r="X466" s="191">
        <v>5.9962431</v>
      </c>
      <c r="Y466" s="191">
        <v>5.3541191000000001</v>
      </c>
      <c r="Z466" s="191">
        <v>0.14144792</v>
      </c>
      <c r="AA466" s="191">
        <v>2.7921096999999998E-4</v>
      </c>
      <c r="AB466" s="191">
        <v>0.26942617000000002</v>
      </c>
      <c r="AC466" s="191">
        <v>9.7177905000000002E-3</v>
      </c>
      <c r="AD466" s="191">
        <v>0.22125289000000001</v>
      </c>
      <c r="AE466" s="76">
        <v>1.1765709E-6</v>
      </c>
      <c r="AF466" s="76">
        <v>3.3296768999999999E-9</v>
      </c>
      <c r="AG466" s="20">
        <v>4.9167859000000001E-2</v>
      </c>
      <c r="AH466" s="20"/>
      <c r="AI466" s="20"/>
      <c r="AJ466" s="20"/>
      <c r="AK466" s="20"/>
      <c r="AL466" s="20"/>
      <c r="AM466" s="20"/>
      <c r="AN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row>
    <row r="467" spans="2:129" x14ac:dyDescent="0.15">
      <c r="B467" s="77" t="s">
        <v>3444</v>
      </c>
      <c r="C467" s="86"/>
      <c r="D467" s="84" t="s">
        <v>38</v>
      </c>
      <c r="E467" s="201" t="s">
        <v>3445</v>
      </c>
      <c r="F467" s="202">
        <f t="shared" si="100"/>
        <v>0.13936625092999999</v>
      </c>
      <c r="G467" s="202">
        <f t="shared" si="101"/>
        <v>1.0271593030000001E-2</v>
      </c>
      <c r="H467" s="202">
        <f t="shared" si="102"/>
        <v>1.7858168689999999E-2</v>
      </c>
      <c r="I467" s="202">
        <f t="shared" si="103"/>
        <v>4.8765292100000001E-3</v>
      </c>
      <c r="J467" s="201">
        <v>0.10635996</v>
      </c>
      <c r="K467" s="201">
        <v>1.6482727999999999E-2</v>
      </c>
      <c r="L467" s="201">
        <v>9.9864087000000007E-4</v>
      </c>
      <c r="M467" s="201">
        <v>2.5078203E-4</v>
      </c>
      <c r="N467" s="201">
        <v>8.8617008000000004E-3</v>
      </c>
      <c r="O467" s="201">
        <v>1.1591101999999999E-3</v>
      </c>
      <c r="P467" s="201">
        <v>3.7679982000000001E-4</v>
      </c>
      <c r="Q467" s="201">
        <v>3.9468800999999999E-4</v>
      </c>
      <c r="R467" s="201">
        <v>0</v>
      </c>
      <c r="S467" s="201">
        <v>0</v>
      </c>
      <c r="T467" s="201">
        <v>0</v>
      </c>
      <c r="U467" s="201">
        <v>4.4818412000000004E-3</v>
      </c>
      <c r="V467" s="255"/>
      <c r="W467" s="246">
        <f t="shared" si="104"/>
        <v>0.78785155555555553</v>
      </c>
      <c r="X467" s="191">
        <v>5.0725784999999997</v>
      </c>
      <c r="Y467" s="191">
        <v>4.6922810999999998</v>
      </c>
      <c r="Z467" s="191">
        <v>0.15960626999999999</v>
      </c>
      <c r="AA467" s="191">
        <v>1.6222442000000001E-4</v>
      </c>
      <c r="AB467" s="191">
        <v>5.1432515999999998E-2</v>
      </c>
      <c r="AC467" s="191">
        <v>1.1877830000000001E-2</v>
      </c>
      <c r="AD467" s="191">
        <v>0.15721850000000001</v>
      </c>
      <c r="AE467" s="76">
        <v>1.160985E-6</v>
      </c>
      <c r="AF467" s="76">
        <v>3.1635642999999999E-9</v>
      </c>
      <c r="AG467" s="20">
        <v>3.0732483000000001E-2</v>
      </c>
      <c r="AH467" s="20"/>
      <c r="AI467" s="20"/>
      <c r="AJ467" s="20"/>
      <c r="AK467" s="20"/>
      <c r="AL467" s="20"/>
      <c r="AM467" s="20"/>
      <c r="AN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row>
    <row r="468" spans="2:129" x14ac:dyDescent="0.15">
      <c r="B468" s="77" t="s">
        <v>3446</v>
      </c>
      <c r="C468" s="86"/>
      <c r="D468" s="84" t="s">
        <v>38</v>
      </c>
      <c r="E468" s="201" t="s">
        <v>3447</v>
      </c>
      <c r="F468" s="202">
        <f t="shared" si="100"/>
        <v>1.4092802968</v>
      </c>
      <c r="G468" s="202">
        <f t="shared" si="101"/>
        <v>0.1876658601</v>
      </c>
      <c r="H468" s="202">
        <f t="shared" si="102"/>
        <v>0.1769411377</v>
      </c>
      <c r="I468" s="202">
        <f t="shared" si="103"/>
        <v>0.75379180899999998</v>
      </c>
      <c r="J468" s="201">
        <v>0.29088149000000002</v>
      </c>
      <c r="K468" s="201">
        <v>0.16065082</v>
      </c>
      <c r="L468" s="201">
        <v>1.2812585E-2</v>
      </c>
      <c r="M468" s="201">
        <v>2.1548191000000001E-3</v>
      </c>
      <c r="N468" s="201">
        <v>9.5861616999999996E-2</v>
      </c>
      <c r="O468" s="201">
        <v>8.9649424000000005E-2</v>
      </c>
      <c r="P468" s="201">
        <v>3.4777327000000001E-3</v>
      </c>
      <c r="Q468" s="201">
        <v>0.74017862999999995</v>
      </c>
      <c r="R468" s="201">
        <v>0</v>
      </c>
      <c r="S468" s="201">
        <v>0</v>
      </c>
      <c r="T468" s="201">
        <v>0</v>
      </c>
      <c r="U468" s="201">
        <v>1.3613179E-2</v>
      </c>
      <c r="V468" s="255"/>
      <c r="W468" s="246">
        <f t="shared" si="104"/>
        <v>2.1546777037037037</v>
      </c>
      <c r="X468" s="191">
        <v>34.699179000000001</v>
      </c>
      <c r="Y468" s="191">
        <v>29.552472000000002</v>
      </c>
      <c r="Z468" s="191">
        <v>2.2761988999999998</v>
      </c>
      <c r="AA468" s="191">
        <v>2.3690257000000001E-3</v>
      </c>
      <c r="AB468" s="191">
        <v>1.6180648</v>
      </c>
      <c r="AC468" s="191">
        <v>0.16503308</v>
      </c>
      <c r="AD468" s="191">
        <v>1.0850408</v>
      </c>
      <c r="AE468" s="76">
        <v>5.9243119999999997E-6</v>
      </c>
      <c r="AF468" s="76">
        <v>1.4240268E-8</v>
      </c>
      <c r="AG468" s="20">
        <v>0.49121417000000001</v>
      </c>
      <c r="AH468" s="20"/>
      <c r="AI468" s="20"/>
      <c r="AJ468" s="20"/>
      <c r="AK468" s="20"/>
      <c r="AL468" s="20"/>
      <c r="AM468" s="20"/>
      <c r="AN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row>
    <row r="469" spans="2:129" x14ac:dyDescent="0.15">
      <c r="B469" s="77" t="s">
        <v>3448</v>
      </c>
      <c r="C469" s="86"/>
      <c r="D469" s="84" t="s">
        <v>38</v>
      </c>
      <c r="E469" s="201" t="s">
        <v>3449</v>
      </c>
      <c r="F469" s="202">
        <f t="shared" si="100"/>
        <v>1.8548012169000003</v>
      </c>
      <c r="G469" s="202">
        <f t="shared" si="101"/>
        <v>0.31069477470000001</v>
      </c>
      <c r="H469" s="202">
        <f t="shared" si="102"/>
        <v>0.27033466420000002</v>
      </c>
      <c r="I469" s="202">
        <f t="shared" si="103"/>
        <v>0.71652855800000004</v>
      </c>
      <c r="J469" s="201">
        <v>0.55724322000000004</v>
      </c>
      <c r="K469" s="201">
        <v>0.24367836000000001</v>
      </c>
      <c r="L469" s="201">
        <v>2.1334672999999998E-2</v>
      </c>
      <c r="M469" s="201">
        <v>2.7884987000000002E-3</v>
      </c>
      <c r="N469" s="201">
        <v>0.21298085</v>
      </c>
      <c r="O469" s="201">
        <v>9.4925425999999993E-2</v>
      </c>
      <c r="P469" s="201">
        <v>5.3216312000000003E-3</v>
      </c>
      <c r="Q469" s="201">
        <v>0.69699493000000001</v>
      </c>
      <c r="R469" s="201">
        <v>0</v>
      </c>
      <c r="S469" s="201">
        <v>0</v>
      </c>
      <c r="T469" s="201">
        <v>0</v>
      </c>
      <c r="U469" s="201">
        <v>1.9533628000000001E-2</v>
      </c>
      <c r="V469" s="255"/>
      <c r="W469" s="246">
        <f t="shared" si="104"/>
        <v>4.1277275555555555</v>
      </c>
      <c r="X469" s="191">
        <v>60.773809</v>
      </c>
      <c r="Y469" s="191">
        <v>50.089267</v>
      </c>
      <c r="Z469" s="191">
        <v>5.2928695000000001</v>
      </c>
      <c r="AA469" s="191">
        <v>5.7245897999999998E-3</v>
      </c>
      <c r="AB469" s="191">
        <v>2.3022212999999998</v>
      </c>
      <c r="AC469" s="191">
        <v>0.40109357000000001</v>
      </c>
      <c r="AD469" s="191">
        <v>2.6826324000000001</v>
      </c>
      <c r="AE469" s="76">
        <v>1.1337819E-5</v>
      </c>
      <c r="AF469" s="76">
        <v>2.4001418999999999E-8</v>
      </c>
      <c r="AG469" s="20">
        <v>0.56313579999999996</v>
      </c>
      <c r="AH469" s="20"/>
      <c r="AI469" s="20"/>
      <c r="AJ469" s="20"/>
      <c r="AK469" s="20"/>
      <c r="AL469" s="20"/>
      <c r="AM469" s="20"/>
      <c r="AN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row>
    <row r="470" spans="2:129" x14ac:dyDescent="0.15">
      <c r="B470" s="77" t="s">
        <v>3450</v>
      </c>
      <c r="C470" s="86"/>
      <c r="D470" s="84" t="s">
        <v>38</v>
      </c>
      <c r="E470" s="201" t="s">
        <v>3451</v>
      </c>
      <c r="F470" s="202">
        <f t="shared" si="100"/>
        <v>3.3109344913000003</v>
      </c>
      <c r="G470" s="202">
        <f t="shared" si="101"/>
        <v>0.47241220429999997</v>
      </c>
      <c r="H470" s="202">
        <f t="shared" si="102"/>
        <v>0.75410865199999999</v>
      </c>
      <c r="I470" s="202">
        <f t="shared" si="103"/>
        <v>1.191761045</v>
      </c>
      <c r="J470" s="201">
        <v>0.89265258999999997</v>
      </c>
      <c r="K470" s="201">
        <v>0.66310409999999997</v>
      </c>
      <c r="L470" s="201">
        <v>8.0721928999999998E-2</v>
      </c>
      <c r="M470" s="201">
        <v>5.3983942999999996E-3</v>
      </c>
      <c r="N470" s="201">
        <v>0.30911865999999999</v>
      </c>
      <c r="O470" s="201">
        <v>0.15789515000000001</v>
      </c>
      <c r="P470" s="201">
        <v>1.0282622999999999E-2</v>
      </c>
      <c r="Q470" s="201">
        <v>1.1592229000000001</v>
      </c>
      <c r="R470" s="201">
        <v>0</v>
      </c>
      <c r="S470" s="201">
        <v>0</v>
      </c>
      <c r="T470" s="201">
        <v>0</v>
      </c>
      <c r="U470" s="201">
        <v>3.2538144999999997E-2</v>
      </c>
      <c r="V470" s="255"/>
      <c r="W470" s="246">
        <f t="shared" si="104"/>
        <v>6.6122414074074065</v>
      </c>
      <c r="X470" s="191">
        <v>115.25945</v>
      </c>
      <c r="Y470" s="191">
        <v>98.802346999999997</v>
      </c>
      <c r="Z470" s="191">
        <v>8.1011799</v>
      </c>
      <c r="AA470" s="191">
        <v>7.9845404000000002E-3</v>
      </c>
      <c r="AB470" s="191">
        <v>3.9063525000000001</v>
      </c>
      <c r="AC470" s="191">
        <v>0.59609122000000003</v>
      </c>
      <c r="AD470" s="191">
        <v>3.8454980999999999</v>
      </c>
      <c r="AE470" s="76">
        <v>2.2048267999999999E-5</v>
      </c>
      <c r="AF470" s="76">
        <v>4.5366404999999997E-8</v>
      </c>
      <c r="AG470" s="20">
        <v>1.1159714000000001</v>
      </c>
      <c r="AH470" s="20"/>
      <c r="AI470" s="20"/>
      <c r="AJ470" s="20"/>
      <c r="AK470" s="20"/>
      <c r="AL470" s="20"/>
      <c r="AM470" s="20"/>
      <c r="AN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row>
    <row r="471" spans="2:129" x14ac:dyDescent="0.15">
      <c r="B471" s="77" t="s">
        <v>3452</v>
      </c>
      <c r="C471" s="86"/>
      <c r="D471" s="84" t="s">
        <v>38</v>
      </c>
      <c r="E471" s="201" t="s">
        <v>3453</v>
      </c>
      <c r="F471" s="202">
        <f t="shared" si="100"/>
        <v>8.5731163079999995</v>
      </c>
      <c r="G471" s="202">
        <f t="shared" si="101"/>
        <v>1.6074353160000001</v>
      </c>
      <c r="H471" s="202">
        <f t="shared" si="102"/>
        <v>2.815899672</v>
      </c>
      <c r="I471" s="202">
        <f t="shared" si="103"/>
        <v>0.63292112</v>
      </c>
      <c r="J471" s="201">
        <v>3.5168602</v>
      </c>
      <c r="K471" s="201">
        <v>2.6637143999999999</v>
      </c>
      <c r="L471" s="201">
        <v>0.11596594</v>
      </c>
      <c r="M471" s="201">
        <v>4.9867865999999997E-2</v>
      </c>
      <c r="N471" s="201">
        <v>1.3720977000000001</v>
      </c>
      <c r="O471" s="201">
        <v>0.18546974999999999</v>
      </c>
      <c r="P471" s="201">
        <v>3.6219332E-2</v>
      </c>
      <c r="Q471" s="201">
        <v>0.52964471000000002</v>
      </c>
      <c r="R471" s="201">
        <v>0</v>
      </c>
      <c r="S471" s="201">
        <v>0</v>
      </c>
      <c r="T471" s="201">
        <v>0</v>
      </c>
      <c r="U471" s="201">
        <v>0.10327641</v>
      </c>
      <c r="V471" s="255"/>
      <c r="W471" s="246">
        <f t="shared" si="104"/>
        <v>26.050816296296293</v>
      </c>
      <c r="X471" s="191">
        <v>488.27659999999997</v>
      </c>
      <c r="Y471" s="191">
        <v>407.20278000000002</v>
      </c>
      <c r="Z471" s="191">
        <v>44.868679</v>
      </c>
      <c r="AA471" s="191">
        <v>6.5229184999999995E-2</v>
      </c>
      <c r="AB471" s="191">
        <v>13.424860000000001</v>
      </c>
      <c r="AC471" s="191">
        <v>3.2766850999999999</v>
      </c>
      <c r="AD471" s="191">
        <v>19.438365999999998</v>
      </c>
      <c r="AE471" s="76">
        <v>9.1748872999999998E-5</v>
      </c>
      <c r="AF471" s="76">
        <v>1.7203990000000001E-7</v>
      </c>
      <c r="AG471" s="20">
        <v>2.7969241999999999</v>
      </c>
      <c r="AH471" s="20"/>
      <c r="AI471" s="20"/>
      <c r="AJ471" s="20"/>
      <c r="AK471" s="20"/>
      <c r="AL471" s="20"/>
      <c r="AM471" s="20"/>
      <c r="AN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20"/>
      <c r="BW471" s="20"/>
      <c r="BX471" s="20"/>
      <c r="BY471" s="20"/>
      <c r="BZ471" s="20"/>
      <c r="CA471" s="20"/>
      <c r="CB471" s="20"/>
      <c r="CC471" s="20"/>
      <c r="CD471" s="20"/>
      <c r="CE471" s="20"/>
      <c r="CF471" s="20"/>
      <c r="CG471" s="20"/>
      <c r="CH471" s="20"/>
      <c r="CI471" s="20"/>
      <c r="CJ471" s="20"/>
      <c r="CK471" s="20"/>
      <c r="CL471" s="20"/>
      <c r="CM471" s="20"/>
      <c r="CN471" s="20"/>
      <c r="CO471" s="20"/>
      <c r="CP471" s="20"/>
      <c r="CQ471" s="20"/>
      <c r="CR471" s="20"/>
      <c r="CS471" s="20"/>
      <c r="CT471" s="20"/>
      <c r="CU471" s="20"/>
      <c r="CV471" s="20"/>
      <c r="CW471" s="20"/>
      <c r="CX471" s="20"/>
      <c r="CY471" s="20"/>
      <c r="CZ471" s="20"/>
      <c r="DA471" s="20"/>
      <c r="DB471" s="20"/>
      <c r="DC471" s="20"/>
      <c r="DD471" s="20"/>
      <c r="DE471" s="20"/>
      <c r="DF471" s="20"/>
      <c r="DG471" s="20"/>
      <c r="DH471" s="20"/>
      <c r="DI471" s="20"/>
      <c r="DJ471" s="20"/>
      <c r="DK471" s="20"/>
      <c r="DL471" s="20"/>
      <c r="DM471" s="20"/>
      <c r="DN471" s="20"/>
      <c r="DO471" s="20"/>
      <c r="DP471" s="20"/>
      <c r="DQ471" s="20"/>
      <c r="DR471" s="20"/>
      <c r="DS471" s="20"/>
      <c r="DT471" s="20"/>
      <c r="DU471" s="20"/>
      <c r="DV471" s="20"/>
      <c r="DW471" s="20"/>
      <c r="DX471" s="20"/>
      <c r="DY471" s="20"/>
    </row>
    <row r="472" spans="2:129" x14ac:dyDescent="0.15">
      <c r="B472" s="77" t="s">
        <v>3454</v>
      </c>
      <c r="C472" s="86"/>
      <c r="D472" s="84" t="s">
        <v>38</v>
      </c>
      <c r="E472" s="201" t="s">
        <v>3455</v>
      </c>
      <c r="F472" s="202">
        <f t="shared" si="100"/>
        <v>2.5440884865000002</v>
      </c>
      <c r="G472" s="202">
        <f t="shared" si="101"/>
        <v>0.3579019457</v>
      </c>
      <c r="H472" s="202">
        <f t="shared" si="102"/>
        <v>0.34207339080000004</v>
      </c>
      <c r="I472" s="202">
        <f t="shared" si="103"/>
        <v>1.12341212</v>
      </c>
      <c r="J472" s="201">
        <v>0.72070102999999996</v>
      </c>
      <c r="K472" s="201">
        <v>0.30873460000000003</v>
      </c>
      <c r="L472" s="201">
        <v>2.6507660999999998E-2</v>
      </c>
      <c r="M472" s="201">
        <v>6.1599756999999996E-3</v>
      </c>
      <c r="N472" s="201">
        <v>0.20991183999999999</v>
      </c>
      <c r="O472" s="201">
        <v>0.14183013</v>
      </c>
      <c r="P472" s="201">
        <v>6.8311298000000003E-3</v>
      </c>
      <c r="Q472" s="201">
        <v>1.0987952999999999</v>
      </c>
      <c r="R472" s="201">
        <v>0</v>
      </c>
      <c r="S472" s="201">
        <v>0</v>
      </c>
      <c r="T472" s="201">
        <v>0</v>
      </c>
      <c r="U472" s="201">
        <v>2.4616820000000001E-2</v>
      </c>
      <c r="V472" s="255"/>
      <c r="W472" s="246">
        <f t="shared" si="104"/>
        <v>5.3385261481481479</v>
      </c>
      <c r="X472" s="191">
        <v>75.900295</v>
      </c>
      <c r="Y472" s="191">
        <v>64.453209000000001</v>
      </c>
      <c r="Z472" s="191">
        <v>5.3678210999999996</v>
      </c>
      <c r="AA472" s="191">
        <v>5.3412640000000001E-3</v>
      </c>
      <c r="AB472" s="191">
        <v>2.9262790999999999</v>
      </c>
      <c r="AC472" s="191">
        <v>0.39323164999999999</v>
      </c>
      <c r="AD472" s="191">
        <v>2.7544135999999999</v>
      </c>
      <c r="AE472" s="76">
        <v>1.3271054999999999E-5</v>
      </c>
      <c r="AF472" s="76">
        <v>3.0990350000000001E-8</v>
      </c>
      <c r="AG472" s="20">
        <v>0.86293240000000004</v>
      </c>
      <c r="AH472" s="20"/>
      <c r="AI472" s="20"/>
      <c r="AJ472" s="20"/>
      <c r="AK472" s="20"/>
      <c r="AL472" s="20"/>
      <c r="AM472" s="20"/>
      <c r="AN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20"/>
      <c r="BW472" s="20"/>
      <c r="BX472" s="20"/>
      <c r="BY472" s="20"/>
      <c r="BZ472" s="20"/>
      <c r="CA472" s="20"/>
      <c r="CB472" s="20"/>
      <c r="CC472" s="20"/>
      <c r="CD472" s="20"/>
      <c r="CE472" s="20"/>
      <c r="CF472" s="20"/>
      <c r="CG472" s="20"/>
      <c r="CH472" s="20"/>
      <c r="CI472" s="20"/>
      <c r="CJ472" s="20"/>
      <c r="CK472" s="20"/>
      <c r="CL472" s="20"/>
      <c r="CM472" s="20"/>
      <c r="CN472" s="20"/>
      <c r="CO472" s="20"/>
      <c r="CP472" s="20"/>
      <c r="CQ472" s="20"/>
      <c r="CR472" s="20"/>
      <c r="CS472" s="20"/>
      <c r="CT472" s="20"/>
      <c r="CU472" s="20"/>
      <c r="CV472" s="20"/>
      <c r="CW472" s="20"/>
      <c r="CX472" s="20"/>
      <c r="CY472" s="20"/>
      <c r="CZ472" s="20"/>
      <c r="DA472" s="20"/>
      <c r="DB472" s="20"/>
      <c r="DC472" s="20"/>
      <c r="DD472" s="20"/>
      <c r="DE472" s="20"/>
      <c r="DF472" s="20"/>
      <c r="DG472" s="20"/>
      <c r="DH472" s="20"/>
      <c r="DI472" s="20"/>
      <c r="DJ472" s="20"/>
      <c r="DK472" s="20"/>
      <c r="DL472" s="20"/>
      <c r="DM472" s="20"/>
      <c r="DN472" s="20"/>
      <c r="DO472" s="20"/>
      <c r="DP472" s="20"/>
      <c r="DQ472" s="20"/>
      <c r="DR472" s="20"/>
      <c r="DS472" s="20"/>
      <c r="DT472" s="20"/>
      <c r="DU472" s="20"/>
      <c r="DV472" s="20"/>
      <c r="DW472" s="20"/>
      <c r="DX472" s="20"/>
      <c r="DY472" s="20"/>
    </row>
    <row r="473" spans="2:129" x14ac:dyDescent="0.15">
      <c r="B473" s="77" t="s">
        <v>3456</v>
      </c>
      <c r="C473" s="86"/>
      <c r="D473" s="84" t="s">
        <v>38</v>
      </c>
      <c r="E473" s="201" t="s">
        <v>3457</v>
      </c>
      <c r="F473" s="202">
        <f t="shared" si="100"/>
        <v>1.208781919</v>
      </c>
      <c r="G473" s="202">
        <f t="shared" si="101"/>
        <v>0.15974821360000002</v>
      </c>
      <c r="H473" s="202">
        <f t="shared" si="102"/>
        <v>0.18822397439999999</v>
      </c>
      <c r="I473" s="202">
        <f t="shared" si="103"/>
        <v>0.35394228099999997</v>
      </c>
      <c r="J473" s="201">
        <v>0.50686745</v>
      </c>
      <c r="K473" s="201">
        <v>0.17330406000000001</v>
      </c>
      <c r="L473" s="201">
        <v>9.9381252999999996E-3</v>
      </c>
      <c r="M473" s="201">
        <v>2.0100475999999998E-3</v>
      </c>
      <c r="N473" s="201">
        <v>0.12481718</v>
      </c>
      <c r="O473" s="201">
        <v>3.2920985999999999E-2</v>
      </c>
      <c r="P473" s="201">
        <v>4.9817891E-3</v>
      </c>
      <c r="Q473" s="201">
        <v>0.33908656999999998</v>
      </c>
      <c r="R473" s="201">
        <v>0</v>
      </c>
      <c r="S473" s="201">
        <v>0</v>
      </c>
      <c r="T473" s="201">
        <v>0</v>
      </c>
      <c r="U473" s="201">
        <v>1.4855711000000001E-2</v>
      </c>
      <c r="V473" s="255"/>
      <c r="W473" s="246">
        <f t="shared" si="104"/>
        <v>3.7545737037037035</v>
      </c>
      <c r="X473" s="191">
        <v>63.296847999999997</v>
      </c>
      <c r="Y473" s="191">
        <v>46.488078999999999</v>
      </c>
      <c r="Z473" s="191">
        <v>11.325123</v>
      </c>
      <c r="AA473" s="191">
        <v>4.5857509000000003E-3</v>
      </c>
      <c r="AB473" s="191">
        <v>1.8763219</v>
      </c>
      <c r="AC473" s="191">
        <v>0.76889344999999998</v>
      </c>
      <c r="AD473" s="191">
        <v>2.8338448999999999</v>
      </c>
      <c r="AE473" s="76">
        <v>8.6851551999999996E-6</v>
      </c>
      <c r="AF473" s="76">
        <v>1.9894065E-8</v>
      </c>
      <c r="AG473" s="20">
        <v>0.33960790000000002</v>
      </c>
      <c r="AH473" s="20"/>
      <c r="AI473" s="20"/>
      <c r="AJ473" s="20"/>
      <c r="AK473" s="20"/>
      <c r="AL473" s="20"/>
      <c r="AM473" s="20"/>
      <c r="AN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c r="CC473" s="20"/>
      <c r="CD473" s="20"/>
      <c r="CE473" s="20"/>
      <c r="CF473" s="20"/>
      <c r="CG473" s="20"/>
      <c r="CH473" s="20"/>
      <c r="CI473" s="20"/>
      <c r="CJ473" s="20"/>
      <c r="CK473" s="20"/>
      <c r="CL473" s="20"/>
      <c r="CM473" s="20"/>
      <c r="CN473" s="20"/>
      <c r="CO473" s="20"/>
      <c r="CP473" s="20"/>
      <c r="CQ473" s="20"/>
      <c r="CR473" s="20"/>
      <c r="CS473" s="20"/>
      <c r="CT473" s="20"/>
      <c r="CU473" s="20"/>
      <c r="CV473" s="20"/>
      <c r="CW473" s="20"/>
      <c r="CX473" s="20"/>
      <c r="CY473" s="20"/>
      <c r="CZ473" s="20"/>
      <c r="DA473" s="20"/>
      <c r="DB473" s="20"/>
      <c r="DC473" s="20"/>
      <c r="DD473" s="20"/>
      <c r="DE473" s="20"/>
      <c r="DF473" s="20"/>
      <c r="DG473" s="20"/>
      <c r="DH473" s="20"/>
      <c r="DI473" s="20"/>
      <c r="DJ473" s="20"/>
      <c r="DK473" s="20"/>
      <c r="DL473" s="20"/>
      <c r="DM473" s="20"/>
      <c r="DN473" s="20"/>
      <c r="DO473" s="20"/>
      <c r="DP473" s="20"/>
      <c r="DQ473" s="20"/>
      <c r="DR473" s="20"/>
      <c r="DS473" s="20"/>
      <c r="DT473" s="20"/>
      <c r="DU473" s="20"/>
      <c r="DV473" s="20"/>
      <c r="DW473" s="20"/>
      <c r="DX473" s="20"/>
      <c r="DY473" s="20"/>
    </row>
    <row r="474" spans="2:129" x14ac:dyDescent="0.15">
      <c r="B474" s="77" t="s">
        <v>3458</v>
      </c>
      <c r="C474" s="75"/>
      <c r="D474" s="84" t="s">
        <v>38</v>
      </c>
      <c r="E474" s="201" t="s">
        <v>3459</v>
      </c>
      <c r="F474" s="202">
        <f t="shared" si="100"/>
        <v>0.43806321336999998</v>
      </c>
      <c r="G474" s="202">
        <f t="shared" si="101"/>
        <v>0.26530249189999999</v>
      </c>
      <c r="H474" s="202">
        <f t="shared" si="102"/>
        <v>3.3753933999999999E-2</v>
      </c>
      <c r="I474" s="202">
        <f t="shared" si="103"/>
        <v>2.71646747E-3</v>
      </c>
      <c r="J474" s="201">
        <v>0.13629031999999999</v>
      </c>
      <c r="K474" s="201">
        <v>2.1966670000000001E-2</v>
      </c>
      <c r="L474" s="201">
        <v>3.6916363E-3</v>
      </c>
      <c r="M474" s="201">
        <v>1.5202559E-3</v>
      </c>
      <c r="N474" s="201">
        <v>7.7453785999999997E-2</v>
      </c>
      <c r="O474" s="201">
        <v>0.18632845000000001</v>
      </c>
      <c r="P474" s="201">
        <v>8.0956277E-3</v>
      </c>
      <c r="Q474" s="201">
        <v>5.3954207E-4</v>
      </c>
      <c r="R474" s="201">
        <v>0</v>
      </c>
      <c r="S474" s="201">
        <v>0</v>
      </c>
      <c r="T474" s="201">
        <v>0</v>
      </c>
      <c r="U474" s="201">
        <v>2.1769253999999998E-3</v>
      </c>
      <c r="V474" s="255"/>
      <c r="W474" s="246">
        <f t="shared" si="104"/>
        <v>1.0095579259259257</v>
      </c>
      <c r="X474" s="191">
        <v>3.9246978000000001</v>
      </c>
      <c r="Y474" s="191">
        <v>3.1293802999999998</v>
      </c>
      <c r="Z474" s="191">
        <v>0.48619509</v>
      </c>
      <c r="AA474" s="191">
        <v>4.4854668999999998E-4</v>
      </c>
      <c r="AB474" s="191">
        <v>0.10663876</v>
      </c>
      <c r="AC474" s="191">
        <v>3.4932742000000003E-2</v>
      </c>
      <c r="AD474" s="191">
        <v>0.16710237999999999</v>
      </c>
      <c r="AE474" s="76">
        <v>2.9273047E-6</v>
      </c>
      <c r="AF474" s="76">
        <v>4.1461014999999996E-9</v>
      </c>
      <c r="AG474" s="20">
        <v>1.8082991999999999E-2</v>
      </c>
      <c r="AH474" s="20"/>
      <c r="AI474" s="20"/>
      <c r="AJ474" s="20"/>
      <c r="AK474" s="20"/>
      <c r="AL474" s="20"/>
      <c r="AM474" s="20"/>
      <c r="AN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c r="DE474" s="20"/>
      <c r="DF474" s="20"/>
      <c r="DG474" s="20"/>
      <c r="DH474" s="20"/>
      <c r="DI474" s="20"/>
      <c r="DJ474" s="20"/>
      <c r="DK474" s="20"/>
      <c r="DL474" s="20"/>
      <c r="DM474" s="20"/>
      <c r="DN474" s="20"/>
      <c r="DO474" s="20"/>
      <c r="DP474" s="20"/>
      <c r="DQ474" s="20"/>
      <c r="DR474" s="20"/>
      <c r="DS474" s="20"/>
      <c r="DT474" s="20"/>
      <c r="DU474" s="20"/>
      <c r="DV474" s="20"/>
      <c r="DW474" s="20"/>
      <c r="DX474" s="20"/>
      <c r="DY474" s="20"/>
    </row>
    <row r="475" spans="2:129" x14ac:dyDescent="0.15">
      <c r="B475" s="77" t="s">
        <v>3460</v>
      </c>
      <c r="C475" s="75"/>
      <c r="D475" s="84" t="s">
        <v>38</v>
      </c>
      <c r="E475" s="201" t="s">
        <v>3461</v>
      </c>
      <c r="F475" s="202">
        <f t="shared" si="100"/>
        <v>0.14283304030999999</v>
      </c>
      <c r="G475" s="202">
        <f t="shared" si="101"/>
        <v>5.8238775610000001E-2</v>
      </c>
      <c r="H475" s="202">
        <f t="shared" si="102"/>
        <v>2.7480435470000002E-2</v>
      </c>
      <c r="I475" s="202">
        <f t="shared" si="103"/>
        <v>1.67095223E-3</v>
      </c>
      <c r="J475" s="201">
        <v>5.5442877000000002E-2</v>
      </c>
      <c r="K475" s="201">
        <v>2.5332084000000001E-2</v>
      </c>
      <c r="L475" s="201">
        <v>1.2952019E-3</v>
      </c>
      <c r="M475" s="201">
        <v>2.1436751E-4</v>
      </c>
      <c r="N475" s="201">
        <v>5.6307144000000003E-2</v>
      </c>
      <c r="O475" s="201">
        <v>1.7172641000000001E-3</v>
      </c>
      <c r="P475" s="201">
        <v>8.5314956999999999E-4</v>
      </c>
      <c r="Q475" s="201">
        <v>6.0648003000000005E-4</v>
      </c>
      <c r="R475" s="201">
        <v>0</v>
      </c>
      <c r="S475" s="201">
        <v>0</v>
      </c>
      <c r="T475" s="201">
        <v>0</v>
      </c>
      <c r="U475" s="201">
        <v>1.0644722E-3</v>
      </c>
      <c r="V475" s="255"/>
      <c r="W475" s="246">
        <f t="shared" si="104"/>
        <v>0.41068797777777777</v>
      </c>
      <c r="X475" s="191">
        <v>7.3244705000000003</v>
      </c>
      <c r="Y475" s="191">
        <v>5.4914196000000004</v>
      </c>
      <c r="Z475" s="191">
        <v>1.1694046</v>
      </c>
      <c r="AA475" s="191">
        <v>8.7353878000000001E-4</v>
      </c>
      <c r="AB475" s="191">
        <v>0.18372993000000001</v>
      </c>
      <c r="AC475" s="191">
        <v>8.4350739999999994E-2</v>
      </c>
      <c r="AD475" s="191">
        <v>0.39469206000000001</v>
      </c>
      <c r="AE475" s="76">
        <v>1.2713143999999999E-6</v>
      </c>
      <c r="AF475" s="76">
        <v>2.2456493999999998E-9</v>
      </c>
      <c r="AG475" s="20">
        <v>2.7208686999999999E-2</v>
      </c>
      <c r="AH475" s="20"/>
      <c r="AI475" s="20"/>
      <c r="AJ475" s="20"/>
      <c r="AK475" s="20"/>
      <c r="AL475" s="20"/>
      <c r="AM475" s="20"/>
      <c r="AN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c r="CC475" s="20"/>
      <c r="CD475" s="20"/>
      <c r="CE475" s="20"/>
      <c r="CF475" s="20"/>
      <c r="CG475" s="20"/>
      <c r="CH475" s="20"/>
      <c r="CI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row>
    <row r="476" spans="2:129" x14ac:dyDescent="0.15">
      <c r="B476" s="77" t="s">
        <v>3462</v>
      </c>
      <c r="C476" s="86"/>
      <c r="D476" s="84" t="s">
        <v>38</v>
      </c>
      <c r="E476" s="201" t="s">
        <v>3463</v>
      </c>
      <c r="F476" s="202">
        <f t="shared" si="100"/>
        <v>1.1266368073000001E-2</v>
      </c>
      <c r="G476" s="202">
        <f t="shared" si="101"/>
        <v>3.2313594739999999E-3</v>
      </c>
      <c r="H476" s="202">
        <f t="shared" si="102"/>
        <v>2.7391804900000001E-3</v>
      </c>
      <c r="I476" s="202">
        <f t="shared" si="103"/>
        <v>1.80052609E-4</v>
      </c>
      <c r="J476" s="201">
        <v>5.1157755000000001E-3</v>
      </c>
      <c r="K476" s="201">
        <v>2.4444877999999998E-3</v>
      </c>
      <c r="L476" s="201">
        <v>1.3034713999999999E-4</v>
      </c>
      <c r="M476" s="201">
        <v>4.0011464000000003E-5</v>
      </c>
      <c r="N476" s="201">
        <v>2.938408E-3</v>
      </c>
      <c r="O476" s="201">
        <v>2.5294001000000002E-4</v>
      </c>
      <c r="P476" s="201">
        <v>1.6434555000000001E-4</v>
      </c>
      <c r="Q476" s="201">
        <v>8.4456926000000006E-5</v>
      </c>
      <c r="R476" s="201">
        <v>0</v>
      </c>
      <c r="S476" s="201">
        <v>0</v>
      </c>
      <c r="T476" s="201">
        <v>0</v>
      </c>
      <c r="U476" s="201">
        <v>9.5595683000000004E-5</v>
      </c>
      <c r="V476" s="255"/>
      <c r="W476" s="246">
        <f t="shared" si="104"/>
        <v>3.789463333333333E-2</v>
      </c>
      <c r="X476" s="191">
        <v>0.62667234000000005</v>
      </c>
      <c r="Y476" s="191">
        <v>0.50000897</v>
      </c>
      <c r="Z476" s="191">
        <v>7.3345647999999999E-2</v>
      </c>
      <c r="AA476" s="191">
        <v>5.7571261999999998E-5</v>
      </c>
      <c r="AB476" s="191">
        <v>2.2811853999999999E-2</v>
      </c>
      <c r="AC476" s="191">
        <v>5.2845710000000001E-3</v>
      </c>
      <c r="AD476" s="191">
        <v>2.5163728999999999E-2</v>
      </c>
      <c r="AE476" s="76">
        <v>1.0657632E-7</v>
      </c>
      <c r="AF476" s="76">
        <v>2.1444900000000001E-10</v>
      </c>
      <c r="AG476" s="20">
        <v>1.2380362000000001E-2</v>
      </c>
      <c r="AH476" s="20"/>
      <c r="AI476" s="20"/>
      <c r="AJ476" s="20"/>
      <c r="AK476" s="20"/>
      <c r="AL476" s="20"/>
      <c r="AM476" s="20"/>
      <c r="AN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20"/>
      <c r="BW476" s="20"/>
      <c r="BX476" s="20"/>
      <c r="BY476" s="20"/>
      <c r="BZ476" s="20"/>
      <c r="CA476" s="20"/>
      <c r="CB476" s="20"/>
      <c r="CC476" s="20"/>
      <c r="CD476" s="20"/>
      <c r="CE476" s="20"/>
      <c r="CF476" s="20"/>
      <c r="CG476" s="20"/>
      <c r="CH476" s="20"/>
      <c r="CI476" s="20"/>
      <c r="CJ476" s="20"/>
      <c r="CK476" s="20"/>
      <c r="CL476" s="20"/>
      <c r="CM476" s="20"/>
      <c r="CN476" s="20"/>
      <c r="CO476" s="20"/>
      <c r="CP476" s="20"/>
      <c r="CQ476" s="20"/>
      <c r="CR476" s="20"/>
      <c r="CS476" s="20"/>
      <c r="CT476" s="20"/>
      <c r="CU476" s="20"/>
      <c r="CV476" s="20"/>
      <c r="CW476" s="20"/>
      <c r="CX476" s="20"/>
      <c r="CY476" s="20"/>
      <c r="CZ476" s="20"/>
      <c r="DA476" s="20"/>
      <c r="DB476" s="20"/>
      <c r="DC476" s="20"/>
      <c r="DD476" s="20"/>
      <c r="DE476" s="20"/>
      <c r="DF476" s="20"/>
      <c r="DG476" s="20"/>
      <c r="DH476" s="20"/>
      <c r="DI476" s="20"/>
      <c r="DJ476" s="20"/>
      <c r="DK476" s="20"/>
      <c r="DL476" s="20"/>
      <c r="DM476" s="20"/>
      <c r="DN476" s="20"/>
      <c r="DO476" s="20"/>
      <c r="DP476" s="20"/>
      <c r="DQ476" s="20"/>
      <c r="DR476" s="20"/>
      <c r="DS476" s="20"/>
      <c r="DT476" s="20"/>
      <c r="DU476" s="20"/>
      <c r="DV476" s="20"/>
      <c r="DW476" s="20"/>
      <c r="DX476" s="20"/>
      <c r="DY476" s="20"/>
    </row>
    <row r="477" spans="2:129" x14ac:dyDescent="0.15">
      <c r="B477" s="77" t="s">
        <v>3464</v>
      </c>
      <c r="C477" s="75"/>
      <c r="D477" s="84" t="s">
        <v>38</v>
      </c>
      <c r="E477" s="201" t="s">
        <v>3465</v>
      </c>
      <c r="F477" s="202">
        <f t="shared" si="100"/>
        <v>0.79521008599999998</v>
      </c>
      <c r="G477" s="202">
        <f t="shared" si="101"/>
        <v>6.9107372899999991E-2</v>
      </c>
      <c r="H477" s="202">
        <f t="shared" si="102"/>
        <v>0.16642365389999997</v>
      </c>
      <c r="I477" s="202">
        <f t="shared" si="103"/>
        <v>0.23354816920000002</v>
      </c>
      <c r="J477" s="201">
        <v>0.32613089000000001</v>
      </c>
      <c r="K477" s="201">
        <v>0.15489439999999999</v>
      </c>
      <c r="L477" s="201">
        <v>7.0584862000000002E-3</v>
      </c>
      <c r="M477" s="201">
        <v>1.3063229E-3</v>
      </c>
      <c r="N477" s="201">
        <v>5.4074387000000002E-2</v>
      </c>
      <c r="O477" s="201">
        <v>1.3726663E-2</v>
      </c>
      <c r="P477" s="201">
        <v>4.4707677000000003E-3</v>
      </c>
      <c r="Q477" s="201">
        <v>0.22540851000000001</v>
      </c>
      <c r="R477" s="201">
        <v>0</v>
      </c>
      <c r="S477" s="201">
        <v>0</v>
      </c>
      <c r="T477" s="201">
        <v>0</v>
      </c>
      <c r="U477" s="201">
        <v>8.1396591999999997E-3</v>
      </c>
      <c r="V477" s="255"/>
      <c r="W477" s="246">
        <f t="shared" si="104"/>
        <v>2.4157843703703703</v>
      </c>
      <c r="X477" s="191">
        <v>44.575355999999999</v>
      </c>
      <c r="Y477" s="191">
        <v>29.912106000000001</v>
      </c>
      <c r="Z477" s="191">
        <v>10.454259</v>
      </c>
      <c r="AA477" s="191">
        <v>2.7363263E-3</v>
      </c>
      <c r="AB477" s="191">
        <v>1.4471537999999999</v>
      </c>
      <c r="AC477" s="191">
        <v>0.68802881000000005</v>
      </c>
      <c r="AD477" s="191">
        <v>2.0710723</v>
      </c>
      <c r="AE477" s="76">
        <v>5.7501182000000002E-6</v>
      </c>
      <c r="AF477" s="76">
        <v>1.4297825999999999E-8</v>
      </c>
      <c r="AG477" s="20">
        <v>0.1940904</v>
      </c>
      <c r="AH477" s="20"/>
      <c r="AI477" s="20"/>
      <c r="AJ477" s="20"/>
      <c r="AK477" s="20"/>
      <c r="AL477" s="20"/>
      <c r="AM477" s="20"/>
      <c r="AN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row>
    <row r="478" spans="2:129" x14ac:dyDescent="0.15">
      <c r="B478" s="77" t="s">
        <v>3466</v>
      </c>
      <c r="C478" s="75"/>
      <c r="D478" s="84" t="s">
        <v>38</v>
      </c>
      <c r="E478" s="201" t="s">
        <v>3467</v>
      </c>
      <c r="F478" s="202">
        <f t="shared" si="100"/>
        <v>0.48694568270999999</v>
      </c>
      <c r="G478" s="202">
        <f t="shared" si="101"/>
        <v>4.0169265709999999E-2</v>
      </c>
      <c r="H478" s="202">
        <f t="shared" si="102"/>
        <v>0.24791052240000003</v>
      </c>
      <c r="I478" s="202">
        <f t="shared" si="103"/>
        <v>0.10625634959999999</v>
      </c>
      <c r="J478" s="201">
        <v>9.2609545000000001E-2</v>
      </c>
      <c r="K478" s="201">
        <v>0.24349738000000001</v>
      </c>
      <c r="L478" s="201">
        <v>2.7063740000000001E-3</v>
      </c>
      <c r="M478" s="201">
        <v>6.0735471000000004E-4</v>
      </c>
      <c r="N478" s="201">
        <v>3.3362729000000001E-2</v>
      </c>
      <c r="O478" s="201">
        <v>6.1991820000000001E-3</v>
      </c>
      <c r="P478" s="201">
        <v>1.7067683999999999E-3</v>
      </c>
      <c r="Q478" s="201">
        <v>0.10338952999999999</v>
      </c>
      <c r="R478" s="201">
        <v>0</v>
      </c>
      <c r="S478" s="201">
        <v>0</v>
      </c>
      <c r="T478" s="201">
        <v>0</v>
      </c>
      <c r="U478" s="201">
        <v>2.8668195999999998E-3</v>
      </c>
      <c r="V478" s="255"/>
      <c r="W478" s="246">
        <f t="shared" si="104"/>
        <v>0.6859966296296296</v>
      </c>
      <c r="X478" s="191">
        <v>17.33325</v>
      </c>
      <c r="Y478" s="191">
        <v>14.79096</v>
      </c>
      <c r="Z478" s="191">
        <v>1.5413702</v>
      </c>
      <c r="AA478" s="191">
        <v>1.0778595E-3</v>
      </c>
      <c r="AB478" s="191">
        <v>0.34242210000000001</v>
      </c>
      <c r="AC478" s="191">
        <v>0.10841068</v>
      </c>
      <c r="AD478" s="191">
        <v>0.54900961999999998</v>
      </c>
      <c r="AE478" s="76">
        <v>5.3328657999999998E-6</v>
      </c>
      <c r="AF478" s="76">
        <v>8.1754751999999997E-9</v>
      </c>
      <c r="AG478" s="20">
        <v>0.1188993</v>
      </c>
      <c r="AH478" s="20"/>
      <c r="AI478" s="20"/>
      <c r="AJ478" s="20"/>
      <c r="AK478" s="20"/>
      <c r="AL478" s="20"/>
      <c r="AM478" s="20"/>
      <c r="AN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row>
    <row r="479" spans="2:129" x14ac:dyDescent="0.15">
      <c r="B479" s="77" t="s">
        <v>3468</v>
      </c>
      <c r="C479" s="86"/>
      <c r="D479" s="84" t="s">
        <v>38</v>
      </c>
      <c r="E479" s="201" t="s">
        <v>3469</v>
      </c>
      <c r="F479" s="202">
        <f t="shared" si="100"/>
        <v>0.56779076123999994</v>
      </c>
      <c r="G479" s="202">
        <f t="shared" si="101"/>
        <v>4.0867857540000004E-2</v>
      </c>
      <c r="H479" s="202">
        <f t="shared" si="102"/>
        <v>8.1850824600000011E-2</v>
      </c>
      <c r="I479" s="202">
        <f t="shared" si="103"/>
        <v>0.1972519791</v>
      </c>
      <c r="J479" s="201">
        <v>0.24782009999999999</v>
      </c>
      <c r="K479" s="201">
        <v>7.4244950000000004E-2</v>
      </c>
      <c r="L479" s="201">
        <v>4.4607086000000001E-3</v>
      </c>
      <c r="M479" s="201">
        <v>8.4735644000000004E-4</v>
      </c>
      <c r="N479" s="201">
        <v>3.1402301000000001E-2</v>
      </c>
      <c r="O479" s="201">
        <v>8.6182001000000008E-3</v>
      </c>
      <c r="P479" s="201">
        <v>3.145166E-3</v>
      </c>
      <c r="Q479" s="201">
        <v>0.19133892</v>
      </c>
      <c r="R479" s="201">
        <v>0</v>
      </c>
      <c r="S479" s="201">
        <v>0</v>
      </c>
      <c r="T479" s="201">
        <v>0</v>
      </c>
      <c r="U479" s="201">
        <v>5.9130590999999996E-3</v>
      </c>
      <c r="V479" s="255"/>
      <c r="W479" s="246">
        <f t="shared" si="104"/>
        <v>1.8357044444444441</v>
      </c>
      <c r="X479" s="191">
        <v>31.523417999999999</v>
      </c>
      <c r="Y479" s="191">
        <v>19.422343999999999</v>
      </c>
      <c r="Z479" s="191">
        <v>8.8035265999999996</v>
      </c>
      <c r="AA479" s="191">
        <v>1.9653907999999999E-3</v>
      </c>
      <c r="AB479" s="191">
        <v>1.1112423</v>
      </c>
      <c r="AC479" s="191">
        <v>0.57602443999999997</v>
      </c>
      <c r="AD479" s="191">
        <v>1.6083155</v>
      </c>
      <c r="AE479" s="76">
        <v>3.6004870999999999E-6</v>
      </c>
      <c r="AF479" s="76">
        <v>9.6894161000000002E-9</v>
      </c>
      <c r="AG479" s="20">
        <v>0.11779699</v>
      </c>
      <c r="AH479" s="20"/>
      <c r="AI479" s="20"/>
      <c r="AJ479" s="20"/>
      <c r="AK479" s="20"/>
      <c r="AL479" s="20"/>
      <c r="AM479" s="20"/>
      <c r="AN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row>
    <row r="480" spans="2:129" x14ac:dyDescent="0.15">
      <c r="B480" s="77" t="s">
        <v>3470</v>
      </c>
      <c r="C480" s="86"/>
      <c r="D480" s="84" t="s">
        <v>38</v>
      </c>
      <c r="E480" s="201" t="s">
        <v>3471</v>
      </c>
      <c r="F480" s="202">
        <f t="shared" si="100"/>
        <v>89.885252648000005</v>
      </c>
      <c r="G480" s="202">
        <f t="shared" si="101"/>
        <v>31.947586948000001</v>
      </c>
      <c r="H480" s="202">
        <f t="shared" si="102"/>
        <v>26.822889400000001</v>
      </c>
      <c r="I480" s="202">
        <f t="shared" si="103"/>
        <v>25.951293499999998</v>
      </c>
      <c r="J480" s="201">
        <v>5.1634827999999997</v>
      </c>
      <c r="K480" s="201">
        <v>8.0276759999999996</v>
      </c>
      <c r="L480" s="201">
        <v>14.916456999999999</v>
      </c>
      <c r="M480" s="201">
        <v>9.1733148E-2</v>
      </c>
      <c r="N480" s="201">
        <v>30.405984</v>
      </c>
      <c r="O480" s="201">
        <v>1.4498698000000001</v>
      </c>
      <c r="P480" s="201">
        <v>3.8787563999999999</v>
      </c>
      <c r="Q480" s="201">
        <v>24.524018999999999</v>
      </c>
      <c r="R480" s="201">
        <v>0</v>
      </c>
      <c r="S480" s="201">
        <v>0</v>
      </c>
      <c r="T480" s="201">
        <v>0</v>
      </c>
      <c r="U480" s="201">
        <v>1.4272745</v>
      </c>
      <c r="V480" s="255"/>
      <c r="W480" s="246">
        <f t="shared" si="104"/>
        <v>38.248020740740735</v>
      </c>
      <c r="X480" s="191">
        <v>675.67478000000006</v>
      </c>
      <c r="Y480" s="191">
        <v>445.70121999999998</v>
      </c>
      <c r="Z480" s="191">
        <v>46.458995000000002</v>
      </c>
      <c r="AA480" s="191">
        <v>0.12941715000000001</v>
      </c>
      <c r="AB480" s="191">
        <v>27.106532999999999</v>
      </c>
      <c r="AC480" s="191">
        <v>3.464299</v>
      </c>
      <c r="AD480" s="191">
        <v>152.81432000000001</v>
      </c>
      <c r="AE480" s="20">
        <v>4.8332650000000002E-4</v>
      </c>
      <c r="AF480" s="76">
        <v>1.1877197E-6</v>
      </c>
      <c r="AG480" s="20">
        <v>12.079082</v>
      </c>
      <c r="AH480" s="20"/>
      <c r="AI480" s="20"/>
      <c r="AJ480" s="20"/>
      <c r="AK480" s="20"/>
      <c r="AL480" s="20"/>
      <c r="AM480" s="20"/>
      <c r="AN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20"/>
      <c r="BW480" s="20"/>
      <c r="BX480" s="20"/>
      <c r="BY480" s="20"/>
      <c r="BZ480" s="20"/>
      <c r="CA480" s="20"/>
      <c r="CB480" s="20"/>
      <c r="CC480" s="20"/>
      <c r="CD480" s="20"/>
      <c r="CE480" s="20"/>
      <c r="CF480" s="20"/>
      <c r="CG480" s="20"/>
      <c r="CH480" s="20"/>
      <c r="CI480" s="20"/>
      <c r="CJ480" s="20"/>
      <c r="CK480" s="20"/>
      <c r="CL480" s="20"/>
      <c r="CM480" s="20"/>
      <c r="CN480" s="20"/>
      <c r="CO480" s="20"/>
      <c r="CP480" s="20"/>
      <c r="CQ480" s="20"/>
      <c r="CR480" s="20"/>
      <c r="CS480" s="20"/>
      <c r="CT480" s="20"/>
      <c r="CU480" s="20"/>
      <c r="CV480" s="20"/>
      <c r="CW480" s="20"/>
      <c r="CX480" s="20"/>
      <c r="CY480" s="20"/>
      <c r="CZ480" s="20"/>
      <c r="DA480" s="20"/>
      <c r="DB480" s="20"/>
      <c r="DC480" s="20"/>
      <c r="DD480" s="20"/>
      <c r="DE480" s="20"/>
      <c r="DF480" s="20"/>
      <c r="DG480" s="20"/>
      <c r="DH480" s="20"/>
      <c r="DI480" s="20"/>
      <c r="DJ480" s="20"/>
      <c r="DK480" s="20"/>
      <c r="DL480" s="20"/>
      <c r="DM480" s="20"/>
      <c r="DN480" s="20"/>
      <c r="DO480" s="20"/>
      <c r="DP480" s="20"/>
      <c r="DQ480" s="20"/>
      <c r="DR480" s="20"/>
      <c r="DS480" s="20"/>
      <c r="DT480" s="20"/>
      <c r="DU480" s="20"/>
      <c r="DV480" s="20"/>
      <c r="DW480" s="20"/>
      <c r="DX480" s="20"/>
      <c r="DY480" s="20"/>
    </row>
    <row r="481" spans="2:129" x14ac:dyDescent="0.15">
      <c r="B481" s="77" t="s">
        <v>3472</v>
      </c>
      <c r="C481" s="86"/>
      <c r="D481" s="84" t="s">
        <v>38</v>
      </c>
      <c r="E481" s="201" t="s">
        <v>3473</v>
      </c>
      <c r="F481" s="202">
        <f t="shared" si="100"/>
        <v>44.08811515</v>
      </c>
      <c r="G481" s="202">
        <f t="shared" si="101"/>
        <v>1.8538207170000001</v>
      </c>
      <c r="H481" s="202">
        <f t="shared" si="102"/>
        <v>1.5532125230000002</v>
      </c>
      <c r="I481" s="202">
        <f t="shared" si="103"/>
        <v>37.42359201</v>
      </c>
      <c r="J481" s="201">
        <v>3.2574898999999999</v>
      </c>
      <c r="K481" s="201">
        <v>1.4185738000000001</v>
      </c>
      <c r="L481" s="201">
        <v>8.6440636000000001E-2</v>
      </c>
      <c r="M481" s="201">
        <v>3.9721966999999997E-2</v>
      </c>
      <c r="N481" s="201">
        <v>1.6133146</v>
      </c>
      <c r="O481" s="201">
        <v>0.20078414999999999</v>
      </c>
      <c r="P481" s="201">
        <v>4.8198087000000001E-2</v>
      </c>
      <c r="Q481" s="201">
        <v>37.307122</v>
      </c>
      <c r="R481" s="201">
        <v>0</v>
      </c>
      <c r="S481" s="201">
        <v>0</v>
      </c>
      <c r="T481" s="201">
        <v>0</v>
      </c>
      <c r="U481" s="201">
        <v>0.11647001</v>
      </c>
      <c r="V481" s="255"/>
      <c r="W481" s="246">
        <f t="shared" si="104"/>
        <v>24.129554814814814</v>
      </c>
      <c r="X481" s="191">
        <v>654.80894999999998</v>
      </c>
      <c r="Y481" s="191">
        <v>602.82606999999996</v>
      </c>
      <c r="Z481" s="191">
        <v>25.399101000000002</v>
      </c>
      <c r="AA481" s="191">
        <v>0.46329871</v>
      </c>
      <c r="AB481" s="191">
        <v>13.058730000000001</v>
      </c>
      <c r="AC481" s="191">
        <v>1.5800668</v>
      </c>
      <c r="AD481" s="191">
        <v>11.481679</v>
      </c>
      <c r="AE481" s="76">
        <v>6.4577937999999994E-5</v>
      </c>
      <c r="AF481" s="76">
        <v>1.3452882999999999E-7</v>
      </c>
      <c r="AG481" s="20">
        <v>4.8576888</v>
      </c>
      <c r="AH481" s="20"/>
      <c r="AI481" s="20"/>
      <c r="AJ481" s="20"/>
      <c r="AK481" s="20"/>
      <c r="AL481" s="20"/>
      <c r="AM481" s="20"/>
      <c r="AN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20"/>
      <c r="CC481" s="20"/>
      <c r="CD481" s="20"/>
      <c r="CE481" s="20"/>
      <c r="CF481" s="20"/>
      <c r="CG481" s="20"/>
      <c r="CH481" s="20"/>
      <c r="CI481" s="20"/>
      <c r="CJ481" s="20"/>
      <c r="CK481" s="20"/>
      <c r="CL481" s="20"/>
      <c r="CM481" s="20"/>
      <c r="CN481" s="20"/>
      <c r="CO481" s="20"/>
      <c r="CP481" s="20"/>
      <c r="CQ481" s="20"/>
      <c r="CR481" s="20"/>
      <c r="CS481" s="20"/>
      <c r="CT481" s="20"/>
      <c r="CU481" s="20"/>
      <c r="CV481" s="20"/>
      <c r="CW481" s="20"/>
      <c r="CX481" s="20"/>
      <c r="CY481" s="20"/>
      <c r="CZ481" s="20"/>
      <c r="DA481" s="20"/>
      <c r="DB481" s="20"/>
      <c r="DC481" s="20"/>
      <c r="DD481" s="20"/>
      <c r="DE481" s="20"/>
      <c r="DF481" s="20"/>
      <c r="DG481" s="20"/>
      <c r="DH481" s="20"/>
      <c r="DI481" s="20"/>
      <c r="DJ481" s="20"/>
      <c r="DK481" s="20"/>
      <c r="DL481" s="20"/>
      <c r="DM481" s="20"/>
      <c r="DN481" s="20"/>
      <c r="DO481" s="20"/>
      <c r="DP481" s="20"/>
      <c r="DQ481" s="20"/>
      <c r="DR481" s="20"/>
      <c r="DS481" s="20"/>
      <c r="DT481" s="20"/>
      <c r="DU481" s="20"/>
      <c r="DV481" s="20"/>
      <c r="DW481" s="20"/>
      <c r="DX481" s="20"/>
      <c r="DY481" s="20"/>
    </row>
    <row r="482" spans="2:129" x14ac:dyDescent="0.15">
      <c r="B482" s="77" t="s">
        <v>3474</v>
      </c>
      <c r="C482" s="86"/>
      <c r="D482" s="84" t="s">
        <v>38</v>
      </c>
      <c r="E482" s="201" t="s">
        <v>3475</v>
      </c>
      <c r="F482" s="202">
        <f t="shared" si="100"/>
        <v>0.3069974231</v>
      </c>
      <c r="G482" s="202">
        <f t="shared" si="101"/>
        <v>7.9567221800000004E-2</v>
      </c>
      <c r="H482" s="202">
        <f t="shared" si="102"/>
        <v>6.9826835099999984E-2</v>
      </c>
      <c r="I482" s="202">
        <f t="shared" si="103"/>
        <v>1.0719496200000001E-2</v>
      </c>
      <c r="J482" s="201">
        <v>0.14688387</v>
      </c>
      <c r="K482" s="201">
        <v>6.4782762999999993E-2</v>
      </c>
      <c r="L482" s="201">
        <v>3.6206145E-3</v>
      </c>
      <c r="M482" s="201">
        <v>5.689925E-4</v>
      </c>
      <c r="N482" s="201">
        <v>7.1389971999999996E-2</v>
      </c>
      <c r="O482" s="201">
        <v>7.6082572999999999E-3</v>
      </c>
      <c r="P482" s="201">
        <v>1.4234575999999999E-3</v>
      </c>
      <c r="Q482" s="201">
        <v>4.9703574E-3</v>
      </c>
      <c r="R482" s="201">
        <v>0</v>
      </c>
      <c r="S482" s="201">
        <v>0</v>
      </c>
      <c r="T482" s="201">
        <v>0</v>
      </c>
      <c r="U482" s="201">
        <v>5.7491388000000003E-3</v>
      </c>
      <c r="V482" s="255"/>
      <c r="W482" s="246">
        <f t="shared" si="104"/>
        <v>1.0880286666666665</v>
      </c>
      <c r="X482" s="191">
        <v>18.094004999999999</v>
      </c>
      <c r="Y482" s="191">
        <v>13.882581999999999</v>
      </c>
      <c r="Z482" s="191">
        <v>2.4119256</v>
      </c>
      <c r="AA482" s="191">
        <v>2.1312290000000001E-3</v>
      </c>
      <c r="AB482" s="191">
        <v>0.58917748999999997</v>
      </c>
      <c r="AC482" s="191">
        <v>0.18060182999999999</v>
      </c>
      <c r="AD482" s="191">
        <v>1.0275869</v>
      </c>
      <c r="AE482" s="76">
        <v>3.3252215999999999E-6</v>
      </c>
      <c r="AF482" s="76">
        <v>6.2671549999999997E-9</v>
      </c>
      <c r="AG482" s="20">
        <v>6.3534531000000005E-2</v>
      </c>
      <c r="AH482" s="20"/>
      <c r="AI482" s="20"/>
      <c r="AJ482" s="20"/>
      <c r="AK482" s="20"/>
      <c r="AL482" s="20"/>
      <c r="AM482" s="20"/>
      <c r="AN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20"/>
      <c r="BW482" s="20"/>
      <c r="BX482" s="20"/>
      <c r="BY482" s="20"/>
      <c r="BZ482" s="20"/>
      <c r="CA482" s="20"/>
      <c r="CB482" s="20"/>
      <c r="CC482" s="20"/>
      <c r="CD482" s="20"/>
      <c r="CE482" s="20"/>
      <c r="CF482" s="20"/>
      <c r="CG482" s="20"/>
      <c r="CH482" s="20"/>
      <c r="CI482" s="20"/>
      <c r="CJ482" s="20"/>
      <c r="CK482" s="20"/>
      <c r="CL482" s="20"/>
      <c r="CM482" s="20"/>
      <c r="CN482" s="20"/>
      <c r="CO482" s="20"/>
      <c r="CP482" s="20"/>
      <c r="CQ482" s="20"/>
      <c r="CR482" s="20"/>
      <c r="CS482" s="20"/>
      <c r="CT482" s="20"/>
      <c r="CU482" s="20"/>
      <c r="CV482" s="20"/>
      <c r="CW482" s="20"/>
      <c r="CX482" s="20"/>
      <c r="CY482" s="20"/>
      <c r="CZ482" s="20"/>
      <c r="DA482" s="20"/>
      <c r="DB482" s="20"/>
      <c r="DC482" s="20"/>
      <c r="DD482" s="20"/>
      <c r="DE482" s="20"/>
      <c r="DF482" s="20"/>
      <c r="DG482" s="20"/>
      <c r="DH482" s="20"/>
      <c r="DI482" s="20"/>
      <c r="DJ482" s="20"/>
      <c r="DK482" s="20"/>
      <c r="DL482" s="20"/>
      <c r="DM482" s="20"/>
      <c r="DN482" s="20"/>
      <c r="DO482" s="20"/>
      <c r="DP482" s="20"/>
      <c r="DQ482" s="20"/>
      <c r="DR482" s="20"/>
      <c r="DS482" s="20"/>
      <c r="DT482" s="20"/>
      <c r="DU482" s="20"/>
      <c r="DV482" s="20"/>
      <c r="DW482" s="20"/>
      <c r="DX482" s="20"/>
      <c r="DY482" s="20"/>
    </row>
    <row r="483" spans="2:129" x14ac:dyDescent="0.15">
      <c r="B483" s="77" t="s">
        <v>3476</v>
      </c>
      <c r="C483" s="86"/>
      <c r="D483" s="84" t="s">
        <v>38</v>
      </c>
      <c r="E483" s="201" t="s">
        <v>3477</v>
      </c>
      <c r="F483" s="202">
        <f t="shared" si="100"/>
        <v>14.536477267800002</v>
      </c>
      <c r="G483" s="202">
        <f t="shared" si="101"/>
        <v>0.69278396379999996</v>
      </c>
      <c r="H483" s="202">
        <f t="shared" si="102"/>
        <v>10.833126313000001</v>
      </c>
      <c r="I483" s="202">
        <f t="shared" si="103"/>
        <v>2.4119942809999997</v>
      </c>
      <c r="J483" s="201">
        <v>0.59857271000000001</v>
      </c>
      <c r="K483" s="201">
        <v>10.683979000000001</v>
      </c>
      <c r="L483" s="201">
        <v>7.7460651000000005E-2</v>
      </c>
      <c r="M483" s="201">
        <v>4.0751837999999999E-3</v>
      </c>
      <c r="N483" s="201">
        <v>0.41385562999999997</v>
      </c>
      <c r="O483" s="201">
        <v>0.27485314999999999</v>
      </c>
      <c r="P483" s="201">
        <v>7.1686661999999998E-2</v>
      </c>
      <c r="Q483" s="201">
        <v>2.3520097999999998</v>
      </c>
      <c r="R483" s="201">
        <v>0</v>
      </c>
      <c r="S483" s="201">
        <v>0</v>
      </c>
      <c r="T483" s="201">
        <v>0</v>
      </c>
      <c r="U483" s="201">
        <v>5.9984480999999999E-2</v>
      </c>
      <c r="V483" s="255"/>
      <c r="W483" s="246">
        <f t="shared" si="104"/>
        <v>4.433871925925926</v>
      </c>
      <c r="X483" s="191">
        <v>73.235240000000005</v>
      </c>
      <c r="Y483" s="191">
        <v>56.705696000000003</v>
      </c>
      <c r="Z483" s="191">
        <v>5.3036200999999998</v>
      </c>
      <c r="AA483" s="191">
        <v>3.792807E-3</v>
      </c>
      <c r="AB483" s="191">
        <v>2.0255873000000002</v>
      </c>
      <c r="AC483" s="191">
        <v>0.26725818000000001</v>
      </c>
      <c r="AD483" s="191">
        <v>8.9292850000000001</v>
      </c>
      <c r="AE483" s="20">
        <v>1.9258886E-4</v>
      </c>
      <c r="AF483" s="76">
        <v>2.4037005999999998E-7</v>
      </c>
      <c r="AG483" s="20">
        <v>0.64459626000000003</v>
      </c>
      <c r="AH483" s="20"/>
      <c r="AI483" s="20"/>
      <c r="AJ483" s="20"/>
      <c r="AK483" s="20"/>
      <c r="AL483" s="20"/>
      <c r="AM483" s="20"/>
      <c r="AN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20"/>
      <c r="BW483" s="20"/>
      <c r="BX483" s="20"/>
      <c r="BY483" s="20"/>
      <c r="BZ483" s="20"/>
      <c r="CA483" s="20"/>
      <c r="CB483" s="20"/>
      <c r="CC483" s="20"/>
      <c r="CD483" s="20"/>
      <c r="CE483" s="20"/>
      <c r="CF483" s="20"/>
      <c r="CG483" s="20"/>
      <c r="CH483" s="20"/>
      <c r="CI483" s="20"/>
      <c r="CJ483" s="20"/>
      <c r="CK483" s="20"/>
      <c r="CL483" s="20"/>
      <c r="CM483" s="20"/>
      <c r="CN483" s="20"/>
      <c r="CO483" s="20"/>
      <c r="CP483" s="20"/>
      <c r="CQ483" s="20"/>
      <c r="CR483" s="20"/>
      <c r="CS483" s="20"/>
      <c r="CT483" s="20"/>
      <c r="CU483" s="20"/>
      <c r="CV483" s="20"/>
      <c r="CW483" s="20"/>
      <c r="CX483" s="20"/>
      <c r="CY483" s="20"/>
      <c r="CZ483" s="20"/>
      <c r="DA483" s="20"/>
      <c r="DB483" s="20"/>
      <c r="DC483" s="20"/>
      <c r="DD483" s="20"/>
      <c r="DE483" s="20"/>
      <c r="DF483" s="20"/>
      <c r="DG483" s="20"/>
      <c r="DH483" s="20"/>
      <c r="DI483" s="20"/>
      <c r="DJ483" s="20"/>
      <c r="DK483" s="20"/>
      <c r="DL483" s="20"/>
      <c r="DM483" s="20"/>
      <c r="DN483" s="20"/>
      <c r="DO483" s="20"/>
      <c r="DP483" s="20"/>
      <c r="DQ483" s="20"/>
      <c r="DR483" s="20"/>
      <c r="DS483" s="20"/>
      <c r="DT483" s="20"/>
      <c r="DU483" s="20"/>
      <c r="DV483" s="20"/>
      <c r="DW483" s="20"/>
      <c r="DX483" s="20"/>
      <c r="DY483" s="20"/>
    </row>
    <row r="484" spans="2:129" x14ac:dyDescent="0.15">
      <c r="B484" s="77" t="s">
        <v>3478</v>
      </c>
      <c r="C484" s="86"/>
      <c r="D484" s="84" t="s">
        <v>38</v>
      </c>
      <c r="E484" s="201" t="s">
        <v>3479</v>
      </c>
      <c r="F484" s="202">
        <f t="shared" si="100"/>
        <v>10.732886514900001</v>
      </c>
      <c r="G484" s="202">
        <f t="shared" si="101"/>
        <v>0.43037529130000002</v>
      </c>
      <c r="H484" s="202">
        <f t="shared" si="102"/>
        <v>0.75056031959999991</v>
      </c>
      <c r="I484" s="202">
        <f t="shared" si="103"/>
        <v>7.0903603999999995E-2</v>
      </c>
      <c r="J484" s="201">
        <v>9.4810473000000002</v>
      </c>
      <c r="K484" s="201">
        <v>0.72239423999999997</v>
      </c>
      <c r="L484" s="201">
        <v>2.2269276000000001E-2</v>
      </c>
      <c r="M484" s="201">
        <v>3.6188113000000001E-3</v>
      </c>
      <c r="N484" s="201">
        <v>0.32185978999999998</v>
      </c>
      <c r="O484" s="201">
        <v>0.10489669</v>
      </c>
      <c r="P484" s="201">
        <v>5.8968036000000001E-3</v>
      </c>
      <c r="Q484" s="201">
        <v>5.0399109999999997E-2</v>
      </c>
      <c r="R484" s="201">
        <v>0</v>
      </c>
      <c r="S484" s="201">
        <v>0</v>
      </c>
      <c r="T484" s="201">
        <v>0</v>
      </c>
      <c r="U484" s="201">
        <v>2.0504494000000002E-2</v>
      </c>
      <c r="V484" s="255"/>
      <c r="W484" s="246">
        <f t="shared" si="104"/>
        <v>70.229979999999998</v>
      </c>
      <c r="X484" s="191">
        <v>138.30584999999999</v>
      </c>
      <c r="Y484" s="191">
        <v>117.01047</v>
      </c>
      <c r="Z484" s="191">
        <v>15.580870000000001</v>
      </c>
      <c r="AA484" s="191">
        <v>6.0079781999999998E-3</v>
      </c>
      <c r="AB484" s="191">
        <v>1.6950248000000001</v>
      </c>
      <c r="AC484" s="191">
        <v>0.49940403</v>
      </c>
      <c r="AD484" s="191">
        <v>3.5140690999999999</v>
      </c>
      <c r="AE484" s="20">
        <v>1.0570172999999999E-4</v>
      </c>
      <c r="AF484" s="76">
        <v>2.8296638E-7</v>
      </c>
      <c r="AG484" s="20">
        <v>0.82555157000000001</v>
      </c>
      <c r="AH484" s="20"/>
      <c r="AI484" s="20"/>
      <c r="AJ484" s="20"/>
      <c r="AK484" s="20"/>
      <c r="AL484" s="20"/>
      <c r="AM484" s="20"/>
      <c r="AN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20"/>
      <c r="BW484" s="20"/>
      <c r="BX484" s="20"/>
      <c r="BY484" s="20"/>
      <c r="BZ484" s="20"/>
      <c r="CA484" s="20"/>
      <c r="CB484" s="20"/>
      <c r="CC484" s="20"/>
      <c r="CD484" s="20"/>
      <c r="CE484" s="20"/>
      <c r="CF484" s="20"/>
      <c r="CG484" s="20"/>
      <c r="CH484" s="20"/>
      <c r="CI484" s="20"/>
      <c r="CJ484" s="20"/>
      <c r="CK484" s="20"/>
      <c r="CL484" s="20"/>
      <c r="CM484" s="20"/>
      <c r="CN484" s="20"/>
      <c r="CO484" s="20"/>
      <c r="CP484" s="20"/>
      <c r="CQ484" s="20"/>
      <c r="CR484" s="20"/>
      <c r="CS484" s="20"/>
      <c r="CT484" s="20"/>
      <c r="CU484" s="20"/>
      <c r="CV484" s="20"/>
      <c r="CW484" s="20"/>
      <c r="CX484" s="20"/>
      <c r="CY484" s="20"/>
      <c r="CZ484" s="20"/>
      <c r="DA484" s="20"/>
      <c r="DB484" s="20"/>
      <c r="DC484" s="20"/>
      <c r="DD484" s="20"/>
      <c r="DE484" s="20"/>
      <c r="DF484" s="20"/>
      <c r="DG484" s="20"/>
      <c r="DH484" s="20"/>
      <c r="DI484" s="20"/>
      <c r="DJ484" s="20"/>
      <c r="DK484" s="20"/>
      <c r="DL484" s="20"/>
      <c r="DM484" s="20"/>
      <c r="DN484" s="20"/>
      <c r="DO484" s="20"/>
      <c r="DP484" s="20"/>
      <c r="DQ484" s="20"/>
      <c r="DR484" s="20"/>
      <c r="DS484" s="20"/>
      <c r="DT484" s="20"/>
      <c r="DU484" s="20"/>
      <c r="DV484" s="20"/>
      <c r="DW484" s="20"/>
      <c r="DX484" s="20"/>
      <c r="DY484" s="20"/>
    </row>
    <row r="485" spans="2:129" x14ac:dyDescent="0.15">
      <c r="B485" s="77" t="s">
        <v>3480</v>
      </c>
      <c r="C485" s="86"/>
      <c r="D485" s="84" t="s">
        <v>38</v>
      </c>
      <c r="E485" s="201" t="s">
        <v>3481</v>
      </c>
      <c r="F485" s="202">
        <f t="shared" si="100"/>
        <v>6.551677248999999</v>
      </c>
      <c r="G485" s="202">
        <f t="shared" si="101"/>
        <v>1.7213780509999999</v>
      </c>
      <c r="H485" s="202">
        <f t="shared" si="102"/>
        <v>2.2372484669999997</v>
      </c>
      <c r="I485" s="202">
        <f t="shared" si="103"/>
        <v>0.15469613100000001</v>
      </c>
      <c r="J485" s="201">
        <v>2.4383545999999998</v>
      </c>
      <c r="K485" s="201">
        <v>1.0309467999999999</v>
      </c>
      <c r="L485" s="201">
        <v>1.1857626999999999</v>
      </c>
      <c r="M485" s="201">
        <v>0.12141151</v>
      </c>
      <c r="N485" s="201">
        <v>1.5308839999999999</v>
      </c>
      <c r="O485" s="201">
        <v>6.9082540999999997E-2</v>
      </c>
      <c r="P485" s="201">
        <v>2.0538967000000002E-2</v>
      </c>
      <c r="Q485" s="201">
        <v>2.9735951E-2</v>
      </c>
      <c r="R485" s="201">
        <v>0</v>
      </c>
      <c r="S485" s="201">
        <v>0</v>
      </c>
      <c r="T485" s="201">
        <v>0</v>
      </c>
      <c r="U485" s="201">
        <v>0.12496018</v>
      </c>
      <c r="V485" s="255"/>
      <c r="W485" s="246">
        <f t="shared" si="104"/>
        <v>18.061885925925925</v>
      </c>
      <c r="X485" s="191">
        <v>356.92865</v>
      </c>
      <c r="Y485" s="191">
        <v>275.93675000000002</v>
      </c>
      <c r="Z485" s="191">
        <v>50.372905000000003</v>
      </c>
      <c r="AA485" s="191">
        <v>0.17299779000000001</v>
      </c>
      <c r="AB485" s="191">
        <v>9.3108033999999993</v>
      </c>
      <c r="AC485" s="191">
        <v>3.6532342999999998</v>
      </c>
      <c r="AD485" s="191">
        <v>17.481961999999999</v>
      </c>
      <c r="AE485" s="76">
        <v>5.6201471000000001E-5</v>
      </c>
      <c r="AF485" s="76">
        <v>1.5433278000000001E-7</v>
      </c>
      <c r="AG485" s="20">
        <v>1.2323731</v>
      </c>
      <c r="AH485" s="20"/>
      <c r="AI485" s="20"/>
      <c r="AJ485" s="20"/>
      <c r="AK485" s="20"/>
      <c r="AL485" s="20"/>
      <c r="AM485" s="20"/>
      <c r="AN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20"/>
      <c r="CC485" s="20"/>
      <c r="CD485" s="20"/>
      <c r="CE485" s="20"/>
      <c r="CF485" s="20"/>
      <c r="CG485" s="20"/>
      <c r="CH485" s="20"/>
      <c r="CI485" s="20"/>
      <c r="CJ485" s="20"/>
      <c r="CK485" s="20"/>
      <c r="CL485" s="20"/>
      <c r="CM485" s="20"/>
      <c r="CN485" s="20"/>
      <c r="CO485" s="20"/>
      <c r="CP485" s="20"/>
      <c r="CQ485" s="20"/>
      <c r="CR485" s="20"/>
      <c r="CS485" s="20"/>
      <c r="CT485" s="20"/>
      <c r="CU485" s="20"/>
      <c r="CV485" s="20"/>
      <c r="CW485" s="20"/>
      <c r="CX485" s="20"/>
      <c r="CY485" s="20"/>
      <c r="CZ485" s="20"/>
      <c r="DA485" s="20"/>
      <c r="DB485" s="20"/>
      <c r="DC485" s="20"/>
      <c r="DD485" s="20"/>
      <c r="DE485" s="20"/>
      <c r="DF485" s="20"/>
      <c r="DG485" s="20"/>
      <c r="DH485" s="20"/>
      <c r="DI485" s="20"/>
      <c r="DJ485" s="20"/>
      <c r="DK485" s="20"/>
      <c r="DL485" s="20"/>
      <c r="DM485" s="20"/>
      <c r="DN485" s="20"/>
      <c r="DO485" s="20"/>
      <c r="DP485" s="20"/>
      <c r="DQ485" s="20"/>
      <c r="DR485" s="20"/>
      <c r="DS485" s="20"/>
      <c r="DT485" s="20"/>
      <c r="DU485" s="20"/>
      <c r="DV485" s="20"/>
      <c r="DW485" s="20"/>
      <c r="DX485" s="20"/>
      <c r="DY485" s="20"/>
    </row>
    <row r="486" spans="2:129" x14ac:dyDescent="0.15">
      <c r="B486" s="77" t="s">
        <v>3482</v>
      </c>
      <c r="C486" s="86"/>
      <c r="D486" s="84" t="s">
        <v>38</v>
      </c>
      <c r="E486" s="201" t="s">
        <v>3483</v>
      </c>
      <c r="F486" s="202">
        <f t="shared" si="100"/>
        <v>0.10740185006</v>
      </c>
      <c r="G486" s="202">
        <f t="shared" si="101"/>
        <v>4.6653631699999996E-2</v>
      </c>
      <c r="H486" s="202">
        <f t="shared" si="102"/>
        <v>2.2339431649999998E-2</v>
      </c>
      <c r="I486" s="202">
        <f t="shared" si="103"/>
        <v>3.8265697099999999E-3</v>
      </c>
      <c r="J486" s="201">
        <v>3.4582216999999998E-2</v>
      </c>
      <c r="K486" s="201">
        <v>2.0653380999999998E-2</v>
      </c>
      <c r="L486" s="201">
        <v>1.4644460999999999E-3</v>
      </c>
      <c r="M486" s="201">
        <v>2.187371E-4</v>
      </c>
      <c r="N486" s="201">
        <v>4.4954646000000001E-2</v>
      </c>
      <c r="O486" s="201">
        <v>1.4802486E-3</v>
      </c>
      <c r="P486" s="201">
        <v>2.2160455E-4</v>
      </c>
      <c r="Q486" s="201">
        <v>5.3198380999999999E-4</v>
      </c>
      <c r="R486" s="201">
        <v>0</v>
      </c>
      <c r="S486" s="201">
        <v>0</v>
      </c>
      <c r="T486" s="201">
        <v>0</v>
      </c>
      <c r="U486" s="201">
        <v>3.2945858999999999E-3</v>
      </c>
      <c r="V486" s="255"/>
      <c r="W486" s="246">
        <f t="shared" si="104"/>
        <v>0.25616457037037033</v>
      </c>
      <c r="X486" s="191">
        <v>4.1452324999999997</v>
      </c>
      <c r="Y486" s="191">
        <v>3.5030762000000002</v>
      </c>
      <c r="Z486" s="191">
        <v>0.30301400000000001</v>
      </c>
      <c r="AA486" s="191">
        <v>6.5004303999999999E-3</v>
      </c>
      <c r="AB486" s="191">
        <v>0.1845926</v>
      </c>
      <c r="AC486" s="191">
        <v>2.1897769000000001E-2</v>
      </c>
      <c r="AD486" s="191">
        <v>0.12615151999999999</v>
      </c>
      <c r="AE486" s="76">
        <v>1.0060171E-6</v>
      </c>
      <c r="AF486" s="76">
        <v>1.6998227000000001E-9</v>
      </c>
      <c r="AG486" s="20">
        <v>3.9748181E-2</v>
      </c>
      <c r="AH486" s="20"/>
      <c r="AI486" s="20"/>
      <c r="AJ486" s="20"/>
      <c r="AK486" s="20"/>
      <c r="AL486" s="20"/>
      <c r="AM486" s="20"/>
      <c r="AN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row>
    <row r="487" spans="2:129" x14ac:dyDescent="0.15">
      <c r="B487" s="77" t="s">
        <v>3484</v>
      </c>
      <c r="C487" s="86"/>
      <c r="D487" s="84" t="s">
        <v>38</v>
      </c>
      <c r="E487" s="201" t="s">
        <v>3485</v>
      </c>
      <c r="F487" s="202">
        <f t="shared" si="100"/>
        <v>0.13093698223</v>
      </c>
      <c r="G487" s="202">
        <f t="shared" si="101"/>
        <v>5.5861268460000002E-2</v>
      </c>
      <c r="H487" s="202">
        <f t="shared" si="102"/>
        <v>2.6497818249999999E-2</v>
      </c>
      <c r="I487" s="202">
        <f t="shared" si="103"/>
        <v>8.8521015200000008E-3</v>
      </c>
      <c r="J487" s="201">
        <v>3.9725794000000002E-2</v>
      </c>
      <c r="K487" s="201">
        <v>2.3579017000000001E-2</v>
      </c>
      <c r="L487" s="201">
        <v>2.6346122999999998E-3</v>
      </c>
      <c r="M487" s="201">
        <v>3.0971636E-4</v>
      </c>
      <c r="N487" s="201">
        <v>5.3623002000000003E-2</v>
      </c>
      <c r="O487" s="201">
        <v>1.9285501E-3</v>
      </c>
      <c r="P487" s="201">
        <v>2.8418895E-4</v>
      </c>
      <c r="Q487" s="201">
        <v>7.6999461999999999E-4</v>
      </c>
      <c r="R487" s="201">
        <v>0</v>
      </c>
      <c r="S487" s="201">
        <v>0</v>
      </c>
      <c r="T487" s="201">
        <v>0</v>
      </c>
      <c r="U487" s="201">
        <v>8.0821069000000002E-3</v>
      </c>
      <c r="V487" s="255"/>
      <c r="W487" s="246">
        <f t="shared" si="104"/>
        <v>0.29426514074074073</v>
      </c>
      <c r="X487" s="191">
        <v>5.5464384999999998</v>
      </c>
      <c r="Y487" s="191">
        <v>4.5423799000000002</v>
      </c>
      <c r="Z487" s="191">
        <v>0.57572897999999995</v>
      </c>
      <c r="AA487" s="191">
        <v>1.6896353999999999E-2</v>
      </c>
      <c r="AB487" s="191">
        <v>0.14874323</v>
      </c>
      <c r="AC487" s="191">
        <v>4.2235921000000003E-2</v>
      </c>
      <c r="AD487" s="191">
        <v>0.22045416000000001</v>
      </c>
      <c r="AE487" s="76">
        <v>1.1943508999999999E-6</v>
      </c>
      <c r="AF487" s="76">
        <v>2.2926564999999999E-9</v>
      </c>
      <c r="AG487" s="20">
        <v>2.8656625000000002E-2</v>
      </c>
      <c r="AH487" s="20"/>
      <c r="AI487" s="20"/>
      <c r="AJ487" s="20"/>
      <c r="AK487" s="20"/>
      <c r="AL487" s="20"/>
      <c r="AM487" s="20"/>
      <c r="AN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20"/>
      <c r="CC487" s="20"/>
      <c r="CD487" s="20"/>
      <c r="CE487" s="20"/>
      <c r="CF487" s="20"/>
      <c r="CG487" s="20"/>
      <c r="CH487" s="20"/>
      <c r="CI487" s="20"/>
      <c r="CJ487" s="20"/>
      <c r="CK487" s="20"/>
      <c r="CL487" s="20"/>
      <c r="CM487" s="20"/>
      <c r="CN487" s="20"/>
      <c r="CO487" s="20"/>
      <c r="CP487" s="20"/>
      <c r="CQ487" s="20"/>
      <c r="CR487" s="20"/>
      <c r="CS487" s="20"/>
      <c r="CT487" s="20"/>
      <c r="CU487" s="20"/>
      <c r="CV487" s="20"/>
      <c r="CW487" s="20"/>
      <c r="CX487" s="20"/>
      <c r="CY487" s="20"/>
      <c r="CZ487" s="20"/>
      <c r="DA487" s="20"/>
      <c r="DB487" s="20"/>
      <c r="DC487" s="20"/>
      <c r="DD487" s="20"/>
      <c r="DE487" s="20"/>
      <c r="DF487" s="20"/>
      <c r="DG487" s="20"/>
      <c r="DH487" s="20"/>
      <c r="DI487" s="20"/>
      <c r="DJ487" s="20"/>
      <c r="DK487" s="20"/>
      <c r="DL487" s="20"/>
      <c r="DM487" s="20"/>
      <c r="DN487" s="20"/>
      <c r="DO487" s="20"/>
      <c r="DP487" s="20"/>
      <c r="DQ487" s="20"/>
      <c r="DR487" s="20"/>
      <c r="DS487" s="20"/>
      <c r="DT487" s="20"/>
      <c r="DU487" s="20"/>
      <c r="DV487" s="20"/>
      <c r="DW487" s="20"/>
      <c r="DX487" s="20"/>
      <c r="DY487" s="20"/>
    </row>
    <row r="488" spans="2:129" x14ac:dyDescent="0.15">
      <c r="B488" s="77" t="s">
        <v>3486</v>
      </c>
      <c r="C488" s="86"/>
      <c r="D488" s="84" t="s">
        <v>38</v>
      </c>
      <c r="E488" s="201" t="s">
        <v>3487</v>
      </c>
      <c r="F488" s="202">
        <f t="shared" si="100"/>
        <v>1.0701757553</v>
      </c>
      <c r="G488" s="202">
        <f t="shared" si="101"/>
        <v>0.32152534899999996</v>
      </c>
      <c r="H488" s="202">
        <f t="shared" si="102"/>
        <v>0.22852222730000002</v>
      </c>
      <c r="I488" s="202">
        <f t="shared" si="103"/>
        <v>3.3442949E-2</v>
      </c>
      <c r="J488" s="201">
        <v>0.48668523000000002</v>
      </c>
      <c r="K488" s="201">
        <v>0.20616137000000001</v>
      </c>
      <c r="L488" s="201">
        <v>1.8010584E-2</v>
      </c>
      <c r="M488" s="201">
        <v>1.8364008000000001E-2</v>
      </c>
      <c r="N488" s="201">
        <v>0.28491917</v>
      </c>
      <c r="O488" s="201">
        <v>1.8242171000000001E-2</v>
      </c>
      <c r="P488" s="201">
        <v>4.3502732999999997E-3</v>
      </c>
      <c r="Q488" s="201">
        <v>1.0677651E-2</v>
      </c>
      <c r="R488" s="201">
        <v>0</v>
      </c>
      <c r="S488" s="201">
        <v>0</v>
      </c>
      <c r="T488" s="201">
        <v>0</v>
      </c>
      <c r="U488" s="201">
        <v>2.2765298E-2</v>
      </c>
      <c r="V488" s="255"/>
      <c r="W488" s="246">
        <f t="shared" si="104"/>
        <v>3.6050757777777775</v>
      </c>
      <c r="X488" s="191">
        <v>69.432428999999999</v>
      </c>
      <c r="Y488" s="191">
        <v>52.826166999999998</v>
      </c>
      <c r="Z488" s="191">
        <v>10.327089000000001</v>
      </c>
      <c r="AA488" s="191">
        <v>2.7323848000000001E-2</v>
      </c>
      <c r="AB488" s="191">
        <v>1.9347962000000001</v>
      </c>
      <c r="AC488" s="191">
        <v>0.74636665999999996</v>
      </c>
      <c r="AD488" s="191">
        <v>3.5706866000000002</v>
      </c>
      <c r="AE488" s="76">
        <v>1.1121182E-5</v>
      </c>
      <c r="AF488" s="76">
        <v>2.008477E-8</v>
      </c>
      <c r="AG488" s="20">
        <v>0.23634221</v>
      </c>
      <c r="AH488" s="20"/>
      <c r="AI488" s="20"/>
      <c r="AJ488" s="20"/>
      <c r="AK488" s="20"/>
      <c r="AL488" s="20"/>
      <c r="AM488" s="20"/>
      <c r="AN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20"/>
      <c r="BW488" s="20"/>
      <c r="BX488" s="20"/>
      <c r="BY488" s="20"/>
      <c r="BZ488" s="20"/>
      <c r="CA488" s="20"/>
      <c r="CB488" s="20"/>
      <c r="CC488" s="20"/>
      <c r="CD488" s="20"/>
      <c r="CE488" s="20"/>
      <c r="CF488" s="20"/>
      <c r="CG488" s="20"/>
      <c r="CH488" s="20"/>
      <c r="CI488" s="20"/>
      <c r="CJ488" s="20"/>
      <c r="CK488" s="20"/>
      <c r="CL488" s="20"/>
      <c r="CM488" s="20"/>
      <c r="CN488" s="20"/>
      <c r="CO488" s="20"/>
      <c r="CP488" s="20"/>
      <c r="CQ488" s="20"/>
      <c r="CR488" s="20"/>
      <c r="CS488" s="20"/>
      <c r="CT488" s="20"/>
      <c r="CU488" s="20"/>
      <c r="CV488" s="20"/>
      <c r="CW488" s="20"/>
      <c r="CX488" s="20"/>
      <c r="CY488" s="20"/>
      <c r="CZ488" s="20"/>
      <c r="DA488" s="20"/>
      <c r="DB488" s="20"/>
      <c r="DC488" s="20"/>
      <c r="DD488" s="20"/>
      <c r="DE488" s="20"/>
      <c r="DF488" s="20"/>
      <c r="DG488" s="20"/>
      <c r="DH488" s="20"/>
      <c r="DI488" s="20"/>
      <c r="DJ488" s="20"/>
      <c r="DK488" s="20"/>
      <c r="DL488" s="20"/>
      <c r="DM488" s="20"/>
      <c r="DN488" s="20"/>
      <c r="DO488" s="20"/>
      <c r="DP488" s="20"/>
      <c r="DQ488" s="20"/>
      <c r="DR488" s="20"/>
      <c r="DS488" s="20"/>
      <c r="DT488" s="20"/>
      <c r="DU488" s="20"/>
      <c r="DV488" s="20"/>
      <c r="DW488" s="20"/>
      <c r="DX488" s="20"/>
      <c r="DY488" s="20"/>
    </row>
    <row r="489" spans="2:129" x14ac:dyDescent="0.15">
      <c r="B489" s="77" t="s">
        <v>3488</v>
      </c>
      <c r="C489" s="86"/>
      <c r="D489" s="84" t="s">
        <v>38</v>
      </c>
      <c r="E489" s="201" t="s">
        <v>3489</v>
      </c>
      <c r="F489" s="202">
        <f t="shared" si="100"/>
        <v>0.85929645590000003</v>
      </c>
      <c r="G489" s="202">
        <f t="shared" si="101"/>
        <v>0.24657310999999998</v>
      </c>
      <c r="H489" s="202">
        <f t="shared" si="102"/>
        <v>0.18725013889999997</v>
      </c>
      <c r="I489" s="202">
        <f t="shared" si="103"/>
        <v>3.1037296999999998E-2</v>
      </c>
      <c r="J489" s="201">
        <v>0.39443591</v>
      </c>
      <c r="K489" s="201">
        <v>0.16905034999999999</v>
      </c>
      <c r="L489" s="201">
        <v>1.4389681E-2</v>
      </c>
      <c r="M489" s="201">
        <v>1.3212435E-2</v>
      </c>
      <c r="N489" s="201">
        <v>0.2143369</v>
      </c>
      <c r="O489" s="201">
        <v>1.9023775E-2</v>
      </c>
      <c r="P489" s="201">
        <v>3.8101079E-3</v>
      </c>
      <c r="Q489" s="201">
        <v>1.2764182000000001E-2</v>
      </c>
      <c r="R489" s="201">
        <v>0</v>
      </c>
      <c r="S489" s="201">
        <v>0</v>
      </c>
      <c r="T489" s="201">
        <v>0</v>
      </c>
      <c r="U489" s="201">
        <v>1.8273114999999999E-2</v>
      </c>
      <c r="V489" s="255"/>
      <c r="W489" s="246">
        <f t="shared" si="104"/>
        <v>2.9217474814814812</v>
      </c>
      <c r="X489" s="191">
        <v>57.065061999999998</v>
      </c>
      <c r="Y489" s="191">
        <v>42.356344</v>
      </c>
      <c r="Z489" s="191">
        <v>9.3446362000000001</v>
      </c>
      <c r="AA489" s="191">
        <v>1.9777278999999998E-2</v>
      </c>
      <c r="AB489" s="191">
        <v>1.7300215000000001</v>
      </c>
      <c r="AC489" s="191">
        <v>0.66232526000000003</v>
      </c>
      <c r="AD489" s="191">
        <v>2.9519584000000001</v>
      </c>
      <c r="AE489" s="76">
        <v>8.8392420999999998E-6</v>
      </c>
      <c r="AF489" s="76">
        <v>1.6502104000000001E-8</v>
      </c>
      <c r="AG489" s="20">
        <v>0.19230675999999999</v>
      </c>
      <c r="AH489" s="20"/>
      <c r="AI489" s="20"/>
      <c r="AJ489" s="20"/>
      <c r="AK489" s="20"/>
      <c r="AL489" s="20"/>
      <c r="AM489" s="20"/>
      <c r="AN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20"/>
      <c r="BW489" s="20"/>
      <c r="BX489" s="20"/>
      <c r="BY489" s="20"/>
      <c r="BZ489" s="20"/>
      <c r="CA489" s="20"/>
      <c r="CB489" s="20"/>
      <c r="CC489" s="20"/>
      <c r="CD489" s="20"/>
      <c r="CE489" s="20"/>
      <c r="CF489" s="20"/>
      <c r="CG489" s="20"/>
      <c r="CH489" s="20"/>
      <c r="CI489" s="20"/>
      <c r="CJ489" s="20"/>
      <c r="CK489" s="20"/>
      <c r="CL489" s="20"/>
      <c r="CM489" s="20"/>
      <c r="CN489" s="20"/>
      <c r="CO489" s="20"/>
      <c r="CP489" s="20"/>
      <c r="CQ489" s="20"/>
      <c r="CR489" s="20"/>
      <c r="CS489" s="20"/>
      <c r="CT489" s="20"/>
      <c r="CU489" s="20"/>
      <c r="CV489" s="20"/>
      <c r="CW489" s="20"/>
      <c r="CX489" s="20"/>
      <c r="CY489" s="20"/>
      <c r="CZ489" s="20"/>
      <c r="DA489" s="20"/>
      <c r="DB489" s="20"/>
      <c r="DC489" s="20"/>
      <c r="DD489" s="20"/>
      <c r="DE489" s="20"/>
      <c r="DF489" s="20"/>
      <c r="DG489" s="20"/>
      <c r="DH489" s="20"/>
      <c r="DI489" s="20"/>
      <c r="DJ489" s="20"/>
      <c r="DK489" s="20"/>
      <c r="DL489" s="20"/>
      <c r="DM489" s="20"/>
      <c r="DN489" s="20"/>
      <c r="DO489" s="20"/>
      <c r="DP489" s="20"/>
      <c r="DQ489" s="20"/>
      <c r="DR489" s="20"/>
      <c r="DS489" s="20"/>
      <c r="DT489" s="20"/>
      <c r="DU489" s="20"/>
      <c r="DV489" s="20"/>
      <c r="DW489" s="20"/>
      <c r="DX489" s="20"/>
      <c r="DY489" s="20"/>
    </row>
    <row r="490" spans="2:129" x14ac:dyDescent="0.15">
      <c r="B490" s="77" t="s">
        <v>3490</v>
      </c>
      <c r="C490" s="86"/>
      <c r="D490" s="84" t="s">
        <v>38</v>
      </c>
      <c r="E490" s="201" t="s">
        <v>3491</v>
      </c>
      <c r="F490" s="202">
        <f t="shared" si="100"/>
        <v>3.3215981880000003</v>
      </c>
      <c r="G490" s="202">
        <f t="shared" si="101"/>
        <v>1.063411908</v>
      </c>
      <c r="H490" s="202">
        <f t="shared" si="102"/>
        <v>0.67894048899999992</v>
      </c>
      <c r="I490" s="202">
        <f t="shared" si="103"/>
        <v>9.2100190999999998E-2</v>
      </c>
      <c r="J490" s="201">
        <v>1.4871456000000001</v>
      </c>
      <c r="K490" s="201">
        <v>0.62857076999999995</v>
      </c>
      <c r="L490" s="201">
        <v>3.7975812999999997E-2</v>
      </c>
      <c r="M490" s="201">
        <v>7.8663301000000005E-2</v>
      </c>
      <c r="N490" s="201">
        <v>0.94575443999999997</v>
      </c>
      <c r="O490" s="201">
        <v>3.8994167000000003E-2</v>
      </c>
      <c r="P490" s="201">
        <v>1.2393906E-2</v>
      </c>
      <c r="Q490" s="201">
        <v>1.4613851000000001E-2</v>
      </c>
      <c r="R490" s="201">
        <v>0</v>
      </c>
      <c r="S490" s="201">
        <v>0</v>
      </c>
      <c r="T490" s="201">
        <v>0</v>
      </c>
      <c r="U490" s="201">
        <v>7.7486340000000001E-2</v>
      </c>
      <c r="V490" s="255"/>
      <c r="W490" s="246">
        <f t="shared" si="104"/>
        <v>11.015893333333333</v>
      </c>
      <c r="X490" s="191">
        <v>219.77673999999999</v>
      </c>
      <c r="Y490" s="191">
        <v>169.97568000000001</v>
      </c>
      <c r="Z490" s="191">
        <v>31.105813000000001</v>
      </c>
      <c r="AA490" s="191">
        <v>0.11114146</v>
      </c>
      <c r="AB490" s="191">
        <v>5.6833982000000001</v>
      </c>
      <c r="AC490" s="191">
        <v>2.2517488999999999</v>
      </c>
      <c r="AD490" s="191">
        <v>10.648963</v>
      </c>
      <c r="AE490" s="76">
        <v>3.4285621E-5</v>
      </c>
      <c r="AF490" s="76">
        <v>6.0946729999999996E-8</v>
      </c>
      <c r="AG490" s="20">
        <v>0.75639120000000004</v>
      </c>
      <c r="AH490" s="20"/>
      <c r="AI490" s="20"/>
      <c r="AJ490" s="20"/>
      <c r="AK490" s="20"/>
      <c r="AL490" s="20"/>
      <c r="AM490" s="20"/>
      <c r="AN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20"/>
      <c r="BQ490" s="20"/>
      <c r="BR490" s="20"/>
      <c r="BS490" s="20"/>
      <c r="BT490" s="20"/>
      <c r="BU490" s="20"/>
      <c r="BV490" s="20"/>
      <c r="BW490" s="20"/>
      <c r="BX490" s="20"/>
      <c r="BY490" s="20"/>
      <c r="BZ490" s="20"/>
      <c r="CA490" s="20"/>
      <c r="CB490" s="20"/>
      <c r="CC490" s="20"/>
      <c r="CD490" s="20"/>
      <c r="CE490" s="20"/>
      <c r="CF490" s="20"/>
      <c r="CG490" s="20"/>
      <c r="CH490" s="20"/>
      <c r="CI490" s="20"/>
      <c r="CJ490" s="20"/>
      <c r="CK490" s="20"/>
      <c r="CL490" s="20"/>
      <c r="CM490" s="20"/>
      <c r="CN490" s="20"/>
      <c r="CO490" s="20"/>
      <c r="CP490" s="20"/>
      <c r="CQ490" s="20"/>
      <c r="CR490" s="20"/>
      <c r="CS490" s="20"/>
      <c r="CT490" s="20"/>
      <c r="CU490" s="20"/>
      <c r="CV490" s="20"/>
      <c r="CW490" s="20"/>
      <c r="CX490" s="20"/>
      <c r="CY490" s="20"/>
      <c r="CZ490" s="20"/>
      <c r="DA490" s="20"/>
      <c r="DB490" s="20"/>
      <c r="DC490" s="20"/>
      <c r="DD490" s="20"/>
      <c r="DE490" s="20"/>
      <c r="DF490" s="20"/>
      <c r="DG490" s="20"/>
      <c r="DH490" s="20"/>
      <c r="DI490" s="20"/>
      <c r="DJ490" s="20"/>
      <c r="DK490" s="20"/>
      <c r="DL490" s="20"/>
      <c r="DM490" s="20"/>
      <c r="DN490" s="20"/>
      <c r="DO490" s="20"/>
      <c r="DP490" s="20"/>
      <c r="DQ490" s="20"/>
      <c r="DR490" s="20"/>
      <c r="DS490" s="20"/>
      <c r="DT490" s="20"/>
      <c r="DU490" s="20"/>
      <c r="DV490" s="20"/>
      <c r="DW490" s="20"/>
      <c r="DX490" s="20"/>
      <c r="DY490" s="20"/>
    </row>
    <row r="491" spans="2:129" x14ac:dyDescent="0.15">
      <c r="B491" s="77" t="s">
        <v>3492</v>
      </c>
      <c r="C491" s="86"/>
      <c r="D491" s="84" t="s">
        <v>38</v>
      </c>
      <c r="E491" s="201" t="s">
        <v>3493</v>
      </c>
      <c r="F491" s="202">
        <f t="shared" si="100"/>
        <v>1.2608161347999998</v>
      </c>
      <c r="G491" s="202">
        <f t="shared" si="101"/>
        <v>0.33265651899999993</v>
      </c>
      <c r="H491" s="202">
        <f t="shared" si="102"/>
        <v>0.37862277280000001</v>
      </c>
      <c r="I491" s="202">
        <f t="shared" si="103"/>
        <v>3.6632323000000001E-2</v>
      </c>
      <c r="J491" s="201">
        <v>0.51290451999999997</v>
      </c>
      <c r="K491" s="201">
        <v>0.21853761999999999</v>
      </c>
      <c r="L491" s="201">
        <v>0.15540496000000001</v>
      </c>
      <c r="M491" s="201">
        <v>1.7537207999999999E-2</v>
      </c>
      <c r="N491" s="201">
        <v>0.29426345999999998</v>
      </c>
      <c r="O491" s="201">
        <v>2.0855851000000002E-2</v>
      </c>
      <c r="P491" s="201">
        <v>4.6801928E-3</v>
      </c>
      <c r="Q491" s="201">
        <v>1.3865769E-2</v>
      </c>
      <c r="R491" s="201">
        <v>0</v>
      </c>
      <c r="S491" s="201">
        <v>0</v>
      </c>
      <c r="T491" s="201">
        <v>0</v>
      </c>
      <c r="U491" s="201">
        <v>2.2766554000000001E-2</v>
      </c>
      <c r="V491" s="255"/>
      <c r="W491" s="246">
        <f t="shared" si="104"/>
        <v>3.7992927407407402</v>
      </c>
      <c r="X491" s="191">
        <v>72.613429999999994</v>
      </c>
      <c r="Y491" s="191">
        <v>55.073295999999999</v>
      </c>
      <c r="Z491" s="191">
        <v>10.878106000000001</v>
      </c>
      <c r="AA491" s="191">
        <v>2.6523479999999999E-2</v>
      </c>
      <c r="AB491" s="191">
        <v>2.070014</v>
      </c>
      <c r="AC491" s="191">
        <v>0.78572728000000003</v>
      </c>
      <c r="AD491" s="191">
        <v>3.779763</v>
      </c>
      <c r="AE491" s="76">
        <v>1.1716261999999999E-5</v>
      </c>
      <c r="AF491" s="76">
        <v>2.7866579999999999E-8</v>
      </c>
      <c r="AG491" s="20">
        <v>0.24830534000000001</v>
      </c>
      <c r="AH491" s="20"/>
      <c r="AI491" s="20"/>
      <c r="AJ491" s="20"/>
      <c r="AK491" s="20"/>
      <c r="AL491" s="20"/>
      <c r="AM491" s="20"/>
      <c r="AN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20"/>
      <c r="CC491" s="20"/>
      <c r="CD491" s="20"/>
      <c r="CE491" s="20"/>
      <c r="CF491" s="20"/>
      <c r="CG491" s="20"/>
      <c r="CH491" s="20"/>
      <c r="CI491" s="20"/>
      <c r="CJ491" s="20"/>
      <c r="CK491" s="20"/>
      <c r="CL491" s="20"/>
      <c r="CM491" s="20"/>
      <c r="CN491" s="20"/>
      <c r="CO491" s="20"/>
      <c r="CP491" s="20"/>
      <c r="CQ491" s="20"/>
      <c r="CR491" s="20"/>
      <c r="CS491" s="20"/>
      <c r="CT491" s="20"/>
      <c r="CU491" s="20"/>
      <c r="CV491" s="20"/>
      <c r="CW491" s="20"/>
      <c r="CX491" s="20"/>
      <c r="CY491" s="20"/>
      <c r="CZ491" s="20"/>
      <c r="DA491" s="20"/>
      <c r="DB491" s="20"/>
      <c r="DC491" s="20"/>
      <c r="DD491" s="20"/>
      <c r="DE491" s="20"/>
      <c r="DF491" s="20"/>
      <c r="DG491" s="20"/>
      <c r="DH491" s="20"/>
      <c r="DI491" s="20"/>
      <c r="DJ491" s="20"/>
      <c r="DK491" s="20"/>
      <c r="DL491" s="20"/>
      <c r="DM491" s="20"/>
      <c r="DN491" s="20"/>
      <c r="DO491" s="20"/>
      <c r="DP491" s="20"/>
      <c r="DQ491" s="20"/>
      <c r="DR491" s="20"/>
      <c r="DS491" s="20"/>
      <c r="DT491" s="20"/>
      <c r="DU491" s="20"/>
      <c r="DV491" s="20"/>
      <c r="DW491" s="20"/>
      <c r="DX491" s="20"/>
      <c r="DY491" s="20"/>
    </row>
    <row r="492" spans="2:129" x14ac:dyDescent="0.15">
      <c r="B492" s="77" t="s">
        <v>3494</v>
      </c>
      <c r="C492" s="86"/>
      <c r="D492" s="84" t="s">
        <v>38</v>
      </c>
      <c r="E492" s="201" t="s">
        <v>3495</v>
      </c>
      <c r="F492" s="202">
        <f t="shared" si="100"/>
        <v>0.26352954138000001</v>
      </c>
      <c r="G492" s="202">
        <f t="shared" si="101"/>
        <v>4.002256228E-2</v>
      </c>
      <c r="H492" s="202">
        <f t="shared" si="102"/>
        <v>1.84868163E-2</v>
      </c>
      <c r="I492" s="202">
        <f t="shared" si="103"/>
        <v>0.18660325380000001</v>
      </c>
      <c r="J492" s="201">
        <v>1.8416908999999999E-2</v>
      </c>
      <c r="K492" s="201">
        <v>1.4725425E-2</v>
      </c>
      <c r="L492" s="201">
        <v>1.1342492E-3</v>
      </c>
      <c r="M492" s="201">
        <v>1.8496488000000001E-4</v>
      </c>
      <c r="N492" s="201">
        <v>3.8209709000000001E-2</v>
      </c>
      <c r="O492" s="201">
        <v>1.6278884E-3</v>
      </c>
      <c r="P492" s="201">
        <v>2.6271420999999999E-3</v>
      </c>
      <c r="Q492" s="201">
        <v>0.18443307</v>
      </c>
      <c r="R492" s="201">
        <v>0</v>
      </c>
      <c r="S492" s="201">
        <v>0</v>
      </c>
      <c r="T492" s="201">
        <v>0</v>
      </c>
      <c r="U492" s="201">
        <v>2.1701837999999998E-3</v>
      </c>
      <c r="V492" s="255"/>
      <c r="W492" s="246">
        <f t="shared" si="104"/>
        <v>0.13642154814814814</v>
      </c>
      <c r="X492" s="191">
        <v>2.3954464999999998</v>
      </c>
      <c r="Y492" s="191">
        <v>2.0005267999999998</v>
      </c>
      <c r="Z492" s="191">
        <v>0.15668476000000001</v>
      </c>
      <c r="AA492" s="191">
        <v>2.5170352000000002E-4</v>
      </c>
      <c r="AB492" s="191">
        <v>6.7184240000000006E-2</v>
      </c>
      <c r="AC492" s="191">
        <v>1.1034054999999999E-2</v>
      </c>
      <c r="AD492" s="191">
        <v>0.15976492</v>
      </c>
      <c r="AE492" s="76">
        <v>4.7002337000000002E-7</v>
      </c>
      <c r="AF492" s="76">
        <v>1.1422785E-9</v>
      </c>
      <c r="AG492" s="20">
        <v>2.3524742000000001E-2</v>
      </c>
      <c r="AH492" s="20"/>
      <c r="AI492" s="20"/>
      <c r="AJ492" s="20"/>
      <c r="AK492" s="20"/>
      <c r="AL492" s="20"/>
      <c r="AM492" s="20"/>
      <c r="AN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20"/>
      <c r="BW492" s="20"/>
      <c r="BX492" s="20"/>
      <c r="BY492" s="20"/>
      <c r="BZ492" s="20"/>
      <c r="CA492" s="20"/>
      <c r="CB492" s="20"/>
      <c r="CC492" s="20"/>
      <c r="CD492" s="20"/>
      <c r="CE492" s="20"/>
      <c r="CF492" s="20"/>
      <c r="CG492" s="20"/>
      <c r="CH492" s="20"/>
      <c r="CI492" s="20"/>
      <c r="CJ492" s="20"/>
      <c r="CK492" s="20"/>
      <c r="CL492" s="20"/>
      <c r="CM492" s="20"/>
      <c r="CN492" s="20"/>
      <c r="CO492" s="20"/>
      <c r="CP492" s="20"/>
      <c r="CQ492" s="20"/>
      <c r="CR492" s="20"/>
      <c r="CS492" s="20"/>
      <c r="CT492" s="20"/>
      <c r="CU492" s="20"/>
      <c r="CV492" s="20"/>
      <c r="CW492" s="20"/>
      <c r="CX492" s="20"/>
      <c r="CY492" s="20"/>
      <c r="CZ492" s="20"/>
      <c r="DA492" s="20"/>
      <c r="DB492" s="20"/>
      <c r="DC492" s="20"/>
      <c r="DD492" s="20"/>
      <c r="DE492" s="20"/>
      <c r="DF492" s="20"/>
      <c r="DG492" s="20"/>
      <c r="DH492" s="20"/>
      <c r="DI492" s="20"/>
      <c r="DJ492" s="20"/>
      <c r="DK492" s="20"/>
      <c r="DL492" s="20"/>
      <c r="DM492" s="20"/>
      <c r="DN492" s="20"/>
      <c r="DO492" s="20"/>
      <c r="DP492" s="20"/>
      <c r="DQ492" s="20"/>
      <c r="DR492" s="20"/>
      <c r="DS492" s="20"/>
      <c r="DT492" s="20"/>
      <c r="DU492" s="20"/>
      <c r="DV492" s="20"/>
      <c r="DW492" s="20"/>
      <c r="DX492" s="20"/>
      <c r="DY492" s="20"/>
    </row>
    <row r="493" spans="2:129" x14ac:dyDescent="0.15">
      <c r="B493" s="77" t="s">
        <v>3496</v>
      </c>
      <c r="C493" s="86"/>
      <c r="D493" s="84" t="s">
        <v>38</v>
      </c>
      <c r="E493" s="201" t="s">
        <v>3497</v>
      </c>
      <c r="F493" s="202">
        <f t="shared" si="100"/>
        <v>0.10985880135000001</v>
      </c>
      <c r="G493" s="202">
        <f t="shared" si="101"/>
        <v>3.7372630779999999E-2</v>
      </c>
      <c r="H493" s="202">
        <f t="shared" si="102"/>
        <v>1.7503814270000001E-2</v>
      </c>
      <c r="I493" s="202">
        <f t="shared" si="103"/>
        <v>3.9379712300000001E-2</v>
      </c>
      <c r="J493" s="201">
        <v>1.5602644000000001E-2</v>
      </c>
      <c r="K493" s="201">
        <v>1.6196904000000002E-2</v>
      </c>
      <c r="L493" s="201">
        <v>7.9157089999999999E-4</v>
      </c>
      <c r="M493" s="201">
        <v>1.3113436000000001E-4</v>
      </c>
      <c r="N493" s="201">
        <v>3.6456357000000002E-2</v>
      </c>
      <c r="O493" s="201">
        <v>7.8513941999999997E-4</v>
      </c>
      <c r="P493" s="201">
        <v>5.1533937000000001E-4</v>
      </c>
      <c r="Q493" s="201">
        <v>3.9181383E-2</v>
      </c>
      <c r="R493" s="201">
        <v>0</v>
      </c>
      <c r="S493" s="201">
        <v>0</v>
      </c>
      <c r="T493" s="201">
        <v>0</v>
      </c>
      <c r="U493" s="201">
        <v>1.9832930000000001E-4</v>
      </c>
      <c r="V493" s="255"/>
      <c r="W493" s="246">
        <f t="shared" si="104"/>
        <v>0.11557514074074074</v>
      </c>
      <c r="X493" s="191">
        <v>1.9992842</v>
      </c>
      <c r="Y493" s="191">
        <v>1.7807421000000001</v>
      </c>
      <c r="Z493" s="191">
        <v>0.12985743</v>
      </c>
      <c r="AA493" s="191">
        <v>1.8659587999999999E-4</v>
      </c>
      <c r="AB493" s="191">
        <v>3.3264558999999999E-2</v>
      </c>
      <c r="AC493" s="191">
        <v>9.2335304000000003E-3</v>
      </c>
      <c r="AD493" s="191">
        <v>4.5999970000000001E-2</v>
      </c>
      <c r="AE493" s="76">
        <v>4.7169773999999998E-7</v>
      </c>
      <c r="AF493" s="76">
        <v>9.0142677000000004E-10</v>
      </c>
      <c r="AG493" s="20">
        <v>2.972089E-2</v>
      </c>
      <c r="AH493" s="20"/>
      <c r="AI493" s="20"/>
      <c r="AJ493" s="20"/>
      <c r="AK493" s="20"/>
      <c r="AL493" s="20"/>
      <c r="AM493" s="20"/>
      <c r="AN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row>
    <row r="494" spans="2:129" x14ac:dyDescent="0.15">
      <c r="B494" s="77" t="s">
        <v>3498</v>
      </c>
      <c r="C494" s="86"/>
      <c r="D494" s="84" t="s">
        <v>38</v>
      </c>
      <c r="E494" s="201" t="s">
        <v>3499</v>
      </c>
      <c r="F494" s="202">
        <f t="shared" si="100"/>
        <v>0.56985694350000005</v>
      </c>
      <c r="G494" s="202">
        <f t="shared" si="101"/>
        <v>0.12333213159999999</v>
      </c>
      <c r="H494" s="202">
        <f t="shared" si="102"/>
        <v>0.12551034589999999</v>
      </c>
      <c r="I494" s="202">
        <f t="shared" si="103"/>
        <v>2.1988946000000002E-2</v>
      </c>
      <c r="J494" s="201">
        <v>0.29902551999999999</v>
      </c>
      <c r="K494" s="201">
        <v>0.11696345</v>
      </c>
      <c r="L494" s="201">
        <v>5.9676228E-3</v>
      </c>
      <c r="M494" s="201">
        <v>1.2956345999999999E-3</v>
      </c>
      <c r="N494" s="201">
        <v>0.10951741</v>
      </c>
      <c r="O494" s="201">
        <v>1.2519087E-2</v>
      </c>
      <c r="P494" s="201">
        <v>2.5792731E-3</v>
      </c>
      <c r="Q494" s="201">
        <v>1.3104793E-2</v>
      </c>
      <c r="R494" s="201">
        <v>0</v>
      </c>
      <c r="S494" s="201">
        <v>0</v>
      </c>
      <c r="T494" s="201">
        <v>0</v>
      </c>
      <c r="U494" s="201">
        <v>8.8841530000000005E-3</v>
      </c>
      <c r="V494" s="255"/>
      <c r="W494" s="246">
        <f t="shared" si="104"/>
        <v>2.2150038518518516</v>
      </c>
      <c r="X494" s="191">
        <v>36.987006999999998</v>
      </c>
      <c r="Y494" s="191">
        <v>29.097659</v>
      </c>
      <c r="Z494" s="191">
        <v>4.6175221999999998</v>
      </c>
      <c r="AA494" s="191">
        <v>3.2941364000000002E-3</v>
      </c>
      <c r="AB494" s="191">
        <v>1.22946</v>
      </c>
      <c r="AC494" s="191">
        <v>0.33539996</v>
      </c>
      <c r="AD494" s="191">
        <v>1.7036715</v>
      </c>
      <c r="AE494" s="76">
        <v>5.9728507000000003E-6</v>
      </c>
      <c r="AF494" s="76">
        <v>1.1821565E-8</v>
      </c>
      <c r="AG494" s="20">
        <v>0.15029154</v>
      </c>
      <c r="AH494" s="20"/>
      <c r="AI494" s="20"/>
      <c r="AJ494" s="20"/>
      <c r="AK494" s="20"/>
      <c r="AL494" s="20"/>
      <c r="AM494" s="20"/>
      <c r="AN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row>
    <row r="495" spans="2:129" x14ac:dyDescent="0.15">
      <c r="B495" s="77" t="s">
        <v>3500</v>
      </c>
      <c r="C495" s="86"/>
      <c r="D495" s="84" t="s">
        <v>38</v>
      </c>
      <c r="E495" s="201" t="s">
        <v>3501</v>
      </c>
      <c r="F495" s="202">
        <f t="shared" si="100"/>
        <v>0.47711090479999996</v>
      </c>
      <c r="G495" s="202">
        <f t="shared" si="101"/>
        <v>0.1035616226</v>
      </c>
      <c r="H495" s="202">
        <f t="shared" si="102"/>
        <v>0.1083164537</v>
      </c>
      <c r="I495" s="202">
        <f t="shared" si="103"/>
        <v>1.6472478500000002E-2</v>
      </c>
      <c r="J495" s="201">
        <v>0.24876034999999999</v>
      </c>
      <c r="K495" s="201">
        <v>0.1012729</v>
      </c>
      <c r="L495" s="201">
        <v>4.8369468999999998E-3</v>
      </c>
      <c r="M495" s="201">
        <v>1.088475E-3</v>
      </c>
      <c r="N495" s="201">
        <v>9.3286891999999996E-2</v>
      </c>
      <c r="O495" s="201">
        <v>9.1862556000000001E-3</v>
      </c>
      <c r="P495" s="201">
        <v>2.2066068000000001E-3</v>
      </c>
      <c r="Q495" s="201">
        <v>9.4340683000000009E-3</v>
      </c>
      <c r="R495" s="201">
        <v>0</v>
      </c>
      <c r="S495" s="201">
        <v>0</v>
      </c>
      <c r="T495" s="201">
        <v>0</v>
      </c>
      <c r="U495" s="201">
        <v>7.0384102000000002E-3</v>
      </c>
      <c r="V495" s="255"/>
      <c r="W495" s="246">
        <f t="shared" si="104"/>
        <v>1.8426692592592591</v>
      </c>
      <c r="X495" s="191">
        <v>32.144539999999999</v>
      </c>
      <c r="Y495" s="191">
        <v>25.017600000000002</v>
      </c>
      <c r="Z495" s="191">
        <v>4.2243339999999998</v>
      </c>
      <c r="AA495" s="191">
        <v>2.8540897E-3</v>
      </c>
      <c r="AB495" s="191">
        <v>1.105939</v>
      </c>
      <c r="AC495" s="191">
        <v>0.30605532000000002</v>
      </c>
      <c r="AD495" s="191">
        <v>1.4877574</v>
      </c>
      <c r="AE495" s="76">
        <v>5.0301690999999999E-6</v>
      </c>
      <c r="AF495" s="76">
        <v>9.7564270000000003E-9</v>
      </c>
      <c r="AG495" s="20">
        <v>0.12481078</v>
      </c>
      <c r="AH495" s="20"/>
      <c r="AI495" s="20"/>
      <c r="AJ495" s="20"/>
      <c r="AK495" s="20"/>
      <c r="AL495" s="20"/>
      <c r="AM495" s="20"/>
      <c r="AN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0"/>
      <c r="BX495" s="20"/>
      <c r="BY495" s="20"/>
      <c r="BZ495" s="20"/>
      <c r="CA495" s="20"/>
      <c r="CB495" s="20"/>
      <c r="CC495" s="20"/>
      <c r="CD495" s="20"/>
      <c r="CE495" s="20"/>
      <c r="CF495" s="20"/>
      <c r="CG495" s="20"/>
      <c r="CH495" s="20"/>
      <c r="CI495" s="20"/>
      <c r="CJ495" s="20"/>
      <c r="CK495" s="20"/>
      <c r="CL495" s="20"/>
      <c r="CM495" s="20"/>
      <c r="CN495" s="20"/>
      <c r="CO495" s="20"/>
      <c r="CP495" s="20"/>
      <c r="CQ495" s="20"/>
      <c r="CR495" s="20"/>
      <c r="CS495" s="20"/>
      <c r="CT495" s="20"/>
      <c r="CU495" s="20"/>
      <c r="CV495" s="20"/>
      <c r="CW495" s="20"/>
      <c r="CX495" s="20"/>
      <c r="CY495" s="20"/>
      <c r="CZ495" s="20"/>
      <c r="DA495" s="20"/>
      <c r="DB495" s="20"/>
      <c r="DC495" s="20"/>
      <c r="DD495" s="20"/>
      <c r="DE495" s="20"/>
      <c r="DF495" s="20"/>
      <c r="DG495" s="20"/>
      <c r="DH495" s="20"/>
      <c r="DI495" s="20"/>
      <c r="DJ495" s="20"/>
      <c r="DK495" s="20"/>
      <c r="DL495" s="20"/>
      <c r="DM495" s="20"/>
      <c r="DN495" s="20"/>
      <c r="DO495" s="20"/>
      <c r="DP495" s="20"/>
      <c r="DQ495" s="20"/>
      <c r="DR495" s="20"/>
      <c r="DS495" s="20"/>
      <c r="DT495" s="20"/>
      <c r="DU495" s="20"/>
      <c r="DV495" s="20"/>
      <c r="DW495" s="20"/>
      <c r="DX495" s="20"/>
      <c r="DY495" s="20"/>
    </row>
    <row r="496" spans="2:129" x14ac:dyDescent="0.15">
      <c r="B496" s="77" t="s">
        <v>3502</v>
      </c>
      <c r="C496" s="86"/>
      <c r="D496" s="84" t="s">
        <v>38</v>
      </c>
      <c r="E496" s="201" t="s">
        <v>3503</v>
      </c>
      <c r="F496" s="202">
        <f t="shared" si="100"/>
        <v>1.9184211170000001</v>
      </c>
      <c r="G496" s="202">
        <f t="shared" si="101"/>
        <v>0.63257939959999998</v>
      </c>
      <c r="H496" s="202">
        <f t="shared" si="102"/>
        <v>0.42172206039999999</v>
      </c>
      <c r="I496" s="202">
        <f t="shared" si="103"/>
        <v>9.1222156999999998E-2</v>
      </c>
      <c r="J496" s="201">
        <v>0.77289750000000002</v>
      </c>
      <c r="K496" s="201">
        <v>0.39629798999999999</v>
      </c>
      <c r="L496" s="201">
        <v>1.6990877000000001E-2</v>
      </c>
      <c r="M496" s="201">
        <v>2.5057795999999999E-3</v>
      </c>
      <c r="N496" s="201">
        <v>0.37319785999999999</v>
      </c>
      <c r="O496" s="201">
        <v>0.25687576000000001</v>
      </c>
      <c r="P496" s="201">
        <v>8.4331934000000004E-3</v>
      </c>
      <c r="Q496" s="201">
        <v>7.0966661E-2</v>
      </c>
      <c r="R496" s="201">
        <v>0</v>
      </c>
      <c r="S496" s="201">
        <v>0</v>
      </c>
      <c r="T496" s="201">
        <v>0</v>
      </c>
      <c r="U496" s="201">
        <v>2.0255496000000001E-2</v>
      </c>
      <c r="V496" s="255"/>
      <c r="W496" s="246">
        <f t="shared" si="104"/>
        <v>5.7251666666666665</v>
      </c>
      <c r="X496" s="191">
        <v>100.6206</v>
      </c>
      <c r="Y496" s="191">
        <v>75.283477000000005</v>
      </c>
      <c r="Z496" s="191">
        <v>15.611637999999999</v>
      </c>
      <c r="AA496" s="191">
        <v>1.1409613000000001E-2</v>
      </c>
      <c r="AB496" s="191">
        <v>2.7358253000000001</v>
      </c>
      <c r="AC496" s="191">
        <v>1.1423890000000001</v>
      </c>
      <c r="AD496" s="191">
        <v>5.8358635999999997</v>
      </c>
      <c r="AE496" s="76">
        <v>1.9263084000000002E-5</v>
      </c>
      <c r="AF496" s="76">
        <v>3.2953382E-8</v>
      </c>
      <c r="AG496" s="20">
        <v>0.34678036000000001</v>
      </c>
      <c r="AH496" s="20"/>
      <c r="AI496" s="20"/>
      <c r="AJ496" s="20"/>
      <c r="AK496" s="20"/>
      <c r="AL496" s="20"/>
      <c r="AM496" s="20"/>
      <c r="AN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20"/>
      <c r="BQ496" s="20"/>
      <c r="BR496" s="20"/>
      <c r="BS496" s="20"/>
      <c r="BT496" s="20"/>
      <c r="BU496" s="20"/>
      <c r="BV496" s="20"/>
      <c r="BW496" s="20"/>
      <c r="BX496" s="20"/>
      <c r="BY496" s="20"/>
      <c r="BZ496" s="20"/>
      <c r="CA496" s="20"/>
      <c r="CB496" s="20"/>
      <c r="CC496" s="20"/>
      <c r="CD496" s="20"/>
      <c r="CE496" s="20"/>
      <c r="CF496" s="20"/>
      <c r="CG496" s="20"/>
      <c r="CH496" s="20"/>
      <c r="CI496" s="20"/>
      <c r="CJ496" s="20"/>
      <c r="CK496" s="20"/>
      <c r="CL496" s="20"/>
      <c r="CM496" s="20"/>
      <c r="CN496" s="20"/>
      <c r="CO496" s="20"/>
      <c r="CP496" s="20"/>
      <c r="CQ496" s="20"/>
      <c r="CR496" s="20"/>
      <c r="CS496" s="20"/>
      <c r="CT496" s="20"/>
      <c r="CU496" s="20"/>
      <c r="CV496" s="20"/>
      <c r="CW496" s="20"/>
      <c r="CX496" s="20"/>
      <c r="CY496" s="20"/>
      <c r="CZ496" s="20"/>
      <c r="DA496" s="20"/>
      <c r="DB496" s="20"/>
      <c r="DC496" s="20"/>
      <c r="DD496" s="20"/>
      <c r="DE496" s="20"/>
      <c r="DF496" s="20"/>
      <c r="DG496" s="20"/>
      <c r="DH496" s="20"/>
      <c r="DI496" s="20"/>
      <c r="DJ496" s="20"/>
      <c r="DK496" s="20"/>
      <c r="DL496" s="20"/>
      <c r="DM496" s="20"/>
      <c r="DN496" s="20"/>
      <c r="DO496" s="20"/>
      <c r="DP496" s="20"/>
      <c r="DQ496" s="20"/>
      <c r="DR496" s="20"/>
      <c r="DS496" s="20"/>
      <c r="DT496" s="20"/>
      <c r="DU496" s="20"/>
      <c r="DV496" s="20"/>
      <c r="DW496" s="20"/>
      <c r="DX496" s="20"/>
      <c r="DY496" s="20"/>
    </row>
    <row r="497" spans="2:129" x14ac:dyDescent="0.15">
      <c r="B497" s="77" t="s">
        <v>3504</v>
      </c>
      <c r="C497" s="86"/>
      <c r="D497" s="84" t="s">
        <v>38</v>
      </c>
      <c r="E497" s="201" t="s">
        <v>3505</v>
      </c>
      <c r="F497" s="202">
        <f t="shared" si="100"/>
        <v>0.41973696550999995</v>
      </c>
      <c r="G497" s="202">
        <f t="shared" si="101"/>
        <v>8.206257401E-2</v>
      </c>
      <c r="H497" s="202">
        <f t="shared" si="102"/>
        <v>8.2196207699999996E-2</v>
      </c>
      <c r="I497" s="202">
        <f t="shared" si="103"/>
        <v>7.89759238E-2</v>
      </c>
      <c r="J497" s="201">
        <v>0.17650225999999999</v>
      </c>
      <c r="K497" s="201">
        <v>7.6070291999999998E-2</v>
      </c>
      <c r="L497" s="201">
        <v>4.0572825000000003E-3</v>
      </c>
      <c r="M497" s="201">
        <v>7.8066930999999996E-4</v>
      </c>
      <c r="N497" s="201">
        <v>7.2951391000000004E-2</v>
      </c>
      <c r="O497" s="201">
        <v>8.3305137000000001E-3</v>
      </c>
      <c r="P497" s="201">
        <v>2.0686331999999999E-3</v>
      </c>
      <c r="Q497" s="201">
        <v>7.3838524000000003E-2</v>
      </c>
      <c r="R497" s="201">
        <v>0</v>
      </c>
      <c r="S497" s="201">
        <v>0</v>
      </c>
      <c r="T497" s="201">
        <v>0</v>
      </c>
      <c r="U497" s="201">
        <v>5.1373998000000002E-3</v>
      </c>
      <c r="V497" s="255"/>
      <c r="W497" s="246">
        <f t="shared" si="104"/>
        <v>1.3074241481481481</v>
      </c>
      <c r="X497" s="191">
        <v>23.015405999999999</v>
      </c>
      <c r="Y497" s="191">
        <v>17.579958999999999</v>
      </c>
      <c r="Z497" s="191">
        <v>3.2682999000000001</v>
      </c>
      <c r="AA497" s="191">
        <v>2.2813670999999999E-3</v>
      </c>
      <c r="AB497" s="191">
        <v>0.75754719999999998</v>
      </c>
      <c r="AC497" s="191">
        <v>0.23588609999999999</v>
      </c>
      <c r="AD497" s="191">
        <v>1.1714324</v>
      </c>
      <c r="AE497" s="76">
        <v>3.7275208E-6</v>
      </c>
      <c r="AF497" s="76">
        <v>7.3516882000000001E-9</v>
      </c>
      <c r="AG497" s="20">
        <v>9.5278879999999996E-2</v>
      </c>
      <c r="AH497" s="20"/>
      <c r="AI497" s="20"/>
      <c r="AJ497" s="20"/>
      <c r="AK497" s="20"/>
      <c r="AL497" s="20"/>
      <c r="AM497" s="20"/>
      <c r="AN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20"/>
      <c r="CC497" s="20"/>
      <c r="CD497" s="20"/>
      <c r="CE497" s="20"/>
      <c r="CF497" s="20"/>
      <c r="CG497" s="20"/>
      <c r="CH497" s="20"/>
      <c r="CI497" s="20"/>
      <c r="CJ497" s="20"/>
      <c r="CK497" s="20"/>
      <c r="CL497" s="20"/>
      <c r="CM497" s="20"/>
      <c r="CN497" s="20"/>
      <c r="CO497" s="20"/>
      <c r="CP497" s="20"/>
      <c r="CQ497" s="20"/>
      <c r="CR497" s="20"/>
      <c r="CS497" s="20"/>
      <c r="CT497" s="20"/>
      <c r="CU497" s="20"/>
      <c r="CV497" s="20"/>
      <c r="CW497" s="20"/>
      <c r="CX497" s="20"/>
      <c r="CY497" s="20"/>
      <c r="CZ497" s="20"/>
      <c r="DA497" s="20"/>
      <c r="DB497" s="20"/>
      <c r="DC497" s="20"/>
      <c r="DD497" s="20"/>
      <c r="DE497" s="20"/>
      <c r="DF497" s="20"/>
      <c r="DG497" s="20"/>
      <c r="DH497" s="20"/>
      <c r="DI497" s="20"/>
      <c r="DJ497" s="20"/>
      <c r="DK497" s="20"/>
      <c r="DL497" s="20"/>
      <c r="DM497" s="20"/>
      <c r="DN497" s="20"/>
      <c r="DO497" s="20"/>
      <c r="DP497" s="20"/>
      <c r="DQ497" s="20"/>
      <c r="DR497" s="20"/>
      <c r="DS497" s="20"/>
      <c r="DT497" s="20"/>
      <c r="DU497" s="20"/>
      <c r="DV497" s="20"/>
      <c r="DW497" s="20"/>
      <c r="DX497" s="20"/>
      <c r="DY497" s="20"/>
    </row>
    <row r="498" spans="2:129" x14ac:dyDescent="0.15">
      <c r="B498" s="77" t="s">
        <v>3506</v>
      </c>
      <c r="C498" s="86"/>
      <c r="D498" s="84" t="s">
        <v>38</v>
      </c>
      <c r="E498" s="201" t="s">
        <v>3507</v>
      </c>
      <c r="F498" s="202">
        <f t="shared" si="100"/>
        <v>41.381691927999995</v>
      </c>
      <c r="G498" s="202">
        <f t="shared" si="101"/>
        <v>1.740125835</v>
      </c>
      <c r="H498" s="202">
        <f t="shared" si="102"/>
        <v>1.4580616929999999</v>
      </c>
      <c r="I498" s="202">
        <f t="shared" si="103"/>
        <v>35.125669799999997</v>
      </c>
      <c r="J498" s="201">
        <v>3.0578346000000001</v>
      </c>
      <c r="K498" s="201">
        <v>1.3316737999999999</v>
      </c>
      <c r="L498" s="201">
        <v>8.1146615000000005E-2</v>
      </c>
      <c r="M498" s="201">
        <v>3.7286415000000003E-2</v>
      </c>
      <c r="N498" s="201">
        <v>1.5143538999999999</v>
      </c>
      <c r="O498" s="201">
        <v>0.18848551999999999</v>
      </c>
      <c r="P498" s="201">
        <v>4.5241278000000003E-2</v>
      </c>
      <c r="Q498" s="201">
        <v>35.016345999999999</v>
      </c>
      <c r="R498" s="201">
        <v>0</v>
      </c>
      <c r="S498" s="201">
        <v>0</v>
      </c>
      <c r="T498" s="201">
        <v>0</v>
      </c>
      <c r="U498" s="201">
        <v>0.1093238</v>
      </c>
      <c r="V498" s="255"/>
      <c r="W498" s="246">
        <f t="shared" si="104"/>
        <v>22.650626666666664</v>
      </c>
      <c r="X498" s="191">
        <v>614.65096000000005</v>
      </c>
      <c r="Y498" s="191">
        <v>565.85684000000003</v>
      </c>
      <c r="Z498" s="191">
        <v>23.841346000000001</v>
      </c>
      <c r="AA498" s="191">
        <v>0.43485409000000003</v>
      </c>
      <c r="AB498" s="191">
        <v>12.257338000000001</v>
      </c>
      <c r="AC498" s="191">
        <v>1.4831658999999999</v>
      </c>
      <c r="AD498" s="191">
        <v>10.777415</v>
      </c>
      <c r="AE498" s="76">
        <v>6.0618989E-5</v>
      </c>
      <c r="AF498" s="76">
        <v>1.2628571999999999E-7</v>
      </c>
      <c r="AG498" s="20">
        <v>4.5598125999999999</v>
      </c>
      <c r="AH498" s="20"/>
      <c r="AI498" s="20"/>
      <c r="AJ498" s="20"/>
      <c r="AK498" s="20"/>
      <c r="AL498" s="20"/>
      <c r="AM498" s="20"/>
      <c r="AN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20"/>
      <c r="CC498" s="20"/>
      <c r="CD498" s="20"/>
      <c r="CE498" s="20"/>
      <c r="CF498" s="20"/>
      <c r="CG498" s="20"/>
      <c r="CH498" s="20"/>
      <c r="CI498" s="20"/>
      <c r="CJ498" s="20"/>
      <c r="CK498" s="20"/>
      <c r="CL498" s="20"/>
      <c r="CM498" s="20"/>
      <c r="CN498" s="20"/>
      <c r="CO498" s="20"/>
      <c r="CP498" s="20"/>
      <c r="CQ498" s="20"/>
      <c r="CR498" s="20"/>
      <c r="CS498" s="20"/>
      <c r="CT498" s="20"/>
      <c r="CU498" s="20"/>
      <c r="CV498" s="20"/>
      <c r="CW498" s="20"/>
      <c r="CX498" s="20"/>
      <c r="CY498" s="20"/>
      <c r="CZ498" s="20"/>
      <c r="DA498" s="20"/>
      <c r="DB498" s="20"/>
      <c r="DC498" s="20"/>
      <c r="DD498" s="20"/>
      <c r="DE498" s="20"/>
      <c r="DF498" s="20"/>
      <c r="DG498" s="20"/>
      <c r="DH498" s="20"/>
      <c r="DI498" s="20"/>
      <c r="DJ498" s="20"/>
      <c r="DK498" s="20"/>
      <c r="DL498" s="20"/>
      <c r="DM498" s="20"/>
      <c r="DN498" s="20"/>
      <c r="DO498" s="20"/>
      <c r="DP498" s="20"/>
      <c r="DQ498" s="20"/>
      <c r="DR498" s="20"/>
      <c r="DS498" s="20"/>
      <c r="DT498" s="20"/>
      <c r="DU498" s="20"/>
      <c r="DV498" s="20"/>
      <c r="DW498" s="20"/>
      <c r="DX498" s="20"/>
      <c r="DY498" s="20"/>
    </row>
    <row r="499" spans="2:129" x14ac:dyDescent="0.15">
      <c r="B499" s="77" t="s">
        <v>3508</v>
      </c>
      <c r="C499" s="86"/>
      <c r="D499" s="84" t="s">
        <v>38</v>
      </c>
      <c r="E499" s="201" t="s">
        <v>3509</v>
      </c>
      <c r="F499" s="202">
        <f t="shared" si="100"/>
        <v>0.14589103084999999</v>
      </c>
      <c r="G499" s="202">
        <f t="shared" si="101"/>
        <v>5.9777015499999997E-3</v>
      </c>
      <c r="H499" s="202">
        <f t="shared" si="102"/>
        <v>9.4105026099999996E-3</v>
      </c>
      <c r="I499" s="202">
        <f t="shared" si="103"/>
        <v>2.6594669000000004E-4</v>
      </c>
      <c r="J499" s="201">
        <v>0.13023688</v>
      </c>
      <c r="K499" s="201">
        <v>8.7003259999999995E-3</v>
      </c>
      <c r="L499" s="201">
        <v>4.2697667000000001E-4</v>
      </c>
      <c r="M499" s="201">
        <v>1.4700936E-3</v>
      </c>
      <c r="N499" s="201">
        <v>4.2072678999999997E-3</v>
      </c>
      <c r="O499" s="201">
        <v>3.0034004999999998E-4</v>
      </c>
      <c r="P499" s="201">
        <v>2.8319994000000002E-4</v>
      </c>
      <c r="Q499" s="201">
        <v>1.3079502000000001E-4</v>
      </c>
      <c r="R499" s="201">
        <v>0</v>
      </c>
      <c r="S499" s="201">
        <v>0</v>
      </c>
      <c r="T499" s="201">
        <v>0</v>
      </c>
      <c r="U499" s="201">
        <v>1.3515167E-4</v>
      </c>
      <c r="V499" s="255"/>
      <c r="W499" s="246">
        <f t="shared" si="104"/>
        <v>0.96471762962962959</v>
      </c>
      <c r="X499" s="191">
        <v>5.2874853999999996</v>
      </c>
      <c r="Y499" s="191">
        <v>4.6336141</v>
      </c>
      <c r="Z499" s="191">
        <v>0.37785415999999999</v>
      </c>
      <c r="AA499" s="191">
        <v>3.6654684999999999E-5</v>
      </c>
      <c r="AB499" s="191">
        <v>1.0348532000000001E-2</v>
      </c>
      <c r="AC499" s="191">
        <v>3.904476E-3</v>
      </c>
      <c r="AD499" s="191">
        <v>0.26172753999999998</v>
      </c>
      <c r="AE499" s="76">
        <v>1.1855023E-6</v>
      </c>
      <c r="AF499" s="76">
        <v>3.420665E-9</v>
      </c>
      <c r="AG499" s="20">
        <v>4.5161590000000001E-2</v>
      </c>
      <c r="AH499" s="20"/>
      <c r="AI499" s="20"/>
      <c r="AJ499" s="20"/>
      <c r="AK499" s="20"/>
      <c r="AL499" s="20"/>
      <c r="AM499" s="20"/>
      <c r="AN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row>
    <row r="500" spans="2:129" x14ac:dyDescent="0.15">
      <c r="B500" s="77" t="s">
        <v>3510</v>
      </c>
      <c r="C500" s="86"/>
      <c r="D500" s="84" t="s">
        <v>38</v>
      </c>
      <c r="E500" s="201" t="s">
        <v>3511</v>
      </c>
      <c r="F500" s="202">
        <f t="shared" si="100"/>
        <v>0.15841920601000001</v>
      </c>
      <c r="G500" s="202">
        <f t="shared" si="101"/>
        <v>8.9968510799999998E-3</v>
      </c>
      <c r="H500" s="202">
        <f t="shared" si="102"/>
        <v>1.2809644240000001E-2</v>
      </c>
      <c r="I500" s="202">
        <f t="shared" si="103"/>
        <v>6.2537068999999994E-4</v>
      </c>
      <c r="J500" s="201">
        <v>0.13598734000000001</v>
      </c>
      <c r="K500" s="201">
        <v>1.1938201000000001E-2</v>
      </c>
      <c r="L500" s="201">
        <v>5.4387787999999996E-4</v>
      </c>
      <c r="M500" s="201">
        <v>1.5242063000000001E-3</v>
      </c>
      <c r="N500" s="201">
        <v>6.8408668000000004E-3</v>
      </c>
      <c r="O500" s="201">
        <v>6.3177798000000002E-4</v>
      </c>
      <c r="P500" s="201">
        <v>3.2756536000000001E-4</v>
      </c>
      <c r="Q500" s="201">
        <v>1.6564718999999999E-4</v>
      </c>
      <c r="R500" s="201">
        <v>0</v>
      </c>
      <c r="S500" s="201">
        <v>0</v>
      </c>
      <c r="T500" s="201">
        <v>0</v>
      </c>
      <c r="U500" s="201">
        <v>4.597235E-4</v>
      </c>
      <c r="V500" s="255"/>
      <c r="W500" s="246">
        <f t="shared" si="104"/>
        <v>1.0073136296296297</v>
      </c>
      <c r="X500" s="191">
        <v>6.0551159999999999</v>
      </c>
      <c r="Y500" s="191">
        <v>5.6871312999999999</v>
      </c>
      <c r="Z500" s="191">
        <v>0.11643041</v>
      </c>
      <c r="AA500" s="191">
        <v>1.0609285000000001E-4</v>
      </c>
      <c r="AB500" s="191">
        <v>1.9585622E-2</v>
      </c>
      <c r="AC500" s="191">
        <v>8.3675511000000004E-3</v>
      </c>
      <c r="AD500" s="191">
        <v>0.22349495999999999</v>
      </c>
      <c r="AE500" s="76">
        <v>1.3311538E-6</v>
      </c>
      <c r="AF500" s="76">
        <v>3.6724478000000002E-9</v>
      </c>
      <c r="AG500" s="20">
        <v>5.3125793999999997E-2</v>
      </c>
      <c r="AH500" s="20"/>
      <c r="AI500" s="20"/>
      <c r="AJ500" s="20"/>
      <c r="AK500" s="20"/>
      <c r="AL500" s="20"/>
      <c r="AM500" s="20"/>
      <c r="AN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20"/>
      <c r="BW500" s="20"/>
      <c r="BX500" s="20"/>
      <c r="BY500" s="20"/>
      <c r="BZ500" s="20"/>
      <c r="CA500" s="20"/>
      <c r="CB500" s="20"/>
      <c r="CC500" s="20"/>
      <c r="CD500" s="20"/>
      <c r="CE500" s="20"/>
      <c r="CF500" s="20"/>
      <c r="CG500" s="20"/>
      <c r="CH500" s="20"/>
      <c r="CI500" s="20"/>
      <c r="CJ500" s="20"/>
      <c r="CK500" s="20"/>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row>
    <row r="501" spans="2:129" x14ac:dyDescent="0.15">
      <c r="B501" s="77" t="s">
        <v>3512</v>
      </c>
      <c r="C501" s="86"/>
      <c r="D501" s="84" t="s">
        <v>38</v>
      </c>
      <c r="E501" s="201" t="s">
        <v>3513</v>
      </c>
      <c r="F501" s="202">
        <f t="shared" si="100"/>
        <v>0.14634110902</v>
      </c>
      <c r="G501" s="202">
        <f t="shared" si="101"/>
        <v>6.1191366899999997E-3</v>
      </c>
      <c r="H501" s="202">
        <f t="shared" si="102"/>
        <v>9.4696192300000002E-3</v>
      </c>
      <c r="I501" s="202">
        <f t="shared" si="103"/>
        <v>3.0910310000000001E-4</v>
      </c>
      <c r="J501" s="201">
        <v>0.13044325000000001</v>
      </c>
      <c r="K501" s="201">
        <v>8.7508372999999997E-3</v>
      </c>
      <c r="L501" s="201">
        <v>4.3212425999999998E-4</v>
      </c>
      <c r="M501" s="201">
        <v>1.4724026E-3</v>
      </c>
      <c r="N501" s="201">
        <v>4.2580969000000001E-3</v>
      </c>
      <c r="O501" s="201">
        <v>3.8863719E-4</v>
      </c>
      <c r="P501" s="201">
        <v>2.8665766999999998E-4</v>
      </c>
      <c r="Q501" s="201">
        <v>1.5618914E-4</v>
      </c>
      <c r="R501" s="201">
        <v>0</v>
      </c>
      <c r="S501" s="201">
        <v>0</v>
      </c>
      <c r="T501" s="201">
        <v>0</v>
      </c>
      <c r="U501" s="201">
        <v>1.5291396E-4</v>
      </c>
      <c r="V501" s="255"/>
      <c r="W501" s="246">
        <f t="shared" si="104"/>
        <v>0.96624629629629633</v>
      </c>
      <c r="X501" s="191">
        <v>5.4809687</v>
      </c>
      <c r="Y501" s="191">
        <v>4.6551371000000001</v>
      </c>
      <c r="Z501" s="191">
        <v>0.47565834000000001</v>
      </c>
      <c r="AA501" s="191">
        <v>4.2888234E-5</v>
      </c>
      <c r="AB501" s="191">
        <v>1.2275823999999999E-2</v>
      </c>
      <c r="AC501" s="191">
        <v>4.7696743999999999E-3</v>
      </c>
      <c r="AD501" s="191">
        <v>0.33308491000000001</v>
      </c>
      <c r="AE501" s="76">
        <v>1.1889683E-6</v>
      </c>
      <c r="AF501" s="76">
        <v>3.4293973000000001E-9</v>
      </c>
      <c r="AG501" s="20">
        <v>4.5279592E-2</v>
      </c>
      <c r="AH501" s="20"/>
      <c r="AI501" s="20"/>
      <c r="AJ501" s="20"/>
      <c r="AK501" s="20"/>
      <c r="AL501" s="20"/>
      <c r="AM501" s="20"/>
      <c r="AN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c r="CC501" s="20"/>
      <c r="CD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row>
    <row r="502" spans="2:129" x14ac:dyDescent="0.15">
      <c r="B502" s="77" t="s">
        <v>3514</v>
      </c>
      <c r="C502" s="86"/>
      <c r="D502" s="84" t="s">
        <v>38</v>
      </c>
      <c r="E502" s="201" t="s">
        <v>3515</v>
      </c>
      <c r="F502" s="202">
        <f t="shared" si="100"/>
        <v>0.16152357261</v>
      </c>
      <c r="G502" s="202">
        <f t="shared" si="101"/>
        <v>1.0075231990000001E-2</v>
      </c>
      <c r="H502" s="202">
        <f t="shared" si="102"/>
        <v>1.345635173E-2</v>
      </c>
      <c r="I502" s="202">
        <f t="shared" si="103"/>
        <v>6.7697888999999998E-4</v>
      </c>
      <c r="J502" s="201">
        <v>0.13731500999999999</v>
      </c>
      <c r="K502" s="201">
        <v>1.2547386000000001E-2</v>
      </c>
      <c r="L502" s="201">
        <v>5.6974053000000005E-4</v>
      </c>
      <c r="M502" s="201">
        <v>1.7883338999999999E-3</v>
      </c>
      <c r="N502" s="201">
        <v>7.5559963999999999E-3</v>
      </c>
      <c r="O502" s="201">
        <v>7.3090169000000001E-4</v>
      </c>
      <c r="P502" s="201">
        <v>3.3922519999999998E-4</v>
      </c>
      <c r="Q502" s="201">
        <v>1.9285611999999999E-4</v>
      </c>
      <c r="R502" s="201">
        <v>0</v>
      </c>
      <c r="S502" s="201">
        <v>0</v>
      </c>
      <c r="T502" s="201">
        <v>0</v>
      </c>
      <c r="U502" s="201">
        <v>4.8412276999999998E-4</v>
      </c>
      <c r="V502" s="255"/>
      <c r="W502" s="246">
        <f t="shared" si="104"/>
        <v>1.0171482222222221</v>
      </c>
      <c r="X502" s="191">
        <v>6.2662013999999999</v>
      </c>
      <c r="Y502" s="191">
        <v>5.8098936999999999</v>
      </c>
      <c r="Z502" s="191">
        <v>0.13871410000000001</v>
      </c>
      <c r="AA502" s="191">
        <v>1.2897711999999999E-4</v>
      </c>
      <c r="AB502" s="191">
        <v>2.3332043E-2</v>
      </c>
      <c r="AC502" s="191">
        <v>1.0115567000000001E-2</v>
      </c>
      <c r="AD502" s="191">
        <v>0.28401705999999999</v>
      </c>
      <c r="AE502" s="76">
        <v>1.36233E-6</v>
      </c>
      <c r="AF502" s="76">
        <v>3.7243432000000002E-9</v>
      </c>
      <c r="AG502" s="20">
        <v>5.3595258999999999E-2</v>
      </c>
      <c r="AH502" s="20"/>
      <c r="AI502" s="20"/>
      <c r="AJ502" s="20"/>
      <c r="AK502" s="20"/>
      <c r="AL502" s="20"/>
      <c r="AM502" s="20"/>
      <c r="AN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row>
    <row r="503" spans="2:129" x14ac:dyDescent="0.15">
      <c r="B503" s="77" t="s">
        <v>3516</v>
      </c>
      <c r="C503" s="86"/>
      <c r="D503" s="84" t="s">
        <v>38</v>
      </c>
      <c r="E503" s="201" t="s">
        <v>3517</v>
      </c>
      <c r="F503" s="202">
        <f t="shared" si="100"/>
        <v>0.17001260227000001</v>
      </c>
      <c r="G503" s="202">
        <f t="shared" si="101"/>
        <v>1.1319578699999999E-2</v>
      </c>
      <c r="H503" s="202">
        <f t="shared" si="102"/>
        <v>1.578672658E-2</v>
      </c>
      <c r="I503" s="202">
        <f t="shared" si="103"/>
        <v>9.2990699000000004E-4</v>
      </c>
      <c r="J503" s="201">
        <v>0.14197639000000001</v>
      </c>
      <c r="K503" s="201">
        <v>1.4670113E-2</v>
      </c>
      <c r="L503" s="201">
        <v>7.3101849000000005E-4</v>
      </c>
      <c r="M503" s="201">
        <v>1.6016521000000001E-3</v>
      </c>
      <c r="N503" s="201">
        <v>8.7158692999999999E-3</v>
      </c>
      <c r="O503" s="201">
        <v>1.0020573000000001E-3</v>
      </c>
      <c r="P503" s="201">
        <v>3.8559508999999999E-4</v>
      </c>
      <c r="Q503" s="201">
        <v>3.2409920000000002E-4</v>
      </c>
      <c r="R503" s="201">
        <v>0</v>
      </c>
      <c r="S503" s="201">
        <v>0</v>
      </c>
      <c r="T503" s="201">
        <v>0</v>
      </c>
      <c r="U503" s="201">
        <v>6.0580778999999997E-4</v>
      </c>
      <c r="V503" s="255"/>
      <c r="W503" s="246">
        <f t="shared" si="104"/>
        <v>1.051676962962963</v>
      </c>
      <c r="X503" s="191">
        <v>7.0782888000000002</v>
      </c>
      <c r="Y503" s="191">
        <v>6.3245496000000001</v>
      </c>
      <c r="Z503" s="191">
        <v>0.16819291</v>
      </c>
      <c r="AA503" s="191">
        <v>2.9138278E-4</v>
      </c>
      <c r="AB503" s="191">
        <v>0.27323636000000001</v>
      </c>
      <c r="AC503" s="191">
        <v>1.1803549999999999E-2</v>
      </c>
      <c r="AD503" s="191">
        <v>0.30021501</v>
      </c>
      <c r="AE503" s="76">
        <v>1.4425048999999999E-6</v>
      </c>
      <c r="AF503" s="76">
        <v>4.0476614999999997E-9</v>
      </c>
      <c r="AG503" s="20">
        <v>5.8051050999999999E-2</v>
      </c>
      <c r="AH503" s="20"/>
      <c r="AI503" s="20"/>
      <c r="AJ503" s="20"/>
      <c r="AK503" s="20"/>
      <c r="AL503" s="20"/>
      <c r="AM503" s="20"/>
      <c r="AN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20"/>
      <c r="CC503" s="20"/>
      <c r="CD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row>
    <row r="504" spans="2:129" x14ac:dyDescent="0.15">
      <c r="B504" s="77" t="s">
        <v>3518</v>
      </c>
      <c r="C504" s="86"/>
      <c r="D504" s="84" t="s">
        <v>38</v>
      </c>
      <c r="E504" s="201" t="s">
        <v>3519</v>
      </c>
      <c r="F504" s="202">
        <f t="shared" si="100"/>
        <v>1.3697361833999999</v>
      </c>
      <c r="G504" s="202">
        <f t="shared" si="101"/>
        <v>0.18582079799999998</v>
      </c>
      <c r="H504" s="202">
        <f t="shared" si="102"/>
        <v>0.73876985039999998</v>
      </c>
      <c r="I504" s="202">
        <f t="shared" si="103"/>
        <v>4.8606145000000003E-2</v>
      </c>
      <c r="J504" s="201">
        <v>0.39653938999999999</v>
      </c>
      <c r="K504" s="201">
        <v>0.72166279</v>
      </c>
      <c r="L504" s="201">
        <v>1.2595228E-2</v>
      </c>
      <c r="M504" s="201">
        <v>2.3255340000000002E-3</v>
      </c>
      <c r="N504" s="201">
        <v>0.15949558999999999</v>
      </c>
      <c r="O504" s="201">
        <v>2.3999673999999999E-2</v>
      </c>
      <c r="P504" s="201">
        <v>4.5118323999999996E-3</v>
      </c>
      <c r="Q504" s="201">
        <v>2.4798470999999999E-2</v>
      </c>
      <c r="R504" s="201">
        <v>0</v>
      </c>
      <c r="S504" s="201">
        <v>0</v>
      </c>
      <c r="T504" s="201">
        <v>0</v>
      </c>
      <c r="U504" s="201">
        <v>2.3807674000000001E-2</v>
      </c>
      <c r="V504" s="255"/>
      <c r="W504" s="246">
        <f t="shared" si="104"/>
        <v>2.9373288148148147</v>
      </c>
      <c r="X504" s="191">
        <v>63.484065999999999</v>
      </c>
      <c r="Y504" s="191">
        <v>53.521129999999999</v>
      </c>
      <c r="Z504" s="191">
        <v>5.2452712000000004</v>
      </c>
      <c r="AA504" s="191">
        <v>4.5748246000000001E-3</v>
      </c>
      <c r="AB504" s="191">
        <v>2.0733831</v>
      </c>
      <c r="AC504" s="191">
        <v>0.38037099000000002</v>
      </c>
      <c r="AD504" s="191">
        <v>2.2593361999999999</v>
      </c>
      <c r="AE504" s="76">
        <v>1.7553813E-5</v>
      </c>
      <c r="AF504" s="76">
        <v>2.8232915999999998E-8</v>
      </c>
      <c r="AG504" s="20">
        <v>0.34294267000000001</v>
      </c>
      <c r="AH504" s="20"/>
      <c r="AI504" s="20"/>
      <c r="AJ504" s="20"/>
      <c r="AK504" s="20"/>
      <c r="AL504" s="20"/>
      <c r="AM504" s="20"/>
      <c r="AN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0"/>
      <c r="BX504" s="20"/>
      <c r="BY504" s="20"/>
      <c r="BZ504" s="20"/>
      <c r="CA504" s="20"/>
      <c r="CB504" s="20"/>
      <c r="CC504" s="20"/>
      <c r="CD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c r="DS504" s="20"/>
      <c r="DT504" s="20"/>
      <c r="DU504" s="20"/>
      <c r="DV504" s="20"/>
      <c r="DW504" s="20"/>
      <c r="DX504" s="20"/>
      <c r="DY504" s="20"/>
    </row>
    <row r="505" spans="2:129" x14ac:dyDescent="0.15">
      <c r="B505" s="77" t="s">
        <v>3520</v>
      </c>
      <c r="C505" s="86"/>
      <c r="D505" s="84" t="s">
        <v>38</v>
      </c>
      <c r="E505" s="201" t="s">
        <v>3521</v>
      </c>
      <c r="F505" s="202">
        <f t="shared" si="100"/>
        <v>6.4545501189999994E-4</v>
      </c>
      <c r="G505" s="202">
        <f t="shared" si="101"/>
        <v>1.200844524E-4</v>
      </c>
      <c r="H505" s="202">
        <f t="shared" si="102"/>
        <v>1.4700853289999999E-4</v>
      </c>
      <c r="I505" s="202">
        <f t="shared" si="103"/>
        <v>1.5889126600000001E-5</v>
      </c>
      <c r="J505" s="201">
        <v>3.624729E-4</v>
      </c>
      <c r="K505" s="201">
        <v>1.3335242E-4</v>
      </c>
      <c r="L505" s="201">
        <v>1.1116883E-5</v>
      </c>
      <c r="M505" s="201">
        <v>3.3969174000000001E-6</v>
      </c>
      <c r="N505" s="201">
        <v>9.1659379000000001E-5</v>
      </c>
      <c r="O505" s="201">
        <v>2.5028156000000002E-5</v>
      </c>
      <c r="P505" s="201">
        <v>2.5392298999999998E-6</v>
      </c>
      <c r="Q505" s="201">
        <v>1.073963E-5</v>
      </c>
      <c r="R505" s="201">
        <v>0</v>
      </c>
      <c r="S505" s="201">
        <v>0</v>
      </c>
      <c r="T505" s="201">
        <v>0</v>
      </c>
      <c r="U505" s="201">
        <v>5.1494965999999999E-6</v>
      </c>
      <c r="V505" s="255"/>
      <c r="W505" s="246">
        <f t="shared" si="104"/>
        <v>2.6849844444444444E-3</v>
      </c>
      <c r="X505" s="191">
        <v>5.0628226999999998E-2</v>
      </c>
      <c r="Y505" s="191">
        <v>4.8240333000000003E-2</v>
      </c>
      <c r="Z505" s="191">
        <v>1.3697949E-3</v>
      </c>
      <c r="AA505" s="191">
        <v>2.6569670999999998E-6</v>
      </c>
      <c r="AB505" s="191">
        <v>3.8275191999999998E-4</v>
      </c>
      <c r="AC505" s="191">
        <v>8.2218211999999998E-5</v>
      </c>
      <c r="AD505" s="191">
        <v>5.5047229000000002E-4</v>
      </c>
      <c r="AE505" s="76">
        <v>5.2846791000000001E-9</v>
      </c>
      <c r="AF505" s="76">
        <v>1.5842957999999999E-11</v>
      </c>
      <c r="AG505" s="20">
        <v>4.3587679000000001E-4</v>
      </c>
      <c r="AH505" s="20"/>
      <c r="AI505" s="20"/>
      <c r="AJ505" s="20"/>
      <c r="AK505" s="20"/>
      <c r="AL505" s="20"/>
      <c r="AM505" s="20"/>
      <c r="AN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0"/>
      <c r="BX505" s="20"/>
      <c r="BY505" s="20"/>
      <c r="BZ505" s="20"/>
      <c r="CA505" s="20"/>
      <c r="CB505" s="20"/>
      <c r="CC505" s="20"/>
      <c r="CD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c r="DE505" s="20"/>
      <c r="DF505" s="20"/>
      <c r="DG505" s="20"/>
      <c r="DH505" s="20"/>
      <c r="DI505" s="20"/>
      <c r="DJ505" s="20"/>
      <c r="DK505" s="20"/>
      <c r="DL505" s="20"/>
      <c r="DM505" s="20"/>
      <c r="DN505" s="20"/>
      <c r="DO505" s="20"/>
      <c r="DP505" s="20"/>
      <c r="DQ505" s="20"/>
      <c r="DR505" s="20"/>
      <c r="DS505" s="20"/>
      <c r="DT505" s="20"/>
      <c r="DU505" s="20"/>
      <c r="DV505" s="20"/>
      <c r="DW505" s="20"/>
      <c r="DX505" s="20"/>
      <c r="DY505" s="20"/>
    </row>
    <row r="506" spans="2:129" x14ac:dyDescent="0.15">
      <c r="B506" s="77" t="s">
        <v>3522</v>
      </c>
      <c r="C506" s="86"/>
      <c r="D506" s="84" t="s">
        <v>38</v>
      </c>
      <c r="E506" s="201" t="s">
        <v>3523</v>
      </c>
      <c r="F506" s="202">
        <f t="shared" si="100"/>
        <v>1.0716012606000001E-2</v>
      </c>
      <c r="G506" s="202">
        <f t="shared" si="101"/>
        <v>1.3882748750000001E-3</v>
      </c>
      <c r="H506" s="202">
        <f t="shared" si="102"/>
        <v>2.8889122750000002E-3</v>
      </c>
      <c r="I506" s="202">
        <f t="shared" si="103"/>
        <v>1.122747456E-3</v>
      </c>
      <c r="J506" s="201">
        <v>5.3160780000000001E-3</v>
      </c>
      <c r="K506" s="201">
        <v>2.7203683E-3</v>
      </c>
      <c r="L506" s="201">
        <v>1.2042745E-4</v>
      </c>
      <c r="M506" s="201">
        <v>5.3864274999999997E-5</v>
      </c>
      <c r="N506" s="201">
        <v>1.1177894E-3</v>
      </c>
      <c r="O506" s="201">
        <v>2.166212E-4</v>
      </c>
      <c r="P506" s="201">
        <v>4.8116525000000001E-5</v>
      </c>
      <c r="Q506" s="201">
        <v>8.6870956000000002E-5</v>
      </c>
      <c r="R506" s="201">
        <v>0</v>
      </c>
      <c r="S506" s="201">
        <v>0</v>
      </c>
      <c r="T506" s="201">
        <v>0</v>
      </c>
      <c r="U506" s="201">
        <v>1.0358765E-3</v>
      </c>
      <c r="V506" s="255"/>
      <c r="W506" s="246">
        <f t="shared" si="104"/>
        <v>3.9378355555555557E-2</v>
      </c>
      <c r="X506" s="191">
        <v>0.55531182999999995</v>
      </c>
      <c r="Y506" s="191">
        <v>0.51054633999999999</v>
      </c>
      <c r="Z506" s="191">
        <v>1.4964246E-2</v>
      </c>
      <c r="AA506" s="191">
        <v>2.7366186000000001E-5</v>
      </c>
      <c r="AB506" s="191">
        <v>2.2498273999999999E-2</v>
      </c>
      <c r="AC506" s="191">
        <v>1.0189629999999999E-3</v>
      </c>
      <c r="AD506" s="191">
        <v>6.2566436999999999E-3</v>
      </c>
      <c r="AE506" s="76">
        <v>9.7734361000000006E-8</v>
      </c>
      <c r="AF506" s="76">
        <v>2.4796072999999998E-10</v>
      </c>
      <c r="AG506" s="20">
        <v>3.2190283000000002E-3</v>
      </c>
      <c r="AH506" s="20"/>
      <c r="AI506" s="20"/>
      <c r="AJ506" s="20"/>
      <c r="AK506" s="20"/>
      <c r="AL506" s="20"/>
      <c r="AM506" s="20"/>
      <c r="AN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0"/>
      <c r="BX506" s="20"/>
      <c r="BY506" s="20"/>
      <c r="BZ506" s="20"/>
      <c r="CA506" s="20"/>
      <c r="CB506" s="20"/>
      <c r="CC506" s="20"/>
      <c r="CD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c r="DE506" s="20"/>
      <c r="DF506" s="20"/>
      <c r="DG506" s="20"/>
      <c r="DH506" s="20"/>
      <c r="DI506" s="20"/>
      <c r="DJ506" s="20"/>
      <c r="DK506" s="20"/>
      <c r="DL506" s="20"/>
      <c r="DM506" s="20"/>
      <c r="DN506" s="20"/>
      <c r="DO506" s="20"/>
      <c r="DP506" s="20"/>
      <c r="DQ506" s="20"/>
      <c r="DR506" s="20"/>
      <c r="DS506" s="20"/>
      <c r="DT506" s="20"/>
      <c r="DU506" s="20"/>
      <c r="DV506" s="20"/>
      <c r="DW506" s="20"/>
      <c r="DX506" s="20"/>
      <c r="DY506" s="20"/>
    </row>
    <row r="507" spans="2:129" x14ac:dyDescent="0.15">
      <c r="B507" s="77" t="s">
        <v>3524</v>
      </c>
      <c r="C507" s="86"/>
      <c r="D507" s="84" t="s">
        <v>38</v>
      </c>
      <c r="E507" s="201" t="s">
        <v>3525</v>
      </c>
      <c r="F507" s="202">
        <f t="shared" si="100"/>
        <v>1.5651422749999999</v>
      </c>
      <c r="G507" s="202">
        <f t="shared" si="101"/>
        <v>0.33938038879999999</v>
      </c>
      <c r="H507" s="202">
        <f t="shared" si="102"/>
        <v>0.34989377890000001</v>
      </c>
      <c r="I507" s="202">
        <f t="shared" si="103"/>
        <v>1.9117227300000001E-2</v>
      </c>
      <c r="J507" s="201">
        <v>0.85675087999999999</v>
      </c>
      <c r="K507" s="201">
        <v>0.33202598999999999</v>
      </c>
      <c r="L507" s="201">
        <v>1.2623568999999999E-2</v>
      </c>
      <c r="M507" s="201">
        <v>4.0317178E-3</v>
      </c>
      <c r="N507" s="201">
        <v>0.31914787999999999</v>
      </c>
      <c r="O507" s="201">
        <v>1.6200790999999999E-2</v>
      </c>
      <c r="P507" s="201">
        <v>5.2442199000000004E-3</v>
      </c>
      <c r="Q507" s="201">
        <v>4.1194823000000004E-3</v>
      </c>
      <c r="R507" s="201">
        <v>0</v>
      </c>
      <c r="S507" s="201">
        <v>0</v>
      </c>
      <c r="T507" s="201">
        <v>0</v>
      </c>
      <c r="U507" s="201">
        <v>1.4997745E-2</v>
      </c>
      <c r="V507" s="255"/>
      <c r="W507" s="246">
        <f t="shared" si="104"/>
        <v>6.3463028148148144</v>
      </c>
      <c r="X507" s="191">
        <v>94.760998999999998</v>
      </c>
      <c r="Y507" s="191">
        <v>70.098703999999998</v>
      </c>
      <c r="Z507" s="191">
        <v>15.393559</v>
      </c>
      <c r="AA507" s="191">
        <v>1.0315819E-2</v>
      </c>
      <c r="AB507" s="191">
        <v>2.8402976999999998</v>
      </c>
      <c r="AC507" s="191">
        <v>1.1182125000000001</v>
      </c>
      <c r="AD507" s="191">
        <v>5.2999096000000003</v>
      </c>
      <c r="AE507" s="76">
        <v>1.7081787000000001E-5</v>
      </c>
      <c r="AF507" s="76">
        <v>3.1550330999999998E-8</v>
      </c>
      <c r="AG507" s="20">
        <v>0.33500792000000001</v>
      </c>
      <c r="AH507" s="20"/>
      <c r="AI507" s="20"/>
      <c r="AJ507" s="20"/>
      <c r="AK507" s="20"/>
      <c r="AL507" s="20"/>
      <c r="AM507" s="20"/>
      <c r="AN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20"/>
      <c r="BW507" s="20"/>
      <c r="BX507" s="20"/>
      <c r="BY507" s="20"/>
      <c r="BZ507" s="20"/>
      <c r="CA507" s="20"/>
      <c r="CB507" s="20"/>
      <c r="CC507" s="20"/>
      <c r="CD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c r="DE507" s="20"/>
      <c r="DF507" s="20"/>
      <c r="DG507" s="20"/>
      <c r="DH507" s="20"/>
      <c r="DI507" s="20"/>
      <c r="DJ507" s="20"/>
      <c r="DK507" s="20"/>
      <c r="DL507" s="20"/>
      <c r="DM507" s="20"/>
      <c r="DN507" s="20"/>
      <c r="DO507" s="20"/>
      <c r="DP507" s="20"/>
      <c r="DQ507" s="20"/>
      <c r="DR507" s="20"/>
      <c r="DS507" s="20"/>
      <c r="DT507" s="20"/>
      <c r="DU507" s="20"/>
      <c r="DV507" s="20"/>
      <c r="DW507" s="20"/>
      <c r="DX507" s="20"/>
      <c r="DY507" s="20"/>
    </row>
    <row r="508" spans="2:129" x14ac:dyDescent="0.15">
      <c r="B508" s="77" t="s">
        <v>3526</v>
      </c>
      <c r="C508" s="86"/>
      <c r="D508" s="84" t="s">
        <v>38</v>
      </c>
      <c r="E508" s="201" t="s">
        <v>3527</v>
      </c>
      <c r="F508" s="202">
        <f t="shared" si="100"/>
        <v>0.81147123919999997</v>
      </c>
      <c r="G508" s="202">
        <f t="shared" si="101"/>
        <v>0.18722555699999999</v>
      </c>
      <c r="H508" s="202">
        <f t="shared" si="102"/>
        <v>0.16635789380000002</v>
      </c>
      <c r="I508" s="202">
        <f t="shared" si="103"/>
        <v>1.9871138400000002E-2</v>
      </c>
      <c r="J508" s="201">
        <v>0.43801665000000001</v>
      </c>
      <c r="K508" s="201">
        <v>0.15443539000000001</v>
      </c>
      <c r="L508" s="201">
        <v>8.2025750999999997E-3</v>
      </c>
      <c r="M508" s="201">
        <v>1.9423400000000001E-3</v>
      </c>
      <c r="N508" s="201">
        <v>0.17165174999999999</v>
      </c>
      <c r="O508" s="201">
        <v>1.3631467E-2</v>
      </c>
      <c r="P508" s="201">
        <v>3.7199287000000002E-3</v>
      </c>
      <c r="Q508" s="201">
        <v>9.1841144000000003E-3</v>
      </c>
      <c r="R508" s="201">
        <v>0</v>
      </c>
      <c r="S508" s="201">
        <v>0</v>
      </c>
      <c r="T508" s="201">
        <v>0</v>
      </c>
      <c r="U508" s="201">
        <v>1.0687024E-2</v>
      </c>
      <c r="V508" s="255"/>
      <c r="W508" s="246">
        <f t="shared" si="104"/>
        <v>3.2445677777777777</v>
      </c>
      <c r="X508" s="191">
        <v>65.753630000000001</v>
      </c>
      <c r="Y508" s="191">
        <v>50.335118000000001</v>
      </c>
      <c r="Z508" s="191">
        <v>7.2307581000000001</v>
      </c>
      <c r="AA508" s="191">
        <v>6.2786787999999996E-3</v>
      </c>
      <c r="AB508" s="191">
        <v>1.9286361999999999</v>
      </c>
      <c r="AC508" s="191">
        <v>0.67510705999999998</v>
      </c>
      <c r="AD508" s="191">
        <v>5.5777321000000004</v>
      </c>
      <c r="AE508" s="76">
        <v>9.6904946999999996E-6</v>
      </c>
      <c r="AF508" s="76">
        <v>2.2771367E-8</v>
      </c>
      <c r="AG508" s="20">
        <v>0.28530477999999998</v>
      </c>
      <c r="AH508" s="20"/>
      <c r="AI508" s="20"/>
      <c r="AJ508" s="20"/>
      <c r="AK508" s="20"/>
      <c r="AL508" s="20"/>
      <c r="AM508" s="20"/>
      <c r="AN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20"/>
      <c r="BW508" s="20"/>
      <c r="BX508" s="20"/>
      <c r="BY508" s="20"/>
      <c r="BZ508" s="20"/>
      <c r="CA508" s="20"/>
      <c r="CB508" s="20"/>
      <c r="CC508" s="20"/>
      <c r="CD508" s="20"/>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row>
    <row r="509" spans="2:129" x14ac:dyDescent="0.15">
      <c r="B509" s="77" t="s">
        <v>3528</v>
      </c>
      <c r="C509" s="86"/>
      <c r="D509" s="84" t="s">
        <v>38</v>
      </c>
      <c r="E509" s="201" t="s">
        <v>3529</v>
      </c>
      <c r="F509" s="202">
        <f t="shared" si="100"/>
        <v>88.002266679999991</v>
      </c>
      <c r="G509" s="202">
        <f t="shared" si="101"/>
        <v>23.489386789999998</v>
      </c>
      <c r="H509" s="202">
        <f t="shared" si="102"/>
        <v>18.293161899999998</v>
      </c>
      <c r="I509" s="202">
        <f t="shared" si="103"/>
        <v>1.0864969900000001</v>
      </c>
      <c r="J509" s="201">
        <v>45.133220999999999</v>
      </c>
      <c r="K509" s="201">
        <v>17.253544999999999</v>
      </c>
      <c r="L509" s="201">
        <v>0.72994541000000002</v>
      </c>
      <c r="M509" s="201">
        <v>0.21185306000000001</v>
      </c>
      <c r="N509" s="201">
        <v>22.573013</v>
      </c>
      <c r="O509" s="201">
        <v>0.70452073000000004</v>
      </c>
      <c r="P509" s="201">
        <v>0.30967148999999999</v>
      </c>
      <c r="Q509" s="201">
        <v>0.23071891</v>
      </c>
      <c r="R509" s="201">
        <v>0</v>
      </c>
      <c r="S509" s="201">
        <v>0</v>
      </c>
      <c r="T509" s="201">
        <v>0</v>
      </c>
      <c r="U509" s="201">
        <v>0.85577808</v>
      </c>
      <c r="V509" s="255"/>
      <c r="W509" s="246">
        <f t="shared" si="104"/>
        <v>334.32015555555552</v>
      </c>
      <c r="X509" s="191">
        <v>6225.0955000000004</v>
      </c>
      <c r="Y509" s="191">
        <v>4336.3566000000001</v>
      </c>
      <c r="Z509" s="191">
        <v>739.14076</v>
      </c>
      <c r="AA509" s="191">
        <v>0.69126701000000002</v>
      </c>
      <c r="AB509" s="191">
        <v>218.52849000000001</v>
      </c>
      <c r="AC509" s="191">
        <v>57.610129000000001</v>
      </c>
      <c r="AD509" s="191">
        <v>872.76824999999997</v>
      </c>
      <c r="AE509" s="20">
        <v>1.1669553E-3</v>
      </c>
      <c r="AF509" s="76">
        <v>2.7838466999999999E-6</v>
      </c>
      <c r="AG509" s="20">
        <v>19.227370000000001</v>
      </c>
      <c r="AH509" s="20"/>
      <c r="AI509" s="20"/>
      <c r="AJ509" s="20"/>
      <c r="AK509" s="20"/>
      <c r="AL509" s="20"/>
      <c r="AM509" s="20"/>
      <c r="AN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20"/>
      <c r="BQ509" s="20"/>
      <c r="BR509" s="20"/>
      <c r="BS509" s="20"/>
      <c r="BT509" s="20"/>
      <c r="BU509" s="20"/>
      <c r="BV509" s="20"/>
      <c r="BW509" s="20"/>
      <c r="BX509" s="20"/>
      <c r="BY509" s="20"/>
      <c r="BZ509" s="20"/>
      <c r="CA509" s="20"/>
      <c r="CB509" s="20"/>
      <c r="CC509" s="20"/>
      <c r="CD509" s="20"/>
      <c r="CE509" s="20"/>
      <c r="CF509" s="20"/>
      <c r="CG509" s="20"/>
      <c r="CH509" s="20"/>
      <c r="CI509" s="20"/>
      <c r="CJ509" s="20"/>
      <c r="CK509" s="20"/>
      <c r="CL509" s="20"/>
      <c r="CM509" s="20"/>
      <c r="CN509" s="20"/>
      <c r="CO509" s="20"/>
      <c r="CP509" s="20"/>
      <c r="CQ509" s="20"/>
      <c r="CR509" s="20"/>
      <c r="CS509" s="20"/>
      <c r="CT509" s="20"/>
      <c r="CU509" s="20"/>
      <c r="CV509" s="20"/>
      <c r="CW509" s="20"/>
      <c r="CX509" s="20"/>
      <c r="CY509" s="20"/>
      <c r="CZ509" s="20"/>
      <c r="DA509" s="20"/>
      <c r="DB509" s="20"/>
      <c r="DC509" s="20"/>
      <c r="DD509" s="20"/>
      <c r="DE509" s="20"/>
      <c r="DF509" s="20"/>
      <c r="DG509" s="20"/>
      <c r="DH509" s="20"/>
      <c r="DI509" s="20"/>
      <c r="DJ509" s="20"/>
      <c r="DK509" s="20"/>
      <c r="DL509" s="20"/>
      <c r="DM509" s="20"/>
      <c r="DN509" s="20"/>
      <c r="DO509" s="20"/>
      <c r="DP509" s="20"/>
      <c r="DQ509" s="20"/>
      <c r="DR509" s="20"/>
      <c r="DS509" s="20"/>
      <c r="DT509" s="20"/>
      <c r="DU509" s="20"/>
      <c r="DV509" s="20"/>
      <c r="DW509" s="20"/>
      <c r="DX509" s="20"/>
      <c r="DY509" s="20"/>
    </row>
    <row r="510" spans="2:129" x14ac:dyDescent="0.15">
      <c r="B510" s="77" t="s">
        <v>3530</v>
      </c>
      <c r="C510" s="86"/>
      <c r="D510" s="84" t="s">
        <v>38</v>
      </c>
      <c r="E510" s="201" t="s">
        <v>3531</v>
      </c>
      <c r="F510" s="202">
        <f t="shared" si="100"/>
        <v>0.2400964454</v>
      </c>
      <c r="G510" s="202">
        <f t="shared" si="101"/>
        <v>4.4514945299999997E-2</v>
      </c>
      <c r="H510" s="202">
        <f t="shared" si="102"/>
        <v>6.1337292700000004E-2</v>
      </c>
      <c r="I510" s="202">
        <f t="shared" si="103"/>
        <v>1.1176077400000001E-2</v>
      </c>
      <c r="J510" s="201">
        <v>0.12306813</v>
      </c>
      <c r="K510" s="201">
        <v>5.2194164000000001E-2</v>
      </c>
      <c r="L510" s="201">
        <v>8.1328313000000006E-3</v>
      </c>
      <c r="M510" s="201">
        <v>6.3636879999999995E-4</v>
      </c>
      <c r="N510" s="201">
        <v>3.7031136999999999E-2</v>
      </c>
      <c r="O510" s="201">
        <v>6.8474395E-3</v>
      </c>
      <c r="P510" s="201">
        <v>1.0102974E-3</v>
      </c>
      <c r="Q510" s="201">
        <v>7.0579452000000004E-3</v>
      </c>
      <c r="R510" s="201">
        <v>0</v>
      </c>
      <c r="S510" s="201">
        <v>0</v>
      </c>
      <c r="T510" s="201">
        <v>0</v>
      </c>
      <c r="U510" s="201">
        <v>4.1181322000000001E-3</v>
      </c>
      <c r="V510" s="255"/>
      <c r="W510" s="246">
        <f t="shared" si="104"/>
        <v>0.91161577777777769</v>
      </c>
      <c r="X510" s="191">
        <v>16.24333</v>
      </c>
      <c r="Y510" s="191">
        <v>14.178046</v>
      </c>
      <c r="Z510" s="191">
        <v>1.1381824</v>
      </c>
      <c r="AA510" s="191">
        <v>9.8662275999999993E-4</v>
      </c>
      <c r="AB510" s="191">
        <v>0.34949580000000002</v>
      </c>
      <c r="AC510" s="191">
        <v>8.2713579999999995E-2</v>
      </c>
      <c r="AD510" s="191">
        <v>0.49390562999999998</v>
      </c>
      <c r="AE510" s="76">
        <v>2.3625996999999998E-6</v>
      </c>
      <c r="AF510" s="76">
        <v>5.1099840999999998E-9</v>
      </c>
      <c r="AG510" s="20">
        <v>9.7954241999999997E-2</v>
      </c>
      <c r="AH510" s="20"/>
      <c r="AI510" s="20"/>
      <c r="AJ510" s="20"/>
      <c r="AK510" s="20"/>
      <c r="AL510" s="20"/>
      <c r="AM510" s="20"/>
      <c r="AN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row>
    <row r="511" spans="2:129" x14ac:dyDescent="0.15">
      <c r="B511" s="77" t="s">
        <v>3532</v>
      </c>
      <c r="C511" s="86"/>
      <c r="D511" s="84" t="s">
        <v>38</v>
      </c>
      <c r="E511" s="201" t="s">
        <v>3533</v>
      </c>
      <c r="F511" s="202">
        <f t="shared" si="100"/>
        <v>0.15289254965999999</v>
      </c>
      <c r="G511" s="202">
        <f t="shared" si="101"/>
        <v>2.3109733140000002E-2</v>
      </c>
      <c r="H511" s="202">
        <f t="shared" si="102"/>
        <v>5.1527825319999998E-2</v>
      </c>
      <c r="I511" s="202">
        <f t="shared" si="103"/>
        <v>8.4896562000000009E-3</v>
      </c>
      <c r="J511" s="201">
        <v>6.9765334999999998E-2</v>
      </c>
      <c r="K511" s="201">
        <v>4.7217733999999997E-2</v>
      </c>
      <c r="L511" s="201">
        <v>3.3118534000000002E-3</v>
      </c>
      <c r="M511" s="201">
        <v>5.0045174000000003E-4</v>
      </c>
      <c r="N511" s="201">
        <v>1.8407685E-2</v>
      </c>
      <c r="O511" s="201">
        <v>4.2015964000000003E-3</v>
      </c>
      <c r="P511" s="201">
        <v>9.9823791999999992E-4</v>
      </c>
      <c r="Q511" s="201">
        <v>3.8079809000000002E-3</v>
      </c>
      <c r="R511" s="201">
        <v>0</v>
      </c>
      <c r="S511" s="201">
        <v>0</v>
      </c>
      <c r="T511" s="201">
        <v>0</v>
      </c>
      <c r="U511" s="201">
        <v>4.6816753000000003E-3</v>
      </c>
      <c r="V511" s="255"/>
      <c r="W511" s="246">
        <f t="shared" si="104"/>
        <v>0.51678025925925919</v>
      </c>
      <c r="X511" s="191">
        <v>7.2815004999999999</v>
      </c>
      <c r="Y511" s="191">
        <v>5.9975424999999998</v>
      </c>
      <c r="Z511" s="191">
        <v>0.43807485000000002</v>
      </c>
      <c r="AA511" s="191">
        <v>4.8559801999999998E-4</v>
      </c>
      <c r="AB511" s="191">
        <v>0.59893584</v>
      </c>
      <c r="AC511" s="191">
        <v>3.0423912000000001E-2</v>
      </c>
      <c r="AD511" s="191">
        <v>0.21603781999999999</v>
      </c>
      <c r="AE511" s="76">
        <v>1.4043278000000001E-6</v>
      </c>
      <c r="AF511" s="76">
        <v>3.6315185999999999E-9</v>
      </c>
      <c r="AG511" s="20">
        <v>2.9038898E-2</v>
      </c>
      <c r="AH511" s="20"/>
      <c r="AI511" s="20"/>
      <c r="AJ511" s="20"/>
      <c r="AK511" s="20"/>
      <c r="AL511" s="20"/>
      <c r="AM511" s="20"/>
      <c r="AN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20"/>
      <c r="BQ511" s="20"/>
      <c r="BR511" s="20"/>
      <c r="BS511" s="20"/>
      <c r="BT511" s="20"/>
      <c r="BU511" s="20"/>
      <c r="BV511" s="20"/>
      <c r="BW511" s="20"/>
      <c r="BX511" s="20"/>
      <c r="BY511" s="20"/>
      <c r="BZ511" s="20"/>
      <c r="CA511" s="20"/>
      <c r="CB511" s="20"/>
      <c r="CC511" s="20"/>
      <c r="CD511" s="20"/>
      <c r="CE511" s="20"/>
      <c r="CF511" s="20"/>
      <c r="CG511" s="20"/>
      <c r="CH511" s="20"/>
      <c r="CI511" s="20"/>
      <c r="CJ511" s="20"/>
      <c r="CK511" s="20"/>
      <c r="CL511" s="20"/>
      <c r="CM511" s="20"/>
      <c r="CN511" s="20"/>
      <c r="CO511" s="20"/>
      <c r="CP511" s="20"/>
      <c r="CQ511" s="20"/>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c r="DS511" s="20"/>
      <c r="DT511" s="20"/>
      <c r="DU511" s="20"/>
      <c r="DV511" s="20"/>
      <c r="DW511" s="20"/>
      <c r="DX511" s="20"/>
      <c r="DY511" s="20"/>
    </row>
    <row r="512" spans="2:129" x14ac:dyDescent="0.15">
      <c r="B512" s="77" t="s">
        <v>3534</v>
      </c>
      <c r="C512" s="86"/>
      <c r="D512" s="84" t="s">
        <v>38</v>
      </c>
      <c r="E512" s="201" t="s">
        <v>3535</v>
      </c>
      <c r="F512" s="202">
        <f t="shared" si="100"/>
        <v>0.43427791059999998</v>
      </c>
      <c r="G512" s="202">
        <f t="shared" si="101"/>
        <v>9.4151453999999996E-2</v>
      </c>
      <c r="H512" s="202">
        <f t="shared" si="102"/>
        <v>9.8683797700000006E-2</v>
      </c>
      <c r="I512" s="202">
        <f t="shared" si="103"/>
        <v>1.89688389E-2</v>
      </c>
      <c r="J512" s="201">
        <v>0.22247381999999999</v>
      </c>
      <c r="K512" s="201">
        <v>9.1179552999999997E-2</v>
      </c>
      <c r="L512" s="201">
        <v>5.1974183000000002E-3</v>
      </c>
      <c r="M512" s="201">
        <v>1.074324E-3</v>
      </c>
      <c r="N512" s="201">
        <v>8.1673921999999996E-2</v>
      </c>
      <c r="O512" s="201">
        <v>1.1403208E-2</v>
      </c>
      <c r="P512" s="201">
        <v>2.3068263999999998E-3</v>
      </c>
      <c r="Q512" s="201">
        <v>9.2984820000000003E-3</v>
      </c>
      <c r="R512" s="201">
        <v>0</v>
      </c>
      <c r="S512" s="201">
        <v>0</v>
      </c>
      <c r="T512" s="201">
        <v>0</v>
      </c>
      <c r="U512" s="201">
        <v>9.6703568999999996E-3</v>
      </c>
      <c r="V512" s="255"/>
      <c r="W512" s="246">
        <f t="shared" si="104"/>
        <v>1.6479542222222221</v>
      </c>
      <c r="X512" s="191">
        <v>27.838108999999999</v>
      </c>
      <c r="Y512" s="191">
        <v>22.098986</v>
      </c>
      <c r="Z512" s="191">
        <v>3.4528745999999999</v>
      </c>
      <c r="AA512" s="191">
        <v>2.4495297E-3</v>
      </c>
      <c r="AB512" s="191">
        <v>0.77392453000000005</v>
      </c>
      <c r="AC512" s="191">
        <v>0.24863963</v>
      </c>
      <c r="AD512" s="191">
        <v>1.261234</v>
      </c>
      <c r="AE512" s="76">
        <v>4.4731448000000003E-6</v>
      </c>
      <c r="AF512" s="76">
        <v>8.8341449999999998E-9</v>
      </c>
      <c r="AG512" s="20">
        <v>0.1204532</v>
      </c>
      <c r="AH512" s="20"/>
      <c r="AI512" s="20"/>
      <c r="AJ512" s="20"/>
      <c r="AK512" s="20"/>
      <c r="AL512" s="20"/>
      <c r="AM512" s="20"/>
      <c r="AN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20"/>
      <c r="BQ512" s="20"/>
      <c r="BR512" s="20"/>
      <c r="BS512" s="20"/>
      <c r="BT512" s="20"/>
      <c r="BU512" s="20"/>
      <c r="BV512" s="20"/>
      <c r="BW512" s="20"/>
      <c r="BX512" s="20"/>
      <c r="BY512" s="20"/>
      <c r="BZ512" s="20"/>
      <c r="CA512" s="20"/>
      <c r="CB512" s="20"/>
      <c r="CC512" s="20"/>
      <c r="CD512" s="20"/>
      <c r="CE512" s="20"/>
      <c r="CF512" s="20"/>
      <c r="CG512" s="20"/>
      <c r="CH512" s="20"/>
      <c r="CI512" s="20"/>
      <c r="CJ512" s="20"/>
      <c r="CK512" s="20"/>
      <c r="CL512" s="20"/>
      <c r="CM512" s="20"/>
      <c r="CN512" s="20"/>
      <c r="CO512" s="20"/>
      <c r="CP512" s="20"/>
      <c r="CQ512" s="20"/>
      <c r="CR512" s="20"/>
      <c r="CS512" s="20"/>
      <c r="CT512" s="20"/>
      <c r="CU512" s="20"/>
      <c r="CV512" s="20"/>
      <c r="CW512" s="20"/>
      <c r="CX512" s="20"/>
      <c r="CY512" s="20"/>
      <c r="CZ512" s="20"/>
      <c r="DA512" s="20"/>
      <c r="DB512" s="20"/>
      <c r="DC512" s="20"/>
      <c r="DD512" s="20"/>
      <c r="DE512" s="20"/>
      <c r="DF512" s="20"/>
      <c r="DG512" s="20"/>
      <c r="DH512" s="20"/>
      <c r="DI512" s="20"/>
      <c r="DJ512" s="20"/>
      <c r="DK512" s="20"/>
      <c r="DL512" s="20"/>
      <c r="DM512" s="20"/>
      <c r="DN512" s="20"/>
      <c r="DO512" s="20"/>
      <c r="DP512" s="20"/>
      <c r="DQ512" s="20"/>
      <c r="DR512" s="20"/>
      <c r="DS512" s="20"/>
      <c r="DT512" s="20"/>
      <c r="DU512" s="20"/>
      <c r="DV512" s="20"/>
      <c r="DW512" s="20"/>
      <c r="DX512" s="20"/>
      <c r="DY512" s="20"/>
    </row>
    <row r="513" spans="2:129" x14ac:dyDescent="0.15">
      <c r="B513" s="77" t="s">
        <v>3536</v>
      </c>
      <c r="C513" s="86"/>
      <c r="D513" s="84" t="s">
        <v>38</v>
      </c>
      <c r="E513" s="201" t="s">
        <v>3537</v>
      </c>
      <c r="F513" s="202">
        <f t="shared" si="100"/>
        <v>1.0795602917</v>
      </c>
      <c r="G513" s="202">
        <f t="shared" si="101"/>
        <v>0.31556325769999999</v>
      </c>
      <c r="H513" s="202">
        <f t="shared" si="102"/>
        <v>0.14680136469999999</v>
      </c>
      <c r="I513" s="202">
        <f t="shared" si="103"/>
        <v>0.30350909930000003</v>
      </c>
      <c r="J513" s="201">
        <v>0.31368657</v>
      </c>
      <c r="K513" s="201">
        <v>0.13774764</v>
      </c>
      <c r="L513" s="201">
        <v>5.5044435999999997E-3</v>
      </c>
      <c r="M513" s="201">
        <v>1.5008536999999999E-3</v>
      </c>
      <c r="N513" s="201">
        <v>9.0406524000000002E-2</v>
      </c>
      <c r="O513" s="201">
        <v>0.22365588</v>
      </c>
      <c r="P513" s="201">
        <v>3.5492811000000001E-3</v>
      </c>
      <c r="Q513" s="201">
        <v>0.29611682</v>
      </c>
      <c r="R513" s="201">
        <v>0</v>
      </c>
      <c r="S513" s="201">
        <v>0</v>
      </c>
      <c r="T513" s="201">
        <v>0</v>
      </c>
      <c r="U513" s="201">
        <v>7.3922793000000004E-3</v>
      </c>
      <c r="V513" s="255"/>
      <c r="W513" s="246">
        <f t="shared" si="104"/>
        <v>2.323604222222222</v>
      </c>
      <c r="X513" s="191">
        <v>35.904153000000001</v>
      </c>
      <c r="Y513" s="191">
        <v>31.477958000000001</v>
      </c>
      <c r="Z513" s="191">
        <v>2.5276410999999999</v>
      </c>
      <c r="AA513" s="191">
        <v>2.3172314E-3</v>
      </c>
      <c r="AB513" s="191">
        <v>0.60425216000000004</v>
      </c>
      <c r="AC513" s="191">
        <v>0.18877184999999999</v>
      </c>
      <c r="AD513" s="191">
        <v>1.1032124999999999</v>
      </c>
      <c r="AE513" s="76">
        <v>5.5759237000000003E-6</v>
      </c>
      <c r="AF513" s="76">
        <v>6.2470407000000002E-9</v>
      </c>
      <c r="AG513" s="20">
        <v>0.20247349000000001</v>
      </c>
      <c r="AH513" s="20"/>
      <c r="AI513" s="20"/>
      <c r="AJ513" s="20"/>
      <c r="AK513" s="20"/>
      <c r="AL513" s="20"/>
      <c r="AM513" s="20"/>
      <c r="AN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20"/>
      <c r="CC513" s="20"/>
      <c r="CD513" s="20"/>
      <c r="CE513" s="20"/>
      <c r="CF513" s="20"/>
      <c r="CG513" s="20"/>
      <c r="CH513" s="20"/>
      <c r="CI513" s="20"/>
      <c r="CJ513" s="20"/>
      <c r="CK513" s="20"/>
      <c r="CL513" s="20"/>
      <c r="CM513" s="20"/>
      <c r="CN513" s="20"/>
      <c r="CO513" s="20"/>
      <c r="CP513" s="20"/>
      <c r="CQ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c r="DS513" s="20"/>
      <c r="DT513" s="20"/>
      <c r="DU513" s="20"/>
      <c r="DV513" s="20"/>
      <c r="DW513" s="20"/>
      <c r="DX513" s="20"/>
      <c r="DY513" s="20"/>
    </row>
    <row r="514" spans="2:129" x14ac:dyDescent="0.15">
      <c r="B514" s="77" t="s">
        <v>3538</v>
      </c>
      <c r="C514" s="86"/>
      <c r="D514" s="84" t="s">
        <v>38</v>
      </c>
      <c r="E514" s="201" t="s">
        <v>3539</v>
      </c>
      <c r="F514" s="202">
        <f t="shared" si="100"/>
        <v>0.57231712309999994</v>
      </c>
      <c r="G514" s="202">
        <f t="shared" si="101"/>
        <v>9.8586587999999989E-2</v>
      </c>
      <c r="H514" s="202">
        <f t="shared" si="102"/>
        <v>0.14926215629999998</v>
      </c>
      <c r="I514" s="202">
        <f t="shared" si="103"/>
        <v>1.97023988E-2</v>
      </c>
      <c r="J514" s="201">
        <v>0.30476597999999999</v>
      </c>
      <c r="K514" s="201">
        <v>0.13123368999999999</v>
      </c>
      <c r="L514" s="201">
        <v>1.5638546999999999E-2</v>
      </c>
      <c r="M514" s="201">
        <v>1.534395E-3</v>
      </c>
      <c r="N514" s="201">
        <v>8.4054570999999995E-2</v>
      </c>
      <c r="O514" s="201">
        <v>1.2997622E-2</v>
      </c>
      <c r="P514" s="201">
        <v>2.3899193E-3</v>
      </c>
      <c r="Q514" s="201">
        <v>1.1951636E-2</v>
      </c>
      <c r="R514" s="201">
        <v>0</v>
      </c>
      <c r="S514" s="201">
        <v>0</v>
      </c>
      <c r="T514" s="201">
        <v>0</v>
      </c>
      <c r="U514" s="201">
        <v>7.7507627999999999E-3</v>
      </c>
      <c r="V514" s="255"/>
      <c r="W514" s="246">
        <f t="shared" si="104"/>
        <v>2.2575257777777775</v>
      </c>
      <c r="X514" s="191">
        <v>43.016761000000002</v>
      </c>
      <c r="Y514" s="191">
        <v>37.731769</v>
      </c>
      <c r="Z514" s="191">
        <v>3.151281</v>
      </c>
      <c r="AA514" s="191">
        <v>2.2562540000000001E-3</v>
      </c>
      <c r="AB514" s="191">
        <v>0.73952258000000004</v>
      </c>
      <c r="AC514" s="191">
        <v>0.22351599</v>
      </c>
      <c r="AD514" s="191">
        <v>1.1684163999999999</v>
      </c>
      <c r="AE514" s="76">
        <v>5.6884062000000001E-6</v>
      </c>
      <c r="AF514" s="76">
        <v>1.2296041E-8</v>
      </c>
      <c r="AG514" s="20">
        <v>0.26353855999999998</v>
      </c>
      <c r="AH514" s="20"/>
      <c r="AI514" s="20"/>
      <c r="AJ514" s="20"/>
      <c r="AK514" s="20"/>
      <c r="AL514" s="20"/>
      <c r="AM514" s="20"/>
      <c r="AN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20"/>
      <c r="BW514" s="20"/>
      <c r="BX514" s="20"/>
      <c r="BY514" s="20"/>
      <c r="BZ514" s="20"/>
      <c r="CA514" s="20"/>
      <c r="CB514" s="20"/>
      <c r="CC514" s="20"/>
      <c r="CD514" s="20"/>
      <c r="CE514" s="20"/>
      <c r="CF514" s="20"/>
      <c r="CG514" s="20"/>
      <c r="CH514" s="20"/>
      <c r="CI514" s="20"/>
      <c r="CJ514" s="20"/>
      <c r="CK514" s="20"/>
      <c r="CL514" s="20"/>
      <c r="CM514" s="20"/>
      <c r="CN514" s="20"/>
      <c r="CO514" s="20"/>
      <c r="CP514" s="20"/>
      <c r="CQ514" s="20"/>
      <c r="CR514" s="20"/>
      <c r="CS514" s="20"/>
      <c r="CT514" s="20"/>
      <c r="CU514" s="20"/>
      <c r="CV514" s="20"/>
      <c r="CW514" s="20"/>
      <c r="CX514" s="20"/>
      <c r="CY514" s="20"/>
      <c r="CZ514" s="20"/>
      <c r="DA514" s="20"/>
      <c r="DB514" s="20"/>
      <c r="DC514" s="20"/>
      <c r="DD514" s="20"/>
      <c r="DE514" s="20"/>
      <c r="DF514" s="20"/>
      <c r="DG514" s="20"/>
      <c r="DH514" s="20"/>
      <c r="DI514" s="20"/>
      <c r="DJ514" s="20"/>
      <c r="DK514" s="20"/>
      <c r="DL514" s="20"/>
      <c r="DM514" s="20"/>
      <c r="DN514" s="20"/>
      <c r="DO514" s="20"/>
      <c r="DP514" s="20"/>
      <c r="DQ514" s="20"/>
      <c r="DR514" s="20"/>
      <c r="DS514" s="20"/>
      <c r="DT514" s="20"/>
      <c r="DU514" s="20"/>
      <c r="DV514" s="20"/>
      <c r="DW514" s="20"/>
      <c r="DX514" s="20"/>
      <c r="DY514" s="20"/>
    </row>
    <row r="515" spans="2:129" x14ac:dyDescent="0.15">
      <c r="B515" s="77" t="s">
        <v>3540</v>
      </c>
      <c r="C515" s="86" t="s">
        <v>173</v>
      </c>
      <c r="D515" s="84" t="s">
        <v>38</v>
      </c>
      <c r="E515" s="201" t="s">
        <v>3541</v>
      </c>
      <c r="F515" s="202">
        <f t="shared" si="100"/>
        <v>1.9263572885</v>
      </c>
      <c r="G515" s="202">
        <f t="shared" si="101"/>
        <v>0.2155668775</v>
      </c>
      <c r="H515" s="202">
        <f t="shared" si="102"/>
        <v>0.316355039</v>
      </c>
      <c r="I515" s="202">
        <f t="shared" si="103"/>
        <v>0.98416342200000007</v>
      </c>
      <c r="J515" s="201">
        <v>0.41027195</v>
      </c>
      <c r="K515" s="201">
        <v>0.27601766</v>
      </c>
      <c r="L515" s="201">
        <v>2.0089012999999999E-2</v>
      </c>
      <c r="M515" s="201">
        <v>1.8078734999999999E-3</v>
      </c>
      <c r="N515" s="201">
        <v>0.17739990999999999</v>
      </c>
      <c r="O515" s="201">
        <v>3.6359094000000002E-2</v>
      </c>
      <c r="P515" s="201">
        <v>2.0248366E-2</v>
      </c>
      <c r="Q515" s="201">
        <v>0.95550288000000005</v>
      </c>
      <c r="R515" s="201">
        <v>0</v>
      </c>
      <c r="S515" s="201">
        <v>0</v>
      </c>
      <c r="T515" s="201">
        <v>0</v>
      </c>
      <c r="U515" s="201">
        <v>2.8660542000000001E-2</v>
      </c>
      <c r="V515" s="255"/>
      <c r="W515" s="246">
        <f t="shared" si="104"/>
        <v>3.0390514814814811</v>
      </c>
      <c r="X515" s="191">
        <v>44.658070000000002</v>
      </c>
      <c r="Y515" s="191">
        <v>36.958168000000001</v>
      </c>
      <c r="Z515" s="191">
        <v>3.0905515000000001</v>
      </c>
      <c r="AA515" s="191">
        <v>2.4690428000000001E-3</v>
      </c>
      <c r="AB515" s="191">
        <v>1.0049511</v>
      </c>
      <c r="AC515" s="191">
        <v>0.20843528</v>
      </c>
      <c r="AD515" s="191">
        <v>3.3934945999999999</v>
      </c>
      <c r="AE515" s="76">
        <v>1.3078536E-5</v>
      </c>
      <c r="AF515" s="76">
        <v>2.1698829E-8</v>
      </c>
      <c r="AG515" s="20">
        <v>0.21915861</v>
      </c>
      <c r="AH515" s="20"/>
      <c r="AI515" s="20"/>
      <c r="AJ515" s="20"/>
      <c r="AK515" s="20"/>
      <c r="AL515" s="20"/>
      <c r="AM515" s="20"/>
      <c r="AN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20"/>
      <c r="CC515" s="20"/>
      <c r="CD515" s="20"/>
      <c r="CE515" s="20"/>
      <c r="CF515" s="20"/>
      <c r="CG515" s="20"/>
      <c r="CH515" s="20"/>
      <c r="CI515" s="20"/>
      <c r="CJ515" s="20"/>
      <c r="CK515" s="20"/>
      <c r="CL515" s="20"/>
      <c r="CM515" s="20"/>
      <c r="CN515" s="20"/>
      <c r="CO515" s="20"/>
      <c r="CP515" s="20"/>
      <c r="CQ515" s="20"/>
      <c r="CR515" s="20"/>
      <c r="CS515" s="20"/>
      <c r="CT515" s="20"/>
      <c r="CU515" s="20"/>
      <c r="CV515" s="20"/>
      <c r="CW515" s="20"/>
      <c r="CX515" s="20"/>
      <c r="CY515" s="20"/>
      <c r="CZ515" s="20"/>
      <c r="DA515" s="20"/>
      <c r="DB515" s="20"/>
      <c r="DC515" s="20"/>
      <c r="DD515" s="20"/>
      <c r="DE515" s="20"/>
      <c r="DF515" s="20"/>
      <c r="DG515" s="20"/>
      <c r="DH515" s="20"/>
      <c r="DI515" s="20"/>
      <c r="DJ515" s="20"/>
      <c r="DK515" s="20"/>
      <c r="DL515" s="20"/>
      <c r="DM515" s="20"/>
      <c r="DN515" s="20"/>
      <c r="DO515" s="20"/>
      <c r="DP515" s="20"/>
      <c r="DQ515" s="20"/>
      <c r="DR515" s="20"/>
      <c r="DS515" s="20"/>
      <c r="DT515" s="20"/>
      <c r="DU515" s="20"/>
      <c r="DV515" s="20"/>
      <c r="DW515" s="20"/>
      <c r="DX515" s="20"/>
      <c r="DY515" s="20"/>
    </row>
    <row r="516" spans="2:129" x14ac:dyDescent="0.15">
      <c r="B516" s="77" t="s">
        <v>3542</v>
      </c>
      <c r="C516" s="86"/>
      <c r="D516" s="84" t="s">
        <v>38</v>
      </c>
      <c r="E516" s="201" t="s">
        <v>3543</v>
      </c>
      <c r="F516" s="202">
        <f t="shared" si="100"/>
        <v>7.3984993740000005E-2</v>
      </c>
      <c r="G516" s="202">
        <f t="shared" si="101"/>
        <v>3.8983424190000004E-2</v>
      </c>
      <c r="H516" s="202">
        <f t="shared" si="102"/>
        <v>1.7327923759999999E-2</v>
      </c>
      <c r="I516" s="202">
        <f t="shared" si="103"/>
        <v>4.5353078999999999E-4</v>
      </c>
      <c r="J516" s="201">
        <v>1.7220115000000001E-2</v>
      </c>
      <c r="K516" s="201">
        <v>1.5881896E-2</v>
      </c>
      <c r="L516" s="201">
        <v>9.3235693000000004E-4</v>
      </c>
      <c r="M516" s="201">
        <v>1.6036743000000001E-4</v>
      </c>
      <c r="N516" s="201">
        <v>3.8089755000000003E-2</v>
      </c>
      <c r="O516" s="201">
        <v>7.3330176E-4</v>
      </c>
      <c r="P516" s="201">
        <v>5.1367082999999997E-4</v>
      </c>
      <c r="Q516" s="201">
        <v>2.7264630999999999E-4</v>
      </c>
      <c r="R516" s="201">
        <v>0</v>
      </c>
      <c r="S516" s="201">
        <v>0</v>
      </c>
      <c r="T516" s="201">
        <v>0</v>
      </c>
      <c r="U516" s="201">
        <v>1.8088448E-4</v>
      </c>
      <c r="V516" s="255"/>
      <c r="W516" s="246">
        <f t="shared" si="104"/>
        <v>0.1275564074074074</v>
      </c>
      <c r="X516" s="191">
        <v>2.2488766999999998</v>
      </c>
      <c r="Y516" s="191">
        <v>2.0592895000000002</v>
      </c>
      <c r="Z516" s="191">
        <v>0.12247737</v>
      </c>
      <c r="AA516" s="191">
        <v>9.8882344999999997E-5</v>
      </c>
      <c r="AB516" s="191">
        <v>2.5832358999999999E-2</v>
      </c>
      <c r="AC516" s="191">
        <v>8.2868431999999995E-3</v>
      </c>
      <c r="AD516" s="191">
        <v>3.2891825E-2</v>
      </c>
      <c r="AE516" s="76">
        <v>4.9318477999999995E-7</v>
      </c>
      <c r="AF516" s="76">
        <v>9.9531793999999996E-10</v>
      </c>
      <c r="AG516" s="20">
        <v>1.6974260000000001E-2</v>
      </c>
      <c r="AH516" s="20"/>
      <c r="AI516" s="20"/>
      <c r="AJ516" s="20"/>
      <c r="AK516" s="20"/>
      <c r="AL516" s="20"/>
      <c r="AM516" s="20"/>
      <c r="AN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20"/>
      <c r="BW516" s="20"/>
      <c r="BX516" s="20"/>
      <c r="BY516" s="20"/>
      <c r="BZ516" s="20"/>
      <c r="CA516" s="20"/>
      <c r="CB516" s="20"/>
      <c r="CC516" s="20"/>
      <c r="CD516" s="20"/>
      <c r="CE516" s="20"/>
      <c r="CF516" s="20"/>
      <c r="CG516" s="20"/>
      <c r="CH516" s="20"/>
      <c r="CI516" s="20"/>
      <c r="CJ516" s="20"/>
      <c r="CK516" s="20"/>
      <c r="CL516" s="20"/>
      <c r="CM516" s="20"/>
      <c r="CN516" s="20"/>
      <c r="CO516" s="20"/>
      <c r="CP516" s="20"/>
      <c r="CQ516" s="20"/>
      <c r="CR516" s="20"/>
      <c r="CS516" s="20"/>
      <c r="CT516" s="20"/>
      <c r="CU516" s="20"/>
      <c r="CV516" s="20"/>
      <c r="CW516" s="20"/>
      <c r="CX516" s="20"/>
      <c r="CY516" s="20"/>
      <c r="CZ516" s="20"/>
      <c r="DA516" s="20"/>
      <c r="DB516" s="20"/>
      <c r="DC516" s="20"/>
      <c r="DD516" s="20"/>
      <c r="DE516" s="20"/>
      <c r="DF516" s="20"/>
      <c r="DG516" s="20"/>
      <c r="DH516" s="20"/>
      <c r="DI516" s="20"/>
      <c r="DJ516" s="20"/>
      <c r="DK516" s="20"/>
      <c r="DL516" s="20"/>
      <c r="DM516" s="20"/>
      <c r="DN516" s="20"/>
      <c r="DO516" s="20"/>
      <c r="DP516" s="20"/>
      <c r="DQ516" s="20"/>
      <c r="DR516" s="20"/>
      <c r="DS516" s="20"/>
      <c r="DT516" s="20"/>
      <c r="DU516" s="20"/>
      <c r="DV516" s="20"/>
      <c r="DW516" s="20"/>
      <c r="DX516" s="20"/>
      <c r="DY516" s="20"/>
    </row>
    <row r="517" spans="2:129" x14ac:dyDescent="0.15">
      <c r="B517" s="77" t="s">
        <v>3544</v>
      </c>
      <c r="C517" s="86"/>
      <c r="D517" s="84" t="s">
        <v>38</v>
      </c>
      <c r="E517" s="201" t="s">
        <v>3545</v>
      </c>
      <c r="F517" s="202">
        <f t="shared" si="100"/>
        <v>1.2582158341</v>
      </c>
      <c r="G517" s="202">
        <f t="shared" si="101"/>
        <v>0.52504350920000009</v>
      </c>
      <c r="H517" s="202">
        <f t="shared" si="102"/>
        <v>0.21074753090000001</v>
      </c>
      <c r="I517" s="202">
        <f t="shared" si="103"/>
        <v>2.1218443999999999E-2</v>
      </c>
      <c r="J517" s="201">
        <v>0.50120635000000002</v>
      </c>
      <c r="K517" s="201">
        <v>0.19694226000000001</v>
      </c>
      <c r="L517" s="201">
        <v>9.5131344999999992E-3</v>
      </c>
      <c r="M517" s="201">
        <v>1.3837992000000001E-3</v>
      </c>
      <c r="N517" s="201">
        <v>0.24169451</v>
      </c>
      <c r="O517" s="201">
        <v>0.28196520000000003</v>
      </c>
      <c r="P517" s="201">
        <v>4.2921364000000004E-3</v>
      </c>
      <c r="Q517" s="201">
        <v>8.3036499999999992E-3</v>
      </c>
      <c r="R517" s="201">
        <v>0</v>
      </c>
      <c r="S517" s="201">
        <v>0</v>
      </c>
      <c r="T517" s="201">
        <v>0</v>
      </c>
      <c r="U517" s="201">
        <v>1.2914794E-2</v>
      </c>
      <c r="V517" s="255"/>
      <c r="W517" s="246">
        <f t="shared" si="104"/>
        <v>3.7126396296296296</v>
      </c>
      <c r="X517" s="191">
        <v>66.383656000000002</v>
      </c>
      <c r="Y517" s="191">
        <v>47.479132999999997</v>
      </c>
      <c r="Z517" s="191">
        <v>12.06155</v>
      </c>
      <c r="AA517" s="191">
        <v>7.7525550000000004E-3</v>
      </c>
      <c r="AB517" s="191">
        <v>1.8843137999999999</v>
      </c>
      <c r="AC517" s="191">
        <v>0.87120797999999999</v>
      </c>
      <c r="AD517" s="191">
        <v>4.0796980999999999</v>
      </c>
      <c r="AE517" s="76">
        <v>1.1869128E-5</v>
      </c>
      <c r="AF517" s="76">
        <v>2.0314289999999999E-8</v>
      </c>
      <c r="AG517" s="20">
        <v>0.19632248999999999</v>
      </c>
      <c r="AH517" s="20"/>
      <c r="AI517" s="20"/>
      <c r="AJ517" s="20"/>
      <c r="AK517" s="20"/>
      <c r="AL517" s="20"/>
      <c r="AM517" s="20"/>
      <c r="AN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20"/>
      <c r="BW517" s="20"/>
      <c r="BX517" s="20"/>
      <c r="BY517" s="20"/>
      <c r="BZ517" s="20"/>
      <c r="CA517" s="20"/>
      <c r="CB517" s="20"/>
      <c r="CC517" s="20"/>
      <c r="CD517" s="20"/>
      <c r="CE517" s="20"/>
      <c r="CF517" s="20"/>
      <c r="CG517" s="20"/>
      <c r="CH517" s="20"/>
      <c r="CI517" s="20"/>
      <c r="CJ517" s="20"/>
      <c r="CK517" s="20"/>
      <c r="CL517" s="20"/>
      <c r="CM517" s="20"/>
      <c r="CN517" s="20"/>
      <c r="CO517" s="20"/>
      <c r="CP517" s="20"/>
      <c r="CQ517" s="20"/>
      <c r="CR517" s="20"/>
      <c r="CS517" s="20"/>
      <c r="CT517" s="20"/>
      <c r="CU517" s="20"/>
      <c r="CV517" s="20"/>
      <c r="CW517" s="20"/>
      <c r="CX517" s="20"/>
      <c r="CY517" s="20"/>
      <c r="CZ517" s="20"/>
      <c r="DA517" s="20"/>
      <c r="DB517" s="20"/>
      <c r="DC517" s="20"/>
      <c r="DD517" s="20"/>
      <c r="DE517" s="20"/>
      <c r="DF517" s="20"/>
      <c r="DG517" s="20"/>
      <c r="DH517" s="20"/>
      <c r="DI517" s="20"/>
      <c r="DJ517" s="20"/>
      <c r="DK517" s="20"/>
      <c r="DL517" s="20"/>
      <c r="DM517" s="20"/>
      <c r="DN517" s="20"/>
      <c r="DO517" s="20"/>
      <c r="DP517" s="20"/>
      <c r="DQ517" s="20"/>
      <c r="DR517" s="20"/>
      <c r="DS517" s="20"/>
      <c r="DT517" s="20"/>
      <c r="DU517" s="20"/>
      <c r="DV517" s="20"/>
      <c r="DW517" s="20"/>
      <c r="DX517" s="20"/>
      <c r="DY517" s="20"/>
    </row>
    <row r="518" spans="2:129" x14ac:dyDescent="0.15">
      <c r="B518" s="77" t="s">
        <v>3546</v>
      </c>
      <c r="C518" s="86"/>
      <c r="D518" s="84" t="s">
        <v>38</v>
      </c>
      <c r="E518" s="201" t="s">
        <v>3547</v>
      </c>
      <c r="F518" s="202">
        <f t="shared" si="100"/>
        <v>4.1956541139999998E-2</v>
      </c>
      <c r="G518" s="202">
        <f t="shared" si="101"/>
        <v>9.9152833400000008E-3</v>
      </c>
      <c r="H518" s="202">
        <f t="shared" si="102"/>
        <v>9.6851104000000004E-3</v>
      </c>
      <c r="I518" s="202">
        <f t="shared" si="103"/>
        <v>6.3449183999999999E-3</v>
      </c>
      <c r="J518" s="201">
        <v>1.6011228999999998E-2</v>
      </c>
      <c r="K518" s="201">
        <v>8.7201442000000001E-3</v>
      </c>
      <c r="L518" s="201">
        <v>6.8048993000000002E-4</v>
      </c>
      <c r="M518" s="201">
        <v>1.1899974E-4</v>
      </c>
      <c r="N518" s="201">
        <v>7.2668211000000002E-3</v>
      </c>
      <c r="O518" s="201">
        <v>2.5294624999999999E-3</v>
      </c>
      <c r="P518" s="201">
        <v>2.8447626999999998E-4</v>
      </c>
      <c r="Q518" s="201">
        <v>3.4394923999999999E-3</v>
      </c>
      <c r="R518" s="201">
        <v>0</v>
      </c>
      <c r="S518" s="201">
        <v>0</v>
      </c>
      <c r="T518" s="201">
        <v>0</v>
      </c>
      <c r="U518" s="201">
        <v>2.905426E-3</v>
      </c>
      <c r="V518" s="255"/>
      <c r="W518" s="246">
        <f t="shared" si="104"/>
        <v>0.11860169629629627</v>
      </c>
      <c r="X518" s="191">
        <v>1.9662818</v>
      </c>
      <c r="Y518" s="191">
        <v>1.4694852</v>
      </c>
      <c r="Z518" s="191">
        <v>0.23562825000000001</v>
      </c>
      <c r="AA518" s="191">
        <v>1.7474388E-4</v>
      </c>
      <c r="AB518" s="191">
        <v>0.13502115000000001</v>
      </c>
      <c r="AC518" s="191">
        <v>1.6740866E-2</v>
      </c>
      <c r="AD518" s="191">
        <v>0.1092316</v>
      </c>
      <c r="AE518" s="76">
        <v>3.8925400000000003E-7</v>
      </c>
      <c r="AF518" s="76">
        <v>7.6430949000000002E-10</v>
      </c>
      <c r="AG518" s="20">
        <v>7.1044975999999998E-3</v>
      </c>
      <c r="AH518" s="20"/>
      <c r="AI518" s="20"/>
      <c r="AJ518" s="20"/>
      <c r="AK518" s="20"/>
      <c r="AL518" s="20"/>
      <c r="AM518" s="20"/>
      <c r="AN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row>
    <row r="519" spans="2:129" x14ac:dyDescent="0.15">
      <c r="B519" s="77" t="s">
        <v>3548</v>
      </c>
      <c r="C519" s="86"/>
      <c r="D519" s="84" t="s">
        <v>38</v>
      </c>
      <c r="E519" s="201" t="s">
        <v>3549</v>
      </c>
      <c r="F519" s="202">
        <f t="shared" si="100"/>
        <v>7.5438286519999995E-2</v>
      </c>
      <c r="G519" s="202">
        <f t="shared" si="101"/>
        <v>1.7484002580000001E-2</v>
      </c>
      <c r="H519" s="202">
        <f t="shared" si="102"/>
        <v>1.7908061539999999E-2</v>
      </c>
      <c r="I519" s="202">
        <f t="shared" si="103"/>
        <v>6.9924593999999996E-3</v>
      </c>
      <c r="J519" s="201">
        <v>3.3053763E-2</v>
      </c>
      <c r="K519" s="201">
        <v>1.6064162999999999E-2</v>
      </c>
      <c r="L519" s="201">
        <v>1.2975564E-3</v>
      </c>
      <c r="M519" s="201">
        <v>2.4518758000000002E-4</v>
      </c>
      <c r="N519" s="201">
        <v>1.3417703E-2</v>
      </c>
      <c r="O519" s="201">
        <v>3.8211120000000002E-3</v>
      </c>
      <c r="P519" s="201">
        <v>5.4634213999999999E-4</v>
      </c>
      <c r="Q519" s="201">
        <v>3.7546159000000001E-3</v>
      </c>
      <c r="R519" s="201">
        <v>0</v>
      </c>
      <c r="S519" s="201">
        <v>0</v>
      </c>
      <c r="T519" s="201">
        <v>0</v>
      </c>
      <c r="U519" s="201">
        <v>3.2378435E-3</v>
      </c>
      <c r="V519" s="255"/>
      <c r="W519" s="246">
        <f t="shared" si="104"/>
        <v>0.24484268888888888</v>
      </c>
      <c r="X519" s="191">
        <v>4.0398899000000004</v>
      </c>
      <c r="Y519" s="191">
        <v>3.1329571000000001</v>
      </c>
      <c r="Z519" s="191">
        <v>0.48821227</v>
      </c>
      <c r="AA519" s="191">
        <v>3.7875651999999999E-4</v>
      </c>
      <c r="AB519" s="191">
        <v>0.18414778000000001</v>
      </c>
      <c r="AC519" s="191">
        <v>3.4728726000000001E-2</v>
      </c>
      <c r="AD519" s="191">
        <v>0.19946528999999999</v>
      </c>
      <c r="AE519" s="76">
        <v>7.2031212000000004E-7</v>
      </c>
      <c r="AF519" s="76">
        <v>1.473146E-9</v>
      </c>
      <c r="AG519" s="20">
        <v>1.7533857999999999E-2</v>
      </c>
      <c r="AH519" s="20"/>
      <c r="AI519" s="20"/>
      <c r="AJ519" s="20"/>
      <c r="AK519" s="20"/>
      <c r="AL519" s="20"/>
      <c r="AM519" s="20"/>
      <c r="AN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20"/>
      <c r="BQ519" s="20"/>
      <c r="BR519" s="20"/>
      <c r="BS519" s="20"/>
      <c r="BT519" s="20"/>
      <c r="BU519" s="20"/>
      <c r="BV519" s="20"/>
      <c r="BW519" s="20"/>
      <c r="BX519" s="20"/>
      <c r="BY519" s="20"/>
      <c r="BZ519" s="20"/>
      <c r="CA519" s="20"/>
      <c r="CB519" s="20"/>
      <c r="CC519" s="20"/>
      <c r="CD519" s="20"/>
      <c r="CE519" s="20"/>
      <c r="CF519" s="20"/>
      <c r="CG519" s="20"/>
      <c r="CH519" s="20"/>
      <c r="CI519" s="20"/>
      <c r="CJ519" s="20"/>
      <c r="CK519" s="20"/>
      <c r="CL519" s="20"/>
      <c r="CM519" s="20"/>
      <c r="CN519" s="20"/>
      <c r="CO519" s="20"/>
      <c r="CP519" s="20"/>
      <c r="CQ519" s="20"/>
      <c r="CR519" s="20"/>
      <c r="CS519" s="20"/>
      <c r="CT519" s="20"/>
      <c r="CU519" s="20"/>
      <c r="CV519" s="20"/>
      <c r="CW519" s="20"/>
      <c r="CX519" s="20"/>
      <c r="CY519" s="20"/>
      <c r="CZ519" s="20"/>
      <c r="DA519" s="20"/>
      <c r="DB519" s="20"/>
      <c r="DC519" s="20"/>
      <c r="DD519" s="20"/>
      <c r="DE519" s="20"/>
      <c r="DF519" s="20"/>
      <c r="DG519" s="20"/>
      <c r="DH519" s="20"/>
      <c r="DI519" s="20"/>
      <c r="DJ519" s="20"/>
      <c r="DK519" s="20"/>
      <c r="DL519" s="20"/>
      <c r="DM519" s="20"/>
      <c r="DN519" s="20"/>
      <c r="DO519" s="20"/>
      <c r="DP519" s="20"/>
      <c r="DQ519" s="20"/>
      <c r="DR519" s="20"/>
      <c r="DS519" s="20"/>
      <c r="DT519" s="20"/>
      <c r="DU519" s="20"/>
      <c r="DV519" s="20"/>
      <c r="DW519" s="20"/>
      <c r="DX519" s="20"/>
      <c r="DY519" s="20"/>
    </row>
    <row r="520" spans="2:129" x14ac:dyDescent="0.15">
      <c r="B520" s="77" t="s">
        <v>3550</v>
      </c>
      <c r="C520" s="86"/>
      <c r="D520" s="84" t="s">
        <v>38</v>
      </c>
      <c r="E520" s="201" t="s">
        <v>3551</v>
      </c>
      <c r="F520" s="202">
        <f t="shared" si="100"/>
        <v>0.85542582970000003</v>
      </c>
      <c r="G520" s="202">
        <f t="shared" si="101"/>
        <v>0.13546383550000002</v>
      </c>
      <c r="H520" s="202">
        <f t="shared" si="102"/>
        <v>0.17623834020000001</v>
      </c>
      <c r="I520" s="202">
        <f t="shared" si="103"/>
        <v>2.8015074000000001E-2</v>
      </c>
      <c r="J520" s="201">
        <v>0.51570857999999997</v>
      </c>
      <c r="K520" s="201">
        <v>0.15574560000000001</v>
      </c>
      <c r="L520" s="201">
        <v>1.8376027999999999E-2</v>
      </c>
      <c r="M520" s="201">
        <v>1.6688205000000001E-3</v>
      </c>
      <c r="N520" s="201">
        <v>0.10825442</v>
      </c>
      <c r="O520" s="201">
        <v>2.5540594999999999E-2</v>
      </c>
      <c r="P520" s="201">
        <v>2.1167121999999998E-3</v>
      </c>
      <c r="Q520" s="201">
        <v>1.0432897999999999E-2</v>
      </c>
      <c r="R520" s="201">
        <v>0</v>
      </c>
      <c r="S520" s="201">
        <v>0</v>
      </c>
      <c r="T520" s="201">
        <v>0</v>
      </c>
      <c r="U520" s="201">
        <v>1.7582176000000001E-2</v>
      </c>
      <c r="V520" s="255"/>
      <c r="W520" s="246">
        <f t="shared" si="104"/>
        <v>3.8200635555555551</v>
      </c>
      <c r="X520" s="191">
        <v>79.076203000000007</v>
      </c>
      <c r="Y520" s="191">
        <v>71.384179000000003</v>
      </c>
      <c r="Z520" s="191">
        <v>4.9505616000000003</v>
      </c>
      <c r="AA520" s="191">
        <v>2.8997401000000001E-3</v>
      </c>
      <c r="AB520" s="191">
        <v>0.91455120000000001</v>
      </c>
      <c r="AC520" s="191">
        <v>0.25482563000000003</v>
      </c>
      <c r="AD520" s="191">
        <v>1.5691857</v>
      </c>
      <c r="AE520" s="76">
        <v>8.0890134000000003E-6</v>
      </c>
      <c r="AF520" s="76">
        <v>1.8887550999999999E-8</v>
      </c>
      <c r="AG520" s="20">
        <v>0.53756488000000002</v>
      </c>
      <c r="AH520" s="20"/>
      <c r="AI520" s="20"/>
      <c r="AJ520" s="20"/>
      <c r="AK520" s="20"/>
      <c r="AL520" s="20"/>
      <c r="AM520" s="20"/>
      <c r="AN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20"/>
      <c r="BW520" s="20"/>
      <c r="BX520" s="20"/>
      <c r="BY520" s="20"/>
      <c r="BZ520" s="20"/>
      <c r="CA520" s="20"/>
      <c r="CB520" s="20"/>
      <c r="CC520" s="20"/>
      <c r="CD520" s="20"/>
      <c r="CE520" s="20"/>
      <c r="CF520" s="20"/>
      <c r="CG520" s="20"/>
      <c r="CH520" s="20"/>
      <c r="CI520" s="20"/>
      <c r="CJ520" s="20"/>
      <c r="CK520" s="20"/>
      <c r="CL520" s="20"/>
      <c r="CM520" s="20"/>
      <c r="CN520" s="20"/>
      <c r="CO520" s="20"/>
      <c r="CP520" s="20"/>
      <c r="CQ520" s="20"/>
      <c r="CR520" s="20"/>
      <c r="CS520" s="20"/>
      <c r="CT520" s="20"/>
      <c r="CU520" s="20"/>
      <c r="CV520" s="20"/>
      <c r="CW520" s="20"/>
      <c r="CX520" s="20"/>
      <c r="CY520" s="20"/>
      <c r="CZ520" s="20"/>
      <c r="DA520" s="20"/>
      <c r="DB520" s="20"/>
      <c r="DC520" s="20"/>
      <c r="DD520" s="20"/>
      <c r="DE520" s="20"/>
      <c r="DF520" s="20"/>
      <c r="DG520" s="20"/>
      <c r="DH520" s="20"/>
      <c r="DI520" s="20"/>
      <c r="DJ520" s="20"/>
      <c r="DK520" s="20"/>
      <c r="DL520" s="20"/>
      <c r="DM520" s="20"/>
      <c r="DN520" s="20"/>
      <c r="DO520" s="20"/>
      <c r="DP520" s="20"/>
      <c r="DQ520" s="20"/>
      <c r="DR520" s="20"/>
      <c r="DS520" s="20"/>
      <c r="DT520" s="20"/>
      <c r="DU520" s="20"/>
      <c r="DV520" s="20"/>
      <c r="DW520" s="20"/>
      <c r="DX520" s="20"/>
      <c r="DY520" s="20"/>
    </row>
    <row r="521" spans="2:129" x14ac:dyDescent="0.15">
      <c r="B521" s="77" t="s">
        <v>3552</v>
      </c>
      <c r="C521" s="86"/>
      <c r="D521" s="84" t="s">
        <v>38</v>
      </c>
      <c r="E521" s="201" t="s">
        <v>3553</v>
      </c>
      <c r="F521" s="202">
        <f t="shared" si="100"/>
        <v>30.972520508399999</v>
      </c>
      <c r="G521" s="202">
        <f t="shared" si="101"/>
        <v>29.987734512900001</v>
      </c>
      <c r="H521" s="202">
        <f t="shared" si="102"/>
        <v>0.18809892150000002</v>
      </c>
      <c r="I521" s="202">
        <f t="shared" si="103"/>
        <v>0.31522226400000003</v>
      </c>
      <c r="J521" s="201">
        <v>0.48146481000000002</v>
      </c>
      <c r="K521" s="201">
        <v>0.16935499000000001</v>
      </c>
      <c r="L521" s="201">
        <v>8.3539054999999997E-3</v>
      </c>
      <c r="M521" s="201">
        <v>2.1004829000000002E-3</v>
      </c>
      <c r="N521" s="201">
        <v>0.12524203</v>
      </c>
      <c r="O521" s="201">
        <v>29.860392000000001</v>
      </c>
      <c r="P521" s="201">
        <v>1.0390026E-2</v>
      </c>
      <c r="Q521" s="201">
        <v>0.30001114000000001</v>
      </c>
      <c r="R521" s="201">
        <v>0</v>
      </c>
      <c r="S521" s="201">
        <v>0</v>
      </c>
      <c r="T521" s="201">
        <v>0</v>
      </c>
      <c r="U521" s="201">
        <v>1.5211123999999999E-2</v>
      </c>
      <c r="V521" s="255"/>
      <c r="W521" s="246">
        <f t="shared" si="104"/>
        <v>3.5664059999999997</v>
      </c>
      <c r="X521" s="191">
        <v>38.399410000000003</v>
      </c>
      <c r="Y521" s="191">
        <v>34.132975000000002</v>
      </c>
      <c r="Z521" s="191">
        <v>1.5638730999999999</v>
      </c>
      <c r="AA521" s="191">
        <v>1.549794E-3</v>
      </c>
      <c r="AB521" s="191">
        <v>1.6609061000000001</v>
      </c>
      <c r="AC521" s="191">
        <v>0.10875189</v>
      </c>
      <c r="AD521" s="191">
        <v>0.93135475999999995</v>
      </c>
      <c r="AE521" s="76">
        <v>8.8133597000000004E-5</v>
      </c>
      <c r="AF521" s="76">
        <v>1.8226405000000001E-8</v>
      </c>
      <c r="AG521" s="20">
        <v>0.22870388999999999</v>
      </c>
      <c r="AH521" s="20"/>
      <c r="AI521" s="20"/>
      <c r="AJ521" s="20"/>
      <c r="AK521" s="20"/>
      <c r="AL521" s="20"/>
      <c r="AM521" s="20"/>
      <c r="AN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20"/>
      <c r="BW521" s="20"/>
      <c r="BX521" s="20"/>
      <c r="BY521" s="20"/>
      <c r="BZ521" s="20"/>
      <c r="CA521" s="20"/>
      <c r="CB521" s="20"/>
      <c r="CC521" s="20"/>
      <c r="CD521" s="20"/>
      <c r="CE521" s="20"/>
      <c r="CF521" s="20"/>
      <c r="CG521" s="20"/>
      <c r="CH521" s="20"/>
      <c r="CI521" s="20"/>
      <c r="CJ521" s="20"/>
      <c r="CK521" s="20"/>
      <c r="CL521" s="20"/>
      <c r="CM521" s="20"/>
      <c r="CN521" s="20"/>
      <c r="CO521" s="20"/>
      <c r="CP521" s="20"/>
      <c r="CQ521" s="20"/>
      <c r="CR521" s="20"/>
      <c r="CS521" s="20"/>
      <c r="CT521" s="20"/>
      <c r="CU521" s="20"/>
      <c r="CV521" s="20"/>
      <c r="CW521" s="20"/>
      <c r="CX521" s="20"/>
      <c r="CY521" s="20"/>
      <c r="CZ521" s="20"/>
      <c r="DA521" s="20"/>
      <c r="DB521" s="20"/>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row>
    <row r="522" spans="2:129" x14ac:dyDescent="0.15">
      <c r="B522" s="77" t="s">
        <v>3554</v>
      </c>
      <c r="C522" s="86"/>
      <c r="D522" s="84" t="s">
        <v>38</v>
      </c>
      <c r="E522" s="201" t="s">
        <v>3555</v>
      </c>
      <c r="F522" s="202">
        <f t="shared" si="100"/>
        <v>2.2284663702</v>
      </c>
      <c r="G522" s="202">
        <f t="shared" si="101"/>
        <v>0.2442973682</v>
      </c>
      <c r="H522" s="202">
        <f t="shared" si="102"/>
        <v>1.1068774720000001</v>
      </c>
      <c r="I522" s="202">
        <f t="shared" si="103"/>
        <v>0.39303850000000001</v>
      </c>
      <c r="J522" s="201">
        <v>0.48425302999999997</v>
      </c>
      <c r="K522" s="201">
        <v>1.0802978000000001</v>
      </c>
      <c r="L522" s="201">
        <v>1.5525618999999999E-2</v>
      </c>
      <c r="M522" s="201">
        <v>2.5750712E-3</v>
      </c>
      <c r="N522" s="201">
        <v>0.20998715000000001</v>
      </c>
      <c r="O522" s="201">
        <v>3.1735146999999998E-2</v>
      </c>
      <c r="P522" s="201">
        <v>1.1054052999999999E-2</v>
      </c>
      <c r="Q522" s="201">
        <v>0.36544595000000002</v>
      </c>
      <c r="R522" s="201">
        <v>0</v>
      </c>
      <c r="S522" s="201">
        <v>0</v>
      </c>
      <c r="T522" s="201">
        <v>0</v>
      </c>
      <c r="U522" s="201">
        <v>2.759255E-2</v>
      </c>
      <c r="V522" s="255"/>
      <c r="W522" s="246">
        <f t="shared" si="104"/>
        <v>3.5870594814814809</v>
      </c>
      <c r="X522" s="191">
        <v>85.513105999999993</v>
      </c>
      <c r="Y522" s="191">
        <v>73.206038000000007</v>
      </c>
      <c r="Z522" s="191">
        <v>6.7934269</v>
      </c>
      <c r="AA522" s="191">
        <v>5.2614369999999999E-3</v>
      </c>
      <c r="AB522" s="191">
        <v>1.5720514000000001</v>
      </c>
      <c r="AC522" s="191">
        <v>0.48954625000000002</v>
      </c>
      <c r="AD522" s="191">
        <v>3.4467821000000001</v>
      </c>
      <c r="AE522" s="76">
        <v>2.7354462E-5</v>
      </c>
      <c r="AF522" s="76">
        <v>3.8502939000000001E-8</v>
      </c>
      <c r="AG522" s="20">
        <v>0.51512029000000004</v>
      </c>
      <c r="AH522" s="20"/>
      <c r="AI522" s="20"/>
      <c r="AJ522" s="20"/>
      <c r="AK522" s="20"/>
      <c r="AL522" s="20"/>
      <c r="AM522" s="20"/>
      <c r="AN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20"/>
      <c r="BW522" s="20"/>
      <c r="BX522" s="20"/>
      <c r="BY522" s="20"/>
      <c r="BZ522" s="20"/>
      <c r="CA522" s="20"/>
      <c r="CB522" s="20"/>
      <c r="CC522" s="20"/>
      <c r="CD522" s="20"/>
      <c r="CE522" s="20"/>
      <c r="CF522" s="20"/>
      <c r="CG522" s="20"/>
      <c r="CH522" s="20"/>
      <c r="CI522" s="20"/>
      <c r="CJ522" s="20"/>
      <c r="CK522" s="20"/>
      <c r="CL522" s="20"/>
      <c r="CM522" s="20"/>
      <c r="CN522" s="20"/>
      <c r="CO522" s="20"/>
      <c r="CP522" s="20"/>
      <c r="CQ522" s="20"/>
      <c r="CR522" s="20"/>
      <c r="CS522" s="20"/>
      <c r="CT522" s="20"/>
      <c r="CU522" s="20"/>
      <c r="CV522" s="20"/>
      <c r="CW522" s="20"/>
      <c r="CX522" s="20"/>
      <c r="CY522" s="20"/>
      <c r="CZ522" s="20"/>
      <c r="DA522" s="20"/>
      <c r="DB522" s="20"/>
      <c r="DC522" s="20"/>
      <c r="DD522" s="20"/>
      <c r="DE522" s="20"/>
      <c r="DF522" s="20"/>
      <c r="DG522" s="20"/>
      <c r="DH522" s="20"/>
      <c r="DI522" s="20"/>
      <c r="DJ522" s="20"/>
      <c r="DK522" s="20"/>
      <c r="DL522" s="20"/>
      <c r="DM522" s="20"/>
      <c r="DN522" s="20"/>
      <c r="DO522" s="20"/>
      <c r="DP522" s="20"/>
      <c r="DQ522" s="20"/>
      <c r="DR522" s="20"/>
      <c r="DS522" s="20"/>
      <c r="DT522" s="20"/>
      <c r="DU522" s="20"/>
      <c r="DV522" s="20"/>
      <c r="DW522" s="20"/>
      <c r="DX522" s="20"/>
      <c r="DY522" s="20"/>
    </row>
    <row r="523" spans="2:129" x14ac:dyDescent="0.15">
      <c r="B523" s="77" t="s">
        <v>3556</v>
      </c>
      <c r="C523" s="86"/>
      <c r="D523" s="84" t="s">
        <v>38</v>
      </c>
      <c r="E523" s="201" t="s">
        <v>3557</v>
      </c>
      <c r="F523" s="202">
        <f t="shared" si="100"/>
        <v>1.0596369012</v>
      </c>
      <c r="G523" s="202">
        <f t="shared" si="101"/>
        <v>0.22808085310000001</v>
      </c>
      <c r="H523" s="202">
        <f t="shared" si="102"/>
        <v>0.3623252361</v>
      </c>
      <c r="I523" s="202">
        <f t="shared" si="103"/>
        <v>5.5139571999999998E-2</v>
      </c>
      <c r="J523" s="201">
        <v>0.41409124000000003</v>
      </c>
      <c r="K523" s="201">
        <v>0.34463831</v>
      </c>
      <c r="L523" s="201">
        <v>1.2819383E-2</v>
      </c>
      <c r="M523" s="201">
        <v>2.0453171000000001E-3</v>
      </c>
      <c r="N523" s="201">
        <v>0.20147443000000001</v>
      </c>
      <c r="O523" s="201">
        <v>2.4561105999999999E-2</v>
      </c>
      <c r="P523" s="201">
        <v>4.8675430999999998E-3</v>
      </c>
      <c r="Q523" s="201">
        <v>4.2262265E-2</v>
      </c>
      <c r="R523" s="201">
        <v>0</v>
      </c>
      <c r="S523" s="201">
        <v>0</v>
      </c>
      <c r="T523" s="201">
        <v>0</v>
      </c>
      <c r="U523" s="201">
        <v>1.2877306999999999E-2</v>
      </c>
      <c r="V523" s="255"/>
      <c r="W523" s="246">
        <f t="shared" si="104"/>
        <v>3.0673425185185184</v>
      </c>
      <c r="X523" s="191">
        <v>63.497613000000001</v>
      </c>
      <c r="Y523" s="191">
        <v>52.352837000000001</v>
      </c>
      <c r="Z523" s="191">
        <v>6.2485993000000004</v>
      </c>
      <c r="AA523" s="191">
        <v>5.7177972000000002E-3</v>
      </c>
      <c r="AB523" s="191">
        <v>1.613426</v>
      </c>
      <c r="AC523" s="191">
        <v>0.46793435</v>
      </c>
      <c r="AD523" s="191">
        <v>2.8090989999999998</v>
      </c>
      <c r="AE523" s="76">
        <v>1.2133602000000001E-5</v>
      </c>
      <c r="AF523" s="76">
        <v>2.1533674000000001E-8</v>
      </c>
      <c r="AG523" s="20">
        <v>0.32172309999999998</v>
      </c>
      <c r="AH523" s="20"/>
      <c r="AI523" s="20"/>
      <c r="AJ523" s="20"/>
      <c r="AK523" s="20"/>
      <c r="AL523" s="20"/>
      <c r="AM523" s="20"/>
      <c r="AN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20"/>
      <c r="CC523" s="20"/>
      <c r="CD523" s="20"/>
      <c r="CE523" s="20"/>
      <c r="CF523" s="20"/>
      <c r="CG523" s="20"/>
      <c r="CH523" s="20"/>
      <c r="CI523" s="20"/>
      <c r="CJ523" s="20"/>
      <c r="CK523" s="20"/>
      <c r="CL523" s="20"/>
      <c r="CM523" s="20"/>
      <c r="CN523" s="20"/>
      <c r="CO523" s="20"/>
      <c r="CP523" s="20"/>
      <c r="CQ523" s="20"/>
      <c r="CR523" s="20"/>
      <c r="CS523" s="20"/>
      <c r="CT523" s="20"/>
      <c r="CU523" s="20"/>
      <c r="CV523" s="20"/>
      <c r="CW523" s="20"/>
      <c r="CX523" s="20"/>
      <c r="CY523" s="20"/>
      <c r="CZ523" s="20"/>
      <c r="DA523" s="20"/>
      <c r="DB523" s="20"/>
      <c r="DC523" s="20"/>
      <c r="DD523" s="20"/>
      <c r="DE523" s="20"/>
      <c r="DF523" s="20"/>
      <c r="DG523" s="20"/>
      <c r="DH523" s="20"/>
      <c r="DI523" s="20"/>
      <c r="DJ523" s="20"/>
      <c r="DK523" s="20"/>
      <c r="DL523" s="20"/>
      <c r="DM523" s="20"/>
      <c r="DN523" s="20"/>
      <c r="DO523" s="20"/>
      <c r="DP523" s="20"/>
      <c r="DQ523" s="20"/>
      <c r="DR523" s="20"/>
      <c r="DS523" s="20"/>
      <c r="DT523" s="20"/>
      <c r="DU523" s="20"/>
      <c r="DV523" s="20"/>
      <c r="DW523" s="20"/>
      <c r="DX523" s="20"/>
      <c r="DY523" s="20"/>
    </row>
    <row r="524" spans="2:129" x14ac:dyDescent="0.15">
      <c r="B524" s="77" t="s">
        <v>3558</v>
      </c>
      <c r="C524" s="86"/>
      <c r="D524" s="84" t="s">
        <v>38</v>
      </c>
      <c r="E524" s="201" t="s">
        <v>3559</v>
      </c>
      <c r="F524" s="202">
        <f t="shared" si="100"/>
        <v>0.66997391094000003</v>
      </c>
      <c r="G524" s="202">
        <f t="shared" si="101"/>
        <v>7.9166499840000001E-2</v>
      </c>
      <c r="H524" s="202">
        <f t="shared" si="102"/>
        <v>0.41108469749999998</v>
      </c>
      <c r="I524" s="202">
        <f t="shared" si="103"/>
        <v>1.47985236E-2</v>
      </c>
      <c r="J524" s="201">
        <v>0.16492419</v>
      </c>
      <c r="K524" s="201">
        <v>0.40535712000000002</v>
      </c>
      <c r="L524" s="201">
        <v>4.0530148E-3</v>
      </c>
      <c r="M524" s="201">
        <v>9.1536663999999997E-4</v>
      </c>
      <c r="N524" s="201">
        <v>6.8795162000000007E-2</v>
      </c>
      <c r="O524" s="201">
        <v>9.4559711999999997E-3</v>
      </c>
      <c r="P524" s="201">
        <v>1.6745626999999999E-3</v>
      </c>
      <c r="Q524" s="201">
        <v>1.0262699E-2</v>
      </c>
      <c r="R524" s="201">
        <v>0</v>
      </c>
      <c r="S524" s="201">
        <v>0</v>
      </c>
      <c r="T524" s="201">
        <v>0</v>
      </c>
      <c r="U524" s="201">
        <v>4.5358246000000001E-3</v>
      </c>
      <c r="V524" s="255"/>
      <c r="W524" s="246">
        <f t="shared" si="104"/>
        <v>1.2216606666666665</v>
      </c>
      <c r="X524" s="191">
        <v>29.633061000000001</v>
      </c>
      <c r="Y524" s="191">
        <v>25.251922</v>
      </c>
      <c r="Z524" s="191">
        <v>2.5826316</v>
      </c>
      <c r="AA524" s="191">
        <v>2.0229257999999999E-3</v>
      </c>
      <c r="AB524" s="191">
        <v>0.58314604000000003</v>
      </c>
      <c r="AC524" s="191">
        <v>0.18845001</v>
      </c>
      <c r="AD524" s="191">
        <v>1.0248885000000001</v>
      </c>
      <c r="AE524" s="76">
        <v>9.2861656999999998E-6</v>
      </c>
      <c r="AF524" s="76">
        <v>1.3550642E-8</v>
      </c>
      <c r="AG524" s="20">
        <v>0.17340374</v>
      </c>
      <c r="AH524" s="20"/>
      <c r="AI524" s="20"/>
      <c r="AJ524" s="20"/>
      <c r="AK524" s="20"/>
      <c r="AL524" s="20"/>
      <c r="AM524" s="20"/>
      <c r="AN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20"/>
      <c r="BW524" s="20"/>
      <c r="BX524" s="20"/>
      <c r="BY524" s="20"/>
      <c r="BZ524" s="20"/>
      <c r="CA524" s="20"/>
      <c r="CB524" s="20"/>
      <c r="CC524" s="20"/>
      <c r="CD524" s="20"/>
      <c r="CE524" s="20"/>
      <c r="CF524" s="20"/>
      <c r="CG524" s="20"/>
      <c r="CH524" s="20"/>
      <c r="CI524" s="20"/>
      <c r="CJ524" s="20"/>
      <c r="CK524" s="20"/>
      <c r="CL524" s="20"/>
      <c r="CM524" s="20"/>
      <c r="CN524" s="20"/>
      <c r="CO524" s="20"/>
      <c r="CP524" s="20"/>
      <c r="CQ524" s="20"/>
      <c r="CR524" s="20"/>
      <c r="CS524" s="20"/>
      <c r="CT524" s="20"/>
      <c r="CU524" s="20"/>
      <c r="CV524" s="20"/>
      <c r="CW524" s="20"/>
      <c r="CX524" s="20"/>
      <c r="CY524" s="20"/>
      <c r="CZ524" s="20"/>
      <c r="DA524" s="20"/>
      <c r="DB524" s="20"/>
      <c r="DC524" s="20"/>
      <c r="DD524" s="20"/>
      <c r="DE524" s="20"/>
      <c r="DF524" s="20"/>
      <c r="DG524" s="20"/>
      <c r="DH524" s="20"/>
      <c r="DI524" s="20"/>
      <c r="DJ524" s="20"/>
      <c r="DK524" s="20"/>
      <c r="DL524" s="20"/>
      <c r="DM524" s="20"/>
      <c r="DN524" s="20"/>
      <c r="DO524" s="20"/>
      <c r="DP524" s="20"/>
      <c r="DQ524" s="20"/>
      <c r="DR524" s="20"/>
      <c r="DS524" s="20"/>
      <c r="DT524" s="20"/>
      <c r="DU524" s="20"/>
      <c r="DV524" s="20"/>
      <c r="DW524" s="20"/>
      <c r="DX524" s="20"/>
      <c r="DY524" s="20"/>
    </row>
    <row r="525" spans="2:129" x14ac:dyDescent="0.15">
      <c r="B525" s="77" t="s">
        <v>3560</v>
      </c>
      <c r="C525" s="86"/>
      <c r="D525" s="84" t="s">
        <v>38</v>
      </c>
      <c r="E525" s="201" t="s">
        <v>3561</v>
      </c>
      <c r="F525" s="202">
        <f t="shared" si="100"/>
        <v>0.44727436910999996</v>
      </c>
      <c r="G525" s="202">
        <f t="shared" si="101"/>
        <v>0.10993877940999999</v>
      </c>
      <c r="H525" s="202">
        <f t="shared" si="102"/>
        <v>9.8695804400000003E-2</v>
      </c>
      <c r="I525" s="202">
        <f t="shared" si="103"/>
        <v>1.66749853E-2</v>
      </c>
      <c r="J525" s="201">
        <v>0.22196479999999999</v>
      </c>
      <c r="K525" s="201">
        <v>9.1562655000000007E-2</v>
      </c>
      <c r="L525" s="201">
        <v>5.0703609999999998E-3</v>
      </c>
      <c r="M525" s="201">
        <v>9.2580641000000003E-4</v>
      </c>
      <c r="N525" s="201">
        <v>9.6551622000000004E-2</v>
      </c>
      <c r="O525" s="201">
        <v>1.2461351000000001E-2</v>
      </c>
      <c r="P525" s="201">
        <v>2.0627884E-3</v>
      </c>
      <c r="Q525" s="201">
        <v>1.0237725E-2</v>
      </c>
      <c r="R525" s="201">
        <v>0</v>
      </c>
      <c r="S525" s="201">
        <v>0</v>
      </c>
      <c r="T525" s="201">
        <v>0</v>
      </c>
      <c r="U525" s="201">
        <v>6.4372602999999999E-3</v>
      </c>
      <c r="V525" s="255"/>
      <c r="W525" s="246">
        <f t="shared" si="104"/>
        <v>1.6441837037037035</v>
      </c>
      <c r="X525" s="191">
        <v>30.099375999999999</v>
      </c>
      <c r="Y525" s="191">
        <v>24.015602000000001</v>
      </c>
      <c r="Z525" s="191">
        <v>3.6034394000000001</v>
      </c>
      <c r="AA525" s="191">
        <v>2.8574553000000002E-3</v>
      </c>
      <c r="AB525" s="191">
        <v>0.78692764000000004</v>
      </c>
      <c r="AC525" s="191">
        <v>0.26064436000000002</v>
      </c>
      <c r="AD525" s="191">
        <v>1.4299054</v>
      </c>
      <c r="AE525" s="76">
        <v>4.7854487E-6</v>
      </c>
      <c r="AF525" s="76">
        <v>9.2523945000000007E-9</v>
      </c>
      <c r="AG525" s="20">
        <v>0.13277833</v>
      </c>
      <c r="AH525" s="20"/>
      <c r="AI525" s="20"/>
      <c r="AJ525" s="20"/>
      <c r="AK525" s="20"/>
      <c r="AL525" s="20"/>
      <c r="AM525" s="20"/>
      <c r="AN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20"/>
      <c r="CC525" s="20"/>
      <c r="CD525" s="20"/>
      <c r="CE525" s="20"/>
      <c r="CF525" s="20"/>
      <c r="CG525" s="20"/>
      <c r="CH525" s="20"/>
      <c r="CI525" s="20"/>
      <c r="CJ525" s="20"/>
      <c r="CK525" s="20"/>
      <c r="CL525" s="20"/>
      <c r="CM525" s="20"/>
      <c r="CN525" s="20"/>
      <c r="CO525" s="20"/>
      <c r="CP525" s="20"/>
      <c r="CQ525" s="20"/>
      <c r="CR525" s="20"/>
      <c r="CS525" s="20"/>
      <c r="CT525" s="20"/>
      <c r="CU525" s="20"/>
      <c r="CV525" s="20"/>
      <c r="CW525" s="20"/>
      <c r="CX525" s="20"/>
      <c r="CY525" s="20"/>
      <c r="CZ525" s="20"/>
      <c r="DA525" s="20"/>
      <c r="DB525" s="20"/>
      <c r="DC525" s="20"/>
      <c r="DD525" s="20"/>
      <c r="DE525" s="20"/>
      <c r="DF525" s="20"/>
      <c r="DG525" s="20"/>
      <c r="DH525" s="20"/>
      <c r="DI525" s="20"/>
      <c r="DJ525" s="20"/>
      <c r="DK525" s="20"/>
      <c r="DL525" s="20"/>
      <c r="DM525" s="20"/>
      <c r="DN525" s="20"/>
      <c r="DO525" s="20"/>
      <c r="DP525" s="20"/>
      <c r="DQ525" s="20"/>
      <c r="DR525" s="20"/>
      <c r="DS525" s="20"/>
      <c r="DT525" s="20"/>
      <c r="DU525" s="20"/>
      <c r="DV525" s="20"/>
      <c r="DW525" s="20"/>
      <c r="DX525" s="20"/>
      <c r="DY525" s="20"/>
    </row>
    <row r="526" spans="2:129" x14ac:dyDescent="0.15">
      <c r="B526" s="77" t="s">
        <v>3562</v>
      </c>
      <c r="C526" s="86"/>
      <c r="D526" s="84" t="s">
        <v>38</v>
      </c>
      <c r="E526" s="201" t="s">
        <v>3563</v>
      </c>
      <c r="F526" s="202">
        <f t="shared" ref="F526:F560" si="105">G526+H526+I526+J526</f>
        <v>0.32483052858999995</v>
      </c>
      <c r="G526" s="202">
        <f t="shared" ref="G526:G560" si="106">M526+N526+O526</f>
        <v>8.7941442790000005E-2</v>
      </c>
      <c r="H526" s="202">
        <f t="shared" ref="H526:H560" si="107">K526+L526+P526</f>
        <v>7.0085657299999993E-2</v>
      </c>
      <c r="I526" s="202">
        <f t="shared" ref="I526:I560" si="108">Q526+IF(R526="x",0,R526)+IF(S526="x",0,S526)+IF(T526="x",0,T526)+U526</f>
        <v>1.06267585E-2</v>
      </c>
      <c r="J526" s="201">
        <v>0.15617666999999999</v>
      </c>
      <c r="K526" s="201">
        <v>6.5159498999999996E-2</v>
      </c>
      <c r="L526" s="201">
        <v>3.4854324999999999E-3</v>
      </c>
      <c r="M526" s="201">
        <v>5.5275968999999995E-4</v>
      </c>
      <c r="N526" s="201">
        <v>7.9432522000000005E-2</v>
      </c>
      <c r="O526" s="201">
        <v>7.9561610999999994E-3</v>
      </c>
      <c r="P526" s="201">
        <v>1.4407258E-3</v>
      </c>
      <c r="Q526" s="201">
        <v>4.9550343000000002E-3</v>
      </c>
      <c r="R526" s="201">
        <v>0</v>
      </c>
      <c r="S526" s="201">
        <v>0</v>
      </c>
      <c r="T526" s="201">
        <v>0</v>
      </c>
      <c r="U526" s="201">
        <v>5.6717241999999996E-3</v>
      </c>
      <c r="V526" s="255"/>
      <c r="W526" s="246">
        <f t="shared" ref="W526:W560" si="109">J526/0.135</f>
        <v>1.1568642222222221</v>
      </c>
      <c r="X526" s="191">
        <v>19.535077999999999</v>
      </c>
      <c r="Y526" s="191">
        <v>14.893955999999999</v>
      </c>
      <c r="Z526" s="191">
        <v>2.7253447</v>
      </c>
      <c r="AA526" s="191">
        <v>2.3858875999999999E-3</v>
      </c>
      <c r="AB526" s="191">
        <v>0.55432462999999998</v>
      </c>
      <c r="AC526" s="191">
        <v>0.20461048000000001</v>
      </c>
      <c r="AD526" s="191">
        <v>1.1544563000000001</v>
      </c>
      <c r="AE526" s="76">
        <v>3.5755380000000001E-6</v>
      </c>
      <c r="AF526" s="76">
        <v>6.5155084999999999E-9</v>
      </c>
      <c r="AG526" s="20">
        <v>6.7778313000000007E-2</v>
      </c>
      <c r="AH526" s="20"/>
      <c r="AI526" s="20"/>
      <c r="AJ526" s="20"/>
      <c r="AK526" s="20"/>
      <c r="AL526" s="20"/>
      <c r="AM526" s="20"/>
      <c r="AN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row>
    <row r="527" spans="2:129" x14ac:dyDescent="0.15">
      <c r="B527" s="77" t="s">
        <v>3564</v>
      </c>
      <c r="C527" s="86"/>
      <c r="D527" s="84" t="s">
        <v>38</v>
      </c>
      <c r="E527" s="201" t="s">
        <v>3565</v>
      </c>
      <c r="F527" s="202">
        <f t="shared" si="105"/>
        <v>0.24039422688000001</v>
      </c>
      <c r="G527" s="202">
        <f t="shared" si="106"/>
        <v>6.053961888E-2</v>
      </c>
      <c r="H527" s="202">
        <f t="shared" si="107"/>
        <v>5.4821625100000007E-2</v>
      </c>
      <c r="I527" s="202">
        <f t="shared" si="108"/>
        <v>1.0232532900000001E-2</v>
      </c>
      <c r="J527" s="201">
        <v>0.11480045</v>
      </c>
      <c r="K527" s="201">
        <v>5.0757305000000003E-2</v>
      </c>
      <c r="L527" s="201">
        <v>2.8887831999999999E-3</v>
      </c>
      <c r="M527" s="201">
        <v>5.3090768000000005E-4</v>
      </c>
      <c r="N527" s="201">
        <v>5.2508905000000002E-2</v>
      </c>
      <c r="O527" s="201">
        <v>7.4998062000000004E-3</v>
      </c>
      <c r="P527" s="201">
        <v>1.1755368999999999E-3</v>
      </c>
      <c r="Q527" s="201">
        <v>6.4226980000000001E-3</v>
      </c>
      <c r="R527" s="201">
        <v>0</v>
      </c>
      <c r="S527" s="201">
        <v>0</v>
      </c>
      <c r="T527" s="201">
        <v>0</v>
      </c>
      <c r="U527" s="201">
        <v>3.8098349000000001E-3</v>
      </c>
      <c r="V527" s="255"/>
      <c r="W527" s="246">
        <f t="shared" si="109"/>
        <v>0.85037370370370369</v>
      </c>
      <c r="X527" s="191">
        <v>14.240988</v>
      </c>
      <c r="Y527" s="191">
        <v>11.150491000000001</v>
      </c>
      <c r="Z527" s="191">
        <v>1.7135966</v>
      </c>
      <c r="AA527" s="191">
        <v>1.5271753000000001E-3</v>
      </c>
      <c r="AB527" s="191">
        <v>0.49494490000000002</v>
      </c>
      <c r="AC527" s="191">
        <v>0.12791585</v>
      </c>
      <c r="AD527" s="191">
        <v>0.75251268999999998</v>
      </c>
      <c r="AE527" s="76">
        <v>2.5529908E-6</v>
      </c>
      <c r="AF527" s="76">
        <v>4.8813317999999999E-9</v>
      </c>
      <c r="AG527" s="20">
        <v>5.5599083000000001E-2</v>
      </c>
      <c r="AH527" s="20"/>
      <c r="AI527" s="20"/>
      <c r="AJ527" s="20"/>
      <c r="AK527" s="20"/>
      <c r="AL527" s="20"/>
      <c r="AM527" s="20"/>
      <c r="AN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20"/>
      <c r="BW527" s="20"/>
      <c r="BX527" s="20"/>
      <c r="BY527" s="20"/>
      <c r="BZ527" s="20"/>
      <c r="CA527" s="20"/>
      <c r="CB527" s="20"/>
      <c r="CC527" s="20"/>
      <c r="CD527" s="20"/>
      <c r="CE527" s="20"/>
      <c r="CF527" s="20"/>
      <c r="CG527" s="20"/>
      <c r="CH527" s="20"/>
      <c r="CI527" s="20"/>
      <c r="CJ527" s="20"/>
      <c r="CK527" s="20"/>
      <c r="CL527" s="20"/>
      <c r="CM527" s="20"/>
      <c r="CN527" s="20"/>
      <c r="CO527" s="20"/>
      <c r="CP527" s="20"/>
      <c r="CQ527" s="20"/>
      <c r="CR527" s="20"/>
      <c r="CS527" s="20"/>
      <c r="CT527" s="20"/>
      <c r="CU527" s="20"/>
      <c r="CV527" s="20"/>
      <c r="CW527" s="20"/>
      <c r="CX527" s="20"/>
      <c r="CY527" s="20"/>
      <c r="CZ527" s="20"/>
      <c r="DA527" s="20"/>
      <c r="DB527" s="20"/>
      <c r="DC527" s="20"/>
      <c r="DD527" s="20"/>
      <c r="DE527" s="20"/>
      <c r="DF527" s="20"/>
      <c r="DG527" s="20"/>
      <c r="DH527" s="20"/>
      <c r="DI527" s="20"/>
      <c r="DJ527" s="20"/>
      <c r="DK527" s="20"/>
      <c r="DL527" s="20"/>
      <c r="DM527" s="20"/>
      <c r="DN527" s="20"/>
      <c r="DO527" s="20"/>
      <c r="DP527" s="20"/>
      <c r="DQ527" s="20"/>
      <c r="DR527" s="20"/>
      <c r="DS527" s="20"/>
      <c r="DT527" s="20"/>
      <c r="DU527" s="20"/>
      <c r="DV527" s="20"/>
      <c r="DW527" s="20"/>
      <c r="DX527" s="20"/>
      <c r="DY527" s="20"/>
    </row>
    <row r="528" spans="2:129" x14ac:dyDescent="0.15">
      <c r="B528" s="77" t="s">
        <v>3566</v>
      </c>
      <c r="C528" s="86"/>
      <c r="D528" s="84" t="s">
        <v>38</v>
      </c>
      <c r="E528" s="201" t="s">
        <v>3567</v>
      </c>
      <c r="F528" s="202">
        <f t="shared" si="105"/>
        <v>0.88839132990000003</v>
      </c>
      <c r="G528" s="202">
        <f t="shared" si="106"/>
        <v>9.9969637599999994E-2</v>
      </c>
      <c r="H528" s="202">
        <f t="shared" si="107"/>
        <v>0.20955159670000001</v>
      </c>
      <c r="I528" s="202">
        <f t="shared" si="108"/>
        <v>2.5631955600000002E-2</v>
      </c>
      <c r="J528" s="201">
        <v>0.55323814000000004</v>
      </c>
      <c r="K528" s="201">
        <v>0.16546886</v>
      </c>
      <c r="L528" s="201">
        <v>4.1728016999999999E-2</v>
      </c>
      <c r="M528" s="201">
        <v>1.5617695999999999E-3</v>
      </c>
      <c r="N528" s="201">
        <v>8.2216636999999995E-2</v>
      </c>
      <c r="O528" s="201">
        <v>1.6191231E-2</v>
      </c>
      <c r="P528" s="201">
        <v>2.3547197000000001E-3</v>
      </c>
      <c r="Q528" s="201">
        <v>1.7226745000000002E-2</v>
      </c>
      <c r="R528" s="201">
        <v>0</v>
      </c>
      <c r="S528" s="201">
        <v>0</v>
      </c>
      <c r="T528" s="201">
        <v>0</v>
      </c>
      <c r="U528" s="201">
        <v>8.4052106000000008E-3</v>
      </c>
      <c r="V528" s="255"/>
      <c r="W528" s="246">
        <f t="shared" si="109"/>
        <v>4.0980602962962962</v>
      </c>
      <c r="X528" s="191">
        <v>40.191543000000003</v>
      </c>
      <c r="Y528" s="191">
        <v>35.529964</v>
      </c>
      <c r="Z528" s="191">
        <v>2.5998972</v>
      </c>
      <c r="AA528" s="191">
        <v>2.1305114E-3</v>
      </c>
      <c r="AB528" s="191">
        <v>0.78760224999999995</v>
      </c>
      <c r="AC528" s="191">
        <v>0.18595231000000001</v>
      </c>
      <c r="AD528" s="191">
        <v>1.0859969</v>
      </c>
      <c r="AE528" s="76">
        <v>7.8760501000000005E-6</v>
      </c>
      <c r="AF528" s="76">
        <v>2.0463642999999999E-8</v>
      </c>
      <c r="AG528" s="20">
        <v>0.25317559000000001</v>
      </c>
      <c r="AH528" s="20"/>
      <c r="AI528" s="20"/>
      <c r="AJ528" s="20"/>
      <c r="AK528" s="20"/>
      <c r="AL528" s="20"/>
      <c r="AM528" s="20"/>
      <c r="AN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20"/>
      <c r="BQ528" s="20"/>
      <c r="BR528" s="20"/>
      <c r="BS528" s="20"/>
      <c r="BT528" s="20"/>
      <c r="BU528" s="20"/>
      <c r="BV528" s="20"/>
      <c r="BW528" s="20"/>
      <c r="BX528" s="20"/>
      <c r="BY528" s="20"/>
      <c r="BZ528" s="20"/>
      <c r="CA528" s="20"/>
      <c r="CB528" s="20"/>
      <c r="CC528" s="20"/>
      <c r="CD528" s="20"/>
      <c r="CE528" s="20"/>
      <c r="CF528" s="20"/>
      <c r="CG528" s="20"/>
      <c r="CH528" s="20"/>
      <c r="CI528" s="20"/>
      <c r="CJ528" s="20"/>
      <c r="CK528" s="20"/>
      <c r="CL528" s="20"/>
      <c r="CM528" s="20"/>
      <c r="CN528" s="20"/>
      <c r="CO528" s="20"/>
      <c r="CP528" s="20"/>
      <c r="CQ528" s="20"/>
      <c r="CR528" s="20"/>
      <c r="CS528" s="20"/>
      <c r="CT528" s="20"/>
      <c r="CU528" s="20"/>
      <c r="CV528" s="20"/>
      <c r="CW528" s="20"/>
      <c r="CX528" s="20"/>
      <c r="CY528" s="20"/>
      <c r="CZ528" s="20"/>
      <c r="DA528" s="20"/>
      <c r="DB528" s="20"/>
      <c r="DC528" s="20"/>
      <c r="DD528" s="20"/>
      <c r="DE528" s="20"/>
      <c r="DF528" s="20"/>
      <c r="DG528" s="20"/>
      <c r="DH528" s="20"/>
      <c r="DI528" s="20"/>
      <c r="DJ528" s="20"/>
      <c r="DK528" s="20"/>
      <c r="DL528" s="20"/>
      <c r="DM528" s="20"/>
      <c r="DN528" s="20"/>
      <c r="DO528" s="20"/>
      <c r="DP528" s="20"/>
      <c r="DQ528" s="20"/>
      <c r="DR528" s="20"/>
      <c r="DS528" s="20"/>
      <c r="DT528" s="20"/>
      <c r="DU528" s="20"/>
      <c r="DV528" s="20"/>
      <c r="DW528" s="20"/>
      <c r="DX528" s="20"/>
      <c r="DY528" s="20"/>
    </row>
    <row r="529" spans="2:129" x14ac:dyDescent="0.15">
      <c r="B529" s="77" t="s">
        <v>3568</v>
      </c>
      <c r="C529" s="86"/>
      <c r="D529" s="84" t="s">
        <v>38</v>
      </c>
      <c r="E529" s="201" t="s">
        <v>3569</v>
      </c>
      <c r="F529" s="202">
        <f t="shared" si="105"/>
        <v>0.68977410979999998</v>
      </c>
      <c r="G529" s="202">
        <f t="shared" si="106"/>
        <v>0.14511489500000002</v>
      </c>
      <c r="H529" s="202">
        <f t="shared" si="107"/>
        <v>0.1693415929</v>
      </c>
      <c r="I529" s="202">
        <f t="shared" si="108"/>
        <v>1.9726601900000001E-2</v>
      </c>
      <c r="J529" s="201">
        <v>0.35559101999999998</v>
      </c>
      <c r="K529" s="201">
        <v>0.15480235000000001</v>
      </c>
      <c r="L529" s="201">
        <v>1.1688751000000001E-2</v>
      </c>
      <c r="M529" s="201">
        <v>1.4939669999999999E-3</v>
      </c>
      <c r="N529" s="201">
        <v>0.12902103000000001</v>
      </c>
      <c r="O529" s="201">
        <v>1.4599898E-2</v>
      </c>
      <c r="P529" s="201">
        <v>2.8504919E-3</v>
      </c>
      <c r="Q529" s="201">
        <v>1.2063707E-2</v>
      </c>
      <c r="R529" s="201">
        <v>0</v>
      </c>
      <c r="S529" s="201">
        <v>0</v>
      </c>
      <c r="T529" s="201">
        <v>0</v>
      </c>
      <c r="U529" s="201">
        <v>7.6628948999999998E-3</v>
      </c>
      <c r="V529" s="255"/>
      <c r="W529" s="246">
        <f t="shared" si="109"/>
        <v>2.6340075555555553</v>
      </c>
      <c r="X529" s="191">
        <v>47.874504000000002</v>
      </c>
      <c r="Y529" s="191">
        <v>39.599828000000002</v>
      </c>
      <c r="Z529" s="191">
        <v>5.0036905000000003</v>
      </c>
      <c r="AA529" s="191">
        <v>3.7345521E-3</v>
      </c>
      <c r="AB529" s="191">
        <v>1.0080076</v>
      </c>
      <c r="AC529" s="191">
        <v>0.36318854</v>
      </c>
      <c r="AD529" s="191">
        <v>1.8960543999999999</v>
      </c>
      <c r="AE529" s="76">
        <v>7.2002537999999996E-6</v>
      </c>
      <c r="AF529" s="76">
        <v>1.4859414000000001E-8</v>
      </c>
      <c r="AG529" s="20">
        <v>0.23933413000000001</v>
      </c>
      <c r="AH529" s="20"/>
      <c r="AI529" s="20"/>
      <c r="AJ529" s="20"/>
      <c r="AK529" s="20"/>
      <c r="AL529" s="20"/>
      <c r="AM529" s="20"/>
      <c r="AN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20"/>
      <c r="CC529" s="20"/>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c r="DE529" s="20"/>
      <c r="DF529" s="20"/>
      <c r="DG529" s="20"/>
      <c r="DH529" s="20"/>
      <c r="DI529" s="20"/>
      <c r="DJ529" s="20"/>
      <c r="DK529" s="20"/>
      <c r="DL529" s="20"/>
      <c r="DM529" s="20"/>
      <c r="DN529" s="20"/>
      <c r="DO529" s="20"/>
      <c r="DP529" s="20"/>
      <c r="DQ529" s="20"/>
      <c r="DR529" s="20"/>
      <c r="DS529" s="20"/>
      <c r="DT529" s="20"/>
      <c r="DU529" s="20"/>
      <c r="DV529" s="20"/>
      <c r="DW529" s="20"/>
      <c r="DX529" s="20"/>
      <c r="DY529" s="20"/>
    </row>
    <row r="530" spans="2:129" x14ac:dyDescent="0.15">
      <c r="B530" s="77" t="s">
        <v>3570</v>
      </c>
      <c r="C530" s="75"/>
      <c r="D530" s="84" t="s">
        <v>38</v>
      </c>
      <c r="E530" s="201" t="s">
        <v>3571</v>
      </c>
      <c r="F530" s="202">
        <f t="shared" si="105"/>
        <v>1.8606354517999999</v>
      </c>
      <c r="G530" s="202">
        <f t="shared" si="106"/>
        <v>0.63712377440000001</v>
      </c>
      <c r="H530" s="202">
        <f t="shared" si="107"/>
        <v>0.4080549664</v>
      </c>
      <c r="I530" s="202">
        <f t="shared" si="108"/>
        <v>8.2524691000000011E-2</v>
      </c>
      <c r="J530" s="201">
        <v>0.73293202000000002</v>
      </c>
      <c r="K530" s="201">
        <v>0.38443474</v>
      </c>
      <c r="L530" s="201">
        <v>1.5547495999999999E-2</v>
      </c>
      <c r="M530" s="201">
        <v>2.0044543999999998E-3</v>
      </c>
      <c r="N530" s="201">
        <v>0.36719676000000001</v>
      </c>
      <c r="O530" s="201">
        <v>0.26792255999999998</v>
      </c>
      <c r="P530" s="201">
        <v>8.0727304000000003E-3</v>
      </c>
      <c r="Q530" s="201">
        <v>6.4460764000000004E-2</v>
      </c>
      <c r="R530" s="201">
        <v>0</v>
      </c>
      <c r="S530" s="201">
        <v>0</v>
      </c>
      <c r="T530" s="201">
        <v>0</v>
      </c>
      <c r="U530" s="201">
        <v>1.8063927E-2</v>
      </c>
      <c r="V530" s="255"/>
      <c r="W530" s="246">
        <f t="shared" si="109"/>
        <v>5.4291260740740741</v>
      </c>
      <c r="X530" s="191">
        <v>94.865893</v>
      </c>
      <c r="Y530" s="191">
        <v>69.519053</v>
      </c>
      <c r="Z530" s="191">
        <v>15.812238000000001</v>
      </c>
      <c r="AA530" s="191">
        <v>1.1325104000000001E-2</v>
      </c>
      <c r="AB530" s="191">
        <v>2.5758492999999998</v>
      </c>
      <c r="AC530" s="191">
        <v>1.1539317</v>
      </c>
      <c r="AD530" s="191">
        <v>5.7934960999999996</v>
      </c>
      <c r="AE530" s="76">
        <v>1.8736081E-5</v>
      </c>
      <c r="AF530" s="76">
        <v>3.1128637E-8</v>
      </c>
      <c r="AG530" s="20">
        <v>0.29794704999999999</v>
      </c>
      <c r="AH530" s="20"/>
      <c r="AI530" s="20"/>
      <c r="AJ530" s="20"/>
      <c r="AK530" s="20"/>
      <c r="AL530" s="20"/>
      <c r="AM530" s="20"/>
      <c r="AN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20"/>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c r="DE530" s="20"/>
      <c r="DF530" s="20"/>
      <c r="DG530" s="20"/>
      <c r="DH530" s="20"/>
      <c r="DI530" s="20"/>
      <c r="DJ530" s="20"/>
      <c r="DK530" s="20"/>
      <c r="DL530" s="20"/>
      <c r="DM530" s="20"/>
      <c r="DN530" s="20"/>
      <c r="DO530" s="20"/>
      <c r="DP530" s="20"/>
      <c r="DQ530" s="20"/>
      <c r="DR530" s="20"/>
      <c r="DS530" s="20"/>
      <c r="DT530" s="20"/>
      <c r="DU530" s="20"/>
      <c r="DV530" s="20"/>
      <c r="DW530" s="20"/>
      <c r="DX530" s="20"/>
      <c r="DY530" s="20"/>
    </row>
    <row r="531" spans="2:129" x14ac:dyDescent="0.15">
      <c r="B531" s="77" t="s">
        <v>3572</v>
      </c>
      <c r="C531" s="86"/>
      <c r="D531" s="84" t="s">
        <v>38</v>
      </c>
      <c r="E531" s="201" t="s">
        <v>3573</v>
      </c>
      <c r="F531" s="202">
        <f t="shared" si="105"/>
        <v>0.40221241849</v>
      </c>
      <c r="G531" s="202">
        <f t="shared" si="106"/>
        <v>9.0569754289999999E-2</v>
      </c>
      <c r="H531" s="202">
        <f t="shared" si="107"/>
        <v>0.1245832581</v>
      </c>
      <c r="I531" s="202">
        <f t="shared" si="108"/>
        <v>2.2509956099999999E-2</v>
      </c>
      <c r="J531" s="201">
        <v>0.16454945000000001</v>
      </c>
      <c r="K531" s="201">
        <v>0.11801937999999999</v>
      </c>
      <c r="L531" s="201">
        <v>4.7357164999999998E-3</v>
      </c>
      <c r="M531" s="201">
        <v>8.6368429000000001E-4</v>
      </c>
      <c r="N531" s="201">
        <v>6.7961520999999997E-2</v>
      </c>
      <c r="O531" s="201">
        <v>2.1744548999999998E-2</v>
      </c>
      <c r="P531" s="201">
        <v>1.8281616E-3</v>
      </c>
      <c r="Q531" s="201">
        <v>1.6989629999999999E-2</v>
      </c>
      <c r="R531" s="201">
        <v>0</v>
      </c>
      <c r="S531" s="201">
        <v>0</v>
      </c>
      <c r="T531" s="201">
        <v>0</v>
      </c>
      <c r="U531" s="201">
        <v>5.5203261000000003E-3</v>
      </c>
      <c r="V531" s="255"/>
      <c r="W531" s="246">
        <f t="shared" si="109"/>
        <v>1.2188848148148148</v>
      </c>
      <c r="X531" s="191">
        <v>25.633478</v>
      </c>
      <c r="Y531" s="191">
        <v>21.584063</v>
      </c>
      <c r="Z531" s="191">
        <v>2.291563</v>
      </c>
      <c r="AA531" s="191">
        <v>1.965086E-3</v>
      </c>
      <c r="AB531" s="191">
        <v>0.60904700000000001</v>
      </c>
      <c r="AC531" s="191">
        <v>0.16678506000000001</v>
      </c>
      <c r="AD531" s="191">
        <v>0.98005533</v>
      </c>
      <c r="AE531" s="76">
        <v>4.4145869000000004E-6</v>
      </c>
      <c r="AF531" s="76">
        <v>8.3951120999999994E-9</v>
      </c>
      <c r="AG531" s="20">
        <v>0.13995935000000001</v>
      </c>
      <c r="AH531" s="20"/>
      <c r="AI531" s="20"/>
      <c r="AJ531" s="20"/>
      <c r="AK531" s="20"/>
      <c r="AL531" s="20"/>
      <c r="AM531" s="20"/>
      <c r="AN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c r="DE531" s="20"/>
      <c r="DF531" s="20"/>
      <c r="DG531" s="20"/>
      <c r="DH531" s="20"/>
      <c r="DI531" s="20"/>
      <c r="DJ531" s="20"/>
      <c r="DK531" s="20"/>
      <c r="DL531" s="20"/>
      <c r="DM531" s="20"/>
      <c r="DN531" s="20"/>
      <c r="DO531" s="20"/>
      <c r="DP531" s="20"/>
      <c r="DQ531" s="20"/>
      <c r="DR531" s="20"/>
      <c r="DS531" s="20"/>
      <c r="DT531" s="20"/>
      <c r="DU531" s="20"/>
      <c r="DV531" s="20"/>
      <c r="DW531" s="20"/>
      <c r="DX531" s="20"/>
      <c r="DY531" s="20"/>
    </row>
    <row r="532" spans="2:129" x14ac:dyDescent="0.15">
      <c r="B532" s="77" t="s">
        <v>3574</v>
      </c>
      <c r="C532" s="86"/>
      <c r="D532" s="84" t="s">
        <v>38</v>
      </c>
      <c r="E532" s="201" t="s">
        <v>3575</v>
      </c>
      <c r="F532" s="202">
        <f t="shared" si="105"/>
        <v>1.1123243508</v>
      </c>
      <c r="G532" s="202">
        <f t="shared" si="106"/>
        <v>0.42667671730000001</v>
      </c>
      <c r="H532" s="202">
        <f t="shared" si="107"/>
        <v>0.27240690749999996</v>
      </c>
      <c r="I532" s="202">
        <f t="shared" si="108"/>
        <v>5.5903545999999998E-2</v>
      </c>
      <c r="J532" s="201">
        <v>0.35733717999999998</v>
      </c>
      <c r="K532" s="201">
        <v>0.24442795</v>
      </c>
      <c r="L532" s="201">
        <v>2.4635971E-2</v>
      </c>
      <c r="M532" s="201">
        <v>2.2143372999999999E-3</v>
      </c>
      <c r="N532" s="201">
        <v>0.10348789</v>
      </c>
      <c r="O532" s="201">
        <v>0.32097449</v>
      </c>
      <c r="P532" s="201">
        <v>3.3429864999999998E-3</v>
      </c>
      <c r="Q532" s="201">
        <v>3.4079988999999998E-2</v>
      </c>
      <c r="R532" s="201">
        <v>0</v>
      </c>
      <c r="S532" s="201">
        <v>0</v>
      </c>
      <c r="T532" s="201">
        <v>0</v>
      </c>
      <c r="U532" s="201">
        <v>2.1823557E-2</v>
      </c>
      <c r="V532" s="255"/>
      <c r="W532" s="246">
        <f t="shared" si="109"/>
        <v>2.6469420740740737</v>
      </c>
      <c r="X532" s="191">
        <v>36.538077999999999</v>
      </c>
      <c r="Y532" s="191">
        <v>32.449404999999999</v>
      </c>
      <c r="Z532" s="191">
        <v>1.7990463999999999</v>
      </c>
      <c r="AA532" s="191">
        <v>1.3147752E-2</v>
      </c>
      <c r="AB532" s="191">
        <v>1.2640821</v>
      </c>
      <c r="AC532" s="191">
        <v>0.12285617</v>
      </c>
      <c r="AD532" s="191">
        <v>0.88954073</v>
      </c>
      <c r="AE532" s="76">
        <v>9.0410050000000007E-6</v>
      </c>
      <c r="AF532" s="76">
        <v>2.1228664E-8</v>
      </c>
      <c r="AG532" s="20">
        <v>0.24242797999999999</v>
      </c>
      <c r="AH532" s="20"/>
      <c r="AI532" s="20"/>
      <c r="AJ532" s="20"/>
      <c r="AK532" s="20"/>
      <c r="AL532" s="20"/>
      <c r="AM532" s="20"/>
      <c r="AN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20"/>
      <c r="CC532" s="20"/>
      <c r="CD532" s="20"/>
      <c r="CE532" s="20"/>
      <c r="CF532" s="20"/>
      <c r="CG532" s="20"/>
      <c r="CH532" s="20"/>
      <c r="CI532" s="20"/>
      <c r="CJ532" s="20"/>
      <c r="CK532" s="20"/>
      <c r="CL532" s="20"/>
      <c r="CM532" s="20"/>
      <c r="CN532" s="20"/>
      <c r="CO532" s="20"/>
      <c r="CP532" s="20"/>
      <c r="CQ532" s="20"/>
      <c r="CR532" s="20"/>
      <c r="CS532" s="20"/>
      <c r="CT532" s="20"/>
      <c r="CU532" s="20"/>
      <c r="CV532" s="20"/>
      <c r="CW532" s="20"/>
      <c r="CX532" s="20"/>
      <c r="CY532" s="20"/>
      <c r="CZ532" s="20"/>
      <c r="DA532" s="20"/>
      <c r="DB532" s="20"/>
      <c r="DC532" s="20"/>
      <c r="DD532" s="20"/>
      <c r="DE532" s="20"/>
      <c r="DF532" s="20"/>
      <c r="DG532" s="20"/>
      <c r="DH532" s="20"/>
      <c r="DI532" s="20"/>
      <c r="DJ532" s="20"/>
      <c r="DK532" s="20"/>
      <c r="DL532" s="20"/>
      <c r="DM532" s="20"/>
      <c r="DN532" s="20"/>
      <c r="DO532" s="20"/>
      <c r="DP532" s="20"/>
      <c r="DQ532" s="20"/>
      <c r="DR532" s="20"/>
      <c r="DS532" s="20"/>
      <c r="DT532" s="20"/>
      <c r="DU532" s="20"/>
      <c r="DV532" s="20"/>
      <c r="DW532" s="20"/>
      <c r="DX532" s="20"/>
      <c r="DY532" s="20"/>
    </row>
    <row r="533" spans="2:129" x14ac:dyDescent="0.15">
      <c r="B533" s="77" t="s">
        <v>3576</v>
      </c>
      <c r="C533" s="86"/>
      <c r="D533" s="84" t="s">
        <v>38</v>
      </c>
      <c r="E533" s="201" t="s">
        <v>3577</v>
      </c>
      <c r="F533" s="202">
        <f t="shared" si="105"/>
        <v>0.9355993346</v>
      </c>
      <c r="G533" s="202">
        <f t="shared" si="106"/>
        <v>0.3446220753</v>
      </c>
      <c r="H533" s="202">
        <f t="shared" si="107"/>
        <v>0.2362613003</v>
      </c>
      <c r="I533" s="202">
        <f t="shared" si="108"/>
        <v>4.5262759E-2</v>
      </c>
      <c r="J533" s="201">
        <v>0.30945319999999998</v>
      </c>
      <c r="K533" s="201">
        <v>0.21310624</v>
      </c>
      <c r="L533" s="201">
        <v>2.0031384999999999E-2</v>
      </c>
      <c r="M533" s="201">
        <v>1.9634453E-3</v>
      </c>
      <c r="N533" s="201">
        <v>0.10118218</v>
      </c>
      <c r="O533" s="201">
        <v>0.24147645000000001</v>
      </c>
      <c r="P533" s="201">
        <v>3.1236752999999999E-3</v>
      </c>
      <c r="Q533" s="201">
        <v>2.7426534999999998E-2</v>
      </c>
      <c r="R533" s="201">
        <v>0</v>
      </c>
      <c r="S533" s="201">
        <v>0</v>
      </c>
      <c r="T533" s="201">
        <v>0</v>
      </c>
      <c r="U533" s="201">
        <v>1.7836224000000001E-2</v>
      </c>
      <c r="V533" s="255"/>
      <c r="W533" s="246">
        <f t="shared" si="109"/>
        <v>2.2922459259259256</v>
      </c>
      <c r="X533" s="191">
        <v>35.375779999999999</v>
      </c>
      <c r="Y533" s="191">
        <v>30.977533999999999</v>
      </c>
      <c r="Z533" s="191">
        <v>2.0727440000000001</v>
      </c>
      <c r="AA533" s="191">
        <v>1.0473711E-2</v>
      </c>
      <c r="AB533" s="191">
        <v>1.1789612</v>
      </c>
      <c r="AC533" s="191">
        <v>0.14625535000000001</v>
      </c>
      <c r="AD533" s="191">
        <v>0.98981184</v>
      </c>
      <c r="AE533" s="76">
        <v>7.8969921000000005E-6</v>
      </c>
      <c r="AF533" s="76">
        <v>1.7975709000000001E-8</v>
      </c>
      <c r="AG533" s="20">
        <v>0.21789686999999999</v>
      </c>
      <c r="AH533" s="20"/>
      <c r="AI533" s="20"/>
      <c r="AJ533" s="20"/>
      <c r="AK533" s="20"/>
      <c r="AL533" s="20"/>
      <c r="AM533" s="20"/>
      <c r="AN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20"/>
      <c r="CC533" s="20"/>
      <c r="CD533" s="20"/>
      <c r="CE533" s="20"/>
      <c r="CF533" s="20"/>
      <c r="CG533" s="20"/>
      <c r="CH533" s="20"/>
      <c r="CI533" s="20"/>
      <c r="CJ533" s="20"/>
      <c r="CK533" s="20"/>
      <c r="CL533" s="20"/>
      <c r="CM533" s="20"/>
      <c r="CN533" s="20"/>
      <c r="CO533" s="20"/>
      <c r="CP533" s="20"/>
      <c r="CQ533" s="20"/>
      <c r="CR533" s="20"/>
      <c r="CS533" s="20"/>
      <c r="CT533" s="20"/>
      <c r="CU533" s="20"/>
      <c r="CV533" s="20"/>
      <c r="CW533" s="20"/>
      <c r="CX533" s="20"/>
      <c r="CY533" s="20"/>
      <c r="CZ533" s="20"/>
      <c r="DA533" s="20"/>
      <c r="DB533" s="20"/>
      <c r="DC533" s="20"/>
      <c r="DD533" s="20"/>
      <c r="DE533" s="20"/>
      <c r="DF533" s="20"/>
      <c r="DG533" s="20"/>
      <c r="DH533" s="20"/>
      <c r="DI533" s="20"/>
      <c r="DJ533" s="20"/>
      <c r="DK533" s="20"/>
      <c r="DL533" s="20"/>
      <c r="DM533" s="20"/>
      <c r="DN533" s="20"/>
      <c r="DO533" s="20"/>
      <c r="DP533" s="20"/>
      <c r="DQ533" s="20"/>
      <c r="DR533" s="20"/>
      <c r="DS533" s="20"/>
      <c r="DT533" s="20"/>
      <c r="DU533" s="20"/>
      <c r="DV533" s="20"/>
      <c r="DW533" s="20"/>
      <c r="DX533" s="20"/>
      <c r="DY533" s="20"/>
    </row>
    <row r="534" spans="2:129" x14ac:dyDescent="0.15">
      <c r="B534" s="77" t="s">
        <v>3578</v>
      </c>
      <c r="C534" s="86"/>
      <c r="D534" s="84" t="s">
        <v>38</v>
      </c>
      <c r="E534" s="201" t="s">
        <v>3579</v>
      </c>
      <c r="F534" s="202">
        <f t="shared" si="105"/>
        <v>0.19256126405000001</v>
      </c>
      <c r="G534" s="202">
        <f t="shared" si="106"/>
        <v>2.632778605E-2</v>
      </c>
      <c r="H534" s="202">
        <f t="shared" si="107"/>
        <v>5.1598305400000002E-2</v>
      </c>
      <c r="I534" s="202">
        <f t="shared" si="108"/>
        <v>9.0978826000000009E-3</v>
      </c>
      <c r="J534" s="201">
        <v>0.10553729000000001</v>
      </c>
      <c r="K534" s="201">
        <v>4.7840046999999997E-2</v>
      </c>
      <c r="L534" s="201">
        <v>2.6955799999999999E-3</v>
      </c>
      <c r="M534" s="201">
        <v>6.2797804999999997E-4</v>
      </c>
      <c r="N534" s="201">
        <v>1.9723285E-2</v>
      </c>
      <c r="O534" s="201">
        <v>5.9765230000000001E-3</v>
      </c>
      <c r="P534" s="201">
        <v>1.0626784E-3</v>
      </c>
      <c r="Q534" s="201">
        <v>5.2993841000000003E-3</v>
      </c>
      <c r="R534" s="201">
        <v>0</v>
      </c>
      <c r="S534" s="201">
        <v>0</v>
      </c>
      <c r="T534" s="201">
        <v>0</v>
      </c>
      <c r="U534" s="201">
        <v>3.7984985000000001E-3</v>
      </c>
      <c r="V534" s="255"/>
      <c r="W534" s="246">
        <f t="shared" si="109"/>
        <v>0.78175770370370368</v>
      </c>
      <c r="X534" s="191">
        <v>9.2898437999999999</v>
      </c>
      <c r="Y534" s="191">
        <v>7.9825891000000002</v>
      </c>
      <c r="Z534" s="191">
        <v>0.41491703000000002</v>
      </c>
      <c r="AA534" s="191">
        <v>4.7027077999999998E-4</v>
      </c>
      <c r="AB534" s="191">
        <v>0.66117172999999996</v>
      </c>
      <c r="AC534" s="191">
        <v>2.8782677999999999E-2</v>
      </c>
      <c r="AD534" s="191">
        <v>0.20191291</v>
      </c>
      <c r="AE534" s="76">
        <v>1.8019342E-6</v>
      </c>
      <c r="AF534" s="76">
        <v>4.4170249999999996E-9</v>
      </c>
      <c r="AG534" s="20">
        <v>4.2558878000000001E-2</v>
      </c>
      <c r="AH534" s="20"/>
      <c r="AI534" s="20"/>
      <c r="AJ534" s="20"/>
      <c r="AK534" s="20"/>
      <c r="AL534" s="20"/>
      <c r="AM534" s="20"/>
      <c r="AN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row>
    <row r="535" spans="2:129" x14ac:dyDescent="0.15">
      <c r="B535" s="77" t="s">
        <v>3580</v>
      </c>
      <c r="C535" s="86"/>
      <c r="D535" s="84" t="s">
        <v>38</v>
      </c>
      <c r="E535" s="201" t="s">
        <v>3581</v>
      </c>
      <c r="F535" s="202">
        <f t="shared" si="105"/>
        <v>0.32523010477000003</v>
      </c>
      <c r="G535" s="202">
        <f t="shared" si="106"/>
        <v>6.9790051370000009E-2</v>
      </c>
      <c r="H535" s="202">
        <f t="shared" si="107"/>
        <v>7.1590038800000005E-2</v>
      </c>
      <c r="I535" s="202">
        <f t="shared" si="108"/>
        <v>1.65457546E-2</v>
      </c>
      <c r="J535" s="201">
        <v>0.16730426000000001</v>
      </c>
      <c r="K535" s="201">
        <v>6.6422300000000004E-2</v>
      </c>
      <c r="L535" s="201">
        <v>3.6700055999999998E-3</v>
      </c>
      <c r="M535" s="201">
        <v>8.6474736999999995E-4</v>
      </c>
      <c r="N535" s="201">
        <v>5.8745993000000003E-2</v>
      </c>
      <c r="O535" s="201">
        <v>1.0179311E-2</v>
      </c>
      <c r="P535" s="201">
        <v>1.4977332000000001E-3</v>
      </c>
      <c r="Q535" s="201">
        <v>9.7392677999999996E-3</v>
      </c>
      <c r="R535" s="201">
        <v>0</v>
      </c>
      <c r="S535" s="201">
        <v>0</v>
      </c>
      <c r="T535" s="201">
        <v>0</v>
      </c>
      <c r="U535" s="201">
        <v>6.8064867999999999E-3</v>
      </c>
      <c r="V535" s="255"/>
      <c r="W535" s="246">
        <f t="shared" si="109"/>
        <v>1.2392908148148147</v>
      </c>
      <c r="X535" s="191">
        <v>21.767603000000001</v>
      </c>
      <c r="Y535" s="191">
        <v>18.194421999999999</v>
      </c>
      <c r="Z535" s="191">
        <v>1.9919792999999999</v>
      </c>
      <c r="AA535" s="191">
        <v>1.6686521999999999E-3</v>
      </c>
      <c r="AB535" s="191">
        <v>0.59144324000000004</v>
      </c>
      <c r="AC535" s="191">
        <v>0.14482659000000001</v>
      </c>
      <c r="AD535" s="191">
        <v>0.84326296999999995</v>
      </c>
      <c r="AE535" s="76">
        <v>3.3219842E-6</v>
      </c>
      <c r="AF535" s="76">
        <v>6.6792429000000003E-9</v>
      </c>
      <c r="AG535" s="20">
        <v>0.10783228</v>
      </c>
      <c r="AH535" s="20"/>
      <c r="AI535" s="20"/>
      <c r="AJ535" s="20"/>
      <c r="AK535" s="20"/>
      <c r="AL535" s="20"/>
      <c r="AM535" s="20"/>
      <c r="AN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20"/>
      <c r="BW535" s="20"/>
      <c r="BX535" s="20"/>
      <c r="BY535" s="20"/>
      <c r="BZ535" s="20"/>
      <c r="CA535" s="20"/>
      <c r="CB535" s="20"/>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c r="DE535" s="20"/>
      <c r="DF535" s="20"/>
      <c r="DG535" s="20"/>
      <c r="DH535" s="20"/>
      <c r="DI535" s="20"/>
      <c r="DJ535" s="20"/>
      <c r="DK535" s="20"/>
      <c r="DL535" s="20"/>
      <c r="DM535" s="20"/>
      <c r="DN535" s="20"/>
      <c r="DO535" s="20"/>
      <c r="DP535" s="20"/>
      <c r="DQ535" s="20"/>
      <c r="DR535" s="20"/>
      <c r="DS535" s="20"/>
      <c r="DT535" s="20"/>
      <c r="DU535" s="20"/>
      <c r="DV535" s="20"/>
      <c r="DW535" s="20"/>
      <c r="DX535" s="20"/>
      <c r="DY535" s="20"/>
    </row>
    <row r="536" spans="2:129" x14ac:dyDescent="0.15">
      <c r="B536" s="77" t="s">
        <v>3582</v>
      </c>
      <c r="C536" s="86"/>
      <c r="D536" s="84" t="s">
        <v>38</v>
      </c>
      <c r="E536" s="201" t="s">
        <v>3583</v>
      </c>
      <c r="F536" s="202">
        <f t="shared" si="105"/>
        <v>0.25364836814999997</v>
      </c>
      <c r="G536" s="202">
        <f t="shared" si="106"/>
        <v>3.7232163449999994E-2</v>
      </c>
      <c r="H536" s="202">
        <f t="shared" si="107"/>
        <v>6.6947832200000001E-2</v>
      </c>
      <c r="I536" s="202">
        <f t="shared" si="108"/>
        <v>1.5095892499999999E-2</v>
      </c>
      <c r="J536" s="201">
        <v>0.13437247999999999</v>
      </c>
      <c r="K536" s="201">
        <v>6.1899705999999999E-2</v>
      </c>
      <c r="L536" s="201">
        <v>3.6319078E-3</v>
      </c>
      <c r="M536" s="201">
        <v>8.6546864999999999E-4</v>
      </c>
      <c r="N536" s="201">
        <v>2.7252052999999998E-2</v>
      </c>
      <c r="O536" s="201">
        <v>9.1146418E-3</v>
      </c>
      <c r="P536" s="201">
        <v>1.4162184E-3</v>
      </c>
      <c r="Q536" s="201">
        <v>9.0111284999999999E-3</v>
      </c>
      <c r="R536" s="201">
        <v>0</v>
      </c>
      <c r="S536" s="201">
        <v>0</v>
      </c>
      <c r="T536" s="201">
        <v>0</v>
      </c>
      <c r="U536" s="201">
        <v>6.0847640000000003E-3</v>
      </c>
      <c r="V536" s="255"/>
      <c r="W536" s="246">
        <f t="shared" si="109"/>
        <v>0.99535170370370352</v>
      </c>
      <c r="X536" s="191">
        <v>12.92367</v>
      </c>
      <c r="Y536" s="191">
        <v>11.195527999999999</v>
      </c>
      <c r="Z536" s="191">
        <v>0.57838805999999998</v>
      </c>
      <c r="AA536" s="191">
        <v>6.4355688000000005E-4</v>
      </c>
      <c r="AB536" s="191">
        <v>0.81998199000000005</v>
      </c>
      <c r="AC536" s="191">
        <v>3.9591833999999999E-2</v>
      </c>
      <c r="AD536" s="191">
        <v>0.28953677</v>
      </c>
      <c r="AE536" s="76">
        <v>2.3544834E-6</v>
      </c>
      <c r="AF536" s="76">
        <v>5.6804695000000002E-9</v>
      </c>
      <c r="AG536" s="20">
        <v>6.4563918999999997E-2</v>
      </c>
      <c r="AH536" s="20"/>
      <c r="AI536" s="20"/>
      <c r="AJ536" s="20"/>
      <c r="AK536" s="20"/>
      <c r="AL536" s="20"/>
      <c r="AM536" s="20"/>
      <c r="AN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c r="DE536" s="20"/>
      <c r="DF536" s="20"/>
      <c r="DG536" s="20"/>
      <c r="DH536" s="20"/>
      <c r="DI536" s="20"/>
      <c r="DJ536" s="20"/>
      <c r="DK536" s="20"/>
      <c r="DL536" s="20"/>
      <c r="DM536" s="20"/>
      <c r="DN536" s="20"/>
      <c r="DO536" s="20"/>
      <c r="DP536" s="20"/>
      <c r="DQ536" s="20"/>
      <c r="DR536" s="20"/>
      <c r="DS536" s="20"/>
      <c r="DT536" s="20"/>
      <c r="DU536" s="20"/>
      <c r="DV536" s="20"/>
      <c r="DW536" s="20"/>
      <c r="DX536" s="20"/>
      <c r="DY536" s="20"/>
    </row>
    <row r="537" spans="2:129" x14ac:dyDescent="0.15">
      <c r="B537" s="77" t="s">
        <v>3584</v>
      </c>
      <c r="C537" s="86"/>
      <c r="D537" s="84" t="s">
        <v>38</v>
      </c>
      <c r="E537" s="201" t="s">
        <v>3585</v>
      </c>
      <c r="F537" s="202">
        <f t="shared" si="105"/>
        <v>0.19356690833000001</v>
      </c>
      <c r="G537" s="202">
        <f t="shared" si="106"/>
        <v>4.8202701270000009E-2</v>
      </c>
      <c r="H537" s="202">
        <f t="shared" si="107"/>
        <v>4.2848757760000002E-2</v>
      </c>
      <c r="I537" s="202">
        <f t="shared" si="108"/>
        <v>1.0169341300000001E-2</v>
      </c>
      <c r="J537" s="201">
        <v>9.2346107999999996E-2</v>
      </c>
      <c r="K537" s="201">
        <v>3.9630814E-2</v>
      </c>
      <c r="L537" s="201">
        <v>2.2767598E-3</v>
      </c>
      <c r="M537" s="201">
        <v>4.3527547000000002E-4</v>
      </c>
      <c r="N537" s="201">
        <v>4.1519352000000002E-2</v>
      </c>
      <c r="O537" s="201">
        <v>6.2480738000000001E-3</v>
      </c>
      <c r="P537" s="201">
        <v>9.4118396000000002E-4</v>
      </c>
      <c r="Q537" s="201">
        <v>5.6744441000000003E-3</v>
      </c>
      <c r="R537" s="201">
        <v>0</v>
      </c>
      <c r="S537" s="201">
        <v>0</v>
      </c>
      <c r="T537" s="201">
        <v>0</v>
      </c>
      <c r="U537" s="201">
        <v>4.4948972000000004E-3</v>
      </c>
      <c r="V537" s="255"/>
      <c r="W537" s="246">
        <f t="shared" si="109"/>
        <v>0.68404524444444437</v>
      </c>
      <c r="X537" s="191">
        <v>11.596666000000001</v>
      </c>
      <c r="Y537" s="191">
        <v>9.1493999000000006</v>
      </c>
      <c r="Z537" s="191">
        <v>1.3701383</v>
      </c>
      <c r="AA537" s="191">
        <v>1.1913185E-3</v>
      </c>
      <c r="AB537" s="191">
        <v>0.37944066999999998</v>
      </c>
      <c r="AC537" s="191">
        <v>0.10155643</v>
      </c>
      <c r="AD537" s="191">
        <v>0.59493982999999995</v>
      </c>
      <c r="AE537" s="76">
        <v>2.0424951999999999E-6</v>
      </c>
      <c r="AF537" s="76">
        <v>3.8888535999999998E-9</v>
      </c>
      <c r="AG537" s="20">
        <v>4.6537276000000002E-2</v>
      </c>
      <c r="AH537" s="20"/>
      <c r="AI537" s="20"/>
      <c r="AJ537" s="20"/>
      <c r="AK537" s="20"/>
      <c r="AL537" s="20"/>
      <c r="AM537" s="20"/>
      <c r="AN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20"/>
      <c r="BW537" s="20"/>
      <c r="BX537" s="20"/>
      <c r="BY537" s="20"/>
      <c r="BZ537" s="20"/>
      <c r="CA537" s="20"/>
      <c r="CB537" s="20"/>
      <c r="CC537" s="20"/>
      <c r="CD537" s="20"/>
      <c r="CE537" s="20"/>
      <c r="CF537" s="20"/>
      <c r="CG537" s="20"/>
      <c r="CH537" s="20"/>
      <c r="CI537" s="20"/>
      <c r="CJ537" s="20"/>
      <c r="CK537" s="20"/>
      <c r="CL537" s="20"/>
      <c r="CM537" s="20"/>
      <c r="CN537" s="20"/>
      <c r="CO537" s="20"/>
      <c r="CP537" s="20"/>
      <c r="CQ537" s="20"/>
      <c r="CR537" s="20"/>
      <c r="CS537" s="20"/>
      <c r="CT537" s="20"/>
      <c r="CU537" s="20"/>
      <c r="CV537" s="20"/>
      <c r="CW537" s="20"/>
      <c r="CX537" s="20"/>
      <c r="CY537" s="20"/>
      <c r="CZ537" s="20"/>
      <c r="DA537" s="20"/>
      <c r="DB537" s="20"/>
      <c r="DC537" s="20"/>
      <c r="DD537" s="20"/>
      <c r="DE537" s="20"/>
      <c r="DF537" s="20"/>
      <c r="DG537" s="20"/>
      <c r="DH537" s="20"/>
      <c r="DI537" s="20"/>
      <c r="DJ537" s="20"/>
      <c r="DK537" s="20"/>
      <c r="DL537" s="20"/>
      <c r="DM537" s="20"/>
      <c r="DN537" s="20"/>
      <c r="DO537" s="20"/>
      <c r="DP537" s="20"/>
      <c r="DQ537" s="20"/>
      <c r="DR537" s="20"/>
      <c r="DS537" s="20"/>
      <c r="DT537" s="20"/>
      <c r="DU537" s="20"/>
      <c r="DV537" s="20"/>
      <c r="DW537" s="20"/>
      <c r="DX537" s="20"/>
      <c r="DY537" s="20"/>
    </row>
    <row r="538" spans="2:129" x14ac:dyDescent="0.15">
      <c r="B538" s="77" t="s">
        <v>3586</v>
      </c>
      <c r="C538" s="86"/>
      <c r="D538" s="84" t="s">
        <v>38</v>
      </c>
      <c r="E538" s="201" t="s">
        <v>3587</v>
      </c>
      <c r="F538" s="202">
        <f t="shared" si="105"/>
        <v>0.13417826547</v>
      </c>
      <c r="G538" s="202">
        <f t="shared" si="106"/>
        <v>1.7781146339999998E-2</v>
      </c>
      <c r="H538" s="202">
        <f t="shared" si="107"/>
        <v>4.2577787829999998E-2</v>
      </c>
      <c r="I538" s="202">
        <f t="shared" si="108"/>
        <v>8.7742972999999991E-3</v>
      </c>
      <c r="J538" s="201">
        <v>6.5045034000000002E-2</v>
      </c>
      <c r="K538" s="201">
        <v>3.9799658000000002E-2</v>
      </c>
      <c r="L538" s="201">
        <v>1.9185775E-3</v>
      </c>
      <c r="M538" s="201">
        <v>3.9198564000000001E-4</v>
      </c>
      <c r="N538" s="201">
        <v>1.2864729E-2</v>
      </c>
      <c r="O538" s="201">
        <v>4.5244316999999996E-3</v>
      </c>
      <c r="P538" s="201">
        <v>8.5955232999999995E-4</v>
      </c>
      <c r="Q538" s="201">
        <v>6.1591831999999996E-3</v>
      </c>
      <c r="R538" s="201">
        <v>0</v>
      </c>
      <c r="S538" s="201">
        <v>0</v>
      </c>
      <c r="T538" s="201">
        <v>0</v>
      </c>
      <c r="U538" s="201">
        <v>2.6151141E-3</v>
      </c>
      <c r="V538" s="255"/>
      <c r="W538" s="246">
        <f t="shared" si="109"/>
        <v>0.48181506666666662</v>
      </c>
      <c r="X538" s="191">
        <v>11.234056000000001</v>
      </c>
      <c r="Y538" s="191">
        <v>8.0439451000000002</v>
      </c>
      <c r="Z538" s="191">
        <v>2.1225860000000001</v>
      </c>
      <c r="AA538" s="191">
        <v>5.6650069999999997E-4</v>
      </c>
      <c r="AB538" s="191">
        <v>0.49802734999999998</v>
      </c>
      <c r="AC538" s="191">
        <v>0.13833024999999999</v>
      </c>
      <c r="AD538" s="191">
        <v>0.43060126999999998</v>
      </c>
      <c r="AE538" s="76">
        <v>1.3621854E-6</v>
      </c>
      <c r="AF538" s="76">
        <v>3.1091937E-9</v>
      </c>
      <c r="AG538" s="20">
        <v>4.9125054000000001E-2</v>
      </c>
      <c r="AH538" s="20"/>
      <c r="AI538" s="20"/>
      <c r="AJ538" s="20"/>
      <c r="AK538" s="20"/>
      <c r="AL538" s="20"/>
      <c r="AM538" s="20"/>
      <c r="AN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c r="DE538" s="20"/>
      <c r="DF538" s="20"/>
      <c r="DG538" s="20"/>
      <c r="DH538" s="20"/>
      <c r="DI538" s="20"/>
      <c r="DJ538" s="20"/>
      <c r="DK538" s="20"/>
      <c r="DL538" s="20"/>
      <c r="DM538" s="20"/>
      <c r="DN538" s="20"/>
      <c r="DO538" s="20"/>
      <c r="DP538" s="20"/>
      <c r="DQ538" s="20"/>
      <c r="DR538" s="20"/>
      <c r="DS538" s="20"/>
      <c r="DT538" s="20"/>
      <c r="DU538" s="20"/>
      <c r="DV538" s="20"/>
      <c r="DW538" s="20"/>
      <c r="DX538" s="20"/>
      <c r="DY538" s="20"/>
    </row>
    <row r="539" spans="2:129" x14ac:dyDescent="0.15">
      <c r="B539" s="77" t="s">
        <v>3588</v>
      </c>
      <c r="C539" s="86"/>
      <c r="D539" s="84" t="s">
        <v>38</v>
      </c>
      <c r="E539" s="201" t="s">
        <v>3589</v>
      </c>
      <c r="F539" s="202">
        <f t="shared" si="105"/>
        <v>0.26435417712000003</v>
      </c>
      <c r="G539" s="202">
        <f t="shared" si="106"/>
        <v>5.0722811120000003E-2</v>
      </c>
      <c r="H539" s="202">
        <f t="shared" si="107"/>
        <v>7.3410542000000009E-2</v>
      </c>
      <c r="I539" s="202">
        <f t="shared" si="108"/>
        <v>3.2026154000000001E-2</v>
      </c>
      <c r="J539" s="201">
        <v>0.10819467000000001</v>
      </c>
      <c r="K539" s="201">
        <v>6.9521283000000003E-2</v>
      </c>
      <c r="L539" s="201">
        <v>2.7702120999999998E-3</v>
      </c>
      <c r="M539" s="201">
        <v>6.6238842000000003E-4</v>
      </c>
      <c r="N539" s="201">
        <v>4.4484054000000002E-2</v>
      </c>
      <c r="O539" s="201">
        <v>5.5763686999999998E-3</v>
      </c>
      <c r="P539" s="201">
        <v>1.1190468999999999E-3</v>
      </c>
      <c r="Q539" s="201">
        <v>4.7317510000000002E-3</v>
      </c>
      <c r="R539" s="201">
        <v>0</v>
      </c>
      <c r="S539" s="201">
        <v>0</v>
      </c>
      <c r="T539" s="201">
        <v>0</v>
      </c>
      <c r="U539" s="201">
        <v>2.7294402999999998E-2</v>
      </c>
      <c r="V539" s="255"/>
      <c r="W539" s="246">
        <f t="shared" si="109"/>
        <v>0.80144199999999999</v>
      </c>
      <c r="X539" s="191">
        <v>19.190358</v>
      </c>
      <c r="Y539" s="191">
        <v>11.103604000000001</v>
      </c>
      <c r="Z539" s="191">
        <v>1.0140918000000001</v>
      </c>
      <c r="AA539" s="191">
        <v>1.581084E-3</v>
      </c>
      <c r="AB539" s="191">
        <v>6.5294280000000002</v>
      </c>
      <c r="AC539" s="191">
        <v>8.0384746000000007E-2</v>
      </c>
      <c r="AD539" s="191">
        <v>0.46126810000000001</v>
      </c>
      <c r="AE539" s="76">
        <v>2.6624508000000002E-6</v>
      </c>
      <c r="AF539" s="76">
        <v>6.8294908999999996E-9</v>
      </c>
      <c r="AG539" s="20">
        <v>6.0523830000000001E-2</v>
      </c>
      <c r="AH539" s="20"/>
      <c r="AI539" s="20"/>
      <c r="AJ539" s="20"/>
      <c r="AK539" s="20"/>
      <c r="AL539" s="20"/>
      <c r="AM539" s="20"/>
      <c r="AN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20"/>
      <c r="BW539" s="20"/>
      <c r="BX539" s="20"/>
      <c r="BY539" s="20"/>
      <c r="BZ539" s="20"/>
      <c r="CA539" s="20"/>
      <c r="CB539" s="20"/>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c r="DE539" s="20"/>
      <c r="DF539" s="20"/>
      <c r="DG539" s="20"/>
      <c r="DH539" s="20"/>
      <c r="DI539" s="20"/>
      <c r="DJ539" s="20"/>
      <c r="DK539" s="20"/>
      <c r="DL539" s="20"/>
      <c r="DM539" s="20"/>
      <c r="DN539" s="20"/>
      <c r="DO539" s="20"/>
      <c r="DP539" s="20"/>
      <c r="DQ539" s="20"/>
      <c r="DR539" s="20"/>
      <c r="DS539" s="20"/>
      <c r="DT539" s="20"/>
      <c r="DU539" s="20"/>
      <c r="DV539" s="20"/>
      <c r="DW539" s="20"/>
      <c r="DX539" s="20"/>
      <c r="DY539" s="20"/>
    </row>
    <row r="540" spans="2:129" x14ac:dyDescent="0.15">
      <c r="B540" s="77" t="s">
        <v>3590</v>
      </c>
      <c r="C540" s="86"/>
      <c r="D540" s="84" t="s">
        <v>38</v>
      </c>
      <c r="E540" s="201" t="s">
        <v>3591</v>
      </c>
      <c r="F540" s="202">
        <f t="shared" si="105"/>
        <v>0.74979672920000007</v>
      </c>
      <c r="G540" s="202">
        <f t="shared" si="106"/>
        <v>0.11732352140000001</v>
      </c>
      <c r="H540" s="202">
        <f t="shared" si="107"/>
        <v>0.1664386648</v>
      </c>
      <c r="I540" s="202">
        <f t="shared" si="108"/>
        <v>5.7502983000000001E-2</v>
      </c>
      <c r="J540" s="201">
        <v>0.40853156000000002</v>
      </c>
      <c r="K540" s="201">
        <v>0.15617295</v>
      </c>
      <c r="L540" s="201">
        <v>7.0935336999999998E-3</v>
      </c>
      <c r="M540" s="201">
        <v>1.4935753999999999E-3</v>
      </c>
      <c r="N540" s="201">
        <v>0.10188645</v>
      </c>
      <c r="O540" s="201">
        <v>1.3943496E-2</v>
      </c>
      <c r="P540" s="201">
        <v>3.1721811000000001E-3</v>
      </c>
      <c r="Q540" s="201">
        <v>1.296726E-2</v>
      </c>
      <c r="R540" s="201">
        <v>0</v>
      </c>
      <c r="S540" s="201">
        <v>0</v>
      </c>
      <c r="T540" s="201">
        <v>0</v>
      </c>
      <c r="U540" s="201">
        <v>4.4535722999999999E-2</v>
      </c>
      <c r="V540" s="255"/>
      <c r="W540" s="246">
        <f t="shared" si="109"/>
        <v>3.0261597037037036</v>
      </c>
      <c r="X540" s="191">
        <v>50.865819000000002</v>
      </c>
      <c r="Y540" s="191">
        <v>36.095534000000001</v>
      </c>
      <c r="Z540" s="191">
        <v>2.9107718</v>
      </c>
      <c r="AA540" s="191">
        <v>3.3042911E-3</v>
      </c>
      <c r="AB540" s="191">
        <v>10.460668999999999</v>
      </c>
      <c r="AC540" s="191">
        <v>0.21907341</v>
      </c>
      <c r="AD540" s="191">
        <v>1.1764661000000001</v>
      </c>
      <c r="AE540" s="76">
        <v>7.3366556000000003E-6</v>
      </c>
      <c r="AF540" s="76">
        <v>1.8203210999999999E-8</v>
      </c>
      <c r="AG540" s="20">
        <v>0.16527458</v>
      </c>
      <c r="AH540" s="20"/>
      <c r="AI540" s="20"/>
      <c r="AJ540" s="20"/>
      <c r="AK540" s="20"/>
      <c r="AL540" s="20"/>
      <c r="AM540" s="20"/>
      <c r="AN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row>
    <row r="541" spans="2:129" x14ac:dyDescent="0.15">
      <c r="B541" s="77" t="s">
        <v>3592</v>
      </c>
      <c r="C541" s="86"/>
      <c r="D541" s="84" t="s">
        <v>38</v>
      </c>
      <c r="E541" s="201" t="s">
        <v>3593</v>
      </c>
      <c r="F541" s="202">
        <f t="shared" si="105"/>
        <v>0.68784058680000004</v>
      </c>
      <c r="G541" s="202">
        <f t="shared" si="106"/>
        <v>0.10047592210000002</v>
      </c>
      <c r="H541" s="202">
        <f t="shared" si="107"/>
        <v>0.36878117049999998</v>
      </c>
      <c r="I541" s="202">
        <f t="shared" si="108"/>
        <v>1.6825364200000002E-2</v>
      </c>
      <c r="J541" s="201">
        <v>0.20175813000000001</v>
      </c>
      <c r="K541" s="201">
        <v>0.36197017999999997</v>
      </c>
      <c r="L541" s="201">
        <v>4.8182731999999997E-3</v>
      </c>
      <c r="M541" s="201">
        <v>1.0049631E-3</v>
      </c>
      <c r="N541" s="201">
        <v>8.8244417000000006E-2</v>
      </c>
      <c r="O541" s="201">
        <v>1.1226542000000001E-2</v>
      </c>
      <c r="P541" s="201">
        <v>1.9927172999999999E-3</v>
      </c>
      <c r="Q541" s="201">
        <v>1.0893842000000001E-2</v>
      </c>
      <c r="R541" s="201">
        <v>0</v>
      </c>
      <c r="S541" s="201">
        <v>0</v>
      </c>
      <c r="T541" s="201">
        <v>0</v>
      </c>
      <c r="U541" s="201">
        <v>5.9315221999999999E-3</v>
      </c>
      <c r="V541" s="255"/>
      <c r="W541" s="246">
        <f t="shared" si="109"/>
        <v>1.4945046666666666</v>
      </c>
      <c r="X541" s="191">
        <v>32.704861000000001</v>
      </c>
      <c r="Y541" s="191">
        <v>27.214903</v>
      </c>
      <c r="Z541" s="191">
        <v>3.2320989</v>
      </c>
      <c r="AA541" s="191">
        <v>2.6088410999999998E-3</v>
      </c>
      <c r="AB541" s="191">
        <v>0.71251184000000001</v>
      </c>
      <c r="AC541" s="191">
        <v>0.23758774999999999</v>
      </c>
      <c r="AD541" s="191">
        <v>1.3051505999999999</v>
      </c>
      <c r="AE541" s="76">
        <v>9.1341947999999995E-6</v>
      </c>
      <c r="AF541" s="76">
        <v>1.3916998999999999E-8</v>
      </c>
      <c r="AG541" s="20">
        <v>0.17377189000000001</v>
      </c>
      <c r="AH541" s="20"/>
      <c r="AI541" s="20"/>
      <c r="AJ541" s="20"/>
      <c r="AK541" s="20"/>
      <c r="AL541" s="20"/>
      <c r="AM541" s="20"/>
      <c r="AN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20"/>
      <c r="BW541" s="20"/>
      <c r="BX541" s="20"/>
      <c r="BY541" s="20"/>
      <c r="BZ541" s="20"/>
      <c r="CA541" s="20"/>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c r="DE541" s="20"/>
      <c r="DF541" s="20"/>
      <c r="DG541" s="20"/>
      <c r="DH541" s="20"/>
      <c r="DI541" s="20"/>
      <c r="DJ541" s="20"/>
      <c r="DK541" s="20"/>
      <c r="DL541" s="20"/>
      <c r="DM541" s="20"/>
      <c r="DN541" s="20"/>
      <c r="DO541" s="20"/>
      <c r="DP541" s="20"/>
      <c r="DQ541" s="20"/>
      <c r="DR541" s="20"/>
      <c r="DS541" s="20"/>
      <c r="DT541" s="20"/>
      <c r="DU541" s="20"/>
      <c r="DV541" s="20"/>
      <c r="DW541" s="20"/>
      <c r="DX541" s="20"/>
      <c r="DY541" s="20"/>
    </row>
    <row r="542" spans="2:129" x14ac:dyDescent="0.15">
      <c r="B542" s="77" t="s">
        <v>3594</v>
      </c>
      <c r="C542" s="86"/>
      <c r="D542" s="84" t="s">
        <v>38</v>
      </c>
      <c r="E542" s="201" t="s">
        <v>3595</v>
      </c>
      <c r="F542" s="202">
        <f t="shared" si="105"/>
        <v>2.9706081729999996</v>
      </c>
      <c r="G542" s="202">
        <f t="shared" si="106"/>
        <v>0.72926830000000009</v>
      </c>
      <c r="H542" s="202">
        <f t="shared" si="107"/>
        <v>0.87711145599999996</v>
      </c>
      <c r="I542" s="202">
        <f t="shared" si="108"/>
        <v>0.10967671700000001</v>
      </c>
      <c r="J542" s="201">
        <v>1.2545516999999999</v>
      </c>
      <c r="K542" s="201">
        <v>0.82801272999999997</v>
      </c>
      <c r="L542" s="201">
        <v>3.6077265999999997E-2</v>
      </c>
      <c r="M542" s="201">
        <v>7.7677120000000004E-3</v>
      </c>
      <c r="N542" s="201">
        <v>0.66769343000000003</v>
      </c>
      <c r="O542" s="201">
        <v>5.3807158000000001E-2</v>
      </c>
      <c r="P542" s="201">
        <v>1.302146E-2</v>
      </c>
      <c r="Q542" s="201">
        <v>7.8941839999999999E-2</v>
      </c>
      <c r="R542" s="201">
        <v>0</v>
      </c>
      <c r="S542" s="201">
        <v>0</v>
      </c>
      <c r="T542" s="201">
        <v>0</v>
      </c>
      <c r="U542" s="201">
        <v>3.0734877000000001E-2</v>
      </c>
      <c r="V542" s="255"/>
      <c r="W542" s="246">
        <f t="shared" si="109"/>
        <v>9.2929755555555538</v>
      </c>
      <c r="X542" s="191">
        <v>192.00335999999999</v>
      </c>
      <c r="Y542" s="191">
        <v>159.29732999999999</v>
      </c>
      <c r="Z542" s="191">
        <v>18.712731999999999</v>
      </c>
      <c r="AA542" s="191">
        <v>1.7275658999999999E-2</v>
      </c>
      <c r="AB542" s="191">
        <v>4.1355991000000003</v>
      </c>
      <c r="AC542" s="191">
        <v>1.4173514</v>
      </c>
      <c r="AD542" s="191">
        <v>8.4230651999999999</v>
      </c>
      <c r="AE542" s="76">
        <v>3.3072467999999998E-5</v>
      </c>
      <c r="AF542" s="76">
        <v>5.7965098999999998E-8</v>
      </c>
      <c r="AG542" s="20">
        <v>0.94361516999999995</v>
      </c>
      <c r="AH542" s="20"/>
      <c r="AI542" s="20"/>
      <c r="AJ542" s="20"/>
      <c r="AK542" s="20"/>
      <c r="AL542" s="20"/>
      <c r="AM542" s="20"/>
      <c r="AN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row>
    <row r="543" spans="2:129" x14ac:dyDescent="0.15">
      <c r="B543" s="77" t="s">
        <v>3596</v>
      </c>
      <c r="C543" s="86"/>
      <c r="D543" s="84" t="s">
        <v>38</v>
      </c>
      <c r="E543" s="201" t="s">
        <v>3597</v>
      </c>
      <c r="F543" s="202">
        <f t="shared" si="105"/>
        <v>7.0030471389999995</v>
      </c>
      <c r="G543" s="202">
        <f t="shared" si="106"/>
        <v>1.860648681</v>
      </c>
      <c r="H543" s="202">
        <f t="shared" si="107"/>
        <v>1.631956591</v>
      </c>
      <c r="I543" s="202">
        <f t="shared" si="108"/>
        <v>0.16038306699999999</v>
      </c>
      <c r="J543" s="201">
        <v>3.3500587999999998</v>
      </c>
      <c r="K543" s="201">
        <v>1.5214753999999999</v>
      </c>
      <c r="L543" s="201">
        <v>8.1888849E-2</v>
      </c>
      <c r="M543" s="201">
        <v>2.0623361E-2</v>
      </c>
      <c r="N543" s="201">
        <v>1.7328851000000001</v>
      </c>
      <c r="O543" s="201">
        <v>0.10714021999999999</v>
      </c>
      <c r="P543" s="201">
        <v>2.8592342E-2</v>
      </c>
      <c r="Q543" s="201">
        <v>8.2952855000000006E-2</v>
      </c>
      <c r="R543" s="201">
        <v>0</v>
      </c>
      <c r="S543" s="201">
        <v>0</v>
      </c>
      <c r="T543" s="201">
        <v>0</v>
      </c>
      <c r="U543" s="201">
        <v>7.7430211999999998E-2</v>
      </c>
      <c r="V543" s="255"/>
      <c r="W543" s="246">
        <f t="shared" si="109"/>
        <v>24.815250370370368</v>
      </c>
      <c r="X543" s="191">
        <v>487.0188</v>
      </c>
      <c r="Y543" s="191">
        <v>395.76940000000002</v>
      </c>
      <c r="Z543" s="191">
        <v>53.695971</v>
      </c>
      <c r="AA543" s="191">
        <v>4.8445739000000002E-2</v>
      </c>
      <c r="AB543" s="191">
        <v>9.9877643999999997</v>
      </c>
      <c r="AC543" s="191">
        <v>4.0737505000000001</v>
      </c>
      <c r="AD543" s="191">
        <v>23.443467999999999</v>
      </c>
      <c r="AE543" s="76">
        <v>7.7312777000000007E-5</v>
      </c>
      <c r="AF543" s="76">
        <v>1.3442761999999999E-7</v>
      </c>
      <c r="AG543" s="20">
        <v>2.1102501999999999</v>
      </c>
      <c r="AH543" s="20"/>
      <c r="AI543" s="20"/>
      <c r="AJ543" s="20"/>
      <c r="AK543" s="20"/>
      <c r="AL543" s="20"/>
      <c r="AM543" s="20"/>
      <c r="AN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row>
    <row r="544" spans="2:129" x14ac:dyDescent="0.15">
      <c r="B544" s="77" t="s">
        <v>3598</v>
      </c>
      <c r="C544" s="86"/>
      <c r="D544" s="84" t="s">
        <v>38</v>
      </c>
      <c r="E544" s="201" t="s">
        <v>3599</v>
      </c>
      <c r="F544" s="202">
        <f t="shared" si="105"/>
        <v>0.13087028418000002</v>
      </c>
      <c r="G544" s="202">
        <f t="shared" si="106"/>
        <v>2.878476936E-2</v>
      </c>
      <c r="H544" s="202">
        <f t="shared" si="107"/>
        <v>3.7742070010000003E-2</v>
      </c>
      <c r="I544" s="202">
        <f t="shared" si="108"/>
        <v>3.4964738099999997E-3</v>
      </c>
      <c r="J544" s="201">
        <v>6.0846971E-2</v>
      </c>
      <c r="K544" s="201">
        <v>3.4192325000000003E-2</v>
      </c>
      <c r="L544" s="201">
        <v>3.3347412000000001E-3</v>
      </c>
      <c r="M544" s="201">
        <v>7.8167305999999996E-4</v>
      </c>
      <c r="N544" s="201">
        <v>2.2384227E-2</v>
      </c>
      <c r="O544" s="201">
        <v>5.6188693E-3</v>
      </c>
      <c r="P544" s="201">
        <v>2.1500381E-4</v>
      </c>
      <c r="Q544" s="201">
        <v>2.9503137999999998E-3</v>
      </c>
      <c r="R544" s="201">
        <v>0</v>
      </c>
      <c r="S544" s="201">
        <v>0</v>
      </c>
      <c r="T544" s="201">
        <v>0</v>
      </c>
      <c r="U544" s="201">
        <v>5.4616001000000003E-4</v>
      </c>
      <c r="V544" s="255"/>
      <c r="W544" s="246">
        <f t="shared" si="109"/>
        <v>0.45071830370370369</v>
      </c>
      <c r="X544" s="191">
        <v>7.9352768999999999</v>
      </c>
      <c r="Y544" s="191">
        <v>7.7339139000000001</v>
      </c>
      <c r="Z544" s="191">
        <v>0.10613212</v>
      </c>
      <c r="AA544" s="191">
        <v>3.0247978E-4</v>
      </c>
      <c r="AB544" s="191">
        <v>3.0881828E-2</v>
      </c>
      <c r="AC544" s="191">
        <v>6.9828395E-3</v>
      </c>
      <c r="AD544" s="191">
        <v>5.706377E-2</v>
      </c>
      <c r="AE544" s="76">
        <v>1.0499474000000001E-6</v>
      </c>
      <c r="AF544" s="76">
        <v>5.3886061999999997E-9</v>
      </c>
      <c r="AG544" s="20">
        <v>7.1694381000000001E-2</v>
      </c>
      <c r="AH544" s="20"/>
      <c r="AI544" s="20"/>
      <c r="AJ544" s="20"/>
      <c r="AK544" s="20"/>
      <c r="AL544" s="20"/>
      <c r="AM544" s="20"/>
      <c r="AN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Q544" s="20"/>
      <c r="BR544" s="20"/>
      <c r="BS544" s="20"/>
      <c r="BT544" s="20"/>
      <c r="BU544" s="20"/>
      <c r="BV544" s="20"/>
      <c r="BW544" s="20"/>
      <c r="BX544" s="20"/>
      <c r="BY544" s="20"/>
      <c r="BZ544" s="20"/>
      <c r="CA544" s="20"/>
      <c r="CB544" s="20"/>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row>
    <row r="545" spans="2:129" x14ac:dyDescent="0.15">
      <c r="B545" s="77" t="s">
        <v>3600</v>
      </c>
      <c r="C545" s="86"/>
      <c r="D545" s="84" t="s">
        <v>38</v>
      </c>
      <c r="E545" s="201" t="s">
        <v>3601</v>
      </c>
      <c r="F545" s="202">
        <f t="shared" si="105"/>
        <v>0.63489112421999994</v>
      </c>
      <c r="G545" s="202">
        <f t="shared" si="106"/>
        <v>9.3158106020000006E-2</v>
      </c>
      <c r="H545" s="202">
        <f t="shared" si="107"/>
        <v>0.34010706029999999</v>
      </c>
      <c r="I545" s="202">
        <f t="shared" si="108"/>
        <v>1.5876007899999999E-2</v>
      </c>
      <c r="J545" s="201">
        <v>0.18574995</v>
      </c>
      <c r="K545" s="201">
        <v>0.33369800999999999</v>
      </c>
      <c r="L545" s="201">
        <v>4.5211017999999999E-3</v>
      </c>
      <c r="M545" s="201">
        <v>9.6045701999999998E-4</v>
      </c>
      <c r="N545" s="201">
        <v>8.1619936000000004E-2</v>
      </c>
      <c r="O545" s="201">
        <v>1.0577713000000001E-2</v>
      </c>
      <c r="P545" s="201">
        <v>1.8879484999999999E-3</v>
      </c>
      <c r="Q545" s="201">
        <v>1.035642E-2</v>
      </c>
      <c r="R545" s="201">
        <v>0</v>
      </c>
      <c r="S545" s="201">
        <v>0</v>
      </c>
      <c r="T545" s="201">
        <v>0</v>
      </c>
      <c r="U545" s="201">
        <v>5.5195879000000002E-3</v>
      </c>
      <c r="V545" s="255"/>
      <c r="W545" s="246">
        <f t="shared" si="109"/>
        <v>1.3759255555555554</v>
      </c>
      <c r="X545" s="191">
        <v>30.18364</v>
      </c>
      <c r="Y545" s="191">
        <v>25.036259999999999</v>
      </c>
      <c r="Z545" s="191">
        <v>2.9533483999999999</v>
      </c>
      <c r="AA545" s="191">
        <v>2.4075932E-3</v>
      </c>
      <c r="AB545" s="191">
        <v>0.77860790000000002</v>
      </c>
      <c r="AC545" s="191">
        <v>0.21711969</v>
      </c>
      <c r="AD545" s="191">
        <v>1.1958966</v>
      </c>
      <c r="AE545" s="76">
        <v>8.3979851000000005E-6</v>
      </c>
      <c r="AF545" s="76">
        <v>1.2767154999999999E-8</v>
      </c>
      <c r="AG545" s="20">
        <v>0.15754239</v>
      </c>
      <c r="AH545" s="20"/>
      <c r="AI545" s="20"/>
      <c r="AJ545" s="20"/>
      <c r="AK545" s="20"/>
      <c r="AL545" s="20"/>
      <c r="AM545" s="20"/>
      <c r="AN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row>
    <row r="546" spans="2:129" x14ac:dyDescent="0.15">
      <c r="B546" s="77" t="s">
        <v>3602</v>
      </c>
      <c r="C546" s="86"/>
      <c r="D546" s="84" t="s">
        <v>38</v>
      </c>
      <c r="E546" s="201" t="s">
        <v>3603</v>
      </c>
      <c r="F546" s="202">
        <f t="shared" si="105"/>
        <v>6.3675992200000003E-2</v>
      </c>
      <c r="G546" s="202">
        <f t="shared" si="106"/>
        <v>7.1020466699999998E-3</v>
      </c>
      <c r="H546" s="202">
        <f t="shared" si="107"/>
        <v>2.6042067299999999E-2</v>
      </c>
      <c r="I546" s="202">
        <f t="shared" si="108"/>
        <v>1.1661382300000001E-3</v>
      </c>
      <c r="J546" s="201">
        <v>2.9365740000000001E-2</v>
      </c>
      <c r="K546" s="201">
        <v>2.4564551E-2</v>
      </c>
      <c r="L546" s="201">
        <v>1.1162705000000001E-3</v>
      </c>
      <c r="M546" s="201">
        <v>7.0399646999999999E-4</v>
      </c>
      <c r="N546" s="201">
        <v>5.2216199999999997E-3</v>
      </c>
      <c r="O546" s="201">
        <v>1.1764302000000001E-3</v>
      </c>
      <c r="P546" s="201">
        <v>3.612458E-4</v>
      </c>
      <c r="Q546" s="201">
        <v>5.3210531000000001E-4</v>
      </c>
      <c r="R546" s="201">
        <v>0</v>
      </c>
      <c r="S546" s="201">
        <v>0</v>
      </c>
      <c r="T546" s="201">
        <v>0</v>
      </c>
      <c r="U546" s="201">
        <v>6.3403291999999999E-4</v>
      </c>
      <c r="V546" s="255"/>
      <c r="W546" s="246">
        <f t="shared" si="109"/>
        <v>0.217524</v>
      </c>
      <c r="X546" s="191">
        <v>28.590278000000001</v>
      </c>
      <c r="Y546" s="191">
        <v>28.399048000000001</v>
      </c>
      <c r="Z546" s="191">
        <v>0.11561897</v>
      </c>
      <c r="AA546" s="191">
        <v>1.5159206000000001E-4</v>
      </c>
      <c r="AB546" s="191">
        <v>2.376439E-2</v>
      </c>
      <c r="AC546" s="191">
        <v>7.218052E-3</v>
      </c>
      <c r="AD546" s="191">
        <v>4.4476531E-2</v>
      </c>
      <c r="AE546" s="76">
        <v>6.9063664999999997E-7</v>
      </c>
      <c r="AF546" s="76">
        <v>1.4284750999999999E-9</v>
      </c>
      <c r="AG546" s="20">
        <v>0.27021572999999999</v>
      </c>
      <c r="AH546" s="20"/>
      <c r="AI546" s="20"/>
      <c r="AJ546" s="20"/>
      <c r="AK546" s="20"/>
      <c r="AL546" s="20"/>
      <c r="AM546" s="20"/>
      <c r="AN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Q546" s="20"/>
      <c r="BR546" s="20"/>
      <c r="BS546" s="20"/>
      <c r="BT546" s="20"/>
      <c r="BU546" s="20"/>
      <c r="BV546" s="20"/>
      <c r="BW546" s="20"/>
      <c r="BX546" s="20"/>
      <c r="BY546" s="20"/>
      <c r="BZ546" s="20"/>
      <c r="CA546" s="20"/>
      <c r="CB546" s="20"/>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row>
    <row r="547" spans="2:129" x14ac:dyDescent="0.15">
      <c r="B547" s="77" t="s">
        <v>3604</v>
      </c>
      <c r="C547" s="86"/>
      <c r="D547" s="84" t="s">
        <v>38</v>
      </c>
      <c r="E547" s="201" t="s">
        <v>3605</v>
      </c>
      <c r="F547" s="202">
        <f t="shared" si="105"/>
        <v>0.28618598362000003</v>
      </c>
      <c r="G547" s="202">
        <f t="shared" si="106"/>
        <v>7.3835106720000002E-2</v>
      </c>
      <c r="H547" s="202">
        <f t="shared" si="107"/>
        <v>6.6904917300000005E-2</v>
      </c>
      <c r="I547" s="202">
        <f t="shared" si="108"/>
        <v>1.1835439600000001E-2</v>
      </c>
      <c r="J547" s="201">
        <v>0.13361052000000001</v>
      </c>
      <c r="K547" s="201">
        <v>6.1983622000000002E-2</v>
      </c>
      <c r="L547" s="201">
        <v>3.5292906999999998E-3</v>
      </c>
      <c r="M547" s="201">
        <v>7.4730301999999997E-4</v>
      </c>
      <c r="N547" s="201">
        <v>6.4425416999999999E-2</v>
      </c>
      <c r="O547" s="201">
        <v>8.6623867E-3</v>
      </c>
      <c r="P547" s="201">
        <v>1.3920046000000001E-3</v>
      </c>
      <c r="Q547" s="201">
        <v>7.1502425999999996E-3</v>
      </c>
      <c r="R547" s="201">
        <v>0</v>
      </c>
      <c r="S547" s="201">
        <v>0</v>
      </c>
      <c r="T547" s="201">
        <v>0</v>
      </c>
      <c r="U547" s="201">
        <v>4.6851970000000003E-3</v>
      </c>
      <c r="V547" s="255"/>
      <c r="W547" s="246">
        <f t="shared" si="109"/>
        <v>0.98970755555555556</v>
      </c>
      <c r="X547" s="191">
        <v>24.962132</v>
      </c>
      <c r="Y547" s="191">
        <v>21.259767</v>
      </c>
      <c r="Z547" s="191">
        <v>2.1231456</v>
      </c>
      <c r="AA547" s="191">
        <v>1.8912854000000001E-3</v>
      </c>
      <c r="AB547" s="191">
        <v>0.50289731999999998</v>
      </c>
      <c r="AC547" s="191">
        <v>0.15814448</v>
      </c>
      <c r="AD547" s="191">
        <v>0.91628598999999999</v>
      </c>
      <c r="AE547" s="76">
        <v>3.1056348999999999E-6</v>
      </c>
      <c r="AF547" s="76">
        <v>5.8684005000000003E-9</v>
      </c>
      <c r="AG547" s="20">
        <v>0.14552486000000001</v>
      </c>
      <c r="AH547" s="20"/>
      <c r="AI547" s="20"/>
      <c r="AJ547" s="20"/>
      <c r="AK547" s="20"/>
      <c r="AL547" s="20"/>
      <c r="AM547" s="20"/>
      <c r="AN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row>
    <row r="548" spans="2:129" x14ac:dyDescent="0.15">
      <c r="B548" s="77" t="s">
        <v>3606</v>
      </c>
      <c r="C548" s="86"/>
      <c r="D548" s="84" t="s">
        <v>38</v>
      </c>
      <c r="E548" s="201" t="s">
        <v>3607</v>
      </c>
      <c r="F548" s="202">
        <f t="shared" si="105"/>
        <v>0.94939744759999989</v>
      </c>
      <c r="G548" s="202">
        <f t="shared" si="106"/>
        <v>0.1014947834</v>
      </c>
      <c r="H548" s="202">
        <f t="shared" si="107"/>
        <v>0.63471972199999993</v>
      </c>
      <c r="I548" s="202">
        <f t="shared" si="108"/>
        <v>1.9353832200000001E-2</v>
      </c>
      <c r="J548" s="201">
        <v>0.19382911</v>
      </c>
      <c r="K548" s="201">
        <v>0.62772357000000001</v>
      </c>
      <c r="L548" s="201">
        <v>4.9780392999999997E-3</v>
      </c>
      <c r="M548" s="201">
        <v>1.1298584E-3</v>
      </c>
      <c r="N548" s="201">
        <v>8.8648837999999994E-2</v>
      </c>
      <c r="O548" s="201">
        <v>1.1716087E-2</v>
      </c>
      <c r="P548" s="201">
        <v>2.0181127000000001E-3</v>
      </c>
      <c r="Q548" s="201">
        <v>1.3522677E-2</v>
      </c>
      <c r="R548" s="201">
        <v>0</v>
      </c>
      <c r="S548" s="201">
        <v>0</v>
      </c>
      <c r="T548" s="201">
        <v>0</v>
      </c>
      <c r="U548" s="201">
        <v>5.8311552000000003E-3</v>
      </c>
      <c r="V548" s="255"/>
      <c r="W548" s="246">
        <f t="shared" si="109"/>
        <v>1.4357711851851851</v>
      </c>
      <c r="X548" s="191">
        <v>38.907353000000001</v>
      </c>
      <c r="Y548" s="191">
        <v>33.548456000000002</v>
      </c>
      <c r="Z548" s="191">
        <v>3.1091337000000001</v>
      </c>
      <c r="AA548" s="191">
        <v>2.6017929999999998E-3</v>
      </c>
      <c r="AB548" s="191">
        <v>0.71732903000000003</v>
      </c>
      <c r="AC548" s="191">
        <v>0.22943500999999999</v>
      </c>
      <c r="AD548" s="191">
        <v>1.3003975000000001</v>
      </c>
      <c r="AE548" s="76">
        <v>1.3654353000000001E-5</v>
      </c>
      <c r="AF548" s="76">
        <v>1.8994105999999999E-8</v>
      </c>
      <c r="AG548" s="20">
        <v>0.23819012000000001</v>
      </c>
      <c r="AH548" s="20"/>
      <c r="AI548" s="20"/>
      <c r="AJ548" s="20"/>
      <c r="AK548" s="20"/>
      <c r="AL548" s="20"/>
      <c r="AM548" s="20"/>
      <c r="AN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row>
    <row r="549" spans="2:129" x14ac:dyDescent="0.15">
      <c r="B549" s="77" t="s">
        <v>3608</v>
      </c>
      <c r="C549" s="86"/>
      <c r="D549" s="84" t="s">
        <v>38</v>
      </c>
      <c r="E549" s="201" t="s">
        <v>3609</v>
      </c>
      <c r="F549" s="202">
        <f t="shared" si="105"/>
        <v>0.44601021365000004</v>
      </c>
      <c r="G549" s="202">
        <f t="shared" si="106"/>
        <v>7.683606074999999E-2</v>
      </c>
      <c r="H549" s="202">
        <f t="shared" si="107"/>
        <v>0.21663018640000001</v>
      </c>
      <c r="I549" s="202">
        <f t="shared" si="108"/>
        <v>1.49712665E-2</v>
      </c>
      <c r="J549" s="201">
        <v>0.13757269999999999</v>
      </c>
      <c r="K549" s="201">
        <v>0.21119716999999999</v>
      </c>
      <c r="L549" s="201">
        <v>3.9040744000000001E-3</v>
      </c>
      <c r="M549" s="201">
        <v>8.0436275000000002E-4</v>
      </c>
      <c r="N549" s="201">
        <v>6.5799731E-2</v>
      </c>
      <c r="O549" s="201">
        <v>1.0231967E-2</v>
      </c>
      <c r="P549" s="201">
        <v>1.5289419999999999E-3</v>
      </c>
      <c r="Q549" s="201">
        <v>1.0221299E-2</v>
      </c>
      <c r="R549" s="201">
        <v>0</v>
      </c>
      <c r="S549" s="201">
        <v>0</v>
      </c>
      <c r="T549" s="201">
        <v>0</v>
      </c>
      <c r="U549" s="201">
        <v>4.7499674999999996E-3</v>
      </c>
      <c r="V549" s="255"/>
      <c r="W549" s="246">
        <f t="shared" si="109"/>
        <v>1.0190570370370369</v>
      </c>
      <c r="X549" s="191">
        <v>24.924638000000002</v>
      </c>
      <c r="Y549" s="191">
        <v>21.073516000000001</v>
      </c>
      <c r="Z549" s="191">
        <v>2.1860175000000002</v>
      </c>
      <c r="AA549" s="191">
        <v>1.9105176E-3</v>
      </c>
      <c r="AB549" s="191">
        <v>0.55936467999999995</v>
      </c>
      <c r="AC549" s="191">
        <v>0.16170035999999999</v>
      </c>
      <c r="AD549" s="191">
        <v>0.94212949000000001</v>
      </c>
      <c r="AE549" s="76">
        <v>5.7186310000000004E-6</v>
      </c>
      <c r="AF549" s="76">
        <v>9.0792377999999995E-9</v>
      </c>
      <c r="AG549" s="20">
        <v>0.14313577999999999</v>
      </c>
      <c r="AH549" s="20"/>
      <c r="AI549" s="20"/>
      <c r="AJ549" s="20"/>
      <c r="AK549" s="20"/>
      <c r="AL549" s="20"/>
      <c r="AM549" s="20"/>
      <c r="AN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row>
    <row r="550" spans="2:129" x14ac:dyDescent="0.15">
      <c r="B550" s="77" t="s">
        <v>3610</v>
      </c>
      <c r="C550" s="86"/>
      <c r="D550" s="84" t="s">
        <v>38</v>
      </c>
      <c r="E550" s="201" t="s">
        <v>3611</v>
      </c>
      <c r="F550" s="202">
        <f t="shared" si="105"/>
        <v>23.593677792999998</v>
      </c>
      <c r="G550" s="202">
        <f t="shared" si="106"/>
        <v>4.4762691729999995</v>
      </c>
      <c r="H550" s="202">
        <f t="shared" si="107"/>
        <v>4.0264790399999999</v>
      </c>
      <c r="I550" s="202">
        <f t="shared" si="108"/>
        <v>12.95258598</v>
      </c>
      <c r="J550" s="201">
        <v>2.1383435999999998</v>
      </c>
      <c r="K550" s="201">
        <v>3.6696775000000001</v>
      </c>
      <c r="L550" s="201">
        <v>9.4480549999999996E-2</v>
      </c>
      <c r="M550" s="201">
        <v>1.2474123E-2</v>
      </c>
      <c r="N550" s="201">
        <v>4.1449284999999998</v>
      </c>
      <c r="O550" s="201">
        <v>0.31886655000000003</v>
      </c>
      <c r="P550" s="201">
        <v>0.26232098999999998</v>
      </c>
      <c r="Q550" s="201">
        <v>12.383005000000001</v>
      </c>
      <c r="R550" s="201">
        <v>0</v>
      </c>
      <c r="S550" s="201">
        <v>0</v>
      </c>
      <c r="T550" s="201">
        <v>0</v>
      </c>
      <c r="U550" s="201">
        <v>0.56958098000000001</v>
      </c>
      <c r="V550" s="255"/>
      <c r="W550" s="246">
        <f t="shared" si="109"/>
        <v>15.839582222222219</v>
      </c>
      <c r="X550" s="191">
        <v>269.12515999999999</v>
      </c>
      <c r="Y550" s="191">
        <v>209.51544999999999</v>
      </c>
      <c r="Z550" s="191">
        <v>37.525219999999997</v>
      </c>
      <c r="AA550" s="191">
        <v>2.4207533999999999E-2</v>
      </c>
      <c r="AB550" s="191">
        <v>6.4250955999999997</v>
      </c>
      <c r="AC550" s="191">
        <v>2.7074872000000001</v>
      </c>
      <c r="AD550" s="191">
        <v>12.927699</v>
      </c>
      <c r="AE550" s="76">
        <v>9.5395737999999996E-5</v>
      </c>
      <c r="AF550" s="76">
        <v>1.5560847000000001E-7</v>
      </c>
      <c r="AG550" s="20">
        <v>2.2492141000000001</v>
      </c>
      <c r="AH550" s="20"/>
      <c r="AI550" s="20"/>
      <c r="AJ550" s="20"/>
      <c r="AK550" s="20"/>
      <c r="AL550" s="20"/>
      <c r="AM550" s="20"/>
      <c r="AN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row>
    <row r="551" spans="2:129" x14ac:dyDescent="0.15">
      <c r="B551" s="77" t="s">
        <v>3612</v>
      </c>
      <c r="C551" s="86"/>
      <c r="D551" s="84" t="s">
        <v>38</v>
      </c>
      <c r="E551" s="201" t="s">
        <v>3613</v>
      </c>
      <c r="F551" s="202">
        <f t="shared" si="105"/>
        <v>8.098678863</v>
      </c>
      <c r="G551" s="202">
        <f t="shared" si="106"/>
        <v>0.191711617</v>
      </c>
      <c r="H551" s="202">
        <f t="shared" si="107"/>
        <v>0.89030550800000008</v>
      </c>
      <c r="I551" s="202">
        <f t="shared" si="108"/>
        <v>6.3980099279999996</v>
      </c>
      <c r="J551" s="201">
        <v>0.61865181000000002</v>
      </c>
      <c r="K551" s="201">
        <v>0.82723678</v>
      </c>
      <c r="L551" s="201">
        <v>1.5518117E-2</v>
      </c>
      <c r="M551" s="201">
        <v>1.6889423000000001E-2</v>
      </c>
      <c r="N551" s="201">
        <v>0.11201455</v>
      </c>
      <c r="O551" s="201">
        <v>6.2807643999999996E-2</v>
      </c>
      <c r="P551" s="201">
        <v>4.7550611E-2</v>
      </c>
      <c r="Q551" s="201">
        <v>6.3431837</v>
      </c>
      <c r="R551" s="201">
        <v>0</v>
      </c>
      <c r="S551" s="201">
        <v>0</v>
      </c>
      <c r="T551" s="201">
        <v>0</v>
      </c>
      <c r="U551" s="201">
        <v>5.4826227999999998E-2</v>
      </c>
      <c r="V551" s="255"/>
      <c r="W551" s="246">
        <f t="shared" si="109"/>
        <v>4.5826060000000002</v>
      </c>
      <c r="X551" s="191">
        <v>76.933392999999995</v>
      </c>
      <c r="Y551" s="191">
        <v>59.787922000000002</v>
      </c>
      <c r="Z551" s="191">
        <v>8.9323429999999995</v>
      </c>
      <c r="AA551" s="191">
        <v>3.852163E-3</v>
      </c>
      <c r="AB551" s="191">
        <v>5.4374909000000002</v>
      </c>
      <c r="AC551" s="191">
        <v>0.60317354999999995</v>
      </c>
      <c r="AD551" s="191">
        <v>2.1686109999999998</v>
      </c>
      <c r="AE551" s="76">
        <v>2.0802342000000001E-5</v>
      </c>
      <c r="AF551" s="76">
        <v>3.8760833000000002E-8</v>
      </c>
      <c r="AG551" s="20">
        <v>0.35163538</v>
      </c>
      <c r="AH551" s="20"/>
      <c r="AI551" s="20"/>
      <c r="AJ551" s="20"/>
      <c r="AK551" s="20"/>
      <c r="AL551" s="20"/>
      <c r="AM551" s="20"/>
      <c r="AN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0"/>
      <c r="DN551" s="20"/>
      <c r="DO551" s="20"/>
      <c r="DP551" s="20"/>
      <c r="DQ551" s="20"/>
      <c r="DR551" s="20"/>
      <c r="DS551" s="20"/>
      <c r="DT551" s="20"/>
      <c r="DU551" s="20"/>
      <c r="DV551" s="20"/>
      <c r="DW551" s="20"/>
      <c r="DX551" s="20"/>
      <c r="DY551" s="20"/>
    </row>
    <row r="552" spans="2:129" x14ac:dyDescent="0.15">
      <c r="B552" s="77" t="s">
        <v>3614</v>
      </c>
      <c r="C552" s="86"/>
      <c r="D552" s="84" t="s">
        <v>38</v>
      </c>
      <c r="E552" s="201" t="s">
        <v>3615</v>
      </c>
      <c r="F552" s="202">
        <f t="shared" si="105"/>
        <v>9.8012792230000017</v>
      </c>
      <c r="G552" s="202">
        <f t="shared" si="106"/>
        <v>0.35439787</v>
      </c>
      <c r="H552" s="202">
        <f t="shared" si="107"/>
        <v>0.54039865500000006</v>
      </c>
      <c r="I552" s="202">
        <f t="shared" si="108"/>
        <v>8.0295265780000005</v>
      </c>
      <c r="J552" s="201">
        <v>0.87695612000000001</v>
      </c>
      <c r="K552" s="201">
        <v>0.48796534000000003</v>
      </c>
      <c r="L552" s="201">
        <v>1.7662374000000002E-2</v>
      </c>
      <c r="M552" s="201">
        <v>3.3041710000000002E-2</v>
      </c>
      <c r="N552" s="201">
        <v>0.27081862000000001</v>
      </c>
      <c r="O552" s="201">
        <v>5.0537539999999999E-2</v>
      </c>
      <c r="P552" s="201">
        <v>3.4770941E-2</v>
      </c>
      <c r="Q552" s="201">
        <v>7.9619169999999997</v>
      </c>
      <c r="R552" s="201">
        <v>0</v>
      </c>
      <c r="S552" s="201">
        <v>0</v>
      </c>
      <c r="T552" s="201">
        <v>0</v>
      </c>
      <c r="U552" s="201">
        <v>6.7609578000000004E-2</v>
      </c>
      <c r="V552" s="255"/>
      <c r="W552" s="246">
        <f t="shared" si="109"/>
        <v>6.4959712592592584</v>
      </c>
      <c r="X552" s="191">
        <v>86.692070999999999</v>
      </c>
      <c r="Y552" s="191">
        <v>75.786304000000001</v>
      </c>
      <c r="Z552" s="191">
        <v>4.8607277</v>
      </c>
      <c r="AA552" s="191">
        <v>6.6768642999999999E-3</v>
      </c>
      <c r="AB552" s="191">
        <v>2.7858725</v>
      </c>
      <c r="AC552" s="191">
        <v>0.40987856</v>
      </c>
      <c r="AD552" s="191">
        <v>2.8426113000000002</v>
      </c>
      <c r="AE552" s="76">
        <v>1.9076444999999999E-5</v>
      </c>
      <c r="AF552" s="76">
        <v>3.7325284000000003E-8</v>
      </c>
      <c r="AG552" s="20">
        <v>0.39317709000000001</v>
      </c>
      <c r="AH552" s="20"/>
      <c r="AI552" s="20"/>
      <c r="AJ552" s="20"/>
      <c r="AK552" s="20"/>
      <c r="AL552" s="20"/>
      <c r="AM552" s="20"/>
      <c r="AN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c r="DE552" s="20"/>
      <c r="DF552" s="20"/>
      <c r="DG552" s="20"/>
      <c r="DH552" s="20"/>
      <c r="DI552" s="20"/>
      <c r="DJ552" s="20"/>
      <c r="DK552" s="20"/>
      <c r="DL552" s="20"/>
      <c r="DM552" s="20"/>
      <c r="DN552" s="20"/>
      <c r="DO552" s="20"/>
      <c r="DP552" s="20"/>
      <c r="DQ552" s="20"/>
      <c r="DR552" s="20"/>
      <c r="DS552" s="20"/>
      <c r="DT552" s="20"/>
      <c r="DU552" s="20"/>
      <c r="DV552" s="20"/>
      <c r="DW552" s="20"/>
      <c r="DX552" s="20"/>
      <c r="DY552" s="20"/>
    </row>
    <row r="553" spans="2:129" x14ac:dyDescent="0.15">
      <c r="B553" s="77" t="s">
        <v>3616</v>
      </c>
      <c r="C553" s="86"/>
      <c r="D553" s="84" t="s">
        <v>38</v>
      </c>
      <c r="E553" s="201" t="s">
        <v>3617</v>
      </c>
      <c r="F553" s="202">
        <f t="shared" si="105"/>
        <v>7.2296881349</v>
      </c>
      <c r="G553" s="202">
        <f t="shared" si="106"/>
        <v>0.16099471900000001</v>
      </c>
      <c r="H553" s="202">
        <f t="shared" si="107"/>
        <v>0.15090306489999999</v>
      </c>
      <c r="I553" s="202">
        <f t="shared" si="108"/>
        <v>6.5855364810000001</v>
      </c>
      <c r="J553" s="201">
        <v>0.33225387000000001</v>
      </c>
      <c r="K553" s="201">
        <v>0.14104947000000001</v>
      </c>
      <c r="L553" s="201">
        <v>6.7214151999999997E-3</v>
      </c>
      <c r="M553" s="201">
        <v>3.4243348999999999E-2</v>
      </c>
      <c r="N553" s="201">
        <v>0.11626593</v>
      </c>
      <c r="O553" s="201">
        <v>1.048544E-2</v>
      </c>
      <c r="P553" s="201">
        <v>3.1321796999999999E-3</v>
      </c>
      <c r="Q553" s="201">
        <v>6.5614748000000001</v>
      </c>
      <c r="R553" s="201">
        <v>0</v>
      </c>
      <c r="S553" s="201">
        <v>0</v>
      </c>
      <c r="T553" s="201">
        <v>0</v>
      </c>
      <c r="U553" s="201">
        <v>2.4061681000000001E-2</v>
      </c>
      <c r="V553" s="255"/>
      <c r="W553" s="246">
        <f t="shared" si="109"/>
        <v>2.4611397777777775</v>
      </c>
      <c r="X553" s="191">
        <v>35.717993</v>
      </c>
      <c r="Y553" s="191">
        <v>30.060886</v>
      </c>
      <c r="Z553" s="191">
        <v>3.0671719</v>
      </c>
      <c r="AA553" s="191">
        <v>3.0480978999999999E-3</v>
      </c>
      <c r="AB553" s="191">
        <v>0.92114335000000003</v>
      </c>
      <c r="AC553" s="191">
        <v>0.25041792000000002</v>
      </c>
      <c r="AD553" s="191">
        <v>1.4153249000000001</v>
      </c>
      <c r="AE553" s="76">
        <v>6.5832603999999996E-6</v>
      </c>
      <c r="AF553" s="76">
        <v>1.3366146999999999E-8</v>
      </c>
      <c r="AG553" s="20">
        <v>0.14083267999999999</v>
      </c>
      <c r="AH553" s="20"/>
      <c r="AI553" s="20"/>
      <c r="AJ553" s="20"/>
      <c r="AK553" s="20"/>
      <c r="AL553" s="20"/>
      <c r="AM553" s="20"/>
      <c r="AN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c r="DE553" s="20"/>
      <c r="DF553" s="20"/>
      <c r="DG553" s="20"/>
      <c r="DH553" s="20"/>
      <c r="DI553" s="20"/>
      <c r="DJ553" s="20"/>
      <c r="DK553" s="20"/>
      <c r="DL553" s="20"/>
      <c r="DM553" s="20"/>
      <c r="DN553" s="20"/>
      <c r="DO553" s="20"/>
      <c r="DP553" s="20"/>
      <c r="DQ553" s="20"/>
      <c r="DR553" s="20"/>
      <c r="DS553" s="20"/>
      <c r="DT553" s="20"/>
      <c r="DU553" s="20"/>
      <c r="DV553" s="20"/>
      <c r="DW553" s="20"/>
      <c r="DX553" s="20"/>
      <c r="DY553" s="20"/>
    </row>
    <row r="554" spans="2:129" x14ac:dyDescent="0.15">
      <c r="B554" s="77" t="s">
        <v>3618</v>
      </c>
      <c r="C554" s="86"/>
      <c r="D554" s="84" t="s">
        <v>38</v>
      </c>
      <c r="E554" s="201" t="s">
        <v>3619</v>
      </c>
      <c r="F554" s="202">
        <f t="shared" si="105"/>
        <v>0.9405695664</v>
      </c>
      <c r="G554" s="202">
        <f t="shared" si="106"/>
        <v>0.24594169400000002</v>
      </c>
      <c r="H554" s="202">
        <f t="shared" si="107"/>
        <v>0.22182301239999999</v>
      </c>
      <c r="I554" s="202">
        <f t="shared" si="108"/>
        <v>2.9755409999999999E-2</v>
      </c>
      <c r="J554" s="201">
        <v>0.44304945000000001</v>
      </c>
      <c r="K554" s="201">
        <v>0.20813519999999999</v>
      </c>
      <c r="L554" s="201">
        <v>9.6870710999999998E-3</v>
      </c>
      <c r="M554" s="201">
        <v>2.617996E-3</v>
      </c>
      <c r="N554" s="201">
        <v>0.22497848000000001</v>
      </c>
      <c r="O554" s="201">
        <v>1.8345218E-2</v>
      </c>
      <c r="P554" s="201">
        <v>4.0007413E-3</v>
      </c>
      <c r="Q554" s="201">
        <v>1.9354546E-2</v>
      </c>
      <c r="R554" s="201">
        <v>0</v>
      </c>
      <c r="S554" s="201">
        <v>0</v>
      </c>
      <c r="T554" s="201">
        <v>0</v>
      </c>
      <c r="U554" s="201">
        <v>1.0400863999999999E-2</v>
      </c>
      <c r="V554" s="255"/>
      <c r="W554" s="246">
        <f t="shared" si="109"/>
        <v>3.2818477777777777</v>
      </c>
      <c r="X554" s="191">
        <v>50.501432000000001</v>
      </c>
      <c r="Y554" s="191">
        <v>40.364949000000003</v>
      </c>
      <c r="Z554" s="191">
        <v>5.8034454999999996</v>
      </c>
      <c r="AA554" s="191">
        <v>5.3596738999999996E-3</v>
      </c>
      <c r="AB554" s="191">
        <v>1.2815025</v>
      </c>
      <c r="AC554" s="191">
        <v>0.44104536</v>
      </c>
      <c r="AD554" s="191">
        <v>2.6051302000000001</v>
      </c>
      <c r="AE554" s="76">
        <v>9.9241772999999992E-6</v>
      </c>
      <c r="AF554" s="76">
        <v>1.8411497000000001E-8</v>
      </c>
      <c r="AG554" s="20">
        <v>0.21577788000000001</v>
      </c>
      <c r="AH554" s="20"/>
      <c r="AI554" s="20"/>
      <c r="AJ554" s="20"/>
      <c r="AK554" s="20"/>
      <c r="AL554" s="20"/>
      <c r="AM554" s="20"/>
      <c r="AN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row>
    <row r="555" spans="2:129" x14ac:dyDescent="0.15">
      <c r="B555" s="77" t="s">
        <v>3620</v>
      </c>
      <c r="C555" s="86"/>
      <c r="D555" s="84" t="s">
        <v>38</v>
      </c>
      <c r="E555" s="201" t="s">
        <v>3621</v>
      </c>
      <c r="F555" s="202">
        <f t="shared" si="105"/>
        <v>0.59251345109999998</v>
      </c>
      <c r="G555" s="202">
        <f t="shared" si="106"/>
        <v>9.5306303999999994E-2</v>
      </c>
      <c r="H555" s="202">
        <f t="shared" si="107"/>
        <v>0.1282420316</v>
      </c>
      <c r="I555" s="202">
        <f t="shared" si="108"/>
        <v>1.3069385499999999E-2</v>
      </c>
      <c r="J555" s="201">
        <v>0.35589573000000002</v>
      </c>
      <c r="K555" s="201">
        <v>0.1064123</v>
      </c>
      <c r="L555" s="201">
        <v>2.0395582999999998E-2</v>
      </c>
      <c r="M555" s="201">
        <v>3.3414727999999998E-2</v>
      </c>
      <c r="N555" s="201">
        <v>4.8501124E-2</v>
      </c>
      <c r="O555" s="201">
        <v>1.3390452000000001E-2</v>
      </c>
      <c r="P555" s="201">
        <v>1.4341486000000001E-3</v>
      </c>
      <c r="Q555" s="201">
        <v>8.6854225999999993E-3</v>
      </c>
      <c r="R555" s="201">
        <v>0</v>
      </c>
      <c r="S555" s="201">
        <v>0</v>
      </c>
      <c r="T555" s="201">
        <v>0</v>
      </c>
      <c r="U555" s="201">
        <v>4.3839628999999998E-3</v>
      </c>
      <c r="V555" s="255"/>
      <c r="W555" s="246">
        <f t="shared" si="109"/>
        <v>2.6362646666666665</v>
      </c>
      <c r="X555" s="191">
        <v>84.892652999999996</v>
      </c>
      <c r="Y555" s="191">
        <v>80.701442999999998</v>
      </c>
      <c r="Z555" s="191">
        <v>2.7788325</v>
      </c>
      <c r="AA555" s="191">
        <v>1.0635893999999999E-3</v>
      </c>
      <c r="AB555" s="191">
        <v>0.71823501999999995</v>
      </c>
      <c r="AC555" s="191">
        <v>9.3546230999999994E-2</v>
      </c>
      <c r="AD555" s="191">
        <v>0.59953325999999996</v>
      </c>
      <c r="AE555" s="76">
        <v>5.1375299999999999E-6</v>
      </c>
      <c r="AF555" s="76">
        <v>1.3298154E-8</v>
      </c>
      <c r="AG555" s="20">
        <v>0.69261443</v>
      </c>
      <c r="AH555" s="20"/>
      <c r="AI555" s="20"/>
      <c r="AJ555" s="20"/>
      <c r="AK555" s="20"/>
      <c r="AL555" s="20"/>
      <c r="AM555" s="20"/>
      <c r="AN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row>
    <row r="556" spans="2:129" x14ac:dyDescent="0.15">
      <c r="B556" s="77" t="s">
        <v>3622</v>
      </c>
      <c r="C556" s="86"/>
      <c r="D556" s="84" t="s">
        <v>38</v>
      </c>
      <c r="E556" s="201" t="s">
        <v>3623</v>
      </c>
      <c r="F556" s="202">
        <f t="shared" si="105"/>
        <v>0.26545917877000003</v>
      </c>
      <c r="G556" s="202">
        <f t="shared" si="106"/>
        <v>3.1672218670000002E-2</v>
      </c>
      <c r="H556" s="202">
        <f t="shared" si="107"/>
        <v>8.3107467700000007E-2</v>
      </c>
      <c r="I556" s="202">
        <f t="shared" si="108"/>
        <v>1.51712624E-2</v>
      </c>
      <c r="J556" s="201">
        <v>0.13550823000000001</v>
      </c>
      <c r="K556" s="201">
        <v>7.7320727000000006E-2</v>
      </c>
      <c r="L556" s="201">
        <v>3.3494701999999999E-3</v>
      </c>
      <c r="M556" s="201">
        <v>9.1813607E-4</v>
      </c>
      <c r="N556" s="201">
        <v>2.3515549E-2</v>
      </c>
      <c r="O556" s="201">
        <v>7.2385336000000003E-3</v>
      </c>
      <c r="P556" s="201">
        <v>2.4372704999999998E-3</v>
      </c>
      <c r="Q556" s="201">
        <v>1.1704688E-2</v>
      </c>
      <c r="R556" s="201">
        <v>0</v>
      </c>
      <c r="S556" s="201">
        <v>0</v>
      </c>
      <c r="T556" s="201">
        <v>0</v>
      </c>
      <c r="U556" s="201">
        <v>3.4665744000000002E-3</v>
      </c>
      <c r="V556" s="255"/>
      <c r="W556" s="246">
        <f t="shared" si="109"/>
        <v>1.0037646666666666</v>
      </c>
      <c r="X556" s="191">
        <v>21.536460999999999</v>
      </c>
      <c r="Y556" s="191">
        <v>20.223752000000001</v>
      </c>
      <c r="Z556" s="191">
        <v>0.66292145000000002</v>
      </c>
      <c r="AA556" s="191">
        <v>6.2656280000000005E-4</v>
      </c>
      <c r="AB556" s="191">
        <v>0.28441097999999998</v>
      </c>
      <c r="AC556" s="191">
        <v>4.5008943000000003E-2</v>
      </c>
      <c r="AD556" s="191">
        <v>0.31974091999999998</v>
      </c>
      <c r="AE556" s="76">
        <v>1.2056877E-5</v>
      </c>
      <c r="AF556" s="76">
        <v>1.4511090999999999E-8</v>
      </c>
      <c r="AG556" s="20">
        <v>0.15548969000000001</v>
      </c>
      <c r="AH556" s="20"/>
      <c r="AI556" s="20"/>
      <c r="AJ556" s="20"/>
      <c r="AK556" s="20"/>
      <c r="AL556" s="20"/>
      <c r="AM556" s="20"/>
      <c r="AN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row>
    <row r="557" spans="2:129" x14ac:dyDescent="0.15">
      <c r="B557" s="77"/>
      <c r="C557" s="86"/>
      <c r="D557" s="84"/>
      <c r="E557" s="201" t="s">
        <v>3624</v>
      </c>
      <c r="F557" s="202">
        <f t="shared" si="105"/>
        <v>0.30271585740000001</v>
      </c>
      <c r="G557" s="202">
        <f t="shared" si="106"/>
        <v>3.4745890299999999E-2</v>
      </c>
      <c r="H557" s="202">
        <f t="shared" si="107"/>
        <v>5.9776866599999999E-2</v>
      </c>
      <c r="I557" s="202">
        <f t="shared" si="108"/>
        <v>8.0827405000000012E-3</v>
      </c>
      <c r="J557" s="201">
        <v>0.20011035999999999</v>
      </c>
      <c r="K557" s="201">
        <v>5.6443412999999998E-2</v>
      </c>
      <c r="L557" s="201">
        <v>2.3162574000000001E-3</v>
      </c>
      <c r="M557" s="201">
        <v>1.1404343E-3</v>
      </c>
      <c r="N557" s="201">
        <v>2.7802322000000001E-2</v>
      </c>
      <c r="O557" s="201">
        <v>5.8031339999999997E-3</v>
      </c>
      <c r="P557" s="201">
        <v>1.0171962E-3</v>
      </c>
      <c r="Q557" s="201">
        <v>4.7852162000000002E-3</v>
      </c>
      <c r="R557" s="201">
        <v>0</v>
      </c>
      <c r="S557" s="201">
        <v>0</v>
      </c>
      <c r="T557" s="201">
        <v>0</v>
      </c>
      <c r="U557" s="201">
        <v>3.2975243000000001E-3</v>
      </c>
      <c r="V557" s="255"/>
      <c r="W557" s="246">
        <f t="shared" si="109"/>
        <v>1.4822989629629628</v>
      </c>
      <c r="X557" s="191">
        <v>28.603355000000001</v>
      </c>
      <c r="Y557" s="191">
        <v>26.968886000000001</v>
      </c>
      <c r="Z557" s="191">
        <v>0.92971227999999995</v>
      </c>
      <c r="AA557" s="191">
        <v>7.9632602999999997E-4</v>
      </c>
      <c r="AB557" s="191">
        <v>0.24893088999999999</v>
      </c>
      <c r="AC557" s="191">
        <v>6.3795365000000007E-2</v>
      </c>
      <c r="AD557" s="191">
        <v>0.39123451999999997</v>
      </c>
      <c r="AE557" s="76">
        <v>3.6923985000000001E-6</v>
      </c>
      <c r="AF557" s="76">
        <v>7.4418047000000003E-9</v>
      </c>
      <c r="AG557" s="20">
        <v>0.19854266000000001</v>
      </c>
      <c r="AH557" s="20"/>
      <c r="AI557" s="20"/>
      <c r="AJ557" s="20"/>
      <c r="AK557" s="20"/>
      <c r="AL557" s="20"/>
      <c r="AM557" s="20"/>
      <c r="AN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row>
    <row r="558" spans="2:129" x14ac:dyDescent="0.15">
      <c r="B558" s="77"/>
      <c r="C558" s="86"/>
      <c r="D558" s="84"/>
      <c r="E558" s="201" t="s">
        <v>3625</v>
      </c>
      <c r="F558" s="202">
        <f t="shared" si="105"/>
        <v>0.66001890229999993</v>
      </c>
      <c r="G558" s="202">
        <f t="shared" si="106"/>
        <v>9.4113549200000007E-2</v>
      </c>
      <c r="H558" s="202">
        <f t="shared" si="107"/>
        <v>0.1953914584</v>
      </c>
      <c r="I558" s="202">
        <f t="shared" si="108"/>
        <v>3.7707044699999998E-2</v>
      </c>
      <c r="J558" s="201">
        <v>0.33280684999999999</v>
      </c>
      <c r="K558" s="201">
        <v>0.17892055000000001</v>
      </c>
      <c r="L558" s="201">
        <v>8.3921302999999999E-3</v>
      </c>
      <c r="M558" s="201">
        <v>2.1355952000000002E-3</v>
      </c>
      <c r="N558" s="201">
        <v>7.2762252999999999E-2</v>
      </c>
      <c r="O558" s="201">
        <v>1.9215701000000002E-2</v>
      </c>
      <c r="P558" s="201">
        <v>8.0787780999999996E-3</v>
      </c>
      <c r="Q558" s="201">
        <v>2.7890883000000002E-2</v>
      </c>
      <c r="R558" s="201">
        <v>0</v>
      </c>
      <c r="S558" s="201">
        <v>0</v>
      </c>
      <c r="T558" s="201">
        <v>0</v>
      </c>
      <c r="U558" s="201">
        <v>9.8161616999999993E-3</v>
      </c>
      <c r="V558" s="255"/>
      <c r="W558" s="246">
        <f t="shared" si="109"/>
        <v>2.4652359259259256</v>
      </c>
      <c r="X558" s="191">
        <v>52.226261999999998</v>
      </c>
      <c r="Y558" s="191">
        <v>47.724592000000001</v>
      </c>
      <c r="Z558" s="191">
        <v>2.4546033</v>
      </c>
      <c r="AA558" s="191">
        <v>2.0164654E-3</v>
      </c>
      <c r="AB558" s="191">
        <v>0.83103543999999996</v>
      </c>
      <c r="AC558" s="191">
        <v>0.16829669999999999</v>
      </c>
      <c r="AD558" s="191">
        <v>1.0457183999999999</v>
      </c>
      <c r="AE558" s="76">
        <v>3.1463042000000002E-5</v>
      </c>
      <c r="AF558" s="76">
        <v>3.1730887000000002E-8</v>
      </c>
      <c r="AG558" s="20">
        <v>0.35448759000000002</v>
      </c>
      <c r="AH558" s="20"/>
      <c r="AI558" s="20"/>
      <c r="AJ558" s="20"/>
      <c r="AK558" s="20"/>
      <c r="AL558" s="20"/>
      <c r="AM558" s="20"/>
      <c r="AN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row>
    <row r="559" spans="2:129" x14ac:dyDescent="0.15">
      <c r="B559" s="77"/>
      <c r="C559" s="86"/>
      <c r="D559" s="84"/>
      <c r="E559" s="201" t="s">
        <v>3626</v>
      </c>
      <c r="F559" s="202">
        <f t="shared" si="105"/>
        <v>16.057310347360001</v>
      </c>
      <c r="G559" s="202">
        <f t="shared" si="106"/>
        <v>6.0654545560000002E-2</v>
      </c>
      <c r="H559" s="202">
        <f t="shared" si="107"/>
        <v>8.1630716800000003E-2</v>
      </c>
      <c r="I559" s="202">
        <f t="shared" si="108"/>
        <v>15.742522955</v>
      </c>
      <c r="J559" s="201">
        <v>0.17250213</v>
      </c>
      <c r="K559" s="201">
        <v>7.5060962999999994E-2</v>
      </c>
      <c r="L559" s="201">
        <v>4.7782872999999997E-3</v>
      </c>
      <c r="M559" s="201">
        <v>8.5743706000000004E-4</v>
      </c>
      <c r="N559" s="201">
        <v>5.5415196E-2</v>
      </c>
      <c r="O559" s="201">
        <v>4.3819124999999997E-3</v>
      </c>
      <c r="P559" s="201">
        <v>1.7914665E-3</v>
      </c>
      <c r="Q559" s="201">
        <v>15.701871000000001</v>
      </c>
      <c r="R559" s="201">
        <v>0</v>
      </c>
      <c r="S559" s="201">
        <v>0</v>
      </c>
      <c r="T559" s="201">
        <v>0</v>
      </c>
      <c r="U559" s="201">
        <v>4.0651954999999997E-2</v>
      </c>
      <c r="V559" s="255"/>
      <c r="W559" s="246">
        <f t="shared" si="109"/>
        <v>1.2777935555555555</v>
      </c>
      <c r="X559" s="191">
        <v>19.844989000000002</v>
      </c>
      <c r="Y559" s="191">
        <v>17.311363</v>
      </c>
      <c r="Z559" s="191">
        <v>1.0967578</v>
      </c>
      <c r="AA559" s="191">
        <v>1.2530292E-3</v>
      </c>
      <c r="AB559" s="191">
        <v>0.76553952999999997</v>
      </c>
      <c r="AC559" s="191">
        <v>0.12510357999999999</v>
      </c>
      <c r="AD559" s="191">
        <v>0.54497176000000003</v>
      </c>
      <c r="AE559" s="76">
        <v>3.1366713E-6</v>
      </c>
      <c r="AF559" s="76">
        <v>7.6408436000000002E-9</v>
      </c>
      <c r="AG559" s="20">
        <v>8.9950352999999997E-2</v>
      </c>
      <c r="AH559" s="20"/>
      <c r="AI559" s="20"/>
      <c r="AJ559" s="20"/>
      <c r="AK559" s="20"/>
      <c r="AL559" s="20"/>
      <c r="AM559" s="20"/>
      <c r="AN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c r="DE559" s="20"/>
      <c r="DF559" s="20"/>
      <c r="DG559" s="20"/>
      <c r="DH559" s="20"/>
      <c r="DI559" s="20"/>
      <c r="DJ559" s="20"/>
      <c r="DK559" s="20"/>
      <c r="DL559" s="20"/>
      <c r="DM559" s="20"/>
      <c r="DN559" s="20"/>
      <c r="DO559" s="20"/>
      <c r="DP559" s="20"/>
      <c r="DQ559" s="20"/>
      <c r="DR559" s="20"/>
      <c r="DS559" s="20"/>
      <c r="DT559" s="20"/>
      <c r="DU559" s="20"/>
      <c r="DV559" s="20"/>
      <c r="DW559" s="20"/>
      <c r="DX559" s="20"/>
      <c r="DY559" s="20"/>
    </row>
    <row r="560" spans="2:129" x14ac:dyDescent="0.15">
      <c r="B560" s="77"/>
      <c r="C560" s="86"/>
      <c r="D560" s="84"/>
      <c r="E560" s="201" t="s">
        <v>3627</v>
      </c>
      <c r="F560" s="202">
        <f t="shared" si="105"/>
        <v>25.800106128000003</v>
      </c>
      <c r="G560" s="202">
        <f t="shared" si="106"/>
        <v>0.2429635789</v>
      </c>
      <c r="H560" s="202">
        <f t="shared" si="107"/>
        <v>0.26146636210000002</v>
      </c>
      <c r="I560" s="202">
        <f t="shared" si="108"/>
        <v>24.740780357000002</v>
      </c>
      <c r="J560" s="201">
        <v>0.55489582999999998</v>
      </c>
      <c r="K560" s="201">
        <v>0.24142435000000001</v>
      </c>
      <c r="L560" s="201">
        <v>1.4340678000000001E-2</v>
      </c>
      <c r="M560" s="201">
        <v>2.5949939000000002E-3</v>
      </c>
      <c r="N560" s="201">
        <v>0.21623408</v>
      </c>
      <c r="O560" s="201">
        <v>2.4134505000000001E-2</v>
      </c>
      <c r="P560" s="201">
        <v>5.7013341000000002E-3</v>
      </c>
      <c r="Q560" s="201">
        <v>24.666197</v>
      </c>
      <c r="R560" s="201">
        <v>0</v>
      </c>
      <c r="S560" s="201">
        <v>0</v>
      </c>
      <c r="T560" s="201">
        <v>0</v>
      </c>
      <c r="U560" s="201">
        <v>7.4583357000000003E-2</v>
      </c>
      <c r="V560" s="255"/>
      <c r="W560" s="246">
        <f t="shared" si="109"/>
        <v>4.1103394814814811</v>
      </c>
      <c r="X560" s="191">
        <v>66.197524999999999</v>
      </c>
      <c r="Y560" s="191">
        <v>54.492064999999997</v>
      </c>
      <c r="Z560" s="191">
        <v>5.9481979999999997</v>
      </c>
      <c r="AA560" s="191">
        <v>5.7391090999999997E-3</v>
      </c>
      <c r="AB560" s="191">
        <v>2.5487003000000001</v>
      </c>
      <c r="AC560" s="191">
        <v>0.51363384000000001</v>
      </c>
      <c r="AD560" s="191">
        <v>2.6891889999999998</v>
      </c>
      <c r="AE560" s="76">
        <v>1.1227668E-5</v>
      </c>
      <c r="AF560" s="76">
        <v>2.401364E-8</v>
      </c>
      <c r="AG560" s="20">
        <v>0.27197046000000002</v>
      </c>
      <c r="AH560" s="20"/>
      <c r="AI560" s="20"/>
      <c r="AJ560" s="20"/>
      <c r="AK560" s="20"/>
      <c r="AL560" s="20"/>
      <c r="AM560" s="20"/>
      <c r="AN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row>
    <row r="561" spans="2:129" x14ac:dyDescent="0.15">
      <c r="B561" s="67" t="s">
        <v>150</v>
      </c>
      <c r="C561" s="83" t="s">
        <v>3628</v>
      </c>
      <c r="D561" s="83"/>
      <c r="E561" s="84"/>
      <c r="W561" s="246"/>
      <c r="AH561" s="20"/>
      <c r="AI561" s="20"/>
      <c r="AJ561" s="20"/>
      <c r="AK561" s="20"/>
      <c r="AL561" s="20"/>
      <c r="AM561" s="20"/>
      <c r="AN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row>
    <row r="562" spans="2:129" x14ac:dyDescent="0.15">
      <c r="B562" s="77" t="s">
        <v>152</v>
      </c>
      <c r="C562" s="86"/>
      <c r="D562" s="84" t="s">
        <v>38</v>
      </c>
      <c r="E562" s="248" t="s">
        <v>153</v>
      </c>
      <c r="F562" s="88">
        <f t="shared" ref="F562:F625" si="110">G562+H562+I562+J562</f>
        <v>0.74558167125000008</v>
      </c>
      <c r="G562" s="88">
        <f t="shared" ref="G562:G625" si="111">M562+N562+O562</f>
        <v>3.13501723E-2</v>
      </c>
      <c r="H562" s="88">
        <f t="shared" ref="H562:H625" si="112">K562+L562+P562</f>
        <v>6.4712890699999998E-2</v>
      </c>
      <c r="I562" s="88">
        <f t="shared" ref="I562:I625" si="113">Q562+IF(R562="x",0,R562)+IF(S562="x",0,S562)+IF(T562="x",0,T562)+U562</f>
        <v>0.47546780824999996</v>
      </c>
      <c r="J562" s="248">
        <v>0.17405080000000001</v>
      </c>
      <c r="K562" s="248">
        <v>6.0535289999999999E-2</v>
      </c>
      <c r="L562" s="248">
        <v>2.8507596999999998E-3</v>
      </c>
      <c r="M562" s="248">
        <v>5.6178139999999996E-3</v>
      </c>
      <c r="N562" s="248">
        <v>1.9973518999999999E-2</v>
      </c>
      <c r="O562" s="248">
        <v>5.7588392999999996E-3</v>
      </c>
      <c r="P562" s="248">
        <v>1.326841E-3</v>
      </c>
      <c r="Q562" s="248">
        <v>4.3795800000000001E-3</v>
      </c>
      <c r="R562" s="248">
        <v>0.46748435999999999</v>
      </c>
      <c r="S562" s="248">
        <v>1.5737794999999999E-4</v>
      </c>
      <c r="T562" s="248">
        <v>0</v>
      </c>
      <c r="U562" s="248">
        <v>3.4464903000000001E-3</v>
      </c>
      <c r="V562" s="255"/>
      <c r="W562" s="89">
        <f t="shared" ref="W562:W625" si="114">J562/0.135</f>
        <v>1.2892651851851851</v>
      </c>
      <c r="X562" s="249">
        <v>52.757019</v>
      </c>
      <c r="Y562" s="249">
        <v>46.505764999999997</v>
      </c>
      <c r="Z562" s="249">
        <v>4.0656214000000004</v>
      </c>
      <c r="AA562" s="249">
        <v>9.2803815999999996E-4</v>
      </c>
      <c r="AB562" s="249">
        <v>1.1555542000000001</v>
      </c>
      <c r="AC562" s="249">
        <v>0.23768392999999999</v>
      </c>
      <c r="AD562" s="249">
        <v>0.79146645999999998</v>
      </c>
      <c r="AE562" s="76">
        <v>2.7606667999999999E-6</v>
      </c>
      <c r="AF562" s="76">
        <v>6.8828354E-9</v>
      </c>
      <c r="AG562" s="20">
        <v>0.35566819</v>
      </c>
      <c r="AH562" s="20"/>
      <c r="AI562" s="20"/>
      <c r="AJ562" s="20"/>
      <c r="AK562" s="20"/>
      <c r="AL562" s="20"/>
      <c r="AM562" s="20"/>
      <c r="AN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row>
    <row r="563" spans="2:129" x14ac:dyDescent="0.15">
      <c r="B563" s="77" t="s">
        <v>154</v>
      </c>
      <c r="C563" s="86"/>
      <c r="D563" s="84" t="s">
        <v>38</v>
      </c>
      <c r="E563" s="248" t="s">
        <v>155</v>
      </c>
      <c r="F563" s="88">
        <f t="shared" si="110"/>
        <v>0.59345264914999996</v>
      </c>
      <c r="G563" s="88">
        <f t="shared" si="111"/>
        <v>1.9292317810000001E-2</v>
      </c>
      <c r="H563" s="88">
        <f t="shared" si="112"/>
        <v>3.1957010000000001E-2</v>
      </c>
      <c r="I563" s="88">
        <f t="shared" si="113"/>
        <v>0.44506701633999995</v>
      </c>
      <c r="J563" s="248">
        <v>9.7136305000000006E-2</v>
      </c>
      <c r="K563" s="248">
        <v>2.9981678000000001E-2</v>
      </c>
      <c r="L563" s="248">
        <v>1.2990181999999999E-3</v>
      </c>
      <c r="M563" s="248">
        <v>8.2461120999999997E-4</v>
      </c>
      <c r="N563" s="248">
        <v>1.4970989000000001E-2</v>
      </c>
      <c r="O563" s="248">
        <v>3.4967176000000001E-3</v>
      </c>
      <c r="P563" s="248">
        <v>6.7631379999999995E-4</v>
      </c>
      <c r="Q563" s="248">
        <v>2.2529949999999998E-3</v>
      </c>
      <c r="R563" s="248">
        <v>0.44</v>
      </c>
      <c r="S563" s="248">
        <v>2.4590304000000001E-4</v>
      </c>
      <c r="T563" s="248">
        <v>0</v>
      </c>
      <c r="U563" s="248">
        <v>2.5681183E-3</v>
      </c>
      <c r="V563" s="255"/>
      <c r="W563" s="89">
        <f t="shared" si="114"/>
        <v>0.71952818518518513</v>
      </c>
      <c r="X563" s="249">
        <v>38.968952999999999</v>
      </c>
      <c r="Y563" s="249">
        <v>35.865552000000001</v>
      </c>
      <c r="Z563" s="249">
        <v>2.2080996000000002</v>
      </c>
      <c r="AA563" s="249">
        <v>5.2789940999999996E-4</v>
      </c>
      <c r="AB563" s="249">
        <v>0.30568158000000001</v>
      </c>
      <c r="AC563" s="249">
        <v>0.1121714</v>
      </c>
      <c r="AD563" s="249">
        <v>0.47692067999999999</v>
      </c>
      <c r="AE563" s="76">
        <v>1.5634991000000001E-6</v>
      </c>
      <c r="AF563" s="76">
        <v>3.6588300999999999E-9</v>
      </c>
      <c r="AG563" s="20">
        <v>0.26515527</v>
      </c>
      <c r="AH563" s="20"/>
      <c r="AI563" s="20"/>
      <c r="AJ563" s="20"/>
      <c r="AK563" s="20"/>
      <c r="AL563" s="20"/>
      <c r="AM563" s="20"/>
      <c r="AN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row>
    <row r="564" spans="2:129" x14ac:dyDescent="0.15">
      <c r="B564" s="77" t="s">
        <v>156</v>
      </c>
      <c r="C564" s="86"/>
      <c r="D564" s="84" t="s">
        <v>38</v>
      </c>
      <c r="E564" s="248" t="s">
        <v>157</v>
      </c>
      <c r="F564" s="88">
        <f t="shared" si="110"/>
        <v>1.0160332810000001</v>
      </c>
      <c r="G564" s="88">
        <f t="shared" si="111"/>
        <v>5.2786360000000004E-2</v>
      </c>
      <c r="H564" s="88">
        <f t="shared" si="112"/>
        <v>0.1229455651</v>
      </c>
      <c r="I564" s="88">
        <f t="shared" si="113"/>
        <v>0.52951366590000004</v>
      </c>
      <c r="J564" s="248">
        <v>0.31078769000000001</v>
      </c>
      <c r="K564" s="248">
        <v>0.11485281999999999</v>
      </c>
      <c r="L564" s="248">
        <v>5.6094114E-3</v>
      </c>
      <c r="M564" s="248">
        <v>1.4139063E-2</v>
      </c>
      <c r="N564" s="248">
        <v>2.8866908E-2</v>
      </c>
      <c r="O564" s="248">
        <v>9.7803890000000004E-3</v>
      </c>
      <c r="P564" s="248">
        <v>2.4833337000000001E-3</v>
      </c>
      <c r="Q564" s="248">
        <v>8.1601754000000006E-3</v>
      </c>
      <c r="R564" s="248">
        <v>0.51634544999999998</v>
      </c>
      <c r="S564" s="248">
        <v>0</v>
      </c>
      <c r="T564" s="248">
        <v>0</v>
      </c>
      <c r="U564" s="248">
        <v>5.0080404999999998E-3</v>
      </c>
      <c r="V564" s="255"/>
      <c r="W564" s="89">
        <f t="shared" si="114"/>
        <v>2.3021310370370371</v>
      </c>
      <c r="X564" s="249">
        <v>77.269137000000001</v>
      </c>
      <c r="Y564" s="249">
        <v>65.421700000000001</v>
      </c>
      <c r="Z564" s="249">
        <v>7.3678822999999998</v>
      </c>
      <c r="AA564" s="249">
        <v>1.6393959E-3</v>
      </c>
      <c r="AB564" s="249">
        <v>2.666439</v>
      </c>
      <c r="AC564" s="249">
        <v>0.46081731999999997</v>
      </c>
      <c r="AD564" s="249">
        <v>1.3506590000000001</v>
      </c>
      <c r="AE564" s="76">
        <v>4.8889649000000003E-6</v>
      </c>
      <c r="AF564" s="76">
        <v>1.26144E-8</v>
      </c>
      <c r="AG564" s="20">
        <v>0.51658004000000002</v>
      </c>
      <c r="AH564" s="20"/>
      <c r="AI564" s="20"/>
      <c r="AJ564" s="20"/>
      <c r="AK564" s="20"/>
      <c r="AL564" s="20"/>
      <c r="AM564" s="20"/>
      <c r="AN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c r="DE564" s="20"/>
      <c r="DF564" s="20"/>
      <c r="DG564" s="20"/>
      <c r="DH564" s="20"/>
      <c r="DI564" s="20"/>
      <c r="DJ564" s="20"/>
      <c r="DK564" s="20"/>
      <c r="DL564" s="20"/>
      <c r="DM564" s="20"/>
      <c r="DN564" s="20"/>
      <c r="DO564" s="20"/>
      <c r="DP564" s="20"/>
      <c r="DQ564" s="20"/>
      <c r="DR564" s="20"/>
      <c r="DS564" s="20"/>
      <c r="DT564" s="20"/>
      <c r="DU564" s="20"/>
      <c r="DV564" s="20"/>
      <c r="DW564" s="20"/>
      <c r="DX564" s="20"/>
      <c r="DY564" s="20"/>
    </row>
    <row r="565" spans="2:129" x14ac:dyDescent="0.15">
      <c r="B565" s="77" t="s">
        <v>158</v>
      </c>
      <c r="C565" s="86"/>
      <c r="D565" s="84" t="s">
        <v>38</v>
      </c>
      <c r="E565" s="248" t="s">
        <v>159</v>
      </c>
      <c r="F565" s="88">
        <f t="shared" si="110"/>
        <v>1.2162306845600002</v>
      </c>
      <c r="G565" s="88">
        <f t="shared" si="111"/>
        <v>4.9107929800000005E-2</v>
      </c>
      <c r="H565" s="88">
        <f t="shared" si="112"/>
        <v>0.16923336125999999</v>
      </c>
      <c r="I565" s="88">
        <f t="shared" si="113"/>
        <v>0.64616847350000006</v>
      </c>
      <c r="J565" s="248">
        <v>0.35172091999999999</v>
      </c>
      <c r="K565" s="248">
        <v>0.13781911999999999</v>
      </c>
      <c r="L565" s="248">
        <v>3.0471024999999999E-2</v>
      </c>
      <c r="M565" s="248">
        <v>1.7305777999999999E-3</v>
      </c>
      <c r="N565" s="248">
        <v>3.7014891000000001E-2</v>
      </c>
      <c r="O565" s="248">
        <v>1.0362461E-2</v>
      </c>
      <c r="P565" s="248">
        <v>9.4321626000000002E-4</v>
      </c>
      <c r="Q565" s="248">
        <v>6.2644119E-3</v>
      </c>
      <c r="R565" s="248">
        <v>0.63433446000000004</v>
      </c>
      <c r="S565" s="248">
        <v>0</v>
      </c>
      <c r="T565" s="248">
        <v>0</v>
      </c>
      <c r="U565" s="248">
        <v>5.5696015999999997E-3</v>
      </c>
      <c r="V565" s="255"/>
      <c r="W565" s="89">
        <f t="shared" si="114"/>
        <v>2.605340148148148</v>
      </c>
      <c r="X565" s="249">
        <v>82.333853000000005</v>
      </c>
      <c r="Y565" s="249">
        <v>79.240459999999999</v>
      </c>
      <c r="Z565" s="249">
        <v>2.2138032999999999</v>
      </c>
      <c r="AA565" s="249">
        <v>6.6048026000000001E-4</v>
      </c>
      <c r="AB565" s="249">
        <v>0.43161685999999999</v>
      </c>
      <c r="AC565" s="249">
        <v>5.1318638999999999E-2</v>
      </c>
      <c r="AD565" s="249">
        <v>0.39599403</v>
      </c>
      <c r="AE565" s="76">
        <v>4.8316907000000004E-6</v>
      </c>
      <c r="AF565" s="76">
        <v>1.3454667E-8</v>
      </c>
      <c r="AG565" s="20">
        <v>0.69719430000000004</v>
      </c>
      <c r="AH565" s="20"/>
      <c r="AI565" s="20"/>
      <c r="AJ565" s="20"/>
      <c r="AK565" s="20"/>
      <c r="AL565" s="20"/>
      <c r="AM565" s="20"/>
      <c r="AN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row>
    <row r="566" spans="2:129" x14ac:dyDescent="0.15">
      <c r="B566" s="77" t="s">
        <v>160</v>
      </c>
      <c r="C566" s="86"/>
      <c r="D566" s="84" t="s">
        <v>38</v>
      </c>
      <c r="E566" s="248" t="s">
        <v>161</v>
      </c>
      <c r="F566" s="88">
        <f t="shared" si="110"/>
        <v>1.3094713528499999</v>
      </c>
      <c r="G566" s="88">
        <f t="shared" si="111"/>
        <v>0.1090954831</v>
      </c>
      <c r="H566" s="88">
        <f t="shared" si="112"/>
        <v>8.6172636799999994E-2</v>
      </c>
      <c r="I566" s="88">
        <f t="shared" si="113"/>
        <v>0.86544174294999998</v>
      </c>
      <c r="J566" s="248">
        <v>0.24876149</v>
      </c>
      <c r="K566" s="248">
        <v>8.1558025000000006E-2</v>
      </c>
      <c r="L566" s="248">
        <v>3.3301326000000002E-3</v>
      </c>
      <c r="M566" s="248">
        <v>5.1951250999999997E-3</v>
      </c>
      <c r="N566" s="248">
        <v>8.1782769000000005E-2</v>
      </c>
      <c r="O566" s="248">
        <v>2.2117589E-2</v>
      </c>
      <c r="P566" s="248">
        <v>1.2844791999999999E-3</v>
      </c>
      <c r="Q566" s="248">
        <v>5.5539315E-4</v>
      </c>
      <c r="R566" s="248">
        <v>0.86233446000000002</v>
      </c>
      <c r="S566" s="248">
        <v>0</v>
      </c>
      <c r="T566" s="248">
        <v>0</v>
      </c>
      <c r="U566" s="248">
        <v>2.5518898000000002E-3</v>
      </c>
      <c r="V566" s="255"/>
      <c r="W566" s="89">
        <f t="shared" si="114"/>
        <v>1.8426777037037037</v>
      </c>
      <c r="X566" s="249">
        <v>75.530722999999995</v>
      </c>
      <c r="Y566" s="249">
        <v>73.415138999999996</v>
      </c>
      <c r="Z566" s="249">
        <v>1.6918466000000001</v>
      </c>
      <c r="AA566" s="249">
        <v>1.5819487999999999E-4</v>
      </c>
      <c r="AB566" s="249">
        <v>0.28691389</v>
      </c>
      <c r="AC566" s="249">
        <v>9.8918141999999997E-3</v>
      </c>
      <c r="AD566" s="249">
        <v>0.12677279</v>
      </c>
      <c r="AE566" s="76">
        <v>4.4924148999999998E-6</v>
      </c>
      <c r="AF566" s="76">
        <v>9.3336948999999998E-9</v>
      </c>
      <c r="AG566" s="20">
        <v>0.51624338999999997</v>
      </c>
      <c r="AH566" s="20"/>
      <c r="AI566" s="20"/>
      <c r="AJ566" s="20"/>
      <c r="AK566" s="20"/>
      <c r="AL566" s="20"/>
      <c r="AM566" s="20"/>
      <c r="AN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row>
    <row r="567" spans="2:129" x14ac:dyDescent="0.15">
      <c r="B567" s="77" t="s">
        <v>162</v>
      </c>
      <c r="C567" s="86"/>
      <c r="D567" s="84" t="s">
        <v>38</v>
      </c>
      <c r="E567" s="248" t="s">
        <v>163</v>
      </c>
      <c r="F567" s="88">
        <f t="shared" si="110"/>
        <v>1.8138002321999998</v>
      </c>
      <c r="G567" s="88">
        <f t="shared" si="111"/>
        <v>0.213031947</v>
      </c>
      <c r="H567" s="88">
        <f t="shared" si="112"/>
        <v>0.20250592720000002</v>
      </c>
      <c r="I567" s="88">
        <f t="shared" si="113"/>
        <v>0.77862021799999992</v>
      </c>
      <c r="J567" s="248">
        <v>0.61964213999999995</v>
      </c>
      <c r="K567" s="248">
        <v>0.18467678000000001</v>
      </c>
      <c r="L567" s="248">
        <v>1.4825909999999999E-2</v>
      </c>
      <c r="M567" s="248">
        <v>3.3283372999999998E-2</v>
      </c>
      <c r="N567" s="248">
        <v>0.14324986000000001</v>
      </c>
      <c r="O567" s="248">
        <v>3.6498714000000002E-2</v>
      </c>
      <c r="P567" s="248">
        <v>3.0032371999999998E-3</v>
      </c>
      <c r="Q567" s="248">
        <v>1.2387021999999999E-2</v>
      </c>
      <c r="R567" s="248">
        <v>0.73753446</v>
      </c>
      <c r="S567" s="248">
        <v>0</v>
      </c>
      <c r="T567" s="248">
        <v>0</v>
      </c>
      <c r="U567" s="248">
        <v>2.8698735999999999E-2</v>
      </c>
      <c r="V567" s="255"/>
      <c r="W567" s="89">
        <f t="shared" si="114"/>
        <v>4.5899417777777769</v>
      </c>
      <c r="X567" s="249">
        <v>139.04464999999999</v>
      </c>
      <c r="Y567" s="249">
        <v>129.10658000000001</v>
      </c>
      <c r="Z567" s="249">
        <v>7.0296070999999998</v>
      </c>
      <c r="AA567" s="249">
        <v>2.3245744E-3</v>
      </c>
      <c r="AB567" s="249">
        <v>1.1458383000000001</v>
      </c>
      <c r="AC567" s="249">
        <v>0.30054982000000002</v>
      </c>
      <c r="AD567" s="249">
        <v>1.4597511000000001</v>
      </c>
      <c r="AE567" s="76">
        <v>1.0097817E-5</v>
      </c>
      <c r="AF567" s="76">
        <v>2.2897093E-8</v>
      </c>
      <c r="AG567" s="20">
        <v>0.96755389999999997</v>
      </c>
      <c r="AH567" s="20"/>
      <c r="AI567" s="20"/>
      <c r="AJ567" s="20"/>
      <c r="AK567" s="20"/>
      <c r="AL567" s="20"/>
      <c r="AM567" s="20"/>
      <c r="AN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Q567" s="20"/>
      <c r="BR567" s="20"/>
      <c r="BS567" s="20"/>
      <c r="BT567" s="20"/>
      <c r="BU567" s="20"/>
      <c r="BV567" s="20"/>
      <c r="BW567" s="20"/>
      <c r="BX567" s="20"/>
      <c r="BY567" s="20"/>
      <c r="BZ567" s="20"/>
      <c r="CA567" s="20"/>
      <c r="CB567" s="20"/>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row>
    <row r="568" spans="2:129" x14ac:dyDescent="0.15">
      <c r="B568" s="77" t="s">
        <v>164</v>
      </c>
      <c r="C568" s="86"/>
      <c r="D568" s="84" t="s">
        <v>38</v>
      </c>
      <c r="E568" s="248" t="s">
        <v>165</v>
      </c>
      <c r="F568" s="88">
        <f t="shared" si="110"/>
        <v>1.1252729215000001</v>
      </c>
      <c r="G568" s="88">
        <f t="shared" si="111"/>
        <v>0.1252219366</v>
      </c>
      <c r="H568" s="88">
        <f t="shared" si="112"/>
        <v>0.1244223269</v>
      </c>
      <c r="I568" s="88">
        <f t="shared" si="113"/>
        <v>0.51288010800000006</v>
      </c>
      <c r="J568" s="248">
        <v>0.36274855</v>
      </c>
      <c r="K568" s="248">
        <v>0.11525936000000001</v>
      </c>
      <c r="L568" s="248">
        <v>6.5995337000000001E-3</v>
      </c>
      <c r="M568" s="248">
        <v>2.2090515999999998E-3</v>
      </c>
      <c r="N568" s="248">
        <v>0.10463436</v>
      </c>
      <c r="O568" s="248">
        <v>1.8378525E-2</v>
      </c>
      <c r="P568" s="248">
        <v>2.5634332E-3</v>
      </c>
      <c r="Q568" s="248">
        <v>1.2640678000000001E-2</v>
      </c>
      <c r="R568" s="248">
        <v>0.36393446000000002</v>
      </c>
      <c r="S568" s="248">
        <v>0</v>
      </c>
      <c r="T568" s="248">
        <v>0</v>
      </c>
      <c r="U568" s="248">
        <v>0.13630497</v>
      </c>
      <c r="V568" s="255"/>
      <c r="W568" s="89">
        <f t="shared" si="114"/>
        <v>2.6870262962962963</v>
      </c>
      <c r="X568" s="249">
        <v>52.958849999999998</v>
      </c>
      <c r="Y568" s="249">
        <v>44.569397000000002</v>
      </c>
      <c r="Z568" s="249">
        <v>5.0717343000000001</v>
      </c>
      <c r="AA568" s="249">
        <v>3.1181987999999998E-3</v>
      </c>
      <c r="AB568" s="249">
        <v>1.2222264</v>
      </c>
      <c r="AC568" s="249">
        <v>0.32804692000000002</v>
      </c>
      <c r="AD568" s="249">
        <v>1.7643275</v>
      </c>
      <c r="AE568" s="76">
        <v>6.3243654999999997E-6</v>
      </c>
      <c r="AF568" s="76">
        <v>1.3470183E-8</v>
      </c>
      <c r="AG568" s="20">
        <v>0.31278541999999998</v>
      </c>
      <c r="AH568" s="20"/>
      <c r="AI568" s="20"/>
      <c r="AJ568" s="20"/>
      <c r="AK568" s="20"/>
      <c r="AL568" s="20"/>
      <c r="AM568" s="20"/>
      <c r="AN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row>
    <row r="569" spans="2:129" x14ac:dyDescent="0.15">
      <c r="B569" s="77" t="s">
        <v>166</v>
      </c>
      <c r="C569" s="86"/>
      <c r="D569" s="84" t="s">
        <v>38</v>
      </c>
      <c r="E569" s="248" t="s">
        <v>167</v>
      </c>
      <c r="F569" s="88">
        <f t="shared" si="110"/>
        <v>1.3953209095000001</v>
      </c>
      <c r="G569" s="88">
        <f t="shared" si="111"/>
        <v>0.20295517400000002</v>
      </c>
      <c r="H569" s="88">
        <f t="shared" si="112"/>
        <v>0.1527232677</v>
      </c>
      <c r="I569" s="88">
        <f t="shared" si="113"/>
        <v>0.76830044779999995</v>
      </c>
      <c r="J569" s="248">
        <v>0.27134202000000002</v>
      </c>
      <c r="K569" s="248">
        <v>0.12453124</v>
      </c>
      <c r="L569" s="248">
        <v>2.5879553E-2</v>
      </c>
      <c r="M569" s="248">
        <v>5.4726824E-2</v>
      </c>
      <c r="N569" s="248">
        <v>0.11679528</v>
      </c>
      <c r="O569" s="248">
        <v>3.143307E-2</v>
      </c>
      <c r="P569" s="248">
        <v>2.3124746999999999E-3</v>
      </c>
      <c r="Q569" s="248">
        <v>6.2577778000000002E-3</v>
      </c>
      <c r="R569" s="248">
        <v>0.48793446000000001</v>
      </c>
      <c r="S569" s="248">
        <v>0</v>
      </c>
      <c r="T569" s="248">
        <v>0</v>
      </c>
      <c r="U569" s="248">
        <v>0.27410821000000002</v>
      </c>
      <c r="V569" s="255"/>
      <c r="W569" s="89">
        <f t="shared" si="114"/>
        <v>2.009940888888889</v>
      </c>
      <c r="X569" s="249">
        <v>81.146994000000007</v>
      </c>
      <c r="Y569" s="249">
        <v>16.907284000000001</v>
      </c>
      <c r="Z569" s="249">
        <v>1.1327404000000001</v>
      </c>
      <c r="AA569" s="249">
        <v>7.8981237999999996</v>
      </c>
      <c r="AB569" s="249">
        <v>54.579071999999996</v>
      </c>
      <c r="AC569" s="249">
        <v>7.9091674000000001E-2</v>
      </c>
      <c r="AD569" s="249">
        <v>0.55068265000000005</v>
      </c>
      <c r="AE569" s="76">
        <v>5.8597742999999997E-6</v>
      </c>
      <c r="AF569" s="76">
        <v>3.9971615000000002E-8</v>
      </c>
      <c r="AG569" s="20">
        <v>0.11131901</v>
      </c>
      <c r="AH569" s="20"/>
      <c r="AI569" s="20"/>
      <c r="AJ569" s="20"/>
      <c r="AK569" s="20"/>
      <c r="AL569" s="20"/>
      <c r="AM569" s="20"/>
      <c r="AN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c r="DE569" s="20"/>
      <c r="DF569" s="20"/>
      <c r="DG569" s="20"/>
      <c r="DH569" s="20"/>
      <c r="DI569" s="20"/>
      <c r="DJ569" s="20"/>
      <c r="DK569" s="20"/>
      <c r="DL569" s="20"/>
      <c r="DM569" s="20"/>
      <c r="DN569" s="20"/>
      <c r="DO569" s="20"/>
      <c r="DP569" s="20"/>
      <c r="DQ569" s="20"/>
      <c r="DR569" s="20"/>
      <c r="DS569" s="20"/>
      <c r="DT569" s="20"/>
      <c r="DU569" s="20"/>
      <c r="DV569" s="20"/>
      <c r="DW569" s="20"/>
      <c r="DX569" s="20"/>
      <c r="DY569" s="20"/>
    </row>
    <row r="570" spans="2:129" x14ac:dyDescent="0.15">
      <c r="B570" s="77" t="s">
        <v>168</v>
      </c>
      <c r="C570" s="86"/>
      <c r="D570" s="84" t="s">
        <v>38</v>
      </c>
      <c r="E570" s="248" t="s">
        <v>169</v>
      </c>
      <c r="F570" s="88">
        <f t="shared" si="110"/>
        <v>0.59571004309999998</v>
      </c>
      <c r="G570" s="88">
        <f t="shared" si="111"/>
        <v>2.9813819900000003E-2</v>
      </c>
      <c r="H570" s="88">
        <f t="shared" si="112"/>
        <v>7.5854423800000001E-2</v>
      </c>
      <c r="I570" s="88">
        <f t="shared" si="113"/>
        <v>0.38144659939999997</v>
      </c>
      <c r="J570" s="248">
        <v>0.1085952</v>
      </c>
      <c r="K570" s="248">
        <v>7.2359614000000003E-2</v>
      </c>
      <c r="L570" s="248">
        <v>2.4478816E-3</v>
      </c>
      <c r="M570" s="248">
        <v>1.8313447E-3</v>
      </c>
      <c r="N570" s="248">
        <v>2.2313333000000001E-2</v>
      </c>
      <c r="O570" s="248">
        <v>5.6691422000000003E-3</v>
      </c>
      <c r="P570" s="248">
        <v>1.0469282E-3</v>
      </c>
      <c r="Q570" s="248">
        <v>4.8619094000000003E-3</v>
      </c>
      <c r="R570" s="248">
        <v>0.37433445999999998</v>
      </c>
      <c r="S570" s="248">
        <v>0</v>
      </c>
      <c r="T570" s="248">
        <v>0</v>
      </c>
      <c r="U570" s="248">
        <v>2.2502300000000002E-3</v>
      </c>
      <c r="V570" s="255"/>
      <c r="W570" s="89">
        <f t="shared" si="114"/>
        <v>0.80440888888888884</v>
      </c>
      <c r="X570" s="249">
        <v>37.814318</v>
      </c>
      <c r="Y570" s="249">
        <v>36.686076</v>
      </c>
      <c r="Z570" s="249">
        <v>0.62847598999999998</v>
      </c>
      <c r="AA570" s="249">
        <v>6.1608940999999999E-4</v>
      </c>
      <c r="AB570" s="249">
        <v>0.17072197</v>
      </c>
      <c r="AC570" s="249">
        <v>4.3170281999999997E-2</v>
      </c>
      <c r="AD570" s="249">
        <v>0.28525750999999999</v>
      </c>
      <c r="AE570" s="76">
        <v>2.3714378000000002E-6</v>
      </c>
      <c r="AF570" s="76">
        <v>4.8105625000000004E-9</v>
      </c>
      <c r="AG570" s="20">
        <v>0.27964218000000002</v>
      </c>
      <c r="AH570" s="20"/>
      <c r="AI570" s="20"/>
      <c r="AJ570" s="20"/>
      <c r="AK570" s="20"/>
      <c r="AL570" s="20"/>
      <c r="AM570" s="20"/>
      <c r="AN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row>
    <row r="571" spans="2:129" x14ac:dyDescent="0.15">
      <c r="B571" s="77" t="s">
        <v>170</v>
      </c>
      <c r="C571" s="86"/>
      <c r="D571" s="84" t="s">
        <v>38</v>
      </c>
      <c r="E571" s="248" t="s">
        <v>171</v>
      </c>
      <c r="F571" s="88">
        <f t="shared" si="110"/>
        <v>1.4671265693800002</v>
      </c>
      <c r="G571" s="88">
        <f t="shared" si="111"/>
        <v>8.1909115000000005E-2</v>
      </c>
      <c r="H571" s="88">
        <f t="shared" si="112"/>
        <v>0.16110314059</v>
      </c>
      <c r="I571" s="88">
        <f t="shared" si="113"/>
        <v>0.72570746379000006</v>
      </c>
      <c r="J571" s="248">
        <v>0.49840685000000001</v>
      </c>
      <c r="K571" s="248">
        <v>0.1552473</v>
      </c>
      <c r="L571" s="248">
        <v>5.6177820999999996E-3</v>
      </c>
      <c r="M571" s="248">
        <v>1.516171E-3</v>
      </c>
      <c r="N571" s="248">
        <v>3.8407838E-2</v>
      </c>
      <c r="O571" s="248">
        <v>4.1985106000000001E-2</v>
      </c>
      <c r="P571" s="248">
        <v>2.3805849E-4</v>
      </c>
      <c r="Q571" s="248">
        <v>3.4731079000000002E-4</v>
      </c>
      <c r="R571" s="248">
        <v>0.67273446000000003</v>
      </c>
      <c r="S571" s="248">
        <v>0</v>
      </c>
      <c r="T571" s="248">
        <v>0</v>
      </c>
      <c r="U571" s="248">
        <v>5.2625693000000001E-2</v>
      </c>
      <c r="V571" s="255"/>
      <c r="W571" s="89">
        <f t="shared" si="114"/>
        <v>3.6919025925925926</v>
      </c>
      <c r="X571" s="249">
        <v>91.932119999999998</v>
      </c>
      <c r="Y571" s="249">
        <v>81.885647000000006</v>
      </c>
      <c r="Z571" s="249">
        <v>9.2157715000000007</v>
      </c>
      <c r="AA571" s="249">
        <v>8.5232054999999997E-5</v>
      </c>
      <c r="AB571" s="249">
        <v>0.29665483999999998</v>
      </c>
      <c r="AC571" s="249">
        <v>2.9319671999999998E-3</v>
      </c>
      <c r="AD571" s="249">
        <v>0.53102974999999997</v>
      </c>
      <c r="AE571" s="76">
        <v>7.0682815E-6</v>
      </c>
      <c r="AF571" s="76">
        <v>1.8353513E-8</v>
      </c>
      <c r="AG571" s="20">
        <v>0.66374308000000004</v>
      </c>
      <c r="AH571" s="20"/>
      <c r="AI571" s="20"/>
      <c r="AJ571" s="20"/>
      <c r="AK571" s="20"/>
      <c r="AL571" s="20"/>
      <c r="AM571" s="20"/>
      <c r="AN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row>
    <row r="572" spans="2:129" x14ac:dyDescent="0.15">
      <c r="B572" s="77" t="s">
        <v>172</v>
      </c>
      <c r="C572" s="86" t="s">
        <v>173</v>
      </c>
      <c r="D572" s="84" t="s">
        <v>38</v>
      </c>
      <c r="E572" s="248" t="s">
        <v>174</v>
      </c>
      <c r="F572" s="88">
        <f t="shared" si="110"/>
        <v>1.4175576994000001</v>
      </c>
      <c r="G572" s="88">
        <f t="shared" si="111"/>
        <v>0.1902972262</v>
      </c>
      <c r="H572" s="88">
        <f t="shared" si="112"/>
        <v>0.33686214720000002</v>
      </c>
      <c r="I572" s="88">
        <f t="shared" si="113"/>
        <v>0.30325238599999998</v>
      </c>
      <c r="J572" s="248">
        <v>0.58714593999999998</v>
      </c>
      <c r="K572" s="248">
        <v>0.31482755000000001</v>
      </c>
      <c r="L572" s="248">
        <v>1.8787846E-2</v>
      </c>
      <c r="M572" s="248">
        <v>4.3047062000000002E-3</v>
      </c>
      <c r="N572" s="248">
        <v>0.16342261999999999</v>
      </c>
      <c r="O572" s="248">
        <v>2.25699E-2</v>
      </c>
      <c r="P572" s="248">
        <v>3.2467512E-3</v>
      </c>
      <c r="Q572" s="248">
        <v>2.4833811000000001E-2</v>
      </c>
      <c r="R572" s="248">
        <v>0.26713446000000002</v>
      </c>
      <c r="S572" s="248">
        <v>0</v>
      </c>
      <c r="T572" s="248">
        <v>0</v>
      </c>
      <c r="U572" s="248">
        <v>1.1284115000000001E-2</v>
      </c>
      <c r="V572" s="255"/>
      <c r="W572" s="89">
        <f t="shared" si="114"/>
        <v>4.3492291851851848</v>
      </c>
      <c r="X572" s="249">
        <v>92.204729999999998</v>
      </c>
      <c r="Y572" s="249">
        <v>87.324689000000006</v>
      </c>
      <c r="Z572" s="249">
        <v>2.6220278000000001</v>
      </c>
      <c r="AA572" s="249">
        <v>2.3879247999999999E-3</v>
      </c>
      <c r="AB572" s="249">
        <v>0.86876871</v>
      </c>
      <c r="AC572" s="249">
        <v>0.18525257000000001</v>
      </c>
      <c r="AD572" s="249">
        <v>1.2016041</v>
      </c>
      <c r="AE572" s="76">
        <v>1.1341015E-5</v>
      </c>
      <c r="AF572" s="76">
        <v>2.7309113E-8</v>
      </c>
      <c r="AG572" s="20">
        <v>0.70064282</v>
      </c>
      <c r="AH572" s="20"/>
      <c r="AI572" s="20"/>
      <c r="AJ572" s="20"/>
      <c r="AK572" s="20"/>
      <c r="AL572" s="20"/>
      <c r="AM572" s="20"/>
      <c r="AN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row>
    <row r="573" spans="2:129" x14ac:dyDescent="0.15">
      <c r="B573" s="77" t="s">
        <v>175</v>
      </c>
      <c r="C573" s="86"/>
      <c r="D573" s="84" t="s">
        <v>38</v>
      </c>
      <c r="E573" s="248" t="s">
        <v>176</v>
      </c>
      <c r="F573" s="88">
        <f t="shared" si="110"/>
        <v>1.7642167899590002</v>
      </c>
      <c r="G573" s="88">
        <f t="shared" si="111"/>
        <v>7.1405140300000003E-2</v>
      </c>
      <c r="H573" s="88">
        <f t="shared" si="112"/>
        <v>0.31822432186800004</v>
      </c>
      <c r="I573" s="88">
        <f t="shared" si="113"/>
        <v>0.56982073779100006</v>
      </c>
      <c r="J573" s="248">
        <v>0.80476658999999995</v>
      </c>
      <c r="K573" s="248">
        <v>0.30418049000000003</v>
      </c>
      <c r="L573" s="248">
        <v>1.3948629000000001E-2</v>
      </c>
      <c r="M573" s="248">
        <v>2.8517803E-3</v>
      </c>
      <c r="N573" s="248">
        <v>3.0902012E-2</v>
      </c>
      <c r="O573" s="248">
        <v>3.7651348000000001E-2</v>
      </c>
      <c r="P573" s="248">
        <v>9.5202868000000002E-5</v>
      </c>
      <c r="Q573" s="248">
        <v>9.7339390999999994E-5</v>
      </c>
      <c r="R573" s="248">
        <v>0.56073446000000005</v>
      </c>
      <c r="S573" s="248">
        <v>0</v>
      </c>
      <c r="T573" s="248">
        <v>0</v>
      </c>
      <c r="U573" s="248">
        <v>8.9889384000000003E-3</v>
      </c>
      <c r="V573" s="255"/>
      <c r="W573" s="89">
        <f t="shared" si="114"/>
        <v>5.9612339999999993</v>
      </c>
      <c r="X573" s="249">
        <v>121.70535</v>
      </c>
      <c r="Y573" s="249">
        <v>113.91566</v>
      </c>
      <c r="Z573" s="249">
        <v>7.0160999000000004</v>
      </c>
      <c r="AA573" s="249">
        <v>2.1570387E-5</v>
      </c>
      <c r="AB573" s="249">
        <v>0.40991332000000003</v>
      </c>
      <c r="AC573" s="249">
        <v>9.1232841E-4</v>
      </c>
      <c r="AD573" s="249">
        <v>0.36274274000000001</v>
      </c>
      <c r="AE573" s="76">
        <v>1.1425973E-5</v>
      </c>
      <c r="AF573" s="76">
        <v>2.8626801999999999E-8</v>
      </c>
      <c r="AG573" s="20">
        <v>0.95468125999999998</v>
      </c>
      <c r="AH573" s="20"/>
      <c r="AI573" s="20"/>
      <c r="AJ573" s="20"/>
      <c r="AK573" s="20"/>
      <c r="AL573" s="20"/>
      <c r="AM573" s="20"/>
      <c r="AN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row>
    <row r="574" spans="2:129" x14ac:dyDescent="0.15">
      <c r="B574" s="77" t="s">
        <v>177</v>
      </c>
      <c r="C574" s="86"/>
      <c r="D574" s="84" t="s">
        <v>38</v>
      </c>
      <c r="E574" s="248" t="s">
        <v>178</v>
      </c>
      <c r="F574" s="88">
        <f t="shared" si="110"/>
        <v>0.97321084151000004</v>
      </c>
      <c r="G574" s="88">
        <f t="shared" si="111"/>
        <v>2.0010956109999999E-2</v>
      </c>
      <c r="H574" s="88">
        <f t="shared" si="112"/>
        <v>6.1534044730000001E-2</v>
      </c>
      <c r="I574" s="88">
        <f t="shared" si="113"/>
        <v>0.77977020067000002</v>
      </c>
      <c r="J574" s="248">
        <v>0.11189564</v>
      </c>
      <c r="K574" s="248">
        <v>5.9681107999999997E-2</v>
      </c>
      <c r="L574" s="248">
        <v>1.316191E-3</v>
      </c>
      <c r="M574" s="248">
        <v>7.5551500999999997E-4</v>
      </c>
      <c r="N574" s="248">
        <v>1.5969785E-2</v>
      </c>
      <c r="O574" s="248">
        <v>3.2856561000000001E-3</v>
      </c>
      <c r="P574" s="248">
        <v>5.3674573000000005E-4</v>
      </c>
      <c r="Q574" s="248">
        <v>6.8270256999999998E-4</v>
      </c>
      <c r="R574" s="248">
        <v>0.77833445999999995</v>
      </c>
      <c r="S574" s="248">
        <v>0</v>
      </c>
      <c r="T574" s="248">
        <v>0</v>
      </c>
      <c r="U574" s="248">
        <v>7.5303809999999996E-4</v>
      </c>
      <c r="V574" s="255"/>
      <c r="W574" s="89">
        <f t="shared" si="114"/>
        <v>0.82885659259259259</v>
      </c>
      <c r="X574" s="249">
        <v>65.344299000000007</v>
      </c>
      <c r="Y574" s="249">
        <v>64.271410000000003</v>
      </c>
      <c r="Z574" s="249">
        <v>0.75792524999999999</v>
      </c>
      <c r="AA574" s="249">
        <v>3.1316451000000002E-4</v>
      </c>
      <c r="AB574" s="249">
        <v>0.14288027</v>
      </c>
      <c r="AC574" s="249">
        <v>2.2538592999999999E-2</v>
      </c>
      <c r="AD574" s="249">
        <v>0.14923141000000001</v>
      </c>
      <c r="AE574" s="76">
        <v>2.0500116E-6</v>
      </c>
      <c r="AF574" s="76">
        <v>4.4201935999999997E-9</v>
      </c>
      <c r="AG574" s="20">
        <v>0.57953162000000003</v>
      </c>
      <c r="AH574" s="20"/>
      <c r="AI574" s="20"/>
      <c r="AJ574" s="20"/>
      <c r="AK574" s="20"/>
      <c r="AL574" s="20"/>
      <c r="AM574" s="20"/>
      <c r="AN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row>
    <row r="575" spans="2:129" x14ac:dyDescent="0.15">
      <c r="B575" s="77" t="s">
        <v>179</v>
      </c>
      <c r="C575" s="86" t="s">
        <v>173</v>
      </c>
      <c r="D575" s="84" t="s">
        <v>38</v>
      </c>
      <c r="E575" s="248" t="s">
        <v>180</v>
      </c>
      <c r="F575" s="88">
        <f t="shared" si="110"/>
        <v>1.6533642484</v>
      </c>
      <c r="G575" s="88">
        <f t="shared" si="111"/>
        <v>0.214520086</v>
      </c>
      <c r="H575" s="88">
        <f t="shared" si="112"/>
        <v>0.17142633139999999</v>
      </c>
      <c r="I575" s="88">
        <f t="shared" si="113"/>
        <v>0.7493434510000001</v>
      </c>
      <c r="J575" s="248">
        <v>0.51807437999999995</v>
      </c>
      <c r="K575" s="248">
        <v>0.15759303999999999</v>
      </c>
      <c r="L575" s="248">
        <v>1.1119593000000001E-2</v>
      </c>
      <c r="M575" s="248">
        <v>3.5317888999999998E-2</v>
      </c>
      <c r="N575" s="248">
        <v>0.14572895</v>
      </c>
      <c r="O575" s="248">
        <v>3.3473246999999998E-2</v>
      </c>
      <c r="P575" s="248">
        <v>2.7136984000000002E-3</v>
      </c>
      <c r="Q575" s="248">
        <v>9.5689260000000002E-3</v>
      </c>
      <c r="R575" s="248">
        <v>0.71593446000000005</v>
      </c>
      <c r="S575" s="248">
        <v>0</v>
      </c>
      <c r="T575" s="248">
        <v>0</v>
      </c>
      <c r="U575" s="248">
        <v>2.3840065000000001E-2</v>
      </c>
      <c r="V575" s="255"/>
      <c r="W575" s="89">
        <f t="shared" si="114"/>
        <v>3.8375879999999993</v>
      </c>
      <c r="X575" s="249">
        <v>124.42538</v>
      </c>
      <c r="Y575" s="249">
        <v>116.61702</v>
      </c>
      <c r="Z575" s="249">
        <v>5.3935716999999999</v>
      </c>
      <c r="AA575" s="249">
        <v>2.1963633999999999E-3</v>
      </c>
      <c r="AB575" s="249">
        <v>0.94774296000000002</v>
      </c>
      <c r="AC575" s="249">
        <v>0.22503859000000001</v>
      </c>
      <c r="AD575" s="249">
        <v>1.2398092999999999</v>
      </c>
      <c r="AE575" s="76">
        <v>8.8904279000000005E-6</v>
      </c>
      <c r="AF575" s="76">
        <v>1.9321166999999998E-8</v>
      </c>
      <c r="AG575" s="20">
        <v>0.86144054999999997</v>
      </c>
      <c r="AH575" s="20"/>
      <c r="AI575" s="20"/>
      <c r="AJ575" s="20"/>
      <c r="AK575" s="20"/>
      <c r="AL575" s="20"/>
      <c r="AM575" s="20"/>
      <c r="AN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20"/>
      <c r="BW575" s="20"/>
      <c r="BX575" s="20"/>
      <c r="BY575" s="20"/>
      <c r="BZ575" s="20"/>
      <c r="CA575" s="20"/>
      <c r="CB575" s="20"/>
      <c r="CC575" s="20"/>
      <c r="CD575" s="20"/>
      <c r="CE575" s="20"/>
      <c r="CF575" s="20"/>
      <c r="CG575" s="20"/>
      <c r="CH575" s="20"/>
      <c r="CI575" s="20"/>
      <c r="CJ575" s="20"/>
      <c r="CK575" s="20"/>
      <c r="CL575" s="20"/>
      <c r="CM575" s="20"/>
      <c r="CN575" s="20"/>
      <c r="CO575" s="20"/>
      <c r="CP575" s="20"/>
      <c r="CQ575" s="20"/>
      <c r="CR575" s="20"/>
      <c r="CS575" s="20"/>
      <c r="CT575" s="20"/>
      <c r="CU575" s="20"/>
      <c r="CV575" s="20"/>
      <c r="CW575" s="20"/>
      <c r="CX575" s="20"/>
      <c r="CY575" s="20"/>
      <c r="CZ575" s="20"/>
      <c r="DA575" s="20"/>
      <c r="DB575" s="20"/>
      <c r="DC575" s="20"/>
      <c r="DD575" s="20"/>
      <c r="DE575" s="20"/>
      <c r="DF575" s="20"/>
      <c r="DG575" s="20"/>
      <c r="DH575" s="20"/>
      <c r="DI575" s="20"/>
      <c r="DJ575" s="20"/>
      <c r="DK575" s="20"/>
      <c r="DL575" s="20"/>
      <c r="DM575" s="20"/>
      <c r="DN575" s="20"/>
      <c r="DO575" s="20"/>
      <c r="DP575" s="20"/>
      <c r="DQ575" s="20"/>
      <c r="DR575" s="20"/>
      <c r="DS575" s="20"/>
      <c r="DT575" s="20"/>
      <c r="DU575" s="20"/>
      <c r="DV575" s="20"/>
      <c r="DW575" s="20"/>
      <c r="DX575" s="20"/>
      <c r="DY575" s="20"/>
    </row>
    <row r="576" spans="2:129" x14ac:dyDescent="0.15">
      <c r="B576" s="77" t="s">
        <v>181</v>
      </c>
      <c r="C576" s="86"/>
      <c r="D576" s="84" t="s">
        <v>38</v>
      </c>
      <c r="E576" s="248" t="s">
        <v>182</v>
      </c>
      <c r="F576" s="88">
        <f t="shared" si="110"/>
        <v>1.53900383579</v>
      </c>
      <c r="G576" s="88">
        <f t="shared" si="111"/>
        <v>0.18219590129999996</v>
      </c>
      <c r="H576" s="88">
        <f t="shared" si="112"/>
        <v>0.14723252601000003</v>
      </c>
      <c r="I576" s="88">
        <f t="shared" si="113"/>
        <v>0.75619101848000003</v>
      </c>
      <c r="J576" s="248">
        <v>0.45338439000000003</v>
      </c>
      <c r="K576" s="248">
        <v>0.12999140000000001</v>
      </c>
      <c r="L576" s="248">
        <v>1.6938996000000001E-2</v>
      </c>
      <c r="M576" s="248">
        <v>1.9982213000000002E-3</v>
      </c>
      <c r="N576" s="248">
        <v>0.13014029999999999</v>
      </c>
      <c r="O576" s="248">
        <v>5.0057379999999999E-2</v>
      </c>
      <c r="P576" s="248">
        <v>3.0213001000000002E-4</v>
      </c>
      <c r="Q576" s="248">
        <v>7.8676547999999996E-4</v>
      </c>
      <c r="R576" s="248">
        <v>0.72313446000000003</v>
      </c>
      <c r="S576" s="248">
        <v>0</v>
      </c>
      <c r="T576" s="248">
        <v>0</v>
      </c>
      <c r="U576" s="248">
        <v>3.2269792999999998E-2</v>
      </c>
      <c r="V576" s="255"/>
      <c r="W576" s="89">
        <f t="shared" si="114"/>
        <v>3.358402888888889</v>
      </c>
      <c r="X576" s="249">
        <v>94.349046000000001</v>
      </c>
      <c r="Y576" s="249">
        <v>79.444280000000006</v>
      </c>
      <c r="Z576" s="249">
        <v>10.567074</v>
      </c>
      <c r="AA576" s="249">
        <v>1.4653744999999999E-4</v>
      </c>
      <c r="AB576" s="249">
        <v>3.7404464000000002</v>
      </c>
      <c r="AC576" s="249">
        <v>5.4124154000000004E-3</v>
      </c>
      <c r="AD576" s="249">
        <v>0.59168659000000001</v>
      </c>
      <c r="AE576" s="76">
        <v>6.990651E-6</v>
      </c>
      <c r="AF576" s="76">
        <v>1.7123123E-8</v>
      </c>
      <c r="AG576" s="20">
        <v>0.66647519</v>
      </c>
      <c r="AH576" s="20"/>
      <c r="AI576" s="20"/>
      <c r="AJ576" s="20"/>
      <c r="AK576" s="20"/>
      <c r="AL576" s="20"/>
      <c r="AM576" s="20"/>
      <c r="AN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row>
    <row r="577" spans="2:129" x14ac:dyDescent="0.15">
      <c r="B577" s="77" t="s">
        <v>183</v>
      </c>
      <c r="C577" s="86"/>
      <c r="D577" s="84" t="s">
        <v>38</v>
      </c>
      <c r="E577" s="248" t="s">
        <v>184</v>
      </c>
      <c r="F577" s="88">
        <f t="shared" si="110"/>
        <v>1.0254439391129999</v>
      </c>
      <c r="G577" s="88">
        <f t="shared" si="111"/>
        <v>1.3413039200000001E-2</v>
      </c>
      <c r="H577" s="88">
        <f t="shared" si="112"/>
        <v>3.6224964217E-2</v>
      </c>
      <c r="I577" s="88">
        <f t="shared" si="113"/>
        <v>0.80172078569600003</v>
      </c>
      <c r="J577" s="248">
        <v>0.17408514999999999</v>
      </c>
      <c r="K577" s="248">
        <v>3.4988959E-2</v>
      </c>
      <c r="L577" s="248">
        <v>1.2130713999999999E-3</v>
      </c>
      <c r="M577" s="248">
        <v>6.2885890000000002E-4</v>
      </c>
      <c r="N577" s="248">
        <v>7.5889631000000003E-3</v>
      </c>
      <c r="O577" s="248">
        <v>5.1952172000000003E-3</v>
      </c>
      <c r="P577" s="248">
        <v>2.2933817E-5</v>
      </c>
      <c r="Q577" s="248">
        <v>1.5073105999999999E-5</v>
      </c>
      <c r="R577" s="248">
        <v>0.80073446000000004</v>
      </c>
      <c r="S577" s="248">
        <v>0</v>
      </c>
      <c r="T577" s="248">
        <v>0</v>
      </c>
      <c r="U577" s="248">
        <v>9.7125258999999995E-4</v>
      </c>
      <c r="V577" s="255"/>
      <c r="W577" s="89">
        <f t="shared" si="114"/>
        <v>1.2895196296296294</v>
      </c>
      <c r="X577" s="249">
        <v>68.547954000000004</v>
      </c>
      <c r="Y577" s="249">
        <v>66.659346999999997</v>
      </c>
      <c r="Z577" s="249">
        <v>1.6826152999999999</v>
      </c>
      <c r="AA577" s="249">
        <v>2.8237651E-6</v>
      </c>
      <c r="AB577" s="249">
        <v>0.12115072</v>
      </c>
      <c r="AC577" s="249">
        <v>1.3960772999999999E-4</v>
      </c>
      <c r="AD577" s="249">
        <v>8.4698370999999995E-2</v>
      </c>
      <c r="AE577" s="76">
        <v>1.9991253999999999E-6</v>
      </c>
      <c r="AF577" s="76">
        <v>5.5825309999999997E-9</v>
      </c>
      <c r="AG577" s="20">
        <v>0.61074682000000002</v>
      </c>
      <c r="AH577" s="20"/>
      <c r="AI577" s="20"/>
      <c r="AJ577" s="20"/>
      <c r="AK577" s="20"/>
      <c r="AL577" s="20"/>
      <c r="AM577" s="20"/>
      <c r="AN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row>
    <row r="578" spans="2:129" x14ac:dyDescent="0.15">
      <c r="B578" s="77" t="s">
        <v>185</v>
      </c>
      <c r="C578" s="86"/>
      <c r="D578" s="84" t="s">
        <v>38</v>
      </c>
      <c r="E578" s="248" t="s">
        <v>186</v>
      </c>
      <c r="F578" s="88">
        <f t="shared" si="110"/>
        <v>1.6585469017999999</v>
      </c>
      <c r="G578" s="88">
        <f t="shared" si="111"/>
        <v>0.10120147260000001</v>
      </c>
      <c r="H578" s="88">
        <f t="shared" si="112"/>
        <v>0.12587166859999999</v>
      </c>
      <c r="I578" s="88">
        <f t="shared" si="113"/>
        <v>0.86910177060000005</v>
      </c>
      <c r="J578" s="248">
        <v>0.56237199000000004</v>
      </c>
      <c r="K578" s="248">
        <v>0.12032184999999999</v>
      </c>
      <c r="L578" s="248">
        <v>4.1297121000000003E-3</v>
      </c>
      <c r="M578" s="248">
        <v>9.2676866E-3</v>
      </c>
      <c r="N578" s="248">
        <v>3.1072556000000001E-2</v>
      </c>
      <c r="O578" s="248">
        <v>6.0861230000000002E-2</v>
      </c>
      <c r="P578" s="248">
        <v>1.4201064999999999E-3</v>
      </c>
      <c r="Q578" s="248">
        <v>1.9049055999999999E-3</v>
      </c>
      <c r="R578" s="248">
        <v>0.86233446000000002</v>
      </c>
      <c r="S578" s="248">
        <v>0</v>
      </c>
      <c r="T578" s="248">
        <v>0</v>
      </c>
      <c r="U578" s="248">
        <v>4.8624050000000002E-3</v>
      </c>
      <c r="V578" s="255"/>
      <c r="W578" s="89">
        <f t="shared" si="114"/>
        <v>4.1657184444444448</v>
      </c>
      <c r="X578" s="249">
        <v>92.135390000000001</v>
      </c>
      <c r="Y578" s="249">
        <v>88.436661999999998</v>
      </c>
      <c r="Z578" s="249">
        <v>3.0157075</v>
      </c>
      <c r="AA578" s="249">
        <v>7.7125770000000004E-4</v>
      </c>
      <c r="AB578" s="249">
        <v>0.32910513000000002</v>
      </c>
      <c r="AC578" s="249">
        <v>3.0563511000000002E-2</v>
      </c>
      <c r="AD578" s="249">
        <v>0.32258065000000002</v>
      </c>
      <c r="AE578" s="76">
        <v>7.0214880000000001E-6</v>
      </c>
      <c r="AF578" s="76">
        <v>1.8394350000000002E-8</v>
      </c>
      <c r="AG578" s="20">
        <v>0.75597674000000004</v>
      </c>
      <c r="AH578" s="20"/>
      <c r="AI578" s="20"/>
      <c r="AJ578" s="20"/>
      <c r="AK578" s="20"/>
      <c r="AL578" s="20"/>
      <c r="AM578" s="20"/>
      <c r="AN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row>
    <row r="579" spans="2:129" x14ac:dyDescent="0.15">
      <c r="B579" s="77" t="s">
        <v>187</v>
      </c>
      <c r="C579" s="86"/>
      <c r="D579" s="84" t="s">
        <v>38</v>
      </c>
      <c r="E579" s="248" t="s">
        <v>188</v>
      </c>
      <c r="F579" s="88">
        <f t="shared" si="110"/>
        <v>1.8359546732600001</v>
      </c>
      <c r="G579" s="88">
        <f t="shared" si="111"/>
        <v>9.6523295300000006E-2</v>
      </c>
      <c r="H579" s="88">
        <f t="shared" si="112"/>
        <v>0.28809896891000003</v>
      </c>
      <c r="I579" s="88">
        <f t="shared" si="113"/>
        <v>0.68437962905000005</v>
      </c>
      <c r="J579" s="248">
        <v>0.76695278</v>
      </c>
      <c r="K579" s="248">
        <v>0.27045242000000003</v>
      </c>
      <c r="L579" s="248">
        <v>1.7521220000000001E-2</v>
      </c>
      <c r="M579" s="248">
        <v>2.1748823E-3</v>
      </c>
      <c r="N579" s="248">
        <v>6.1196693000000003E-2</v>
      </c>
      <c r="O579" s="248">
        <v>3.3151720000000003E-2</v>
      </c>
      <c r="P579" s="248">
        <v>1.2532891000000001E-4</v>
      </c>
      <c r="Q579" s="248">
        <v>1.0370905E-4</v>
      </c>
      <c r="R579" s="248">
        <v>0.56393446000000003</v>
      </c>
      <c r="S579" s="248">
        <v>0</v>
      </c>
      <c r="T579" s="248">
        <v>0</v>
      </c>
      <c r="U579" s="248">
        <v>0.12034146</v>
      </c>
      <c r="V579" s="255"/>
      <c r="W579" s="89">
        <f t="shared" si="114"/>
        <v>5.681131703703703</v>
      </c>
      <c r="X579" s="249">
        <v>107.20711</v>
      </c>
      <c r="Y579" s="249">
        <v>90.748958000000002</v>
      </c>
      <c r="Z579" s="249">
        <v>15.261365</v>
      </c>
      <c r="AA579" s="249">
        <v>1.6756863000000001E-5</v>
      </c>
      <c r="AB579" s="249">
        <v>0.25938134000000002</v>
      </c>
      <c r="AC579" s="249">
        <v>7.1845090999999998E-4</v>
      </c>
      <c r="AD579" s="249">
        <v>0.93667535999999996</v>
      </c>
      <c r="AE579" s="76">
        <v>1.0873109000000001E-5</v>
      </c>
      <c r="AF579" s="76">
        <v>2.7603693999999999E-8</v>
      </c>
      <c r="AG579" s="20">
        <v>0.73057779</v>
      </c>
      <c r="AH579" s="20"/>
      <c r="AI579" s="20"/>
      <c r="AJ579" s="20"/>
      <c r="AK579" s="20"/>
      <c r="AL579" s="20"/>
      <c r="AM579" s="20"/>
      <c r="AN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row>
    <row r="580" spans="2:129" x14ac:dyDescent="0.15">
      <c r="B580" s="77" t="s">
        <v>3629</v>
      </c>
      <c r="C580" s="86"/>
      <c r="D580" s="84" t="s">
        <v>38</v>
      </c>
      <c r="E580" s="260" t="s">
        <v>3630</v>
      </c>
      <c r="F580" s="259">
        <f t="shared" si="110"/>
        <v>0.58098836519999997</v>
      </c>
      <c r="G580" s="259">
        <f t="shared" si="111"/>
        <v>0.10162476600000001</v>
      </c>
      <c r="H580" s="259">
        <f t="shared" si="112"/>
        <v>0.13057309019999999</v>
      </c>
      <c r="I580" s="259">
        <f t="shared" si="113"/>
        <v>1.0635419E-2</v>
      </c>
      <c r="J580" s="260">
        <v>0.33815508999999999</v>
      </c>
      <c r="K580" s="260">
        <v>0.12257751</v>
      </c>
      <c r="L580" s="260">
        <v>5.8871760999999996E-3</v>
      </c>
      <c r="M580" s="260">
        <v>1.8284965E-2</v>
      </c>
      <c r="N580" s="260">
        <v>7.2728922000000001E-2</v>
      </c>
      <c r="O580" s="260">
        <v>1.0610879E-2</v>
      </c>
      <c r="P580" s="260">
        <v>2.1084041E-3</v>
      </c>
      <c r="Q580" s="260">
        <v>5.6844223000000003E-3</v>
      </c>
      <c r="R580" s="260">
        <v>0</v>
      </c>
      <c r="S580" s="260">
        <v>0</v>
      </c>
      <c r="T580" s="260">
        <v>0</v>
      </c>
      <c r="U580" s="260">
        <v>4.9509966999999998E-3</v>
      </c>
      <c r="V580" s="261"/>
      <c r="W580" s="246">
        <f t="shared" si="114"/>
        <v>2.5048525185185184</v>
      </c>
      <c r="X580" s="191">
        <v>83.702388999999997</v>
      </c>
      <c r="Y580" s="191">
        <v>77.515722999999994</v>
      </c>
      <c r="Z580" s="191">
        <v>3.7534847</v>
      </c>
      <c r="AA580" s="191">
        <v>1.9615493E-3</v>
      </c>
      <c r="AB580" s="191">
        <v>1.2270897999999999</v>
      </c>
      <c r="AC580" s="191">
        <v>0.19186104000000001</v>
      </c>
      <c r="AD580" s="191">
        <v>1.0122690000000001</v>
      </c>
      <c r="AE580" s="76">
        <v>5.9065503E-6</v>
      </c>
      <c r="AF580" s="76">
        <v>1.3862503E-8</v>
      </c>
      <c r="AG580" s="20">
        <v>0.63198865999999998</v>
      </c>
      <c r="AH580" s="20"/>
      <c r="AI580" s="20"/>
      <c r="AJ580" s="20"/>
      <c r="AK580" s="20"/>
      <c r="AL580" s="20"/>
      <c r="AM580" s="20"/>
      <c r="AN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20"/>
      <c r="CC580" s="20"/>
      <c r="CD580" s="20"/>
      <c r="CE580" s="20"/>
      <c r="CF580" s="20"/>
      <c r="CG580" s="20"/>
      <c r="CH580" s="20"/>
      <c r="CI580" s="20"/>
      <c r="CJ580" s="20"/>
      <c r="CK580" s="20"/>
      <c r="CL580" s="20"/>
      <c r="CM580" s="20"/>
      <c r="CN580" s="20"/>
      <c r="CO580" s="20"/>
      <c r="CP580" s="20"/>
      <c r="CQ580" s="20"/>
      <c r="CR580" s="20"/>
      <c r="CS580" s="20"/>
      <c r="CT580" s="20"/>
      <c r="CU580" s="20"/>
      <c r="CV580" s="20"/>
      <c r="CW580" s="20"/>
      <c r="CX580" s="20"/>
      <c r="CY580" s="20"/>
      <c r="CZ580" s="20"/>
      <c r="DA580" s="20"/>
      <c r="DB580" s="20"/>
      <c r="DC580" s="20"/>
      <c r="DD580" s="20"/>
      <c r="DE580" s="20"/>
      <c r="DF580" s="20"/>
      <c r="DG580" s="20"/>
      <c r="DH580" s="20"/>
      <c r="DI580" s="20"/>
      <c r="DJ580" s="20"/>
      <c r="DK580" s="20"/>
      <c r="DL580" s="20"/>
      <c r="DM580" s="20"/>
      <c r="DN580" s="20"/>
      <c r="DO580" s="20"/>
      <c r="DP580" s="20"/>
      <c r="DQ580" s="20"/>
      <c r="DR580" s="20"/>
      <c r="DS580" s="20"/>
      <c r="DT580" s="20"/>
      <c r="DU580" s="20"/>
      <c r="DV580" s="20"/>
      <c r="DW580" s="20"/>
      <c r="DX580" s="20"/>
      <c r="DY580" s="20"/>
    </row>
    <row r="581" spans="2:129" x14ac:dyDescent="0.15">
      <c r="B581" s="77" t="s">
        <v>3631</v>
      </c>
      <c r="C581" s="86"/>
      <c r="D581" s="84" t="s">
        <v>38</v>
      </c>
      <c r="E581" s="260" t="s">
        <v>3632</v>
      </c>
      <c r="F581" s="259">
        <f t="shared" si="110"/>
        <v>0.95845799639999996</v>
      </c>
      <c r="G581" s="259">
        <f t="shared" si="111"/>
        <v>0.12139373489999999</v>
      </c>
      <c r="H581" s="259">
        <f t="shared" si="112"/>
        <v>0.24186548090000001</v>
      </c>
      <c r="I581" s="259">
        <f t="shared" si="113"/>
        <v>1.19131706E-2</v>
      </c>
      <c r="J581" s="260">
        <v>0.58328561000000001</v>
      </c>
      <c r="K581" s="260">
        <v>0.22876302000000001</v>
      </c>
      <c r="L581" s="260">
        <v>8.8572249999999998E-3</v>
      </c>
      <c r="M581" s="260">
        <v>3.2558528999999999E-3</v>
      </c>
      <c r="N581" s="260">
        <v>0.10498057</v>
      </c>
      <c r="O581" s="260">
        <v>1.3157311999999999E-2</v>
      </c>
      <c r="P581" s="260">
        <v>4.2452358999999999E-3</v>
      </c>
      <c r="Q581" s="260">
        <v>5.0681579000000001E-3</v>
      </c>
      <c r="R581" s="260">
        <v>0</v>
      </c>
      <c r="S581" s="260">
        <v>0</v>
      </c>
      <c r="T581" s="260">
        <v>0</v>
      </c>
      <c r="U581" s="260">
        <v>6.8450126999999999E-3</v>
      </c>
      <c r="V581" s="261"/>
      <c r="W581" s="246">
        <f t="shared" si="114"/>
        <v>4.3206341481481481</v>
      </c>
      <c r="X581" s="191">
        <v>106.96476</v>
      </c>
      <c r="Y581" s="191">
        <v>97.614081999999996</v>
      </c>
      <c r="Z581" s="191">
        <v>4.6763320000000004</v>
      </c>
      <c r="AA581" s="191">
        <v>2.6673356E-3</v>
      </c>
      <c r="AB581" s="191">
        <v>3.1867923999999999</v>
      </c>
      <c r="AC581" s="191">
        <v>0.25032753000000002</v>
      </c>
      <c r="AD581" s="191">
        <v>1.234561</v>
      </c>
      <c r="AE581" s="76">
        <v>1.0106210000000001E-5</v>
      </c>
      <c r="AF581" s="76">
        <v>2.4281977000000001E-8</v>
      </c>
      <c r="AG581" s="20">
        <v>0.71270758000000001</v>
      </c>
      <c r="AH581" s="20"/>
      <c r="AI581" s="20"/>
      <c r="AJ581" s="20"/>
      <c r="AK581" s="20"/>
      <c r="AL581" s="20"/>
      <c r="AM581" s="20"/>
      <c r="AN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row>
    <row r="582" spans="2:129" x14ac:dyDescent="0.15">
      <c r="B582" s="77" t="s">
        <v>3633</v>
      </c>
      <c r="C582" s="86"/>
      <c r="D582" s="84" t="s">
        <v>38</v>
      </c>
      <c r="E582" s="260" t="s">
        <v>3634</v>
      </c>
      <c r="F582" s="259">
        <f t="shared" si="110"/>
        <v>1.136407706</v>
      </c>
      <c r="G582" s="259">
        <f t="shared" si="111"/>
        <v>0.36848452100000001</v>
      </c>
      <c r="H582" s="259">
        <f t="shared" si="112"/>
        <v>0.22575245099999999</v>
      </c>
      <c r="I582" s="259">
        <f t="shared" si="113"/>
        <v>1.8677553999999999E-2</v>
      </c>
      <c r="J582" s="260">
        <v>0.52349318</v>
      </c>
      <c r="K582" s="260">
        <v>0.21215519999999999</v>
      </c>
      <c r="L582" s="260">
        <v>9.5041623000000006E-3</v>
      </c>
      <c r="M582" s="260">
        <v>0.20799435999999999</v>
      </c>
      <c r="N582" s="260">
        <v>0.14435373000000001</v>
      </c>
      <c r="O582" s="260">
        <v>1.6136431E-2</v>
      </c>
      <c r="P582" s="260">
        <v>4.0930886999999997E-3</v>
      </c>
      <c r="Q582" s="260">
        <v>1.0667335999999999E-2</v>
      </c>
      <c r="R582" s="260">
        <v>0</v>
      </c>
      <c r="S582" s="260">
        <v>0</v>
      </c>
      <c r="T582" s="260">
        <v>0</v>
      </c>
      <c r="U582" s="260">
        <v>8.0102179999999995E-3</v>
      </c>
      <c r="V582" s="261"/>
      <c r="W582" s="246">
        <f t="shared" si="114"/>
        <v>3.8777272592592591</v>
      </c>
      <c r="X582" s="191">
        <v>102.17422999999999</v>
      </c>
      <c r="Y582" s="191">
        <v>91.867773</v>
      </c>
      <c r="Z582" s="191">
        <v>5.5909554000000004</v>
      </c>
      <c r="AA582" s="191">
        <v>3.9524482999999996E-3</v>
      </c>
      <c r="AB582" s="191">
        <v>2.4578818999999998</v>
      </c>
      <c r="AC582" s="191">
        <v>0.34622758999999997</v>
      </c>
      <c r="AD582" s="191">
        <v>1.9074393999999999</v>
      </c>
      <c r="AE582" s="76">
        <v>9.8005503000000004E-6</v>
      </c>
      <c r="AF582" s="76">
        <v>2.2153167E-8</v>
      </c>
      <c r="AG582" s="20">
        <v>0.67937815999999995</v>
      </c>
      <c r="AH582" s="20"/>
      <c r="AI582" s="20"/>
      <c r="AJ582" s="20"/>
      <c r="AK582" s="20"/>
      <c r="AL582" s="20"/>
      <c r="AM582" s="20"/>
      <c r="AN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row>
    <row r="583" spans="2:129" x14ac:dyDescent="0.15">
      <c r="B583" s="77" t="s">
        <v>3635</v>
      </c>
      <c r="C583" s="86"/>
      <c r="D583" s="84" t="s">
        <v>38</v>
      </c>
      <c r="E583" s="260" t="s">
        <v>3636</v>
      </c>
      <c r="F583" s="259">
        <f t="shared" si="110"/>
        <v>1.9151660389</v>
      </c>
      <c r="G583" s="259">
        <f t="shared" si="111"/>
        <v>0.41666133989999998</v>
      </c>
      <c r="H583" s="259">
        <f t="shared" si="112"/>
        <v>0.52037134600000001</v>
      </c>
      <c r="I583" s="259">
        <f t="shared" si="113"/>
        <v>6.9487812999999996E-2</v>
      </c>
      <c r="J583" s="260">
        <v>0.90864553999999997</v>
      </c>
      <c r="K583" s="260">
        <v>0.49505016000000002</v>
      </c>
      <c r="L583" s="260">
        <v>1.8125826000000001E-2</v>
      </c>
      <c r="M583" s="260">
        <v>6.5008249000000004E-3</v>
      </c>
      <c r="N583" s="260">
        <v>0.38203479000000001</v>
      </c>
      <c r="O583" s="260">
        <v>2.8125725000000001E-2</v>
      </c>
      <c r="P583" s="260">
        <v>7.1953599999999996E-3</v>
      </c>
      <c r="Q583" s="260">
        <v>5.3198232999999998E-2</v>
      </c>
      <c r="R583" s="260">
        <v>0</v>
      </c>
      <c r="S583" s="260">
        <v>0</v>
      </c>
      <c r="T583" s="260">
        <v>0</v>
      </c>
      <c r="U583" s="260">
        <v>1.6289580000000001E-2</v>
      </c>
      <c r="V583" s="261"/>
      <c r="W583" s="246">
        <f t="shared" si="114"/>
        <v>6.7307077037037031</v>
      </c>
      <c r="X583" s="191">
        <v>99.118369000000001</v>
      </c>
      <c r="Y583" s="191">
        <v>81.523228000000003</v>
      </c>
      <c r="Z583" s="191">
        <v>9.8394590999999991</v>
      </c>
      <c r="AA583" s="191">
        <v>1.0129579999999999E-2</v>
      </c>
      <c r="AB583" s="191">
        <v>2.2129287999999998</v>
      </c>
      <c r="AC583" s="191">
        <v>0.75689359</v>
      </c>
      <c r="AD583" s="191">
        <v>4.7757297000000003</v>
      </c>
      <c r="AE583" s="76">
        <v>2.1813348000000001E-5</v>
      </c>
      <c r="AF583" s="76">
        <v>3.9341536E-8</v>
      </c>
      <c r="AG583" s="20">
        <v>0.45837719999999998</v>
      </c>
      <c r="AH583" s="20"/>
      <c r="AI583" s="20"/>
      <c r="AJ583" s="20"/>
      <c r="AK583" s="20"/>
      <c r="AL583" s="20"/>
      <c r="AM583" s="20"/>
      <c r="AN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20"/>
      <c r="BQ583" s="20"/>
      <c r="BR583" s="20"/>
      <c r="BS583" s="20"/>
      <c r="BT583" s="20"/>
      <c r="BU583" s="20"/>
      <c r="BV583" s="20"/>
      <c r="BW583" s="20"/>
      <c r="BX583" s="20"/>
      <c r="BY583" s="20"/>
      <c r="BZ583" s="20"/>
      <c r="CA583" s="20"/>
      <c r="CB583" s="20"/>
      <c r="CC583" s="20"/>
      <c r="CD583" s="20"/>
      <c r="CE583" s="20"/>
      <c r="CF583" s="20"/>
      <c r="CG583" s="20"/>
      <c r="CH583" s="20"/>
      <c r="CI583" s="20"/>
      <c r="CJ583" s="20"/>
      <c r="CK583" s="20"/>
      <c r="CL583" s="20"/>
      <c r="CM583" s="20"/>
      <c r="CN583" s="20"/>
      <c r="CO583" s="20"/>
      <c r="CP583" s="20"/>
      <c r="CQ583" s="20"/>
      <c r="CR583" s="20"/>
      <c r="CS583" s="20"/>
      <c r="CT583" s="20"/>
      <c r="CU583" s="20"/>
      <c r="CV583" s="20"/>
      <c r="CW583" s="20"/>
      <c r="CX583" s="20"/>
      <c r="CY583" s="20"/>
      <c r="CZ583" s="20"/>
      <c r="DA583" s="20"/>
      <c r="DB583" s="20"/>
      <c r="DC583" s="20"/>
      <c r="DD583" s="20"/>
      <c r="DE583" s="20"/>
      <c r="DF583" s="20"/>
      <c r="DG583" s="20"/>
      <c r="DH583" s="20"/>
      <c r="DI583" s="20"/>
      <c r="DJ583" s="20"/>
      <c r="DK583" s="20"/>
      <c r="DL583" s="20"/>
      <c r="DM583" s="20"/>
      <c r="DN583" s="20"/>
      <c r="DO583" s="20"/>
      <c r="DP583" s="20"/>
      <c r="DQ583" s="20"/>
      <c r="DR583" s="20"/>
      <c r="DS583" s="20"/>
      <c r="DT583" s="20"/>
      <c r="DU583" s="20"/>
      <c r="DV583" s="20"/>
      <c r="DW583" s="20"/>
      <c r="DX583" s="20"/>
      <c r="DY583" s="20"/>
    </row>
    <row r="584" spans="2:129" x14ac:dyDescent="0.15">
      <c r="B584" s="77" t="s">
        <v>3637</v>
      </c>
      <c r="C584" s="86"/>
      <c r="D584" s="84" t="s">
        <v>38</v>
      </c>
      <c r="E584" s="260" t="s">
        <v>3638</v>
      </c>
      <c r="F584" s="259">
        <f t="shared" si="110"/>
        <v>0.74206078369999995</v>
      </c>
      <c r="G584" s="259">
        <f t="shared" si="111"/>
        <v>6.9444346800000001E-2</v>
      </c>
      <c r="H584" s="259">
        <f t="shared" si="112"/>
        <v>0.16297315840000001</v>
      </c>
      <c r="I584" s="259">
        <f t="shared" si="113"/>
        <v>1.9174298499999999E-2</v>
      </c>
      <c r="J584" s="260">
        <v>0.49046898</v>
      </c>
      <c r="K584" s="260">
        <v>0.1531469</v>
      </c>
      <c r="L584" s="260">
        <v>7.4051102000000004E-3</v>
      </c>
      <c r="M584" s="260">
        <v>2.3234758E-3</v>
      </c>
      <c r="N584" s="260">
        <v>5.4127280999999999E-2</v>
      </c>
      <c r="O584" s="260">
        <v>1.2993589999999999E-2</v>
      </c>
      <c r="P584" s="260">
        <v>2.4211482000000002E-3</v>
      </c>
      <c r="Q584" s="260">
        <v>5.1644645000000003E-3</v>
      </c>
      <c r="R584" s="260">
        <v>0</v>
      </c>
      <c r="S584" s="260">
        <v>0</v>
      </c>
      <c r="T584" s="260">
        <v>0</v>
      </c>
      <c r="U584" s="260">
        <v>1.4009834000000001E-2</v>
      </c>
      <c r="V584" s="261"/>
      <c r="W584" s="246">
        <f t="shared" si="114"/>
        <v>3.6331035555555551</v>
      </c>
      <c r="X584" s="191">
        <v>97.881935999999996</v>
      </c>
      <c r="Y584" s="191">
        <v>92.675668999999999</v>
      </c>
      <c r="Z584" s="191">
        <v>2.8039272999999998</v>
      </c>
      <c r="AA584" s="191">
        <v>1.1044829E-3</v>
      </c>
      <c r="AB584" s="191">
        <v>1.8086876000000001</v>
      </c>
      <c r="AC584" s="191">
        <v>8.1016574999999993E-2</v>
      </c>
      <c r="AD584" s="191">
        <v>0.51153135000000005</v>
      </c>
      <c r="AE584" s="76">
        <v>7.5052401999999999E-6</v>
      </c>
      <c r="AF584" s="76">
        <v>2.0874235000000001E-8</v>
      </c>
      <c r="AG584" s="20">
        <v>0.73762514999999995</v>
      </c>
      <c r="AH584" s="20"/>
      <c r="AI584" s="20"/>
      <c r="AJ584" s="20"/>
      <c r="AK584" s="20"/>
      <c r="AL584" s="20"/>
      <c r="AM584" s="20"/>
      <c r="AN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20"/>
      <c r="BW584" s="20"/>
      <c r="BX584" s="20"/>
      <c r="BY584" s="20"/>
      <c r="BZ584" s="20"/>
      <c r="CA584" s="20"/>
      <c r="CB584" s="20"/>
      <c r="CC584" s="20"/>
      <c r="CD584" s="20"/>
      <c r="CE584" s="20"/>
      <c r="CF584" s="20"/>
      <c r="CG584" s="20"/>
      <c r="CH584" s="20"/>
      <c r="CI584" s="20"/>
      <c r="CJ584" s="20"/>
      <c r="CK584" s="20"/>
      <c r="CL584" s="20"/>
      <c r="CM584" s="20"/>
      <c r="CN584" s="20"/>
      <c r="CO584" s="20"/>
      <c r="CP584" s="20"/>
      <c r="CQ584" s="20"/>
      <c r="CR584" s="20"/>
      <c r="CS584" s="20"/>
      <c r="CT584" s="20"/>
      <c r="CU584" s="20"/>
      <c r="CV584" s="20"/>
      <c r="CW584" s="20"/>
      <c r="CX584" s="20"/>
      <c r="CY584" s="20"/>
      <c r="CZ584" s="20"/>
      <c r="DA584" s="20"/>
      <c r="DB584" s="20"/>
      <c r="DC584" s="20"/>
      <c r="DD584" s="20"/>
      <c r="DE584" s="20"/>
      <c r="DF584" s="20"/>
      <c r="DG584" s="20"/>
      <c r="DH584" s="20"/>
      <c r="DI584" s="20"/>
      <c r="DJ584" s="20"/>
      <c r="DK584" s="20"/>
      <c r="DL584" s="20"/>
      <c r="DM584" s="20"/>
      <c r="DN584" s="20"/>
      <c r="DO584" s="20"/>
      <c r="DP584" s="20"/>
      <c r="DQ584" s="20"/>
      <c r="DR584" s="20"/>
      <c r="DS584" s="20"/>
      <c r="DT584" s="20"/>
      <c r="DU584" s="20"/>
      <c r="DV584" s="20"/>
      <c r="DW584" s="20"/>
      <c r="DX584" s="20"/>
      <c r="DY584" s="20"/>
    </row>
    <row r="585" spans="2:129" x14ac:dyDescent="0.15">
      <c r="B585" s="77" t="s">
        <v>3639</v>
      </c>
      <c r="C585" s="86"/>
      <c r="D585" s="84" t="s">
        <v>38</v>
      </c>
      <c r="E585" s="260" t="s">
        <v>3640</v>
      </c>
      <c r="F585" s="259">
        <f t="shared" si="110"/>
        <v>5.2903041532000001</v>
      </c>
      <c r="G585" s="259">
        <f t="shared" si="111"/>
        <v>0.39247430699999997</v>
      </c>
      <c r="H585" s="259">
        <f t="shared" si="112"/>
        <v>0.62450230419999997</v>
      </c>
      <c r="I585" s="259">
        <f t="shared" si="113"/>
        <v>5.4550641999999996E-2</v>
      </c>
      <c r="J585" s="260">
        <v>4.2187768999999999</v>
      </c>
      <c r="K585" s="260">
        <v>0.48102465999999999</v>
      </c>
      <c r="L585" s="260">
        <v>0.13491301</v>
      </c>
      <c r="M585" s="260">
        <v>3.6053226000000001E-2</v>
      </c>
      <c r="N585" s="260">
        <v>0.30347039999999997</v>
      </c>
      <c r="O585" s="260">
        <v>5.2950680999999999E-2</v>
      </c>
      <c r="P585" s="260">
        <v>8.5646342000000007E-3</v>
      </c>
      <c r="Q585" s="260">
        <v>2.4143073000000001E-2</v>
      </c>
      <c r="R585" s="260">
        <v>0</v>
      </c>
      <c r="S585" s="260">
        <v>0</v>
      </c>
      <c r="T585" s="260">
        <v>0</v>
      </c>
      <c r="U585" s="260">
        <v>3.0407568999999999E-2</v>
      </c>
      <c r="V585" s="261"/>
      <c r="W585" s="246">
        <f t="shared" si="114"/>
        <v>31.250199259259258</v>
      </c>
      <c r="X585" s="191">
        <v>201.03933000000001</v>
      </c>
      <c r="Y585" s="191">
        <v>182.01858999999999</v>
      </c>
      <c r="Z585" s="191">
        <v>10.599292999999999</v>
      </c>
      <c r="AA585" s="191">
        <v>6.3382699000000004E-3</v>
      </c>
      <c r="AB585" s="191">
        <v>4.6166276999999996</v>
      </c>
      <c r="AC585" s="191">
        <v>0.61139476000000004</v>
      </c>
      <c r="AD585" s="191">
        <v>3.1870847000000002</v>
      </c>
      <c r="AE585" s="76">
        <v>4.9014139000000002E-5</v>
      </c>
      <c r="AF585" s="76">
        <v>1.2899487E-7</v>
      </c>
      <c r="AG585" s="20">
        <v>1.1967481</v>
      </c>
      <c r="AH585" s="20"/>
      <c r="AI585" s="20"/>
      <c r="AJ585" s="20"/>
      <c r="AK585" s="20"/>
      <c r="AL585" s="20"/>
      <c r="AM585" s="20"/>
      <c r="AN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20"/>
      <c r="BW585" s="20"/>
      <c r="BX585" s="20"/>
      <c r="BY585" s="20"/>
      <c r="BZ585" s="20"/>
      <c r="CA585" s="20"/>
      <c r="CB585" s="20"/>
      <c r="CC585" s="20"/>
      <c r="CD585" s="20"/>
      <c r="CE585" s="20"/>
      <c r="CF585" s="20"/>
      <c r="CG585" s="20"/>
      <c r="CH585" s="20"/>
      <c r="CI585" s="20"/>
      <c r="CJ585" s="20"/>
      <c r="CK585" s="20"/>
      <c r="CL585" s="20"/>
      <c r="CM585" s="20"/>
      <c r="CN585" s="20"/>
      <c r="CO585" s="20"/>
      <c r="CP585" s="20"/>
      <c r="CQ585" s="20"/>
      <c r="CR585" s="20"/>
      <c r="CS585" s="20"/>
      <c r="CT585" s="20"/>
      <c r="CU585" s="20"/>
      <c r="CV585" s="20"/>
      <c r="CW585" s="20"/>
      <c r="CX585" s="20"/>
      <c r="CY585" s="20"/>
      <c r="CZ585" s="20"/>
      <c r="DA585" s="20"/>
      <c r="DB585" s="20"/>
      <c r="DC585" s="20"/>
      <c r="DD585" s="20"/>
      <c r="DE585" s="20"/>
      <c r="DF585" s="20"/>
      <c r="DG585" s="20"/>
      <c r="DH585" s="20"/>
      <c r="DI585" s="20"/>
      <c r="DJ585" s="20"/>
      <c r="DK585" s="20"/>
      <c r="DL585" s="20"/>
      <c r="DM585" s="20"/>
      <c r="DN585" s="20"/>
      <c r="DO585" s="20"/>
      <c r="DP585" s="20"/>
      <c r="DQ585" s="20"/>
      <c r="DR585" s="20"/>
      <c r="DS585" s="20"/>
      <c r="DT585" s="20"/>
      <c r="DU585" s="20"/>
      <c r="DV585" s="20"/>
      <c r="DW585" s="20"/>
      <c r="DX585" s="20"/>
      <c r="DY585" s="20"/>
    </row>
    <row r="586" spans="2:129" x14ac:dyDescent="0.15">
      <c r="B586" s="77" t="s">
        <v>3641</v>
      </c>
      <c r="C586" s="86"/>
      <c r="D586" s="84" t="s">
        <v>38</v>
      </c>
      <c r="E586" s="260" t="s">
        <v>3642</v>
      </c>
      <c r="F586" s="259">
        <f t="shared" si="110"/>
        <v>0.95845799679999999</v>
      </c>
      <c r="G586" s="259">
        <f t="shared" si="111"/>
        <v>0.12139373489999999</v>
      </c>
      <c r="H586" s="259">
        <f t="shared" si="112"/>
        <v>0.24186548130000002</v>
      </c>
      <c r="I586" s="259">
        <f t="shared" si="113"/>
        <v>1.19131706E-2</v>
      </c>
      <c r="J586" s="260">
        <v>0.58328561000000001</v>
      </c>
      <c r="K586" s="260">
        <v>0.22876302000000001</v>
      </c>
      <c r="L586" s="260">
        <v>8.8572254E-3</v>
      </c>
      <c r="M586" s="260">
        <v>3.2558528999999999E-3</v>
      </c>
      <c r="N586" s="260">
        <v>0.10498057</v>
      </c>
      <c r="O586" s="260">
        <v>1.3157311999999999E-2</v>
      </c>
      <c r="P586" s="260">
        <v>4.2452358999999999E-3</v>
      </c>
      <c r="Q586" s="260">
        <v>5.0681579000000001E-3</v>
      </c>
      <c r="R586" s="260">
        <v>0</v>
      </c>
      <c r="S586" s="260">
        <v>0</v>
      </c>
      <c r="T586" s="260">
        <v>0</v>
      </c>
      <c r="U586" s="260">
        <v>6.8450126999999999E-3</v>
      </c>
      <c r="V586" s="261"/>
      <c r="W586" s="246">
        <f t="shared" si="114"/>
        <v>4.3206341481481481</v>
      </c>
      <c r="X586" s="191">
        <v>106.96476</v>
      </c>
      <c r="Y586" s="191">
        <v>97.614081999999996</v>
      </c>
      <c r="Z586" s="191">
        <v>4.6763320000000004</v>
      </c>
      <c r="AA586" s="191">
        <v>2.6673356E-3</v>
      </c>
      <c r="AB586" s="191">
        <v>3.1867923999999999</v>
      </c>
      <c r="AC586" s="191">
        <v>0.25032753000000002</v>
      </c>
      <c r="AD586" s="191">
        <v>1.234561</v>
      </c>
      <c r="AE586" s="76">
        <v>1.0106210000000001E-5</v>
      </c>
      <c r="AF586" s="76">
        <v>2.4281977000000001E-8</v>
      </c>
      <c r="AG586" s="20">
        <v>0.71270758000000001</v>
      </c>
      <c r="AH586" s="20"/>
      <c r="AI586" s="20"/>
      <c r="AJ586" s="20"/>
      <c r="AK586" s="20"/>
      <c r="AL586" s="20"/>
      <c r="AM586" s="20"/>
      <c r="AN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20"/>
      <c r="BW586" s="20"/>
      <c r="BX586" s="20"/>
      <c r="BY586" s="20"/>
      <c r="BZ586" s="20"/>
      <c r="CA586" s="20"/>
      <c r="CB586" s="20"/>
      <c r="CC586" s="20"/>
      <c r="CD586" s="20"/>
      <c r="CE586" s="20"/>
      <c r="CF586" s="20"/>
      <c r="CG586" s="20"/>
      <c r="CH586" s="20"/>
      <c r="CI586" s="20"/>
      <c r="CJ586" s="20"/>
      <c r="CK586" s="20"/>
      <c r="CL586" s="20"/>
      <c r="CM586" s="20"/>
      <c r="CN586" s="20"/>
      <c r="CO586" s="20"/>
      <c r="CP586" s="20"/>
      <c r="CQ586" s="20"/>
      <c r="CR586" s="20"/>
      <c r="CS586" s="20"/>
      <c r="CT586" s="20"/>
      <c r="CU586" s="20"/>
      <c r="CV586" s="20"/>
      <c r="CW586" s="20"/>
      <c r="CX586" s="20"/>
      <c r="CY586" s="20"/>
      <c r="CZ586" s="20"/>
      <c r="DA586" s="20"/>
      <c r="DB586" s="20"/>
      <c r="DC586" s="20"/>
      <c r="DD586" s="20"/>
      <c r="DE586" s="20"/>
      <c r="DF586" s="20"/>
      <c r="DG586" s="20"/>
      <c r="DH586" s="20"/>
      <c r="DI586" s="20"/>
      <c r="DJ586" s="20"/>
      <c r="DK586" s="20"/>
      <c r="DL586" s="20"/>
      <c r="DM586" s="20"/>
      <c r="DN586" s="20"/>
      <c r="DO586" s="20"/>
      <c r="DP586" s="20"/>
      <c r="DQ586" s="20"/>
      <c r="DR586" s="20"/>
      <c r="DS586" s="20"/>
      <c r="DT586" s="20"/>
      <c r="DU586" s="20"/>
      <c r="DV586" s="20"/>
      <c r="DW586" s="20"/>
      <c r="DX586" s="20"/>
      <c r="DY586" s="20"/>
    </row>
    <row r="587" spans="2:129" x14ac:dyDescent="0.15">
      <c r="B587" s="77" t="s">
        <v>3643</v>
      </c>
      <c r="C587" s="75"/>
      <c r="D587" s="84" t="s">
        <v>38</v>
      </c>
      <c r="E587" s="260" t="s">
        <v>3644</v>
      </c>
      <c r="F587" s="259">
        <f t="shared" si="110"/>
        <v>0.626693575</v>
      </c>
      <c r="G587" s="259">
        <f t="shared" si="111"/>
        <v>7.8780006999999999E-2</v>
      </c>
      <c r="H587" s="259">
        <f t="shared" si="112"/>
        <v>0.17955992110000002</v>
      </c>
      <c r="I587" s="259">
        <f t="shared" si="113"/>
        <v>8.5119869000000008E-3</v>
      </c>
      <c r="J587" s="260">
        <v>0.35984166000000001</v>
      </c>
      <c r="K587" s="260">
        <v>0.17011601000000001</v>
      </c>
      <c r="L587" s="260">
        <v>6.4514508000000003E-3</v>
      </c>
      <c r="M587" s="260">
        <v>1.6833652000000001E-2</v>
      </c>
      <c r="N587" s="260">
        <v>5.3701220000000001E-2</v>
      </c>
      <c r="O587" s="260">
        <v>8.2451350000000007E-3</v>
      </c>
      <c r="P587" s="260">
        <v>2.9924602999999998E-3</v>
      </c>
      <c r="Q587" s="260">
        <v>4.7454484000000003E-3</v>
      </c>
      <c r="R587" s="260">
        <v>0</v>
      </c>
      <c r="S587" s="260">
        <v>0</v>
      </c>
      <c r="T587" s="260">
        <v>0</v>
      </c>
      <c r="U587" s="260">
        <v>3.7665385E-3</v>
      </c>
      <c r="V587" s="261"/>
      <c r="W587" s="246">
        <f t="shared" si="114"/>
        <v>2.6654937777777779</v>
      </c>
      <c r="X587" s="191">
        <v>80.198378000000005</v>
      </c>
      <c r="Y587" s="191">
        <v>76.188474999999997</v>
      </c>
      <c r="Z587" s="191">
        <v>1.370052</v>
      </c>
      <c r="AA587" s="191">
        <v>1.1028019999999999E-3</v>
      </c>
      <c r="AB587" s="191">
        <v>2.1534178000000002</v>
      </c>
      <c r="AC587" s="191">
        <v>7.1169356000000003E-2</v>
      </c>
      <c r="AD587" s="191">
        <v>0.41416051999999998</v>
      </c>
      <c r="AE587" s="76">
        <v>6.4247317999999998E-6</v>
      </c>
      <c r="AF587" s="76">
        <v>1.5332003999999999E-8</v>
      </c>
      <c r="AG587" s="20">
        <v>0.58838053999999995</v>
      </c>
      <c r="AH587" s="20"/>
      <c r="AI587" s="20"/>
      <c r="AJ587" s="20"/>
      <c r="AK587" s="20"/>
      <c r="AL587" s="20"/>
      <c r="AM587" s="20"/>
      <c r="AN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20"/>
      <c r="CC587" s="20"/>
      <c r="CD587" s="20"/>
      <c r="CE587" s="20"/>
      <c r="CF587" s="20"/>
      <c r="CG587" s="20"/>
      <c r="CH587" s="20"/>
      <c r="CI587" s="20"/>
      <c r="CJ587" s="20"/>
      <c r="CK587" s="20"/>
      <c r="CL587" s="20"/>
      <c r="CM587" s="20"/>
      <c r="CN587" s="20"/>
      <c r="CO587" s="20"/>
      <c r="CP587" s="20"/>
      <c r="CQ587" s="20"/>
      <c r="CR587" s="20"/>
      <c r="CS587" s="20"/>
      <c r="CT587" s="20"/>
      <c r="CU587" s="20"/>
      <c r="CV587" s="20"/>
      <c r="CW587" s="20"/>
      <c r="CX587" s="20"/>
      <c r="CY587" s="20"/>
      <c r="CZ587" s="20"/>
      <c r="DA587" s="20"/>
      <c r="DB587" s="20"/>
      <c r="DC587" s="20"/>
      <c r="DD587" s="20"/>
      <c r="DE587" s="20"/>
      <c r="DF587" s="20"/>
      <c r="DG587" s="20"/>
      <c r="DH587" s="20"/>
      <c r="DI587" s="20"/>
      <c r="DJ587" s="20"/>
      <c r="DK587" s="20"/>
      <c r="DL587" s="20"/>
      <c r="DM587" s="20"/>
      <c r="DN587" s="20"/>
      <c r="DO587" s="20"/>
      <c r="DP587" s="20"/>
      <c r="DQ587" s="20"/>
      <c r="DR587" s="20"/>
      <c r="DS587" s="20"/>
      <c r="DT587" s="20"/>
      <c r="DU587" s="20"/>
      <c r="DV587" s="20"/>
      <c r="DW587" s="20"/>
      <c r="DX587" s="20"/>
      <c r="DY587" s="20"/>
    </row>
    <row r="588" spans="2:129" x14ac:dyDescent="0.15">
      <c r="B588" s="77" t="s">
        <v>3645</v>
      </c>
      <c r="C588" s="75"/>
      <c r="D588" s="84" t="s">
        <v>38</v>
      </c>
      <c r="E588" s="260" t="s">
        <v>3646</v>
      </c>
      <c r="F588" s="259">
        <f t="shared" si="110"/>
        <v>1.4648581255000002</v>
      </c>
      <c r="G588" s="259">
        <f t="shared" si="111"/>
        <v>0.32343661600000001</v>
      </c>
      <c r="H588" s="259">
        <f t="shared" si="112"/>
        <v>0.34038399349999998</v>
      </c>
      <c r="I588" s="259">
        <f t="shared" si="113"/>
        <v>3.4325696000000003E-2</v>
      </c>
      <c r="J588" s="260">
        <v>0.76671182000000004</v>
      </c>
      <c r="K588" s="260">
        <v>0.26515902000000002</v>
      </c>
      <c r="L588" s="260">
        <v>7.0359575999999993E-2</v>
      </c>
      <c r="M588" s="260">
        <v>5.3544040000000001E-2</v>
      </c>
      <c r="N588" s="260">
        <v>0.20167217000000001</v>
      </c>
      <c r="O588" s="260">
        <v>6.8220405999999997E-2</v>
      </c>
      <c r="P588" s="260">
        <v>4.8653975000000002E-3</v>
      </c>
      <c r="Q588" s="260">
        <v>2.1374020000000001E-2</v>
      </c>
      <c r="R588" s="260">
        <v>0</v>
      </c>
      <c r="S588" s="260">
        <v>0</v>
      </c>
      <c r="T588" s="260">
        <v>0</v>
      </c>
      <c r="U588" s="260">
        <v>1.2951676000000001E-2</v>
      </c>
      <c r="V588" s="261"/>
      <c r="W588" s="246">
        <f t="shared" si="114"/>
        <v>5.6793468148148145</v>
      </c>
      <c r="X588" s="191">
        <v>112.03968</v>
      </c>
      <c r="Y588" s="191">
        <v>102.37926</v>
      </c>
      <c r="Z588" s="191">
        <v>5.8441276999999996</v>
      </c>
      <c r="AA588" s="191">
        <v>3.9370712000000004E-3</v>
      </c>
      <c r="AB588" s="191">
        <v>1.453163</v>
      </c>
      <c r="AC588" s="191">
        <v>0.34169929999999998</v>
      </c>
      <c r="AD588" s="191">
        <v>2.0174899000000002</v>
      </c>
      <c r="AE588" s="76">
        <v>1.3476933E-5</v>
      </c>
      <c r="AF588" s="76">
        <v>2.9912809E-8</v>
      </c>
      <c r="AG588" s="20">
        <v>0.68451412</v>
      </c>
      <c r="AH588" s="20"/>
      <c r="AI588" s="20"/>
      <c r="AJ588" s="20"/>
      <c r="AK588" s="20"/>
      <c r="AL588" s="20"/>
      <c r="AM588" s="20"/>
      <c r="AN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20"/>
      <c r="BW588" s="20"/>
      <c r="BX588" s="20"/>
      <c r="BY588" s="20"/>
      <c r="BZ588" s="20"/>
      <c r="CA588" s="20"/>
      <c r="CB588" s="20"/>
      <c r="CC588" s="20"/>
      <c r="CD588" s="20"/>
      <c r="CE588" s="20"/>
      <c r="CF588" s="20"/>
      <c r="CG588" s="20"/>
      <c r="CH588" s="20"/>
      <c r="CI588" s="20"/>
      <c r="CJ588" s="20"/>
      <c r="CK588" s="20"/>
      <c r="CL588" s="20"/>
      <c r="CM588" s="20"/>
      <c r="CN588" s="20"/>
      <c r="CO588" s="20"/>
      <c r="CP588" s="20"/>
      <c r="CQ588" s="20"/>
      <c r="CR588" s="20"/>
      <c r="CS588" s="20"/>
      <c r="CT588" s="20"/>
      <c r="CU588" s="20"/>
      <c r="CV588" s="20"/>
      <c r="CW588" s="20"/>
      <c r="CX588" s="20"/>
      <c r="CY588" s="20"/>
      <c r="CZ588" s="20"/>
      <c r="DA588" s="20"/>
      <c r="DB588" s="20"/>
      <c r="DC588" s="20"/>
      <c r="DD588" s="20"/>
      <c r="DE588" s="20"/>
      <c r="DF588" s="20"/>
      <c r="DG588" s="20"/>
      <c r="DH588" s="20"/>
      <c r="DI588" s="20"/>
      <c r="DJ588" s="20"/>
      <c r="DK588" s="20"/>
      <c r="DL588" s="20"/>
      <c r="DM588" s="20"/>
      <c r="DN588" s="20"/>
      <c r="DO588" s="20"/>
      <c r="DP588" s="20"/>
      <c r="DQ588" s="20"/>
      <c r="DR588" s="20"/>
      <c r="DS588" s="20"/>
      <c r="DT588" s="20"/>
      <c r="DU588" s="20"/>
      <c r="DV588" s="20"/>
      <c r="DW588" s="20"/>
      <c r="DX588" s="20"/>
      <c r="DY588" s="20"/>
    </row>
    <row r="589" spans="2:129" x14ac:dyDescent="0.15">
      <c r="B589" s="77" t="s">
        <v>3647</v>
      </c>
      <c r="C589" s="75"/>
      <c r="D589" s="84" t="s">
        <v>38</v>
      </c>
      <c r="E589" s="260" t="s">
        <v>3648</v>
      </c>
      <c r="F589" s="259">
        <f t="shared" si="110"/>
        <v>19.980730575000003</v>
      </c>
      <c r="G589" s="259">
        <f t="shared" si="111"/>
        <v>3.13861743</v>
      </c>
      <c r="H589" s="259">
        <f t="shared" si="112"/>
        <v>5.6265266349999994</v>
      </c>
      <c r="I589" s="259">
        <f t="shared" si="113"/>
        <v>0.49585250999999997</v>
      </c>
      <c r="J589" s="260">
        <v>10.719734000000001</v>
      </c>
      <c r="K589" s="260">
        <v>3.6990314999999998</v>
      </c>
      <c r="L589" s="260">
        <v>1.8687551</v>
      </c>
      <c r="M589" s="260">
        <v>0.42182271999999998</v>
      </c>
      <c r="N589" s="260">
        <v>1.9683417000000001</v>
      </c>
      <c r="O589" s="260">
        <v>0.74845300999999997</v>
      </c>
      <c r="P589" s="260">
        <v>5.8740035000000003E-2</v>
      </c>
      <c r="Q589" s="260">
        <v>0.34339789999999998</v>
      </c>
      <c r="R589" s="260">
        <v>0</v>
      </c>
      <c r="S589" s="260">
        <v>0</v>
      </c>
      <c r="T589" s="260">
        <v>0</v>
      </c>
      <c r="U589" s="260">
        <v>0.15245460999999999</v>
      </c>
      <c r="V589" s="261"/>
      <c r="W589" s="246">
        <f t="shared" si="114"/>
        <v>79.405437037037032</v>
      </c>
      <c r="X589" s="191">
        <v>2051.4758999999999</v>
      </c>
      <c r="Y589" s="191">
        <v>1913.768</v>
      </c>
      <c r="Z589" s="191">
        <v>83.970431000000005</v>
      </c>
      <c r="AA589" s="191">
        <v>4.8934426000000003E-2</v>
      </c>
      <c r="AB589" s="191">
        <v>23.391829000000001</v>
      </c>
      <c r="AC589" s="191">
        <v>4.3118660000000002</v>
      </c>
      <c r="AD589" s="191">
        <v>25.984838</v>
      </c>
      <c r="AE589" s="20">
        <v>1.7379493999999999E-4</v>
      </c>
      <c r="AF589" s="76">
        <v>3.9920347000000002E-7</v>
      </c>
      <c r="AG589" s="20">
        <v>15.419102000000001</v>
      </c>
      <c r="AH589" s="20"/>
      <c r="AI589" s="20"/>
      <c r="AJ589" s="20"/>
      <c r="AK589" s="20"/>
      <c r="AL589" s="20"/>
      <c r="AM589" s="20"/>
      <c r="AN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20"/>
      <c r="BW589" s="20"/>
      <c r="BX589" s="20"/>
      <c r="BY589" s="20"/>
      <c r="BZ589" s="20"/>
      <c r="CA589" s="20"/>
      <c r="CB589" s="20"/>
      <c r="CC589" s="20"/>
      <c r="CD589" s="20"/>
      <c r="CE589" s="20"/>
      <c r="CF589" s="20"/>
      <c r="CG589" s="20"/>
      <c r="CH589" s="20"/>
      <c r="CI589" s="20"/>
      <c r="CJ589" s="20"/>
      <c r="CK589" s="20"/>
      <c r="CL589" s="20"/>
      <c r="CM589" s="20"/>
      <c r="CN589" s="20"/>
      <c r="CO589" s="20"/>
      <c r="CP589" s="20"/>
      <c r="CQ589" s="20"/>
      <c r="CR589" s="20"/>
      <c r="CS589" s="20"/>
      <c r="CT589" s="20"/>
      <c r="CU589" s="20"/>
      <c r="CV589" s="20"/>
      <c r="CW589" s="20"/>
      <c r="CX589" s="20"/>
      <c r="CY589" s="20"/>
      <c r="CZ589" s="20"/>
      <c r="DA589" s="20"/>
      <c r="DB589" s="20"/>
      <c r="DC589" s="20"/>
      <c r="DD589" s="20"/>
      <c r="DE589" s="20"/>
      <c r="DF589" s="20"/>
      <c r="DG589" s="20"/>
      <c r="DH589" s="20"/>
      <c r="DI589" s="20"/>
      <c r="DJ589" s="20"/>
      <c r="DK589" s="20"/>
      <c r="DL589" s="20"/>
      <c r="DM589" s="20"/>
      <c r="DN589" s="20"/>
      <c r="DO589" s="20"/>
      <c r="DP589" s="20"/>
      <c r="DQ589" s="20"/>
      <c r="DR589" s="20"/>
      <c r="DS589" s="20"/>
      <c r="DT589" s="20"/>
      <c r="DU589" s="20"/>
      <c r="DV589" s="20"/>
      <c r="DW589" s="20"/>
      <c r="DX589" s="20"/>
      <c r="DY589" s="20"/>
    </row>
    <row r="590" spans="2:129" x14ac:dyDescent="0.15">
      <c r="B590" s="77" t="s">
        <v>3649</v>
      </c>
      <c r="C590" s="75"/>
      <c r="D590" s="84" t="s">
        <v>38</v>
      </c>
      <c r="E590" s="260" t="s">
        <v>3650</v>
      </c>
      <c r="F590" s="259">
        <f t="shared" si="110"/>
        <v>0.95845799679999999</v>
      </c>
      <c r="G590" s="259">
        <f t="shared" si="111"/>
        <v>0.12139373489999999</v>
      </c>
      <c r="H590" s="259">
        <f t="shared" si="112"/>
        <v>0.24186548130000002</v>
      </c>
      <c r="I590" s="259">
        <f t="shared" si="113"/>
        <v>1.19131706E-2</v>
      </c>
      <c r="J590" s="260">
        <v>0.58328561000000001</v>
      </c>
      <c r="K590" s="260">
        <v>0.22876302000000001</v>
      </c>
      <c r="L590" s="260">
        <v>8.8572254E-3</v>
      </c>
      <c r="M590" s="260">
        <v>3.2558528999999999E-3</v>
      </c>
      <c r="N590" s="260">
        <v>0.10498057</v>
      </c>
      <c r="O590" s="260">
        <v>1.3157311999999999E-2</v>
      </c>
      <c r="P590" s="260">
        <v>4.2452358999999999E-3</v>
      </c>
      <c r="Q590" s="260">
        <v>5.0681579000000001E-3</v>
      </c>
      <c r="R590" s="260">
        <v>0</v>
      </c>
      <c r="S590" s="260">
        <v>0</v>
      </c>
      <c r="T590" s="260">
        <v>0</v>
      </c>
      <c r="U590" s="260">
        <v>6.8450126999999999E-3</v>
      </c>
      <c r="V590" s="261"/>
      <c r="W590" s="246">
        <f t="shared" si="114"/>
        <v>4.3206341481481481</v>
      </c>
      <c r="X590" s="191">
        <v>106.96476</v>
      </c>
      <c r="Y590" s="191">
        <v>97.614081999999996</v>
      </c>
      <c r="Z590" s="191">
        <v>4.6763320000000004</v>
      </c>
      <c r="AA590" s="191">
        <v>2.6673356E-3</v>
      </c>
      <c r="AB590" s="191">
        <v>3.1867923999999999</v>
      </c>
      <c r="AC590" s="191">
        <v>0.25032753000000002</v>
      </c>
      <c r="AD590" s="191">
        <v>1.234561</v>
      </c>
      <c r="AE590" s="76">
        <v>1.0106210000000001E-5</v>
      </c>
      <c r="AF590" s="76">
        <v>2.4281977000000001E-8</v>
      </c>
      <c r="AG590" s="20">
        <v>0.71270758000000001</v>
      </c>
      <c r="AH590" s="20"/>
      <c r="AI590" s="20"/>
      <c r="AJ590" s="20"/>
      <c r="AK590" s="20"/>
      <c r="AL590" s="20"/>
      <c r="AM590" s="20"/>
      <c r="AN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row>
    <row r="591" spans="2:129" x14ac:dyDescent="0.15">
      <c r="B591" s="77" t="s">
        <v>3651</v>
      </c>
      <c r="C591" s="75"/>
      <c r="D591" s="84" t="s">
        <v>38</v>
      </c>
      <c r="E591" s="260" t="s">
        <v>3652</v>
      </c>
      <c r="F591" s="259">
        <f t="shared" si="110"/>
        <v>1.0608871259000001</v>
      </c>
      <c r="G591" s="259">
        <f t="shared" si="111"/>
        <v>0.156635318</v>
      </c>
      <c r="H591" s="259">
        <f t="shared" si="112"/>
        <v>0.26835655560000005</v>
      </c>
      <c r="I591" s="259">
        <f t="shared" si="113"/>
        <v>1.8993722300000002E-2</v>
      </c>
      <c r="J591" s="260">
        <v>0.61690153000000003</v>
      </c>
      <c r="K591" s="260">
        <v>0.25234726000000002</v>
      </c>
      <c r="L591" s="260">
        <v>1.1124391000000001E-2</v>
      </c>
      <c r="M591" s="260">
        <v>1.5787154000000001E-2</v>
      </c>
      <c r="N591" s="260">
        <v>0.12392549</v>
      </c>
      <c r="O591" s="260">
        <v>1.6922673999999999E-2</v>
      </c>
      <c r="P591" s="260">
        <v>4.8849046E-3</v>
      </c>
      <c r="Q591" s="260">
        <v>1.0813211E-2</v>
      </c>
      <c r="R591" s="260">
        <v>0</v>
      </c>
      <c r="S591" s="260">
        <v>0</v>
      </c>
      <c r="T591" s="260">
        <v>0</v>
      </c>
      <c r="U591" s="260">
        <v>8.1805113000000002E-3</v>
      </c>
      <c r="V591" s="261"/>
      <c r="W591" s="246">
        <f t="shared" si="114"/>
        <v>4.5696409629629633</v>
      </c>
      <c r="X591" s="191">
        <v>111.40633</v>
      </c>
      <c r="Y591" s="191">
        <v>101.72031</v>
      </c>
      <c r="Z591" s="191">
        <v>4.7552440999999996</v>
      </c>
      <c r="AA591" s="191">
        <v>3.2191894E-3</v>
      </c>
      <c r="AB591" s="191">
        <v>3.1594989</v>
      </c>
      <c r="AC591" s="191">
        <v>0.28077846000000001</v>
      </c>
      <c r="AD591" s="191">
        <v>1.4872714</v>
      </c>
      <c r="AE591" s="76">
        <v>1.1022574000000001E-5</v>
      </c>
      <c r="AF591" s="76">
        <v>2.5659079E-8</v>
      </c>
      <c r="AG591" s="20">
        <v>0.73874355000000003</v>
      </c>
      <c r="AH591" s="20"/>
      <c r="AI591" s="20"/>
      <c r="AJ591" s="20"/>
      <c r="AK591" s="20"/>
      <c r="AL591" s="20"/>
      <c r="AM591" s="20"/>
      <c r="AN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20"/>
      <c r="BW591" s="20"/>
      <c r="BX591" s="20"/>
      <c r="BY591" s="20"/>
      <c r="BZ591" s="20"/>
      <c r="CA591" s="20"/>
      <c r="CB591" s="20"/>
      <c r="CC591" s="20"/>
      <c r="CD591" s="20"/>
      <c r="CE591" s="20"/>
      <c r="CF591" s="20"/>
      <c r="CG591" s="20"/>
      <c r="CH591" s="20"/>
      <c r="CI591" s="20"/>
      <c r="CJ591" s="20"/>
      <c r="CK591" s="20"/>
      <c r="CL591" s="20"/>
      <c r="CM591" s="20"/>
      <c r="CN591" s="20"/>
      <c r="CO591" s="20"/>
      <c r="CP591" s="20"/>
      <c r="CQ591" s="20"/>
      <c r="CR591" s="20"/>
      <c r="CS591" s="20"/>
      <c r="CT591" s="20"/>
      <c r="CU591" s="20"/>
      <c r="CV591" s="20"/>
      <c r="CW591" s="20"/>
      <c r="CX591" s="20"/>
      <c r="CY591" s="20"/>
      <c r="CZ591" s="20"/>
      <c r="DA591" s="20"/>
      <c r="DB591" s="20"/>
      <c r="DC591" s="20"/>
      <c r="DD591" s="20"/>
      <c r="DE591" s="20"/>
      <c r="DF591" s="20"/>
      <c r="DG591" s="20"/>
      <c r="DH591" s="20"/>
      <c r="DI591" s="20"/>
      <c r="DJ591" s="20"/>
      <c r="DK591" s="20"/>
      <c r="DL591" s="20"/>
      <c r="DM591" s="20"/>
      <c r="DN591" s="20"/>
      <c r="DO591" s="20"/>
      <c r="DP591" s="20"/>
      <c r="DQ591" s="20"/>
      <c r="DR591" s="20"/>
      <c r="DS591" s="20"/>
      <c r="DT591" s="20"/>
      <c r="DU591" s="20"/>
      <c r="DV591" s="20"/>
      <c r="DW591" s="20"/>
      <c r="DX591" s="20"/>
      <c r="DY591" s="20"/>
    </row>
    <row r="592" spans="2:129" x14ac:dyDescent="0.15">
      <c r="B592" s="77" t="s">
        <v>3653</v>
      </c>
      <c r="C592" s="75"/>
      <c r="D592" s="84" t="s">
        <v>38</v>
      </c>
      <c r="E592" s="260" t="s">
        <v>3654</v>
      </c>
      <c r="F592" s="259">
        <f t="shared" si="110"/>
        <v>0.97885045670000004</v>
      </c>
      <c r="G592" s="259">
        <f t="shared" si="111"/>
        <v>0.208745718</v>
      </c>
      <c r="H592" s="259">
        <f t="shared" si="112"/>
        <v>0.24775610010000002</v>
      </c>
      <c r="I592" s="259">
        <f t="shared" si="113"/>
        <v>9.7109186E-3</v>
      </c>
      <c r="J592" s="260">
        <v>0.51263771999999996</v>
      </c>
      <c r="K592" s="260">
        <v>0.18728671</v>
      </c>
      <c r="L592" s="260">
        <v>5.9244056000000003E-2</v>
      </c>
      <c r="M592" s="260">
        <v>0.13110622999999999</v>
      </c>
      <c r="N592" s="260">
        <v>5.8524927999999997E-2</v>
      </c>
      <c r="O592" s="260">
        <v>1.9114559999999999E-2</v>
      </c>
      <c r="P592" s="260">
        <v>1.2253341E-3</v>
      </c>
      <c r="Q592" s="260">
        <v>4.3877539999999998E-3</v>
      </c>
      <c r="R592" s="260">
        <v>0</v>
      </c>
      <c r="S592" s="260">
        <v>0</v>
      </c>
      <c r="T592" s="260">
        <v>0</v>
      </c>
      <c r="U592" s="260">
        <v>5.3231646000000002E-3</v>
      </c>
      <c r="V592" s="261"/>
      <c r="W592" s="246">
        <f t="shared" si="114"/>
        <v>3.7973164444444438</v>
      </c>
      <c r="X592" s="191">
        <v>112.60778999999999</v>
      </c>
      <c r="Y592" s="191">
        <v>105.89103</v>
      </c>
      <c r="Z592" s="191">
        <v>5.0479557000000002</v>
      </c>
      <c r="AA592" s="191">
        <v>1.4316213E-3</v>
      </c>
      <c r="AB592" s="191">
        <v>0.68893778000000006</v>
      </c>
      <c r="AC592" s="191">
        <v>0.13107731</v>
      </c>
      <c r="AD592" s="191">
        <v>0.84735899999999997</v>
      </c>
      <c r="AE592" s="76">
        <v>7.8607494999999995E-6</v>
      </c>
      <c r="AF592" s="76">
        <v>2.0182384000000002E-8</v>
      </c>
      <c r="AG592" s="20">
        <v>0.86591421999999996</v>
      </c>
      <c r="AH592" s="20"/>
      <c r="AI592" s="20"/>
      <c r="AJ592" s="20"/>
      <c r="AK592" s="20"/>
      <c r="AL592" s="20"/>
      <c r="AM592" s="20"/>
      <c r="AN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20"/>
      <c r="BQ592" s="20"/>
      <c r="BR592" s="20"/>
      <c r="BS592" s="20"/>
      <c r="BT592" s="20"/>
      <c r="BU592" s="20"/>
      <c r="BV592" s="20"/>
      <c r="BW592" s="20"/>
      <c r="BX592" s="20"/>
      <c r="BY592" s="20"/>
      <c r="BZ592" s="20"/>
      <c r="CA592" s="20"/>
      <c r="CB592" s="20"/>
      <c r="CC592" s="20"/>
      <c r="CD592" s="20"/>
      <c r="CE592" s="20"/>
      <c r="CF592" s="20"/>
      <c r="CG592" s="20"/>
      <c r="CH592" s="20"/>
      <c r="CI592" s="20"/>
      <c r="CJ592" s="20"/>
      <c r="CK592" s="20"/>
      <c r="CL592" s="20"/>
      <c r="CM592" s="20"/>
      <c r="CN592" s="20"/>
      <c r="CO592" s="20"/>
      <c r="CP592" s="20"/>
      <c r="CQ592" s="20"/>
      <c r="CR592" s="20"/>
      <c r="CS592" s="20"/>
      <c r="CT592" s="20"/>
      <c r="CU592" s="20"/>
      <c r="CV592" s="20"/>
      <c r="CW592" s="20"/>
      <c r="CX592" s="20"/>
      <c r="CY592" s="20"/>
      <c r="CZ592" s="20"/>
      <c r="DA592" s="20"/>
      <c r="DB592" s="20"/>
      <c r="DC592" s="20"/>
      <c r="DD592" s="20"/>
      <c r="DE592" s="20"/>
      <c r="DF592" s="20"/>
      <c r="DG592" s="20"/>
      <c r="DH592" s="20"/>
      <c r="DI592" s="20"/>
      <c r="DJ592" s="20"/>
      <c r="DK592" s="20"/>
      <c r="DL592" s="20"/>
      <c r="DM592" s="20"/>
      <c r="DN592" s="20"/>
      <c r="DO592" s="20"/>
      <c r="DP592" s="20"/>
      <c r="DQ592" s="20"/>
      <c r="DR592" s="20"/>
      <c r="DS592" s="20"/>
      <c r="DT592" s="20"/>
      <c r="DU592" s="20"/>
      <c r="DV592" s="20"/>
      <c r="DW592" s="20"/>
      <c r="DX592" s="20"/>
      <c r="DY592" s="20"/>
    </row>
    <row r="593" spans="2:129" x14ac:dyDescent="0.15">
      <c r="B593" s="77" t="s">
        <v>3655</v>
      </c>
      <c r="C593" s="75"/>
      <c r="D593" s="84" t="s">
        <v>38</v>
      </c>
      <c r="E593" s="260" t="s">
        <v>3656</v>
      </c>
      <c r="F593" s="259">
        <f t="shared" si="110"/>
        <v>0.82331176640000003</v>
      </c>
      <c r="G593" s="259">
        <f t="shared" si="111"/>
        <v>0.12625022899999999</v>
      </c>
      <c r="H593" s="259">
        <f t="shared" si="112"/>
        <v>0.14906724880000002</v>
      </c>
      <c r="I593" s="259">
        <f t="shared" si="113"/>
        <v>1.8019348599999999E-2</v>
      </c>
      <c r="J593" s="260">
        <v>0.52997494000000001</v>
      </c>
      <c r="K593" s="260">
        <v>0.13852199000000001</v>
      </c>
      <c r="L593" s="260">
        <v>8.2135105999999996E-3</v>
      </c>
      <c r="M593" s="260">
        <v>1.1108142999999999E-2</v>
      </c>
      <c r="N593" s="260">
        <v>9.6651419000000002E-2</v>
      </c>
      <c r="O593" s="260">
        <v>1.8490666999999999E-2</v>
      </c>
      <c r="P593" s="260">
        <v>2.3317481999999999E-3</v>
      </c>
      <c r="Q593" s="260">
        <v>1.2446305E-2</v>
      </c>
      <c r="R593" s="260">
        <v>0</v>
      </c>
      <c r="S593" s="260">
        <v>0</v>
      </c>
      <c r="T593" s="260">
        <v>0</v>
      </c>
      <c r="U593" s="260">
        <v>5.5730436E-3</v>
      </c>
      <c r="V593" s="261"/>
      <c r="W593" s="246">
        <f t="shared" si="114"/>
        <v>3.9257402962962962</v>
      </c>
      <c r="X593" s="191">
        <v>104.42374</v>
      </c>
      <c r="Y593" s="191">
        <v>96.281638999999998</v>
      </c>
      <c r="Z593" s="191">
        <v>5.4715058000000001</v>
      </c>
      <c r="AA593" s="191">
        <v>2.6187936000000001E-3</v>
      </c>
      <c r="AB593" s="191">
        <v>0.94871682000000002</v>
      </c>
      <c r="AC593" s="191">
        <v>0.27346385000000001</v>
      </c>
      <c r="AD593" s="191">
        <v>1.4457917</v>
      </c>
      <c r="AE593" s="76">
        <v>7.9647681999999994E-6</v>
      </c>
      <c r="AF593" s="76">
        <v>1.8783491000000001E-8</v>
      </c>
      <c r="AG593" s="20">
        <v>0.78087631000000002</v>
      </c>
      <c r="AH593" s="20"/>
      <c r="AI593" s="20"/>
      <c r="AJ593" s="20"/>
      <c r="AK593" s="20"/>
      <c r="AL593" s="20"/>
      <c r="AM593" s="20"/>
      <c r="AN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20"/>
      <c r="CC593" s="20"/>
      <c r="CD593" s="20"/>
      <c r="CE593" s="20"/>
      <c r="CF593" s="20"/>
      <c r="CG593" s="20"/>
      <c r="CH593" s="20"/>
      <c r="CI593" s="20"/>
      <c r="CJ593" s="20"/>
      <c r="CK593" s="20"/>
      <c r="CL593" s="20"/>
      <c r="CM593" s="20"/>
      <c r="CN593" s="20"/>
      <c r="CO593" s="20"/>
      <c r="CP593" s="20"/>
      <c r="CQ593" s="20"/>
      <c r="CR593" s="20"/>
      <c r="CS593" s="20"/>
      <c r="CT593" s="20"/>
      <c r="CU593" s="20"/>
      <c r="CV593" s="20"/>
      <c r="CW593" s="20"/>
      <c r="CX593" s="20"/>
      <c r="CY593" s="20"/>
      <c r="CZ593" s="20"/>
      <c r="DA593" s="20"/>
      <c r="DB593" s="20"/>
      <c r="DC593" s="20"/>
      <c r="DD593" s="20"/>
      <c r="DE593" s="20"/>
      <c r="DF593" s="20"/>
      <c r="DG593" s="20"/>
      <c r="DH593" s="20"/>
      <c r="DI593" s="20"/>
      <c r="DJ593" s="20"/>
      <c r="DK593" s="20"/>
      <c r="DL593" s="20"/>
      <c r="DM593" s="20"/>
      <c r="DN593" s="20"/>
      <c r="DO593" s="20"/>
      <c r="DP593" s="20"/>
      <c r="DQ593" s="20"/>
      <c r="DR593" s="20"/>
      <c r="DS593" s="20"/>
      <c r="DT593" s="20"/>
      <c r="DU593" s="20"/>
      <c r="DV593" s="20"/>
      <c r="DW593" s="20"/>
      <c r="DX593" s="20"/>
      <c r="DY593" s="20"/>
    </row>
    <row r="594" spans="2:129" x14ac:dyDescent="0.15">
      <c r="B594" s="77" t="s">
        <v>3657</v>
      </c>
      <c r="C594" s="75"/>
      <c r="D594" s="84" t="s">
        <v>38</v>
      </c>
      <c r="E594" s="260" t="s">
        <v>3658</v>
      </c>
      <c r="F594" s="259">
        <f t="shared" si="110"/>
        <v>0.40448514398000002</v>
      </c>
      <c r="G594" s="259">
        <f t="shared" si="111"/>
        <v>4.9754877400000001E-2</v>
      </c>
      <c r="H594" s="259">
        <f t="shared" si="112"/>
        <v>6.9851918279999994E-2</v>
      </c>
      <c r="I594" s="259">
        <f t="shared" si="113"/>
        <v>6.0201283000000001E-3</v>
      </c>
      <c r="J594" s="260">
        <v>0.27885821999999999</v>
      </c>
      <c r="K594" s="260">
        <v>6.4845802999999994E-2</v>
      </c>
      <c r="L594" s="260">
        <v>4.3168531999999999E-3</v>
      </c>
      <c r="M594" s="260">
        <v>9.7136400000000008E-3</v>
      </c>
      <c r="N594" s="260">
        <v>3.0387481000000001E-2</v>
      </c>
      <c r="O594" s="260">
        <v>9.6537563999999996E-3</v>
      </c>
      <c r="P594" s="260">
        <v>6.8926207999999995E-4</v>
      </c>
      <c r="Q594" s="260">
        <v>3.9751863999999996E-3</v>
      </c>
      <c r="R594" s="260">
        <v>0</v>
      </c>
      <c r="S594" s="260">
        <v>0</v>
      </c>
      <c r="T594" s="260">
        <v>0</v>
      </c>
      <c r="U594" s="260">
        <v>2.0449419000000001E-3</v>
      </c>
      <c r="V594" s="261"/>
      <c r="W594" s="246">
        <f t="shared" si="114"/>
        <v>2.0656164444444443</v>
      </c>
      <c r="X594" s="191">
        <v>76.523955000000001</v>
      </c>
      <c r="Y594" s="191">
        <v>73.297756000000007</v>
      </c>
      <c r="Z594" s="191">
        <v>2.4355275999999999</v>
      </c>
      <c r="AA594" s="191">
        <v>6.7037338000000004E-4</v>
      </c>
      <c r="AB594" s="191">
        <v>0.32839881999999998</v>
      </c>
      <c r="AC594" s="191">
        <v>6.4211324E-2</v>
      </c>
      <c r="AD594" s="191">
        <v>0.39739039999999998</v>
      </c>
      <c r="AE594" s="76">
        <v>3.7045843999999998E-6</v>
      </c>
      <c r="AF594" s="76">
        <v>9.6806717000000004E-9</v>
      </c>
      <c r="AG594" s="20">
        <v>0.63902163999999995</v>
      </c>
      <c r="AH594" s="20"/>
      <c r="AI594" s="20"/>
      <c r="AJ594" s="20"/>
      <c r="AK594" s="20"/>
      <c r="AL594" s="20"/>
      <c r="AM594" s="20"/>
      <c r="AN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20"/>
      <c r="BQ594" s="20"/>
      <c r="BR594" s="20"/>
      <c r="BS594" s="20"/>
      <c r="BT594" s="20"/>
      <c r="BU594" s="20"/>
      <c r="BV594" s="20"/>
      <c r="BW594" s="20"/>
      <c r="BX594" s="20"/>
      <c r="BY594" s="20"/>
      <c r="BZ594" s="20"/>
      <c r="CA594" s="20"/>
      <c r="CB594" s="20"/>
      <c r="CC594" s="20"/>
      <c r="CD594" s="20"/>
      <c r="CE594" s="20"/>
      <c r="CF594" s="20"/>
      <c r="CG594" s="20"/>
      <c r="CH594" s="20"/>
      <c r="CI594" s="20"/>
      <c r="CJ594" s="20"/>
      <c r="CK594" s="20"/>
      <c r="CL594" s="20"/>
      <c r="CM594" s="20"/>
      <c r="CN594" s="20"/>
      <c r="CO594" s="20"/>
      <c r="CP594" s="20"/>
      <c r="CQ594" s="20"/>
      <c r="CR594" s="20"/>
      <c r="CS594" s="20"/>
      <c r="CT594" s="20"/>
      <c r="CU594" s="20"/>
      <c r="CV594" s="20"/>
      <c r="CW594" s="20"/>
      <c r="CX594" s="20"/>
      <c r="CY594" s="20"/>
      <c r="CZ594" s="20"/>
      <c r="DA594" s="20"/>
      <c r="DB594" s="20"/>
      <c r="DC594" s="20"/>
      <c r="DD594" s="20"/>
      <c r="DE594" s="20"/>
      <c r="DF594" s="20"/>
      <c r="DG594" s="20"/>
      <c r="DH594" s="20"/>
      <c r="DI594" s="20"/>
      <c r="DJ594" s="20"/>
      <c r="DK594" s="20"/>
      <c r="DL594" s="20"/>
      <c r="DM594" s="20"/>
      <c r="DN594" s="20"/>
      <c r="DO594" s="20"/>
      <c r="DP594" s="20"/>
      <c r="DQ594" s="20"/>
      <c r="DR594" s="20"/>
      <c r="DS594" s="20"/>
      <c r="DT594" s="20"/>
      <c r="DU594" s="20"/>
      <c r="DV594" s="20"/>
      <c r="DW594" s="20"/>
      <c r="DX594" s="20"/>
      <c r="DY594" s="20"/>
    </row>
    <row r="595" spans="2:129" x14ac:dyDescent="0.15">
      <c r="B595" s="77" t="s">
        <v>3659</v>
      </c>
      <c r="C595" s="75"/>
      <c r="D595" s="84" t="s">
        <v>38</v>
      </c>
      <c r="E595" s="260" t="s">
        <v>3660</v>
      </c>
      <c r="F595" s="259">
        <f t="shared" si="110"/>
        <v>0.2400931248</v>
      </c>
      <c r="G595" s="259">
        <f t="shared" si="111"/>
        <v>2.3498076079999999E-2</v>
      </c>
      <c r="H595" s="259">
        <f t="shared" si="112"/>
        <v>5.060951482E-2</v>
      </c>
      <c r="I595" s="259">
        <f t="shared" si="113"/>
        <v>5.2010639000000004E-3</v>
      </c>
      <c r="J595" s="260">
        <v>0.16078447000000001</v>
      </c>
      <c r="K595" s="260">
        <v>4.7590060000000003E-2</v>
      </c>
      <c r="L595" s="260">
        <v>2.4300163999999998E-3</v>
      </c>
      <c r="M595" s="260">
        <v>7.6379547999999998E-4</v>
      </c>
      <c r="N595" s="260">
        <v>1.6217481999999998E-2</v>
      </c>
      <c r="O595" s="260">
        <v>6.5167986000000001E-3</v>
      </c>
      <c r="P595" s="260">
        <v>5.8943842000000002E-4</v>
      </c>
      <c r="Q595" s="260">
        <v>3.7064348E-3</v>
      </c>
      <c r="R595" s="260">
        <v>0</v>
      </c>
      <c r="S595" s="260">
        <v>0</v>
      </c>
      <c r="T595" s="260">
        <v>0</v>
      </c>
      <c r="U595" s="260">
        <v>1.4946291E-3</v>
      </c>
      <c r="V595" s="261"/>
      <c r="W595" s="246">
        <f t="shared" si="114"/>
        <v>1.1909960740740742</v>
      </c>
      <c r="X595" s="191">
        <v>50.15164</v>
      </c>
      <c r="Y595" s="191">
        <v>48.236474000000001</v>
      </c>
      <c r="Z595" s="191">
        <v>1.2943815000000001</v>
      </c>
      <c r="AA595" s="191">
        <v>2.6387749999999999E-4</v>
      </c>
      <c r="AB595" s="191">
        <v>0.42735568000000002</v>
      </c>
      <c r="AC595" s="191">
        <v>1.7932942E-2</v>
      </c>
      <c r="AD595" s="191">
        <v>0.17523208000000001</v>
      </c>
      <c r="AE595" s="76">
        <v>2.1962175000000002E-6</v>
      </c>
      <c r="AF595" s="76">
        <v>5.7286529999999998E-9</v>
      </c>
      <c r="AG595" s="20">
        <v>0.42542718000000002</v>
      </c>
      <c r="AH595" s="20"/>
      <c r="AI595" s="20"/>
      <c r="AJ595" s="20"/>
      <c r="AK595" s="20"/>
      <c r="AL595" s="20"/>
      <c r="AM595" s="20"/>
      <c r="AN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20"/>
      <c r="BW595" s="20"/>
      <c r="BX595" s="20"/>
      <c r="BY595" s="20"/>
      <c r="BZ595" s="20"/>
      <c r="CA595" s="20"/>
      <c r="CB595" s="20"/>
      <c r="CC595" s="20"/>
      <c r="CD595" s="20"/>
      <c r="CE595" s="20"/>
      <c r="CF595" s="20"/>
      <c r="CG595" s="20"/>
      <c r="CH595" s="20"/>
      <c r="CI595" s="20"/>
      <c r="CJ595" s="20"/>
      <c r="CK595" s="20"/>
      <c r="CL595" s="20"/>
      <c r="CM595" s="20"/>
      <c r="CN595" s="20"/>
      <c r="CO595" s="20"/>
      <c r="CP595" s="20"/>
      <c r="CQ595" s="20"/>
      <c r="CR595" s="20"/>
      <c r="CS595" s="20"/>
      <c r="CT595" s="20"/>
      <c r="CU595" s="20"/>
      <c r="CV595" s="20"/>
      <c r="CW595" s="20"/>
      <c r="CX595" s="20"/>
      <c r="CY595" s="20"/>
      <c r="CZ595" s="20"/>
      <c r="DA595" s="20"/>
      <c r="DB595" s="20"/>
      <c r="DC595" s="20"/>
      <c r="DD595" s="20"/>
      <c r="DE595" s="20"/>
      <c r="DF595" s="20"/>
      <c r="DG595" s="20"/>
      <c r="DH595" s="20"/>
      <c r="DI595" s="20"/>
      <c r="DJ595" s="20"/>
      <c r="DK595" s="20"/>
      <c r="DL595" s="20"/>
      <c r="DM595" s="20"/>
      <c r="DN595" s="20"/>
      <c r="DO595" s="20"/>
      <c r="DP595" s="20"/>
      <c r="DQ595" s="20"/>
      <c r="DR595" s="20"/>
      <c r="DS595" s="20"/>
      <c r="DT595" s="20"/>
      <c r="DU595" s="20"/>
      <c r="DV595" s="20"/>
      <c r="DW595" s="20"/>
      <c r="DX595" s="20"/>
      <c r="DY595" s="20"/>
    </row>
    <row r="596" spans="2:129" x14ac:dyDescent="0.15">
      <c r="B596" s="77" t="s">
        <v>3661</v>
      </c>
      <c r="C596" s="75"/>
      <c r="D596" s="84" t="s">
        <v>38</v>
      </c>
      <c r="E596" s="260" t="s">
        <v>3662</v>
      </c>
      <c r="F596" s="259">
        <f t="shared" si="110"/>
        <v>1.126773037</v>
      </c>
      <c r="G596" s="259">
        <f t="shared" si="111"/>
        <v>0.20518685</v>
      </c>
      <c r="H596" s="259">
        <f t="shared" si="112"/>
        <v>0.27984816000000001</v>
      </c>
      <c r="I596" s="259">
        <f t="shared" si="113"/>
        <v>3.8117526999999998E-2</v>
      </c>
      <c r="J596" s="260">
        <v>0.6036205</v>
      </c>
      <c r="K596" s="260">
        <v>0.25576693</v>
      </c>
      <c r="L596" s="260">
        <v>2.0181513000000002E-2</v>
      </c>
      <c r="M596" s="260">
        <v>1.1365806000000001E-2</v>
      </c>
      <c r="N596" s="260">
        <v>0.15190276999999999</v>
      </c>
      <c r="O596" s="260">
        <v>4.1918273999999998E-2</v>
      </c>
      <c r="P596" s="260">
        <v>3.899717E-3</v>
      </c>
      <c r="Q596" s="260">
        <v>2.4042147E-2</v>
      </c>
      <c r="R596" s="260">
        <v>0</v>
      </c>
      <c r="S596" s="260">
        <v>0</v>
      </c>
      <c r="T596" s="260">
        <v>0</v>
      </c>
      <c r="U596" s="260">
        <v>1.407538E-2</v>
      </c>
      <c r="V596" s="261"/>
      <c r="W596" s="246">
        <f t="shared" si="114"/>
        <v>4.471262962962963</v>
      </c>
      <c r="X596" s="191">
        <v>103.14644</v>
      </c>
      <c r="Y596" s="191">
        <v>95.541067999999996</v>
      </c>
      <c r="Z596" s="191">
        <v>4.6631065999999999</v>
      </c>
      <c r="AA596" s="191">
        <v>2.9008928999999998E-3</v>
      </c>
      <c r="AB596" s="191">
        <v>1.1637241</v>
      </c>
      <c r="AC596" s="191">
        <v>0.26146005</v>
      </c>
      <c r="AD596" s="191">
        <v>1.5141853999999999</v>
      </c>
      <c r="AE596" s="76">
        <v>1.1107739E-5</v>
      </c>
      <c r="AF596" s="76">
        <v>2.4621128E-8</v>
      </c>
      <c r="AG596" s="20">
        <v>0.68810134000000001</v>
      </c>
      <c r="AH596" s="20"/>
      <c r="AI596" s="20"/>
      <c r="AJ596" s="20"/>
      <c r="AK596" s="20"/>
      <c r="AL596" s="20"/>
      <c r="AM596" s="20"/>
      <c r="AN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20"/>
      <c r="BW596" s="20"/>
      <c r="BX596" s="20"/>
      <c r="BY596" s="20"/>
      <c r="BZ596" s="20"/>
      <c r="CA596" s="20"/>
      <c r="CB596" s="20"/>
      <c r="CC596" s="20"/>
      <c r="CD596" s="20"/>
      <c r="CE596" s="20"/>
      <c r="CF596" s="20"/>
      <c r="CG596" s="20"/>
      <c r="CH596" s="20"/>
      <c r="CI596" s="20"/>
      <c r="CJ596" s="20"/>
      <c r="CK596" s="20"/>
      <c r="CL596" s="20"/>
      <c r="CM596" s="20"/>
      <c r="CN596" s="20"/>
      <c r="CO596" s="20"/>
      <c r="CP596" s="20"/>
      <c r="CQ596" s="20"/>
      <c r="CR596" s="20"/>
      <c r="CS596" s="20"/>
      <c r="CT596" s="20"/>
      <c r="CU596" s="20"/>
      <c r="CV596" s="20"/>
      <c r="CW596" s="20"/>
      <c r="CX596" s="20"/>
      <c r="CY596" s="20"/>
      <c r="CZ596" s="20"/>
      <c r="DA596" s="20"/>
      <c r="DB596" s="20"/>
      <c r="DC596" s="20"/>
      <c r="DD596" s="20"/>
      <c r="DE596" s="20"/>
      <c r="DF596" s="20"/>
      <c r="DG596" s="20"/>
      <c r="DH596" s="20"/>
      <c r="DI596" s="20"/>
      <c r="DJ596" s="20"/>
      <c r="DK596" s="20"/>
      <c r="DL596" s="20"/>
      <c r="DM596" s="20"/>
      <c r="DN596" s="20"/>
      <c r="DO596" s="20"/>
      <c r="DP596" s="20"/>
      <c r="DQ596" s="20"/>
      <c r="DR596" s="20"/>
      <c r="DS596" s="20"/>
      <c r="DT596" s="20"/>
      <c r="DU596" s="20"/>
      <c r="DV596" s="20"/>
      <c r="DW596" s="20"/>
      <c r="DX596" s="20"/>
      <c r="DY596" s="20"/>
    </row>
    <row r="597" spans="2:129" x14ac:dyDescent="0.15">
      <c r="B597" s="77" t="s">
        <v>3663</v>
      </c>
      <c r="C597" s="75"/>
      <c r="D597" s="84" t="s">
        <v>38</v>
      </c>
      <c r="E597" s="260" t="s">
        <v>3664</v>
      </c>
      <c r="F597" s="259">
        <f t="shared" si="110"/>
        <v>0.66731579720000012</v>
      </c>
      <c r="G597" s="259">
        <f t="shared" si="111"/>
        <v>0.111490556</v>
      </c>
      <c r="H597" s="259">
        <f t="shared" si="112"/>
        <v>0.15470693990000001</v>
      </c>
      <c r="I597" s="259">
        <f t="shared" si="113"/>
        <v>2.0310371300000001E-2</v>
      </c>
      <c r="J597" s="260">
        <v>0.38080793000000002</v>
      </c>
      <c r="K597" s="260">
        <v>0.13926426</v>
      </c>
      <c r="L597" s="260">
        <v>9.8457452000000004E-3</v>
      </c>
      <c r="M597" s="260">
        <v>1.6751608000000001E-2</v>
      </c>
      <c r="N597" s="260">
        <v>8.1239947000000007E-2</v>
      </c>
      <c r="O597" s="260">
        <v>1.3499001E-2</v>
      </c>
      <c r="P597" s="260">
        <v>5.5969347000000003E-3</v>
      </c>
      <c r="Q597" s="260">
        <v>1.3694239E-2</v>
      </c>
      <c r="R597" s="260">
        <v>0</v>
      </c>
      <c r="S597" s="260">
        <v>0</v>
      </c>
      <c r="T597" s="260">
        <v>0</v>
      </c>
      <c r="U597" s="260">
        <v>6.6161322999999999E-3</v>
      </c>
      <c r="V597" s="261"/>
      <c r="W597" s="246">
        <f t="shared" si="114"/>
        <v>2.8207994814814814</v>
      </c>
      <c r="X597" s="191">
        <v>74.998334999999997</v>
      </c>
      <c r="Y597" s="191">
        <v>66.853277000000006</v>
      </c>
      <c r="Z597" s="191">
        <v>4.6729532000000003</v>
      </c>
      <c r="AA597" s="191">
        <v>2.5479381000000001E-3</v>
      </c>
      <c r="AB597" s="191">
        <v>1.7980076</v>
      </c>
      <c r="AC597" s="191">
        <v>0.30420245000000001</v>
      </c>
      <c r="AD597" s="191">
        <v>1.3673466000000001</v>
      </c>
      <c r="AE597" s="76">
        <v>6.8697747999999999E-6</v>
      </c>
      <c r="AF597" s="76">
        <v>1.6707491E-8</v>
      </c>
      <c r="AG597" s="20">
        <v>0.50788069000000002</v>
      </c>
      <c r="AH597" s="20"/>
      <c r="AI597" s="20"/>
      <c r="AJ597" s="20"/>
      <c r="AK597" s="20"/>
      <c r="AL597" s="20"/>
      <c r="AM597" s="20"/>
      <c r="AN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20"/>
      <c r="BQ597" s="20"/>
      <c r="BR597" s="20"/>
      <c r="BS597" s="20"/>
      <c r="BT597" s="20"/>
      <c r="BU597" s="20"/>
      <c r="BV597" s="20"/>
      <c r="BW597" s="20"/>
      <c r="BX597" s="20"/>
      <c r="BY597" s="20"/>
      <c r="BZ597" s="20"/>
      <c r="CA597" s="20"/>
      <c r="CB597" s="20"/>
      <c r="CC597" s="20"/>
      <c r="CD597" s="20"/>
      <c r="CE597" s="20"/>
      <c r="CF597" s="20"/>
      <c r="CG597" s="20"/>
      <c r="CH597" s="20"/>
      <c r="CI597" s="20"/>
      <c r="CJ597" s="20"/>
      <c r="CK597" s="20"/>
      <c r="CL597" s="20"/>
      <c r="CM597" s="20"/>
      <c r="CN597" s="20"/>
      <c r="CO597" s="20"/>
      <c r="CP597" s="20"/>
      <c r="CQ597" s="20"/>
      <c r="CR597" s="20"/>
      <c r="CS597" s="20"/>
      <c r="CT597" s="20"/>
      <c r="CU597" s="20"/>
      <c r="CV597" s="20"/>
      <c r="CW597" s="20"/>
      <c r="CX597" s="20"/>
      <c r="CY597" s="20"/>
      <c r="CZ597" s="20"/>
      <c r="DA597" s="20"/>
      <c r="DB597" s="20"/>
      <c r="DC597" s="20"/>
      <c r="DD597" s="20"/>
      <c r="DE597" s="20"/>
      <c r="DF597" s="20"/>
      <c r="DG597" s="20"/>
      <c r="DH597" s="20"/>
      <c r="DI597" s="20"/>
      <c r="DJ597" s="20"/>
      <c r="DK597" s="20"/>
      <c r="DL597" s="20"/>
      <c r="DM597" s="20"/>
      <c r="DN597" s="20"/>
      <c r="DO597" s="20"/>
      <c r="DP597" s="20"/>
      <c r="DQ597" s="20"/>
      <c r="DR597" s="20"/>
      <c r="DS597" s="20"/>
      <c r="DT597" s="20"/>
      <c r="DU597" s="20"/>
      <c r="DV597" s="20"/>
      <c r="DW597" s="20"/>
      <c r="DX597" s="20"/>
      <c r="DY597" s="20"/>
    </row>
    <row r="598" spans="2:129" x14ac:dyDescent="0.15">
      <c r="B598" s="77" t="s">
        <v>3665</v>
      </c>
      <c r="C598" s="75" t="s">
        <v>173</v>
      </c>
      <c r="D598" s="84" t="s">
        <v>38</v>
      </c>
      <c r="E598" s="260" t="s">
        <v>3666</v>
      </c>
      <c r="F598" s="259">
        <f t="shared" si="110"/>
        <v>0.78030552950000009</v>
      </c>
      <c r="G598" s="259">
        <f t="shared" si="111"/>
        <v>0.14343631099999998</v>
      </c>
      <c r="H598" s="259">
        <f t="shared" si="112"/>
        <v>0.18559266060000001</v>
      </c>
      <c r="I598" s="259">
        <f t="shared" si="113"/>
        <v>2.11769479E-2</v>
      </c>
      <c r="J598" s="260">
        <v>0.43009961000000002</v>
      </c>
      <c r="K598" s="260">
        <v>0.16895014999999999</v>
      </c>
      <c r="L598" s="260">
        <v>1.0446054E-2</v>
      </c>
      <c r="M598" s="260">
        <v>1.6943799999999998E-2</v>
      </c>
      <c r="N598" s="260">
        <v>0.11257968</v>
      </c>
      <c r="O598" s="260">
        <v>1.3912831000000001E-2</v>
      </c>
      <c r="P598" s="260">
        <v>6.1964565999999997E-3</v>
      </c>
      <c r="Q598" s="260">
        <v>1.3922636E-2</v>
      </c>
      <c r="R598" s="260">
        <v>0</v>
      </c>
      <c r="S598" s="260">
        <v>0</v>
      </c>
      <c r="T598" s="260">
        <v>0</v>
      </c>
      <c r="U598" s="260">
        <v>7.2543119000000001E-3</v>
      </c>
      <c r="V598" s="261"/>
      <c r="W598" s="246">
        <f t="shared" si="114"/>
        <v>3.1859230370370368</v>
      </c>
      <c r="X598" s="191">
        <v>76.291717000000006</v>
      </c>
      <c r="Y598" s="191">
        <v>70.302532999999997</v>
      </c>
      <c r="Z598" s="191">
        <v>3.1683173999999998</v>
      </c>
      <c r="AA598" s="191">
        <v>3.0241266E-3</v>
      </c>
      <c r="AB598" s="191">
        <v>1.2038521</v>
      </c>
      <c r="AC598" s="191">
        <v>0.21811692999999999</v>
      </c>
      <c r="AD598" s="191">
        <v>1.3958739</v>
      </c>
      <c r="AE598" s="76">
        <v>8.2045748999999993E-6</v>
      </c>
      <c r="AF598" s="76">
        <v>1.8386269E-8</v>
      </c>
      <c r="AG598" s="20">
        <v>0.52335394000000002</v>
      </c>
      <c r="AH598" s="20"/>
      <c r="AI598" s="20"/>
      <c r="AJ598" s="20"/>
      <c r="AK598" s="20"/>
      <c r="AL598" s="20"/>
      <c r="AM598" s="20"/>
      <c r="AN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row>
    <row r="599" spans="2:129" x14ac:dyDescent="0.15">
      <c r="B599" s="77" t="s">
        <v>3667</v>
      </c>
      <c r="C599" s="75"/>
      <c r="D599" s="84" t="s">
        <v>38</v>
      </c>
      <c r="E599" s="260" t="s">
        <v>3668</v>
      </c>
      <c r="F599" s="259">
        <f t="shared" si="110"/>
        <v>0.70747314456999999</v>
      </c>
      <c r="G599" s="259">
        <f t="shared" si="111"/>
        <v>5.0861302999999997E-2</v>
      </c>
      <c r="H599" s="259">
        <f t="shared" si="112"/>
        <v>0.17190436711000001</v>
      </c>
      <c r="I599" s="259">
        <f t="shared" si="113"/>
        <v>4.86455446E-3</v>
      </c>
      <c r="J599" s="260">
        <v>0.47984292000000001</v>
      </c>
      <c r="K599" s="260">
        <v>0.16454841000000001</v>
      </c>
      <c r="L599" s="260">
        <v>7.2298153000000002E-3</v>
      </c>
      <c r="M599" s="260">
        <v>1.1475509999999999E-3</v>
      </c>
      <c r="N599" s="260">
        <v>2.3221196E-2</v>
      </c>
      <c r="O599" s="260">
        <v>2.6492556E-2</v>
      </c>
      <c r="P599" s="260">
        <v>1.2614181000000001E-4</v>
      </c>
      <c r="Q599" s="260">
        <v>3.1113255999999997E-4</v>
      </c>
      <c r="R599" s="260">
        <v>0</v>
      </c>
      <c r="S599" s="260">
        <v>0</v>
      </c>
      <c r="T599" s="260">
        <v>0</v>
      </c>
      <c r="U599" s="260">
        <v>4.5534219000000001E-3</v>
      </c>
      <c r="V599" s="261"/>
      <c r="W599" s="246">
        <f t="shared" si="114"/>
        <v>3.554392</v>
      </c>
      <c r="X599" s="191">
        <v>88.762517000000003</v>
      </c>
      <c r="Y599" s="191">
        <v>83.919557999999995</v>
      </c>
      <c r="Z599" s="191">
        <v>4.3308714999999998</v>
      </c>
      <c r="AA599" s="191">
        <v>8.1030062999999994E-5</v>
      </c>
      <c r="AB599" s="191">
        <v>0.22030564</v>
      </c>
      <c r="AC599" s="191">
        <v>2.7391462000000001E-3</v>
      </c>
      <c r="AD599" s="191">
        <v>0.28896149999999998</v>
      </c>
      <c r="AE599" s="76">
        <v>6.6745909E-6</v>
      </c>
      <c r="AF599" s="76">
        <v>1.7060986999999999E-8</v>
      </c>
      <c r="AG599" s="20">
        <v>0.72185661000000001</v>
      </c>
      <c r="AH599" s="20"/>
      <c r="AI599" s="20"/>
      <c r="AJ599" s="20"/>
      <c r="AK599" s="20"/>
      <c r="AL599" s="20"/>
      <c r="AM599" s="20"/>
      <c r="AN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20"/>
      <c r="BQ599" s="20"/>
      <c r="BR599" s="20"/>
      <c r="BS599" s="20"/>
      <c r="BT599" s="20"/>
      <c r="BU599" s="20"/>
      <c r="BV599" s="20"/>
      <c r="BW599" s="20"/>
      <c r="BX599" s="20"/>
      <c r="BY599" s="20"/>
      <c r="BZ599" s="20"/>
      <c r="CA599" s="20"/>
      <c r="CB599" s="20"/>
      <c r="CC599" s="20"/>
      <c r="CD599" s="20"/>
      <c r="CE599" s="20"/>
      <c r="CF599" s="20"/>
      <c r="CG599" s="20"/>
      <c r="CH599" s="20"/>
      <c r="CI599" s="20"/>
      <c r="CJ599" s="20"/>
      <c r="CK599" s="20"/>
      <c r="CL599" s="20"/>
      <c r="CM599" s="20"/>
      <c r="CN599" s="20"/>
      <c r="CO599" s="20"/>
      <c r="CP599" s="20"/>
      <c r="CQ599" s="20"/>
      <c r="CR599" s="20"/>
      <c r="CS599" s="20"/>
      <c r="CT599" s="20"/>
      <c r="CU599" s="20"/>
      <c r="CV599" s="20"/>
      <c r="CW599" s="20"/>
      <c r="CX599" s="20"/>
      <c r="CY599" s="20"/>
      <c r="CZ599" s="20"/>
      <c r="DA599" s="20"/>
      <c r="DB599" s="20"/>
      <c r="DC599" s="20"/>
      <c r="DD599" s="20"/>
      <c r="DE599" s="20"/>
      <c r="DF599" s="20"/>
      <c r="DG599" s="20"/>
      <c r="DH599" s="20"/>
      <c r="DI599" s="20"/>
      <c r="DJ599" s="20"/>
      <c r="DK599" s="20"/>
      <c r="DL599" s="20"/>
      <c r="DM599" s="20"/>
      <c r="DN599" s="20"/>
      <c r="DO599" s="20"/>
      <c r="DP599" s="20"/>
      <c r="DQ599" s="20"/>
      <c r="DR599" s="20"/>
      <c r="DS599" s="20"/>
      <c r="DT599" s="20"/>
      <c r="DU599" s="20"/>
      <c r="DV599" s="20"/>
      <c r="DW599" s="20"/>
      <c r="DX599" s="20"/>
      <c r="DY599" s="20"/>
    </row>
    <row r="600" spans="2:129" x14ac:dyDescent="0.15">
      <c r="B600" s="77" t="s">
        <v>3669</v>
      </c>
      <c r="C600" s="75"/>
      <c r="D600" s="84" t="s">
        <v>38</v>
      </c>
      <c r="E600" s="260" t="s">
        <v>3670</v>
      </c>
      <c r="F600" s="259">
        <f t="shared" si="110"/>
        <v>0.40172265873599999</v>
      </c>
      <c r="G600" s="259">
        <f t="shared" si="111"/>
        <v>2.2828926960000002E-2</v>
      </c>
      <c r="H600" s="259">
        <f t="shared" si="112"/>
        <v>0.101317102216</v>
      </c>
      <c r="I600" s="259">
        <f t="shared" si="113"/>
        <v>2.3439695599999999E-3</v>
      </c>
      <c r="J600" s="260">
        <v>0.27523266000000002</v>
      </c>
      <c r="K600" s="260">
        <v>9.6740067999999999E-2</v>
      </c>
      <c r="L600" s="260">
        <v>4.4935160000000004E-3</v>
      </c>
      <c r="M600" s="260">
        <v>7.1424895999999997E-4</v>
      </c>
      <c r="N600" s="260">
        <v>1.1968253E-2</v>
      </c>
      <c r="O600" s="260">
        <v>1.0146425000000001E-2</v>
      </c>
      <c r="P600" s="260">
        <v>8.3518216E-5</v>
      </c>
      <c r="Q600" s="260">
        <v>2.3857465999999999E-4</v>
      </c>
      <c r="R600" s="260">
        <v>0</v>
      </c>
      <c r="S600" s="260">
        <v>0</v>
      </c>
      <c r="T600" s="260">
        <v>0</v>
      </c>
      <c r="U600" s="260">
        <v>2.1053948999999999E-3</v>
      </c>
      <c r="V600" s="261"/>
      <c r="W600" s="246">
        <f t="shared" si="114"/>
        <v>2.0387604444444443</v>
      </c>
      <c r="X600" s="191">
        <v>68.159636000000006</v>
      </c>
      <c r="Y600" s="191">
        <v>65.596436999999995</v>
      </c>
      <c r="Z600" s="191">
        <v>2.2864570999999998</v>
      </c>
      <c r="AA600" s="191">
        <v>6.4730782000000005E-5</v>
      </c>
      <c r="AB600" s="191">
        <v>0.12279793999999999</v>
      </c>
      <c r="AC600" s="191">
        <v>2.2656783999999998E-3</v>
      </c>
      <c r="AD600" s="191">
        <v>0.15161361000000001</v>
      </c>
      <c r="AE600" s="76">
        <v>3.8085985999999998E-6</v>
      </c>
      <c r="AF600" s="76">
        <v>1.0109192E-8</v>
      </c>
      <c r="AG600" s="20">
        <v>0.56231966</v>
      </c>
      <c r="AH600" s="20"/>
      <c r="AI600" s="20"/>
      <c r="AJ600" s="20"/>
      <c r="AK600" s="20"/>
      <c r="AL600" s="20"/>
      <c r="AM600" s="20"/>
      <c r="AN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20"/>
      <c r="BQ600" s="20"/>
      <c r="BR600" s="20"/>
      <c r="BS600" s="20"/>
      <c r="BT600" s="20"/>
      <c r="BU600" s="20"/>
      <c r="BV600" s="20"/>
      <c r="BW600" s="20"/>
      <c r="BX600" s="20"/>
      <c r="BY600" s="20"/>
      <c r="BZ600" s="20"/>
      <c r="CA600" s="20"/>
      <c r="CB600" s="20"/>
      <c r="CC600" s="20"/>
      <c r="CD600" s="20"/>
      <c r="CE600" s="20"/>
      <c r="CF600" s="20"/>
      <c r="CG600" s="20"/>
      <c r="CH600" s="20"/>
      <c r="CI600" s="20"/>
      <c r="CJ600" s="20"/>
      <c r="CK600" s="20"/>
      <c r="CL600" s="20"/>
      <c r="CM600" s="20"/>
      <c r="CN600" s="20"/>
      <c r="CO600" s="20"/>
      <c r="CP600" s="20"/>
      <c r="CQ600" s="20"/>
      <c r="CR600" s="20"/>
      <c r="CS600" s="20"/>
      <c r="CT600" s="20"/>
      <c r="CU600" s="20"/>
      <c r="CV600" s="20"/>
      <c r="CW600" s="20"/>
      <c r="CX600" s="20"/>
      <c r="CY600" s="20"/>
      <c r="CZ600" s="20"/>
      <c r="DA600" s="20"/>
      <c r="DB600" s="20"/>
      <c r="DC600" s="20"/>
      <c r="DD600" s="20"/>
      <c r="DE600" s="20"/>
      <c r="DF600" s="20"/>
      <c r="DG600" s="20"/>
      <c r="DH600" s="20"/>
      <c r="DI600" s="20"/>
      <c r="DJ600" s="20"/>
      <c r="DK600" s="20"/>
      <c r="DL600" s="20"/>
      <c r="DM600" s="20"/>
      <c r="DN600" s="20"/>
      <c r="DO600" s="20"/>
      <c r="DP600" s="20"/>
      <c r="DQ600" s="20"/>
      <c r="DR600" s="20"/>
      <c r="DS600" s="20"/>
      <c r="DT600" s="20"/>
      <c r="DU600" s="20"/>
      <c r="DV600" s="20"/>
      <c r="DW600" s="20"/>
      <c r="DX600" s="20"/>
      <c r="DY600" s="20"/>
    </row>
    <row r="601" spans="2:129" x14ac:dyDescent="0.15">
      <c r="B601" s="77" t="s">
        <v>3671</v>
      </c>
      <c r="C601" s="75"/>
      <c r="D601" s="84" t="s">
        <v>38</v>
      </c>
      <c r="E601" s="260" t="s">
        <v>3672</v>
      </c>
      <c r="F601" s="259">
        <f t="shared" si="110"/>
        <v>0.78387789250000006</v>
      </c>
      <c r="G601" s="259">
        <f t="shared" si="111"/>
        <v>6.5757486400000009E-2</v>
      </c>
      <c r="H601" s="259">
        <f t="shared" si="112"/>
        <v>0.2280205921</v>
      </c>
      <c r="I601" s="259">
        <f t="shared" si="113"/>
        <v>1.5935663999999999E-2</v>
      </c>
      <c r="J601" s="260">
        <v>0.47416415000000001</v>
      </c>
      <c r="K601" s="260">
        <v>0.18553802</v>
      </c>
      <c r="L601" s="260">
        <v>4.1220797000000003E-2</v>
      </c>
      <c r="M601" s="260">
        <v>2.3240454E-3</v>
      </c>
      <c r="N601" s="260">
        <v>4.9565313E-2</v>
      </c>
      <c r="O601" s="260">
        <v>1.3868128E-2</v>
      </c>
      <c r="P601" s="260">
        <v>1.2617751E-3</v>
      </c>
      <c r="Q601" s="260">
        <v>8.4191445999999993E-3</v>
      </c>
      <c r="R601" s="260">
        <v>0</v>
      </c>
      <c r="S601" s="260">
        <v>0</v>
      </c>
      <c r="T601" s="260">
        <v>0</v>
      </c>
      <c r="U601" s="260">
        <v>7.5165194000000003E-3</v>
      </c>
      <c r="V601" s="261"/>
      <c r="W601" s="246">
        <f t="shared" si="114"/>
        <v>3.512327037037037</v>
      </c>
      <c r="X601" s="191">
        <v>111.26754</v>
      </c>
      <c r="Y601" s="191">
        <v>107.09314000000001</v>
      </c>
      <c r="Z601" s="191">
        <v>2.9897925999999999</v>
      </c>
      <c r="AA601" s="191">
        <v>8.7477604000000002E-4</v>
      </c>
      <c r="AB601" s="191">
        <v>0.58247340000000003</v>
      </c>
      <c r="AC601" s="191">
        <v>6.8862838999999995E-2</v>
      </c>
      <c r="AD601" s="191">
        <v>0.53239833999999997</v>
      </c>
      <c r="AE601" s="76">
        <v>6.5057757E-6</v>
      </c>
      <c r="AF601" s="76">
        <v>1.8108581999999999E-8</v>
      </c>
      <c r="AG601" s="20">
        <v>0.94222054</v>
      </c>
      <c r="AH601" s="20"/>
      <c r="AI601" s="20"/>
      <c r="AJ601" s="20"/>
      <c r="AK601" s="20"/>
      <c r="AL601" s="20"/>
      <c r="AM601" s="20"/>
      <c r="AN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20"/>
      <c r="BW601" s="20"/>
      <c r="BX601" s="20"/>
      <c r="BY601" s="20"/>
      <c r="BZ601" s="20"/>
      <c r="CA601" s="20"/>
      <c r="CB601" s="20"/>
      <c r="CC601" s="20"/>
      <c r="CD601" s="20"/>
      <c r="CE601" s="20"/>
      <c r="CF601" s="20"/>
      <c r="CG601" s="20"/>
      <c r="CH601" s="20"/>
      <c r="CI601" s="20"/>
      <c r="CJ601" s="20"/>
      <c r="CK601" s="20"/>
      <c r="CL601" s="20"/>
      <c r="CM601" s="20"/>
      <c r="CN601" s="20"/>
      <c r="CO601" s="20"/>
      <c r="CP601" s="20"/>
      <c r="CQ601" s="20"/>
      <c r="CR601" s="20"/>
      <c r="CS601" s="20"/>
      <c r="CT601" s="20"/>
      <c r="CU601" s="20"/>
      <c r="CV601" s="20"/>
      <c r="CW601" s="20"/>
      <c r="CX601" s="20"/>
      <c r="CY601" s="20"/>
      <c r="CZ601" s="20"/>
      <c r="DA601" s="20"/>
      <c r="DB601" s="20"/>
      <c r="DC601" s="20"/>
      <c r="DD601" s="20"/>
      <c r="DE601" s="20"/>
      <c r="DF601" s="20"/>
      <c r="DG601" s="20"/>
      <c r="DH601" s="20"/>
      <c r="DI601" s="20"/>
      <c r="DJ601" s="20"/>
      <c r="DK601" s="20"/>
      <c r="DL601" s="20"/>
      <c r="DM601" s="20"/>
      <c r="DN601" s="20"/>
      <c r="DO601" s="20"/>
      <c r="DP601" s="20"/>
      <c r="DQ601" s="20"/>
      <c r="DR601" s="20"/>
      <c r="DS601" s="20"/>
      <c r="DT601" s="20"/>
      <c r="DU601" s="20"/>
      <c r="DV601" s="20"/>
      <c r="DW601" s="20"/>
      <c r="DX601" s="20"/>
      <c r="DY601" s="20"/>
    </row>
    <row r="602" spans="2:129" x14ac:dyDescent="0.15">
      <c r="B602" s="77" t="s">
        <v>3673</v>
      </c>
      <c r="C602" s="75"/>
      <c r="D602" s="84" t="s">
        <v>38</v>
      </c>
      <c r="E602" s="260" t="s">
        <v>3674</v>
      </c>
      <c r="F602" s="259">
        <f t="shared" si="110"/>
        <v>1.5437155741999999</v>
      </c>
      <c r="G602" s="259">
        <f t="shared" si="111"/>
        <v>0.46904442800000001</v>
      </c>
      <c r="H602" s="259">
        <f t="shared" si="112"/>
        <v>0.31139517939999994</v>
      </c>
      <c r="I602" s="259">
        <f t="shared" si="113"/>
        <v>2.1284796799999998E-2</v>
      </c>
      <c r="J602" s="260">
        <v>0.74199117000000003</v>
      </c>
      <c r="K602" s="260">
        <v>0.29327861</v>
      </c>
      <c r="L602" s="260">
        <v>1.2881633999999999E-2</v>
      </c>
      <c r="M602" s="260">
        <v>1.0570082E-2</v>
      </c>
      <c r="N602" s="260">
        <v>0.44279012000000001</v>
      </c>
      <c r="O602" s="260">
        <v>1.5684225999999999E-2</v>
      </c>
      <c r="P602" s="260">
        <v>5.2349353999999997E-3</v>
      </c>
      <c r="Q602" s="260">
        <v>7.1059497999999997E-3</v>
      </c>
      <c r="R602" s="260">
        <v>0</v>
      </c>
      <c r="S602" s="260">
        <v>0</v>
      </c>
      <c r="T602" s="260">
        <v>0</v>
      </c>
      <c r="U602" s="260">
        <v>1.4178847E-2</v>
      </c>
      <c r="V602" s="261"/>
      <c r="W602" s="246">
        <f t="shared" si="114"/>
        <v>5.4962308888888884</v>
      </c>
      <c r="X602" s="191">
        <v>87.035758000000001</v>
      </c>
      <c r="Y602" s="191">
        <v>69.854955000000004</v>
      </c>
      <c r="Z602" s="191">
        <v>9.0551954000000006</v>
      </c>
      <c r="AA602" s="191">
        <v>1.2706439999999999E-2</v>
      </c>
      <c r="AB602" s="191">
        <v>1.8384651999999999</v>
      </c>
      <c r="AC602" s="191">
        <v>0.75554184999999996</v>
      </c>
      <c r="AD602" s="191">
        <v>5.5188942000000001</v>
      </c>
      <c r="AE602" s="76">
        <v>1.7816367000000001E-5</v>
      </c>
      <c r="AF602" s="76">
        <v>2.9197509E-8</v>
      </c>
      <c r="AG602" s="20">
        <v>0.29220496000000001</v>
      </c>
      <c r="AH602" s="20"/>
      <c r="AI602" s="20"/>
      <c r="AJ602" s="20"/>
      <c r="AK602" s="20"/>
      <c r="AL602" s="20"/>
      <c r="AM602" s="20"/>
      <c r="AN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row>
    <row r="603" spans="2:129" x14ac:dyDescent="0.15">
      <c r="B603" s="77" t="s">
        <v>3675</v>
      </c>
      <c r="C603" s="75" t="s">
        <v>173</v>
      </c>
      <c r="D603" s="84" t="s">
        <v>38</v>
      </c>
      <c r="E603" s="260" t="s">
        <v>3676</v>
      </c>
      <c r="F603" s="259">
        <f t="shared" si="110"/>
        <v>0.46907596039999999</v>
      </c>
      <c r="G603" s="259">
        <f t="shared" si="111"/>
        <v>9.0225152899999994E-2</v>
      </c>
      <c r="H603" s="259">
        <f t="shared" si="112"/>
        <v>8.6856468000000006E-2</v>
      </c>
      <c r="I603" s="259">
        <f t="shared" si="113"/>
        <v>7.6405594999999996E-3</v>
      </c>
      <c r="J603" s="260">
        <v>0.28435378</v>
      </c>
      <c r="K603" s="260">
        <v>8.1356762999999999E-2</v>
      </c>
      <c r="L603" s="260">
        <v>4.2997679000000002E-3</v>
      </c>
      <c r="M603" s="260">
        <v>1.9339595000000001E-2</v>
      </c>
      <c r="N603" s="260">
        <v>6.1739189E-2</v>
      </c>
      <c r="O603" s="260">
        <v>9.1463689000000001E-3</v>
      </c>
      <c r="P603" s="260">
        <v>1.1999370999999999E-3</v>
      </c>
      <c r="Q603" s="260">
        <v>4.1917253999999996E-3</v>
      </c>
      <c r="R603" s="260">
        <v>0</v>
      </c>
      <c r="S603" s="260">
        <v>0</v>
      </c>
      <c r="T603" s="260">
        <v>0</v>
      </c>
      <c r="U603" s="260">
        <v>3.4488341E-3</v>
      </c>
      <c r="V603" s="261"/>
      <c r="W603" s="246">
        <f t="shared" si="114"/>
        <v>2.1063242962962963</v>
      </c>
      <c r="X603" s="191">
        <v>71.690455</v>
      </c>
      <c r="Y603" s="191">
        <v>65.896923999999999</v>
      </c>
      <c r="Z603" s="191">
        <v>4.0400435000000003</v>
      </c>
      <c r="AA603" s="191">
        <v>1.7420993999999999E-3</v>
      </c>
      <c r="AB603" s="191">
        <v>0.56985806999999999</v>
      </c>
      <c r="AC603" s="191">
        <v>0.19475843000000001</v>
      </c>
      <c r="AD603" s="191">
        <v>0.98712915000000001</v>
      </c>
      <c r="AE603" s="76">
        <v>4.5130531999999997E-6</v>
      </c>
      <c r="AF603" s="76">
        <v>1.0289774000000001E-8</v>
      </c>
      <c r="AG603" s="20">
        <v>0.54696043999999999</v>
      </c>
      <c r="AH603" s="20"/>
      <c r="AI603" s="20"/>
      <c r="AJ603" s="20"/>
      <c r="AK603" s="20"/>
      <c r="AL603" s="20"/>
      <c r="AM603" s="20"/>
      <c r="AN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row>
    <row r="604" spans="2:129" x14ac:dyDescent="0.15">
      <c r="B604" s="77" t="s">
        <v>3677</v>
      </c>
      <c r="C604" s="75"/>
      <c r="D604" s="84" t="s">
        <v>38</v>
      </c>
      <c r="E604" s="260" t="s">
        <v>3678</v>
      </c>
      <c r="F604" s="259">
        <f t="shared" si="110"/>
        <v>0.35037126860000001</v>
      </c>
      <c r="G604" s="259">
        <f t="shared" si="111"/>
        <v>7.0394427799999992E-2</v>
      </c>
      <c r="H604" s="259">
        <f t="shared" si="112"/>
        <v>7.8169089900000002E-2</v>
      </c>
      <c r="I604" s="259">
        <f t="shared" si="113"/>
        <v>1.35377109E-2</v>
      </c>
      <c r="J604" s="260">
        <v>0.18827004</v>
      </c>
      <c r="K604" s="260">
        <v>7.2983217000000003E-2</v>
      </c>
      <c r="L604" s="260">
        <v>3.7829195000000002E-3</v>
      </c>
      <c r="M604" s="260">
        <v>6.0739217999999998E-3</v>
      </c>
      <c r="N604" s="260">
        <v>5.2171467999999999E-2</v>
      </c>
      <c r="O604" s="260">
        <v>1.2149037999999999E-2</v>
      </c>
      <c r="P604" s="260">
        <v>1.4029534000000001E-3</v>
      </c>
      <c r="Q604" s="260">
        <v>7.4629987E-3</v>
      </c>
      <c r="R604" s="260">
        <v>0</v>
      </c>
      <c r="S604" s="260">
        <v>0</v>
      </c>
      <c r="T604" s="260">
        <v>0</v>
      </c>
      <c r="U604" s="260">
        <v>6.0747122000000004E-3</v>
      </c>
      <c r="V604" s="261"/>
      <c r="W604" s="246">
        <f t="shared" si="114"/>
        <v>1.3945928888888888</v>
      </c>
      <c r="X604" s="191">
        <v>39.954158</v>
      </c>
      <c r="Y604" s="191">
        <v>36.435872000000003</v>
      </c>
      <c r="Z604" s="191">
        <v>2.0578422000000001</v>
      </c>
      <c r="AA604" s="191">
        <v>1.4219878E-3</v>
      </c>
      <c r="AB604" s="191">
        <v>0.63085060999999998</v>
      </c>
      <c r="AC604" s="191">
        <v>0.12056036000000001</v>
      </c>
      <c r="AD604" s="191">
        <v>0.70761030999999996</v>
      </c>
      <c r="AE604" s="76">
        <v>3.4939944999999999E-6</v>
      </c>
      <c r="AF604" s="76">
        <v>7.5389314000000002E-9</v>
      </c>
      <c r="AG604" s="20">
        <v>0.28636527000000001</v>
      </c>
      <c r="AH604" s="20"/>
      <c r="AI604" s="20"/>
      <c r="AJ604" s="20"/>
      <c r="AK604" s="20"/>
      <c r="AL604" s="20"/>
      <c r="AM604" s="20"/>
      <c r="AN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row>
    <row r="605" spans="2:129" x14ac:dyDescent="0.15">
      <c r="B605" s="77" t="s">
        <v>3679</v>
      </c>
      <c r="C605" s="75"/>
      <c r="D605" s="84" t="s">
        <v>38</v>
      </c>
      <c r="E605" s="260" t="s">
        <v>3680</v>
      </c>
      <c r="F605" s="259">
        <f t="shared" si="110"/>
        <v>2.6163323923999999</v>
      </c>
      <c r="G605" s="259">
        <f t="shared" si="111"/>
        <v>0.138696755</v>
      </c>
      <c r="H605" s="259">
        <f t="shared" si="112"/>
        <v>0.2308906624</v>
      </c>
      <c r="I605" s="259">
        <f t="shared" si="113"/>
        <v>1.892770345</v>
      </c>
      <c r="J605" s="260">
        <v>0.35397463000000001</v>
      </c>
      <c r="K605" s="260">
        <v>0.2121017</v>
      </c>
      <c r="L605" s="260">
        <v>7.7262344000000004E-3</v>
      </c>
      <c r="M605" s="260">
        <v>1.0653167999999999E-2</v>
      </c>
      <c r="N605" s="260">
        <v>0.10400196</v>
      </c>
      <c r="O605" s="260">
        <v>2.4041626999999999E-2</v>
      </c>
      <c r="P605" s="260">
        <v>1.1062728000000001E-2</v>
      </c>
      <c r="Q605" s="260">
        <v>1.8721251999999999</v>
      </c>
      <c r="R605" s="260">
        <v>0</v>
      </c>
      <c r="S605" s="260">
        <v>0</v>
      </c>
      <c r="T605" s="260">
        <v>0</v>
      </c>
      <c r="U605" s="260">
        <v>2.0645145E-2</v>
      </c>
      <c r="V605" s="261"/>
      <c r="W605" s="246">
        <f t="shared" si="114"/>
        <v>2.6220342962962961</v>
      </c>
      <c r="X605" s="191">
        <v>50.750571999999998</v>
      </c>
      <c r="Y605" s="191">
        <v>44.122149</v>
      </c>
      <c r="Z605" s="191">
        <v>3.5481438999999999</v>
      </c>
      <c r="AA605" s="191">
        <v>2.8225156E-3</v>
      </c>
      <c r="AB605" s="191">
        <v>1.4794046000000001</v>
      </c>
      <c r="AC605" s="191">
        <v>0.24345648</v>
      </c>
      <c r="AD605" s="191">
        <v>1.3545952000000001</v>
      </c>
      <c r="AE605" s="76">
        <v>7.9050150000000007E-6</v>
      </c>
      <c r="AF605" s="76">
        <v>1.5763421999999999E-8</v>
      </c>
      <c r="AG605" s="20">
        <v>0.29484164000000002</v>
      </c>
      <c r="AH605" s="20"/>
      <c r="AI605" s="20"/>
      <c r="AJ605" s="20"/>
      <c r="AK605" s="20"/>
      <c r="AL605" s="20"/>
      <c r="AM605" s="20"/>
      <c r="AN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Q605" s="20"/>
      <c r="BR605" s="20"/>
      <c r="BS605" s="20"/>
      <c r="BT605" s="20"/>
      <c r="BU605" s="20"/>
      <c r="BV605" s="20"/>
      <c r="BW605" s="20"/>
      <c r="BX605" s="20"/>
      <c r="BY605" s="20"/>
      <c r="BZ605" s="20"/>
      <c r="CA605" s="20"/>
      <c r="CB605" s="20"/>
      <c r="CC605" s="20"/>
      <c r="CD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c r="DE605" s="20"/>
      <c r="DF605" s="20"/>
      <c r="DG605" s="20"/>
      <c r="DH605" s="20"/>
      <c r="DI605" s="20"/>
      <c r="DJ605" s="20"/>
      <c r="DK605" s="20"/>
      <c r="DL605" s="20"/>
      <c r="DM605" s="20"/>
      <c r="DN605" s="20"/>
      <c r="DO605" s="20"/>
      <c r="DP605" s="20"/>
      <c r="DQ605" s="20"/>
      <c r="DR605" s="20"/>
      <c r="DS605" s="20"/>
      <c r="DT605" s="20"/>
      <c r="DU605" s="20"/>
      <c r="DV605" s="20"/>
      <c r="DW605" s="20"/>
      <c r="DX605" s="20"/>
      <c r="DY605" s="20"/>
    </row>
    <row r="606" spans="2:129" x14ac:dyDescent="0.15">
      <c r="B606" s="77" t="s">
        <v>3681</v>
      </c>
      <c r="C606" s="75"/>
      <c r="D606" s="84" t="s">
        <v>38</v>
      </c>
      <c r="E606" s="260" t="s">
        <v>3682</v>
      </c>
      <c r="F606" s="259">
        <f t="shared" si="110"/>
        <v>0.58136600958000006</v>
      </c>
      <c r="G606" s="259">
        <f t="shared" si="111"/>
        <v>4.9084357500000002E-2</v>
      </c>
      <c r="H606" s="259">
        <f t="shared" si="112"/>
        <v>0.16913998428000002</v>
      </c>
      <c r="I606" s="259">
        <f t="shared" si="113"/>
        <v>1.18303078E-2</v>
      </c>
      <c r="J606" s="260">
        <v>0.35131136000000002</v>
      </c>
      <c r="K606" s="260">
        <v>0.13773436999999999</v>
      </c>
      <c r="L606" s="260">
        <v>3.0463269000000001E-2</v>
      </c>
      <c r="M606" s="260">
        <v>1.7292585E-3</v>
      </c>
      <c r="N606" s="260">
        <v>3.6996695000000003E-2</v>
      </c>
      <c r="O606" s="260">
        <v>1.0358404E-2</v>
      </c>
      <c r="P606" s="260">
        <v>9.4234528E-4</v>
      </c>
      <c r="Q606" s="260">
        <v>6.2627949999999998E-3</v>
      </c>
      <c r="R606" s="260">
        <v>0</v>
      </c>
      <c r="S606" s="260">
        <v>0</v>
      </c>
      <c r="T606" s="260">
        <v>0</v>
      </c>
      <c r="U606" s="260">
        <v>5.5675128000000004E-3</v>
      </c>
      <c r="V606" s="261"/>
      <c r="W606" s="246">
        <f t="shared" si="114"/>
        <v>2.6023063703703704</v>
      </c>
      <c r="X606" s="191">
        <v>82.283135999999999</v>
      </c>
      <c r="Y606" s="191">
        <v>79.190523999999996</v>
      </c>
      <c r="Z606" s="191">
        <v>2.2131427000000001</v>
      </c>
      <c r="AA606" s="191">
        <v>6.6042558000000003E-4</v>
      </c>
      <c r="AB606" s="191">
        <v>0.4315927</v>
      </c>
      <c r="AC606" s="191">
        <v>5.1308085000000003E-2</v>
      </c>
      <c r="AD606" s="191">
        <v>0.39590832999999997</v>
      </c>
      <c r="AE606" s="76">
        <v>4.8260463999999998E-6</v>
      </c>
      <c r="AF606" s="76">
        <v>1.3432218000000001E-8</v>
      </c>
      <c r="AG606" s="20">
        <v>0.69670757000000005</v>
      </c>
      <c r="AH606" s="20"/>
      <c r="AI606" s="20"/>
      <c r="AJ606" s="20"/>
      <c r="AK606" s="20"/>
      <c r="AL606" s="20"/>
      <c r="AM606" s="20"/>
      <c r="AN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row>
    <row r="607" spans="2:129" x14ac:dyDescent="0.15">
      <c r="B607" s="77" t="s">
        <v>3683</v>
      </c>
      <c r="C607" s="75"/>
      <c r="D607" s="84" t="s">
        <v>38</v>
      </c>
      <c r="E607" s="260" t="s">
        <v>3684</v>
      </c>
      <c r="F607" s="259">
        <f t="shared" si="110"/>
        <v>0.67904025320999994</v>
      </c>
      <c r="G607" s="259">
        <f t="shared" si="111"/>
        <v>8.1086301699999988E-2</v>
      </c>
      <c r="H607" s="259">
        <f t="shared" si="112"/>
        <v>0.19523641709999998</v>
      </c>
      <c r="I607" s="259">
        <f t="shared" si="113"/>
        <v>8.7773244100000005E-3</v>
      </c>
      <c r="J607" s="260">
        <v>0.39394021000000001</v>
      </c>
      <c r="K607" s="260">
        <v>0.18540182999999999</v>
      </c>
      <c r="L607" s="260">
        <v>5.5989302000000003E-3</v>
      </c>
      <c r="M607" s="260">
        <v>1.9482036999999999E-3</v>
      </c>
      <c r="N607" s="260">
        <v>7.4749213999999994E-2</v>
      </c>
      <c r="O607" s="260">
        <v>4.388884E-3</v>
      </c>
      <c r="P607" s="260">
        <v>4.2356568999999998E-3</v>
      </c>
      <c r="Q607" s="260">
        <v>9.8161950999999989E-4</v>
      </c>
      <c r="R607" s="260">
        <v>0</v>
      </c>
      <c r="S607" s="260">
        <v>0</v>
      </c>
      <c r="T607" s="260">
        <v>0</v>
      </c>
      <c r="U607" s="260">
        <v>7.7957049000000004E-3</v>
      </c>
      <c r="V607" s="261"/>
      <c r="W607" s="246">
        <f t="shared" si="114"/>
        <v>2.9180756296296297</v>
      </c>
      <c r="X607" s="191">
        <v>41.634858999999999</v>
      </c>
      <c r="Y607" s="191">
        <v>37.924633999999998</v>
      </c>
      <c r="Z607" s="191">
        <v>2.2320324999999999</v>
      </c>
      <c r="AA607" s="191">
        <v>1.4763424E-3</v>
      </c>
      <c r="AB607" s="191">
        <v>0.56139236999999997</v>
      </c>
      <c r="AC607" s="191">
        <v>0.16162256</v>
      </c>
      <c r="AD607" s="191">
        <v>0.75370126999999998</v>
      </c>
      <c r="AE607" s="76">
        <v>7.0805690999999997E-6</v>
      </c>
      <c r="AF607" s="76">
        <v>1.4810241999999999E-8</v>
      </c>
      <c r="AG607" s="20">
        <v>0.11703122000000001</v>
      </c>
      <c r="AH607" s="20"/>
      <c r="AI607" s="20"/>
      <c r="AJ607" s="20"/>
      <c r="AK607" s="20"/>
      <c r="AL607" s="20"/>
      <c r="AM607" s="20"/>
      <c r="AN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row>
    <row r="608" spans="2:129" x14ac:dyDescent="0.15">
      <c r="B608" s="77" t="s">
        <v>3685</v>
      </c>
      <c r="C608" s="75"/>
      <c r="D608" s="84" t="s">
        <v>38</v>
      </c>
      <c r="E608" s="260" t="s">
        <v>3686</v>
      </c>
      <c r="F608" s="259">
        <f t="shared" si="110"/>
        <v>1.0964174162</v>
      </c>
      <c r="G608" s="259">
        <f t="shared" si="111"/>
        <v>0.22772703799999999</v>
      </c>
      <c r="H608" s="259">
        <f t="shared" si="112"/>
        <v>0.16991190880000001</v>
      </c>
      <c r="I608" s="259">
        <f t="shared" si="113"/>
        <v>3.7717839400000001E-2</v>
      </c>
      <c r="J608" s="260">
        <v>0.66106063000000004</v>
      </c>
      <c r="K608" s="260">
        <v>0.12807840000000001</v>
      </c>
      <c r="L608" s="260">
        <v>4.0280083000000001E-2</v>
      </c>
      <c r="M608" s="260">
        <v>2.3151801E-2</v>
      </c>
      <c r="N608" s="260">
        <v>0.18992608999999999</v>
      </c>
      <c r="O608" s="260">
        <v>1.4649147E-2</v>
      </c>
      <c r="P608" s="260">
        <v>1.5534258E-3</v>
      </c>
      <c r="Q608" s="260">
        <v>9.3417624000000001E-3</v>
      </c>
      <c r="R608" s="260">
        <v>0</v>
      </c>
      <c r="S608" s="260">
        <v>0</v>
      </c>
      <c r="T608" s="260">
        <v>0</v>
      </c>
      <c r="U608" s="260">
        <v>2.8376077E-2</v>
      </c>
      <c r="V608" s="261"/>
      <c r="W608" s="246">
        <f t="shared" si="114"/>
        <v>4.8967454074074075</v>
      </c>
      <c r="X608" s="191">
        <v>101.9045</v>
      </c>
      <c r="Y608" s="191">
        <v>46.871273000000002</v>
      </c>
      <c r="Z608" s="191">
        <v>2.1024042999999999</v>
      </c>
      <c r="AA608" s="191">
        <v>11.485950000000001</v>
      </c>
      <c r="AB608" s="191">
        <v>40.648048000000003</v>
      </c>
      <c r="AC608" s="191">
        <v>0.10921017</v>
      </c>
      <c r="AD608" s="191">
        <v>0.68761671000000002</v>
      </c>
      <c r="AE608" s="76">
        <v>9.3408157999999993E-6</v>
      </c>
      <c r="AF608" s="76">
        <v>6.7767146000000001E-8</v>
      </c>
      <c r="AG608" s="20">
        <v>0.36068557000000001</v>
      </c>
      <c r="AH608" s="20"/>
      <c r="AI608" s="20"/>
      <c r="AJ608" s="20"/>
      <c r="AK608" s="20"/>
      <c r="AL608" s="20"/>
      <c r="AM608" s="20"/>
      <c r="AN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row>
    <row r="609" spans="2:129" x14ac:dyDescent="0.15">
      <c r="B609" s="77" t="s">
        <v>3687</v>
      </c>
      <c r="C609" s="75"/>
      <c r="D609" s="84" t="s">
        <v>38</v>
      </c>
      <c r="E609" s="260" t="s">
        <v>3688</v>
      </c>
      <c r="F609" s="259">
        <f t="shared" si="110"/>
        <v>0.43622979670000001</v>
      </c>
      <c r="G609" s="259">
        <f t="shared" si="111"/>
        <v>7.379846209999999E-2</v>
      </c>
      <c r="H609" s="259">
        <f t="shared" si="112"/>
        <v>0.10650471780000001</v>
      </c>
      <c r="I609" s="259">
        <f t="shared" si="113"/>
        <v>1.53674068E-2</v>
      </c>
      <c r="J609" s="260">
        <v>0.24055921</v>
      </c>
      <c r="K609" s="260">
        <v>9.8794291000000006E-2</v>
      </c>
      <c r="L609" s="260">
        <v>6.0323555000000003E-3</v>
      </c>
      <c r="M609" s="260">
        <v>4.1035910999999998E-3</v>
      </c>
      <c r="N609" s="260">
        <v>5.5587485999999998E-2</v>
      </c>
      <c r="O609" s="260">
        <v>1.4107385E-2</v>
      </c>
      <c r="P609" s="260">
        <v>1.6780713E-3</v>
      </c>
      <c r="Q609" s="260">
        <v>6.5162168000000003E-3</v>
      </c>
      <c r="R609" s="260">
        <v>0</v>
      </c>
      <c r="S609" s="260">
        <v>0</v>
      </c>
      <c r="T609" s="260">
        <v>0</v>
      </c>
      <c r="U609" s="260">
        <v>8.8511900000000001E-3</v>
      </c>
      <c r="V609" s="261"/>
      <c r="W609" s="246">
        <f t="shared" si="114"/>
        <v>1.7819200740740739</v>
      </c>
      <c r="X609" s="191">
        <v>73.300369000000003</v>
      </c>
      <c r="Y609" s="191">
        <v>70.833139000000003</v>
      </c>
      <c r="Z609" s="191">
        <v>1.1930278000000001</v>
      </c>
      <c r="AA609" s="191">
        <v>6.3067931000000005E-4</v>
      </c>
      <c r="AB609" s="191">
        <v>0.92350847000000003</v>
      </c>
      <c r="AC609" s="191">
        <v>4.6217055E-2</v>
      </c>
      <c r="AD609" s="191">
        <v>0.30384614999999998</v>
      </c>
      <c r="AE609" s="76">
        <v>4.2472563000000003E-6</v>
      </c>
      <c r="AF609" s="76">
        <v>9.6484222000000004E-9</v>
      </c>
      <c r="AG609" s="20">
        <v>0.58244326000000002</v>
      </c>
      <c r="AH609" s="20"/>
      <c r="AI609" s="20"/>
      <c r="AJ609" s="20"/>
      <c r="AK609" s="20"/>
      <c r="AL609" s="20"/>
      <c r="AM609" s="20"/>
      <c r="AN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row>
    <row r="610" spans="2:129" x14ac:dyDescent="0.15">
      <c r="B610" s="77" t="s">
        <v>3689</v>
      </c>
      <c r="C610" s="75"/>
      <c r="D610" s="84" t="s">
        <v>38</v>
      </c>
      <c r="E610" s="260" t="s">
        <v>3690</v>
      </c>
      <c r="F610" s="259">
        <f t="shared" si="110"/>
        <v>0.30998568085</v>
      </c>
      <c r="G610" s="259">
        <f t="shared" si="111"/>
        <v>5.5833170949999997E-2</v>
      </c>
      <c r="H610" s="259">
        <f t="shared" si="112"/>
        <v>6.5357641899999999E-2</v>
      </c>
      <c r="I610" s="259">
        <f t="shared" si="113"/>
        <v>9.9774579999999998E-3</v>
      </c>
      <c r="J610" s="260">
        <v>0.17881741000000001</v>
      </c>
      <c r="K610" s="260">
        <v>6.0807602000000002E-2</v>
      </c>
      <c r="L610" s="260">
        <v>3.3447173999999998E-3</v>
      </c>
      <c r="M610" s="260">
        <v>7.3808475E-4</v>
      </c>
      <c r="N610" s="260">
        <v>4.5694485E-2</v>
      </c>
      <c r="O610" s="260">
        <v>9.4006012000000007E-3</v>
      </c>
      <c r="P610" s="260">
        <v>1.2053224999999999E-3</v>
      </c>
      <c r="Q610" s="260">
        <v>5.2279290000000001E-3</v>
      </c>
      <c r="R610" s="260">
        <v>0</v>
      </c>
      <c r="S610" s="260">
        <v>0</v>
      </c>
      <c r="T610" s="260">
        <v>0</v>
      </c>
      <c r="U610" s="260">
        <v>4.7495289999999997E-3</v>
      </c>
      <c r="V610" s="261"/>
      <c r="W610" s="246">
        <f t="shared" si="114"/>
        <v>1.3245734074074074</v>
      </c>
      <c r="X610" s="191">
        <v>41.383481000000003</v>
      </c>
      <c r="Y610" s="191">
        <v>36.247712999999997</v>
      </c>
      <c r="Z610" s="191">
        <v>3.4657152</v>
      </c>
      <c r="AA610" s="191">
        <v>1.4215115E-3</v>
      </c>
      <c r="AB610" s="191">
        <v>0.62548113000000005</v>
      </c>
      <c r="AC610" s="191">
        <v>0.19634198</v>
      </c>
      <c r="AD610" s="191">
        <v>0.84680842999999995</v>
      </c>
      <c r="AE610" s="76">
        <v>3.1010643999999999E-6</v>
      </c>
      <c r="AF610" s="76">
        <v>6.8759905000000001E-9</v>
      </c>
      <c r="AG610" s="20">
        <v>0.28368082</v>
      </c>
      <c r="AH610" s="20"/>
      <c r="AI610" s="20"/>
      <c r="AJ610" s="20"/>
      <c r="AK610" s="20"/>
      <c r="AL610" s="20"/>
      <c r="AM610" s="20"/>
      <c r="AN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row>
    <row r="611" spans="2:129" x14ac:dyDescent="0.15">
      <c r="B611" s="77" t="s">
        <v>3691</v>
      </c>
      <c r="C611" s="75"/>
      <c r="D611" s="84" t="s">
        <v>38</v>
      </c>
      <c r="E611" s="260" t="s">
        <v>3692</v>
      </c>
      <c r="F611" s="259">
        <f t="shared" si="110"/>
        <v>0.75266992639999997</v>
      </c>
      <c r="G611" s="259">
        <f t="shared" si="111"/>
        <v>0.138633433</v>
      </c>
      <c r="H611" s="259">
        <f t="shared" si="112"/>
        <v>0.22474607059999999</v>
      </c>
      <c r="I611" s="259">
        <f t="shared" si="113"/>
        <v>3.00210728E-2</v>
      </c>
      <c r="J611" s="260">
        <v>0.35926934999999999</v>
      </c>
      <c r="K611" s="260">
        <v>0.21217591999999999</v>
      </c>
      <c r="L611" s="260">
        <v>8.9535249000000008E-3</v>
      </c>
      <c r="M611" s="260">
        <v>2.656444E-3</v>
      </c>
      <c r="N611" s="260">
        <v>0.11812718</v>
      </c>
      <c r="O611" s="260">
        <v>1.7849809000000001E-2</v>
      </c>
      <c r="P611" s="260">
        <v>3.6166256999999999E-3</v>
      </c>
      <c r="Q611" s="260">
        <v>2.1336292E-2</v>
      </c>
      <c r="R611" s="260">
        <v>0</v>
      </c>
      <c r="S611" s="260">
        <v>0</v>
      </c>
      <c r="T611" s="260">
        <v>0</v>
      </c>
      <c r="U611" s="260">
        <v>8.6847807999999999E-3</v>
      </c>
      <c r="V611" s="261"/>
      <c r="W611" s="246">
        <f t="shared" si="114"/>
        <v>2.6612544444444444</v>
      </c>
      <c r="X611" s="191">
        <v>92.598524999999995</v>
      </c>
      <c r="Y611" s="191">
        <v>85.227429999999998</v>
      </c>
      <c r="Z611" s="191">
        <v>4.3215636999999996</v>
      </c>
      <c r="AA611" s="191">
        <v>3.4565472E-3</v>
      </c>
      <c r="AB611" s="191">
        <v>1.0209938999999999</v>
      </c>
      <c r="AC611" s="191">
        <v>0.31193546999999999</v>
      </c>
      <c r="AD611" s="191">
        <v>1.7131455</v>
      </c>
      <c r="AE611" s="76">
        <v>8.2158498000000004E-6</v>
      </c>
      <c r="AF611" s="76">
        <v>1.6030053999999999E-8</v>
      </c>
      <c r="AG611" s="20">
        <v>0.71546768999999999</v>
      </c>
      <c r="AH611" s="20"/>
      <c r="AI611" s="20"/>
      <c r="AJ611" s="20"/>
      <c r="AK611" s="20"/>
      <c r="AL611" s="20"/>
      <c r="AM611" s="20"/>
      <c r="AN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row>
    <row r="612" spans="2:129" x14ac:dyDescent="0.15">
      <c r="B612" s="77" t="s">
        <v>3693</v>
      </c>
      <c r="C612" s="75"/>
      <c r="D612" s="84" t="s">
        <v>38</v>
      </c>
      <c r="E612" s="260" t="s">
        <v>3694</v>
      </c>
      <c r="F612" s="259">
        <f t="shared" si="110"/>
        <v>0.60398813579999999</v>
      </c>
      <c r="G612" s="259">
        <f t="shared" si="111"/>
        <v>8.9026779E-2</v>
      </c>
      <c r="H612" s="259">
        <f t="shared" si="112"/>
        <v>0.13475009540000002</v>
      </c>
      <c r="I612" s="259">
        <f t="shared" si="113"/>
        <v>1.42911314E-2</v>
      </c>
      <c r="J612" s="260">
        <v>0.36592013000000001</v>
      </c>
      <c r="K612" s="260">
        <v>0.11943048000000001</v>
      </c>
      <c r="L612" s="260">
        <v>1.3644504999999999E-2</v>
      </c>
      <c r="M612" s="260">
        <v>2.1591407E-2</v>
      </c>
      <c r="N612" s="260">
        <v>5.1853142999999997E-2</v>
      </c>
      <c r="O612" s="260">
        <v>1.5582229E-2</v>
      </c>
      <c r="P612" s="260">
        <v>1.6751104E-3</v>
      </c>
      <c r="Q612" s="260">
        <v>1.0479357999999999E-2</v>
      </c>
      <c r="R612" s="260">
        <v>0</v>
      </c>
      <c r="S612" s="260">
        <v>0</v>
      </c>
      <c r="T612" s="260">
        <v>0</v>
      </c>
      <c r="U612" s="260">
        <v>3.8117734000000002E-3</v>
      </c>
      <c r="V612" s="261"/>
      <c r="W612" s="246">
        <f t="shared" si="114"/>
        <v>2.7105194814814815</v>
      </c>
      <c r="X612" s="191">
        <v>90.917557000000002</v>
      </c>
      <c r="Y612" s="191">
        <v>86.393753000000004</v>
      </c>
      <c r="Z612" s="191">
        <v>2.9150776</v>
      </c>
      <c r="AA612" s="191">
        <v>1.0946265E-3</v>
      </c>
      <c r="AB612" s="191">
        <v>0.88215606999999996</v>
      </c>
      <c r="AC612" s="191">
        <v>9.5691802000000006E-2</v>
      </c>
      <c r="AD612" s="191">
        <v>0.62978405000000004</v>
      </c>
      <c r="AE612" s="76">
        <v>5.4371496000000004E-6</v>
      </c>
      <c r="AF612" s="76">
        <v>1.3582051E-8</v>
      </c>
      <c r="AG612" s="20">
        <v>0.73995708000000004</v>
      </c>
      <c r="AH612" s="20"/>
      <c r="AI612" s="20"/>
      <c r="AJ612" s="20"/>
      <c r="AK612" s="20"/>
      <c r="AL612" s="20"/>
      <c r="AM612" s="20"/>
      <c r="AN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row>
    <row r="613" spans="2:129" x14ac:dyDescent="0.15">
      <c r="B613" s="77" t="s">
        <v>3695</v>
      </c>
      <c r="C613" s="75"/>
      <c r="D613" s="84" t="s">
        <v>38</v>
      </c>
      <c r="E613" s="260" t="s">
        <v>3696</v>
      </c>
      <c r="F613" s="259">
        <f t="shared" si="110"/>
        <v>17.986191156</v>
      </c>
      <c r="G613" s="259">
        <f t="shared" si="111"/>
        <v>2.8867447400000001</v>
      </c>
      <c r="H613" s="259">
        <f t="shared" si="112"/>
        <v>4.9695853560000005</v>
      </c>
      <c r="I613" s="259">
        <f t="shared" si="113"/>
        <v>0.43632386000000001</v>
      </c>
      <c r="J613" s="260">
        <v>9.6935371999999997</v>
      </c>
      <c r="K613" s="260">
        <v>3.2960617000000001</v>
      </c>
      <c r="L613" s="260">
        <v>1.6204714</v>
      </c>
      <c r="M613" s="260">
        <v>0.40298972</v>
      </c>
      <c r="N613" s="260">
        <v>1.7860445</v>
      </c>
      <c r="O613" s="260">
        <v>0.69771052</v>
      </c>
      <c r="P613" s="260">
        <v>5.3052255999999999E-2</v>
      </c>
      <c r="Q613" s="260">
        <v>0.29993178999999998</v>
      </c>
      <c r="R613" s="260">
        <v>0</v>
      </c>
      <c r="S613" s="260">
        <v>0</v>
      </c>
      <c r="T613" s="260">
        <v>0</v>
      </c>
      <c r="U613" s="260">
        <v>0.13639207</v>
      </c>
      <c r="V613" s="261"/>
      <c r="W613" s="246">
        <f t="shared" si="114"/>
        <v>71.803979259259251</v>
      </c>
      <c r="X613" s="191">
        <v>1918.1014</v>
      </c>
      <c r="Y613" s="191">
        <v>1791.9872</v>
      </c>
      <c r="Z613" s="191">
        <v>77.225133999999997</v>
      </c>
      <c r="AA613" s="191">
        <v>4.4238108999999998E-2</v>
      </c>
      <c r="AB613" s="191">
        <v>21.414642000000001</v>
      </c>
      <c r="AC613" s="191">
        <v>3.8972701999999999</v>
      </c>
      <c r="AD613" s="191">
        <v>23.532938000000001</v>
      </c>
      <c r="AE613" s="20">
        <v>1.5687441999999999E-4</v>
      </c>
      <c r="AF613" s="76">
        <v>3.5893146999999998E-7</v>
      </c>
      <c r="AG613" s="20">
        <v>14.476615000000001</v>
      </c>
      <c r="AH613" s="20"/>
      <c r="AI613" s="20"/>
      <c r="AJ613" s="20"/>
      <c r="AK613" s="20"/>
      <c r="AL613" s="20"/>
      <c r="AM613" s="20"/>
      <c r="AN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row>
    <row r="614" spans="2:129" x14ac:dyDescent="0.15">
      <c r="B614" s="77" t="s">
        <v>3697</v>
      </c>
      <c r="C614" s="86"/>
      <c r="D614" s="84" t="s">
        <v>38</v>
      </c>
      <c r="E614" s="260" t="s">
        <v>3698</v>
      </c>
      <c r="F614" s="259">
        <f t="shared" si="110"/>
        <v>0.34655932282000002</v>
      </c>
      <c r="G614" s="259">
        <f t="shared" si="111"/>
        <v>5.0648976319999997E-2</v>
      </c>
      <c r="H614" s="259">
        <f t="shared" si="112"/>
        <v>9.5634419700000001E-2</v>
      </c>
      <c r="I614" s="259">
        <f t="shared" si="113"/>
        <v>1.21742268E-2</v>
      </c>
      <c r="J614" s="260">
        <v>0.18810170000000001</v>
      </c>
      <c r="K614" s="260">
        <v>7.5632748999999999E-2</v>
      </c>
      <c r="L614" s="260">
        <v>1.8878931000000002E-2</v>
      </c>
      <c r="M614" s="260">
        <v>8.8409922000000005E-4</v>
      </c>
      <c r="N614" s="260">
        <v>4.2442946000000002E-2</v>
      </c>
      <c r="O614" s="260">
        <v>7.3219310999999999E-3</v>
      </c>
      <c r="P614" s="260">
        <v>1.1227397E-3</v>
      </c>
      <c r="Q614" s="260">
        <v>7.7677789000000002E-3</v>
      </c>
      <c r="R614" s="260">
        <v>0</v>
      </c>
      <c r="S614" s="260">
        <v>0</v>
      </c>
      <c r="T614" s="260">
        <v>0</v>
      </c>
      <c r="U614" s="260">
        <v>4.4064478999999998E-3</v>
      </c>
      <c r="V614" s="261"/>
      <c r="W614" s="246">
        <f t="shared" si="114"/>
        <v>1.393345925925926</v>
      </c>
      <c r="X614" s="191">
        <v>26.129694000000001</v>
      </c>
      <c r="Y614" s="191">
        <v>23.548311999999999</v>
      </c>
      <c r="Z614" s="191">
        <v>1.5103097999999999</v>
      </c>
      <c r="AA614" s="191">
        <v>1.0668603999999999E-3</v>
      </c>
      <c r="AB614" s="191">
        <v>0.39786094</v>
      </c>
      <c r="AC614" s="191">
        <v>0.10518311</v>
      </c>
      <c r="AD614" s="191">
        <v>0.56696117000000001</v>
      </c>
      <c r="AE614" s="76">
        <v>3.3068903E-6</v>
      </c>
      <c r="AF614" s="76">
        <v>7.6135562000000004E-9</v>
      </c>
      <c r="AG614" s="20">
        <v>0.17545457</v>
      </c>
      <c r="AH614" s="20"/>
      <c r="AI614" s="20"/>
      <c r="AJ614" s="20"/>
      <c r="AK614" s="20"/>
      <c r="AL614" s="20"/>
      <c r="AM614" s="20"/>
      <c r="AN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row>
    <row r="615" spans="2:129" x14ac:dyDescent="0.15">
      <c r="B615" s="77" t="s">
        <v>3699</v>
      </c>
      <c r="C615" s="86"/>
      <c r="D615" s="84" t="s">
        <v>38</v>
      </c>
      <c r="E615" s="260" t="s">
        <v>3700</v>
      </c>
      <c r="F615" s="259">
        <f t="shared" si="110"/>
        <v>0.40469798730000001</v>
      </c>
      <c r="G615" s="259">
        <f t="shared" si="111"/>
        <v>5.8087459299999998E-2</v>
      </c>
      <c r="H615" s="259">
        <f t="shared" si="112"/>
        <v>0.12369145000000001</v>
      </c>
      <c r="I615" s="259">
        <f t="shared" si="113"/>
        <v>9.002988E-3</v>
      </c>
      <c r="J615" s="260">
        <v>0.21391609</v>
      </c>
      <c r="K615" s="260">
        <v>0.11229927000000001</v>
      </c>
      <c r="L615" s="260">
        <v>1.0001773E-2</v>
      </c>
      <c r="M615" s="260">
        <v>1.4204822999999999E-3</v>
      </c>
      <c r="N615" s="260">
        <v>4.9488899000000003E-2</v>
      </c>
      <c r="O615" s="260">
        <v>7.1780780000000001E-3</v>
      </c>
      <c r="P615" s="260">
        <v>1.390407E-3</v>
      </c>
      <c r="Q615" s="260">
        <v>6.2713837999999996E-3</v>
      </c>
      <c r="R615" s="260">
        <v>0</v>
      </c>
      <c r="S615" s="260">
        <v>0</v>
      </c>
      <c r="T615" s="260">
        <v>0</v>
      </c>
      <c r="U615" s="260">
        <v>2.7316042E-3</v>
      </c>
      <c r="V615" s="261"/>
      <c r="W615" s="246">
        <f t="shared" si="114"/>
        <v>1.5845636296296295</v>
      </c>
      <c r="X615" s="191">
        <v>52.547784999999998</v>
      </c>
      <c r="Y615" s="191">
        <v>50.335622999999998</v>
      </c>
      <c r="Z615" s="191">
        <v>1.2526743</v>
      </c>
      <c r="AA615" s="191">
        <v>1.2256477000000001E-3</v>
      </c>
      <c r="AB615" s="191">
        <v>0.30400591999999999</v>
      </c>
      <c r="AC615" s="191">
        <v>9.0718163000000004E-2</v>
      </c>
      <c r="AD615" s="191">
        <v>0.56353891</v>
      </c>
      <c r="AE615" s="76">
        <v>4.1650854999999996E-6</v>
      </c>
      <c r="AF615" s="76">
        <v>9.0508096E-9</v>
      </c>
      <c r="AG615" s="20">
        <v>0.41189646000000002</v>
      </c>
      <c r="AH615" s="20"/>
      <c r="AI615" s="20"/>
      <c r="AJ615" s="20"/>
      <c r="AK615" s="20"/>
      <c r="AL615" s="20"/>
      <c r="AM615" s="20"/>
      <c r="AN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row>
    <row r="616" spans="2:129" x14ac:dyDescent="0.15">
      <c r="B616" s="77" t="s">
        <v>3701</v>
      </c>
      <c r="C616" s="86"/>
      <c r="D616" s="84" t="s">
        <v>38</v>
      </c>
      <c r="E616" s="260" t="s">
        <v>3702</v>
      </c>
      <c r="F616" s="259">
        <f t="shared" si="110"/>
        <v>1.1061549748999999</v>
      </c>
      <c r="G616" s="259">
        <f t="shared" si="111"/>
        <v>0.1905489122</v>
      </c>
      <c r="H616" s="259">
        <f t="shared" si="112"/>
        <v>0.27963506269999999</v>
      </c>
      <c r="I616" s="259">
        <f t="shared" si="113"/>
        <v>3.8659119999999998E-2</v>
      </c>
      <c r="J616" s="260">
        <v>0.59731188000000002</v>
      </c>
      <c r="K616" s="260">
        <v>0.25454785000000002</v>
      </c>
      <c r="L616" s="260">
        <v>2.1825218E-2</v>
      </c>
      <c r="M616" s="260">
        <v>6.6795802000000001E-3</v>
      </c>
      <c r="N616" s="260">
        <v>0.13639251999999999</v>
      </c>
      <c r="O616" s="260">
        <v>4.7476812E-2</v>
      </c>
      <c r="P616" s="260">
        <v>3.2619947000000001E-3</v>
      </c>
      <c r="Q616" s="260">
        <v>2.361684E-2</v>
      </c>
      <c r="R616" s="260">
        <v>0</v>
      </c>
      <c r="S616" s="260">
        <v>0</v>
      </c>
      <c r="T616" s="260">
        <v>0</v>
      </c>
      <c r="U616" s="260">
        <v>1.504228E-2</v>
      </c>
      <c r="V616" s="261"/>
      <c r="W616" s="246">
        <f t="shared" si="114"/>
        <v>4.424532444444444</v>
      </c>
      <c r="X616" s="191">
        <v>98.910503000000006</v>
      </c>
      <c r="Y616" s="191">
        <v>92.914141000000001</v>
      </c>
      <c r="Z616" s="191">
        <v>3.8301346000000001</v>
      </c>
      <c r="AA616" s="191">
        <v>1.889726E-3</v>
      </c>
      <c r="AB616" s="191">
        <v>0.94984382000000001</v>
      </c>
      <c r="AC616" s="191">
        <v>0.17234268999999999</v>
      </c>
      <c r="AD616" s="191">
        <v>1.0421511999999999</v>
      </c>
      <c r="AE616" s="76">
        <v>1.0666932E-5</v>
      </c>
      <c r="AF616" s="76">
        <v>2.4365110999999999E-8</v>
      </c>
      <c r="AG616" s="20">
        <v>0.66353351000000005</v>
      </c>
      <c r="AH616" s="20"/>
      <c r="AI616" s="20"/>
      <c r="AJ616" s="20"/>
      <c r="AK616" s="20"/>
      <c r="AL616" s="20"/>
      <c r="AM616" s="20"/>
      <c r="AN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row>
    <row r="617" spans="2:129" x14ac:dyDescent="0.15">
      <c r="B617" s="77" t="s">
        <v>3703</v>
      </c>
      <c r="C617" s="86"/>
      <c r="D617" s="84" t="s">
        <v>38</v>
      </c>
      <c r="E617" s="260" t="s">
        <v>3704</v>
      </c>
      <c r="F617" s="259">
        <f t="shared" si="110"/>
        <v>42.452733562999995</v>
      </c>
      <c r="G617" s="259">
        <f t="shared" si="111"/>
        <v>38.219576388</v>
      </c>
      <c r="H617" s="259">
        <f t="shared" si="112"/>
        <v>1.307986412</v>
      </c>
      <c r="I617" s="259">
        <f t="shared" si="113"/>
        <v>0.57955486300000003</v>
      </c>
      <c r="J617" s="260">
        <v>2.3456158999999999</v>
      </c>
      <c r="K617" s="260">
        <v>1.2342256</v>
      </c>
      <c r="L617" s="260">
        <v>4.5308772999999997E-2</v>
      </c>
      <c r="M617" s="260">
        <v>1.6056698000000001E-2</v>
      </c>
      <c r="N617" s="260">
        <v>0.73900869000000002</v>
      </c>
      <c r="O617" s="260">
        <v>37.464511000000002</v>
      </c>
      <c r="P617" s="260">
        <v>2.8452038999999998E-2</v>
      </c>
      <c r="Q617" s="260">
        <v>0.51205813</v>
      </c>
      <c r="R617" s="260">
        <v>0</v>
      </c>
      <c r="S617" s="260">
        <v>0</v>
      </c>
      <c r="T617" s="260">
        <v>0</v>
      </c>
      <c r="U617" s="260">
        <v>6.7496733000000003E-2</v>
      </c>
      <c r="V617" s="261"/>
      <c r="W617" s="246">
        <f t="shared" si="114"/>
        <v>17.374932592592589</v>
      </c>
      <c r="X617" s="191">
        <v>329.49687999999998</v>
      </c>
      <c r="Y617" s="191">
        <v>283.15929</v>
      </c>
      <c r="Z617" s="191">
        <v>27.147500000000001</v>
      </c>
      <c r="AA617" s="191">
        <v>1.7776482E-2</v>
      </c>
      <c r="AB617" s="191">
        <v>7.0601535000000002</v>
      </c>
      <c r="AC617" s="191">
        <v>1.8294893999999999</v>
      </c>
      <c r="AD617" s="191">
        <v>10.28267</v>
      </c>
      <c r="AE617" s="20">
        <v>1.5016692000000001E-4</v>
      </c>
      <c r="AF617" s="76">
        <v>9.9320941000000004E-8</v>
      </c>
      <c r="AG617" s="20">
        <v>1.8409283999999999</v>
      </c>
      <c r="AH617" s="20"/>
      <c r="AI617" s="20"/>
      <c r="AJ617" s="20"/>
      <c r="AK617" s="20"/>
      <c r="AL617" s="20"/>
      <c r="AM617" s="20"/>
      <c r="AN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row>
    <row r="618" spans="2:129" x14ac:dyDescent="0.15">
      <c r="B618" s="77" t="s">
        <v>3705</v>
      </c>
      <c r="C618" s="75"/>
      <c r="D618" s="84" t="s">
        <v>38</v>
      </c>
      <c r="E618" s="260" t="s">
        <v>3706</v>
      </c>
      <c r="F618" s="259">
        <f t="shared" si="110"/>
        <v>0.56021454120000003</v>
      </c>
      <c r="G618" s="259">
        <f t="shared" si="111"/>
        <v>0.1081723896</v>
      </c>
      <c r="H618" s="259">
        <f t="shared" si="112"/>
        <v>0.1145096327</v>
      </c>
      <c r="I618" s="259">
        <f t="shared" si="113"/>
        <v>1.4768118899999998E-2</v>
      </c>
      <c r="J618" s="260">
        <v>0.32276440000000001</v>
      </c>
      <c r="K618" s="260">
        <v>0.10649427</v>
      </c>
      <c r="L618" s="260">
        <v>5.9931680999999997E-3</v>
      </c>
      <c r="M618" s="260">
        <v>9.2981416000000004E-3</v>
      </c>
      <c r="N618" s="260">
        <v>8.4890847000000005E-2</v>
      </c>
      <c r="O618" s="260">
        <v>1.3983400999999999E-2</v>
      </c>
      <c r="P618" s="260">
        <v>2.0221945999999999E-3</v>
      </c>
      <c r="Q618" s="260">
        <v>8.1724018999999992E-3</v>
      </c>
      <c r="R618" s="260">
        <v>0</v>
      </c>
      <c r="S618" s="260">
        <v>0</v>
      </c>
      <c r="T618" s="260">
        <v>0</v>
      </c>
      <c r="U618" s="260">
        <v>6.5957170000000001E-3</v>
      </c>
      <c r="V618" s="261"/>
      <c r="W618" s="246">
        <f t="shared" si="114"/>
        <v>2.3908474074074073</v>
      </c>
      <c r="X618" s="191">
        <v>64.104134000000002</v>
      </c>
      <c r="Y618" s="191">
        <v>57.163829999999997</v>
      </c>
      <c r="Z618" s="191">
        <v>4.3812989</v>
      </c>
      <c r="AA618" s="191">
        <v>2.4537405E-3</v>
      </c>
      <c r="AB618" s="191">
        <v>1.0040789000000001</v>
      </c>
      <c r="AC618" s="191">
        <v>0.25641075000000002</v>
      </c>
      <c r="AD618" s="191">
        <v>1.296062</v>
      </c>
      <c r="AE618" s="76">
        <v>5.6381579999999998E-6</v>
      </c>
      <c r="AF618" s="76">
        <v>1.2453005999999999E-8</v>
      </c>
      <c r="AG618" s="20">
        <v>0.43241247999999999</v>
      </c>
      <c r="AH618" s="20"/>
      <c r="AI618" s="20"/>
      <c r="AJ618" s="20"/>
      <c r="AK618" s="20"/>
      <c r="AL618" s="20"/>
      <c r="AM618" s="20"/>
      <c r="AN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row>
    <row r="619" spans="2:129" x14ac:dyDescent="0.15">
      <c r="B619" s="77" t="s">
        <v>3707</v>
      </c>
      <c r="C619" s="75"/>
      <c r="D619" s="84" t="s">
        <v>38</v>
      </c>
      <c r="E619" s="260" t="s">
        <v>3708</v>
      </c>
      <c r="F619" s="259">
        <f t="shared" si="110"/>
        <v>1.0284626697000001</v>
      </c>
      <c r="G619" s="259">
        <f t="shared" si="111"/>
        <v>0.18948027200000001</v>
      </c>
      <c r="H619" s="259">
        <f t="shared" si="112"/>
        <v>0.21503502869999999</v>
      </c>
      <c r="I619" s="259">
        <f t="shared" si="113"/>
        <v>2.8255298999999998E-2</v>
      </c>
      <c r="J619" s="260">
        <v>0.59569207000000002</v>
      </c>
      <c r="K619" s="260">
        <v>0.1998713</v>
      </c>
      <c r="L619" s="260">
        <v>1.1263408000000001E-2</v>
      </c>
      <c r="M619" s="260">
        <v>1.5223143999999999E-2</v>
      </c>
      <c r="N619" s="260">
        <v>0.14853698000000001</v>
      </c>
      <c r="O619" s="260">
        <v>2.5720148000000002E-2</v>
      </c>
      <c r="P619" s="260">
        <v>3.9003206999999999E-3</v>
      </c>
      <c r="Q619" s="260">
        <v>1.6745348E-2</v>
      </c>
      <c r="R619" s="260">
        <v>0</v>
      </c>
      <c r="S619" s="260">
        <v>0</v>
      </c>
      <c r="T619" s="260">
        <v>0</v>
      </c>
      <c r="U619" s="260">
        <v>1.1509950999999999E-2</v>
      </c>
      <c r="V619" s="261"/>
      <c r="W619" s="246">
        <f t="shared" si="114"/>
        <v>4.412533851851852</v>
      </c>
      <c r="X619" s="191">
        <v>109.60663</v>
      </c>
      <c r="Y619" s="191">
        <v>97.653982999999997</v>
      </c>
      <c r="Z619" s="191">
        <v>7.2869362999999998</v>
      </c>
      <c r="AA619" s="191">
        <v>4.2191544000000003E-3</v>
      </c>
      <c r="AB619" s="191">
        <v>2.0282024999999999</v>
      </c>
      <c r="AC619" s="191">
        <v>0.43003289</v>
      </c>
      <c r="AD619" s="191">
        <v>2.2032568000000001</v>
      </c>
      <c r="AE619" s="76">
        <v>1.0308706999999999E-5</v>
      </c>
      <c r="AF619" s="76">
        <v>2.3024623999999999E-8</v>
      </c>
      <c r="AG619" s="20">
        <v>0.72644788000000005</v>
      </c>
      <c r="AH619" s="20"/>
      <c r="AI619" s="20"/>
      <c r="AJ619" s="20"/>
      <c r="AK619" s="20"/>
      <c r="AL619" s="20"/>
      <c r="AM619" s="20"/>
      <c r="AN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Q619" s="20"/>
      <c r="BR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row>
    <row r="620" spans="2:129" x14ac:dyDescent="0.15">
      <c r="B620" s="77" t="s">
        <v>3709</v>
      </c>
      <c r="C620" s="75"/>
      <c r="D620" s="84" t="s">
        <v>38</v>
      </c>
      <c r="E620" s="260" t="s">
        <v>3710</v>
      </c>
      <c r="F620" s="259">
        <f t="shared" si="110"/>
        <v>0.44660668996000003</v>
      </c>
      <c r="G620" s="259">
        <f t="shared" si="111"/>
        <v>0.10907191280000002</v>
      </c>
      <c r="H620" s="259">
        <f t="shared" si="112"/>
        <v>8.6079259800000002E-2</v>
      </c>
      <c r="I620" s="259">
        <f t="shared" si="113"/>
        <v>3.10357736E-3</v>
      </c>
      <c r="J620" s="260">
        <v>0.24835193999999999</v>
      </c>
      <c r="K620" s="260">
        <v>8.1473275999999997E-2</v>
      </c>
      <c r="L620" s="260">
        <v>3.3223755E-3</v>
      </c>
      <c r="M620" s="260">
        <v>5.1938058000000004E-3</v>
      </c>
      <c r="N620" s="260">
        <v>8.1764574000000007E-2</v>
      </c>
      <c r="O620" s="260">
        <v>2.2113533000000001E-2</v>
      </c>
      <c r="P620" s="260">
        <v>1.2836083E-3</v>
      </c>
      <c r="Q620" s="260">
        <v>5.5377626000000001E-4</v>
      </c>
      <c r="R620" s="260">
        <v>0</v>
      </c>
      <c r="S620" s="260">
        <v>0</v>
      </c>
      <c r="T620" s="260">
        <v>0</v>
      </c>
      <c r="U620" s="260">
        <v>2.5498011E-3</v>
      </c>
      <c r="V620" s="261"/>
      <c r="W620" s="246">
        <f t="shared" si="114"/>
        <v>1.8396439999999998</v>
      </c>
      <c r="X620" s="191">
        <v>75.480005000000006</v>
      </c>
      <c r="Y620" s="191">
        <v>73.365202999999994</v>
      </c>
      <c r="Z620" s="191">
        <v>1.6911859</v>
      </c>
      <c r="AA620" s="191">
        <v>1.5814019999999999E-4</v>
      </c>
      <c r="AB620" s="191">
        <v>0.28688973000000001</v>
      </c>
      <c r="AC620" s="191">
        <v>9.8812597000000005E-3</v>
      </c>
      <c r="AD620" s="191">
        <v>0.12668709</v>
      </c>
      <c r="AE620" s="76">
        <v>4.4867707E-6</v>
      </c>
      <c r="AF620" s="76">
        <v>9.3112458000000004E-9</v>
      </c>
      <c r="AG620" s="20">
        <v>0.51575665999999998</v>
      </c>
      <c r="AH620" s="20"/>
      <c r="AI620" s="20"/>
      <c r="AJ620" s="20"/>
      <c r="AK620" s="20"/>
      <c r="AL620" s="20"/>
      <c r="AM620" s="20"/>
      <c r="AN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Q620" s="20"/>
      <c r="BR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row>
    <row r="621" spans="2:129" x14ac:dyDescent="0.15">
      <c r="B621" s="77" t="s">
        <v>3711</v>
      </c>
      <c r="C621" s="75"/>
      <c r="D621" s="84" t="s">
        <v>38</v>
      </c>
      <c r="E621" s="260" t="s">
        <v>3712</v>
      </c>
      <c r="F621" s="259">
        <f t="shared" si="110"/>
        <v>0.87319166130000003</v>
      </c>
      <c r="G621" s="259">
        <f t="shared" si="111"/>
        <v>0.143281879</v>
      </c>
      <c r="H621" s="259">
        <f t="shared" si="112"/>
        <v>0.1932529523</v>
      </c>
      <c r="I621" s="259">
        <f t="shared" si="113"/>
        <v>2.7488820000000001E-2</v>
      </c>
      <c r="J621" s="260">
        <v>0.50916801</v>
      </c>
      <c r="K621" s="260">
        <v>0.17783926999999999</v>
      </c>
      <c r="L621" s="260">
        <v>1.203106E-2</v>
      </c>
      <c r="M621" s="260">
        <v>1.4304512E-2</v>
      </c>
      <c r="N621" s="260">
        <v>0.10697456</v>
      </c>
      <c r="O621" s="260">
        <v>2.2002806999999999E-2</v>
      </c>
      <c r="P621" s="260">
        <v>3.3826223000000002E-3</v>
      </c>
      <c r="Q621" s="260">
        <v>1.5254795E-2</v>
      </c>
      <c r="R621" s="260">
        <v>0</v>
      </c>
      <c r="S621" s="260">
        <v>0</v>
      </c>
      <c r="T621" s="260">
        <v>0</v>
      </c>
      <c r="U621" s="260">
        <v>1.2234025000000001E-2</v>
      </c>
      <c r="V621" s="261"/>
      <c r="W621" s="246">
        <f t="shared" si="114"/>
        <v>3.7716148888888887</v>
      </c>
      <c r="X621" s="191">
        <v>94.251660000000001</v>
      </c>
      <c r="Y621" s="191">
        <v>85.611579000000006</v>
      </c>
      <c r="Z621" s="191">
        <v>5.0244283000000003</v>
      </c>
      <c r="AA621" s="191">
        <v>2.8966594999999999E-3</v>
      </c>
      <c r="AB621" s="191">
        <v>1.8546391</v>
      </c>
      <c r="AC621" s="191">
        <v>0.27151165999999999</v>
      </c>
      <c r="AD621" s="191">
        <v>1.4866058</v>
      </c>
      <c r="AE621" s="76">
        <v>8.431919E-6</v>
      </c>
      <c r="AF621" s="76">
        <v>2.005694E-8</v>
      </c>
      <c r="AG621" s="20">
        <v>0.65666161000000001</v>
      </c>
      <c r="AH621" s="20"/>
      <c r="AI621" s="20"/>
      <c r="AJ621" s="20"/>
      <c r="AK621" s="20"/>
      <c r="AL621" s="20"/>
      <c r="AM621" s="20"/>
      <c r="AN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Q621" s="20"/>
      <c r="BR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row>
    <row r="622" spans="2:129" x14ac:dyDescent="0.15">
      <c r="B622" s="77" t="s">
        <v>3713</v>
      </c>
      <c r="C622" s="75"/>
      <c r="D622" s="84" t="s">
        <v>38</v>
      </c>
      <c r="E622" s="260" t="s">
        <v>3714</v>
      </c>
      <c r="F622" s="259">
        <f t="shared" si="110"/>
        <v>0.50960579279999996</v>
      </c>
      <c r="G622" s="259">
        <f t="shared" si="111"/>
        <v>8.8009435999999996E-2</v>
      </c>
      <c r="H622" s="259">
        <f t="shared" si="112"/>
        <v>0.1004047085</v>
      </c>
      <c r="I622" s="259">
        <f t="shared" si="113"/>
        <v>1.1597898299999999E-2</v>
      </c>
      <c r="J622" s="260">
        <v>0.30959375</v>
      </c>
      <c r="K622" s="260">
        <v>9.3416985999999994E-2</v>
      </c>
      <c r="L622" s="260">
        <v>5.4070324000000001E-3</v>
      </c>
      <c r="M622" s="260">
        <v>1.1414870000000001E-2</v>
      </c>
      <c r="N622" s="260">
        <v>6.4278743999999999E-2</v>
      </c>
      <c r="O622" s="260">
        <v>1.2315822000000001E-2</v>
      </c>
      <c r="P622" s="260">
        <v>1.5806901000000001E-3</v>
      </c>
      <c r="Q622" s="260">
        <v>6.6604100999999999E-3</v>
      </c>
      <c r="R622" s="260">
        <v>0</v>
      </c>
      <c r="S622" s="260">
        <v>0</v>
      </c>
      <c r="T622" s="260">
        <v>0</v>
      </c>
      <c r="U622" s="260">
        <v>4.9374882000000004E-3</v>
      </c>
      <c r="V622" s="261"/>
      <c r="W622" s="246">
        <f t="shared" si="114"/>
        <v>2.2932870370370368</v>
      </c>
      <c r="X622" s="191">
        <v>68.499688000000006</v>
      </c>
      <c r="Y622" s="191">
        <v>62.994095000000002</v>
      </c>
      <c r="Z622" s="191">
        <v>3.552349</v>
      </c>
      <c r="AA622" s="191">
        <v>1.7713595000000001E-3</v>
      </c>
      <c r="AB622" s="191">
        <v>0.82827770999999994</v>
      </c>
      <c r="AC622" s="191">
        <v>0.18073997999999999</v>
      </c>
      <c r="AD622" s="191">
        <v>0.94245504999999996</v>
      </c>
      <c r="AE622" s="76">
        <v>4.9779551999999997E-6</v>
      </c>
      <c r="AF622" s="76">
        <v>1.1621852999999999E-8</v>
      </c>
      <c r="AG622" s="20">
        <v>0.50542657999999996</v>
      </c>
      <c r="AH622" s="20"/>
      <c r="AI622" s="20"/>
      <c r="AJ622" s="20"/>
      <c r="AK622" s="20"/>
      <c r="AL622" s="20"/>
      <c r="AM622" s="20"/>
      <c r="AN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row>
    <row r="623" spans="2:129" x14ac:dyDescent="0.15">
      <c r="B623" s="77" t="s">
        <v>3715</v>
      </c>
      <c r="C623" s="75"/>
      <c r="D623" s="84" t="s">
        <v>38</v>
      </c>
      <c r="E623" s="260" t="s">
        <v>3716</v>
      </c>
      <c r="F623" s="259">
        <f t="shared" si="110"/>
        <v>1.2602733007</v>
      </c>
      <c r="G623" s="259">
        <f t="shared" si="111"/>
        <v>0.23105380450000002</v>
      </c>
      <c r="H623" s="259">
        <f t="shared" si="112"/>
        <v>0.28637313819999999</v>
      </c>
      <c r="I623" s="259">
        <f t="shared" si="113"/>
        <v>2.0887478000000001E-2</v>
      </c>
      <c r="J623" s="260">
        <v>0.72195887999999997</v>
      </c>
      <c r="K623" s="260">
        <v>0.25973686000000001</v>
      </c>
      <c r="L623" s="260">
        <v>2.4917788E-2</v>
      </c>
      <c r="M623" s="260">
        <v>7.2712295000000003E-3</v>
      </c>
      <c r="N623" s="260">
        <v>0.1534278</v>
      </c>
      <c r="O623" s="260">
        <v>7.0354774999999994E-2</v>
      </c>
      <c r="P623" s="260">
        <v>1.7184902000000001E-3</v>
      </c>
      <c r="Q623" s="260">
        <v>9.6931949999999999E-3</v>
      </c>
      <c r="R623" s="260">
        <v>0</v>
      </c>
      <c r="S623" s="260">
        <v>0</v>
      </c>
      <c r="T623" s="260">
        <v>0</v>
      </c>
      <c r="U623" s="260">
        <v>1.1194282999999999E-2</v>
      </c>
      <c r="V623" s="261"/>
      <c r="W623" s="246">
        <f t="shared" si="114"/>
        <v>5.3478435555555546</v>
      </c>
      <c r="X623" s="191">
        <v>122.12998</v>
      </c>
      <c r="Y623" s="191">
        <v>112.44701000000001</v>
      </c>
      <c r="Z623" s="191">
        <v>7.8216937</v>
      </c>
      <c r="AA623" s="191">
        <v>1.2878962E-3</v>
      </c>
      <c r="AB623" s="191">
        <v>0.61297785999999999</v>
      </c>
      <c r="AC623" s="191">
        <v>0.1023386</v>
      </c>
      <c r="AD623" s="191">
        <v>1.1446719999999999</v>
      </c>
      <c r="AE623" s="76">
        <v>1.1079473000000001E-5</v>
      </c>
      <c r="AF623" s="76">
        <v>2.764666E-8</v>
      </c>
      <c r="AG623" s="20">
        <v>0.90587792</v>
      </c>
      <c r="AH623" s="20"/>
      <c r="AI623" s="20"/>
      <c r="AJ623" s="20"/>
      <c r="AK623" s="20"/>
      <c r="AL623" s="20"/>
      <c r="AM623" s="20"/>
      <c r="AN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row>
    <row r="624" spans="2:129" x14ac:dyDescent="0.15">
      <c r="B624" s="77" t="s">
        <v>3717</v>
      </c>
      <c r="C624" s="75"/>
      <c r="D624" s="84" t="s">
        <v>38</v>
      </c>
      <c r="E624" s="260" t="s">
        <v>3718</v>
      </c>
      <c r="F624" s="259">
        <f t="shared" si="110"/>
        <v>1.1160139754</v>
      </c>
      <c r="G624" s="259">
        <f t="shared" si="111"/>
        <v>0.226993113</v>
      </c>
      <c r="H624" s="259">
        <f t="shared" si="112"/>
        <v>0.21089620440000001</v>
      </c>
      <c r="I624" s="259">
        <f t="shared" si="113"/>
        <v>4.3646048E-2</v>
      </c>
      <c r="J624" s="260">
        <v>0.63447861000000005</v>
      </c>
      <c r="K624" s="260">
        <v>0.19268246</v>
      </c>
      <c r="L624" s="260">
        <v>1.5161786999999999E-2</v>
      </c>
      <c r="M624" s="260">
        <v>3.3360066000000001E-2</v>
      </c>
      <c r="N624" s="260">
        <v>0.15659511000000001</v>
      </c>
      <c r="O624" s="260">
        <v>3.7037937E-2</v>
      </c>
      <c r="P624" s="260">
        <v>3.0519573999999998E-3</v>
      </c>
      <c r="Q624" s="260">
        <v>1.2602528E-2</v>
      </c>
      <c r="R624" s="260">
        <v>0</v>
      </c>
      <c r="S624" s="260">
        <v>0</v>
      </c>
      <c r="T624" s="260">
        <v>0</v>
      </c>
      <c r="U624" s="260">
        <v>3.1043520000000002E-2</v>
      </c>
      <c r="V624" s="261"/>
      <c r="W624" s="246">
        <f t="shared" si="114"/>
        <v>4.6998415555555555</v>
      </c>
      <c r="X624" s="191">
        <v>139.8914</v>
      </c>
      <c r="Y624" s="191">
        <v>130.61183</v>
      </c>
      <c r="Z624" s="191">
        <v>6.4172250000000002</v>
      </c>
      <c r="AA624" s="191">
        <v>2.6171486999999999E-3</v>
      </c>
      <c r="AB624" s="191">
        <v>1.1044471</v>
      </c>
      <c r="AC624" s="191">
        <v>0.26605876000000001</v>
      </c>
      <c r="AD624" s="191">
        <v>1.4892194000000001</v>
      </c>
      <c r="AE624" s="76">
        <v>1.0531238000000001E-5</v>
      </c>
      <c r="AF624" s="76">
        <v>2.3491911000000001E-8</v>
      </c>
      <c r="AG624" s="20">
        <v>0.97782831000000003</v>
      </c>
      <c r="AH624" s="20"/>
      <c r="AI624" s="20"/>
      <c r="AJ624" s="20"/>
      <c r="AK624" s="20"/>
      <c r="AL624" s="20"/>
      <c r="AM624" s="20"/>
      <c r="AN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row>
    <row r="625" spans="2:129" x14ac:dyDescent="0.15">
      <c r="B625" s="77" t="s">
        <v>3719</v>
      </c>
      <c r="C625" s="75"/>
      <c r="D625" s="84" t="s">
        <v>38</v>
      </c>
      <c r="E625" s="260" t="s">
        <v>3720</v>
      </c>
      <c r="F625" s="259">
        <f t="shared" si="110"/>
        <v>0.9151277672</v>
      </c>
      <c r="G625" s="259">
        <f t="shared" si="111"/>
        <v>0.13679786289999998</v>
      </c>
      <c r="H625" s="259">
        <f t="shared" si="112"/>
        <v>0.21725668139999998</v>
      </c>
      <c r="I625" s="259">
        <f t="shared" si="113"/>
        <v>2.05829129E-2</v>
      </c>
      <c r="J625" s="260">
        <v>0.54049031000000003</v>
      </c>
      <c r="K625" s="260">
        <v>0.20469055</v>
      </c>
      <c r="L625" s="260">
        <v>8.4571669999999998E-3</v>
      </c>
      <c r="M625" s="260">
        <v>4.6875959E-3</v>
      </c>
      <c r="N625" s="260">
        <v>0.11644483</v>
      </c>
      <c r="O625" s="260">
        <v>1.5665437000000001E-2</v>
      </c>
      <c r="P625" s="260">
        <v>4.1089643999999998E-3</v>
      </c>
      <c r="Q625" s="260">
        <v>1.2119779000000001E-2</v>
      </c>
      <c r="R625" s="260">
        <v>0</v>
      </c>
      <c r="S625" s="260">
        <v>0</v>
      </c>
      <c r="T625" s="260">
        <v>0</v>
      </c>
      <c r="U625" s="260">
        <v>8.4631338999999993E-3</v>
      </c>
      <c r="V625" s="261"/>
      <c r="W625" s="246">
        <f t="shared" si="114"/>
        <v>4.0036319259259256</v>
      </c>
      <c r="X625" s="191">
        <v>82.038439999999994</v>
      </c>
      <c r="Y625" s="191">
        <v>75.568458000000007</v>
      </c>
      <c r="Z625" s="191">
        <v>3.7766291000000001</v>
      </c>
      <c r="AA625" s="191">
        <v>3.0808032000000001E-3</v>
      </c>
      <c r="AB625" s="191">
        <v>0.90821874000000002</v>
      </c>
      <c r="AC625" s="191">
        <v>0.27051926999999998</v>
      </c>
      <c r="AD625" s="191">
        <v>1.5115342</v>
      </c>
      <c r="AE625" s="76">
        <v>1.002537E-5</v>
      </c>
      <c r="AF625" s="76">
        <v>2.4240642E-8</v>
      </c>
      <c r="AG625" s="20">
        <v>0.55704699999999996</v>
      </c>
      <c r="AH625" s="20"/>
      <c r="AI625" s="20"/>
      <c r="AJ625" s="20"/>
      <c r="AK625" s="20"/>
      <c r="AL625" s="20"/>
      <c r="AM625" s="20"/>
      <c r="AN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row>
    <row r="626" spans="2:129" x14ac:dyDescent="0.15">
      <c r="B626" s="77" t="s">
        <v>3721</v>
      </c>
      <c r="C626" s="75"/>
      <c r="D626" s="84" t="s">
        <v>38</v>
      </c>
      <c r="E626" s="260" t="s">
        <v>3722</v>
      </c>
      <c r="F626" s="259">
        <f t="shared" ref="F626:F689" si="115">G626+H626+I626+J626</f>
        <v>0.1845728904176</v>
      </c>
      <c r="G626" s="259">
        <f t="shared" ref="G626:G689" si="116">M626+N626+O626</f>
        <v>1.039250027E-2</v>
      </c>
      <c r="H626" s="259">
        <f t="shared" ref="H626:H689" si="117">K626+L626+P626</f>
        <v>3.4480498902999999E-2</v>
      </c>
      <c r="I626" s="259">
        <f t="shared" ref="I626:I689" si="118">Q626+IF(R626="x",0,R626)+IF(S626="x",0,S626)+IF(T626="x",0,T626)+U626</f>
        <v>7.1931124460000002E-4</v>
      </c>
      <c r="J626" s="260">
        <v>0.13898057999999999</v>
      </c>
      <c r="K626" s="260">
        <v>3.3337980000000003E-2</v>
      </c>
      <c r="L626" s="260">
        <v>1.1278289999999999E-3</v>
      </c>
      <c r="M626" s="260">
        <v>5.5850826999999999E-4</v>
      </c>
      <c r="N626" s="260">
        <v>7.0357704000000004E-3</v>
      </c>
      <c r="O626" s="260">
        <v>2.7982215999999998E-3</v>
      </c>
      <c r="P626" s="260">
        <v>1.4689903E-5</v>
      </c>
      <c r="Q626" s="260">
        <v>9.3836846000000005E-6</v>
      </c>
      <c r="R626" s="260">
        <v>0</v>
      </c>
      <c r="S626" s="260">
        <v>0</v>
      </c>
      <c r="T626" s="260">
        <v>0</v>
      </c>
      <c r="U626" s="260">
        <v>7.0992755999999999E-4</v>
      </c>
      <c r="V626" s="261"/>
      <c r="W626" s="246">
        <f t="shared" ref="W626:W689" si="119">J626/0.135</f>
        <v>1.0294857777777777</v>
      </c>
      <c r="X626" s="191">
        <v>66.437728000000007</v>
      </c>
      <c r="Y626" s="191">
        <v>65.056471999999999</v>
      </c>
      <c r="Z626" s="191">
        <v>1.2222104</v>
      </c>
      <c r="AA626" s="191">
        <v>2.7549587999999999E-6</v>
      </c>
      <c r="AB626" s="191">
        <v>7.9274200000000003E-2</v>
      </c>
      <c r="AC626" s="191">
        <v>1.1372517E-4</v>
      </c>
      <c r="AD626" s="191">
        <v>7.9654596999999994E-2</v>
      </c>
      <c r="AE626" s="76">
        <v>1.6469799E-6</v>
      </c>
      <c r="AF626" s="76">
        <v>4.5251505E-9</v>
      </c>
      <c r="AG626" s="20">
        <v>0.62040097999999999</v>
      </c>
      <c r="AH626" s="20"/>
      <c r="AI626" s="20"/>
      <c r="AJ626" s="20"/>
      <c r="AK626" s="20"/>
      <c r="AL626" s="20"/>
      <c r="AM626" s="20"/>
      <c r="AN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row>
    <row r="627" spans="2:129" x14ac:dyDescent="0.15">
      <c r="B627" s="77" t="s">
        <v>3723</v>
      </c>
      <c r="C627" s="83"/>
      <c r="D627" s="84" t="s">
        <v>38</v>
      </c>
      <c r="E627" s="260" t="s">
        <v>3724</v>
      </c>
      <c r="F627" s="259">
        <f t="shared" si="115"/>
        <v>1.1200547745000002</v>
      </c>
      <c r="G627" s="259">
        <f t="shared" si="116"/>
        <v>0.22773087940000003</v>
      </c>
      <c r="H627" s="259">
        <f t="shared" si="117"/>
        <v>0.27968196810000001</v>
      </c>
      <c r="I627" s="259">
        <f t="shared" si="118"/>
        <v>2.1828396999999999E-2</v>
      </c>
      <c r="J627" s="260">
        <v>0.59081353000000003</v>
      </c>
      <c r="K627" s="260">
        <v>0.26495877000000001</v>
      </c>
      <c r="L627" s="260">
        <v>9.8405746000000006E-3</v>
      </c>
      <c r="M627" s="260">
        <v>6.8327333999999998E-3</v>
      </c>
      <c r="N627" s="260">
        <v>0.20393915000000001</v>
      </c>
      <c r="O627" s="260">
        <v>1.6958996E-2</v>
      </c>
      <c r="P627" s="260">
        <v>4.8826234999999997E-3</v>
      </c>
      <c r="Q627" s="260">
        <v>1.1645591E-2</v>
      </c>
      <c r="R627" s="260">
        <v>0</v>
      </c>
      <c r="S627" s="260">
        <v>0</v>
      </c>
      <c r="T627" s="260">
        <v>0</v>
      </c>
      <c r="U627" s="260">
        <v>1.0182806000000001E-2</v>
      </c>
      <c r="V627" s="261"/>
      <c r="W627" s="246">
        <f t="shared" si="119"/>
        <v>4.3763965185185185</v>
      </c>
      <c r="X627" s="191">
        <v>89.061775999999995</v>
      </c>
      <c r="Y627" s="191">
        <v>79.212168000000005</v>
      </c>
      <c r="Z627" s="191">
        <v>4.6966578999999999</v>
      </c>
      <c r="AA627" s="191">
        <v>5.6183919999999998E-3</v>
      </c>
      <c r="AB627" s="191">
        <v>2.3347433</v>
      </c>
      <c r="AC627" s="191">
        <v>0.36225531</v>
      </c>
      <c r="AD627" s="191">
        <v>2.4503336</v>
      </c>
      <c r="AE627" s="76">
        <v>1.257128E-5</v>
      </c>
      <c r="AF627" s="76">
        <v>2.6113582000000001E-8</v>
      </c>
      <c r="AG627" s="20">
        <v>0.47422361000000002</v>
      </c>
      <c r="AH627" s="20"/>
      <c r="AI627" s="20"/>
      <c r="AJ627" s="20"/>
      <c r="AK627" s="20"/>
      <c r="AL627" s="20"/>
      <c r="AM627" s="20"/>
      <c r="AN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row>
    <row r="628" spans="2:129" x14ac:dyDescent="0.15">
      <c r="B628" s="77" t="s">
        <v>3725</v>
      </c>
      <c r="C628" s="86"/>
      <c r="D628" s="84" t="s">
        <v>38</v>
      </c>
      <c r="E628" s="260" t="s">
        <v>3726</v>
      </c>
      <c r="F628" s="259">
        <f t="shared" si="115"/>
        <v>0.20830354189</v>
      </c>
      <c r="G628" s="259">
        <f t="shared" si="116"/>
        <v>2.8734124990000002E-2</v>
      </c>
      <c r="H628" s="259">
        <f t="shared" si="117"/>
        <v>8.4355882100000001E-2</v>
      </c>
      <c r="I628" s="259">
        <f t="shared" si="118"/>
        <v>2.4511837999999998E-3</v>
      </c>
      <c r="J628" s="260">
        <v>9.2762351000000007E-2</v>
      </c>
      <c r="K628" s="260">
        <v>8.1911907000000006E-2</v>
      </c>
      <c r="L628" s="260">
        <v>1.361646E-3</v>
      </c>
      <c r="M628" s="260">
        <v>8.8279568999999997E-4</v>
      </c>
      <c r="N628" s="260">
        <v>2.3601031000000001E-2</v>
      </c>
      <c r="O628" s="260">
        <v>4.2502983000000001E-3</v>
      </c>
      <c r="P628" s="260">
        <v>1.0823291E-3</v>
      </c>
      <c r="Q628" s="260">
        <v>1.4213654999999999E-3</v>
      </c>
      <c r="R628" s="260">
        <v>0</v>
      </c>
      <c r="S628" s="260">
        <v>0</v>
      </c>
      <c r="T628" s="260">
        <v>0</v>
      </c>
      <c r="U628" s="260">
        <v>1.0298182999999999E-3</v>
      </c>
      <c r="V628" s="261"/>
      <c r="W628" s="246">
        <f t="shared" si="119"/>
        <v>0.68712852592592588</v>
      </c>
      <c r="X628" s="191">
        <v>44.159663999999999</v>
      </c>
      <c r="Y628" s="191">
        <v>42.969071</v>
      </c>
      <c r="Z628" s="191">
        <v>0.65389379999999997</v>
      </c>
      <c r="AA628" s="191">
        <v>6.2745501000000003E-4</v>
      </c>
      <c r="AB628" s="191">
        <v>0.21309626000000001</v>
      </c>
      <c r="AC628" s="191">
        <v>4.5644244E-2</v>
      </c>
      <c r="AD628" s="191">
        <v>0.27733155999999998</v>
      </c>
      <c r="AE628" s="76">
        <v>2.458391E-6</v>
      </c>
      <c r="AF628" s="76">
        <v>4.4170619999999999E-9</v>
      </c>
      <c r="AG628" s="20">
        <v>0.32060179999999999</v>
      </c>
      <c r="AH628" s="20"/>
      <c r="AI628" s="20"/>
      <c r="AJ628" s="20"/>
      <c r="AK628" s="20"/>
      <c r="AL628" s="20"/>
      <c r="AM628" s="20"/>
      <c r="AN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row>
    <row r="629" spans="2:129" x14ac:dyDescent="0.15">
      <c r="B629" s="77" t="s">
        <v>3727</v>
      </c>
      <c r="C629" s="86"/>
      <c r="D629" s="84" t="s">
        <v>38</v>
      </c>
      <c r="E629" s="260" t="s">
        <v>3728</v>
      </c>
      <c r="F629" s="259">
        <f t="shared" si="115"/>
        <v>0.24187651361199999</v>
      </c>
      <c r="G629" s="259">
        <f t="shared" si="116"/>
        <v>1.4943827619999999E-2</v>
      </c>
      <c r="H629" s="259">
        <f t="shared" si="117"/>
        <v>3.7095579165999995E-2</v>
      </c>
      <c r="I629" s="259">
        <f t="shared" si="118"/>
        <v>8.4516682600000001E-4</v>
      </c>
      <c r="J629" s="260">
        <v>0.18899194</v>
      </c>
      <c r="K629" s="260">
        <v>3.5776944999999997E-2</v>
      </c>
      <c r="L629" s="260">
        <v>1.2771282000000001E-3</v>
      </c>
      <c r="M629" s="260">
        <v>6.8622652000000005E-4</v>
      </c>
      <c r="N629" s="260">
        <v>8.1379758000000007E-3</v>
      </c>
      <c r="O629" s="260">
        <v>6.1196252999999997E-3</v>
      </c>
      <c r="P629" s="260">
        <v>4.1505965999999999E-5</v>
      </c>
      <c r="Q629" s="260">
        <v>8.3745055999999998E-5</v>
      </c>
      <c r="R629" s="260">
        <v>0</v>
      </c>
      <c r="S629" s="260">
        <v>0</v>
      </c>
      <c r="T629" s="260">
        <v>0</v>
      </c>
      <c r="U629" s="260">
        <v>7.6142177000000004E-4</v>
      </c>
      <c r="V629" s="261"/>
      <c r="W629" s="246">
        <f t="shared" si="119"/>
        <v>1.3999402962962961</v>
      </c>
      <c r="X629" s="191">
        <v>66.480573000000007</v>
      </c>
      <c r="Y629" s="191">
        <v>64.625118000000001</v>
      </c>
      <c r="Z629" s="191">
        <v>1.6568039999999999</v>
      </c>
      <c r="AA629" s="191">
        <v>3.0022833E-5</v>
      </c>
      <c r="AB629" s="191">
        <v>0.13000276999999999</v>
      </c>
      <c r="AC629" s="191">
        <v>7.5189954999999996E-4</v>
      </c>
      <c r="AD629" s="191">
        <v>6.7866600999999999E-2</v>
      </c>
      <c r="AE629" s="76">
        <v>2.1613359000000002E-6</v>
      </c>
      <c r="AF629" s="76">
        <v>6.0650858000000001E-9</v>
      </c>
      <c r="AG629" s="20">
        <v>0.58245267999999994</v>
      </c>
      <c r="AH629" s="20"/>
      <c r="AI629" s="20"/>
      <c r="AJ629" s="20"/>
      <c r="AK629" s="20"/>
      <c r="AL629" s="20"/>
      <c r="AM629" s="20"/>
      <c r="AN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row>
    <row r="630" spans="2:129" x14ac:dyDescent="0.15">
      <c r="B630" s="77" t="s">
        <v>3729</v>
      </c>
      <c r="C630" s="86"/>
      <c r="D630" s="84" t="s">
        <v>38</v>
      </c>
      <c r="E630" s="260" t="s">
        <v>3730</v>
      </c>
      <c r="F630" s="259">
        <f t="shared" si="115"/>
        <v>0.76817894200000003</v>
      </c>
      <c r="G630" s="259">
        <f t="shared" si="116"/>
        <v>0.14110797</v>
      </c>
      <c r="H630" s="259">
        <f t="shared" si="117"/>
        <v>0.18379972519999999</v>
      </c>
      <c r="I630" s="259">
        <f t="shared" si="118"/>
        <v>1.7752606800000001E-2</v>
      </c>
      <c r="J630" s="260">
        <v>0.42551864</v>
      </c>
      <c r="K630" s="260">
        <v>0.17180487</v>
      </c>
      <c r="L630" s="260">
        <v>8.7058507999999996E-3</v>
      </c>
      <c r="M630" s="260">
        <v>2.8016928999999999E-2</v>
      </c>
      <c r="N630" s="260">
        <v>9.8426454999999996E-2</v>
      </c>
      <c r="O630" s="260">
        <v>1.4664586E-2</v>
      </c>
      <c r="P630" s="260">
        <v>3.2890044E-3</v>
      </c>
      <c r="Q630" s="260">
        <v>1.1107894E-2</v>
      </c>
      <c r="R630" s="260">
        <v>0</v>
      </c>
      <c r="S630" s="260">
        <v>0</v>
      </c>
      <c r="T630" s="260">
        <v>0</v>
      </c>
      <c r="U630" s="260">
        <v>6.6447127999999999E-3</v>
      </c>
      <c r="V630" s="261"/>
      <c r="W630" s="246">
        <f t="shared" si="119"/>
        <v>3.1519899259259256</v>
      </c>
      <c r="X630" s="191">
        <v>90.953931999999995</v>
      </c>
      <c r="Y630" s="191">
        <v>83.804064999999994</v>
      </c>
      <c r="Z630" s="191">
        <v>3.9217152</v>
      </c>
      <c r="AA630" s="191">
        <v>2.6533706000000002E-3</v>
      </c>
      <c r="AB630" s="191">
        <v>1.7000108</v>
      </c>
      <c r="AC630" s="191">
        <v>0.23185625000000001</v>
      </c>
      <c r="AD630" s="191">
        <v>1.2936311</v>
      </c>
      <c r="AE630" s="76">
        <v>7.7750847000000003E-6</v>
      </c>
      <c r="AF630" s="76">
        <v>1.7584554999999999E-8</v>
      </c>
      <c r="AG630" s="20">
        <v>0.65133394</v>
      </c>
      <c r="AH630" s="20"/>
      <c r="AI630" s="20"/>
      <c r="AJ630" s="20"/>
      <c r="AK630" s="20"/>
      <c r="AL630" s="20"/>
      <c r="AM630" s="20"/>
      <c r="AN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row>
    <row r="631" spans="2:129" x14ac:dyDescent="0.15">
      <c r="B631" s="77" t="s">
        <v>3731</v>
      </c>
      <c r="C631" s="86"/>
      <c r="D631" s="84" t="s">
        <v>38</v>
      </c>
      <c r="E631" s="260" t="s">
        <v>3732</v>
      </c>
      <c r="F631" s="259">
        <f t="shared" si="115"/>
        <v>0.83800660249999992</v>
      </c>
      <c r="G631" s="259">
        <f t="shared" si="116"/>
        <v>0.109939648</v>
      </c>
      <c r="H631" s="259">
        <f t="shared" si="117"/>
        <v>0.2005910846</v>
      </c>
      <c r="I631" s="259">
        <f t="shared" si="118"/>
        <v>2.4403109899999997E-2</v>
      </c>
      <c r="J631" s="260">
        <v>0.50307276000000001</v>
      </c>
      <c r="K631" s="260">
        <v>0.19023603</v>
      </c>
      <c r="L631" s="260">
        <v>7.3838682000000001E-3</v>
      </c>
      <c r="M631" s="260">
        <v>1.1861534999999999E-2</v>
      </c>
      <c r="N631" s="260">
        <v>8.3034332000000002E-2</v>
      </c>
      <c r="O631" s="260">
        <v>1.5043781000000001E-2</v>
      </c>
      <c r="P631" s="260">
        <v>2.9711863999999999E-3</v>
      </c>
      <c r="Q631" s="260">
        <v>9.4687708999999995E-3</v>
      </c>
      <c r="R631" s="260">
        <v>0</v>
      </c>
      <c r="S631" s="260">
        <v>0</v>
      </c>
      <c r="T631" s="260">
        <v>0</v>
      </c>
      <c r="U631" s="260">
        <v>1.4934339E-2</v>
      </c>
      <c r="V631" s="261"/>
      <c r="W631" s="246">
        <f t="shared" si="119"/>
        <v>3.7264648888888887</v>
      </c>
      <c r="X631" s="191">
        <v>101.00478</v>
      </c>
      <c r="Y631" s="191">
        <v>94.085684000000001</v>
      </c>
      <c r="Z631" s="191">
        <v>3.7966452999999998</v>
      </c>
      <c r="AA631" s="191">
        <v>1.8949803E-3</v>
      </c>
      <c r="AB631" s="191">
        <v>2.0085839999999999</v>
      </c>
      <c r="AC631" s="191">
        <v>0.16591539999999999</v>
      </c>
      <c r="AD631" s="191">
        <v>0.94605446000000004</v>
      </c>
      <c r="AE631" s="76">
        <v>8.4699993000000006E-6</v>
      </c>
      <c r="AF631" s="76">
        <v>2.0576798999999998E-8</v>
      </c>
      <c r="AG631" s="20">
        <v>0.75197400000000003</v>
      </c>
      <c r="AH631" s="20"/>
      <c r="AI631" s="20"/>
      <c r="AJ631" s="20"/>
      <c r="AK631" s="20"/>
      <c r="AL631" s="20"/>
      <c r="AM631" s="20"/>
      <c r="AN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row>
    <row r="632" spans="2:129" x14ac:dyDescent="0.15">
      <c r="B632" s="77" t="s">
        <v>3733</v>
      </c>
      <c r="C632" s="86"/>
      <c r="D632" s="84" t="s">
        <v>38</v>
      </c>
      <c r="E632" s="260" t="s">
        <v>3734</v>
      </c>
      <c r="F632" s="259">
        <f t="shared" si="115"/>
        <v>1.3367800562999999</v>
      </c>
      <c r="G632" s="259">
        <f t="shared" si="116"/>
        <v>0.27576331239999996</v>
      </c>
      <c r="H632" s="259">
        <f t="shared" si="117"/>
        <v>0.33091868389999995</v>
      </c>
      <c r="I632" s="259">
        <f t="shared" si="118"/>
        <v>2.881922E-2</v>
      </c>
      <c r="J632" s="260">
        <v>0.70127883999999996</v>
      </c>
      <c r="K632" s="260">
        <v>0.31212572</v>
      </c>
      <c r="L632" s="260">
        <v>1.2951664E-2</v>
      </c>
      <c r="M632" s="260">
        <v>7.7276493999999998E-3</v>
      </c>
      <c r="N632" s="260">
        <v>0.24597984000000001</v>
      </c>
      <c r="O632" s="260">
        <v>2.2055822999999999E-2</v>
      </c>
      <c r="P632" s="260">
        <v>5.8412999000000002E-3</v>
      </c>
      <c r="Q632" s="260">
        <v>1.6476870000000001E-2</v>
      </c>
      <c r="R632" s="260">
        <v>0</v>
      </c>
      <c r="S632" s="260">
        <v>0</v>
      </c>
      <c r="T632" s="260">
        <v>0</v>
      </c>
      <c r="U632" s="260">
        <v>1.234235E-2</v>
      </c>
      <c r="V632" s="261"/>
      <c r="W632" s="246">
        <f t="shared" si="119"/>
        <v>5.1946580740740735</v>
      </c>
      <c r="X632" s="191">
        <v>104.18731</v>
      </c>
      <c r="Y632" s="191">
        <v>92.142848000000001</v>
      </c>
      <c r="Z632" s="191">
        <v>5.8416341000000003</v>
      </c>
      <c r="AA632" s="191">
        <v>6.8026948999999996E-3</v>
      </c>
      <c r="AB632" s="191">
        <v>2.7441854000000001</v>
      </c>
      <c r="AC632" s="191">
        <v>0.44879808999999998</v>
      </c>
      <c r="AD632" s="191">
        <v>3.0030405999999998</v>
      </c>
      <c r="AE632" s="76">
        <v>1.4911187E-5</v>
      </c>
      <c r="AF632" s="76">
        <v>3.0850472E-8</v>
      </c>
      <c r="AG632" s="20">
        <v>0.54976780000000003</v>
      </c>
      <c r="AH632" s="20"/>
      <c r="AI632" s="20"/>
      <c r="AJ632" s="20"/>
      <c r="AK632" s="20"/>
      <c r="AL632" s="20"/>
      <c r="AM632" s="20"/>
      <c r="AN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row>
    <row r="633" spans="2:129" x14ac:dyDescent="0.15">
      <c r="B633" s="77" t="s">
        <v>3735</v>
      </c>
      <c r="C633" s="86"/>
      <c r="D633" s="84" t="s">
        <v>38</v>
      </c>
      <c r="E633" s="260" t="s">
        <v>3736</v>
      </c>
      <c r="F633" s="259">
        <f t="shared" si="115"/>
        <v>0.46670522036000001</v>
      </c>
      <c r="G633" s="259">
        <f t="shared" si="116"/>
        <v>5.7322277060000003E-2</v>
      </c>
      <c r="H633" s="259">
        <f t="shared" si="117"/>
        <v>0.10665531300000002</v>
      </c>
      <c r="I633" s="259">
        <f t="shared" si="118"/>
        <v>6.6877003000000001E-3</v>
      </c>
      <c r="J633" s="260">
        <v>0.29603993000000001</v>
      </c>
      <c r="K633" s="260">
        <v>0.10091086</v>
      </c>
      <c r="L633" s="260">
        <v>4.3262719999999999E-3</v>
      </c>
      <c r="M633" s="260">
        <v>8.5543895999999999E-4</v>
      </c>
      <c r="N633" s="260">
        <v>5.0524522000000002E-2</v>
      </c>
      <c r="O633" s="260">
        <v>5.9423161E-3</v>
      </c>
      <c r="P633" s="260">
        <v>1.4181809999999999E-3</v>
      </c>
      <c r="Q633" s="260">
        <v>4.9577735000000001E-3</v>
      </c>
      <c r="R633" s="260">
        <v>0</v>
      </c>
      <c r="S633" s="260">
        <v>0</v>
      </c>
      <c r="T633" s="260">
        <v>0</v>
      </c>
      <c r="U633" s="260">
        <v>1.7299268E-3</v>
      </c>
      <c r="V633" s="261"/>
      <c r="W633" s="246">
        <f t="shared" si="119"/>
        <v>2.1928883703703703</v>
      </c>
      <c r="X633" s="191">
        <v>90.992075</v>
      </c>
      <c r="Y633" s="191">
        <v>90.266959999999997</v>
      </c>
      <c r="Z633" s="191">
        <v>0.38500626999999998</v>
      </c>
      <c r="AA633" s="191">
        <v>4.2468463999999998E-4</v>
      </c>
      <c r="AB633" s="191">
        <v>0.15258589</v>
      </c>
      <c r="AC633" s="191">
        <v>2.1460166999999999E-2</v>
      </c>
      <c r="AD633" s="191">
        <v>0.16563713999999999</v>
      </c>
      <c r="AE633" s="76">
        <v>4.7770305000000003E-6</v>
      </c>
      <c r="AF633" s="76">
        <v>9.9607681999999996E-9</v>
      </c>
      <c r="AG633" s="20">
        <v>0.88280102000000005</v>
      </c>
      <c r="AH633" s="20"/>
      <c r="AI633" s="20"/>
      <c r="AJ633" s="20"/>
      <c r="AK633" s="20"/>
      <c r="AL633" s="20"/>
      <c r="AM633" s="20"/>
      <c r="AN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row>
    <row r="634" spans="2:129" x14ac:dyDescent="0.15">
      <c r="B634" s="77" t="s">
        <v>3737</v>
      </c>
      <c r="C634" s="86"/>
      <c r="D634" s="84" t="s">
        <v>38</v>
      </c>
      <c r="E634" s="260" t="s">
        <v>3738</v>
      </c>
      <c r="F634" s="259">
        <f t="shared" si="115"/>
        <v>0.19613219071999999</v>
      </c>
      <c r="G634" s="259">
        <f t="shared" si="116"/>
        <v>3.43961749E-2</v>
      </c>
      <c r="H634" s="259">
        <f t="shared" si="117"/>
        <v>6.3988013319999995E-2</v>
      </c>
      <c r="I634" s="259">
        <f t="shared" si="118"/>
        <v>6.2137575E-3</v>
      </c>
      <c r="J634" s="260">
        <v>9.1534245E-2</v>
      </c>
      <c r="K634" s="260">
        <v>6.0570581999999998E-2</v>
      </c>
      <c r="L634" s="260">
        <v>2.4190618E-3</v>
      </c>
      <c r="M634" s="260">
        <v>1.0517895E-3</v>
      </c>
      <c r="N634" s="260">
        <v>2.8364937E-2</v>
      </c>
      <c r="O634" s="260">
        <v>4.9794484000000002E-3</v>
      </c>
      <c r="P634" s="260">
        <v>9.9836951999999991E-4</v>
      </c>
      <c r="Q634" s="260">
        <v>4.3798368000000001E-3</v>
      </c>
      <c r="R634" s="260">
        <v>0</v>
      </c>
      <c r="S634" s="260">
        <v>0</v>
      </c>
      <c r="T634" s="260">
        <v>0</v>
      </c>
      <c r="U634" s="260">
        <v>1.8339207E-3</v>
      </c>
      <c r="V634" s="261"/>
      <c r="W634" s="246">
        <f t="shared" si="119"/>
        <v>0.67803144444444441</v>
      </c>
      <c r="X634" s="191">
        <v>43.035387999999998</v>
      </c>
      <c r="Y634" s="191">
        <v>41.562097999999999</v>
      </c>
      <c r="Z634" s="191">
        <v>0.82642399</v>
      </c>
      <c r="AA634" s="191">
        <v>8.0974393999999996E-4</v>
      </c>
      <c r="AB634" s="191">
        <v>0.21655205999999999</v>
      </c>
      <c r="AC634" s="191">
        <v>5.9401080000000002E-2</v>
      </c>
      <c r="AD634" s="191">
        <v>0.37010284999999998</v>
      </c>
      <c r="AE634" s="76">
        <v>2.1552595999999999E-6</v>
      </c>
      <c r="AF634" s="76">
        <v>4.1920351E-9</v>
      </c>
      <c r="AG634" s="20">
        <v>0.35582992000000002</v>
      </c>
      <c r="AH634" s="20"/>
      <c r="AI634" s="20"/>
      <c r="AJ634" s="20"/>
      <c r="AK634" s="20"/>
      <c r="AL634" s="20"/>
      <c r="AM634" s="20"/>
      <c r="AN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row>
    <row r="635" spans="2:129" x14ac:dyDescent="0.15">
      <c r="B635" s="77" t="s">
        <v>3739</v>
      </c>
      <c r="C635" s="86"/>
      <c r="D635" s="84" t="s">
        <v>38</v>
      </c>
      <c r="E635" s="260" t="s">
        <v>3740</v>
      </c>
      <c r="F635" s="259">
        <f t="shared" si="115"/>
        <v>0.39240022315</v>
      </c>
      <c r="G635" s="259">
        <f t="shared" si="116"/>
        <v>6.9442346690000004E-2</v>
      </c>
      <c r="H635" s="259">
        <f t="shared" si="117"/>
        <v>0.11483342148</v>
      </c>
      <c r="I635" s="259">
        <f t="shared" si="118"/>
        <v>6.3690149799999997E-3</v>
      </c>
      <c r="J635" s="260">
        <v>0.20175544000000001</v>
      </c>
      <c r="K635" s="260">
        <v>0.11043242</v>
      </c>
      <c r="L635" s="260">
        <v>4.2775456999999996E-3</v>
      </c>
      <c r="M635" s="260">
        <v>3.4737169000000003E-4</v>
      </c>
      <c r="N635" s="260">
        <v>3.8122257999999999E-2</v>
      </c>
      <c r="O635" s="260">
        <v>3.0972717E-2</v>
      </c>
      <c r="P635" s="260">
        <v>1.2345577999999999E-4</v>
      </c>
      <c r="Q635" s="260">
        <v>2.6612658000000001E-4</v>
      </c>
      <c r="R635" s="260">
        <v>0</v>
      </c>
      <c r="S635" s="260">
        <v>0</v>
      </c>
      <c r="T635" s="260">
        <v>0</v>
      </c>
      <c r="U635" s="260">
        <v>6.1028884E-3</v>
      </c>
      <c r="V635" s="261"/>
      <c r="W635" s="246">
        <f t="shared" si="119"/>
        <v>1.4944847407407407</v>
      </c>
      <c r="X635" s="191">
        <v>35.671934999999998</v>
      </c>
      <c r="Y635" s="191">
        <v>22.457507</v>
      </c>
      <c r="Z635" s="191">
        <v>12.296312</v>
      </c>
      <c r="AA635" s="191">
        <v>9.2118251000000001E-5</v>
      </c>
      <c r="AB635" s="191">
        <v>1.2160004E-2</v>
      </c>
      <c r="AC635" s="191">
        <v>2.1181555000000002E-3</v>
      </c>
      <c r="AD635" s="191">
        <v>0.90374648999999996</v>
      </c>
      <c r="AE635" s="76">
        <v>3.5499352999999998E-6</v>
      </c>
      <c r="AF635" s="76">
        <v>8.9949299999999997E-9</v>
      </c>
      <c r="AG635" s="20">
        <v>0.17469491000000001</v>
      </c>
      <c r="AH635" s="20"/>
      <c r="AI635" s="20"/>
      <c r="AJ635" s="20"/>
      <c r="AK635" s="20"/>
      <c r="AL635" s="20"/>
      <c r="AM635" s="20"/>
      <c r="AN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20"/>
      <c r="BR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row>
    <row r="636" spans="2:129" x14ac:dyDescent="0.15">
      <c r="B636" s="77" t="s">
        <v>3741</v>
      </c>
      <c r="C636" s="86"/>
      <c r="D636" s="84" t="s">
        <v>38</v>
      </c>
      <c r="E636" s="260" t="s">
        <v>3742</v>
      </c>
      <c r="F636" s="259">
        <f t="shared" si="115"/>
        <v>0.39111967122000002</v>
      </c>
      <c r="G636" s="259">
        <f t="shared" si="116"/>
        <v>6.2382976099999994E-2</v>
      </c>
      <c r="H636" s="259">
        <f t="shared" si="117"/>
        <v>8.1697859019999999E-2</v>
      </c>
      <c r="I636" s="259">
        <f t="shared" si="118"/>
        <v>8.5728161000000001E-3</v>
      </c>
      <c r="J636" s="260">
        <v>0.23846602</v>
      </c>
      <c r="K636" s="260">
        <v>7.7056102000000001E-2</v>
      </c>
      <c r="L636" s="260">
        <v>3.6508141000000001E-3</v>
      </c>
      <c r="M636" s="260">
        <v>5.6082340999999997E-3</v>
      </c>
      <c r="N636" s="260">
        <v>4.3342609999999997E-2</v>
      </c>
      <c r="O636" s="260">
        <v>1.3432131999999999E-2</v>
      </c>
      <c r="P636" s="260">
        <v>9.9094292000000009E-4</v>
      </c>
      <c r="Q636" s="260">
        <v>3.8230760999999999E-3</v>
      </c>
      <c r="R636" s="260">
        <v>0</v>
      </c>
      <c r="S636" s="260">
        <v>0</v>
      </c>
      <c r="T636" s="260">
        <v>0</v>
      </c>
      <c r="U636" s="260">
        <v>4.7497399999999997E-3</v>
      </c>
      <c r="V636" s="261"/>
      <c r="W636" s="246">
        <f t="shared" si="119"/>
        <v>1.7664149629629629</v>
      </c>
      <c r="X636" s="191">
        <v>64.633442000000002</v>
      </c>
      <c r="Y636" s="191">
        <v>61.198422000000001</v>
      </c>
      <c r="Z636" s="191">
        <v>2.5720736999999998</v>
      </c>
      <c r="AA636" s="191">
        <v>7.7769958000000004E-4</v>
      </c>
      <c r="AB636" s="191">
        <v>0.32129952000000001</v>
      </c>
      <c r="AC636" s="191">
        <v>6.8686995000000001E-2</v>
      </c>
      <c r="AD636" s="191">
        <v>0.47218241999999999</v>
      </c>
      <c r="AE636" s="76">
        <v>3.7803379999999998E-6</v>
      </c>
      <c r="AF636" s="76">
        <v>8.9208970999999996E-9</v>
      </c>
      <c r="AG636" s="20">
        <v>0.50755508000000005</v>
      </c>
      <c r="AH636" s="20"/>
      <c r="AI636" s="20"/>
      <c r="AJ636" s="20"/>
      <c r="AK636" s="20"/>
      <c r="AL636" s="20"/>
      <c r="AM636" s="20"/>
      <c r="AN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row>
    <row r="637" spans="2:129" x14ac:dyDescent="0.15">
      <c r="B637" s="77" t="s">
        <v>3743</v>
      </c>
      <c r="C637" s="86"/>
      <c r="D637" s="84" t="s">
        <v>38</v>
      </c>
      <c r="E637" s="260" t="s">
        <v>3744</v>
      </c>
      <c r="F637" s="259">
        <f t="shared" si="115"/>
        <v>1.2499476819999999</v>
      </c>
      <c r="G637" s="259">
        <f t="shared" si="116"/>
        <v>0.25836406039999998</v>
      </c>
      <c r="H637" s="259">
        <f t="shared" si="117"/>
        <v>0.42619362159999996</v>
      </c>
      <c r="I637" s="259">
        <f t="shared" si="118"/>
        <v>4.2671840000000003E-2</v>
      </c>
      <c r="J637" s="260">
        <v>0.52271816000000004</v>
      </c>
      <c r="K637" s="260">
        <v>0.40827733999999999</v>
      </c>
      <c r="L637" s="260">
        <v>1.2615756000000001E-2</v>
      </c>
      <c r="M637" s="260">
        <v>9.7028693999999995E-3</v>
      </c>
      <c r="N637" s="260">
        <v>0.21817909999999999</v>
      </c>
      <c r="O637" s="260">
        <v>3.0482090999999999E-2</v>
      </c>
      <c r="P637" s="260">
        <v>5.3005255999999997E-3</v>
      </c>
      <c r="Q637" s="260">
        <v>2.7296152000000001E-2</v>
      </c>
      <c r="R637" s="260">
        <v>0</v>
      </c>
      <c r="S637" s="260">
        <v>0</v>
      </c>
      <c r="T637" s="260">
        <v>0</v>
      </c>
      <c r="U637" s="260">
        <v>1.5375688E-2</v>
      </c>
      <c r="V637" s="261"/>
      <c r="W637" s="246">
        <f t="shared" si="119"/>
        <v>3.8719863703703705</v>
      </c>
      <c r="X637" s="191">
        <v>88.493660000000006</v>
      </c>
      <c r="Y637" s="191">
        <v>74.700613000000004</v>
      </c>
      <c r="Z637" s="191">
        <v>8.0263515999999999</v>
      </c>
      <c r="AA637" s="191">
        <v>6.4325766E-3</v>
      </c>
      <c r="AB637" s="191">
        <v>1.9600147000000001</v>
      </c>
      <c r="AC637" s="191">
        <v>0.58653626000000003</v>
      </c>
      <c r="AD637" s="191">
        <v>3.2137125000000002</v>
      </c>
      <c r="AE637" s="76">
        <v>1.4454662999999999E-5</v>
      </c>
      <c r="AF637" s="76">
        <v>2.5836026999999999E-8</v>
      </c>
      <c r="AG637" s="20">
        <v>0.49071789999999998</v>
      </c>
      <c r="AH637" s="20"/>
      <c r="AI637" s="20"/>
      <c r="AJ637" s="20"/>
      <c r="AK637" s="20"/>
      <c r="AL637" s="20"/>
      <c r="AM637" s="20"/>
      <c r="AN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row>
    <row r="638" spans="2:129" x14ac:dyDescent="0.15">
      <c r="B638" s="77" t="s">
        <v>3745</v>
      </c>
      <c r="C638" s="86"/>
      <c r="D638" s="84" t="s">
        <v>38</v>
      </c>
      <c r="E638" s="260" t="s">
        <v>3746</v>
      </c>
      <c r="F638" s="259">
        <f t="shared" si="115"/>
        <v>8.5985445241999994</v>
      </c>
      <c r="G638" s="259">
        <f t="shared" si="116"/>
        <v>0.28591831039999999</v>
      </c>
      <c r="H638" s="259">
        <f t="shared" si="117"/>
        <v>0.47388411279999998</v>
      </c>
      <c r="I638" s="259">
        <f t="shared" si="118"/>
        <v>7.4953901000000003E-2</v>
      </c>
      <c r="J638" s="260">
        <v>7.7637881999999996</v>
      </c>
      <c r="K638" s="260">
        <v>0.44948989</v>
      </c>
      <c r="L638" s="260">
        <v>1.7357529E-2</v>
      </c>
      <c r="M638" s="260">
        <v>3.4274114000000001E-3</v>
      </c>
      <c r="N638" s="260">
        <v>0.23394192</v>
      </c>
      <c r="O638" s="260">
        <v>4.8548978999999999E-2</v>
      </c>
      <c r="P638" s="260">
        <v>7.0366938000000004E-3</v>
      </c>
      <c r="Q638" s="260">
        <v>5.5680489E-2</v>
      </c>
      <c r="R638" s="260">
        <v>0</v>
      </c>
      <c r="S638" s="260">
        <v>0</v>
      </c>
      <c r="T638" s="260">
        <v>0</v>
      </c>
      <c r="U638" s="260">
        <v>1.9273412E-2</v>
      </c>
      <c r="V638" s="261"/>
      <c r="W638" s="246">
        <f t="shared" si="119"/>
        <v>57.509542222222215</v>
      </c>
      <c r="X638" s="191">
        <v>111.12632000000001</v>
      </c>
      <c r="Y638" s="191">
        <v>90.94923</v>
      </c>
      <c r="Z638" s="191">
        <v>12.617025999999999</v>
      </c>
      <c r="AA638" s="191">
        <v>7.2077586999999997E-3</v>
      </c>
      <c r="AB638" s="191">
        <v>2.6030891</v>
      </c>
      <c r="AC638" s="191">
        <v>0.88623295000000002</v>
      </c>
      <c r="AD638" s="191">
        <v>4.0635294999999996</v>
      </c>
      <c r="AE638" s="76">
        <v>8.3310162999999999E-5</v>
      </c>
      <c r="AF638" s="76">
        <v>2.2510789999999999E-7</v>
      </c>
      <c r="AG638" s="20">
        <v>0.58367309000000001</v>
      </c>
      <c r="AH638" s="20"/>
      <c r="AI638" s="20"/>
      <c r="AJ638" s="20"/>
      <c r="AK638" s="20"/>
      <c r="AL638" s="20"/>
      <c r="AM638" s="20"/>
      <c r="AN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row>
    <row r="639" spans="2:129" x14ac:dyDescent="0.15">
      <c r="B639" s="77" t="s">
        <v>3747</v>
      </c>
      <c r="C639" s="86"/>
      <c r="D639" s="84" t="s">
        <v>38</v>
      </c>
      <c r="E639" s="260" t="s">
        <v>3748</v>
      </c>
      <c r="F639" s="259">
        <f t="shared" si="115"/>
        <v>0.43935622819999998</v>
      </c>
      <c r="G639" s="259">
        <f t="shared" si="116"/>
        <v>0.1080775542</v>
      </c>
      <c r="H639" s="259">
        <f t="shared" si="117"/>
        <v>0.112224886</v>
      </c>
      <c r="I639" s="259">
        <f t="shared" si="118"/>
        <v>1.5063778E-2</v>
      </c>
      <c r="J639" s="260">
        <v>0.20399001</v>
      </c>
      <c r="K639" s="260">
        <v>0.1052989</v>
      </c>
      <c r="L639" s="260">
        <v>5.0005555999999996E-3</v>
      </c>
      <c r="M639" s="260">
        <v>7.3125921999999998E-3</v>
      </c>
      <c r="N639" s="260">
        <v>7.1372264000000005E-2</v>
      </c>
      <c r="O639" s="260">
        <v>2.9392697999999998E-2</v>
      </c>
      <c r="P639" s="260">
        <v>1.9254304E-3</v>
      </c>
      <c r="Q639" s="260">
        <v>9.7667844000000007E-3</v>
      </c>
      <c r="R639" s="260">
        <v>0</v>
      </c>
      <c r="S639" s="260">
        <v>0</v>
      </c>
      <c r="T639" s="260">
        <v>0</v>
      </c>
      <c r="U639" s="260">
        <v>5.2969936E-3</v>
      </c>
      <c r="V639" s="261"/>
      <c r="W639" s="246">
        <f t="shared" si="119"/>
        <v>1.5110371111111109</v>
      </c>
      <c r="X639" s="191">
        <v>45.889668999999998</v>
      </c>
      <c r="Y639" s="191">
        <v>41.669741999999999</v>
      </c>
      <c r="Z639" s="191">
        <v>2.437821</v>
      </c>
      <c r="AA639" s="191">
        <v>2.0766627999999998E-3</v>
      </c>
      <c r="AB639" s="191">
        <v>0.57593214999999998</v>
      </c>
      <c r="AC639" s="191">
        <v>0.17598403000000001</v>
      </c>
      <c r="AD639" s="191">
        <v>1.0281130000000001</v>
      </c>
      <c r="AE639" s="76">
        <v>4.6227444999999999E-6</v>
      </c>
      <c r="AF639" s="76">
        <v>8.7189931999999997E-9</v>
      </c>
      <c r="AG639" s="20">
        <v>0.28903506000000001</v>
      </c>
      <c r="AH639" s="20"/>
      <c r="AI639" s="20"/>
      <c r="AJ639" s="20"/>
      <c r="AK639" s="20"/>
      <c r="AL639" s="20"/>
      <c r="AM639" s="20"/>
      <c r="AN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row>
    <row r="640" spans="2:129" x14ac:dyDescent="0.15">
      <c r="B640" s="77" t="s">
        <v>3749</v>
      </c>
      <c r="C640" s="86"/>
      <c r="D640" s="84" t="s">
        <v>38</v>
      </c>
      <c r="E640" s="260" t="s">
        <v>3750</v>
      </c>
      <c r="F640" s="259">
        <f t="shared" si="115"/>
        <v>0.99428397940000002</v>
      </c>
      <c r="G640" s="259">
        <f t="shared" si="116"/>
        <v>0.22535163499999999</v>
      </c>
      <c r="H640" s="259">
        <f t="shared" si="117"/>
        <v>0.23067487959999999</v>
      </c>
      <c r="I640" s="259">
        <f t="shared" si="118"/>
        <v>2.1336454800000001E-2</v>
      </c>
      <c r="J640" s="260">
        <v>0.51692101000000001</v>
      </c>
      <c r="K640" s="260">
        <v>0.17413840999999999</v>
      </c>
      <c r="L640" s="260">
        <v>5.3389071000000003E-2</v>
      </c>
      <c r="M640" s="260">
        <v>4.4224349000000003E-2</v>
      </c>
      <c r="N640" s="260">
        <v>0.12903581</v>
      </c>
      <c r="O640" s="260">
        <v>5.2091475999999998E-2</v>
      </c>
      <c r="P640" s="260">
        <v>3.1473985999999998E-3</v>
      </c>
      <c r="Q640" s="260">
        <v>1.3033536E-2</v>
      </c>
      <c r="R640" s="260">
        <v>0</v>
      </c>
      <c r="S640" s="260">
        <v>0</v>
      </c>
      <c r="T640" s="260">
        <v>0</v>
      </c>
      <c r="U640" s="260">
        <v>8.3029187999999997E-3</v>
      </c>
      <c r="V640" s="261"/>
      <c r="W640" s="246">
        <f t="shared" si="119"/>
        <v>3.8290445185185185</v>
      </c>
      <c r="X640" s="191">
        <v>78.431359</v>
      </c>
      <c r="Y640" s="191">
        <v>72.751215000000002</v>
      </c>
      <c r="Z640" s="191">
        <v>3.4804808</v>
      </c>
      <c r="AA640" s="191">
        <v>2.1979861999999999E-3</v>
      </c>
      <c r="AB640" s="191">
        <v>0.89294731999999999</v>
      </c>
      <c r="AC640" s="191">
        <v>0.18307918000000001</v>
      </c>
      <c r="AD640" s="191">
        <v>1.1214390999999999</v>
      </c>
      <c r="AE640" s="76">
        <v>8.8984873000000005E-6</v>
      </c>
      <c r="AF640" s="76">
        <v>2.0125788E-8</v>
      </c>
      <c r="AG640" s="20">
        <v>0.49232629999999999</v>
      </c>
      <c r="AH640" s="20"/>
      <c r="AI640" s="20"/>
      <c r="AJ640" s="20"/>
      <c r="AK640" s="20"/>
      <c r="AL640" s="20"/>
      <c r="AM640" s="20"/>
      <c r="AN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row>
    <row r="641" spans="2:129" x14ac:dyDescent="0.15">
      <c r="B641" s="77" t="s">
        <v>3751</v>
      </c>
      <c r="C641" s="86"/>
      <c r="D641" s="84" t="s">
        <v>38</v>
      </c>
      <c r="E641" s="260" t="s">
        <v>3752</v>
      </c>
      <c r="F641" s="259">
        <f t="shared" si="115"/>
        <v>0.52815342209999994</v>
      </c>
      <c r="G641" s="259">
        <f t="shared" si="116"/>
        <v>0.115899236</v>
      </c>
      <c r="H641" s="259">
        <f t="shared" si="117"/>
        <v>9.6447878500000001E-2</v>
      </c>
      <c r="I641" s="259">
        <f t="shared" si="118"/>
        <v>1.48688976E-2</v>
      </c>
      <c r="J641" s="260">
        <v>0.30093741000000002</v>
      </c>
      <c r="K641" s="260">
        <v>8.9634803999999998E-2</v>
      </c>
      <c r="L641" s="260">
        <v>5.4289862000000003E-3</v>
      </c>
      <c r="M641" s="260">
        <v>1.5708943E-2</v>
      </c>
      <c r="N641" s="260">
        <v>7.8457657E-2</v>
      </c>
      <c r="O641" s="260">
        <v>2.1732636E-2</v>
      </c>
      <c r="P641" s="260">
        <v>1.3840883E-3</v>
      </c>
      <c r="Q641" s="260">
        <v>4.1551035999999996E-3</v>
      </c>
      <c r="R641" s="260">
        <v>0</v>
      </c>
      <c r="S641" s="260">
        <v>0</v>
      </c>
      <c r="T641" s="260">
        <v>0</v>
      </c>
      <c r="U641" s="260">
        <v>1.0713794E-2</v>
      </c>
      <c r="V641" s="261"/>
      <c r="W641" s="246">
        <f t="shared" si="119"/>
        <v>2.2291659999999998</v>
      </c>
      <c r="X641" s="191">
        <v>83.578795</v>
      </c>
      <c r="Y641" s="191">
        <v>80.033221999999995</v>
      </c>
      <c r="Z641" s="191">
        <v>2.6076630000000001</v>
      </c>
      <c r="AA641" s="191">
        <v>6.9620046999999997E-4</v>
      </c>
      <c r="AB641" s="191">
        <v>0.44251310999999999</v>
      </c>
      <c r="AC641" s="191">
        <v>6.6098318000000003E-2</v>
      </c>
      <c r="AD641" s="191">
        <v>0.42860258000000001</v>
      </c>
      <c r="AE641" s="76">
        <v>5.0061867000000001E-6</v>
      </c>
      <c r="AF641" s="76">
        <v>1.1075049000000001E-8</v>
      </c>
      <c r="AG641" s="20">
        <v>0.60802126999999995</v>
      </c>
      <c r="AH641" s="20"/>
      <c r="AI641" s="20"/>
      <c r="AJ641" s="20"/>
      <c r="AK641" s="20"/>
      <c r="AL641" s="20"/>
      <c r="AM641" s="20"/>
      <c r="AN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row>
    <row r="642" spans="2:129" x14ac:dyDescent="0.15">
      <c r="B642" s="77" t="s">
        <v>3753</v>
      </c>
      <c r="C642" s="75"/>
      <c r="D642" s="84" t="s">
        <v>38</v>
      </c>
      <c r="E642" s="260" t="s">
        <v>3754</v>
      </c>
      <c r="F642" s="259">
        <f t="shared" si="115"/>
        <v>1.2016488216000001</v>
      </c>
      <c r="G642" s="259">
        <f t="shared" si="116"/>
        <v>0.24163025870000002</v>
      </c>
      <c r="H642" s="259">
        <f t="shared" si="117"/>
        <v>0.25267361189999998</v>
      </c>
      <c r="I642" s="259">
        <f t="shared" si="118"/>
        <v>3.4623631000000002E-2</v>
      </c>
      <c r="J642" s="260">
        <v>0.67272131999999996</v>
      </c>
      <c r="K642" s="260">
        <v>0.22836112</v>
      </c>
      <c r="L642" s="260">
        <v>2.0308553999999999E-2</v>
      </c>
      <c r="M642" s="260">
        <v>2.2617737000000001E-3</v>
      </c>
      <c r="N642" s="260">
        <v>0.20574157000000001</v>
      </c>
      <c r="O642" s="260">
        <v>3.3626915E-2</v>
      </c>
      <c r="P642" s="260">
        <v>4.0039378999999998E-3</v>
      </c>
      <c r="Q642" s="260">
        <v>1.8565216999999998E-2</v>
      </c>
      <c r="R642" s="260">
        <v>0</v>
      </c>
      <c r="S642" s="260">
        <v>0</v>
      </c>
      <c r="T642" s="260">
        <v>0</v>
      </c>
      <c r="U642" s="260">
        <v>1.6058414E-2</v>
      </c>
      <c r="V642" s="261"/>
      <c r="W642" s="246">
        <f t="shared" si="119"/>
        <v>4.9831208888888883</v>
      </c>
      <c r="X642" s="191">
        <v>94.658276000000001</v>
      </c>
      <c r="Y642" s="191">
        <v>81.761036000000004</v>
      </c>
      <c r="Z642" s="191">
        <v>7.8004420000000003</v>
      </c>
      <c r="AA642" s="191">
        <v>5.7713147000000003E-3</v>
      </c>
      <c r="AB642" s="191">
        <v>1.6581402999999999</v>
      </c>
      <c r="AC642" s="191">
        <v>0.48976374</v>
      </c>
      <c r="AD642" s="191">
        <v>2.9431226000000001</v>
      </c>
      <c r="AE642" s="76">
        <v>1.2157262000000001E-5</v>
      </c>
      <c r="AF642" s="76">
        <v>2.5672296999999999E-8</v>
      </c>
      <c r="AG642" s="20">
        <v>0.54864075999999995</v>
      </c>
      <c r="AH642" s="20"/>
      <c r="AI642" s="20"/>
      <c r="AJ642" s="20"/>
      <c r="AK642" s="20"/>
      <c r="AL642" s="20"/>
      <c r="AM642" s="20"/>
      <c r="AN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row>
    <row r="643" spans="2:129" x14ac:dyDescent="0.15">
      <c r="B643" s="77" t="s">
        <v>3755</v>
      </c>
      <c r="C643" s="75"/>
      <c r="D643" s="84" t="s">
        <v>38</v>
      </c>
      <c r="E643" s="260" t="s">
        <v>3756</v>
      </c>
      <c r="F643" s="259">
        <f t="shared" si="115"/>
        <v>0.56204631429999996</v>
      </c>
      <c r="G643" s="259">
        <f t="shared" si="116"/>
        <v>0.12900299009999999</v>
      </c>
      <c r="H643" s="259">
        <f t="shared" si="117"/>
        <v>0.1137221813</v>
      </c>
      <c r="I643" s="259">
        <f t="shared" si="118"/>
        <v>8.9656029000000012E-3</v>
      </c>
      <c r="J643" s="260">
        <v>0.31035553999999999</v>
      </c>
      <c r="K643" s="260">
        <v>0.10705603</v>
      </c>
      <c r="L643" s="260">
        <v>4.8115972E-3</v>
      </c>
      <c r="M643" s="260">
        <v>9.5377111000000004E-3</v>
      </c>
      <c r="N643" s="260">
        <v>9.3710742999999999E-2</v>
      </c>
      <c r="O643" s="260">
        <v>2.5754536000000001E-2</v>
      </c>
      <c r="P643" s="260">
        <v>1.8545541E-3</v>
      </c>
      <c r="Q643" s="260">
        <v>4.6318601000000003E-3</v>
      </c>
      <c r="R643" s="260">
        <v>0</v>
      </c>
      <c r="S643" s="260">
        <v>0</v>
      </c>
      <c r="T643" s="260">
        <v>0</v>
      </c>
      <c r="U643" s="260">
        <v>4.3337428000000001E-3</v>
      </c>
      <c r="V643" s="261"/>
      <c r="W643" s="246">
        <f t="shared" si="119"/>
        <v>2.2989299259259255</v>
      </c>
      <c r="X643" s="191">
        <v>82.882281000000006</v>
      </c>
      <c r="Y643" s="191">
        <v>79.636584999999997</v>
      </c>
      <c r="Z643" s="191">
        <v>2.2179117000000002</v>
      </c>
      <c r="AA643" s="191">
        <v>5.8403179999999999E-4</v>
      </c>
      <c r="AB643" s="191">
        <v>0.64286416999999996</v>
      </c>
      <c r="AC643" s="191">
        <v>4.7054990999999997E-2</v>
      </c>
      <c r="AD643" s="191">
        <v>0.33728092999999998</v>
      </c>
      <c r="AE643" s="76">
        <v>5.5741822999999997E-6</v>
      </c>
      <c r="AF643" s="76">
        <v>1.1826587E-8</v>
      </c>
      <c r="AG643" s="20">
        <v>0.55959935999999999</v>
      </c>
      <c r="AH643" s="20"/>
      <c r="AI643" s="20"/>
      <c r="AJ643" s="20"/>
      <c r="AK643" s="20"/>
      <c r="AL643" s="20"/>
      <c r="AM643" s="20"/>
      <c r="AN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row>
    <row r="644" spans="2:129" x14ac:dyDescent="0.15">
      <c r="B644" s="77" t="s">
        <v>3757</v>
      </c>
      <c r="C644" s="86"/>
      <c r="D644" s="84" t="s">
        <v>38</v>
      </c>
      <c r="E644" s="260" t="s">
        <v>3758</v>
      </c>
      <c r="F644" s="259">
        <f t="shared" si="115"/>
        <v>0.76506993270000001</v>
      </c>
      <c r="G644" s="259">
        <f t="shared" si="116"/>
        <v>0.18221570600000001</v>
      </c>
      <c r="H644" s="259">
        <f t="shared" si="117"/>
        <v>0.1421809211</v>
      </c>
      <c r="I644" s="259">
        <f t="shared" si="118"/>
        <v>2.6185625599999998E-2</v>
      </c>
      <c r="J644" s="260">
        <v>0.41448768000000002</v>
      </c>
      <c r="K644" s="260">
        <v>0.13159510999999999</v>
      </c>
      <c r="L644" s="260">
        <v>8.2418835999999995E-3</v>
      </c>
      <c r="M644" s="260">
        <v>2.8093967000000001E-2</v>
      </c>
      <c r="N644" s="260">
        <v>0.12380735</v>
      </c>
      <c r="O644" s="260">
        <v>3.0314389000000001E-2</v>
      </c>
      <c r="P644" s="260">
        <v>2.3439275000000002E-3</v>
      </c>
      <c r="Q644" s="260">
        <v>8.6928186000000008E-3</v>
      </c>
      <c r="R644" s="260">
        <v>0</v>
      </c>
      <c r="S644" s="260">
        <v>0</v>
      </c>
      <c r="T644" s="260">
        <v>0</v>
      </c>
      <c r="U644" s="260">
        <v>1.7492806999999999E-2</v>
      </c>
      <c r="V644" s="261"/>
      <c r="W644" s="246">
        <f t="shared" si="119"/>
        <v>3.0702791111111112</v>
      </c>
      <c r="X644" s="191">
        <v>100.10079</v>
      </c>
      <c r="Y644" s="191">
        <v>93.910275999999996</v>
      </c>
      <c r="Z644" s="191">
        <v>4.2361478999999997</v>
      </c>
      <c r="AA644" s="191">
        <v>1.7545837999999999E-3</v>
      </c>
      <c r="AB644" s="191">
        <v>0.79012274999999998</v>
      </c>
      <c r="AC644" s="191">
        <v>0.17692050000000001</v>
      </c>
      <c r="AD644" s="191">
        <v>0.98556500999999996</v>
      </c>
      <c r="AE644" s="76">
        <v>7.3263051999999999E-6</v>
      </c>
      <c r="AF644" s="76">
        <v>1.5686921000000001E-8</v>
      </c>
      <c r="AG644" s="20">
        <v>0.67847743000000005</v>
      </c>
      <c r="AH644" s="20"/>
      <c r="AI644" s="20"/>
      <c r="AJ644" s="20"/>
      <c r="AK644" s="20"/>
      <c r="AL644" s="20"/>
      <c r="AM644" s="20"/>
      <c r="AN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row>
    <row r="645" spans="2:129" x14ac:dyDescent="0.15">
      <c r="B645" s="77" t="s">
        <v>3759</v>
      </c>
      <c r="C645" s="86"/>
      <c r="D645" s="84" t="s">
        <v>38</v>
      </c>
      <c r="E645" s="260" t="s">
        <v>3760</v>
      </c>
      <c r="F645" s="259">
        <f t="shared" si="115"/>
        <v>0.90725781360000002</v>
      </c>
      <c r="G645" s="259">
        <f t="shared" si="116"/>
        <v>0.17203565900000001</v>
      </c>
      <c r="H645" s="259">
        <f t="shared" si="117"/>
        <v>0.20722960060000001</v>
      </c>
      <c r="I645" s="259">
        <f t="shared" si="118"/>
        <v>1.6622044000000002E-2</v>
      </c>
      <c r="J645" s="260">
        <v>0.51137051</v>
      </c>
      <c r="K645" s="260">
        <v>0.19313838</v>
      </c>
      <c r="L645" s="260">
        <v>9.9855139999999992E-3</v>
      </c>
      <c r="M645" s="260">
        <v>1.5679775E-2</v>
      </c>
      <c r="N645" s="260">
        <v>0.12696117000000001</v>
      </c>
      <c r="O645" s="260">
        <v>2.9394713999999999E-2</v>
      </c>
      <c r="P645" s="260">
        <v>4.1057066E-3</v>
      </c>
      <c r="Q645" s="260">
        <v>9.8147170000000006E-3</v>
      </c>
      <c r="R645" s="260">
        <v>0</v>
      </c>
      <c r="S645" s="260">
        <v>0</v>
      </c>
      <c r="T645" s="260">
        <v>0</v>
      </c>
      <c r="U645" s="260">
        <v>6.8073270000000002E-3</v>
      </c>
      <c r="V645" s="261"/>
      <c r="W645" s="246">
        <f t="shared" si="119"/>
        <v>3.7879297037037034</v>
      </c>
      <c r="X645" s="191">
        <v>101.82986</v>
      </c>
      <c r="Y645" s="191">
        <v>95.874606</v>
      </c>
      <c r="Z645" s="191">
        <v>3.1511684</v>
      </c>
      <c r="AA645" s="191">
        <v>1.5161871E-3</v>
      </c>
      <c r="AB645" s="191">
        <v>1.9479301</v>
      </c>
      <c r="AC645" s="191">
        <v>0.12128326</v>
      </c>
      <c r="AD645" s="191">
        <v>0.73335731000000004</v>
      </c>
      <c r="AE645" s="76">
        <v>1.0147274000000001E-5</v>
      </c>
      <c r="AF645" s="76">
        <v>1.9856618000000001E-8</v>
      </c>
      <c r="AG645" s="20">
        <v>0.63903116999999998</v>
      </c>
      <c r="AH645" s="20"/>
      <c r="AI645" s="20"/>
      <c r="AJ645" s="20"/>
      <c r="AK645" s="20"/>
      <c r="AL645" s="20"/>
      <c r="AM645" s="20"/>
      <c r="AN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row>
    <row r="646" spans="2:129" x14ac:dyDescent="0.15">
      <c r="B646" s="77" t="s">
        <v>3761</v>
      </c>
      <c r="C646" s="86"/>
      <c r="D646" s="84" t="s">
        <v>38</v>
      </c>
      <c r="E646" s="260" t="s">
        <v>3762</v>
      </c>
      <c r="F646" s="259">
        <f t="shared" si="115"/>
        <v>0.74553493813000005</v>
      </c>
      <c r="G646" s="259">
        <f t="shared" si="116"/>
        <v>0.12740717412999999</v>
      </c>
      <c r="H646" s="259">
        <f t="shared" si="117"/>
        <v>0.21121291921000002</v>
      </c>
      <c r="I646" s="259">
        <f t="shared" si="118"/>
        <v>3.8532147900000001E-3</v>
      </c>
      <c r="J646" s="260">
        <v>0.40306163</v>
      </c>
      <c r="K646" s="260">
        <v>0.20318799000000001</v>
      </c>
      <c r="L646" s="260">
        <v>7.8758877000000005E-3</v>
      </c>
      <c r="M646" s="260">
        <v>3.5422813000000002E-4</v>
      </c>
      <c r="N646" s="260">
        <v>8.8185442000000003E-2</v>
      </c>
      <c r="O646" s="260">
        <v>3.8867503999999997E-2</v>
      </c>
      <c r="P646" s="260">
        <v>1.4904151000000001E-4</v>
      </c>
      <c r="Q646" s="260">
        <v>2.2480339E-4</v>
      </c>
      <c r="R646" s="260">
        <v>0</v>
      </c>
      <c r="S646" s="260">
        <v>0</v>
      </c>
      <c r="T646" s="260">
        <v>0</v>
      </c>
      <c r="U646" s="260">
        <v>3.6284113999999999E-3</v>
      </c>
      <c r="V646" s="261"/>
      <c r="W646" s="246">
        <f t="shared" si="119"/>
        <v>2.9856417037037035</v>
      </c>
      <c r="X646" s="191">
        <v>41.376139999999999</v>
      </c>
      <c r="Y646" s="191">
        <v>31.366295000000001</v>
      </c>
      <c r="Z646" s="191">
        <v>9.6647643999999993</v>
      </c>
      <c r="AA646" s="191">
        <v>6.2199723999999999E-5</v>
      </c>
      <c r="AB646" s="191">
        <v>8.7771136000000007E-3</v>
      </c>
      <c r="AC646" s="191">
        <v>2.1663798999999998E-3</v>
      </c>
      <c r="AD646" s="191">
        <v>0.33407473999999998</v>
      </c>
      <c r="AE646" s="76">
        <v>6.8362236999999999E-6</v>
      </c>
      <c r="AF646" s="76">
        <v>1.6325389000000001E-8</v>
      </c>
      <c r="AG646" s="20">
        <v>0.22085218000000001</v>
      </c>
      <c r="AH646" s="20"/>
      <c r="AI646" s="20"/>
      <c r="AJ646" s="20"/>
      <c r="AK646" s="20"/>
      <c r="AL646" s="20"/>
      <c r="AM646" s="20"/>
      <c r="AN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row>
    <row r="647" spans="2:129" x14ac:dyDescent="0.15">
      <c r="B647" s="77" t="s">
        <v>3763</v>
      </c>
      <c r="C647" s="86"/>
      <c r="D647" s="84" t="s">
        <v>38</v>
      </c>
      <c r="E647" s="260" t="s">
        <v>3764</v>
      </c>
      <c r="F647" s="259">
        <f t="shared" si="115"/>
        <v>0.55395252839999998</v>
      </c>
      <c r="G647" s="259">
        <f t="shared" si="116"/>
        <v>9.4157508799999998E-2</v>
      </c>
      <c r="H647" s="259">
        <f t="shared" si="117"/>
        <v>0.1174519082</v>
      </c>
      <c r="I647" s="259">
        <f t="shared" si="118"/>
        <v>1.31171914E-2</v>
      </c>
      <c r="J647" s="260">
        <v>0.32922592000000001</v>
      </c>
      <c r="K647" s="260">
        <v>0.10041599</v>
      </c>
      <c r="L647" s="260">
        <v>1.5548238000000001E-2</v>
      </c>
      <c r="M647" s="260">
        <v>3.3580887999999998E-3</v>
      </c>
      <c r="N647" s="260">
        <v>7.0963192999999994E-2</v>
      </c>
      <c r="O647" s="260">
        <v>1.9836227000000001E-2</v>
      </c>
      <c r="P647" s="260">
        <v>1.4876802E-3</v>
      </c>
      <c r="Q647" s="260">
        <v>8.3505811000000006E-3</v>
      </c>
      <c r="R647" s="260">
        <v>0</v>
      </c>
      <c r="S647" s="260">
        <v>0</v>
      </c>
      <c r="T647" s="260">
        <v>0</v>
      </c>
      <c r="U647" s="260">
        <v>4.7666102999999998E-3</v>
      </c>
      <c r="V647" s="261"/>
      <c r="W647" s="246">
        <f t="shared" si="119"/>
        <v>2.4387105185185183</v>
      </c>
      <c r="X647" s="191">
        <v>73.751880999999997</v>
      </c>
      <c r="Y647" s="191">
        <v>67.788640000000001</v>
      </c>
      <c r="Z647" s="191">
        <v>4.0082329000000003</v>
      </c>
      <c r="AA647" s="191">
        <v>1.9346068E-3</v>
      </c>
      <c r="AB647" s="191">
        <v>0.66525614</v>
      </c>
      <c r="AC647" s="191">
        <v>0.20552393999999999</v>
      </c>
      <c r="AD647" s="191">
        <v>1.0822940000000001</v>
      </c>
      <c r="AE647" s="76">
        <v>5.3345174999999999E-6</v>
      </c>
      <c r="AF647" s="76">
        <v>1.2192116E-8</v>
      </c>
      <c r="AG647" s="20">
        <v>0.56007994999999999</v>
      </c>
      <c r="AH647" s="20"/>
      <c r="AI647" s="20"/>
      <c r="AJ647" s="20"/>
      <c r="AK647" s="20"/>
      <c r="AL647" s="20"/>
      <c r="AM647" s="20"/>
      <c r="AN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row>
    <row r="648" spans="2:129" x14ac:dyDescent="0.15">
      <c r="B648" s="77" t="s">
        <v>3765</v>
      </c>
      <c r="C648" s="86" t="s">
        <v>173</v>
      </c>
      <c r="D648" s="84" t="s">
        <v>38</v>
      </c>
      <c r="E648" s="260" t="s">
        <v>3766</v>
      </c>
      <c r="F648" s="259">
        <f t="shared" si="115"/>
        <v>1.2329692588999999</v>
      </c>
      <c r="G648" s="259">
        <f t="shared" si="116"/>
        <v>0.228588507</v>
      </c>
      <c r="H648" s="259">
        <f t="shared" si="117"/>
        <v>0.35548335990000002</v>
      </c>
      <c r="I648" s="259">
        <f t="shared" si="118"/>
        <v>4.6074812E-2</v>
      </c>
      <c r="J648" s="260">
        <v>0.60282258</v>
      </c>
      <c r="K648" s="260">
        <v>0.32855358000000001</v>
      </c>
      <c r="L648" s="260">
        <v>2.2754745999999999E-2</v>
      </c>
      <c r="M648" s="260">
        <v>3.6638272E-2</v>
      </c>
      <c r="N648" s="260">
        <v>0.16244982999999999</v>
      </c>
      <c r="O648" s="260">
        <v>2.9500405E-2</v>
      </c>
      <c r="P648" s="260">
        <v>4.1750338999999997E-3</v>
      </c>
      <c r="Q648" s="260">
        <v>3.1633053000000001E-2</v>
      </c>
      <c r="R648" s="260">
        <v>0</v>
      </c>
      <c r="S648" s="260">
        <v>0</v>
      </c>
      <c r="T648" s="260">
        <v>0</v>
      </c>
      <c r="U648" s="260">
        <v>1.4441759E-2</v>
      </c>
      <c r="V648" s="261"/>
      <c r="W648" s="246">
        <f t="shared" si="119"/>
        <v>4.4653524444444441</v>
      </c>
      <c r="X648" s="191">
        <v>145.96933999999999</v>
      </c>
      <c r="Y648" s="191">
        <v>134.60804999999999</v>
      </c>
      <c r="Z648" s="191">
        <v>7.0014886000000001</v>
      </c>
      <c r="AA648" s="191">
        <v>4.3741763000000001E-3</v>
      </c>
      <c r="AB648" s="191">
        <v>1.7568334000000001</v>
      </c>
      <c r="AC648" s="191">
        <v>0.35800061</v>
      </c>
      <c r="AD648" s="191">
        <v>2.2405955999999998</v>
      </c>
      <c r="AE648" s="76">
        <v>1.2265572E-5</v>
      </c>
      <c r="AF648" s="76">
        <v>2.6978558000000001E-8</v>
      </c>
      <c r="AG648" s="20">
        <v>1.096965</v>
      </c>
      <c r="AH648" s="20"/>
      <c r="AI648" s="20"/>
      <c r="AJ648" s="20"/>
      <c r="AK648" s="20"/>
      <c r="AL648" s="20"/>
      <c r="AM648" s="20"/>
      <c r="AN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row>
    <row r="649" spans="2:129" x14ac:dyDescent="0.15">
      <c r="B649" s="77" t="s">
        <v>3767</v>
      </c>
      <c r="C649" s="86"/>
      <c r="D649" s="84" t="s">
        <v>38</v>
      </c>
      <c r="E649" s="260" t="s">
        <v>3768</v>
      </c>
      <c r="F649" s="259">
        <f t="shared" si="115"/>
        <v>0.45000125550000003</v>
      </c>
      <c r="G649" s="259">
        <f t="shared" si="116"/>
        <v>8.3623178700000009E-2</v>
      </c>
      <c r="H649" s="259">
        <f t="shared" si="117"/>
        <v>8.5023124999999991E-2</v>
      </c>
      <c r="I649" s="259">
        <f t="shared" si="118"/>
        <v>1.5658121800000001E-2</v>
      </c>
      <c r="J649" s="260">
        <v>0.26569682999999999</v>
      </c>
      <c r="K649" s="260">
        <v>7.9593453999999994E-2</v>
      </c>
      <c r="L649" s="260">
        <v>4.1213053999999997E-3</v>
      </c>
      <c r="M649" s="260">
        <v>3.0251586999999998E-3</v>
      </c>
      <c r="N649" s="260">
        <v>6.9944264000000006E-2</v>
      </c>
      <c r="O649" s="260">
        <v>1.0653756E-2</v>
      </c>
      <c r="P649" s="260">
        <v>1.3083655999999999E-3</v>
      </c>
      <c r="Q649" s="260">
        <v>7.2459133999999998E-3</v>
      </c>
      <c r="R649" s="260">
        <v>0</v>
      </c>
      <c r="S649" s="260">
        <v>0</v>
      </c>
      <c r="T649" s="260">
        <v>0</v>
      </c>
      <c r="U649" s="260">
        <v>8.4122083999999993E-3</v>
      </c>
      <c r="V649" s="261"/>
      <c r="W649" s="246">
        <f t="shared" si="119"/>
        <v>1.9681246666666665</v>
      </c>
      <c r="X649" s="191">
        <v>62.651262000000003</v>
      </c>
      <c r="Y649" s="191">
        <v>57.217106999999999</v>
      </c>
      <c r="Z649" s="191">
        <v>3.5862823000000001</v>
      </c>
      <c r="AA649" s="191">
        <v>1.9558764000000002E-3</v>
      </c>
      <c r="AB649" s="191">
        <v>0.61234127999999999</v>
      </c>
      <c r="AC649" s="191">
        <v>0.18529314999999999</v>
      </c>
      <c r="AD649" s="191">
        <v>1.0482830999999999</v>
      </c>
      <c r="AE649" s="76">
        <v>4.4418778999999996E-6</v>
      </c>
      <c r="AF649" s="76">
        <v>9.6503503999999996E-9</v>
      </c>
      <c r="AG649" s="20">
        <v>0.46798367000000002</v>
      </c>
      <c r="AH649" s="20"/>
      <c r="AI649" s="20"/>
      <c r="AJ649" s="20"/>
      <c r="AK649" s="20"/>
      <c r="AL649" s="20"/>
      <c r="AM649" s="20"/>
      <c r="AN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Q649" s="20"/>
      <c r="BR649" s="20"/>
      <c r="BS649" s="20"/>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20"/>
      <c r="DY649" s="20"/>
    </row>
    <row r="650" spans="2:129" x14ac:dyDescent="0.15">
      <c r="B650" s="77" t="s">
        <v>3769</v>
      </c>
      <c r="C650" s="86"/>
      <c r="D650" s="84" t="s">
        <v>38</v>
      </c>
      <c r="E650" s="260" t="s">
        <v>3770</v>
      </c>
      <c r="F650" s="259">
        <f t="shared" si="115"/>
        <v>0.32303224390000002</v>
      </c>
      <c r="G650" s="259">
        <f t="shared" si="116"/>
        <v>4.8112967499999999E-2</v>
      </c>
      <c r="H650" s="259">
        <f t="shared" si="117"/>
        <v>0.1086500645</v>
      </c>
      <c r="I650" s="259">
        <f t="shared" si="118"/>
        <v>1.3197361899999999E-2</v>
      </c>
      <c r="J650" s="260">
        <v>0.15307185000000001</v>
      </c>
      <c r="K650" s="260">
        <v>0.1029978</v>
      </c>
      <c r="L650" s="260">
        <v>4.1307669E-3</v>
      </c>
      <c r="M650" s="260">
        <v>6.6047079000000003E-3</v>
      </c>
      <c r="N650" s="260">
        <v>3.4655995000000002E-2</v>
      </c>
      <c r="O650" s="260">
        <v>6.8522645999999996E-3</v>
      </c>
      <c r="P650" s="260">
        <v>1.5214975999999999E-3</v>
      </c>
      <c r="Q650" s="260">
        <v>6.0932716999999997E-3</v>
      </c>
      <c r="R650" s="260">
        <v>0</v>
      </c>
      <c r="S650" s="260">
        <v>0</v>
      </c>
      <c r="T650" s="260">
        <v>0</v>
      </c>
      <c r="U650" s="260">
        <v>7.1040901999999996E-3</v>
      </c>
      <c r="V650" s="261"/>
      <c r="W650" s="246">
        <f t="shared" si="119"/>
        <v>1.1338655555555555</v>
      </c>
      <c r="X650" s="191">
        <v>55.365473000000001</v>
      </c>
      <c r="Y650" s="191">
        <v>53.276269999999997</v>
      </c>
      <c r="Z650" s="191">
        <v>1.2452346999999999</v>
      </c>
      <c r="AA650" s="191">
        <v>1.0038194999999999E-3</v>
      </c>
      <c r="AB650" s="191">
        <v>0.26808712000000001</v>
      </c>
      <c r="AC650" s="191">
        <v>8.5726906000000005E-2</v>
      </c>
      <c r="AD650" s="191">
        <v>0.48915079</v>
      </c>
      <c r="AE650" s="76">
        <v>3.4679042999999998E-6</v>
      </c>
      <c r="AF650" s="76">
        <v>6.9164954999999997E-9</v>
      </c>
      <c r="AG650" s="20">
        <v>0.40192254999999999</v>
      </c>
      <c r="AH650" s="20"/>
      <c r="AI650" s="20"/>
      <c r="AJ650" s="20"/>
      <c r="AK650" s="20"/>
      <c r="AL650" s="20"/>
      <c r="AM650" s="20"/>
      <c r="AN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20"/>
      <c r="DY650" s="20"/>
    </row>
    <row r="651" spans="2:129" x14ac:dyDescent="0.15">
      <c r="B651" s="77" t="s">
        <v>3771</v>
      </c>
      <c r="C651" s="86"/>
      <c r="D651" s="84" t="s">
        <v>38</v>
      </c>
      <c r="E651" s="260" t="s">
        <v>3772</v>
      </c>
      <c r="F651" s="259">
        <f t="shared" si="115"/>
        <v>1.4597717573</v>
      </c>
      <c r="G651" s="259">
        <f t="shared" si="116"/>
        <v>0.26222489100000002</v>
      </c>
      <c r="H651" s="259">
        <f t="shared" si="117"/>
        <v>0.47311977529999999</v>
      </c>
      <c r="I651" s="259">
        <f t="shared" si="118"/>
        <v>4.5302221000000004E-2</v>
      </c>
      <c r="J651" s="260">
        <v>0.67912486999999999</v>
      </c>
      <c r="K651" s="260">
        <v>0.27145237999999999</v>
      </c>
      <c r="L651" s="260">
        <v>0.19626178999999999</v>
      </c>
      <c r="M651" s="260">
        <v>1.2299155000000001E-2</v>
      </c>
      <c r="N651" s="260">
        <v>0.21248967999999999</v>
      </c>
      <c r="O651" s="260">
        <v>3.7436056000000002E-2</v>
      </c>
      <c r="P651" s="260">
        <v>5.4056052999999996E-3</v>
      </c>
      <c r="Q651" s="260">
        <v>2.8349728000000001E-2</v>
      </c>
      <c r="R651" s="260">
        <v>0</v>
      </c>
      <c r="S651" s="260">
        <v>0</v>
      </c>
      <c r="T651" s="260">
        <v>0</v>
      </c>
      <c r="U651" s="260">
        <v>1.6952492999999999E-2</v>
      </c>
      <c r="V651" s="261"/>
      <c r="W651" s="246">
        <f t="shared" si="119"/>
        <v>5.0305545925925923</v>
      </c>
      <c r="X651" s="191">
        <v>115.97514</v>
      </c>
      <c r="Y651" s="191">
        <v>102.30077</v>
      </c>
      <c r="Z651" s="191">
        <v>8.0666767000000004</v>
      </c>
      <c r="AA651" s="191">
        <v>6.0654031000000001E-3</v>
      </c>
      <c r="AB651" s="191">
        <v>1.9727242</v>
      </c>
      <c r="AC651" s="191">
        <v>0.53764445000000005</v>
      </c>
      <c r="AD651" s="191">
        <v>3.0912587999999999</v>
      </c>
      <c r="AE651" s="76">
        <v>1.3141522E-5</v>
      </c>
      <c r="AF651" s="76">
        <v>2.7888387999999999E-8</v>
      </c>
      <c r="AG651" s="20">
        <v>0.71934867999999996</v>
      </c>
      <c r="AH651" s="20"/>
      <c r="AI651" s="20"/>
      <c r="AJ651" s="20"/>
      <c r="AK651" s="20"/>
      <c r="AL651" s="20"/>
      <c r="AM651" s="20"/>
      <c r="AN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20"/>
      <c r="DY651" s="20"/>
    </row>
    <row r="652" spans="2:129" x14ac:dyDescent="0.15">
      <c r="B652" s="77" t="s">
        <v>3773</v>
      </c>
      <c r="C652" s="86"/>
      <c r="D652" s="84" t="s">
        <v>38</v>
      </c>
      <c r="E652" s="260" t="s">
        <v>3774</v>
      </c>
      <c r="F652" s="259">
        <f t="shared" si="115"/>
        <v>0.41635778210000002</v>
      </c>
      <c r="G652" s="259">
        <f t="shared" si="116"/>
        <v>6.6824480500000005E-2</v>
      </c>
      <c r="H652" s="259">
        <f t="shared" si="117"/>
        <v>0.16283076699999999</v>
      </c>
      <c r="I652" s="259">
        <f t="shared" si="118"/>
        <v>2.79366146E-2</v>
      </c>
      <c r="J652" s="260">
        <v>0.15876592</v>
      </c>
      <c r="K652" s="260">
        <v>0.15158542999999999</v>
      </c>
      <c r="L652" s="260">
        <v>9.2774889000000003E-3</v>
      </c>
      <c r="M652" s="260">
        <v>3.1895775E-3</v>
      </c>
      <c r="N652" s="260">
        <v>5.2770505000000002E-2</v>
      </c>
      <c r="O652" s="260">
        <v>1.0864398000000001E-2</v>
      </c>
      <c r="P652" s="260">
        <v>1.9678480999999999E-3</v>
      </c>
      <c r="Q652" s="260">
        <v>1.8571046000000001E-2</v>
      </c>
      <c r="R652" s="260">
        <v>0</v>
      </c>
      <c r="S652" s="260">
        <v>0</v>
      </c>
      <c r="T652" s="260">
        <v>0</v>
      </c>
      <c r="U652" s="260">
        <v>9.3655686000000005E-3</v>
      </c>
      <c r="V652" s="261"/>
      <c r="W652" s="246">
        <f t="shared" si="119"/>
        <v>1.1760438518518519</v>
      </c>
      <c r="X652" s="191">
        <v>38.341724999999997</v>
      </c>
      <c r="Y652" s="191">
        <v>34.859921999999997</v>
      </c>
      <c r="Z652" s="191">
        <v>1.9962314000000001</v>
      </c>
      <c r="AA652" s="191">
        <v>1.5242318999999999E-3</v>
      </c>
      <c r="AB652" s="191">
        <v>0.54767262999999999</v>
      </c>
      <c r="AC652" s="191">
        <v>0.14110755999999999</v>
      </c>
      <c r="AD652" s="191">
        <v>0.79526680999999999</v>
      </c>
      <c r="AE652" s="76">
        <v>4.6323426E-6</v>
      </c>
      <c r="AF652" s="76">
        <v>8.7668138000000002E-9</v>
      </c>
      <c r="AG652" s="20">
        <v>0.25584351999999999</v>
      </c>
      <c r="AH652" s="20"/>
      <c r="AI652" s="20"/>
      <c r="AJ652" s="20"/>
      <c r="AK652" s="20"/>
      <c r="AL652" s="20"/>
      <c r="AM652" s="20"/>
      <c r="AN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20"/>
      <c r="DY652" s="20"/>
    </row>
    <row r="653" spans="2:129" x14ac:dyDescent="0.15">
      <c r="B653" s="77" t="s">
        <v>3775</v>
      </c>
      <c r="C653" s="86"/>
      <c r="D653" s="84" t="s">
        <v>38</v>
      </c>
      <c r="E653" s="260" t="s">
        <v>3776</v>
      </c>
      <c r="F653" s="259">
        <f t="shared" si="115"/>
        <v>0.35517104669999999</v>
      </c>
      <c r="G653" s="259">
        <f t="shared" si="116"/>
        <v>5.7876287999999998E-2</v>
      </c>
      <c r="H653" s="259">
        <f t="shared" si="117"/>
        <v>0.1061501612</v>
      </c>
      <c r="I653" s="259">
        <f t="shared" si="118"/>
        <v>1.1337967500000001E-2</v>
      </c>
      <c r="J653" s="260">
        <v>0.17980663</v>
      </c>
      <c r="K653" s="260">
        <v>0.10012467</v>
      </c>
      <c r="L653" s="260">
        <v>4.3618572999999999E-3</v>
      </c>
      <c r="M653" s="260">
        <v>5.1879795000000003E-3</v>
      </c>
      <c r="N653" s="260">
        <v>4.4252E-2</v>
      </c>
      <c r="O653" s="260">
        <v>8.4363084999999997E-3</v>
      </c>
      <c r="P653" s="260">
        <v>1.6636339E-3</v>
      </c>
      <c r="Q653" s="260">
        <v>7.7672408999999998E-3</v>
      </c>
      <c r="R653" s="260">
        <v>0</v>
      </c>
      <c r="S653" s="260">
        <v>0</v>
      </c>
      <c r="T653" s="260">
        <v>0</v>
      </c>
      <c r="U653" s="260">
        <v>3.5707266E-3</v>
      </c>
      <c r="V653" s="261"/>
      <c r="W653" s="246">
        <f t="shared" si="119"/>
        <v>1.3319009629629628</v>
      </c>
      <c r="X653" s="191">
        <v>50.300773</v>
      </c>
      <c r="Y653" s="191">
        <v>47.44285</v>
      </c>
      <c r="Z653" s="191">
        <v>1.7154383</v>
      </c>
      <c r="AA653" s="191">
        <v>1.2652669E-3</v>
      </c>
      <c r="AB653" s="191">
        <v>0.38643596000000002</v>
      </c>
      <c r="AC653" s="191">
        <v>0.11624329999999999</v>
      </c>
      <c r="AD653" s="191">
        <v>0.63854074000000005</v>
      </c>
      <c r="AE653" s="76">
        <v>3.7685848000000001E-6</v>
      </c>
      <c r="AF653" s="76">
        <v>7.7137443E-9</v>
      </c>
      <c r="AG653" s="20">
        <v>0.35177804000000001</v>
      </c>
      <c r="AH653" s="20"/>
      <c r="AI653" s="20"/>
      <c r="AJ653" s="20"/>
      <c r="AK653" s="20"/>
      <c r="AL653" s="20"/>
      <c r="AM653" s="20"/>
      <c r="AN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20"/>
      <c r="DY653" s="20"/>
    </row>
    <row r="654" spans="2:129" x14ac:dyDescent="0.15">
      <c r="B654" s="77" t="s">
        <v>3777</v>
      </c>
      <c r="C654" s="86"/>
      <c r="D654" s="84" t="s">
        <v>38</v>
      </c>
      <c r="E654" s="260" t="s">
        <v>3778</v>
      </c>
      <c r="F654" s="259">
        <f t="shared" si="115"/>
        <v>0.2880914731</v>
      </c>
      <c r="G654" s="259">
        <f t="shared" si="116"/>
        <v>4.7459865899999995E-2</v>
      </c>
      <c r="H654" s="259">
        <f t="shared" si="117"/>
        <v>8.6044314499999996E-2</v>
      </c>
      <c r="I654" s="259">
        <f t="shared" si="118"/>
        <v>1.00929327E-2</v>
      </c>
      <c r="J654" s="260">
        <v>0.14449435999999999</v>
      </c>
      <c r="K654" s="260">
        <v>8.1015534E-2</v>
      </c>
      <c r="L654" s="260">
        <v>3.6770540999999999E-3</v>
      </c>
      <c r="M654" s="260">
        <v>1.7801589000000001E-3</v>
      </c>
      <c r="N654" s="260">
        <v>3.8259614999999997E-2</v>
      </c>
      <c r="O654" s="260">
        <v>7.4200919999999997E-3</v>
      </c>
      <c r="P654" s="260">
        <v>1.3517264000000001E-3</v>
      </c>
      <c r="Q654" s="260">
        <v>7.0088321E-3</v>
      </c>
      <c r="R654" s="260">
        <v>0</v>
      </c>
      <c r="S654" s="260">
        <v>0</v>
      </c>
      <c r="T654" s="260">
        <v>0</v>
      </c>
      <c r="U654" s="260">
        <v>3.0841006E-3</v>
      </c>
      <c r="V654" s="261"/>
      <c r="W654" s="246">
        <f t="shared" si="119"/>
        <v>1.0703285925925925</v>
      </c>
      <c r="X654" s="191">
        <v>41.152864999999998</v>
      </c>
      <c r="Y654" s="191">
        <v>38.623750000000001</v>
      </c>
      <c r="Z654" s="191">
        <v>1.5163553999999999</v>
      </c>
      <c r="AA654" s="191">
        <v>1.1139920000000001E-3</v>
      </c>
      <c r="AB654" s="191">
        <v>0.34257432999999998</v>
      </c>
      <c r="AC654" s="191">
        <v>0.10308576999999999</v>
      </c>
      <c r="AD654" s="191">
        <v>0.56598501999999995</v>
      </c>
      <c r="AE654" s="76">
        <v>3.0862322000000001E-6</v>
      </c>
      <c r="AF654" s="76">
        <v>6.2610367999999999E-9</v>
      </c>
      <c r="AG654" s="20">
        <v>0.28576392</v>
      </c>
      <c r="AH654" s="20"/>
      <c r="AI654" s="20"/>
      <c r="AJ654" s="20"/>
      <c r="AK654" s="20"/>
      <c r="AL654" s="20"/>
      <c r="AM654" s="20"/>
      <c r="AN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row>
    <row r="655" spans="2:129" x14ac:dyDescent="0.15">
      <c r="B655" s="77" t="s">
        <v>3779</v>
      </c>
      <c r="C655" s="86"/>
      <c r="D655" s="84" t="s">
        <v>38</v>
      </c>
      <c r="E655" s="260" t="s">
        <v>3780</v>
      </c>
      <c r="F655" s="259">
        <f t="shared" si="115"/>
        <v>0.70563332670000012</v>
      </c>
      <c r="G655" s="259">
        <f t="shared" si="116"/>
        <v>0.126435203</v>
      </c>
      <c r="H655" s="259">
        <f t="shared" si="117"/>
        <v>0.20487563210000001</v>
      </c>
      <c r="I655" s="259">
        <f t="shared" si="118"/>
        <v>1.9755811599999999E-2</v>
      </c>
      <c r="J655" s="260">
        <v>0.35456668000000002</v>
      </c>
      <c r="K655" s="260">
        <v>0.17581519000000001</v>
      </c>
      <c r="L655" s="260">
        <v>2.6045011999999999E-2</v>
      </c>
      <c r="M655" s="260">
        <v>1.3856194E-2</v>
      </c>
      <c r="N655" s="260">
        <v>9.8400131000000002E-2</v>
      </c>
      <c r="O655" s="260">
        <v>1.4178878000000001E-2</v>
      </c>
      <c r="P655" s="260">
        <v>3.0154301E-3</v>
      </c>
      <c r="Q655" s="260">
        <v>1.3252231999999999E-2</v>
      </c>
      <c r="R655" s="260">
        <v>0</v>
      </c>
      <c r="S655" s="260">
        <v>0</v>
      </c>
      <c r="T655" s="260">
        <v>0</v>
      </c>
      <c r="U655" s="260">
        <v>6.5035796E-3</v>
      </c>
      <c r="V655" s="261"/>
      <c r="W655" s="246">
        <f t="shared" si="119"/>
        <v>2.626419851851852</v>
      </c>
      <c r="X655" s="191">
        <v>83.090564000000001</v>
      </c>
      <c r="Y655" s="191">
        <v>77.594803999999996</v>
      </c>
      <c r="Z655" s="191">
        <v>3.1147260000000001</v>
      </c>
      <c r="AA655" s="191">
        <v>2.731767E-3</v>
      </c>
      <c r="AB655" s="191">
        <v>0.83632165000000003</v>
      </c>
      <c r="AC655" s="191">
        <v>0.22397844</v>
      </c>
      <c r="AD655" s="191">
        <v>1.3180022</v>
      </c>
      <c r="AE655" s="76">
        <v>7.2142607999999998E-6</v>
      </c>
      <c r="AF655" s="76">
        <v>1.4993317999999999E-8</v>
      </c>
      <c r="AG655" s="20">
        <v>0.59010074999999995</v>
      </c>
      <c r="AH655" s="20"/>
      <c r="AI655" s="20"/>
      <c r="AJ655" s="20"/>
      <c r="AK655" s="20"/>
      <c r="AL655" s="20"/>
      <c r="AM655" s="20"/>
      <c r="AN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20"/>
      <c r="DY655" s="20"/>
    </row>
    <row r="656" spans="2:129" x14ac:dyDescent="0.15">
      <c r="B656" s="77" t="s">
        <v>3781</v>
      </c>
      <c r="C656" s="86"/>
      <c r="D656" s="84" t="s">
        <v>38</v>
      </c>
      <c r="E656" s="260" t="s">
        <v>3782</v>
      </c>
      <c r="F656" s="259">
        <f t="shared" si="115"/>
        <v>0.54791319189999999</v>
      </c>
      <c r="G656" s="259">
        <f t="shared" si="116"/>
        <v>6.7142548600000004E-2</v>
      </c>
      <c r="H656" s="259">
        <f t="shared" si="117"/>
        <v>0.19582801600000002</v>
      </c>
      <c r="I656" s="259">
        <f t="shared" si="118"/>
        <v>1.2758597300000001E-2</v>
      </c>
      <c r="J656" s="260">
        <v>0.27218403000000002</v>
      </c>
      <c r="K656" s="260">
        <v>0.15542153</v>
      </c>
      <c r="L656" s="260">
        <v>3.8369752E-2</v>
      </c>
      <c r="M656" s="260">
        <v>7.2946592000000003E-3</v>
      </c>
      <c r="N656" s="260">
        <v>5.0473952000000002E-2</v>
      </c>
      <c r="O656" s="260">
        <v>9.3739374000000007E-3</v>
      </c>
      <c r="P656" s="260">
        <v>2.0367340000000001E-3</v>
      </c>
      <c r="Q656" s="260">
        <v>8.5217213E-3</v>
      </c>
      <c r="R656" s="260">
        <v>0</v>
      </c>
      <c r="S656" s="260">
        <v>0</v>
      </c>
      <c r="T656" s="260">
        <v>0</v>
      </c>
      <c r="U656" s="260">
        <v>4.2368759999999997E-3</v>
      </c>
      <c r="V656" s="261"/>
      <c r="W656" s="246">
        <f t="shared" si="119"/>
        <v>2.016178</v>
      </c>
      <c r="X656" s="191">
        <v>73.675696000000002</v>
      </c>
      <c r="Y656" s="191">
        <v>70.964281</v>
      </c>
      <c r="Z656" s="191">
        <v>1.5551853</v>
      </c>
      <c r="AA656" s="191">
        <v>1.2540031000000001E-3</v>
      </c>
      <c r="AB656" s="191">
        <v>0.43934016999999997</v>
      </c>
      <c r="AC656" s="191">
        <v>0.10547758</v>
      </c>
      <c r="AD656" s="191">
        <v>0.61015785</v>
      </c>
      <c r="AE656" s="76">
        <v>5.3790110999999997E-6</v>
      </c>
      <c r="AF656" s="76">
        <v>1.161463E-8</v>
      </c>
      <c r="AG656" s="20">
        <v>0.54652091000000003</v>
      </c>
      <c r="AH656" s="20"/>
      <c r="AI656" s="20"/>
      <c r="AJ656" s="20"/>
      <c r="AK656" s="20"/>
      <c r="AL656" s="20"/>
      <c r="AM656" s="20"/>
      <c r="AN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20"/>
      <c r="DY656" s="20"/>
    </row>
    <row r="657" spans="2:129" x14ac:dyDescent="0.15">
      <c r="B657" s="77" t="s">
        <v>3783</v>
      </c>
      <c r="C657" s="86"/>
      <c r="D657" s="84" t="s">
        <v>38</v>
      </c>
      <c r="E657" s="260" t="s">
        <v>3784</v>
      </c>
      <c r="F657" s="259">
        <f t="shared" si="115"/>
        <v>1.9845045356999997</v>
      </c>
      <c r="G657" s="259">
        <f t="shared" si="116"/>
        <v>0.43367290309999995</v>
      </c>
      <c r="H657" s="259">
        <f t="shared" si="117"/>
        <v>0.59765663260000002</v>
      </c>
      <c r="I657" s="259">
        <f t="shared" si="118"/>
        <v>6.6557779999999997E-2</v>
      </c>
      <c r="J657" s="260">
        <v>0.88661721999999998</v>
      </c>
      <c r="K657" s="260">
        <v>0.53921465000000002</v>
      </c>
      <c r="L657" s="260">
        <v>5.0064154E-2</v>
      </c>
      <c r="M657" s="260">
        <v>9.8446811000000006E-3</v>
      </c>
      <c r="N657" s="260">
        <v>0.38734943999999999</v>
      </c>
      <c r="O657" s="260">
        <v>3.6478782000000001E-2</v>
      </c>
      <c r="P657" s="260">
        <v>8.3778285999999997E-3</v>
      </c>
      <c r="Q657" s="260">
        <v>4.7139793999999999E-2</v>
      </c>
      <c r="R657" s="260">
        <v>0</v>
      </c>
      <c r="S657" s="260">
        <v>0</v>
      </c>
      <c r="T657" s="260">
        <v>0</v>
      </c>
      <c r="U657" s="260">
        <v>1.9417986000000002E-2</v>
      </c>
      <c r="V657" s="261"/>
      <c r="W657" s="246">
        <f t="shared" si="119"/>
        <v>6.567534962962962</v>
      </c>
      <c r="X657" s="191">
        <v>158.64391000000001</v>
      </c>
      <c r="Y657" s="191">
        <v>139.27529999999999</v>
      </c>
      <c r="Z657" s="191">
        <v>11.078308</v>
      </c>
      <c r="AA657" s="191">
        <v>1.0069315000000001E-2</v>
      </c>
      <c r="AB657" s="191">
        <v>2.5368203999999999</v>
      </c>
      <c r="AC657" s="191">
        <v>0.82893479000000003</v>
      </c>
      <c r="AD657" s="191">
        <v>4.9144793</v>
      </c>
      <c r="AE657" s="76">
        <v>2.1417059E-5</v>
      </c>
      <c r="AF657" s="76">
        <v>3.9588842000000001E-8</v>
      </c>
      <c r="AG657" s="20">
        <v>0.92076194</v>
      </c>
      <c r="AH657" s="20"/>
      <c r="AI657" s="20"/>
      <c r="AJ657" s="20"/>
      <c r="AK657" s="20"/>
      <c r="AL657" s="20"/>
      <c r="AM657" s="20"/>
      <c r="AN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20"/>
      <c r="DY657" s="20"/>
    </row>
    <row r="658" spans="2:129" x14ac:dyDescent="0.15">
      <c r="B658" s="77" t="s">
        <v>3785</v>
      </c>
      <c r="C658" s="86"/>
      <c r="D658" s="84" t="s">
        <v>38</v>
      </c>
      <c r="E658" s="260" t="s">
        <v>3786</v>
      </c>
      <c r="F658" s="259">
        <f t="shared" si="115"/>
        <v>0.95178240599999997</v>
      </c>
      <c r="G658" s="259">
        <f t="shared" si="116"/>
        <v>0.15977498599999998</v>
      </c>
      <c r="H658" s="259">
        <f t="shared" si="117"/>
        <v>0.19928327499999998</v>
      </c>
      <c r="I658" s="259">
        <f t="shared" si="118"/>
        <v>2.7653964999999999E-2</v>
      </c>
      <c r="J658" s="260">
        <v>0.56507017999999998</v>
      </c>
      <c r="K658" s="260">
        <v>0.18585383999999999</v>
      </c>
      <c r="L658" s="260">
        <v>1.0031343999999999E-2</v>
      </c>
      <c r="M658" s="260">
        <v>5.0844319999999998E-3</v>
      </c>
      <c r="N658" s="260">
        <v>0.13459009999999999</v>
      </c>
      <c r="O658" s="260">
        <v>2.0100454E-2</v>
      </c>
      <c r="P658" s="260">
        <v>3.3980909999999998E-3</v>
      </c>
      <c r="Q658" s="260">
        <v>1.3858374E-2</v>
      </c>
      <c r="R658" s="260">
        <v>0</v>
      </c>
      <c r="S658" s="260">
        <v>0</v>
      </c>
      <c r="T658" s="260">
        <v>0</v>
      </c>
      <c r="U658" s="260">
        <v>1.3795590999999999E-2</v>
      </c>
      <c r="V658" s="261"/>
      <c r="W658" s="246">
        <f t="shared" si="119"/>
        <v>4.185705037037037</v>
      </c>
      <c r="X658" s="191">
        <v>105.73023000000001</v>
      </c>
      <c r="Y658" s="191">
        <v>95.353299000000007</v>
      </c>
      <c r="Z658" s="191">
        <v>6.1935150999999999</v>
      </c>
      <c r="AA658" s="191">
        <v>3.7049210999999999E-3</v>
      </c>
      <c r="AB658" s="191">
        <v>1.9244102999999999</v>
      </c>
      <c r="AC658" s="191">
        <v>0.34713416000000002</v>
      </c>
      <c r="AD658" s="191">
        <v>1.9081668000000001</v>
      </c>
      <c r="AE658" s="76">
        <v>9.7210017999999995E-6</v>
      </c>
      <c r="AF658" s="76">
        <v>2.2279898999999999E-8</v>
      </c>
      <c r="AG658" s="20">
        <v>0.72632969000000003</v>
      </c>
      <c r="AH658" s="20"/>
      <c r="AI658" s="20"/>
      <c r="AJ658" s="20"/>
      <c r="AK658" s="20"/>
      <c r="AL658" s="20"/>
      <c r="AM658" s="20"/>
      <c r="AN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20"/>
      <c r="DY658" s="20"/>
    </row>
    <row r="659" spans="2:129" x14ac:dyDescent="0.15">
      <c r="B659" s="77" t="s">
        <v>3787</v>
      </c>
      <c r="C659" s="86"/>
      <c r="D659" s="84" t="s">
        <v>38</v>
      </c>
      <c r="E659" s="260" t="s">
        <v>3788</v>
      </c>
      <c r="F659" s="259">
        <f t="shared" si="115"/>
        <v>1.1733762268999999</v>
      </c>
      <c r="G659" s="259">
        <f t="shared" si="116"/>
        <v>0.207217597</v>
      </c>
      <c r="H659" s="259">
        <f t="shared" si="117"/>
        <v>0.28207137510000002</v>
      </c>
      <c r="I659" s="259">
        <f t="shared" si="118"/>
        <v>2.2349264799999997E-2</v>
      </c>
      <c r="J659" s="260">
        <v>0.66173799</v>
      </c>
      <c r="K659" s="260">
        <v>0.26311461000000003</v>
      </c>
      <c r="L659" s="260">
        <v>1.406058E-2</v>
      </c>
      <c r="M659" s="260">
        <v>3.6529005000000003E-2</v>
      </c>
      <c r="N659" s="260">
        <v>0.15122466000000001</v>
      </c>
      <c r="O659" s="260">
        <v>1.9463932E-2</v>
      </c>
      <c r="P659" s="260">
        <v>4.8961851000000004E-3</v>
      </c>
      <c r="Q659" s="260">
        <v>1.3095595999999999E-2</v>
      </c>
      <c r="R659" s="260">
        <v>0</v>
      </c>
      <c r="S659" s="260">
        <v>0</v>
      </c>
      <c r="T659" s="260">
        <v>0</v>
      </c>
      <c r="U659" s="260">
        <v>9.2536687999999999E-3</v>
      </c>
      <c r="V659" s="261"/>
      <c r="W659" s="246">
        <f t="shared" si="119"/>
        <v>4.9017628888888884</v>
      </c>
      <c r="X659" s="191">
        <v>128.02324999999999</v>
      </c>
      <c r="Y659" s="191">
        <v>116.02399</v>
      </c>
      <c r="Z659" s="191">
        <v>6.6581029000000003</v>
      </c>
      <c r="AA659" s="191">
        <v>4.0587690000000003E-3</v>
      </c>
      <c r="AB659" s="191">
        <v>2.9050175999999999</v>
      </c>
      <c r="AC659" s="191">
        <v>0.39999873000000002</v>
      </c>
      <c r="AD659" s="191">
        <v>2.0320857000000001</v>
      </c>
      <c r="AE659" s="76">
        <v>1.1757129000000001E-5</v>
      </c>
      <c r="AF659" s="76">
        <v>2.6368042999999999E-8</v>
      </c>
      <c r="AG659" s="20">
        <v>0.87938841000000001</v>
      </c>
      <c r="AH659" s="20"/>
      <c r="AI659" s="20"/>
      <c r="AJ659" s="20"/>
      <c r="AK659" s="20"/>
      <c r="AL659" s="20"/>
      <c r="AM659" s="20"/>
      <c r="AN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20"/>
      <c r="DY659" s="20"/>
    </row>
    <row r="660" spans="2:129" x14ac:dyDescent="0.15">
      <c r="B660" s="77" t="s">
        <v>3789</v>
      </c>
      <c r="C660" s="86"/>
      <c r="D660" s="84" t="s">
        <v>38</v>
      </c>
      <c r="E660" s="260" t="s">
        <v>3790</v>
      </c>
      <c r="F660" s="259">
        <f t="shared" si="115"/>
        <v>1.0946499946000001</v>
      </c>
      <c r="G660" s="259">
        <f t="shared" si="116"/>
        <v>0.24959211100000001</v>
      </c>
      <c r="H660" s="259">
        <f t="shared" si="117"/>
        <v>0.23210075759999999</v>
      </c>
      <c r="I660" s="259">
        <f t="shared" si="118"/>
        <v>5.2354755999999995E-2</v>
      </c>
      <c r="J660" s="260">
        <v>0.56060237000000002</v>
      </c>
      <c r="K660" s="260">
        <v>0.20720501999999999</v>
      </c>
      <c r="L660" s="260">
        <v>2.0743087E-2</v>
      </c>
      <c r="M660" s="260">
        <v>1.7657664999999999E-2</v>
      </c>
      <c r="N660" s="260">
        <v>0.20267645000000001</v>
      </c>
      <c r="O660" s="260">
        <v>2.9257996000000001E-2</v>
      </c>
      <c r="P660" s="260">
        <v>4.1526506000000001E-3</v>
      </c>
      <c r="Q660" s="260">
        <v>1.7755779999999999E-2</v>
      </c>
      <c r="R660" s="260">
        <v>0</v>
      </c>
      <c r="S660" s="260">
        <v>0</v>
      </c>
      <c r="T660" s="260">
        <v>0</v>
      </c>
      <c r="U660" s="260">
        <v>3.4598975999999997E-2</v>
      </c>
      <c r="V660" s="261"/>
      <c r="W660" s="246">
        <f t="shared" si="119"/>
        <v>4.1526101481481481</v>
      </c>
      <c r="X660" s="191">
        <v>104.26075</v>
      </c>
      <c r="Y660" s="191">
        <v>89.823584999999994</v>
      </c>
      <c r="Z660" s="191">
        <v>9.0516699000000003</v>
      </c>
      <c r="AA660" s="191">
        <v>6.0283141000000004E-3</v>
      </c>
      <c r="AB660" s="191">
        <v>1.6871779</v>
      </c>
      <c r="AC660" s="191">
        <v>0.58408941000000003</v>
      </c>
      <c r="AD660" s="191">
        <v>3.1082013000000002</v>
      </c>
      <c r="AE660" s="76">
        <v>1.1079703999999999E-5</v>
      </c>
      <c r="AF660" s="76">
        <v>2.2337023000000001E-8</v>
      </c>
      <c r="AG660" s="20">
        <v>0.63389105000000001</v>
      </c>
      <c r="AH660" s="20"/>
      <c r="AI660" s="20"/>
      <c r="AJ660" s="20"/>
      <c r="AK660" s="20"/>
      <c r="AL660" s="20"/>
      <c r="AM660" s="20"/>
      <c r="AN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20"/>
      <c r="DY660" s="20"/>
    </row>
    <row r="661" spans="2:129" x14ac:dyDescent="0.15">
      <c r="B661" s="77" t="s">
        <v>3791</v>
      </c>
      <c r="C661" s="86"/>
      <c r="D661" s="84" t="s">
        <v>38</v>
      </c>
      <c r="E661" s="260" t="s">
        <v>3792</v>
      </c>
      <c r="F661" s="259">
        <f t="shared" si="115"/>
        <v>0.91441656339999999</v>
      </c>
      <c r="G661" s="259">
        <f t="shared" si="116"/>
        <v>0.1759882384</v>
      </c>
      <c r="H661" s="259">
        <f t="shared" si="117"/>
        <v>0.20973018799999998</v>
      </c>
      <c r="I661" s="259">
        <f t="shared" si="118"/>
        <v>3.8617146999999998E-2</v>
      </c>
      <c r="J661" s="260">
        <v>0.49008098999999999</v>
      </c>
      <c r="K661" s="260">
        <v>0.17685434</v>
      </c>
      <c r="L661" s="260">
        <v>2.9812128E-2</v>
      </c>
      <c r="M661" s="260">
        <v>5.8755824E-3</v>
      </c>
      <c r="N661" s="260">
        <v>0.12695906000000001</v>
      </c>
      <c r="O661" s="260">
        <v>4.3153596000000002E-2</v>
      </c>
      <c r="P661" s="260">
        <v>3.0637199999999998E-3</v>
      </c>
      <c r="Q661" s="260">
        <v>1.5431097E-2</v>
      </c>
      <c r="R661" s="260">
        <v>0</v>
      </c>
      <c r="S661" s="260">
        <v>0</v>
      </c>
      <c r="T661" s="260">
        <v>0</v>
      </c>
      <c r="U661" s="260">
        <v>2.318605E-2</v>
      </c>
      <c r="V661" s="261"/>
      <c r="W661" s="246">
        <f t="shared" si="119"/>
        <v>3.6302295555555553</v>
      </c>
      <c r="X661" s="191">
        <v>81.912991000000005</v>
      </c>
      <c r="Y661" s="191">
        <v>73.258930000000007</v>
      </c>
      <c r="Z661" s="191">
        <v>5.3796926999999997</v>
      </c>
      <c r="AA661" s="191">
        <v>3.5354461999999999E-3</v>
      </c>
      <c r="AB661" s="191">
        <v>1.091561</v>
      </c>
      <c r="AC661" s="191">
        <v>0.32270199999999999</v>
      </c>
      <c r="AD661" s="191">
        <v>1.8565695</v>
      </c>
      <c r="AE661" s="76">
        <v>8.7462847000000004E-6</v>
      </c>
      <c r="AF661" s="76">
        <v>1.9025957000000001E-8</v>
      </c>
      <c r="AG661" s="20">
        <v>0.53507855999999998</v>
      </c>
      <c r="AH661" s="20"/>
      <c r="AI661" s="20"/>
      <c r="AJ661" s="20"/>
      <c r="AK661" s="20"/>
      <c r="AL661" s="20"/>
      <c r="AM661" s="20"/>
      <c r="AN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20"/>
      <c r="DY661" s="20"/>
    </row>
    <row r="662" spans="2:129" x14ac:dyDescent="0.15">
      <c r="B662" s="77" t="s">
        <v>3793</v>
      </c>
      <c r="C662" s="86"/>
      <c r="D662" s="84" t="s">
        <v>38</v>
      </c>
      <c r="E662" s="260" t="s">
        <v>3794</v>
      </c>
      <c r="F662" s="259">
        <f t="shared" si="115"/>
        <v>0.91441656439999996</v>
      </c>
      <c r="G662" s="259">
        <f t="shared" si="116"/>
        <v>0.1759882384</v>
      </c>
      <c r="H662" s="259">
        <f t="shared" si="117"/>
        <v>0.20973018799999998</v>
      </c>
      <c r="I662" s="259">
        <f t="shared" si="118"/>
        <v>3.8617148000000004E-2</v>
      </c>
      <c r="J662" s="260">
        <v>0.49008098999999999</v>
      </c>
      <c r="K662" s="260">
        <v>0.17685434</v>
      </c>
      <c r="L662" s="260">
        <v>2.9812128E-2</v>
      </c>
      <c r="M662" s="260">
        <v>5.8755824E-3</v>
      </c>
      <c r="N662" s="260">
        <v>0.12695906000000001</v>
      </c>
      <c r="O662" s="260">
        <v>4.3153596000000002E-2</v>
      </c>
      <c r="P662" s="260">
        <v>3.0637199999999998E-3</v>
      </c>
      <c r="Q662" s="260">
        <v>1.5431098000000001E-2</v>
      </c>
      <c r="R662" s="260">
        <v>0</v>
      </c>
      <c r="S662" s="260">
        <v>0</v>
      </c>
      <c r="T662" s="260">
        <v>0</v>
      </c>
      <c r="U662" s="260">
        <v>2.318605E-2</v>
      </c>
      <c r="V662" s="261"/>
      <c r="W662" s="246">
        <f t="shared" si="119"/>
        <v>3.6302295555555553</v>
      </c>
      <c r="X662" s="191">
        <v>81.912991000000005</v>
      </c>
      <c r="Y662" s="191">
        <v>73.258930000000007</v>
      </c>
      <c r="Z662" s="191">
        <v>5.3796926999999997</v>
      </c>
      <c r="AA662" s="191">
        <v>3.5354461999999999E-3</v>
      </c>
      <c r="AB662" s="191">
        <v>1.091561</v>
      </c>
      <c r="AC662" s="191">
        <v>0.32270199999999999</v>
      </c>
      <c r="AD662" s="191">
        <v>1.8565695</v>
      </c>
      <c r="AE662" s="76">
        <v>8.7462847000000004E-6</v>
      </c>
      <c r="AF662" s="76">
        <v>1.9025957000000001E-8</v>
      </c>
      <c r="AG662" s="20">
        <v>0.53507855999999998</v>
      </c>
      <c r="AH662" s="20"/>
      <c r="AI662" s="20"/>
      <c r="AJ662" s="20"/>
      <c r="AK662" s="20"/>
      <c r="AL662" s="20"/>
      <c r="AM662" s="20"/>
      <c r="AN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row>
    <row r="663" spans="2:129" x14ac:dyDescent="0.15">
      <c r="B663" s="77" t="s">
        <v>3795</v>
      </c>
      <c r="C663" s="86"/>
      <c r="D663" s="84" t="s">
        <v>38</v>
      </c>
      <c r="E663" s="260" t="s">
        <v>3796</v>
      </c>
      <c r="F663" s="259">
        <f t="shared" si="115"/>
        <v>0.76080825120000006</v>
      </c>
      <c r="G663" s="259">
        <f t="shared" si="116"/>
        <v>0.12519836130000001</v>
      </c>
      <c r="H663" s="259">
        <f t="shared" si="117"/>
        <v>0.1243289489</v>
      </c>
      <c r="I663" s="259">
        <f t="shared" si="118"/>
        <v>0.14894194099999999</v>
      </c>
      <c r="J663" s="260">
        <v>0.36233900000000002</v>
      </c>
      <c r="K663" s="260">
        <v>0.11517461</v>
      </c>
      <c r="L663" s="260">
        <v>6.5917765999999999E-3</v>
      </c>
      <c r="M663" s="260">
        <v>2.2077323000000001E-3</v>
      </c>
      <c r="N663" s="260">
        <v>0.10461616</v>
      </c>
      <c r="O663" s="260">
        <v>1.8374469000000001E-2</v>
      </c>
      <c r="P663" s="260">
        <v>2.5625623000000001E-3</v>
      </c>
      <c r="Q663" s="260">
        <v>1.2639061E-2</v>
      </c>
      <c r="R663" s="260">
        <v>0</v>
      </c>
      <c r="S663" s="260">
        <v>0</v>
      </c>
      <c r="T663" s="260">
        <v>0</v>
      </c>
      <c r="U663" s="260">
        <v>0.13630287999999999</v>
      </c>
      <c r="V663" s="261"/>
      <c r="W663" s="246">
        <f t="shared" si="119"/>
        <v>2.6839925925925927</v>
      </c>
      <c r="X663" s="191">
        <v>52.908132999999999</v>
      </c>
      <c r="Y663" s="191">
        <v>44.519461</v>
      </c>
      <c r="Z663" s="191">
        <v>5.0710736000000001</v>
      </c>
      <c r="AA663" s="191">
        <v>3.1181440999999998E-3</v>
      </c>
      <c r="AB663" s="191">
        <v>1.2222021999999999</v>
      </c>
      <c r="AC663" s="191">
        <v>0.32803636000000003</v>
      </c>
      <c r="AD663" s="191">
        <v>1.7642418</v>
      </c>
      <c r="AE663" s="76">
        <v>6.3187212E-6</v>
      </c>
      <c r="AF663" s="76">
        <v>1.3447733E-8</v>
      </c>
      <c r="AG663" s="20">
        <v>0.31229868999999999</v>
      </c>
      <c r="AH663" s="20"/>
      <c r="AI663" s="20"/>
      <c r="AJ663" s="20"/>
      <c r="AK663" s="20"/>
      <c r="AL663" s="20"/>
      <c r="AM663" s="20"/>
      <c r="AN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20"/>
      <c r="DY663" s="20"/>
    </row>
    <row r="664" spans="2:129" x14ac:dyDescent="0.15">
      <c r="B664" s="77" t="s">
        <v>3797</v>
      </c>
      <c r="C664" s="86"/>
      <c r="D664" s="84" t="s">
        <v>38</v>
      </c>
      <c r="E664" s="260" t="s">
        <v>3798</v>
      </c>
      <c r="F664" s="259">
        <f t="shared" si="115"/>
        <v>1.2881648081199999</v>
      </c>
      <c r="G664" s="259">
        <f t="shared" si="116"/>
        <v>0.36462483192</v>
      </c>
      <c r="H664" s="259">
        <f t="shared" si="117"/>
        <v>0.22031706699999998</v>
      </c>
      <c r="I664" s="259">
        <f t="shared" si="118"/>
        <v>0.27935288919999995</v>
      </c>
      <c r="J664" s="260">
        <v>0.42387002000000001</v>
      </c>
      <c r="K664" s="260">
        <v>0.2066442</v>
      </c>
      <c r="L664" s="260">
        <v>1.193265E-2</v>
      </c>
      <c r="M664" s="260">
        <v>9.1310192000000005E-4</v>
      </c>
      <c r="N664" s="260">
        <v>0.12662698</v>
      </c>
      <c r="O664" s="260">
        <v>0.23708475000000001</v>
      </c>
      <c r="P664" s="260">
        <v>1.7402170000000001E-3</v>
      </c>
      <c r="Q664" s="260">
        <v>0.27166132999999998</v>
      </c>
      <c r="R664" s="260">
        <v>0</v>
      </c>
      <c r="S664" s="260">
        <v>0</v>
      </c>
      <c r="T664" s="260">
        <v>0</v>
      </c>
      <c r="U664" s="260">
        <v>7.6915591999999998E-3</v>
      </c>
      <c r="V664" s="261"/>
      <c r="W664" s="246">
        <f t="shared" si="119"/>
        <v>3.1397779259259258</v>
      </c>
      <c r="X664" s="191">
        <v>65.607853000000006</v>
      </c>
      <c r="Y664" s="191">
        <v>59.335366999999998</v>
      </c>
      <c r="Z664" s="191">
        <v>5.3639216999999997</v>
      </c>
      <c r="AA664" s="191">
        <v>5.1017065000000001E-4</v>
      </c>
      <c r="AB664" s="191">
        <v>0.18945719</v>
      </c>
      <c r="AC664" s="191">
        <v>2.8143253E-2</v>
      </c>
      <c r="AD664" s="191">
        <v>0.69045383000000005</v>
      </c>
      <c r="AE664" s="76">
        <v>7.7478512999999999E-6</v>
      </c>
      <c r="AF664" s="76">
        <v>1.7822329999999998E-8</v>
      </c>
      <c r="AG664" s="20">
        <v>0.47386030000000001</v>
      </c>
      <c r="AH664" s="20"/>
      <c r="AI664" s="20"/>
      <c r="AJ664" s="20"/>
      <c r="AK664" s="20"/>
      <c r="AL664" s="20"/>
      <c r="AM664" s="20"/>
      <c r="AN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20"/>
      <c r="DY664" s="20"/>
    </row>
    <row r="665" spans="2:129" x14ac:dyDescent="0.15">
      <c r="B665" s="77" t="s">
        <v>3799</v>
      </c>
      <c r="C665" s="86" t="s">
        <v>173</v>
      </c>
      <c r="D665" s="84" t="s">
        <v>38</v>
      </c>
      <c r="E665" s="260" t="s">
        <v>3800</v>
      </c>
      <c r="F665" s="259">
        <f t="shared" si="115"/>
        <v>0.64724029254000004</v>
      </c>
      <c r="G665" s="259">
        <f t="shared" si="116"/>
        <v>0.14437264824999999</v>
      </c>
      <c r="H665" s="259">
        <f t="shared" si="117"/>
        <v>0.16069108096999998</v>
      </c>
      <c r="I665" s="259">
        <f t="shared" si="118"/>
        <v>6.5548433199999999E-3</v>
      </c>
      <c r="J665" s="260">
        <v>0.33562172000000001</v>
      </c>
      <c r="K665" s="260">
        <v>0.15031207999999999</v>
      </c>
      <c r="L665" s="260">
        <v>1.0204019E-2</v>
      </c>
      <c r="M665" s="260">
        <v>4.1540624999999998E-4</v>
      </c>
      <c r="N665" s="260">
        <v>0.10790453999999999</v>
      </c>
      <c r="O665" s="260">
        <v>3.6052701999999999E-2</v>
      </c>
      <c r="P665" s="260">
        <v>1.7498197E-4</v>
      </c>
      <c r="Q665" s="260">
        <v>9.4331441999999995E-4</v>
      </c>
      <c r="R665" s="260">
        <v>0</v>
      </c>
      <c r="S665" s="260">
        <v>0</v>
      </c>
      <c r="T665" s="260">
        <v>0</v>
      </c>
      <c r="U665" s="260">
        <v>5.6115289E-3</v>
      </c>
      <c r="V665" s="261"/>
      <c r="W665" s="246">
        <f t="shared" si="119"/>
        <v>2.4860868148148145</v>
      </c>
      <c r="X665" s="191">
        <v>56.149771000000001</v>
      </c>
      <c r="Y665" s="191">
        <v>50.445669000000002</v>
      </c>
      <c r="Z665" s="191">
        <v>5.0368256000000002</v>
      </c>
      <c r="AA665" s="191">
        <v>1.6698835999999999E-4</v>
      </c>
      <c r="AB665" s="191">
        <v>0.11673536</v>
      </c>
      <c r="AC665" s="191">
        <v>4.0093387999999997E-3</v>
      </c>
      <c r="AD665" s="191">
        <v>0.54636443000000001</v>
      </c>
      <c r="AE665" s="76">
        <v>5.4582102000000003E-6</v>
      </c>
      <c r="AF665" s="76">
        <v>1.4078605E-8</v>
      </c>
      <c r="AG665" s="20">
        <v>0.40070875</v>
      </c>
      <c r="AH665" s="20"/>
      <c r="AI665" s="20"/>
      <c r="AJ665" s="20"/>
      <c r="AK665" s="20"/>
      <c r="AL665" s="20"/>
      <c r="AM665" s="20"/>
      <c r="AN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20"/>
      <c r="DY665" s="20"/>
    </row>
    <row r="666" spans="2:129" x14ac:dyDescent="0.15">
      <c r="B666" s="77" t="s">
        <v>3801</v>
      </c>
      <c r="C666" s="86"/>
      <c r="D666" s="84" t="s">
        <v>38</v>
      </c>
      <c r="E666" s="260" t="s">
        <v>3802</v>
      </c>
      <c r="F666" s="259">
        <f t="shared" si="115"/>
        <v>1.5582751341100001</v>
      </c>
      <c r="G666" s="259">
        <f t="shared" si="116"/>
        <v>0.35106451622000001</v>
      </c>
      <c r="H666" s="259">
        <f t="shared" si="117"/>
        <v>0.38570632108999997</v>
      </c>
      <c r="I666" s="259">
        <f t="shared" si="118"/>
        <v>1.37066268E-2</v>
      </c>
      <c r="J666" s="260">
        <v>0.80779767000000002</v>
      </c>
      <c r="K666" s="260">
        <v>0.36094724</v>
      </c>
      <c r="L666" s="260">
        <v>2.4552603999999999E-2</v>
      </c>
      <c r="M666" s="260">
        <v>7.4004221999999999E-4</v>
      </c>
      <c r="N666" s="260">
        <v>0.26210345000000002</v>
      </c>
      <c r="O666" s="260">
        <v>8.8221023999999995E-2</v>
      </c>
      <c r="P666" s="260">
        <v>2.0647708999999999E-4</v>
      </c>
      <c r="Q666" s="260">
        <v>1.5537217999999999E-3</v>
      </c>
      <c r="R666" s="260">
        <v>0</v>
      </c>
      <c r="S666" s="260">
        <v>0</v>
      </c>
      <c r="T666" s="260">
        <v>0</v>
      </c>
      <c r="U666" s="260">
        <v>1.2152905E-2</v>
      </c>
      <c r="V666" s="261"/>
      <c r="W666" s="246">
        <f t="shared" si="119"/>
        <v>5.9836864444444444</v>
      </c>
      <c r="X666" s="191">
        <v>136.30865</v>
      </c>
      <c r="Y666" s="191">
        <v>122.27574</v>
      </c>
      <c r="Z666" s="191">
        <v>12.476893</v>
      </c>
      <c r="AA666" s="191">
        <v>2.0082931999999999E-4</v>
      </c>
      <c r="AB666" s="191">
        <v>0.23342456</v>
      </c>
      <c r="AC666" s="191">
        <v>2.7866116999999998E-3</v>
      </c>
      <c r="AD666" s="191">
        <v>1.3196015000000001</v>
      </c>
      <c r="AE666" s="76">
        <v>1.3129492E-5</v>
      </c>
      <c r="AF666" s="76">
        <v>3.3758853999999998E-8</v>
      </c>
      <c r="AG666" s="20">
        <v>0.96930523000000002</v>
      </c>
      <c r="AH666" s="20"/>
      <c r="AI666" s="20"/>
      <c r="AJ666" s="20"/>
      <c r="AK666" s="20"/>
      <c r="AL666" s="20"/>
      <c r="AM666" s="20"/>
      <c r="AN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20"/>
      <c r="BQ666" s="20"/>
      <c r="BR666" s="20"/>
      <c r="BS666" s="20"/>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20"/>
      <c r="DY666" s="20"/>
    </row>
    <row r="667" spans="2:129" x14ac:dyDescent="0.15">
      <c r="B667" s="77" t="s">
        <v>3803</v>
      </c>
      <c r="C667" s="86"/>
      <c r="D667" s="84" t="s">
        <v>38</v>
      </c>
      <c r="E667" s="260" t="s">
        <v>3804</v>
      </c>
      <c r="F667" s="259">
        <f t="shared" si="115"/>
        <v>0.56763268960000002</v>
      </c>
      <c r="G667" s="259">
        <f t="shared" si="116"/>
        <v>0.1200651351</v>
      </c>
      <c r="H667" s="259">
        <f t="shared" si="117"/>
        <v>0.11646417069999999</v>
      </c>
      <c r="I667" s="259">
        <f t="shared" si="118"/>
        <v>1.05037238E-2</v>
      </c>
      <c r="J667" s="260">
        <v>0.32059966000000001</v>
      </c>
      <c r="K667" s="260">
        <v>0.10993629000000001</v>
      </c>
      <c r="L667" s="260">
        <v>4.8748261000000001E-3</v>
      </c>
      <c r="M667" s="260">
        <v>2.4799891000000002E-3</v>
      </c>
      <c r="N667" s="260">
        <v>0.10227729000000001</v>
      </c>
      <c r="O667" s="260">
        <v>1.5307856E-2</v>
      </c>
      <c r="P667" s="260">
        <v>1.6530545999999999E-3</v>
      </c>
      <c r="Q667" s="260">
        <v>5.7116158999999996E-3</v>
      </c>
      <c r="R667" s="260">
        <v>0</v>
      </c>
      <c r="S667" s="260">
        <v>0</v>
      </c>
      <c r="T667" s="260">
        <v>0</v>
      </c>
      <c r="U667" s="260">
        <v>4.7921079000000002E-3</v>
      </c>
      <c r="V667" s="261"/>
      <c r="W667" s="246">
        <f t="shared" si="119"/>
        <v>2.3748122962962963</v>
      </c>
      <c r="X667" s="191">
        <v>80.925315999999995</v>
      </c>
      <c r="Y667" s="191">
        <v>74.669060999999999</v>
      </c>
      <c r="Z667" s="191">
        <v>4.0018241000000003</v>
      </c>
      <c r="AA667" s="191">
        <v>2.8134704999999999E-3</v>
      </c>
      <c r="AB667" s="191">
        <v>0.66250628</v>
      </c>
      <c r="AC667" s="191">
        <v>0.21269492000000001</v>
      </c>
      <c r="AD667" s="191">
        <v>1.3764158</v>
      </c>
      <c r="AE667" s="76">
        <v>5.9000640000000003E-6</v>
      </c>
      <c r="AF667" s="76">
        <v>1.1818312999999999E-8</v>
      </c>
      <c r="AG667" s="20">
        <v>0.61026064999999996</v>
      </c>
      <c r="AH667" s="20"/>
      <c r="AI667" s="20"/>
      <c r="AJ667" s="20"/>
      <c r="AK667" s="20"/>
      <c r="AL667" s="20"/>
      <c r="AM667" s="20"/>
      <c r="AN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20"/>
      <c r="BQ667" s="20"/>
      <c r="BR667" s="20"/>
      <c r="BS667" s="20"/>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20"/>
      <c r="DY667" s="20"/>
    </row>
    <row r="668" spans="2:129" x14ac:dyDescent="0.15">
      <c r="B668" s="77" t="s">
        <v>3805</v>
      </c>
      <c r="C668" s="86" t="s">
        <v>173</v>
      </c>
      <c r="D668" s="84" t="s">
        <v>38</v>
      </c>
      <c r="E668" s="260" t="s">
        <v>3806</v>
      </c>
      <c r="F668" s="259">
        <f t="shared" si="115"/>
        <v>0.22768594967</v>
      </c>
      <c r="G668" s="259">
        <f t="shared" si="116"/>
        <v>3.2581946000000001E-2</v>
      </c>
      <c r="H668" s="259">
        <f t="shared" si="117"/>
        <v>4.6012959169999999E-2</v>
      </c>
      <c r="I668" s="259">
        <f t="shared" si="118"/>
        <v>4.3747044999999998E-3</v>
      </c>
      <c r="J668" s="260">
        <v>0.14471634</v>
      </c>
      <c r="K668" s="260">
        <v>3.9407404E-2</v>
      </c>
      <c r="L668" s="260">
        <v>6.1742187000000002E-3</v>
      </c>
      <c r="M668" s="260">
        <v>1.3370211E-2</v>
      </c>
      <c r="N668" s="260">
        <v>1.3511855E-2</v>
      </c>
      <c r="O668" s="260">
        <v>5.6998800000000001E-3</v>
      </c>
      <c r="P668" s="260">
        <v>4.3133647000000001E-4</v>
      </c>
      <c r="Q668" s="260">
        <v>2.5237532000000002E-3</v>
      </c>
      <c r="R668" s="260">
        <v>0</v>
      </c>
      <c r="S668" s="260">
        <v>0</v>
      </c>
      <c r="T668" s="260">
        <v>0</v>
      </c>
      <c r="U668" s="260">
        <v>1.8509513000000001E-3</v>
      </c>
      <c r="V668" s="261"/>
      <c r="W668" s="246">
        <f t="shared" si="119"/>
        <v>1.0719728888888889</v>
      </c>
      <c r="X668" s="191">
        <v>45.820003999999997</v>
      </c>
      <c r="Y668" s="191">
        <v>44.189287</v>
      </c>
      <c r="Z668" s="191">
        <v>1.1611984</v>
      </c>
      <c r="AA668" s="191">
        <v>2.236796E-4</v>
      </c>
      <c r="AB668" s="191">
        <v>0.31037485999999997</v>
      </c>
      <c r="AC668" s="191">
        <v>1.4451524E-2</v>
      </c>
      <c r="AD668" s="191">
        <v>0.14446867999999999</v>
      </c>
      <c r="AE668" s="76">
        <v>1.9230721999999998E-6</v>
      </c>
      <c r="AF668" s="76">
        <v>5.3528198999999997E-9</v>
      </c>
      <c r="AG668" s="20">
        <v>0.39179178999999997</v>
      </c>
      <c r="AH668" s="20"/>
      <c r="AI668" s="20"/>
      <c r="AJ668" s="20"/>
      <c r="AK668" s="20"/>
      <c r="AL668" s="20"/>
      <c r="AM668" s="20"/>
      <c r="AN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20"/>
      <c r="BQ668" s="20"/>
      <c r="BR668" s="20"/>
      <c r="BS668" s="20"/>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20"/>
      <c r="DY668" s="20"/>
    </row>
    <row r="669" spans="2:129" x14ac:dyDescent="0.15">
      <c r="B669" s="77" t="s">
        <v>3807</v>
      </c>
      <c r="C669" s="75"/>
      <c r="D669" s="84" t="s">
        <v>38</v>
      </c>
      <c r="E669" s="260" t="s">
        <v>3808</v>
      </c>
      <c r="F669" s="259">
        <f t="shared" si="115"/>
        <v>0.5647928941</v>
      </c>
      <c r="G669" s="259">
        <f t="shared" si="116"/>
        <v>0.10146454499999999</v>
      </c>
      <c r="H669" s="259">
        <f t="shared" si="117"/>
        <v>0.14073507930000001</v>
      </c>
      <c r="I669" s="259">
        <f t="shared" si="118"/>
        <v>1.4839289800000001E-2</v>
      </c>
      <c r="J669" s="260">
        <v>0.30775397999999998</v>
      </c>
      <c r="K669" s="260">
        <v>0.12894306</v>
      </c>
      <c r="L669" s="260">
        <v>9.3567279999999999E-3</v>
      </c>
      <c r="M669" s="260">
        <v>2.1603231000000001E-2</v>
      </c>
      <c r="N669" s="260">
        <v>6.7863045999999996E-2</v>
      </c>
      <c r="O669" s="260">
        <v>1.1998267999999999E-2</v>
      </c>
      <c r="P669" s="260">
        <v>2.4352913000000001E-3</v>
      </c>
      <c r="Q669" s="260">
        <v>9.5976288000000007E-3</v>
      </c>
      <c r="R669" s="260">
        <v>0</v>
      </c>
      <c r="S669" s="260">
        <v>0</v>
      </c>
      <c r="T669" s="260">
        <v>0</v>
      </c>
      <c r="U669" s="260">
        <v>5.2416609999999999E-3</v>
      </c>
      <c r="V669" s="261"/>
      <c r="W669" s="246">
        <f t="shared" si="119"/>
        <v>2.2796591111111106</v>
      </c>
      <c r="X669" s="191">
        <v>71.169700000000006</v>
      </c>
      <c r="Y669" s="191">
        <v>66.718581999999998</v>
      </c>
      <c r="Z669" s="191">
        <v>2.3917543000000001</v>
      </c>
      <c r="AA669" s="191">
        <v>1.7526292E-3</v>
      </c>
      <c r="AB669" s="191">
        <v>1.0913945</v>
      </c>
      <c r="AC669" s="191">
        <v>0.13394326000000001</v>
      </c>
      <c r="AD669" s="191">
        <v>0.83227253000000001</v>
      </c>
      <c r="AE669" s="76">
        <v>5.5781443000000002E-6</v>
      </c>
      <c r="AF669" s="76">
        <v>1.2635411999999999E-8</v>
      </c>
      <c r="AG669" s="20">
        <v>0.53301496999999998</v>
      </c>
      <c r="AH669" s="20"/>
      <c r="AI669" s="20"/>
      <c r="AJ669" s="20"/>
      <c r="AK669" s="20"/>
      <c r="AL669" s="20"/>
      <c r="AM669" s="20"/>
      <c r="AN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20"/>
      <c r="DY669" s="20"/>
    </row>
    <row r="670" spans="2:129" x14ac:dyDescent="0.15">
      <c r="B670" s="77" t="s">
        <v>3809</v>
      </c>
      <c r="C670" s="75"/>
      <c r="D670" s="84" t="s">
        <v>38</v>
      </c>
      <c r="E670" s="260" t="s">
        <v>3810</v>
      </c>
      <c r="F670" s="259">
        <f t="shared" si="115"/>
        <v>0.52692266139999999</v>
      </c>
      <c r="G670" s="259">
        <f t="shared" si="116"/>
        <v>0.11975174600000001</v>
      </c>
      <c r="H670" s="259">
        <f t="shared" si="117"/>
        <v>9.8451076400000004E-2</v>
      </c>
      <c r="I670" s="259">
        <f t="shared" si="118"/>
        <v>1.5021039E-2</v>
      </c>
      <c r="J670" s="260">
        <v>0.29369879999999998</v>
      </c>
      <c r="K670" s="260">
        <v>9.2016207000000003E-2</v>
      </c>
      <c r="L670" s="260">
        <v>4.9546327000000003E-3</v>
      </c>
      <c r="M670" s="260">
        <v>1.3457991000000001E-2</v>
      </c>
      <c r="N670" s="260">
        <v>8.3692659000000003E-2</v>
      </c>
      <c r="O670" s="260">
        <v>2.2601096000000001E-2</v>
      </c>
      <c r="P670" s="260">
        <v>1.4802367E-3</v>
      </c>
      <c r="Q670" s="260">
        <v>4.1947699999999996E-3</v>
      </c>
      <c r="R670" s="260">
        <v>0</v>
      </c>
      <c r="S670" s="260">
        <v>0</v>
      </c>
      <c r="T670" s="260">
        <v>0</v>
      </c>
      <c r="U670" s="260">
        <v>1.0826268999999999E-2</v>
      </c>
      <c r="V670" s="261"/>
      <c r="W670" s="246">
        <f t="shared" si="119"/>
        <v>2.1755466666666665</v>
      </c>
      <c r="X670" s="191">
        <v>82.105861000000004</v>
      </c>
      <c r="Y670" s="191">
        <v>78.624028999999993</v>
      </c>
      <c r="Z670" s="191">
        <v>2.5340091</v>
      </c>
      <c r="AA670" s="191">
        <v>7.0770323999999997E-4</v>
      </c>
      <c r="AB670" s="191">
        <v>0.45085736999999998</v>
      </c>
      <c r="AC670" s="191">
        <v>6.6816300999999995E-2</v>
      </c>
      <c r="AD670" s="191">
        <v>0.42944175000000001</v>
      </c>
      <c r="AE670" s="76">
        <v>5.0654614999999997E-6</v>
      </c>
      <c r="AF670" s="76">
        <v>1.0986236999999999E-8</v>
      </c>
      <c r="AG670" s="20">
        <v>0.58358885999999999</v>
      </c>
      <c r="AH670" s="20"/>
      <c r="AI670" s="20"/>
      <c r="AJ670" s="20"/>
      <c r="AK670" s="20"/>
      <c r="AL670" s="20"/>
      <c r="AM670" s="20"/>
      <c r="AN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row>
    <row r="671" spans="2:129" x14ac:dyDescent="0.15">
      <c r="B671" s="77" t="s">
        <v>3811</v>
      </c>
      <c r="C671" s="75"/>
      <c r="D671" s="84" t="s">
        <v>38</v>
      </c>
      <c r="E671" s="260" t="s">
        <v>3812</v>
      </c>
      <c r="F671" s="259">
        <f t="shared" si="115"/>
        <v>0.59194442339999997</v>
      </c>
      <c r="G671" s="259">
        <f t="shared" si="116"/>
        <v>8.8280684999999998E-2</v>
      </c>
      <c r="H671" s="259">
        <f t="shared" si="117"/>
        <v>0.1436068643</v>
      </c>
      <c r="I671" s="259">
        <f t="shared" si="118"/>
        <v>1.31081441E-2</v>
      </c>
      <c r="J671" s="260">
        <v>0.34694872999999998</v>
      </c>
      <c r="K671" s="260">
        <v>0.11630209</v>
      </c>
      <c r="L671" s="260">
        <v>2.5832567000000001E-2</v>
      </c>
      <c r="M671" s="260">
        <v>2.5419697000000002E-2</v>
      </c>
      <c r="N671" s="260">
        <v>5.0370590999999999E-2</v>
      </c>
      <c r="O671" s="260">
        <v>1.2490397E-2</v>
      </c>
      <c r="P671" s="260">
        <v>1.4722073E-3</v>
      </c>
      <c r="Q671" s="260">
        <v>9.0299630999999998E-3</v>
      </c>
      <c r="R671" s="260">
        <v>0</v>
      </c>
      <c r="S671" s="260">
        <v>0</v>
      </c>
      <c r="T671" s="260">
        <v>0</v>
      </c>
      <c r="U671" s="260">
        <v>4.0781810000000002E-3</v>
      </c>
      <c r="V671" s="261"/>
      <c r="W671" s="246">
        <f t="shared" si="119"/>
        <v>2.5699905925925921</v>
      </c>
      <c r="X671" s="191">
        <v>76.478307999999998</v>
      </c>
      <c r="Y671" s="191">
        <v>72.702865000000003</v>
      </c>
      <c r="Z671" s="191">
        <v>2.4528270000000001</v>
      </c>
      <c r="AA671" s="191">
        <v>1.0724436E-3</v>
      </c>
      <c r="AB671" s="191">
        <v>0.63364661</v>
      </c>
      <c r="AC671" s="191">
        <v>9.5047469999999995E-2</v>
      </c>
      <c r="AD671" s="191">
        <v>0.59284924999999999</v>
      </c>
      <c r="AE671" s="76">
        <v>5.2156046000000003E-6</v>
      </c>
      <c r="AF671" s="76">
        <v>1.3236603999999999E-8</v>
      </c>
      <c r="AG671" s="20">
        <v>0.61843539000000003</v>
      </c>
      <c r="AH671" s="20"/>
      <c r="AI671" s="20"/>
      <c r="AJ671" s="20"/>
      <c r="AK671" s="20"/>
      <c r="AL671" s="20"/>
      <c r="AM671" s="20"/>
      <c r="AN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20"/>
      <c r="DY671" s="20"/>
    </row>
    <row r="672" spans="2:129" x14ac:dyDescent="0.15">
      <c r="B672" s="77" t="s">
        <v>3813</v>
      </c>
      <c r="C672" s="75"/>
      <c r="D672" s="84" t="s">
        <v>38</v>
      </c>
      <c r="E672" s="260" t="s">
        <v>3814</v>
      </c>
      <c r="F672" s="259">
        <f t="shared" si="115"/>
        <v>1.1211296124999999</v>
      </c>
      <c r="G672" s="259">
        <f t="shared" si="116"/>
        <v>0.16670351849999998</v>
      </c>
      <c r="H672" s="259">
        <f t="shared" si="117"/>
        <v>0.25535494199999997</v>
      </c>
      <c r="I672" s="259">
        <f t="shared" si="118"/>
        <v>2.4378011999999998E-2</v>
      </c>
      <c r="J672" s="260">
        <v>0.67469314000000002</v>
      </c>
      <c r="K672" s="260">
        <v>0.24055429</v>
      </c>
      <c r="L672" s="260">
        <v>9.9913082E-3</v>
      </c>
      <c r="M672" s="260">
        <v>6.6393735000000002E-3</v>
      </c>
      <c r="N672" s="260">
        <v>0.14106794</v>
      </c>
      <c r="O672" s="260">
        <v>1.8996204999999999E-2</v>
      </c>
      <c r="P672" s="260">
        <v>4.8093438000000001E-3</v>
      </c>
      <c r="Q672" s="260">
        <v>1.4132529E-2</v>
      </c>
      <c r="R672" s="260">
        <v>0</v>
      </c>
      <c r="S672" s="260">
        <v>0</v>
      </c>
      <c r="T672" s="260">
        <v>0</v>
      </c>
      <c r="U672" s="260">
        <v>1.0245483E-2</v>
      </c>
      <c r="V672" s="261"/>
      <c r="W672" s="246">
        <f t="shared" si="119"/>
        <v>4.9977269629629628</v>
      </c>
      <c r="X672" s="191">
        <v>88.67268</v>
      </c>
      <c r="Y672" s="191">
        <v>80.628870000000006</v>
      </c>
      <c r="Z672" s="191">
        <v>4.7661312000000002</v>
      </c>
      <c r="AA672" s="191">
        <v>3.6836807000000002E-3</v>
      </c>
      <c r="AB672" s="191">
        <v>1.1138641</v>
      </c>
      <c r="AC672" s="191">
        <v>0.32662005</v>
      </c>
      <c r="AD672" s="191">
        <v>1.8335104</v>
      </c>
      <c r="AE672" s="76">
        <v>1.2244209E-5</v>
      </c>
      <c r="AF672" s="76">
        <v>3.0102993000000003E-8</v>
      </c>
      <c r="AG672" s="20">
        <v>0.55193155000000005</v>
      </c>
      <c r="AH672" s="20"/>
      <c r="AI672" s="20"/>
      <c r="AJ672" s="20"/>
      <c r="AK672" s="20"/>
      <c r="AL672" s="20"/>
      <c r="AM672" s="20"/>
      <c r="AN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20"/>
      <c r="DY672" s="20"/>
    </row>
    <row r="673" spans="2:141" x14ac:dyDescent="0.15">
      <c r="B673" s="77" t="s">
        <v>3815</v>
      </c>
      <c r="C673" s="75"/>
      <c r="D673" s="84" t="s">
        <v>38</v>
      </c>
      <c r="E673" s="260" t="s">
        <v>3816</v>
      </c>
      <c r="F673" s="259">
        <f t="shared" si="115"/>
        <v>0.30544277720000002</v>
      </c>
      <c r="G673" s="259">
        <f t="shared" si="116"/>
        <v>4.7845179000000002E-2</v>
      </c>
      <c r="H673" s="259">
        <f t="shared" si="117"/>
        <v>5.6648976900000002E-2</v>
      </c>
      <c r="I673" s="259">
        <f t="shared" si="118"/>
        <v>1.1824051299999999E-2</v>
      </c>
      <c r="J673" s="260">
        <v>0.18912456999999999</v>
      </c>
      <c r="K673" s="260">
        <v>5.2476258999999997E-2</v>
      </c>
      <c r="L673" s="260">
        <v>3.1223764000000002E-3</v>
      </c>
      <c r="M673" s="260">
        <v>1.9258898999999999E-3</v>
      </c>
      <c r="N673" s="260">
        <v>3.6891805999999999E-2</v>
      </c>
      <c r="O673" s="260">
        <v>9.0274831000000007E-3</v>
      </c>
      <c r="P673" s="260">
        <v>1.0503414999999999E-3</v>
      </c>
      <c r="Q673" s="260">
        <v>7.5191025999999999E-3</v>
      </c>
      <c r="R673" s="260">
        <v>0</v>
      </c>
      <c r="S673" s="260">
        <v>0</v>
      </c>
      <c r="T673" s="260">
        <v>0</v>
      </c>
      <c r="U673" s="260">
        <v>4.3049487000000001E-3</v>
      </c>
      <c r="V673" s="261"/>
      <c r="W673" s="246">
        <f t="shared" si="119"/>
        <v>1.4009227407407405</v>
      </c>
      <c r="X673" s="191">
        <v>40.199984999999998</v>
      </c>
      <c r="Y673" s="191">
        <v>36.112223999999998</v>
      </c>
      <c r="Z673" s="191">
        <v>2.7353241000000001</v>
      </c>
      <c r="AA673" s="191">
        <v>1.0731887999999999E-3</v>
      </c>
      <c r="AB673" s="191">
        <v>0.54139775000000001</v>
      </c>
      <c r="AC673" s="191">
        <v>0.14422297000000001</v>
      </c>
      <c r="AD673" s="191">
        <v>0.66574252</v>
      </c>
      <c r="AE673" s="76">
        <v>2.9231911000000001E-6</v>
      </c>
      <c r="AF673" s="76">
        <v>6.9514943000000001E-9</v>
      </c>
      <c r="AG673" s="20">
        <v>0.29558846</v>
      </c>
      <c r="AH673" s="20"/>
      <c r="AI673" s="20"/>
      <c r="AJ673" s="20"/>
      <c r="AK673" s="20"/>
      <c r="AL673" s="20"/>
      <c r="AM673" s="20"/>
      <c r="AN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20"/>
      <c r="DY673" s="20"/>
    </row>
    <row r="674" spans="2:141" x14ac:dyDescent="0.15">
      <c r="B674" s="77" t="s">
        <v>3817</v>
      </c>
      <c r="C674" s="75"/>
      <c r="D674" s="84" t="s">
        <v>38</v>
      </c>
      <c r="E674" s="260" t="s">
        <v>3818</v>
      </c>
      <c r="F674" s="259">
        <f t="shared" si="115"/>
        <v>0.31265464177000002</v>
      </c>
      <c r="G674" s="259">
        <f t="shared" si="116"/>
        <v>6.6745870370000002E-2</v>
      </c>
      <c r="H674" s="259">
        <f t="shared" si="117"/>
        <v>6.5868619000000003E-2</v>
      </c>
      <c r="I674" s="259">
        <f t="shared" si="118"/>
        <v>1.1707972399999999E-2</v>
      </c>
      <c r="J674" s="260">
        <v>0.16833218</v>
      </c>
      <c r="K674" s="260">
        <v>6.050697E-2</v>
      </c>
      <c r="L674" s="260">
        <v>3.4240193E-3</v>
      </c>
      <c r="M674" s="260">
        <v>6.7987956999999999E-4</v>
      </c>
      <c r="N674" s="260">
        <v>5.6156796000000002E-2</v>
      </c>
      <c r="O674" s="260">
        <v>9.9091947999999999E-3</v>
      </c>
      <c r="P674" s="260">
        <v>1.9376297E-3</v>
      </c>
      <c r="Q674" s="260">
        <v>7.0057888999999996E-3</v>
      </c>
      <c r="R674" s="260">
        <v>0</v>
      </c>
      <c r="S674" s="260">
        <v>0</v>
      </c>
      <c r="T674" s="260">
        <v>0</v>
      </c>
      <c r="U674" s="260">
        <v>4.7021835000000001E-3</v>
      </c>
      <c r="V674" s="261"/>
      <c r="W674" s="246">
        <f t="shared" si="119"/>
        <v>1.2469050370370369</v>
      </c>
      <c r="X674" s="191">
        <v>34.808562999999999</v>
      </c>
      <c r="Y674" s="191">
        <v>30.299664</v>
      </c>
      <c r="Z674" s="191">
        <v>2.8836311000000001</v>
      </c>
      <c r="AA674" s="191">
        <v>1.6523919999999999E-3</v>
      </c>
      <c r="AB674" s="191">
        <v>0.55354552999999995</v>
      </c>
      <c r="AC674" s="191">
        <v>0.17453987000000001</v>
      </c>
      <c r="AD674" s="191">
        <v>0.89552938999999998</v>
      </c>
      <c r="AE674" s="76">
        <v>3.19172E-6</v>
      </c>
      <c r="AF674" s="76">
        <v>6.8046099000000001E-9</v>
      </c>
      <c r="AG674" s="20">
        <v>0.22820552</v>
      </c>
      <c r="AH674" s="20"/>
      <c r="AI674" s="20"/>
      <c r="AJ674" s="20"/>
      <c r="AK674" s="20"/>
      <c r="AL674" s="20"/>
      <c r="AM674" s="20"/>
      <c r="AN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20"/>
      <c r="DY674" s="20"/>
    </row>
    <row r="675" spans="2:141" x14ac:dyDescent="0.15">
      <c r="B675" s="77" t="s">
        <v>3819</v>
      </c>
      <c r="C675" s="75"/>
      <c r="D675" s="84" t="s">
        <v>38</v>
      </c>
      <c r="E675" s="260" t="s">
        <v>3820</v>
      </c>
      <c r="F675" s="259">
        <f t="shared" si="115"/>
        <v>0.40125955439999994</v>
      </c>
      <c r="G675" s="259">
        <f t="shared" si="116"/>
        <v>7.5891829300000005E-2</v>
      </c>
      <c r="H675" s="259">
        <f t="shared" si="117"/>
        <v>7.6272992900000003E-2</v>
      </c>
      <c r="I675" s="259">
        <f t="shared" si="118"/>
        <v>1.4737162200000001E-2</v>
      </c>
      <c r="J675" s="260">
        <v>0.23435756999999999</v>
      </c>
      <c r="K675" s="260">
        <v>7.1353014000000006E-2</v>
      </c>
      <c r="L675" s="260">
        <v>3.7255814000000001E-3</v>
      </c>
      <c r="M675" s="260">
        <v>2.6191700000000001E-3</v>
      </c>
      <c r="N675" s="260">
        <v>6.3641880999999997E-2</v>
      </c>
      <c r="O675" s="260">
        <v>9.6307783000000001E-3</v>
      </c>
      <c r="P675" s="260">
        <v>1.1943975E-3</v>
      </c>
      <c r="Q675" s="260">
        <v>6.7586177000000004E-3</v>
      </c>
      <c r="R675" s="260">
        <v>0</v>
      </c>
      <c r="S675" s="260">
        <v>0</v>
      </c>
      <c r="T675" s="260">
        <v>0</v>
      </c>
      <c r="U675" s="260">
        <v>7.9785445000000003E-3</v>
      </c>
      <c r="V675" s="261"/>
      <c r="W675" s="246">
        <f t="shared" si="119"/>
        <v>1.7359819999999997</v>
      </c>
      <c r="X675" s="191">
        <v>54.450226000000001</v>
      </c>
      <c r="Y675" s="191">
        <v>49.614082000000003</v>
      </c>
      <c r="Z675" s="191">
        <v>3.1673800000000001</v>
      </c>
      <c r="AA675" s="191">
        <v>1.7807728E-3</v>
      </c>
      <c r="AB675" s="191">
        <v>0.55280428999999998</v>
      </c>
      <c r="AC675" s="191">
        <v>0.16621116999999999</v>
      </c>
      <c r="AD675" s="191">
        <v>0.94796829999999999</v>
      </c>
      <c r="AE675" s="76">
        <v>3.9680317000000002E-6</v>
      </c>
      <c r="AF675" s="76">
        <v>8.5611416000000002E-9</v>
      </c>
      <c r="AG675" s="20">
        <v>0.40355269999999999</v>
      </c>
      <c r="AH675" s="20"/>
      <c r="AI675" s="20"/>
      <c r="AJ675" s="20"/>
      <c r="AK675" s="20"/>
      <c r="AL675" s="20"/>
      <c r="AM675" s="20"/>
      <c r="AN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row>
    <row r="676" spans="2:141" x14ac:dyDescent="0.15">
      <c r="B676" s="77" t="s">
        <v>3821</v>
      </c>
      <c r="C676" s="75"/>
      <c r="D676" s="84" t="s">
        <v>38</v>
      </c>
      <c r="E676" s="260" t="s">
        <v>3822</v>
      </c>
      <c r="F676" s="259">
        <f t="shared" si="115"/>
        <v>0.73315752540000001</v>
      </c>
      <c r="G676" s="259">
        <f t="shared" si="116"/>
        <v>0.14790508669999999</v>
      </c>
      <c r="H676" s="259">
        <f t="shared" si="117"/>
        <v>0.1476680246</v>
      </c>
      <c r="I676" s="259">
        <f t="shared" si="118"/>
        <v>2.2979494100000001E-2</v>
      </c>
      <c r="J676" s="260">
        <v>0.41460491999999999</v>
      </c>
      <c r="K676" s="260">
        <v>0.13392724</v>
      </c>
      <c r="L676" s="260">
        <v>1.0904295E-2</v>
      </c>
      <c r="M676" s="260">
        <v>8.8458376999999994E-3</v>
      </c>
      <c r="N676" s="260">
        <v>0.11626965</v>
      </c>
      <c r="O676" s="260">
        <v>2.2789599000000001E-2</v>
      </c>
      <c r="P676" s="260">
        <v>2.8364896E-3</v>
      </c>
      <c r="Q676" s="260">
        <v>1.4477392E-2</v>
      </c>
      <c r="R676" s="260">
        <v>0</v>
      </c>
      <c r="S676" s="260">
        <v>0</v>
      </c>
      <c r="T676" s="260">
        <v>0</v>
      </c>
      <c r="U676" s="260">
        <v>8.5021021000000006E-3</v>
      </c>
      <c r="V676" s="261"/>
      <c r="W676" s="246">
        <f t="shared" si="119"/>
        <v>3.0711475555555552</v>
      </c>
      <c r="X676" s="191">
        <v>83.450548999999995</v>
      </c>
      <c r="Y676" s="191">
        <v>74.487775999999997</v>
      </c>
      <c r="Z676" s="191">
        <v>5.707014</v>
      </c>
      <c r="AA676" s="191">
        <v>3.3352433E-3</v>
      </c>
      <c r="AB676" s="191">
        <v>1.1487721</v>
      </c>
      <c r="AC676" s="191">
        <v>0.32867100999999999</v>
      </c>
      <c r="AD676" s="191">
        <v>1.7749804</v>
      </c>
      <c r="AE676" s="76">
        <v>7.2550781999999999E-6</v>
      </c>
      <c r="AF676" s="76">
        <v>1.5852633999999999E-8</v>
      </c>
      <c r="AG676" s="20">
        <v>0.57956448000000005</v>
      </c>
      <c r="AH676" s="20"/>
      <c r="AI676" s="20"/>
      <c r="AJ676" s="20"/>
      <c r="AK676" s="20"/>
      <c r="AL676" s="20"/>
      <c r="AM676" s="20"/>
      <c r="AN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row>
    <row r="677" spans="2:141" x14ac:dyDescent="0.15">
      <c r="B677" s="77" t="s">
        <v>3823</v>
      </c>
      <c r="C677" s="75"/>
      <c r="D677" s="84" t="s">
        <v>38</v>
      </c>
      <c r="E677" s="260" t="s">
        <v>3824</v>
      </c>
      <c r="F677" s="259">
        <f t="shared" si="115"/>
        <v>0.49778542199999998</v>
      </c>
      <c r="G677" s="259">
        <f t="shared" si="116"/>
        <v>8.6381480699999999E-2</v>
      </c>
      <c r="H677" s="259">
        <f t="shared" si="117"/>
        <v>0.1189414674</v>
      </c>
      <c r="I677" s="259">
        <f t="shared" si="118"/>
        <v>1.5977713899999999E-2</v>
      </c>
      <c r="J677" s="260">
        <v>0.27648476</v>
      </c>
      <c r="K677" s="260">
        <v>0.11163072</v>
      </c>
      <c r="L677" s="260">
        <v>5.5083961999999997E-3</v>
      </c>
      <c r="M677" s="260">
        <v>5.7399186999999999E-3</v>
      </c>
      <c r="N677" s="260">
        <v>6.5295914999999996E-2</v>
      </c>
      <c r="O677" s="260">
        <v>1.5345647E-2</v>
      </c>
      <c r="P677" s="260">
        <v>1.8023512000000001E-3</v>
      </c>
      <c r="Q677" s="260">
        <v>9.1304982999999996E-3</v>
      </c>
      <c r="R677" s="260">
        <v>0</v>
      </c>
      <c r="S677" s="260">
        <v>0</v>
      </c>
      <c r="T677" s="260">
        <v>0</v>
      </c>
      <c r="U677" s="260">
        <v>6.8472155999999996E-3</v>
      </c>
      <c r="V677" s="261"/>
      <c r="W677" s="246">
        <f t="shared" si="119"/>
        <v>2.048035259259259</v>
      </c>
      <c r="X677" s="191">
        <v>71.483115999999995</v>
      </c>
      <c r="Y677" s="191">
        <v>66.402989000000005</v>
      </c>
      <c r="Z677" s="191">
        <v>3.2890226999999999</v>
      </c>
      <c r="AA677" s="191">
        <v>1.8748252E-3</v>
      </c>
      <c r="AB677" s="191">
        <v>0.60005832000000003</v>
      </c>
      <c r="AC677" s="191">
        <v>0.18689885000000001</v>
      </c>
      <c r="AD677" s="191">
        <v>1.0022726</v>
      </c>
      <c r="AE677" s="76">
        <v>5.0384461999999998E-6</v>
      </c>
      <c r="AF677" s="76">
        <v>1.0758847E-8</v>
      </c>
      <c r="AG677" s="20">
        <v>0.52143603000000005</v>
      </c>
      <c r="AH677" s="20"/>
      <c r="AI677" s="20"/>
      <c r="AJ677" s="20"/>
      <c r="AK677" s="20"/>
      <c r="AL677" s="20"/>
      <c r="AM677" s="20"/>
      <c r="AN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row>
    <row r="678" spans="2:141" x14ac:dyDescent="0.15">
      <c r="B678" s="77" t="s">
        <v>3825</v>
      </c>
      <c r="C678" s="75"/>
      <c r="D678" s="84" t="s">
        <v>38</v>
      </c>
      <c r="E678" s="260" t="s">
        <v>3826</v>
      </c>
      <c r="F678" s="259">
        <f t="shared" si="115"/>
        <v>0.44698362629999999</v>
      </c>
      <c r="G678" s="259">
        <f t="shared" si="116"/>
        <v>7.8006419100000016E-2</v>
      </c>
      <c r="H678" s="259">
        <f t="shared" si="117"/>
        <v>8.5756753000000005E-2</v>
      </c>
      <c r="I678" s="259">
        <f t="shared" si="118"/>
        <v>1.12310342E-2</v>
      </c>
      <c r="J678" s="260">
        <v>0.27198941999999998</v>
      </c>
      <c r="K678" s="260">
        <v>7.7418417000000003E-2</v>
      </c>
      <c r="L678" s="260">
        <v>7.1224558999999996E-3</v>
      </c>
      <c r="M678" s="260">
        <v>9.3541370999999998E-3</v>
      </c>
      <c r="N678" s="260">
        <v>5.3920170000000003E-2</v>
      </c>
      <c r="O678" s="260">
        <v>1.4732112E-2</v>
      </c>
      <c r="P678" s="260">
        <v>1.2158800999999999E-3</v>
      </c>
      <c r="Q678" s="260">
        <v>7.2100612999999999E-3</v>
      </c>
      <c r="R678" s="260">
        <v>0</v>
      </c>
      <c r="S678" s="260">
        <v>0</v>
      </c>
      <c r="T678" s="260">
        <v>0</v>
      </c>
      <c r="U678" s="260">
        <v>4.0209729000000001E-3</v>
      </c>
      <c r="V678" s="261"/>
      <c r="W678" s="246">
        <f t="shared" si="119"/>
        <v>2.014736444444444</v>
      </c>
      <c r="X678" s="191">
        <v>66.347532999999999</v>
      </c>
      <c r="Y678" s="191">
        <v>61.514076000000003</v>
      </c>
      <c r="Z678" s="191">
        <v>3.2438099</v>
      </c>
      <c r="AA678" s="191">
        <v>1.4551022000000001E-3</v>
      </c>
      <c r="AB678" s="191">
        <v>0.62280952999999994</v>
      </c>
      <c r="AC678" s="191">
        <v>0.14855197000000001</v>
      </c>
      <c r="AD678" s="191">
        <v>0.81683022000000005</v>
      </c>
      <c r="AE678" s="76">
        <v>4.2073202999999999E-6</v>
      </c>
      <c r="AF678" s="76">
        <v>9.9170910999999997E-9</v>
      </c>
      <c r="AG678" s="20">
        <v>0.51598538000000005</v>
      </c>
    </row>
    <row r="679" spans="2:141" x14ac:dyDescent="0.15">
      <c r="B679" s="77" t="s">
        <v>3827</v>
      </c>
      <c r="C679" s="75"/>
      <c r="D679" s="84" t="s">
        <v>38</v>
      </c>
      <c r="E679" s="260" t="s">
        <v>3828</v>
      </c>
      <c r="F679" s="259">
        <f t="shared" si="115"/>
        <v>0.40431961434999997</v>
      </c>
      <c r="G679" s="259">
        <f t="shared" si="116"/>
        <v>6.4053405899999999E-2</v>
      </c>
      <c r="H679" s="259">
        <f t="shared" si="117"/>
        <v>7.2571337750000006E-2</v>
      </c>
      <c r="I679" s="259">
        <f t="shared" si="118"/>
        <v>7.6421407000000002E-3</v>
      </c>
      <c r="J679" s="260">
        <v>0.26005273000000001</v>
      </c>
      <c r="K679" s="260">
        <v>6.8379412000000001E-2</v>
      </c>
      <c r="L679" s="260">
        <v>3.2462221E-3</v>
      </c>
      <c r="M679" s="260">
        <v>3.2671460999999999E-3</v>
      </c>
      <c r="N679" s="260">
        <v>5.2297918999999998E-2</v>
      </c>
      <c r="O679" s="260">
        <v>8.4883408000000007E-3</v>
      </c>
      <c r="P679" s="260">
        <v>9.4570365E-4</v>
      </c>
      <c r="Q679" s="260">
        <v>4.0435695000000001E-3</v>
      </c>
      <c r="R679" s="260">
        <v>0</v>
      </c>
      <c r="S679" s="260">
        <v>0</v>
      </c>
      <c r="T679" s="260">
        <v>0</v>
      </c>
      <c r="U679" s="260">
        <v>3.5985712000000001E-3</v>
      </c>
      <c r="V679" s="261"/>
      <c r="W679" s="246">
        <f t="shared" si="119"/>
        <v>1.9263165185185185</v>
      </c>
      <c r="X679" s="191">
        <v>68.051979000000003</v>
      </c>
      <c r="Y679" s="191">
        <v>63.089728000000001</v>
      </c>
      <c r="Z679" s="191">
        <v>3.4760075000000001</v>
      </c>
      <c r="AA679" s="191">
        <v>1.4530127999999999E-3</v>
      </c>
      <c r="AB679" s="191">
        <v>0.49403411000000003</v>
      </c>
      <c r="AC679" s="191">
        <v>0.15834001</v>
      </c>
      <c r="AD679" s="191">
        <v>0.83241642000000005</v>
      </c>
      <c r="AE679" s="76">
        <v>3.9319848999999997E-6</v>
      </c>
      <c r="AF679" s="76">
        <v>9.0375327999999996E-9</v>
      </c>
      <c r="AG679" s="20">
        <v>0.53464621000000001</v>
      </c>
    </row>
    <row r="680" spans="2:141" x14ac:dyDescent="0.15">
      <c r="B680" s="77" t="s">
        <v>3829</v>
      </c>
      <c r="C680" s="75"/>
      <c r="D680" s="84" t="s">
        <v>38</v>
      </c>
      <c r="E680" s="260" t="s">
        <v>3830</v>
      </c>
      <c r="F680" s="259">
        <f t="shared" si="115"/>
        <v>0.217675869661</v>
      </c>
      <c r="G680" s="259">
        <f t="shared" si="116"/>
        <v>1.2706117940000001E-2</v>
      </c>
      <c r="H680" s="259">
        <f t="shared" si="117"/>
        <v>3.5237542744999996E-2</v>
      </c>
      <c r="I680" s="259">
        <f t="shared" si="118"/>
        <v>1.048018976E-3</v>
      </c>
      <c r="J680" s="260">
        <v>0.16868419000000001</v>
      </c>
      <c r="K680" s="260">
        <v>3.3941211999999998E-2</v>
      </c>
      <c r="L680" s="260">
        <v>1.2605705999999999E-3</v>
      </c>
      <c r="M680" s="260">
        <v>6.1692023999999999E-4</v>
      </c>
      <c r="N680" s="260">
        <v>7.2723040000000003E-3</v>
      </c>
      <c r="O680" s="260">
        <v>4.8168936999999998E-3</v>
      </c>
      <c r="P680" s="260">
        <v>3.5760145E-5</v>
      </c>
      <c r="Q680" s="260">
        <v>1.3427376000000001E-5</v>
      </c>
      <c r="R680" s="260">
        <v>0</v>
      </c>
      <c r="S680" s="260">
        <v>0</v>
      </c>
      <c r="T680" s="260">
        <v>0</v>
      </c>
      <c r="U680" s="260">
        <v>1.0345916000000001E-3</v>
      </c>
      <c r="V680" s="261"/>
      <c r="W680" s="246">
        <f t="shared" si="119"/>
        <v>1.2495125185185185</v>
      </c>
      <c r="X680" s="191">
        <v>66.974261999999996</v>
      </c>
      <c r="Y680" s="191">
        <v>65.222898999999998</v>
      </c>
      <c r="Z680" s="191">
        <v>1.5508785</v>
      </c>
      <c r="AA680" s="191">
        <v>3.0223074999999999E-6</v>
      </c>
      <c r="AB680" s="191">
        <v>0.11694857</v>
      </c>
      <c r="AC680" s="191">
        <v>1.2635707999999999E-4</v>
      </c>
      <c r="AD680" s="191">
        <v>8.3407029999999993E-2</v>
      </c>
      <c r="AE680" s="76">
        <v>1.9224344999999998E-6</v>
      </c>
      <c r="AF680" s="76">
        <v>5.4250356000000004E-9</v>
      </c>
      <c r="AG680" s="20">
        <v>0.59774771000000004</v>
      </c>
    </row>
    <row r="681" spans="2:141" x14ac:dyDescent="0.15">
      <c r="B681" s="77" t="s">
        <v>3831</v>
      </c>
      <c r="C681" s="75"/>
      <c r="D681" s="84" t="s">
        <v>38</v>
      </c>
      <c r="E681" s="260" t="s">
        <v>3832</v>
      </c>
      <c r="F681" s="259">
        <f t="shared" si="115"/>
        <v>0.22221039141999999</v>
      </c>
      <c r="G681" s="259">
        <f t="shared" si="116"/>
        <v>1.1652440659999999E-2</v>
      </c>
      <c r="H681" s="259">
        <f t="shared" si="117"/>
        <v>3.0120092118000003E-2</v>
      </c>
      <c r="I681" s="259">
        <f t="shared" si="118"/>
        <v>1.129368642E-3</v>
      </c>
      <c r="J681" s="260">
        <v>0.17930848999999999</v>
      </c>
      <c r="K681" s="260">
        <v>2.8977609000000001E-2</v>
      </c>
      <c r="L681" s="260">
        <v>1.1180787E-3</v>
      </c>
      <c r="M681" s="260">
        <v>6.0451495999999996E-4</v>
      </c>
      <c r="N681" s="260">
        <v>6.9842070000000001E-3</v>
      </c>
      <c r="O681" s="260">
        <v>4.0637186999999998E-3</v>
      </c>
      <c r="P681" s="260">
        <v>2.4404417999999999E-5</v>
      </c>
      <c r="Q681" s="260">
        <v>1.3307042E-5</v>
      </c>
      <c r="R681" s="260">
        <v>0</v>
      </c>
      <c r="S681" s="260">
        <v>0</v>
      </c>
      <c r="T681" s="260">
        <v>0</v>
      </c>
      <c r="U681" s="260">
        <v>1.1160616E-3</v>
      </c>
      <c r="V681" s="261"/>
      <c r="W681" s="246">
        <f t="shared" si="119"/>
        <v>1.3282110370370368</v>
      </c>
      <c r="X681" s="191">
        <v>69.028165999999999</v>
      </c>
      <c r="Y681" s="191">
        <v>68.167939000000004</v>
      </c>
      <c r="Z681" s="191">
        <v>0.77685841</v>
      </c>
      <c r="AA681" s="191">
        <v>3.0707829000000001E-6</v>
      </c>
      <c r="AB681" s="191">
        <v>6.7228593000000003E-2</v>
      </c>
      <c r="AC681" s="191">
        <v>1.2754034000000001E-4</v>
      </c>
      <c r="AD681" s="191">
        <v>1.6009029000000001E-2</v>
      </c>
      <c r="AE681" s="76">
        <v>1.9585115000000002E-6</v>
      </c>
      <c r="AF681" s="76">
        <v>5.6134313999999997E-9</v>
      </c>
      <c r="AG681" s="20">
        <v>0.62236128000000002</v>
      </c>
      <c r="EB681" s="76"/>
      <c r="EH681" s="76"/>
    </row>
    <row r="682" spans="2:141" x14ac:dyDescent="0.15">
      <c r="B682" s="77" t="s">
        <v>3833</v>
      </c>
      <c r="C682" s="75"/>
      <c r="D682" s="84" t="s">
        <v>38</v>
      </c>
      <c r="E682" s="260" t="s">
        <v>3834</v>
      </c>
      <c r="F682" s="259">
        <f t="shared" si="115"/>
        <v>1.3919578712</v>
      </c>
      <c r="G682" s="259">
        <f t="shared" si="116"/>
        <v>0.29898939940000002</v>
      </c>
      <c r="H682" s="259">
        <f t="shared" si="117"/>
        <v>0.32790933580000003</v>
      </c>
      <c r="I682" s="259">
        <f t="shared" si="118"/>
        <v>5.2134836000000004E-2</v>
      </c>
      <c r="J682" s="260">
        <v>0.71292429999999996</v>
      </c>
      <c r="K682" s="260">
        <v>0.28427404000000001</v>
      </c>
      <c r="L682" s="260">
        <v>3.7220787999999998E-2</v>
      </c>
      <c r="M682" s="260">
        <v>2.9753784E-3</v>
      </c>
      <c r="N682" s="260">
        <v>0.24708181000000001</v>
      </c>
      <c r="O682" s="260">
        <v>4.8932211000000003E-2</v>
      </c>
      <c r="P682" s="260">
        <v>6.4145078000000001E-3</v>
      </c>
      <c r="Q682" s="260">
        <v>2.6362663000000001E-2</v>
      </c>
      <c r="R682" s="260">
        <v>0</v>
      </c>
      <c r="S682" s="260">
        <v>0</v>
      </c>
      <c r="T682" s="260">
        <v>0</v>
      </c>
      <c r="U682" s="260">
        <v>2.5772172999999999E-2</v>
      </c>
      <c r="V682" s="261"/>
      <c r="W682" s="246">
        <f t="shared" si="119"/>
        <v>5.2809207407407399</v>
      </c>
      <c r="X682" s="191">
        <v>118.82115</v>
      </c>
      <c r="Y682" s="191">
        <v>102.55967</v>
      </c>
      <c r="Z682" s="191">
        <v>9.9531589999999994</v>
      </c>
      <c r="AA682" s="191">
        <v>7.0405872999999997E-3</v>
      </c>
      <c r="AB682" s="191">
        <v>2.0273045999999999</v>
      </c>
      <c r="AC682" s="191">
        <v>0.66667264999999998</v>
      </c>
      <c r="AD682" s="191">
        <v>3.6073043</v>
      </c>
      <c r="AE682" s="76">
        <v>1.4080079E-5</v>
      </c>
      <c r="AF682" s="76">
        <v>2.9148056999999999E-8</v>
      </c>
      <c r="AG682" s="20">
        <v>0.72387979999999996</v>
      </c>
      <c r="EK682" s="76"/>
    </row>
    <row r="683" spans="2:141" x14ac:dyDescent="0.15">
      <c r="B683" s="77" t="s">
        <v>3835</v>
      </c>
      <c r="C683" s="75"/>
      <c r="D683" s="84" t="s">
        <v>38</v>
      </c>
      <c r="E683" s="260" t="s">
        <v>3836</v>
      </c>
      <c r="F683" s="259">
        <f t="shared" si="115"/>
        <v>1.1944063926999999</v>
      </c>
      <c r="G683" s="259">
        <f t="shared" si="116"/>
        <v>0.19125867399999999</v>
      </c>
      <c r="H683" s="259">
        <f t="shared" si="117"/>
        <v>0.1695657337</v>
      </c>
      <c r="I683" s="259">
        <f t="shared" si="118"/>
        <v>0.35299163500000003</v>
      </c>
      <c r="J683" s="260">
        <v>0.48059035</v>
      </c>
      <c r="K683" s="260">
        <v>0.11804682</v>
      </c>
      <c r="L683" s="260">
        <v>4.9714282999999998E-2</v>
      </c>
      <c r="M683" s="260">
        <v>2.1478318999999999E-2</v>
      </c>
      <c r="N683" s="260">
        <v>0.14942169999999999</v>
      </c>
      <c r="O683" s="260">
        <v>2.0358655E-2</v>
      </c>
      <c r="P683" s="260">
        <v>1.8046307E-3</v>
      </c>
      <c r="Q683" s="260">
        <v>1.1519015000000001E-2</v>
      </c>
      <c r="R683" s="260">
        <v>0</v>
      </c>
      <c r="S683" s="260">
        <v>0</v>
      </c>
      <c r="T683" s="260">
        <v>0</v>
      </c>
      <c r="U683" s="260">
        <v>0.34147262</v>
      </c>
      <c r="V683" s="261"/>
      <c r="W683" s="246">
        <f t="shared" si="119"/>
        <v>3.5599285185185181</v>
      </c>
      <c r="X683" s="191">
        <v>69.122559999999993</v>
      </c>
      <c r="Y683" s="191">
        <v>13.608064000000001</v>
      </c>
      <c r="Z683" s="191">
        <v>0.78923728999999998</v>
      </c>
      <c r="AA683" s="191">
        <v>7.0152035000000001</v>
      </c>
      <c r="AB683" s="191">
        <v>47.228287000000002</v>
      </c>
      <c r="AC683" s="191">
        <v>5.8179743999999999E-2</v>
      </c>
      <c r="AD683" s="191">
        <v>0.42358868999999999</v>
      </c>
      <c r="AE683" s="76">
        <v>7.3079175000000003E-6</v>
      </c>
      <c r="AF683" s="76">
        <v>5.9043033000000002E-8</v>
      </c>
      <c r="AG683" s="20">
        <v>8.6375937E-2</v>
      </c>
    </row>
    <row r="684" spans="2:141" x14ac:dyDescent="0.15">
      <c r="B684" s="77" t="s">
        <v>3837</v>
      </c>
      <c r="C684" s="75"/>
      <c r="D684" s="84" t="s">
        <v>38</v>
      </c>
      <c r="E684" s="260" t="s">
        <v>3838</v>
      </c>
      <c r="F684" s="259">
        <f t="shared" si="115"/>
        <v>0.98496443049999993</v>
      </c>
      <c r="G684" s="259">
        <f t="shared" si="116"/>
        <v>0.127300564</v>
      </c>
      <c r="H684" s="259">
        <f t="shared" si="117"/>
        <v>0.1769037695</v>
      </c>
      <c r="I684" s="259">
        <f t="shared" si="118"/>
        <v>0.282433357</v>
      </c>
      <c r="J684" s="260">
        <v>0.39832674000000001</v>
      </c>
      <c r="K684" s="260">
        <v>0.13844941999999999</v>
      </c>
      <c r="L684" s="260">
        <v>3.616933E-2</v>
      </c>
      <c r="M684" s="260">
        <v>1.1925185E-2</v>
      </c>
      <c r="N684" s="260">
        <v>9.6372927999999997E-2</v>
      </c>
      <c r="O684" s="260">
        <v>1.9002451E-2</v>
      </c>
      <c r="P684" s="260">
        <v>2.2850194999999998E-3</v>
      </c>
      <c r="Q684" s="260">
        <v>1.1079757000000001E-2</v>
      </c>
      <c r="R684" s="260">
        <v>0</v>
      </c>
      <c r="S684" s="260">
        <v>0</v>
      </c>
      <c r="T684" s="260">
        <v>0</v>
      </c>
      <c r="U684" s="260">
        <v>0.27135359999999997</v>
      </c>
      <c r="V684" s="261"/>
      <c r="W684" s="246">
        <f t="shared" si="119"/>
        <v>2.9505684444444444</v>
      </c>
      <c r="X684" s="191">
        <v>72.070188999999999</v>
      </c>
      <c r="Y684" s="191">
        <v>42.320666000000003</v>
      </c>
      <c r="Z684" s="191">
        <v>1.5333345</v>
      </c>
      <c r="AA684" s="191">
        <v>1.9774109</v>
      </c>
      <c r="AB684" s="191">
        <v>25.630056</v>
      </c>
      <c r="AC684" s="191">
        <v>8.1542868000000004E-2</v>
      </c>
      <c r="AD684" s="191">
        <v>0.52717846999999995</v>
      </c>
      <c r="AE684" s="76">
        <v>6.4871461000000001E-6</v>
      </c>
      <c r="AF684" s="76">
        <v>3.4598653000000003E-8</v>
      </c>
      <c r="AG684" s="20">
        <v>0.32764116999999998</v>
      </c>
    </row>
    <row r="685" spans="2:141" x14ac:dyDescent="0.15">
      <c r="B685" s="77" t="s">
        <v>3839</v>
      </c>
      <c r="C685" s="86"/>
      <c r="D685" s="84" t="s">
        <v>38</v>
      </c>
      <c r="E685" s="260" t="s">
        <v>3840</v>
      </c>
      <c r="F685" s="259">
        <f t="shared" si="115"/>
        <v>0.22084537799999998</v>
      </c>
      <c r="G685" s="259">
        <f t="shared" si="116"/>
        <v>2.97902484E-2</v>
      </c>
      <c r="H685" s="259">
        <f t="shared" si="117"/>
        <v>7.5761045799999996E-2</v>
      </c>
      <c r="I685" s="259">
        <f t="shared" si="118"/>
        <v>7.1084338000000002E-3</v>
      </c>
      <c r="J685" s="260">
        <v>0.10818564999999999</v>
      </c>
      <c r="K685" s="260">
        <v>7.2274863999999994E-2</v>
      </c>
      <c r="L685" s="260">
        <v>2.4401244999999998E-3</v>
      </c>
      <c r="M685" s="260">
        <v>1.8300254E-3</v>
      </c>
      <c r="N685" s="260">
        <v>2.2295137E-2</v>
      </c>
      <c r="O685" s="260">
        <v>5.6650859999999997E-3</v>
      </c>
      <c r="P685" s="260">
        <v>1.0460573000000001E-3</v>
      </c>
      <c r="Q685" s="260">
        <v>4.8602925000000002E-3</v>
      </c>
      <c r="R685" s="260">
        <v>0</v>
      </c>
      <c r="S685" s="260">
        <v>0</v>
      </c>
      <c r="T685" s="260">
        <v>0</v>
      </c>
      <c r="U685" s="260">
        <v>2.2481413E-3</v>
      </c>
      <c r="V685" s="261"/>
      <c r="W685" s="246">
        <f t="shared" si="119"/>
        <v>0.80137518518518513</v>
      </c>
      <c r="X685" s="191">
        <v>37.763599999999997</v>
      </c>
      <c r="Y685" s="191">
        <v>36.636139</v>
      </c>
      <c r="Z685" s="191">
        <v>0.62781531000000002</v>
      </c>
      <c r="AA685" s="191">
        <v>6.1603473000000001E-4</v>
      </c>
      <c r="AB685" s="191">
        <v>0.17069781000000001</v>
      </c>
      <c r="AC685" s="191">
        <v>4.3159727000000002E-2</v>
      </c>
      <c r="AD685" s="191">
        <v>0.28517181000000003</v>
      </c>
      <c r="AE685" s="76">
        <v>2.3657935999999999E-6</v>
      </c>
      <c r="AF685" s="76">
        <v>4.7881133000000001E-9</v>
      </c>
      <c r="AG685" s="20">
        <v>0.27915545000000003</v>
      </c>
    </row>
    <row r="686" spans="2:141" x14ac:dyDescent="0.15">
      <c r="B686" s="77" t="s">
        <v>3841</v>
      </c>
      <c r="C686" s="86"/>
      <c r="D686" s="84" t="s">
        <v>38</v>
      </c>
      <c r="E686" s="260" t="s">
        <v>3842</v>
      </c>
      <c r="F686" s="259">
        <f t="shared" si="115"/>
        <v>0.79060717329999997</v>
      </c>
      <c r="G686" s="259">
        <f t="shared" si="116"/>
        <v>0.140532082</v>
      </c>
      <c r="H686" s="259">
        <f t="shared" si="117"/>
        <v>0.18961900970000001</v>
      </c>
      <c r="I686" s="259">
        <f t="shared" si="118"/>
        <v>6.3839381599999995E-2</v>
      </c>
      <c r="J686" s="260">
        <v>0.39661669999999999</v>
      </c>
      <c r="K686" s="260">
        <v>0.14204959</v>
      </c>
      <c r="L686" s="260">
        <v>4.5828030999999998E-2</v>
      </c>
      <c r="M686" s="260">
        <v>1.1751480999999999E-2</v>
      </c>
      <c r="N686" s="260">
        <v>0.11331747</v>
      </c>
      <c r="O686" s="260">
        <v>1.5463131E-2</v>
      </c>
      <c r="P686" s="260">
        <v>1.7413887E-3</v>
      </c>
      <c r="Q686" s="260">
        <v>7.7337806000000002E-3</v>
      </c>
      <c r="R686" s="260">
        <v>0</v>
      </c>
      <c r="S686" s="260">
        <v>0</v>
      </c>
      <c r="T686" s="260">
        <v>0</v>
      </c>
      <c r="U686" s="260">
        <v>5.6105600999999998E-2</v>
      </c>
      <c r="V686" s="261"/>
      <c r="W686" s="246">
        <f t="shared" si="119"/>
        <v>2.937901481481481</v>
      </c>
      <c r="X686" s="191">
        <v>68.968153999999998</v>
      </c>
      <c r="Y686" s="191">
        <v>23.141458</v>
      </c>
      <c r="Z686" s="191">
        <v>2.3668811000000001</v>
      </c>
      <c r="AA686" s="191">
        <v>5.0033417</v>
      </c>
      <c r="AB686" s="191">
        <v>37.515438000000003</v>
      </c>
      <c r="AC686" s="191">
        <v>0.12850249999999999</v>
      </c>
      <c r="AD686" s="191">
        <v>0.81253277999999995</v>
      </c>
      <c r="AE686" s="76">
        <v>6.3433598999999999E-6</v>
      </c>
      <c r="AF686" s="76">
        <v>5.9879983999999999E-8</v>
      </c>
      <c r="AG686" s="20">
        <v>0.16238051000000001</v>
      </c>
    </row>
    <row r="687" spans="2:141" x14ac:dyDescent="0.15">
      <c r="B687" s="77" t="s">
        <v>3843</v>
      </c>
      <c r="C687" s="86"/>
      <c r="D687" s="84" t="s">
        <v>38</v>
      </c>
      <c r="E687" s="260" t="s">
        <v>3844</v>
      </c>
      <c r="F687" s="259">
        <f t="shared" si="115"/>
        <v>1.1375381905999999</v>
      </c>
      <c r="G687" s="259">
        <f t="shared" si="116"/>
        <v>0.25071905099999997</v>
      </c>
      <c r="H687" s="259">
        <f t="shared" si="117"/>
        <v>0.27804763360000001</v>
      </c>
      <c r="I687" s="259">
        <f t="shared" si="118"/>
        <v>3.7776746E-2</v>
      </c>
      <c r="J687" s="260">
        <v>0.57099476000000005</v>
      </c>
      <c r="K687" s="260">
        <v>0.25137554000000001</v>
      </c>
      <c r="L687" s="260">
        <v>2.1332713E-2</v>
      </c>
      <c r="M687" s="260">
        <v>1.3279865E-2</v>
      </c>
      <c r="N687" s="260">
        <v>0.20965561999999999</v>
      </c>
      <c r="O687" s="260">
        <v>2.7783565999999999E-2</v>
      </c>
      <c r="P687" s="260">
        <v>5.3393805999999997E-3</v>
      </c>
      <c r="Q687" s="260">
        <v>2.3134249999999999E-2</v>
      </c>
      <c r="R687" s="260">
        <v>0</v>
      </c>
      <c r="S687" s="260">
        <v>0</v>
      </c>
      <c r="T687" s="260">
        <v>0</v>
      </c>
      <c r="U687" s="260">
        <v>1.4642496E-2</v>
      </c>
      <c r="V687" s="261"/>
      <c r="W687" s="246">
        <f t="shared" si="119"/>
        <v>4.2295908148148147</v>
      </c>
      <c r="X687" s="191">
        <v>95.807522000000006</v>
      </c>
      <c r="Y687" s="191">
        <v>82.301879999999997</v>
      </c>
      <c r="Z687" s="191">
        <v>7.9439446</v>
      </c>
      <c r="AA687" s="191">
        <v>6.1159841999999997E-3</v>
      </c>
      <c r="AB687" s="191">
        <v>1.9060334000000001</v>
      </c>
      <c r="AC687" s="191">
        <v>0.57564954999999995</v>
      </c>
      <c r="AD687" s="191">
        <v>3.0738978000000001</v>
      </c>
      <c r="AE687" s="76">
        <v>1.1915829E-5</v>
      </c>
      <c r="AF687" s="76">
        <v>2.4438146E-8</v>
      </c>
      <c r="AG687" s="20">
        <v>0.55530857</v>
      </c>
    </row>
    <row r="688" spans="2:141" x14ac:dyDescent="0.15">
      <c r="B688" s="77" t="s">
        <v>3845</v>
      </c>
      <c r="C688" s="86"/>
      <c r="D688" s="84" t="s">
        <v>38</v>
      </c>
      <c r="E688" s="260" t="s">
        <v>3846</v>
      </c>
      <c r="F688" s="259">
        <f t="shared" si="115"/>
        <v>0.59622796060000005</v>
      </c>
      <c r="G688" s="259">
        <f t="shared" si="116"/>
        <v>0.1191160991</v>
      </c>
      <c r="H688" s="259">
        <f t="shared" si="117"/>
        <v>0.1155321841</v>
      </c>
      <c r="I688" s="259">
        <f t="shared" si="118"/>
        <v>1.29102574E-2</v>
      </c>
      <c r="J688" s="260">
        <v>0.34866942000000001</v>
      </c>
      <c r="K688" s="260">
        <v>0.10775941</v>
      </c>
      <c r="L688" s="260">
        <v>5.8536561999999997E-3</v>
      </c>
      <c r="M688" s="260">
        <v>3.0926621E-3</v>
      </c>
      <c r="N688" s="260">
        <v>9.7142917999999995E-2</v>
      </c>
      <c r="O688" s="260">
        <v>1.8880518999999998E-2</v>
      </c>
      <c r="P688" s="260">
        <v>1.9191179E-3</v>
      </c>
      <c r="Q688" s="260">
        <v>7.3977573000000001E-3</v>
      </c>
      <c r="R688" s="260">
        <v>0</v>
      </c>
      <c r="S688" s="260">
        <v>0</v>
      </c>
      <c r="T688" s="260">
        <v>0</v>
      </c>
      <c r="U688" s="260">
        <v>5.5125000999999996E-3</v>
      </c>
      <c r="V688" s="261"/>
      <c r="W688" s="246">
        <f t="shared" si="119"/>
        <v>2.5827364444444445</v>
      </c>
      <c r="X688" s="191">
        <v>71.633566000000002</v>
      </c>
      <c r="Y688" s="191">
        <v>63.512380999999998</v>
      </c>
      <c r="Z688" s="191">
        <v>5.3819591999999998</v>
      </c>
      <c r="AA688" s="191">
        <v>2.8773638999999998E-3</v>
      </c>
      <c r="AB688" s="191">
        <v>0.85648429000000004</v>
      </c>
      <c r="AC688" s="191">
        <v>0.31410150999999997</v>
      </c>
      <c r="AD688" s="191">
        <v>1.565763</v>
      </c>
      <c r="AE688" s="76">
        <v>6.0583337999999999E-6</v>
      </c>
      <c r="AF688" s="76">
        <v>1.2796487000000001E-8</v>
      </c>
      <c r="AG688" s="20">
        <v>0.49147387999999997</v>
      </c>
    </row>
    <row r="689" spans="2:129" x14ac:dyDescent="0.15">
      <c r="B689" s="77" t="s">
        <v>3847</v>
      </c>
      <c r="C689" s="86"/>
      <c r="D689" s="84" t="s">
        <v>38</v>
      </c>
      <c r="E689" s="260" t="s">
        <v>3848</v>
      </c>
      <c r="F689" s="259">
        <f t="shared" si="115"/>
        <v>0.19119536349999999</v>
      </c>
      <c r="G689" s="259">
        <f t="shared" si="116"/>
        <v>3.8554983900000006E-2</v>
      </c>
      <c r="H689" s="259">
        <f t="shared" si="117"/>
        <v>6.0176627999999996E-2</v>
      </c>
      <c r="I689" s="259">
        <f t="shared" si="118"/>
        <v>5.8787556000000005E-3</v>
      </c>
      <c r="J689" s="260">
        <v>8.6584995999999997E-2</v>
      </c>
      <c r="K689" s="260">
        <v>5.6102096999999997E-2</v>
      </c>
      <c r="L689" s="260">
        <v>3.0204462E-3</v>
      </c>
      <c r="M689" s="260">
        <v>1.6712192000000001E-2</v>
      </c>
      <c r="N689" s="260">
        <v>1.7216223999999999E-2</v>
      </c>
      <c r="O689" s="260">
        <v>4.6265678999999997E-3</v>
      </c>
      <c r="P689" s="260">
        <v>1.0540847999999999E-3</v>
      </c>
      <c r="Q689" s="260">
        <v>4.1045741000000002E-3</v>
      </c>
      <c r="R689" s="260">
        <v>0</v>
      </c>
      <c r="S689" s="260">
        <v>0</v>
      </c>
      <c r="T689" s="260">
        <v>0</v>
      </c>
      <c r="U689" s="260">
        <v>1.7741815000000001E-3</v>
      </c>
      <c r="V689" s="261"/>
      <c r="W689" s="246">
        <f t="shared" si="119"/>
        <v>0.64137034074074073</v>
      </c>
      <c r="X689" s="191">
        <v>50.574088000000003</v>
      </c>
      <c r="Y689" s="191">
        <v>49.639394000000003</v>
      </c>
      <c r="Z689" s="191">
        <v>0.44621748999999999</v>
      </c>
      <c r="AA689" s="191">
        <v>4.7471086000000002E-4</v>
      </c>
      <c r="AB689" s="191">
        <v>0.28012802999999997</v>
      </c>
      <c r="AC689" s="191">
        <v>2.8915105999999999E-2</v>
      </c>
      <c r="AD689" s="191">
        <v>0.17895854999999999</v>
      </c>
      <c r="AE689" s="76">
        <v>1.8438314999999999E-6</v>
      </c>
      <c r="AF689" s="76">
        <v>4.2460929000000003E-9</v>
      </c>
      <c r="AG689" s="20">
        <v>0.47103404999999998</v>
      </c>
    </row>
    <row r="690" spans="2:129" x14ac:dyDescent="0.15">
      <c r="B690" s="77" t="s">
        <v>3849</v>
      </c>
      <c r="C690" s="86"/>
      <c r="D690" s="84" t="s">
        <v>38</v>
      </c>
      <c r="E690" s="260" t="s">
        <v>3850</v>
      </c>
      <c r="F690" s="259">
        <f t="shared" ref="F690:F753" si="120">G690+H690+I690+J690</f>
        <v>3.3187764123000001</v>
      </c>
      <c r="G690" s="259">
        <f t="shared" ref="G690:G753" si="121">M690+N690+O690</f>
        <v>0.76676731330000003</v>
      </c>
      <c r="H690" s="259">
        <f t="shared" ref="H690:H753" si="122">K690+L690+P690</f>
        <v>1.1146657819999999</v>
      </c>
      <c r="I690" s="259">
        <f t="shared" ref="I690:I753" si="123">Q690+IF(R690="x",0,R690)+IF(S690="x",0,S690)+IF(T690="x",0,T690)+U690</f>
        <v>0.13726191700000001</v>
      </c>
      <c r="J690" s="260">
        <v>1.3000814000000001</v>
      </c>
      <c r="K690" s="260">
        <v>1.0630584999999999</v>
      </c>
      <c r="L690" s="260">
        <v>3.7897762000000002E-2</v>
      </c>
      <c r="M690" s="260">
        <v>5.9822132999999998E-3</v>
      </c>
      <c r="N690" s="260">
        <v>0.66233191000000002</v>
      </c>
      <c r="O690" s="260">
        <v>9.8453189999999996E-2</v>
      </c>
      <c r="P690" s="260">
        <v>1.3709519999999999E-2</v>
      </c>
      <c r="Q690" s="260">
        <v>9.8077978999999996E-2</v>
      </c>
      <c r="R690" s="260">
        <v>0</v>
      </c>
      <c r="S690" s="260">
        <v>0</v>
      </c>
      <c r="T690" s="260">
        <v>0</v>
      </c>
      <c r="U690" s="260">
        <v>3.9183938000000001E-2</v>
      </c>
      <c r="V690" s="261"/>
      <c r="W690" s="246">
        <f t="shared" ref="W690:W753" si="124">J690/0.135</f>
        <v>9.6302325925925931</v>
      </c>
      <c r="X690" s="191">
        <v>219.23304999999999</v>
      </c>
      <c r="Y690" s="191">
        <v>175.95095000000001</v>
      </c>
      <c r="Z690" s="191">
        <v>27.364899000000001</v>
      </c>
      <c r="AA690" s="191">
        <v>1.8127766E-2</v>
      </c>
      <c r="AB690" s="191">
        <v>4.8440013000000004</v>
      </c>
      <c r="AC690" s="191">
        <v>1.65116</v>
      </c>
      <c r="AD690" s="191">
        <v>9.4039125000000006</v>
      </c>
      <c r="AE690" s="76">
        <v>3.7963884E-5</v>
      </c>
      <c r="AF690" s="76">
        <v>6.6117597999999994E-8</v>
      </c>
      <c r="AG690" s="20">
        <v>1.0674345000000001</v>
      </c>
    </row>
    <row r="691" spans="2:129" x14ac:dyDescent="0.15">
      <c r="B691" s="77" t="s">
        <v>3851</v>
      </c>
      <c r="C691" s="86"/>
      <c r="D691" s="84" t="s">
        <v>38</v>
      </c>
      <c r="E691" s="260" t="s">
        <v>3852</v>
      </c>
      <c r="F691" s="259">
        <f t="shared" si="120"/>
        <v>1.2177342557999999</v>
      </c>
      <c r="G691" s="259">
        <f t="shared" si="121"/>
        <v>0.22854285869999999</v>
      </c>
      <c r="H691" s="259">
        <f t="shared" si="122"/>
        <v>0.2949286451</v>
      </c>
      <c r="I691" s="259">
        <f t="shared" si="123"/>
        <v>2.7927741999999998E-2</v>
      </c>
      <c r="J691" s="260">
        <v>0.66633500999999995</v>
      </c>
      <c r="K691" s="260">
        <v>0.26704846999999998</v>
      </c>
      <c r="L691" s="260">
        <v>2.3921022E-2</v>
      </c>
      <c r="M691" s="260">
        <v>5.8637257E-3</v>
      </c>
      <c r="N691" s="260">
        <v>0.19341425000000001</v>
      </c>
      <c r="O691" s="260">
        <v>2.9264882999999998E-2</v>
      </c>
      <c r="P691" s="260">
        <v>3.9591530999999996E-3</v>
      </c>
      <c r="Q691" s="260">
        <v>1.4656430999999999E-2</v>
      </c>
      <c r="R691" s="260">
        <v>0</v>
      </c>
      <c r="S691" s="260">
        <v>0</v>
      </c>
      <c r="T691" s="260">
        <v>0</v>
      </c>
      <c r="U691" s="260">
        <v>1.3271310999999999E-2</v>
      </c>
      <c r="V691" s="261"/>
      <c r="W691" s="246">
        <f t="shared" si="124"/>
        <v>4.9358148888888884</v>
      </c>
      <c r="X691" s="191">
        <v>101.45401</v>
      </c>
      <c r="Y691" s="191">
        <v>86.441068999999999</v>
      </c>
      <c r="Z691" s="191">
        <v>7.4579582999999996</v>
      </c>
      <c r="AA691" s="191">
        <v>5.1992931000000003E-3</v>
      </c>
      <c r="AB691" s="191">
        <v>3.5332861000000002</v>
      </c>
      <c r="AC691" s="191">
        <v>0.44563185999999999</v>
      </c>
      <c r="AD691" s="191">
        <v>3.5708609</v>
      </c>
      <c r="AE691" s="76">
        <v>1.248859E-5</v>
      </c>
      <c r="AF691" s="76">
        <v>2.8220341E-8</v>
      </c>
      <c r="AG691" s="20">
        <v>0.59517507000000003</v>
      </c>
    </row>
    <row r="692" spans="2:129" x14ac:dyDescent="0.15">
      <c r="B692" s="77" t="s">
        <v>3853</v>
      </c>
      <c r="C692" s="86"/>
      <c r="D692" s="84" t="s">
        <v>38</v>
      </c>
      <c r="E692" s="260" t="s">
        <v>3854</v>
      </c>
      <c r="F692" s="259">
        <f t="shared" si="120"/>
        <v>0.16464946725000001</v>
      </c>
      <c r="G692" s="259">
        <f t="shared" si="121"/>
        <v>3.3188057E-2</v>
      </c>
      <c r="H692" s="259">
        <f t="shared" si="122"/>
        <v>5.2264429950000003E-2</v>
      </c>
      <c r="I692" s="259">
        <f t="shared" si="123"/>
        <v>5.0706882999999999E-3</v>
      </c>
      <c r="J692" s="260">
        <v>7.4126291999999996E-2</v>
      </c>
      <c r="K692" s="260">
        <v>4.8753062999999999E-2</v>
      </c>
      <c r="L692" s="260">
        <v>2.6032371E-3</v>
      </c>
      <c r="M692" s="260">
        <v>1.4560817E-2</v>
      </c>
      <c r="N692" s="260">
        <v>1.4675218E-2</v>
      </c>
      <c r="O692" s="260">
        <v>3.9520220000000003E-3</v>
      </c>
      <c r="P692" s="260">
        <v>9.0812985E-4</v>
      </c>
      <c r="Q692" s="260">
        <v>3.5451889000000002E-3</v>
      </c>
      <c r="R692" s="260">
        <v>0</v>
      </c>
      <c r="S692" s="260">
        <v>0</v>
      </c>
      <c r="T692" s="260">
        <v>0</v>
      </c>
      <c r="U692" s="260">
        <v>1.5254994E-3</v>
      </c>
      <c r="V692" s="261"/>
      <c r="W692" s="246">
        <f t="shared" si="124"/>
        <v>0.54908364444444435</v>
      </c>
      <c r="X692" s="191">
        <v>43.890754000000001</v>
      </c>
      <c r="Y692" s="191">
        <v>43.083655</v>
      </c>
      <c r="Z692" s="191">
        <v>0.38467092000000003</v>
      </c>
      <c r="AA692" s="191">
        <v>4.1055842E-4</v>
      </c>
      <c r="AB692" s="191">
        <v>0.24274457999999999</v>
      </c>
      <c r="AC692" s="191">
        <v>2.4996659000000001E-2</v>
      </c>
      <c r="AD692" s="191">
        <v>0.15427683</v>
      </c>
      <c r="AE692" s="76">
        <v>1.5948036000000001E-6</v>
      </c>
      <c r="AF692" s="76">
        <v>3.6455117999999999E-9</v>
      </c>
      <c r="AG692" s="20">
        <v>0.40888616999999999</v>
      </c>
    </row>
    <row r="693" spans="2:129" x14ac:dyDescent="0.15">
      <c r="B693" s="77" t="s">
        <v>3855</v>
      </c>
      <c r="C693" s="86"/>
      <c r="D693" s="84" t="s">
        <v>38</v>
      </c>
      <c r="E693" s="260" t="s">
        <v>3856</v>
      </c>
      <c r="F693" s="259">
        <f t="shared" si="120"/>
        <v>1.0265196544999999</v>
      </c>
      <c r="G693" s="259">
        <f t="shared" si="121"/>
        <v>0.23749101999999997</v>
      </c>
      <c r="H693" s="259">
        <f t="shared" si="122"/>
        <v>0.1937701865</v>
      </c>
      <c r="I693" s="259">
        <f t="shared" si="123"/>
        <v>3.8430128000000001E-2</v>
      </c>
      <c r="J693" s="260">
        <v>0.55682832000000004</v>
      </c>
      <c r="K693" s="260">
        <v>0.17843476</v>
      </c>
      <c r="L693" s="260">
        <v>1.2019495E-2</v>
      </c>
      <c r="M693" s="260">
        <v>3.1014687999999999E-2</v>
      </c>
      <c r="N693" s="260">
        <v>0.15956603999999999</v>
      </c>
      <c r="O693" s="260">
        <v>4.6910291999999999E-2</v>
      </c>
      <c r="P693" s="260">
        <v>3.3159315E-3</v>
      </c>
      <c r="Q693" s="260">
        <v>1.5080296E-2</v>
      </c>
      <c r="R693" s="260">
        <v>0</v>
      </c>
      <c r="S693" s="260">
        <v>0</v>
      </c>
      <c r="T693" s="260">
        <v>0</v>
      </c>
      <c r="U693" s="260">
        <v>2.3349832000000001E-2</v>
      </c>
      <c r="V693" s="261"/>
      <c r="W693" s="246">
        <f t="shared" si="124"/>
        <v>4.1246542222222224</v>
      </c>
      <c r="X693" s="191">
        <v>122.13016</v>
      </c>
      <c r="Y693" s="191">
        <v>112.95578</v>
      </c>
      <c r="Z693" s="191">
        <v>6.1163597000000003</v>
      </c>
      <c r="AA693" s="191">
        <v>2.8743880999999999E-3</v>
      </c>
      <c r="AB693" s="191">
        <v>1.1713437</v>
      </c>
      <c r="AC693" s="191">
        <v>0.29603827999999999</v>
      </c>
      <c r="AD693" s="191">
        <v>1.5877616000000001</v>
      </c>
      <c r="AE693" s="76">
        <v>9.8295780999999996E-6</v>
      </c>
      <c r="AF693" s="76">
        <v>2.1278762999999999E-8</v>
      </c>
      <c r="AG693" s="20">
        <v>0.81971340000000004</v>
      </c>
    </row>
    <row r="694" spans="2:129" x14ac:dyDescent="0.15">
      <c r="B694" s="77" t="s">
        <v>3857</v>
      </c>
      <c r="C694" s="86"/>
      <c r="D694" s="84" t="s">
        <v>38</v>
      </c>
      <c r="E694" s="260" t="s">
        <v>3858</v>
      </c>
      <c r="F694" s="259">
        <f t="shared" si="120"/>
        <v>1.0327965402000001</v>
      </c>
      <c r="G694" s="259">
        <f t="shared" si="121"/>
        <v>0.19370970840000001</v>
      </c>
      <c r="H694" s="259">
        <f t="shared" si="122"/>
        <v>0.24811458749999998</v>
      </c>
      <c r="I694" s="259">
        <f t="shared" si="123"/>
        <v>2.4005394299999996E-2</v>
      </c>
      <c r="J694" s="260">
        <v>0.56696685000000002</v>
      </c>
      <c r="K694" s="260">
        <v>0.21648481999999999</v>
      </c>
      <c r="L694" s="260">
        <v>2.8316832E-2</v>
      </c>
      <c r="M694" s="260">
        <v>9.6303633999999996E-3</v>
      </c>
      <c r="N694" s="260">
        <v>0.13591538</v>
      </c>
      <c r="O694" s="260">
        <v>4.8163965000000003E-2</v>
      </c>
      <c r="P694" s="260">
        <v>3.3129355000000001E-3</v>
      </c>
      <c r="Q694" s="260">
        <v>1.5824011999999998E-2</v>
      </c>
      <c r="R694" s="260">
        <v>0</v>
      </c>
      <c r="S694" s="260">
        <v>0</v>
      </c>
      <c r="T694" s="260">
        <v>0</v>
      </c>
      <c r="U694" s="260">
        <v>8.1813822999999997E-3</v>
      </c>
      <c r="V694" s="261"/>
      <c r="W694" s="246">
        <f t="shared" si="124"/>
        <v>4.1997544444444443</v>
      </c>
      <c r="X694" s="191">
        <v>111.62982</v>
      </c>
      <c r="Y694" s="191">
        <v>101.84186</v>
      </c>
      <c r="Z694" s="191">
        <v>6.2798143</v>
      </c>
      <c r="AA694" s="191">
        <v>3.7140769000000001E-3</v>
      </c>
      <c r="AB694" s="191">
        <v>1.1432571</v>
      </c>
      <c r="AC694" s="191">
        <v>0.38138874</v>
      </c>
      <c r="AD694" s="191">
        <v>1.9797856</v>
      </c>
      <c r="AE694" s="76">
        <v>1.0161739E-5</v>
      </c>
      <c r="AF694" s="76">
        <v>2.1869072999999999E-8</v>
      </c>
      <c r="AG694" s="20">
        <v>0.78979889999999997</v>
      </c>
      <c r="AH694" s="20"/>
      <c r="AI694" s="20"/>
      <c r="AJ694" s="20"/>
      <c r="AK694" s="20"/>
      <c r="AL694" s="20"/>
      <c r="AM694" s="20"/>
      <c r="AN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row>
    <row r="695" spans="2:129" x14ac:dyDescent="0.15">
      <c r="B695" s="77" t="s">
        <v>3859</v>
      </c>
      <c r="C695" s="86"/>
      <c r="D695" s="84" t="s">
        <v>38</v>
      </c>
      <c r="E695" s="260" t="s">
        <v>3860</v>
      </c>
      <c r="F695" s="259">
        <f t="shared" si="120"/>
        <v>0.58098837309999996</v>
      </c>
      <c r="G695" s="259">
        <f t="shared" si="121"/>
        <v>0.101624773</v>
      </c>
      <c r="H695" s="259">
        <f t="shared" si="122"/>
        <v>0.13057309109999998</v>
      </c>
      <c r="I695" s="259">
        <f t="shared" si="123"/>
        <v>1.0635419E-2</v>
      </c>
      <c r="J695" s="260">
        <v>0.33815508999999999</v>
      </c>
      <c r="K695" s="260">
        <v>0.12257751</v>
      </c>
      <c r="L695" s="260">
        <v>5.8871770000000004E-3</v>
      </c>
      <c r="M695" s="260">
        <v>1.8284972E-2</v>
      </c>
      <c r="N695" s="260">
        <v>7.2728922000000001E-2</v>
      </c>
      <c r="O695" s="260">
        <v>1.0610879E-2</v>
      </c>
      <c r="P695" s="260">
        <v>2.1084041E-3</v>
      </c>
      <c r="Q695" s="260">
        <v>5.6844223000000003E-3</v>
      </c>
      <c r="R695" s="260">
        <v>0</v>
      </c>
      <c r="S695" s="260">
        <v>0</v>
      </c>
      <c r="T695" s="260">
        <v>0</v>
      </c>
      <c r="U695" s="260">
        <v>4.9509966999999998E-3</v>
      </c>
      <c r="V695" s="261"/>
      <c r="W695" s="246">
        <f t="shared" si="124"/>
        <v>2.5048525185185184</v>
      </c>
      <c r="X695" s="191">
        <v>83.702393000000001</v>
      </c>
      <c r="Y695" s="191">
        <v>77.515726999999998</v>
      </c>
      <c r="Z695" s="191">
        <v>3.7534847</v>
      </c>
      <c r="AA695" s="191">
        <v>1.9615493E-3</v>
      </c>
      <c r="AB695" s="191">
        <v>1.2270897999999999</v>
      </c>
      <c r="AC695" s="191">
        <v>0.19186104000000001</v>
      </c>
      <c r="AD695" s="191">
        <v>1.0122690000000001</v>
      </c>
      <c r="AE695" s="76">
        <v>5.9065502000000001E-6</v>
      </c>
      <c r="AF695" s="76">
        <v>1.3862502E-8</v>
      </c>
      <c r="AG695" s="20">
        <v>0.63198869000000002</v>
      </c>
      <c r="AH695" s="20"/>
      <c r="AI695" s="20"/>
      <c r="AJ695" s="20"/>
      <c r="AK695" s="20"/>
      <c r="AL695" s="20"/>
      <c r="AM695" s="20"/>
      <c r="AN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row>
    <row r="696" spans="2:129" x14ac:dyDescent="0.15">
      <c r="B696" s="77" t="s">
        <v>3861</v>
      </c>
      <c r="C696" s="86"/>
      <c r="D696" s="84" t="s">
        <v>38</v>
      </c>
      <c r="E696" s="260" t="s">
        <v>3862</v>
      </c>
      <c r="F696" s="259">
        <f t="shared" si="120"/>
        <v>0.78905572559999992</v>
      </c>
      <c r="G696" s="259">
        <f t="shared" si="121"/>
        <v>0.14213500599999998</v>
      </c>
      <c r="H696" s="259">
        <f t="shared" si="122"/>
        <v>0.18957913070000001</v>
      </c>
      <c r="I696" s="259">
        <f t="shared" si="123"/>
        <v>1.82802889E-2</v>
      </c>
      <c r="J696" s="260">
        <v>0.43906129999999999</v>
      </c>
      <c r="K696" s="260">
        <v>0.17723143999999999</v>
      </c>
      <c r="L696" s="260">
        <v>8.9586301999999996E-3</v>
      </c>
      <c r="M696" s="260">
        <v>2.5136241E-2</v>
      </c>
      <c r="N696" s="260">
        <v>0.10187744</v>
      </c>
      <c r="O696" s="260">
        <v>1.5121325E-2</v>
      </c>
      <c r="P696" s="260">
        <v>3.3890604999999999E-3</v>
      </c>
      <c r="Q696" s="260">
        <v>1.1409720999999999E-2</v>
      </c>
      <c r="R696" s="260">
        <v>0</v>
      </c>
      <c r="S696" s="260">
        <v>0</v>
      </c>
      <c r="T696" s="260">
        <v>0</v>
      </c>
      <c r="U696" s="260">
        <v>6.8705679E-3</v>
      </c>
      <c r="V696" s="261"/>
      <c r="W696" s="246">
        <f t="shared" si="124"/>
        <v>3.2523059259259255</v>
      </c>
      <c r="X696" s="191">
        <v>94.325703000000004</v>
      </c>
      <c r="Y696" s="191">
        <v>86.923607000000004</v>
      </c>
      <c r="Z696" s="191">
        <v>4.0716254999999997</v>
      </c>
      <c r="AA696" s="191">
        <v>2.7495138000000001E-3</v>
      </c>
      <c r="AB696" s="191">
        <v>1.7456003</v>
      </c>
      <c r="AC696" s="191">
        <v>0.24058062</v>
      </c>
      <c r="AD696" s="191">
        <v>1.3415401</v>
      </c>
      <c r="AE696" s="76">
        <v>8.0287996000000004E-6</v>
      </c>
      <c r="AF696" s="76">
        <v>1.8131546000000001E-8</v>
      </c>
      <c r="AG696" s="20">
        <v>0.67641101999999997</v>
      </c>
      <c r="AH696" s="20"/>
      <c r="AI696" s="20"/>
      <c r="AJ696" s="20"/>
      <c r="AK696" s="20"/>
      <c r="AL696" s="20"/>
      <c r="AM696" s="20"/>
      <c r="AN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c r="BU696" s="20"/>
      <c r="BV696" s="20"/>
      <c r="BW696" s="20"/>
      <c r="BX696" s="20"/>
      <c r="BY696" s="20"/>
      <c r="BZ696" s="20"/>
      <c r="CA696" s="20"/>
      <c r="CB696" s="20"/>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c r="DE696" s="20"/>
      <c r="DF696" s="20"/>
      <c r="DG696" s="20"/>
      <c r="DH696" s="20"/>
      <c r="DI696" s="20"/>
      <c r="DJ696" s="20"/>
      <c r="DK696" s="20"/>
      <c r="DL696" s="20"/>
      <c r="DM696" s="20"/>
      <c r="DN696" s="20"/>
      <c r="DO696" s="20"/>
      <c r="DP696" s="20"/>
      <c r="DQ696" s="20"/>
      <c r="DR696" s="20"/>
      <c r="DS696" s="20"/>
      <c r="DT696" s="20"/>
      <c r="DU696" s="20"/>
      <c r="DV696" s="20"/>
      <c r="DW696" s="20"/>
      <c r="DX696" s="20"/>
      <c r="DY696" s="20"/>
    </row>
    <row r="697" spans="2:129" x14ac:dyDescent="0.15">
      <c r="B697" s="77" t="s">
        <v>3863</v>
      </c>
      <c r="C697" s="86"/>
      <c r="D697" s="84" t="s">
        <v>38</v>
      </c>
      <c r="E697" s="260" t="s">
        <v>3864</v>
      </c>
      <c r="F697" s="259">
        <f t="shared" si="120"/>
        <v>0.24985285039999999</v>
      </c>
      <c r="G697" s="259">
        <f t="shared" si="121"/>
        <v>5.7041432400000001E-2</v>
      </c>
      <c r="H697" s="259">
        <f t="shared" si="122"/>
        <v>6.8964366599999993E-2</v>
      </c>
      <c r="I697" s="259">
        <f t="shared" si="123"/>
        <v>9.575681400000001E-3</v>
      </c>
      <c r="J697" s="260">
        <v>0.11427137</v>
      </c>
      <c r="K697" s="260">
        <v>6.2512148000000003E-2</v>
      </c>
      <c r="L697" s="260">
        <v>5.1840608999999998E-3</v>
      </c>
      <c r="M697" s="260">
        <v>2.6027173000000001E-2</v>
      </c>
      <c r="N697" s="260">
        <v>2.3847145E-2</v>
      </c>
      <c r="O697" s="260">
        <v>7.1671143999999997E-3</v>
      </c>
      <c r="P697" s="260">
        <v>1.2681577E-3</v>
      </c>
      <c r="Q697" s="260">
        <v>7.3665318000000002E-3</v>
      </c>
      <c r="R697" s="260">
        <v>0</v>
      </c>
      <c r="S697" s="260">
        <v>0</v>
      </c>
      <c r="T697" s="260">
        <v>0</v>
      </c>
      <c r="U697" s="260">
        <v>2.2091495999999999E-3</v>
      </c>
      <c r="V697" s="261"/>
      <c r="W697" s="246">
        <f t="shared" si="124"/>
        <v>0.84645459259259248</v>
      </c>
      <c r="X697" s="191">
        <v>48.765749999999997</v>
      </c>
      <c r="Y697" s="191">
        <v>47.410702000000001</v>
      </c>
      <c r="Z697" s="191">
        <v>0.64977183999999999</v>
      </c>
      <c r="AA697" s="191">
        <v>6.4988305999999995E-4</v>
      </c>
      <c r="AB697" s="191">
        <v>0.38423618999999998</v>
      </c>
      <c r="AC697" s="191">
        <v>4.3511992999999999E-2</v>
      </c>
      <c r="AD697" s="191">
        <v>0.27687830000000002</v>
      </c>
      <c r="AE697" s="76">
        <v>2.2839299999999998E-6</v>
      </c>
      <c r="AF697" s="76">
        <v>5.3747950000000002E-9</v>
      </c>
      <c r="AG697" s="20">
        <v>0.44344271000000002</v>
      </c>
      <c r="AH697" s="20"/>
      <c r="AI697" s="20"/>
      <c r="AJ697" s="20"/>
      <c r="AK697" s="20"/>
      <c r="AL697" s="20"/>
      <c r="AM697" s="20"/>
      <c r="AN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c r="BU697" s="20"/>
      <c r="BV697" s="20"/>
      <c r="BW697" s="20"/>
      <c r="BX697" s="20"/>
      <c r="BY697" s="20"/>
      <c r="BZ697" s="20"/>
      <c r="CA697" s="20"/>
      <c r="CB697" s="20"/>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c r="DE697" s="20"/>
      <c r="DF697" s="20"/>
      <c r="DG697" s="20"/>
      <c r="DH697" s="20"/>
      <c r="DI697" s="20"/>
      <c r="DJ697" s="20"/>
      <c r="DK697" s="20"/>
      <c r="DL697" s="20"/>
      <c r="DM697" s="20"/>
      <c r="DN697" s="20"/>
      <c r="DO697" s="20"/>
      <c r="DP697" s="20"/>
      <c r="DQ697" s="20"/>
      <c r="DR697" s="20"/>
      <c r="DS697" s="20"/>
      <c r="DT697" s="20"/>
      <c r="DU697" s="20"/>
      <c r="DV697" s="20"/>
      <c r="DW697" s="20"/>
      <c r="DX697" s="20"/>
      <c r="DY697" s="20"/>
    </row>
    <row r="698" spans="2:129" x14ac:dyDescent="0.15">
      <c r="B698" s="77" t="s">
        <v>3865</v>
      </c>
      <c r="C698" s="86"/>
      <c r="D698" s="84" t="s">
        <v>38</v>
      </c>
      <c r="E698" s="260" t="s">
        <v>3866</v>
      </c>
      <c r="F698" s="259">
        <f t="shared" si="120"/>
        <v>0.90374069759999998</v>
      </c>
      <c r="G698" s="259">
        <f t="shared" si="121"/>
        <v>0.142895248</v>
      </c>
      <c r="H698" s="259">
        <f t="shared" si="122"/>
        <v>0.22163543459999999</v>
      </c>
      <c r="I698" s="259">
        <f t="shared" si="123"/>
        <v>2.2147424999999998E-2</v>
      </c>
      <c r="J698" s="260">
        <v>0.51706258999999999</v>
      </c>
      <c r="K698" s="260">
        <v>0.14584201999999999</v>
      </c>
      <c r="L698" s="260">
        <v>7.3392858000000005E-2</v>
      </c>
      <c r="M698" s="260">
        <v>8.4264690000000007E-3</v>
      </c>
      <c r="N698" s="260">
        <v>9.3976604000000005E-2</v>
      </c>
      <c r="O698" s="260">
        <v>4.0492174999999998E-2</v>
      </c>
      <c r="P698" s="260">
        <v>2.4005566000000001E-3</v>
      </c>
      <c r="Q698" s="260">
        <v>1.0206386E-2</v>
      </c>
      <c r="R698" s="260">
        <v>0</v>
      </c>
      <c r="S698" s="260">
        <v>0</v>
      </c>
      <c r="T698" s="260">
        <v>0</v>
      </c>
      <c r="U698" s="260">
        <v>1.1941039000000001E-2</v>
      </c>
      <c r="V698" s="261"/>
      <c r="W698" s="246">
        <f t="shared" si="124"/>
        <v>3.8300932592592591</v>
      </c>
      <c r="X698" s="191">
        <v>92.336775000000003</v>
      </c>
      <c r="Y698" s="191">
        <v>85.507553999999999</v>
      </c>
      <c r="Z698" s="191">
        <v>4.5155086000000004</v>
      </c>
      <c r="AA698" s="191">
        <v>2.4866005E-3</v>
      </c>
      <c r="AB698" s="191">
        <v>0.86498427</v>
      </c>
      <c r="AC698" s="191">
        <v>0.20906949</v>
      </c>
      <c r="AD698" s="191">
        <v>1.2371721</v>
      </c>
      <c r="AE698" s="76">
        <v>7.9587556000000007E-6</v>
      </c>
      <c r="AF698" s="76">
        <v>1.8305824999999999E-8</v>
      </c>
      <c r="AG698" s="20">
        <v>0.68783179999999999</v>
      </c>
      <c r="AH698" s="20"/>
      <c r="AI698" s="20"/>
      <c r="AJ698" s="20"/>
      <c r="AK698" s="20"/>
      <c r="AL698" s="20"/>
      <c r="AM698" s="20"/>
      <c r="AN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c r="BU698" s="20"/>
      <c r="BV698" s="20"/>
      <c r="BW698" s="20"/>
      <c r="BX698" s="20"/>
      <c r="BY698" s="20"/>
      <c r="BZ698" s="20"/>
      <c r="CA698" s="20"/>
      <c r="CB698" s="20"/>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c r="DE698" s="20"/>
      <c r="DF698" s="20"/>
      <c r="DG698" s="20"/>
      <c r="DH698" s="20"/>
      <c r="DI698" s="20"/>
      <c r="DJ698" s="20"/>
      <c r="DK698" s="20"/>
      <c r="DL698" s="20"/>
      <c r="DM698" s="20"/>
      <c r="DN698" s="20"/>
      <c r="DO698" s="20"/>
      <c r="DP698" s="20"/>
      <c r="DQ698" s="20"/>
      <c r="DR698" s="20"/>
      <c r="DS698" s="20"/>
      <c r="DT698" s="20"/>
      <c r="DU698" s="20"/>
      <c r="DV698" s="20"/>
      <c r="DW698" s="20"/>
      <c r="DX698" s="20"/>
      <c r="DY698" s="20"/>
    </row>
    <row r="699" spans="2:129" x14ac:dyDescent="0.15">
      <c r="B699" s="77" t="s">
        <v>3867</v>
      </c>
      <c r="C699" s="86"/>
      <c r="D699" s="84" t="s">
        <v>38</v>
      </c>
      <c r="E699" s="260" t="s">
        <v>3868</v>
      </c>
      <c r="F699" s="259">
        <f t="shared" si="120"/>
        <v>0.35602305470999995</v>
      </c>
      <c r="G699" s="259">
        <f t="shared" si="121"/>
        <v>4.92008611E-2</v>
      </c>
      <c r="H699" s="259">
        <f t="shared" si="122"/>
        <v>8.1119198709999993E-2</v>
      </c>
      <c r="I699" s="259">
        <f t="shared" si="123"/>
        <v>1.09813549E-2</v>
      </c>
      <c r="J699" s="260">
        <v>0.21472163999999999</v>
      </c>
      <c r="K699" s="260">
        <v>6.4778752999999994E-2</v>
      </c>
      <c r="L699" s="260">
        <v>1.5656502999999999E-2</v>
      </c>
      <c r="M699" s="260">
        <v>1.7997742000000001E-2</v>
      </c>
      <c r="N699" s="260">
        <v>2.3225314E-2</v>
      </c>
      <c r="O699" s="260">
        <v>7.9778051000000006E-3</v>
      </c>
      <c r="P699" s="260">
        <v>6.8394270999999997E-4</v>
      </c>
      <c r="Q699" s="260">
        <v>5.5889060999999999E-3</v>
      </c>
      <c r="R699" s="260">
        <v>0</v>
      </c>
      <c r="S699" s="260">
        <v>0</v>
      </c>
      <c r="T699" s="260">
        <v>0</v>
      </c>
      <c r="U699" s="260">
        <v>5.3924487999999996E-3</v>
      </c>
      <c r="V699" s="261"/>
      <c r="W699" s="246">
        <f t="shared" si="124"/>
        <v>1.5905306666666665</v>
      </c>
      <c r="X699" s="191">
        <v>61.061869000000002</v>
      </c>
      <c r="Y699" s="191">
        <v>58.518180000000001</v>
      </c>
      <c r="Z699" s="191">
        <v>1.8551612</v>
      </c>
      <c r="AA699" s="191">
        <v>4.7169710000000001E-4</v>
      </c>
      <c r="AB699" s="191">
        <v>0.33747101000000002</v>
      </c>
      <c r="AC699" s="191">
        <v>4.2631994999999999E-2</v>
      </c>
      <c r="AD699" s="191">
        <v>0.30795264</v>
      </c>
      <c r="AE699" s="76">
        <v>3.0749979000000002E-6</v>
      </c>
      <c r="AF699" s="76">
        <v>7.7643182999999998E-9</v>
      </c>
      <c r="AG699" s="20">
        <v>0.51488652000000001</v>
      </c>
      <c r="AH699" s="20"/>
      <c r="AI699" s="20"/>
      <c r="AJ699" s="20"/>
      <c r="AK699" s="20"/>
      <c r="AL699" s="20"/>
      <c r="AM699" s="20"/>
      <c r="AN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row>
    <row r="700" spans="2:129" x14ac:dyDescent="0.15">
      <c r="B700" s="77" t="s">
        <v>3869</v>
      </c>
      <c r="C700" s="86"/>
      <c r="D700" s="84" t="s">
        <v>38</v>
      </c>
      <c r="E700" s="260" t="s">
        <v>3870</v>
      </c>
      <c r="F700" s="259">
        <f t="shared" si="120"/>
        <v>0.98283457190000001</v>
      </c>
      <c r="G700" s="259">
        <f t="shared" si="121"/>
        <v>0.242468564</v>
      </c>
      <c r="H700" s="259">
        <f t="shared" si="122"/>
        <v>0.21793113459999999</v>
      </c>
      <c r="I700" s="259">
        <f t="shared" si="123"/>
        <v>2.18448833E-2</v>
      </c>
      <c r="J700" s="260">
        <v>0.50058999000000004</v>
      </c>
      <c r="K700" s="260">
        <v>0.20161161999999999</v>
      </c>
      <c r="L700" s="260">
        <v>1.240342E-2</v>
      </c>
      <c r="M700" s="260">
        <v>0.10402539</v>
      </c>
      <c r="N700" s="260">
        <v>0.12152209999999999</v>
      </c>
      <c r="O700" s="260">
        <v>1.6921074000000001E-2</v>
      </c>
      <c r="P700" s="260">
        <v>3.9160946000000004E-3</v>
      </c>
      <c r="Q700" s="260">
        <v>1.3588612999999999E-2</v>
      </c>
      <c r="R700" s="260">
        <v>0</v>
      </c>
      <c r="S700" s="260">
        <v>0</v>
      </c>
      <c r="T700" s="260">
        <v>0</v>
      </c>
      <c r="U700" s="260">
        <v>8.2562703000000001E-3</v>
      </c>
      <c r="V700" s="261"/>
      <c r="W700" s="246">
        <f t="shared" si="124"/>
        <v>3.7080739999999999</v>
      </c>
      <c r="X700" s="191">
        <v>98.185049000000006</v>
      </c>
      <c r="Y700" s="191">
        <v>90.164396999999994</v>
      </c>
      <c r="Z700" s="191">
        <v>4.4139328999999998</v>
      </c>
      <c r="AA700" s="191">
        <v>3.2701284999999999E-3</v>
      </c>
      <c r="AB700" s="191">
        <v>1.7441753</v>
      </c>
      <c r="AC700" s="191">
        <v>0.27586914000000001</v>
      </c>
      <c r="AD700" s="191">
        <v>1.5834037999999999</v>
      </c>
      <c r="AE700" s="76">
        <v>9.1302934000000003E-6</v>
      </c>
      <c r="AF700" s="76">
        <v>2.0405054E-8</v>
      </c>
      <c r="AG700" s="20">
        <v>0.68731363000000001</v>
      </c>
      <c r="AH700" s="20"/>
      <c r="AI700" s="20"/>
      <c r="AJ700" s="20"/>
      <c r="AK700" s="20"/>
      <c r="AL700" s="20"/>
      <c r="AM700" s="20"/>
      <c r="AN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row>
    <row r="701" spans="2:129" x14ac:dyDescent="0.15">
      <c r="B701" s="77" t="s">
        <v>3871</v>
      </c>
      <c r="C701" s="86"/>
      <c r="D701" s="84" t="s">
        <v>38</v>
      </c>
      <c r="E701" s="260" t="s">
        <v>3872</v>
      </c>
      <c r="F701" s="259">
        <f t="shared" si="120"/>
        <v>0.68418402159999991</v>
      </c>
      <c r="G701" s="259">
        <f t="shared" si="121"/>
        <v>9.8148839999999987E-2</v>
      </c>
      <c r="H701" s="259">
        <f t="shared" si="122"/>
        <v>0.1608819658</v>
      </c>
      <c r="I701" s="259">
        <f t="shared" si="123"/>
        <v>1.9814645800000003E-2</v>
      </c>
      <c r="J701" s="260">
        <v>0.40533857000000001</v>
      </c>
      <c r="K701" s="260">
        <v>0.1340548</v>
      </c>
      <c r="L701" s="260">
        <v>2.5159033000000001E-2</v>
      </c>
      <c r="M701" s="260">
        <v>2.5449523000000002E-2</v>
      </c>
      <c r="N701" s="260">
        <v>5.8254703999999997E-2</v>
      </c>
      <c r="O701" s="260">
        <v>1.4444613E-2</v>
      </c>
      <c r="P701" s="260">
        <v>1.6681328E-3</v>
      </c>
      <c r="Q701" s="260">
        <v>1.1917903000000001E-2</v>
      </c>
      <c r="R701" s="260">
        <v>0</v>
      </c>
      <c r="S701" s="260">
        <v>0</v>
      </c>
      <c r="T701" s="260">
        <v>0</v>
      </c>
      <c r="U701" s="260">
        <v>7.8967428000000003E-3</v>
      </c>
      <c r="V701" s="261"/>
      <c r="W701" s="246">
        <f t="shared" si="124"/>
        <v>3.0025079259259257</v>
      </c>
      <c r="X701" s="191">
        <v>89.532105000000001</v>
      </c>
      <c r="Y701" s="191">
        <v>84.823657999999995</v>
      </c>
      <c r="Z701" s="191">
        <v>3.1795681999999998</v>
      </c>
      <c r="AA701" s="191">
        <v>1.3109625999999999E-3</v>
      </c>
      <c r="AB701" s="191">
        <v>0.64783769999999996</v>
      </c>
      <c r="AC701" s="191">
        <v>0.12379572</v>
      </c>
      <c r="AD701" s="191">
        <v>0.75593423999999998</v>
      </c>
      <c r="AE701" s="76">
        <v>6.1573810000000002E-6</v>
      </c>
      <c r="AF701" s="76">
        <v>1.5044253E-8</v>
      </c>
      <c r="AG701" s="20">
        <v>0.72283576000000005</v>
      </c>
      <c r="AH701" s="20"/>
      <c r="AI701" s="20"/>
      <c r="AJ701" s="20"/>
      <c r="AK701" s="20"/>
      <c r="AL701" s="20"/>
      <c r="AM701" s="20"/>
      <c r="AN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row>
    <row r="702" spans="2:129" x14ac:dyDescent="0.15">
      <c r="B702" s="77" t="s">
        <v>3873</v>
      </c>
      <c r="C702" s="86" t="s">
        <v>173</v>
      </c>
      <c r="D702" s="84" t="s">
        <v>38</v>
      </c>
      <c r="E702" s="260" t="s">
        <v>3874</v>
      </c>
      <c r="F702" s="259">
        <f t="shared" si="120"/>
        <v>0.84278387629999996</v>
      </c>
      <c r="G702" s="259">
        <f t="shared" si="121"/>
        <v>0.1411156905</v>
      </c>
      <c r="H702" s="259">
        <f t="shared" si="122"/>
        <v>0.17534508540000002</v>
      </c>
      <c r="I702" s="259">
        <f t="shared" si="123"/>
        <v>2.3502500400000001E-2</v>
      </c>
      <c r="J702" s="260">
        <v>0.50282059999999995</v>
      </c>
      <c r="K702" s="260">
        <v>0.15840032000000001</v>
      </c>
      <c r="L702" s="260">
        <v>1.4391991E-2</v>
      </c>
      <c r="M702" s="260">
        <v>9.0796525000000003E-3</v>
      </c>
      <c r="N702" s="260">
        <v>0.10771599</v>
      </c>
      <c r="O702" s="260">
        <v>2.4320048E-2</v>
      </c>
      <c r="P702" s="260">
        <v>2.5527744E-3</v>
      </c>
      <c r="Q702" s="260">
        <v>1.4550426999999999E-2</v>
      </c>
      <c r="R702" s="260">
        <v>0</v>
      </c>
      <c r="S702" s="260">
        <v>0</v>
      </c>
      <c r="T702" s="260">
        <v>0</v>
      </c>
      <c r="U702" s="260">
        <v>8.9520733999999998E-3</v>
      </c>
      <c r="V702" s="261"/>
      <c r="W702" s="246">
        <f t="shared" si="124"/>
        <v>3.7245970370370363</v>
      </c>
      <c r="X702" s="191">
        <v>86.567548000000002</v>
      </c>
      <c r="Y702" s="191">
        <v>78.753805999999997</v>
      </c>
      <c r="Z702" s="191">
        <v>4.8945921999999999</v>
      </c>
      <c r="AA702" s="191">
        <v>2.8193571999999998E-3</v>
      </c>
      <c r="AB702" s="191">
        <v>1.1222501</v>
      </c>
      <c r="AC702" s="191">
        <v>0.25223053000000001</v>
      </c>
      <c r="AD702" s="191">
        <v>1.5418499000000001</v>
      </c>
      <c r="AE702" s="76">
        <v>8.0771486000000002E-6</v>
      </c>
      <c r="AF702" s="76">
        <v>1.8569098000000001E-8</v>
      </c>
      <c r="AG702" s="20">
        <v>0.60868370999999999</v>
      </c>
      <c r="AH702" s="20"/>
      <c r="AI702" s="20"/>
      <c r="AJ702" s="20"/>
      <c r="AK702" s="20"/>
      <c r="AL702" s="20"/>
      <c r="AM702" s="20"/>
      <c r="AN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row>
    <row r="703" spans="2:129" x14ac:dyDescent="0.15">
      <c r="B703" s="77" t="s">
        <v>3875</v>
      </c>
      <c r="C703" s="86"/>
      <c r="D703" s="84" t="s">
        <v>38</v>
      </c>
      <c r="E703" s="260" t="s">
        <v>3876</v>
      </c>
      <c r="F703" s="259">
        <f t="shared" si="120"/>
        <v>1.219717233E-2</v>
      </c>
      <c r="G703" s="259">
        <f t="shared" si="121"/>
        <v>2.82169825E-3</v>
      </c>
      <c r="H703" s="259">
        <f t="shared" si="122"/>
        <v>2.4196138E-3</v>
      </c>
      <c r="I703" s="259">
        <f t="shared" si="123"/>
        <v>2.2487878799999999E-3</v>
      </c>
      <c r="J703" s="260">
        <v>4.7070723999999998E-3</v>
      </c>
      <c r="K703" s="260">
        <v>2.1634216000000002E-3</v>
      </c>
      <c r="L703" s="260">
        <v>1.0063981E-4</v>
      </c>
      <c r="M703" s="260">
        <v>3.3497069999999999E-5</v>
      </c>
      <c r="N703" s="260">
        <v>2.5851648999999999E-3</v>
      </c>
      <c r="O703" s="260">
        <v>2.0303627999999999E-4</v>
      </c>
      <c r="P703" s="260">
        <v>1.5555239E-4</v>
      </c>
      <c r="Q703" s="260">
        <v>6.9920379999999994E-5</v>
      </c>
      <c r="R703" s="260">
        <v>0</v>
      </c>
      <c r="S703" s="260">
        <v>0</v>
      </c>
      <c r="T703" s="260">
        <v>0</v>
      </c>
      <c r="U703" s="260">
        <v>2.1788674999999999E-3</v>
      </c>
      <c r="V703" s="261"/>
      <c r="W703" s="246">
        <f t="shared" si="124"/>
        <v>3.4867202962962959E-2</v>
      </c>
      <c r="X703" s="191">
        <v>0.60652614000000005</v>
      </c>
      <c r="Y703" s="191">
        <v>0.48468791999999999</v>
      </c>
      <c r="Z703" s="191">
        <v>3.0928110000000002E-2</v>
      </c>
      <c r="AA703" s="191">
        <v>3.5113888000000003E-5</v>
      </c>
      <c r="AB703" s="191">
        <v>1.3621325E-2</v>
      </c>
      <c r="AC703" s="191">
        <v>2.3595221000000002E-3</v>
      </c>
      <c r="AD703" s="191">
        <v>7.4894153000000005E-2</v>
      </c>
      <c r="AE703" s="76">
        <v>9.4225845999999997E-8</v>
      </c>
      <c r="AF703" s="76">
        <v>1.9903734000000001E-10</v>
      </c>
      <c r="AG703" s="20">
        <v>2.9433065999999999E-3</v>
      </c>
      <c r="AH703" s="20"/>
      <c r="AI703" s="20"/>
      <c r="AJ703" s="20"/>
      <c r="AK703" s="20"/>
      <c r="AL703" s="20"/>
      <c r="AM703" s="20"/>
      <c r="AN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row>
    <row r="704" spans="2:129" x14ac:dyDescent="0.15">
      <c r="B704" s="77" t="s">
        <v>3877</v>
      </c>
      <c r="C704" s="86"/>
      <c r="D704" s="84" t="s">
        <v>38</v>
      </c>
      <c r="E704" s="260" t="s">
        <v>3878</v>
      </c>
      <c r="F704" s="259">
        <f t="shared" si="120"/>
        <v>0.43152022849999994</v>
      </c>
      <c r="G704" s="259">
        <f t="shared" si="121"/>
        <v>4.6601149200000004E-2</v>
      </c>
      <c r="H704" s="259">
        <f t="shared" si="122"/>
        <v>7.694369199999998E-2</v>
      </c>
      <c r="I704" s="259">
        <f t="shared" si="123"/>
        <v>7.3943773000000003E-3</v>
      </c>
      <c r="J704" s="260">
        <v>0.30058100999999998</v>
      </c>
      <c r="K704" s="260">
        <v>6.9241454999999993E-2</v>
      </c>
      <c r="L704" s="260">
        <v>6.0423342999999996E-3</v>
      </c>
      <c r="M704" s="260">
        <v>3.3670701999999999E-3</v>
      </c>
      <c r="N704" s="260">
        <v>3.3112137E-2</v>
      </c>
      <c r="O704" s="260">
        <v>1.0121942E-2</v>
      </c>
      <c r="P704" s="260">
        <v>1.6599027E-3</v>
      </c>
      <c r="Q704" s="260">
        <v>4.4201175000000001E-3</v>
      </c>
      <c r="R704" s="260">
        <v>0</v>
      </c>
      <c r="S704" s="260">
        <v>0</v>
      </c>
      <c r="T704" s="260">
        <v>0</v>
      </c>
      <c r="U704" s="260">
        <v>2.9742598000000002E-3</v>
      </c>
      <c r="V704" s="261"/>
      <c r="W704" s="246">
        <f t="shared" si="124"/>
        <v>2.2265259999999998</v>
      </c>
      <c r="X704" s="191">
        <v>66.456214000000003</v>
      </c>
      <c r="Y704" s="191">
        <v>60.207079999999998</v>
      </c>
      <c r="Z704" s="191">
        <v>4.5849707000000004</v>
      </c>
      <c r="AA704" s="191">
        <v>9.1848446999999998E-4</v>
      </c>
      <c r="AB704" s="191">
        <v>0.60784464999999999</v>
      </c>
      <c r="AC704" s="191">
        <v>0.26653405000000002</v>
      </c>
      <c r="AD704" s="191">
        <v>0.78886634</v>
      </c>
      <c r="AE704" s="76">
        <v>3.9773848000000002E-6</v>
      </c>
      <c r="AF704" s="76">
        <v>9.9043936000000003E-9</v>
      </c>
      <c r="AG704" s="20">
        <v>0.51187959999999999</v>
      </c>
      <c r="AH704" s="20"/>
      <c r="AI704" s="20"/>
      <c r="AJ704" s="20"/>
      <c r="AK704" s="20"/>
      <c r="AL704" s="20"/>
      <c r="AM704" s="20"/>
      <c r="AN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row>
    <row r="705" spans="2:129" x14ac:dyDescent="0.15">
      <c r="B705" s="77" t="s">
        <v>3879</v>
      </c>
      <c r="C705" s="86" t="s">
        <v>173</v>
      </c>
      <c r="D705" s="84" t="s">
        <v>38</v>
      </c>
      <c r="E705" s="260" t="s">
        <v>3880</v>
      </c>
      <c r="F705" s="259">
        <f t="shared" si="120"/>
        <v>0.62295042170000003</v>
      </c>
      <c r="G705" s="259">
        <f t="shared" si="121"/>
        <v>0.1109610893</v>
      </c>
      <c r="H705" s="259">
        <f t="shared" si="122"/>
        <v>0.1146160378</v>
      </c>
      <c r="I705" s="259">
        <f t="shared" si="123"/>
        <v>8.3321646000000006E-3</v>
      </c>
      <c r="J705" s="260">
        <v>0.38904113000000001</v>
      </c>
      <c r="K705" s="260">
        <v>0.10587135</v>
      </c>
      <c r="L705" s="260">
        <v>6.9740851999999997E-3</v>
      </c>
      <c r="M705" s="260">
        <v>3.7598322999999999E-3</v>
      </c>
      <c r="N705" s="260">
        <v>9.3673016999999997E-2</v>
      </c>
      <c r="O705" s="260">
        <v>1.352824E-2</v>
      </c>
      <c r="P705" s="260">
        <v>1.7706026E-3</v>
      </c>
      <c r="Q705" s="260">
        <v>4.4823956000000003E-3</v>
      </c>
      <c r="R705" s="260">
        <v>0</v>
      </c>
      <c r="S705" s="260">
        <v>0</v>
      </c>
      <c r="T705" s="260">
        <v>0</v>
      </c>
      <c r="U705" s="260">
        <v>3.8497689999999998E-3</v>
      </c>
      <c r="V705" s="261"/>
      <c r="W705" s="246">
        <f t="shared" si="124"/>
        <v>2.8817861481481479</v>
      </c>
      <c r="X705" s="191">
        <v>74.484066999999996</v>
      </c>
      <c r="Y705" s="191">
        <v>71.219712000000001</v>
      </c>
      <c r="Z705" s="191">
        <v>1.9083943999999999</v>
      </c>
      <c r="AA705" s="191">
        <v>1.8603471999999999E-3</v>
      </c>
      <c r="AB705" s="191">
        <v>0.42846595999999998</v>
      </c>
      <c r="AC705" s="191">
        <v>0.10763559</v>
      </c>
      <c r="AD705" s="191">
        <v>0.81799929999999998</v>
      </c>
      <c r="AE705" s="76">
        <v>6.2148088999999999E-6</v>
      </c>
      <c r="AF705" s="76">
        <v>1.304861E-8</v>
      </c>
      <c r="AG705" s="20">
        <v>0.57540150999999995</v>
      </c>
      <c r="AH705" s="20"/>
      <c r="AI705" s="20"/>
      <c r="AJ705" s="20"/>
      <c r="AK705" s="20"/>
      <c r="AL705" s="20"/>
      <c r="AM705" s="20"/>
      <c r="AN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row>
    <row r="706" spans="2:129" x14ac:dyDescent="0.15">
      <c r="B706" s="77" t="s">
        <v>3881</v>
      </c>
      <c r="C706" s="86"/>
      <c r="D706" s="84" t="s">
        <v>38</v>
      </c>
      <c r="E706" s="260" t="s">
        <v>3882</v>
      </c>
      <c r="F706" s="259">
        <f t="shared" si="120"/>
        <v>1.1498930400999998</v>
      </c>
      <c r="G706" s="259">
        <f t="shared" si="121"/>
        <v>0.1902736609</v>
      </c>
      <c r="H706" s="259">
        <f t="shared" si="122"/>
        <v>0.33676876919999998</v>
      </c>
      <c r="I706" s="259">
        <f t="shared" si="123"/>
        <v>3.6114220000000002E-2</v>
      </c>
      <c r="J706" s="260">
        <v>0.58673639</v>
      </c>
      <c r="K706" s="260">
        <v>0.31474279999999999</v>
      </c>
      <c r="L706" s="260">
        <v>1.8780089E-2</v>
      </c>
      <c r="M706" s="260">
        <v>4.3033869000000001E-3</v>
      </c>
      <c r="N706" s="260">
        <v>0.16340442999999999</v>
      </c>
      <c r="O706" s="260">
        <v>2.2565844000000002E-2</v>
      </c>
      <c r="P706" s="260">
        <v>3.2458802000000001E-3</v>
      </c>
      <c r="Q706" s="260">
        <v>2.4832193999999998E-2</v>
      </c>
      <c r="R706" s="260">
        <v>0</v>
      </c>
      <c r="S706" s="260">
        <v>0</v>
      </c>
      <c r="T706" s="260">
        <v>0</v>
      </c>
      <c r="U706" s="260">
        <v>1.1282026000000001E-2</v>
      </c>
      <c r="V706" s="261"/>
      <c r="W706" s="246">
        <f t="shared" si="124"/>
        <v>4.3461954814814812</v>
      </c>
      <c r="X706" s="191">
        <v>92.154011999999994</v>
      </c>
      <c r="Y706" s="191">
        <v>87.274752000000007</v>
      </c>
      <c r="Z706" s="191">
        <v>2.6213671999999999</v>
      </c>
      <c r="AA706" s="191">
        <v>2.3878700999999999E-3</v>
      </c>
      <c r="AB706" s="191">
        <v>0.86874454999999995</v>
      </c>
      <c r="AC706" s="191">
        <v>0.18524201000000001</v>
      </c>
      <c r="AD706" s="191">
        <v>1.2015184000000001</v>
      </c>
      <c r="AE706" s="76">
        <v>1.1335371000000001E-5</v>
      </c>
      <c r="AF706" s="76">
        <v>2.7286665000000001E-8</v>
      </c>
      <c r="AG706" s="20">
        <v>0.70015609999999995</v>
      </c>
      <c r="AH706" s="20"/>
      <c r="AI706" s="20"/>
      <c r="AJ706" s="20"/>
      <c r="AK706" s="20"/>
      <c r="AL706" s="20"/>
      <c r="AM706" s="20"/>
      <c r="AN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row>
    <row r="707" spans="2:129" x14ac:dyDescent="0.15">
      <c r="B707" s="77" t="s">
        <v>3883</v>
      </c>
      <c r="C707" s="86"/>
      <c r="D707" s="84" t="s">
        <v>38</v>
      </c>
      <c r="E707" s="260" t="s">
        <v>3884</v>
      </c>
      <c r="F707" s="259">
        <f t="shared" si="120"/>
        <v>1.0650703530000001</v>
      </c>
      <c r="G707" s="259">
        <f t="shared" si="121"/>
        <v>0.19788163430000003</v>
      </c>
      <c r="H707" s="259">
        <f t="shared" si="122"/>
        <v>0.30539164470000002</v>
      </c>
      <c r="I707" s="259">
        <f t="shared" si="123"/>
        <v>3.4479874000000001E-2</v>
      </c>
      <c r="J707" s="260">
        <v>0.52731720000000004</v>
      </c>
      <c r="K707" s="260">
        <v>0.28567383000000002</v>
      </c>
      <c r="L707" s="260">
        <v>1.6387510000000001E-2</v>
      </c>
      <c r="M707" s="260">
        <v>9.5938983000000005E-3</v>
      </c>
      <c r="N707" s="260">
        <v>0.14258576000000001</v>
      </c>
      <c r="O707" s="260">
        <v>4.5701975999999998E-2</v>
      </c>
      <c r="P707" s="260">
        <v>3.3303046999999999E-3</v>
      </c>
      <c r="Q707" s="260">
        <v>2.4363684E-2</v>
      </c>
      <c r="R707" s="260">
        <v>0</v>
      </c>
      <c r="S707" s="260">
        <v>0</v>
      </c>
      <c r="T707" s="260">
        <v>0</v>
      </c>
      <c r="U707" s="260">
        <v>1.0116190000000001E-2</v>
      </c>
      <c r="V707" s="261"/>
      <c r="W707" s="246">
        <f t="shared" si="124"/>
        <v>3.9060533333333334</v>
      </c>
      <c r="X707" s="191">
        <v>87.438963000000001</v>
      </c>
      <c r="Y707" s="191">
        <v>82.751829000000001</v>
      </c>
      <c r="Z707" s="191">
        <v>2.3923399999999999</v>
      </c>
      <c r="AA707" s="191">
        <v>2.2436988E-3</v>
      </c>
      <c r="AB707" s="191">
        <v>1.016974</v>
      </c>
      <c r="AC707" s="191">
        <v>0.16819799999999999</v>
      </c>
      <c r="AD707" s="191">
        <v>1.1073774999999999</v>
      </c>
      <c r="AE707" s="76">
        <v>1.0437668000000001E-5</v>
      </c>
      <c r="AF707" s="76">
        <v>2.4365917000000001E-8</v>
      </c>
      <c r="AG707" s="20">
        <v>0.65138503000000003</v>
      </c>
      <c r="AH707" s="20"/>
      <c r="AI707" s="20"/>
      <c r="AJ707" s="20"/>
      <c r="AK707" s="20"/>
      <c r="AL707" s="20"/>
      <c r="AM707" s="20"/>
      <c r="AN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row>
    <row r="708" spans="2:129" x14ac:dyDescent="0.15">
      <c r="B708" s="77" t="s">
        <v>3885</v>
      </c>
      <c r="C708" s="86"/>
      <c r="D708" s="84" t="s">
        <v>38</v>
      </c>
      <c r="E708" s="260" t="s">
        <v>3886</v>
      </c>
      <c r="F708" s="259">
        <f t="shared" si="120"/>
        <v>0.14539787086</v>
      </c>
      <c r="G708" s="259">
        <f t="shared" si="121"/>
        <v>1.39401683E-2</v>
      </c>
      <c r="H708" s="259">
        <f t="shared" si="122"/>
        <v>5.8157207260000003E-2</v>
      </c>
      <c r="I708" s="259">
        <f t="shared" si="123"/>
        <v>3.1050193000000002E-3</v>
      </c>
      <c r="J708" s="260">
        <v>7.0195476000000007E-2</v>
      </c>
      <c r="K708" s="260">
        <v>5.6144080999999998E-2</v>
      </c>
      <c r="L708" s="260">
        <v>1.3112595999999999E-3</v>
      </c>
      <c r="M708" s="260">
        <v>1.4316212E-3</v>
      </c>
      <c r="N708" s="260">
        <v>1.0218445E-2</v>
      </c>
      <c r="O708" s="260">
        <v>2.2901021000000001E-3</v>
      </c>
      <c r="P708" s="260">
        <v>7.0186665999999996E-4</v>
      </c>
      <c r="Q708" s="260">
        <v>1.5903539E-3</v>
      </c>
      <c r="R708" s="260">
        <v>0</v>
      </c>
      <c r="S708" s="260">
        <v>0</v>
      </c>
      <c r="T708" s="260">
        <v>0</v>
      </c>
      <c r="U708" s="260">
        <v>1.5146654E-3</v>
      </c>
      <c r="V708" s="261"/>
      <c r="W708" s="246">
        <f t="shared" si="124"/>
        <v>0.51996648888888886</v>
      </c>
      <c r="X708" s="191">
        <v>33.349640000000001</v>
      </c>
      <c r="Y708" s="191">
        <v>32.879255000000001</v>
      </c>
      <c r="Z708" s="191">
        <v>0.28423551000000002</v>
      </c>
      <c r="AA708" s="191">
        <v>2.8548537999999998E-4</v>
      </c>
      <c r="AB708" s="191">
        <v>4.5549445000000001E-2</v>
      </c>
      <c r="AC708" s="191">
        <v>1.8106156000000002E-2</v>
      </c>
      <c r="AD708" s="191">
        <v>0.12220855</v>
      </c>
      <c r="AE708" s="76">
        <v>1.6512135E-6</v>
      </c>
      <c r="AF708" s="76">
        <v>3.2336433999999999E-9</v>
      </c>
      <c r="AG708" s="20">
        <v>0.25470186</v>
      </c>
      <c r="AH708" s="20"/>
      <c r="AI708" s="20"/>
      <c r="AJ708" s="20"/>
      <c r="AK708" s="20"/>
      <c r="AL708" s="20"/>
      <c r="AM708" s="20"/>
      <c r="AN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row>
    <row r="709" spans="2:129" x14ac:dyDescent="0.15">
      <c r="B709" s="77" t="s">
        <v>3887</v>
      </c>
      <c r="C709" s="86"/>
      <c r="D709" s="84" t="s">
        <v>38</v>
      </c>
      <c r="E709" s="260" t="s">
        <v>3888</v>
      </c>
      <c r="F709" s="259">
        <f t="shared" si="120"/>
        <v>0.53469177909999999</v>
      </c>
      <c r="G709" s="259">
        <f t="shared" si="121"/>
        <v>6.8326198800000001E-2</v>
      </c>
      <c r="H709" s="259">
        <f t="shared" si="122"/>
        <v>0.11434562719999999</v>
      </c>
      <c r="I709" s="259">
        <f t="shared" si="123"/>
        <v>1.45778631E-2</v>
      </c>
      <c r="J709" s="260">
        <v>0.33744208999999997</v>
      </c>
      <c r="K709" s="260">
        <v>0.10210339</v>
      </c>
      <c r="L709" s="260">
        <v>1.0607256000000001E-2</v>
      </c>
      <c r="M709" s="260">
        <v>3.6181168000000001E-3</v>
      </c>
      <c r="N709" s="260">
        <v>5.1876855999999999E-2</v>
      </c>
      <c r="O709" s="260">
        <v>1.2831225999999999E-2</v>
      </c>
      <c r="P709" s="260">
        <v>1.6349812E-3</v>
      </c>
      <c r="Q709" s="260">
        <v>1.0233121E-2</v>
      </c>
      <c r="R709" s="260">
        <v>0</v>
      </c>
      <c r="S709" s="260">
        <v>0</v>
      </c>
      <c r="T709" s="260">
        <v>0</v>
      </c>
      <c r="U709" s="260">
        <v>4.3447421E-3</v>
      </c>
      <c r="V709" s="261"/>
      <c r="W709" s="246">
        <f t="shared" si="124"/>
        <v>2.4995710370370365</v>
      </c>
      <c r="X709" s="191">
        <v>75.401331999999996</v>
      </c>
      <c r="Y709" s="191">
        <v>71.542972000000006</v>
      </c>
      <c r="Z709" s="191">
        <v>2.5220045</v>
      </c>
      <c r="AA709" s="191">
        <v>1.3468550999999999E-3</v>
      </c>
      <c r="AB709" s="191">
        <v>0.50756431000000002</v>
      </c>
      <c r="AC709" s="191">
        <v>0.11030315</v>
      </c>
      <c r="AD709" s="191">
        <v>0.71714085000000005</v>
      </c>
      <c r="AE709" s="76">
        <v>5.1306376999999996E-6</v>
      </c>
      <c r="AF709" s="76">
        <v>1.2021342E-8</v>
      </c>
      <c r="AG709" s="20">
        <v>0.58957864000000004</v>
      </c>
      <c r="AH709" s="20"/>
      <c r="AI709" s="20"/>
      <c r="AJ709" s="20"/>
      <c r="AK709" s="20"/>
      <c r="AL709" s="20"/>
      <c r="AM709" s="20"/>
      <c r="AN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row>
    <row r="710" spans="2:129" x14ac:dyDescent="0.15">
      <c r="B710" s="77" t="s">
        <v>3889</v>
      </c>
      <c r="C710" s="86"/>
      <c r="D710" s="84" t="s">
        <v>38</v>
      </c>
      <c r="E710" s="260" t="s">
        <v>3890</v>
      </c>
      <c r="F710" s="259">
        <f t="shared" si="120"/>
        <v>0.25962665880000002</v>
      </c>
      <c r="G710" s="259">
        <f t="shared" si="121"/>
        <v>4.1393822000000004E-2</v>
      </c>
      <c r="H710" s="259">
        <f t="shared" si="122"/>
        <v>7.6219038199999992E-2</v>
      </c>
      <c r="I710" s="259">
        <f t="shared" si="123"/>
        <v>9.0788585999999998E-3</v>
      </c>
      <c r="J710" s="260">
        <v>0.13293494</v>
      </c>
      <c r="K710" s="260">
        <v>7.095891E-2</v>
      </c>
      <c r="L710" s="260">
        <v>3.9353336000000003E-3</v>
      </c>
      <c r="M710" s="260">
        <v>6.6464196E-3</v>
      </c>
      <c r="N710" s="260">
        <v>2.9372265000000002E-2</v>
      </c>
      <c r="O710" s="260">
        <v>5.3751373999999996E-3</v>
      </c>
      <c r="P710" s="260">
        <v>1.3247946E-3</v>
      </c>
      <c r="Q710" s="260">
        <v>4.5587874999999996E-3</v>
      </c>
      <c r="R710" s="260">
        <v>0</v>
      </c>
      <c r="S710" s="260">
        <v>0</v>
      </c>
      <c r="T710" s="260">
        <v>0</v>
      </c>
      <c r="U710" s="260">
        <v>4.5200711000000001E-3</v>
      </c>
      <c r="V710" s="261"/>
      <c r="W710" s="246">
        <f t="shared" si="124"/>
        <v>0.98470325925925917</v>
      </c>
      <c r="X710" s="191">
        <v>45.446038999999999</v>
      </c>
      <c r="Y710" s="191">
        <v>43.840722</v>
      </c>
      <c r="Z710" s="191">
        <v>0.74879547999999996</v>
      </c>
      <c r="AA710" s="191">
        <v>7.4167682999999997E-4</v>
      </c>
      <c r="AB710" s="191">
        <v>0.48334837000000003</v>
      </c>
      <c r="AC710" s="191">
        <v>5.0761256999999997E-2</v>
      </c>
      <c r="AD710" s="191">
        <v>0.32167055999999999</v>
      </c>
      <c r="AE710" s="76">
        <v>2.7464476999999999E-6</v>
      </c>
      <c r="AF710" s="76">
        <v>6.3368853999999998E-9</v>
      </c>
      <c r="AG710" s="20">
        <v>0.39188793999999999</v>
      </c>
      <c r="AH710" s="20"/>
      <c r="AI710" s="20"/>
      <c r="AJ710" s="20"/>
      <c r="AK710" s="20"/>
      <c r="AL710" s="20"/>
      <c r="AM710" s="20"/>
      <c r="AN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row>
    <row r="711" spans="2:129" x14ac:dyDescent="0.15">
      <c r="B711" s="77" t="s">
        <v>3891</v>
      </c>
      <c r="C711" s="86"/>
      <c r="D711" s="84" t="s">
        <v>38</v>
      </c>
      <c r="E711" s="260" t="s">
        <v>3892</v>
      </c>
      <c r="F711" s="259">
        <f t="shared" si="120"/>
        <v>0.48206836110000001</v>
      </c>
      <c r="G711" s="259">
        <f t="shared" si="121"/>
        <v>4.8649337500000001E-2</v>
      </c>
      <c r="H711" s="259">
        <f t="shared" si="122"/>
        <v>8.8541799300000001E-2</v>
      </c>
      <c r="I711" s="259">
        <f t="shared" si="123"/>
        <v>1.1374594299999999E-2</v>
      </c>
      <c r="J711" s="260">
        <v>0.33350263000000002</v>
      </c>
      <c r="K711" s="260">
        <v>8.3343874999999998E-2</v>
      </c>
      <c r="L711" s="260">
        <v>4.1236479000000001E-3</v>
      </c>
      <c r="M711" s="260">
        <v>2.7608505000000002E-3</v>
      </c>
      <c r="N711" s="260">
        <v>3.4604639E-2</v>
      </c>
      <c r="O711" s="260">
        <v>1.1283848000000001E-2</v>
      </c>
      <c r="P711" s="260">
        <v>1.0742764E-3</v>
      </c>
      <c r="Q711" s="260">
        <v>7.8261571999999995E-3</v>
      </c>
      <c r="R711" s="260">
        <v>0</v>
      </c>
      <c r="S711" s="260">
        <v>0</v>
      </c>
      <c r="T711" s="260">
        <v>0</v>
      </c>
      <c r="U711" s="260">
        <v>3.5484370999999998E-3</v>
      </c>
      <c r="V711" s="261"/>
      <c r="W711" s="246">
        <f t="shared" si="124"/>
        <v>2.4703898518518517</v>
      </c>
      <c r="X711" s="191">
        <v>77.146934999999999</v>
      </c>
      <c r="Y711" s="191">
        <v>73.908618000000004</v>
      </c>
      <c r="Z711" s="191">
        <v>2.2912043999999998</v>
      </c>
      <c r="AA711" s="191">
        <v>8.1415852999999999E-4</v>
      </c>
      <c r="AB711" s="191">
        <v>0.39646468000000001</v>
      </c>
      <c r="AC711" s="191">
        <v>7.0633643999999995E-2</v>
      </c>
      <c r="AD711" s="191">
        <v>0.47920030000000002</v>
      </c>
      <c r="AE711" s="76">
        <v>4.5064038999999999E-6</v>
      </c>
      <c r="AF711" s="76">
        <v>1.125505E-8</v>
      </c>
      <c r="AG711" s="20">
        <v>0.63329046</v>
      </c>
      <c r="AH711" s="20"/>
      <c r="AI711" s="20"/>
      <c r="AJ711" s="20"/>
      <c r="AK711" s="20"/>
      <c r="AL711" s="20"/>
      <c r="AM711" s="20"/>
      <c r="AN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row>
    <row r="712" spans="2:129" x14ac:dyDescent="0.15">
      <c r="B712" s="77" t="s">
        <v>3893</v>
      </c>
      <c r="C712" s="86"/>
      <c r="D712" s="84" t="s">
        <v>38</v>
      </c>
      <c r="E712" s="260" t="s">
        <v>3894</v>
      </c>
      <c r="F712" s="259">
        <f t="shared" si="120"/>
        <v>0.31740577850999996</v>
      </c>
      <c r="G712" s="259">
        <f t="shared" si="121"/>
        <v>3.86653925E-2</v>
      </c>
      <c r="H712" s="259">
        <f t="shared" si="122"/>
        <v>6.1385086309999996E-2</v>
      </c>
      <c r="I712" s="259">
        <f t="shared" si="123"/>
        <v>9.6951997000000005E-3</v>
      </c>
      <c r="J712" s="260">
        <v>0.20766009999999999</v>
      </c>
      <c r="K712" s="260">
        <v>5.6908267999999998E-2</v>
      </c>
      <c r="L712" s="260">
        <v>3.7539902000000001E-3</v>
      </c>
      <c r="M712" s="260">
        <v>2.0960808E-3</v>
      </c>
      <c r="N712" s="260">
        <v>2.8372918E-2</v>
      </c>
      <c r="O712" s="260">
        <v>8.1963937000000004E-3</v>
      </c>
      <c r="P712" s="260">
        <v>7.2282811000000001E-4</v>
      </c>
      <c r="Q712" s="260">
        <v>4.1512809000000001E-3</v>
      </c>
      <c r="R712" s="260">
        <v>0</v>
      </c>
      <c r="S712" s="260">
        <v>0</v>
      </c>
      <c r="T712" s="260">
        <v>0</v>
      </c>
      <c r="U712" s="260">
        <v>5.5439188000000004E-3</v>
      </c>
      <c r="V712" s="261"/>
      <c r="W712" s="246">
        <f t="shared" si="124"/>
        <v>1.5382229629629627</v>
      </c>
      <c r="X712" s="191">
        <v>60.036620999999997</v>
      </c>
      <c r="Y712" s="191">
        <v>57.299112000000001</v>
      </c>
      <c r="Z712" s="191">
        <v>1.9488749000000001</v>
      </c>
      <c r="AA712" s="191">
        <v>6.7079783000000004E-4</v>
      </c>
      <c r="AB712" s="191">
        <v>0.35643825000000001</v>
      </c>
      <c r="AC712" s="191">
        <v>5.9581412E-2</v>
      </c>
      <c r="AD712" s="191">
        <v>0.37194365000000001</v>
      </c>
      <c r="AE712" s="76">
        <v>3.0057545000000002E-6</v>
      </c>
      <c r="AF712" s="76">
        <v>7.5465560000000004E-9</v>
      </c>
      <c r="AG712" s="20">
        <v>0.50121791999999998</v>
      </c>
      <c r="AH712" s="20"/>
      <c r="AI712" s="20"/>
      <c r="AJ712" s="20"/>
      <c r="AK712" s="20"/>
      <c r="AL712" s="20"/>
      <c r="AM712" s="20"/>
      <c r="AN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row>
    <row r="713" spans="2:129" x14ac:dyDescent="0.15">
      <c r="B713" s="77" t="s">
        <v>3895</v>
      </c>
      <c r="C713" s="86"/>
      <c r="D713" s="84" t="s">
        <v>38</v>
      </c>
      <c r="E713" s="260" t="s">
        <v>3896</v>
      </c>
      <c r="F713" s="259">
        <f t="shared" si="120"/>
        <v>0.63943936880000007</v>
      </c>
      <c r="G713" s="259">
        <f t="shared" si="121"/>
        <v>0.12741665100000002</v>
      </c>
      <c r="H713" s="259">
        <f t="shared" si="122"/>
        <v>0.17719705540000003</v>
      </c>
      <c r="I713" s="259">
        <f t="shared" si="123"/>
        <v>1.4590822399999998E-2</v>
      </c>
      <c r="J713" s="260">
        <v>0.32023484000000002</v>
      </c>
      <c r="K713" s="260">
        <v>0.16760041000000001</v>
      </c>
      <c r="L713" s="260">
        <v>6.5960843999999996E-3</v>
      </c>
      <c r="M713" s="260">
        <v>1.1850968E-2</v>
      </c>
      <c r="N713" s="260">
        <v>0.10470258</v>
      </c>
      <c r="O713" s="260">
        <v>1.0863103000000001E-2</v>
      </c>
      <c r="P713" s="260">
        <v>3.0005610000000001E-3</v>
      </c>
      <c r="Q713" s="260">
        <v>8.1891438999999993E-3</v>
      </c>
      <c r="R713" s="260">
        <v>0</v>
      </c>
      <c r="S713" s="260">
        <v>0</v>
      </c>
      <c r="T713" s="260">
        <v>0</v>
      </c>
      <c r="U713" s="260">
        <v>6.4016784999999998E-3</v>
      </c>
      <c r="V713" s="261"/>
      <c r="W713" s="246">
        <f t="shared" si="124"/>
        <v>2.3721099259259257</v>
      </c>
      <c r="X713" s="191">
        <v>82.560426000000007</v>
      </c>
      <c r="Y713" s="191">
        <v>74.918417000000005</v>
      </c>
      <c r="Z713" s="191">
        <v>4.6044597999999999</v>
      </c>
      <c r="AA713" s="191">
        <v>3.1967149000000001E-3</v>
      </c>
      <c r="AB713" s="191">
        <v>1.0884718</v>
      </c>
      <c r="AC713" s="191">
        <v>0.32817298</v>
      </c>
      <c r="AD713" s="191">
        <v>1.6177077</v>
      </c>
      <c r="AE713" s="76">
        <v>7.1481063999999997E-6</v>
      </c>
      <c r="AF713" s="76">
        <v>1.4759585E-8</v>
      </c>
      <c r="AG713" s="20">
        <v>0.54710906999999998</v>
      </c>
      <c r="AH713" s="20"/>
      <c r="AI713" s="20"/>
      <c r="AJ713" s="20"/>
      <c r="AK713" s="20"/>
      <c r="AL713" s="20"/>
      <c r="AM713" s="20"/>
      <c r="AN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row>
    <row r="714" spans="2:129" x14ac:dyDescent="0.15">
      <c r="B714" s="77" t="s">
        <v>3897</v>
      </c>
      <c r="C714" s="86"/>
      <c r="D714" s="84" t="s">
        <v>38</v>
      </c>
      <c r="E714" s="260" t="s">
        <v>3898</v>
      </c>
      <c r="F714" s="259">
        <f t="shared" si="120"/>
        <v>1.7465733866000002</v>
      </c>
      <c r="G714" s="259">
        <f t="shared" si="121"/>
        <v>0.19330764110000001</v>
      </c>
      <c r="H714" s="259">
        <f t="shared" si="122"/>
        <v>0.83287840850000006</v>
      </c>
      <c r="I714" s="259">
        <f t="shared" si="123"/>
        <v>2.5561957E-2</v>
      </c>
      <c r="J714" s="260">
        <v>0.69482538000000005</v>
      </c>
      <c r="K714" s="260">
        <v>0.25894160999999999</v>
      </c>
      <c r="L714" s="260">
        <v>0.56875237000000001</v>
      </c>
      <c r="M714" s="260">
        <v>7.3748870999999997E-3</v>
      </c>
      <c r="N714" s="260">
        <v>0.16750385000000001</v>
      </c>
      <c r="O714" s="260">
        <v>1.8428903999999999E-2</v>
      </c>
      <c r="P714" s="260">
        <v>5.1844285000000002E-3</v>
      </c>
      <c r="Q714" s="260">
        <v>1.2815952E-2</v>
      </c>
      <c r="R714" s="260">
        <v>0</v>
      </c>
      <c r="S714" s="260">
        <v>0</v>
      </c>
      <c r="T714" s="260">
        <v>0</v>
      </c>
      <c r="U714" s="260">
        <v>1.2746004999999999E-2</v>
      </c>
      <c r="V714" s="261"/>
      <c r="W714" s="246">
        <f t="shared" si="124"/>
        <v>5.146854666666667</v>
      </c>
      <c r="X714" s="191">
        <v>89.954650999999998</v>
      </c>
      <c r="Y714" s="191">
        <v>80.814364999999995</v>
      </c>
      <c r="Z714" s="191">
        <v>5.4355719000000002</v>
      </c>
      <c r="AA714" s="191">
        <v>8.1448695000000005E-3</v>
      </c>
      <c r="AB714" s="191">
        <v>1.2207558000000001</v>
      </c>
      <c r="AC714" s="191">
        <v>0.39310883000000002</v>
      </c>
      <c r="AD714" s="191">
        <v>2.0827045000000002</v>
      </c>
      <c r="AE714" s="76">
        <v>1.9070913999999999E-5</v>
      </c>
      <c r="AF714" s="76">
        <v>9.4902490000000002E-8</v>
      </c>
      <c r="AG714" s="20">
        <v>2.0648270000000002</v>
      </c>
      <c r="AH714" s="20"/>
      <c r="AI714" s="20"/>
      <c r="AJ714" s="20"/>
      <c r="AK714" s="20"/>
      <c r="AL714" s="20"/>
      <c r="AM714" s="20"/>
      <c r="AN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row>
    <row r="715" spans="2:129" x14ac:dyDescent="0.15">
      <c r="B715" s="77" t="s">
        <v>3899</v>
      </c>
      <c r="C715" s="86"/>
      <c r="D715" s="84" t="s">
        <v>38</v>
      </c>
      <c r="E715" s="260" t="s">
        <v>3900</v>
      </c>
      <c r="F715" s="259">
        <f t="shared" si="120"/>
        <v>1.2029521150960001</v>
      </c>
      <c r="G715" s="259">
        <f t="shared" si="121"/>
        <v>7.1381569000000006E-2</v>
      </c>
      <c r="H715" s="259">
        <f t="shared" si="122"/>
        <v>0.31813094389399998</v>
      </c>
      <c r="I715" s="259">
        <f t="shared" si="123"/>
        <v>9.0825722020000006E-3</v>
      </c>
      <c r="J715" s="260">
        <v>0.80435703000000003</v>
      </c>
      <c r="K715" s="260">
        <v>0.30409574</v>
      </c>
      <c r="L715" s="260">
        <v>1.3940872E-2</v>
      </c>
      <c r="M715" s="260">
        <v>2.8504609999999999E-3</v>
      </c>
      <c r="N715" s="260">
        <v>3.0883816000000001E-2</v>
      </c>
      <c r="O715" s="260">
        <v>3.7647291999999999E-2</v>
      </c>
      <c r="P715" s="260">
        <v>9.4331893999999994E-5</v>
      </c>
      <c r="Q715" s="260">
        <v>9.5722502000000003E-5</v>
      </c>
      <c r="R715" s="260">
        <v>0</v>
      </c>
      <c r="S715" s="260">
        <v>0</v>
      </c>
      <c r="T715" s="260">
        <v>0</v>
      </c>
      <c r="U715" s="260">
        <v>8.9868497000000006E-3</v>
      </c>
      <c r="V715" s="261"/>
      <c r="W715" s="246">
        <f t="shared" si="124"/>
        <v>5.9582002222222217</v>
      </c>
      <c r="X715" s="191">
        <v>121.65463</v>
      </c>
      <c r="Y715" s="191">
        <v>113.86573</v>
      </c>
      <c r="Z715" s="191">
        <v>7.0154392999999997</v>
      </c>
      <c r="AA715" s="191">
        <v>2.1515704999999998E-5</v>
      </c>
      <c r="AB715" s="191">
        <v>0.40988915999999997</v>
      </c>
      <c r="AC715" s="191">
        <v>9.0177396999999995E-4</v>
      </c>
      <c r="AD715" s="191">
        <v>0.36265703999999999</v>
      </c>
      <c r="AE715" s="76">
        <v>1.1420329000000001E-5</v>
      </c>
      <c r="AF715" s="76">
        <v>2.8604352999999999E-8</v>
      </c>
      <c r="AG715" s="20">
        <v>0.95419452999999999</v>
      </c>
      <c r="AH715" s="20"/>
      <c r="AI715" s="20"/>
      <c r="AJ715" s="20"/>
      <c r="AK715" s="20"/>
      <c r="AL715" s="20"/>
      <c r="AM715" s="20"/>
      <c r="AN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20"/>
      <c r="BW715" s="20"/>
      <c r="BX715" s="20"/>
      <c r="BY715" s="20"/>
      <c r="BZ715" s="20"/>
      <c r="CA715" s="20"/>
      <c r="CB715" s="20"/>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c r="DE715" s="20"/>
      <c r="DF715" s="20"/>
      <c r="DG715" s="20"/>
      <c r="DH715" s="20"/>
      <c r="DI715" s="20"/>
      <c r="DJ715" s="20"/>
      <c r="DK715" s="20"/>
      <c r="DL715" s="20"/>
      <c r="DM715" s="20"/>
      <c r="DN715" s="20"/>
      <c r="DO715" s="20"/>
      <c r="DP715" s="20"/>
      <c r="DQ715" s="20"/>
      <c r="DR715" s="20"/>
      <c r="DS715" s="20"/>
      <c r="DT715" s="20"/>
      <c r="DU715" s="20"/>
      <c r="DV715" s="20"/>
      <c r="DW715" s="20"/>
      <c r="DX715" s="20"/>
      <c r="DY715" s="20"/>
    </row>
    <row r="716" spans="2:129" x14ac:dyDescent="0.15">
      <c r="B716" s="77" t="s">
        <v>3901</v>
      </c>
      <c r="C716" s="86"/>
      <c r="D716" s="84" t="s">
        <v>38</v>
      </c>
      <c r="E716" s="260" t="s">
        <v>3902</v>
      </c>
      <c r="F716" s="259">
        <f t="shared" si="120"/>
        <v>0.21054970570999998</v>
      </c>
      <c r="G716" s="259">
        <f t="shared" si="121"/>
        <v>2.0855946899999998E-2</v>
      </c>
      <c r="H716" s="259">
        <f t="shared" si="122"/>
        <v>5.3715558810000001E-2</v>
      </c>
      <c r="I716" s="259">
        <f t="shared" si="123"/>
        <v>5.7171499999999998E-3</v>
      </c>
      <c r="J716" s="260">
        <v>0.13026104999999999</v>
      </c>
      <c r="K716" s="260">
        <v>5.1191052000000001E-2</v>
      </c>
      <c r="L716" s="260">
        <v>1.9963478000000002E-3</v>
      </c>
      <c r="M716" s="260">
        <v>1.0401974E-3</v>
      </c>
      <c r="N716" s="260">
        <v>1.4254874000000001E-2</v>
      </c>
      <c r="O716" s="260">
        <v>5.5608754999999996E-3</v>
      </c>
      <c r="P716" s="260">
        <v>5.2815901000000001E-4</v>
      </c>
      <c r="Q716" s="260">
        <v>4.2023818000000001E-3</v>
      </c>
      <c r="R716" s="260">
        <v>0</v>
      </c>
      <c r="S716" s="260">
        <v>0</v>
      </c>
      <c r="T716" s="260">
        <v>0</v>
      </c>
      <c r="U716" s="260">
        <v>1.5147682E-3</v>
      </c>
      <c r="V716" s="261"/>
      <c r="W716" s="246">
        <f t="shared" si="124"/>
        <v>0.96489666666666651</v>
      </c>
      <c r="X716" s="191">
        <v>57.460807000000003</v>
      </c>
      <c r="Y716" s="191">
        <v>56.080288000000003</v>
      </c>
      <c r="Z716" s="191">
        <v>1.0255776000000001</v>
      </c>
      <c r="AA716" s="191">
        <v>2.4582952000000002E-4</v>
      </c>
      <c r="AB716" s="191">
        <v>0.16891648000000001</v>
      </c>
      <c r="AC716" s="191">
        <v>1.5124235999999999E-2</v>
      </c>
      <c r="AD716" s="191">
        <v>0.17065443</v>
      </c>
      <c r="AE716" s="76">
        <v>2.0080628E-6</v>
      </c>
      <c r="AF716" s="76">
        <v>4.8643136999999997E-9</v>
      </c>
      <c r="AG716" s="20">
        <v>0.50964726000000005</v>
      </c>
      <c r="AH716" s="20"/>
      <c r="AI716" s="20"/>
      <c r="AJ716" s="20"/>
      <c r="AK716" s="20"/>
      <c r="AL716" s="20"/>
      <c r="AM716" s="20"/>
      <c r="AN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20"/>
      <c r="BW716" s="20"/>
      <c r="BX716" s="20"/>
      <c r="BY716" s="20"/>
      <c r="BZ716" s="20"/>
      <c r="CA716" s="20"/>
      <c r="CB716" s="20"/>
      <c r="CC716" s="20"/>
      <c r="CD716" s="20"/>
      <c r="CE716" s="20"/>
      <c r="CF716" s="20"/>
      <c r="CG716" s="20"/>
      <c r="CH716" s="20"/>
      <c r="CI716" s="20"/>
      <c r="CJ716" s="20"/>
      <c r="CK716" s="20"/>
      <c r="CL716" s="20"/>
      <c r="CM716" s="20"/>
      <c r="CN716" s="20"/>
      <c r="CO716" s="20"/>
      <c r="CP716" s="20"/>
      <c r="CQ716" s="20"/>
      <c r="CR716" s="20"/>
      <c r="CS716" s="20"/>
      <c r="CT716" s="20"/>
      <c r="CU716" s="20"/>
      <c r="CV716" s="20"/>
      <c r="CW716" s="20"/>
      <c r="CX716" s="20"/>
      <c r="CY716" s="20"/>
      <c r="CZ716" s="20"/>
      <c r="DA716" s="20"/>
      <c r="DB716" s="20"/>
      <c r="DC716" s="20"/>
      <c r="DD716" s="20"/>
      <c r="DE716" s="20"/>
      <c r="DF716" s="20"/>
      <c r="DG716" s="20"/>
      <c r="DH716" s="20"/>
      <c r="DI716" s="20"/>
      <c r="DJ716" s="20"/>
      <c r="DK716" s="20"/>
      <c r="DL716" s="20"/>
      <c r="DM716" s="20"/>
      <c r="DN716" s="20"/>
      <c r="DO716" s="20"/>
      <c r="DP716" s="20"/>
      <c r="DQ716" s="20"/>
      <c r="DR716" s="20"/>
      <c r="DS716" s="20"/>
      <c r="DT716" s="20"/>
      <c r="DU716" s="20"/>
      <c r="DV716" s="20"/>
      <c r="DW716" s="20"/>
      <c r="DX716" s="20"/>
      <c r="DY716" s="20"/>
    </row>
    <row r="717" spans="2:129" x14ac:dyDescent="0.15">
      <c r="B717" s="77" t="s">
        <v>3903</v>
      </c>
      <c r="C717" s="86"/>
      <c r="D717" s="84" t="s">
        <v>38</v>
      </c>
      <c r="E717" s="260" t="s">
        <v>3904</v>
      </c>
      <c r="F717" s="259">
        <f t="shared" si="120"/>
        <v>0.54873724559999992</v>
      </c>
      <c r="G717" s="259">
        <f t="shared" si="121"/>
        <v>6.8385108100000008E-2</v>
      </c>
      <c r="H717" s="259">
        <f t="shared" si="122"/>
        <v>0.16987043939999999</v>
      </c>
      <c r="I717" s="259">
        <f t="shared" si="123"/>
        <v>1.3089388100000002E-2</v>
      </c>
      <c r="J717" s="260">
        <v>0.29739230999999999</v>
      </c>
      <c r="K717" s="260">
        <v>0.15649092000000001</v>
      </c>
      <c r="L717" s="260">
        <v>1.1418622999999999E-2</v>
      </c>
      <c r="M717" s="260">
        <v>6.0303813999999997E-3</v>
      </c>
      <c r="N717" s="260">
        <v>5.2713478000000001E-2</v>
      </c>
      <c r="O717" s="260">
        <v>9.6412487000000005E-3</v>
      </c>
      <c r="P717" s="260">
        <v>1.9608963999999999E-3</v>
      </c>
      <c r="Q717" s="260">
        <v>9.0459191000000008E-3</v>
      </c>
      <c r="R717" s="260">
        <v>0</v>
      </c>
      <c r="S717" s="260">
        <v>0</v>
      </c>
      <c r="T717" s="260">
        <v>0</v>
      </c>
      <c r="U717" s="260">
        <v>4.0434690000000001E-3</v>
      </c>
      <c r="V717" s="261"/>
      <c r="W717" s="246">
        <f t="shared" si="124"/>
        <v>2.2029059999999996</v>
      </c>
      <c r="X717" s="191">
        <v>69.626572999999993</v>
      </c>
      <c r="Y717" s="191">
        <v>66.907070000000004</v>
      </c>
      <c r="Z717" s="191">
        <v>1.5539144</v>
      </c>
      <c r="AA717" s="191">
        <v>1.2328288999999999E-3</v>
      </c>
      <c r="AB717" s="191">
        <v>0.45157096000000002</v>
      </c>
      <c r="AC717" s="191">
        <v>0.10499256999999999</v>
      </c>
      <c r="AD717" s="191">
        <v>0.60779232000000005</v>
      </c>
      <c r="AE717" s="76">
        <v>5.5670477E-6</v>
      </c>
      <c r="AF717" s="76">
        <v>1.2410312E-8</v>
      </c>
      <c r="AG717" s="20">
        <v>0.52058243999999998</v>
      </c>
      <c r="AH717" s="20"/>
      <c r="AI717" s="20"/>
      <c r="AJ717" s="20"/>
      <c r="AK717" s="20"/>
      <c r="AL717" s="20"/>
      <c r="AM717" s="20"/>
      <c r="AN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20"/>
      <c r="BW717" s="20"/>
      <c r="BX717" s="20"/>
      <c r="BY717" s="20"/>
      <c r="BZ717" s="20"/>
      <c r="CA717" s="20"/>
      <c r="CB717" s="20"/>
      <c r="CC717" s="20"/>
      <c r="CD717" s="20"/>
      <c r="CE717" s="20"/>
      <c r="CF717" s="20"/>
      <c r="CG717" s="20"/>
      <c r="CH717" s="20"/>
      <c r="CI717" s="20"/>
      <c r="CJ717" s="20"/>
      <c r="CK717" s="20"/>
      <c r="CL717" s="20"/>
      <c r="CM717" s="20"/>
      <c r="CN717" s="20"/>
      <c r="CO717" s="20"/>
      <c r="CP717" s="20"/>
      <c r="CQ717" s="20"/>
      <c r="CR717" s="20"/>
      <c r="CS717" s="20"/>
      <c r="CT717" s="20"/>
      <c r="CU717" s="20"/>
      <c r="CV717" s="20"/>
      <c r="CW717" s="20"/>
      <c r="CX717" s="20"/>
      <c r="CY717" s="20"/>
      <c r="CZ717" s="20"/>
      <c r="DA717" s="20"/>
      <c r="DB717" s="20"/>
      <c r="DC717" s="20"/>
      <c r="DD717" s="20"/>
      <c r="DE717" s="20"/>
      <c r="DF717" s="20"/>
      <c r="DG717" s="20"/>
      <c r="DH717" s="20"/>
      <c r="DI717" s="20"/>
      <c r="DJ717" s="20"/>
      <c r="DK717" s="20"/>
      <c r="DL717" s="20"/>
      <c r="DM717" s="20"/>
      <c r="DN717" s="20"/>
      <c r="DO717" s="20"/>
      <c r="DP717" s="20"/>
      <c r="DQ717" s="20"/>
      <c r="DR717" s="20"/>
      <c r="DS717" s="20"/>
      <c r="DT717" s="20"/>
      <c r="DU717" s="20"/>
      <c r="DV717" s="20"/>
      <c r="DW717" s="20"/>
      <c r="DX717" s="20"/>
      <c r="DY717" s="20"/>
    </row>
    <row r="718" spans="2:129" x14ac:dyDescent="0.15">
      <c r="B718" s="77" t="s">
        <v>3905</v>
      </c>
      <c r="C718" s="75"/>
      <c r="D718" s="84" t="s">
        <v>38</v>
      </c>
      <c r="E718" s="260" t="s">
        <v>3906</v>
      </c>
      <c r="F718" s="259">
        <f t="shared" si="120"/>
        <v>0.68808108095999998</v>
      </c>
      <c r="G718" s="259">
        <f t="shared" si="121"/>
        <v>0.11883332670999999</v>
      </c>
      <c r="H718" s="259">
        <f t="shared" si="122"/>
        <v>0.19564590668000001</v>
      </c>
      <c r="I718" s="259">
        <f t="shared" si="123"/>
        <v>3.1227775700000001E-3</v>
      </c>
      <c r="J718" s="260">
        <v>0.37047907000000002</v>
      </c>
      <c r="K718" s="260">
        <v>0.18811475999999999</v>
      </c>
      <c r="L718" s="260">
        <v>7.3413871E-3</v>
      </c>
      <c r="M718" s="260">
        <v>4.0698170999999998E-4</v>
      </c>
      <c r="N718" s="260">
        <v>8.8148777999999997E-2</v>
      </c>
      <c r="O718" s="260">
        <v>3.0277566999999998E-2</v>
      </c>
      <c r="P718" s="260">
        <v>1.8975958E-4</v>
      </c>
      <c r="Q718" s="260">
        <v>2.2859386999999999E-4</v>
      </c>
      <c r="R718" s="260">
        <v>0</v>
      </c>
      <c r="S718" s="260">
        <v>0</v>
      </c>
      <c r="T718" s="260">
        <v>0</v>
      </c>
      <c r="U718" s="260">
        <v>2.8941837000000001E-3</v>
      </c>
      <c r="V718" s="261"/>
      <c r="W718" s="246">
        <f t="shared" si="124"/>
        <v>2.7442894074074076</v>
      </c>
      <c r="X718" s="191">
        <v>48.068100000000001</v>
      </c>
      <c r="Y718" s="191">
        <v>42.063465999999998</v>
      </c>
      <c r="Z718" s="191">
        <v>5.8001895000000001</v>
      </c>
      <c r="AA718" s="191">
        <v>6.1272497999999994E-5</v>
      </c>
      <c r="AB718" s="191">
        <v>8.6020891999999995E-3</v>
      </c>
      <c r="AC718" s="191">
        <v>2.1268759000000002E-3</v>
      </c>
      <c r="AD718" s="191">
        <v>0.19365449000000001</v>
      </c>
      <c r="AE718" s="76">
        <v>6.2453419000000001E-6</v>
      </c>
      <c r="AF718" s="76">
        <v>1.4890748E-8</v>
      </c>
      <c r="AG718" s="20">
        <v>0.30364368000000003</v>
      </c>
      <c r="AH718" s="20"/>
      <c r="AI718" s="20"/>
      <c r="AJ718" s="20"/>
      <c r="AK718" s="20"/>
      <c r="AL718" s="20"/>
      <c r="AM718" s="20"/>
      <c r="AN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row>
    <row r="719" spans="2:129" x14ac:dyDescent="0.15">
      <c r="B719" s="77" t="s">
        <v>3907</v>
      </c>
      <c r="C719" s="75"/>
      <c r="D719" s="84" t="s">
        <v>38</v>
      </c>
      <c r="E719" s="260" t="s">
        <v>3908</v>
      </c>
      <c r="F719" s="259">
        <f t="shared" si="120"/>
        <v>0.71147265259999992</v>
      </c>
      <c r="G719" s="259">
        <f t="shared" si="121"/>
        <v>0.110432558</v>
      </c>
      <c r="H719" s="259">
        <f t="shared" si="122"/>
        <v>0.1647883131</v>
      </c>
      <c r="I719" s="259">
        <f t="shared" si="123"/>
        <v>9.8782414999999991E-3</v>
      </c>
      <c r="J719" s="260">
        <v>0.42637354</v>
      </c>
      <c r="K719" s="260">
        <v>0.15504000000000001</v>
      </c>
      <c r="L719" s="260">
        <v>7.2346568000000002E-3</v>
      </c>
      <c r="M719" s="260">
        <v>4.1171471000000001E-2</v>
      </c>
      <c r="N719" s="260">
        <v>5.8129693000000003E-2</v>
      </c>
      <c r="O719" s="260">
        <v>1.1131393999999999E-2</v>
      </c>
      <c r="P719" s="260">
        <v>2.5136563000000001E-3</v>
      </c>
      <c r="Q719" s="260">
        <v>5.242717E-3</v>
      </c>
      <c r="R719" s="260">
        <v>0</v>
      </c>
      <c r="S719" s="260">
        <v>0</v>
      </c>
      <c r="T719" s="260">
        <v>0</v>
      </c>
      <c r="U719" s="260">
        <v>4.6355245E-3</v>
      </c>
      <c r="V719" s="261"/>
      <c r="W719" s="246">
        <f t="shared" si="124"/>
        <v>3.1583225185185184</v>
      </c>
      <c r="X719" s="191">
        <v>97.020819000000003</v>
      </c>
      <c r="Y719" s="191">
        <v>93.027461000000002</v>
      </c>
      <c r="Z719" s="191">
        <v>2.1113455999999999</v>
      </c>
      <c r="AA719" s="191">
        <v>1.2237511E-3</v>
      </c>
      <c r="AB719" s="191">
        <v>1.2839284</v>
      </c>
      <c r="AC719" s="191">
        <v>7.4411272000000001E-2</v>
      </c>
      <c r="AD719" s="191">
        <v>0.52244902000000004</v>
      </c>
      <c r="AE719" s="76">
        <v>6.6882635000000001E-6</v>
      </c>
      <c r="AF719" s="76">
        <v>1.6084452999999999E-8</v>
      </c>
      <c r="AG719" s="20">
        <v>0.76064312999999995</v>
      </c>
      <c r="AH719" s="20"/>
      <c r="AI719" s="20"/>
      <c r="AJ719" s="20"/>
      <c r="AK719" s="20"/>
      <c r="AL719" s="20"/>
      <c r="AM719" s="20"/>
      <c r="AN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20"/>
      <c r="BW719" s="20"/>
      <c r="BX719" s="20"/>
      <c r="BY719" s="20"/>
      <c r="BZ719" s="20"/>
      <c r="CA719" s="20"/>
      <c r="CB719" s="20"/>
      <c r="CC719" s="20"/>
      <c r="CD719" s="20"/>
      <c r="CE719" s="20"/>
      <c r="CF719" s="20"/>
      <c r="CG719" s="20"/>
      <c r="CH719" s="20"/>
      <c r="CI719" s="20"/>
      <c r="CJ719" s="20"/>
      <c r="CK719" s="20"/>
      <c r="CL719" s="20"/>
      <c r="CM719" s="20"/>
      <c r="CN719" s="20"/>
      <c r="CO719" s="20"/>
      <c r="CP719" s="20"/>
      <c r="CQ719" s="20"/>
      <c r="CR719" s="20"/>
      <c r="CS719" s="20"/>
      <c r="CT719" s="20"/>
      <c r="CU719" s="20"/>
      <c r="CV719" s="20"/>
      <c r="CW719" s="20"/>
      <c r="CX719" s="20"/>
      <c r="CY719" s="20"/>
      <c r="CZ719" s="20"/>
      <c r="DA719" s="20"/>
      <c r="DB719" s="20"/>
      <c r="DC719" s="20"/>
      <c r="DD719" s="20"/>
      <c r="DE719" s="20"/>
      <c r="DF719" s="20"/>
      <c r="DG719" s="20"/>
      <c r="DH719" s="20"/>
      <c r="DI719" s="20"/>
      <c r="DJ719" s="20"/>
      <c r="DK719" s="20"/>
      <c r="DL719" s="20"/>
      <c r="DM719" s="20"/>
      <c r="DN719" s="20"/>
      <c r="DO719" s="20"/>
      <c r="DP719" s="20"/>
      <c r="DQ719" s="20"/>
      <c r="DR719" s="20"/>
      <c r="DS719" s="20"/>
      <c r="DT719" s="20"/>
      <c r="DU719" s="20"/>
      <c r="DV719" s="20"/>
      <c r="DW719" s="20"/>
      <c r="DX719" s="20"/>
      <c r="DY719" s="20"/>
    </row>
    <row r="720" spans="2:129" x14ac:dyDescent="0.15">
      <c r="B720" s="77" t="s">
        <v>3909</v>
      </c>
      <c r="C720" s="75"/>
      <c r="D720" s="84" t="s">
        <v>38</v>
      </c>
      <c r="E720" s="260" t="s">
        <v>3910</v>
      </c>
      <c r="F720" s="259">
        <f t="shared" si="120"/>
        <v>0.79386189611999991</v>
      </c>
      <c r="G720" s="259">
        <f t="shared" si="121"/>
        <v>8.1885544700000007E-2</v>
      </c>
      <c r="H720" s="259">
        <f t="shared" si="122"/>
        <v>0.16100976251999999</v>
      </c>
      <c r="I720" s="259">
        <f t="shared" si="123"/>
        <v>5.2969298899999996E-2</v>
      </c>
      <c r="J720" s="260">
        <v>0.49799728999999998</v>
      </c>
      <c r="K720" s="260">
        <v>0.15516255000000001</v>
      </c>
      <c r="L720" s="260">
        <v>5.6100250000000003E-3</v>
      </c>
      <c r="M720" s="260">
        <v>1.5148517E-3</v>
      </c>
      <c r="N720" s="260">
        <v>3.8389642000000002E-2</v>
      </c>
      <c r="O720" s="260">
        <v>4.1981050999999998E-2</v>
      </c>
      <c r="P720" s="260">
        <v>2.3718751999999999E-4</v>
      </c>
      <c r="Q720" s="260">
        <v>3.4569389999999998E-4</v>
      </c>
      <c r="R720" s="260">
        <v>0</v>
      </c>
      <c r="S720" s="260">
        <v>0</v>
      </c>
      <c r="T720" s="260">
        <v>0</v>
      </c>
      <c r="U720" s="260">
        <v>5.2623604999999997E-2</v>
      </c>
      <c r="V720" s="261"/>
      <c r="W720" s="246">
        <f t="shared" si="124"/>
        <v>3.6888688148148145</v>
      </c>
      <c r="X720" s="191">
        <v>91.881403000000006</v>
      </c>
      <c r="Y720" s="191">
        <v>81.835711000000003</v>
      </c>
      <c r="Z720" s="191">
        <v>9.2151107999999997</v>
      </c>
      <c r="AA720" s="191">
        <v>8.5177373000000002E-5</v>
      </c>
      <c r="AB720" s="191">
        <v>0.29663067999999998</v>
      </c>
      <c r="AC720" s="191">
        <v>2.9214127999999998E-3</v>
      </c>
      <c r="AD720" s="191">
        <v>0.53094405</v>
      </c>
      <c r="AE720" s="76">
        <v>7.0626373000000001E-6</v>
      </c>
      <c r="AF720" s="76">
        <v>1.8331064000000001E-8</v>
      </c>
      <c r="AG720" s="20">
        <v>0.66325635999999999</v>
      </c>
      <c r="AH720" s="20"/>
      <c r="AI720" s="20"/>
      <c r="AJ720" s="20"/>
      <c r="AK720" s="20"/>
      <c r="AL720" s="20"/>
      <c r="AM720" s="20"/>
      <c r="AN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20"/>
      <c r="BW720" s="20"/>
      <c r="BX720" s="20"/>
      <c r="BY720" s="20"/>
      <c r="BZ720" s="20"/>
      <c r="CA720" s="20"/>
      <c r="CB720" s="20"/>
      <c r="CC720" s="20"/>
      <c r="CD720" s="20"/>
      <c r="CE720" s="20"/>
      <c r="CF720" s="20"/>
      <c r="CG720" s="20"/>
      <c r="CH720" s="20"/>
      <c r="CI720" s="20"/>
      <c r="CJ720" s="20"/>
      <c r="CK720" s="20"/>
      <c r="CL720" s="20"/>
      <c r="CM720" s="20"/>
      <c r="CN720" s="20"/>
      <c r="CO720" s="20"/>
      <c r="CP720" s="20"/>
      <c r="CQ720" s="20"/>
      <c r="CR720" s="20"/>
      <c r="CS720" s="20"/>
      <c r="CT720" s="20"/>
      <c r="CU720" s="20"/>
      <c r="CV720" s="20"/>
      <c r="CW720" s="20"/>
      <c r="CX720" s="20"/>
      <c r="CY720" s="20"/>
      <c r="CZ720" s="20"/>
      <c r="DA720" s="20"/>
      <c r="DB720" s="20"/>
      <c r="DC720" s="20"/>
      <c r="DD720" s="20"/>
      <c r="DE720" s="20"/>
      <c r="DF720" s="20"/>
      <c r="DG720" s="20"/>
      <c r="DH720" s="20"/>
      <c r="DI720" s="20"/>
      <c r="DJ720" s="20"/>
      <c r="DK720" s="20"/>
      <c r="DL720" s="20"/>
      <c r="DM720" s="20"/>
      <c r="DN720" s="20"/>
      <c r="DO720" s="20"/>
      <c r="DP720" s="20"/>
      <c r="DQ720" s="20"/>
      <c r="DR720" s="20"/>
      <c r="DS720" s="20"/>
      <c r="DT720" s="20"/>
      <c r="DU720" s="20"/>
      <c r="DV720" s="20"/>
      <c r="DW720" s="20"/>
      <c r="DX720" s="20"/>
      <c r="DY720" s="20"/>
    </row>
    <row r="721" spans="2:129" x14ac:dyDescent="0.15">
      <c r="B721" s="77" t="s">
        <v>3911</v>
      </c>
      <c r="C721" s="75"/>
      <c r="D721" s="84" t="s">
        <v>38</v>
      </c>
      <c r="E721" s="260" t="s">
        <v>3912</v>
      </c>
      <c r="F721" s="259">
        <f t="shared" si="120"/>
        <v>0.83112016399999999</v>
      </c>
      <c r="G721" s="259">
        <f t="shared" si="121"/>
        <v>0.26323472399999998</v>
      </c>
      <c r="H721" s="259">
        <f t="shared" si="122"/>
        <v>0.1862166261</v>
      </c>
      <c r="I721" s="259">
        <f t="shared" si="123"/>
        <v>1.7429663900000003E-2</v>
      </c>
      <c r="J721" s="260">
        <v>0.36423915000000001</v>
      </c>
      <c r="K721" s="260">
        <v>0.13646971999999999</v>
      </c>
      <c r="L721" s="260">
        <v>4.6839498E-2</v>
      </c>
      <c r="M721" s="260">
        <v>5.7921286000000002E-2</v>
      </c>
      <c r="N721" s="260">
        <v>0.14383155</v>
      </c>
      <c r="O721" s="260">
        <v>6.1481887999999998E-2</v>
      </c>
      <c r="P721" s="260">
        <v>2.9074080999999998E-3</v>
      </c>
      <c r="Q721" s="260">
        <v>9.1931222000000007E-3</v>
      </c>
      <c r="R721" s="260">
        <v>0</v>
      </c>
      <c r="S721" s="260">
        <v>0</v>
      </c>
      <c r="T721" s="260">
        <v>0</v>
      </c>
      <c r="U721" s="260">
        <v>8.2365417000000007E-3</v>
      </c>
      <c r="V721" s="261"/>
      <c r="W721" s="246">
        <f t="shared" si="124"/>
        <v>2.6980677777777777</v>
      </c>
      <c r="X721" s="191">
        <v>82.567818000000003</v>
      </c>
      <c r="Y721" s="191">
        <v>76.329633999999999</v>
      </c>
      <c r="Z721" s="191">
        <v>3.9514407</v>
      </c>
      <c r="AA721" s="191">
        <v>2.3345477E-3</v>
      </c>
      <c r="AB721" s="191">
        <v>0.89546579000000004</v>
      </c>
      <c r="AC721" s="191">
        <v>0.19724175999999999</v>
      </c>
      <c r="AD721" s="191">
        <v>1.1917009000000001</v>
      </c>
      <c r="AE721" s="76">
        <v>7.6274493999999996E-6</v>
      </c>
      <c r="AF721" s="76">
        <v>1.4988039000000001E-8</v>
      </c>
      <c r="AG721" s="20">
        <v>0.50225962000000002</v>
      </c>
      <c r="AH721" s="20"/>
      <c r="AI721" s="20"/>
      <c r="AJ721" s="20"/>
      <c r="AK721" s="20"/>
      <c r="AL721" s="20"/>
      <c r="AM721" s="20"/>
      <c r="AN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c r="BU721" s="20"/>
      <c r="BV721" s="20"/>
      <c r="BW721" s="20"/>
      <c r="BX721" s="20"/>
      <c r="BY721" s="20"/>
      <c r="BZ721" s="20"/>
      <c r="CA721" s="20"/>
      <c r="CB721" s="20"/>
      <c r="CC721" s="20"/>
      <c r="CD721" s="20"/>
      <c r="CE721" s="20"/>
      <c r="CF721" s="20"/>
      <c r="CG721" s="20"/>
      <c r="CH721" s="20"/>
      <c r="CI721" s="20"/>
      <c r="CJ721" s="20"/>
      <c r="CK721" s="20"/>
      <c r="CL721" s="20"/>
      <c r="CM721" s="20"/>
      <c r="CN721" s="20"/>
      <c r="CO721" s="20"/>
      <c r="CP721" s="20"/>
      <c r="CQ721" s="20"/>
      <c r="CR721" s="20"/>
      <c r="CS721" s="20"/>
      <c r="CT721" s="20"/>
      <c r="CU721" s="20"/>
      <c r="CV721" s="20"/>
      <c r="CW721" s="20"/>
      <c r="CX721" s="20"/>
      <c r="CY721" s="20"/>
      <c r="CZ721" s="20"/>
      <c r="DA721" s="20"/>
      <c r="DB721" s="20"/>
      <c r="DC721" s="20"/>
      <c r="DD721" s="20"/>
      <c r="DE721" s="20"/>
      <c r="DF721" s="20"/>
      <c r="DG721" s="20"/>
      <c r="DH721" s="20"/>
      <c r="DI721" s="20"/>
      <c r="DJ721" s="20"/>
      <c r="DK721" s="20"/>
      <c r="DL721" s="20"/>
      <c r="DM721" s="20"/>
      <c r="DN721" s="20"/>
      <c r="DO721" s="20"/>
      <c r="DP721" s="20"/>
      <c r="DQ721" s="20"/>
      <c r="DR721" s="20"/>
      <c r="DS721" s="20"/>
      <c r="DT721" s="20"/>
      <c r="DU721" s="20"/>
      <c r="DV721" s="20"/>
      <c r="DW721" s="20"/>
      <c r="DX721" s="20"/>
      <c r="DY721" s="20"/>
    </row>
    <row r="722" spans="2:129" x14ac:dyDescent="0.15">
      <c r="B722" s="77" t="s">
        <v>3913</v>
      </c>
      <c r="C722" s="75"/>
      <c r="D722" s="84" t="s">
        <v>38</v>
      </c>
      <c r="E722" s="260" t="s">
        <v>3914</v>
      </c>
      <c r="F722" s="259">
        <f t="shared" si="120"/>
        <v>3.4065510175</v>
      </c>
      <c r="G722" s="259">
        <f t="shared" si="121"/>
        <v>0.76558678150000004</v>
      </c>
      <c r="H722" s="259">
        <f t="shared" si="122"/>
        <v>1.0763462340000001</v>
      </c>
      <c r="I722" s="259">
        <f t="shared" si="123"/>
        <v>0.161573102</v>
      </c>
      <c r="J722" s="260">
        <v>1.4030449</v>
      </c>
      <c r="K722" s="260">
        <v>1.0213913999999999</v>
      </c>
      <c r="L722" s="260">
        <v>3.9646169000000002E-2</v>
      </c>
      <c r="M722" s="260">
        <v>7.3588044999999998E-3</v>
      </c>
      <c r="N722" s="260">
        <v>0.68047718999999995</v>
      </c>
      <c r="O722" s="260">
        <v>7.7750787000000002E-2</v>
      </c>
      <c r="P722" s="260">
        <v>1.5308665000000001E-2</v>
      </c>
      <c r="Q722" s="260">
        <v>0.11568392</v>
      </c>
      <c r="R722" s="260">
        <v>0</v>
      </c>
      <c r="S722" s="260">
        <v>0</v>
      </c>
      <c r="T722" s="260">
        <v>0</v>
      </c>
      <c r="U722" s="260">
        <v>4.5889182000000001E-2</v>
      </c>
      <c r="V722" s="261"/>
      <c r="W722" s="246">
        <f t="shared" si="124"/>
        <v>10.392925185185184</v>
      </c>
      <c r="X722" s="191">
        <v>214.65926999999999</v>
      </c>
      <c r="Y722" s="191">
        <v>176.09551999999999</v>
      </c>
      <c r="Z722" s="191">
        <v>22.055313999999999</v>
      </c>
      <c r="AA722" s="191">
        <v>1.9553372999999999E-2</v>
      </c>
      <c r="AB722" s="191">
        <v>5.2629561000000002</v>
      </c>
      <c r="AC722" s="191">
        <v>1.6296679999999999</v>
      </c>
      <c r="AD722" s="191">
        <v>9.5962610000000002</v>
      </c>
      <c r="AE722" s="76">
        <v>3.8728405E-5</v>
      </c>
      <c r="AF722" s="76">
        <v>6.9135540999999994E-8</v>
      </c>
      <c r="AG722" s="20">
        <v>1.0667762999999999</v>
      </c>
      <c r="AH722" s="20"/>
      <c r="AI722" s="20"/>
      <c r="AJ722" s="20"/>
      <c r="AK722" s="20"/>
      <c r="AL722" s="20"/>
      <c r="AM722" s="20"/>
      <c r="AN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c r="BU722" s="20"/>
      <c r="BV722" s="20"/>
      <c r="BW722" s="20"/>
      <c r="BX722" s="20"/>
      <c r="BY722" s="20"/>
      <c r="BZ722" s="20"/>
      <c r="CA722" s="20"/>
      <c r="CB722" s="20"/>
      <c r="CC722" s="20"/>
      <c r="CD722" s="20"/>
      <c r="CE722" s="20"/>
      <c r="CF722" s="20"/>
      <c r="CG722" s="20"/>
      <c r="CH722" s="20"/>
      <c r="CI722" s="20"/>
      <c r="CJ722" s="20"/>
      <c r="CK722" s="20"/>
      <c r="CL722" s="20"/>
      <c r="CM722" s="20"/>
      <c r="CN722" s="20"/>
      <c r="CO722" s="20"/>
      <c r="CP722" s="20"/>
      <c r="CQ722" s="20"/>
      <c r="CR722" s="20"/>
      <c r="CS722" s="20"/>
      <c r="CT722" s="20"/>
      <c r="CU722" s="20"/>
      <c r="CV722" s="20"/>
      <c r="CW722" s="20"/>
      <c r="CX722" s="20"/>
      <c r="CY722" s="20"/>
      <c r="CZ722" s="20"/>
      <c r="DA722" s="20"/>
      <c r="DB722" s="20"/>
      <c r="DC722" s="20"/>
      <c r="DD722" s="20"/>
      <c r="DE722" s="20"/>
      <c r="DF722" s="20"/>
      <c r="DG722" s="20"/>
      <c r="DH722" s="20"/>
      <c r="DI722" s="20"/>
      <c r="DJ722" s="20"/>
      <c r="DK722" s="20"/>
      <c r="DL722" s="20"/>
      <c r="DM722" s="20"/>
      <c r="DN722" s="20"/>
      <c r="DO722" s="20"/>
      <c r="DP722" s="20"/>
      <c r="DQ722" s="20"/>
      <c r="DR722" s="20"/>
      <c r="DS722" s="20"/>
      <c r="DT722" s="20"/>
      <c r="DU722" s="20"/>
      <c r="DV722" s="20"/>
      <c r="DW722" s="20"/>
      <c r="DX722" s="20"/>
      <c r="DY722" s="20"/>
    </row>
    <row r="723" spans="2:129" x14ac:dyDescent="0.15">
      <c r="B723" s="77" t="s">
        <v>3915</v>
      </c>
      <c r="C723" s="86"/>
      <c r="D723" s="84" t="s">
        <v>38</v>
      </c>
      <c r="E723" s="260" t="s">
        <v>3916</v>
      </c>
      <c r="F723" s="259">
        <f t="shared" si="120"/>
        <v>0.55941976760000001</v>
      </c>
      <c r="G723" s="259">
        <f t="shared" si="121"/>
        <v>8.9987341500000012E-2</v>
      </c>
      <c r="H723" s="259">
        <f t="shared" si="122"/>
        <v>0.13013488149999999</v>
      </c>
      <c r="I723" s="259">
        <f t="shared" si="123"/>
        <v>1.3211944600000001E-2</v>
      </c>
      <c r="J723" s="260">
        <v>0.32608559999999998</v>
      </c>
      <c r="K723" s="260">
        <v>0.10586305</v>
      </c>
      <c r="L723" s="260">
        <v>2.2787758000000002E-2</v>
      </c>
      <c r="M723" s="260">
        <v>3.1151425000000002E-3</v>
      </c>
      <c r="N723" s="260">
        <v>6.8452252000000005E-2</v>
      </c>
      <c r="O723" s="260">
        <v>1.8419946999999999E-2</v>
      </c>
      <c r="P723" s="260">
        <v>1.4840735E-3</v>
      </c>
      <c r="Q723" s="260">
        <v>8.5839633000000005E-3</v>
      </c>
      <c r="R723" s="260">
        <v>0</v>
      </c>
      <c r="S723" s="260">
        <v>0</v>
      </c>
      <c r="T723" s="260">
        <v>0</v>
      </c>
      <c r="U723" s="260">
        <v>4.6279813000000003E-3</v>
      </c>
      <c r="V723" s="261"/>
      <c r="W723" s="246">
        <f t="shared" si="124"/>
        <v>2.4154488888888888</v>
      </c>
      <c r="X723" s="191">
        <v>70.470748</v>
      </c>
      <c r="Y723" s="191">
        <v>64.999992000000006</v>
      </c>
      <c r="Z723" s="191">
        <v>3.6480986</v>
      </c>
      <c r="AA723" s="191">
        <v>1.8084037999999999E-3</v>
      </c>
      <c r="AB723" s="191">
        <v>0.62360853000000005</v>
      </c>
      <c r="AC723" s="191">
        <v>0.19002679</v>
      </c>
      <c r="AD723" s="191">
        <v>1.0072140000000001</v>
      </c>
      <c r="AE723" s="76">
        <v>5.3204097E-6</v>
      </c>
      <c r="AF723" s="76">
        <v>1.2270934E-8</v>
      </c>
      <c r="AG723" s="20">
        <v>0.53656501999999995</v>
      </c>
      <c r="AH723" s="20"/>
      <c r="AI723" s="20"/>
      <c r="AJ723" s="20"/>
      <c r="AK723" s="20"/>
      <c r="AL723" s="20"/>
      <c r="AM723" s="20"/>
      <c r="AN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20"/>
      <c r="BW723" s="20"/>
      <c r="BX723" s="20"/>
      <c r="BY723" s="20"/>
      <c r="BZ723" s="20"/>
      <c r="CA723" s="20"/>
      <c r="CB723" s="20"/>
      <c r="CC723" s="20"/>
      <c r="CD723" s="20"/>
      <c r="CE723" s="20"/>
      <c r="CF723" s="20"/>
      <c r="CG723" s="20"/>
      <c r="CH723" s="20"/>
      <c r="CI723" s="20"/>
      <c r="CJ723" s="20"/>
      <c r="CK723" s="20"/>
      <c r="CL723" s="20"/>
      <c r="CM723" s="20"/>
      <c r="CN723" s="20"/>
      <c r="CO723" s="20"/>
      <c r="CP723" s="20"/>
      <c r="CQ723" s="20"/>
      <c r="CR723" s="20"/>
      <c r="CS723" s="20"/>
      <c r="CT723" s="20"/>
      <c r="CU723" s="20"/>
      <c r="CV723" s="20"/>
      <c r="CW723" s="20"/>
      <c r="CX723" s="20"/>
      <c r="CY723" s="20"/>
      <c r="CZ723" s="20"/>
      <c r="DA723" s="20"/>
      <c r="DB723" s="20"/>
      <c r="DC723" s="20"/>
      <c r="DD723" s="20"/>
      <c r="DE723" s="20"/>
      <c r="DF723" s="20"/>
      <c r="DG723" s="20"/>
      <c r="DH723" s="20"/>
      <c r="DI723" s="20"/>
      <c r="DJ723" s="20"/>
      <c r="DK723" s="20"/>
      <c r="DL723" s="20"/>
      <c r="DM723" s="20"/>
      <c r="DN723" s="20"/>
      <c r="DO723" s="20"/>
      <c r="DP723" s="20"/>
      <c r="DQ723" s="20"/>
      <c r="DR723" s="20"/>
      <c r="DS723" s="20"/>
      <c r="DT723" s="20"/>
      <c r="DU723" s="20"/>
      <c r="DV723" s="20"/>
      <c r="DW723" s="20"/>
      <c r="DX723" s="20"/>
      <c r="DY723" s="20"/>
    </row>
    <row r="724" spans="2:129" x14ac:dyDescent="0.15">
      <c r="B724" s="77" t="s">
        <v>3917</v>
      </c>
      <c r="C724" s="86"/>
      <c r="D724" s="84" t="s">
        <v>38</v>
      </c>
      <c r="E724" s="260" t="s">
        <v>3918</v>
      </c>
      <c r="F724" s="259">
        <f t="shared" si="120"/>
        <v>1.5167670219</v>
      </c>
      <c r="G724" s="259">
        <f t="shared" si="121"/>
        <v>0.2977941831</v>
      </c>
      <c r="H724" s="259">
        <f t="shared" si="122"/>
        <v>0.39119947980000003</v>
      </c>
      <c r="I724" s="259">
        <f t="shared" si="123"/>
        <v>3.5502549000000001E-2</v>
      </c>
      <c r="J724" s="260">
        <v>0.79227080999999999</v>
      </c>
      <c r="K724" s="260">
        <v>0.35766680000000001</v>
      </c>
      <c r="L724" s="260">
        <v>2.7018433000000001E-2</v>
      </c>
      <c r="M724" s="260">
        <v>9.7273030999999992E-3</v>
      </c>
      <c r="N724" s="260">
        <v>0.26130035000000001</v>
      </c>
      <c r="O724" s="260">
        <v>2.676653E-2</v>
      </c>
      <c r="P724" s="260">
        <v>6.5142467999999999E-3</v>
      </c>
      <c r="Q724" s="260">
        <v>2.1646816999999999E-2</v>
      </c>
      <c r="R724" s="260">
        <v>0</v>
      </c>
      <c r="S724" s="260">
        <v>0</v>
      </c>
      <c r="T724" s="260">
        <v>0</v>
      </c>
      <c r="U724" s="260">
        <v>1.3855732000000001E-2</v>
      </c>
      <c r="V724" s="261"/>
      <c r="W724" s="246">
        <f t="shared" si="124"/>
        <v>5.868672666666666</v>
      </c>
      <c r="X724" s="191">
        <v>126.22918</v>
      </c>
      <c r="Y724" s="191">
        <v>112.91945</v>
      </c>
      <c r="Z724" s="191">
        <v>6.6845053999999999</v>
      </c>
      <c r="AA724" s="191">
        <v>7.2207944000000001E-3</v>
      </c>
      <c r="AB724" s="191">
        <v>2.8557066999999998</v>
      </c>
      <c r="AC724" s="191">
        <v>0.50444387000000002</v>
      </c>
      <c r="AD724" s="191">
        <v>3.2578516</v>
      </c>
      <c r="AE724" s="76">
        <v>1.6547887999999998E-5</v>
      </c>
      <c r="AF724" s="76">
        <v>3.4454028999999998E-8</v>
      </c>
      <c r="AG724" s="20">
        <v>0.71290989999999999</v>
      </c>
      <c r="AH724" s="20"/>
      <c r="AI724" s="20"/>
      <c r="AJ724" s="20"/>
      <c r="AK724" s="20"/>
      <c r="AL724" s="20"/>
      <c r="AM724" s="20"/>
      <c r="AN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c r="BU724" s="20"/>
      <c r="BV724" s="20"/>
      <c r="BW724" s="20"/>
      <c r="BX724" s="20"/>
      <c r="BY724" s="20"/>
      <c r="BZ724" s="20"/>
      <c r="CA724" s="20"/>
      <c r="CB724" s="20"/>
      <c r="CC724" s="20"/>
      <c r="CD724" s="20"/>
      <c r="CE724" s="20"/>
      <c r="CF724" s="20"/>
      <c r="CG724" s="20"/>
      <c r="CH724" s="20"/>
      <c r="CI724" s="20"/>
      <c r="CJ724" s="20"/>
      <c r="CK724" s="20"/>
      <c r="CL724" s="20"/>
      <c r="CM724" s="20"/>
      <c r="CN724" s="20"/>
      <c r="CO724" s="20"/>
      <c r="CP724" s="20"/>
      <c r="CQ724" s="20"/>
      <c r="CR724" s="20"/>
      <c r="CS724" s="20"/>
      <c r="CT724" s="20"/>
      <c r="CU724" s="20"/>
      <c r="CV724" s="20"/>
      <c r="CW724" s="20"/>
      <c r="CX724" s="20"/>
      <c r="CY724" s="20"/>
      <c r="CZ724" s="20"/>
      <c r="DA724" s="20"/>
      <c r="DB724" s="20"/>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row>
    <row r="725" spans="2:129" x14ac:dyDescent="0.15">
      <c r="B725" s="77" t="s">
        <v>3919</v>
      </c>
      <c r="C725" s="86"/>
      <c r="D725" s="84" t="s">
        <v>38</v>
      </c>
      <c r="E725" s="260" t="s">
        <v>3920</v>
      </c>
      <c r="F725" s="259">
        <f t="shared" si="120"/>
        <v>0.34339814937000002</v>
      </c>
      <c r="G725" s="259">
        <f t="shared" si="121"/>
        <v>3.6530118700000003E-2</v>
      </c>
      <c r="H725" s="259">
        <f t="shared" si="122"/>
        <v>7.3301686169999991E-2</v>
      </c>
      <c r="I725" s="259">
        <f t="shared" si="123"/>
        <v>1.2442644499999999E-2</v>
      </c>
      <c r="J725" s="260">
        <v>0.22112370000000001</v>
      </c>
      <c r="K725" s="260">
        <v>6.9215193999999994E-2</v>
      </c>
      <c r="L725" s="260">
        <v>3.2384461999999999E-3</v>
      </c>
      <c r="M725" s="260">
        <v>1.002984E-3</v>
      </c>
      <c r="N725" s="260">
        <v>2.7677877E-2</v>
      </c>
      <c r="O725" s="260">
        <v>7.8492577000000008E-3</v>
      </c>
      <c r="P725" s="260">
        <v>8.4804596999999999E-4</v>
      </c>
      <c r="Q725" s="260">
        <v>5.0989894999999997E-3</v>
      </c>
      <c r="R725" s="260">
        <v>0</v>
      </c>
      <c r="S725" s="260">
        <v>0</v>
      </c>
      <c r="T725" s="260">
        <v>0</v>
      </c>
      <c r="U725" s="260">
        <v>7.3436550000000001E-3</v>
      </c>
      <c r="V725" s="261"/>
      <c r="W725" s="246">
        <f t="shared" si="124"/>
        <v>1.6379533333333334</v>
      </c>
      <c r="X725" s="191">
        <v>71.720656000000005</v>
      </c>
      <c r="Y725" s="191">
        <v>69.162419</v>
      </c>
      <c r="Z725" s="191">
        <v>1.6712946</v>
      </c>
      <c r="AA725" s="191">
        <v>5.5785937E-4</v>
      </c>
      <c r="AB725" s="191">
        <v>0.50773942000000005</v>
      </c>
      <c r="AC725" s="191">
        <v>4.8218616999999998E-2</v>
      </c>
      <c r="AD725" s="191">
        <v>0.33042672000000001</v>
      </c>
      <c r="AE725" s="76">
        <v>3.1947427999999999E-6</v>
      </c>
      <c r="AF725" s="76">
        <v>8.3173503000000001E-9</v>
      </c>
      <c r="AG725" s="20">
        <v>0.61685674000000001</v>
      </c>
      <c r="AH725" s="20"/>
      <c r="AI725" s="20"/>
      <c r="AJ725" s="20"/>
      <c r="AK725" s="20"/>
      <c r="AL725" s="20"/>
      <c r="AM725" s="20"/>
      <c r="AN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20"/>
      <c r="BW725" s="20"/>
      <c r="BX725" s="20"/>
      <c r="BY725" s="20"/>
      <c r="BZ725" s="20"/>
      <c r="CA725" s="20"/>
      <c r="CB725" s="20"/>
      <c r="CC725" s="20"/>
      <c r="CD725" s="20"/>
      <c r="CE725" s="20"/>
      <c r="CF725" s="20"/>
      <c r="CG725" s="20"/>
      <c r="CH725" s="20"/>
      <c r="CI725" s="20"/>
      <c r="CJ725" s="20"/>
      <c r="CK725" s="20"/>
      <c r="CL725" s="20"/>
      <c r="CM725" s="20"/>
      <c r="CN725" s="20"/>
      <c r="CO725" s="20"/>
      <c r="CP725" s="20"/>
      <c r="CQ725" s="20"/>
      <c r="CR725" s="20"/>
      <c r="CS725" s="20"/>
      <c r="CT725" s="20"/>
      <c r="CU725" s="20"/>
      <c r="CV725" s="20"/>
      <c r="CW725" s="20"/>
      <c r="CX725" s="20"/>
      <c r="CY725" s="20"/>
      <c r="CZ725" s="20"/>
      <c r="DA725" s="20"/>
      <c r="DB725" s="20"/>
      <c r="DC725" s="20"/>
      <c r="DD725" s="20"/>
      <c r="DE725" s="20"/>
      <c r="DF725" s="20"/>
      <c r="DG725" s="20"/>
      <c r="DH725" s="20"/>
      <c r="DI725" s="20"/>
      <c r="DJ725" s="20"/>
      <c r="DK725" s="20"/>
      <c r="DL725" s="20"/>
      <c r="DM725" s="20"/>
      <c r="DN725" s="20"/>
      <c r="DO725" s="20"/>
      <c r="DP725" s="20"/>
      <c r="DQ725" s="20"/>
      <c r="DR725" s="20"/>
      <c r="DS725" s="20"/>
      <c r="DT725" s="20"/>
      <c r="DU725" s="20"/>
      <c r="DV725" s="20"/>
      <c r="DW725" s="20"/>
      <c r="DX725" s="20"/>
      <c r="DY725" s="20"/>
    </row>
    <row r="726" spans="2:129" x14ac:dyDescent="0.15">
      <c r="B726" s="77" t="s">
        <v>3921</v>
      </c>
      <c r="C726" s="86" t="s">
        <v>173</v>
      </c>
      <c r="D726" s="84" t="s">
        <v>38</v>
      </c>
      <c r="E726" s="260" t="s">
        <v>3922</v>
      </c>
      <c r="F726" s="259">
        <f t="shared" si="120"/>
        <v>0.63771519310000002</v>
      </c>
      <c r="G726" s="259">
        <f t="shared" si="121"/>
        <v>0.10385173780000001</v>
      </c>
      <c r="H726" s="259">
        <f t="shared" si="122"/>
        <v>0.1957917931</v>
      </c>
      <c r="I726" s="259">
        <f t="shared" si="123"/>
        <v>1.6861762199999998E-2</v>
      </c>
      <c r="J726" s="260">
        <v>0.32120989999999999</v>
      </c>
      <c r="K726" s="260">
        <v>0.16427432</v>
      </c>
      <c r="L726" s="260">
        <v>2.8827091999999999E-2</v>
      </c>
      <c r="M726" s="260">
        <v>5.8300187999999996E-3</v>
      </c>
      <c r="N726" s="260">
        <v>8.5623739000000004E-2</v>
      </c>
      <c r="O726" s="260">
        <v>1.2397979999999999E-2</v>
      </c>
      <c r="P726" s="260">
        <v>2.6903811E-3</v>
      </c>
      <c r="Q726" s="260">
        <v>1.123978E-2</v>
      </c>
      <c r="R726" s="260">
        <v>0</v>
      </c>
      <c r="S726" s="260">
        <v>0</v>
      </c>
      <c r="T726" s="260">
        <v>0</v>
      </c>
      <c r="U726" s="260">
        <v>5.6219822000000003E-3</v>
      </c>
      <c r="V726" s="261"/>
      <c r="W726" s="246">
        <f t="shared" si="124"/>
        <v>2.3793325925925926</v>
      </c>
      <c r="X726" s="191">
        <v>78.145599000000004</v>
      </c>
      <c r="Y726" s="191">
        <v>72.471676000000002</v>
      </c>
      <c r="Z726" s="191">
        <v>3.3466005000000001</v>
      </c>
      <c r="AA726" s="191">
        <v>2.4224753E-3</v>
      </c>
      <c r="AB726" s="191">
        <v>0.86529314999999996</v>
      </c>
      <c r="AC726" s="191">
        <v>0.23581461000000001</v>
      </c>
      <c r="AD726" s="191">
        <v>1.2237922999999999</v>
      </c>
      <c r="AE726" s="76">
        <v>6.484318E-6</v>
      </c>
      <c r="AF726" s="76">
        <v>1.3416979E-8</v>
      </c>
      <c r="AG726" s="20">
        <v>0.55392629000000004</v>
      </c>
      <c r="AH726" s="20"/>
      <c r="AI726" s="20"/>
      <c r="AJ726" s="20"/>
      <c r="AK726" s="20"/>
      <c r="AL726" s="20"/>
      <c r="AM726" s="20"/>
      <c r="AN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row>
    <row r="727" spans="2:129" x14ac:dyDescent="0.15">
      <c r="B727" s="77" t="s">
        <v>3923</v>
      </c>
      <c r="C727" s="86"/>
      <c r="D727" s="84" t="s">
        <v>38</v>
      </c>
      <c r="E727" s="260" t="s">
        <v>3924</v>
      </c>
      <c r="F727" s="259">
        <f t="shared" si="120"/>
        <v>0.73046849359999988</v>
      </c>
      <c r="G727" s="259">
        <f t="shared" si="121"/>
        <v>0.1144002137</v>
      </c>
      <c r="H727" s="259">
        <f t="shared" si="122"/>
        <v>0.1908192018</v>
      </c>
      <c r="I727" s="259">
        <f t="shared" si="123"/>
        <v>1.9661878099999999E-2</v>
      </c>
      <c r="J727" s="260">
        <v>0.40558719999999998</v>
      </c>
      <c r="K727" s="260">
        <v>0.17462274</v>
      </c>
      <c r="L727" s="260">
        <v>1.4137238999999999E-2</v>
      </c>
      <c r="M727" s="260">
        <v>4.8136617000000001E-3</v>
      </c>
      <c r="N727" s="260">
        <v>8.7058618000000004E-2</v>
      </c>
      <c r="O727" s="260">
        <v>2.2527933999999999E-2</v>
      </c>
      <c r="P727" s="260">
        <v>2.0592228000000001E-3</v>
      </c>
      <c r="Q727" s="260">
        <v>1.4883248999999999E-2</v>
      </c>
      <c r="R727" s="260">
        <v>0</v>
      </c>
      <c r="S727" s="260">
        <v>0</v>
      </c>
      <c r="T727" s="260">
        <v>0</v>
      </c>
      <c r="U727" s="260">
        <v>4.7786291E-3</v>
      </c>
      <c r="V727" s="261"/>
      <c r="W727" s="246">
        <f t="shared" si="124"/>
        <v>3.0043496296296293</v>
      </c>
      <c r="X727" s="191">
        <v>68.048153999999997</v>
      </c>
      <c r="Y727" s="191">
        <v>64.662161999999995</v>
      </c>
      <c r="Z727" s="191">
        <v>2.2060379999999999</v>
      </c>
      <c r="AA727" s="191">
        <v>9.6262823000000004E-4</v>
      </c>
      <c r="AB727" s="191">
        <v>0.55577803000000003</v>
      </c>
      <c r="AC727" s="191">
        <v>8.3117487000000004E-2</v>
      </c>
      <c r="AD727" s="191">
        <v>0.54009633999999995</v>
      </c>
      <c r="AE727" s="76">
        <v>7.085004E-6</v>
      </c>
      <c r="AF727" s="76">
        <v>1.6489065E-8</v>
      </c>
      <c r="AG727" s="20">
        <v>0.46590646000000002</v>
      </c>
      <c r="AH727" s="20"/>
      <c r="AI727" s="20"/>
      <c r="AJ727" s="20"/>
      <c r="AK727" s="20"/>
      <c r="AL727" s="20"/>
      <c r="AM727" s="20"/>
      <c r="AN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20"/>
      <c r="BW727" s="20"/>
      <c r="BX727" s="20"/>
      <c r="BY727" s="20"/>
      <c r="BZ727" s="20"/>
      <c r="CA727" s="20"/>
      <c r="CB727" s="20"/>
      <c r="CC727" s="20"/>
      <c r="CD727" s="20"/>
      <c r="CE727" s="20"/>
      <c r="CF727" s="20"/>
      <c r="CG727" s="20"/>
      <c r="CH727" s="20"/>
      <c r="CI727" s="20"/>
      <c r="CJ727" s="20"/>
      <c r="CK727" s="20"/>
      <c r="CL727" s="20"/>
      <c r="CM727" s="20"/>
      <c r="CN727" s="20"/>
      <c r="CO727" s="20"/>
      <c r="CP727" s="20"/>
      <c r="CQ727" s="20"/>
      <c r="CR727" s="20"/>
      <c r="CS727" s="20"/>
      <c r="CT727" s="20"/>
      <c r="CU727" s="20"/>
      <c r="CV727" s="20"/>
      <c r="CW727" s="20"/>
      <c r="CX727" s="20"/>
      <c r="CY727" s="20"/>
      <c r="CZ727" s="20"/>
      <c r="DA727" s="20"/>
      <c r="DB727" s="20"/>
      <c r="DC727" s="20"/>
      <c r="DD727" s="20"/>
      <c r="DE727" s="20"/>
      <c r="DF727" s="20"/>
      <c r="DG727" s="20"/>
      <c r="DH727" s="20"/>
      <c r="DI727" s="20"/>
      <c r="DJ727" s="20"/>
      <c r="DK727" s="20"/>
      <c r="DL727" s="20"/>
      <c r="DM727" s="20"/>
      <c r="DN727" s="20"/>
      <c r="DO727" s="20"/>
      <c r="DP727" s="20"/>
      <c r="DQ727" s="20"/>
      <c r="DR727" s="20"/>
      <c r="DS727" s="20"/>
      <c r="DT727" s="20"/>
      <c r="DU727" s="20"/>
      <c r="DV727" s="20"/>
      <c r="DW727" s="20"/>
      <c r="DX727" s="20"/>
      <c r="DY727" s="20"/>
    </row>
    <row r="728" spans="2:129" x14ac:dyDescent="0.15">
      <c r="B728" s="77" t="s">
        <v>3925</v>
      </c>
      <c r="C728" s="86"/>
      <c r="D728" s="84" t="s">
        <v>38</v>
      </c>
      <c r="E728" s="260" t="s">
        <v>3926</v>
      </c>
      <c r="F728" s="259">
        <f t="shared" si="120"/>
        <v>1.4507172315000001</v>
      </c>
      <c r="G728" s="259">
        <f t="shared" si="121"/>
        <v>0.26167138300000004</v>
      </c>
      <c r="H728" s="259">
        <f t="shared" si="122"/>
        <v>0.29485675550000001</v>
      </c>
      <c r="I728" s="259">
        <f t="shared" si="123"/>
        <v>4.7935443000000001E-2</v>
      </c>
      <c r="J728" s="260">
        <v>0.84625364999999997</v>
      </c>
      <c r="K728" s="260">
        <v>0.25220313</v>
      </c>
      <c r="L728" s="260">
        <v>3.8642810999999999E-2</v>
      </c>
      <c r="M728" s="260">
        <v>3.4667407999999997E-2</v>
      </c>
      <c r="N728" s="260">
        <v>0.18382502000000001</v>
      </c>
      <c r="O728" s="260">
        <v>4.3178954999999998E-2</v>
      </c>
      <c r="P728" s="260">
        <v>4.0108145000000003E-3</v>
      </c>
      <c r="Q728" s="260">
        <v>2.1448357000000001E-2</v>
      </c>
      <c r="R728" s="260">
        <v>0</v>
      </c>
      <c r="S728" s="260">
        <v>0</v>
      </c>
      <c r="T728" s="260">
        <v>0</v>
      </c>
      <c r="U728" s="260">
        <v>2.6487086E-2</v>
      </c>
      <c r="V728" s="261"/>
      <c r="W728" s="246">
        <f t="shared" si="124"/>
        <v>6.2685455555555549</v>
      </c>
      <c r="X728" s="191">
        <v>143.44907000000001</v>
      </c>
      <c r="Y728" s="191">
        <v>133.27328</v>
      </c>
      <c r="Z728" s="191">
        <v>6.6802934</v>
      </c>
      <c r="AA728" s="191">
        <v>3.2326372000000001E-3</v>
      </c>
      <c r="AB728" s="191">
        <v>1.3935497999999999</v>
      </c>
      <c r="AC728" s="191">
        <v>0.31673475000000001</v>
      </c>
      <c r="AD728" s="191">
        <v>1.7819802</v>
      </c>
      <c r="AE728" s="76">
        <v>1.3277134999999999E-5</v>
      </c>
      <c r="AF728" s="76">
        <v>3.1590227000000003E-8</v>
      </c>
      <c r="AG728" s="20">
        <v>0.98457371000000005</v>
      </c>
      <c r="AH728" s="20"/>
      <c r="AI728" s="20"/>
      <c r="AJ728" s="20"/>
      <c r="AK728" s="20"/>
      <c r="AL728" s="20"/>
      <c r="AM728" s="20"/>
      <c r="AN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20"/>
      <c r="BW728" s="20"/>
      <c r="BX728" s="20"/>
      <c r="BY728" s="20"/>
      <c r="BZ728" s="20"/>
      <c r="CA728" s="20"/>
      <c r="CB728" s="20"/>
      <c r="CC728" s="20"/>
      <c r="CD728" s="20"/>
      <c r="CE728" s="20"/>
      <c r="CF728" s="20"/>
      <c r="CG728" s="20"/>
      <c r="CH728" s="20"/>
      <c r="CI728" s="20"/>
      <c r="CJ728" s="20"/>
      <c r="CK728" s="20"/>
      <c r="CL728" s="20"/>
      <c r="CM728" s="20"/>
      <c r="CN728" s="20"/>
      <c r="CO728" s="20"/>
      <c r="CP728" s="20"/>
      <c r="CQ728" s="20"/>
      <c r="CR728" s="20"/>
      <c r="CS728" s="20"/>
      <c r="CT728" s="20"/>
      <c r="CU728" s="20"/>
      <c r="CV728" s="20"/>
      <c r="CW728" s="20"/>
      <c r="CX728" s="20"/>
      <c r="CY728" s="20"/>
      <c r="CZ728" s="20"/>
      <c r="DA728" s="20"/>
      <c r="DB728" s="20"/>
      <c r="DC728" s="20"/>
      <c r="DD728" s="20"/>
      <c r="DE728" s="20"/>
      <c r="DF728" s="20"/>
      <c r="DG728" s="20"/>
      <c r="DH728" s="20"/>
      <c r="DI728" s="20"/>
      <c r="DJ728" s="20"/>
      <c r="DK728" s="20"/>
      <c r="DL728" s="20"/>
      <c r="DM728" s="20"/>
      <c r="DN728" s="20"/>
      <c r="DO728" s="20"/>
      <c r="DP728" s="20"/>
      <c r="DQ728" s="20"/>
      <c r="DR728" s="20"/>
      <c r="DS728" s="20"/>
      <c r="DT728" s="20"/>
      <c r="DU728" s="20"/>
      <c r="DV728" s="20"/>
      <c r="DW728" s="20"/>
      <c r="DX728" s="20"/>
      <c r="DY728" s="20"/>
    </row>
    <row r="729" spans="2:129" x14ac:dyDescent="0.15">
      <c r="B729" s="77" t="s">
        <v>3927</v>
      </c>
      <c r="C729" s="86"/>
      <c r="D729" s="84" t="s">
        <v>38</v>
      </c>
      <c r="E729" s="260" t="s">
        <v>3928</v>
      </c>
      <c r="F729" s="259">
        <f t="shared" si="120"/>
        <v>1.8572787884999999</v>
      </c>
      <c r="G729" s="259">
        <f t="shared" si="121"/>
        <v>0.40714972900000002</v>
      </c>
      <c r="H729" s="259">
        <f t="shared" si="122"/>
        <v>0.36708444750000002</v>
      </c>
      <c r="I729" s="259">
        <f t="shared" si="123"/>
        <v>5.6059412000000003E-2</v>
      </c>
      <c r="J729" s="260">
        <v>1.0269851999999999</v>
      </c>
      <c r="K729" s="260">
        <v>0.34163976000000001</v>
      </c>
      <c r="L729" s="260">
        <v>1.8167398000000001E-2</v>
      </c>
      <c r="M729" s="260">
        <v>1.2943692E-2</v>
      </c>
      <c r="N729" s="260">
        <v>0.35046316</v>
      </c>
      <c r="O729" s="260">
        <v>4.3742876999999999E-2</v>
      </c>
      <c r="P729" s="260">
        <v>7.2772894999999999E-3</v>
      </c>
      <c r="Q729" s="260">
        <v>3.2435343999999998E-2</v>
      </c>
      <c r="R729" s="260">
        <v>0</v>
      </c>
      <c r="S729" s="260">
        <v>0</v>
      </c>
      <c r="T729" s="260">
        <v>0</v>
      </c>
      <c r="U729" s="260">
        <v>2.3624068000000002E-2</v>
      </c>
      <c r="V729" s="261"/>
      <c r="W729" s="246">
        <f t="shared" si="124"/>
        <v>7.6072977777777764</v>
      </c>
      <c r="X729" s="191">
        <v>141.72472999999999</v>
      </c>
      <c r="Y729" s="191">
        <v>119.34491</v>
      </c>
      <c r="Z729" s="191">
        <v>13.518862</v>
      </c>
      <c r="AA729" s="191">
        <v>1.0224857E-2</v>
      </c>
      <c r="AB729" s="191">
        <v>2.7734358000000001</v>
      </c>
      <c r="AC729" s="191">
        <v>0.9292475</v>
      </c>
      <c r="AD729" s="191">
        <v>5.1480503000000004</v>
      </c>
      <c r="AE729" s="76">
        <v>1.9349303999999999E-5</v>
      </c>
      <c r="AF729" s="76">
        <v>3.9252909000000002E-8</v>
      </c>
      <c r="AG729" s="20">
        <v>0.76938483999999996</v>
      </c>
      <c r="AH729" s="20"/>
      <c r="AI729" s="20"/>
      <c r="AJ729" s="20"/>
      <c r="AK729" s="20"/>
      <c r="AL729" s="20"/>
      <c r="AM729" s="20"/>
      <c r="AN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20"/>
      <c r="BW729" s="20"/>
      <c r="BX729" s="20"/>
      <c r="BY729" s="20"/>
      <c r="BZ729" s="20"/>
      <c r="CA729" s="20"/>
      <c r="CB729" s="20"/>
      <c r="CC729" s="20"/>
      <c r="CD729" s="20"/>
      <c r="CE729" s="20"/>
      <c r="CF729" s="20"/>
      <c r="CG729" s="20"/>
      <c r="CH729" s="20"/>
      <c r="CI729" s="20"/>
      <c r="CJ729" s="20"/>
      <c r="CK729" s="20"/>
      <c r="CL729" s="20"/>
      <c r="CM729" s="20"/>
      <c r="CN729" s="20"/>
      <c r="CO729" s="20"/>
      <c r="CP729" s="20"/>
      <c r="CQ729" s="20"/>
      <c r="CR729" s="20"/>
      <c r="CS729" s="20"/>
      <c r="CT729" s="20"/>
      <c r="CU729" s="20"/>
      <c r="CV729" s="20"/>
      <c r="CW729" s="20"/>
      <c r="CX729" s="20"/>
      <c r="CY729" s="20"/>
      <c r="CZ729" s="20"/>
      <c r="DA729" s="20"/>
      <c r="DB729" s="20"/>
      <c r="DC729" s="20"/>
      <c r="DD729" s="20"/>
      <c r="DE729" s="20"/>
      <c r="DF729" s="20"/>
      <c r="DG729" s="20"/>
      <c r="DH729" s="20"/>
      <c r="DI729" s="20"/>
      <c r="DJ729" s="20"/>
      <c r="DK729" s="20"/>
      <c r="DL729" s="20"/>
      <c r="DM729" s="20"/>
      <c r="DN729" s="20"/>
      <c r="DO729" s="20"/>
      <c r="DP729" s="20"/>
      <c r="DQ729" s="20"/>
      <c r="DR729" s="20"/>
      <c r="DS729" s="20"/>
      <c r="DT729" s="20"/>
      <c r="DU729" s="20"/>
      <c r="DV729" s="20"/>
      <c r="DW729" s="20"/>
      <c r="DX729" s="20"/>
      <c r="DY729" s="20"/>
    </row>
    <row r="730" spans="2:129" x14ac:dyDescent="0.15">
      <c r="B730" s="77" t="s">
        <v>3929</v>
      </c>
      <c r="C730" s="86"/>
      <c r="D730" s="84" t="s">
        <v>38</v>
      </c>
      <c r="E730" s="260" t="s">
        <v>3930</v>
      </c>
      <c r="F730" s="259">
        <f t="shared" si="120"/>
        <v>0.59360980270000008</v>
      </c>
      <c r="G730" s="259">
        <f t="shared" si="121"/>
        <v>0.12260001000000001</v>
      </c>
      <c r="H730" s="259">
        <f t="shared" si="122"/>
        <v>0.11695363459999999</v>
      </c>
      <c r="I730" s="259">
        <f t="shared" si="123"/>
        <v>1.4849088099999999E-2</v>
      </c>
      <c r="J730" s="260">
        <v>0.33920707</v>
      </c>
      <c r="K730" s="260">
        <v>0.10942675</v>
      </c>
      <c r="L730" s="260">
        <v>5.6036419000000002E-3</v>
      </c>
      <c r="M730" s="260">
        <v>1.1061843E-2</v>
      </c>
      <c r="N730" s="260">
        <v>9.7167076000000005E-2</v>
      </c>
      <c r="O730" s="260">
        <v>1.4371091000000001E-2</v>
      </c>
      <c r="P730" s="260">
        <v>1.9232426999999999E-3</v>
      </c>
      <c r="Q730" s="260">
        <v>8.1479233999999998E-3</v>
      </c>
      <c r="R730" s="260">
        <v>0</v>
      </c>
      <c r="S730" s="260">
        <v>0</v>
      </c>
      <c r="T730" s="260">
        <v>0</v>
      </c>
      <c r="U730" s="260">
        <v>6.7011646999999997E-3</v>
      </c>
      <c r="V730" s="261"/>
      <c r="W730" s="246">
        <f t="shared" si="124"/>
        <v>2.5126449629629626</v>
      </c>
      <c r="X730" s="191">
        <v>72.281457000000003</v>
      </c>
      <c r="Y730" s="191">
        <v>65.605836999999994</v>
      </c>
      <c r="Z730" s="191">
        <v>4.2775454000000002</v>
      </c>
      <c r="AA730" s="191">
        <v>2.7420523000000001E-3</v>
      </c>
      <c r="AB730" s="191">
        <v>0.76690364</v>
      </c>
      <c r="AC730" s="191">
        <v>0.24337063</v>
      </c>
      <c r="AD730" s="191">
        <v>1.3850579000000001</v>
      </c>
      <c r="AE730" s="76">
        <v>6.0069572999999999E-6</v>
      </c>
      <c r="AF730" s="76">
        <v>1.2997265999999999E-8</v>
      </c>
      <c r="AG730" s="20">
        <v>0.51112886999999996</v>
      </c>
      <c r="AH730" s="20"/>
      <c r="AI730" s="20"/>
      <c r="AJ730" s="20"/>
      <c r="AK730" s="20"/>
      <c r="AL730" s="20"/>
      <c r="AM730" s="20"/>
      <c r="AN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20"/>
      <c r="BW730" s="20"/>
      <c r="BX730" s="20"/>
      <c r="BY730" s="20"/>
      <c r="BZ730" s="20"/>
      <c r="CA730" s="20"/>
      <c r="CB730" s="20"/>
      <c r="CC730" s="20"/>
      <c r="CD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c r="DK730" s="20"/>
      <c r="DL730" s="20"/>
      <c r="DM730" s="20"/>
      <c r="DN730" s="20"/>
      <c r="DO730" s="20"/>
      <c r="DP730" s="20"/>
      <c r="DQ730" s="20"/>
      <c r="DR730" s="20"/>
      <c r="DS730" s="20"/>
      <c r="DT730" s="20"/>
      <c r="DU730" s="20"/>
      <c r="DV730" s="20"/>
      <c r="DW730" s="20"/>
      <c r="DX730" s="20"/>
      <c r="DY730" s="20"/>
    </row>
    <row r="731" spans="2:129" x14ac:dyDescent="0.15">
      <c r="B731" s="77" t="s">
        <v>3931</v>
      </c>
      <c r="C731" s="86"/>
      <c r="D731" s="84" t="s">
        <v>38</v>
      </c>
      <c r="E731" s="260" t="s">
        <v>3932</v>
      </c>
      <c r="F731" s="259">
        <f t="shared" si="120"/>
        <v>1.0558078480999999</v>
      </c>
      <c r="G731" s="259">
        <f t="shared" si="121"/>
        <v>0.22930778699999999</v>
      </c>
      <c r="H731" s="259">
        <f t="shared" si="122"/>
        <v>0.20677050309999997</v>
      </c>
      <c r="I731" s="259">
        <f t="shared" si="123"/>
        <v>3.6925868000000001E-2</v>
      </c>
      <c r="J731" s="260">
        <v>0.58280368999999999</v>
      </c>
      <c r="K731" s="260">
        <v>0.18991353999999999</v>
      </c>
      <c r="L731" s="260">
        <v>1.3482737E-2</v>
      </c>
      <c r="M731" s="260">
        <v>3.4373795999999998E-2</v>
      </c>
      <c r="N731" s="260">
        <v>0.15958824999999999</v>
      </c>
      <c r="O731" s="260">
        <v>3.5345741E-2</v>
      </c>
      <c r="P731" s="260">
        <v>3.3742261000000002E-3</v>
      </c>
      <c r="Q731" s="260">
        <v>1.3153270999999999E-2</v>
      </c>
      <c r="R731" s="260">
        <v>0</v>
      </c>
      <c r="S731" s="260">
        <v>0</v>
      </c>
      <c r="T731" s="260">
        <v>0</v>
      </c>
      <c r="U731" s="260">
        <v>2.3772596999999999E-2</v>
      </c>
      <c r="V731" s="261"/>
      <c r="W731" s="246">
        <f t="shared" si="124"/>
        <v>4.3170643703703702</v>
      </c>
      <c r="X731" s="191">
        <v>133.59985</v>
      </c>
      <c r="Y731" s="191">
        <v>124.74333</v>
      </c>
      <c r="Z731" s="191">
        <v>5.9598699999999996</v>
      </c>
      <c r="AA731" s="191">
        <v>2.7407111999999999E-3</v>
      </c>
      <c r="AB731" s="191">
        <v>1.1055931000000001</v>
      </c>
      <c r="AC731" s="191">
        <v>0.27675920999999998</v>
      </c>
      <c r="AD731" s="191">
        <v>1.5115554</v>
      </c>
      <c r="AE731" s="76">
        <v>1.0153470999999999E-5</v>
      </c>
      <c r="AF731" s="76">
        <v>2.1942201E-8</v>
      </c>
      <c r="AG731" s="20">
        <v>0.91492521000000004</v>
      </c>
      <c r="AH731" s="20"/>
      <c r="AI731" s="20"/>
      <c r="AJ731" s="20"/>
      <c r="AK731" s="20"/>
      <c r="AL731" s="20"/>
      <c r="AM731" s="20"/>
      <c r="AN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20"/>
      <c r="BW731" s="20"/>
      <c r="BX731" s="20"/>
      <c r="BY731" s="20"/>
      <c r="BZ731" s="20"/>
      <c r="CA731" s="20"/>
      <c r="CB731" s="20"/>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row>
    <row r="732" spans="2:129" x14ac:dyDescent="0.15">
      <c r="B732" s="77" t="s">
        <v>3933</v>
      </c>
      <c r="C732" s="86"/>
      <c r="D732" s="84" t="s">
        <v>38</v>
      </c>
      <c r="E732" s="260" t="s">
        <v>3934</v>
      </c>
      <c r="F732" s="259">
        <f t="shared" si="120"/>
        <v>0.76220033639999996</v>
      </c>
      <c r="G732" s="259">
        <f t="shared" si="121"/>
        <v>0.23314739599999998</v>
      </c>
      <c r="H732" s="259">
        <f t="shared" si="122"/>
        <v>0.17430666450000001</v>
      </c>
      <c r="I732" s="259">
        <f t="shared" si="123"/>
        <v>1.7500485900000001E-2</v>
      </c>
      <c r="J732" s="260">
        <v>0.33724578999999999</v>
      </c>
      <c r="K732" s="260">
        <v>0.12900096</v>
      </c>
      <c r="L732" s="260">
        <v>4.2384781000000003E-2</v>
      </c>
      <c r="M732" s="260">
        <v>4.3366043999999999E-2</v>
      </c>
      <c r="N732" s="260">
        <v>0.14062896999999999</v>
      </c>
      <c r="O732" s="260">
        <v>4.9152382000000001E-2</v>
      </c>
      <c r="P732" s="260">
        <v>2.9209234999999999E-3</v>
      </c>
      <c r="Q732" s="260">
        <v>8.9462502000000003E-3</v>
      </c>
      <c r="R732" s="260">
        <v>0</v>
      </c>
      <c r="S732" s="260">
        <v>0</v>
      </c>
      <c r="T732" s="260">
        <v>0</v>
      </c>
      <c r="U732" s="260">
        <v>8.5542356999999992E-3</v>
      </c>
      <c r="V732" s="261"/>
      <c r="W732" s="246">
        <f t="shared" si="124"/>
        <v>2.4981169629629627</v>
      </c>
      <c r="X732" s="191">
        <v>69.768214</v>
      </c>
      <c r="Y732" s="191">
        <v>63.115971000000002</v>
      </c>
      <c r="Z732" s="191">
        <v>4.1295045999999997</v>
      </c>
      <c r="AA732" s="191">
        <v>2.7477646E-3</v>
      </c>
      <c r="AB732" s="191">
        <v>0.90547186000000002</v>
      </c>
      <c r="AC732" s="191">
        <v>0.23558377999999999</v>
      </c>
      <c r="AD732" s="191">
        <v>1.3789353</v>
      </c>
      <c r="AE732" s="76">
        <v>7.1933461000000002E-6</v>
      </c>
      <c r="AF732" s="76">
        <v>1.3946926E-8</v>
      </c>
      <c r="AG732" s="20">
        <v>0.4021496</v>
      </c>
      <c r="AH732" s="20"/>
      <c r="AI732" s="20"/>
      <c r="AJ732" s="20"/>
      <c r="AK732" s="20"/>
      <c r="AL732" s="20"/>
      <c r="AM732" s="20"/>
      <c r="AN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20"/>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row>
    <row r="733" spans="2:129" x14ac:dyDescent="0.15">
      <c r="B733" s="77" t="s">
        <v>3935</v>
      </c>
      <c r="C733" s="86"/>
      <c r="D733" s="84" t="s">
        <v>38</v>
      </c>
      <c r="E733" s="260" t="s">
        <v>3936</v>
      </c>
      <c r="F733" s="259">
        <f t="shared" si="120"/>
        <v>0.96143615479999989</v>
      </c>
      <c r="G733" s="259">
        <f t="shared" si="121"/>
        <v>0.17378084099999999</v>
      </c>
      <c r="H733" s="259">
        <f t="shared" si="122"/>
        <v>0.19565260779999999</v>
      </c>
      <c r="I733" s="259">
        <f t="shared" si="123"/>
        <v>3.1719216000000001E-2</v>
      </c>
      <c r="J733" s="260">
        <v>0.56028349</v>
      </c>
      <c r="K733" s="260">
        <v>0.16557146</v>
      </c>
      <c r="L733" s="260">
        <v>2.7582803999999999E-2</v>
      </c>
      <c r="M733" s="260">
        <v>2.5547378999999999E-2</v>
      </c>
      <c r="N733" s="260">
        <v>0.11918504000000001</v>
      </c>
      <c r="O733" s="260">
        <v>2.9048422000000001E-2</v>
      </c>
      <c r="P733" s="260">
        <v>2.4983437999999999E-3</v>
      </c>
      <c r="Q733" s="260">
        <v>1.3048769E-2</v>
      </c>
      <c r="R733" s="260">
        <v>0</v>
      </c>
      <c r="S733" s="260">
        <v>0</v>
      </c>
      <c r="T733" s="260">
        <v>0</v>
      </c>
      <c r="U733" s="260">
        <v>1.8670447E-2</v>
      </c>
      <c r="V733" s="261"/>
      <c r="W733" s="246">
        <f t="shared" si="124"/>
        <v>4.1502480740740735</v>
      </c>
      <c r="X733" s="191">
        <v>97.467602999999997</v>
      </c>
      <c r="Y733" s="191">
        <v>91.165392999999995</v>
      </c>
      <c r="Z733" s="191">
        <v>4.1955780000000003</v>
      </c>
      <c r="AA733" s="191">
        <v>1.9027132E-3</v>
      </c>
      <c r="AB733" s="191">
        <v>0.86116201000000003</v>
      </c>
      <c r="AC733" s="191">
        <v>0.18442381999999999</v>
      </c>
      <c r="AD733" s="191">
        <v>1.0591434</v>
      </c>
      <c r="AE733" s="76">
        <v>8.6955398999999995E-6</v>
      </c>
      <c r="AF733" s="76">
        <v>2.0906886E-8</v>
      </c>
      <c r="AG733" s="20">
        <v>0.67770176999999998</v>
      </c>
      <c r="AH733" s="20"/>
      <c r="AI733" s="20"/>
      <c r="AJ733" s="20"/>
      <c r="AK733" s="20"/>
      <c r="AL733" s="20"/>
      <c r="AM733" s="20"/>
      <c r="AN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0"/>
      <c r="BX733" s="20"/>
      <c r="BY733" s="20"/>
      <c r="BZ733" s="20"/>
      <c r="CA733" s="20"/>
      <c r="CB733" s="20"/>
      <c r="CC733" s="20"/>
      <c r="CD733" s="20"/>
      <c r="CE733" s="20"/>
      <c r="CF733" s="20"/>
      <c r="CG733" s="20"/>
      <c r="CH733" s="20"/>
      <c r="CI733" s="20"/>
      <c r="CJ733" s="20"/>
      <c r="CK733" s="20"/>
      <c r="CL733" s="20"/>
      <c r="CM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row>
    <row r="734" spans="2:129" x14ac:dyDescent="0.15">
      <c r="B734" s="77" t="s">
        <v>3937</v>
      </c>
      <c r="C734" s="86"/>
      <c r="D734" s="84" t="s">
        <v>38</v>
      </c>
      <c r="E734" s="260" t="s">
        <v>3938</v>
      </c>
      <c r="F734" s="259">
        <f t="shared" si="120"/>
        <v>1.1426318149000001</v>
      </c>
      <c r="G734" s="259">
        <f t="shared" si="121"/>
        <v>0.26861867500000003</v>
      </c>
      <c r="H734" s="259">
        <f t="shared" si="122"/>
        <v>0.2225187049</v>
      </c>
      <c r="I734" s="259">
        <f t="shared" si="123"/>
        <v>4.0027165000000003E-2</v>
      </c>
      <c r="J734" s="260">
        <v>0.61146727000000001</v>
      </c>
      <c r="K734" s="260">
        <v>0.20471037</v>
      </c>
      <c r="L734" s="260">
        <v>1.3818952000000001E-2</v>
      </c>
      <c r="M734" s="260">
        <v>2.8087619000000001E-2</v>
      </c>
      <c r="N734" s="260">
        <v>0.20423904000000001</v>
      </c>
      <c r="O734" s="260">
        <v>3.6292016000000003E-2</v>
      </c>
      <c r="P734" s="260">
        <v>3.9893829000000004E-3</v>
      </c>
      <c r="Q734" s="260">
        <v>1.5425339E-2</v>
      </c>
      <c r="R734" s="260">
        <v>0</v>
      </c>
      <c r="S734" s="260">
        <v>0</v>
      </c>
      <c r="T734" s="260">
        <v>0</v>
      </c>
      <c r="U734" s="260">
        <v>2.4601826E-2</v>
      </c>
      <c r="V734" s="261"/>
      <c r="W734" s="246">
        <f t="shared" si="124"/>
        <v>4.5293871851851852</v>
      </c>
      <c r="X734" s="191">
        <v>121.25712</v>
      </c>
      <c r="Y734" s="191">
        <v>109.64105000000001</v>
      </c>
      <c r="Z734" s="191">
        <v>7.4563946999999997</v>
      </c>
      <c r="AA734" s="191">
        <v>4.4180406E-3</v>
      </c>
      <c r="AB734" s="191">
        <v>1.4336555</v>
      </c>
      <c r="AC734" s="191">
        <v>0.41773770999999998</v>
      </c>
      <c r="AD734" s="191">
        <v>2.3038615999999998</v>
      </c>
      <c r="AE734" s="76">
        <v>1.1361134E-5</v>
      </c>
      <c r="AF734" s="76">
        <v>2.3474181E-8</v>
      </c>
      <c r="AG734" s="20">
        <v>0.76167443999999995</v>
      </c>
      <c r="AH734" s="20"/>
      <c r="AI734" s="20"/>
      <c r="AJ734" s="20"/>
      <c r="AK734" s="20"/>
      <c r="AL734" s="20"/>
      <c r="AM734" s="20"/>
      <c r="AN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row>
    <row r="735" spans="2:129" x14ac:dyDescent="0.15">
      <c r="B735" s="77" t="s">
        <v>3939</v>
      </c>
      <c r="C735" s="86"/>
      <c r="D735" s="84" t="s">
        <v>38</v>
      </c>
      <c r="E735" s="260" t="s">
        <v>3940</v>
      </c>
      <c r="F735" s="259">
        <f t="shared" si="120"/>
        <v>0.76220033339999993</v>
      </c>
      <c r="G735" s="259">
        <f t="shared" si="121"/>
        <v>0.23314739299999998</v>
      </c>
      <c r="H735" s="259">
        <f t="shared" si="122"/>
        <v>0.17430666450000001</v>
      </c>
      <c r="I735" s="259">
        <f t="shared" si="123"/>
        <v>1.7500485900000001E-2</v>
      </c>
      <c r="J735" s="260">
        <v>0.33724578999999999</v>
      </c>
      <c r="K735" s="260">
        <v>0.12900096</v>
      </c>
      <c r="L735" s="260">
        <v>4.2384781000000003E-2</v>
      </c>
      <c r="M735" s="260">
        <v>4.3366040000000002E-2</v>
      </c>
      <c r="N735" s="260">
        <v>0.14062896999999999</v>
      </c>
      <c r="O735" s="260">
        <v>4.9152383000000001E-2</v>
      </c>
      <c r="P735" s="260">
        <v>2.9209234999999999E-3</v>
      </c>
      <c r="Q735" s="260">
        <v>8.9462502000000003E-3</v>
      </c>
      <c r="R735" s="260">
        <v>0</v>
      </c>
      <c r="S735" s="260">
        <v>0</v>
      </c>
      <c r="T735" s="260">
        <v>0</v>
      </c>
      <c r="U735" s="260">
        <v>8.5542356999999992E-3</v>
      </c>
      <c r="V735" s="261"/>
      <c r="W735" s="246">
        <f t="shared" si="124"/>
        <v>2.4981169629629627</v>
      </c>
      <c r="X735" s="191">
        <v>69.768214</v>
      </c>
      <c r="Y735" s="191">
        <v>63.115971000000002</v>
      </c>
      <c r="Z735" s="191">
        <v>4.1295045999999997</v>
      </c>
      <c r="AA735" s="191">
        <v>2.7477646E-3</v>
      </c>
      <c r="AB735" s="191">
        <v>0.90547186000000002</v>
      </c>
      <c r="AC735" s="191">
        <v>0.23558380000000001</v>
      </c>
      <c r="AD735" s="191">
        <v>1.3789353</v>
      </c>
      <c r="AE735" s="76">
        <v>7.1933461000000002E-6</v>
      </c>
      <c r="AF735" s="76">
        <v>1.3946926E-8</v>
      </c>
      <c r="AG735" s="20">
        <v>0.4021496</v>
      </c>
      <c r="AH735" s="20"/>
      <c r="AI735" s="20"/>
      <c r="AJ735" s="20"/>
      <c r="AK735" s="20"/>
      <c r="AL735" s="20"/>
      <c r="AM735" s="20"/>
      <c r="AN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0"/>
      <c r="BX735" s="20"/>
      <c r="BY735" s="20"/>
      <c r="BZ735" s="20"/>
      <c r="CA735" s="20"/>
      <c r="CB735" s="20"/>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row>
    <row r="736" spans="2:129" x14ac:dyDescent="0.15">
      <c r="B736" s="77" t="s">
        <v>3941</v>
      </c>
      <c r="C736" s="86"/>
      <c r="D736" s="84" t="s">
        <v>38</v>
      </c>
      <c r="E736" s="260" t="s">
        <v>3942</v>
      </c>
      <c r="F736" s="259">
        <f t="shared" si="120"/>
        <v>0.96143615479999989</v>
      </c>
      <c r="G736" s="259">
        <f t="shared" si="121"/>
        <v>0.17378084099999999</v>
      </c>
      <c r="H736" s="259">
        <f t="shared" si="122"/>
        <v>0.19565260779999999</v>
      </c>
      <c r="I736" s="259">
        <f t="shared" si="123"/>
        <v>3.1719216000000001E-2</v>
      </c>
      <c r="J736" s="260">
        <v>0.56028349</v>
      </c>
      <c r="K736" s="260">
        <v>0.16557146</v>
      </c>
      <c r="L736" s="260">
        <v>2.7582803999999999E-2</v>
      </c>
      <c r="M736" s="260">
        <v>2.5547378999999999E-2</v>
      </c>
      <c r="N736" s="260">
        <v>0.11918504000000001</v>
      </c>
      <c r="O736" s="260">
        <v>2.9048422000000001E-2</v>
      </c>
      <c r="P736" s="260">
        <v>2.4983437999999999E-3</v>
      </c>
      <c r="Q736" s="260">
        <v>1.3048769E-2</v>
      </c>
      <c r="R736" s="260">
        <v>0</v>
      </c>
      <c r="S736" s="260">
        <v>0</v>
      </c>
      <c r="T736" s="260">
        <v>0</v>
      </c>
      <c r="U736" s="260">
        <v>1.8670447E-2</v>
      </c>
      <c r="V736" s="261"/>
      <c r="W736" s="246">
        <f t="shared" si="124"/>
        <v>4.1502480740740735</v>
      </c>
      <c r="X736" s="191">
        <v>97.467602999999997</v>
      </c>
      <c r="Y736" s="191">
        <v>91.165392999999995</v>
      </c>
      <c r="Z736" s="191">
        <v>4.1955780000000003</v>
      </c>
      <c r="AA736" s="191">
        <v>1.9027132E-3</v>
      </c>
      <c r="AB736" s="191">
        <v>0.86116201000000003</v>
      </c>
      <c r="AC736" s="191">
        <v>0.18442381999999999</v>
      </c>
      <c r="AD736" s="191">
        <v>1.0591434</v>
      </c>
      <c r="AE736" s="76">
        <v>8.6955398999999995E-6</v>
      </c>
      <c r="AF736" s="76">
        <v>2.0906886E-8</v>
      </c>
      <c r="AG736" s="20">
        <v>0.67770176999999998</v>
      </c>
      <c r="AH736" s="20"/>
      <c r="AI736" s="20"/>
      <c r="AJ736" s="20"/>
      <c r="AK736" s="20"/>
      <c r="AL736" s="20"/>
      <c r="AM736" s="20"/>
      <c r="AN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20"/>
      <c r="BW736" s="20"/>
      <c r="BX736" s="20"/>
      <c r="BY736" s="20"/>
      <c r="BZ736" s="20"/>
      <c r="CA736" s="20"/>
      <c r="CB736" s="20"/>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row>
    <row r="737" spans="2:129" x14ac:dyDescent="0.15">
      <c r="B737" s="77" t="s">
        <v>3943</v>
      </c>
      <c r="C737" s="86"/>
      <c r="D737" s="84" t="s">
        <v>38</v>
      </c>
      <c r="E737" s="260" t="s">
        <v>3944</v>
      </c>
      <c r="F737" s="259">
        <f t="shared" si="120"/>
        <v>0.57098015969999993</v>
      </c>
      <c r="G737" s="259">
        <f t="shared" si="121"/>
        <v>4.81550309E-2</v>
      </c>
      <c r="H737" s="259">
        <f t="shared" si="122"/>
        <v>0.119070615</v>
      </c>
      <c r="I737" s="259">
        <f t="shared" si="123"/>
        <v>9.3699238000000008E-3</v>
      </c>
      <c r="J737" s="260">
        <v>0.39438458999999998</v>
      </c>
      <c r="K737" s="260">
        <v>0.10251166</v>
      </c>
      <c r="L737" s="260">
        <v>1.5511054999999999E-2</v>
      </c>
      <c r="M737" s="260">
        <v>1.0509625E-2</v>
      </c>
      <c r="N737" s="260">
        <v>2.7889708999999999E-2</v>
      </c>
      <c r="O737" s="260">
        <v>9.7556968999999993E-3</v>
      </c>
      <c r="P737" s="260">
        <v>1.0479E-3</v>
      </c>
      <c r="Q737" s="260">
        <v>6.5798139000000002E-3</v>
      </c>
      <c r="R737" s="260">
        <v>0</v>
      </c>
      <c r="S737" s="260">
        <v>0</v>
      </c>
      <c r="T737" s="260">
        <v>0</v>
      </c>
      <c r="U737" s="260">
        <v>2.7901099000000001E-3</v>
      </c>
      <c r="V737" s="261"/>
      <c r="W737" s="246">
        <f t="shared" si="124"/>
        <v>2.921367333333333</v>
      </c>
      <c r="X737" s="191">
        <v>62.111289999999997</v>
      </c>
      <c r="Y737" s="191">
        <v>60.011668999999998</v>
      </c>
      <c r="Z737" s="191">
        <v>1.4857597</v>
      </c>
      <c r="AA737" s="191">
        <v>5.0106138000000002E-4</v>
      </c>
      <c r="AB737" s="191">
        <v>0.29525175999999997</v>
      </c>
      <c r="AC737" s="191">
        <v>3.6996664999999998E-2</v>
      </c>
      <c r="AD737" s="191">
        <v>0.28111206999999999</v>
      </c>
      <c r="AE737" s="76">
        <v>4.9282144000000002E-6</v>
      </c>
      <c r="AF737" s="76">
        <v>1.4050760000000001E-8</v>
      </c>
      <c r="AG737" s="20">
        <v>0.51562532000000005</v>
      </c>
      <c r="AH737" s="20"/>
      <c r="AI737" s="20"/>
      <c r="AJ737" s="20"/>
      <c r="AK737" s="20"/>
      <c r="AL737" s="20"/>
      <c r="AM737" s="20"/>
      <c r="AN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row>
    <row r="738" spans="2:129" x14ac:dyDescent="0.15">
      <c r="B738" s="77" t="s">
        <v>3945</v>
      </c>
      <c r="C738" s="86"/>
      <c r="D738" s="84" t="s">
        <v>38</v>
      </c>
      <c r="E738" s="260" t="s">
        <v>3946</v>
      </c>
      <c r="F738" s="259">
        <f t="shared" si="120"/>
        <v>0.16079615166</v>
      </c>
      <c r="G738" s="259">
        <f t="shared" si="121"/>
        <v>1.6739363300000001E-2</v>
      </c>
      <c r="H738" s="259">
        <f t="shared" si="122"/>
        <v>5.058873396E-2</v>
      </c>
      <c r="I738" s="259">
        <f t="shared" si="123"/>
        <v>8.0748754000000006E-3</v>
      </c>
      <c r="J738" s="260">
        <v>8.5393179E-2</v>
      </c>
      <c r="K738" s="260">
        <v>4.7972476999999999E-2</v>
      </c>
      <c r="L738" s="260">
        <v>2.052412E-3</v>
      </c>
      <c r="M738" s="260">
        <v>3.5849800000000001E-4</v>
      </c>
      <c r="N738" s="260">
        <v>1.3375451E-2</v>
      </c>
      <c r="O738" s="260">
        <v>3.0054143000000002E-3</v>
      </c>
      <c r="P738" s="260">
        <v>5.6384496000000004E-4</v>
      </c>
      <c r="Q738" s="260">
        <v>3.5786116E-3</v>
      </c>
      <c r="R738" s="260">
        <v>0</v>
      </c>
      <c r="S738" s="260">
        <v>0</v>
      </c>
      <c r="T738" s="260">
        <v>0</v>
      </c>
      <c r="U738" s="260">
        <v>4.4962637999999997E-3</v>
      </c>
      <c r="V738" s="261"/>
      <c r="W738" s="246">
        <f t="shared" si="124"/>
        <v>0.63254206666666657</v>
      </c>
      <c r="X738" s="191">
        <v>54.885731999999997</v>
      </c>
      <c r="Y738" s="191">
        <v>54.216203</v>
      </c>
      <c r="Z738" s="191">
        <v>0.19146634000000001</v>
      </c>
      <c r="AA738" s="191">
        <v>2.0951108000000001E-4</v>
      </c>
      <c r="AB738" s="191">
        <v>0.36776724</v>
      </c>
      <c r="AC738" s="191">
        <v>1.3258934999999999E-2</v>
      </c>
      <c r="AD738" s="191">
        <v>9.6826911000000002E-2</v>
      </c>
      <c r="AE738" s="76">
        <v>1.5418795999999999E-6</v>
      </c>
      <c r="AF738" s="76">
        <v>3.7774499E-9</v>
      </c>
      <c r="AG738" s="20">
        <v>0.51946307999999997</v>
      </c>
      <c r="AH738" s="20"/>
      <c r="AI738" s="20"/>
      <c r="AJ738" s="20"/>
      <c r="AK738" s="20"/>
      <c r="AL738" s="20"/>
      <c r="AM738" s="20"/>
      <c r="AN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row>
    <row r="739" spans="2:129" x14ac:dyDescent="0.15">
      <c r="B739" s="77" t="s">
        <v>3947</v>
      </c>
      <c r="C739" s="86"/>
      <c r="D739" s="84" t="s">
        <v>38</v>
      </c>
      <c r="E739" s="260" t="s">
        <v>3948</v>
      </c>
      <c r="F739" s="259">
        <f t="shared" si="120"/>
        <v>0.62677054440000002</v>
      </c>
      <c r="G739" s="259">
        <f t="shared" si="121"/>
        <v>0.1026720669</v>
      </c>
      <c r="H739" s="259">
        <f t="shared" si="122"/>
        <v>0.2118267616</v>
      </c>
      <c r="I739" s="259">
        <f t="shared" si="123"/>
        <v>1.72027059E-2</v>
      </c>
      <c r="J739" s="260">
        <v>0.29506901000000002</v>
      </c>
      <c r="K739" s="260">
        <v>0.14093512</v>
      </c>
      <c r="L739" s="260">
        <v>6.8459376000000002E-2</v>
      </c>
      <c r="M739" s="260">
        <v>2.5600189000000001E-3</v>
      </c>
      <c r="N739" s="260">
        <v>8.6250655999999995E-2</v>
      </c>
      <c r="O739" s="260">
        <v>1.3861392E-2</v>
      </c>
      <c r="P739" s="260">
        <v>2.4322656000000001E-3</v>
      </c>
      <c r="Q739" s="260">
        <v>1.0669962E-2</v>
      </c>
      <c r="R739" s="260">
        <v>0</v>
      </c>
      <c r="S739" s="260">
        <v>0</v>
      </c>
      <c r="T739" s="260">
        <v>0</v>
      </c>
      <c r="U739" s="260">
        <v>6.5327438999999996E-3</v>
      </c>
      <c r="V739" s="261"/>
      <c r="W739" s="246">
        <f t="shared" si="124"/>
        <v>2.1856963703703705</v>
      </c>
      <c r="X739" s="191">
        <v>62.757303</v>
      </c>
      <c r="Y739" s="191">
        <v>57.383657999999997</v>
      </c>
      <c r="Z739" s="191">
        <v>3.0663209999999999</v>
      </c>
      <c r="AA739" s="191">
        <v>2.4287566E-3</v>
      </c>
      <c r="AB739" s="191">
        <v>0.92196792000000005</v>
      </c>
      <c r="AC739" s="191">
        <v>0.20279617999999999</v>
      </c>
      <c r="AD739" s="191">
        <v>1.1801307999999999</v>
      </c>
      <c r="AE739" s="76">
        <v>5.8775535999999997E-6</v>
      </c>
      <c r="AF739" s="76">
        <v>1.2112299999999999E-8</v>
      </c>
      <c r="AG739" s="20">
        <v>0.41224412999999999</v>
      </c>
      <c r="AH739" s="20"/>
      <c r="AI739" s="20"/>
      <c r="AJ739" s="20"/>
      <c r="AK739" s="20"/>
      <c r="AL739" s="20"/>
      <c r="AM739" s="20"/>
      <c r="AN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20"/>
      <c r="BW739" s="20"/>
      <c r="BX739" s="20"/>
      <c r="BY739" s="20"/>
      <c r="BZ739" s="20"/>
      <c r="CA739" s="20"/>
      <c r="CB739" s="20"/>
      <c r="CC739" s="20"/>
      <c r="CD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row>
    <row r="740" spans="2:129" s="85" customFormat="1" x14ac:dyDescent="0.15">
      <c r="B740" s="77" t="s">
        <v>3949</v>
      </c>
      <c r="C740" s="75"/>
      <c r="D740" s="73" t="s">
        <v>38</v>
      </c>
      <c r="E740" s="260" t="s">
        <v>3950</v>
      </c>
      <c r="F740" s="259">
        <f t="shared" si="120"/>
        <v>0.19434616632000001</v>
      </c>
      <c r="G740" s="259">
        <f t="shared" si="121"/>
        <v>1.9987384509999997E-2</v>
      </c>
      <c r="H740" s="259">
        <f t="shared" si="122"/>
        <v>6.1440666759999998E-2</v>
      </c>
      <c r="I740" s="259">
        <f t="shared" si="123"/>
        <v>1.4320350500000001E-3</v>
      </c>
      <c r="J740" s="260">
        <v>0.11148608</v>
      </c>
      <c r="K740" s="260">
        <v>5.9596358000000002E-2</v>
      </c>
      <c r="L740" s="260">
        <v>1.308434E-3</v>
      </c>
      <c r="M740" s="260">
        <v>7.5419571000000002E-4</v>
      </c>
      <c r="N740" s="260">
        <v>1.5951588999999999E-2</v>
      </c>
      <c r="O740" s="260">
        <v>3.2815997999999999E-3</v>
      </c>
      <c r="P740" s="260">
        <v>5.3587475999999998E-4</v>
      </c>
      <c r="Q740" s="260">
        <v>6.8108568E-4</v>
      </c>
      <c r="R740" s="260">
        <v>0</v>
      </c>
      <c r="S740" s="260">
        <v>0</v>
      </c>
      <c r="T740" s="260">
        <v>0</v>
      </c>
      <c r="U740" s="260">
        <v>7.5094937000000004E-4</v>
      </c>
      <c r="V740" s="261"/>
      <c r="W740" s="246">
        <f t="shared" si="124"/>
        <v>0.82582281481481479</v>
      </c>
      <c r="X740" s="191">
        <v>65.293581000000003</v>
      </c>
      <c r="Y740" s="191">
        <v>64.221474000000001</v>
      </c>
      <c r="Z740" s="191">
        <v>0.75726459999999995</v>
      </c>
      <c r="AA740" s="191">
        <v>3.1310982999999999E-4</v>
      </c>
      <c r="AB740" s="191">
        <v>0.14285611000000001</v>
      </c>
      <c r="AC740" s="191">
        <v>2.2528039E-2</v>
      </c>
      <c r="AD740" s="191">
        <v>0.14914570999999999</v>
      </c>
      <c r="AE740" s="76">
        <v>2.0443674000000002E-6</v>
      </c>
      <c r="AF740" s="76">
        <v>4.3977445000000004E-9</v>
      </c>
      <c r="AG740" s="20">
        <v>0.57904489000000003</v>
      </c>
    </row>
    <row r="741" spans="2:129" s="85" customFormat="1" x14ac:dyDescent="0.15">
      <c r="B741" s="77" t="s">
        <v>3951</v>
      </c>
      <c r="C741" s="75"/>
      <c r="D741" s="73" t="s">
        <v>38</v>
      </c>
      <c r="E741" s="260" t="s">
        <v>3952</v>
      </c>
      <c r="F741" s="259">
        <f t="shared" si="120"/>
        <v>0.93689958849999999</v>
      </c>
      <c r="G741" s="259">
        <f t="shared" si="121"/>
        <v>0.21449652</v>
      </c>
      <c r="H741" s="259">
        <f t="shared" si="122"/>
        <v>0.17133295339999999</v>
      </c>
      <c r="I741" s="259">
        <f t="shared" si="123"/>
        <v>3.3405285100000001E-2</v>
      </c>
      <c r="J741" s="260">
        <v>0.51766482999999996</v>
      </c>
      <c r="K741" s="260">
        <v>0.15750829</v>
      </c>
      <c r="L741" s="260">
        <v>1.1111836E-2</v>
      </c>
      <c r="M741" s="260">
        <v>3.5316569999999999E-2</v>
      </c>
      <c r="N741" s="260">
        <v>0.14571075999999999</v>
      </c>
      <c r="O741" s="260">
        <v>3.3469190000000003E-2</v>
      </c>
      <c r="P741" s="260">
        <v>2.7128273999999998E-3</v>
      </c>
      <c r="Q741" s="260">
        <v>9.5673090999999991E-3</v>
      </c>
      <c r="R741" s="260">
        <v>0</v>
      </c>
      <c r="S741" s="260">
        <v>0</v>
      </c>
      <c r="T741" s="260">
        <v>0</v>
      </c>
      <c r="U741" s="260">
        <v>2.3837976E-2</v>
      </c>
      <c r="V741" s="261"/>
      <c r="W741" s="246">
        <f t="shared" si="124"/>
        <v>3.8345542962962957</v>
      </c>
      <c r="X741" s="191">
        <v>124.37466000000001</v>
      </c>
      <c r="Y741" s="191">
        <v>116.56708</v>
      </c>
      <c r="Z741" s="191">
        <v>5.3929109999999998</v>
      </c>
      <c r="AA741" s="191">
        <v>2.1963086999999999E-3</v>
      </c>
      <c r="AB741" s="191">
        <v>0.94771879999999997</v>
      </c>
      <c r="AC741" s="191">
        <v>0.22502802999999999</v>
      </c>
      <c r="AD741" s="191">
        <v>1.2397236</v>
      </c>
      <c r="AE741" s="76">
        <v>8.8847835999999998E-6</v>
      </c>
      <c r="AF741" s="76">
        <v>1.9298716999999999E-8</v>
      </c>
      <c r="AG741" s="20">
        <v>0.86095383999999997</v>
      </c>
    </row>
    <row r="742" spans="2:129" s="85" customFormat="1" x14ac:dyDescent="0.15">
      <c r="B742" s="77" t="s">
        <v>3953</v>
      </c>
      <c r="C742" s="75"/>
      <c r="D742" s="73" t="s">
        <v>38</v>
      </c>
      <c r="E742" s="260" t="s">
        <v>3954</v>
      </c>
      <c r="F742" s="259">
        <f t="shared" si="120"/>
        <v>1.0412363129</v>
      </c>
      <c r="G742" s="259">
        <f t="shared" si="121"/>
        <v>0.241005675</v>
      </c>
      <c r="H742" s="259">
        <f t="shared" si="122"/>
        <v>0.19675366489999999</v>
      </c>
      <c r="I742" s="259">
        <f t="shared" si="123"/>
        <v>4.5157942999999999E-2</v>
      </c>
      <c r="J742" s="260">
        <v>0.55831903000000005</v>
      </c>
      <c r="K742" s="260">
        <v>0.18086469999999999</v>
      </c>
      <c r="L742" s="260">
        <v>1.2645676E-2</v>
      </c>
      <c r="M742" s="260">
        <v>3.5701273999999998E-2</v>
      </c>
      <c r="N742" s="260">
        <v>0.16200850999999999</v>
      </c>
      <c r="O742" s="260">
        <v>4.3295891000000003E-2</v>
      </c>
      <c r="P742" s="260">
        <v>3.2432888999999999E-3</v>
      </c>
      <c r="Q742" s="260">
        <v>1.3634802999999999E-2</v>
      </c>
      <c r="R742" s="260">
        <v>0</v>
      </c>
      <c r="S742" s="260">
        <v>0</v>
      </c>
      <c r="T742" s="260">
        <v>0</v>
      </c>
      <c r="U742" s="260">
        <v>3.1523139999999998E-2</v>
      </c>
      <c r="V742" s="261"/>
      <c r="W742" s="246">
        <f t="shared" si="124"/>
        <v>4.135696518518519</v>
      </c>
      <c r="X742" s="191">
        <v>129.83631</v>
      </c>
      <c r="Y742" s="191">
        <v>120.84741</v>
      </c>
      <c r="Z742" s="191">
        <v>6.0469005999999998</v>
      </c>
      <c r="AA742" s="191">
        <v>2.7722040999999999E-3</v>
      </c>
      <c r="AB742" s="191">
        <v>1.1290423999999999</v>
      </c>
      <c r="AC742" s="191">
        <v>0.27955355999999998</v>
      </c>
      <c r="AD742" s="191">
        <v>1.530637</v>
      </c>
      <c r="AE742" s="76">
        <v>9.8978255000000001E-6</v>
      </c>
      <c r="AF742" s="76">
        <v>2.1238707999999999E-8</v>
      </c>
      <c r="AG742" s="20">
        <v>0.88554171000000004</v>
      </c>
    </row>
    <row r="743" spans="2:129" s="85" customFormat="1" x14ac:dyDescent="0.15">
      <c r="B743" s="77" t="s">
        <v>3955</v>
      </c>
      <c r="C743" s="75"/>
      <c r="D743" s="73" t="s">
        <v>38</v>
      </c>
      <c r="E743" s="260" t="s">
        <v>3956</v>
      </c>
      <c r="F743" s="259">
        <f t="shared" si="120"/>
        <v>0.3063549793</v>
      </c>
      <c r="G743" s="259">
        <f t="shared" si="121"/>
        <v>4.9611233600000006E-2</v>
      </c>
      <c r="H743" s="259">
        <f t="shared" si="122"/>
        <v>7.6177398500000007E-2</v>
      </c>
      <c r="I743" s="259">
        <f t="shared" si="123"/>
        <v>1.44742872E-2</v>
      </c>
      <c r="J743" s="260">
        <v>0.16609206000000001</v>
      </c>
      <c r="K743" s="260">
        <v>6.9749250999999998E-2</v>
      </c>
      <c r="L743" s="260">
        <v>4.2685726000000002E-3</v>
      </c>
      <c r="M743" s="260">
        <v>9.7772025999999998E-3</v>
      </c>
      <c r="N743" s="260">
        <v>2.7665076E-2</v>
      </c>
      <c r="O743" s="260">
        <v>1.2168955E-2</v>
      </c>
      <c r="P743" s="260">
        <v>2.1595748999999999E-3</v>
      </c>
      <c r="Q743" s="260">
        <v>8.4634632000000001E-3</v>
      </c>
      <c r="R743" s="260">
        <v>0</v>
      </c>
      <c r="S743" s="260">
        <v>0</v>
      </c>
      <c r="T743" s="260">
        <v>0</v>
      </c>
      <c r="U743" s="260">
        <v>6.0108239999999997E-3</v>
      </c>
      <c r="V743" s="261"/>
      <c r="W743" s="246">
        <f t="shared" si="124"/>
        <v>1.2303115555555555</v>
      </c>
      <c r="X743" s="191">
        <v>38.837189000000002</v>
      </c>
      <c r="Y743" s="191">
        <v>27.076395000000002</v>
      </c>
      <c r="Z743" s="191">
        <v>8.5205628000000004</v>
      </c>
      <c r="AA743" s="191">
        <v>1.6671609999999999E-3</v>
      </c>
      <c r="AB743" s="191">
        <v>1.1604729</v>
      </c>
      <c r="AC743" s="191">
        <v>0.55655297999999997</v>
      </c>
      <c r="AD743" s="191">
        <v>1.5215386</v>
      </c>
      <c r="AE743" s="76">
        <v>2.9230866000000001E-6</v>
      </c>
      <c r="AF743" s="76">
        <v>7.1333635000000001E-9</v>
      </c>
      <c r="AG743" s="20">
        <v>0.17985370000000001</v>
      </c>
    </row>
    <row r="744" spans="2:129" s="85" customFormat="1" x14ac:dyDescent="0.15">
      <c r="B744" s="77" t="s">
        <v>3957</v>
      </c>
      <c r="C744" s="75"/>
      <c r="D744" s="73" t="s">
        <v>38</v>
      </c>
      <c r="E744" s="260" t="s">
        <v>3958</v>
      </c>
      <c r="F744" s="259">
        <f t="shared" si="120"/>
        <v>0.53084209980000008</v>
      </c>
      <c r="G744" s="259">
        <f t="shared" si="121"/>
        <v>0.15476539260000002</v>
      </c>
      <c r="H744" s="259">
        <f t="shared" si="122"/>
        <v>0.1136657269</v>
      </c>
      <c r="I744" s="259">
        <f t="shared" si="123"/>
        <v>1.5474560300000001E-2</v>
      </c>
      <c r="J744" s="260">
        <v>0.24693641999999999</v>
      </c>
      <c r="K744" s="260">
        <v>0.10616133</v>
      </c>
      <c r="L744" s="260">
        <v>5.3512166E-3</v>
      </c>
      <c r="M744" s="260">
        <v>9.8835525999999996E-3</v>
      </c>
      <c r="N744" s="260">
        <v>0.13429882000000001</v>
      </c>
      <c r="O744" s="260">
        <v>1.058302E-2</v>
      </c>
      <c r="P744" s="260">
        <v>2.1531802999999999E-3</v>
      </c>
      <c r="Q744" s="260">
        <v>8.5818982000000002E-3</v>
      </c>
      <c r="R744" s="260">
        <v>0</v>
      </c>
      <c r="S744" s="260">
        <v>0</v>
      </c>
      <c r="T744" s="260">
        <v>0</v>
      </c>
      <c r="U744" s="260">
        <v>6.8926621000000004E-3</v>
      </c>
      <c r="V744" s="261"/>
      <c r="W744" s="246">
        <f t="shared" si="124"/>
        <v>1.8291586666666664</v>
      </c>
      <c r="X744" s="191">
        <v>39.499175000000001</v>
      </c>
      <c r="Y744" s="191">
        <v>34.045121999999999</v>
      </c>
      <c r="Z744" s="191">
        <v>2.8042866000000002</v>
      </c>
      <c r="AA744" s="191">
        <v>3.7925963000000002E-3</v>
      </c>
      <c r="AB744" s="191">
        <v>0.72296453000000005</v>
      </c>
      <c r="AC744" s="191">
        <v>0.22940422999999999</v>
      </c>
      <c r="AD744" s="191">
        <v>1.6936042</v>
      </c>
      <c r="AE744" s="76">
        <v>5.8474322E-6</v>
      </c>
      <c r="AF744" s="76">
        <v>1.0018464E-8</v>
      </c>
      <c r="AG744" s="20">
        <v>0.21491615</v>
      </c>
    </row>
    <row r="745" spans="2:129" s="85" customFormat="1" x14ac:dyDescent="0.15">
      <c r="B745" s="77" t="s">
        <v>3959</v>
      </c>
      <c r="C745" s="75"/>
      <c r="D745" s="73" t="s">
        <v>38</v>
      </c>
      <c r="E745" s="260" t="s">
        <v>3960</v>
      </c>
      <c r="F745" s="259">
        <f t="shared" si="120"/>
        <v>0.50092068359999997</v>
      </c>
      <c r="G745" s="259">
        <f t="shared" si="121"/>
        <v>6.6574654400000002E-2</v>
      </c>
      <c r="H745" s="259">
        <f t="shared" si="122"/>
        <v>0.1190364805</v>
      </c>
      <c r="I745" s="259">
        <f t="shared" si="123"/>
        <v>6.7729986999999995E-3</v>
      </c>
      <c r="J745" s="260">
        <v>0.30853655000000002</v>
      </c>
      <c r="K745" s="260">
        <v>0.11341051000000001</v>
      </c>
      <c r="L745" s="260">
        <v>4.4121943999999996E-3</v>
      </c>
      <c r="M745" s="260">
        <v>3.2952583999999998E-3</v>
      </c>
      <c r="N745" s="260">
        <v>5.1299958999999999E-2</v>
      </c>
      <c r="O745" s="260">
        <v>1.1979437000000001E-2</v>
      </c>
      <c r="P745" s="260">
        <v>1.2137761E-3</v>
      </c>
      <c r="Q745" s="260">
        <v>4.1473828000000001E-3</v>
      </c>
      <c r="R745" s="260">
        <v>0</v>
      </c>
      <c r="S745" s="260">
        <v>0</v>
      </c>
      <c r="T745" s="260">
        <v>0</v>
      </c>
      <c r="U745" s="260">
        <v>2.6256158999999999E-3</v>
      </c>
      <c r="V745" s="261"/>
      <c r="W745" s="246">
        <f t="shared" si="124"/>
        <v>2.2854559259259259</v>
      </c>
      <c r="X745" s="191">
        <v>76.472982000000002</v>
      </c>
      <c r="Y745" s="191">
        <v>72.189837999999995</v>
      </c>
      <c r="Z745" s="191">
        <v>2.8616763999999999</v>
      </c>
      <c r="AA745" s="191">
        <v>9.8909135E-4</v>
      </c>
      <c r="AB745" s="191">
        <v>0.80419158999999996</v>
      </c>
      <c r="AC745" s="191">
        <v>8.6700134999999998E-2</v>
      </c>
      <c r="AD745" s="191">
        <v>0.52958696999999999</v>
      </c>
      <c r="AE745" s="76">
        <v>4.9924024000000001E-6</v>
      </c>
      <c r="AF745" s="76">
        <v>1.1718803999999999E-8</v>
      </c>
      <c r="AG745" s="20">
        <v>0.60302456000000004</v>
      </c>
    </row>
    <row r="746" spans="2:129" s="85" customFormat="1" x14ac:dyDescent="0.15">
      <c r="B746" s="77" t="s">
        <v>3961</v>
      </c>
      <c r="C746" s="75"/>
      <c r="D746" s="73" t="s">
        <v>38</v>
      </c>
      <c r="E746" s="260" t="s">
        <v>3962</v>
      </c>
      <c r="F746" s="259">
        <f t="shared" si="120"/>
        <v>0.72768297800000004</v>
      </c>
      <c r="G746" s="259">
        <f t="shared" si="121"/>
        <v>0.1013481368</v>
      </c>
      <c r="H746" s="259">
        <f t="shared" si="122"/>
        <v>0.1776260083</v>
      </c>
      <c r="I746" s="259">
        <f t="shared" si="123"/>
        <v>1.3640782899999999E-2</v>
      </c>
      <c r="J746" s="260">
        <v>0.43506804999999998</v>
      </c>
      <c r="K746" s="260">
        <v>0.16684339000000001</v>
      </c>
      <c r="L746" s="260">
        <v>8.7348179000000005E-3</v>
      </c>
      <c r="M746" s="260">
        <v>3.9220658E-3</v>
      </c>
      <c r="N746" s="260">
        <v>8.0416053000000001E-2</v>
      </c>
      <c r="O746" s="260">
        <v>1.7010017999999998E-2</v>
      </c>
      <c r="P746" s="260">
        <v>2.0478003999999999E-3</v>
      </c>
      <c r="Q746" s="260">
        <v>9.3543541999999997E-3</v>
      </c>
      <c r="R746" s="260">
        <v>0</v>
      </c>
      <c r="S746" s="260">
        <v>0</v>
      </c>
      <c r="T746" s="260">
        <v>0</v>
      </c>
      <c r="U746" s="260">
        <v>4.2864286999999999E-3</v>
      </c>
      <c r="V746" s="261"/>
      <c r="W746" s="246">
        <f t="shared" si="124"/>
        <v>3.2227262962962961</v>
      </c>
      <c r="X746" s="191">
        <v>94.308323999999999</v>
      </c>
      <c r="Y746" s="191">
        <v>88.324515000000005</v>
      </c>
      <c r="Z746" s="191">
        <v>3.8632548</v>
      </c>
      <c r="AA746" s="191">
        <v>1.7099452999999999E-3</v>
      </c>
      <c r="AB746" s="191">
        <v>1.0545374999999999</v>
      </c>
      <c r="AC746" s="191">
        <v>0.1568235</v>
      </c>
      <c r="AD746" s="191">
        <v>0.90748364000000004</v>
      </c>
      <c r="AE746" s="76">
        <v>7.2406582E-6</v>
      </c>
      <c r="AF746" s="76">
        <v>1.6817594999999999E-8</v>
      </c>
      <c r="AG746" s="20">
        <v>0.72273102</v>
      </c>
    </row>
    <row r="747" spans="2:129" s="85" customFormat="1" x14ac:dyDescent="0.15">
      <c r="B747" s="77" t="s">
        <v>3963</v>
      </c>
      <c r="C747" s="75"/>
      <c r="D747" s="73" t="s">
        <v>38</v>
      </c>
      <c r="E747" s="260" t="s">
        <v>3964</v>
      </c>
      <c r="F747" s="259">
        <f t="shared" si="120"/>
        <v>1.6177529490999998</v>
      </c>
      <c r="G747" s="259">
        <f t="shared" si="121"/>
        <v>0.23956292499999998</v>
      </c>
      <c r="H747" s="259">
        <f t="shared" si="122"/>
        <v>0.45733512469999998</v>
      </c>
      <c r="I747" s="259">
        <f t="shared" si="123"/>
        <v>3.4028109399999999E-2</v>
      </c>
      <c r="J747" s="260">
        <v>0.88682678999999998</v>
      </c>
      <c r="K747" s="260">
        <v>0.28109212</v>
      </c>
      <c r="L747" s="260">
        <v>0.17206471000000001</v>
      </c>
      <c r="M747" s="260">
        <v>4.4082626999999999E-2</v>
      </c>
      <c r="N747" s="260">
        <v>0.12670427000000001</v>
      </c>
      <c r="O747" s="260">
        <v>6.8776028000000003E-2</v>
      </c>
      <c r="P747" s="260">
        <v>4.1782946999999997E-3</v>
      </c>
      <c r="Q747" s="260">
        <v>2.4706121000000001E-2</v>
      </c>
      <c r="R747" s="260">
        <v>0</v>
      </c>
      <c r="S747" s="260">
        <v>0</v>
      </c>
      <c r="T747" s="260">
        <v>0</v>
      </c>
      <c r="U747" s="260">
        <v>9.3219883999999999E-3</v>
      </c>
      <c r="V747" s="261"/>
      <c r="W747" s="246">
        <f t="shared" si="124"/>
        <v>6.5690873333333331</v>
      </c>
      <c r="X747" s="191">
        <v>190.14887999999999</v>
      </c>
      <c r="Y747" s="191">
        <v>180.226</v>
      </c>
      <c r="Z747" s="191">
        <v>6.2536740999999996</v>
      </c>
      <c r="AA747" s="191">
        <v>2.9237439999999998E-3</v>
      </c>
      <c r="AB747" s="191">
        <v>1.8055696000000001</v>
      </c>
      <c r="AC747" s="191">
        <v>0.25524007999999998</v>
      </c>
      <c r="AD747" s="191">
        <v>1.6054820999999999</v>
      </c>
      <c r="AE747" s="76">
        <v>1.3484101E-5</v>
      </c>
      <c r="AF747" s="76">
        <v>3.2185858000000002E-8</v>
      </c>
      <c r="AG747" s="20">
        <v>1.5006257999999999</v>
      </c>
    </row>
    <row r="748" spans="2:129" s="85" customFormat="1" x14ac:dyDescent="0.15">
      <c r="B748" s="77" t="s">
        <v>3965</v>
      </c>
      <c r="C748" s="75"/>
      <c r="D748" s="73" t="s">
        <v>38</v>
      </c>
      <c r="E748" s="260" t="s">
        <v>3966</v>
      </c>
      <c r="F748" s="259">
        <f t="shared" si="120"/>
        <v>0.56447242580000001</v>
      </c>
      <c r="G748" s="259">
        <f t="shared" si="121"/>
        <v>6.51360681E-2</v>
      </c>
      <c r="H748" s="259">
        <f t="shared" si="122"/>
        <v>0.15637625020000001</v>
      </c>
      <c r="I748" s="259">
        <f t="shared" si="123"/>
        <v>1.40847575E-2</v>
      </c>
      <c r="J748" s="260">
        <v>0.32887535000000001</v>
      </c>
      <c r="K748" s="260">
        <v>0.13080573000000001</v>
      </c>
      <c r="L748" s="260">
        <v>2.4243453000000002E-2</v>
      </c>
      <c r="M748" s="260">
        <v>1.6180681000000001E-3</v>
      </c>
      <c r="N748" s="260">
        <v>5.2117816999999997E-2</v>
      </c>
      <c r="O748" s="260">
        <v>1.1400182999999999E-2</v>
      </c>
      <c r="P748" s="260">
        <v>1.3270672E-3</v>
      </c>
      <c r="Q748" s="260">
        <v>8.4805955000000002E-3</v>
      </c>
      <c r="R748" s="260">
        <v>0</v>
      </c>
      <c r="S748" s="260">
        <v>0</v>
      </c>
      <c r="T748" s="260">
        <v>0</v>
      </c>
      <c r="U748" s="260">
        <v>5.6041620000000002E-3</v>
      </c>
      <c r="V748" s="261"/>
      <c r="W748" s="246">
        <f t="shared" si="124"/>
        <v>2.4361137037037035</v>
      </c>
      <c r="X748" s="191">
        <v>69.522819999999996</v>
      </c>
      <c r="Y748" s="191">
        <v>65.906705000000002</v>
      </c>
      <c r="Z748" s="191">
        <v>2.3727010000000002</v>
      </c>
      <c r="AA748" s="191">
        <v>1.1700889E-3</v>
      </c>
      <c r="AB748" s="191">
        <v>0.52414565999999996</v>
      </c>
      <c r="AC748" s="191">
        <v>9.2100636999999999E-2</v>
      </c>
      <c r="AD748" s="191">
        <v>0.62599700999999996</v>
      </c>
      <c r="AE748" s="76">
        <v>4.9444153999999996E-6</v>
      </c>
      <c r="AF748" s="76">
        <v>1.2639171E-8</v>
      </c>
      <c r="AG748" s="20">
        <v>0.55970651000000005</v>
      </c>
    </row>
    <row r="749" spans="2:129" s="85" customFormat="1" x14ac:dyDescent="0.15">
      <c r="B749" s="77" t="s">
        <v>3967</v>
      </c>
      <c r="C749" s="75"/>
      <c r="D749" s="73" t="s">
        <v>38</v>
      </c>
      <c r="E749" s="260" t="s">
        <v>3968</v>
      </c>
      <c r="F749" s="259">
        <f t="shared" si="120"/>
        <v>1.3122931801000002</v>
      </c>
      <c r="G749" s="259">
        <f t="shared" si="121"/>
        <v>0.34549026199999999</v>
      </c>
      <c r="H749" s="259">
        <f t="shared" si="122"/>
        <v>0.20335871810000003</v>
      </c>
      <c r="I749" s="259">
        <f t="shared" si="123"/>
        <v>5.2112760000000001E-2</v>
      </c>
      <c r="J749" s="260">
        <v>0.71133144000000004</v>
      </c>
      <c r="K749" s="260">
        <v>0.17946058000000001</v>
      </c>
      <c r="L749" s="260">
        <v>2.0640968999999999E-2</v>
      </c>
      <c r="M749" s="260">
        <v>0.17673812999999999</v>
      </c>
      <c r="N749" s="260">
        <v>0.13509367</v>
      </c>
      <c r="O749" s="260">
        <v>3.3658462E-2</v>
      </c>
      <c r="P749" s="260">
        <v>3.2571690999999999E-3</v>
      </c>
      <c r="Q749" s="260">
        <v>1.30058E-2</v>
      </c>
      <c r="R749" s="260">
        <v>0</v>
      </c>
      <c r="S749" s="260">
        <v>0</v>
      </c>
      <c r="T749" s="260">
        <v>0</v>
      </c>
      <c r="U749" s="260">
        <v>3.9106960000000003E-2</v>
      </c>
      <c r="V749" s="261"/>
      <c r="W749" s="246">
        <f t="shared" si="124"/>
        <v>5.2691217777777775</v>
      </c>
      <c r="X749" s="191">
        <v>107.07662000000001</v>
      </c>
      <c r="Y749" s="191">
        <v>89.936234999999996</v>
      </c>
      <c r="Z749" s="191">
        <v>5.5429181999999999</v>
      </c>
      <c r="AA749" s="191">
        <v>1.5455368</v>
      </c>
      <c r="AB749" s="191">
        <v>8.1982535999999993</v>
      </c>
      <c r="AC749" s="191">
        <v>0.29096367000000001</v>
      </c>
      <c r="AD749" s="191">
        <v>1.5627161000000001</v>
      </c>
      <c r="AE749" s="76">
        <v>1.0719175000000001E-5</v>
      </c>
      <c r="AF749" s="76">
        <v>3.1960618000000001E-8</v>
      </c>
      <c r="AG749" s="20">
        <v>0.69859400000000005</v>
      </c>
    </row>
    <row r="750" spans="2:129" s="85" customFormat="1" x14ac:dyDescent="0.15">
      <c r="B750" s="77" t="s">
        <v>3969</v>
      </c>
      <c r="C750" s="75"/>
      <c r="D750" s="73" t="s">
        <v>38</v>
      </c>
      <c r="E750" s="260" t="s">
        <v>3970</v>
      </c>
      <c r="F750" s="259">
        <f t="shared" si="120"/>
        <v>0.81533914662999996</v>
      </c>
      <c r="G750" s="259">
        <f t="shared" si="121"/>
        <v>0.182172326</v>
      </c>
      <c r="H750" s="259">
        <f t="shared" si="122"/>
        <v>0.14713914804</v>
      </c>
      <c r="I750" s="259">
        <f t="shared" si="123"/>
        <v>3.3052852590000001E-2</v>
      </c>
      <c r="J750" s="260">
        <v>0.45297482</v>
      </c>
      <c r="K750" s="260">
        <v>0.12990665000000001</v>
      </c>
      <c r="L750" s="260">
        <v>1.6931239000000001E-2</v>
      </c>
      <c r="M750" s="260">
        <v>1.9969020000000001E-3</v>
      </c>
      <c r="N750" s="260">
        <v>0.13012209999999999</v>
      </c>
      <c r="O750" s="260">
        <v>5.0053324000000003E-2</v>
      </c>
      <c r="P750" s="260">
        <v>3.0125904000000001E-4</v>
      </c>
      <c r="Q750" s="260">
        <v>7.8514858999999997E-4</v>
      </c>
      <c r="R750" s="260">
        <v>0</v>
      </c>
      <c r="S750" s="260">
        <v>0</v>
      </c>
      <c r="T750" s="260">
        <v>0</v>
      </c>
      <c r="U750" s="260">
        <v>3.2267704000000001E-2</v>
      </c>
      <c r="V750" s="261"/>
      <c r="W750" s="246">
        <f t="shared" si="124"/>
        <v>3.355369037037037</v>
      </c>
      <c r="X750" s="191">
        <v>94.298328999999995</v>
      </c>
      <c r="Y750" s="191">
        <v>79.394344000000004</v>
      </c>
      <c r="Z750" s="191">
        <v>10.566413000000001</v>
      </c>
      <c r="AA750" s="191">
        <v>1.4648277000000001E-4</v>
      </c>
      <c r="AB750" s="191">
        <v>3.7404221999999998</v>
      </c>
      <c r="AC750" s="191">
        <v>5.401861E-3</v>
      </c>
      <c r="AD750" s="191">
        <v>0.59160089000000005</v>
      </c>
      <c r="AE750" s="76">
        <v>6.9850067000000002E-6</v>
      </c>
      <c r="AF750" s="76">
        <v>1.7100674000000001E-8</v>
      </c>
      <c r="AG750" s="20">
        <v>0.66598847000000005</v>
      </c>
    </row>
    <row r="751" spans="2:129" s="85" customFormat="1" x14ac:dyDescent="0.15">
      <c r="B751" s="77" t="s">
        <v>3971</v>
      </c>
      <c r="C751" s="75"/>
      <c r="D751" s="73" t="s">
        <v>38</v>
      </c>
      <c r="E751" s="260" t="s">
        <v>3972</v>
      </c>
      <c r="F751" s="259">
        <f t="shared" si="120"/>
        <v>2.0956276003000003</v>
      </c>
      <c r="G751" s="259">
        <f t="shared" si="121"/>
        <v>0.48891421400000001</v>
      </c>
      <c r="H751" s="259">
        <f t="shared" si="122"/>
        <v>0.41480691630000005</v>
      </c>
      <c r="I751" s="259">
        <f t="shared" si="123"/>
        <v>7.0304169999999999E-2</v>
      </c>
      <c r="J751" s="260">
        <v>1.1216022999999999</v>
      </c>
      <c r="K751" s="260">
        <v>0.38238680000000003</v>
      </c>
      <c r="L751" s="260">
        <v>2.4460073999999998E-2</v>
      </c>
      <c r="M751" s="260">
        <v>3.8664457999999999E-2</v>
      </c>
      <c r="N751" s="260">
        <v>0.37663669999999999</v>
      </c>
      <c r="O751" s="260">
        <v>7.3613055999999996E-2</v>
      </c>
      <c r="P751" s="260">
        <v>7.9600422999999993E-3</v>
      </c>
      <c r="Q751" s="260">
        <v>2.4427473000000002E-2</v>
      </c>
      <c r="R751" s="260">
        <v>0</v>
      </c>
      <c r="S751" s="260">
        <v>0</v>
      </c>
      <c r="T751" s="260">
        <v>0</v>
      </c>
      <c r="U751" s="260">
        <v>4.5876697000000001E-2</v>
      </c>
      <c r="V751" s="261"/>
      <c r="W751" s="246">
        <f t="shared" si="124"/>
        <v>8.3081651851851834</v>
      </c>
      <c r="X751" s="191">
        <v>239.21938</v>
      </c>
      <c r="Y751" s="191">
        <v>220.13051999999999</v>
      </c>
      <c r="Z751" s="191">
        <v>12.440905000000001</v>
      </c>
      <c r="AA751" s="191">
        <v>6.9318115999999997E-3</v>
      </c>
      <c r="AB751" s="191">
        <v>2.3872000999999998</v>
      </c>
      <c r="AC751" s="191">
        <v>0.63379708999999995</v>
      </c>
      <c r="AD751" s="191">
        <v>3.6200253999999998</v>
      </c>
      <c r="AE751" s="76">
        <v>2.1189729000000001E-5</v>
      </c>
      <c r="AF751" s="76">
        <v>4.3121648000000001E-8</v>
      </c>
      <c r="AG751" s="20">
        <v>1.5241224</v>
      </c>
    </row>
    <row r="752" spans="2:129" s="85" customFormat="1" x14ac:dyDescent="0.15">
      <c r="B752" s="77" t="s">
        <v>3973</v>
      </c>
      <c r="C752" s="75"/>
      <c r="D752" s="73" t="s">
        <v>38</v>
      </c>
      <c r="E752" s="260" t="s">
        <v>3974</v>
      </c>
      <c r="F752" s="259">
        <f t="shared" si="120"/>
        <v>3.7448490620000001</v>
      </c>
      <c r="G752" s="259">
        <f t="shared" si="121"/>
        <v>0.80181421100000005</v>
      </c>
      <c r="H752" s="259">
        <f t="shared" si="122"/>
        <v>0.83394107699999998</v>
      </c>
      <c r="I752" s="259">
        <f t="shared" si="123"/>
        <v>0.10291397399999999</v>
      </c>
      <c r="J752" s="260">
        <v>2.0061798</v>
      </c>
      <c r="K752" s="260">
        <v>0.78931499000000005</v>
      </c>
      <c r="L752" s="260">
        <v>3.1335110999999999E-2</v>
      </c>
      <c r="M752" s="260">
        <v>1.0138820999999999E-2</v>
      </c>
      <c r="N752" s="260">
        <v>0.74276715000000004</v>
      </c>
      <c r="O752" s="260">
        <v>4.8908239999999999E-2</v>
      </c>
      <c r="P752" s="260">
        <v>1.3290975999999999E-2</v>
      </c>
      <c r="Q752" s="260">
        <v>7.0793066000000002E-2</v>
      </c>
      <c r="R752" s="260">
        <v>0</v>
      </c>
      <c r="S752" s="260">
        <v>0</v>
      </c>
      <c r="T752" s="260">
        <v>0</v>
      </c>
      <c r="U752" s="260">
        <v>3.2120907999999997E-2</v>
      </c>
      <c r="V752" s="261"/>
      <c r="W752" s="246">
        <f t="shared" si="124"/>
        <v>14.860591111111109</v>
      </c>
      <c r="X752" s="191">
        <v>210.77670000000001</v>
      </c>
      <c r="Y752" s="191">
        <v>173.96</v>
      </c>
      <c r="Z752" s="191">
        <v>22.218672000000002</v>
      </c>
      <c r="AA752" s="191">
        <v>1.8279895000000001E-2</v>
      </c>
      <c r="AB752" s="191">
        <v>3.9131988999999998</v>
      </c>
      <c r="AC752" s="191">
        <v>1.6342028</v>
      </c>
      <c r="AD752" s="191">
        <v>9.0323495999999999</v>
      </c>
      <c r="AE752" s="76">
        <v>4.1544203999999999E-5</v>
      </c>
      <c r="AF752" s="76">
        <v>7.7168620000000006E-8</v>
      </c>
      <c r="AG752" s="20">
        <v>0.98047605000000004</v>
      </c>
    </row>
    <row r="753" spans="2:129" s="85" customFormat="1" x14ac:dyDescent="0.15">
      <c r="B753" s="77" t="s">
        <v>3975</v>
      </c>
      <c r="C753" s="75"/>
      <c r="D753" s="73" t="s">
        <v>38</v>
      </c>
      <c r="E753" s="260" t="s">
        <v>3976</v>
      </c>
      <c r="F753" s="259">
        <f t="shared" si="120"/>
        <v>4.4569065099999996</v>
      </c>
      <c r="G753" s="259">
        <f t="shared" si="121"/>
        <v>0.94192081599999999</v>
      </c>
      <c r="H753" s="259">
        <f t="shared" si="122"/>
        <v>1.060772702</v>
      </c>
      <c r="I753" s="259">
        <f t="shared" si="123"/>
        <v>0.119797292</v>
      </c>
      <c r="J753" s="260">
        <v>2.3344157000000001</v>
      </c>
      <c r="K753" s="260">
        <v>0.99768957999999996</v>
      </c>
      <c r="L753" s="260">
        <v>4.7213711999999998E-2</v>
      </c>
      <c r="M753" s="260">
        <v>1.6441854999999998E-2</v>
      </c>
      <c r="N753" s="260">
        <v>0.86614426</v>
      </c>
      <c r="O753" s="260">
        <v>5.9334700999999997E-2</v>
      </c>
      <c r="P753" s="260">
        <v>1.586941E-2</v>
      </c>
      <c r="Q753" s="260">
        <v>8.1559408999999999E-2</v>
      </c>
      <c r="R753" s="260">
        <v>0</v>
      </c>
      <c r="S753" s="260">
        <v>0</v>
      </c>
      <c r="T753" s="260">
        <v>0</v>
      </c>
      <c r="U753" s="260">
        <v>3.8237883E-2</v>
      </c>
      <c r="V753" s="261"/>
      <c r="W753" s="246">
        <f t="shared" si="124"/>
        <v>17.291968148148147</v>
      </c>
      <c r="X753" s="191">
        <v>261.82341000000002</v>
      </c>
      <c r="Y753" s="191">
        <v>218.34380999999999</v>
      </c>
      <c r="Z753" s="191">
        <v>26.28781</v>
      </c>
      <c r="AA753" s="191">
        <v>2.1293797E-2</v>
      </c>
      <c r="AB753" s="191">
        <v>4.6730742000000003</v>
      </c>
      <c r="AC753" s="191">
        <v>1.9262999000000001</v>
      </c>
      <c r="AD753" s="191">
        <v>10.571116999999999</v>
      </c>
      <c r="AE753" s="76">
        <v>4.8254283999999999E-5</v>
      </c>
      <c r="AF753" s="76">
        <v>9.3558306999999998E-8</v>
      </c>
      <c r="AG753" s="20">
        <v>1.276796</v>
      </c>
    </row>
    <row r="754" spans="2:129" s="85" customFormat="1" x14ac:dyDescent="0.15">
      <c r="B754" s="77" t="s">
        <v>3977</v>
      </c>
      <c r="C754" s="75"/>
      <c r="D754" s="73" t="s">
        <v>38</v>
      </c>
      <c r="E754" s="260" t="s">
        <v>3978</v>
      </c>
      <c r="F754" s="259">
        <f t="shared" ref="F754:F796" si="125">G754+H754+I754+J754</f>
        <v>6.3964358079999997</v>
      </c>
      <c r="G754" s="259">
        <f t="shared" ref="G754:G796" si="126">M754+N754+O754</f>
        <v>0.98883420899999996</v>
      </c>
      <c r="H754" s="259">
        <f t="shared" ref="H754:H796" si="127">K754+L754+P754</f>
        <v>1.1785249869999999</v>
      </c>
      <c r="I754" s="259">
        <f t="shared" ref="I754:I796" si="128">Q754+IF(R754="x",0,R754)+IF(S754="x",0,S754)+IF(T754="x",0,T754)+U754</f>
        <v>1.799645612</v>
      </c>
      <c r="J754" s="260">
        <v>2.4294310000000001</v>
      </c>
      <c r="K754" s="260">
        <v>1.1044373999999999</v>
      </c>
      <c r="L754" s="260">
        <v>4.7605073999999997E-2</v>
      </c>
      <c r="M754" s="260">
        <v>1.989842E-2</v>
      </c>
      <c r="N754" s="260">
        <v>0.89731320999999997</v>
      </c>
      <c r="O754" s="260">
        <v>7.1622579000000006E-2</v>
      </c>
      <c r="P754" s="260">
        <v>2.6482512999999999E-2</v>
      </c>
      <c r="Q754" s="260">
        <v>1.7472749999999999</v>
      </c>
      <c r="R754" s="260">
        <v>0</v>
      </c>
      <c r="S754" s="260">
        <v>0</v>
      </c>
      <c r="T754" s="260">
        <v>0</v>
      </c>
      <c r="U754" s="260">
        <v>5.2370611999999997E-2</v>
      </c>
      <c r="V754" s="261"/>
      <c r="W754" s="246">
        <f t="shared" ref="W754:W796" si="129">J754/0.135</f>
        <v>17.995785185185184</v>
      </c>
      <c r="X754" s="191">
        <v>282.39533</v>
      </c>
      <c r="Y754" s="191">
        <v>234.64545000000001</v>
      </c>
      <c r="Z754" s="191">
        <v>28.964925000000001</v>
      </c>
      <c r="AA754" s="191">
        <v>2.1822153E-2</v>
      </c>
      <c r="AB754" s="191">
        <v>5.6822577000000001</v>
      </c>
      <c r="AC754" s="191">
        <v>2.0973156999999998</v>
      </c>
      <c r="AD754" s="191">
        <v>10.983561</v>
      </c>
      <c r="AE754" s="76">
        <v>5.1404384999999998E-5</v>
      </c>
      <c r="AF754" s="76">
        <v>9.7997976999999998E-8</v>
      </c>
      <c r="AG754" s="20">
        <v>1.3614932</v>
      </c>
    </row>
    <row r="755" spans="2:129" s="85" customFormat="1" x14ac:dyDescent="0.15">
      <c r="B755" s="77" t="s">
        <v>3979</v>
      </c>
      <c r="C755" s="75"/>
      <c r="D755" s="73" t="s">
        <v>38</v>
      </c>
      <c r="E755" s="260" t="s">
        <v>3980</v>
      </c>
      <c r="F755" s="259">
        <f t="shared" si="125"/>
        <v>0.76540998719999997</v>
      </c>
      <c r="G755" s="259">
        <f t="shared" si="126"/>
        <v>0.12628297900000002</v>
      </c>
      <c r="H755" s="259">
        <f t="shared" si="127"/>
        <v>0.18804950539999998</v>
      </c>
      <c r="I755" s="259">
        <f t="shared" si="128"/>
        <v>1.2992622799999999E-2</v>
      </c>
      <c r="J755" s="260">
        <v>0.43808488000000001</v>
      </c>
      <c r="K755" s="260">
        <v>0.17704318999999999</v>
      </c>
      <c r="L755" s="260">
        <v>7.6277970000000004E-3</v>
      </c>
      <c r="M755" s="260">
        <v>1.3161535E-2</v>
      </c>
      <c r="N755" s="260">
        <v>0.10121708</v>
      </c>
      <c r="O755" s="260">
        <v>1.1904364000000001E-2</v>
      </c>
      <c r="P755" s="260">
        <v>3.3785184000000002E-3</v>
      </c>
      <c r="Q755" s="260">
        <v>6.7393315000000001E-3</v>
      </c>
      <c r="R755" s="260">
        <v>0</v>
      </c>
      <c r="S755" s="260">
        <v>0</v>
      </c>
      <c r="T755" s="260">
        <v>0</v>
      </c>
      <c r="U755" s="260">
        <v>6.2532912999999999E-3</v>
      </c>
      <c r="V755" s="261"/>
      <c r="W755" s="246">
        <f t="shared" si="129"/>
        <v>3.2450731851851851</v>
      </c>
      <c r="X755" s="191">
        <v>90.464408000000006</v>
      </c>
      <c r="Y755" s="191">
        <v>82.041649000000007</v>
      </c>
      <c r="Z755" s="191">
        <v>4.601769</v>
      </c>
      <c r="AA755" s="191">
        <v>2.7468474999999999E-3</v>
      </c>
      <c r="AB755" s="191">
        <v>2.1891956000000001</v>
      </c>
      <c r="AC755" s="191">
        <v>0.27049341999999998</v>
      </c>
      <c r="AD755" s="191">
        <v>1.3585533999999999</v>
      </c>
      <c r="AE755" s="76">
        <v>7.8728632000000008E-6</v>
      </c>
      <c r="AF755" s="76">
        <v>1.7475574E-8</v>
      </c>
      <c r="AG755" s="20">
        <v>0.62362708</v>
      </c>
      <c r="AK755" s="96"/>
    </row>
    <row r="756" spans="2:129" s="85" customFormat="1" x14ac:dyDescent="0.15">
      <c r="B756" s="77" t="s">
        <v>3981</v>
      </c>
      <c r="C756" s="75"/>
      <c r="D756" s="73" t="s">
        <v>38</v>
      </c>
      <c r="E756" s="260" t="s">
        <v>3982</v>
      </c>
      <c r="F756" s="259">
        <f t="shared" si="125"/>
        <v>0.41898042020000004</v>
      </c>
      <c r="G756" s="259">
        <f t="shared" si="126"/>
        <v>8.4242873499999996E-2</v>
      </c>
      <c r="H756" s="259">
        <f t="shared" si="127"/>
        <v>9.0064185000000005E-2</v>
      </c>
      <c r="I756" s="259">
        <f t="shared" si="128"/>
        <v>9.6589316999999997E-3</v>
      </c>
      <c r="J756" s="260">
        <v>0.23501443</v>
      </c>
      <c r="K756" s="260">
        <v>8.3913574000000005E-2</v>
      </c>
      <c r="L756" s="260">
        <v>4.6267073000000004E-3</v>
      </c>
      <c r="M756" s="260">
        <v>9.6405903999999994E-3</v>
      </c>
      <c r="N756" s="260">
        <v>6.5964572999999999E-2</v>
      </c>
      <c r="O756" s="260">
        <v>8.6377100999999994E-3</v>
      </c>
      <c r="P756" s="260">
        <v>1.5239037000000001E-3</v>
      </c>
      <c r="Q756" s="260">
        <v>5.8024121000000003E-3</v>
      </c>
      <c r="R756" s="260">
        <v>0</v>
      </c>
      <c r="S756" s="260">
        <v>0</v>
      </c>
      <c r="T756" s="260">
        <v>0</v>
      </c>
      <c r="U756" s="260">
        <v>3.8565195999999999E-3</v>
      </c>
      <c r="V756" s="261"/>
      <c r="W756" s="246">
        <f t="shared" si="129"/>
        <v>1.7408476296296296</v>
      </c>
      <c r="X756" s="191">
        <v>60.088887999999997</v>
      </c>
      <c r="Y756" s="191">
        <v>54.690601999999998</v>
      </c>
      <c r="Z756" s="191">
        <v>3.5467157</v>
      </c>
      <c r="AA756" s="191">
        <v>1.9475371999999999E-3</v>
      </c>
      <c r="AB756" s="191">
        <v>0.58814710000000003</v>
      </c>
      <c r="AC756" s="191">
        <v>0.20992983000000001</v>
      </c>
      <c r="AD756" s="191">
        <v>1.0515456000000001</v>
      </c>
      <c r="AE756" s="76">
        <v>4.2194025E-6</v>
      </c>
      <c r="AF756" s="76">
        <v>8.8410649000000004E-9</v>
      </c>
      <c r="AG756" s="20">
        <v>0.44972904000000002</v>
      </c>
      <c r="AJ756" s="96"/>
    </row>
    <row r="757" spans="2:129" s="85" customFormat="1" x14ac:dyDescent="0.15">
      <c r="B757" s="77" t="s">
        <v>3983</v>
      </c>
      <c r="C757" s="75"/>
      <c r="D757" s="73" t="s">
        <v>38</v>
      </c>
      <c r="E757" s="260" t="s">
        <v>3984</v>
      </c>
      <c r="F757" s="259">
        <f t="shared" si="125"/>
        <v>1.5827040585000001</v>
      </c>
      <c r="G757" s="259">
        <f t="shared" si="126"/>
        <v>0.46765725400000002</v>
      </c>
      <c r="H757" s="259">
        <f t="shared" si="127"/>
        <v>0.33231662349999996</v>
      </c>
      <c r="I757" s="259">
        <f t="shared" si="128"/>
        <v>2.8510581E-2</v>
      </c>
      <c r="J757" s="260">
        <v>0.75421959999999999</v>
      </c>
      <c r="K757" s="260">
        <v>0.30057539</v>
      </c>
      <c r="L757" s="260">
        <v>2.6221075E-2</v>
      </c>
      <c r="M757" s="260">
        <v>0.24887645</v>
      </c>
      <c r="N757" s="260">
        <v>0.19511775000000001</v>
      </c>
      <c r="O757" s="260">
        <v>2.3663053999999999E-2</v>
      </c>
      <c r="P757" s="260">
        <v>5.5201584999999996E-3</v>
      </c>
      <c r="Q757" s="260">
        <v>1.7656020000000001E-2</v>
      </c>
      <c r="R757" s="260">
        <v>0</v>
      </c>
      <c r="S757" s="260">
        <v>0</v>
      </c>
      <c r="T757" s="260">
        <v>0</v>
      </c>
      <c r="U757" s="260">
        <v>1.0854561E-2</v>
      </c>
      <c r="V757" s="261"/>
      <c r="W757" s="246">
        <f t="shared" si="129"/>
        <v>5.5868118518518513</v>
      </c>
      <c r="X757" s="191">
        <v>135.98498000000001</v>
      </c>
      <c r="Y757" s="191">
        <v>122.50538</v>
      </c>
      <c r="Z757" s="191">
        <v>7.4006423999999997</v>
      </c>
      <c r="AA757" s="191">
        <v>5.2438633999999998E-3</v>
      </c>
      <c r="AB757" s="191">
        <v>3.0436901999999999</v>
      </c>
      <c r="AC757" s="191">
        <v>0.46682845000000001</v>
      </c>
      <c r="AD757" s="191">
        <v>2.5631936</v>
      </c>
      <c r="AE757" s="76">
        <v>1.3756817999999999E-5</v>
      </c>
      <c r="AF757" s="76">
        <v>3.1353397999999997E-8</v>
      </c>
      <c r="AG757" s="20">
        <v>0.90869513999999996</v>
      </c>
      <c r="AJ757" s="96"/>
    </row>
    <row r="758" spans="2:129" x14ac:dyDescent="0.15">
      <c r="B758" s="77" t="s">
        <v>3985</v>
      </c>
      <c r="C758" s="86"/>
      <c r="D758" s="84" t="s">
        <v>38</v>
      </c>
      <c r="E758" s="260" t="s">
        <v>3986</v>
      </c>
      <c r="F758" s="259">
        <f t="shared" si="125"/>
        <v>0.22417927412100003</v>
      </c>
      <c r="G758" s="259">
        <f t="shared" si="126"/>
        <v>1.3389467899999999E-2</v>
      </c>
      <c r="H758" s="259">
        <f t="shared" si="127"/>
        <v>3.6131586143000001E-2</v>
      </c>
      <c r="I758" s="259">
        <f t="shared" si="128"/>
        <v>9.8262007799999993E-4</v>
      </c>
      <c r="J758" s="260">
        <v>0.17367560000000001</v>
      </c>
      <c r="K758" s="260">
        <v>3.4904208999999999E-2</v>
      </c>
      <c r="L758" s="260">
        <v>1.2053143E-3</v>
      </c>
      <c r="M758" s="260">
        <v>6.2753959999999997E-4</v>
      </c>
      <c r="N758" s="260">
        <v>7.5707672999999996E-3</v>
      </c>
      <c r="O758" s="260">
        <v>5.1911609999999997E-3</v>
      </c>
      <c r="P758" s="260">
        <v>2.2062842999999999E-5</v>
      </c>
      <c r="Q758" s="260">
        <v>1.3456217999999999E-5</v>
      </c>
      <c r="R758" s="260">
        <v>0</v>
      </c>
      <c r="S758" s="260">
        <v>0</v>
      </c>
      <c r="T758" s="260">
        <v>0</v>
      </c>
      <c r="U758" s="260">
        <v>9.6916386000000002E-4</v>
      </c>
      <c r="V758" s="261"/>
      <c r="W758" s="246">
        <f t="shared" si="129"/>
        <v>1.286485925925926</v>
      </c>
      <c r="X758" s="191">
        <v>68.497236999999998</v>
      </c>
      <c r="Y758" s="191">
        <v>66.609410999999994</v>
      </c>
      <c r="Z758" s="191">
        <v>1.6819546999999999</v>
      </c>
      <c r="AA758" s="191">
        <v>2.769083E-6</v>
      </c>
      <c r="AB758" s="191">
        <v>0.12112655999999999</v>
      </c>
      <c r="AC758" s="191">
        <v>1.2905330999999999E-4</v>
      </c>
      <c r="AD758" s="191">
        <v>8.4612674999999998E-2</v>
      </c>
      <c r="AE758" s="76">
        <v>1.9934812E-6</v>
      </c>
      <c r="AF758" s="76">
        <v>5.5600818000000003E-9</v>
      </c>
      <c r="AG758" s="20">
        <v>0.61026009000000003</v>
      </c>
      <c r="AH758" s="20"/>
      <c r="AI758" s="20"/>
      <c r="AJ758" s="76"/>
      <c r="AK758" s="20"/>
      <c r="AL758" s="20"/>
      <c r="AM758" s="20"/>
      <c r="AN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row>
    <row r="759" spans="2:129" x14ac:dyDescent="0.15">
      <c r="B759" s="77" t="s">
        <v>3987</v>
      </c>
      <c r="C759" s="75"/>
      <c r="D759" s="84" t="s">
        <v>38</v>
      </c>
      <c r="E759" s="260" t="s">
        <v>3988</v>
      </c>
      <c r="F759" s="259">
        <f t="shared" si="125"/>
        <v>1.0383405678000002</v>
      </c>
      <c r="G759" s="259">
        <f t="shared" si="126"/>
        <v>0.23981681799999999</v>
      </c>
      <c r="H759" s="259">
        <f t="shared" si="127"/>
        <v>0.21811108379999999</v>
      </c>
      <c r="I759" s="259">
        <f t="shared" si="128"/>
        <v>5.0554775999999996E-2</v>
      </c>
      <c r="J759" s="260">
        <v>0.52985789000000005</v>
      </c>
      <c r="K759" s="260">
        <v>0.18979435</v>
      </c>
      <c r="L759" s="260">
        <v>2.441724E-2</v>
      </c>
      <c r="M759" s="260">
        <v>1.6231870999999998E-2</v>
      </c>
      <c r="N759" s="260">
        <v>0.19552571999999999</v>
      </c>
      <c r="O759" s="260">
        <v>2.8059226999999999E-2</v>
      </c>
      <c r="P759" s="260">
        <v>3.8994937999999998E-3</v>
      </c>
      <c r="Q759" s="260">
        <v>1.7029907E-2</v>
      </c>
      <c r="R759" s="260">
        <v>0</v>
      </c>
      <c r="S759" s="260">
        <v>0</v>
      </c>
      <c r="T759" s="260">
        <v>0</v>
      </c>
      <c r="U759" s="260">
        <v>3.3524868999999999E-2</v>
      </c>
      <c r="V759" s="261"/>
      <c r="W759" s="246">
        <f t="shared" si="129"/>
        <v>3.9248732592592592</v>
      </c>
      <c r="X759" s="191">
        <v>94.266244999999998</v>
      </c>
      <c r="Y759" s="191">
        <v>80.281486999999998</v>
      </c>
      <c r="Z759" s="191">
        <v>8.7690794000000007</v>
      </c>
      <c r="AA759" s="191">
        <v>5.8197151000000001E-3</v>
      </c>
      <c r="AB759" s="191">
        <v>1.6374017999999999</v>
      </c>
      <c r="AC759" s="191">
        <v>0.56605925999999995</v>
      </c>
      <c r="AD759" s="191">
        <v>3.0063971999999999</v>
      </c>
      <c r="AE759" s="76">
        <v>1.0433596E-5</v>
      </c>
      <c r="AF759" s="76">
        <v>2.1039915000000001E-8</v>
      </c>
      <c r="AG759" s="20">
        <v>0.56133876000000005</v>
      </c>
      <c r="AH759" s="20"/>
      <c r="AI759" s="20"/>
      <c r="AJ759" s="20"/>
      <c r="AK759" s="20"/>
      <c r="AL759" s="20"/>
      <c r="AM759" s="20"/>
      <c r="AN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20"/>
      <c r="BW759" s="20"/>
      <c r="BX759" s="20"/>
      <c r="BY759" s="20"/>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row>
    <row r="760" spans="2:129" x14ac:dyDescent="0.15">
      <c r="B760" s="77" t="s">
        <v>3989</v>
      </c>
      <c r="C760" s="75"/>
      <c r="D760" s="84" t="s">
        <v>38</v>
      </c>
      <c r="E760" s="260" t="s">
        <v>3990</v>
      </c>
      <c r="F760" s="259">
        <f t="shared" si="125"/>
        <v>1.1467900978000001</v>
      </c>
      <c r="G760" s="259">
        <f t="shared" si="126"/>
        <v>0.26700293800000002</v>
      </c>
      <c r="H760" s="259">
        <f t="shared" si="127"/>
        <v>0.2364566438</v>
      </c>
      <c r="I760" s="259">
        <f t="shared" si="128"/>
        <v>5.6607496E-2</v>
      </c>
      <c r="J760" s="260">
        <v>0.58672301999999998</v>
      </c>
      <c r="K760" s="260">
        <v>0.21017051</v>
      </c>
      <c r="L760" s="260">
        <v>2.2049384000000002E-2</v>
      </c>
      <c r="M760" s="260">
        <v>1.9894401999999999E-2</v>
      </c>
      <c r="N760" s="260">
        <v>0.21891484</v>
      </c>
      <c r="O760" s="260">
        <v>2.8193696000000001E-2</v>
      </c>
      <c r="P760" s="260">
        <v>4.2367498E-3</v>
      </c>
      <c r="Q760" s="260">
        <v>1.6511273E-2</v>
      </c>
      <c r="R760" s="260">
        <v>0</v>
      </c>
      <c r="S760" s="260">
        <v>0</v>
      </c>
      <c r="T760" s="260">
        <v>0</v>
      </c>
      <c r="U760" s="260">
        <v>4.0096223E-2</v>
      </c>
      <c r="V760" s="261"/>
      <c r="W760" s="246">
        <f t="shared" si="129"/>
        <v>4.3460964444444441</v>
      </c>
      <c r="X760" s="191">
        <v>109.08</v>
      </c>
      <c r="Y760" s="191">
        <v>93.410863000000006</v>
      </c>
      <c r="Z760" s="191">
        <v>9.8864619000000005</v>
      </c>
      <c r="AA760" s="191">
        <v>6.5164430999999998E-3</v>
      </c>
      <c r="AB760" s="191">
        <v>1.7880658</v>
      </c>
      <c r="AC760" s="191">
        <v>0.63109258000000001</v>
      </c>
      <c r="AD760" s="191">
        <v>3.3569988999999998</v>
      </c>
      <c r="AE760" s="76">
        <v>1.1576443000000001E-5</v>
      </c>
      <c r="AF760" s="76">
        <v>2.3277751999999999E-8</v>
      </c>
      <c r="AG760" s="20">
        <v>0.66162003999999996</v>
      </c>
      <c r="AH760" s="20"/>
      <c r="AI760" s="20"/>
      <c r="AJ760" s="76"/>
      <c r="AK760" s="20"/>
      <c r="AL760" s="20"/>
      <c r="AM760" s="20"/>
      <c r="AN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20"/>
      <c r="BW760" s="20"/>
      <c r="BX760" s="20"/>
      <c r="BY760" s="20"/>
      <c r="BZ760" s="20"/>
      <c r="CA760" s="20"/>
      <c r="CB760" s="20"/>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row>
    <row r="761" spans="2:129" x14ac:dyDescent="0.15">
      <c r="B761" s="77" t="s">
        <v>3991</v>
      </c>
      <c r="C761" s="75"/>
      <c r="D761" s="84" t="s">
        <v>38</v>
      </c>
      <c r="E761" s="260" t="s">
        <v>3992</v>
      </c>
      <c r="F761" s="259">
        <f t="shared" si="125"/>
        <v>0.24106504289</v>
      </c>
      <c r="G761" s="259">
        <f t="shared" si="126"/>
        <v>1.2660469720000001E-2</v>
      </c>
      <c r="H761" s="259">
        <f t="shared" si="127"/>
        <v>3.0877335642999999E-2</v>
      </c>
      <c r="I761" s="259">
        <f t="shared" si="128"/>
        <v>1.3695075270000001E-3</v>
      </c>
      <c r="J761" s="260">
        <v>0.19615773</v>
      </c>
      <c r="K761" s="260">
        <v>2.9668793999999998E-2</v>
      </c>
      <c r="L761" s="260">
        <v>1.1811093E-3</v>
      </c>
      <c r="M761" s="260">
        <v>6.5518911999999999E-4</v>
      </c>
      <c r="N761" s="260">
        <v>7.3550697000000003E-3</v>
      </c>
      <c r="O761" s="260">
        <v>4.6502109E-3</v>
      </c>
      <c r="P761" s="260">
        <v>2.7432342999999999E-5</v>
      </c>
      <c r="Q761" s="260">
        <v>1.4594827E-5</v>
      </c>
      <c r="R761" s="260">
        <v>0</v>
      </c>
      <c r="S761" s="260">
        <v>0</v>
      </c>
      <c r="T761" s="260">
        <v>0</v>
      </c>
      <c r="U761" s="260">
        <v>1.3549127E-3</v>
      </c>
      <c r="V761" s="261"/>
      <c r="W761" s="246">
        <f t="shared" si="129"/>
        <v>1.4530202222222222</v>
      </c>
      <c r="X761" s="191">
        <v>73.328264000000004</v>
      </c>
      <c r="Y761" s="191">
        <v>72.365071999999998</v>
      </c>
      <c r="Z761" s="191">
        <v>0.87145819000000002</v>
      </c>
      <c r="AA761" s="191">
        <v>3.1875854000000002E-6</v>
      </c>
      <c r="AB761" s="191">
        <v>7.3670453999999996E-2</v>
      </c>
      <c r="AC761" s="191">
        <v>1.3279991000000001E-4</v>
      </c>
      <c r="AD761" s="191">
        <v>1.7926879E-2</v>
      </c>
      <c r="AE761" s="76">
        <v>2.1199667999999999E-6</v>
      </c>
      <c r="AF761" s="76">
        <v>6.1199391E-9</v>
      </c>
      <c r="AG761" s="20">
        <v>0.65423047999999995</v>
      </c>
      <c r="AH761" s="20"/>
      <c r="AI761" s="20"/>
      <c r="AJ761" s="20"/>
      <c r="AK761" s="20"/>
      <c r="AL761" s="20"/>
      <c r="AM761" s="20"/>
      <c r="AN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row>
    <row r="762" spans="2:129" x14ac:dyDescent="0.15">
      <c r="B762" s="77" t="s">
        <v>3993</v>
      </c>
      <c r="C762" s="75"/>
      <c r="D762" s="84" t="s">
        <v>38</v>
      </c>
      <c r="E762" s="260" t="s">
        <v>3994</v>
      </c>
      <c r="F762" s="259">
        <f t="shared" si="125"/>
        <v>3.2416218160000003</v>
      </c>
      <c r="G762" s="259">
        <f t="shared" si="126"/>
        <v>0.61817721400000003</v>
      </c>
      <c r="H762" s="259">
        <f t="shared" si="127"/>
        <v>0.65053708799999999</v>
      </c>
      <c r="I762" s="259">
        <f t="shared" si="128"/>
        <v>9.5781614000000001E-2</v>
      </c>
      <c r="J762" s="260">
        <v>1.8771259</v>
      </c>
      <c r="K762" s="260">
        <v>0.58148968000000001</v>
      </c>
      <c r="L762" s="260">
        <v>5.0567649999999999E-2</v>
      </c>
      <c r="M762" s="260">
        <v>1.524797E-2</v>
      </c>
      <c r="N762" s="260">
        <v>0.51593</v>
      </c>
      <c r="O762" s="260">
        <v>8.6999244000000003E-2</v>
      </c>
      <c r="P762" s="260">
        <v>1.8479757999999999E-2</v>
      </c>
      <c r="Q762" s="260">
        <v>5.5771071999999998E-2</v>
      </c>
      <c r="R762" s="260">
        <v>0</v>
      </c>
      <c r="S762" s="260">
        <v>0</v>
      </c>
      <c r="T762" s="260">
        <v>0</v>
      </c>
      <c r="U762" s="260">
        <v>4.0010542000000003E-2</v>
      </c>
      <c r="V762" s="261"/>
      <c r="W762" s="246">
        <f t="shared" si="129"/>
        <v>13.904636296296296</v>
      </c>
      <c r="X762" s="191">
        <v>230.52710999999999</v>
      </c>
      <c r="Y762" s="191">
        <v>191.09028000000001</v>
      </c>
      <c r="Z762" s="191">
        <v>24.565225999999999</v>
      </c>
      <c r="AA762" s="191">
        <v>1.5499428000000001E-2</v>
      </c>
      <c r="AB762" s="191">
        <v>4.8351135000000003</v>
      </c>
      <c r="AC762" s="191">
        <v>1.6942923999999999</v>
      </c>
      <c r="AD762" s="191">
        <v>8.3266925999999994</v>
      </c>
      <c r="AE762" s="76">
        <v>3.5665571E-5</v>
      </c>
      <c r="AF762" s="76">
        <v>8.4983845999999999E-8</v>
      </c>
      <c r="AG762" s="20">
        <v>1.218531</v>
      </c>
      <c r="AH762" s="20"/>
      <c r="AI762" s="20"/>
      <c r="AJ762" s="76"/>
      <c r="AK762" s="20"/>
      <c r="AL762" s="20"/>
      <c r="AM762" s="20"/>
      <c r="AN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20"/>
      <c r="BW762" s="20"/>
      <c r="BX762" s="20"/>
      <c r="BY762" s="20"/>
      <c r="BZ762" s="20"/>
      <c r="CA762" s="20"/>
      <c r="CB762" s="20"/>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row>
    <row r="763" spans="2:129" x14ac:dyDescent="0.15">
      <c r="B763" s="77" t="s">
        <v>3995</v>
      </c>
      <c r="C763" s="75"/>
      <c r="D763" s="84" t="s">
        <v>38</v>
      </c>
      <c r="E763" s="260" t="s">
        <v>3996</v>
      </c>
      <c r="F763" s="259">
        <f t="shared" si="125"/>
        <v>1.4823446404</v>
      </c>
      <c r="G763" s="259">
        <f t="shared" si="126"/>
        <v>0.21499881300000001</v>
      </c>
      <c r="H763" s="259">
        <f t="shared" si="127"/>
        <v>0.43349033730000003</v>
      </c>
      <c r="I763" s="259">
        <f t="shared" si="128"/>
        <v>2.9208680099999999E-2</v>
      </c>
      <c r="J763" s="260">
        <v>0.80464681000000005</v>
      </c>
      <c r="K763" s="260">
        <v>0.25572663000000001</v>
      </c>
      <c r="L763" s="260">
        <v>0.17417674</v>
      </c>
      <c r="M763" s="260">
        <v>4.4659747E-2</v>
      </c>
      <c r="N763" s="260">
        <v>0.10447711</v>
      </c>
      <c r="O763" s="260">
        <v>6.5861955999999999E-2</v>
      </c>
      <c r="P763" s="260">
        <v>3.5869673E-3</v>
      </c>
      <c r="Q763" s="260">
        <v>2.1194491999999999E-2</v>
      </c>
      <c r="R763" s="260">
        <v>0</v>
      </c>
      <c r="S763" s="260">
        <v>0</v>
      </c>
      <c r="T763" s="260">
        <v>0</v>
      </c>
      <c r="U763" s="260">
        <v>8.0141880999999998E-3</v>
      </c>
      <c r="V763" s="261"/>
      <c r="W763" s="246">
        <f t="shared" si="129"/>
        <v>5.9603467407407411</v>
      </c>
      <c r="X763" s="191">
        <v>180.14078000000001</v>
      </c>
      <c r="Y763" s="191">
        <v>171.82157000000001</v>
      </c>
      <c r="Z763" s="191">
        <v>5.2701320000000003</v>
      </c>
      <c r="AA763" s="191">
        <v>2.2777226E-3</v>
      </c>
      <c r="AB763" s="191">
        <v>1.5957612000000001</v>
      </c>
      <c r="AC763" s="191">
        <v>0.18826708</v>
      </c>
      <c r="AD763" s="191">
        <v>1.2627708</v>
      </c>
      <c r="AE763" s="76">
        <v>1.2071277E-5</v>
      </c>
      <c r="AF763" s="76">
        <v>2.9113265999999999E-8</v>
      </c>
      <c r="AG763" s="20">
        <v>1.4467582999999999</v>
      </c>
      <c r="AH763" s="20"/>
      <c r="AI763" s="20"/>
      <c r="AJ763" s="76"/>
      <c r="AK763" s="20"/>
      <c r="AL763" s="20"/>
      <c r="AM763" s="20"/>
      <c r="AN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20"/>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row>
    <row r="764" spans="2:129" x14ac:dyDescent="0.15">
      <c r="B764" s="77" t="s">
        <v>3997</v>
      </c>
      <c r="C764" s="75"/>
      <c r="D764" s="84" t="s">
        <v>38</v>
      </c>
      <c r="E764" s="260" t="s">
        <v>3998</v>
      </c>
      <c r="F764" s="259">
        <f t="shared" si="125"/>
        <v>10.720785100400001</v>
      </c>
      <c r="G764" s="259">
        <f t="shared" si="126"/>
        <v>0.42815951430000004</v>
      </c>
      <c r="H764" s="259">
        <f t="shared" si="127"/>
        <v>0.74693533509999999</v>
      </c>
      <c r="I764" s="259">
        <f t="shared" si="128"/>
        <v>7.0613550999999997E-2</v>
      </c>
      <c r="J764" s="260">
        <v>9.4750767000000007</v>
      </c>
      <c r="K764" s="260">
        <v>0.71903726999999995</v>
      </c>
      <c r="L764" s="260">
        <v>2.2045682E-2</v>
      </c>
      <c r="M764" s="260">
        <v>3.5615143000000001E-3</v>
      </c>
      <c r="N764" s="260">
        <v>0.32019382000000002</v>
      </c>
      <c r="O764" s="260">
        <v>0.10440418</v>
      </c>
      <c r="P764" s="260">
        <v>5.8523830999999997E-3</v>
      </c>
      <c r="Q764" s="260">
        <v>5.0197866000000001E-2</v>
      </c>
      <c r="R764" s="260">
        <v>0</v>
      </c>
      <c r="S764" s="260">
        <v>0</v>
      </c>
      <c r="T764" s="260">
        <v>0</v>
      </c>
      <c r="U764" s="260">
        <v>2.0415684999999999E-2</v>
      </c>
      <c r="V764" s="261"/>
      <c r="W764" s="246">
        <f t="shared" si="129"/>
        <v>70.185753333333338</v>
      </c>
      <c r="X764" s="191">
        <v>137.49853999999999</v>
      </c>
      <c r="Y764" s="191">
        <v>116.25484</v>
      </c>
      <c r="Z764" s="191">
        <v>15.550908</v>
      </c>
      <c r="AA764" s="191">
        <v>5.9500975000000003E-3</v>
      </c>
      <c r="AB764" s="191">
        <v>1.6875610000000001</v>
      </c>
      <c r="AC764" s="191">
        <v>0.49744286999999998</v>
      </c>
      <c r="AD764" s="191">
        <v>3.5018379999999998</v>
      </c>
      <c r="AE764" s="20">
        <v>1.0559744E-4</v>
      </c>
      <c r="AF764" s="76">
        <v>2.8267954000000001E-7</v>
      </c>
      <c r="AG764" s="20">
        <v>0.81898671999999995</v>
      </c>
      <c r="AH764" s="20"/>
      <c r="AI764" s="20"/>
      <c r="AJ764" s="76"/>
      <c r="AK764" s="20"/>
      <c r="AL764" s="20"/>
      <c r="AM764" s="20"/>
      <c r="AN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20"/>
      <c r="BW764" s="20"/>
      <c r="BX764" s="20"/>
      <c r="BY764" s="20"/>
      <c r="BZ764" s="20"/>
      <c r="CA764" s="20"/>
      <c r="CB764" s="20"/>
      <c r="CC764" s="20"/>
      <c r="CD764" s="20"/>
      <c r="CE764" s="20"/>
      <c r="CF764" s="20"/>
      <c r="CG764" s="20"/>
      <c r="CH764" s="20"/>
      <c r="CI764" s="20"/>
      <c r="CJ764" s="20"/>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row>
    <row r="765" spans="2:129" x14ac:dyDescent="0.15">
      <c r="B765" s="77" t="s">
        <v>3999</v>
      </c>
      <c r="C765" s="75"/>
      <c r="D765" s="84" t="s">
        <v>38</v>
      </c>
      <c r="E765" s="260" t="s">
        <v>4000</v>
      </c>
      <c r="F765" s="259">
        <f t="shared" si="125"/>
        <v>0.514556295</v>
      </c>
      <c r="G765" s="259">
        <f t="shared" si="126"/>
        <v>0.11299380500000002</v>
      </c>
      <c r="H765" s="259">
        <f t="shared" si="127"/>
        <v>0.1086588336</v>
      </c>
      <c r="I765" s="259">
        <f t="shared" si="128"/>
        <v>1.5274366399999999E-2</v>
      </c>
      <c r="J765" s="260">
        <v>0.27762928999999997</v>
      </c>
      <c r="K765" s="260">
        <v>9.7947265000000006E-2</v>
      </c>
      <c r="L765" s="260">
        <v>8.8310573000000003E-3</v>
      </c>
      <c r="M765" s="260">
        <v>1.6107828000000001E-2</v>
      </c>
      <c r="N765" s="260">
        <v>8.3860286000000006E-2</v>
      </c>
      <c r="O765" s="260">
        <v>1.3025691000000001E-2</v>
      </c>
      <c r="P765" s="260">
        <v>1.8805113E-3</v>
      </c>
      <c r="Q765" s="260">
        <v>8.9795846999999995E-3</v>
      </c>
      <c r="R765" s="260">
        <v>0</v>
      </c>
      <c r="S765" s="260">
        <v>0</v>
      </c>
      <c r="T765" s="260">
        <v>0</v>
      </c>
      <c r="U765" s="260">
        <v>6.2947817E-3</v>
      </c>
      <c r="V765" s="261"/>
      <c r="W765" s="246">
        <f t="shared" si="129"/>
        <v>2.0565132592592588</v>
      </c>
      <c r="X765" s="191">
        <v>53.715249</v>
      </c>
      <c r="Y765" s="191">
        <v>48.006070999999999</v>
      </c>
      <c r="Z765" s="191">
        <v>3.501153</v>
      </c>
      <c r="AA765" s="191">
        <v>2.3582518999999999E-3</v>
      </c>
      <c r="AB765" s="191">
        <v>0.80412209000000001</v>
      </c>
      <c r="AC765" s="191">
        <v>0.20787763000000001</v>
      </c>
      <c r="AD765" s="191">
        <v>1.1936673</v>
      </c>
      <c r="AE765" s="76">
        <v>5.0708883000000004E-6</v>
      </c>
      <c r="AF765" s="76">
        <v>1.0975715E-8</v>
      </c>
      <c r="AG765" s="20">
        <v>0.36323695</v>
      </c>
      <c r="AH765" s="20"/>
      <c r="AI765" s="20"/>
      <c r="AJ765" s="76"/>
      <c r="AK765" s="20"/>
      <c r="AL765" s="20"/>
      <c r="AM765" s="20"/>
      <c r="AN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row>
    <row r="766" spans="2:129" x14ac:dyDescent="0.15">
      <c r="B766" s="77" t="s">
        <v>4001</v>
      </c>
      <c r="C766" s="75"/>
      <c r="D766" s="84" t="s">
        <v>38</v>
      </c>
      <c r="E766" s="260" t="s">
        <v>4002</v>
      </c>
      <c r="F766" s="259">
        <f t="shared" si="125"/>
        <v>0.49117617879999997</v>
      </c>
      <c r="G766" s="259">
        <f t="shared" si="126"/>
        <v>0.1197206319</v>
      </c>
      <c r="H766" s="259">
        <f t="shared" si="127"/>
        <v>0.1175969001</v>
      </c>
      <c r="I766" s="259">
        <f t="shared" si="128"/>
        <v>1.4698746800000001E-2</v>
      </c>
      <c r="J766" s="260">
        <v>0.23915990000000001</v>
      </c>
      <c r="K766" s="260">
        <v>0.10453459</v>
      </c>
      <c r="L766" s="260">
        <v>1.0903061E-2</v>
      </c>
      <c r="M766" s="260">
        <v>1.2532759E-3</v>
      </c>
      <c r="N766" s="260">
        <v>0.10749655</v>
      </c>
      <c r="O766" s="260">
        <v>1.0970806E-2</v>
      </c>
      <c r="P766" s="260">
        <v>2.1592490999999998E-3</v>
      </c>
      <c r="Q766" s="260">
        <v>8.3726765000000005E-3</v>
      </c>
      <c r="R766" s="260">
        <v>0</v>
      </c>
      <c r="S766" s="260">
        <v>0</v>
      </c>
      <c r="T766" s="260">
        <v>0</v>
      </c>
      <c r="U766" s="260">
        <v>6.3260703000000001E-3</v>
      </c>
      <c r="V766" s="261"/>
      <c r="W766" s="246">
        <f t="shared" si="129"/>
        <v>1.7715548148148148</v>
      </c>
      <c r="X766" s="191">
        <v>43.775286999999999</v>
      </c>
      <c r="Y766" s="191">
        <v>37.267445000000002</v>
      </c>
      <c r="Z766" s="191">
        <v>3.8478623999999999</v>
      </c>
      <c r="AA766" s="191">
        <v>3.2205323E-3</v>
      </c>
      <c r="AB766" s="191">
        <v>0.79760003000000002</v>
      </c>
      <c r="AC766" s="191">
        <v>0.28359698</v>
      </c>
      <c r="AD766" s="191">
        <v>1.5755621</v>
      </c>
      <c r="AE766" s="76">
        <v>5.2827658000000001E-6</v>
      </c>
      <c r="AF766" s="76">
        <v>9.7550582000000007E-9</v>
      </c>
      <c r="AG766" s="20">
        <v>0.25333983999999998</v>
      </c>
      <c r="AH766" s="20"/>
      <c r="AI766" s="20"/>
      <c r="AJ766" s="20"/>
      <c r="AK766" s="20"/>
      <c r="AL766" s="20"/>
      <c r="AM766" s="20"/>
      <c r="AN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row>
    <row r="767" spans="2:129" x14ac:dyDescent="0.15">
      <c r="B767" s="77" t="s">
        <v>4003</v>
      </c>
      <c r="C767" s="75" t="s">
        <v>173</v>
      </c>
      <c r="D767" s="84" t="s">
        <v>38</v>
      </c>
      <c r="E767" s="260" t="s">
        <v>4004</v>
      </c>
      <c r="F767" s="259">
        <f t="shared" si="125"/>
        <v>0.39551085269999997</v>
      </c>
      <c r="G767" s="259">
        <f t="shared" si="126"/>
        <v>9.1834658100000008E-2</v>
      </c>
      <c r="H767" s="259">
        <f t="shared" si="127"/>
        <v>9.9272464300000002E-2</v>
      </c>
      <c r="I767" s="259">
        <f t="shared" si="128"/>
        <v>1.2826340299999999E-2</v>
      </c>
      <c r="J767" s="260">
        <v>0.19157738999999999</v>
      </c>
      <c r="K767" s="260">
        <v>9.2929053999999997E-2</v>
      </c>
      <c r="L767" s="260">
        <v>4.5766326E-3</v>
      </c>
      <c r="M767" s="260">
        <v>2.8118329000000001E-3</v>
      </c>
      <c r="N767" s="260">
        <v>7.9589668000000002E-2</v>
      </c>
      <c r="O767" s="260">
        <v>9.4331572000000002E-3</v>
      </c>
      <c r="P767" s="260">
        <v>1.7667777E-3</v>
      </c>
      <c r="Q767" s="260">
        <v>7.2645356999999997E-3</v>
      </c>
      <c r="R767" s="260">
        <v>0</v>
      </c>
      <c r="S767" s="260">
        <v>0</v>
      </c>
      <c r="T767" s="260">
        <v>0</v>
      </c>
      <c r="U767" s="260">
        <v>5.5618046000000003E-3</v>
      </c>
      <c r="V767" s="261"/>
      <c r="W767" s="246">
        <f t="shared" si="129"/>
        <v>1.4190917777777776</v>
      </c>
      <c r="X767" s="191">
        <v>36.237400999999998</v>
      </c>
      <c r="Y767" s="191">
        <v>31.753941999999999</v>
      </c>
      <c r="Z767" s="191">
        <v>2.6012278000000002</v>
      </c>
      <c r="AA767" s="191">
        <v>2.3415828999999999E-3</v>
      </c>
      <c r="AB767" s="191">
        <v>0.56078457999999998</v>
      </c>
      <c r="AC767" s="191">
        <v>0.19351180000000001</v>
      </c>
      <c r="AD767" s="191">
        <v>1.1255934000000001</v>
      </c>
      <c r="AE767" s="76">
        <v>4.3014614999999999E-6</v>
      </c>
      <c r="AF767" s="76">
        <v>8.1134568999999997E-9</v>
      </c>
      <c r="AG767" s="20">
        <v>0.20376127999999999</v>
      </c>
      <c r="AH767" s="20"/>
      <c r="AI767" s="20"/>
      <c r="AJ767" s="20"/>
      <c r="AK767" s="20"/>
      <c r="AL767" s="20"/>
      <c r="AM767" s="20"/>
      <c r="AN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20"/>
      <c r="BW767" s="20"/>
      <c r="BX767" s="20"/>
      <c r="BY767" s="20"/>
      <c r="BZ767" s="20"/>
      <c r="CA767" s="20"/>
      <c r="CB767" s="20"/>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row>
    <row r="768" spans="2:129" x14ac:dyDescent="0.15">
      <c r="B768" s="77" t="s">
        <v>4005</v>
      </c>
      <c r="C768" s="75"/>
      <c r="D768" s="84" t="s">
        <v>38</v>
      </c>
      <c r="E768" s="260" t="s">
        <v>4006</v>
      </c>
      <c r="F768" s="259">
        <f t="shared" si="125"/>
        <v>1.0581589235</v>
      </c>
      <c r="G768" s="259">
        <f t="shared" si="126"/>
        <v>0.24179521399999998</v>
      </c>
      <c r="H768" s="259">
        <f t="shared" si="127"/>
        <v>0.20226880750000001</v>
      </c>
      <c r="I768" s="259">
        <f t="shared" si="128"/>
        <v>3.7576221999999999E-2</v>
      </c>
      <c r="J768" s="260">
        <v>0.57651867999999995</v>
      </c>
      <c r="K768" s="260">
        <v>0.18564979000000001</v>
      </c>
      <c r="L768" s="260">
        <v>1.3121626000000001E-2</v>
      </c>
      <c r="M768" s="260">
        <v>3.0655142E-2</v>
      </c>
      <c r="N768" s="260">
        <v>0.17592358</v>
      </c>
      <c r="O768" s="260">
        <v>3.5216492000000002E-2</v>
      </c>
      <c r="P768" s="260">
        <v>3.4973915E-3</v>
      </c>
      <c r="Q768" s="260">
        <v>1.3870987E-2</v>
      </c>
      <c r="R768" s="260">
        <v>0</v>
      </c>
      <c r="S768" s="260">
        <v>0</v>
      </c>
      <c r="T768" s="260">
        <v>0</v>
      </c>
      <c r="U768" s="260">
        <v>2.3705235000000002E-2</v>
      </c>
      <c r="V768" s="261"/>
      <c r="W768" s="246">
        <f t="shared" si="129"/>
        <v>4.2705087407407403</v>
      </c>
      <c r="X768" s="191">
        <v>121.55997000000001</v>
      </c>
      <c r="Y768" s="191">
        <v>111.66812</v>
      </c>
      <c r="Z768" s="191">
        <v>6.5039357000000004</v>
      </c>
      <c r="AA768" s="191">
        <v>3.3953525000000001E-3</v>
      </c>
      <c r="AB768" s="191">
        <v>1.2326074</v>
      </c>
      <c r="AC768" s="191">
        <v>0.33175652</v>
      </c>
      <c r="AD768" s="191">
        <v>1.8201537000000001</v>
      </c>
      <c r="AE768" s="76">
        <v>1.0300292999999999E-5</v>
      </c>
      <c r="AF768" s="76">
        <v>2.1848239999999999E-8</v>
      </c>
      <c r="AG768" s="20">
        <v>0.79873168000000005</v>
      </c>
      <c r="AH768" s="20"/>
      <c r="AI768" s="20"/>
      <c r="AJ768" s="20"/>
      <c r="AK768" s="20"/>
      <c r="AL768" s="20"/>
      <c r="AM768" s="20"/>
      <c r="AN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c r="BU768" s="20"/>
      <c r="BV768" s="20"/>
      <c r="BW768" s="20"/>
      <c r="BX768" s="20"/>
      <c r="BY768" s="20"/>
      <c r="BZ768" s="20"/>
      <c r="CA768" s="20"/>
      <c r="CB768" s="20"/>
      <c r="CC768" s="20"/>
      <c r="CD768" s="20"/>
      <c r="CE768" s="20"/>
      <c r="CF768" s="20"/>
      <c r="CG768" s="20"/>
      <c r="CH768" s="20"/>
      <c r="CI768" s="20"/>
      <c r="CJ768" s="20"/>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row>
    <row r="769" spans="2:129" x14ac:dyDescent="0.15">
      <c r="B769" s="77" t="s">
        <v>4007</v>
      </c>
      <c r="C769" s="75"/>
      <c r="D769" s="84" t="s">
        <v>38</v>
      </c>
      <c r="E769" s="260" t="s">
        <v>4008</v>
      </c>
      <c r="F769" s="259">
        <f t="shared" si="125"/>
        <v>0.17533500611</v>
      </c>
      <c r="G769" s="259">
        <f t="shared" si="126"/>
        <v>1.7603423199999999E-2</v>
      </c>
      <c r="H769" s="259">
        <f t="shared" si="127"/>
        <v>6.6527212609999997E-2</v>
      </c>
      <c r="I769" s="259">
        <f t="shared" si="128"/>
        <v>3.7534843000000002E-3</v>
      </c>
      <c r="J769" s="260">
        <v>8.7450886000000005E-2</v>
      </c>
      <c r="K769" s="260">
        <v>6.3115592999999998E-2</v>
      </c>
      <c r="L769" s="260">
        <v>2.6496926000000001E-3</v>
      </c>
      <c r="M769" s="260">
        <v>1.5138479999999999E-3</v>
      </c>
      <c r="N769" s="260">
        <v>1.2983575000000001E-2</v>
      </c>
      <c r="O769" s="260">
        <v>3.1060001999999999E-3</v>
      </c>
      <c r="P769" s="260">
        <v>7.6192700999999999E-4</v>
      </c>
      <c r="Q769" s="260">
        <v>1.9823549999999999E-3</v>
      </c>
      <c r="R769" s="260">
        <v>0</v>
      </c>
      <c r="S769" s="260">
        <v>0</v>
      </c>
      <c r="T769" s="260">
        <v>0</v>
      </c>
      <c r="U769" s="260">
        <v>1.7711293000000001E-3</v>
      </c>
      <c r="V769" s="261"/>
      <c r="W769" s="246">
        <f t="shared" si="129"/>
        <v>0.64778434074074076</v>
      </c>
      <c r="X769" s="191">
        <v>36.333513000000004</v>
      </c>
      <c r="Y769" s="191">
        <v>35.707982999999999</v>
      </c>
      <c r="Z769" s="191">
        <v>0.38977436999999998</v>
      </c>
      <c r="AA769" s="191">
        <v>3.5982791000000001E-4</v>
      </c>
      <c r="AB769" s="191">
        <v>6.8011835000000007E-2</v>
      </c>
      <c r="AC769" s="191">
        <v>2.1485226999999999E-2</v>
      </c>
      <c r="AD769" s="191">
        <v>0.14589827999999999</v>
      </c>
      <c r="AE769" s="76">
        <v>1.8911188999999999E-6</v>
      </c>
      <c r="AF769" s="76">
        <v>3.9360469999999997E-9</v>
      </c>
      <c r="AG769" s="20">
        <v>0.28047193999999998</v>
      </c>
      <c r="AH769" s="20"/>
      <c r="AI769" s="20"/>
      <c r="AJ769" s="20"/>
      <c r="AK769" s="20"/>
      <c r="AL769" s="20"/>
      <c r="AM769" s="20"/>
      <c r="AN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20"/>
      <c r="BW769" s="20"/>
      <c r="BX769" s="20"/>
      <c r="BY769" s="20"/>
      <c r="BZ769" s="20"/>
      <c r="CA769" s="20"/>
      <c r="CB769" s="20"/>
      <c r="CC769" s="20"/>
      <c r="CD769" s="20"/>
      <c r="CE769" s="20"/>
      <c r="CF769" s="20"/>
      <c r="CG769" s="20"/>
      <c r="CH769" s="20"/>
      <c r="CI769" s="20"/>
      <c r="CJ769" s="20"/>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row>
    <row r="770" spans="2:129" x14ac:dyDescent="0.15">
      <c r="B770" s="77" t="s">
        <v>4009</v>
      </c>
      <c r="C770" s="75"/>
      <c r="D770" s="84" t="s">
        <v>38</v>
      </c>
      <c r="E770" s="260" t="s">
        <v>4010</v>
      </c>
      <c r="F770" s="259">
        <f t="shared" si="125"/>
        <v>0.23073118709999998</v>
      </c>
      <c r="G770" s="259">
        <f t="shared" si="126"/>
        <v>4.6233534500000006E-2</v>
      </c>
      <c r="H770" s="259">
        <f t="shared" si="127"/>
        <v>7.1841805899999986E-2</v>
      </c>
      <c r="I770" s="259">
        <f t="shared" si="128"/>
        <v>7.0110267000000007E-3</v>
      </c>
      <c r="J770" s="260">
        <v>0.10564482</v>
      </c>
      <c r="K770" s="260">
        <v>6.6989047999999995E-2</v>
      </c>
      <c r="L770" s="260">
        <v>3.6072678000000002E-3</v>
      </c>
      <c r="M770" s="260">
        <v>1.9685349000000001E-2</v>
      </c>
      <c r="N770" s="260">
        <v>2.0843552000000001E-2</v>
      </c>
      <c r="O770" s="260">
        <v>5.7046335000000004E-3</v>
      </c>
      <c r="P770" s="260">
        <v>1.2454901E-3</v>
      </c>
      <c r="Q770" s="260">
        <v>4.8477470000000003E-3</v>
      </c>
      <c r="R770" s="260">
        <v>0</v>
      </c>
      <c r="S770" s="260">
        <v>0</v>
      </c>
      <c r="T770" s="260">
        <v>0</v>
      </c>
      <c r="U770" s="260">
        <v>2.1632797E-3</v>
      </c>
      <c r="V770" s="261"/>
      <c r="W770" s="246">
        <f t="shared" si="129"/>
        <v>0.78255422222222215</v>
      </c>
      <c r="X770" s="191">
        <v>60.192340000000002</v>
      </c>
      <c r="Y770" s="191">
        <v>59.039499999999997</v>
      </c>
      <c r="Z770" s="191">
        <v>0.56866055000000004</v>
      </c>
      <c r="AA770" s="191">
        <v>5.6095747000000002E-4</v>
      </c>
      <c r="AB770" s="191">
        <v>0.33352398999999999</v>
      </c>
      <c r="AC770" s="191">
        <v>3.4680335999999999E-2</v>
      </c>
      <c r="AD770" s="191">
        <v>0.21541432999999999</v>
      </c>
      <c r="AE770" s="76">
        <v>2.2251926000000001E-6</v>
      </c>
      <c r="AF770" s="76">
        <v>5.1234983999999998E-9</v>
      </c>
      <c r="AG770" s="20">
        <v>0.55880704999999997</v>
      </c>
      <c r="AH770" s="20"/>
      <c r="AI770" s="20"/>
      <c r="AJ770" s="20"/>
      <c r="AK770" s="20"/>
      <c r="AL770" s="20"/>
      <c r="AM770" s="20"/>
      <c r="AN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row>
    <row r="771" spans="2:129" x14ac:dyDescent="0.15">
      <c r="B771" s="77" t="s">
        <v>4011</v>
      </c>
      <c r="C771" s="75"/>
      <c r="D771" s="84" t="s">
        <v>38</v>
      </c>
      <c r="E771" s="260" t="s">
        <v>4012</v>
      </c>
      <c r="F771" s="259">
        <f t="shared" si="125"/>
        <v>7.5118285799999993E-3</v>
      </c>
      <c r="G771" s="259">
        <f t="shared" si="126"/>
        <v>1.3178394350000001E-3</v>
      </c>
      <c r="H771" s="259">
        <f t="shared" si="127"/>
        <v>2.003800985E-3</v>
      </c>
      <c r="I771" s="259">
        <f t="shared" si="128"/>
        <v>1.7243066000000002E-4</v>
      </c>
      <c r="J771" s="260">
        <v>4.0177575E-3</v>
      </c>
      <c r="K771" s="260">
        <v>1.8416487E-3</v>
      </c>
      <c r="L771" s="260">
        <v>1.354409E-4</v>
      </c>
      <c r="M771" s="260">
        <v>3.7250085000000003E-5</v>
      </c>
      <c r="N771" s="260">
        <v>1.013522E-3</v>
      </c>
      <c r="O771" s="260">
        <v>2.6706735000000002E-4</v>
      </c>
      <c r="P771" s="260">
        <v>2.6711384999999999E-5</v>
      </c>
      <c r="Q771" s="260">
        <v>1.1749529000000001E-4</v>
      </c>
      <c r="R771" s="260">
        <v>0</v>
      </c>
      <c r="S771" s="260">
        <v>0</v>
      </c>
      <c r="T771" s="260">
        <v>0</v>
      </c>
      <c r="U771" s="260">
        <v>5.4935370000000001E-5</v>
      </c>
      <c r="V771" s="261"/>
      <c r="W771" s="246">
        <f t="shared" si="129"/>
        <v>2.9761166666666665E-2</v>
      </c>
      <c r="X771" s="191">
        <v>0.55722813000000004</v>
      </c>
      <c r="Y771" s="191">
        <v>0.53037738999999995</v>
      </c>
      <c r="Z771" s="191">
        <v>1.5552150000000001E-2</v>
      </c>
      <c r="AA771" s="191">
        <v>3.4593459999999997E-5</v>
      </c>
      <c r="AB771" s="191">
        <v>4.1528624000000004E-3</v>
      </c>
      <c r="AC771" s="191">
        <v>9.5204294999999995E-4</v>
      </c>
      <c r="AD771" s="191">
        <v>6.1590890000000004E-3</v>
      </c>
      <c r="AE771" s="76">
        <v>6.3041165999999995E-8</v>
      </c>
      <c r="AF771" s="76">
        <v>1.8392282999999999E-10</v>
      </c>
      <c r="AG771" s="20">
        <v>4.7856751000000001E-3</v>
      </c>
      <c r="AH771" s="20"/>
      <c r="AI771" s="20"/>
      <c r="AJ771" s="20"/>
      <c r="AK771" s="20"/>
      <c r="AL771" s="20"/>
      <c r="AM771" s="20"/>
      <c r="AN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row>
    <row r="772" spans="2:129" x14ac:dyDescent="0.15">
      <c r="B772" s="77" t="s">
        <v>4013</v>
      </c>
      <c r="C772" s="75"/>
      <c r="D772" s="84" t="s">
        <v>38</v>
      </c>
      <c r="E772" s="260" t="s">
        <v>4014</v>
      </c>
      <c r="F772" s="259">
        <f t="shared" si="125"/>
        <v>0</v>
      </c>
      <c r="G772" s="259">
        <f t="shared" si="126"/>
        <v>0</v>
      </c>
      <c r="H772" s="259">
        <f t="shared" si="127"/>
        <v>0</v>
      </c>
      <c r="I772" s="259">
        <f t="shared" si="128"/>
        <v>0</v>
      </c>
      <c r="J772" s="260">
        <v>0</v>
      </c>
      <c r="K772" s="260">
        <v>0</v>
      </c>
      <c r="L772" s="260">
        <v>0</v>
      </c>
      <c r="M772" s="260">
        <v>0</v>
      </c>
      <c r="N772" s="260">
        <v>0</v>
      </c>
      <c r="O772" s="260">
        <v>0</v>
      </c>
      <c r="P772" s="260">
        <v>0</v>
      </c>
      <c r="Q772" s="260">
        <v>0</v>
      </c>
      <c r="R772" s="260">
        <v>0</v>
      </c>
      <c r="S772" s="260">
        <v>0</v>
      </c>
      <c r="T772" s="260">
        <v>0</v>
      </c>
      <c r="U772" s="260">
        <v>0</v>
      </c>
      <c r="V772" s="261"/>
      <c r="W772" s="246">
        <f t="shared" si="129"/>
        <v>0</v>
      </c>
      <c r="X772" s="191">
        <v>0</v>
      </c>
      <c r="Y772" s="191">
        <v>0</v>
      </c>
      <c r="Z772" s="191">
        <v>0</v>
      </c>
      <c r="AA772" s="191">
        <v>0</v>
      </c>
      <c r="AB772" s="191">
        <v>0</v>
      </c>
      <c r="AC772" s="191">
        <v>0</v>
      </c>
      <c r="AD772" s="191">
        <v>0</v>
      </c>
      <c r="AE772" s="20">
        <v>0</v>
      </c>
      <c r="AF772" s="20">
        <v>0</v>
      </c>
      <c r="AG772" s="20">
        <v>0</v>
      </c>
      <c r="AH772" s="20"/>
      <c r="AI772" s="20"/>
      <c r="AJ772" s="20"/>
      <c r="AK772" s="20"/>
      <c r="AL772" s="20"/>
      <c r="AM772" s="20"/>
      <c r="AN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row>
    <row r="773" spans="2:129" x14ac:dyDescent="0.15">
      <c r="B773" s="77" t="s">
        <v>4015</v>
      </c>
      <c r="C773" s="75"/>
      <c r="D773" s="84" t="s">
        <v>38</v>
      </c>
      <c r="E773" s="260" t="s">
        <v>4016</v>
      </c>
      <c r="F773" s="259">
        <f t="shared" si="125"/>
        <v>0.79568222570000002</v>
      </c>
      <c r="G773" s="259">
        <f t="shared" si="126"/>
        <v>0.1011779002</v>
      </c>
      <c r="H773" s="259">
        <f t="shared" si="127"/>
        <v>0.1257782905</v>
      </c>
      <c r="I773" s="259">
        <f t="shared" si="128"/>
        <v>6.7636049999999998E-3</v>
      </c>
      <c r="J773" s="260">
        <v>0.56196243000000001</v>
      </c>
      <c r="K773" s="260">
        <v>0.1202371</v>
      </c>
      <c r="L773" s="260">
        <v>4.1219550000000001E-3</v>
      </c>
      <c r="M773" s="260">
        <v>9.2663672000000002E-3</v>
      </c>
      <c r="N773" s="260">
        <v>3.105436E-2</v>
      </c>
      <c r="O773" s="260">
        <v>6.0857173000000001E-2</v>
      </c>
      <c r="P773" s="260">
        <v>1.4192355E-3</v>
      </c>
      <c r="Q773" s="260">
        <v>1.9032887E-3</v>
      </c>
      <c r="R773" s="260">
        <v>0</v>
      </c>
      <c r="S773" s="260">
        <v>0</v>
      </c>
      <c r="T773" s="260">
        <v>0</v>
      </c>
      <c r="U773" s="260">
        <v>4.8603162999999996E-3</v>
      </c>
      <c r="V773" s="261"/>
      <c r="W773" s="246">
        <f t="shared" si="129"/>
        <v>4.1626846666666664</v>
      </c>
      <c r="X773" s="191">
        <v>92.084674000000007</v>
      </c>
      <c r="Y773" s="191">
        <v>88.386726999999993</v>
      </c>
      <c r="Z773" s="191">
        <v>3.0150467999999999</v>
      </c>
      <c r="AA773" s="191">
        <v>7.7120301999999996E-4</v>
      </c>
      <c r="AB773" s="191">
        <v>0.32908096999999997</v>
      </c>
      <c r="AC773" s="191">
        <v>3.0552955999999999E-2</v>
      </c>
      <c r="AD773" s="191">
        <v>0.32249495</v>
      </c>
      <c r="AE773" s="76">
        <v>7.0158437000000004E-6</v>
      </c>
      <c r="AF773" s="76">
        <v>1.8371900999999999E-8</v>
      </c>
      <c r="AG773" s="20">
        <v>0.75549003000000003</v>
      </c>
      <c r="AH773" s="20"/>
      <c r="AI773" s="20"/>
      <c r="AJ773" s="20"/>
      <c r="AK773" s="20"/>
      <c r="AL773" s="20"/>
      <c r="AM773" s="20"/>
      <c r="AN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row>
    <row r="774" spans="2:129" x14ac:dyDescent="0.15">
      <c r="B774" s="77" t="s">
        <v>4017</v>
      </c>
      <c r="C774" s="75"/>
      <c r="D774" s="84" t="s">
        <v>38</v>
      </c>
      <c r="E774" s="260" t="s">
        <v>4018</v>
      </c>
      <c r="F774" s="259">
        <f t="shared" si="125"/>
        <v>1.6001494966000001</v>
      </c>
      <c r="G774" s="259">
        <f t="shared" si="126"/>
        <v>0.2586535324</v>
      </c>
      <c r="H774" s="259">
        <f t="shared" si="127"/>
        <v>0.37389319920000003</v>
      </c>
      <c r="I774" s="259">
        <f t="shared" si="128"/>
        <v>5.0450595000000001E-2</v>
      </c>
      <c r="J774" s="260">
        <v>0.91715217000000004</v>
      </c>
      <c r="K774" s="260">
        <v>0.34671214</v>
      </c>
      <c r="L774" s="260">
        <v>2.2238820999999999E-2</v>
      </c>
      <c r="M774" s="260">
        <v>3.2429484E-3</v>
      </c>
      <c r="N774" s="260">
        <v>0.21448476999999999</v>
      </c>
      <c r="O774" s="260">
        <v>4.0925813999999998E-2</v>
      </c>
      <c r="P774" s="260">
        <v>4.9422381999999999E-3</v>
      </c>
      <c r="Q774" s="260">
        <v>3.2589742999999997E-2</v>
      </c>
      <c r="R774" s="260">
        <v>0</v>
      </c>
      <c r="S774" s="260">
        <v>0</v>
      </c>
      <c r="T774" s="260">
        <v>0</v>
      </c>
      <c r="U774" s="260">
        <v>1.7860852E-2</v>
      </c>
      <c r="V774" s="261"/>
      <c r="W774" s="246">
        <f t="shared" si="129"/>
        <v>6.7937197777777776</v>
      </c>
      <c r="X774" s="191">
        <v>156.67523</v>
      </c>
      <c r="Y774" s="191">
        <v>141.65620000000001</v>
      </c>
      <c r="Z774" s="191">
        <v>9.5299654999999994</v>
      </c>
      <c r="AA774" s="191">
        <v>5.8790492E-3</v>
      </c>
      <c r="AB774" s="191">
        <v>1.8738969999999999</v>
      </c>
      <c r="AC774" s="191">
        <v>0.52116300999999998</v>
      </c>
      <c r="AD774" s="191">
        <v>3.0881333</v>
      </c>
      <c r="AE774" s="76">
        <v>1.6186506000000001E-5</v>
      </c>
      <c r="AF774" s="76">
        <v>3.5385948E-8</v>
      </c>
      <c r="AG774" s="20">
        <v>1.0928399</v>
      </c>
      <c r="AH774" s="20"/>
      <c r="AI774" s="20"/>
      <c r="AJ774" s="20"/>
      <c r="AK774" s="20"/>
      <c r="AL774" s="20"/>
      <c r="AM774" s="20"/>
      <c r="AN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row>
    <row r="775" spans="2:129" x14ac:dyDescent="0.15">
      <c r="B775" s="77" t="s">
        <v>4019</v>
      </c>
      <c r="C775" s="75"/>
      <c r="D775" s="84" t="s">
        <v>38</v>
      </c>
      <c r="E775" s="260" t="s">
        <v>4020</v>
      </c>
      <c r="F775" s="259">
        <f t="shared" si="125"/>
        <v>0.7206181358699999</v>
      </c>
      <c r="G775" s="259">
        <f t="shared" si="126"/>
        <v>0.12255327839999999</v>
      </c>
      <c r="H775" s="259">
        <f t="shared" si="127"/>
        <v>0.14774391192</v>
      </c>
      <c r="I775" s="259">
        <f t="shared" si="128"/>
        <v>5.9715155499999997E-3</v>
      </c>
      <c r="J775" s="260">
        <v>0.44434942999999999</v>
      </c>
      <c r="K775" s="260">
        <v>0.14217695</v>
      </c>
      <c r="L775" s="260">
        <v>5.0790807000000004E-3</v>
      </c>
      <c r="M775" s="260">
        <v>1.1736953999999999E-3</v>
      </c>
      <c r="N775" s="260">
        <v>7.4501712999999997E-2</v>
      </c>
      <c r="O775" s="260">
        <v>4.6877870000000002E-2</v>
      </c>
      <c r="P775" s="260">
        <v>4.8788122E-4</v>
      </c>
      <c r="Q775" s="260">
        <v>2.8667634999999999E-4</v>
      </c>
      <c r="R775" s="260">
        <v>0</v>
      </c>
      <c r="S775" s="260">
        <v>0</v>
      </c>
      <c r="T775" s="260">
        <v>0</v>
      </c>
      <c r="U775" s="260">
        <v>5.6848391999999998E-3</v>
      </c>
      <c r="V775" s="261"/>
      <c r="W775" s="246">
        <f t="shared" si="129"/>
        <v>3.2914772592592589</v>
      </c>
      <c r="X775" s="191">
        <v>31.917539000000001</v>
      </c>
      <c r="Y775" s="191">
        <v>27.861888</v>
      </c>
      <c r="Z775" s="191">
        <v>3.7584531000000001</v>
      </c>
      <c r="AA775" s="191">
        <v>6.5109953999999999E-5</v>
      </c>
      <c r="AB775" s="191">
        <v>1.0208477000000001E-2</v>
      </c>
      <c r="AC775" s="191">
        <v>2.3056229000000001E-3</v>
      </c>
      <c r="AD775" s="191">
        <v>0.28461873999999998</v>
      </c>
      <c r="AE775" s="76">
        <v>6.6795946000000003E-6</v>
      </c>
      <c r="AF775" s="76">
        <v>1.6146271999999998E-8</v>
      </c>
      <c r="AG775" s="20">
        <v>0.20520936000000001</v>
      </c>
      <c r="AH775" s="20"/>
      <c r="AI775" s="20"/>
      <c r="AJ775" s="20"/>
      <c r="AK775" s="20"/>
      <c r="AL775" s="20"/>
      <c r="AM775" s="20"/>
      <c r="AN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20"/>
      <c r="CC775" s="20"/>
      <c r="CD775" s="20"/>
      <c r="CE775" s="20"/>
      <c r="CF775" s="20"/>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row>
    <row r="776" spans="2:129" x14ac:dyDescent="0.15">
      <c r="B776" s="77" t="s">
        <v>4021</v>
      </c>
      <c r="C776" s="75" t="s">
        <v>173</v>
      </c>
      <c r="D776" s="84" t="s">
        <v>38</v>
      </c>
      <c r="E776" s="260" t="s">
        <v>4022</v>
      </c>
      <c r="F776" s="259">
        <f t="shared" si="125"/>
        <v>1.0714173118999999</v>
      </c>
      <c r="G776" s="259">
        <f t="shared" si="126"/>
        <v>0.23130985499999998</v>
      </c>
      <c r="H776" s="259">
        <f t="shared" si="127"/>
        <v>0.2193784939</v>
      </c>
      <c r="I776" s="259">
        <f t="shared" si="128"/>
        <v>2.6677092999999999E-2</v>
      </c>
      <c r="J776" s="260">
        <v>0.59405187000000004</v>
      </c>
      <c r="K776" s="260">
        <v>0.20024325000000001</v>
      </c>
      <c r="L776" s="260">
        <v>1.4850392E-2</v>
      </c>
      <c r="M776" s="260">
        <v>2.2181116000000001E-2</v>
      </c>
      <c r="N776" s="260">
        <v>0.18808464999999999</v>
      </c>
      <c r="O776" s="260">
        <v>2.1044088999999998E-2</v>
      </c>
      <c r="P776" s="260">
        <v>4.2848519E-3</v>
      </c>
      <c r="Q776" s="260">
        <v>1.4266087E-2</v>
      </c>
      <c r="R776" s="260">
        <v>0</v>
      </c>
      <c r="S776" s="260">
        <v>0</v>
      </c>
      <c r="T776" s="260">
        <v>0</v>
      </c>
      <c r="U776" s="260">
        <v>1.2411006E-2</v>
      </c>
      <c r="V776" s="261"/>
      <c r="W776" s="246">
        <f t="shared" si="129"/>
        <v>4.4003842222222218</v>
      </c>
      <c r="X776" s="191">
        <v>108.10108</v>
      </c>
      <c r="Y776" s="191">
        <v>91.826001000000005</v>
      </c>
      <c r="Z776" s="191">
        <v>8.1341795999999995</v>
      </c>
      <c r="AA776" s="191">
        <v>6.3849650000000003E-3</v>
      </c>
      <c r="AB776" s="191">
        <v>2.1720625999999998</v>
      </c>
      <c r="AC776" s="191">
        <v>0.65620434999999999</v>
      </c>
      <c r="AD776" s="191">
        <v>5.3062481999999997</v>
      </c>
      <c r="AE776" s="76">
        <v>1.1711706999999999E-5</v>
      </c>
      <c r="AF776" s="76">
        <v>2.7842404999999999E-8</v>
      </c>
      <c r="AG776" s="20">
        <v>0.65240790000000004</v>
      </c>
      <c r="AH776" s="20"/>
      <c r="AI776" s="20"/>
      <c r="AJ776" s="20"/>
      <c r="AK776" s="20"/>
      <c r="AL776" s="20"/>
      <c r="AM776" s="20"/>
      <c r="AN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20"/>
      <c r="BW776" s="20"/>
      <c r="BX776" s="20"/>
      <c r="BY776" s="20"/>
      <c r="BZ776" s="20"/>
      <c r="CA776" s="20"/>
      <c r="CB776" s="20"/>
      <c r="CC776" s="20"/>
      <c r="CD776" s="20"/>
      <c r="CE776" s="20"/>
      <c r="CF776" s="20"/>
      <c r="CG776" s="20"/>
      <c r="CH776" s="20"/>
      <c r="CI776" s="20"/>
      <c r="CJ776" s="20"/>
      <c r="CK776" s="20"/>
      <c r="CL776" s="20"/>
      <c r="CM776" s="20"/>
      <c r="CN776" s="20"/>
      <c r="CO776" s="20"/>
      <c r="CP776" s="20"/>
      <c r="CQ776" s="20"/>
      <c r="CR776" s="20"/>
      <c r="CS776" s="20"/>
      <c r="CT776" s="20"/>
      <c r="CU776" s="20"/>
      <c r="CV776" s="20"/>
      <c r="CW776" s="20"/>
      <c r="CX776" s="20"/>
      <c r="CY776" s="20"/>
      <c r="CZ776" s="20"/>
      <c r="DA776" s="20"/>
      <c r="DB776" s="20"/>
      <c r="DC776" s="20"/>
      <c r="DD776" s="20"/>
      <c r="DE776" s="20"/>
      <c r="DF776" s="20"/>
      <c r="DG776" s="20"/>
      <c r="DH776" s="20"/>
      <c r="DI776" s="20"/>
      <c r="DJ776" s="20"/>
      <c r="DK776" s="20"/>
      <c r="DL776" s="20"/>
      <c r="DM776" s="20"/>
      <c r="DN776" s="20"/>
      <c r="DO776" s="20"/>
      <c r="DP776" s="20"/>
      <c r="DQ776" s="20"/>
      <c r="DR776" s="20"/>
      <c r="DS776" s="20"/>
      <c r="DT776" s="20"/>
      <c r="DU776" s="20"/>
      <c r="DV776" s="20"/>
      <c r="DW776" s="20"/>
      <c r="DX776" s="20"/>
      <c r="DY776" s="20"/>
    </row>
    <row r="777" spans="2:129" x14ac:dyDescent="0.15">
      <c r="B777" s="77" t="s">
        <v>4023</v>
      </c>
      <c r="C777" s="75"/>
      <c r="D777" s="84" t="s">
        <v>38</v>
      </c>
      <c r="E777" s="260" t="s">
        <v>4024</v>
      </c>
      <c r="F777" s="259">
        <f t="shared" si="125"/>
        <v>1.7949009756000001</v>
      </c>
      <c r="G777" s="259">
        <f t="shared" si="126"/>
        <v>0.43887367689999995</v>
      </c>
      <c r="H777" s="259">
        <f t="shared" si="127"/>
        <v>0.8573373957</v>
      </c>
      <c r="I777" s="259">
        <f t="shared" si="128"/>
        <v>7.0045143000000004E-2</v>
      </c>
      <c r="J777" s="260">
        <v>0.42864476000000001</v>
      </c>
      <c r="K777" s="260">
        <v>0.82989164000000004</v>
      </c>
      <c r="L777" s="260">
        <v>2.2494429E-2</v>
      </c>
      <c r="M777" s="260">
        <v>2.2224968999999999E-3</v>
      </c>
      <c r="N777" s="260">
        <v>0.30399180999999997</v>
      </c>
      <c r="O777" s="260">
        <v>0.13265937</v>
      </c>
      <c r="P777" s="260">
        <v>4.9513266999999996E-3</v>
      </c>
      <c r="Q777" s="260">
        <v>5.2517292E-2</v>
      </c>
      <c r="R777" s="260">
        <v>0</v>
      </c>
      <c r="S777" s="260">
        <v>0</v>
      </c>
      <c r="T777" s="260">
        <v>0</v>
      </c>
      <c r="U777" s="260">
        <v>1.7527851000000001E-2</v>
      </c>
      <c r="V777" s="261"/>
      <c r="W777" s="246">
        <f t="shared" si="129"/>
        <v>3.1751463703703702</v>
      </c>
      <c r="X777" s="191">
        <v>137.13159999999999</v>
      </c>
      <c r="Y777" s="191">
        <v>112.64337</v>
      </c>
      <c r="Z777" s="191">
        <v>19.515407</v>
      </c>
      <c r="AA777" s="191">
        <v>4.5939893000000002E-3</v>
      </c>
      <c r="AB777" s="191">
        <v>1.4532757000000001</v>
      </c>
      <c r="AC777" s="191">
        <v>0.35863327</v>
      </c>
      <c r="AD777" s="191">
        <v>3.1563156000000001</v>
      </c>
      <c r="AE777" s="76">
        <v>2.1038263E-5</v>
      </c>
      <c r="AF777" s="76">
        <v>3.4540373999999997E-8</v>
      </c>
      <c r="AG777" s="20">
        <v>0.82896705999999998</v>
      </c>
      <c r="AH777" s="20"/>
      <c r="AI777" s="20"/>
      <c r="AJ777" s="20"/>
      <c r="AK777" s="20"/>
      <c r="AL777" s="20"/>
      <c r="AM777" s="20"/>
      <c r="AN777" s="20"/>
      <c r="AS777" s="20"/>
      <c r="AT777" s="20"/>
      <c r="AU777" s="20"/>
      <c r="AV777" s="20"/>
      <c r="AW777" s="76"/>
      <c r="AX777" s="20"/>
      <c r="AY777" s="20"/>
      <c r="AZ777" s="76"/>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20"/>
      <c r="BW777" s="20"/>
      <c r="BX777" s="20"/>
      <c r="BY777" s="20"/>
      <c r="BZ777" s="20"/>
      <c r="CA777" s="20"/>
      <c r="CB777" s="20"/>
      <c r="CC777" s="20"/>
      <c r="CD777" s="20"/>
      <c r="CE777" s="20"/>
      <c r="CF777" s="20"/>
      <c r="CG777" s="20"/>
      <c r="CH777" s="20"/>
      <c r="CI777" s="20"/>
      <c r="CJ777" s="20"/>
      <c r="CK777" s="20"/>
      <c r="CL777" s="20"/>
      <c r="CM777" s="20"/>
      <c r="CN777" s="20"/>
      <c r="CO777" s="20"/>
      <c r="CP777" s="20"/>
      <c r="CQ777" s="20"/>
      <c r="CR777" s="20"/>
      <c r="CS777" s="20"/>
      <c r="CT777" s="20"/>
      <c r="CU777" s="20"/>
      <c r="CV777" s="20"/>
      <c r="CW777" s="20"/>
      <c r="CX777" s="20"/>
      <c r="CY777" s="20"/>
      <c r="CZ777" s="20"/>
      <c r="DA777" s="20"/>
      <c r="DB777" s="20"/>
      <c r="DC777" s="20"/>
      <c r="DD777" s="20"/>
      <c r="DE777" s="20"/>
      <c r="DF777" s="20"/>
      <c r="DG777" s="20"/>
      <c r="DH777" s="20"/>
      <c r="DI777" s="20"/>
      <c r="DJ777" s="20"/>
      <c r="DK777" s="20"/>
      <c r="DL777" s="20"/>
      <c r="DM777" s="20"/>
      <c r="DN777" s="20"/>
      <c r="DO777" s="20"/>
      <c r="DP777" s="20"/>
      <c r="DQ777" s="20"/>
      <c r="DR777" s="20"/>
      <c r="DS777" s="20"/>
      <c r="DT777" s="20"/>
      <c r="DU777" s="20"/>
      <c r="DV777" s="20"/>
      <c r="DW777" s="20"/>
      <c r="DX777" s="20"/>
      <c r="DY777" s="20"/>
    </row>
    <row r="778" spans="2:129" x14ac:dyDescent="0.15">
      <c r="B778" s="77" t="s">
        <v>4025</v>
      </c>
      <c r="C778" s="75"/>
      <c r="D778" s="84" t="s">
        <v>38</v>
      </c>
      <c r="E778" s="260" t="s">
        <v>4026</v>
      </c>
      <c r="F778" s="259">
        <f t="shared" si="125"/>
        <v>1.4853088026000001</v>
      </c>
      <c r="G778" s="259">
        <f t="shared" si="126"/>
        <v>0.30252689929999999</v>
      </c>
      <c r="H778" s="259">
        <f t="shared" si="127"/>
        <v>0.37146973029999997</v>
      </c>
      <c r="I778" s="259">
        <f t="shared" si="128"/>
        <v>3.1955102999999999E-2</v>
      </c>
      <c r="J778" s="260">
        <v>0.77935706999999999</v>
      </c>
      <c r="K778" s="260">
        <v>0.35122426000000001</v>
      </c>
      <c r="L778" s="260">
        <v>1.3652921E-2</v>
      </c>
      <c r="M778" s="260">
        <v>8.8476092999999999E-3</v>
      </c>
      <c r="N778" s="260">
        <v>0.26911880999999999</v>
      </c>
      <c r="O778" s="260">
        <v>2.4560479999999999E-2</v>
      </c>
      <c r="P778" s="260">
        <v>6.5925493000000002E-3</v>
      </c>
      <c r="Q778" s="260">
        <v>1.837066E-2</v>
      </c>
      <c r="R778" s="260">
        <v>0</v>
      </c>
      <c r="S778" s="260">
        <v>0</v>
      </c>
      <c r="T778" s="260">
        <v>0</v>
      </c>
      <c r="U778" s="260">
        <v>1.3584443E-2</v>
      </c>
      <c r="V778" s="261"/>
      <c r="W778" s="246">
        <f t="shared" si="129"/>
        <v>5.7730153333333325</v>
      </c>
      <c r="X778" s="191">
        <v>116.16343999999999</v>
      </c>
      <c r="Y778" s="191">
        <v>102.96039</v>
      </c>
      <c r="Z778" s="191">
        <v>6.2958349</v>
      </c>
      <c r="AA778" s="191">
        <v>7.4000317000000003E-3</v>
      </c>
      <c r="AB778" s="191">
        <v>3.1674631</v>
      </c>
      <c r="AC778" s="191">
        <v>0.48338779999999998</v>
      </c>
      <c r="AD778" s="191">
        <v>3.2489661999999999</v>
      </c>
      <c r="AE778" s="76">
        <v>1.6587137E-5</v>
      </c>
      <c r="AF778" s="76">
        <v>3.4563184000000002E-8</v>
      </c>
      <c r="AG778" s="20">
        <v>0.61449549000000003</v>
      </c>
      <c r="AH778" s="20"/>
      <c r="AI778" s="20"/>
      <c r="AJ778" s="20"/>
      <c r="AK778" s="20"/>
      <c r="AL778" s="20"/>
      <c r="AM778" s="20"/>
      <c r="AN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20"/>
      <c r="CC778" s="20"/>
      <c r="CD778" s="20"/>
      <c r="CE778" s="20"/>
      <c r="CF778" s="20"/>
      <c r="CG778" s="20"/>
      <c r="CH778" s="20"/>
      <c r="CI778" s="20"/>
      <c r="CJ778" s="20"/>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row>
    <row r="779" spans="2:129" x14ac:dyDescent="0.15">
      <c r="B779" s="77" t="s">
        <v>4027</v>
      </c>
      <c r="C779" s="75"/>
      <c r="D779" s="84" t="s">
        <v>38</v>
      </c>
      <c r="E779" s="260" t="s">
        <v>4028</v>
      </c>
      <c r="F779" s="259">
        <f t="shared" si="125"/>
        <v>1.2714899971</v>
      </c>
      <c r="G779" s="259">
        <f t="shared" si="126"/>
        <v>9.6499724000000009E-2</v>
      </c>
      <c r="H779" s="259">
        <f t="shared" si="127"/>
        <v>0.28800559094</v>
      </c>
      <c r="I779" s="259">
        <f t="shared" si="128"/>
        <v>0.12044146216</v>
      </c>
      <c r="J779" s="260">
        <v>0.76654321999999997</v>
      </c>
      <c r="K779" s="260">
        <v>0.27036767</v>
      </c>
      <c r="L779" s="260">
        <v>1.7513463E-2</v>
      </c>
      <c r="M779" s="260">
        <v>2.1735629999999999E-3</v>
      </c>
      <c r="N779" s="260">
        <v>6.1178496999999998E-2</v>
      </c>
      <c r="O779" s="260">
        <v>3.3147664E-2</v>
      </c>
      <c r="P779" s="260">
        <v>1.2445794E-4</v>
      </c>
      <c r="Q779" s="260">
        <v>1.0209216E-4</v>
      </c>
      <c r="R779" s="260">
        <v>0</v>
      </c>
      <c r="S779" s="260">
        <v>0</v>
      </c>
      <c r="T779" s="260">
        <v>0</v>
      </c>
      <c r="U779" s="260">
        <v>0.12033937</v>
      </c>
      <c r="V779" s="261"/>
      <c r="W779" s="246">
        <f t="shared" si="129"/>
        <v>5.6780979259259254</v>
      </c>
      <c r="X779" s="191">
        <v>107.1564</v>
      </c>
      <c r="Y779" s="191">
        <v>90.699021000000002</v>
      </c>
      <c r="Z779" s="191">
        <v>15.260704</v>
      </c>
      <c r="AA779" s="191">
        <v>1.6702180999999999E-5</v>
      </c>
      <c r="AB779" s="191">
        <v>0.25935718000000002</v>
      </c>
      <c r="AC779" s="191">
        <v>7.0789647999999999E-4</v>
      </c>
      <c r="AD779" s="191">
        <v>0.93658965999999999</v>
      </c>
      <c r="AE779" s="76">
        <v>1.0867464E-5</v>
      </c>
      <c r="AF779" s="76">
        <v>2.7581244999999999E-8</v>
      </c>
      <c r="AG779" s="20">
        <v>0.73009106000000001</v>
      </c>
      <c r="AH779" s="20"/>
      <c r="AI779" s="20"/>
      <c r="AJ779" s="20"/>
      <c r="AK779" s="20"/>
      <c r="AL779" s="20"/>
      <c r="AM779" s="20"/>
      <c r="AN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row>
    <row r="780" spans="2:129" x14ac:dyDescent="0.15">
      <c r="B780" s="77" t="s">
        <v>4029</v>
      </c>
      <c r="C780" s="75"/>
      <c r="D780" s="84" t="s">
        <v>38</v>
      </c>
      <c r="E780" s="260" t="s">
        <v>4030</v>
      </c>
      <c r="F780" s="259">
        <f t="shared" si="125"/>
        <v>0.24121398547100001</v>
      </c>
      <c r="G780" s="259">
        <f t="shared" si="126"/>
        <v>1.4719574060000001E-2</v>
      </c>
      <c r="H780" s="259">
        <f t="shared" si="127"/>
        <v>3.8156466471000003E-2</v>
      </c>
      <c r="I780" s="259">
        <f t="shared" si="128"/>
        <v>1.00322494E-3</v>
      </c>
      <c r="J780" s="260">
        <v>0.18733472000000001</v>
      </c>
      <c r="K780" s="260">
        <v>3.6687191000000001E-2</v>
      </c>
      <c r="L780" s="260">
        <v>1.3834551E-3</v>
      </c>
      <c r="M780" s="260">
        <v>7.1347336000000003E-4</v>
      </c>
      <c r="N780" s="260">
        <v>8.5574545000000005E-3</v>
      </c>
      <c r="O780" s="260">
        <v>5.4486461999999998E-3</v>
      </c>
      <c r="P780" s="260">
        <v>8.5820370999999996E-5</v>
      </c>
      <c r="Q780" s="260">
        <v>2.1876253999999999E-4</v>
      </c>
      <c r="R780" s="260">
        <v>0</v>
      </c>
      <c r="S780" s="260">
        <v>0</v>
      </c>
      <c r="T780" s="260">
        <v>0</v>
      </c>
      <c r="U780" s="260">
        <v>7.8446240000000001E-4</v>
      </c>
      <c r="V780" s="261"/>
      <c r="W780" s="246">
        <f t="shared" si="129"/>
        <v>1.3876645925925926</v>
      </c>
      <c r="X780" s="191">
        <v>64.199290000000005</v>
      </c>
      <c r="Y780" s="191">
        <v>62.655199000000003</v>
      </c>
      <c r="Z780" s="191">
        <v>1.3773256</v>
      </c>
      <c r="AA780" s="191">
        <v>5.9802208999999999E-5</v>
      </c>
      <c r="AB780" s="191">
        <v>9.6297710999999994E-2</v>
      </c>
      <c r="AC780" s="191">
        <v>2.0659016E-3</v>
      </c>
      <c r="AD780" s="191">
        <v>6.8342865000000003E-2</v>
      </c>
      <c r="AE780" s="76">
        <v>2.1932767E-6</v>
      </c>
      <c r="AF780" s="76">
        <v>6.3201568E-9</v>
      </c>
      <c r="AG780" s="20">
        <v>0.56347952999999995</v>
      </c>
      <c r="AH780" s="20"/>
      <c r="AI780" s="20"/>
      <c r="AJ780" s="20"/>
      <c r="AK780" s="20"/>
      <c r="AL780" s="20"/>
      <c r="AM780" s="20"/>
      <c r="AN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c r="BU780" s="20"/>
      <c r="BV780" s="20"/>
      <c r="BW780" s="20"/>
      <c r="BX780" s="20"/>
      <c r="BY780" s="20"/>
      <c r="BZ780" s="20"/>
      <c r="CA780" s="20"/>
      <c r="CB780" s="20"/>
      <c r="CC780" s="20"/>
      <c r="CD780" s="20"/>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row>
    <row r="781" spans="2:129" x14ac:dyDescent="0.15">
      <c r="B781" s="77" t="s">
        <v>4031</v>
      </c>
      <c r="C781" s="75"/>
      <c r="D781" s="84" t="s">
        <v>38</v>
      </c>
      <c r="E781" s="260" t="s">
        <v>4032</v>
      </c>
      <c r="F781" s="259">
        <f t="shared" si="125"/>
        <v>0.55923281378</v>
      </c>
      <c r="G781" s="259">
        <f t="shared" si="126"/>
        <v>0.17741782353999999</v>
      </c>
      <c r="H781" s="259">
        <f t="shared" si="127"/>
        <v>0.31819711149999996</v>
      </c>
      <c r="I781" s="259">
        <f t="shared" si="128"/>
        <v>5.8083977400000004E-3</v>
      </c>
      <c r="J781" s="260">
        <v>5.7809481000000003E-2</v>
      </c>
      <c r="K781" s="260">
        <v>0.31115387</v>
      </c>
      <c r="L781" s="260">
        <v>6.8692466000000001E-3</v>
      </c>
      <c r="M781" s="260">
        <v>1.3653754000000001E-4</v>
      </c>
      <c r="N781" s="260">
        <v>9.8727660999999994E-2</v>
      </c>
      <c r="O781" s="260">
        <v>7.8553625000000002E-2</v>
      </c>
      <c r="P781" s="260">
        <v>1.739949E-4</v>
      </c>
      <c r="Q781" s="260">
        <v>3.1706014000000001E-4</v>
      </c>
      <c r="R781" s="260">
        <v>0</v>
      </c>
      <c r="S781" s="260">
        <v>0</v>
      </c>
      <c r="T781" s="260">
        <v>0</v>
      </c>
      <c r="U781" s="260">
        <v>5.4913376E-3</v>
      </c>
      <c r="V781" s="261"/>
      <c r="W781" s="246">
        <f t="shared" si="129"/>
        <v>0.42821837777777777</v>
      </c>
      <c r="X781" s="191">
        <v>54.729281999999998</v>
      </c>
      <c r="Y781" s="191">
        <v>43.551228000000002</v>
      </c>
      <c r="Z781" s="191">
        <v>10.508436</v>
      </c>
      <c r="AA781" s="191">
        <v>6.8381014000000006E-5</v>
      </c>
      <c r="AB781" s="191">
        <v>1.1515078999999999E-2</v>
      </c>
      <c r="AC781" s="191">
        <v>2.4599447000000002E-3</v>
      </c>
      <c r="AD781" s="191">
        <v>0.65557432000000004</v>
      </c>
      <c r="AE781" s="76">
        <v>6.5681499E-6</v>
      </c>
      <c r="AF781" s="76">
        <v>9.9085222999999995E-9</v>
      </c>
      <c r="AG781" s="20">
        <v>0.33960826</v>
      </c>
      <c r="AH781" s="20"/>
      <c r="AI781" s="20"/>
      <c r="AJ781" s="20"/>
      <c r="AK781" s="20"/>
      <c r="AL781" s="20"/>
      <c r="AM781" s="20"/>
      <c r="AN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c r="BU781" s="20"/>
      <c r="BV781" s="20"/>
      <c r="BW781" s="20"/>
      <c r="BX781" s="20"/>
      <c r="BY781" s="20"/>
      <c r="BZ781" s="20"/>
      <c r="CA781" s="20"/>
      <c r="CB781" s="20"/>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row>
    <row r="782" spans="2:129" x14ac:dyDescent="0.15">
      <c r="B782" s="77" t="s">
        <v>4033</v>
      </c>
      <c r="C782" s="75"/>
      <c r="D782" s="84" t="s">
        <v>38</v>
      </c>
      <c r="E782" s="260" t="s">
        <v>4034</v>
      </c>
      <c r="F782" s="259">
        <f t="shared" si="125"/>
        <v>0.59357203465999997</v>
      </c>
      <c r="G782" s="259">
        <f t="shared" si="126"/>
        <v>7.6277291060000002E-2</v>
      </c>
      <c r="H782" s="259">
        <f t="shared" si="127"/>
        <v>8.3012605599999983E-2</v>
      </c>
      <c r="I782" s="259">
        <f t="shared" si="128"/>
        <v>1.4191878E-2</v>
      </c>
      <c r="J782" s="260">
        <v>0.42009025999999999</v>
      </c>
      <c r="K782" s="260">
        <v>7.7068929999999994E-2</v>
      </c>
      <c r="L782" s="260">
        <v>4.0674780999999998E-3</v>
      </c>
      <c r="M782" s="260">
        <v>9.5119805999999997E-4</v>
      </c>
      <c r="N782" s="260">
        <v>5.6947162000000003E-2</v>
      </c>
      <c r="O782" s="260">
        <v>1.8378931000000001E-2</v>
      </c>
      <c r="P782" s="260">
        <v>1.8761975E-3</v>
      </c>
      <c r="Q782" s="260">
        <v>7.9495495999999995E-3</v>
      </c>
      <c r="R782" s="260">
        <v>0</v>
      </c>
      <c r="S782" s="260">
        <v>0</v>
      </c>
      <c r="T782" s="260">
        <v>0</v>
      </c>
      <c r="U782" s="260">
        <v>6.2423284000000002E-3</v>
      </c>
      <c r="V782" s="261"/>
      <c r="W782" s="246">
        <f t="shared" si="129"/>
        <v>3.1117797037037036</v>
      </c>
      <c r="X782" s="191">
        <v>37.068261999999997</v>
      </c>
      <c r="Y782" s="191">
        <v>29.311536</v>
      </c>
      <c r="Z782" s="191">
        <v>5.2514431000000004</v>
      </c>
      <c r="AA782" s="191">
        <v>2.0285384E-3</v>
      </c>
      <c r="AB782" s="191">
        <v>0.83505510999999999</v>
      </c>
      <c r="AC782" s="191">
        <v>0.35143431000000003</v>
      </c>
      <c r="AD782" s="191">
        <v>1.3167647</v>
      </c>
      <c r="AE782" s="76">
        <v>7.2121629999999998E-6</v>
      </c>
      <c r="AF782" s="76">
        <v>1.4193514E-8</v>
      </c>
      <c r="AG782" s="20">
        <v>0.17932772999999999</v>
      </c>
      <c r="AH782" s="20"/>
      <c r="AI782" s="20"/>
      <c r="AJ782" s="20"/>
      <c r="AK782" s="20"/>
      <c r="AL782" s="20"/>
      <c r="AM782" s="20"/>
      <c r="AN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row>
    <row r="783" spans="2:129" x14ac:dyDescent="0.15">
      <c r="B783" s="77" t="s">
        <v>4035</v>
      </c>
      <c r="C783" s="75" t="s">
        <v>173</v>
      </c>
      <c r="D783" s="84" t="s">
        <v>38</v>
      </c>
      <c r="E783" s="260" t="s">
        <v>4036</v>
      </c>
      <c r="F783" s="259">
        <f t="shared" si="125"/>
        <v>0.89279928610000003</v>
      </c>
      <c r="G783" s="259">
        <f t="shared" si="126"/>
        <v>0.1305435868</v>
      </c>
      <c r="H783" s="259">
        <f t="shared" si="127"/>
        <v>0.31723965330000004</v>
      </c>
      <c r="I783" s="259">
        <f t="shared" si="128"/>
        <v>0.10013939600000001</v>
      </c>
      <c r="J783" s="260">
        <v>0.34487665000000001</v>
      </c>
      <c r="K783" s="260">
        <v>0.30775730000000001</v>
      </c>
      <c r="L783" s="260">
        <v>6.8267081000000004E-3</v>
      </c>
      <c r="M783" s="260">
        <v>1.9597448000000001E-3</v>
      </c>
      <c r="N783" s="260">
        <v>0.11038748</v>
      </c>
      <c r="O783" s="260">
        <v>1.8196362000000001E-2</v>
      </c>
      <c r="P783" s="260">
        <v>2.6556451999999999E-3</v>
      </c>
      <c r="Q783" s="260">
        <v>1.4604591E-2</v>
      </c>
      <c r="R783" s="260">
        <v>0</v>
      </c>
      <c r="S783" s="260">
        <v>0</v>
      </c>
      <c r="T783" s="260">
        <v>0</v>
      </c>
      <c r="U783" s="260">
        <v>8.5534805000000005E-2</v>
      </c>
      <c r="V783" s="261"/>
      <c r="W783" s="246">
        <f t="shared" si="129"/>
        <v>2.5546418518518519</v>
      </c>
      <c r="X783" s="191">
        <v>55.870466</v>
      </c>
      <c r="Y783" s="191">
        <v>47.524433999999999</v>
      </c>
      <c r="Z783" s="191">
        <v>5.0496613999999997</v>
      </c>
      <c r="AA783" s="191">
        <v>3.2796315E-3</v>
      </c>
      <c r="AB783" s="191">
        <v>1.1727502000000001</v>
      </c>
      <c r="AC783" s="191">
        <v>0.33320610000000001</v>
      </c>
      <c r="AD783" s="191">
        <v>1.7871344</v>
      </c>
      <c r="AE783" s="76">
        <v>9.6065881999999992E-6</v>
      </c>
      <c r="AF783" s="76">
        <v>1.6977206E-8</v>
      </c>
      <c r="AG783" s="20">
        <v>0.33793477999999999</v>
      </c>
      <c r="AH783" s="20"/>
      <c r="AI783" s="20"/>
      <c r="AJ783" s="20"/>
      <c r="AK783" s="20"/>
      <c r="AL783" s="20"/>
      <c r="AM783" s="20"/>
      <c r="AN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c r="BU783" s="20"/>
      <c r="BV783" s="20"/>
      <c r="BW783" s="20"/>
      <c r="BX783" s="20"/>
      <c r="BY783" s="20"/>
      <c r="BZ783" s="20"/>
      <c r="CA783" s="20"/>
      <c r="CB783" s="20"/>
      <c r="CC783" s="20"/>
      <c r="CD783" s="20"/>
      <c r="CE783" s="20"/>
      <c r="CF783" s="20"/>
      <c r="CG783" s="20"/>
      <c r="CH783" s="20"/>
      <c r="CI783" s="20"/>
      <c r="CJ783" s="20"/>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row>
    <row r="784" spans="2:129" x14ac:dyDescent="0.15">
      <c r="B784" s="77" t="s">
        <v>4037</v>
      </c>
      <c r="C784" s="75"/>
      <c r="D784" s="84" t="s">
        <v>38</v>
      </c>
      <c r="E784" s="260" t="s">
        <v>4038</v>
      </c>
      <c r="F784" s="259">
        <f t="shared" si="125"/>
        <v>0.55984568960000003</v>
      </c>
      <c r="G784" s="259">
        <f t="shared" si="126"/>
        <v>9.7263605200000006E-2</v>
      </c>
      <c r="H784" s="259">
        <f t="shared" si="127"/>
        <v>0.1136662336</v>
      </c>
      <c r="I784" s="259">
        <f t="shared" si="128"/>
        <v>1.3224960799999999E-2</v>
      </c>
      <c r="J784" s="260">
        <v>0.33569089000000002</v>
      </c>
      <c r="K784" s="260">
        <v>9.9497449000000002E-2</v>
      </c>
      <c r="L784" s="260">
        <v>1.2661479E-2</v>
      </c>
      <c r="M784" s="260">
        <v>3.5202032E-3</v>
      </c>
      <c r="N784" s="260">
        <v>7.2994086E-2</v>
      </c>
      <c r="O784" s="260">
        <v>2.0749316E-2</v>
      </c>
      <c r="P784" s="260">
        <v>1.5073056E-3</v>
      </c>
      <c r="Q784" s="260">
        <v>8.3325850999999996E-3</v>
      </c>
      <c r="R784" s="260">
        <v>0</v>
      </c>
      <c r="S784" s="260">
        <v>0</v>
      </c>
      <c r="T784" s="260">
        <v>0</v>
      </c>
      <c r="U784" s="260">
        <v>4.8923756999999998E-3</v>
      </c>
      <c r="V784" s="261"/>
      <c r="W784" s="246">
        <f t="shared" si="129"/>
        <v>2.486599185185185</v>
      </c>
      <c r="X784" s="191">
        <v>76.400178999999994</v>
      </c>
      <c r="Y784" s="191">
        <v>70.140161000000006</v>
      </c>
      <c r="Z784" s="191">
        <v>4.2223261000000001</v>
      </c>
      <c r="AA784" s="191">
        <v>2.0141371000000001E-3</v>
      </c>
      <c r="AB784" s="191">
        <v>0.69178039000000002</v>
      </c>
      <c r="AC784" s="191">
        <v>0.21490480000000001</v>
      </c>
      <c r="AD784" s="191">
        <v>1.1289933000000001</v>
      </c>
      <c r="AE784" s="76">
        <v>5.4183602000000001E-6</v>
      </c>
      <c r="AF784" s="76">
        <v>1.2337798E-8</v>
      </c>
      <c r="AG784" s="20">
        <v>0.57995965999999999</v>
      </c>
      <c r="AH784" s="20"/>
      <c r="AI784" s="20"/>
      <c r="AJ784" s="20"/>
      <c r="AK784" s="20"/>
      <c r="AL784" s="20"/>
      <c r="AM784" s="20"/>
      <c r="AN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c r="BU784" s="20"/>
      <c r="BV784" s="20"/>
      <c r="BW784" s="20"/>
      <c r="BX784" s="20"/>
      <c r="BY784" s="20"/>
      <c r="BZ784" s="20"/>
      <c r="CA784" s="20"/>
      <c r="CB784" s="20"/>
      <c r="CC784" s="20"/>
      <c r="CD784" s="20"/>
      <c r="CE784" s="20"/>
      <c r="CF784" s="20"/>
      <c r="CG784" s="20"/>
      <c r="CH784" s="20"/>
      <c r="CI784" s="20"/>
      <c r="CJ784" s="20"/>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row>
    <row r="785" spans="2:129" x14ac:dyDescent="0.15">
      <c r="B785" s="77" t="s">
        <v>4039</v>
      </c>
      <c r="C785" s="86"/>
      <c r="D785" s="84" t="s">
        <v>38</v>
      </c>
      <c r="E785" s="260" t="s">
        <v>4040</v>
      </c>
      <c r="F785" s="259">
        <f t="shared" si="125"/>
        <v>0.42108551329999999</v>
      </c>
      <c r="G785" s="259">
        <f t="shared" si="126"/>
        <v>7.7756847199999993E-2</v>
      </c>
      <c r="H785" s="259">
        <f t="shared" si="127"/>
        <v>7.9533744200000006E-2</v>
      </c>
      <c r="I785" s="259">
        <f t="shared" si="128"/>
        <v>1.43519019E-2</v>
      </c>
      <c r="J785" s="260">
        <v>0.24944301999999999</v>
      </c>
      <c r="K785" s="260">
        <v>7.4468844000000006E-2</v>
      </c>
      <c r="L785" s="260">
        <v>3.8498581999999999E-3</v>
      </c>
      <c r="M785" s="260">
        <v>2.8570975E-3</v>
      </c>
      <c r="N785" s="260">
        <v>6.4956853999999994E-2</v>
      </c>
      <c r="O785" s="260">
        <v>9.9428956999999991E-3</v>
      </c>
      <c r="P785" s="260">
        <v>1.2150419999999999E-3</v>
      </c>
      <c r="Q785" s="260">
        <v>6.6711816999999998E-3</v>
      </c>
      <c r="R785" s="260">
        <v>0</v>
      </c>
      <c r="S785" s="260">
        <v>0</v>
      </c>
      <c r="T785" s="260">
        <v>0</v>
      </c>
      <c r="U785" s="260">
        <v>7.6807202000000003E-3</v>
      </c>
      <c r="V785" s="261"/>
      <c r="W785" s="246">
        <f t="shared" si="129"/>
        <v>1.847726074074074</v>
      </c>
      <c r="X785" s="191">
        <v>59.053660000000001</v>
      </c>
      <c r="Y785" s="191">
        <v>53.975338999999998</v>
      </c>
      <c r="Z785" s="191">
        <v>3.3599505000000001</v>
      </c>
      <c r="AA785" s="191">
        <v>1.817202E-3</v>
      </c>
      <c r="AB785" s="191">
        <v>0.56952356999999998</v>
      </c>
      <c r="AC785" s="191">
        <v>0.17269810999999999</v>
      </c>
      <c r="AD785" s="191">
        <v>0.97433179999999997</v>
      </c>
      <c r="AE785" s="76">
        <v>4.1521501999999996E-6</v>
      </c>
      <c r="AF785" s="76">
        <v>9.0493986000000002E-9</v>
      </c>
      <c r="AG785" s="20">
        <v>0.44233867999999998</v>
      </c>
      <c r="AH785" s="20"/>
      <c r="AI785" s="20"/>
      <c r="AJ785" s="20"/>
      <c r="AK785" s="20"/>
      <c r="AL785" s="20"/>
      <c r="AM785" s="20"/>
      <c r="AN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20"/>
      <c r="BW785" s="20"/>
      <c r="BX785" s="20"/>
      <c r="BY785" s="20"/>
      <c r="BZ785" s="20"/>
      <c r="CA785" s="20"/>
      <c r="CB785" s="20"/>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row>
    <row r="786" spans="2:129" x14ac:dyDescent="0.15">
      <c r="B786" s="77" t="s">
        <v>4041</v>
      </c>
      <c r="C786" s="86"/>
      <c r="D786" s="84" t="s">
        <v>38</v>
      </c>
      <c r="E786" s="260" t="s">
        <v>4042</v>
      </c>
      <c r="F786" s="259">
        <f t="shared" si="125"/>
        <v>2.3001397106999999</v>
      </c>
      <c r="G786" s="259">
        <f t="shared" si="126"/>
        <v>0.36903989110000002</v>
      </c>
      <c r="H786" s="259">
        <f t="shared" si="127"/>
        <v>0.65410152460000004</v>
      </c>
      <c r="I786" s="259">
        <f t="shared" si="128"/>
        <v>0.101070295</v>
      </c>
      <c r="J786" s="260">
        <v>1.1759280000000001</v>
      </c>
      <c r="K786" s="260">
        <v>0.62042909999999996</v>
      </c>
      <c r="L786" s="260">
        <v>2.4596824999999999E-2</v>
      </c>
      <c r="M786" s="260">
        <v>4.1548870999999999E-3</v>
      </c>
      <c r="N786" s="260">
        <v>0.30166778</v>
      </c>
      <c r="O786" s="260">
        <v>6.3217224000000002E-2</v>
      </c>
      <c r="P786" s="260">
        <v>9.0755995999999995E-3</v>
      </c>
      <c r="Q786" s="260">
        <v>7.8051568000000002E-2</v>
      </c>
      <c r="R786" s="260">
        <v>0</v>
      </c>
      <c r="S786" s="260">
        <v>0</v>
      </c>
      <c r="T786" s="260">
        <v>0</v>
      </c>
      <c r="U786" s="260">
        <v>2.3018726999999999E-2</v>
      </c>
      <c r="V786" s="261"/>
      <c r="W786" s="246">
        <f t="shared" si="129"/>
        <v>8.7105777777777771</v>
      </c>
      <c r="X786" s="191">
        <v>139.21798999999999</v>
      </c>
      <c r="Y786" s="191">
        <v>114.80301</v>
      </c>
      <c r="Z786" s="191">
        <v>15.077398000000001</v>
      </c>
      <c r="AA786" s="191">
        <v>9.0517653000000003E-3</v>
      </c>
      <c r="AB786" s="191">
        <v>3.2271879000000001</v>
      </c>
      <c r="AC786" s="191">
        <v>1.0541020000000001</v>
      </c>
      <c r="AD786" s="191">
        <v>5.0472345000000001</v>
      </c>
      <c r="AE786" s="76">
        <v>2.7374830999999999E-5</v>
      </c>
      <c r="AF786" s="76">
        <v>5.0625375999999999E-8</v>
      </c>
      <c r="AG786" s="20">
        <v>0.74892583999999995</v>
      </c>
      <c r="AH786" s="20"/>
      <c r="AI786" s="20"/>
      <c r="AJ786" s="20"/>
      <c r="AK786" s="20"/>
      <c r="AL786" s="20"/>
      <c r="AM786" s="20"/>
      <c r="AN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c r="BU786" s="20"/>
      <c r="BV786" s="20"/>
      <c r="BW786" s="20"/>
      <c r="BX786" s="20"/>
      <c r="BY786" s="20"/>
      <c r="BZ786" s="20"/>
      <c r="CA786" s="20"/>
      <c r="CB786" s="20"/>
      <c r="CC786" s="20"/>
      <c r="CD786" s="20"/>
      <c r="CE786" s="20"/>
      <c r="CF786" s="20"/>
      <c r="CG786" s="20"/>
      <c r="CH786" s="20"/>
      <c r="CI786" s="20"/>
      <c r="CJ786" s="20"/>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row>
    <row r="787" spans="2:129" x14ac:dyDescent="0.15">
      <c r="B787" s="77" t="s">
        <v>4043</v>
      </c>
      <c r="C787" s="86"/>
      <c r="D787" s="84" t="s">
        <v>38</v>
      </c>
      <c r="E787" s="260" t="s">
        <v>4044</v>
      </c>
      <c r="F787" s="259">
        <f t="shared" si="125"/>
        <v>2.0253229685000003</v>
      </c>
      <c r="G787" s="259">
        <f t="shared" si="126"/>
        <v>0.34970856259999999</v>
      </c>
      <c r="H787" s="259">
        <f t="shared" si="127"/>
        <v>0.69909776889999997</v>
      </c>
      <c r="I787" s="259">
        <f t="shared" si="128"/>
        <v>3.7029606999999999E-2</v>
      </c>
      <c r="J787" s="260">
        <v>0.93948703</v>
      </c>
      <c r="K787" s="260">
        <v>0.64989047</v>
      </c>
      <c r="L787" s="260">
        <v>4.5027520000000001E-2</v>
      </c>
      <c r="M787" s="260">
        <v>6.9439806E-3</v>
      </c>
      <c r="N787" s="260">
        <v>0.2674107</v>
      </c>
      <c r="O787" s="260">
        <v>7.5353881999999997E-2</v>
      </c>
      <c r="P787" s="260">
        <v>4.1797789000000002E-3</v>
      </c>
      <c r="Q787" s="260">
        <v>2.2181069000000001E-2</v>
      </c>
      <c r="R787" s="260">
        <v>0</v>
      </c>
      <c r="S787" s="260">
        <v>0</v>
      </c>
      <c r="T787" s="260">
        <v>0</v>
      </c>
      <c r="U787" s="260">
        <v>1.4848538E-2</v>
      </c>
      <c r="V787" s="261"/>
      <c r="W787" s="246">
        <f t="shared" si="129"/>
        <v>6.9591631851851847</v>
      </c>
      <c r="X787" s="191">
        <v>134.34115</v>
      </c>
      <c r="Y787" s="191">
        <v>111.83575</v>
      </c>
      <c r="Z787" s="191">
        <v>18.190619999999999</v>
      </c>
      <c r="AA787" s="191">
        <v>4.4534075999999997E-3</v>
      </c>
      <c r="AB787" s="191">
        <v>1.3131322000000001</v>
      </c>
      <c r="AC787" s="191">
        <v>0.38142373000000002</v>
      </c>
      <c r="AD787" s="191">
        <v>2.6157745999999999</v>
      </c>
      <c r="AE787" s="76">
        <v>2.1099599000000001E-5</v>
      </c>
      <c r="AF787" s="76">
        <v>4.2987670999999999E-8</v>
      </c>
      <c r="AG787" s="20">
        <v>0.81100355999999996</v>
      </c>
      <c r="AH787" s="20"/>
      <c r="AI787" s="20"/>
      <c r="AJ787" s="20"/>
      <c r="AK787" s="20"/>
      <c r="AL787" s="20"/>
      <c r="AM787" s="20"/>
      <c r="AN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c r="BU787" s="20"/>
      <c r="BV787" s="20"/>
      <c r="BW787" s="20"/>
      <c r="BX787" s="20"/>
      <c r="BY787" s="20"/>
      <c r="BZ787" s="20"/>
      <c r="CA787" s="20"/>
      <c r="CB787" s="20"/>
      <c r="CC787" s="20"/>
      <c r="CD787" s="20"/>
      <c r="CE787" s="20"/>
      <c r="CF787" s="20"/>
      <c r="CG787" s="20"/>
      <c r="CH787" s="20"/>
      <c r="CI787" s="20"/>
      <c r="CJ787" s="20"/>
      <c r="CK787" s="20"/>
      <c r="CL787" s="20"/>
      <c r="CM787" s="20"/>
      <c r="CN787" s="20"/>
      <c r="CO787" s="20"/>
      <c r="CP787" s="20"/>
      <c r="CQ787" s="20"/>
      <c r="CR787" s="20"/>
      <c r="CS787" s="20"/>
      <c r="CT787" s="20"/>
      <c r="CU787" s="20"/>
      <c r="CV787" s="20"/>
      <c r="CW787" s="20"/>
      <c r="CX787" s="20"/>
      <c r="CY787" s="20"/>
      <c r="CZ787" s="20"/>
      <c r="DA787" s="20"/>
      <c r="DB787" s="20"/>
      <c r="DC787" s="20"/>
      <c r="DD787" s="20"/>
      <c r="DE787" s="20"/>
      <c r="DF787" s="20"/>
      <c r="DG787" s="20"/>
      <c r="DH787" s="20"/>
      <c r="DI787" s="20"/>
      <c r="DJ787" s="20"/>
      <c r="DK787" s="20"/>
      <c r="DL787" s="20"/>
      <c r="DM787" s="20"/>
      <c r="DN787" s="20"/>
      <c r="DO787" s="20"/>
      <c r="DP787" s="20"/>
      <c r="DQ787" s="20"/>
      <c r="DR787" s="20"/>
      <c r="DS787" s="20"/>
      <c r="DT787" s="20"/>
      <c r="DU787" s="20"/>
      <c r="DV787" s="20"/>
      <c r="DW787" s="20"/>
      <c r="DX787" s="20"/>
      <c r="DY787" s="20"/>
    </row>
    <row r="788" spans="2:129" x14ac:dyDescent="0.15">
      <c r="B788" s="77" t="s">
        <v>4045</v>
      </c>
      <c r="C788" s="86"/>
      <c r="D788" s="84" t="s">
        <v>38</v>
      </c>
      <c r="E788" s="260" t="s">
        <v>4046</v>
      </c>
      <c r="F788" s="259">
        <f t="shared" si="125"/>
        <v>0.47266577519999997</v>
      </c>
      <c r="G788" s="259">
        <f t="shared" si="126"/>
        <v>0.10059637660000001</v>
      </c>
      <c r="H788" s="259">
        <f t="shared" si="127"/>
        <v>0.16281138299999998</v>
      </c>
      <c r="I788" s="259">
        <f t="shared" si="128"/>
        <v>1.8862065599999998E-2</v>
      </c>
      <c r="J788" s="260">
        <v>0.19039595000000001</v>
      </c>
      <c r="K788" s="260">
        <v>0.15453333999999999</v>
      </c>
      <c r="L788" s="260">
        <v>5.9503493000000003E-3</v>
      </c>
      <c r="M788" s="260">
        <v>5.0742970000000002E-3</v>
      </c>
      <c r="N788" s="260">
        <v>8.5652005000000003E-2</v>
      </c>
      <c r="O788" s="260">
        <v>9.8700746000000006E-3</v>
      </c>
      <c r="P788" s="260">
        <v>2.3276936999999998E-3</v>
      </c>
      <c r="Q788" s="260">
        <v>1.4766194E-2</v>
      </c>
      <c r="R788" s="260">
        <v>0</v>
      </c>
      <c r="S788" s="260">
        <v>0</v>
      </c>
      <c r="T788" s="260">
        <v>0</v>
      </c>
      <c r="U788" s="260">
        <v>4.0958716000000003E-3</v>
      </c>
      <c r="V788" s="261"/>
      <c r="W788" s="246">
        <f t="shared" si="129"/>
        <v>1.4103403703703703</v>
      </c>
      <c r="X788" s="191">
        <v>50.692014</v>
      </c>
      <c r="Y788" s="191">
        <v>48.810505999999997</v>
      </c>
      <c r="Z788" s="191">
        <v>0.92474515999999995</v>
      </c>
      <c r="AA788" s="191">
        <v>1.0806894E-3</v>
      </c>
      <c r="AB788" s="191">
        <v>0.36131226999999999</v>
      </c>
      <c r="AC788" s="191">
        <v>6.8719537999999997E-2</v>
      </c>
      <c r="AD788" s="191">
        <v>0.52565037999999997</v>
      </c>
      <c r="AE788" s="76">
        <v>4.8151419999999997E-6</v>
      </c>
      <c r="AF788" s="76">
        <v>9.5408291999999994E-9</v>
      </c>
      <c r="AG788" s="20">
        <v>0.37647723999999999</v>
      </c>
      <c r="AH788" s="20"/>
      <c r="AI788" s="20"/>
      <c r="AJ788" s="20"/>
      <c r="AK788" s="20"/>
      <c r="AL788" s="20"/>
      <c r="AM788" s="20"/>
      <c r="AN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c r="BU788" s="20"/>
      <c r="BV788" s="20"/>
      <c r="BW788" s="20"/>
      <c r="BX788" s="20"/>
      <c r="BY788" s="20"/>
      <c r="BZ788" s="20"/>
      <c r="CA788" s="20"/>
      <c r="CB788" s="20"/>
      <c r="CC788" s="20"/>
      <c r="CD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row>
    <row r="789" spans="2:129" x14ac:dyDescent="0.15">
      <c r="B789" s="77" t="s">
        <v>4047</v>
      </c>
      <c r="C789" s="86"/>
      <c r="D789" s="84" t="s">
        <v>38</v>
      </c>
      <c r="E789" s="260" t="s">
        <v>4048</v>
      </c>
      <c r="F789" s="259">
        <f t="shared" si="125"/>
        <v>0.50190018050000007</v>
      </c>
      <c r="G789" s="259">
        <f t="shared" si="126"/>
        <v>6.4124630200000005E-2</v>
      </c>
      <c r="H789" s="259">
        <f t="shared" si="127"/>
        <v>0.1701022408</v>
      </c>
      <c r="I789" s="259">
        <f t="shared" si="128"/>
        <v>1.25989595E-2</v>
      </c>
      <c r="J789" s="260">
        <v>0.25507435000000001</v>
      </c>
      <c r="K789" s="260">
        <v>0.15125732</v>
      </c>
      <c r="L789" s="260">
        <v>1.6869729E-2</v>
      </c>
      <c r="M789" s="260">
        <v>8.0637976000000004E-3</v>
      </c>
      <c r="N789" s="260">
        <v>4.6866682E-2</v>
      </c>
      <c r="O789" s="260">
        <v>9.1941505999999992E-3</v>
      </c>
      <c r="P789" s="260">
        <v>1.9751918000000001E-3</v>
      </c>
      <c r="Q789" s="260">
        <v>8.2890154000000004E-3</v>
      </c>
      <c r="R789" s="260">
        <v>0</v>
      </c>
      <c r="S789" s="260">
        <v>0</v>
      </c>
      <c r="T789" s="260">
        <v>0</v>
      </c>
      <c r="U789" s="260">
        <v>4.3099441E-3</v>
      </c>
      <c r="V789" s="261"/>
      <c r="W789" s="246">
        <f t="shared" si="129"/>
        <v>1.8894396296296296</v>
      </c>
      <c r="X789" s="191">
        <v>76.158147</v>
      </c>
      <c r="Y789" s="191">
        <v>73.666348999999997</v>
      </c>
      <c r="Z789" s="191">
        <v>1.4781533</v>
      </c>
      <c r="AA789" s="191">
        <v>1.2045283E-3</v>
      </c>
      <c r="AB789" s="191">
        <v>0.32627979000000001</v>
      </c>
      <c r="AC789" s="191">
        <v>9.9894964000000003E-2</v>
      </c>
      <c r="AD789" s="191">
        <v>0.58626586000000003</v>
      </c>
      <c r="AE789" s="76">
        <v>5.1600496000000001E-6</v>
      </c>
      <c r="AF789" s="76">
        <v>1.0966003E-8</v>
      </c>
      <c r="AG789" s="20">
        <v>0.56908605999999995</v>
      </c>
      <c r="AH789" s="20"/>
      <c r="AI789" s="20"/>
      <c r="AJ789" s="20"/>
      <c r="AK789" s="20"/>
      <c r="AL789" s="20"/>
      <c r="AM789" s="20"/>
      <c r="AN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row>
    <row r="790" spans="2:129" x14ac:dyDescent="0.15">
      <c r="B790" s="77" t="s">
        <v>4049</v>
      </c>
      <c r="C790" s="86"/>
      <c r="D790" s="84" t="s">
        <v>38</v>
      </c>
      <c r="E790" s="260" t="s">
        <v>4050</v>
      </c>
      <c r="F790" s="259">
        <f t="shared" si="125"/>
        <v>0.65188092689999988</v>
      </c>
      <c r="G790" s="259">
        <f t="shared" si="126"/>
        <v>0.12752087939999998</v>
      </c>
      <c r="H790" s="259">
        <f t="shared" si="127"/>
        <v>0.18173049509999997</v>
      </c>
      <c r="I790" s="259">
        <f t="shared" si="128"/>
        <v>1.9623602399999999E-2</v>
      </c>
      <c r="J790" s="260">
        <v>0.32300594999999999</v>
      </c>
      <c r="K790" s="260">
        <v>0.17080745999999999</v>
      </c>
      <c r="L790" s="260">
        <v>8.7368748000000006E-3</v>
      </c>
      <c r="M790" s="260">
        <v>8.3273693999999995E-3</v>
      </c>
      <c r="N790" s="260">
        <v>8.1758505999999995E-2</v>
      </c>
      <c r="O790" s="260">
        <v>3.7435004000000001E-2</v>
      </c>
      <c r="P790" s="260">
        <v>2.1861603E-3</v>
      </c>
      <c r="Q790" s="260">
        <v>1.5057239E-2</v>
      </c>
      <c r="R790" s="260">
        <v>0</v>
      </c>
      <c r="S790" s="260">
        <v>0</v>
      </c>
      <c r="T790" s="260">
        <v>0</v>
      </c>
      <c r="U790" s="260">
        <v>4.5663633999999996E-3</v>
      </c>
      <c r="V790" s="261"/>
      <c r="W790" s="246">
        <f t="shared" si="129"/>
        <v>2.3926366666666663</v>
      </c>
      <c r="X790" s="191">
        <v>59.560282000000001</v>
      </c>
      <c r="Y790" s="191">
        <v>56.951464999999999</v>
      </c>
      <c r="Z790" s="191">
        <v>1.2471519</v>
      </c>
      <c r="AA790" s="191">
        <v>1.2803186999999999E-3</v>
      </c>
      <c r="AB790" s="191">
        <v>0.66194892000000005</v>
      </c>
      <c r="AC790" s="191">
        <v>8.6791239000000006E-2</v>
      </c>
      <c r="AD790" s="191">
        <v>0.61164503999999997</v>
      </c>
      <c r="AE790" s="76">
        <v>6.5018676999999997E-6</v>
      </c>
      <c r="AF790" s="76">
        <v>1.4592115E-8</v>
      </c>
      <c r="AG790" s="20">
        <v>0.44694303000000002</v>
      </c>
      <c r="AH790" s="20"/>
      <c r="AI790" s="20"/>
      <c r="AJ790" s="20"/>
      <c r="AK790" s="20"/>
      <c r="AL790" s="20"/>
      <c r="AM790" s="20"/>
      <c r="AN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row>
    <row r="791" spans="2:129" x14ac:dyDescent="0.15">
      <c r="B791" s="77" t="s">
        <v>4051</v>
      </c>
      <c r="C791" s="86"/>
      <c r="D791" s="84" t="s">
        <v>38</v>
      </c>
      <c r="E791" s="260" t="s">
        <v>4052</v>
      </c>
      <c r="F791" s="259">
        <f t="shared" si="125"/>
        <v>0.505809324</v>
      </c>
      <c r="G791" s="259">
        <f t="shared" si="126"/>
        <v>0.10610439399999999</v>
      </c>
      <c r="H791" s="259">
        <f t="shared" si="127"/>
        <v>0.1118661846</v>
      </c>
      <c r="I791" s="259">
        <f t="shared" si="128"/>
        <v>2.06031954E-2</v>
      </c>
      <c r="J791" s="260">
        <v>0.26723554999999999</v>
      </c>
      <c r="K791" s="260">
        <v>0.10437702</v>
      </c>
      <c r="L791" s="260">
        <v>5.4827790999999997E-3</v>
      </c>
      <c r="M791" s="260">
        <v>1.6742318999999999E-2</v>
      </c>
      <c r="N791" s="260">
        <v>7.8916375999999996E-2</v>
      </c>
      <c r="O791" s="260">
        <v>1.0445698999999999E-2</v>
      </c>
      <c r="P791" s="260">
        <v>2.0063855E-3</v>
      </c>
      <c r="Q791" s="260">
        <v>8.3841604E-3</v>
      </c>
      <c r="R791" s="260">
        <v>0</v>
      </c>
      <c r="S791" s="260">
        <v>0</v>
      </c>
      <c r="T791" s="260">
        <v>0</v>
      </c>
      <c r="U791" s="260">
        <v>1.2219035E-2</v>
      </c>
      <c r="V791" s="261"/>
      <c r="W791" s="246">
        <f t="shared" si="129"/>
        <v>1.9795225925925923</v>
      </c>
      <c r="X791" s="191">
        <v>66.172307000000004</v>
      </c>
      <c r="Y791" s="191">
        <v>60.635520999999997</v>
      </c>
      <c r="Z791" s="191">
        <v>3.4402233999999998</v>
      </c>
      <c r="AA791" s="191">
        <v>2.2651486E-3</v>
      </c>
      <c r="AB791" s="191">
        <v>0.71164088999999997</v>
      </c>
      <c r="AC791" s="191">
        <v>0.21172793000000001</v>
      </c>
      <c r="AD791" s="191">
        <v>1.1709284</v>
      </c>
      <c r="AE791" s="76">
        <v>5.1171518000000004E-6</v>
      </c>
      <c r="AF791" s="76">
        <v>1.0741573000000001E-8</v>
      </c>
      <c r="AG791" s="20">
        <v>0.48280616999999998</v>
      </c>
      <c r="AH791" s="20"/>
      <c r="AI791" s="20"/>
      <c r="AJ791" s="20"/>
      <c r="AK791" s="20"/>
      <c r="AL791" s="20"/>
      <c r="AM791" s="20"/>
      <c r="AN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c r="BU791" s="20"/>
      <c r="BV791" s="20"/>
      <c r="BW791" s="20"/>
      <c r="BX791" s="20"/>
      <c r="BY791" s="20"/>
      <c r="BZ791" s="20"/>
      <c r="CA791" s="20"/>
      <c r="CB791" s="20"/>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row>
    <row r="792" spans="2:129" x14ac:dyDescent="0.15">
      <c r="B792" s="77" t="s">
        <v>4053</v>
      </c>
      <c r="C792" s="86"/>
      <c r="D792" s="84" t="s">
        <v>38</v>
      </c>
      <c r="E792" s="260" t="s">
        <v>4054</v>
      </c>
      <c r="F792" s="259">
        <f t="shared" si="125"/>
        <v>0.26037352141000003</v>
      </c>
      <c r="G792" s="259">
        <f t="shared" si="126"/>
        <v>2.8516256699999999E-2</v>
      </c>
      <c r="H792" s="259">
        <f t="shared" si="127"/>
        <v>3.9625024430000003E-2</v>
      </c>
      <c r="I792" s="259">
        <f t="shared" si="128"/>
        <v>4.8300602799999995E-3</v>
      </c>
      <c r="J792" s="260">
        <v>0.18740218</v>
      </c>
      <c r="K792" s="260">
        <v>3.7542916000000003E-2</v>
      </c>
      <c r="L792" s="260">
        <v>1.8065863999999999E-3</v>
      </c>
      <c r="M792" s="260">
        <v>1.5544703E-3</v>
      </c>
      <c r="N792" s="260">
        <v>6.5701103999999998E-3</v>
      </c>
      <c r="O792" s="260">
        <v>2.0391676000000001E-2</v>
      </c>
      <c r="P792" s="260">
        <v>2.7552202999999998E-4</v>
      </c>
      <c r="Q792" s="260">
        <v>7.0078158E-4</v>
      </c>
      <c r="R792" s="260">
        <v>0</v>
      </c>
      <c r="S792" s="260">
        <v>0</v>
      </c>
      <c r="T792" s="260">
        <v>0</v>
      </c>
      <c r="U792" s="260">
        <v>4.1292786999999999E-3</v>
      </c>
      <c r="V792" s="261"/>
      <c r="W792" s="246">
        <f t="shared" si="129"/>
        <v>1.3881642962962961</v>
      </c>
      <c r="X792" s="191">
        <v>53.682065999999999</v>
      </c>
      <c r="Y792" s="191">
        <v>42.170938</v>
      </c>
      <c r="Z792" s="191">
        <v>10.708402</v>
      </c>
      <c r="AA792" s="191">
        <v>4.8327983999999998E-6</v>
      </c>
      <c r="AB792" s="191">
        <v>1.4897509000000001E-3</v>
      </c>
      <c r="AC792" s="191">
        <v>2.1175710999999999E-4</v>
      </c>
      <c r="AD792" s="191">
        <v>0.80101984999999998</v>
      </c>
      <c r="AE792" s="76">
        <v>2.3999198999999999E-6</v>
      </c>
      <c r="AF792" s="76">
        <v>7.8603879000000001E-9</v>
      </c>
      <c r="AG792" s="20">
        <v>0.35277247</v>
      </c>
      <c r="AH792" s="20"/>
      <c r="AI792" s="20"/>
      <c r="AJ792" s="20"/>
      <c r="AK792" s="20"/>
      <c r="AL792" s="20"/>
      <c r="AM792" s="20"/>
      <c r="AN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row>
    <row r="793" spans="2:129" x14ac:dyDescent="0.15">
      <c r="B793" s="77" t="s">
        <v>4055</v>
      </c>
      <c r="C793" s="86"/>
      <c r="D793" s="84" t="s">
        <v>38</v>
      </c>
      <c r="E793" s="260" t="s">
        <v>4056</v>
      </c>
      <c r="F793" s="259">
        <f t="shared" si="125"/>
        <v>2.4642346926999998</v>
      </c>
      <c r="G793" s="259">
        <f t="shared" si="126"/>
        <v>0.48824459389999997</v>
      </c>
      <c r="H793" s="259">
        <f t="shared" si="127"/>
        <v>0.59543005780000002</v>
      </c>
      <c r="I793" s="259">
        <f t="shared" si="128"/>
        <v>8.0398041000000003E-2</v>
      </c>
      <c r="J793" s="260">
        <v>1.300162</v>
      </c>
      <c r="K793" s="260">
        <v>0.56578030000000001</v>
      </c>
      <c r="L793" s="260">
        <v>2.1201672000000001E-2</v>
      </c>
      <c r="M793" s="260">
        <v>7.4316738999999996E-3</v>
      </c>
      <c r="N793" s="260">
        <v>0.44687887999999998</v>
      </c>
      <c r="O793" s="260">
        <v>3.3934039999999999E-2</v>
      </c>
      <c r="P793" s="260">
        <v>8.4480857999999995E-3</v>
      </c>
      <c r="Q793" s="260">
        <v>6.1163842000000003E-2</v>
      </c>
      <c r="R793" s="260">
        <v>0</v>
      </c>
      <c r="S793" s="260">
        <v>0</v>
      </c>
      <c r="T793" s="260">
        <v>0</v>
      </c>
      <c r="U793" s="260">
        <v>1.9234199E-2</v>
      </c>
      <c r="V793" s="261"/>
      <c r="W793" s="246">
        <f t="shared" si="129"/>
        <v>9.6308296296296287</v>
      </c>
      <c r="X793" s="191">
        <v>117.61601</v>
      </c>
      <c r="Y793" s="191">
        <v>96.805726000000007</v>
      </c>
      <c r="Z793" s="191">
        <v>11.74348</v>
      </c>
      <c r="AA793" s="191">
        <v>1.1726857E-2</v>
      </c>
      <c r="AB793" s="191">
        <v>2.5946107</v>
      </c>
      <c r="AC793" s="191">
        <v>0.89653439999999995</v>
      </c>
      <c r="AD793" s="191">
        <v>5.5639295999999998</v>
      </c>
      <c r="AE793" s="76">
        <v>2.7545158E-5</v>
      </c>
      <c r="AF793" s="76">
        <v>5.2520846000000001E-8</v>
      </c>
      <c r="AG793" s="20">
        <v>0.54622426000000002</v>
      </c>
      <c r="AH793" s="20"/>
      <c r="AI793" s="20"/>
      <c r="AJ793" s="20"/>
      <c r="AK793" s="20"/>
      <c r="AL793" s="20"/>
      <c r="AM793" s="20"/>
      <c r="AN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row>
    <row r="794" spans="2:129" x14ac:dyDescent="0.15">
      <c r="B794" s="77" t="s">
        <v>4057</v>
      </c>
      <c r="C794" s="86"/>
      <c r="D794" s="84" t="s">
        <v>38</v>
      </c>
      <c r="E794" s="260" t="s">
        <v>4058</v>
      </c>
      <c r="F794" s="259">
        <f t="shared" si="125"/>
        <v>0.16631892200999998</v>
      </c>
      <c r="G794" s="259">
        <f t="shared" si="126"/>
        <v>1.7253497819999998E-2</v>
      </c>
      <c r="H794" s="259">
        <f t="shared" si="127"/>
        <v>5.2269615089999999E-2</v>
      </c>
      <c r="I794" s="259">
        <f t="shared" si="128"/>
        <v>8.5579200999999997E-3</v>
      </c>
      <c r="J794" s="260">
        <v>8.8237889E-2</v>
      </c>
      <c r="K794" s="260">
        <v>4.9634116999999998E-2</v>
      </c>
      <c r="L794" s="260">
        <v>2.0273826000000001E-3</v>
      </c>
      <c r="M794" s="260">
        <v>3.6497062000000001E-4</v>
      </c>
      <c r="N794" s="260">
        <v>1.3993383999999999E-2</v>
      </c>
      <c r="O794" s="260">
        <v>2.8951431999999998E-3</v>
      </c>
      <c r="P794" s="260">
        <v>6.0811548999999999E-4</v>
      </c>
      <c r="Q794" s="260">
        <v>3.5141097999999999E-3</v>
      </c>
      <c r="R794" s="260">
        <v>0</v>
      </c>
      <c r="S794" s="260">
        <v>0</v>
      </c>
      <c r="T794" s="260">
        <v>0</v>
      </c>
      <c r="U794" s="260">
        <v>5.0438102999999998E-3</v>
      </c>
      <c r="V794" s="261"/>
      <c r="W794" s="246">
        <f t="shared" si="129"/>
        <v>0.65361399259259256</v>
      </c>
      <c r="X794" s="191">
        <v>54.804749000000001</v>
      </c>
      <c r="Y794" s="191">
        <v>54.240808000000001</v>
      </c>
      <c r="Z794" s="191">
        <v>0.16820244000000001</v>
      </c>
      <c r="AA794" s="191">
        <v>1.8430437E-4</v>
      </c>
      <c r="AB794" s="191">
        <v>0.28874812</v>
      </c>
      <c r="AC794" s="191">
        <v>1.1984497E-2</v>
      </c>
      <c r="AD794" s="191">
        <v>9.4821863000000006E-2</v>
      </c>
      <c r="AE794" s="76">
        <v>1.6050262000000001E-6</v>
      </c>
      <c r="AF794" s="76">
        <v>3.8399810999999997E-9</v>
      </c>
      <c r="AG794" s="20">
        <v>0.51798573999999997</v>
      </c>
      <c r="AH794" s="20"/>
      <c r="AI794" s="20"/>
      <c r="AJ794" s="20"/>
      <c r="AK794" s="20"/>
      <c r="AL794" s="20"/>
      <c r="AM794" s="20"/>
      <c r="AN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row>
    <row r="795" spans="2:129" x14ac:dyDescent="0.15">
      <c r="B795" s="77" t="s">
        <v>4059</v>
      </c>
      <c r="C795" s="86"/>
      <c r="D795" s="84" t="s">
        <v>38</v>
      </c>
      <c r="E795" s="260" t="s">
        <v>4060</v>
      </c>
      <c r="F795" s="259">
        <f t="shared" si="125"/>
        <v>0.26574480070000001</v>
      </c>
      <c r="G795" s="259">
        <f t="shared" si="126"/>
        <v>4.3332852099999999E-2</v>
      </c>
      <c r="H795" s="259">
        <f t="shared" si="127"/>
        <v>9.0488418400000006E-2</v>
      </c>
      <c r="I795" s="259">
        <f t="shared" si="128"/>
        <v>8.5091501999999992E-3</v>
      </c>
      <c r="J795" s="260">
        <v>0.12341438</v>
      </c>
      <c r="K795" s="260">
        <v>8.4830105000000003E-2</v>
      </c>
      <c r="L795" s="260">
        <v>4.1089229999999996E-3</v>
      </c>
      <c r="M795" s="260">
        <v>2.1232201999999999E-3</v>
      </c>
      <c r="N795" s="260">
        <v>3.4553369E-2</v>
      </c>
      <c r="O795" s="260">
        <v>6.6562629000000003E-3</v>
      </c>
      <c r="P795" s="260">
        <v>1.5493904E-3</v>
      </c>
      <c r="Q795" s="260">
        <v>5.4950974000000001E-3</v>
      </c>
      <c r="R795" s="260">
        <v>0</v>
      </c>
      <c r="S795" s="260">
        <v>0</v>
      </c>
      <c r="T795" s="260">
        <v>0</v>
      </c>
      <c r="U795" s="260">
        <v>3.0140528E-3</v>
      </c>
      <c r="V795" s="261"/>
      <c r="W795" s="246">
        <f t="shared" si="129"/>
        <v>0.91418059259259254</v>
      </c>
      <c r="X795" s="191">
        <v>82.129082999999994</v>
      </c>
      <c r="Y795" s="191">
        <v>80.011456999999993</v>
      </c>
      <c r="Z795" s="191">
        <v>1.2822378000000001</v>
      </c>
      <c r="AA795" s="191">
        <v>1.0599495000000001E-3</v>
      </c>
      <c r="AB795" s="191">
        <v>0.28142740999999999</v>
      </c>
      <c r="AC795" s="191">
        <v>8.7669131999999997E-2</v>
      </c>
      <c r="AD795" s="191">
        <v>0.46523216000000001</v>
      </c>
      <c r="AE795" s="76">
        <v>2.8610944E-6</v>
      </c>
      <c r="AF795" s="76">
        <v>6.0023601000000004E-9</v>
      </c>
      <c r="AG795" s="20">
        <v>0.75910659999999996</v>
      </c>
      <c r="AH795" s="20"/>
      <c r="AI795" s="20"/>
      <c r="AJ795" s="20"/>
      <c r="AK795" s="20"/>
      <c r="AL795" s="20"/>
      <c r="AM795" s="20"/>
      <c r="AN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row>
    <row r="796" spans="2:129" x14ac:dyDescent="0.15">
      <c r="B796" s="77" t="s">
        <v>4061</v>
      </c>
      <c r="C796" s="86"/>
      <c r="D796" s="84" t="s">
        <v>38</v>
      </c>
      <c r="E796" s="260" t="s">
        <v>4062</v>
      </c>
      <c r="F796" s="259">
        <f t="shared" si="125"/>
        <v>0.26812263566099998</v>
      </c>
      <c r="G796" s="259">
        <f t="shared" si="126"/>
        <v>1.8359728249999999E-2</v>
      </c>
      <c r="H796" s="259">
        <f t="shared" si="127"/>
        <v>4.4937796600999995E-2</v>
      </c>
      <c r="I796" s="259">
        <f t="shared" si="128"/>
        <v>1.1005408099999999E-3</v>
      </c>
      <c r="J796" s="260">
        <v>0.20372456999999999</v>
      </c>
      <c r="K796" s="260">
        <v>4.3306643999999998E-2</v>
      </c>
      <c r="L796" s="260">
        <v>1.5413339000000001E-3</v>
      </c>
      <c r="M796" s="260">
        <v>7.7725964999999998E-4</v>
      </c>
      <c r="N796" s="260">
        <v>9.4834233E-3</v>
      </c>
      <c r="O796" s="260">
        <v>8.0990452999999997E-3</v>
      </c>
      <c r="P796" s="260">
        <v>8.9818701000000004E-5</v>
      </c>
      <c r="Q796" s="260">
        <v>2.1918931000000001E-4</v>
      </c>
      <c r="R796" s="260">
        <v>0</v>
      </c>
      <c r="S796" s="260">
        <v>0</v>
      </c>
      <c r="T796" s="260">
        <v>0</v>
      </c>
      <c r="U796" s="260">
        <v>8.8135150000000001E-4</v>
      </c>
      <c r="V796" s="261"/>
      <c r="W796" s="246">
        <f t="shared" si="129"/>
        <v>1.5090708888888889</v>
      </c>
      <c r="X796" s="191">
        <v>66.624292999999994</v>
      </c>
      <c r="Y796" s="191">
        <v>64.623783000000003</v>
      </c>
      <c r="Z796" s="191">
        <v>1.7816774</v>
      </c>
      <c r="AA796" s="191">
        <v>6.0268274000000003E-5</v>
      </c>
      <c r="AB796" s="191">
        <v>0.12993594</v>
      </c>
      <c r="AC796" s="191">
        <v>2.0848069000000001E-3</v>
      </c>
      <c r="AD796" s="191">
        <v>8.6751990000000001E-2</v>
      </c>
      <c r="AE796" s="76">
        <v>2.4281427999999999E-6</v>
      </c>
      <c r="AF796" s="76">
        <v>6.8302302000000004E-9</v>
      </c>
      <c r="AG796" s="20">
        <v>0.57988693999999996</v>
      </c>
      <c r="AH796" s="20"/>
      <c r="AI796" s="20"/>
      <c r="AJ796" s="20"/>
      <c r="AK796" s="20"/>
      <c r="AL796" s="20"/>
      <c r="AM796" s="20"/>
      <c r="AN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row>
    <row r="797" spans="2:129" x14ac:dyDescent="0.15">
      <c r="B797" s="67" t="s">
        <v>189</v>
      </c>
      <c r="C797" s="83" t="s">
        <v>190</v>
      </c>
      <c r="D797" s="83"/>
      <c r="F797" s="265"/>
      <c r="G797" s="265"/>
      <c r="H797" s="265"/>
      <c r="I797" s="265"/>
      <c r="J797" s="265"/>
      <c r="K797" s="265"/>
      <c r="L797" s="265"/>
      <c r="M797" s="265"/>
      <c r="N797" s="265"/>
      <c r="O797" s="265"/>
      <c r="P797" s="265"/>
      <c r="Q797" s="265"/>
      <c r="R797" s="265"/>
      <c r="S797" s="265"/>
      <c r="T797" s="265"/>
      <c r="U797" s="265"/>
      <c r="V797" s="266"/>
      <c r="W797" s="246"/>
      <c r="AH797" s="20"/>
      <c r="AI797" s="20"/>
      <c r="AJ797" s="20"/>
      <c r="AK797" s="20"/>
      <c r="AL797" s="20"/>
      <c r="AM797" s="20"/>
      <c r="AN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20"/>
      <c r="BW797" s="20"/>
      <c r="BX797" s="20"/>
      <c r="BY797" s="20"/>
      <c r="BZ797" s="20"/>
      <c r="CA797" s="20"/>
      <c r="CB797" s="20"/>
      <c r="CC797" s="20"/>
      <c r="CD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row>
    <row r="798" spans="2:129" x14ac:dyDescent="0.15">
      <c r="B798" s="77" t="s">
        <v>191</v>
      </c>
      <c r="C798" s="75"/>
      <c r="D798" s="84" t="s">
        <v>38</v>
      </c>
      <c r="E798" s="248" t="s">
        <v>192</v>
      </c>
      <c r="F798" s="88">
        <f t="shared" ref="F798:F825" si="130">G798+H798+I798+J798</f>
        <v>0.4463525907</v>
      </c>
      <c r="G798" s="88">
        <f t="shared" ref="G798:G825" si="131">M798+N798+O798</f>
        <v>4.3622830200000004E-2</v>
      </c>
      <c r="H798" s="88">
        <f t="shared" ref="H798:H825" si="132">K798+L798+P798</f>
        <v>0.1167620977</v>
      </c>
      <c r="I798" s="88">
        <f t="shared" ref="I798:I825" si="133">Q798+IF(R798="x",0,R798)+IF(S798="x",0,S798)+IF(T798="x",0,T798)+U798</f>
        <v>3.9449728E-3</v>
      </c>
      <c r="J798" s="248">
        <v>0.28202269000000002</v>
      </c>
      <c r="K798" s="248">
        <v>0.11278776</v>
      </c>
      <c r="L798" s="248">
        <v>3.1411282E-3</v>
      </c>
      <c r="M798" s="248">
        <v>1.6221523000000001E-3</v>
      </c>
      <c r="N798" s="248">
        <v>3.5705669000000002E-2</v>
      </c>
      <c r="O798" s="248">
        <v>6.2950089000000002E-3</v>
      </c>
      <c r="P798" s="248">
        <v>8.3320949999999996E-4</v>
      </c>
      <c r="Q798" s="248">
        <v>2.0015513E-3</v>
      </c>
      <c r="R798" s="248">
        <v>0</v>
      </c>
      <c r="S798" s="248">
        <v>0</v>
      </c>
      <c r="T798" s="248">
        <v>0</v>
      </c>
      <c r="U798" s="248">
        <v>1.9434215E-3</v>
      </c>
      <c r="V798" s="255"/>
      <c r="W798" s="89">
        <f t="shared" ref="W798:W825" si="134">J798/0.135</f>
        <v>2.0890569629629629</v>
      </c>
      <c r="X798" s="249">
        <v>114.80271</v>
      </c>
      <c r="Y798" s="249">
        <v>112.22206</v>
      </c>
      <c r="Z798" s="249">
        <v>1.8191778999999999</v>
      </c>
      <c r="AA798" s="249">
        <v>7.0662283E-4</v>
      </c>
      <c r="AB798" s="249">
        <v>0.10628596999999999</v>
      </c>
      <c r="AC798" s="249">
        <v>4.6172017000000003E-2</v>
      </c>
      <c r="AD798" s="249">
        <v>0.60831405000000005</v>
      </c>
      <c r="AE798" s="250">
        <v>4.5908714999999999E-6</v>
      </c>
      <c r="AF798" s="250">
        <v>9.9364100000000004E-9</v>
      </c>
      <c r="AG798" s="78">
        <v>0.86309564000000005</v>
      </c>
      <c r="AH798" s="20"/>
      <c r="AI798" s="20"/>
      <c r="AJ798" s="20"/>
      <c r="AK798" s="20"/>
      <c r="AL798" s="20"/>
      <c r="AM798" s="20"/>
      <c r="AN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row>
    <row r="799" spans="2:129" x14ac:dyDescent="0.15">
      <c r="B799" s="77" t="s">
        <v>193</v>
      </c>
      <c r="C799" s="75"/>
      <c r="D799" s="84" t="s">
        <v>38</v>
      </c>
      <c r="E799" s="248" t="s">
        <v>194</v>
      </c>
      <c r="F799" s="88">
        <f t="shared" si="130"/>
        <v>2.9734214637350997</v>
      </c>
      <c r="G799" s="88">
        <f t="shared" si="131"/>
        <v>9.8393999999999999E-4</v>
      </c>
      <c r="H799" s="88">
        <f t="shared" si="132"/>
        <v>1.8723735099999999E-5</v>
      </c>
      <c r="I799" s="88">
        <f t="shared" si="133"/>
        <v>0</v>
      </c>
      <c r="J799" s="248">
        <v>2.9724187999999998</v>
      </c>
      <c r="K799" s="248">
        <v>0</v>
      </c>
      <c r="L799" s="248">
        <v>1.65132E-5</v>
      </c>
      <c r="M799" s="248">
        <v>0</v>
      </c>
      <c r="N799" s="248">
        <v>0</v>
      </c>
      <c r="O799" s="248">
        <v>9.8393999999999999E-4</v>
      </c>
      <c r="P799" s="248">
        <v>2.2105351000000001E-6</v>
      </c>
      <c r="Q799" s="248">
        <v>0</v>
      </c>
      <c r="R799" s="248">
        <v>0</v>
      </c>
      <c r="S799" s="248">
        <v>0</v>
      </c>
      <c r="T799" s="248">
        <v>0</v>
      </c>
      <c r="U799" s="248">
        <v>0</v>
      </c>
      <c r="V799" s="255"/>
      <c r="W799" s="89">
        <f t="shared" si="134"/>
        <v>22.017917037037034</v>
      </c>
      <c r="X799" s="249">
        <v>42.7</v>
      </c>
      <c r="Y799" s="249">
        <v>42.7</v>
      </c>
      <c r="Z799" s="249">
        <v>0</v>
      </c>
      <c r="AA799" s="249">
        <v>0</v>
      </c>
      <c r="AB799" s="249">
        <v>0</v>
      </c>
      <c r="AC799" s="249">
        <v>0</v>
      </c>
      <c r="AD799" s="249">
        <v>0</v>
      </c>
      <c r="AE799" s="250">
        <v>2.7681998000000001E-5</v>
      </c>
      <c r="AF799" s="250">
        <v>8.0679901999999994E-8</v>
      </c>
      <c r="AG799" s="78">
        <v>0.42599999999999999</v>
      </c>
      <c r="AH799" s="20"/>
      <c r="AI799" s="20"/>
      <c r="AJ799" s="20"/>
      <c r="AK799" s="20"/>
      <c r="AL799" s="20"/>
      <c r="AM799" s="20"/>
      <c r="AN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c r="BU799" s="20"/>
      <c r="BV799" s="20"/>
      <c r="BW799" s="20"/>
      <c r="BX799" s="20"/>
      <c r="BY799" s="20"/>
      <c r="BZ799" s="20"/>
      <c r="CA799" s="20"/>
      <c r="CB799" s="20"/>
      <c r="CC799" s="20"/>
      <c r="CD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row>
    <row r="800" spans="2:129" x14ac:dyDescent="0.15">
      <c r="B800" s="77" t="s">
        <v>195</v>
      </c>
      <c r="C800" s="75"/>
      <c r="D800" s="84" t="s">
        <v>38</v>
      </c>
      <c r="E800" s="248" t="s">
        <v>196</v>
      </c>
      <c r="F800" s="88">
        <f t="shared" si="130"/>
        <v>0.83162409924000003</v>
      </c>
      <c r="G800" s="88">
        <f t="shared" si="131"/>
        <v>0.16498418200000001</v>
      </c>
      <c r="H800" s="88">
        <f t="shared" si="132"/>
        <v>0.1546757812</v>
      </c>
      <c r="I800" s="88">
        <f t="shared" si="133"/>
        <v>2.8159426039999998E-2</v>
      </c>
      <c r="J800" s="248">
        <v>0.48380471000000003</v>
      </c>
      <c r="K800" s="248">
        <v>0.13092116000000001</v>
      </c>
      <c r="L800" s="248">
        <v>2.1583267999999999E-2</v>
      </c>
      <c r="M800" s="248">
        <v>1.2053164999999999E-2</v>
      </c>
      <c r="N800" s="248">
        <v>0.13852642000000001</v>
      </c>
      <c r="O800" s="248">
        <v>1.4404597E-2</v>
      </c>
      <c r="P800" s="248">
        <v>2.1713532000000001E-3</v>
      </c>
      <c r="Q800" s="248">
        <v>9.8329738999999999E-3</v>
      </c>
      <c r="R800" s="248">
        <v>7.3445713999999997E-4</v>
      </c>
      <c r="S800" s="248">
        <v>0</v>
      </c>
      <c r="T800" s="248">
        <v>0</v>
      </c>
      <c r="U800" s="248">
        <v>1.7591994999999999E-2</v>
      </c>
      <c r="V800" s="255"/>
      <c r="W800" s="89">
        <f t="shared" si="134"/>
        <v>3.5837385925925926</v>
      </c>
      <c r="X800" s="249">
        <v>86.235674000000003</v>
      </c>
      <c r="Y800" s="249">
        <v>57.980874</v>
      </c>
      <c r="Z800" s="249">
        <v>2.9605929999999998</v>
      </c>
      <c r="AA800" s="249">
        <v>5.1369123999999999</v>
      </c>
      <c r="AB800" s="249">
        <v>18.973742999999999</v>
      </c>
      <c r="AC800" s="249">
        <v>0.18304232000000001</v>
      </c>
      <c r="AD800" s="249">
        <v>1.0005093</v>
      </c>
      <c r="AE800" s="250">
        <v>7.6357938999999993E-6</v>
      </c>
      <c r="AF800" s="250">
        <v>3.7779594999999998E-8</v>
      </c>
      <c r="AG800" s="78">
        <v>0.46677561000000001</v>
      </c>
      <c r="AH800" s="20"/>
      <c r="AI800" s="20"/>
      <c r="AJ800" s="20"/>
      <c r="AK800" s="20"/>
      <c r="AL800" s="20"/>
      <c r="AM800" s="20"/>
      <c r="AN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row>
    <row r="801" spans="2:129" x14ac:dyDescent="0.15">
      <c r="B801" s="77" t="s">
        <v>197</v>
      </c>
      <c r="C801" s="86"/>
      <c r="D801" s="84" t="s">
        <v>38</v>
      </c>
      <c r="E801" s="248" t="s">
        <v>198</v>
      </c>
      <c r="F801" s="88">
        <f t="shared" si="130"/>
        <v>5.8361741714999998E-2</v>
      </c>
      <c r="G801" s="88">
        <f t="shared" si="131"/>
        <v>2.4102359999999999E-5</v>
      </c>
      <c r="H801" s="88">
        <f t="shared" si="132"/>
        <v>2.6892161599999999E-2</v>
      </c>
      <c r="I801" s="88">
        <f t="shared" si="133"/>
        <v>1.25477755E-4</v>
      </c>
      <c r="J801" s="248">
        <v>3.1320000000000001E-2</v>
      </c>
      <c r="K801" s="248">
        <v>2.520965E-2</v>
      </c>
      <c r="L801" s="248">
        <v>1.6825116E-3</v>
      </c>
      <c r="M801" s="248">
        <v>2.4102359999999999E-5</v>
      </c>
      <c r="N801" s="248">
        <v>0</v>
      </c>
      <c r="O801" s="248">
        <v>0</v>
      </c>
      <c r="P801" s="248">
        <v>0</v>
      </c>
      <c r="Q801" s="248">
        <v>6.4399999999999993E-5</v>
      </c>
      <c r="R801" s="248">
        <v>0</v>
      </c>
      <c r="S801" s="248">
        <v>2.2038480000000001E-5</v>
      </c>
      <c r="T801" s="248">
        <v>0</v>
      </c>
      <c r="U801" s="248">
        <v>3.9039275000000002E-5</v>
      </c>
      <c r="V801" s="255"/>
      <c r="W801" s="89">
        <f t="shared" si="134"/>
        <v>0.23199999999999998</v>
      </c>
      <c r="X801" s="249">
        <v>49.717261999999998</v>
      </c>
      <c r="Y801" s="249">
        <v>49.717261999999998</v>
      </c>
      <c r="Z801" s="249">
        <v>0</v>
      </c>
      <c r="AA801" s="249">
        <v>0</v>
      </c>
      <c r="AB801" s="249">
        <v>0</v>
      </c>
      <c r="AC801" s="249">
        <v>0</v>
      </c>
      <c r="AD801" s="249">
        <v>0</v>
      </c>
      <c r="AE801" s="250">
        <v>4.5367579999999998E-7</v>
      </c>
      <c r="AF801" s="250">
        <v>1.6202342E-9</v>
      </c>
      <c r="AG801" s="78">
        <v>0.45709305</v>
      </c>
      <c r="AH801" s="20"/>
      <c r="AI801" s="20"/>
      <c r="AJ801" s="20"/>
      <c r="AK801" s="20"/>
      <c r="AL801" s="20"/>
      <c r="AM801" s="20"/>
      <c r="AN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c r="BU801" s="20"/>
      <c r="BV801" s="20"/>
      <c r="BW801" s="20"/>
      <c r="BX801" s="20"/>
      <c r="BY801" s="20"/>
      <c r="BZ801" s="20"/>
      <c r="CA801" s="20"/>
      <c r="CB801" s="20"/>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row>
    <row r="802" spans="2:129" x14ac:dyDescent="0.15">
      <c r="B802" s="77" t="s">
        <v>4063</v>
      </c>
      <c r="C802" s="86"/>
      <c r="D802" s="84" t="s">
        <v>38</v>
      </c>
      <c r="E802" s="201" t="s">
        <v>4064</v>
      </c>
      <c r="F802" s="202">
        <f t="shared" si="130"/>
        <v>1.0556490789900002</v>
      </c>
      <c r="G802" s="202">
        <f t="shared" si="131"/>
        <v>0.23131218149999999</v>
      </c>
      <c r="H802" s="202">
        <f t="shared" si="132"/>
        <v>0.25550610109000005</v>
      </c>
      <c r="I802" s="202">
        <f t="shared" si="133"/>
        <v>1.3451556400000002E-2</v>
      </c>
      <c r="J802" s="201">
        <v>0.55537924000000005</v>
      </c>
      <c r="K802" s="201">
        <v>0.23866406000000001</v>
      </c>
      <c r="L802" s="201">
        <v>1.6314314999999999E-2</v>
      </c>
      <c r="M802" s="201">
        <v>1.3640935E-3</v>
      </c>
      <c r="N802" s="201">
        <v>0.17178254000000001</v>
      </c>
      <c r="O802" s="201">
        <v>5.8165547999999997E-2</v>
      </c>
      <c r="P802" s="201">
        <v>5.2772609000000003E-4</v>
      </c>
      <c r="Q802" s="201">
        <v>4.8865640000000004E-3</v>
      </c>
      <c r="R802" s="201">
        <v>0</v>
      </c>
      <c r="S802" s="201">
        <v>0</v>
      </c>
      <c r="T802" s="201">
        <v>0</v>
      </c>
      <c r="U802" s="201">
        <v>8.5649924000000006E-3</v>
      </c>
      <c r="V802" s="255"/>
      <c r="W802" s="246">
        <f t="shared" si="134"/>
        <v>4.1139202962962962</v>
      </c>
      <c r="X802" s="191">
        <v>90.503556000000003</v>
      </c>
      <c r="Y802" s="191">
        <v>81.231418000000005</v>
      </c>
      <c r="Z802" s="191">
        <v>7.9554831999999998</v>
      </c>
      <c r="AA802" s="191">
        <v>3.8639692000000002E-4</v>
      </c>
      <c r="AB802" s="191">
        <v>0.33343336000000001</v>
      </c>
      <c r="AC802" s="191">
        <v>1.5715594999999999E-2</v>
      </c>
      <c r="AD802" s="191">
        <v>0.96712005000000001</v>
      </c>
      <c r="AE802" s="76">
        <v>8.9316672000000008E-6</v>
      </c>
      <c r="AF802" s="76">
        <v>2.2918234999999999E-8</v>
      </c>
      <c r="AG802" s="20">
        <v>0.64647847999999997</v>
      </c>
      <c r="AH802" s="20"/>
      <c r="AI802" s="20"/>
      <c r="AJ802" s="20"/>
      <c r="AK802" s="20"/>
      <c r="AL802" s="20"/>
      <c r="AM802" s="20"/>
      <c r="AN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20"/>
      <c r="BW802" s="20"/>
      <c r="BX802" s="20"/>
      <c r="BY802" s="20"/>
      <c r="BZ802" s="20"/>
      <c r="CA802" s="20"/>
      <c r="CB802" s="20"/>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row>
    <row r="803" spans="2:129" x14ac:dyDescent="0.15">
      <c r="B803" s="77" t="s">
        <v>4065</v>
      </c>
      <c r="C803" s="86"/>
      <c r="D803" s="84" t="s">
        <v>38</v>
      </c>
      <c r="E803" s="201" t="s">
        <v>4066</v>
      </c>
      <c r="F803" s="202">
        <f t="shared" si="130"/>
        <v>1.3549662446999999</v>
      </c>
      <c r="G803" s="202">
        <f t="shared" si="131"/>
        <v>0.224324103</v>
      </c>
      <c r="H803" s="202">
        <f t="shared" si="132"/>
        <v>0.20085804970000001</v>
      </c>
      <c r="I803" s="202">
        <f t="shared" si="133"/>
        <v>0.37558581199999996</v>
      </c>
      <c r="J803" s="201">
        <v>0.55419828000000004</v>
      </c>
      <c r="K803" s="201">
        <v>0.14497667</v>
      </c>
      <c r="L803" s="201">
        <v>5.3489757999999998E-2</v>
      </c>
      <c r="M803" s="201">
        <v>2.2808904000000001E-2</v>
      </c>
      <c r="N803" s="201">
        <v>0.17662990000000001</v>
      </c>
      <c r="O803" s="201">
        <v>2.4885299E-2</v>
      </c>
      <c r="P803" s="201">
        <v>2.3916216999999998E-3</v>
      </c>
      <c r="Q803" s="201">
        <v>1.5866321999999999E-2</v>
      </c>
      <c r="R803" s="201">
        <v>0</v>
      </c>
      <c r="S803" s="201">
        <v>0</v>
      </c>
      <c r="T803" s="201">
        <v>0</v>
      </c>
      <c r="U803" s="201">
        <v>0.35971948999999998</v>
      </c>
      <c r="V803" s="255"/>
      <c r="W803" s="246">
        <f t="shared" si="134"/>
        <v>4.1051724444444444</v>
      </c>
      <c r="X803" s="191">
        <v>79.253697000000003</v>
      </c>
      <c r="Y803" s="191">
        <v>19.561038</v>
      </c>
      <c r="Z803" s="191">
        <v>1.6589501</v>
      </c>
      <c r="AA803" s="191">
        <v>7.3665513999999996</v>
      </c>
      <c r="AB803" s="191">
        <v>49.791283</v>
      </c>
      <c r="AC803" s="191">
        <v>0.12038065000000001</v>
      </c>
      <c r="AD803" s="191">
        <v>0.75549471000000001</v>
      </c>
      <c r="AE803" s="76">
        <v>8.6988652999999998E-6</v>
      </c>
      <c r="AF803" s="76">
        <v>6.3995337000000003E-8</v>
      </c>
      <c r="AG803" s="20">
        <v>0.12075265</v>
      </c>
      <c r="AH803" s="20"/>
      <c r="AI803" s="20"/>
      <c r="AJ803" s="20"/>
      <c r="AK803" s="20"/>
      <c r="AL803" s="20"/>
      <c r="AM803" s="20"/>
      <c r="AN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c r="BU803" s="20"/>
      <c r="BV803" s="20"/>
      <c r="BW803" s="20"/>
      <c r="BX803" s="20"/>
      <c r="BY803" s="20"/>
      <c r="BZ803" s="20"/>
      <c r="CA803" s="20"/>
      <c r="CB803" s="20"/>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row>
    <row r="804" spans="2:129" x14ac:dyDescent="0.15">
      <c r="B804" s="77" t="s">
        <v>4067</v>
      </c>
      <c r="C804" s="86"/>
      <c r="D804" s="84" t="s">
        <v>38</v>
      </c>
      <c r="E804" s="201" t="s">
        <v>4068</v>
      </c>
      <c r="F804" s="202">
        <f t="shared" si="130"/>
        <v>0.628296301</v>
      </c>
      <c r="G804" s="202">
        <f t="shared" si="131"/>
        <v>8.82681404E-2</v>
      </c>
      <c r="H804" s="202">
        <f t="shared" si="132"/>
        <v>0.1258950056</v>
      </c>
      <c r="I804" s="202">
        <f t="shared" si="133"/>
        <v>1.9497025000000001E-2</v>
      </c>
      <c r="J804" s="201">
        <v>0.39463612999999997</v>
      </c>
      <c r="K804" s="201">
        <v>0.11728543</v>
      </c>
      <c r="L804" s="201">
        <v>6.8288400000000001E-3</v>
      </c>
      <c r="M804" s="201">
        <v>4.1980574E-3</v>
      </c>
      <c r="N804" s="201">
        <v>6.3647386E-2</v>
      </c>
      <c r="O804" s="201">
        <v>2.0422697E-2</v>
      </c>
      <c r="P804" s="201">
        <v>1.7807356000000001E-3</v>
      </c>
      <c r="Q804" s="201">
        <v>9.1606559999999997E-3</v>
      </c>
      <c r="R804" s="201">
        <v>0</v>
      </c>
      <c r="S804" s="201">
        <v>0</v>
      </c>
      <c r="T804" s="201">
        <v>0</v>
      </c>
      <c r="U804" s="201">
        <v>1.0336369E-2</v>
      </c>
      <c r="V804" s="255"/>
      <c r="W804" s="246">
        <f t="shared" si="134"/>
        <v>2.9232305925925921</v>
      </c>
      <c r="X804" s="191">
        <v>62.474989999999998</v>
      </c>
      <c r="Y804" s="191">
        <v>57.137731000000002</v>
      </c>
      <c r="Z804" s="191">
        <v>3.5619231999999998</v>
      </c>
      <c r="AA804" s="191">
        <v>1.7824599E-3</v>
      </c>
      <c r="AB804" s="191">
        <v>0.60657156000000001</v>
      </c>
      <c r="AC804" s="191">
        <v>0.18580553</v>
      </c>
      <c r="AD804" s="191">
        <v>0.98117666999999997</v>
      </c>
      <c r="AE804" s="76">
        <v>6.4143242000000003E-6</v>
      </c>
      <c r="AF804" s="76">
        <v>1.4105019999999999E-8</v>
      </c>
      <c r="AG804" s="20">
        <v>0.43800428000000002</v>
      </c>
      <c r="AH804" s="20"/>
      <c r="AI804" s="20"/>
      <c r="AJ804" s="20"/>
      <c r="AK804" s="20"/>
      <c r="AL804" s="20"/>
      <c r="AM804" s="20"/>
      <c r="AN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row>
    <row r="805" spans="2:129" x14ac:dyDescent="0.15">
      <c r="B805" s="77" t="s">
        <v>4069</v>
      </c>
      <c r="C805" s="86"/>
      <c r="D805" s="84" t="s">
        <v>38</v>
      </c>
      <c r="E805" s="201" t="s">
        <v>4070</v>
      </c>
      <c r="F805" s="202">
        <f t="shared" si="130"/>
        <v>0.32746596716999998</v>
      </c>
      <c r="G805" s="202">
        <f t="shared" si="131"/>
        <v>4.18966593E-2</v>
      </c>
      <c r="H805" s="202">
        <f t="shared" si="132"/>
        <v>7.7327253969999996E-2</v>
      </c>
      <c r="I805" s="202">
        <f t="shared" si="133"/>
        <v>1.3331013900000001E-2</v>
      </c>
      <c r="J805" s="201">
        <v>0.19491104000000001</v>
      </c>
      <c r="K805" s="201">
        <v>7.3705631999999993E-2</v>
      </c>
      <c r="L805" s="201">
        <v>2.8786371999999999E-3</v>
      </c>
      <c r="M805" s="201">
        <v>1.0947674000000001E-3</v>
      </c>
      <c r="N805" s="201">
        <v>3.0852405999999999E-2</v>
      </c>
      <c r="O805" s="201">
        <v>9.9494859000000008E-3</v>
      </c>
      <c r="P805" s="201">
        <v>7.4298476999999999E-4</v>
      </c>
      <c r="Q805" s="201">
        <v>6.7531529999999996E-3</v>
      </c>
      <c r="R805" s="201">
        <v>0</v>
      </c>
      <c r="S805" s="201">
        <v>0</v>
      </c>
      <c r="T805" s="201">
        <v>0</v>
      </c>
      <c r="U805" s="201">
        <v>6.5778609000000004E-3</v>
      </c>
      <c r="V805" s="255"/>
      <c r="W805" s="246">
        <f t="shared" si="134"/>
        <v>1.4437854814814814</v>
      </c>
      <c r="X805" s="191">
        <v>36.472008000000002</v>
      </c>
      <c r="Y805" s="191">
        <v>33.956429999999997</v>
      </c>
      <c r="Z805" s="191">
        <v>1.7779248999999999</v>
      </c>
      <c r="AA805" s="191">
        <v>7.3024921999999997E-4</v>
      </c>
      <c r="AB805" s="191">
        <v>0.27442747000000001</v>
      </c>
      <c r="AC805" s="191">
        <v>5.5532575000000001E-2</v>
      </c>
      <c r="AD805" s="191">
        <v>0.40696335</v>
      </c>
      <c r="AE805" s="76">
        <v>3.1877794E-6</v>
      </c>
      <c r="AF805" s="76">
        <v>7.4196661999999999E-9</v>
      </c>
      <c r="AG805" s="20">
        <v>0.28302643999999999</v>
      </c>
      <c r="AH805" s="20"/>
      <c r="AI805" s="20"/>
      <c r="AJ805" s="20"/>
      <c r="AK805" s="20"/>
      <c r="AL805" s="20"/>
      <c r="AM805" s="20"/>
      <c r="AN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row>
    <row r="806" spans="2:129" x14ac:dyDescent="0.15">
      <c r="B806" s="77" t="s">
        <v>4071</v>
      </c>
      <c r="C806" s="75"/>
      <c r="D806" s="84" t="s">
        <v>38</v>
      </c>
      <c r="E806" s="201" t="s">
        <v>4072</v>
      </c>
      <c r="F806" s="202">
        <f t="shared" si="130"/>
        <v>4.5934509539999997</v>
      </c>
      <c r="G806" s="202">
        <f t="shared" si="131"/>
        <v>0.42975722500000002</v>
      </c>
      <c r="H806" s="202">
        <f t="shared" si="132"/>
        <v>0.50868565600000004</v>
      </c>
      <c r="I806" s="202">
        <f t="shared" si="133"/>
        <v>2.6819550030000001</v>
      </c>
      <c r="J806" s="201">
        <v>0.97305306999999996</v>
      </c>
      <c r="K806" s="201">
        <v>0.46787230000000002</v>
      </c>
      <c r="L806" s="201">
        <v>2.3963964000000001E-2</v>
      </c>
      <c r="M806" s="201">
        <v>6.3062861999999997E-2</v>
      </c>
      <c r="N806" s="201">
        <v>0.30225457999999999</v>
      </c>
      <c r="O806" s="201">
        <v>6.4439783E-2</v>
      </c>
      <c r="P806" s="201">
        <v>1.6849392000000001E-2</v>
      </c>
      <c r="Q806" s="201">
        <v>2.6394326000000001</v>
      </c>
      <c r="R806" s="201">
        <v>0</v>
      </c>
      <c r="S806" s="201">
        <v>0</v>
      </c>
      <c r="T806" s="201">
        <v>0</v>
      </c>
      <c r="U806" s="201">
        <v>4.2522403E-2</v>
      </c>
      <c r="V806" s="255"/>
      <c r="W806" s="246">
        <f t="shared" si="134"/>
        <v>7.2078005185185177</v>
      </c>
      <c r="X806" s="191">
        <v>137.17397</v>
      </c>
      <c r="Y806" s="191">
        <v>114.26582999999999</v>
      </c>
      <c r="Z806" s="191">
        <v>12.857231000000001</v>
      </c>
      <c r="AA806" s="191">
        <v>0.45838427999999998</v>
      </c>
      <c r="AB806" s="191">
        <v>5.4064445000000001</v>
      </c>
      <c r="AC806" s="191">
        <v>0.62576337000000004</v>
      </c>
      <c r="AD806" s="191">
        <v>3.5603182000000002</v>
      </c>
      <c r="AE806" s="76">
        <v>1.9164276999999999E-5</v>
      </c>
      <c r="AF806" s="76">
        <v>4.2613721999999998E-8</v>
      </c>
      <c r="AG806" s="20">
        <v>0.76356013</v>
      </c>
      <c r="AH806" s="20"/>
      <c r="AI806" s="20"/>
      <c r="AJ806" s="20"/>
      <c r="AK806" s="20"/>
      <c r="AL806" s="20"/>
      <c r="AM806" s="20"/>
      <c r="AN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row>
    <row r="807" spans="2:129" x14ac:dyDescent="0.15">
      <c r="B807" s="77" t="s">
        <v>4073</v>
      </c>
      <c r="C807" s="75"/>
      <c r="D807" s="84" t="s">
        <v>38</v>
      </c>
      <c r="E807" s="201" t="s">
        <v>4074</v>
      </c>
      <c r="F807" s="202">
        <f t="shared" si="130"/>
        <v>0.23014460200999998</v>
      </c>
      <c r="G807" s="202">
        <f t="shared" si="131"/>
        <v>3.5278599510000001E-2</v>
      </c>
      <c r="H807" s="202">
        <f t="shared" si="132"/>
        <v>7.6761320099999988E-2</v>
      </c>
      <c r="I807" s="202">
        <f t="shared" si="133"/>
        <v>1.2890982400000001E-2</v>
      </c>
      <c r="J807" s="201">
        <v>0.10521369999999999</v>
      </c>
      <c r="K807" s="201">
        <v>7.0345435999999997E-2</v>
      </c>
      <c r="L807" s="201">
        <v>4.9329845999999998E-3</v>
      </c>
      <c r="M807" s="201">
        <v>7.6194501000000005E-4</v>
      </c>
      <c r="N807" s="201">
        <v>2.8034703000000001E-2</v>
      </c>
      <c r="O807" s="201">
        <v>6.4819515000000003E-3</v>
      </c>
      <c r="P807" s="201">
        <v>1.4828994999999999E-3</v>
      </c>
      <c r="Q807" s="201">
        <v>5.7534511999999998E-3</v>
      </c>
      <c r="R807" s="201">
        <v>0</v>
      </c>
      <c r="S807" s="201">
        <v>0</v>
      </c>
      <c r="T807" s="201">
        <v>0</v>
      </c>
      <c r="U807" s="201">
        <v>7.1375312E-3</v>
      </c>
      <c r="V807" s="255"/>
      <c r="W807" s="246">
        <f t="shared" si="134"/>
        <v>0.77936074074074069</v>
      </c>
      <c r="X807" s="191">
        <v>11.129638</v>
      </c>
      <c r="Y807" s="191">
        <v>9.2071468000000003</v>
      </c>
      <c r="Z807" s="191">
        <v>0.67420294999999997</v>
      </c>
      <c r="AA807" s="191">
        <v>7.4853975000000004E-4</v>
      </c>
      <c r="AB807" s="191">
        <v>0.87275164999999999</v>
      </c>
      <c r="AC807" s="191">
        <v>4.6755908999999998E-2</v>
      </c>
      <c r="AD807" s="191">
        <v>0.32803222999999998</v>
      </c>
      <c r="AE807" s="76">
        <v>2.1104060999999998E-6</v>
      </c>
      <c r="AF807" s="76">
        <v>5.4438267E-9</v>
      </c>
      <c r="AG807" s="20">
        <v>4.6363755999999999E-2</v>
      </c>
      <c r="AH807" s="20"/>
      <c r="AI807" s="20"/>
      <c r="AJ807" s="20"/>
      <c r="AK807" s="20"/>
      <c r="AL807" s="20"/>
      <c r="AM807" s="20"/>
      <c r="AN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row>
    <row r="808" spans="2:129" x14ac:dyDescent="0.15">
      <c r="B808" s="77" t="s">
        <v>4075</v>
      </c>
      <c r="C808" s="75"/>
      <c r="D808" s="84" t="s">
        <v>38</v>
      </c>
      <c r="E808" s="201" t="s">
        <v>4076</v>
      </c>
      <c r="F808" s="202">
        <f t="shared" si="130"/>
        <v>0.17142122233000001</v>
      </c>
      <c r="G808" s="202">
        <f t="shared" si="131"/>
        <v>2.5028652730000003E-2</v>
      </c>
      <c r="H808" s="202">
        <f t="shared" si="132"/>
        <v>8.6152297900000008E-2</v>
      </c>
      <c r="I808" s="202">
        <f t="shared" si="133"/>
        <v>7.3231236999999998E-3</v>
      </c>
      <c r="J808" s="201">
        <v>5.2917147999999997E-2</v>
      </c>
      <c r="K808" s="201">
        <v>2.1499758000000001E-2</v>
      </c>
      <c r="L808" s="201">
        <v>4.1440788999999997E-3</v>
      </c>
      <c r="M808" s="201">
        <v>3.2718043000000001E-4</v>
      </c>
      <c r="N808" s="201">
        <v>2.2056333000000001E-2</v>
      </c>
      <c r="O808" s="201">
        <v>2.6451393E-3</v>
      </c>
      <c r="P808" s="201">
        <v>6.0508460999999999E-2</v>
      </c>
      <c r="Q808" s="201">
        <v>2.4263399999999999E-3</v>
      </c>
      <c r="R808" s="201">
        <v>0</v>
      </c>
      <c r="S808" s="201">
        <v>0</v>
      </c>
      <c r="T808" s="201">
        <v>0</v>
      </c>
      <c r="U808" s="201">
        <v>4.8967836999999998E-3</v>
      </c>
      <c r="V808" s="255"/>
      <c r="W808" s="246">
        <f t="shared" si="134"/>
        <v>0.391978874074074</v>
      </c>
      <c r="X808" s="191">
        <v>6.0232638999999999</v>
      </c>
      <c r="Y808" s="191">
        <v>4.7036784999999997</v>
      </c>
      <c r="Z808" s="191">
        <v>0.70540619000000004</v>
      </c>
      <c r="AA808" s="191">
        <v>2.3132084000000001E-2</v>
      </c>
      <c r="AB808" s="191">
        <v>0.23821018999999999</v>
      </c>
      <c r="AC808" s="191">
        <v>5.2948269999999999E-2</v>
      </c>
      <c r="AD808" s="191">
        <v>0.29988863999999998</v>
      </c>
      <c r="AE808" s="76">
        <v>1.2177056E-6</v>
      </c>
      <c r="AF808" s="76">
        <v>5.2581495000000003E-9</v>
      </c>
      <c r="AG808" s="20">
        <v>2.4874573000000001E-2</v>
      </c>
      <c r="AH808" s="20"/>
      <c r="AI808" s="20"/>
      <c r="AJ808" s="20"/>
      <c r="AK808" s="20"/>
      <c r="AL808" s="20"/>
      <c r="AM808" s="20"/>
      <c r="AN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row>
    <row r="809" spans="2:129" x14ac:dyDescent="0.15">
      <c r="B809" s="77" t="s">
        <v>4077</v>
      </c>
      <c r="C809" s="75"/>
      <c r="D809" s="84" t="s">
        <v>38</v>
      </c>
      <c r="E809" s="201" t="s">
        <v>4078</v>
      </c>
      <c r="F809" s="202">
        <f t="shared" si="130"/>
        <v>0.295163852</v>
      </c>
      <c r="G809" s="202">
        <f t="shared" si="131"/>
        <v>6.5089144200000004E-2</v>
      </c>
      <c r="H809" s="202">
        <f t="shared" si="132"/>
        <v>5.3912758599999999E-2</v>
      </c>
      <c r="I809" s="202">
        <f t="shared" si="133"/>
        <v>4.3602019200000001E-2</v>
      </c>
      <c r="J809" s="201">
        <v>0.13255992999999999</v>
      </c>
      <c r="K809" s="201">
        <v>4.5862894000000001E-2</v>
      </c>
      <c r="L809" s="201">
        <v>7.1613893000000003E-3</v>
      </c>
      <c r="M809" s="201">
        <v>2.6492012E-3</v>
      </c>
      <c r="N809" s="201">
        <v>4.7708747000000003E-2</v>
      </c>
      <c r="O809" s="201">
        <v>1.4731196E-2</v>
      </c>
      <c r="P809" s="201">
        <v>8.884753E-4</v>
      </c>
      <c r="Q809" s="201">
        <v>4.8690312000000003E-3</v>
      </c>
      <c r="R809" s="201">
        <v>0</v>
      </c>
      <c r="S809" s="201">
        <v>0</v>
      </c>
      <c r="T809" s="201">
        <v>0</v>
      </c>
      <c r="U809" s="201">
        <v>3.8732988000000003E-2</v>
      </c>
      <c r="V809" s="255"/>
      <c r="W809" s="246">
        <f t="shared" si="134"/>
        <v>0.9819254074074073</v>
      </c>
      <c r="X809" s="191">
        <v>18.498165</v>
      </c>
      <c r="Y809" s="191">
        <v>10.754151999999999</v>
      </c>
      <c r="Z809" s="191">
        <v>1.2485316</v>
      </c>
      <c r="AA809" s="191">
        <v>0.73054205999999999</v>
      </c>
      <c r="AB809" s="191">
        <v>5.1735110000000004</v>
      </c>
      <c r="AC809" s="191">
        <v>8.9572991000000005E-2</v>
      </c>
      <c r="AD809" s="191">
        <v>0.50185584999999999</v>
      </c>
      <c r="AE809" s="76">
        <v>2.4960536999999999E-6</v>
      </c>
      <c r="AF809" s="76">
        <v>9.6876451999999999E-9</v>
      </c>
      <c r="AG809" s="20">
        <v>6.4770556000000007E-2</v>
      </c>
      <c r="AH809" s="20"/>
      <c r="AI809" s="20"/>
      <c r="AJ809" s="20"/>
      <c r="AK809" s="20"/>
      <c r="AL809" s="20"/>
      <c r="AM809" s="20"/>
      <c r="AN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row>
    <row r="810" spans="2:129" x14ac:dyDescent="0.15">
      <c r="B810" s="77" t="s">
        <v>4079</v>
      </c>
      <c r="C810" s="75"/>
      <c r="D810" s="84" t="s">
        <v>38</v>
      </c>
      <c r="E810" s="201" t="s">
        <v>4080</v>
      </c>
      <c r="F810" s="202">
        <f t="shared" si="130"/>
        <v>1.1580848876000001</v>
      </c>
      <c r="G810" s="202">
        <f t="shared" si="131"/>
        <v>0.20358806860000001</v>
      </c>
      <c r="H810" s="202">
        <f t="shared" si="132"/>
        <v>0.2405986</v>
      </c>
      <c r="I810" s="202">
        <f t="shared" si="133"/>
        <v>0.100442299</v>
      </c>
      <c r="J810" s="201">
        <v>0.61345592000000004</v>
      </c>
      <c r="K810" s="201">
        <v>0.21533669</v>
      </c>
      <c r="L810" s="201">
        <v>2.2215624E-2</v>
      </c>
      <c r="M810" s="201">
        <v>4.2701986000000004E-3</v>
      </c>
      <c r="N810" s="201">
        <v>0.12625618999999999</v>
      </c>
      <c r="O810" s="201">
        <v>7.3061680000000004E-2</v>
      </c>
      <c r="P810" s="201">
        <v>3.046286E-3</v>
      </c>
      <c r="Q810" s="201">
        <v>8.8753133999999997E-2</v>
      </c>
      <c r="R810" s="201">
        <v>0</v>
      </c>
      <c r="S810" s="201">
        <v>0</v>
      </c>
      <c r="T810" s="201">
        <v>0</v>
      </c>
      <c r="U810" s="201">
        <v>1.1689165E-2</v>
      </c>
      <c r="V810" s="255"/>
      <c r="W810" s="246">
        <f t="shared" si="134"/>
        <v>4.5441179259259261</v>
      </c>
      <c r="X810" s="191">
        <v>44.762479999999996</v>
      </c>
      <c r="Y810" s="191">
        <v>39.497051999999996</v>
      </c>
      <c r="Z810" s="191">
        <v>1.4118124000000001</v>
      </c>
      <c r="AA810" s="191">
        <v>1.4377064999999999E-3</v>
      </c>
      <c r="AB810" s="191">
        <v>1.5829808999999999</v>
      </c>
      <c r="AC810" s="191">
        <v>7.898753E-2</v>
      </c>
      <c r="AD810" s="191">
        <v>2.1902094000000001</v>
      </c>
      <c r="AE810" s="76">
        <v>9.7875063000000003E-6</v>
      </c>
      <c r="AF810" s="76">
        <v>2.3596566E-8</v>
      </c>
      <c r="AG810" s="20">
        <v>0.25702965</v>
      </c>
      <c r="AH810" s="20"/>
      <c r="AI810" s="20"/>
      <c r="AJ810" s="20"/>
      <c r="AK810" s="20"/>
      <c r="AL810" s="20"/>
      <c r="AM810" s="20"/>
      <c r="AN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row>
    <row r="811" spans="2:129" x14ac:dyDescent="0.15">
      <c r="B811" s="77" t="s">
        <v>4081</v>
      </c>
      <c r="C811" s="75"/>
      <c r="D811" s="84" t="s">
        <v>38</v>
      </c>
      <c r="E811" s="201" t="s">
        <v>4082</v>
      </c>
      <c r="F811" s="202">
        <f t="shared" si="130"/>
        <v>0.42212000680999995</v>
      </c>
      <c r="G811" s="202">
        <f t="shared" si="131"/>
        <v>6.6722708999999991E-2</v>
      </c>
      <c r="H811" s="202">
        <f t="shared" si="132"/>
        <v>9.2072144809999992E-2</v>
      </c>
      <c r="I811" s="202">
        <f t="shared" si="133"/>
        <v>1.3321253E-2</v>
      </c>
      <c r="J811" s="201">
        <v>0.2500039</v>
      </c>
      <c r="K811" s="201">
        <v>7.6472370999999997E-2</v>
      </c>
      <c r="L811" s="201">
        <v>1.4870065999999999E-2</v>
      </c>
      <c r="M811" s="201">
        <v>1.52855E-2</v>
      </c>
      <c r="N811" s="201">
        <v>3.8118899999999997E-2</v>
      </c>
      <c r="O811" s="201">
        <v>1.3318309E-2</v>
      </c>
      <c r="P811" s="201">
        <v>7.2970781000000003E-4</v>
      </c>
      <c r="Q811" s="201">
        <v>5.1942454999999998E-3</v>
      </c>
      <c r="R811" s="201">
        <v>0</v>
      </c>
      <c r="S811" s="201">
        <v>0</v>
      </c>
      <c r="T811" s="201">
        <v>0</v>
      </c>
      <c r="U811" s="201">
        <v>8.1270075000000001E-3</v>
      </c>
      <c r="V811" s="255"/>
      <c r="W811" s="246">
        <f t="shared" si="134"/>
        <v>1.8518807407407407</v>
      </c>
      <c r="X811" s="191">
        <v>66.012373999999994</v>
      </c>
      <c r="Y811" s="191">
        <v>62.088681000000001</v>
      </c>
      <c r="Z811" s="191">
        <v>2.8298557999999998</v>
      </c>
      <c r="AA811" s="191">
        <v>5.4160046000000005E-4</v>
      </c>
      <c r="AB811" s="191">
        <v>0.68439024999999998</v>
      </c>
      <c r="AC811" s="191">
        <v>4.3568559E-2</v>
      </c>
      <c r="AD811" s="191">
        <v>0.36533611999999999</v>
      </c>
      <c r="AE811" s="76">
        <v>3.6786508999999998E-6</v>
      </c>
      <c r="AF811" s="76">
        <v>9.2143704999999996E-9</v>
      </c>
      <c r="AG811" s="20">
        <v>0.54037621999999996</v>
      </c>
      <c r="AH811" s="20"/>
      <c r="AI811" s="20"/>
      <c r="AJ811" s="20"/>
      <c r="AK811" s="20"/>
      <c r="AL811" s="20"/>
      <c r="AM811" s="20"/>
      <c r="AN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row>
    <row r="812" spans="2:129" x14ac:dyDescent="0.15">
      <c r="B812" s="77" t="s">
        <v>4083</v>
      </c>
      <c r="C812" s="75"/>
      <c r="D812" s="84" t="s">
        <v>38</v>
      </c>
      <c r="E812" s="201" t="s">
        <v>4084</v>
      </c>
      <c r="F812" s="202">
        <f t="shared" si="130"/>
        <v>504.15346639000001</v>
      </c>
      <c r="G812" s="202">
        <f t="shared" si="131"/>
        <v>48.437706090000006</v>
      </c>
      <c r="H812" s="202">
        <f t="shared" si="132"/>
        <v>64.246853400000006</v>
      </c>
      <c r="I812" s="202">
        <f t="shared" si="133"/>
        <v>221.73358690000001</v>
      </c>
      <c r="J812" s="201">
        <v>169.73532</v>
      </c>
      <c r="K812" s="201">
        <v>60.848765</v>
      </c>
      <c r="L812" s="201">
        <v>2.1645489000000002</v>
      </c>
      <c r="M812" s="201">
        <v>0.96859508999999999</v>
      </c>
      <c r="N812" s="201">
        <v>32.433114000000003</v>
      </c>
      <c r="O812" s="201">
        <v>15.035997</v>
      </c>
      <c r="P812" s="201">
        <v>1.2335395</v>
      </c>
      <c r="Q812" s="201">
        <v>2.9680268999999999</v>
      </c>
      <c r="R812" s="201">
        <v>0</v>
      </c>
      <c r="S812" s="201">
        <v>0</v>
      </c>
      <c r="T812" s="201">
        <v>0</v>
      </c>
      <c r="U812" s="201">
        <v>218.76555999999999</v>
      </c>
      <c r="V812" s="255"/>
      <c r="W812" s="246">
        <f t="shared" si="134"/>
        <v>1257.2986666666666</v>
      </c>
      <c r="X812" s="191">
        <v>20366.026999999998</v>
      </c>
      <c r="Y812" s="191">
        <v>17942.471000000001</v>
      </c>
      <c r="Z812" s="191">
        <v>1573.2199000000001</v>
      </c>
      <c r="AA812" s="191">
        <v>0.86621272999999999</v>
      </c>
      <c r="AB812" s="191">
        <v>275.29025000000001</v>
      </c>
      <c r="AC812" s="191">
        <v>111.05973</v>
      </c>
      <c r="AD812" s="191">
        <v>463.11977999999999</v>
      </c>
      <c r="AE812" s="20">
        <v>3.2085001E-3</v>
      </c>
      <c r="AF812" s="76">
        <v>8.4223077999999993E-6</v>
      </c>
      <c r="AG812" s="20">
        <v>115.0575</v>
      </c>
      <c r="AH812" s="20"/>
      <c r="AI812" s="20"/>
      <c r="AJ812" s="20"/>
      <c r="AK812" s="20"/>
      <c r="AL812" s="20"/>
      <c r="AM812" s="20"/>
      <c r="AN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row>
    <row r="813" spans="2:129" x14ac:dyDescent="0.15">
      <c r="B813" s="77" t="s">
        <v>4085</v>
      </c>
      <c r="C813" s="75"/>
      <c r="D813" s="84" t="s">
        <v>38</v>
      </c>
      <c r="E813" s="201" t="s">
        <v>4086</v>
      </c>
      <c r="F813" s="202">
        <f t="shared" si="130"/>
        <v>9.9026434039999993E-3</v>
      </c>
      <c r="G813" s="202">
        <f t="shared" si="131"/>
        <v>1.5813330049999999E-3</v>
      </c>
      <c r="H813" s="202">
        <f t="shared" si="132"/>
        <v>2.665404149E-3</v>
      </c>
      <c r="I813" s="202">
        <f t="shared" si="133"/>
        <v>1.1410374500000001E-3</v>
      </c>
      <c r="J813" s="201">
        <v>4.5148688000000003E-3</v>
      </c>
      <c r="K813" s="201">
        <v>2.4811952999999999E-3</v>
      </c>
      <c r="L813" s="201">
        <v>1.5794725999999999E-4</v>
      </c>
      <c r="M813" s="201">
        <v>6.3604995000000005E-5</v>
      </c>
      <c r="N813" s="201">
        <v>1.2066888999999999E-3</v>
      </c>
      <c r="O813" s="201">
        <v>3.1103910999999998E-4</v>
      </c>
      <c r="P813" s="201">
        <v>2.6261588999999999E-5</v>
      </c>
      <c r="Q813" s="201">
        <v>1.3577445000000001E-4</v>
      </c>
      <c r="R813" s="201">
        <v>0</v>
      </c>
      <c r="S813" s="201">
        <v>0</v>
      </c>
      <c r="T813" s="201">
        <v>0</v>
      </c>
      <c r="U813" s="201">
        <v>1.0052629999999999E-3</v>
      </c>
      <c r="V813" s="255"/>
      <c r="W813" s="246">
        <f t="shared" si="134"/>
        <v>3.3443472592592595E-2</v>
      </c>
      <c r="X813" s="191">
        <v>0.61953011000000002</v>
      </c>
      <c r="Y813" s="191">
        <v>0.58467486999999996</v>
      </c>
      <c r="Z813" s="191">
        <v>2.0463937000000001E-2</v>
      </c>
      <c r="AA813" s="191">
        <v>3.8230835000000002E-5</v>
      </c>
      <c r="AB813" s="191">
        <v>4.8216991000000001E-3</v>
      </c>
      <c r="AC813" s="191">
        <v>1.3509215000000001E-3</v>
      </c>
      <c r="AD813" s="191">
        <v>8.1804450999999993E-3</v>
      </c>
      <c r="AE813" s="76">
        <v>8.2661738999999996E-8</v>
      </c>
      <c r="AF813" s="76">
        <v>2.312083E-10</v>
      </c>
      <c r="AG813" s="20">
        <v>5.1933303E-3</v>
      </c>
      <c r="AH813" s="20"/>
      <c r="AI813" s="20"/>
      <c r="AJ813" s="20"/>
      <c r="AK813" s="20"/>
      <c r="AL813" s="20"/>
      <c r="AM813" s="20"/>
      <c r="AN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row>
    <row r="814" spans="2:129" x14ac:dyDescent="0.15">
      <c r="B814" s="77" t="s">
        <v>4087</v>
      </c>
      <c r="C814" s="75"/>
      <c r="D814" s="84" t="s">
        <v>38</v>
      </c>
      <c r="E814" s="201" t="s">
        <v>4088</v>
      </c>
      <c r="F814" s="202">
        <f t="shared" si="130"/>
        <v>0.59654517381999994</v>
      </c>
      <c r="G814" s="202">
        <f t="shared" si="131"/>
        <v>0.16611006451999999</v>
      </c>
      <c r="H814" s="202">
        <f t="shared" si="132"/>
        <v>0.1231547065</v>
      </c>
      <c r="I814" s="202">
        <f t="shared" si="133"/>
        <v>7.4299528000000004E-3</v>
      </c>
      <c r="J814" s="201">
        <v>0.29985044999999999</v>
      </c>
      <c r="K814" s="201">
        <v>0.11585138</v>
      </c>
      <c r="L814" s="201">
        <v>5.0581864000000002E-3</v>
      </c>
      <c r="M814" s="201">
        <v>6.7916932E-4</v>
      </c>
      <c r="N814" s="201">
        <v>0.15986792999999999</v>
      </c>
      <c r="O814" s="201">
        <v>5.5629651999999996E-3</v>
      </c>
      <c r="P814" s="201">
        <v>2.2451401000000001E-3</v>
      </c>
      <c r="Q814" s="201">
        <v>1.501999E-3</v>
      </c>
      <c r="R814" s="201">
        <v>0</v>
      </c>
      <c r="S814" s="201">
        <v>0</v>
      </c>
      <c r="T814" s="201">
        <v>0</v>
      </c>
      <c r="U814" s="201">
        <v>5.9279538E-3</v>
      </c>
      <c r="V814" s="255"/>
      <c r="W814" s="246">
        <f t="shared" si="134"/>
        <v>2.2211144444444444</v>
      </c>
      <c r="X814" s="191">
        <v>38.111018000000001</v>
      </c>
      <c r="Y814" s="191">
        <v>28.287457</v>
      </c>
      <c r="Z814" s="191">
        <v>6.0273982999999998</v>
      </c>
      <c r="AA814" s="191">
        <v>4.9280011999999996E-3</v>
      </c>
      <c r="AB814" s="191">
        <v>0.93746996000000005</v>
      </c>
      <c r="AC814" s="191">
        <v>0.45190850999999999</v>
      </c>
      <c r="AD814" s="191">
        <v>2.4018563999999998</v>
      </c>
      <c r="AE814" s="76">
        <v>6.8787432999999998E-6</v>
      </c>
      <c r="AF814" s="76">
        <v>1.1831536000000001E-8</v>
      </c>
      <c r="AG814" s="20">
        <v>0.11344674</v>
      </c>
      <c r="AH814" s="20"/>
      <c r="AI814" s="20"/>
      <c r="AJ814" s="20"/>
      <c r="AK814" s="20"/>
      <c r="AL814" s="20"/>
      <c r="AM814" s="20"/>
      <c r="AN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row>
    <row r="815" spans="2:129" x14ac:dyDescent="0.15">
      <c r="B815" s="77" t="s">
        <v>4089</v>
      </c>
      <c r="C815" s="83"/>
      <c r="D815" s="84" t="s">
        <v>38</v>
      </c>
      <c r="E815" s="201" t="s">
        <v>4090</v>
      </c>
      <c r="F815" s="202">
        <f t="shared" si="130"/>
        <v>0.53300960066000003</v>
      </c>
      <c r="G815" s="202">
        <f t="shared" si="131"/>
        <v>6.4651153160000002E-2</v>
      </c>
      <c r="H815" s="202">
        <f t="shared" si="132"/>
        <v>0.1431735572</v>
      </c>
      <c r="I815" s="202">
        <f t="shared" si="133"/>
        <v>5.4818903000000002E-3</v>
      </c>
      <c r="J815" s="201">
        <v>0.31970300000000001</v>
      </c>
      <c r="K815" s="201">
        <v>0.13552628</v>
      </c>
      <c r="L815" s="201">
        <v>6.3659359000000004E-3</v>
      </c>
      <c r="M815" s="201">
        <v>7.1947616000000005E-4</v>
      </c>
      <c r="N815" s="201">
        <v>3.5324316000000001E-2</v>
      </c>
      <c r="O815" s="201">
        <v>2.8607361000000001E-2</v>
      </c>
      <c r="P815" s="201">
        <v>1.2813413E-3</v>
      </c>
      <c r="Q815" s="201">
        <v>4.6134220000000002E-4</v>
      </c>
      <c r="R815" s="201">
        <v>0</v>
      </c>
      <c r="S815" s="201">
        <v>0</v>
      </c>
      <c r="T815" s="201">
        <v>0</v>
      </c>
      <c r="U815" s="201">
        <v>5.0205481000000001E-3</v>
      </c>
      <c r="V815" s="255"/>
      <c r="W815" s="246">
        <f t="shared" si="134"/>
        <v>2.3681703703703705</v>
      </c>
      <c r="X815" s="191">
        <v>89.533602000000002</v>
      </c>
      <c r="Y815" s="191">
        <v>87.293407000000002</v>
      </c>
      <c r="Z815" s="191">
        <v>2.2103218</v>
      </c>
      <c r="AA815" s="191">
        <v>7.9643752999999996E-5</v>
      </c>
      <c r="AB815" s="191">
        <v>1.1443382E-2</v>
      </c>
      <c r="AC815" s="191">
        <v>2.4104961999999999E-3</v>
      </c>
      <c r="AD815" s="191">
        <v>1.5939348999999998E-2</v>
      </c>
      <c r="AE815" s="76">
        <v>4.6950210999999998E-6</v>
      </c>
      <c r="AF815" s="76">
        <v>1.2838882E-8</v>
      </c>
      <c r="AG815" s="20">
        <v>0.75856621000000002</v>
      </c>
      <c r="AH815" s="20"/>
      <c r="AI815" s="20"/>
      <c r="AJ815" s="20"/>
      <c r="AK815" s="20"/>
      <c r="AL815" s="20"/>
      <c r="AM815" s="20"/>
      <c r="AN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row>
    <row r="816" spans="2:129" x14ac:dyDescent="0.15">
      <c r="B816" s="77" t="s">
        <v>4091</v>
      </c>
      <c r="C816" s="86"/>
      <c r="D816" s="84" t="s">
        <v>38</v>
      </c>
      <c r="E816" s="201" t="s">
        <v>4092</v>
      </c>
      <c r="F816" s="202">
        <f t="shared" si="130"/>
        <v>0.27647749690000001</v>
      </c>
      <c r="G816" s="202">
        <f t="shared" si="131"/>
        <v>4.2504023299999999E-2</v>
      </c>
      <c r="H816" s="202">
        <f t="shared" si="132"/>
        <v>9.2863171600000002E-2</v>
      </c>
      <c r="I816" s="202">
        <f t="shared" si="133"/>
        <v>8.0896620000000009E-3</v>
      </c>
      <c r="J816" s="201">
        <v>0.13302064</v>
      </c>
      <c r="K816" s="201">
        <v>8.7204374000000001E-2</v>
      </c>
      <c r="L816" s="201">
        <v>4.1362009000000003E-3</v>
      </c>
      <c r="M816" s="201">
        <v>2.1572863000000001E-3</v>
      </c>
      <c r="N816" s="201">
        <v>3.3651514E-2</v>
      </c>
      <c r="O816" s="201">
        <v>6.6952230000000001E-3</v>
      </c>
      <c r="P816" s="201">
        <v>1.5225967E-3</v>
      </c>
      <c r="Q816" s="201">
        <v>5.1343793000000002E-3</v>
      </c>
      <c r="R816" s="201">
        <v>0</v>
      </c>
      <c r="S816" s="201">
        <v>0</v>
      </c>
      <c r="T816" s="201">
        <v>0</v>
      </c>
      <c r="U816" s="201">
        <v>2.9552826999999999E-3</v>
      </c>
      <c r="V816" s="255"/>
      <c r="W816" s="246">
        <f t="shared" si="134"/>
        <v>0.98533807407407392</v>
      </c>
      <c r="X816" s="191">
        <v>82.441879999999998</v>
      </c>
      <c r="Y816" s="191">
        <v>80.464409000000003</v>
      </c>
      <c r="Z816" s="191">
        <v>1.1896119000000001</v>
      </c>
      <c r="AA816" s="191">
        <v>1.0043818E-3</v>
      </c>
      <c r="AB816" s="191">
        <v>0.27136219</v>
      </c>
      <c r="AC816" s="191">
        <v>8.0842554999999997E-2</v>
      </c>
      <c r="AD816" s="191">
        <v>0.43464976999999999</v>
      </c>
      <c r="AE816" s="76">
        <v>2.9573062000000001E-6</v>
      </c>
      <c r="AF816" s="76">
        <v>6.2911174000000001E-9</v>
      </c>
      <c r="AG816" s="20">
        <v>0.76558482999999999</v>
      </c>
      <c r="AH816" s="20"/>
      <c r="AI816" s="20"/>
      <c r="AJ816" s="20"/>
      <c r="AK816" s="20"/>
      <c r="AL816" s="20"/>
      <c r="AM816" s="20"/>
      <c r="AN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row>
    <row r="817" spans="2:129" x14ac:dyDescent="0.15">
      <c r="B817" s="77" t="s">
        <v>4093</v>
      </c>
      <c r="C817" s="86"/>
      <c r="D817" s="84" t="s">
        <v>38</v>
      </c>
      <c r="E817" s="201" t="s">
        <v>4094</v>
      </c>
      <c r="F817" s="202">
        <f t="shared" si="130"/>
        <v>6.5300168845999993</v>
      </c>
      <c r="G817" s="202">
        <f t="shared" si="131"/>
        <v>0.36727590560000001</v>
      </c>
      <c r="H817" s="202">
        <f t="shared" si="132"/>
        <v>1.4058740919999999</v>
      </c>
      <c r="I817" s="202">
        <f t="shared" si="133"/>
        <v>2.821837087</v>
      </c>
      <c r="J817" s="201">
        <v>1.9350297999999999</v>
      </c>
      <c r="K817" s="201">
        <v>1.2585766</v>
      </c>
      <c r="L817" s="201">
        <v>7.3234443999999996E-2</v>
      </c>
      <c r="M817" s="201">
        <v>2.7281826000000002E-3</v>
      </c>
      <c r="N817" s="201">
        <v>0.27808474999999999</v>
      </c>
      <c r="O817" s="201">
        <v>8.6462972999999999E-2</v>
      </c>
      <c r="P817" s="201">
        <v>7.4063048000000006E-2</v>
      </c>
      <c r="Q817" s="201">
        <v>1.9839987E-2</v>
      </c>
      <c r="R817" s="201">
        <v>0</v>
      </c>
      <c r="S817" s="201">
        <v>0</v>
      </c>
      <c r="T817" s="201">
        <v>0</v>
      </c>
      <c r="U817" s="201">
        <v>2.8019970999999999</v>
      </c>
      <c r="V817" s="255"/>
      <c r="W817" s="246">
        <f t="shared" si="134"/>
        <v>14.333554074074073</v>
      </c>
      <c r="X817" s="191">
        <v>343.32923</v>
      </c>
      <c r="Y817" s="191">
        <v>270.55676999999997</v>
      </c>
      <c r="Z817" s="191">
        <v>53.629331999999998</v>
      </c>
      <c r="AA817" s="191">
        <v>3.6705165999999998E-4</v>
      </c>
      <c r="AB817" s="191">
        <v>0.29651448000000002</v>
      </c>
      <c r="AC817" s="191">
        <v>2.3573825E-2</v>
      </c>
      <c r="AD817" s="191">
        <v>18.822669999999999</v>
      </c>
      <c r="AE817" s="76">
        <v>3.8292868E-5</v>
      </c>
      <c r="AF817" s="76">
        <v>1.0560352E-7</v>
      </c>
      <c r="AG817" s="20">
        <v>2.0966548</v>
      </c>
      <c r="AH817" s="20"/>
      <c r="AI817" s="20"/>
      <c r="AJ817" s="20"/>
      <c r="AK817" s="20"/>
      <c r="AL817" s="20"/>
      <c r="AM817" s="20"/>
      <c r="AN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row>
    <row r="818" spans="2:129" x14ac:dyDescent="0.15">
      <c r="B818" s="77" t="s">
        <v>4095</v>
      </c>
      <c r="C818" s="86"/>
      <c r="D818" s="84" t="s">
        <v>38</v>
      </c>
      <c r="E818" s="201" t="s">
        <v>4096</v>
      </c>
      <c r="F818" s="202">
        <f t="shared" si="130"/>
        <v>0.29968034524999998</v>
      </c>
      <c r="G818" s="202">
        <f t="shared" si="131"/>
        <v>5.4641487180000003E-2</v>
      </c>
      <c r="H818" s="202">
        <f t="shared" si="132"/>
        <v>7.4966929370000004E-2</v>
      </c>
      <c r="I818" s="202">
        <f t="shared" si="133"/>
        <v>3.0080548699999998E-2</v>
      </c>
      <c r="J818" s="201">
        <v>0.13999138</v>
      </c>
      <c r="K818" s="201">
        <v>7.0984741000000004E-2</v>
      </c>
      <c r="L818" s="201">
        <v>3.0937638000000001E-3</v>
      </c>
      <c r="M818" s="201">
        <v>4.4127317999999999E-4</v>
      </c>
      <c r="N818" s="201">
        <v>2.4437411999999999E-2</v>
      </c>
      <c r="O818" s="201">
        <v>2.9762802000000001E-2</v>
      </c>
      <c r="P818" s="201">
        <v>8.8842456999999996E-4</v>
      </c>
      <c r="Q818" s="201">
        <v>2.7519604999999999E-2</v>
      </c>
      <c r="R818" s="201">
        <v>0</v>
      </c>
      <c r="S818" s="201">
        <v>0</v>
      </c>
      <c r="T818" s="201">
        <v>0</v>
      </c>
      <c r="U818" s="201">
        <v>2.5609436999999998E-3</v>
      </c>
      <c r="V818" s="255"/>
      <c r="W818" s="246">
        <f t="shared" si="134"/>
        <v>1.0369731851851851</v>
      </c>
      <c r="X818" s="191">
        <v>34.753337000000002</v>
      </c>
      <c r="Y818" s="191">
        <v>33.249198999999997</v>
      </c>
      <c r="Z818" s="191">
        <v>1.1992465000000001</v>
      </c>
      <c r="AA818" s="191">
        <v>3.9731454999999998E-4</v>
      </c>
      <c r="AB818" s="191">
        <v>9.6720091999999994E-2</v>
      </c>
      <c r="AC818" s="191">
        <v>3.3993398000000001E-2</v>
      </c>
      <c r="AD818" s="191">
        <v>0.17378034000000001</v>
      </c>
      <c r="AE818" s="76">
        <v>2.4579538000000001E-6</v>
      </c>
      <c r="AF818" s="76">
        <v>5.9323329E-9</v>
      </c>
      <c r="AG818" s="20">
        <v>0.28526259999999998</v>
      </c>
      <c r="AH818" s="20"/>
      <c r="AI818" s="20"/>
      <c r="AJ818" s="20"/>
      <c r="AK818" s="20"/>
      <c r="AL818" s="20"/>
      <c r="AM818" s="20"/>
      <c r="AN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row>
    <row r="819" spans="2:129" x14ac:dyDescent="0.15">
      <c r="B819" s="77" t="s">
        <v>4097</v>
      </c>
      <c r="D819" s="84" t="s">
        <v>38</v>
      </c>
      <c r="E819" s="201" t="s">
        <v>4098</v>
      </c>
      <c r="F819" s="202">
        <f t="shared" si="130"/>
        <v>10.9155634656</v>
      </c>
      <c r="G819" s="202">
        <f t="shared" si="131"/>
        <v>0.99042399159999994</v>
      </c>
      <c r="H819" s="202">
        <f t="shared" si="132"/>
        <v>0.87467671400000002</v>
      </c>
      <c r="I819" s="202">
        <f t="shared" si="133"/>
        <v>8.1754763500000003</v>
      </c>
      <c r="J819" s="201">
        <v>0.87498640999999999</v>
      </c>
      <c r="K819" s="201">
        <v>0.79775521000000005</v>
      </c>
      <c r="L819" s="201">
        <v>2.9053228E-2</v>
      </c>
      <c r="M819" s="201">
        <v>8.5801846000000005E-3</v>
      </c>
      <c r="N819" s="201">
        <v>0.89932354999999997</v>
      </c>
      <c r="O819" s="201">
        <v>8.2520257E-2</v>
      </c>
      <c r="P819" s="201">
        <v>4.7868276000000001E-2</v>
      </c>
      <c r="Q819" s="201">
        <v>8.0695913000000008</v>
      </c>
      <c r="R819" s="201">
        <v>0</v>
      </c>
      <c r="S819" s="201">
        <v>0</v>
      </c>
      <c r="T819" s="201">
        <v>0</v>
      </c>
      <c r="U819" s="201">
        <v>0.10588504999999999</v>
      </c>
      <c r="V819" s="255"/>
      <c r="W819" s="246">
        <f t="shared" si="134"/>
        <v>6.4813808148148144</v>
      </c>
      <c r="X819" s="191">
        <v>150.84390999999999</v>
      </c>
      <c r="Y819" s="191">
        <v>133.08788000000001</v>
      </c>
      <c r="Z819" s="191">
        <v>9.9578854999999997</v>
      </c>
      <c r="AA819" s="191">
        <v>8.0648764999999997E-2</v>
      </c>
      <c r="AB819" s="191">
        <v>3.1542241999999998</v>
      </c>
      <c r="AC819" s="191">
        <v>0.67623480000000002</v>
      </c>
      <c r="AD819" s="191">
        <v>3.8870368000000002</v>
      </c>
      <c r="AE819" s="76">
        <v>2.5363503E-5</v>
      </c>
      <c r="AF819" s="76">
        <v>4.6412776000000001E-8</v>
      </c>
      <c r="AG819" s="20">
        <v>1.1583399000000001</v>
      </c>
      <c r="AH819" s="20"/>
      <c r="AI819" s="20"/>
      <c r="AJ819" s="20"/>
      <c r="AK819" s="20"/>
      <c r="AL819" s="20"/>
      <c r="AM819" s="20"/>
      <c r="AN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row>
    <row r="820" spans="2:129" x14ac:dyDescent="0.15">
      <c r="B820" s="77" t="s">
        <v>4099</v>
      </c>
      <c r="C820" s="86"/>
      <c r="D820" s="84" t="s">
        <v>38</v>
      </c>
      <c r="E820" s="201" t="s">
        <v>4100</v>
      </c>
      <c r="F820" s="202">
        <f t="shared" si="130"/>
        <v>0.83035944429999997</v>
      </c>
      <c r="G820" s="202">
        <f t="shared" si="131"/>
        <v>0.164960618</v>
      </c>
      <c r="H820" s="202">
        <f t="shared" si="132"/>
        <v>0.15458240319999997</v>
      </c>
      <c r="I820" s="202">
        <f t="shared" si="133"/>
        <v>2.7421263099999999E-2</v>
      </c>
      <c r="J820" s="201">
        <v>0.48339515999999999</v>
      </c>
      <c r="K820" s="201">
        <v>0.13083640999999999</v>
      </c>
      <c r="L820" s="201">
        <v>2.1575510999999999E-2</v>
      </c>
      <c r="M820" s="201">
        <v>1.2051846E-2</v>
      </c>
      <c r="N820" s="201">
        <v>0.13850823000000001</v>
      </c>
      <c r="O820" s="201">
        <v>1.4400542000000001E-2</v>
      </c>
      <c r="P820" s="201">
        <v>2.1704822000000001E-3</v>
      </c>
      <c r="Q820" s="201">
        <v>9.8313571000000002E-3</v>
      </c>
      <c r="R820" s="201">
        <v>0</v>
      </c>
      <c r="S820" s="201">
        <v>0</v>
      </c>
      <c r="T820" s="201">
        <v>0</v>
      </c>
      <c r="U820" s="201">
        <v>1.7589905999999999E-2</v>
      </c>
      <c r="V820" s="255"/>
      <c r="W820" s="246">
        <f t="shared" si="134"/>
        <v>3.5807048888888886</v>
      </c>
      <c r="X820" s="191">
        <v>86.184956</v>
      </c>
      <c r="Y820" s="191">
        <v>57.930937</v>
      </c>
      <c r="Z820" s="191">
        <v>2.9599324</v>
      </c>
      <c r="AA820" s="191">
        <v>5.1369122999999997</v>
      </c>
      <c r="AB820" s="191">
        <v>18.973718999999999</v>
      </c>
      <c r="AC820" s="191">
        <v>0.18303177000000001</v>
      </c>
      <c r="AD820" s="191">
        <v>1.0004236</v>
      </c>
      <c r="AE820" s="76">
        <v>7.6301497000000003E-6</v>
      </c>
      <c r="AF820" s="76">
        <v>3.7757145999999999E-8</v>
      </c>
      <c r="AG820" s="20">
        <v>0.46628889000000001</v>
      </c>
      <c r="AH820" s="20"/>
      <c r="AI820" s="20"/>
      <c r="AJ820" s="20"/>
      <c r="AK820" s="20"/>
      <c r="AL820" s="20"/>
      <c r="AM820" s="20"/>
      <c r="AN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row>
    <row r="821" spans="2:129" x14ac:dyDescent="0.15">
      <c r="B821" s="77" t="s">
        <v>4101</v>
      </c>
      <c r="C821" s="86"/>
      <c r="D821" s="84" t="s">
        <v>38</v>
      </c>
      <c r="E821" s="201" t="s">
        <v>4102</v>
      </c>
      <c r="F821" s="202">
        <f t="shared" si="130"/>
        <v>1.1405436321</v>
      </c>
      <c r="G821" s="202">
        <f t="shared" si="131"/>
        <v>0.22861654300000003</v>
      </c>
      <c r="H821" s="202">
        <f t="shared" si="132"/>
        <v>0.20482522310000001</v>
      </c>
      <c r="I821" s="202">
        <f t="shared" si="133"/>
        <v>3.5889786E-2</v>
      </c>
      <c r="J821" s="201">
        <v>0.67121207999999999</v>
      </c>
      <c r="K821" s="201">
        <v>0.17051337</v>
      </c>
      <c r="L821" s="201">
        <v>3.1639766E-2</v>
      </c>
      <c r="M821" s="201">
        <v>1.7071557000000001E-2</v>
      </c>
      <c r="N821" s="201">
        <v>0.19243060000000001</v>
      </c>
      <c r="O821" s="201">
        <v>1.9114386000000001E-2</v>
      </c>
      <c r="P821" s="201">
        <v>2.6720871000000001E-3</v>
      </c>
      <c r="Q821" s="201">
        <v>1.2827766000000001E-2</v>
      </c>
      <c r="R821" s="201">
        <v>0</v>
      </c>
      <c r="S821" s="201">
        <v>0</v>
      </c>
      <c r="T821" s="201">
        <v>0</v>
      </c>
      <c r="U821" s="201">
        <v>2.3062019999999999E-2</v>
      </c>
      <c r="V821" s="255"/>
      <c r="W821" s="246">
        <f t="shared" si="134"/>
        <v>4.9719413333333327</v>
      </c>
      <c r="X821" s="191">
        <v>110.64027</v>
      </c>
      <c r="Y821" s="191">
        <v>68.523482999999999</v>
      </c>
      <c r="Z821" s="191">
        <v>3.9000880000000002</v>
      </c>
      <c r="AA821" s="191">
        <v>7.9154396</v>
      </c>
      <c r="AB821" s="191">
        <v>28.772984999999998</v>
      </c>
      <c r="AC821" s="191">
        <v>0.23585925999999999</v>
      </c>
      <c r="AD821" s="191">
        <v>1.2924134</v>
      </c>
      <c r="AE821" s="76">
        <v>1.0395428E-5</v>
      </c>
      <c r="AF821" s="76">
        <v>5.4832993999999997E-8</v>
      </c>
      <c r="AG821" s="20">
        <v>0.52946017000000001</v>
      </c>
      <c r="AH821" s="20"/>
      <c r="AI821" s="20"/>
      <c r="AJ821" s="20"/>
      <c r="AK821" s="20"/>
      <c r="AL821" s="20"/>
      <c r="AM821" s="20"/>
      <c r="AN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row>
    <row r="822" spans="2:129" x14ac:dyDescent="0.15">
      <c r="B822" s="77" t="s">
        <v>4103</v>
      </c>
      <c r="C822" s="86"/>
      <c r="D822" s="84" t="s">
        <v>38</v>
      </c>
      <c r="E822" s="201" t="s">
        <v>4104</v>
      </c>
      <c r="F822" s="202">
        <f t="shared" si="130"/>
        <v>0.49285816910000002</v>
      </c>
      <c r="G822" s="202">
        <f t="shared" si="131"/>
        <v>6.0625548700000004E-2</v>
      </c>
      <c r="H822" s="202">
        <f t="shared" si="132"/>
        <v>7.85351881E-2</v>
      </c>
      <c r="I822" s="202">
        <f t="shared" si="133"/>
        <v>1.13812723E-2</v>
      </c>
      <c r="J822" s="201">
        <v>0.34231615999999998</v>
      </c>
      <c r="K822" s="201">
        <v>7.3767507999999996E-2</v>
      </c>
      <c r="L822" s="201">
        <v>3.7330382999999998E-3</v>
      </c>
      <c r="M822" s="201">
        <v>1.1284727E-3</v>
      </c>
      <c r="N822" s="201">
        <v>4.7559716000000002E-2</v>
      </c>
      <c r="O822" s="201">
        <v>1.1937359999999999E-2</v>
      </c>
      <c r="P822" s="201">
        <v>1.0346418E-3</v>
      </c>
      <c r="Q822" s="201">
        <v>7.8876156999999995E-3</v>
      </c>
      <c r="R822" s="201">
        <v>0</v>
      </c>
      <c r="S822" s="201">
        <v>0</v>
      </c>
      <c r="T822" s="201">
        <v>0</v>
      </c>
      <c r="U822" s="201">
        <v>3.4936566000000001E-3</v>
      </c>
      <c r="V822" s="255"/>
      <c r="W822" s="246">
        <f t="shared" si="134"/>
        <v>2.5356752592592589</v>
      </c>
      <c r="X822" s="191">
        <v>74.715030999999996</v>
      </c>
      <c r="Y822" s="191">
        <v>70.118116000000001</v>
      </c>
      <c r="Z822" s="191">
        <v>3.2329873999999998</v>
      </c>
      <c r="AA822" s="191">
        <v>1.2096302E-3</v>
      </c>
      <c r="AB822" s="191">
        <v>0.52495365999999999</v>
      </c>
      <c r="AC822" s="191">
        <v>0.12220975000000001</v>
      </c>
      <c r="AD822" s="191">
        <v>0.71555447999999999</v>
      </c>
      <c r="AE822" s="76">
        <v>4.5861028E-6</v>
      </c>
      <c r="AF822" s="76">
        <v>1.1263625E-8</v>
      </c>
      <c r="AG822" s="20">
        <v>0.60590126</v>
      </c>
      <c r="AH822" s="20"/>
      <c r="AI822" s="20"/>
      <c r="AJ822" s="20"/>
      <c r="AK822" s="20"/>
      <c r="AL822" s="20"/>
      <c r="AM822" s="20"/>
      <c r="AN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row>
    <row r="823" spans="2:129" x14ac:dyDescent="0.15">
      <c r="B823" s="77" t="s">
        <v>4105</v>
      </c>
      <c r="C823" s="86"/>
      <c r="D823" s="84" t="s">
        <v>38</v>
      </c>
      <c r="E823" s="201" t="s">
        <v>4106</v>
      </c>
      <c r="F823" s="202">
        <f t="shared" si="130"/>
        <v>1.2476726224000001</v>
      </c>
      <c r="G823" s="202">
        <f t="shared" si="131"/>
        <v>0.230341979</v>
      </c>
      <c r="H823" s="202">
        <f t="shared" si="132"/>
        <v>0.1773590491</v>
      </c>
      <c r="I823" s="202">
        <f t="shared" si="133"/>
        <v>0.24387835430000002</v>
      </c>
      <c r="J823" s="201">
        <v>0.59609323999999997</v>
      </c>
      <c r="K823" s="201">
        <v>0.12507268999999999</v>
      </c>
      <c r="L823" s="201">
        <v>4.9704928000000002E-2</v>
      </c>
      <c r="M823" s="201">
        <v>2.6394739E-2</v>
      </c>
      <c r="N823" s="201">
        <v>0.18233468</v>
      </c>
      <c r="O823" s="201">
        <v>2.1612559999999999E-2</v>
      </c>
      <c r="P823" s="201">
        <v>2.5814311E-3</v>
      </c>
      <c r="Q823" s="201">
        <v>9.9742543000000006E-3</v>
      </c>
      <c r="R823" s="201">
        <v>0</v>
      </c>
      <c r="S823" s="201">
        <v>0</v>
      </c>
      <c r="T823" s="201">
        <v>0</v>
      </c>
      <c r="U823" s="201">
        <v>0.2339041</v>
      </c>
      <c r="V823" s="255"/>
      <c r="W823" s="246">
        <f t="shared" si="134"/>
        <v>4.4155054814814809</v>
      </c>
      <c r="X823" s="191">
        <v>63.765754000000001</v>
      </c>
      <c r="Y823" s="191">
        <v>18.030854000000001</v>
      </c>
      <c r="Z823" s="191">
        <v>1.7554152999999999</v>
      </c>
      <c r="AA823" s="191">
        <v>7.8823438000000001</v>
      </c>
      <c r="AB823" s="191">
        <v>35.198109000000002</v>
      </c>
      <c r="AC823" s="191">
        <v>0.13101124</v>
      </c>
      <c r="AD823" s="191">
        <v>0.76802128999999997</v>
      </c>
      <c r="AE823" s="76">
        <v>8.7547400000000005E-6</v>
      </c>
      <c r="AF823" s="76">
        <v>6.1482590000000004E-8</v>
      </c>
      <c r="AG823" s="20">
        <v>0.11241507000000001</v>
      </c>
      <c r="AH823" s="20"/>
      <c r="AI823" s="20"/>
      <c r="AJ823" s="20"/>
      <c r="AK823" s="20"/>
      <c r="AL823" s="20"/>
      <c r="AM823" s="20"/>
      <c r="AN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row>
    <row r="824" spans="2:129" x14ac:dyDescent="0.15">
      <c r="B824" s="77" t="s">
        <v>4107</v>
      </c>
      <c r="C824" s="86"/>
      <c r="D824" s="84" t="s">
        <v>38</v>
      </c>
      <c r="E824" s="201" t="s">
        <v>4108</v>
      </c>
      <c r="F824" s="202">
        <f t="shared" si="130"/>
        <v>1.6073134232999999</v>
      </c>
      <c r="G824" s="202">
        <f t="shared" si="131"/>
        <v>0.3796703434</v>
      </c>
      <c r="H824" s="202">
        <f t="shared" si="132"/>
        <v>0.3537001259</v>
      </c>
      <c r="I824" s="202">
        <f t="shared" si="133"/>
        <v>3.8351804000000003E-2</v>
      </c>
      <c r="J824" s="201">
        <v>0.83559114999999995</v>
      </c>
      <c r="K824" s="201">
        <v>0.33306775999999999</v>
      </c>
      <c r="L824" s="201">
        <v>1.5195686E-2</v>
      </c>
      <c r="M824" s="201">
        <v>2.3102264E-3</v>
      </c>
      <c r="N824" s="201">
        <v>0.34282563999999999</v>
      </c>
      <c r="O824" s="201">
        <v>3.4534477000000001E-2</v>
      </c>
      <c r="P824" s="201">
        <v>5.4366798999999997E-3</v>
      </c>
      <c r="Q824" s="201">
        <v>2.2743672999999999E-2</v>
      </c>
      <c r="R824" s="201">
        <v>0</v>
      </c>
      <c r="S824" s="201">
        <v>0</v>
      </c>
      <c r="T824" s="201">
        <v>0</v>
      </c>
      <c r="U824" s="201">
        <v>1.5608131000000001E-2</v>
      </c>
      <c r="V824" s="255"/>
      <c r="W824" s="246">
        <f t="shared" si="134"/>
        <v>6.1895640740740729</v>
      </c>
      <c r="X824" s="191">
        <v>143.11234999999999</v>
      </c>
      <c r="Y824" s="191">
        <v>123.62558</v>
      </c>
      <c r="Z824" s="191">
        <v>12.276787000000001</v>
      </c>
      <c r="AA824" s="191">
        <v>9.6643818999999995E-3</v>
      </c>
      <c r="AB824" s="191">
        <v>1.7890083999999999</v>
      </c>
      <c r="AC824" s="191">
        <v>0.81412094999999995</v>
      </c>
      <c r="AD824" s="191">
        <v>4.5971894000000004</v>
      </c>
      <c r="AE824" s="76">
        <v>1.6958229999999998E-5</v>
      </c>
      <c r="AF824" s="76">
        <v>3.1913346999999997E-8</v>
      </c>
      <c r="AG824" s="20">
        <v>0.82950314000000003</v>
      </c>
      <c r="AH824" s="20"/>
      <c r="AI824" s="20"/>
      <c r="AJ824" s="20"/>
      <c r="AK824" s="20"/>
      <c r="AL824" s="20"/>
      <c r="AM824" s="20"/>
      <c r="AN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row>
    <row r="825" spans="2:129" x14ac:dyDescent="0.15">
      <c r="B825" s="77" t="s">
        <v>4109</v>
      </c>
      <c r="C825" s="86"/>
      <c r="D825" s="84" t="s">
        <v>38</v>
      </c>
      <c r="E825" s="201" t="s">
        <v>4110</v>
      </c>
      <c r="F825" s="202">
        <f t="shared" si="130"/>
        <v>1.6458851003999999</v>
      </c>
      <c r="G825" s="202">
        <f t="shared" si="131"/>
        <v>0.38010400799999999</v>
      </c>
      <c r="H825" s="202">
        <f t="shared" si="132"/>
        <v>0.36461038739999996</v>
      </c>
      <c r="I825" s="202">
        <f t="shared" si="133"/>
        <v>3.7746595000000001E-2</v>
      </c>
      <c r="J825" s="201">
        <v>0.86342410999999997</v>
      </c>
      <c r="K825" s="201">
        <v>0.34359413999999999</v>
      </c>
      <c r="L825" s="201">
        <v>1.5595327000000001E-2</v>
      </c>
      <c r="M825" s="201">
        <v>2.8062809999999999E-3</v>
      </c>
      <c r="N825" s="201">
        <v>0.33951907999999997</v>
      </c>
      <c r="O825" s="201">
        <v>3.7778646999999999E-2</v>
      </c>
      <c r="P825" s="201">
        <v>5.4209204000000002E-3</v>
      </c>
      <c r="Q825" s="201">
        <v>2.1737045E-2</v>
      </c>
      <c r="R825" s="201">
        <v>0</v>
      </c>
      <c r="S825" s="201">
        <v>0</v>
      </c>
      <c r="T825" s="201">
        <v>0</v>
      </c>
      <c r="U825" s="201">
        <v>1.6009550000000001E-2</v>
      </c>
      <c r="V825" s="255"/>
      <c r="W825" s="246">
        <f t="shared" si="134"/>
        <v>6.3957341481481471</v>
      </c>
      <c r="X825" s="191">
        <v>153.47393</v>
      </c>
      <c r="Y825" s="191">
        <v>133.97394</v>
      </c>
      <c r="Z825" s="191">
        <v>12.456704999999999</v>
      </c>
      <c r="AA825" s="191">
        <v>9.4467131000000003E-3</v>
      </c>
      <c r="AB825" s="191">
        <v>1.73715</v>
      </c>
      <c r="AC825" s="191">
        <v>0.79565056000000001</v>
      </c>
      <c r="AD825" s="191">
        <v>4.5010380999999997</v>
      </c>
      <c r="AE825" s="76">
        <v>1.7227000999999999E-5</v>
      </c>
      <c r="AF825" s="76">
        <v>3.3028897999999998E-8</v>
      </c>
      <c r="AG825" s="20">
        <v>0.91890393000000004</v>
      </c>
      <c r="AH825" s="20"/>
      <c r="AI825" s="20"/>
      <c r="AJ825" s="20"/>
      <c r="AK825" s="20"/>
      <c r="AL825" s="20"/>
      <c r="AM825" s="20"/>
      <c r="AN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row>
    <row r="826" spans="2:129" x14ac:dyDescent="0.15">
      <c r="B826" s="67" t="s">
        <v>199</v>
      </c>
      <c r="C826" s="83" t="s">
        <v>200</v>
      </c>
      <c r="D826" s="84"/>
      <c r="E826" s="81"/>
      <c r="W826" s="246"/>
      <c r="X826" s="80"/>
      <c r="Y826" s="80"/>
      <c r="Z826" s="80"/>
      <c r="AA826" s="80"/>
      <c r="AB826" s="80"/>
      <c r="AC826" s="80"/>
      <c r="AD826" s="80"/>
      <c r="AH826" s="20"/>
      <c r="AI826" s="20"/>
      <c r="AJ826" s="20"/>
      <c r="AK826" s="20"/>
      <c r="AL826" s="20"/>
      <c r="AM826" s="20"/>
      <c r="AN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row>
    <row r="827" spans="2:129" s="85" customFormat="1" x14ac:dyDescent="0.15">
      <c r="B827" s="77" t="s">
        <v>201</v>
      </c>
      <c r="D827" s="84" t="s">
        <v>38</v>
      </c>
      <c r="E827" s="248" t="s">
        <v>202</v>
      </c>
      <c r="F827" s="88">
        <f t="shared" ref="F827:F874" si="135">G827+H827+I827+J827</f>
        <v>2.7462482271400002</v>
      </c>
      <c r="G827" s="88">
        <f t="shared" ref="G827:G874" si="136">M827+N827+O827</f>
        <v>0.47269474800000005</v>
      </c>
      <c r="H827" s="88">
        <f t="shared" ref="H827:H874" si="137">K827+L827+P827</f>
        <v>0.98542495599999991</v>
      </c>
      <c r="I827" s="88">
        <f t="shared" ref="I827:I874" si="138">Q827+IF(R827="x",0,R827)+IF(S827="x",0,S827)+IF(T827="x",0,T827)+U827</f>
        <v>7.8094923139999994E-2</v>
      </c>
      <c r="J827" s="248">
        <v>1.2100336</v>
      </c>
      <c r="K827" s="248">
        <v>0.89995099999999995</v>
      </c>
      <c r="L827" s="248">
        <v>7.4665353000000004E-2</v>
      </c>
      <c r="M827" s="248">
        <v>2.5194661E-2</v>
      </c>
      <c r="N827" s="248">
        <v>0.38712010000000002</v>
      </c>
      <c r="O827" s="248">
        <v>6.0379987000000003E-2</v>
      </c>
      <c r="P827" s="248">
        <v>1.0808603E-2</v>
      </c>
      <c r="Q827" s="248">
        <v>4.9592366999999998E-2</v>
      </c>
      <c r="R827" s="248">
        <v>7.3445713999999997E-4</v>
      </c>
      <c r="S827" s="248">
        <v>0</v>
      </c>
      <c r="T827" s="248">
        <v>0</v>
      </c>
      <c r="U827" s="248">
        <v>2.7768099000000001E-2</v>
      </c>
      <c r="V827" s="255"/>
      <c r="W827" s="89">
        <f t="shared" ref="W827:W874" si="139">J827/0.135</f>
        <v>8.9632118518518524</v>
      </c>
      <c r="X827" s="249">
        <v>181.90991</v>
      </c>
      <c r="Y827" s="249">
        <v>158.38822999999999</v>
      </c>
      <c r="Z827" s="249">
        <v>13.535653999999999</v>
      </c>
      <c r="AA827" s="249">
        <v>1.1724002000000001E-2</v>
      </c>
      <c r="AB827" s="249">
        <v>3.9279133000000002</v>
      </c>
      <c r="AC827" s="249">
        <v>0.89237997000000002</v>
      </c>
      <c r="AD827" s="249">
        <v>5.1540149</v>
      </c>
      <c r="AE827" s="76">
        <v>3.0558344999999998E-5</v>
      </c>
      <c r="AF827" s="76">
        <v>5.9525844000000003E-8</v>
      </c>
      <c r="AG827" s="20">
        <v>1.1060680000000001</v>
      </c>
    </row>
    <row r="828" spans="2:129" s="85" customFormat="1" x14ac:dyDescent="0.15">
      <c r="B828" s="77" t="s">
        <v>4111</v>
      </c>
      <c r="C828" s="75"/>
      <c r="D828" s="84" t="s">
        <v>38</v>
      </c>
      <c r="E828" s="201" t="s">
        <v>4112</v>
      </c>
      <c r="F828" s="202">
        <f t="shared" si="135"/>
        <v>3.0156196180000006</v>
      </c>
      <c r="G828" s="202">
        <f t="shared" si="136"/>
        <v>0.59592375800000008</v>
      </c>
      <c r="H828" s="202">
        <f t="shared" si="137"/>
        <v>0.9466424080000001</v>
      </c>
      <c r="I828" s="202">
        <f t="shared" si="138"/>
        <v>9.4009852000000005E-2</v>
      </c>
      <c r="J828" s="201">
        <v>1.3790435999999999</v>
      </c>
      <c r="K828" s="201">
        <v>0.87503355000000005</v>
      </c>
      <c r="L828" s="201">
        <v>6.0555132999999997E-2</v>
      </c>
      <c r="M828" s="201">
        <v>4.6002761000000003E-2</v>
      </c>
      <c r="N828" s="201">
        <v>0.47570737000000002</v>
      </c>
      <c r="O828" s="201">
        <v>7.4213627000000004E-2</v>
      </c>
      <c r="P828" s="201">
        <v>1.1053725E-2</v>
      </c>
      <c r="Q828" s="201">
        <v>6.2585244999999998E-2</v>
      </c>
      <c r="R828" s="201">
        <v>0</v>
      </c>
      <c r="S828" s="201">
        <v>0</v>
      </c>
      <c r="T828" s="201">
        <v>0</v>
      </c>
      <c r="U828" s="201">
        <v>3.1424607E-2</v>
      </c>
      <c r="V828" s="255"/>
      <c r="W828" s="246">
        <f t="shared" si="139"/>
        <v>10.215137777777777</v>
      </c>
      <c r="X828" s="191">
        <v>198.66038</v>
      </c>
      <c r="Y828" s="191">
        <v>170.60523000000001</v>
      </c>
      <c r="Z828" s="191">
        <v>16.173878999999999</v>
      </c>
      <c r="AA828" s="191">
        <v>1.2514314E-2</v>
      </c>
      <c r="AB828" s="191">
        <v>4.3232007000000001</v>
      </c>
      <c r="AC828" s="191">
        <v>1.0768245000000001</v>
      </c>
      <c r="AD828" s="191">
        <v>6.4687337999999999</v>
      </c>
      <c r="AE828" s="76">
        <v>3.2819318999999998E-5</v>
      </c>
      <c r="AF828" s="76">
        <v>6.2078871000000005E-8</v>
      </c>
      <c r="AG828" s="20">
        <v>1.0876132000000001</v>
      </c>
    </row>
    <row r="829" spans="2:129" s="85" customFormat="1" x14ac:dyDescent="0.15">
      <c r="B829" s="77" t="s">
        <v>4113</v>
      </c>
      <c r="C829" s="75"/>
      <c r="D829" s="84" t="s">
        <v>38</v>
      </c>
      <c r="E829" s="201" t="s">
        <v>4114</v>
      </c>
      <c r="F829" s="202">
        <f t="shared" si="135"/>
        <v>2.5187318919999999</v>
      </c>
      <c r="G829" s="202">
        <f t="shared" si="136"/>
        <v>0.49845844000000006</v>
      </c>
      <c r="H829" s="202">
        <f t="shared" si="137"/>
        <v>0.69240276099999998</v>
      </c>
      <c r="I829" s="202">
        <f t="shared" si="138"/>
        <v>7.7932190999999998E-2</v>
      </c>
      <c r="J829" s="201">
        <v>1.2499385000000001</v>
      </c>
      <c r="K829" s="201">
        <v>0.57476921999999997</v>
      </c>
      <c r="L829" s="201">
        <v>0.10740097999999999</v>
      </c>
      <c r="M829" s="201">
        <v>2.9515426000000001E-2</v>
      </c>
      <c r="N829" s="201">
        <v>0.40689761000000002</v>
      </c>
      <c r="O829" s="201">
        <v>6.2045403999999998E-2</v>
      </c>
      <c r="P829" s="201">
        <v>1.0232560999999999E-2</v>
      </c>
      <c r="Q829" s="201">
        <v>4.9335507000000001E-2</v>
      </c>
      <c r="R829" s="201">
        <v>0</v>
      </c>
      <c r="S829" s="201">
        <v>0</v>
      </c>
      <c r="T829" s="201">
        <v>0</v>
      </c>
      <c r="U829" s="201">
        <v>2.8596684000000001E-2</v>
      </c>
      <c r="V829" s="255"/>
      <c r="W829" s="246">
        <f t="shared" si="139"/>
        <v>9.2588037037037036</v>
      </c>
      <c r="X829" s="191">
        <v>190.74209999999999</v>
      </c>
      <c r="Y829" s="191">
        <v>166.69051999999999</v>
      </c>
      <c r="Z829" s="191">
        <v>13.610239999999999</v>
      </c>
      <c r="AA829" s="191">
        <v>1.1205082E-2</v>
      </c>
      <c r="AB829" s="191">
        <v>4.1687751000000004</v>
      </c>
      <c r="AC829" s="191">
        <v>0.92517797999999996</v>
      </c>
      <c r="AD829" s="191">
        <v>5.3361796999999997</v>
      </c>
      <c r="AE829" s="76">
        <v>2.5832646E-5</v>
      </c>
      <c r="AF829" s="76">
        <v>5.6420856999999997E-8</v>
      </c>
      <c r="AG829" s="20">
        <v>1.2899168000000001</v>
      </c>
    </row>
    <row r="830" spans="2:129" s="85" customFormat="1" x14ac:dyDescent="0.15">
      <c r="B830" s="77" t="s">
        <v>4115</v>
      </c>
      <c r="C830" s="75"/>
      <c r="D830" s="84" t="s">
        <v>38</v>
      </c>
      <c r="E830" s="201" t="s">
        <v>4116</v>
      </c>
      <c r="F830" s="202">
        <f t="shared" si="135"/>
        <v>1.1523142359</v>
      </c>
      <c r="G830" s="202">
        <f t="shared" si="136"/>
        <v>0.27846099499999999</v>
      </c>
      <c r="H830" s="202">
        <f t="shared" si="137"/>
        <v>0.22962320990000001</v>
      </c>
      <c r="I830" s="202">
        <f t="shared" si="138"/>
        <v>3.9930410999999999E-2</v>
      </c>
      <c r="J830" s="201">
        <v>0.60429962000000004</v>
      </c>
      <c r="K830" s="201">
        <v>0.21176427</v>
      </c>
      <c r="L830" s="201">
        <v>1.3584685000000001E-2</v>
      </c>
      <c r="M830" s="201">
        <v>2.2628131999999999E-2</v>
      </c>
      <c r="N830" s="201">
        <v>0.22103924</v>
      </c>
      <c r="O830" s="201">
        <v>3.4793623000000003E-2</v>
      </c>
      <c r="P830" s="201">
        <v>4.2742548999999998E-3</v>
      </c>
      <c r="Q830" s="201">
        <v>1.6327764000000002E-2</v>
      </c>
      <c r="R830" s="201">
        <v>0</v>
      </c>
      <c r="S830" s="201">
        <v>0</v>
      </c>
      <c r="T830" s="201">
        <v>0</v>
      </c>
      <c r="U830" s="201">
        <v>2.3602647000000001E-2</v>
      </c>
      <c r="V830" s="255"/>
      <c r="W830" s="246">
        <f t="shared" si="139"/>
        <v>4.4762934814814814</v>
      </c>
      <c r="X830" s="191">
        <v>110.98253</v>
      </c>
      <c r="Y830" s="191">
        <v>98.239844000000005</v>
      </c>
      <c r="Z830" s="191">
        <v>7.9926469999999998</v>
      </c>
      <c r="AA830" s="191">
        <v>5.2767103000000001E-3</v>
      </c>
      <c r="AB830" s="191">
        <v>1.5635680999999999</v>
      </c>
      <c r="AC830" s="191">
        <v>0.48701096999999999</v>
      </c>
      <c r="AD830" s="191">
        <v>2.6941866999999999</v>
      </c>
      <c r="AE830" s="76">
        <v>1.1714326E-5</v>
      </c>
      <c r="AF830" s="76">
        <v>2.3568594E-8</v>
      </c>
      <c r="AG830" s="20">
        <v>0.65544683999999998</v>
      </c>
    </row>
    <row r="831" spans="2:129" s="85" customFormat="1" x14ac:dyDescent="0.15">
      <c r="B831" s="77" t="s">
        <v>4117</v>
      </c>
      <c r="C831" s="75"/>
      <c r="D831" s="84" t="s">
        <v>38</v>
      </c>
      <c r="E831" s="201" t="s">
        <v>4118</v>
      </c>
      <c r="F831" s="202">
        <f t="shared" si="135"/>
        <v>0.71525056450000002</v>
      </c>
      <c r="G831" s="202">
        <f t="shared" si="136"/>
        <v>0.16242284940000001</v>
      </c>
      <c r="H831" s="202">
        <f t="shared" si="137"/>
        <v>0.1455344801</v>
      </c>
      <c r="I831" s="202">
        <f t="shared" si="138"/>
        <v>1.9916095000000002E-2</v>
      </c>
      <c r="J831" s="201">
        <v>0.38737714000000001</v>
      </c>
      <c r="K831" s="201">
        <v>0.13585301</v>
      </c>
      <c r="L831" s="201">
        <v>7.0557856000000004E-3</v>
      </c>
      <c r="M831" s="201">
        <v>9.1432274000000004E-3</v>
      </c>
      <c r="N831" s="201">
        <v>0.13590399</v>
      </c>
      <c r="O831" s="201">
        <v>1.7375631999999998E-2</v>
      </c>
      <c r="P831" s="201">
        <v>2.6256844999999998E-3</v>
      </c>
      <c r="Q831" s="201">
        <v>1.0521986000000001E-2</v>
      </c>
      <c r="R831" s="201">
        <v>0</v>
      </c>
      <c r="S831" s="201">
        <v>0</v>
      </c>
      <c r="T831" s="201">
        <v>0</v>
      </c>
      <c r="U831" s="201">
        <v>9.3941089999999994E-3</v>
      </c>
      <c r="V831" s="255"/>
      <c r="W831" s="246">
        <f t="shared" si="139"/>
        <v>2.8694602962962961</v>
      </c>
      <c r="X831" s="191">
        <v>71.938644999999994</v>
      </c>
      <c r="Y831" s="191">
        <v>63.183698</v>
      </c>
      <c r="Z831" s="191">
        <v>5.4224784000000001</v>
      </c>
      <c r="AA831" s="191">
        <v>3.9323064999999997E-3</v>
      </c>
      <c r="AB831" s="191">
        <v>1.0282062999999999</v>
      </c>
      <c r="AC831" s="191">
        <v>0.34545642999999998</v>
      </c>
      <c r="AD831" s="191">
        <v>1.9548741999999999</v>
      </c>
      <c r="AE831" s="76">
        <v>7.4504402999999999E-6</v>
      </c>
      <c r="AF831" s="76">
        <v>1.5216557000000001E-8</v>
      </c>
      <c r="AG831" s="20">
        <v>0.45581261000000001</v>
      </c>
    </row>
    <row r="832" spans="2:129" s="85" customFormat="1" x14ac:dyDescent="0.15">
      <c r="B832" s="77" t="s">
        <v>4119</v>
      </c>
      <c r="C832" s="75"/>
      <c r="D832" s="84" t="s">
        <v>38</v>
      </c>
      <c r="E832" s="201" t="s">
        <v>4120</v>
      </c>
      <c r="F832" s="202">
        <f t="shared" si="135"/>
        <v>5.8842651080000001</v>
      </c>
      <c r="G832" s="202">
        <f t="shared" si="136"/>
        <v>0.56610505799999999</v>
      </c>
      <c r="H832" s="202">
        <f t="shared" si="137"/>
        <v>3.6449946530000004</v>
      </c>
      <c r="I832" s="202">
        <f t="shared" si="138"/>
        <v>8.8934796999999996E-2</v>
      </c>
      <c r="J832" s="201">
        <v>1.5842305999999999</v>
      </c>
      <c r="K832" s="201">
        <v>3.5440143000000002</v>
      </c>
      <c r="L832" s="201">
        <v>8.8220648999999998E-2</v>
      </c>
      <c r="M832" s="201">
        <v>3.3917463000000002E-2</v>
      </c>
      <c r="N832" s="201">
        <v>0.46019074999999998</v>
      </c>
      <c r="O832" s="201">
        <v>7.1996845000000004E-2</v>
      </c>
      <c r="P832" s="201">
        <v>1.2759704E-2</v>
      </c>
      <c r="Q832" s="201">
        <v>5.6167930999999997E-2</v>
      </c>
      <c r="R832" s="201">
        <v>0</v>
      </c>
      <c r="S832" s="201">
        <v>0</v>
      </c>
      <c r="T832" s="201">
        <v>0</v>
      </c>
      <c r="U832" s="201">
        <v>3.2766865999999999E-2</v>
      </c>
      <c r="V832" s="255"/>
      <c r="W832" s="246">
        <f t="shared" si="139"/>
        <v>11.735041481481479</v>
      </c>
      <c r="X832" s="191">
        <v>235.83849000000001</v>
      </c>
      <c r="Y832" s="191">
        <v>207.84809000000001</v>
      </c>
      <c r="Z832" s="191">
        <v>16.091795000000001</v>
      </c>
      <c r="AA832" s="191">
        <v>1.227382E-2</v>
      </c>
      <c r="AB832" s="191">
        <v>4.6792711999999996</v>
      </c>
      <c r="AC832" s="191">
        <v>1.0512585999999999</v>
      </c>
      <c r="AD832" s="191">
        <v>6.1557950999999997</v>
      </c>
      <c r="AE832" s="76">
        <v>7.5119622000000005E-5</v>
      </c>
      <c r="AF832" s="76">
        <v>1.3081180000000001E-7</v>
      </c>
      <c r="AG832" s="20">
        <v>1.4344437999999999</v>
      </c>
    </row>
    <row r="833" spans="2:129" s="85" customFormat="1" x14ac:dyDescent="0.15">
      <c r="B833" s="77" t="s">
        <v>4121</v>
      </c>
      <c r="C833" s="75"/>
      <c r="D833" s="84" t="s">
        <v>38</v>
      </c>
      <c r="E833" s="201" t="s">
        <v>4122</v>
      </c>
      <c r="F833" s="202">
        <f t="shared" si="135"/>
        <v>2.0421421568999998</v>
      </c>
      <c r="G833" s="202">
        <f t="shared" si="136"/>
        <v>0.46228960000000002</v>
      </c>
      <c r="H833" s="202">
        <f t="shared" si="137"/>
        <v>0.45533762689999996</v>
      </c>
      <c r="I833" s="202">
        <f t="shared" si="138"/>
        <v>6.2253329999999996E-2</v>
      </c>
      <c r="J833" s="201">
        <v>1.0622616</v>
      </c>
      <c r="K833" s="201">
        <v>0.38409693</v>
      </c>
      <c r="L833" s="201">
        <v>6.3365429000000001E-2</v>
      </c>
      <c r="M833" s="201">
        <v>5.0635897999999999E-2</v>
      </c>
      <c r="N833" s="201">
        <v>0.33497505999999999</v>
      </c>
      <c r="O833" s="201">
        <v>7.6678642000000005E-2</v>
      </c>
      <c r="P833" s="201">
        <v>7.8752678999999999E-3</v>
      </c>
      <c r="Q833" s="201">
        <v>3.4564907999999998E-2</v>
      </c>
      <c r="R833" s="201">
        <v>0</v>
      </c>
      <c r="S833" s="201">
        <v>0</v>
      </c>
      <c r="T833" s="201">
        <v>0</v>
      </c>
      <c r="U833" s="201">
        <v>2.7688422000000001E-2</v>
      </c>
      <c r="V833" s="255"/>
      <c r="W833" s="246">
        <f t="shared" si="139"/>
        <v>7.8686044444444443</v>
      </c>
      <c r="X833" s="191">
        <v>164.19134</v>
      </c>
      <c r="Y833" s="191">
        <v>144.52364</v>
      </c>
      <c r="Z833" s="191">
        <v>11.630592</v>
      </c>
      <c r="AA833" s="191">
        <v>7.7271856999999999E-3</v>
      </c>
      <c r="AB833" s="191">
        <v>3.3133819</v>
      </c>
      <c r="AC833" s="191">
        <v>0.72619549000000005</v>
      </c>
      <c r="AD833" s="191">
        <v>3.9898039999999999</v>
      </c>
      <c r="AE833" s="76">
        <v>1.9927485000000001E-5</v>
      </c>
      <c r="AF833" s="76">
        <v>4.2143186999999999E-8</v>
      </c>
      <c r="AG833" s="20">
        <v>0.92334413000000004</v>
      </c>
    </row>
    <row r="834" spans="2:129" s="85" customFormat="1" x14ac:dyDescent="0.15">
      <c r="B834" s="77" t="s">
        <v>4123</v>
      </c>
      <c r="C834" s="75"/>
      <c r="D834" s="84" t="s">
        <v>38</v>
      </c>
      <c r="E834" s="201" t="s">
        <v>4124</v>
      </c>
      <c r="F834" s="202">
        <f t="shared" si="135"/>
        <v>0.93965393969999988</v>
      </c>
      <c r="G834" s="202">
        <f t="shared" si="136"/>
        <v>0.1536529073</v>
      </c>
      <c r="H834" s="202">
        <f t="shared" si="137"/>
        <v>0.2675603318</v>
      </c>
      <c r="I834" s="202">
        <f t="shared" si="138"/>
        <v>2.4731530600000003E-2</v>
      </c>
      <c r="J834" s="201">
        <v>0.49370916999999997</v>
      </c>
      <c r="K834" s="201">
        <v>0.19470319999999999</v>
      </c>
      <c r="L834" s="201">
        <v>6.9666308999999996E-2</v>
      </c>
      <c r="M834" s="201">
        <v>1.9844873000000002E-3</v>
      </c>
      <c r="N834" s="201">
        <v>0.13483116000000001</v>
      </c>
      <c r="O834" s="201">
        <v>1.683726E-2</v>
      </c>
      <c r="P834" s="201">
        <v>3.1908228000000001E-3</v>
      </c>
      <c r="Q834" s="201">
        <v>1.6119858000000001E-2</v>
      </c>
      <c r="R834" s="201">
        <v>0</v>
      </c>
      <c r="S834" s="201">
        <v>0</v>
      </c>
      <c r="T834" s="201">
        <v>0</v>
      </c>
      <c r="U834" s="201">
        <v>8.6116726000000001E-3</v>
      </c>
      <c r="V834" s="255"/>
      <c r="W834" s="246">
        <f t="shared" si="139"/>
        <v>3.6571049629629626</v>
      </c>
      <c r="X834" s="191">
        <v>63.147401000000002</v>
      </c>
      <c r="Y834" s="191">
        <v>54.041376</v>
      </c>
      <c r="Z834" s="191">
        <v>5.5746684999999996</v>
      </c>
      <c r="AA834" s="191">
        <v>3.7732657999999999E-3</v>
      </c>
      <c r="AB834" s="191">
        <v>1.1444553</v>
      </c>
      <c r="AC834" s="191">
        <v>0.3961846</v>
      </c>
      <c r="AD834" s="191">
        <v>1.9869435</v>
      </c>
      <c r="AE834" s="76">
        <v>8.9319434000000007E-6</v>
      </c>
      <c r="AF834" s="76">
        <v>1.9729358999999999E-8</v>
      </c>
      <c r="AG834" s="20">
        <v>0.36265025000000001</v>
      </c>
    </row>
    <row r="835" spans="2:129" s="85" customFormat="1" x14ac:dyDescent="0.15">
      <c r="B835" s="77" t="s">
        <v>4125</v>
      </c>
      <c r="C835" s="75"/>
      <c r="D835" s="84" t="s">
        <v>38</v>
      </c>
      <c r="E835" s="201" t="s">
        <v>4126</v>
      </c>
      <c r="F835" s="202">
        <f t="shared" si="135"/>
        <v>1.8042717009</v>
      </c>
      <c r="G835" s="202">
        <f t="shared" si="136"/>
        <v>0.35883413999999997</v>
      </c>
      <c r="H835" s="202">
        <f t="shared" si="137"/>
        <v>0.39100156189999996</v>
      </c>
      <c r="I835" s="202">
        <f t="shared" si="138"/>
        <v>6.0249269000000001E-2</v>
      </c>
      <c r="J835" s="201">
        <v>0.99418673000000002</v>
      </c>
      <c r="K835" s="201">
        <v>0.34923591999999998</v>
      </c>
      <c r="L835" s="201">
        <v>3.5342598000000003E-2</v>
      </c>
      <c r="M835" s="201">
        <v>1.5698710000000001E-2</v>
      </c>
      <c r="N835" s="201">
        <v>0.29170016999999998</v>
      </c>
      <c r="O835" s="201">
        <v>5.1435259999999997E-2</v>
      </c>
      <c r="P835" s="201">
        <v>6.4230438999999997E-3</v>
      </c>
      <c r="Q835" s="201">
        <v>3.7107143000000002E-2</v>
      </c>
      <c r="R835" s="201">
        <v>0</v>
      </c>
      <c r="S835" s="201">
        <v>0</v>
      </c>
      <c r="T835" s="201">
        <v>0</v>
      </c>
      <c r="U835" s="201">
        <v>2.3142125999999999E-2</v>
      </c>
      <c r="V835" s="255"/>
      <c r="W835" s="246">
        <f t="shared" si="139"/>
        <v>7.3643461481481474</v>
      </c>
      <c r="X835" s="191">
        <v>152.01626999999999</v>
      </c>
      <c r="Y835" s="191">
        <v>132.56971999999999</v>
      </c>
      <c r="Z835" s="191">
        <v>11.718964</v>
      </c>
      <c r="AA835" s="191">
        <v>8.0822436000000004E-3</v>
      </c>
      <c r="AB835" s="191">
        <v>2.7615775999999999</v>
      </c>
      <c r="AC835" s="191">
        <v>0.72802518999999999</v>
      </c>
      <c r="AD835" s="191">
        <v>4.2298989000000002</v>
      </c>
      <c r="AE835" s="76">
        <v>1.7986598999999999E-5</v>
      </c>
      <c r="AF835" s="76">
        <v>3.8579822999999999E-8</v>
      </c>
      <c r="AG835" s="20">
        <v>0.93299498000000003</v>
      </c>
    </row>
    <row r="836" spans="2:129" x14ac:dyDescent="0.15">
      <c r="B836" s="77" t="s">
        <v>4127</v>
      </c>
      <c r="C836" s="86"/>
      <c r="D836" s="84" t="s">
        <v>38</v>
      </c>
      <c r="E836" s="201" t="s">
        <v>4128</v>
      </c>
      <c r="F836" s="202">
        <f t="shared" si="135"/>
        <v>5.1560702658999995</v>
      </c>
      <c r="G836" s="202">
        <f t="shared" si="136"/>
        <v>0.40864858700000006</v>
      </c>
      <c r="H836" s="202">
        <f t="shared" si="137"/>
        <v>3.6791051919000002</v>
      </c>
      <c r="I836" s="202">
        <f t="shared" si="138"/>
        <v>8.9335727000000004E-2</v>
      </c>
      <c r="J836" s="201">
        <v>0.97898076000000001</v>
      </c>
      <c r="K836" s="201">
        <v>3.6013986</v>
      </c>
      <c r="L836" s="201">
        <v>6.9603770999999995E-2</v>
      </c>
      <c r="M836" s="201">
        <v>2.7557207E-2</v>
      </c>
      <c r="N836" s="201">
        <v>0.31921841000000001</v>
      </c>
      <c r="O836" s="201">
        <v>6.1872969999999999E-2</v>
      </c>
      <c r="P836" s="201">
        <v>8.1028209E-3</v>
      </c>
      <c r="Q836" s="201">
        <v>6.802279E-2</v>
      </c>
      <c r="R836" s="201">
        <v>0</v>
      </c>
      <c r="S836" s="201">
        <v>0</v>
      </c>
      <c r="T836" s="201">
        <v>0</v>
      </c>
      <c r="U836" s="201">
        <v>2.1312937000000001E-2</v>
      </c>
      <c r="V836" s="255"/>
      <c r="W836" s="246">
        <f t="shared" si="139"/>
        <v>7.2517093333333325</v>
      </c>
      <c r="X836" s="191">
        <v>160.89294000000001</v>
      </c>
      <c r="Y836" s="191">
        <v>143.04884999999999</v>
      </c>
      <c r="Z836" s="191">
        <v>10.098608</v>
      </c>
      <c r="AA836" s="191">
        <v>8.0527402000000001E-3</v>
      </c>
      <c r="AB836" s="191">
        <v>3.0188457999999998</v>
      </c>
      <c r="AC836" s="191">
        <v>0.67985024000000005</v>
      </c>
      <c r="AD836" s="191">
        <v>4.0387415999999998</v>
      </c>
      <c r="AE836" s="76">
        <v>7.4206930999999994E-5</v>
      </c>
      <c r="AF836" s="76">
        <v>1.0413376E-7</v>
      </c>
      <c r="AG836" s="20">
        <v>0.97359888000000006</v>
      </c>
      <c r="AH836" s="20"/>
      <c r="AI836" s="20"/>
      <c r="AJ836" s="20"/>
      <c r="AK836" s="20"/>
      <c r="AL836" s="20"/>
      <c r="AM836" s="20"/>
      <c r="AN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row>
    <row r="837" spans="2:129" x14ac:dyDescent="0.15">
      <c r="B837" s="77" t="s">
        <v>4129</v>
      </c>
      <c r="C837" s="75"/>
      <c r="D837" s="84" t="s">
        <v>38</v>
      </c>
      <c r="E837" s="201" t="s">
        <v>4130</v>
      </c>
      <c r="F837" s="202">
        <f t="shared" si="135"/>
        <v>3.153473183</v>
      </c>
      <c r="G837" s="202">
        <f t="shared" si="136"/>
        <v>0.51095558299999999</v>
      </c>
      <c r="H837" s="202">
        <f t="shared" si="137"/>
        <v>1.278157921</v>
      </c>
      <c r="I837" s="202">
        <f t="shared" si="138"/>
        <v>7.9176779000000003E-2</v>
      </c>
      <c r="J837" s="201">
        <v>1.2851828999999999</v>
      </c>
      <c r="K837" s="201">
        <v>1.2109945</v>
      </c>
      <c r="L837" s="201">
        <v>5.6943212E-2</v>
      </c>
      <c r="M837" s="201">
        <v>2.6724102E-2</v>
      </c>
      <c r="N837" s="201">
        <v>0.41983329000000003</v>
      </c>
      <c r="O837" s="201">
        <v>6.4398190999999994E-2</v>
      </c>
      <c r="P837" s="201">
        <v>1.0220208999999999E-2</v>
      </c>
      <c r="Q837" s="201">
        <v>4.9268156E-2</v>
      </c>
      <c r="R837" s="201">
        <v>0</v>
      </c>
      <c r="S837" s="201">
        <v>0</v>
      </c>
      <c r="T837" s="201">
        <v>0</v>
      </c>
      <c r="U837" s="201">
        <v>2.9908622999999999E-2</v>
      </c>
      <c r="V837" s="255"/>
      <c r="W837" s="246">
        <f t="shared" si="139"/>
        <v>9.5198733333333312</v>
      </c>
      <c r="X837" s="191">
        <v>191.05062000000001</v>
      </c>
      <c r="Y837" s="191">
        <v>166.03799000000001</v>
      </c>
      <c r="Z837" s="191">
        <v>14.360886000000001</v>
      </c>
      <c r="AA837" s="191">
        <v>1.1597315E-2</v>
      </c>
      <c r="AB837" s="191">
        <v>4.0649075999999997</v>
      </c>
      <c r="AC837" s="191">
        <v>0.96112710999999995</v>
      </c>
      <c r="AD837" s="191">
        <v>5.6141186000000003</v>
      </c>
      <c r="AE837" s="76">
        <v>3.6438381999999997E-5</v>
      </c>
      <c r="AF837" s="76">
        <v>6.7603843000000001E-8</v>
      </c>
      <c r="AG837" s="20">
        <v>1.1494055999999999</v>
      </c>
      <c r="AH837" s="20"/>
      <c r="AI837" s="20"/>
      <c r="AJ837" s="20"/>
      <c r="AK837" s="20"/>
      <c r="AL837" s="20"/>
      <c r="AM837" s="20"/>
      <c r="AN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row>
    <row r="838" spans="2:129" x14ac:dyDescent="0.15">
      <c r="B838" s="77" t="s">
        <v>4131</v>
      </c>
      <c r="C838" s="75" t="s">
        <v>173</v>
      </c>
      <c r="D838" s="84" t="s">
        <v>38</v>
      </c>
      <c r="E838" s="201" t="s">
        <v>4132</v>
      </c>
      <c r="F838" s="202">
        <f t="shared" si="135"/>
        <v>3.153473183</v>
      </c>
      <c r="G838" s="202">
        <f t="shared" si="136"/>
        <v>0.51095558299999999</v>
      </c>
      <c r="H838" s="202">
        <f t="shared" si="137"/>
        <v>1.278157921</v>
      </c>
      <c r="I838" s="202">
        <f t="shared" si="138"/>
        <v>7.9176779000000003E-2</v>
      </c>
      <c r="J838" s="201">
        <v>1.2851828999999999</v>
      </c>
      <c r="K838" s="201">
        <v>1.2109945</v>
      </c>
      <c r="L838" s="201">
        <v>5.6943212E-2</v>
      </c>
      <c r="M838" s="201">
        <v>2.6724102E-2</v>
      </c>
      <c r="N838" s="201">
        <v>0.41983329000000003</v>
      </c>
      <c r="O838" s="201">
        <v>6.4398190999999994E-2</v>
      </c>
      <c r="P838" s="201">
        <v>1.0220208999999999E-2</v>
      </c>
      <c r="Q838" s="201">
        <v>4.9268156E-2</v>
      </c>
      <c r="R838" s="201">
        <v>0</v>
      </c>
      <c r="S838" s="201">
        <v>0</v>
      </c>
      <c r="T838" s="201">
        <v>0</v>
      </c>
      <c r="U838" s="201">
        <v>2.9908622999999999E-2</v>
      </c>
      <c r="V838" s="255"/>
      <c r="W838" s="246">
        <f t="shared" si="139"/>
        <v>9.5198733333333312</v>
      </c>
      <c r="X838" s="191">
        <v>191.05062000000001</v>
      </c>
      <c r="Y838" s="191">
        <v>166.03799000000001</v>
      </c>
      <c r="Z838" s="191">
        <v>14.360886000000001</v>
      </c>
      <c r="AA838" s="191">
        <v>1.1597315E-2</v>
      </c>
      <c r="AB838" s="191">
        <v>4.0649075999999997</v>
      </c>
      <c r="AC838" s="191">
        <v>0.96112710999999995</v>
      </c>
      <c r="AD838" s="191">
        <v>5.6141186000000003</v>
      </c>
      <c r="AE838" s="76">
        <v>3.6438381999999997E-5</v>
      </c>
      <c r="AF838" s="76">
        <v>6.7603843000000001E-8</v>
      </c>
      <c r="AG838" s="20">
        <v>1.1494055999999999</v>
      </c>
      <c r="AH838" s="20"/>
      <c r="AI838" s="20"/>
      <c r="AJ838" s="20"/>
      <c r="AK838" s="20"/>
      <c r="AL838" s="20"/>
      <c r="AM838" s="20"/>
      <c r="AN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row>
    <row r="839" spans="2:129" x14ac:dyDescent="0.15">
      <c r="B839" s="77" t="s">
        <v>4133</v>
      </c>
      <c r="C839" s="86"/>
      <c r="D839" s="84" t="s">
        <v>38</v>
      </c>
      <c r="E839" s="201" t="s">
        <v>4134</v>
      </c>
      <c r="F839" s="202">
        <f t="shared" si="135"/>
        <v>3.1534732830000003</v>
      </c>
      <c r="G839" s="202">
        <f t="shared" si="136"/>
        <v>0.51095558299999999</v>
      </c>
      <c r="H839" s="202">
        <f t="shared" si="137"/>
        <v>1.2781580210000001</v>
      </c>
      <c r="I839" s="202">
        <f t="shared" si="138"/>
        <v>7.9176779000000003E-2</v>
      </c>
      <c r="J839" s="201">
        <v>1.2851828999999999</v>
      </c>
      <c r="K839" s="201">
        <v>1.2109946</v>
      </c>
      <c r="L839" s="201">
        <v>5.6943212E-2</v>
      </c>
      <c r="M839" s="201">
        <v>2.6724102E-2</v>
      </c>
      <c r="N839" s="201">
        <v>0.41983329000000003</v>
      </c>
      <c r="O839" s="201">
        <v>6.4398190999999994E-2</v>
      </c>
      <c r="P839" s="201">
        <v>1.0220208999999999E-2</v>
      </c>
      <c r="Q839" s="201">
        <v>4.9268156E-2</v>
      </c>
      <c r="R839" s="201">
        <v>0</v>
      </c>
      <c r="S839" s="201">
        <v>0</v>
      </c>
      <c r="T839" s="201">
        <v>0</v>
      </c>
      <c r="U839" s="201">
        <v>2.9908622999999999E-2</v>
      </c>
      <c r="V839" s="255"/>
      <c r="W839" s="246">
        <f t="shared" si="139"/>
        <v>9.5198733333333312</v>
      </c>
      <c r="X839" s="191">
        <v>191.05062000000001</v>
      </c>
      <c r="Y839" s="191">
        <v>166.03799000000001</v>
      </c>
      <c r="Z839" s="191">
        <v>14.360886000000001</v>
      </c>
      <c r="AA839" s="191">
        <v>1.1597315E-2</v>
      </c>
      <c r="AB839" s="191">
        <v>4.0649075999999997</v>
      </c>
      <c r="AC839" s="191">
        <v>0.96112710999999995</v>
      </c>
      <c r="AD839" s="191">
        <v>5.6141186000000003</v>
      </c>
      <c r="AE839" s="76">
        <v>3.6438383E-5</v>
      </c>
      <c r="AF839" s="76">
        <v>6.7603844000000004E-8</v>
      </c>
      <c r="AG839" s="20">
        <v>1.1494055999999999</v>
      </c>
      <c r="AH839" s="20"/>
      <c r="AI839" s="20"/>
      <c r="AJ839" s="20"/>
      <c r="AK839" s="20"/>
      <c r="AL839" s="20"/>
      <c r="AM839" s="20"/>
      <c r="AN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row>
    <row r="840" spans="2:129" x14ac:dyDescent="0.15">
      <c r="B840" s="77" t="s">
        <v>4135</v>
      </c>
      <c r="C840" s="86"/>
      <c r="D840" s="84" t="s">
        <v>38</v>
      </c>
      <c r="E840" s="201" t="s">
        <v>4136</v>
      </c>
      <c r="F840" s="202">
        <f t="shared" si="135"/>
        <v>0.87386547550000004</v>
      </c>
      <c r="G840" s="202">
        <f t="shared" si="136"/>
        <v>0.17061498920000001</v>
      </c>
      <c r="H840" s="202">
        <f t="shared" si="137"/>
        <v>0.1925503623</v>
      </c>
      <c r="I840" s="202">
        <f t="shared" si="138"/>
        <v>2.5635023999999999E-2</v>
      </c>
      <c r="J840" s="201">
        <v>0.48506510000000003</v>
      </c>
      <c r="K840" s="201">
        <v>0.17841356</v>
      </c>
      <c r="L840" s="201">
        <v>1.0568987E-2</v>
      </c>
      <c r="M840" s="201">
        <v>6.6654152000000001E-3</v>
      </c>
      <c r="N840" s="201">
        <v>0.14216671</v>
      </c>
      <c r="O840" s="201">
        <v>2.1782863999999999E-2</v>
      </c>
      <c r="P840" s="201">
        <v>3.5678152999999999E-3</v>
      </c>
      <c r="Q840" s="201">
        <v>1.6697119E-2</v>
      </c>
      <c r="R840" s="201">
        <v>0</v>
      </c>
      <c r="S840" s="201">
        <v>0</v>
      </c>
      <c r="T840" s="201">
        <v>0</v>
      </c>
      <c r="U840" s="201">
        <v>8.9379049999999995E-3</v>
      </c>
      <c r="V840" s="255"/>
      <c r="W840" s="246">
        <f t="shared" si="139"/>
        <v>3.5930748148148148</v>
      </c>
      <c r="X840" s="191">
        <v>88.846736000000007</v>
      </c>
      <c r="Y840" s="191">
        <v>79.030371000000002</v>
      </c>
      <c r="Z840" s="191">
        <v>5.8970976999999998</v>
      </c>
      <c r="AA840" s="191">
        <v>3.8679396000000001E-3</v>
      </c>
      <c r="AB840" s="191">
        <v>1.4961408</v>
      </c>
      <c r="AC840" s="191">
        <v>0.39126074999999999</v>
      </c>
      <c r="AD840" s="191">
        <v>2.0279975000000001</v>
      </c>
      <c r="AE840" s="76">
        <v>8.9499695000000006E-6</v>
      </c>
      <c r="AF840" s="76">
        <v>1.8742905000000001E-8</v>
      </c>
      <c r="AG840" s="20">
        <v>0.58978962999999995</v>
      </c>
      <c r="AH840" s="20"/>
      <c r="AI840" s="20"/>
      <c r="AJ840" s="20"/>
      <c r="AK840" s="20"/>
      <c r="AL840" s="20"/>
      <c r="AM840" s="20"/>
      <c r="AN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row>
    <row r="841" spans="2:129" x14ac:dyDescent="0.15">
      <c r="B841" s="77" t="s">
        <v>4137</v>
      </c>
      <c r="C841" s="86"/>
      <c r="D841" s="84" t="s">
        <v>38</v>
      </c>
      <c r="E841" s="201" t="s">
        <v>4138</v>
      </c>
      <c r="F841" s="202">
        <f t="shared" si="135"/>
        <v>0.88742836859999996</v>
      </c>
      <c r="G841" s="202">
        <f t="shared" si="136"/>
        <v>0.190753746</v>
      </c>
      <c r="H841" s="202">
        <f t="shared" si="137"/>
        <v>0.18964720160000001</v>
      </c>
      <c r="I841" s="202">
        <f t="shared" si="138"/>
        <v>2.4217041000000002E-2</v>
      </c>
      <c r="J841" s="201">
        <v>0.48281037999999998</v>
      </c>
      <c r="K841" s="201">
        <v>0.17459109</v>
      </c>
      <c r="L841" s="201">
        <v>1.1711780999999999E-2</v>
      </c>
      <c r="M841" s="201">
        <v>1.2669692999999999E-2</v>
      </c>
      <c r="N841" s="201">
        <v>0.15698450999999999</v>
      </c>
      <c r="O841" s="201">
        <v>2.1099542999999998E-2</v>
      </c>
      <c r="P841" s="201">
        <v>3.3443306000000002E-3</v>
      </c>
      <c r="Q841" s="201">
        <v>1.3999355999999999E-2</v>
      </c>
      <c r="R841" s="201">
        <v>0</v>
      </c>
      <c r="S841" s="201">
        <v>0</v>
      </c>
      <c r="T841" s="201">
        <v>0</v>
      </c>
      <c r="U841" s="201">
        <v>1.0217685000000001E-2</v>
      </c>
      <c r="V841" s="255"/>
      <c r="W841" s="246">
        <f t="shared" si="139"/>
        <v>3.5763731851851848</v>
      </c>
      <c r="X841" s="191">
        <v>79.409638000000001</v>
      </c>
      <c r="Y841" s="191">
        <v>67.952738999999994</v>
      </c>
      <c r="Z841" s="191">
        <v>7.1104339999999997</v>
      </c>
      <c r="AA841" s="191">
        <v>4.5781898999999997E-3</v>
      </c>
      <c r="AB841" s="191">
        <v>1.5125017000000001</v>
      </c>
      <c r="AC841" s="191">
        <v>0.45688722999999998</v>
      </c>
      <c r="AD841" s="191">
        <v>2.3724970999999999</v>
      </c>
      <c r="AE841" s="76">
        <v>9.1389711000000007E-6</v>
      </c>
      <c r="AF841" s="76">
        <v>1.9004501E-8</v>
      </c>
      <c r="AG841" s="20">
        <v>0.46865462000000002</v>
      </c>
      <c r="AH841" s="20"/>
      <c r="AI841" s="20"/>
      <c r="AJ841" s="20"/>
      <c r="AK841" s="20"/>
      <c r="AL841" s="20"/>
      <c r="AM841" s="20"/>
      <c r="AN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row>
    <row r="842" spans="2:129" x14ac:dyDescent="0.15">
      <c r="B842" s="77" t="s">
        <v>4139</v>
      </c>
      <c r="C842" s="86"/>
      <c r="D842" s="84" t="s">
        <v>38</v>
      </c>
      <c r="E842" s="201" t="s">
        <v>4140</v>
      </c>
      <c r="F842" s="202">
        <f t="shared" si="135"/>
        <v>1.4926685200000001</v>
      </c>
      <c r="G842" s="202">
        <f t="shared" si="136"/>
        <v>0.28163780399999999</v>
      </c>
      <c r="H842" s="202">
        <f t="shared" si="137"/>
        <v>0.33773832600000003</v>
      </c>
      <c r="I842" s="202">
        <f t="shared" si="138"/>
        <v>4.842014E-2</v>
      </c>
      <c r="J842" s="201">
        <v>0.82487224999999997</v>
      </c>
      <c r="K842" s="201">
        <v>0.30818019000000002</v>
      </c>
      <c r="L842" s="201">
        <v>2.3703458E-2</v>
      </c>
      <c r="M842" s="201">
        <v>1.528611E-2</v>
      </c>
      <c r="N842" s="201">
        <v>0.23157454999999999</v>
      </c>
      <c r="O842" s="201">
        <v>3.4777144000000003E-2</v>
      </c>
      <c r="P842" s="201">
        <v>5.8546780000000003E-3</v>
      </c>
      <c r="Q842" s="201">
        <v>3.1096087000000001E-2</v>
      </c>
      <c r="R842" s="201">
        <v>0</v>
      </c>
      <c r="S842" s="201">
        <v>0</v>
      </c>
      <c r="T842" s="201">
        <v>0</v>
      </c>
      <c r="U842" s="201">
        <v>1.7324052999999999E-2</v>
      </c>
      <c r="V842" s="255"/>
      <c r="W842" s="246">
        <f t="shared" si="139"/>
        <v>6.110164814814814</v>
      </c>
      <c r="X842" s="191">
        <v>120.28695999999999</v>
      </c>
      <c r="Y842" s="191">
        <v>103.50214</v>
      </c>
      <c r="Z842" s="191">
        <v>9.9303904999999997</v>
      </c>
      <c r="AA842" s="191">
        <v>6.6687589999999998E-3</v>
      </c>
      <c r="AB842" s="191">
        <v>2.7050784000000001</v>
      </c>
      <c r="AC842" s="191">
        <v>0.66234238000000001</v>
      </c>
      <c r="AD842" s="191">
        <v>3.4803416999999999</v>
      </c>
      <c r="AE842" s="76">
        <v>1.5093281E-5</v>
      </c>
      <c r="AF842" s="76">
        <v>3.2708574000000002E-8</v>
      </c>
      <c r="AG842" s="20">
        <v>0.70990083000000004</v>
      </c>
      <c r="AH842" s="20"/>
      <c r="AI842" s="20"/>
      <c r="AJ842" s="20"/>
      <c r="AK842" s="20"/>
      <c r="AL842" s="20"/>
      <c r="AM842" s="20"/>
      <c r="AN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row>
    <row r="843" spans="2:129" x14ac:dyDescent="0.15">
      <c r="B843" s="77" t="s">
        <v>4141</v>
      </c>
      <c r="C843" s="86"/>
      <c r="D843" s="84" t="s">
        <v>38</v>
      </c>
      <c r="E843" s="201" t="s">
        <v>4142</v>
      </c>
      <c r="F843" s="202">
        <f t="shared" si="135"/>
        <v>3.5288047269999998</v>
      </c>
      <c r="G843" s="202">
        <f t="shared" si="136"/>
        <v>0.65732678199999994</v>
      </c>
      <c r="H843" s="202">
        <f t="shared" si="137"/>
        <v>0.87145518499999997</v>
      </c>
      <c r="I843" s="202">
        <f t="shared" si="138"/>
        <v>0.11927156</v>
      </c>
      <c r="J843" s="201">
        <v>1.8807512</v>
      </c>
      <c r="K843" s="201">
        <v>0.72301654999999998</v>
      </c>
      <c r="L843" s="201">
        <v>0.13355204000000001</v>
      </c>
      <c r="M843" s="201">
        <v>2.6857954E-2</v>
      </c>
      <c r="N843" s="201">
        <v>0.55185863999999996</v>
      </c>
      <c r="O843" s="201">
        <v>7.8610187999999998E-2</v>
      </c>
      <c r="P843" s="201">
        <v>1.4886595000000001E-2</v>
      </c>
      <c r="Q843" s="201">
        <v>8.2544739000000006E-2</v>
      </c>
      <c r="R843" s="201">
        <v>0</v>
      </c>
      <c r="S843" s="201">
        <v>0</v>
      </c>
      <c r="T843" s="201">
        <v>0</v>
      </c>
      <c r="U843" s="201">
        <v>3.6726821E-2</v>
      </c>
      <c r="V843" s="255"/>
      <c r="W843" s="246">
        <f t="shared" si="139"/>
        <v>13.931490370370369</v>
      </c>
      <c r="X843" s="191">
        <v>245.79266999999999</v>
      </c>
      <c r="Y843" s="191">
        <v>212.54365000000001</v>
      </c>
      <c r="Z843" s="191">
        <v>18.51924</v>
      </c>
      <c r="AA843" s="191">
        <v>1.7119249E-2</v>
      </c>
      <c r="AB843" s="191">
        <v>6.4772983000000002</v>
      </c>
      <c r="AC843" s="191">
        <v>1.1937352000000001</v>
      </c>
      <c r="AD843" s="191">
        <v>7.0416350000000003</v>
      </c>
      <c r="AE843" s="76">
        <v>3.5478865999999997E-5</v>
      </c>
      <c r="AF843" s="76">
        <v>7.9405642000000001E-8</v>
      </c>
      <c r="AG843" s="20">
        <v>1.4609634</v>
      </c>
      <c r="AH843" s="20"/>
      <c r="AI843" s="20"/>
      <c r="AJ843" s="20"/>
      <c r="AK843" s="20"/>
      <c r="AL843" s="20"/>
      <c r="AM843" s="20"/>
      <c r="AN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row>
    <row r="844" spans="2:129" x14ac:dyDescent="0.15">
      <c r="B844" s="77" t="s">
        <v>4143</v>
      </c>
      <c r="C844" s="86"/>
      <c r="D844" s="84" t="s">
        <v>38</v>
      </c>
      <c r="E844" s="201" t="s">
        <v>4144</v>
      </c>
      <c r="F844" s="202">
        <f t="shared" si="135"/>
        <v>4.3115131959999999</v>
      </c>
      <c r="G844" s="202">
        <f t="shared" si="136"/>
        <v>0.82634809799999998</v>
      </c>
      <c r="H844" s="202">
        <f t="shared" si="137"/>
        <v>1.5334047490000002</v>
      </c>
      <c r="I844" s="202">
        <f t="shared" si="138"/>
        <v>0.13098584899999999</v>
      </c>
      <c r="J844" s="201">
        <v>1.8207745</v>
      </c>
      <c r="K844" s="201">
        <v>1.3519232000000001</v>
      </c>
      <c r="L844" s="201">
        <v>0.16609478</v>
      </c>
      <c r="M844" s="201">
        <v>4.8373048000000002E-2</v>
      </c>
      <c r="N844" s="201">
        <v>0.67542323000000004</v>
      </c>
      <c r="O844" s="201">
        <v>0.10255182</v>
      </c>
      <c r="P844" s="201">
        <v>1.5386769E-2</v>
      </c>
      <c r="Q844" s="201">
        <v>8.6808171000000003E-2</v>
      </c>
      <c r="R844" s="201">
        <v>0</v>
      </c>
      <c r="S844" s="201">
        <v>0</v>
      </c>
      <c r="T844" s="201">
        <v>0</v>
      </c>
      <c r="U844" s="201">
        <v>4.4177677999999998E-2</v>
      </c>
      <c r="V844" s="255"/>
      <c r="W844" s="246">
        <f t="shared" si="139"/>
        <v>13.487218518518517</v>
      </c>
      <c r="X844" s="191">
        <v>250.51293999999999</v>
      </c>
      <c r="Y844" s="191">
        <v>211.00006999999999</v>
      </c>
      <c r="Z844" s="191">
        <v>22.627786</v>
      </c>
      <c r="AA844" s="191">
        <v>1.8708661000000001E-2</v>
      </c>
      <c r="AB844" s="191">
        <v>6.0451245</v>
      </c>
      <c r="AC844" s="191">
        <v>1.5333684999999999</v>
      </c>
      <c r="AD844" s="191">
        <v>9.2878904000000002</v>
      </c>
      <c r="AE844" s="76">
        <v>4.7887820000000001E-5</v>
      </c>
      <c r="AF844" s="76">
        <v>9.2806894000000004E-8</v>
      </c>
      <c r="AG844" s="20">
        <v>1.5427147000000001</v>
      </c>
      <c r="AH844" s="20"/>
      <c r="AI844" s="20"/>
      <c r="AJ844" s="20"/>
      <c r="AK844" s="20"/>
      <c r="AL844" s="20"/>
      <c r="AM844" s="20"/>
      <c r="AN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c r="BU844" s="20"/>
      <c r="BV844" s="20"/>
      <c r="BW844" s="20"/>
      <c r="BX844" s="20"/>
      <c r="BY844" s="20"/>
      <c r="BZ844" s="20"/>
      <c r="CA844" s="20"/>
      <c r="CB844" s="20"/>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row>
    <row r="845" spans="2:129" x14ac:dyDescent="0.15">
      <c r="B845" s="77" t="s">
        <v>4145</v>
      </c>
      <c r="C845" s="86"/>
      <c r="D845" s="84" t="s">
        <v>38</v>
      </c>
      <c r="E845" s="201" t="s">
        <v>4146</v>
      </c>
      <c r="F845" s="202">
        <f t="shared" si="135"/>
        <v>5.4624934990000007</v>
      </c>
      <c r="G845" s="202">
        <f t="shared" si="136"/>
        <v>0.70339619199999992</v>
      </c>
      <c r="H845" s="202">
        <f t="shared" si="137"/>
        <v>2.602613474</v>
      </c>
      <c r="I845" s="202">
        <f t="shared" si="138"/>
        <v>0.100846433</v>
      </c>
      <c r="J845" s="201">
        <v>2.0556374000000002</v>
      </c>
      <c r="K845" s="201">
        <v>2.5317878999999999</v>
      </c>
      <c r="L845" s="201">
        <v>5.496326E-2</v>
      </c>
      <c r="M845" s="201">
        <v>4.3852264000000002E-2</v>
      </c>
      <c r="N845" s="201">
        <v>0.57110024999999998</v>
      </c>
      <c r="O845" s="201">
        <v>8.8443677999999998E-2</v>
      </c>
      <c r="P845" s="201">
        <v>1.5862313999999999E-2</v>
      </c>
      <c r="Q845" s="201">
        <v>5.9173798E-2</v>
      </c>
      <c r="R845" s="201">
        <v>0</v>
      </c>
      <c r="S845" s="201">
        <v>0</v>
      </c>
      <c r="T845" s="201">
        <v>0</v>
      </c>
      <c r="U845" s="201">
        <v>4.1672635E-2</v>
      </c>
      <c r="V845" s="255"/>
      <c r="W845" s="246">
        <f t="shared" si="139"/>
        <v>15.226943703703704</v>
      </c>
      <c r="X845" s="191">
        <v>288.91978999999998</v>
      </c>
      <c r="Y845" s="191">
        <v>252.72810999999999</v>
      </c>
      <c r="Z845" s="191">
        <v>20.598026000000001</v>
      </c>
      <c r="AA845" s="191">
        <v>1.5370382E-2</v>
      </c>
      <c r="AB845" s="191">
        <v>6.5500011000000002</v>
      </c>
      <c r="AC845" s="191">
        <v>1.3482417</v>
      </c>
      <c r="AD845" s="191">
        <v>7.6800364999999999</v>
      </c>
      <c r="AE845" s="76">
        <v>6.8686502999999995E-5</v>
      </c>
      <c r="AF845" s="76">
        <v>1.1908049E-7</v>
      </c>
      <c r="AG845" s="20">
        <v>1.6831752</v>
      </c>
      <c r="AH845" s="20"/>
      <c r="AI845" s="20"/>
      <c r="AJ845" s="20"/>
      <c r="AK845" s="20"/>
      <c r="AL845" s="20"/>
      <c r="AM845" s="20"/>
      <c r="AN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c r="BU845" s="20"/>
      <c r="BV845" s="20"/>
      <c r="BW845" s="20"/>
      <c r="BX845" s="20"/>
      <c r="BY845" s="20"/>
      <c r="BZ845" s="20"/>
      <c r="CA845" s="20"/>
      <c r="CB845" s="20"/>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row>
    <row r="846" spans="2:129" x14ac:dyDescent="0.15">
      <c r="B846" s="77" t="s">
        <v>4147</v>
      </c>
      <c r="C846" s="86"/>
      <c r="D846" s="84" t="s">
        <v>38</v>
      </c>
      <c r="E846" s="201" t="s">
        <v>4148</v>
      </c>
      <c r="F846" s="202">
        <f t="shared" si="135"/>
        <v>6.5999361850000007</v>
      </c>
      <c r="G846" s="202">
        <f t="shared" si="136"/>
        <v>0.74212505600000001</v>
      </c>
      <c r="H846" s="202">
        <f t="shared" si="137"/>
        <v>3.8800851330000001</v>
      </c>
      <c r="I846" s="202">
        <f t="shared" si="138"/>
        <v>0.122974996</v>
      </c>
      <c r="J846" s="201">
        <v>1.854751</v>
      </c>
      <c r="K846" s="201">
        <v>3.8187422999999998</v>
      </c>
      <c r="L846" s="201">
        <v>4.5903034000000002E-2</v>
      </c>
      <c r="M846" s="201">
        <v>3.3394594E-2</v>
      </c>
      <c r="N846" s="201">
        <v>0.61535079999999998</v>
      </c>
      <c r="O846" s="201">
        <v>9.3379662000000002E-2</v>
      </c>
      <c r="P846" s="201">
        <v>1.5439799000000001E-2</v>
      </c>
      <c r="Q846" s="201">
        <v>7.4023435999999998E-2</v>
      </c>
      <c r="R846" s="201">
        <v>0</v>
      </c>
      <c r="S846" s="201">
        <v>0</v>
      </c>
      <c r="T846" s="201">
        <v>0</v>
      </c>
      <c r="U846" s="201">
        <v>4.8951559999999998E-2</v>
      </c>
      <c r="V846" s="255"/>
      <c r="W846" s="246">
        <f t="shared" si="139"/>
        <v>13.738896296296296</v>
      </c>
      <c r="X846" s="191">
        <v>318.11601000000002</v>
      </c>
      <c r="Y846" s="191">
        <v>273.20461999999998</v>
      </c>
      <c r="Z846" s="191">
        <v>27.066051999999999</v>
      </c>
      <c r="AA846" s="191">
        <v>1.7887666999999999E-2</v>
      </c>
      <c r="AB846" s="191">
        <v>6.6426410999999996</v>
      </c>
      <c r="AC846" s="191">
        <v>1.7773536000000001</v>
      </c>
      <c r="AD846" s="191">
        <v>9.4074525999999992</v>
      </c>
      <c r="AE846" s="76">
        <v>8.9525584000000005E-5</v>
      </c>
      <c r="AF846" s="76">
        <v>1.3660209E-7</v>
      </c>
      <c r="AG846" s="20">
        <v>1.8990495999999999</v>
      </c>
      <c r="AH846" s="20"/>
      <c r="AI846" s="20"/>
      <c r="AJ846" s="20"/>
      <c r="AK846" s="20"/>
      <c r="AL846" s="20"/>
      <c r="AM846" s="20"/>
      <c r="AN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row>
    <row r="847" spans="2:129" x14ac:dyDescent="0.15">
      <c r="B847" s="77" t="s">
        <v>4149</v>
      </c>
      <c r="C847" s="86"/>
      <c r="D847" s="84" t="s">
        <v>38</v>
      </c>
      <c r="E847" s="201" t="s">
        <v>4150</v>
      </c>
      <c r="F847" s="202">
        <f t="shared" si="135"/>
        <v>1.5431141348000001</v>
      </c>
      <c r="G847" s="202">
        <f t="shared" si="136"/>
        <v>0.293097634</v>
      </c>
      <c r="H847" s="202">
        <f t="shared" si="137"/>
        <v>0.34624605079999998</v>
      </c>
      <c r="I847" s="202">
        <f t="shared" si="138"/>
        <v>4.1557209999999997E-2</v>
      </c>
      <c r="J847" s="201">
        <v>0.86221323999999999</v>
      </c>
      <c r="K847" s="201">
        <v>0.29254456000000001</v>
      </c>
      <c r="L847" s="201">
        <v>4.8421613000000002E-2</v>
      </c>
      <c r="M847" s="201">
        <v>2.8901244999999999E-2</v>
      </c>
      <c r="N847" s="201">
        <v>0.21590945</v>
      </c>
      <c r="O847" s="201">
        <v>4.8286939000000001E-2</v>
      </c>
      <c r="P847" s="201">
        <v>5.2798777999999999E-3</v>
      </c>
      <c r="Q847" s="201">
        <v>2.4565838E-2</v>
      </c>
      <c r="R847" s="201">
        <v>0</v>
      </c>
      <c r="S847" s="201">
        <v>0</v>
      </c>
      <c r="T847" s="201">
        <v>0</v>
      </c>
      <c r="U847" s="201">
        <v>1.6991372000000001E-2</v>
      </c>
      <c r="V847" s="255"/>
      <c r="W847" s="246">
        <f t="shared" si="139"/>
        <v>6.3867647407407402</v>
      </c>
      <c r="X847" s="191">
        <v>125.70892000000001</v>
      </c>
      <c r="Y847" s="191">
        <v>113.46868000000001</v>
      </c>
      <c r="Z847" s="191">
        <v>7.0903612999999996</v>
      </c>
      <c r="AA847" s="191">
        <v>4.9554077E-3</v>
      </c>
      <c r="AB847" s="191">
        <v>2.2299251999999998</v>
      </c>
      <c r="AC847" s="191">
        <v>0.41833763000000002</v>
      </c>
      <c r="AD847" s="191">
        <v>2.4966659999999998</v>
      </c>
      <c r="AE847" s="76">
        <v>1.4760043E-5</v>
      </c>
      <c r="AF847" s="76">
        <v>3.3162421000000001E-8</v>
      </c>
      <c r="AG847" s="20">
        <v>0.78926781000000001</v>
      </c>
      <c r="AH847" s="20"/>
      <c r="AI847" s="20"/>
      <c r="AJ847" s="20"/>
      <c r="AK847" s="20"/>
      <c r="AL847" s="20"/>
      <c r="AM847" s="20"/>
      <c r="AN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c r="BU847" s="20"/>
      <c r="BV847" s="20"/>
      <c r="BW847" s="20"/>
      <c r="BX847" s="20"/>
      <c r="BY847" s="20"/>
      <c r="BZ847" s="20"/>
      <c r="CA847" s="20"/>
      <c r="CB847" s="20"/>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row>
    <row r="848" spans="2:129" x14ac:dyDescent="0.15">
      <c r="B848" s="77" t="s">
        <v>4151</v>
      </c>
      <c r="C848" s="86"/>
      <c r="D848" s="84" t="s">
        <v>38</v>
      </c>
      <c r="E848" s="201" t="s">
        <v>4152</v>
      </c>
      <c r="F848" s="202">
        <f t="shared" si="135"/>
        <v>4.3641858139999989</v>
      </c>
      <c r="G848" s="202">
        <f t="shared" si="136"/>
        <v>0.60132851300000001</v>
      </c>
      <c r="H848" s="202">
        <f t="shared" si="137"/>
        <v>2.1315834189999996</v>
      </c>
      <c r="I848" s="202">
        <f t="shared" si="138"/>
        <v>9.3057481999999997E-2</v>
      </c>
      <c r="J848" s="201">
        <v>1.5382164</v>
      </c>
      <c r="K848" s="201">
        <v>1.9638488999999999</v>
      </c>
      <c r="L848" s="201">
        <v>0.15677679999999999</v>
      </c>
      <c r="M848" s="201">
        <v>3.9297595999999997E-2</v>
      </c>
      <c r="N848" s="201">
        <v>0.48143105000000003</v>
      </c>
      <c r="O848" s="201">
        <v>8.0599867000000006E-2</v>
      </c>
      <c r="P848" s="201">
        <v>1.0957718999999999E-2</v>
      </c>
      <c r="Q848" s="201">
        <v>5.7711811000000002E-2</v>
      </c>
      <c r="R848" s="201">
        <v>0</v>
      </c>
      <c r="S848" s="201">
        <v>0</v>
      </c>
      <c r="T848" s="201">
        <v>0</v>
      </c>
      <c r="U848" s="201">
        <v>3.5345671000000002E-2</v>
      </c>
      <c r="V848" s="255"/>
      <c r="W848" s="246">
        <f t="shared" si="139"/>
        <v>11.394195555555555</v>
      </c>
      <c r="X848" s="191">
        <v>210.31698</v>
      </c>
      <c r="Y848" s="191">
        <v>182.48576</v>
      </c>
      <c r="Z848" s="191">
        <v>15.976164000000001</v>
      </c>
      <c r="AA848" s="191">
        <v>1.2494770000000001E-2</v>
      </c>
      <c r="AB848" s="191">
        <v>4.5172777000000002</v>
      </c>
      <c r="AC848" s="191">
        <v>1.0669693</v>
      </c>
      <c r="AD848" s="191">
        <v>6.2583074999999999</v>
      </c>
      <c r="AE848" s="76">
        <v>4.0983196E-5</v>
      </c>
      <c r="AF848" s="76">
        <v>1.0746932E-7</v>
      </c>
      <c r="AG848" s="20">
        <v>1.1828574000000001</v>
      </c>
      <c r="AH848" s="20"/>
      <c r="AI848" s="20"/>
      <c r="AJ848" s="20"/>
      <c r="AK848" s="20"/>
      <c r="AL848" s="20"/>
      <c r="AM848" s="20"/>
      <c r="AN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row>
    <row r="849" spans="2:129" x14ac:dyDescent="0.15">
      <c r="B849" s="77" t="s">
        <v>4153</v>
      </c>
      <c r="C849" s="83"/>
      <c r="D849" s="84" t="s">
        <v>38</v>
      </c>
      <c r="E849" s="201" t="s">
        <v>4154</v>
      </c>
      <c r="F849" s="202">
        <f t="shared" si="135"/>
        <v>3.0218251889999999</v>
      </c>
      <c r="G849" s="202">
        <f t="shared" si="136"/>
        <v>0.32857162399999995</v>
      </c>
      <c r="H849" s="202">
        <f t="shared" si="137"/>
        <v>1.6361566699999999</v>
      </c>
      <c r="I849" s="202">
        <f t="shared" si="138"/>
        <v>0.33932920499999997</v>
      </c>
      <c r="J849" s="201">
        <v>0.71776768999999996</v>
      </c>
      <c r="K849" s="201">
        <v>1.5850734</v>
      </c>
      <c r="L849" s="201">
        <v>2.9608116E-2</v>
      </c>
      <c r="M849" s="201">
        <v>3.7091759999999998E-3</v>
      </c>
      <c r="N849" s="201">
        <v>0.28041864999999999</v>
      </c>
      <c r="O849" s="201">
        <v>4.4443798E-2</v>
      </c>
      <c r="P849" s="201">
        <v>2.1475154E-2</v>
      </c>
      <c r="Q849" s="201">
        <v>0.31584216999999998</v>
      </c>
      <c r="R849" s="201">
        <v>0</v>
      </c>
      <c r="S849" s="201">
        <v>0</v>
      </c>
      <c r="T849" s="201">
        <v>0</v>
      </c>
      <c r="U849" s="201">
        <v>2.3487035E-2</v>
      </c>
      <c r="V849" s="255"/>
      <c r="W849" s="246">
        <f t="shared" si="139"/>
        <v>5.3167977037037026</v>
      </c>
      <c r="X849" s="191">
        <v>120.16786999999999</v>
      </c>
      <c r="Y849" s="191">
        <v>104.16676</v>
      </c>
      <c r="Z849" s="191">
        <v>8.7210456999999995</v>
      </c>
      <c r="AA849" s="191">
        <v>7.2606340999999998E-3</v>
      </c>
      <c r="AB849" s="191">
        <v>2.4834116000000002</v>
      </c>
      <c r="AC849" s="191">
        <v>0.62359171999999996</v>
      </c>
      <c r="AD849" s="191">
        <v>4.1657995999999997</v>
      </c>
      <c r="AE849" s="76">
        <v>6.0802940000000003E-5</v>
      </c>
      <c r="AF849" s="76">
        <v>5.8478587999999998E-8</v>
      </c>
      <c r="AG849" s="20">
        <v>0.71191654999999998</v>
      </c>
      <c r="AH849" s="20"/>
      <c r="AI849" s="20"/>
      <c r="AJ849" s="20"/>
      <c r="AK849" s="20"/>
      <c r="AL849" s="20"/>
      <c r="AM849" s="20"/>
      <c r="AN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row>
    <row r="850" spans="2:129" x14ac:dyDescent="0.15">
      <c r="B850" s="77" t="s">
        <v>4155</v>
      </c>
      <c r="C850" s="86"/>
      <c r="D850" s="84" t="s">
        <v>38</v>
      </c>
      <c r="E850" s="201" t="s">
        <v>4156</v>
      </c>
      <c r="F850" s="202">
        <f t="shared" si="135"/>
        <v>0.83311042569999993</v>
      </c>
      <c r="G850" s="202">
        <f t="shared" si="136"/>
        <v>0.155498627</v>
      </c>
      <c r="H850" s="202">
        <f t="shared" si="137"/>
        <v>0.19939897500000001</v>
      </c>
      <c r="I850" s="202">
        <f t="shared" si="138"/>
        <v>2.3783323700000001E-2</v>
      </c>
      <c r="J850" s="201">
        <v>0.45442949999999999</v>
      </c>
      <c r="K850" s="201">
        <v>0.18646259000000001</v>
      </c>
      <c r="L850" s="201">
        <v>9.6502822000000005E-3</v>
      </c>
      <c r="M850" s="201">
        <v>3.2473670000000001E-3</v>
      </c>
      <c r="N850" s="201">
        <v>0.13116525000000001</v>
      </c>
      <c r="O850" s="201">
        <v>2.1086009999999999E-2</v>
      </c>
      <c r="P850" s="201">
        <v>3.2861027999999998E-3</v>
      </c>
      <c r="Q850" s="201">
        <v>1.5442881E-2</v>
      </c>
      <c r="R850" s="201">
        <v>0</v>
      </c>
      <c r="S850" s="201">
        <v>0</v>
      </c>
      <c r="T850" s="201">
        <v>0</v>
      </c>
      <c r="U850" s="201">
        <v>8.3404427000000007E-3</v>
      </c>
      <c r="V850" s="255"/>
      <c r="W850" s="246">
        <f t="shared" si="139"/>
        <v>3.3661444444444442</v>
      </c>
      <c r="X850" s="191">
        <v>86.726158999999996</v>
      </c>
      <c r="Y850" s="191">
        <v>77.216005999999993</v>
      </c>
      <c r="Z850" s="191">
        <v>5.7394819000000004</v>
      </c>
      <c r="AA850" s="191">
        <v>3.5452952E-3</v>
      </c>
      <c r="AB850" s="191">
        <v>1.5749335</v>
      </c>
      <c r="AC850" s="191">
        <v>0.34881519</v>
      </c>
      <c r="AD850" s="191">
        <v>1.8433767999999999</v>
      </c>
      <c r="AE850" s="76">
        <v>8.6412498999999997E-6</v>
      </c>
      <c r="AF850" s="76">
        <v>1.8320927999999999E-8</v>
      </c>
      <c r="AG850" s="20">
        <v>0.57222633000000001</v>
      </c>
      <c r="AH850" s="20"/>
      <c r="AI850" s="20"/>
      <c r="AJ850" s="20"/>
      <c r="AK850" s="20"/>
      <c r="AL850" s="20"/>
      <c r="AM850" s="20"/>
      <c r="AN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row>
    <row r="851" spans="2:129" x14ac:dyDescent="0.15">
      <c r="B851" s="77" t="s">
        <v>4157</v>
      </c>
      <c r="C851" s="86"/>
      <c r="D851" s="84" t="s">
        <v>38</v>
      </c>
      <c r="E851" s="201" t="s">
        <v>4158</v>
      </c>
      <c r="F851" s="202">
        <f t="shared" si="135"/>
        <v>1.4841825279999998</v>
      </c>
      <c r="G851" s="202">
        <f t="shared" si="136"/>
        <v>0.33676318799999999</v>
      </c>
      <c r="H851" s="202">
        <f t="shared" si="137"/>
        <v>0.47723914999999995</v>
      </c>
      <c r="I851" s="202">
        <f t="shared" si="138"/>
        <v>8.2979410000000003E-2</v>
      </c>
      <c r="J851" s="201">
        <v>0.58720077999999998</v>
      </c>
      <c r="K851" s="201">
        <v>0.24510762999999999</v>
      </c>
      <c r="L851" s="201">
        <v>0.12123539</v>
      </c>
      <c r="M851" s="201">
        <v>1.7123378000000002E-2</v>
      </c>
      <c r="N851" s="201">
        <v>0.20209235</v>
      </c>
      <c r="O851" s="201">
        <v>0.11754746000000001</v>
      </c>
      <c r="P851" s="201">
        <v>0.11089613</v>
      </c>
      <c r="Q851" s="201">
        <v>6.5283384E-2</v>
      </c>
      <c r="R851" s="201">
        <v>0</v>
      </c>
      <c r="S851" s="201">
        <v>0</v>
      </c>
      <c r="T851" s="201">
        <v>0</v>
      </c>
      <c r="U851" s="201">
        <v>1.7696026E-2</v>
      </c>
      <c r="V851" s="255"/>
      <c r="W851" s="246">
        <f t="shared" si="139"/>
        <v>4.3496354074074066</v>
      </c>
      <c r="X851" s="191">
        <v>76.786465000000007</v>
      </c>
      <c r="Y851" s="191">
        <v>64.493392999999998</v>
      </c>
      <c r="Z851" s="191">
        <v>7.2582893000000004</v>
      </c>
      <c r="AA851" s="191">
        <v>1.3534785000000001E-2</v>
      </c>
      <c r="AB851" s="191">
        <v>1.9079227000000001</v>
      </c>
      <c r="AC851" s="191">
        <v>0.49742933</v>
      </c>
      <c r="AD851" s="191">
        <v>2.6158956999999998</v>
      </c>
      <c r="AE851" s="76">
        <v>1.1686088E-5</v>
      </c>
      <c r="AF851" s="76">
        <v>2.9068973999999999E-8</v>
      </c>
      <c r="AG851" s="20">
        <v>0.41369461000000002</v>
      </c>
      <c r="AH851" s="20"/>
      <c r="AI851" s="20"/>
      <c r="AJ851" s="20"/>
      <c r="AK851" s="20"/>
      <c r="AL851" s="20"/>
      <c r="AM851" s="20"/>
      <c r="AN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row>
    <row r="852" spans="2:129" x14ac:dyDescent="0.15">
      <c r="B852" s="77" t="s">
        <v>4159</v>
      </c>
      <c r="C852" s="75"/>
      <c r="D852" s="84" t="s">
        <v>38</v>
      </c>
      <c r="E852" s="201" t="s">
        <v>4160</v>
      </c>
      <c r="F852" s="202">
        <f t="shared" si="135"/>
        <v>2.8702686879999999</v>
      </c>
      <c r="G852" s="202">
        <f t="shared" si="136"/>
        <v>0.68559045899999993</v>
      </c>
      <c r="H852" s="202">
        <f t="shared" si="137"/>
        <v>0.7478998360000001</v>
      </c>
      <c r="I852" s="202">
        <f t="shared" si="138"/>
        <v>8.6454592999999996E-2</v>
      </c>
      <c r="J852" s="201">
        <v>1.3503238</v>
      </c>
      <c r="K852" s="201">
        <v>0.55768662000000002</v>
      </c>
      <c r="L852" s="201">
        <v>0.17671464000000001</v>
      </c>
      <c r="M852" s="201">
        <v>3.6817071E-2</v>
      </c>
      <c r="N852" s="201">
        <v>0.57352068</v>
      </c>
      <c r="O852" s="201">
        <v>7.5252708000000001E-2</v>
      </c>
      <c r="P852" s="201">
        <v>1.3498576E-2</v>
      </c>
      <c r="Q852" s="201">
        <v>4.4740070999999999E-2</v>
      </c>
      <c r="R852" s="201">
        <v>0</v>
      </c>
      <c r="S852" s="201">
        <v>0</v>
      </c>
      <c r="T852" s="201">
        <v>0</v>
      </c>
      <c r="U852" s="201">
        <v>4.1714521999999997E-2</v>
      </c>
      <c r="V852" s="255"/>
      <c r="W852" s="246">
        <f t="shared" si="139"/>
        <v>10.002398518518518</v>
      </c>
      <c r="X852" s="191">
        <v>195.6798</v>
      </c>
      <c r="Y852" s="191">
        <v>162.13728</v>
      </c>
      <c r="Z852" s="191">
        <v>19.605872000000002</v>
      </c>
      <c r="AA852" s="191">
        <v>3.4315314E-2</v>
      </c>
      <c r="AB852" s="191">
        <v>4.9101404999999998</v>
      </c>
      <c r="AC852" s="191">
        <v>1.4243802999999999</v>
      </c>
      <c r="AD852" s="191">
        <v>7.5678029000000002</v>
      </c>
      <c r="AE852" s="76">
        <v>2.8652198000000001E-5</v>
      </c>
      <c r="AF852" s="76">
        <v>6.2645934000000003E-8</v>
      </c>
      <c r="AG852" s="20">
        <v>0.93642287999999996</v>
      </c>
      <c r="AH852" s="20"/>
      <c r="AI852" s="20"/>
      <c r="AJ852" s="20"/>
      <c r="AK852" s="20"/>
      <c r="AL852" s="20"/>
      <c r="AM852" s="20"/>
      <c r="AN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c r="BU852" s="20"/>
      <c r="BV852" s="20"/>
      <c r="BW852" s="20"/>
      <c r="BX852" s="20"/>
      <c r="BY852" s="20"/>
      <c r="BZ852" s="20"/>
      <c r="CA852" s="20"/>
      <c r="CB852" s="20"/>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row>
    <row r="853" spans="2:129" x14ac:dyDescent="0.15">
      <c r="B853" s="77" t="s">
        <v>4161</v>
      </c>
      <c r="D853" s="84" t="s">
        <v>38</v>
      </c>
      <c r="E853" s="201" t="s">
        <v>4162</v>
      </c>
      <c r="F853" s="202">
        <f t="shared" si="135"/>
        <v>1.5092488815999998</v>
      </c>
      <c r="G853" s="202">
        <f t="shared" si="136"/>
        <v>0.28568898099999995</v>
      </c>
      <c r="H853" s="202">
        <f t="shared" si="137"/>
        <v>0.33803170659999998</v>
      </c>
      <c r="I853" s="202">
        <f t="shared" si="138"/>
        <v>4.9230613999999999E-2</v>
      </c>
      <c r="J853" s="201">
        <v>0.83629757999999998</v>
      </c>
      <c r="K853" s="201">
        <v>0.30343070999999999</v>
      </c>
      <c r="L853" s="201">
        <v>2.9010092000000001E-2</v>
      </c>
      <c r="M853" s="201">
        <v>1.8800514000000001E-2</v>
      </c>
      <c r="N853" s="201">
        <v>0.22624248999999999</v>
      </c>
      <c r="O853" s="201">
        <v>4.0645977E-2</v>
      </c>
      <c r="P853" s="201">
        <v>5.5909046E-3</v>
      </c>
      <c r="Q853" s="201">
        <v>2.8629729E-2</v>
      </c>
      <c r="R853" s="201">
        <v>0</v>
      </c>
      <c r="S853" s="201">
        <v>0</v>
      </c>
      <c r="T853" s="201">
        <v>0</v>
      </c>
      <c r="U853" s="201">
        <v>2.0600884999999999E-2</v>
      </c>
      <c r="V853" s="255"/>
      <c r="W853" s="246">
        <f t="shared" si="139"/>
        <v>6.194796888888888</v>
      </c>
      <c r="X853" s="191">
        <v>130.80251000000001</v>
      </c>
      <c r="Y853" s="191">
        <v>116.36372</v>
      </c>
      <c r="Z853" s="191">
        <v>8.6173538999999995</v>
      </c>
      <c r="AA853" s="191">
        <v>5.4020029000000002E-3</v>
      </c>
      <c r="AB853" s="191">
        <v>2.4389756</v>
      </c>
      <c r="AC853" s="191">
        <v>0.53053072999999995</v>
      </c>
      <c r="AD853" s="191">
        <v>2.8465362000000001</v>
      </c>
      <c r="AE853" s="76">
        <v>1.4940154000000001E-5</v>
      </c>
      <c r="AF853" s="76">
        <v>3.2602833000000001E-8</v>
      </c>
      <c r="AG853" s="20">
        <v>0.79836167999999996</v>
      </c>
      <c r="AH853" s="20"/>
      <c r="AI853" s="20"/>
      <c r="AJ853" s="20"/>
      <c r="AK853" s="20"/>
      <c r="AL853" s="20"/>
      <c r="AM853" s="20"/>
      <c r="AN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row>
    <row r="854" spans="2:129" x14ac:dyDescent="0.15">
      <c r="B854" s="77" t="s">
        <v>4163</v>
      </c>
      <c r="C854" s="86"/>
      <c r="D854" s="84" t="s">
        <v>38</v>
      </c>
      <c r="E854" s="201" t="s">
        <v>4164</v>
      </c>
      <c r="F854" s="202">
        <f t="shared" si="135"/>
        <v>2.974132306</v>
      </c>
      <c r="G854" s="202">
        <f t="shared" si="136"/>
        <v>0.31250380499999997</v>
      </c>
      <c r="H854" s="202">
        <f t="shared" si="137"/>
        <v>1.619917611</v>
      </c>
      <c r="I854" s="202">
        <f t="shared" si="138"/>
        <v>0.33904234</v>
      </c>
      <c r="J854" s="201">
        <v>0.70266854999999995</v>
      </c>
      <c r="K854" s="201">
        <v>1.5698772999999999</v>
      </c>
      <c r="L854" s="201">
        <v>2.8611442000000001E-2</v>
      </c>
      <c r="M854" s="201">
        <v>3.6691699999999998E-3</v>
      </c>
      <c r="N854" s="201">
        <v>0.26446523</v>
      </c>
      <c r="O854" s="201">
        <v>4.4369405000000001E-2</v>
      </c>
      <c r="P854" s="201">
        <v>2.1428869E-2</v>
      </c>
      <c r="Q854" s="201">
        <v>0.31568515000000003</v>
      </c>
      <c r="R854" s="201">
        <v>0</v>
      </c>
      <c r="S854" s="201">
        <v>0</v>
      </c>
      <c r="T854" s="201">
        <v>0</v>
      </c>
      <c r="U854" s="201">
        <v>2.335719E-2</v>
      </c>
      <c r="V854" s="255"/>
      <c r="W854" s="246">
        <f t="shared" si="139"/>
        <v>5.2049522222222215</v>
      </c>
      <c r="X854" s="191">
        <v>119.96092</v>
      </c>
      <c r="Y854" s="191">
        <v>102.99475</v>
      </c>
      <c r="Z854" s="191">
        <v>9.5468860000000006</v>
      </c>
      <c r="AA854" s="191">
        <v>6.9569497999999999E-3</v>
      </c>
      <c r="AB854" s="191">
        <v>2.6012273000000001</v>
      </c>
      <c r="AC854" s="191">
        <v>0.67048269999999999</v>
      </c>
      <c r="AD854" s="191">
        <v>4.1406207000000004</v>
      </c>
      <c r="AE854" s="76">
        <v>6.0312373999999998E-5</v>
      </c>
      <c r="AF854" s="76">
        <v>5.7731585999999997E-8</v>
      </c>
      <c r="AG854" s="20">
        <v>0.70647915999999999</v>
      </c>
      <c r="AH854" s="20"/>
      <c r="AI854" s="20"/>
      <c r="AJ854" s="20"/>
      <c r="AK854" s="20"/>
      <c r="AL854" s="20"/>
      <c r="AM854" s="20"/>
      <c r="AN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row>
    <row r="855" spans="2:129" x14ac:dyDescent="0.15">
      <c r="B855" s="77" t="s">
        <v>4165</v>
      </c>
      <c r="C855" s="86"/>
      <c r="D855" s="84" t="s">
        <v>38</v>
      </c>
      <c r="E855" s="201" t="s">
        <v>4166</v>
      </c>
      <c r="F855" s="202">
        <f t="shared" si="135"/>
        <v>1.3163763033</v>
      </c>
      <c r="G855" s="202">
        <f t="shared" si="136"/>
        <v>0.29945163899999999</v>
      </c>
      <c r="H855" s="202">
        <f t="shared" si="137"/>
        <v>0.27237902730000002</v>
      </c>
      <c r="I855" s="202">
        <f t="shared" si="138"/>
        <v>4.5476456999999998E-2</v>
      </c>
      <c r="J855" s="201">
        <v>0.69906917999999996</v>
      </c>
      <c r="K855" s="201">
        <v>0.25271154000000001</v>
      </c>
      <c r="L855" s="201">
        <v>1.4442152999999999E-2</v>
      </c>
      <c r="M855" s="201">
        <v>2.3814793000000001E-2</v>
      </c>
      <c r="N855" s="201">
        <v>0.23687116</v>
      </c>
      <c r="O855" s="201">
        <v>3.8765686000000001E-2</v>
      </c>
      <c r="P855" s="201">
        <v>5.2253343000000004E-3</v>
      </c>
      <c r="Q855" s="201">
        <v>2.2368183E-2</v>
      </c>
      <c r="R855" s="201">
        <v>0</v>
      </c>
      <c r="S855" s="201">
        <v>0</v>
      </c>
      <c r="T855" s="201">
        <v>0</v>
      </c>
      <c r="U855" s="201">
        <v>2.3108274000000002E-2</v>
      </c>
      <c r="V855" s="255"/>
      <c r="W855" s="246">
        <f t="shared" si="139"/>
        <v>5.1782902222222216</v>
      </c>
      <c r="X855" s="191">
        <v>127.85595000000001</v>
      </c>
      <c r="Y855" s="191">
        <v>112.24185</v>
      </c>
      <c r="Z855" s="191">
        <v>9.6509476000000003</v>
      </c>
      <c r="AA855" s="191">
        <v>5.9828012999999999E-3</v>
      </c>
      <c r="AB855" s="191">
        <v>2.2039963999999999</v>
      </c>
      <c r="AC855" s="191">
        <v>0.60281677</v>
      </c>
      <c r="AD855" s="191">
        <v>3.1503589000000001</v>
      </c>
      <c r="AE855" s="76">
        <v>1.3409602999999999E-5</v>
      </c>
      <c r="AF855" s="76">
        <v>2.7394232999999998E-8</v>
      </c>
      <c r="AG855" s="20">
        <v>0.75950545999999997</v>
      </c>
      <c r="AH855" s="20"/>
      <c r="AI855" s="20"/>
      <c r="AJ855" s="20"/>
      <c r="AK855" s="20"/>
      <c r="AL855" s="20"/>
      <c r="AM855" s="20"/>
      <c r="AN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row>
    <row r="856" spans="2:129" x14ac:dyDescent="0.15">
      <c r="B856" s="77" t="s">
        <v>4167</v>
      </c>
      <c r="C856" s="86"/>
      <c r="D856" s="84" t="s">
        <v>38</v>
      </c>
      <c r="E856" s="201" t="s">
        <v>4168</v>
      </c>
      <c r="F856" s="202">
        <f t="shared" si="135"/>
        <v>0.3893234391</v>
      </c>
      <c r="G856" s="202">
        <f t="shared" si="136"/>
        <v>6.5242012000000002E-2</v>
      </c>
      <c r="H856" s="202">
        <f t="shared" si="137"/>
        <v>8.1655111799999999E-2</v>
      </c>
      <c r="I856" s="202">
        <f t="shared" si="138"/>
        <v>1.0560715300000001E-2</v>
      </c>
      <c r="J856" s="201">
        <v>0.23186560000000001</v>
      </c>
      <c r="K856" s="201">
        <v>7.6390255000000004E-2</v>
      </c>
      <c r="L856" s="201">
        <v>4.0111456E-3</v>
      </c>
      <c r="M856" s="201">
        <v>1.4739554E-2</v>
      </c>
      <c r="N856" s="201">
        <v>3.9445418000000003E-2</v>
      </c>
      <c r="O856" s="201">
        <v>1.1057040000000001E-2</v>
      </c>
      <c r="P856" s="201">
        <v>1.2537112000000001E-3</v>
      </c>
      <c r="Q856" s="201">
        <v>7.7480405E-3</v>
      </c>
      <c r="R856" s="201">
        <v>0</v>
      </c>
      <c r="S856" s="201">
        <v>0</v>
      </c>
      <c r="T856" s="201">
        <v>0</v>
      </c>
      <c r="U856" s="201">
        <v>2.8126748000000001E-3</v>
      </c>
      <c r="V856" s="255"/>
      <c r="W856" s="246">
        <f t="shared" si="139"/>
        <v>1.7175229629629629</v>
      </c>
      <c r="X856" s="191">
        <v>59.243825000000001</v>
      </c>
      <c r="Y856" s="191">
        <v>55.654921000000002</v>
      </c>
      <c r="Z856" s="191">
        <v>2.2248114000000001</v>
      </c>
      <c r="AA856" s="191">
        <v>9.2852772999999997E-4</v>
      </c>
      <c r="AB856" s="191">
        <v>0.76489872000000003</v>
      </c>
      <c r="AC856" s="191">
        <v>8.3006697000000004E-2</v>
      </c>
      <c r="AD856" s="191">
        <v>0.51525854999999998</v>
      </c>
      <c r="AE856" s="76">
        <v>3.5879831999999998E-6</v>
      </c>
      <c r="AF856" s="76">
        <v>8.7499633000000005E-9</v>
      </c>
      <c r="AG856" s="20">
        <v>0.46906714999999999</v>
      </c>
      <c r="AH856" s="20"/>
      <c r="AI856" s="20"/>
      <c r="AJ856" s="20"/>
      <c r="AK856" s="20"/>
      <c r="AL856" s="20"/>
      <c r="AM856" s="20"/>
      <c r="AN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row>
    <row r="857" spans="2:129" x14ac:dyDescent="0.15">
      <c r="B857" s="77" t="s">
        <v>4169</v>
      </c>
      <c r="C857" s="86"/>
      <c r="D857" s="84" t="s">
        <v>38</v>
      </c>
      <c r="E857" s="201" t="s">
        <v>4170</v>
      </c>
      <c r="F857" s="202">
        <f t="shared" si="135"/>
        <v>1.4689610718999999</v>
      </c>
      <c r="G857" s="202">
        <f t="shared" si="136"/>
        <v>0.30174518620000002</v>
      </c>
      <c r="H857" s="202">
        <f t="shared" si="137"/>
        <v>0.35288894369999996</v>
      </c>
      <c r="I857" s="202">
        <f t="shared" si="138"/>
        <v>5.0469942000000004E-2</v>
      </c>
      <c r="J857" s="201">
        <v>0.76385700000000001</v>
      </c>
      <c r="K857" s="201">
        <v>0.29243046</v>
      </c>
      <c r="L857" s="201">
        <v>5.2526603999999998E-2</v>
      </c>
      <c r="M857" s="201">
        <v>8.4003011999999998E-3</v>
      </c>
      <c r="N857" s="201">
        <v>0.25572825999999999</v>
      </c>
      <c r="O857" s="201">
        <v>3.7616625000000001E-2</v>
      </c>
      <c r="P857" s="201">
        <v>7.9318797E-3</v>
      </c>
      <c r="Q857" s="201">
        <v>3.1120186000000001E-2</v>
      </c>
      <c r="R857" s="201">
        <v>0</v>
      </c>
      <c r="S857" s="201">
        <v>0</v>
      </c>
      <c r="T857" s="201">
        <v>0</v>
      </c>
      <c r="U857" s="201">
        <v>1.9349755999999999E-2</v>
      </c>
      <c r="V857" s="255"/>
      <c r="W857" s="246">
        <f t="shared" si="139"/>
        <v>5.6581999999999999</v>
      </c>
      <c r="X857" s="191">
        <v>112.51778</v>
      </c>
      <c r="Y857" s="191">
        <v>95.205789999999993</v>
      </c>
      <c r="Z857" s="191">
        <v>10.137617000000001</v>
      </c>
      <c r="AA857" s="191">
        <v>7.3309033000000003E-3</v>
      </c>
      <c r="AB857" s="191">
        <v>2.6916845</v>
      </c>
      <c r="AC857" s="191">
        <v>0.69584363000000005</v>
      </c>
      <c r="AD857" s="191">
        <v>3.7795141000000001</v>
      </c>
      <c r="AE857" s="76">
        <v>1.4854595E-5</v>
      </c>
      <c r="AF857" s="76">
        <v>3.4944550000000002E-8</v>
      </c>
      <c r="AG857" s="20">
        <v>0.62252748000000002</v>
      </c>
      <c r="AH857" s="20"/>
      <c r="AI857" s="20"/>
      <c r="AJ857" s="20"/>
      <c r="AK857" s="20"/>
      <c r="AL857" s="20"/>
      <c r="AM857" s="20"/>
      <c r="AN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row>
    <row r="858" spans="2:129" x14ac:dyDescent="0.15">
      <c r="B858" s="77" t="s">
        <v>4171</v>
      </c>
      <c r="C858" s="86"/>
      <c r="D858" s="84" t="s">
        <v>38</v>
      </c>
      <c r="E858" s="201" t="s">
        <v>4172</v>
      </c>
      <c r="F858" s="202">
        <f t="shared" si="135"/>
        <v>4.6776240090000005</v>
      </c>
      <c r="G858" s="202">
        <f t="shared" si="136"/>
        <v>0.37938663700000003</v>
      </c>
      <c r="H858" s="202">
        <f t="shared" si="137"/>
        <v>3.1445273170000001</v>
      </c>
      <c r="I858" s="202">
        <f t="shared" si="138"/>
        <v>5.6832955000000004E-2</v>
      </c>
      <c r="J858" s="201">
        <v>1.0968770999999999</v>
      </c>
      <c r="K858" s="201">
        <v>3.1061179999999999</v>
      </c>
      <c r="L858" s="201">
        <v>2.7417917E-2</v>
      </c>
      <c r="M858" s="201">
        <v>2.7007592E-2</v>
      </c>
      <c r="N858" s="201">
        <v>0.30078031999999999</v>
      </c>
      <c r="O858" s="201">
        <v>5.1598724999999998E-2</v>
      </c>
      <c r="P858" s="201">
        <v>1.09914E-2</v>
      </c>
      <c r="Q858" s="201">
        <v>3.3255603000000002E-2</v>
      </c>
      <c r="R858" s="201">
        <v>0</v>
      </c>
      <c r="S858" s="201">
        <v>0</v>
      </c>
      <c r="T858" s="201">
        <v>0</v>
      </c>
      <c r="U858" s="201">
        <v>2.3577351999999999E-2</v>
      </c>
      <c r="V858" s="255"/>
      <c r="W858" s="246">
        <f t="shared" si="139"/>
        <v>8.1250155555555548</v>
      </c>
      <c r="X858" s="191">
        <v>192.38357999999999</v>
      </c>
      <c r="Y858" s="191">
        <v>174.7474</v>
      </c>
      <c r="Z858" s="191">
        <v>10.425504999999999</v>
      </c>
      <c r="AA858" s="191">
        <v>7.1490444000000004E-3</v>
      </c>
      <c r="AB858" s="191">
        <v>2.9732585</v>
      </c>
      <c r="AC858" s="191">
        <v>0.60542233000000001</v>
      </c>
      <c r="AD858" s="191">
        <v>3.6248442999999999</v>
      </c>
      <c r="AE858" s="76">
        <v>6.6416144999999999E-5</v>
      </c>
      <c r="AF858" s="76">
        <v>9.8443069000000002E-8</v>
      </c>
      <c r="AG858" s="20">
        <v>1.2485926000000001</v>
      </c>
      <c r="AH858" s="20"/>
      <c r="AI858" s="20"/>
      <c r="AJ858" s="20"/>
      <c r="AK858" s="20"/>
      <c r="AL858" s="20"/>
      <c r="AM858" s="20"/>
      <c r="AN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row>
    <row r="859" spans="2:129" x14ac:dyDescent="0.15">
      <c r="B859" s="77" t="s">
        <v>4173</v>
      </c>
      <c r="C859" s="86"/>
      <c r="D859" s="84" t="s">
        <v>38</v>
      </c>
      <c r="E859" s="201" t="s">
        <v>4174</v>
      </c>
      <c r="F859" s="202">
        <f t="shared" si="135"/>
        <v>6.5144257539999995</v>
      </c>
      <c r="G859" s="202">
        <f t="shared" si="136"/>
        <v>0.39828084899999999</v>
      </c>
      <c r="H859" s="202">
        <f t="shared" si="137"/>
        <v>4.9126314509999993</v>
      </c>
      <c r="I859" s="202">
        <f t="shared" si="138"/>
        <v>6.7229254000000002E-2</v>
      </c>
      <c r="J859" s="201">
        <v>1.1362842</v>
      </c>
      <c r="K859" s="201">
        <v>4.8739553999999998</v>
      </c>
      <c r="L859" s="201">
        <v>2.8465342000000001E-2</v>
      </c>
      <c r="M859" s="201">
        <v>9.8931039999999998E-3</v>
      </c>
      <c r="N859" s="201">
        <v>0.33856202000000002</v>
      </c>
      <c r="O859" s="201">
        <v>4.9825725000000001E-2</v>
      </c>
      <c r="P859" s="201">
        <v>1.0210709E-2</v>
      </c>
      <c r="Q859" s="201">
        <v>4.1534228999999999E-2</v>
      </c>
      <c r="R859" s="201">
        <v>0</v>
      </c>
      <c r="S859" s="201">
        <v>0</v>
      </c>
      <c r="T859" s="201">
        <v>0</v>
      </c>
      <c r="U859" s="201">
        <v>2.5695025E-2</v>
      </c>
      <c r="V859" s="255"/>
      <c r="W859" s="246">
        <f t="shared" si="139"/>
        <v>8.4169199999999993</v>
      </c>
      <c r="X859" s="191">
        <v>183.7895</v>
      </c>
      <c r="Y859" s="191">
        <v>160.10416000000001</v>
      </c>
      <c r="Z859" s="191">
        <v>12.970478</v>
      </c>
      <c r="AA859" s="191">
        <v>9.5901879999999995E-3</v>
      </c>
      <c r="AB859" s="191">
        <v>4.9980773999999997</v>
      </c>
      <c r="AC859" s="191">
        <v>0.90557061000000005</v>
      </c>
      <c r="AD859" s="191">
        <v>4.8016205000000003</v>
      </c>
      <c r="AE859" s="76">
        <v>9.7700942000000007E-5</v>
      </c>
      <c r="AF859" s="76">
        <v>1.3469889999999999E-7</v>
      </c>
      <c r="AG859" s="20">
        <v>1.0994299999999999</v>
      </c>
      <c r="AH859" s="20"/>
      <c r="AI859" s="20"/>
      <c r="AJ859" s="20"/>
      <c r="AK859" s="20"/>
      <c r="AL859" s="20"/>
      <c r="AM859" s="20"/>
      <c r="AN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row>
    <row r="860" spans="2:129" x14ac:dyDescent="0.15">
      <c r="B860" s="77" t="s">
        <v>4175</v>
      </c>
      <c r="C860" s="86"/>
      <c r="D860" s="84" t="s">
        <v>38</v>
      </c>
      <c r="E860" s="201" t="s">
        <v>4176</v>
      </c>
      <c r="F860" s="202">
        <f t="shared" si="135"/>
        <v>2.7914857689999999</v>
      </c>
      <c r="G860" s="202">
        <f t="shared" si="136"/>
        <v>0.49228172999999997</v>
      </c>
      <c r="H860" s="202">
        <f t="shared" si="137"/>
        <v>0.85488061999999998</v>
      </c>
      <c r="I860" s="202">
        <f t="shared" si="138"/>
        <v>7.1427719000000001E-2</v>
      </c>
      <c r="J860" s="201">
        <v>1.3728956999999999</v>
      </c>
      <c r="K860" s="201">
        <v>0.78462953000000002</v>
      </c>
      <c r="L860" s="201">
        <v>5.9631788999999998E-2</v>
      </c>
      <c r="M860" s="201">
        <v>1.6896614000000001E-2</v>
      </c>
      <c r="N860" s="201">
        <v>0.42060887000000002</v>
      </c>
      <c r="O860" s="201">
        <v>5.4776246000000001E-2</v>
      </c>
      <c r="P860" s="201">
        <v>1.0619300999999999E-2</v>
      </c>
      <c r="Q860" s="201">
        <v>4.1350698999999998E-2</v>
      </c>
      <c r="R860" s="201">
        <v>0</v>
      </c>
      <c r="S860" s="201">
        <v>0</v>
      </c>
      <c r="T860" s="201">
        <v>0</v>
      </c>
      <c r="U860" s="201">
        <v>3.0077019999999999E-2</v>
      </c>
      <c r="V860" s="255"/>
      <c r="W860" s="246">
        <f t="shared" si="139"/>
        <v>10.169597777777776</v>
      </c>
      <c r="X860" s="191">
        <v>188.98337000000001</v>
      </c>
      <c r="Y860" s="191">
        <v>162.85346999999999</v>
      </c>
      <c r="Z860" s="191">
        <v>14.539422999999999</v>
      </c>
      <c r="AA860" s="191">
        <v>1.1366453E-2</v>
      </c>
      <c r="AB860" s="191">
        <v>4.9516945000000003</v>
      </c>
      <c r="AC860" s="191">
        <v>1.0086082999999999</v>
      </c>
      <c r="AD860" s="191">
        <v>5.6187997000000003</v>
      </c>
      <c r="AE860" s="76">
        <v>3.1432649000000002E-5</v>
      </c>
      <c r="AF860" s="76">
        <v>6.3015520000000006E-8</v>
      </c>
      <c r="AG860" s="20">
        <v>1.6677097000000001</v>
      </c>
      <c r="AH860" s="20"/>
      <c r="AI860" s="20"/>
      <c r="AJ860" s="20"/>
      <c r="AK860" s="20"/>
      <c r="AL860" s="20"/>
      <c r="AM860" s="20"/>
      <c r="AN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row>
    <row r="861" spans="2:129" x14ac:dyDescent="0.15">
      <c r="B861" s="77" t="s">
        <v>4177</v>
      </c>
      <c r="C861" s="86"/>
      <c r="D861" s="84" t="s">
        <v>38</v>
      </c>
      <c r="E861" s="201" t="s">
        <v>4178</v>
      </c>
      <c r="F861" s="202">
        <f t="shared" si="135"/>
        <v>2.3340288519999999</v>
      </c>
      <c r="G861" s="202">
        <f t="shared" si="136"/>
        <v>0.45965225799999998</v>
      </c>
      <c r="H861" s="202">
        <f t="shared" si="137"/>
        <v>0.53131284499999998</v>
      </c>
      <c r="I861" s="202">
        <f t="shared" si="138"/>
        <v>7.1200749000000008E-2</v>
      </c>
      <c r="J861" s="201">
        <v>1.271863</v>
      </c>
      <c r="K861" s="201">
        <v>0.48214224999999999</v>
      </c>
      <c r="L861" s="201">
        <v>3.8797585000000002E-2</v>
      </c>
      <c r="M861" s="201">
        <v>1.1871413000000001E-2</v>
      </c>
      <c r="N861" s="201">
        <v>0.38606943999999999</v>
      </c>
      <c r="O861" s="201">
        <v>6.1711404999999997E-2</v>
      </c>
      <c r="P861" s="201">
        <v>1.037301E-2</v>
      </c>
      <c r="Q861" s="201">
        <v>3.9075348000000003E-2</v>
      </c>
      <c r="R861" s="201">
        <v>0</v>
      </c>
      <c r="S861" s="201">
        <v>0</v>
      </c>
      <c r="T861" s="201">
        <v>0</v>
      </c>
      <c r="U861" s="201">
        <v>3.2125400999999998E-2</v>
      </c>
      <c r="V861" s="255"/>
      <c r="W861" s="246">
        <f t="shared" si="139"/>
        <v>9.4212074074074064</v>
      </c>
      <c r="X861" s="191">
        <v>205.12335999999999</v>
      </c>
      <c r="Y861" s="191">
        <v>177.91383999999999</v>
      </c>
      <c r="Z861" s="191">
        <v>15.94838</v>
      </c>
      <c r="AA861" s="191">
        <v>1.1056012E-2</v>
      </c>
      <c r="AB861" s="191">
        <v>4.5493245</v>
      </c>
      <c r="AC861" s="191">
        <v>1.0709770999999999</v>
      </c>
      <c r="AD861" s="191">
        <v>5.6297873999999997</v>
      </c>
      <c r="AE861" s="76">
        <v>2.4015798999999999E-5</v>
      </c>
      <c r="AF861" s="76">
        <v>5.0716116E-8</v>
      </c>
      <c r="AG861" s="20">
        <v>1.2344581999999999</v>
      </c>
      <c r="AH861" s="20"/>
      <c r="AI861" s="20"/>
      <c r="AJ861" s="20"/>
      <c r="AK861" s="20"/>
      <c r="AL861" s="20"/>
      <c r="AM861" s="20"/>
      <c r="AN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row>
    <row r="862" spans="2:129" x14ac:dyDescent="0.15">
      <c r="B862" s="77" t="s">
        <v>4179</v>
      </c>
      <c r="C862" s="86"/>
      <c r="D862" s="84" t="s">
        <v>38</v>
      </c>
      <c r="E862" s="201" t="s">
        <v>4180</v>
      </c>
      <c r="F862" s="202">
        <f t="shared" si="135"/>
        <v>2.7169364599999999</v>
      </c>
      <c r="G862" s="202">
        <f t="shared" si="136"/>
        <v>0.484785311</v>
      </c>
      <c r="H862" s="202">
        <f t="shared" si="137"/>
        <v>1.1581718000000001</v>
      </c>
      <c r="I862" s="202">
        <f t="shared" si="138"/>
        <v>6.9838048999999999E-2</v>
      </c>
      <c r="J862" s="201">
        <v>1.0041412999999999</v>
      </c>
      <c r="K862" s="201">
        <v>0.93789012999999999</v>
      </c>
      <c r="L862" s="201">
        <v>0.19664567999999999</v>
      </c>
      <c r="M862" s="201">
        <v>2.5696185999999999E-2</v>
      </c>
      <c r="N862" s="201">
        <v>0.39988529</v>
      </c>
      <c r="O862" s="201">
        <v>5.9203835000000003E-2</v>
      </c>
      <c r="P862" s="201">
        <v>2.3635989999999999E-2</v>
      </c>
      <c r="Q862" s="201">
        <v>3.9885523999999999E-2</v>
      </c>
      <c r="R862" s="201">
        <v>0</v>
      </c>
      <c r="S862" s="201">
        <v>0</v>
      </c>
      <c r="T862" s="201">
        <v>0</v>
      </c>
      <c r="U862" s="201">
        <v>2.9952525000000001E-2</v>
      </c>
      <c r="V862" s="255"/>
      <c r="W862" s="246">
        <f t="shared" si="139"/>
        <v>7.4380837037037022</v>
      </c>
      <c r="X862" s="191">
        <v>152.44891999999999</v>
      </c>
      <c r="Y862" s="191">
        <v>129.26770999999999</v>
      </c>
      <c r="Z862" s="191">
        <v>13.630992000000001</v>
      </c>
      <c r="AA862" s="191">
        <v>2.4403647000000001E-2</v>
      </c>
      <c r="AB862" s="191">
        <v>3.415997</v>
      </c>
      <c r="AC862" s="191">
        <v>0.95599993999999999</v>
      </c>
      <c r="AD862" s="191">
        <v>5.1538129000000001</v>
      </c>
      <c r="AE862" s="76">
        <v>2.9431798999999999E-5</v>
      </c>
      <c r="AF862" s="76">
        <v>5.906058E-8</v>
      </c>
      <c r="AG862" s="20">
        <v>0.8104382</v>
      </c>
      <c r="AH862" s="20"/>
      <c r="AI862" s="20"/>
      <c r="AJ862" s="20"/>
      <c r="AK862" s="20"/>
      <c r="AL862" s="20"/>
      <c r="AM862" s="20"/>
      <c r="AN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row>
    <row r="863" spans="2:129" x14ac:dyDescent="0.15">
      <c r="B863" s="77" t="s">
        <v>4181</v>
      </c>
      <c r="C863" s="75"/>
      <c r="D863" s="84" t="s">
        <v>38</v>
      </c>
      <c r="E863" s="201" t="s">
        <v>4182</v>
      </c>
      <c r="F863" s="202">
        <f t="shared" si="135"/>
        <v>0.98198868890000002</v>
      </c>
      <c r="G863" s="202">
        <f t="shared" si="136"/>
        <v>0.10331055089999999</v>
      </c>
      <c r="H863" s="202">
        <f t="shared" si="137"/>
        <v>0.22199083040000001</v>
      </c>
      <c r="I863" s="202">
        <f t="shared" si="138"/>
        <v>2.0602927600000001E-2</v>
      </c>
      <c r="J863" s="201">
        <v>0.63608438</v>
      </c>
      <c r="K863" s="201">
        <v>0.18631246000000001</v>
      </c>
      <c r="L863" s="201">
        <v>3.3140443999999998E-2</v>
      </c>
      <c r="M863" s="201">
        <v>7.0598249E-3</v>
      </c>
      <c r="N863" s="201">
        <v>7.6400077999999996E-2</v>
      </c>
      <c r="O863" s="201">
        <v>1.9850647999999999E-2</v>
      </c>
      <c r="P863" s="201">
        <v>2.5379263999999999E-3</v>
      </c>
      <c r="Q863" s="201">
        <v>1.4527388E-2</v>
      </c>
      <c r="R863" s="201">
        <v>0</v>
      </c>
      <c r="S863" s="201">
        <v>0</v>
      </c>
      <c r="T863" s="201">
        <v>0</v>
      </c>
      <c r="U863" s="201">
        <v>6.0755395999999998E-3</v>
      </c>
      <c r="V863" s="255"/>
      <c r="W863" s="246">
        <f t="shared" si="139"/>
        <v>4.7117361481481481</v>
      </c>
      <c r="X863" s="191">
        <v>86.602581999999998</v>
      </c>
      <c r="Y863" s="191">
        <v>80.513003999999995</v>
      </c>
      <c r="Z863" s="191">
        <v>3.5431558999999999</v>
      </c>
      <c r="AA863" s="191">
        <v>1.8255842E-3</v>
      </c>
      <c r="AB863" s="191">
        <v>1.405143</v>
      </c>
      <c r="AC863" s="191">
        <v>0.16648113</v>
      </c>
      <c r="AD863" s="191">
        <v>0.97297197999999996</v>
      </c>
      <c r="AE863" s="76">
        <v>8.8314621999999993E-6</v>
      </c>
      <c r="AF863" s="76">
        <v>2.3270725999999999E-8</v>
      </c>
      <c r="AG863" s="20">
        <v>0.64675519999999997</v>
      </c>
      <c r="AH863" s="20"/>
      <c r="AI863" s="20"/>
      <c r="AJ863" s="20"/>
      <c r="AK863" s="20"/>
      <c r="AL863" s="20"/>
      <c r="AM863" s="20"/>
      <c r="AN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row>
    <row r="864" spans="2:129" x14ac:dyDescent="0.15">
      <c r="B864" s="77" t="s">
        <v>4183</v>
      </c>
      <c r="C864" s="75"/>
      <c r="D864" s="84" t="s">
        <v>38</v>
      </c>
      <c r="E864" s="201" t="s">
        <v>4184</v>
      </c>
      <c r="F864" s="202">
        <f t="shared" si="135"/>
        <v>2.744983521</v>
      </c>
      <c r="G864" s="202">
        <f t="shared" si="136"/>
        <v>0.47267118299999999</v>
      </c>
      <c r="H864" s="202">
        <f t="shared" si="137"/>
        <v>0.98533157799999993</v>
      </c>
      <c r="I864" s="202">
        <f t="shared" si="138"/>
        <v>7.7356759999999997E-2</v>
      </c>
      <c r="J864" s="201">
        <v>1.209624</v>
      </c>
      <c r="K864" s="201">
        <v>0.89986624999999998</v>
      </c>
      <c r="L864" s="201">
        <v>7.4657596000000007E-2</v>
      </c>
      <c r="M864" s="201">
        <v>2.5193342000000001E-2</v>
      </c>
      <c r="N864" s="201">
        <v>0.38710190999999999</v>
      </c>
      <c r="O864" s="201">
        <v>6.0375931000000001E-2</v>
      </c>
      <c r="P864" s="201">
        <v>1.0807732E-2</v>
      </c>
      <c r="Q864" s="201">
        <v>4.9590750000000003E-2</v>
      </c>
      <c r="R864" s="201">
        <v>0</v>
      </c>
      <c r="S864" s="201">
        <v>0</v>
      </c>
      <c r="T864" s="201">
        <v>0</v>
      </c>
      <c r="U864" s="201">
        <v>2.7766010000000001E-2</v>
      </c>
      <c r="V864" s="255"/>
      <c r="W864" s="246">
        <f t="shared" si="139"/>
        <v>8.960177777777778</v>
      </c>
      <c r="X864" s="191">
        <v>181.85919999999999</v>
      </c>
      <c r="Y864" s="191">
        <v>158.33829</v>
      </c>
      <c r="Z864" s="191">
        <v>13.534993</v>
      </c>
      <c r="AA864" s="191">
        <v>1.1723947E-2</v>
      </c>
      <c r="AB864" s="191">
        <v>3.9278890999999998</v>
      </c>
      <c r="AC864" s="191">
        <v>0.89236941999999997</v>
      </c>
      <c r="AD864" s="191">
        <v>5.1539292000000003</v>
      </c>
      <c r="AE864" s="76">
        <v>3.0552700000000003E-5</v>
      </c>
      <c r="AF864" s="76">
        <v>5.9503387000000001E-8</v>
      </c>
      <c r="AG864" s="20">
        <v>1.1055813000000001</v>
      </c>
      <c r="AH864" s="20"/>
      <c r="AI864" s="20"/>
      <c r="AJ864" s="20"/>
      <c r="AK864" s="20"/>
      <c r="AL864" s="20"/>
      <c r="AM864" s="20"/>
      <c r="AN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row>
    <row r="865" spans="2:129" x14ac:dyDescent="0.15">
      <c r="B865" s="77" t="s">
        <v>4185</v>
      </c>
      <c r="C865" s="86"/>
      <c r="D865" s="84" t="s">
        <v>38</v>
      </c>
      <c r="E865" s="201" t="s">
        <v>4186</v>
      </c>
      <c r="F865" s="202">
        <f t="shared" si="135"/>
        <v>1.7112393885000001</v>
      </c>
      <c r="G865" s="202">
        <f t="shared" si="136"/>
        <v>0.38679610199999997</v>
      </c>
      <c r="H865" s="202">
        <f t="shared" si="137"/>
        <v>0.36882668950000003</v>
      </c>
      <c r="I865" s="202">
        <f t="shared" si="138"/>
        <v>5.7471016999999999E-2</v>
      </c>
      <c r="J865" s="201">
        <v>0.89814558</v>
      </c>
      <c r="K865" s="201">
        <v>0.34271220000000002</v>
      </c>
      <c r="L865" s="201">
        <v>1.8916973E-2</v>
      </c>
      <c r="M865" s="201">
        <v>2.4601732000000001E-2</v>
      </c>
      <c r="N865" s="201">
        <v>0.31617595999999998</v>
      </c>
      <c r="O865" s="201">
        <v>4.6018410000000003E-2</v>
      </c>
      <c r="P865" s="201">
        <v>7.1975164999999999E-3</v>
      </c>
      <c r="Q865" s="201">
        <v>3.0204397000000001E-2</v>
      </c>
      <c r="R865" s="201">
        <v>0</v>
      </c>
      <c r="S865" s="201">
        <v>0</v>
      </c>
      <c r="T865" s="201">
        <v>0</v>
      </c>
      <c r="U865" s="201">
        <v>2.7266619999999998E-2</v>
      </c>
      <c r="V865" s="255"/>
      <c r="W865" s="246">
        <f t="shared" si="139"/>
        <v>6.6529302222222215</v>
      </c>
      <c r="X865" s="191">
        <v>150.90993</v>
      </c>
      <c r="Y865" s="191">
        <v>132.69114999999999</v>
      </c>
      <c r="Z865" s="191">
        <v>10.664766999999999</v>
      </c>
      <c r="AA865" s="191">
        <v>8.0830286999999997E-3</v>
      </c>
      <c r="AB865" s="191">
        <v>2.8313093</v>
      </c>
      <c r="AC865" s="191">
        <v>0.69253018</v>
      </c>
      <c r="AD865" s="191">
        <v>4.0220941999999997</v>
      </c>
      <c r="AE865" s="76">
        <v>1.7840436000000001E-5</v>
      </c>
      <c r="AF865" s="76">
        <v>3.6096356999999999E-8</v>
      </c>
      <c r="AG865" s="20">
        <v>0.87537335999999999</v>
      </c>
      <c r="AH865" s="20"/>
      <c r="AI865" s="20"/>
      <c r="AJ865" s="20"/>
      <c r="AK865" s="20"/>
      <c r="AL865" s="20"/>
      <c r="AM865" s="20"/>
      <c r="AN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row>
    <row r="866" spans="2:129" x14ac:dyDescent="0.15">
      <c r="B866" s="77" t="s">
        <v>4187</v>
      </c>
      <c r="C866" s="86"/>
      <c r="D866" s="84" t="s">
        <v>38</v>
      </c>
      <c r="E866" s="201" t="s">
        <v>4188</v>
      </c>
      <c r="F866" s="202">
        <f t="shared" si="135"/>
        <v>2.566424445</v>
      </c>
      <c r="G866" s="202">
        <f t="shared" si="136"/>
        <v>0.47860043200000002</v>
      </c>
      <c r="H866" s="202">
        <f t="shared" si="137"/>
        <v>0.68015548300000006</v>
      </c>
      <c r="I866" s="202">
        <f t="shared" si="138"/>
        <v>9.7877629999999993E-2</v>
      </c>
      <c r="J866" s="201">
        <v>1.3097909000000001</v>
      </c>
      <c r="K866" s="201">
        <v>0.58287517</v>
      </c>
      <c r="L866" s="201">
        <v>8.0101587000000002E-2</v>
      </c>
      <c r="M866" s="201">
        <v>2.3497588999999999E-2</v>
      </c>
      <c r="N866" s="201">
        <v>0.39223593000000001</v>
      </c>
      <c r="O866" s="201">
        <v>6.2866912999999996E-2</v>
      </c>
      <c r="P866" s="201">
        <v>1.7178725999999998E-2</v>
      </c>
      <c r="Q866" s="201">
        <v>7.0819258999999996E-2</v>
      </c>
      <c r="R866" s="201">
        <v>0</v>
      </c>
      <c r="S866" s="201">
        <v>0</v>
      </c>
      <c r="T866" s="201">
        <v>0</v>
      </c>
      <c r="U866" s="201">
        <v>2.7058371000000001E-2</v>
      </c>
      <c r="V866" s="255"/>
      <c r="W866" s="246">
        <f t="shared" si="139"/>
        <v>9.7021548148148149</v>
      </c>
      <c r="X866" s="191">
        <v>186.46588</v>
      </c>
      <c r="Y866" s="191">
        <v>163.08837</v>
      </c>
      <c r="Z866" s="191">
        <v>13.126555</v>
      </c>
      <c r="AA866" s="191">
        <v>1.1284361E-2</v>
      </c>
      <c r="AB866" s="191">
        <v>4.2980695000000004</v>
      </c>
      <c r="AC866" s="191">
        <v>0.86010854999999997</v>
      </c>
      <c r="AD866" s="191">
        <v>5.0814880999999996</v>
      </c>
      <c r="AE866" s="76">
        <v>2.7487491999999999E-5</v>
      </c>
      <c r="AF866" s="76">
        <v>5.6025631999999997E-8</v>
      </c>
      <c r="AG866" s="20">
        <v>1.1270617999999999</v>
      </c>
      <c r="AH866" s="20"/>
      <c r="AI866" s="20"/>
      <c r="AJ866" s="20"/>
      <c r="AK866" s="20"/>
      <c r="AL866" s="20"/>
      <c r="AM866" s="20"/>
      <c r="AN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row>
    <row r="867" spans="2:129" x14ac:dyDescent="0.15">
      <c r="B867" s="77" t="s">
        <v>4189</v>
      </c>
      <c r="C867" s="86"/>
      <c r="D867" s="84" t="s">
        <v>38</v>
      </c>
      <c r="E867" s="201" t="s">
        <v>4190</v>
      </c>
      <c r="F867" s="202">
        <f t="shared" si="135"/>
        <v>1.4897699432999998</v>
      </c>
      <c r="G867" s="202">
        <f t="shared" si="136"/>
        <v>0.30228956699999998</v>
      </c>
      <c r="H867" s="202">
        <f t="shared" si="137"/>
        <v>0.3293702993</v>
      </c>
      <c r="I867" s="202">
        <f t="shared" si="138"/>
        <v>4.1113286999999998E-2</v>
      </c>
      <c r="J867" s="201">
        <v>0.81699679000000003</v>
      </c>
      <c r="K867" s="201">
        <v>0.30695141999999997</v>
      </c>
      <c r="L867" s="201">
        <v>1.6134018E-2</v>
      </c>
      <c r="M867" s="201">
        <v>2.7948081999999999E-2</v>
      </c>
      <c r="N867" s="201">
        <v>0.24127614999999999</v>
      </c>
      <c r="O867" s="201">
        <v>3.3065335000000001E-2</v>
      </c>
      <c r="P867" s="201">
        <v>6.2848612999999998E-3</v>
      </c>
      <c r="Q867" s="201">
        <v>2.5381608999999999E-2</v>
      </c>
      <c r="R867" s="201">
        <v>0</v>
      </c>
      <c r="S867" s="201">
        <v>0</v>
      </c>
      <c r="T867" s="201">
        <v>0</v>
      </c>
      <c r="U867" s="201">
        <v>1.5731677999999999E-2</v>
      </c>
      <c r="V867" s="255"/>
      <c r="W867" s="246">
        <f t="shared" si="139"/>
        <v>6.0518280740740735</v>
      </c>
      <c r="X867" s="191">
        <v>140.90621999999999</v>
      </c>
      <c r="Y867" s="191">
        <v>122.77325999999999</v>
      </c>
      <c r="Z867" s="191">
        <v>10.615220000000001</v>
      </c>
      <c r="AA867" s="191">
        <v>6.9124577999999997E-3</v>
      </c>
      <c r="AB867" s="191">
        <v>3.2608838000000002</v>
      </c>
      <c r="AC867" s="191">
        <v>0.68964886999999997</v>
      </c>
      <c r="AD867" s="191">
        <v>3.5602911000000002</v>
      </c>
      <c r="AE867" s="76">
        <v>1.5259057999999999E-5</v>
      </c>
      <c r="AF867" s="76">
        <v>3.2400269999999999E-8</v>
      </c>
      <c r="AG867" s="20">
        <v>0.86956102000000002</v>
      </c>
      <c r="AH867" s="20"/>
      <c r="AI867" s="20"/>
      <c r="AJ867" s="20"/>
      <c r="AK867" s="20"/>
      <c r="AL867" s="20"/>
      <c r="AM867" s="20"/>
      <c r="AN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row>
    <row r="868" spans="2:129" x14ac:dyDescent="0.15">
      <c r="B868" s="77" t="s">
        <v>4191</v>
      </c>
      <c r="C868" s="75"/>
      <c r="D868" s="84" t="s">
        <v>38</v>
      </c>
      <c r="E868" s="201" t="s">
        <v>4192</v>
      </c>
      <c r="F868" s="202">
        <f t="shared" si="135"/>
        <v>3.6021660140000002</v>
      </c>
      <c r="G868" s="202">
        <f t="shared" si="136"/>
        <v>0.66907536700000003</v>
      </c>
      <c r="H868" s="202">
        <f t="shared" si="137"/>
        <v>0.83919320199999992</v>
      </c>
      <c r="I868" s="202">
        <f t="shared" si="138"/>
        <v>9.1764745000000009E-2</v>
      </c>
      <c r="J868" s="201">
        <v>2.0021327000000002</v>
      </c>
      <c r="K868" s="201">
        <v>0.78410716999999996</v>
      </c>
      <c r="L868" s="201">
        <v>4.0857623000000003E-2</v>
      </c>
      <c r="M868" s="201">
        <v>4.1501866999999998E-2</v>
      </c>
      <c r="N868" s="201">
        <v>0.50869929999999997</v>
      </c>
      <c r="O868" s="201">
        <v>0.1188742</v>
      </c>
      <c r="P868" s="201">
        <v>1.4228408999999999E-2</v>
      </c>
      <c r="Q868" s="201">
        <v>5.2453356E-2</v>
      </c>
      <c r="R868" s="201">
        <v>0</v>
      </c>
      <c r="S868" s="201">
        <v>0</v>
      </c>
      <c r="T868" s="201">
        <v>0</v>
      </c>
      <c r="U868" s="201">
        <v>3.9311389000000002E-2</v>
      </c>
      <c r="V868" s="255"/>
      <c r="W868" s="246">
        <f t="shared" si="139"/>
        <v>14.830612592592594</v>
      </c>
      <c r="X868" s="191">
        <v>301.93013999999999</v>
      </c>
      <c r="Y868" s="191">
        <v>268.65762000000001</v>
      </c>
      <c r="Z868" s="191">
        <v>19.123752</v>
      </c>
      <c r="AA868" s="191">
        <v>1.2527323999999999E-2</v>
      </c>
      <c r="AB868" s="191">
        <v>6.7907791</v>
      </c>
      <c r="AC868" s="191">
        <v>1.0280233999999999</v>
      </c>
      <c r="AD868" s="191">
        <v>6.3174333999999996</v>
      </c>
      <c r="AE868" s="76">
        <v>3.6768084999999997E-5</v>
      </c>
      <c r="AF868" s="76">
        <v>7.9398904999999995E-8</v>
      </c>
      <c r="AG868" s="20">
        <v>1.7947641000000001</v>
      </c>
      <c r="AH868" s="20"/>
      <c r="AI868" s="20"/>
      <c r="AJ868" s="20"/>
      <c r="AK868" s="20"/>
      <c r="AL868" s="20"/>
      <c r="AM868" s="20"/>
      <c r="AN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20"/>
      <c r="BW868" s="20"/>
      <c r="BX868" s="20"/>
      <c r="BY868" s="20"/>
      <c r="BZ868" s="20"/>
      <c r="CA868" s="20"/>
      <c r="CB868" s="20"/>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row>
    <row r="869" spans="2:129" x14ac:dyDescent="0.15">
      <c r="B869" s="77" t="s">
        <v>4193</v>
      </c>
      <c r="C869" s="75"/>
      <c r="D869" s="84" t="s">
        <v>38</v>
      </c>
      <c r="E869" s="201" t="s">
        <v>4194</v>
      </c>
      <c r="F869" s="202">
        <f t="shared" si="135"/>
        <v>3.1534744020000001</v>
      </c>
      <c r="G869" s="202">
        <f t="shared" si="136"/>
        <v>0.51095558500000005</v>
      </c>
      <c r="H869" s="202">
        <f t="shared" si="137"/>
        <v>1.2781590380000001</v>
      </c>
      <c r="I869" s="202">
        <f t="shared" si="138"/>
        <v>7.9176779000000003E-2</v>
      </c>
      <c r="J869" s="201">
        <v>1.285183</v>
      </c>
      <c r="K869" s="201">
        <v>1.2109955999999999</v>
      </c>
      <c r="L869" s="201">
        <v>5.6943228999999998E-2</v>
      </c>
      <c r="M869" s="201">
        <v>2.6724102E-2</v>
      </c>
      <c r="N869" s="201">
        <v>0.41983329000000003</v>
      </c>
      <c r="O869" s="201">
        <v>6.4398193000000006E-2</v>
      </c>
      <c r="P869" s="201">
        <v>1.0220208999999999E-2</v>
      </c>
      <c r="Q869" s="201">
        <v>4.9268156E-2</v>
      </c>
      <c r="R869" s="201">
        <v>0</v>
      </c>
      <c r="S869" s="201">
        <v>0</v>
      </c>
      <c r="T869" s="201">
        <v>0</v>
      </c>
      <c r="U869" s="201">
        <v>2.9908622999999999E-2</v>
      </c>
      <c r="V869" s="255"/>
      <c r="W869" s="246">
        <f t="shared" si="139"/>
        <v>9.5198740740740728</v>
      </c>
      <c r="X869" s="191">
        <v>191.05062000000001</v>
      </c>
      <c r="Y869" s="191">
        <v>166.03799000000001</v>
      </c>
      <c r="Z869" s="191">
        <v>14.360886000000001</v>
      </c>
      <c r="AA869" s="191">
        <v>1.1597315E-2</v>
      </c>
      <c r="AB869" s="191">
        <v>4.0649075999999997</v>
      </c>
      <c r="AC869" s="191">
        <v>0.96112710999999995</v>
      </c>
      <c r="AD869" s="191">
        <v>5.6141186000000003</v>
      </c>
      <c r="AE869" s="76">
        <v>3.6438401000000003E-5</v>
      </c>
      <c r="AF869" s="76">
        <v>6.7603869000000002E-8</v>
      </c>
      <c r="AG869" s="20">
        <v>1.1494055999999999</v>
      </c>
      <c r="AH869" s="20"/>
      <c r="AI869" s="20"/>
      <c r="AJ869" s="20"/>
      <c r="AK869" s="20"/>
      <c r="AL869" s="20"/>
      <c r="AM869" s="20"/>
      <c r="AN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row>
    <row r="870" spans="2:129" x14ac:dyDescent="0.15">
      <c r="B870" s="77" t="s">
        <v>4195</v>
      </c>
      <c r="C870" s="86"/>
      <c r="D870" s="84" t="s">
        <v>38</v>
      </c>
      <c r="E870" s="201" t="s">
        <v>4196</v>
      </c>
      <c r="F870" s="202">
        <f t="shared" si="135"/>
        <v>2.3919112770000002</v>
      </c>
      <c r="G870" s="202">
        <f t="shared" si="136"/>
        <v>0.53491864700000002</v>
      </c>
      <c r="H870" s="202">
        <f t="shared" si="137"/>
        <v>0.53349984400000006</v>
      </c>
      <c r="I870" s="202">
        <f t="shared" si="138"/>
        <v>7.8697786000000006E-2</v>
      </c>
      <c r="J870" s="201">
        <v>1.2447950000000001</v>
      </c>
      <c r="K870" s="201">
        <v>0.49251582999999999</v>
      </c>
      <c r="L870" s="201">
        <v>3.0036825999999999E-2</v>
      </c>
      <c r="M870" s="201">
        <v>1.9467063999999999E-2</v>
      </c>
      <c r="N870" s="201">
        <v>0.45012290999999999</v>
      </c>
      <c r="O870" s="201">
        <v>6.5328673000000004E-2</v>
      </c>
      <c r="P870" s="201">
        <v>1.0947188E-2</v>
      </c>
      <c r="Q870" s="201">
        <v>4.7489506000000001E-2</v>
      </c>
      <c r="R870" s="201">
        <v>0</v>
      </c>
      <c r="S870" s="201">
        <v>0</v>
      </c>
      <c r="T870" s="201">
        <v>0</v>
      </c>
      <c r="U870" s="201">
        <v>3.1208280000000001E-2</v>
      </c>
      <c r="V870" s="255"/>
      <c r="W870" s="246">
        <f t="shared" si="139"/>
        <v>9.2207037037037036</v>
      </c>
      <c r="X870" s="191">
        <v>180.49431000000001</v>
      </c>
      <c r="Y870" s="191">
        <v>153.21596</v>
      </c>
      <c r="Z870" s="191">
        <v>15.508864000000001</v>
      </c>
      <c r="AA870" s="191">
        <v>1.2733047000000001E-2</v>
      </c>
      <c r="AB870" s="191">
        <v>4.3783035000000003</v>
      </c>
      <c r="AC870" s="191">
        <v>1.0799828</v>
      </c>
      <c r="AD870" s="191">
        <v>6.2984710000000002</v>
      </c>
      <c r="AE870" s="76">
        <v>2.5128147999999999E-5</v>
      </c>
      <c r="AF870" s="76">
        <v>5.1856669000000003E-8</v>
      </c>
      <c r="AG870" s="20">
        <v>0.96968812000000004</v>
      </c>
      <c r="AH870" s="20"/>
      <c r="AI870" s="20"/>
      <c r="AJ870" s="20"/>
      <c r="AK870" s="20"/>
      <c r="AL870" s="20"/>
      <c r="AM870" s="20"/>
      <c r="AN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row>
    <row r="871" spans="2:129" x14ac:dyDescent="0.15">
      <c r="B871" s="77" t="s">
        <v>4197</v>
      </c>
      <c r="C871" s="86"/>
      <c r="D871" s="84" t="s">
        <v>38</v>
      </c>
      <c r="E871" s="201" t="s">
        <v>4198</v>
      </c>
      <c r="F871" s="202">
        <f t="shared" si="135"/>
        <v>1.9721936022</v>
      </c>
      <c r="G871" s="202">
        <f t="shared" si="136"/>
        <v>0.38862782499999998</v>
      </c>
      <c r="H871" s="202">
        <f t="shared" si="137"/>
        <v>0.43958858019999997</v>
      </c>
      <c r="I871" s="202">
        <f t="shared" si="138"/>
        <v>5.9421496999999997E-2</v>
      </c>
      <c r="J871" s="201">
        <v>1.0845556999999999</v>
      </c>
      <c r="K871" s="201">
        <v>0.39677732999999998</v>
      </c>
      <c r="L871" s="201">
        <v>3.5900820999999999E-2</v>
      </c>
      <c r="M871" s="201">
        <v>1.3623391E-2</v>
      </c>
      <c r="N871" s="201">
        <v>0.32342757</v>
      </c>
      <c r="O871" s="201">
        <v>5.1576864E-2</v>
      </c>
      <c r="P871" s="201">
        <v>6.9104292000000001E-3</v>
      </c>
      <c r="Q871" s="201">
        <v>3.4968989999999998E-2</v>
      </c>
      <c r="R871" s="201">
        <v>0</v>
      </c>
      <c r="S871" s="201">
        <v>0</v>
      </c>
      <c r="T871" s="201">
        <v>0</v>
      </c>
      <c r="U871" s="201">
        <v>2.4452506999999998E-2</v>
      </c>
      <c r="V871" s="255"/>
      <c r="W871" s="246">
        <f t="shared" si="139"/>
        <v>8.0337459259259241</v>
      </c>
      <c r="X871" s="191">
        <v>163.22781000000001</v>
      </c>
      <c r="Y871" s="191">
        <v>142.685</v>
      </c>
      <c r="Z871" s="191">
        <v>12.219877</v>
      </c>
      <c r="AA871" s="191">
        <v>8.9555243E-3</v>
      </c>
      <c r="AB871" s="191">
        <v>2.9935174</v>
      </c>
      <c r="AC871" s="191">
        <v>0.76319749000000003</v>
      </c>
      <c r="AD871" s="191">
        <v>4.5572577000000001</v>
      </c>
      <c r="AE871" s="76">
        <v>1.9967079E-5</v>
      </c>
      <c r="AF871" s="76">
        <v>4.2270620999999997E-8</v>
      </c>
      <c r="AG871" s="20">
        <v>0.99074375999999997</v>
      </c>
      <c r="AH871" s="20"/>
      <c r="AI871" s="20"/>
      <c r="AJ871" s="20"/>
      <c r="AK871" s="20"/>
      <c r="AL871" s="20"/>
      <c r="AM871" s="20"/>
      <c r="AN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c r="BV871" s="20"/>
      <c r="BW871" s="20"/>
      <c r="BX871" s="20"/>
      <c r="BY871" s="20"/>
      <c r="BZ871" s="20"/>
      <c r="CA871" s="20"/>
      <c r="CB871" s="20"/>
      <c r="CC871" s="20"/>
      <c r="CD871" s="20"/>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row>
    <row r="872" spans="2:129" x14ac:dyDescent="0.15">
      <c r="B872" s="77" t="s">
        <v>4199</v>
      </c>
      <c r="C872" s="86"/>
      <c r="D872" s="84" t="s">
        <v>38</v>
      </c>
      <c r="E872" s="201" t="s">
        <v>4200</v>
      </c>
      <c r="F872" s="202">
        <f t="shared" si="135"/>
        <v>0.39218863810000004</v>
      </c>
      <c r="G872" s="202">
        <f t="shared" si="136"/>
        <v>0.1632769446</v>
      </c>
      <c r="H872" s="202">
        <f t="shared" si="137"/>
        <v>7.3292890400000005E-2</v>
      </c>
      <c r="I872" s="202">
        <f t="shared" si="138"/>
        <v>8.2300731000000005E-3</v>
      </c>
      <c r="J872" s="201">
        <v>0.14738873</v>
      </c>
      <c r="K872" s="201">
        <v>6.6936759999999998E-2</v>
      </c>
      <c r="L872" s="201">
        <v>4.0806317000000002E-3</v>
      </c>
      <c r="M872" s="201">
        <v>7.3555646000000004E-3</v>
      </c>
      <c r="N872" s="201">
        <v>0.12694892999999999</v>
      </c>
      <c r="O872" s="201">
        <v>2.897245E-2</v>
      </c>
      <c r="P872" s="201">
        <v>2.2754987000000002E-3</v>
      </c>
      <c r="Q872" s="201">
        <v>4.4435967E-3</v>
      </c>
      <c r="R872" s="201">
        <v>0</v>
      </c>
      <c r="S872" s="201">
        <v>0</v>
      </c>
      <c r="T872" s="201">
        <v>0</v>
      </c>
      <c r="U872" s="201">
        <v>3.7864764000000001E-3</v>
      </c>
      <c r="V872" s="255"/>
      <c r="W872" s="246">
        <f t="shared" si="139"/>
        <v>1.0917683703703702</v>
      </c>
      <c r="X872" s="191">
        <v>37.578916</v>
      </c>
      <c r="Y872" s="191">
        <v>36.460858000000002</v>
      </c>
      <c r="Z872" s="191">
        <v>0.43930625000000001</v>
      </c>
      <c r="AA872" s="191">
        <v>4.4578532E-4</v>
      </c>
      <c r="AB872" s="191">
        <v>0.43531757999999998</v>
      </c>
      <c r="AC872" s="191">
        <v>3.2504054999999997E-2</v>
      </c>
      <c r="AD872" s="191">
        <v>0.21048502999999999</v>
      </c>
      <c r="AE872" s="76">
        <v>4.1412974000000004E-6</v>
      </c>
      <c r="AF872" s="76">
        <v>7.2097704000000001E-9</v>
      </c>
      <c r="AG872" s="20">
        <v>8.8956721000000002E-2</v>
      </c>
      <c r="AH872" s="20"/>
      <c r="AI872" s="20"/>
      <c r="AJ872" s="20"/>
      <c r="AK872" s="20"/>
      <c r="AL872" s="20"/>
      <c r="AM872" s="20"/>
      <c r="AN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20"/>
      <c r="BW872" s="20"/>
      <c r="BX872" s="20"/>
      <c r="BY872" s="20"/>
      <c r="BZ872" s="20"/>
      <c r="CA872" s="20"/>
      <c r="CB872" s="20"/>
      <c r="CC872" s="20"/>
      <c r="CD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row>
    <row r="873" spans="2:129" x14ac:dyDescent="0.15">
      <c r="B873" s="77" t="s">
        <v>4201</v>
      </c>
      <c r="C873" s="86"/>
      <c r="D873" s="84" t="s">
        <v>38</v>
      </c>
      <c r="E873" s="201" t="s">
        <v>4202</v>
      </c>
      <c r="F873" s="202">
        <f t="shared" si="135"/>
        <v>14.240045624</v>
      </c>
      <c r="G873" s="202">
        <f t="shared" si="136"/>
        <v>13.261153059000002</v>
      </c>
      <c r="H873" s="202">
        <f t="shared" si="137"/>
        <v>0.46179846600000002</v>
      </c>
      <c r="I873" s="202">
        <f t="shared" si="138"/>
        <v>0.19377586899999999</v>
      </c>
      <c r="J873" s="201">
        <v>0.32331822999999998</v>
      </c>
      <c r="K873" s="201">
        <v>0.39877235</v>
      </c>
      <c r="L873" s="201">
        <v>4.2510708000000001E-2</v>
      </c>
      <c r="M873" s="201">
        <v>2.9249390000000001E-3</v>
      </c>
      <c r="N873" s="201">
        <v>0.16131512000000001</v>
      </c>
      <c r="O873" s="201">
        <v>13.096913000000001</v>
      </c>
      <c r="P873" s="201">
        <v>2.0515407999999999E-2</v>
      </c>
      <c r="Q873" s="201">
        <v>0.17946982</v>
      </c>
      <c r="R873" s="201">
        <v>0</v>
      </c>
      <c r="S873" s="201">
        <v>0</v>
      </c>
      <c r="T873" s="201">
        <v>0</v>
      </c>
      <c r="U873" s="201">
        <v>1.4306049E-2</v>
      </c>
      <c r="V873" s="255"/>
      <c r="W873" s="246">
        <f t="shared" si="139"/>
        <v>2.3949498518518517</v>
      </c>
      <c r="X873" s="191">
        <v>30.576412000000001</v>
      </c>
      <c r="Y873" s="191">
        <v>26.425083000000001</v>
      </c>
      <c r="Z873" s="191">
        <v>1.5282818</v>
      </c>
      <c r="AA873" s="191">
        <v>1.7497113E-3</v>
      </c>
      <c r="AB873" s="191">
        <v>1.2832838</v>
      </c>
      <c r="AC873" s="191">
        <v>0.10967647</v>
      </c>
      <c r="AD873" s="191">
        <v>1.2283373</v>
      </c>
      <c r="AE873" s="76">
        <v>4.6760702E-5</v>
      </c>
      <c r="AF873" s="76">
        <v>2.2551666999999999E-8</v>
      </c>
      <c r="AG873" s="20">
        <v>0.20000506000000001</v>
      </c>
      <c r="AH873" s="20"/>
      <c r="AI873" s="20"/>
      <c r="AJ873" s="20"/>
      <c r="AK873" s="20"/>
      <c r="AL873" s="20"/>
      <c r="AM873" s="20"/>
      <c r="AN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row>
    <row r="874" spans="2:129" x14ac:dyDescent="0.15">
      <c r="B874" s="77" t="s">
        <v>4203</v>
      </c>
      <c r="C874" s="86"/>
      <c r="D874" s="84" t="s">
        <v>38</v>
      </c>
      <c r="E874" s="201" t="s">
        <v>4204</v>
      </c>
      <c r="F874" s="202">
        <f t="shared" si="135"/>
        <v>1.4784241689000002</v>
      </c>
      <c r="G874" s="202">
        <f t="shared" si="136"/>
        <v>0.27722153890000001</v>
      </c>
      <c r="H874" s="202">
        <f t="shared" si="137"/>
        <v>0.59183187900000001</v>
      </c>
      <c r="I874" s="202">
        <f t="shared" si="138"/>
        <v>8.4018621000000002E-2</v>
      </c>
      <c r="J874" s="201">
        <v>0.52535213000000003</v>
      </c>
      <c r="K874" s="201">
        <v>0.48045475999999998</v>
      </c>
      <c r="L874" s="201">
        <v>6.3877150999999993E-2</v>
      </c>
      <c r="M874" s="201">
        <v>3.7386389000000002E-3</v>
      </c>
      <c r="N874" s="201">
        <v>0.22002627</v>
      </c>
      <c r="O874" s="201">
        <v>5.3456629999999998E-2</v>
      </c>
      <c r="P874" s="201">
        <v>4.7499967999999997E-2</v>
      </c>
      <c r="Q874" s="201">
        <v>6.3882166000000004E-2</v>
      </c>
      <c r="R874" s="201">
        <v>0</v>
      </c>
      <c r="S874" s="201">
        <v>0</v>
      </c>
      <c r="T874" s="201">
        <v>0</v>
      </c>
      <c r="U874" s="201">
        <v>2.0136455000000001E-2</v>
      </c>
      <c r="V874" s="255"/>
      <c r="W874" s="246">
        <f t="shared" si="139"/>
        <v>3.8914972592592592</v>
      </c>
      <c r="X874" s="191">
        <v>69.351434999999995</v>
      </c>
      <c r="Y874" s="191">
        <v>59.533034000000001</v>
      </c>
      <c r="Z874" s="191">
        <v>5.3813852000000004</v>
      </c>
      <c r="AA874" s="191">
        <v>4.1608377000000004E-3</v>
      </c>
      <c r="AB874" s="191">
        <v>1.5945537999999999</v>
      </c>
      <c r="AC874" s="191">
        <v>0.35848193</v>
      </c>
      <c r="AD874" s="191">
        <v>2.4798192999999999</v>
      </c>
      <c r="AE874" s="76">
        <v>1.6044819000000001E-5</v>
      </c>
      <c r="AF874" s="76">
        <v>3.1430488000000001E-8</v>
      </c>
      <c r="AG874" s="20">
        <v>0.43796137000000002</v>
      </c>
      <c r="AH874" s="20"/>
      <c r="AI874" s="20"/>
      <c r="AJ874" s="20"/>
      <c r="AK874" s="20"/>
      <c r="AL874" s="20"/>
      <c r="AM874" s="20"/>
      <c r="AN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c r="BU874" s="20"/>
      <c r="BV874" s="20"/>
      <c r="BW874" s="20"/>
      <c r="BX874" s="20"/>
      <c r="BY874" s="20"/>
      <c r="BZ874" s="20"/>
      <c r="CA874" s="20"/>
      <c r="CB874" s="20"/>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row>
    <row r="875" spans="2:129" x14ac:dyDescent="0.15">
      <c r="B875" s="67" t="s">
        <v>4205</v>
      </c>
      <c r="C875" s="83" t="s">
        <v>4206</v>
      </c>
      <c r="D875" s="84"/>
      <c r="W875" s="246"/>
      <c r="AH875" s="20"/>
      <c r="AI875" s="20"/>
      <c r="AJ875" s="20"/>
      <c r="AK875" s="20"/>
      <c r="AL875" s="20"/>
      <c r="AM875" s="20"/>
      <c r="AN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c r="BU875" s="20"/>
      <c r="BV875" s="20"/>
      <c r="BW875" s="20"/>
      <c r="BX875" s="20"/>
      <c r="BY875" s="20"/>
      <c r="BZ875" s="20"/>
      <c r="CA875" s="20"/>
      <c r="CB875" s="20"/>
      <c r="CC875" s="20"/>
      <c r="CD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row>
    <row r="876" spans="2:129" x14ac:dyDescent="0.15">
      <c r="B876" s="77" t="s">
        <v>4207</v>
      </c>
      <c r="D876" s="84" t="s">
        <v>38</v>
      </c>
      <c r="E876" s="201" t="s">
        <v>4208</v>
      </c>
      <c r="F876" s="202">
        <f>G876+H876+I876+J876</f>
        <v>16.719572657000001</v>
      </c>
      <c r="G876" s="202">
        <f>M876+N876+O876</f>
        <v>3.3452520939999997</v>
      </c>
      <c r="H876" s="202">
        <f>K876+L876+P876</f>
        <v>3.0915200699999996</v>
      </c>
      <c r="I876" s="202">
        <f>Q876+IF(R876="x",0,R876)+IF(S876="x",0,S876)+IF(T876="x",0,T876)+U876</f>
        <v>0.27670049299999999</v>
      </c>
      <c r="J876" s="201">
        <v>10.0061</v>
      </c>
      <c r="K876" s="201">
        <v>2.8262820999999998</v>
      </c>
      <c r="L876" s="201">
        <v>0.17072904999999999</v>
      </c>
      <c r="M876" s="201">
        <v>5.0129324000000003E-2</v>
      </c>
      <c r="N876" s="201">
        <v>3.1231323</v>
      </c>
      <c r="O876" s="201">
        <v>0.17199047000000001</v>
      </c>
      <c r="P876" s="201">
        <v>9.4508919999999996E-2</v>
      </c>
      <c r="Q876" s="201">
        <v>6.6450303000000002E-2</v>
      </c>
      <c r="R876" s="201">
        <v>0</v>
      </c>
      <c r="S876" s="201">
        <v>0</v>
      </c>
      <c r="T876" s="201">
        <v>0</v>
      </c>
      <c r="U876" s="201">
        <v>0.21025019</v>
      </c>
      <c r="V876" s="255"/>
      <c r="W876" s="246">
        <f>J876/0.135</f>
        <v>74.119259259259252</v>
      </c>
      <c r="X876" s="191">
        <v>1429.2070000000001</v>
      </c>
      <c r="Y876" s="191">
        <v>961.14530000000002</v>
      </c>
      <c r="Z876" s="191">
        <v>210.8862</v>
      </c>
      <c r="AA876" s="191">
        <v>0.17401920000000001</v>
      </c>
      <c r="AB876" s="191">
        <v>58.033531000000004</v>
      </c>
      <c r="AC876" s="191">
        <v>23.945564999999998</v>
      </c>
      <c r="AD876" s="191">
        <v>175.02238</v>
      </c>
      <c r="AE876" s="20">
        <v>2.1333929999999999E-4</v>
      </c>
      <c r="AF876" s="76">
        <v>6.0130194000000001E-7</v>
      </c>
      <c r="AG876" s="20">
        <v>3.6983795000000002</v>
      </c>
      <c r="AH876" s="20"/>
      <c r="AI876" s="20"/>
      <c r="AJ876" s="20"/>
      <c r="AK876" s="20"/>
      <c r="AL876" s="20"/>
      <c r="AM876" s="20"/>
      <c r="AN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20"/>
      <c r="CC876" s="20"/>
      <c r="CD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row>
    <row r="877" spans="2:129" x14ac:dyDescent="0.15">
      <c r="B877" s="77" t="s">
        <v>4209</v>
      </c>
      <c r="C877" s="75"/>
      <c r="D877" s="84" t="s">
        <v>38</v>
      </c>
      <c r="E877" s="201" t="s">
        <v>4210</v>
      </c>
      <c r="F877" s="202">
        <f>G877+H877+I877+J877</f>
        <v>2.4554650179999999</v>
      </c>
      <c r="G877" s="202">
        <f>M877+N877+O877</f>
        <v>0.56395695600000006</v>
      </c>
      <c r="H877" s="202">
        <f>K877+L877+P877</f>
        <v>0.55000811110000003</v>
      </c>
      <c r="I877" s="202">
        <f>Q877+IF(R877="x",0,R877)+IF(S877="x",0,S877)+IF(T877="x",0,T877)+U877</f>
        <v>2.5984450899999997E-2</v>
      </c>
      <c r="J877" s="201">
        <v>1.3155155000000001</v>
      </c>
      <c r="K877" s="201">
        <v>0.52145105000000003</v>
      </c>
      <c r="L877" s="201">
        <v>2.1273107999999999E-2</v>
      </c>
      <c r="M877" s="201">
        <v>2.3466206E-2</v>
      </c>
      <c r="N877" s="201">
        <v>0.50443139000000004</v>
      </c>
      <c r="O877" s="201">
        <v>3.6059359999999999E-2</v>
      </c>
      <c r="P877" s="201">
        <v>7.2839530999999997E-3</v>
      </c>
      <c r="Q877" s="201">
        <v>5.7709509000000003E-3</v>
      </c>
      <c r="R877" s="201">
        <v>0</v>
      </c>
      <c r="S877" s="201">
        <v>0</v>
      </c>
      <c r="T877" s="201">
        <v>0</v>
      </c>
      <c r="U877" s="201">
        <v>2.0213499999999999E-2</v>
      </c>
      <c r="V877" s="255"/>
      <c r="W877" s="246">
        <f>J877/0.135</f>
        <v>9.7445592592592583</v>
      </c>
      <c r="X877" s="191">
        <v>156.23779999999999</v>
      </c>
      <c r="Y877" s="191">
        <v>102.26161999999999</v>
      </c>
      <c r="Z877" s="191">
        <v>14.507934000000001</v>
      </c>
      <c r="AA877" s="191">
        <v>1.5148170000000001E-2</v>
      </c>
      <c r="AB877" s="191">
        <v>21.959288000000001</v>
      </c>
      <c r="AC877" s="191">
        <v>1.2342565999999999</v>
      </c>
      <c r="AD877" s="191">
        <v>16.259554000000001</v>
      </c>
      <c r="AE877" s="76">
        <v>2.6375445000000001E-5</v>
      </c>
      <c r="AF877" s="76">
        <v>5.7107463999999999E-8</v>
      </c>
      <c r="AG877" s="20">
        <v>0.40200072999999997</v>
      </c>
      <c r="AH877" s="20"/>
      <c r="AI877" s="20"/>
      <c r="AJ877" s="20"/>
      <c r="AK877" s="20"/>
      <c r="AL877" s="20"/>
      <c r="AM877" s="20"/>
      <c r="AN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c r="BU877" s="20"/>
      <c r="BV877" s="20"/>
      <c r="BW877" s="20"/>
      <c r="BX877" s="20"/>
      <c r="BY877" s="20"/>
      <c r="BZ877" s="20"/>
      <c r="CA877" s="20"/>
      <c r="CB877" s="20"/>
      <c r="CC877" s="20"/>
      <c r="CD877" s="20"/>
      <c r="CE877" s="20"/>
      <c r="CF877" s="20"/>
      <c r="CG877" s="20"/>
      <c r="CH877" s="20"/>
      <c r="CI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row>
    <row r="878" spans="2:129" x14ac:dyDescent="0.15">
      <c r="B878" s="77" t="s">
        <v>4211</v>
      </c>
      <c r="C878" s="75"/>
      <c r="D878" s="84" t="s">
        <v>38</v>
      </c>
      <c r="E878" s="201" t="s">
        <v>4212</v>
      </c>
      <c r="F878" s="202">
        <f>G878+H878+I878+J878</f>
        <v>17.420902556000001</v>
      </c>
      <c r="G878" s="202">
        <f>M878+N878+O878</f>
        <v>4.3327956890000001</v>
      </c>
      <c r="H878" s="202">
        <f>K878+L878+P878</f>
        <v>3.5239913270000001</v>
      </c>
      <c r="I878" s="202">
        <f>Q878+IF(R878="x",0,R878)+IF(S878="x",0,S878)+IF(T878="x",0,T878)+U878</f>
        <v>0.29893024000000001</v>
      </c>
      <c r="J878" s="201">
        <v>9.2651853000000006</v>
      </c>
      <c r="K878" s="201">
        <v>3.3051192999999999</v>
      </c>
      <c r="L878" s="201">
        <v>0.15047551000000001</v>
      </c>
      <c r="M878" s="201">
        <v>4.9552009000000001E-2</v>
      </c>
      <c r="N878" s="201">
        <v>4.1034686000000002</v>
      </c>
      <c r="O878" s="201">
        <v>0.17977508</v>
      </c>
      <c r="P878" s="201">
        <v>6.8396517000000004E-2</v>
      </c>
      <c r="Q878" s="201">
        <v>0.11684419</v>
      </c>
      <c r="R878" s="201">
        <v>0</v>
      </c>
      <c r="S878" s="201">
        <v>0</v>
      </c>
      <c r="T878" s="201">
        <v>0</v>
      </c>
      <c r="U878" s="201">
        <v>0.18208605</v>
      </c>
      <c r="V878" s="255"/>
      <c r="W878" s="246">
        <f>J878/0.135</f>
        <v>68.631002222222222</v>
      </c>
      <c r="X878" s="191">
        <v>1422.2338</v>
      </c>
      <c r="Y878" s="191">
        <v>899.86496</v>
      </c>
      <c r="Z878" s="191">
        <v>160.03326000000001</v>
      </c>
      <c r="AA878" s="191">
        <v>0.13864957</v>
      </c>
      <c r="AB878" s="191">
        <v>49.701847000000001</v>
      </c>
      <c r="AC878" s="191">
        <v>13.899361000000001</v>
      </c>
      <c r="AD878" s="191">
        <v>298.59566999999998</v>
      </c>
      <c r="AE878" s="20">
        <v>2.0363264E-4</v>
      </c>
      <c r="AF878" s="76">
        <v>4.2355254000000001E-7</v>
      </c>
      <c r="AG878" s="20">
        <v>4.0236637000000002</v>
      </c>
      <c r="AH878" s="20"/>
      <c r="AI878" s="20"/>
      <c r="AJ878" s="20"/>
      <c r="AK878" s="20"/>
      <c r="AL878" s="20"/>
      <c r="AM878" s="20"/>
      <c r="AN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row>
    <row r="879" spans="2:129" x14ac:dyDescent="0.15">
      <c r="B879" s="77" t="s">
        <v>4213</v>
      </c>
      <c r="C879" s="75"/>
      <c r="D879" s="84" t="s">
        <v>38</v>
      </c>
      <c r="E879" s="201" t="s">
        <v>4214</v>
      </c>
      <c r="F879" s="202">
        <f>G879+H879+I879+J879</f>
        <v>11.790187464999999</v>
      </c>
      <c r="G879" s="202">
        <f>M879+N879+O879</f>
        <v>3.0454047099999997</v>
      </c>
      <c r="H879" s="202">
        <f>K879+L879+P879</f>
        <v>2.4227811289999996</v>
      </c>
      <c r="I879" s="202">
        <f>Q879+IF(R879="x",0,R879)+IF(S879="x",0,S879)+IF(T879="x",0,T879)+U879</f>
        <v>0.15835542600000002</v>
      </c>
      <c r="J879" s="201">
        <v>6.1636461999999996</v>
      </c>
      <c r="K879" s="201">
        <v>2.2862866999999998</v>
      </c>
      <c r="L879" s="201">
        <v>9.6689104999999997E-2</v>
      </c>
      <c r="M879" s="201">
        <v>3.7991419999999998E-2</v>
      </c>
      <c r="N879" s="201">
        <v>2.8875321999999999</v>
      </c>
      <c r="O879" s="201">
        <v>0.11988109</v>
      </c>
      <c r="P879" s="201">
        <v>3.9805324000000003E-2</v>
      </c>
      <c r="Q879" s="201">
        <v>4.3133296000000002E-2</v>
      </c>
      <c r="R879" s="201">
        <v>0</v>
      </c>
      <c r="S879" s="201">
        <v>0</v>
      </c>
      <c r="T879" s="201">
        <v>0</v>
      </c>
      <c r="U879" s="201">
        <v>0.11522213000000001</v>
      </c>
      <c r="V879" s="255"/>
      <c r="W879" s="246">
        <f>J879/0.135</f>
        <v>45.656638518518513</v>
      </c>
      <c r="X879" s="191">
        <v>980.63212999999996</v>
      </c>
      <c r="Y879" s="191">
        <v>602.69521999999995</v>
      </c>
      <c r="Z879" s="191">
        <v>75.184344999999993</v>
      </c>
      <c r="AA879" s="191">
        <v>8.8201648999999993E-2</v>
      </c>
      <c r="AB879" s="191">
        <v>33.982826000000003</v>
      </c>
      <c r="AC879" s="191">
        <v>6.4806075999999999</v>
      </c>
      <c r="AD879" s="191">
        <v>262.20093000000003</v>
      </c>
      <c r="AE879" s="20">
        <v>1.3236494999999999E-4</v>
      </c>
      <c r="AF879" s="76">
        <v>2.4330194000000001E-7</v>
      </c>
      <c r="AG879" s="20">
        <v>2.8788472999999999</v>
      </c>
      <c r="AH879" s="20"/>
      <c r="AI879" s="20"/>
      <c r="AJ879" s="20"/>
      <c r="AK879" s="20"/>
      <c r="AL879" s="20"/>
      <c r="AM879" s="20"/>
      <c r="AN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c r="BU879" s="20"/>
      <c r="BV879" s="20"/>
      <c r="BW879" s="20"/>
      <c r="BX879" s="20"/>
      <c r="BY879" s="20"/>
      <c r="BZ879" s="20"/>
      <c r="CA879" s="20"/>
      <c r="CB879" s="20"/>
      <c r="CC879" s="20"/>
      <c r="CD879" s="20"/>
      <c r="CE879" s="20"/>
      <c r="CF879" s="20"/>
      <c r="CG879" s="20"/>
      <c r="CH879" s="20"/>
      <c r="CI879" s="20"/>
      <c r="CJ879" s="20"/>
      <c r="CK879" s="20"/>
      <c r="CL879" s="20"/>
      <c r="CM879" s="20"/>
      <c r="CN879" s="20"/>
      <c r="CO879" s="20"/>
      <c r="CP879" s="20"/>
      <c r="CQ879" s="20"/>
      <c r="CR879" s="20"/>
      <c r="CS879" s="20"/>
      <c r="CT879" s="20"/>
      <c r="CU879" s="20"/>
      <c r="CV879" s="20"/>
      <c r="CW879" s="20"/>
      <c r="CX879" s="20"/>
      <c r="CY879" s="20"/>
      <c r="CZ879" s="20"/>
      <c r="DA879" s="20"/>
      <c r="DB879" s="20"/>
      <c r="DC879" s="20"/>
      <c r="DD879" s="20"/>
      <c r="DE879" s="20"/>
      <c r="DF879" s="20"/>
      <c r="DG879" s="20"/>
      <c r="DH879" s="20"/>
      <c r="DI879" s="20"/>
      <c r="DJ879" s="20"/>
      <c r="DK879" s="20"/>
      <c r="DL879" s="20"/>
      <c r="DM879" s="20"/>
      <c r="DN879" s="20"/>
      <c r="DO879" s="20"/>
      <c r="DP879" s="20"/>
      <c r="DQ879" s="20"/>
      <c r="DR879" s="20"/>
      <c r="DS879" s="20"/>
      <c r="DT879" s="20"/>
      <c r="DU879" s="20"/>
      <c r="DV879" s="20"/>
      <c r="DW879" s="20"/>
      <c r="DX879" s="20"/>
      <c r="DY879" s="20"/>
    </row>
    <row r="880" spans="2:129" x14ac:dyDescent="0.15">
      <c r="B880" s="77" t="s">
        <v>4215</v>
      </c>
      <c r="C880" s="75"/>
      <c r="D880" s="84" t="s">
        <v>38</v>
      </c>
      <c r="E880" s="201" t="s">
        <v>4216</v>
      </c>
      <c r="F880" s="202"/>
      <c r="G880" s="202"/>
      <c r="H880" s="202"/>
      <c r="I880" s="202"/>
      <c r="J880" s="201">
        <v>0.37039994999999998</v>
      </c>
      <c r="K880" s="201">
        <v>0.14446962999999999</v>
      </c>
      <c r="L880" s="201">
        <v>7.1214221000000001E-3</v>
      </c>
      <c r="M880" s="201">
        <v>3.7395485999999999E-3</v>
      </c>
      <c r="N880" s="201">
        <v>0.10956404</v>
      </c>
      <c r="O880" s="201">
        <v>1.6316905999999999E-2</v>
      </c>
      <c r="P880" s="201">
        <v>2.1289663E-3</v>
      </c>
      <c r="Q880" s="201">
        <v>5.0762280999999999E-3</v>
      </c>
      <c r="R880" s="201">
        <v>0</v>
      </c>
      <c r="S880" s="201">
        <v>0</v>
      </c>
      <c r="T880" s="201">
        <v>0</v>
      </c>
      <c r="U880" s="201">
        <v>8.0017705999999994E-3</v>
      </c>
      <c r="V880" s="255"/>
      <c r="W880" s="246"/>
      <c r="X880" s="191">
        <v>57.782387999999997</v>
      </c>
      <c r="Y880" s="191">
        <v>48.315907000000003</v>
      </c>
      <c r="Z880" s="191">
        <v>4.6217465000000004</v>
      </c>
      <c r="AA880" s="191">
        <v>3.0062973999999999E-3</v>
      </c>
      <c r="AB880" s="191">
        <v>2.353653</v>
      </c>
      <c r="AC880" s="191">
        <v>0.26365751999999998</v>
      </c>
      <c r="AD880" s="191">
        <v>2.2244179000000002</v>
      </c>
      <c r="AE880" s="76">
        <v>6.9405115999999996E-6</v>
      </c>
      <c r="AF880" s="76">
        <v>1.5867414999999999E-8</v>
      </c>
      <c r="AG880" s="20">
        <v>0.32553411999999998</v>
      </c>
      <c r="AH880" s="20"/>
      <c r="AI880" s="20"/>
      <c r="AJ880" s="20"/>
      <c r="AK880" s="20"/>
      <c r="AL880" s="20"/>
      <c r="AM880" s="20"/>
      <c r="AN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20"/>
      <c r="BW880" s="20"/>
      <c r="BX880" s="20"/>
      <c r="BY880" s="20"/>
      <c r="BZ880" s="20"/>
      <c r="CA880" s="20"/>
      <c r="CB880" s="20"/>
      <c r="CC880" s="20"/>
      <c r="CD880" s="20"/>
      <c r="CE880" s="20"/>
      <c r="CF880" s="20"/>
      <c r="CG880" s="20"/>
      <c r="CH880" s="20"/>
      <c r="CI880" s="20"/>
      <c r="CJ880" s="20"/>
      <c r="CK880" s="20"/>
      <c r="CL880" s="20"/>
      <c r="CM880" s="20"/>
      <c r="CN880" s="20"/>
      <c r="CO880" s="20"/>
      <c r="CP880" s="20"/>
      <c r="CQ880" s="20"/>
      <c r="CR880" s="20"/>
      <c r="CS880" s="20"/>
      <c r="CT880" s="20"/>
      <c r="CU880" s="20"/>
      <c r="CV880" s="20"/>
      <c r="CW880" s="20"/>
      <c r="CX880" s="20"/>
      <c r="CY880" s="20"/>
      <c r="CZ880" s="20"/>
      <c r="DA880" s="20"/>
      <c r="DB880" s="20"/>
      <c r="DC880" s="20"/>
      <c r="DD880" s="20"/>
      <c r="DE880" s="20"/>
      <c r="DF880" s="20"/>
      <c r="DG880" s="20"/>
      <c r="DH880" s="20"/>
      <c r="DI880" s="20"/>
      <c r="DJ880" s="20"/>
      <c r="DK880" s="20"/>
      <c r="DL880" s="20"/>
      <c r="DM880" s="20"/>
      <c r="DN880" s="20"/>
      <c r="DO880" s="20"/>
      <c r="DP880" s="20"/>
      <c r="DQ880" s="20"/>
      <c r="DR880" s="20"/>
      <c r="DS880" s="20"/>
      <c r="DT880" s="20"/>
      <c r="DU880" s="20"/>
      <c r="DV880" s="20"/>
      <c r="DW880" s="20"/>
      <c r="DX880" s="20"/>
      <c r="DY880" s="20"/>
    </row>
    <row r="881" spans="2:129" x14ac:dyDescent="0.15">
      <c r="B881" s="67" t="s">
        <v>4217</v>
      </c>
      <c r="C881" s="83" t="s">
        <v>4218</v>
      </c>
      <c r="D881" s="83"/>
      <c r="E881" s="84"/>
      <c r="F881" s="202"/>
      <c r="G881" s="202"/>
      <c r="H881" s="202"/>
      <c r="I881" s="202"/>
      <c r="W881" s="246"/>
      <c r="AH881" s="20"/>
      <c r="AI881" s="20"/>
      <c r="AJ881" s="20"/>
      <c r="AK881" s="20"/>
      <c r="AL881" s="20"/>
      <c r="AM881" s="20"/>
      <c r="AN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20"/>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row>
    <row r="882" spans="2:129" x14ac:dyDescent="0.15">
      <c r="B882" s="77" t="s">
        <v>4219</v>
      </c>
      <c r="C882" s="86"/>
      <c r="D882" s="84" t="s">
        <v>38</v>
      </c>
      <c r="E882" s="201" t="s">
        <v>4220</v>
      </c>
      <c r="F882" s="202">
        <f>G882+H882+I882+J882</f>
        <v>0.96576387579999989</v>
      </c>
      <c r="G882" s="202">
        <f>M882+N882+O882</f>
        <v>0.20837495169999998</v>
      </c>
      <c r="H882" s="202">
        <f>K882+L882+P882</f>
        <v>0.22747202609999997</v>
      </c>
      <c r="I882" s="202">
        <f>Q882+IF(R882="x",0,R882)+IF(S882="x",0,S882)+IF(T882="x",0,T882)+U882</f>
        <v>3.8022687999999999E-2</v>
      </c>
      <c r="J882" s="201">
        <v>0.49189421</v>
      </c>
      <c r="K882" s="201">
        <v>0.21256638</v>
      </c>
      <c r="L882" s="201">
        <v>1.0217873000000001E-2</v>
      </c>
      <c r="M882" s="201">
        <v>5.2284137000000001E-3</v>
      </c>
      <c r="N882" s="201">
        <v>0.17541398999999999</v>
      </c>
      <c r="O882" s="201">
        <v>2.7732547999999999E-2</v>
      </c>
      <c r="P882" s="201">
        <v>4.6877730999999997E-3</v>
      </c>
      <c r="Q882" s="201">
        <v>1.1984632E-2</v>
      </c>
      <c r="R882" s="201">
        <v>0</v>
      </c>
      <c r="S882" s="201">
        <v>0</v>
      </c>
      <c r="T882" s="201">
        <v>0</v>
      </c>
      <c r="U882" s="201">
        <v>2.6038056E-2</v>
      </c>
      <c r="V882" s="255"/>
      <c r="W882" s="246">
        <f>J882/0.135</f>
        <v>3.6436608148148144</v>
      </c>
      <c r="X882" s="191">
        <v>83.935277999999997</v>
      </c>
      <c r="Y882" s="191">
        <v>54.417850999999999</v>
      </c>
      <c r="Z882" s="191">
        <v>6.0222283000000001</v>
      </c>
      <c r="AA882" s="191">
        <v>6.1972961000000002E-3</v>
      </c>
      <c r="AB882" s="191">
        <v>20.831092999999999</v>
      </c>
      <c r="AC882" s="191">
        <v>0.43604810999999999</v>
      </c>
      <c r="AD882" s="191">
        <v>2.2218597</v>
      </c>
      <c r="AE882" s="76">
        <v>1.0017204000000001E-5</v>
      </c>
      <c r="AF882" s="76">
        <v>2.5649710000000002E-8</v>
      </c>
      <c r="AG882" s="20">
        <v>0.30479538</v>
      </c>
      <c r="AH882" s="20"/>
      <c r="AI882" s="20"/>
      <c r="AJ882" s="20"/>
      <c r="AK882" s="20"/>
      <c r="AL882" s="20"/>
      <c r="AM882" s="20"/>
      <c r="AN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c r="BV882" s="20"/>
      <c r="BW882" s="20"/>
      <c r="BX882" s="20"/>
      <c r="BY882" s="20"/>
      <c r="BZ882" s="20"/>
      <c r="CA882" s="20"/>
      <c r="CB882" s="20"/>
      <c r="CC882" s="20"/>
      <c r="CD882" s="20"/>
      <c r="CE882" s="20"/>
      <c r="CF882" s="20"/>
      <c r="CG882" s="20"/>
      <c r="CH882" s="20"/>
      <c r="CI882" s="20"/>
      <c r="CJ882" s="20"/>
      <c r="CK882" s="20"/>
      <c r="CL882" s="20"/>
      <c r="CM882" s="20"/>
      <c r="CN882" s="20"/>
      <c r="CO882" s="20"/>
      <c r="CP882" s="20"/>
      <c r="CQ882" s="20"/>
      <c r="CR882" s="20"/>
      <c r="CS882" s="20"/>
      <c r="CT882" s="20"/>
      <c r="CU882" s="20"/>
      <c r="CV882" s="20"/>
      <c r="CW882" s="20"/>
      <c r="CX882" s="20"/>
      <c r="CY882" s="20"/>
      <c r="CZ882" s="20"/>
      <c r="DA882" s="20"/>
      <c r="DB882" s="20"/>
      <c r="DC882" s="20"/>
      <c r="DD882" s="20"/>
      <c r="DE882" s="20"/>
      <c r="DF882" s="20"/>
      <c r="DG882" s="20"/>
      <c r="DH882" s="20"/>
      <c r="DI882" s="20"/>
      <c r="DJ882" s="20"/>
      <c r="DK882" s="20"/>
      <c r="DL882" s="20"/>
      <c r="DM882" s="20"/>
      <c r="DN882" s="20"/>
      <c r="DO882" s="20"/>
      <c r="DP882" s="20"/>
      <c r="DQ882" s="20"/>
      <c r="DR882" s="20"/>
      <c r="DS882" s="20"/>
      <c r="DT882" s="20"/>
      <c r="DU882" s="20"/>
      <c r="DV882" s="20"/>
      <c r="DW882" s="20"/>
      <c r="DX882" s="20"/>
      <c r="DY882" s="20"/>
    </row>
    <row r="883" spans="2:129" x14ac:dyDescent="0.15">
      <c r="B883" s="77" t="s">
        <v>4221</v>
      </c>
      <c r="C883" s="86"/>
      <c r="D883" s="84" t="s">
        <v>38</v>
      </c>
      <c r="E883" s="201" t="s">
        <v>4222</v>
      </c>
      <c r="F883" s="202">
        <f>G883+H883+I883+J883</f>
        <v>4.4336061952999994</v>
      </c>
      <c r="G883" s="202">
        <f>M883+N883+O883</f>
        <v>0.33189740030000003</v>
      </c>
      <c r="H883" s="202">
        <f>K883+L883+P883</f>
        <v>1.3598457609999999</v>
      </c>
      <c r="I883" s="202">
        <f>Q883+IF(R883="x",0,R883)+IF(S883="x",0,S883)+IF(T883="x",0,T883)+U883</f>
        <v>1.4703031340000001</v>
      </c>
      <c r="J883" s="201">
        <v>1.2715599</v>
      </c>
      <c r="K883" s="201">
        <v>1.2223974</v>
      </c>
      <c r="L883" s="201">
        <v>9.0571308000000003E-2</v>
      </c>
      <c r="M883" s="201">
        <v>1.8541842999999999E-3</v>
      </c>
      <c r="N883" s="201">
        <v>0.23062172</v>
      </c>
      <c r="O883" s="201">
        <v>9.9421495999999998E-2</v>
      </c>
      <c r="P883" s="201">
        <v>4.6877053000000002E-2</v>
      </c>
      <c r="Q883" s="201">
        <v>2.1392134E-2</v>
      </c>
      <c r="R883" s="201">
        <v>0</v>
      </c>
      <c r="S883" s="201">
        <v>0</v>
      </c>
      <c r="T883" s="201">
        <v>0</v>
      </c>
      <c r="U883" s="201">
        <v>1.4489110000000001</v>
      </c>
      <c r="V883" s="255"/>
      <c r="W883" s="246">
        <f>J883/0.135</f>
        <v>9.4189622222222216</v>
      </c>
      <c r="X883" s="191">
        <v>217.38638</v>
      </c>
      <c r="Y883" s="191">
        <v>169.77302</v>
      </c>
      <c r="Z883" s="191">
        <v>42.482036000000001</v>
      </c>
      <c r="AA883" s="191">
        <v>3.0917386000000002E-4</v>
      </c>
      <c r="AB883" s="191">
        <v>0.28904179000000002</v>
      </c>
      <c r="AC883" s="191">
        <v>2.1598180000000002E-2</v>
      </c>
      <c r="AD883" s="191">
        <v>4.8203712000000003</v>
      </c>
      <c r="AE883" s="76">
        <v>2.8231329000000001E-5</v>
      </c>
      <c r="AF883" s="76">
        <v>7.6436466000000007E-8</v>
      </c>
      <c r="AG883" s="20">
        <v>1.2755350999999999</v>
      </c>
      <c r="AH883" s="20"/>
      <c r="AI883" s="20"/>
      <c r="AJ883" s="20"/>
      <c r="AK883" s="20"/>
      <c r="AL883" s="20"/>
      <c r="AM883" s="20"/>
      <c r="AN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20"/>
      <c r="CC883" s="20"/>
      <c r="CD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row>
    <row r="884" spans="2:129" x14ac:dyDescent="0.15">
      <c r="B884" s="77" t="s">
        <v>4223</v>
      </c>
      <c r="C884" s="86"/>
      <c r="D884" s="84" t="s">
        <v>38</v>
      </c>
      <c r="E884" s="201" t="s">
        <v>4224</v>
      </c>
      <c r="F884" s="202">
        <f>G884+H884+I884+J884</f>
        <v>8.6022188087</v>
      </c>
      <c r="G884" s="202">
        <f>M884+N884+O884</f>
        <v>0.39822282070000004</v>
      </c>
      <c r="H884" s="202">
        <f>K884+L884+P884</f>
        <v>1.4446532399999998</v>
      </c>
      <c r="I884" s="202">
        <f>Q884+IF(R884="x",0,R884)+IF(S884="x",0,S884)+IF(T884="x",0,T884)+U884</f>
        <v>4.1727891479999997</v>
      </c>
      <c r="J884" s="201">
        <v>2.5865535999999998</v>
      </c>
      <c r="K884" s="201">
        <v>1.2880426</v>
      </c>
      <c r="L884" s="201">
        <v>5.545042E-2</v>
      </c>
      <c r="M884" s="201">
        <v>3.4875877000000001E-3</v>
      </c>
      <c r="N884" s="201">
        <v>0.32221577000000001</v>
      </c>
      <c r="O884" s="201">
        <v>7.2519463000000006E-2</v>
      </c>
      <c r="P884" s="201">
        <v>0.10116022</v>
      </c>
      <c r="Q884" s="201">
        <v>1.7885347999999999E-2</v>
      </c>
      <c r="R884" s="201">
        <v>0</v>
      </c>
      <c r="S884" s="201">
        <v>0</v>
      </c>
      <c r="T884" s="201">
        <v>0</v>
      </c>
      <c r="U884" s="201">
        <v>4.1549037999999996</v>
      </c>
      <c r="V884" s="255"/>
      <c r="W884" s="246">
        <f>J884/0.135</f>
        <v>19.159656296296294</v>
      </c>
      <c r="X884" s="191">
        <v>467.65739000000002</v>
      </c>
      <c r="Y884" s="191">
        <v>369.82920999999999</v>
      </c>
      <c r="Z884" s="191">
        <v>64.716690999999997</v>
      </c>
      <c r="AA884" s="191">
        <v>3.0916687999999999E-4</v>
      </c>
      <c r="AB884" s="191">
        <v>0.28905931000000001</v>
      </c>
      <c r="AC884" s="191">
        <v>2.1627034999999999E-2</v>
      </c>
      <c r="AD884" s="191">
        <v>32.800491000000001</v>
      </c>
      <c r="AE884" s="76">
        <v>4.8145782E-5</v>
      </c>
      <c r="AF884" s="76">
        <v>1.3419668E-7</v>
      </c>
      <c r="AG884" s="20">
        <v>2.9046444999999999</v>
      </c>
      <c r="AH884" s="20"/>
      <c r="AI884" s="20"/>
      <c r="AJ884" s="20"/>
      <c r="AK884" s="20"/>
      <c r="AL884" s="20"/>
      <c r="AM884" s="20"/>
      <c r="AN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row>
    <row r="885" spans="2:129" x14ac:dyDescent="0.15">
      <c r="B885" s="67" t="s">
        <v>4225</v>
      </c>
      <c r="C885" s="83" t="s">
        <v>4226</v>
      </c>
      <c r="D885" s="83"/>
      <c r="E885" s="84"/>
      <c r="F885" s="202"/>
      <c r="G885" s="202"/>
      <c r="H885" s="202"/>
      <c r="I885" s="202"/>
      <c r="W885" s="246"/>
      <c r="AG885" s="143" t="e">
        <f>SUM(#REF!)</f>
        <v>#REF!</v>
      </c>
      <c r="AH885" s="20"/>
      <c r="AI885" s="20"/>
      <c r="AJ885" s="20"/>
      <c r="AK885" s="20"/>
      <c r="AL885" s="20"/>
      <c r="AM885" s="20"/>
      <c r="AN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row>
    <row r="886" spans="2:129" x14ac:dyDescent="0.15">
      <c r="B886" s="77" t="s">
        <v>4227</v>
      </c>
      <c r="C886" s="86"/>
      <c r="D886" s="84" t="s">
        <v>38</v>
      </c>
      <c r="E886" s="201" t="s">
        <v>4228</v>
      </c>
      <c r="F886" s="202">
        <f>G886+H886+I886+J886</f>
        <v>0.89746148530000003</v>
      </c>
      <c r="G886" s="202">
        <f>M886+N886+O886</f>
        <v>0.21917001530000002</v>
      </c>
      <c r="H886" s="202">
        <f>K886+L886+P886</f>
        <v>0.195068034</v>
      </c>
      <c r="I886" s="202">
        <f>Q886+IF(R886="x",0,R886)+IF(S886="x",0,S886)+IF(T886="x",0,T886)+U886</f>
        <v>4.3821116E-2</v>
      </c>
      <c r="J886" s="201">
        <v>0.43940232000000001</v>
      </c>
      <c r="K886" s="201">
        <v>0.18098431000000001</v>
      </c>
      <c r="L886" s="201">
        <v>1.0078864E-2</v>
      </c>
      <c r="M886" s="201">
        <v>2.5017283E-3</v>
      </c>
      <c r="N886" s="201">
        <v>0.17716598</v>
      </c>
      <c r="O886" s="201">
        <v>3.9502307E-2</v>
      </c>
      <c r="P886" s="201">
        <v>4.0048599999999998E-3</v>
      </c>
      <c r="Q886" s="201">
        <v>2.0381077000000001E-2</v>
      </c>
      <c r="R886" s="201">
        <v>0</v>
      </c>
      <c r="S886" s="201">
        <v>0</v>
      </c>
      <c r="T886" s="201">
        <v>0</v>
      </c>
      <c r="U886" s="201">
        <v>2.3440038999999999E-2</v>
      </c>
      <c r="V886" s="255"/>
      <c r="W886" s="246">
        <f>J886/0.135</f>
        <v>3.2548319999999999</v>
      </c>
      <c r="X886" s="191">
        <v>56.430878999999997</v>
      </c>
      <c r="Y886" s="191">
        <v>49.028345999999999</v>
      </c>
      <c r="Z886" s="191">
        <v>3.9368951000000001</v>
      </c>
      <c r="AA886" s="191">
        <v>3.7130355000000001E-3</v>
      </c>
      <c r="AB886" s="191">
        <v>1.4620527000000001</v>
      </c>
      <c r="AC886" s="191">
        <v>0.28827262999999997</v>
      </c>
      <c r="AD886" s="191">
        <v>1.7115999</v>
      </c>
      <c r="AE886" s="76">
        <v>8.6203713000000002E-6</v>
      </c>
      <c r="AF886" s="76">
        <v>1.8081934000000002E-8</v>
      </c>
      <c r="AG886" s="20">
        <v>0.30702951000000001</v>
      </c>
      <c r="AH886" s="20"/>
      <c r="AI886" s="20"/>
      <c r="AJ886" s="20"/>
      <c r="AK886" s="20"/>
      <c r="AL886" s="20"/>
      <c r="AM886" s="20"/>
      <c r="AN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row>
    <row r="887" spans="2:129" x14ac:dyDescent="0.15">
      <c r="B887" s="77" t="s">
        <v>4229</v>
      </c>
      <c r="C887" s="75"/>
      <c r="D887" s="84" t="s">
        <v>38</v>
      </c>
      <c r="E887" s="201" t="s">
        <v>4230</v>
      </c>
      <c r="F887" s="202">
        <f>G887+H887+I887+J887</f>
        <v>0.42317162930000002</v>
      </c>
      <c r="G887" s="202">
        <f>M887+N887+O887</f>
        <v>0.1155561509</v>
      </c>
      <c r="H887" s="202">
        <f>K887+L887+P887</f>
        <v>8.9030179400000006E-2</v>
      </c>
      <c r="I887" s="202">
        <f>Q887+IF(R887="x",0,R887)+IF(S887="x",0,S887)+IF(T887="x",0,T887)+U887</f>
        <v>2.2527339E-2</v>
      </c>
      <c r="J887" s="201">
        <v>0.19605796</v>
      </c>
      <c r="K887" s="201">
        <v>8.2190707000000002E-2</v>
      </c>
      <c r="L887" s="201">
        <v>4.9878138000000001E-3</v>
      </c>
      <c r="M887" s="201">
        <v>1.0939869E-3</v>
      </c>
      <c r="N887" s="201">
        <v>9.3569782000000004E-2</v>
      </c>
      <c r="O887" s="201">
        <v>2.0892382000000001E-2</v>
      </c>
      <c r="P887" s="201">
        <v>1.8516585999999999E-3</v>
      </c>
      <c r="Q887" s="201">
        <v>1.0241480000000001E-2</v>
      </c>
      <c r="R887" s="201">
        <v>0</v>
      </c>
      <c r="S887" s="201">
        <v>0</v>
      </c>
      <c r="T887" s="201">
        <v>0</v>
      </c>
      <c r="U887" s="201">
        <v>1.2285859E-2</v>
      </c>
      <c r="V887" s="255"/>
      <c r="W887" s="246">
        <f>J887/0.135</f>
        <v>1.4522811851851851</v>
      </c>
      <c r="X887" s="191">
        <v>25.610447000000001</v>
      </c>
      <c r="Y887" s="191">
        <v>22.20035</v>
      </c>
      <c r="Z887" s="191">
        <v>1.8634377</v>
      </c>
      <c r="AA887" s="191">
        <v>1.8568324E-3</v>
      </c>
      <c r="AB887" s="191">
        <v>0.55749691000000001</v>
      </c>
      <c r="AC887" s="191">
        <v>0.13826854</v>
      </c>
      <c r="AD887" s="191">
        <v>0.84903609999999996</v>
      </c>
      <c r="AE887" s="76">
        <v>4.0165373999999997E-6</v>
      </c>
      <c r="AF887" s="76">
        <v>8.2783708000000005E-9</v>
      </c>
      <c r="AG887" s="20">
        <v>0.14057439999999999</v>
      </c>
      <c r="AH887" s="20"/>
      <c r="AI887" s="20"/>
      <c r="AJ887" s="20"/>
      <c r="AK887" s="20"/>
      <c r="AL887" s="20"/>
      <c r="AM887" s="20"/>
      <c r="AN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20"/>
      <c r="BW887" s="20"/>
      <c r="BX887" s="20"/>
      <c r="BY887" s="20"/>
      <c r="BZ887" s="20"/>
      <c r="CA887" s="20"/>
      <c r="CB887" s="20"/>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row>
    <row r="888" spans="2:129" x14ac:dyDescent="0.15">
      <c r="B888" s="77" t="s">
        <v>4231</v>
      </c>
      <c r="C888" s="75"/>
      <c r="D888" s="84" t="s">
        <v>38</v>
      </c>
      <c r="E888" s="201" t="s">
        <v>4232</v>
      </c>
      <c r="F888" s="202">
        <f>G888+H888+I888+J888</f>
        <v>0.45494107919999999</v>
      </c>
      <c r="G888" s="202">
        <f>M888+N888+O888</f>
        <v>0.1086340764</v>
      </c>
      <c r="H888" s="202">
        <f>K888+L888+P888</f>
        <v>0.10790824239999999</v>
      </c>
      <c r="I888" s="202">
        <f>Q888+IF(R888="x",0,R888)+IF(S888="x",0,S888)+IF(T888="x",0,T888)+U888</f>
        <v>2.5892790400000001E-2</v>
      </c>
      <c r="J888" s="201">
        <v>0.21250596999999999</v>
      </c>
      <c r="K888" s="201">
        <v>9.4849439999999993E-2</v>
      </c>
      <c r="L888" s="201">
        <v>1.0887188000000001E-2</v>
      </c>
      <c r="M888" s="201">
        <v>1.2936324E-3</v>
      </c>
      <c r="N888" s="201">
        <v>6.1924372999999998E-2</v>
      </c>
      <c r="O888" s="201">
        <v>4.5416071000000002E-2</v>
      </c>
      <c r="P888" s="201">
        <v>2.1716143999999998E-3</v>
      </c>
      <c r="Q888" s="201">
        <v>1.6141538E-2</v>
      </c>
      <c r="R888" s="201">
        <v>0</v>
      </c>
      <c r="S888" s="201">
        <v>0</v>
      </c>
      <c r="T888" s="201">
        <v>0</v>
      </c>
      <c r="U888" s="201">
        <v>9.7512524000000003E-3</v>
      </c>
      <c r="V888" s="255"/>
      <c r="W888" s="246">
        <f>J888/0.135</f>
        <v>1.5741182962962961</v>
      </c>
      <c r="X888" s="191">
        <v>28.343653</v>
      </c>
      <c r="Y888" s="191">
        <v>23.978601999999999</v>
      </c>
      <c r="Z888" s="191">
        <v>2.3500847999999999</v>
      </c>
      <c r="AA888" s="191">
        <v>1.7508857E-3</v>
      </c>
      <c r="AB888" s="191">
        <v>0.97218788</v>
      </c>
      <c r="AC888" s="191">
        <v>0.16101465000000001</v>
      </c>
      <c r="AD888" s="191">
        <v>0.88001209000000002</v>
      </c>
      <c r="AE888" s="76">
        <v>4.2644778000000004E-6</v>
      </c>
      <c r="AF888" s="76">
        <v>1.0108442000000001E-8</v>
      </c>
      <c r="AG888" s="20">
        <v>0.14996349</v>
      </c>
      <c r="AH888" s="20"/>
      <c r="AI888" s="20"/>
      <c r="AJ888" s="20"/>
      <c r="AK888" s="20"/>
      <c r="AL888" s="20"/>
      <c r="AM888" s="20"/>
      <c r="AN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20"/>
      <c r="BW888" s="20"/>
      <c r="BX888" s="20"/>
      <c r="BY888" s="20"/>
      <c r="BZ888" s="20"/>
      <c r="CA888" s="20"/>
      <c r="CB888" s="20"/>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row>
    <row r="889" spans="2:129" x14ac:dyDescent="0.15">
      <c r="B889" s="67" t="s">
        <v>4233</v>
      </c>
      <c r="C889" s="83" t="s">
        <v>4234</v>
      </c>
      <c r="D889" s="84"/>
      <c r="W889" s="246"/>
      <c r="AH889" s="20"/>
      <c r="AI889" s="20"/>
      <c r="AJ889" s="20"/>
      <c r="AK889" s="20"/>
      <c r="AL889" s="20"/>
      <c r="AM889" s="20"/>
      <c r="AN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c r="BV889" s="20"/>
      <c r="BW889" s="20"/>
      <c r="BX889" s="20"/>
      <c r="BY889" s="20"/>
      <c r="BZ889" s="20"/>
      <c r="CA889" s="20"/>
      <c r="CB889" s="20"/>
      <c r="CC889" s="20"/>
      <c r="CD889" s="20"/>
      <c r="CE889" s="20"/>
      <c r="CF889" s="20"/>
      <c r="CG889" s="20"/>
      <c r="CH889" s="20"/>
      <c r="CI889" s="20"/>
      <c r="CJ889" s="20"/>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row>
    <row r="890" spans="2:129" x14ac:dyDescent="0.15">
      <c r="B890" s="77" t="s">
        <v>4235</v>
      </c>
      <c r="D890" s="84" t="s">
        <v>38</v>
      </c>
      <c r="E890" s="201" t="s">
        <v>4236</v>
      </c>
      <c r="F890" s="202">
        <f t="shared" ref="F890:F895" si="140">G890+H890+I890+J890</f>
        <v>0.38833777019999999</v>
      </c>
      <c r="G890" s="202">
        <f t="shared" ref="G890:G895" si="141">M890+N890+O890</f>
        <v>7.4918389899999993E-2</v>
      </c>
      <c r="H890" s="202">
        <f t="shared" ref="H890:H895" si="142">K890+L890+P890</f>
        <v>7.0982945800000002E-2</v>
      </c>
      <c r="I890" s="202">
        <f t="shared" ref="I890:I895" si="143">Q890+IF(R890="x",0,R890)+IF(S890="x",0,S890)+IF(T890="x",0,T890)+U890</f>
        <v>2.2168064500000001E-2</v>
      </c>
      <c r="J890" s="201">
        <v>0.22026836999999999</v>
      </c>
      <c r="K890" s="201">
        <v>6.5658557000000006E-2</v>
      </c>
      <c r="L890" s="201">
        <v>3.8090435E-3</v>
      </c>
      <c r="M890" s="201">
        <v>1.4927349E-3</v>
      </c>
      <c r="N890" s="201">
        <v>6.0302360999999999E-2</v>
      </c>
      <c r="O890" s="201">
        <v>1.3123294000000001E-2</v>
      </c>
      <c r="P890" s="201">
        <v>1.5153453000000001E-3</v>
      </c>
      <c r="Q890" s="201">
        <v>9.8490994999999998E-3</v>
      </c>
      <c r="R890" s="201">
        <v>0</v>
      </c>
      <c r="S890" s="201">
        <v>0</v>
      </c>
      <c r="T890" s="201">
        <v>0</v>
      </c>
      <c r="U890" s="201">
        <v>1.2318964999999999E-2</v>
      </c>
      <c r="V890" s="255"/>
      <c r="W890" s="246">
        <f t="shared" ref="W890:W895" si="144">J890/0.135</f>
        <v>1.6316175555555554</v>
      </c>
      <c r="X890" s="191">
        <v>22.138193999999999</v>
      </c>
      <c r="Y890" s="191">
        <v>18.520094</v>
      </c>
      <c r="Z890" s="191">
        <v>2.0411975</v>
      </c>
      <c r="AA890" s="191">
        <v>1.7179389000000001E-3</v>
      </c>
      <c r="AB890" s="191">
        <v>0.56658929999999996</v>
      </c>
      <c r="AC890" s="191">
        <v>0.14844151</v>
      </c>
      <c r="AD890" s="191">
        <v>0.86015414999999995</v>
      </c>
      <c r="AE890" s="76">
        <v>3.7565850999999999E-6</v>
      </c>
      <c r="AF890" s="76">
        <v>8.0273575999999995E-9</v>
      </c>
      <c r="AG890" s="20">
        <v>0.11230423</v>
      </c>
      <c r="AH890" s="20"/>
      <c r="AI890" s="20"/>
      <c r="AJ890" s="20"/>
      <c r="AK890" s="20"/>
      <c r="AL890" s="20"/>
      <c r="AM890" s="20"/>
      <c r="AN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row>
    <row r="891" spans="2:129" x14ac:dyDescent="0.15">
      <c r="B891" s="77" t="s">
        <v>4237</v>
      </c>
      <c r="C891" s="75"/>
      <c r="D891" s="84" t="s">
        <v>38</v>
      </c>
      <c r="E891" s="201" t="s">
        <v>4238</v>
      </c>
      <c r="F891" s="202">
        <f t="shared" si="140"/>
        <v>0.25378977259000002</v>
      </c>
      <c r="G891" s="202">
        <f t="shared" si="141"/>
        <v>4.4326178640000005E-2</v>
      </c>
      <c r="H891" s="202">
        <f t="shared" si="142"/>
        <v>4.6108894649999996E-2</v>
      </c>
      <c r="I891" s="202">
        <f t="shared" si="143"/>
        <v>8.9369493000000001E-3</v>
      </c>
      <c r="J891" s="201">
        <v>0.15441774999999999</v>
      </c>
      <c r="K891" s="201">
        <v>4.2574292999999999E-2</v>
      </c>
      <c r="L891" s="201">
        <v>2.7036035999999999E-3</v>
      </c>
      <c r="M891" s="201">
        <v>9.1713964000000002E-4</v>
      </c>
      <c r="N891" s="201">
        <v>3.2969730000000003E-2</v>
      </c>
      <c r="O891" s="201">
        <v>1.0439309000000001E-2</v>
      </c>
      <c r="P891" s="201">
        <v>8.3099805000000002E-4</v>
      </c>
      <c r="Q891" s="201">
        <v>6.1601946999999997E-3</v>
      </c>
      <c r="R891" s="201">
        <v>0</v>
      </c>
      <c r="S891" s="201">
        <v>0</v>
      </c>
      <c r="T891" s="201">
        <v>0</v>
      </c>
      <c r="U891" s="201">
        <v>2.7767546E-3</v>
      </c>
      <c r="V891" s="255"/>
      <c r="W891" s="246">
        <f t="shared" si="144"/>
        <v>1.1438351851851851</v>
      </c>
      <c r="X891" s="191">
        <v>30.279914999999999</v>
      </c>
      <c r="Y891" s="191">
        <v>27.990155000000001</v>
      </c>
      <c r="Z891" s="191">
        <v>1.4593856999999999</v>
      </c>
      <c r="AA891" s="191">
        <v>8.3211587999999998E-4</v>
      </c>
      <c r="AB891" s="191">
        <v>0.32209098000000003</v>
      </c>
      <c r="AC891" s="191">
        <v>7.2960812E-2</v>
      </c>
      <c r="AD891" s="191">
        <v>0.43449059000000001</v>
      </c>
      <c r="AE891" s="76">
        <v>2.4029981999999999E-6</v>
      </c>
      <c r="AF891" s="76">
        <v>5.5218735E-9</v>
      </c>
      <c r="AG891" s="20">
        <v>0.23209283999999999</v>
      </c>
      <c r="AH891" s="20"/>
      <c r="AI891" s="20"/>
      <c r="AJ891" s="20"/>
      <c r="AK891" s="20"/>
      <c r="AL891" s="20"/>
      <c r="AM891" s="20"/>
      <c r="AN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c r="BU891" s="20"/>
      <c r="BV891" s="20"/>
      <c r="BW891" s="20"/>
      <c r="BX891" s="20"/>
      <c r="BY891" s="20"/>
      <c r="BZ891" s="20"/>
      <c r="CA891" s="20"/>
      <c r="CB891" s="20"/>
      <c r="CC891" s="20"/>
      <c r="CD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row>
    <row r="892" spans="2:129" x14ac:dyDescent="0.15">
      <c r="B892" s="77" t="s">
        <v>4239</v>
      </c>
      <c r="C892" s="75"/>
      <c r="D892" s="84" t="s">
        <v>38</v>
      </c>
      <c r="E892" s="201" t="s">
        <v>4240</v>
      </c>
      <c r="F892" s="202">
        <f t="shared" si="140"/>
        <v>0.53552254036000002</v>
      </c>
      <c r="G892" s="202">
        <f t="shared" si="141"/>
        <v>0.28134230506000002</v>
      </c>
      <c r="H892" s="202">
        <f t="shared" si="142"/>
        <v>7.4229115099999993E-2</v>
      </c>
      <c r="I892" s="202">
        <f t="shared" si="143"/>
        <v>1.6784160200000002E-2</v>
      </c>
      <c r="J892" s="201">
        <v>0.16316696</v>
      </c>
      <c r="K892" s="201">
        <v>6.8614122E-2</v>
      </c>
      <c r="L892" s="201">
        <v>4.0171299000000002E-3</v>
      </c>
      <c r="M892" s="201">
        <v>8.4319305999999998E-4</v>
      </c>
      <c r="N892" s="201">
        <v>0.26971008000000002</v>
      </c>
      <c r="O892" s="201">
        <v>1.0789032E-2</v>
      </c>
      <c r="P892" s="201">
        <v>1.5978632E-3</v>
      </c>
      <c r="Q892" s="201">
        <v>9.7165284000000005E-3</v>
      </c>
      <c r="R892" s="201">
        <v>0</v>
      </c>
      <c r="S892" s="201">
        <v>0</v>
      </c>
      <c r="T892" s="201">
        <v>0</v>
      </c>
      <c r="U892" s="201">
        <v>7.0676317999999998E-3</v>
      </c>
      <c r="V892" s="255"/>
      <c r="W892" s="246">
        <f t="shared" si="144"/>
        <v>1.208644148148148</v>
      </c>
      <c r="X892" s="191">
        <v>20.816659000000001</v>
      </c>
      <c r="Y892" s="191">
        <v>16.648412</v>
      </c>
      <c r="Z892" s="191">
        <v>2.3596998999999999</v>
      </c>
      <c r="AA892" s="191">
        <v>2.0411841000000002E-3</v>
      </c>
      <c r="AB892" s="191">
        <v>0.62726623000000004</v>
      </c>
      <c r="AC892" s="191">
        <v>0.17399276</v>
      </c>
      <c r="AD892" s="191">
        <v>1.0052468999999999</v>
      </c>
      <c r="AE892" s="76">
        <v>7.1943136000000001E-6</v>
      </c>
      <c r="AF892" s="76">
        <v>6.7972097000000003E-9</v>
      </c>
      <c r="AG892" s="20">
        <v>9.0815734999999995E-2</v>
      </c>
      <c r="AH892" s="20"/>
      <c r="AI892" s="20"/>
      <c r="AJ892" s="20"/>
      <c r="AK892" s="20"/>
      <c r="AL892" s="20"/>
      <c r="AM892" s="20"/>
      <c r="AN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row>
    <row r="893" spans="2:129" x14ac:dyDescent="0.15">
      <c r="B893" s="77" t="s">
        <v>4241</v>
      </c>
      <c r="C893" s="75"/>
      <c r="D893" s="84" t="s">
        <v>38</v>
      </c>
      <c r="E893" s="201" t="s">
        <v>4242</v>
      </c>
      <c r="F893" s="202">
        <f t="shared" si="140"/>
        <v>2.1823675789000001</v>
      </c>
      <c r="G893" s="202">
        <f t="shared" si="141"/>
        <v>0.80639496100000008</v>
      </c>
      <c r="H893" s="202">
        <f t="shared" si="142"/>
        <v>0.53495492489999996</v>
      </c>
      <c r="I893" s="202">
        <f t="shared" si="143"/>
        <v>0.110999763</v>
      </c>
      <c r="J893" s="201">
        <v>0.73001793000000004</v>
      </c>
      <c r="K893" s="201">
        <v>0.48122262999999998</v>
      </c>
      <c r="L893" s="201">
        <v>4.6872749999999998E-2</v>
      </c>
      <c r="M893" s="201">
        <v>4.5961309999999998E-3</v>
      </c>
      <c r="N893" s="201">
        <v>0.20743519999999999</v>
      </c>
      <c r="O893" s="201">
        <v>0.59436363000000003</v>
      </c>
      <c r="P893" s="201">
        <v>6.8595449000000003E-3</v>
      </c>
      <c r="Q893" s="201">
        <v>6.6595275999999995E-2</v>
      </c>
      <c r="R893" s="201">
        <v>0</v>
      </c>
      <c r="S893" s="201">
        <v>0</v>
      </c>
      <c r="T893" s="201">
        <v>0</v>
      </c>
      <c r="U893" s="201">
        <v>4.4404486999999999E-2</v>
      </c>
      <c r="V893" s="255"/>
      <c r="W893" s="246">
        <f t="shared" si="144"/>
        <v>5.407540222222222</v>
      </c>
      <c r="X893" s="191">
        <v>75.859815999999995</v>
      </c>
      <c r="Y893" s="191">
        <v>67.203654999999998</v>
      </c>
      <c r="Z893" s="191">
        <v>3.7936301000000001</v>
      </c>
      <c r="AA893" s="191">
        <v>2.4627422999999999E-2</v>
      </c>
      <c r="AB893" s="191">
        <v>2.7445694999999999</v>
      </c>
      <c r="AC893" s="191">
        <v>0.26005144000000002</v>
      </c>
      <c r="AD893" s="191">
        <v>1.8332816000000001</v>
      </c>
      <c r="AE893" s="76">
        <v>1.7947041000000002E-5</v>
      </c>
      <c r="AF893" s="76">
        <v>4.2016074999999998E-8</v>
      </c>
      <c r="AG893" s="20">
        <v>0.49103790000000003</v>
      </c>
      <c r="AH893" s="20"/>
      <c r="AI893" s="20"/>
      <c r="AJ893" s="20"/>
      <c r="AK893" s="20"/>
      <c r="AL893" s="20"/>
      <c r="AM893" s="20"/>
      <c r="AN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c r="BU893" s="20"/>
      <c r="BV893" s="20"/>
      <c r="BW893" s="20"/>
      <c r="BX893" s="20"/>
      <c r="BY893" s="20"/>
      <c r="BZ893" s="20"/>
      <c r="CA893" s="20"/>
      <c r="CB893" s="20"/>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row>
    <row r="894" spans="2:129" x14ac:dyDescent="0.15">
      <c r="B894" s="77" t="s">
        <v>4243</v>
      </c>
      <c r="C894" s="75"/>
      <c r="D894" s="84" t="s">
        <v>38</v>
      </c>
      <c r="E894" s="201" t="s">
        <v>4244</v>
      </c>
      <c r="F894" s="202">
        <f t="shared" si="140"/>
        <v>1.7605670827</v>
      </c>
      <c r="G894" s="202">
        <f t="shared" si="141"/>
        <v>0.4953966367</v>
      </c>
      <c r="H894" s="202">
        <f t="shared" si="142"/>
        <v>0.32143026699999999</v>
      </c>
      <c r="I894" s="202">
        <f t="shared" si="143"/>
        <v>0.44460574899999999</v>
      </c>
      <c r="J894" s="201">
        <v>0.49913443000000002</v>
      </c>
      <c r="K894" s="201">
        <v>0.22527080999999999</v>
      </c>
      <c r="L894" s="201">
        <v>1.2051871E-2</v>
      </c>
      <c r="M894" s="201">
        <v>2.8967166999999999E-3</v>
      </c>
      <c r="N894" s="201">
        <v>0.16952577999999999</v>
      </c>
      <c r="O894" s="201">
        <v>0.32297414000000002</v>
      </c>
      <c r="P894" s="201">
        <v>8.4107585999999998E-2</v>
      </c>
      <c r="Q894" s="201">
        <v>0.41391169999999999</v>
      </c>
      <c r="R894" s="201">
        <v>0</v>
      </c>
      <c r="S894" s="201">
        <v>0</v>
      </c>
      <c r="T894" s="201">
        <v>0</v>
      </c>
      <c r="U894" s="201">
        <v>3.0694049000000001E-2</v>
      </c>
      <c r="V894" s="255"/>
      <c r="W894" s="246">
        <f t="shared" si="144"/>
        <v>3.697292074074074</v>
      </c>
      <c r="X894" s="191">
        <v>61.060884000000001</v>
      </c>
      <c r="Y894" s="191">
        <v>51.874358000000001</v>
      </c>
      <c r="Z894" s="191">
        <v>5.0403832</v>
      </c>
      <c r="AA894" s="191">
        <v>4.4916673000000001E-3</v>
      </c>
      <c r="AB894" s="191">
        <v>1.5816730000000001</v>
      </c>
      <c r="AC894" s="191">
        <v>0.36817008000000001</v>
      </c>
      <c r="AD894" s="191">
        <v>2.1918074999999999</v>
      </c>
      <c r="AE894" s="76">
        <v>1.0889296E-5</v>
      </c>
      <c r="AF894" s="76">
        <v>2.0810786000000001E-8</v>
      </c>
      <c r="AG894" s="20">
        <v>0.32945455000000001</v>
      </c>
      <c r="AH894" s="20"/>
      <c r="AI894" s="20"/>
      <c r="AJ894" s="20"/>
      <c r="AK894" s="20"/>
      <c r="AL894" s="20"/>
      <c r="AM894" s="20"/>
      <c r="AN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row>
    <row r="895" spans="2:129" x14ac:dyDescent="0.15">
      <c r="B895" s="77" t="s">
        <v>4245</v>
      </c>
      <c r="C895" s="75"/>
      <c r="D895" s="84" t="s">
        <v>38</v>
      </c>
      <c r="E895" s="201" t="s">
        <v>4246</v>
      </c>
      <c r="F895" s="202">
        <f t="shared" si="140"/>
        <v>0.82182176490000003</v>
      </c>
      <c r="G895" s="202">
        <f t="shared" si="141"/>
        <v>0.23520222660000001</v>
      </c>
      <c r="H895" s="202">
        <f t="shared" si="142"/>
        <v>0.14940424329999999</v>
      </c>
      <c r="I895" s="202">
        <f t="shared" si="143"/>
        <v>0.210909665</v>
      </c>
      <c r="J895" s="201">
        <v>0.22630563000000001</v>
      </c>
      <c r="K895" s="201">
        <v>0.10315929</v>
      </c>
      <c r="L895" s="201">
        <v>5.3848782999999997E-3</v>
      </c>
      <c r="M895" s="201">
        <v>1.2560066E-3</v>
      </c>
      <c r="N895" s="201">
        <v>7.8198210000000004E-2</v>
      </c>
      <c r="O895" s="201">
        <v>0.15574800999999999</v>
      </c>
      <c r="P895" s="201">
        <v>4.0860075000000003E-2</v>
      </c>
      <c r="Q895" s="201">
        <v>0.20005830999999999</v>
      </c>
      <c r="R895" s="201">
        <v>0</v>
      </c>
      <c r="S895" s="201">
        <v>0</v>
      </c>
      <c r="T895" s="201">
        <v>0</v>
      </c>
      <c r="U895" s="201">
        <v>1.0851355E-2</v>
      </c>
      <c r="V895" s="255"/>
      <c r="W895" s="246">
        <f t="shared" si="144"/>
        <v>1.6763379999999999</v>
      </c>
      <c r="X895" s="191">
        <v>27.408068</v>
      </c>
      <c r="Y895" s="191">
        <v>23.169747999999998</v>
      </c>
      <c r="Z895" s="191">
        <v>2.3388258</v>
      </c>
      <c r="AA895" s="191">
        <v>2.0735378000000001E-3</v>
      </c>
      <c r="AB895" s="191">
        <v>0.71332656999999999</v>
      </c>
      <c r="AC895" s="191">
        <v>0.17141606000000001</v>
      </c>
      <c r="AD895" s="191">
        <v>1.0126778000000001</v>
      </c>
      <c r="AE895" s="76">
        <v>4.9959073999999996E-6</v>
      </c>
      <c r="AF895" s="76">
        <v>9.3754290000000007E-9</v>
      </c>
      <c r="AG895" s="20">
        <v>0.14463829</v>
      </c>
      <c r="AH895" s="20"/>
      <c r="AI895" s="20"/>
      <c r="AJ895" s="20"/>
      <c r="AK895" s="20"/>
      <c r="AL895" s="20"/>
      <c r="AM895" s="20"/>
      <c r="AN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c r="BU895" s="20"/>
      <c r="BV895" s="20"/>
      <c r="BW895" s="20"/>
      <c r="BX895" s="20"/>
      <c r="BY895" s="20"/>
      <c r="BZ895" s="20"/>
      <c r="CA895" s="20"/>
      <c r="CB895" s="20"/>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row>
    <row r="896" spans="2:129" x14ac:dyDescent="0.15">
      <c r="B896" s="67" t="s">
        <v>4247</v>
      </c>
      <c r="C896" s="83" t="s">
        <v>4248</v>
      </c>
      <c r="E896" s="20"/>
      <c r="F896" s="241"/>
      <c r="G896" s="241"/>
      <c r="H896" s="241"/>
      <c r="I896" s="241"/>
      <c r="J896" s="241"/>
      <c r="K896" s="241"/>
      <c r="L896" s="241"/>
      <c r="M896" s="241"/>
      <c r="N896" s="241"/>
      <c r="O896" s="241"/>
      <c r="P896" s="241"/>
      <c r="Q896" s="241"/>
      <c r="R896" s="241"/>
      <c r="S896" s="241"/>
      <c r="T896" s="241"/>
      <c r="U896" s="241"/>
      <c r="W896" s="267"/>
      <c r="X896" s="247"/>
      <c r="Y896" s="247"/>
      <c r="Z896" s="247"/>
      <c r="AA896" s="247"/>
      <c r="AB896" s="247"/>
      <c r="AC896" s="247"/>
      <c r="AD896" s="247"/>
      <c r="AE896" s="28"/>
      <c r="AF896" s="28"/>
      <c r="AG896" s="28"/>
      <c r="AH896" s="20"/>
      <c r="AI896" s="20"/>
      <c r="AJ896" s="20"/>
      <c r="AK896" s="20"/>
      <c r="AL896" s="20"/>
      <c r="AM896" s="20"/>
      <c r="AN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20"/>
      <c r="BW896" s="20"/>
      <c r="BX896" s="20"/>
      <c r="BY896" s="20"/>
      <c r="BZ896" s="20"/>
      <c r="CA896" s="20"/>
      <c r="CB896" s="20"/>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row>
    <row r="897" spans="1:129" x14ac:dyDescent="0.15">
      <c r="B897" s="77" t="s">
        <v>4249</v>
      </c>
      <c r="D897" s="84" t="s">
        <v>38</v>
      </c>
      <c r="E897" s="201" t="s">
        <v>4250</v>
      </c>
      <c r="F897" s="202">
        <f t="shared" ref="F897:F904" si="145">G897+H897+I897+J897</f>
        <v>0.40617985020000003</v>
      </c>
      <c r="G897" s="202">
        <f t="shared" ref="G897:G904" si="146">M897+N897+O897</f>
        <v>8.1064017399999994E-2</v>
      </c>
      <c r="H897" s="202">
        <f t="shared" ref="H897:H904" si="147">K897+L897+P897</f>
        <v>0.10188831910000001</v>
      </c>
      <c r="I897" s="202">
        <f t="shared" ref="I897:I904" si="148">Q897+IF(R897="x",0,R897)+IF(S897="x",0,S897)+IF(T897="x",0,T897)+U897</f>
        <v>1.9155313699999999E-2</v>
      </c>
      <c r="J897" s="201">
        <v>0.20407220000000001</v>
      </c>
      <c r="K897" s="201">
        <v>9.5976564E-2</v>
      </c>
      <c r="L897" s="201">
        <v>4.3243767000000002E-3</v>
      </c>
      <c r="M897" s="201">
        <v>2.3226404000000001E-3</v>
      </c>
      <c r="N897" s="201">
        <v>5.8258116999999998E-2</v>
      </c>
      <c r="O897" s="201">
        <v>2.048326E-2</v>
      </c>
      <c r="P897" s="201">
        <v>1.5873784000000001E-3</v>
      </c>
      <c r="Q897" s="201">
        <v>1.4101957E-2</v>
      </c>
      <c r="R897" s="201">
        <v>0</v>
      </c>
      <c r="S897" s="201">
        <v>0</v>
      </c>
      <c r="T897" s="201">
        <v>0</v>
      </c>
      <c r="U897" s="201">
        <v>5.0533567E-3</v>
      </c>
      <c r="V897" s="255"/>
      <c r="W897" s="246">
        <f t="shared" ref="W897:W904" si="149">J897/0.135</f>
        <v>1.5116459259259258</v>
      </c>
      <c r="X897" s="191">
        <v>61.108595999999999</v>
      </c>
      <c r="Y897" s="191">
        <v>58.630477999999997</v>
      </c>
      <c r="Z897" s="191">
        <v>1.2040753</v>
      </c>
      <c r="AA897" s="191">
        <v>8.0142159E-4</v>
      </c>
      <c r="AB897" s="191">
        <v>0.68787675999999998</v>
      </c>
      <c r="AC897" s="191">
        <v>5.6941609999999997E-2</v>
      </c>
      <c r="AD897" s="191">
        <v>0.52842277000000004</v>
      </c>
      <c r="AE897" s="76">
        <v>3.9679428E-6</v>
      </c>
      <c r="AF897" s="76">
        <v>8.4580258000000003E-9</v>
      </c>
      <c r="AG897" s="20">
        <v>0.4783983</v>
      </c>
      <c r="AH897" s="20"/>
      <c r="AI897" s="20"/>
      <c r="AJ897" s="20"/>
      <c r="AK897" s="20"/>
      <c r="AL897" s="20"/>
      <c r="AM897" s="20"/>
      <c r="AN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c r="BU897" s="20"/>
      <c r="BV897" s="20"/>
      <c r="BW897" s="20"/>
      <c r="BX897" s="20"/>
      <c r="BY897" s="20"/>
      <c r="BZ897" s="20"/>
      <c r="CA897" s="20"/>
      <c r="CB897" s="20"/>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row>
    <row r="898" spans="1:129" x14ac:dyDescent="0.15">
      <c r="B898" s="77" t="s">
        <v>4251</v>
      </c>
      <c r="D898" s="84" t="s">
        <v>38</v>
      </c>
      <c r="E898" s="201" t="s">
        <v>4252</v>
      </c>
      <c r="F898" s="202">
        <f t="shared" si="145"/>
        <v>1.1095242105000001</v>
      </c>
      <c r="G898" s="202">
        <f t="shared" si="146"/>
        <v>0.134082442</v>
      </c>
      <c r="H898" s="202">
        <f t="shared" si="147"/>
        <v>0.17664616050000001</v>
      </c>
      <c r="I898" s="202">
        <f t="shared" si="148"/>
        <v>0.459072278</v>
      </c>
      <c r="J898" s="201">
        <v>0.33972332999999999</v>
      </c>
      <c r="K898" s="201">
        <v>0.13542476000000001</v>
      </c>
      <c r="L898" s="201">
        <v>3.9077341000000002E-2</v>
      </c>
      <c r="M898" s="201">
        <v>1.2231229999999999E-2</v>
      </c>
      <c r="N898" s="201">
        <v>9.7644439E-2</v>
      </c>
      <c r="O898" s="201">
        <v>2.4206773000000001E-2</v>
      </c>
      <c r="P898" s="201">
        <v>2.1440595E-3</v>
      </c>
      <c r="Q898" s="201">
        <v>1.5043788000000001E-2</v>
      </c>
      <c r="R898" s="201">
        <v>0</v>
      </c>
      <c r="S898" s="201">
        <v>0</v>
      </c>
      <c r="T898" s="201">
        <v>0</v>
      </c>
      <c r="U898" s="201">
        <v>0.44402849</v>
      </c>
      <c r="V898" s="255"/>
      <c r="W898" s="246">
        <f t="shared" si="149"/>
        <v>2.5164691111111108</v>
      </c>
      <c r="X898" s="191">
        <v>70.759612000000004</v>
      </c>
      <c r="Y898" s="191">
        <v>36.620764999999999</v>
      </c>
      <c r="Z898" s="191">
        <v>1.9038204000000001</v>
      </c>
      <c r="AA898" s="191">
        <v>1.7539933000000001</v>
      </c>
      <c r="AB898" s="191">
        <v>29.680181999999999</v>
      </c>
      <c r="AC898" s="191">
        <v>0.10896856000000001</v>
      </c>
      <c r="AD898" s="191">
        <v>0.69188243000000005</v>
      </c>
      <c r="AE898" s="76">
        <v>6.3195626000000003E-6</v>
      </c>
      <c r="AF898" s="76">
        <v>3.4576408000000002E-8</v>
      </c>
      <c r="AG898" s="20">
        <v>0.28248856</v>
      </c>
      <c r="AH898" s="20"/>
      <c r="AI898" s="20"/>
      <c r="AJ898" s="20"/>
      <c r="AK898" s="20"/>
      <c r="AL898" s="20"/>
      <c r="AM898" s="20"/>
      <c r="AN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row>
    <row r="899" spans="1:129" x14ac:dyDescent="0.15">
      <c r="B899" s="77" t="s">
        <v>4253</v>
      </c>
      <c r="D899" s="84" t="s">
        <v>38</v>
      </c>
      <c r="E899" s="201" t="s">
        <v>4254</v>
      </c>
      <c r="F899" s="202">
        <f t="shared" si="145"/>
        <v>0.56664339539999997</v>
      </c>
      <c r="G899" s="202">
        <f t="shared" si="146"/>
        <v>9.0411071999999995E-2</v>
      </c>
      <c r="H899" s="202">
        <f t="shared" si="147"/>
        <v>0.10586964760000001</v>
      </c>
      <c r="I899" s="202">
        <f t="shared" si="148"/>
        <v>2.5159165800000001E-2</v>
      </c>
      <c r="J899" s="201">
        <v>0.34520350999999999</v>
      </c>
      <c r="K899" s="201">
        <v>9.0367731000000007E-2</v>
      </c>
      <c r="L899" s="201">
        <v>1.3987904000000001E-2</v>
      </c>
      <c r="M899" s="201">
        <v>8.21004E-3</v>
      </c>
      <c r="N899" s="201">
        <v>7.0961998999999998E-2</v>
      </c>
      <c r="O899" s="201">
        <v>1.1239033000000001E-2</v>
      </c>
      <c r="P899" s="201">
        <v>1.5140125999999999E-3</v>
      </c>
      <c r="Q899" s="201">
        <v>8.4173367999999995E-3</v>
      </c>
      <c r="R899" s="201">
        <v>0</v>
      </c>
      <c r="S899" s="201">
        <v>0</v>
      </c>
      <c r="T899" s="201">
        <v>0</v>
      </c>
      <c r="U899" s="201">
        <v>1.6741829E-2</v>
      </c>
      <c r="V899" s="255"/>
      <c r="W899" s="246">
        <f t="shared" si="149"/>
        <v>2.5570630370370369</v>
      </c>
      <c r="X899" s="191">
        <v>55.644433999999997</v>
      </c>
      <c r="Y899" s="191">
        <v>47.898715000000003</v>
      </c>
      <c r="Z899" s="191">
        <v>2.7378382999999999</v>
      </c>
      <c r="AA899" s="191">
        <v>0.75463723999999999</v>
      </c>
      <c r="AB899" s="191">
        <v>3.3646840999999998</v>
      </c>
      <c r="AC899" s="191">
        <v>0.13619645999999999</v>
      </c>
      <c r="AD899" s="191">
        <v>0.75236194999999995</v>
      </c>
      <c r="AE899" s="76">
        <v>5.0758915000000001E-6</v>
      </c>
      <c r="AF899" s="76">
        <v>1.6962846000000002E-8</v>
      </c>
      <c r="AG899" s="20">
        <v>0.39206196999999998</v>
      </c>
      <c r="AH899" s="20"/>
      <c r="AI899" s="20"/>
      <c r="AJ899" s="20"/>
      <c r="AK899" s="20"/>
      <c r="AL899" s="20"/>
      <c r="AM899" s="20"/>
      <c r="AN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c r="BU899" s="20"/>
      <c r="BV899" s="20"/>
      <c r="BW899" s="20"/>
      <c r="BX899" s="20"/>
      <c r="BY899" s="20"/>
      <c r="BZ899" s="20"/>
      <c r="CA899" s="20"/>
      <c r="CB899" s="20"/>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row>
    <row r="900" spans="1:129" x14ac:dyDescent="0.15">
      <c r="B900" s="77" t="s">
        <v>4255</v>
      </c>
      <c r="D900" s="84" t="s">
        <v>38</v>
      </c>
      <c r="E900" s="201" t="s">
        <v>4256</v>
      </c>
      <c r="F900" s="202">
        <f t="shared" si="145"/>
        <v>0.92725635270000006</v>
      </c>
      <c r="G900" s="202">
        <f t="shared" si="146"/>
        <v>0.12570102950000001</v>
      </c>
      <c r="H900" s="202">
        <f t="shared" si="147"/>
        <v>0.16547296520000002</v>
      </c>
      <c r="I900" s="202">
        <f t="shared" si="148"/>
        <v>0.25658117800000002</v>
      </c>
      <c r="J900" s="201">
        <v>0.37950117999999999</v>
      </c>
      <c r="K900" s="201">
        <v>0.13418215</v>
      </c>
      <c r="L900" s="201">
        <v>2.8909711000000001E-2</v>
      </c>
      <c r="M900" s="201">
        <v>8.8864784999999995E-3</v>
      </c>
      <c r="N900" s="201">
        <v>9.6031717000000003E-2</v>
      </c>
      <c r="O900" s="201">
        <v>2.0782834E-2</v>
      </c>
      <c r="P900" s="201">
        <v>2.3811041999999998E-3</v>
      </c>
      <c r="Q900" s="201">
        <v>1.3150337999999999E-2</v>
      </c>
      <c r="R900" s="201">
        <v>0</v>
      </c>
      <c r="S900" s="201">
        <v>0</v>
      </c>
      <c r="T900" s="201">
        <v>0</v>
      </c>
      <c r="U900" s="201">
        <v>0.24343084000000001</v>
      </c>
      <c r="V900" s="255"/>
      <c r="W900" s="246">
        <f t="shared" si="149"/>
        <v>2.8111198518518514</v>
      </c>
      <c r="X900" s="191">
        <v>78.784236000000007</v>
      </c>
      <c r="Y900" s="191">
        <v>51.630825999999999</v>
      </c>
      <c r="Z900" s="191">
        <v>2.6148734</v>
      </c>
      <c r="AA900" s="191">
        <v>1.3811669</v>
      </c>
      <c r="AB900" s="191">
        <v>22.209593000000002</v>
      </c>
      <c r="AC900" s="191">
        <v>0.13786382999999999</v>
      </c>
      <c r="AD900" s="191">
        <v>0.80991256</v>
      </c>
      <c r="AE900" s="76">
        <v>6.4064217999999996E-6</v>
      </c>
      <c r="AF900" s="76">
        <v>2.9787928999999999E-8</v>
      </c>
      <c r="AG900" s="20">
        <v>0.40776685000000001</v>
      </c>
      <c r="AH900" s="20"/>
      <c r="AI900" s="20"/>
      <c r="AJ900" s="20"/>
      <c r="AK900" s="20"/>
      <c r="AL900" s="20"/>
      <c r="AM900" s="20"/>
      <c r="AN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row>
    <row r="901" spans="1:129" x14ac:dyDescent="0.15">
      <c r="B901" s="77" t="s">
        <v>4257</v>
      </c>
      <c r="D901" s="84" t="s">
        <v>38</v>
      </c>
      <c r="E901" s="201" t="s">
        <v>4258</v>
      </c>
      <c r="F901" s="202">
        <f t="shared" si="145"/>
        <v>0.6891789826000001</v>
      </c>
      <c r="G901" s="202">
        <f t="shared" si="146"/>
        <v>9.6987821799999999E-2</v>
      </c>
      <c r="H901" s="202">
        <f t="shared" si="147"/>
        <v>0.12741260580000002</v>
      </c>
      <c r="I901" s="202">
        <f t="shared" si="148"/>
        <v>0.14402345500000002</v>
      </c>
      <c r="J901" s="201">
        <v>0.32075510000000002</v>
      </c>
      <c r="K901" s="201">
        <v>0.10961025000000001</v>
      </c>
      <c r="L901" s="201">
        <v>1.5937982E-2</v>
      </c>
      <c r="M901" s="201">
        <v>5.1839657999999999E-3</v>
      </c>
      <c r="N901" s="201">
        <v>7.5265200000000004E-2</v>
      </c>
      <c r="O901" s="201">
        <v>1.6538655999999999E-2</v>
      </c>
      <c r="P901" s="201">
        <v>1.8643738E-3</v>
      </c>
      <c r="Q901" s="201">
        <v>1.0892005E-2</v>
      </c>
      <c r="R901" s="201">
        <v>0</v>
      </c>
      <c r="S901" s="201">
        <v>0</v>
      </c>
      <c r="T901" s="201">
        <v>0</v>
      </c>
      <c r="U901" s="201">
        <v>0.13313145000000001</v>
      </c>
      <c r="V901" s="255"/>
      <c r="W901" s="246">
        <f t="shared" si="149"/>
        <v>2.3759637037037038</v>
      </c>
      <c r="X901" s="191">
        <v>76.080639000000005</v>
      </c>
      <c r="Y901" s="191">
        <v>59.641070999999997</v>
      </c>
      <c r="Z901" s="191">
        <v>2.9725598999999998</v>
      </c>
      <c r="AA901" s="191">
        <v>0.61064010999999996</v>
      </c>
      <c r="AB901" s="191">
        <v>11.875188</v>
      </c>
      <c r="AC901" s="191">
        <v>0.14538757999999999</v>
      </c>
      <c r="AD901" s="191">
        <v>0.83579283999999998</v>
      </c>
      <c r="AE901" s="76">
        <v>5.3443200000000004E-6</v>
      </c>
      <c r="AF901" s="76">
        <v>1.9625129E-8</v>
      </c>
      <c r="AG901" s="20">
        <v>0.48982958999999998</v>
      </c>
      <c r="AH901" s="20"/>
      <c r="AI901" s="20"/>
      <c r="AJ901" s="20"/>
      <c r="AK901" s="20"/>
      <c r="AL901" s="20"/>
      <c r="AM901" s="20"/>
      <c r="AN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20"/>
      <c r="BW901" s="20"/>
      <c r="BX901" s="20"/>
      <c r="BY901" s="20"/>
      <c r="BZ901" s="20"/>
      <c r="CA901" s="20"/>
      <c r="CB901" s="20"/>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row>
    <row r="902" spans="1:129" x14ac:dyDescent="0.15">
      <c r="B902" s="77" t="s">
        <v>4259</v>
      </c>
      <c r="D902" s="84" t="s">
        <v>38</v>
      </c>
      <c r="E902" s="201" t="s">
        <v>4260</v>
      </c>
      <c r="F902" s="202">
        <f t="shared" si="145"/>
        <v>0.62344564530000002</v>
      </c>
      <c r="G902" s="202">
        <f t="shared" si="146"/>
        <v>8.4562424499999997E-2</v>
      </c>
      <c r="H902" s="202">
        <f t="shared" si="147"/>
        <v>0.13651985580000001</v>
      </c>
      <c r="I902" s="202">
        <f t="shared" si="148"/>
        <v>0.110849905</v>
      </c>
      <c r="J902" s="201">
        <v>0.29151346</v>
      </c>
      <c r="K902" s="201">
        <v>0.11828323</v>
      </c>
      <c r="L902" s="201">
        <v>1.6204343999999999E-2</v>
      </c>
      <c r="M902" s="201">
        <v>5.0863015000000003E-3</v>
      </c>
      <c r="N902" s="201">
        <v>6.4646048999999997E-2</v>
      </c>
      <c r="O902" s="201">
        <v>1.4830074E-2</v>
      </c>
      <c r="P902" s="201">
        <v>2.0322818000000002E-3</v>
      </c>
      <c r="Q902" s="201">
        <v>1.1077909E-2</v>
      </c>
      <c r="R902" s="201">
        <v>0</v>
      </c>
      <c r="S902" s="201">
        <v>0</v>
      </c>
      <c r="T902" s="201">
        <v>0</v>
      </c>
      <c r="U902" s="201">
        <v>9.9771996000000002E-2</v>
      </c>
      <c r="V902" s="255"/>
      <c r="W902" s="246">
        <f t="shared" si="149"/>
        <v>2.1593589629629628</v>
      </c>
      <c r="X902" s="191">
        <v>64.178576000000007</v>
      </c>
      <c r="Y902" s="191">
        <v>50.281154000000001</v>
      </c>
      <c r="Z902" s="191">
        <v>2.5939952000000002</v>
      </c>
      <c r="AA902" s="191">
        <v>0.69101888</v>
      </c>
      <c r="AB902" s="191">
        <v>9.7674445999999993</v>
      </c>
      <c r="AC902" s="191">
        <v>0.14345889000000001</v>
      </c>
      <c r="AD902" s="191">
        <v>0.70150429000000003</v>
      </c>
      <c r="AE902" s="76">
        <v>5.0105045000000004E-6</v>
      </c>
      <c r="AF902" s="76">
        <v>1.8592847000000001E-8</v>
      </c>
      <c r="AG902" s="20">
        <v>0.40599879</v>
      </c>
      <c r="AH902" s="20"/>
      <c r="AI902" s="20"/>
      <c r="AJ902" s="20"/>
      <c r="AK902" s="20"/>
      <c r="AL902" s="20"/>
      <c r="AM902" s="20"/>
      <c r="AN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row>
    <row r="903" spans="1:129" x14ac:dyDescent="0.15">
      <c r="B903" s="77" t="s">
        <v>4261</v>
      </c>
      <c r="D903" s="84" t="s">
        <v>38</v>
      </c>
      <c r="E903" s="201" t="s">
        <v>4262</v>
      </c>
      <c r="F903" s="202">
        <f t="shared" si="145"/>
        <v>0.67618312540000003</v>
      </c>
      <c r="G903" s="202">
        <f t="shared" si="146"/>
        <v>9.9352922299999993E-2</v>
      </c>
      <c r="H903" s="202">
        <f t="shared" si="147"/>
        <v>0.15067874810000001</v>
      </c>
      <c r="I903" s="202">
        <f t="shared" si="148"/>
        <v>0.111624055</v>
      </c>
      <c r="J903" s="201">
        <v>0.31452740000000001</v>
      </c>
      <c r="K903" s="201">
        <v>0.13196615</v>
      </c>
      <c r="L903" s="201">
        <v>1.6521859E-2</v>
      </c>
      <c r="M903" s="201">
        <v>5.1986022999999998E-3</v>
      </c>
      <c r="N903" s="201">
        <v>7.9136149000000003E-2</v>
      </c>
      <c r="O903" s="201">
        <v>1.5018171E-2</v>
      </c>
      <c r="P903" s="201">
        <v>2.1907391000000002E-3</v>
      </c>
      <c r="Q903" s="201">
        <v>1.1114135000000001E-2</v>
      </c>
      <c r="R903" s="201">
        <v>0</v>
      </c>
      <c r="S903" s="201">
        <v>0</v>
      </c>
      <c r="T903" s="201">
        <v>0</v>
      </c>
      <c r="U903" s="201">
        <v>0.10050992</v>
      </c>
      <c r="V903" s="255"/>
      <c r="W903" s="246">
        <f t="shared" si="149"/>
        <v>2.3298325925925925</v>
      </c>
      <c r="X903" s="191">
        <v>64.879392999999993</v>
      </c>
      <c r="Y903" s="191">
        <v>51.914642999999998</v>
      </c>
      <c r="Z903" s="191">
        <v>1.9340004</v>
      </c>
      <c r="AA903" s="191">
        <v>0.69124876999999996</v>
      </c>
      <c r="AB903" s="191">
        <v>9.5110130000000002</v>
      </c>
      <c r="AC903" s="191">
        <v>0.10646479</v>
      </c>
      <c r="AD903" s="191">
        <v>0.72202343000000002</v>
      </c>
      <c r="AE903" s="76">
        <v>5.6316275999999997E-6</v>
      </c>
      <c r="AF903" s="76">
        <v>1.9395113999999999E-8</v>
      </c>
      <c r="AG903" s="20">
        <v>0.41320897000000001</v>
      </c>
      <c r="AH903" s="20"/>
      <c r="AI903" s="20"/>
      <c r="AJ903" s="20"/>
      <c r="AK903" s="20"/>
      <c r="AL903" s="20"/>
      <c r="AM903" s="20"/>
      <c r="AN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c r="BU903" s="20"/>
      <c r="BV903" s="20"/>
      <c r="BW903" s="20"/>
      <c r="BX903" s="20"/>
      <c r="BY903" s="20"/>
      <c r="BZ903" s="20"/>
      <c r="CA903" s="20"/>
      <c r="CB903" s="20"/>
      <c r="CC903" s="20"/>
      <c r="CD903" s="20"/>
      <c r="CE903" s="20"/>
      <c r="CF903" s="20"/>
      <c r="CG903" s="20"/>
      <c r="CH903" s="20"/>
      <c r="CI903" s="20"/>
      <c r="CJ903" s="20"/>
      <c r="CK903" s="20"/>
      <c r="CL903" s="20"/>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row>
    <row r="904" spans="1:129" x14ac:dyDescent="0.15">
      <c r="B904" s="77" t="s">
        <v>4263</v>
      </c>
      <c r="D904" s="84" t="s">
        <v>38</v>
      </c>
      <c r="E904" s="201" t="s">
        <v>4264</v>
      </c>
      <c r="F904" s="202">
        <f t="shared" si="145"/>
        <v>1.5330792301</v>
      </c>
      <c r="G904" s="202">
        <f t="shared" si="146"/>
        <v>0.27393361500000002</v>
      </c>
      <c r="H904" s="202">
        <f t="shared" si="147"/>
        <v>0.20739275909999999</v>
      </c>
      <c r="I904" s="202">
        <f t="shared" si="148"/>
        <v>0.32113076600000001</v>
      </c>
      <c r="J904" s="201">
        <v>0.73062209</v>
      </c>
      <c r="K904" s="201">
        <v>0.13977297999999999</v>
      </c>
      <c r="L904" s="201">
        <v>6.4729224000000002E-2</v>
      </c>
      <c r="M904" s="201">
        <v>3.4839683000000003E-2</v>
      </c>
      <c r="N904" s="201">
        <v>0.21371261</v>
      </c>
      <c r="O904" s="201">
        <v>2.5381322000000001E-2</v>
      </c>
      <c r="P904" s="201">
        <v>2.8905551E-3</v>
      </c>
      <c r="Q904" s="201">
        <v>1.1297596E-2</v>
      </c>
      <c r="R904" s="201">
        <v>0</v>
      </c>
      <c r="S904" s="201">
        <v>0</v>
      </c>
      <c r="T904" s="201">
        <v>0</v>
      </c>
      <c r="U904" s="201">
        <v>0.30983316999999999</v>
      </c>
      <c r="V904" s="255"/>
      <c r="W904" s="246">
        <f t="shared" si="149"/>
        <v>5.4120154814814807</v>
      </c>
      <c r="X904" s="191">
        <v>76.816389999999998</v>
      </c>
      <c r="Y904" s="191">
        <v>17.456674</v>
      </c>
      <c r="Z904" s="191">
        <v>1.3896023</v>
      </c>
      <c r="AA904" s="191">
        <v>10.508901</v>
      </c>
      <c r="AB904" s="191">
        <v>46.735058000000002</v>
      </c>
      <c r="AC904" s="191">
        <v>0.10373934</v>
      </c>
      <c r="AD904" s="191">
        <v>0.62241590000000002</v>
      </c>
      <c r="AE904" s="76">
        <v>1.0291653E-5</v>
      </c>
      <c r="AF904" s="76">
        <v>7.9270612999999995E-8</v>
      </c>
      <c r="AG904" s="20">
        <v>0.11247712</v>
      </c>
      <c r="AH904" s="20"/>
      <c r="AI904" s="20"/>
      <c r="AJ904" s="20"/>
      <c r="AK904" s="20"/>
      <c r="AL904" s="20"/>
      <c r="AM904" s="20"/>
      <c r="AN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row>
    <row r="905" spans="1:129" x14ac:dyDescent="0.15">
      <c r="B905" s="67"/>
      <c r="D905" s="83"/>
      <c r="E905" s="20"/>
      <c r="W905" s="246"/>
      <c r="X905" s="247"/>
      <c r="Y905" s="247"/>
      <c r="Z905" s="247"/>
      <c r="AA905" s="247"/>
      <c r="AB905" s="247"/>
      <c r="AC905" s="247"/>
      <c r="AD905" s="247"/>
      <c r="AE905" s="28"/>
      <c r="AF905" s="28"/>
      <c r="AG905" s="28"/>
      <c r="AH905" s="20"/>
      <c r="AI905" s="20"/>
      <c r="AJ905" s="20"/>
      <c r="AK905" s="20"/>
      <c r="AL905" s="20"/>
      <c r="AM905" s="20"/>
      <c r="AN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row>
    <row r="906" spans="1:129" x14ac:dyDescent="0.15">
      <c r="A906" s="61" t="s">
        <v>203</v>
      </c>
      <c r="B906" s="67" t="s">
        <v>204</v>
      </c>
      <c r="C906" s="83" t="s">
        <v>205</v>
      </c>
      <c r="D906" s="84"/>
      <c r="E906" s="105"/>
      <c r="W906" s="246"/>
      <c r="X906" s="80"/>
      <c r="Y906" s="80"/>
      <c r="Z906" s="80"/>
      <c r="AA906" s="80"/>
      <c r="AB906" s="80"/>
      <c r="AC906" s="80"/>
      <c r="AD906" s="80"/>
      <c r="AH906" s="20"/>
      <c r="AI906" s="20"/>
      <c r="AJ906" s="20"/>
      <c r="AK906" s="20"/>
      <c r="AL906" s="20"/>
      <c r="AM906" s="20"/>
      <c r="AN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row>
    <row r="907" spans="1:129" x14ac:dyDescent="0.15">
      <c r="B907" s="77" t="s">
        <v>206</v>
      </c>
      <c r="C907" s="106">
        <v>1</v>
      </c>
      <c r="D907" s="84" t="s">
        <v>38</v>
      </c>
      <c r="E907" s="248" t="s">
        <v>207</v>
      </c>
      <c r="F907" s="88">
        <f t="shared" ref="F907:F957" si="150">G907+H907+I907+J907</f>
        <v>5.1021008880000003E-2</v>
      </c>
      <c r="G907" s="88">
        <f t="shared" ref="G907:G957" si="151">M907+N907+O907</f>
        <v>6.6082280300000006E-3</v>
      </c>
      <c r="H907" s="88">
        <f t="shared" ref="H907:H957" si="152">K907+L907+P907</f>
        <v>8.6639320699999998E-3</v>
      </c>
      <c r="I907" s="88">
        <f t="shared" ref="I907:I957" si="153">Q907+IF(R907="x",0,R907)+IF(S907="x",0,S907)+IF(T907="x",0,T907)+U907</f>
        <v>2.5496847800000003E-3</v>
      </c>
      <c r="J907" s="248">
        <v>3.3199164000000003E-2</v>
      </c>
      <c r="K907" s="248">
        <v>8.1169565999999992E-3</v>
      </c>
      <c r="L907" s="248">
        <v>3.4089500000000002E-4</v>
      </c>
      <c r="M907" s="248">
        <v>4.6700053000000002E-4</v>
      </c>
      <c r="N907" s="248">
        <v>5.4003829000000003E-3</v>
      </c>
      <c r="O907" s="248">
        <v>7.4084460000000004E-4</v>
      </c>
      <c r="P907" s="248">
        <v>2.0608047E-4</v>
      </c>
      <c r="Q907" s="248">
        <v>1.8107645E-3</v>
      </c>
      <c r="R907" s="248">
        <v>3.6169908E-4</v>
      </c>
      <c r="S907" s="248">
        <v>0</v>
      </c>
      <c r="T907" s="248">
        <v>0</v>
      </c>
      <c r="U907" s="248">
        <v>3.7722120000000003E-4</v>
      </c>
      <c r="V907" s="110"/>
      <c r="W907" s="89">
        <f t="shared" ref="W907:W957" si="154">J907/0.135</f>
        <v>0.24591973333333333</v>
      </c>
      <c r="X907" s="249">
        <v>4.5017532999999998</v>
      </c>
      <c r="Y907" s="249">
        <v>3.8563776999999999</v>
      </c>
      <c r="Z907" s="249">
        <v>0.46989691</v>
      </c>
      <c r="AA907" s="249">
        <v>1.2156927999999999E-4</v>
      </c>
      <c r="AB907" s="249">
        <v>6.0137680999999998E-2</v>
      </c>
      <c r="AC907" s="249">
        <v>2.5679080999999999E-2</v>
      </c>
      <c r="AD907" s="249">
        <v>8.9540387999999999E-2</v>
      </c>
      <c r="AE907" s="250">
        <v>4.4488679999999999E-7</v>
      </c>
      <c r="AF907" s="250">
        <v>1.0951999999999999E-9</v>
      </c>
      <c r="AG907" s="78">
        <v>2.8354283000000001E-2</v>
      </c>
      <c r="AH907" s="20"/>
      <c r="AI907" s="20"/>
      <c r="AJ907" s="20"/>
      <c r="AK907" s="20"/>
      <c r="AL907" s="20"/>
      <c r="AM907" s="20"/>
      <c r="AN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row>
    <row r="908" spans="1:129" x14ac:dyDescent="0.15">
      <c r="B908" s="77" t="s">
        <v>208</v>
      </c>
      <c r="C908" s="106">
        <v>1</v>
      </c>
      <c r="D908" s="84" t="s">
        <v>38</v>
      </c>
      <c r="E908" s="248" t="s">
        <v>209</v>
      </c>
      <c r="F908" s="88">
        <f t="shared" si="150"/>
        <v>0.12753590049999999</v>
      </c>
      <c r="G908" s="88">
        <f t="shared" si="151"/>
        <v>6.7257712400000001E-3</v>
      </c>
      <c r="H908" s="88">
        <f t="shared" si="152"/>
        <v>1.513326972E-2</v>
      </c>
      <c r="I908" s="88">
        <f t="shared" si="153"/>
        <v>3.9180295399999995E-3</v>
      </c>
      <c r="J908" s="248">
        <v>0.10175882999999999</v>
      </c>
      <c r="K908" s="248">
        <v>1.3924139E-2</v>
      </c>
      <c r="L908" s="248">
        <v>9.1903869000000001E-4</v>
      </c>
      <c r="M908" s="248">
        <v>2.2702593999999999E-4</v>
      </c>
      <c r="N908" s="248">
        <v>5.2812158E-3</v>
      </c>
      <c r="O908" s="248">
        <v>1.2175294999999999E-3</v>
      </c>
      <c r="P908" s="248">
        <v>2.9009202999999998E-4</v>
      </c>
      <c r="Q908" s="248">
        <v>4.6557119999999998E-4</v>
      </c>
      <c r="R908" s="248">
        <v>7.3445713999999997E-4</v>
      </c>
      <c r="S908" s="248">
        <v>0</v>
      </c>
      <c r="T908" s="248">
        <v>0</v>
      </c>
      <c r="U908" s="248">
        <v>2.7180011999999999E-3</v>
      </c>
      <c r="V908" s="110"/>
      <c r="W908" s="89">
        <f t="shared" si="154"/>
        <v>0.753769111111111</v>
      </c>
      <c r="X908" s="249">
        <v>3.9930503000000002</v>
      </c>
      <c r="Y908" s="249">
        <v>3.3699745999999999</v>
      </c>
      <c r="Z908" s="249">
        <v>0.39838156000000002</v>
      </c>
      <c r="AA908" s="249">
        <v>1.0875541E-4</v>
      </c>
      <c r="AB908" s="249">
        <v>7.4482024999999993E-2</v>
      </c>
      <c r="AC908" s="249">
        <v>2.7081296000000001E-2</v>
      </c>
      <c r="AD908" s="249">
        <v>0.12302203</v>
      </c>
      <c r="AE908" s="250">
        <v>1.0241653E-6</v>
      </c>
      <c r="AF908" s="250">
        <v>2.9966346E-9</v>
      </c>
      <c r="AG908" s="78">
        <v>2.2010202E-2</v>
      </c>
      <c r="AH908" s="20"/>
      <c r="AI908" s="20"/>
      <c r="AJ908" s="20"/>
      <c r="AK908" s="20"/>
      <c r="AL908" s="20"/>
      <c r="AM908" s="20"/>
      <c r="AN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20"/>
      <c r="BW908" s="20"/>
      <c r="BX908" s="20"/>
      <c r="BY908" s="20"/>
      <c r="BZ908" s="20"/>
      <c r="CA908" s="20"/>
      <c r="CB908" s="20"/>
      <c r="CC908" s="20"/>
      <c r="CD908" s="20"/>
      <c r="CE908" s="20"/>
      <c r="CF908" s="20"/>
      <c r="CG908" s="20"/>
      <c r="CH908" s="20"/>
      <c r="CI908" s="20"/>
      <c r="CJ908" s="20"/>
      <c r="CK908" s="20"/>
      <c r="CL908" s="20"/>
      <c r="CM908" s="20"/>
      <c r="CN908" s="20"/>
      <c r="CO908" s="20"/>
      <c r="CP908" s="20"/>
      <c r="CQ908" s="20"/>
      <c r="CR908" s="20"/>
      <c r="CS908" s="20"/>
      <c r="CT908" s="20"/>
      <c r="CU908" s="20"/>
      <c r="CV908" s="20"/>
      <c r="CW908" s="20"/>
      <c r="CX908" s="20"/>
      <c r="CY908" s="20"/>
      <c r="CZ908" s="20"/>
      <c r="DA908" s="20"/>
      <c r="DB908" s="20"/>
      <c r="DC908" s="20"/>
      <c r="DD908" s="20"/>
      <c r="DE908" s="20"/>
      <c r="DF908" s="20"/>
      <c r="DG908" s="20"/>
      <c r="DH908" s="20"/>
      <c r="DI908" s="20"/>
      <c r="DJ908" s="20"/>
      <c r="DK908" s="20"/>
      <c r="DL908" s="20"/>
      <c r="DM908" s="20"/>
      <c r="DN908" s="20"/>
      <c r="DO908" s="20"/>
      <c r="DP908" s="20"/>
      <c r="DQ908" s="20"/>
      <c r="DR908" s="20"/>
      <c r="DS908" s="20"/>
      <c r="DT908" s="20"/>
      <c r="DU908" s="20"/>
      <c r="DV908" s="20"/>
      <c r="DW908" s="20"/>
      <c r="DX908" s="20"/>
      <c r="DY908" s="20"/>
    </row>
    <row r="909" spans="1:129" x14ac:dyDescent="0.15">
      <c r="B909" s="77" t="s">
        <v>210</v>
      </c>
      <c r="C909" s="106">
        <v>1</v>
      </c>
      <c r="D909" s="84" t="s">
        <v>38</v>
      </c>
      <c r="E909" s="248" t="s">
        <v>211</v>
      </c>
      <c r="F909" s="88">
        <f t="shared" si="150"/>
        <v>3.7940071327000001E-3</v>
      </c>
      <c r="G909" s="88">
        <f t="shared" si="151"/>
        <v>7.0714156099999992E-5</v>
      </c>
      <c r="H909" s="88">
        <f t="shared" si="152"/>
        <v>2.8013322149999999E-4</v>
      </c>
      <c r="I909" s="88">
        <f t="shared" si="153"/>
        <v>2.2144882551000003E-3</v>
      </c>
      <c r="J909" s="248">
        <v>1.2286714999999999E-3</v>
      </c>
      <c r="K909" s="248">
        <v>2.5424904000000001E-4</v>
      </c>
      <c r="L909" s="248">
        <v>2.3271262000000001E-5</v>
      </c>
      <c r="M909" s="248">
        <v>3.9578661000000001E-6</v>
      </c>
      <c r="N909" s="248">
        <v>5.4587587999999999E-5</v>
      </c>
      <c r="O909" s="248">
        <v>1.2168702E-5</v>
      </c>
      <c r="P909" s="248">
        <v>2.6129195E-6</v>
      </c>
      <c r="Q909" s="248">
        <v>4.8506657999999996E-6</v>
      </c>
      <c r="R909" s="248">
        <v>2.2033714000000001E-3</v>
      </c>
      <c r="S909" s="248">
        <v>0</v>
      </c>
      <c r="T909" s="248">
        <v>0</v>
      </c>
      <c r="U909" s="248">
        <v>6.2661893E-6</v>
      </c>
      <c r="V909" s="110"/>
      <c r="W909" s="89">
        <f t="shared" si="154"/>
        <v>9.1012703703703696E-3</v>
      </c>
      <c r="X909" s="249">
        <v>0.15215312</v>
      </c>
      <c r="Y909" s="249">
        <v>0.14980974999999999</v>
      </c>
      <c r="Z909" s="249">
        <v>1.9819799999999999E-3</v>
      </c>
      <c r="AA909" s="249">
        <v>1.6404643000000001E-7</v>
      </c>
      <c r="AB909" s="249">
        <v>7.2469285999999996E-5</v>
      </c>
      <c r="AC909" s="249">
        <v>3.1663296000000001E-5</v>
      </c>
      <c r="AD909" s="249">
        <v>2.5708928999999998E-4</v>
      </c>
      <c r="AE909" s="250">
        <v>1.6932724000000002E-8</v>
      </c>
      <c r="AF909" s="250">
        <v>6.7347591000000004E-11</v>
      </c>
      <c r="AG909" s="78">
        <v>1.4601694E-3</v>
      </c>
      <c r="AH909" s="20"/>
      <c r="AI909" s="20"/>
      <c r="AJ909" s="20"/>
      <c r="AK909" s="20"/>
      <c r="AL909" s="20"/>
      <c r="AM909" s="20"/>
      <c r="AN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20"/>
      <c r="BW909" s="20"/>
      <c r="BX909" s="20"/>
      <c r="BY909" s="20"/>
      <c r="BZ909" s="20"/>
      <c r="CA909" s="20"/>
      <c r="CB909" s="20"/>
      <c r="CC909" s="20"/>
      <c r="CD909" s="20"/>
      <c r="CE909" s="20"/>
      <c r="CF909" s="20"/>
      <c r="CG909" s="20"/>
      <c r="CH909" s="20"/>
      <c r="CI909" s="20"/>
      <c r="CJ909" s="20"/>
      <c r="CK909" s="20"/>
      <c r="CL909" s="20"/>
      <c r="CM909" s="20"/>
      <c r="CN909" s="20"/>
      <c r="CO909" s="20"/>
      <c r="CP909" s="20"/>
      <c r="CQ909" s="20"/>
      <c r="CR909" s="20"/>
      <c r="CS909" s="20"/>
      <c r="CT909" s="20"/>
      <c r="CU909" s="20"/>
      <c r="CV909" s="20"/>
      <c r="CW909" s="20"/>
      <c r="CX909" s="20"/>
      <c r="CY909" s="20"/>
      <c r="CZ909" s="20"/>
      <c r="DA909" s="20"/>
      <c r="DB909" s="20"/>
      <c r="DC909" s="20"/>
      <c r="DD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row>
    <row r="910" spans="1:129" x14ac:dyDescent="0.15">
      <c r="B910" s="77" t="s">
        <v>4265</v>
      </c>
      <c r="C910" s="86"/>
      <c r="D910" s="84" t="s">
        <v>38</v>
      </c>
      <c r="E910" s="201" t="s">
        <v>4266</v>
      </c>
      <c r="F910" s="202">
        <f t="shared" si="150"/>
        <v>0.89385635820000009</v>
      </c>
      <c r="G910" s="202">
        <f t="shared" si="151"/>
        <v>5.8239673999999998E-2</v>
      </c>
      <c r="H910" s="202">
        <f t="shared" si="152"/>
        <v>8.8681753399999994E-2</v>
      </c>
      <c r="I910" s="202">
        <f t="shared" si="153"/>
        <v>0.59231671080000003</v>
      </c>
      <c r="J910" s="201">
        <v>0.15461822</v>
      </c>
      <c r="K910" s="201">
        <v>8.1505632999999994E-2</v>
      </c>
      <c r="L910" s="201">
        <v>3.5008633E-3</v>
      </c>
      <c r="M910" s="201">
        <v>3.7281509999999999E-3</v>
      </c>
      <c r="N910" s="201">
        <v>4.4372338999999997E-2</v>
      </c>
      <c r="O910" s="201">
        <v>1.0139184000000001E-2</v>
      </c>
      <c r="P910" s="201">
        <v>3.6752571E-3</v>
      </c>
      <c r="Q910" s="201">
        <v>0.58365957000000002</v>
      </c>
      <c r="R910" s="201">
        <v>0</v>
      </c>
      <c r="S910" s="201">
        <v>0</v>
      </c>
      <c r="T910" s="201">
        <v>0</v>
      </c>
      <c r="U910" s="201">
        <v>8.6571407999999992E-3</v>
      </c>
      <c r="V910" s="110"/>
      <c r="W910" s="246">
        <f t="shared" si="154"/>
        <v>1.1453201481481481</v>
      </c>
      <c r="X910" s="191">
        <v>21.946348</v>
      </c>
      <c r="Y910" s="191">
        <v>19.088932</v>
      </c>
      <c r="Z910" s="191">
        <v>1.5547827000000001</v>
      </c>
      <c r="AA910" s="191">
        <v>1.1358772E-3</v>
      </c>
      <c r="AB910" s="191">
        <v>0.64112568000000003</v>
      </c>
      <c r="AC910" s="191">
        <v>9.1875093000000005E-2</v>
      </c>
      <c r="AD910" s="191">
        <v>0.56849676000000005</v>
      </c>
      <c r="AE910" s="76">
        <v>3.1758923999999999E-6</v>
      </c>
      <c r="AF910" s="76">
        <v>6.6510751000000002E-9</v>
      </c>
      <c r="AG910" s="20">
        <v>0.13192011000000001</v>
      </c>
      <c r="AH910" s="20"/>
      <c r="AI910" s="20"/>
      <c r="AJ910" s="20"/>
      <c r="AK910" s="20"/>
      <c r="AL910" s="20"/>
      <c r="AM910" s="20"/>
      <c r="AN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row>
    <row r="911" spans="1:129" x14ac:dyDescent="0.15">
      <c r="B911" s="77" t="s">
        <v>4267</v>
      </c>
      <c r="C911" s="75"/>
      <c r="D911" s="84" t="s">
        <v>38</v>
      </c>
      <c r="E911" s="201" t="s">
        <v>4268</v>
      </c>
      <c r="F911" s="202">
        <f t="shared" si="150"/>
        <v>3.1134082640000001E-2</v>
      </c>
      <c r="G911" s="202">
        <f t="shared" si="151"/>
        <v>2.4062931200000003E-3</v>
      </c>
      <c r="H911" s="202">
        <f t="shared" si="152"/>
        <v>4.8169936700000002E-3</v>
      </c>
      <c r="I911" s="202">
        <f t="shared" si="153"/>
        <v>1.20703885E-3</v>
      </c>
      <c r="J911" s="201">
        <v>2.2703757000000001E-2</v>
      </c>
      <c r="K911" s="201">
        <v>4.4389331000000004E-3</v>
      </c>
      <c r="L911" s="201">
        <v>2.6502493000000001E-4</v>
      </c>
      <c r="M911" s="201">
        <v>1.4605858999999999E-4</v>
      </c>
      <c r="N911" s="201">
        <v>1.8729851E-3</v>
      </c>
      <c r="O911" s="201">
        <v>3.8724943000000001E-4</v>
      </c>
      <c r="P911" s="201">
        <v>1.1303564E-4</v>
      </c>
      <c r="Q911" s="201">
        <v>2.4235850000000001E-4</v>
      </c>
      <c r="R911" s="201">
        <v>0</v>
      </c>
      <c r="S911" s="201">
        <v>0</v>
      </c>
      <c r="T911" s="201">
        <v>0</v>
      </c>
      <c r="U911" s="201">
        <v>9.6468035E-4</v>
      </c>
      <c r="V911" s="110"/>
      <c r="W911" s="246">
        <f t="shared" si="154"/>
        <v>0.16817597777777779</v>
      </c>
      <c r="X911" s="191">
        <v>1.6045627</v>
      </c>
      <c r="Y911" s="191">
        <v>0.90294403000000001</v>
      </c>
      <c r="Z911" s="191">
        <v>0.44742721000000002</v>
      </c>
      <c r="AA911" s="191">
        <v>9.9749514999999999E-5</v>
      </c>
      <c r="AB911" s="191">
        <v>0.15219729000000001</v>
      </c>
      <c r="AC911" s="191">
        <v>5.0792216999999999E-3</v>
      </c>
      <c r="AD911" s="191">
        <v>9.6815213999999997E-2</v>
      </c>
      <c r="AE911" s="76">
        <v>2.5946064000000001E-7</v>
      </c>
      <c r="AF911" s="76">
        <v>8.0002057000000005E-10</v>
      </c>
      <c r="AG911" s="20">
        <v>4.9371848999999997E-3</v>
      </c>
      <c r="AH911" s="20"/>
      <c r="AI911" s="20"/>
      <c r="AJ911" s="20"/>
      <c r="AK911" s="20"/>
      <c r="AL911" s="20"/>
      <c r="AM911" s="20"/>
      <c r="AN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c r="BU911" s="20"/>
      <c r="BV911" s="20"/>
      <c r="BW911" s="20"/>
      <c r="BX911" s="20"/>
      <c r="BY911" s="20"/>
      <c r="BZ911" s="20"/>
      <c r="CA911" s="20"/>
      <c r="CB911" s="20"/>
      <c r="CC911" s="20"/>
      <c r="CD911" s="20"/>
      <c r="CE911" s="20"/>
      <c r="CF911" s="20"/>
      <c r="CG911" s="20"/>
      <c r="CH911" s="20"/>
      <c r="CI911" s="20"/>
      <c r="CJ911" s="20"/>
      <c r="CK911" s="20"/>
      <c r="CL911" s="20"/>
      <c r="CM911" s="20"/>
      <c r="CN911" s="20"/>
      <c r="CO911" s="20"/>
      <c r="CP911" s="20"/>
      <c r="CQ911" s="20"/>
      <c r="CR911" s="20"/>
      <c r="CS911" s="20"/>
      <c r="CT911" s="20"/>
      <c r="CU911" s="20"/>
      <c r="CV911" s="20"/>
      <c r="CW911" s="20"/>
      <c r="CX911" s="20"/>
      <c r="CY911" s="20"/>
      <c r="CZ911" s="20"/>
      <c r="DA911" s="20"/>
      <c r="DB911" s="20"/>
      <c r="DC911" s="20"/>
      <c r="DD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row>
    <row r="912" spans="1:129" x14ac:dyDescent="0.15">
      <c r="B912" s="77" t="s">
        <v>4269</v>
      </c>
      <c r="C912" s="75"/>
      <c r="D912" s="84" t="s">
        <v>38</v>
      </c>
      <c r="E912" s="201" t="s">
        <v>4270</v>
      </c>
      <c r="F912" s="202">
        <f t="shared" si="150"/>
        <v>4.7740883939999992E-2</v>
      </c>
      <c r="G912" s="202">
        <f t="shared" si="151"/>
        <v>6.02448056E-3</v>
      </c>
      <c r="H912" s="202">
        <f t="shared" si="152"/>
        <v>8.2783530799999984E-3</v>
      </c>
      <c r="I912" s="202">
        <f t="shared" si="153"/>
        <v>1.8327682999999999E-3</v>
      </c>
      <c r="J912" s="201">
        <v>3.1605281999999998E-2</v>
      </c>
      <c r="K912" s="201">
        <v>7.6803447999999998E-3</v>
      </c>
      <c r="L912" s="201">
        <v>4.4768492000000002E-4</v>
      </c>
      <c r="M912" s="201">
        <v>1.5148675E-4</v>
      </c>
      <c r="N912" s="201">
        <v>5.1589280999999997E-3</v>
      </c>
      <c r="O912" s="201">
        <v>7.1406571000000004E-4</v>
      </c>
      <c r="P912" s="201">
        <v>1.5032336E-4</v>
      </c>
      <c r="Q912" s="201">
        <v>2.8914160000000002E-4</v>
      </c>
      <c r="R912" s="201">
        <v>0</v>
      </c>
      <c r="S912" s="201">
        <v>0</v>
      </c>
      <c r="T912" s="201">
        <v>0</v>
      </c>
      <c r="U912" s="201">
        <v>1.5436267E-3</v>
      </c>
      <c r="V912" s="110"/>
      <c r="W912" s="246">
        <f t="shared" si="154"/>
        <v>0.23411319999999997</v>
      </c>
      <c r="X912" s="191">
        <v>2.1491967999999999</v>
      </c>
      <c r="Y912" s="191">
        <v>1.8144841</v>
      </c>
      <c r="Z912" s="191">
        <v>0.1056575</v>
      </c>
      <c r="AA912" s="191">
        <v>1.8322875E-4</v>
      </c>
      <c r="AB912" s="191">
        <v>0.16289182999999999</v>
      </c>
      <c r="AC912" s="191">
        <v>7.9218556999999992E-3</v>
      </c>
      <c r="AD912" s="191">
        <v>5.8058295000000003E-2</v>
      </c>
      <c r="AE912" s="76">
        <v>4.2470129000000001E-7</v>
      </c>
      <c r="AF912" s="76">
        <v>1.1346366000000001E-9</v>
      </c>
      <c r="AG912" s="20">
        <v>1.2179941999999999E-2</v>
      </c>
      <c r="AH912" s="20"/>
      <c r="AI912" s="20"/>
      <c r="AJ912" s="20"/>
      <c r="AK912" s="20"/>
      <c r="AL912" s="20"/>
      <c r="AM912" s="20"/>
      <c r="AN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row>
    <row r="913" spans="1:129" x14ac:dyDescent="0.15">
      <c r="B913" s="77" t="s">
        <v>4271</v>
      </c>
      <c r="C913" s="86"/>
      <c r="D913" s="84" t="s">
        <v>38</v>
      </c>
      <c r="E913" s="201" t="s">
        <v>4272</v>
      </c>
      <c r="F913" s="202">
        <f t="shared" si="150"/>
        <v>8.4991300120000002E-2</v>
      </c>
      <c r="G913" s="202">
        <f t="shared" si="151"/>
        <v>3.4857030800000003E-3</v>
      </c>
      <c r="H913" s="202">
        <f t="shared" si="152"/>
        <v>8.9543532499999998E-3</v>
      </c>
      <c r="I913" s="202">
        <f t="shared" si="153"/>
        <v>7.7068079000000003E-4</v>
      </c>
      <c r="J913" s="201">
        <v>7.1780563000000006E-2</v>
      </c>
      <c r="K913" s="201">
        <v>8.1629336999999996E-3</v>
      </c>
      <c r="L913" s="201">
        <v>5.6380448999999999E-4</v>
      </c>
      <c r="M913" s="201">
        <v>3.4559144E-4</v>
      </c>
      <c r="N913" s="201">
        <v>2.6748177000000001E-3</v>
      </c>
      <c r="O913" s="201">
        <v>4.6529394000000002E-4</v>
      </c>
      <c r="P913" s="201">
        <v>2.2761506E-4</v>
      </c>
      <c r="Q913" s="201">
        <v>5.2030122000000002E-4</v>
      </c>
      <c r="R913" s="201">
        <v>0</v>
      </c>
      <c r="S913" s="201">
        <v>0</v>
      </c>
      <c r="T913" s="201">
        <v>0</v>
      </c>
      <c r="U913" s="201">
        <v>2.5037957000000001E-4</v>
      </c>
      <c r="V913" s="110"/>
      <c r="W913" s="246">
        <f t="shared" si="154"/>
        <v>0.53170787407407405</v>
      </c>
      <c r="X913" s="191">
        <v>2.7830229000000002</v>
      </c>
      <c r="Y913" s="191">
        <v>1.6923049999999999</v>
      </c>
      <c r="Z913" s="191">
        <v>0.87136435000000001</v>
      </c>
      <c r="AA913" s="191">
        <v>5.0638810000000001E-5</v>
      </c>
      <c r="AB913" s="191">
        <v>2.7490566000000001E-2</v>
      </c>
      <c r="AC913" s="191">
        <v>8.3339842999999997E-3</v>
      </c>
      <c r="AD913" s="191">
        <v>0.18347838999999999</v>
      </c>
      <c r="AE913" s="76">
        <v>6.7837898000000002E-7</v>
      </c>
      <c r="AF913" s="76">
        <v>2.0456691000000002E-9</v>
      </c>
      <c r="AG913" s="20">
        <v>8.3396544999999999E-3</v>
      </c>
      <c r="AH913" s="20"/>
      <c r="AI913" s="20"/>
      <c r="AJ913" s="20"/>
      <c r="AK913" s="20"/>
      <c r="AL913" s="20"/>
      <c r="AM913" s="20"/>
      <c r="AN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c r="BU913" s="20"/>
      <c r="BV913" s="20"/>
      <c r="BW913" s="20"/>
      <c r="BX913" s="20"/>
      <c r="BY913" s="20"/>
      <c r="BZ913" s="20"/>
      <c r="CA913" s="20"/>
      <c r="CB913" s="20"/>
      <c r="CC913" s="20"/>
      <c r="CD913" s="20"/>
      <c r="CE913" s="20"/>
      <c r="CF913" s="20"/>
      <c r="CG913" s="20"/>
      <c r="CH913" s="20"/>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row>
    <row r="914" spans="1:129" x14ac:dyDescent="0.15">
      <c r="B914" s="77" t="s">
        <v>4273</v>
      </c>
      <c r="C914" s="86"/>
      <c r="D914" s="84" t="s">
        <v>38</v>
      </c>
      <c r="E914" s="201" t="s">
        <v>4274</v>
      </c>
      <c r="F914" s="202">
        <f t="shared" si="150"/>
        <v>0.10285714097000001</v>
      </c>
      <c r="G914" s="202">
        <f t="shared" si="151"/>
        <v>6.4063024700000007E-3</v>
      </c>
      <c r="H914" s="202">
        <f t="shared" si="152"/>
        <v>1.2927800010000001E-2</v>
      </c>
      <c r="I914" s="202">
        <f t="shared" si="153"/>
        <v>2.6204934900000004E-3</v>
      </c>
      <c r="J914" s="201">
        <v>8.0902545000000006E-2</v>
      </c>
      <c r="K914" s="201">
        <v>1.1865372000000001E-2</v>
      </c>
      <c r="L914" s="201">
        <v>7.9334128999999996E-4</v>
      </c>
      <c r="M914" s="201">
        <v>2.1361437E-4</v>
      </c>
      <c r="N914" s="201">
        <v>5.0402863000000003E-3</v>
      </c>
      <c r="O914" s="201">
        <v>1.1524018E-3</v>
      </c>
      <c r="P914" s="201">
        <v>2.6908671999999997E-4</v>
      </c>
      <c r="Q914" s="201">
        <v>4.6694599000000002E-4</v>
      </c>
      <c r="R914" s="201">
        <v>0</v>
      </c>
      <c r="S914" s="201">
        <v>0</v>
      </c>
      <c r="T914" s="201">
        <v>0</v>
      </c>
      <c r="U914" s="201">
        <v>2.1535475000000002E-3</v>
      </c>
      <c r="V914" s="110"/>
      <c r="W914" s="246">
        <f t="shared" si="154"/>
        <v>0.59927811111111107</v>
      </c>
      <c r="X914" s="191">
        <v>3.5103852</v>
      </c>
      <c r="Y914" s="191">
        <v>2.9663135</v>
      </c>
      <c r="Z914" s="191">
        <v>0.34942758000000002</v>
      </c>
      <c r="AA914" s="191">
        <v>1.1178634E-4</v>
      </c>
      <c r="AB914" s="191">
        <v>6.6727273000000004E-2</v>
      </c>
      <c r="AC914" s="191">
        <v>2.3685886E-2</v>
      </c>
      <c r="AD914" s="191">
        <v>0.10411914</v>
      </c>
      <c r="AE914" s="76">
        <v>8.3261251000000004E-7</v>
      </c>
      <c r="AF914" s="76">
        <v>2.4187755E-9</v>
      </c>
      <c r="AG914" s="20">
        <v>2.0026875999999999E-2</v>
      </c>
      <c r="AH914" s="20"/>
      <c r="AI914" s="20"/>
      <c r="AJ914" s="20"/>
      <c r="AK914" s="20"/>
      <c r="AL914" s="20"/>
      <c r="AM914" s="20"/>
      <c r="AN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c r="BU914" s="20"/>
      <c r="BV914" s="20"/>
      <c r="BW914" s="20"/>
      <c r="BX914" s="20"/>
      <c r="BY914" s="20"/>
      <c r="BZ914" s="20"/>
      <c r="CA914" s="20"/>
      <c r="CB914" s="20"/>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row>
    <row r="915" spans="1:129" x14ac:dyDescent="0.15">
      <c r="B915" s="77" t="s">
        <v>4275</v>
      </c>
      <c r="C915" s="86"/>
      <c r="D915" s="84" t="s">
        <v>38</v>
      </c>
      <c r="E915" s="201" t="s">
        <v>4276</v>
      </c>
      <c r="F915" s="202">
        <f t="shared" si="150"/>
        <v>0.11429787727</v>
      </c>
      <c r="G915" s="202">
        <f t="shared" si="151"/>
        <v>1.082552591E-2</v>
      </c>
      <c r="H915" s="202">
        <f t="shared" si="152"/>
        <v>1.548761037E-2</v>
      </c>
      <c r="I915" s="202">
        <f t="shared" si="153"/>
        <v>2.8521969899999999E-3</v>
      </c>
      <c r="J915" s="201">
        <v>8.5132544000000004E-2</v>
      </c>
      <c r="K915" s="201">
        <v>1.4342753999999999E-2</v>
      </c>
      <c r="L915" s="201">
        <v>8.6302229999999996E-4</v>
      </c>
      <c r="M915" s="201">
        <v>2.1913130999999999E-4</v>
      </c>
      <c r="N915" s="201">
        <v>9.4481236999999999E-3</v>
      </c>
      <c r="O915" s="201">
        <v>1.1582709E-3</v>
      </c>
      <c r="P915" s="201">
        <v>2.8183407E-4</v>
      </c>
      <c r="Q915" s="201">
        <v>4.7524379000000002E-4</v>
      </c>
      <c r="R915" s="201">
        <v>0</v>
      </c>
      <c r="S915" s="201">
        <v>0</v>
      </c>
      <c r="T915" s="201">
        <v>0</v>
      </c>
      <c r="U915" s="201">
        <v>2.3769531999999999E-3</v>
      </c>
      <c r="V915" s="110"/>
      <c r="W915" s="246">
        <f t="shared" si="154"/>
        <v>0.63061143703703704</v>
      </c>
      <c r="X915" s="191">
        <v>3.4658709000000001</v>
      </c>
      <c r="Y915" s="191">
        <v>3.1798565999999999</v>
      </c>
      <c r="Z915" s="191">
        <v>0.11224435000000001</v>
      </c>
      <c r="AA915" s="191">
        <v>2.0973673000000001E-4</v>
      </c>
      <c r="AB915" s="191">
        <v>4.7854315000000001E-2</v>
      </c>
      <c r="AC915" s="191">
        <v>9.5016149999999997E-3</v>
      </c>
      <c r="AD915" s="191">
        <v>0.11620426</v>
      </c>
      <c r="AE915" s="76">
        <v>9.7491982999999991E-7</v>
      </c>
      <c r="AF915" s="76">
        <v>2.5809397999999999E-9</v>
      </c>
      <c r="AG915" s="20">
        <v>2.1167881E-2</v>
      </c>
      <c r="AH915" s="20"/>
      <c r="AI915" s="20"/>
      <c r="AJ915" s="20"/>
      <c r="AK915" s="20"/>
      <c r="AL915" s="20"/>
      <c r="AM915" s="20"/>
      <c r="AN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20"/>
      <c r="BW915" s="20"/>
      <c r="BX915" s="20"/>
      <c r="BY915" s="20"/>
      <c r="BZ915" s="20"/>
      <c r="CA915" s="20"/>
      <c r="CB915" s="20"/>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row>
    <row r="916" spans="1:129" x14ac:dyDescent="0.15">
      <c r="B916" s="77" t="s">
        <v>4277</v>
      </c>
      <c r="C916" s="75"/>
      <c r="D916" s="84" t="s">
        <v>38</v>
      </c>
      <c r="E916" s="201" t="s">
        <v>4278</v>
      </c>
      <c r="F916" s="202">
        <f t="shared" si="150"/>
        <v>8.980351701E-2</v>
      </c>
      <c r="G916" s="202">
        <f t="shared" si="151"/>
        <v>4.1597338900000004E-3</v>
      </c>
      <c r="H916" s="202">
        <f t="shared" si="152"/>
        <v>9.2153748899999992E-3</v>
      </c>
      <c r="I916" s="202">
        <f t="shared" si="153"/>
        <v>8.6071523000000002E-4</v>
      </c>
      <c r="J916" s="201">
        <v>7.5567693000000005E-2</v>
      </c>
      <c r="K916" s="201">
        <v>8.3539523999999997E-3</v>
      </c>
      <c r="L916" s="201">
        <v>6.0202642999999999E-4</v>
      </c>
      <c r="M916" s="201">
        <v>3.9431804E-4</v>
      </c>
      <c r="N916" s="201">
        <v>3.2548998000000002E-3</v>
      </c>
      <c r="O916" s="201">
        <v>5.1051605000000005E-4</v>
      </c>
      <c r="P916" s="201">
        <v>2.5939605999999999E-4</v>
      </c>
      <c r="Q916" s="201">
        <v>5.8324641999999999E-4</v>
      </c>
      <c r="R916" s="201">
        <v>0</v>
      </c>
      <c r="S916" s="201">
        <v>0</v>
      </c>
      <c r="T916" s="201">
        <v>0</v>
      </c>
      <c r="U916" s="201">
        <v>2.7746881000000002E-4</v>
      </c>
      <c r="V916" s="110"/>
      <c r="W916" s="246">
        <f t="shared" si="154"/>
        <v>0.55976068888888886</v>
      </c>
      <c r="X916" s="191">
        <v>2.7366446</v>
      </c>
      <c r="Y916" s="191">
        <v>1.5584853000000001</v>
      </c>
      <c r="Z916" s="191">
        <v>0.94081468999999995</v>
      </c>
      <c r="AA916" s="191">
        <v>5.5506527000000002E-5</v>
      </c>
      <c r="AB916" s="191">
        <v>2.999448E-2</v>
      </c>
      <c r="AC916" s="191">
        <v>9.0571694000000005E-3</v>
      </c>
      <c r="AD916" s="191">
        <v>0.19823740000000001</v>
      </c>
      <c r="AE916" s="76">
        <v>7.1248981999999998E-7</v>
      </c>
      <c r="AF916" s="76">
        <v>2.1509772999999999E-9</v>
      </c>
      <c r="AG916" s="20">
        <v>5.8292049999999996E-3</v>
      </c>
      <c r="AH916" s="20"/>
      <c r="AI916" s="20"/>
      <c r="AJ916" s="20"/>
      <c r="AK916" s="20"/>
      <c r="AL916" s="20"/>
      <c r="AM916" s="20"/>
      <c r="AN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c r="BU916" s="20"/>
      <c r="BV916" s="20"/>
      <c r="BW916" s="20"/>
      <c r="BX916" s="20"/>
      <c r="BY916" s="20"/>
      <c r="BZ916" s="20"/>
      <c r="CA916" s="20"/>
      <c r="CB916" s="20"/>
      <c r="CC916" s="20"/>
      <c r="CD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row>
    <row r="917" spans="1:129" x14ac:dyDescent="0.15">
      <c r="B917" s="77" t="s">
        <v>4279</v>
      </c>
      <c r="C917" s="75"/>
      <c r="D917" s="84" t="s">
        <v>38</v>
      </c>
      <c r="E917" s="201" t="s">
        <v>4280</v>
      </c>
      <c r="F917" s="202">
        <f t="shared" si="150"/>
        <v>0.12112603525</v>
      </c>
      <c r="G917" s="202">
        <f t="shared" si="151"/>
        <v>7.1169322199999994E-3</v>
      </c>
      <c r="H917" s="202">
        <f t="shared" si="152"/>
        <v>1.4951496050000001E-2</v>
      </c>
      <c r="I917" s="202">
        <f t="shared" si="153"/>
        <v>3.0576089800000003E-3</v>
      </c>
      <c r="J917" s="201">
        <v>9.5999998000000003E-2</v>
      </c>
      <c r="K917" s="201">
        <v>1.374091E-2</v>
      </c>
      <c r="L917" s="201">
        <v>9.1840344000000001E-4</v>
      </c>
      <c r="M917" s="201">
        <v>2.4522942000000002E-4</v>
      </c>
      <c r="N917" s="201">
        <v>5.5684630999999997E-3</v>
      </c>
      <c r="O917" s="201">
        <v>1.3032396999999999E-3</v>
      </c>
      <c r="P917" s="201">
        <v>2.9218260999999999E-4</v>
      </c>
      <c r="Q917" s="201">
        <v>5.1477068E-4</v>
      </c>
      <c r="R917" s="201">
        <v>0</v>
      </c>
      <c r="S917" s="201">
        <v>0</v>
      </c>
      <c r="T917" s="201">
        <v>0</v>
      </c>
      <c r="U917" s="201">
        <v>2.5428383000000001E-3</v>
      </c>
      <c r="V917" s="110"/>
      <c r="W917" s="246">
        <f t="shared" si="154"/>
        <v>0.71111109629629632</v>
      </c>
      <c r="X917" s="191">
        <v>4.0327121999999997</v>
      </c>
      <c r="Y917" s="191">
        <v>3.4236738</v>
      </c>
      <c r="Z917" s="191">
        <v>0.38974945</v>
      </c>
      <c r="AA917" s="191">
        <v>1.2326894000000001E-4</v>
      </c>
      <c r="AB917" s="191">
        <v>7.3761038000000001E-2</v>
      </c>
      <c r="AC917" s="191">
        <v>2.6443041E-2</v>
      </c>
      <c r="AD917" s="191">
        <v>0.11896154</v>
      </c>
      <c r="AE917" s="76">
        <v>9.7890478000000004E-7</v>
      </c>
      <c r="AF917" s="76">
        <v>2.8537411000000001E-9</v>
      </c>
      <c r="AG917" s="20">
        <v>2.3057811000000001E-2</v>
      </c>
      <c r="AH917" s="20"/>
      <c r="AI917" s="20"/>
      <c r="AJ917" s="20"/>
      <c r="AK917" s="20"/>
      <c r="AL917" s="20"/>
      <c r="AM917" s="20"/>
      <c r="AN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20"/>
      <c r="BW917" s="20"/>
      <c r="BX917" s="20"/>
      <c r="BY917" s="20"/>
      <c r="BZ917" s="20"/>
      <c r="CA917" s="20"/>
      <c r="CB917" s="20"/>
      <c r="CC917" s="20"/>
      <c r="CD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row>
    <row r="918" spans="1:129" x14ac:dyDescent="0.15">
      <c r="B918" s="77" t="s">
        <v>4281</v>
      </c>
      <c r="C918" s="86"/>
      <c r="D918" s="84" t="s">
        <v>38</v>
      </c>
      <c r="E918" s="201" t="s">
        <v>4282</v>
      </c>
      <c r="F918" s="202">
        <f t="shared" si="150"/>
        <v>0.13420168998999998</v>
      </c>
      <c r="G918" s="202">
        <f t="shared" si="151"/>
        <v>1.2103643839999999E-2</v>
      </c>
      <c r="H918" s="202">
        <f t="shared" si="152"/>
        <v>1.792588455E-2</v>
      </c>
      <c r="I918" s="202">
        <f t="shared" si="153"/>
        <v>3.3343816000000002E-3</v>
      </c>
      <c r="J918" s="201">
        <v>0.10083778</v>
      </c>
      <c r="K918" s="201">
        <v>1.6618912E-2</v>
      </c>
      <c r="L918" s="201">
        <v>9.9926371E-4</v>
      </c>
      <c r="M918" s="201">
        <v>2.5145004000000002E-4</v>
      </c>
      <c r="N918" s="201">
        <v>1.0542945999999999E-2</v>
      </c>
      <c r="O918" s="201">
        <v>1.3092478E-3</v>
      </c>
      <c r="P918" s="201">
        <v>3.0770884000000002E-4</v>
      </c>
      <c r="Q918" s="201">
        <v>5.2458080000000002E-4</v>
      </c>
      <c r="R918" s="201">
        <v>0</v>
      </c>
      <c r="S918" s="201">
        <v>0</v>
      </c>
      <c r="T918" s="201">
        <v>0</v>
      </c>
      <c r="U918" s="201">
        <v>2.8098008000000002E-3</v>
      </c>
      <c r="V918" s="110"/>
      <c r="W918" s="246">
        <f t="shared" si="154"/>
        <v>0.74694651851851845</v>
      </c>
      <c r="X918" s="191">
        <v>3.9785769000000002</v>
      </c>
      <c r="Y918" s="191">
        <v>3.6597122</v>
      </c>
      <c r="Z918" s="191">
        <v>0.12279603</v>
      </c>
      <c r="AA918" s="191">
        <v>2.3510908000000001E-4</v>
      </c>
      <c r="AB918" s="191">
        <v>5.3184598999999999E-2</v>
      </c>
      <c r="AC918" s="191">
        <v>1.0456582000000001E-2</v>
      </c>
      <c r="AD918" s="191">
        <v>0.13219236000000001</v>
      </c>
      <c r="AE918" s="76">
        <v>1.1412955E-6</v>
      </c>
      <c r="AF918" s="76">
        <v>3.0406849999999998E-9</v>
      </c>
      <c r="AG918" s="20">
        <v>2.4320919E-2</v>
      </c>
      <c r="AH918" s="20"/>
      <c r="AI918" s="20"/>
      <c r="AJ918" s="20"/>
      <c r="AK918" s="20"/>
      <c r="AL918" s="20"/>
      <c r="AM918" s="20"/>
      <c r="AN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row>
    <row r="919" spans="1:129" x14ac:dyDescent="0.15">
      <c r="B919" s="77" t="s">
        <v>4283</v>
      </c>
      <c r="C919" s="86"/>
      <c r="D919" s="84" t="s">
        <v>38</v>
      </c>
      <c r="E919" s="201" t="s">
        <v>4284</v>
      </c>
      <c r="F919" s="202">
        <f t="shared" si="150"/>
        <v>6.9101902110000002E-2</v>
      </c>
      <c r="G919" s="202">
        <f t="shared" si="151"/>
        <v>4.3548007900000001E-3</v>
      </c>
      <c r="H919" s="202">
        <f t="shared" si="152"/>
        <v>7.8571685400000008E-3</v>
      </c>
      <c r="I919" s="202">
        <f t="shared" si="153"/>
        <v>9.1536777999999997E-4</v>
      </c>
      <c r="J919" s="201">
        <v>5.5974564999999997E-2</v>
      </c>
      <c r="K919" s="201">
        <v>7.1881820000000004E-3</v>
      </c>
      <c r="L919" s="201">
        <v>4.5963512000000002E-4</v>
      </c>
      <c r="M919" s="201">
        <v>2.6752451000000002E-4</v>
      </c>
      <c r="N919" s="201">
        <v>3.5267549999999999E-3</v>
      </c>
      <c r="O919" s="201">
        <v>5.6052127999999999E-4</v>
      </c>
      <c r="P919" s="201">
        <v>2.0935142000000001E-4</v>
      </c>
      <c r="Q919" s="201">
        <v>5.0899216999999997E-4</v>
      </c>
      <c r="R919" s="201">
        <v>0</v>
      </c>
      <c r="S919" s="201">
        <v>0</v>
      </c>
      <c r="T919" s="201">
        <v>0</v>
      </c>
      <c r="U919" s="201">
        <v>4.0637561E-4</v>
      </c>
      <c r="V919" s="110"/>
      <c r="W919" s="246">
        <f t="shared" si="154"/>
        <v>0.41462640740740736</v>
      </c>
      <c r="X919" s="191">
        <v>2.3551103000000002</v>
      </c>
      <c r="Y919" s="191">
        <v>1.3661561</v>
      </c>
      <c r="Z919" s="191">
        <v>0.76573804000000001</v>
      </c>
      <c r="AA919" s="191">
        <v>7.7448276000000003E-5</v>
      </c>
      <c r="AB919" s="191">
        <v>4.3413568E-2</v>
      </c>
      <c r="AC919" s="191">
        <v>9.8249372999999994E-3</v>
      </c>
      <c r="AD919" s="191">
        <v>0.16990015</v>
      </c>
      <c r="AE919" s="76">
        <v>5.6871511999999995E-7</v>
      </c>
      <c r="AF919" s="76">
        <v>1.6268991E-9</v>
      </c>
      <c r="AG919" s="20">
        <v>5.9998769000000002E-3</v>
      </c>
      <c r="AH919" s="20"/>
      <c r="AI919" s="20"/>
      <c r="AJ919" s="20"/>
      <c r="AK919" s="20"/>
      <c r="AL919" s="20"/>
      <c r="AM919" s="20"/>
      <c r="AN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20"/>
      <c r="BW919" s="20"/>
      <c r="BX919" s="20"/>
      <c r="BY919" s="20"/>
      <c r="BZ919" s="20"/>
      <c r="CA919" s="20"/>
      <c r="CB919" s="20"/>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row>
    <row r="920" spans="1:129" x14ac:dyDescent="0.15">
      <c r="B920" s="77" t="s">
        <v>4285</v>
      </c>
      <c r="C920" s="86"/>
      <c r="D920" s="84" t="s">
        <v>38</v>
      </c>
      <c r="E920" s="201" t="s">
        <v>4286</v>
      </c>
      <c r="F920" s="202">
        <f t="shared" si="150"/>
        <v>8.8299584590000008E-2</v>
      </c>
      <c r="G920" s="202">
        <f t="shared" si="151"/>
        <v>6.3774702700000003E-3</v>
      </c>
      <c r="H920" s="202">
        <f t="shared" si="152"/>
        <v>1.1840613520000001E-2</v>
      </c>
      <c r="I920" s="202">
        <f t="shared" si="153"/>
        <v>2.2261908000000001E-3</v>
      </c>
      <c r="J920" s="201">
        <v>6.7855310000000002E-2</v>
      </c>
      <c r="K920" s="201">
        <v>1.0930946E-2</v>
      </c>
      <c r="L920" s="201">
        <v>6.6866419999999998E-4</v>
      </c>
      <c r="M920" s="201">
        <v>1.8355756999999999E-4</v>
      </c>
      <c r="N920" s="201">
        <v>5.1487566999999998E-3</v>
      </c>
      <c r="O920" s="201">
        <v>1.045156E-3</v>
      </c>
      <c r="P920" s="201">
        <v>2.4100331999999999E-4</v>
      </c>
      <c r="Q920" s="201">
        <v>4.4530770000000001E-4</v>
      </c>
      <c r="R920" s="201">
        <v>0</v>
      </c>
      <c r="S920" s="201">
        <v>0</v>
      </c>
      <c r="T920" s="201">
        <v>0</v>
      </c>
      <c r="U920" s="201">
        <v>1.7808831000000001E-3</v>
      </c>
      <c r="V920" s="110"/>
      <c r="W920" s="246">
        <f t="shared" si="154"/>
        <v>0.50263192592592587</v>
      </c>
      <c r="X920" s="191">
        <v>3.1966562000000001</v>
      </c>
      <c r="Y920" s="191">
        <v>2.6547079</v>
      </c>
      <c r="Z920" s="191">
        <v>0.34037424999999999</v>
      </c>
      <c r="AA920" s="191">
        <v>1.2718393999999999E-4</v>
      </c>
      <c r="AB920" s="191">
        <v>7.8779406999999996E-2</v>
      </c>
      <c r="AC920" s="191">
        <v>2.3264486000000001E-2</v>
      </c>
      <c r="AD920" s="191">
        <v>9.9403015999999997E-2</v>
      </c>
      <c r="AE920" s="76">
        <v>7.3558723999999998E-7</v>
      </c>
      <c r="AF920" s="76">
        <v>2.0605561000000002E-9</v>
      </c>
      <c r="AG920" s="20">
        <v>1.7454201999999999E-2</v>
      </c>
      <c r="AH920" s="20"/>
      <c r="AI920" s="20"/>
      <c r="AJ920" s="20"/>
      <c r="AK920" s="20"/>
      <c r="AL920" s="20"/>
      <c r="AM920" s="20"/>
      <c r="AN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20"/>
      <c r="BW920" s="20"/>
      <c r="BX920" s="20"/>
      <c r="BY920" s="20"/>
      <c r="BZ920" s="20"/>
      <c r="CA920" s="20"/>
      <c r="CB920" s="20"/>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row>
    <row r="921" spans="1:129" x14ac:dyDescent="0.15">
      <c r="B921" s="77" t="s">
        <v>4287</v>
      </c>
      <c r="C921" s="86"/>
      <c r="D921" s="84" t="s">
        <v>38</v>
      </c>
      <c r="E921" s="201" t="s">
        <v>4288</v>
      </c>
      <c r="F921" s="202">
        <f t="shared" si="150"/>
        <v>9.8867669310000003E-2</v>
      </c>
      <c r="G921" s="202">
        <f t="shared" si="151"/>
        <v>1.0324454199999999E-2</v>
      </c>
      <c r="H921" s="202">
        <f t="shared" si="152"/>
        <v>1.4226861759999999E-2</v>
      </c>
      <c r="I921" s="202">
        <f t="shared" si="153"/>
        <v>2.4022163499999999E-3</v>
      </c>
      <c r="J921" s="201">
        <v>7.1914137000000003E-2</v>
      </c>
      <c r="K921" s="201">
        <v>1.3238646E-2</v>
      </c>
      <c r="L921" s="201">
        <v>7.3220038999999998E-4</v>
      </c>
      <c r="M921" s="201">
        <v>1.9133919999999999E-4</v>
      </c>
      <c r="N921" s="201">
        <v>9.0773417999999995E-3</v>
      </c>
      <c r="O921" s="201">
        <v>1.0557731999999999E-3</v>
      </c>
      <c r="P921" s="201">
        <v>2.5601536999999999E-4</v>
      </c>
      <c r="Q921" s="201">
        <v>4.5228074999999998E-4</v>
      </c>
      <c r="R921" s="201">
        <v>0</v>
      </c>
      <c r="S921" s="201">
        <v>0</v>
      </c>
      <c r="T921" s="201">
        <v>0</v>
      </c>
      <c r="U921" s="201">
        <v>1.9499356000000001E-3</v>
      </c>
      <c r="V921" s="110"/>
      <c r="W921" s="246">
        <f t="shared" si="154"/>
        <v>0.53269731111111107</v>
      </c>
      <c r="X921" s="191">
        <v>3.1892909</v>
      </c>
      <c r="Y921" s="191">
        <v>2.8797321</v>
      </c>
      <c r="Z921" s="191">
        <v>0.13522603999999999</v>
      </c>
      <c r="AA921" s="191">
        <v>2.0990422999999999E-4</v>
      </c>
      <c r="AB921" s="191">
        <v>5.3567477000000002E-2</v>
      </c>
      <c r="AC921" s="191">
        <v>1.0991575999999999E-2</v>
      </c>
      <c r="AD921" s="191">
        <v>0.10956377</v>
      </c>
      <c r="AE921" s="76">
        <v>8.6607448000000002E-7</v>
      </c>
      <c r="AF921" s="76">
        <v>2.2109161000000001E-9</v>
      </c>
      <c r="AG921" s="20">
        <v>1.8571561E-2</v>
      </c>
      <c r="AH921" s="20"/>
      <c r="AI921" s="20"/>
      <c r="AJ921" s="20"/>
      <c r="AK921" s="20"/>
      <c r="AL921" s="20"/>
      <c r="AM921" s="20"/>
      <c r="AN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c r="BU921" s="20"/>
      <c r="BV921" s="20"/>
      <c r="BW921" s="20"/>
      <c r="BX921" s="20"/>
      <c r="BY921" s="20"/>
      <c r="BZ921" s="20"/>
      <c r="CA921" s="20"/>
      <c r="CB921" s="20"/>
      <c r="CC921" s="20"/>
      <c r="CD921" s="20"/>
      <c r="CE921" s="20"/>
      <c r="CF921" s="20"/>
      <c r="CG921" s="20"/>
      <c r="CH921" s="20"/>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row>
    <row r="922" spans="1:129" x14ac:dyDescent="0.15">
      <c r="B922" s="77" t="s">
        <v>4289</v>
      </c>
      <c r="C922" s="86"/>
      <c r="D922" s="84" t="s">
        <v>38</v>
      </c>
      <c r="E922" s="201" t="s">
        <v>4290</v>
      </c>
      <c r="F922" s="202">
        <f t="shared" si="150"/>
        <v>0.11412581516</v>
      </c>
      <c r="G922" s="202">
        <f t="shared" si="151"/>
        <v>1.4553964270000001E-2</v>
      </c>
      <c r="H922" s="202">
        <f t="shared" si="152"/>
        <v>1.5707658940000001E-2</v>
      </c>
      <c r="I922" s="202">
        <f t="shared" si="153"/>
        <v>2.7509999500000002E-3</v>
      </c>
      <c r="J922" s="201">
        <v>8.1113192000000001E-2</v>
      </c>
      <c r="K922" s="201">
        <v>1.4483147E-2</v>
      </c>
      <c r="L922" s="201">
        <v>8.4409598999999995E-4</v>
      </c>
      <c r="M922" s="201">
        <v>2.1762007000000001E-4</v>
      </c>
      <c r="N922" s="201">
        <v>1.3080764E-2</v>
      </c>
      <c r="O922" s="201">
        <v>1.2555801999999999E-3</v>
      </c>
      <c r="P922" s="201">
        <v>3.8041594999999999E-4</v>
      </c>
      <c r="Q922" s="201">
        <v>5.2324534999999999E-4</v>
      </c>
      <c r="R922" s="201">
        <v>0</v>
      </c>
      <c r="S922" s="201">
        <v>0</v>
      </c>
      <c r="T922" s="201">
        <v>0</v>
      </c>
      <c r="U922" s="201">
        <v>2.2277546E-3</v>
      </c>
      <c r="V922" s="110"/>
      <c r="W922" s="246">
        <f t="shared" si="154"/>
        <v>0.60083845925925927</v>
      </c>
      <c r="X922" s="191">
        <v>4.0779329999999998</v>
      </c>
      <c r="Y922" s="191">
        <v>3.4843324999999998</v>
      </c>
      <c r="Z922" s="191">
        <v>0.40454590000000001</v>
      </c>
      <c r="AA922" s="191">
        <v>1.3833737E-4</v>
      </c>
      <c r="AB922" s="191">
        <v>5.6182894999999997E-2</v>
      </c>
      <c r="AC922" s="191">
        <v>2.6303755000000002E-2</v>
      </c>
      <c r="AD922" s="191">
        <v>0.10642960999999999</v>
      </c>
      <c r="AE922" s="76">
        <v>1.0333883E-6</v>
      </c>
      <c r="AF922" s="76">
        <v>2.4678478E-9</v>
      </c>
      <c r="AG922" s="20">
        <v>2.1158937999999999E-2</v>
      </c>
      <c r="AH922" s="20"/>
      <c r="AI922" s="20"/>
      <c r="AJ922" s="20"/>
      <c r="AK922" s="20"/>
      <c r="AL922" s="20"/>
      <c r="AM922" s="20"/>
      <c r="AN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0"/>
      <c r="BX922" s="20"/>
      <c r="BY922" s="20"/>
      <c r="BZ922" s="20"/>
      <c r="CA922" s="20"/>
      <c r="CB922" s="20"/>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row>
    <row r="923" spans="1:129" x14ac:dyDescent="0.15">
      <c r="A923" s="61"/>
      <c r="B923" s="77" t="s">
        <v>4291</v>
      </c>
      <c r="D923" s="84" t="s">
        <v>38</v>
      </c>
      <c r="E923" s="201" t="s">
        <v>4292</v>
      </c>
      <c r="F923" s="202">
        <f t="shared" si="150"/>
        <v>5.9116428030000001E-2</v>
      </c>
      <c r="G923" s="202">
        <f t="shared" si="151"/>
        <v>4.2667260100000002E-3</v>
      </c>
      <c r="H923" s="202">
        <f t="shared" si="152"/>
        <v>7.0376833700000006E-3</v>
      </c>
      <c r="I923" s="202">
        <f t="shared" si="153"/>
        <v>8.7628564999999998E-4</v>
      </c>
      <c r="J923" s="201">
        <v>4.6935733E-2</v>
      </c>
      <c r="K923" s="201">
        <v>6.4589668999999999E-3</v>
      </c>
      <c r="L923" s="201">
        <v>3.9048388000000002E-4</v>
      </c>
      <c r="M923" s="201">
        <v>2.1359067E-4</v>
      </c>
      <c r="N923" s="201">
        <v>3.5186098000000001E-3</v>
      </c>
      <c r="O923" s="201">
        <v>5.3452554000000001E-4</v>
      </c>
      <c r="P923" s="201">
        <v>1.8823259000000001E-4</v>
      </c>
      <c r="Q923" s="201">
        <v>4.4865794999999998E-4</v>
      </c>
      <c r="R923" s="201">
        <v>0</v>
      </c>
      <c r="S923" s="201">
        <v>0</v>
      </c>
      <c r="T923" s="201">
        <v>0</v>
      </c>
      <c r="U923" s="201">
        <v>4.276277E-4</v>
      </c>
      <c r="V923" s="110"/>
      <c r="W923" s="246">
        <f t="shared" si="154"/>
        <v>0.34767209629629625</v>
      </c>
      <c r="X923" s="191">
        <v>2.1200912999999999</v>
      </c>
      <c r="Y923" s="191">
        <v>1.2440652999999999</v>
      </c>
      <c r="Z923" s="191">
        <v>0.66960839999999999</v>
      </c>
      <c r="AA923" s="191">
        <v>8.0708101000000003E-5</v>
      </c>
      <c r="AB923" s="191">
        <v>4.4827736999999999E-2</v>
      </c>
      <c r="AC923" s="191">
        <v>9.5837813000000001E-3</v>
      </c>
      <c r="AD923" s="191">
        <v>0.15192537</v>
      </c>
      <c r="AE923" s="76">
        <v>4.9466207999999999E-7</v>
      </c>
      <c r="AF923" s="76">
        <v>1.3782624000000001E-9</v>
      </c>
      <c r="AG923" s="20">
        <v>5.8307506999999998E-3</v>
      </c>
      <c r="AH923" s="20"/>
      <c r="AI923" s="20"/>
      <c r="AJ923" s="20"/>
      <c r="AK923" s="20"/>
      <c r="AL923" s="20"/>
      <c r="AM923" s="20"/>
      <c r="AN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20"/>
      <c r="BW923" s="20"/>
      <c r="BX923" s="20"/>
      <c r="BY923" s="20"/>
      <c r="BZ923" s="20"/>
      <c r="CA923" s="20"/>
      <c r="CB923" s="20"/>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row>
    <row r="924" spans="1:129" x14ac:dyDescent="0.15">
      <c r="B924" s="77" t="s">
        <v>4293</v>
      </c>
      <c r="C924" s="75"/>
      <c r="D924" s="84" t="s">
        <v>38</v>
      </c>
      <c r="E924" s="201" t="s">
        <v>4294</v>
      </c>
      <c r="F924" s="202">
        <f t="shared" si="150"/>
        <v>7.5756633589999997E-2</v>
      </c>
      <c r="G924" s="202">
        <f t="shared" si="151"/>
        <v>6.0437024200000007E-3</v>
      </c>
      <c r="H924" s="202">
        <f t="shared" si="152"/>
        <v>1.0597749920000002E-2</v>
      </c>
      <c r="I924" s="202">
        <f t="shared" si="153"/>
        <v>1.9143732500000001E-3</v>
      </c>
      <c r="J924" s="201">
        <v>5.7200807999999999E-2</v>
      </c>
      <c r="K924" s="201">
        <v>9.7986231000000007E-3</v>
      </c>
      <c r="L924" s="201">
        <v>5.7611873000000004E-4</v>
      </c>
      <c r="M924" s="201">
        <v>1.6069249000000001E-4</v>
      </c>
      <c r="N924" s="201">
        <v>4.9374081000000004E-3</v>
      </c>
      <c r="O924" s="201">
        <v>9.4560182999999995E-4</v>
      </c>
      <c r="P924" s="201">
        <v>2.2300809000000001E-4</v>
      </c>
      <c r="Q924" s="201">
        <v>4.1743565000000002E-4</v>
      </c>
      <c r="R924" s="201">
        <v>0</v>
      </c>
      <c r="S924" s="201">
        <v>0</v>
      </c>
      <c r="T924" s="201">
        <v>0</v>
      </c>
      <c r="U924" s="201">
        <v>1.4969376E-3</v>
      </c>
      <c r="V924" s="110"/>
      <c r="W924" s="246">
        <f t="shared" si="154"/>
        <v>0.42370968888888882</v>
      </c>
      <c r="X924" s="191">
        <v>2.8691312</v>
      </c>
      <c r="Y924" s="191">
        <v>2.3582033999999998</v>
      </c>
      <c r="Z924" s="191">
        <v>0.31899582999999998</v>
      </c>
      <c r="AA924" s="191">
        <v>1.2609217000000001E-4</v>
      </c>
      <c r="AB924" s="191">
        <v>7.8777215999999997E-2</v>
      </c>
      <c r="AC924" s="191">
        <v>2.1852712E-2</v>
      </c>
      <c r="AD924" s="191">
        <v>9.1175899000000005E-2</v>
      </c>
      <c r="AE924" s="76">
        <v>6.4050986000000003E-7</v>
      </c>
      <c r="AF924" s="76">
        <v>1.758592E-9</v>
      </c>
      <c r="AG924" s="20">
        <v>1.5358386E-2</v>
      </c>
      <c r="AH924" s="20"/>
      <c r="AI924" s="20"/>
      <c r="AJ924" s="20"/>
      <c r="AK924" s="20"/>
      <c r="AL924" s="20"/>
      <c r="AM924" s="20"/>
      <c r="AN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row>
    <row r="925" spans="1:129" x14ac:dyDescent="0.15">
      <c r="B925" s="77" t="s">
        <v>4295</v>
      </c>
      <c r="C925" s="86"/>
      <c r="D925" s="84" t="s">
        <v>38</v>
      </c>
      <c r="E925" s="201" t="s">
        <v>4296</v>
      </c>
      <c r="F925" s="202">
        <f t="shared" si="150"/>
        <v>8.5339756749999995E-2</v>
      </c>
      <c r="G925" s="202">
        <f t="shared" si="151"/>
        <v>9.5992536399999995E-3</v>
      </c>
      <c r="H925" s="202">
        <f t="shared" si="152"/>
        <v>1.2751362489999999E-2</v>
      </c>
      <c r="I925" s="202">
        <f t="shared" si="153"/>
        <v>2.0536976199999999E-3</v>
      </c>
      <c r="J925" s="201">
        <v>6.0935442999999999E-2</v>
      </c>
      <c r="K925" s="201">
        <v>1.1880902E-2</v>
      </c>
      <c r="L925" s="201">
        <v>6.3300488000000001E-4</v>
      </c>
      <c r="M925" s="201">
        <v>1.687932E-4</v>
      </c>
      <c r="N925" s="201">
        <v>8.4729278999999998E-3</v>
      </c>
      <c r="O925" s="201">
        <v>9.5753253999999999E-4</v>
      </c>
      <c r="P925" s="201">
        <v>2.3745561E-4</v>
      </c>
      <c r="Q925" s="201">
        <v>4.2338612E-4</v>
      </c>
      <c r="R925" s="201">
        <v>0</v>
      </c>
      <c r="S925" s="201">
        <v>0</v>
      </c>
      <c r="T925" s="201">
        <v>0</v>
      </c>
      <c r="U925" s="201">
        <v>1.6303114999999999E-3</v>
      </c>
      <c r="V925" s="110"/>
      <c r="W925" s="246">
        <f t="shared" si="154"/>
        <v>0.4513736518518518</v>
      </c>
      <c r="X925" s="191">
        <v>2.8773865000000001</v>
      </c>
      <c r="Y925" s="191">
        <v>2.5767627000000002</v>
      </c>
      <c r="Z925" s="191">
        <v>0.13685989000000001</v>
      </c>
      <c r="AA925" s="191">
        <v>1.9826079E-4</v>
      </c>
      <c r="AB925" s="191">
        <v>5.2669479999999998E-2</v>
      </c>
      <c r="AC925" s="191">
        <v>1.0953411999999999E-2</v>
      </c>
      <c r="AD925" s="191">
        <v>9.9942707000000006E-2</v>
      </c>
      <c r="AE925" s="76">
        <v>7.5859398E-7</v>
      </c>
      <c r="AF925" s="76">
        <v>1.8945070000000002E-9</v>
      </c>
      <c r="AG925" s="20">
        <v>1.6413667999999999E-2</v>
      </c>
      <c r="AH925" s="20"/>
      <c r="AI925" s="20"/>
      <c r="AJ925" s="20"/>
      <c r="AK925" s="20"/>
      <c r="AL925" s="20"/>
      <c r="AM925" s="20"/>
      <c r="AN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row>
    <row r="926" spans="1:129" x14ac:dyDescent="0.15">
      <c r="B926" s="77" t="s">
        <v>4297</v>
      </c>
      <c r="C926" s="86"/>
      <c r="D926" s="84" t="s">
        <v>38</v>
      </c>
      <c r="E926" s="201" t="s">
        <v>4298</v>
      </c>
      <c r="F926" s="202">
        <f t="shared" si="150"/>
        <v>7.8330668300000003E-2</v>
      </c>
      <c r="G926" s="202">
        <f t="shared" si="151"/>
        <v>5.4725333500000011E-3</v>
      </c>
      <c r="H926" s="202">
        <f t="shared" si="152"/>
        <v>9.363533260000001E-3</v>
      </c>
      <c r="I926" s="202">
        <f t="shared" si="153"/>
        <v>1.18773469E-3</v>
      </c>
      <c r="J926" s="201">
        <v>6.2306867000000002E-2</v>
      </c>
      <c r="K926" s="201">
        <v>8.6685505999999999E-3</v>
      </c>
      <c r="L926" s="201">
        <v>4.9099509999999996E-4</v>
      </c>
      <c r="M926" s="201">
        <v>2.7121578000000003E-4</v>
      </c>
      <c r="N926" s="201">
        <v>4.5231597000000004E-3</v>
      </c>
      <c r="O926" s="201">
        <v>6.7815786999999997E-4</v>
      </c>
      <c r="P926" s="201">
        <v>2.0398756E-4</v>
      </c>
      <c r="Q926" s="201">
        <v>5.5417295000000002E-4</v>
      </c>
      <c r="R926" s="201">
        <v>0</v>
      </c>
      <c r="S926" s="201">
        <v>0</v>
      </c>
      <c r="T926" s="201">
        <v>0</v>
      </c>
      <c r="U926" s="201">
        <v>6.3356174000000001E-4</v>
      </c>
      <c r="V926" s="110"/>
      <c r="W926" s="246">
        <f t="shared" si="154"/>
        <v>0.46153234814814814</v>
      </c>
      <c r="X926" s="191">
        <v>2.8274336</v>
      </c>
      <c r="Y926" s="191">
        <v>1.679155</v>
      </c>
      <c r="Z926" s="191">
        <v>0.87150128999999998</v>
      </c>
      <c r="AA926" s="191">
        <v>1.1805374E-4</v>
      </c>
      <c r="AB926" s="191">
        <v>6.3004471000000006E-2</v>
      </c>
      <c r="AC926" s="191">
        <v>1.3593325999999999E-2</v>
      </c>
      <c r="AD926" s="191">
        <v>0.20006146999999999</v>
      </c>
      <c r="AE926" s="76">
        <v>6.6546701E-7</v>
      </c>
      <c r="AF926" s="76">
        <v>1.8253159E-9</v>
      </c>
      <c r="AG926" s="20">
        <v>7.8333072000000004E-3</v>
      </c>
      <c r="AH926" s="20"/>
      <c r="AI926" s="20"/>
      <c r="AJ926" s="20"/>
      <c r="AK926" s="20"/>
      <c r="AL926" s="20"/>
      <c r="AM926" s="20"/>
      <c r="AN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row>
    <row r="927" spans="1:129" x14ac:dyDescent="0.15">
      <c r="B927" s="77" t="s">
        <v>4299</v>
      </c>
      <c r="C927" s="86"/>
      <c r="D927" s="84" t="s">
        <v>38</v>
      </c>
      <c r="E927" s="201" t="s">
        <v>4300</v>
      </c>
      <c r="F927" s="202">
        <f t="shared" si="150"/>
        <v>9.8770782299999998E-2</v>
      </c>
      <c r="G927" s="202">
        <f t="shared" si="151"/>
        <v>7.55874619E-3</v>
      </c>
      <c r="H927" s="202">
        <f t="shared" si="152"/>
        <v>1.3797619430000001E-2</v>
      </c>
      <c r="I927" s="202">
        <f t="shared" si="153"/>
        <v>2.4209746800000001E-3</v>
      </c>
      <c r="J927" s="201">
        <v>7.4993441999999993E-2</v>
      </c>
      <c r="K927" s="201">
        <v>1.2837107E-2</v>
      </c>
      <c r="L927" s="201">
        <v>7.1276277999999995E-4</v>
      </c>
      <c r="M927" s="201">
        <v>1.9691269E-4</v>
      </c>
      <c r="N927" s="201">
        <v>6.2027439E-3</v>
      </c>
      <c r="O927" s="201">
        <v>1.1590896000000001E-3</v>
      </c>
      <c r="P927" s="201">
        <v>2.4774965000000002E-4</v>
      </c>
      <c r="Q927" s="201">
        <v>4.9882737999999997E-4</v>
      </c>
      <c r="R927" s="201">
        <v>0</v>
      </c>
      <c r="S927" s="201">
        <v>0</v>
      </c>
      <c r="T927" s="201">
        <v>0</v>
      </c>
      <c r="U927" s="201">
        <v>1.9221473E-3</v>
      </c>
      <c r="V927" s="110"/>
      <c r="W927" s="246">
        <f t="shared" si="154"/>
        <v>0.55550697777777769</v>
      </c>
      <c r="X927" s="191">
        <v>3.7194281999999999</v>
      </c>
      <c r="Y927" s="191">
        <v>3.0345323</v>
      </c>
      <c r="Z927" s="191">
        <v>0.42441913999999997</v>
      </c>
      <c r="AA927" s="191">
        <v>1.7096459000000001E-4</v>
      </c>
      <c r="AB927" s="191">
        <v>0.10918023</v>
      </c>
      <c r="AC927" s="191">
        <v>2.9202718999999999E-2</v>
      </c>
      <c r="AD927" s="191">
        <v>0.12192289000000001</v>
      </c>
      <c r="AE927" s="76">
        <v>8.4632130000000003E-7</v>
      </c>
      <c r="AF927" s="76">
        <v>2.2948622E-9</v>
      </c>
      <c r="AG927" s="20">
        <v>1.9206461000000001E-2</v>
      </c>
      <c r="AH927" s="20"/>
      <c r="AI927" s="20"/>
      <c r="AJ927" s="20"/>
      <c r="AK927" s="20"/>
      <c r="AL927" s="20"/>
      <c r="AM927" s="20"/>
      <c r="AN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row>
    <row r="928" spans="1:129" s="85" customFormat="1" x14ac:dyDescent="0.15">
      <c r="B928" s="77" t="s">
        <v>4301</v>
      </c>
      <c r="D928" s="73" t="s">
        <v>38</v>
      </c>
      <c r="E928" s="201" t="s">
        <v>4302</v>
      </c>
      <c r="F928" s="202">
        <f t="shared" si="150"/>
        <v>0.11152280504000001</v>
      </c>
      <c r="G928" s="202">
        <f t="shared" si="151"/>
        <v>1.2173665149999999E-2</v>
      </c>
      <c r="H928" s="202">
        <f t="shared" si="152"/>
        <v>1.6705429390000002E-2</v>
      </c>
      <c r="I928" s="202">
        <f t="shared" si="153"/>
        <v>2.5989595000000002E-3</v>
      </c>
      <c r="J928" s="201">
        <v>8.0044750999999997E-2</v>
      </c>
      <c r="K928" s="201">
        <v>1.5647311000000001E-2</v>
      </c>
      <c r="L928" s="201">
        <v>7.8871387999999998E-4</v>
      </c>
      <c r="M928" s="201">
        <v>2.0891504999999999E-4</v>
      </c>
      <c r="N928" s="201">
        <v>1.0787916E-2</v>
      </c>
      <c r="O928" s="201">
        <v>1.1768340999999999E-3</v>
      </c>
      <c r="P928" s="201">
        <v>2.6940451000000002E-4</v>
      </c>
      <c r="Q928" s="201">
        <v>5.0662739999999997E-4</v>
      </c>
      <c r="R928" s="201">
        <v>0</v>
      </c>
      <c r="S928" s="201">
        <v>0</v>
      </c>
      <c r="T928" s="201">
        <v>0</v>
      </c>
      <c r="U928" s="201">
        <v>2.0923321000000002E-3</v>
      </c>
      <c r="V928" s="110"/>
      <c r="W928" s="246">
        <f t="shared" si="154"/>
        <v>0.59292408148148146</v>
      </c>
      <c r="X928" s="191">
        <v>3.7438243999999998</v>
      </c>
      <c r="Y928" s="191">
        <v>3.3317385000000002</v>
      </c>
      <c r="Z928" s="191">
        <v>0.19196104999999999</v>
      </c>
      <c r="AA928" s="191">
        <v>2.6324045000000003E-4</v>
      </c>
      <c r="AB928" s="191">
        <v>7.1295232E-2</v>
      </c>
      <c r="AC928" s="191">
        <v>1.5287145E-2</v>
      </c>
      <c r="AD928" s="191">
        <v>0.13327917</v>
      </c>
      <c r="AE928" s="76">
        <v>1.0027662E-6</v>
      </c>
      <c r="AF928" s="76">
        <v>2.4772037E-9</v>
      </c>
      <c r="AG928" s="20">
        <v>2.0607144000000001E-2</v>
      </c>
    </row>
    <row r="929" spans="2:129" s="85" customFormat="1" x14ac:dyDescent="0.15">
      <c r="B929" s="77" t="s">
        <v>4303</v>
      </c>
      <c r="D929" s="73" t="s">
        <v>38</v>
      </c>
      <c r="E929" s="201" t="s">
        <v>4304</v>
      </c>
      <c r="F929" s="202">
        <f t="shared" si="150"/>
        <v>0.14172752196999999</v>
      </c>
      <c r="G929" s="202">
        <f t="shared" si="151"/>
        <v>1.34716516E-2</v>
      </c>
      <c r="H929" s="202">
        <f t="shared" si="152"/>
        <v>1.9419011240000002E-2</v>
      </c>
      <c r="I929" s="202">
        <f t="shared" si="153"/>
        <v>3.4491291299999999E-3</v>
      </c>
      <c r="J929" s="201">
        <v>0.10538773</v>
      </c>
      <c r="K929" s="201">
        <v>1.8058245000000001E-2</v>
      </c>
      <c r="L929" s="201">
        <v>1.0396246E-3</v>
      </c>
      <c r="M929" s="201">
        <v>2.5957669999999999E-4</v>
      </c>
      <c r="N929" s="201">
        <v>1.1821326E-2</v>
      </c>
      <c r="O929" s="201">
        <v>1.3907488999999999E-3</v>
      </c>
      <c r="P929" s="201">
        <v>3.2114163999999998E-4</v>
      </c>
      <c r="Q929" s="201">
        <v>5.5658822999999995E-4</v>
      </c>
      <c r="R929" s="201">
        <v>0</v>
      </c>
      <c r="S929" s="201">
        <v>0</v>
      </c>
      <c r="T929" s="201">
        <v>0</v>
      </c>
      <c r="U929" s="201">
        <v>2.8925409000000002E-3</v>
      </c>
      <c r="V929" s="110"/>
      <c r="W929" s="246">
        <f t="shared" si="154"/>
        <v>0.78064985185185176</v>
      </c>
      <c r="X929" s="191">
        <v>4.4317789000000003</v>
      </c>
      <c r="Y929" s="191">
        <v>3.9773695999999998</v>
      </c>
      <c r="Z929" s="191">
        <v>0.20561261</v>
      </c>
      <c r="AA929" s="191">
        <v>2.8204728999999998E-4</v>
      </c>
      <c r="AB929" s="191">
        <v>7.4719659999999993E-2</v>
      </c>
      <c r="AC929" s="191">
        <v>1.6366390000000001E-2</v>
      </c>
      <c r="AD929" s="191">
        <v>0.15742853000000001</v>
      </c>
      <c r="AE929" s="76">
        <v>1.2252085000000001E-6</v>
      </c>
      <c r="AF929" s="76">
        <v>3.1983693000000002E-9</v>
      </c>
      <c r="AG929" s="20">
        <v>2.5609738999999999E-2</v>
      </c>
    </row>
    <row r="930" spans="2:129" s="85" customFormat="1" x14ac:dyDescent="0.15">
      <c r="B930" s="77" t="s">
        <v>4305</v>
      </c>
      <c r="D930" s="73" t="s">
        <v>4306</v>
      </c>
      <c r="E930" s="201" t="s">
        <v>4307</v>
      </c>
      <c r="F930" s="202">
        <f t="shared" si="150"/>
        <v>0.13767649643000002</v>
      </c>
      <c r="G930" s="202">
        <f t="shared" si="151"/>
        <v>1.497615829E-2</v>
      </c>
      <c r="H930" s="202">
        <f t="shared" si="152"/>
        <v>1.717166316E-2</v>
      </c>
      <c r="I930" s="202">
        <f t="shared" si="153"/>
        <v>3.4993549799999996E-3</v>
      </c>
      <c r="J930" s="201">
        <v>0.10202932000000001</v>
      </c>
      <c r="K930" s="201">
        <v>1.5671648999999999E-2</v>
      </c>
      <c r="L930" s="201">
        <v>1.0564939E-3</v>
      </c>
      <c r="M930" s="201">
        <v>2.6266138999999998E-4</v>
      </c>
      <c r="N930" s="201">
        <v>1.3284924E-2</v>
      </c>
      <c r="O930" s="201">
        <v>1.4285729E-3</v>
      </c>
      <c r="P930" s="201">
        <v>4.4352025999999997E-4</v>
      </c>
      <c r="Q930" s="201">
        <v>5.6269367999999995E-4</v>
      </c>
      <c r="R930" s="201">
        <v>0</v>
      </c>
      <c r="S930" s="201">
        <v>0</v>
      </c>
      <c r="T930" s="201">
        <v>0</v>
      </c>
      <c r="U930" s="201">
        <v>2.9366612999999998E-3</v>
      </c>
      <c r="V930" s="110"/>
      <c r="W930" s="246">
        <f t="shared" si="154"/>
        <v>0.75577274074074074</v>
      </c>
      <c r="X930" s="191">
        <v>4.4974802</v>
      </c>
      <c r="Y930" s="191">
        <v>3.9385347999999998</v>
      </c>
      <c r="Z930" s="191">
        <v>0.38267962</v>
      </c>
      <c r="AA930" s="191">
        <v>1.0961513E-4</v>
      </c>
      <c r="AB930" s="191">
        <v>4.3326706E-2</v>
      </c>
      <c r="AC930" s="191">
        <v>2.4408867000000001E-2</v>
      </c>
      <c r="AD930" s="191">
        <v>0.10842060000000001</v>
      </c>
      <c r="AE930" s="76">
        <v>1.1899962E-6</v>
      </c>
      <c r="AF930" s="76">
        <v>3.0375852000000002E-9</v>
      </c>
      <c r="AG930" s="20">
        <v>2.5288003999999999E-2</v>
      </c>
    </row>
    <row r="931" spans="2:129" x14ac:dyDescent="0.15">
      <c r="B931" s="77" t="s">
        <v>4308</v>
      </c>
      <c r="C931" s="86"/>
      <c r="D931" s="84" t="s">
        <v>38</v>
      </c>
      <c r="E931" s="201" t="s">
        <v>4309</v>
      </c>
      <c r="F931" s="202">
        <f t="shared" si="150"/>
        <v>8.7040901199999993E-2</v>
      </c>
      <c r="G931" s="202">
        <f t="shared" si="151"/>
        <v>1.4091990320000001E-2</v>
      </c>
      <c r="H931" s="202">
        <f t="shared" si="152"/>
        <v>1.4033589129999999E-2</v>
      </c>
      <c r="I931" s="202">
        <f t="shared" si="153"/>
        <v>1.8898837499999998E-3</v>
      </c>
      <c r="J931" s="201">
        <v>5.7025437999999998E-2</v>
      </c>
      <c r="K931" s="201">
        <v>1.3125771E-2</v>
      </c>
      <c r="L931" s="201">
        <v>5.9980087000000004E-4</v>
      </c>
      <c r="M931" s="201">
        <v>1.6602011999999999E-4</v>
      </c>
      <c r="N931" s="201">
        <v>1.2868399000000001E-2</v>
      </c>
      <c r="O931" s="201">
        <v>1.0575712000000001E-3</v>
      </c>
      <c r="P931" s="201">
        <v>3.0801725999999999E-4</v>
      </c>
      <c r="Q931" s="201">
        <v>4.7866955000000001E-4</v>
      </c>
      <c r="R931" s="201">
        <v>0</v>
      </c>
      <c r="S931" s="201">
        <v>0</v>
      </c>
      <c r="T931" s="201">
        <v>0</v>
      </c>
      <c r="U931" s="201">
        <v>1.4112141999999999E-3</v>
      </c>
      <c r="V931" s="110"/>
      <c r="W931" s="246">
        <f t="shared" si="154"/>
        <v>0.42241065185185178</v>
      </c>
      <c r="X931" s="191">
        <v>3.6031455999999999</v>
      </c>
      <c r="Y931" s="191">
        <v>2.9681875</v>
      </c>
      <c r="Z931" s="191">
        <v>0.43081175999999999</v>
      </c>
      <c r="AA931" s="191">
        <v>1.7174473E-4</v>
      </c>
      <c r="AB931" s="191">
        <v>7.1102098000000002E-2</v>
      </c>
      <c r="AC931" s="191">
        <v>2.8550757E-2</v>
      </c>
      <c r="AD931" s="191">
        <v>0.10432167000000001</v>
      </c>
      <c r="AE931" s="76">
        <v>8.5366114000000004E-7</v>
      </c>
      <c r="AF931" s="76">
        <v>1.8120944000000001E-9</v>
      </c>
      <c r="AG931" s="20">
        <v>1.6451245E-2</v>
      </c>
      <c r="AH931" s="20"/>
      <c r="AI931" s="20"/>
      <c r="AJ931" s="20"/>
      <c r="AK931" s="20"/>
      <c r="AL931" s="20"/>
      <c r="AM931" s="20"/>
      <c r="AN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row>
    <row r="932" spans="2:129" x14ac:dyDescent="0.15">
      <c r="B932" s="77" t="s">
        <v>4310</v>
      </c>
      <c r="C932" s="86"/>
      <c r="D932" s="84" t="s">
        <v>38</v>
      </c>
      <c r="E932" s="201" t="s">
        <v>4311</v>
      </c>
      <c r="F932" s="202">
        <f t="shared" si="150"/>
        <v>5.622644466E-2</v>
      </c>
      <c r="G932" s="202">
        <f t="shared" si="151"/>
        <v>5.9740724200000005E-3</v>
      </c>
      <c r="H932" s="202">
        <f t="shared" si="152"/>
        <v>8.05872373E-3</v>
      </c>
      <c r="I932" s="202">
        <f t="shared" si="153"/>
        <v>1.26370151E-3</v>
      </c>
      <c r="J932" s="201">
        <v>4.0929947000000001E-2</v>
      </c>
      <c r="K932" s="201">
        <v>7.6067662999999997E-3</v>
      </c>
      <c r="L932" s="201">
        <v>3.1393303000000001E-4</v>
      </c>
      <c r="M932" s="201">
        <v>1.1865534E-4</v>
      </c>
      <c r="N932" s="201">
        <v>5.1722037E-3</v>
      </c>
      <c r="O932" s="201">
        <v>6.8321338000000001E-4</v>
      </c>
      <c r="P932" s="201">
        <v>1.3802439999999999E-4</v>
      </c>
      <c r="Q932" s="201">
        <v>4.1085291000000001E-4</v>
      </c>
      <c r="R932" s="201">
        <v>0</v>
      </c>
      <c r="S932" s="201">
        <v>0</v>
      </c>
      <c r="T932" s="201">
        <v>0</v>
      </c>
      <c r="U932" s="201">
        <v>8.5284860000000001E-4</v>
      </c>
      <c r="V932" s="110"/>
      <c r="W932" s="246">
        <f t="shared" si="154"/>
        <v>0.30318479259259257</v>
      </c>
      <c r="X932" s="191">
        <v>2.4692542</v>
      </c>
      <c r="Y932" s="191">
        <v>1.5283028000000001</v>
      </c>
      <c r="Z932" s="191">
        <v>0.67404123999999999</v>
      </c>
      <c r="AA932" s="191">
        <v>1.5556903999999999E-4</v>
      </c>
      <c r="AB932" s="191">
        <v>8.0800541000000003E-2</v>
      </c>
      <c r="AC932" s="191">
        <v>1.5537034E-2</v>
      </c>
      <c r="AD932" s="191">
        <v>0.17041707</v>
      </c>
      <c r="AE932" s="76">
        <v>5.2131274999999997E-7</v>
      </c>
      <c r="AF932" s="76">
        <v>1.2534072000000001E-9</v>
      </c>
      <c r="AG932" s="20">
        <v>8.4436352000000006E-3</v>
      </c>
      <c r="AH932" s="20"/>
      <c r="AI932" s="20"/>
      <c r="AJ932" s="20"/>
      <c r="AK932" s="20"/>
      <c r="AL932" s="20"/>
      <c r="AM932" s="20"/>
      <c r="AN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c r="BU932" s="20"/>
      <c r="BV932" s="20"/>
      <c r="BW932" s="20"/>
      <c r="BX932" s="20"/>
      <c r="BY932" s="20"/>
      <c r="BZ932" s="20"/>
      <c r="CA932" s="20"/>
      <c r="CB932" s="20"/>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row>
    <row r="933" spans="2:129" x14ac:dyDescent="0.15">
      <c r="B933" s="77" t="s">
        <v>4312</v>
      </c>
      <c r="C933" s="86"/>
      <c r="D933" s="84" t="s">
        <v>38</v>
      </c>
      <c r="E933" s="201" t="s">
        <v>4313</v>
      </c>
      <c r="F933" s="202">
        <f t="shared" si="150"/>
        <v>7.0286485139999993E-2</v>
      </c>
      <c r="G933" s="202">
        <f t="shared" si="151"/>
        <v>7.4066528900000005E-3</v>
      </c>
      <c r="H933" s="202">
        <f t="shared" si="152"/>
        <v>1.161505281E-2</v>
      </c>
      <c r="I933" s="202">
        <f t="shared" si="153"/>
        <v>1.6621444399999999E-3</v>
      </c>
      <c r="J933" s="201">
        <v>4.9602634999999999E-2</v>
      </c>
      <c r="K933" s="201">
        <v>1.093711E-2</v>
      </c>
      <c r="L933" s="201">
        <v>4.7840281999999998E-4</v>
      </c>
      <c r="M933" s="201">
        <v>1.3985153E-4</v>
      </c>
      <c r="N933" s="201">
        <v>6.3148639000000003E-3</v>
      </c>
      <c r="O933" s="201">
        <v>9.5193746000000004E-4</v>
      </c>
      <c r="P933" s="201">
        <v>1.9953998999999999E-4</v>
      </c>
      <c r="Q933" s="201">
        <v>4.5407354E-4</v>
      </c>
      <c r="R933" s="201">
        <v>0</v>
      </c>
      <c r="S933" s="201">
        <v>0</v>
      </c>
      <c r="T933" s="201">
        <v>0</v>
      </c>
      <c r="U933" s="201">
        <v>1.2080709E-3</v>
      </c>
      <c r="V933" s="110"/>
      <c r="W933" s="246">
        <f t="shared" si="154"/>
        <v>0.36742692592592591</v>
      </c>
      <c r="X933" s="191">
        <v>3.133864</v>
      </c>
      <c r="Y933" s="191">
        <v>2.4357546999999999</v>
      </c>
      <c r="Z933" s="191">
        <v>0.42337825000000001</v>
      </c>
      <c r="AA933" s="191">
        <v>1.984601E-4</v>
      </c>
      <c r="AB933" s="191">
        <v>0.13080274</v>
      </c>
      <c r="AC933" s="191">
        <v>2.9436263000000001E-2</v>
      </c>
      <c r="AD933" s="191">
        <v>0.11429362999999999</v>
      </c>
      <c r="AE933" s="76">
        <v>6.5247885999999997E-7</v>
      </c>
      <c r="AF933" s="76">
        <v>1.5972109E-9</v>
      </c>
      <c r="AG933" s="20">
        <v>1.4269418000000001E-2</v>
      </c>
      <c r="AH933" s="20"/>
      <c r="AI933" s="20"/>
      <c r="AJ933" s="20"/>
      <c r="AK933" s="20"/>
      <c r="AL933" s="20"/>
      <c r="AM933" s="20"/>
      <c r="AN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20"/>
      <c r="BW933" s="20"/>
      <c r="BX933" s="20"/>
      <c r="BY933" s="20"/>
      <c r="BZ933" s="20"/>
      <c r="CA933" s="20"/>
      <c r="CB933" s="20"/>
      <c r="CC933" s="20"/>
      <c r="CD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row>
    <row r="934" spans="2:129" x14ac:dyDescent="0.15">
      <c r="B934" s="77" t="s">
        <v>4314</v>
      </c>
      <c r="C934" s="86" t="s">
        <v>173</v>
      </c>
      <c r="D934" s="84" t="s">
        <v>38</v>
      </c>
      <c r="E934" s="201" t="s">
        <v>4315</v>
      </c>
      <c r="F934" s="202">
        <f t="shared" si="150"/>
        <v>8.1833006629999996E-2</v>
      </c>
      <c r="G934" s="202">
        <f t="shared" si="151"/>
        <v>1.140296396E-2</v>
      </c>
      <c r="H934" s="202">
        <f t="shared" si="152"/>
        <v>1.4239144679999999E-2</v>
      </c>
      <c r="I934" s="202">
        <f t="shared" si="153"/>
        <v>1.7370069900000001E-3</v>
      </c>
      <c r="J934" s="201">
        <v>5.4453890999999997E-2</v>
      </c>
      <c r="K934" s="201">
        <v>1.3470352E-2</v>
      </c>
      <c r="L934" s="201">
        <v>5.4446194000000003E-4</v>
      </c>
      <c r="M934" s="201">
        <v>1.5579928E-4</v>
      </c>
      <c r="N934" s="201">
        <v>1.0268585E-2</v>
      </c>
      <c r="O934" s="201">
        <v>9.7857967999999992E-4</v>
      </c>
      <c r="P934" s="201">
        <v>2.2433074000000001E-4</v>
      </c>
      <c r="Q934" s="201">
        <v>4.5956649E-4</v>
      </c>
      <c r="R934" s="201">
        <v>0</v>
      </c>
      <c r="S934" s="201">
        <v>0</v>
      </c>
      <c r="T934" s="201">
        <v>0</v>
      </c>
      <c r="U934" s="201">
        <v>1.2774405000000001E-3</v>
      </c>
      <c r="V934" s="110"/>
      <c r="W934" s="246">
        <f t="shared" si="154"/>
        <v>0.40336215555555549</v>
      </c>
      <c r="X934" s="191">
        <v>3.2256273000000002</v>
      </c>
      <c r="Y934" s="191">
        <v>2.7674094999999999</v>
      </c>
      <c r="Z934" s="191">
        <v>0.23597034</v>
      </c>
      <c r="AA934" s="191">
        <v>2.6787156999999998E-4</v>
      </c>
      <c r="AB934" s="191">
        <v>8.1210225999999996E-2</v>
      </c>
      <c r="AC934" s="191">
        <v>1.8200324E-2</v>
      </c>
      <c r="AD934" s="191">
        <v>0.122569</v>
      </c>
      <c r="AE934" s="76">
        <v>7.9265104000000001E-7</v>
      </c>
      <c r="AF934" s="76">
        <v>1.7617236999999999E-9</v>
      </c>
      <c r="AG934" s="20">
        <v>1.5702064000000002E-2</v>
      </c>
      <c r="AH934" s="20"/>
      <c r="AI934" s="20"/>
      <c r="AJ934" s="20"/>
      <c r="AK934" s="20"/>
      <c r="AL934" s="20"/>
      <c r="AM934" s="20"/>
      <c r="AN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row>
    <row r="935" spans="2:129" x14ac:dyDescent="0.15">
      <c r="B935" s="77" t="s">
        <v>4316</v>
      </c>
      <c r="C935" s="86"/>
      <c r="D935" s="84" t="s">
        <v>38</v>
      </c>
      <c r="E935" s="201" t="s">
        <v>4317</v>
      </c>
      <c r="F935" s="202">
        <f t="shared" si="150"/>
        <v>6.5121995660000001E-2</v>
      </c>
      <c r="G935" s="202">
        <f t="shared" si="151"/>
        <v>5.7756171200000006E-3</v>
      </c>
      <c r="H935" s="202">
        <f t="shared" si="152"/>
        <v>8.5860348799999993E-3</v>
      </c>
      <c r="I935" s="202">
        <f t="shared" si="153"/>
        <v>1.2338156600000001E-3</v>
      </c>
      <c r="J935" s="201">
        <v>4.9526528E-2</v>
      </c>
      <c r="K935" s="201">
        <v>8.0363746999999996E-3</v>
      </c>
      <c r="L935" s="201">
        <v>3.8510751000000001E-4</v>
      </c>
      <c r="M935" s="201">
        <v>1.7991605999999999E-4</v>
      </c>
      <c r="N935" s="201">
        <v>4.9142402000000003E-3</v>
      </c>
      <c r="O935" s="201">
        <v>6.8146085999999998E-4</v>
      </c>
      <c r="P935" s="201">
        <v>1.6455267E-4</v>
      </c>
      <c r="Q935" s="201">
        <v>4.6849762000000003E-4</v>
      </c>
      <c r="R935" s="201">
        <v>0</v>
      </c>
      <c r="S935" s="201">
        <v>0</v>
      </c>
      <c r="T935" s="201">
        <v>0</v>
      </c>
      <c r="U935" s="201">
        <v>7.6531804000000002E-4</v>
      </c>
      <c r="V935" s="110"/>
      <c r="W935" s="246">
        <f t="shared" si="154"/>
        <v>0.36686317037037036</v>
      </c>
      <c r="X935" s="191">
        <v>2.6143391999999999</v>
      </c>
      <c r="Y935" s="191">
        <v>1.5895613</v>
      </c>
      <c r="Z935" s="191">
        <v>0.75374649000000005</v>
      </c>
      <c r="AA935" s="191">
        <v>1.4059983E-4</v>
      </c>
      <c r="AB935" s="191">
        <v>7.3700010999999996E-2</v>
      </c>
      <c r="AC935" s="191">
        <v>1.476626E-2</v>
      </c>
      <c r="AD935" s="191">
        <v>0.18242453</v>
      </c>
      <c r="AE935" s="76">
        <v>5.7940228000000003E-7</v>
      </c>
      <c r="AF935" s="76">
        <v>1.4834669000000001E-9</v>
      </c>
      <c r="AG935" s="20">
        <v>8.2026877000000008E-3</v>
      </c>
      <c r="AH935" s="20"/>
      <c r="AI935" s="20"/>
      <c r="AJ935" s="20"/>
      <c r="AK935" s="76"/>
      <c r="AL935" s="20"/>
      <c r="AM935" s="20"/>
      <c r="AN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c r="BU935" s="20"/>
      <c r="BV935" s="20"/>
      <c r="BW935" s="20"/>
      <c r="BX935" s="20"/>
      <c r="BY935" s="20"/>
      <c r="BZ935" s="20"/>
      <c r="CA935" s="20"/>
      <c r="CB935" s="20"/>
      <c r="CC935" s="20"/>
      <c r="CD935" s="20"/>
      <c r="CE935" s="20"/>
      <c r="CF935" s="20"/>
      <c r="CG935" s="20"/>
      <c r="CH935" s="20"/>
      <c r="CI935" s="20"/>
      <c r="CJ935" s="20"/>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row>
    <row r="936" spans="2:129" x14ac:dyDescent="0.15">
      <c r="B936" s="77" t="s">
        <v>4318</v>
      </c>
      <c r="C936" s="86"/>
      <c r="D936" s="84" t="s">
        <v>38</v>
      </c>
      <c r="E936" s="201" t="s">
        <v>4319</v>
      </c>
      <c r="F936" s="202">
        <f t="shared" si="150"/>
        <v>8.1748376070000003E-2</v>
      </c>
      <c r="G936" s="202">
        <f t="shared" si="151"/>
        <v>7.4709170499999995E-3</v>
      </c>
      <c r="H936" s="202">
        <f t="shared" si="152"/>
        <v>1.2496314180000001E-2</v>
      </c>
      <c r="I936" s="202">
        <f t="shared" si="153"/>
        <v>1.96732984E-3</v>
      </c>
      <c r="J936" s="201">
        <v>5.9813814999999999E-2</v>
      </c>
      <c r="K936" s="201">
        <v>1.1704699000000001E-2</v>
      </c>
      <c r="L936" s="201">
        <v>5.7263471999999998E-4</v>
      </c>
      <c r="M936" s="201">
        <v>1.6279574999999999E-4</v>
      </c>
      <c r="N936" s="201">
        <v>6.2727273999999998E-3</v>
      </c>
      <c r="O936" s="201">
        <v>1.0353939E-3</v>
      </c>
      <c r="P936" s="201">
        <v>2.1898046E-4</v>
      </c>
      <c r="Q936" s="201">
        <v>4.7216574E-4</v>
      </c>
      <c r="R936" s="201">
        <v>0</v>
      </c>
      <c r="S936" s="201">
        <v>0</v>
      </c>
      <c r="T936" s="201">
        <v>0</v>
      </c>
      <c r="U936" s="201">
        <v>1.4951641E-3</v>
      </c>
      <c r="V936" s="110"/>
      <c r="W936" s="246">
        <f t="shared" si="154"/>
        <v>0.44306529629629626</v>
      </c>
      <c r="X936" s="191">
        <v>3.3703778999999998</v>
      </c>
      <c r="Y936" s="191">
        <v>2.6771240999999999</v>
      </c>
      <c r="Z936" s="191">
        <v>0.42408352999999999</v>
      </c>
      <c r="AA936" s="191">
        <v>1.8753062E-4</v>
      </c>
      <c r="AB936" s="191">
        <v>0.12219828000000001</v>
      </c>
      <c r="AC936" s="191">
        <v>2.9362466E-2</v>
      </c>
      <c r="AD936" s="191">
        <v>0.11742194</v>
      </c>
      <c r="AE936" s="76">
        <v>7.3056899E-7</v>
      </c>
      <c r="AF936" s="76">
        <v>1.8778854999999998E-9</v>
      </c>
      <c r="AG936" s="20">
        <v>1.6255932000000001E-2</v>
      </c>
      <c r="AH936" s="20"/>
      <c r="AI936" s="20"/>
      <c r="AJ936" s="20"/>
      <c r="AK936" s="76"/>
      <c r="AL936" s="76"/>
      <c r="AM936" s="20"/>
      <c r="AN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c r="BU936" s="20"/>
      <c r="BV936" s="20"/>
      <c r="BW936" s="20"/>
      <c r="BX936" s="20"/>
      <c r="BY936" s="20"/>
      <c r="BZ936" s="20"/>
      <c r="CA936" s="20"/>
      <c r="CB936" s="20"/>
      <c r="CC936" s="20"/>
      <c r="CD936" s="20"/>
      <c r="CE936" s="20"/>
      <c r="CF936" s="20"/>
      <c r="CG936" s="20"/>
      <c r="CH936" s="20"/>
      <c r="CI936" s="20"/>
      <c r="CJ936" s="20"/>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row>
    <row r="937" spans="2:129" x14ac:dyDescent="0.15">
      <c r="B937" s="77" t="s">
        <v>4320</v>
      </c>
      <c r="C937" s="86"/>
      <c r="D937" s="84" t="s">
        <v>38</v>
      </c>
      <c r="E937" s="201" t="s">
        <v>4321</v>
      </c>
      <c r="F937" s="202">
        <f t="shared" si="150"/>
        <v>9.3786623910000005E-2</v>
      </c>
      <c r="G937" s="202">
        <f t="shared" si="151"/>
        <v>1.1718504899999999E-2</v>
      </c>
      <c r="H937" s="202">
        <f t="shared" si="152"/>
        <v>1.5235910490000001E-2</v>
      </c>
      <c r="I937" s="202">
        <f t="shared" si="153"/>
        <v>2.0836095199999998E-3</v>
      </c>
      <c r="J937" s="201">
        <v>6.4748599000000004E-2</v>
      </c>
      <c r="K937" s="201">
        <v>1.4350679E-2</v>
      </c>
      <c r="L937" s="201">
        <v>6.4270598999999998E-4</v>
      </c>
      <c r="M937" s="201">
        <v>1.7716950000000001E-4</v>
      </c>
      <c r="N937" s="201">
        <v>1.0482853E-2</v>
      </c>
      <c r="O937" s="201">
        <v>1.0584824E-3</v>
      </c>
      <c r="P937" s="201">
        <v>2.4252550000000001E-4</v>
      </c>
      <c r="Q937" s="201">
        <v>4.7858801999999998E-4</v>
      </c>
      <c r="R937" s="201">
        <v>0</v>
      </c>
      <c r="S937" s="201">
        <v>0</v>
      </c>
      <c r="T937" s="201">
        <v>0</v>
      </c>
      <c r="U937" s="201">
        <v>1.6050215E-3</v>
      </c>
      <c r="V937" s="110"/>
      <c r="W937" s="246">
        <f t="shared" si="154"/>
        <v>0.47961925185185184</v>
      </c>
      <c r="X937" s="191">
        <v>3.4351666999999999</v>
      </c>
      <c r="Y937" s="191">
        <v>2.9951935000000001</v>
      </c>
      <c r="Z937" s="191">
        <v>0.21845181</v>
      </c>
      <c r="AA937" s="191">
        <v>2.6617176E-4</v>
      </c>
      <c r="AB937" s="191">
        <v>7.7273070999999999E-2</v>
      </c>
      <c r="AC937" s="191">
        <v>1.7042465999999999E-2</v>
      </c>
      <c r="AD937" s="191">
        <v>0.12693968</v>
      </c>
      <c r="AE937" s="76">
        <v>8.7736914999999996E-7</v>
      </c>
      <c r="AF937" s="76">
        <v>2.0496598000000001E-9</v>
      </c>
      <c r="AG937" s="20">
        <v>1.7676811000000001E-2</v>
      </c>
      <c r="AH937" s="20"/>
      <c r="AI937" s="20"/>
      <c r="AJ937" s="20"/>
      <c r="AK937" s="76"/>
      <c r="AL937" s="76"/>
      <c r="AM937" s="20"/>
      <c r="AN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c r="BU937" s="20"/>
      <c r="BV937" s="20"/>
      <c r="BW937" s="20"/>
      <c r="BX937" s="20"/>
      <c r="BY937" s="20"/>
      <c r="BZ937" s="20"/>
      <c r="CA937" s="20"/>
      <c r="CB937" s="20"/>
      <c r="CC937" s="20"/>
      <c r="CD937" s="20"/>
      <c r="CE937" s="20"/>
      <c r="CF937" s="20"/>
      <c r="CG937" s="20"/>
      <c r="CH937" s="20"/>
      <c r="CI937" s="20"/>
      <c r="CJ937" s="20"/>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row>
    <row r="938" spans="2:129" x14ac:dyDescent="0.15">
      <c r="B938" s="77" t="s">
        <v>4322</v>
      </c>
      <c r="C938" s="86"/>
      <c r="D938" s="84" t="s">
        <v>38</v>
      </c>
      <c r="E938" s="201" t="s">
        <v>4323</v>
      </c>
      <c r="F938" s="202">
        <f t="shared" si="150"/>
        <v>0.10250962807000001</v>
      </c>
      <c r="G938" s="202">
        <f t="shared" si="151"/>
        <v>4.5054375800000004E-3</v>
      </c>
      <c r="H938" s="202">
        <f t="shared" si="152"/>
        <v>1.0451696120000001E-2</v>
      </c>
      <c r="I938" s="202">
        <f t="shared" si="153"/>
        <v>9.8367537000000008E-4</v>
      </c>
      <c r="J938" s="201">
        <v>8.6568819000000005E-2</v>
      </c>
      <c r="K938" s="201">
        <v>9.4886545000000006E-3</v>
      </c>
      <c r="L938" s="201">
        <v>6.8280737000000005E-4</v>
      </c>
      <c r="M938" s="201">
        <v>4.5106220000000003E-4</v>
      </c>
      <c r="N938" s="201">
        <v>3.4752304999999999E-3</v>
      </c>
      <c r="O938" s="201">
        <v>5.7914488000000003E-4</v>
      </c>
      <c r="P938" s="201">
        <v>2.8023425E-4</v>
      </c>
      <c r="Q938" s="201">
        <v>6.6009450000000002E-4</v>
      </c>
      <c r="R938" s="201">
        <v>0</v>
      </c>
      <c r="S938" s="201">
        <v>0</v>
      </c>
      <c r="T938" s="201">
        <v>0</v>
      </c>
      <c r="U938" s="201">
        <v>3.2358087000000001E-4</v>
      </c>
      <c r="V938" s="110"/>
      <c r="W938" s="246">
        <f t="shared" si="154"/>
        <v>0.64125051111111109</v>
      </c>
      <c r="X938" s="191">
        <v>3.1956435000000001</v>
      </c>
      <c r="Y938" s="191">
        <v>1.7768484</v>
      </c>
      <c r="Z938" s="191">
        <v>1.1350517</v>
      </c>
      <c r="AA938" s="191">
        <v>6.4903586000000001E-5</v>
      </c>
      <c r="AB938" s="191">
        <v>3.4523989999999997E-2</v>
      </c>
      <c r="AC938" s="191">
        <v>1.0826773E-2</v>
      </c>
      <c r="AD938" s="191">
        <v>0.23832774000000001</v>
      </c>
      <c r="AE938" s="76">
        <v>8.1407381000000004E-7</v>
      </c>
      <c r="AF938" s="76">
        <v>2.4610098999999999E-9</v>
      </c>
      <c r="AG938" s="20">
        <v>6.5577474999999998E-3</v>
      </c>
      <c r="AH938" s="20"/>
      <c r="AI938" s="20"/>
      <c r="AJ938" s="20"/>
      <c r="AK938" s="76"/>
      <c r="AL938" s="76"/>
      <c r="AM938" s="20"/>
      <c r="AN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c r="BU938" s="20"/>
      <c r="BV938" s="20"/>
      <c r="BW938" s="20"/>
      <c r="BX938" s="20"/>
      <c r="BY938" s="20"/>
      <c r="BZ938" s="20"/>
      <c r="CA938" s="20"/>
      <c r="CB938" s="20"/>
      <c r="CC938" s="20"/>
      <c r="CD938" s="20"/>
      <c r="CE938" s="20"/>
      <c r="CF938" s="20"/>
      <c r="CG938" s="20"/>
      <c r="CH938" s="20"/>
      <c r="CI938" s="20"/>
      <c r="CJ938" s="20"/>
      <c r="CK938" s="20"/>
      <c r="CL938" s="20"/>
      <c r="CM938" s="20"/>
      <c r="CN938" s="20"/>
      <c r="CO938" s="20"/>
      <c r="CP938" s="20"/>
      <c r="CQ938" s="20"/>
      <c r="CR938" s="20"/>
      <c r="CS938" s="20"/>
      <c r="CT938" s="20"/>
      <c r="CU938" s="20"/>
      <c r="CV938" s="20"/>
      <c r="CW938" s="20"/>
      <c r="CX938" s="20"/>
      <c r="CY938" s="20"/>
      <c r="CZ938" s="20"/>
      <c r="DA938" s="20"/>
      <c r="DB938" s="20"/>
      <c r="DC938" s="20"/>
      <c r="DD938" s="20"/>
      <c r="DE938" s="20"/>
      <c r="DF938" s="20"/>
      <c r="DG938" s="20"/>
      <c r="DH938" s="20"/>
      <c r="DI938" s="20"/>
      <c r="DJ938" s="20"/>
      <c r="DK938" s="20"/>
      <c r="DL938" s="20"/>
      <c r="DM938" s="20"/>
      <c r="DN938" s="20"/>
      <c r="DO938" s="20"/>
      <c r="DP938" s="20"/>
      <c r="DQ938" s="20"/>
      <c r="DR938" s="20"/>
      <c r="DS938" s="20"/>
      <c r="DT938" s="20"/>
      <c r="DU938" s="20"/>
      <c r="DV938" s="20"/>
      <c r="DW938" s="20"/>
      <c r="DX938" s="20"/>
      <c r="DY938" s="20"/>
    </row>
    <row r="939" spans="2:129" x14ac:dyDescent="0.15">
      <c r="B939" s="77" t="s">
        <v>4324</v>
      </c>
      <c r="C939" s="86"/>
      <c r="D939" s="84" t="s">
        <v>38</v>
      </c>
      <c r="E939" s="201" t="s">
        <v>4325</v>
      </c>
      <c r="F939" s="202">
        <f t="shared" si="150"/>
        <v>0.13064989554000001</v>
      </c>
      <c r="G939" s="202">
        <f t="shared" si="151"/>
        <v>7.4885916800000001E-3</v>
      </c>
      <c r="H939" s="202">
        <f t="shared" si="152"/>
        <v>1.599530431E-2</v>
      </c>
      <c r="I939" s="202">
        <f t="shared" si="153"/>
        <v>3.2879895499999998E-3</v>
      </c>
      <c r="J939" s="201">
        <v>0.10387801000000001</v>
      </c>
      <c r="K939" s="201">
        <v>1.4705971999999999E-2</v>
      </c>
      <c r="L939" s="201">
        <v>9.841893E-4</v>
      </c>
      <c r="M939" s="201">
        <v>2.6195637999999998E-4</v>
      </c>
      <c r="N939" s="201">
        <v>5.8446397000000002E-3</v>
      </c>
      <c r="O939" s="201">
        <v>1.3819956E-3</v>
      </c>
      <c r="P939" s="201">
        <v>3.0514300999999998E-4</v>
      </c>
      <c r="Q939" s="201">
        <v>5.3967315000000001E-4</v>
      </c>
      <c r="R939" s="201">
        <v>0</v>
      </c>
      <c r="S939" s="201">
        <v>0</v>
      </c>
      <c r="T939" s="201">
        <v>0</v>
      </c>
      <c r="U939" s="201">
        <v>2.7483163999999999E-3</v>
      </c>
      <c r="V939" s="110"/>
      <c r="W939" s="246">
        <f t="shared" si="154"/>
        <v>0.76946674074074073</v>
      </c>
      <c r="X939" s="191">
        <v>4.3013878999999999</v>
      </c>
      <c r="Y939" s="191">
        <v>3.6603216000000001</v>
      </c>
      <c r="Z939" s="191">
        <v>0.40962391999999997</v>
      </c>
      <c r="AA939" s="191">
        <v>1.2873539999999999E-4</v>
      </c>
      <c r="AB939" s="191">
        <v>7.7025919999999998E-2</v>
      </c>
      <c r="AC939" s="191">
        <v>2.7797796999999999E-2</v>
      </c>
      <c r="AD939" s="191">
        <v>0.12648994999999999</v>
      </c>
      <c r="AE939" s="76">
        <v>1.0547189999999999E-6</v>
      </c>
      <c r="AF939" s="76">
        <v>3.0804019E-9</v>
      </c>
      <c r="AG939" s="20">
        <v>2.4635361000000001E-2</v>
      </c>
      <c r="AH939" s="20"/>
      <c r="AI939" s="20"/>
      <c r="AJ939" s="20"/>
      <c r="AK939" s="76"/>
      <c r="AL939" s="76"/>
      <c r="AM939" s="20"/>
      <c r="AN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c r="BU939" s="20"/>
      <c r="BV939" s="20"/>
      <c r="BW939" s="20"/>
      <c r="BX939" s="20"/>
      <c r="BY939" s="20"/>
      <c r="BZ939" s="20"/>
      <c r="CA939" s="20"/>
      <c r="CB939" s="20"/>
      <c r="CC939" s="20"/>
      <c r="CD939" s="20"/>
      <c r="CE939" s="20"/>
      <c r="CF939" s="20"/>
      <c r="CG939" s="20"/>
      <c r="CH939" s="20"/>
      <c r="CI939" s="20"/>
      <c r="CJ939" s="20"/>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row>
    <row r="940" spans="2:129" x14ac:dyDescent="0.15">
      <c r="B940" s="77" t="s">
        <v>4326</v>
      </c>
      <c r="C940" s="86"/>
      <c r="D940" s="84" t="s">
        <v>38</v>
      </c>
      <c r="E940" s="201" t="s">
        <v>4327</v>
      </c>
      <c r="F940" s="202">
        <f t="shared" si="150"/>
        <v>0.14480717116</v>
      </c>
      <c r="G940" s="202">
        <f t="shared" si="151"/>
        <v>1.2617259760000001E-2</v>
      </c>
      <c r="H940" s="202">
        <f t="shared" si="152"/>
        <v>1.9466932780000001E-2</v>
      </c>
      <c r="I940" s="202">
        <f t="shared" si="153"/>
        <v>3.5719686200000001E-3</v>
      </c>
      <c r="J940" s="201">
        <v>0.10915101000000001</v>
      </c>
      <c r="K940" s="201">
        <v>1.8076352E-2</v>
      </c>
      <c r="L940" s="201">
        <v>1.0734347000000001E-3</v>
      </c>
      <c r="M940" s="201">
        <v>2.6839525999999999E-4</v>
      </c>
      <c r="N940" s="201">
        <v>1.0965143E-2</v>
      </c>
      <c r="O940" s="201">
        <v>1.3837215E-3</v>
      </c>
      <c r="P940" s="201">
        <v>3.1714607999999998E-4</v>
      </c>
      <c r="Q940" s="201">
        <v>5.5030021999999997E-4</v>
      </c>
      <c r="R940" s="201">
        <v>0</v>
      </c>
      <c r="S940" s="201">
        <v>0</v>
      </c>
      <c r="T940" s="201">
        <v>0</v>
      </c>
      <c r="U940" s="201">
        <v>3.0216684000000001E-3</v>
      </c>
      <c r="V940" s="110"/>
      <c r="W940" s="246">
        <f t="shared" si="154"/>
        <v>0.80852599999999997</v>
      </c>
      <c r="X940" s="191">
        <v>4.2380310000000003</v>
      </c>
      <c r="Y940" s="191">
        <v>3.9135406000000001</v>
      </c>
      <c r="Z940" s="191">
        <v>0.10922269</v>
      </c>
      <c r="AA940" s="191">
        <v>2.6221306E-4</v>
      </c>
      <c r="AB940" s="191">
        <v>5.7284257999999998E-2</v>
      </c>
      <c r="AC940" s="191">
        <v>1.0146693E-2</v>
      </c>
      <c r="AD940" s="191">
        <v>0.14757454</v>
      </c>
      <c r="AE940" s="76">
        <v>1.2297154E-6</v>
      </c>
      <c r="AF940" s="76">
        <v>3.2916390000000001E-9</v>
      </c>
      <c r="AG940" s="20">
        <v>2.5944919E-2</v>
      </c>
      <c r="AH940" s="20"/>
      <c r="AI940" s="20"/>
      <c r="AJ940" s="20"/>
      <c r="AK940" s="76"/>
      <c r="AL940" s="76"/>
      <c r="AM940" s="20"/>
      <c r="AN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c r="BU940" s="20"/>
      <c r="BV940" s="20"/>
      <c r="BW940" s="20"/>
      <c r="BX940" s="20"/>
      <c r="BY940" s="20"/>
      <c r="BZ940" s="20"/>
      <c r="CA940" s="20"/>
      <c r="CB940" s="20"/>
      <c r="CC940" s="20"/>
      <c r="CD940" s="20"/>
      <c r="CE940" s="20"/>
      <c r="CF940" s="20"/>
      <c r="CG940" s="20"/>
      <c r="CH940" s="20"/>
      <c r="CI940" s="20"/>
      <c r="CJ940" s="20"/>
      <c r="CK940" s="20"/>
      <c r="CL940" s="20"/>
      <c r="CM940" s="20"/>
      <c r="CN940" s="20"/>
      <c r="CO940" s="20"/>
      <c r="CP940" s="20"/>
      <c r="CQ940" s="20"/>
      <c r="CR940" s="20"/>
      <c r="CS940" s="20"/>
      <c r="CT940" s="20"/>
      <c r="CU940" s="20"/>
      <c r="CV940" s="20"/>
      <c r="CW940" s="20"/>
      <c r="CX940" s="20"/>
      <c r="CY940" s="20"/>
      <c r="CZ940" s="20"/>
      <c r="DA940" s="20"/>
      <c r="DB940" s="20"/>
      <c r="DC940" s="20"/>
      <c r="DD940" s="20"/>
      <c r="DE940" s="20"/>
      <c r="DF940" s="20"/>
      <c r="DG940" s="20"/>
      <c r="DH940" s="20"/>
      <c r="DI940" s="20"/>
      <c r="DJ940" s="20"/>
      <c r="DK940" s="20"/>
      <c r="DL940" s="20"/>
      <c r="DM940" s="20"/>
      <c r="DN940" s="20"/>
      <c r="DO940" s="20"/>
      <c r="DP940" s="20"/>
      <c r="DQ940" s="20"/>
      <c r="DR940" s="20"/>
      <c r="DS940" s="20"/>
      <c r="DT940" s="20"/>
      <c r="DU940" s="20"/>
      <c r="DV940" s="20"/>
      <c r="DW940" s="20"/>
      <c r="DX940" s="20"/>
      <c r="DY940" s="20"/>
    </row>
    <row r="941" spans="2:129" x14ac:dyDescent="0.15">
      <c r="B941" s="77" t="s">
        <v>4328</v>
      </c>
      <c r="C941" s="86"/>
      <c r="D941" s="84" t="s">
        <v>38</v>
      </c>
      <c r="E941" s="201" t="s">
        <v>4329</v>
      </c>
      <c r="F941" s="202">
        <f t="shared" si="150"/>
        <v>0.14174531486</v>
      </c>
      <c r="G941" s="202">
        <f t="shared" si="151"/>
        <v>1.462808721E-2</v>
      </c>
      <c r="H941" s="202">
        <f t="shared" si="152"/>
        <v>1.7081168600000002E-2</v>
      </c>
      <c r="I941" s="202">
        <f t="shared" si="153"/>
        <v>3.6758090499999997E-3</v>
      </c>
      <c r="J941" s="201">
        <v>0.10636025</v>
      </c>
      <c r="K941" s="201">
        <v>1.5517199000000001E-2</v>
      </c>
      <c r="L941" s="201">
        <v>1.1059147E-3</v>
      </c>
      <c r="M941" s="201">
        <v>2.7220521E-4</v>
      </c>
      <c r="N941" s="201">
        <v>1.2903339E-2</v>
      </c>
      <c r="O941" s="201">
        <v>1.4525429999999999E-3</v>
      </c>
      <c r="P941" s="201">
        <v>4.5805489999999998E-4</v>
      </c>
      <c r="Q941" s="201">
        <v>5.6293374999999998E-4</v>
      </c>
      <c r="R941" s="201">
        <v>0</v>
      </c>
      <c r="S941" s="201">
        <v>0</v>
      </c>
      <c r="T941" s="201">
        <v>0</v>
      </c>
      <c r="U941" s="201">
        <v>3.1128752999999999E-3</v>
      </c>
      <c r="V941" s="110"/>
      <c r="W941" s="246">
        <f t="shared" si="154"/>
        <v>0.78785370370370367</v>
      </c>
      <c r="X941" s="191">
        <v>4.4940435000000001</v>
      </c>
      <c r="Y941" s="191">
        <v>3.9725443</v>
      </c>
      <c r="Z941" s="191">
        <v>0.35803151</v>
      </c>
      <c r="AA941" s="191">
        <v>9.3027679999999996E-5</v>
      </c>
      <c r="AB941" s="191">
        <v>3.6138165999999999E-2</v>
      </c>
      <c r="AC941" s="191">
        <v>2.2609931999999999E-2</v>
      </c>
      <c r="AD941" s="191">
        <v>0.10462655</v>
      </c>
      <c r="AE941" s="76">
        <v>1.2048272000000001E-6</v>
      </c>
      <c r="AF941" s="76">
        <v>3.1467902000000001E-9</v>
      </c>
      <c r="AG941" s="20">
        <v>2.6067433000000001E-2</v>
      </c>
      <c r="AH941" s="20"/>
      <c r="AI941" s="20"/>
      <c r="AJ941" s="20"/>
      <c r="AK941" s="76"/>
      <c r="AL941" s="76"/>
      <c r="AM941" s="20"/>
      <c r="AN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c r="BU941" s="20"/>
      <c r="BV941" s="20"/>
      <c r="BW941" s="20"/>
      <c r="BX941" s="20"/>
      <c r="BY941" s="20"/>
      <c r="BZ941" s="20"/>
      <c r="CA941" s="20"/>
      <c r="CB941" s="20"/>
      <c r="CC941" s="20"/>
      <c r="CD941" s="20"/>
      <c r="CE941" s="20"/>
      <c r="CF941" s="20"/>
      <c r="CG941" s="20"/>
      <c r="CH941" s="20"/>
      <c r="CI941" s="20"/>
      <c r="CJ941" s="20"/>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row>
    <row r="942" spans="2:129" x14ac:dyDescent="0.15">
      <c r="B942" s="77" t="s">
        <v>4330</v>
      </c>
      <c r="C942" s="86"/>
      <c r="D942" s="84" t="s">
        <v>38</v>
      </c>
      <c r="E942" s="201" t="s">
        <v>4331</v>
      </c>
      <c r="F942" s="202">
        <f t="shared" si="150"/>
        <v>8.3622594019999996E-2</v>
      </c>
      <c r="G942" s="202">
        <f t="shared" si="151"/>
        <v>3.7883065999999997E-3</v>
      </c>
      <c r="H942" s="202">
        <f t="shared" si="152"/>
        <v>8.6694685499999983E-3</v>
      </c>
      <c r="I942" s="202">
        <f t="shared" si="153"/>
        <v>8.7073686999999999E-4</v>
      </c>
      <c r="J942" s="201">
        <v>7.0294081999999994E-2</v>
      </c>
      <c r="K942" s="201">
        <v>7.8686903999999995E-3</v>
      </c>
      <c r="L942" s="201">
        <v>5.7149277000000001E-4</v>
      </c>
      <c r="M942" s="201">
        <v>3.6881434000000002E-4</v>
      </c>
      <c r="N942" s="201">
        <v>2.8627504E-3</v>
      </c>
      <c r="O942" s="201">
        <v>5.5674185999999995E-4</v>
      </c>
      <c r="P942" s="201">
        <v>2.2928538E-4</v>
      </c>
      <c r="Q942" s="201">
        <v>6.0400153E-4</v>
      </c>
      <c r="R942" s="201">
        <v>0</v>
      </c>
      <c r="S942" s="201">
        <v>0</v>
      </c>
      <c r="T942" s="201">
        <v>0</v>
      </c>
      <c r="U942" s="201">
        <v>2.6673533999999998E-4</v>
      </c>
      <c r="V942" s="110"/>
      <c r="W942" s="246">
        <f t="shared" si="154"/>
        <v>0.52069690370370358</v>
      </c>
      <c r="X942" s="191">
        <v>2.5952847999999999</v>
      </c>
      <c r="Y942" s="191">
        <v>1.4621359</v>
      </c>
      <c r="Z942" s="191">
        <v>0.90163674999999999</v>
      </c>
      <c r="AA942" s="191">
        <v>5.3803607E-5</v>
      </c>
      <c r="AB942" s="191">
        <v>3.2173968999999997E-2</v>
      </c>
      <c r="AC942" s="191">
        <v>8.6653395000000008E-3</v>
      </c>
      <c r="AD942" s="191">
        <v>0.19061907</v>
      </c>
      <c r="AE942" s="76">
        <v>6.6518573000000001E-7</v>
      </c>
      <c r="AF942" s="76">
        <v>2.0080379000000002E-9</v>
      </c>
      <c r="AG942" s="20">
        <v>5.4947399999999997E-3</v>
      </c>
      <c r="AH942" s="20"/>
      <c r="AI942" s="20"/>
      <c r="AJ942" s="20"/>
      <c r="AK942" s="76"/>
      <c r="AL942" s="76"/>
      <c r="AM942" s="20"/>
      <c r="AN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row>
    <row r="943" spans="2:129" x14ac:dyDescent="0.15">
      <c r="B943" s="77" t="s">
        <v>4332</v>
      </c>
      <c r="C943" s="86"/>
      <c r="D943" s="84" t="s">
        <v>38</v>
      </c>
      <c r="E943" s="201" t="s">
        <v>4333</v>
      </c>
      <c r="F943" s="202">
        <f t="shared" si="150"/>
        <v>0.10708502357999999</v>
      </c>
      <c r="G943" s="202">
        <f t="shared" si="151"/>
        <v>6.2445396300000004E-3</v>
      </c>
      <c r="H943" s="202">
        <f t="shared" si="152"/>
        <v>1.3251087340000002E-2</v>
      </c>
      <c r="I943" s="202">
        <f t="shared" si="153"/>
        <v>2.7087086099999999E-3</v>
      </c>
      <c r="J943" s="201">
        <v>8.4880687999999996E-2</v>
      </c>
      <c r="K943" s="201">
        <v>1.2182744000000001E-2</v>
      </c>
      <c r="L943" s="201">
        <v>8.1888833999999998E-4</v>
      </c>
      <c r="M943" s="201">
        <v>2.2046893E-4</v>
      </c>
      <c r="N943" s="201">
        <v>4.8411864999999997E-3</v>
      </c>
      <c r="O943" s="201">
        <v>1.1828842E-3</v>
      </c>
      <c r="P943" s="201">
        <v>2.4945499999999999E-4</v>
      </c>
      <c r="Q943" s="201">
        <v>4.7458500999999998E-4</v>
      </c>
      <c r="R943" s="201">
        <v>0</v>
      </c>
      <c r="S943" s="201">
        <v>0</v>
      </c>
      <c r="T943" s="201">
        <v>0</v>
      </c>
      <c r="U943" s="201">
        <v>2.2341236E-3</v>
      </c>
      <c r="V943" s="110"/>
      <c r="W943" s="246">
        <f t="shared" si="154"/>
        <v>0.62874583703703701</v>
      </c>
      <c r="X943" s="191">
        <v>3.5901274999999999</v>
      </c>
      <c r="Y943" s="191">
        <v>3.0518339999999999</v>
      </c>
      <c r="Z943" s="191">
        <v>0.34424862000000001</v>
      </c>
      <c r="AA943" s="191">
        <v>1.1019459E-4</v>
      </c>
      <c r="AB943" s="191">
        <v>6.5477982000000004E-2</v>
      </c>
      <c r="AC943" s="191">
        <v>2.3333814000000001E-2</v>
      </c>
      <c r="AD943" s="191">
        <v>0.10512284</v>
      </c>
      <c r="AE943" s="76">
        <v>8.6562356000000004E-7</v>
      </c>
      <c r="AF943" s="76">
        <v>2.526752E-9</v>
      </c>
      <c r="AG943" s="20">
        <v>2.0650352E-2</v>
      </c>
      <c r="AH943" s="20"/>
      <c r="AI943" s="20"/>
      <c r="AJ943" s="20"/>
      <c r="AK943" s="76"/>
      <c r="AL943" s="76"/>
      <c r="AM943" s="20"/>
      <c r="AN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c r="BU943" s="20"/>
      <c r="BV943" s="20"/>
      <c r="BW943" s="20"/>
      <c r="BX943" s="20"/>
      <c r="BY943" s="20"/>
      <c r="BZ943" s="20"/>
      <c r="CA943" s="20"/>
      <c r="CB943" s="20"/>
      <c r="CC943" s="20"/>
      <c r="CD943" s="20"/>
      <c r="CE943" s="20"/>
      <c r="CF943" s="20"/>
      <c r="CG943" s="20"/>
      <c r="CH943" s="20"/>
      <c r="CI943" s="20"/>
      <c r="CJ943" s="20"/>
      <c r="CK943" s="20"/>
      <c r="CL943" s="20"/>
      <c r="CM943" s="20"/>
      <c r="CN943" s="20"/>
      <c r="CO943" s="20"/>
      <c r="CP943" s="20"/>
      <c r="CQ943" s="20"/>
      <c r="CR943" s="20"/>
      <c r="CS943" s="20"/>
      <c r="CT943" s="20"/>
      <c r="CU943" s="20"/>
      <c r="CV943" s="20"/>
      <c r="CW943" s="20"/>
      <c r="CX943" s="20"/>
      <c r="CY943" s="20"/>
      <c r="CZ943" s="20"/>
      <c r="DA943" s="20"/>
      <c r="DB943" s="20"/>
      <c r="DC943" s="20"/>
      <c r="DD943" s="20"/>
      <c r="DE943" s="20"/>
      <c r="DF943" s="20"/>
      <c r="DG943" s="20"/>
      <c r="DH943" s="20"/>
      <c r="DI943" s="20"/>
      <c r="DJ943" s="20"/>
      <c r="DK943" s="20"/>
      <c r="DL943" s="20"/>
      <c r="DM943" s="20"/>
      <c r="DN943" s="20"/>
      <c r="DO943" s="20"/>
      <c r="DP943" s="20"/>
      <c r="DQ943" s="20"/>
      <c r="DR943" s="20"/>
      <c r="DS943" s="20"/>
      <c r="DT943" s="20"/>
      <c r="DU943" s="20"/>
      <c r="DV943" s="20"/>
      <c r="DW943" s="20"/>
      <c r="DX943" s="20"/>
      <c r="DY943" s="20"/>
    </row>
    <row r="944" spans="2:129" x14ac:dyDescent="0.15">
      <c r="B944" s="77" t="s">
        <v>4334</v>
      </c>
      <c r="C944" s="86"/>
      <c r="D944" s="84" t="s">
        <v>38</v>
      </c>
      <c r="E944" s="201" t="s">
        <v>4335</v>
      </c>
      <c r="F944" s="202">
        <f t="shared" si="150"/>
        <v>0.11854830138</v>
      </c>
      <c r="G944" s="202">
        <f t="shared" si="151"/>
        <v>1.0632195300000001E-2</v>
      </c>
      <c r="H944" s="202">
        <f t="shared" si="152"/>
        <v>1.5848531650000001E-2</v>
      </c>
      <c r="I944" s="202">
        <f t="shared" si="153"/>
        <v>2.9538314300000001E-3</v>
      </c>
      <c r="J944" s="201">
        <v>8.9113742999999995E-2</v>
      </c>
      <c r="K944" s="201">
        <v>1.4696337E-2</v>
      </c>
      <c r="L944" s="201">
        <v>8.8955044E-4</v>
      </c>
      <c r="M944" s="201">
        <v>2.2578419999999999E-4</v>
      </c>
      <c r="N944" s="201">
        <v>9.2185727999999998E-3</v>
      </c>
      <c r="O944" s="201">
        <v>1.1878383E-3</v>
      </c>
      <c r="P944" s="201">
        <v>2.6264421E-4</v>
      </c>
      <c r="Q944" s="201">
        <v>4.8313563000000002E-4</v>
      </c>
      <c r="R944" s="201">
        <v>0</v>
      </c>
      <c r="S944" s="201">
        <v>0</v>
      </c>
      <c r="T944" s="201">
        <v>0</v>
      </c>
      <c r="U944" s="201">
        <v>2.4706958E-3</v>
      </c>
      <c r="V944" s="110"/>
      <c r="W944" s="246">
        <f t="shared" si="154"/>
        <v>0.66010179999999996</v>
      </c>
      <c r="X944" s="191">
        <v>3.5389832999999999</v>
      </c>
      <c r="Y944" s="191">
        <v>3.2567263</v>
      </c>
      <c r="Z944" s="191">
        <v>0.10787161000000001</v>
      </c>
      <c r="AA944" s="191">
        <v>2.0859348000000001E-4</v>
      </c>
      <c r="AB944" s="191">
        <v>4.7580980000000002E-2</v>
      </c>
      <c r="AC944" s="191">
        <v>9.2026508999999996E-3</v>
      </c>
      <c r="AD944" s="191">
        <v>0.11739315</v>
      </c>
      <c r="AE944" s="76">
        <v>1.0080508999999999E-6</v>
      </c>
      <c r="AF944" s="76">
        <v>2.6903479000000001E-9</v>
      </c>
      <c r="AG944" s="20">
        <v>2.1757724999999999E-2</v>
      </c>
      <c r="AH944" s="20"/>
      <c r="AI944" s="20"/>
      <c r="AJ944" s="20"/>
      <c r="AK944" s="76"/>
      <c r="AL944" s="76"/>
      <c r="AM944" s="20"/>
      <c r="AN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c r="BU944" s="20"/>
      <c r="BV944" s="20"/>
      <c r="BW944" s="20"/>
      <c r="BX944" s="20"/>
      <c r="BY944" s="20"/>
      <c r="BZ944" s="20"/>
      <c r="CA944" s="20"/>
      <c r="CB944" s="20"/>
      <c r="CC944" s="20"/>
      <c r="CD944" s="20"/>
      <c r="CE944" s="20"/>
      <c r="CF944" s="20"/>
      <c r="CG944" s="20"/>
      <c r="CH944" s="20"/>
      <c r="CI944" s="20"/>
      <c r="CJ944" s="20"/>
      <c r="CK944" s="20"/>
      <c r="CL944" s="20"/>
      <c r="CM944" s="20"/>
      <c r="CN944" s="20"/>
      <c r="CO944" s="20"/>
      <c r="CP944" s="20"/>
      <c r="CQ944" s="20"/>
      <c r="CR944" s="20"/>
      <c r="CS944" s="20"/>
      <c r="CT944" s="20"/>
      <c r="CU944" s="20"/>
      <c r="CV944" s="20"/>
      <c r="CW944" s="20"/>
      <c r="CX944" s="20"/>
      <c r="CY944" s="20"/>
      <c r="CZ944" s="20"/>
      <c r="DA944" s="20"/>
      <c r="DB944" s="20"/>
      <c r="DC944" s="20"/>
      <c r="DD944" s="20"/>
      <c r="DE944" s="20"/>
      <c r="DF944" s="20"/>
      <c r="DG944" s="20"/>
      <c r="DH944" s="20"/>
      <c r="DI944" s="20"/>
      <c r="DJ944" s="20"/>
      <c r="DK944" s="20"/>
      <c r="DL944" s="20"/>
      <c r="DM944" s="20"/>
      <c r="DN944" s="20"/>
      <c r="DO944" s="20"/>
      <c r="DP944" s="20"/>
      <c r="DQ944" s="20"/>
      <c r="DR944" s="20"/>
      <c r="DS944" s="20"/>
      <c r="DT944" s="20"/>
      <c r="DU944" s="20"/>
      <c r="DV944" s="20"/>
      <c r="DW944" s="20"/>
      <c r="DX944" s="20"/>
      <c r="DY944" s="20"/>
    </row>
    <row r="945" spans="2:129" x14ac:dyDescent="0.15">
      <c r="B945" s="77" t="s">
        <v>4336</v>
      </c>
      <c r="C945" s="86"/>
      <c r="D945" s="84" t="s">
        <v>38</v>
      </c>
      <c r="E945" s="201" t="s">
        <v>4337</v>
      </c>
      <c r="F945" s="202">
        <f t="shared" si="150"/>
        <v>0.11033237102</v>
      </c>
      <c r="G945" s="202">
        <f t="shared" si="151"/>
        <v>1.173331394E-2</v>
      </c>
      <c r="H945" s="202">
        <f t="shared" si="152"/>
        <v>1.3473360410000001E-2</v>
      </c>
      <c r="I945" s="202">
        <f t="shared" si="153"/>
        <v>2.8691786699999999E-3</v>
      </c>
      <c r="J945" s="201">
        <v>8.2256518000000001E-2</v>
      </c>
      <c r="K945" s="201">
        <v>1.2239753000000001E-2</v>
      </c>
      <c r="L945" s="201">
        <v>8.7597301999999997E-4</v>
      </c>
      <c r="M945" s="201">
        <v>2.1896964E-4</v>
      </c>
      <c r="N945" s="201">
        <v>1.0321970999999999E-2</v>
      </c>
      <c r="O945" s="201">
        <v>1.1923732999999999E-3</v>
      </c>
      <c r="P945" s="201">
        <v>3.5763439000000003E-4</v>
      </c>
      <c r="Q945" s="201">
        <v>4.7795596999999999E-4</v>
      </c>
      <c r="R945" s="201">
        <v>0</v>
      </c>
      <c r="S945" s="201">
        <v>0</v>
      </c>
      <c r="T945" s="201">
        <v>0</v>
      </c>
      <c r="U945" s="201">
        <v>2.3912226999999999E-3</v>
      </c>
      <c r="V945" s="110"/>
      <c r="W945" s="246">
        <f t="shared" si="154"/>
        <v>0.60930754074074067</v>
      </c>
      <c r="X945" s="191">
        <v>3.5870194</v>
      </c>
      <c r="Y945" s="191">
        <v>3.1655243</v>
      </c>
      <c r="Z945" s="191">
        <v>0.29002879999999998</v>
      </c>
      <c r="AA945" s="191">
        <v>7.7395423000000004E-5</v>
      </c>
      <c r="AB945" s="191">
        <v>3.0335857000000001E-2</v>
      </c>
      <c r="AC945" s="191">
        <v>1.8292422999999999E-2</v>
      </c>
      <c r="AD945" s="191">
        <v>8.2760586999999997E-2</v>
      </c>
      <c r="AE945" s="76">
        <v>9.4136566000000005E-7</v>
      </c>
      <c r="AF945" s="76">
        <v>2.4462693999999999E-9</v>
      </c>
      <c r="AG945" s="20">
        <v>2.0885813999999999E-2</v>
      </c>
      <c r="AH945" s="20"/>
      <c r="AI945" s="20"/>
      <c r="AJ945" s="20"/>
      <c r="AK945" s="76"/>
      <c r="AL945" s="76"/>
      <c r="AM945" s="20"/>
      <c r="AN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c r="BU945" s="20"/>
      <c r="BV945" s="20"/>
      <c r="BW945" s="20"/>
      <c r="BX945" s="20"/>
      <c r="BY945" s="20"/>
      <c r="BZ945" s="20"/>
      <c r="CA945" s="20"/>
      <c r="CB945" s="20"/>
      <c r="CC945" s="20"/>
      <c r="CD945" s="20"/>
      <c r="CE945" s="20"/>
      <c r="CF945" s="20"/>
      <c r="CG945" s="20"/>
      <c r="CH945" s="20"/>
      <c r="CI945" s="20"/>
      <c r="CJ945" s="20"/>
      <c r="CK945" s="20"/>
      <c r="CL945" s="20"/>
      <c r="CM945" s="20"/>
      <c r="CN945" s="20"/>
      <c r="CO945" s="20"/>
      <c r="CP945" s="20"/>
      <c r="CQ945" s="20"/>
      <c r="CR945" s="20"/>
      <c r="CS945" s="20"/>
      <c r="CT945" s="20"/>
      <c r="CU945" s="20"/>
      <c r="CV945" s="20"/>
      <c r="CW945" s="20"/>
      <c r="CX945" s="20"/>
      <c r="CY945" s="20"/>
      <c r="CZ945" s="20"/>
      <c r="DA945" s="20"/>
      <c r="DB945" s="20"/>
      <c r="DC945" s="20"/>
      <c r="DD945" s="20"/>
      <c r="DE945" s="20"/>
      <c r="DF945" s="20"/>
      <c r="DG945" s="20"/>
      <c r="DH945" s="20"/>
      <c r="DI945" s="20"/>
      <c r="DJ945" s="20"/>
      <c r="DK945" s="20"/>
      <c r="DL945" s="20"/>
      <c r="DM945" s="20"/>
      <c r="DN945" s="20"/>
      <c r="DO945" s="20"/>
      <c r="DP945" s="20"/>
      <c r="DQ945" s="20"/>
      <c r="DR945" s="20"/>
      <c r="DS945" s="20"/>
      <c r="DT945" s="20"/>
      <c r="DU945" s="20"/>
      <c r="DV945" s="20"/>
      <c r="DW945" s="20"/>
      <c r="DX945" s="20"/>
      <c r="DY945" s="20"/>
    </row>
    <row r="946" spans="2:129" x14ac:dyDescent="0.15">
      <c r="B946" s="77" t="s">
        <v>4338</v>
      </c>
      <c r="C946" s="86"/>
      <c r="D946" s="84" t="s">
        <v>38</v>
      </c>
      <c r="E946" s="201" t="s">
        <v>4339</v>
      </c>
      <c r="F946" s="202">
        <f t="shared" si="150"/>
        <v>5.9870541249999999E-2</v>
      </c>
      <c r="G946" s="202">
        <f t="shared" si="151"/>
        <v>2.8341556900000004E-3</v>
      </c>
      <c r="H946" s="202">
        <f t="shared" si="152"/>
        <v>6.30629847E-3</v>
      </c>
      <c r="I946" s="202">
        <f t="shared" si="153"/>
        <v>6.6724009000000001E-4</v>
      </c>
      <c r="J946" s="201">
        <v>5.0062847000000001E-2</v>
      </c>
      <c r="K946" s="201">
        <v>5.7199039E-3</v>
      </c>
      <c r="L946" s="201">
        <v>4.1870553000000001E-4</v>
      </c>
      <c r="M946" s="201">
        <v>2.6452193000000001E-4</v>
      </c>
      <c r="N946" s="201">
        <v>2.1207626000000002E-3</v>
      </c>
      <c r="O946" s="201">
        <v>4.4887116E-4</v>
      </c>
      <c r="P946" s="201">
        <v>1.6768904E-4</v>
      </c>
      <c r="Q946" s="201">
        <v>4.6696602E-4</v>
      </c>
      <c r="R946" s="201">
        <v>0</v>
      </c>
      <c r="S946" s="201">
        <v>0</v>
      </c>
      <c r="T946" s="201">
        <v>0</v>
      </c>
      <c r="U946" s="201">
        <v>2.0027407000000001E-4</v>
      </c>
      <c r="V946" s="110"/>
      <c r="W946" s="246">
        <f t="shared" si="154"/>
        <v>0.37083590370370367</v>
      </c>
      <c r="X946" s="191">
        <v>1.9204000999999999</v>
      </c>
      <c r="Y946" s="191">
        <v>1.0728599000000001</v>
      </c>
      <c r="Z946" s="191">
        <v>0.67254066000000001</v>
      </c>
      <c r="AA946" s="191">
        <v>4.1152466999999999E-5</v>
      </c>
      <c r="AB946" s="191">
        <v>2.5702310999999999E-2</v>
      </c>
      <c r="AC946" s="191">
        <v>6.4787788000000004E-3</v>
      </c>
      <c r="AD946" s="191">
        <v>0.14277728000000001</v>
      </c>
      <c r="AE946" s="76">
        <v>4.7686051999999998E-7</v>
      </c>
      <c r="AF946" s="76">
        <v>1.4375027999999999E-9</v>
      </c>
      <c r="AG946" s="20">
        <v>4.1865254000000001E-3</v>
      </c>
      <c r="AH946" s="20"/>
      <c r="AI946" s="20"/>
      <c r="AJ946" s="20"/>
      <c r="AK946" s="76"/>
      <c r="AL946" s="76"/>
      <c r="AM946" s="20"/>
      <c r="AN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c r="BU946" s="20"/>
      <c r="BV946" s="20"/>
      <c r="BW946" s="20"/>
      <c r="BX946" s="20"/>
      <c r="BY946" s="20"/>
      <c r="BZ946" s="20"/>
      <c r="CA946" s="20"/>
      <c r="CB946" s="20"/>
      <c r="CC946" s="20"/>
      <c r="CD946" s="20"/>
      <c r="CE946" s="20"/>
      <c r="CF946" s="20"/>
      <c r="CG946" s="20"/>
      <c r="CH946" s="20"/>
      <c r="CI946" s="20"/>
      <c r="CJ946" s="20"/>
      <c r="CK946" s="20"/>
      <c r="CL946" s="20"/>
      <c r="CM946" s="20"/>
      <c r="CN946" s="20"/>
      <c r="CO946" s="20"/>
      <c r="CP946" s="20"/>
      <c r="CQ946" s="20"/>
      <c r="CR946" s="20"/>
      <c r="CS946" s="20"/>
      <c r="CT946" s="20"/>
      <c r="CU946" s="20"/>
      <c r="CV946" s="20"/>
      <c r="CW946" s="20"/>
      <c r="CX946" s="20"/>
      <c r="CY946" s="20"/>
      <c r="CZ946" s="20"/>
      <c r="DA946" s="20"/>
      <c r="DB946" s="20"/>
      <c r="DC946" s="20"/>
      <c r="DD946" s="20"/>
      <c r="DE946" s="20"/>
      <c r="DF946" s="20"/>
      <c r="DG946" s="20"/>
      <c r="DH946" s="20"/>
      <c r="DI946" s="20"/>
      <c r="DJ946" s="20"/>
      <c r="DK946" s="20"/>
      <c r="DL946" s="20"/>
      <c r="DM946" s="20"/>
      <c r="DN946" s="20"/>
      <c r="DO946" s="20"/>
      <c r="DP946" s="20"/>
      <c r="DQ946" s="20"/>
      <c r="DR946" s="20"/>
      <c r="DS946" s="20"/>
      <c r="DT946" s="20"/>
      <c r="DU946" s="20"/>
      <c r="DV946" s="20"/>
      <c r="DW946" s="20"/>
      <c r="DX946" s="20"/>
      <c r="DY946" s="20"/>
    </row>
    <row r="947" spans="2:129" x14ac:dyDescent="0.15">
      <c r="B947" s="77" t="s">
        <v>4340</v>
      </c>
      <c r="C947" s="86"/>
      <c r="D947" s="84" t="s">
        <v>38</v>
      </c>
      <c r="E947" s="201" t="s">
        <v>4341</v>
      </c>
      <c r="F947" s="202">
        <f t="shared" si="150"/>
        <v>7.7888910829999991E-2</v>
      </c>
      <c r="G947" s="202">
        <f t="shared" si="151"/>
        <v>4.7916737800000001E-3</v>
      </c>
      <c r="H947" s="202">
        <f t="shared" si="152"/>
        <v>9.8767077499999998E-3</v>
      </c>
      <c r="I947" s="202">
        <f t="shared" si="153"/>
        <v>1.9974342999999999E-3</v>
      </c>
      <c r="J947" s="201">
        <v>6.1223094999999998E-2</v>
      </c>
      <c r="K947" s="201">
        <v>9.0728118000000003E-3</v>
      </c>
      <c r="L947" s="201">
        <v>6.1572822000000005E-4</v>
      </c>
      <c r="M947" s="201">
        <v>1.6951265999999999E-4</v>
      </c>
      <c r="N947" s="201">
        <v>3.6845483999999999E-3</v>
      </c>
      <c r="O947" s="201">
        <v>9.3761272000000004E-4</v>
      </c>
      <c r="P947" s="201">
        <v>1.8816773E-4</v>
      </c>
      <c r="Q947" s="201">
        <v>3.948949E-4</v>
      </c>
      <c r="R947" s="201">
        <v>0</v>
      </c>
      <c r="S947" s="201">
        <v>0</v>
      </c>
      <c r="T947" s="201">
        <v>0</v>
      </c>
      <c r="U947" s="201">
        <v>1.6025394E-3</v>
      </c>
      <c r="V947" s="110"/>
      <c r="W947" s="246">
        <f t="shared" si="154"/>
        <v>0.45350440740740738</v>
      </c>
      <c r="X947" s="191">
        <v>2.7164557</v>
      </c>
      <c r="Y947" s="191">
        <v>2.3019766000000002</v>
      </c>
      <c r="Z947" s="191">
        <v>0.26588515000000001</v>
      </c>
      <c r="AA947" s="191">
        <v>8.7755943000000002E-5</v>
      </c>
      <c r="AB947" s="191">
        <v>5.1461589000000002E-2</v>
      </c>
      <c r="AC947" s="191">
        <v>1.7976511000000001E-2</v>
      </c>
      <c r="AD947" s="191">
        <v>7.9068131999999999E-2</v>
      </c>
      <c r="AE947" s="76">
        <v>6.3103373000000004E-7</v>
      </c>
      <c r="AF947" s="76">
        <v>1.8387513999999999E-9</v>
      </c>
      <c r="AG947" s="20">
        <v>1.5737114E-2</v>
      </c>
      <c r="AH947" s="20"/>
      <c r="AI947" s="20"/>
      <c r="AJ947" s="20"/>
      <c r="AK947" s="76"/>
      <c r="AL947" s="76"/>
      <c r="AM947" s="20"/>
      <c r="AN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c r="BU947" s="20"/>
      <c r="BV947" s="20"/>
      <c r="BW947" s="20"/>
      <c r="BX947" s="20"/>
      <c r="BY947" s="20"/>
      <c r="BZ947" s="20"/>
      <c r="CA947" s="20"/>
      <c r="CB947" s="20"/>
      <c r="CC947" s="20"/>
      <c r="CD947" s="20"/>
      <c r="CE947" s="20"/>
      <c r="CF947" s="20"/>
      <c r="CG947" s="20"/>
      <c r="CH947" s="20"/>
      <c r="CI947" s="20"/>
      <c r="CJ947" s="20"/>
      <c r="CK947" s="20"/>
      <c r="CL947" s="20"/>
      <c r="CM947" s="20"/>
      <c r="CN947" s="20"/>
      <c r="CO947" s="20"/>
      <c r="CP947" s="20"/>
      <c r="CQ947" s="20"/>
      <c r="CR947" s="20"/>
      <c r="CS947" s="20"/>
      <c r="CT947" s="20"/>
      <c r="CU947" s="20"/>
      <c r="CV947" s="20"/>
      <c r="CW947" s="20"/>
      <c r="CX947" s="20"/>
      <c r="CY947" s="20"/>
      <c r="CZ947" s="20"/>
      <c r="DA947" s="20"/>
      <c r="DB947" s="20"/>
      <c r="DC947" s="20"/>
      <c r="DD947" s="20"/>
      <c r="DE947" s="20"/>
      <c r="DF947" s="20"/>
      <c r="DG947" s="20"/>
      <c r="DH947" s="20"/>
      <c r="DI947" s="20"/>
      <c r="DJ947" s="20"/>
      <c r="DK947" s="20"/>
      <c r="DL947" s="20"/>
      <c r="DM947" s="20"/>
      <c r="DN947" s="20"/>
      <c r="DO947" s="20"/>
      <c r="DP947" s="20"/>
      <c r="DQ947" s="20"/>
      <c r="DR947" s="20"/>
      <c r="DS947" s="20"/>
      <c r="DT947" s="20"/>
      <c r="DU947" s="20"/>
      <c r="DV947" s="20"/>
      <c r="DW947" s="20"/>
      <c r="DX947" s="20"/>
      <c r="DY947" s="20"/>
    </row>
    <row r="948" spans="2:129" x14ac:dyDescent="0.15">
      <c r="B948" s="77" t="s">
        <v>4342</v>
      </c>
      <c r="C948" s="86"/>
      <c r="D948" s="84" t="s">
        <v>38</v>
      </c>
      <c r="E948" s="201" t="s">
        <v>4343</v>
      </c>
      <c r="F948" s="202">
        <f t="shared" si="150"/>
        <v>8.6505784010000003E-2</v>
      </c>
      <c r="G948" s="202">
        <f t="shared" si="151"/>
        <v>8.1429141099999998E-3</v>
      </c>
      <c r="H948" s="202">
        <f t="shared" si="152"/>
        <v>1.1797300429999999E-2</v>
      </c>
      <c r="I948" s="202">
        <f t="shared" si="153"/>
        <v>2.1724384699999999E-3</v>
      </c>
      <c r="J948" s="201">
        <v>6.4393131000000006E-2</v>
      </c>
      <c r="K948" s="201">
        <v>1.0931890999999999E-2</v>
      </c>
      <c r="L948" s="201">
        <v>6.6819948999999996E-4</v>
      </c>
      <c r="M948" s="201">
        <v>1.7348487999999999E-4</v>
      </c>
      <c r="N948" s="201">
        <v>7.0276517E-3</v>
      </c>
      <c r="O948" s="201">
        <v>9.4177753000000003E-4</v>
      </c>
      <c r="P948" s="201">
        <v>1.9720994000000001E-4</v>
      </c>
      <c r="Q948" s="201">
        <v>4.0114227000000001E-4</v>
      </c>
      <c r="R948" s="201">
        <v>0</v>
      </c>
      <c r="S948" s="201">
        <v>0</v>
      </c>
      <c r="T948" s="201">
        <v>0</v>
      </c>
      <c r="U948" s="201">
        <v>1.7712962E-3</v>
      </c>
      <c r="V948" s="110"/>
      <c r="W948" s="246">
        <f t="shared" si="154"/>
        <v>0.47698615555555557</v>
      </c>
      <c r="X948" s="191">
        <v>2.6801523999999999</v>
      </c>
      <c r="Y948" s="191">
        <v>2.4619838999999999</v>
      </c>
      <c r="Z948" s="191">
        <v>8.4976872999999994E-2</v>
      </c>
      <c r="AA948" s="191">
        <v>1.6204334999999999E-4</v>
      </c>
      <c r="AB948" s="191">
        <v>3.7691220999999997E-2</v>
      </c>
      <c r="AC948" s="191">
        <v>7.1618130000000004E-3</v>
      </c>
      <c r="AD948" s="191">
        <v>8.8176578000000005E-2</v>
      </c>
      <c r="AE948" s="76">
        <v>7.3833985000000002E-7</v>
      </c>
      <c r="AF948" s="76">
        <v>1.9605563000000002E-9</v>
      </c>
      <c r="AG948" s="20">
        <v>1.6599866000000001E-2</v>
      </c>
      <c r="AH948" s="20"/>
      <c r="AI948" s="20"/>
      <c r="AJ948" s="20"/>
      <c r="AK948" s="76"/>
      <c r="AL948" s="76"/>
      <c r="AM948" s="20"/>
      <c r="AN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c r="BU948" s="20"/>
      <c r="BV948" s="20"/>
      <c r="BW948" s="20"/>
      <c r="BX948" s="20"/>
      <c r="BY948" s="20"/>
      <c r="BZ948" s="20"/>
      <c r="CA948" s="20"/>
      <c r="CB948" s="20"/>
      <c r="CC948" s="20"/>
      <c r="CD948" s="20"/>
      <c r="CE948" s="20"/>
      <c r="CF948" s="20"/>
      <c r="CG948" s="20"/>
      <c r="CH948" s="20"/>
      <c r="CI948" s="20"/>
      <c r="CJ948" s="20"/>
      <c r="CK948" s="20"/>
      <c r="CL948" s="20"/>
      <c r="CM948" s="20"/>
      <c r="CN948" s="20"/>
      <c r="CO948" s="20"/>
      <c r="CP948" s="20"/>
      <c r="CQ948" s="20"/>
      <c r="CR948" s="20"/>
      <c r="CS948" s="20"/>
      <c r="CT948" s="20"/>
      <c r="CU948" s="20"/>
      <c r="CV948" s="20"/>
      <c r="CW948" s="20"/>
      <c r="CX948" s="20"/>
      <c r="CY948" s="20"/>
      <c r="CZ948" s="20"/>
      <c r="DA948" s="20"/>
      <c r="DB948" s="20"/>
      <c r="DC948" s="20"/>
      <c r="DD948" s="20"/>
      <c r="DE948" s="20"/>
      <c r="DF948" s="20"/>
      <c r="DG948" s="20"/>
      <c r="DH948" s="20"/>
      <c r="DI948" s="20"/>
      <c r="DJ948" s="20"/>
      <c r="DK948" s="20"/>
      <c r="DL948" s="20"/>
      <c r="DM948" s="20"/>
      <c r="DN948" s="20"/>
      <c r="DO948" s="20"/>
      <c r="DP948" s="20"/>
      <c r="DQ948" s="20"/>
      <c r="DR948" s="20"/>
      <c r="DS948" s="20"/>
      <c r="DT948" s="20"/>
      <c r="DU948" s="20"/>
      <c r="DV948" s="20"/>
      <c r="DW948" s="20"/>
      <c r="DX948" s="20"/>
      <c r="DY948" s="20"/>
    </row>
    <row r="949" spans="2:129" x14ac:dyDescent="0.15">
      <c r="B949" s="77" t="s">
        <v>4344</v>
      </c>
      <c r="C949" s="86"/>
      <c r="D949" s="84" t="s">
        <v>38</v>
      </c>
      <c r="E949" s="201" t="s">
        <v>4345</v>
      </c>
      <c r="F949" s="202">
        <f t="shared" si="150"/>
        <v>0.13956615063</v>
      </c>
      <c r="G949" s="202">
        <f t="shared" si="151"/>
        <v>1.264842048E-2</v>
      </c>
      <c r="H949" s="202">
        <f t="shared" si="152"/>
        <v>1.87239303E-2</v>
      </c>
      <c r="I949" s="202">
        <f t="shared" si="153"/>
        <v>3.4425398500000002E-3</v>
      </c>
      <c r="J949" s="201">
        <v>0.10475126</v>
      </c>
      <c r="K949" s="201">
        <v>1.7372423000000001E-2</v>
      </c>
      <c r="L949" s="201">
        <v>1.0393334000000001E-3</v>
      </c>
      <c r="M949" s="201">
        <v>2.5907958000000002E-4</v>
      </c>
      <c r="N949" s="201">
        <v>1.1030842000000001E-2</v>
      </c>
      <c r="O949" s="201">
        <v>1.3584989E-3</v>
      </c>
      <c r="P949" s="201">
        <v>3.1217389999999999E-4</v>
      </c>
      <c r="Q949" s="201">
        <v>5.3775714999999998E-4</v>
      </c>
      <c r="R949" s="201">
        <v>0</v>
      </c>
      <c r="S949" s="201">
        <v>0</v>
      </c>
      <c r="T949" s="201">
        <v>0</v>
      </c>
      <c r="U949" s="201">
        <v>2.9047827000000001E-3</v>
      </c>
      <c r="V949" s="110"/>
      <c r="W949" s="246">
        <f t="shared" si="154"/>
        <v>0.77593525925925921</v>
      </c>
      <c r="X949" s="191">
        <v>4.2356737999999998</v>
      </c>
      <c r="Y949" s="191">
        <v>3.8457251000000001</v>
      </c>
      <c r="Z949" s="191">
        <v>0.16969024999999999</v>
      </c>
      <c r="AA949" s="191">
        <v>2.5570006000000001E-4</v>
      </c>
      <c r="AB949" s="191">
        <v>5.9557184999999999E-2</v>
      </c>
      <c r="AC949" s="191">
        <v>1.3732395E-2</v>
      </c>
      <c r="AD949" s="191">
        <v>0.14671317</v>
      </c>
      <c r="AE949" s="76">
        <v>1.1915647E-6</v>
      </c>
      <c r="AF949" s="76">
        <v>3.1625621000000001E-9</v>
      </c>
      <c r="AG949" s="20">
        <v>2.5228443E-2</v>
      </c>
      <c r="AH949" s="20"/>
      <c r="AI949" s="20"/>
      <c r="AJ949" s="20"/>
      <c r="AK949" s="76"/>
      <c r="AL949" s="76"/>
      <c r="AM949" s="20"/>
      <c r="AN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c r="BU949" s="20"/>
      <c r="BV949" s="20"/>
      <c r="BW949" s="20"/>
      <c r="BX949" s="20"/>
      <c r="BY949" s="20"/>
      <c r="BZ949" s="20"/>
      <c r="CA949" s="20"/>
      <c r="CB949" s="20"/>
      <c r="CC949" s="20"/>
      <c r="CD949" s="20"/>
      <c r="CE949" s="20"/>
      <c r="CF949" s="20"/>
      <c r="CG949" s="20"/>
      <c r="CH949" s="20"/>
      <c r="CI949" s="20"/>
      <c r="CJ949" s="20"/>
      <c r="CK949" s="20"/>
      <c r="CL949" s="20"/>
      <c r="CM949" s="20"/>
      <c r="CN949" s="20"/>
      <c r="CO949" s="20"/>
      <c r="CP949" s="20"/>
      <c r="CQ949" s="20"/>
      <c r="CR949" s="20"/>
      <c r="CS949" s="20"/>
      <c r="CT949" s="20"/>
      <c r="CU949" s="20"/>
      <c r="CV949" s="20"/>
      <c r="CW949" s="20"/>
      <c r="CX949" s="20"/>
      <c r="CY949" s="20"/>
      <c r="CZ949" s="20"/>
      <c r="DA949" s="20"/>
      <c r="DB949" s="20"/>
      <c r="DC949" s="20"/>
      <c r="DD949" s="20"/>
      <c r="DE949" s="20"/>
      <c r="DF949" s="20"/>
      <c r="DG949" s="20"/>
      <c r="DH949" s="20"/>
      <c r="DI949" s="20"/>
      <c r="DJ949" s="20"/>
      <c r="DK949" s="20"/>
      <c r="DL949" s="20"/>
      <c r="DM949" s="20"/>
      <c r="DN949" s="20"/>
      <c r="DO949" s="20"/>
      <c r="DP949" s="20"/>
      <c r="DQ949" s="20"/>
      <c r="DR949" s="20"/>
      <c r="DS949" s="20"/>
      <c r="DT949" s="20"/>
      <c r="DU949" s="20"/>
      <c r="DV949" s="20"/>
      <c r="DW949" s="20"/>
      <c r="DX949" s="20"/>
      <c r="DY949" s="20"/>
    </row>
    <row r="950" spans="2:129" x14ac:dyDescent="0.15">
      <c r="B950" s="77" t="s">
        <v>4346</v>
      </c>
      <c r="C950" s="86"/>
      <c r="D950" s="84" t="s">
        <v>38</v>
      </c>
      <c r="E950" s="201" t="s">
        <v>4347</v>
      </c>
      <c r="F950" s="202">
        <f t="shared" si="150"/>
        <v>0.13462219242000001</v>
      </c>
      <c r="G950" s="202">
        <f t="shared" si="151"/>
        <v>1.391025758E-2</v>
      </c>
      <c r="H950" s="202">
        <f t="shared" si="152"/>
        <v>1.625262593E-2</v>
      </c>
      <c r="I950" s="202">
        <f t="shared" si="153"/>
        <v>3.4895489100000001E-3</v>
      </c>
      <c r="J950" s="201">
        <v>0.10096976000000001</v>
      </c>
      <c r="K950" s="201">
        <v>1.4768979E-2</v>
      </c>
      <c r="L950" s="201">
        <v>1.0530032999999999E-3</v>
      </c>
      <c r="M950" s="201">
        <v>2.5995537999999997E-4</v>
      </c>
      <c r="N950" s="201">
        <v>1.2257135000000001E-2</v>
      </c>
      <c r="O950" s="201">
        <v>1.3931671999999999E-3</v>
      </c>
      <c r="P950" s="201">
        <v>4.3064363000000001E-4</v>
      </c>
      <c r="Q950" s="201">
        <v>5.4335481000000003E-4</v>
      </c>
      <c r="R950" s="201">
        <v>0</v>
      </c>
      <c r="S950" s="201">
        <v>0</v>
      </c>
      <c r="T950" s="201">
        <v>0</v>
      </c>
      <c r="U950" s="201">
        <v>2.9461941000000001E-3</v>
      </c>
      <c r="V950" s="110"/>
      <c r="W950" s="246">
        <f t="shared" si="154"/>
        <v>0.74792414814814812</v>
      </c>
      <c r="X950" s="191">
        <v>4.2876192</v>
      </c>
      <c r="Y950" s="191">
        <v>3.7893642000000001</v>
      </c>
      <c r="Z950" s="191">
        <v>0.34213011999999998</v>
      </c>
      <c r="AA950" s="191">
        <v>8.9421816999999998E-5</v>
      </c>
      <c r="AB950" s="191">
        <v>3.4812465000000001E-2</v>
      </c>
      <c r="AC950" s="191">
        <v>2.1601247000000001E-2</v>
      </c>
      <c r="AD950" s="191">
        <v>9.9621802999999995E-2</v>
      </c>
      <c r="AE950" s="76">
        <v>1.1452451999999999E-6</v>
      </c>
      <c r="AF950" s="76">
        <v>2.9894759999999999E-9</v>
      </c>
      <c r="AG950" s="20">
        <v>2.4893038999999999E-2</v>
      </c>
      <c r="AH950" s="20"/>
      <c r="AI950" s="20"/>
      <c r="AJ950" s="20"/>
      <c r="AK950" s="76"/>
      <c r="AL950" s="76"/>
      <c r="AM950" s="20"/>
      <c r="AN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row>
    <row r="951" spans="2:129" x14ac:dyDescent="0.15">
      <c r="B951" s="77" t="s">
        <v>4348</v>
      </c>
      <c r="C951" s="86"/>
      <c r="D951" s="84" t="s">
        <v>38</v>
      </c>
      <c r="E951" s="201" t="s">
        <v>4349</v>
      </c>
      <c r="F951" s="202">
        <f t="shared" si="150"/>
        <v>9.7309597400000003E-2</v>
      </c>
      <c r="G951" s="202">
        <f t="shared" si="151"/>
        <v>4.8602446299999998E-3</v>
      </c>
      <c r="H951" s="202">
        <f t="shared" si="152"/>
        <v>1.050860701E-2</v>
      </c>
      <c r="I951" s="202">
        <f t="shared" si="153"/>
        <v>1.2250197599999999E-3</v>
      </c>
      <c r="J951" s="201">
        <v>8.0715726000000002E-2</v>
      </c>
      <c r="K951" s="201">
        <v>9.5611819999999997E-3</v>
      </c>
      <c r="L951" s="201">
        <v>6.7751414000000003E-4</v>
      </c>
      <c r="M951" s="201">
        <v>3.8774623000000001E-4</v>
      </c>
      <c r="N951" s="201">
        <v>3.7925120000000001E-3</v>
      </c>
      <c r="O951" s="201">
        <v>6.7998639999999996E-4</v>
      </c>
      <c r="P951" s="201">
        <v>2.6991086999999999E-4</v>
      </c>
      <c r="Q951" s="201">
        <v>6.0448670000000002E-4</v>
      </c>
      <c r="R951" s="201">
        <v>0</v>
      </c>
      <c r="S951" s="201">
        <v>0</v>
      </c>
      <c r="T951" s="201">
        <v>0</v>
      </c>
      <c r="U951" s="201">
        <v>6.2053306000000002E-4</v>
      </c>
      <c r="V951" s="110"/>
      <c r="W951" s="246">
        <f t="shared" si="154"/>
        <v>0.59789426666666667</v>
      </c>
      <c r="X951" s="191">
        <v>3.1061575000000001</v>
      </c>
      <c r="Y951" s="191">
        <v>1.962018</v>
      </c>
      <c r="Z951" s="191">
        <v>0.89791823000000004</v>
      </c>
      <c r="AA951" s="191">
        <v>7.3128860000000001E-5</v>
      </c>
      <c r="AB951" s="191">
        <v>3.8537058999999999E-2</v>
      </c>
      <c r="AC951" s="191">
        <v>1.2106634E-2</v>
      </c>
      <c r="AD951" s="191">
        <v>0.19550443000000001</v>
      </c>
      <c r="AE951" s="76">
        <v>7.7624284000000005E-7</v>
      </c>
      <c r="AF951" s="76">
        <v>2.3252668E-9</v>
      </c>
      <c r="AG951" s="20">
        <v>9.3659439999999993E-3</v>
      </c>
      <c r="AH951" s="20"/>
      <c r="AI951" s="20"/>
      <c r="AJ951" s="20"/>
      <c r="AK951" s="76"/>
      <c r="AL951" s="76"/>
      <c r="AM951" s="20"/>
      <c r="AN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c r="BU951" s="20"/>
      <c r="BV951" s="20"/>
      <c r="BW951" s="20"/>
      <c r="BX951" s="20"/>
      <c r="BY951" s="20"/>
      <c r="BZ951" s="20"/>
      <c r="CA951" s="20"/>
      <c r="CB951" s="20"/>
      <c r="CC951" s="20"/>
      <c r="CD951" s="20"/>
      <c r="CE951" s="20"/>
      <c r="CF951" s="20"/>
      <c r="CG951" s="20"/>
      <c r="CH951" s="20"/>
      <c r="CI951" s="20"/>
      <c r="CJ951" s="20"/>
      <c r="CK951" s="20"/>
      <c r="CL951" s="20"/>
      <c r="CM951" s="20"/>
      <c r="CN951" s="20"/>
      <c r="CO951" s="20"/>
      <c r="CP951" s="20"/>
      <c r="CQ951" s="20"/>
      <c r="CR951" s="20"/>
      <c r="CS951" s="20"/>
      <c r="CT951" s="20"/>
      <c r="CU951" s="20"/>
      <c r="CV951" s="20"/>
      <c r="CW951" s="20"/>
      <c r="CX951" s="20"/>
      <c r="CY951" s="20"/>
      <c r="CZ951" s="20"/>
      <c r="DA951" s="20"/>
      <c r="DB951" s="20"/>
      <c r="DC951" s="20"/>
      <c r="DD951" s="20"/>
      <c r="DE951" s="20"/>
      <c r="DF951" s="20"/>
      <c r="DG951" s="20"/>
      <c r="DH951" s="20"/>
      <c r="DI951" s="20"/>
      <c r="DJ951" s="20"/>
      <c r="DK951" s="20"/>
      <c r="DL951" s="20"/>
      <c r="DM951" s="20"/>
      <c r="DN951" s="20"/>
      <c r="DO951" s="20"/>
      <c r="DP951" s="20"/>
      <c r="DQ951" s="20"/>
      <c r="DR951" s="20"/>
      <c r="DS951" s="20"/>
      <c r="DT951" s="20"/>
      <c r="DU951" s="20"/>
      <c r="DV951" s="20"/>
      <c r="DW951" s="20"/>
      <c r="DX951" s="20"/>
      <c r="DY951" s="20"/>
    </row>
    <row r="952" spans="2:129" x14ac:dyDescent="0.15">
      <c r="B952" s="77" t="s">
        <v>4350</v>
      </c>
      <c r="C952" s="86"/>
      <c r="D952" s="84" t="s">
        <v>38</v>
      </c>
      <c r="E952" s="201" t="s">
        <v>4351</v>
      </c>
      <c r="F952" s="202">
        <f t="shared" si="150"/>
        <v>0.12393336736</v>
      </c>
      <c r="G952" s="202">
        <f t="shared" si="151"/>
        <v>7.9172744699999992E-3</v>
      </c>
      <c r="H952" s="202">
        <f t="shared" si="152"/>
        <v>1.581678265E-2</v>
      </c>
      <c r="I952" s="202">
        <f t="shared" si="153"/>
        <v>3.1204782399999998E-3</v>
      </c>
      <c r="J952" s="201">
        <v>9.7078832000000004E-2</v>
      </c>
      <c r="K952" s="201">
        <v>1.4536642000000001E-2</v>
      </c>
      <c r="L952" s="201">
        <v>9.7660131999999992E-4</v>
      </c>
      <c r="M952" s="201">
        <v>2.7807637000000002E-4</v>
      </c>
      <c r="N952" s="201">
        <v>6.1777760000000003E-3</v>
      </c>
      <c r="O952" s="201">
        <v>1.4614221E-3</v>
      </c>
      <c r="P952" s="201">
        <v>3.0353933E-4</v>
      </c>
      <c r="Q952" s="201">
        <v>5.8923253999999998E-4</v>
      </c>
      <c r="R952" s="201">
        <v>0</v>
      </c>
      <c r="S952" s="201">
        <v>0</v>
      </c>
      <c r="T952" s="201">
        <v>0</v>
      </c>
      <c r="U952" s="201">
        <v>2.5312456999999999E-3</v>
      </c>
      <c r="V952" s="110"/>
      <c r="W952" s="246">
        <f t="shared" si="154"/>
        <v>0.7191024592592592</v>
      </c>
      <c r="X952" s="191">
        <v>4.3664788999999997</v>
      </c>
      <c r="Y952" s="191">
        <v>3.7349698999999998</v>
      </c>
      <c r="Z952" s="191">
        <v>0.40289794000000001</v>
      </c>
      <c r="AA952" s="191">
        <v>1.4639648999999999E-4</v>
      </c>
      <c r="AB952" s="191">
        <v>7.8638256000000004E-2</v>
      </c>
      <c r="AC952" s="191">
        <v>2.7283299E-2</v>
      </c>
      <c r="AD952" s="191">
        <v>0.12254319</v>
      </c>
      <c r="AE952" s="76">
        <v>1.0057388000000001E-6</v>
      </c>
      <c r="AF952" s="76">
        <v>2.9210271000000001E-9</v>
      </c>
      <c r="AG952" s="20">
        <v>2.5891000000000001E-2</v>
      </c>
      <c r="AH952" s="20"/>
      <c r="AI952" s="20"/>
      <c r="AJ952" s="20"/>
      <c r="AK952" s="76"/>
      <c r="AL952" s="76"/>
      <c r="AM952" s="20"/>
      <c r="AN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c r="BU952" s="20"/>
      <c r="BV952" s="20"/>
      <c r="BW952" s="20"/>
      <c r="BX952" s="20"/>
      <c r="BY952" s="20"/>
      <c r="BZ952" s="20"/>
      <c r="CA952" s="20"/>
      <c r="CB952" s="20"/>
      <c r="CC952" s="20"/>
      <c r="CD952" s="20"/>
      <c r="CE952" s="20"/>
      <c r="CF952" s="20"/>
      <c r="CG952" s="20"/>
      <c r="CH952" s="20"/>
      <c r="CI952" s="20"/>
      <c r="CJ952" s="20"/>
      <c r="CK952" s="20"/>
      <c r="CL952" s="20"/>
      <c r="CM952" s="20"/>
      <c r="CN952" s="20"/>
      <c r="CO952" s="20"/>
      <c r="CP952" s="20"/>
      <c r="CQ952" s="20"/>
      <c r="CR952" s="20"/>
      <c r="CS952" s="20"/>
      <c r="CT952" s="20"/>
      <c r="CU952" s="20"/>
      <c r="CV952" s="20"/>
      <c r="CW952" s="20"/>
      <c r="CX952" s="20"/>
      <c r="CY952" s="20"/>
      <c r="CZ952" s="20"/>
      <c r="DA952" s="20"/>
      <c r="DB952" s="20"/>
      <c r="DC952" s="20"/>
      <c r="DD952" s="20"/>
      <c r="DE952" s="20"/>
      <c r="DF952" s="20"/>
      <c r="DG952" s="20"/>
      <c r="DH952" s="20"/>
      <c r="DI952" s="20"/>
      <c r="DJ952" s="20"/>
      <c r="DK952" s="20"/>
      <c r="DL952" s="20"/>
      <c r="DM952" s="20"/>
      <c r="DN952" s="20"/>
      <c r="DO952" s="20"/>
      <c r="DP952" s="20"/>
      <c r="DQ952" s="20"/>
      <c r="DR952" s="20"/>
      <c r="DS952" s="20"/>
      <c r="DT952" s="20"/>
      <c r="DU952" s="20"/>
      <c r="DV952" s="20"/>
      <c r="DW952" s="20"/>
      <c r="DX952" s="20"/>
      <c r="DY952" s="20"/>
    </row>
    <row r="953" spans="2:129" x14ac:dyDescent="0.15">
      <c r="B953" s="77" t="s">
        <v>4352</v>
      </c>
      <c r="C953" s="83"/>
      <c r="D953" s="84" t="s">
        <v>38</v>
      </c>
      <c r="E953" s="201" t="s">
        <v>4353</v>
      </c>
      <c r="F953" s="202">
        <f t="shared" si="150"/>
        <v>0.13782266047</v>
      </c>
      <c r="G953" s="202">
        <f t="shared" si="151"/>
        <v>1.3025516169999999E-2</v>
      </c>
      <c r="H953" s="202">
        <f t="shared" si="152"/>
        <v>1.892019575E-2</v>
      </c>
      <c r="I953" s="202">
        <f t="shared" si="153"/>
        <v>3.4067585500000002E-3</v>
      </c>
      <c r="J953" s="201">
        <v>0.10247019</v>
      </c>
      <c r="K953" s="201">
        <v>1.7531313E-2</v>
      </c>
      <c r="L953" s="201">
        <v>1.0651775E-3</v>
      </c>
      <c r="M953" s="201">
        <v>2.8604276999999998E-4</v>
      </c>
      <c r="N953" s="201">
        <v>1.1261788E-2</v>
      </c>
      <c r="O953" s="201">
        <v>1.4776854E-3</v>
      </c>
      <c r="P953" s="201">
        <v>3.2370525000000001E-4</v>
      </c>
      <c r="Q953" s="201">
        <v>6.0189135000000003E-4</v>
      </c>
      <c r="R953" s="201">
        <v>0</v>
      </c>
      <c r="S953" s="201">
        <v>0</v>
      </c>
      <c r="T953" s="201">
        <v>0</v>
      </c>
      <c r="U953" s="201">
        <v>2.8048672E-3</v>
      </c>
      <c r="V953" s="110"/>
      <c r="W953" s="246">
        <f t="shared" si="154"/>
        <v>0.75903844444444446</v>
      </c>
      <c r="X953" s="191">
        <v>4.3616998000000002</v>
      </c>
      <c r="Y953" s="191">
        <v>4.0079471</v>
      </c>
      <c r="Z953" s="191">
        <v>0.14585258000000001</v>
      </c>
      <c r="AA953" s="191">
        <v>2.5778272999999998E-4</v>
      </c>
      <c r="AB953" s="191">
        <v>5.7725929000000002E-2</v>
      </c>
      <c r="AC953" s="191">
        <v>1.198543E-2</v>
      </c>
      <c r="AD953" s="191">
        <v>0.13793101999999999</v>
      </c>
      <c r="AE953" s="76">
        <v>1.1759330000000001E-6</v>
      </c>
      <c r="AF953" s="76">
        <v>3.1249582999999998E-9</v>
      </c>
      <c r="AG953" s="20">
        <v>2.7318296999999998E-2</v>
      </c>
      <c r="AH953" s="20"/>
      <c r="AI953" s="20"/>
      <c r="AJ953" s="20"/>
      <c r="AK953" s="76"/>
      <c r="AL953" s="76"/>
      <c r="AM953" s="20"/>
      <c r="AN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c r="BU953" s="20"/>
      <c r="BV953" s="20"/>
      <c r="BW953" s="20"/>
      <c r="BX953" s="20"/>
      <c r="BY953" s="20"/>
      <c r="BZ953" s="20"/>
      <c r="CA953" s="20"/>
      <c r="CB953" s="20"/>
      <c r="CC953" s="20"/>
      <c r="CD953" s="20"/>
      <c r="CE953" s="20"/>
      <c r="CF953" s="20"/>
      <c r="CG953" s="20"/>
      <c r="CH953" s="20"/>
      <c r="CI953" s="20"/>
      <c r="CJ953" s="20"/>
      <c r="CK953" s="20"/>
      <c r="CL953" s="20"/>
      <c r="CM953" s="20"/>
      <c r="CN953" s="20"/>
      <c r="CO953" s="20"/>
      <c r="CP953" s="20"/>
      <c r="CQ953" s="20"/>
      <c r="CR953" s="20"/>
      <c r="CS953" s="20"/>
      <c r="CT953" s="20"/>
      <c r="CU953" s="20"/>
      <c r="CV953" s="20"/>
      <c r="CW953" s="20"/>
      <c r="CX953" s="20"/>
      <c r="CY953" s="20"/>
      <c r="CZ953" s="20"/>
      <c r="DA953" s="20"/>
      <c r="DB953" s="20"/>
      <c r="DC953" s="20"/>
      <c r="DD953" s="20"/>
      <c r="DE953" s="20"/>
      <c r="DF953" s="20"/>
      <c r="DG953" s="20"/>
      <c r="DH953" s="20"/>
      <c r="DI953" s="20"/>
      <c r="DJ953" s="20"/>
      <c r="DK953" s="20"/>
      <c r="DL953" s="20"/>
      <c r="DM953" s="20"/>
      <c r="DN953" s="20"/>
      <c r="DO953" s="20"/>
      <c r="DP953" s="20"/>
      <c r="DQ953" s="20"/>
      <c r="DR953" s="20"/>
      <c r="DS953" s="20"/>
      <c r="DT953" s="20"/>
      <c r="DU953" s="20"/>
      <c r="DV953" s="20"/>
      <c r="DW953" s="20"/>
      <c r="DX953" s="20"/>
      <c r="DY953" s="20"/>
    </row>
    <row r="954" spans="2:129" x14ac:dyDescent="0.15">
      <c r="B954" s="77" t="s">
        <v>4354</v>
      </c>
      <c r="C954" s="86"/>
      <c r="D954" s="84" t="s">
        <v>38</v>
      </c>
      <c r="E954" s="201" t="s">
        <v>4355</v>
      </c>
      <c r="F954" s="202">
        <f t="shared" si="150"/>
        <v>4.5915951603999999E-2</v>
      </c>
      <c r="G954" s="202">
        <f t="shared" si="151"/>
        <v>5.4971484310000008E-3</v>
      </c>
      <c r="H954" s="202">
        <f t="shared" si="152"/>
        <v>6.900103393E-3</v>
      </c>
      <c r="I954" s="202">
        <f t="shared" si="153"/>
        <v>1.04498278E-3</v>
      </c>
      <c r="J954" s="201">
        <v>3.2473716999999999E-2</v>
      </c>
      <c r="K954" s="201">
        <v>6.6206410999999996E-3</v>
      </c>
      <c r="L954" s="201">
        <v>1.9331911E-4</v>
      </c>
      <c r="M954" s="201">
        <v>5.1939650999999999E-5</v>
      </c>
      <c r="N954" s="201">
        <v>4.9976200000000004E-3</v>
      </c>
      <c r="O954" s="201">
        <v>4.4758877999999998E-4</v>
      </c>
      <c r="P954" s="201">
        <v>8.6143183000000006E-5</v>
      </c>
      <c r="Q954" s="201">
        <v>2.1550820000000001E-4</v>
      </c>
      <c r="R954" s="201">
        <v>0</v>
      </c>
      <c r="S954" s="201">
        <v>0</v>
      </c>
      <c r="T954" s="201">
        <v>0</v>
      </c>
      <c r="U954" s="201">
        <v>8.2947458000000003E-4</v>
      </c>
      <c r="V954" s="110"/>
      <c r="W954" s="246">
        <f t="shared" si="154"/>
        <v>0.24054605185185182</v>
      </c>
      <c r="X954" s="191">
        <v>1.5631398000000001</v>
      </c>
      <c r="Y954" s="191">
        <v>1.2884618999999999</v>
      </c>
      <c r="Z954" s="191">
        <v>0.16404292000000001</v>
      </c>
      <c r="AA954" s="191">
        <v>1.3515857E-4</v>
      </c>
      <c r="AB954" s="191">
        <v>3.1619608E-2</v>
      </c>
      <c r="AC954" s="191">
        <v>1.2162456E-2</v>
      </c>
      <c r="AD954" s="191">
        <v>6.6717699000000005E-2</v>
      </c>
      <c r="AE954" s="76">
        <v>4.4661171000000001E-7</v>
      </c>
      <c r="AF954" s="76">
        <v>9.8029760999999992E-10</v>
      </c>
      <c r="AG954" s="20">
        <v>7.2712554999999996E-3</v>
      </c>
      <c r="AH954" s="20"/>
      <c r="AI954" s="20"/>
      <c r="AJ954" s="20"/>
      <c r="AK954" s="76"/>
      <c r="AL954" s="20"/>
      <c r="AM954" s="20"/>
      <c r="AN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c r="BU954" s="20"/>
      <c r="BV954" s="20"/>
      <c r="BW954" s="20"/>
      <c r="BX954" s="20"/>
      <c r="BY954" s="20"/>
      <c r="BZ954" s="20"/>
      <c r="CA954" s="20"/>
      <c r="CB954" s="20"/>
      <c r="CC954" s="20"/>
      <c r="CD954" s="20"/>
      <c r="CE954" s="20"/>
      <c r="CF954" s="20"/>
      <c r="CG954" s="20"/>
      <c r="CH954" s="20"/>
      <c r="CI954" s="20"/>
      <c r="CJ954" s="20"/>
      <c r="CK954" s="20"/>
      <c r="CL954" s="20"/>
      <c r="CM954" s="20"/>
      <c r="CN954" s="20"/>
      <c r="CO954" s="20"/>
      <c r="CP954" s="20"/>
      <c r="CQ954" s="20"/>
      <c r="CR954" s="20"/>
      <c r="CS954" s="20"/>
      <c r="CT954" s="20"/>
      <c r="CU954" s="20"/>
      <c r="CV954" s="20"/>
      <c r="CW954" s="20"/>
      <c r="CX954" s="20"/>
      <c r="CY954" s="20"/>
      <c r="CZ954" s="20"/>
      <c r="DA954" s="20"/>
      <c r="DB954" s="20"/>
      <c r="DC954" s="20"/>
      <c r="DD954" s="20"/>
      <c r="DE954" s="20"/>
      <c r="DF954" s="20"/>
      <c r="DG954" s="20"/>
      <c r="DH954" s="20"/>
      <c r="DI954" s="20"/>
      <c r="DJ954" s="20"/>
      <c r="DK954" s="20"/>
      <c r="DL954" s="20"/>
      <c r="DM954" s="20"/>
      <c r="DN954" s="20"/>
      <c r="DO954" s="20"/>
      <c r="DP954" s="20"/>
      <c r="DQ954" s="20"/>
      <c r="DR954" s="20"/>
      <c r="DS954" s="20"/>
      <c r="DT954" s="20"/>
      <c r="DU954" s="20"/>
      <c r="DV954" s="20"/>
      <c r="DW954" s="20"/>
      <c r="DX954" s="20"/>
      <c r="DY954" s="20"/>
    </row>
    <row r="955" spans="2:129" x14ac:dyDescent="0.15">
      <c r="B955" s="77" t="s">
        <v>4356</v>
      </c>
      <c r="C955" s="86"/>
      <c r="D955" s="84" t="s">
        <v>38</v>
      </c>
      <c r="E955" s="201" t="s">
        <v>4357</v>
      </c>
      <c r="F955" s="202">
        <f t="shared" si="150"/>
        <v>0.1091372984</v>
      </c>
      <c r="G955" s="202">
        <f t="shared" si="151"/>
        <v>1.2625258130000001E-2</v>
      </c>
      <c r="H955" s="202">
        <f t="shared" si="152"/>
        <v>2.3458974189999999E-2</v>
      </c>
      <c r="I955" s="202">
        <f t="shared" si="153"/>
        <v>2.13118508E-3</v>
      </c>
      <c r="J955" s="201">
        <v>7.0921881000000006E-2</v>
      </c>
      <c r="K955" s="201">
        <v>2.206435E-2</v>
      </c>
      <c r="L955" s="201">
        <v>9.5547817999999999E-4</v>
      </c>
      <c r="M955" s="201">
        <v>3.6595452999999998E-4</v>
      </c>
      <c r="N955" s="201">
        <v>1.0685821999999999E-2</v>
      </c>
      <c r="O955" s="201">
        <v>1.5734816E-3</v>
      </c>
      <c r="P955" s="201">
        <v>4.3914600999999997E-4</v>
      </c>
      <c r="Q955" s="201">
        <v>5.8041948000000002E-4</v>
      </c>
      <c r="R955" s="201">
        <v>0</v>
      </c>
      <c r="S955" s="201">
        <v>0</v>
      </c>
      <c r="T955" s="201">
        <v>0</v>
      </c>
      <c r="U955" s="201">
        <v>1.5507655999999999E-3</v>
      </c>
      <c r="V955" s="110"/>
      <c r="W955" s="246">
        <f t="shared" si="154"/>
        <v>0.52534726666666665</v>
      </c>
      <c r="X955" s="191">
        <v>4.7117715000000002</v>
      </c>
      <c r="Y955" s="191">
        <v>4.1092193999999997</v>
      </c>
      <c r="Z955" s="191">
        <v>0.1825493</v>
      </c>
      <c r="AA955" s="191">
        <v>3.0062630000000001E-4</v>
      </c>
      <c r="AB955" s="191">
        <v>0.30230995999999999</v>
      </c>
      <c r="AC955" s="191">
        <v>1.3259646E-2</v>
      </c>
      <c r="AD955" s="191">
        <v>0.10413261</v>
      </c>
      <c r="AE955" s="76">
        <v>1.0224369999999999E-6</v>
      </c>
      <c r="AF955" s="76">
        <v>2.5356923999999999E-9</v>
      </c>
      <c r="AG955" s="20">
        <v>2.3980379E-2</v>
      </c>
      <c r="AH955" s="20"/>
      <c r="AI955" s="20"/>
      <c r="AJ955" s="20"/>
      <c r="AK955" s="76"/>
      <c r="AL955" s="20"/>
      <c r="AM955" s="20"/>
      <c r="AN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c r="BU955" s="20"/>
      <c r="BV955" s="20"/>
      <c r="BW955" s="20"/>
      <c r="BX955" s="20"/>
      <c r="BY955" s="20"/>
      <c r="BZ955" s="20"/>
      <c r="CA955" s="20"/>
      <c r="CB955" s="20"/>
      <c r="CC955" s="20"/>
      <c r="CD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row>
    <row r="956" spans="2:129" x14ac:dyDescent="0.15">
      <c r="B956" s="77" t="s">
        <v>4358</v>
      </c>
      <c r="C956" s="86"/>
      <c r="D956" s="84" t="s">
        <v>38</v>
      </c>
      <c r="E956" s="201" t="s">
        <v>4359</v>
      </c>
      <c r="F956" s="202">
        <f t="shared" si="150"/>
        <v>0.11679533346000001</v>
      </c>
      <c r="G956" s="202">
        <f t="shared" si="151"/>
        <v>1.155296274E-2</v>
      </c>
      <c r="H956" s="202">
        <f t="shared" si="152"/>
        <v>1.7196764710000003E-2</v>
      </c>
      <c r="I956" s="202">
        <f t="shared" si="153"/>
        <v>3.1339920100000003E-3</v>
      </c>
      <c r="J956" s="201">
        <v>8.4911613999999996E-2</v>
      </c>
      <c r="K956" s="201">
        <v>1.5943623000000001E-2</v>
      </c>
      <c r="L956" s="201">
        <v>9.5019345000000005E-4</v>
      </c>
      <c r="M956" s="201">
        <v>3.3764484000000001E-4</v>
      </c>
      <c r="N956" s="201">
        <v>9.8993728000000003E-3</v>
      </c>
      <c r="O956" s="201">
        <v>1.3159451E-3</v>
      </c>
      <c r="P956" s="201">
        <v>3.0294825999999998E-4</v>
      </c>
      <c r="Q956" s="201">
        <v>5.1718461000000002E-4</v>
      </c>
      <c r="R956" s="201">
        <v>0</v>
      </c>
      <c r="S956" s="201">
        <v>0</v>
      </c>
      <c r="T956" s="201">
        <v>0</v>
      </c>
      <c r="U956" s="201">
        <v>2.6168074000000002E-3</v>
      </c>
      <c r="V956" s="110"/>
      <c r="W956" s="246">
        <f t="shared" si="154"/>
        <v>0.6289749185185185</v>
      </c>
      <c r="X956" s="191">
        <v>4.4169799000000003</v>
      </c>
      <c r="Y956" s="191">
        <v>3.8812983000000001</v>
      </c>
      <c r="Z956" s="191">
        <v>0.19704962000000001</v>
      </c>
      <c r="AA956" s="191">
        <v>2.8619708999999999E-4</v>
      </c>
      <c r="AB956" s="191">
        <v>0.18992450999999999</v>
      </c>
      <c r="AC956" s="191">
        <v>1.4268355E-2</v>
      </c>
      <c r="AD956" s="191">
        <v>0.13415286000000001</v>
      </c>
      <c r="AE956" s="76">
        <v>1.0069255E-6</v>
      </c>
      <c r="AF956" s="76">
        <v>2.7118606E-9</v>
      </c>
      <c r="AG956" s="20">
        <v>2.6896127999999998E-2</v>
      </c>
      <c r="AH956" s="20"/>
      <c r="AI956" s="20"/>
      <c r="AJ956" s="20"/>
      <c r="AK956" s="76"/>
      <c r="AL956" s="20"/>
      <c r="AM956" s="20"/>
      <c r="AN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c r="BU956" s="20"/>
      <c r="BV956" s="20"/>
      <c r="BW956" s="20"/>
      <c r="BX956" s="20"/>
      <c r="BY956" s="20"/>
      <c r="BZ956" s="20"/>
      <c r="CA956" s="20"/>
      <c r="CB956" s="20"/>
      <c r="CC956" s="20"/>
      <c r="CD956" s="20"/>
      <c r="CE956" s="20"/>
      <c r="CF956" s="20"/>
      <c r="CG956" s="20"/>
      <c r="CH956" s="20"/>
      <c r="CI956" s="20"/>
      <c r="CJ956" s="20"/>
      <c r="CK956" s="20"/>
      <c r="CL956" s="20"/>
      <c r="CM956" s="20"/>
      <c r="CN956" s="20"/>
      <c r="CO956" s="20"/>
      <c r="CP956" s="20"/>
      <c r="CQ956" s="20"/>
      <c r="CR956" s="20"/>
      <c r="CS956" s="20"/>
      <c r="CT956" s="20"/>
      <c r="CU956" s="20"/>
      <c r="CV956" s="20"/>
      <c r="CW956" s="20"/>
      <c r="CX956" s="20"/>
      <c r="CY956" s="20"/>
      <c r="CZ956" s="20"/>
      <c r="DA956" s="20"/>
      <c r="DB956" s="20"/>
      <c r="DC956" s="20"/>
      <c r="DD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row>
    <row r="957" spans="2:129" x14ac:dyDescent="0.15">
      <c r="B957" s="77" t="s">
        <v>4360</v>
      </c>
      <c r="C957" s="86"/>
      <c r="D957" s="84" t="s">
        <v>38</v>
      </c>
      <c r="E957" s="201" t="s">
        <v>4361</v>
      </c>
      <c r="F957" s="202">
        <f t="shared" si="150"/>
        <v>3.3315259498000002E-2</v>
      </c>
      <c r="G957" s="202">
        <f t="shared" si="151"/>
        <v>1.5808503588000001E-2</v>
      </c>
      <c r="H957" s="202">
        <f t="shared" si="152"/>
        <v>5.8218218199999998E-3</v>
      </c>
      <c r="I957" s="202">
        <f t="shared" si="153"/>
        <v>2.8301309E-4</v>
      </c>
      <c r="J957" s="201">
        <v>1.1401921000000001E-2</v>
      </c>
      <c r="K957" s="201">
        <v>5.3590562999999997E-3</v>
      </c>
      <c r="L957" s="201">
        <v>2.4829434999999999E-4</v>
      </c>
      <c r="M957" s="201">
        <v>8.4614528000000004E-5</v>
      </c>
      <c r="N957" s="201">
        <v>1.5350231000000001E-2</v>
      </c>
      <c r="O957" s="201">
        <v>3.7365806E-4</v>
      </c>
      <c r="P957" s="201">
        <v>2.1447117000000001E-4</v>
      </c>
      <c r="Q957" s="201">
        <v>1.3989617E-4</v>
      </c>
      <c r="R957" s="201">
        <v>0</v>
      </c>
      <c r="S957" s="201">
        <v>0</v>
      </c>
      <c r="T957" s="201">
        <v>0</v>
      </c>
      <c r="U957" s="201">
        <v>1.4311692E-4</v>
      </c>
      <c r="V957" s="110"/>
      <c r="W957" s="246">
        <f t="shared" si="154"/>
        <v>8.4458674074074078E-2</v>
      </c>
      <c r="X957" s="191">
        <v>1.4076616</v>
      </c>
      <c r="Y957" s="191">
        <v>1.2844723</v>
      </c>
      <c r="Z957" s="191">
        <v>6.408353E-2</v>
      </c>
      <c r="AA957" s="191">
        <v>7.6631927999999997E-5</v>
      </c>
      <c r="AB957" s="191">
        <v>2.7194815000000001E-2</v>
      </c>
      <c r="AC957" s="191">
        <v>4.6431776000000003E-3</v>
      </c>
      <c r="AD957" s="191">
        <v>2.7191100999999999E-2</v>
      </c>
      <c r="AE957" s="76">
        <v>2.6041838E-7</v>
      </c>
      <c r="AF957" s="76">
        <v>4.6124670000000002E-10</v>
      </c>
      <c r="AG957" s="20">
        <v>9.5371046000000004E-3</v>
      </c>
      <c r="AH957" s="20"/>
      <c r="AI957" s="20"/>
      <c r="AJ957" s="20"/>
      <c r="AK957" s="76"/>
      <c r="AL957" s="20"/>
      <c r="AM957" s="20"/>
      <c r="AN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c r="BU957" s="20"/>
      <c r="BV957" s="20"/>
      <c r="BW957" s="20"/>
      <c r="BX957" s="20"/>
      <c r="BY957" s="20"/>
      <c r="BZ957" s="20"/>
      <c r="CA957" s="20"/>
      <c r="CB957" s="20"/>
      <c r="CC957" s="20"/>
      <c r="CD957" s="20"/>
      <c r="CE957" s="20"/>
      <c r="CF957" s="20"/>
      <c r="CG957" s="20"/>
      <c r="CH957" s="20"/>
      <c r="CI957" s="20"/>
      <c r="CJ957" s="20"/>
      <c r="CK957" s="20"/>
      <c r="CL957" s="20"/>
      <c r="CM957" s="20"/>
      <c r="CN957" s="20"/>
      <c r="CO957" s="20"/>
      <c r="CP957" s="20"/>
      <c r="CQ957" s="20"/>
      <c r="CR957" s="20"/>
      <c r="CS957" s="20"/>
      <c r="CT957" s="20"/>
      <c r="CU957" s="20"/>
      <c r="CV957" s="20"/>
      <c r="CW957" s="20"/>
      <c r="CX957" s="20"/>
      <c r="CY957" s="20"/>
      <c r="CZ957" s="20"/>
      <c r="DA957" s="20"/>
      <c r="DB957" s="20"/>
      <c r="DC957" s="20"/>
      <c r="DD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row>
    <row r="958" spans="2:129" x14ac:dyDescent="0.15">
      <c r="B958" s="67" t="s">
        <v>212</v>
      </c>
      <c r="C958" s="83" t="s">
        <v>213</v>
      </c>
      <c r="D958" s="83"/>
      <c r="F958" s="202"/>
      <c r="G958" s="202"/>
      <c r="H958" s="202"/>
      <c r="I958" s="202"/>
      <c r="J958" s="202"/>
      <c r="K958" s="202"/>
      <c r="L958" s="202"/>
      <c r="M958" s="202"/>
      <c r="N958" s="202"/>
      <c r="O958" s="202"/>
      <c r="P958" s="202"/>
      <c r="Q958" s="202"/>
      <c r="R958" s="202"/>
      <c r="S958" s="202"/>
      <c r="T958" s="202"/>
      <c r="U958" s="202"/>
      <c r="V958" s="246"/>
      <c r="W958" s="246"/>
      <c r="X958" s="80"/>
      <c r="Y958" s="80"/>
      <c r="Z958" s="80"/>
      <c r="AA958" s="80"/>
      <c r="AB958" s="80"/>
      <c r="AC958" s="80"/>
      <c r="AD958" s="80"/>
      <c r="AE958" s="70"/>
      <c r="AF958" s="70"/>
      <c r="AG958" s="70"/>
      <c r="AH958" s="20"/>
      <c r="AI958" s="20"/>
      <c r="AJ958" s="20"/>
      <c r="AK958" s="76"/>
      <c r="AL958" s="20"/>
      <c r="AM958" s="20"/>
      <c r="AN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row>
    <row r="959" spans="2:129" s="85" customFormat="1" x14ac:dyDescent="0.15">
      <c r="B959" s="77" t="s">
        <v>214</v>
      </c>
      <c r="C959" s="106">
        <v>1</v>
      </c>
      <c r="D959" s="73" t="s">
        <v>38</v>
      </c>
      <c r="E959" s="102" t="s">
        <v>215</v>
      </c>
      <c r="F959" s="88">
        <f>G959+H959+I959+J959</f>
        <v>0.89843987971000006</v>
      </c>
      <c r="G959" s="88">
        <f>M959+N959+O959</f>
        <v>1.60299554E-2</v>
      </c>
      <c r="H959" s="88">
        <f>K959+L959+P959</f>
        <v>2.768107061E-2</v>
      </c>
      <c r="I959" s="88">
        <f>Q959+IF(R959="x",0,R959)+IF(S959="x",0,S959)+IF(T959="x",0,T959)+U959</f>
        <v>0.80356138470000005</v>
      </c>
      <c r="J959" s="248">
        <v>5.1167469E-2</v>
      </c>
      <c r="K959" s="248">
        <v>2.5890637000000001E-2</v>
      </c>
      <c r="L959" s="248">
        <v>1.3124327999999999E-3</v>
      </c>
      <c r="M959" s="248">
        <v>1.1473824000000001E-3</v>
      </c>
      <c r="N959" s="248">
        <v>1.1712768E-2</v>
      </c>
      <c r="O959" s="248">
        <v>3.1698049999999999E-3</v>
      </c>
      <c r="P959" s="248">
        <v>4.7800080999999998E-4</v>
      </c>
      <c r="Q959" s="248">
        <v>1.1111223999999999E-3</v>
      </c>
      <c r="R959" s="248">
        <v>0.80073446000000004</v>
      </c>
      <c r="S959" s="248">
        <v>0</v>
      </c>
      <c r="T959" s="248">
        <v>0</v>
      </c>
      <c r="U959" s="248">
        <v>1.7158023000000001E-3</v>
      </c>
      <c r="V959" s="110"/>
      <c r="W959" s="89">
        <f>J959/0.135</f>
        <v>0.37901828888888889</v>
      </c>
      <c r="X959" s="249">
        <v>26.74727</v>
      </c>
      <c r="Y959" s="249">
        <v>25.611298999999999</v>
      </c>
      <c r="Z959" s="249">
        <v>0.51146742000000001</v>
      </c>
      <c r="AA959" s="249">
        <v>5.7822525999999996E-4</v>
      </c>
      <c r="AB959" s="249">
        <v>0.45292061</v>
      </c>
      <c r="AC959" s="249">
        <v>2.4914338000000001E-2</v>
      </c>
      <c r="AD959" s="249">
        <v>0.14609032999999999</v>
      </c>
      <c r="AE959" s="250">
        <v>1.0033722E-6</v>
      </c>
      <c r="AF959" s="250">
        <v>3.7824601999999998E-9</v>
      </c>
      <c r="AG959" s="78">
        <v>0.23818726000000001</v>
      </c>
      <c r="AK959" s="96"/>
    </row>
    <row r="960" spans="2:129" s="85" customFormat="1" x14ac:dyDescent="0.15">
      <c r="B960" s="77" t="s">
        <v>4362</v>
      </c>
      <c r="C960" s="75"/>
      <c r="D960" s="73" t="s">
        <v>38</v>
      </c>
      <c r="E960" s="201" t="s">
        <v>4363</v>
      </c>
      <c r="F960" s="202">
        <f>G960+H960+I960+J960</f>
        <v>9.7175207430000007E-2</v>
      </c>
      <c r="G960" s="202">
        <f>M960+N960+O960</f>
        <v>1.6006383900000001E-2</v>
      </c>
      <c r="H960" s="202">
        <f>K960+L960+P960</f>
        <v>2.7587692529999999E-2</v>
      </c>
      <c r="I960" s="202">
        <f>Q960+IF(R960="x",0,R960)+IF(S960="x",0,S960)+IF(T960="x",0,T960)+U960</f>
        <v>2.8232190000000001E-3</v>
      </c>
      <c r="J960" s="201">
        <v>5.0757912000000002E-2</v>
      </c>
      <c r="K960" s="201">
        <v>2.5805887E-2</v>
      </c>
      <c r="L960" s="201">
        <v>1.3046757E-3</v>
      </c>
      <c r="M960" s="201">
        <v>1.1460630999999999E-3</v>
      </c>
      <c r="N960" s="201">
        <v>1.1694572E-2</v>
      </c>
      <c r="O960" s="201">
        <v>3.1657488000000002E-3</v>
      </c>
      <c r="P960" s="201">
        <v>4.7712983000000001E-4</v>
      </c>
      <c r="Q960" s="201">
        <v>1.1095055E-3</v>
      </c>
      <c r="R960" s="201">
        <v>0</v>
      </c>
      <c r="S960" s="201">
        <v>0</v>
      </c>
      <c r="T960" s="201">
        <v>0</v>
      </c>
      <c r="U960" s="201">
        <v>1.7137134999999999E-3</v>
      </c>
      <c r="V960" s="110"/>
      <c r="W960" s="246">
        <f>J960/0.135</f>
        <v>0.37598453333333332</v>
      </c>
      <c r="X960" s="191">
        <v>26.696552000000001</v>
      </c>
      <c r="Y960" s="191">
        <v>25.561361999999999</v>
      </c>
      <c r="Z960" s="191">
        <v>0.51080674999999998</v>
      </c>
      <c r="AA960" s="191">
        <v>5.7817057999999999E-4</v>
      </c>
      <c r="AB960" s="191">
        <v>0.45289645000000001</v>
      </c>
      <c r="AC960" s="191">
        <v>2.4903782999999999E-2</v>
      </c>
      <c r="AD960" s="191">
        <v>0.14600463</v>
      </c>
      <c r="AE960" s="76">
        <v>9.9772794999999995E-7</v>
      </c>
      <c r="AF960" s="76">
        <v>3.7600110999999997E-9</v>
      </c>
      <c r="AG960" s="20">
        <v>0.23770053999999999</v>
      </c>
      <c r="AK960" s="96"/>
    </row>
    <row r="961" spans="2:129" x14ac:dyDescent="0.15">
      <c r="B961" s="77" t="s">
        <v>4364</v>
      </c>
      <c r="D961" s="73" t="s">
        <v>38</v>
      </c>
      <c r="E961" s="201" t="s">
        <v>4365</v>
      </c>
      <c r="F961" s="202">
        <f>G961+H961+I961+J961</f>
        <v>0.12263690043</v>
      </c>
      <c r="G961" s="202">
        <f>M961+N961+O961</f>
        <v>1.4701842999999999E-2</v>
      </c>
      <c r="H961" s="202">
        <f>K961+L961+P961</f>
        <v>4.467764263E-2</v>
      </c>
      <c r="I961" s="202">
        <f>Q961+IF(R961="x",0,R961)+IF(S961="x",0,S961)+IF(T961="x",0,T961)+U961</f>
        <v>3.2786358000000001E-3</v>
      </c>
      <c r="J961" s="201">
        <v>5.9978779000000003E-2</v>
      </c>
      <c r="K961" s="201">
        <v>4.1780047000000001E-2</v>
      </c>
      <c r="L961" s="201">
        <v>2.1099729000000002E-3</v>
      </c>
      <c r="M961" s="201">
        <v>1.3660475E-3</v>
      </c>
      <c r="N961" s="201">
        <v>1.0822841999999999E-2</v>
      </c>
      <c r="O961" s="201">
        <v>2.5129534999999998E-3</v>
      </c>
      <c r="P961" s="201">
        <v>7.8762272999999999E-4</v>
      </c>
      <c r="Q961" s="201">
        <v>1.3362070000000001E-3</v>
      </c>
      <c r="R961" s="201">
        <v>0</v>
      </c>
      <c r="S961" s="201">
        <v>0</v>
      </c>
      <c r="T961" s="201">
        <v>0</v>
      </c>
      <c r="U961" s="201">
        <v>1.9424288E-3</v>
      </c>
      <c r="V961" s="110"/>
      <c r="W961" s="246">
        <f>J961/0.135</f>
        <v>0.44428725185185186</v>
      </c>
      <c r="X961" s="191">
        <v>52.711454000000003</v>
      </c>
      <c r="Y961" s="191">
        <v>51.264924000000001</v>
      </c>
      <c r="Z961" s="191">
        <v>0.30952753</v>
      </c>
      <c r="AA961" s="191">
        <v>9.8954594999999998E-4</v>
      </c>
      <c r="AB961" s="191">
        <v>1.0066142</v>
      </c>
      <c r="AC961" s="191">
        <v>1.5712974000000001E-2</v>
      </c>
      <c r="AD961" s="191">
        <v>0.11368614</v>
      </c>
      <c r="AE961" s="76">
        <v>1.2949646999999999E-6</v>
      </c>
      <c r="AF961" s="76">
        <v>3.1813897999999998E-9</v>
      </c>
      <c r="AG961" s="20">
        <v>0.49889210000000001</v>
      </c>
      <c r="AH961" s="20"/>
      <c r="AI961" s="20"/>
      <c r="AJ961" s="20"/>
      <c r="AK961" s="76"/>
      <c r="AL961" s="20"/>
      <c r="AM961" s="20"/>
      <c r="AN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row>
    <row r="962" spans="2:129" x14ac:dyDescent="0.15">
      <c r="B962" s="77" t="s">
        <v>4366</v>
      </c>
      <c r="C962" s="75"/>
      <c r="D962" s="84" t="s">
        <v>38</v>
      </c>
      <c r="E962" s="201" t="s">
        <v>4367</v>
      </c>
      <c r="F962" s="202">
        <f>G962+H962+I962+J962</f>
        <v>8.5502893529999999E-2</v>
      </c>
      <c r="G962" s="202">
        <f>M962+N962+O962</f>
        <v>9.8026529999999997E-3</v>
      </c>
      <c r="H962" s="202">
        <f>K962+L962+P962</f>
        <v>3.3801824769999995E-2</v>
      </c>
      <c r="I962" s="202">
        <f>Q962+IF(R962="x",0,R962)+IF(S962="x",0,S962)+IF(T962="x",0,T962)+U962</f>
        <v>1.52433976E-3</v>
      </c>
      <c r="J962" s="201">
        <v>4.0374076000000002E-2</v>
      </c>
      <c r="K962" s="201">
        <v>3.1379854999999998E-2</v>
      </c>
      <c r="L962" s="201">
        <v>1.7665173999999999E-3</v>
      </c>
      <c r="M962" s="201">
        <v>1.298095E-3</v>
      </c>
      <c r="N962" s="201">
        <v>6.6720826000000004E-3</v>
      </c>
      <c r="O962" s="201">
        <v>1.8324754E-3</v>
      </c>
      <c r="P962" s="201">
        <v>6.5545236999999998E-4</v>
      </c>
      <c r="Q962" s="201">
        <v>8.0555103000000004E-4</v>
      </c>
      <c r="R962" s="201">
        <v>0</v>
      </c>
      <c r="S962" s="201">
        <v>0</v>
      </c>
      <c r="T962" s="201">
        <v>0</v>
      </c>
      <c r="U962" s="201">
        <v>7.1878872999999995E-4</v>
      </c>
      <c r="V962" s="110"/>
      <c r="W962" s="246">
        <f>J962/0.135</f>
        <v>0.29906722962962962</v>
      </c>
      <c r="X962" s="191">
        <v>49.866965999999998</v>
      </c>
      <c r="Y962" s="191">
        <v>49.424025999999998</v>
      </c>
      <c r="Z962" s="191">
        <v>0.30962986999999997</v>
      </c>
      <c r="AA962" s="191">
        <v>1.9860106E-4</v>
      </c>
      <c r="AB962" s="191">
        <v>3.3234264999999999E-2</v>
      </c>
      <c r="AC962" s="191">
        <v>8.8297624999999994E-3</v>
      </c>
      <c r="AD962" s="191">
        <v>9.1047160000000002E-2</v>
      </c>
      <c r="AE962" s="76">
        <v>9.0733206999999995E-7</v>
      </c>
      <c r="AF962" s="76">
        <v>1.9582978999999999E-9</v>
      </c>
      <c r="AG962" s="20">
        <v>0.48538042999999997</v>
      </c>
      <c r="AH962" s="20"/>
      <c r="AI962" s="20"/>
      <c r="AJ962" s="20"/>
      <c r="AK962" s="76"/>
      <c r="AL962" s="20"/>
      <c r="AM962" s="20"/>
      <c r="AN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row>
    <row r="963" spans="2:129" x14ac:dyDescent="0.15">
      <c r="B963" s="77" t="s">
        <v>4368</v>
      </c>
      <c r="C963" s="75"/>
      <c r="D963" s="84" t="s">
        <v>38</v>
      </c>
      <c r="E963" s="201" t="s">
        <v>4369</v>
      </c>
      <c r="F963" s="202">
        <f>G963+H963+I963+J963</f>
        <v>0.11832586721999999</v>
      </c>
      <c r="G963" s="202">
        <f>M963+N963+O963</f>
        <v>1.4811144E-2</v>
      </c>
      <c r="H963" s="202">
        <f>K963+L963+P963</f>
        <v>4.6025748200000001E-2</v>
      </c>
      <c r="I963" s="202">
        <f>Q963+IF(R963="x",0,R963)+IF(S963="x",0,S963)+IF(T963="x",0,T963)+U963</f>
        <v>3.28878202E-3</v>
      </c>
      <c r="J963" s="201">
        <v>5.4200193000000001E-2</v>
      </c>
      <c r="K963" s="201">
        <v>4.3181900000000002E-2</v>
      </c>
      <c r="L963" s="201">
        <v>2.0634585E-3</v>
      </c>
      <c r="M963" s="201">
        <v>1.2951422000000001E-3</v>
      </c>
      <c r="N963" s="201">
        <v>1.1342463000000001E-2</v>
      </c>
      <c r="O963" s="201">
        <v>2.1735387999999999E-3</v>
      </c>
      <c r="P963" s="201">
        <v>7.8038969999999995E-4</v>
      </c>
      <c r="Q963" s="201">
        <v>9.7261522000000001E-4</v>
      </c>
      <c r="R963" s="201">
        <v>0</v>
      </c>
      <c r="S963" s="201">
        <v>0</v>
      </c>
      <c r="T963" s="201">
        <v>0</v>
      </c>
      <c r="U963" s="201">
        <v>2.3161668E-3</v>
      </c>
      <c r="V963" s="110"/>
      <c r="W963" s="246"/>
      <c r="X963" s="191">
        <v>51.822004</v>
      </c>
      <c r="Y963" s="191">
        <v>49.964391999999997</v>
      </c>
      <c r="Z963" s="191">
        <v>0.27568688000000002</v>
      </c>
      <c r="AA963" s="191">
        <v>1.3302788999999999E-3</v>
      </c>
      <c r="AB963" s="191">
        <v>1.4556279000000001</v>
      </c>
      <c r="AC963" s="191">
        <v>1.7109334E-2</v>
      </c>
      <c r="AD963" s="191">
        <v>0.10785810999999999</v>
      </c>
      <c r="AE963" s="76">
        <v>1.2846165000000001E-6</v>
      </c>
      <c r="AF963" s="76">
        <v>3.1833892999999999E-9</v>
      </c>
      <c r="AG963" s="20">
        <v>0.48677742000000002</v>
      </c>
      <c r="AH963" s="20"/>
      <c r="AI963" s="20"/>
      <c r="AJ963" s="20"/>
      <c r="AK963" s="76"/>
      <c r="AL963" s="20"/>
      <c r="AM963" s="20"/>
      <c r="AN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row>
    <row r="964" spans="2:129" s="85" customFormat="1" x14ac:dyDescent="0.15">
      <c r="B964" s="67" t="s">
        <v>216</v>
      </c>
      <c r="C964" s="83" t="s">
        <v>217</v>
      </c>
      <c r="D964" s="73"/>
      <c r="E964" s="81"/>
      <c r="F964" s="125"/>
      <c r="G964" s="125"/>
      <c r="H964" s="125"/>
      <c r="I964" s="125"/>
      <c r="J964" s="125"/>
      <c r="K964" s="125"/>
      <c r="L964" s="125"/>
      <c r="M964" s="125"/>
      <c r="N964" s="125"/>
      <c r="O964" s="125"/>
      <c r="P964" s="125"/>
      <c r="Q964" s="125"/>
      <c r="R964" s="125"/>
      <c r="S964" s="125"/>
      <c r="T964" s="125"/>
      <c r="U964" s="125"/>
      <c r="V964" s="246"/>
      <c r="W964" s="246"/>
      <c r="X964" s="268"/>
      <c r="Y964" s="268"/>
      <c r="Z964" s="268"/>
      <c r="AA964" s="268"/>
      <c r="AB964" s="268"/>
      <c r="AC964" s="268"/>
      <c r="AD964" s="268"/>
      <c r="AE964" s="70"/>
      <c r="AF964" s="70"/>
      <c r="AG964" s="70"/>
      <c r="AK964" s="96"/>
    </row>
    <row r="965" spans="2:129" x14ac:dyDescent="0.15">
      <c r="B965" s="77" t="s">
        <v>218</v>
      </c>
      <c r="C965" s="106">
        <v>1</v>
      </c>
      <c r="D965" s="84" t="s">
        <v>38</v>
      </c>
      <c r="E965" s="248" t="s">
        <v>219</v>
      </c>
      <c r="F965" s="88">
        <f t="shared" ref="F965:F976" si="155">G965+H965+I965+J965</f>
        <v>4.0303771699999998E-2</v>
      </c>
      <c r="G965" s="88">
        <f t="shared" ref="G965:G976" si="156">M965+N965+O965</f>
        <v>1.182282E-3</v>
      </c>
      <c r="H965" s="88">
        <f t="shared" ref="H965:H976" si="157">K965+L965+P965</f>
        <v>6.9198897000000001E-3</v>
      </c>
      <c r="I965" s="88">
        <f t="shared" ref="I965:I976" si="158">Q965+IF(R965="x",0,R965)+IF(S965="x",0,S965)+IF(T965="x",0,T965)+U965</f>
        <v>0</v>
      </c>
      <c r="J965" s="248">
        <v>3.2201599999999997E-2</v>
      </c>
      <c r="K965" s="248">
        <v>6.5854140000000004E-3</v>
      </c>
      <c r="L965" s="248">
        <v>3.3447570000000001E-4</v>
      </c>
      <c r="M965" s="248">
        <v>1.182282E-3</v>
      </c>
      <c r="N965" s="248">
        <v>0</v>
      </c>
      <c r="O965" s="248">
        <v>0</v>
      </c>
      <c r="P965" s="248">
        <v>0</v>
      </c>
      <c r="Q965" s="248">
        <v>0</v>
      </c>
      <c r="R965" s="248">
        <v>0</v>
      </c>
      <c r="S965" s="248">
        <v>0</v>
      </c>
      <c r="T965" s="248">
        <v>0</v>
      </c>
      <c r="U965" s="248">
        <v>0</v>
      </c>
      <c r="V965" s="110"/>
      <c r="W965" s="89">
        <f t="shared" ref="W965:W976" si="159">J965/0.135</f>
        <v>0.23853037037037034</v>
      </c>
      <c r="X965" s="249">
        <v>3.8029999999999999</v>
      </c>
      <c r="Y965" s="249">
        <v>3.8029999999999999</v>
      </c>
      <c r="Z965" s="249">
        <v>0</v>
      </c>
      <c r="AA965" s="249">
        <v>0</v>
      </c>
      <c r="AB965" s="249">
        <v>0</v>
      </c>
      <c r="AC965" s="249">
        <v>0</v>
      </c>
      <c r="AD965" s="249">
        <v>0</v>
      </c>
      <c r="AE965" s="250">
        <v>3.1787256999999998E-7</v>
      </c>
      <c r="AF965" s="250">
        <v>8.2822380000000003E-10</v>
      </c>
      <c r="AG965" s="78">
        <v>1.2102665E-2</v>
      </c>
      <c r="AH965" s="20"/>
      <c r="AI965" s="20"/>
      <c r="AJ965" s="20"/>
      <c r="AK965" s="76"/>
      <c r="AL965" s="20"/>
      <c r="AM965" s="20"/>
      <c r="AN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row>
    <row r="966" spans="2:129" x14ac:dyDescent="0.15">
      <c r="B966" s="77" t="s">
        <v>220</v>
      </c>
      <c r="D966" s="84" t="s">
        <v>38</v>
      </c>
      <c r="E966" s="248" t="s">
        <v>221</v>
      </c>
      <c r="F966" s="88">
        <f t="shared" si="155"/>
        <v>0.17079048955999998</v>
      </c>
      <c r="G966" s="88">
        <f t="shared" si="156"/>
        <v>2.8605870450000001E-2</v>
      </c>
      <c r="H966" s="88">
        <f t="shared" si="157"/>
        <v>3.8552414969999997E-2</v>
      </c>
      <c r="I966" s="88">
        <f t="shared" si="158"/>
        <v>3.46634414E-3</v>
      </c>
      <c r="J966" s="248">
        <v>0.10016586</v>
      </c>
      <c r="K966" s="248">
        <v>3.5903895999999998E-2</v>
      </c>
      <c r="L966" s="248">
        <v>2.2329242999999999E-3</v>
      </c>
      <c r="M966" s="248">
        <v>7.8863855000000001E-4</v>
      </c>
      <c r="N966" s="248">
        <v>2.3752122000000001E-2</v>
      </c>
      <c r="O966" s="248">
        <v>4.0651098999999998E-3</v>
      </c>
      <c r="P966" s="248">
        <v>4.1559467000000001E-4</v>
      </c>
      <c r="Q966" s="248">
        <v>1.4198558999999999E-3</v>
      </c>
      <c r="R966" s="248">
        <v>7.3445713999999997E-4</v>
      </c>
      <c r="S966" s="248">
        <v>0</v>
      </c>
      <c r="T966" s="248">
        <v>0</v>
      </c>
      <c r="U966" s="248">
        <v>1.3120311E-3</v>
      </c>
      <c r="V966" s="110"/>
      <c r="W966" s="89">
        <f t="shared" si="159"/>
        <v>0.74196933333333326</v>
      </c>
      <c r="X966" s="249">
        <v>13.643886999999999</v>
      </c>
      <c r="Y966" s="249">
        <v>12.747178999999999</v>
      </c>
      <c r="Z966" s="249">
        <v>0.50686063999999997</v>
      </c>
      <c r="AA966" s="249">
        <v>5.5871253999999996E-4</v>
      </c>
      <c r="AB966" s="249">
        <v>0.13235936000000001</v>
      </c>
      <c r="AC966" s="249">
        <v>3.8567148000000002E-2</v>
      </c>
      <c r="AD966" s="249">
        <v>0.2183619</v>
      </c>
      <c r="AE966" s="250">
        <v>3.7076338999999998E-7</v>
      </c>
      <c r="AF966" s="250">
        <v>9.3376951000000006E-10</v>
      </c>
      <c r="AG966" s="78">
        <v>0</v>
      </c>
      <c r="AH966" s="20"/>
      <c r="AI966" s="20"/>
      <c r="AJ966" s="20"/>
      <c r="AK966" s="76"/>
      <c r="AL966" s="20"/>
      <c r="AM966" s="20"/>
      <c r="AN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row>
    <row r="967" spans="2:129" x14ac:dyDescent="0.15">
      <c r="B967" s="77" t="s">
        <v>222</v>
      </c>
      <c r="C967" s="106">
        <v>1</v>
      </c>
      <c r="D967" s="84" t="s">
        <v>38</v>
      </c>
      <c r="E967" s="248" t="s">
        <v>223</v>
      </c>
      <c r="F967" s="88">
        <f t="shared" si="155"/>
        <v>4.6244362999999997E-2</v>
      </c>
      <c r="G967" s="88">
        <f t="shared" si="156"/>
        <v>4.3388399999999999E-4</v>
      </c>
      <c r="H967" s="88">
        <f t="shared" si="157"/>
        <v>3.9343679999999997E-3</v>
      </c>
      <c r="I967" s="88">
        <f t="shared" si="158"/>
        <v>0</v>
      </c>
      <c r="J967" s="248">
        <v>4.1876111000000001E-2</v>
      </c>
      <c r="K967" s="248">
        <v>3.7191960000000001E-3</v>
      </c>
      <c r="L967" s="248">
        <v>2.1517199999999999E-4</v>
      </c>
      <c r="M967" s="248">
        <v>4.3388399999999999E-4</v>
      </c>
      <c r="N967" s="248">
        <v>0</v>
      </c>
      <c r="O967" s="248">
        <v>0</v>
      </c>
      <c r="P967" s="248">
        <v>0</v>
      </c>
      <c r="Q967" s="248">
        <v>0</v>
      </c>
      <c r="R967" s="248">
        <v>0</v>
      </c>
      <c r="S967" s="248">
        <v>0</v>
      </c>
      <c r="T967" s="248">
        <v>0</v>
      </c>
      <c r="U967" s="248">
        <v>0</v>
      </c>
      <c r="V967" s="110"/>
      <c r="W967" s="89">
        <f t="shared" si="159"/>
        <v>0.31019341481481477</v>
      </c>
      <c r="X967" s="249">
        <v>4.9457000000000004</v>
      </c>
      <c r="Y967" s="249">
        <v>4.9457000000000004</v>
      </c>
      <c r="Z967" s="249">
        <v>0</v>
      </c>
      <c r="AA967" s="249">
        <v>0</v>
      </c>
      <c r="AB967" s="249">
        <v>0</v>
      </c>
      <c r="AC967" s="249">
        <v>0</v>
      </c>
      <c r="AD967" s="249">
        <v>0</v>
      </c>
      <c r="AE967" s="250">
        <v>1.5910685E-6</v>
      </c>
      <c r="AF967" s="250">
        <v>3.7717137000000003E-9</v>
      </c>
      <c r="AG967" s="78">
        <v>0.10140362999999999</v>
      </c>
      <c r="AH967" s="20"/>
      <c r="AI967" s="20"/>
      <c r="AJ967" s="20"/>
      <c r="AK967" s="76"/>
      <c r="AL967" s="20"/>
      <c r="AM967" s="20"/>
      <c r="AN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row>
    <row r="968" spans="2:129" x14ac:dyDescent="0.15">
      <c r="B968" s="77" t="s">
        <v>224</v>
      </c>
      <c r="C968" s="106">
        <v>1</v>
      </c>
      <c r="D968" s="84" t="s">
        <v>38</v>
      </c>
      <c r="E968" s="248" t="s">
        <v>225</v>
      </c>
      <c r="F968" s="88">
        <f t="shared" si="155"/>
        <v>3.7423684280000001E-2</v>
      </c>
      <c r="G968" s="88">
        <f t="shared" si="156"/>
        <v>5.1730151E-3</v>
      </c>
      <c r="H968" s="88">
        <f t="shared" si="157"/>
        <v>6.7257790400000001E-3</v>
      </c>
      <c r="I968" s="88">
        <f t="shared" si="158"/>
        <v>3.1986931400000002E-3</v>
      </c>
      <c r="J968" s="248">
        <v>2.2326196999999999E-2</v>
      </c>
      <c r="K968" s="248">
        <v>6.2905725000000001E-3</v>
      </c>
      <c r="L968" s="248">
        <v>3.0939351000000001E-4</v>
      </c>
      <c r="M968" s="248">
        <v>2.3820429999999999E-4</v>
      </c>
      <c r="N968" s="248">
        <v>3.4570116000000001E-3</v>
      </c>
      <c r="O968" s="248">
        <v>1.4777992E-3</v>
      </c>
      <c r="P968" s="248">
        <v>1.2581303E-4</v>
      </c>
      <c r="Q968" s="248">
        <v>1.0912855E-3</v>
      </c>
      <c r="R968" s="248">
        <v>7.3445713999999997E-4</v>
      </c>
      <c r="S968" s="248">
        <v>0</v>
      </c>
      <c r="T968" s="248">
        <v>0</v>
      </c>
      <c r="U968" s="248">
        <v>1.3729504999999999E-3</v>
      </c>
      <c r="V968" s="110"/>
      <c r="W968" s="89">
        <f t="shared" si="159"/>
        <v>0.16537923703703702</v>
      </c>
      <c r="X968" s="249">
        <v>1.8326515999999999</v>
      </c>
      <c r="Y968" s="249">
        <v>1.6053191</v>
      </c>
      <c r="Z968" s="249">
        <v>6.9941654000000006E-2</v>
      </c>
      <c r="AA968" s="249">
        <v>8.4898691999999999E-5</v>
      </c>
      <c r="AB968" s="249">
        <v>0.10431198999999999</v>
      </c>
      <c r="AC968" s="249">
        <v>4.2741243999999999E-3</v>
      </c>
      <c r="AD968" s="249">
        <v>4.8719818999999998E-2</v>
      </c>
      <c r="AE968" s="250">
        <v>3.9890493E-7</v>
      </c>
      <c r="AF968" s="250">
        <v>1.0987660000000001E-9</v>
      </c>
      <c r="AG968" s="78">
        <v>0</v>
      </c>
      <c r="AH968" s="20"/>
      <c r="AI968" s="20"/>
      <c r="AJ968" s="20"/>
      <c r="AK968" s="76"/>
      <c r="AL968" s="20"/>
      <c r="AM968" s="20"/>
      <c r="AN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row>
    <row r="969" spans="2:129" s="85" customFormat="1" x14ac:dyDescent="0.15">
      <c r="B969" s="77" t="s">
        <v>4370</v>
      </c>
      <c r="D969" s="73" t="s">
        <v>38</v>
      </c>
      <c r="E969" s="201" t="s">
        <v>4371</v>
      </c>
      <c r="F969" s="202">
        <f t="shared" si="155"/>
        <v>5.7125374739999998E-2</v>
      </c>
      <c r="G969" s="202">
        <f t="shared" si="156"/>
        <v>8.2415334199999989E-3</v>
      </c>
      <c r="H969" s="202">
        <f t="shared" si="157"/>
        <v>1.062047618E-2</v>
      </c>
      <c r="I969" s="202">
        <f t="shared" si="158"/>
        <v>1.2243681399999999E-3</v>
      </c>
      <c r="J969" s="201">
        <v>3.7038996999999997E-2</v>
      </c>
      <c r="K969" s="201">
        <v>9.8805383E-3</v>
      </c>
      <c r="L969" s="201">
        <v>5.9566263999999999E-4</v>
      </c>
      <c r="M969" s="201">
        <v>4.0802961999999998E-4</v>
      </c>
      <c r="N969" s="201">
        <v>5.6748516999999997E-3</v>
      </c>
      <c r="O969" s="201">
        <v>2.1586521000000001E-3</v>
      </c>
      <c r="P969" s="201">
        <v>1.4427523999999999E-4</v>
      </c>
      <c r="Q969" s="201">
        <v>8.0929853999999997E-4</v>
      </c>
      <c r="R969" s="201">
        <v>0</v>
      </c>
      <c r="S969" s="201">
        <v>0</v>
      </c>
      <c r="T969" s="201">
        <v>0</v>
      </c>
      <c r="U969" s="201">
        <v>4.1506959999999999E-4</v>
      </c>
      <c r="V969" s="110"/>
      <c r="W969" s="246">
        <f t="shared" si="159"/>
        <v>0.27436294074074069</v>
      </c>
      <c r="X969" s="191">
        <v>3.8029063999999999</v>
      </c>
      <c r="Y969" s="191">
        <v>3.4781111999999998</v>
      </c>
      <c r="Z969" s="191">
        <v>0.13047821000000001</v>
      </c>
      <c r="AA969" s="191">
        <v>1.8199135000000001E-4</v>
      </c>
      <c r="AB969" s="191">
        <v>0.13203326000000001</v>
      </c>
      <c r="AC969" s="191">
        <v>8.5009674999999996E-3</v>
      </c>
      <c r="AD969" s="191">
        <v>5.3600757999999998E-2</v>
      </c>
      <c r="AE969" s="76">
        <v>5.0501614999999996E-7</v>
      </c>
      <c r="AF969" s="76">
        <v>1.3244883999999999E-9</v>
      </c>
      <c r="AG969" s="20">
        <v>3.1108981000000001E-2</v>
      </c>
      <c r="AK969" s="96"/>
    </row>
    <row r="970" spans="2:129" s="85" customFormat="1" x14ac:dyDescent="0.15">
      <c r="B970" s="77" t="s">
        <v>4372</v>
      </c>
      <c r="D970" s="73" t="s">
        <v>38</v>
      </c>
      <c r="E970" s="201" t="s">
        <v>4373</v>
      </c>
      <c r="F970" s="202">
        <f t="shared" si="155"/>
        <v>3.6969105920000002E-2</v>
      </c>
      <c r="G970" s="202">
        <f t="shared" si="156"/>
        <v>6.265404569999999E-3</v>
      </c>
      <c r="H970" s="202">
        <f t="shared" si="157"/>
        <v>7.2279764100000006E-3</v>
      </c>
      <c r="I970" s="202">
        <f t="shared" si="158"/>
        <v>4.4593809399999995E-3</v>
      </c>
      <c r="J970" s="201">
        <v>1.9016344000000001E-2</v>
      </c>
      <c r="K970" s="201">
        <v>6.5386172000000001E-3</v>
      </c>
      <c r="L970" s="201">
        <v>5.8147744999999999E-4</v>
      </c>
      <c r="M970" s="201">
        <v>2.1374717E-4</v>
      </c>
      <c r="N970" s="201">
        <v>3.7360079999999999E-3</v>
      </c>
      <c r="O970" s="201">
        <v>2.3156494000000001E-3</v>
      </c>
      <c r="P970" s="201">
        <v>1.0788176000000001E-4</v>
      </c>
      <c r="Q970" s="201">
        <v>8.6859264E-4</v>
      </c>
      <c r="R970" s="201">
        <v>0</v>
      </c>
      <c r="S970" s="201">
        <v>0</v>
      </c>
      <c r="T970" s="201">
        <v>0</v>
      </c>
      <c r="U970" s="201">
        <v>3.5907882999999998E-3</v>
      </c>
      <c r="V970" s="110"/>
      <c r="W970" s="246">
        <f t="shared" si="159"/>
        <v>0.14086180740740742</v>
      </c>
      <c r="X970" s="191">
        <v>2.7292014999999998</v>
      </c>
      <c r="Y970" s="191">
        <v>2.4512402</v>
      </c>
      <c r="Z970" s="191">
        <v>5.9002560000000003E-2</v>
      </c>
      <c r="AA970" s="191">
        <v>2.4865888000000002E-4</v>
      </c>
      <c r="AB970" s="191">
        <v>0.18584286999999999</v>
      </c>
      <c r="AC970" s="191">
        <v>3.9165802000000003E-3</v>
      </c>
      <c r="AD970" s="191">
        <v>2.8950647999999999E-2</v>
      </c>
      <c r="AE970" s="76">
        <v>2.9092109E-7</v>
      </c>
      <c r="AF970" s="76">
        <v>9.6062826999999997E-10</v>
      </c>
      <c r="AG970" s="20">
        <v>2.2516936000000001E-2</v>
      </c>
      <c r="AK970" s="96"/>
      <c r="AL970" s="96"/>
    </row>
    <row r="971" spans="2:129" x14ac:dyDescent="0.15">
      <c r="B971" s="77" t="s">
        <v>4374</v>
      </c>
      <c r="C971" s="86"/>
      <c r="D971" s="84" t="s">
        <v>38</v>
      </c>
      <c r="E971" s="201" t="s">
        <v>4375</v>
      </c>
      <c r="F971" s="202">
        <f t="shared" si="155"/>
        <v>0.57351031200000002</v>
      </c>
      <c r="G971" s="202">
        <f t="shared" si="156"/>
        <v>0.27044318470000001</v>
      </c>
      <c r="H971" s="202">
        <f t="shared" si="157"/>
        <v>6.2825028599999999E-2</v>
      </c>
      <c r="I971" s="202">
        <f t="shared" si="158"/>
        <v>2.2463298699999999E-2</v>
      </c>
      <c r="J971" s="201">
        <v>0.21777879999999999</v>
      </c>
      <c r="K971" s="201">
        <v>4.9510824000000002E-2</v>
      </c>
      <c r="L971" s="201">
        <v>5.0633083000000004E-3</v>
      </c>
      <c r="M971" s="201">
        <v>2.1423317000000002E-3</v>
      </c>
      <c r="N971" s="201">
        <v>8.8317672999999999E-2</v>
      </c>
      <c r="O971" s="201">
        <v>0.17998317999999999</v>
      </c>
      <c r="P971" s="201">
        <v>8.2508962999999994E-3</v>
      </c>
      <c r="Q971" s="201">
        <v>1.9041921E-2</v>
      </c>
      <c r="R971" s="201">
        <v>0</v>
      </c>
      <c r="S971" s="201">
        <v>0</v>
      </c>
      <c r="T971" s="201">
        <v>0</v>
      </c>
      <c r="U971" s="201">
        <v>3.4213777E-3</v>
      </c>
      <c r="V971" s="110"/>
      <c r="W971" s="246">
        <f t="shared" si="159"/>
        <v>1.6131762962962961</v>
      </c>
      <c r="X971" s="191">
        <v>15.998082999999999</v>
      </c>
      <c r="Y971" s="191">
        <v>14.680936000000001</v>
      </c>
      <c r="Z971" s="191">
        <v>0.76184373999999999</v>
      </c>
      <c r="AA971" s="191">
        <v>7.8788912000000001E-4</v>
      </c>
      <c r="AB971" s="191">
        <v>0.19999394000000001</v>
      </c>
      <c r="AC971" s="191">
        <v>5.5584907000000003E-2</v>
      </c>
      <c r="AD971" s="191">
        <v>0.29893616000000001</v>
      </c>
      <c r="AE971" s="76">
        <v>4.0704642999999999E-6</v>
      </c>
      <c r="AF971" s="76">
        <v>7.1106122000000004E-9</v>
      </c>
      <c r="AG971" s="20">
        <v>0.10982301</v>
      </c>
      <c r="AH971" s="20"/>
      <c r="AI971" s="20"/>
      <c r="AJ971" s="20"/>
      <c r="AK971" s="76"/>
      <c r="AL971" s="20"/>
      <c r="AM971" s="20"/>
      <c r="AN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row>
    <row r="972" spans="2:129" x14ac:dyDescent="0.15">
      <c r="B972" s="77" t="s">
        <v>4376</v>
      </c>
      <c r="C972" s="86"/>
      <c r="D972" s="84" t="s">
        <v>38</v>
      </c>
      <c r="E972" s="201" t="s">
        <v>4377</v>
      </c>
      <c r="F972" s="202">
        <f t="shared" si="155"/>
        <v>0.16952581415000001</v>
      </c>
      <c r="G972" s="202">
        <f t="shared" si="156"/>
        <v>2.8582298950000001E-2</v>
      </c>
      <c r="H972" s="202">
        <f t="shared" si="157"/>
        <v>3.8459036900000007E-2</v>
      </c>
      <c r="I972" s="202">
        <f t="shared" si="158"/>
        <v>2.7281813000000002E-3</v>
      </c>
      <c r="J972" s="201">
        <v>9.9756296999999994E-2</v>
      </c>
      <c r="K972" s="201">
        <v>3.5819146000000003E-2</v>
      </c>
      <c r="L972" s="201">
        <v>2.2251672000000002E-3</v>
      </c>
      <c r="M972" s="201">
        <v>7.8731924999999995E-4</v>
      </c>
      <c r="N972" s="201">
        <v>2.3733925999999999E-2</v>
      </c>
      <c r="O972" s="201">
        <v>4.0610537E-3</v>
      </c>
      <c r="P972" s="201">
        <v>4.147237E-4</v>
      </c>
      <c r="Q972" s="201">
        <v>1.418239E-3</v>
      </c>
      <c r="R972" s="201">
        <v>0</v>
      </c>
      <c r="S972" s="201">
        <v>0</v>
      </c>
      <c r="T972" s="201">
        <v>0</v>
      </c>
      <c r="U972" s="201">
        <v>1.3099423E-3</v>
      </c>
      <c r="V972" s="110"/>
      <c r="W972" s="246">
        <f t="shared" si="159"/>
        <v>0.73893553333333328</v>
      </c>
      <c r="X972" s="191">
        <v>13.593169</v>
      </c>
      <c r="Y972" s="191">
        <v>12.697243</v>
      </c>
      <c r="Z972" s="191">
        <v>0.50619997999999999</v>
      </c>
      <c r="AA972" s="191">
        <v>5.5865785999999998E-4</v>
      </c>
      <c r="AB972" s="191">
        <v>0.13233519999999999</v>
      </c>
      <c r="AC972" s="191">
        <v>3.8556593E-2</v>
      </c>
      <c r="AD972" s="191">
        <v>0.2182762</v>
      </c>
      <c r="AE972" s="76">
        <v>1.5854242E-6</v>
      </c>
      <c r="AF972" s="76">
        <v>3.7492644000000001E-9</v>
      </c>
      <c r="AG972" s="20">
        <v>0.10091691</v>
      </c>
      <c r="AH972" s="20"/>
      <c r="AI972" s="20"/>
      <c r="AJ972" s="20"/>
      <c r="AK972" s="76"/>
      <c r="AL972" s="20"/>
      <c r="AM972" s="20"/>
      <c r="AN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row>
    <row r="973" spans="2:129" x14ac:dyDescent="0.15">
      <c r="B973" s="77" t="s">
        <v>4378</v>
      </c>
      <c r="C973" s="86"/>
      <c r="D973" s="84" t="s">
        <v>38</v>
      </c>
      <c r="E973" s="201" t="s">
        <v>4379</v>
      </c>
      <c r="F973" s="202">
        <f t="shared" si="155"/>
        <v>0.31339628589000001</v>
      </c>
      <c r="G973" s="202">
        <f t="shared" si="156"/>
        <v>2.6904260319999998E-2</v>
      </c>
      <c r="H973" s="202">
        <f t="shared" si="157"/>
        <v>3.8542687970000003E-2</v>
      </c>
      <c r="I973" s="202">
        <f t="shared" si="158"/>
        <v>0.17048548660000001</v>
      </c>
      <c r="J973" s="201">
        <v>7.7463851E-2</v>
      </c>
      <c r="K973" s="201">
        <v>3.5371063000000001E-2</v>
      </c>
      <c r="L973" s="201">
        <v>2.5534285000000001E-3</v>
      </c>
      <c r="M973" s="201">
        <v>7.2639831999999997E-4</v>
      </c>
      <c r="N973" s="201">
        <v>2.2755712000000001E-2</v>
      </c>
      <c r="O973" s="201">
        <v>3.4221500000000001E-3</v>
      </c>
      <c r="P973" s="201">
        <v>6.1819646999999997E-4</v>
      </c>
      <c r="Q973" s="201">
        <v>0.16925375000000001</v>
      </c>
      <c r="R973" s="201">
        <v>0</v>
      </c>
      <c r="S973" s="201">
        <v>0</v>
      </c>
      <c r="T973" s="201">
        <v>0</v>
      </c>
      <c r="U973" s="201">
        <v>1.2317366E-3</v>
      </c>
      <c r="V973" s="110"/>
      <c r="W973" s="246">
        <f t="shared" si="159"/>
        <v>0.57380630370370367</v>
      </c>
      <c r="X973" s="191">
        <v>10.435779999999999</v>
      </c>
      <c r="Y973" s="191">
        <v>9.8451454999999992</v>
      </c>
      <c r="Z973" s="191">
        <v>0.32525196000000001</v>
      </c>
      <c r="AA973" s="191">
        <v>3.9117235999999999E-4</v>
      </c>
      <c r="AB973" s="191">
        <v>0.10109768</v>
      </c>
      <c r="AC973" s="191">
        <v>2.4486898999999999E-2</v>
      </c>
      <c r="AD973" s="191">
        <v>0.13940725000000001</v>
      </c>
      <c r="AE973" s="76">
        <v>1.2950144E-6</v>
      </c>
      <c r="AF973" s="76">
        <v>3.2489295000000001E-9</v>
      </c>
      <c r="AG973" s="20">
        <v>9.0196475999999998E-2</v>
      </c>
      <c r="AH973" s="20"/>
      <c r="AI973" s="20"/>
      <c r="AJ973" s="20"/>
      <c r="AK973" s="76"/>
      <c r="AL973" s="20"/>
      <c r="AM973" s="20"/>
      <c r="AN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row>
    <row r="974" spans="2:129" x14ac:dyDescent="0.15">
      <c r="B974" s="77" t="s">
        <v>4380</v>
      </c>
      <c r="C974" s="86"/>
      <c r="D974" s="84" t="s">
        <v>38</v>
      </c>
      <c r="E974" s="201" t="s">
        <v>4381</v>
      </c>
      <c r="F974" s="202">
        <f t="shared" si="155"/>
        <v>3.4807972360000002E-2</v>
      </c>
      <c r="G974" s="202">
        <f t="shared" si="156"/>
        <v>5.0634083800000004E-3</v>
      </c>
      <c r="H974" s="202">
        <f t="shared" si="157"/>
        <v>6.5710848299999989E-3</v>
      </c>
      <c r="I974" s="202">
        <f t="shared" si="158"/>
        <v>1.7510921499999999E-3</v>
      </c>
      <c r="J974" s="201">
        <v>2.1422387000000001E-2</v>
      </c>
      <c r="K974" s="201">
        <v>6.1458134999999997E-3</v>
      </c>
      <c r="L974" s="201">
        <v>3.0184625000000001E-4</v>
      </c>
      <c r="M974" s="201">
        <v>2.3467097999999999E-4</v>
      </c>
      <c r="N974" s="201">
        <v>3.3537729E-3</v>
      </c>
      <c r="O974" s="201">
        <v>1.4749645E-3</v>
      </c>
      <c r="P974" s="201">
        <v>1.2342508000000001E-4</v>
      </c>
      <c r="Q974" s="201">
        <v>4.9256704999999998E-4</v>
      </c>
      <c r="R974" s="201">
        <v>0</v>
      </c>
      <c r="S974" s="201">
        <v>0</v>
      </c>
      <c r="T974" s="201">
        <v>0</v>
      </c>
      <c r="U974" s="201">
        <v>1.2585251E-3</v>
      </c>
      <c r="V974" s="110"/>
      <c r="W974" s="246">
        <f t="shared" si="159"/>
        <v>0.15868434814814814</v>
      </c>
      <c r="X974" s="191">
        <v>1.7100397000000001</v>
      </c>
      <c r="Y974" s="191">
        <v>1.4885956</v>
      </c>
      <c r="Z974" s="191">
        <v>6.5216099999999999E-2</v>
      </c>
      <c r="AA974" s="191">
        <v>1.2020826E-4</v>
      </c>
      <c r="AB974" s="191">
        <v>0.10149293</v>
      </c>
      <c r="AC974" s="191">
        <v>4.4347908000000004E-3</v>
      </c>
      <c r="AD974" s="191">
        <v>5.0180029000000001E-2</v>
      </c>
      <c r="AE974" s="76">
        <v>3.0598444E-7</v>
      </c>
      <c r="AF974" s="76">
        <v>7.9006705999999998E-10</v>
      </c>
      <c r="AG974" s="20">
        <v>1.1100804000000001E-2</v>
      </c>
      <c r="AH974" s="20"/>
      <c r="AI974" s="20"/>
      <c r="AJ974" s="20"/>
      <c r="AK974" s="76"/>
      <c r="AL974" s="20"/>
      <c r="AM974" s="20"/>
      <c r="AN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row>
    <row r="975" spans="2:129" x14ac:dyDescent="0.15">
      <c r="B975" s="77" t="s">
        <v>4382</v>
      </c>
      <c r="C975" s="86"/>
      <c r="D975" s="84" t="s">
        <v>38</v>
      </c>
      <c r="E975" s="201" t="s">
        <v>4383</v>
      </c>
      <c r="F975" s="202">
        <f t="shared" si="155"/>
        <v>1.9850916317999999E-3</v>
      </c>
      <c r="G975" s="202">
        <f t="shared" si="156"/>
        <v>3.4883195199999996E-4</v>
      </c>
      <c r="H975" s="202">
        <f t="shared" si="157"/>
        <v>5.6112680379999998E-4</v>
      </c>
      <c r="I975" s="202">
        <f t="shared" si="158"/>
        <v>4.0208676000000001E-5</v>
      </c>
      <c r="J975" s="201">
        <v>1.0349242000000001E-3</v>
      </c>
      <c r="K975" s="201">
        <v>5.1745599000000005E-4</v>
      </c>
      <c r="L975" s="201">
        <v>3.8031312999999998E-5</v>
      </c>
      <c r="M975" s="201">
        <v>1.3766931999999999E-5</v>
      </c>
      <c r="N975" s="201">
        <v>2.6970504999999998E-4</v>
      </c>
      <c r="O975" s="201">
        <v>6.5359969999999996E-5</v>
      </c>
      <c r="P975" s="201">
        <v>5.6395008000000003E-6</v>
      </c>
      <c r="Q975" s="201">
        <v>2.847663E-5</v>
      </c>
      <c r="R975" s="201">
        <v>0</v>
      </c>
      <c r="S975" s="201">
        <v>0</v>
      </c>
      <c r="T975" s="201">
        <v>0</v>
      </c>
      <c r="U975" s="201">
        <v>1.1732046E-5</v>
      </c>
      <c r="V975" s="110"/>
      <c r="W975" s="246">
        <f t="shared" si="159"/>
        <v>7.6661051851851852E-3</v>
      </c>
      <c r="X975" s="191">
        <v>0.14304417999999999</v>
      </c>
      <c r="Y975" s="191">
        <v>0.13703050999999999</v>
      </c>
      <c r="Z975" s="191">
        <v>3.5085336000000001E-3</v>
      </c>
      <c r="AA975" s="191">
        <v>7.9366227999999992E-6</v>
      </c>
      <c r="AB975" s="191">
        <v>8.7599515000000001E-4</v>
      </c>
      <c r="AC975" s="191">
        <v>2.2905992E-4</v>
      </c>
      <c r="AD975" s="191">
        <v>1.3921447999999999E-3</v>
      </c>
      <c r="AE975" s="76">
        <v>1.6992385000000001E-8</v>
      </c>
      <c r="AF975" s="76">
        <v>8.2899788999999994E-11</v>
      </c>
      <c r="AG975" s="20">
        <v>1.2545792000000001E-3</v>
      </c>
      <c r="AH975" s="20"/>
      <c r="AI975" s="20"/>
      <c r="AJ975" s="20"/>
      <c r="AK975" s="20"/>
      <c r="AL975" s="20"/>
      <c r="AM975" s="20"/>
      <c r="AN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c r="BU975" s="20"/>
      <c r="BV975" s="20"/>
      <c r="BW975" s="20"/>
      <c r="BX975" s="20"/>
      <c r="BY975" s="20"/>
      <c r="BZ975" s="20"/>
      <c r="CA975" s="20"/>
      <c r="CB975" s="20"/>
      <c r="CC975" s="20"/>
      <c r="CD975" s="20"/>
      <c r="CE975" s="20"/>
      <c r="CF975" s="20"/>
      <c r="CG975" s="20"/>
      <c r="CH975" s="20"/>
      <c r="CI975" s="20"/>
      <c r="CJ975" s="20"/>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row>
    <row r="976" spans="2:129" x14ac:dyDescent="0.15">
      <c r="B976" s="77" t="s">
        <v>4384</v>
      </c>
      <c r="D976" s="73" t="s">
        <v>38</v>
      </c>
      <c r="E976" s="201" t="s">
        <v>4385</v>
      </c>
      <c r="F976" s="202">
        <f t="shared" si="155"/>
        <v>7.6596212669999997E-2</v>
      </c>
      <c r="G976" s="202">
        <f t="shared" si="156"/>
        <v>3.6321671880000003E-2</v>
      </c>
      <c r="H976" s="202">
        <f t="shared" si="157"/>
        <v>9.7679429700000004E-3</v>
      </c>
      <c r="I976" s="202">
        <f t="shared" si="158"/>
        <v>3.5031678199999999E-3</v>
      </c>
      <c r="J976" s="201">
        <v>2.7003429999999998E-2</v>
      </c>
      <c r="K976" s="201">
        <v>9.1175504000000004E-3</v>
      </c>
      <c r="L976" s="201">
        <v>4.9557748000000001E-4</v>
      </c>
      <c r="M976" s="201">
        <v>2.0878438E-4</v>
      </c>
      <c r="N976" s="201">
        <v>8.3792034999999997E-3</v>
      </c>
      <c r="O976" s="201">
        <v>2.7733684000000002E-2</v>
      </c>
      <c r="P976" s="201">
        <v>1.5481509000000001E-4</v>
      </c>
      <c r="Q976" s="201">
        <v>3.0409207000000001E-3</v>
      </c>
      <c r="R976" s="201">
        <v>0</v>
      </c>
      <c r="S976" s="201">
        <v>0</v>
      </c>
      <c r="T976" s="201">
        <v>0</v>
      </c>
      <c r="U976" s="201">
        <v>4.6224712E-4</v>
      </c>
      <c r="V976" s="110"/>
      <c r="W976" s="246">
        <f t="shared" si="159"/>
        <v>0.20002540740740737</v>
      </c>
      <c r="X976" s="191">
        <v>3.7413873999999998</v>
      </c>
      <c r="Y976" s="191">
        <v>3.3841133000000001</v>
      </c>
      <c r="Z976" s="191">
        <v>0.20282263</v>
      </c>
      <c r="AA976" s="191">
        <v>2.2711833000000001E-4</v>
      </c>
      <c r="AB976" s="191">
        <v>3.7197529999999999E-2</v>
      </c>
      <c r="AC976" s="191">
        <v>1.4714646E-2</v>
      </c>
      <c r="AD976" s="191">
        <v>0.10231213</v>
      </c>
      <c r="AE976" s="76">
        <v>5.3565622999999995E-7</v>
      </c>
      <c r="AF976" s="76">
        <v>1.0752703E-9</v>
      </c>
      <c r="AG976" s="20">
        <v>2.5057394E-2</v>
      </c>
      <c r="AH976" s="20"/>
      <c r="AI976" s="20"/>
      <c r="AJ976" s="20"/>
      <c r="AK976" s="76"/>
      <c r="AL976" s="20"/>
      <c r="AM976" s="20"/>
      <c r="AN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c r="BU976" s="20"/>
      <c r="BV976" s="20"/>
      <c r="BW976" s="20"/>
      <c r="BX976" s="20"/>
      <c r="BY976" s="20"/>
      <c r="BZ976" s="20"/>
      <c r="CA976" s="20"/>
      <c r="CB976" s="20"/>
      <c r="CC976" s="20"/>
      <c r="CD976" s="20"/>
      <c r="CE976" s="20"/>
      <c r="CF976" s="20"/>
      <c r="CG976" s="20"/>
      <c r="CH976" s="20"/>
      <c r="CI976" s="20"/>
      <c r="CJ976" s="20"/>
      <c r="CK976" s="20"/>
      <c r="CL976" s="20"/>
      <c r="CM976" s="20"/>
      <c r="CN976" s="20"/>
      <c r="CO976" s="20"/>
      <c r="CP976" s="20"/>
      <c r="CQ976" s="20"/>
      <c r="CR976" s="20"/>
      <c r="CS976" s="20"/>
      <c r="CT976" s="20"/>
      <c r="CU976" s="20"/>
      <c r="CV976" s="20"/>
      <c r="CW976" s="20"/>
      <c r="CX976" s="20"/>
      <c r="CY976" s="20"/>
      <c r="CZ976" s="20"/>
      <c r="DA976" s="20"/>
      <c r="DB976" s="20"/>
      <c r="DC976" s="20"/>
      <c r="DD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row>
    <row r="977" spans="2:129" x14ac:dyDescent="0.15">
      <c r="B977" s="67" t="s">
        <v>4386</v>
      </c>
      <c r="C977" s="83" t="s">
        <v>4387</v>
      </c>
      <c r="D977" s="84"/>
      <c r="E977" s="105"/>
      <c r="F977" s="202"/>
      <c r="G977" s="202"/>
      <c r="H977" s="202"/>
      <c r="I977" s="202"/>
      <c r="J977" s="202"/>
      <c r="K977" s="202"/>
      <c r="L977" s="202"/>
      <c r="M977" s="202"/>
      <c r="N977" s="202"/>
      <c r="O977" s="202"/>
      <c r="P977" s="202"/>
      <c r="Q977" s="202"/>
      <c r="R977" s="202"/>
      <c r="S977" s="202"/>
      <c r="T977" s="202"/>
      <c r="U977" s="202"/>
      <c r="V977" s="246"/>
      <c r="W977" s="246"/>
      <c r="X977" s="80"/>
      <c r="Y977" s="80"/>
      <c r="Z977" s="80"/>
      <c r="AA977" s="80"/>
      <c r="AB977" s="80"/>
      <c r="AC977" s="80"/>
      <c r="AD977" s="80"/>
      <c r="AH977" s="20"/>
      <c r="AI977" s="20"/>
      <c r="AJ977" s="20"/>
      <c r="AK977" s="76"/>
      <c r="AL977" s="20"/>
      <c r="AM977" s="20"/>
      <c r="AN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c r="BU977" s="20"/>
      <c r="BV977" s="20"/>
      <c r="BW977" s="20"/>
      <c r="BX977" s="20"/>
      <c r="BY977" s="20"/>
      <c r="BZ977" s="20"/>
      <c r="CA977" s="20"/>
      <c r="CB977" s="20"/>
      <c r="CC977" s="20"/>
      <c r="CD977" s="20"/>
      <c r="CE977" s="20"/>
      <c r="CF977" s="20"/>
      <c r="CG977" s="20"/>
      <c r="CH977" s="20"/>
      <c r="CI977" s="20"/>
      <c r="CJ977" s="20"/>
      <c r="CK977" s="20"/>
      <c r="CL977" s="20"/>
      <c r="CM977" s="20"/>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row>
    <row r="978" spans="2:129" x14ac:dyDescent="0.15">
      <c r="B978" s="77" t="s">
        <v>4388</v>
      </c>
      <c r="C978" s="86"/>
      <c r="D978" s="84" t="s">
        <v>33</v>
      </c>
      <c r="E978" s="20" t="s">
        <v>4389</v>
      </c>
      <c r="F978" s="202">
        <f>G978+H978+I978+J978</f>
        <v>70.795342939999998</v>
      </c>
      <c r="G978" s="202">
        <f>M978+N978+O978</f>
        <v>23.66831165</v>
      </c>
      <c r="H978" s="202">
        <f>K978+L978+P978</f>
        <v>12.31802989</v>
      </c>
      <c r="I978" s="202">
        <f>Q978+IF(R978="x",0,R978)+IF(S978="x",0,S978)+IF(T978="x",0,T978)+U978</f>
        <v>9.0476434000000001</v>
      </c>
      <c r="J978" s="201">
        <v>25.761358000000001</v>
      </c>
      <c r="K978" s="201">
        <v>11.530464</v>
      </c>
      <c r="L978" s="201">
        <v>0.54898446999999995</v>
      </c>
      <c r="M978" s="201">
        <v>0.47582065000000001</v>
      </c>
      <c r="N978" s="201">
        <v>11.753088999999999</v>
      </c>
      <c r="O978" s="201">
        <v>11.439401999999999</v>
      </c>
      <c r="P978" s="201">
        <v>0.23858141999999999</v>
      </c>
      <c r="Q978" s="201">
        <v>8.3576338000000003</v>
      </c>
      <c r="R978" s="201">
        <v>0</v>
      </c>
      <c r="S978" s="201">
        <v>0</v>
      </c>
      <c r="T978" s="201">
        <v>0</v>
      </c>
      <c r="U978" s="201">
        <v>0.6900096</v>
      </c>
      <c r="V978" s="110"/>
      <c r="W978" s="246">
        <f>J978/0.135</f>
        <v>190.82487407407407</v>
      </c>
      <c r="X978" s="191">
        <v>2888.9665</v>
      </c>
      <c r="Y978" s="191">
        <v>2432.7327</v>
      </c>
      <c r="Z978" s="191">
        <v>170.20898</v>
      </c>
      <c r="AA978" s="191">
        <v>0.54508924000000003</v>
      </c>
      <c r="AB978" s="191">
        <v>112.63033</v>
      </c>
      <c r="AC978" s="191">
        <v>10.273751000000001</v>
      </c>
      <c r="AD978" s="191">
        <v>162.57563999999999</v>
      </c>
      <c r="AE978" s="20">
        <v>5.5737961000000005E-4</v>
      </c>
      <c r="AF978" s="76">
        <v>1.0625706000000001E-6</v>
      </c>
      <c r="AG978" s="20">
        <v>13.532833</v>
      </c>
      <c r="AH978" s="20"/>
      <c r="AI978" s="20"/>
      <c r="AJ978" s="20"/>
      <c r="AK978" s="76"/>
      <c r="AL978" s="20"/>
      <c r="AM978" s="20"/>
      <c r="AN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c r="BU978" s="20"/>
      <c r="BV978" s="20"/>
      <c r="BW978" s="20"/>
      <c r="BX978" s="20"/>
      <c r="BY978" s="20"/>
      <c r="BZ978" s="20"/>
      <c r="CA978" s="20"/>
      <c r="CB978" s="20"/>
      <c r="CC978" s="20"/>
      <c r="CD978" s="20"/>
      <c r="CE978" s="20"/>
      <c r="CF978" s="20"/>
      <c r="CG978" s="20"/>
      <c r="CH978" s="20"/>
      <c r="CI978" s="20"/>
      <c r="CJ978" s="20"/>
      <c r="CK978" s="20"/>
      <c r="CL978" s="20"/>
      <c r="CM978" s="20"/>
      <c r="CN978" s="20"/>
      <c r="CO978" s="20"/>
      <c r="CP978" s="20"/>
      <c r="CQ978" s="20"/>
      <c r="CR978" s="20"/>
      <c r="CS978" s="20"/>
      <c r="CT978" s="20"/>
      <c r="CU978" s="20"/>
      <c r="CV978" s="20"/>
      <c r="CW978" s="20"/>
      <c r="CX978" s="20"/>
      <c r="CY978" s="20"/>
      <c r="CZ978" s="20"/>
      <c r="DA978" s="20"/>
      <c r="DB978" s="20"/>
      <c r="DC978" s="20"/>
      <c r="DD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row>
    <row r="979" spans="2:129" x14ac:dyDescent="0.15">
      <c r="B979" s="67" t="s">
        <v>226</v>
      </c>
      <c r="C979" s="83" t="s">
        <v>227</v>
      </c>
      <c r="D979" s="114"/>
      <c r="E979" s="73"/>
      <c r="F979" s="246"/>
      <c r="G979" s="246"/>
      <c r="H979" s="246"/>
      <c r="I979" s="246"/>
      <c r="J979" s="246"/>
      <c r="K979" s="246"/>
      <c r="L979" s="246"/>
      <c r="M979" s="246"/>
      <c r="N979" s="246"/>
      <c r="O979" s="246"/>
      <c r="P979" s="246"/>
      <c r="Q979" s="246"/>
      <c r="R979" s="246"/>
      <c r="S979" s="246"/>
      <c r="T979" s="246"/>
      <c r="U979" s="246"/>
      <c r="V979" s="246"/>
      <c r="W979" s="246"/>
      <c r="X979" s="247"/>
      <c r="Y979" s="247"/>
      <c r="Z979" s="247"/>
      <c r="AA979" s="247"/>
      <c r="AB979" s="247"/>
      <c r="AC979" s="247"/>
      <c r="AD979" s="247"/>
      <c r="AE979" s="28"/>
      <c r="AF979" s="28"/>
      <c r="AG979" s="28"/>
      <c r="AH979" s="20"/>
      <c r="AI979" s="20"/>
      <c r="AJ979" s="20"/>
      <c r="AK979" s="76"/>
      <c r="AL979" s="20"/>
      <c r="AM979" s="20"/>
      <c r="AN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c r="BU979" s="20"/>
      <c r="BV979" s="20"/>
      <c r="BW979" s="20"/>
      <c r="BX979" s="20"/>
      <c r="BY979" s="20"/>
      <c r="BZ979" s="20"/>
      <c r="CA979" s="20"/>
      <c r="CB979" s="20"/>
      <c r="CC979" s="20"/>
      <c r="CD979" s="20"/>
      <c r="CE979" s="20"/>
      <c r="CF979" s="20"/>
      <c r="CG979" s="20"/>
      <c r="CH979" s="20"/>
      <c r="CI979" s="20"/>
      <c r="CJ979" s="20"/>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row>
    <row r="980" spans="2:129" x14ac:dyDescent="0.15">
      <c r="B980" s="77" t="s">
        <v>228</v>
      </c>
      <c r="C980" s="106">
        <v>1</v>
      </c>
      <c r="D980" s="84" t="s">
        <v>229</v>
      </c>
      <c r="E980" s="248" t="s">
        <v>230</v>
      </c>
      <c r="F980" s="88">
        <f t="shared" ref="F980:F1011" si="160">G980+H980+I980+J980</f>
        <v>55.333335900600005</v>
      </c>
      <c r="G980" s="88">
        <f t="shared" ref="G980:G1011" si="161">M980+N980+O980</f>
        <v>2.92613995</v>
      </c>
      <c r="H980" s="88">
        <f t="shared" ref="H980:H1011" si="162">K980+L980+P980</f>
        <v>5.927926600000001</v>
      </c>
      <c r="I980" s="88">
        <f t="shared" ref="I980:I1011" si="163">Q980+IF(R980="x",0,R980)+IF(S980="x",0,S980)+IF(T980="x",0,T980)+U980</f>
        <v>11.2096173506</v>
      </c>
      <c r="J980" s="248">
        <v>35.269652000000001</v>
      </c>
      <c r="K980" s="248">
        <v>5.4438839000000003</v>
      </c>
      <c r="L980" s="248">
        <v>0.37808048999999999</v>
      </c>
      <c r="M980" s="248">
        <v>0.11315977000000001</v>
      </c>
      <c r="N980" s="248">
        <v>2.3019962999999999</v>
      </c>
      <c r="O980" s="248">
        <v>0.51098387999999995</v>
      </c>
      <c r="P980" s="248">
        <v>0.10596221</v>
      </c>
      <c r="Q980" s="248">
        <v>0.35913792</v>
      </c>
      <c r="R980" s="248">
        <v>2.5206849999999998</v>
      </c>
      <c r="S980" s="248">
        <v>5.0665305999999998E-3</v>
      </c>
      <c r="T980" s="248">
        <v>7.4088000000000003</v>
      </c>
      <c r="U980" s="248">
        <v>0.91592790000000002</v>
      </c>
      <c r="V980" s="110"/>
      <c r="W980" s="89">
        <f t="shared" ref="W980:W1011" si="164">J980/0.135</f>
        <v>261.25668148148145</v>
      </c>
      <c r="X980" s="249">
        <v>1557.6049</v>
      </c>
      <c r="Y980" s="249">
        <v>1337.2874999999999</v>
      </c>
      <c r="Z980" s="249">
        <v>140.78945999999999</v>
      </c>
      <c r="AA980" s="249">
        <v>9.8122989999999993E-2</v>
      </c>
      <c r="AB980" s="249">
        <v>26.531064000000001</v>
      </c>
      <c r="AC980" s="249">
        <v>9.4864963000000007</v>
      </c>
      <c r="AD980" s="249">
        <v>43.412221000000002</v>
      </c>
      <c r="AE980" s="78">
        <v>3.6446672999999999E-4</v>
      </c>
      <c r="AF980" s="250">
        <v>1.070694E-6</v>
      </c>
      <c r="AG980" s="78">
        <v>9.0914906000000002</v>
      </c>
      <c r="AH980" s="20"/>
      <c r="AI980" s="20"/>
      <c r="AJ980" s="20"/>
      <c r="AK980" s="76"/>
      <c r="AL980" s="20"/>
      <c r="AM980" s="20"/>
      <c r="AN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c r="BU980" s="20"/>
      <c r="BV980" s="20"/>
      <c r="BW980" s="20"/>
      <c r="BX980" s="20"/>
      <c r="BY980" s="20"/>
      <c r="BZ980" s="20"/>
      <c r="CA980" s="20"/>
      <c r="CB980" s="20"/>
      <c r="CC980" s="20"/>
      <c r="CD980" s="20"/>
      <c r="CE980" s="20"/>
      <c r="CF980" s="20"/>
      <c r="CG980" s="20"/>
      <c r="CH980" s="20"/>
      <c r="CI980" s="20"/>
      <c r="CJ980" s="20"/>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row>
    <row r="981" spans="2:129" x14ac:dyDescent="0.15">
      <c r="B981" s="77" t="s">
        <v>231</v>
      </c>
      <c r="C981" s="106">
        <v>1</v>
      </c>
      <c r="D981" s="84" t="s">
        <v>229</v>
      </c>
      <c r="E981" s="248" t="s">
        <v>232</v>
      </c>
      <c r="F981" s="88">
        <f t="shared" si="160"/>
        <v>101.9294274193</v>
      </c>
      <c r="G981" s="88">
        <f t="shared" si="161"/>
        <v>15.933856800000001</v>
      </c>
      <c r="H981" s="88">
        <f t="shared" si="162"/>
        <v>13.69734895</v>
      </c>
      <c r="I981" s="88">
        <f t="shared" si="163"/>
        <v>15.3021476693</v>
      </c>
      <c r="J981" s="248">
        <v>56.996074</v>
      </c>
      <c r="K981" s="248">
        <v>12.59056</v>
      </c>
      <c r="L981" s="248">
        <v>0.74845127</v>
      </c>
      <c r="M981" s="248">
        <v>0.90769909999999998</v>
      </c>
      <c r="N981" s="248">
        <v>12.70425</v>
      </c>
      <c r="O981" s="248">
        <v>2.3219077000000001</v>
      </c>
      <c r="P981" s="248">
        <v>0.35833767999999999</v>
      </c>
      <c r="Q981" s="248">
        <v>4.0503647999999997</v>
      </c>
      <c r="R981" s="248">
        <v>2.6738903999999999</v>
      </c>
      <c r="S981" s="248">
        <v>4.8638693000000004E-3</v>
      </c>
      <c r="T981" s="248">
        <v>7.1124479999999997</v>
      </c>
      <c r="U981" s="248">
        <v>1.4605805999999999</v>
      </c>
      <c r="V981" s="110"/>
      <c r="W981" s="89">
        <f t="shared" si="164"/>
        <v>422.19314074074072</v>
      </c>
      <c r="X981" s="249">
        <v>4459.4692999999997</v>
      </c>
      <c r="Y981" s="249">
        <v>3422.8969999999999</v>
      </c>
      <c r="Z981" s="249">
        <v>728.08042</v>
      </c>
      <c r="AA981" s="249">
        <v>0.22600163000000001</v>
      </c>
      <c r="AB981" s="249">
        <v>107.53801</v>
      </c>
      <c r="AC981" s="249">
        <v>42.347380000000001</v>
      </c>
      <c r="AD981" s="249">
        <v>158.38055</v>
      </c>
      <c r="AE981" s="78">
        <v>7.4420414000000003E-4</v>
      </c>
      <c r="AF981" s="250">
        <v>1.8843607000000001E-6</v>
      </c>
      <c r="AG981" s="78">
        <v>17.507214999999999</v>
      </c>
      <c r="AH981" s="20"/>
      <c r="AI981" s="20"/>
      <c r="AJ981" s="20"/>
      <c r="AK981" s="20"/>
      <c r="AL981" s="20"/>
      <c r="AM981" s="20"/>
      <c r="AN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c r="BU981" s="20"/>
      <c r="BV981" s="20"/>
      <c r="BW981" s="20"/>
      <c r="BX981" s="20"/>
      <c r="BY981" s="20"/>
      <c r="BZ981" s="20"/>
      <c r="CA981" s="20"/>
      <c r="CB981" s="20"/>
      <c r="CC981" s="20"/>
      <c r="CD981" s="20"/>
      <c r="CE981" s="20"/>
      <c r="CF981" s="20"/>
      <c r="CG981" s="20"/>
      <c r="CH981" s="20"/>
      <c r="CI981" s="20"/>
      <c r="CJ981" s="20"/>
      <c r="CK981" s="20"/>
      <c r="CL981" s="20"/>
      <c r="CM981" s="20"/>
      <c r="CN981" s="20"/>
      <c r="CO981" s="20"/>
      <c r="CP981" s="20"/>
      <c r="CQ981" s="20"/>
      <c r="CR981" s="20"/>
      <c r="CS981" s="20"/>
      <c r="CT981" s="20"/>
      <c r="CU981" s="20"/>
      <c r="CV981" s="20"/>
      <c r="CW981" s="20"/>
      <c r="CX981" s="20"/>
      <c r="CY981" s="20"/>
      <c r="CZ981" s="20"/>
      <c r="DA981" s="20"/>
      <c r="DB981" s="20"/>
      <c r="DC981" s="20"/>
      <c r="DD981" s="20"/>
      <c r="DE981" s="20"/>
      <c r="DF981" s="20"/>
      <c r="DG981" s="20"/>
      <c r="DH981" s="20"/>
      <c r="DI981" s="20"/>
      <c r="DJ981" s="20"/>
      <c r="DK981" s="20"/>
      <c r="DL981" s="20"/>
      <c r="DM981" s="20"/>
      <c r="DN981" s="20"/>
      <c r="DO981" s="20"/>
      <c r="DP981" s="20"/>
      <c r="DQ981" s="20"/>
      <c r="DR981" s="20"/>
      <c r="DS981" s="20"/>
      <c r="DT981" s="20"/>
      <c r="DU981" s="20"/>
      <c r="DV981" s="20"/>
      <c r="DW981" s="20"/>
      <c r="DX981" s="20"/>
      <c r="DY981" s="20"/>
    </row>
    <row r="982" spans="2:129" x14ac:dyDescent="0.15">
      <c r="B982" s="77" t="s">
        <v>233</v>
      </c>
      <c r="C982" s="106">
        <v>1</v>
      </c>
      <c r="D982" s="84" t="s">
        <v>38</v>
      </c>
      <c r="E982" s="248" t="s">
        <v>234</v>
      </c>
      <c r="F982" s="88">
        <f t="shared" si="160"/>
        <v>2.7311430961E-3</v>
      </c>
      <c r="G982" s="88">
        <f t="shared" si="161"/>
        <v>6.2558530500000001E-5</v>
      </c>
      <c r="H982" s="88">
        <f t="shared" si="162"/>
        <v>2.3394944000000001E-4</v>
      </c>
      <c r="I982" s="88">
        <f t="shared" si="163"/>
        <v>1.4806812156000001E-3</v>
      </c>
      <c r="J982" s="248">
        <v>9.5395390999999995E-4</v>
      </c>
      <c r="K982" s="248">
        <v>2.1246382999999999E-4</v>
      </c>
      <c r="L982" s="248">
        <v>1.8015858999999999E-5</v>
      </c>
      <c r="M982" s="248">
        <v>3.0411364999999998E-6</v>
      </c>
      <c r="N982" s="248">
        <v>4.9088209E-5</v>
      </c>
      <c r="O982" s="248">
        <v>1.0429185000000001E-5</v>
      </c>
      <c r="P982" s="248">
        <v>3.4697509999999999E-6</v>
      </c>
      <c r="Q982" s="248">
        <v>4.0025610000000004E-6</v>
      </c>
      <c r="R982" s="248">
        <v>1.4689143000000001E-3</v>
      </c>
      <c r="S982" s="248">
        <v>0</v>
      </c>
      <c r="T982" s="248">
        <v>0</v>
      </c>
      <c r="U982" s="248">
        <v>7.7643546000000002E-6</v>
      </c>
      <c r="V982" s="110"/>
      <c r="W982" s="89">
        <f t="shared" si="164"/>
        <v>7.0663252592592582E-3</v>
      </c>
      <c r="X982" s="249">
        <v>0.12773158000000001</v>
      </c>
      <c r="Y982" s="249">
        <v>0.11328147</v>
      </c>
      <c r="Z982" s="249">
        <v>1.0947235E-2</v>
      </c>
      <c r="AA982" s="249">
        <v>1.7889309E-6</v>
      </c>
      <c r="AB982" s="249">
        <v>1.1679220000000001E-3</v>
      </c>
      <c r="AC982" s="249">
        <v>5.3795812000000001E-4</v>
      </c>
      <c r="AD982" s="249">
        <v>1.7952113E-3</v>
      </c>
      <c r="AE982" s="250">
        <v>1.3263378000000001E-8</v>
      </c>
      <c r="AF982" s="250">
        <v>5.0037831999999998E-11</v>
      </c>
      <c r="AG982" s="78">
        <v>1.0182616999999999E-3</v>
      </c>
      <c r="AH982" s="20"/>
      <c r="AI982" s="20"/>
      <c r="AJ982" s="20"/>
      <c r="AK982" s="76"/>
      <c r="AL982" s="20"/>
      <c r="AM982" s="20"/>
      <c r="AN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row>
    <row r="983" spans="2:129" x14ac:dyDescent="0.15">
      <c r="B983" s="77" t="s">
        <v>4390</v>
      </c>
      <c r="C983" s="75"/>
      <c r="D983" s="73" t="s">
        <v>38</v>
      </c>
      <c r="E983" s="201" t="s">
        <v>4391</v>
      </c>
      <c r="F983" s="202">
        <f t="shared" si="160"/>
        <v>7.9559951009999991E-2</v>
      </c>
      <c r="G983" s="202">
        <f t="shared" si="161"/>
        <v>1.0898999080000001E-2</v>
      </c>
      <c r="H983" s="202">
        <f t="shared" si="162"/>
        <v>1.1328793279999999E-2</v>
      </c>
      <c r="I983" s="202">
        <f t="shared" si="163"/>
        <v>2.4772856500000001E-3</v>
      </c>
      <c r="J983" s="201">
        <v>5.4854872999999998E-2</v>
      </c>
      <c r="K983" s="201">
        <v>1.0514951E-2</v>
      </c>
      <c r="L983" s="201">
        <v>5.9774638000000002E-4</v>
      </c>
      <c r="M983" s="201">
        <v>3.3003517999999999E-4</v>
      </c>
      <c r="N983" s="201">
        <v>8.6035068000000006E-3</v>
      </c>
      <c r="O983" s="201">
        <v>1.9654570999999999E-3</v>
      </c>
      <c r="P983" s="201">
        <v>2.1609590000000001E-4</v>
      </c>
      <c r="Q983" s="201">
        <v>8.1845655000000004E-4</v>
      </c>
      <c r="R983" s="201">
        <v>0</v>
      </c>
      <c r="S983" s="201">
        <v>0</v>
      </c>
      <c r="T983" s="201">
        <v>0</v>
      </c>
      <c r="U983" s="201">
        <v>1.6588290999999999E-3</v>
      </c>
      <c r="V983" s="110"/>
      <c r="W983" s="246">
        <f t="shared" si="164"/>
        <v>0.40633239259259257</v>
      </c>
      <c r="X983" s="191">
        <v>3.4538506</v>
      </c>
      <c r="Y983" s="191">
        <v>3.023282</v>
      </c>
      <c r="Z983" s="191">
        <v>0.18765608</v>
      </c>
      <c r="AA983" s="191">
        <v>2.3879884999999999E-4</v>
      </c>
      <c r="AB983" s="191">
        <v>0.10375715000000001</v>
      </c>
      <c r="AC983" s="191">
        <v>1.3736864E-2</v>
      </c>
      <c r="AD983" s="191">
        <v>0.12517975000000001</v>
      </c>
      <c r="AE983" s="76">
        <v>6.9710875999999998E-7</v>
      </c>
      <c r="AF983" s="76">
        <v>1.7511555E-9</v>
      </c>
      <c r="AG983" s="20">
        <v>2.1508507E-2</v>
      </c>
      <c r="AH983" s="20"/>
      <c r="AI983" s="20"/>
      <c r="AJ983" s="20"/>
      <c r="AK983" s="20"/>
      <c r="AL983" s="20"/>
      <c r="AM983" s="20"/>
      <c r="AN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c r="BU983" s="20"/>
      <c r="BV983" s="20"/>
      <c r="BW983" s="20"/>
      <c r="BX983" s="20"/>
      <c r="BY983" s="20"/>
      <c r="BZ983" s="20"/>
      <c r="CA983" s="20"/>
      <c r="CB983" s="20"/>
      <c r="CC983" s="20"/>
      <c r="CD983" s="20"/>
      <c r="CE983" s="20"/>
      <c r="CF983" s="20"/>
      <c r="CG983" s="20"/>
      <c r="CH983" s="20"/>
      <c r="CI983" s="20"/>
      <c r="CJ983" s="20"/>
      <c r="CK983" s="20"/>
      <c r="CL983" s="20"/>
      <c r="CM983" s="20"/>
      <c r="CN983" s="20"/>
      <c r="CO983" s="20"/>
      <c r="CP983" s="20"/>
      <c r="CQ983" s="20"/>
      <c r="CR983" s="20"/>
      <c r="CS983" s="20"/>
      <c r="CT983" s="20"/>
      <c r="CU983" s="20"/>
      <c r="CV983" s="20"/>
      <c r="CW983" s="20"/>
      <c r="CX983" s="20"/>
      <c r="CY983" s="20"/>
      <c r="CZ983" s="20"/>
      <c r="DA983" s="20"/>
      <c r="DB983" s="20"/>
      <c r="DC983" s="20"/>
      <c r="DD983" s="20"/>
      <c r="DE983" s="20"/>
      <c r="DF983" s="20"/>
      <c r="DG983" s="20"/>
      <c r="DH983" s="20"/>
      <c r="DI983" s="20"/>
      <c r="DJ983" s="20"/>
      <c r="DK983" s="20"/>
      <c r="DL983" s="20"/>
      <c r="DM983" s="20"/>
      <c r="DN983" s="20"/>
      <c r="DO983" s="20"/>
      <c r="DP983" s="20"/>
      <c r="DQ983" s="20"/>
      <c r="DR983" s="20"/>
      <c r="DS983" s="20"/>
      <c r="DT983" s="20"/>
      <c r="DU983" s="20"/>
      <c r="DV983" s="20"/>
      <c r="DW983" s="20"/>
      <c r="DX983" s="20"/>
      <c r="DY983" s="20"/>
    </row>
    <row r="984" spans="2:129" x14ac:dyDescent="0.15">
      <c r="B984" s="77" t="s">
        <v>4392</v>
      </c>
      <c r="C984" s="75"/>
      <c r="D984" s="73" t="s">
        <v>38</v>
      </c>
      <c r="E984" s="201" t="s">
        <v>4393</v>
      </c>
      <c r="F984" s="202">
        <f t="shared" si="160"/>
        <v>1.7798366883999998E-2</v>
      </c>
      <c r="G984" s="202">
        <f t="shared" si="161"/>
        <v>3.3454058740000001E-3</v>
      </c>
      <c r="H984" s="202">
        <f t="shared" si="162"/>
        <v>2.8326783299999999E-3</v>
      </c>
      <c r="I984" s="202">
        <f t="shared" si="163"/>
        <v>1.0827846799999999E-3</v>
      </c>
      <c r="J984" s="201">
        <v>1.0537497999999999E-2</v>
      </c>
      <c r="K984" s="201">
        <v>2.5656366999999999E-3</v>
      </c>
      <c r="L984" s="201">
        <v>2.0442057E-4</v>
      </c>
      <c r="M984" s="201">
        <v>9.4271974000000004E-5</v>
      </c>
      <c r="N984" s="201">
        <v>1.8464938000000001E-3</v>
      </c>
      <c r="O984" s="201">
        <v>1.4046401E-3</v>
      </c>
      <c r="P984" s="201">
        <v>6.262106E-5</v>
      </c>
      <c r="Q984" s="201">
        <v>5.1982774999999998E-4</v>
      </c>
      <c r="R984" s="201">
        <v>0</v>
      </c>
      <c r="S984" s="201">
        <v>0</v>
      </c>
      <c r="T984" s="201">
        <v>0</v>
      </c>
      <c r="U984" s="201">
        <v>5.6295692999999995E-4</v>
      </c>
      <c r="V984" s="110"/>
      <c r="W984" s="246">
        <f t="shared" si="164"/>
        <v>7.8055540740740725E-2</v>
      </c>
      <c r="X984" s="191">
        <v>0.88034935999999997</v>
      </c>
      <c r="Y984" s="191">
        <v>0.67001383999999997</v>
      </c>
      <c r="Z984" s="191">
        <v>0.1233245</v>
      </c>
      <c r="AA984" s="191">
        <v>7.2077032999999998E-5</v>
      </c>
      <c r="AB984" s="191">
        <v>4.9544039999999998E-2</v>
      </c>
      <c r="AC984" s="191">
        <v>2.6484223000000002E-3</v>
      </c>
      <c r="AD984" s="191">
        <v>3.4746487E-2</v>
      </c>
      <c r="AE984" s="76">
        <v>1.4258530000000001E-7</v>
      </c>
      <c r="AF984" s="76">
        <v>4.0775390000000002E-10</v>
      </c>
      <c r="AG984" s="20">
        <v>4.9662936000000003E-3</v>
      </c>
      <c r="AH984" s="20"/>
      <c r="AI984" s="20"/>
      <c r="AJ984" s="20"/>
      <c r="AK984" s="20"/>
      <c r="AL984" s="20"/>
      <c r="AM984" s="20"/>
      <c r="AN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c r="BU984" s="20"/>
      <c r="BV984" s="20"/>
      <c r="BW984" s="20"/>
      <c r="BX984" s="20"/>
      <c r="BY984" s="20"/>
      <c r="BZ984" s="20"/>
      <c r="CA984" s="20"/>
      <c r="CB984" s="20"/>
      <c r="CC984" s="20"/>
      <c r="CD984" s="20"/>
      <c r="CE984" s="20"/>
      <c r="CF984" s="20"/>
      <c r="CG984" s="20"/>
      <c r="CH984" s="20"/>
      <c r="CI984" s="20"/>
      <c r="CJ984" s="20"/>
      <c r="CK984" s="20"/>
      <c r="CL984" s="20"/>
      <c r="CM984" s="20"/>
      <c r="CN984" s="20"/>
      <c r="CO984" s="20"/>
      <c r="CP984" s="20"/>
      <c r="CQ984" s="20"/>
      <c r="CR984" s="20"/>
      <c r="CS984" s="20"/>
      <c r="CT984" s="20"/>
      <c r="CU984" s="20"/>
      <c r="CV984" s="20"/>
      <c r="CW984" s="20"/>
      <c r="CX984" s="20"/>
      <c r="CY984" s="20"/>
      <c r="CZ984" s="20"/>
      <c r="DA984" s="20"/>
      <c r="DB984" s="20"/>
      <c r="DC984" s="20"/>
      <c r="DD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row>
    <row r="985" spans="2:129" x14ac:dyDescent="0.15">
      <c r="B985" s="77" t="s">
        <v>4394</v>
      </c>
      <c r="C985" s="75"/>
      <c r="D985" s="73" t="s">
        <v>38</v>
      </c>
      <c r="E985" s="201" t="s">
        <v>4395</v>
      </c>
      <c r="F985" s="202">
        <f t="shared" si="160"/>
        <v>7.8251338760000011E-2</v>
      </c>
      <c r="G985" s="202">
        <f t="shared" si="161"/>
        <v>7.6348806399999993E-3</v>
      </c>
      <c r="H985" s="202">
        <f t="shared" si="162"/>
        <v>9.1942711199999999E-3</v>
      </c>
      <c r="I985" s="202">
        <f t="shared" si="163"/>
        <v>3.0527000000000002E-2</v>
      </c>
      <c r="J985" s="201">
        <v>3.0895187000000001E-2</v>
      </c>
      <c r="K985" s="201">
        <v>8.4487846999999998E-3</v>
      </c>
      <c r="L985" s="201">
        <v>4.7175423000000001E-4</v>
      </c>
      <c r="M985" s="201">
        <v>2.7721723999999998E-4</v>
      </c>
      <c r="N985" s="201">
        <v>5.4368484999999999E-3</v>
      </c>
      <c r="O985" s="201">
        <v>1.9208148999999999E-3</v>
      </c>
      <c r="P985" s="201">
        <v>2.7373219E-4</v>
      </c>
      <c r="Q985" s="201">
        <v>2.8757152000000001E-2</v>
      </c>
      <c r="R985" s="201">
        <v>0</v>
      </c>
      <c r="S985" s="201">
        <v>0</v>
      </c>
      <c r="T985" s="201">
        <v>0</v>
      </c>
      <c r="U985" s="201">
        <v>1.7698480000000001E-3</v>
      </c>
      <c r="V985" s="110"/>
      <c r="W985" s="246">
        <f t="shared" si="164"/>
        <v>0.22885323703703703</v>
      </c>
      <c r="X985" s="191">
        <v>2.1721593000000001</v>
      </c>
      <c r="Y985" s="191">
        <v>1.9090881</v>
      </c>
      <c r="Z985" s="191">
        <v>0.11496256000000001</v>
      </c>
      <c r="AA985" s="191">
        <v>1.5220827000000001E-4</v>
      </c>
      <c r="AB985" s="191">
        <v>7.8402116999999993E-2</v>
      </c>
      <c r="AC985" s="191">
        <v>8.1193427000000006E-3</v>
      </c>
      <c r="AD985" s="191">
        <v>6.1434910000000002E-2</v>
      </c>
      <c r="AE985" s="76">
        <v>4.3876917000000001E-7</v>
      </c>
      <c r="AF985" s="76">
        <v>1.0961616E-9</v>
      </c>
      <c r="AG985" s="20">
        <v>1.3368267E-2</v>
      </c>
      <c r="AH985" s="20"/>
      <c r="AI985" s="20"/>
      <c r="AJ985" s="20"/>
      <c r="AK985" s="20"/>
      <c r="AL985" s="20"/>
      <c r="AM985" s="20"/>
      <c r="AN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c r="BU985" s="20"/>
      <c r="BV985" s="20"/>
      <c r="BW985" s="20"/>
      <c r="BX985" s="20"/>
      <c r="BY985" s="20"/>
      <c r="BZ985" s="20"/>
      <c r="CA985" s="20"/>
      <c r="CB985" s="20"/>
      <c r="CC985" s="20"/>
      <c r="CD985" s="20"/>
      <c r="CE985" s="20"/>
      <c r="CF985" s="20"/>
      <c r="CG985" s="20"/>
      <c r="CH985" s="20"/>
      <c r="CI985" s="20"/>
      <c r="CJ985" s="20"/>
      <c r="CK985" s="20"/>
      <c r="CL985" s="20"/>
      <c r="CM985" s="20"/>
      <c r="CN985" s="20"/>
      <c r="CO985" s="20"/>
      <c r="CP985" s="20"/>
      <c r="CQ985" s="20"/>
      <c r="CR985" s="20"/>
      <c r="CS985" s="20"/>
      <c r="CT985" s="20"/>
      <c r="CU985" s="20"/>
      <c r="CV985" s="20"/>
      <c r="CW985" s="20"/>
      <c r="CX985" s="20"/>
      <c r="CY985" s="20"/>
      <c r="CZ985" s="20"/>
      <c r="DA985" s="20"/>
      <c r="DB985" s="20"/>
      <c r="DC985" s="20"/>
      <c r="DD985" s="20"/>
      <c r="DE985" s="20"/>
      <c r="DF985" s="20"/>
      <c r="DG985" s="20"/>
      <c r="DH985" s="20"/>
      <c r="DI985" s="20"/>
      <c r="DJ985" s="20"/>
      <c r="DK985" s="20"/>
      <c r="DL985" s="20"/>
      <c r="DM985" s="20"/>
      <c r="DN985" s="20"/>
      <c r="DO985" s="20"/>
      <c r="DP985" s="20"/>
      <c r="DQ985" s="20"/>
      <c r="DR985" s="20"/>
      <c r="DS985" s="20"/>
      <c r="DT985" s="20"/>
      <c r="DU985" s="20"/>
      <c r="DV985" s="20"/>
      <c r="DW985" s="20"/>
      <c r="DX985" s="20"/>
      <c r="DY985" s="20"/>
    </row>
    <row r="986" spans="2:129" x14ac:dyDescent="0.15">
      <c r="B986" s="77" t="s">
        <v>4396</v>
      </c>
      <c r="C986" s="75"/>
      <c r="D986" s="73" t="s">
        <v>229</v>
      </c>
      <c r="E986" s="201" t="s">
        <v>4397</v>
      </c>
      <c r="F986" s="202">
        <f t="shared" si="160"/>
        <v>41.877874640000002</v>
      </c>
      <c r="G986" s="202">
        <f t="shared" si="161"/>
        <v>4.9215848400000004</v>
      </c>
      <c r="H986" s="202">
        <f t="shared" si="162"/>
        <v>6.3143131600000002</v>
      </c>
      <c r="I986" s="202">
        <f t="shared" si="163"/>
        <v>2.43261364</v>
      </c>
      <c r="J986" s="201">
        <v>28.209363</v>
      </c>
      <c r="K986" s="201">
        <v>5.7390588999999999</v>
      </c>
      <c r="L986" s="201">
        <v>0.45049718</v>
      </c>
      <c r="M986" s="201">
        <v>0.15051920999999999</v>
      </c>
      <c r="N986" s="201">
        <v>3.8519982000000001</v>
      </c>
      <c r="O986" s="201">
        <v>0.91906743000000002</v>
      </c>
      <c r="P986" s="201">
        <v>0.12475708000000001</v>
      </c>
      <c r="Q986" s="201">
        <v>0.39623804000000001</v>
      </c>
      <c r="R986" s="201">
        <v>0</v>
      </c>
      <c r="S986" s="201">
        <v>0</v>
      </c>
      <c r="T986" s="201">
        <v>0</v>
      </c>
      <c r="U986" s="201">
        <v>2.0363756</v>
      </c>
      <c r="V986" s="110"/>
      <c r="W986" s="246">
        <f t="shared" si="164"/>
        <v>208.95824444444443</v>
      </c>
      <c r="X986" s="191">
        <v>1833.8361</v>
      </c>
      <c r="Y986" s="191">
        <v>1601.0596</v>
      </c>
      <c r="Z986" s="191">
        <v>129.77537000000001</v>
      </c>
      <c r="AA986" s="191">
        <v>2.1847775</v>
      </c>
      <c r="AB986" s="191">
        <v>50.272311999999999</v>
      </c>
      <c r="AC986" s="191">
        <v>7.2969438000000002</v>
      </c>
      <c r="AD986" s="191">
        <v>43.247025000000001</v>
      </c>
      <c r="AE986" s="20">
        <v>3.4752924999999999E-4</v>
      </c>
      <c r="AF986" s="76">
        <v>9.8774910999999994E-7</v>
      </c>
      <c r="AG986" s="20">
        <v>12.208143</v>
      </c>
      <c r="AH986" s="20"/>
      <c r="AI986" s="20"/>
      <c r="AJ986" s="20"/>
      <c r="AK986" s="20"/>
      <c r="AL986" s="20"/>
      <c r="AM986" s="20"/>
      <c r="AN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c r="BU986" s="20"/>
      <c r="BV986" s="20"/>
      <c r="BW986" s="20"/>
      <c r="BX986" s="20"/>
      <c r="BY986" s="20"/>
      <c r="BZ986" s="20"/>
      <c r="CA986" s="20"/>
      <c r="CB986" s="20"/>
      <c r="CC986" s="20"/>
      <c r="CD986" s="20"/>
      <c r="CE986" s="20"/>
      <c r="CF986" s="20"/>
      <c r="CG986" s="20"/>
      <c r="CH986" s="20"/>
      <c r="CI986" s="20"/>
      <c r="CJ986" s="20"/>
      <c r="CK986" s="20"/>
      <c r="CL986" s="20"/>
      <c r="CM986" s="20"/>
      <c r="CN986" s="20"/>
      <c r="CO986" s="20"/>
      <c r="CP986" s="20"/>
      <c r="CQ986" s="20"/>
      <c r="CR986" s="20"/>
      <c r="CS986" s="20"/>
      <c r="CT986" s="20"/>
      <c r="CU986" s="20"/>
      <c r="CV986" s="20"/>
      <c r="CW986" s="20"/>
      <c r="CX986" s="20"/>
      <c r="CY986" s="20"/>
      <c r="CZ986" s="20"/>
      <c r="DA986" s="20"/>
      <c r="DB986" s="20"/>
      <c r="DC986" s="20"/>
      <c r="DD986" s="20"/>
      <c r="DE986" s="20"/>
      <c r="DF986" s="20"/>
      <c r="DG986" s="20"/>
      <c r="DH986" s="20"/>
      <c r="DI986" s="20"/>
      <c r="DJ986" s="20"/>
      <c r="DK986" s="20"/>
      <c r="DL986" s="20"/>
      <c r="DM986" s="20"/>
      <c r="DN986" s="20"/>
      <c r="DO986" s="20"/>
      <c r="DP986" s="20"/>
      <c r="DQ986" s="20"/>
      <c r="DR986" s="20"/>
      <c r="DS986" s="20"/>
      <c r="DT986" s="20"/>
      <c r="DU986" s="20"/>
      <c r="DV986" s="20"/>
      <c r="DW986" s="20"/>
      <c r="DX986" s="20"/>
      <c r="DY986" s="20"/>
    </row>
    <row r="987" spans="2:129" x14ac:dyDescent="0.15">
      <c r="B987" s="77" t="s">
        <v>4398</v>
      </c>
      <c r="C987" s="75"/>
      <c r="D987" s="73" t="s">
        <v>229</v>
      </c>
      <c r="E987" s="201" t="s">
        <v>4399</v>
      </c>
      <c r="F987" s="202">
        <f t="shared" si="160"/>
        <v>42.15561555</v>
      </c>
      <c r="G987" s="202">
        <f t="shared" si="161"/>
        <v>4.9802005200000004</v>
      </c>
      <c r="H987" s="202">
        <f t="shared" si="162"/>
        <v>6.3777487300000004</v>
      </c>
      <c r="I987" s="202">
        <f t="shared" si="163"/>
        <v>2.1304672999999998</v>
      </c>
      <c r="J987" s="201">
        <v>28.667199</v>
      </c>
      <c r="K987" s="201">
        <v>5.8239274999999999</v>
      </c>
      <c r="L987" s="201">
        <v>0.42761356</v>
      </c>
      <c r="M987" s="201">
        <v>0.14854223</v>
      </c>
      <c r="N987" s="201">
        <v>3.8930788999999999</v>
      </c>
      <c r="O987" s="201">
        <v>0.93857939000000001</v>
      </c>
      <c r="P987" s="201">
        <v>0.12620766999999999</v>
      </c>
      <c r="Q987" s="201">
        <v>0.39953070000000002</v>
      </c>
      <c r="R987" s="201">
        <v>0</v>
      </c>
      <c r="S987" s="201">
        <v>0</v>
      </c>
      <c r="T987" s="201">
        <v>0</v>
      </c>
      <c r="U987" s="201">
        <v>1.7309365999999999</v>
      </c>
      <c r="V987" s="110"/>
      <c r="W987" s="246">
        <f t="shared" si="164"/>
        <v>212.34962222222222</v>
      </c>
      <c r="X987" s="191">
        <v>1881.5344</v>
      </c>
      <c r="Y987" s="191">
        <v>1671.5407</v>
      </c>
      <c r="Z987" s="191">
        <v>134.38462000000001</v>
      </c>
      <c r="AA987" s="191">
        <v>8.0962852000000002E-2</v>
      </c>
      <c r="AB987" s="191">
        <v>23.781748</v>
      </c>
      <c r="AC987" s="191">
        <v>7.3996852999999998</v>
      </c>
      <c r="AD987" s="191">
        <v>44.346741000000002</v>
      </c>
      <c r="AE987" s="20">
        <v>3.5263162999999998E-4</v>
      </c>
      <c r="AF987" s="76">
        <v>9.8374508000000005E-7</v>
      </c>
      <c r="AG987" s="20">
        <v>12.829158</v>
      </c>
      <c r="AH987" s="20"/>
      <c r="AI987" s="20"/>
      <c r="AJ987" s="20"/>
      <c r="AK987" s="20"/>
      <c r="AL987" s="20"/>
      <c r="AM987" s="20"/>
      <c r="AN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c r="BU987" s="20"/>
      <c r="BV987" s="20"/>
      <c r="BW987" s="20"/>
      <c r="BX987" s="20"/>
      <c r="BY987" s="20"/>
      <c r="BZ987" s="20"/>
      <c r="CA987" s="20"/>
      <c r="CB987" s="20"/>
      <c r="CC987" s="20"/>
      <c r="CD987" s="20"/>
      <c r="CE987" s="20"/>
      <c r="CF987" s="20"/>
      <c r="CG987" s="20"/>
      <c r="CH987" s="20"/>
      <c r="CI987" s="20"/>
      <c r="CJ987" s="20"/>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row>
    <row r="988" spans="2:129" x14ac:dyDescent="0.15">
      <c r="B988" s="77" t="s">
        <v>4400</v>
      </c>
      <c r="C988" s="75"/>
      <c r="D988" s="73" t="s">
        <v>229</v>
      </c>
      <c r="E988" s="201" t="s">
        <v>4401</v>
      </c>
      <c r="F988" s="202">
        <f t="shared" si="160"/>
        <v>55.538425380000007</v>
      </c>
      <c r="G988" s="202">
        <f t="shared" si="161"/>
        <v>6.0695854700000007</v>
      </c>
      <c r="H988" s="202">
        <f t="shared" si="162"/>
        <v>8.0101845899999997</v>
      </c>
      <c r="I988" s="202">
        <f t="shared" si="163"/>
        <v>2.9934233200000002</v>
      </c>
      <c r="J988" s="201">
        <v>38.465232</v>
      </c>
      <c r="K988" s="201">
        <v>7.2521887999999999</v>
      </c>
      <c r="L988" s="201">
        <v>0.59539492000000005</v>
      </c>
      <c r="M988" s="201">
        <v>0.18980957000000001</v>
      </c>
      <c r="N988" s="201">
        <v>4.8213081000000004</v>
      </c>
      <c r="O988" s="201">
        <v>1.0584678000000001</v>
      </c>
      <c r="P988" s="201">
        <v>0.16260087000000001</v>
      </c>
      <c r="Q988" s="201">
        <v>0.45552202000000003</v>
      </c>
      <c r="R988" s="201">
        <v>0</v>
      </c>
      <c r="S988" s="201">
        <v>0</v>
      </c>
      <c r="T988" s="201">
        <v>0</v>
      </c>
      <c r="U988" s="201">
        <v>2.5379013000000001</v>
      </c>
      <c r="V988" s="110"/>
      <c r="W988" s="246">
        <f t="shared" si="164"/>
        <v>284.92764444444441</v>
      </c>
      <c r="X988" s="191">
        <v>2328.3760000000002</v>
      </c>
      <c r="Y988" s="191">
        <v>1996.075</v>
      </c>
      <c r="Z988" s="191">
        <v>167.85244</v>
      </c>
      <c r="AA988" s="191">
        <v>5.2492805000000002</v>
      </c>
      <c r="AB988" s="191">
        <v>94.782364000000001</v>
      </c>
      <c r="AC988" s="191">
        <v>9.6292013999999995</v>
      </c>
      <c r="AD988" s="191">
        <v>54.787627999999998</v>
      </c>
      <c r="AE988" s="20">
        <v>4.5946624999999999E-4</v>
      </c>
      <c r="AF988" s="76">
        <v>1.3199781E-6</v>
      </c>
      <c r="AG988" s="20">
        <v>14.840916999999999</v>
      </c>
      <c r="AH988" s="20"/>
      <c r="AI988" s="20"/>
      <c r="AJ988" s="20"/>
      <c r="AK988" s="20"/>
      <c r="AL988" s="20"/>
      <c r="AM988" s="20"/>
      <c r="AN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c r="BU988" s="20"/>
      <c r="BV988" s="20"/>
      <c r="BW988" s="20"/>
      <c r="BX988" s="20"/>
      <c r="BY988" s="20"/>
      <c r="BZ988" s="20"/>
      <c r="CA988" s="20"/>
      <c r="CB988" s="20"/>
      <c r="CC988" s="20"/>
      <c r="CD988" s="20"/>
      <c r="CE988" s="20"/>
      <c r="CF988" s="20"/>
      <c r="CG988" s="20"/>
      <c r="CH988" s="20"/>
      <c r="CI988" s="20"/>
      <c r="CJ988" s="20"/>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row>
    <row r="989" spans="2:129" x14ac:dyDescent="0.15">
      <c r="B989" s="77" t="s">
        <v>4402</v>
      </c>
      <c r="C989" s="75"/>
      <c r="D989" s="73" t="s">
        <v>229</v>
      </c>
      <c r="E989" s="201" t="s">
        <v>4403</v>
      </c>
      <c r="F989" s="202">
        <f t="shared" si="160"/>
        <v>56.44446628</v>
      </c>
      <c r="G989" s="202">
        <f t="shared" si="161"/>
        <v>6.1450434700000001</v>
      </c>
      <c r="H989" s="202">
        <f t="shared" si="162"/>
        <v>8.0901440100000013</v>
      </c>
      <c r="I989" s="202">
        <f t="shared" si="163"/>
        <v>2.4683077999999998</v>
      </c>
      <c r="J989" s="201">
        <v>39.740971000000002</v>
      </c>
      <c r="K989" s="201">
        <v>7.3878209000000004</v>
      </c>
      <c r="L989" s="201">
        <v>0.53603266000000005</v>
      </c>
      <c r="M989" s="201">
        <v>0.18086397000000001</v>
      </c>
      <c r="N989" s="201">
        <v>4.8961967</v>
      </c>
      <c r="O989" s="201">
        <v>1.0679828</v>
      </c>
      <c r="P989" s="201">
        <v>0.16629045000000001</v>
      </c>
      <c r="Q989" s="201">
        <v>0.4512891</v>
      </c>
      <c r="R989" s="201">
        <v>0</v>
      </c>
      <c r="S989" s="201">
        <v>0</v>
      </c>
      <c r="T989" s="201">
        <v>0</v>
      </c>
      <c r="U989" s="201">
        <v>2.0170186999999999</v>
      </c>
      <c r="V989" s="110"/>
      <c r="W989" s="246">
        <f t="shared" si="164"/>
        <v>294.37756296296294</v>
      </c>
      <c r="X989" s="191">
        <v>2400.7678999999998</v>
      </c>
      <c r="Y989" s="191">
        <v>2123.7919999999999</v>
      </c>
      <c r="Z989" s="191">
        <v>175.38341</v>
      </c>
      <c r="AA989" s="191">
        <v>0.44768086000000001</v>
      </c>
      <c r="AB989" s="191">
        <v>34.434010000000001</v>
      </c>
      <c r="AC989" s="191">
        <v>10.143514</v>
      </c>
      <c r="AD989" s="191">
        <v>56.567261000000002</v>
      </c>
      <c r="AE989" s="20">
        <v>4.7197481000000002E-4</v>
      </c>
      <c r="AF989" s="76">
        <v>1.3079412E-6</v>
      </c>
      <c r="AG989" s="20">
        <v>15.886077</v>
      </c>
      <c r="AH989" s="20"/>
      <c r="AI989" s="20"/>
      <c r="AJ989" s="20"/>
      <c r="AK989" s="20"/>
      <c r="AL989" s="20"/>
      <c r="AM989" s="20"/>
      <c r="AN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c r="BU989" s="20"/>
      <c r="BV989" s="20"/>
      <c r="BW989" s="20"/>
      <c r="BX989" s="20"/>
      <c r="BY989" s="20"/>
      <c r="BZ989" s="20"/>
      <c r="CA989" s="20"/>
      <c r="CB989" s="20"/>
      <c r="CC989" s="20"/>
      <c r="CD989" s="20"/>
      <c r="CE989" s="20"/>
      <c r="CF989" s="20"/>
      <c r="CG989" s="20"/>
      <c r="CH989" s="20"/>
      <c r="CI989" s="20"/>
      <c r="CJ989" s="20"/>
      <c r="CK989" s="20"/>
      <c r="CL989" s="20"/>
      <c r="CM989" s="20"/>
      <c r="CN989" s="20"/>
      <c r="CO989" s="20"/>
      <c r="CP989" s="20"/>
      <c r="CQ989" s="20"/>
      <c r="CR989" s="20"/>
      <c r="CS989" s="20"/>
      <c r="CT989" s="20"/>
      <c r="CU989" s="20"/>
      <c r="CV989" s="20"/>
      <c r="CW989" s="20"/>
      <c r="CX989" s="20"/>
      <c r="CY989" s="20"/>
      <c r="CZ989" s="20"/>
      <c r="DA989" s="20"/>
      <c r="DB989" s="20"/>
      <c r="DC989" s="20"/>
      <c r="DD989" s="20"/>
      <c r="DE989" s="20"/>
      <c r="DF989" s="20"/>
      <c r="DG989" s="20"/>
      <c r="DH989" s="20"/>
      <c r="DI989" s="20"/>
      <c r="DJ989" s="20"/>
      <c r="DK989" s="20"/>
      <c r="DL989" s="20"/>
      <c r="DM989" s="20"/>
      <c r="DN989" s="20"/>
      <c r="DO989" s="20"/>
      <c r="DP989" s="20"/>
      <c r="DQ989" s="20"/>
      <c r="DR989" s="20"/>
      <c r="DS989" s="20"/>
      <c r="DT989" s="20"/>
      <c r="DU989" s="20"/>
      <c r="DV989" s="20"/>
      <c r="DW989" s="20"/>
      <c r="DX989" s="20"/>
      <c r="DY989" s="20"/>
    </row>
    <row r="990" spans="2:129" x14ac:dyDescent="0.15">
      <c r="B990" s="77" t="s">
        <v>4404</v>
      </c>
      <c r="C990" s="75"/>
      <c r="D990" s="73" t="s">
        <v>229</v>
      </c>
      <c r="E990" s="201" t="s">
        <v>4405</v>
      </c>
      <c r="F990" s="202">
        <f t="shared" si="160"/>
        <v>61.111089640000003</v>
      </c>
      <c r="G990" s="202">
        <f t="shared" si="161"/>
        <v>6.5536515899999994</v>
      </c>
      <c r="H990" s="202">
        <f t="shared" si="162"/>
        <v>8.678739160000001</v>
      </c>
      <c r="I990" s="202">
        <f t="shared" si="163"/>
        <v>2.57216289</v>
      </c>
      <c r="J990" s="201">
        <v>43.306536000000001</v>
      </c>
      <c r="K990" s="201">
        <v>7.9264193000000001</v>
      </c>
      <c r="L990" s="201">
        <v>0.57287259000000001</v>
      </c>
      <c r="M990" s="201">
        <v>0.19298288999999999</v>
      </c>
      <c r="N990" s="201">
        <v>5.2413531999999998</v>
      </c>
      <c r="O990" s="201">
        <v>1.1193154999999999</v>
      </c>
      <c r="P990" s="201">
        <v>0.17944726999999999</v>
      </c>
      <c r="Q990" s="201">
        <v>0.47197169</v>
      </c>
      <c r="R990" s="201">
        <v>0</v>
      </c>
      <c r="S990" s="201">
        <v>0</v>
      </c>
      <c r="T990" s="201">
        <v>0</v>
      </c>
      <c r="U990" s="201">
        <v>2.1001911999999998</v>
      </c>
      <c r="V990" s="110"/>
      <c r="W990" s="246">
        <f t="shared" si="164"/>
        <v>320.78915555555557</v>
      </c>
      <c r="X990" s="191">
        <v>2585.5985999999998</v>
      </c>
      <c r="Y990" s="191">
        <v>2286.6747</v>
      </c>
      <c r="Z990" s="191">
        <v>189.46943999999999</v>
      </c>
      <c r="AA990" s="191">
        <v>0.50163913000000004</v>
      </c>
      <c r="AB990" s="191">
        <v>37.135544000000003</v>
      </c>
      <c r="AC990" s="191">
        <v>11.017564999999999</v>
      </c>
      <c r="AD990" s="191">
        <v>60.799689999999998</v>
      </c>
      <c r="AE990" s="20">
        <v>5.1120940000000002E-4</v>
      </c>
      <c r="AF990" s="76">
        <v>1.4146727000000001E-6</v>
      </c>
      <c r="AG990" s="20">
        <v>17.035948999999999</v>
      </c>
      <c r="AH990" s="20"/>
      <c r="AI990" s="20"/>
      <c r="AJ990" s="20"/>
      <c r="AK990" s="20"/>
      <c r="AL990" s="20"/>
      <c r="AM990" s="20"/>
      <c r="AN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row>
    <row r="991" spans="2:129" x14ac:dyDescent="0.15">
      <c r="B991" s="77" t="s">
        <v>4406</v>
      </c>
      <c r="C991" s="75"/>
      <c r="D991" s="73" t="s">
        <v>229</v>
      </c>
      <c r="E991" s="201" t="s">
        <v>4407</v>
      </c>
      <c r="F991" s="202">
        <f t="shared" si="160"/>
        <v>35.656345330000001</v>
      </c>
      <c r="G991" s="202">
        <f t="shared" si="161"/>
        <v>2.71297034</v>
      </c>
      <c r="H991" s="202">
        <f t="shared" si="162"/>
        <v>4.5484159399999999</v>
      </c>
      <c r="I991" s="202">
        <f t="shared" si="163"/>
        <v>1.19390105</v>
      </c>
      <c r="J991" s="201">
        <v>27.201058</v>
      </c>
      <c r="K991" s="201">
        <v>4.1375731</v>
      </c>
      <c r="L991" s="201">
        <v>0.30393757999999998</v>
      </c>
      <c r="M991" s="201">
        <v>0.16414419999999999</v>
      </c>
      <c r="N991" s="201">
        <v>1.9674839</v>
      </c>
      <c r="O991" s="201">
        <v>0.58134224000000001</v>
      </c>
      <c r="P991" s="201">
        <v>0.10690526</v>
      </c>
      <c r="Q991" s="201">
        <v>0.38082300000000002</v>
      </c>
      <c r="R991" s="201">
        <v>0</v>
      </c>
      <c r="S991" s="201">
        <v>0</v>
      </c>
      <c r="T991" s="201">
        <v>0</v>
      </c>
      <c r="U991" s="201">
        <v>0.81307805</v>
      </c>
      <c r="V991" s="110"/>
      <c r="W991" s="246">
        <f t="shared" si="164"/>
        <v>201.4893185185185</v>
      </c>
      <c r="X991" s="191">
        <v>1488.4844000000001</v>
      </c>
      <c r="Y991" s="191">
        <v>1002.5468</v>
      </c>
      <c r="Z991" s="191">
        <v>377.49157000000002</v>
      </c>
      <c r="AA991" s="191">
        <v>4.7839642000000002E-2</v>
      </c>
      <c r="AB991" s="191">
        <v>18.681968999999999</v>
      </c>
      <c r="AC991" s="191">
        <v>4.3758914999999998</v>
      </c>
      <c r="AD991" s="191">
        <v>85.340316999999999</v>
      </c>
      <c r="AE991" s="20">
        <v>2.8924906999999999E-4</v>
      </c>
      <c r="AF991" s="76">
        <v>8.7478615000000002E-7</v>
      </c>
      <c r="AG991" s="20">
        <v>6.3401623999999996</v>
      </c>
      <c r="AH991" s="20"/>
      <c r="AI991" s="20"/>
      <c r="AJ991" s="20"/>
      <c r="AK991" s="20"/>
      <c r="AL991" s="20"/>
      <c r="AM991" s="20"/>
      <c r="AN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c r="BU991" s="20"/>
      <c r="BV991" s="20"/>
      <c r="BW991" s="20"/>
      <c r="BX991" s="20"/>
      <c r="BY991" s="20"/>
      <c r="BZ991" s="20"/>
      <c r="CA991" s="20"/>
      <c r="CB991" s="20"/>
      <c r="CC991" s="20"/>
      <c r="CD991" s="20"/>
      <c r="CE991" s="20"/>
      <c r="CF991" s="20"/>
      <c r="CG991" s="20"/>
      <c r="CH991" s="20"/>
      <c r="CI991" s="20"/>
      <c r="CJ991" s="20"/>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row>
    <row r="992" spans="2:129" x14ac:dyDescent="0.15">
      <c r="B992" s="77" t="s">
        <v>4408</v>
      </c>
      <c r="C992" s="75"/>
      <c r="D992" s="73" t="s">
        <v>229</v>
      </c>
      <c r="E992" s="201" t="s">
        <v>4409</v>
      </c>
      <c r="F992" s="202">
        <f t="shared" si="160"/>
        <v>56.030717879999997</v>
      </c>
      <c r="G992" s="202">
        <f t="shared" si="161"/>
        <v>6.4628610699999998</v>
      </c>
      <c r="H992" s="202">
        <f t="shared" si="162"/>
        <v>8.6942396600000009</v>
      </c>
      <c r="I992" s="202">
        <f t="shared" si="163"/>
        <v>3.3865341499999997</v>
      </c>
      <c r="J992" s="201">
        <v>37.487082999999998</v>
      </c>
      <c r="K992" s="201">
        <v>8.0237186000000005</v>
      </c>
      <c r="L992" s="201">
        <v>0.52359900999999998</v>
      </c>
      <c r="M992" s="201">
        <v>0.17983257</v>
      </c>
      <c r="N992" s="201">
        <v>5.2337284999999998</v>
      </c>
      <c r="O992" s="201">
        <v>1.0492999999999999</v>
      </c>
      <c r="P992" s="201">
        <v>0.14692205</v>
      </c>
      <c r="Q992" s="201">
        <v>0.46084924999999999</v>
      </c>
      <c r="R992" s="201">
        <v>0</v>
      </c>
      <c r="S992" s="201">
        <v>0</v>
      </c>
      <c r="T992" s="201">
        <v>0</v>
      </c>
      <c r="U992" s="201">
        <v>2.9256848999999998</v>
      </c>
      <c r="V992" s="110"/>
      <c r="W992" s="246">
        <f t="shared" si="164"/>
        <v>277.68209629629627</v>
      </c>
      <c r="X992" s="191">
        <v>2249.2737999999999</v>
      </c>
      <c r="Y992" s="191">
        <v>2064.2224999999999</v>
      </c>
      <c r="Z992" s="191">
        <v>89.615944999999996</v>
      </c>
      <c r="AA992" s="191">
        <v>0.13557124000000001</v>
      </c>
      <c r="AB992" s="191">
        <v>30.784590000000001</v>
      </c>
      <c r="AC992" s="191">
        <v>6.6103839999999998</v>
      </c>
      <c r="AD992" s="191">
        <v>57.904831000000001</v>
      </c>
      <c r="AE992" s="20">
        <v>4.7023364999999997E-4</v>
      </c>
      <c r="AF992" s="76">
        <v>1.2695754E-6</v>
      </c>
      <c r="AG992" s="20">
        <v>15.418803</v>
      </c>
      <c r="AH992" s="20"/>
      <c r="AI992" s="20"/>
      <c r="AJ992" s="20"/>
      <c r="AK992" s="20"/>
      <c r="AL992" s="20"/>
      <c r="AM992" s="20"/>
      <c r="AN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c r="BU992" s="20"/>
      <c r="BV992" s="20"/>
      <c r="BW992" s="20"/>
      <c r="BX992" s="20"/>
      <c r="BY992" s="20"/>
      <c r="BZ992" s="20"/>
      <c r="CA992" s="20"/>
      <c r="CB992" s="20"/>
      <c r="CC992" s="20"/>
      <c r="CD992" s="20"/>
      <c r="CE992" s="20"/>
      <c r="CF992" s="20"/>
      <c r="CG992" s="20"/>
      <c r="CH992" s="20"/>
      <c r="CI992" s="20"/>
      <c r="CJ992" s="20"/>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row>
    <row r="993" spans="2:129" x14ac:dyDescent="0.15">
      <c r="B993" s="77" t="s">
        <v>4410</v>
      </c>
      <c r="C993" s="75"/>
      <c r="D993" s="73" t="s">
        <v>229</v>
      </c>
      <c r="E993" s="201" t="s">
        <v>4411</v>
      </c>
      <c r="F993" s="202">
        <f t="shared" si="160"/>
        <v>32.137939404000001</v>
      </c>
      <c r="G993" s="202">
        <f t="shared" si="161"/>
        <v>2.4228108300000004</v>
      </c>
      <c r="H993" s="202">
        <f t="shared" si="162"/>
        <v>4.0822624340000004</v>
      </c>
      <c r="I993" s="202">
        <f t="shared" si="163"/>
        <v>1.14571314</v>
      </c>
      <c r="J993" s="201">
        <v>24.487152999999999</v>
      </c>
      <c r="K993" s="201">
        <v>3.7090485000000002</v>
      </c>
      <c r="L993" s="201">
        <v>0.27717325999999998</v>
      </c>
      <c r="M993" s="201">
        <v>0.14548185999999999</v>
      </c>
      <c r="N993" s="201">
        <v>1.7366307000000001</v>
      </c>
      <c r="O993" s="201">
        <v>0.54069827000000004</v>
      </c>
      <c r="P993" s="201">
        <v>9.6040674000000006E-2</v>
      </c>
      <c r="Q993" s="201">
        <v>0.34485949999999999</v>
      </c>
      <c r="R993" s="201">
        <v>0</v>
      </c>
      <c r="S993" s="201">
        <v>0</v>
      </c>
      <c r="T993" s="201">
        <v>0</v>
      </c>
      <c r="U993" s="201">
        <v>0.80085364000000003</v>
      </c>
      <c r="V993" s="110"/>
      <c r="W993" s="246">
        <f t="shared" si="164"/>
        <v>181.38631851851849</v>
      </c>
      <c r="X993" s="191">
        <v>1306.8379</v>
      </c>
      <c r="Y993" s="191">
        <v>873.33483000000001</v>
      </c>
      <c r="Z993" s="191">
        <v>336.7158</v>
      </c>
      <c r="AA993" s="191">
        <v>4.2646273999999998E-2</v>
      </c>
      <c r="AB993" s="191">
        <v>16.717455000000001</v>
      </c>
      <c r="AC993" s="191">
        <v>3.7676294000000001</v>
      </c>
      <c r="AD993" s="191">
        <v>76.259536999999995</v>
      </c>
      <c r="AE993" s="20">
        <v>2.5953719000000001E-4</v>
      </c>
      <c r="AF993" s="76">
        <v>7.9322581000000001E-7</v>
      </c>
      <c r="AG993" s="20">
        <v>5.5741411000000003</v>
      </c>
      <c r="AH993" s="20"/>
      <c r="AI993" s="20"/>
      <c r="AJ993" s="20"/>
      <c r="AK993" s="20"/>
      <c r="AL993" s="20"/>
      <c r="AM993" s="20"/>
      <c r="AN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c r="BU993" s="20"/>
      <c r="BV993" s="20"/>
      <c r="BW993" s="20"/>
      <c r="BX993" s="20"/>
      <c r="BY993" s="20"/>
      <c r="BZ993" s="20"/>
      <c r="CA993" s="20"/>
      <c r="CB993" s="20"/>
      <c r="CC993" s="20"/>
      <c r="CD993" s="20"/>
      <c r="CE993" s="20"/>
      <c r="CF993" s="20"/>
      <c r="CG993" s="20"/>
      <c r="CH993" s="20"/>
      <c r="CI993" s="20"/>
      <c r="CJ993" s="20"/>
      <c r="CK993" s="20"/>
      <c r="CL993" s="20"/>
      <c r="CM993" s="20"/>
      <c r="CN993" s="20"/>
      <c r="CO993" s="20"/>
      <c r="CP993" s="20"/>
      <c r="CQ993" s="20"/>
      <c r="CR993" s="20"/>
      <c r="CS993" s="20"/>
      <c r="CT993" s="20"/>
      <c r="CU993" s="20"/>
      <c r="CV993" s="20"/>
      <c r="CW993" s="20"/>
      <c r="CX993" s="20"/>
      <c r="CY993" s="20"/>
      <c r="CZ993" s="20"/>
      <c r="DA993" s="20"/>
      <c r="DB993" s="20"/>
      <c r="DC993" s="20"/>
      <c r="DD993" s="20"/>
      <c r="DE993" s="20"/>
      <c r="DF993" s="20"/>
      <c r="DG993" s="20"/>
      <c r="DH993" s="20"/>
      <c r="DI993" s="20"/>
      <c r="DJ993" s="20"/>
      <c r="DK993" s="20"/>
      <c r="DL993" s="20"/>
      <c r="DM993" s="20"/>
      <c r="DN993" s="20"/>
      <c r="DO993" s="20"/>
      <c r="DP993" s="20"/>
      <c r="DQ993" s="20"/>
      <c r="DR993" s="20"/>
      <c r="DS993" s="20"/>
      <c r="DT993" s="20"/>
      <c r="DU993" s="20"/>
      <c r="DV993" s="20"/>
      <c r="DW993" s="20"/>
      <c r="DX993" s="20"/>
      <c r="DY993" s="20"/>
    </row>
    <row r="994" spans="2:129" x14ac:dyDescent="0.15">
      <c r="B994" s="77" t="s">
        <v>4412</v>
      </c>
      <c r="C994" s="114"/>
      <c r="D994" s="73" t="s">
        <v>229</v>
      </c>
      <c r="E994" s="201" t="s">
        <v>4413</v>
      </c>
      <c r="F994" s="202">
        <f t="shared" si="160"/>
        <v>50.896061570000001</v>
      </c>
      <c r="G994" s="202">
        <f t="shared" si="161"/>
        <v>5.94465881</v>
      </c>
      <c r="H994" s="202">
        <f t="shared" si="162"/>
        <v>7.9193881099999999</v>
      </c>
      <c r="I994" s="202">
        <f t="shared" si="163"/>
        <v>3.2886376500000001</v>
      </c>
      <c r="J994" s="201">
        <v>33.743377000000002</v>
      </c>
      <c r="K994" s="201">
        <v>7.3016446999999998</v>
      </c>
      <c r="L994" s="201">
        <v>0.48308921999999999</v>
      </c>
      <c r="M994" s="201">
        <v>0.16651215999999999</v>
      </c>
      <c r="N994" s="201">
        <v>4.7927137000000002</v>
      </c>
      <c r="O994" s="201">
        <v>0.98543294999999997</v>
      </c>
      <c r="P994" s="201">
        <v>0.13465419000000001</v>
      </c>
      <c r="Q994" s="201">
        <v>0.42876344999999999</v>
      </c>
      <c r="R994" s="201">
        <v>0</v>
      </c>
      <c r="S994" s="201">
        <v>0</v>
      </c>
      <c r="T994" s="201">
        <v>0</v>
      </c>
      <c r="U994" s="201">
        <v>2.8598742000000001</v>
      </c>
      <c r="V994" s="110"/>
      <c r="W994" s="246">
        <f t="shared" si="164"/>
        <v>249.95094074074075</v>
      </c>
      <c r="X994" s="191">
        <v>2019.2869000000001</v>
      </c>
      <c r="Y994" s="191">
        <v>1854.4281000000001</v>
      </c>
      <c r="Z994" s="191">
        <v>78.784385999999998</v>
      </c>
      <c r="AA994" s="191">
        <v>0.12549051999999999</v>
      </c>
      <c r="AB994" s="191">
        <v>28.085574999999999</v>
      </c>
      <c r="AC994" s="191">
        <v>5.8994850999999997</v>
      </c>
      <c r="AD994" s="191">
        <v>51.963909000000001</v>
      </c>
      <c r="AE994" s="20">
        <v>4.2490456999999998E-4</v>
      </c>
      <c r="AF994" s="76">
        <v>1.1535987999999999E-6</v>
      </c>
      <c r="AG994" s="20">
        <v>13.932043999999999</v>
      </c>
      <c r="AH994" s="20"/>
      <c r="AI994" s="20"/>
      <c r="AJ994" s="20"/>
      <c r="AK994" s="20"/>
      <c r="AL994" s="20"/>
      <c r="AM994" s="20"/>
      <c r="AN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c r="BU994" s="20"/>
      <c r="BV994" s="20"/>
      <c r="BW994" s="20"/>
      <c r="BX994" s="20"/>
      <c r="BY994" s="20"/>
      <c r="BZ994" s="20"/>
      <c r="CA994" s="20"/>
      <c r="CB994" s="20"/>
      <c r="CC994" s="20"/>
      <c r="CD994" s="20"/>
      <c r="CE994" s="20"/>
      <c r="CF994" s="20"/>
      <c r="CG994" s="20"/>
      <c r="CH994" s="20"/>
      <c r="CI994" s="20"/>
      <c r="CJ994" s="20"/>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row>
    <row r="995" spans="2:129" x14ac:dyDescent="0.15">
      <c r="B995" s="77" t="s">
        <v>4414</v>
      </c>
      <c r="C995" s="75"/>
      <c r="D995" s="73" t="s">
        <v>229</v>
      </c>
      <c r="E995" s="201" t="s">
        <v>4415</v>
      </c>
      <c r="F995" s="202">
        <f t="shared" si="160"/>
        <v>24.005880677</v>
      </c>
      <c r="G995" s="202">
        <f t="shared" si="161"/>
        <v>2.0526198099999999</v>
      </c>
      <c r="H995" s="202">
        <f t="shared" si="162"/>
        <v>3.249438477</v>
      </c>
      <c r="I995" s="202">
        <f t="shared" si="163"/>
        <v>1.0846353900000001</v>
      </c>
      <c r="J995" s="201">
        <v>17.619187</v>
      </c>
      <c r="K995" s="201">
        <v>2.9538082999999999</v>
      </c>
      <c r="L995" s="201">
        <v>0.22300935</v>
      </c>
      <c r="M995" s="201">
        <v>0.10975335999999999</v>
      </c>
      <c r="N995" s="201">
        <v>1.4454524</v>
      </c>
      <c r="O995" s="201">
        <v>0.49741405</v>
      </c>
      <c r="P995" s="201">
        <v>7.2620826999999999E-2</v>
      </c>
      <c r="Q995" s="201">
        <v>0.29324619000000002</v>
      </c>
      <c r="R995" s="201">
        <v>0</v>
      </c>
      <c r="S995" s="201">
        <v>0</v>
      </c>
      <c r="T995" s="201">
        <v>0</v>
      </c>
      <c r="U995" s="201">
        <v>0.79138920000000001</v>
      </c>
      <c r="V995" s="110"/>
      <c r="W995" s="246">
        <f t="shared" si="164"/>
        <v>130.51249629629629</v>
      </c>
      <c r="X995" s="191">
        <v>1064.4163000000001</v>
      </c>
      <c r="Y995" s="191">
        <v>726.93402000000003</v>
      </c>
      <c r="Z995" s="191">
        <v>260.16654</v>
      </c>
      <c r="AA995" s="191">
        <v>3.8058452E-2</v>
      </c>
      <c r="AB995" s="191">
        <v>14.171287</v>
      </c>
      <c r="AC995" s="191">
        <v>3.0260235999999998</v>
      </c>
      <c r="AD995" s="191">
        <v>60.080325999999999</v>
      </c>
      <c r="AE995" s="20">
        <v>1.9501898E-4</v>
      </c>
      <c r="AF995" s="76">
        <v>5.9888346999999996E-7</v>
      </c>
      <c r="AG995" s="20">
        <v>4.9883896999999999</v>
      </c>
      <c r="AH995" s="20"/>
      <c r="AI995" s="20"/>
      <c r="AJ995" s="20"/>
      <c r="AK995" s="20"/>
      <c r="AL995" s="20"/>
      <c r="AM995" s="20"/>
      <c r="AN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c r="BU995" s="20"/>
      <c r="BV995" s="20"/>
      <c r="BW995" s="20"/>
      <c r="BX995" s="20"/>
      <c r="BY995" s="20"/>
      <c r="BZ995" s="20"/>
      <c r="CA995" s="20"/>
      <c r="CB995" s="20"/>
      <c r="CC995" s="20"/>
      <c r="CD995" s="20"/>
      <c r="CE995" s="20"/>
      <c r="CF995" s="20"/>
      <c r="CG995" s="20"/>
      <c r="CH995" s="20"/>
      <c r="CI995" s="20"/>
      <c r="CJ995" s="20"/>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row>
    <row r="996" spans="2:129" x14ac:dyDescent="0.15">
      <c r="B996" s="77" t="s">
        <v>4416</v>
      </c>
      <c r="C996" s="75"/>
      <c r="D996" s="73" t="s">
        <v>229</v>
      </c>
      <c r="E996" s="201" t="s">
        <v>4417</v>
      </c>
      <c r="F996" s="202">
        <f t="shared" si="160"/>
        <v>41.249285219999997</v>
      </c>
      <c r="G996" s="202">
        <f t="shared" si="161"/>
        <v>5.0816862299999999</v>
      </c>
      <c r="H996" s="202">
        <f t="shared" si="162"/>
        <v>6.5965312599999999</v>
      </c>
      <c r="I996" s="202">
        <f t="shared" si="163"/>
        <v>3.0875467300000001</v>
      </c>
      <c r="J996" s="201">
        <v>26.483521</v>
      </c>
      <c r="K996" s="201">
        <v>6.0775489</v>
      </c>
      <c r="L996" s="201">
        <v>0.4093368</v>
      </c>
      <c r="M996" s="201">
        <v>0.14702285000000001</v>
      </c>
      <c r="N996" s="201">
        <v>4.0491748000000003</v>
      </c>
      <c r="O996" s="201">
        <v>0.88548857999999997</v>
      </c>
      <c r="P996" s="201">
        <v>0.10964556</v>
      </c>
      <c r="Q996" s="201">
        <v>0.38733863000000002</v>
      </c>
      <c r="R996" s="201">
        <v>0</v>
      </c>
      <c r="S996" s="201">
        <v>0</v>
      </c>
      <c r="T996" s="201">
        <v>0</v>
      </c>
      <c r="U996" s="201">
        <v>2.7002081000000002</v>
      </c>
      <c r="V996" s="110"/>
      <c r="W996" s="246">
        <f t="shared" si="164"/>
        <v>196.17422962962962</v>
      </c>
      <c r="X996" s="191">
        <v>1719.5608999999999</v>
      </c>
      <c r="Y996" s="191">
        <v>1579.4223</v>
      </c>
      <c r="Z996" s="191">
        <v>68.628123000000002</v>
      </c>
      <c r="AA996" s="191">
        <v>0.10954098</v>
      </c>
      <c r="AB996" s="191">
        <v>23.509418</v>
      </c>
      <c r="AC996" s="191">
        <v>5.0824562999999996</v>
      </c>
      <c r="AD996" s="191">
        <v>42.809058999999998</v>
      </c>
      <c r="AE996" s="20">
        <v>3.4305393999999999E-4</v>
      </c>
      <c r="AF996" s="76">
        <v>9.3393525999999997E-7</v>
      </c>
      <c r="AG996" s="20">
        <v>12.077545000000001</v>
      </c>
      <c r="AH996" s="20"/>
      <c r="AI996" s="20"/>
      <c r="AJ996" s="20"/>
      <c r="AK996" s="20"/>
      <c r="AL996" s="20"/>
      <c r="AM996" s="20"/>
      <c r="AN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c r="BU996" s="20"/>
      <c r="BV996" s="20"/>
      <c r="BW996" s="20"/>
      <c r="BX996" s="20"/>
      <c r="BY996" s="20"/>
      <c r="BZ996" s="20"/>
      <c r="CA996" s="20"/>
      <c r="CB996" s="20"/>
      <c r="CC996" s="20"/>
      <c r="CD996" s="20"/>
      <c r="CE996" s="20"/>
      <c r="CF996" s="20"/>
      <c r="CG996" s="20"/>
      <c r="CH996" s="20"/>
      <c r="CI996" s="20"/>
      <c r="CJ996" s="20"/>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row>
    <row r="997" spans="2:129" x14ac:dyDescent="0.15">
      <c r="B997" s="77" t="s">
        <v>4418</v>
      </c>
      <c r="C997" s="75"/>
      <c r="D997" s="73" t="s">
        <v>229</v>
      </c>
      <c r="E997" s="201" t="s">
        <v>4419</v>
      </c>
      <c r="F997" s="202">
        <f t="shared" si="160"/>
        <v>41.091867409999999</v>
      </c>
      <c r="G997" s="202">
        <f t="shared" si="161"/>
        <v>2.8124888000000001</v>
      </c>
      <c r="H997" s="202">
        <f t="shared" si="162"/>
        <v>4.9435450900000006</v>
      </c>
      <c r="I997" s="202">
        <f t="shared" si="163"/>
        <v>1.2335645200000001</v>
      </c>
      <c r="J997" s="201">
        <v>32.102269</v>
      </c>
      <c r="K997" s="201">
        <v>4.4878863000000004</v>
      </c>
      <c r="L997" s="201">
        <v>0.33520253999999999</v>
      </c>
      <c r="M997" s="201">
        <v>0.18785540000000001</v>
      </c>
      <c r="N997" s="201">
        <v>2.0389797999999999</v>
      </c>
      <c r="O997" s="201">
        <v>0.5856536</v>
      </c>
      <c r="P997" s="201">
        <v>0.12045625</v>
      </c>
      <c r="Q997" s="201">
        <v>0.40241122000000001</v>
      </c>
      <c r="R997" s="201">
        <v>0</v>
      </c>
      <c r="S997" s="201">
        <v>0</v>
      </c>
      <c r="T997" s="201">
        <v>0</v>
      </c>
      <c r="U997" s="201">
        <v>0.83115329999999998</v>
      </c>
      <c r="V997" s="110"/>
      <c r="W997" s="246">
        <f t="shared" si="164"/>
        <v>237.79458518518516</v>
      </c>
      <c r="X997" s="191">
        <v>1573.0682999999999</v>
      </c>
      <c r="Y997" s="191">
        <v>999.05805999999995</v>
      </c>
      <c r="Z997" s="191">
        <v>449.59069</v>
      </c>
      <c r="AA997" s="191">
        <v>4.8421051E-2</v>
      </c>
      <c r="AB997" s="191">
        <v>19.830470999999999</v>
      </c>
      <c r="AC997" s="191">
        <v>4.8280566</v>
      </c>
      <c r="AD997" s="191">
        <v>99.712638999999996</v>
      </c>
      <c r="AE997" s="20">
        <v>3.3003957999999998E-4</v>
      </c>
      <c r="AF997" s="76">
        <v>1.0059659E-6</v>
      </c>
      <c r="AG997" s="20">
        <v>5.7605225000000004</v>
      </c>
      <c r="AH997" s="20"/>
      <c r="AI997" s="20"/>
      <c r="AJ997" s="20"/>
      <c r="AK997" s="20"/>
      <c r="AL997" s="20"/>
      <c r="AM997" s="20"/>
      <c r="AN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c r="BU997" s="20"/>
      <c r="BV997" s="20"/>
      <c r="BW997" s="20"/>
      <c r="BX997" s="20"/>
      <c r="BY997" s="20"/>
      <c r="BZ997" s="20"/>
      <c r="CA997" s="20"/>
      <c r="CB997" s="20"/>
      <c r="CC997" s="20"/>
      <c r="CD997" s="20"/>
      <c r="CE997" s="20"/>
      <c r="CF997" s="20"/>
      <c r="CG997" s="20"/>
      <c r="CH997" s="20"/>
      <c r="CI997" s="20"/>
      <c r="CJ997" s="20"/>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row>
    <row r="998" spans="2:129" x14ac:dyDescent="0.15">
      <c r="B998" s="77" t="s">
        <v>4420</v>
      </c>
      <c r="C998" s="75"/>
      <c r="D998" s="73" t="s">
        <v>229</v>
      </c>
      <c r="E998" s="201" t="s">
        <v>4421</v>
      </c>
      <c r="F998" s="202">
        <f t="shared" si="160"/>
        <v>62.445089539999998</v>
      </c>
      <c r="G998" s="202">
        <f t="shared" si="161"/>
        <v>6.8608554399999999</v>
      </c>
      <c r="H998" s="202">
        <f t="shared" si="162"/>
        <v>9.390857239999999</v>
      </c>
      <c r="I998" s="202">
        <f t="shared" si="163"/>
        <v>3.4852628599999997</v>
      </c>
      <c r="J998" s="201">
        <v>42.708114000000002</v>
      </c>
      <c r="K998" s="201">
        <v>8.6674121999999993</v>
      </c>
      <c r="L998" s="201">
        <v>0.56466052</v>
      </c>
      <c r="M998" s="201">
        <v>0.18513853999999999</v>
      </c>
      <c r="N998" s="201">
        <v>5.5954262999999997</v>
      </c>
      <c r="O998" s="201">
        <v>1.0802906000000001</v>
      </c>
      <c r="P998" s="201">
        <v>0.15878452000000001</v>
      </c>
      <c r="Q998" s="201">
        <v>0.46397136</v>
      </c>
      <c r="R998" s="201">
        <v>0</v>
      </c>
      <c r="S998" s="201">
        <v>0</v>
      </c>
      <c r="T998" s="201">
        <v>0</v>
      </c>
      <c r="U998" s="201">
        <v>3.0212914999999998</v>
      </c>
      <c r="V998" s="110"/>
      <c r="W998" s="246">
        <f t="shared" si="164"/>
        <v>316.35640000000001</v>
      </c>
      <c r="X998" s="191">
        <v>2345.9542999999999</v>
      </c>
      <c r="Y998" s="191">
        <v>2151.5257999999999</v>
      </c>
      <c r="Z998" s="191">
        <v>91.662080000000003</v>
      </c>
      <c r="AA998" s="191">
        <v>0.14265741000000001</v>
      </c>
      <c r="AB998" s="191">
        <v>32.486767</v>
      </c>
      <c r="AC998" s="191">
        <v>6.9357796</v>
      </c>
      <c r="AD998" s="191">
        <v>63.201157000000002</v>
      </c>
      <c r="AE998" s="20">
        <v>5.2297452999999999E-4</v>
      </c>
      <c r="AF998" s="76">
        <v>1.4169637999999999E-6</v>
      </c>
      <c r="AG998" s="20">
        <v>15.829527000000001</v>
      </c>
      <c r="AH998" s="20"/>
      <c r="AI998" s="20"/>
      <c r="AJ998" s="20"/>
      <c r="AK998" s="20"/>
      <c r="AL998" s="20"/>
      <c r="AM998" s="20"/>
      <c r="AN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row>
    <row r="999" spans="2:129" x14ac:dyDescent="0.15">
      <c r="B999" s="77" t="s">
        <v>4422</v>
      </c>
      <c r="C999" s="75"/>
      <c r="D999" s="73" t="s">
        <v>229</v>
      </c>
      <c r="E999" s="201" t="s">
        <v>4423</v>
      </c>
      <c r="F999" s="202">
        <f t="shared" si="160"/>
        <v>19.54010409</v>
      </c>
      <c r="G999" s="202">
        <f t="shared" si="161"/>
        <v>1.8411055090000001</v>
      </c>
      <c r="H999" s="202">
        <f t="shared" si="162"/>
        <v>2.7653606310000001</v>
      </c>
      <c r="I999" s="202">
        <f t="shared" si="163"/>
        <v>1.03663595</v>
      </c>
      <c r="J999" s="201">
        <v>13.897002000000001</v>
      </c>
      <c r="K999" s="201">
        <v>2.5132507999999998</v>
      </c>
      <c r="L999" s="201">
        <v>0.1918019</v>
      </c>
      <c r="M999" s="201">
        <v>9.0988599000000003E-2</v>
      </c>
      <c r="N999" s="201">
        <v>1.2835502999999999</v>
      </c>
      <c r="O999" s="201">
        <v>0.46656660999999999</v>
      </c>
      <c r="P999" s="201">
        <v>6.0307931000000002E-2</v>
      </c>
      <c r="Q999" s="201">
        <v>0.26383341999999999</v>
      </c>
      <c r="R999" s="201">
        <v>0</v>
      </c>
      <c r="S999" s="201">
        <v>0</v>
      </c>
      <c r="T999" s="201">
        <v>0</v>
      </c>
      <c r="U999" s="201">
        <v>0.77280252999999999</v>
      </c>
      <c r="V999" s="110"/>
      <c r="W999" s="246">
        <f t="shared" si="164"/>
        <v>102.94075555555555</v>
      </c>
      <c r="X999" s="191">
        <v>912.69290000000001</v>
      </c>
      <c r="Y999" s="191">
        <v>632.22094000000004</v>
      </c>
      <c r="Z999" s="191">
        <v>214.80485999999999</v>
      </c>
      <c r="AA999" s="191">
        <v>3.4907356E-2</v>
      </c>
      <c r="AB999" s="191">
        <v>12.680346999999999</v>
      </c>
      <c r="AC999" s="191">
        <v>2.5842469000000001</v>
      </c>
      <c r="AD999" s="191">
        <v>50.367603000000003</v>
      </c>
      <c r="AE999" s="20">
        <v>1.5929114999999999E-4</v>
      </c>
      <c r="AF999" s="76">
        <v>4.9052849000000001E-7</v>
      </c>
      <c r="AG999" s="20">
        <v>4.4937702000000002</v>
      </c>
      <c r="AH999" s="20"/>
      <c r="AI999" s="20"/>
      <c r="AJ999" s="20"/>
      <c r="AK999" s="20"/>
      <c r="AL999" s="20"/>
      <c r="AM999" s="20"/>
      <c r="AN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c r="BU999" s="20"/>
      <c r="BV999" s="20"/>
      <c r="BW999" s="20"/>
      <c r="BX999" s="20"/>
      <c r="BY999" s="20"/>
      <c r="BZ999" s="20"/>
      <c r="CA999" s="20"/>
      <c r="CB999" s="20"/>
      <c r="CC999" s="20"/>
      <c r="CD999" s="20"/>
      <c r="CE999" s="20"/>
      <c r="CF999" s="20"/>
      <c r="CG999" s="20"/>
      <c r="CH999" s="20"/>
      <c r="CI999" s="20"/>
      <c r="CJ999" s="20"/>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row>
    <row r="1000" spans="2:129" x14ac:dyDescent="0.15">
      <c r="B1000" s="77" t="s">
        <v>4424</v>
      </c>
      <c r="C1000" s="75"/>
      <c r="D1000" s="73" t="s">
        <v>229</v>
      </c>
      <c r="E1000" s="201" t="s">
        <v>4425</v>
      </c>
      <c r="F1000" s="202">
        <f t="shared" si="160"/>
        <v>32.440674344999998</v>
      </c>
      <c r="G1000" s="202">
        <f t="shared" si="161"/>
        <v>4.3087270200000001</v>
      </c>
      <c r="H1000" s="202">
        <f t="shared" si="162"/>
        <v>5.4096442150000001</v>
      </c>
      <c r="I1000" s="202">
        <f t="shared" si="163"/>
        <v>2.8216321100000004</v>
      </c>
      <c r="J1000" s="201">
        <v>19.900670999999999</v>
      </c>
      <c r="K1000" s="201">
        <v>4.9785741000000003</v>
      </c>
      <c r="L1000" s="201">
        <v>0.34054176000000003</v>
      </c>
      <c r="M1000" s="201">
        <v>0.12780465999999999</v>
      </c>
      <c r="N1000" s="201">
        <v>3.3939564</v>
      </c>
      <c r="O1000" s="201">
        <v>0.78696595999999996</v>
      </c>
      <c r="P1000" s="201">
        <v>9.0528355000000005E-2</v>
      </c>
      <c r="Q1000" s="201">
        <v>0.34847140999999998</v>
      </c>
      <c r="R1000" s="201">
        <v>0</v>
      </c>
      <c r="S1000" s="201">
        <v>0</v>
      </c>
      <c r="T1000" s="201">
        <v>0</v>
      </c>
      <c r="U1000" s="201">
        <v>2.4731607000000002</v>
      </c>
      <c r="V1000" s="110"/>
      <c r="W1000" s="246">
        <f t="shared" si="164"/>
        <v>147.41237777777775</v>
      </c>
      <c r="X1000" s="191">
        <v>1438.9359999999999</v>
      </c>
      <c r="Y1000" s="191">
        <v>1321.0347999999999</v>
      </c>
      <c r="Z1000" s="191">
        <v>58.926285999999998</v>
      </c>
      <c r="AA1000" s="191">
        <v>9.4162852000000005E-2</v>
      </c>
      <c r="AB1000" s="191">
        <v>20.017824000000001</v>
      </c>
      <c r="AC1000" s="191">
        <v>4.3144926000000003</v>
      </c>
      <c r="AD1000" s="191">
        <v>34.548515000000002</v>
      </c>
      <c r="AE1000" s="20">
        <v>2.6903012999999999E-4</v>
      </c>
      <c r="AF1000" s="76">
        <v>7.3245209000000004E-7</v>
      </c>
      <c r="AG1000" s="20">
        <v>10.270391</v>
      </c>
      <c r="AH1000" s="20"/>
      <c r="AI1000" s="20"/>
      <c r="AJ1000" s="20"/>
      <c r="AK1000" s="20"/>
      <c r="AL1000" s="20"/>
      <c r="AM1000" s="20"/>
      <c r="AN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c r="BU1000" s="20"/>
      <c r="BV1000" s="20"/>
      <c r="BW1000" s="20"/>
      <c r="BX1000" s="20"/>
      <c r="BY1000" s="20"/>
      <c r="BZ1000" s="20"/>
      <c r="CA1000" s="20"/>
      <c r="CB1000" s="20"/>
      <c r="CC1000" s="20"/>
      <c r="CD1000" s="20"/>
      <c r="CE1000" s="20"/>
      <c r="CF1000" s="20"/>
      <c r="CG1000" s="20"/>
      <c r="CH1000" s="20"/>
      <c r="CI1000" s="20"/>
      <c r="CJ1000" s="20"/>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row>
    <row r="1001" spans="2:129" x14ac:dyDescent="0.15">
      <c r="B1001" s="77" t="s">
        <v>4426</v>
      </c>
      <c r="C1001" s="75"/>
      <c r="D1001" s="73" t="s">
        <v>38</v>
      </c>
      <c r="E1001" s="201" t="s">
        <v>4427</v>
      </c>
      <c r="F1001" s="202">
        <f t="shared" si="160"/>
        <v>0.10078099241999999</v>
      </c>
      <c r="G1001" s="202">
        <f t="shared" si="161"/>
        <v>1.3016754299999999E-2</v>
      </c>
      <c r="H1001" s="202">
        <f t="shared" si="162"/>
        <v>2.8116298550000002E-2</v>
      </c>
      <c r="I1001" s="202">
        <f t="shared" si="163"/>
        <v>1.4073445699999999E-3</v>
      </c>
      <c r="J1001" s="201">
        <v>5.8240594999999999E-2</v>
      </c>
      <c r="K1001" s="201">
        <v>2.6634171000000002E-2</v>
      </c>
      <c r="L1001" s="201">
        <v>9.0047312999999996E-4</v>
      </c>
      <c r="M1001" s="201">
        <v>3.9514539999999999E-4</v>
      </c>
      <c r="N1001" s="201">
        <v>9.8905317999999996E-3</v>
      </c>
      <c r="O1001" s="201">
        <v>2.7310771000000002E-3</v>
      </c>
      <c r="P1001" s="201">
        <v>5.8165441999999997E-4</v>
      </c>
      <c r="Q1001" s="201">
        <v>9.3845579999999999E-4</v>
      </c>
      <c r="R1001" s="201">
        <v>0</v>
      </c>
      <c r="S1001" s="201">
        <v>0</v>
      </c>
      <c r="T1001" s="201">
        <v>0</v>
      </c>
      <c r="U1001" s="201">
        <v>4.6888877E-4</v>
      </c>
      <c r="V1001" s="110"/>
      <c r="W1001" s="246">
        <f t="shared" si="164"/>
        <v>0.43141181481481478</v>
      </c>
      <c r="X1001" s="191">
        <v>4.7646344000000003</v>
      </c>
      <c r="Y1001" s="191">
        <v>4.0306192999999997</v>
      </c>
      <c r="Z1001" s="191">
        <v>0.29599347999999998</v>
      </c>
      <c r="AA1001" s="191">
        <v>2.3787892E-4</v>
      </c>
      <c r="AB1001" s="191">
        <v>0.33759022</v>
      </c>
      <c r="AC1001" s="191">
        <v>9.4111699000000004E-3</v>
      </c>
      <c r="AD1001" s="191">
        <v>9.0782337000000005E-2</v>
      </c>
      <c r="AE1001" s="76">
        <v>1.0028093E-6</v>
      </c>
      <c r="AF1001" s="76">
        <v>2.3022372E-9</v>
      </c>
      <c r="AG1001" s="20">
        <v>1.8090833000000001E-2</v>
      </c>
      <c r="AH1001" s="20"/>
      <c r="AI1001" s="20"/>
      <c r="AJ1001" s="20"/>
      <c r="AK1001" s="20"/>
      <c r="AL1001" s="20"/>
      <c r="AM1001" s="20"/>
      <c r="AN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c r="BU1001" s="20"/>
      <c r="BV1001" s="20"/>
      <c r="BW1001" s="20"/>
      <c r="BX1001" s="20"/>
      <c r="BY1001" s="20"/>
      <c r="BZ1001" s="20"/>
      <c r="CA1001" s="20"/>
      <c r="CB1001" s="20"/>
      <c r="CC1001" s="20"/>
      <c r="CD1001" s="20"/>
      <c r="CE1001" s="20"/>
      <c r="CF1001" s="20"/>
      <c r="CG1001" s="20"/>
      <c r="CH1001" s="20"/>
      <c r="CI1001" s="20"/>
      <c r="CJ1001" s="20"/>
      <c r="CK1001" s="20"/>
      <c r="CL1001" s="20"/>
      <c r="CM1001" s="20"/>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row>
    <row r="1002" spans="2:129" x14ac:dyDescent="0.15">
      <c r="B1002" s="77" t="s">
        <v>4428</v>
      </c>
      <c r="C1002" s="75"/>
      <c r="D1002" s="73" t="s">
        <v>38</v>
      </c>
      <c r="E1002" s="201" t="s">
        <v>4429</v>
      </c>
      <c r="F1002" s="202">
        <f t="shared" si="160"/>
        <v>0.10893307947</v>
      </c>
      <c r="G1002" s="202">
        <f t="shared" si="161"/>
        <v>1.4618388330000001E-2</v>
      </c>
      <c r="H1002" s="202">
        <f t="shared" si="162"/>
        <v>2.9688729890000001E-2</v>
      </c>
      <c r="I1002" s="202">
        <f t="shared" si="163"/>
        <v>2.4483142499999999E-3</v>
      </c>
      <c r="J1002" s="201">
        <v>6.2177647000000003E-2</v>
      </c>
      <c r="K1002" s="201">
        <v>2.8109938000000001E-2</v>
      </c>
      <c r="L1002" s="201">
        <v>9.8095878000000001E-4</v>
      </c>
      <c r="M1002" s="201">
        <v>3.9447043000000003E-4</v>
      </c>
      <c r="N1002" s="201">
        <v>1.1332671000000001E-2</v>
      </c>
      <c r="O1002" s="201">
        <v>2.8912469E-3</v>
      </c>
      <c r="P1002" s="201">
        <v>5.9783310999999997E-4</v>
      </c>
      <c r="Q1002" s="201">
        <v>9.6108925000000002E-4</v>
      </c>
      <c r="R1002" s="201">
        <v>0</v>
      </c>
      <c r="S1002" s="201">
        <v>0</v>
      </c>
      <c r="T1002" s="201">
        <v>0</v>
      </c>
      <c r="U1002" s="201">
        <v>1.487225E-3</v>
      </c>
      <c r="V1002" s="110"/>
      <c r="W1002" s="246">
        <f t="shared" si="164"/>
        <v>0.46057516296296297</v>
      </c>
      <c r="X1002" s="191">
        <v>5.0205257999999997</v>
      </c>
      <c r="Y1002" s="191">
        <v>4.4479514</v>
      </c>
      <c r="Z1002" s="191">
        <v>0.14551527</v>
      </c>
      <c r="AA1002" s="191">
        <v>2.7485090000000002E-4</v>
      </c>
      <c r="AB1002" s="191">
        <v>0.34236228000000002</v>
      </c>
      <c r="AC1002" s="191">
        <v>1.0614610999999999E-2</v>
      </c>
      <c r="AD1002" s="191">
        <v>7.3807365999999999E-2</v>
      </c>
      <c r="AE1002" s="76">
        <v>1.0759811E-6</v>
      </c>
      <c r="AF1002" s="76">
        <v>2.4512392000000001E-9</v>
      </c>
      <c r="AG1002" s="20">
        <v>2.1496357000000001E-2</v>
      </c>
      <c r="AH1002" s="20"/>
      <c r="AI1002" s="20"/>
      <c r="AJ1002" s="20"/>
      <c r="AK1002" s="20"/>
      <c r="AL1002" s="20"/>
      <c r="AM1002" s="20"/>
      <c r="AN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c r="BU1002" s="20"/>
      <c r="BV1002" s="20"/>
      <c r="BW1002" s="20"/>
      <c r="BX1002" s="20"/>
      <c r="BY1002" s="20"/>
      <c r="BZ1002" s="20"/>
      <c r="CA1002" s="20"/>
      <c r="CB1002" s="20"/>
      <c r="CC1002" s="20"/>
      <c r="CD1002" s="20"/>
      <c r="CE1002" s="20"/>
      <c r="CF1002" s="20"/>
      <c r="CG1002" s="20"/>
      <c r="CH1002" s="20"/>
      <c r="CI1002" s="20"/>
      <c r="CJ1002" s="20"/>
      <c r="CK1002" s="20"/>
      <c r="CL1002" s="20"/>
      <c r="CM1002" s="2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row>
    <row r="1003" spans="2:129" x14ac:dyDescent="0.15">
      <c r="B1003" s="77" t="s">
        <v>4430</v>
      </c>
      <c r="C1003" s="75"/>
      <c r="D1003" s="73" t="s">
        <v>38</v>
      </c>
      <c r="E1003" s="201" t="s">
        <v>4431</v>
      </c>
      <c r="F1003" s="202">
        <f t="shared" si="160"/>
        <v>0.26768368770000001</v>
      </c>
      <c r="G1003" s="202">
        <f t="shared" si="161"/>
        <v>3.4139668300000002E-2</v>
      </c>
      <c r="H1003" s="202">
        <f t="shared" si="162"/>
        <v>7.9191363499999987E-2</v>
      </c>
      <c r="I1003" s="202">
        <f t="shared" si="163"/>
        <v>2.6345259000000003E-3</v>
      </c>
      <c r="J1003" s="201">
        <v>0.15171813000000001</v>
      </c>
      <c r="K1003" s="201">
        <v>7.5010289999999993E-2</v>
      </c>
      <c r="L1003" s="201">
        <v>2.4539596000000001E-3</v>
      </c>
      <c r="M1003" s="201">
        <v>1.0371027000000001E-3</v>
      </c>
      <c r="N1003" s="201">
        <v>2.8746536E-2</v>
      </c>
      <c r="O1003" s="201">
        <v>4.3560296000000002E-3</v>
      </c>
      <c r="P1003" s="201">
        <v>1.7271139E-3</v>
      </c>
      <c r="Q1003" s="201">
        <v>1.2950238E-3</v>
      </c>
      <c r="R1003" s="201">
        <v>0</v>
      </c>
      <c r="S1003" s="201">
        <v>0</v>
      </c>
      <c r="T1003" s="201">
        <v>0</v>
      </c>
      <c r="U1003" s="201">
        <v>1.3395021E-3</v>
      </c>
      <c r="V1003" s="110"/>
      <c r="W1003" s="246">
        <f t="shared" si="164"/>
        <v>1.1238379999999999</v>
      </c>
      <c r="X1003" s="191">
        <v>14.404885999999999</v>
      </c>
      <c r="Y1003" s="191">
        <v>12.495199</v>
      </c>
      <c r="Z1003" s="191">
        <v>0.73093151000000001</v>
      </c>
      <c r="AA1003" s="191">
        <v>5.8259483000000002E-4</v>
      </c>
      <c r="AB1003" s="191">
        <v>0.88471502000000002</v>
      </c>
      <c r="AC1003" s="191">
        <v>3.2066204000000001E-2</v>
      </c>
      <c r="AD1003" s="191">
        <v>0.26139109999999999</v>
      </c>
      <c r="AE1003" s="76">
        <v>2.7370318E-6</v>
      </c>
      <c r="AF1003" s="76">
        <v>6.2015210000000002E-9</v>
      </c>
      <c r="AG1003" s="20">
        <v>5.8337343E-2</v>
      </c>
      <c r="AH1003" s="20"/>
      <c r="AI1003" s="20"/>
      <c r="AJ1003" s="20"/>
      <c r="AK1003" s="20"/>
      <c r="AL1003" s="20"/>
      <c r="AM1003" s="20"/>
      <c r="AN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c r="BU1003" s="20"/>
      <c r="BV1003" s="20"/>
      <c r="BW1003" s="20"/>
      <c r="BX1003" s="20"/>
      <c r="BY1003" s="20"/>
      <c r="BZ1003" s="20"/>
      <c r="CA1003" s="20"/>
      <c r="CB1003" s="20"/>
      <c r="CC1003" s="20"/>
      <c r="CD1003" s="20"/>
      <c r="CE1003" s="20"/>
      <c r="CF1003" s="20"/>
      <c r="CG1003" s="20"/>
      <c r="CH1003" s="20"/>
      <c r="CI1003" s="20"/>
      <c r="CJ1003" s="20"/>
      <c r="CK1003" s="20"/>
      <c r="CL1003" s="20"/>
      <c r="CM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row>
    <row r="1004" spans="2:129" x14ac:dyDescent="0.15">
      <c r="B1004" s="77" t="s">
        <v>4432</v>
      </c>
      <c r="C1004" s="75"/>
      <c r="D1004" s="73" t="s">
        <v>38</v>
      </c>
      <c r="E1004" s="201" t="s">
        <v>4433</v>
      </c>
      <c r="F1004" s="202">
        <f t="shared" si="160"/>
        <v>0.27600380400000002</v>
      </c>
      <c r="G1004" s="202">
        <f t="shared" si="161"/>
        <v>3.57916473E-2</v>
      </c>
      <c r="H1004" s="202">
        <f t="shared" si="162"/>
        <v>8.0799432300000001E-2</v>
      </c>
      <c r="I1004" s="202">
        <f t="shared" si="163"/>
        <v>3.6762344000000001E-3</v>
      </c>
      <c r="J1004" s="201">
        <v>0.15573649000000001</v>
      </c>
      <c r="K1004" s="201">
        <v>7.6519860999999995E-2</v>
      </c>
      <c r="L1004" s="201">
        <v>2.5357819999999999E-3</v>
      </c>
      <c r="M1004" s="201">
        <v>1.0365726999999999E-3</v>
      </c>
      <c r="N1004" s="201">
        <v>3.0238139000000001E-2</v>
      </c>
      <c r="O1004" s="201">
        <v>4.5169355999999999E-3</v>
      </c>
      <c r="P1004" s="201">
        <v>1.7437893E-3</v>
      </c>
      <c r="Q1004" s="201">
        <v>1.3177962000000001E-3</v>
      </c>
      <c r="R1004" s="201">
        <v>0</v>
      </c>
      <c r="S1004" s="201">
        <v>0</v>
      </c>
      <c r="T1004" s="201">
        <v>0</v>
      </c>
      <c r="U1004" s="201">
        <v>2.3584382000000001E-3</v>
      </c>
      <c r="V1004" s="110"/>
      <c r="W1004" s="246">
        <f t="shared" si="164"/>
        <v>1.1536036296296297</v>
      </c>
      <c r="X1004" s="191">
        <v>14.661994999999999</v>
      </c>
      <c r="Y1004" s="191">
        <v>12.92005</v>
      </c>
      <c r="Z1004" s="191">
        <v>0.57471187999999995</v>
      </c>
      <c r="AA1004" s="191">
        <v>6.2080868999999999E-4</v>
      </c>
      <c r="AB1004" s="191">
        <v>0.88964509999999997</v>
      </c>
      <c r="AC1004" s="191">
        <v>3.3337066999999998E-2</v>
      </c>
      <c r="AD1004" s="191">
        <v>0.24362980000000001</v>
      </c>
      <c r="AE1004" s="76">
        <v>2.8121597999999998E-6</v>
      </c>
      <c r="AF1004" s="76">
        <v>6.3534832000000001E-9</v>
      </c>
      <c r="AG1004" s="20">
        <v>6.1771982000000003E-2</v>
      </c>
      <c r="AH1004" s="20"/>
      <c r="AI1004" s="20"/>
      <c r="AJ1004" s="20"/>
      <c r="AK1004" s="20"/>
      <c r="AL1004" s="20"/>
      <c r="AM1004" s="20"/>
      <c r="AN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c r="BU1004" s="20"/>
      <c r="BV1004" s="20"/>
      <c r="BW1004" s="20"/>
      <c r="BX1004" s="20"/>
      <c r="BY1004" s="20"/>
      <c r="BZ1004" s="20"/>
      <c r="CA1004" s="20"/>
      <c r="CB1004" s="20"/>
      <c r="CC1004" s="20"/>
      <c r="CD1004" s="20"/>
      <c r="CE1004" s="20"/>
      <c r="CF1004" s="20"/>
      <c r="CG1004" s="20"/>
      <c r="CH1004" s="20"/>
      <c r="CI1004" s="20"/>
      <c r="CJ1004" s="20"/>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row>
    <row r="1005" spans="2:129" x14ac:dyDescent="0.15">
      <c r="B1005" s="77" t="s">
        <v>4434</v>
      </c>
      <c r="C1005" s="75"/>
      <c r="D1005" s="73" t="s">
        <v>38</v>
      </c>
      <c r="E1005" s="201" t="s">
        <v>4435</v>
      </c>
      <c r="F1005" s="202">
        <f t="shared" si="160"/>
        <v>0.14078361463</v>
      </c>
      <c r="G1005" s="202">
        <f t="shared" si="161"/>
        <v>1.837283361E-2</v>
      </c>
      <c r="H1005" s="202">
        <f t="shared" si="162"/>
        <v>5.3755567989999996E-2</v>
      </c>
      <c r="I1005" s="202">
        <f t="shared" si="163"/>
        <v>1.6833890300000001E-3</v>
      </c>
      <c r="J1005" s="201">
        <v>6.6971823999999999E-2</v>
      </c>
      <c r="K1005" s="201">
        <v>5.0925831999999997E-2</v>
      </c>
      <c r="L1005" s="201">
        <v>2.0300823E-3</v>
      </c>
      <c r="M1005" s="201">
        <v>5.0167791000000001E-4</v>
      </c>
      <c r="N1005" s="201">
        <v>1.4754477E-2</v>
      </c>
      <c r="O1005" s="201">
        <v>3.1166787000000001E-3</v>
      </c>
      <c r="P1005" s="201">
        <v>7.9965368999999995E-4</v>
      </c>
      <c r="Q1005" s="201">
        <v>1.1200374000000001E-3</v>
      </c>
      <c r="R1005" s="201">
        <v>0</v>
      </c>
      <c r="S1005" s="201">
        <v>0</v>
      </c>
      <c r="T1005" s="201">
        <v>0</v>
      </c>
      <c r="U1005" s="201">
        <v>5.6335163E-4</v>
      </c>
      <c r="V1005" s="110"/>
      <c r="W1005" s="246">
        <f t="shared" si="164"/>
        <v>0.49608758518518514</v>
      </c>
      <c r="X1005" s="191">
        <v>6.5155656000000004</v>
      </c>
      <c r="Y1005" s="191">
        <v>5.6999170000000001</v>
      </c>
      <c r="Z1005" s="191">
        <v>0.39112924999999998</v>
      </c>
      <c r="AA1005" s="191">
        <v>3.8684232E-4</v>
      </c>
      <c r="AB1005" s="191">
        <v>0.28597400000000001</v>
      </c>
      <c r="AC1005" s="191">
        <v>1.6078917000000002E-2</v>
      </c>
      <c r="AD1005" s="191">
        <v>0.12207956</v>
      </c>
      <c r="AE1005" s="76">
        <v>1.3916379E-6</v>
      </c>
      <c r="AF1005" s="76">
        <v>3.2602241999999998E-9</v>
      </c>
      <c r="AG1005" s="20">
        <v>4.6914813E-2</v>
      </c>
      <c r="AH1005" s="20"/>
      <c r="AI1005" s="20"/>
      <c r="AJ1005" s="20"/>
      <c r="AK1005" s="20"/>
      <c r="AL1005" s="20"/>
      <c r="AM1005" s="20"/>
      <c r="AN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c r="BU1005" s="20"/>
      <c r="BV1005" s="20"/>
      <c r="BW1005" s="20"/>
      <c r="BX1005" s="20"/>
      <c r="BY1005" s="20"/>
      <c r="BZ1005" s="20"/>
      <c r="CA1005" s="20"/>
      <c r="CB1005" s="20"/>
      <c r="CC1005" s="20"/>
      <c r="CD1005" s="20"/>
      <c r="CE1005" s="20"/>
      <c r="CF1005" s="20"/>
      <c r="CG1005" s="20"/>
      <c r="CH1005" s="20"/>
      <c r="CI1005" s="20"/>
      <c r="CJ1005" s="20"/>
      <c r="CK1005" s="20"/>
      <c r="CL1005" s="20"/>
      <c r="CM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row>
    <row r="1006" spans="2:129" x14ac:dyDescent="0.15">
      <c r="B1006" s="77" t="s">
        <v>4436</v>
      </c>
      <c r="C1006" s="75"/>
      <c r="D1006" s="73" t="s">
        <v>38</v>
      </c>
      <c r="E1006" s="201" t="s">
        <v>4437</v>
      </c>
      <c r="F1006" s="202">
        <f t="shared" si="160"/>
        <v>0.14893573365000001</v>
      </c>
      <c r="G1006" s="202">
        <f t="shared" si="161"/>
        <v>1.9974478229999999E-2</v>
      </c>
      <c r="H1006" s="202">
        <f t="shared" si="162"/>
        <v>5.5327981720000002E-2</v>
      </c>
      <c r="I1006" s="202">
        <f t="shared" si="163"/>
        <v>2.7243587000000003E-3</v>
      </c>
      <c r="J1006" s="201">
        <v>7.0908915000000003E-2</v>
      </c>
      <c r="K1006" s="201">
        <v>5.2401581000000003E-2</v>
      </c>
      <c r="L1006" s="201">
        <v>2.1105682999999998E-3</v>
      </c>
      <c r="M1006" s="201">
        <v>5.0100302999999996E-4</v>
      </c>
      <c r="N1006" s="201">
        <v>1.6196625999999999E-2</v>
      </c>
      <c r="O1006" s="201">
        <v>3.2768492000000001E-3</v>
      </c>
      <c r="P1006" s="201">
        <v>8.1583242000000001E-4</v>
      </c>
      <c r="Q1006" s="201">
        <v>1.1426709E-3</v>
      </c>
      <c r="R1006" s="201">
        <v>0</v>
      </c>
      <c r="S1006" s="201">
        <v>0</v>
      </c>
      <c r="T1006" s="201">
        <v>0</v>
      </c>
      <c r="U1006" s="201">
        <v>1.5816878000000001E-3</v>
      </c>
      <c r="V1006" s="110"/>
      <c r="W1006" s="246">
        <f t="shared" si="164"/>
        <v>0.5252512222222222</v>
      </c>
      <c r="X1006" s="191">
        <v>6.7714596</v>
      </c>
      <c r="Y1006" s="191">
        <v>6.1172518</v>
      </c>
      <c r="Z1006" s="191">
        <v>0.24065099000000001</v>
      </c>
      <c r="AA1006" s="191">
        <v>4.2381423000000001E-4</v>
      </c>
      <c r="AB1006" s="191">
        <v>0.290746</v>
      </c>
      <c r="AC1006" s="191">
        <v>1.7282364000000001E-2</v>
      </c>
      <c r="AD1006" s="191">
        <v>0.10510456999999999</v>
      </c>
      <c r="AE1006" s="76">
        <v>1.4648096E-6</v>
      </c>
      <c r="AF1006" s="76">
        <v>3.4092262999999999E-9</v>
      </c>
      <c r="AG1006" s="20">
        <v>5.032035E-2</v>
      </c>
      <c r="AH1006" s="20"/>
      <c r="AI1006" s="20"/>
      <c r="AJ1006" s="20"/>
      <c r="AK1006" s="20"/>
      <c r="AL1006" s="20"/>
      <c r="AM1006" s="20"/>
      <c r="AN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row>
    <row r="1007" spans="2:129" x14ac:dyDescent="0.15">
      <c r="B1007" s="77" t="s">
        <v>4438</v>
      </c>
      <c r="C1007" s="75"/>
      <c r="D1007" s="73" t="s">
        <v>38</v>
      </c>
      <c r="E1007" s="201" t="s">
        <v>4439</v>
      </c>
      <c r="F1007" s="202">
        <f t="shared" si="160"/>
        <v>0.16196979340000001</v>
      </c>
      <c r="G1007" s="202">
        <f t="shared" si="161"/>
        <v>1.6699663899999998E-2</v>
      </c>
      <c r="H1007" s="202">
        <f t="shared" si="162"/>
        <v>2.210939491E-2</v>
      </c>
      <c r="I1007" s="202">
        <f t="shared" si="163"/>
        <v>1.8634545899999999E-3</v>
      </c>
      <c r="J1007" s="201">
        <v>0.12129727999999999</v>
      </c>
      <c r="K1007" s="201">
        <v>2.0601465999999999E-2</v>
      </c>
      <c r="L1007" s="201">
        <v>1.1454242E-3</v>
      </c>
      <c r="M1007" s="201">
        <v>5.0650449000000002E-3</v>
      </c>
      <c r="N1007" s="201">
        <v>8.1329023999999993E-3</v>
      </c>
      <c r="O1007" s="201">
        <v>3.5017166E-3</v>
      </c>
      <c r="P1007" s="201">
        <v>3.6250471000000002E-4</v>
      </c>
      <c r="Q1007" s="201">
        <v>1.0795503E-3</v>
      </c>
      <c r="R1007" s="201">
        <v>0</v>
      </c>
      <c r="S1007" s="201">
        <v>0</v>
      </c>
      <c r="T1007" s="201">
        <v>0</v>
      </c>
      <c r="U1007" s="201">
        <v>7.8390429000000001E-4</v>
      </c>
      <c r="V1007" s="110"/>
      <c r="W1007" s="246">
        <f t="shared" si="164"/>
        <v>0.89849837037037028</v>
      </c>
      <c r="X1007" s="191">
        <v>11.196847999999999</v>
      </c>
      <c r="Y1007" s="191">
        <v>9.2209032000000004</v>
      </c>
      <c r="Z1007" s="191">
        <v>1.5254097</v>
      </c>
      <c r="AA1007" s="191">
        <v>1.9515177999999999E-4</v>
      </c>
      <c r="AB1007" s="191">
        <v>0.13083475999999999</v>
      </c>
      <c r="AC1007" s="191">
        <v>2.0091938E-2</v>
      </c>
      <c r="AD1007" s="191">
        <v>0.29941317000000001</v>
      </c>
      <c r="AE1007" s="76">
        <v>1.3432539E-6</v>
      </c>
      <c r="AF1007" s="76">
        <v>3.8125498000000004E-9</v>
      </c>
      <c r="AG1007" s="20">
        <v>6.9700803000000006E-2</v>
      </c>
      <c r="AH1007" s="20"/>
      <c r="AI1007" s="20"/>
      <c r="AJ1007" s="20"/>
      <c r="AK1007" s="20"/>
      <c r="AL1007" s="20"/>
      <c r="AM1007" s="20"/>
      <c r="AN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row>
    <row r="1008" spans="2:129" x14ac:dyDescent="0.15">
      <c r="B1008" s="77" t="s">
        <v>4440</v>
      </c>
      <c r="C1008" s="75"/>
      <c r="D1008" s="73" t="s">
        <v>38</v>
      </c>
      <c r="E1008" s="201" t="s">
        <v>4441</v>
      </c>
      <c r="F1008" s="202">
        <f t="shared" si="160"/>
        <v>0.20313365356999999</v>
      </c>
      <c r="G1008" s="202">
        <f t="shared" si="161"/>
        <v>2.4682809E-2</v>
      </c>
      <c r="H1008" s="202">
        <f t="shared" si="162"/>
        <v>3.050891457E-2</v>
      </c>
      <c r="I1008" s="202">
        <f t="shared" si="163"/>
        <v>5.0025699999999996E-3</v>
      </c>
      <c r="J1008" s="201">
        <v>0.14293935999999999</v>
      </c>
      <c r="K1008" s="201">
        <v>2.8546999E-2</v>
      </c>
      <c r="L1008" s="201">
        <v>1.5402771999999999E-3</v>
      </c>
      <c r="M1008" s="201">
        <v>4.9151415999999998E-3</v>
      </c>
      <c r="N1008" s="201">
        <v>1.5442625E-2</v>
      </c>
      <c r="O1008" s="201">
        <v>4.3250424000000004E-3</v>
      </c>
      <c r="P1008" s="201">
        <v>4.2163836999999999E-4</v>
      </c>
      <c r="Q1008" s="201">
        <v>1.0129315000000001E-3</v>
      </c>
      <c r="R1008" s="201">
        <v>0</v>
      </c>
      <c r="S1008" s="201">
        <v>0</v>
      </c>
      <c r="T1008" s="201">
        <v>0</v>
      </c>
      <c r="U1008" s="201">
        <v>3.9896384999999999E-3</v>
      </c>
      <c r="V1008" s="110"/>
      <c r="W1008" s="246">
        <f t="shared" si="164"/>
        <v>1.058810074074074</v>
      </c>
      <c r="X1008" s="191">
        <v>12.333876999999999</v>
      </c>
      <c r="Y1008" s="191">
        <v>11.366077000000001</v>
      </c>
      <c r="Z1008" s="191">
        <v>0.58782316000000001</v>
      </c>
      <c r="AA1008" s="191">
        <v>3.6516112999999999E-4</v>
      </c>
      <c r="AB1008" s="191">
        <v>0.15377626</v>
      </c>
      <c r="AC1008" s="191">
        <v>2.3464491000000001E-2</v>
      </c>
      <c r="AD1008" s="191">
        <v>0.20237089999999999</v>
      </c>
      <c r="AE1008" s="76">
        <v>1.7382843E-6</v>
      </c>
      <c r="AF1008" s="76">
        <v>4.6071683000000002E-9</v>
      </c>
      <c r="AG1008" s="20">
        <v>8.8827096999999994E-2</v>
      </c>
      <c r="AH1008" s="20"/>
      <c r="AI1008" s="20"/>
      <c r="AJ1008" s="20"/>
      <c r="AK1008" s="20"/>
      <c r="AL1008" s="20"/>
      <c r="AM1008" s="20"/>
      <c r="AN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row>
    <row r="1009" spans="2:129" x14ac:dyDescent="0.15">
      <c r="B1009" s="77" t="s">
        <v>4442</v>
      </c>
      <c r="C1009" s="75"/>
      <c r="D1009" s="73" t="s">
        <v>38</v>
      </c>
      <c r="E1009" s="201" t="s">
        <v>4443</v>
      </c>
      <c r="F1009" s="202">
        <f t="shared" si="160"/>
        <v>4.8410515000000001E-2</v>
      </c>
      <c r="G1009" s="202">
        <f t="shared" si="161"/>
        <v>7.6981382899999999E-3</v>
      </c>
      <c r="H1009" s="202">
        <f t="shared" si="162"/>
        <v>6.6224450000000002E-3</v>
      </c>
      <c r="I1009" s="202">
        <f t="shared" si="163"/>
        <v>4.9118147100000002E-3</v>
      </c>
      <c r="J1009" s="201">
        <v>2.9178117E-2</v>
      </c>
      <c r="K1009" s="201">
        <v>6.1012920000000003E-3</v>
      </c>
      <c r="L1009" s="201">
        <v>4.0092753999999999E-4</v>
      </c>
      <c r="M1009" s="201">
        <v>1.2670899000000001E-4</v>
      </c>
      <c r="N1009" s="201">
        <v>5.9209168000000003E-3</v>
      </c>
      <c r="O1009" s="201">
        <v>1.6505125E-3</v>
      </c>
      <c r="P1009" s="201">
        <v>1.2022546E-4</v>
      </c>
      <c r="Q1009" s="201">
        <v>5.6716141000000004E-4</v>
      </c>
      <c r="R1009" s="201">
        <v>0</v>
      </c>
      <c r="S1009" s="201">
        <v>0</v>
      </c>
      <c r="T1009" s="201">
        <v>0</v>
      </c>
      <c r="U1009" s="201">
        <v>4.3446533000000001E-3</v>
      </c>
      <c r="V1009" s="110"/>
      <c r="W1009" s="246">
        <f t="shared" si="164"/>
        <v>0.2161342</v>
      </c>
      <c r="X1009" s="191">
        <v>1.6621581999999999</v>
      </c>
      <c r="Y1009" s="191">
        <v>1.4691976</v>
      </c>
      <c r="Z1009" s="191">
        <v>7.6697462999999994E-2</v>
      </c>
      <c r="AA1009" s="191">
        <v>1.3285957000000001E-4</v>
      </c>
      <c r="AB1009" s="191">
        <v>5.9809706999999997E-2</v>
      </c>
      <c r="AC1009" s="191">
        <v>5.8587314999999996E-3</v>
      </c>
      <c r="AD1009" s="191">
        <v>5.0461788E-2</v>
      </c>
      <c r="AE1009" s="76">
        <v>3.7774921999999998E-7</v>
      </c>
      <c r="AF1009" s="76">
        <v>1.0893662E-9</v>
      </c>
      <c r="AG1009" s="20">
        <v>1.4379707E-2</v>
      </c>
      <c r="AH1009" s="20"/>
      <c r="AI1009" s="20"/>
      <c r="AJ1009" s="20"/>
      <c r="AK1009" s="20"/>
      <c r="AL1009" s="20"/>
      <c r="AM1009" s="20"/>
      <c r="AN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c r="BU1009" s="20"/>
      <c r="BV1009" s="20"/>
      <c r="BW1009" s="20"/>
      <c r="BX1009" s="20"/>
      <c r="BY1009" s="20"/>
      <c r="BZ1009" s="20"/>
      <c r="CA1009" s="20"/>
      <c r="CB1009" s="20"/>
      <c r="CC1009" s="20"/>
      <c r="CD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row>
    <row r="1010" spans="2:129" x14ac:dyDescent="0.15">
      <c r="B1010" s="77" t="s">
        <v>4444</v>
      </c>
      <c r="C1010" s="75"/>
      <c r="D1010" s="73" t="s">
        <v>38</v>
      </c>
      <c r="E1010" s="201" t="s">
        <v>4445</v>
      </c>
      <c r="F1010" s="202">
        <f t="shared" si="160"/>
        <v>0.3091560686</v>
      </c>
      <c r="G1010" s="202">
        <f t="shared" si="161"/>
        <v>5.75973761E-2</v>
      </c>
      <c r="H1010" s="202">
        <f t="shared" si="162"/>
        <v>8.2444621199999998E-2</v>
      </c>
      <c r="I1010" s="202">
        <f t="shared" si="163"/>
        <v>9.5987412999999997E-3</v>
      </c>
      <c r="J1010" s="201">
        <v>0.15951533000000001</v>
      </c>
      <c r="K1010" s="201">
        <v>7.8205769999999994E-2</v>
      </c>
      <c r="L1010" s="201">
        <v>3.1687796999999998E-3</v>
      </c>
      <c r="M1010" s="201">
        <v>2.3455005000000001E-3</v>
      </c>
      <c r="N1010" s="201">
        <v>4.7335235000000003E-2</v>
      </c>
      <c r="O1010" s="201">
        <v>7.9166406000000002E-3</v>
      </c>
      <c r="P1010" s="201">
        <v>1.0700715000000001E-3</v>
      </c>
      <c r="Q1010" s="201">
        <v>5.8648516000000001E-3</v>
      </c>
      <c r="R1010" s="201">
        <v>0</v>
      </c>
      <c r="S1010" s="201">
        <v>0</v>
      </c>
      <c r="T1010" s="201">
        <v>0</v>
      </c>
      <c r="U1010" s="201">
        <v>3.7338897E-3</v>
      </c>
      <c r="V1010" s="110"/>
      <c r="W1010" s="246">
        <f t="shared" si="164"/>
        <v>1.1815950370370369</v>
      </c>
      <c r="X1010" s="191">
        <v>35.052149999999997</v>
      </c>
      <c r="Y1010" s="191">
        <v>32.086196000000001</v>
      </c>
      <c r="Z1010" s="191">
        <v>1.9156963</v>
      </c>
      <c r="AA1010" s="191">
        <v>1.2434124000000001E-3</v>
      </c>
      <c r="AB1010" s="191">
        <v>0.32826551999999998</v>
      </c>
      <c r="AC1010" s="191">
        <v>0.10164629999999999</v>
      </c>
      <c r="AD1010" s="191">
        <v>0.61910211999999998</v>
      </c>
      <c r="AE1010" s="76">
        <v>3.2598717000000002E-6</v>
      </c>
      <c r="AF1010" s="76">
        <v>6.6513995000000003E-9</v>
      </c>
      <c r="AG1010" s="20">
        <v>0.24581707</v>
      </c>
      <c r="AH1010" s="20"/>
      <c r="AI1010" s="20"/>
      <c r="AJ1010" s="20"/>
      <c r="AK1010" s="20"/>
      <c r="AL1010" s="20"/>
      <c r="AM1010" s="20"/>
      <c r="AN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c r="BU1010" s="20"/>
      <c r="BV1010" s="20"/>
      <c r="BW1010" s="20"/>
      <c r="BX1010" s="20"/>
      <c r="BY1010" s="20"/>
      <c r="BZ1010" s="20"/>
      <c r="CA1010" s="20"/>
      <c r="CB1010" s="20"/>
      <c r="CC1010" s="20"/>
      <c r="CD1010" s="20"/>
      <c r="CE1010" s="20"/>
      <c r="CF1010" s="20"/>
      <c r="CG1010" s="20"/>
      <c r="CH1010" s="20"/>
      <c r="CI1010" s="20"/>
      <c r="CJ1010" s="20"/>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row>
    <row r="1011" spans="2:129" x14ac:dyDescent="0.15">
      <c r="B1011" s="77" t="s">
        <v>4446</v>
      </c>
      <c r="C1011" s="75"/>
      <c r="D1011" s="73" t="s">
        <v>38</v>
      </c>
      <c r="E1011" s="201" t="s">
        <v>4447</v>
      </c>
      <c r="F1011" s="202">
        <f t="shared" si="160"/>
        <v>0.29705422580000002</v>
      </c>
      <c r="G1011" s="202">
        <f t="shared" si="161"/>
        <v>5.5381608200000002E-2</v>
      </c>
      <c r="H1011" s="202">
        <f t="shared" si="162"/>
        <v>7.8819578200000004E-2</v>
      </c>
      <c r="I1011" s="202">
        <f t="shared" si="163"/>
        <v>9.3086894000000003E-3</v>
      </c>
      <c r="J1011" s="201">
        <v>0.15354435</v>
      </c>
      <c r="K1011" s="201">
        <v>7.4848742999999995E-2</v>
      </c>
      <c r="L1011" s="201">
        <v>2.9451834999999998E-3</v>
      </c>
      <c r="M1011" s="201">
        <v>2.2882028999999999E-3</v>
      </c>
      <c r="N1011" s="201">
        <v>4.5669240999999999E-2</v>
      </c>
      <c r="O1011" s="201">
        <v>7.4241643000000001E-3</v>
      </c>
      <c r="P1011" s="201">
        <v>1.0256517000000001E-3</v>
      </c>
      <c r="Q1011" s="201">
        <v>5.6636070000000002E-3</v>
      </c>
      <c r="R1011" s="201">
        <v>0</v>
      </c>
      <c r="S1011" s="201">
        <v>0</v>
      </c>
      <c r="T1011" s="201">
        <v>0</v>
      </c>
      <c r="U1011" s="201">
        <v>3.6450824000000001E-3</v>
      </c>
      <c r="V1011" s="110"/>
      <c r="W1011" s="246">
        <f t="shared" si="164"/>
        <v>1.1373655555555555</v>
      </c>
      <c r="X1011" s="191">
        <v>34.244829000000003</v>
      </c>
      <c r="Y1011" s="191">
        <v>31.330552000000001</v>
      </c>
      <c r="Z1011" s="191">
        <v>1.8857349000000001</v>
      </c>
      <c r="AA1011" s="191">
        <v>1.1855314E-3</v>
      </c>
      <c r="AB1011" s="191">
        <v>0.32080162000000001</v>
      </c>
      <c r="AC1011" s="191">
        <v>9.9685041000000002E-2</v>
      </c>
      <c r="AD1011" s="191">
        <v>0.60687064999999996</v>
      </c>
      <c r="AE1011" s="76">
        <v>3.1555721999999999E-6</v>
      </c>
      <c r="AF1011" s="76">
        <v>6.3645044000000003E-9</v>
      </c>
      <c r="AG1011" s="20">
        <v>0.2392521</v>
      </c>
      <c r="AH1011" s="20"/>
      <c r="AI1011" s="20"/>
      <c r="AJ1011" s="20"/>
      <c r="AK1011" s="20"/>
      <c r="AL1011" s="20"/>
      <c r="AM1011" s="20"/>
      <c r="AN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c r="BU1011" s="20"/>
      <c r="BV1011" s="20"/>
      <c r="BW1011" s="20"/>
      <c r="BX1011" s="20"/>
      <c r="BY1011" s="20"/>
      <c r="BZ1011" s="20"/>
      <c r="CA1011" s="20"/>
      <c r="CB1011" s="20"/>
      <c r="CC1011" s="20"/>
      <c r="CD1011" s="20"/>
      <c r="CE1011" s="20"/>
      <c r="CF1011" s="20"/>
      <c r="CG1011" s="20"/>
      <c r="CH1011" s="20"/>
      <c r="CI1011" s="20"/>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row>
    <row r="1012" spans="2:129" x14ac:dyDescent="0.15">
      <c r="B1012" s="67" t="s">
        <v>4448</v>
      </c>
      <c r="C1012" s="83" t="s">
        <v>4449</v>
      </c>
      <c r="D1012" s="114"/>
      <c r="E1012" s="73"/>
      <c r="F1012" s="246"/>
      <c r="G1012" s="246"/>
      <c r="H1012" s="246"/>
      <c r="I1012" s="246"/>
      <c r="J1012" s="246"/>
      <c r="K1012" s="246"/>
      <c r="L1012" s="246"/>
      <c r="M1012" s="246"/>
      <c r="N1012" s="246"/>
      <c r="O1012" s="246"/>
      <c r="P1012" s="246"/>
      <c r="Q1012" s="246"/>
      <c r="R1012" s="246"/>
      <c r="S1012" s="246"/>
      <c r="T1012" s="246"/>
      <c r="U1012" s="246"/>
      <c r="V1012" s="246"/>
      <c r="W1012" s="246"/>
      <c r="X1012" s="247"/>
      <c r="Y1012" s="247"/>
      <c r="Z1012" s="247"/>
      <c r="AA1012" s="247"/>
      <c r="AB1012" s="247"/>
      <c r="AC1012" s="247"/>
      <c r="AD1012" s="247"/>
      <c r="AE1012" s="28"/>
      <c r="AF1012" s="28"/>
      <c r="AG1012" s="28"/>
      <c r="AH1012" s="20"/>
      <c r="AI1012" s="20"/>
      <c r="AJ1012" s="20"/>
      <c r="AK1012" s="20"/>
      <c r="AL1012" s="20"/>
      <c r="AM1012" s="20"/>
      <c r="AN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c r="BU1012" s="20"/>
      <c r="BV1012" s="20"/>
      <c r="BW1012" s="20"/>
      <c r="BX1012" s="20"/>
      <c r="BY1012" s="20"/>
      <c r="BZ1012" s="20"/>
      <c r="CA1012" s="20"/>
      <c r="CB1012" s="20"/>
      <c r="CC1012" s="20"/>
      <c r="CD1012" s="20"/>
      <c r="CE1012" s="20"/>
      <c r="CF1012" s="20"/>
      <c r="CG1012" s="20"/>
      <c r="CH1012" s="20"/>
      <c r="CI1012" s="20"/>
      <c r="CJ1012" s="20"/>
      <c r="CK1012" s="20"/>
      <c r="CL1012" s="20"/>
      <c r="CM1012" s="20"/>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row>
    <row r="1013" spans="2:129" x14ac:dyDescent="0.15">
      <c r="B1013" s="77" t="s">
        <v>4450</v>
      </c>
      <c r="C1013" s="75"/>
      <c r="D1013" s="73" t="s">
        <v>38</v>
      </c>
      <c r="E1013" s="201" t="s">
        <v>4451</v>
      </c>
      <c r="F1013" s="202">
        <f t="shared" ref="F1013:F1031" si="165">G1013+H1013+I1013+J1013</f>
        <v>0.27993919540000001</v>
      </c>
      <c r="G1013" s="202">
        <f t="shared" ref="G1013:G1031" si="166">M1013+N1013+O1013</f>
        <v>2.3611712899999998E-2</v>
      </c>
      <c r="H1013" s="202">
        <f t="shared" ref="H1013:H1031" si="167">K1013+L1013+P1013</f>
        <v>3.4727370299999998E-2</v>
      </c>
      <c r="I1013" s="202">
        <f t="shared" ref="I1013:I1031" si="168">Q1013+IF(R1013="x",0,R1013)+IF(S1013="x",0,S1013)+IF(T1013="x",0,T1013)+U1013</f>
        <v>0.1535052032</v>
      </c>
      <c r="J1013" s="201">
        <v>6.8094908999999995E-2</v>
      </c>
      <c r="K1013" s="201">
        <v>3.2131909E-2</v>
      </c>
      <c r="L1013" s="201">
        <v>1.4647200999999999E-3</v>
      </c>
      <c r="M1013" s="201">
        <v>1.8785869000000001E-3</v>
      </c>
      <c r="N1013" s="201">
        <v>1.7361420999999998E-2</v>
      </c>
      <c r="O1013" s="201">
        <v>4.371705E-3</v>
      </c>
      <c r="P1013" s="201">
        <v>1.1307412000000001E-3</v>
      </c>
      <c r="Q1013" s="201">
        <v>0.15021524</v>
      </c>
      <c r="R1013" s="201">
        <v>0</v>
      </c>
      <c r="S1013" s="201">
        <v>0</v>
      </c>
      <c r="T1013" s="201">
        <v>0</v>
      </c>
      <c r="U1013" s="201">
        <v>3.2899632E-3</v>
      </c>
      <c r="V1013" s="110"/>
      <c r="W1013" s="246">
        <f t="shared" ref="W1013:W1031" si="169">J1013/0.135</f>
        <v>0.5044067333333333</v>
      </c>
      <c r="X1013" s="191">
        <v>12.142956</v>
      </c>
      <c r="Y1013" s="191">
        <v>11.115804000000001</v>
      </c>
      <c r="Z1013" s="191">
        <v>0.58679700999999995</v>
      </c>
      <c r="AA1013" s="191">
        <v>4.6587598999999998E-4</v>
      </c>
      <c r="AB1013" s="191">
        <v>0.20812016999999999</v>
      </c>
      <c r="AC1013" s="191">
        <v>3.3650298000000002E-2</v>
      </c>
      <c r="AD1013" s="191">
        <v>0.19811933000000001</v>
      </c>
      <c r="AE1013" s="76">
        <v>1.3005671999999999E-6</v>
      </c>
      <c r="AF1013" s="76">
        <v>2.8816401E-9</v>
      </c>
      <c r="AG1013" s="20">
        <v>8.6154494999999998E-2</v>
      </c>
      <c r="AH1013" s="20"/>
      <c r="AI1013" s="20"/>
      <c r="AJ1013" s="20"/>
      <c r="AK1013" s="20"/>
      <c r="AL1013" s="20"/>
      <c r="AM1013" s="20"/>
      <c r="AN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c r="BU1013" s="20"/>
      <c r="BV1013" s="20"/>
      <c r="BW1013" s="20"/>
      <c r="BX1013" s="20"/>
      <c r="BY1013" s="20"/>
      <c r="BZ1013" s="20"/>
      <c r="CA1013" s="20"/>
      <c r="CB1013" s="20"/>
      <c r="CC1013" s="20"/>
      <c r="CD1013" s="20"/>
      <c r="CE1013" s="20"/>
      <c r="CF1013" s="20"/>
      <c r="CG1013" s="20"/>
      <c r="CH1013" s="20"/>
      <c r="CI1013" s="20"/>
      <c r="CJ1013" s="20"/>
      <c r="CK1013" s="20"/>
      <c r="CL1013" s="20"/>
      <c r="CM1013" s="20"/>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row>
    <row r="1014" spans="2:129" x14ac:dyDescent="0.15">
      <c r="B1014" s="77" t="s">
        <v>4452</v>
      </c>
      <c r="C1014" s="75"/>
      <c r="D1014" s="73" t="s">
        <v>38</v>
      </c>
      <c r="E1014" s="201" t="s">
        <v>4453</v>
      </c>
      <c r="F1014" s="202">
        <f t="shared" si="165"/>
        <v>2.7576286160000001E-2</v>
      </c>
      <c r="G1014" s="202">
        <f t="shared" si="166"/>
        <v>7.3967446100000004E-3</v>
      </c>
      <c r="H1014" s="202">
        <f t="shared" si="167"/>
        <v>6.6320513099999995E-3</v>
      </c>
      <c r="I1014" s="202">
        <f t="shared" si="168"/>
        <v>1.16654824E-3</v>
      </c>
      <c r="J1014" s="201">
        <v>1.2380942000000001E-2</v>
      </c>
      <c r="K1014" s="201">
        <v>6.1817256000000001E-3</v>
      </c>
      <c r="L1014" s="201">
        <v>3.2197729999999998E-4</v>
      </c>
      <c r="M1014" s="201">
        <v>1.3651196000000001E-4</v>
      </c>
      <c r="N1014" s="201">
        <v>6.6972747999999999E-3</v>
      </c>
      <c r="O1014" s="201">
        <v>5.6295784999999996E-4</v>
      </c>
      <c r="P1014" s="201">
        <v>1.2834841000000001E-4</v>
      </c>
      <c r="Q1014" s="201">
        <v>2.4484894999999998E-4</v>
      </c>
      <c r="R1014" s="201">
        <v>0</v>
      </c>
      <c r="S1014" s="201">
        <v>0</v>
      </c>
      <c r="T1014" s="201">
        <v>0</v>
      </c>
      <c r="U1014" s="201">
        <v>9.2169929000000003E-4</v>
      </c>
      <c r="V1014" s="110"/>
      <c r="W1014" s="246">
        <f t="shared" si="169"/>
        <v>9.1710681481481482E-2</v>
      </c>
      <c r="X1014" s="191">
        <v>1.7493093</v>
      </c>
      <c r="Y1014" s="191">
        <v>1.4443482000000001</v>
      </c>
      <c r="Z1014" s="191">
        <v>0.10164624</v>
      </c>
      <c r="AA1014" s="191">
        <v>1.5771085E-4</v>
      </c>
      <c r="AB1014" s="191">
        <v>0.15597858000000001</v>
      </c>
      <c r="AC1014" s="191">
        <v>6.8070107999999999E-3</v>
      </c>
      <c r="AD1014" s="191">
        <v>4.0371586000000001E-2</v>
      </c>
      <c r="AE1014" s="76">
        <v>2.5400751E-7</v>
      </c>
      <c r="AF1014" s="76">
        <v>6.0538355999999997E-10</v>
      </c>
      <c r="AG1014" s="20">
        <v>1.0340409E-2</v>
      </c>
      <c r="AH1014" s="20"/>
      <c r="AI1014" s="20"/>
      <c r="AJ1014" s="20"/>
      <c r="AK1014" s="20"/>
      <c r="AL1014" s="20"/>
      <c r="AM1014" s="20"/>
      <c r="AN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row>
    <row r="1015" spans="2:129" x14ac:dyDescent="0.15">
      <c r="B1015" s="77" t="s">
        <v>4454</v>
      </c>
      <c r="C1015" s="75"/>
      <c r="D1015" s="73" t="s">
        <v>38</v>
      </c>
      <c r="E1015" s="201" t="s">
        <v>4455</v>
      </c>
      <c r="F1015" s="202">
        <f t="shared" si="165"/>
        <v>4.6915385970000001E-2</v>
      </c>
      <c r="G1015" s="202">
        <f t="shared" si="166"/>
        <v>5.4616800399999998E-3</v>
      </c>
      <c r="H1015" s="202">
        <f t="shared" si="167"/>
        <v>7.6543126799999998E-3</v>
      </c>
      <c r="I1015" s="202">
        <f t="shared" si="168"/>
        <v>1.74197425E-3</v>
      </c>
      <c r="J1015" s="201">
        <v>3.2057418999999997E-2</v>
      </c>
      <c r="K1015" s="201">
        <v>7.1193317999999998E-3</v>
      </c>
      <c r="L1015" s="201">
        <v>3.9220036000000002E-4</v>
      </c>
      <c r="M1015" s="201">
        <v>1.5485499999999999E-4</v>
      </c>
      <c r="N1015" s="201">
        <v>4.7364497999999996E-3</v>
      </c>
      <c r="O1015" s="201">
        <v>5.7037524000000004E-4</v>
      </c>
      <c r="P1015" s="201">
        <v>1.4278051999999999E-4</v>
      </c>
      <c r="Q1015" s="201">
        <v>2.2289455000000001E-4</v>
      </c>
      <c r="R1015" s="201">
        <v>0</v>
      </c>
      <c r="S1015" s="201">
        <v>0</v>
      </c>
      <c r="T1015" s="201">
        <v>0</v>
      </c>
      <c r="U1015" s="201">
        <v>1.5190797E-3</v>
      </c>
      <c r="V1015" s="110"/>
      <c r="W1015" s="246">
        <f t="shared" si="169"/>
        <v>0.23746236296296291</v>
      </c>
      <c r="X1015" s="191">
        <v>1.9486000999999999</v>
      </c>
      <c r="Y1015" s="191">
        <v>1.6093096</v>
      </c>
      <c r="Z1015" s="191">
        <v>0.10433331999999999</v>
      </c>
      <c r="AA1015" s="191">
        <v>1.6981419000000001E-4</v>
      </c>
      <c r="AB1015" s="191">
        <v>0.16643129000000001</v>
      </c>
      <c r="AC1015" s="191">
        <v>7.6373811999999996E-3</v>
      </c>
      <c r="AD1015" s="191">
        <v>6.0718775000000003E-2</v>
      </c>
      <c r="AE1015" s="76">
        <v>4.1805137000000001E-7</v>
      </c>
      <c r="AF1015" s="76">
        <v>1.1137120999999999E-9</v>
      </c>
      <c r="AG1015" s="20">
        <v>1.0289421999999999E-2</v>
      </c>
      <c r="AH1015" s="20"/>
      <c r="AI1015" s="20"/>
      <c r="AJ1015" s="20"/>
      <c r="AK1015" s="20"/>
      <c r="AL1015" s="20"/>
      <c r="AM1015" s="20"/>
      <c r="AN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c r="BU1015" s="20"/>
      <c r="BV1015" s="20"/>
      <c r="BW1015" s="20"/>
      <c r="BX1015" s="20"/>
      <c r="BY1015" s="20"/>
      <c r="BZ1015" s="20"/>
      <c r="CA1015" s="20"/>
      <c r="CB1015" s="20"/>
      <c r="CC1015" s="20"/>
      <c r="CD1015" s="20"/>
      <c r="CE1015" s="20"/>
      <c r="CF1015" s="20"/>
      <c r="CG1015" s="20"/>
      <c r="CH1015" s="20"/>
      <c r="CI1015" s="20"/>
      <c r="CJ1015" s="20"/>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row>
    <row r="1016" spans="2:129" x14ac:dyDescent="0.15">
      <c r="B1016" s="77" t="s">
        <v>4456</v>
      </c>
      <c r="C1016" s="75"/>
      <c r="D1016" s="73" t="s">
        <v>38</v>
      </c>
      <c r="E1016" s="201" t="s">
        <v>4457</v>
      </c>
      <c r="F1016" s="202">
        <f t="shared" si="165"/>
        <v>3.4589951965000004E-2</v>
      </c>
      <c r="G1016" s="202">
        <f t="shared" si="166"/>
        <v>4.04244619E-3</v>
      </c>
      <c r="H1016" s="202">
        <f t="shared" si="167"/>
        <v>5.0760797350000008E-3</v>
      </c>
      <c r="I1016" s="202">
        <f t="shared" si="168"/>
        <v>1.7354070399999998E-3</v>
      </c>
      <c r="J1016" s="201">
        <v>2.3736019000000001E-2</v>
      </c>
      <c r="K1016" s="201">
        <v>4.6605819000000003E-3</v>
      </c>
      <c r="L1016" s="201">
        <v>3.1789006000000001E-4</v>
      </c>
      <c r="M1016" s="201">
        <v>1.0840201E-4</v>
      </c>
      <c r="N1016" s="201">
        <v>3.0897826999999999E-3</v>
      </c>
      <c r="O1016" s="201">
        <v>8.4426148000000005E-4</v>
      </c>
      <c r="P1016" s="201">
        <v>9.7607774999999996E-5</v>
      </c>
      <c r="Q1016" s="201">
        <v>3.4663553999999999E-4</v>
      </c>
      <c r="R1016" s="201">
        <v>0</v>
      </c>
      <c r="S1016" s="201">
        <v>0</v>
      </c>
      <c r="T1016" s="201">
        <v>0</v>
      </c>
      <c r="U1016" s="201">
        <v>1.3887715E-3</v>
      </c>
      <c r="V1016" s="110"/>
      <c r="W1016" s="246">
        <f t="shared" si="169"/>
        <v>0.17582236296296297</v>
      </c>
      <c r="X1016" s="191">
        <v>1.3689055000000001</v>
      </c>
      <c r="Y1016" s="191">
        <v>1.1340863000000001</v>
      </c>
      <c r="Z1016" s="191">
        <v>5.526056E-2</v>
      </c>
      <c r="AA1016" s="191">
        <v>1.3012534999999999E-4</v>
      </c>
      <c r="AB1016" s="191">
        <v>0.13955338</v>
      </c>
      <c r="AC1016" s="191">
        <v>3.9608995999999997E-3</v>
      </c>
      <c r="AD1016" s="191">
        <v>3.5914276000000002E-2</v>
      </c>
      <c r="AE1016" s="76">
        <v>2.89416E-7</v>
      </c>
      <c r="AF1016" s="76">
        <v>8.3645255000000003E-10</v>
      </c>
      <c r="AG1016" s="20">
        <v>8.1635169000000007E-3</v>
      </c>
      <c r="AH1016" s="20"/>
      <c r="AI1016" s="20"/>
      <c r="AJ1016" s="20"/>
      <c r="AK1016" s="20"/>
      <c r="AL1016" s="20"/>
      <c r="AM1016" s="20"/>
      <c r="AN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c r="BU1016" s="20"/>
      <c r="BV1016" s="20"/>
      <c r="BW1016" s="20"/>
      <c r="BX1016" s="20"/>
      <c r="BY1016" s="20"/>
      <c r="BZ1016" s="20"/>
      <c r="CA1016" s="20"/>
      <c r="CB1016" s="20"/>
      <c r="CC1016" s="20"/>
      <c r="CD1016" s="20"/>
      <c r="CE1016" s="20"/>
      <c r="CF1016" s="20"/>
      <c r="CG1016" s="20"/>
      <c r="CH1016" s="20"/>
      <c r="CI1016" s="20"/>
      <c r="CJ1016" s="20"/>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row>
    <row r="1017" spans="2:129" x14ac:dyDescent="0.15">
      <c r="B1017" s="77" t="s">
        <v>4458</v>
      </c>
      <c r="C1017" s="75"/>
      <c r="D1017" s="73" t="s">
        <v>38</v>
      </c>
      <c r="E1017" s="201" t="s">
        <v>4459</v>
      </c>
      <c r="F1017" s="202">
        <f t="shared" si="165"/>
        <v>4.6637635810000008E-2</v>
      </c>
      <c r="G1017" s="202">
        <f t="shared" si="166"/>
        <v>6.1676739500000008E-3</v>
      </c>
      <c r="H1017" s="202">
        <f t="shared" si="167"/>
        <v>6.8564610299999993E-3</v>
      </c>
      <c r="I1017" s="202">
        <f t="shared" si="168"/>
        <v>2.15524383E-3</v>
      </c>
      <c r="J1017" s="201">
        <v>3.1458257000000003E-2</v>
      </c>
      <c r="K1017" s="201">
        <v>6.3073590999999998E-3</v>
      </c>
      <c r="L1017" s="201">
        <v>4.2265744999999999E-4</v>
      </c>
      <c r="M1017" s="201">
        <v>1.3413335E-4</v>
      </c>
      <c r="N1017" s="201">
        <v>4.3340777000000002E-3</v>
      </c>
      <c r="O1017" s="201">
        <v>1.6994629E-3</v>
      </c>
      <c r="P1017" s="201">
        <v>1.2644448E-4</v>
      </c>
      <c r="Q1017" s="201">
        <v>6.0616282999999998E-4</v>
      </c>
      <c r="R1017" s="201">
        <v>0</v>
      </c>
      <c r="S1017" s="201">
        <v>0</v>
      </c>
      <c r="T1017" s="201">
        <v>0</v>
      </c>
      <c r="U1017" s="201">
        <v>1.5490809999999999E-3</v>
      </c>
      <c r="V1017" s="110"/>
      <c r="W1017" s="246">
        <f t="shared" si="169"/>
        <v>0.23302412592592595</v>
      </c>
      <c r="X1017" s="191">
        <v>1.6685277000000001</v>
      </c>
      <c r="Y1017" s="191">
        <v>1.4778321999999999</v>
      </c>
      <c r="Z1017" s="191">
        <v>7.3524474000000006E-2</v>
      </c>
      <c r="AA1017" s="191">
        <v>1.2523537999999999E-4</v>
      </c>
      <c r="AB1017" s="191">
        <v>6.1752743999999998E-2</v>
      </c>
      <c r="AC1017" s="191">
        <v>5.3726355999999999E-3</v>
      </c>
      <c r="AD1017" s="191">
        <v>4.9920324000000002E-2</v>
      </c>
      <c r="AE1017" s="76">
        <v>3.8861800999999998E-7</v>
      </c>
      <c r="AF1017" s="76">
        <v>1.0401835999999999E-9</v>
      </c>
      <c r="AG1017" s="20">
        <v>1.0372195000000001E-2</v>
      </c>
      <c r="AH1017" s="20"/>
      <c r="AI1017" s="20"/>
      <c r="AJ1017" s="20"/>
      <c r="AK1017" s="20"/>
      <c r="AL1017" s="20"/>
      <c r="AM1017" s="20"/>
      <c r="AN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c r="BU1017" s="20"/>
      <c r="BV1017" s="20"/>
      <c r="BW1017" s="20"/>
      <c r="BX1017" s="20"/>
      <c r="BY1017" s="20"/>
      <c r="BZ1017" s="20"/>
      <c r="CA1017" s="20"/>
      <c r="CB1017" s="20"/>
      <c r="CC1017" s="20"/>
      <c r="CD1017" s="20"/>
      <c r="CE1017" s="20"/>
      <c r="CF1017" s="20"/>
      <c r="CG1017" s="20"/>
      <c r="CH1017" s="20"/>
      <c r="CI1017" s="20"/>
      <c r="CJ1017" s="20"/>
      <c r="CK1017" s="20"/>
      <c r="CL1017" s="20"/>
      <c r="CM1017" s="20"/>
      <c r="CN1017" s="20"/>
      <c r="CO1017" s="20"/>
      <c r="CP1017" s="20"/>
      <c r="CQ1017" s="20"/>
      <c r="CR1017" s="20"/>
      <c r="CS1017" s="20"/>
      <c r="CT1017" s="20"/>
      <c r="CU1017" s="20"/>
      <c r="CV1017" s="20"/>
      <c r="CW1017" s="20"/>
      <c r="CX1017" s="20"/>
      <c r="CY1017" s="20"/>
      <c r="CZ1017" s="20"/>
      <c r="DA1017" s="20"/>
      <c r="DB1017" s="20"/>
      <c r="DC1017" s="20"/>
      <c r="DD1017" s="20"/>
      <c r="DE1017" s="20"/>
      <c r="DF1017" s="20"/>
      <c r="DG1017" s="20"/>
      <c r="DH1017" s="20"/>
      <c r="DI1017" s="20"/>
      <c r="DJ1017" s="20"/>
      <c r="DK1017" s="20"/>
      <c r="DL1017" s="20"/>
      <c r="DM1017" s="20"/>
      <c r="DN1017" s="20"/>
      <c r="DO1017" s="20"/>
      <c r="DP1017" s="20"/>
      <c r="DQ1017" s="20"/>
      <c r="DR1017" s="20"/>
      <c r="DS1017" s="20"/>
      <c r="DT1017" s="20"/>
      <c r="DU1017" s="20"/>
      <c r="DV1017" s="20"/>
      <c r="DW1017" s="20"/>
      <c r="DX1017" s="20"/>
      <c r="DY1017" s="20"/>
    </row>
    <row r="1018" spans="2:129" x14ac:dyDescent="0.15">
      <c r="B1018" s="77" t="s">
        <v>4460</v>
      </c>
      <c r="C1018" s="75"/>
      <c r="D1018" s="73" t="s">
        <v>38</v>
      </c>
      <c r="E1018" s="201" t="s">
        <v>4461</v>
      </c>
      <c r="F1018" s="202">
        <f t="shared" si="165"/>
        <v>0.63971005089999999</v>
      </c>
      <c r="G1018" s="202">
        <f t="shared" si="166"/>
        <v>0.33488928420000003</v>
      </c>
      <c r="H1018" s="202">
        <f t="shared" si="167"/>
        <v>4.49617062E-2</v>
      </c>
      <c r="I1018" s="202">
        <f t="shared" si="168"/>
        <v>0.16644107449999998</v>
      </c>
      <c r="J1018" s="201">
        <v>9.3417985999999995E-2</v>
      </c>
      <c r="K1018" s="201">
        <v>4.1291795999999999E-2</v>
      </c>
      <c r="L1018" s="201">
        <v>2.1678260999999999E-3</v>
      </c>
      <c r="M1018" s="201">
        <v>1.1684859E-3</v>
      </c>
      <c r="N1018" s="201">
        <v>0.32730477000000002</v>
      </c>
      <c r="O1018" s="201">
        <v>6.4160283000000004E-3</v>
      </c>
      <c r="P1018" s="201">
        <v>1.5020840999999999E-3</v>
      </c>
      <c r="Q1018" s="201">
        <v>0.16208640999999999</v>
      </c>
      <c r="R1018" s="201">
        <v>0</v>
      </c>
      <c r="S1018" s="201">
        <v>0</v>
      </c>
      <c r="T1018" s="201">
        <v>0</v>
      </c>
      <c r="U1018" s="201">
        <v>4.3546645E-3</v>
      </c>
      <c r="V1018" s="110"/>
      <c r="W1018" s="246">
        <f t="shared" si="169"/>
        <v>0.69198508148148141</v>
      </c>
      <c r="X1018" s="191">
        <v>11.794662000000001</v>
      </c>
      <c r="Y1018" s="191">
        <v>10.139189999999999</v>
      </c>
      <c r="Z1018" s="191">
        <v>0.76111598999999996</v>
      </c>
      <c r="AA1018" s="191">
        <v>8.6615833999999995E-4</v>
      </c>
      <c r="AB1018" s="191">
        <v>0.45001036</v>
      </c>
      <c r="AC1018" s="191">
        <v>5.5862658000000003E-2</v>
      </c>
      <c r="AD1018" s="191">
        <v>0.3876172</v>
      </c>
      <c r="AE1018" s="76">
        <v>7.3363988999999996E-6</v>
      </c>
      <c r="AF1018" s="76">
        <v>3.9394889000000001E-9</v>
      </c>
      <c r="AG1018" s="20">
        <v>6.6384581999999998E-2</v>
      </c>
      <c r="AH1018" s="20"/>
      <c r="AI1018" s="20"/>
      <c r="AJ1018" s="20"/>
      <c r="AK1018" s="20"/>
      <c r="AL1018" s="20"/>
      <c r="AM1018" s="20"/>
      <c r="AN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c r="BU1018" s="20"/>
      <c r="BV1018" s="20"/>
      <c r="BW1018" s="20"/>
      <c r="BX1018" s="20"/>
      <c r="BY1018" s="20"/>
      <c r="BZ1018" s="20"/>
      <c r="CA1018" s="20"/>
      <c r="CB1018" s="20"/>
      <c r="CC1018" s="20"/>
      <c r="CD1018" s="20"/>
      <c r="CE1018" s="20"/>
      <c r="CF1018" s="20"/>
      <c r="CG1018" s="20"/>
      <c r="CH1018" s="20"/>
      <c r="CI1018" s="20"/>
      <c r="CJ1018" s="20"/>
      <c r="CK1018" s="20"/>
      <c r="CL1018" s="20"/>
      <c r="CM1018" s="20"/>
      <c r="CN1018" s="20"/>
      <c r="CO1018" s="20"/>
      <c r="CP1018" s="20"/>
      <c r="CQ1018" s="20"/>
      <c r="CR1018" s="20"/>
      <c r="CS1018" s="20"/>
      <c r="CT1018" s="20"/>
      <c r="CU1018" s="20"/>
      <c r="CV1018" s="20"/>
      <c r="CW1018" s="20"/>
      <c r="CX1018" s="20"/>
      <c r="CY1018" s="20"/>
      <c r="CZ1018" s="20"/>
      <c r="DA1018" s="20"/>
      <c r="DB1018" s="20"/>
      <c r="DC1018" s="20"/>
      <c r="DD1018" s="20"/>
      <c r="DE1018" s="20"/>
      <c r="DF1018" s="20"/>
      <c r="DG1018" s="20"/>
      <c r="DH1018" s="20"/>
      <c r="DI1018" s="20"/>
      <c r="DJ1018" s="20"/>
      <c r="DK1018" s="20"/>
      <c r="DL1018" s="20"/>
      <c r="DM1018" s="20"/>
      <c r="DN1018" s="20"/>
      <c r="DO1018" s="20"/>
      <c r="DP1018" s="20"/>
      <c r="DQ1018" s="20"/>
      <c r="DR1018" s="20"/>
      <c r="DS1018" s="20"/>
      <c r="DT1018" s="20"/>
      <c r="DU1018" s="20"/>
      <c r="DV1018" s="20"/>
      <c r="DW1018" s="20"/>
      <c r="DX1018" s="20"/>
      <c r="DY1018" s="20"/>
    </row>
    <row r="1019" spans="2:129" x14ac:dyDescent="0.15">
      <c r="B1019" s="77" t="s">
        <v>4462</v>
      </c>
      <c r="C1019" s="75"/>
      <c r="D1019" s="73" t="s">
        <v>38</v>
      </c>
      <c r="E1019" s="201" t="s">
        <v>4463</v>
      </c>
      <c r="F1019" s="202">
        <f t="shared" si="165"/>
        <v>2.4595806043999999E-2</v>
      </c>
      <c r="G1019" s="202">
        <f t="shared" si="166"/>
        <v>4.8039259400000003E-3</v>
      </c>
      <c r="H1019" s="202">
        <f t="shared" si="167"/>
        <v>5.5827774839999995E-3</v>
      </c>
      <c r="I1019" s="202">
        <f t="shared" si="168"/>
        <v>1.18606462E-3</v>
      </c>
      <c r="J1019" s="201">
        <v>1.3023038000000001E-2</v>
      </c>
      <c r="K1019" s="201">
        <v>5.1553689999999999E-3</v>
      </c>
      <c r="L1019" s="201">
        <v>3.3472489000000002E-4</v>
      </c>
      <c r="M1019" s="201">
        <v>1.4513264000000001E-4</v>
      </c>
      <c r="N1019" s="201">
        <v>3.8490296000000001E-3</v>
      </c>
      <c r="O1019" s="201">
        <v>8.0976370000000004E-4</v>
      </c>
      <c r="P1019" s="201">
        <v>9.2683594000000005E-5</v>
      </c>
      <c r="Q1019" s="201">
        <v>3.3755151999999999E-4</v>
      </c>
      <c r="R1019" s="201">
        <v>0</v>
      </c>
      <c r="S1019" s="201">
        <v>0</v>
      </c>
      <c r="T1019" s="201">
        <v>0</v>
      </c>
      <c r="U1019" s="201">
        <v>8.4851309999999999E-4</v>
      </c>
      <c r="V1019" s="110"/>
      <c r="W1019" s="246">
        <f t="shared" si="169"/>
        <v>9.6466948148148143E-2</v>
      </c>
      <c r="X1019" s="191">
        <v>1.6789156000000001</v>
      </c>
      <c r="Y1019" s="191">
        <v>1.5319529000000001</v>
      </c>
      <c r="Z1019" s="191">
        <v>8.0008652999999999E-2</v>
      </c>
      <c r="AA1019" s="191">
        <v>1.1842329999999999E-4</v>
      </c>
      <c r="AB1019" s="191">
        <v>2.7300524E-2</v>
      </c>
      <c r="AC1019" s="191">
        <v>5.7310644999999999E-3</v>
      </c>
      <c r="AD1019" s="191">
        <v>3.380404E-2</v>
      </c>
      <c r="AE1019" s="76">
        <v>2.2280563E-7</v>
      </c>
      <c r="AF1019" s="76">
        <v>5.5309384000000005E-10</v>
      </c>
      <c r="AG1019" s="20">
        <v>1.2599767E-2</v>
      </c>
      <c r="AH1019" s="20"/>
      <c r="AI1019" s="20"/>
      <c r="AJ1019" s="20"/>
      <c r="AK1019" s="20"/>
      <c r="AL1019" s="20"/>
      <c r="AM1019" s="20"/>
      <c r="AN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c r="BU1019" s="20"/>
      <c r="BV1019" s="20"/>
      <c r="BW1019" s="20"/>
      <c r="BX1019" s="20"/>
      <c r="BY1019" s="20"/>
      <c r="BZ1019" s="20"/>
      <c r="CA1019" s="20"/>
      <c r="CB1019" s="20"/>
      <c r="CC1019" s="20"/>
      <c r="CD1019" s="20"/>
      <c r="CE1019" s="20"/>
      <c r="CF1019" s="20"/>
      <c r="CG1019" s="20"/>
      <c r="CH1019" s="20"/>
      <c r="CI1019" s="20"/>
      <c r="CJ1019" s="20"/>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row>
    <row r="1020" spans="2:129" ht="13.25" customHeight="1" x14ac:dyDescent="0.15">
      <c r="B1020" s="77" t="s">
        <v>4464</v>
      </c>
      <c r="C1020" s="75"/>
      <c r="D1020" s="73" t="s">
        <v>38</v>
      </c>
      <c r="E1020" s="201" t="s">
        <v>4465</v>
      </c>
      <c r="F1020" s="202">
        <f t="shared" si="165"/>
        <v>4.1505725780000002E-2</v>
      </c>
      <c r="G1020" s="202">
        <f t="shared" si="166"/>
        <v>1.4846149879999999E-2</v>
      </c>
      <c r="H1020" s="202">
        <f t="shared" si="167"/>
        <v>8.3956393600000002E-3</v>
      </c>
      <c r="I1020" s="202">
        <f t="shared" si="168"/>
        <v>7.3946053999999995E-4</v>
      </c>
      <c r="J1020" s="201">
        <v>1.7524476000000001E-2</v>
      </c>
      <c r="K1020" s="201">
        <v>7.7745412999999999E-3</v>
      </c>
      <c r="L1020" s="201">
        <v>3.9865107999999998E-4</v>
      </c>
      <c r="M1020" s="201">
        <v>1.5797915000000001E-4</v>
      </c>
      <c r="N1020" s="201">
        <v>1.4061590000000001E-2</v>
      </c>
      <c r="O1020" s="201">
        <v>6.2658072999999996E-4</v>
      </c>
      <c r="P1020" s="201">
        <v>2.2244697999999999E-4</v>
      </c>
      <c r="Q1020" s="201">
        <v>2.4760812999999999E-4</v>
      </c>
      <c r="R1020" s="201">
        <v>0</v>
      </c>
      <c r="S1020" s="201">
        <v>0</v>
      </c>
      <c r="T1020" s="201">
        <v>0</v>
      </c>
      <c r="U1020" s="201">
        <v>4.9185240999999997E-4</v>
      </c>
      <c r="V1020" s="110"/>
      <c r="W1020" s="246">
        <f t="shared" si="169"/>
        <v>0.12981093333333332</v>
      </c>
      <c r="X1020" s="191">
        <v>2.1921607000000001</v>
      </c>
      <c r="Y1020" s="191">
        <v>1.8521741</v>
      </c>
      <c r="Z1020" s="191">
        <v>0.11726001</v>
      </c>
      <c r="AA1020" s="191">
        <v>1.8786167E-4</v>
      </c>
      <c r="AB1020" s="191">
        <v>0.16320108999999999</v>
      </c>
      <c r="AC1020" s="191">
        <v>8.4411127999999992E-3</v>
      </c>
      <c r="AD1020" s="191">
        <v>5.0896483999999999E-2</v>
      </c>
      <c r="AE1020" s="76">
        <v>3.5542346999999998E-7</v>
      </c>
      <c r="AF1020" s="76">
        <v>7.7379145999999996E-10</v>
      </c>
      <c r="AG1020" s="20">
        <v>1.3635097000000001E-2</v>
      </c>
      <c r="AH1020" s="20"/>
      <c r="AI1020" s="20"/>
      <c r="AJ1020" s="20"/>
      <c r="AK1020" s="20"/>
      <c r="AL1020" s="20"/>
      <c r="AM1020" s="20"/>
      <c r="AN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c r="BU1020" s="20"/>
      <c r="BV1020" s="20"/>
      <c r="BW1020" s="20"/>
      <c r="BX1020" s="20"/>
      <c r="BY1020" s="20"/>
      <c r="BZ1020" s="20"/>
      <c r="CA1020" s="20"/>
      <c r="CB1020" s="20"/>
      <c r="CC1020" s="20"/>
      <c r="CD1020" s="20"/>
      <c r="CE1020" s="20"/>
      <c r="CF1020" s="20"/>
      <c r="CG1020" s="20"/>
      <c r="CH1020" s="20"/>
      <c r="CI1020" s="20"/>
      <c r="CJ1020" s="20"/>
      <c r="CK1020" s="20"/>
      <c r="CL1020" s="20"/>
      <c r="CM1020" s="20"/>
      <c r="CN1020" s="20"/>
      <c r="CO1020" s="20"/>
      <c r="CP1020" s="20"/>
      <c r="CQ1020" s="20"/>
      <c r="CR1020" s="20"/>
      <c r="CS1020" s="20"/>
      <c r="CT1020" s="20"/>
      <c r="CU1020" s="20"/>
      <c r="CV1020" s="20"/>
      <c r="CW1020" s="20"/>
      <c r="CX1020" s="20"/>
      <c r="CY1020" s="20"/>
      <c r="CZ1020" s="20"/>
      <c r="DA1020" s="20"/>
      <c r="DB1020" s="20"/>
      <c r="DC1020" s="20"/>
      <c r="DD1020" s="20"/>
      <c r="DE1020" s="20"/>
      <c r="DF1020" s="20"/>
      <c r="DG1020" s="20"/>
      <c r="DH1020" s="20"/>
      <c r="DI1020" s="20"/>
      <c r="DJ1020" s="20"/>
      <c r="DK1020" s="20"/>
      <c r="DL1020" s="20"/>
      <c r="DM1020" s="20"/>
      <c r="DN1020" s="20"/>
      <c r="DO1020" s="20"/>
      <c r="DP1020" s="20"/>
      <c r="DQ1020" s="20"/>
      <c r="DR1020" s="20"/>
      <c r="DS1020" s="20"/>
      <c r="DT1020" s="20"/>
      <c r="DU1020" s="20"/>
      <c r="DV1020" s="20"/>
      <c r="DW1020" s="20"/>
      <c r="DX1020" s="20"/>
      <c r="DY1020" s="20"/>
    </row>
    <row r="1021" spans="2:129" x14ac:dyDescent="0.15">
      <c r="B1021" s="77" t="s">
        <v>4466</v>
      </c>
      <c r="C1021" s="75"/>
      <c r="D1021" s="73" t="s">
        <v>38</v>
      </c>
      <c r="E1021" s="201" t="s">
        <v>4467</v>
      </c>
      <c r="F1021" s="202">
        <f t="shared" si="165"/>
        <v>5.9943212839999996E-2</v>
      </c>
      <c r="G1021" s="202">
        <f t="shared" si="166"/>
        <v>1.150637075E-2</v>
      </c>
      <c r="H1021" s="202">
        <f t="shared" si="167"/>
        <v>1.4298378890000001E-2</v>
      </c>
      <c r="I1021" s="202">
        <f t="shared" si="168"/>
        <v>2.6865292000000001E-3</v>
      </c>
      <c r="J1021" s="201">
        <v>3.1451934000000001E-2</v>
      </c>
      <c r="K1021" s="201">
        <v>1.3379386E-2</v>
      </c>
      <c r="L1021" s="201">
        <v>6.8400733999999998E-4</v>
      </c>
      <c r="M1021" s="201">
        <v>7.7251705000000003E-4</v>
      </c>
      <c r="N1021" s="201">
        <v>8.9371367000000007E-3</v>
      </c>
      <c r="O1021" s="201">
        <v>1.796717E-3</v>
      </c>
      <c r="P1021" s="201">
        <v>2.3498555E-4</v>
      </c>
      <c r="Q1021" s="201">
        <v>1.0048572999999999E-3</v>
      </c>
      <c r="R1021" s="201">
        <v>0</v>
      </c>
      <c r="S1021" s="201">
        <v>0</v>
      </c>
      <c r="T1021" s="201">
        <v>0</v>
      </c>
      <c r="U1021" s="201">
        <v>1.6816718999999999E-3</v>
      </c>
      <c r="V1021" s="110"/>
      <c r="W1021" s="246">
        <f t="shared" si="169"/>
        <v>0.23297728888888888</v>
      </c>
      <c r="X1021" s="191">
        <v>5.7762745999999998</v>
      </c>
      <c r="Y1021" s="191">
        <v>5.2456873999999996</v>
      </c>
      <c r="Z1021" s="191">
        <v>0.30271305999999998</v>
      </c>
      <c r="AA1021" s="191">
        <v>2.4890334999999998E-4</v>
      </c>
      <c r="AB1021" s="191">
        <v>0.10020175000000001</v>
      </c>
      <c r="AC1021" s="191">
        <v>1.8595638000000001E-2</v>
      </c>
      <c r="AD1021" s="191">
        <v>0.10882783</v>
      </c>
      <c r="AE1021" s="76">
        <v>5.8971541999999997E-7</v>
      </c>
      <c r="AF1021" s="76">
        <v>1.3063401000000001E-9</v>
      </c>
      <c r="AG1021" s="20">
        <v>4.0265516000000001E-2</v>
      </c>
      <c r="AH1021" s="20"/>
      <c r="AI1021" s="20"/>
      <c r="AJ1021" s="20"/>
      <c r="AK1021" s="20"/>
      <c r="AL1021" s="20"/>
      <c r="AM1021" s="20"/>
      <c r="AN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c r="BU1021" s="20"/>
      <c r="BV1021" s="20"/>
      <c r="BW1021" s="20"/>
      <c r="BX1021" s="20"/>
      <c r="BY1021" s="20"/>
      <c r="BZ1021" s="20"/>
      <c r="CA1021" s="20"/>
      <c r="CB1021" s="20"/>
      <c r="CC1021" s="20"/>
      <c r="CD1021" s="20"/>
      <c r="CE1021" s="20"/>
      <c r="CF1021" s="20"/>
      <c r="CG1021" s="20"/>
      <c r="CH1021" s="20"/>
      <c r="CI1021" s="20"/>
      <c r="CJ1021" s="20"/>
      <c r="CK1021" s="20"/>
      <c r="CL1021" s="20"/>
      <c r="CM1021" s="20"/>
      <c r="CN1021" s="20"/>
      <c r="CO1021" s="20"/>
      <c r="CP1021" s="20"/>
      <c r="CQ1021" s="20"/>
      <c r="CR1021" s="20"/>
      <c r="CS1021" s="20"/>
      <c r="CT1021" s="20"/>
      <c r="CU1021" s="20"/>
      <c r="CV1021" s="20"/>
      <c r="CW1021" s="20"/>
      <c r="CX1021" s="20"/>
      <c r="CY1021" s="20"/>
      <c r="CZ1021" s="20"/>
      <c r="DA1021" s="20"/>
      <c r="DB1021" s="20"/>
      <c r="DC1021" s="20"/>
      <c r="DD1021" s="20"/>
      <c r="DE1021" s="20"/>
      <c r="DF1021" s="20"/>
      <c r="DG1021" s="20"/>
      <c r="DH1021" s="20"/>
      <c r="DI1021" s="20"/>
      <c r="DJ1021" s="20"/>
      <c r="DK1021" s="20"/>
      <c r="DL1021" s="20"/>
      <c r="DM1021" s="20"/>
      <c r="DN1021" s="20"/>
      <c r="DO1021" s="20"/>
      <c r="DP1021" s="20"/>
      <c r="DQ1021" s="20"/>
      <c r="DR1021" s="20"/>
      <c r="DS1021" s="20"/>
      <c r="DT1021" s="20"/>
      <c r="DU1021" s="20"/>
      <c r="DV1021" s="20"/>
      <c r="DW1021" s="20"/>
      <c r="DX1021" s="20"/>
      <c r="DY1021" s="20"/>
    </row>
    <row r="1022" spans="2:129" ht="13.25" customHeight="1" x14ac:dyDescent="0.15">
      <c r="B1022" s="77" t="s">
        <v>4468</v>
      </c>
      <c r="C1022" s="75"/>
      <c r="D1022" s="73" t="s">
        <v>38</v>
      </c>
      <c r="E1022" s="201" t="s">
        <v>4469</v>
      </c>
      <c r="F1022" s="202">
        <f t="shared" si="165"/>
        <v>0.18878277928999998</v>
      </c>
      <c r="G1022" s="202">
        <f t="shared" si="166"/>
        <v>3.3669040099999999E-2</v>
      </c>
      <c r="H1022" s="202">
        <f t="shared" si="167"/>
        <v>3.3284958089999997E-2</v>
      </c>
      <c r="I1022" s="202">
        <f t="shared" si="168"/>
        <v>1.5959681100000001E-2</v>
      </c>
      <c r="J1022" s="201">
        <v>0.10586909999999999</v>
      </c>
      <c r="K1022" s="201">
        <v>3.0647026000000001E-2</v>
      </c>
      <c r="L1022" s="201">
        <v>1.8543474E-3</v>
      </c>
      <c r="M1022" s="201">
        <v>7.8532730000000005E-4</v>
      </c>
      <c r="N1022" s="201">
        <v>2.7349110999999999E-2</v>
      </c>
      <c r="O1022" s="201">
        <v>5.5346018000000004E-3</v>
      </c>
      <c r="P1022" s="201">
        <v>7.8358468999999999E-4</v>
      </c>
      <c r="Q1022" s="201">
        <v>1.0371168E-2</v>
      </c>
      <c r="R1022" s="201">
        <v>0</v>
      </c>
      <c r="S1022" s="201">
        <v>0</v>
      </c>
      <c r="T1022" s="201">
        <v>0</v>
      </c>
      <c r="U1022" s="201">
        <v>5.5885131000000003E-3</v>
      </c>
      <c r="V1022" s="110"/>
      <c r="W1022" s="246">
        <f t="shared" si="169"/>
        <v>0.78421555555555544</v>
      </c>
      <c r="X1022" s="191">
        <v>9.6764735999999996</v>
      </c>
      <c r="Y1022" s="191">
        <v>7.1424604</v>
      </c>
      <c r="Z1022" s="191">
        <v>0.71429562000000002</v>
      </c>
      <c r="AA1022" s="191">
        <v>1.0592551999999999E-3</v>
      </c>
      <c r="AB1022" s="191">
        <v>1.4033815999999999</v>
      </c>
      <c r="AC1022" s="191">
        <v>5.2057054999999998E-2</v>
      </c>
      <c r="AD1022" s="191">
        <v>0.36321967999999999</v>
      </c>
      <c r="AE1022" s="76">
        <v>1.7076637E-6</v>
      </c>
      <c r="AF1022" s="76">
        <v>4.1806618000000001E-9</v>
      </c>
      <c r="AG1022" s="20">
        <v>4.2472510999999998E-2</v>
      </c>
      <c r="AH1022" s="20"/>
      <c r="AI1022" s="20"/>
      <c r="AJ1022" s="20"/>
      <c r="AK1022" s="20"/>
      <c r="AL1022" s="20"/>
      <c r="AM1022" s="20"/>
      <c r="AN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row>
    <row r="1023" spans="2:129" x14ac:dyDescent="0.15">
      <c r="B1023" s="77" t="s">
        <v>4470</v>
      </c>
      <c r="C1023" s="75"/>
      <c r="D1023" s="73" t="s">
        <v>38</v>
      </c>
      <c r="E1023" s="201" t="s">
        <v>4471</v>
      </c>
      <c r="F1023" s="202">
        <f t="shared" si="165"/>
        <v>0.28374327692000001</v>
      </c>
      <c r="G1023" s="202">
        <f t="shared" si="166"/>
        <v>4.0266623799999998E-2</v>
      </c>
      <c r="H1023" s="202">
        <f t="shared" si="167"/>
        <v>4.3618065820000003E-2</v>
      </c>
      <c r="I1023" s="202">
        <f t="shared" si="168"/>
        <v>4.3951797299999998E-2</v>
      </c>
      <c r="J1023" s="201">
        <v>0.15590678999999999</v>
      </c>
      <c r="K1023" s="201">
        <v>4.0242765E-2</v>
      </c>
      <c r="L1023" s="201">
        <v>2.4230493000000001E-3</v>
      </c>
      <c r="M1023" s="201">
        <v>1.1477378000000001E-3</v>
      </c>
      <c r="N1023" s="201">
        <v>3.1905244999999999E-2</v>
      </c>
      <c r="O1023" s="201">
        <v>7.2136409999999998E-3</v>
      </c>
      <c r="P1023" s="201">
        <v>9.5225151999999997E-4</v>
      </c>
      <c r="Q1023" s="201">
        <v>3.5513326999999997E-2</v>
      </c>
      <c r="R1023" s="201">
        <v>0</v>
      </c>
      <c r="S1023" s="201">
        <v>0</v>
      </c>
      <c r="T1023" s="201">
        <v>0</v>
      </c>
      <c r="U1023" s="201">
        <v>8.4384703000000005E-3</v>
      </c>
      <c r="V1023" s="110"/>
      <c r="W1023" s="246">
        <f t="shared" si="169"/>
        <v>1.154865111111111</v>
      </c>
      <c r="X1023" s="191">
        <v>13.993657000000001</v>
      </c>
      <c r="Y1023" s="191">
        <v>10.999404</v>
      </c>
      <c r="Z1023" s="191">
        <v>0.88248355999999994</v>
      </c>
      <c r="AA1023" s="191">
        <v>9.4616692999999999E-4</v>
      </c>
      <c r="AB1023" s="191">
        <v>1.6327807999999999</v>
      </c>
      <c r="AC1023" s="191">
        <v>5.7508996E-2</v>
      </c>
      <c r="AD1023" s="191">
        <v>0.42053404</v>
      </c>
      <c r="AE1023" s="76">
        <v>2.2892555000000002E-6</v>
      </c>
      <c r="AF1023" s="76">
        <v>5.7736661000000004E-9</v>
      </c>
      <c r="AG1023" s="20">
        <v>7.4031239999999998E-2</v>
      </c>
      <c r="AH1023" s="20"/>
      <c r="AI1023" s="20"/>
      <c r="AJ1023" s="20"/>
      <c r="AK1023" s="20"/>
      <c r="AL1023" s="20"/>
      <c r="AM1023" s="20"/>
      <c r="AN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c r="BU1023" s="20"/>
      <c r="BV1023" s="20"/>
      <c r="BW1023" s="20"/>
      <c r="BX1023" s="20"/>
      <c r="BY1023" s="20"/>
      <c r="BZ1023" s="20"/>
      <c r="CA1023" s="20"/>
      <c r="CB1023" s="20"/>
      <c r="CC1023" s="20"/>
      <c r="CD1023" s="20"/>
      <c r="CE1023" s="20"/>
      <c r="CF1023" s="20"/>
      <c r="CG1023" s="20"/>
      <c r="CH1023" s="20"/>
      <c r="CI1023" s="20"/>
      <c r="CJ1023" s="20"/>
      <c r="CK1023" s="20"/>
      <c r="CL1023" s="20"/>
      <c r="CM1023" s="20"/>
      <c r="CN1023" s="20"/>
      <c r="CO1023" s="20"/>
      <c r="CP1023" s="20"/>
      <c r="CQ1023" s="20"/>
      <c r="CR1023" s="20"/>
      <c r="CS1023" s="20"/>
      <c r="CT1023" s="20"/>
      <c r="CU1023" s="20"/>
      <c r="CV1023" s="20"/>
      <c r="CW1023" s="20"/>
      <c r="CX1023" s="20"/>
      <c r="CY1023" s="20"/>
      <c r="CZ1023" s="20"/>
      <c r="DA1023" s="20"/>
      <c r="DB1023" s="20"/>
      <c r="DC1023" s="20"/>
      <c r="DD1023" s="20"/>
      <c r="DE1023" s="20"/>
      <c r="DF1023" s="20"/>
      <c r="DG1023" s="20"/>
      <c r="DH1023" s="20"/>
      <c r="DI1023" s="20"/>
      <c r="DJ1023" s="20"/>
      <c r="DK1023" s="20"/>
      <c r="DL1023" s="20"/>
      <c r="DM1023" s="20"/>
      <c r="DN1023" s="20"/>
      <c r="DO1023" s="20"/>
      <c r="DP1023" s="20"/>
      <c r="DQ1023" s="20"/>
      <c r="DR1023" s="20"/>
      <c r="DS1023" s="20"/>
      <c r="DT1023" s="20"/>
      <c r="DU1023" s="20"/>
      <c r="DV1023" s="20"/>
      <c r="DW1023" s="20"/>
      <c r="DX1023" s="20"/>
      <c r="DY1023" s="20"/>
    </row>
    <row r="1024" spans="2:129" x14ac:dyDescent="0.15">
      <c r="B1024" s="77" t="s">
        <v>4472</v>
      </c>
      <c r="C1024" s="75"/>
      <c r="D1024" s="73" t="s">
        <v>38</v>
      </c>
      <c r="E1024" s="201" t="s">
        <v>4473</v>
      </c>
      <c r="F1024" s="202">
        <f t="shared" si="165"/>
        <v>0.28834602653000002</v>
      </c>
      <c r="G1024" s="202">
        <f t="shared" si="166"/>
        <v>4.0716975699999998E-2</v>
      </c>
      <c r="H1024" s="202">
        <f t="shared" si="167"/>
        <v>4.4284280029999998E-2</v>
      </c>
      <c r="I1024" s="202">
        <f t="shared" si="168"/>
        <v>4.7965280799999996E-2</v>
      </c>
      <c r="J1024" s="201">
        <v>0.15537949000000001</v>
      </c>
      <c r="K1024" s="201">
        <v>4.0824178000000003E-2</v>
      </c>
      <c r="L1024" s="201">
        <v>2.4708485000000001E-3</v>
      </c>
      <c r="M1024" s="201">
        <v>1.1738110000000001E-3</v>
      </c>
      <c r="N1024" s="201">
        <v>3.1606757999999999E-2</v>
      </c>
      <c r="O1024" s="201">
        <v>7.9364067000000007E-3</v>
      </c>
      <c r="P1024" s="201">
        <v>9.892535300000001E-4</v>
      </c>
      <c r="Q1024" s="201">
        <v>3.9929645999999999E-2</v>
      </c>
      <c r="R1024" s="201">
        <v>0</v>
      </c>
      <c r="S1024" s="201">
        <v>0</v>
      </c>
      <c r="T1024" s="201">
        <v>0</v>
      </c>
      <c r="U1024" s="201">
        <v>8.0356348000000001E-3</v>
      </c>
      <c r="V1024" s="110"/>
      <c r="W1024" s="246">
        <f t="shared" si="169"/>
        <v>1.1509591851851853</v>
      </c>
      <c r="X1024" s="191">
        <v>14.107125999999999</v>
      </c>
      <c r="Y1024" s="191">
        <v>11.122379</v>
      </c>
      <c r="Z1024" s="191">
        <v>0.87781076999999996</v>
      </c>
      <c r="AA1024" s="191">
        <v>9.3319970999999999E-4</v>
      </c>
      <c r="AB1024" s="191">
        <v>1.6322239999999999</v>
      </c>
      <c r="AC1024" s="191">
        <v>5.6063714000000001E-2</v>
      </c>
      <c r="AD1024" s="191">
        <v>0.41771543</v>
      </c>
      <c r="AE1024" s="76">
        <v>2.2944908999999998E-6</v>
      </c>
      <c r="AF1024" s="76">
        <v>5.7868376000000003E-9</v>
      </c>
      <c r="AG1024" s="20">
        <v>7.5214420000000004E-2</v>
      </c>
      <c r="AH1024" s="20"/>
      <c r="AI1024" s="20"/>
      <c r="AJ1024" s="20"/>
      <c r="AK1024" s="20"/>
      <c r="AL1024" s="20"/>
      <c r="AM1024" s="20"/>
      <c r="AN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c r="BU1024" s="20"/>
      <c r="BV1024" s="20"/>
      <c r="BW1024" s="20"/>
      <c r="BX1024" s="20"/>
      <c r="BY1024" s="20"/>
      <c r="BZ1024" s="20"/>
      <c r="CA1024" s="20"/>
      <c r="CB1024" s="20"/>
      <c r="CC1024" s="20"/>
      <c r="CD1024" s="20"/>
      <c r="CE1024" s="20"/>
      <c r="CF1024" s="20"/>
      <c r="CG1024" s="20"/>
      <c r="CH1024" s="20"/>
      <c r="CI1024" s="20"/>
      <c r="CJ1024" s="20"/>
      <c r="CK1024" s="20"/>
      <c r="CL1024" s="20"/>
      <c r="CM1024" s="20"/>
      <c r="CN1024" s="20"/>
      <c r="CO1024" s="20"/>
      <c r="CP1024" s="20"/>
      <c r="CQ1024" s="20"/>
      <c r="CR1024" s="20"/>
      <c r="CS1024" s="20"/>
      <c r="CT1024" s="20"/>
      <c r="CU1024" s="20"/>
      <c r="CV1024" s="20"/>
      <c r="CW1024" s="20"/>
      <c r="CX1024" s="20"/>
      <c r="CY1024" s="20"/>
      <c r="CZ1024" s="20"/>
      <c r="DA1024" s="20"/>
      <c r="DB1024" s="20"/>
      <c r="DC1024" s="20"/>
      <c r="DD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row>
    <row r="1025" spans="2:129" x14ac:dyDescent="0.15">
      <c r="B1025" s="77" t="s">
        <v>4474</v>
      </c>
      <c r="C1025" s="75"/>
      <c r="D1025" s="73" t="s">
        <v>38</v>
      </c>
      <c r="E1025" s="201" t="s">
        <v>4475</v>
      </c>
      <c r="F1025" s="202">
        <f t="shared" si="165"/>
        <v>0.26498509727999997</v>
      </c>
      <c r="G1025" s="202">
        <f t="shared" si="166"/>
        <v>3.7747931699999994E-2</v>
      </c>
      <c r="H1025" s="202">
        <f t="shared" si="167"/>
        <v>4.030570788E-2</v>
      </c>
      <c r="I1025" s="202">
        <f t="shared" si="168"/>
        <v>3.4391527700000001E-2</v>
      </c>
      <c r="J1025" s="201">
        <v>0.15253992999999999</v>
      </c>
      <c r="K1025" s="201">
        <v>3.7289520999999999E-2</v>
      </c>
      <c r="L1025" s="201">
        <v>2.1780738999999999E-3</v>
      </c>
      <c r="M1025" s="201">
        <v>1.0208564E-3</v>
      </c>
      <c r="N1025" s="201">
        <v>3.1506372999999997E-2</v>
      </c>
      <c r="O1025" s="201">
        <v>5.2207023000000003E-3</v>
      </c>
      <c r="P1025" s="201">
        <v>8.3811298E-4</v>
      </c>
      <c r="Q1025" s="201">
        <v>2.5071050000000001E-2</v>
      </c>
      <c r="R1025" s="201">
        <v>0</v>
      </c>
      <c r="S1025" s="201">
        <v>0</v>
      </c>
      <c r="T1025" s="201">
        <v>0</v>
      </c>
      <c r="U1025" s="201">
        <v>9.3204776999999996E-3</v>
      </c>
      <c r="V1025" s="110"/>
      <c r="W1025" s="246">
        <f t="shared" si="169"/>
        <v>1.1299254074074072</v>
      </c>
      <c r="X1025" s="191">
        <v>13.083375999999999</v>
      </c>
      <c r="Y1025" s="191">
        <v>10.093779</v>
      </c>
      <c r="Z1025" s="191">
        <v>0.87793231000000005</v>
      </c>
      <c r="AA1025" s="191">
        <v>9.4043556999999999E-4</v>
      </c>
      <c r="AB1025" s="191">
        <v>1.6298997</v>
      </c>
      <c r="AC1025" s="191">
        <v>5.9898992999999998E-2</v>
      </c>
      <c r="AD1025" s="191">
        <v>0.42092522999999998</v>
      </c>
      <c r="AE1025" s="76">
        <v>2.2104642E-6</v>
      </c>
      <c r="AF1025" s="76">
        <v>5.5493097E-9</v>
      </c>
      <c r="AG1025" s="20">
        <v>6.5595498000000002E-2</v>
      </c>
      <c r="AH1025" s="20"/>
      <c r="AI1025" s="20"/>
      <c r="AJ1025" s="20"/>
      <c r="AK1025" s="20"/>
      <c r="AL1025" s="20"/>
      <c r="AM1025" s="20"/>
      <c r="AN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c r="BU1025" s="20"/>
      <c r="BV1025" s="20"/>
      <c r="BW1025" s="20"/>
      <c r="BX1025" s="20"/>
      <c r="BY1025" s="20"/>
      <c r="BZ1025" s="20"/>
      <c r="CA1025" s="20"/>
      <c r="CB1025" s="20"/>
      <c r="CC1025" s="20"/>
      <c r="CD1025" s="20"/>
      <c r="CE1025" s="20"/>
      <c r="CF1025" s="20"/>
      <c r="CG1025" s="20"/>
      <c r="CH1025" s="20"/>
      <c r="CI1025" s="20"/>
      <c r="CJ1025" s="20"/>
      <c r="CK1025" s="20"/>
      <c r="CL1025" s="20"/>
      <c r="CM1025" s="20"/>
      <c r="CN1025" s="20"/>
      <c r="CO1025" s="20"/>
      <c r="CP1025" s="20"/>
      <c r="CQ1025" s="20"/>
      <c r="CR1025" s="20"/>
      <c r="CS1025" s="20"/>
      <c r="CT1025" s="20"/>
      <c r="CU1025" s="20"/>
      <c r="CV1025" s="20"/>
      <c r="CW1025" s="20"/>
      <c r="CX1025" s="20"/>
      <c r="CY1025" s="20"/>
      <c r="CZ1025" s="20"/>
      <c r="DA1025" s="20"/>
      <c r="DB1025" s="20"/>
      <c r="DC1025" s="20"/>
      <c r="DD1025" s="20"/>
      <c r="DE1025" s="20"/>
      <c r="DF1025" s="20"/>
      <c r="DG1025" s="20"/>
      <c r="DH1025" s="20"/>
      <c r="DI1025" s="20"/>
      <c r="DJ1025" s="20"/>
      <c r="DK1025" s="20"/>
      <c r="DL1025" s="20"/>
      <c r="DM1025" s="20"/>
      <c r="DN1025" s="20"/>
      <c r="DO1025" s="20"/>
      <c r="DP1025" s="20"/>
      <c r="DQ1025" s="20"/>
      <c r="DR1025" s="20"/>
      <c r="DS1025" s="20"/>
      <c r="DT1025" s="20"/>
      <c r="DU1025" s="20"/>
      <c r="DV1025" s="20"/>
      <c r="DW1025" s="20"/>
      <c r="DX1025" s="20"/>
      <c r="DY1025" s="20"/>
    </row>
    <row r="1026" spans="2:129" x14ac:dyDescent="0.15">
      <c r="B1026" s="77" t="s">
        <v>4476</v>
      </c>
      <c r="C1026" s="75"/>
      <c r="D1026" s="73" t="s">
        <v>38</v>
      </c>
      <c r="E1026" s="201" t="s">
        <v>4477</v>
      </c>
      <c r="F1026" s="202">
        <f t="shared" si="165"/>
        <v>0.21809734813000001</v>
      </c>
      <c r="G1026" s="202">
        <f t="shared" si="166"/>
        <v>3.5549282600000003E-2</v>
      </c>
      <c r="H1026" s="202">
        <f t="shared" si="167"/>
        <v>3.6318452229999999E-2</v>
      </c>
      <c r="I1026" s="202">
        <f t="shared" si="168"/>
        <v>3.5382723300000002E-2</v>
      </c>
      <c r="J1026" s="201">
        <v>0.11084689</v>
      </c>
      <c r="K1026" s="201">
        <v>3.3469292999999997E-2</v>
      </c>
      <c r="L1026" s="201">
        <v>1.9415948999999999E-3</v>
      </c>
      <c r="M1026" s="201">
        <v>1.0364606999999999E-3</v>
      </c>
      <c r="N1026" s="201">
        <v>2.8665260000000001E-2</v>
      </c>
      <c r="O1026" s="201">
        <v>5.8475619000000001E-3</v>
      </c>
      <c r="P1026" s="201">
        <v>9.0756433000000001E-4</v>
      </c>
      <c r="Q1026" s="201">
        <v>2.9078829E-2</v>
      </c>
      <c r="R1026" s="201">
        <v>0</v>
      </c>
      <c r="S1026" s="201">
        <v>0</v>
      </c>
      <c r="T1026" s="201">
        <v>0</v>
      </c>
      <c r="U1026" s="201">
        <v>6.3038942999999997E-3</v>
      </c>
      <c r="V1026" s="110"/>
      <c r="W1026" s="246">
        <f t="shared" si="169"/>
        <v>0.82108807407407403</v>
      </c>
      <c r="X1026" s="191">
        <v>10.533880999999999</v>
      </c>
      <c r="Y1026" s="191">
        <v>8.1686049000000001</v>
      </c>
      <c r="Z1026" s="191">
        <v>0.77866526999999996</v>
      </c>
      <c r="AA1026" s="191">
        <v>1.0823524000000001E-3</v>
      </c>
      <c r="AB1026" s="191">
        <v>1.1422623000000001</v>
      </c>
      <c r="AC1026" s="191">
        <v>5.6218948999999997E-2</v>
      </c>
      <c r="AD1026" s="191">
        <v>0.38704690000000003</v>
      </c>
      <c r="AE1026" s="76">
        <v>1.8162608999999999E-6</v>
      </c>
      <c r="AF1026" s="76">
        <v>4.3059799E-9</v>
      </c>
      <c r="AG1026" s="20">
        <v>5.0018979999999998E-2</v>
      </c>
      <c r="AH1026" s="20"/>
      <c r="AI1026" s="20"/>
      <c r="AJ1026" s="20"/>
      <c r="AK1026" s="20"/>
      <c r="AL1026" s="20"/>
      <c r="AM1026" s="20"/>
      <c r="AN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c r="BU1026" s="20"/>
      <c r="BV1026" s="20"/>
      <c r="BW1026" s="20"/>
      <c r="BX1026" s="20"/>
      <c r="BY1026" s="20"/>
      <c r="BZ1026" s="20"/>
      <c r="CA1026" s="20"/>
      <c r="CB1026" s="20"/>
      <c r="CC1026" s="20"/>
      <c r="CD1026" s="20"/>
      <c r="CE1026" s="20"/>
      <c r="CF1026" s="20"/>
      <c r="CG1026" s="20"/>
      <c r="CH1026" s="20"/>
      <c r="CI1026" s="20"/>
      <c r="CJ1026" s="20"/>
      <c r="CK1026" s="20"/>
      <c r="CL1026" s="20"/>
      <c r="CM1026" s="20"/>
      <c r="CN1026" s="20"/>
      <c r="CO1026" s="20"/>
      <c r="CP1026" s="20"/>
      <c r="CQ1026" s="20"/>
      <c r="CR1026" s="20"/>
      <c r="CS1026" s="20"/>
      <c r="CT1026" s="20"/>
      <c r="CU1026" s="20"/>
      <c r="CV1026" s="20"/>
      <c r="CW1026" s="20"/>
      <c r="CX1026" s="20"/>
      <c r="CY1026" s="20"/>
      <c r="CZ1026" s="20"/>
      <c r="DA1026" s="20"/>
      <c r="DB1026" s="20"/>
      <c r="DC1026" s="20"/>
      <c r="DD1026" s="20"/>
      <c r="DE1026" s="20"/>
      <c r="DF1026" s="20"/>
      <c r="DG1026" s="20"/>
      <c r="DH1026" s="20"/>
      <c r="DI1026" s="20"/>
      <c r="DJ1026" s="20"/>
      <c r="DK1026" s="20"/>
      <c r="DL1026" s="20"/>
      <c r="DM1026" s="20"/>
      <c r="DN1026" s="20"/>
      <c r="DO1026" s="20"/>
      <c r="DP1026" s="20"/>
      <c r="DQ1026" s="20"/>
      <c r="DR1026" s="20"/>
      <c r="DS1026" s="20"/>
      <c r="DT1026" s="20"/>
      <c r="DU1026" s="20"/>
      <c r="DV1026" s="20"/>
      <c r="DW1026" s="20"/>
      <c r="DX1026" s="20"/>
      <c r="DY1026" s="20"/>
    </row>
    <row r="1027" spans="2:129" x14ac:dyDescent="0.15">
      <c r="B1027" s="77" t="s">
        <v>4478</v>
      </c>
      <c r="C1027" s="75"/>
      <c r="D1027" s="73" t="s">
        <v>38</v>
      </c>
      <c r="E1027" s="201" t="s">
        <v>4479</v>
      </c>
      <c r="F1027" s="202">
        <f t="shared" si="165"/>
        <v>6.3006060577999996</v>
      </c>
      <c r="G1027" s="202">
        <f t="shared" si="166"/>
        <v>9.4003402600000008E-2</v>
      </c>
      <c r="H1027" s="202">
        <f t="shared" si="167"/>
        <v>0.11155889619999999</v>
      </c>
      <c r="I1027" s="202">
        <f t="shared" si="168"/>
        <v>5.9082358389999996</v>
      </c>
      <c r="J1027" s="201">
        <v>0.18680791999999999</v>
      </c>
      <c r="K1027" s="201">
        <v>0.10231398</v>
      </c>
      <c r="L1027" s="201">
        <v>5.8694015000000004E-3</v>
      </c>
      <c r="M1027" s="201">
        <v>1.1316326E-3</v>
      </c>
      <c r="N1027" s="201">
        <v>7.3965581000000002E-2</v>
      </c>
      <c r="O1027" s="201">
        <v>1.8906189E-2</v>
      </c>
      <c r="P1027" s="201">
        <v>3.3755146999999998E-3</v>
      </c>
      <c r="Q1027" s="201">
        <v>5.8863595999999996</v>
      </c>
      <c r="R1027" s="201">
        <v>0</v>
      </c>
      <c r="S1027" s="201">
        <v>0</v>
      </c>
      <c r="T1027" s="201">
        <v>0</v>
      </c>
      <c r="U1027" s="201">
        <v>2.1876238999999999E-2</v>
      </c>
      <c r="V1027" s="110"/>
      <c r="W1027" s="246">
        <f t="shared" si="169"/>
        <v>1.3837623703703701</v>
      </c>
      <c r="X1027" s="191">
        <v>22.534193999999999</v>
      </c>
      <c r="Y1027" s="191">
        <v>18.821346999999999</v>
      </c>
      <c r="Z1027" s="191">
        <v>1.8520106999999999</v>
      </c>
      <c r="AA1027" s="191">
        <v>1.8213798E-3</v>
      </c>
      <c r="AB1027" s="191">
        <v>0.84832781999999995</v>
      </c>
      <c r="AC1027" s="191">
        <v>0.15331618</v>
      </c>
      <c r="AD1027" s="191">
        <v>0.85737109</v>
      </c>
      <c r="AE1027" s="76">
        <v>4.2109309999999996E-6</v>
      </c>
      <c r="AF1027" s="76">
        <v>8.6001850000000003E-9</v>
      </c>
      <c r="AG1027" s="20">
        <v>0.10763489</v>
      </c>
      <c r="AH1027" s="20"/>
      <c r="AI1027" s="20"/>
      <c r="AJ1027" s="20"/>
      <c r="AK1027" s="20"/>
      <c r="AL1027" s="20"/>
      <c r="AM1027" s="20"/>
      <c r="AN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c r="BU1027" s="20"/>
      <c r="BV1027" s="20"/>
      <c r="BW1027" s="20"/>
      <c r="BX1027" s="20"/>
      <c r="BY1027" s="20"/>
      <c r="BZ1027" s="20"/>
      <c r="CA1027" s="20"/>
      <c r="CB1027" s="20"/>
      <c r="CC1027" s="20"/>
      <c r="CD1027" s="20"/>
      <c r="CE1027" s="20"/>
      <c r="CF1027" s="20"/>
      <c r="CG1027" s="20"/>
      <c r="CH1027" s="20"/>
      <c r="CI1027" s="20"/>
      <c r="CJ1027" s="20"/>
      <c r="CK1027" s="20"/>
      <c r="CL1027" s="20"/>
      <c r="CM1027" s="20"/>
      <c r="CN1027" s="20"/>
      <c r="CO1027" s="20"/>
      <c r="CP1027" s="20"/>
      <c r="CQ1027" s="20"/>
      <c r="CR1027" s="20"/>
      <c r="CS1027" s="20"/>
      <c r="CT1027" s="20"/>
      <c r="CU1027" s="20"/>
      <c r="CV1027" s="20"/>
      <c r="CW1027" s="20"/>
      <c r="CX1027" s="20"/>
      <c r="CY1027" s="20"/>
      <c r="CZ1027" s="20"/>
      <c r="DA1027" s="20"/>
      <c r="DB1027" s="20"/>
      <c r="DC1027" s="20"/>
      <c r="DD1027" s="20"/>
      <c r="DE1027" s="20"/>
      <c r="DF1027" s="20"/>
      <c r="DG1027" s="20"/>
      <c r="DH1027" s="20"/>
      <c r="DI1027" s="20"/>
      <c r="DJ1027" s="20"/>
      <c r="DK1027" s="20"/>
      <c r="DL1027" s="20"/>
      <c r="DM1027" s="20"/>
      <c r="DN1027" s="20"/>
      <c r="DO1027" s="20"/>
      <c r="DP1027" s="20"/>
      <c r="DQ1027" s="20"/>
      <c r="DR1027" s="20"/>
      <c r="DS1027" s="20"/>
      <c r="DT1027" s="20"/>
      <c r="DU1027" s="20"/>
      <c r="DV1027" s="20"/>
      <c r="DW1027" s="20"/>
      <c r="DX1027" s="20"/>
      <c r="DY1027" s="20"/>
    </row>
    <row r="1028" spans="2:129" x14ac:dyDescent="0.15">
      <c r="B1028" s="77" t="s">
        <v>4480</v>
      </c>
      <c r="C1028" s="75"/>
      <c r="D1028" s="73" t="s">
        <v>38</v>
      </c>
      <c r="E1028" s="201" t="s">
        <v>4481</v>
      </c>
      <c r="F1028" s="202">
        <f t="shared" si="165"/>
        <v>7.6199841180000005E-2</v>
      </c>
      <c r="G1028" s="202">
        <f t="shared" si="166"/>
        <v>1.9726091580000001E-2</v>
      </c>
      <c r="H1028" s="202">
        <f t="shared" si="167"/>
        <v>1.9050173559999998E-2</v>
      </c>
      <c r="I1028" s="202">
        <f t="shared" si="168"/>
        <v>1.0763570400000001E-3</v>
      </c>
      <c r="J1028" s="201">
        <v>3.6347219E-2</v>
      </c>
      <c r="K1028" s="201">
        <v>1.7914225999999998E-2</v>
      </c>
      <c r="L1028" s="201">
        <v>7.1516856999999997E-4</v>
      </c>
      <c r="M1028" s="201">
        <v>2.3405796000000001E-4</v>
      </c>
      <c r="N1028" s="201">
        <v>1.8551845000000001E-2</v>
      </c>
      <c r="O1028" s="201">
        <v>9.4018862000000002E-4</v>
      </c>
      <c r="P1028" s="201">
        <v>4.2077899000000002E-4</v>
      </c>
      <c r="Q1028" s="201">
        <v>3.5297326999999997E-4</v>
      </c>
      <c r="R1028" s="201">
        <v>0</v>
      </c>
      <c r="S1028" s="201">
        <v>0</v>
      </c>
      <c r="T1028" s="201">
        <v>0</v>
      </c>
      <c r="U1028" s="201">
        <v>7.2338377000000004E-4</v>
      </c>
      <c r="V1028" s="110"/>
      <c r="W1028" s="246">
        <f t="shared" si="169"/>
        <v>0.26923865925925922</v>
      </c>
      <c r="X1028" s="191">
        <v>3.8019596</v>
      </c>
      <c r="Y1028" s="191">
        <v>3.2684229999999999</v>
      </c>
      <c r="Z1028" s="191">
        <v>0.22120788999999999</v>
      </c>
      <c r="AA1028" s="191">
        <v>2.3833672000000001E-4</v>
      </c>
      <c r="AB1028" s="191">
        <v>0.20135283000000001</v>
      </c>
      <c r="AC1028" s="191">
        <v>1.6307238000000002E-2</v>
      </c>
      <c r="AD1028" s="191">
        <v>9.443029E-2</v>
      </c>
      <c r="AE1028" s="76">
        <v>7.3639355999999999E-7</v>
      </c>
      <c r="AF1028" s="76">
        <v>1.5067703000000001E-9</v>
      </c>
      <c r="AG1028" s="20">
        <v>1.7029448999999999E-2</v>
      </c>
      <c r="AH1028" s="20"/>
      <c r="AI1028" s="20"/>
      <c r="AJ1028" s="20"/>
      <c r="AK1028" s="20"/>
      <c r="AL1028" s="20"/>
      <c r="AM1028" s="20"/>
      <c r="AN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c r="BU1028" s="20"/>
      <c r="BV1028" s="20"/>
      <c r="BW1028" s="20"/>
      <c r="BX1028" s="20"/>
      <c r="BY1028" s="20"/>
      <c r="BZ1028" s="20"/>
      <c r="CA1028" s="20"/>
      <c r="CB1028" s="20"/>
      <c r="CC1028" s="20"/>
      <c r="CD1028" s="20"/>
      <c r="CE1028" s="20"/>
      <c r="CF1028" s="20"/>
      <c r="CG1028" s="20"/>
      <c r="CH1028" s="20"/>
      <c r="CI1028" s="20"/>
      <c r="CJ1028" s="20"/>
      <c r="CK1028" s="20"/>
      <c r="CL1028" s="20"/>
      <c r="CM1028" s="20"/>
      <c r="CN1028" s="20"/>
      <c r="CO1028" s="20"/>
      <c r="CP1028" s="20"/>
      <c r="CQ1028" s="20"/>
      <c r="CR1028" s="20"/>
      <c r="CS1028" s="20"/>
      <c r="CT1028" s="20"/>
      <c r="CU1028" s="20"/>
      <c r="CV1028" s="20"/>
      <c r="CW1028" s="20"/>
      <c r="CX1028" s="20"/>
      <c r="CY1028" s="20"/>
      <c r="CZ1028" s="20"/>
      <c r="DA1028" s="20"/>
      <c r="DB1028" s="20"/>
      <c r="DC1028" s="20"/>
      <c r="DD1028" s="20"/>
      <c r="DE1028" s="20"/>
      <c r="DF1028" s="20"/>
      <c r="DG1028" s="20"/>
      <c r="DH1028" s="20"/>
      <c r="DI1028" s="20"/>
      <c r="DJ1028" s="20"/>
      <c r="DK1028" s="20"/>
      <c r="DL1028" s="20"/>
      <c r="DM1028" s="20"/>
      <c r="DN1028" s="20"/>
      <c r="DO1028" s="20"/>
      <c r="DP1028" s="20"/>
      <c r="DQ1028" s="20"/>
      <c r="DR1028" s="20"/>
      <c r="DS1028" s="20"/>
      <c r="DT1028" s="20"/>
      <c r="DU1028" s="20"/>
      <c r="DV1028" s="20"/>
      <c r="DW1028" s="20"/>
      <c r="DX1028" s="20"/>
      <c r="DY1028" s="20"/>
    </row>
    <row r="1029" spans="2:129" x14ac:dyDescent="0.15">
      <c r="B1029" s="77" t="s">
        <v>4482</v>
      </c>
      <c r="C1029" s="75"/>
      <c r="D1029" s="73" t="s">
        <v>38</v>
      </c>
      <c r="E1029" s="201" t="s">
        <v>4483</v>
      </c>
      <c r="F1029" s="202">
        <f t="shared" si="165"/>
        <v>9.9232003690000001E-2</v>
      </c>
      <c r="G1029" s="202">
        <f t="shared" si="166"/>
        <v>2.4788742190000001E-2</v>
      </c>
      <c r="H1029" s="202">
        <f t="shared" si="167"/>
        <v>2.4717900739999996E-2</v>
      </c>
      <c r="I1029" s="202">
        <f t="shared" si="168"/>
        <v>1.8862607600000001E-3</v>
      </c>
      <c r="J1029" s="201">
        <v>4.7839100000000002E-2</v>
      </c>
      <c r="K1029" s="201">
        <v>2.3189044999999998E-2</v>
      </c>
      <c r="L1029" s="201">
        <v>9.5867513E-4</v>
      </c>
      <c r="M1029" s="201">
        <v>2.9027649E-4</v>
      </c>
      <c r="N1029" s="201">
        <v>2.3307706000000001E-2</v>
      </c>
      <c r="O1029" s="201">
        <v>1.1907597E-3</v>
      </c>
      <c r="P1029" s="201">
        <v>5.7018061000000005E-4</v>
      </c>
      <c r="Q1029" s="201">
        <v>4.3001336E-4</v>
      </c>
      <c r="R1029" s="201">
        <v>0</v>
      </c>
      <c r="S1029" s="201">
        <v>0</v>
      </c>
      <c r="T1029" s="201">
        <v>0</v>
      </c>
      <c r="U1029" s="201">
        <v>1.4562474000000001E-3</v>
      </c>
      <c r="V1029" s="110"/>
      <c r="W1029" s="246">
        <f t="shared" si="169"/>
        <v>0.35436370370370368</v>
      </c>
      <c r="X1029" s="191">
        <v>5.6374145999999996</v>
      </c>
      <c r="Y1029" s="191">
        <v>4.3813883999999996</v>
      </c>
      <c r="Z1029" s="191">
        <v>0.33385267000000002</v>
      </c>
      <c r="AA1029" s="191">
        <v>7.4851891000000004E-4</v>
      </c>
      <c r="AB1029" s="191">
        <v>0.76049166999999995</v>
      </c>
      <c r="AC1029" s="191">
        <v>2.4420310000000001E-2</v>
      </c>
      <c r="AD1029" s="191">
        <v>0.13651299</v>
      </c>
      <c r="AE1029" s="76">
        <v>9.6927938999999997E-7</v>
      </c>
      <c r="AF1029" s="76">
        <v>2.1763071999999998E-9</v>
      </c>
      <c r="AG1029" s="20">
        <v>2.2754778999999999E-2</v>
      </c>
      <c r="AH1029" s="20"/>
      <c r="AI1029" s="20"/>
      <c r="AJ1029" s="20"/>
      <c r="AK1029" s="20"/>
      <c r="AL1029" s="20"/>
      <c r="AM1029" s="20"/>
      <c r="AN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c r="BU1029" s="20"/>
      <c r="BV1029" s="20"/>
      <c r="BW1029" s="20"/>
      <c r="BX1029" s="20"/>
      <c r="BY1029" s="20"/>
      <c r="BZ1029" s="20"/>
      <c r="CA1029" s="20"/>
      <c r="CB1029" s="20"/>
      <c r="CC1029" s="20"/>
      <c r="CD1029" s="20"/>
      <c r="CE1029" s="20"/>
      <c r="CF1029" s="20"/>
      <c r="CG1029" s="20"/>
      <c r="CH1029" s="20"/>
      <c r="CI1029" s="20"/>
      <c r="CJ1029" s="20"/>
      <c r="CK1029" s="20"/>
      <c r="CL1029" s="20"/>
      <c r="CM1029" s="20"/>
      <c r="CN1029" s="20"/>
      <c r="CO1029" s="20"/>
      <c r="CP1029" s="20"/>
      <c r="CQ1029" s="20"/>
      <c r="CR1029" s="20"/>
      <c r="CS1029" s="20"/>
      <c r="CT1029" s="20"/>
      <c r="CU1029" s="20"/>
      <c r="CV1029" s="20"/>
      <c r="CW1029" s="20"/>
      <c r="CX1029" s="20"/>
      <c r="CY1029" s="20"/>
      <c r="CZ1029" s="20"/>
      <c r="DA1029" s="20"/>
      <c r="DB1029" s="20"/>
      <c r="DC1029" s="20"/>
      <c r="DD1029" s="20"/>
      <c r="DE1029" s="20"/>
      <c r="DF1029" s="20"/>
      <c r="DG1029" s="20"/>
      <c r="DH1029" s="20"/>
      <c r="DI1029" s="20"/>
      <c r="DJ1029" s="20"/>
      <c r="DK1029" s="20"/>
      <c r="DL1029" s="20"/>
      <c r="DM1029" s="20"/>
      <c r="DN1029" s="20"/>
      <c r="DO1029" s="20"/>
      <c r="DP1029" s="20"/>
      <c r="DQ1029" s="20"/>
      <c r="DR1029" s="20"/>
      <c r="DS1029" s="20"/>
      <c r="DT1029" s="20"/>
      <c r="DU1029" s="20"/>
      <c r="DV1029" s="20"/>
      <c r="DW1029" s="20"/>
      <c r="DX1029" s="20"/>
      <c r="DY1029" s="20"/>
    </row>
    <row r="1030" spans="2:129" x14ac:dyDescent="0.15">
      <c r="B1030" s="77" t="s">
        <v>4484</v>
      </c>
      <c r="C1030" s="114"/>
      <c r="D1030" s="73" t="s">
        <v>38</v>
      </c>
      <c r="E1030" s="201" t="s">
        <v>4485</v>
      </c>
      <c r="F1030" s="202">
        <f t="shared" si="165"/>
        <v>7.6909347860000005E-2</v>
      </c>
      <c r="G1030" s="202">
        <f t="shared" si="166"/>
        <v>1.027477509E-2</v>
      </c>
      <c r="H1030" s="202">
        <f t="shared" si="167"/>
        <v>1.389069286E-2</v>
      </c>
      <c r="I1030" s="202">
        <f t="shared" si="168"/>
        <v>1.3058299099999999E-3</v>
      </c>
      <c r="J1030" s="201">
        <v>5.1438049999999999E-2</v>
      </c>
      <c r="K1030" s="201">
        <v>1.2999551E-2</v>
      </c>
      <c r="L1030" s="201">
        <v>7.2012873000000001E-4</v>
      </c>
      <c r="M1030" s="201">
        <v>5.2312408999999999E-4</v>
      </c>
      <c r="N1030" s="201">
        <v>7.4134967000000001E-3</v>
      </c>
      <c r="O1030" s="201">
        <v>2.3381542999999999E-3</v>
      </c>
      <c r="P1030" s="201">
        <v>1.7101312999999999E-4</v>
      </c>
      <c r="Q1030" s="201">
        <v>8.3232515999999998E-4</v>
      </c>
      <c r="R1030" s="201">
        <v>0</v>
      </c>
      <c r="S1030" s="201">
        <v>0</v>
      </c>
      <c r="T1030" s="201">
        <v>0</v>
      </c>
      <c r="U1030" s="201">
        <v>4.7350475000000001E-4</v>
      </c>
      <c r="V1030" s="110"/>
      <c r="W1030" s="246">
        <f t="shared" si="169"/>
        <v>0.38102259259259258</v>
      </c>
      <c r="X1030" s="191">
        <v>4.9440577000000001</v>
      </c>
      <c r="Y1030" s="191">
        <v>4.5629914999999999</v>
      </c>
      <c r="Z1030" s="191">
        <v>0.22628388999999999</v>
      </c>
      <c r="AA1030" s="191">
        <v>2.1870692999999999E-4</v>
      </c>
      <c r="AB1030" s="191">
        <v>5.6677151000000002E-2</v>
      </c>
      <c r="AC1030" s="191">
        <v>1.5124405E-2</v>
      </c>
      <c r="AD1030" s="191">
        <v>8.2762100000000005E-2</v>
      </c>
      <c r="AE1030" s="76">
        <v>6.9215897999999998E-7</v>
      </c>
      <c r="AF1030" s="76">
        <v>1.7391070999999999E-9</v>
      </c>
      <c r="AG1030" s="20">
        <v>3.8878890999999999E-2</v>
      </c>
      <c r="AH1030" s="20"/>
      <c r="AI1030" s="20"/>
      <c r="AJ1030" s="20"/>
      <c r="AK1030" s="20"/>
      <c r="AL1030" s="20"/>
      <c r="AM1030" s="20"/>
      <c r="AN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row>
    <row r="1031" spans="2:129" x14ac:dyDescent="0.15">
      <c r="B1031" s="77" t="s">
        <v>4486</v>
      </c>
      <c r="C1031" s="114"/>
      <c r="D1031" s="73" t="s">
        <v>38</v>
      </c>
      <c r="E1031" s="201" t="s">
        <v>4487</v>
      </c>
      <c r="F1031" s="202">
        <f t="shared" si="165"/>
        <v>0.14713531024999998</v>
      </c>
      <c r="G1031" s="202">
        <f t="shared" si="166"/>
        <v>1.7211230300000002E-2</v>
      </c>
      <c r="H1031" s="202">
        <f t="shared" si="167"/>
        <v>2.319659021E-2</v>
      </c>
      <c r="I1031" s="202">
        <f t="shared" si="168"/>
        <v>3.3154797399999997E-3</v>
      </c>
      <c r="J1031" s="201">
        <v>0.10341201</v>
      </c>
      <c r="K1031" s="201">
        <v>2.169227E-2</v>
      </c>
      <c r="L1031" s="201">
        <v>1.1680922E-3</v>
      </c>
      <c r="M1031" s="201">
        <v>2.9597984000000002E-3</v>
      </c>
      <c r="N1031" s="201">
        <v>1.1940172000000001E-2</v>
      </c>
      <c r="O1031" s="201">
        <v>2.3112598999999998E-3</v>
      </c>
      <c r="P1031" s="201">
        <v>3.3622801000000001E-4</v>
      </c>
      <c r="Q1031" s="201">
        <v>5.6030884000000003E-4</v>
      </c>
      <c r="R1031" s="201">
        <v>0</v>
      </c>
      <c r="S1031" s="201">
        <v>0</v>
      </c>
      <c r="T1031" s="201">
        <v>0</v>
      </c>
      <c r="U1031" s="201">
        <v>2.7551708999999998E-3</v>
      </c>
      <c r="V1031" s="110"/>
      <c r="W1031" s="246">
        <f t="shared" si="169"/>
        <v>0.7660148888888888</v>
      </c>
      <c r="X1031" s="191">
        <v>8.8398152999999997</v>
      </c>
      <c r="Y1031" s="191">
        <v>8.0164963</v>
      </c>
      <c r="Z1031" s="191">
        <v>0.42373904000000001</v>
      </c>
      <c r="AA1031" s="191">
        <v>3.3027943999999998E-4</v>
      </c>
      <c r="AB1031" s="191">
        <v>0.21813057</v>
      </c>
      <c r="AC1031" s="191">
        <v>1.9002380999999999E-2</v>
      </c>
      <c r="AD1031" s="191">
        <v>0.16211674000000001</v>
      </c>
      <c r="AE1031" s="76">
        <v>1.280067E-6</v>
      </c>
      <c r="AF1031" s="76">
        <v>3.4124832E-9</v>
      </c>
      <c r="AG1031" s="20">
        <v>6.1857301000000003E-2</v>
      </c>
      <c r="AH1031" s="20"/>
      <c r="AI1031" s="20"/>
      <c r="AJ1031" s="20"/>
      <c r="AK1031" s="20"/>
      <c r="AL1031" s="20"/>
      <c r="AM1031" s="20"/>
      <c r="AN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c r="BU1031" s="20"/>
      <c r="BV1031" s="20"/>
      <c r="BW1031" s="20"/>
      <c r="BX1031" s="20"/>
      <c r="BY1031" s="20"/>
      <c r="BZ1031" s="20"/>
      <c r="CA1031" s="20"/>
      <c r="CB1031" s="20"/>
      <c r="CC1031" s="20"/>
      <c r="CD1031" s="20"/>
      <c r="CE1031" s="20"/>
      <c r="CF1031" s="20"/>
      <c r="CG1031" s="20"/>
      <c r="CH1031" s="20"/>
      <c r="CI1031" s="20"/>
      <c r="CJ1031" s="20"/>
      <c r="CK1031" s="20"/>
      <c r="CL1031" s="20"/>
      <c r="CM1031" s="20"/>
      <c r="CN1031" s="20"/>
      <c r="CO1031" s="20"/>
      <c r="CP1031" s="20"/>
      <c r="CQ1031" s="20"/>
      <c r="CR1031" s="20"/>
      <c r="CS1031" s="20"/>
      <c r="CT1031" s="20"/>
      <c r="CU1031" s="20"/>
      <c r="CV1031" s="20"/>
      <c r="CW1031" s="20"/>
      <c r="CX1031" s="20"/>
      <c r="CY1031" s="20"/>
      <c r="CZ1031" s="20"/>
      <c r="DA1031" s="20"/>
      <c r="DB1031" s="20"/>
      <c r="DC1031" s="20"/>
      <c r="DD1031" s="20"/>
      <c r="DE1031" s="20"/>
      <c r="DF1031" s="20"/>
      <c r="DG1031" s="20"/>
      <c r="DH1031" s="20"/>
      <c r="DI1031" s="20"/>
      <c r="DJ1031" s="20"/>
      <c r="DK1031" s="20"/>
      <c r="DL1031" s="20"/>
      <c r="DM1031" s="20"/>
      <c r="DN1031" s="20"/>
      <c r="DO1031" s="20"/>
      <c r="DP1031" s="20"/>
      <c r="DQ1031" s="20"/>
      <c r="DR1031" s="20"/>
      <c r="DS1031" s="20"/>
      <c r="DT1031" s="20"/>
      <c r="DU1031" s="20"/>
      <c r="DV1031" s="20"/>
      <c r="DW1031" s="20"/>
      <c r="DX1031" s="20"/>
      <c r="DY1031" s="20"/>
    </row>
    <row r="1032" spans="2:129" x14ac:dyDescent="0.15">
      <c r="B1032" s="67" t="s">
        <v>4488</v>
      </c>
      <c r="C1032" s="83" t="s">
        <v>4489</v>
      </c>
      <c r="D1032" s="73"/>
      <c r="E1032" s="81"/>
      <c r="F1032" s="125"/>
      <c r="G1032" s="125"/>
      <c r="H1032" s="125"/>
      <c r="I1032" s="125"/>
      <c r="J1032" s="125"/>
      <c r="K1032" s="125"/>
      <c r="L1032" s="125"/>
      <c r="M1032" s="125"/>
      <c r="N1032" s="125"/>
      <c r="O1032" s="125"/>
      <c r="P1032" s="125"/>
      <c r="Q1032" s="125"/>
      <c r="R1032" s="125"/>
      <c r="S1032" s="125"/>
      <c r="T1032" s="125"/>
      <c r="U1032" s="125"/>
      <c r="V1032" s="246"/>
      <c r="W1032" s="246"/>
      <c r="X1032" s="80"/>
      <c r="Y1032" s="80"/>
      <c r="Z1032" s="80"/>
      <c r="AA1032" s="80"/>
      <c r="AB1032" s="80"/>
      <c r="AC1032" s="80"/>
      <c r="AD1032" s="80"/>
      <c r="AE1032" s="70"/>
      <c r="AF1032" s="70"/>
      <c r="AG1032" s="70"/>
      <c r="AH1032" s="20"/>
      <c r="AI1032" s="20"/>
      <c r="AJ1032" s="20"/>
      <c r="AK1032" s="20"/>
      <c r="AL1032" s="20"/>
      <c r="AM1032" s="20"/>
      <c r="AN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c r="BU1032" s="20"/>
      <c r="BV1032" s="20"/>
      <c r="BW1032" s="20"/>
      <c r="BX1032" s="20"/>
      <c r="BY1032" s="20"/>
      <c r="BZ1032" s="20"/>
      <c r="CA1032" s="20"/>
      <c r="CB1032" s="20"/>
      <c r="CC1032" s="20"/>
      <c r="CD1032" s="20"/>
      <c r="CE1032" s="20"/>
      <c r="CF1032" s="20"/>
      <c r="CG1032" s="20"/>
      <c r="CH1032" s="20"/>
      <c r="CI1032" s="20"/>
      <c r="CJ1032" s="20"/>
      <c r="CK1032" s="20"/>
      <c r="CL1032" s="20"/>
      <c r="CM1032" s="20"/>
      <c r="CN1032" s="20"/>
      <c r="CO1032" s="20"/>
      <c r="CP1032" s="20"/>
      <c r="CQ1032" s="20"/>
      <c r="CR1032" s="20"/>
      <c r="CS1032" s="20"/>
      <c r="CT1032" s="20"/>
      <c r="CU1032" s="20"/>
      <c r="CV1032" s="20"/>
      <c r="CW1032" s="20"/>
      <c r="CX1032" s="20"/>
      <c r="CY1032" s="20"/>
      <c r="CZ1032" s="20"/>
      <c r="DA1032" s="20"/>
      <c r="DB1032" s="20"/>
      <c r="DC1032" s="20"/>
      <c r="DD1032" s="20"/>
      <c r="DE1032" s="20"/>
      <c r="DF1032" s="20"/>
      <c r="DG1032" s="20"/>
      <c r="DH1032" s="20"/>
      <c r="DI1032" s="20"/>
      <c r="DJ1032" s="20"/>
      <c r="DK1032" s="20"/>
      <c r="DL1032" s="20"/>
      <c r="DM1032" s="20"/>
      <c r="DN1032" s="20"/>
      <c r="DO1032" s="20"/>
      <c r="DP1032" s="20"/>
      <c r="DQ1032" s="20"/>
      <c r="DR1032" s="20"/>
      <c r="DS1032" s="20"/>
      <c r="DT1032" s="20"/>
      <c r="DU1032" s="20"/>
      <c r="DV1032" s="20"/>
      <c r="DW1032" s="20"/>
      <c r="DX1032" s="20"/>
      <c r="DY1032" s="20"/>
    </row>
    <row r="1033" spans="2:129" x14ac:dyDescent="0.15">
      <c r="B1033" s="77" t="s">
        <v>4490</v>
      </c>
      <c r="C1033" s="75"/>
      <c r="D1033" s="73" t="s">
        <v>33</v>
      </c>
      <c r="E1033" s="201" t="s">
        <v>4491</v>
      </c>
      <c r="F1033" s="202">
        <f>G1033+H1033+I1033+J1033</f>
        <v>21.25150038</v>
      </c>
      <c r="G1033" s="202">
        <f>M1033+N1033+O1033</f>
        <v>4.3416150099999999</v>
      </c>
      <c r="H1033" s="202">
        <f>K1033+L1033+P1033</f>
        <v>4.5659490200000006</v>
      </c>
      <c r="I1033" s="202">
        <f>Q1033+IF(R1033="x",0,R1033)+IF(S1033="x",0,S1033)+IF(T1033="x",0,T1033)+U1033</f>
        <v>3.6356630499999998</v>
      </c>
      <c r="J1033" s="201">
        <v>8.7082733000000001</v>
      </c>
      <c r="K1033" s="201">
        <v>4.2419336000000003</v>
      </c>
      <c r="L1033" s="201">
        <v>0.1989747</v>
      </c>
      <c r="M1033" s="201">
        <v>0.11370464</v>
      </c>
      <c r="N1033" s="201">
        <v>3.2537752000000002</v>
      </c>
      <c r="O1033" s="201">
        <v>0.97413517000000005</v>
      </c>
      <c r="P1033" s="201">
        <v>0.12504071999999999</v>
      </c>
      <c r="Q1033" s="201">
        <v>3.4203171999999999</v>
      </c>
      <c r="R1033" s="201">
        <v>0</v>
      </c>
      <c r="S1033" s="201">
        <v>0</v>
      </c>
      <c r="T1033" s="201">
        <v>0</v>
      </c>
      <c r="U1033" s="201">
        <v>0.21534585000000001</v>
      </c>
      <c r="V1033" s="110"/>
      <c r="W1033" s="246">
        <f>J1033/0.135</f>
        <v>64.505728148148151</v>
      </c>
      <c r="X1033" s="191">
        <v>2080.5776000000001</v>
      </c>
      <c r="Y1033" s="191">
        <v>915.17795999999998</v>
      </c>
      <c r="Z1033" s="191">
        <v>87.573030000000003</v>
      </c>
      <c r="AA1033" s="191">
        <v>2.5222242000000001</v>
      </c>
      <c r="AB1033" s="191">
        <v>1033.575</v>
      </c>
      <c r="AC1033" s="191">
        <v>5.6057641</v>
      </c>
      <c r="AD1033" s="191">
        <v>36.123646000000001</v>
      </c>
      <c r="AE1033" s="20">
        <v>1.8131184999999999E-4</v>
      </c>
      <c r="AF1033" s="76">
        <v>8.0659676000000004E-7</v>
      </c>
      <c r="AG1033" s="20">
        <v>5.5987910000000003</v>
      </c>
      <c r="AH1033" s="20"/>
      <c r="AI1033" s="20"/>
      <c r="AJ1033" s="20"/>
      <c r="AK1033" s="20"/>
      <c r="AL1033" s="20"/>
      <c r="AM1033" s="20"/>
      <c r="AN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c r="BU1033" s="20"/>
      <c r="BV1033" s="20"/>
      <c r="BW1033" s="20"/>
      <c r="BX1033" s="20"/>
      <c r="BY1033" s="20"/>
      <c r="BZ1033" s="20"/>
      <c r="CA1033" s="20"/>
      <c r="CB1033" s="20"/>
      <c r="CC1033" s="20"/>
      <c r="CD1033" s="20"/>
      <c r="CE1033" s="20"/>
      <c r="CF1033" s="20"/>
      <c r="CG1033" s="20"/>
      <c r="CH1033" s="20"/>
      <c r="CI1033" s="20"/>
      <c r="CJ1033" s="20"/>
      <c r="CK1033" s="20"/>
      <c r="CL1033" s="20"/>
      <c r="CM1033" s="20"/>
      <c r="CN1033" s="20"/>
      <c r="CO1033" s="20"/>
      <c r="CP1033" s="20"/>
      <c r="CQ1033" s="20"/>
      <c r="CR1033" s="20"/>
      <c r="CS1033" s="20"/>
      <c r="CT1033" s="20"/>
      <c r="CU1033" s="20"/>
      <c r="CV1033" s="20"/>
      <c r="CW1033" s="20"/>
      <c r="CX1033" s="20"/>
      <c r="CY1033" s="20"/>
      <c r="CZ1033" s="20"/>
      <c r="DA1033" s="20"/>
      <c r="DB1033" s="20"/>
      <c r="DC1033" s="20"/>
      <c r="DD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row>
    <row r="1034" spans="2:129" x14ac:dyDescent="0.15">
      <c r="B1034" s="77" t="s">
        <v>4492</v>
      </c>
      <c r="C1034" s="75"/>
      <c r="D1034" s="73" t="s">
        <v>33</v>
      </c>
      <c r="E1034" s="201" t="s">
        <v>4493</v>
      </c>
      <c r="F1034" s="202">
        <f>G1034+H1034+I1034+J1034</f>
        <v>19.560095490999998</v>
      </c>
      <c r="G1034" s="202">
        <f>M1034+N1034+O1034</f>
        <v>4.0015403100000002</v>
      </c>
      <c r="H1034" s="202">
        <f>K1034+L1034+P1034</f>
        <v>3.7332220810000001</v>
      </c>
      <c r="I1034" s="202">
        <f>Q1034+IF(R1034="x",0,R1034)+IF(S1034="x",0,S1034)+IF(T1034="x",0,T1034)+U1034</f>
        <v>4.4514604000000002</v>
      </c>
      <c r="J1034" s="201">
        <v>7.3738726999999997</v>
      </c>
      <c r="K1034" s="201">
        <v>3.4724659</v>
      </c>
      <c r="L1034" s="201">
        <v>0.17476789000000001</v>
      </c>
      <c r="M1034" s="201">
        <v>0.13000155999999999</v>
      </c>
      <c r="N1034" s="201">
        <v>3.1445789</v>
      </c>
      <c r="O1034" s="201">
        <v>0.72695984999999996</v>
      </c>
      <c r="P1034" s="201">
        <v>8.5988290999999994E-2</v>
      </c>
      <c r="Q1034" s="201">
        <v>4.2734443999999998</v>
      </c>
      <c r="R1034" s="201">
        <v>0</v>
      </c>
      <c r="S1034" s="201">
        <v>0</v>
      </c>
      <c r="T1034" s="201">
        <v>0</v>
      </c>
      <c r="U1034" s="201">
        <v>0.17801600000000001</v>
      </c>
      <c r="V1034" s="110"/>
      <c r="W1034" s="246">
        <f>J1034/0.135</f>
        <v>54.621279259259254</v>
      </c>
      <c r="X1034" s="191">
        <v>2181.9222</v>
      </c>
      <c r="Y1034" s="191">
        <v>792.16687000000002</v>
      </c>
      <c r="Z1034" s="191">
        <v>71.746634999999998</v>
      </c>
      <c r="AA1034" s="191">
        <v>3.9860220000000002</v>
      </c>
      <c r="AB1034" s="191">
        <v>1279.7393999999999</v>
      </c>
      <c r="AC1034" s="191">
        <v>4.8489944999999999</v>
      </c>
      <c r="AD1034" s="191">
        <v>29.434253999999999</v>
      </c>
      <c r="AE1034" s="20">
        <v>1.5730011E-4</v>
      </c>
      <c r="AF1034" s="76">
        <v>8.2847753E-7</v>
      </c>
      <c r="AG1034" s="20">
        <v>4.7162490999999997</v>
      </c>
      <c r="AH1034" s="20"/>
      <c r="AI1034" s="20"/>
      <c r="AJ1034" s="20"/>
      <c r="AK1034" s="20"/>
      <c r="AL1034" s="20"/>
      <c r="AM1034" s="20"/>
      <c r="AN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c r="BU1034" s="20"/>
      <c r="BV1034" s="20"/>
      <c r="BW1034" s="20"/>
      <c r="BX1034" s="20"/>
      <c r="BY1034" s="20"/>
      <c r="BZ1034" s="20"/>
      <c r="CA1034" s="20"/>
      <c r="CB1034" s="20"/>
      <c r="CC1034" s="20"/>
      <c r="CD1034" s="20"/>
      <c r="CE1034" s="20"/>
      <c r="CF1034" s="20"/>
      <c r="CG1034" s="20"/>
      <c r="CH1034" s="20"/>
      <c r="CI1034" s="20"/>
      <c r="CJ1034" s="20"/>
      <c r="CK1034" s="20"/>
      <c r="CL1034" s="20"/>
      <c r="CM1034" s="20"/>
      <c r="CN1034" s="20"/>
      <c r="CO1034" s="20"/>
      <c r="CP1034" s="20"/>
      <c r="CQ1034" s="20"/>
      <c r="CR1034" s="20"/>
      <c r="CS1034" s="20"/>
      <c r="CT1034" s="20"/>
      <c r="CU1034" s="20"/>
      <c r="CV1034" s="20"/>
      <c r="CW1034" s="20"/>
      <c r="CX1034" s="20"/>
      <c r="CY1034" s="20"/>
      <c r="CZ1034" s="20"/>
      <c r="DA1034" s="20"/>
      <c r="DB1034" s="20"/>
      <c r="DC1034" s="20"/>
      <c r="DD1034" s="20"/>
      <c r="DE1034" s="20"/>
      <c r="DF1034" s="20"/>
      <c r="DG1034" s="20"/>
      <c r="DH1034" s="20"/>
      <c r="DI1034" s="20"/>
      <c r="DJ1034" s="20"/>
      <c r="DK1034" s="20"/>
      <c r="DL1034" s="20"/>
      <c r="DM1034" s="20"/>
      <c r="DN1034" s="20"/>
      <c r="DO1034" s="20"/>
      <c r="DP1034" s="20"/>
      <c r="DQ1034" s="20"/>
      <c r="DR1034" s="20"/>
      <c r="DS1034" s="20"/>
      <c r="DT1034" s="20"/>
      <c r="DU1034" s="20"/>
      <c r="DV1034" s="20"/>
      <c r="DW1034" s="20"/>
      <c r="DX1034" s="20"/>
      <c r="DY1034" s="20"/>
    </row>
    <row r="1035" spans="2:129" x14ac:dyDescent="0.15">
      <c r="B1035" s="77" t="s">
        <v>4494</v>
      </c>
      <c r="C1035" s="75"/>
      <c r="D1035" s="73" t="s">
        <v>33</v>
      </c>
      <c r="E1035" s="201" t="s">
        <v>4495</v>
      </c>
      <c r="F1035" s="202">
        <f>G1035+H1035+I1035+J1035</f>
        <v>45.313722319999997</v>
      </c>
      <c r="G1035" s="202">
        <f>M1035+N1035+O1035</f>
        <v>13.237003089999998</v>
      </c>
      <c r="H1035" s="202">
        <f>K1035+L1035+P1035</f>
        <v>8.4576598800000014</v>
      </c>
      <c r="I1035" s="202">
        <f>Q1035+IF(R1035="x",0,R1035)+IF(S1035="x",0,S1035)+IF(T1035="x",0,T1035)+U1035</f>
        <v>8.3607953500000001</v>
      </c>
      <c r="J1035" s="201">
        <v>15.258264</v>
      </c>
      <c r="K1035" s="201">
        <v>7.8116928000000003</v>
      </c>
      <c r="L1035" s="201">
        <v>0.46592718</v>
      </c>
      <c r="M1035" s="201">
        <v>0.27390988999999999</v>
      </c>
      <c r="N1035" s="201">
        <v>6.8981073999999998</v>
      </c>
      <c r="O1035" s="201">
        <v>6.0649857999999996</v>
      </c>
      <c r="P1035" s="201">
        <v>0.1800399</v>
      </c>
      <c r="Q1035" s="201">
        <v>7.8786284000000002</v>
      </c>
      <c r="R1035" s="201">
        <v>0</v>
      </c>
      <c r="S1035" s="201">
        <v>0</v>
      </c>
      <c r="T1035" s="201">
        <v>0</v>
      </c>
      <c r="U1035" s="201">
        <v>0.48216694999999998</v>
      </c>
      <c r="V1035" s="110"/>
      <c r="W1035" s="246">
        <f>J1035/0.135</f>
        <v>113.02417777777778</v>
      </c>
      <c r="X1035" s="191">
        <v>2427.9920000000002</v>
      </c>
      <c r="Y1035" s="191">
        <v>1348.6578999999999</v>
      </c>
      <c r="Z1035" s="191">
        <v>87.300304999999994</v>
      </c>
      <c r="AA1035" s="191">
        <v>1.3329834</v>
      </c>
      <c r="AB1035" s="191">
        <v>887.53698999999995</v>
      </c>
      <c r="AC1035" s="191">
        <v>4.770759</v>
      </c>
      <c r="AD1035" s="191">
        <v>98.393096999999997</v>
      </c>
      <c r="AE1035" s="20">
        <v>3.2807792999999999E-4</v>
      </c>
      <c r="AF1035" s="76">
        <v>1.1133988000000001E-6</v>
      </c>
      <c r="AG1035" s="20">
        <v>7.2363137999999996</v>
      </c>
      <c r="AH1035" s="20"/>
      <c r="AI1035" s="20"/>
      <c r="AJ1035" s="20"/>
      <c r="AK1035" s="20"/>
      <c r="AL1035" s="20"/>
      <c r="AM1035" s="20"/>
      <c r="AN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c r="BU1035" s="20"/>
      <c r="BV1035" s="20"/>
      <c r="BW1035" s="20"/>
      <c r="BX1035" s="20"/>
      <c r="BY1035" s="20"/>
      <c r="BZ1035" s="20"/>
      <c r="CA1035" s="20"/>
      <c r="CB1035" s="20"/>
      <c r="CC1035" s="20"/>
      <c r="CD1035" s="20"/>
      <c r="CE1035" s="20"/>
      <c r="CF1035" s="20"/>
      <c r="CG1035" s="20"/>
      <c r="CH1035" s="20"/>
      <c r="CI1035" s="20"/>
      <c r="CJ1035" s="20"/>
      <c r="CK1035" s="20"/>
      <c r="CL1035" s="20"/>
      <c r="CM1035" s="20"/>
      <c r="CN1035" s="20"/>
      <c r="CO1035" s="20"/>
      <c r="CP1035" s="20"/>
      <c r="CQ1035" s="20"/>
      <c r="CR1035" s="20"/>
      <c r="CS1035" s="20"/>
      <c r="CT1035" s="20"/>
      <c r="CU1035" s="20"/>
      <c r="CV1035" s="20"/>
      <c r="CW1035" s="20"/>
      <c r="CX1035" s="20"/>
      <c r="CY1035" s="20"/>
      <c r="CZ1035" s="20"/>
      <c r="DA1035" s="20"/>
      <c r="DB1035" s="20"/>
      <c r="DC1035" s="20"/>
      <c r="DD1035" s="20"/>
      <c r="DE1035" s="20"/>
      <c r="DF1035" s="20"/>
      <c r="DG1035" s="20"/>
      <c r="DH1035" s="20"/>
      <c r="DI1035" s="20"/>
      <c r="DJ1035" s="20"/>
      <c r="DK1035" s="20"/>
      <c r="DL1035" s="20"/>
      <c r="DM1035" s="20"/>
      <c r="DN1035" s="20"/>
      <c r="DO1035" s="20"/>
      <c r="DP1035" s="20"/>
      <c r="DQ1035" s="20"/>
      <c r="DR1035" s="20"/>
      <c r="DS1035" s="20"/>
      <c r="DT1035" s="20"/>
      <c r="DU1035" s="20"/>
      <c r="DV1035" s="20"/>
      <c r="DW1035" s="20"/>
      <c r="DX1035" s="20"/>
      <c r="DY1035" s="20"/>
    </row>
    <row r="1036" spans="2:129" x14ac:dyDescent="0.15">
      <c r="B1036" s="77" t="s">
        <v>4496</v>
      </c>
      <c r="C1036" s="114"/>
      <c r="D1036" s="73" t="s">
        <v>33</v>
      </c>
      <c r="E1036" s="201" t="s">
        <v>4497</v>
      </c>
      <c r="F1036" s="202">
        <f>G1036+H1036+I1036+J1036</f>
        <v>42.816903939999996</v>
      </c>
      <c r="G1036" s="202">
        <f>M1036+N1036+O1036</f>
        <v>11.97211308</v>
      </c>
      <c r="H1036" s="202">
        <f>K1036+L1036+P1036</f>
        <v>8.5005825599999998</v>
      </c>
      <c r="I1036" s="202">
        <f>Q1036+IF(R1036="x",0,R1036)+IF(S1036="x",0,S1036)+IF(T1036="x",0,T1036)+U1036</f>
        <v>7.5984202999999999</v>
      </c>
      <c r="J1036" s="201">
        <v>14.745787999999999</v>
      </c>
      <c r="K1036" s="201">
        <v>7.8145924999999998</v>
      </c>
      <c r="L1036" s="201">
        <v>0.47121754999999999</v>
      </c>
      <c r="M1036" s="201">
        <v>0.24384158</v>
      </c>
      <c r="N1036" s="201">
        <v>6.3196370999999996</v>
      </c>
      <c r="O1036" s="201">
        <v>5.4086344000000004</v>
      </c>
      <c r="P1036" s="201">
        <v>0.21477251</v>
      </c>
      <c r="Q1036" s="201">
        <v>7.1084531999999996</v>
      </c>
      <c r="R1036" s="201">
        <v>0</v>
      </c>
      <c r="S1036" s="201">
        <v>0</v>
      </c>
      <c r="T1036" s="201">
        <v>0</v>
      </c>
      <c r="U1036" s="201">
        <v>0.48996709999999999</v>
      </c>
      <c r="V1036" s="110"/>
      <c r="W1036" s="246">
        <f>J1036/0.135</f>
        <v>109.22805925925924</v>
      </c>
      <c r="X1036" s="191">
        <v>2110.6993000000002</v>
      </c>
      <c r="Y1036" s="191">
        <v>1350.5953</v>
      </c>
      <c r="Z1036" s="191">
        <v>99.613569999999996</v>
      </c>
      <c r="AA1036" s="191">
        <v>1.2756608</v>
      </c>
      <c r="AB1036" s="191">
        <v>570.05524000000003</v>
      </c>
      <c r="AC1036" s="191">
        <v>5.5533071999999999</v>
      </c>
      <c r="AD1036" s="191">
        <v>83.606200999999999</v>
      </c>
      <c r="AE1036" s="20">
        <v>3.1260806E-4</v>
      </c>
      <c r="AF1036" s="76">
        <v>9.2925391000000003E-7</v>
      </c>
      <c r="AG1036" s="20">
        <v>7.7638002000000004</v>
      </c>
      <c r="AH1036" s="20"/>
      <c r="AI1036" s="20"/>
      <c r="AJ1036" s="20"/>
      <c r="AK1036" s="20"/>
      <c r="AL1036" s="20"/>
      <c r="AM1036" s="20"/>
      <c r="AN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c r="BU1036" s="20"/>
      <c r="BV1036" s="20"/>
      <c r="BW1036" s="20"/>
      <c r="BX1036" s="20"/>
      <c r="BY1036" s="20"/>
      <c r="BZ1036" s="20"/>
      <c r="CA1036" s="20"/>
      <c r="CB1036" s="20"/>
      <c r="CC1036" s="20"/>
      <c r="CD1036" s="20"/>
      <c r="CE1036" s="20"/>
      <c r="CF1036" s="20"/>
      <c r="CG1036" s="20"/>
      <c r="CH1036" s="20"/>
      <c r="CI1036" s="20"/>
      <c r="CJ1036" s="20"/>
      <c r="CK1036" s="20"/>
      <c r="CL1036" s="20"/>
      <c r="CM1036" s="20"/>
      <c r="CN1036" s="20"/>
      <c r="CO1036" s="20"/>
      <c r="CP1036" s="20"/>
      <c r="CQ1036" s="20"/>
      <c r="CR1036" s="20"/>
      <c r="CS1036" s="20"/>
      <c r="CT1036" s="20"/>
      <c r="CU1036" s="20"/>
      <c r="CV1036" s="20"/>
      <c r="CW1036" s="20"/>
      <c r="CX1036" s="20"/>
      <c r="CY1036" s="20"/>
      <c r="CZ1036" s="20"/>
      <c r="DA1036" s="20"/>
      <c r="DB1036" s="20"/>
      <c r="DC1036" s="20"/>
      <c r="DD1036" s="20"/>
      <c r="DE1036" s="20"/>
      <c r="DF1036" s="20"/>
      <c r="DG1036" s="20"/>
      <c r="DH1036" s="20"/>
      <c r="DI1036" s="20"/>
      <c r="DJ1036" s="20"/>
      <c r="DK1036" s="20"/>
      <c r="DL1036" s="20"/>
      <c r="DM1036" s="20"/>
      <c r="DN1036" s="20"/>
      <c r="DO1036" s="20"/>
      <c r="DP1036" s="20"/>
      <c r="DQ1036" s="20"/>
      <c r="DR1036" s="20"/>
      <c r="DS1036" s="20"/>
      <c r="DT1036" s="20"/>
      <c r="DU1036" s="20"/>
      <c r="DV1036" s="20"/>
      <c r="DW1036" s="20"/>
      <c r="DX1036" s="20"/>
      <c r="DY1036" s="20"/>
    </row>
    <row r="1037" spans="2:129" x14ac:dyDescent="0.15">
      <c r="B1037" s="67" t="s">
        <v>235</v>
      </c>
      <c r="C1037" s="83" t="s">
        <v>236</v>
      </c>
      <c r="D1037" s="114"/>
      <c r="E1037" s="73"/>
      <c r="F1037" s="125"/>
      <c r="G1037" s="125"/>
      <c r="H1037" s="125"/>
      <c r="I1037" s="125"/>
      <c r="J1037" s="125"/>
      <c r="K1037" s="125"/>
      <c r="L1037" s="125"/>
      <c r="M1037" s="125"/>
      <c r="N1037" s="125"/>
      <c r="O1037" s="125"/>
      <c r="P1037" s="125"/>
      <c r="Q1037" s="125"/>
      <c r="R1037" s="125"/>
      <c r="S1037" s="125"/>
      <c r="T1037" s="125"/>
      <c r="U1037" s="125"/>
      <c r="V1037" s="246"/>
      <c r="W1037" s="246"/>
      <c r="X1037" s="80"/>
      <c r="Y1037" s="80"/>
      <c r="Z1037" s="80"/>
      <c r="AA1037" s="80"/>
      <c r="AB1037" s="80"/>
      <c r="AC1037" s="80"/>
      <c r="AD1037" s="80"/>
      <c r="AE1037" s="70"/>
      <c r="AF1037" s="70"/>
      <c r="AG1037" s="70"/>
      <c r="AH1037" s="20"/>
      <c r="AI1037" s="20"/>
      <c r="AJ1037" s="20"/>
      <c r="AK1037" s="20"/>
      <c r="AL1037" s="20"/>
      <c r="AM1037" s="20"/>
      <c r="AN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c r="BU1037" s="20"/>
      <c r="BV1037" s="20"/>
      <c r="BW1037" s="20"/>
      <c r="BX1037" s="20"/>
      <c r="BY1037" s="20"/>
      <c r="BZ1037" s="20"/>
      <c r="CA1037" s="20"/>
      <c r="CB1037" s="20"/>
      <c r="CC1037" s="20"/>
      <c r="CD1037" s="20"/>
      <c r="CE1037" s="20"/>
      <c r="CF1037" s="20"/>
      <c r="CG1037" s="20"/>
      <c r="CH1037" s="20"/>
      <c r="CI1037" s="20"/>
      <c r="CJ1037" s="20"/>
      <c r="CK1037" s="20"/>
      <c r="CL1037" s="20"/>
      <c r="CM1037" s="20"/>
      <c r="CN1037" s="20"/>
      <c r="CO1037" s="20"/>
      <c r="CP1037" s="20"/>
      <c r="CQ1037" s="20"/>
      <c r="CR1037" s="20"/>
      <c r="CS1037" s="20"/>
      <c r="CT1037" s="20"/>
      <c r="CU1037" s="20"/>
      <c r="CV1037" s="20"/>
      <c r="CW1037" s="20"/>
      <c r="CX1037" s="20"/>
      <c r="CY1037" s="20"/>
      <c r="CZ1037" s="20"/>
      <c r="DA1037" s="20"/>
      <c r="DB1037" s="20"/>
      <c r="DC1037" s="20"/>
      <c r="DD1037" s="20"/>
      <c r="DE1037" s="20"/>
      <c r="DF1037" s="20"/>
      <c r="DG1037" s="20"/>
      <c r="DH1037" s="20"/>
      <c r="DI1037" s="20"/>
      <c r="DJ1037" s="20"/>
      <c r="DK1037" s="20"/>
      <c r="DL1037" s="20"/>
      <c r="DM1037" s="20"/>
      <c r="DN1037" s="20"/>
      <c r="DO1037" s="20"/>
      <c r="DP1037" s="20"/>
      <c r="DQ1037" s="20"/>
      <c r="DR1037" s="20"/>
      <c r="DS1037" s="20"/>
      <c r="DT1037" s="20"/>
      <c r="DU1037" s="20"/>
      <c r="DV1037" s="20"/>
      <c r="DW1037" s="20"/>
      <c r="DX1037" s="20"/>
      <c r="DY1037" s="20"/>
    </row>
    <row r="1038" spans="2:129" x14ac:dyDescent="0.15">
      <c r="B1038" s="77" t="s">
        <v>237</v>
      </c>
      <c r="C1038" s="269">
        <v>1</v>
      </c>
      <c r="D1038" s="73" t="s">
        <v>38</v>
      </c>
      <c r="E1038" s="248" t="s">
        <v>238</v>
      </c>
      <c r="F1038" s="88">
        <f t="shared" ref="F1038:F1056" si="170">G1038+H1038+I1038+J1038</f>
        <v>0.29434518525999998</v>
      </c>
      <c r="G1038" s="88">
        <f t="shared" ref="G1038:G1056" si="171">M1038+N1038+O1038</f>
        <v>4.2786217799999998E-2</v>
      </c>
      <c r="H1038" s="88">
        <f t="shared" ref="H1038:H1056" si="172">K1038+L1038+P1038</f>
        <v>7.7998954199999998E-2</v>
      </c>
      <c r="I1038" s="88">
        <f t="shared" ref="I1038:I1056" si="173">Q1038+IF(R1038="x",0,R1038)+IF(S1038="x",0,S1038)+IF(T1038="x",0,T1038)+U1038</f>
        <v>7.3723432599999998E-3</v>
      </c>
      <c r="J1038" s="248">
        <v>0.16618767000000001</v>
      </c>
      <c r="K1038" s="248">
        <v>7.2788329999999998E-2</v>
      </c>
      <c r="L1038" s="248">
        <v>3.6769357999999999E-3</v>
      </c>
      <c r="M1038" s="248">
        <v>4.0632198000000001E-3</v>
      </c>
      <c r="N1038" s="248">
        <v>2.8077548000000001E-2</v>
      </c>
      <c r="O1038" s="248">
        <v>1.0645450000000001E-2</v>
      </c>
      <c r="P1038" s="248">
        <v>1.5336884E-3</v>
      </c>
      <c r="Q1038" s="248">
        <v>3.5372903999999999E-3</v>
      </c>
      <c r="R1038" s="248">
        <v>2.9378286000000001E-4</v>
      </c>
      <c r="S1038" s="248">
        <v>0</v>
      </c>
      <c r="T1038" s="248">
        <v>0</v>
      </c>
      <c r="U1038" s="248">
        <v>3.54127E-3</v>
      </c>
      <c r="V1038" s="110"/>
      <c r="W1038" s="89">
        <f t="shared" ref="W1038:W1056" si="174">J1038/0.135</f>
        <v>1.2310197777777778</v>
      </c>
      <c r="X1038" s="249">
        <v>152.12389999999999</v>
      </c>
      <c r="Y1038" s="249">
        <v>21.117702000000001</v>
      </c>
      <c r="Z1038" s="249">
        <v>4.4494663000000001</v>
      </c>
      <c r="AA1038" s="249">
        <v>6.1455946999999997E-3</v>
      </c>
      <c r="AB1038" s="249">
        <v>125.45986000000001</v>
      </c>
      <c r="AC1038" s="249">
        <v>0.28823644999999998</v>
      </c>
      <c r="AD1038" s="249">
        <v>0.80249006000000001</v>
      </c>
      <c r="AE1038" s="250">
        <v>2.8709582000000001E-6</v>
      </c>
      <c r="AF1038" s="250">
        <v>5.1628565999999999E-8</v>
      </c>
      <c r="AG1038" s="78">
        <v>0.1262239</v>
      </c>
      <c r="AH1038" s="20"/>
      <c r="AI1038" s="20"/>
      <c r="AJ1038" s="20"/>
      <c r="AK1038" s="20"/>
      <c r="AL1038" s="20"/>
      <c r="AM1038" s="20"/>
      <c r="AN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row>
    <row r="1039" spans="2:129" x14ac:dyDescent="0.15">
      <c r="B1039" s="77" t="s">
        <v>239</v>
      </c>
      <c r="C1039" s="106">
        <v>1</v>
      </c>
      <c r="D1039" s="73" t="s">
        <v>38</v>
      </c>
      <c r="E1039" s="248" t="s">
        <v>240</v>
      </c>
      <c r="F1039" s="88">
        <f t="shared" si="170"/>
        <v>0.3914030818</v>
      </c>
      <c r="G1039" s="88">
        <f t="shared" si="171"/>
        <v>0.14673479880000001</v>
      </c>
      <c r="H1039" s="88">
        <f t="shared" si="172"/>
        <v>8.21828005E-2</v>
      </c>
      <c r="I1039" s="88">
        <f t="shared" si="173"/>
        <v>1.7533452500000001E-2</v>
      </c>
      <c r="J1039" s="248">
        <v>0.14495203000000001</v>
      </c>
      <c r="K1039" s="248">
        <v>7.3406575000000002E-2</v>
      </c>
      <c r="L1039" s="248">
        <v>7.4631528000000001E-3</v>
      </c>
      <c r="M1039" s="248">
        <v>3.3125388000000001E-3</v>
      </c>
      <c r="N1039" s="248">
        <v>2.995316E-2</v>
      </c>
      <c r="O1039" s="248">
        <v>0.1134691</v>
      </c>
      <c r="P1039" s="248">
        <v>1.3130727E-3</v>
      </c>
      <c r="Q1039" s="248">
        <v>1.0236475E-2</v>
      </c>
      <c r="R1039" s="248">
        <v>1.7137332999999999E-3</v>
      </c>
      <c r="S1039" s="248">
        <v>0</v>
      </c>
      <c r="T1039" s="248">
        <v>0</v>
      </c>
      <c r="U1039" s="248">
        <v>5.5832442000000003E-3</v>
      </c>
      <c r="V1039" s="110"/>
      <c r="W1039" s="89">
        <f t="shared" si="174"/>
        <v>1.0737187407407407</v>
      </c>
      <c r="X1039" s="249">
        <v>36.391281999999997</v>
      </c>
      <c r="Y1039" s="249">
        <v>17.136147999999999</v>
      </c>
      <c r="Z1039" s="249">
        <v>15.160655999999999</v>
      </c>
      <c r="AA1039" s="249">
        <v>1.1258202000000001E-3</v>
      </c>
      <c r="AB1039" s="249">
        <v>0.68179109999999998</v>
      </c>
      <c r="AC1039" s="249">
        <v>0.16503071</v>
      </c>
      <c r="AD1039" s="249">
        <v>3.2465299999999999</v>
      </c>
      <c r="AE1039" s="250">
        <v>2.5061227000000002E-6</v>
      </c>
      <c r="AF1039" s="250">
        <v>6.6513950999999997E-9</v>
      </c>
      <c r="AG1039" s="78">
        <v>0.12573815999999999</v>
      </c>
      <c r="AH1039" s="20"/>
      <c r="AI1039" s="20"/>
      <c r="AJ1039" s="20"/>
      <c r="AK1039" s="20"/>
      <c r="AL1039" s="20"/>
      <c r="AM1039" s="20"/>
      <c r="AN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c r="BU1039" s="20"/>
      <c r="BV1039" s="20"/>
      <c r="BW1039" s="20"/>
      <c r="BX1039" s="20"/>
      <c r="BY1039" s="20"/>
      <c r="BZ1039" s="20"/>
      <c r="CA1039" s="20"/>
      <c r="CB1039" s="20"/>
      <c r="CC1039" s="20"/>
      <c r="CD1039" s="20"/>
      <c r="CE1039" s="20"/>
      <c r="CF1039" s="20"/>
      <c r="CG1039" s="20"/>
      <c r="CH1039" s="20"/>
      <c r="CI1039" s="20"/>
      <c r="CJ1039" s="20"/>
      <c r="CK1039" s="20"/>
      <c r="CL1039" s="20"/>
      <c r="CM1039" s="20"/>
      <c r="CN1039" s="20"/>
      <c r="CO1039" s="20"/>
      <c r="CP1039" s="20"/>
      <c r="CQ1039" s="20"/>
      <c r="CR1039" s="20"/>
      <c r="CS1039" s="20"/>
      <c r="CT1039" s="20"/>
      <c r="CU1039" s="20"/>
      <c r="CV1039" s="20"/>
      <c r="CW1039" s="20"/>
      <c r="CX1039" s="20"/>
      <c r="CY1039" s="20"/>
      <c r="CZ1039" s="20"/>
      <c r="DA1039" s="20"/>
      <c r="DB1039" s="20"/>
      <c r="DC1039" s="20"/>
      <c r="DD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row>
    <row r="1040" spans="2:129" x14ac:dyDescent="0.15">
      <c r="B1040" s="77" t="s">
        <v>241</v>
      </c>
      <c r="C1040" s="106">
        <v>1</v>
      </c>
      <c r="D1040" s="73" t="s">
        <v>38</v>
      </c>
      <c r="E1040" s="248" t="s">
        <v>242</v>
      </c>
      <c r="F1040" s="88">
        <f t="shared" si="170"/>
        <v>0.36819449780000002</v>
      </c>
      <c r="G1040" s="88">
        <f t="shared" si="171"/>
        <v>6.5976191099999998E-2</v>
      </c>
      <c r="H1040" s="88">
        <f t="shared" si="172"/>
        <v>0.10253582659999999</v>
      </c>
      <c r="I1040" s="88">
        <f t="shared" si="173"/>
        <v>3.3227060099999997E-2</v>
      </c>
      <c r="J1040" s="248">
        <v>0.16645541999999999</v>
      </c>
      <c r="K1040" s="248">
        <v>9.7567616999999995E-2</v>
      </c>
      <c r="L1040" s="248">
        <v>3.7774493000000001E-3</v>
      </c>
      <c r="M1040" s="248">
        <v>3.0485630999999998E-3</v>
      </c>
      <c r="N1040" s="248">
        <v>5.2568499999999997E-2</v>
      </c>
      <c r="O1040" s="248">
        <v>1.0359128E-2</v>
      </c>
      <c r="P1040" s="248">
        <v>1.1907603E-3</v>
      </c>
      <c r="Q1040" s="248">
        <v>2.4473000000000002E-2</v>
      </c>
      <c r="R1040" s="248">
        <v>1.7137332999999999E-3</v>
      </c>
      <c r="S1040" s="248">
        <v>0</v>
      </c>
      <c r="T1040" s="248">
        <v>0</v>
      </c>
      <c r="U1040" s="248">
        <v>7.0403267999999998E-3</v>
      </c>
      <c r="V1040" s="110"/>
      <c r="W1040" s="89">
        <f t="shared" si="174"/>
        <v>1.233003111111111</v>
      </c>
      <c r="X1040" s="249">
        <v>19.994776000000002</v>
      </c>
      <c r="Y1040" s="249">
        <v>17.431553999999998</v>
      </c>
      <c r="Z1040" s="249">
        <v>0.90668304</v>
      </c>
      <c r="AA1040" s="249">
        <v>9.8695559000000011E-4</v>
      </c>
      <c r="AB1040" s="249">
        <v>1.2099048999999999</v>
      </c>
      <c r="AC1040" s="249">
        <v>5.7251653999999999E-2</v>
      </c>
      <c r="AD1040" s="249">
        <v>0.38839502999999997</v>
      </c>
      <c r="AE1040" s="250">
        <v>3.5356704000000001E-6</v>
      </c>
      <c r="AF1040" s="250">
        <v>7.5409033000000001E-9</v>
      </c>
      <c r="AG1040" s="78">
        <v>9.4508297000000005E-2</v>
      </c>
      <c r="AH1040" s="20"/>
      <c r="AI1040" s="20"/>
      <c r="AJ1040" s="20"/>
      <c r="AK1040" s="20"/>
      <c r="AL1040" s="20"/>
      <c r="AM1040" s="20"/>
      <c r="AN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c r="BU1040" s="20"/>
      <c r="BV1040" s="20"/>
      <c r="BW1040" s="20"/>
      <c r="BX1040" s="20"/>
      <c r="BY1040" s="20"/>
      <c r="BZ1040" s="20"/>
      <c r="CA1040" s="20"/>
      <c r="CB1040" s="20"/>
      <c r="CC1040" s="20"/>
      <c r="CD1040" s="20"/>
      <c r="CE1040" s="20"/>
      <c r="CF1040" s="20"/>
      <c r="CG1040" s="20"/>
      <c r="CH1040" s="20"/>
      <c r="CI1040" s="20"/>
      <c r="CJ1040" s="20"/>
      <c r="CK1040" s="20"/>
      <c r="CL1040" s="20"/>
      <c r="CM1040" s="20"/>
      <c r="CN1040" s="20"/>
      <c r="CO1040" s="20"/>
      <c r="CP1040" s="20"/>
      <c r="CQ1040" s="20"/>
      <c r="CR1040" s="20"/>
      <c r="CS1040" s="20"/>
      <c r="CT1040" s="20"/>
      <c r="CU1040" s="20"/>
      <c r="CV1040" s="20"/>
      <c r="CW1040" s="20"/>
      <c r="CX1040" s="20"/>
      <c r="CY1040" s="20"/>
      <c r="CZ1040" s="20"/>
      <c r="DA1040" s="20"/>
      <c r="DB1040" s="20"/>
      <c r="DC1040" s="20"/>
      <c r="DD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row>
    <row r="1041" spans="2:129" x14ac:dyDescent="0.15">
      <c r="B1041" s="77" t="s">
        <v>4498</v>
      </c>
      <c r="C1041" s="75"/>
      <c r="D1041" s="73" t="s">
        <v>38</v>
      </c>
      <c r="E1041" s="201" t="s">
        <v>4499</v>
      </c>
      <c r="F1041" s="202">
        <f t="shared" si="170"/>
        <v>0.15940159555</v>
      </c>
      <c r="G1041" s="202">
        <f t="shared" si="171"/>
        <v>4.4856801859999997E-2</v>
      </c>
      <c r="H1041" s="202">
        <f t="shared" si="172"/>
        <v>4.109123009E-2</v>
      </c>
      <c r="I1041" s="202">
        <f t="shared" si="173"/>
        <v>7.4373596000000004E-3</v>
      </c>
      <c r="J1041" s="201">
        <v>6.6016203999999995E-2</v>
      </c>
      <c r="K1041" s="201">
        <v>3.8003767000000001E-2</v>
      </c>
      <c r="L1041" s="201">
        <v>2.1503978999999999E-3</v>
      </c>
      <c r="M1041" s="201">
        <v>6.2870576000000002E-4</v>
      </c>
      <c r="N1041" s="201">
        <v>3.8414708999999998E-2</v>
      </c>
      <c r="O1041" s="201">
        <v>5.8133871000000002E-3</v>
      </c>
      <c r="P1041" s="201">
        <v>9.3706518999999995E-4</v>
      </c>
      <c r="Q1041" s="201">
        <v>5.5343231000000003E-3</v>
      </c>
      <c r="R1041" s="201">
        <v>0</v>
      </c>
      <c r="S1041" s="201">
        <v>0</v>
      </c>
      <c r="T1041" s="201">
        <v>0</v>
      </c>
      <c r="U1041" s="201">
        <v>1.9030365E-3</v>
      </c>
      <c r="V1041" s="110"/>
      <c r="W1041" s="246">
        <f t="shared" si="174"/>
        <v>0.48900891851851847</v>
      </c>
      <c r="X1041" s="191">
        <v>11.000657</v>
      </c>
      <c r="Y1041" s="191">
        <v>7.6402355000000002</v>
      </c>
      <c r="Z1041" s="191">
        <v>0.58534960000000003</v>
      </c>
      <c r="AA1041" s="191">
        <v>2.4774068E-3</v>
      </c>
      <c r="AB1041" s="191">
        <v>2.4167993000000001</v>
      </c>
      <c r="AC1041" s="191">
        <v>4.6668529E-2</v>
      </c>
      <c r="AD1041" s="191">
        <v>0.30912641000000002</v>
      </c>
      <c r="AE1041" s="76">
        <v>1.5296019E-6</v>
      </c>
      <c r="AF1041" s="76">
        <v>4.1409685000000004E-9</v>
      </c>
      <c r="AG1041" s="20">
        <v>5.2942179999999998E-2</v>
      </c>
      <c r="AH1041" s="20"/>
      <c r="AI1041" s="20"/>
      <c r="AJ1041" s="20"/>
      <c r="AK1041" s="20"/>
      <c r="AL1041" s="20"/>
      <c r="AM1041" s="20"/>
      <c r="AN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c r="BU1041" s="20"/>
      <c r="BV1041" s="20"/>
      <c r="BW1041" s="20"/>
      <c r="BX1041" s="20"/>
      <c r="BY1041" s="20"/>
      <c r="BZ1041" s="20"/>
      <c r="CA1041" s="20"/>
      <c r="CB1041" s="20"/>
      <c r="CC1041" s="20"/>
      <c r="CD1041" s="20"/>
      <c r="CE1041" s="20"/>
      <c r="CF1041" s="20"/>
      <c r="CG1041" s="20"/>
      <c r="CH1041" s="20"/>
      <c r="CI1041" s="20"/>
      <c r="CJ1041" s="20"/>
      <c r="CK1041" s="20"/>
      <c r="CL1041" s="20"/>
      <c r="CM1041" s="20"/>
      <c r="CN1041" s="20"/>
      <c r="CO1041" s="20"/>
      <c r="CP1041" s="20"/>
      <c r="CQ1041" s="20"/>
      <c r="CR1041" s="20"/>
      <c r="CS1041" s="20"/>
      <c r="CT1041" s="20"/>
      <c r="CU1041" s="20"/>
      <c r="CV1041" s="20"/>
      <c r="CW1041" s="20"/>
      <c r="CX1041" s="20"/>
      <c r="CY1041" s="20"/>
      <c r="CZ1041" s="20"/>
      <c r="DA1041" s="20"/>
      <c r="DB1041" s="20"/>
      <c r="DC1041" s="20"/>
      <c r="DD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row>
    <row r="1042" spans="2:129" x14ac:dyDescent="0.15">
      <c r="B1042" s="77" t="s">
        <v>4500</v>
      </c>
      <c r="C1042" s="75"/>
      <c r="D1042" s="73" t="s">
        <v>38</v>
      </c>
      <c r="E1042" s="201" t="s">
        <v>4501</v>
      </c>
      <c r="F1042" s="202">
        <f t="shared" si="170"/>
        <v>0.41848947889999999</v>
      </c>
      <c r="G1042" s="202">
        <f t="shared" si="171"/>
        <v>8.4635745900000003E-2</v>
      </c>
      <c r="H1042" s="202">
        <f t="shared" si="172"/>
        <v>0.1062545503</v>
      </c>
      <c r="I1042" s="202">
        <f t="shared" si="173"/>
        <v>7.6279227000000003E-3</v>
      </c>
      <c r="J1042" s="201">
        <v>0.21997126</v>
      </c>
      <c r="K1042" s="201">
        <v>9.9999516999999996E-2</v>
      </c>
      <c r="L1042" s="201">
        <v>4.4289315999999999E-3</v>
      </c>
      <c r="M1042" s="201">
        <v>4.2743108999999998E-3</v>
      </c>
      <c r="N1042" s="201">
        <v>6.9255781000000002E-2</v>
      </c>
      <c r="O1042" s="201">
        <v>1.1105654E-2</v>
      </c>
      <c r="P1042" s="201">
        <v>1.8261016999999999E-3</v>
      </c>
      <c r="Q1042" s="201">
        <v>3.6539974000000001E-3</v>
      </c>
      <c r="R1042" s="201">
        <v>0</v>
      </c>
      <c r="S1042" s="201">
        <v>0</v>
      </c>
      <c r="T1042" s="201">
        <v>0</v>
      </c>
      <c r="U1042" s="201">
        <v>3.9739253000000002E-3</v>
      </c>
      <c r="V1042" s="110"/>
      <c r="W1042" s="246">
        <f t="shared" si="174"/>
        <v>1.6294167407407407</v>
      </c>
      <c r="X1042" s="191">
        <v>153.67465000000001</v>
      </c>
      <c r="Y1042" s="191">
        <v>25.143438</v>
      </c>
      <c r="Z1042" s="191">
        <v>2.5563554000000002</v>
      </c>
      <c r="AA1042" s="191">
        <v>6.8533090000000001E-3</v>
      </c>
      <c r="AB1042" s="191">
        <v>124.91279</v>
      </c>
      <c r="AC1042" s="191">
        <v>0.17992987999999999</v>
      </c>
      <c r="AD1042" s="191">
        <v>0.87528497000000005</v>
      </c>
      <c r="AE1042" s="76">
        <v>4.3619872000000001E-6</v>
      </c>
      <c r="AF1042" s="76">
        <v>5.3441945000000002E-8</v>
      </c>
      <c r="AG1042" s="20">
        <v>0.14452346999999999</v>
      </c>
      <c r="AH1042" s="20"/>
      <c r="AI1042" s="20"/>
      <c r="AJ1042" s="20"/>
      <c r="AK1042" s="20"/>
      <c r="AL1042" s="20"/>
      <c r="AM1042" s="20"/>
      <c r="AN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c r="BU1042" s="20"/>
      <c r="BV1042" s="20"/>
      <c r="BW1042" s="20"/>
      <c r="BX1042" s="20"/>
      <c r="BY1042" s="20"/>
      <c r="BZ1042" s="20"/>
      <c r="CA1042" s="20"/>
      <c r="CB1042" s="20"/>
      <c r="CC1042" s="20"/>
      <c r="CD1042" s="20"/>
      <c r="CE1042" s="20"/>
      <c r="CF1042" s="20"/>
      <c r="CG1042" s="20"/>
      <c r="CH1042" s="20"/>
      <c r="CI1042" s="20"/>
      <c r="CJ1042" s="2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row>
    <row r="1043" spans="2:129" x14ac:dyDescent="0.15">
      <c r="B1043" s="77" t="s">
        <v>4502</v>
      </c>
      <c r="C1043" s="75"/>
      <c r="D1043" s="73" t="s">
        <v>38</v>
      </c>
      <c r="E1043" s="201" t="s">
        <v>4503</v>
      </c>
      <c r="F1043" s="202">
        <f t="shared" si="170"/>
        <v>0.41334586978999999</v>
      </c>
      <c r="G1043" s="202">
        <f t="shared" si="171"/>
        <v>9.6352403089999997E-2</v>
      </c>
      <c r="H1043" s="202">
        <f t="shared" si="172"/>
        <v>8.8399312399999999E-2</v>
      </c>
      <c r="I1043" s="202">
        <f t="shared" si="173"/>
        <v>1.66290443E-2</v>
      </c>
      <c r="J1043" s="201">
        <v>0.21196511000000001</v>
      </c>
      <c r="K1043" s="201">
        <v>8.0810330999999999E-2</v>
      </c>
      <c r="L1043" s="201">
        <v>5.6110958999999998E-3</v>
      </c>
      <c r="M1043" s="201">
        <v>9.2906509000000004E-4</v>
      </c>
      <c r="N1043" s="201">
        <v>8.7867765E-2</v>
      </c>
      <c r="O1043" s="201">
        <v>7.5555730000000003E-3</v>
      </c>
      <c r="P1043" s="201">
        <v>1.9778855000000001E-3</v>
      </c>
      <c r="Q1043" s="201">
        <v>1.1936841E-2</v>
      </c>
      <c r="R1043" s="201">
        <v>0</v>
      </c>
      <c r="S1043" s="201">
        <v>0</v>
      </c>
      <c r="T1043" s="201">
        <v>0</v>
      </c>
      <c r="U1043" s="201">
        <v>4.6922033000000004E-3</v>
      </c>
      <c r="V1043" s="110"/>
      <c r="W1043" s="246">
        <f t="shared" si="174"/>
        <v>1.570111925925926</v>
      </c>
      <c r="X1043" s="191">
        <v>28.56306</v>
      </c>
      <c r="Y1043" s="191">
        <v>22.847567999999999</v>
      </c>
      <c r="Z1043" s="191">
        <v>2.7682929000000001</v>
      </c>
      <c r="AA1043" s="191">
        <v>2.7162442000000001E-3</v>
      </c>
      <c r="AB1043" s="191">
        <v>1.5574688000000001</v>
      </c>
      <c r="AC1043" s="191">
        <v>0.20066834</v>
      </c>
      <c r="AD1043" s="191">
        <v>1.1863463000000001</v>
      </c>
      <c r="AE1043" s="76">
        <v>4.2379441E-6</v>
      </c>
      <c r="AF1043" s="76">
        <v>8.5273130999999997E-9</v>
      </c>
      <c r="AG1043" s="20">
        <v>0.13278481</v>
      </c>
      <c r="AH1043" s="20"/>
      <c r="AI1043" s="20"/>
      <c r="AJ1043" s="20"/>
      <c r="AK1043" s="20"/>
      <c r="AL1043" s="20"/>
      <c r="AM1043" s="20"/>
      <c r="AN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c r="BU1043" s="20"/>
      <c r="BV1043" s="20"/>
      <c r="BW1043" s="20"/>
      <c r="BX1043" s="20"/>
      <c r="BY1043" s="20"/>
      <c r="BZ1043" s="20"/>
      <c r="CA1043" s="20"/>
      <c r="CB1043" s="20"/>
      <c r="CC1043" s="20"/>
      <c r="CD1043" s="20"/>
      <c r="CE1043" s="20"/>
      <c r="CF1043" s="20"/>
      <c r="CG1043" s="20"/>
      <c r="CH1043" s="20"/>
      <c r="CI1043" s="20"/>
      <c r="CJ1043" s="2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row>
    <row r="1044" spans="2:129" x14ac:dyDescent="0.15">
      <c r="B1044" s="77" t="s">
        <v>4504</v>
      </c>
      <c r="C1044" s="75"/>
      <c r="D1044" s="73" t="s">
        <v>38</v>
      </c>
      <c r="E1044" s="201" t="s">
        <v>4505</v>
      </c>
      <c r="F1044" s="202">
        <f t="shared" si="170"/>
        <v>0.14846675384999999</v>
      </c>
      <c r="G1044" s="202">
        <f t="shared" si="171"/>
        <v>2.2495254749999999E-2</v>
      </c>
      <c r="H1044" s="202">
        <f t="shared" si="172"/>
        <v>3.2930237899999999E-2</v>
      </c>
      <c r="I1044" s="202">
        <f t="shared" si="173"/>
        <v>1.3751813199999999E-2</v>
      </c>
      <c r="J1044" s="201">
        <v>7.9289447999999998E-2</v>
      </c>
      <c r="K1044" s="201">
        <v>2.8473071999999999E-2</v>
      </c>
      <c r="L1044" s="201">
        <v>3.4402774E-3</v>
      </c>
      <c r="M1044" s="201">
        <v>6.5299575E-4</v>
      </c>
      <c r="N1044" s="201">
        <v>1.5477331E-2</v>
      </c>
      <c r="O1044" s="201">
        <v>6.3649279999999997E-3</v>
      </c>
      <c r="P1044" s="201">
        <v>1.0168885E-3</v>
      </c>
      <c r="Q1044" s="201">
        <v>1.1647049E-2</v>
      </c>
      <c r="R1044" s="201">
        <v>0</v>
      </c>
      <c r="S1044" s="201">
        <v>0</v>
      </c>
      <c r="T1044" s="201">
        <v>0</v>
      </c>
      <c r="U1044" s="201">
        <v>2.1047641999999999E-3</v>
      </c>
      <c r="V1044" s="110"/>
      <c r="W1044" s="246">
        <f t="shared" si="174"/>
        <v>0.58732924444444434</v>
      </c>
      <c r="X1044" s="191">
        <v>17.807082000000001</v>
      </c>
      <c r="Y1044" s="191">
        <v>10.258521</v>
      </c>
      <c r="Z1044" s="191">
        <v>0.29395640000000001</v>
      </c>
      <c r="AA1044" s="191">
        <v>8.8331836999999995E-4</v>
      </c>
      <c r="AB1044" s="191">
        <v>1.2709204000000001</v>
      </c>
      <c r="AC1044" s="191">
        <v>0.14428774</v>
      </c>
      <c r="AD1044" s="191">
        <v>5.8385134000000001</v>
      </c>
      <c r="AE1044" s="76">
        <v>1.2533480999999999E-6</v>
      </c>
      <c r="AF1044" s="76">
        <v>3.9565022999999996E-9</v>
      </c>
      <c r="AG1044" s="20">
        <v>8.2104743999999993E-2</v>
      </c>
      <c r="AH1044" s="20"/>
      <c r="AI1044" s="20"/>
      <c r="AJ1044" s="20"/>
      <c r="AK1044" s="20"/>
      <c r="AL1044" s="20"/>
      <c r="AM1044" s="20"/>
      <c r="AN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c r="BU1044" s="20"/>
      <c r="BV1044" s="20"/>
      <c r="BW1044" s="20"/>
      <c r="BX1044" s="20"/>
      <c r="BY1044" s="20"/>
      <c r="BZ1044" s="20"/>
      <c r="CA1044" s="20"/>
      <c r="CB1044" s="20"/>
      <c r="CC1044" s="20"/>
      <c r="CD1044" s="20"/>
      <c r="CE1044" s="20"/>
      <c r="CF1044" s="20"/>
      <c r="CG1044" s="20"/>
      <c r="CH1044" s="20"/>
      <c r="CI1044" s="20"/>
      <c r="CJ1044" s="2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row>
    <row r="1045" spans="2:129" x14ac:dyDescent="0.15">
      <c r="B1045" s="77" t="s">
        <v>4506</v>
      </c>
      <c r="C1045" s="75"/>
      <c r="D1045" s="73" t="s">
        <v>38</v>
      </c>
      <c r="E1045" s="201" t="s">
        <v>4507</v>
      </c>
      <c r="F1045" s="202">
        <f t="shared" si="170"/>
        <v>0.72125367429999998</v>
      </c>
      <c r="G1045" s="202">
        <f t="shared" si="171"/>
        <v>0.20649199069999999</v>
      </c>
      <c r="H1045" s="202">
        <f t="shared" si="172"/>
        <v>0.1712192746</v>
      </c>
      <c r="I1045" s="202">
        <f t="shared" si="173"/>
        <v>2.2756568999999997E-2</v>
      </c>
      <c r="J1045" s="201">
        <v>0.32078583999999999</v>
      </c>
      <c r="K1045" s="201">
        <v>0.15854607000000001</v>
      </c>
      <c r="L1045" s="201">
        <v>1.0022336E-2</v>
      </c>
      <c r="M1045" s="201">
        <v>4.8390956999999997E-3</v>
      </c>
      <c r="N1045" s="201">
        <v>0.13938882999999999</v>
      </c>
      <c r="O1045" s="201">
        <v>6.2264065E-2</v>
      </c>
      <c r="P1045" s="201">
        <v>2.6508686E-3</v>
      </c>
      <c r="Q1045" s="201">
        <v>1.1851153E-2</v>
      </c>
      <c r="R1045" s="201">
        <v>0</v>
      </c>
      <c r="S1045" s="201">
        <v>0</v>
      </c>
      <c r="T1045" s="201">
        <v>0</v>
      </c>
      <c r="U1045" s="201">
        <v>1.0905415999999999E-2</v>
      </c>
      <c r="V1045" s="110"/>
      <c r="W1045" s="246">
        <f t="shared" si="174"/>
        <v>2.3761914074074073</v>
      </c>
      <c r="X1045" s="191">
        <v>46.340879000000001</v>
      </c>
      <c r="Y1045" s="191">
        <v>38.209583000000002</v>
      </c>
      <c r="Z1045" s="191">
        <v>4.7617928999999997</v>
      </c>
      <c r="AA1045" s="191">
        <v>6.9305058999999999E-3</v>
      </c>
      <c r="AB1045" s="191">
        <v>1.0663324999999999</v>
      </c>
      <c r="AC1045" s="191">
        <v>0.32901338000000002</v>
      </c>
      <c r="AD1045" s="191">
        <v>1.9672265</v>
      </c>
      <c r="AE1045" s="76">
        <v>6.9105264000000002E-6</v>
      </c>
      <c r="AF1045" s="76">
        <v>1.3575993E-8</v>
      </c>
      <c r="AG1045" s="20">
        <v>0.22181271</v>
      </c>
      <c r="AH1045" s="20"/>
      <c r="AI1045" s="20"/>
      <c r="AJ1045" s="20"/>
      <c r="AK1045" s="20"/>
      <c r="AL1045" s="20"/>
      <c r="AM1045" s="20"/>
      <c r="AN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c r="BU1045" s="20"/>
      <c r="BV1045" s="20"/>
      <c r="BW1045" s="20"/>
      <c r="BX1045" s="20"/>
      <c r="BY1045" s="20"/>
      <c r="BZ1045" s="20"/>
      <c r="CA1045" s="20"/>
      <c r="CB1045" s="20"/>
      <c r="CC1045" s="20"/>
      <c r="CD1045" s="20"/>
      <c r="CE1045" s="20"/>
      <c r="CF1045" s="20"/>
      <c r="CG1045" s="20"/>
      <c r="CH1045" s="20"/>
      <c r="CI1045" s="20"/>
      <c r="CJ1045" s="2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row>
    <row r="1046" spans="2:129" x14ac:dyDescent="0.15">
      <c r="B1046" s="77" t="s">
        <v>4508</v>
      </c>
      <c r="C1046" s="75"/>
      <c r="D1046" s="73" t="s">
        <v>279</v>
      </c>
      <c r="E1046" s="201" t="s">
        <v>4509</v>
      </c>
      <c r="F1046" s="202">
        <f t="shared" si="170"/>
        <v>9.6563594740000003</v>
      </c>
      <c r="G1046" s="202">
        <f t="shared" si="171"/>
        <v>2.5142873630000002</v>
      </c>
      <c r="H1046" s="202">
        <f t="shared" si="172"/>
        <v>2.3941760329999999</v>
      </c>
      <c r="I1046" s="202">
        <f t="shared" si="173"/>
        <v>1.618672678</v>
      </c>
      <c r="J1046" s="201">
        <v>3.1292233999999999</v>
      </c>
      <c r="K1046" s="201">
        <v>2.2140178000000001</v>
      </c>
      <c r="L1046" s="201">
        <v>0.13920801999999999</v>
      </c>
      <c r="M1046" s="201">
        <v>4.7002843000000002E-2</v>
      </c>
      <c r="N1046" s="201">
        <v>1.4731871000000001</v>
      </c>
      <c r="O1046" s="201">
        <v>0.99409742000000001</v>
      </c>
      <c r="P1046" s="201">
        <v>4.0950212999999999E-2</v>
      </c>
      <c r="Q1046" s="201">
        <v>1.5314995</v>
      </c>
      <c r="R1046" s="201">
        <v>0</v>
      </c>
      <c r="S1046" s="201">
        <v>0</v>
      </c>
      <c r="T1046" s="201">
        <v>0</v>
      </c>
      <c r="U1046" s="201">
        <v>8.7173178000000004E-2</v>
      </c>
      <c r="V1046" s="110"/>
      <c r="W1046" s="246">
        <f t="shared" si="174"/>
        <v>23.17943259259259</v>
      </c>
      <c r="X1046" s="191">
        <v>309.0675</v>
      </c>
      <c r="Y1046" s="191">
        <v>263.72534999999999</v>
      </c>
      <c r="Z1046" s="191">
        <v>12.240568</v>
      </c>
      <c r="AA1046" s="191">
        <v>3.6781419000000003E-2</v>
      </c>
      <c r="AB1046" s="191">
        <v>8.3897648</v>
      </c>
      <c r="AC1046" s="191">
        <v>0.65188077</v>
      </c>
      <c r="AD1046" s="191">
        <v>24.023150999999999</v>
      </c>
      <c r="AE1046" s="76">
        <v>7.1196041E-5</v>
      </c>
      <c r="AF1046" s="76">
        <v>1.4859301E-7</v>
      </c>
      <c r="AG1046" s="20">
        <v>1.2172664</v>
      </c>
      <c r="AH1046" s="20"/>
      <c r="AI1046" s="20"/>
      <c r="AJ1046" s="20"/>
      <c r="AK1046" s="20"/>
      <c r="AL1046" s="20"/>
      <c r="AM1046" s="20"/>
      <c r="AN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row>
    <row r="1047" spans="2:129" x14ac:dyDescent="0.15">
      <c r="B1047" s="77" t="s">
        <v>4510</v>
      </c>
      <c r="C1047" s="75"/>
      <c r="D1047" s="73" t="s">
        <v>38</v>
      </c>
      <c r="E1047" s="201" t="s">
        <v>4511</v>
      </c>
      <c r="F1047" s="202">
        <f t="shared" si="170"/>
        <v>0.75494014207999993</v>
      </c>
      <c r="G1047" s="202">
        <f t="shared" si="171"/>
        <v>0.12735332399999999</v>
      </c>
      <c r="H1047" s="202">
        <f t="shared" si="172"/>
        <v>0.13966748858</v>
      </c>
      <c r="I1047" s="202">
        <f t="shared" si="173"/>
        <v>6.4700395000000001E-3</v>
      </c>
      <c r="J1047" s="201">
        <v>0.48144928999999997</v>
      </c>
      <c r="K1047" s="201">
        <v>0.13331783999999999</v>
      </c>
      <c r="L1047" s="201">
        <v>5.3722012000000001E-3</v>
      </c>
      <c r="M1047" s="201">
        <v>5.5016520999999999E-2</v>
      </c>
      <c r="N1047" s="201">
        <v>5.0743319000000002E-2</v>
      </c>
      <c r="O1047" s="201">
        <v>2.1593484E-2</v>
      </c>
      <c r="P1047" s="201">
        <v>9.7744737999999999E-4</v>
      </c>
      <c r="Q1047" s="201">
        <v>1.2788853000000001E-3</v>
      </c>
      <c r="R1047" s="201">
        <v>0</v>
      </c>
      <c r="S1047" s="201">
        <v>0</v>
      </c>
      <c r="T1047" s="201">
        <v>0</v>
      </c>
      <c r="U1047" s="201">
        <v>5.1911542E-3</v>
      </c>
      <c r="V1047" s="110"/>
      <c r="W1047" s="246">
        <f t="shared" si="174"/>
        <v>3.5662910370370366</v>
      </c>
      <c r="X1047" s="191">
        <v>94.641632000000001</v>
      </c>
      <c r="Y1047" s="191">
        <v>88.326231000000007</v>
      </c>
      <c r="Z1047" s="191">
        <v>4.8097079000000003</v>
      </c>
      <c r="AA1047" s="191">
        <v>1.1246043000000001E-3</v>
      </c>
      <c r="AB1047" s="191">
        <v>0.67821847999999996</v>
      </c>
      <c r="AC1047" s="191">
        <v>0.10863534</v>
      </c>
      <c r="AD1047" s="191">
        <v>0.71771485000000002</v>
      </c>
      <c r="AE1047" s="76">
        <v>6.7160874E-6</v>
      </c>
      <c r="AF1047" s="76">
        <v>1.7425457999999999E-8</v>
      </c>
      <c r="AG1047" s="20">
        <v>0.74263274000000001</v>
      </c>
      <c r="AH1047" s="20"/>
      <c r="AI1047" s="20"/>
      <c r="AJ1047" s="20"/>
      <c r="AK1047" s="20"/>
      <c r="AL1047" s="20"/>
      <c r="AM1047" s="20"/>
      <c r="AN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c r="BU1047" s="20"/>
      <c r="BV1047" s="20"/>
      <c r="BW1047" s="20"/>
      <c r="BX1047" s="20"/>
      <c r="BY1047" s="20"/>
      <c r="BZ1047" s="20"/>
      <c r="CA1047" s="20"/>
      <c r="CB1047" s="20"/>
      <c r="CC1047" s="20"/>
      <c r="CD1047" s="20"/>
      <c r="CE1047" s="20"/>
      <c r="CF1047" s="20"/>
      <c r="CG1047" s="20"/>
      <c r="CH1047" s="20"/>
      <c r="CI1047" s="20"/>
      <c r="CJ1047" s="20"/>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row>
    <row r="1048" spans="2:129" x14ac:dyDescent="0.15">
      <c r="B1048" s="77" t="s">
        <v>4512</v>
      </c>
      <c r="C1048" s="75"/>
      <c r="D1048" s="73" t="s">
        <v>38</v>
      </c>
      <c r="E1048" s="201" t="s">
        <v>4513</v>
      </c>
      <c r="F1048" s="202">
        <f t="shared" si="170"/>
        <v>0.79968219269999996</v>
      </c>
      <c r="G1048" s="202">
        <f t="shared" si="171"/>
        <v>8.8041186600000002E-2</v>
      </c>
      <c r="H1048" s="202">
        <f t="shared" si="172"/>
        <v>0.15781106039999998</v>
      </c>
      <c r="I1048" s="202">
        <f t="shared" si="173"/>
        <v>8.0322156999999995E-3</v>
      </c>
      <c r="J1048" s="201">
        <v>0.54579772999999998</v>
      </c>
      <c r="K1048" s="201">
        <v>0.15063657</v>
      </c>
      <c r="L1048" s="201">
        <v>6.0362022999999997E-3</v>
      </c>
      <c r="M1048" s="201">
        <v>6.6407836000000001E-3</v>
      </c>
      <c r="N1048" s="201">
        <v>5.519781E-2</v>
      </c>
      <c r="O1048" s="201">
        <v>2.6202593E-2</v>
      </c>
      <c r="P1048" s="201">
        <v>1.1382880999999999E-3</v>
      </c>
      <c r="Q1048" s="201">
        <v>2.6678549999999998E-3</v>
      </c>
      <c r="R1048" s="201">
        <v>0</v>
      </c>
      <c r="S1048" s="201">
        <v>0</v>
      </c>
      <c r="T1048" s="201">
        <v>0</v>
      </c>
      <c r="U1048" s="201">
        <v>5.3643607000000001E-3</v>
      </c>
      <c r="V1048" s="110"/>
      <c r="W1048" s="246">
        <f t="shared" si="174"/>
        <v>4.0429461481481477</v>
      </c>
      <c r="X1048" s="191">
        <v>105.38875</v>
      </c>
      <c r="Y1048" s="191">
        <v>98.711392000000004</v>
      </c>
      <c r="Z1048" s="191">
        <v>5.1047675000000003</v>
      </c>
      <c r="AA1048" s="191">
        <v>1.1404693E-3</v>
      </c>
      <c r="AB1048" s="191">
        <v>0.73737030999999997</v>
      </c>
      <c r="AC1048" s="191">
        <v>8.0412694000000007E-2</v>
      </c>
      <c r="AD1048" s="191">
        <v>0.75367068999999998</v>
      </c>
      <c r="AE1048" s="76">
        <v>7.5654202E-6</v>
      </c>
      <c r="AF1048" s="76">
        <v>1.9296115E-8</v>
      </c>
      <c r="AG1048" s="20">
        <v>0.8323933</v>
      </c>
      <c r="AH1048" s="20"/>
      <c r="AI1048" s="20"/>
      <c r="AJ1048" s="20"/>
      <c r="AK1048" s="20"/>
      <c r="AL1048" s="20"/>
      <c r="AM1048" s="20"/>
      <c r="AN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c r="BU1048" s="20"/>
      <c r="BV1048" s="20"/>
      <c r="BW1048" s="20"/>
      <c r="BX1048" s="20"/>
      <c r="BY1048" s="20"/>
      <c r="BZ1048" s="20"/>
      <c r="CA1048" s="20"/>
      <c r="CB1048" s="20"/>
      <c r="CC1048" s="20"/>
      <c r="CD1048" s="20"/>
      <c r="CE1048" s="20"/>
      <c r="CF1048" s="20"/>
      <c r="CG1048" s="20"/>
      <c r="CH1048" s="20"/>
      <c r="CI1048" s="20"/>
      <c r="CJ1048" s="20"/>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row>
    <row r="1049" spans="2:129" x14ac:dyDescent="0.15">
      <c r="B1049" s="77" t="s">
        <v>4514</v>
      </c>
      <c r="C1049" s="75"/>
      <c r="D1049" s="73" t="s">
        <v>38</v>
      </c>
      <c r="E1049" s="201" t="s">
        <v>4515</v>
      </c>
      <c r="F1049" s="202">
        <f t="shared" si="170"/>
        <v>0.59513890736999997</v>
      </c>
      <c r="G1049" s="202">
        <f t="shared" si="171"/>
        <v>5.2935251099999997E-2</v>
      </c>
      <c r="H1049" s="202">
        <f t="shared" si="172"/>
        <v>0.10853895467000001</v>
      </c>
      <c r="I1049" s="202">
        <f t="shared" si="173"/>
        <v>6.9002415999999999E-3</v>
      </c>
      <c r="J1049" s="201">
        <v>0.42676446000000001</v>
      </c>
      <c r="K1049" s="201">
        <v>0.10352666000000001</v>
      </c>
      <c r="L1049" s="201">
        <v>4.5400759999999997E-3</v>
      </c>
      <c r="M1049" s="201">
        <v>5.7922581000000002E-3</v>
      </c>
      <c r="N1049" s="201">
        <v>2.3473376000000001E-2</v>
      </c>
      <c r="O1049" s="201">
        <v>2.3669617E-2</v>
      </c>
      <c r="P1049" s="201">
        <v>4.7221866999999998E-4</v>
      </c>
      <c r="Q1049" s="201">
        <v>2.5232437999999999E-3</v>
      </c>
      <c r="R1049" s="201">
        <v>0</v>
      </c>
      <c r="S1049" s="201">
        <v>0</v>
      </c>
      <c r="T1049" s="201">
        <v>0</v>
      </c>
      <c r="U1049" s="201">
        <v>4.3769977999999999E-3</v>
      </c>
      <c r="V1049" s="110"/>
      <c r="W1049" s="246">
        <f t="shared" si="174"/>
        <v>3.1612182222222223</v>
      </c>
      <c r="X1049" s="191">
        <v>93.801535999999999</v>
      </c>
      <c r="Y1049" s="191">
        <v>84.221807999999996</v>
      </c>
      <c r="Z1049" s="191">
        <v>7.6814843000000002</v>
      </c>
      <c r="AA1049" s="191">
        <v>5.2355502999999997E-4</v>
      </c>
      <c r="AB1049" s="191">
        <v>0.73180341999999998</v>
      </c>
      <c r="AC1049" s="191">
        <v>4.4691636E-2</v>
      </c>
      <c r="AD1049" s="191">
        <v>1.1212251</v>
      </c>
      <c r="AE1049" s="76">
        <v>5.3846795000000001E-6</v>
      </c>
      <c r="AF1049" s="76">
        <v>1.4992712999999998E-8</v>
      </c>
      <c r="AG1049" s="20">
        <v>0.73917626999999997</v>
      </c>
      <c r="AH1049" s="20"/>
      <c r="AI1049" s="20"/>
      <c r="AJ1049" s="20"/>
      <c r="AK1049" s="20"/>
      <c r="AL1049" s="20"/>
      <c r="AM1049" s="20"/>
      <c r="AN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c r="BU1049" s="20"/>
      <c r="BV1049" s="20"/>
      <c r="BW1049" s="20"/>
      <c r="BX1049" s="20"/>
      <c r="BY1049" s="20"/>
      <c r="BZ1049" s="20"/>
      <c r="CA1049" s="20"/>
      <c r="CB1049" s="20"/>
      <c r="CC1049" s="20"/>
      <c r="CD1049" s="20"/>
      <c r="CE1049" s="20"/>
      <c r="CF1049" s="20"/>
      <c r="CG1049" s="20"/>
      <c r="CH1049" s="20"/>
      <c r="CI1049" s="20"/>
      <c r="CJ1049" s="20"/>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row>
    <row r="1050" spans="2:129" x14ac:dyDescent="0.15">
      <c r="B1050" s="77" t="s">
        <v>4516</v>
      </c>
      <c r="C1050" s="75"/>
      <c r="D1050" s="73" t="s">
        <v>38</v>
      </c>
      <c r="E1050" s="201" t="s">
        <v>4517</v>
      </c>
      <c r="F1050" s="202">
        <f t="shared" si="170"/>
        <v>0.59476664045000005</v>
      </c>
      <c r="G1050" s="202">
        <f t="shared" si="171"/>
        <v>5.2847523600000001E-2</v>
      </c>
      <c r="H1050" s="202">
        <f t="shared" si="172"/>
        <v>0.10846416335</v>
      </c>
      <c r="I1050" s="202">
        <f t="shared" si="173"/>
        <v>6.8905735000000003E-3</v>
      </c>
      <c r="J1050" s="201">
        <v>0.42656438000000002</v>
      </c>
      <c r="K1050" s="201">
        <v>0.10346118</v>
      </c>
      <c r="L1050" s="201">
        <v>4.5378963999999997E-3</v>
      </c>
      <c r="M1050" s="201">
        <v>5.7920135999999997E-3</v>
      </c>
      <c r="N1050" s="201">
        <v>2.3388941999999999E-2</v>
      </c>
      <c r="O1050" s="201">
        <v>2.3666567999999999E-2</v>
      </c>
      <c r="P1050" s="201">
        <v>4.6508695000000002E-4</v>
      </c>
      <c r="Q1050" s="201">
        <v>2.524138E-3</v>
      </c>
      <c r="R1050" s="201">
        <v>0</v>
      </c>
      <c r="S1050" s="201">
        <v>0</v>
      </c>
      <c r="T1050" s="201">
        <v>0</v>
      </c>
      <c r="U1050" s="201">
        <v>4.3664354999999998E-3</v>
      </c>
      <c r="V1050" s="110"/>
      <c r="W1050" s="246">
        <f t="shared" si="174"/>
        <v>3.1597361481481481</v>
      </c>
      <c r="X1050" s="191">
        <v>93.705392000000003</v>
      </c>
      <c r="Y1050" s="191">
        <v>84.20505</v>
      </c>
      <c r="Z1050" s="191">
        <v>7.6213899999999999</v>
      </c>
      <c r="AA1050" s="191">
        <v>5.1943398999999997E-4</v>
      </c>
      <c r="AB1050" s="191">
        <v>0.72571719000000001</v>
      </c>
      <c r="AC1050" s="191">
        <v>4.4030805999999999E-2</v>
      </c>
      <c r="AD1050" s="191">
        <v>1.1086841000000001</v>
      </c>
      <c r="AE1050" s="76">
        <v>5.3809485999999997E-6</v>
      </c>
      <c r="AF1050" s="76">
        <v>1.4984472999999999E-8</v>
      </c>
      <c r="AG1050" s="20">
        <v>0.73915834999999996</v>
      </c>
      <c r="AH1050" s="20"/>
      <c r="AI1050" s="20"/>
      <c r="AJ1050" s="20"/>
      <c r="AK1050" s="20"/>
      <c r="AL1050" s="20"/>
      <c r="AM1050" s="20"/>
      <c r="AN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c r="BU1050" s="20"/>
      <c r="BV1050" s="20"/>
      <c r="BW1050" s="20"/>
      <c r="BX1050" s="20"/>
      <c r="BY1050" s="20"/>
      <c r="BZ1050" s="20"/>
      <c r="CA1050" s="20"/>
      <c r="CB1050" s="20"/>
      <c r="CC1050" s="20"/>
      <c r="CD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row>
    <row r="1051" spans="2:129" x14ac:dyDescent="0.15">
      <c r="B1051" s="77" t="s">
        <v>4518</v>
      </c>
      <c r="C1051" s="75"/>
      <c r="D1051" s="73" t="s">
        <v>38</v>
      </c>
      <c r="E1051" s="201" t="s">
        <v>4519</v>
      </c>
      <c r="F1051" s="202">
        <f t="shared" si="170"/>
        <v>1.5638030647000001</v>
      </c>
      <c r="G1051" s="202">
        <f t="shared" si="171"/>
        <v>0.11759726230000001</v>
      </c>
      <c r="H1051" s="202">
        <f t="shared" si="172"/>
        <v>0.16721236379999999</v>
      </c>
      <c r="I1051" s="202">
        <f t="shared" si="173"/>
        <v>1.5309738600000001E-2</v>
      </c>
      <c r="J1051" s="201">
        <v>1.2636837000000001</v>
      </c>
      <c r="K1051" s="201">
        <v>0.15918604</v>
      </c>
      <c r="L1051" s="201">
        <v>6.7388654000000003E-3</v>
      </c>
      <c r="M1051" s="201">
        <v>6.2571533000000002E-3</v>
      </c>
      <c r="N1051" s="201">
        <v>8.2152401E-2</v>
      </c>
      <c r="O1051" s="201">
        <v>2.9187708E-2</v>
      </c>
      <c r="P1051" s="201">
        <v>1.2874583999999999E-3</v>
      </c>
      <c r="Q1051" s="201">
        <v>8.9862381999999998E-3</v>
      </c>
      <c r="R1051" s="201">
        <v>0</v>
      </c>
      <c r="S1051" s="201">
        <v>0</v>
      </c>
      <c r="T1051" s="201">
        <v>0</v>
      </c>
      <c r="U1051" s="201">
        <v>6.3235004000000003E-3</v>
      </c>
      <c r="V1051" s="110"/>
      <c r="W1051" s="246">
        <f t="shared" si="174"/>
        <v>9.3606200000000008</v>
      </c>
      <c r="X1051" s="191">
        <v>102.61651999999999</v>
      </c>
      <c r="Y1051" s="191">
        <v>94.869944000000004</v>
      </c>
      <c r="Z1051" s="191">
        <v>5.7980910999999997</v>
      </c>
      <c r="AA1051" s="191">
        <v>2.0353607999999998E-3</v>
      </c>
      <c r="AB1051" s="191">
        <v>0.64064496999999998</v>
      </c>
      <c r="AC1051" s="191">
        <v>0.16555528999999999</v>
      </c>
      <c r="AD1051" s="191">
        <v>1.1402521000000001</v>
      </c>
      <c r="AE1051" s="76">
        <v>1.507402E-5</v>
      </c>
      <c r="AF1051" s="76">
        <v>4.0260216000000001E-8</v>
      </c>
      <c r="AG1051" s="20">
        <v>0.78822188000000004</v>
      </c>
      <c r="AH1051" s="20"/>
      <c r="AI1051" s="20"/>
      <c r="AJ1051" s="20"/>
      <c r="AK1051" s="20"/>
      <c r="AL1051" s="20"/>
      <c r="AM1051" s="20"/>
      <c r="AN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row>
    <row r="1052" spans="2:129" x14ac:dyDescent="0.15">
      <c r="B1052" s="77" t="s">
        <v>4520</v>
      </c>
      <c r="C1052" s="75"/>
      <c r="D1052" s="73" t="s">
        <v>38</v>
      </c>
      <c r="E1052" s="201" t="s">
        <v>4521</v>
      </c>
      <c r="F1052" s="202">
        <f t="shared" si="170"/>
        <v>0.34277344879999999</v>
      </c>
      <c r="G1052" s="202">
        <f t="shared" si="171"/>
        <v>6.3738583399999993E-2</v>
      </c>
      <c r="H1052" s="202">
        <f t="shared" si="172"/>
        <v>9.9559242699999995E-2</v>
      </c>
      <c r="I1052" s="202">
        <f t="shared" si="173"/>
        <v>2.02690227E-2</v>
      </c>
      <c r="J1052" s="201">
        <v>0.1592066</v>
      </c>
      <c r="K1052" s="201">
        <v>9.4812710999999994E-2</v>
      </c>
      <c r="L1052" s="201">
        <v>3.6424699E-3</v>
      </c>
      <c r="M1052" s="201">
        <v>2.9201072E-3</v>
      </c>
      <c r="N1052" s="201">
        <v>5.0961646999999999E-2</v>
      </c>
      <c r="O1052" s="201">
        <v>9.8568292000000002E-3</v>
      </c>
      <c r="P1052" s="201">
        <v>1.1040618E-3</v>
      </c>
      <c r="Q1052" s="201">
        <v>1.3430813E-2</v>
      </c>
      <c r="R1052" s="201">
        <v>0</v>
      </c>
      <c r="S1052" s="201">
        <v>0</v>
      </c>
      <c r="T1052" s="201">
        <v>0</v>
      </c>
      <c r="U1052" s="201">
        <v>6.8382097000000003E-3</v>
      </c>
      <c r="V1052" s="110"/>
      <c r="W1052" s="246">
        <f t="shared" si="174"/>
        <v>1.179308148148148</v>
      </c>
      <c r="X1052" s="191">
        <v>17.876763</v>
      </c>
      <c r="Y1052" s="191">
        <v>16.240977000000001</v>
      </c>
      <c r="Z1052" s="191">
        <v>0.78740374999999996</v>
      </c>
      <c r="AA1052" s="191">
        <v>8.4296252999999999E-4</v>
      </c>
      <c r="AB1052" s="191">
        <v>0.43289538999999999</v>
      </c>
      <c r="AC1052" s="191">
        <v>5.4020662999999997E-2</v>
      </c>
      <c r="AD1052" s="191">
        <v>0.36062246999999997</v>
      </c>
      <c r="AE1052" s="76">
        <v>3.4094886999999998E-6</v>
      </c>
      <c r="AF1052" s="76">
        <v>6.8431908000000001E-9</v>
      </c>
      <c r="AG1052" s="20">
        <v>8.5006236999999998E-2</v>
      </c>
      <c r="AH1052" s="20"/>
      <c r="AI1052" s="20"/>
      <c r="AJ1052" s="20"/>
      <c r="AK1052" s="20"/>
      <c r="AL1052" s="20"/>
      <c r="AM1052" s="20"/>
      <c r="AN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row>
    <row r="1053" spans="2:129" x14ac:dyDescent="0.15">
      <c r="B1053" s="77" t="s">
        <v>4522</v>
      </c>
      <c r="C1053" s="75"/>
      <c r="D1053" s="73" t="s">
        <v>38</v>
      </c>
      <c r="E1053" s="201" t="s">
        <v>4523</v>
      </c>
      <c r="F1053" s="202">
        <f t="shared" si="170"/>
        <v>0.36835264590000005</v>
      </c>
      <c r="G1053" s="202">
        <f t="shared" si="171"/>
        <v>6.6512680200000007E-2</v>
      </c>
      <c r="H1053" s="202">
        <f t="shared" si="172"/>
        <v>0.10303428670000001</v>
      </c>
      <c r="I1053" s="202">
        <f t="shared" si="173"/>
        <v>3.1574449000000004E-2</v>
      </c>
      <c r="J1053" s="201">
        <v>0.16723123000000001</v>
      </c>
      <c r="K1053" s="201">
        <v>9.8031428000000004E-2</v>
      </c>
      <c r="L1053" s="201">
        <v>3.8033250000000002E-3</v>
      </c>
      <c r="M1053" s="201">
        <v>3.0650272000000002E-3</v>
      </c>
      <c r="N1053" s="201">
        <v>5.3001563000000002E-2</v>
      </c>
      <c r="O1053" s="201">
        <v>1.044609E-2</v>
      </c>
      <c r="P1053" s="201">
        <v>1.1995337E-3</v>
      </c>
      <c r="Q1053" s="201">
        <v>2.4512088000000001E-2</v>
      </c>
      <c r="R1053" s="201">
        <v>0</v>
      </c>
      <c r="S1053" s="201">
        <v>0</v>
      </c>
      <c r="T1053" s="201">
        <v>0</v>
      </c>
      <c r="U1053" s="201">
        <v>7.0623609999999996E-3</v>
      </c>
      <c r="V1053" s="110"/>
      <c r="W1053" s="246">
        <f t="shared" si="174"/>
        <v>1.2387498518518518</v>
      </c>
      <c r="X1053" s="191">
        <v>20.095825999999999</v>
      </c>
      <c r="Y1053" s="191">
        <v>17.545522999999999</v>
      </c>
      <c r="Z1053" s="191">
        <v>0.89231497000000004</v>
      </c>
      <c r="AA1053" s="191">
        <v>1.0016300000000001E-3</v>
      </c>
      <c r="AB1053" s="191">
        <v>1.2115692</v>
      </c>
      <c r="AC1053" s="191">
        <v>5.7714345E-2</v>
      </c>
      <c r="AD1053" s="191">
        <v>0.38770347999999999</v>
      </c>
      <c r="AE1053" s="76">
        <v>3.5505625999999998E-6</v>
      </c>
      <c r="AF1053" s="76">
        <v>7.5596754000000003E-9</v>
      </c>
      <c r="AG1053" s="20">
        <v>9.5342263999999996E-2</v>
      </c>
      <c r="AH1053" s="20"/>
      <c r="AI1053" s="20"/>
      <c r="AJ1053" s="20"/>
      <c r="AK1053" s="20"/>
      <c r="AL1053" s="20"/>
      <c r="AM1053" s="20"/>
      <c r="AN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row>
    <row r="1054" spans="2:129" x14ac:dyDescent="0.15">
      <c r="B1054" s="77" t="s">
        <v>4524</v>
      </c>
      <c r="C1054" s="75"/>
      <c r="D1054" s="73" t="s">
        <v>38</v>
      </c>
      <c r="E1054" s="201" t="s">
        <v>4525</v>
      </c>
      <c r="F1054" s="202">
        <f t="shared" si="170"/>
        <v>1.1542059572000001</v>
      </c>
      <c r="G1054" s="202">
        <f t="shared" si="171"/>
        <v>0.1947267204</v>
      </c>
      <c r="H1054" s="202">
        <f t="shared" si="172"/>
        <v>0.34603332380000001</v>
      </c>
      <c r="I1054" s="202">
        <f t="shared" si="173"/>
        <v>4.2095533000000004E-2</v>
      </c>
      <c r="J1054" s="201">
        <v>0.57135038000000005</v>
      </c>
      <c r="K1054" s="201">
        <v>0.33240987</v>
      </c>
      <c r="L1054" s="201">
        <v>1.0005607999999999E-2</v>
      </c>
      <c r="M1054" s="201">
        <v>4.3518864000000003E-3</v>
      </c>
      <c r="N1054" s="201">
        <v>0.16647745</v>
      </c>
      <c r="O1054" s="201">
        <v>2.3897384000000001E-2</v>
      </c>
      <c r="P1054" s="201">
        <v>3.6178458E-3</v>
      </c>
      <c r="Q1054" s="201">
        <v>2.9789360000000001E-2</v>
      </c>
      <c r="R1054" s="201">
        <v>0</v>
      </c>
      <c r="S1054" s="201">
        <v>0</v>
      </c>
      <c r="T1054" s="201">
        <v>0</v>
      </c>
      <c r="U1054" s="201">
        <v>1.2306173E-2</v>
      </c>
      <c r="V1054" s="110"/>
      <c r="W1054" s="246">
        <f t="shared" si="174"/>
        <v>4.2322250370370371</v>
      </c>
      <c r="X1054" s="191">
        <v>123.97066</v>
      </c>
      <c r="Y1054" s="191">
        <v>110.51396</v>
      </c>
      <c r="Z1054" s="191">
        <v>8.5580204999999996</v>
      </c>
      <c r="AA1054" s="191">
        <v>4.6628332E-3</v>
      </c>
      <c r="AB1054" s="191">
        <v>2.0819266000000001</v>
      </c>
      <c r="AC1054" s="191">
        <v>0.41363042999999999</v>
      </c>
      <c r="AD1054" s="191">
        <v>2.3984584999999998</v>
      </c>
      <c r="AE1054" s="76">
        <v>1.2551137E-5</v>
      </c>
      <c r="AF1054" s="76">
        <v>2.4412431999999999E-8</v>
      </c>
      <c r="AG1054" s="20">
        <v>0.89273722</v>
      </c>
      <c r="AH1054" s="20"/>
      <c r="AI1054" s="20"/>
      <c r="AJ1054" s="20"/>
      <c r="AK1054" s="20"/>
      <c r="AL1054" s="20"/>
      <c r="AM1054" s="20"/>
      <c r="AN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row>
    <row r="1055" spans="2:129" x14ac:dyDescent="0.15">
      <c r="B1055" s="77" t="s">
        <v>4526</v>
      </c>
      <c r="C1055" s="75"/>
      <c r="D1055" s="73" t="s">
        <v>38</v>
      </c>
      <c r="E1055" s="201" t="s">
        <v>4527</v>
      </c>
      <c r="F1055" s="202">
        <f t="shared" si="170"/>
        <v>0.70470710439999995</v>
      </c>
      <c r="G1055" s="202">
        <f t="shared" si="171"/>
        <v>0.15263827050000001</v>
      </c>
      <c r="H1055" s="202">
        <f t="shared" si="172"/>
        <v>0.19292426270000002</v>
      </c>
      <c r="I1055" s="202">
        <f t="shared" si="173"/>
        <v>2.4153381200000001E-2</v>
      </c>
      <c r="J1055" s="201">
        <v>0.33499118999999999</v>
      </c>
      <c r="K1055" s="201">
        <v>0.18048152000000001</v>
      </c>
      <c r="L1055" s="201">
        <v>1.0043295000000001E-2</v>
      </c>
      <c r="M1055" s="201">
        <v>8.6067214999999992E-3</v>
      </c>
      <c r="N1055" s="201">
        <v>8.7856991999999995E-2</v>
      </c>
      <c r="O1055" s="201">
        <v>5.6174557E-2</v>
      </c>
      <c r="P1055" s="201">
        <v>2.3994477000000001E-3</v>
      </c>
      <c r="Q1055" s="201">
        <v>1.8151474000000001E-2</v>
      </c>
      <c r="R1055" s="201">
        <v>0</v>
      </c>
      <c r="S1055" s="201">
        <v>0</v>
      </c>
      <c r="T1055" s="201">
        <v>0</v>
      </c>
      <c r="U1055" s="201">
        <v>6.0019072E-3</v>
      </c>
      <c r="V1055" s="110"/>
      <c r="W1055" s="246">
        <f t="shared" si="174"/>
        <v>2.4814162222222218</v>
      </c>
      <c r="X1055" s="191">
        <v>61.697710000000001</v>
      </c>
      <c r="Y1055" s="191">
        <v>58.802087999999998</v>
      </c>
      <c r="Z1055" s="191">
        <v>1.3800589000000001</v>
      </c>
      <c r="AA1055" s="191">
        <v>2.0064388E-3</v>
      </c>
      <c r="AB1055" s="191">
        <v>0.74140441000000001</v>
      </c>
      <c r="AC1055" s="191">
        <v>9.4549587000000004E-2</v>
      </c>
      <c r="AD1055" s="191">
        <v>0.67760217</v>
      </c>
      <c r="AE1055" s="76">
        <v>6.8825314000000002E-6</v>
      </c>
      <c r="AF1055" s="76">
        <v>1.5445546999999999E-8</v>
      </c>
      <c r="AG1055" s="20">
        <v>0.46305449999999998</v>
      </c>
      <c r="AH1055" s="20"/>
      <c r="AI1055" s="20"/>
      <c r="AJ1055" s="20"/>
      <c r="AK1055" s="20"/>
      <c r="AL1055" s="20"/>
      <c r="AM1055" s="20"/>
      <c r="AN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row>
    <row r="1056" spans="2:129" x14ac:dyDescent="0.15">
      <c r="B1056" s="77" t="s">
        <v>4528</v>
      </c>
      <c r="C1056" s="75"/>
      <c r="D1056" s="73" t="s">
        <v>38</v>
      </c>
      <c r="E1056" s="201" t="s">
        <v>4529</v>
      </c>
      <c r="F1056" s="202">
        <f t="shared" si="170"/>
        <v>0.74396382419999996</v>
      </c>
      <c r="G1056" s="202">
        <f t="shared" si="171"/>
        <v>0.17933512600000001</v>
      </c>
      <c r="H1056" s="202">
        <f t="shared" si="172"/>
        <v>0.19618123109999999</v>
      </c>
      <c r="I1056" s="202">
        <f t="shared" si="173"/>
        <v>2.3081337100000002E-2</v>
      </c>
      <c r="J1056" s="201">
        <v>0.34536612999999999</v>
      </c>
      <c r="K1056" s="201">
        <v>0.18367916000000001</v>
      </c>
      <c r="L1056" s="201">
        <v>1.0131334000000001E-2</v>
      </c>
      <c r="M1056" s="201">
        <v>1.3460344000000001E-2</v>
      </c>
      <c r="N1056" s="201">
        <v>8.8842617999999998E-2</v>
      </c>
      <c r="O1056" s="201">
        <v>7.7032164E-2</v>
      </c>
      <c r="P1056" s="201">
        <v>2.3707371E-3</v>
      </c>
      <c r="Q1056" s="201">
        <v>1.7052944E-2</v>
      </c>
      <c r="R1056" s="201">
        <v>0</v>
      </c>
      <c r="S1056" s="201">
        <v>0</v>
      </c>
      <c r="T1056" s="201">
        <v>0</v>
      </c>
      <c r="U1056" s="201">
        <v>6.0283931000000004E-3</v>
      </c>
      <c r="V1056" s="110"/>
      <c r="W1056" s="246">
        <f t="shared" si="174"/>
        <v>2.5582676296296296</v>
      </c>
      <c r="X1056" s="191">
        <v>63.186762000000002</v>
      </c>
      <c r="Y1056" s="191">
        <v>60.307856999999998</v>
      </c>
      <c r="Z1056" s="191">
        <v>1.3893027</v>
      </c>
      <c r="AA1056" s="191">
        <v>2.0445989999999998E-3</v>
      </c>
      <c r="AB1056" s="191">
        <v>0.71857928999999998</v>
      </c>
      <c r="AC1056" s="191">
        <v>9.5478195000000002E-2</v>
      </c>
      <c r="AD1056" s="191">
        <v>0.67349994000000002</v>
      </c>
      <c r="AE1056" s="76">
        <v>7.1904122E-6</v>
      </c>
      <c r="AF1056" s="76">
        <v>1.5842918999999999E-8</v>
      </c>
      <c r="AG1056" s="20">
        <v>0.47541335000000001</v>
      </c>
      <c r="AH1056" s="20"/>
      <c r="AI1056" s="20"/>
      <c r="AJ1056" s="20"/>
      <c r="AK1056" s="20"/>
      <c r="AL1056" s="20"/>
      <c r="AM1056" s="20"/>
      <c r="AN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row>
    <row r="1057" spans="2:129" x14ac:dyDescent="0.15">
      <c r="B1057" s="67" t="s">
        <v>243</v>
      </c>
      <c r="C1057" s="83" t="s">
        <v>244</v>
      </c>
      <c r="D1057" s="114"/>
      <c r="E1057" s="73"/>
      <c r="F1057" s="125"/>
      <c r="G1057" s="125"/>
      <c r="H1057" s="125"/>
      <c r="I1057" s="125"/>
      <c r="J1057" s="125"/>
      <c r="K1057" s="125"/>
      <c r="L1057" s="125"/>
      <c r="M1057" s="125"/>
      <c r="N1057" s="125"/>
      <c r="O1057" s="125"/>
      <c r="P1057" s="125"/>
      <c r="Q1057" s="125"/>
      <c r="R1057" s="125"/>
      <c r="S1057" s="125"/>
      <c r="T1057" s="125"/>
      <c r="U1057" s="125"/>
      <c r="V1057" s="246"/>
      <c r="W1057" s="246"/>
      <c r="X1057" s="80"/>
      <c r="Y1057" s="80"/>
      <c r="Z1057" s="80"/>
      <c r="AA1057" s="80"/>
      <c r="AB1057" s="80"/>
      <c r="AC1057" s="80"/>
      <c r="AD1057" s="80"/>
      <c r="AE1057" s="70"/>
      <c r="AF1057" s="70"/>
      <c r="AG1057" s="70"/>
      <c r="AH1057" s="20"/>
      <c r="AI1057" s="20"/>
      <c r="AJ1057" s="20"/>
      <c r="AK1057" s="20"/>
      <c r="AL1057" s="20"/>
      <c r="AM1057" s="20"/>
      <c r="AN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row>
    <row r="1058" spans="2:129" x14ac:dyDescent="0.15">
      <c r="B1058" s="77" t="s">
        <v>245</v>
      </c>
      <c r="C1058" s="106">
        <v>1</v>
      </c>
      <c r="D1058" s="73" t="s">
        <v>38</v>
      </c>
      <c r="E1058" s="248" t="s">
        <v>246</v>
      </c>
      <c r="F1058" s="88">
        <f t="shared" ref="F1058:F1071" si="175">G1058+H1058+I1058+J1058</f>
        <v>6.3590662049999996E-2</v>
      </c>
      <c r="G1058" s="88">
        <f t="shared" ref="G1058:G1071" si="176">M1058+N1058+O1058</f>
        <v>7.74126624E-3</v>
      </c>
      <c r="H1058" s="88">
        <f t="shared" ref="H1058:H1071" si="177">K1058+L1058+P1058</f>
        <v>1.092206794E-2</v>
      </c>
      <c r="I1058" s="88">
        <f t="shared" ref="I1058:I1071" si="178">Q1058+IF(R1058="x",0,R1058)+IF(S1058="x",0,S1058)+IF(T1058="x",0,T1058)+U1058</f>
        <v>3.6868678699999999E-3</v>
      </c>
      <c r="J1058" s="248">
        <v>4.124046E-2</v>
      </c>
      <c r="K1058" s="248">
        <v>1.040337E-2</v>
      </c>
      <c r="L1058" s="248">
        <v>3.1345183000000001E-4</v>
      </c>
      <c r="M1058" s="248">
        <v>5.9258165999999998E-4</v>
      </c>
      <c r="N1058" s="248">
        <v>6.1975501000000001E-3</v>
      </c>
      <c r="O1058" s="248">
        <v>9.5113448E-4</v>
      </c>
      <c r="P1058" s="248">
        <v>2.0524610999999999E-4</v>
      </c>
      <c r="Q1058" s="248">
        <v>2.1750374E-3</v>
      </c>
      <c r="R1058" s="248">
        <v>1.1557641999999999E-3</v>
      </c>
      <c r="S1058" s="248">
        <v>0</v>
      </c>
      <c r="T1058" s="248">
        <v>0</v>
      </c>
      <c r="U1058" s="248">
        <v>3.5606626999999999E-4</v>
      </c>
      <c r="V1058" s="110"/>
      <c r="W1058" s="89">
        <f t="shared" ref="W1058:W1071" si="179">J1058/0.135</f>
        <v>0.30548488888888886</v>
      </c>
      <c r="X1058" s="249">
        <v>5.4973641000000004</v>
      </c>
      <c r="Y1058" s="249">
        <v>5.0332119000000004</v>
      </c>
      <c r="Z1058" s="249">
        <v>0.32952921000000002</v>
      </c>
      <c r="AA1058" s="249">
        <v>1.4078490000000001E-4</v>
      </c>
      <c r="AB1058" s="249">
        <v>4.6145659999999998E-2</v>
      </c>
      <c r="AC1058" s="249">
        <v>1.9681161999999999E-2</v>
      </c>
      <c r="AD1058" s="249">
        <v>6.8655414999999997E-2</v>
      </c>
      <c r="AE1058" s="250">
        <v>5.5711159999999997E-7</v>
      </c>
      <c r="AF1058" s="250">
        <v>1.3257914000000001E-9</v>
      </c>
      <c r="AG1058" s="78">
        <v>3.5112663000000002E-2</v>
      </c>
      <c r="AH1058" s="20"/>
      <c r="AI1058" s="20"/>
      <c r="AJ1058" s="20"/>
      <c r="AK1058" s="20"/>
      <c r="AL1058" s="20"/>
      <c r="AM1058" s="20"/>
      <c r="AN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row>
    <row r="1059" spans="2:129" x14ac:dyDescent="0.15">
      <c r="B1059" s="77" t="s">
        <v>247</v>
      </c>
      <c r="C1059" s="106">
        <v>1</v>
      </c>
      <c r="D1059" s="73" t="s">
        <v>38</v>
      </c>
      <c r="E1059" s="248" t="s">
        <v>248</v>
      </c>
      <c r="F1059" s="88">
        <f t="shared" si="175"/>
        <v>1.6538780874999999E-2</v>
      </c>
      <c r="G1059" s="88">
        <f t="shared" si="176"/>
        <v>5.1889979799999994E-3</v>
      </c>
      <c r="H1059" s="88">
        <f t="shared" si="177"/>
        <v>2.39129411E-3</v>
      </c>
      <c r="I1059" s="88">
        <f t="shared" si="178"/>
        <v>1.914732685E-3</v>
      </c>
      <c r="J1059" s="248">
        <v>7.0437560999999996E-3</v>
      </c>
      <c r="K1059" s="248">
        <v>2.2116858E-3</v>
      </c>
      <c r="L1059" s="248">
        <v>1.0694294000000001E-4</v>
      </c>
      <c r="M1059" s="248">
        <v>3.5489281000000001E-4</v>
      </c>
      <c r="N1059" s="248">
        <v>4.4319017999999996E-3</v>
      </c>
      <c r="O1059" s="248">
        <v>4.0220337E-4</v>
      </c>
      <c r="P1059" s="248">
        <v>7.2665369999999995E-5</v>
      </c>
      <c r="Q1059" s="248">
        <v>1.7144040000000001E-3</v>
      </c>
      <c r="R1059" s="248">
        <v>2.3390354999999999E-5</v>
      </c>
      <c r="S1059" s="248">
        <v>0</v>
      </c>
      <c r="T1059" s="248">
        <v>0</v>
      </c>
      <c r="U1059" s="248">
        <v>1.7693833E-4</v>
      </c>
      <c r="V1059" s="110"/>
      <c r="W1059" s="89">
        <f t="shared" si="179"/>
        <v>5.2175971111111108E-2</v>
      </c>
      <c r="X1059" s="249">
        <v>0.65915973000000005</v>
      </c>
      <c r="Y1059" s="249">
        <v>0.61030629000000003</v>
      </c>
      <c r="Z1059" s="249">
        <v>2.6319337000000002E-2</v>
      </c>
      <c r="AA1059" s="249">
        <v>1.7315445E-5</v>
      </c>
      <c r="AB1059" s="249">
        <v>8.6785005999999998E-3</v>
      </c>
      <c r="AC1059" s="249">
        <v>1.7866175000000001E-3</v>
      </c>
      <c r="AD1059" s="249">
        <v>1.2051667E-2</v>
      </c>
      <c r="AE1059" s="250">
        <v>1.2623539999999999E-7</v>
      </c>
      <c r="AF1059" s="250">
        <v>2.5254591999999999E-10</v>
      </c>
      <c r="AG1059" s="78">
        <v>2.5967689E-3</v>
      </c>
      <c r="AH1059" s="20"/>
      <c r="AI1059" s="20"/>
      <c r="AJ1059" s="20"/>
      <c r="AK1059" s="20"/>
      <c r="AL1059" s="20"/>
      <c r="AM1059" s="20"/>
      <c r="AN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row>
    <row r="1060" spans="2:129" x14ac:dyDescent="0.15">
      <c r="B1060" s="77" t="s">
        <v>249</v>
      </c>
      <c r="C1060" s="106">
        <v>1</v>
      </c>
      <c r="D1060" s="73" t="s">
        <v>38</v>
      </c>
      <c r="E1060" s="248" t="s">
        <v>250</v>
      </c>
      <c r="F1060" s="88">
        <f t="shared" si="175"/>
        <v>7.6113004158999999E-3</v>
      </c>
      <c r="G1060" s="88">
        <f t="shared" si="176"/>
        <v>4.2722293699999999E-4</v>
      </c>
      <c r="H1060" s="88">
        <f t="shared" si="177"/>
        <v>6.3077026369999999E-4</v>
      </c>
      <c r="I1060" s="88">
        <f t="shared" si="178"/>
        <v>5.2914803152000001E-3</v>
      </c>
      <c r="J1060" s="248">
        <v>1.2618269000000001E-3</v>
      </c>
      <c r="K1060" s="248">
        <v>5.7313912000000002E-4</v>
      </c>
      <c r="L1060" s="248">
        <v>5.1387320999999999E-5</v>
      </c>
      <c r="M1060" s="248">
        <v>2.1561616000000001E-5</v>
      </c>
      <c r="N1060" s="248">
        <v>3.3300164999999998E-4</v>
      </c>
      <c r="O1060" s="248">
        <v>7.2659670999999999E-5</v>
      </c>
      <c r="P1060" s="248">
        <v>6.2438227E-6</v>
      </c>
      <c r="Q1060" s="248">
        <v>1.1838988E-4</v>
      </c>
      <c r="R1060" s="248">
        <v>1.3708114999999999E-3</v>
      </c>
      <c r="S1060" s="248">
        <v>3.8973311999999996E-6</v>
      </c>
      <c r="T1060" s="248">
        <v>3.7799999999999999E-3</v>
      </c>
      <c r="U1060" s="248">
        <v>1.8381604000000001E-5</v>
      </c>
      <c r="V1060" s="118"/>
      <c r="W1060" s="89">
        <f t="shared" si="179"/>
        <v>9.3468659259259256E-3</v>
      </c>
      <c r="X1060" s="249">
        <v>0.14731391999999999</v>
      </c>
      <c r="Y1060" s="249">
        <v>0.13999869000000001</v>
      </c>
      <c r="Z1060" s="249">
        <v>4.2189562000000003E-3</v>
      </c>
      <c r="AA1060" s="249">
        <v>4.3044006E-5</v>
      </c>
      <c r="AB1060" s="249">
        <v>1.114306E-3</v>
      </c>
      <c r="AC1060" s="249">
        <v>2.7929529999999998E-4</v>
      </c>
      <c r="AD1060" s="249">
        <v>1.6596263000000001E-3</v>
      </c>
      <c r="AE1060" s="250">
        <v>1.7999592000000001E-8</v>
      </c>
      <c r="AF1060" s="250">
        <v>5.6673948000000001E-11</v>
      </c>
      <c r="AG1060" s="78">
        <v>1.1492433E-3</v>
      </c>
      <c r="AH1060" s="20"/>
      <c r="AI1060" s="20"/>
      <c r="AJ1060" s="20"/>
      <c r="AK1060" s="20"/>
      <c r="AL1060" s="20"/>
      <c r="AM1060" s="20"/>
      <c r="AN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row>
    <row r="1061" spans="2:129" x14ac:dyDescent="0.15">
      <c r="B1061" s="77" t="s">
        <v>251</v>
      </c>
      <c r="C1061" s="106">
        <v>1</v>
      </c>
      <c r="D1061" s="73" t="s">
        <v>38</v>
      </c>
      <c r="E1061" s="248" t="s">
        <v>252</v>
      </c>
      <c r="F1061" s="88">
        <f t="shared" si="175"/>
        <v>1.2951675723</v>
      </c>
      <c r="G1061" s="88">
        <f t="shared" si="176"/>
        <v>2.7509396200000001E-2</v>
      </c>
      <c r="H1061" s="88">
        <f t="shared" si="177"/>
        <v>8.7444051799999992E-2</v>
      </c>
      <c r="I1061" s="88">
        <f t="shared" si="178"/>
        <v>1.0259208943</v>
      </c>
      <c r="J1061" s="248">
        <v>0.15429323</v>
      </c>
      <c r="K1061" s="248">
        <v>8.1577289999999997E-2</v>
      </c>
      <c r="L1061" s="248">
        <v>4.6344259999999996E-3</v>
      </c>
      <c r="M1061" s="248">
        <v>2.4019509999999998E-3</v>
      </c>
      <c r="N1061" s="248">
        <v>2.0046417E-2</v>
      </c>
      <c r="O1061" s="248">
        <v>5.0610281999999996E-3</v>
      </c>
      <c r="P1061" s="248">
        <v>1.2323358E-3</v>
      </c>
      <c r="Q1061" s="248">
        <v>2.4916983999999998E-3</v>
      </c>
      <c r="R1061" s="248">
        <v>1.0157955000000001</v>
      </c>
      <c r="S1061" s="248">
        <v>5.5289520000000002E-3</v>
      </c>
      <c r="T1061" s="248">
        <v>0</v>
      </c>
      <c r="U1061" s="248">
        <v>2.1047438999999999E-3</v>
      </c>
      <c r="V1061" s="118"/>
      <c r="W1061" s="270">
        <f t="shared" si="179"/>
        <v>1.1429128148148147</v>
      </c>
      <c r="X1061" s="249">
        <v>76.067194000000001</v>
      </c>
      <c r="Y1061" s="249">
        <v>75.055728999999999</v>
      </c>
      <c r="Z1061" s="249">
        <v>0.63608487999999996</v>
      </c>
      <c r="AA1061" s="249">
        <v>5.6227532999999998E-4</v>
      </c>
      <c r="AB1061" s="249">
        <v>0.15400543</v>
      </c>
      <c r="AC1061" s="249">
        <v>3.7662925E-2</v>
      </c>
      <c r="AD1061" s="249">
        <v>0.18314971999999999</v>
      </c>
      <c r="AE1061" s="250">
        <v>2.8383667000000001E-6</v>
      </c>
      <c r="AF1061" s="250">
        <v>7.4335170999999997E-9</v>
      </c>
      <c r="AG1061" s="78">
        <v>0.72736526999999995</v>
      </c>
      <c r="AH1061" s="20"/>
      <c r="AI1061" s="20"/>
      <c r="AJ1061" s="20"/>
      <c r="AK1061" s="20"/>
      <c r="AL1061" s="20"/>
      <c r="AM1061" s="20"/>
      <c r="AN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row>
    <row r="1062" spans="2:129" x14ac:dyDescent="0.15">
      <c r="B1062" s="77" t="s">
        <v>253</v>
      </c>
      <c r="C1062" s="106">
        <v>1</v>
      </c>
      <c r="D1062" s="73" t="s">
        <v>38</v>
      </c>
      <c r="E1062" s="248" t="s">
        <v>254</v>
      </c>
      <c r="F1062" s="271">
        <f t="shared" si="175"/>
        <v>4.8544682139999989E-3</v>
      </c>
      <c r="G1062" s="271">
        <f t="shared" si="176"/>
        <v>2.1877242299999999E-4</v>
      </c>
      <c r="H1062" s="271">
        <f t="shared" si="177"/>
        <v>1.151532254E-4</v>
      </c>
      <c r="I1062" s="271">
        <f t="shared" si="178"/>
        <v>4.1000917655999993E-3</v>
      </c>
      <c r="J1062" s="272">
        <v>4.204508E-4</v>
      </c>
      <c r="K1062" s="272">
        <v>1.0681445E-4</v>
      </c>
      <c r="L1062" s="272">
        <v>5.0919149999999997E-6</v>
      </c>
      <c r="M1062" s="272">
        <v>1.5109205E-5</v>
      </c>
      <c r="N1062" s="272">
        <v>1.8623662000000001E-4</v>
      </c>
      <c r="O1062" s="272">
        <v>1.7426598000000001E-5</v>
      </c>
      <c r="P1062" s="272">
        <v>3.2468604000000001E-6</v>
      </c>
      <c r="Q1062" s="272">
        <v>7.1218218000000005E-5</v>
      </c>
      <c r="R1062" s="272">
        <v>2.4118739999999999E-4</v>
      </c>
      <c r="S1062" s="272">
        <v>0</v>
      </c>
      <c r="T1062" s="272">
        <v>3.7799999999999999E-3</v>
      </c>
      <c r="U1062" s="272">
        <v>7.6861476000000007E-6</v>
      </c>
      <c r="V1062" s="118"/>
      <c r="W1062" s="270">
        <f t="shared" si="179"/>
        <v>3.1144503703703702E-3</v>
      </c>
      <c r="X1062" s="249">
        <v>4.4520973999999998E-2</v>
      </c>
      <c r="Y1062" s="249">
        <v>4.2328211999999997E-2</v>
      </c>
      <c r="Z1062" s="249">
        <v>1.1982055999999999E-3</v>
      </c>
      <c r="AA1062" s="249">
        <v>8.1070173999999999E-7</v>
      </c>
      <c r="AB1062" s="249">
        <v>3.8551252E-4</v>
      </c>
      <c r="AC1062" s="249">
        <v>8.0625805000000004E-5</v>
      </c>
      <c r="AD1062" s="249">
        <v>5.2760698999999996E-4</v>
      </c>
      <c r="AE1062" s="250">
        <v>6.5393279000000002E-9</v>
      </c>
      <c r="AF1062" s="250">
        <v>1.4017534E-11</v>
      </c>
      <c r="AG1062" s="78">
        <v>2.7441036000000002E-4</v>
      </c>
      <c r="AH1062" s="20"/>
      <c r="AI1062" s="20"/>
      <c r="AJ1062" s="20"/>
      <c r="AK1062" s="20"/>
      <c r="AL1062" s="20"/>
      <c r="AM1062" s="20"/>
      <c r="AN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row>
    <row r="1063" spans="2:129" x14ac:dyDescent="0.15">
      <c r="B1063" s="77" t="s">
        <v>4530</v>
      </c>
      <c r="C1063" s="75"/>
      <c r="D1063" s="73" t="s">
        <v>38</v>
      </c>
      <c r="E1063" s="201" t="s">
        <v>4531</v>
      </c>
      <c r="F1063" s="202">
        <f t="shared" si="175"/>
        <v>4.8765703266840002E-2</v>
      </c>
      <c r="G1063" s="202">
        <f t="shared" si="176"/>
        <v>1.3146117079999999E-4</v>
      </c>
      <c r="H1063" s="202">
        <f t="shared" si="177"/>
        <v>6.4696865045999995E-3</v>
      </c>
      <c r="I1063" s="202">
        <f t="shared" si="178"/>
        <v>1.1418591440000001E-5</v>
      </c>
      <c r="J1063" s="201">
        <v>4.2153137E-2</v>
      </c>
      <c r="K1063" s="201">
        <v>6.2150516999999999E-3</v>
      </c>
      <c r="L1063" s="201">
        <v>2.5357929000000001E-4</v>
      </c>
      <c r="M1063" s="201">
        <v>3.0644417999999998E-6</v>
      </c>
      <c r="N1063" s="201">
        <v>9.9225352999999998E-5</v>
      </c>
      <c r="O1063" s="201">
        <v>2.9171376000000001E-5</v>
      </c>
      <c r="P1063" s="201">
        <v>1.0555145999999999E-6</v>
      </c>
      <c r="Q1063" s="201">
        <v>1.0879002000000001E-5</v>
      </c>
      <c r="R1063" s="201">
        <v>0</v>
      </c>
      <c r="S1063" s="201">
        <v>0</v>
      </c>
      <c r="T1063" s="201">
        <v>0</v>
      </c>
      <c r="U1063" s="201">
        <v>5.3958944000000001E-7</v>
      </c>
      <c r="V1063" s="110"/>
      <c r="W1063" s="246">
        <f t="shared" si="179"/>
        <v>0.31224545925925923</v>
      </c>
      <c r="X1063" s="191">
        <v>2.3521985000000001</v>
      </c>
      <c r="Y1063" s="191">
        <v>2.3499080999999999</v>
      </c>
      <c r="Z1063" s="191">
        <v>1.4487529000000001E-3</v>
      </c>
      <c r="AA1063" s="191">
        <v>6.4856454000000004E-7</v>
      </c>
      <c r="AB1063" s="191">
        <v>2.9723503000000001E-4</v>
      </c>
      <c r="AC1063" s="191">
        <v>9.1327587000000001E-5</v>
      </c>
      <c r="AD1063" s="191">
        <v>4.5243627000000002E-4</v>
      </c>
      <c r="AE1063" s="76">
        <v>4.1169836999999998E-7</v>
      </c>
      <c r="AF1063" s="76">
        <v>1.2014606999999999E-9</v>
      </c>
      <c r="AG1063" s="20">
        <v>2.3409872000000002E-2</v>
      </c>
      <c r="AH1063" s="20"/>
      <c r="AI1063" s="20"/>
      <c r="AJ1063" s="20"/>
      <c r="AK1063" s="20"/>
      <c r="AL1063" s="20"/>
      <c r="AM1063" s="20"/>
      <c r="AN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row>
    <row r="1064" spans="2:129" x14ac:dyDescent="0.15">
      <c r="B1064" s="77" t="s">
        <v>4532</v>
      </c>
      <c r="C1064" s="114"/>
      <c r="D1064" s="73" t="s">
        <v>38</v>
      </c>
      <c r="E1064" s="201" t="s">
        <v>4533</v>
      </c>
      <c r="F1064" s="202">
        <f t="shared" si="175"/>
        <v>4.9764740157999997E-2</v>
      </c>
      <c r="G1064" s="202">
        <f t="shared" si="176"/>
        <v>2.6839351539999998E-4</v>
      </c>
      <c r="H1064" s="202">
        <f t="shared" si="177"/>
        <v>6.6241213906000004E-3</v>
      </c>
      <c r="I1064" s="202">
        <f t="shared" si="178"/>
        <v>3.3997125199999997E-4</v>
      </c>
      <c r="J1064" s="201">
        <v>4.2532253999999999E-2</v>
      </c>
      <c r="K1064" s="201">
        <v>6.3554956000000003E-3</v>
      </c>
      <c r="L1064" s="201">
        <v>2.6496328000000002E-4</v>
      </c>
      <c r="M1064" s="201">
        <v>6.5050023999999998E-6</v>
      </c>
      <c r="N1064" s="201">
        <v>2.0635173E-4</v>
      </c>
      <c r="O1064" s="201">
        <v>5.5536783E-5</v>
      </c>
      <c r="P1064" s="201">
        <v>3.6625106E-6</v>
      </c>
      <c r="Q1064" s="201">
        <v>2.2149911999999999E-5</v>
      </c>
      <c r="R1064" s="201">
        <v>0</v>
      </c>
      <c r="S1064" s="201">
        <v>0</v>
      </c>
      <c r="T1064" s="201">
        <v>0</v>
      </c>
      <c r="U1064" s="201">
        <v>3.1782133999999997E-4</v>
      </c>
      <c r="V1064" s="110"/>
      <c r="W1064" s="246">
        <f t="shared" si="179"/>
        <v>0.31505373333333331</v>
      </c>
      <c r="X1064" s="191">
        <v>2.4039183</v>
      </c>
      <c r="Y1064" s="191">
        <v>2.3996426</v>
      </c>
      <c r="Z1064" s="191">
        <v>2.3830184999999999E-3</v>
      </c>
      <c r="AA1064" s="191">
        <v>3.6513985999999999E-6</v>
      </c>
      <c r="AB1064" s="191">
        <v>6.5922957999999996E-4</v>
      </c>
      <c r="AC1064" s="191">
        <v>1.4887882E-4</v>
      </c>
      <c r="AD1064" s="191">
        <v>1.0809969E-3</v>
      </c>
      <c r="AE1064" s="76">
        <v>4.1747689E-7</v>
      </c>
      <c r="AF1064" s="76">
        <v>1.2179238E-9</v>
      </c>
      <c r="AG1064" s="20">
        <v>2.3852884000000001E-2</v>
      </c>
      <c r="AH1064" s="20"/>
      <c r="AI1064" s="20"/>
      <c r="AJ1064" s="20"/>
      <c r="AK1064" s="20"/>
      <c r="AL1064" s="20"/>
      <c r="AM1064" s="20"/>
      <c r="AN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row>
    <row r="1065" spans="2:129" x14ac:dyDescent="0.15">
      <c r="B1065" s="77" t="s">
        <v>4534</v>
      </c>
      <c r="C1065" s="75"/>
      <c r="D1065" s="73" t="s">
        <v>38</v>
      </c>
      <c r="E1065" s="201" t="s">
        <v>4535</v>
      </c>
      <c r="F1065" s="202">
        <f t="shared" si="175"/>
        <v>4.9150104304700001E-2</v>
      </c>
      <c r="G1065" s="202">
        <f t="shared" si="176"/>
        <v>1.4977698900000002E-4</v>
      </c>
      <c r="H1065" s="202">
        <f t="shared" si="177"/>
        <v>6.4777602146999999E-3</v>
      </c>
      <c r="I1065" s="202">
        <f t="shared" si="178"/>
        <v>3.5132210100000003E-4</v>
      </c>
      <c r="J1065" s="201">
        <v>4.2171245000000003E-2</v>
      </c>
      <c r="K1065" s="201">
        <v>6.2227612999999999E-3</v>
      </c>
      <c r="L1065" s="201">
        <v>2.5386973E-4</v>
      </c>
      <c r="M1065" s="201">
        <v>3.1118890000000001E-6</v>
      </c>
      <c r="N1065" s="201">
        <v>1.1603996E-4</v>
      </c>
      <c r="O1065" s="201">
        <v>3.0625140000000002E-5</v>
      </c>
      <c r="P1065" s="201">
        <v>1.1291846999999999E-6</v>
      </c>
      <c r="Q1065" s="201">
        <v>1.1456571E-5</v>
      </c>
      <c r="R1065" s="201">
        <v>0</v>
      </c>
      <c r="S1065" s="201">
        <v>0</v>
      </c>
      <c r="T1065" s="201">
        <v>0</v>
      </c>
      <c r="U1065" s="201">
        <v>3.3986553000000001E-4</v>
      </c>
      <c r="V1065" s="110"/>
      <c r="W1065" s="246">
        <f t="shared" si="179"/>
        <v>0.31237959259259257</v>
      </c>
      <c r="X1065" s="191">
        <v>2.3533854999999999</v>
      </c>
      <c r="Y1065" s="191">
        <v>2.3515326999999999</v>
      </c>
      <c r="Z1065" s="191">
        <v>9.7527932000000003E-4</v>
      </c>
      <c r="AA1065" s="191">
        <v>1.0245640999999999E-6</v>
      </c>
      <c r="AB1065" s="191">
        <v>2.7466938000000001E-4</v>
      </c>
      <c r="AC1065" s="191">
        <v>6.4511571999999997E-5</v>
      </c>
      <c r="AD1065" s="191">
        <v>5.3732841999999995E-4</v>
      </c>
      <c r="AE1065" s="76">
        <v>4.1223533999999997E-7</v>
      </c>
      <c r="AF1065" s="76">
        <v>1.2021352000000001E-9</v>
      </c>
      <c r="AG1065" s="20">
        <v>2.3417632000000001E-2</v>
      </c>
      <c r="AH1065" s="20"/>
      <c r="AI1065" s="20"/>
      <c r="AJ1065" s="20"/>
      <c r="AK1065" s="20"/>
      <c r="AL1065" s="20"/>
      <c r="AM1065" s="20"/>
      <c r="AN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row>
    <row r="1066" spans="2:129" x14ac:dyDescent="0.15">
      <c r="B1066" s="77" t="s">
        <v>4536</v>
      </c>
      <c r="C1066" s="75"/>
      <c r="D1066" s="73" t="s">
        <v>38</v>
      </c>
      <c r="E1066" s="201" t="s">
        <v>4537</v>
      </c>
      <c r="F1066" s="202">
        <f t="shared" si="175"/>
        <v>1.9455485878999999E-2</v>
      </c>
      <c r="G1066" s="202">
        <f t="shared" si="176"/>
        <v>4.7738892199999999E-3</v>
      </c>
      <c r="H1066" s="202">
        <f t="shared" si="177"/>
        <v>4.2390635990000002E-3</v>
      </c>
      <c r="I1066" s="202">
        <f t="shared" si="178"/>
        <v>5.0766476000000001E-4</v>
      </c>
      <c r="J1066" s="201">
        <v>9.9348683E-3</v>
      </c>
      <c r="K1066" s="201">
        <v>3.8562243000000002E-3</v>
      </c>
      <c r="L1066" s="201">
        <v>3.0503114000000002E-4</v>
      </c>
      <c r="M1066" s="201">
        <v>2.1587253999999999E-4</v>
      </c>
      <c r="N1066" s="201">
        <v>3.8724943999999999E-3</v>
      </c>
      <c r="O1066" s="201">
        <v>6.8552228000000001E-4</v>
      </c>
      <c r="P1066" s="201">
        <v>7.7808158999999999E-5</v>
      </c>
      <c r="Q1066" s="201">
        <v>2.9337124999999998E-4</v>
      </c>
      <c r="R1066" s="201">
        <v>0</v>
      </c>
      <c r="S1066" s="201">
        <v>0</v>
      </c>
      <c r="T1066" s="201">
        <v>0</v>
      </c>
      <c r="U1066" s="201">
        <v>2.1429351E-4</v>
      </c>
      <c r="V1066" s="110"/>
      <c r="W1066" s="246">
        <f t="shared" si="179"/>
        <v>7.3591617037037038E-2</v>
      </c>
      <c r="X1066" s="191">
        <v>2.6041496999999998</v>
      </c>
      <c r="Y1066" s="191">
        <v>1.3168975000000001</v>
      </c>
      <c r="Z1066" s="191">
        <v>4.6225955999999999E-2</v>
      </c>
      <c r="AA1066" s="191">
        <v>2.8761986E-4</v>
      </c>
      <c r="AB1066" s="191">
        <v>1.2146338000000001</v>
      </c>
      <c r="AC1066" s="191">
        <v>3.2531037E-3</v>
      </c>
      <c r="AD1066" s="191">
        <v>2.2851712999999999E-2</v>
      </c>
      <c r="AE1066" s="76">
        <v>1.7880207E-7</v>
      </c>
      <c r="AF1066" s="76">
        <v>8.7565343999999999E-10</v>
      </c>
      <c r="AG1066" s="20">
        <v>1.3850922999999999E-2</v>
      </c>
      <c r="AH1066" s="20"/>
      <c r="AI1066" s="20"/>
      <c r="AJ1066" s="20"/>
      <c r="AK1066" s="20"/>
      <c r="AL1066" s="20"/>
      <c r="AM1066" s="20"/>
      <c r="AN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row>
    <row r="1067" spans="2:129" x14ac:dyDescent="0.15">
      <c r="B1067" s="77" t="s">
        <v>4538</v>
      </c>
      <c r="C1067" s="75"/>
      <c r="D1067" s="73" t="s">
        <v>38</v>
      </c>
      <c r="E1067" s="201" t="s">
        <v>4539</v>
      </c>
      <c r="F1067" s="202">
        <f t="shared" si="175"/>
        <v>6.3168884240000001E-2</v>
      </c>
      <c r="G1067" s="202">
        <f t="shared" si="176"/>
        <v>8.0959564299999988E-3</v>
      </c>
      <c r="H1067" s="202">
        <f t="shared" si="177"/>
        <v>1.9225473399999998E-2</v>
      </c>
      <c r="I1067" s="202">
        <f t="shared" si="178"/>
        <v>2.3556484099999998E-3</v>
      </c>
      <c r="J1067" s="201">
        <v>3.3491805999999999E-2</v>
      </c>
      <c r="K1067" s="201">
        <v>1.8181546E-2</v>
      </c>
      <c r="L1067" s="201">
        <v>6.4614103000000002E-4</v>
      </c>
      <c r="M1067" s="201">
        <v>3.0372538999999998E-4</v>
      </c>
      <c r="N1067" s="201">
        <v>7.0843824999999999E-3</v>
      </c>
      <c r="O1067" s="201">
        <v>7.0784853999999997E-4</v>
      </c>
      <c r="P1067" s="201">
        <v>3.9778637E-4</v>
      </c>
      <c r="Q1067" s="201">
        <v>2.3848201E-4</v>
      </c>
      <c r="R1067" s="201">
        <v>0</v>
      </c>
      <c r="S1067" s="201">
        <v>0</v>
      </c>
      <c r="T1067" s="201">
        <v>0</v>
      </c>
      <c r="U1067" s="201">
        <v>2.1171663999999999E-3</v>
      </c>
      <c r="V1067" s="110"/>
      <c r="W1067" s="246">
        <f t="shared" si="179"/>
        <v>0.24808745185185183</v>
      </c>
      <c r="X1067" s="191">
        <v>6.8400283000000002</v>
      </c>
      <c r="Y1067" s="191">
        <v>6.3273095000000001</v>
      </c>
      <c r="Z1067" s="191">
        <v>0.10892425999999999</v>
      </c>
      <c r="AA1067" s="191">
        <v>2.5307565000000002E-4</v>
      </c>
      <c r="AB1067" s="191">
        <v>0.3324028</v>
      </c>
      <c r="AC1067" s="191">
        <v>7.7853415999999996E-3</v>
      </c>
      <c r="AD1067" s="191">
        <v>6.3353277999999999E-2</v>
      </c>
      <c r="AE1067" s="76">
        <v>6.4428975E-7</v>
      </c>
      <c r="AF1067" s="76">
        <v>1.4902162999999999E-9</v>
      </c>
      <c r="AG1067" s="20">
        <v>4.8727844999999999E-2</v>
      </c>
      <c r="AH1067" s="20"/>
      <c r="AI1067" s="20"/>
      <c r="AJ1067" s="20"/>
      <c r="AK1067" s="20"/>
      <c r="AL1067" s="20"/>
      <c r="AM1067" s="20"/>
      <c r="AN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row>
    <row r="1068" spans="2:129" x14ac:dyDescent="0.15">
      <c r="B1068" s="77" t="s">
        <v>4540</v>
      </c>
      <c r="C1068" s="75"/>
      <c r="D1068" s="73" t="s">
        <v>38</v>
      </c>
      <c r="E1068" s="201" t="s">
        <v>4541</v>
      </c>
      <c r="F1068" s="202">
        <f t="shared" si="175"/>
        <v>0.52775195407999997</v>
      </c>
      <c r="G1068" s="202">
        <f t="shared" si="176"/>
        <v>0.43317504557999997</v>
      </c>
      <c r="H1068" s="202">
        <f t="shared" si="177"/>
        <v>2.827054574E-2</v>
      </c>
      <c r="I1068" s="202">
        <f t="shared" si="178"/>
        <v>3.9021427599999999E-3</v>
      </c>
      <c r="J1068" s="201">
        <v>6.2404220000000003E-2</v>
      </c>
      <c r="K1068" s="201">
        <v>2.6329116999999999E-2</v>
      </c>
      <c r="L1068" s="201">
        <v>1.5405823000000001E-3</v>
      </c>
      <c r="M1068" s="201">
        <v>2.5280807999999999E-4</v>
      </c>
      <c r="N1068" s="201">
        <v>0.43146541999999999</v>
      </c>
      <c r="O1068" s="201">
        <v>1.4568175E-3</v>
      </c>
      <c r="P1068" s="201">
        <v>4.0084643999999998E-4</v>
      </c>
      <c r="Q1068" s="201">
        <v>4.2262156000000002E-4</v>
      </c>
      <c r="R1068" s="201">
        <v>0</v>
      </c>
      <c r="S1068" s="201">
        <v>0</v>
      </c>
      <c r="T1068" s="201">
        <v>0</v>
      </c>
      <c r="U1068" s="201">
        <v>3.4795211999999998E-3</v>
      </c>
      <c r="V1068" s="110"/>
      <c r="W1068" s="246">
        <f t="shared" si="179"/>
        <v>0.46225348148148149</v>
      </c>
      <c r="X1068" s="191">
        <v>7.9573948000000003</v>
      </c>
      <c r="Y1068" s="191">
        <v>6.3619108999999998</v>
      </c>
      <c r="Z1068" s="191">
        <v>0.96133232999999996</v>
      </c>
      <c r="AA1068" s="191">
        <v>8.4861112000000005E-4</v>
      </c>
      <c r="AB1068" s="191">
        <v>0.15272537</v>
      </c>
      <c r="AC1068" s="191">
        <v>7.1794794999999995E-2</v>
      </c>
      <c r="AD1068" s="191">
        <v>0.40878281</v>
      </c>
      <c r="AE1068" s="76">
        <v>4.8692406999999997E-6</v>
      </c>
      <c r="AF1068" s="76">
        <v>2.4678894000000001E-9</v>
      </c>
      <c r="AG1068" s="20">
        <v>3.4838141000000003E-2</v>
      </c>
      <c r="AH1068" s="20"/>
      <c r="AI1068" s="20"/>
      <c r="AJ1068" s="20"/>
      <c r="AK1068" s="20"/>
      <c r="AL1068" s="20"/>
      <c r="AM1068" s="20"/>
      <c r="AN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row>
    <row r="1069" spans="2:129" x14ac:dyDescent="0.15">
      <c r="B1069" s="77" t="s">
        <v>4542</v>
      </c>
      <c r="C1069" s="75"/>
      <c r="D1069" s="73" t="s">
        <v>38</v>
      </c>
      <c r="E1069" s="201" t="s">
        <v>4543</v>
      </c>
      <c r="F1069" s="202">
        <f t="shared" si="175"/>
        <v>0.62890745599999998</v>
      </c>
      <c r="G1069" s="202">
        <f t="shared" si="176"/>
        <v>0.48584202818</v>
      </c>
      <c r="H1069" s="202">
        <f t="shared" si="177"/>
        <v>4.2167128089999999E-2</v>
      </c>
      <c r="I1069" s="202">
        <f t="shared" si="178"/>
        <v>7.2785177299999997E-3</v>
      </c>
      <c r="J1069" s="201">
        <v>9.3619781999999999E-2</v>
      </c>
      <c r="K1069" s="201">
        <v>3.9284556999999998E-2</v>
      </c>
      <c r="L1069" s="201">
        <v>2.2768958E-3</v>
      </c>
      <c r="M1069" s="201">
        <v>3.7405638E-4</v>
      </c>
      <c r="N1069" s="201">
        <v>0.48328346</v>
      </c>
      <c r="O1069" s="201">
        <v>2.1845117999999999E-3</v>
      </c>
      <c r="P1069" s="201">
        <v>6.0567529E-4</v>
      </c>
      <c r="Q1069" s="201">
        <v>6.3592062999999997E-4</v>
      </c>
      <c r="R1069" s="201">
        <v>0</v>
      </c>
      <c r="S1069" s="201">
        <v>0</v>
      </c>
      <c r="T1069" s="201">
        <v>0</v>
      </c>
      <c r="U1069" s="201">
        <v>6.6425970999999997E-3</v>
      </c>
      <c r="V1069" s="110"/>
      <c r="W1069" s="246">
        <f t="shared" si="179"/>
        <v>0.69347986666666661</v>
      </c>
      <c r="X1069" s="191">
        <v>11.938547</v>
      </c>
      <c r="Y1069" s="191">
        <v>9.5306295999999993</v>
      </c>
      <c r="Z1069" s="191">
        <v>1.4508627000000001</v>
      </c>
      <c r="AA1069" s="191">
        <v>1.2829185E-3</v>
      </c>
      <c r="AB1069" s="191">
        <v>0.2305827</v>
      </c>
      <c r="AC1069" s="191">
        <v>0.10833205</v>
      </c>
      <c r="AD1069" s="191">
        <v>0.61685687</v>
      </c>
      <c r="AE1069" s="76">
        <v>5.8614882000000001E-6</v>
      </c>
      <c r="AF1069" s="76">
        <v>3.6985563000000002E-9</v>
      </c>
      <c r="AG1069" s="20">
        <v>5.1884775000000001E-2</v>
      </c>
      <c r="AH1069" s="20"/>
      <c r="AI1069" s="20"/>
      <c r="AJ1069" s="20"/>
      <c r="AK1069" s="20"/>
      <c r="AL1069" s="20"/>
      <c r="AM1069" s="20"/>
      <c r="AN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row>
    <row r="1070" spans="2:129" x14ac:dyDescent="0.15">
      <c r="B1070" s="77" t="s">
        <v>4544</v>
      </c>
      <c r="C1070" s="75"/>
      <c r="D1070" s="73" t="s">
        <v>38</v>
      </c>
      <c r="E1070" s="201" t="s">
        <v>4545</v>
      </c>
      <c r="F1070" s="202">
        <f t="shared" si="175"/>
        <v>0.76621275982000003</v>
      </c>
      <c r="G1070" s="202">
        <f t="shared" si="176"/>
        <v>0.58355782262</v>
      </c>
      <c r="H1070" s="202">
        <f t="shared" si="177"/>
        <v>5.412676994E-2</v>
      </c>
      <c r="I1070" s="202">
        <f t="shared" si="178"/>
        <v>7.9642772599999995E-3</v>
      </c>
      <c r="J1070" s="201">
        <v>0.12056389000000001</v>
      </c>
      <c r="K1070" s="201">
        <v>5.0436175E-2</v>
      </c>
      <c r="L1070" s="201">
        <v>2.9074946999999999E-3</v>
      </c>
      <c r="M1070" s="201">
        <v>4.7796032000000001E-4</v>
      </c>
      <c r="N1070" s="201">
        <v>0.58026738</v>
      </c>
      <c r="O1070" s="201">
        <v>2.8124822999999999E-3</v>
      </c>
      <c r="P1070" s="201">
        <v>7.8310024000000002E-4</v>
      </c>
      <c r="Q1070" s="201">
        <v>8.2030665999999999E-4</v>
      </c>
      <c r="R1070" s="201">
        <v>0</v>
      </c>
      <c r="S1070" s="201">
        <v>0</v>
      </c>
      <c r="T1070" s="201">
        <v>0</v>
      </c>
      <c r="U1070" s="201">
        <v>7.1439705999999997E-3</v>
      </c>
      <c r="V1070" s="110"/>
      <c r="W1070" s="246">
        <f t="shared" si="179"/>
        <v>0.89306585185185183</v>
      </c>
      <c r="X1070" s="191">
        <v>15.375037000000001</v>
      </c>
      <c r="Y1070" s="191">
        <v>12.263783999999999</v>
      </c>
      <c r="Z1070" s="191">
        <v>1.8746581</v>
      </c>
      <c r="AA1070" s="191">
        <v>1.6592154E-3</v>
      </c>
      <c r="AB1070" s="191">
        <v>0.29799746999999999</v>
      </c>
      <c r="AC1070" s="191">
        <v>0.13995985999999999</v>
      </c>
      <c r="AD1070" s="191">
        <v>0.79697806000000004</v>
      </c>
      <c r="AE1070" s="76">
        <v>7.1773412000000002E-6</v>
      </c>
      <c r="AF1070" s="76">
        <v>4.7527193000000003E-9</v>
      </c>
      <c r="AG1070" s="20">
        <v>6.6543906999999999E-2</v>
      </c>
      <c r="AH1070" s="20"/>
      <c r="AI1070" s="20"/>
      <c r="AJ1070" s="20"/>
      <c r="AK1070" s="20"/>
      <c r="AL1070" s="20"/>
      <c r="AM1070" s="20"/>
      <c r="AN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row>
    <row r="1071" spans="2:129" x14ac:dyDescent="0.15">
      <c r="B1071" s="77" t="s">
        <v>4546</v>
      </c>
      <c r="C1071" s="75"/>
      <c r="D1071" s="73" t="s">
        <v>274</v>
      </c>
      <c r="E1071" s="201" t="s">
        <v>4547</v>
      </c>
      <c r="F1071" s="202">
        <f t="shared" si="175"/>
        <v>0.80280235763999996</v>
      </c>
      <c r="G1071" s="202">
        <f t="shared" si="176"/>
        <v>0.60188090129999994</v>
      </c>
      <c r="H1071" s="202">
        <f t="shared" si="177"/>
        <v>4.8220810739999995E-2</v>
      </c>
      <c r="I1071" s="202">
        <f t="shared" si="178"/>
        <v>3.9464175599999998E-2</v>
      </c>
      <c r="J1071" s="201">
        <v>0.11323647000000001</v>
      </c>
      <c r="K1071" s="201">
        <v>4.5943365999999999E-2</v>
      </c>
      <c r="L1071" s="201">
        <v>1.6320756E-3</v>
      </c>
      <c r="M1071" s="201">
        <v>1.2962563000000001E-3</v>
      </c>
      <c r="N1071" s="201">
        <v>7.7401485000000006E-2</v>
      </c>
      <c r="O1071" s="201">
        <v>0.52318315999999998</v>
      </c>
      <c r="P1071" s="201">
        <v>6.4536914E-4</v>
      </c>
      <c r="Q1071" s="201">
        <v>3.6058068999999998E-2</v>
      </c>
      <c r="R1071" s="201">
        <v>0</v>
      </c>
      <c r="S1071" s="201">
        <v>0</v>
      </c>
      <c r="T1071" s="201">
        <v>0</v>
      </c>
      <c r="U1071" s="201">
        <v>3.4061066000000001E-3</v>
      </c>
      <c r="V1071" s="110"/>
      <c r="W1071" s="246">
        <f t="shared" si="179"/>
        <v>0.83878866666666663</v>
      </c>
      <c r="X1071" s="191">
        <v>13.948981</v>
      </c>
      <c r="Y1071" s="191">
        <v>12.324070000000001</v>
      </c>
      <c r="Z1071" s="191">
        <v>0.62742363999999995</v>
      </c>
      <c r="AA1071" s="191">
        <v>3.0905058000000002E-4</v>
      </c>
      <c r="AB1071" s="191">
        <v>0.14985180000000001</v>
      </c>
      <c r="AC1071" s="191">
        <v>2.3079203999999999E-2</v>
      </c>
      <c r="AD1071" s="191">
        <v>0.82424777999999999</v>
      </c>
      <c r="AE1071" s="76">
        <v>3.1992180999999998E-6</v>
      </c>
      <c r="AF1071" s="76">
        <v>5.0524435000000003E-9</v>
      </c>
      <c r="AG1071" s="20">
        <v>7.4052160000000006E-2</v>
      </c>
      <c r="AH1071" s="20"/>
      <c r="AI1071" s="20"/>
      <c r="AJ1071" s="20"/>
      <c r="AK1071" s="20"/>
      <c r="AL1071" s="20"/>
      <c r="AM1071" s="20"/>
      <c r="AN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row>
    <row r="1072" spans="2:129" x14ac:dyDescent="0.15">
      <c r="B1072" s="67" t="s">
        <v>255</v>
      </c>
      <c r="C1072" s="83" t="s">
        <v>256</v>
      </c>
      <c r="D1072" s="114"/>
      <c r="E1072" s="73"/>
      <c r="F1072" s="125"/>
      <c r="G1072" s="125"/>
      <c r="H1072" s="125"/>
      <c r="I1072" s="125"/>
      <c r="J1072" s="125"/>
      <c r="K1072" s="125"/>
      <c r="L1072" s="125"/>
      <c r="M1072" s="125"/>
      <c r="N1072" s="125"/>
      <c r="O1072" s="125"/>
      <c r="P1072" s="125"/>
      <c r="Q1072" s="125"/>
      <c r="R1072" s="125"/>
      <c r="S1072" s="125"/>
      <c r="T1072" s="125"/>
      <c r="U1072" s="125"/>
      <c r="V1072" s="246"/>
      <c r="W1072" s="246"/>
      <c r="X1072" s="80"/>
      <c r="Y1072" s="80"/>
      <c r="Z1072" s="80"/>
      <c r="AA1072" s="80"/>
      <c r="AB1072" s="80"/>
      <c r="AC1072" s="80"/>
      <c r="AD1072" s="80"/>
      <c r="AE1072" s="70"/>
      <c r="AF1072" s="70"/>
      <c r="AG1072" s="70"/>
      <c r="AH1072" s="20"/>
      <c r="AI1072" s="20"/>
      <c r="AJ1072" s="20"/>
      <c r="AK1072" s="20"/>
      <c r="AL1072" s="20"/>
      <c r="AM1072" s="20"/>
      <c r="AN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row>
    <row r="1073" spans="2:129" x14ac:dyDescent="0.15">
      <c r="B1073" s="77" t="s">
        <v>257</v>
      </c>
      <c r="C1073" s="106">
        <v>1</v>
      </c>
      <c r="D1073" s="73" t="s">
        <v>38</v>
      </c>
      <c r="E1073" s="248" t="s">
        <v>258</v>
      </c>
      <c r="F1073" s="88">
        <f t="shared" ref="F1073:F1083" si="180">G1073+H1073+I1073+J1073</f>
        <v>0.76721733720000007</v>
      </c>
      <c r="G1073" s="88">
        <f t="shared" ref="G1073:G1083" si="181">M1073+N1073+O1073</f>
        <v>4.3747330199999997E-2</v>
      </c>
      <c r="H1073" s="88">
        <f t="shared" ref="H1073:H1083" si="182">K1073+L1073+P1073</f>
        <v>5.3614191399999997E-2</v>
      </c>
      <c r="I1073" s="88">
        <f t="shared" ref="I1073:I1083" si="183">Q1073+IF(R1073="x",0,R1073)+IF(S1073="x",0,S1073)+IF(T1073="x",0,T1073)+U1073</f>
        <v>0.53146761560000011</v>
      </c>
      <c r="J1073" s="248">
        <v>0.13838819999999999</v>
      </c>
      <c r="K1073" s="248">
        <v>4.9807145999999997E-2</v>
      </c>
      <c r="L1073" s="248">
        <v>2.7655884E-3</v>
      </c>
      <c r="M1073" s="248">
        <v>2.9847376000000001E-3</v>
      </c>
      <c r="N1073" s="248">
        <v>3.1848390999999997E-2</v>
      </c>
      <c r="O1073" s="248">
        <v>8.9142015999999994E-3</v>
      </c>
      <c r="P1073" s="248">
        <v>1.041457E-3</v>
      </c>
      <c r="Q1073" s="248">
        <v>6.671901E-3</v>
      </c>
      <c r="R1073" s="248">
        <v>0.52085687000000003</v>
      </c>
      <c r="S1073" s="248">
        <v>0</v>
      </c>
      <c r="T1073" s="248">
        <v>0</v>
      </c>
      <c r="U1073" s="248">
        <v>3.9388445999999997E-3</v>
      </c>
      <c r="V1073" s="110"/>
      <c r="W1073" s="89">
        <f t="shared" ref="W1073:W1078" si="184">J1073/0.135</f>
        <v>1.0250977777777777</v>
      </c>
      <c r="X1073" s="249">
        <v>31.689824000000002</v>
      </c>
      <c r="Y1073" s="249">
        <v>28.117327</v>
      </c>
      <c r="Z1073" s="249">
        <v>2.3438381000000001</v>
      </c>
      <c r="AA1073" s="249">
        <v>9.4172880000000002E-4</v>
      </c>
      <c r="AB1073" s="249">
        <v>0.51100047999999998</v>
      </c>
      <c r="AC1073" s="249">
        <v>0.13439803</v>
      </c>
      <c r="AD1073" s="249">
        <v>0.58231891000000002</v>
      </c>
      <c r="AE1073" s="250">
        <v>2.4053023999999999E-6</v>
      </c>
      <c r="AF1073" s="250">
        <v>5.4541220999999996E-9</v>
      </c>
      <c r="AG1073" s="78">
        <v>0.22280235000000001</v>
      </c>
      <c r="AH1073" s="20"/>
      <c r="AI1073" s="20"/>
      <c r="AJ1073" s="20"/>
      <c r="AK1073" s="20"/>
      <c r="AL1073" s="20"/>
      <c r="AM1073" s="20"/>
      <c r="AN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row>
    <row r="1074" spans="2:129" x14ac:dyDescent="0.15">
      <c r="B1074" s="77" t="s">
        <v>259</v>
      </c>
      <c r="C1074" s="106">
        <v>1</v>
      </c>
      <c r="D1074" s="73" t="s">
        <v>38</v>
      </c>
      <c r="E1074" s="248" t="s">
        <v>260</v>
      </c>
      <c r="F1074" s="88">
        <f t="shared" si="180"/>
        <v>2.1844860896</v>
      </c>
      <c r="G1074" s="88">
        <f t="shared" si="181"/>
        <v>7.7296862600000002E-2</v>
      </c>
      <c r="H1074" s="88">
        <f t="shared" si="182"/>
        <v>0.20941765300000001</v>
      </c>
      <c r="I1074" s="88">
        <f t="shared" si="183"/>
        <v>1.6511193040000001</v>
      </c>
      <c r="J1074" s="248">
        <v>0.24665227000000001</v>
      </c>
      <c r="K1074" s="248">
        <v>0.19457358</v>
      </c>
      <c r="L1074" s="248">
        <v>5.4812589E-3</v>
      </c>
      <c r="M1074" s="248">
        <v>5.9403866E-3</v>
      </c>
      <c r="N1074" s="248">
        <v>5.1450937000000002E-2</v>
      </c>
      <c r="O1074" s="248">
        <v>1.9905539E-2</v>
      </c>
      <c r="P1074" s="248">
        <v>9.3628141000000002E-3</v>
      </c>
      <c r="Q1074" s="248">
        <v>1.1167290000000001</v>
      </c>
      <c r="R1074" s="248">
        <v>0.52085687000000003</v>
      </c>
      <c r="S1074" s="248">
        <v>0</v>
      </c>
      <c r="T1074" s="248">
        <v>0</v>
      </c>
      <c r="U1074" s="248">
        <v>1.3533434E-2</v>
      </c>
      <c r="V1074" s="110"/>
      <c r="W1074" s="89">
        <f t="shared" si="184"/>
        <v>1.8270538518518518</v>
      </c>
      <c r="X1074" s="249">
        <v>45.153168000000001</v>
      </c>
      <c r="Y1074" s="249">
        <v>38.580213000000001</v>
      </c>
      <c r="Z1074" s="249">
        <v>3.9069981999999999</v>
      </c>
      <c r="AA1074" s="249">
        <v>1.6158572999999999E-3</v>
      </c>
      <c r="AB1074" s="249">
        <v>1.4625614</v>
      </c>
      <c r="AC1074" s="249">
        <v>0.23995340000000001</v>
      </c>
      <c r="AD1074" s="249">
        <v>0.96182584000000004</v>
      </c>
      <c r="AE1074" s="250">
        <v>6.0457121999999998E-6</v>
      </c>
      <c r="AF1074" s="250">
        <v>1.2237268E-8</v>
      </c>
      <c r="AG1074" s="78">
        <v>0.28433853999999997</v>
      </c>
      <c r="AH1074" s="20"/>
      <c r="AI1074" s="20"/>
      <c r="AJ1074" s="20"/>
      <c r="AK1074" s="20"/>
      <c r="AL1074" s="20"/>
      <c r="AM1074" s="20"/>
      <c r="AN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c r="BU1074" s="20"/>
      <c r="BV1074" s="20"/>
      <c r="BW1074" s="20"/>
      <c r="BX1074" s="20"/>
      <c r="BY1074" s="20"/>
      <c r="BZ1074" s="20"/>
      <c r="CA1074" s="20"/>
      <c r="CB1074" s="20"/>
      <c r="CC1074" s="20"/>
      <c r="CD1074" s="20"/>
      <c r="CE1074" s="20"/>
      <c r="CF1074" s="20"/>
      <c r="CG1074" s="20"/>
      <c r="CH1074" s="20"/>
      <c r="CI1074" s="20"/>
      <c r="CJ1074" s="20"/>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row>
    <row r="1075" spans="2:129" x14ac:dyDescent="0.15">
      <c r="B1075" s="77" t="s">
        <v>261</v>
      </c>
      <c r="C1075" s="106">
        <v>1</v>
      </c>
      <c r="D1075" s="73" t="s">
        <v>38</v>
      </c>
      <c r="E1075" s="248" t="s">
        <v>262</v>
      </c>
      <c r="F1075" s="88">
        <f t="shared" si="180"/>
        <v>1.5375703120099999</v>
      </c>
      <c r="G1075" s="88">
        <f t="shared" si="181"/>
        <v>0.11451348199999999</v>
      </c>
      <c r="H1075" s="88">
        <f t="shared" si="182"/>
        <v>0.10394424531</v>
      </c>
      <c r="I1075" s="88">
        <f t="shared" si="183"/>
        <v>0.91320265469999995</v>
      </c>
      <c r="J1075" s="248">
        <v>0.40590992999999997</v>
      </c>
      <c r="K1075" s="248">
        <v>8.4631495000000001E-2</v>
      </c>
      <c r="L1075" s="248">
        <v>1.8346923000000001E-2</v>
      </c>
      <c r="M1075" s="248">
        <v>1.0343415999999999E-2</v>
      </c>
      <c r="N1075" s="248">
        <v>8.9664545999999998E-2</v>
      </c>
      <c r="O1075" s="248">
        <v>1.4505519999999999E-2</v>
      </c>
      <c r="P1075" s="248">
        <v>9.6582731E-4</v>
      </c>
      <c r="Q1075" s="248">
        <v>7.6453186999999997E-3</v>
      </c>
      <c r="R1075" s="248">
        <v>0.89265267000000004</v>
      </c>
      <c r="S1075" s="248">
        <v>0</v>
      </c>
      <c r="T1075" s="248">
        <v>0</v>
      </c>
      <c r="U1075" s="248">
        <v>1.2904666E-2</v>
      </c>
      <c r="V1075" s="110"/>
      <c r="W1075" s="89">
        <f t="shared" si="184"/>
        <v>3.0067402222222217</v>
      </c>
      <c r="X1075" s="249">
        <v>83.489372000000003</v>
      </c>
      <c r="Y1075" s="249">
        <v>58.825749000000002</v>
      </c>
      <c r="Z1075" s="249">
        <v>2.1603405000000002</v>
      </c>
      <c r="AA1075" s="249">
        <v>4.8065486000000002</v>
      </c>
      <c r="AB1075" s="249">
        <v>17.18984</v>
      </c>
      <c r="AC1075" s="249">
        <v>7.0418285999999997E-2</v>
      </c>
      <c r="AD1075" s="249">
        <v>0.43647580000000002</v>
      </c>
      <c r="AE1075" s="250">
        <v>5.5907411000000001E-6</v>
      </c>
      <c r="AF1075" s="250">
        <v>3.2905656E-8</v>
      </c>
      <c r="AG1075" s="78">
        <v>0.49909131000000001</v>
      </c>
      <c r="AH1075" s="20"/>
      <c r="AI1075" s="20"/>
      <c r="AJ1075" s="20"/>
      <c r="AK1075" s="20"/>
      <c r="AL1075" s="20"/>
      <c r="AM1075" s="20"/>
      <c r="AN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c r="BU1075" s="20"/>
      <c r="BV1075" s="20"/>
      <c r="BW1075" s="20"/>
      <c r="BX1075" s="20"/>
      <c r="BY1075" s="20"/>
      <c r="BZ1075" s="20"/>
      <c r="CA1075" s="20"/>
      <c r="CB1075" s="20"/>
      <c r="CC1075" s="20"/>
      <c r="CD1075" s="20"/>
      <c r="CE1075" s="20"/>
      <c r="CF1075" s="20"/>
      <c r="CG1075" s="20"/>
      <c r="CH1075" s="20"/>
      <c r="CI1075" s="20"/>
      <c r="CJ1075" s="20"/>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row>
    <row r="1076" spans="2:129" x14ac:dyDescent="0.15">
      <c r="B1076" s="77" t="s">
        <v>263</v>
      </c>
      <c r="C1076" s="106">
        <v>1</v>
      </c>
      <c r="D1076" s="73" t="s">
        <v>38</v>
      </c>
      <c r="E1076" s="248" t="s">
        <v>264</v>
      </c>
      <c r="F1076" s="88">
        <f t="shared" si="180"/>
        <v>0.89560011380000004</v>
      </c>
      <c r="G1076" s="88">
        <f t="shared" si="181"/>
        <v>8.7991200499999991E-2</v>
      </c>
      <c r="H1076" s="88">
        <f t="shared" si="182"/>
        <v>8.4460837999999996E-2</v>
      </c>
      <c r="I1076" s="88">
        <f t="shared" si="183"/>
        <v>0.4475741553</v>
      </c>
      <c r="J1076" s="248">
        <v>0.27557392000000003</v>
      </c>
      <c r="K1076" s="248">
        <v>6.6535307000000002E-2</v>
      </c>
      <c r="L1076" s="248">
        <v>1.6851332E-2</v>
      </c>
      <c r="M1076" s="248">
        <v>7.8628107000000003E-3</v>
      </c>
      <c r="N1076" s="248">
        <v>7.0368170999999993E-2</v>
      </c>
      <c r="O1076" s="248">
        <v>9.7602187999999996E-3</v>
      </c>
      <c r="P1076" s="248">
        <v>1.0741990000000001E-3</v>
      </c>
      <c r="Q1076" s="248">
        <v>6.3054362999999999E-3</v>
      </c>
      <c r="R1076" s="248">
        <v>0.43116694999999999</v>
      </c>
      <c r="S1076" s="248">
        <v>0</v>
      </c>
      <c r="T1076" s="248">
        <v>0</v>
      </c>
      <c r="U1076" s="248">
        <v>1.0101769E-2</v>
      </c>
      <c r="V1076" s="110"/>
      <c r="W1076" s="89">
        <f t="shared" si="184"/>
        <v>2.0412882962962962</v>
      </c>
      <c r="X1076" s="249">
        <v>46.534860000000002</v>
      </c>
      <c r="Y1076" s="249">
        <v>27.471088000000002</v>
      </c>
      <c r="Z1076" s="249">
        <v>1.6228715</v>
      </c>
      <c r="AA1076" s="249">
        <v>3.5733223000000001</v>
      </c>
      <c r="AB1076" s="249">
        <v>13.334576</v>
      </c>
      <c r="AC1076" s="249">
        <v>9.1946309000000004E-2</v>
      </c>
      <c r="AD1076" s="249">
        <v>0.44105535000000001</v>
      </c>
      <c r="AE1076" s="250">
        <v>4.0684153999999998E-6</v>
      </c>
      <c r="AF1076" s="250">
        <v>2.3930794000000002E-8</v>
      </c>
      <c r="AG1076" s="78">
        <v>0.20704048</v>
      </c>
      <c r="AH1076" s="20"/>
      <c r="AI1076" s="20"/>
      <c r="AJ1076" s="20"/>
      <c r="AK1076" s="20"/>
      <c r="AL1076" s="20"/>
      <c r="AM1076" s="20"/>
      <c r="AN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c r="BU1076" s="20"/>
      <c r="BV1076" s="20"/>
      <c r="BW1076" s="20"/>
      <c r="BX1076" s="20"/>
      <c r="BY1076" s="20"/>
      <c r="BZ1076" s="20"/>
      <c r="CA1076" s="20"/>
      <c r="CB1076" s="20"/>
      <c r="CC1076" s="20"/>
      <c r="CD1076" s="20"/>
      <c r="CE1076" s="20"/>
      <c r="CF1076" s="20"/>
      <c r="CG1076" s="20"/>
      <c r="CH1076" s="20"/>
      <c r="CI1076" s="20"/>
      <c r="CJ1076" s="20"/>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row>
    <row r="1077" spans="2:129" x14ac:dyDescent="0.15">
      <c r="B1077" s="77" t="s">
        <v>265</v>
      </c>
      <c r="C1077" s="106">
        <v>1</v>
      </c>
      <c r="D1077" s="73" t="s">
        <v>38</v>
      </c>
      <c r="E1077" s="248" t="s">
        <v>266</v>
      </c>
      <c r="F1077" s="88">
        <f t="shared" si="180"/>
        <v>3.5301989200000001</v>
      </c>
      <c r="G1077" s="88">
        <f t="shared" si="181"/>
        <v>0.13824805600000001</v>
      </c>
      <c r="H1077" s="88">
        <f t="shared" si="182"/>
        <v>0.34252354099999999</v>
      </c>
      <c r="I1077" s="88">
        <f t="shared" si="183"/>
        <v>2.5778388830000001</v>
      </c>
      <c r="J1077" s="248">
        <v>0.47158844</v>
      </c>
      <c r="K1077" s="248">
        <v>0.30989478999999998</v>
      </c>
      <c r="L1077" s="248">
        <v>1.7544836000000001E-2</v>
      </c>
      <c r="M1077" s="248">
        <v>1.2357886E-2</v>
      </c>
      <c r="N1077" s="248">
        <v>9.6705589999999994E-2</v>
      </c>
      <c r="O1077" s="248">
        <v>2.9184580000000002E-2</v>
      </c>
      <c r="P1077" s="248">
        <v>1.5083915E-2</v>
      </c>
      <c r="Q1077" s="248">
        <v>1.9273363999999999</v>
      </c>
      <c r="R1077" s="248">
        <v>0.62485687000000001</v>
      </c>
      <c r="S1077" s="248">
        <v>0</v>
      </c>
      <c r="T1077" s="248">
        <v>0</v>
      </c>
      <c r="U1077" s="248">
        <v>2.5645613000000001E-2</v>
      </c>
      <c r="V1077" s="110"/>
      <c r="W1077" s="89">
        <f t="shared" si="184"/>
        <v>3.4932477037037035</v>
      </c>
      <c r="X1077" s="249">
        <v>81.753377999999998</v>
      </c>
      <c r="Y1077" s="249">
        <v>59.293764000000003</v>
      </c>
      <c r="Z1077" s="249">
        <v>4.2187383000000001</v>
      </c>
      <c r="AA1077" s="249">
        <v>3.3657512000000001</v>
      </c>
      <c r="AB1077" s="249">
        <v>13.680448</v>
      </c>
      <c r="AC1077" s="249">
        <v>0.23205439</v>
      </c>
      <c r="AD1077" s="249">
        <v>0.96262219000000004</v>
      </c>
      <c r="AE1077" s="250">
        <v>1.0216628E-5</v>
      </c>
      <c r="AF1077" s="250">
        <v>3.4778492E-8</v>
      </c>
      <c r="AG1077" s="78">
        <v>0.45590943</v>
      </c>
      <c r="AH1077" s="20"/>
      <c r="AI1077" s="20"/>
      <c r="AJ1077" s="20"/>
      <c r="AK1077" s="20"/>
      <c r="AL1077" s="20"/>
      <c r="AM1077" s="20"/>
      <c r="AN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c r="BU1077" s="20"/>
      <c r="BV1077" s="20"/>
      <c r="BW1077" s="20"/>
      <c r="BX1077" s="20"/>
      <c r="BY1077" s="20"/>
      <c r="BZ1077" s="20"/>
      <c r="CA1077" s="20"/>
      <c r="CB1077" s="20"/>
      <c r="CC1077" s="20"/>
      <c r="CD1077" s="20"/>
      <c r="CE1077" s="20"/>
      <c r="CF1077" s="20"/>
      <c r="CG1077" s="20"/>
      <c r="CH1077" s="20"/>
      <c r="CI1077" s="20"/>
      <c r="CJ1077" s="20"/>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row>
    <row r="1078" spans="2:129" x14ac:dyDescent="0.15">
      <c r="B1078" s="77" t="s">
        <v>267</v>
      </c>
      <c r="C1078" s="106">
        <v>1</v>
      </c>
      <c r="D1078" s="73" t="s">
        <v>38</v>
      </c>
      <c r="E1078" s="248" t="s">
        <v>268</v>
      </c>
      <c r="F1078" s="88">
        <f t="shared" si="180"/>
        <v>3.0808198120000001</v>
      </c>
      <c r="G1078" s="88">
        <f t="shared" si="181"/>
        <v>0.11968245899999999</v>
      </c>
      <c r="H1078" s="88">
        <f t="shared" si="182"/>
        <v>0.32888515699999998</v>
      </c>
      <c r="I1078" s="88">
        <f t="shared" si="183"/>
        <v>2.2518989560000002</v>
      </c>
      <c r="J1078" s="248">
        <v>0.38035323999999998</v>
      </c>
      <c r="K1078" s="248">
        <v>0.29722746</v>
      </c>
      <c r="L1078" s="248">
        <v>1.6497922000000002E-2</v>
      </c>
      <c r="M1078" s="248">
        <v>1.0621462999999999E-2</v>
      </c>
      <c r="N1078" s="248">
        <v>8.3198126999999997E-2</v>
      </c>
      <c r="O1078" s="248">
        <v>2.5862869E-2</v>
      </c>
      <c r="P1078" s="248">
        <v>1.5159775E-2</v>
      </c>
      <c r="Q1078" s="248">
        <v>1.9263984999999999</v>
      </c>
      <c r="R1078" s="248">
        <v>0.30181687000000001</v>
      </c>
      <c r="S1078" s="248">
        <v>0</v>
      </c>
      <c r="T1078" s="248">
        <v>0</v>
      </c>
      <c r="U1078" s="248">
        <v>2.3683586E-2</v>
      </c>
      <c r="V1078" s="110"/>
      <c r="W1078" s="89">
        <f t="shared" si="184"/>
        <v>2.8174314074074069</v>
      </c>
      <c r="X1078" s="249">
        <v>55.885219999999997</v>
      </c>
      <c r="Y1078" s="249">
        <v>37.345502000000003</v>
      </c>
      <c r="Z1078" s="249">
        <v>3.8425101000000002</v>
      </c>
      <c r="AA1078" s="249">
        <v>2.5024928000000002</v>
      </c>
      <c r="AB1078" s="249">
        <v>10.981763000000001</v>
      </c>
      <c r="AC1078" s="249">
        <v>0.24712400000000001</v>
      </c>
      <c r="AD1078" s="249">
        <v>0.96582787999999997</v>
      </c>
      <c r="AE1078" s="250">
        <v>9.1510003000000008E-6</v>
      </c>
      <c r="AF1078" s="250">
        <v>2.8496088000000001E-8</v>
      </c>
      <c r="AG1078" s="78">
        <v>0.25147385</v>
      </c>
      <c r="AH1078" s="20"/>
      <c r="AI1078" s="20"/>
      <c r="AJ1078" s="20"/>
      <c r="AK1078" s="20"/>
      <c r="AL1078" s="20"/>
      <c r="AM1078" s="20"/>
      <c r="AN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row>
    <row r="1079" spans="2:129" x14ac:dyDescent="0.15">
      <c r="B1079" s="77" t="s">
        <v>269</v>
      </c>
      <c r="C1079" s="106">
        <v>1</v>
      </c>
      <c r="D1079" s="73" t="s">
        <v>38</v>
      </c>
      <c r="E1079" s="248" t="s">
        <v>270</v>
      </c>
      <c r="F1079" s="88">
        <f t="shared" si="180"/>
        <v>1.3232795045911998</v>
      </c>
      <c r="G1079" s="88">
        <f t="shared" si="181"/>
        <v>1.3232794808799999</v>
      </c>
      <c r="H1079" s="88">
        <f t="shared" si="182"/>
        <v>2.3711200000000001E-8</v>
      </c>
      <c r="I1079" s="88">
        <f t="shared" si="183"/>
        <v>0</v>
      </c>
      <c r="J1079" s="248">
        <v>0</v>
      </c>
      <c r="K1079" s="248">
        <v>0</v>
      </c>
      <c r="L1079" s="248">
        <v>0</v>
      </c>
      <c r="M1079" s="248">
        <v>1.3224119999999999</v>
      </c>
      <c r="N1079" s="248">
        <v>0</v>
      </c>
      <c r="O1079" s="248">
        <v>8.6748087999999996E-4</v>
      </c>
      <c r="P1079" s="248">
        <v>2.3711200000000001E-8</v>
      </c>
      <c r="Q1079" s="248">
        <v>0</v>
      </c>
      <c r="R1079" s="248">
        <v>0</v>
      </c>
      <c r="S1079" s="248">
        <v>0</v>
      </c>
      <c r="T1079" s="248">
        <v>0</v>
      </c>
      <c r="U1079" s="248">
        <v>0</v>
      </c>
      <c r="V1079" s="110"/>
      <c r="W1079" s="88">
        <v>1.2408258000000001</v>
      </c>
      <c r="X1079" s="249">
        <v>0</v>
      </c>
      <c r="Y1079" s="249">
        <v>0</v>
      </c>
      <c r="Z1079" s="249">
        <v>0</v>
      </c>
      <c r="AA1079" s="249">
        <v>0</v>
      </c>
      <c r="AB1079" s="249">
        <v>0</v>
      </c>
      <c r="AC1079" s="249">
        <v>0</v>
      </c>
      <c r="AD1079" s="249">
        <v>0</v>
      </c>
      <c r="AE1079" s="250">
        <v>5.1579000000000001E-8</v>
      </c>
      <c r="AF1079" s="250">
        <v>6.6405030000000001E-9</v>
      </c>
      <c r="AG1079" s="78">
        <v>0</v>
      </c>
      <c r="AH1079" s="20"/>
      <c r="AI1079" s="20"/>
      <c r="AJ1079" s="20"/>
      <c r="AK1079" s="20"/>
      <c r="AL1079" s="20"/>
      <c r="AM1079" s="20"/>
      <c r="AN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c r="BU1079" s="20"/>
      <c r="BV1079" s="20"/>
      <c r="BW1079" s="20"/>
      <c r="BX1079" s="20"/>
      <c r="BY1079" s="20"/>
      <c r="BZ1079" s="20"/>
      <c r="CA1079" s="20"/>
      <c r="CB1079" s="20"/>
      <c r="CC1079" s="20"/>
      <c r="CD1079" s="20"/>
      <c r="CE1079" s="20"/>
      <c r="CF1079" s="20"/>
      <c r="CG1079" s="20"/>
      <c r="CH1079" s="20"/>
      <c r="CI1079" s="20"/>
      <c r="CJ1079" s="20"/>
      <c r="CK1079" s="20"/>
      <c r="CL1079" s="20"/>
      <c r="CM1079" s="20"/>
      <c r="CN1079" s="20"/>
      <c r="CO1079" s="20"/>
      <c r="CP1079" s="20"/>
      <c r="CQ1079" s="20"/>
      <c r="CR1079" s="20"/>
      <c r="CS1079" s="20"/>
      <c r="CT1079" s="20"/>
      <c r="CU1079" s="20"/>
      <c r="CV1079" s="20"/>
      <c r="CW1079" s="20"/>
      <c r="CX1079" s="20"/>
      <c r="CY1079" s="20"/>
      <c r="CZ1079" s="20"/>
      <c r="DA1079" s="20"/>
      <c r="DB1079" s="20"/>
      <c r="DC1079" s="20"/>
      <c r="DD1079" s="20"/>
      <c r="DE1079" s="20"/>
      <c r="DF1079" s="20"/>
      <c r="DG1079" s="20"/>
      <c r="DH1079" s="20"/>
      <c r="DI1079" s="20"/>
      <c r="DJ1079" s="20"/>
      <c r="DK1079" s="20"/>
      <c r="DL1079" s="20"/>
      <c r="DM1079" s="20"/>
      <c r="DN1079" s="20"/>
      <c r="DO1079" s="20"/>
      <c r="DP1079" s="20"/>
      <c r="DQ1079" s="20"/>
      <c r="DR1079" s="20"/>
      <c r="DS1079" s="20"/>
      <c r="DT1079" s="20"/>
      <c r="DU1079" s="20"/>
      <c r="DV1079" s="20"/>
      <c r="DW1079" s="20"/>
      <c r="DX1079" s="20"/>
      <c r="DY1079" s="20"/>
    </row>
    <row r="1080" spans="2:129" x14ac:dyDescent="0.15">
      <c r="B1080" s="77" t="s">
        <v>4548</v>
      </c>
      <c r="C1080" s="75"/>
      <c r="D1080" s="73" t="s">
        <v>38</v>
      </c>
      <c r="E1080" s="20" t="s">
        <v>4549</v>
      </c>
      <c r="F1080" s="202">
        <f t="shared" si="180"/>
        <v>2.1351898471000004</v>
      </c>
      <c r="G1080" s="202">
        <f t="shared" si="181"/>
        <v>0.1220164376</v>
      </c>
      <c r="H1080" s="202">
        <f t="shared" si="182"/>
        <v>0.19497138450000001</v>
      </c>
      <c r="I1080" s="202">
        <f t="shared" si="183"/>
        <v>1.5105723050000002</v>
      </c>
      <c r="J1080" s="201">
        <v>0.30762972</v>
      </c>
      <c r="K1080" s="201">
        <v>0.17916661</v>
      </c>
      <c r="L1080" s="201">
        <v>6.7678110999999999E-3</v>
      </c>
      <c r="M1080" s="201">
        <v>9.0061826000000008E-3</v>
      </c>
      <c r="N1080" s="201">
        <v>9.1960995000000004E-2</v>
      </c>
      <c r="O1080" s="201">
        <v>2.104926E-2</v>
      </c>
      <c r="P1080" s="201">
        <v>9.0369634000000004E-3</v>
      </c>
      <c r="Q1080" s="201">
        <v>1.4932681000000001</v>
      </c>
      <c r="R1080" s="201">
        <v>0</v>
      </c>
      <c r="S1080" s="201">
        <v>0</v>
      </c>
      <c r="T1080" s="201">
        <v>0</v>
      </c>
      <c r="U1080" s="201">
        <v>1.7304205E-2</v>
      </c>
      <c r="V1080" s="110"/>
      <c r="W1080" s="246">
        <f>J1080/0.135</f>
        <v>2.2787386666666665</v>
      </c>
      <c r="X1080" s="191">
        <v>45.202990999999997</v>
      </c>
      <c r="Y1080" s="191">
        <v>39.315435999999998</v>
      </c>
      <c r="Z1080" s="191">
        <v>3.1875127999999999</v>
      </c>
      <c r="AA1080" s="191">
        <v>2.5104426000000001E-3</v>
      </c>
      <c r="AB1080" s="191">
        <v>1.2683598</v>
      </c>
      <c r="AC1080" s="191">
        <v>0.21763602000000001</v>
      </c>
      <c r="AD1080" s="191">
        <v>1.2115358000000001</v>
      </c>
      <c r="AE1080" s="76">
        <v>6.8021493000000002E-6</v>
      </c>
      <c r="AF1080" s="76">
        <v>1.3585471E-8</v>
      </c>
      <c r="AG1080" s="20">
        <v>0.26576908999999999</v>
      </c>
      <c r="AH1080" s="20"/>
      <c r="AI1080" s="20"/>
      <c r="AJ1080" s="20"/>
      <c r="AK1080" s="20"/>
      <c r="AL1080" s="20"/>
      <c r="AM1080" s="20"/>
      <c r="AN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c r="BU1080" s="20"/>
      <c r="BV1080" s="20"/>
      <c r="BW1080" s="20"/>
      <c r="BX1080" s="20"/>
      <c r="BY1080" s="20"/>
      <c r="BZ1080" s="20"/>
      <c r="CA1080" s="20"/>
      <c r="CB1080" s="20"/>
      <c r="CC1080" s="20"/>
      <c r="CD1080" s="20"/>
      <c r="CE1080" s="20"/>
      <c r="CF1080" s="20"/>
      <c r="CG1080" s="20"/>
      <c r="CH1080" s="20"/>
      <c r="CI1080" s="20"/>
      <c r="CJ1080" s="20"/>
      <c r="CK1080" s="20"/>
      <c r="CL1080" s="20"/>
      <c r="CM1080" s="20"/>
      <c r="CN1080" s="20"/>
      <c r="CO1080" s="20"/>
      <c r="CP1080" s="20"/>
      <c r="CQ1080" s="20"/>
      <c r="CR1080" s="20"/>
      <c r="CS1080" s="20"/>
      <c r="CT1080" s="20"/>
      <c r="CU1080" s="20"/>
      <c r="CV1080" s="20"/>
      <c r="CW1080" s="20"/>
      <c r="CX1080" s="20"/>
      <c r="CY1080" s="20"/>
      <c r="CZ1080" s="20"/>
      <c r="DA1080" s="20"/>
      <c r="DB1080" s="20"/>
      <c r="DC1080" s="20"/>
      <c r="DD1080" s="20"/>
      <c r="DE1080" s="20"/>
      <c r="DF1080" s="20"/>
      <c r="DG1080" s="20"/>
      <c r="DH1080" s="20"/>
      <c r="DI1080" s="20"/>
      <c r="DJ1080" s="20"/>
      <c r="DK1080" s="20"/>
      <c r="DL1080" s="20"/>
      <c r="DM1080" s="20"/>
      <c r="DN1080" s="20"/>
      <c r="DO1080" s="20"/>
      <c r="DP1080" s="20"/>
      <c r="DQ1080" s="20"/>
      <c r="DR1080" s="20"/>
      <c r="DS1080" s="20"/>
      <c r="DT1080" s="20"/>
      <c r="DU1080" s="20"/>
      <c r="DV1080" s="20"/>
      <c r="DW1080" s="20"/>
      <c r="DX1080" s="20"/>
      <c r="DY1080" s="20"/>
    </row>
    <row r="1081" spans="2:129" x14ac:dyDescent="0.15">
      <c r="B1081" s="77" t="s">
        <v>4550</v>
      </c>
      <c r="C1081" s="114"/>
      <c r="D1081" s="73" t="s">
        <v>38</v>
      </c>
      <c r="E1081" s="20" t="s">
        <v>4551</v>
      </c>
      <c r="F1081" s="202">
        <f t="shared" si="180"/>
        <v>5.2697905260000004</v>
      </c>
      <c r="G1081" s="202">
        <f t="shared" si="181"/>
        <v>0.27948030299999999</v>
      </c>
      <c r="H1081" s="202">
        <f t="shared" si="182"/>
        <v>0.429975198</v>
      </c>
      <c r="I1081" s="202">
        <f t="shared" si="183"/>
        <v>3.8063646549999999</v>
      </c>
      <c r="J1081" s="201">
        <v>0.75397037</v>
      </c>
      <c r="K1081" s="201">
        <v>0.37983530999999998</v>
      </c>
      <c r="L1081" s="201">
        <v>2.9319556E-2</v>
      </c>
      <c r="M1081" s="201">
        <v>2.5698426999999999E-2</v>
      </c>
      <c r="N1081" s="201">
        <v>0.21387584000000001</v>
      </c>
      <c r="O1081" s="201">
        <v>3.9906035999999999E-2</v>
      </c>
      <c r="P1081" s="201">
        <v>2.0820332E-2</v>
      </c>
      <c r="Q1081" s="201">
        <v>3.7597136</v>
      </c>
      <c r="R1081" s="201">
        <v>0</v>
      </c>
      <c r="S1081" s="201">
        <v>0</v>
      </c>
      <c r="T1081" s="201">
        <v>0</v>
      </c>
      <c r="U1081" s="201">
        <v>4.6651054999999997E-2</v>
      </c>
      <c r="V1081" s="110"/>
      <c r="W1081" s="246">
        <f>J1081/0.135</f>
        <v>5.5849657037037037</v>
      </c>
      <c r="X1081" s="191">
        <v>97.334535000000002</v>
      </c>
      <c r="Y1081" s="191">
        <v>63.281708000000002</v>
      </c>
      <c r="Z1081" s="191">
        <v>4.5007333000000003</v>
      </c>
      <c r="AA1081" s="191">
        <v>5.6106296000000002</v>
      </c>
      <c r="AB1081" s="191">
        <v>21.827929999999999</v>
      </c>
      <c r="AC1081" s="191">
        <v>0.31452889000000001</v>
      </c>
      <c r="AD1081" s="191">
        <v>1.799005</v>
      </c>
      <c r="AE1081" s="76">
        <v>1.5111576E-5</v>
      </c>
      <c r="AF1081" s="76">
        <v>5.3554278E-8</v>
      </c>
      <c r="AG1081" s="20">
        <v>0.40559297999999999</v>
      </c>
      <c r="AH1081" s="20"/>
      <c r="AI1081" s="20"/>
      <c r="AJ1081" s="20"/>
      <c r="AK1081" s="20"/>
      <c r="AL1081" s="20"/>
      <c r="AM1081" s="20"/>
      <c r="AN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c r="BU1081" s="20"/>
      <c r="BV1081" s="20"/>
      <c r="BW1081" s="20"/>
      <c r="BX1081" s="20"/>
      <c r="BY1081" s="20"/>
      <c r="BZ1081" s="20"/>
      <c r="CA1081" s="20"/>
      <c r="CB1081" s="20"/>
      <c r="CC1081" s="20"/>
      <c r="CD1081" s="20"/>
      <c r="CE1081" s="20"/>
      <c r="CF1081" s="20"/>
      <c r="CG1081" s="20"/>
      <c r="CH1081" s="20"/>
      <c r="CI1081" s="20"/>
      <c r="CJ1081" s="20"/>
      <c r="CK1081" s="20"/>
      <c r="CL1081" s="20"/>
      <c r="CM1081" s="20"/>
      <c r="CN1081" s="20"/>
      <c r="CO1081" s="20"/>
      <c r="CP1081" s="20"/>
      <c r="CQ1081" s="20"/>
      <c r="CR1081" s="20"/>
      <c r="CS1081" s="20"/>
      <c r="CT1081" s="20"/>
      <c r="CU1081" s="20"/>
      <c r="CV1081" s="20"/>
      <c r="CW1081" s="20"/>
      <c r="CX1081" s="20"/>
      <c r="CY1081" s="20"/>
      <c r="CZ1081" s="20"/>
      <c r="DA1081" s="20"/>
      <c r="DB1081" s="20"/>
      <c r="DC1081" s="20"/>
      <c r="DD1081" s="20"/>
      <c r="DE1081" s="20"/>
      <c r="DF1081" s="20"/>
      <c r="DG1081" s="20"/>
      <c r="DH1081" s="20"/>
      <c r="DI1081" s="20"/>
      <c r="DJ1081" s="20"/>
      <c r="DK1081" s="20"/>
      <c r="DL1081" s="20"/>
      <c r="DM1081" s="20"/>
      <c r="DN1081" s="20"/>
      <c r="DO1081" s="20"/>
      <c r="DP1081" s="20"/>
      <c r="DQ1081" s="20"/>
      <c r="DR1081" s="20"/>
      <c r="DS1081" s="20"/>
      <c r="DT1081" s="20"/>
      <c r="DU1081" s="20"/>
      <c r="DV1081" s="20"/>
      <c r="DW1081" s="20"/>
      <c r="DX1081" s="20"/>
      <c r="DY1081" s="20"/>
    </row>
    <row r="1082" spans="2:129" x14ac:dyDescent="0.15">
      <c r="B1082" s="77" t="s">
        <v>4552</v>
      </c>
      <c r="C1082" s="75"/>
      <c r="D1082" s="73" t="s">
        <v>38</v>
      </c>
      <c r="E1082" s="20" t="s">
        <v>4553</v>
      </c>
      <c r="F1082" s="202">
        <f t="shared" si="180"/>
        <v>5.26933338</v>
      </c>
      <c r="G1082" s="202">
        <f t="shared" si="181"/>
        <v>0.26640186700000001</v>
      </c>
      <c r="H1082" s="202">
        <f t="shared" si="182"/>
        <v>0.44824852900000001</v>
      </c>
      <c r="I1082" s="202">
        <f t="shared" si="183"/>
        <v>3.8024031539999998</v>
      </c>
      <c r="J1082" s="201">
        <v>0.75227982999999998</v>
      </c>
      <c r="K1082" s="201">
        <v>0.39824058000000001</v>
      </c>
      <c r="L1082" s="201">
        <v>2.8798095999999999E-2</v>
      </c>
      <c r="M1082" s="201">
        <v>2.3431885999999999E-2</v>
      </c>
      <c r="N1082" s="201">
        <v>0.20388716000000001</v>
      </c>
      <c r="O1082" s="201">
        <v>3.9082820999999997E-2</v>
      </c>
      <c r="P1082" s="201">
        <v>2.1209853000000001E-2</v>
      </c>
      <c r="Q1082" s="201">
        <v>3.7583272999999999</v>
      </c>
      <c r="R1082" s="201">
        <v>0</v>
      </c>
      <c r="S1082" s="201">
        <v>0</v>
      </c>
      <c r="T1082" s="201">
        <v>0</v>
      </c>
      <c r="U1082" s="201">
        <v>4.4075853999999998E-2</v>
      </c>
      <c r="V1082" s="110"/>
      <c r="W1082" s="246">
        <f>J1082/0.135</f>
        <v>5.5724431851851843</v>
      </c>
      <c r="X1082" s="191">
        <v>98.609924000000007</v>
      </c>
      <c r="Y1082" s="191">
        <v>70.387967000000003</v>
      </c>
      <c r="Z1082" s="191">
        <v>4.7224807000000002</v>
      </c>
      <c r="AA1082" s="191">
        <v>4.1719656000000001</v>
      </c>
      <c r="AB1082" s="191">
        <v>17.134488999999999</v>
      </c>
      <c r="AC1082" s="191">
        <v>0.33037270000000002</v>
      </c>
      <c r="AD1082" s="191">
        <v>1.8626482</v>
      </c>
      <c r="AE1082" s="76">
        <v>1.5336462000000001E-5</v>
      </c>
      <c r="AF1082" s="76">
        <v>4.8157661000000001E-8</v>
      </c>
      <c r="AG1082" s="20">
        <v>0.45087197000000001</v>
      </c>
      <c r="AH1082" s="20"/>
      <c r="AI1082" s="20"/>
      <c r="AJ1082" s="20"/>
      <c r="AK1082" s="20"/>
      <c r="AL1082" s="20"/>
      <c r="AM1082" s="20"/>
      <c r="AN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c r="BU1082" s="20"/>
      <c r="BV1082" s="20"/>
      <c r="BW1082" s="20"/>
      <c r="BX1082" s="20"/>
      <c r="BY1082" s="20"/>
      <c r="BZ1082" s="20"/>
      <c r="CA1082" s="20"/>
      <c r="CB1082" s="20"/>
      <c r="CC1082" s="20"/>
      <c r="CD1082" s="20"/>
      <c r="CE1082" s="20"/>
      <c r="CF1082" s="20"/>
      <c r="CG1082" s="20"/>
      <c r="CH1082" s="20"/>
      <c r="CI1082" s="20"/>
      <c r="CJ1082" s="20"/>
      <c r="CK1082" s="20"/>
      <c r="CL1082" s="20"/>
      <c r="CM1082" s="20"/>
      <c r="CN1082" s="20"/>
      <c r="CO1082" s="20"/>
      <c r="CP1082" s="20"/>
      <c r="CQ1082" s="20"/>
      <c r="CR1082" s="20"/>
      <c r="CS1082" s="20"/>
      <c r="CT1082" s="20"/>
      <c r="CU1082" s="20"/>
      <c r="CV1082" s="20"/>
      <c r="CW1082" s="20"/>
      <c r="CX1082" s="20"/>
      <c r="CY1082" s="20"/>
      <c r="CZ1082" s="20"/>
      <c r="DA1082" s="20"/>
      <c r="DB1082" s="20"/>
      <c r="DC1082" s="20"/>
      <c r="DD1082" s="20"/>
      <c r="DE1082" s="20"/>
      <c r="DF1082" s="20"/>
      <c r="DG1082" s="20"/>
      <c r="DH1082" s="20"/>
      <c r="DI1082" s="20"/>
      <c r="DJ1082" s="20"/>
      <c r="DK1082" s="20"/>
      <c r="DL1082" s="20"/>
      <c r="DM1082" s="20"/>
      <c r="DN1082" s="20"/>
      <c r="DO1082" s="20"/>
      <c r="DP1082" s="20"/>
      <c r="DQ1082" s="20"/>
      <c r="DR1082" s="20"/>
      <c r="DS1082" s="20"/>
      <c r="DT1082" s="20"/>
      <c r="DU1082" s="20"/>
      <c r="DV1082" s="20"/>
      <c r="DW1082" s="20"/>
      <c r="DX1082" s="20"/>
      <c r="DY1082" s="20"/>
    </row>
    <row r="1083" spans="2:129" x14ac:dyDescent="0.15">
      <c r="B1083" s="77" t="s">
        <v>4554</v>
      </c>
      <c r="C1083" s="75"/>
      <c r="D1083" s="73" t="s">
        <v>38</v>
      </c>
      <c r="E1083" s="20" t="s">
        <v>4555</v>
      </c>
      <c r="F1083" s="202">
        <f t="shared" si="180"/>
        <v>3.1117269510000001</v>
      </c>
      <c r="G1083" s="202">
        <f t="shared" si="181"/>
        <v>0.18215868699999999</v>
      </c>
      <c r="H1083" s="202">
        <f t="shared" si="182"/>
        <v>0.29139183500000004</v>
      </c>
      <c r="I1083" s="202">
        <f t="shared" si="183"/>
        <v>2.126203099</v>
      </c>
      <c r="J1083" s="201">
        <v>0.51197333</v>
      </c>
      <c r="K1083" s="201">
        <v>0.26587913000000002</v>
      </c>
      <c r="L1083" s="201">
        <v>1.3652035E-2</v>
      </c>
      <c r="M1083" s="201">
        <v>1.8311681E-2</v>
      </c>
      <c r="N1083" s="201">
        <v>0.13347957999999999</v>
      </c>
      <c r="O1083" s="201">
        <v>3.0367425999999999E-2</v>
      </c>
      <c r="P1083" s="201">
        <v>1.186067E-2</v>
      </c>
      <c r="Q1083" s="201">
        <v>2.1020086</v>
      </c>
      <c r="R1083" s="201">
        <v>0</v>
      </c>
      <c r="S1083" s="201">
        <v>0</v>
      </c>
      <c r="T1083" s="201">
        <v>0</v>
      </c>
      <c r="U1083" s="201">
        <v>2.4194499000000001E-2</v>
      </c>
      <c r="V1083" s="110"/>
      <c r="W1083" s="246">
        <f>J1083/0.135</f>
        <v>3.792395037037037</v>
      </c>
      <c r="X1083" s="191">
        <v>92.770150000000001</v>
      </c>
      <c r="Y1083" s="191">
        <v>85.283188999999993</v>
      </c>
      <c r="Z1083" s="191">
        <v>4.1057705999999996</v>
      </c>
      <c r="AA1083" s="191">
        <v>3.2137795000000001E-3</v>
      </c>
      <c r="AB1083" s="191">
        <v>1.6354230999999999</v>
      </c>
      <c r="AC1083" s="191">
        <v>0.24115830999999999</v>
      </c>
      <c r="AD1083" s="191">
        <v>1.5013958000000001</v>
      </c>
      <c r="AE1083" s="76">
        <v>1.0313072E-5</v>
      </c>
      <c r="AF1083" s="76">
        <v>2.1591983E-8</v>
      </c>
      <c r="AG1083" s="20">
        <v>0.64598301999999996</v>
      </c>
      <c r="AH1083" s="20"/>
      <c r="AI1083" s="20"/>
      <c r="AJ1083" s="20"/>
      <c r="AK1083" s="20"/>
      <c r="AL1083" s="20"/>
      <c r="AM1083" s="20"/>
      <c r="AN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c r="BU1083" s="20"/>
      <c r="BV1083" s="20"/>
      <c r="BW1083" s="20"/>
      <c r="BX1083" s="20"/>
      <c r="BY1083" s="20"/>
      <c r="BZ1083" s="20"/>
      <c r="CA1083" s="20"/>
      <c r="CB1083" s="20"/>
      <c r="CC1083" s="20"/>
      <c r="CD1083" s="20"/>
      <c r="CE1083" s="20"/>
      <c r="CF1083" s="20"/>
      <c r="CG1083" s="20"/>
      <c r="CH1083" s="20"/>
      <c r="CI1083" s="20"/>
      <c r="CJ1083" s="20"/>
      <c r="CK1083" s="20"/>
      <c r="CL1083" s="20"/>
      <c r="CM1083" s="20"/>
      <c r="CN1083" s="20"/>
      <c r="CO1083" s="20"/>
      <c r="CP1083" s="20"/>
      <c r="CQ1083" s="20"/>
      <c r="CR1083" s="20"/>
      <c r="CS1083" s="20"/>
      <c r="CT1083" s="20"/>
      <c r="CU1083" s="20"/>
      <c r="CV1083" s="20"/>
      <c r="CW1083" s="20"/>
      <c r="CX1083" s="20"/>
      <c r="CY1083" s="20"/>
      <c r="CZ1083" s="20"/>
      <c r="DA1083" s="20"/>
      <c r="DB1083" s="20"/>
      <c r="DC1083" s="20"/>
      <c r="DD1083" s="20"/>
      <c r="DE1083" s="20"/>
      <c r="DF1083" s="20"/>
      <c r="DG1083" s="20"/>
      <c r="DH1083" s="20"/>
      <c r="DI1083" s="20"/>
      <c r="DJ1083" s="20"/>
      <c r="DK1083" s="20"/>
      <c r="DL1083" s="20"/>
      <c r="DM1083" s="20"/>
      <c r="DN1083" s="20"/>
      <c r="DO1083" s="20"/>
      <c r="DP1083" s="20"/>
      <c r="DQ1083" s="20"/>
      <c r="DR1083" s="20"/>
      <c r="DS1083" s="20"/>
      <c r="DT1083" s="20"/>
      <c r="DU1083" s="20"/>
      <c r="DV1083" s="20"/>
      <c r="DW1083" s="20"/>
      <c r="DX1083" s="20"/>
      <c r="DY1083" s="20"/>
    </row>
    <row r="1084" spans="2:129" x14ac:dyDescent="0.15">
      <c r="B1084" s="67" t="s">
        <v>4556</v>
      </c>
      <c r="C1084" s="83" t="s">
        <v>4557</v>
      </c>
      <c r="D1084" s="114"/>
      <c r="E1084" s="73"/>
      <c r="F1084" s="125"/>
      <c r="G1084" s="125"/>
      <c r="H1084" s="125"/>
      <c r="I1084" s="125"/>
      <c r="J1084" s="125"/>
      <c r="K1084" s="125"/>
      <c r="L1084" s="125"/>
      <c r="M1084" s="125"/>
      <c r="N1084" s="125"/>
      <c r="O1084" s="125"/>
      <c r="P1084" s="125"/>
      <c r="Q1084" s="125"/>
      <c r="R1084" s="125"/>
      <c r="S1084" s="125"/>
      <c r="T1084" s="125"/>
      <c r="U1084" s="125"/>
      <c r="V1084" s="246"/>
      <c r="W1084" s="246"/>
      <c r="X1084" s="80"/>
      <c r="Y1084" s="80"/>
      <c r="Z1084" s="80"/>
      <c r="AA1084" s="80"/>
      <c r="AB1084" s="80"/>
      <c r="AC1084" s="80"/>
      <c r="AD1084" s="80"/>
      <c r="AE1084" s="70"/>
      <c r="AF1084" s="70"/>
      <c r="AG1084" s="70"/>
      <c r="AH1084" s="20"/>
      <c r="AI1084" s="20"/>
      <c r="AJ1084" s="20"/>
      <c r="AK1084" s="20"/>
      <c r="AL1084" s="20"/>
      <c r="AM1084" s="20"/>
      <c r="AN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c r="BU1084" s="20"/>
      <c r="BV1084" s="20"/>
      <c r="BW1084" s="20"/>
      <c r="BX1084" s="20"/>
      <c r="BY1084" s="20"/>
      <c r="BZ1084" s="20"/>
      <c r="CA1084" s="20"/>
      <c r="CB1084" s="20"/>
      <c r="CC1084" s="20"/>
      <c r="CD1084" s="20"/>
      <c r="CE1084" s="20"/>
      <c r="CF1084" s="20"/>
      <c r="CG1084" s="20"/>
      <c r="CH1084" s="20"/>
      <c r="CI1084" s="20"/>
      <c r="CJ1084" s="20"/>
      <c r="CK1084" s="20"/>
      <c r="CL1084" s="20"/>
      <c r="CM1084" s="20"/>
      <c r="CN1084" s="20"/>
      <c r="CO1084" s="20"/>
      <c r="CP1084" s="20"/>
      <c r="CQ1084" s="20"/>
      <c r="CR1084" s="20"/>
      <c r="CS1084" s="20"/>
      <c r="CT1084" s="20"/>
      <c r="CU1084" s="20"/>
      <c r="CV1084" s="20"/>
      <c r="CW1084" s="20"/>
      <c r="CX1084" s="20"/>
      <c r="CY1084" s="20"/>
      <c r="CZ1084" s="20"/>
      <c r="DA1084" s="20"/>
      <c r="DB1084" s="20"/>
      <c r="DC1084" s="20"/>
      <c r="DD1084" s="20"/>
      <c r="DE1084" s="20"/>
      <c r="DF1084" s="20"/>
      <c r="DG1084" s="20"/>
      <c r="DH1084" s="20"/>
      <c r="DI1084" s="20"/>
      <c r="DJ1084" s="20"/>
      <c r="DK1084" s="20"/>
      <c r="DL1084" s="20"/>
      <c r="DM1084" s="20"/>
      <c r="DN1084" s="20"/>
      <c r="DO1084" s="20"/>
      <c r="DP1084" s="20"/>
      <c r="DQ1084" s="20"/>
      <c r="DR1084" s="20"/>
      <c r="DS1084" s="20"/>
      <c r="DT1084" s="20"/>
      <c r="DU1084" s="20"/>
      <c r="DV1084" s="20"/>
      <c r="DW1084" s="20"/>
      <c r="DX1084" s="20"/>
      <c r="DY1084" s="20"/>
    </row>
    <row r="1085" spans="2:129" x14ac:dyDescent="0.15">
      <c r="B1085" s="77" t="s">
        <v>4558</v>
      </c>
      <c r="C1085" s="75"/>
      <c r="D1085" s="73" t="s">
        <v>38</v>
      </c>
      <c r="E1085" s="201" t="s">
        <v>4559</v>
      </c>
      <c r="F1085" s="202">
        <f t="shared" ref="F1085:F1092" si="185">G1085+H1085+I1085+J1085</f>
        <v>0.22720832631999999</v>
      </c>
      <c r="G1085" s="202">
        <f t="shared" ref="G1085:G1092" si="186">M1085+N1085+O1085</f>
        <v>2.7628590999999997E-2</v>
      </c>
      <c r="H1085" s="202">
        <f t="shared" ref="H1085:H1092" si="187">K1085+L1085+P1085</f>
        <v>5.8136707519999997E-2</v>
      </c>
      <c r="I1085" s="202">
        <f t="shared" ref="I1085:I1092" si="188">Q1085+IF(R1085="x",0,R1085)+IF(S1085="x",0,S1085)+IF(T1085="x",0,T1085)+U1085</f>
        <v>7.6285977999999994E-3</v>
      </c>
      <c r="J1085" s="201">
        <v>0.13381443000000001</v>
      </c>
      <c r="K1085" s="201">
        <v>5.4407376E-2</v>
      </c>
      <c r="L1085" s="201">
        <v>2.7319979999999998E-3</v>
      </c>
      <c r="M1085" s="201">
        <v>1.8292281000000001E-3</v>
      </c>
      <c r="N1085" s="201">
        <v>1.9036992999999999E-2</v>
      </c>
      <c r="O1085" s="201">
        <v>6.7623698999999997E-3</v>
      </c>
      <c r="P1085" s="201">
        <v>9.9733352000000008E-4</v>
      </c>
      <c r="Q1085" s="201">
        <v>4.5132530999999997E-3</v>
      </c>
      <c r="R1085" s="201">
        <v>0</v>
      </c>
      <c r="S1085" s="201">
        <v>0</v>
      </c>
      <c r="T1085" s="201">
        <v>0</v>
      </c>
      <c r="U1085" s="201">
        <v>3.1153447000000002E-3</v>
      </c>
      <c r="V1085" s="110"/>
      <c r="W1085" s="246">
        <f t="shared" ref="W1085:W1092" si="189">J1085/0.135</f>
        <v>0.99121800000000004</v>
      </c>
      <c r="X1085" s="191">
        <v>49.252856000000001</v>
      </c>
      <c r="Y1085" s="191">
        <v>46.476425999999996</v>
      </c>
      <c r="Z1085" s="191">
        <v>1.0459422</v>
      </c>
      <c r="AA1085" s="191">
        <v>1.0505352000000001E-3</v>
      </c>
      <c r="AB1085" s="191">
        <v>1.418256</v>
      </c>
      <c r="AC1085" s="191">
        <v>2.6623836000000001E-2</v>
      </c>
      <c r="AD1085" s="191">
        <v>0.28455785</v>
      </c>
      <c r="AE1085" s="76">
        <v>2.2118539E-6</v>
      </c>
      <c r="AF1085" s="76">
        <v>5.7094015999999998E-9</v>
      </c>
      <c r="AG1085" s="20">
        <v>0.43171008</v>
      </c>
      <c r="AH1085" s="20"/>
      <c r="AI1085" s="20"/>
      <c r="AJ1085" s="20"/>
      <c r="AK1085" s="20"/>
      <c r="AL1085" s="20"/>
      <c r="AM1085" s="20"/>
      <c r="AN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c r="BU1085" s="20"/>
      <c r="BV1085" s="20"/>
      <c r="BW1085" s="20"/>
      <c r="BX1085" s="20"/>
      <c r="BY1085" s="20"/>
      <c r="BZ1085" s="20"/>
      <c r="CA1085" s="20"/>
      <c r="CB1085" s="20"/>
      <c r="CC1085" s="20"/>
      <c r="CD1085" s="20"/>
      <c r="CE1085" s="20"/>
      <c r="CF1085" s="20"/>
      <c r="CG1085" s="20"/>
      <c r="CH1085" s="20"/>
      <c r="CI1085" s="20"/>
      <c r="CJ1085" s="20"/>
      <c r="CK1085" s="20"/>
      <c r="CL1085" s="20"/>
      <c r="CM1085" s="20"/>
      <c r="CN1085" s="20"/>
      <c r="CO1085" s="20"/>
      <c r="CP1085" s="20"/>
      <c r="CQ1085" s="20"/>
      <c r="CR1085" s="20"/>
      <c r="CS1085" s="20"/>
      <c r="CT1085" s="20"/>
      <c r="CU1085" s="20"/>
      <c r="CV1085" s="20"/>
      <c r="CW1085" s="20"/>
      <c r="CX1085" s="20"/>
      <c r="CY1085" s="20"/>
      <c r="CZ1085" s="20"/>
      <c r="DA1085" s="20"/>
      <c r="DB1085" s="20"/>
      <c r="DC1085" s="20"/>
      <c r="DD1085" s="20"/>
      <c r="DE1085" s="20"/>
      <c r="DF1085" s="20"/>
      <c r="DG1085" s="20"/>
      <c r="DH1085" s="20"/>
      <c r="DI1085" s="20"/>
      <c r="DJ1085" s="20"/>
      <c r="DK1085" s="20"/>
      <c r="DL1085" s="20"/>
      <c r="DM1085" s="20"/>
      <c r="DN1085" s="20"/>
      <c r="DO1085" s="20"/>
      <c r="DP1085" s="20"/>
      <c r="DQ1085" s="20"/>
      <c r="DR1085" s="20"/>
      <c r="DS1085" s="20"/>
      <c r="DT1085" s="20"/>
      <c r="DU1085" s="20"/>
      <c r="DV1085" s="20"/>
      <c r="DW1085" s="20"/>
      <c r="DX1085" s="20"/>
      <c r="DY1085" s="20"/>
    </row>
    <row r="1086" spans="2:129" x14ac:dyDescent="0.15">
      <c r="B1086" s="77" t="s">
        <v>4560</v>
      </c>
      <c r="C1086" s="75"/>
      <c r="D1086" s="73" t="s">
        <v>38</v>
      </c>
      <c r="E1086" s="201" t="s">
        <v>4561</v>
      </c>
      <c r="F1086" s="202">
        <f t="shared" si="185"/>
        <v>0.69300801320000005</v>
      </c>
      <c r="G1086" s="202">
        <f t="shared" si="186"/>
        <v>0.18207822579999999</v>
      </c>
      <c r="H1086" s="202">
        <f t="shared" si="187"/>
        <v>0.14351792050000001</v>
      </c>
      <c r="I1086" s="202">
        <f t="shared" si="188"/>
        <v>8.8811236899999993E-2</v>
      </c>
      <c r="J1086" s="201">
        <v>0.27860063000000002</v>
      </c>
      <c r="K1086" s="201">
        <v>0.1357621</v>
      </c>
      <c r="L1086" s="201">
        <v>5.4777107999999996E-3</v>
      </c>
      <c r="M1086" s="201">
        <v>3.6834188000000002E-3</v>
      </c>
      <c r="N1086" s="201">
        <v>0.11384465000000001</v>
      </c>
      <c r="O1086" s="201">
        <v>6.4550156999999997E-2</v>
      </c>
      <c r="P1086" s="201">
        <v>2.2781097000000002E-3</v>
      </c>
      <c r="Q1086" s="201">
        <v>8.1755026999999994E-2</v>
      </c>
      <c r="R1086" s="201">
        <v>0</v>
      </c>
      <c r="S1086" s="201">
        <v>0</v>
      </c>
      <c r="T1086" s="201">
        <v>0</v>
      </c>
      <c r="U1086" s="201">
        <v>7.0562098999999998E-3</v>
      </c>
      <c r="V1086" s="110"/>
      <c r="W1086" s="246">
        <f t="shared" si="189"/>
        <v>2.0637083703703705</v>
      </c>
      <c r="X1086" s="191">
        <v>58.101976000000001</v>
      </c>
      <c r="Y1086" s="191">
        <v>52.805776000000002</v>
      </c>
      <c r="Z1086" s="191">
        <v>1.7919864000000001</v>
      </c>
      <c r="AA1086" s="191">
        <v>1.6617163E-3</v>
      </c>
      <c r="AB1086" s="191">
        <v>1.0584784</v>
      </c>
      <c r="AC1086" s="191">
        <v>0.10601861</v>
      </c>
      <c r="AD1086" s="191">
        <v>2.3380546999999998</v>
      </c>
      <c r="AE1086" s="76">
        <v>6.2063306000000002E-6</v>
      </c>
      <c r="AF1086" s="76">
        <v>1.1304703000000001E-8</v>
      </c>
      <c r="AG1086" s="20">
        <v>0.40253538</v>
      </c>
      <c r="AH1086" s="20"/>
      <c r="AI1086" s="20"/>
      <c r="AJ1086" s="20"/>
      <c r="AK1086" s="20"/>
      <c r="AL1086" s="20"/>
      <c r="AM1086" s="20"/>
      <c r="AN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row>
    <row r="1087" spans="2:129" x14ac:dyDescent="0.15">
      <c r="B1087" s="77" t="s">
        <v>4562</v>
      </c>
      <c r="C1087" s="75"/>
      <c r="D1087" s="73" t="s">
        <v>38</v>
      </c>
      <c r="E1087" s="201" t="s">
        <v>4563</v>
      </c>
      <c r="F1087" s="202">
        <f t="shared" si="185"/>
        <v>0.22204465299999998</v>
      </c>
      <c r="G1087" s="202">
        <f t="shared" si="186"/>
        <v>4.2933836899999994E-2</v>
      </c>
      <c r="H1087" s="202">
        <f t="shared" si="187"/>
        <v>5.8602349999999997E-2</v>
      </c>
      <c r="I1087" s="202">
        <f t="shared" si="188"/>
        <v>9.7417261000000005E-3</v>
      </c>
      <c r="J1087" s="201">
        <v>0.11076674</v>
      </c>
      <c r="K1087" s="201">
        <v>5.4515657000000002E-2</v>
      </c>
      <c r="L1087" s="201">
        <v>2.9219883E-3</v>
      </c>
      <c r="M1087" s="201">
        <v>1.2534371000000001E-3</v>
      </c>
      <c r="N1087" s="201">
        <v>3.5670309999999997E-2</v>
      </c>
      <c r="O1087" s="201">
        <v>6.0100898E-3</v>
      </c>
      <c r="P1087" s="201">
        <v>1.1647046999999999E-3</v>
      </c>
      <c r="Q1087" s="201">
        <v>6.3964419999999996E-3</v>
      </c>
      <c r="R1087" s="201">
        <v>0</v>
      </c>
      <c r="S1087" s="201">
        <v>0</v>
      </c>
      <c r="T1087" s="201">
        <v>0</v>
      </c>
      <c r="U1087" s="201">
        <v>3.3452841000000001E-3</v>
      </c>
      <c r="V1087" s="110"/>
      <c r="W1087" s="246">
        <f t="shared" si="189"/>
        <v>0.82049437037037032</v>
      </c>
      <c r="X1087" s="191">
        <v>44.596516000000001</v>
      </c>
      <c r="Y1087" s="191">
        <v>41.353861000000002</v>
      </c>
      <c r="Z1087" s="191">
        <v>1.6665369000000001</v>
      </c>
      <c r="AA1087" s="191">
        <v>1.4332904E-3</v>
      </c>
      <c r="AB1087" s="191">
        <v>0.91950284999999998</v>
      </c>
      <c r="AC1087" s="191">
        <v>9.7060526999999994E-2</v>
      </c>
      <c r="AD1087" s="191">
        <v>0.55812114000000002</v>
      </c>
      <c r="AE1087" s="76">
        <v>2.2960194000000002E-6</v>
      </c>
      <c r="AF1087" s="76">
        <v>4.8556286999999997E-9</v>
      </c>
      <c r="AG1087" s="20">
        <v>0.37193967999999999</v>
      </c>
      <c r="AH1087" s="20"/>
      <c r="AI1087" s="20"/>
      <c r="AJ1087" s="20"/>
      <c r="AK1087" s="20"/>
      <c r="AL1087" s="20"/>
      <c r="AM1087" s="20"/>
      <c r="AN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c r="BU1087" s="20"/>
      <c r="BV1087" s="20"/>
      <c r="BW1087" s="20"/>
      <c r="BX1087" s="20"/>
      <c r="BY1087" s="20"/>
      <c r="BZ1087" s="20"/>
      <c r="CA1087" s="20"/>
      <c r="CB1087" s="20"/>
      <c r="CC1087" s="20"/>
      <c r="CD1087" s="20"/>
      <c r="CE1087" s="20"/>
      <c r="CF1087" s="20"/>
      <c r="CG1087" s="20"/>
      <c r="CH1087" s="20"/>
      <c r="CI1087" s="20"/>
      <c r="CJ1087" s="20"/>
      <c r="CK1087" s="20"/>
      <c r="CL1087" s="20"/>
      <c r="CM1087" s="20"/>
      <c r="CN1087" s="20"/>
      <c r="CO1087" s="20"/>
      <c r="CP1087" s="20"/>
      <c r="CQ1087" s="20"/>
      <c r="CR1087" s="20"/>
      <c r="CS1087" s="20"/>
      <c r="CT1087" s="20"/>
      <c r="CU1087" s="20"/>
      <c r="CV1087" s="20"/>
      <c r="CW1087" s="20"/>
      <c r="CX1087" s="20"/>
      <c r="CY1087" s="20"/>
      <c r="CZ1087" s="20"/>
      <c r="DA1087" s="20"/>
      <c r="DB1087" s="20"/>
      <c r="DC1087" s="20"/>
      <c r="DD1087" s="20"/>
      <c r="DE1087" s="20"/>
      <c r="DF1087" s="20"/>
      <c r="DG1087" s="20"/>
      <c r="DH1087" s="20"/>
      <c r="DI1087" s="20"/>
      <c r="DJ1087" s="20"/>
      <c r="DK1087" s="20"/>
      <c r="DL1087" s="20"/>
      <c r="DM1087" s="20"/>
      <c r="DN1087" s="20"/>
      <c r="DO1087" s="20"/>
      <c r="DP1087" s="20"/>
      <c r="DQ1087" s="20"/>
      <c r="DR1087" s="20"/>
      <c r="DS1087" s="20"/>
      <c r="DT1087" s="20"/>
      <c r="DU1087" s="20"/>
      <c r="DV1087" s="20"/>
      <c r="DW1087" s="20"/>
      <c r="DX1087" s="20"/>
      <c r="DY1087" s="20"/>
    </row>
    <row r="1088" spans="2:129" x14ac:dyDescent="0.15">
      <c r="B1088" s="77" t="s">
        <v>4564</v>
      </c>
      <c r="C1088" s="75"/>
      <c r="D1088" s="73" t="s">
        <v>38</v>
      </c>
      <c r="E1088" s="201" t="s">
        <v>4565</v>
      </c>
      <c r="F1088" s="202">
        <f t="shared" si="185"/>
        <v>0.18536863260000003</v>
      </c>
      <c r="G1088" s="202">
        <f t="shared" si="186"/>
        <v>3.70357329E-2</v>
      </c>
      <c r="H1088" s="202">
        <f t="shared" si="187"/>
        <v>5.3883523799999999E-2</v>
      </c>
      <c r="I1088" s="202">
        <f t="shared" si="188"/>
        <v>7.6669329000000003E-3</v>
      </c>
      <c r="J1088" s="201">
        <v>8.6782443000000001E-2</v>
      </c>
      <c r="K1088" s="201">
        <v>5.0063547999999999E-2</v>
      </c>
      <c r="L1088" s="201">
        <v>2.7242871999999998E-3</v>
      </c>
      <c r="M1088" s="201">
        <v>1.1436103000000001E-3</v>
      </c>
      <c r="N1088" s="201">
        <v>3.0733171E-2</v>
      </c>
      <c r="O1088" s="201">
        <v>5.1589516000000004E-3</v>
      </c>
      <c r="P1088" s="201">
        <v>1.0956886E-3</v>
      </c>
      <c r="Q1088" s="201">
        <v>4.5035155000000002E-3</v>
      </c>
      <c r="R1088" s="201">
        <v>0</v>
      </c>
      <c r="S1088" s="201">
        <v>0</v>
      </c>
      <c r="T1088" s="201">
        <v>0</v>
      </c>
      <c r="U1088" s="201">
        <v>3.1634174000000001E-3</v>
      </c>
      <c r="V1088" s="110"/>
      <c r="W1088" s="246">
        <f t="shared" si="189"/>
        <v>0.64283291111111107</v>
      </c>
      <c r="X1088" s="191">
        <v>43.140224000000003</v>
      </c>
      <c r="Y1088" s="191">
        <v>40.398220999999999</v>
      </c>
      <c r="Z1088" s="191">
        <v>1.2496077999999999</v>
      </c>
      <c r="AA1088" s="191">
        <v>1.3769876000000001E-3</v>
      </c>
      <c r="AB1088" s="191">
        <v>0.93859046999999995</v>
      </c>
      <c r="AC1088" s="191">
        <v>8.4931919999999994E-2</v>
      </c>
      <c r="AD1088" s="191">
        <v>0.46749492999999998</v>
      </c>
      <c r="AE1088" s="76">
        <v>1.9565044000000001E-6</v>
      </c>
      <c r="AF1088" s="76">
        <v>4.0954926000000003E-9</v>
      </c>
      <c r="AG1088" s="20">
        <v>0.37034176000000002</v>
      </c>
      <c r="AH1088" s="20"/>
      <c r="AI1088" s="20"/>
      <c r="AJ1088" s="20"/>
      <c r="AK1088" s="20"/>
      <c r="AL1088" s="20"/>
      <c r="AM1088" s="20"/>
      <c r="AN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c r="BU1088" s="20"/>
      <c r="BV1088" s="20"/>
      <c r="BW1088" s="20"/>
      <c r="BX1088" s="20"/>
      <c r="BY1088" s="20"/>
      <c r="BZ1088" s="20"/>
      <c r="CA1088" s="20"/>
      <c r="CB1088" s="20"/>
      <c r="CC1088" s="20"/>
      <c r="CD1088" s="20"/>
      <c r="CE1088" s="20"/>
      <c r="CF1088" s="20"/>
      <c r="CG1088" s="20"/>
      <c r="CH1088" s="20"/>
      <c r="CI1088" s="20"/>
      <c r="CJ1088" s="20"/>
      <c r="CK1088" s="20"/>
      <c r="CL1088" s="20"/>
      <c r="CM1088" s="20"/>
      <c r="CN1088" s="20"/>
      <c r="CO1088" s="20"/>
      <c r="CP1088" s="20"/>
      <c r="CQ1088" s="20"/>
      <c r="CR1088" s="20"/>
      <c r="CS1088" s="20"/>
      <c r="CT1088" s="20"/>
      <c r="CU1088" s="20"/>
      <c r="CV1088" s="20"/>
      <c r="CW1088" s="20"/>
      <c r="CX1088" s="20"/>
      <c r="CY1088" s="20"/>
      <c r="CZ1088" s="20"/>
      <c r="DA1088" s="20"/>
      <c r="DB1088" s="20"/>
      <c r="DC1088" s="20"/>
      <c r="DD1088" s="20"/>
      <c r="DE1088" s="20"/>
      <c r="DF1088" s="20"/>
      <c r="DG1088" s="20"/>
      <c r="DH1088" s="20"/>
      <c r="DI1088" s="20"/>
      <c r="DJ1088" s="20"/>
      <c r="DK1088" s="20"/>
      <c r="DL1088" s="20"/>
      <c r="DM1088" s="20"/>
      <c r="DN1088" s="20"/>
      <c r="DO1088" s="20"/>
      <c r="DP1088" s="20"/>
      <c r="DQ1088" s="20"/>
      <c r="DR1088" s="20"/>
      <c r="DS1088" s="20"/>
      <c r="DT1088" s="20"/>
      <c r="DU1088" s="20"/>
      <c r="DV1088" s="20"/>
      <c r="DW1088" s="20"/>
      <c r="DX1088" s="20"/>
      <c r="DY1088" s="20"/>
    </row>
    <row r="1089" spans="2:129" x14ac:dyDescent="0.15">
      <c r="B1089" s="77" t="s">
        <v>4566</v>
      </c>
      <c r="C1089" s="75"/>
      <c r="D1089" s="73" t="s">
        <v>38</v>
      </c>
      <c r="E1089" s="201" t="s">
        <v>4567</v>
      </c>
      <c r="F1089" s="202">
        <f t="shared" si="185"/>
        <v>0.31301710729999999</v>
      </c>
      <c r="G1089" s="202">
        <f t="shared" si="186"/>
        <v>6.9390639200000007E-2</v>
      </c>
      <c r="H1089" s="202">
        <f t="shared" si="187"/>
        <v>8.070995780000001E-2</v>
      </c>
      <c r="I1089" s="202">
        <f t="shared" si="188"/>
        <v>1.11396103E-2</v>
      </c>
      <c r="J1089" s="201">
        <v>0.15177689999999999</v>
      </c>
      <c r="K1089" s="201">
        <v>7.5229839000000007E-2</v>
      </c>
      <c r="L1089" s="201">
        <v>3.8903295999999999E-3</v>
      </c>
      <c r="M1089" s="201">
        <v>1.3869633000000001E-3</v>
      </c>
      <c r="N1089" s="201">
        <v>6.0732381000000002E-2</v>
      </c>
      <c r="O1089" s="201">
        <v>7.2712949000000001E-3</v>
      </c>
      <c r="P1089" s="201">
        <v>1.5897891999999999E-3</v>
      </c>
      <c r="Q1089" s="201">
        <v>5.7850465E-3</v>
      </c>
      <c r="R1089" s="201">
        <v>0</v>
      </c>
      <c r="S1089" s="201">
        <v>0</v>
      </c>
      <c r="T1089" s="201">
        <v>0</v>
      </c>
      <c r="U1089" s="201">
        <v>5.3545638E-3</v>
      </c>
      <c r="V1089" s="110"/>
      <c r="W1089" s="246">
        <f t="shared" si="189"/>
        <v>1.1242733333333332</v>
      </c>
      <c r="X1089" s="191">
        <v>52.609746999999999</v>
      </c>
      <c r="Y1089" s="191">
        <v>47.425687000000003</v>
      </c>
      <c r="Z1089" s="191">
        <v>2.7770218</v>
      </c>
      <c r="AA1089" s="191">
        <v>2.4221557999999999E-3</v>
      </c>
      <c r="AB1089" s="191">
        <v>1.2350394</v>
      </c>
      <c r="AC1089" s="191">
        <v>0.19189679000000001</v>
      </c>
      <c r="AD1089" s="191">
        <v>0.97768021000000005</v>
      </c>
      <c r="AE1089" s="76">
        <v>3.3418368999999999E-6</v>
      </c>
      <c r="AF1089" s="76">
        <v>6.5979444000000002E-9</v>
      </c>
      <c r="AG1089" s="20">
        <v>0.40525805999999998</v>
      </c>
      <c r="AH1089" s="20"/>
      <c r="AI1089" s="20"/>
      <c r="AJ1089" s="20"/>
      <c r="AK1089" s="20"/>
      <c r="AL1089" s="20"/>
      <c r="AM1089" s="20"/>
      <c r="AN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c r="BU1089" s="20"/>
      <c r="BV1089" s="20"/>
      <c r="BW1089" s="20"/>
      <c r="BX1089" s="20"/>
      <c r="BY1089" s="20"/>
      <c r="BZ1089" s="20"/>
      <c r="CA1089" s="20"/>
      <c r="CB1089" s="20"/>
      <c r="CC1089" s="20"/>
      <c r="CD1089" s="20"/>
      <c r="CE1089" s="20"/>
      <c r="CF1089" s="20"/>
      <c r="CG1089" s="20"/>
      <c r="CH1089" s="20"/>
      <c r="CI1089" s="20"/>
      <c r="CJ1089" s="20"/>
      <c r="CK1089" s="20"/>
      <c r="CL1089" s="20"/>
      <c r="CM1089" s="20"/>
      <c r="CN1089" s="20"/>
      <c r="CO1089" s="20"/>
      <c r="CP1089" s="20"/>
      <c r="CQ1089" s="20"/>
      <c r="CR1089" s="20"/>
      <c r="CS1089" s="20"/>
      <c r="CT1089" s="20"/>
      <c r="CU1089" s="20"/>
      <c r="CV1089" s="20"/>
      <c r="CW1089" s="20"/>
      <c r="CX1089" s="20"/>
      <c r="CY1089" s="20"/>
      <c r="CZ1089" s="20"/>
      <c r="DA1089" s="20"/>
      <c r="DB1089" s="20"/>
      <c r="DC1089" s="20"/>
      <c r="DD1089" s="20"/>
      <c r="DE1089" s="20"/>
      <c r="DF1089" s="20"/>
      <c r="DG1089" s="20"/>
      <c r="DH1089" s="20"/>
      <c r="DI1089" s="20"/>
      <c r="DJ1089" s="20"/>
      <c r="DK1089" s="20"/>
      <c r="DL1089" s="20"/>
      <c r="DM1089" s="20"/>
      <c r="DN1089" s="20"/>
      <c r="DO1089" s="20"/>
      <c r="DP1089" s="20"/>
      <c r="DQ1089" s="20"/>
      <c r="DR1089" s="20"/>
      <c r="DS1089" s="20"/>
      <c r="DT1089" s="20"/>
      <c r="DU1089" s="20"/>
      <c r="DV1089" s="20"/>
      <c r="DW1089" s="20"/>
      <c r="DX1089" s="20"/>
      <c r="DY1089" s="20"/>
    </row>
    <row r="1090" spans="2:129" x14ac:dyDescent="0.15">
      <c r="B1090" s="77" t="s">
        <v>4568</v>
      </c>
      <c r="C1090" s="75"/>
      <c r="D1090" s="73" t="s">
        <v>38</v>
      </c>
      <c r="E1090" s="201" t="s">
        <v>4569</v>
      </c>
      <c r="F1090" s="202">
        <f t="shared" si="185"/>
        <v>0.74959840699999991</v>
      </c>
      <c r="G1090" s="202">
        <f t="shared" si="186"/>
        <v>0.25842893430000002</v>
      </c>
      <c r="H1090" s="202">
        <f t="shared" si="187"/>
        <v>0.1038781027</v>
      </c>
      <c r="I1090" s="202">
        <f t="shared" si="188"/>
        <v>0.17242950999999998</v>
      </c>
      <c r="J1090" s="201">
        <v>0.21486185999999999</v>
      </c>
      <c r="K1090" s="201">
        <v>9.5712798000000002E-2</v>
      </c>
      <c r="L1090" s="201">
        <v>6.1545055E-3</v>
      </c>
      <c r="M1090" s="201">
        <v>3.2693673000000001E-3</v>
      </c>
      <c r="N1090" s="201">
        <v>6.6627637000000003E-2</v>
      </c>
      <c r="O1090" s="201">
        <v>0.18853192999999999</v>
      </c>
      <c r="P1090" s="201">
        <v>2.0107991999999998E-3</v>
      </c>
      <c r="Q1090" s="201">
        <v>0.15974690999999999</v>
      </c>
      <c r="R1090" s="201">
        <v>0</v>
      </c>
      <c r="S1090" s="201">
        <v>0</v>
      </c>
      <c r="T1090" s="201">
        <v>0</v>
      </c>
      <c r="U1090" s="201">
        <v>1.26826E-2</v>
      </c>
      <c r="V1090" s="110"/>
      <c r="W1090" s="246">
        <f t="shared" si="189"/>
        <v>1.5915693333333332</v>
      </c>
      <c r="X1090" s="191">
        <v>31.135344</v>
      </c>
      <c r="Y1090" s="191">
        <v>26.137053000000002</v>
      </c>
      <c r="Z1090" s="191">
        <v>3.0210819999999998</v>
      </c>
      <c r="AA1090" s="191">
        <v>1.6080929999999999E-3</v>
      </c>
      <c r="AB1090" s="191">
        <v>0.98194128000000003</v>
      </c>
      <c r="AC1090" s="191">
        <v>0.11584395</v>
      </c>
      <c r="AD1090" s="191">
        <v>0.87781553999999995</v>
      </c>
      <c r="AE1090" s="76">
        <v>4.6370806999999999E-6</v>
      </c>
      <c r="AF1090" s="76">
        <v>9.0790740000000002E-9</v>
      </c>
      <c r="AG1090" s="20">
        <v>0.18671551</v>
      </c>
      <c r="AH1090" s="20"/>
      <c r="AI1090" s="20"/>
      <c r="AJ1090" s="20"/>
      <c r="AK1090" s="20"/>
      <c r="AL1090" s="20"/>
      <c r="AM1090" s="20"/>
      <c r="AN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c r="BU1090" s="20"/>
      <c r="BV1090" s="20"/>
      <c r="BW1090" s="20"/>
      <c r="BX1090" s="20"/>
      <c r="BY1090" s="20"/>
      <c r="BZ1090" s="20"/>
      <c r="CA1090" s="20"/>
      <c r="CB1090" s="20"/>
      <c r="CC1090" s="20"/>
      <c r="CD1090" s="20"/>
      <c r="CE1090" s="20"/>
      <c r="CF1090" s="20"/>
      <c r="CG1090" s="20"/>
      <c r="CH1090" s="20"/>
      <c r="CI1090" s="20"/>
      <c r="CJ1090" s="20"/>
      <c r="CK1090" s="20"/>
      <c r="CL1090" s="20"/>
      <c r="CM1090" s="20"/>
      <c r="CN1090" s="20"/>
      <c r="CO1090" s="20"/>
      <c r="CP1090" s="20"/>
      <c r="CQ1090" s="20"/>
      <c r="CR1090" s="20"/>
      <c r="CS1090" s="20"/>
      <c r="CT1090" s="20"/>
      <c r="CU1090" s="20"/>
      <c r="CV1090" s="20"/>
      <c r="CW1090" s="20"/>
      <c r="CX1090" s="20"/>
      <c r="CY1090" s="20"/>
      <c r="CZ1090" s="20"/>
      <c r="DA1090" s="20"/>
      <c r="DB1090" s="20"/>
      <c r="DC1090" s="20"/>
      <c r="DD1090" s="20"/>
      <c r="DE1090" s="20"/>
      <c r="DF1090" s="20"/>
      <c r="DG1090" s="20"/>
      <c r="DH1090" s="20"/>
      <c r="DI1090" s="20"/>
      <c r="DJ1090" s="20"/>
      <c r="DK1090" s="20"/>
      <c r="DL1090" s="20"/>
      <c r="DM1090" s="20"/>
      <c r="DN1090" s="20"/>
      <c r="DO1090" s="20"/>
      <c r="DP1090" s="20"/>
      <c r="DQ1090" s="20"/>
      <c r="DR1090" s="20"/>
      <c r="DS1090" s="20"/>
      <c r="DT1090" s="20"/>
      <c r="DU1090" s="20"/>
      <c r="DV1090" s="20"/>
      <c r="DW1090" s="20"/>
      <c r="DX1090" s="20"/>
      <c r="DY1090" s="20"/>
    </row>
    <row r="1091" spans="2:129" x14ac:dyDescent="0.15">
      <c r="B1091" s="77" t="s">
        <v>4570</v>
      </c>
      <c r="C1091" s="75"/>
      <c r="D1091" s="73" t="s">
        <v>38</v>
      </c>
      <c r="E1091" s="201" t="s">
        <v>4571</v>
      </c>
      <c r="F1091" s="202">
        <f t="shared" si="185"/>
        <v>0.46092504699999998</v>
      </c>
      <c r="G1091" s="202">
        <f t="shared" si="186"/>
        <v>7.7075187500000003E-2</v>
      </c>
      <c r="H1091" s="202">
        <f t="shared" si="187"/>
        <v>0.11511017540000001</v>
      </c>
      <c r="I1091" s="202">
        <f t="shared" si="188"/>
        <v>1.46957541E-2</v>
      </c>
      <c r="J1091" s="201">
        <v>0.25404392999999997</v>
      </c>
      <c r="K1091" s="201">
        <v>0.10780122</v>
      </c>
      <c r="L1091" s="201">
        <v>5.5509006000000003E-3</v>
      </c>
      <c r="M1091" s="201">
        <v>5.4196925E-3</v>
      </c>
      <c r="N1091" s="201">
        <v>5.5445696000000003E-2</v>
      </c>
      <c r="O1091" s="201">
        <v>1.6209799E-2</v>
      </c>
      <c r="P1091" s="201">
        <v>1.7580548000000001E-3</v>
      </c>
      <c r="Q1091" s="201">
        <v>9.1838623999999994E-3</v>
      </c>
      <c r="R1091" s="201">
        <v>0</v>
      </c>
      <c r="S1091" s="201">
        <v>0</v>
      </c>
      <c r="T1091" s="201">
        <v>0</v>
      </c>
      <c r="U1091" s="201">
        <v>5.5118917000000003E-3</v>
      </c>
      <c r="V1091" s="110"/>
      <c r="W1091" s="246">
        <f t="shared" si="189"/>
        <v>1.8818068888888886</v>
      </c>
      <c r="X1091" s="191">
        <v>90.202015000000003</v>
      </c>
      <c r="Y1091" s="191">
        <v>86.309512999999995</v>
      </c>
      <c r="Z1091" s="191">
        <v>2.6610136999999998</v>
      </c>
      <c r="AA1091" s="191">
        <v>1.246088E-3</v>
      </c>
      <c r="AB1091" s="191">
        <v>0.47689514999999999</v>
      </c>
      <c r="AC1091" s="191">
        <v>0.10215386</v>
      </c>
      <c r="AD1091" s="191">
        <v>0.65119331999999996</v>
      </c>
      <c r="AE1091" s="76">
        <v>4.6002381000000002E-6</v>
      </c>
      <c r="AF1091" s="76">
        <v>1.8983107E-8</v>
      </c>
      <c r="AG1091" s="20">
        <v>0.76138032</v>
      </c>
      <c r="AH1091" s="20"/>
      <c r="AI1091" s="20"/>
      <c r="AJ1091" s="20"/>
      <c r="AK1091" s="20"/>
      <c r="AL1091" s="20"/>
      <c r="AM1091" s="20"/>
      <c r="AN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c r="BU1091" s="20"/>
      <c r="BV1091" s="20"/>
      <c r="BW1091" s="20"/>
      <c r="BX1091" s="20"/>
      <c r="BY1091" s="20"/>
      <c r="BZ1091" s="20"/>
      <c r="CA1091" s="20"/>
      <c r="CB1091" s="20"/>
      <c r="CC1091" s="20"/>
      <c r="CD1091" s="20"/>
      <c r="CE1091" s="20"/>
      <c r="CF1091" s="20"/>
      <c r="CG1091" s="20"/>
      <c r="CH1091" s="20"/>
      <c r="CI1091" s="20"/>
      <c r="CJ1091" s="20"/>
      <c r="CK1091" s="20"/>
      <c r="CL1091" s="20"/>
      <c r="CM1091" s="20"/>
      <c r="CN1091" s="20"/>
      <c r="CO1091" s="20"/>
      <c r="CP1091" s="20"/>
      <c r="CQ1091" s="20"/>
      <c r="CR1091" s="20"/>
      <c r="CS1091" s="20"/>
      <c r="CT1091" s="20"/>
      <c r="CU1091" s="20"/>
      <c r="CV1091" s="20"/>
      <c r="CW1091" s="20"/>
      <c r="CX1091" s="20"/>
      <c r="CY1091" s="20"/>
      <c r="CZ1091" s="20"/>
      <c r="DA1091" s="20"/>
      <c r="DB1091" s="20"/>
      <c r="DC1091" s="20"/>
      <c r="DD1091" s="20"/>
      <c r="DE1091" s="20"/>
      <c r="DF1091" s="20"/>
      <c r="DG1091" s="20"/>
      <c r="DH1091" s="20"/>
      <c r="DI1091" s="20"/>
      <c r="DJ1091" s="20"/>
      <c r="DK1091" s="20"/>
      <c r="DL1091" s="20"/>
      <c r="DM1091" s="20"/>
      <c r="DN1091" s="20"/>
      <c r="DO1091" s="20"/>
      <c r="DP1091" s="20"/>
      <c r="DQ1091" s="20"/>
      <c r="DR1091" s="20"/>
      <c r="DS1091" s="20"/>
      <c r="DT1091" s="20"/>
      <c r="DU1091" s="20"/>
      <c r="DV1091" s="20"/>
      <c r="DW1091" s="20"/>
      <c r="DX1091" s="20"/>
      <c r="DY1091" s="20"/>
    </row>
    <row r="1092" spans="2:129" x14ac:dyDescent="0.15">
      <c r="B1092" s="77" t="s">
        <v>4572</v>
      </c>
      <c r="C1092" s="75"/>
      <c r="D1092" s="73" t="s">
        <v>279</v>
      </c>
      <c r="E1092" s="201" t="s">
        <v>4573</v>
      </c>
      <c r="F1092" s="202">
        <f t="shared" si="185"/>
        <v>7.3017782789999999E-2</v>
      </c>
      <c r="G1092" s="202">
        <f t="shared" si="186"/>
        <v>1.8647355930000001E-2</v>
      </c>
      <c r="H1092" s="202">
        <f t="shared" si="187"/>
        <v>1.4911086840000001E-2</v>
      </c>
      <c r="I1092" s="202">
        <f t="shared" si="188"/>
        <v>7.1297740200000001E-3</v>
      </c>
      <c r="J1092" s="201">
        <v>3.2329565999999997E-2</v>
      </c>
      <c r="K1092" s="201">
        <v>1.3961026E-2</v>
      </c>
      <c r="L1092" s="201">
        <v>6.7713371999999995E-4</v>
      </c>
      <c r="M1092" s="201">
        <v>6.5196803000000005E-4</v>
      </c>
      <c r="N1092" s="201">
        <v>1.0711134000000001E-2</v>
      </c>
      <c r="O1092" s="201">
        <v>7.2842539E-3</v>
      </c>
      <c r="P1092" s="201">
        <v>2.7292712000000002E-4</v>
      </c>
      <c r="Q1092" s="201">
        <v>6.3566046999999999E-3</v>
      </c>
      <c r="R1092" s="201">
        <v>0</v>
      </c>
      <c r="S1092" s="201">
        <v>0</v>
      </c>
      <c r="T1092" s="201">
        <v>0</v>
      </c>
      <c r="U1092" s="201">
        <v>7.7316932000000001E-4</v>
      </c>
      <c r="V1092" s="110"/>
      <c r="W1092" s="246">
        <f t="shared" si="189"/>
        <v>0.23947826666666663</v>
      </c>
      <c r="X1092" s="191">
        <v>4.5285396000000002</v>
      </c>
      <c r="Y1092" s="191">
        <v>3.9960958</v>
      </c>
      <c r="Z1092" s="191">
        <v>0.21477863999999999</v>
      </c>
      <c r="AA1092" s="191">
        <v>1.5937381E-4</v>
      </c>
      <c r="AB1092" s="191">
        <v>0.11411012</v>
      </c>
      <c r="AC1092" s="191">
        <v>1.1333253E-2</v>
      </c>
      <c r="AD1092" s="191">
        <v>0.19206245</v>
      </c>
      <c r="AE1092" s="76">
        <v>6.5371896000000005E-7</v>
      </c>
      <c r="AF1092" s="76">
        <v>1.3037532E-9</v>
      </c>
      <c r="AG1092" s="20">
        <v>2.6545945000000001E-2</v>
      </c>
      <c r="AH1092" s="20"/>
      <c r="AI1092" s="20"/>
      <c r="AJ1092" s="20"/>
      <c r="AK1092" s="20"/>
      <c r="AL1092" s="20"/>
      <c r="AM1092" s="20"/>
      <c r="AN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c r="BU1092" s="20"/>
      <c r="BV1092" s="20"/>
      <c r="BW1092" s="20"/>
      <c r="BX1092" s="20"/>
      <c r="BY1092" s="20"/>
      <c r="BZ1092" s="20"/>
      <c r="CA1092" s="20"/>
      <c r="CB1092" s="20"/>
      <c r="CC1092" s="20"/>
      <c r="CD1092" s="20"/>
      <c r="CE1092" s="20"/>
      <c r="CF1092" s="20"/>
      <c r="CG1092" s="20"/>
      <c r="CH1092" s="20"/>
      <c r="CI1092" s="20"/>
      <c r="CJ1092" s="20"/>
      <c r="CK1092" s="20"/>
      <c r="CL1092" s="20"/>
      <c r="CM1092" s="20"/>
      <c r="CN1092" s="20"/>
      <c r="CO1092" s="20"/>
      <c r="CP1092" s="20"/>
      <c r="CQ1092" s="20"/>
      <c r="CR1092" s="20"/>
      <c r="CS1092" s="20"/>
      <c r="CT1092" s="20"/>
      <c r="CU1092" s="20"/>
      <c r="CV1092" s="20"/>
      <c r="CW1092" s="20"/>
      <c r="CX1092" s="20"/>
      <c r="CY1092" s="20"/>
      <c r="CZ1092" s="20"/>
      <c r="DA1092" s="20"/>
      <c r="DB1092" s="20"/>
      <c r="DC1092" s="20"/>
      <c r="DD1092" s="20"/>
      <c r="DE1092" s="20"/>
      <c r="DF1092" s="20"/>
      <c r="DG1092" s="20"/>
      <c r="DH1092" s="20"/>
      <c r="DI1092" s="20"/>
      <c r="DJ1092" s="20"/>
      <c r="DK1092" s="20"/>
      <c r="DL1092" s="20"/>
      <c r="DM1092" s="20"/>
      <c r="DN1092" s="20"/>
      <c r="DO1092" s="20"/>
      <c r="DP1092" s="20"/>
      <c r="DQ1092" s="20"/>
      <c r="DR1092" s="20"/>
      <c r="DS1092" s="20"/>
      <c r="DT1092" s="20"/>
      <c r="DU1092" s="20"/>
      <c r="DV1092" s="20"/>
      <c r="DW1092" s="20"/>
      <c r="DX1092" s="20"/>
      <c r="DY1092" s="20"/>
    </row>
    <row r="1093" spans="2:129" x14ac:dyDescent="0.15">
      <c r="B1093" s="67" t="s">
        <v>4574</v>
      </c>
      <c r="C1093" s="83" t="s">
        <v>4575</v>
      </c>
      <c r="D1093" s="114"/>
      <c r="E1093" s="73"/>
      <c r="F1093" s="125"/>
      <c r="G1093" s="125"/>
      <c r="H1093" s="125"/>
      <c r="I1093" s="125"/>
      <c r="J1093" s="125"/>
      <c r="K1093" s="125"/>
      <c r="L1093" s="125"/>
      <c r="M1093" s="125"/>
      <c r="N1093" s="125"/>
      <c r="O1093" s="125"/>
      <c r="P1093" s="125"/>
      <c r="Q1093" s="125"/>
      <c r="R1093" s="125"/>
      <c r="S1093" s="125"/>
      <c r="T1093" s="125"/>
      <c r="U1093" s="125"/>
      <c r="V1093" s="246"/>
      <c r="W1093" s="246"/>
      <c r="X1093" s="80"/>
      <c r="Y1093" s="80"/>
      <c r="Z1093" s="80"/>
      <c r="AA1093" s="80"/>
      <c r="AB1093" s="80"/>
      <c r="AC1093" s="80"/>
      <c r="AD1093" s="80"/>
      <c r="AE1093" s="70"/>
      <c r="AF1093" s="70"/>
      <c r="AG1093" s="70"/>
      <c r="AH1093" s="20"/>
      <c r="AI1093" s="20"/>
      <c r="AJ1093" s="20"/>
      <c r="AK1093" s="20"/>
      <c r="AL1093" s="20"/>
      <c r="AM1093" s="20"/>
      <c r="AN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c r="BU1093" s="20"/>
      <c r="BV1093" s="20"/>
      <c r="BW1093" s="20"/>
      <c r="BX1093" s="20"/>
      <c r="BY1093" s="20"/>
      <c r="BZ1093" s="20"/>
      <c r="CA1093" s="20"/>
      <c r="CB1093" s="20"/>
      <c r="CC1093" s="20"/>
      <c r="CD1093" s="20"/>
      <c r="CE1093" s="20"/>
      <c r="CF1093" s="20"/>
      <c r="CG1093" s="20"/>
      <c r="CH1093" s="20"/>
      <c r="CI1093" s="20"/>
      <c r="CJ1093" s="20"/>
      <c r="CK1093" s="20"/>
      <c r="CL1093" s="20"/>
      <c r="CM1093" s="20"/>
      <c r="CN1093" s="20"/>
      <c r="CO1093" s="20"/>
      <c r="CP1093" s="20"/>
      <c r="CQ1093" s="20"/>
      <c r="CR1093" s="20"/>
      <c r="CS1093" s="20"/>
      <c r="CT1093" s="20"/>
      <c r="CU1093" s="20"/>
      <c r="CV1093" s="20"/>
      <c r="CW1093" s="20"/>
      <c r="CX1093" s="20"/>
      <c r="CY1093" s="20"/>
      <c r="CZ1093" s="20"/>
      <c r="DA1093" s="20"/>
      <c r="DB1093" s="20"/>
      <c r="DC1093" s="20"/>
      <c r="DD1093" s="20"/>
      <c r="DE1093" s="20"/>
      <c r="DF1093" s="20"/>
      <c r="DG1093" s="20"/>
      <c r="DH1093" s="20"/>
      <c r="DI1093" s="20"/>
      <c r="DJ1093" s="20"/>
      <c r="DK1093" s="20"/>
      <c r="DL1093" s="20"/>
      <c r="DM1093" s="20"/>
      <c r="DN1093" s="20"/>
      <c r="DO1093" s="20"/>
      <c r="DP1093" s="20"/>
      <c r="DQ1093" s="20"/>
      <c r="DR1093" s="20"/>
      <c r="DS1093" s="20"/>
      <c r="DT1093" s="20"/>
      <c r="DU1093" s="20"/>
      <c r="DV1093" s="20"/>
      <c r="DW1093" s="20"/>
      <c r="DX1093" s="20"/>
      <c r="DY1093" s="20"/>
    </row>
    <row r="1094" spans="2:129" x14ac:dyDescent="0.15">
      <c r="B1094" s="77" t="s">
        <v>4576</v>
      </c>
      <c r="C1094" s="75"/>
      <c r="D1094" s="73" t="s">
        <v>274</v>
      </c>
      <c r="E1094" s="201" t="s">
        <v>4577</v>
      </c>
      <c r="F1094" s="202">
        <f t="shared" ref="F1094:F1127" si="190">G1094+H1094+I1094+J1094</f>
        <v>20.072358649999998</v>
      </c>
      <c r="G1094" s="202">
        <f t="shared" ref="G1094:G1127" si="191">M1094+N1094+O1094</f>
        <v>6.1282782299999994</v>
      </c>
      <c r="H1094" s="202">
        <f t="shared" ref="H1094:H1127" si="192">K1094+L1094+P1094</f>
        <v>5.5646231300000002</v>
      </c>
      <c r="I1094" s="202">
        <f t="shared" ref="I1094:I1127" si="193">Q1094+IF(R1094="x",0,R1094)+IF(S1094="x",0,S1094)+IF(T1094="x",0,T1094)+U1094</f>
        <v>3.4457119899999999</v>
      </c>
      <c r="J1094" s="201">
        <v>4.9337453</v>
      </c>
      <c r="K1094" s="201">
        <v>5.0075295000000004</v>
      </c>
      <c r="L1094" s="201">
        <v>0.44016669000000003</v>
      </c>
      <c r="M1094" s="201">
        <v>0.12445003</v>
      </c>
      <c r="N1094" s="201">
        <v>3.1893995999999998</v>
      </c>
      <c r="O1094" s="201">
        <v>2.8144285999999998</v>
      </c>
      <c r="P1094" s="201">
        <v>0.11692693999999999</v>
      </c>
      <c r="Q1094" s="201">
        <v>3.2526885999999999</v>
      </c>
      <c r="R1094" s="201">
        <v>0</v>
      </c>
      <c r="S1094" s="201">
        <v>0</v>
      </c>
      <c r="T1094" s="201">
        <v>0</v>
      </c>
      <c r="U1094" s="201">
        <v>0.19302338999999999</v>
      </c>
      <c r="V1094" s="110"/>
      <c r="W1094" s="246">
        <f t="shared" ref="W1094:W1127" si="194">J1094/0.135</f>
        <v>36.54626148148148</v>
      </c>
      <c r="X1094" s="191">
        <v>541.65583000000004</v>
      </c>
      <c r="Y1094" s="191">
        <v>471.22606999999999</v>
      </c>
      <c r="Z1094" s="191">
        <v>29.822210999999999</v>
      </c>
      <c r="AA1094" s="191">
        <v>2.7533933999999999E-2</v>
      </c>
      <c r="AB1094" s="191">
        <v>16.912754</v>
      </c>
      <c r="AC1094" s="191">
        <v>1.9284471000000001</v>
      </c>
      <c r="AD1094" s="191">
        <v>21.738813</v>
      </c>
      <c r="AE1094" s="20">
        <v>1.1674979E-4</v>
      </c>
      <c r="AF1094" s="76">
        <v>2.9190001E-7</v>
      </c>
      <c r="AG1094" s="20">
        <v>2.6134693000000002</v>
      </c>
      <c r="AH1094" s="20"/>
      <c r="AI1094" s="20"/>
      <c r="AJ1094" s="20"/>
      <c r="AK1094" s="20"/>
      <c r="AL1094" s="20"/>
      <c r="AM1094" s="20"/>
      <c r="AN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row>
    <row r="1095" spans="2:129" x14ac:dyDescent="0.15">
      <c r="B1095" s="77" t="s">
        <v>4578</v>
      </c>
      <c r="C1095" s="75"/>
      <c r="D1095" s="73" t="s">
        <v>274</v>
      </c>
      <c r="E1095" s="201" t="s">
        <v>4579</v>
      </c>
      <c r="F1095" s="202">
        <f t="shared" si="190"/>
        <v>0.99688780720000003</v>
      </c>
      <c r="G1095" s="202">
        <f t="shared" si="191"/>
        <v>0.26970153019999998</v>
      </c>
      <c r="H1095" s="202">
        <f t="shared" si="192"/>
        <v>0.29713610779999999</v>
      </c>
      <c r="I1095" s="202">
        <f t="shared" si="193"/>
        <v>0.1704492192</v>
      </c>
      <c r="J1095" s="201">
        <v>0.25960095</v>
      </c>
      <c r="K1095" s="201">
        <v>0.268293</v>
      </c>
      <c r="L1095" s="201">
        <v>2.2967847E-2</v>
      </c>
      <c r="M1095" s="201">
        <v>4.9059302000000003E-3</v>
      </c>
      <c r="N1095" s="201">
        <v>0.15916200999999999</v>
      </c>
      <c r="O1095" s="201">
        <v>0.10563359</v>
      </c>
      <c r="P1095" s="201">
        <v>5.8752607999999996E-3</v>
      </c>
      <c r="Q1095" s="201">
        <v>0.16108575</v>
      </c>
      <c r="R1095" s="201">
        <v>0</v>
      </c>
      <c r="S1095" s="201">
        <v>0</v>
      </c>
      <c r="T1095" s="201">
        <v>0</v>
      </c>
      <c r="U1095" s="201">
        <v>9.3634692000000002E-3</v>
      </c>
      <c r="V1095" s="110"/>
      <c r="W1095" s="246">
        <f t="shared" si="194"/>
        <v>1.9229699999999998</v>
      </c>
      <c r="X1095" s="191">
        <v>31.377185000000001</v>
      </c>
      <c r="Y1095" s="191">
        <v>26.536950000000001</v>
      </c>
      <c r="Z1095" s="191">
        <v>2.4799543000000002</v>
      </c>
      <c r="AA1095" s="191">
        <v>1.8168448E-3</v>
      </c>
      <c r="AB1095" s="191">
        <v>0.85244381000000002</v>
      </c>
      <c r="AC1095" s="191">
        <v>0.17180920999999999</v>
      </c>
      <c r="AD1095" s="191">
        <v>1.3342109</v>
      </c>
      <c r="AE1095" s="76">
        <v>6.0135664000000004E-6</v>
      </c>
      <c r="AF1095" s="76">
        <v>1.5316288999999999E-8</v>
      </c>
      <c r="AG1095" s="20">
        <v>0.14813745</v>
      </c>
      <c r="AH1095" s="20"/>
      <c r="AI1095" s="20"/>
      <c r="AJ1095" s="20"/>
      <c r="AK1095" s="20"/>
      <c r="AL1095" s="20"/>
      <c r="AM1095" s="20"/>
      <c r="AN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c r="BU1095" s="20"/>
      <c r="BV1095" s="20"/>
      <c r="BW1095" s="20"/>
      <c r="BX1095" s="20"/>
      <c r="BY1095" s="20"/>
      <c r="BZ1095" s="20"/>
      <c r="CA1095" s="20"/>
      <c r="CB1095" s="20"/>
      <c r="CC1095" s="20"/>
      <c r="CD1095" s="20"/>
      <c r="CE1095" s="20"/>
      <c r="CF1095" s="20"/>
      <c r="CG1095" s="20"/>
      <c r="CH1095" s="20"/>
      <c r="CI1095" s="20"/>
      <c r="CJ1095" s="20"/>
      <c r="CK1095" s="20"/>
      <c r="CL1095" s="20"/>
      <c r="CM1095" s="20"/>
      <c r="CN1095" s="20"/>
      <c r="CO1095" s="20"/>
      <c r="CP1095" s="20"/>
      <c r="CQ1095" s="20"/>
      <c r="CR1095" s="20"/>
      <c r="CS1095" s="20"/>
      <c r="CT1095" s="20"/>
      <c r="CU1095" s="20"/>
      <c r="CV1095" s="20"/>
      <c r="CW1095" s="20"/>
      <c r="CX1095" s="20"/>
      <c r="CY1095" s="20"/>
      <c r="CZ1095" s="20"/>
      <c r="DA1095" s="20"/>
      <c r="DB1095" s="20"/>
      <c r="DC1095" s="20"/>
      <c r="DD1095" s="20"/>
      <c r="DE1095" s="20"/>
      <c r="DF1095" s="20"/>
      <c r="DG1095" s="20"/>
      <c r="DH1095" s="20"/>
      <c r="DI1095" s="20"/>
      <c r="DJ1095" s="20"/>
      <c r="DK1095" s="20"/>
      <c r="DL1095" s="20"/>
      <c r="DM1095" s="20"/>
      <c r="DN1095" s="20"/>
      <c r="DO1095" s="20"/>
      <c r="DP1095" s="20"/>
      <c r="DQ1095" s="20"/>
      <c r="DR1095" s="20"/>
      <c r="DS1095" s="20"/>
      <c r="DT1095" s="20"/>
      <c r="DU1095" s="20"/>
      <c r="DV1095" s="20"/>
      <c r="DW1095" s="20"/>
      <c r="DX1095" s="20"/>
      <c r="DY1095" s="20"/>
    </row>
    <row r="1096" spans="2:129" x14ac:dyDescent="0.15">
      <c r="B1096" s="77" t="s">
        <v>4580</v>
      </c>
      <c r="C1096" s="114"/>
      <c r="D1096" s="73" t="s">
        <v>274</v>
      </c>
      <c r="E1096" s="201" t="s">
        <v>4581</v>
      </c>
      <c r="F1096" s="202">
        <f t="shared" si="190"/>
        <v>0.34078318208000002</v>
      </c>
      <c r="G1096" s="202">
        <f t="shared" si="191"/>
        <v>7.298758558E-2</v>
      </c>
      <c r="H1096" s="202">
        <f t="shared" si="192"/>
        <v>7.9126649800000004E-2</v>
      </c>
      <c r="I1096" s="202">
        <f t="shared" si="193"/>
        <v>8.7382167000000007E-3</v>
      </c>
      <c r="J1096" s="201">
        <v>0.17993073000000001</v>
      </c>
      <c r="K1096" s="201">
        <v>7.3508781999999995E-2</v>
      </c>
      <c r="L1096" s="201">
        <v>3.6017940000000002E-3</v>
      </c>
      <c r="M1096" s="201">
        <v>9.3731018000000005E-4</v>
      </c>
      <c r="N1096" s="201">
        <v>6.5498624000000005E-2</v>
      </c>
      <c r="O1096" s="201">
        <v>6.5516513999999996E-3</v>
      </c>
      <c r="P1096" s="201">
        <v>2.0160738E-3</v>
      </c>
      <c r="Q1096" s="201">
        <v>3.8322530999999999E-3</v>
      </c>
      <c r="R1096" s="201">
        <v>0</v>
      </c>
      <c r="S1096" s="201">
        <v>0</v>
      </c>
      <c r="T1096" s="201">
        <v>0</v>
      </c>
      <c r="U1096" s="201">
        <v>4.9059636000000004E-3</v>
      </c>
      <c r="V1096" s="110"/>
      <c r="W1096" s="246">
        <f t="shared" si="194"/>
        <v>1.3328202222222223</v>
      </c>
      <c r="X1096" s="191">
        <v>30.702774999999999</v>
      </c>
      <c r="Y1096" s="191">
        <v>21.600722999999999</v>
      </c>
      <c r="Z1096" s="191">
        <v>3.0163682000000001</v>
      </c>
      <c r="AA1096" s="191">
        <v>2.5184235999999999E-3</v>
      </c>
      <c r="AB1096" s="191">
        <v>4.8853540000000004</v>
      </c>
      <c r="AC1096" s="191">
        <v>0.20526825000000001</v>
      </c>
      <c r="AD1096" s="191">
        <v>0.99254310000000001</v>
      </c>
      <c r="AE1096" s="76">
        <v>3.6267811000000002E-6</v>
      </c>
      <c r="AF1096" s="76">
        <v>8.9942453999999998E-9</v>
      </c>
      <c r="AG1096" s="20">
        <v>0.12714845</v>
      </c>
      <c r="AH1096" s="20"/>
      <c r="AI1096" s="20"/>
      <c r="AJ1096" s="20"/>
      <c r="AK1096" s="20"/>
      <c r="AL1096" s="20"/>
      <c r="AM1096" s="20"/>
      <c r="AN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c r="BU1096" s="20"/>
      <c r="BV1096" s="20"/>
      <c r="BW1096" s="20"/>
      <c r="BX1096" s="20"/>
      <c r="BY1096" s="20"/>
      <c r="BZ1096" s="20"/>
      <c r="CA1096" s="20"/>
      <c r="CB1096" s="20"/>
      <c r="CC1096" s="20"/>
      <c r="CD1096" s="20"/>
      <c r="CE1096" s="20"/>
      <c r="CF1096" s="20"/>
      <c r="CG1096" s="20"/>
      <c r="CH1096" s="20"/>
      <c r="CI1096" s="20"/>
      <c r="CJ1096" s="20"/>
      <c r="CK1096" s="20"/>
      <c r="CL1096" s="20"/>
      <c r="CM1096" s="20"/>
      <c r="CN1096" s="20"/>
      <c r="CO1096" s="20"/>
      <c r="CP1096" s="20"/>
      <c r="CQ1096" s="20"/>
      <c r="CR1096" s="20"/>
      <c r="CS1096" s="20"/>
      <c r="CT1096" s="20"/>
      <c r="CU1096" s="20"/>
      <c r="CV1096" s="20"/>
      <c r="CW1096" s="20"/>
      <c r="CX1096" s="20"/>
      <c r="CY1096" s="20"/>
      <c r="CZ1096" s="20"/>
      <c r="DA1096" s="20"/>
      <c r="DB1096" s="20"/>
      <c r="DC1096" s="20"/>
      <c r="DD1096" s="20"/>
      <c r="DE1096" s="20"/>
      <c r="DF1096" s="20"/>
      <c r="DG1096" s="20"/>
      <c r="DH1096" s="20"/>
      <c r="DI1096" s="20"/>
      <c r="DJ1096" s="20"/>
      <c r="DK1096" s="20"/>
      <c r="DL1096" s="20"/>
      <c r="DM1096" s="20"/>
      <c r="DN1096" s="20"/>
      <c r="DO1096" s="20"/>
      <c r="DP1096" s="20"/>
      <c r="DQ1096" s="20"/>
      <c r="DR1096" s="20"/>
      <c r="DS1096" s="20"/>
      <c r="DT1096" s="20"/>
      <c r="DU1096" s="20"/>
      <c r="DV1096" s="20"/>
      <c r="DW1096" s="20"/>
      <c r="DX1096" s="20"/>
      <c r="DY1096" s="20"/>
    </row>
    <row r="1097" spans="2:129" x14ac:dyDescent="0.15">
      <c r="B1097" s="77" t="s">
        <v>4582</v>
      </c>
      <c r="C1097" s="75"/>
      <c r="D1097" s="73" t="s">
        <v>274</v>
      </c>
      <c r="E1097" s="201" t="s">
        <v>4583</v>
      </c>
      <c r="F1097" s="202">
        <f t="shared" si="190"/>
        <v>8.2869895319999998E-2</v>
      </c>
      <c r="G1097" s="202">
        <f t="shared" si="191"/>
        <v>1.7752990029999999E-2</v>
      </c>
      <c r="H1097" s="202">
        <f t="shared" si="192"/>
        <v>1.9160920790000001E-2</v>
      </c>
      <c r="I1097" s="202">
        <f t="shared" si="193"/>
        <v>2.0111054999999997E-3</v>
      </c>
      <c r="J1097" s="201">
        <v>4.3944878999999999E-2</v>
      </c>
      <c r="K1097" s="201">
        <v>1.7836785000000001E-2</v>
      </c>
      <c r="L1097" s="201">
        <v>8.5726726000000004E-4</v>
      </c>
      <c r="M1097" s="201">
        <v>2.2341633E-4</v>
      </c>
      <c r="N1097" s="201">
        <v>1.5953097999999999E-2</v>
      </c>
      <c r="O1097" s="201">
        <v>1.5764756999999999E-3</v>
      </c>
      <c r="P1097" s="201">
        <v>4.6686853E-4</v>
      </c>
      <c r="Q1097" s="201">
        <v>8.8236390000000003E-4</v>
      </c>
      <c r="R1097" s="201">
        <v>0</v>
      </c>
      <c r="S1097" s="201">
        <v>0</v>
      </c>
      <c r="T1097" s="201">
        <v>0</v>
      </c>
      <c r="U1097" s="201">
        <v>1.1287415999999999E-3</v>
      </c>
      <c r="V1097" s="110"/>
      <c r="W1097" s="246">
        <f t="shared" si="194"/>
        <v>0.32551762222222219</v>
      </c>
      <c r="X1097" s="191">
        <v>7.3366346</v>
      </c>
      <c r="Y1097" s="191">
        <v>5.2888392</v>
      </c>
      <c r="Z1097" s="191">
        <v>0.74062240999999995</v>
      </c>
      <c r="AA1097" s="191">
        <v>5.8977241999999997E-4</v>
      </c>
      <c r="AB1097" s="191">
        <v>1.0130979</v>
      </c>
      <c r="AC1097" s="191">
        <v>5.0369323000000001E-2</v>
      </c>
      <c r="AD1097" s="191">
        <v>0.24311599</v>
      </c>
      <c r="AE1097" s="76">
        <v>8.8271021000000001E-7</v>
      </c>
      <c r="AF1097" s="76">
        <v>2.1042145999999999E-9</v>
      </c>
      <c r="AG1097" s="20">
        <v>3.1078154E-2</v>
      </c>
      <c r="AH1097" s="20"/>
      <c r="AI1097" s="20"/>
      <c r="AJ1097" s="20"/>
      <c r="AK1097" s="20"/>
      <c r="AL1097" s="20"/>
      <c r="AM1097" s="20"/>
      <c r="AN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c r="BU1097" s="20"/>
      <c r="BV1097" s="20"/>
      <c r="BW1097" s="20"/>
      <c r="BX1097" s="20"/>
      <c r="BY1097" s="20"/>
      <c r="BZ1097" s="20"/>
      <c r="CA1097" s="20"/>
      <c r="CB1097" s="20"/>
      <c r="CC1097" s="20"/>
      <c r="CD1097" s="20"/>
      <c r="CE1097" s="20"/>
      <c r="CF1097" s="20"/>
      <c r="CG1097" s="20"/>
      <c r="CH1097" s="20"/>
      <c r="CI1097" s="20"/>
      <c r="CJ1097" s="20"/>
      <c r="CK1097" s="20"/>
      <c r="CL1097" s="20"/>
      <c r="CM1097" s="20"/>
      <c r="CN1097" s="20"/>
      <c r="CO1097" s="20"/>
      <c r="CP1097" s="20"/>
      <c r="CQ1097" s="20"/>
      <c r="CR1097" s="20"/>
      <c r="CS1097" s="20"/>
      <c r="CT1097" s="20"/>
      <c r="CU1097" s="20"/>
      <c r="CV1097" s="20"/>
      <c r="CW1097" s="20"/>
      <c r="CX1097" s="20"/>
      <c r="CY1097" s="20"/>
      <c r="CZ1097" s="20"/>
      <c r="DA1097" s="20"/>
      <c r="DB1097" s="20"/>
      <c r="DC1097" s="20"/>
      <c r="DD1097" s="20"/>
      <c r="DE1097" s="20"/>
      <c r="DF1097" s="20"/>
      <c r="DG1097" s="20"/>
      <c r="DH1097" s="20"/>
      <c r="DI1097" s="20"/>
      <c r="DJ1097" s="20"/>
      <c r="DK1097" s="20"/>
      <c r="DL1097" s="20"/>
      <c r="DM1097" s="20"/>
      <c r="DN1097" s="20"/>
      <c r="DO1097" s="20"/>
      <c r="DP1097" s="20"/>
      <c r="DQ1097" s="20"/>
      <c r="DR1097" s="20"/>
      <c r="DS1097" s="20"/>
      <c r="DT1097" s="20"/>
      <c r="DU1097" s="20"/>
      <c r="DV1097" s="20"/>
      <c r="DW1097" s="20"/>
      <c r="DX1097" s="20"/>
      <c r="DY1097" s="20"/>
    </row>
    <row r="1098" spans="2:129" x14ac:dyDescent="0.15">
      <c r="B1098" s="77" t="s">
        <v>4584</v>
      </c>
      <c r="C1098" s="75"/>
      <c r="D1098" s="73" t="s">
        <v>274</v>
      </c>
      <c r="E1098" s="201" t="s">
        <v>4585</v>
      </c>
      <c r="F1098" s="202">
        <f t="shared" si="190"/>
        <v>9.8106964259999999E-2</v>
      </c>
      <c r="G1098" s="202">
        <f t="shared" si="191"/>
        <v>2.1041138129999998E-2</v>
      </c>
      <c r="H1098" s="202">
        <f t="shared" si="192"/>
        <v>2.2243421989999998E-2</v>
      </c>
      <c r="I1098" s="202">
        <f t="shared" si="193"/>
        <v>1.7584601400000002E-3</v>
      </c>
      <c r="J1098" s="201">
        <v>5.3063944000000002E-2</v>
      </c>
      <c r="K1098" s="201">
        <v>2.0905581999999999E-2</v>
      </c>
      <c r="L1098" s="201">
        <v>9.1326815000000001E-4</v>
      </c>
      <c r="M1098" s="201">
        <v>2.3978623E-4</v>
      </c>
      <c r="N1098" s="201">
        <v>1.9025364999999999E-2</v>
      </c>
      <c r="O1098" s="201">
        <v>1.7759869000000001E-3</v>
      </c>
      <c r="P1098" s="201">
        <v>4.2457184E-4</v>
      </c>
      <c r="Q1098" s="201">
        <v>7.7456596000000002E-4</v>
      </c>
      <c r="R1098" s="201">
        <v>0</v>
      </c>
      <c r="S1098" s="201">
        <v>0</v>
      </c>
      <c r="T1098" s="201">
        <v>0</v>
      </c>
      <c r="U1098" s="201">
        <v>9.8389418000000006E-4</v>
      </c>
      <c r="V1098" s="110"/>
      <c r="W1098" s="246">
        <f t="shared" si="194"/>
        <v>0.39306625185185184</v>
      </c>
      <c r="X1098" s="191">
        <v>7.9745986000000002</v>
      </c>
      <c r="Y1098" s="191">
        <v>6.458501</v>
      </c>
      <c r="Z1098" s="191">
        <v>0.91568505</v>
      </c>
      <c r="AA1098" s="191">
        <v>5.7395820999999998E-4</v>
      </c>
      <c r="AB1098" s="191">
        <v>0.24031378</v>
      </c>
      <c r="AC1098" s="191">
        <v>6.2105914999999998E-2</v>
      </c>
      <c r="AD1098" s="191">
        <v>0.29741891999999998</v>
      </c>
      <c r="AE1098" s="76">
        <v>1.0492012999999999E-6</v>
      </c>
      <c r="AF1098" s="76">
        <v>2.0361871000000001E-9</v>
      </c>
      <c r="AG1098" s="20">
        <v>3.7660082999999997E-2</v>
      </c>
      <c r="AH1098" s="20"/>
      <c r="AI1098" s="20"/>
      <c r="AJ1098" s="20"/>
      <c r="AK1098" s="20"/>
      <c r="AL1098" s="20"/>
      <c r="AM1098" s="20"/>
      <c r="AN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c r="BU1098" s="20"/>
      <c r="BV1098" s="20"/>
      <c r="BW1098" s="20"/>
      <c r="BX1098" s="20"/>
      <c r="BY1098" s="20"/>
      <c r="BZ1098" s="20"/>
      <c r="CA1098" s="20"/>
      <c r="CB1098" s="20"/>
      <c r="CC1098" s="20"/>
      <c r="CD1098" s="20"/>
      <c r="CE1098" s="20"/>
      <c r="CF1098" s="20"/>
      <c r="CG1098" s="20"/>
      <c r="CH1098" s="20"/>
      <c r="CI1098" s="20"/>
      <c r="CJ1098" s="20"/>
      <c r="CK1098" s="20"/>
      <c r="CL1098" s="20"/>
      <c r="CM1098" s="20"/>
      <c r="CN1098" s="20"/>
      <c r="CO1098" s="20"/>
      <c r="CP1098" s="20"/>
      <c r="CQ1098" s="20"/>
      <c r="CR1098" s="20"/>
      <c r="CS1098" s="20"/>
      <c r="CT1098" s="20"/>
      <c r="CU1098" s="20"/>
      <c r="CV1098" s="20"/>
      <c r="CW1098" s="20"/>
      <c r="CX1098" s="20"/>
      <c r="CY1098" s="20"/>
      <c r="CZ1098" s="20"/>
      <c r="DA1098" s="20"/>
      <c r="DB1098" s="20"/>
      <c r="DC1098" s="20"/>
      <c r="DD1098" s="20"/>
      <c r="DE1098" s="20"/>
      <c r="DF1098" s="20"/>
      <c r="DG1098" s="20"/>
      <c r="DH1098" s="20"/>
      <c r="DI1098" s="20"/>
      <c r="DJ1098" s="20"/>
      <c r="DK1098" s="20"/>
      <c r="DL1098" s="20"/>
      <c r="DM1098" s="20"/>
      <c r="DN1098" s="20"/>
      <c r="DO1098" s="20"/>
      <c r="DP1098" s="20"/>
      <c r="DQ1098" s="20"/>
      <c r="DR1098" s="20"/>
      <c r="DS1098" s="20"/>
      <c r="DT1098" s="20"/>
      <c r="DU1098" s="20"/>
      <c r="DV1098" s="20"/>
      <c r="DW1098" s="20"/>
      <c r="DX1098" s="20"/>
      <c r="DY1098" s="20"/>
    </row>
    <row r="1099" spans="2:129" x14ac:dyDescent="0.15">
      <c r="B1099" s="77" t="s">
        <v>4586</v>
      </c>
      <c r="C1099" s="75"/>
      <c r="D1099" s="73" t="s">
        <v>274</v>
      </c>
      <c r="E1099" s="201" t="s">
        <v>4587</v>
      </c>
      <c r="F1099" s="202">
        <f t="shared" si="190"/>
        <v>181.64395844000001</v>
      </c>
      <c r="G1099" s="202">
        <f t="shared" si="191"/>
        <v>50.628533539999999</v>
      </c>
      <c r="H1099" s="202">
        <f t="shared" si="192"/>
        <v>38.072110000000002</v>
      </c>
      <c r="I1099" s="202">
        <f t="shared" si="193"/>
        <v>28.678025900000002</v>
      </c>
      <c r="J1099" s="201">
        <v>64.265288999999996</v>
      </c>
      <c r="K1099" s="201">
        <v>35.519227000000001</v>
      </c>
      <c r="L1099" s="201">
        <v>1.8862181</v>
      </c>
      <c r="M1099" s="201">
        <v>0.92360454000000003</v>
      </c>
      <c r="N1099" s="201">
        <v>29.241627999999999</v>
      </c>
      <c r="O1099" s="201">
        <v>20.463301000000001</v>
      </c>
      <c r="P1099" s="201">
        <v>0.6666649</v>
      </c>
      <c r="Q1099" s="201">
        <v>27.216408000000001</v>
      </c>
      <c r="R1099" s="201">
        <v>0</v>
      </c>
      <c r="S1099" s="201">
        <v>0</v>
      </c>
      <c r="T1099" s="201">
        <v>0</v>
      </c>
      <c r="U1099" s="201">
        <v>1.4616179</v>
      </c>
      <c r="V1099" s="110"/>
      <c r="W1099" s="246">
        <f t="shared" si="194"/>
        <v>476.0391777777777</v>
      </c>
      <c r="X1099" s="191">
        <v>6118.8015999999998</v>
      </c>
      <c r="Y1099" s="191">
        <v>5172.1211999999996</v>
      </c>
      <c r="Z1099" s="191">
        <v>261.72948000000002</v>
      </c>
      <c r="AA1099" s="191">
        <v>0.24329503</v>
      </c>
      <c r="AB1099" s="191">
        <v>105.95433</v>
      </c>
      <c r="AC1099" s="191">
        <v>13.468538000000001</v>
      </c>
      <c r="AD1099" s="191">
        <v>565.28472999999997</v>
      </c>
      <c r="AE1099" s="20">
        <v>1.4658876999999999E-3</v>
      </c>
      <c r="AF1099" s="76">
        <v>2.6974653999999999E-6</v>
      </c>
      <c r="AG1099" s="20">
        <v>21.838189</v>
      </c>
      <c r="AH1099" s="20"/>
      <c r="AI1099" s="20"/>
      <c r="AJ1099" s="20"/>
      <c r="AK1099" s="20"/>
      <c r="AL1099" s="20"/>
      <c r="AM1099" s="20"/>
      <c r="AN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c r="BU1099" s="20"/>
      <c r="BV1099" s="20"/>
      <c r="BW1099" s="20"/>
      <c r="BX1099" s="20"/>
      <c r="BY1099" s="20"/>
      <c r="BZ1099" s="20"/>
      <c r="CA1099" s="20"/>
      <c r="CB1099" s="20"/>
      <c r="CC1099" s="20"/>
      <c r="CD1099" s="20"/>
      <c r="CE1099" s="20"/>
      <c r="CF1099" s="20"/>
      <c r="CG1099" s="20"/>
      <c r="CH1099" s="20"/>
      <c r="CI1099" s="20"/>
      <c r="CJ1099" s="20"/>
      <c r="CK1099" s="20"/>
      <c r="CL1099" s="20"/>
      <c r="CM1099" s="20"/>
      <c r="CN1099" s="20"/>
      <c r="CO1099" s="20"/>
      <c r="CP1099" s="20"/>
      <c r="CQ1099" s="20"/>
      <c r="CR1099" s="20"/>
      <c r="CS1099" s="20"/>
      <c r="CT1099" s="20"/>
      <c r="CU1099" s="20"/>
      <c r="CV1099" s="20"/>
      <c r="CW1099" s="20"/>
      <c r="CX1099" s="20"/>
      <c r="CY1099" s="20"/>
      <c r="CZ1099" s="20"/>
      <c r="DA1099" s="20"/>
      <c r="DB1099" s="20"/>
      <c r="DC1099" s="20"/>
      <c r="DD1099" s="20"/>
      <c r="DE1099" s="20"/>
      <c r="DF1099" s="20"/>
      <c r="DG1099" s="20"/>
      <c r="DH1099" s="20"/>
      <c r="DI1099" s="20"/>
      <c r="DJ1099" s="20"/>
      <c r="DK1099" s="20"/>
      <c r="DL1099" s="20"/>
      <c r="DM1099" s="20"/>
      <c r="DN1099" s="20"/>
      <c r="DO1099" s="20"/>
      <c r="DP1099" s="20"/>
      <c r="DQ1099" s="20"/>
      <c r="DR1099" s="20"/>
      <c r="DS1099" s="20"/>
      <c r="DT1099" s="20"/>
      <c r="DU1099" s="20"/>
      <c r="DV1099" s="20"/>
      <c r="DW1099" s="20"/>
      <c r="DX1099" s="20"/>
      <c r="DY1099" s="20"/>
    </row>
    <row r="1100" spans="2:129" x14ac:dyDescent="0.15">
      <c r="B1100" s="77" t="s">
        <v>4588</v>
      </c>
      <c r="C1100" s="75"/>
      <c r="D1100" s="73" t="s">
        <v>274</v>
      </c>
      <c r="E1100" s="201" t="s">
        <v>4589</v>
      </c>
      <c r="F1100" s="202">
        <f t="shared" si="190"/>
        <v>461.18288099999995</v>
      </c>
      <c r="G1100" s="202">
        <f t="shared" si="191"/>
        <v>128.18472550000001</v>
      </c>
      <c r="H1100" s="202">
        <f t="shared" si="192"/>
        <v>118.66849479999999</v>
      </c>
      <c r="I1100" s="202">
        <f t="shared" si="193"/>
        <v>78.200460700000008</v>
      </c>
      <c r="J1100" s="201">
        <v>136.1292</v>
      </c>
      <c r="K1100" s="201">
        <v>107.96473</v>
      </c>
      <c r="L1100" s="201">
        <v>8.2506439999999994</v>
      </c>
      <c r="M1100" s="201">
        <v>2.4556445</v>
      </c>
      <c r="N1100" s="201">
        <v>72.503648999999996</v>
      </c>
      <c r="O1100" s="201">
        <v>53.225431999999998</v>
      </c>
      <c r="P1100" s="201">
        <v>2.4531208000000002</v>
      </c>
      <c r="Q1100" s="201">
        <v>74.095408000000006</v>
      </c>
      <c r="R1100" s="201">
        <v>0</v>
      </c>
      <c r="S1100" s="201">
        <v>0</v>
      </c>
      <c r="T1100" s="201">
        <v>0</v>
      </c>
      <c r="U1100" s="201">
        <v>4.1050526999999999</v>
      </c>
      <c r="V1100" s="110"/>
      <c r="W1100" s="246">
        <f t="shared" si="194"/>
        <v>1008.3644444444443</v>
      </c>
      <c r="X1100" s="191">
        <v>13831.848</v>
      </c>
      <c r="Y1100" s="191">
        <v>11798.163</v>
      </c>
      <c r="Z1100" s="191">
        <v>665.94736</v>
      </c>
      <c r="AA1100" s="191">
        <v>0.77431148000000005</v>
      </c>
      <c r="AB1100" s="191">
        <v>341.13979999999998</v>
      </c>
      <c r="AC1100" s="191">
        <v>40.031275000000001</v>
      </c>
      <c r="AD1100" s="191">
        <v>985.79187000000002</v>
      </c>
      <c r="AE1100" s="20">
        <v>3.2549599999999999E-3</v>
      </c>
      <c r="AF1100" s="76">
        <v>6.9185742999999997E-6</v>
      </c>
      <c r="AG1100" s="20">
        <v>57.125788</v>
      </c>
      <c r="AH1100" s="20"/>
      <c r="AI1100" s="20"/>
      <c r="AJ1100" s="20"/>
      <c r="AK1100" s="20"/>
      <c r="AL1100" s="20"/>
      <c r="AM1100" s="20"/>
      <c r="AN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c r="BU1100" s="20"/>
      <c r="BV1100" s="20"/>
      <c r="BW1100" s="20"/>
      <c r="BX1100" s="20"/>
      <c r="BY1100" s="20"/>
      <c r="BZ1100" s="20"/>
      <c r="CA1100" s="20"/>
      <c r="CB1100" s="20"/>
      <c r="CC1100" s="20"/>
      <c r="CD1100" s="20"/>
      <c r="CE1100" s="20"/>
      <c r="CF1100" s="20"/>
      <c r="CG1100" s="20"/>
      <c r="CH1100" s="20"/>
      <c r="CI1100" s="20"/>
      <c r="CJ1100" s="20"/>
      <c r="CK1100" s="20"/>
      <c r="CL1100" s="20"/>
      <c r="CM1100" s="20"/>
      <c r="CN1100" s="20"/>
      <c r="CO1100" s="20"/>
      <c r="CP1100" s="20"/>
      <c r="CQ1100" s="20"/>
      <c r="CR1100" s="20"/>
      <c r="CS1100" s="20"/>
      <c r="CT1100" s="20"/>
      <c r="CU1100" s="20"/>
      <c r="CV1100" s="20"/>
      <c r="CW1100" s="20"/>
      <c r="CX1100" s="20"/>
      <c r="CY1100" s="20"/>
      <c r="CZ1100" s="20"/>
      <c r="DA1100" s="20"/>
      <c r="DB1100" s="20"/>
      <c r="DC1100" s="20"/>
      <c r="DD1100" s="20"/>
      <c r="DE1100" s="20"/>
      <c r="DF1100" s="20"/>
      <c r="DG1100" s="20"/>
      <c r="DH1100" s="20"/>
      <c r="DI1100" s="20"/>
      <c r="DJ1100" s="20"/>
      <c r="DK1100" s="20"/>
      <c r="DL1100" s="20"/>
      <c r="DM1100" s="20"/>
      <c r="DN1100" s="20"/>
      <c r="DO1100" s="20"/>
      <c r="DP1100" s="20"/>
      <c r="DQ1100" s="20"/>
      <c r="DR1100" s="20"/>
      <c r="DS1100" s="20"/>
      <c r="DT1100" s="20"/>
      <c r="DU1100" s="20"/>
      <c r="DV1100" s="20"/>
      <c r="DW1100" s="20"/>
      <c r="DX1100" s="20"/>
      <c r="DY1100" s="20"/>
    </row>
    <row r="1101" spans="2:129" x14ac:dyDescent="0.15">
      <c r="B1101" s="77" t="s">
        <v>4590</v>
      </c>
      <c r="C1101" s="75"/>
      <c r="D1101" s="73" t="s">
        <v>274</v>
      </c>
      <c r="E1101" s="201" t="s">
        <v>4591</v>
      </c>
      <c r="F1101" s="202">
        <f t="shared" si="190"/>
        <v>121.21328097</v>
      </c>
      <c r="G1101" s="202">
        <f t="shared" si="191"/>
        <v>33.23641868</v>
      </c>
      <c r="H1101" s="202">
        <f t="shared" si="192"/>
        <v>28.710925890000002</v>
      </c>
      <c r="I1101" s="202">
        <f t="shared" si="193"/>
        <v>18.655842400000001</v>
      </c>
      <c r="J1101" s="201">
        <v>40.610093999999997</v>
      </c>
      <c r="K1101" s="201">
        <v>26.198656</v>
      </c>
      <c r="L1101" s="201">
        <v>1.8968883999999999</v>
      </c>
      <c r="M1101" s="201">
        <v>0.79813568000000001</v>
      </c>
      <c r="N1101" s="201">
        <v>18.825564</v>
      </c>
      <c r="O1101" s="201">
        <v>13.612719</v>
      </c>
      <c r="P1101" s="201">
        <v>0.61538148999999998</v>
      </c>
      <c r="Q1101" s="201">
        <v>17.581289000000002</v>
      </c>
      <c r="R1101" s="201">
        <v>0</v>
      </c>
      <c r="S1101" s="201">
        <v>0</v>
      </c>
      <c r="T1101" s="201">
        <v>0</v>
      </c>
      <c r="U1101" s="201">
        <v>1.0745534000000001</v>
      </c>
      <c r="V1101" s="110"/>
      <c r="W1101" s="246">
        <f t="shared" si="194"/>
        <v>300.81551111111105</v>
      </c>
      <c r="X1101" s="191">
        <v>4663.4835999999996</v>
      </c>
      <c r="Y1101" s="191">
        <v>4024.8791000000001</v>
      </c>
      <c r="Z1101" s="191">
        <v>245.85669999999999</v>
      </c>
      <c r="AA1101" s="191">
        <v>0.25308132</v>
      </c>
      <c r="AB1101" s="191">
        <v>108.46055</v>
      </c>
      <c r="AC1101" s="191">
        <v>13.217452</v>
      </c>
      <c r="AD1101" s="191">
        <v>270.81662</v>
      </c>
      <c r="AE1101" s="20">
        <v>9.2116351000000004E-4</v>
      </c>
      <c r="AF1101" s="76">
        <v>1.8898901999999999E-6</v>
      </c>
      <c r="AG1101" s="20">
        <v>22.986499999999999</v>
      </c>
      <c r="AH1101" s="20"/>
      <c r="AI1101" s="20"/>
      <c r="AJ1101" s="76"/>
      <c r="AK1101" s="76"/>
      <c r="AL1101" s="20"/>
      <c r="AM1101" s="20"/>
      <c r="AN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c r="BU1101" s="20"/>
      <c r="BV1101" s="20"/>
      <c r="BW1101" s="20"/>
      <c r="BX1101" s="20"/>
      <c r="BY1101" s="20"/>
      <c r="BZ1101" s="20"/>
      <c r="CA1101" s="20"/>
      <c r="CB1101" s="20"/>
      <c r="CC1101" s="20"/>
      <c r="CD1101" s="20"/>
      <c r="CE1101" s="20"/>
      <c r="CF1101" s="20"/>
      <c r="CG1101" s="20"/>
      <c r="CH1101" s="20"/>
      <c r="CI1101" s="20"/>
      <c r="CJ1101" s="20"/>
      <c r="CK1101" s="20"/>
      <c r="CL1101" s="20"/>
      <c r="CM1101" s="20"/>
      <c r="CN1101" s="20"/>
      <c r="CO1101" s="20"/>
      <c r="CP1101" s="20"/>
      <c r="CQ1101" s="20"/>
      <c r="CR1101" s="20"/>
      <c r="CS1101" s="20"/>
      <c r="CT1101" s="20"/>
      <c r="CU1101" s="20"/>
      <c r="CV1101" s="20"/>
      <c r="CW1101" s="20"/>
      <c r="CX1101" s="20"/>
      <c r="CY1101" s="20"/>
      <c r="CZ1101" s="20"/>
      <c r="DA1101" s="20"/>
      <c r="DB1101" s="20"/>
      <c r="DC1101" s="20"/>
      <c r="DD1101" s="20"/>
      <c r="DE1101" s="20"/>
      <c r="DF1101" s="20"/>
      <c r="DG1101" s="20"/>
      <c r="DH1101" s="20"/>
      <c r="DI1101" s="20"/>
      <c r="DJ1101" s="20"/>
      <c r="DK1101" s="20"/>
      <c r="DL1101" s="20"/>
      <c r="DM1101" s="20"/>
      <c r="DN1101" s="20"/>
      <c r="DO1101" s="20"/>
      <c r="DP1101" s="20"/>
      <c r="DQ1101" s="20"/>
      <c r="DR1101" s="20"/>
      <c r="DS1101" s="20"/>
      <c r="DT1101" s="20"/>
      <c r="DU1101" s="20"/>
      <c r="DV1101" s="20"/>
      <c r="DW1101" s="20"/>
      <c r="DX1101" s="20"/>
      <c r="DY1101" s="20"/>
    </row>
    <row r="1102" spans="2:129" x14ac:dyDescent="0.15">
      <c r="B1102" s="77" t="s">
        <v>4592</v>
      </c>
      <c r="C1102" s="75"/>
      <c r="D1102" s="73" t="s">
        <v>274</v>
      </c>
      <c r="E1102" s="201" t="s">
        <v>4593</v>
      </c>
      <c r="F1102" s="202">
        <f t="shared" si="190"/>
        <v>258.81733589999999</v>
      </c>
      <c r="G1102" s="202">
        <f t="shared" si="191"/>
        <v>72.702272800000003</v>
      </c>
      <c r="H1102" s="202">
        <f t="shared" si="192"/>
        <v>58.683085599999998</v>
      </c>
      <c r="I1102" s="202">
        <f t="shared" si="193"/>
        <v>44.9497085</v>
      </c>
      <c r="J1102" s="201">
        <v>82.482269000000002</v>
      </c>
      <c r="K1102" s="201">
        <v>53.964680999999999</v>
      </c>
      <c r="L1102" s="201">
        <v>3.5531693999999998</v>
      </c>
      <c r="M1102" s="201">
        <v>1.3126408000000001</v>
      </c>
      <c r="N1102" s="201">
        <v>41.764018</v>
      </c>
      <c r="O1102" s="201">
        <v>29.625613999999999</v>
      </c>
      <c r="P1102" s="201">
        <v>1.1652351999999999</v>
      </c>
      <c r="Q1102" s="201">
        <v>42.778830999999997</v>
      </c>
      <c r="R1102" s="201">
        <v>0</v>
      </c>
      <c r="S1102" s="201">
        <v>0</v>
      </c>
      <c r="T1102" s="201">
        <v>0</v>
      </c>
      <c r="U1102" s="201">
        <v>2.1708775</v>
      </c>
      <c r="V1102" s="110"/>
      <c r="W1102" s="246">
        <f t="shared" si="194"/>
        <v>610.97977037037037</v>
      </c>
      <c r="X1102" s="191">
        <v>8162.3773000000001</v>
      </c>
      <c r="Y1102" s="191">
        <v>6918.5006999999996</v>
      </c>
      <c r="Z1102" s="191">
        <v>367.09388000000001</v>
      </c>
      <c r="AA1102" s="191">
        <v>0.43704954000000001</v>
      </c>
      <c r="AB1102" s="191">
        <v>171.73148</v>
      </c>
      <c r="AC1102" s="191">
        <v>20.994312999999998</v>
      </c>
      <c r="AD1102" s="191">
        <v>683.61986999999999</v>
      </c>
      <c r="AE1102" s="20">
        <v>1.9448064E-3</v>
      </c>
      <c r="AF1102" s="76">
        <v>3.7824411E-6</v>
      </c>
      <c r="AG1102" s="20">
        <v>31.979194</v>
      </c>
      <c r="AH1102" s="20"/>
      <c r="AI1102" s="20"/>
      <c r="AJ1102" s="76"/>
      <c r="AK1102" s="20"/>
      <c r="AL1102" s="20"/>
      <c r="AM1102" s="20"/>
      <c r="AN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row>
    <row r="1103" spans="2:129" x14ac:dyDescent="0.15">
      <c r="B1103" s="77" t="s">
        <v>4594</v>
      </c>
      <c r="C1103" s="75"/>
      <c r="D1103" s="73" t="s">
        <v>274</v>
      </c>
      <c r="E1103" s="201" t="s">
        <v>4595</v>
      </c>
      <c r="F1103" s="202">
        <f t="shared" si="190"/>
        <v>128.41869935</v>
      </c>
      <c r="G1103" s="202">
        <f t="shared" si="191"/>
        <v>36.063447379999999</v>
      </c>
      <c r="H1103" s="202">
        <f t="shared" si="192"/>
        <v>33.443746470000001</v>
      </c>
      <c r="I1103" s="202">
        <f t="shared" si="193"/>
        <v>21.615548499999999</v>
      </c>
      <c r="J1103" s="201">
        <v>37.295957000000001</v>
      </c>
      <c r="K1103" s="201">
        <v>30.349584</v>
      </c>
      <c r="L1103" s="201">
        <v>2.3799640000000002</v>
      </c>
      <c r="M1103" s="201">
        <v>0.69025338000000003</v>
      </c>
      <c r="N1103" s="201">
        <v>20.324932</v>
      </c>
      <c r="O1103" s="201">
        <v>15.048261999999999</v>
      </c>
      <c r="P1103" s="201">
        <v>0.71419847000000003</v>
      </c>
      <c r="Q1103" s="201">
        <v>20.470233</v>
      </c>
      <c r="R1103" s="201">
        <v>0</v>
      </c>
      <c r="S1103" s="201">
        <v>0</v>
      </c>
      <c r="T1103" s="201">
        <v>0</v>
      </c>
      <c r="U1103" s="201">
        <v>1.1453154999999999</v>
      </c>
      <c r="V1103" s="110"/>
      <c r="W1103" s="246">
        <f t="shared" si="194"/>
        <v>276.26634814814815</v>
      </c>
      <c r="X1103" s="191">
        <v>3823.4034000000001</v>
      </c>
      <c r="Y1103" s="191">
        <v>3254.7379999999998</v>
      </c>
      <c r="Z1103" s="191">
        <v>196.24950000000001</v>
      </c>
      <c r="AA1103" s="191">
        <v>0.23272957</v>
      </c>
      <c r="AB1103" s="191">
        <v>94.967560000000006</v>
      </c>
      <c r="AC1103" s="191">
        <v>12.123452</v>
      </c>
      <c r="AD1103" s="191">
        <v>265.09215999999998</v>
      </c>
      <c r="AE1103" s="20">
        <v>9.0220397999999995E-4</v>
      </c>
      <c r="AF1103" s="76">
        <v>1.9257024999999998E-6</v>
      </c>
      <c r="AG1103" s="20">
        <v>15.902438</v>
      </c>
      <c r="AH1103" s="20"/>
      <c r="AI1103" s="20"/>
      <c r="AJ1103" s="76"/>
      <c r="AK1103" s="76"/>
      <c r="AL1103" s="20"/>
      <c r="AM1103" s="20"/>
      <c r="AN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c r="BU1103" s="20"/>
      <c r="BV1103" s="20"/>
      <c r="BW1103" s="20"/>
      <c r="BX1103" s="20"/>
      <c r="BY1103" s="20"/>
      <c r="BZ1103" s="20"/>
      <c r="CA1103" s="20"/>
      <c r="CB1103" s="20"/>
      <c r="CC1103" s="20"/>
      <c r="CD1103" s="20"/>
      <c r="CE1103" s="20"/>
      <c r="CF1103" s="20"/>
      <c r="CG1103" s="20"/>
      <c r="CH1103" s="20"/>
      <c r="CI1103" s="20"/>
      <c r="CJ1103" s="20"/>
      <c r="CK1103" s="20"/>
      <c r="CL1103" s="20"/>
      <c r="CM1103" s="20"/>
      <c r="CN1103" s="20"/>
      <c r="CO1103" s="20"/>
      <c r="CP1103" s="20"/>
      <c r="CQ1103" s="20"/>
      <c r="CR1103" s="20"/>
      <c r="CS1103" s="20"/>
      <c r="CT1103" s="20"/>
      <c r="CU1103" s="20"/>
      <c r="CV1103" s="20"/>
      <c r="CW1103" s="20"/>
      <c r="CX1103" s="20"/>
      <c r="CY1103" s="20"/>
      <c r="CZ1103" s="20"/>
      <c r="DA1103" s="20"/>
      <c r="DB1103" s="20"/>
      <c r="DC1103" s="20"/>
      <c r="DD1103" s="20"/>
      <c r="DE1103" s="20"/>
      <c r="DF1103" s="20"/>
      <c r="DG1103" s="20"/>
      <c r="DH1103" s="20"/>
      <c r="DI1103" s="20"/>
      <c r="DJ1103" s="20"/>
      <c r="DK1103" s="20"/>
      <c r="DL1103" s="20"/>
      <c r="DM1103" s="20"/>
      <c r="DN1103" s="20"/>
      <c r="DO1103" s="20"/>
      <c r="DP1103" s="20"/>
      <c r="DQ1103" s="20"/>
      <c r="DR1103" s="20"/>
      <c r="DS1103" s="20"/>
      <c r="DT1103" s="20"/>
      <c r="DU1103" s="20"/>
      <c r="DV1103" s="20"/>
      <c r="DW1103" s="20"/>
      <c r="DX1103" s="20"/>
      <c r="DY1103" s="20"/>
    </row>
    <row r="1104" spans="2:129" x14ac:dyDescent="0.15">
      <c r="B1104" s="77" t="s">
        <v>4596</v>
      </c>
      <c r="C1104" s="75"/>
      <c r="D1104" s="73" t="s">
        <v>274</v>
      </c>
      <c r="E1104" s="201" t="s">
        <v>4597</v>
      </c>
      <c r="F1104" s="202">
        <f t="shared" si="190"/>
        <v>548.87265819999993</v>
      </c>
      <c r="G1104" s="202">
        <f t="shared" si="191"/>
        <v>152.40493270000002</v>
      </c>
      <c r="H1104" s="202">
        <f t="shared" si="192"/>
        <v>141.17621569999997</v>
      </c>
      <c r="I1104" s="202">
        <f t="shared" si="193"/>
        <v>93.1734498</v>
      </c>
      <c r="J1104" s="201">
        <v>162.11806000000001</v>
      </c>
      <c r="K1104" s="201">
        <v>128.52610999999999</v>
      </c>
      <c r="L1104" s="201">
        <v>9.7528141999999995</v>
      </c>
      <c r="M1104" s="201">
        <v>2.9183837000000001</v>
      </c>
      <c r="N1104" s="201">
        <v>86.208361999999994</v>
      </c>
      <c r="O1104" s="201">
        <v>63.278187000000003</v>
      </c>
      <c r="P1104" s="201">
        <v>2.8972915000000001</v>
      </c>
      <c r="Q1104" s="201">
        <v>88.293542000000002</v>
      </c>
      <c r="R1104" s="201">
        <v>0</v>
      </c>
      <c r="S1104" s="201">
        <v>0</v>
      </c>
      <c r="T1104" s="201">
        <v>0</v>
      </c>
      <c r="U1104" s="201">
        <v>4.8799077999999998</v>
      </c>
      <c r="V1104" s="110"/>
      <c r="W1104" s="246">
        <f t="shared" si="194"/>
        <v>1200.8745185185185</v>
      </c>
      <c r="X1104" s="191">
        <v>16450.851999999999</v>
      </c>
      <c r="Y1104" s="191">
        <v>14037.692999999999</v>
      </c>
      <c r="Z1104" s="191">
        <v>785.13679999999999</v>
      </c>
      <c r="AA1104" s="191">
        <v>0.92400669999999996</v>
      </c>
      <c r="AB1104" s="191">
        <v>404.82751000000002</v>
      </c>
      <c r="AC1104" s="191">
        <v>47.044929000000003</v>
      </c>
      <c r="AD1104" s="191">
        <v>1175.2257</v>
      </c>
      <c r="AE1104" s="20">
        <v>3.8702933E-3</v>
      </c>
      <c r="AF1104" s="76">
        <v>8.2314427999999999E-6</v>
      </c>
      <c r="AG1104" s="20">
        <v>67.874194000000003</v>
      </c>
      <c r="AH1104" s="20"/>
      <c r="AI1104" s="20"/>
      <c r="AJ1104" s="76"/>
      <c r="AK1104" s="20"/>
      <c r="AL1104" s="20"/>
      <c r="AM1104" s="20"/>
      <c r="AN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c r="BU1104" s="20"/>
      <c r="BV1104" s="20"/>
      <c r="BW1104" s="20"/>
      <c r="BX1104" s="20"/>
      <c r="BY1104" s="20"/>
      <c r="BZ1104" s="20"/>
      <c r="CA1104" s="20"/>
      <c r="CB1104" s="20"/>
      <c r="CC1104" s="20"/>
      <c r="CD1104" s="20"/>
      <c r="CE1104" s="20"/>
      <c r="CF1104" s="20"/>
      <c r="CG1104" s="20"/>
      <c r="CH1104" s="20"/>
      <c r="CI1104" s="20"/>
      <c r="CJ1104" s="20"/>
      <c r="CK1104" s="20"/>
      <c r="CL1104" s="20"/>
      <c r="CM1104" s="20"/>
      <c r="CN1104" s="20"/>
      <c r="CO1104" s="20"/>
      <c r="CP1104" s="20"/>
      <c r="CQ1104" s="20"/>
      <c r="CR1104" s="20"/>
      <c r="CS1104" s="20"/>
      <c r="CT1104" s="20"/>
      <c r="CU1104" s="20"/>
      <c r="CV1104" s="20"/>
      <c r="CW1104" s="20"/>
      <c r="CX1104" s="20"/>
      <c r="CY1104" s="20"/>
      <c r="CZ1104" s="20"/>
      <c r="DA1104" s="20"/>
      <c r="DB1104" s="20"/>
      <c r="DC1104" s="20"/>
      <c r="DD1104" s="20"/>
      <c r="DE1104" s="20"/>
      <c r="DF1104" s="20"/>
      <c r="DG1104" s="20"/>
      <c r="DH1104" s="20"/>
      <c r="DI1104" s="20"/>
      <c r="DJ1104" s="20"/>
      <c r="DK1104" s="20"/>
      <c r="DL1104" s="20"/>
      <c r="DM1104" s="20"/>
      <c r="DN1104" s="20"/>
      <c r="DO1104" s="20"/>
      <c r="DP1104" s="20"/>
      <c r="DQ1104" s="20"/>
      <c r="DR1104" s="20"/>
      <c r="DS1104" s="20"/>
      <c r="DT1104" s="20"/>
      <c r="DU1104" s="20"/>
      <c r="DV1104" s="20"/>
      <c r="DW1104" s="20"/>
      <c r="DX1104" s="20"/>
      <c r="DY1104" s="20"/>
    </row>
    <row r="1105" spans="2:129" x14ac:dyDescent="0.15">
      <c r="B1105" s="77" t="s">
        <v>4598</v>
      </c>
      <c r="C1105" s="114"/>
      <c r="D1105" s="73" t="s">
        <v>274</v>
      </c>
      <c r="E1105" s="201" t="s">
        <v>4599</v>
      </c>
      <c r="F1105" s="202">
        <f t="shared" si="190"/>
        <v>61.589353879999997</v>
      </c>
      <c r="G1105" s="202">
        <f t="shared" si="191"/>
        <v>17.776439270000001</v>
      </c>
      <c r="H1105" s="202">
        <f t="shared" si="192"/>
        <v>14.9800951</v>
      </c>
      <c r="I1105" s="202">
        <f t="shared" si="193"/>
        <v>7.9273655099999996</v>
      </c>
      <c r="J1105" s="201">
        <v>20.905453999999999</v>
      </c>
      <c r="K1105" s="201">
        <v>13.345363000000001</v>
      </c>
      <c r="L1105" s="201">
        <v>1.2203740999999999</v>
      </c>
      <c r="M1105" s="201">
        <v>0.54467677000000003</v>
      </c>
      <c r="N1105" s="201">
        <v>9.4673367000000006</v>
      </c>
      <c r="O1105" s="201">
        <v>7.7644257999999997</v>
      </c>
      <c r="P1105" s="201">
        <v>0.414358</v>
      </c>
      <c r="Q1105" s="201">
        <v>7.3300131999999998</v>
      </c>
      <c r="R1105" s="201">
        <v>0</v>
      </c>
      <c r="S1105" s="201">
        <v>0</v>
      </c>
      <c r="T1105" s="201">
        <v>0</v>
      </c>
      <c r="U1105" s="201">
        <v>0.59735231</v>
      </c>
      <c r="V1105" s="110"/>
      <c r="W1105" s="246">
        <f t="shared" si="194"/>
        <v>154.85521481481479</v>
      </c>
      <c r="X1105" s="191">
        <v>2754.0072</v>
      </c>
      <c r="Y1105" s="191">
        <v>2413.0068999999999</v>
      </c>
      <c r="Z1105" s="191">
        <v>164.23143999999999</v>
      </c>
      <c r="AA1105" s="191">
        <v>0.19053333</v>
      </c>
      <c r="AB1105" s="191">
        <v>74.557509999999994</v>
      </c>
      <c r="AC1105" s="191">
        <v>8.9981229000000003</v>
      </c>
      <c r="AD1105" s="191">
        <v>93.022636000000006</v>
      </c>
      <c r="AE1105" s="20">
        <v>4.7721781000000001E-4</v>
      </c>
      <c r="AF1105" s="76">
        <v>1.0093893999999999E-6</v>
      </c>
      <c r="AG1105" s="20">
        <v>15.964949000000001</v>
      </c>
      <c r="AH1105" s="20"/>
      <c r="AI1105" s="20"/>
      <c r="AJ1105" s="76"/>
      <c r="AK1105" s="20"/>
      <c r="AL1105" s="20"/>
      <c r="AM1105" s="20"/>
      <c r="AN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c r="BU1105" s="20"/>
      <c r="BV1105" s="20"/>
      <c r="BW1105" s="20"/>
      <c r="BX1105" s="20"/>
      <c r="BY1105" s="20"/>
      <c r="BZ1105" s="20"/>
      <c r="CA1105" s="20"/>
      <c r="CB1105" s="20"/>
      <c r="CC1105" s="20"/>
      <c r="CD1105" s="20"/>
      <c r="CE1105" s="20"/>
      <c r="CF1105" s="20"/>
      <c r="CG1105" s="20"/>
      <c r="CH1105" s="20"/>
      <c r="CI1105" s="20"/>
      <c r="CJ1105" s="20"/>
      <c r="CK1105" s="20"/>
      <c r="CL1105" s="20"/>
      <c r="CM1105" s="20"/>
      <c r="CN1105" s="20"/>
      <c r="CO1105" s="20"/>
      <c r="CP1105" s="20"/>
      <c r="CQ1105" s="20"/>
      <c r="CR1105" s="20"/>
      <c r="CS1105" s="20"/>
      <c r="CT1105" s="20"/>
      <c r="CU1105" s="20"/>
      <c r="CV1105" s="20"/>
      <c r="CW1105" s="20"/>
      <c r="CX1105" s="20"/>
      <c r="CY1105" s="20"/>
      <c r="CZ1105" s="20"/>
      <c r="DA1105" s="20"/>
      <c r="DB1105" s="20"/>
      <c r="DC1105" s="20"/>
      <c r="DD1105" s="20"/>
      <c r="DE1105" s="20"/>
      <c r="DF1105" s="20"/>
      <c r="DG1105" s="20"/>
      <c r="DH1105" s="20"/>
      <c r="DI1105" s="20"/>
      <c r="DJ1105" s="20"/>
      <c r="DK1105" s="20"/>
      <c r="DL1105" s="20"/>
      <c r="DM1105" s="20"/>
      <c r="DN1105" s="20"/>
      <c r="DO1105" s="20"/>
      <c r="DP1105" s="20"/>
      <c r="DQ1105" s="20"/>
      <c r="DR1105" s="20"/>
      <c r="DS1105" s="20"/>
      <c r="DT1105" s="20"/>
      <c r="DU1105" s="20"/>
      <c r="DV1105" s="20"/>
      <c r="DW1105" s="20"/>
      <c r="DX1105" s="20"/>
      <c r="DY1105" s="20"/>
    </row>
    <row r="1106" spans="2:129" x14ac:dyDescent="0.15">
      <c r="B1106" s="77" t="s">
        <v>4600</v>
      </c>
      <c r="C1106" s="75"/>
      <c r="D1106" s="73" t="s">
        <v>274</v>
      </c>
      <c r="E1106" s="201" t="s">
        <v>4601</v>
      </c>
      <c r="F1106" s="202">
        <f t="shared" si="190"/>
        <v>383.93167590000002</v>
      </c>
      <c r="G1106" s="202">
        <f t="shared" si="191"/>
        <v>107.24810480000001</v>
      </c>
      <c r="H1106" s="202">
        <f t="shared" si="192"/>
        <v>99.221330000000009</v>
      </c>
      <c r="I1106" s="202">
        <f t="shared" si="193"/>
        <v>64.556851100000003</v>
      </c>
      <c r="J1106" s="201">
        <v>112.90539</v>
      </c>
      <c r="K1106" s="201">
        <v>90.195521999999997</v>
      </c>
      <c r="L1106" s="201">
        <v>6.9614498999999999</v>
      </c>
      <c r="M1106" s="201">
        <v>2.0370488</v>
      </c>
      <c r="N1106" s="201">
        <v>60.568420000000003</v>
      </c>
      <c r="O1106" s="201">
        <v>44.642636000000003</v>
      </c>
      <c r="P1106" s="201">
        <v>2.0643581000000002</v>
      </c>
      <c r="Q1106" s="201">
        <v>61.181528</v>
      </c>
      <c r="R1106" s="201">
        <v>0</v>
      </c>
      <c r="S1106" s="201">
        <v>0</v>
      </c>
      <c r="T1106" s="201">
        <v>0</v>
      </c>
      <c r="U1106" s="201">
        <v>3.3753231000000001</v>
      </c>
      <c r="V1106" s="110"/>
      <c r="W1106" s="246">
        <f t="shared" si="194"/>
        <v>836.33622222222209</v>
      </c>
      <c r="X1106" s="191">
        <v>11449.511</v>
      </c>
      <c r="Y1106" s="191">
        <v>9761.3579000000009</v>
      </c>
      <c r="Z1106" s="191">
        <v>549.65911000000006</v>
      </c>
      <c r="AA1106" s="191">
        <v>0.46363642999999999</v>
      </c>
      <c r="AB1106" s="191">
        <v>284.08767999999998</v>
      </c>
      <c r="AC1106" s="191">
        <v>32.858649</v>
      </c>
      <c r="AD1106" s="191">
        <v>821.08452999999997</v>
      </c>
      <c r="AE1106" s="20">
        <v>2.7117459000000001E-3</v>
      </c>
      <c r="AF1106" s="76">
        <v>5.7636495999999997E-6</v>
      </c>
      <c r="AG1106" s="20">
        <v>47.137968000000001</v>
      </c>
      <c r="AH1106" s="20"/>
      <c r="AI1106" s="20"/>
      <c r="AJ1106" s="76"/>
      <c r="AK1106" s="20"/>
      <c r="AL1106" s="20"/>
      <c r="AM1106" s="20"/>
      <c r="AN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c r="BU1106" s="20"/>
      <c r="BV1106" s="20"/>
      <c r="BW1106" s="20"/>
      <c r="BX1106" s="20"/>
      <c r="BY1106" s="20"/>
      <c r="BZ1106" s="20"/>
      <c r="CA1106" s="20"/>
      <c r="CB1106" s="20"/>
      <c r="CC1106" s="20"/>
      <c r="CD1106" s="20"/>
      <c r="CE1106" s="20"/>
      <c r="CF1106" s="20"/>
      <c r="CG1106" s="20"/>
      <c r="CH1106" s="20"/>
      <c r="CI1106" s="20"/>
      <c r="CJ1106" s="20"/>
      <c r="CK1106" s="20"/>
      <c r="CL1106" s="20"/>
      <c r="CM1106" s="20"/>
      <c r="CN1106" s="20"/>
      <c r="CO1106" s="20"/>
      <c r="CP1106" s="20"/>
      <c r="CQ1106" s="20"/>
      <c r="CR1106" s="20"/>
      <c r="CS1106" s="20"/>
      <c r="CT1106" s="20"/>
      <c r="CU1106" s="20"/>
      <c r="CV1106" s="20"/>
      <c r="CW1106" s="20"/>
      <c r="CX1106" s="20"/>
      <c r="CY1106" s="20"/>
      <c r="CZ1106" s="20"/>
      <c r="DA1106" s="20"/>
      <c r="DB1106" s="20"/>
      <c r="DC1106" s="20"/>
      <c r="DD1106" s="20"/>
      <c r="DE1106" s="20"/>
      <c r="DF1106" s="20"/>
      <c r="DG1106" s="20"/>
      <c r="DH1106" s="20"/>
      <c r="DI1106" s="20"/>
      <c r="DJ1106" s="20"/>
      <c r="DK1106" s="20"/>
      <c r="DL1106" s="20"/>
      <c r="DM1106" s="20"/>
      <c r="DN1106" s="20"/>
      <c r="DO1106" s="20"/>
      <c r="DP1106" s="20"/>
      <c r="DQ1106" s="20"/>
      <c r="DR1106" s="20"/>
      <c r="DS1106" s="20"/>
      <c r="DT1106" s="20"/>
      <c r="DU1106" s="20"/>
      <c r="DV1106" s="20"/>
      <c r="DW1106" s="20"/>
      <c r="DX1106" s="20"/>
      <c r="DY1106" s="20"/>
    </row>
    <row r="1107" spans="2:129" x14ac:dyDescent="0.15">
      <c r="B1107" s="77" t="s">
        <v>4602</v>
      </c>
      <c r="C1107" s="75"/>
      <c r="D1107" s="73" t="s">
        <v>274</v>
      </c>
      <c r="E1107" s="201" t="s">
        <v>4603</v>
      </c>
      <c r="F1107" s="202">
        <f t="shared" si="190"/>
        <v>37.248759380000003</v>
      </c>
      <c r="G1107" s="202">
        <f t="shared" si="191"/>
        <v>9.6534403799999993</v>
      </c>
      <c r="H1107" s="202">
        <f t="shared" si="192"/>
        <v>12.05201594</v>
      </c>
      <c r="I1107" s="202">
        <f t="shared" si="193"/>
        <v>8.3955554599999989</v>
      </c>
      <c r="J1107" s="201">
        <v>7.1477475999999998</v>
      </c>
      <c r="K1107" s="201">
        <v>10.142798000000001</v>
      </c>
      <c r="L1107" s="201">
        <v>1.3487363999999999</v>
      </c>
      <c r="M1107" s="201">
        <v>0.10273838</v>
      </c>
      <c r="N1107" s="201">
        <v>6.3800498000000001</v>
      </c>
      <c r="O1107" s="201">
        <v>3.1706522000000001</v>
      </c>
      <c r="P1107" s="201">
        <v>0.56048153999999994</v>
      </c>
      <c r="Q1107" s="201">
        <v>8.0623334999999994</v>
      </c>
      <c r="R1107" s="201">
        <v>0</v>
      </c>
      <c r="S1107" s="201">
        <v>0</v>
      </c>
      <c r="T1107" s="201">
        <v>0</v>
      </c>
      <c r="U1107" s="201">
        <v>0.33322195999999998</v>
      </c>
      <c r="V1107" s="110"/>
      <c r="W1107" s="246">
        <f t="shared" si="194"/>
        <v>52.946278518518511</v>
      </c>
      <c r="X1107" s="191">
        <v>982.64790000000005</v>
      </c>
      <c r="Y1107" s="191">
        <v>773.99230999999997</v>
      </c>
      <c r="Z1107" s="191">
        <v>79.539022000000003</v>
      </c>
      <c r="AA1107" s="191">
        <v>8.2627870000000006E-2</v>
      </c>
      <c r="AB1107" s="191">
        <v>34.263866</v>
      </c>
      <c r="AC1107" s="191">
        <v>5.1854962999999996</v>
      </c>
      <c r="AD1107" s="191">
        <v>89.584579000000005</v>
      </c>
      <c r="AE1107" s="20">
        <v>3.4411891999999998E-4</v>
      </c>
      <c r="AF1107" s="76">
        <v>5.6545395999999999E-7</v>
      </c>
      <c r="AG1107" s="20">
        <v>5.7479167000000002</v>
      </c>
      <c r="AH1107" s="20"/>
      <c r="AI1107" s="20"/>
      <c r="AJ1107" s="76"/>
      <c r="AK1107" s="20"/>
      <c r="AL1107" s="20"/>
      <c r="AM1107" s="20"/>
      <c r="AN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c r="BU1107" s="20"/>
      <c r="BV1107" s="20"/>
      <c r="BW1107" s="20"/>
      <c r="BX1107" s="20"/>
      <c r="BY1107" s="20"/>
      <c r="BZ1107" s="20"/>
      <c r="CA1107" s="20"/>
      <c r="CB1107" s="20"/>
      <c r="CC1107" s="20"/>
      <c r="CD1107" s="20"/>
      <c r="CE1107" s="20"/>
      <c r="CF1107" s="20"/>
      <c r="CG1107" s="20"/>
      <c r="CH1107" s="20"/>
      <c r="CI1107" s="20"/>
      <c r="CJ1107" s="20"/>
      <c r="CK1107" s="20"/>
      <c r="CL1107" s="20"/>
      <c r="CM1107" s="20"/>
      <c r="CN1107" s="20"/>
      <c r="CO1107" s="20"/>
      <c r="CP1107" s="20"/>
      <c r="CQ1107" s="20"/>
      <c r="CR1107" s="20"/>
      <c r="CS1107" s="20"/>
      <c r="CT1107" s="20"/>
      <c r="CU1107" s="20"/>
      <c r="CV1107" s="20"/>
      <c r="CW1107" s="20"/>
      <c r="CX1107" s="20"/>
      <c r="CY1107" s="20"/>
      <c r="CZ1107" s="20"/>
      <c r="DA1107" s="20"/>
      <c r="DB1107" s="20"/>
      <c r="DC1107" s="20"/>
      <c r="DD1107" s="20"/>
      <c r="DE1107" s="20"/>
      <c r="DF1107" s="20"/>
      <c r="DG1107" s="20"/>
      <c r="DH1107" s="20"/>
      <c r="DI1107" s="20"/>
      <c r="DJ1107" s="20"/>
      <c r="DK1107" s="20"/>
      <c r="DL1107" s="20"/>
      <c r="DM1107" s="20"/>
      <c r="DN1107" s="20"/>
      <c r="DO1107" s="20"/>
      <c r="DP1107" s="20"/>
      <c r="DQ1107" s="20"/>
      <c r="DR1107" s="20"/>
      <c r="DS1107" s="20"/>
      <c r="DT1107" s="20"/>
      <c r="DU1107" s="20"/>
      <c r="DV1107" s="20"/>
      <c r="DW1107" s="20"/>
      <c r="DX1107" s="20"/>
      <c r="DY1107" s="20"/>
    </row>
    <row r="1108" spans="2:129" x14ac:dyDescent="0.15">
      <c r="B1108" s="77" t="s">
        <v>4604</v>
      </c>
      <c r="C1108" s="75"/>
      <c r="D1108" s="73" t="s">
        <v>274</v>
      </c>
      <c r="E1108" s="201" t="s">
        <v>4605</v>
      </c>
      <c r="F1108" s="202">
        <f t="shared" si="190"/>
        <v>3708.739016</v>
      </c>
      <c r="G1108" s="202">
        <f t="shared" si="191"/>
        <v>1378.39625</v>
      </c>
      <c r="H1108" s="202">
        <f t="shared" si="192"/>
        <v>501.94759499999998</v>
      </c>
      <c r="I1108" s="202">
        <f t="shared" si="193"/>
        <v>1042.048781</v>
      </c>
      <c r="J1108" s="201">
        <v>786.34639000000004</v>
      </c>
      <c r="K1108" s="201">
        <v>448.06583999999998</v>
      </c>
      <c r="L1108" s="201">
        <v>35.984369999999998</v>
      </c>
      <c r="M1108" s="201">
        <v>17.257570000000001</v>
      </c>
      <c r="N1108" s="201">
        <v>692.42244000000005</v>
      </c>
      <c r="O1108" s="201">
        <v>668.71623999999997</v>
      </c>
      <c r="P1108" s="201">
        <v>17.897385</v>
      </c>
      <c r="Q1108" s="201">
        <v>1017.4515</v>
      </c>
      <c r="R1108" s="201">
        <v>0</v>
      </c>
      <c r="S1108" s="201">
        <v>0</v>
      </c>
      <c r="T1108" s="201">
        <v>0</v>
      </c>
      <c r="U1108" s="201">
        <v>24.597280999999999</v>
      </c>
      <c r="V1108" s="110"/>
      <c r="W1108" s="246">
        <f t="shared" si="194"/>
        <v>5824.7880740740738</v>
      </c>
      <c r="X1108" s="191">
        <v>92971.04</v>
      </c>
      <c r="Y1108" s="191">
        <v>73513.869000000006</v>
      </c>
      <c r="Z1108" s="191">
        <v>5718.0527000000002</v>
      </c>
      <c r="AA1108" s="191">
        <v>8.3416300000000003</v>
      </c>
      <c r="AB1108" s="191">
        <v>2693.1457999999998</v>
      </c>
      <c r="AC1108" s="191">
        <v>426.71292999999997</v>
      </c>
      <c r="AD1108" s="191">
        <v>10610.918</v>
      </c>
      <c r="AE1108" s="20">
        <v>2.6126627999999999E-2</v>
      </c>
      <c r="AF1108" s="76">
        <v>3.6436773000000003E-5</v>
      </c>
      <c r="AG1108" s="20">
        <v>467.45866999999998</v>
      </c>
      <c r="AH1108" s="20"/>
      <c r="AI1108" s="20"/>
      <c r="AJ1108" s="76"/>
      <c r="AK1108" s="20"/>
      <c r="AL1108" s="20"/>
      <c r="AM1108" s="20"/>
      <c r="AN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c r="BU1108" s="20"/>
      <c r="BV1108" s="20"/>
      <c r="BW1108" s="20"/>
      <c r="BX1108" s="20"/>
      <c r="BY1108" s="20"/>
      <c r="BZ1108" s="20"/>
      <c r="CA1108" s="20"/>
      <c r="CB1108" s="20"/>
      <c r="CC1108" s="20"/>
      <c r="CD1108" s="20"/>
      <c r="CE1108" s="20"/>
      <c r="CF1108" s="20"/>
      <c r="CG1108" s="20"/>
      <c r="CH1108" s="20"/>
      <c r="CI1108" s="20"/>
      <c r="CJ1108" s="20"/>
      <c r="CK1108" s="20"/>
      <c r="CL1108" s="20"/>
      <c r="CM1108" s="20"/>
      <c r="CN1108" s="20"/>
      <c r="CO1108" s="20"/>
      <c r="CP1108" s="20"/>
      <c r="CQ1108" s="20"/>
      <c r="CR1108" s="20"/>
      <c r="CS1108" s="20"/>
      <c r="CT1108" s="20"/>
      <c r="CU1108" s="20"/>
      <c r="CV1108" s="20"/>
      <c r="CW1108" s="20"/>
      <c r="CX1108" s="20"/>
      <c r="CY1108" s="20"/>
      <c r="CZ1108" s="20"/>
      <c r="DA1108" s="20"/>
      <c r="DB1108" s="20"/>
      <c r="DC1108" s="20"/>
      <c r="DD1108" s="20"/>
      <c r="DE1108" s="20"/>
      <c r="DF1108" s="20"/>
      <c r="DG1108" s="20"/>
      <c r="DH1108" s="20"/>
      <c r="DI1108" s="20"/>
      <c r="DJ1108" s="20"/>
      <c r="DK1108" s="20"/>
      <c r="DL1108" s="20"/>
      <c r="DM1108" s="20"/>
      <c r="DN1108" s="20"/>
      <c r="DO1108" s="20"/>
      <c r="DP1108" s="20"/>
      <c r="DQ1108" s="20"/>
      <c r="DR1108" s="20"/>
      <c r="DS1108" s="20"/>
      <c r="DT1108" s="20"/>
      <c r="DU1108" s="20"/>
      <c r="DV1108" s="20"/>
      <c r="DW1108" s="20"/>
      <c r="DX1108" s="20"/>
      <c r="DY1108" s="20"/>
    </row>
    <row r="1109" spans="2:129" x14ac:dyDescent="0.15">
      <c r="B1109" s="77" t="s">
        <v>4606</v>
      </c>
      <c r="C1109" s="75"/>
      <c r="D1109" s="73" t="s">
        <v>274</v>
      </c>
      <c r="E1109" s="201" t="s">
        <v>4607</v>
      </c>
      <c r="F1109" s="202">
        <f t="shared" si="190"/>
        <v>3267.9232019000001</v>
      </c>
      <c r="G1109" s="202">
        <f t="shared" si="191"/>
        <v>1272.6931489999999</v>
      </c>
      <c r="H1109" s="202">
        <f t="shared" si="192"/>
        <v>316.99512389999995</v>
      </c>
      <c r="I1109" s="202">
        <f t="shared" si="193"/>
        <v>988.95340900000008</v>
      </c>
      <c r="J1109" s="201">
        <v>689.28152</v>
      </c>
      <c r="K1109" s="201">
        <v>291.30302999999998</v>
      </c>
      <c r="L1109" s="201">
        <v>15.721814999999999</v>
      </c>
      <c r="M1109" s="201">
        <v>15.563478999999999</v>
      </c>
      <c r="N1109" s="201">
        <v>614.89887999999996</v>
      </c>
      <c r="O1109" s="201">
        <v>642.23078999999996</v>
      </c>
      <c r="P1109" s="201">
        <v>9.9702789000000003</v>
      </c>
      <c r="Q1109" s="201">
        <v>969.08972000000006</v>
      </c>
      <c r="R1109" s="201">
        <v>0</v>
      </c>
      <c r="S1109" s="201">
        <v>0</v>
      </c>
      <c r="T1109" s="201">
        <v>0</v>
      </c>
      <c r="U1109" s="201">
        <v>19.863689000000001</v>
      </c>
      <c r="V1109" s="110"/>
      <c r="W1109" s="246">
        <f t="shared" si="194"/>
        <v>5105.7890370370369</v>
      </c>
      <c r="X1109" s="191">
        <v>80288.023000000001</v>
      </c>
      <c r="Y1109" s="191">
        <v>62998.542999999998</v>
      </c>
      <c r="Z1109" s="191">
        <v>4754.8140999999996</v>
      </c>
      <c r="AA1109" s="191">
        <v>7.1204324000000003</v>
      </c>
      <c r="AB1109" s="191">
        <v>2340.6264999999999</v>
      </c>
      <c r="AC1109" s="191">
        <v>369.70260999999999</v>
      </c>
      <c r="AD1109" s="191">
        <v>9817.2157999999999</v>
      </c>
      <c r="AE1109" s="20">
        <v>2.1337301999999999E-2</v>
      </c>
      <c r="AF1109" s="76">
        <v>2.8240079E-5</v>
      </c>
      <c r="AG1109" s="20">
        <v>394.78048000000001</v>
      </c>
      <c r="AH1109" s="20"/>
      <c r="AI1109" s="20"/>
      <c r="AJ1109" s="76"/>
      <c r="AK1109" s="20"/>
      <c r="AL1109" s="20"/>
      <c r="AM1109" s="20"/>
      <c r="AN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c r="BU1109" s="20"/>
      <c r="BV1109" s="20"/>
      <c r="BW1109" s="20"/>
      <c r="BX1109" s="20"/>
      <c r="BY1109" s="20"/>
      <c r="BZ1109" s="20"/>
      <c r="CA1109" s="20"/>
      <c r="CB1109" s="20"/>
      <c r="CC1109" s="20"/>
      <c r="CD1109" s="20"/>
      <c r="CE1109" s="20"/>
      <c r="CF1109" s="20"/>
      <c r="CG1109" s="20"/>
      <c r="CH1109" s="20"/>
      <c r="CI1109" s="20"/>
      <c r="CJ1109" s="20"/>
      <c r="CK1109" s="20"/>
      <c r="CL1109" s="20"/>
      <c r="CM1109" s="20"/>
      <c r="CN1109" s="20"/>
      <c r="CO1109" s="20"/>
      <c r="CP1109" s="20"/>
      <c r="CQ1109" s="20"/>
      <c r="CR1109" s="20"/>
      <c r="CS1109" s="20"/>
      <c r="CT1109" s="20"/>
      <c r="CU1109" s="20"/>
      <c r="CV1109" s="20"/>
      <c r="CW1109" s="20"/>
      <c r="CX1109" s="20"/>
      <c r="CY1109" s="20"/>
      <c r="CZ1109" s="20"/>
      <c r="DA1109" s="20"/>
      <c r="DB1109" s="20"/>
      <c r="DC1109" s="20"/>
      <c r="DD1109" s="20"/>
      <c r="DE1109" s="20"/>
      <c r="DF1109" s="20"/>
      <c r="DG1109" s="20"/>
      <c r="DH1109" s="20"/>
      <c r="DI1109" s="20"/>
      <c r="DJ1109" s="20"/>
      <c r="DK1109" s="20"/>
      <c r="DL1109" s="20"/>
      <c r="DM1109" s="20"/>
      <c r="DN1109" s="20"/>
      <c r="DO1109" s="20"/>
      <c r="DP1109" s="20"/>
      <c r="DQ1109" s="20"/>
      <c r="DR1109" s="20"/>
      <c r="DS1109" s="20"/>
      <c r="DT1109" s="20"/>
      <c r="DU1109" s="20"/>
      <c r="DV1109" s="20"/>
      <c r="DW1109" s="20"/>
      <c r="DX1109" s="20"/>
      <c r="DY1109" s="20"/>
    </row>
    <row r="1110" spans="2:129" x14ac:dyDescent="0.15">
      <c r="B1110" s="77" t="s">
        <v>4608</v>
      </c>
      <c r="C1110" s="75"/>
      <c r="D1110" s="73" t="s">
        <v>274</v>
      </c>
      <c r="E1110" s="201" t="s">
        <v>4609</v>
      </c>
      <c r="F1110" s="202">
        <f t="shared" si="190"/>
        <v>7.9042287560000002</v>
      </c>
      <c r="G1110" s="202">
        <f t="shared" si="191"/>
        <v>2.2568176950000001</v>
      </c>
      <c r="H1110" s="202">
        <f t="shared" si="192"/>
        <v>2.0331355640000002</v>
      </c>
      <c r="I1110" s="202">
        <f t="shared" si="193"/>
        <v>1.362388597</v>
      </c>
      <c r="J1110" s="201">
        <v>2.2518869000000001</v>
      </c>
      <c r="K1110" s="201">
        <v>1.8561917000000001</v>
      </c>
      <c r="L1110" s="201">
        <v>0.13867663</v>
      </c>
      <c r="M1110" s="201">
        <v>4.2376854999999998E-2</v>
      </c>
      <c r="N1110" s="201">
        <v>1.2557392000000001</v>
      </c>
      <c r="O1110" s="201">
        <v>0.95870164000000002</v>
      </c>
      <c r="P1110" s="201">
        <v>3.8267233999999997E-2</v>
      </c>
      <c r="Q1110" s="201">
        <v>1.2944659000000001</v>
      </c>
      <c r="R1110" s="201">
        <v>0</v>
      </c>
      <c r="S1110" s="201">
        <v>0</v>
      </c>
      <c r="T1110" s="201">
        <v>0</v>
      </c>
      <c r="U1110" s="201">
        <v>6.7922697000000004E-2</v>
      </c>
      <c r="V1110" s="110"/>
      <c r="W1110" s="246">
        <f t="shared" si="194"/>
        <v>16.680643703703705</v>
      </c>
      <c r="X1110" s="191">
        <v>227.37492</v>
      </c>
      <c r="Y1110" s="191">
        <v>195.18698000000001</v>
      </c>
      <c r="Z1110" s="191">
        <v>10.681490999999999</v>
      </c>
      <c r="AA1110" s="191">
        <v>9.2970290999999997E-3</v>
      </c>
      <c r="AB1110" s="191">
        <v>5.2094288000000004</v>
      </c>
      <c r="AC1110" s="191">
        <v>0.66145980999999998</v>
      </c>
      <c r="AD1110" s="191">
        <v>15.626261</v>
      </c>
      <c r="AE1110" s="76">
        <v>5.2373378000000002E-5</v>
      </c>
      <c r="AF1110" s="76">
        <v>1.1597963E-7</v>
      </c>
      <c r="AG1110" s="20">
        <v>0.93971115999999999</v>
      </c>
      <c r="AH1110" s="20"/>
      <c r="AI1110" s="20"/>
      <c r="AJ1110" s="76"/>
      <c r="AK1110" s="20"/>
      <c r="AL1110" s="20"/>
      <c r="AM1110" s="20"/>
      <c r="AN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row>
    <row r="1111" spans="2:129" x14ac:dyDescent="0.15">
      <c r="B1111" s="77" t="s">
        <v>4610</v>
      </c>
      <c r="C1111" s="75"/>
      <c r="D1111" s="73" t="s">
        <v>274</v>
      </c>
      <c r="E1111" s="201" t="s">
        <v>4611</v>
      </c>
      <c r="F1111" s="202">
        <f t="shared" si="190"/>
        <v>24.914712310000002</v>
      </c>
      <c r="G1111" s="202">
        <f t="shared" si="191"/>
        <v>9.5994294</v>
      </c>
      <c r="H1111" s="202">
        <f t="shared" si="192"/>
        <v>4.4270052799999995</v>
      </c>
      <c r="I1111" s="202">
        <f t="shared" si="193"/>
        <v>3.12447813</v>
      </c>
      <c r="J1111" s="201">
        <v>7.7637995000000002</v>
      </c>
      <c r="K1111" s="201">
        <v>4.0152919999999996</v>
      </c>
      <c r="L1111" s="201">
        <v>0.29503527000000002</v>
      </c>
      <c r="M1111" s="201">
        <v>0.2309949</v>
      </c>
      <c r="N1111" s="201">
        <v>4.3716295000000001</v>
      </c>
      <c r="O1111" s="201">
        <v>4.9968050000000002</v>
      </c>
      <c r="P1111" s="201">
        <v>0.11667801</v>
      </c>
      <c r="Q1111" s="201">
        <v>2.8955286999999998</v>
      </c>
      <c r="R1111" s="201">
        <v>0</v>
      </c>
      <c r="S1111" s="201">
        <v>0</v>
      </c>
      <c r="T1111" s="201">
        <v>0</v>
      </c>
      <c r="U1111" s="201">
        <v>0.22894943000000001</v>
      </c>
      <c r="V1111" s="110"/>
      <c r="W1111" s="246">
        <f t="shared" si="194"/>
        <v>57.509625925925924</v>
      </c>
      <c r="X1111" s="191">
        <v>839.66521</v>
      </c>
      <c r="Y1111" s="191">
        <v>733.64368000000002</v>
      </c>
      <c r="Z1111" s="191">
        <v>45.277591999999999</v>
      </c>
      <c r="AA1111" s="191">
        <v>0.11208762</v>
      </c>
      <c r="AB1111" s="191">
        <v>27.602291000000001</v>
      </c>
      <c r="AC1111" s="191">
        <v>3.2294098</v>
      </c>
      <c r="AD1111" s="191">
        <v>29.800152000000001</v>
      </c>
      <c r="AE1111" s="20">
        <v>1.7208493E-4</v>
      </c>
      <c r="AF1111" s="76">
        <v>3.4008388999999999E-7</v>
      </c>
      <c r="AG1111" s="20">
        <v>3.8942123</v>
      </c>
      <c r="AH1111" s="20"/>
      <c r="AI1111" s="20"/>
      <c r="AJ1111" s="76"/>
      <c r="AK1111" s="20"/>
      <c r="AL1111" s="20"/>
      <c r="AM1111" s="20"/>
      <c r="AN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c r="BU1111" s="20"/>
      <c r="BV1111" s="20"/>
      <c r="BW1111" s="20"/>
      <c r="BX1111" s="20"/>
      <c r="BY1111" s="20"/>
      <c r="BZ1111" s="20"/>
      <c r="CA1111" s="20"/>
      <c r="CB1111" s="20"/>
      <c r="CC1111" s="20"/>
      <c r="CD1111" s="20"/>
      <c r="CE1111" s="20"/>
      <c r="CF1111" s="20"/>
      <c r="CG1111" s="20"/>
      <c r="CH1111" s="20"/>
      <c r="CI1111" s="20"/>
      <c r="CJ1111" s="20"/>
      <c r="CK1111" s="20"/>
      <c r="CL1111" s="20"/>
      <c r="CM1111" s="20"/>
      <c r="CN1111" s="20"/>
      <c r="CO1111" s="20"/>
      <c r="CP1111" s="20"/>
      <c r="CQ1111" s="20"/>
      <c r="CR1111" s="20"/>
      <c r="CS1111" s="20"/>
      <c r="CT1111" s="20"/>
      <c r="CU1111" s="20"/>
      <c r="CV1111" s="20"/>
      <c r="CW1111" s="20"/>
      <c r="CX1111" s="20"/>
      <c r="CY1111" s="20"/>
      <c r="CZ1111" s="20"/>
      <c r="DA1111" s="20"/>
      <c r="DB1111" s="20"/>
      <c r="DC1111" s="20"/>
      <c r="DD1111" s="20"/>
      <c r="DE1111" s="20"/>
      <c r="DF1111" s="20"/>
      <c r="DG1111" s="20"/>
      <c r="DH1111" s="20"/>
      <c r="DI1111" s="20"/>
      <c r="DJ1111" s="20"/>
      <c r="DK1111" s="20"/>
      <c r="DL1111" s="20"/>
      <c r="DM1111" s="20"/>
      <c r="DN1111" s="20"/>
      <c r="DO1111" s="20"/>
      <c r="DP1111" s="20"/>
      <c r="DQ1111" s="20"/>
      <c r="DR1111" s="20"/>
      <c r="DS1111" s="20"/>
      <c r="DT1111" s="20"/>
      <c r="DU1111" s="20"/>
      <c r="DV1111" s="20"/>
      <c r="DW1111" s="20"/>
      <c r="DX1111" s="20"/>
      <c r="DY1111" s="20"/>
    </row>
    <row r="1112" spans="2:129" x14ac:dyDescent="0.15">
      <c r="B1112" s="77" t="s">
        <v>4612</v>
      </c>
      <c r="C1112" s="75"/>
      <c r="D1112" s="73" t="s">
        <v>274</v>
      </c>
      <c r="E1112" s="201" t="s">
        <v>4613</v>
      </c>
      <c r="F1112" s="202">
        <f t="shared" si="190"/>
        <v>0.98179186940000007</v>
      </c>
      <c r="G1112" s="202">
        <f t="shared" si="191"/>
        <v>0.29168337820000001</v>
      </c>
      <c r="H1112" s="202">
        <f t="shared" si="192"/>
        <v>0.26515229910000004</v>
      </c>
      <c r="I1112" s="202">
        <f t="shared" si="193"/>
        <v>0.15673505209999999</v>
      </c>
      <c r="J1112" s="201">
        <v>0.26822114000000002</v>
      </c>
      <c r="K1112" s="201">
        <v>0.23919823000000001</v>
      </c>
      <c r="L1112" s="201">
        <v>2.0410208999999999E-2</v>
      </c>
      <c r="M1112" s="201">
        <v>5.8676381999999997E-3</v>
      </c>
      <c r="N1112" s="201">
        <v>0.15473328</v>
      </c>
      <c r="O1112" s="201">
        <v>0.13108246000000001</v>
      </c>
      <c r="P1112" s="201">
        <v>5.5438600999999999E-3</v>
      </c>
      <c r="Q1112" s="201">
        <v>0.14738714999999999</v>
      </c>
      <c r="R1112" s="201">
        <v>0</v>
      </c>
      <c r="S1112" s="201">
        <v>0</v>
      </c>
      <c r="T1112" s="201">
        <v>0</v>
      </c>
      <c r="U1112" s="201">
        <v>9.3479020999999995E-3</v>
      </c>
      <c r="V1112" s="110"/>
      <c r="W1112" s="246">
        <f t="shared" si="194"/>
        <v>1.9868232592592594</v>
      </c>
      <c r="X1112" s="191">
        <v>33.49465</v>
      </c>
      <c r="Y1112" s="191">
        <v>28.240866</v>
      </c>
      <c r="Z1112" s="191">
        <v>2.9122208000000001</v>
      </c>
      <c r="AA1112" s="191">
        <v>1.6374155999999999E-3</v>
      </c>
      <c r="AB1112" s="191">
        <v>0.96232724000000003</v>
      </c>
      <c r="AC1112" s="191">
        <v>0.12275215</v>
      </c>
      <c r="AD1112" s="191">
        <v>1.2548469</v>
      </c>
      <c r="AE1112" s="76">
        <v>6.0843565999999998E-6</v>
      </c>
      <c r="AF1112" s="76">
        <v>1.5069589E-8</v>
      </c>
      <c r="AG1112" s="20">
        <v>0.16696422</v>
      </c>
      <c r="AH1112" s="20"/>
      <c r="AI1112" s="20"/>
      <c r="AJ1112" s="76"/>
      <c r="AK1112" s="20"/>
      <c r="AL1112" s="20"/>
      <c r="AM1112" s="20"/>
      <c r="AN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c r="BU1112" s="20"/>
      <c r="BV1112" s="20"/>
      <c r="BW1112" s="20"/>
      <c r="BX1112" s="20"/>
      <c r="BY1112" s="20"/>
      <c r="BZ1112" s="20"/>
      <c r="CA1112" s="20"/>
      <c r="CB1112" s="20"/>
      <c r="CC1112" s="20"/>
      <c r="CD1112" s="20"/>
      <c r="CE1112" s="20"/>
      <c r="CF1112" s="20"/>
      <c r="CG1112" s="20"/>
      <c r="CH1112" s="20"/>
      <c r="CI1112" s="20"/>
      <c r="CJ1112" s="20"/>
      <c r="CK1112" s="20"/>
      <c r="CL1112" s="20"/>
      <c r="CM1112" s="20"/>
      <c r="CN1112" s="20"/>
      <c r="CO1112" s="20"/>
      <c r="CP1112" s="20"/>
      <c r="CQ1112" s="20"/>
      <c r="CR1112" s="20"/>
      <c r="CS1112" s="20"/>
      <c r="CT1112" s="20"/>
      <c r="CU1112" s="20"/>
      <c r="CV1112" s="20"/>
      <c r="CW1112" s="20"/>
      <c r="CX1112" s="20"/>
      <c r="CY1112" s="20"/>
      <c r="CZ1112" s="20"/>
      <c r="DA1112" s="20"/>
      <c r="DB1112" s="20"/>
      <c r="DC1112" s="20"/>
      <c r="DD1112" s="20"/>
      <c r="DE1112" s="20"/>
      <c r="DF1112" s="20"/>
      <c r="DG1112" s="20"/>
      <c r="DH1112" s="20"/>
      <c r="DI1112" s="20"/>
      <c r="DJ1112" s="20"/>
      <c r="DK1112" s="20"/>
      <c r="DL1112" s="20"/>
      <c r="DM1112" s="20"/>
      <c r="DN1112" s="20"/>
      <c r="DO1112" s="20"/>
      <c r="DP1112" s="20"/>
      <c r="DQ1112" s="20"/>
      <c r="DR1112" s="20"/>
      <c r="DS1112" s="20"/>
      <c r="DT1112" s="20"/>
      <c r="DU1112" s="20"/>
      <c r="DV1112" s="20"/>
      <c r="DW1112" s="20"/>
      <c r="DX1112" s="20"/>
      <c r="DY1112" s="20"/>
    </row>
    <row r="1113" spans="2:129" x14ac:dyDescent="0.15">
      <c r="B1113" s="77" t="s">
        <v>4614</v>
      </c>
      <c r="C1113" s="75"/>
      <c r="D1113" s="73" t="s">
        <v>279</v>
      </c>
      <c r="E1113" s="201" t="s">
        <v>4615</v>
      </c>
      <c r="F1113" s="202">
        <f t="shared" si="190"/>
        <v>0.42629421219999997</v>
      </c>
      <c r="G1113" s="202">
        <f t="shared" si="191"/>
        <v>0.11518438499999999</v>
      </c>
      <c r="H1113" s="202">
        <f t="shared" si="192"/>
        <v>8.0067203099999998E-2</v>
      </c>
      <c r="I1113" s="202">
        <f t="shared" si="193"/>
        <v>4.9511644100000002E-2</v>
      </c>
      <c r="J1113" s="201">
        <v>0.18153098000000001</v>
      </c>
      <c r="K1113" s="201">
        <v>7.5537998999999995E-2</v>
      </c>
      <c r="L1113" s="201">
        <v>3.1891128999999999E-3</v>
      </c>
      <c r="M1113" s="201">
        <v>2.0762659999999998E-3</v>
      </c>
      <c r="N1113" s="201">
        <v>6.6358563999999995E-2</v>
      </c>
      <c r="O1113" s="201">
        <v>4.6749554999999998E-2</v>
      </c>
      <c r="P1113" s="201">
        <v>1.3400911999999999E-3</v>
      </c>
      <c r="Q1113" s="201">
        <v>4.5663026000000002E-2</v>
      </c>
      <c r="R1113" s="201">
        <v>0</v>
      </c>
      <c r="S1113" s="201">
        <v>0</v>
      </c>
      <c r="T1113" s="201">
        <v>0</v>
      </c>
      <c r="U1113" s="201">
        <v>3.8486180999999999E-3</v>
      </c>
      <c r="V1113" s="110"/>
      <c r="W1113" s="246">
        <f t="shared" si="194"/>
        <v>1.3446739259259259</v>
      </c>
      <c r="X1113" s="191">
        <v>24.023807000000001</v>
      </c>
      <c r="Y1113" s="191">
        <v>20.796714000000001</v>
      </c>
      <c r="Z1113" s="191">
        <v>1.1988232999999999</v>
      </c>
      <c r="AA1113" s="191">
        <v>1.7394876000000001E-3</v>
      </c>
      <c r="AB1113" s="191">
        <v>0.69195949999999995</v>
      </c>
      <c r="AC1113" s="191">
        <v>6.2273479999999999E-2</v>
      </c>
      <c r="AD1113" s="191">
        <v>1.2722975999999999</v>
      </c>
      <c r="AE1113" s="76">
        <v>3.7181591000000001E-6</v>
      </c>
      <c r="AF1113" s="76">
        <v>7.1389831999999999E-9</v>
      </c>
      <c r="AG1113" s="20">
        <v>0.12708862000000001</v>
      </c>
      <c r="AH1113" s="20"/>
      <c r="AI1113" s="20"/>
      <c r="AJ1113" s="76"/>
      <c r="AK1113" s="20"/>
      <c r="AL1113" s="20"/>
      <c r="AM1113" s="20"/>
      <c r="AN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c r="BU1113" s="20"/>
      <c r="BV1113" s="20"/>
      <c r="BW1113" s="20"/>
      <c r="BX1113" s="20"/>
      <c r="BY1113" s="20"/>
      <c r="BZ1113" s="20"/>
      <c r="CA1113" s="20"/>
      <c r="CB1113" s="20"/>
      <c r="CC1113" s="20"/>
      <c r="CD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row>
    <row r="1114" spans="2:129" x14ac:dyDescent="0.15">
      <c r="B1114" s="77" t="s">
        <v>4616</v>
      </c>
      <c r="C1114" s="75"/>
      <c r="D1114" s="73" t="s">
        <v>274</v>
      </c>
      <c r="E1114" s="201" t="s">
        <v>4617</v>
      </c>
      <c r="F1114" s="202">
        <f t="shared" si="190"/>
        <v>111.45191290999999</v>
      </c>
      <c r="G1114" s="202">
        <f t="shared" si="191"/>
        <v>38.447557709999998</v>
      </c>
      <c r="H1114" s="202">
        <f t="shared" si="192"/>
        <v>11.771509380000001</v>
      </c>
      <c r="I1114" s="202">
        <f t="shared" si="193"/>
        <v>37.209738819999998</v>
      </c>
      <c r="J1114" s="201">
        <v>24.023107</v>
      </c>
      <c r="K1114" s="201">
        <v>10.872403</v>
      </c>
      <c r="L1114" s="201">
        <v>0.52164474999999999</v>
      </c>
      <c r="M1114" s="201">
        <v>0.34342370999999999</v>
      </c>
      <c r="N1114" s="201">
        <v>20.994357999999998</v>
      </c>
      <c r="O1114" s="201">
        <v>17.109776</v>
      </c>
      <c r="P1114" s="201">
        <v>0.37746162999999999</v>
      </c>
      <c r="Q1114" s="201">
        <v>36.550454999999999</v>
      </c>
      <c r="R1114" s="201">
        <v>0</v>
      </c>
      <c r="S1114" s="201">
        <v>0</v>
      </c>
      <c r="T1114" s="201">
        <v>0</v>
      </c>
      <c r="U1114" s="201">
        <v>0.65928381999999996</v>
      </c>
      <c r="V1114" s="110"/>
      <c r="W1114" s="246">
        <f t="shared" si="194"/>
        <v>177.94894074074074</v>
      </c>
      <c r="X1114" s="191">
        <v>2941.5792000000001</v>
      </c>
      <c r="Y1114" s="191">
        <v>2276.3262</v>
      </c>
      <c r="Z1114" s="191">
        <v>168.39517000000001</v>
      </c>
      <c r="AA1114" s="191">
        <v>1.1489128</v>
      </c>
      <c r="AB1114" s="191">
        <v>116.84798000000001</v>
      </c>
      <c r="AC1114" s="191">
        <v>11.773740999999999</v>
      </c>
      <c r="AD1114" s="191">
        <v>367.08715999999998</v>
      </c>
      <c r="AE1114" s="20">
        <v>7.4998421999999997E-4</v>
      </c>
      <c r="AF1114" s="76">
        <v>1.0314000999999999E-6</v>
      </c>
      <c r="AG1114" s="20">
        <v>15.408393999999999</v>
      </c>
      <c r="AH1114" s="20"/>
      <c r="AI1114" s="20"/>
      <c r="AJ1114" s="76"/>
      <c r="AK1114" s="20"/>
      <c r="AL1114" s="20"/>
      <c r="AM1114" s="20"/>
      <c r="AN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c r="BU1114" s="20"/>
      <c r="BV1114" s="20"/>
      <c r="BW1114" s="20"/>
      <c r="BX1114" s="20"/>
      <c r="BY1114" s="20"/>
      <c r="BZ1114" s="20"/>
      <c r="CA1114" s="20"/>
      <c r="CB1114" s="20"/>
      <c r="CC1114" s="20"/>
      <c r="CD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row>
    <row r="1115" spans="2:129" x14ac:dyDescent="0.15">
      <c r="B1115" s="77" t="s">
        <v>4618</v>
      </c>
      <c r="C1115" s="75"/>
      <c r="D1115" s="73" t="s">
        <v>279</v>
      </c>
      <c r="E1115" s="201" t="s">
        <v>4619</v>
      </c>
      <c r="F1115" s="202">
        <f t="shared" si="190"/>
        <v>0.19698100246</v>
      </c>
      <c r="G1115" s="202">
        <f t="shared" si="191"/>
        <v>2.7301351099999999E-2</v>
      </c>
      <c r="H1115" s="202">
        <f t="shared" si="192"/>
        <v>4.246653886E-2</v>
      </c>
      <c r="I1115" s="202">
        <f t="shared" si="193"/>
        <v>3.7972725000000001E-3</v>
      </c>
      <c r="J1115" s="201">
        <v>0.12341584</v>
      </c>
      <c r="K1115" s="201">
        <v>4.0169636000000002E-2</v>
      </c>
      <c r="L1115" s="201">
        <v>1.7941267999999999E-3</v>
      </c>
      <c r="M1115" s="201">
        <v>1.5272265E-3</v>
      </c>
      <c r="N1115" s="201">
        <v>1.8505714999999999E-2</v>
      </c>
      <c r="O1115" s="201">
        <v>7.2684096000000002E-3</v>
      </c>
      <c r="P1115" s="201">
        <v>5.0277606E-4</v>
      </c>
      <c r="Q1115" s="201">
        <v>2.3361732000000001E-3</v>
      </c>
      <c r="R1115" s="201">
        <v>0</v>
      </c>
      <c r="S1115" s="201">
        <v>0</v>
      </c>
      <c r="T1115" s="201">
        <v>0</v>
      </c>
      <c r="U1115" s="201">
        <v>1.4610993000000001E-3</v>
      </c>
      <c r="V1115" s="110"/>
      <c r="W1115" s="246">
        <f t="shared" si="194"/>
        <v>0.91419140740740734</v>
      </c>
      <c r="X1115" s="191">
        <v>32.179976000000003</v>
      </c>
      <c r="Y1115" s="191">
        <v>28.919995</v>
      </c>
      <c r="Z1115" s="191">
        <v>2.1871744</v>
      </c>
      <c r="AA1115" s="191">
        <v>4.2073525000000002E-4</v>
      </c>
      <c r="AB1115" s="191">
        <v>0.63260645000000004</v>
      </c>
      <c r="AC1115" s="191">
        <v>3.6207243E-2</v>
      </c>
      <c r="AD1115" s="191">
        <v>0.40357180999999998</v>
      </c>
      <c r="AE1115" s="76">
        <v>1.8591078E-6</v>
      </c>
      <c r="AF1115" s="76">
        <v>4.6828109999999998E-9</v>
      </c>
      <c r="AG1115" s="20">
        <v>0.24435196000000001</v>
      </c>
      <c r="AH1115" s="20"/>
      <c r="AI1115" s="20"/>
      <c r="AJ1115" s="76"/>
      <c r="AK1115" s="20"/>
      <c r="AL1115" s="20"/>
      <c r="AM1115" s="20"/>
      <c r="AN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c r="BU1115" s="20"/>
      <c r="BV1115" s="20"/>
      <c r="BW1115" s="20"/>
      <c r="BX1115" s="20"/>
      <c r="BY1115" s="20"/>
      <c r="BZ1115" s="20"/>
      <c r="CA1115" s="20"/>
      <c r="CB1115" s="20"/>
      <c r="CC1115" s="20"/>
      <c r="CD1115" s="20"/>
      <c r="CE1115" s="20"/>
      <c r="CF1115" s="20"/>
      <c r="CG1115" s="20"/>
      <c r="CH1115" s="20"/>
      <c r="CI1115" s="20"/>
      <c r="CJ1115" s="20"/>
      <c r="CK1115" s="20"/>
      <c r="CL1115" s="20"/>
      <c r="CM1115" s="20"/>
      <c r="CN1115" s="20"/>
      <c r="CO1115" s="20"/>
      <c r="CP1115" s="20"/>
      <c r="CQ1115" s="20"/>
      <c r="CR1115" s="20"/>
      <c r="CS1115" s="20"/>
      <c r="CT1115" s="20"/>
      <c r="CU1115" s="20"/>
      <c r="CV1115" s="20"/>
      <c r="CW1115" s="20"/>
      <c r="CX1115" s="20"/>
      <c r="CY1115" s="20"/>
      <c r="CZ1115" s="20"/>
      <c r="DA1115" s="20"/>
      <c r="DB1115" s="20"/>
      <c r="DC1115" s="20"/>
      <c r="DD1115" s="20"/>
      <c r="DE1115" s="20"/>
      <c r="DF1115" s="20"/>
      <c r="DG1115" s="20"/>
      <c r="DH1115" s="20"/>
      <c r="DI1115" s="20"/>
      <c r="DJ1115" s="20"/>
      <c r="DK1115" s="20"/>
      <c r="DL1115" s="20"/>
      <c r="DM1115" s="20"/>
      <c r="DN1115" s="20"/>
      <c r="DO1115" s="20"/>
      <c r="DP1115" s="20"/>
      <c r="DQ1115" s="20"/>
      <c r="DR1115" s="20"/>
      <c r="DS1115" s="20"/>
      <c r="DT1115" s="20"/>
      <c r="DU1115" s="20"/>
      <c r="DV1115" s="20"/>
      <c r="DW1115" s="20"/>
      <c r="DX1115" s="20"/>
      <c r="DY1115" s="20"/>
    </row>
    <row r="1116" spans="2:129" x14ac:dyDescent="0.15">
      <c r="B1116" s="77" t="s">
        <v>4620</v>
      </c>
      <c r="C1116" s="75"/>
      <c r="D1116" s="73" t="s">
        <v>279</v>
      </c>
      <c r="E1116" s="201" t="s">
        <v>4621</v>
      </c>
      <c r="F1116" s="202">
        <f t="shared" si="190"/>
        <v>1.7889518427</v>
      </c>
      <c r="G1116" s="202">
        <f t="shared" si="191"/>
        <v>0.24797768100000001</v>
      </c>
      <c r="H1116" s="202">
        <f t="shared" si="192"/>
        <v>0.3857358367</v>
      </c>
      <c r="I1116" s="202">
        <f t="shared" si="193"/>
        <v>3.4513525000000003E-2</v>
      </c>
      <c r="J1116" s="201">
        <v>1.1207248000000001</v>
      </c>
      <c r="K1116" s="201">
        <v>0.36486469999999999</v>
      </c>
      <c r="L1116" s="201">
        <v>1.6300947E-2</v>
      </c>
      <c r="M1116" s="201">
        <v>1.3867231000000001E-2</v>
      </c>
      <c r="N1116" s="201">
        <v>0.16809272</v>
      </c>
      <c r="O1116" s="201">
        <v>6.6017729999999997E-2</v>
      </c>
      <c r="P1116" s="201">
        <v>4.5701897000000003E-3</v>
      </c>
      <c r="Q1116" s="201">
        <v>2.1242951999999999E-2</v>
      </c>
      <c r="R1116" s="201">
        <v>0</v>
      </c>
      <c r="S1116" s="201">
        <v>0</v>
      </c>
      <c r="T1116" s="201">
        <v>0</v>
      </c>
      <c r="U1116" s="201">
        <v>1.3270573000000001E-2</v>
      </c>
      <c r="V1116" s="110"/>
      <c r="W1116" s="246">
        <f t="shared" si="194"/>
        <v>8.3016651851851844</v>
      </c>
      <c r="X1116" s="191">
        <v>292.16520000000003</v>
      </c>
      <c r="Y1116" s="191">
        <v>262.56468000000001</v>
      </c>
      <c r="Z1116" s="191">
        <v>19.856548</v>
      </c>
      <c r="AA1116" s="191">
        <v>3.8213410999999998E-3</v>
      </c>
      <c r="AB1116" s="191">
        <v>5.7466816999999999</v>
      </c>
      <c r="AC1116" s="191">
        <v>0.32880004000000002</v>
      </c>
      <c r="AD1116" s="191">
        <v>3.6646740000000002</v>
      </c>
      <c r="AE1116" s="76">
        <v>1.6884417E-5</v>
      </c>
      <c r="AF1116" s="76">
        <v>4.2528066000000003E-8</v>
      </c>
      <c r="AG1116" s="20">
        <v>2.2183853</v>
      </c>
      <c r="AH1116" s="20"/>
      <c r="AI1116" s="20"/>
      <c r="AJ1116" s="20"/>
      <c r="AK1116" s="20"/>
      <c r="AL1116" s="20"/>
      <c r="AM1116" s="20"/>
      <c r="AN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c r="BU1116" s="20"/>
      <c r="BV1116" s="20"/>
      <c r="BW1116" s="20"/>
      <c r="BX1116" s="20"/>
      <c r="BY1116" s="20"/>
      <c r="BZ1116" s="20"/>
      <c r="CA1116" s="20"/>
      <c r="CB1116" s="20"/>
      <c r="CC1116" s="20"/>
      <c r="CD1116" s="20"/>
      <c r="CE1116" s="20"/>
      <c r="CF1116" s="20"/>
      <c r="CG1116" s="20"/>
      <c r="CH1116" s="20"/>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row>
    <row r="1117" spans="2:129" x14ac:dyDescent="0.15">
      <c r="B1117" s="77" t="s">
        <v>4622</v>
      </c>
      <c r="C1117" s="75"/>
      <c r="D1117" s="73" t="s">
        <v>274</v>
      </c>
      <c r="E1117" s="201" t="s">
        <v>4623</v>
      </c>
      <c r="F1117" s="202">
        <f t="shared" si="190"/>
        <v>2.4126735530000003</v>
      </c>
      <c r="G1117" s="202">
        <f t="shared" si="191"/>
        <v>0.65676681200000009</v>
      </c>
      <c r="H1117" s="202">
        <f t="shared" si="192"/>
        <v>0.69566394099999995</v>
      </c>
      <c r="I1117" s="202">
        <f t="shared" si="193"/>
        <v>0.41164902999999997</v>
      </c>
      <c r="J1117" s="201">
        <v>0.64859376999999996</v>
      </c>
      <c r="K1117" s="201">
        <v>0.62772022999999999</v>
      </c>
      <c r="L1117" s="201">
        <v>5.3728190000000002E-2</v>
      </c>
      <c r="M1117" s="201">
        <v>1.3011831999999999E-2</v>
      </c>
      <c r="N1117" s="201">
        <v>0.37393425000000002</v>
      </c>
      <c r="O1117" s="201">
        <v>0.26982073000000001</v>
      </c>
      <c r="P1117" s="201">
        <v>1.4215521E-2</v>
      </c>
      <c r="Q1117" s="201">
        <v>0.38900963999999999</v>
      </c>
      <c r="R1117" s="201">
        <v>0</v>
      </c>
      <c r="S1117" s="201">
        <v>0</v>
      </c>
      <c r="T1117" s="201">
        <v>0</v>
      </c>
      <c r="U1117" s="201">
        <v>2.2639389999999999E-2</v>
      </c>
      <c r="V1117" s="110"/>
      <c r="W1117" s="246">
        <f t="shared" si="194"/>
        <v>4.8043982962962959</v>
      </c>
      <c r="X1117" s="191">
        <v>87.665514999999999</v>
      </c>
      <c r="Y1117" s="191">
        <v>76.119142999999994</v>
      </c>
      <c r="Z1117" s="191">
        <v>5.4380981999999998</v>
      </c>
      <c r="AA1117" s="191">
        <v>5.5341586000000002E-3</v>
      </c>
      <c r="AB1117" s="191">
        <v>2.7064583</v>
      </c>
      <c r="AC1117" s="191">
        <v>0.35261477000000002</v>
      </c>
      <c r="AD1117" s="191">
        <v>3.0436673000000001</v>
      </c>
      <c r="AE1117" s="76">
        <v>1.4784036E-5</v>
      </c>
      <c r="AF1117" s="76">
        <v>3.7532735000000001E-8</v>
      </c>
      <c r="AG1117" s="20">
        <v>0.49297484000000003</v>
      </c>
      <c r="AH1117" s="20"/>
      <c r="AI1117" s="20"/>
      <c r="AJ1117" s="20"/>
      <c r="AK1117" s="20"/>
      <c r="AL1117" s="20"/>
      <c r="AM1117" s="20"/>
      <c r="AN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c r="BU1117" s="20"/>
      <c r="BV1117" s="20"/>
      <c r="BW1117" s="20"/>
      <c r="BX1117" s="20"/>
      <c r="BY1117" s="20"/>
      <c r="BZ1117" s="20"/>
      <c r="CA1117" s="20"/>
      <c r="CB1117" s="20"/>
      <c r="CC1117" s="20"/>
      <c r="CD1117" s="20"/>
      <c r="CE1117" s="20"/>
      <c r="CF1117" s="20"/>
      <c r="CG1117" s="20"/>
      <c r="CH1117" s="20"/>
      <c r="CI1117" s="20"/>
      <c r="CJ1117" s="20"/>
      <c r="CK1117" s="20"/>
      <c r="CL1117" s="20"/>
      <c r="CM1117" s="20"/>
      <c r="CN1117" s="20"/>
      <c r="CO1117" s="20"/>
      <c r="CP1117" s="20"/>
      <c r="CQ1117" s="20"/>
      <c r="CR1117" s="20"/>
      <c r="CS1117" s="20"/>
      <c r="CT1117" s="20"/>
      <c r="CU1117" s="20"/>
      <c r="CV1117" s="20"/>
      <c r="CW1117" s="20"/>
      <c r="CX1117" s="20"/>
      <c r="CY1117" s="20"/>
      <c r="CZ1117" s="20"/>
      <c r="DA1117" s="20"/>
      <c r="DB1117" s="20"/>
      <c r="DC1117" s="20"/>
      <c r="DD1117" s="20"/>
      <c r="DE1117" s="20"/>
      <c r="DF1117" s="20"/>
      <c r="DG1117" s="20"/>
      <c r="DH1117" s="20"/>
      <c r="DI1117" s="20"/>
      <c r="DJ1117" s="20"/>
      <c r="DK1117" s="20"/>
      <c r="DL1117" s="20"/>
      <c r="DM1117" s="20"/>
      <c r="DN1117" s="20"/>
      <c r="DO1117" s="20"/>
      <c r="DP1117" s="20"/>
      <c r="DQ1117" s="20"/>
      <c r="DR1117" s="20"/>
      <c r="DS1117" s="20"/>
      <c r="DT1117" s="20"/>
      <c r="DU1117" s="20"/>
      <c r="DV1117" s="20"/>
      <c r="DW1117" s="20"/>
      <c r="DX1117" s="20"/>
      <c r="DY1117" s="20"/>
    </row>
    <row r="1118" spans="2:129" x14ac:dyDescent="0.15">
      <c r="B1118" s="77" t="s">
        <v>4624</v>
      </c>
      <c r="C1118" s="75"/>
      <c r="D1118" s="73" t="s">
        <v>274</v>
      </c>
      <c r="E1118" s="201" t="s">
        <v>4625</v>
      </c>
      <c r="F1118" s="202">
        <f t="shared" si="190"/>
        <v>16.372683471000002</v>
      </c>
      <c r="G1118" s="202">
        <f t="shared" si="191"/>
        <v>4.8907503010000006</v>
      </c>
      <c r="H1118" s="202">
        <f t="shared" si="192"/>
        <v>4.5908188700000006</v>
      </c>
      <c r="I1118" s="202">
        <f t="shared" si="193"/>
        <v>2.6665844000000001</v>
      </c>
      <c r="J1118" s="201">
        <v>4.2245299000000003</v>
      </c>
      <c r="K1118" s="201">
        <v>4.1387656000000002</v>
      </c>
      <c r="L1118" s="201">
        <v>0.35690776000000002</v>
      </c>
      <c r="M1118" s="201">
        <v>9.9552800999999996E-2</v>
      </c>
      <c r="N1118" s="201">
        <v>2.6293723999999998</v>
      </c>
      <c r="O1118" s="201">
        <v>2.1618251000000002</v>
      </c>
      <c r="P1118" s="201">
        <v>9.5145510000000003E-2</v>
      </c>
      <c r="Q1118" s="201">
        <v>2.5096582000000001</v>
      </c>
      <c r="R1118" s="201">
        <v>0</v>
      </c>
      <c r="S1118" s="201">
        <v>0</v>
      </c>
      <c r="T1118" s="201">
        <v>0</v>
      </c>
      <c r="U1118" s="201">
        <v>0.15692619999999999</v>
      </c>
      <c r="V1118" s="110"/>
      <c r="W1118" s="246">
        <f t="shared" si="194"/>
        <v>31.292814074074073</v>
      </c>
      <c r="X1118" s="191">
        <v>478.48083000000003</v>
      </c>
      <c r="Y1118" s="191">
        <v>412.34192000000002</v>
      </c>
      <c r="Z1118" s="191">
        <v>29.010180999999999</v>
      </c>
      <c r="AA1118" s="191">
        <v>3.3375081000000001E-2</v>
      </c>
      <c r="AB1118" s="191">
        <v>15.1221</v>
      </c>
      <c r="AC1118" s="191">
        <v>2.0358144</v>
      </c>
      <c r="AD1118" s="191">
        <v>19.937436999999999</v>
      </c>
      <c r="AE1118" s="76">
        <v>9.9804775999999998E-5</v>
      </c>
      <c r="AF1118" s="76">
        <v>2.4543883999999998E-7</v>
      </c>
      <c r="AG1118" s="20">
        <v>2.2783500999999999</v>
      </c>
      <c r="AH1118" s="20"/>
      <c r="AI1118" s="20"/>
      <c r="AJ1118" s="20"/>
      <c r="AK1118" s="20"/>
      <c r="AL1118" s="20"/>
      <c r="AM1118" s="20"/>
      <c r="AN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row>
    <row r="1119" spans="2:129" x14ac:dyDescent="0.15">
      <c r="B1119" s="77" t="s">
        <v>4626</v>
      </c>
      <c r="C1119" s="75"/>
      <c r="D1119" s="73" t="s">
        <v>274</v>
      </c>
      <c r="E1119" s="201" t="s">
        <v>4627</v>
      </c>
      <c r="F1119" s="202">
        <f t="shared" si="190"/>
        <v>30.753903449999996</v>
      </c>
      <c r="G1119" s="202">
        <f t="shared" si="191"/>
        <v>10.822135759999998</v>
      </c>
      <c r="H1119" s="202">
        <f t="shared" si="192"/>
        <v>6.9119857900000001</v>
      </c>
      <c r="I1119" s="202">
        <f t="shared" si="193"/>
        <v>4.0328786999999995</v>
      </c>
      <c r="J1119" s="201">
        <v>8.9869032000000004</v>
      </c>
      <c r="K1119" s="201">
        <v>6.2502801999999997</v>
      </c>
      <c r="L1119" s="201">
        <v>0.50216450999999995</v>
      </c>
      <c r="M1119" s="201">
        <v>0.24128716</v>
      </c>
      <c r="N1119" s="201">
        <v>5.2728634999999997</v>
      </c>
      <c r="O1119" s="201">
        <v>5.3079850999999998</v>
      </c>
      <c r="P1119" s="201">
        <v>0.15954108</v>
      </c>
      <c r="Q1119" s="201">
        <v>3.7492988999999999</v>
      </c>
      <c r="R1119" s="201">
        <v>0</v>
      </c>
      <c r="S1119" s="201">
        <v>0</v>
      </c>
      <c r="T1119" s="201">
        <v>0</v>
      </c>
      <c r="U1119" s="201">
        <v>0.28357979999999999</v>
      </c>
      <c r="V1119" s="110"/>
      <c r="W1119" s="246">
        <f t="shared" si="194"/>
        <v>66.569653333333335</v>
      </c>
      <c r="X1119" s="191">
        <v>996.79498000000001</v>
      </c>
      <c r="Y1119" s="191">
        <v>863.38666999999998</v>
      </c>
      <c r="Z1119" s="191">
        <v>57.666601999999997</v>
      </c>
      <c r="AA1119" s="191">
        <v>6.8610175999999995E-2</v>
      </c>
      <c r="AB1119" s="191">
        <v>33.210113999999997</v>
      </c>
      <c r="AC1119" s="191">
        <v>4.0876210000000004</v>
      </c>
      <c r="AD1119" s="191">
        <v>38.375362000000003</v>
      </c>
      <c r="AE1119" s="20">
        <v>2.0572926E-4</v>
      </c>
      <c r="AF1119" s="76">
        <v>4.4429017999999998E-7</v>
      </c>
      <c r="AG1119" s="20">
        <v>4.6474118000000004</v>
      </c>
      <c r="AH1119" s="20"/>
      <c r="AI1119" s="20"/>
      <c r="AJ1119" s="20"/>
      <c r="AK1119" s="20"/>
      <c r="AL1119" s="20"/>
      <c r="AM1119" s="20"/>
      <c r="AN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c r="BU1119" s="20"/>
      <c r="BV1119" s="20"/>
      <c r="BW1119" s="20"/>
      <c r="BX1119" s="20"/>
      <c r="BY1119" s="20"/>
      <c r="BZ1119" s="20"/>
      <c r="CA1119" s="20"/>
      <c r="CB1119" s="20"/>
      <c r="CC1119" s="20"/>
      <c r="CD1119" s="20"/>
      <c r="CE1119" s="20"/>
      <c r="CF1119" s="20"/>
      <c r="CG1119" s="20"/>
      <c r="CH1119" s="20"/>
      <c r="CI1119" s="20"/>
      <c r="CJ1119" s="20"/>
      <c r="CK1119" s="20"/>
      <c r="CL1119" s="20"/>
      <c r="CM1119" s="20"/>
      <c r="CN1119" s="20"/>
      <c r="CO1119" s="20"/>
      <c r="CP1119" s="20"/>
      <c r="CQ1119" s="20"/>
      <c r="CR1119" s="20"/>
      <c r="CS1119" s="20"/>
      <c r="CT1119" s="20"/>
      <c r="CU1119" s="20"/>
      <c r="CV1119" s="20"/>
      <c r="CW1119" s="20"/>
      <c r="CX1119" s="20"/>
      <c r="CY1119" s="20"/>
      <c r="CZ1119" s="20"/>
      <c r="DA1119" s="20"/>
      <c r="DB1119" s="20"/>
      <c r="DC1119" s="20"/>
      <c r="DD1119" s="20"/>
      <c r="DE1119" s="20"/>
      <c r="DF1119" s="20"/>
      <c r="DG1119" s="20"/>
      <c r="DH1119" s="20"/>
      <c r="DI1119" s="20"/>
      <c r="DJ1119" s="20"/>
      <c r="DK1119" s="20"/>
      <c r="DL1119" s="20"/>
      <c r="DM1119" s="20"/>
      <c r="DN1119" s="20"/>
      <c r="DO1119" s="20"/>
      <c r="DP1119" s="20"/>
      <c r="DQ1119" s="20"/>
      <c r="DR1119" s="20"/>
      <c r="DS1119" s="20"/>
      <c r="DT1119" s="20"/>
      <c r="DU1119" s="20"/>
      <c r="DV1119" s="20"/>
      <c r="DW1119" s="20"/>
      <c r="DX1119" s="20"/>
      <c r="DY1119" s="20"/>
    </row>
    <row r="1120" spans="2:129" x14ac:dyDescent="0.15">
      <c r="B1120" s="77" t="s">
        <v>4628</v>
      </c>
      <c r="C1120" s="75"/>
      <c r="D1120" s="73" t="s">
        <v>279</v>
      </c>
      <c r="E1120" s="201" t="s">
        <v>4629</v>
      </c>
      <c r="F1120" s="202">
        <f t="shared" si="190"/>
        <v>6.1704430600000002</v>
      </c>
      <c r="G1120" s="202">
        <f t="shared" si="191"/>
        <v>1.611418384</v>
      </c>
      <c r="H1120" s="202">
        <f t="shared" si="192"/>
        <v>2.036169922</v>
      </c>
      <c r="I1120" s="202">
        <f t="shared" si="193"/>
        <v>1.265192154</v>
      </c>
      <c r="J1120" s="201">
        <v>1.2576626</v>
      </c>
      <c r="K1120" s="201">
        <v>1.8277559999999999</v>
      </c>
      <c r="L1120" s="201">
        <v>0.16836693</v>
      </c>
      <c r="M1120" s="201">
        <v>2.7547854E-2</v>
      </c>
      <c r="N1120" s="201">
        <v>0.92211368999999999</v>
      </c>
      <c r="O1120" s="201">
        <v>0.66175684000000001</v>
      </c>
      <c r="P1120" s="201">
        <v>4.0046991999999997E-2</v>
      </c>
      <c r="Q1120" s="201">
        <v>1.2070212</v>
      </c>
      <c r="R1120" s="201">
        <v>0</v>
      </c>
      <c r="S1120" s="201">
        <v>0</v>
      </c>
      <c r="T1120" s="201">
        <v>0</v>
      </c>
      <c r="U1120" s="201">
        <v>5.8170953999999997E-2</v>
      </c>
      <c r="V1120" s="110"/>
      <c r="W1120" s="246">
        <f t="shared" si="194"/>
        <v>9.3160192592592583</v>
      </c>
      <c r="X1120" s="191">
        <v>140.01416</v>
      </c>
      <c r="Y1120" s="191">
        <v>120.87849</v>
      </c>
      <c r="Z1120" s="191">
        <v>7.9563290999999996</v>
      </c>
      <c r="AA1120" s="191">
        <v>7.1226917000000002E-3</v>
      </c>
      <c r="AB1120" s="191">
        <v>4.1105064999999996</v>
      </c>
      <c r="AC1120" s="191">
        <v>0.55419611999999996</v>
      </c>
      <c r="AD1120" s="191">
        <v>6.5075139999999996</v>
      </c>
      <c r="AE1120" s="76">
        <v>3.1902444000000002E-5</v>
      </c>
      <c r="AF1120" s="76">
        <v>9.1536474000000005E-8</v>
      </c>
      <c r="AG1120" s="20">
        <v>0.68233449000000002</v>
      </c>
      <c r="AH1120" s="20"/>
      <c r="AI1120" s="20"/>
      <c r="AJ1120" s="20"/>
      <c r="AK1120" s="20"/>
      <c r="AL1120" s="20"/>
      <c r="AM1120" s="20"/>
      <c r="AN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c r="BU1120" s="20"/>
      <c r="BV1120" s="20"/>
      <c r="BW1120" s="20"/>
      <c r="BX1120" s="20"/>
      <c r="BY1120" s="20"/>
      <c r="BZ1120" s="20"/>
      <c r="CA1120" s="20"/>
      <c r="CB1120" s="20"/>
      <c r="CC1120" s="20"/>
      <c r="CD1120" s="20"/>
      <c r="CE1120" s="20"/>
      <c r="CF1120" s="20"/>
      <c r="CG1120" s="20"/>
      <c r="CH1120" s="20"/>
      <c r="CI1120" s="20"/>
      <c r="CJ1120" s="20"/>
      <c r="CK1120" s="20"/>
      <c r="CL1120" s="20"/>
      <c r="CM1120" s="20"/>
      <c r="CN1120" s="20"/>
      <c r="CO1120" s="20"/>
      <c r="CP1120" s="20"/>
      <c r="CQ1120" s="20"/>
      <c r="CR1120" s="20"/>
      <c r="CS1120" s="20"/>
      <c r="CT1120" s="20"/>
      <c r="CU1120" s="20"/>
      <c r="CV1120" s="20"/>
      <c r="CW1120" s="20"/>
      <c r="CX1120" s="20"/>
      <c r="CY1120" s="20"/>
      <c r="CZ1120" s="20"/>
      <c r="DA1120" s="20"/>
      <c r="DB1120" s="20"/>
      <c r="DC1120" s="20"/>
      <c r="DD1120" s="20"/>
      <c r="DE1120" s="20"/>
      <c r="DF1120" s="20"/>
      <c r="DG1120" s="20"/>
      <c r="DH1120" s="20"/>
      <c r="DI1120" s="20"/>
      <c r="DJ1120" s="20"/>
      <c r="DK1120" s="20"/>
      <c r="DL1120" s="20"/>
      <c r="DM1120" s="20"/>
      <c r="DN1120" s="20"/>
      <c r="DO1120" s="20"/>
      <c r="DP1120" s="20"/>
      <c r="DQ1120" s="20"/>
      <c r="DR1120" s="20"/>
      <c r="DS1120" s="20"/>
      <c r="DT1120" s="20"/>
      <c r="DU1120" s="20"/>
      <c r="DV1120" s="20"/>
      <c r="DW1120" s="20"/>
      <c r="DX1120" s="20"/>
      <c r="DY1120" s="20"/>
    </row>
    <row r="1121" spans="1:129" x14ac:dyDescent="0.15">
      <c r="B1121" s="77" t="s">
        <v>4630</v>
      </c>
      <c r="C1121" s="75"/>
      <c r="D1121" s="73" t="s">
        <v>279</v>
      </c>
      <c r="E1121" s="201" t="s">
        <v>4631</v>
      </c>
      <c r="F1121" s="202">
        <f t="shared" si="190"/>
        <v>19.085832610000001</v>
      </c>
      <c r="G1121" s="202">
        <f t="shared" si="191"/>
        <v>4.8703773200000002</v>
      </c>
      <c r="H1121" s="202">
        <f t="shared" si="192"/>
        <v>6.3926215200000005</v>
      </c>
      <c r="I1121" s="202">
        <f t="shared" si="193"/>
        <v>3.9648508699999998</v>
      </c>
      <c r="J1121" s="201">
        <v>3.8579829000000001</v>
      </c>
      <c r="K1121" s="201">
        <v>5.7383426000000002</v>
      </c>
      <c r="L1121" s="201">
        <v>0.52940288999999996</v>
      </c>
      <c r="M1121" s="201">
        <v>8.4627019999999997E-2</v>
      </c>
      <c r="N1121" s="201">
        <v>2.8182157000000001</v>
      </c>
      <c r="O1121" s="201">
        <v>1.9675346</v>
      </c>
      <c r="P1121" s="201">
        <v>0.12487603</v>
      </c>
      <c r="Q1121" s="201">
        <v>3.7842927</v>
      </c>
      <c r="R1121" s="201">
        <v>0</v>
      </c>
      <c r="S1121" s="201">
        <v>0</v>
      </c>
      <c r="T1121" s="201">
        <v>0</v>
      </c>
      <c r="U1121" s="201">
        <v>0.18055816999999999</v>
      </c>
      <c r="V1121" s="110"/>
      <c r="W1121" s="246">
        <f t="shared" si="194"/>
        <v>28.577651111111109</v>
      </c>
      <c r="X1121" s="191">
        <v>428.88078000000002</v>
      </c>
      <c r="Y1121" s="191">
        <v>371.06067000000002</v>
      </c>
      <c r="Z1121" s="191">
        <v>23.679506</v>
      </c>
      <c r="AA1121" s="191">
        <v>2.1307815000000001E-2</v>
      </c>
      <c r="AB1121" s="191">
        <v>12.692657000000001</v>
      </c>
      <c r="AC1121" s="191">
        <v>1.6425559999999999</v>
      </c>
      <c r="AD1121" s="191">
        <v>19.784078999999998</v>
      </c>
      <c r="AE1121" s="76">
        <v>9.7411460999999994E-5</v>
      </c>
      <c r="AF1121" s="76">
        <v>2.8468787999999998E-7</v>
      </c>
      <c r="AG1121" s="20">
        <v>2.1038112</v>
      </c>
      <c r="AH1121" s="20"/>
      <c r="AI1121" s="20"/>
      <c r="AJ1121" s="20"/>
      <c r="AK1121" s="20"/>
      <c r="AL1121" s="20"/>
      <c r="AM1121" s="20"/>
      <c r="AN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c r="BU1121" s="20"/>
      <c r="BV1121" s="20"/>
      <c r="BW1121" s="20"/>
      <c r="BX1121" s="20"/>
      <c r="BY1121" s="20"/>
      <c r="BZ1121" s="20"/>
      <c r="CA1121" s="20"/>
      <c r="CB1121" s="20"/>
      <c r="CC1121" s="20"/>
      <c r="CD1121" s="20"/>
      <c r="CE1121" s="20"/>
      <c r="CF1121" s="20"/>
      <c r="CG1121" s="20"/>
      <c r="CH1121" s="20"/>
      <c r="CI1121" s="20"/>
      <c r="CJ1121" s="20"/>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row>
    <row r="1122" spans="1:129" x14ac:dyDescent="0.15">
      <c r="B1122" s="77" t="s">
        <v>4632</v>
      </c>
      <c r="C1122" s="75"/>
      <c r="D1122" s="73" t="s">
        <v>274</v>
      </c>
      <c r="E1122" s="201" t="s">
        <v>4633</v>
      </c>
      <c r="F1122" s="202">
        <f t="shared" si="190"/>
        <v>5.802824717</v>
      </c>
      <c r="G1122" s="202">
        <f t="shared" si="191"/>
        <v>1.711895121</v>
      </c>
      <c r="H1122" s="202">
        <f t="shared" si="192"/>
        <v>1.529116715</v>
      </c>
      <c r="I1122" s="202">
        <f t="shared" si="193"/>
        <v>1.2609429809999999</v>
      </c>
      <c r="J1122" s="201">
        <v>1.3008698999999999</v>
      </c>
      <c r="K1122" s="201">
        <v>1.3761763</v>
      </c>
      <c r="L1122" s="201">
        <v>0.11884234</v>
      </c>
      <c r="M1122" s="201">
        <v>2.8938291000000001E-2</v>
      </c>
      <c r="N1122" s="201">
        <v>0.94088711000000003</v>
      </c>
      <c r="O1122" s="201">
        <v>0.74206972000000004</v>
      </c>
      <c r="P1122" s="201">
        <v>3.4098074999999999E-2</v>
      </c>
      <c r="Q1122" s="201">
        <v>1.2111755</v>
      </c>
      <c r="R1122" s="201">
        <v>0</v>
      </c>
      <c r="S1122" s="201">
        <v>0</v>
      </c>
      <c r="T1122" s="201">
        <v>0</v>
      </c>
      <c r="U1122" s="201">
        <v>4.9767481000000002E-2</v>
      </c>
      <c r="V1122" s="110"/>
      <c r="W1122" s="246">
        <f t="shared" si="194"/>
        <v>9.6360733333333322</v>
      </c>
      <c r="X1122" s="191">
        <v>145.89045999999999</v>
      </c>
      <c r="Y1122" s="191">
        <v>122.96802</v>
      </c>
      <c r="Z1122" s="191">
        <v>8.5213935000000003</v>
      </c>
      <c r="AA1122" s="191">
        <v>7.8924587000000004E-3</v>
      </c>
      <c r="AB1122" s="191">
        <v>4.8306589000000004</v>
      </c>
      <c r="AC1122" s="191">
        <v>0.60491545000000002</v>
      </c>
      <c r="AD1122" s="191">
        <v>8.9575786999999991</v>
      </c>
      <c r="AE1122" s="76">
        <v>3.3429719999999997E-5</v>
      </c>
      <c r="AF1122" s="76">
        <v>7.8927205999999995E-8</v>
      </c>
      <c r="AG1122" s="20">
        <v>0.70126613999999998</v>
      </c>
      <c r="AH1122" s="20"/>
      <c r="AI1122" s="20"/>
      <c r="AJ1122" s="20"/>
      <c r="AK1122" s="20"/>
      <c r="AL1122" s="20"/>
      <c r="AM1122" s="20"/>
      <c r="AN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c r="BU1122" s="20"/>
      <c r="BV1122" s="20"/>
      <c r="BW1122" s="20"/>
      <c r="BX1122" s="20"/>
      <c r="BY1122" s="20"/>
      <c r="BZ1122" s="20"/>
      <c r="CA1122" s="20"/>
      <c r="CB1122" s="20"/>
      <c r="CC1122" s="20"/>
      <c r="CD1122" s="20"/>
      <c r="CE1122" s="20"/>
      <c r="CF1122" s="20"/>
      <c r="CG1122" s="20"/>
      <c r="CH1122" s="20"/>
      <c r="CI1122" s="20"/>
      <c r="CJ1122" s="20"/>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row>
    <row r="1123" spans="1:129" x14ac:dyDescent="0.15">
      <c r="B1123" s="77" t="s">
        <v>4634</v>
      </c>
      <c r="C1123" s="75"/>
      <c r="D1123" s="73" t="s">
        <v>274</v>
      </c>
      <c r="E1123" s="201" t="s">
        <v>4635</v>
      </c>
      <c r="F1123" s="202">
        <f t="shared" si="190"/>
        <v>19.512763568</v>
      </c>
      <c r="G1123" s="202">
        <f t="shared" si="191"/>
        <v>3.8728861779999999</v>
      </c>
      <c r="H1123" s="202">
        <f t="shared" si="192"/>
        <v>9.0565833199999997</v>
      </c>
      <c r="I1123" s="202">
        <f t="shared" si="193"/>
        <v>2.6545289699999999</v>
      </c>
      <c r="J1123" s="201">
        <v>3.9287651000000001</v>
      </c>
      <c r="K1123" s="201">
        <v>7.4777851999999996</v>
      </c>
      <c r="L1123" s="201">
        <v>1.158711</v>
      </c>
      <c r="M1123" s="201">
        <v>6.0315248000000002E-2</v>
      </c>
      <c r="N1123" s="201">
        <v>2.8293892999999999</v>
      </c>
      <c r="O1123" s="201">
        <v>0.98318163000000003</v>
      </c>
      <c r="P1123" s="201">
        <v>0.42008711999999998</v>
      </c>
      <c r="Q1123" s="201">
        <v>2.3975271999999999</v>
      </c>
      <c r="R1123" s="201">
        <v>0</v>
      </c>
      <c r="S1123" s="201">
        <v>0</v>
      </c>
      <c r="T1123" s="201">
        <v>0</v>
      </c>
      <c r="U1123" s="201">
        <v>0.25700177000000002</v>
      </c>
      <c r="V1123" s="110"/>
      <c r="W1123" s="246">
        <f t="shared" si="194"/>
        <v>29.101963703703703</v>
      </c>
      <c r="X1123" s="191">
        <v>578.52503999999999</v>
      </c>
      <c r="Y1123" s="191">
        <v>449.08217999999999</v>
      </c>
      <c r="Z1123" s="191">
        <v>73.404326999999995</v>
      </c>
      <c r="AA1123" s="191">
        <v>5.7220817E-2</v>
      </c>
      <c r="AB1123" s="191">
        <v>22.759768999999999</v>
      </c>
      <c r="AC1123" s="191">
        <v>2.8835692000000002</v>
      </c>
      <c r="AD1123" s="191">
        <v>30.337975</v>
      </c>
      <c r="AE1123" s="20">
        <v>2.0976828999999999E-4</v>
      </c>
      <c r="AF1123" s="76">
        <v>3.9669221999999999E-7</v>
      </c>
      <c r="AG1123" s="20">
        <v>3.3777946999999999</v>
      </c>
      <c r="AH1123" s="20"/>
      <c r="AI1123" s="20"/>
      <c r="AJ1123" s="20"/>
      <c r="AK1123" s="20"/>
      <c r="AL1123" s="20"/>
      <c r="AM1123" s="20"/>
      <c r="AN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c r="BU1123" s="20"/>
      <c r="BV1123" s="20"/>
      <c r="BW1123" s="20"/>
      <c r="BX1123" s="20"/>
      <c r="BY1123" s="20"/>
      <c r="BZ1123" s="20"/>
      <c r="CA1123" s="20"/>
      <c r="CB1123" s="20"/>
      <c r="CC1123" s="20"/>
      <c r="CD1123" s="20"/>
      <c r="CE1123" s="20"/>
      <c r="CF1123" s="20"/>
      <c r="CG1123" s="20"/>
      <c r="CH1123" s="20"/>
      <c r="CI1123" s="20"/>
      <c r="CJ1123" s="20"/>
      <c r="CK1123" s="20"/>
      <c r="CL1123" s="20"/>
      <c r="CM1123" s="20"/>
      <c r="CN1123" s="20"/>
      <c r="CO1123" s="20"/>
      <c r="CP1123" s="20"/>
      <c r="CQ1123" s="20"/>
      <c r="CR1123" s="20"/>
      <c r="CS1123" s="20"/>
      <c r="CT1123" s="20"/>
      <c r="CU1123" s="20"/>
      <c r="CV1123" s="20"/>
      <c r="CW1123" s="20"/>
      <c r="CX1123" s="20"/>
      <c r="CY1123" s="20"/>
      <c r="CZ1123" s="20"/>
      <c r="DA1123" s="20"/>
      <c r="DB1123" s="20"/>
      <c r="DC1123" s="20"/>
      <c r="DD1123" s="20"/>
      <c r="DE1123" s="20"/>
      <c r="DF1123" s="20"/>
      <c r="DG1123" s="20"/>
      <c r="DH1123" s="20"/>
      <c r="DI1123" s="20"/>
      <c r="DJ1123" s="20"/>
      <c r="DK1123" s="20"/>
      <c r="DL1123" s="20"/>
      <c r="DM1123" s="20"/>
      <c r="DN1123" s="20"/>
      <c r="DO1123" s="20"/>
      <c r="DP1123" s="20"/>
      <c r="DQ1123" s="20"/>
      <c r="DR1123" s="20"/>
      <c r="DS1123" s="20"/>
      <c r="DT1123" s="20"/>
      <c r="DU1123" s="20"/>
      <c r="DV1123" s="20"/>
      <c r="DW1123" s="20"/>
      <c r="DX1123" s="20"/>
      <c r="DY1123" s="20"/>
    </row>
    <row r="1124" spans="1:129" x14ac:dyDescent="0.15">
      <c r="B1124" s="77" t="s">
        <v>4636</v>
      </c>
      <c r="C1124" s="75"/>
      <c r="D1124" s="73" t="s">
        <v>274</v>
      </c>
      <c r="E1124" s="201" t="s">
        <v>4637</v>
      </c>
      <c r="F1124" s="202">
        <f t="shared" si="190"/>
        <v>11.368720469000001</v>
      </c>
      <c r="G1124" s="202">
        <f t="shared" si="191"/>
        <v>2.2995417090000001</v>
      </c>
      <c r="H1124" s="202">
        <f t="shared" si="192"/>
        <v>4.3799976999999997</v>
      </c>
      <c r="I1124" s="202">
        <f t="shared" si="193"/>
        <v>2.00466276</v>
      </c>
      <c r="J1124" s="201">
        <v>2.6845183000000001</v>
      </c>
      <c r="K1124" s="201">
        <v>3.5323254999999998</v>
      </c>
      <c r="L1124" s="201">
        <v>0.64185130999999995</v>
      </c>
      <c r="M1124" s="201">
        <v>4.6343479E-2</v>
      </c>
      <c r="N1124" s="201">
        <v>1.6559234</v>
      </c>
      <c r="O1124" s="201">
        <v>0.59727483000000003</v>
      </c>
      <c r="P1124" s="201">
        <v>0.20582089000000001</v>
      </c>
      <c r="Q1124" s="201">
        <v>1.8383121</v>
      </c>
      <c r="R1124" s="201">
        <v>0</v>
      </c>
      <c r="S1124" s="201">
        <v>0</v>
      </c>
      <c r="T1124" s="201">
        <v>0</v>
      </c>
      <c r="U1124" s="201">
        <v>0.16635066000000001</v>
      </c>
      <c r="V1124" s="110"/>
      <c r="W1124" s="246">
        <f t="shared" si="194"/>
        <v>19.885320740740742</v>
      </c>
      <c r="X1124" s="191">
        <v>371.05149</v>
      </c>
      <c r="Y1124" s="191">
        <v>290.83042999999998</v>
      </c>
      <c r="Z1124" s="191">
        <v>43.854539000000003</v>
      </c>
      <c r="AA1124" s="191">
        <v>4.6663027000000003E-2</v>
      </c>
      <c r="AB1124" s="191">
        <v>14.867490999999999</v>
      </c>
      <c r="AC1124" s="191">
        <v>2.2203927999999999</v>
      </c>
      <c r="AD1124" s="191">
        <v>19.231974000000001</v>
      </c>
      <c r="AE1124" s="20">
        <v>1.0961031E-4</v>
      </c>
      <c r="AF1124" s="76">
        <v>2.1520768000000001E-7</v>
      </c>
      <c r="AG1124" s="20">
        <v>2.0101296</v>
      </c>
      <c r="AH1124" s="20"/>
      <c r="AI1124" s="20"/>
      <c r="AJ1124" s="20"/>
      <c r="AK1124" s="20"/>
      <c r="AL1124" s="20"/>
      <c r="AM1124" s="20"/>
      <c r="AN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c r="BU1124" s="20"/>
      <c r="BV1124" s="20"/>
      <c r="BW1124" s="20"/>
      <c r="BX1124" s="20"/>
      <c r="BY1124" s="20"/>
      <c r="BZ1124" s="20"/>
      <c r="CA1124" s="20"/>
      <c r="CB1124" s="20"/>
      <c r="CC1124" s="20"/>
      <c r="CD1124" s="20"/>
      <c r="CE1124" s="20"/>
      <c r="CF1124" s="20"/>
      <c r="CG1124" s="20"/>
      <c r="CH1124" s="20"/>
      <c r="CI1124" s="20"/>
      <c r="CJ1124" s="20"/>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row>
    <row r="1125" spans="1:129" x14ac:dyDescent="0.15">
      <c r="B1125" s="77" t="s">
        <v>4638</v>
      </c>
      <c r="C1125" s="75"/>
      <c r="D1125" s="73" t="s">
        <v>274</v>
      </c>
      <c r="E1125" s="201" t="s">
        <v>4639</v>
      </c>
      <c r="F1125" s="202">
        <f t="shared" si="190"/>
        <v>0.62590736940000002</v>
      </c>
      <c r="G1125" s="202">
        <f t="shared" si="191"/>
        <v>0.1593040134</v>
      </c>
      <c r="H1125" s="202">
        <f t="shared" si="192"/>
        <v>0.20790761990000003</v>
      </c>
      <c r="I1125" s="202">
        <f t="shared" si="193"/>
        <v>0.12728136609999999</v>
      </c>
      <c r="J1125" s="201">
        <v>0.13141437</v>
      </c>
      <c r="K1125" s="201">
        <v>0.18676406000000001</v>
      </c>
      <c r="L1125" s="201">
        <v>1.7084057999999999E-2</v>
      </c>
      <c r="M1125" s="201">
        <v>2.7841684000000002E-3</v>
      </c>
      <c r="N1125" s="201">
        <v>9.3542677000000005E-2</v>
      </c>
      <c r="O1125" s="201">
        <v>6.2977168E-2</v>
      </c>
      <c r="P1125" s="201">
        <v>4.0595019E-3</v>
      </c>
      <c r="Q1125" s="201">
        <v>0.12134499999999999</v>
      </c>
      <c r="R1125" s="201">
        <v>0</v>
      </c>
      <c r="S1125" s="201">
        <v>0</v>
      </c>
      <c r="T1125" s="201">
        <v>0</v>
      </c>
      <c r="U1125" s="201">
        <v>5.9363660999999998E-3</v>
      </c>
      <c r="V1125" s="110"/>
      <c r="W1125" s="246">
        <f t="shared" si="194"/>
        <v>0.97343977777777768</v>
      </c>
      <c r="X1125" s="191">
        <v>14.735208999999999</v>
      </c>
      <c r="Y1125" s="191">
        <v>12.620763999999999</v>
      </c>
      <c r="Z1125" s="191">
        <v>0.92293829999999999</v>
      </c>
      <c r="AA1125" s="191">
        <v>7.8816444000000003E-4</v>
      </c>
      <c r="AB1125" s="191">
        <v>0.43813351</v>
      </c>
      <c r="AC1125" s="191">
        <v>6.4451410000000001E-2</v>
      </c>
      <c r="AD1125" s="191">
        <v>0.68813312000000004</v>
      </c>
      <c r="AE1125" s="76">
        <v>3.2737083000000001E-6</v>
      </c>
      <c r="AF1125" s="76">
        <v>9.4095987000000007E-9</v>
      </c>
      <c r="AG1125" s="20">
        <v>7.0433867999999997E-2</v>
      </c>
      <c r="AH1125" s="20"/>
      <c r="AI1125" s="20"/>
      <c r="AJ1125" s="20"/>
      <c r="AK1125" s="20"/>
      <c r="AL1125" s="20"/>
      <c r="AM1125" s="20"/>
      <c r="AN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c r="BU1125" s="20"/>
      <c r="BV1125" s="20"/>
      <c r="BW1125" s="20"/>
      <c r="BX1125" s="20"/>
      <c r="BY1125" s="20"/>
      <c r="BZ1125" s="20"/>
      <c r="CA1125" s="20"/>
      <c r="CB1125" s="20"/>
      <c r="CC1125" s="20"/>
      <c r="CD1125" s="20"/>
      <c r="CE1125" s="20"/>
      <c r="CF1125" s="20"/>
      <c r="CG1125" s="20"/>
      <c r="CH1125" s="20"/>
      <c r="CI1125" s="20"/>
      <c r="CJ1125" s="20"/>
      <c r="CK1125" s="20"/>
      <c r="CL1125" s="20"/>
      <c r="CM1125" s="20"/>
      <c r="CN1125" s="20"/>
      <c r="CO1125" s="20"/>
      <c r="CP1125" s="20"/>
      <c r="CQ1125" s="20"/>
      <c r="CR1125" s="20"/>
      <c r="CS1125" s="20"/>
      <c r="CT1125" s="20"/>
      <c r="CU1125" s="20"/>
      <c r="CV1125" s="20"/>
      <c r="CW1125" s="20"/>
      <c r="CX1125" s="20"/>
      <c r="CY1125" s="20"/>
      <c r="CZ1125" s="20"/>
      <c r="DA1125" s="20"/>
      <c r="DB1125" s="20"/>
      <c r="DC1125" s="20"/>
      <c r="DD1125" s="20"/>
      <c r="DE1125" s="20"/>
      <c r="DF1125" s="20"/>
      <c r="DG1125" s="20"/>
      <c r="DH1125" s="20"/>
      <c r="DI1125" s="20"/>
      <c r="DJ1125" s="20"/>
      <c r="DK1125" s="20"/>
      <c r="DL1125" s="20"/>
      <c r="DM1125" s="20"/>
      <c r="DN1125" s="20"/>
      <c r="DO1125" s="20"/>
      <c r="DP1125" s="20"/>
      <c r="DQ1125" s="20"/>
      <c r="DR1125" s="20"/>
      <c r="DS1125" s="20"/>
      <c r="DT1125" s="20"/>
      <c r="DU1125" s="20"/>
      <c r="DV1125" s="20"/>
      <c r="DW1125" s="20"/>
      <c r="DX1125" s="20"/>
      <c r="DY1125" s="20"/>
    </row>
    <row r="1126" spans="1:129" x14ac:dyDescent="0.15">
      <c r="B1126" s="77" t="s">
        <v>4640</v>
      </c>
      <c r="C1126" s="75"/>
      <c r="D1126" s="73" t="s">
        <v>274</v>
      </c>
      <c r="E1126" s="201" t="s">
        <v>4641</v>
      </c>
      <c r="F1126" s="202">
        <f t="shared" si="190"/>
        <v>0.87006323689999998</v>
      </c>
      <c r="G1126" s="202">
        <f t="shared" si="191"/>
        <v>0.22504910690000002</v>
      </c>
      <c r="H1126" s="202">
        <f t="shared" si="192"/>
        <v>0.28669551299999996</v>
      </c>
      <c r="I1126" s="202">
        <f t="shared" si="193"/>
        <v>0.175820167</v>
      </c>
      <c r="J1126" s="201">
        <v>0.18249845000000001</v>
      </c>
      <c r="K1126" s="201">
        <v>0.25753134</v>
      </c>
      <c r="L1126" s="201">
        <v>2.3548277999999999E-2</v>
      </c>
      <c r="M1126" s="201">
        <v>3.8481129000000002E-3</v>
      </c>
      <c r="N1126" s="201">
        <v>0.13124213000000001</v>
      </c>
      <c r="O1126" s="201">
        <v>8.9958863999999999E-2</v>
      </c>
      <c r="P1126" s="201">
        <v>5.6158950000000001E-3</v>
      </c>
      <c r="Q1126" s="201">
        <v>0.16760306999999999</v>
      </c>
      <c r="R1126" s="201">
        <v>0</v>
      </c>
      <c r="S1126" s="201">
        <v>0</v>
      </c>
      <c r="T1126" s="201">
        <v>0</v>
      </c>
      <c r="U1126" s="201">
        <v>8.2170969999999996E-3</v>
      </c>
      <c r="V1126" s="110"/>
      <c r="W1126" s="246">
        <f t="shared" si="194"/>
        <v>1.3518403703703703</v>
      </c>
      <c r="X1126" s="191">
        <v>20.389571</v>
      </c>
      <c r="Y1126" s="191">
        <v>17.511154999999999</v>
      </c>
      <c r="Z1126" s="191">
        <v>1.2392719000000001</v>
      </c>
      <c r="AA1126" s="191">
        <v>1.1089711000000001E-3</v>
      </c>
      <c r="AB1126" s="191">
        <v>0.59242587999999996</v>
      </c>
      <c r="AC1126" s="191">
        <v>8.7167700000000001E-2</v>
      </c>
      <c r="AD1126" s="191">
        <v>0.95844138000000001</v>
      </c>
      <c r="AE1126" s="76">
        <v>4.5829974999999998E-6</v>
      </c>
      <c r="AF1126" s="76">
        <v>1.3012622999999999E-8</v>
      </c>
      <c r="AG1126" s="20">
        <v>9.7662182E-2</v>
      </c>
      <c r="AH1126" s="20"/>
      <c r="AI1126" s="20"/>
      <c r="AJ1126" s="20"/>
      <c r="AK1126" s="20"/>
      <c r="AL1126" s="20"/>
      <c r="AM1126" s="20"/>
      <c r="AN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row>
    <row r="1127" spans="1:129" x14ac:dyDescent="0.15">
      <c r="B1127" s="77" t="s">
        <v>4642</v>
      </c>
      <c r="C1127" s="75"/>
      <c r="D1127" s="73" t="s">
        <v>279</v>
      </c>
      <c r="E1127" s="201" t="s">
        <v>4643</v>
      </c>
      <c r="F1127" s="202">
        <f t="shared" si="190"/>
        <v>4.672729887</v>
      </c>
      <c r="G1127" s="202">
        <f t="shared" si="191"/>
        <v>1.210582018</v>
      </c>
      <c r="H1127" s="202">
        <f t="shared" si="192"/>
        <v>1.5469787530000001</v>
      </c>
      <c r="I1127" s="202">
        <f t="shared" si="193"/>
        <v>0.96035956599999994</v>
      </c>
      <c r="J1127" s="201">
        <v>0.95480955000000001</v>
      </c>
      <c r="K1127" s="201">
        <v>1.3887502</v>
      </c>
      <c r="L1127" s="201">
        <v>0.12785738999999999</v>
      </c>
      <c r="M1127" s="201">
        <v>2.1181588000000001E-2</v>
      </c>
      <c r="N1127" s="201">
        <v>0.69425380999999997</v>
      </c>
      <c r="O1127" s="201">
        <v>0.49514661999999998</v>
      </c>
      <c r="P1127" s="201">
        <v>3.0371163E-2</v>
      </c>
      <c r="Q1127" s="201">
        <v>0.91626870999999999</v>
      </c>
      <c r="R1127" s="201">
        <v>0</v>
      </c>
      <c r="S1127" s="201">
        <v>0</v>
      </c>
      <c r="T1127" s="201">
        <v>0</v>
      </c>
      <c r="U1127" s="201">
        <v>4.4090855999999998E-2</v>
      </c>
      <c r="V1127" s="110"/>
      <c r="W1127" s="246">
        <f t="shared" si="194"/>
        <v>7.0726633333333329</v>
      </c>
      <c r="X1127" s="191">
        <v>106.04595999999999</v>
      </c>
      <c r="Y1127" s="191">
        <v>91.728685999999996</v>
      </c>
      <c r="Z1127" s="191">
        <v>5.8800081000000004</v>
      </c>
      <c r="AA1127" s="191">
        <v>5.3058526999999996E-3</v>
      </c>
      <c r="AB1127" s="191">
        <v>3.1527541000000001</v>
      </c>
      <c r="AC1127" s="191">
        <v>0.40856666000000003</v>
      </c>
      <c r="AD1127" s="191">
        <v>4.8706440999999998</v>
      </c>
      <c r="AE1127" s="76">
        <v>2.4057775E-5</v>
      </c>
      <c r="AF1127" s="76">
        <v>6.9503094999999998E-8</v>
      </c>
      <c r="AG1127" s="20">
        <v>0.51849140999999999</v>
      </c>
      <c r="AH1127" s="20"/>
      <c r="AI1127" s="20"/>
      <c r="AJ1127" s="20"/>
      <c r="AK1127" s="20"/>
      <c r="AL1127" s="20"/>
      <c r="AM1127" s="20"/>
      <c r="AN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c r="BU1127" s="20"/>
      <c r="BV1127" s="20"/>
      <c r="BW1127" s="20"/>
      <c r="BX1127" s="20"/>
      <c r="BY1127" s="20"/>
      <c r="BZ1127" s="20"/>
      <c r="CA1127" s="20"/>
      <c r="CB1127" s="20"/>
      <c r="CC1127" s="20"/>
      <c r="CD1127" s="20"/>
      <c r="CE1127" s="20"/>
      <c r="CF1127" s="20"/>
      <c r="CG1127" s="20"/>
      <c r="CH1127" s="20"/>
      <c r="CI1127" s="20"/>
      <c r="CJ1127" s="20"/>
      <c r="CK1127" s="20"/>
      <c r="CL1127" s="20"/>
      <c r="CM1127" s="20"/>
      <c r="CN1127" s="20"/>
      <c r="CO1127" s="20"/>
      <c r="CP1127" s="20"/>
      <c r="CQ1127" s="20"/>
      <c r="CR1127" s="20"/>
      <c r="CS1127" s="20"/>
      <c r="CT1127" s="20"/>
      <c r="CU1127" s="20"/>
      <c r="CV1127" s="20"/>
      <c r="CW1127" s="20"/>
      <c r="CX1127" s="20"/>
      <c r="CY1127" s="20"/>
      <c r="CZ1127" s="20"/>
      <c r="DA1127" s="20"/>
      <c r="DB1127" s="20"/>
      <c r="DC1127" s="20"/>
      <c r="DD1127" s="20"/>
      <c r="DE1127" s="20"/>
      <c r="DF1127" s="20"/>
      <c r="DG1127" s="20"/>
      <c r="DH1127" s="20"/>
      <c r="DI1127" s="20"/>
      <c r="DJ1127" s="20"/>
      <c r="DK1127" s="20"/>
      <c r="DL1127" s="20"/>
      <c r="DM1127" s="20"/>
      <c r="DN1127" s="20"/>
      <c r="DO1127" s="20"/>
      <c r="DP1127" s="20"/>
      <c r="DQ1127" s="20"/>
      <c r="DR1127" s="20"/>
      <c r="DS1127" s="20"/>
      <c r="DT1127" s="20"/>
      <c r="DU1127" s="20"/>
      <c r="DV1127" s="20"/>
      <c r="DW1127" s="20"/>
      <c r="DX1127" s="20"/>
      <c r="DY1127" s="20"/>
    </row>
    <row r="1128" spans="1:129" x14ac:dyDescent="0.15">
      <c r="B1128" s="67" t="s">
        <v>4644</v>
      </c>
      <c r="C1128" s="83" t="s">
        <v>4645</v>
      </c>
      <c r="D1128" s="114"/>
      <c r="E1128" s="73"/>
      <c r="F1128" s="125"/>
      <c r="G1128" s="125"/>
      <c r="H1128" s="125"/>
      <c r="I1128" s="125"/>
      <c r="J1128" s="125"/>
      <c r="K1128" s="125"/>
      <c r="L1128" s="125"/>
      <c r="M1128" s="125"/>
      <c r="N1128" s="125"/>
      <c r="O1128" s="125"/>
      <c r="P1128" s="125"/>
      <c r="Q1128" s="125"/>
      <c r="R1128" s="125"/>
      <c r="S1128" s="125"/>
      <c r="T1128" s="125"/>
      <c r="U1128" s="125"/>
      <c r="V1128" s="246"/>
      <c r="W1128" s="246"/>
      <c r="X1128" s="80"/>
      <c r="Y1128" s="80"/>
      <c r="Z1128" s="80"/>
      <c r="AA1128" s="80"/>
      <c r="AB1128" s="80"/>
      <c r="AC1128" s="80"/>
      <c r="AD1128" s="80"/>
      <c r="AE1128" s="70"/>
      <c r="AF1128" s="70"/>
      <c r="AG1128" s="70"/>
      <c r="AH1128" s="20"/>
      <c r="AI1128" s="20"/>
      <c r="AJ1128" s="20"/>
      <c r="AK1128" s="20"/>
      <c r="AL1128" s="20"/>
      <c r="AM1128" s="20"/>
      <c r="AN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c r="BU1128" s="20"/>
      <c r="BV1128" s="20"/>
      <c r="BW1128" s="20"/>
      <c r="BX1128" s="20"/>
      <c r="BY1128" s="20"/>
      <c r="BZ1128" s="20"/>
      <c r="CA1128" s="20"/>
      <c r="CB1128" s="20"/>
      <c r="CC1128" s="20"/>
      <c r="CD1128" s="20"/>
      <c r="CE1128" s="20"/>
      <c r="CF1128" s="20"/>
      <c r="CG1128" s="20"/>
      <c r="CH1128" s="20"/>
      <c r="CI1128" s="20"/>
      <c r="CJ1128" s="20"/>
      <c r="CK1128" s="20"/>
      <c r="CL1128" s="20"/>
      <c r="CM1128" s="20"/>
      <c r="CN1128" s="20"/>
      <c r="CO1128" s="20"/>
      <c r="CP1128" s="20"/>
      <c r="CQ1128" s="20"/>
      <c r="CR1128" s="20"/>
      <c r="CS1128" s="20"/>
      <c r="CT1128" s="20"/>
      <c r="CU1128" s="20"/>
      <c r="CV1128" s="20"/>
      <c r="CW1128" s="20"/>
      <c r="CX1128" s="20"/>
      <c r="CY1128" s="20"/>
      <c r="CZ1128" s="20"/>
      <c r="DA1128" s="20"/>
      <c r="DB1128" s="20"/>
      <c r="DC1128" s="20"/>
      <c r="DD1128" s="20"/>
      <c r="DE1128" s="20"/>
      <c r="DF1128" s="20"/>
      <c r="DG1128" s="20"/>
      <c r="DH1128" s="20"/>
      <c r="DI1128" s="20"/>
      <c r="DJ1128" s="20"/>
      <c r="DK1128" s="20"/>
      <c r="DL1128" s="20"/>
      <c r="DM1128" s="20"/>
      <c r="DN1128" s="20"/>
      <c r="DO1128" s="20"/>
      <c r="DP1128" s="20"/>
      <c r="DQ1128" s="20"/>
      <c r="DR1128" s="20"/>
      <c r="DS1128" s="20"/>
      <c r="DT1128" s="20"/>
      <c r="DU1128" s="20"/>
      <c r="DV1128" s="20"/>
      <c r="DW1128" s="20"/>
      <c r="DX1128" s="20"/>
      <c r="DY1128" s="20"/>
    </row>
    <row r="1129" spans="1:129" x14ac:dyDescent="0.15">
      <c r="B1129" s="77" t="s">
        <v>4646</v>
      </c>
      <c r="C1129" s="75"/>
      <c r="D1129" s="73" t="s">
        <v>33</v>
      </c>
      <c r="E1129" s="201" t="s">
        <v>4647</v>
      </c>
      <c r="F1129" s="202">
        <f>G1129+H1129+I1129+J1129</f>
        <v>269.43649577999997</v>
      </c>
      <c r="G1129" s="202">
        <f>M1129+N1129+O1129</f>
        <v>74.797157999999996</v>
      </c>
      <c r="H1129" s="202">
        <f>K1129+L1129+P1129</f>
        <v>48.120751479999996</v>
      </c>
      <c r="I1129" s="202">
        <f>Q1129+IF(R1129="x",0,R1129)+IF(S1129="x",0,S1129)+IF(T1129="x",0,T1129)+U1129</f>
        <v>41.947926300000006</v>
      </c>
      <c r="J1129" s="201">
        <v>104.57066</v>
      </c>
      <c r="K1129" s="201">
        <v>45.835293</v>
      </c>
      <c r="L1129" s="201">
        <v>1.6262643999999999</v>
      </c>
      <c r="M1129" s="201">
        <v>1.370492</v>
      </c>
      <c r="N1129" s="201">
        <v>41.354495</v>
      </c>
      <c r="O1129" s="201">
        <v>32.072170999999997</v>
      </c>
      <c r="P1129" s="201">
        <v>0.65919408000000002</v>
      </c>
      <c r="Q1129" s="201">
        <v>39.708806000000003</v>
      </c>
      <c r="R1129" s="201">
        <v>0</v>
      </c>
      <c r="S1129" s="201">
        <v>0</v>
      </c>
      <c r="T1129" s="201">
        <v>0</v>
      </c>
      <c r="U1129" s="201">
        <v>2.2391203000000002</v>
      </c>
      <c r="V1129" s="110"/>
      <c r="W1129" s="246">
        <f>J1129/0.135</f>
        <v>774.59748148148151</v>
      </c>
      <c r="X1129" s="191">
        <v>10399.442999999999</v>
      </c>
      <c r="Y1129" s="191">
        <v>8777.8760999999995</v>
      </c>
      <c r="Z1129" s="191">
        <v>516.34333000000004</v>
      </c>
      <c r="AA1129" s="191">
        <v>0.65252984000000003</v>
      </c>
      <c r="AB1129" s="191">
        <v>161.18794</v>
      </c>
      <c r="AC1129" s="191">
        <v>21.615100999999999</v>
      </c>
      <c r="AD1129" s="191">
        <v>921.76769999999999</v>
      </c>
      <c r="AE1129" s="20">
        <v>2.2371638000000002E-3</v>
      </c>
      <c r="AF1129" s="76">
        <v>3.9899961999999997E-6</v>
      </c>
      <c r="AG1129" s="20">
        <v>39.996732000000002</v>
      </c>
      <c r="AH1129" s="20"/>
      <c r="AI1129" s="20"/>
      <c r="AJ1129" s="20"/>
      <c r="AK1129" s="20"/>
      <c r="AL1129" s="20"/>
      <c r="AM1129" s="20"/>
      <c r="AN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c r="BU1129" s="20"/>
      <c r="BV1129" s="20"/>
      <c r="BW1129" s="20"/>
      <c r="BX1129" s="20"/>
      <c r="BY1129" s="20"/>
      <c r="BZ1129" s="20"/>
      <c r="CA1129" s="20"/>
      <c r="CB1129" s="20"/>
      <c r="CC1129" s="20"/>
      <c r="CD1129" s="20"/>
      <c r="CE1129" s="20"/>
      <c r="CF1129" s="20"/>
      <c r="CG1129" s="20"/>
      <c r="CH1129" s="20"/>
      <c r="CI1129" s="20"/>
      <c r="CJ1129" s="20"/>
      <c r="CK1129" s="20"/>
      <c r="CL1129" s="20"/>
      <c r="CM1129" s="20"/>
      <c r="CN1129" s="20"/>
      <c r="CO1129" s="20"/>
      <c r="CP1129" s="20"/>
      <c r="CQ1129" s="20"/>
      <c r="CR1129" s="20"/>
      <c r="CS1129" s="20"/>
      <c r="CT1129" s="20"/>
      <c r="CU1129" s="20"/>
      <c r="CV1129" s="20"/>
      <c r="CW1129" s="20"/>
      <c r="CX1129" s="20"/>
      <c r="CY1129" s="20"/>
      <c r="CZ1129" s="20"/>
      <c r="DA1129" s="20"/>
      <c r="DB1129" s="20"/>
      <c r="DC1129" s="20"/>
      <c r="DD1129" s="20"/>
      <c r="DE1129" s="20"/>
      <c r="DF1129" s="20"/>
      <c r="DG1129" s="20"/>
      <c r="DH1129" s="20"/>
      <c r="DI1129" s="20"/>
      <c r="DJ1129" s="20"/>
      <c r="DK1129" s="20"/>
      <c r="DL1129" s="20"/>
      <c r="DM1129" s="20"/>
      <c r="DN1129" s="20"/>
      <c r="DO1129" s="20"/>
      <c r="DP1129" s="20"/>
      <c r="DQ1129" s="20"/>
      <c r="DR1129" s="20"/>
      <c r="DS1129" s="20"/>
      <c r="DT1129" s="20"/>
      <c r="DU1129" s="20"/>
      <c r="DV1129" s="20"/>
      <c r="DW1129" s="20"/>
      <c r="DX1129" s="20"/>
      <c r="DY1129" s="20"/>
    </row>
    <row r="1130" spans="1:129" x14ac:dyDescent="0.15">
      <c r="B1130" s="77" t="s">
        <v>4648</v>
      </c>
      <c r="C1130" s="75"/>
      <c r="D1130" s="73" t="s">
        <v>33</v>
      </c>
      <c r="E1130" s="201" t="s">
        <v>4649</v>
      </c>
      <c r="F1130" s="202">
        <f>G1130+H1130+I1130+J1130</f>
        <v>87.383093919999993</v>
      </c>
      <c r="G1130" s="202">
        <f>M1130+N1130+O1130</f>
        <v>28.976453410000001</v>
      </c>
      <c r="H1130" s="202">
        <f>K1130+L1130+P1130</f>
        <v>15.423751409999999</v>
      </c>
      <c r="I1130" s="202">
        <f>Q1130+IF(R1130="x",0,R1130)+IF(S1130="x",0,S1130)+IF(T1130="x",0,T1130)+U1130</f>
        <v>10.245436099999999</v>
      </c>
      <c r="J1130" s="201">
        <v>32.737453000000002</v>
      </c>
      <c r="K1130" s="201">
        <v>14.043415</v>
      </c>
      <c r="L1130" s="201">
        <v>1.0462682999999999</v>
      </c>
      <c r="M1130" s="201">
        <v>0.44412140999999999</v>
      </c>
      <c r="N1130" s="201">
        <v>11.013823</v>
      </c>
      <c r="O1130" s="201">
        <v>17.518509000000002</v>
      </c>
      <c r="P1130" s="201">
        <v>0.33406810999999997</v>
      </c>
      <c r="Q1130" s="201">
        <v>9.2564545999999996</v>
      </c>
      <c r="R1130" s="201">
        <v>0</v>
      </c>
      <c r="S1130" s="201">
        <v>0</v>
      </c>
      <c r="T1130" s="201">
        <v>0</v>
      </c>
      <c r="U1130" s="201">
        <v>0.98898149999999996</v>
      </c>
      <c r="V1130" s="110"/>
      <c r="W1130" s="246">
        <f>J1130/0.135</f>
        <v>242.49965185185187</v>
      </c>
      <c r="X1130" s="191">
        <v>5857.3509999999997</v>
      </c>
      <c r="Y1130" s="191">
        <v>4688.2762000000002</v>
      </c>
      <c r="Z1130" s="191">
        <v>880.55501000000004</v>
      </c>
      <c r="AA1130" s="191">
        <v>0.65665781000000001</v>
      </c>
      <c r="AB1130" s="191">
        <v>101.07474999999999</v>
      </c>
      <c r="AC1130" s="191">
        <v>12.413781</v>
      </c>
      <c r="AD1130" s="191">
        <v>174.37468000000001</v>
      </c>
      <c r="AE1130" s="20">
        <v>6.3039873000000001E-4</v>
      </c>
      <c r="AF1130" s="76">
        <v>1.4963071000000001E-6</v>
      </c>
      <c r="AG1130" s="20">
        <v>33.869360999999998</v>
      </c>
      <c r="AH1130" s="20"/>
      <c r="AI1130" s="20"/>
      <c r="AJ1130" s="20"/>
      <c r="AK1130" s="20"/>
      <c r="AL1130" s="20"/>
      <c r="AM1130" s="20"/>
      <c r="AN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c r="BU1130" s="20"/>
      <c r="BV1130" s="20"/>
      <c r="BW1130" s="20"/>
      <c r="BX1130" s="20"/>
      <c r="BY1130" s="20"/>
      <c r="BZ1130" s="20"/>
      <c r="CA1130" s="20"/>
      <c r="CB1130" s="20"/>
      <c r="CC1130" s="20"/>
      <c r="CD1130" s="20"/>
      <c r="CE1130" s="20"/>
      <c r="CF1130" s="20"/>
      <c r="CG1130" s="20"/>
      <c r="CH1130" s="20"/>
      <c r="CI1130" s="20"/>
      <c r="CJ1130" s="20"/>
      <c r="CK1130" s="20"/>
      <c r="CL1130" s="20"/>
      <c r="CM1130" s="20"/>
      <c r="CN1130" s="20"/>
      <c r="CO1130" s="20"/>
      <c r="CP1130" s="20"/>
      <c r="CQ1130" s="20"/>
      <c r="CR1130" s="20"/>
      <c r="CS1130" s="20"/>
      <c r="CT1130" s="20"/>
      <c r="CU1130" s="20"/>
      <c r="CV1130" s="20"/>
      <c r="CW1130" s="20"/>
      <c r="CX1130" s="20"/>
      <c r="CY1130" s="20"/>
      <c r="CZ1130" s="20"/>
      <c r="DA1130" s="20"/>
      <c r="DB1130" s="20"/>
      <c r="DC1130" s="20"/>
      <c r="DD1130" s="20"/>
      <c r="DE1130" s="20"/>
      <c r="DF1130" s="20"/>
      <c r="DG1130" s="20"/>
      <c r="DH1130" s="20"/>
      <c r="DI1130" s="20"/>
      <c r="DJ1130" s="20"/>
      <c r="DK1130" s="20"/>
      <c r="DL1130" s="20"/>
      <c r="DM1130" s="20"/>
      <c r="DN1130" s="20"/>
      <c r="DO1130" s="20"/>
      <c r="DP1130" s="20"/>
      <c r="DQ1130" s="20"/>
      <c r="DR1130" s="20"/>
      <c r="DS1130" s="20"/>
      <c r="DT1130" s="20"/>
      <c r="DU1130" s="20"/>
      <c r="DV1130" s="20"/>
      <c r="DW1130" s="20"/>
      <c r="DX1130" s="20"/>
      <c r="DY1130" s="20"/>
    </row>
    <row r="1131" spans="1:129" x14ac:dyDescent="0.15">
      <c r="B1131" s="77" t="s">
        <v>4650</v>
      </c>
      <c r="C1131" s="75"/>
      <c r="D1131" s="73" t="s">
        <v>33</v>
      </c>
      <c r="E1131" s="201" t="s">
        <v>4651</v>
      </c>
      <c r="F1131" s="202">
        <f>G1131+H1131+I1131+J1131</f>
        <v>139.92171291</v>
      </c>
      <c r="G1131" s="202">
        <f>M1131+N1131+O1131</f>
        <v>33.38621732</v>
      </c>
      <c r="H1131" s="202">
        <f>K1131+L1131+P1131</f>
        <v>22.905679989999996</v>
      </c>
      <c r="I1131" s="202">
        <f>Q1131+IF(R1131="x",0,R1131)+IF(S1131="x",0,S1131)+IF(T1131="x",0,T1131)+U1131</f>
        <v>35.3592236</v>
      </c>
      <c r="J1131" s="201">
        <v>48.270592000000001</v>
      </c>
      <c r="K1131" s="201">
        <v>21.376408999999999</v>
      </c>
      <c r="L1131" s="201">
        <v>0.95594429999999997</v>
      </c>
      <c r="M1131" s="201">
        <v>0.76555331999999998</v>
      </c>
      <c r="N1131" s="201">
        <v>19.975784000000001</v>
      </c>
      <c r="O1131" s="201">
        <v>12.644880000000001</v>
      </c>
      <c r="P1131" s="201">
        <v>0.57332669000000003</v>
      </c>
      <c r="Q1131" s="201">
        <v>32.687092</v>
      </c>
      <c r="R1131" s="201">
        <v>0</v>
      </c>
      <c r="S1131" s="201">
        <v>0</v>
      </c>
      <c r="T1131" s="201">
        <v>0</v>
      </c>
      <c r="U1131" s="201">
        <v>2.6721316000000002</v>
      </c>
      <c r="V1131" s="110"/>
      <c r="W1131" s="246">
        <f>J1131/0.135</f>
        <v>357.55994074074073</v>
      </c>
      <c r="X1131" s="191">
        <v>8592.3582999999999</v>
      </c>
      <c r="Y1131" s="191">
        <v>4289.9384</v>
      </c>
      <c r="Z1131" s="191">
        <v>366.71233999999998</v>
      </c>
      <c r="AA1131" s="191">
        <v>21.986197000000001</v>
      </c>
      <c r="AB1131" s="191">
        <v>3521.1217999999999</v>
      </c>
      <c r="AC1131" s="191">
        <v>22.158317</v>
      </c>
      <c r="AD1131" s="191">
        <v>370.44121999999999</v>
      </c>
      <c r="AE1131" s="20">
        <v>1.04196E-3</v>
      </c>
      <c r="AF1131" s="76">
        <v>3.7787691999999998E-6</v>
      </c>
      <c r="AG1131" s="20">
        <v>21.331095000000001</v>
      </c>
      <c r="AH1131" s="20"/>
      <c r="AI1131" s="20"/>
      <c r="AJ1131" s="20"/>
      <c r="AK1131" s="20"/>
      <c r="AL1131" s="20"/>
      <c r="AM1131" s="20"/>
      <c r="AN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c r="BU1131" s="20"/>
      <c r="BV1131" s="20"/>
      <c r="BW1131" s="20"/>
      <c r="BX1131" s="20"/>
      <c r="BY1131" s="20"/>
      <c r="BZ1131" s="20"/>
      <c r="CA1131" s="20"/>
      <c r="CB1131" s="20"/>
      <c r="CC1131" s="20"/>
      <c r="CD1131" s="20"/>
      <c r="CE1131" s="20"/>
      <c r="CF1131" s="20"/>
      <c r="CG1131" s="20"/>
      <c r="CH1131" s="20"/>
      <c r="CI1131" s="20"/>
      <c r="CJ1131" s="20"/>
      <c r="CK1131" s="20"/>
      <c r="CL1131" s="20"/>
      <c r="CM1131" s="20"/>
      <c r="CN1131" s="20"/>
      <c r="CO1131" s="20"/>
      <c r="CP1131" s="20"/>
      <c r="CQ1131" s="20"/>
      <c r="CR1131" s="20"/>
      <c r="CS1131" s="20"/>
      <c r="CT1131" s="20"/>
      <c r="CU1131" s="20"/>
      <c r="CV1131" s="20"/>
      <c r="CW1131" s="20"/>
      <c r="CX1131" s="20"/>
      <c r="CY1131" s="20"/>
      <c r="CZ1131" s="20"/>
      <c r="DA1131" s="20"/>
      <c r="DB1131" s="20"/>
      <c r="DC1131" s="20"/>
      <c r="DD1131" s="20"/>
      <c r="DE1131" s="20"/>
      <c r="DF1131" s="20"/>
      <c r="DG1131" s="20"/>
      <c r="DH1131" s="20"/>
      <c r="DI1131" s="20"/>
      <c r="DJ1131" s="20"/>
      <c r="DK1131" s="20"/>
      <c r="DL1131" s="20"/>
      <c r="DM1131" s="20"/>
      <c r="DN1131" s="20"/>
      <c r="DO1131" s="20"/>
      <c r="DP1131" s="20"/>
      <c r="DQ1131" s="20"/>
      <c r="DR1131" s="20"/>
      <c r="DS1131" s="20"/>
      <c r="DT1131" s="20"/>
      <c r="DU1131" s="20"/>
      <c r="DV1131" s="20"/>
      <c r="DW1131" s="20"/>
      <c r="DX1131" s="20"/>
      <c r="DY1131" s="20"/>
    </row>
    <row r="1132" spans="1:129" x14ac:dyDescent="0.15">
      <c r="B1132" s="77" t="s">
        <v>4652</v>
      </c>
      <c r="C1132" s="75"/>
      <c r="D1132" s="73" t="s">
        <v>33</v>
      </c>
      <c r="E1132" s="201" t="s">
        <v>4653</v>
      </c>
      <c r="F1132" s="202">
        <f>G1132+H1132+I1132+J1132</f>
        <v>78.844011520000009</v>
      </c>
      <c r="G1132" s="202">
        <f>M1132+N1132+O1132</f>
        <v>16.397082570000002</v>
      </c>
      <c r="H1132" s="202">
        <f>K1132+L1132+P1132</f>
        <v>11.60033965</v>
      </c>
      <c r="I1132" s="202">
        <f>Q1132+IF(R1132="x",0,R1132)+IF(S1132="x",0,S1132)+IF(T1132="x",0,T1132)+U1132</f>
        <v>26.9345873</v>
      </c>
      <c r="J1132" s="201">
        <v>23.912002000000001</v>
      </c>
      <c r="K1132" s="201">
        <v>10.674509</v>
      </c>
      <c r="L1132" s="201">
        <v>0.59099791000000002</v>
      </c>
      <c r="M1132" s="201">
        <v>0.48052656999999999</v>
      </c>
      <c r="N1132" s="201">
        <v>10.162906</v>
      </c>
      <c r="O1132" s="201">
        <v>5.7536500000000004</v>
      </c>
      <c r="P1132" s="201">
        <v>0.33483274000000002</v>
      </c>
      <c r="Q1132" s="201">
        <v>25.881582000000002</v>
      </c>
      <c r="R1132" s="201">
        <v>0</v>
      </c>
      <c r="S1132" s="201">
        <v>0</v>
      </c>
      <c r="T1132" s="201">
        <v>0</v>
      </c>
      <c r="U1132" s="201">
        <v>1.0530052999999999</v>
      </c>
      <c r="V1132" s="110"/>
      <c r="W1132" s="246">
        <f>J1132/0.135</f>
        <v>177.12594074074073</v>
      </c>
      <c r="X1132" s="191">
        <v>6460.2155000000002</v>
      </c>
      <c r="Y1132" s="191">
        <v>2272.7775999999999</v>
      </c>
      <c r="Z1132" s="191">
        <v>236.65275</v>
      </c>
      <c r="AA1132" s="191">
        <v>23.724995</v>
      </c>
      <c r="AB1132" s="191">
        <v>3758.9971</v>
      </c>
      <c r="AC1132" s="191">
        <v>15.809472</v>
      </c>
      <c r="AD1132" s="191">
        <v>152.25362999999999</v>
      </c>
      <c r="AE1132" s="20">
        <v>5.199448E-4</v>
      </c>
      <c r="AF1132" s="76">
        <v>3.0184896E-6</v>
      </c>
      <c r="AG1132" s="20">
        <v>12.503130000000001</v>
      </c>
      <c r="AH1132" s="20"/>
      <c r="AI1132" s="20"/>
      <c r="AJ1132" s="20"/>
      <c r="AK1132" s="20"/>
      <c r="AL1132" s="20"/>
      <c r="AM1132" s="20"/>
      <c r="AN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c r="BU1132" s="20"/>
      <c r="BV1132" s="20"/>
      <c r="BW1132" s="20"/>
      <c r="BX1132" s="20"/>
      <c r="BY1132" s="20"/>
      <c r="BZ1132" s="20"/>
      <c r="CA1132" s="20"/>
      <c r="CB1132" s="20"/>
      <c r="CC1132" s="20"/>
      <c r="CD1132" s="20"/>
      <c r="CE1132" s="20"/>
      <c r="CF1132" s="20"/>
      <c r="CG1132" s="20"/>
      <c r="CH1132" s="20"/>
      <c r="CI1132" s="20"/>
      <c r="CJ1132" s="20"/>
      <c r="CK1132" s="20"/>
      <c r="CL1132" s="20"/>
      <c r="CM1132" s="20"/>
      <c r="CN1132" s="20"/>
      <c r="CO1132" s="20"/>
      <c r="CP1132" s="20"/>
      <c r="CQ1132" s="20"/>
      <c r="CR1132" s="20"/>
      <c r="CS1132" s="20"/>
      <c r="CT1132" s="20"/>
      <c r="CU1132" s="20"/>
      <c r="CV1132" s="20"/>
      <c r="CW1132" s="20"/>
      <c r="CX1132" s="20"/>
      <c r="CY1132" s="20"/>
      <c r="CZ1132" s="20"/>
      <c r="DA1132" s="20"/>
      <c r="DB1132" s="20"/>
      <c r="DC1132" s="20"/>
      <c r="DD1132" s="20"/>
      <c r="DE1132" s="20"/>
      <c r="DF1132" s="20"/>
      <c r="DG1132" s="20"/>
      <c r="DH1132" s="20"/>
      <c r="DI1132" s="20"/>
      <c r="DJ1132" s="20"/>
      <c r="DK1132" s="20"/>
      <c r="DL1132" s="20"/>
      <c r="DM1132" s="20"/>
      <c r="DN1132" s="20"/>
      <c r="DO1132" s="20"/>
      <c r="DP1132" s="20"/>
      <c r="DQ1132" s="20"/>
      <c r="DR1132" s="20"/>
      <c r="DS1132" s="20"/>
      <c r="DT1132" s="20"/>
      <c r="DU1132" s="20"/>
      <c r="DV1132" s="20"/>
      <c r="DW1132" s="20"/>
      <c r="DX1132" s="20"/>
      <c r="DY1132" s="20"/>
    </row>
    <row r="1133" spans="1:129" x14ac:dyDescent="0.15">
      <c r="C1133" s="75"/>
      <c r="D1133" s="73"/>
      <c r="E1133" s="104"/>
      <c r="F1133" s="125"/>
      <c r="G1133" s="125"/>
      <c r="H1133" s="125"/>
      <c r="I1133" s="125"/>
      <c r="J1133" s="125"/>
      <c r="K1133" s="125"/>
      <c r="L1133" s="125"/>
      <c r="M1133" s="125"/>
      <c r="N1133" s="125"/>
      <c r="O1133" s="125"/>
      <c r="P1133" s="125"/>
      <c r="Q1133" s="125"/>
      <c r="R1133" s="125"/>
      <c r="S1133" s="125"/>
      <c r="T1133" s="125"/>
      <c r="U1133" s="125"/>
      <c r="V1133" s="246"/>
      <c r="W1133" s="246"/>
      <c r="X1133" s="80"/>
      <c r="Y1133" s="80"/>
      <c r="Z1133" s="80"/>
      <c r="AA1133" s="80"/>
      <c r="AB1133" s="80"/>
      <c r="AC1133" s="80"/>
      <c r="AD1133" s="80"/>
      <c r="AE1133" s="70"/>
      <c r="AF1133" s="70"/>
      <c r="AG1133" s="70"/>
      <c r="AH1133" s="20"/>
      <c r="AI1133" s="20"/>
      <c r="AJ1133" s="20"/>
      <c r="AK1133" s="20"/>
      <c r="AL1133" s="20"/>
      <c r="AM1133" s="20"/>
      <c r="AN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c r="BU1133" s="20"/>
      <c r="BV1133" s="20"/>
      <c r="BW1133" s="20"/>
      <c r="BX1133" s="20"/>
      <c r="BY1133" s="20"/>
      <c r="BZ1133" s="20"/>
      <c r="CA1133" s="20"/>
      <c r="CB1133" s="20"/>
      <c r="CC1133" s="20"/>
      <c r="CD1133" s="20"/>
      <c r="CE1133" s="20"/>
      <c r="CF1133" s="20"/>
      <c r="CG1133" s="20"/>
      <c r="CH1133" s="20"/>
      <c r="CI1133" s="20"/>
      <c r="CJ1133" s="20"/>
      <c r="CK1133" s="20"/>
      <c r="CL1133" s="20"/>
      <c r="CM1133" s="20"/>
      <c r="CN1133" s="20"/>
      <c r="CO1133" s="20"/>
      <c r="CP1133" s="20"/>
      <c r="CQ1133" s="20"/>
      <c r="CR1133" s="20"/>
      <c r="CS1133" s="20"/>
      <c r="CT1133" s="20"/>
      <c r="CU1133" s="20"/>
      <c r="CV1133" s="20"/>
      <c r="CW1133" s="20"/>
      <c r="CX1133" s="20"/>
      <c r="CY1133" s="20"/>
      <c r="CZ1133" s="20"/>
      <c r="DA1133" s="20"/>
      <c r="DB1133" s="20"/>
      <c r="DC1133" s="20"/>
      <c r="DD1133" s="20"/>
      <c r="DE1133" s="20"/>
      <c r="DF1133" s="20"/>
      <c r="DG1133" s="20"/>
      <c r="DH1133" s="20"/>
      <c r="DI1133" s="20"/>
      <c r="DJ1133" s="20"/>
      <c r="DK1133" s="20"/>
      <c r="DL1133" s="20"/>
      <c r="DM1133" s="20"/>
      <c r="DN1133" s="20"/>
      <c r="DO1133" s="20"/>
      <c r="DP1133" s="20"/>
      <c r="DQ1133" s="20"/>
      <c r="DR1133" s="20"/>
      <c r="DS1133" s="20"/>
      <c r="DT1133" s="20"/>
      <c r="DU1133" s="20"/>
      <c r="DV1133" s="20"/>
      <c r="DW1133" s="20"/>
      <c r="DX1133" s="20"/>
      <c r="DY1133" s="20"/>
    </row>
    <row r="1134" spans="1:129" x14ac:dyDescent="0.15">
      <c r="A1134" s="61" t="s">
        <v>4654</v>
      </c>
      <c r="B1134" s="67" t="s">
        <v>4655</v>
      </c>
      <c r="C1134" s="83" t="s">
        <v>4656</v>
      </c>
      <c r="D1134" s="114"/>
      <c r="E1134" s="73"/>
      <c r="F1134" s="125"/>
      <c r="G1134" s="125"/>
      <c r="H1134" s="125"/>
      <c r="I1134" s="125"/>
      <c r="J1134" s="125"/>
      <c r="K1134" s="125"/>
      <c r="L1134" s="125"/>
      <c r="M1134" s="125"/>
      <c r="N1134" s="125"/>
      <c r="O1134" s="125"/>
      <c r="P1134" s="125"/>
      <c r="Q1134" s="125"/>
      <c r="R1134" s="125"/>
      <c r="S1134" s="125"/>
      <c r="T1134" s="125"/>
      <c r="U1134" s="125"/>
      <c r="V1134" s="246"/>
      <c r="W1134" s="246"/>
      <c r="X1134" s="80"/>
      <c r="Y1134" s="80"/>
      <c r="Z1134" s="80"/>
      <c r="AA1134" s="80"/>
      <c r="AB1134" s="80"/>
      <c r="AC1134" s="80"/>
      <c r="AD1134" s="80"/>
      <c r="AE1134" s="70"/>
      <c r="AF1134" s="70"/>
      <c r="AG1134" s="70"/>
      <c r="AH1134" s="20"/>
      <c r="AI1134" s="20"/>
      <c r="AJ1134" s="20"/>
      <c r="AK1134" s="20"/>
      <c r="AL1134" s="20"/>
      <c r="AM1134" s="20"/>
      <c r="AN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row>
    <row r="1135" spans="1:129" x14ac:dyDescent="0.15">
      <c r="B1135" s="77" t="s">
        <v>4657</v>
      </c>
      <c r="C1135" s="75"/>
      <c r="D1135" s="73" t="s">
        <v>38</v>
      </c>
      <c r="E1135" s="201" t="s">
        <v>4658</v>
      </c>
      <c r="F1135" s="202">
        <f t="shared" ref="F1135:F1198" si="195">G1135+H1135+I1135+J1135</f>
        <v>3.7170998985000003</v>
      </c>
      <c r="G1135" s="202">
        <f t="shared" ref="G1135:G1198" si="196">M1135+N1135+O1135</f>
        <v>0.79162034650000002</v>
      </c>
      <c r="H1135" s="202">
        <f t="shared" ref="H1135:H1198" si="197">K1135+L1135+P1135</f>
        <v>2.1956887900000002</v>
      </c>
      <c r="I1135" s="202">
        <f t="shared" ref="I1135:I1198" si="198">Q1135+IF(R1135="x",0,R1135)+IF(S1135="x",0,S1135)+IF(T1135="x",0,T1135)+U1135</f>
        <v>0.30417567200000001</v>
      </c>
      <c r="J1135" s="201">
        <v>0.42561508999999997</v>
      </c>
      <c r="K1135" s="201">
        <v>1.8493307000000001</v>
      </c>
      <c r="L1135" s="201">
        <v>0.24420184</v>
      </c>
      <c r="M1135" s="201">
        <v>9.0917264999999994E-3</v>
      </c>
      <c r="N1135" s="201">
        <v>0.61097241999999996</v>
      </c>
      <c r="O1135" s="201">
        <v>0.17155619999999999</v>
      </c>
      <c r="P1135" s="201">
        <v>0.10215625</v>
      </c>
      <c r="Q1135" s="201">
        <v>0.26309373000000003</v>
      </c>
      <c r="R1135" s="201">
        <v>0</v>
      </c>
      <c r="S1135" s="201">
        <v>0</v>
      </c>
      <c r="T1135" s="201">
        <v>0</v>
      </c>
      <c r="U1135" s="201">
        <v>4.1081942000000003E-2</v>
      </c>
      <c r="V1135" s="110"/>
      <c r="W1135" s="246">
        <f t="shared" ref="W1135:W1198" si="199">J1135/0.135</f>
        <v>3.1527043703703699</v>
      </c>
      <c r="X1135" s="191">
        <v>65.926990000000004</v>
      </c>
      <c r="Y1135" s="191">
        <v>54.623513000000003</v>
      </c>
      <c r="Z1135" s="191">
        <v>3.9221211</v>
      </c>
      <c r="AA1135" s="191">
        <v>4.7860107999999997E-3</v>
      </c>
      <c r="AB1135" s="191">
        <v>2.6709432999999998</v>
      </c>
      <c r="AC1135" s="191">
        <v>0.2882537</v>
      </c>
      <c r="AD1135" s="191">
        <v>4.4173732000000001</v>
      </c>
      <c r="AE1135" s="76">
        <v>4.6481252E-5</v>
      </c>
      <c r="AF1135" s="76">
        <v>7.8861047000000006E-8</v>
      </c>
      <c r="AG1135" s="20">
        <v>0.37332426000000002</v>
      </c>
      <c r="AH1135" s="20"/>
      <c r="AI1135" s="20"/>
      <c r="AJ1135" s="20"/>
      <c r="AK1135" s="20"/>
      <c r="AL1135" s="20"/>
      <c r="AM1135" s="20"/>
      <c r="AN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c r="BU1135" s="20"/>
      <c r="BV1135" s="20"/>
      <c r="BW1135" s="20"/>
      <c r="BX1135" s="20"/>
      <c r="BY1135" s="20"/>
      <c r="BZ1135" s="20"/>
      <c r="CA1135" s="20"/>
      <c r="CB1135" s="20"/>
      <c r="CC1135" s="20"/>
      <c r="CD1135" s="20"/>
      <c r="CE1135" s="20"/>
      <c r="CF1135" s="20"/>
      <c r="CG1135" s="20"/>
      <c r="CH1135" s="20"/>
      <c r="CI1135" s="20"/>
      <c r="CJ1135" s="20"/>
      <c r="CK1135" s="20"/>
      <c r="CL1135" s="20"/>
      <c r="CM1135" s="20"/>
      <c r="CN1135" s="20"/>
      <c r="CO1135" s="20"/>
      <c r="CP1135" s="20"/>
      <c r="CQ1135" s="20"/>
      <c r="CR1135" s="20"/>
      <c r="CS1135" s="20"/>
      <c r="CT1135" s="20"/>
      <c r="CU1135" s="20"/>
      <c r="CV1135" s="20"/>
      <c r="CW1135" s="20"/>
      <c r="CX1135" s="20"/>
      <c r="CY1135" s="20"/>
      <c r="CZ1135" s="20"/>
      <c r="DA1135" s="20"/>
      <c r="DB1135" s="20"/>
      <c r="DC1135" s="20"/>
      <c r="DD1135" s="20"/>
      <c r="DE1135" s="20"/>
      <c r="DF1135" s="20"/>
      <c r="DG1135" s="20"/>
      <c r="DH1135" s="20"/>
      <c r="DI1135" s="20"/>
      <c r="DJ1135" s="20"/>
      <c r="DK1135" s="20"/>
      <c r="DL1135" s="20"/>
      <c r="DM1135" s="20"/>
      <c r="DN1135" s="20"/>
      <c r="DO1135" s="20"/>
      <c r="DP1135" s="20"/>
      <c r="DQ1135" s="20"/>
      <c r="DR1135" s="20"/>
      <c r="DS1135" s="20"/>
      <c r="DT1135" s="20"/>
      <c r="DU1135" s="20"/>
      <c r="DV1135" s="20"/>
      <c r="DW1135" s="20"/>
      <c r="DX1135" s="20"/>
      <c r="DY1135" s="20"/>
    </row>
    <row r="1136" spans="1:129" x14ac:dyDescent="0.15">
      <c r="B1136" s="77" t="s">
        <v>4659</v>
      </c>
      <c r="C1136" s="75"/>
      <c r="D1136" s="73" t="s">
        <v>38</v>
      </c>
      <c r="E1136" s="201" t="s">
        <v>4660</v>
      </c>
      <c r="F1136" s="202">
        <f t="shared" si="195"/>
        <v>3.1274814879999999</v>
      </c>
      <c r="G1136" s="202">
        <f t="shared" si="196"/>
        <v>0.55774075099999998</v>
      </c>
      <c r="H1136" s="202">
        <f t="shared" si="197"/>
        <v>0.8369236470000001</v>
      </c>
      <c r="I1136" s="202">
        <f t="shared" si="198"/>
        <v>0.32720758999999999</v>
      </c>
      <c r="J1136" s="201">
        <v>1.4056095</v>
      </c>
      <c r="K1136" s="201">
        <v>0.75760254000000005</v>
      </c>
      <c r="L1136" s="201">
        <v>6.1558055E-2</v>
      </c>
      <c r="M1136" s="201">
        <v>9.0242110000000007E-3</v>
      </c>
      <c r="N1136" s="201">
        <v>0.29926768999999998</v>
      </c>
      <c r="O1136" s="201">
        <v>0.24944885</v>
      </c>
      <c r="P1136" s="201">
        <v>1.7763052000000001E-2</v>
      </c>
      <c r="Q1136" s="201">
        <v>0.16701025</v>
      </c>
      <c r="R1136" s="201">
        <v>0</v>
      </c>
      <c r="S1136" s="201">
        <v>0</v>
      </c>
      <c r="T1136" s="201">
        <v>0</v>
      </c>
      <c r="U1136" s="201">
        <v>0.16019733999999999</v>
      </c>
      <c r="V1136" s="110"/>
      <c r="W1136" s="246">
        <f t="shared" si="199"/>
        <v>10.411922222222222</v>
      </c>
      <c r="X1136" s="191">
        <v>181.06093000000001</v>
      </c>
      <c r="Y1136" s="191">
        <v>155.00120999999999</v>
      </c>
      <c r="Z1136" s="191">
        <v>14.300719000000001</v>
      </c>
      <c r="AA1136" s="191">
        <v>5.0373184E-3</v>
      </c>
      <c r="AB1136" s="191">
        <v>7.0994763000000001</v>
      </c>
      <c r="AC1136" s="191">
        <v>0.28338434000000001</v>
      </c>
      <c r="AD1136" s="191">
        <v>4.3711057000000002</v>
      </c>
      <c r="AE1136" s="76">
        <v>2.5718963000000001E-5</v>
      </c>
      <c r="AF1136" s="76">
        <v>6.4614781E-8</v>
      </c>
      <c r="AG1136" s="20">
        <v>1.1662148999999999</v>
      </c>
      <c r="AH1136" s="20"/>
      <c r="AI1136" s="20"/>
      <c r="AJ1136" s="20"/>
      <c r="AK1136" s="20"/>
      <c r="AL1136" s="20"/>
      <c r="AM1136" s="20"/>
      <c r="AN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c r="BU1136" s="20"/>
      <c r="BV1136" s="20"/>
      <c r="BW1136" s="20"/>
      <c r="BX1136" s="20"/>
      <c r="BY1136" s="20"/>
      <c r="BZ1136" s="20"/>
      <c r="CA1136" s="20"/>
      <c r="CB1136" s="20"/>
      <c r="CC1136" s="20"/>
      <c r="CD1136" s="20"/>
      <c r="CE1136" s="20"/>
      <c r="CF1136" s="20"/>
      <c r="CG1136" s="20"/>
      <c r="CH1136" s="20"/>
      <c r="CI1136" s="20"/>
      <c r="CJ1136" s="20"/>
      <c r="CK1136" s="20"/>
      <c r="CL1136" s="20"/>
      <c r="CM1136" s="20"/>
      <c r="CN1136" s="20"/>
      <c r="CO1136" s="20"/>
      <c r="CP1136" s="20"/>
      <c r="CQ1136" s="20"/>
      <c r="CR1136" s="20"/>
      <c r="CS1136" s="20"/>
      <c r="CT1136" s="20"/>
      <c r="CU1136" s="20"/>
      <c r="CV1136" s="20"/>
      <c r="CW1136" s="20"/>
      <c r="CX1136" s="20"/>
      <c r="CY1136" s="20"/>
      <c r="CZ1136" s="20"/>
      <c r="DA1136" s="20"/>
      <c r="DB1136" s="20"/>
      <c r="DC1136" s="20"/>
      <c r="DD1136" s="20"/>
      <c r="DE1136" s="20"/>
      <c r="DF1136" s="20"/>
      <c r="DG1136" s="20"/>
      <c r="DH1136" s="20"/>
      <c r="DI1136" s="20"/>
      <c r="DJ1136" s="20"/>
      <c r="DK1136" s="20"/>
      <c r="DL1136" s="20"/>
      <c r="DM1136" s="20"/>
      <c r="DN1136" s="20"/>
      <c r="DO1136" s="20"/>
      <c r="DP1136" s="20"/>
      <c r="DQ1136" s="20"/>
      <c r="DR1136" s="20"/>
      <c r="DS1136" s="20"/>
      <c r="DT1136" s="20"/>
      <c r="DU1136" s="20"/>
      <c r="DV1136" s="20"/>
      <c r="DW1136" s="20"/>
      <c r="DX1136" s="20"/>
      <c r="DY1136" s="20"/>
    </row>
    <row r="1137" spans="2:129" x14ac:dyDescent="0.15">
      <c r="B1137" s="77" t="s">
        <v>4661</v>
      </c>
      <c r="C1137" s="75"/>
      <c r="D1137" s="73" t="s">
        <v>38</v>
      </c>
      <c r="E1137" s="201" t="s">
        <v>4662</v>
      </c>
      <c r="F1137" s="202">
        <f t="shared" si="195"/>
        <v>1.1977858472</v>
      </c>
      <c r="G1137" s="202">
        <f t="shared" si="196"/>
        <v>0.23670383</v>
      </c>
      <c r="H1137" s="202">
        <f t="shared" si="197"/>
        <v>0.26847075220000005</v>
      </c>
      <c r="I1137" s="202">
        <f t="shared" si="198"/>
        <v>3.2477834999999997E-2</v>
      </c>
      <c r="J1137" s="201">
        <v>0.66013343000000002</v>
      </c>
      <c r="K1137" s="201">
        <v>0.25425729000000002</v>
      </c>
      <c r="L1137" s="201">
        <v>1.0438954E-2</v>
      </c>
      <c r="M1137" s="201">
        <v>1.8822775E-2</v>
      </c>
      <c r="N1137" s="201">
        <v>0.19230240000000001</v>
      </c>
      <c r="O1137" s="201">
        <v>2.5578654999999999E-2</v>
      </c>
      <c r="P1137" s="201">
        <v>3.7745081999999998E-3</v>
      </c>
      <c r="Q1137" s="201">
        <v>2.2449891E-2</v>
      </c>
      <c r="R1137" s="201">
        <v>0</v>
      </c>
      <c r="S1137" s="201">
        <v>0</v>
      </c>
      <c r="T1137" s="201">
        <v>0</v>
      </c>
      <c r="U1137" s="201">
        <v>1.0027944E-2</v>
      </c>
      <c r="V1137" s="110"/>
      <c r="W1137" s="246">
        <f t="shared" si="199"/>
        <v>4.8898772592592588</v>
      </c>
      <c r="X1137" s="191">
        <v>104.9556</v>
      </c>
      <c r="Y1137" s="191">
        <v>92.318811999999994</v>
      </c>
      <c r="Z1137" s="191">
        <v>8.1538030999999993</v>
      </c>
      <c r="AA1137" s="191">
        <v>5.1524364E-3</v>
      </c>
      <c r="AB1137" s="191">
        <v>1.5263914000000001</v>
      </c>
      <c r="AC1137" s="191">
        <v>0.40901472</v>
      </c>
      <c r="AD1137" s="191">
        <v>2.5424278</v>
      </c>
      <c r="AE1137" s="76">
        <v>1.2509207E-5</v>
      </c>
      <c r="AF1137" s="76">
        <v>2.5382374999999999E-8</v>
      </c>
      <c r="AG1137" s="20">
        <v>0.68024848000000004</v>
      </c>
      <c r="AH1137" s="20"/>
      <c r="AI1137" s="20"/>
      <c r="AJ1137" s="20"/>
      <c r="AK1137" s="20"/>
      <c r="AL1137" s="20"/>
      <c r="AM1137" s="20"/>
      <c r="AN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c r="BU1137" s="20"/>
      <c r="BV1137" s="20"/>
      <c r="BW1137" s="20"/>
      <c r="BX1137" s="20"/>
      <c r="BY1137" s="20"/>
      <c r="BZ1137" s="20"/>
      <c r="CA1137" s="20"/>
      <c r="CB1137" s="20"/>
      <c r="CC1137" s="20"/>
      <c r="CD1137" s="20"/>
      <c r="CE1137" s="20"/>
      <c r="CF1137" s="20"/>
      <c r="CG1137" s="20"/>
      <c r="CH1137" s="20"/>
      <c r="CI1137" s="20"/>
      <c r="CJ1137" s="20"/>
      <c r="CK1137" s="20"/>
      <c r="CL1137" s="20"/>
      <c r="CM1137" s="20"/>
      <c r="CN1137" s="20"/>
      <c r="CO1137" s="20"/>
      <c r="CP1137" s="20"/>
      <c r="CQ1137" s="20"/>
      <c r="CR1137" s="20"/>
      <c r="CS1137" s="20"/>
      <c r="CT1137" s="20"/>
      <c r="CU1137" s="20"/>
      <c r="CV1137" s="20"/>
      <c r="CW1137" s="20"/>
      <c r="CX1137" s="20"/>
      <c r="CY1137" s="20"/>
      <c r="CZ1137" s="20"/>
      <c r="DA1137" s="20"/>
      <c r="DB1137" s="20"/>
      <c r="DC1137" s="20"/>
      <c r="DD1137" s="20"/>
      <c r="DE1137" s="20"/>
      <c r="DF1137" s="20"/>
      <c r="DG1137" s="20"/>
      <c r="DH1137" s="20"/>
      <c r="DI1137" s="20"/>
      <c r="DJ1137" s="20"/>
      <c r="DK1137" s="20"/>
      <c r="DL1137" s="20"/>
      <c r="DM1137" s="20"/>
      <c r="DN1137" s="20"/>
      <c r="DO1137" s="20"/>
      <c r="DP1137" s="20"/>
      <c r="DQ1137" s="20"/>
      <c r="DR1137" s="20"/>
      <c r="DS1137" s="20"/>
      <c r="DT1137" s="20"/>
      <c r="DU1137" s="20"/>
      <c r="DV1137" s="20"/>
      <c r="DW1137" s="20"/>
      <c r="DX1137" s="20"/>
      <c r="DY1137" s="20"/>
    </row>
    <row r="1138" spans="2:129" x14ac:dyDescent="0.15">
      <c r="B1138" s="77" t="s">
        <v>4663</v>
      </c>
      <c r="C1138" s="75"/>
      <c r="D1138" s="73" t="s">
        <v>274</v>
      </c>
      <c r="E1138" s="201" t="s">
        <v>4664</v>
      </c>
      <c r="F1138" s="202">
        <f t="shared" si="195"/>
        <v>8550.2196120000008</v>
      </c>
      <c r="G1138" s="202">
        <f t="shared" si="196"/>
        <v>3317.2685570000003</v>
      </c>
      <c r="H1138" s="202">
        <f t="shared" si="197"/>
        <v>1511.4759859999999</v>
      </c>
      <c r="I1138" s="202">
        <f t="shared" si="198"/>
        <v>970.30046900000002</v>
      </c>
      <c r="J1138" s="201">
        <v>2751.1745999999998</v>
      </c>
      <c r="K1138" s="201">
        <v>1370.8751</v>
      </c>
      <c r="L1138" s="201">
        <v>94.979714999999999</v>
      </c>
      <c r="M1138" s="201">
        <v>97.377056999999994</v>
      </c>
      <c r="N1138" s="201">
        <v>1656.6201000000001</v>
      </c>
      <c r="O1138" s="201">
        <v>1563.2714000000001</v>
      </c>
      <c r="P1138" s="201">
        <v>45.621170999999997</v>
      </c>
      <c r="Q1138" s="201">
        <v>885.25927999999999</v>
      </c>
      <c r="R1138" s="201">
        <v>0</v>
      </c>
      <c r="S1138" s="201">
        <v>0</v>
      </c>
      <c r="T1138" s="201">
        <v>0</v>
      </c>
      <c r="U1138" s="201">
        <v>85.041189000000003</v>
      </c>
      <c r="V1138" s="110"/>
      <c r="W1138" s="246">
        <f t="shared" si="199"/>
        <v>20379.071111111109</v>
      </c>
      <c r="X1138" s="191">
        <v>277523.76</v>
      </c>
      <c r="Y1138" s="191">
        <v>248235.95</v>
      </c>
      <c r="Z1138" s="191">
        <v>14552.049000000001</v>
      </c>
      <c r="AA1138" s="191">
        <v>166.10466</v>
      </c>
      <c r="AB1138" s="191">
        <v>4848.5571</v>
      </c>
      <c r="AC1138" s="191">
        <v>1075.2257</v>
      </c>
      <c r="AD1138" s="191">
        <v>8645.8701000000001</v>
      </c>
      <c r="AE1138" s="20">
        <v>5.8072110000000003E-2</v>
      </c>
      <c r="AF1138" s="20">
        <v>1.1630953E-4</v>
      </c>
      <c r="AG1138" s="20">
        <v>1208.9498000000001</v>
      </c>
      <c r="AH1138" s="20"/>
      <c r="AI1138" s="20"/>
      <c r="AJ1138" s="20"/>
      <c r="AK1138" s="20"/>
      <c r="AL1138" s="20"/>
      <c r="AM1138" s="20"/>
      <c r="AN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c r="BU1138" s="20"/>
      <c r="BV1138" s="20"/>
      <c r="BW1138" s="20"/>
      <c r="BX1138" s="20"/>
      <c r="BY1138" s="20"/>
      <c r="BZ1138" s="20"/>
      <c r="CA1138" s="20"/>
      <c r="CB1138" s="20"/>
      <c r="CC1138" s="20"/>
      <c r="CD1138" s="20"/>
      <c r="CE1138" s="20"/>
      <c r="CF1138" s="20"/>
      <c r="CG1138" s="20"/>
      <c r="CH1138" s="20"/>
      <c r="CI1138" s="20"/>
      <c r="CJ1138" s="20"/>
      <c r="CK1138" s="20"/>
      <c r="CL1138" s="20"/>
      <c r="CM1138" s="20"/>
      <c r="CN1138" s="20"/>
      <c r="CO1138" s="20"/>
      <c r="CP1138" s="20"/>
      <c r="CQ1138" s="20"/>
      <c r="CR1138" s="20"/>
      <c r="CS1138" s="20"/>
      <c r="CT1138" s="20"/>
      <c r="CU1138" s="20"/>
      <c r="CV1138" s="20"/>
      <c r="CW1138" s="20"/>
      <c r="CX1138" s="20"/>
      <c r="CY1138" s="20"/>
      <c r="CZ1138" s="20"/>
      <c r="DA1138" s="20"/>
      <c r="DB1138" s="20"/>
      <c r="DC1138" s="20"/>
      <c r="DD1138" s="20"/>
      <c r="DE1138" s="20"/>
      <c r="DF1138" s="20"/>
      <c r="DG1138" s="20"/>
      <c r="DH1138" s="20"/>
      <c r="DI1138" s="20"/>
      <c r="DJ1138" s="20"/>
      <c r="DK1138" s="20"/>
      <c r="DL1138" s="20"/>
      <c r="DM1138" s="20"/>
      <c r="DN1138" s="20"/>
      <c r="DO1138" s="20"/>
      <c r="DP1138" s="20"/>
      <c r="DQ1138" s="20"/>
      <c r="DR1138" s="20"/>
      <c r="DS1138" s="20"/>
      <c r="DT1138" s="20"/>
      <c r="DU1138" s="20"/>
      <c r="DV1138" s="20"/>
      <c r="DW1138" s="20"/>
      <c r="DX1138" s="20"/>
      <c r="DY1138" s="20"/>
    </row>
    <row r="1139" spans="2:129" x14ac:dyDescent="0.15">
      <c r="B1139" s="77" t="s">
        <v>4665</v>
      </c>
      <c r="C1139" s="114"/>
      <c r="D1139" s="73" t="s">
        <v>279</v>
      </c>
      <c r="E1139" s="201" t="s">
        <v>4666</v>
      </c>
      <c r="F1139" s="202">
        <f t="shared" si="195"/>
        <v>0.22953596586</v>
      </c>
      <c r="G1139" s="202">
        <f t="shared" si="196"/>
        <v>4.8938710759999997E-2</v>
      </c>
      <c r="H1139" s="202">
        <f t="shared" si="197"/>
        <v>0.1064137394</v>
      </c>
      <c r="I1139" s="202">
        <f t="shared" si="198"/>
        <v>2.0046968700000001E-2</v>
      </c>
      <c r="J1139" s="201">
        <v>5.4136547E-2</v>
      </c>
      <c r="K1139" s="201">
        <v>9.1003575000000003E-2</v>
      </c>
      <c r="L1139" s="201">
        <v>1.0944758000000001E-2</v>
      </c>
      <c r="M1139" s="201">
        <v>5.9441775999999997E-4</v>
      </c>
      <c r="N1139" s="201">
        <v>3.5676817999999999E-2</v>
      </c>
      <c r="O1139" s="201">
        <v>1.2667474999999999E-2</v>
      </c>
      <c r="P1139" s="201">
        <v>4.4654064E-3</v>
      </c>
      <c r="Q1139" s="201">
        <v>1.6649463999999999E-2</v>
      </c>
      <c r="R1139" s="201">
        <v>0</v>
      </c>
      <c r="S1139" s="201">
        <v>0</v>
      </c>
      <c r="T1139" s="201">
        <v>0</v>
      </c>
      <c r="U1139" s="201">
        <v>3.3975047000000002E-3</v>
      </c>
      <c r="V1139" s="110"/>
      <c r="W1139" s="246">
        <f t="shared" si="199"/>
        <v>0.40101145925925924</v>
      </c>
      <c r="X1139" s="191">
        <v>8.4157515000000007</v>
      </c>
      <c r="Y1139" s="191">
        <v>6.4874518999999999</v>
      </c>
      <c r="Z1139" s="191">
        <v>0.91329094</v>
      </c>
      <c r="AA1139" s="191">
        <v>5.5359373999999998E-4</v>
      </c>
      <c r="AB1139" s="191">
        <v>0.57800876999999995</v>
      </c>
      <c r="AC1139" s="191">
        <v>3.4492838999999997E-2</v>
      </c>
      <c r="AD1139" s="191">
        <v>0.40195343</v>
      </c>
      <c r="AE1139" s="76">
        <v>2.6031664999999999E-6</v>
      </c>
      <c r="AF1139" s="76">
        <v>4.9578068000000001E-9</v>
      </c>
      <c r="AG1139" s="20">
        <v>4.8588527999999999E-2</v>
      </c>
      <c r="AH1139" s="20"/>
      <c r="AI1139" s="20"/>
      <c r="AJ1139" s="20"/>
      <c r="AK1139" s="20"/>
      <c r="AL1139" s="20"/>
      <c r="AM1139" s="20"/>
      <c r="AN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c r="BU1139" s="20"/>
      <c r="BV1139" s="20"/>
      <c r="BW1139" s="20"/>
      <c r="BX1139" s="20"/>
      <c r="BY1139" s="20"/>
      <c r="BZ1139" s="20"/>
      <c r="CA1139" s="20"/>
      <c r="CB1139" s="20"/>
      <c r="CC1139" s="20"/>
      <c r="CD1139" s="20"/>
      <c r="CE1139" s="20"/>
      <c r="CF1139" s="20"/>
      <c r="CG1139" s="20"/>
      <c r="CH1139" s="20"/>
      <c r="CI1139" s="20"/>
      <c r="CJ1139" s="20"/>
      <c r="CK1139" s="20"/>
      <c r="CL1139" s="20"/>
      <c r="CM1139" s="20"/>
      <c r="CN1139" s="20"/>
      <c r="CO1139" s="20"/>
      <c r="CP1139" s="20"/>
      <c r="CQ1139" s="20"/>
      <c r="CR1139" s="20"/>
      <c r="CS1139" s="20"/>
      <c r="CT1139" s="20"/>
      <c r="CU1139" s="20"/>
      <c r="CV1139" s="20"/>
      <c r="CW1139" s="20"/>
      <c r="CX1139" s="20"/>
      <c r="CY1139" s="20"/>
      <c r="CZ1139" s="20"/>
      <c r="DA1139" s="20"/>
      <c r="DB1139" s="20"/>
      <c r="DC1139" s="20"/>
      <c r="DD1139" s="20"/>
      <c r="DE1139" s="20"/>
      <c r="DF1139" s="20"/>
      <c r="DG1139" s="20"/>
      <c r="DH1139" s="20"/>
      <c r="DI1139" s="20"/>
      <c r="DJ1139" s="20"/>
      <c r="DK1139" s="20"/>
      <c r="DL1139" s="20"/>
      <c r="DM1139" s="20"/>
      <c r="DN1139" s="20"/>
      <c r="DO1139" s="20"/>
      <c r="DP1139" s="20"/>
      <c r="DQ1139" s="20"/>
      <c r="DR1139" s="20"/>
      <c r="DS1139" s="20"/>
      <c r="DT1139" s="20"/>
      <c r="DU1139" s="20"/>
      <c r="DV1139" s="20"/>
      <c r="DW1139" s="20"/>
      <c r="DX1139" s="20"/>
      <c r="DY1139" s="20"/>
    </row>
    <row r="1140" spans="2:129" x14ac:dyDescent="0.15">
      <c r="B1140" s="77" t="s">
        <v>4667</v>
      </c>
      <c r="C1140" s="75"/>
      <c r="D1140" s="73" t="s">
        <v>279</v>
      </c>
      <c r="E1140" s="201" t="s">
        <v>4668</v>
      </c>
      <c r="F1140" s="202">
        <f t="shared" si="195"/>
        <v>0.12921377541000001</v>
      </c>
      <c r="G1140" s="202">
        <f t="shared" si="196"/>
        <v>2.466717131E-2</v>
      </c>
      <c r="H1140" s="202">
        <f t="shared" si="197"/>
        <v>6.982224640000001E-2</v>
      </c>
      <c r="I1140" s="202">
        <f t="shared" si="198"/>
        <v>9.4509007000000006E-3</v>
      </c>
      <c r="J1140" s="201">
        <v>2.5273456999999999E-2</v>
      </c>
      <c r="K1140" s="201">
        <v>5.9364127000000003E-2</v>
      </c>
      <c r="L1140" s="201">
        <v>7.4179709000000002E-3</v>
      </c>
      <c r="M1140" s="201">
        <v>3.0290531000000002E-4</v>
      </c>
      <c r="N1140" s="201">
        <v>1.8612798999999999E-2</v>
      </c>
      <c r="O1140" s="201">
        <v>5.7514669999999997E-3</v>
      </c>
      <c r="P1140" s="201">
        <v>3.0401485000000001E-3</v>
      </c>
      <c r="Q1140" s="201">
        <v>8.0482004000000003E-3</v>
      </c>
      <c r="R1140" s="201">
        <v>0</v>
      </c>
      <c r="S1140" s="201">
        <v>0</v>
      </c>
      <c r="T1140" s="201">
        <v>0</v>
      </c>
      <c r="U1140" s="201">
        <v>1.4027003000000001E-3</v>
      </c>
      <c r="V1140" s="110"/>
      <c r="W1140" s="246">
        <f t="shared" si="199"/>
        <v>0.18721079259259257</v>
      </c>
      <c r="X1140" s="191">
        <v>4.8553021999999997</v>
      </c>
      <c r="Y1140" s="191">
        <v>4.1627470999999998</v>
      </c>
      <c r="Z1140" s="191">
        <v>0.37450231</v>
      </c>
      <c r="AA1140" s="191">
        <v>2.0391644000000001E-4</v>
      </c>
      <c r="AB1140" s="191">
        <v>0.12358168999999999</v>
      </c>
      <c r="AC1140" s="191">
        <v>1.4838759999999999E-2</v>
      </c>
      <c r="AD1140" s="191">
        <v>0.17942837</v>
      </c>
      <c r="AE1140" s="76">
        <v>1.5470529999999999E-6</v>
      </c>
      <c r="AF1140" s="76">
        <v>2.8126381000000001E-9</v>
      </c>
      <c r="AG1140" s="20">
        <v>3.6081767000000001E-2</v>
      </c>
      <c r="AH1140" s="20"/>
      <c r="AI1140" s="20"/>
      <c r="AJ1140" s="20"/>
      <c r="AK1140" s="20"/>
      <c r="AL1140" s="20"/>
      <c r="AM1140" s="20"/>
      <c r="AN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c r="BU1140" s="20"/>
      <c r="BV1140" s="20"/>
      <c r="BW1140" s="20"/>
      <c r="BX1140" s="20"/>
      <c r="BY1140" s="20"/>
      <c r="BZ1140" s="20"/>
      <c r="CA1140" s="20"/>
      <c r="CB1140" s="20"/>
      <c r="CC1140" s="20"/>
      <c r="CD1140" s="20"/>
      <c r="CE1140" s="20"/>
      <c r="CF1140" s="20"/>
      <c r="CG1140" s="20"/>
      <c r="CH1140" s="20"/>
      <c r="CI1140" s="20"/>
      <c r="CJ1140" s="20"/>
      <c r="CK1140" s="20"/>
      <c r="CL1140" s="20"/>
      <c r="CM1140" s="20"/>
      <c r="CN1140" s="20"/>
      <c r="CO1140" s="20"/>
      <c r="CP1140" s="20"/>
      <c r="CQ1140" s="20"/>
      <c r="CR1140" s="20"/>
      <c r="CS1140" s="20"/>
      <c r="CT1140" s="20"/>
      <c r="CU1140" s="20"/>
      <c r="CV1140" s="20"/>
      <c r="CW1140" s="20"/>
      <c r="CX1140" s="20"/>
      <c r="CY1140" s="20"/>
      <c r="CZ1140" s="20"/>
      <c r="DA1140" s="20"/>
      <c r="DB1140" s="20"/>
      <c r="DC1140" s="20"/>
      <c r="DD1140" s="20"/>
      <c r="DE1140" s="20"/>
      <c r="DF1140" s="20"/>
      <c r="DG1140" s="20"/>
      <c r="DH1140" s="20"/>
      <c r="DI1140" s="20"/>
      <c r="DJ1140" s="20"/>
      <c r="DK1140" s="20"/>
      <c r="DL1140" s="20"/>
      <c r="DM1140" s="20"/>
      <c r="DN1140" s="20"/>
      <c r="DO1140" s="20"/>
      <c r="DP1140" s="20"/>
      <c r="DQ1140" s="20"/>
      <c r="DR1140" s="20"/>
      <c r="DS1140" s="20"/>
      <c r="DT1140" s="20"/>
      <c r="DU1140" s="20"/>
      <c r="DV1140" s="20"/>
      <c r="DW1140" s="20"/>
      <c r="DX1140" s="20"/>
      <c r="DY1140" s="20"/>
    </row>
    <row r="1141" spans="2:129" x14ac:dyDescent="0.15">
      <c r="B1141" s="77" t="s">
        <v>4669</v>
      </c>
      <c r="C1141" s="75"/>
      <c r="D1141" s="73" t="s">
        <v>279</v>
      </c>
      <c r="E1141" s="201" t="s">
        <v>4670</v>
      </c>
      <c r="F1141" s="202">
        <f t="shared" si="195"/>
        <v>0.34490659286999992</v>
      </c>
      <c r="G1141" s="202">
        <f t="shared" si="196"/>
        <v>7.3093883269999993E-2</v>
      </c>
      <c r="H1141" s="202">
        <f t="shared" si="197"/>
        <v>0.11425605969999998</v>
      </c>
      <c r="I1141" s="202">
        <f t="shared" si="198"/>
        <v>9.015423589999999E-2</v>
      </c>
      <c r="J1141" s="201">
        <v>6.7402413999999994E-2</v>
      </c>
      <c r="K1141" s="201">
        <v>9.7738233999999993E-2</v>
      </c>
      <c r="L1141" s="201">
        <v>1.103259E-2</v>
      </c>
      <c r="M1141" s="201">
        <v>5.3992726999999995E-4</v>
      </c>
      <c r="N1141" s="201">
        <v>3.9698866999999999E-2</v>
      </c>
      <c r="O1141" s="201">
        <v>3.2855088999999997E-2</v>
      </c>
      <c r="P1141" s="201">
        <v>5.4852356999999996E-3</v>
      </c>
      <c r="Q1141" s="201">
        <v>8.5601215999999994E-2</v>
      </c>
      <c r="R1141" s="201">
        <v>0</v>
      </c>
      <c r="S1141" s="201">
        <v>0</v>
      </c>
      <c r="T1141" s="201">
        <v>0</v>
      </c>
      <c r="U1141" s="201">
        <v>4.5530199E-3</v>
      </c>
      <c r="V1141" s="110"/>
      <c r="W1141" s="246">
        <f t="shared" si="199"/>
        <v>0.49927714074074064</v>
      </c>
      <c r="X1141" s="191">
        <v>8.2685542999999999</v>
      </c>
      <c r="Y1141" s="191">
        <v>6.5448088999999996</v>
      </c>
      <c r="Z1141" s="191">
        <v>0.70583675999999995</v>
      </c>
      <c r="AA1141" s="191">
        <v>5.1367801000000001E-4</v>
      </c>
      <c r="AB1141" s="191">
        <v>0.46811360000000002</v>
      </c>
      <c r="AC1141" s="191">
        <v>3.4364121999999997E-2</v>
      </c>
      <c r="AD1141" s="191">
        <v>0.51491719000000002</v>
      </c>
      <c r="AE1141" s="76">
        <v>3.1404695000000002E-6</v>
      </c>
      <c r="AF1141" s="76">
        <v>5.5200467E-9</v>
      </c>
      <c r="AG1141" s="20">
        <v>4.3702020000000001E-2</v>
      </c>
      <c r="AH1141" s="20"/>
      <c r="AI1141" s="20"/>
      <c r="AJ1141" s="20"/>
      <c r="AK1141" s="20"/>
      <c r="AL1141" s="20"/>
      <c r="AM1141" s="20"/>
      <c r="AN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c r="BU1141" s="20"/>
      <c r="BV1141" s="20"/>
      <c r="BW1141" s="20"/>
      <c r="BX1141" s="20"/>
      <c r="BY1141" s="20"/>
      <c r="BZ1141" s="20"/>
      <c r="CA1141" s="20"/>
      <c r="CB1141" s="20"/>
      <c r="CC1141" s="20"/>
      <c r="CD1141" s="20"/>
      <c r="CE1141" s="20"/>
      <c r="CF1141" s="20"/>
      <c r="CG1141" s="20"/>
      <c r="CH1141" s="20"/>
      <c r="CI1141" s="20"/>
      <c r="CJ1141" s="20"/>
      <c r="CK1141" s="20"/>
      <c r="CL1141" s="20"/>
      <c r="CM1141" s="20"/>
      <c r="CN1141" s="20"/>
      <c r="CO1141" s="20"/>
      <c r="CP1141" s="20"/>
      <c r="CQ1141" s="20"/>
      <c r="CR1141" s="20"/>
      <c r="CS1141" s="20"/>
      <c r="CT1141" s="20"/>
      <c r="CU1141" s="20"/>
      <c r="CV1141" s="20"/>
      <c r="CW1141" s="20"/>
      <c r="CX1141" s="20"/>
      <c r="CY1141" s="20"/>
      <c r="CZ1141" s="20"/>
      <c r="DA1141" s="20"/>
      <c r="DB1141" s="20"/>
      <c r="DC1141" s="20"/>
      <c r="DD1141" s="20"/>
      <c r="DE1141" s="20"/>
      <c r="DF1141" s="20"/>
      <c r="DG1141" s="20"/>
      <c r="DH1141" s="20"/>
      <c r="DI1141" s="20"/>
      <c r="DJ1141" s="20"/>
      <c r="DK1141" s="20"/>
      <c r="DL1141" s="20"/>
      <c r="DM1141" s="20"/>
      <c r="DN1141" s="20"/>
      <c r="DO1141" s="20"/>
      <c r="DP1141" s="20"/>
      <c r="DQ1141" s="20"/>
      <c r="DR1141" s="20"/>
      <c r="DS1141" s="20"/>
      <c r="DT1141" s="20"/>
      <c r="DU1141" s="20"/>
      <c r="DV1141" s="20"/>
      <c r="DW1141" s="20"/>
      <c r="DX1141" s="20"/>
      <c r="DY1141" s="20"/>
    </row>
    <row r="1142" spans="2:129" x14ac:dyDescent="0.15">
      <c r="B1142" s="77" t="s">
        <v>4671</v>
      </c>
      <c r="C1142" s="75"/>
      <c r="D1142" s="73" t="s">
        <v>279</v>
      </c>
      <c r="E1142" s="201" t="s">
        <v>4672</v>
      </c>
      <c r="F1142" s="202">
        <f t="shared" si="195"/>
        <v>0.23598939790000001</v>
      </c>
      <c r="G1142" s="202">
        <f t="shared" si="196"/>
        <v>5.0921979199999995E-2</v>
      </c>
      <c r="H1142" s="202">
        <f t="shared" si="197"/>
        <v>0.1068095709</v>
      </c>
      <c r="I1142" s="202">
        <f t="shared" si="198"/>
        <v>2.14857798E-2</v>
      </c>
      <c r="J1142" s="201">
        <v>5.6772068000000002E-2</v>
      </c>
      <c r="K1142" s="201">
        <v>9.1123918999999998E-2</v>
      </c>
      <c r="L1142" s="201">
        <v>1.1156215000000001E-2</v>
      </c>
      <c r="M1142" s="201">
        <v>6.4543119999999998E-4</v>
      </c>
      <c r="N1142" s="201">
        <v>3.6007140999999999E-2</v>
      </c>
      <c r="O1142" s="201">
        <v>1.4269407E-2</v>
      </c>
      <c r="P1142" s="201">
        <v>4.5294369000000003E-3</v>
      </c>
      <c r="Q1142" s="201">
        <v>1.7891573000000001E-2</v>
      </c>
      <c r="R1142" s="201">
        <v>0</v>
      </c>
      <c r="S1142" s="201">
        <v>0</v>
      </c>
      <c r="T1142" s="201">
        <v>0</v>
      </c>
      <c r="U1142" s="201">
        <v>3.5942067999999998E-3</v>
      </c>
      <c r="V1142" s="110"/>
      <c r="W1142" s="246">
        <f t="shared" si="199"/>
        <v>0.42053383703703701</v>
      </c>
      <c r="X1142" s="191">
        <v>8.6395575000000004</v>
      </c>
      <c r="Y1142" s="191">
        <v>6.5083555999999998</v>
      </c>
      <c r="Z1142" s="191">
        <v>1.0703379</v>
      </c>
      <c r="AA1142" s="191">
        <v>5.2891997999999997E-4</v>
      </c>
      <c r="AB1142" s="191">
        <v>0.60405058</v>
      </c>
      <c r="AC1142" s="191">
        <v>3.0772317E-2</v>
      </c>
      <c r="AD1142" s="191">
        <v>0.42551219000000001</v>
      </c>
      <c r="AE1142" s="76">
        <v>2.6328165000000002E-6</v>
      </c>
      <c r="AF1142" s="76">
        <v>5.1200717000000002E-9</v>
      </c>
      <c r="AG1142" s="20">
        <v>4.7996730000000001E-2</v>
      </c>
      <c r="AH1142" s="20"/>
      <c r="AI1142" s="20"/>
      <c r="AJ1142" s="20"/>
      <c r="AK1142" s="20"/>
      <c r="AL1142" s="20"/>
      <c r="AM1142" s="20"/>
      <c r="AN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row>
    <row r="1143" spans="2:129" x14ac:dyDescent="0.15">
      <c r="B1143" s="77" t="s">
        <v>4673</v>
      </c>
      <c r="C1143" s="75"/>
      <c r="D1143" s="73" t="s">
        <v>38</v>
      </c>
      <c r="E1143" s="201" t="s">
        <v>4674</v>
      </c>
      <c r="F1143" s="202">
        <f t="shared" si="195"/>
        <v>5.3638214469999994</v>
      </c>
      <c r="G1143" s="202">
        <f t="shared" si="196"/>
        <v>1.1335757419999999</v>
      </c>
      <c r="H1143" s="202">
        <f t="shared" si="197"/>
        <v>1.4526227359999999</v>
      </c>
      <c r="I1143" s="202">
        <f t="shared" si="198"/>
        <v>1.4761170689999998</v>
      </c>
      <c r="J1143" s="201">
        <v>1.3015059</v>
      </c>
      <c r="K1143" s="201">
        <v>1.2581926999999999</v>
      </c>
      <c r="L1143" s="201">
        <v>0.12735014</v>
      </c>
      <c r="M1143" s="201">
        <v>1.2492832000000001E-2</v>
      </c>
      <c r="N1143" s="201">
        <v>0.57835033999999996</v>
      </c>
      <c r="O1143" s="201">
        <v>0.54273256999999997</v>
      </c>
      <c r="P1143" s="201">
        <v>6.7079896E-2</v>
      </c>
      <c r="Q1143" s="201">
        <v>1.3998219999999999</v>
      </c>
      <c r="R1143" s="201">
        <v>0</v>
      </c>
      <c r="S1143" s="201">
        <v>0</v>
      </c>
      <c r="T1143" s="201">
        <v>0</v>
      </c>
      <c r="U1143" s="201">
        <v>7.6295068999999993E-2</v>
      </c>
      <c r="V1143" s="110"/>
      <c r="W1143" s="246">
        <f t="shared" si="199"/>
        <v>9.6407844444444439</v>
      </c>
      <c r="X1143" s="191">
        <v>191.66743</v>
      </c>
      <c r="Y1143" s="191">
        <v>158.19441</v>
      </c>
      <c r="Z1143" s="191">
        <v>13.935430999999999</v>
      </c>
      <c r="AA1143" s="191">
        <v>8.6621744999999997E-3</v>
      </c>
      <c r="AB1143" s="191">
        <v>10.430368</v>
      </c>
      <c r="AC1143" s="191">
        <v>0.58976709000000005</v>
      </c>
      <c r="AD1143" s="191">
        <v>8.5087937999999994</v>
      </c>
      <c r="AE1143" s="76">
        <v>4.5278792999999998E-5</v>
      </c>
      <c r="AF1143" s="76">
        <v>8.3867203000000001E-8</v>
      </c>
      <c r="AG1143" s="20">
        <v>1.1288056</v>
      </c>
      <c r="AH1143" s="20"/>
      <c r="AI1143" s="20"/>
      <c r="AJ1143" s="20"/>
      <c r="AK1143" s="20"/>
      <c r="AL1143" s="20"/>
      <c r="AM1143" s="20"/>
      <c r="AN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c r="BU1143" s="20"/>
      <c r="BV1143" s="20"/>
      <c r="BW1143" s="20"/>
      <c r="BX1143" s="20"/>
      <c r="BY1143" s="20"/>
      <c r="BZ1143" s="20"/>
      <c r="CA1143" s="20"/>
      <c r="CB1143" s="20"/>
      <c r="CC1143" s="20"/>
      <c r="CD1143" s="20"/>
      <c r="CE1143" s="20"/>
      <c r="CF1143" s="20"/>
      <c r="CG1143" s="20"/>
      <c r="CH1143" s="20"/>
      <c r="CI1143" s="20"/>
      <c r="CJ1143" s="20"/>
      <c r="CK1143" s="20"/>
      <c r="CL1143" s="20"/>
      <c r="CM1143" s="20"/>
      <c r="CN1143" s="20"/>
      <c r="CO1143" s="20"/>
      <c r="CP1143" s="20"/>
      <c r="CQ1143" s="20"/>
      <c r="CR1143" s="20"/>
      <c r="CS1143" s="20"/>
      <c r="CT1143" s="20"/>
      <c r="CU1143" s="20"/>
      <c r="CV1143" s="20"/>
      <c r="CW1143" s="20"/>
      <c r="CX1143" s="20"/>
      <c r="CY1143" s="20"/>
      <c r="CZ1143" s="20"/>
      <c r="DA1143" s="20"/>
      <c r="DB1143" s="20"/>
      <c r="DC1143" s="20"/>
      <c r="DD1143" s="20"/>
      <c r="DE1143" s="20"/>
      <c r="DF1143" s="20"/>
      <c r="DG1143" s="20"/>
      <c r="DH1143" s="20"/>
      <c r="DI1143" s="20"/>
      <c r="DJ1143" s="20"/>
      <c r="DK1143" s="20"/>
      <c r="DL1143" s="20"/>
      <c r="DM1143" s="20"/>
      <c r="DN1143" s="20"/>
      <c r="DO1143" s="20"/>
      <c r="DP1143" s="20"/>
      <c r="DQ1143" s="20"/>
      <c r="DR1143" s="20"/>
      <c r="DS1143" s="20"/>
      <c r="DT1143" s="20"/>
      <c r="DU1143" s="20"/>
      <c r="DV1143" s="20"/>
      <c r="DW1143" s="20"/>
      <c r="DX1143" s="20"/>
      <c r="DY1143" s="20"/>
    </row>
    <row r="1144" spans="2:129" x14ac:dyDescent="0.15">
      <c r="B1144" s="77" t="s">
        <v>4675</v>
      </c>
      <c r="C1144" s="75"/>
      <c r="D1144" s="73" t="s">
        <v>279</v>
      </c>
      <c r="E1144" s="201" t="s">
        <v>4676</v>
      </c>
      <c r="F1144" s="202">
        <f t="shared" si="195"/>
        <v>3.4290900269</v>
      </c>
      <c r="G1144" s="202">
        <f t="shared" si="196"/>
        <v>0.6606808448999999</v>
      </c>
      <c r="H1144" s="202">
        <f t="shared" si="197"/>
        <v>2.048285243</v>
      </c>
      <c r="I1144" s="202">
        <f t="shared" si="198"/>
        <v>0.27848768899999998</v>
      </c>
      <c r="J1144" s="201">
        <v>0.44163625000000001</v>
      </c>
      <c r="K1144" s="201">
        <v>1.7257292</v>
      </c>
      <c r="L1144" s="201">
        <v>0.22795391000000001</v>
      </c>
      <c r="M1144" s="201">
        <v>6.4838648999999996E-3</v>
      </c>
      <c r="N1144" s="201">
        <v>0.50277073999999999</v>
      </c>
      <c r="O1144" s="201">
        <v>0.15142623999999999</v>
      </c>
      <c r="P1144" s="201">
        <v>9.4602133000000005E-2</v>
      </c>
      <c r="Q1144" s="201">
        <v>0.24349064000000001</v>
      </c>
      <c r="R1144" s="201">
        <v>0</v>
      </c>
      <c r="S1144" s="201">
        <v>0</v>
      </c>
      <c r="T1144" s="201">
        <v>0</v>
      </c>
      <c r="U1144" s="201">
        <v>3.4997049000000002E-2</v>
      </c>
      <c r="V1144" s="110"/>
      <c r="W1144" s="246">
        <f t="shared" si="199"/>
        <v>3.2713796296296294</v>
      </c>
      <c r="X1144" s="191">
        <v>81.603724</v>
      </c>
      <c r="Y1144" s="191">
        <v>68.093958000000001</v>
      </c>
      <c r="Z1144" s="191">
        <v>6.1358537999999996</v>
      </c>
      <c r="AA1144" s="191">
        <v>4.2417384999999998E-3</v>
      </c>
      <c r="AB1144" s="191">
        <v>2.8172907999999999</v>
      </c>
      <c r="AC1144" s="191">
        <v>0.25482778</v>
      </c>
      <c r="AD1144" s="191">
        <v>4.2975516000000002</v>
      </c>
      <c r="AE1144" s="76">
        <v>4.2681727000000002E-5</v>
      </c>
      <c r="AF1144" s="76">
        <v>7.4755903999999994E-8</v>
      </c>
      <c r="AG1144" s="20">
        <v>0.63672804999999999</v>
      </c>
      <c r="AH1144" s="20"/>
      <c r="AI1144" s="20"/>
      <c r="AJ1144" s="20"/>
      <c r="AK1144" s="20"/>
      <c r="AL1144" s="20"/>
      <c r="AM1144" s="20"/>
      <c r="AN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c r="BU1144" s="20"/>
      <c r="BV1144" s="20"/>
      <c r="BW1144" s="20"/>
      <c r="BX1144" s="20"/>
      <c r="BY1144" s="20"/>
      <c r="BZ1144" s="20"/>
      <c r="CA1144" s="20"/>
      <c r="CB1144" s="20"/>
      <c r="CC1144" s="20"/>
      <c r="CD1144" s="20"/>
      <c r="CE1144" s="20"/>
      <c r="CF1144" s="20"/>
      <c r="CG1144" s="20"/>
      <c r="CH1144" s="20"/>
      <c r="CI1144" s="20"/>
      <c r="CJ1144" s="20"/>
      <c r="CK1144" s="20"/>
      <c r="CL1144" s="20"/>
      <c r="CM1144" s="20"/>
      <c r="CN1144" s="20"/>
      <c r="CO1144" s="20"/>
      <c r="CP1144" s="20"/>
      <c r="CQ1144" s="20"/>
      <c r="CR1144" s="20"/>
      <c r="CS1144" s="20"/>
      <c r="CT1144" s="20"/>
      <c r="CU1144" s="20"/>
      <c r="CV1144" s="20"/>
      <c r="CW1144" s="20"/>
      <c r="CX1144" s="20"/>
      <c r="CY1144" s="20"/>
      <c r="CZ1144" s="20"/>
      <c r="DA1144" s="20"/>
      <c r="DB1144" s="20"/>
      <c r="DC1144" s="20"/>
      <c r="DD1144" s="20"/>
      <c r="DE1144" s="20"/>
      <c r="DF1144" s="20"/>
      <c r="DG1144" s="20"/>
      <c r="DH1144" s="20"/>
      <c r="DI1144" s="20"/>
      <c r="DJ1144" s="20"/>
      <c r="DK1144" s="20"/>
      <c r="DL1144" s="20"/>
      <c r="DM1144" s="20"/>
      <c r="DN1144" s="20"/>
      <c r="DO1144" s="20"/>
      <c r="DP1144" s="20"/>
      <c r="DQ1144" s="20"/>
      <c r="DR1144" s="20"/>
      <c r="DS1144" s="20"/>
      <c r="DT1144" s="20"/>
      <c r="DU1144" s="20"/>
      <c r="DV1144" s="20"/>
      <c r="DW1144" s="20"/>
      <c r="DX1144" s="20"/>
      <c r="DY1144" s="20"/>
    </row>
    <row r="1145" spans="2:129" x14ac:dyDescent="0.15">
      <c r="B1145" s="77" t="s">
        <v>4677</v>
      </c>
      <c r="C1145" s="75"/>
      <c r="D1145" s="73" t="s">
        <v>38</v>
      </c>
      <c r="E1145" s="201" t="s">
        <v>4678</v>
      </c>
      <c r="F1145" s="202">
        <f t="shared" si="195"/>
        <v>4.4142766520999999</v>
      </c>
      <c r="G1145" s="202">
        <f t="shared" si="196"/>
        <v>0.86210493209999994</v>
      </c>
      <c r="H1145" s="202">
        <f t="shared" si="197"/>
        <v>2.7085051399999998</v>
      </c>
      <c r="I1145" s="202">
        <f t="shared" si="198"/>
        <v>0.37212073000000001</v>
      </c>
      <c r="J1145" s="201">
        <v>0.47154584999999999</v>
      </c>
      <c r="K1145" s="201">
        <v>2.2778282000000001</v>
      </c>
      <c r="L1145" s="201">
        <v>0.30415461999999999</v>
      </c>
      <c r="M1145" s="201">
        <v>7.1093920999999996E-3</v>
      </c>
      <c r="N1145" s="201">
        <v>0.65836903000000002</v>
      </c>
      <c r="O1145" s="201">
        <v>0.19662651</v>
      </c>
      <c r="P1145" s="201">
        <v>0.12652231999999999</v>
      </c>
      <c r="Q1145" s="201">
        <v>0.32554601</v>
      </c>
      <c r="R1145" s="201">
        <v>0</v>
      </c>
      <c r="S1145" s="201">
        <v>0</v>
      </c>
      <c r="T1145" s="201">
        <v>0</v>
      </c>
      <c r="U1145" s="201">
        <v>4.657472E-2</v>
      </c>
      <c r="V1145" s="110"/>
      <c r="W1145" s="246">
        <f t="shared" si="199"/>
        <v>3.4929322222222221</v>
      </c>
      <c r="X1145" s="191">
        <v>74.813633999999993</v>
      </c>
      <c r="Y1145" s="191">
        <v>60.001178000000003</v>
      </c>
      <c r="Z1145" s="191">
        <v>5.8558354000000001</v>
      </c>
      <c r="AA1145" s="191">
        <v>5.3202416999999997E-3</v>
      </c>
      <c r="AB1145" s="191">
        <v>3.2728237999999998</v>
      </c>
      <c r="AC1145" s="191">
        <v>0.30872049000000001</v>
      </c>
      <c r="AD1145" s="191">
        <v>5.3697566999999999</v>
      </c>
      <c r="AE1145" s="76">
        <v>5.5499976000000002E-5</v>
      </c>
      <c r="AF1145" s="76">
        <v>9.5813261000000006E-8</v>
      </c>
      <c r="AG1145" s="20">
        <v>0.58393448000000003</v>
      </c>
      <c r="AH1145" s="20"/>
      <c r="AI1145" s="20"/>
      <c r="AJ1145" s="20"/>
      <c r="AK1145" s="20"/>
      <c r="AL1145" s="20"/>
      <c r="AM1145" s="20"/>
      <c r="AN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c r="BU1145" s="20"/>
      <c r="BV1145" s="20"/>
      <c r="BW1145" s="20"/>
      <c r="BX1145" s="20"/>
      <c r="BY1145" s="20"/>
      <c r="BZ1145" s="20"/>
      <c r="CA1145" s="20"/>
      <c r="CB1145" s="20"/>
      <c r="CC1145" s="20"/>
      <c r="CD1145" s="20"/>
      <c r="CE1145" s="20"/>
      <c r="CF1145" s="20"/>
      <c r="CG1145" s="20"/>
      <c r="CH1145" s="20"/>
      <c r="CI1145" s="20"/>
      <c r="CJ1145" s="20"/>
      <c r="CK1145" s="20"/>
      <c r="CL1145" s="20"/>
      <c r="CM1145" s="20"/>
      <c r="CN1145" s="20"/>
      <c r="CO1145" s="20"/>
      <c r="CP1145" s="20"/>
      <c r="CQ1145" s="20"/>
      <c r="CR1145" s="20"/>
      <c r="CS1145" s="20"/>
      <c r="CT1145" s="20"/>
      <c r="CU1145" s="20"/>
      <c r="CV1145" s="20"/>
      <c r="CW1145" s="20"/>
      <c r="CX1145" s="20"/>
      <c r="CY1145" s="20"/>
      <c r="CZ1145" s="20"/>
      <c r="DA1145" s="20"/>
      <c r="DB1145" s="20"/>
      <c r="DC1145" s="20"/>
      <c r="DD1145" s="20"/>
      <c r="DE1145" s="20"/>
      <c r="DF1145" s="20"/>
      <c r="DG1145" s="20"/>
      <c r="DH1145" s="20"/>
      <c r="DI1145" s="20"/>
      <c r="DJ1145" s="20"/>
      <c r="DK1145" s="20"/>
      <c r="DL1145" s="20"/>
      <c r="DM1145" s="20"/>
      <c r="DN1145" s="20"/>
      <c r="DO1145" s="20"/>
      <c r="DP1145" s="20"/>
      <c r="DQ1145" s="20"/>
      <c r="DR1145" s="20"/>
      <c r="DS1145" s="20"/>
      <c r="DT1145" s="20"/>
      <c r="DU1145" s="20"/>
      <c r="DV1145" s="20"/>
      <c r="DW1145" s="20"/>
      <c r="DX1145" s="20"/>
      <c r="DY1145" s="20"/>
    </row>
    <row r="1146" spans="2:129" x14ac:dyDescent="0.15">
      <c r="B1146" s="77" t="s">
        <v>4679</v>
      </c>
      <c r="C1146" s="75"/>
      <c r="D1146" s="73" t="s">
        <v>38</v>
      </c>
      <c r="E1146" s="201" t="s">
        <v>4680</v>
      </c>
      <c r="F1146" s="202">
        <f t="shared" si="195"/>
        <v>13.086623317999999</v>
      </c>
      <c r="G1146" s="202">
        <f t="shared" si="196"/>
        <v>4.1758080999999994</v>
      </c>
      <c r="H1146" s="202">
        <f t="shared" si="197"/>
        <v>2.6444369079999994</v>
      </c>
      <c r="I1146" s="202">
        <f t="shared" si="198"/>
        <v>0.57549631000000001</v>
      </c>
      <c r="J1146" s="201">
        <v>5.6908820000000002</v>
      </c>
      <c r="K1146" s="201">
        <v>2.4280008999999998</v>
      </c>
      <c r="L1146" s="201">
        <v>0.15182629</v>
      </c>
      <c r="M1146" s="201">
        <v>0.89034617999999999</v>
      </c>
      <c r="N1146" s="201">
        <v>2.8507992999999998</v>
      </c>
      <c r="O1146" s="201">
        <v>0.43466262</v>
      </c>
      <c r="P1146" s="201">
        <v>6.4609717999999997E-2</v>
      </c>
      <c r="Q1146" s="201">
        <v>0.32950138000000001</v>
      </c>
      <c r="R1146" s="201">
        <v>0</v>
      </c>
      <c r="S1146" s="201">
        <v>0</v>
      </c>
      <c r="T1146" s="201">
        <v>0</v>
      </c>
      <c r="U1146" s="201">
        <v>0.24599493</v>
      </c>
      <c r="V1146" s="110"/>
      <c r="W1146" s="246">
        <f t="shared" si="199"/>
        <v>42.154681481481482</v>
      </c>
      <c r="X1146" s="191">
        <v>719.01973999999996</v>
      </c>
      <c r="Y1146" s="191">
        <v>560.67966000000001</v>
      </c>
      <c r="Z1146" s="191">
        <v>87.497316999999995</v>
      </c>
      <c r="AA1146" s="191">
        <v>8.4009751999999993E-2</v>
      </c>
      <c r="AB1146" s="191">
        <v>24.16301</v>
      </c>
      <c r="AC1146" s="191">
        <v>6.5264698000000001</v>
      </c>
      <c r="AD1146" s="191">
        <v>40.069279000000002</v>
      </c>
      <c r="AE1146" s="20">
        <v>1.2933842E-4</v>
      </c>
      <c r="AF1146" s="76">
        <v>2.361788E-7</v>
      </c>
      <c r="AG1146" s="20">
        <v>2.7767382999999999</v>
      </c>
      <c r="AH1146" s="20"/>
      <c r="AI1146" s="20"/>
      <c r="AJ1146" s="20"/>
      <c r="AK1146" s="20"/>
      <c r="AL1146" s="20"/>
      <c r="AM1146" s="20"/>
      <c r="AN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c r="BU1146" s="20"/>
      <c r="BV1146" s="20"/>
      <c r="BW1146" s="20"/>
      <c r="BX1146" s="20"/>
      <c r="BY1146" s="20"/>
      <c r="BZ1146" s="20"/>
      <c r="CA1146" s="20"/>
      <c r="CB1146" s="20"/>
      <c r="CC1146" s="20"/>
      <c r="CD1146" s="20"/>
      <c r="CE1146" s="20"/>
      <c r="CF1146" s="20"/>
      <c r="CG1146" s="20"/>
      <c r="CH1146" s="20"/>
      <c r="CI1146" s="20"/>
      <c r="CJ1146" s="20"/>
      <c r="CK1146" s="20"/>
      <c r="CL1146" s="20"/>
      <c r="CM1146" s="20"/>
      <c r="CN1146" s="20"/>
      <c r="CO1146" s="20"/>
      <c r="CP1146" s="20"/>
      <c r="CQ1146" s="20"/>
      <c r="CR1146" s="20"/>
      <c r="CS1146" s="20"/>
      <c r="CT1146" s="20"/>
      <c r="CU1146" s="20"/>
      <c r="CV1146" s="20"/>
      <c r="CW1146" s="20"/>
      <c r="CX1146" s="20"/>
      <c r="CY1146" s="20"/>
      <c r="CZ1146" s="20"/>
      <c r="DA1146" s="20"/>
      <c r="DB1146" s="20"/>
      <c r="DC1146" s="20"/>
      <c r="DD1146" s="20"/>
      <c r="DE1146" s="20"/>
      <c r="DF1146" s="20"/>
      <c r="DG1146" s="20"/>
      <c r="DH1146" s="20"/>
      <c r="DI1146" s="20"/>
      <c r="DJ1146" s="20"/>
      <c r="DK1146" s="20"/>
      <c r="DL1146" s="20"/>
      <c r="DM1146" s="20"/>
      <c r="DN1146" s="20"/>
      <c r="DO1146" s="20"/>
      <c r="DP1146" s="20"/>
      <c r="DQ1146" s="20"/>
      <c r="DR1146" s="20"/>
      <c r="DS1146" s="20"/>
      <c r="DT1146" s="20"/>
      <c r="DU1146" s="20"/>
      <c r="DV1146" s="20"/>
      <c r="DW1146" s="20"/>
      <c r="DX1146" s="20"/>
      <c r="DY1146" s="20"/>
    </row>
    <row r="1147" spans="2:129" x14ac:dyDescent="0.15">
      <c r="B1147" s="77" t="s">
        <v>4681</v>
      </c>
      <c r="C1147" s="75"/>
      <c r="D1147" s="73" t="s">
        <v>38</v>
      </c>
      <c r="E1147" s="201" t="s">
        <v>4682</v>
      </c>
      <c r="F1147" s="202">
        <f t="shared" si="195"/>
        <v>23.659867720000001</v>
      </c>
      <c r="G1147" s="202">
        <f t="shared" si="196"/>
        <v>6.0604043700000005</v>
      </c>
      <c r="H1147" s="202">
        <f t="shared" si="197"/>
        <v>4.6693350999999996</v>
      </c>
      <c r="I1147" s="202">
        <f t="shared" si="198"/>
        <v>4.4461776500000001</v>
      </c>
      <c r="J1147" s="201">
        <v>8.4839506</v>
      </c>
      <c r="K1147" s="201">
        <v>3.9832345</v>
      </c>
      <c r="L1147" s="201">
        <v>0.43320491999999999</v>
      </c>
      <c r="M1147" s="201">
        <v>0.93108047000000005</v>
      </c>
      <c r="N1147" s="201">
        <v>4.1410206000000001</v>
      </c>
      <c r="O1147" s="201">
        <v>0.9883033</v>
      </c>
      <c r="P1147" s="201">
        <v>0.25289568000000001</v>
      </c>
      <c r="Q1147" s="201">
        <v>4.1423959999999997</v>
      </c>
      <c r="R1147" s="201">
        <v>0</v>
      </c>
      <c r="S1147" s="201">
        <v>0</v>
      </c>
      <c r="T1147" s="201">
        <v>0</v>
      </c>
      <c r="U1147" s="201">
        <v>0.30378165000000001</v>
      </c>
      <c r="V1147" s="110"/>
      <c r="W1147" s="246">
        <f t="shared" si="199"/>
        <v>62.844078518518515</v>
      </c>
      <c r="X1147" s="191">
        <v>1034.595</v>
      </c>
      <c r="Y1147" s="191">
        <v>820.29645000000005</v>
      </c>
      <c r="Z1147" s="191">
        <v>108.39582</v>
      </c>
      <c r="AA1147" s="191">
        <v>0.10161434</v>
      </c>
      <c r="AB1147" s="191">
        <v>36.148665999999999</v>
      </c>
      <c r="AC1147" s="191">
        <v>7.7349101999999998</v>
      </c>
      <c r="AD1147" s="191">
        <v>61.917538</v>
      </c>
      <c r="AE1147" s="20">
        <v>1.9312879E-4</v>
      </c>
      <c r="AF1147" s="76">
        <v>3.7515484E-7</v>
      </c>
      <c r="AG1147" s="20">
        <v>4.4903348000000003</v>
      </c>
      <c r="AH1147" s="20"/>
      <c r="AI1147" s="20"/>
      <c r="AJ1147" s="20"/>
      <c r="AK1147" s="20"/>
      <c r="AL1147" s="20"/>
      <c r="AM1147" s="20"/>
      <c r="AN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c r="BU1147" s="20"/>
      <c r="BV1147" s="20"/>
      <c r="BW1147" s="20"/>
      <c r="BX1147" s="20"/>
      <c r="BY1147" s="20"/>
      <c r="BZ1147" s="20"/>
      <c r="CA1147" s="20"/>
      <c r="CB1147" s="20"/>
      <c r="CC1147" s="20"/>
      <c r="CD1147" s="20"/>
      <c r="CE1147" s="20"/>
      <c r="CF1147" s="20"/>
      <c r="CG1147" s="20"/>
      <c r="CH1147" s="20"/>
      <c r="CI1147" s="20"/>
      <c r="CJ1147" s="20"/>
      <c r="CK1147" s="20"/>
      <c r="CL1147" s="20"/>
      <c r="CM1147" s="20"/>
      <c r="CN1147" s="20"/>
      <c r="CO1147" s="20"/>
      <c r="CP1147" s="20"/>
      <c r="CQ1147" s="20"/>
      <c r="CR1147" s="20"/>
      <c r="CS1147" s="20"/>
      <c r="CT1147" s="20"/>
      <c r="CU1147" s="20"/>
      <c r="CV1147" s="20"/>
      <c r="CW1147" s="20"/>
      <c r="CX1147" s="20"/>
      <c r="CY1147" s="20"/>
      <c r="CZ1147" s="20"/>
      <c r="DA1147" s="20"/>
      <c r="DB1147" s="20"/>
      <c r="DC1147" s="20"/>
      <c r="DD1147" s="20"/>
      <c r="DE1147" s="20"/>
      <c r="DF1147" s="20"/>
      <c r="DG1147" s="20"/>
      <c r="DH1147" s="20"/>
      <c r="DI1147" s="20"/>
      <c r="DJ1147" s="20"/>
      <c r="DK1147" s="20"/>
      <c r="DL1147" s="20"/>
      <c r="DM1147" s="20"/>
      <c r="DN1147" s="20"/>
      <c r="DO1147" s="20"/>
      <c r="DP1147" s="20"/>
      <c r="DQ1147" s="20"/>
      <c r="DR1147" s="20"/>
      <c r="DS1147" s="20"/>
      <c r="DT1147" s="20"/>
      <c r="DU1147" s="20"/>
      <c r="DV1147" s="20"/>
      <c r="DW1147" s="20"/>
      <c r="DX1147" s="20"/>
      <c r="DY1147" s="20"/>
    </row>
    <row r="1148" spans="2:129" x14ac:dyDescent="0.15">
      <c r="B1148" s="77" t="s">
        <v>4683</v>
      </c>
      <c r="C1148" s="114"/>
      <c r="D1148" s="73" t="s">
        <v>38</v>
      </c>
      <c r="E1148" s="201" t="s">
        <v>4684</v>
      </c>
      <c r="F1148" s="202">
        <f t="shared" si="195"/>
        <v>17.914175657999998</v>
      </c>
      <c r="G1148" s="202">
        <f t="shared" si="196"/>
        <v>5.5064632900000001</v>
      </c>
      <c r="H1148" s="202">
        <f t="shared" si="197"/>
        <v>3.5548565080000003</v>
      </c>
      <c r="I1148" s="202">
        <f t="shared" si="198"/>
        <v>1.32147876</v>
      </c>
      <c r="J1148" s="201">
        <v>7.5313771000000003</v>
      </c>
      <c r="K1148" s="201">
        <v>3.2895082000000002</v>
      </c>
      <c r="L1148" s="201">
        <v>0.18593032000000001</v>
      </c>
      <c r="M1148" s="201">
        <v>0.91544548000000003</v>
      </c>
      <c r="N1148" s="201">
        <v>3.6187279000000001</v>
      </c>
      <c r="O1148" s="201">
        <v>0.97228990999999998</v>
      </c>
      <c r="P1148" s="201">
        <v>7.9417987999999995E-2</v>
      </c>
      <c r="Q1148" s="201">
        <v>1.0377213999999999</v>
      </c>
      <c r="R1148" s="201">
        <v>0</v>
      </c>
      <c r="S1148" s="201">
        <v>0</v>
      </c>
      <c r="T1148" s="201">
        <v>0</v>
      </c>
      <c r="U1148" s="201">
        <v>0.28375736000000001</v>
      </c>
      <c r="V1148" s="110"/>
      <c r="W1148" s="246">
        <f t="shared" si="199"/>
        <v>55.787978518518514</v>
      </c>
      <c r="X1148" s="191">
        <v>910.43664000000001</v>
      </c>
      <c r="Y1148" s="191">
        <v>720.94506000000001</v>
      </c>
      <c r="Z1148" s="191">
        <v>94.592600000000004</v>
      </c>
      <c r="AA1148" s="191">
        <v>9.0854145999999997E-2</v>
      </c>
      <c r="AB1148" s="191">
        <v>31.198986000000001</v>
      </c>
      <c r="AC1148" s="191">
        <v>6.7631430000000003</v>
      </c>
      <c r="AD1148" s="191">
        <v>56.845996999999997</v>
      </c>
      <c r="AE1148" s="20">
        <v>1.7019151000000001E-4</v>
      </c>
      <c r="AF1148" s="76">
        <v>3.1021306999999999E-7</v>
      </c>
      <c r="AG1148" s="20">
        <v>3.5328913000000002</v>
      </c>
      <c r="AH1148" s="20"/>
      <c r="AI1148" s="20"/>
      <c r="AJ1148" s="20"/>
      <c r="AK1148" s="20"/>
      <c r="AL1148" s="20"/>
      <c r="AM1148" s="20"/>
      <c r="AN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c r="BU1148" s="20"/>
      <c r="BV1148" s="20"/>
      <c r="BW1148" s="20"/>
      <c r="BX1148" s="20"/>
      <c r="BY1148" s="20"/>
      <c r="BZ1148" s="20"/>
      <c r="CA1148" s="20"/>
      <c r="CB1148" s="20"/>
      <c r="CC1148" s="20"/>
      <c r="CD1148" s="20"/>
      <c r="CE1148" s="20"/>
      <c r="CF1148" s="20"/>
      <c r="CG1148" s="20"/>
      <c r="CH1148" s="20"/>
      <c r="CI1148" s="20"/>
      <c r="CJ1148" s="20"/>
      <c r="CK1148" s="20"/>
      <c r="CL1148" s="20"/>
      <c r="CM1148" s="20"/>
      <c r="CN1148" s="20"/>
      <c r="CO1148" s="20"/>
      <c r="CP1148" s="20"/>
      <c r="CQ1148" s="20"/>
      <c r="CR1148" s="20"/>
      <c r="CS1148" s="20"/>
      <c r="CT1148" s="20"/>
      <c r="CU1148" s="20"/>
      <c r="CV1148" s="20"/>
      <c r="CW1148" s="20"/>
      <c r="CX1148" s="20"/>
      <c r="CY1148" s="20"/>
      <c r="CZ1148" s="20"/>
      <c r="DA1148" s="20"/>
      <c r="DB1148" s="20"/>
      <c r="DC1148" s="20"/>
      <c r="DD1148" s="20"/>
      <c r="DE1148" s="20"/>
      <c r="DF1148" s="20"/>
      <c r="DG1148" s="20"/>
      <c r="DH1148" s="20"/>
      <c r="DI1148" s="20"/>
      <c r="DJ1148" s="20"/>
      <c r="DK1148" s="20"/>
      <c r="DL1148" s="20"/>
      <c r="DM1148" s="20"/>
      <c r="DN1148" s="20"/>
      <c r="DO1148" s="20"/>
      <c r="DP1148" s="20"/>
      <c r="DQ1148" s="20"/>
      <c r="DR1148" s="20"/>
      <c r="DS1148" s="20"/>
      <c r="DT1148" s="20"/>
      <c r="DU1148" s="20"/>
      <c r="DV1148" s="20"/>
      <c r="DW1148" s="20"/>
      <c r="DX1148" s="20"/>
      <c r="DY1148" s="20"/>
    </row>
    <row r="1149" spans="2:129" x14ac:dyDescent="0.15">
      <c r="B1149" s="77" t="s">
        <v>4685</v>
      </c>
      <c r="C1149" s="75"/>
      <c r="D1149" s="73" t="s">
        <v>38</v>
      </c>
      <c r="E1149" s="201" t="s">
        <v>4686</v>
      </c>
      <c r="F1149" s="202">
        <f t="shared" si="195"/>
        <v>28.336618220000002</v>
      </c>
      <c r="G1149" s="202">
        <f t="shared" si="196"/>
        <v>6.2165045099999992</v>
      </c>
      <c r="H1149" s="202">
        <f t="shared" si="197"/>
        <v>6.8307719200000001</v>
      </c>
      <c r="I1149" s="202">
        <f t="shared" si="198"/>
        <v>6.9090911899999998</v>
      </c>
      <c r="J1149" s="201">
        <v>8.3802506000000001</v>
      </c>
      <c r="K1149" s="201">
        <v>5.6309097000000001</v>
      </c>
      <c r="L1149" s="201">
        <v>0.75996766999999998</v>
      </c>
      <c r="M1149" s="201">
        <v>0.94299326999999999</v>
      </c>
      <c r="N1149" s="201">
        <v>4.5454708999999998</v>
      </c>
      <c r="O1149" s="201">
        <v>0.72804033999999995</v>
      </c>
      <c r="P1149" s="201">
        <v>0.43989455</v>
      </c>
      <c r="Q1149" s="201">
        <v>6.5566588000000001</v>
      </c>
      <c r="R1149" s="201">
        <v>0</v>
      </c>
      <c r="S1149" s="201">
        <v>0</v>
      </c>
      <c r="T1149" s="201">
        <v>0</v>
      </c>
      <c r="U1149" s="201">
        <v>0.35243238999999998</v>
      </c>
      <c r="V1149" s="110"/>
      <c r="W1149" s="246">
        <f t="shared" si="199"/>
        <v>62.075930370370365</v>
      </c>
      <c r="X1149" s="191">
        <v>1077.4659999999999</v>
      </c>
      <c r="Y1149" s="191">
        <v>852.31104000000005</v>
      </c>
      <c r="Z1149" s="191">
        <v>121.15141</v>
      </c>
      <c r="AA1149" s="191">
        <v>0.11190381000000001</v>
      </c>
      <c r="AB1149" s="191">
        <v>38.404342999999997</v>
      </c>
      <c r="AC1149" s="191">
        <v>8.6274885000000001</v>
      </c>
      <c r="AD1149" s="191">
        <v>56.859802000000002</v>
      </c>
      <c r="AE1149" s="20">
        <v>2.2336577000000001E-4</v>
      </c>
      <c r="AF1149" s="76">
        <v>4.4134899999999999E-7</v>
      </c>
      <c r="AG1149" s="20">
        <v>5.2902801999999998</v>
      </c>
      <c r="AH1149" s="20"/>
      <c r="AI1149" s="20"/>
      <c r="AJ1149" s="20"/>
      <c r="AK1149" s="20"/>
      <c r="AL1149" s="20"/>
      <c r="AM1149" s="20"/>
      <c r="AN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c r="BU1149" s="20"/>
      <c r="BV1149" s="20"/>
      <c r="BW1149" s="20"/>
      <c r="BX1149" s="20"/>
      <c r="BY1149" s="20"/>
      <c r="BZ1149" s="20"/>
      <c r="CA1149" s="20"/>
      <c r="CB1149" s="20"/>
      <c r="CC1149" s="20"/>
      <c r="CD1149" s="20"/>
      <c r="CE1149" s="20"/>
      <c r="CF1149" s="20"/>
      <c r="CG1149" s="20"/>
      <c r="CH1149" s="20"/>
      <c r="CI1149" s="20"/>
      <c r="CJ1149" s="20"/>
      <c r="CK1149" s="20"/>
      <c r="CL1149" s="20"/>
      <c r="CM1149" s="20"/>
      <c r="CN1149" s="20"/>
      <c r="CO1149" s="20"/>
      <c r="CP1149" s="20"/>
      <c r="CQ1149" s="20"/>
      <c r="CR1149" s="20"/>
      <c r="CS1149" s="20"/>
      <c r="CT1149" s="20"/>
      <c r="CU1149" s="20"/>
      <c r="CV1149" s="20"/>
      <c r="CW1149" s="20"/>
      <c r="CX1149" s="20"/>
      <c r="CY1149" s="20"/>
      <c r="CZ1149" s="20"/>
      <c r="DA1149" s="20"/>
      <c r="DB1149" s="20"/>
      <c r="DC1149" s="20"/>
      <c r="DD1149" s="20"/>
      <c r="DE1149" s="20"/>
      <c r="DF1149" s="20"/>
      <c r="DG1149" s="20"/>
      <c r="DH1149" s="20"/>
      <c r="DI1149" s="20"/>
      <c r="DJ1149" s="20"/>
      <c r="DK1149" s="20"/>
      <c r="DL1149" s="20"/>
      <c r="DM1149" s="20"/>
      <c r="DN1149" s="20"/>
      <c r="DO1149" s="20"/>
      <c r="DP1149" s="20"/>
      <c r="DQ1149" s="20"/>
      <c r="DR1149" s="20"/>
      <c r="DS1149" s="20"/>
      <c r="DT1149" s="20"/>
      <c r="DU1149" s="20"/>
      <c r="DV1149" s="20"/>
      <c r="DW1149" s="20"/>
      <c r="DX1149" s="20"/>
      <c r="DY1149" s="20"/>
    </row>
    <row r="1150" spans="2:129" x14ac:dyDescent="0.15">
      <c r="B1150" s="77" t="s">
        <v>4687</v>
      </c>
      <c r="C1150" s="75"/>
      <c r="D1150" s="73" t="s">
        <v>38</v>
      </c>
      <c r="E1150" s="201" t="s">
        <v>4688</v>
      </c>
      <c r="F1150" s="202">
        <f t="shared" si="195"/>
        <v>60.07663865</v>
      </c>
      <c r="G1150" s="202">
        <f t="shared" si="196"/>
        <v>6.0666240299999998</v>
      </c>
      <c r="H1150" s="202">
        <f t="shared" si="197"/>
        <v>31.553448110000001</v>
      </c>
      <c r="I1150" s="202">
        <f t="shared" si="198"/>
        <v>13.698354609999999</v>
      </c>
      <c r="J1150" s="201">
        <v>8.7582118999999992</v>
      </c>
      <c r="K1150" s="201">
        <v>30.414878000000002</v>
      </c>
      <c r="L1150" s="201">
        <v>0.66556219000000005</v>
      </c>
      <c r="M1150" s="201">
        <v>0.93242225000000001</v>
      </c>
      <c r="N1150" s="201">
        <v>4.460699</v>
      </c>
      <c r="O1150" s="201">
        <v>0.67350277999999997</v>
      </c>
      <c r="P1150" s="201">
        <v>0.47300792000000003</v>
      </c>
      <c r="Q1150" s="201">
        <v>13.23687</v>
      </c>
      <c r="R1150" s="201">
        <v>0</v>
      </c>
      <c r="S1150" s="201">
        <v>0</v>
      </c>
      <c r="T1150" s="201">
        <v>0</v>
      </c>
      <c r="U1150" s="201">
        <v>0.46148461000000002</v>
      </c>
      <c r="V1150" s="110"/>
      <c r="W1150" s="246">
        <f t="shared" si="199"/>
        <v>64.875643703703687</v>
      </c>
      <c r="X1150" s="191">
        <v>1086.2233000000001</v>
      </c>
      <c r="Y1150" s="191">
        <v>858.76176999999996</v>
      </c>
      <c r="Z1150" s="191">
        <v>122.50830999999999</v>
      </c>
      <c r="AA1150" s="191">
        <v>0.10976886</v>
      </c>
      <c r="AB1150" s="191">
        <v>38.559772000000002</v>
      </c>
      <c r="AC1150" s="191">
        <v>8.5548576999999995</v>
      </c>
      <c r="AD1150" s="191">
        <v>57.728774999999999</v>
      </c>
      <c r="AE1150" s="20">
        <v>6.4989563999999999E-4</v>
      </c>
      <c r="AF1150" s="76">
        <v>9.3484501999999997E-7</v>
      </c>
      <c r="AG1150" s="20">
        <v>5.6731151999999998</v>
      </c>
      <c r="AH1150" s="20"/>
      <c r="AI1150" s="20"/>
      <c r="AJ1150" s="20"/>
      <c r="AK1150" s="20"/>
      <c r="AL1150" s="20"/>
      <c r="AM1150" s="20"/>
      <c r="AN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row>
    <row r="1151" spans="2:129" x14ac:dyDescent="0.15">
      <c r="B1151" s="77" t="s">
        <v>4689</v>
      </c>
      <c r="C1151" s="75"/>
      <c r="D1151" s="73" t="s">
        <v>38</v>
      </c>
      <c r="E1151" s="201" t="s">
        <v>4690</v>
      </c>
      <c r="F1151" s="202">
        <f t="shared" si="195"/>
        <v>361.27935939000002</v>
      </c>
      <c r="G1151" s="202">
        <f t="shared" si="196"/>
        <v>22.581505799999999</v>
      </c>
      <c r="H1151" s="202">
        <f t="shared" si="197"/>
        <v>17.64917479</v>
      </c>
      <c r="I1151" s="202">
        <f t="shared" si="198"/>
        <v>293.64933280000002</v>
      </c>
      <c r="J1151" s="201">
        <v>27.399346000000001</v>
      </c>
      <c r="K1151" s="201">
        <v>15.821334999999999</v>
      </c>
      <c r="L1151" s="201">
        <v>1.302743</v>
      </c>
      <c r="M1151" s="201">
        <v>1.0559286999999999</v>
      </c>
      <c r="N1151" s="201">
        <v>19.065991</v>
      </c>
      <c r="O1151" s="201">
        <v>2.4595861000000001</v>
      </c>
      <c r="P1151" s="201">
        <v>0.52509678999999998</v>
      </c>
      <c r="Q1151" s="201">
        <v>290.61853000000002</v>
      </c>
      <c r="R1151" s="201">
        <v>0</v>
      </c>
      <c r="S1151" s="201">
        <v>0</v>
      </c>
      <c r="T1151" s="201">
        <v>0</v>
      </c>
      <c r="U1151" s="201">
        <v>3.0308028</v>
      </c>
      <c r="V1151" s="110"/>
      <c r="W1151" s="246">
        <f t="shared" si="199"/>
        <v>202.95811851851852</v>
      </c>
      <c r="X1151" s="191">
        <v>3514.672</v>
      </c>
      <c r="Y1151" s="191">
        <v>2898.7449999999999</v>
      </c>
      <c r="Z1151" s="191">
        <v>324.74970000000002</v>
      </c>
      <c r="AA1151" s="191">
        <v>0.30544785000000002</v>
      </c>
      <c r="AB1151" s="191">
        <v>116.10281000000001</v>
      </c>
      <c r="AC1151" s="191">
        <v>23.784765</v>
      </c>
      <c r="AD1151" s="191">
        <v>150.98429999999999</v>
      </c>
      <c r="AE1151" s="20">
        <v>6.6404246999999996E-4</v>
      </c>
      <c r="AF1151" s="76">
        <v>1.5061259999999999E-6</v>
      </c>
      <c r="AG1151" s="20">
        <v>30.4055</v>
      </c>
      <c r="AH1151" s="20"/>
      <c r="AI1151" s="20"/>
      <c r="AJ1151" s="20"/>
      <c r="AK1151" s="20"/>
      <c r="AL1151" s="20"/>
      <c r="AM1151" s="20"/>
      <c r="AN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c r="BU1151" s="20"/>
      <c r="BV1151" s="20"/>
      <c r="BW1151" s="20"/>
      <c r="BX1151" s="20"/>
      <c r="BY1151" s="20"/>
      <c r="BZ1151" s="20"/>
      <c r="CA1151" s="20"/>
      <c r="CB1151" s="20"/>
      <c r="CC1151" s="20"/>
      <c r="CD1151" s="20"/>
      <c r="CE1151" s="20"/>
      <c r="CF1151" s="20"/>
      <c r="CG1151" s="20"/>
      <c r="CH1151" s="20"/>
      <c r="CI1151" s="20"/>
      <c r="CJ1151" s="20"/>
      <c r="CK1151" s="20"/>
      <c r="CL1151" s="20"/>
      <c r="CM1151" s="20"/>
      <c r="CN1151" s="20"/>
      <c r="CO1151" s="20"/>
      <c r="CP1151" s="20"/>
      <c r="CQ1151" s="20"/>
      <c r="CR1151" s="20"/>
      <c r="CS1151" s="20"/>
      <c r="CT1151" s="20"/>
      <c r="CU1151" s="20"/>
      <c r="CV1151" s="20"/>
      <c r="CW1151" s="20"/>
      <c r="CX1151" s="20"/>
      <c r="CY1151" s="20"/>
      <c r="CZ1151" s="20"/>
      <c r="DA1151" s="20"/>
      <c r="DB1151" s="20"/>
      <c r="DC1151" s="20"/>
      <c r="DD1151" s="20"/>
      <c r="DE1151" s="20"/>
      <c r="DF1151" s="20"/>
      <c r="DG1151" s="20"/>
      <c r="DH1151" s="20"/>
      <c r="DI1151" s="20"/>
      <c r="DJ1151" s="20"/>
      <c r="DK1151" s="20"/>
      <c r="DL1151" s="20"/>
      <c r="DM1151" s="20"/>
      <c r="DN1151" s="20"/>
      <c r="DO1151" s="20"/>
      <c r="DP1151" s="20"/>
      <c r="DQ1151" s="20"/>
      <c r="DR1151" s="20"/>
      <c r="DS1151" s="20"/>
      <c r="DT1151" s="20"/>
      <c r="DU1151" s="20"/>
      <c r="DV1151" s="20"/>
      <c r="DW1151" s="20"/>
      <c r="DX1151" s="20"/>
      <c r="DY1151" s="20"/>
    </row>
    <row r="1152" spans="2:129" x14ac:dyDescent="0.15">
      <c r="B1152" s="77" t="s">
        <v>4691</v>
      </c>
      <c r="C1152" s="75"/>
      <c r="D1152" s="73" t="s">
        <v>38</v>
      </c>
      <c r="E1152" s="201" t="s">
        <v>4692</v>
      </c>
      <c r="F1152" s="202">
        <f t="shared" si="195"/>
        <v>3.2288326986999998</v>
      </c>
      <c r="G1152" s="202">
        <f t="shared" si="196"/>
        <v>0.79266861399999999</v>
      </c>
      <c r="H1152" s="202">
        <f t="shared" si="197"/>
        <v>0.56411649470000003</v>
      </c>
      <c r="I1152" s="202">
        <f t="shared" si="198"/>
        <v>0.60245049000000006</v>
      </c>
      <c r="J1152" s="201">
        <v>1.2695970999999999</v>
      </c>
      <c r="K1152" s="201">
        <v>0.53411109999999995</v>
      </c>
      <c r="L1152" s="201">
        <v>2.0766871999999999E-2</v>
      </c>
      <c r="M1152" s="201">
        <v>1.3535764E-2</v>
      </c>
      <c r="N1152" s="201">
        <v>0.47693542999999999</v>
      </c>
      <c r="O1152" s="201">
        <v>0.30219741999999999</v>
      </c>
      <c r="P1152" s="201">
        <v>9.2385226999999997E-3</v>
      </c>
      <c r="Q1152" s="201">
        <v>0.57432972000000004</v>
      </c>
      <c r="R1152" s="201">
        <v>0</v>
      </c>
      <c r="S1152" s="201">
        <v>0</v>
      </c>
      <c r="T1152" s="201">
        <v>0</v>
      </c>
      <c r="U1152" s="201">
        <v>2.812077E-2</v>
      </c>
      <c r="V1152" s="110"/>
      <c r="W1152" s="246">
        <f t="shared" si="199"/>
        <v>9.4044229629629612</v>
      </c>
      <c r="X1152" s="191">
        <v>127.53198999999999</v>
      </c>
      <c r="Y1152" s="191">
        <v>104.14442</v>
      </c>
      <c r="Z1152" s="191">
        <v>10.062184999999999</v>
      </c>
      <c r="AA1152" s="191">
        <v>4.6362881999999998E-3</v>
      </c>
      <c r="AB1152" s="191">
        <v>2.1119576000000002</v>
      </c>
      <c r="AC1152" s="191">
        <v>0.60549288999999995</v>
      </c>
      <c r="AD1152" s="191">
        <v>10.603306</v>
      </c>
      <c r="AE1152" s="76">
        <v>2.6281571E-5</v>
      </c>
      <c r="AF1152" s="76">
        <v>4.8548898000000001E-8</v>
      </c>
      <c r="AG1152" s="20">
        <v>0.52316359000000001</v>
      </c>
      <c r="AH1152" s="20"/>
      <c r="AI1152" s="20"/>
      <c r="AJ1152" s="20"/>
      <c r="AK1152" s="20"/>
      <c r="AL1152" s="20"/>
      <c r="AM1152" s="20"/>
      <c r="AN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c r="BU1152" s="20"/>
      <c r="BV1152" s="20"/>
      <c r="BW1152" s="20"/>
      <c r="BX1152" s="20"/>
      <c r="BY1152" s="20"/>
      <c r="BZ1152" s="20"/>
      <c r="CA1152" s="20"/>
      <c r="CB1152" s="20"/>
      <c r="CC1152" s="20"/>
      <c r="CD1152" s="20"/>
      <c r="CE1152" s="20"/>
      <c r="CF1152" s="20"/>
      <c r="CG1152" s="20"/>
      <c r="CH1152" s="20"/>
      <c r="CI1152" s="20"/>
      <c r="CJ1152" s="20"/>
      <c r="CK1152" s="20"/>
      <c r="CL1152" s="20"/>
      <c r="CM1152" s="20"/>
      <c r="CN1152" s="20"/>
      <c r="CO1152" s="20"/>
      <c r="CP1152" s="20"/>
      <c r="CQ1152" s="20"/>
      <c r="CR1152" s="20"/>
      <c r="CS1152" s="20"/>
      <c r="CT1152" s="20"/>
      <c r="CU1152" s="20"/>
      <c r="CV1152" s="20"/>
      <c r="CW1152" s="20"/>
      <c r="CX1152" s="20"/>
      <c r="CY1152" s="20"/>
      <c r="CZ1152" s="20"/>
      <c r="DA1152" s="20"/>
      <c r="DB1152" s="20"/>
      <c r="DC1152" s="20"/>
      <c r="DD1152" s="20"/>
      <c r="DE1152" s="20"/>
      <c r="DF1152" s="20"/>
      <c r="DG1152" s="20"/>
      <c r="DH1152" s="20"/>
      <c r="DI1152" s="20"/>
      <c r="DJ1152" s="20"/>
      <c r="DK1152" s="20"/>
      <c r="DL1152" s="20"/>
      <c r="DM1152" s="20"/>
      <c r="DN1152" s="20"/>
      <c r="DO1152" s="20"/>
      <c r="DP1152" s="20"/>
      <c r="DQ1152" s="20"/>
      <c r="DR1152" s="20"/>
      <c r="DS1152" s="20"/>
      <c r="DT1152" s="20"/>
      <c r="DU1152" s="20"/>
      <c r="DV1152" s="20"/>
      <c r="DW1152" s="20"/>
      <c r="DX1152" s="20"/>
      <c r="DY1152" s="20"/>
    </row>
    <row r="1153" spans="1:129" x14ac:dyDescent="0.15">
      <c r="B1153" s="77" t="s">
        <v>4693</v>
      </c>
      <c r="C1153" s="75"/>
      <c r="D1153" s="73" t="s">
        <v>38</v>
      </c>
      <c r="E1153" s="201" t="s">
        <v>4694</v>
      </c>
      <c r="F1153" s="202">
        <f t="shared" si="195"/>
        <v>2.3762515969000004</v>
      </c>
      <c r="G1153" s="202">
        <f t="shared" si="196"/>
        <v>0.77967486790000007</v>
      </c>
      <c r="H1153" s="202">
        <f t="shared" si="197"/>
        <v>0.81390314300000011</v>
      </c>
      <c r="I1153" s="202">
        <f t="shared" si="198"/>
        <v>0.25674720600000001</v>
      </c>
      <c r="J1153" s="201">
        <v>0.52592638000000003</v>
      </c>
      <c r="K1153" s="201">
        <v>0.69659662</v>
      </c>
      <c r="L1153" s="201">
        <v>8.2289212E-2</v>
      </c>
      <c r="M1153" s="201">
        <v>8.8892178999999995E-3</v>
      </c>
      <c r="N1153" s="201">
        <v>0.37227018000000001</v>
      </c>
      <c r="O1153" s="201">
        <v>0.39851546999999998</v>
      </c>
      <c r="P1153" s="201">
        <v>3.5017311000000002E-2</v>
      </c>
      <c r="Q1153" s="201">
        <v>0.23352674000000001</v>
      </c>
      <c r="R1153" s="201">
        <v>0</v>
      </c>
      <c r="S1153" s="201">
        <v>0</v>
      </c>
      <c r="T1153" s="201">
        <v>0</v>
      </c>
      <c r="U1153" s="201">
        <v>2.3220465999999999E-2</v>
      </c>
      <c r="V1153" s="110"/>
      <c r="W1153" s="246">
        <f t="shared" si="199"/>
        <v>3.8957509629629627</v>
      </c>
      <c r="X1153" s="191">
        <v>61.122019999999999</v>
      </c>
      <c r="Y1153" s="191">
        <v>49.946686</v>
      </c>
      <c r="Z1153" s="191">
        <v>5.5112956999999998</v>
      </c>
      <c r="AA1153" s="191">
        <v>6.4784274000000003E-3</v>
      </c>
      <c r="AB1153" s="191">
        <v>1.5772641000000001</v>
      </c>
      <c r="AC1153" s="191">
        <v>0.39089610000000002</v>
      </c>
      <c r="AD1153" s="191">
        <v>3.6893992</v>
      </c>
      <c r="AE1153" s="76">
        <v>2.2529199000000002E-5</v>
      </c>
      <c r="AF1153" s="76">
        <v>3.8574152000000001E-8</v>
      </c>
      <c r="AG1153" s="20">
        <v>0.32570784000000003</v>
      </c>
      <c r="AH1153" s="20"/>
      <c r="AI1153" s="20"/>
      <c r="AJ1153" s="20"/>
      <c r="AK1153" s="20"/>
      <c r="AL1153" s="20"/>
      <c r="AM1153" s="20"/>
      <c r="AN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c r="BU1153" s="20"/>
      <c r="BV1153" s="20"/>
      <c r="BW1153" s="20"/>
      <c r="BX1153" s="20"/>
      <c r="BY1153" s="20"/>
      <c r="BZ1153" s="20"/>
      <c r="CA1153" s="20"/>
      <c r="CB1153" s="20"/>
      <c r="CC1153" s="20"/>
      <c r="CD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row>
    <row r="1154" spans="1:129" x14ac:dyDescent="0.15">
      <c r="A1154" s="61"/>
      <c r="B1154" s="77" t="s">
        <v>4695</v>
      </c>
      <c r="C1154" s="114"/>
      <c r="D1154" s="73" t="s">
        <v>38</v>
      </c>
      <c r="E1154" s="201" t="s">
        <v>4696</v>
      </c>
      <c r="F1154" s="202">
        <f t="shared" si="195"/>
        <v>13.380231780000001</v>
      </c>
      <c r="G1154" s="202">
        <f t="shared" si="196"/>
        <v>3.6384350000000003</v>
      </c>
      <c r="H1154" s="202">
        <f t="shared" si="197"/>
        <v>3.04570176</v>
      </c>
      <c r="I1154" s="202">
        <f t="shared" si="198"/>
        <v>1.43488912</v>
      </c>
      <c r="J1154" s="201">
        <v>5.2612059000000002</v>
      </c>
      <c r="K1154" s="201">
        <v>2.6957749</v>
      </c>
      <c r="L1154" s="201">
        <v>0.25700222</v>
      </c>
      <c r="M1154" s="201">
        <v>0.44497766999999999</v>
      </c>
      <c r="N1154" s="201">
        <v>2.5459513</v>
      </c>
      <c r="O1154" s="201">
        <v>0.64750602999999995</v>
      </c>
      <c r="P1154" s="201">
        <v>9.2924640000000003E-2</v>
      </c>
      <c r="Q1154" s="201">
        <v>1.2378737</v>
      </c>
      <c r="R1154" s="201">
        <v>0</v>
      </c>
      <c r="S1154" s="201">
        <v>0</v>
      </c>
      <c r="T1154" s="201">
        <v>0</v>
      </c>
      <c r="U1154" s="201">
        <v>0.19701542</v>
      </c>
      <c r="V1154" s="110"/>
      <c r="W1154" s="246">
        <f t="shared" si="199"/>
        <v>38.971895555555555</v>
      </c>
      <c r="X1154" s="191">
        <v>654.94154000000003</v>
      </c>
      <c r="Y1154" s="191">
        <v>511.55869999999999</v>
      </c>
      <c r="Z1154" s="191">
        <v>73.250831000000005</v>
      </c>
      <c r="AA1154" s="191">
        <v>7.5696811000000003E-2</v>
      </c>
      <c r="AB1154" s="191">
        <v>20.869432</v>
      </c>
      <c r="AC1154" s="191">
        <v>5.6031041000000004</v>
      </c>
      <c r="AD1154" s="191">
        <v>43.583770999999999</v>
      </c>
      <c r="AE1154" s="20">
        <v>1.2781397999999999E-4</v>
      </c>
      <c r="AF1154" s="76">
        <v>2.4480534000000002E-7</v>
      </c>
      <c r="AG1154" s="20">
        <v>2.5848423999999999</v>
      </c>
      <c r="AH1154" s="20"/>
      <c r="AI1154" s="20"/>
      <c r="AJ1154" s="20"/>
      <c r="AK1154" s="20"/>
      <c r="AL1154" s="20"/>
      <c r="AM1154" s="20"/>
      <c r="AN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row>
    <row r="1155" spans="1:129" x14ac:dyDescent="0.15">
      <c r="B1155" s="77" t="s">
        <v>4697</v>
      </c>
      <c r="C1155" s="114"/>
      <c r="D1155" s="73" t="s">
        <v>38</v>
      </c>
      <c r="E1155" s="201" t="s">
        <v>4698</v>
      </c>
      <c r="F1155" s="202">
        <f t="shared" si="195"/>
        <v>13.996484449999999</v>
      </c>
      <c r="G1155" s="202">
        <f t="shared" si="196"/>
        <v>3.3264382899999996</v>
      </c>
      <c r="H1155" s="202">
        <f t="shared" si="197"/>
        <v>3.4370552700000001</v>
      </c>
      <c r="I1155" s="202">
        <f t="shared" si="198"/>
        <v>2.4985363899999999</v>
      </c>
      <c r="J1155" s="201">
        <v>4.7344545</v>
      </c>
      <c r="K1155" s="201">
        <v>2.7806608000000002</v>
      </c>
      <c r="L1155" s="201">
        <v>0.50887179000000005</v>
      </c>
      <c r="M1155" s="201">
        <v>0.23057709000000001</v>
      </c>
      <c r="N1155" s="201">
        <v>1.9894972</v>
      </c>
      <c r="O1155" s="201">
        <v>1.1063639999999999</v>
      </c>
      <c r="P1155" s="201">
        <v>0.14752267999999999</v>
      </c>
      <c r="Q1155" s="201">
        <v>2.3127754999999999</v>
      </c>
      <c r="R1155" s="201">
        <v>0</v>
      </c>
      <c r="S1155" s="201">
        <v>0</v>
      </c>
      <c r="T1155" s="201">
        <v>0</v>
      </c>
      <c r="U1155" s="201">
        <v>0.18576089000000001</v>
      </c>
      <c r="V1155" s="110"/>
      <c r="W1155" s="246">
        <f t="shared" si="199"/>
        <v>35.070033333333328</v>
      </c>
      <c r="X1155" s="191">
        <v>494.03118000000001</v>
      </c>
      <c r="Y1155" s="191">
        <v>408.56124999999997</v>
      </c>
      <c r="Z1155" s="191">
        <v>38.975583999999998</v>
      </c>
      <c r="AA1155" s="191">
        <v>0.13386509999999999</v>
      </c>
      <c r="AB1155" s="191">
        <v>13.31418</v>
      </c>
      <c r="AC1155" s="191">
        <v>2.7563803</v>
      </c>
      <c r="AD1155" s="191">
        <v>30.289921</v>
      </c>
      <c r="AE1155" s="20">
        <v>1.160728E-4</v>
      </c>
      <c r="AF1155" s="76">
        <v>2.3110354E-7</v>
      </c>
      <c r="AG1155" s="20">
        <v>2.0152508999999998</v>
      </c>
      <c r="AH1155" s="20"/>
      <c r="AI1155" s="20"/>
      <c r="AJ1155" s="20"/>
      <c r="AK1155" s="20"/>
      <c r="AL1155" s="20"/>
      <c r="AM1155" s="20"/>
      <c r="AN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row>
    <row r="1156" spans="1:129" x14ac:dyDescent="0.15">
      <c r="B1156" s="77" t="s">
        <v>4699</v>
      </c>
      <c r="C1156" s="114"/>
      <c r="D1156" s="73" t="s">
        <v>38</v>
      </c>
      <c r="E1156" s="201" t="s">
        <v>4700</v>
      </c>
      <c r="F1156" s="202">
        <f t="shared" si="195"/>
        <v>41.258055037999995</v>
      </c>
      <c r="G1156" s="202">
        <f t="shared" si="196"/>
        <v>3.5248156179999999</v>
      </c>
      <c r="H1156" s="202">
        <f t="shared" si="197"/>
        <v>10.330723520000001</v>
      </c>
      <c r="I1156" s="202">
        <f t="shared" si="198"/>
        <v>21.882708899999997</v>
      </c>
      <c r="J1156" s="201">
        <v>5.5198070000000001</v>
      </c>
      <c r="K1156" s="201">
        <v>3.9410858000000002</v>
      </c>
      <c r="L1156" s="201">
        <v>5.4647891</v>
      </c>
      <c r="M1156" s="201">
        <v>4.8351317999999997E-2</v>
      </c>
      <c r="N1156" s="201">
        <v>2.1906249999999998</v>
      </c>
      <c r="O1156" s="201">
        <v>1.2858392999999999</v>
      </c>
      <c r="P1156" s="201">
        <v>0.92484862000000001</v>
      </c>
      <c r="Q1156" s="201">
        <v>21.460643999999998</v>
      </c>
      <c r="R1156" s="201">
        <v>0</v>
      </c>
      <c r="S1156" s="201">
        <v>0</v>
      </c>
      <c r="T1156" s="201">
        <v>0</v>
      </c>
      <c r="U1156" s="201">
        <v>0.42206490000000002</v>
      </c>
      <c r="V1156" s="110"/>
      <c r="W1156" s="246">
        <f t="shared" si="199"/>
        <v>40.887459259259259</v>
      </c>
      <c r="X1156" s="191">
        <v>710.66130999999996</v>
      </c>
      <c r="Y1156" s="191">
        <v>592.77837</v>
      </c>
      <c r="Z1156" s="191">
        <v>63.970826000000002</v>
      </c>
      <c r="AA1156" s="191">
        <v>4.3697368E-2</v>
      </c>
      <c r="AB1156" s="191">
        <v>19.872610000000002</v>
      </c>
      <c r="AC1156" s="191">
        <v>3.8080756999999998</v>
      </c>
      <c r="AD1156" s="191">
        <v>30.187726999999999</v>
      </c>
      <c r="AE1156" s="20">
        <v>1.4363997000000001E-4</v>
      </c>
      <c r="AF1156" s="76">
        <v>5.7747678000000003E-7</v>
      </c>
      <c r="AG1156" s="20">
        <v>5.8518157000000004</v>
      </c>
      <c r="AH1156" s="20"/>
      <c r="AI1156" s="20"/>
      <c r="AJ1156" s="20"/>
      <c r="AK1156" s="20"/>
      <c r="AL1156" s="20"/>
      <c r="AM1156" s="20"/>
      <c r="AN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row>
    <row r="1157" spans="1:129" x14ac:dyDescent="0.15">
      <c r="B1157" s="77" t="s">
        <v>4701</v>
      </c>
      <c r="C1157" s="114"/>
      <c r="D1157" s="73" t="s">
        <v>38</v>
      </c>
      <c r="E1157" s="201" t="s">
        <v>4702</v>
      </c>
      <c r="F1157" s="202">
        <f t="shared" si="195"/>
        <v>3.3634537890000002</v>
      </c>
      <c r="G1157" s="202">
        <f t="shared" si="196"/>
        <v>1.0949946850000001</v>
      </c>
      <c r="H1157" s="202">
        <f t="shared" si="197"/>
        <v>0.90983659900000002</v>
      </c>
      <c r="I1157" s="202">
        <f t="shared" si="198"/>
        <v>0.26669480499999998</v>
      </c>
      <c r="J1157" s="201">
        <v>1.0919277000000001</v>
      </c>
      <c r="K1157" s="201">
        <v>0.79890399000000001</v>
      </c>
      <c r="L1157" s="201">
        <v>7.8980058000000006E-2</v>
      </c>
      <c r="M1157" s="201">
        <v>1.2349525E-2</v>
      </c>
      <c r="N1157" s="201">
        <v>0.65128967000000004</v>
      </c>
      <c r="O1157" s="201">
        <v>0.43135549000000001</v>
      </c>
      <c r="P1157" s="201">
        <v>3.1952551000000003E-2</v>
      </c>
      <c r="Q1157" s="201">
        <v>0.23353909</v>
      </c>
      <c r="R1157" s="201">
        <v>0</v>
      </c>
      <c r="S1157" s="201">
        <v>0</v>
      </c>
      <c r="T1157" s="201">
        <v>0</v>
      </c>
      <c r="U1157" s="201">
        <v>3.3155715000000002E-2</v>
      </c>
      <c r="V1157" s="110"/>
      <c r="W1157" s="246">
        <f t="shared" si="199"/>
        <v>8.0883533333333339</v>
      </c>
      <c r="X1157" s="191">
        <v>142.08206999999999</v>
      </c>
      <c r="Y1157" s="191">
        <v>109.93237999999999</v>
      </c>
      <c r="Z1157" s="191">
        <v>14.537378</v>
      </c>
      <c r="AA1157" s="191">
        <v>1.3826096E-2</v>
      </c>
      <c r="AB1157" s="191">
        <v>8.5470495</v>
      </c>
      <c r="AC1157" s="191">
        <v>1.0118100999999999</v>
      </c>
      <c r="AD1157" s="191">
        <v>8.0396280000000004</v>
      </c>
      <c r="AE1157" s="76">
        <v>3.2642835000000001E-5</v>
      </c>
      <c r="AF1157" s="76">
        <v>5.8809799000000001E-8</v>
      </c>
      <c r="AG1157" s="20">
        <v>0.61226493000000004</v>
      </c>
      <c r="AH1157" s="20"/>
      <c r="AI1157" s="20"/>
      <c r="AJ1157" s="20"/>
      <c r="AK1157" s="20"/>
      <c r="AL1157" s="20"/>
      <c r="AM1157" s="20"/>
      <c r="AN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row>
    <row r="1158" spans="1:129" x14ac:dyDescent="0.15">
      <c r="B1158" s="77" t="s">
        <v>4703</v>
      </c>
      <c r="C1158" s="75"/>
      <c r="D1158" s="73" t="s">
        <v>38</v>
      </c>
      <c r="E1158" s="201" t="s">
        <v>4704</v>
      </c>
      <c r="F1158" s="202">
        <f t="shared" si="195"/>
        <v>6.5548056309999998</v>
      </c>
      <c r="G1158" s="202">
        <f t="shared" si="196"/>
        <v>1.4422131</v>
      </c>
      <c r="H1158" s="202">
        <f t="shared" si="197"/>
        <v>3.1779583899999997</v>
      </c>
      <c r="I1158" s="202">
        <f t="shared" si="198"/>
        <v>0.48577134099999997</v>
      </c>
      <c r="J1158" s="201">
        <v>1.4488627999999999</v>
      </c>
      <c r="K1158" s="201">
        <v>2.7088701999999998</v>
      </c>
      <c r="L1158" s="201">
        <v>0.33328331999999999</v>
      </c>
      <c r="M1158" s="201">
        <v>1.126459E-2</v>
      </c>
      <c r="N1158" s="201">
        <v>1.1275769</v>
      </c>
      <c r="O1158" s="201">
        <v>0.30337161000000001</v>
      </c>
      <c r="P1158" s="201">
        <v>0.13580486999999999</v>
      </c>
      <c r="Q1158" s="201">
        <v>0.41862381999999998</v>
      </c>
      <c r="R1158" s="201">
        <v>0</v>
      </c>
      <c r="S1158" s="201">
        <v>0</v>
      </c>
      <c r="T1158" s="201">
        <v>0</v>
      </c>
      <c r="U1158" s="201">
        <v>6.7147521000000002E-2</v>
      </c>
      <c r="V1158" s="110"/>
      <c r="W1158" s="246">
        <f t="shared" si="199"/>
        <v>10.732317037037035</v>
      </c>
      <c r="X1158" s="191">
        <v>183.7072</v>
      </c>
      <c r="Y1158" s="191">
        <v>142.28811999999999</v>
      </c>
      <c r="Z1158" s="191">
        <v>18.546873000000001</v>
      </c>
      <c r="AA1158" s="191">
        <v>1.6657352E-2</v>
      </c>
      <c r="AB1158" s="191">
        <v>10.46261</v>
      </c>
      <c r="AC1158" s="191">
        <v>1.1315</v>
      </c>
      <c r="AD1158" s="191">
        <v>11.261438999999999</v>
      </c>
      <c r="AE1158" s="76">
        <v>7.679811E-5</v>
      </c>
      <c r="AF1158" s="76">
        <v>1.3785043E-7</v>
      </c>
      <c r="AG1158" s="20">
        <v>0.97619785999999997</v>
      </c>
      <c r="AH1158" s="20"/>
      <c r="AI1158" s="20"/>
      <c r="AJ1158" s="20"/>
      <c r="AK1158" s="20"/>
      <c r="AL1158" s="20"/>
      <c r="AM1158" s="20"/>
      <c r="AN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row>
    <row r="1159" spans="1:129" x14ac:dyDescent="0.15">
      <c r="B1159" s="77" t="s">
        <v>4705</v>
      </c>
      <c r="C1159" s="75"/>
      <c r="D1159" s="73" t="s">
        <v>38</v>
      </c>
      <c r="E1159" s="201" t="s">
        <v>4706</v>
      </c>
      <c r="F1159" s="202">
        <f t="shared" si="195"/>
        <v>2.3801657883000003</v>
      </c>
      <c r="G1159" s="202">
        <f t="shared" si="196"/>
        <v>0.57525939609999999</v>
      </c>
      <c r="H1159" s="202">
        <f t="shared" si="197"/>
        <v>0.41302226520000002</v>
      </c>
      <c r="I1159" s="202">
        <f t="shared" si="198"/>
        <v>0.50297881700000002</v>
      </c>
      <c r="J1159" s="201">
        <v>0.88890530999999995</v>
      </c>
      <c r="K1159" s="201">
        <v>0.38633276</v>
      </c>
      <c r="L1159" s="201">
        <v>1.9793108E-2</v>
      </c>
      <c r="M1159" s="201">
        <v>7.3684361000000004E-3</v>
      </c>
      <c r="N1159" s="201">
        <v>0.39382760999999999</v>
      </c>
      <c r="O1159" s="201">
        <v>0.17406335000000001</v>
      </c>
      <c r="P1159" s="201">
        <v>6.8963972000000004E-3</v>
      </c>
      <c r="Q1159" s="201">
        <v>0.48076879</v>
      </c>
      <c r="R1159" s="201">
        <v>0</v>
      </c>
      <c r="S1159" s="201">
        <v>0</v>
      </c>
      <c r="T1159" s="201">
        <v>0</v>
      </c>
      <c r="U1159" s="201">
        <v>2.2210027E-2</v>
      </c>
      <c r="V1159" s="110"/>
      <c r="W1159" s="246">
        <f t="shared" si="199"/>
        <v>6.5844837777777769</v>
      </c>
      <c r="X1159" s="191">
        <v>92.885330999999994</v>
      </c>
      <c r="Y1159" s="191">
        <v>75.653614000000005</v>
      </c>
      <c r="Z1159" s="191">
        <v>7.6580547000000001</v>
      </c>
      <c r="AA1159" s="191">
        <v>6.9048139E-3</v>
      </c>
      <c r="AB1159" s="191">
        <v>2.0995195</v>
      </c>
      <c r="AC1159" s="191">
        <v>0.53667792000000003</v>
      </c>
      <c r="AD1159" s="191">
        <v>6.9305601000000001</v>
      </c>
      <c r="AE1159" s="76">
        <v>1.9387173999999999E-5</v>
      </c>
      <c r="AF1159" s="76">
        <v>3.5024080999999999E-8</v>
      </c>
      <c r="AG1159" s="20">
        <v>0.46356437</v>
      </c>
      <c r="AH1159" s="20"/>
      <c r="AI1159" s="20"/>
      <c r="AJ1159" s="20"/>
      <c r="AK1159" s="20"/>
      <c r="AL1159" s="20"/>
      <c r="AM1159" s="20"/>
      <c r="AN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row>
    <row r="1160" spans="1:129" x14ac:dyDescent="0.15">
      <c r="B1160" s="77" t="s">
        <v>4707</v>
      </c>
      <c r="C1160" s="75"/>
      <c r="D1160" s="73" t="s">
        <v>38</v>
      </c>
      <c r="E1160" s="201" t="s">
        <v>4708</v>
      </c>
      <c r="F1160" s="202">
        <f t="shared" si="195"/>
        <v>35.639193119300003</v>
      </c>
      <c r="G1160" s="202">
        <f t="shared" si="196"/>
        <v>1.0945484192999999</v>
      </c>
      <c r="H1160" s="202">
        <f t="shared" si="197"/>
        <v>25.407670769999999</v>
      </c>
      <c r="I1160" s="202">
        <f t="shared" si="198"/>
        <v>7.7706333300000008</v>
      </c>
      <c r="J1160" s="201">
        <v>1.3663406</v>
      </c>
      <c r="K1160" s="201">
        <v>25.058028</v>
      </c>
      <c r="L1160" s="201">
        <v>0.18153968000000001</v>
      </c>
      <c r="M1160" s="201">
        <v>9.0775043000000007E-3</v>
      </c>
      <c r="N1160" s="201">
        <v>0.98598085999999996</v>
      </c>
      <c r="O1160" s="201">
        <v>9.9490054999999994E-2</v>
      </c>
      <c r="P1160" s="201">
        <v>0.16810309000000001</v>
      </c>
      <c r="Q1160" s="201">
        <v>7.6227720000000003</v>
      </c>
      <c r="R1160" s="201">
        <v>0</v>
      </c>
      <c r="S1160" s="201">
        <v>0</v>
      </c>
      <c r="T1160" s="201">
        <v>0</v>
      </c>
      <c r="U1160" s="201">
        <v>0.14786133000000001</v>
      </c>
      <c r="V1160" s="110"/>
      <c r="W1160" s="246">
        <f t="shared" si="199"/>
        <v>10.12104148148148</v>
      </c>
      <c r="X1160" s="191">
        <v>159.99611999999999</v>
      </c>
      <c r="Y1160" s="191">
        <v>121.11081</v>
      </c>
      <c r="Z1160" s="191">
        <v>12.593192999999999</v>
      </c>
      <c r="AA1160" s="191">
        <v>8.8297548000000007E-3</v>
      </c>
      <c r="AB1160" s="191">
        <v>4.5623187999999999</v>
      </c>
      <c r="AC1160" s="191">
        <v>0.63454169000000005</v>
      </c>
      <c r="AD1160" s="191">
        <v>21.086424000000001</v>
      </c>
      <c r="AE1160" s="20">
        <v>4.5103199000000001E-4</v>
      </c>
      <c r="AF1160" s="76">
        <v>5.6207356E-7</v>
      </c>
      <c r="AG1160" s="20">
        <v>1.4646066</v>
      </c>
      <c r="AH1160" s="20"/>
      <c r="AI1160" s="20"/>
      <c r="AJ1160" s="20"/>
      <c r="AK1160" s="20"/>
      <c r="AL1160" s="20"/>
      <c r="AM1160" s="20"/>
      <c r="AN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row>
    <row r="1161" spans="1:129" x14ac:dyDescent="0.15">
      <c r="B1161" s="77" t="s">
        <v>4709</v>
      </c>
      <c r="C1161" s="75"/>
      <c r="D1161" s="73" t="s">
        <v>38</v>
      </c>
      <c r="E1161" s="201" t="s">
        <v>4710</v>
      </c>
      <c r="F1161" s="202">
        <f t="shared" si="195"/>
        <v>39.252000213999999</v>
      </c>
      <c r="G1161" s="202">
        <f t="shared" si="196"/>
        <v>1.8622900769999999</v>
      </c>
      <c r="H1161" s="202">
        <f t="shared" si="197"/>
        <v>3.8764221969999997</v>
      </c>
      <c r="I1161" s="202">
        <f t="shared" si="198"/>
        <v>29.671384539999998</v>
      </c>
      <c r="J1161" s="201">
        <v>3.8419034000000001</v>
      </c>
      <c r="K1161" s="201">
        <v>3.7455965</v>
      </c>
      <c r="L1161" s="201">
        <v>7.7110660999999997E-2</v>
      </c>
      <c r="M1161" s="201">
        <v>1.8947917000000002E-2</v>
      </c>
      <c r="N1161" s="201">
        <v>1.7166622</v>
      </c>
      <c r="O1161" s="201">
        <v>0.12667996000000001</v>
      </c>
      <c r="P1161" s="201">
        <v>5.3715036000000001E-2</v>
      </c>
      <c r="Q1161" s="201">
        <v>29.562419999999999</v>
      </c>
      <c r="R1161" s="201">
        <v>0</v>
      </c>
      <c r="S1161" s="201">
        <v>0</v>
      </c>
      <c r="T1161" s="201">
        <v>0</v>
      </c>
      <c r="U1161" s="201">
        <v>0.10896454</v>
      </c>
      <c r="V1161" s="110"/>
      <c r="W1161" s="246">
        <f t="shared" si="199"/>
        <v>28.458543703703704</v>
      </c>
      <c r="X1161" s="191">
        <v>454.33931000000001</v>
      </c>
      <c r="Y1161" s="191">
        <v>390.08733000000001</v>
      </c>
      <c r="Z1161" s="191">
        <v>33.193714999999997</v>
      </c>
      <c r="AA1161" s="191">
        <v>0.37445279999999997</v>
      </c>
      <c r="AB1161" s="191">
        <v>11.482794</v>
      </c>
      <c r="AC1161" s="191">
        <v>2.3572044000000001</v>
      </c>
      <c r="AD1161" s="191">
        <v>16.843813000000001</v>
      </c>
      <c r="AE1161" s="20">
        <v>1.1439222E-4</v>
      </c>
      <c r="AF1161" s="76">
        <v>1.9584628E-7</v>
      </c>
      <c r="AG1161" s="20">
        <v>2.6989214000000001</v>
      </c>
      <c r="AH1161" s="20"/>
      <c r="AI1161" s="20"/>
      <c r="AJ1161" s="20"/>
      <c r="AK1161" s="20"/>
      <c r="AL1161" s="20"/>
      <c r="AM1161" s="20"/>
      <c r="AN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row>
    <row r="1162" spans="1:129" x14ac:dyDescent="0.15">
      <c r="B1162" s="77" t="s">
        <v>4711</v>
      </c>
      <c r="C1162" s="75"/>
      <c r="D1162" s="73" t="s">
        <v>38</v>
      </c>
      <c r="E1162" s="201" t="s">
        <v>4712</v>
      </c>
      <c r="F1162" s="202">
        <f t="shared" si="195"/>
        <v>0.65465246980000003</v>
      </c>
      <c r="G1162" s="202">
        <f t="shared" si="196"/>
        <v>0.1559365083</v>
      </c>
      <c r="H1162" s="202">
        <f t="shared" si="197"/>
        <v>0.12656424659999999</v>
      </c>
      <c r="I1162" s="202">
        <f t="shared" si="198"/>
        <v>9.3305534900000001E-2</v>
      </c>
      <c r="J1162" s="201">
        <v>0.27884618</v>
      </c>
      <c r="K1162" s="201">
        <v>0.11702187</v>
      </c>
      <c r="L1162" s="201">
        <v>7.0499396000000001E-3</v>
      </c>
      <c r="M1162" s="201">
        <v>1.0497063E-3</v>
      </c>
      <c r="N1162" s="201">
        <v>0.13461060999999999</v>
      </c>
      <c r="O1162" s="201">
        <v>2.0276191999999998E-2</v>
      </c>
      <c r="P1162" s="201">
        <v>2.4924370000000001E-3</v>
      </c>
      <c r="Q1162" s="201">
        <v>8.4301710000000002E-2</v>
      </c>
      <c r="R1162" s="201">
        <v>0</v>
      </c>
      <c r="S1162" s="201">
        <v>0</v>
      </c>
      <c r="T1162" s="201">
        <v>0</v>
      </c>
      <c r="U1162" s="201">
        <v>9.0038249000000004E-3</v>
      </c>
      <c r="V1162" s="110"/>
      <c r="W1162" s="246">
        <f t="shared" si="199"/>
        <v>2.0655272592592593</v>
      </c>
      <c r="X1162" s="191">
        <v>33.940311000000001</v>
      </c>
      <c r="Y1162" s="191">
        <v>26.368986</v>
      </c>
      <c r="Z1162" s="191">
        <v>4.3512196999999997</v>
      </c>
      <c r="AA1162" s="191">
        <v>3.9817485999999996E-3</v>
      </c>
      <c r="AB1162" s="191">
        <v>0.98772353000000002</v>
      </c>
      <c r="AC1162" s="191">
        <v>0.32794645</v>
      </c>
      <c r="AD1162" s="191">
        <v>1.9004536999999999</v>
      </c>
      <c r="AE1162" s="76">
        <v>6.1919212999999997E-6</v>
      </c>
      <c r="AF1162" s="76">
        <v>1.1529759000000001E-8</v>
      </c>
      <c r="AG1162" s="20">
        <v>0.15830316</v>
      </c>
      <c r="AH1162" s="20"/>
      <c r="AI1162" s="20"/>
      <c r="AJ1162" s="20"/>
      <c r="AK1162" s="20"/>
      <c r="AL1162" s="20"/>
      <c r="AM1162" s="20"/>
      <c r="AN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row>
    <row r="1163" spans="1:129" x14ac:dyDescent="0.15">
      <c r="B1163" s="77" t="s">
        <v>4713</v>
      </c>
      <c r="C1163" s="75"/>
      <c r="D1163" s="73" t="s">
        <v>38</v>
      </c>
      <c r="E1163" s="201" t="s">
        <v>4714</v>
      </c>
      <c r="F1163" s="202">
        <f t="shared" si="195"/>
        <v>3.1986469619999998</v>
      </c>
      <c r="G1163" s="202">
        <f t="shared" si="196"/>
        <v>1.0119258819999999</v>
      </c>
      <c r="H1163" s="202">
        <f t="shared" si="197"/>
        <v>0.50170504999999999</v>
      </c>
      <c r="I1163" s="202">
        <f t="shared" si="198"/>
        <v>0.90069984000000003</v>
      </c>
      <c r="J1163" s="201">
        <v>0.78431618999999997</v>
      </c>
      <c r="K1163" s="201">
        <v>0.45128797999999998</v>
      </c>
      <c r="L1163" s="201">
        <v>3.4671702999999998E-2</v>
      </c>
      <c r="M1163" s="201">
        <v>1.1668492000000001E-2</v>
      </c>
      <c r="N1163" s="201">
        <v>0.58265438000000003</v>
      </c>
      <c r="O1163" s="201">
        <v>0.41760301</v>
      </c>
      <c r="P1163" s="201">
        <v>1.5745367E-2</v>
      </c>
      <c r="Q1163" s="201">
        <v>0.87700164000000003</v>
      </c>
      <c r="R1163" s="201">
        <v>0</v>
      </c>
      <c r="S1163" s="201">
        <v>0</v>
      </c>
      <c r="T1163" s="201">
        <v>0</v>
      </c>
      <c r="U1163" s="201">
        <v>2.3698199999999999E-2</v>
      </c>
      <c r="V1163" s="110"/>
      <c r="W1163" s="246">
        <f t="shared" si="199"/>
        <v>5.8097495555555545</v>
      </c>
      <c r="X1163" s="191">
        <v>100.41219</v>
      </c>
      <c r="Y1163" s="191">
        <v>76.565672000000006</v>
      </c>
      <c r="Z1163" s="191">
        <v>5.6628357999999999</v>
      </c>
      <c r="AA1163" s="191">
        <v>6.2158359000000002E-3</v>
      </c>
      <c r="AB1163" s="191">
        <v>8.2638473999999995</v>
      </c>
      <c r="AC1163" s="191">
        <v>0.36385611000000001</v>
      </c>
      <c r="AD1163" s="191">
        <v>9.5497627000000005</v>
      </c>
      <c r="AE1163" s="76">
        <v>2.351024E-5</v>
      </c>
      <c r="AF1163" s="76">
        <v>3.9746302999999998E-8</v>
      </c>
      <c r="AG1163" s="20">
        <v>0.51790592999999996</v>
      </c>
      <c r="AH1163" s="20"/>
      <c r="AI1163" s="20"/>
      <c r="AJ1163" s="20"/>
      <c r="AK1163" s="20"/>
      <c r="AL1163" s="20"/>
      <c r="AM1163" s="20"/>
      <c r="AN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row>
    <row r="1164" spans="1:129" x14ac:dyDescent="0.15">
      <c r="B1164" s="77" t="s">
        <v>4715</v>
      </c>
      <c r="C1164" s="75"/>
      <c r="D1164" s="73" t="s">
        <v>38</v>
      </c>
      <c r="E1164" s="201" t="s">
        <v>4716</v>
      </c>
      <c r="F1164" s="202">
        <f t="shared" si="195"/>
        <v>243.85123823999999</v>
      </c>
      <c r="G1164" s="202">
        <f t="shared" si="196"/>
        <v>42.372708940000003</v>
      </c>
      <c r="H1164" s="202">
        <f t="shared" si="197"/>
        <v>57.004178899999999</v>
      </c>
      <c r="I1164" s="202">
        <f t="shared" si="198"/>
        <v>69.704812399999994</v>
      </c>
      <c r="J1164" s="201">
        <v>74.769537999999997</v>
      </c>
      <c r="K1164" s="201">
        <v>35.990696</v>
      </c>
      <c r="L1164" s="201">
        <v>17.671657</v>
      </c>
      <c r="M1164" s="201">
        <v>0.31118353999999998</v>
      </c>
      <c r="N1164" s="201">
        <v>37.044001000000002</v>
      </c>
      <c r="O1164" s="201">
        <v>5.0175244000000001</v>
      </c>
      <c r="P1164" s="201">
        <v>3.3418258999999999</v>
      </c>
      <c r="Q1164" s="201">
        <v>67.484437999999997</v>
      </c>
      <c r="R1164" s="201">
        <v>0</v>
      </c>
      <c r="S1164" s="201">
        <v>0</v>
      </c>
      <c r="T1164" s="201">
        <v>0</v>
      </c>
      <c r="U1164" s="201">
        <v>2.2203743999999999</v>
      </c>
      <c r="V1164" s="110"/>
      <c r="W1164" s="246">
        <f t="shared" si="199"/>
        <v>553.84842962962955</v>
      </c>
      <c r="X1164" s="191">
        <v>9077.5483000000004</v>
      </c>
      <c r="Y1164" s="191">
        <v>7064.3501999999999</v>
      </c>
      <c r="Z1164" s="191">
        <v>1158.2538999999999</v>
      </c>
      <c r="AA1164" s="191">
        <v>1.0286838</v>
      </c>
      <c r="AB1164" s="191">
        <v>249.99961999999999</v>
      </c>
      <c r="AC1164" s="191">
        <v>87.259322999999995</v>
      </c>
      <c r="AD1164" s="191">
        <v>516.65661999999998</v>
      </c>
      <c r="AE1164" s="20">
        <v>1.7507332E-3</v>
      </c>
      <c r="AF1164" s="76">
        <v>3.9511270999999998E-6</v>
      </c>
      <c r="AG1164" s="20">
        <v>38.003582999999999</v>
      </c>
      <c r="AH1164" s="20"/>
      <c r="AI1164" s="20"/>
      <c r="AJ1164" s="20"/>
      <c r="AK1164" s="20"/>
      <c r="AL1164" s="20"/>
      <c r="AM1164" s="20"/>
      <c r="AN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row>
    <row r="1165" spans="1:129" x14ac:dyDescent="0.15">
      <c r="B1165" s="77" t="s">
        <v>4717</v>
      </c>
      <c r="C1165" s="114"/>
      <c r="D1165" s="73" t="s">
        <v>38</v>
      </c>
      <c r="E1165" s="201" t="s">
        <v>4718</v>
      </c>
      <c r="F1165" s="202">
        <f t="shared" si="195"/>
        <v>37.640294839999996</v>
      </c>
      <c r="G1165" s="202">
        <f t="shared" si="196"/>
        <v>5.1876428399999996</v>
      </c>
      <c r="H1165" s="202">
        <f t="shared" si="197"/>
        <v>7.4635776600000003</v>
      </c>
      <c r="I1165" s="202">
        <f t="shared" si="198"/>
        <v>17.797869639999998</v>
      </c>
      <c r="J1165" s="201">
        <v>7.1912047000000001</v>
      </c>
      <c r="K1165" s="201">
        <v>5.5611097999999997</v>
      </c>
      <c r="L1165" s="201">
        <v>1.5324042</v>
      </c>
      <c r="M1165" s="201">
        <v>0.61972864999999999</v>
      </c>
      <c r="N1165" s="201">
        <v>3.6958598</v>
      </c>
      <c r="O1165" s="201">
        <v>0.87205438999999996</v>
      </c>
      <c r="P1165" s="201">
        <v>0.37006366000000002</v>
      </c>
      <c r="Q1165" s="201">
        <v>17.392420999999999</v>
      </c>
      <c r="R1165" s="201">
        <v>0</v>
      </c>
      <c r="S1165" s="201">
        <v>0</v>
      </c>
      <c r="T1165" s="201">
        <v>0</v>
      </c>
      <c r="U1165" s="201">
        <v>0.40544864000000003</v>
      </c>
      <c r="V1165" s="110"/>
      <c r="W1165" s="246">
        <f t="shared" si="199"/>
        <v>53.26818296296296</v>
      </c>
      <c r="X1165" s="191">
        <v>902.61609999999996</v>
      </c>
      <c r="Y1165" s="191">
        <v>725.21123</v>
      </c>
      <c r="Z1165" s="191">
        <v>95.653617999999994</v>
      </c>
      <c r="AA1165" s="191">
        <v>8.4675185E-2</v>
      </c>
      <c r="AB1165" s="191">
        <v>29.49436</v>
      </c>
      <c r="AC1165" s="191">
        <v>6.6380254000000001</v>
      </c>
      <c r="AD1165" s="191">
        <v>45.534191</v>
      </c>
      <c r="AE1165" s="20">
        <v>2.0094444E-4</v>
      </c>
      <c r="AF1165" s="76">
        <v>4.4041534000000001E-7</v>
      </c>
      <c r="AG1165" s="20">
        <v>5.1497088</v>
      </c>
      <c r="AH1165" s="20"/>
      <c r="AI1165" s="20"/>
      <c r="AJ1165" s="20"/>
      <c r="AK1165" s="20"/>
      <c r="AL1165" s="20"/>
      <c r="AM1165" s="20"/>
      <c r="AN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row>
    <row r="1166" spans="1:129" x14ac:dyDescent="0.15">
      <c r="B1166" s="77" t="s">
        <v>4719</v>
      </c>
      <c r="C1166" s="75"/>
      <c r="D1166" s="73" t="s">
        <v>38</v>
      </c>
      <c r="E1166" s="201" t="s">
        <v>4720</v>
      </c>
      <c r="F1166" s="202">
        <f t="shared" si="195"/>
        <v>0.86545510140000004</v>
      </c>
      <c r="G1166" s="202">
        <f t="shared" si="196"/>
        <v>8.8637480000000005E-2</v>
      </c>
      <c r="H1166" s="202">
        <f t="shared" si="197"/>
        <v>0.16663281770000002</v>
      </c>
      <c r="I1166" s="202">
        <f t="shared" si="198"/>
        <v>0.4506149237</v>
      </c>
      <c r="J1166" s="201">
        <v>0.15956988</v>
      </c>
      <c r="K1166" s="201">
        <v>0.14918041000000001</v>
      </c>
      <c r="L1166" s="201">
        <v>8.3633506999999992E-3</v>
      </c>
      <c r="M1166" s="201">
        <v>1.3775230000000001E-3</v>
      </c>
      <c r="N1166" s="201">
        <v>5.2891588000000003E-2</v>
      </c>
      <c r="O1166" s="201">
        <v>3.4368369000000003E-2</v>
      </c>
      <c r="P1166" s="201">
        <v>9.0890569999999993E-3</v>
      </c>
      <c r="Q1166" s="201">
        <v>0.44167247999999998</v>
      </c>
      <c r="R1166" s="201">
        <v>0</v>
      </c>
      <c r="S1166" s="201">
        <v>0</v>
      </c>
      <c r="T1166" s="201">
        <v>0</v>
      </c>
      <c r="U1166" s="201">
        <v>8.9424437000000002E-3</v>
      </c>
      <c r="V1166" s="110"/>
      <c r="W1166" s="246">
        <f t="shared" si="199"/>
        <v>1.181999111111111</v>
      </c>
      <c r="X1166" s="191">
        <v>19.24963</v>
      </c>
      <c r="Y1166" s="191">
        <v>17.184377999999999</v>
      </c>
      <c r="Z1166" s="191">
        <v>1.0675266000000001</v>
      </c>
      <c r="AA1166" s="191">
        <v>1.1434520000000001E-3</v>
      </c>
      <c r="AB1166" s="191">
        <v>0.41425440000000002</v>
      </c>
      <c r="AC1166" s="191">
        <v>7.9278497000000003E-2</v>
      </c>
      <c r="AD1166" s="191">
        <v>0.50304937000000005</v>
      </c>
      <c r="AE1166" s="76">
        <v>4.6916891000000002E-6</v>
      </c>
      <c r="AF1166" s="76">
        <v>8.3590052000000006E-9</v>
      </c>
      <c r="AG1166" s="20">
        <v>0.13569791</v>
      </c>
      <c r="AH1166" s="20"/>
      <c r="AI1166" s="20"/>
      <c r="AJ1166" s="20"/>
      <c r="AK1166" s="20"/>
      <c r="AL1166" s="20"/>
      <c r="AM1166" s="20"/>
      <c r="AN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row>
    <row r="1167" spans="1:129" x14ac:dyDescent="0.15">
      <c r="B1167" s="77" t="s">
        <v>4721</v>
      </c>
      <c r="C1167" s="75"/>
      <c r="D1167" s="73" t="s">
        <v>38</v>
      </c>
      <c r="E1167" s="201" t="s">
        <v>4722</v>
      </c>
      <c r="F1167" s="202">
        <f t="shared" si="195"/>
        <v>0.31354126285</v>
      </c>
      <c r="G1167" s="202">
        <f t="shared" si="196"/>
        <v>3.7461665050000002E-2</v>
      </c>
      <c r="H1167" s="202">
        <f t="shared" si="197"/>
        <v>6.7925363399999994E-2</v>
      </c>
      <c r="I1167" s="202">
        <f t="shared" si="198"/>
        <v>6.9281664399999998E-2</v>
      </c>
      <c r="J1167" s="201">
        <v>0.13887257</v>
      </c>
      <c r="K1167" s="201">
        <v>6.1789852999999999E-2</v>
      </c>
      <c r="L1167" s="201">
        <v>4.3300365000000004E-3</v>
      </c>
      <c r="M1167" s="201">
        <v>7.9507204999999998E-4</v>
      </c>
      <c r="N1167" s="201">
        <v>2.6544299E-2</v>
      </c>
      <c r="O1167" s="201">
        <v>1.0122294E-2</v>
      </c>
      <c r="P1167" s="201">
        <v>1.8054739E-3</v>
      </c>
      <c r="Q1167" s="201">
        <v>6.1400623000000001E-2</v>
      </c>
      <c r="R1167" s="201">
        <v>0</v>
      </c>
      <c r="S1167" s="201">
        <v>0</v>
      </c>
      <c r="T1167" s="201">
        <v>0</v>
      </c>
      <c r="U1167" s="201">
        <v>7.8810414000000002E-3</v>
      </c>
      <c r="V1167" s="110"/>
      <c r="W1167" s="246">
        <f t="shared" si="199"/>
        <v>1.0286857037037036</v>
      </c>
      <c r="X1167" s="191">
        <v>14.913008</v>
      </c>
      <c r="Y1167" s="191">
        <v>13.579228000000001</v>
      </c>
      <c r="Z1167" s="191">
        <v>0.70408552999999996</v>
      </c>
      <c r="AA1167" s="191">
        <v>7.1178981999999997E-4</v>
      </c>
      <c r="AB1167" s="191">
        <v>0.25562375999999998</v>
      </c>
      <c r="AC1167" s="191">
        <v>5.1117404999999998E-2</v>
      </c>
      <c r="AD1167" s="191">
        <v>0.32224086000000002</v>
      </c>
      <c r="AE1167" s="76">
        <v>2.4827357999999998E-6</v>
      </c>
      <c r="AF1167" s="76">
        <v>5.5264909000000003E-9</v>
      </c>
      <c r="AG1167" s="20">
        <v>9.8905727999999998E-2</v>
      </c>
      <c r="AH1167" s="20"/>
      <c r="AI1167" s="20"/>
      <c r="AJ1167" s="20"/>
      <c r="AK1167" s="20"/>
      <c r="AL1167" s="20"/>
      <c r="AM1167" s="20"/>
      <c r="AN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row>
    <row r="1168" spans="1:129" x14ac:dyDescent="0.15">
      <c r="B1168" s="77" t="s">
        <v>4723</v>
      </c>
      <c r="C1168" s="75"/>
      <c r="D1168" s="73" t="s">
        <v>38</v>
      </c>
      <c r="E1168" s="201" t="s">
        <v>4724</v>
      </c>
      <c r="F1168" s="202">
        <f t="shared" si="195"/>
        <v>1.4549010936000002</v>
      </c>
      <c r="G1168" s="202">
        <f t="shared" si="196"/>
        <v>0.24229477260000001</v>
      </c>
      <c r="H1168" s="202">
        <f t="shared" si="197"/>
        <v>0.38900215300000002</v>
      </c>
      <c r="I1168" s="202">
        <f t="shared" si="198"/>
        <v>0.28836870800000003</v>
      </c>
      <c r="J1168" s="201">
        <v>0.53523546</v>
      </c>
      <c r="K1168" s="201">
        <v>0.34370884000000002</v>
      </c>
      <c r="L1168" s="201">
        <v>2.3880472999999999E-2</v>
      </c>
      <c r="M1168" s="201">
        <v>2.5720285999999998E-3</v>
      </c>
      <c r="N1168" s="201">
        <v>0.21693376</v>
      </c>
      <c r="O1168" s="201">
        <v>2.2788984000000002E-2</v>
      </c>
      <c r="P1168" s="201">
        <v>2.1412839999999999E-2</v>
      </c>
      <c r="Q1168" s="201">
        <v>0.26667940000000001</v>
      </c>
      <c r="R1168" s="201">
        <v>0</v>
      </c>
      <c r="S1168" s="201">
        <v>0</v>
      </c>
      <c r="T1168" s="201">
        <v>0</v>
      </c>
      <c r="U1168" s="201">
        <v>2.1689308000000001E-2</v>
      </c>
      <c r="V1168" s="110"/>
      <c r="W1168" s="246">
        <f t="shared" si="199"/>
        <v>3.9647071111111107</v>
      </c>
      <c r="X1168" s="191">
        <v>61.034222</v>
      </c>
      <c r="Y1168" s="191">
        <v>50.120044999999998</v>
      </c>
      <c r="Z1168" s="191">
        <v>5.6982623999999999</v>
      </c>
      <c r="AA1168" s="191">
        <v>5.4160333000000003E-3</v>
      </c>
      <c r="AB1168" s="191">
        <v>2.1608304999999999</v>
      </c>
      <c r="AC1168" s="191">
        <v>0.43101951999999999</v>
      </c>
      <c r="AD1168" s="191">
        <v>2.6186482999999998</v>
      </c>
      <c r="AE1168" s="76">
        <v>1.3293351E-5</v>
      </c>
      <c r="AF1168" s="76">
        <v>2.4756005999999999E-8</v>
      </c>
      <c r="AG1168" s="20">
        <v>0.24273067000000001</v>
      </c>
      <c r="AH1168" s="20"/>
      <c r="AI1168" s="20"/>
      <c r="AJ1168" s="20"/>
      <c r="AK1168" s="20"/>
      <c r="AL1168" s="20"/>
      <c r="AM1168" s="20"/>
      <c r="AN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row>
    <row r="1169" spans="2:129" x14ac:dyDescent="0.15">
      <c r="B1169" s="77" t="s">
        <v>4725</v>
      </c>
      <c r="C1169" s="75"/>
      <c r="D1169" s="73" t="s">
        <v>38</v>
      </c>
      <c r="E1169" s="201" t="s">
        <v>4726</v>
      </c>
      <c r="F1169" s="202">
        <f t="shared" si="195"/>
        <v>1.9590083383000001</v>
      </c>
      <c r="G1169" s="202">
        <f t="shared" si="196"/>
        <v>0.63502362000000001</v>
      </c>
      <c r="H1169" s="202">
        <f t="shared" si="197"/>
        <v>0.34818595330000002</v>
      </c>
      <c r="I1169" s="202">
        <f t="shared" si="198"/>
        <v>0.25700229499999999</v>
      </c>
      <c r="J1169" s="201">
        <v>0.71879647000000002</v>
      </c>
      <c r="K1169" s="201">
        <v>0.32457279</v>
      </c>
      <c r="L1169" s="201">
        <v>1.6216017999999999E-2</v>
      </c>
      <c r="M1169" s="201">
        <v>1.2834119999999999E-2</v>
      </c>
      <c r="N1169" s="201">
        <v>0.29979886</v>
      </c>
      <c r="O1169" s="201">
        <v>0.32239064000000001</v>
      </c>
      <c r="P1169" s="201">
        <v>7.3971452999999996E-3</v>
      </c>
      <c r="Q1169" s="201">
        <v>0.23882318</v>
      </c>
      <c r="R1169" s="201">
        <v>0</v>
      </c>
      <c r="S1169" s="201">
        <v>0</v>
      </c>
      <c r="T1169" s="201">
        <v>0</v>
      </c>
      <c r="U1169" s="201">
        <v>1.8179114999999999E-2</v>
      </c>
      <c r="V1169" s="110"/>
      <c r="W1169" s="246">
        <f t="shared" si="199"/>
        <v>5.3244182962962965</v>
      </c>
      <c r="X1169" s="191">
        <v>86.080751000000006</v>
      </c>
      <c r="Y1169" s="191">
        <v>75.135949999999994</v>
      </c>
      <c r="Z1169" s="191">
        <v>4.6152607999999997</v>
      </c>
      <c r="AA1169" s="191">
        <v>3.393732E-2</v>
      </c>
      <c r="AB1169" s="191">
        <v>1.4265984</v>
      </c>
      <c r="AC1169" s="191">
        <v>0.19924136000000001</v>
      </c>
      <c r="AD1169" s="191">
        <v>4.6697626000000003</v>
      </c>
      <c r="AE1169" s="76">
        <v>1.5664692000000001E-5</v>
      </c>
      <c r="AF1169" s="76">
        <v>2.8683680000000001E-8</v>
      </c>
      <c r="AG1169" s="20">
        <v>0.45748997000000002</v>
      </c>
      <c r="AH1169" s="20"/>
      <c r="AI1169" s="20"/>
      <c r="AJ1169" s="20"/>
      <c r="AK1169" s="20"/>
      <c r="AL1169" s="20"/>
      <c r="AM1169" s="20"/>
      <c r="AN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row>
    <row r="1170" spans="2:129" x14ac:dyDescent="0.15">
      <c r="B1170" s="77" t="s">
        <v>4727</v>
      </c>
      <c r="C1170" s="75"/>
      <c r="D1170" s="73" t="s">
        <v>38</v>
      </c>
      <c r="E1170" s="201" t="s">
        <v>4728</v>
      </c>
      <c r="F1170" s="202">
        <f t="shared" si="195"/>
        <v>2.062693001</v>
      </c>
      <c r="G1170" s="202">
        <f t="shared" si="196"/>
        <v>0.70825031799999993</v>
      </c>
      <c r="H1170" s="202">
        <f t="shared" si="197"/>
        <v>0.33287359300000002</v>
      </c>
      <c r="I1170" s="202">
        <f t="shared" si="198"/>
        <v>0.27983401999999996</v>
      </c>
      <c r="J1170" s="201">
        <v>0.74173507000000005</v>
      </c>
      <c r="K1170" s="201">
        <v>0.29420558000000002</v>
      </c>
      <c r="L1170" s="201">
        <v>2.8565007E-2</v>
      </c>
      <c r="M1170" s="201">
        <v>1.3830647999999999E-2</v>
      </c>
      <c r="N1170" s="201">
        <v>0.36551485</v>
      </c>
      <c r="O1170" s="201">
        <v>0.32890481999999999</v>
      </c>
      <c r="P1170" s="201">
        <v>1.0103005999999999E-2</v>
      </c>
      <c r="Q1170" s="201">
        <v>0.25266256999999998</v>
      </c>
      <c r="R1170" s="201">
        <v>0</v>
      </c>
      <c r="S1170" s="201">
        <v>0</v>
      </c>
      <c r="T1170" s="201">
        <v>0</v>
      </c>
      <c r="U1170" s="201">
        <v>2.717145E-2</v>
      </c>
      <c r="V1170" s="110"/>
      <c r="W1170" s="246">
        <f t="shared" si="199"/>
        <v>5.4943338518518523</v>
      </c>
      <c r="X1170" s="191">
        <v>89.163231999999994</v>
      </c>
      <c r="Y1170" s="191">
        <v>74.703391999999994</v>
      </c>
      <c r="Z1170" s="191">
        <v>7.7580551</v>
      </c>
      <c r="AA1170" s="191">
        <v>1.3265575E-2</v>
      </c>
      <c r="AB1170" s="191">
        <v>2.5591651999999998</v>
      </c>
      <c r="AC1170" s="191">
        <v>0.48052936000000002</v>
      </c>
      <c r="AD1170" s="191">
        <v>3.6488239999999998</v>
      </c>
      <c r="AE1170" s="76">
        <v>1.6112774000000002E-5</v>
      </c>
      <c r="AF1170" s="76">
        <v>3.0036982999999997E-8</v>
      </c>
      <c r="AG1170" s="20">
        <v>0.44388379</v>
      </c>
      <c r="AH1170" s="20"/>
      <c r="AI1170" s="20"/>
      <c r="AJ1170" s="20"/>
      <c r="AK1170" s="20"/>
      <c r="AL1170" s="20"/>
      <c r="AM1170" s="20"/>
      <c r="AN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row>
    <row r="1171" spans="2:129" x14ac:dyDescent="0.15">
      <c r="B1171" s="77" t="s">
        <v>4729</v>
      </c>
      <c r="C1171" s="75"/>
      <c r="D1171" s="73" t="s">
        <v>38</v>
      </c>
      <c r="E1171" s="201" t="s">
        <v>4730</v>
      </c>
      <c r="F1171" s="202">
        <f t="shared" si="195"/>
        <v>12.823195057</v>
      </c>
      <c r="G1171" s="202">
        <f t="shared" si="196"/>
        <v>4.1353186600000003</v>
      </c>
      <c r="H1171" s="202">
        <f t="shared" si="197"/>
        <v>2.5932364670000001</v>
      </c>
      <c r="I1171" s="202">
        <f t="shared" si="198"/>
        <v>0.57208933000000006</v>
      </c>
      <c r="J1171" s="201">
        <v>5.5225505999999998</v>
      </c>
      <c r="K1171" s="201">
        <v>2.3791045</v>
      </c>
      <c r="L1171" s="201">
        <v>0.15023871999999999</v>
      </c>
      <c r="M1171" s="201">
        <v>0.88958486000000003</v>
      </c>
      <c r="N1171" s="201">
        <v>2.8134345999999999</v>
      </c>
      <c r="O1171" s="201">
        <v>0.43229919999999999</v>
      </c>
      <c r="P1171" s="201">
        <v>6.3893247E-2</v>
      </c>
      <c r="Q1171" s="201">
        <v>0.32879182000000001</v>
      </c>
      <c r="R1171" s="201">
        <v>0</v>
      </c>
      <c r="S1171" s="201">
        <v>0</v>
      </c>
      <c r="T1171" s="201">
        <v>0</v>
      </c>
      <c r="U1171" s="201">
        <v>0.24329750999999999</v>
      </c>
      <c r="V1171" s="110"/>
      <c r="W1171" s="246">
        <f t="shared" si="199"/>
        <v>40.907782222222217</v>
      </c>
      <c r="X1171" s="191">
        <v>695.69381999999996</v>
      </c>
      <c r="Y1171" s="191">
        <v>539.44353999999998</v>
      </c>
      <c r="Z1171" s="191">
        <v>86.244332</v>
      </c>
      <c r="AA1171" s="191">
        <v>8.2875541999999996E-2</v>
      </c>
      <c r="AB1171" s="191">
        <v>23.960863</v>
      </c>
      <c r="AC1171" s="191">
        <v>6.4330983000000002</v>
      </c>
      <c r="AD1171" s="191">
        <v>39.529114</v>
      </c>
      <c r="AE1171" s="20">
        <v>1.2662614E-4</v>
      </c>
      <c r="AF1171" s="76">
        <v>2.3061808000000001E-7</v>
      </c>
      <c r="AG1171" s="20">
        <v>2.6339193999999999</v>
      </c>
      <c r="AH1171" s="20"/>
      <c r="AI1171" s="20"/>
      <c r="AJ1171" s="20"/>
      <c r="AK1171" s="20"/>
      <c r="AL1171" s="20"/>
      <c r="AM1171" s="20"/>
      <c r="AN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row>
    <row r="1172" spans="2:129" x14ac:dyDescent="0.15">
      <c r="B1172" s="77" t="s">
        <v>4731</v>
      </c>
      <c r="C1172" s="75"/>
      <c r="D1172" s="73" t="s">
        <v>38</v>
      </c>
      <c r="E1172" s="201" t="s">
        <v>4732</v>
      </c>
      <c r="F1172" s="202">
        <f t="shared" si="195"/>
        <v>120.85184025</v>
      </c>
      <c r="G1172" s="202">
        <f t="shared" si="196"/>
        <v>15.332421799999999</v>
      </c>
      <c r="H1172" s="202">
        <f t="shared" si="197"/>
        <v>23.798413300000004</v>
      </c>
      <c r="I1172" s="202">
        <f t="shared" si="198"/>
        <v>57.961273150000004</v>
      </c>
      <c r="J1172" s="201">
        <v>23.759732</v>
      </c>
      <c r="K1172" s="201">
        <v>16.080576000000001</v>
      </c>
      <c r="L1172" s="201">
        <v>4.5361539000000004</v>
      </c>
      <c r="M1172" s="201">
        <v>1.1686015000000001</v>
      </c>
      <c r="N1172" s="201">
        <v>12.761754</v>
      </c>
      <c r="O1172" s="201">
        <v>1.4020663</v>
      </c>
      <c r="P1172" s="201">
        <v>3.1816833999999998</v>
      </c>
      <c r="Q1172" s="201">
        <v>57.290511000000002</v>
      </c>
      <c r="R1172" s="201">
        <v>0</v>
      </c>
      <c r="S1172" s="201">
        <v>0</v>
      </c>
      <c r="T1172" s="201">
        <v>0</v>
      </c>
      <c r="U1172" s="201">
        <v>0.67076214999999995</v>
      </c>
      <c r="V1172" s="110"/>
      <c r="W1172" s="246">
        <f t="shared" si="199"/>
        <v>175.99801481481481</v>
      </c>
      <c r="X1172" s="191">
        <v>2984.0039999999999</v>
      </c>
      <c r="Y1172" s="191">
        <v>2336.1810999999998</v>
      </c>
      <c r="Z1172" s="191">
        <v>324.65703000000002</v>
      </c>
      <c r="AA1172" s="191">
        <v>0.30307895000000001</v>
      </c>
      <c r="AB1172" s="191">
        <v>148.33966000000001</v>
      </c>
      <c r="AC1172" s="191">
        <v>24.168157000000001</v>
      </c>
      <c r="AD1172" s="191">
        <v>150.35489000000001</v>
      </c>
      <c r="AE1172" s="20">
        <v>5.8172480999999995E-4</v>
      </c>
      <c r="AF1172" s="76">
        <v>1.4637782999999999E-6</v>
      </c>
      <c r="AG1172" s="20">
        <v>19.35378</v>
      </c>
      <c r="AH1172" s="20"/>
      <c r="AI1172" s="20"/>
      <c r="AJ1172" s="20"/>
      <c r="AK1172" s="20"/>
      <c r="AL1172" s="20"/>
      <c r="AM1172" s="20"/>
      <c r="AN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c r="BU1172" s="20"/>
      <c r="BV1172" s="20"/>
      <c r="BW1172" s="20"/>
      <c r="BX1172" s="20"/>
      <c r="BY1172" s="20"/>
      <c r="BZ1172" s="20"/>
      <c r="CA1172" s="20"/>
      <c r="CB1172" s="20"/>
      <c r="CC1172" s="20"/>
      <c r="CD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row>
    <row r="1173" spans="2:129" x14ac:dyDescent="0.15">
      <c r="B1173" s="77" t="s">
        <v>4733</v>
      </c>
      <c r="C1173" s="75"/>
      <c r="D1173" s="73" t="s">
        <v>38</v>
      </c>
      <c r="E1173" s="201" t="s">
        <v>4734</v>
      </c>
      <c r="F1173" s="202">
        <f t="shared" si="195"/>
        <v>37.718231810000006</v>
      </c>
      <c r="G1173" s="202">
        <f t="shared" si="196"/>
        <v>6.3660327599999995</v>
      </c>
      <c r="H1173" s="202">
        <f t="shared" si="197"/>
        <v>9.4861171100000004</v>
      </c>
      <c r="I1173" s="202">
        <f t="shared" si="198"/>
        <v>13.71650524</v>
      </c>
      <c r="J1173" s="201">
        <v>8.1495767000000008</v>
      </c>
      <c r="K1173" s="201">
        <v>5.5550511</v>
      </c>
      <c r="L1173" s="201">
        <v>3.3197923999999999</v>
      </c>
      <c r="M1173" s="201">
        <v>0.91519565999999997</v>
      </c>
      <c r="N1173" s="201">
        <v>3.9791089999999998</v>
      </c>
      <c r="O1173" s="201">
        <v>1.4717281</v>
      </c>
      <c r="P1173" s="201">
        <v>0.61127361000000002</v>
      </c>
      <c r="Q1173" s="201">
        <v>13.274251</v>
      </c>
      <c r="R1173" s="201">
        <v>0</v>
      </c>
      <c r="S1173" s="201">
        <v>0</v>
      </c>
      <c r="T1173" s="201">
        <v>0</v>
      </c>
      <c r="U1173" s="201">
        <v>0.44225424000000002</v>
      </c>
      <c r="V1173" s="110"/>
      <c r="W1173" s="246">
        <f t="shared" si="199"/>
        <v>60.367234814814815</v>
      </c>
      <c r="X1173" s="191">
        <v>1031.7882</v>
      </c>
      <c r="Y1173" s="191">
        <v>824.56811000000005</v>
      </c>
      <c r="Z1173" s="191">
        <v>113.13485</v>
      </c>
      <c r="AA1173" s="191">
        <v>0.10234530999999999</v>
      </c>
      <c r="AB1173" s="191">
        <v>31.151505</v>
      </c>
      <c r="AC1173" s="191">
        <v>8.1886001999999998</v>
      </c>
      <c r="AD1173" s="191">
        <v>54.642803000000001</v>
      </c>
      <c r="AE1173" s="20">
        <v>2.1925032000000001E-4</v>
      </c>
      <c r="AF1173" s="76">
        <v>5.6698550999999999E-7</v>
      </c>
      <c r="AG1173" s="20">
        <v>5.7328942999999999</v>
      </c>
      <c r="AH1173" s="20"/>
      <c r="AI1173" s="20"/>
      <c r="AJ1173" s="20"/>
      <c r="AK1173" s="20"/>
      <c r="AL1173" s="20"/>
      <c r="AM1173" s="20"/>
      <c r="AN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c r="BU1173" s="20"/>
      <c r="BV1173" s="20"/>
      <c r="BW1173" s="20"/>
      <c r="BX1173" s="20"/>
      <c r="BY1173" s="20"/>
      <c r="BZ1173" s="20"/>
      <c r="CA1173" s="20"/>
      <c r="CB1173" s="20"/>
      <c r="CC1173" s="20"/>
      <c r="CD1173" s="20"/>
      <c r="CE1173" s="20"/>
      <c r="CF1173" s="20"/>
      <c r="CG1173" s="20"/>
      <c r="CH1173" s="20"/>
      <c r="CI1173" s="20"/>
      <c r="CJ1173" s="20"/>
      <c r="CK1173" s="20"/>
      <c r="CL1173" s="20"/>
      <c r="CM1173" s="20"/>
      <c r="CN1173" s="20"/>
      <c r="CO1173" s="20"/>
      <c r="CP1173" s="20"/>
      <c r="CQ1173" s="20"/>
      <c r="CR1173" s="20"/>
      <c r="CS1173" s="20"/>
      <c r="CT1173" s="20"/>
      <c r="CU1173" s="20"/>
      <c r="CV1173" s="20"/>
      <c r="CW1173" s="20"/>
      <c r="CX1173" s="20"/>
      <c r="CY1173" s="20"/>
      <c r="CZ1173" s="20"/>
      <c r="DA1173" s="20"/>
      <c r="DB1173" s="20"/>
      <c r="DC1173" s="20"/>
      <c r="DD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row>
    <row r="1174" spans="2:129" x14ac:dyDescent="0.15">
      <c r="B1174" s="77" t="s">
        <v>4735</v>
      </c>
      <c r="C1174" s="75"/>
      <c r="D1174" s="73" t="s">
        <v>38</v>
      </c>
      <c r="E1174" s="201" t="s">
        <v>4736</v>
      </c>
      <c r="F1174" s="202">
        <f t="shared" si="195"/>
        <v>16.189942393999999</v>
      </c>
      <c r="G1174" s="202">
        <f t="shared" si="196"/>
        <v>4.6581935900000007</v>
      </c>
      <c r="H1174" s="202">
        <f t="shared" si="197"/>
        <v>3.3867230140000002</v>
      </c>
      <c r="I1174" s="202">
        <f t="shared" si="198"/>
        <v>1.5763669899999999</v>
      </c>
      <c r="J1174" s="201">
        <v>6.5686587999999997</v>
      </c>
      <c r="K1174" s="201">
        <v>3.0865813000000002</v>
      </c>
      <c r="L1174" s="201">
        <v>0.20563239999999999</v>
      </c>
      <c r="M1174" s="201">
        <v>0.89345280999999999</v>
      </c>
      <c r="N1174" s="201">
        <v>3.2321979000000001</v>
      </c>
      <c r="O1174" s="201">
        <v>0.53254288000000005</v>
      </c>
      <c r="P1174" s="201">
        <v>9.4509313999999997E-2</v>
      </c>
      <c r="Q1174" s="201">
        <v>1.2896046999999999</v>
      </c>
      <c r="R1174" s="201">
        <v>0</v>
      </c>
      <c r="S1174" s="201">
        <v>0</v>
      </c>
      <c r="T1174" s="201">
        <v>0</v>
      </c>
      <c r="U1174" s="201">
        <v>0.28676228999999998</v>
      </c>
      <c r="V1174" s="110"/>
      <c r="W1174" s="246">
        <f t="shared" si="199"/>
        <v>48.656731851851845</v>
      </c>
      <c r="X1174" s="191">
        <v>816.95808</v>
      </c>
      <c r="Y1174" s="191">
        <v>648.95881999999995</v>
      </c>
      <c r="Z1174" s="191">
        <v>95.159302999999994</v>
      </c>
      <c r="AA1174" s="191">
        <v>8.5012569999999996E-2</v>
      </c>
      <c r="AB1174" s="191">
        <v>24.887781</v>
      </c>
      <c r="AC1174" s="191">
        <v>6.6155599</v>
      </c>
      <c r="AD1174" s="191">
        <v>41.251601999999998</v>
      </c>
      <c r="AE1174" s="20">
        <v>1.5057176999999999E-4</v>
      </c>
      <c r="AF1174" s="76">
        <v>2.8028948E-7</v>
      </c>
      <c r="AG1174" s="20">
        <v>3.5188834999999998</v>
      </c>
      <c r="AH1174" s="20"/>
      <c r="AI1174" s="20"/>
      <c r="AJ1174" s="20"/>
      <c r="AK1174" s="20"/>
      <c r="AL1174" s="20"/>
      <c r="AM1174" s="20"/>
      <c r="AN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row>
    <row r="1175" spans="2:129" x14ac:dyDescent="0.15">
      <c r="B1175" s="77" t="s">
        <v>4737</v>
      </c>
      <c r="C1175" s="75"/>
      <c r="D1175" s="73" t="s">
        <v>38</v>
      </c>
      <c r="E1175" s="201" t="s">
        <v>4738</v>
      </c>
      <c r="F1175" s="202">
        <f t="shared" si="195"/>
        <v>3.7335702271</v>
      </c>
      <c r="G1175" s="202">
        <f t="shared" si="196"/>
        <v>0.75669168409999998</v>
      </c>
      <c r="H1175" s="202">
        <f t="shared" si="197"/>
        <v>1.1646739690000001</v>
      </c>
      <c r="I1175" s="202">
        <f t="shared" si="198"/>
        <v>0.50996167400000003</v>
      </c>
      <c r="J1175" s="201">
        <v>1.3022429</v>
      </c>
      <c r="K1175" s="201">
        <v>0.99978168999999995</v>
      </c>
      <c r="L1175" s="201">
        <v>0.11870260000000001</v>
      </c>
      <c r="M1175" s="201">
        <v>8.7284840999999995E-3</v>
      </c>
      <c r="N1175" s="201">
        <v>0.57208555999999999</v>
      </c>
      <c r="O1175" s="201">
        <v>0.17587764</v>
      </c>
      <c r="P1175" s="201">
        <v>4.6189678999999997E-2</v>
      </c>
      <c r="Q1175" s="201">
        <v>0.46662408</v>
      </c>
      <c r="R1175" s="201">
        <v>0</v>
      </c>
      <c r="S1175" s="201">
        <v>0</v>
      </c>
      <c r="T1175" s="201">
        <v>0</v>
      </c>
      <c r="U1175" s="201">
        <v>4.3337594E-2</v>
      </c>
      <c r="V1175" s="110"/>
      <c r="W1175" s="246">
        <f t="shared" si="199"/>
        <v>9.6462437037037034</v>
      </c>
      <c r="X1175" s="191">
        <v>190.25762</v>
      </c>
      <c r="Y1175" s="191">
        <v>142.19941</v>
      </c>
      <c r="Z1175" s="191">
        <v>22.665274</v>
      </c>
      <c r="AA1175" s="191">
        <v>1.6805167999999999E-2</v>
      </c>
      <c r="AB1175" s="191">
        <v>6.0173949999999996</v>
      </c>
      <c r="AC1175" s="191">
        <v>2.1173953000000001</v>
      </c>
      <c r="AD1175" s="191">
        <v>17.241339</v>
      </c>
      <c r="AE1175" s="76">
        <v>3.894818E-5</v>
      </c>
      <c r="AF1175" s="76">
        <v>8.8942328000000002E-8</v>
      </c>
      <c r="AG1175" s="20">
        <v>0.81715625999999997</v>
      </c>
      <c r="AH1175" s="20"/>
      <c r="AI1175" s="20"/>
      <c r="AJ1175" s="20"/>
      <c r="AK1175" s="20"/>
      <c r="AL1175" s="20"/>
      <c r="AM1175" s="20"/>
      <c r="AN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c r="BU1175" s="20"/>
      <c r="BV1175" s="20"/>
      <c r="BW1175" s="20"/>
      <c r="BX1175" s="20"/>
      <c r="BY1175" s="20"/>
      <c r="BZ1175" s="20"/>
      <c r="CA1175" s="20"/>
      <c r="CB1175" s="20"/>
      <c r="CC1175" s="20"/>
      <c r="CD1175" s="20"/>
      <c r="CE1175" s="20"/>
      <c r="CF1175" s="20"/>
      <c r="CG1175" s="20"/>
      <c r="CH1175" s="20"/>
      <c r="CI1175" s="20"/>
      <c r="CJ1175" s="20"/>
      <c r="CK1175" s="20"/>
      <c r="CL1175" s="20"/>
      <c r="CM1175" s="20"/>
      <c r="CN1175" s="20"/>
      <c r="CO1175" s="20"/>
      <c r="CP1175" s="20"/>
      <c r="CQ1175" s="20"/>
      <c r="CR1175" s="20"/>
      <c r="CS1175" s="20"/>
      <c r="CT1175" s="20"/>
      <c r="CU1175" s="20"/>
      <c r="CV1175" s="20"/>
      <c r="CW1175" s="20"/>
      <c r="CX1175" s="20"/>
      <c r="CY1175" s="20"/>
      <c r="CZ1175" s="20"/>
      <c r="DA1175" s="20"/>
      <c r="DB1175" s="20"/>
      <c r="DC1175" s="20"/>
      <c r="DD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row>
    <row r="1176" spans="2:129" x14ac:dyDescent="0.15">
      <c r="B1176" s="77" t="s">
        <v>4739</v>
      </c>
      <c r="C1176" s="75"/>
      <c r="D1176" s="73" t="s">
        <v>38</v>
      </c>
      <c r="E1176" s="201" t="s">
        <v>4740</v>
      </c>
      <c r="F1176" s="202">
        <f t="shared" si="195"/>
        <v>337.04516188000002</v>
      </c>
      <c r="G1176" s="202">
        <f t="shared" si="196"/>
        <v>51.32175548</v>
      </c>
      <c r="H1176" s="202">
        <f t="shared" si="197"/>
        <v>78.563703700000005</v>
      </c>
      <c r="I1176" s="202">
        <f t="shared" si="198"/>
        <v>117.29145370000001</v>
      </c>
      <c r="J1176" s="201">
        <v>89.868249000000006</v>
      </c>
      <c r="K1176" s="201">
        <v>43.751496000000003</v>
      </c>
      <c r="L1176" s="201">
        <v>29.510218999999999</v>
      </c>
      <c r="M1176" s="201">
        <v>0.41474418000000002</v>
      </c>
      <c r="N1176" s="201">
        <v>43.388362000000001</v>
      </c>
      <c r="O1176" s="201">
        <v>7.5186492999999999</v>
      </c>
      <c r="P1176" s="201">
        <v>5.3019886999999999</v>
      </c>
      <c r="Q1176" s="201">
        <v>114.30491000000001</v>
      </c>
      <c r="R1176" s="201">
        <v>0</v>
      </c>
      <c r="S1176" s="201">
        <v>0</v>
      </c>
      <c r="T1176" s="201">
        <v>0</v>
      </c>
      <c r="U1176" s="201">
        <v>2.9865436999999999</v>
      </c>
      <c r="V1176" s="110"/>
      <c r="W1176" s="246">
        <f t="shared" si="199"/>
        <v>665.69073333333336</v>
      </c>
      <c r="X1176" s="191">
        <v>10935.013999999999</v>
      </c>
      <c r="Y1176" s="191">
        <v>8571.9117999999999</v>
      </c>
      <c r="Z1176" s="191">
        <v>1353.6195</v>
      </c>
      <c r="AA1176" s="191">
        <v>1.1925996999999999</v>
      </c>
      <c r="AB1176" s="191">
        <v>296.60403000000002</v>
      </c>
      <c r="AC1176" s="191">
        <v>101.75809</v>
      </c>
      <c r="AD1176" s="191">
        <v>609.92798000000005</v>
      </c>
      <c r="AE1176" s="20">
        <v>2.0960669E-3</v>
      </c>
      <c r="AF1176" s="76">
        <v>5.2466293999999998E-6</v>
      </c>
      <c r="AG1176" s="20">
        <v>50.465446</v>
      </c>
      <c r="AH1176" s="20"/>
      <c r="AI1176" s="20"/>
      <c r="AJ1176" s="20"/>
      <c r="AK1176" s="20"/>
      <c r="AL1176" s="20"/>
      <c r="AM1176" s="20"/>
      <c r="AN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c r="BU1176" s="20"/>
      <c r="BV1176" s="20"/>
      <c r="BW1176" s="20"/>
      <c r="BX1176" s="20"/>
      <c r="BY1176" s="20"/>
      <c r="BZ1176" s="20"/>
      <c r="CA1176" s="20"/>
      <c r="CB1176" s="20"/>
      <c r="CC1176" s="20"/>
      <c r="CD1176" s="20"/>
      <c r="CE1176" s="20"/>
      <c r="CF1176" s="20"/>
      <c r="CG1176" s="20"/>
      <c r="CH1176" s="20"/>
      <c r="CI1176" s="20"/>
      <c r="CJ1176" s="20"/>
      <c r="CK1176" s="20"/>
      <c r="CL1176" s="20"/>
      <c r="CM1176" s="20"/>
      <c r="CN1176" s="20"/>
      <c r="CO1176" s="20"/>
      <c r="CP1176" s="20"/>
      <c r="CQ1176" s="20"/>
      <c r="CR1176" s="20"/>
      <c r="CS1176" s="20"/>
      <c r="CT1176" s="20"/>
      <c r="CU1176" s="20"/>
      <c r="CV1176" s="20"/>
      <c r="CW1176" s="20"/>
      <c r="CX1176" s="20"/>
      <c r="CY1176" s="20"/>
      <c r="CZ1176" s="20"/>
      <c r="DA1176" s="20"/>
      <c r="DB1176" s="20"/>
      <c r="DC1176" s="20"/>
      <c r="DD1176" s="20"/>
      <c r="DE1176" s="20"/>
      <c r="DF1176" s="20"/>
      <c r="DG1176" s="20"/>
      <c r="DH1176" s="20"/>
      <c r="DI1176" s="20"/>
      <c r="DJ1176" s="20"/>
      <c r="DK1176" s="20"/>
      <c r="DL1176" s="20"/>
      <c r="DM1176" s="20"/>
      <c r="DN1176" s="20"/>
      <c r="DO1176" s="20"/>
      <c r="DP1176" s="20"/>
      <c r="DQ1176" s="20"/>
      <c r="DR1176" s="20"/>
      <c r="DS1176" s="20"/>
      <c r="DT1176" s="20"/>
      <c r="DU1176" s="20"/>
      <c r="DV1176" s="20"/>
      <c r="DW1176" s="20"/>
      <c r="DX1176" s="20"/>
      <c r="DY1176" s="20"/>
    </row>
    <row r="1177" spans="2:129" x14ac:dyDescent="0.15">
      <c r="B1177" s="77" t="s">
        <v>4741</v>
      </c>
      <c r="C1177" s="75"/>
      <c r="D1177" s="73" t="s">
        <v>38</v>
      </c>
      <c r="E1177" s="201" t="s">
        <v>4742</v>
      </c>
      <c r="F1177" s="202">
        <f t="shared" si="195"/>
        <v>156.79229823</v>
      </c>
      <c r="G1177" s="202">
        <f t="shared" si="196"/>
        <v>37.86653733</v>
      </c>
      <c r="H1177" s="202">
        <f t="shared" si="197"/>
        <v>35.394640800000005</v>
      </c>
      <c r="I1177" s="202">
        <f t="shared" si="198"/>
        <v>12.8530771</v>
      </c>
      <c r="J1177" s="201">
        <v>70.678043000000002</v>
      </c>
      <c r="K1177" s="201">
        <v>30.390302999999999</v>
      </c>
      <c r="L1177" s="201">
        <v>3.9487380999999999</v>
      </c>
      <c r="M1177" s="201">
        <v>0.21927163</v>
      </c>
      <c r="N1177" s="201">
        <v>35.486142000000001</v>
      </c>
      <c r="O1177" s="201">
        <v>2.1611237000000001</v>
      </c>
      <c r="P1177" s="201">
        <v>1.0555996999999999</v>
      </c>
      <c r="Q1177" s="201">
        <v>11.407635000000001</v>
      </c>
      <c r="R1177" s="201">
        <v>0</v>
      </c>
      <c r="S1177" s="201">
        <v>0</v>
      </c>
      <c r="T1177" s="201">
        <v>0</v>
      </c>
      <c r="U1177" s="201">
        <v>1.4454421</v>
      </c>
      <c r="V1177" s="110"/>
      <c r="W1177" s="246">
        <f t="shared" si="199"/>
        <v>523.54105925925921</v>
      </c>
      <c r="X1177" s="191">
        <v>8495.0949999999993</v>
      </c>
      <c r="Y1177" s="191">
        <v>6514.8955999999998</v>
      </c>
      <c r="Z1177" s="191">
        <v>1149.4667999999999</v>
      </c>
      <c r="AA1177" s="191">
        <v>1.0380043999999999</v>
      </c>
      <c r="AB1177" s="191">
        <v>242.14462</v>
      </c>
      <c r="AC1177" s="191">
        <v>87.273863000000006</v>
      </c>
      <c r="AD1177" s="191">
        <v>500.27602999999999</v>
      </c>
      <c r="AE1177" s="20">
        <v>1.6063981E-3</v>
      </c>
      <c r="AF1177" s="76">
        <v>2.8788367E-6</v>
      </c>
      <c r="AG1177" s="20">
        <v>27.654451000000002</v>
      </c>
      <c r="AH1177" s="20"/>
      <c r="AI1177" s="20"/>
      <c r="AJ1177" s="20"/>
      <c r="AK1177" s="20"/>
      <c r="AL1177" s="20"/>
      <c r="AM1177" s="20"/>
      <c r="AN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c r="BU1177" s="20"/>
      <c r="BV1177" s="20"/>
      <c r="BW1177" s="20"/>
      <c r="BX1177" s="20"/>
      <c r="BY1177" s="20"/>
      <c r="BZ1177" s="20"/>
      <c r="CA1177" s="20"/>
      <c r="CB1177" s="20"/>
      <c r="CC1177" s="20"/>
      <c r="CD1177" s="20"/>
      <c r="CE1177" s="20"/>
      <c r="CF1177" s="20"/>
      <c r="CG1177" s="20"/>
      <c r="CH1177" s="20"/>
      <c r="CI1177" s="20"/>
      <c r="CJ1177" s="20"/>
      <c r="CK1177" s="20"/>
      <c r="CL1177" s="20"/>
      <c r="CM1177" s="20"/>
      <c r="CN1177" s="20"/>
      <c r="CO1177" s="20"/>
      <c r="CP1177" s="20"/>
      <c r="CQ1177" s="20"/>
      <c r="CR1177" s="20"/>
      <c r="CS1177" s="20"/>
      <c r="CT1177" s="20"/>
      <c r="CU1177" s="20"/>
      <c r="CV1177" s="20"/>
      <c r="CW1177" s="20"/>
      <c r="CX1177" s="20"/>
      <c r="CY1177" s="20"/>
      <c r="CZ1177" s="20"/>
      <c r="DA1177" s="20"/>
      <c r="DB1177" s="20"/>
      <c r="DC1177" s="20"/>
      <c r="DD1177" s="20"/>
      <c r="DE1177" s="20"/>
      <c r="DF1177" s="20"/>
      <c r="DG1177" s="20"/>
      <c r="DH1177" s="20"/>
      <c r="DI1177" s="20"/>
      <c r="DJ1177" s="20"/>
      <c r="DK1177" s="20"/>
      <c r="DL1177" s="20"/>
      <c r="DM1177" s="20"/>
      <c r="DN1177" s="20"/>
      <c r="DO1177" s="20"/>
      <c r="DP1177" s="20"/>
      <c r="DQ1177" s="20"/>
      <c r="DR1177" s="20"/>
      <c r="DS1177" s="20"/>
      <c r="DT1177" s="20"/>
      <c r="DU1177" s="20"/>
      <c r="DV1177" s="20"/>
      <c r="DW1177" s="20"/>
      <c r="DX1177" s="20"/>
      <c r="DY1177" s="20"/>
    </row>
    <row r="1178" spans="2:129" x14ac:dyDescent="0.15">
      <c r="B1178" s="77" t="s">
        <v>4743</v>
      </c>
      <c r="C1178" s="75"/>
      <c r="D1178" s="73" t="s">
        <v>38</v>
      </c>
      <c r="E1178" s="201" t="s">
        <v>4744</v>
      </c>
      <c r="F1178" s="202">
        <f t="shared" si="195"/>
        <v>15.869401970000002</v>
      </c>
      <c r="G1178" s="202">
        <f t="shared" si="196"/>
        <v>3.4639259600000001</v>
      </c>
      <c r="H1178" s="202">
        <f t="shared" si="197"/>
        <v>4.0660402500000004</v>
      </c>
      <c r="I1178" s="202">
        <f t="shared" si="198"/>
        <v>3.2724277600000002</v>
      </c>
      <c r="J1178" s="201">
        <v>5.0670080000000004</v>
      </c>
      <c r="K1178" s="201">
        <v>3.2363457000000002</v>
      </c>
      <c r="L1178" s="201">
        <v>0.64208595000000002</v>
      </c>
      <c r="M1178" s="201">
        <v>0.22209190000000001</v>
      </c>
      <c r="N1178" s="201">
        <v>2.3386654</v>
      </c>
      <c r="O1178" s="201">
        <v>0.90316865999999996</v>
      </c>
      <c r="P1178" s="201">
        <v>0.18760859999999999</v>
      </c>
      <c r="Q1178" s="201">
        <v>3.0494055000000002</v>
      </c>
      <c r="R1178" s="201">
        <v>0</v>
      </c>
      <c r="S1178" s="201">
        <v>0</v>
      </c>
      <c r="T1178" s="201">
        <v>0</v>
      </c>
      <c r="U1178" s="201">
        <v>0.22302226</v>
      </c>
      <c r="V1178" s="110"/>
      <c r="W1178" s="246">
        <f t="shared" si="199"/>
        <v>37.533392592592591</v>
      </c>
      <c r="X1178" s="191">
        <v>551.04727000000003</v>
      </c>
      <c r="Y1178" s="191">
        <v>450.04345000000001</v>
      </c>
      <c r="Z1178" s="191">
        <v>47.596797000000002</v>
      </c>
      <c r="AA1178" s="191">
        <v>0.10802186</v>
      </c>
      <c r="AB1178" s="191">
        <v>14.523372999999999</v>
      </c>
      <c r="AC1178" s="191">
        <v>3.3534077999999998</v>
      </c>
      <c r="AD1178" s="191">
        <v>35.422221999999998</v>
      </c>
      <c r="AE1178" s="20">
        <v>1.3063245000000001E-4</v>
      </c>
      <c r="AF1178" s="76">
        <v>2.6031042000000002E-7</v>
      </c>
      <c r="AG1178" s="20">
        <v>2.3615892999999999</v>
      </c>
      <c r="AH1178" s="20"/>
      <c r="AI1178" s="20"/>
      <c r="AJ1178" s="20"/>
      <c r="AK1178" s="20"/>
      <c r="AL1178" s="20"/>
      <c r="AM1178" s="20"/>
      <c r="AN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c r="BU1178" s="20"/>
      <c r="BV1178" s="20"/>
      <c r="BW1178" s="20"/>
      <c r="BX1178" s="20"/>
      <c r="BY1178" s="20"/>
      <c r="BZ1178" s="20"/>
      <c r="CA1178" s="20"/>
      <c r="CB1178" s="20"/>
      <c r="CC1178" s="20"/>
      <c r="CD1178" s="20"/>
      <c r="CE1178" s="20"/>
      <c r="CF1178" s="20"/>
      <c r="CG1178" s="20"/>
      <c r="CH1178" s="20"/>
      <c r="CI1178" s="20"/>
      <c r="CJ1178" s="20"/>
      <c r="CK1178" s="20"/>
      <c r="CL1178" s="20"/>
      <c r="CM1178" s="20"/>
      <c r="CN1178" s="20"/>
      <c r="CO1178" s="20"/>
      <c r="CP1178" s="20"/>
      <c r="CQ1178" s="20"/>
      <c r="CR1178" s="20"/>
      <c r="CS1178" s="20"/>
      <c r="CT1178" s="20"/>
      <c r="CU1178" s="20"/>
      <c r="CV1178" s="20"/>
      <c r="CW1178" s="20"/>
      <c r="CX1178" s="20"/>
      <c r="CY1178" s="20"/>
      <c r="CZ1178" s="20"/>
      <c r="DA1178" s="20"/>
      <c r="DB1178" s="20"/>
      <c r="DC1178" s="20"/>
      <c r="DD1178" s="20"/>
      <c r="DE1178" s="20"/>
      <c r="DF1178" s="20"/>
      <c r="DG1178" s="20"/>
      <c r="DH1178" s="20"/>
      <c r="DI1178" s="20"/>
      <c r="DJ1178" s="20"/>
      <c r="DK1178" s="20"/>
      <c r="DL1178" s="20"/>
      <c r="DM1178" s="20"/>
      <c r="DN1178" s="20"/>
      <c r="DO1178" s="20"/>
      <c r="DP1178" s="20"/>
      <c r="DQ1178" s="20"/>
      <c r="DR1178" s="20"/>
      <c r="DS1178" s="20"/>
      <c r="DT1178" s="20"/>
      <c r="DU1178" s="20"/>
      <c r="DV1178" s="20"/>
      <c r="DW1178" s="20"/>
      <c r="DX1178" s="20"/>
      <c r="DY1178" s="20"/>
    </row>
    <row r="1179" spans="2:129" x14ac:dyDescent="0.15">
      <c r="B1179" s="77" t="s">
        <v>4745</v>
      </c>
      <c r="C1179" s="75"/>
      <c r="D1179" s="73" t="s">
        <v>38</v>
      </c>
      <c r="E1179" s="201" t="s">
        <v>4746</v>
      </c>
      <c r="F1179" s="202">
        <f t="shared" si="195"/>
        <v>75.65513433000001</v>
      </c>
      <c r="G1179" s="202">
        <f t="shared" si="196"/>
        <v>18.986916020000002</v>
      </c>
      <c r="H1179" s="202">
        <f t="shared" si="197"/>
        <v>18.311609610000001</v>
      </c>
      <c r="I1179" s="202">
        <f t="shared" si="198"/>
        <v>3.3752287000000001</v>
      </c>
      <c r="J1179" s="201">
        <v>34.981380000000001</v>
      </c>
      <c r="K1179" s="201">
        <v>16.333158000000001</v>
      </c>
      <c r="L1179" s="201">
        <v>1.490944</v>
      </c>
      <c r="M1179" s="201">
        <v>0.22118482</v>
      </c>
      <c r="N1179" s="201">
        <v>17.542316</v>
      </c>
      <c r="O1179" s="201">
        <v>1.2234152</v>
      </c>
      <c r="P1179" s="201">
        <v>0.48750760999999998</v>
      </c>
      <c r="Q1179" s="201">
        <v>2.2774492</v>
      </c>
      <c r="R1179" s="201">
        <v>0</v>
      </c>
      <c r="S1179" s="201">
        <v>0</v>
      </c>
      <c r="T1179" s="201">
        <v>0</v>
      </c>
      <c r="U1179" s="201">
        <v>1.0977794999999999</v>
      </c>
      <c r="V1179" s="110"/>
      <c r="W1179" s="246">
        <f t="shared" si="199"/>
        <v>259.12133333333333</v>
      </c>
      <c r="X1179" s="191">
        <v>4301.3732</v>
      </c>
      <c r="Y1179" s="191">
        <v>3385.7248</v>
      </c>
      <c r="Z1179" s="191">
        <v>525.51018999999997</v>
      </c>
      <c r="AA1179" s="191">
        <v>0.48289546</v>
      </c>
      <c r="AB1179" s="191">
        <v>118.82553</v>
      </c>
      <c r="AC1179" s="191">
        <v>39.631517000000002</v>
      </c>
      <c r="AD1179" s="191">
        <v>231.19827000000001</v>
      </c>
      <c r="AE1179" s="20">
        <v>7.9745879999999997E-4</v>
      </c>
      <c r="AF1179" s="76">
        <v>1.4524972000000001E-6</v>
      </c>
      <c r="AG1179" s="20">
        <v>16.206116999999999</v>
      </c>
      <c r="AH1179" s="20"/>
      <c r="AI1179" s="20"/>
      <c r="AJ1179" s="20"/>
      <c r="AK1179" s="20"/>
      <c r="AL1179" s="20"/>
      <c r="AM1179" s="20"/>
      <c r="AN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c r="BU1179" s="20"/>
      <c r="BV1179" s="20"/>
      <c r="BW1179" s="20"/>
      <c r="BX1179" s="20"/>
      <c r="BY1179" s="20"/>
      <c r="BZ1179" s="20"/>
      <c r="CA1179" s="20"/>
      <c r="CB1179" s="20"/>
      <c r="CC1179" s="20"/>
      <c r="CD1179" s="20"/>
      <c r="CE1179" s="20"/>
      <c r="CF1179" s="20"/>
      <c r="CG1179" s="20"/>
      <c r="CH1179" s="20"/>
      <c r="CI1179" s="20"/>
      <c r="CJ1179" s="20"/>
      <c r="CK1179" s="20"/>
      <c r="CL1179" s="20"/>
      <c r="CM1179" s="20"/>
      <c r="CN1179" s="20"/>
      <c r="CO1179" s="20"/>
      <c r="CP1179" s="20"/>
      <c r="CQ1179" s="20"/>
      <c r="CR1179" s="20"/>
      <c r="CS1179" s="20"/>
      <c r="CT1179" s="20"/>
      <c r="CU1179" s="20"/>
      <c r="CV1179" s="20"/>
      <c r="CW1179" s="20"/>
      <c r="CX1179" s="20"/>
      <c r="CY1179" s="20"/>
      <c r="CZ1179" s="20"/>
      <c r="DA1179" s="20"/>
      <c r="DB1179" s="20"/>
      <c r="DC1179" s="20"/>
      <c r="DD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row>
    <row r="1180" spans="2:129" x14ac:dyDescent="0.15">
      <c r="B1180" s="77" t="s">
        <v>4747</v>
      </c>
      <c r="C1180" s="75"/>
      <c r="D1180" s="73" t="s">
        <v>38</v>
      </c>
      <c r="E1180" s="201" t="s">
        <v>4748</v>
      </c>
      <c r="F1180" s="202">
        <f t="shared" si="195"/>
        <v>1.5159725301</v>
      </c>
      <c r="G1180" s="202">
        <f t="shared" si="196"/>
        <v>0.10883231610000001</v>
      </c>
      <c r="H1180" s="202">
        <f t="shared" si="197"/>
        <v>0.48259634500000004</v>
      </c>
      <c r="I1180" s="202">
        <f t="shared" si="198"/>
        <v>0.73083049899999997</v>
      </c>
      <c r="J1180" s="201">
        <v>0.19371337</v>
      </c>
      <c r="K1180" s="201">
        <v>0.43493805000000002</v>
      </c>
      <c r="L1180" s="201">
        <v>2.4064266000000001E-2</v>
      </c>
      <c r="M1180" s="201">
        <v>1.3998490999999999E-3</v>
      </c>
      <c r="N1180" s="201">
        <v>8.4553970000000006E-2</v>
      </c>
      <c r="O1180" s="201">
        <v>2.2878497000000001E-2</v>
      </c>
      <c r="P1180" s="201">
        <v>2.3594028999999999E-2</v>
      </c>
      <c r="Q1180" s="201">
        <v>0.71437075999999999</v>
      </c>
      <c r="R1180" s="201">
        <v>0</v>
      </c>
      <c r="S1180" s="201">
        <v>0</v>
      </c>
      <c r="T1180" s="201">
        <v>0</v>
      </c>
      <c r="U1180" s="201">
        <v>1.6459739000000001E-2</v>
      </c>
      <c r="V1180" s="110"/>
      <c r="W1180" s="246">
        <f t="shared" si="199"/>
        <v>1.4349138518518518</v>
      </c>
      <c r="X1180" s="191">
        <v>20.791937000000001</v>
      </c>
      <c r="Y1180" s="191">
        <v>17.958666000000001</v>
      </c>
      <c r="Z1180" s="191">
        <v>1.1856278</v>
      </c>
      <c r="AA1180" s="191">
        <v>1.2297670999999999E-3</v>
      </c>
      <c r="AB1180" s="191">
        <v>0.67185413999999999</v>
      </c>
      <c r="AC1180" s="191">
        <v>8.3531794000000006E-2</v>
      </c>
      <c r="AD1180" s="191">
        <v>0.89102756999999999</v>
      </c>
      <c r="AE1180" s="76">
        <v>1.0198414E-5</v>
      </c>
      <c r="AF1180" s="76">
        <v>1.7150382000000001E-8</v>
      </c>
      <c r="AG1180" s="20">
        <v>0.14855197000000001</v>
      </c>
      <c r="AH1180" s="20"/>
      <c r="AI1180" s="20"/>
      <c r="AJ1180" s="20"/>
      <c r="AK1180" s="20"/>
      <c r="AL1180" s="20"/>
      <c r="AM1180" s="20"/>
      <c r="AN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c r="BU1180" s="20"/>
      <c r="BV1180" s="20"/>
      <c r="BW1180" s="20"/>
      <c r="BX1180" s="20"/>
      <c r="BY1180" s="20"/>
      <c r="BZ1180" s="20"/>
      <c r="CA1180" s="20"/>
      <c r="CB1180" s="20"/>
      <c r="CC1180" s="20"/>
      <c r="CD1180" s="20"/>
      <c r="CE1180" s="20"/>
      <c r="CF1180" s="20"/>
      <c r="CG1180" s="20"/>
      <c r="CH1180" s="20"/>
      <c r="CI1180" s="20"/>
      <c r="CJ1180" s="20"/>
      <c r="CK1180" s="20"/>
      <c r="CL1180" s="20"/>
      <c r="CM1180" s="20"/>
      <c r="CN1180" s="20"/>
      <c r="CO1180" s="20"/>
      <c r="CP1180" s="20"/>
      <c r="CQ1180" s="20"/>
      <c r="CR1180" s="20"/>
      <c r="CS1180" s="20"/>
      <c r="CT1180" s="20"/>
      <c r="CU1180" s="20"/>
      <c r="CV1180" s="20"/>
      <c r="CW1180" s="20"/>
      <c r="CX1180" s="20"/>
      <c r="CY1180" s="20"/>
      <c r="CZ1180" s="20"/>
      <c r="DA1180" s="20"/>
      <c r="DB1180" s="20"/>
      <c r="DC1180" s="20"/>
      <c r="DD1180" s="20"/>
      <c r="DE1180" s="20"/>
      <c r="DF1180" s="20"/>
      <c r="DG1180" s="20"/>
      <c r="DH1180" s="20"/>
      <c r="DI1180" s="20"/>
      <c r="DJ1180" s="20"/>
      <c r="DK1180" s="20"/>
      <c r="DL1180" s="20"/>
      <c r="DM1180" s="20"/>
      <c r="DN1180" s="20"/>
      <c r="DO1180" s="20"/>
      <c r="DP1180" s="20"/>
      <c r="DQ1180" s="20"/>
      <c r="DR1180" s="20"/>
      <c r="DS1180" s="20"/>
      <c r="DT1180" s="20"/>
      <c r="DU1180" s="20"/>
      <c r="DV1180" s="20"/>
      <c r="DW1180" s="20"/>
      <c r="DX1180" s="20"/>
      <c r="DY1180" s="20"/>
    </row>
    <row r="1181" spans="2:129" x14ac:dyDescent="0.15">
      <c r="B1181" s="77" t="s">
        <v>4749</v>
      </c>
      <c r="C1181" s="75"/>
      <c r="D1181" s="73" t="s">
        <v>38</v>
      </c>
      <c r="E1181" s="201" t="s">
        <v>4750</v>
      </c>
      <c r="F1181" s="202">
        <f t="shared" si="195"/>
        <v>45.107035147000005</v>
      </c>
      <c r="G1181" s="202">
        <f t="shared" si="196"/>
        <v>3.0835984890000003</v>
      </c>
      <c r="H1181" s="202">
        <f t="shared" si="197"/>
        <v>2.3738297880000001</v>
      </c>
      <c r="I1181" s="202">
        <f t="shared" si="198"/>
        <v>34.126872570000003</v>
      </c>
      <c r="J1181" s="201">
        <v>5.5227342999999998</v>
      </c>
      <c r="K1181" s="201">
        <v>2.2031288999999998</v>
      </c>
      <c r="L1181" s="201">
        <v>0.11317578</v>
      </c>
      <c r="M1181" s="201">
        <v>8.6719899000000003E-2</v>
      </c>
      <c r="N1181" s="201">
        <v>2.7465904999999999</v>
      </c>
      <c r="O1181" s="201">
        <v>0.25028809000000002</v>
      </c>
      <c r="P1181" s="201">
        <v>5.7525107999999998E-2</v>
      </c>
      <c r="Q1181" s="201">
        <v>33.982216000000001</v>
      </c>
      <c r="R1181" s="201">
        <v>0</v>
      </c>
      <c r="S1181" s="201">
        <v>0</v>
      </c>
      <c r="T1181" s="201">
        <v>0</v>
      </c>
      <c r="U1181" s="201">
        <v>0.14465657000000001</v>
      </c>
      <c r="V1181" s="110"/>
      <c r="W1181" s="246">
        <f t="shared" si="199"/>
        <v>40.90914296296296</v>
      </c>
      <c r="X1181" s="191">
        <v>807.89121</v>
      </c>
      <c r="Y1181" s="191">
        <v>731.86186999999995</v>
      </c>
      <c r="Z1181" s="191">
        <v>28.026311</v>
      </c>
      <c r="AA1181" s="191">
        <v>0.42264917000000002</v>
      </c>
      <c r="AB1181" s="191">
        <v>13.706037</v>
      </c>
      <c r="AC1181" s="191">
        <v>1.5525153</v>
      </c>
      <c r="AD1181" s="191">
        <v>32.321831000000003</v>
      </c>
      <c r="AE1181" s="20">
        <v>1.1069221E-4</v>
      </c>
      <c r="AF1181" s="76">
        <v>2.1383999999999999E-7</v>
      </c>
      <c r="AG1181" s="20">
        <v>5.0033022000000003</v>
      </c>
      <c r="AH1181" s="20"/>
      <c r="AI1181" s="20"/>
      <c r="AJ1181" s="20"/>
      <c r="AK1181" s="20"/>
      <c r="AL1181" s="20"/>
      <c r="AM1181" s="20"/>
      <c r="AN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c r="BU1181" s="20"/>
      <c r="BV1181" s="20"/>
      <c r="BW1181" s="20"/>
      <c r="BX1181" s="20"/>
      <c r="BY1181" s="20"/>
      <c r="BZ1181" s="20"/>
      <c r="CA1181" s="20"/>
      <c r="CB1181" s="20"/>
      <c r="CC1181" s="20"/>
      <c r="CD1181" s="20"/>
      <c r="CE1181" s="20"/>
      <c r="CF1181" s="20"/>
      <c r="CG1181" s="20"/>
      <c r="CH1181" s="20"/>
      <c r="CI1181" s="20"/>
      <c r="CJ1181" s="20"/>
      <c r="CK1181" s="20"/>
      <c r="CL1181" s="20"/>
      <c r="CM1181" s="20"/>
      <c r="CN1181" s="20"/>
      <c r="CO1181" s="20"/>
      <c r="CP1181" s="20"/>
      <c r="CQ1181" s="20"/>
      <c r="CR1181" s="20"/>
      <c r="CS1181" s="20"/>
      <c r="CT1181" s="20"/>
      <c r="CU1181" s="20"/>
      <c r="CV1181" s="20"/>
      <c r="CW1181" s="20"/>
      <c r="CX1181" s="20"/>
      <c r="CY1181" s="20"/>
      <c r="CZ1181" s="20"/>
      <c r="DA1181" s="20"/>
      <c r="DB1181" s="20"/>
      <c r="DC1181" s="20"/>
      <c r="DD1181" s="20"/>
      <c r="DE1181" s="20"/>
      <c r="DF1181" s="20"/>
      <c r="DG1181" s="20"/>
      <c r="DH1181" s="20"/>
      <c r="DI1181" s="20"/>
      <c r="DJ1181" s="20"/>
      <c r="DK1181" s="20"/>
      <c r="DL1181" s="20"/>
      <c r="DM1181" s="20"/>
      <c r="DN1181" s="20"/>
      <c r="DO1181" s="20"/>
      <c r="DP1181" s="20"/>
      <c r="DQ1181" s="20"/>
      <c r="DR1181" s="20"/>
      <c r="DS1181" s="20"/>
      <c r="DT1181" s="20"/>
      <c r="DU1181" s="20"/>
      <c r="DV1181" s="20"/>
      <c r="DW1181" s="20"/>
      <c r="DX1181" s="20"/>
      <c r="DY1181" s="20"/>
    </row>
    <row r="1182" spans="2:129" x14ac:dyDescent="0.15">
      <c r="B1182" s="77" t="s">
        <v>4751</v>
      </c>
      <c r="C1182" s="75"/>
      <c r="D1182" s="73" t="s">
        <v>274</v>
      </c>
      <c r="E1182" s="201" t="s">
        <v>4752</v>
      </c>
      <c r="F1182" s="202">
        <f t="shared" si="195"/>
        <v>0.15836510963</v>
      </c>
      <c r="G1182" s="202">
        <f t="shared" si="196"/>
        <v>3.2687387030000001E-2</v>
      </c>
      <c r="H1182" s="202">
        <f t="shared" si="197"/>
        <v>6.4337242199999992E-2</v>
      </c>
      <c r="I1182" s="202">
        <f t="shared" si="198"/>
        <v>2.03693364E-2</v>
      </c>
      <c r="J1182" s="201">
        <v>4.0971144000000001E-2</v>
      </c>
      <c r="K1182" s="201">
        <v>5.5038601999999999E-2</v>
      </c>
      <c r="L1182" s="201">
        <v>6.5718770999999999E-3</v>
      </c>
      <c r="M1182" s="201">
        <v>4.9579202999999999E-4</v>
      </c>
      <c r="N1182" s="201">
        <v>2.2093575000000001E-2</v>
      </c>
      <c r="O1182" s="201">
        <v>1.0098019999999999E-2</v>
      </c>
      <c r="P1182" s="201">
        <v>2.7267631000000001E-3</v>
      </c>
      <c r="Q1182" s="201">
        <v>1.8453626000000001E-2</v>
      </c>
      <c r="R1182" s="201">
        <v>0</v>
      </c>
      <c r="S1182" s="201">
        <v>0</v>
      </c>
      <c r="T1182" s="201">
        <v>0</v>
      </c>
      <c r="U1182" s="201">
        <v>1.9157104000000001E-3</v>
      </c>
      <c r="V1182" s="110"/>
      <c r="W1182" s="246">
        <f t="shared" si="199"/>
        <v>0.30348995555555552</v>
      </c>
      <c r="X1182" s="191">
        <v>6.7948228000000004</v>
      </c>
      <c r="Y1182" s="191">
        <v>5.2144747999999996</v>
      </c>
      <c r="Z1182" s="191">
        <v>0.80464820999999997</v>
      </c>
      <c r="AA1182" s="191">
        <v>3.3701964999999998E-4</v>
      </c>
      <c r="AB1182" s="191">
        <v>0.47074628000000002</v>
      </c>
      <c r="AC1182" s="191">
        <v>2.0189763999999999E-2</v>
      </c>
      <c r="AD1182" s="191">
        <v>0.28442668999999998</v>
      </c>
      <c r="AE1182" s="76">
        <v>1.6654679E-6</v>
      </c>
      <c r="AF1182" s="76">
        <v>3.3505838000000002E-9</v>
      </c>
      <c r="AG1182" s="20">
        <v>3.9687851000000003E-2</v>
      </c>
      <c r="AH1182" s="20"/>
      <c r="AI1182" s="20"/>
      <c r="AJ1182" s="20"/>
      <c r="AK1182" s="20"/>
      <c r="AL1182" s="20"/>
      <c r="AM1182" s="20"/>
      <c r="AN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row>
    <row r="1183" spans="2:129" x14ac:dyDescent="0.15">
      <c r="B1183" s="77" t="s">
        <v>4753</v>
      </c>
      <c r="C1183" s="75"/>
      <c r="D1183" s="73" t="s">
        <v>274</v>
      </c>
      <c r="E1183" s="201" t="s">
        <v>4754</v>
      </c>
      <c r="F1183" s="202">
        <f t="shared" si="195"/>
        <v>2.5587353340000001E-2</v>
      </c>
      <c r="G1183" s="202">
        <f t="shared" si="196"/>
        <v>5.08671682E-3</v>
      </c>
      <c r="H1183" s="202">
        <f t="shared" si="197"/>
        <v>1.043305051E-2</v>
      </c>
      <c r="I1183" s="202">
        <f t="shared" si="198"/>
        <v>3.5282223099999998E-3</v>
      </c>
      <c r="J1183" s="201">
        <v>6.5393637000000001E-3</v>
      </c>
      <c r="K1183" s="201">
        <v>8.9301165999999994E-3</v>
      </c>
      <c r="L1183" s="201">
        <v>1.0586453000000001E-3</v>
      </c>
      <c r="M1183" s="201">
        <v>7.3108720000000002E-5</v>
      </c>
      <c r="N1183" s="201">
        <v>3.4926527E-3</v>
      </c>
      <c r="O1183" s="201">
        <v>1.5209554E-3</v>
      </c>
      <c r="P1183" s="201">
        <v>4.4428860999999999E-4</v>
      </c>
      <c r="Q1183" s="201">
        <v>3.2198640999999998E-3</v>
      </c>
      <c r="R1183" s="201">
        <v>0</v>
      </c>
      <c r="S1183" s="201">
        <v>0</v>
      </c>
      <c r="T1183" s="201">
        <v>0</v>
      </c>
      <c r="U1183" s="201">
        <v>3.0835820999999998E-4</v>
      </c>
      <c r="V1183" s="110"/>
      <c r="W1183" s="246">
        <f t="shared" si="199"/>
        <v>4.8439731111111106E-2</v>
      </c>
      <c r="X1183" s="191">
        <v>1.0409664999999999</v>
      </c>
      <c r="Y1183" s="191">
        <v>0.82508203000000002</v>
      </c>
      <c r="Z1183" s="191">
        <v>0.10050853</v>
      </c>
      <c r="AA1183" s="191">
        <v>5.1143765000000001E-5</v>
      </c>
      <c r="AB1183" s="191">
        <v>6.9761217E-2</v>
      </c>
      <c r="AC1183" s="191">
        <v>3.0362689999999999E-3</v>
      </c>
      <c r="AD1183" s="191">
        <v>4.2527355000000003E-2</v>
      </c>
      <c r="AE1183" s="76">
        <v>2.6875617000000001E-7</v>
      </c>
      <c r="AF1183" s="76">
        <v>5.3233475000000003E-10</v>
      </c>
      <c r="AG1183" s="20">
        <v>6.3953333000000001E-3</v>
      </c>
      <c r="AH1183" s="20"/>
      <c r="AI1183" s="20"/>
      <c r="AJ1183" s="20"/>
      <c r="AK1183" s="20"/>
      <c r="AL1183" s="20"/>
      <c r="AM1183" s="20"/>
      <c r="AN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c r="BU1183" s="20"/>
      <c r="BV1183" s="20"/>
      <c r="BW1183" s="20"/>
      <c r="BX1183" s="20"/>
      <c r="BY1183" s="20"/>
      <c r="BZ1183" s="20"/>
      <c r="CA1183" s="20"/>
      <c r="CB1183" s="20"/>
      <c r="CC1183" s="20"/>
      <c r="CD1183" s="20"/>
      <c r="CE1183" s="20"/>
      <c r="CF1183" s="20"/>
      <c r="CG1183" s="20"/>
      <c r="CH1183" s="20"/>
      <c r="CI1183" s="20"/>
      <c r="CJ1183" s="20"/>
      <c r="CK1183" s="20"/>
      <c r="CL1183" s="20"/>
      <c r="CM1183" s="20"/>
      <c r="CN1183" s="20"/>
      <c r="CO1183" s="20"/>
      <c r="CP1183" s="20"/>
      <c r="CQ1183" s="20"/>
      <c r="CR1183" s="20"/>
      <c r="CS1183" s="20"/>
      <c r="CT1183" s="20"/>
      <c r="CU1183" s="20"/>
      <c r="CV1183" s="20"/>
      <c r="CW1183" s="20"/>
      <c r="CX1183" s="20"/>
      <c r="CY1183" s="20"/>
      <c r="CZ1183" s="20"/>
      <c r="DA1183" s="20"/>
      <c r="DB1183" s="20"/>
      <c r="DC1183" s="20"/>
      <c r="DD1183" s="20"/>
      <c r="DE1183" s="20"/>
      <c r="DF1183" s="20"/>
      <c r="DG1183" s="20"/>
      <c r="DH1183" s="20"/>
      <c r="DI1183" s="20"/>
      <c r="DJ1183" s="20"/>
      <c r="DK1183" s="20"/>
      <c r="DL1183" s="20"/>
      <c r="DM1183" s="20"/>
      <c r="DN1183" s="20"/>
      <c r="DO1183" s="20"/>
      <c r="DP1183" s="20"/>
      <c r="DQ1183" s="20"/>
      <c r="DR1183" s="20"/>
      <c r="DS1183" s="20"/>
      <c r="DT1183" s="20"/>
      <c r="DU1183" s="20"/>
      <c r="DV1183" s="20"/>
      <c r="DW1183" s="20"/>
      <c r="DX1183" s="20"/>
      <c r="DY1183" s="20"/>
    </row>
    <row r="1184" spans="2:129" x14ac:dyDescent="0.15">
      <c r="B1184" s="77" t="s">
        <v>4755</v>
      </c>
      <c r="C1184" s="75"/>
      <c r="D1184" s="73" t="s">
        <v>274</v>
      </c>
      <c r="E1184" s="201" t="s">
        <v>4756</v>
      </c>
      <c r="F1184" s="202">
        <f t="shared" si="195"/>
        <v>0.18228164139999997</v>
      </c>
      <c r="G1184" s="202">
        <f t="shared" si="196"/>
        <v>4.5176068399999998E-2</v>
      </c>
      <c r="H1184" s="202">
        <f t="shared" si="197"/>
        <v>5.0634387699999998E-2</v>
      </c>
      <c r="I1184" s="202">
        <f t="shared" si="198"/>
        <v>2.3351026300000001E-2</v>
      </c>
      <c r="J1184" s="201">
        <v>6.3120158999999995E-2</v>
      </c>
      <c r="K1184" s="201">
        <v>4.4545295999999998E-2</v>
      </c>
      <c r="L1184" s="201">
        <v>4.3460028000000001E-3</v>
      </c>
      <c r="M1184" s="201">
        <v>7.5644440000000002E-4</v>
      </c>
      <c r="N1184" s="201">
        <v>2.6236236999999999E-2</v>
      </c>
      <c r="O1184" s="201">
        <v>1.8183386999999999E-2</v>
      </c>
      <c r="P1184" s="201">
        <v>1.7430888999999999E-3</v>
      </c>
      <c r="Q1184" s="201">
        <v>2.1494682000000001E-2</v>
      </c>
      <c r="R1184" s="201">
        <v>0</v>
      </c>
      <c r="S1184" s="201">
        <v>0</v>
      </c>
      <c r="T1184" s="201">
        <v>0</v>
      </c>
      <c r="U1184" s="201">
        <v>1.8563442999999999E-3</v>
      </c>
      <c r="V1184" s="110"/>
      <c r="W1184" s="246">
        <f t="shared" si="199"/>
        <v>0.46755673333333325</v>
      </c>
      <c r="X1184" s="191">
        <v>11.114166000000001</v>
      </c>
      <c r="Y1184" s="191">
        <v>9.0431337000000003</v>
      </c>
      <c r="Z1184" s="191">
        <v>0.91292156000000002</v>
      </c>
      <c r="AA1184" s="191">
        <v>4.9143622000000003E-4</v>
      </c>
      <c r="AB1184" s="191">
        <v>0.73135715999999995</v>
      </c>
      <c r="AC1184" s="191">
        <v>3.1742919000000001E-2</v>
      </c>
      <c r="AD1184" s="191">
        <v>0.39451944999999999</v>
      </c>
      <c r="AE1184" s="76">
        <v>1.6726087000000001E-6</v>
      </c>
      <c r="AF1184" s="76">
        <v>3.5321067999999999E-9</v>
      </c>
      <c r="AG1184" s="20">
        <v>6.7930270000000001E-2</v>
      </c>
      <c r="AH1184" s="20"/>
      <c r="AI1184" s="20"/>
      <c r="AJ1184" s="20"/>
      <c r="AK1184" s="20"/>
      <c r="AL1184" s="20"/>
      <c r="AM1184" s="20"/>
      <c r="AN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c r="BU1184" s="20"/>
      <c r="BV1184" s="20"/>
      <c r="BW1184" s="20"/>
      <c r="BX1184" s="20"/>
      <c r="BY1184" s="20"/>
      <c r="BZ1184" s="20"/>
      <c r="CA1184" s="20"/>
      <c r="CB1184" s="20"/>
      <c r="CC1184" s="20"/>
      <c r="CD1184" s="20"/>
      <c r="CE1184" s="20"/>
      <c r="CF1184" s="20"/>
      <c r="CG1184" s="20"/>
      <c r="CH1184" s="20"/>
      <c r="CI1184" s="20"/>
      <c r="CJ1184" s="20"/>
      <c r="CK1184" s="20"/>
      <c r="CL1184" s="20"/>
      <c r="CM1184" s="20"/>
      <c r="CN1184" s="20"/>
      <c r="CO1184" s="20"/>
      <c r="CP1184" s="20"/>
      <c r="CQ1184" s="20"/>
      <c r="CR1184" s="20"/>
      <c r="CS1184" s="20"/>
      <c r="CT1184" s="20"/>
      <c r="CU1184" s="20"/>
      <c r="CV1184" s="20"/>
      <c r="CW1184" s="20"/>
      <c r="CX1184" s="20"/>
      <c r="CY1184" s="20"/>
      <c r="CZ1184" s="20"/>
      <c r="DA1184" s="20"/>
      <c r="DB1184" s="20"/>
      <c r="DC1184" s="20"/>
      <c r="DD1184" s="20"/>
      <c r="DE1184" s="20"/>
      <c r="DF1184" s="20"/>
      <c r="DG1184" s="20"/>
      <c r="DH1184" s="20"/>
      <c r="DI1184" s="20"/>
      <c r="DJ1184" s="20"/>
      <c r="DK1184" s="20"/>
      <c r="DL1184" s="20"/>
      <c r="DM1184" s="20"/>
      <c r="DN1184" s="20"/>
      <c r="DO1184" s="20"/>
      <c r="DP1184" s="20"/>
      <c r="DQ1184" s="20"/>
      <c r="DR1184" s="20"/>
      <c r="DS1184" s="20"/>
      <c r="DT1184" s="20"/>
      <c r="DU1184" s="20"/>
      <c r="DV1184" s="20"/>
      <c r="DW1184" s="20"/>
      <c r="DX1184" s="20"/>
      <c r="DY1184" s="20"/>
    </row>
    <row r="1185" spans="2:129" x14ac:dyDescent="0.15">
      <c r="B1185" s="77" t="s">
        <v>4757</v>
      </c>
      <c r="C1185" s="114"/>
      <c r="D1185" s="73" t="s">
        <v>38</v>
      </c>
      <c r="E1185" s="201" t="s">
        <v>4758</v>
      </c>
      <c r="F1185" s="202">
        <f t="shared" si="195"/>
        <v>37.283971876999999</v>
      </c>
      <c r="G1185" s="202">
        <f t="shared" si="196"/>
        <v>8.9618010569999988</v>
      </c>
      <c r="H1185" s="202">
        <f t="shared" si="197"/>
        <v>7.7799861999999997</v>
      </c>
      <c r="I1185" s="202">
        <f t="shared" si="198"/>
        <v>2.2801566200000001</v>
      </c>
      <c r="J1185" s="201">
        <v>18.262028000000001</v>
      </c>
      <c r="K1185" s="201">
        <v>7.3119867000000003</v>
      </c>
      <c r="L1185" s="201">
        <v>0.32801834000000002</v>
      </c>
      <c r="M1185" s="201">
        <v>8.9980546999999994E-2</v>
      </c>
      <c r="N1185" s="201">
        <v>8.5289555999999997</v>
      </c>
      <c r="O1185" s="201">
        <v>0.34286491000000002</v>
      </c>
      <c r="P1185" s="201">
        <v>0.13998115999999999</v>
      </c>
      <c r="Q1185" s="201">
        <v>0.10069491999999999</v>
      </c>
      <c r="R1185" s="201">
        <v>0</v>
      </c>
      <c r="S1185" s="201">
        <v>0</v>
      </c>
      <c r="T1185" s="201">
        <v>0</v>
      </c>
      <c r="U1185" s="201">
        <v>2.1794617000000001</v>
      </c>
      <c r="V1185" s="110"/>
      <c r="W1185" s="246">
        <f t="shared" si="199"/>
        <v>135.27428148148147</v>
      </c>
      <c r="X1185" s="191">
        <v>2268.4036999999998</v>
      </c>
      <c r="Y1185" s="191">
        <v>1783.2550000000001</v>
      </c>
      <c r="Z1185" s="191">
        <v>283.1112</v>
      </c>
      <c r="AA1185" s="191">
        <v>0.26373764999999999</v>
      </c>
      <c r="AB1185" s="191">
        <v>60.380436000000003</v>
      </c>
      <c r="AC1185" s="191">
        <v>21.285596000000002</v>
      </c>
      <c r="AD1185" s="191">
        <v>120.10773</v>
      </c>
      <c r="AE1185" s="20">
        <v>3.9609420000000001E-4</v>
      </c>
      <c r="AF1185" s="76">
        <v>6.8807312999999997E-7</v>
      </c>
      <c r="AG1185" s="20">
        <v>7.9846385</v>
      </c>
      <c r="AH1185" s="20"/>
      <c r="AI1185" s="20"/>
      <c r="AJ1185" s="20"/>
      <c r="AK1185" s="20"/>
      <c r="AL1185" s="20"/>
      <c r="AM1185" s="20"/>
      <c r="AN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c r="BU1185" s="20"/>
      <c r="BV1185" s="20"/>
      <c r="BW1185" s="20"/>
      <c r="BX1185" s="20"/>
      <c r="BY1185" s="20"/>
      <c r="BZ1185" s="20"/>
      <c r="CA1185" s="20"/>
      <c r="CB1185" s="20"/>
      <c r="CC1185" s="20"/>
      <c r="CD1185" s="20"/>
      <c r="CE1185" s="20"/>
      <c r="CF1185" s="20"/>
      <c r="CG1185" s="20"/>
      <c r="CH1185" s="20"/>
      <c r="CI1185" s="20"/>
      <c r="CJ1185" s="20"/>
      <c r="CK1185" s="20"/>
      <c r="CL1185" s="20"/>
      <c r="CM1185" s="20"/>
      <c r="CN1185" s="20"/>
      <c r="CO1185" s="20"/>
      <c r="CP1185" s="20"/>
      <c r="CQ1185" s="20"/>
      <c r="CR1185" s="20"/>
      <c r="CS1185" s="20"/>
      <c r="CT1185" s="20"/>
      <c r="CU1185" s="20"/>
      <c r="CV1185" s="20"/>
      <c r="CW1185" s="20"/>
      <c r="CX1185" s="20"/>
      <c r="CY1185" s="20"/>
      <c r="CZ1185" s="20"/>
      <c r="DA1185" s="20"/>
      <c r="DB1185" s="20"/>
      <c r="DC1185" s="20"/>
      <c r="DD1185" s="20"/>
      <c r="DE1185" s="20"/>
      <c r="DF1185" s="20"/>
      <c r="DG1185" s="20"/>
      <c r="DH1185" s="20"/>
      <c r="DI1185" s="20"/>
      <c r="DJ1185" s="20"/>
      <c r="DK1185" s="20"/>
      <c r="DL1185" s="20"/>
      <c r="DM1185" s="20"/>
      <c r="DN1185" s="20"/>
      <c r="DO1185" s="20"/>
      <c r="DP1185" s="20"/>
      <c r="DQ1185" s="20"/>
      <c r="DR1185" s="20"/>
      <c r="DS1185" s="20"/>
      <c r="DT1185" s="20"/>
      <c r="DU1185" s="20"/>
      <c r="DV1185" s="20"/>
      <c r="DW1185" s="20"/>
      <c r="DX1185" s="20"/>
      <c r="DY1185" s="20"/>
    </row>
    <row r="1186" spans="2:129" x14ac:dyDescent="0.15">
      <c r="B1186" s="77" t="s">
        <v>4759</v>
      </c>
      <c r="C1186" s="114"/>
      <c r="D1186" s="73" t="s">
        <v>38</v>
      </c>
      <c r="E1186" s="201" t="s">
        <v>4760</v>
      </c>
      <c r="F1186" s="202">
        <f t="shared" si="195"/>
        <v>12.139264191999999</v>
      </c>
      <c r="G1186" s="202">
        <f t="shared" si="196"/>
        <v>3.1262016150000003</v>
      </c>
      <c r="H1186" s="202">
        <f t="shared" si="197"/>
        <v>2.8737500370000002</v>
      </c>
      <c r="I1186" s="202">
        <f t="shared" si="198"/>
        <v>0.68471134</v>
      </c>
      <c r="J1186" s="201">
        <v>5.4546011999999999</v>
      </c>
      <c r="K1186" s="201">
        <v>2.6406689999999999</v>
      </c>
      <c r="L1186" s="201">
        <v>0.16394469</v>
      </c>
      <c r="M1186" s="201">
        <v>2.6929745000000001E-2</v>
      </c>
      <c r="N1186" s="201">
        <v>2.5595365000000001</v>
      </c>
      <c r="O1186" s="201">
        <v>0.53973537000000005</v>
      </c>
      <c r="P1186" s="201">
        <v>6.9136347000000001E-2</v>
      </c>
      <c r="Q1186" s="201">
        <v>0.53744868000000001</v>
      </c>
      <c r="R1186" s="201">
        <v>0</v>
      </c>
      <c r="S1186" s="201">
        <v>0</v>
      </c>
      <c r="T1186" s="201">
        <v>0</v>
      </c>
      <c r="U1186" s="201">
        <v>0.14726265999999999</v>
      </c>
      <c r="V1186" s="110"/>
      <c r="W1186" s="246">
        <f t="shared" si="199"/>
        <v>40.404453333333329</v>
      </c>
      <c r="X1186" s="191">
        <v>646.19127000000003</v>
      </c>
      <c r="Y1186" s="191">
        <v>508.89675</v>
      </c>
      <c r="Z1186" s="191">
        <v>75.344759999999994</v>
      </c>
      <c r="AA1186" s="191">
        <v>6.9376304999999999E-2</v>
      </c>
      <c r="AB1186" s="191">
        <v>23.413830000000001</v>
      </c>
      <c r="AC1186" s="191">
        <v>5.1921058000000002</v>
      </c>
      <c r="AD1186" s="191">
        <v>33.274448</v>
      </c>
      <c r="AE1186" s="20">
        <v>1.2553050000000001E-4</v>
      </c>
      <c r="AF1186" s="76">
        <v>2.2935903000000001E-7</v>
      </c>
      <c r="AG1186" s="20">
        <v>2.6241747000000002</v>
      </c>
      <c r="AH1186" s="20"/>
      <c r="AI1186" s="20"/>
      <c r="AJ1186" s="20"/>
      <c r="AK1186" s="20"/>
      <c r="AL1186" s="20"/>
      <c r="AM1186" s="20"/>
      <c r="AN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c r="BU1186" s="20"/>
      <c r="BV1186" s="20"/>
      <c r="BW1186" s="20"/>
      <c r="BX1186" s="20"/>
      <c r="BY1186" s="20"/>
      <c r="BZ1186" s="20"/>
      <c r="CA1186" s="20"/>
      <c r="CB1186" s="20"/>
      <c r="CC1186" s="20"/>
      <c r="CD1186" s="20"/>
      <c r="CE1186" s="20"/>
      <c r="CF1186" s="20"/>
      <c r="CG1186" s="20"/>
      <c r="CH1186" s="20"/>
      <c r="CI1186" s="20"/>
      <c r="CJ1186" s="20"/>
      <c r="CK1186" s="20"/>
      <c r="CL1186" s="20"/>
      <c r="CM1186" s="20"/>
      <c r="CN1186" s="20"/>
      <c r="CO1186" s="20"/>
      <c r="CP1186" s="20"/>
      <c r="CQ1186" s="20"/>
      <c r="CR1186" s="20"/>
      <c r="CS1186" s="20"/>
      <c r="CT1186" s="20"/>
      <c r="CU1186" s="20"/>
      <c r="CV1186" s="20"/>
      <c r="CW1186" s="20"/>
      <c r="CX1186" s="20"/>
      <c r="CY1186" s="20"/>
      <c r="CZ1186" s="20"/>
      <c r="DA1186" s="20"/>
      <c r="DB1186" s="20"/>
      <c r="DC1186" s="20"/>
      <c r="DD1186" s="20"/>
      <c r="DE1186" s="20"/>
      <c r="DF1186" s="20"/>
      <c r="DG1186" s="20"/>
      <c r="DH1186" s="20"/>
      <c r="DI1186" s="20"/>
      <c r="DJ1186" s="20"/>
      <c r="DK1186" s="20"/>
      <c r="DL1186" s="20"/>
      <c r="DM1186" s="20"/>
      <c r="DN1186" s="20"/>
      <c r="DO1186" s="20"/>
      <c r="DP1186" s="20"/>
      <c r="DQ1186" s="20"/>
      <c r="DR1186" s="20"/>
      <c r="DS1186" s="20"/>
      <c r="DT1186" s="20"/>
      <c r="DU1186" s="20"/>
      <c r="DV1186" s="20"/>
      <c r="DW1186" s="20"/>
      <c r="DX1186" s="20"/>
      <c r="DY1186" s="20"/>
    </row>
    <row r="1187" spans="2:129" x14ac:dyDescent="0.15">
      <c r="B1187" s="77" t="s">
        <v>4761</v>
      </c>
      <c r="C1187" s="114"/>
      <c r="D1187" s="73" t="s">
        <v>38</v>
      </c>
      <c r="E1187" s="201" t="s">
        <v>4762</v>
      </c>
      <c r="F1187" s="202">
        <f t="shared" si="195"/>
        <v>18.448105778999999</v>
      </c>
      <c r="G1187" s="202">
        <f t="shared" si="196"/>
        <v>3.5817180190000002</v>
      </c>
      <c r="H1187" s="202">
        <f t="shared" si="197"/>
        <v>5.2041821199999996</v>
      </c>
      <c r="I1187" s="202">
        <f t="shared" si="198"/>
        <v>4.4421506399999995</v>
      </c>
      <c r="J1187" s="201">
        <v>5.2200550000000003</v>
      </c>
      <c r="K1187" s="201">
        <v>3.9098023</v>
      </c>
      <c r="L1187" s="201">
        <v>1.0504209</v>
      </c>
      <c r="M1187" s="201">
        <v>5.5700749000000001E-2</v>
      </c>
      <c r="N1187" s="201">
        <v>2.6536251000000002</v>
      </c>
      <c r="O1187" s="201">
        <v>0.87239217000000002</v>
      </c>
      <c r="P1187" s="201">
        <v>0.24395892</v>
      </c>
      <c r="Q1187" s="201">
        <v>4.1455679999999999</v>
      </c>
      <c r="R1187" s="201">
        <v>0</v>
      </c>
      <c r="S1187" s="201">
        <v>0</v>
      </c>
      <c r="T1187" s="201">
        <v>0</v>
      </c>
      <c r="U1187" s="201">
        <v>0.29658264000000001</v>
      </c>
      <c r="V1187" s="110"/>
      <c r="W1187" s="246">
        <f t="shared" si="199"/>
        <v>38.667074074074073</v>
      </c>
      <c r="X1187" s="191">
        <v>591.13385000000005</v>
      </c>
      <c r="Y1187" s="191">
        <v>474.22766999999999</v>
      </c>
      <c r="Z1187" s="191">
        <v>58.630609</v>
      </c>
      <c r="AA1187" s="191">
        <v>8.8148475000000004E-2</v>
      </c>
      <c r="AB1187" s="191">
        <v>14.617708</v>
      </c>
      <c r="AC1187" s="191">
        <v>4.2408980999999999</v>
      </c>
      <c r="AD1187" s="191">
        <v>39.328811999999999</v>
      </c>
      <c r="AE1187" s="20">
        <v>1.4894655E-4</v>
      </c>
      <c r="AF1187" s="76">
        <v>3.0508468000000001E-7</v>
      </c>
      <c r="AG1187" s="20">
        <v>2.6556772</v>
      </c>
      <c r="AH1187" s="20"/>
      <c r="AI1187" s="20"/>
      <c r="AJ1187" s="20"/>
      <c r="AK1187" s="20"/>
      <c r="AL1187" s="20"/>
      <c r="AM1187" s="20"/>
      <c r="AN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c r="BU1187" s="20"/>
      <c r="BV1187" s="20"/>
      <c r="BW1187" s="20"/>
      <c r="BX1187" s="20"/>
      <c r="BY1187" s="20"/>
      <c r="BZ1187" s="20"/>
      <c r="CA1187" s="20"/>
      <c r="CB1187" s="20"/>
      <c r="CC1187" s="20"/>
      <c r="CD1187" s="20"/>
      <c r="CE1187" s="20"/>
      <c r="CF1187" s="20"/>
      <c r="CG1187" s="20"/>
      <c r="CH1187" s="20"/>
      <c r="CI1187" s="20"/>
      <c r="CJ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row>
    <row r="1188" spans="2:129" x14ac:dyDescent="0.15">
      <c r="B1188" s="77" t="s">
        <v>4763</v>
      </c>
      <c r="C1188" s="114"/>
      <c r="D1188" s="73" t="s">
        <v>38</v>
      </c>
      <c r="E1188" s="201" t="s">
        <v>4764</v>
      </c>
      <c r="F1188" s="202">
        <f t="shared" si="195"/>
        <v>8.1830670429999994</v>
      </c>
      <c r="G1188" s="202">
        <f t="shared" si="196"/>
        <v>1.9207383170000001</v>
      </c>
      <c r="H1188" s="202">
        <f t="shared" si="197"/>
        <v>1.9290409849999999</v>
      </c>
      <c r="I1188" s="202">
        <f t="shared" si="198"/>
        <v>2.1154785409999999</v>
      </c>
      <c r="J1188" s="201">
        <v>2.2178092</v>
      </c>
      <c r="K1188" s="201">
        <v>1.6005811999999999</v>
      </c>
      <c r="L1188" s="201">
        <v>0.24890039999999999</v>
      </c>
      <c r="M1188" s="201">
        <v>6.6081296999999997E-2</v>
      </c>
      <c r="N1188" s="201">
        <v>1.1502025</v>
      </c>
      <c r="O1188" s="201">
        <v>0.70445451999999997</v>
      </c>
      <c r="P1188" s="201">
        <v>7.9559384999999996E-2</v>
      </c>
      <c r="Q1188" s="201">
        <v>2.0273561</v>
      </c>
      <c r="R1188" s="201">
        <v>0</v>
      </c>
      <c r="S1188" s="201">
        <v>0</v>
      </c>
      <c r="T1188" s="201">
        <v>0</v>
      </c>
      <c r="U1188" s="201">
        <v>8.8122440999999996E-2</v>
      </c>
      <c r="V1188" s="110"/>
      <c r="W1188" s="246">
        <f t="shared" si="199"/>
        <v>16.428216296296295</v>
      </c>
      <c r="X1188" s="191">
        <v>242.53270000000001</v>
      </c>
      <c r="Y1188" s="191">
        <v>200.41471000000001</v>
      </c>
      <c r="Z1188" s="191">
        <v>17.888005</v>
      </c>
      <c r="AA1188" s="191">
        <v>5.4251395000000001E-2</v>
      </c>
      <c r="AB1188" s="191">
        <v>5.8171353000000003</v>
      </c>
      <c r="AC1188" s="191">
        <v>1.2207418000000001</v>
      </c>
      <c r="AD1188" s="191">
        <v>17.137858999999999</v>
      </c>
      <c r="AE1188" s="76">
        <v>6.2998168999999998E-5</v>
      </c>
      <c r="AF1188" s="76">
        <v>1.1739241E-7</v>
      </c>
      <c r="AG1188" s="20">
        <v>1.0802026</v>
      </c>
      <c r="AH1188" s="20"/>
      <c r="AI1188" s="20"/>
      <c r="AJ1188" s="20"/>
      <c r="AK1188" s="20"/>
      <c r="AL1188" s="20"/>
      <c r="AM1188" s="20"/>
      <c r="AN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c r="BU1188" s="20"/>
      <c r="BV1188" s="20"/>
      <c r="BW1188" s="20"/>
      <c r="BX1188" s="20"/>
      <c r="BY1188" s="20"/>
      <c r="BZ1188" s="20"/>
      <c r="CA1188" s="20"/>
      <c r="CB1188" s="20"/>
      <c r="CC1188" s="20"/>
      <c r="CD1188" s="20"/>
      <c r="CE1188" s="20"/>
      <c r="CF1188" s="20"/>
      <c r="CG1188" s="20"/>
      <c r="CH1188" s="20"/>
      <c r="CI1188" s="20"/>
      <c r="CJ1188" s="20"/>
      <c r="CK1188" s="20"/>
      <c r="CL1188" s="20"/>
      <c r="CM1188" s="20"/>
      <c r="CN1188" s="20"/>
      <c r="CO1188" s="20"/>
      <c r="CP1188" s="20"/>
      <c r="CQ1188" s="20"/>
      <c r="CR1188" s="20"/>
      <c r="CS1188" s="20"/>
      <c r="CT1188" s="20"/>
      <c r="CU1188" s="20"/>
      <c r="CV1188" s="20"/>
      <c r="CW1188" s="20"/>
      <c r="CX1188" s="20"/>
      <c r="CY1188" s="20"/>
      <c r="CZ1188" s="20"/>
      <c r="DA1188" s="20"/>
      <c r="DB1188" s="20"/>
      <c r="DC1188" s="20"/>
      <c r="DD1188" s="20"/>
      <c r="DE1188" s="20"/>
      <c r="DF1188" s="20"/>
      <c r="DG1188" s="20"/>
      <c r="DH1188" s="20"/>
      <c r="DI1188" s="20"/>
      <c r="DJ1188" s="20"/>
      <c r="DK1188" s="20"/>
      <c r="DL1188" s="20"/>
      <c r="DM1188" s="20"/>
      <c r="DN1188" s="20"/>
      <c r="DO1188" s="20"/>
      <c r="DP1188" s="20"/>
      <c r="DQ1188" s="20"/>
      <c r="DR1188" s="20"/>
      <c r="DS1188" s="20"/>
      <c r="DT1188" s="20"/>
      <c r="DU1188" s="20"/>
      <c r="DV1188" s="20"/>
      <c r="DW1188" s="20"/>
      <c r="DX1188" s="20"/>
      <c r="DY1188" s="20"/>
    </row>
    <row r="1189" spans="2:129" x14ac:dyDescent="0.15">
      <c r="B1189" s="77" t="s">
        <v>4765</v>
      </c>
      <c r="C1189" s="114"/>
      <c r="D1189" s="73" t="s">
        <v>38</v>
      </c>
      <c r="E1189" s="201" t="s">
        <v>4766</v>
      </c>
      <c r="F1189" s="202">
        <f t="shared" si="195"/>
        <v>7.7322886820000001</v>
      </c>
      <c r="G1189" s="202">
        <f t="shared" si="196"/>
        <v>1.9027901399999998</v>
      </c>
      <c r="H1189" s="202">
        <f t="shared" si="197"/>
        <v>1.6897730339999999</v>
      </c>
      <c r="I1189" s="202">
        <f t="shared" si="198"/>
        <v>1.798136108</v>
      </c>
      <c r="J1189" s="201">
        <v>2.3415894000000002</v>
      </c>
      <c r="K1189" s="201">
        <v>1.4809639999999999</v>
      </c>
      <c r="L1189" s="201">
        <v>0.14880871000000001</v>
      </c>
      <c r="M1189" s="201">
        <v>0.17207198000000001</v>
      </c>
      <c r="N1189" s="201">
        <v>1.2439389999999999</v>
      </c>
      <c r="O1189" s="201">
        <v>0.48677915999999999</v>
      </c>
      <c r="P1189" s="201">
        <v>6.0000324000000001E-2</v>
      </c>
      <c r="Q1189" s="201">
        <v>1.7065215</v>
      </c>
      <c r="R1189" s="201">
        <v>0</v>
      </c>
      <c r="S1189" s="201">
        <v>0</v>
      </c>
      <c r="T1189" s="201">
        <v>0</v>
      </c>
      <c r="U1189" s="201">
        <v>9.1614608E-2</v>
      </c>
      <c r="V1189" s="110"/>
      <c r="W1189" s="246">
        <f t="shared" si="199"/>
        <v>17.345106666666666</v>
      </c>
      <c r="X1189" s="191">
        <v>294.07103999999998</v>
      </c>
      <c r="Y1189" s="191">
        <v>235.68828999999999</v>
      </c>
      <c r="Z1189" s="191">
        <v>30.023436</v>
      </c>
      <c r="AA1189" s="191">
        <v>4.1255184E-2</v>
      </c>
      <c r="AB1189" s="191">
        <v>8.6934661999999996</v>
      </c>
      <c r="AC1189" s="191">
        <v>2.1339448000000001</v>
      </c>
      <c r="AD1189" s="191">
        <v>17.490646000000002</v>
      </c>
      <c r="AE1189" s="76">
        <v>6.2917136000000006E-5</v>
      </c>
      <c r="AF1189" s="76">
        <v>1.1530487E-7</v>
      </c>
      <c r="AG1189" s="20">
        <v>1.3012433000000001</v>
      </c>
      <c r="AH1189" s="20"/>
      <c r="AI1189" s="20"/>
      <c r="AJ1189" s="20"/>
      <c r="AK1189" s="20"/>
      <c r="AL1189" s="20"/>
      <c r="AM1189" s="20"/>
      <c r="AN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c r="BU1189" s="20"/>
      <c r="BV1189" s="20"/>
      <c r="BW1189" s="20"/>
      <c r="BX1189" s="20"/>
      <c r="BY1189" s="20"/>
      <c r="BZ1189" s="20"/>
      <c r="CA1189" s="20"/>
      <c r="CB1189" s="20"/>
      <c r="CC1189" s="20"/>
      <c r="CD1189" s="20"/>
      <c r="CE1189" s="20"/>
      <c r="CF1189" s="20"/>
      <c r="CG1189" s="20"/>
      <c r="CH1189" s="20"/>
      <c r="CI1189" s="20"/>
      <c r="CJ1189" s="20"/>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row>
    <row r="1190" spans="2:129" x14ac:dyDescent="0.15">
      <c r="B1190" s="77" t="s">
        <v>4767</v>
      </c>
      <c r="C1190" s="114"/>
      <c r="D1190" s="73" t="s">
        <v>38</v>
      </c>
      <c r="E1190" s="201" t="s">
        <v>4768</v>
      </c>
      <c r="F1190" s="202">
        <f t="shared" si="195"/>
        <v>9.8765216890000005</v>
      </c>
      <c r="G1190" s="202">
        <f t="shared" si="196"/>
        <v>2.7332139120000001</v>
      </c>
      <c r="H1190" s="202">
        <f t="shared" si="197"/>
        <v>2.2065648269999998</v>
      </c>
      <c r="I1190" s="202">
        <f t="shared" si="198"/>
        <v>0.44661534999999997</v>
      </c>
      <c r="J1190" s="201">
        <v>4.4901276000000001</v>
      </c>
      <c r="K1190" s="201">
        <v>2.0286252999999999</v>
      </c>
      <c r="L1190" s="201">
        <v>0.12473824999999999</v>
      </c>
      <c r="M1190" s="201">
        <v>2.3249881999999999E-2</v>
      </c>
      <c r="N1190" s="201">
        <v>2.3141674999999999</v>
      </c>
      <c r="O1190" s="201">
        <v>0.39579652999999998</v>
      </c>
      <c r="P1190" s="201">
        <v>5.3201276999999998E-2</v>
      </c>
      <c r="Q1190" s="201">
        <v>0.31778362999999998</v>
      </c>
      <c r="R1190" s="201">
        <v>0</v>
      </c>
      <c r="S1190" s="201">
        <v>0</v>
      </c>
      <c r="T1190" s="201">
        <v>0</v>
      </c>
      <c r="U1190" s="201">
        <v>0.12883172000000001</v>
      </c>
      <c r="V1190" s="110"/>
      <c r="W1190" s="246">
        <f t="shared" si="199"/>
        <v>33.26020444444444</v>
      </c>
      <c r="X1190" s="191">
        <v>533.47978000000001</v>
      </c>
      <c r="Y1190" s="191">
        <v>406.56383</v>
      </c>
      <c r="Z1190" s="191">
        <v>67.925326999999996</v>
      </c>
      <c r="AA1190" s="191">
        <v>6.7584895000000006E-2</v>
      </c>
      <c r="AB1190" s="191">
        <v>21.744267000000001</v>
      </c>
      <c r="AC1190" s="191">
        <v>5.1203738999999997</v>
      </c>
      <c r="AD1190" s="191">
        <v>32.058391999999998</v>
      </c>
      <c r="AE1190" s="20">
        <v>1.0460554E-4</v>
      </c>
      <c r="AF1190" s="76">
        <v>1.8572489E-7</v>
      </c>
      <c r="AG1190" s="20">
        <v>1.8217315000000001</v>
      </c>
      <c r="AH1190" s="20"/>
      <c r="AI1190" s="20"/>
      <c r="AJ1190" s="20"/>
      <c r="AK1190" s="20"/>
      <c r="AL1190" s="20"/>
      <c r="AM1190" s="20"/>
      <c r="AN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row>
    <row r="1191" spans="2:129" x14ac:dyDescent="0.15">
      <c r="B1191" s="77" t="s">
        <v>4769</v>
      </c>
      <c r="C1191" s="114"/>
      <c r="D1191" s="73" t="s">
        <v>38</v>
      </c>
      <c r="E1191" s="201" t="s">
        <v>4770</v>
      </c>
      <c r="F1191" s="202">
        <f t="shared" si="195"/>
        <v>17.174687384000002</v>
      </c>
      <c r="G1191" s="202">
        <f t="shared" si="196"/>
        <v>4.0304006040000004</v>
      </c>
      <c r="H1191" s="202">
        <f t="shared" si="197"/>
        <v>5.3443160899999995</v>
      </c>
      <c r="I1191" s="202">
        <f t="shared" si="198"/>
        <v>2.67886779</v>
      </c>
      <c r="J1191" s="201">
        <v>5.1211029000000003</v>
      </c>
      <c r="K1191" s="201">
        <v>4.8193191999999998</v>
      </c>
      <c r="L1191" s="201">
        <v>0.34688729000000001</v>
      </c>
      <c r="M1191" s="201">
        <v>3.1069764E-2</v>
      </c>
      <c r="N1191" s="201">
        <v>3.3466825</v>
      </c>
      <c r="O1191" s="201">
        <v>0.65264834000000005</v>
      </c>
      <c r="P1191" s="201">
        <v>0.17810960000000001</v>
      </c>
      <c r="Q1191" s="201">
        <v>2.4394216000000002</v>
      </c>
      <c r="R1191" s="201">
        <v>0</v>
      </c>
      <c r="S1191" s="201">
        <v>0</v>
      </c>
      <c r="T1191" s="201">
        <v>0</v>
      </c>
      <c r="U1191" s="201">
        <v>0.23944619</v>
      </c>
      <c r="V1191" s="110"/>
      <c r="W1191" s="246">
        <f t="shared" si="199"/>
        <v>37.934095555555558</v>
      </c>
      <c r="X1191" s="191">
        <v>611.33091999999999</v>
      </c>
      <c r="Y1191" s="191">
        <v>467.31180999999998</v>
      </c>
      <c r="Z1191" s="191">
        <v>75.852014999999994</v>
      </c>
      <c r="AA1191" s="191">
        <v>7.4288524999999994E-2</v>
      </c>
      <c r="AB1191" s="191">
        <v>24.621480999999999</v>
      </c>
      <c r="AC1191" s="191">
        <v>5.6656450999999999</v>
      </c>
      <c r="AD1191" s="191">
        <v>37.805686999999999</v>
      </c>
      <c r="AE1191" s="20">
        <v>1.686367E-4</v>
      </c>
      <c r="AF1191" s="76">
        <v>2.8752030999999998E-7</v>
      </c>
      <c r="AG1191" s="20">
        <v>2.4494665000000002</v>
      </c>
      <c r="AH1191" s="20"/>
      <c r="AI1191" s="20"/>
      <c r="AJ1191" s="20"/>
      <c r="AK1191" s="20"/>
      <c r="AL1191" s="20"/>
      <c r="AM1191" s="20"/>
      <c r="AN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c r="BU1191" s="20"/>
      <c r="BV1191" s="20"/>
      <c r="BW1191" s="20"/>
      <c r="BX1191" s="20"/>
      <c r="BY1191" s="20"/>
      <c r="BZ1191" s="20"/>
      <c r="CA1191" s="20"/>
      <c r="CB1191" s="20"/>
      <c r="CC1191" s="20"/>
      <c r="CD1191" s="20"/>
      <c r="CE1191" s="20"/>
      <c r="CF1191" s="20"/>
      <c r="CG1191" s="20"/>
      <c r="CH1191" s="20"/>
      <c r="CI1191" s="20"/>
      <c r="CJ1191" s="20"/>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row>
    <row r="1192" spans="2:129" x14ac:dyDescent="0.15">
      <c r="B1192" s="77" t="s">
        <v>4771</v>
      </c>
      <c r="C1192" s="75"/>
      <c r="D1192" s="73" t="s">
        <v>38</v>
      </c>
      <c r="E1192" s="201" t="s">
        <v>4772</v>
      </c>
      <c r="F1192" s="202">
        <f t="shared" si="195"/>
        <v>161.68509938</v>
      </c>
      <c r="G1192" s="202">
        <f t="shared" si="196"/>
        <v>12.35718408</v>
      </c>
      <c r="H1192" s="202">
        <f t="shared" si="197"/>
        <v>58.637654699999999</v>
      </c>
      <c r="I1192" s="202">
        <f t="shared" si="198"/>
        <v>72.793443599999989</v>
      </c>
      <c r="J1192" s="201">
        <v>17.896816999999999</v>
      </c>
      <c r="K1192" s="201">
        <v>38.989666999999997</v>
      </c>
      <c r="L1192" s="201">
        <v>16.697834</v>
      </c>
      <c r="M1192" s="201">
        <v>0.15773947999999999</v>
      </c>
      <c r="N1192" s="201">
        <v>7.9253155</v>
      </c>
      <c r="O1192" s="201">
        <v>4.2741290999999997</v>
      </c>
      <c r="P1192" s="201">
        <v>2.9501537</v>
      </c>
      <c r="Q1192" s="201">
        <v>71.647167999999994</v>
      </c>
      <c r="R1192" s="201">
        <v>0</v>
      </c>
      <c r="S1192" s="201">
        <v>0</v>
      </c>
      <c r="T1192" s="201">
        <v>0</v>
      </c>
      <c r="U1192" s="201">
        <v>1.1462756000000001</v>
      </c>
      <c r="V1192" s="110"/>
      <c r="W1192" s="246">
        <f t="shared" si="199"/>
        <v>132.56901481481481</v>
      </c>
      <c r="X1192" s="191">
        <v>2223.0459999999998</v>
      </c>
      <c r="Y1192" s="191">
        <v>1834.0018</v>
      </c>
      <c r="Z1192" s="191">
        <v>207.96265</v>
      </c>
      <c r="AA1192" s="191">
        <v>0.16936560000000001</v>
      </c>
      <c r="AB1192" s="191">
        <v>59.946831000000003</v>
      </c>
      <c r="AC1192" s="191">
        <v>14.519371</v>
      </c>
      <c r="AD1192" s="191">
        <v>106.44598000000001</v>
      </c>
      <c r="AE1192" s="20">
        <v>9.2401341999999995E-4</v>
      </c>
      <c r="AF1192" s="76">
        <v>2.3229743E-6</v>
      </c>
      <c r="AG1192" s="20">
        <v>17.795065999999998</v>
      </c>
      <c r="AH1192" s="20"/>
      <c r="AI1192" s="20"/>
      <c r="AJ1192" s="20"/>
      <c r="AK1192" s="20"/>
      <c r="AL1192" s="20"/>
      <c r="AM1192" s="20"/>
      <c r="AN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c r="BU1192" s="20"/>
      <c r="BV1192" s="20"/>
      <c r="BW1192" s="20"/>
      <c r="BX1192" s="20"/>
      <c r="BY1192" s="20"/>
      <c r="BZ1192" s="20"/>
      <c r="CA1192" s="20"/>
      <c r="CB1192" s="20"/>
      <c r="CC1192" s="20"/>
      <c r="CD1192" s="20"/>
      <c r="CE1192" s="20"/>
      <c r="CF1192" s="20"/>
      <c r="CG1192" s="20"/>
      <c r="CH1192" s="20"/>
      <c r="CI1192" s="20"/>
      <c r="CJ1192" s="20"/>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row>
    <row r="1193" spans="2:129" x14ac:dyDescent="0.15">
      <c r="B1193" s="77" t="s">
        <v>4773</v>
      </c>
      <c r="C1193" s="75"/>
      <c r="D1193" s="73" t="s">
        <v>38</v>
      </c>
      <c r="E1193" s="201" t="s">
        <v>4774</v>
      </c>
      <c r="F1193" s="202">
        <f t="shared" si="195"/>
        <v>11.918501900999999</v>
      </c>
      <c r="G1193" s="202">
        <f t="shared" si="196"/>
        <v>3.1566819059999998</v>
      </c>
      <c r="H1193" s="202">
        <f t="shared" si="197"/>
        <v>2.9186902049999999</v>
      </c>
      <c r="I1193" s="202">
        <f t="shared" si="198"/>
        <v>1.13461009</v>
      </c>
      <c r="J1193" s="201">
        <v>4.7085197000000001</v>
      </c>
      <c r="K1193" s="201">
        <v>2.6946656999999998</v>
      </c>
      <c r="L1193" s="201">
        <v>0.15093934000000001</v>
      </c>
      <c r="M1193" s="201">
        <v>2.6348776000000001E-2</v>
      </c>
      <c r="N1193" s="201">
        <v>2.5494520000000001</v>
      </c>
      <c r="O1193" s="201">
        <v>0.58088112999999997</v>
      </c>
      <c r="P1193" s="201">
        <v>7.3085164999999994E-2</v>
      </c>
      <c r="Q1193" s="201">
        <v>0.97848455000000001</v>
      </c>
      <c r="R1193" s="201">
        <v>0</v>
      </c>
      <c r="S1193" s="201">
        <v>0</v>
      </c>
      <c r="T1193" s="201">
        <v>0</v>
      </c>
      <c r="U1193" s="201">
        <v>0.15612554000000001</v>
      </c>
      <c r="V1193" s="110"/>
      <c r="W1193" s="246">
        <f t="shared" si="199"/>
        <v>34.877923703703701</v>
      </c>
      <c r="X1193" s="191">
        <v>558.59326999999996</v>
      </c>
      <c r="Y1193" s="191">
        <v>427.40755999999999</v>
      </c>
      <c r="Z1193" s="191">
        <v>69.983655999999996</v>
      </c>
      <c r="AA1193" s="191">
        <v>6.9245904999999996E-2</v>
      </c>
      <c r="AB1193" s="191">
        <v>22.386680999999999</v>
      </c>
      <c r="AC1193" s="191">
        <v>5.2642990999999997</v>
      </c>
      <c r="AD1193" s="191">
        <v>33.481827000000003</v>
      </c>
      <c r="AE1193" s="20">
        <v>1.200112E-4</v>
      </c>
      <c r="AF1193" s="76">
        <v>2.0871384E-7</v>
      </c>
      <c r="AG1193" s="20">
        <v>2.0027431</v>
      </c>
      <c r="AH1193" s="20"/>
      <c r="AI1193" s="20"/>
      <c r="AJ1193" s="20"/>
      <c r="AK1193" s="20"/>
      <c r="AL1193" s="20"/>
      <c r="AM1193" s="20"/>
      <c r="AN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c r="BU1193" s="20"/>
      <c r="BV1193" s="20"/>
      <c r="BW1193" s="20"/>
      <c r="BX1193" s="20"/>
      <c r="BY1193" s="20"/>
      <c r="BZ1193" s="20"/>
      <c r="CA1193" s="20"/>
      <c r="CB1193" s="20"/>
      <c r="CC1193" s="20"/>
      <c r="CD1193" s="20"/>
      <c r="CE1193" s="20"/>
      <c r="CF1193" s="20"/>
      <c r="CG1193" s="20"/>
      <c r="CH1193" s="20"/>
      <c r="CI1193" s="20"/>
      <c r="CJ1193" s="20"/>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row>
    <row r="1194" spans="2:129" x14ac:dyDescent="0.15">
      <c r="B1194" s="77" t="s">
        <v>4775</v>
      </c>
      <c r="C1194" s="75"/>
      <c r="D1194" s="73" t="s">
        <v>38</v>
      </c>
      <c r="E1194" s="201" t="s">
        <v>4776</v>
      </c>
      <c r="F1194" s="202">
        <f t="shared" si="195"/>
        <v>12.634900439000001</v>
      </c>
      <c r="G1194" s="202">
        <f t="shared" si="196"/>
        <v>1.7425906590000002</v>
      </c>
      <c r="H1194" s="202">
        <f t="shared" si="197"/>
        <v>3.8494902499999997</v>
      </c>
      <c r="I1194" s="202">
        <f t="shared" si="198"/>
        <v>4.9192933300000004</v>
      </c>
      <c r="J1194" s="201">
        <v>2.1235262000000001</v>
      </c>
      <c r="K1194" s="201">
        <v>2.3161988</v>
      </c>
      <c r="L1194" s="201">
        <v>1.2715319</v>
      </c>
      <c r="M1194" s="201">
        <v>1.9040699000000001E-2</v>
      </c>
      <c r="N1194" s="201">
        <v>1.1795127000000001</v>
      </c>
      <c r="O1194" s="201">
        <v>0.54403725999999997</v>
      </c>
      <c r="P1194" s="201">
        <v>0.26175955000000001</v>
      </c>
      <c r="Q1194" s="201">
        <v>4.7884057000000002</v>
      </c>
      <c r="R1194" s="201">
        <v>0</v>
      </c>
      <c r="S1194" s="201">
        <v>0</v>
      </c>
      <c r="T1194" s="201">
        <v>0</v>
      </c>
      <c r="U1194" s="201">
        <v>0.13088763</v>
      </c>
      <c r="V1194" s="110"/>
      <c r="W1194" s="246">
        <f t="shared" si="199"/>
        <v>15.729823703703703</v>
      </c>
      <c r="X1194" s="191">
        <v>265.27695</v>
      </c>
      <c r="Y1194" s="191">
        <v>211.96025</v>
      </c>
      <c r="Z1194" s="191">
        <v>25.413325</v>
      </c>
      <c r="AA1194" s="191">
        <v>2.1250491999999999E-2</v>
      </c>
      <c r="AB1194" s="191">
        <v>11.896005000000001</v>
      </c>
      <c r="AC1194" s="191">
        <v>1.6397724</v>
      </c>
      <c r="AD1194" s="191">
        <v>14.346346</v>
      </c>
      <c r="AE1194" s="76">
        <v>7.6299646000000003E-5</v>
      </c>
      <c r="AF1194" s="76">
        <v>1.9908621000000001E-7</v>
      </c>
      <c r="AG1194" s="20">
        <v>1.7337387</v>
      </c>
      <c r="AH1194" s="20"/>
      <c r="AI1194" s="20"/>
      <c r="AJ1194" s="20"/>
      <c r="AK1194" s="20"/>
      <c r="AL1194" s="20"/>
      <c r="AM1194" s="20"/>
      <c r="AN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c r="BU1194" s="20"/>
      <c r="BV1194" s="20"/>
      <c r="BW1194" s="20"/>
      <c r="BX1194" s="20"/>
      <c r="BY1194" s="20"/>
      <c r="BZ1194" s="20"/>
      <c r="CA1194" s="20"/>
      <c r="CB1194" s="20"/>
      <c r="CC1194" s="20"/>
      <c r="CD1194" s="20"/>
      <c r="CE1194" s="20"/>
      <c r="CF1194" s="20"/>
      <c r="CG1194" s="20"/>
      <c r="CH1194" s="20"/>
      <c r="CI1194" s="20"/>
      <c r="CJ1194" s="20"/>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row>
    <row r="1195" spans="2:129" x14ac:dyDescent="0.15">
      <c r="B1195" s="77" t="s">
        <v>4777</v>
      </c>
      <c r="C1195" s="75"/>
      <c r="D1195" s="73" t="s">
        <v>38</v>
      </c>
      <c r="E1195" s="201" t="s">
        <v>4778</v>
      </c>
      <c r="F1195" s="202">
        <f t="shared" si="195"/>
        <v>3.5946264579000005</v>
      </c>
      <c r="G1195" s="202">
        <f t="shared" si="196"/>
        <v>2.0723555759000001</v>
      </c>
      <c r="H1195" s="202">
        <f t="shared" si="197"/>
        <v>0.68931521400000006</v>
      </c>
      <c r="I1195" s="202">
        <f t="shared" si="198"/>
        <v>0.15535220799999999</v>
      </c>
      <c r="J1195" s="201">
        <v>0.67760346000000005</v>
      </c>
      <c r="K1195" s="201">
        <v>0.60417072000000005</v>
      </c>
      <c r="L1195" s="201">
        <v>6.2707553999999999E-2</v>
      </c>
      <c r="M1195" s="201">
        <v>4.6748759000000001E-3</v>
      </c>
      <c r="N1195" s="201">
        <v>0.36466229999999999</v>
      </c>
      <c r="O1195" s="201">
        <v>1.7030183999999999</v>
      </c>
      <c r="P1195" s="201">
        <v>2.2436939999999999E-2</v>
      </c>
      <c r="Q1195" s="201">
        <v>0.13770298</v>
      </c>
      <c r="R1195" s="201">
        <v>0</v>
      </c>
      <c r="S1195" s="201">
        <v>0</v>
      </c>
      <c r="T1195" s="201">
        <v>0</v>
      </c>
      <c r="U1195" s="201">
        <v>1.7649227999999999E-2</v>
      </c>
      <c r="V1195" s="110"/>
      <c r="W1195" s="246">
        <f t="shared" si="199"/>
        <v>5.0192848888888886</v>
      </c>
      <c r="X1195" s="191">
        <v>99.563035999999997</v>
      </c>
      <c r="Y1195" s="191">
        <v>85.025264000000007</v>
      </c>
      <c r="Z1195" s="191">
        <v>9.2406977999999995</v>
      </c>
      <c r="AA1195" s="191">
        <v>3.1197897999999998E-3</v>
      </c>
      <c r="AB1195" s="191">
        <v>1.5624013999999999</v>
      </c>
      <c r="AC1195" s="191">
        <v>0.26166530999999998</v>
      </c>
      <c r="AD1195" s="191">
        <v>3.4698872999999999</v>
      </c>
      <c r="AE1195" s="76">
        <v>2.4404456E-5</v>
      </c>
      <c r="AF1195" s="76">
        <v>3.9371713999999998E-8</v>
      </c>
      <c r="AG1195" s="20">
        <v>0.65255775999999999</v>
      </c>
      <c r="AH1195" s="20"/>
      <c r="AI1195" s="20"/>
      <c r="AJ1195" s="20"/>
      <c r="AK1195" s="20"/>
      <c r="AL1195" s="20"/>
      <c r="AM1195" s="20"/>
      <c r="AN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c r="BU1195" s="20"/>
      <c r="BV1195" s="20"/>
      <c r="BW1195" s="20"/>
      <c r="BX1195" s="20"/>
      <c r="BY1195" s="20"/>
      <c r="BZ1195" s="20"/>
      <c r="CA1195" s="20"/>
      <c r="CB1195" s="20"/>
      <c r="CC1195" s="20"/>
      <c r="CD1195" s="20"/>
      <c r="CE1195" s="20"/>
      <c r="CF1195" s="20"/>
      <c r="CG1195" s="20"/>
      <c r="CH1195" s="20"/>
      <c r="CI1195" s="20"/>
      <c r="CJ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row>
    <row r="1196" spans="2:129" x14ac:dyDescent="0.15">
      <c r="B1196" s="77" t="s">
        <v>4779</v>
      </c>
      <c r="C1196" s="75"/>
      <c r="D1196" s="73" t="s">
        <v>38</v>
      </c>
      <c r="E1196" s="201" t="s">
        <v>4780</v>
      </c>
      <c r="F1196" s="202">
        <f t="shared" si="195"/>
        <v>4.8241786528999997</v>
      </c>
      <c r="G1196" s="202">
        <f t="shared" si="196"/>
        <v>2.6399979138999998</v>
      </c>
      <c r="H1196" s="202">
        <f t="shared" si="197"/>
        <v>1.4155584990000001</v>
      </c>
      <c r="I1196" s="202">
        <f t="shared" si="198"/>
        <v>0.28332571000000001</v>
      </c>
      <c r="J1196" s="201">
        <v>0.48529653</v>
      </c>
      <c r="K1196" s="201">
        <v>1.1998565000000001</v>
      </c>
      <c r="L1196" s="201">
        <v>0.15232728000000001</v>
      </c>
      <c r="M1196" s="201">
        <v>6.3081639000000002E-3</v>
      </c>
      <c r="N1196" s="201">
        <v>0.48746824999999999</v>
      </c>
      <c r="O1196" s="201">
        <v>2.1462214999999998</v>
      </c>
      <c r="P1196" s="201">
        <v>6.3374718999999996E-2</v>
      </c>
      <c r="Q1196" s="201">
        <v>0.25579750000000001</v>
      </c>
      <c r="R1196" s="201">
        <v>0</v>
      </c>
      <c r="S1196" s="201">
        <v>0</v>
      </c>
      <c r="T1196" s="201">
        <v>0</v>
      </c>
      <c r="U1196" s="201">
        <v>2.7528210000000001E-2</v>
      </c>
      <c r="V1196" s="110"/>
      <c r="W1196" s="246">
        <f t="shared" si="199"/>
        <v>3.594789111111111</v>
      </c>
      <c r="X1196" s="191">
        <v>61.407352000000003</v>
      </c>
      <c r="Y1196" s="191">
        <v>49.110804000000002</v>
      </c>
      <c r="Z1196" s="191">
        <v>5.3451655999999996</v>
      </c>
      <c r="AA1196" s="191">
        <v>4.1916729000000003E-3</v>
      </c>
      <c r="AB1196" s="191">
        <v>1.9911859000000001</v>
      </c>
      <c r="AC1196" s="191">
        <v>0.29564871999999998</v>
      </c>
      <c r="AD1196" s="191">
        <v>4.6603564999999998</v>
      </c>
      <c r="AE1196" s="76">
        <v>3.8138011999999999E-5</v>
      </c>
      <c r="AF1196" s="76">
        <v>5.6347223000000003E-8</v>
      </c>
      <c r="AG1196" s="20">
        <v>0.40908628000000002</v>
      </c>
      <c r="AH1196" s="20"/>
      <c r="AI1196" s="20"/>
      <c r="AJ1196" s="20"/>
      <c r="AK1196" s="20"/>
      <c r="AL1196" s="20"/>
      <c r="AM1196" s="20"/>
      <c r="AN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c r="BU1196" s="20"/>
      <c r="BV1196" s="20"/>
      <c r="BW1196" s="20"/>
      <c r="BX1196" s="20"/>
      <c r="BY1196" s="20"/>
      <c r="BZ1196" s="20"/>
      <c r="CA1196" s="20"/>
      <c r="CB1196" s="20"/>
      <c r="CC1196" s="20"/>
      <c r="CD1196" s="20"/>
      <c r="CE1196" s="20"/>
      <c r="CF1196" s="20"/>
      <c r="CG1196" s="20"/>
      <c r="CH1196" s="20"/>
      <c r="CI1196" s="20"/>
      <c r="CJ1196" s="20"/>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row>
    <row r="1197" spans="2:129" x14ac:dyDescent="0.15">
      <c r="B1197" s="77" t="s">
        <v>4781</v>
      </c>
      <c r="C1197" s="75"/>
      <c r="D1197" s="73" t="s">
        <v>38</v>
      </c>
      <c r="E1197" s="201" t="s">
        <v>4782</v>
      </c>
      <c r="F1197" s="202">
        <f t="shared" si="195"/>
        <v>39.645271801</v>
      </c>
      <c r="G1197" s="202">
        <f t="shared" si="196"/>
        <v>11.162400731</v>
      </c>
      <c r="H1197" s="202">
        <f t="shared" si="197"/>
        <v>8.2694512699999994</v>
      </c>
      <c r="I1197" s="202">
        <f t="shared" si="198"/>
        <v>0.79736479999999998</v>
      </c>
      <c r="J1197" s="201">
        <v>19.416055</v>
      </c>
      <c r="K1197" s="201">
        <v>7.7352558</v>
      </c>
      <c r="L1197" s="201">
        <v>0.37347482999999998</v>
      </c>
      <c r="M1197" s="201">
        <v>5.7616931000000003E-2</v>
      </c>
      <c r="N1197" s="201">
        <v>10.435117999999999</v>
      </c>
      <c r="O1197" s="201">
        <v>0.66966579999999998</v>
      </c>
      <c r="P1197" s="201">
        <v>0.16072064</v>
      </c>
      <c r="Q1197" s="201">
        <v>0.38619356999999999</v>
      </c>
      <c r="R1197" s="201">
        <v>0</v>
      </c>
      <c r="S1197" s="201">
        <v>0</v>
      </c>
      <c r="T1197" s="201">
        <v>0</v>
      </c>
      <c r="U1197" s="201">
        <v>0.41117123</v>
      </c>
      <c r="V1197" s="110"/>
      <c r="W1197" s="246">
        <f t="shared" si="199"/>
        <v>143.82262962962963</v>
      </c>
      <c r="X1197" s="191">
        <v>2409.5025000000001</v>
      </c>
      <c r="Y1197" s="191">
        <v>1820.5881999999999</v>
      </c>
      <c r="Z1197" s="191">
        <v>345.95801999999998</v>
      </c>
      <c r="AA1197" s="191">
        <v>0.31471521000000002</v>
      </c>
      <c r="AB1197" s="191">
        <v>65.301353000000006</v>
      </c>
      <c r="AC1197" s="191">
        <v>26.264935999999999</v>
      </c>
      <c r="AD1197" s="191">
        <v>151.07529</v>
      </c>
      <c r="AE1197" s="20">
        <v>4.4337644999999998E-4</v>
      </c>
      <c r="AF1197" s="76">
        <v>7.5328887999999995E-7</v>
      </c>
      <c r="AG1197" s="20">
        <v>7.6234563</v>
      </c>
      <c r="AH1197" s="20"/>
      <c r="AI1197" s="20"/>
      <c r="AJ1197" s="20"/>
      <c r="AK1197" s="20"/>
      <c r="AL1197" s="20"/>
      <c r="AM1197" s="20"/>
      <c r="AN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c r="BU1197" s="20"/>
      <c r="BV1197" s="20"/>
      <c r="BW1197" s="20"/>
      <c r="BX1197" s="20"/>
      <c r="BY1197" s="20"/>
      <c r="BZ1197" s="20"/>
      <c r="CA1197" s="20"/>
      <c r="CB1197" s="20"/>
      <c r="CC1197" s="20"/>
      <c r="CD1197" s="20"/>
      <c r="CE1197" s="20"/>
      <c r="CF1197" s="20"/>
      <c r="CG1197" s="20"/>
      <c r="CH1197" s="20"/>
      <c r="CI1197" s="20"/>
      <c r="CJ1197" s="20"/>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row>
    <row r="1198" spans="2:129" x14ac:dyDescent="0.15">
      <c r="B1198" s="77" t="s">
        <v>4783</v>
      </c>
      <c r="C1198" s="75"/>
      <c r="D1198" s="73" t="s">
        <v>38</v>
      </c>
      <c r="E1198" s="201" t="s">
        <v>4784</v>
      </c>
      <c r="F1198" s="202">
        <f t="shared" si="195"/>
        <v>69.407565461999994</v>
      </c>
      <c r="G1198" s="202">
        <f t="shared" si="196"/>
        <v>16.695329361999999</v>
      </c>
      <c r="H1198" s="202">
        <f t="shared" si="197"/>
        <v>20.45687972</v>
      </c>
      <c r="I1198" s="202">
        <f t="shared" si="198"/>
        <v>9.3339333799999995</v>
      </c>
      <c r="J1198" s="201">
        <v>22.921423000000001</v>
      </c>
      <c r="K1198" s="201">
        <v>18.35737</v>
      </c>
      <c r="L1198" s="201">
        <v>1.3974418</v>
      </c>
      <c r="M1198" s="201">
        <v>8.5592362000000005E-2</v>
      </c>
      <c r="N1198" s="201">
        <v>15.049583</v>
      </c>
      <c r="O1198" s="201">
        <v>1.560154</v>
      </c>
      <c r="P1198" s="201">
        <v>0.70206791999999996</v>
      </c>
      <c r="Q1198" s="201">
        <v>8.4531297999999992</v>
      </c>
      <c r="R1198" s="201">
        <v>0</v>
      </c>
      <c r="S1198" s="201">
        <v>0</v>
      </c>
      <c r="T1198" s="201">
        <v>0</v>
      </c>
      <c r="U1198" s="201">
        <v>0.88080358000000003</v>
      </c>
      <c r="V1198" s="110"/>
      <c r="W1198" s="246">
        <f t="shared" si="199"/>
        <v>169.78831851851851</v>
      </c>
      <c r="X1198" s="191">
        <v>2888.0596999999998</v>
      </c>
      <c r="Y1198" s="191">
        <v>2201.6952000000001</v>
      </c>
      <c r="Z1198" s="191">
        <v>396.86223999999999</v>
      </c>
      <c r="AA1198" s="191">
        <v>0.34754636999999999</v>
      </c>
      <c r="AB1198" s="191">
        <v>79.216330999999997</v>
      </c>
      <c r="AC1198" s="191">
        <v>29.172853</v>
      </c>
      <c r="AD1198" s="191">
        <v>180.76553000000001</v>
      </c>
      <c r="AE1198" s="20">
        <v>7.0369129999999999E-4</v>
      </c>
      <c r="AF1198" s="76">
        <v>1.2020922999999999E-6</v>
      </c>
      <c r="AG1198" s="20">
        <v>11.167775000000001</v>
      </c>
      <c r="AH1198" s="20"/>
      <c r="AI1198" s="20"/>
      <c r="AJ1198" s="20"/>
      <c r="AK1198" s="20"/>
      <c r="AL1198" s="20"/>
      <c r="AM1198" s="20"/>
      <c r="AN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row>
    <row r="1199" spans="2:129" x14ac:dyDescent="0.15">
      <c r="B1199" s="77" t="s">
        <v>4785</v>
      </c>
      <c r="C1199" s="75"/>
      <c r="D1199" s="73" t="s">
        <v>38</v>
      </c>
      <c r="E1199" s="201" t="s">
        <v>4786</v>
      </c>
      <c r="F1199" s="202">
        <f t="shared" ref="F1199:F1201" si="200">G1199+H1199+I1199+J1199</f>
        <v>68.584984389999988</v>
      </c>
      <c r="G1199" s="202">
        <f t="shared" ref="G1199:G1201" si="201">M1199+N1199+O1199</f>
        <v>16.7110013</v>
      </c>
      <c r="H1199" s="202">
        <f t="shared" ref="H1199:H1201" si="202">K1199+L1199+P1199</f>
        <v>19.331868419999999</v>
      </c>
      <c r="I1199" s="202">
        <f t="shared" ref="I1199:I1201" si="203">Q1199+IF(R1199="x",0,R1199)+IF(S1199="x",0,S1199)+IF(T1199="x",0,T1199)+U1199</f>
        <v>9.6150076700000007</v>
      </c>
      <c r="J1199" s="201">
        <v>22.927106999999999</v>
      </c>
      <c r="K1199" s="201">
        <v>17.265080999999999</v>
      </c>
      <c r="L1199" s="201">
        <v>1.3716695000000001</v>
      </c>
      <c r="M1199" s="201">
        <v>8.6065000000000003E-2</v>
      </c>
      <c r="N1199" s="201">
        <v>15.055049</v>
      </c>
      <c r="O1199" s="201">
        <v>1.5698873</v>
      </c>
      <c r="P1199" s="201">
        <v>0.69511791999999994</v>
      </c>
      <c r="Q1199" s="201">
        <v>8.7240327999999998</v>
      </c>
      <c r="R1199" s="201">
        <v>0</v>
      </c>
      <c r="S1199" s="201">
        <v>0</v>
      </c>
      <c r="T1199" s="201">
        <v>0</v>
      </c>
      <c r="U1199" s="201">
        <v>0.89097486999999997</v>
      </c>
      <c r="V1199" s="110"/>
      <c r="W1199" s="246">
        <f t="shared" ref="W1199:W1201" si="204">J1199/0.135</f>
        <v>169.83042222222221</v>
      </c>
      <c r="X1199" s="191">
        <v>2877.7152999999998</v>
      </c>
      <c r="Y1199" s="191">
        <v>2197.6622000000002</v>
      </c>
      <c r="Z1199" s="191">
        <v>394.59690000000001</v>
      </c>
      <c r="AA1199" s="191">
        <v>0.34585157</v>
      </c>
      <c r="AB1199" s="191">
        <v>78.546349000000006</v>
      </c>
      <c r="AC1199" s="191">
        <v>28.941998999999999</v>
      </c>
      <c r="AD1199" s="191">
        <v>177.62207000000001</v>
      </c>
      <c r="AE1199" s="20">
        <v>6.8331219000000005E-4</v>
      </c>
      <c r="AF1199" s="76">
        <v>1.1739789E-6</v>
      </c>
      <c r="AG1199" s="20">
        <v>11.175618</v>
      </c>
      <c r="AH1199" s="20"/>
      <c r="AI1199" s="20"/>
      <c r="AJ1199" s="20"/>
      <c r="AK1199" s="20"/>
      <c r="AL1199" s="20"/>
      <c r="AM1199" s="20"/>
      <c r="AN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c r="BU1199" s="20"/>
      <c r="BV1199" s="20"/>
      <c r="BW1199" s="20"/>
      <c r="BX1199" s="20"/>
      <c r="BY1199" s="20"/>
      <c r="BZ1199" s="20"/>
      <c r="CA1199" s="20"/>
      <c r="CB1199" s="20"/>
      <c r="CC1199" s="20"/>
      <c r="CD1199" s="20"/>
      <c r="CE1199" s="20"/>
      <c r="CF1199" s="20"/>
      <c r="CG1199" s="20"/>
      <c r="CH1199" s="20"/>
      <c r="CI1199" s="20"/>
      <c r="CJ1199" s="20"/>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row>
    <row r="1200" spans="2:129" x14ac:dyDescent="0.15">
      <c r="B1200" s="77" t="s">
        <v>4787</v>
      </c>
      <c r="C1200" s="75"/>
      <c r="D1200" s="73" t="s">
        <v>38</v>
      </c>
      <c r="E1200" s="201" t="s">
        <v>4788</v>
      </c>
      <c r="F1200" s="202">
        <f t="shared" si="200"/>
        <v>70.474710380999994</v>
      </c>
      <c r="G1200" s="202">
        <f t="shared" si="201"/>
        <v>16.693409000999999</v>
      </c>
      <c r="H1200" s="202">
        <f t="shared" si="202"/>
        <v>21.51888142</v>
      </c>
      <c r="I1200" s="202">
        <f t="shared" si="203"/>
        <v>9.4493229599999999</v>
      </c>
      <c r="J1200" s="201">
        <v>22.813096999999999</v>
      </c>
      <c r="K1200" s="201">
        <v>19.378426000000001</v>
      </c>
      <c r="L1200" s="201">
        <v>1.4253701999999999</v>
      </c>
      <c r="M1200" s="201">
        <v>8.5867400999999996E-2</v>
      </c>
      <c r="N1200" s="201">
        <v>15.04444</v>
      </c>
      <c r="O1200" s="201">
        <v>1.5631016</v>
      </c>
      <c r="P1200" s="201">
        <v>0.71508521999999997</v>
      </c>
      <c r="Q1200" s="201">
        <v>8.5683500000000006</v>
      </c>
      <c r="R1200" s="201">
        <v>0</v>
      </c>
      <c r="S1200" s="201">
        <v>0</v>
      </c>
      <c r="T1200" s="201">
        <v>0</v>
      </c>
      <c r="U1200" s="201">
        <v>0.88097296000000003</v>
      </c>
      <c r="V1200" s="110"/>
      <c r="W1200" s="246">
        <f t="shared" si="204"/>
        <v>168.98590370370368</v>
      </c>
      <c r="X1200" s="191">
        <v>2870.6732000000002</v>
      </c>
      <c r="Y1200" s="191">
        <v>2188.7597999999998</v>
      </c>
      <c r="Z1200" s="191">
        <v>394.15388000000002</v>
      </c>
      <c r="AA1200" s="191">
        <v>0.34601355</v>
      </c>
      <c r="AB1200" s="191">
        <v>78.883003000000002</v>
      </c>
      <c r="AC1200" s="191">
        <v>28.919134</v>
      </c>
      <c r="AD1200" s="191">
        <v>179.61142000000001</v>
      </c>
      <c r="AE1200" s="20">
        <v>7.2059610000000003E-4</v>
      </c>
      <c r="AF1200" s="76">
        <v>1.2200902999999999E-6</v>
      </c>
      <c r="AG1200" s="20">
        <v>11.131339000000001</v>
      </c>
      <c r="AH1200" s="20"/>
      <c r="AI1200" s="20"/>
      <c r="AJ1200" s="20"/>
      <c r="AK1200" s="20"/>
      <c r="AL1200" s="20"/>
      <c r="AM1200" s="20"/>
      <c r="AN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c r="BU1200" s="20"/>
      <c r="BV1200" s="20"/>
      <c r="BW1200" s="20"/>
      <c r="BX1200" s="20"/>
      <c r="BY1200" s="20"/>
      <c r="BZ1200" s="20"/>
      <c r="CA1200" s="20"/>
      <c r="CB1200" s="20"/>
      <c r="CC1200" s="20"/>
      <c r="CD1200" s="20"/>
      <c r="CE1200" s="20"/>
      <c r="CF1200" s="20"/>
      <c r="CG1200" s="20"/>
      <c r="CH1200" s="20"/>
      <c r="CI1200" s="20"/>
      <c r="CJ1200" s="20"/>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row>
    <row r="1201" spans="2:129" x14ac:dyDescent="0.15">
      <c r="B1201" s="77" t="s">
        <v>4789</v>
      </c>
      <c r="C1201" s="75"/>
      <c r="D1201" s="73" t="s">
        <v>33</v>
      </c>
      <c r="E1201" s="201" t="s">
        <v>4790</v>
      </c>
      <c r="F1201" s="202">
        <f t="shared" si="200"/>
        <v>8036.859101</v>
      </c>
      <c r="G1201" s="202">
        <f t="shared" si="201"/>
        <v>2294.134039</v>
      </c>
      <c r="H1201" s="202">
        <f t="shared" si="202"/>
        <v>1600.436854</v>
      </c>
      <c r="I1201" s="202">
        <f t="shared" si="203"/>
        <v>236.28000800000001</v>
      </c>
      <c r="J1201" s="201">
        <v>3906.0082000000002</v>
      </c>
      <c r="K1201" s="201">
        <v>1433.2562</v>
      </c>
      <c r="L1201" s="201">
        <v>120.44757</v>
      </c>
      <c r="M1201" s="201">
        <v>14.887949000000001</v>
      </c>
      <c r="N1201" s="201">
        <v>1730.1967999999999</v>
      </c>
      <c r="O1201" s="201">
        <v>549.04929000000004</v>
      </c>
      <c r="P1201" s="201">
        <v>46.733083999999998</v>
      </c>
      <c r="Q1201" s="201">
        <v>42.741998000000002</v>
      </c>
      <c r="R1201" s="201">
        <v>0</v>
      </c>
      <c r="S1201" s="201">
        <v>0</v>
      </c>
      <c r="T1201" s="201">
        <v>0</v>
      </c>
      <c r="U1201" s="201">
        <v>193.53801000000001</v>
      </c>
      <c r="V1201" s="110"/>
      <c r="W1201" s="246">
        <f t="shared" si="204"/>
        <v>28933.394074074073</v>
      </c>
      <c r="X1201" s="191">
        <v>487782.93</v>
      </c>
      <c r="Y1201" s="191">
        <v>391279.67</v>
      </c>
      <c r="Z1201" s="191">
        <v>57737.415000000001</v>
      </c>
      <c r="AA1201" s="191">
        <v>53.901985000000003</v>
      </c>
      <c r="AB1201" s="191">
        <v>9667.0468999999994</v>
      </c>
      <c r="AC1201" s="191">
        <v>4363.3055999999997</v>
      </c>
      <c r="AD1201" s="191">
        <v>24681.592000000001</v>
      </c>
      <c r="AE1201" s="20">
        <v>8.1320104000000004E-2</v>
      </c>
      <c r="AF1201" s="20">
        <v>1.5049987E-4</v>
      </c>
      <c r="AG1201" s="20">
        <v>2084.0149999999999</v>
      </c>
      <c r="AH1201" s="20"/>
      <c r="AI1201" s="20"/>
      <c r="AJ1201" s="20"/>
      <c r="AK1201" s="20"/>
      <c r="AL1201" s="20"/>
      <c r="AM1201" s="20"/>
      <c r="AN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c r="BU1201" s="20"/>
      <c r="BV1201" s="20"/>
      <c r="BW1201" s="20"/>
      <c r="BX1201" s="20"/>
      <c r="BY1201" s="20"/>
      <c r="BZ1201" s="20"/>
      <c r="CA1201" s="20"/>
      <c r="CB1201" s="20"/>
      <c r="CC1201" s="20"/>
      <c r="CD1201" s="20"/>
      <c r="CE1201" s="20"/>
      <c r="CF1201" s="20"/>
      <c r="CG1201" s="20"/>
      <c r="CH1201" s="20"/>
      <c r="CI1201" s="20"/>
      <c r="CJ1201" s="20"/>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row>
    <row r="1202" spans="2:129" x14ac:dyDescent="0.15">
      <c r="B1202" s="67" t="s">
        <v>4791</v>
      </c>
      <c r="C1202" s="83" t="s">
        <v>4792</v>
      </c>
      <c r="D1202" s="114"/>
      <c r="E1202" s="73"/>
      <c r="F1202" s="82"/>
      <c r="G1202" s="82"/>
      <c r="H1202" s="82"/>
      <c r="I1202" s="82"/>
      <c r="J1202" s="82"/>
      <c r="K1202" s="82"/>
      <c r="L1202" s="82"/>
      <c r="M1202" s="82"/>
      <c r="N1202" s="82"/>
      <c r="O1202" s="82"/>
      <c r="P1202" s="82"/>
      <c r="Q1202" s="82"/>
      <c r="R1202" s="82"/>
      <c r="S1202" s="82"/>
      <c r="T1202" s="82"/>
      <c r="U1202" s="82"/>
      <c r="W1202" s="246"/>
      <c r="X1202" s="80"/>
      <c r="Y1202" s="80"/>
      <c r="Z1202" s="80"/>
      <c r="AA1202" s="80"/>
      <c r="AB1202" s="80"/>
      <c r="AC1202" s="80"/>
      <c r="AD1202" s="80"/>
      <c r="AE1202" s="70"/>
      <c r="AF1202" s="70"/>
      <c r="AG1202" s="70"/>
      <c r="AH1202" s="20"/>
      <c r="AI1202" s="20"/>
      <c r="AJ1202" s="20"/>
      <c r="AK1202" s="20"/>
      <c r="AL1202" s="20"/>
      <c r="AM1202" s="20"/>
      <c r="AN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c r="BU1202" s="20"/>
      <c r="BV1202" s="20"/>
      <c r="BW1202" s="20"/>
      <c r="BX1202" s="20"/>
      <c r="BY1202" s="20"/>
      <c r="BZ1202" s="20"/>
      <c r="CA1202" s="20"/>
      <c r="CB1202" s="20"/>
      <c r="CC1202" s="20"/>
      <c r="CD1202" s="20"/>
      <c r="CE1202" s="20"/>
      <c r="CF1202" s="20"/>
      <c r="CG1202" s="20"/>
      <c r="CH1202" s="20"/>
      <c r="CI1202" s="20"/>
      <c r="CJ1202" s="20"/>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row>
    <row r="1203" spans="2:129" x14ac:dyDescent="0.15">
      <c r="B1203" s="77" t="s">
        <v>4793</v>
      </c>
      <c r="C1203" s="75"/>
      <c r="D1203" s="73" t="s">
        <v>38</v>
      </c>
      <c r="E1203" s="201" t="s">
        <v>4794</v>
      </c>
      <c r="F1203" s="202">
        <f t="shared" ref="F1203:F1215" si="205">G1203+H1203+I1203+J1203</f>
        <v>11.213936089999999</v>
      </c>
      <c r="G1203" s="202">
        <f t="shared" ref="G1203:G1215" si="206">M1203+N1203+O1203</f>
        <v>2.9979719199999999</v>
      </c>
      <c r="H1203" s="202">
        <f t="shared" ref="H1203:H1215" si="207">K1203+L1203+P1203</f>
        <v>2.72737075</v>
      </c>
      <c r="I1203" s="202">
        <f t="shared" ref="I1203:I1215" si="208">Q1203+IF(R1203="x",0,R1203)+IF(S1203="x",0,S1203)+IF(T1203="x",0,T1203)+U1203</f>
        <v>1.8926608200000001</v>
      </c>
      <c r="J1203" s="201">
        <v>3.5959325999999998</v>
      </c>
      <c r="K1203" s="201">
        <v>2.2895648999999998</v>
      </c>
      <c r="L1203" s="201">
        <v>0.32530712000000001</v>
      </c>
      <c r="M1203" s="201">
        <v>0.12926841999999999</v>
      </c>
      <c r="N1203" s="201">
        <v>1.7349707999999999</v>
      </c>
      <c r="O1203" s="201">
        <v>1.1337326999999999</v>
      </c>
      <c r="P1203" s="201">
        <v>0.11249873000000001</v>
      </c>
      <c r="Q1203" s="201">
        <v>1.7533087000000001</v>
      </c>
      <c r="R1203" s="201">
        <v>0</v>
      </c>
      <c r="S1203" s="201">
        <v>0</v>
      </c>
      <c r="T1203" s="201">
        <v>0</v>
      </c>
      <c r="U1203" s="201">
        <v>0.13935212</v>
      </c>
      <c r="V1203" s="110"/>
      <c r="W1203" s="246">
        <f t="shared" ref="W1203:W1215" si="209">J1203/0.135</f>
        <v>26.636537777777775</v>
      </c>
      <c r="X1203" s="191">
        <v>390.37074000000001</v>
      </c>
      <c r="Y1203" s="191">
        <v>318.04574000000002</v>
      </c>
      <c r="Z1203" s="191">
        <v>32.302131000000003</v>
      </c>
      <c r="AA1203" s="191">
        <v>0.16050312</v>
      </c>
      <c r="AB1203" s="191">
        <v>9.9381532999999997</v>
      </c>
      <c r="AC1203" s="191">
        <v>2.2300814</v>
      </c>
      <c r="AD1203" s="191">
        <v>27.694139</v>
      </c>
      <c r="AE1203" s="76">
        <v>9.5213342E-5</v>
      </c>
      <c r="AF1203" s="76">
        <v>1.8032720999999999E-7</v>
      </c>
      <c r="AG1203" s="20">
        <v>1.6283163</v>
      </c>
      <c r="AH1203" s="20"/>
      <c r="AI1203" s="20"/>
      <c r="AJ1203" s="20"/>
      <c r="AK1203" s="20"/>
      <c r="AL1203" s="20"/>
      <c r="AM1203" s="20"/>
      <c r="AN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c r="BU1203" s="20"/>
      <c r="BV1203" s="20"/>
      <c r="BW1203" s="20"/>
      <c r="BX1203" s="20"/>
      <c r="BY1203" s="20"/>
      <c r="BZ1203" s="20"/>
      <c r="CA1203" s="20"/>
      <c r="CB1203" s="20"/>
      <c r="CC1203" s="20"/>
      <c r="CD1203" s="20"/>
      <c r="CE1203" s="20"/>
      <c r="CF1203" s="20"/>
      <c r="CG1203" s="20"/>
      <c r="CH1203" s="20"/>
      <c r="CI1203" s="20"/>
      <c r="CJ1203" s="20"/>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row>
    <row r="1204" spans="2:129" x14ac:dyDescent="0.15">
      <c r="B1204" s="77" t="s">
        <v>4795</v>
      </c>
      <c r="C1204" s="75"/>
      <c r="D1204" s="73" t="s">
        <v>38</v>
      </c>
      <c r="E1204" s="201" t="s">
        <v>4796</v>
      </c>
      <c r="F1204" s="202">
        <f t="shared" si="205"/>
        <v>9.9543842500000004</v>
      </c>
      <c r="G1204" s="202">
        <f t="shared" si="206"/>
        <v>2.8449821599999998</v>
      </c>
      <c r="H1204" s="202">
        <f t="shared" si="207"/>
        <v>2.2638425500000001</v>
      </c>
      <c r="I1204" s="202">
        <f t="shared" si="208"/>
        <v>1.25167874</v>
      </c>
      <c r="J1204" s="201">
        <v>3.5938808</v>
      </c>
      <c r="K1204" s="201">
        <v>1.9826699000000001</v>
      </c>
      <c r="L1204" s="201">
        <v>0.19948065000000001</v>
      </c>
      <c r="M1204" s="201">
        <v>0.35696136000000001</v>
      </c>
      <c r="N1204" s="201">
        <v>1.8422601999999999</v>
      </c>
      <c r="O1204" s="201">
        <v>0.64576060000000002</v>
      </c>
      <c r="P1204" s="201">
        <v>8.1692000000000001E-2</v>
      </c>
      <c r="Q1204" s="201">
        <v>1.1016626</v>
      </c>
      <c r="R1204" s="201">
        <v>0</v>
      </c>
      <c r="S1204" s="201">
        <v>0</v>
      </c>
      <c r="T1204" s="201">
        <v>0</v>
      </c>
      <c r="U1204" s="201">
        <v>0.15001613999999999</v>
      </c>
      <c r="V1204" s="110"/>
      <c r="W1204" s="246">
        <f t="shared" si="209"/>
        <v>26.621339259259258</v>
      </c>
      <c r="X1204" s="191">
        <v>457.40341000000001</v>
      </c>
      <c r="Y1204" s="191">
        <v>361.99121000000002</v>
      </c>
      <c r="Z1204" s="191">
        <v>52.172628000000003</v>
      </c>
      <c r="AA1204" s="191">
        <v>4.8069819999999999E-2</v>
      </c>
      <c r="AB1204" s="191">
        <v>14.755531</v>
      </c>
      <c r="AC1204" s="191">
        <v>3.5705748000000002</v>
      </c>
      <c r="AD1204" s="191">
        <v>24.865397999999999</v>
      </c>
      <c r="AE1204" s="76">
        <v>8.9628628000000001E-5</v>
      </c>
      <c r="AF1204" s="76">
        <v>1.6681068E-7</v>
      </c>
      <c r="AG1204" s="20">
        <v>2.0035118000000001</v>
      </c>
      <c r="AH1204" s="20"/>
      <c r="AI1204" s="20"/>
      <c r="AJ1204" s="20"/>
      <c r="AK1204" s="20"/>
      <c r="AL1204" s="20"/>
      <c r="AM1204" s="20"/>
      <c r="AN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c r="BU1204" s="20"/>
      <c r="BV1204" s="20"/>
      <c r="BW1204" s="20"/>
      <c r="BX1204" s="20"/>
      <c r="BY1204" s="20"/>
      <c r="BZ1204" s="20"/>
      <c r="CA1204" s="20"/>
      <c r="CB1204" s="20"/>
      <c r="CC1204" s="20"/>
      <c r="CD1204" s="20"/>
      <c r="CE1204" s="20"/>
      <c r="CF1204" s="20"/>
      <c r="CG1204" s="20"/>
      <c r="CH1204" s="20"/>
      <c r="CI1204" s="20"/>
      <c r="CJ1204" s="20"/>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row>
    <row r="1205" spans="2:129" x14ac:dyDescent="0.15">
      <c r="B1205" s="77" t="s">
        <v>4797</v>
      </c>
      <c r="C1205" s="75"/>
      <c r="D1205" s="73" t="s">
        <v>274</v>
      </c>
      <c r="E1205" s="201" t="s">
        <v>4798</v>
      </c>
      <c r="F1205" s="202">
        <f t="shared" si="205"/>
        <v>80.635527299999993</v>
      </c>
      <c r="G1205" s="202">
        <f t="shared" si="206"/>
        <v>18.595244810000001</v>
      </c>
      <c r="H1205" s="202">
        <f t="shared" si="207"/>
        <v>16.596866989999999</v>
      </c>
      <c r="I1205" s="202">
        <f t="shared" si="208"/>
        <v>22.040619499999998</v>
      </c>
      <c r="J1205" s="201">
        <v>23.402795999999999</v>
      </c>
      <c r="K1205" s="201">
        <v>12.832248999999999</v>
      </c>
      <c r="L1205" s="201">
        <v>3.0018658</v>
      </c>
      <c r="M1205" s="201">
        <v>0.55484071000000001</v>
      </c>
      <c r="N1205" s="201">
        <v>11.723070999999999</v>
      </c>
      <c r="O1205" s="201">
        <v>6.3173330999999999</v>
      </c>
      <c r="P1205" s="201">
        <v>0.76275219000000005</v>
      </c>
      <c r="Q1205" s="201">
        <v>19.754702999999999</v>
      </c>
      <c r="R1205" s="201">
        <v>0</v>
      </c>
      <c r="S1205" s="201">
        <v>0</v>
      </c>
      <c r="T1205" s="201">
        <v>0</v>
      </c>
      <c r="U1205" s="201">
        <v>2.2859164999999999</v>
      </c>
      <c r="V1205" s="110"/>
      <c r="W1205" s="246">
        <f t="shared" si="209"/>
        <v>173.35404444444441</v>
      </c>
      <c r="X1205" s="191">
        <v>2792.4176000000002</v>
      </c>
      <c r="Y1205" s="191">
        <v>2228.6181999999999</v>
      </c>
      <c r="Z1205" s="191">
        <v>294.06446</v>
      </c>
      <c r="AA1205" s="191">
        <v>0.50244999000000001</v>
      </c>
      <c r="AB1205" s="191">
        <v>93.669753999999998</v>
      </c>
      <c r="AC1205" s="191">
        <v>20.993672</v>
      </c>
      <c r="AD1205" s="191">
        <v>154.56901999999999</v>
      </c>
      <c r="AE1205" s="20">
        <v>5.8155022999999996E-4</v>
      </c>
      <c r="AF1205" s="76">
        <v>1.1783025999999999E-6</v>
      </c>
      <c r="AG1205" s="20">
        <v>12.852831999999999</v>
      </c>
      <c r="AH1205" s="20"/>
      <c r="AI1205" s="20"/>
      <c r="AJ1205" s="20"/>
      <c r="AK1205" s="20"/>
      <c r="AL1205" s="20"/>
      <c r="AM1205" s="20"/>
      <c r="AN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c r="BU1205" s="20"/>
      <c r="BV1205" s="20"/>
      <c r="BW1205" s="20"/>
      <c r="BX1205" s="20"/>
      <c r="BY1205" s="20"/>
      <c r="BZ1205" s="20"/>
      <c r="CA1205" s="20"/>
      <c r="CB1205" s="20"/>
      <c r="CC1205" s="20"/>
      <c r="CD1205" s="20"/>
      <c r="CE1205" s="20"/>
      <c r="CF1205" s="20"/>
      <c r="CG1205" s="20"/>
      <c r="CH1205" s="20"/>
      <c r="CI1205" s="20"/>
      <c r="CJ1205" s="20"/>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row>
    <row r="1206" spans="2:129" x14ac:dyDescent="0.15">
      <c r="B1206" s="77" t="s">
        <v>4799</v>
      </c>
      <c r="C1206" s="85"/>
      <c r="D1206" s="73" t="s">
        <v>274</v>
      </c>
      <c r="E1206" s="201" t="s">
        <v>4800</v>
      </c>
      <c r="F1206" s="202">
        <f t="shared" si="205"/>
        <v>48.385101419999998</v>
      </c>
      <c r="G1206" s="202">
        <f t="shared" si="206"/>
        <v>10.982471110000001</v>
      </c>
      <c r="H1206" s="202">
        <f t="shared" si="207"/>
        <v>10.702104609999999</v>
      </c>
      <c r="I1206" s="202">
        <f t="shared" si="208"/>
        <v>10.163236699999999</v>
      </c>
      <c r="J1206" s="201">
        <v>16.537289000000001</v>
      </c>
      <c r="K1206" s="201">
        <v>8.0917069999999995</v>
      </c>
      <c r="L1206" s="201">
        <v>2.1504919</v>
      </c>
      <c r="M1206" s="201">
        <v>0.16801531</v>
      </c>
      <c r="N1206" s="201">
        <v>8.8794248000000007</v>
      </c>
      <c r="O1206" s="201">
        <v>1.9350309999999999</v>
      </c>
      <c r="P1206" s="201">
        <v>0.45990571000000002</v>
      </c>
      <c r="Q1206" s="201">
        <v>8.2706014999999997</v>
      </c>
      <c r="R1206" s="201">
        <v>0</v>
      </c>
      <c r="S1206" s="201">
        <v>0</v>
      </c>
      <c r="T1206" s="201">
        <v>0</v>
      </c>
      <c r="U1206" s="201">
        <v>1.8926352</v>
      </c>
      <c r="V1206" s="110"/>
      <c r="W1206" s="246">
        <f t="shared" si="209"/>
        <v>122.49843703703704</v>
      </c>
      <c r="X1206" s="191">
        <v>1836.2102</v>
      </c>
      <c r="Y1206" s="191">
        <v>1494.7093</v>
      </c>
      <c r="Z1206" s="191">
        <v>177.79863</v>
      </c>
      <c r="AA1206" s="191">
        <v>0.25645706000000001</v>
      </c>
      <c r="AB1206" s="191">
        <v>56.645702</v>
      </c>
      <c r="AC1206" s="191">
        <v>13.071467</v>
      </c>
      <c r="AD1206" s="191">
        <v>93.728683000000004</v>
      </c>
      <c r="AE1206" s="20">
        <v>4.0662941999999999E-4</v>
      </c>
      <c r="AF1206" s="76">
        <v>7.8842583999999997E-7</v>
      </c>
      <c r="AG1206" s="20">
        <v>8.0370339000000008</v>
      </c>
      <c r="AH1206" s="20"/>
      <c r="AI1206" s="20"/>
      <c r="AJ1206" s="20"/>
      <c r="AK1206" s="20"/>
      <c r="AL1206" s="20"/>
      <c r="AM1206" s="20"/>
      <c r="AN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row>
    <row r="1207" spans="2:129" x14ac:dyDescent="0.15">
      <c r="B1207" s="77" t="s">
        <v>4801</v>
      </c>
      <c r="C1207" s="75"/>
      <c r="D1207" s="73" t="s">
        <v>274</v>
      </c>
      <c r="E1207" s="201" t="s">
        <v>4802</v>
      </c>
      <c r="F1207" s="202">
        <f t="shared" si="205"/>
        <v>113.97644412</v>
      </c>
      <c r="G1207" s="202">
        <f t="shared" si="206"/>
        <v>23.008287920000001</v>
      </c>
      <c r="H1207" s="202">
        <f t="shared" si="207"/>
        <v>28.3452269</v>
      </c>
      <c r="I1207" s="202">
        <f t="shared" si="208"/>
        <v>29.7589443</v>
      </c>
      <c r="J1207" s="201">
        <v>32.863985</v>
      </c>
      <c r="K1207" s="201">
        <v>23.272739000000001</v>
      </c>
      <c r="L1207" s="201">
        <v>3.9440325000000001</v>
      </c>
      <c r="M1207" s="201">
        <v>0.53253432000000001</v>
      </c>
      <c r="N1207" s="201">
        <v>15.806616999999999</v>
      </c>
      <c r="O1207" s="201">
        <v>6.6691365999999999</v>
      </c>
      <c r="P1207" s="201">
        <v>1.1284554</v>
      </c>
      <c r="Q1207" s="201">
        <v>27.802177</v>
      </c>
      <c r="R1207" s="201">
        <v>0</v>
      </c>
      <c r="S1207" s="201">
        <v>0</v>
      </c>
      <c r="T1207" s="201">
        <v>0</v>
      </c>
      <c r="U1207" s="201">
        <v>1.9567673000000001</v>
      </c>
      <c r="V1207" s="110"/>
      <c r="W1207" s="246">
        <f t="shared" si="209"/>
        <v>243.43692592592592</v>
      </c>
      <c r="X1207" s="191">
        <v>4046.5119</v>
      </c>
      <c r="Y1207" s="191">
        <v>3253.4751000000001</v>
      </c>
      <c r="Z1207" s="191">
        <v>351.65566000000001</v>
      </c>
      <c r="AA1207" s="191">
        <v>0.55631131</v>
      </c>
      <c r="AB1207" s="191">
        <v>194.74455</v>
      </c>
      <c r="AC1207" s="191">
        <v>23.890301000000001</v>
      </c>
      <c r="AD1207" s="191">
        <v>222.19005000000001</v>
      </c>
      <c r="AE1207" s="20">
        <v>8.9769107999999995E-4</v>
      </c>
      <c r="AF1207" s="76">
        <v>1.7748964E-6</v>
      </c>
      <c r="AG1207" s="20">
        <v>20.291879000000002</v>
      </c>
      <c r="AH1207" s="20"/>
      <c r="AI1207" s="20"/>
      <c r="AJ1207" s="20"/>
      <c r="AK1207" s="20"/>
      <c r="AL1207" s="20"/>
      <c r="AM1207" s="20"/>
      <c r="AN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c r="BU1207" s="20"/>
      <c r="BV1207" s="20"/>
      <c r="BW1207" s="20"/>
      <c r="BX1207" s="20"/>
      <c r="BY1207" s="20"/>
      <c r="BZ1207" s="20"/>
      <c r="CA1207" s="20"/>
      <c r="CB1207" s="20"/>
      <c r="CC1207" s="20"/>
      <c r="CD1207" s="20"/>
      <c r="CE1207" s="20"/>
      <c r="CF1207" s="20"/>
      <c r="CG1207" s="20"/>
      <c r="CH1207" s="20"/>
      <c r="CI1207" s="20"/>
      <c r="CJ1207" s="20"/>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row>
    <row r="1208" spans="2:129" x14ac:dyDescent="0.15">
      <c r="B1208" s="77" t="s">
        <v>4803</v>
      </c>
      <c r="C1208" s="75"/>
      <c r="D1208" s="73" t="s">
        <v>274</v>
      </c>
      <c r="E1208" s="201" t="s">
        <v>4804</v>
      </c>
      <c r="F1208" s="202">
        <f t="shared" si="205"/>
        <v>101.56248936</v>
      </c>
      <c r="G1208" s="202">
        <f t="shared" si="206"/>
        <v>20.4834453</v>
      </c>
      <c r="H1208" s="202">
        <f t="shared" si="207"/>
        <v>25.99561246</v>
      </c>
      <c r="I1208" s="202">
        <f t="shared" si="208"/>
        <v>16.5103966</v>
      </c>
      <c r="J1208" s="201">
        <v>38.573034999999997</v>
      </c>
      <c r="K1208" s="201">
        <v>19.425991</v>
      </c>
      <c r="L1208" s="201">
        <v>5.7526666999999998</v>
      </c>
      <c r="M1208" s="201">
        <v>0.35537679999999999</v>
      </c>
      <c r="N1208" s="201">
        <v>15.983984</v>
      </c>
      <c r="O1208" s="201">
        <v>4.1440844999999999</v>
      </c>
      <c r="P1208" s="201">
        <v>0.81695476</v>
      </c>
      <c r="Q1208" s="201">
        <v>13.495495</v>
      </c>
      <c r="R1208" s="201">
        <v>0</v>
      </c>
      <c r="S1208" s="201">
        <v>0</v>
      </c>
      <c r="T1208" s="201">
        <v>0</v>
      </c>
      <c r="U1208" s="201">
        <v>3.0149016</v>
      </c>
      <c r="V1208" s="110"/>
      <c r="W1208" s="246">
        <f t="shared" si="209"/>
        <v>285.72618518518516</v>
      </c>
      <c r="X1208" s="191">
        <v>4422.5652</v>
      </c>
      <c r="Y1208" s="191">
        <v>3529.7314999999999</v>
      </c>
      <c r="Z1208" s="191">
        <v>457.75355000000002</v>
      </c>
      <c r="AA1208" s="191">
        <v>0.51614051999999999</v>
      </c>
      <c r="AB1208" s="191">
        <v>180.33414999999999</v>
      </c>
      <c r="AC1208" s="191">
        <v>32.098419999999997</v>
      </c>
      <c r="AD1208" s="191">
        <v>222.13144</v>
      </c>
      <c r="AE1208" s="20">
        <v>8.4056432000000005E-4</v>
      </c>
      <c r="AF1208" s="76">
        <v>1.7986112999999999E-6</v>
      </c>
      <c r="AG1208" s="20">
        <v>19.937104000000001</v>
      </c>
      <c r="AH1208" s="20"/>
      <c r="AI1208" s="20"/>
      <c r="AJ1208" s="20"/>
      <c r="AK1208" s="20"/>
      <c r="AL1208" s="20"/>
      <c r="AM1208" s="20"/>
      <c r="AN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c r="BU1208" s="20"/>
      <c r="BV1208" s="20"/>
      <c r="BW1208" s="20"/>
      <c r="BX1208" s="20"/>
      <c r="BY1208" s="20"/>
      <c r="BZ1208" s="20"/>
      <c r="CA1208" s="20"/>
      <c r="CB1208" s="20"/>
      <c r="CC1208" s="20"/>
      <c r="CD1208" s="20"/>
      <c r="CE1208" s="20"/>
      <c r="CF1208" s="20"/>
      <c r="CG1208" s="20"/>
      <c r="CH1208" s="20"/>
      <c r="CI1208" s="20"/>
      <c r="CJ1208" s="20"/>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row>
    <row r="1209" spans="2:129" x14ac:dyDescent="0.15">
      <c r="B1209" s="77" t="s">
        <v>4805</v>
      </c>
      <c r="C1209" s="75"/>
      <c r="D1209" s="73" t="s">
        <v>274</v>
      </c>
      <c r="E1209" s="201" t="s">
        <v>4806</v>
      </c>
      <c r="F1209" s="202">
        <f t="shared" si="205"/>
        <v>2.3581532071</v>
      </c>
      <c r="G1209" s="202">
        <f t="shared" si="206"/>
        <v>0.51405639410000004</v>
      </c>
      <c r="H1209" s="202">
        <f t="shared" si="207"/>
        <v>0.65823635199999997</v>
      </c>
      <c r="I1209" s="202">
        <f t="shared" si="208"/>
        <v>0.52942043100000002</v>
      </c>
      <c r="J1209" s="201">
        <v>0.65644002999999995</v>
      </c>
      <c r="K1209" s="201">
        <v>0.48821005000000001</v>
      </c>
      <c r="L1209" s="201">
        <v>0.13706420999999999</v>
      </c>
      <c r="M1209" s="201">
        <v>6.8358940999999999E-3</v>
      </c>
      <c r="N1209" s="201">
        <v>0.35260455000000002</v>
      </c>
      <c r="O1209" s="201">
        <v>0.15461595</v>
      </c>
      <c r="P1209" s="201">
        <v>3.2962091999999998E-2</v>
      </c>
      <c r="Q1209" s="201">
        <v>0.48750174000000002</v>
      </c>
      <c r="R1209" s="201">
        <v>0</v>
      </c>
      <c r="S1209" s="201">
        <v>0</v>
      </c>
      <c r="T1209" s="201">
        <v>0</v>
      </c>
      <c r="U1209" s="201">
        <v>4.1918691000000001E-2</v>
      </c>
      <c r="V1209" s="110"/>
      <c r="W1209" s="246">
        <f t="shared" si="209"/>
        <v>4.8625187407407404</v>
      </c>
      <c r="X1209" s="191">
        <v>78.822581</v>
      </c>
      <c r="Y1209" s="191">
        <v>62.733130000000003</v>
      </c>
      <c r="Z1209" s="191">
        <v>8.9290813999999994</v>
      </c>
      <c r="AA1209" s="191">
        <v>1.3843269E-2</v>
      </c>
      <c r="AB1209" s="191">
        <v>2.0869813000000002</v>
      </c>
      <c r="AC1209" s="191">
        <v>0.66347646999999998</v>
      </c>
      <c r="AD1209" s="191">
        <v>4.3960680999999999</v>
      </c>
      <c r="AE1209" s="76">
        <v>1.9013673E-5</v>
      </c>
      <c r="AF1209" s="76">
        <v>3.9102841999999999E-8</v>
      </c>
      <c r="AG1209" s="20">
        <v>0.37273142999999997</v>
      </c>
      <c r="AH1209" s="20"/>
      <c r="AI1209" s="20"/>
      <c r="AJ1209" s="20"/>
      <c r="AK1209" s="20"/>
      <c r="AL1209" s="20"/>
      <c r="AM1209" s="20"/>
      <c r="AN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c r="BU1209" s="20"/>
      <c r="BV1209" s="20"/>
      <c r="BW1209" s="20"/>
      <c r="BX1209" s="20"/>
      <c r="BY1209" s="20"/>
      <c r="BZ1209" s="20"/>
      <c r="CA1209" s="20"/>
      <c r="CB1209" s="20"/>
      <c r="CC1209" s="20"/>
      <c r="CD1209" s="20"/>
      <c r="CE1209" s="20"/>
      <c r="CF1209" s="20"/>
      <c r="CG1209" s="20"/>
      <c r="CH1209" s="20"/>
      <c r="CI1209" s="20"/>
      <c r="CJ1209" s="20"/>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row>
    <row r="1210" spans="2:129" x14ac:dyDescent="0.15">
      <c r="B1210" s="77" t="s">
        <v>4807</v>
      </c>
      <c r="C1210" s="75"/>
      <c r="D1210" s="73" t="s">
        <v>274</v>
      </c>
      <c r="E1210" s="201" t="s">
        <v>4808</v>
      </c>
      <c r="F1210" s="202">
        <f t="shared" si="205"/>
        <v>9.3092233709999999</v>
      </c>
      <c r="G1210" s="202">
        <f t="shared" si="206"/>
        <v>1.8364812109999999</v>
      </c>
      <c r="H1210" s="202">
        <f t="shared" si="207"/>
        <v>2.2044886699999999</v>
      </c>
      <c r="I1210" s="202">
        <f t="shared" si="208"/>
        <v>2.1594797899999998</v>
      </c>
      <c r="J1210" s="201">
        <v>3.1087737</v>
      </c>
      <c r="K1210" s="201">
        <v>1.6596289</v>
      </c>
      <c r="L1210" s="201">
        <v>0.44107534999999998</v>
      </c>
      <c r="M1210" s="201">
        <v>2.7882601E-2</v>
      </c>
      <c r="N1210" s="201">
        <v>1.3440052</v>
      </c>
      <c r="O1210" s="201">
        <v>0.46459340999999998</v>
      </c>
      <c r="P1210" s="201">
        <v>0.10378442</v>
      </c>
      <c r="Q1210" s="201">
        <v>2.0080906999999999</v>
      </c>
      <c r="R1210" s="201">
        <v>0</v>
      </c>
      <c r="S1210" s="201">
        <v>0</v>
      </c>
      <c r="T1210" s="201">
        <v>0</v>
      </c>
      <c r="U1210" s="201">
        <v>0.15138909</v>
      </c>
      <c r="V1210" s="110"/>
      <c r="W1210" s="246">
        <f t="shared" si="209"/>
        <v>23.027953333333333</v>
      </c>
      <c r="X1210" s="191">
        <v>384.14215000000002</v>
      </c>
      <c r="Y1210" s="191">
        <v>311.95397000000003</v>
      </c>
      <c r="Z1210" s="191">
        <v>35.633294999999997</v>
      </c>
      <c r="AA1210" s="191">
        <v>4.8679556999999998E-2</v>
      </c>
      <c r="AB1210" s="191">
        <v>15.326077</v>
      </c>
      <c r="AC1210" s="191">
        <v>2.4063178999999999</v>
      </c>
      <c r="AD1210" s="191">
        <v>18.773817000000001</v>
      </c>
      <c r="AE1210" s="76">
        <v>7.3661137000000007E-5</v>
      </c>
      <c r="AF1210" s="76">
        <v>1.5864017999999999E-7</v>
      </c>
      <c r="AG1210" s="20">
        <v>2.0332007999999999</v>
      </c>
      <c r="AH1210" s="20"/>
      <c r="AI1210" s="20"/>
      <c r="AJ1210" s="20"/>
      <c r="AK1210" s="20"/>
      <c r="AL1210" s="20"/>
      <c r="AM1210" s="20"/>
      <c r="AN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c r="BU1210" s="20"/>
      <c r="BV1210" s="20"/>
      <c r="BW1210" s="20"/>
      <c r="BX1210" s="20"/>
      <c r="BY1210" s="20"/>
      <c r="BZ1210" s="20"/>
      <c r="CA1210" s="20"/>
      <c r="CB1210" s="20"/>
      <c r="CC1210" s="20"/>
      <c r="CD1210" s="20"/>
      <c r="CE1210" s="20"/>
      <c r="CF1210" s="20"/>
      <c r="CG1210" s="20"/>
      <c r="CH1210" s="20"/>
      <c r="CI1210" s="20"/>
      <c r="CJ1210" s="20"/>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row>
    <row r="1211" spans="2:129" x14ac:dyDescent="0.15">
      <c r="B1211" s="77" t="s">
        <v>4809</v>
      </c>
      <c r="C1211" s="75"/>
      <c r="D1211" s="73" t="s">
        <v>274</v>
      </c>
      <c r="E1211" s="201" t="s">
        <v>4810</v>
      </c>
      <c r="F1211" s="202">
        <f t="shared" si="205"/>
        <v>1.9908631332</v>
      </c>
      <c r="G1211" s="202">
        <f t="shared" si="206"/>
        <v>0.39232663720000005</v>
      </c>
      <c r="H1211" s="202">
        <f t="shared" si="207"/>
        <v>0.51675164299999998</v>
      </c>
      <c r="I1211" s="202">
        <f t="shared" si="208"/>
        <v>0.445913693</v>
      </c>
      <c r="J1211" s="201">
        <v>0.63587115999999999</v>
      </c>
      <c r="K1211" s="201">
        <v>0.39138600000000001</v>
      </c>
      <c r="L1211" s="201">
        <v>0.10069314</v>
      </c>
      <c r="M1211" s="201">
        <v>4.9672201999999997E-3</v>
      </c>
      <c r="N1211" s="201">
        <v>0.30247399000000003</v>
      </c>
      <c r="O1211" s="201">
        <v>8.4885426999999999E-2</v>
      </c>
      <c r="P1211" s="201">
        <v>2.4672502999999998E-2</v>
      </c>
      <c r="Q1211" s="201">
        <v>0.41144030999999998</v>
      </c>
      <c r="R1211" s="201">
        <v>0</v>
      </c>
      <c r="S1211" s="201">
        <v>0</v>
      </c>
      <c r="T1211" s="201">
        <v>0</v>
      </c>
      <c r="U1211" s="201">
        <v>3.4473383000000003E-2</v>
      </c>
      <c r="V1211" s="110"/>
      <c r="W1211" s="246">
        <f t="shared" si="209"/>
        <v>4.7101567407407403</v>
      </c>
      <c r="X1211" s="191">
        <v>77.779426000000001</v>
      </c>
      <c r="Y1211" s="191">
        <v>61.561041000000003</v>
      </c>
      <c r="Z1211" s="191">
        <v>8.6464165000000008</v>
      </c>
      <c r="AA1211" s="191">
        <v>1.1546934E-2</v>
      </c>
      <c r="AB1211" s="191">
        <v>2.8403388999999999</v>
      </c>
      <c r="AC1211" s="191">
        <v>0.61063798000000002</v>
      </c>
      <c r="AD1211" s="191">
        <v>4.1094445999999998</v>
      </c>
      <c r="AE1211" s="76">
        <v>1.6514939999999999E-5</v>
      </c>
      <c r="AF1211" s="76">
        <v>3.4273807000000001E-8</v>
      </c>
      <c r="AG1211" s="20">
        <v>0.36262505</v>
      </c>
      <c r="AH1211" s="20"/>
      <c r="AI1211" s="20"/>
      <c r="AJ1211" s="20"/>
      <c r="AK1211" s="20"/>
      <c r="AL1211" s="20"/>
      <c r="AM1211" s="20"/>
      <c r="AN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c r="BU1211" s="20"/>
      <c r="BV1211" s="20"/>
      <c r="BW1211" s="20"/>
      <c r="BX1211" s="20"/>
      <c r="BY1211" s="20"/>
      <c r="BZ1211" s="20"/>
      <c r="CA1211" s="20"/>
      <c r="CB1211" s="20"/>
      <c r="CC1211" s="20"/>
      <c r="CD1211" s="20"/>
      <c r="CE1211" s="20"/>
      <c r="CF1211" s="20"/>
      <c r="CG1211" s="20"/>
      <c r="CH1211" s="20"/>
      <c r="CI1211" s="20"/>
      <c r="CJ1211" s="20"/>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row>
    <row r="1212" spans="2:129" x14ac:dyDescent="0.15">
      <c r="B1212" s="77" t="s">
        <v>4811</v>
      </c>
      <c r="C1212" s="75"/>
      <c r="D1212" s="73" t="s">
        <v>274</v>
      </c>
      <c r="E1212" s="201" t="s">
        <v>4812</v>
      </c>
      <c r="F1212" s="202">
        <f t="shared" si="205"/>
        <v>2.0006034337000003</v>
      </c>
      <c r="G1212" s="202">
        <f t="shared" si="206"/>
        <v>0.48889189769999997</v>
      </c>
      <c r="H1212" s="202">
        <f t="shared" si="207"/>
        <v>0.64547378700000002</v>
      </c>
      <c r="I1212" s="202">
        <f t="shared" si="208"/>
        <v>0.32721622899999997</v>
      </c>
      <c r="J1212" s="201">
        <v>0.53902152000000003</v>
      </c>
      <c r="K1212" s="201">
        <v>0.55619006000000004</v>
      </c>
      <c r="L1212" s="201">
        <v>6.2937033000000003E-2</v>
      </c>
      <c r="M1212" s="201">
        <v>5.5729776999999996E-3</v>
      </c>
      <c r="N1212" s="201">
        <v>0.31453230999999998</v>
      </c>
      <c r="O1212" s="201">
        <v>0.16878661</v>
      </c>
      <c r="P1212" s="201">
        <v>2.6346694E-2</v>
      </c>
      <c r="Q1212" s="201">
        <v>0.30721610999999999</v>
      </c>
      <c r="R1212" s="201">
        <v>0</v>
      </c>
      <c r="S1212" s="201">
        <v>0</v>
      </c>
      <c r="T1212" s="201">
        <v>0</v>
      </c>
      <c r="U1212" s="201">
        <v>2.0000119E-2</v>
      </c>
      <c r="V1212" s="110"/>
      <c r="W1212" s="246">
        <f t="shared" si="209"/>
        <v>3.9927519999999999</v>
      </c>
      <c r="X1212" s="191">
        <v>65.299071999999995</v>
      </c>
      <c r="Y1212" s="191">
        <v>50.820943999999997</v>
      </c>
      <c r="Z1212" s="191">
        <v>5.4249033000000004</v>
      </c>
      <c r="AA1212" s="191">
        <v>4.0050451999999997E-3</v>
      </c>
      <c r="AB1212" s="191">
        <v>4.5594659000000002</v>
      </c>
      <c r="AC1212" s="191">
        <v>0.24110297999999999</v>
      </c>
      <c r="AD1212" s="191">
        <v>4.2486509999999997</v>
      </c>
      <c r="AE1212" s="76">
        <v>1.9186211999999999E-5</v>
      </c>
      <c r="AF1212" s="76">
        <v>3.5910419999999997E-8</v>
      </c>
      <c r="AG1212" s="20">
        <v>0.37525419999999998</v>
      </c>
      <c r="AH1212" s="20"/>
      <c r="AI1212" s="20"/>
      <c r="AJ1212" s="20"/>
      <c r="AK1212" s="20"/>
      <c r="AL1212" s="20"/>
      <c r="AM1212" s="20"/>
      <c r="AN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c r="BU1212" s="20"/>
      <c r="BV1212" s="20"/>
      <c r="BW1212" s="20"/>
      <c r="BX1212" s="20"/>
      <c r="BY1212" s="20"/>
      <c r="BZ1212" s="20"/>
      <c r="CA1212" s="20"/>
      <c r="CB1212" s="20"/>
      <c r="CC1212" s="20"/>
      <c r="CD1212" s="20"/>
      <c r="CE1212" s="20"/>
      <c r="CF1212" s="20"/>
      <c r="CG1212" s="20"/>
      <c r="CH1212" s="20"/>
      <c r="CI1212" s="20"/>
      <c r="CJ1212" s="20"/>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row>
    <row r="1213" spans="2:129" x14ac:dyDescent="0.15">
      <c r="B1213" s="77" t="s">
        <v>4813</v>
      </c>
      <c r="C1213" s="75"/>
      <c r="D1213" s="73" t="s">
        <v>274</v>
      </c>
      <c r="E1213" s="201" t="s">
        <v>4814</v>
      </c>
      <c r="F1213" s="202">
        <f t="shared" si="205"/>
        <v>17.329279943</v>
      </c>
      <c r="G1213" s="202">
        <f t="shared" si="206"/>
        <v>4.3880433529999996</v>
      </c>
      <c r="H1213" s="202">
        <f t="shared" si="207"/>
        <v>3.4587950900000002</v>
      </c>
      <c r="I1213" s="202">
        <f t="shared" si="208"/>
        <v>2.0897980999999999</v>
      </c>
      <c r="J1213" s="201">
        <v>7.3926433999999999</v>
      </c>
      <c r="K1213" s="201">
        <v>3.1181752</v>
      </c>
      <c r="L1213" s="201">
        <v>0.23758225999999999</v>
      </c>
      <c r="M1213" s="201">
        <v>7.1031153E-2</v>
      </c>
      <c r="N1213" s="201">
        <v>3.1463573</v>
      </c>
      <c r="O1213" s="201">
        <v>1.1706548999999999</v>
      </c>
      <c r="P1213" s="201">
        <v>0.10303763000000001</v>
      </c>
      <c r="Q1213" s="201">
        <v>1.9000299</v>
      </c>
      <c r="R1213" s="201">
        <v>0</v>
      </c>
      <c r="S1213" s="201">
        <v>0</v>
      </c>
      <c r="T1213" s="201">
        <v>0</v>
      </c>
      <c r="U1213" s="201">
        <v>0.1897682</v>
      </c>
      <c r="V1213" s="110"/>
      <c r="W1213" s="246">
        <f t="shared" si="209"/>
        <v>54.760321481481476</v>
      </c>
      <c r="X1213" s="191">
        <v>907.61149</v>
      </c>
      <c r="Y1213" s="191">
        <v>768.07096000000001</v>
      </c>
      <c r="Z1213" s="191">
        <v>65.410787999999997</v>
      </c>
      <c r="AA1213" s="191">
        <v>8.2830228000000006E-2</v>
      </c>
      <c r="AB1213" s="191">
        <v>32.203628999999999</v>
      </c>
      <c r="AC1213" s="191">
        <v>3.6526730999999999</v>
      </c>
      <c r="AD1213" s="191">
        <v>38.190612999999999</v>
      </c>
      <c r="AE1213" s="20">
        <v>1.6285403E-4</v>
      </c>
      <c r="AF1213" s="76">
        <v>3.0439059999999999E-7</v>
      </c>
      <c r="AG1213" s="20">
        <v>5.2232168999999997</v>
      </c>
      <c r="AH1213" s="20"/>
      <c r="AI1213" s="20"/>
      <c r="AJ1213" s="20"/>
      <c r="AK1213" s="20"/>
      <c r="AL1213" s="20"/>
      <c r="AM1213" s="20"/>
      <c r="AN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c r="BU1213" s="20"/>
      <c r="BV1213" s="20"/>
      <c r="BW1213" s="20"/>
      <c r="BX1213" s="20"/>
      <c r="BY1213" s="20"/>
      <c r="BZ1213" s="20"/>
      <c r="CA1213" s="20"/>
      <c r="CB1213" s="20"/>
      <c r="CC1213" s="20"/>
      <c r="CD1213" s="20"/>
      <c r="CE1213" s="20"/>
      <c r="CF1213" s="20"/>
      <c r="CG1213" s="20"/>
      <c r="CH1213" s="20"/>
      <c r="CI1213" s="20"/>
      <c r="CJ1213" s="20"/>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row>
    <row r="1214" spans="2:129" x14ac:dyDescent="0.15">
      <c r="B1214" s="77" t="s">
        <v>4815</v>
      </c>
      <c r="C1214" s="75"/>
      <c r="D1214" s="73" t="s">
        <v>274</v>
      </c>
      <c r="E1214" s="201" t="s">
        <v>4816</v>
      </c>
      <c r="F1214" s="202">
        <f t="shared" si="205"/>
        <v>17.328403802</v>
      </c>
      <c r="G1214" s="202">
        <f t="shared" si="206"/>
        <v>4.3877842220000005</v>
      </c>
      <c r="H1214" s="202">
        <f t="shared" si="207"/>
        <v>3.4618094199999998</v>
      </c>
      <c r="I1214" s="202">
        <f t="shared" si="208"/>
        <v>2.08956426</v>
      </c>
      <c r="J1214" s="201">
        <v>7.3892458999999997</v>
      </c>
      <c r="K1214" s="201">
        <v>3.1211058999999999</v>
      </c>
      <c r="L1214" s="201">
        <v>0.23767247999999999</v>
      </c>
      <c r="M1214" s="201">
        <v>7.1173321999999997E-2</v>
      </c>
      <c r="N1214" s="201">
        <v>3.1453112000000001</v>
      </c>
      <c r="O1214" s="201">
        <v>1.1712997000000001</v>
      </c>
      <c r="P1214" s="201">
        <v>0.10303104</v>
      </c>
      <c r="Q1214" s="201">
        <v>1.8997105000000001</v>
      </c>
      <c r="R1214" s="201">
        <v>0</v>
      </c>
      <c r="S1214" s="201">
        <v>0</v>
      </c>
      <c r="T1214" s="201">
        <v>0</v>
      </c>
      <c r="U1214" s="201">
        <v>0.18985376000000001</v>
      </c>
      <c r="V1214" s="110"/>
      <c r="W1214" s="246">
        <f t="shared" si="209"/>
        <v>54.735154814814805</v>
      </c>
      <c r="X1214" s="191">
        <v>910.60819000000004</v>
      </c>
      <c r="Y1214" s="191">
        <v>771.06631000000004</v>
      </c>
      <c r="Z1214" s="191">
        <v>65.462334999999996</v>
      </c>
      <c r="AA1214" s="191">
        <v>8.2764729999999995E-2</v>
      </c>
      <c r="AB1214" s="191">
        <v>32.187725</v>
      </c>
      <c r="AC1214" s="191">
        <v>3.6471714</v>
      </c>
      <c r="AD1214" s="191">
        <v>38.161892000000002</v>
      </c>
      <c r="AE1214" s="20">
        <v>1.6283542000000001E-4</v>
      </c>
      <c r="AF1214" s="76">
        <v>3.0442312999999999E-7</v>
      </c>
      <c r="AG1214" s="20">
        <v>5.2490869</v>
      </c>
      <c r="AH1214" s="20"/>
      <c r="AI1214" s="20"/>
      <c r="AJ1214" s="20"/>
      <c r="AK1214" s="20"/>
      <c r="AL1214" s="20"/>
      <c r="AM1214" s="20"/>
      <c r="AN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row>
    <row r="1215" spans="2:129" x14ac:dyDescent="0.15">
      <c r="B1215" s="77" t="s">
        <v>4817</v>
      </c>
      <c r="C1215" s="75"/>
      <c r="D1215" s="73" t="s">
        <v>274</v>
      </c>
      <c r="E1215" s="201" t="s">
        <v>4818</v>
      </c>
      <c r="F1215" s="202">
        <f t="shared" si="205"/>
        <v>11.378349843000001</v>
      </c>
      <c r="G1215" s="202">
        <f t="shared" si="206"/>
        <v>2.6509339430000001</v>
      </c>
      <c r="H1215" s="202">
        <f t="shared" si="207"/>
        <v>3.2742313000000003</v>
      </c>
      <c r="I1215" s="202">
        <f t="shared" si="208"/>
        <v>2.3741380000000003</v>
      </c>
      <c r="J1215" s="201">
        <v>3.0790465999999999</v>
      </c>
      <c r="K1215" s="201">
        <v>2.4890485</v>
      </c>
      <c r="L1215" s="201">
        <v>0.62496240999999997</v>
      </c>
      <c r="M1215" s="201">
        <v>3.4288073000000002E-2</v>
      </c>
      <c r="N1215" s="201">
        <v>1.7124094000000001</v>
      </c>
      <c r="O1215" s="201">
        <v>0.90423646999999996</v>
      </c>
      <c r="P1215" s="201">
        <v>0.16022038999999999</v>
      </c>
      <c r="Q1215" s="201">
        <v>2.1842727000000002</v>
      </c>
      <c r="R1215" s="201">
        <v>0</v>
      </c>
      <c r="S1215" s="201">
        <v>0</v>
      </c>
      <c r="T1215" s="201">
        <v>0</v>
      </c>
      <c r="U1215" s="201">
        <v>0.18986529999999999</v>
      </c>
      <c r="V1215" s="110"/>
      <c r="W1215" s="246">
        <f t="shared" si="209"/>
        <v>22.807752592592589</v>
      </c>
      <c r="X1215" s="191">
        <v>368.3963</v>
      </c>
      <c r="Y1215" s="191">
        <v>294.04638999999997</v>
      </c>
      <c r="Z1215" s="191">
        <v>40.811447999999999</v>
      </c>
      <c r="AA1215" s="191">
        <v>6.1925731999999997E-2</v>
      </c>
      <c r="AB1215" s="191">
        <v>9.7272462999999991</v>
      </c>
      <c r="AC1215" s="191">
        <v>3.020362</v>
      </c>
      <c r="AD1215" s="191">
        <v>20.728926000000001</v>
      </c>
      <c r="AE1215" s="76">
        <v>9.3939402999999999E-5</v>
      </c>
      <c r="AF1215" s="76">
        <v>1.8813577E-7</v>
      </c>
      <c r="AG1215" s="20">
        <v>1.7659562</v>
      </c>
      <c r="AH1215" s="20"/>
      <c r="AI1215" s="20"/>
      <c r="AJ1215" s="20"/>
      <c r="AK1215" s="20"/>
      <c r="AL1215" s="20"/>
      <c r="AM1215" s="20"/>
      <c r="AN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c r="BU1215" s="20"/>
      <c r="BV1215" s="20"/>
      <c r="BW1215" s="20"/>
      <c r="BX1215" s="20"/>
      <c r="BY1215" s="20"/>
      <c r="BZ1215" s="20"/>
      <c r="CA1215" s="20"/>
      <c r="CB1215" s="20"/>
      <c r="CC1215" s="20"/>
      <c r="CD1215" s="20"/>
      <c r="CE1215" s="20"/>
      <c r="CF1215" s="20"/>
      <c r="CG1215" s="20"/>
      <c r="CH1215" s="20"/>
      <c r="CI1215" s="20"/>
      <c r="CJ1215" s="20"/>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row>
    <row r="1216" spans="2:129" x14ac:dyDescent="0.15">
      <c r="B1216" s="67" t="s">
        <v>4819</v>
      </c>
      <c r="C1216" s="83" t="s">
        <v>4820</v>
      </c>
      <c r="D1216" s="114"/>
      <c r="E1216" s="73"/>
      <c r="F1216" s="82"/>
      <c r="G1216" s="82"/>
      <c r="H1216" s="82"/>
      <c r="I1216" s="82"/>
      <c r="J1216" s="82"/>
      <c r="K1216" s="82"/>
      <c r="L1216" s="82"/>
      <c r="M1216" s="82"/>
      <c r="N1216" s="82"/>
      <c r="O1216" s="82"/>
      <c r="P1216" s="82"/>
      <c r="Q1216" s="82"/>
      <c r="R1216" s="82"/>
      <c r="S1216" s="82"/>
      <c r="T1216" s="82"/>
      <c r="U1216" s="82"/>
      <c r="W1216" s="246"/>
      <c r="X1216" s="80"/>
      <c r="Y1216" s="80"/>
      <c r="Z1216" s="80"/>
      <c r="AA1216" s="80"/>
      <c r="AB1216" s="80"/>
      <c r="AC1216" s="80"/>
      <c r="AD1216" s="80"/>
      <c r="AE1216" s="70"/>
      <c r="AF1216" s="70"/>
      <c r="AG1216" s="70"/>
      <c r="AH1216" s="20"/>
      <c r="AI1216" s="20"/>
      <c r="AJ1216" s="20"/>
      <c r="AK1216" s="20"/>
      <c r="AL1216" s="20"/>
      <c r="AM1216" s="20"/>
      <c r="AN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c r="BU1216" s="20"/>
      <c r="BV1216" s="20"/>
      <c r="BW1216" s="20"/>
      <c r="BX1216" s="20"/>
      <c r="BY1216" s="20"/>
      <c r="BZ1216" s="20"/>
      <c r="CA1216" s="20"/>
      <c r="CB1216" s="20"/>
      <c r="CC1216" s="20"/>
      <c r="CD1216" s="20"/>
      <c r="CE1216" s="20"/>
      <c r="CF1216" s="20"/>
      <c r="CG1216" s="20"/>
      <c r="CH1216" s="20"/>
      <c r="CI1216" s="20"/>
      <c r="CJ1216" s="20"/>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row>
    <row r="1217" spans="2:129" x14ac:dyDescent="0.15">
      <c r="B1217" s="77" t="s">
        <v>4821</v>
      </c>
      <c r="C1217" s="75"/>
      <c r="D1217" s="73" t="s">
        <v>38</v>
      </c>
      <c r="E1217" s="201" t="s">
        <v>4822</v>
      </c>
      <c r="F1217" s="202">
        <f t="shared" ref="F1217:F1233" si="210">G1217+H1217+I1217+J1217</f>
        <v>3.0213766359999998</v>
      </c>
      <c r="G1217" s="202">
        <f t="shared" ref="G1217:G1233" si="211">M1217+N1217+O1217</f>
        <v>0.67732758800000004</v>
      </c>
      <c r="H1217" s="202">
        <f t="shared" ref="H1217:H1233" si="212">K1217+L1217+P1217</f>
        <v>1.1821524809999999</v>
      </c>
      <c r="I1217" s="202">
        <f t="shared" ref="I1217:I1233" si="213">Q1217+IF(R1217="x",0,R1217)+IF(S1217="x",0,S1217)+IF(T1217="x",0,T1217)+U1217</f>
        <v>0.356028387</v>
      </c>
      <c r="J1217" s="201">
        <v>0.80586818000000005</v>
      </c>
      <c r="K1217" s="201">
        <v>1.0267477</v>
      </c>
      <c r="L1217" s="201">
        <v>0.10971475999999999</v>
      </c>
      <c r="M1217" s="201">
        <v>1.1084778E-2</v>
      </c>
      <c r="N1217" s="201">
        <v>0.47557940999999998</v>
      </c>
      <c r="O1217" s="201">
        <v>0.19066340000000001</v>
      </c>
      <c r="P1217" s="201">
        <v>4.5690020999999997E-2</v>
      </c>
      <c r="Q1217" s="201">
        <v>0.32493815999999998</v>
      </c>
      <c r="R1217" s="201">
        <v>0</v>
      </c>
      <c r="S1217" s="201">
        <v>0</v>
      </c>
      <c r="T1217" s="201">
        <v>0</v>
      </c>
      <c r="U1217" s="201">
        <v>3.1090227000000002E-2</v>
      </c>
      <c r="V1217" s="110"/>
      <c r="W1217" s="246">
        <f t="shared" ref="W1217:W1233" si="214">J1217/0.135</f>
        <v>5.9693939259259254</v>
      </c>
      <c r="X1217" s="191">
        <v>102.75387000000001</v>
      </c>
      <c r="Y1217" s="191">
        <v>85.450670000000002</v>
      </c>
      <c r="Z1217" s="191">
        <v>7.7535470999999996</v>
      </c>
      <c r="AA1217" s="191">
        <v>5.6377700999999999E-3</v>
      </c>
      <c r="AB1217" s="191">
        <v>2.4979290999999999</v>
      </c>
      <c r="AC1217" s="191">
        <v>0.46202744000000001</v>
      </c>
      <c r="AD1217" s="191">
        <v>6.5840569000000002</v>
      </c>
      <c r="AE1217" s="76">
        <v>3.193812E-5</v>
      </c>
      <c r="AF1217" s="76">
        <v>5.672149E-8</v>
      </c>
      <c r="AG1217" s="20">
        <v>0.52892711000000003</v>
      </c>
      <c r="AH1217" s="20"/>
      <c r="AI1217" s="20"/>
      <c r="AJ1217" s="20"/>
      <c r="AK1217" s="20"/>
      <c r="AL1217" s="20"/>
      <c r="AM1217" s="20"/>
      <c r="AN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c r="BU1217" s="20"/>
      <c r="BV1217" s="20"/>
      <c r="BW1217" s="20"/>
      <c r="BX1217" s="20"/>
      <c r="BY1217" s="20"/>
      <c r="BZ1217" s="20"/>
      <c r="CA1217" s="20"/>
      <c r="CB1217" s="20"/>
      <c r="CC1217" s="20"/>
      <c r="CD1217" s="20"/>
      <c r="CE1217" s="20"/>
      <c r="CF1217" s="20"/>
      <c r="CG1217" s="20"/>
      <c r="CH1217" s="20"/>
      <c r="CI1217" s="20"/>
      <c r="CJ1217" s="20"/>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row>
    <row r="1218" spans="2:129" x14ac:dyDescent="0.15">
      <c r="B1218" s="77" t="s">
        <v>4823</v>
      </c>
      <c r="C1218" s="75"/>
      <c r="D1218" s="73" t="s">
        <v>38</v>
      </c>
      <c r="E1218" s="201" t="s">
        <v>4824</v>
      </c>
      <c r="F1218" s="202">
        <f t="shared" si="210"/>
        <v>3.3969040959999997</v>
      </c>
      <c r="G1218" s="202">
        <f t="shared" si="211"/>
        <v>0.79363767100000004</v>
      </c>
      <c r="H1218" s="202">
        <f t="shared" si="212"/>
        <v>1.2105207849999999</v>
      </c>
      <c r="I1218" s="202">
        <f t="shared" si="213"/>
        <v>0.42178858999999996</v>
      </c>
      <c r="J1218" s="201">
        <v>0.97095704999999999</v>
      </c>
      <c r="K1218" s="201">
        <v>1.0418056</v>
      </c>
      <c r="L1218" s="201">
        <v>0.12242438</v>
      </c>
      <c r="M1218" s="201">
        <v>1.2520481E-2</v>
      </c>
      <c r="N1218" s="201">
        <v>0.55202883000000003</v>
      </c>
      <c r="O1218" s="201">
        <v>0.22908835999999999</v>
      </c>
      <c r="P1218" s="201">
        <v>4.6290804999999997E-2</v>
      </c>
      <c r="Q1218" s="201">
        <v>0.37436904999999998</v>
      </c>
      <c r="R1218" s="201">
        <v>0</v>
      </c>
      <c r="S1218" s="201">
        <v>0</v>
      </c>
      <c r="T1218" s="201">
        <v>0</v>
      </c>
      <c r="U1218" s="201">
        <v>4.7419540000000003E-2</v>
      </c>
      <c r="V1218" s="110"/>
      <c r="W1218" s="246">
        <f t="shared" si="214"/>
        <v>7.1922744444444442</v>
      </c>
      <c r="X1218" s="191">
        <v>123.58296</v>
      </c>
      <c r="Y1218" s="191">
        <v>100.55371</v>
      </c>
      <c r="Z1218" s="191">
        <v>10.461046</v>
      </c>
      <c r="AA1218" s="191">
        <v>9.3885398999999994E-3</v>
      </c>
      <c r="AB1218" s="191">
        <v>3.1325731000000001</v>
      </c>
      <c r="AC1218" s="191">
        <v>0.68276603000000002</v>
      </c>
      <c r="AD1218" s="191">
        <v>8.7434778000000009</v>
      </c>
      <c r="AE1218" s="76">
        <v>3.453432E-5</v>
      </c>
      <c r="AF1218" s="76">
        <v>6.2440640000000001E-8</v>
      </c>
      <c r="AG1218" s="20">
        <v>0.60989304</v>
      </c>
      <c r="AH1218" s="20"/>
      <c r="AI1218" s="20"/>
      <c r="AJ1218" s="20"/>
      <c r="AK1218" s="20"/>
      <c r="AL1218" s="20"/>
      <c r="AM1218" s="20"/>
      <c r="AN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c r="BU1218" s="20"/>
      <c r="BV1218" s="20"/>
      <c r="BW1218" s="20"/>
      <c r="BX1218" s="20"/>
      <c r="BY1218" s="20"/>
      <c r="BZ1218" s="20"/>
      <c r="CA1218" s="20"/>
      <c r="CB1218" s="20"/>
      <c r="CC1218" s="20"/>
      <c r="CD1218" s="20"/>
      <c r="CE1218" s="20"/>
      <c r="CF1218" s="20"/>
      <c r="CG1218" s="20"/>
      <c r="CH1218" s="20"/>
      <c r="CI1218" s="20"/>
      <c r="CJ1218" s="20"/>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row>
    <row r="1219" spans="2:129" x14ac:dyDescent="0.15">
      <c r="B1219" s="77" t="s">
        <v>4825</v>
      </c>
      <c r="C1219" s="75"/>
      <c r="D1219" s="73" t="s">
        <v>38</v>
      </c>
      <c r="E1219" s="201" t="s">
        <v>4826</v>
      </c>
      <c r="F1219" s="202">
        <f t="shared" si="210"/>
        <v>8.0574183536999993</v>
      </c>
      <c r="G1219" s="202">
        <f t="shared" si="211"/>
        <v>0.72259043470000006</v>
      </c>
      <c r="H1219" s="202">
        <f t="shared" si="212"/>
        <v>5.2465464739999996</v>
      </c>
      <c r="I1219" s="202">
        <f t="shared" si="213"/>
        <v>1.3735489250000001</v>
      </c>
      <c r="J1219" s="201">
        <v>0.71473251999999998</v>
      </c>
      <c r="K1219" s="201">
        <v>5.1248820999999998</v>
      </c>
      <c r="L1219" s="201">
        <v>7.4004003999999998E-2</v>
      </c>
      <c r="M1219" s="201">
        <v>8.8289647000000006E-3</v>
      </c>
      <c r="N1219" s="201">
        <v>0.45963426000000002</v>
      </c>
      <c r="O1219" s="201">
        <v>0.25412720999999999</v>
      </c>
      <c r="P1219" s="201">
        <v>4.7660370000000001E-2</v>
      </c>
      <c r="Q1219" s="201">
        <v>1.3210398000000001</v>
      </c>
      <c r="R1219" s="201">
        <v>0</v>
      </c>
      <c r="S1219" s="201">
        <v>0</v>
      </c>
      <c r="T1219" s="201">
        <v>0</v>
      </c>
      <c r="U1219" s="201">
        <v>5.2509124999999997E-2</v>
      </c>
      <c r="V1219" s="110"/>
      <c r="W1219" s="246">
        <f t="shared" si="214"/>
        <v>5.2943149629629627</v>
      </c>
      <c r="X1219" s="191">
        <v>105.292</v>
      </c>
      <c r="Y1219" s="191">
        <v>67.131730000000005</v>
      </c>
      <c r="Z1219" s="191">
        <v>23.985281000000001</v>
      </c>
      <c r="AA1219" s="191">
        <v>6.2158033000000003E-3</v>
      </c>
      <c r="AB1219" s="191">
        <v>2.8049932000000002</v>
      </c>
      <c r="AC1219" s="191">
        <v>0.59411230000000004</v>
      </c>
      <c r="AD1219" s="191">
        <v>10.769665</v>
      </c>
      <c r="AE1219" s="20">
        <v>1.0006868E-4</v>
      </c>
      <c r="AF1219" s="76">
        <v>1.3195023E-7</v>
      </c>
      <c r="AG1219" s="20">
        <v>0.52807495999999998</v>
      </c>
      <c r="AH1219" s="20"/>
      <c r="AI1219" s="20"/>
      <c r="AJ1219" s="20"/>
      <c r="AK1219" s="20"/>
      <c r="AL1219" s="20"/>
      <c r="AM1219" s="20"/>
      <c r="AN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c r="BU1219" s="20"/>
      <c r="BV1219" s="20"/>
      <c r="BW1219" s="20"/>
      <c r="BX1219" s="20"/>
      <c r="BY1219" s="20"/>
      <c r="BZ1219" s="20"/>
      <c r="CA1219" s="20"/>
      <c r="CB1219" s="20"/>
      <c r="CC1219" s="20"/>
      <c r="CD1219" s="20"/>
      <c r="CE1219" s="20"/>
      <c r="CF1219" s="20"/>
      <c r="CG1219" s="20"/>
      <c r="CH1219" s="20"/>
      <c r="CI1219" s="20"/>
      <c r="CJ1219" s="20"/>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row>
    <row r="1220" spans="2:129" x14ac:dyDescent="0.15">
      <c r="B1220" s="77" t="s">
        <v>4827</v>
      </c>
      <c r="C1220" s="75"/>
      <c r="D1220" s="73" t="s">
        <v>38</v>
      </c>
      <c r="E1220" s="201" t="s">
        <v>4828</v>
      </c>
      <c r="F1220" s="202">
        <f t="shared" si="210"/>
        <v>29.040315818</v>
      </c>
      <c r="G1220" s="202">
        <f t="shared" si="211"/>
        <v>1.3103215800000001</v>
      </c>
      <c r="H1220" s="202">
        <f t="shared" si="212"/>
        <v>12.128024807999999</v>
      </c>
      <c r="I1220" s="202">
        <f t="shared" si="213"/>
        <v>13.21736673</v>
      </c>
      <c r="J1220" s="201">
        <v>2.3846026999999999</v>
      </c>
      <c r="K1220" s="201">
        <v>11.928129999999999</v>
      </c>
      <c r="L1220" s="201">
        <v>0.10828110000000001</v>
      </c>
      <c r="M1220" s="201">
        <v>2.4299390000000001E-2</v>
      </c>
      <c r="N1220" s="201">
        <v>1.0888580000000001</v>
      </c>
      <c r="O1220" s="201">
        <v>0.19716418999999999</v>
      </c>
      <c r="P1220" s="201">
        <v>9.1613708000000002E-2</v>
      </c>
      <c r="Q1220" s="201">
        <v>13.00151</v>
      </c>
      <c r="R1220" s="201">
        <v>0</v>
      </c>
      <c r="S1220" s="201">
        <v>0</v>
      </c>
      <c r="T1220" s="201">
        <v>0</v>
      </c>
      <c r="U1220" s="201">
        <v>0.21585673</v>
      </c>
      <c r="V1220" s="110"/>
      <c r="W1220" s="246">
        <f t="shared" si="214"/>
        <v>17.663723703703702</v>
      </c>
      <c r="X1220" s="191">
        <v>262.86781000000002</v>
      </c>
      <c r="Y1220" s="191">
        <v>219.68895000000001</v>
      </c>
      <c r="Z1220" s="191">
        <v>19.595397999999999</v>
      </c>
      <c r="AA1220" s="191">
        <v>0.13178562999999999</v>
      </c>
      <c r="AB1220" s="191">
        <v>6.5936370000000002</v>
      </c>
      <c r="AC1220" s="191">
        <v>1.2331118000000001</v>
      </c>
      <c r="AD1220" s="191">
        <v>15.624926</v>
      </c>
      <c r="AE1220" s="20">
        <v>2.3612344999999999E-4</v>
      </c>
      <c r="AF1220" s="76">
        <v>3.2031101E-7</v>
      </c>
      <c r="AG1220" s="20">
        <v>1.7548771000000001</v>
      </c>
      <c r="AH1220" s="20"/>
      <c r="AI1220" s="20"/>
      <c r="AJ1220" s="20"/>
      <c r="AK1220" s="20"/>
      <c r="AL1220" s="20"/>
      <c r="AM1220" s="20"/>
      <c r="AN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c r="BU1220" s="20"/>
      <c r="BV1220" s="20"/>
      <c r="BW1220" s="20"/>
      <c r="BX1220" s="20"/>
      <c r="BY1220" s="20"/>
      <c r="BZ1220" s="20"/>
      <c r="CA1220" s="20"/>
      <c r="CB1220" s="20"/>
      <c r="CC1220" s="20"/>
      <c r="CD1220" s="20"/>
      <c r="CE1220" s="20"/>
      <c r="CF1220" s="20"/>
      <c r="CG1220" s="20"/>
      <c r="CH1220" s="20"/>
      <c r="CI1220" s="20"/>
      <c r="CJ1220" s="20"/>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row>
    <row r="1221" spans="2:129" x14ac:dyDescent="0.15">
      <c r="B1221" s="77" t="s">
        <v>4829</v>
      </c>
      <c r="C1221" s="75"/>
      <c r="D1221" s="73" t="s">
        <v>38</v>
      </c>
      <c r="E1221" s="201" t="s">
        <v>4830</v>
      </c>
      <c r="F1221" s="202">
        <f t="shared" si="210"/>
        <v>3.4479819049999998</v>
      </c>
      <c r="G1221" s="202">
        <f t="shared" si="211"/>
        <v>0.58949297499999997</v>
      </c>
      <c r="H1221" s="202">
        <f t="shared" si="212"/>
        <v>1.0658859070000002</v>
      </c>
      <c r="I1221" s="202">
        <f t="shared" si="213"/>
        <v>0.92089170300000001</v>
      </c>
      <c r="J1221" s="201">
        <v>0.87171131999999996</v>
      </c>
      <c r="K1221" s="201">
        <v>0.98288534999999999</v>
      </c>
      <c r="L1221" s="201">
        <v>5.1473910999999997E-2</v>
      </c>
      <c r="M1221" s="201">
        <v>1.1759904999999999E-2</v>
      </c>
      <c r="N1221" s="201">
        <v>0.38471575000000002</v>
      </c>
      <c r="O1221" s="201">
        <v>0.19301731999999999</v>
      </c>
      <c r="P1221" s="201">
        <v>3.1526645999999998E-2</v>
      </c>
      <c r="Q1221" s="201">
        <v>0.85099427999999999</v>
      </c>
      <c r="R1221" s="201">
        <v>0</v>
      </c>
      <c r="S1221" s="201">
        <v>0</v>
      </c>
      <c r="T1221" s="201">
        <v>0</v>
      </c>
      <c r="U1221" s="201">
        <v>6.9897423E-2</v>
      </c>
      <c r="V1221" s="110"/>
      <c r="W1221" s="246">
        <f t="shared" si="214"/>
        <v>6.4571208888888885</v>
      </c>
      <c r="X1221" s="191">
        <v>95.586517999999998</v>
      </c>
      <c r="Y1221" s="191">
        <v>76.522754000000006</v>
      </c>
      <c r="Z1221" s="191">
        <v>4.9309782999999996</v>
      </c>
      <c r="AA1221" s="191">
        <v>6.3673434999999999E-3</v>
      </c>
      <c r="AB1221" s="191">
        <v>8.7142248000000002</v>
      </c>
      <c r="AC1221" s="191">
        <v>0.33746084999999998</v>
      </c>
      <c r="AD1221" s="191">
        <v>5.0747323</v>
      </c>
      <c r="AE1221" s="76">
        <v>2.9314389000000002E-5</v>
      </c>
      <c r="AF1221" s="76">
        <v>5.3625564999999997E-8</v>
      </c>
      <c r="AG1221" s="20">
        <v>0.46248015999999997</v>
      </c>
      <c r="AH1221" s="20"/>
      <c r="AI1221" s="20"/>
      <c r="AJ1221" s="20"/>
      <c r="AK1221" s="20"/>
      <c r="AL1221" s="20"/>
      <c r="AM1221" s="20"/>
      <c r="AN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c r="BU1221" s="20"/>
      <c r="BV1221" s="20"/>
      <c r="BW1221" s="20"/>
      <c r="BX1221" s="20"/>
      <c r="BY1221" s="20"/>
      <c r="BZ1221" s="20"/>
      <c r="CA1221" s="20"/>
      <c r="CB1221" s="20"/>
      <c r="CC1221" s="20"/>
      <c r="CD1221" s="20"/>
      <c r="CE1221" s="20"/>
      <c r="CF1221" s="20"/>
      <c r="CG1221" s="20"/>
      <c r="CH1221" s="20"/>
      <c r="CI1221" s="20"/>
      <c r="CJ1221" s="20"/>
      <c r="CK1221" s="20"/>
      <c r="CL1221" s="20"/>
      <c r="CM1221" s="20"/>
      <c r="CN1221" s="20"/>
      <c r="CO1221" s="20"/>
      <c r="CP1221" s="20"/>
      <c r="CQ1221" s="20"/>
      <c r="CR1221" s="20"/>
      <c r="CS1221" s="20"/>
      <c r="CT1221" s="20"/>
      <c r="CU1221" s="20"/>
      <c r="CV1221" s="20"/>
      <c r="CW1221" s="20"/>
      <c r="CX1221" s="20"/>
      <c r="CY1221" s="20"/>
      <c r="CZ1221" s="20"/>
      <c r="DA1221" s="20"/>
      <c r="DB1221" s="20"/>
      <c r="DC1221" s="20"/>
      <c r="DD1221" s="20"/>
      <c r="DE1221" s="20"/>
      <c r="DF1221" s="20"/>
      <c r="DG1221" s="20"/>
      <c r="DH1221" s="20"/>
      <c r="DI1221" s="20"/>
      <c r="DJ1221" s="20"/>
      <c r="DK1221" s="20"/>
      <c r="DL1221" s="20"/>
      <c r="DM1221" s="20"/>
      <c r="DN1221" s="20"/>
      <c r="DO1221" s="20"/>
      <c r="DP1221" s="20"/>
      <c r="DQ1221" s="20"/>
      <c r="DR1221" s="20"/>
      <c r="DS1221" s="20"/>
      <c r="DT1221" s="20"/>
      <c r="DU1221" s="20"/>
      <c r="DV1221" s="20"/>
      <c r="DW1221" s="20"/>
      <c r="DX1221" s="20"/>
      <c r="DY1221" s="20"/>
    </row>
    <row r="1222" spans="2:129" x14ac:dyDescent="0.15">
      <c r="B1222" s="77" t="s">
        <v>4831</v>
      </c>
      <c r="C1222" s="85"/>
      <c r="D1222" s="73" t="s">
        <v>274</v>
      </c>
      <c r="E1222" s="201" t="s">
        <v>4832</v>
      </c>
      <c r="F1222" s="202">
        <f t="shared" si="210"/>
        <v>6.9308090470000003</v>
      </c>
      <c r="G1222" s="202">
        <f t="shared" si="211"/>
        <v>1.563358113</v>
      </c>
      <c r="H1222" s="202">
        <f t="shared" si="212"/>
        <v>1.6468152739999999</v>
      </c>
      <c r="I1222" s="202">
        <f t="shared" si="213"/>
        <v>1.61327716</v>
      </c>
      <c r="J1222" s="201">
        <v>2.1073585000000001</v>
      </c>
      <c r="K1222" s="201">
        <v>1.2211955999999999</v>
      </c>
      <c r="L1222" s="201">
        <v>0.34575751999999998</v>
      </c>
      <c r="M1222" s="201">
        <v>4.0173673E-2</v>
      </c>
      <c r="N1222" s="201">
        <v>1.0679801</v>
      </c>
      <c r="O1222" s="201">
        <v>0.45520433999999999</v>
      </c>
      <c r="P1222" s="201">
        <v>7.9862154000000005E-2</v>
      </c>
      <c r="Q1222" s="201">
        <v>1.4975095</v>
      </c>
      <c r="R1222" s="201">
        <v>0</v>
      </c>
      <c r="S1222" s="201">
        <v>0</v>
      </c>
      <c r="T1222" s="201">
        <v>0</v>
      </c>
      <c r="U1222" s="201">
        <v>0.11576765999999999</v>
      </c>
      <c r="V1222" s="110"/>
      <c r="W1222" s="246">
        <f t="shared" si="214"/>
        <v>15.610062962962964</v>
      </c>
      <c r="X1222" s="191">
        <v>265.08375999999998</v>
      </c>
      <c r="Y1222" s="191">
        <v>212.16935000000001</v>
      </c>
      <c r="Z1222" s="191">
        <v>29.388200000000001</v>
      </c>
      <c r="AA1222" s="191">
        <v>4.3748955999999999E-2</v>
      </c>
      <c r="AB1222" s="191">
        <v>7.6482305999999998</v>
      </c>
      <c r="AC1222" s="191">
        <v>2.0983442999999999</v>
      </c>
      <c r="AD1222" s="191">
        <v>13.735887</v>
      </c>
      <c r="AE1222" s="76">
        <v>5.3589711000000003E-5</v>
      </c>
      <c r="AF1222" s="76">
        <v>1.1118672000000001E-7</v>
      </c>
      <c r="AG1222" s="20">
        <v>1.2581990000000001</v>
      </c>
      <c r="AH1222" s="20"/>
      <c r="AI1222" s="20"/>
      <c r="AJ1222" s="20"/>
      <c r="AK1222" s="20"/>
      <c r="AL1222" s="20"/>
      <c r="AM1222" s="20"/>
      <c r="AN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row>
    <row r="1223" spans="2:129" x14ac:dyDescent="0.15">
      <c r="B1223" s="77" t="s">
        <v>4833</v>
      </c>
      <c r="C1223" s="75"/>
      <c r="D1223" s="73" t="s">
        <v>274</v>
      </c>
      <c r="E1223" s="201" t="s">
        <v>4834</v>
      </c>
      <c r="F1223" s="202">
        <f t="shared" si="210"/>
        <v>2.0915736200000001</v>
      </c>
      <c r="G1223" s="202">
        <f t="shared" si="211"/>
        <v>0.48909613499999999</v>
      </c>
      <c r="H1223" s="202">
        <f t="shared" si="212"/>
        <v>0.50949186899999999</v>
      </c>
      <c r="I1223" s="202">
        <f t="shared" si="213"/>
        <v>0.42059950600000001</v>
      </c>
      <c r="J1223" s="201">
        <v>0.67238611000000004</v>
      </c>
      <c r="K1223" s="201">
        <v>0.39380264999999998</v>
      </c>
      <c r="L1223" s="201">
        <v>9.2880082000000003E-2</v>
      </c>
      <c r="M1223" s="201">
        <v>1.0757865E-2</v>
      </c>
      <c r="N1223" s="201">
        <v>0.34995071</v>
      </c>
      <c r="O1223" s="201">
        <v>0.12838756000000001</v>
      </c>
      <c r="P1223" s="201">
        <v>2.2809137E-2</v>
      </c>
      <c r="Q1223" s="201">
        <v>0.38813744999999999</v>
      </c>
      <c r="R1223" s="201">
        <v>0</v>
      </c>
      <c r="S1223" s="201">
        <v>0</v>
      </c>
      <c r="T1223" s="201">
        <v>0</v>
      </c>
      <c r="U1223" s="201">
        <v>3.2462056000000003E-2</v>
      </c>
      <c r="V1223" s="110"/>
      <c r="W1223" s="246">
        <f t="shared" si="214"/>
        <v>4.9806378518518519</v>
      </c>
      <c r="X1223" s="191">
        <v>84.676844000000003</v>
      </c>
      <c r="Y1223" s="191">
        <v>66.724869999999996</v>
      </c>
      <c r="Z1223" s="191">
        <v>9.6435340000000007</v>
      </c>
      <c r="AA1223" s="191">
        <v>1.3130548000000001E-2</v>
      </c>
      <c r="AB1223" s="191">
        <v>3.0068044999999999</v>
      </c>
      <c r="AC1223" s="191">
        <v>0.69474747999999997</v>
      </c>
      <c r="AD1223" s="191">
        <v>4.5937571999999998</v>
      </c>
      <c r="AE1223" s="76">
        <v>1.7330455999999999E-5</v>
      </c>
      <c r="AF1223" s="76">
        <v>3.4791331E-8</v>
      </c>
      <c r="AG1223" s="20">
        <v>0.37917844000000001</v>
      </c>
      <c r="AH1223" s="20"/>
      <c r="AI1223" s="20"/>
      <c r="AJ1223" s="20"/>
      <c r="AK1223" s="20"/>
      <c r="AL1223" s="20"/>
      <c r="AM1223" s="20"/>
      <c r="AN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c r="BU1223" s="20"/>
      <c r="BV1223" s="20"/>
      <c r="BW1223" s="20"/>
      <c r="BX1223" s="20"/>
      <c r="BY1223" s="20"/>
      <c r="BZ1223" s="20"/>
      <c r="CA1223" s="20"/>
      <c r="CB1223" s="20"/>
      <c r="CC1223" s="20"/>
      <c r="CD1223" s="20"/>
      <c r="CE1223" s="20"/>
      <c r="CF1223" s="20"/>
      <c r="CG1223" s="20"/>
      <c r="CH1223" s="20"/>
      <c r="CI1223" s="20"/>
      <c r="CJ1223" s="20"/>
      <c r="CK1223" s="20"/>
      <c r="CL1223" s="20"/>
      <c r="CM1223" s="20"/>
      <c r="CN1223" s="20"/>
      <c r="CO1223" s="20"/>
      <c r="CP1223" s="20"/>
      <c r="CQ1223" s="20"/>
      <c r="CR1223" s="20"/>
      <c r="CS1223" s="20"/>
      <c r="CT1223" s="20"/>
      <c r="CU1223" s="20"/>
      <c r="CV1223" s="20"/>
      <c r="CW1223" s="20"/>
      <c r="CX1223" s="20"/>
      <c r="CY1223" s="20"/>
      <c r="CZ1223" s="20"/>
      <c r="DA1223" s="20"/>
      <c r="DB1223" s="20"/>
      <c r="DC1223" s="20"/>
      <c r="DD1223" s="20"/>
      <c r="DE1223" s="20"/>
      <c r="DF1223" s="20"/>
      <c r="DG1223" s="20"/>
      <c r="DH1223" s="20"/>
      <c r="DI1223" s="20"/>
      <c r="DJ1223" s="20"/>
      <c r="DK1223" s="20"/>
      <c r="DL1223" s="20"/>
      <c r="DM1223" s="20"/>
      <c r="DN1223" s="20"/>
      <c r="DO1223" s="20"/>
      <c r="DP1223" s="20"/>
      <c r="DQ1223" s="20"/>
      <c r="DR1223" s="20"/>
      <c r="DS1223" s="20"/>
      <c r="DT1223" s="20"/>
      <c r="DU1223" s="20"/>
      <c r="DV1223" s="20"/>
      <c r="DW1223" s="20"/>
      <c r="DX1223" s="20"/>
      <c r="DY1223" s="20"/>
    </row>
    <row r="1224" spans="2:129" x14ac:dyDescent="0.15">
      <c r="B1224" s="77" t="s">
        <v>4835</v>
      </c>
      <c r="C1224" s="75"/>
      <c r="D1224" s="73" t="s">
        <v>38</v>
      </c>
      <c r="E1224" s="201" t="s">
        <v>4836</v>
      </c>
      <c r="F1224" s="202">
        <f t="shared" si="210"/>
        <v>5.1530707020000008</v>
      </c>
      <c r="G1224" s="202">
        <f t="shared" si="211"/>
        <v>1.043894111</v>
      </c>
      <c r="H1224" s="202">
        <f t="shared" si="212"/>
        <v>1.1731669340000002</v>
      </c>
      <c r="I1224" s="202">
        <f t="shared" si="213"/>
        <v>1.3509160570000001</v>
      </c>
      <c r="J1224" s="201">
        <v>1.5850936</v>
      </c>
      <c r="K1224" s="201">
        <v>0.96554616000000004</v>
      </c>
      <c r="L1224" s="201">
        <v>0.15706693999999999</v>
      </c>
      <c r="M1224" s="201">
        <v>8.2648370999999998E-2</v>
      </c>
      <c r="N1224" s="201">
        <v>0.77030308999999997</v>
      </c>
      <c r="O1224" s="201">
        <v>0.19094264999999999</v>
      </c>
      <c r="P1224" s="201">
        <v>5.0553833999999999E-2</v>
      </c>
      <c r="Q1224" s="201">
        <v>1.2895827</v>
      </c>
      <c r="R1224" s="201">
        <v>0</v>
      </c>
      <c r="S1224" s="201">
        <v>0</v>
      </c>
      <c r="T1224" s="201">
        <v>0</v>
      </c>
      <c r="U1224" s="201">
        <v>6.1333356999999998E-2</v>
      </c>
      <c r="V1224" s="110"/>
      <c r="W1224" s="246">
        <f t="shared" si="214"/>
        <v>11.741434074074073</v>
      </c>
      <c r="X1224" s="191">
        <v>236.00211999999999</v>
      </c>
      <c r="Y1224" s="191">
        <v>193.83780999999999</v>
      </c>
      <c r="Z1224" s="191">
        <v>24.241643</v>
      </c>
      <c r="AA1224" s="191">
        <v>3.5511628000000003E-2</v>
      </c>
      <c r="AB1224" s="191">
        <v>6.1335997999999998</v>
      </c>
      <c r="AC1224" s="191">
        <v>1.4751578999999999</v>
      </c>
      <c r="AD1224" s="191">
        <v>10.2784</v>
      </c>
      <c r="AE1224" s="76">
        <v>4.0284263000000002E-5</v>
      </c>
      <c r="AF1224" s="76">
        <v>8.0501376000000001E-8</v>
      </c>
      <c r="AG1224" s="20">
        <v>1.2996686</v>
      </c>
      <c r="AH1224" s="20"/>
      <c r="AI1224" s="20"/>
      <c r="AJ1224" s="20"/>
      <c r="AK1224" s="20"/>
      <c r="AL1224" s="20"/>
      <c r="AM1224" s="20"/>
      <c r="AN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c r="BU1224" s="20"/>
      <c r="BV1224" s="20"/>
      <c r="BW1224" s="20"/>
      <c r="BX1224" s="20"/>
      <c r="BY1224" s="20"/>
      <c r="BZ1224" s="20"/>
      <c r="CA1224" s="20"/>
      <c r="CB1224" s="20"/>
      <c r="CC1224" s="20"/>
      <c r="CD1224" s="20"/>
      <c r="CE1224" s="20"/>
      <c r="CF1224" s="20"/>
      <c r="CG1224" s="20"/>
      <c r="CH1224" s="20"/>
      <c r="CI1224" s="20"/>
      <c r="CJ1224" s="20"/>
      <c r="CK1224" s="20"/>
      <c r="CL1224" s="20"/>
      <c r="CM1224" s="20"/>
      <c r="CN1224" s="20"/>
      <c r="CO1224" s="20"/>
      <c r="CP1224" s="20"/>
      <c r="CQ1224" s="20"/>
      <c r="CR1224" s="20"/>
      <c r="CS1224" s="20"/>
      <c r="CT1224" s="20"/>
      <c r="CU1224" s="20"/>
      <c r="CV1224" s="20"/>
      <c r="CW1224" s="20"/>
      <c r="CX1224" s="20"/>
      <c r="CY1224" s="20"/>
      <c r="CZ1224" s="20"/>
      <c r="DA1224" s="20"/>
      <c r="DB1224" s="20"/>
      <c r="DC1224" s="20"/>
      <c r="DD1224" s="20"/>
      <c r="DE1224" s="20"/>
      <c r="DF1224" s="20"/>
      <c r="DG1224" s="20"/>
      <c r="DH1224" s="20"/>
      <c r="DI1224" s="20"/>
      <c r="DJ1224" s="20"/>
      <c r="DK1224" s="20"/>
      <c r="DL1224" s="20"/>
      <c r="DM1224" s="20"/>
      <c r="DN1224" s="20"/>
      <c r="DO1224" s="20"/>
      <c r="DP1224" s="20"/>
      <c r="DQ1224" s="20"/>
      <c r="DR1224" s="20"/>
      <c r="DS1224" s="20"/>
      <c r="DT1224" s="20"/>
      <c r="DU1224" s="20"/>
      <c r="DV1224" s="20"/>
      <c r="DW1224" s="20"/>
      <c r="DX1224" s="20"/>
      <c r="DY1224" s="20"/>
    </row>
    <row r="1225" spans="2:129" x14ac:dyDescent="0.15">
      <c r="B1225" s="77" t="s">
        <v>4837</v>
      </c>
      <c r="C1225" s="75"/>
      <c r="D1225" s="73" t="s">
        <v>274</v>
      </c>
      <c r="E1225" s="201" t="s">
        <v>4838</v>
      </c>
      <c r="F1225" s="202">
        <f t="shared" si="210"/>
        <v>5.2330026289999996</v>
      </c>
      <c r="G1225" s="202">
        <f t="shared" si="211"/>
        <v>1.238120323</v>
      </c>
      <c r="H1225" s="202">
        <f t="shared" si="212"/>
        <v>1.1151637409999999</v>
      </c>
      <c r="I1225" s="202">
        <f t="shared" si="213"/>
        <v>1.085192865</v>
      </c>
      <c r="J1225" s="201">
        <v>1.7945256999999999</v>
      </c>
      <c r="K1225" s="201">
        <v>0.90386155999999995</v>
      </c>
      <c r="L1225" s="201">
        <v>0.17055766</v>
      </c>
      <c r="M1225" s="201">
        <v>2.8057683E-2</v>
      </c>
      <c r="N1225" s="201">
        <v>0.83572471000000004</v>
      </c>
      <c r="O1225" s="201">
        <v>0.37433792999999999</v>
      </c>
      <c r="P1225" s="201">
        <v>4.0744520999999999E-2</v>
      </c>
      <c r="Q1225" s="201">
        <v>1.0150566000000001</v>
      </c>
      <c r="R1225" s="201">
        <v>0</v>
      </c>
      <c r="S1225" s="201">
        <v>0</v>
      </c>
      <c r="T1225" s="201">
        <v>0</v>
      </c>
      <c r="U1225" s="201">
        <v>7.0136265000000003E-2</v>
      </c>
      <c r="V1225" s="110"/>
      <c r="W1225" s="246">
        <f t="shared" si="214"/>
        <v>13.292782962962962</v>
      </c>
      <c r="X1225" s="191">
        <v>195.95180999999999</v>
      </c>
      <c r="Y1225" s="191">
        <v>156.95518999999999</v>
      </c>
      <c r="Z1225" s="191">
        <v>17.998322999999999</v>
      </c>
      <c r="AA1225" s="191">
        <v>2.4315763000000001E-2</v>
      </c>
      <c r="AB1225" s="191">
        <v>5.2810382999999996</v>
      </c>
      <c r="AC1225" s="191">
        <v>1.2425333999999999</v>
      </c>
      <c r="AD1225" s="191">
        <v>14.450415</v>
      </c>
      <c r="AE1225" s="76">
        <v>4.2135653000000002E-5</v>
      </c>
      <c r="AF1225" s="76">
        <v>8.2012334000000001E-8</v>
      </c>
      <c r="AG1225" s="20">
        <v>0.76651849999999999</v>
      </c>
      <c r="AH1225" s="20"/>
      <c r="AI1225" s="20"/>
      <c r="AJ1225" s="20"/>
      <c r="AK1225" s="20"/>
      <c r="AL1225" s="20"/>
      <c r="AM1225" s="20"/>
      <c r="AN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c r="BU1225" s="20"/>
      <c r="BV1225" s="20"/>
      <c r="BW1225" s="20"/>
      <c r="BX1225" s="20"/>
      <c r="BY1225" s="20"/>
      <c r="BZ1225" s="20"/>
      <c r="CA1225" s="20"/>
      <c r="CB1225" s="20"/>
      <c r="CC1225" s="20"/>
      <c r="CD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row>
    <row r="1226" spans="2:129" x14ac:dyDescent="0.15">
      <c r="B1226" s="77" t="s">
        <v>4839</v>
      </c>
      <c r="C1226" s="75"/>
      <c r="D1226" s="73" t="s">
        <v>274</v>
      </c>
      <c r="E1226" s="201" t="s">
        <v>4840</v>
      </c>
      <c r="F1226" s="202">
        <f t="shared" si="210"/>
        <v>1.405343835</v>
      </c>
      <c r="G1226" s="202">
        <f t="shared" si="211"/>
        <v>0.347597143</v>
      </c>
      <c r="H1226" s="202">
        <f t="shared" si="212"/>
        <v>0.30588922899999998</v>
      </c>
      <c r="I1226" s="202">
        <f t="shared" si="213"/>
        <v>0.235806933</v>
      </c>
      <c r="J1226" s="201">
        <v>0.51605053000000001</v>
      </c>
      <c r="K1226" s="201">
        <v>0.25665199</v>
      </c>
      <c r="L1226" s="201">
        <v>3.9061954000000003E-2</v>
      </c>
      <c r="M1226" s="201">
        <v>6.4308810000000003E-3</v>
      </c>
      <c r="N1226" s="201">
        <v>0.25182725</v>
      </c>
      <c r="O1226" s="201">
        <v>8.9339011999999995E-2</v>
      </c>
      <c r="P1226" s="201">
        <v>1.0175284999999999E-2</v>
      </c>
      <c r="Q1226" s="201">
        <v>0.21812006</v>
      </c>
      <c r="R1226" s="201">
        <v>0</v>
      </c>
      <c r="S1226" s="201">
        <v>0</v>
      </c>
      <c r="T1226" s="201">
        <v>0</v>
      </c>
      <c r="U1226" s="201">
        <v>1.7686872999999999E-2</v>
      </c>
      <c r="V1226" s="110"/>
      <c r="W1226" s="246">
        <f t="shared" si="214"/>
        <v>3.8225965185185182</v>
      </c>
      <c r="X1226" s="191">
        <v>58.741979999999998</v>
      </c>
      <c r="Y1226" s="191">
        <v>45.938473000000002</v>
      </c>
      <c r="Z1226" s="191">
        <v>6.0538619000000002</v>
      </c>
      <c r="AA1226" s="191">
        <v>7.2697665999999998E-3</v>
      </c>
      <c r="AB1226" s="191">
        <v>2.2021329000000001</v>
      </c>
      <c r="AC1226" s="191">
        <v>0.43193408999999999</v>
      </c>
      <c r="AD1226" s="191">
        <v>4.1083078000000004</v>
      </c>
      <c r="AE1226" s="76">
        <v>1.2231407E-5</v>
      </c>
      <c r="AF1226" s="76">
        <v>2.3255871999999999E-8</v>
      </c>
      <c r="AG1226" s="20">
        <v>0.21910776000000001</v>
      </c>
      <c r="AH1226" s="20"/>
      <c r="AI1226" s="20"/>
      <c r="AJ1226" s="20"/>
      <c r="AK1226" s="20"/>
      <c r="AL1226" s="20"/>
      <c r="AM1226" s="20"/>
      <c r="AN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c r="BU1226" s="20"/>
      <c r="BV1226" s="20"/>
      <c r="BW1226" s="20"/>
      <c r="BX1226" s="20"/>
      <c r="BY1226" s="20"/>
      <c r="BZ1226" s="20"/>
      <c r="CA1226" s="20"/>
      <c r="CB1226" s="20"/>
      <c r="CC1226" s="20"/>
      <c r="CD1226" s="20"/>
      <c r="CE1226" s="20"/>
      <c r="CF1226" s="20"/>
      <c r="CG1226" s="20"/>
      <c r="CH1226" s="20"/>
      <c r="CI1226" s="20"/>
      <c r="CJ1226" s="20"/>
      <c r="CK1226" s="20"/>
      <c r="CL1226" s="20"/>
      <c r="CM1226" s="20"/>
      <c r="CN1226" s="20"/>
      <c r="CO1226" s="20"/>
      <c r="CP1226" s="20"/>
      <c r="CQ1226" s="20"/>
      <c r="CR1226" s="20"/>
      <c r="CS1226" s="20"/>
      <c r="CT1226" s="20"/>
      <c r="CU1226" s="20"/>
      <c r="CV1226" s="20"/>
      <c r="CW1226" s="20"/>
      <c r="CX1226" s="20"/>
      <c r="CY1226" s="20"/>
      <c r="CZ1226" s="20"/>
      <c r="DA1226" s="20"/>
      <c r="DB1226" s="20"/>
      <c r="DC1226" s="20"/>
      <c r="DD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row>
    <row r="1227" spans="2:129" x14ac:dyDescent="0.15">
      <c r="B1227" s="77" t="s">
        <v>4841</v>
      </c>
      <c r="C1227" s="75"/>
      <c r="D1227" s="73" t="s">
        <v>38</v>
      </c>
      <c r="E1227" s="201" t="s">
        <v>4842</v>
      </c>
      <c r="F1227" s="202">
        <f t="shared" si="210"/>
        <v>16.246830955</v>
      </c>
      <c r="G1227" s="202">
        <f t="shared" si="211"/>
        <v>1.9387822549999998</v>
      </c>
      <c r="H1227" s="202">
        <f t="shared" si="212"/>
        <v>2.6579305200000003</v>
      </c>
      <c r="I1227" s="202">
        <f t="shared" si="213"/>
        <v>8.2392370799999988</v>
      </c>
      <c r="J1227" s="201">
        <v>3.4108811000000001</v>
      </c>
      <c r="K1227" s="201">
        <v>2.3260029000000002</v>
      </c>
      <c r="L1227" s="201">
        <v>0.17027825999999999</v>
      </c>
      <c r="M1227" s="201">
        <v>9.5937844999999994E-2</v>
      </c>
      <c r="N1227" s="201">
        <v>1.5360592</v>
      </c>
      <c r="O1227" s="201">
        <v>0.30678520999999997</v>
      </c>
      <c r="P1227" s="201">
        <v>0.16164935999999999</v>
      </c>
      <c r="Q1227" s="201">
        <v>7.9667329999999996</v>
      </c>
      <c r="R1227" s="201">
        <v>0</v>
      </c>
      <c r="S1227" s="201">
        <v>0</v>
      </c>
      <c r="T1227" s="201">
        <v>0</v>
      </c>
      <c r="U1227" s="201">
        <v>0.27250407999999998</v>
      </c>
      <c r="V1227" s="110"/>
      <c r="W1227" s="246">
        <f t="shared" si="214"/>
        <v>25.265785925925925</v>
      </c>
      <c r="X1227" s="191">
        <v>375.85987999999998</v>
      </c>
      <c r="Y1227" s="191">
        <v>307.59251</v>
      </c>
      <c r="Z1227" s="191">
        <v>30.546261000000001</v>
      </c>
      <c r="AA1227" s="191">
        <v>2.0608945E-2</v>
      </c>
      <c r="AB1227" s="191">
        <v>8.1394576999999995</v>
      </c>
      <c r="AC1227" s="191">
        <v>1.9963203</v>
      </c>
      <c r="AD1227" s="191">
        <v>27.564717999999999</v>
      </c>
      <c r="AE1227" s="20">
        <v>1.0981504999999999E-4</v>
      </c>
      <c r="AF1227" s="76">
        <v>1.7925466000000001E-7</v>
      </c>
      <c r="AG1227" s="20">
        <v>1.7700672</v>
      </c>
      <c r="AH1227" s="20"/>
      <c r="AI1227" s="20"/>
      <c r="AJ1227" s="20"/>
      <c r="AK1227" s="20"/>
      <c r="AL1227" s="20"/>
      <c r="AM1227" s="20"/>
      <c r="AN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c r="BU1227" s="20"/>
      <c r="BV1227" s="20"/>
      <c r="BW1227" s="20"/>
      <c r="BX1227" s="20"/>
      <c r="BY1227" s="20"/>
      <c r="BZ1227" s="20"/>
      <c r="CA1227" s="20"/>
      <c r="CB1227" s="20"/>
      <c r="CC1227" s="20"/>
      <c r="CD1227" s="20"/>
      <c r="CE1227" s="20"/>
      <c r="CF1227" s="20"/>
      <c r="CG1227" s="20"/>
      <c r="CH1227" s="20"/>
      <c r="CI1227" s="20"/>
      <c r="CJ1227" s="20"/>
      <c r="CK1227" s="20"/>
      <c r="CL1227" s="20"/>
      <c r="CM1227" s="20"/>
      <c r="CN1227" s="20"/>
      <c r="CO1227" s="20"/>
      <c r="CP1227" s="20"/>
      <c r="CQ1227" s="20"/>
      <c r="CR1227" s="20"/>
      <c r="CS1227" s="20"/>
      <c r="CT1227" s="20"/>
      <c r="CU1227" s="20"/>
      <c r="CV1227" s="20"/>
      <c r="CW1227" s="20"/>
      <c r="CX1227" s="20"/>
      <c r="CY1227" s="20"/>
      <c r="CZ1227" s="20"/>
      <c r="DA1227" s="20"/>
      <c r="DB1227" s="20"/>
      <c r="DC1227" s="20"/>
      <c r="DD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row>
    <row r="1228" spans="2:129" x14ac:dyDescent="0.15">
      <c r="B1228" s="77" t="s">
        <v>4843</v>
      </c>
      <c r="C1228" s="75"/>
      <c r="D1228" s="73" t="s">
        <v>38</v>
      </c>
      <c r="E1228" s="201" t="s">
        <v>4844</v>
      </c>
      <c r="F1228" s="202">
        <f t="shared" si="210"/>
        <v>9.8715388710000003</v>
      </c>
      <c r="G1228" s="202">
        <f t="shared" si="211"/>
        <v>2.1591106670000002</v>
      </c>
      <c r="H1228" s="202">
        <f t="shared" si="212"/>
        <v>2.678491674</v>
      </c>
      <c r="I1228" s="202">
        <f t="shared" si="213"/>
        <v>0.73179682999999995</v>
      </c>
      <c r="J1228" s="201">
        <v>4.3021396999999997</v>
      </c>
      <c r="K1228" s="201">
        <v>2.0426676000000001</v>
      </c>
      <c r="L1228" s="201">
        <v>0.58934425999999995</v>
      </c>
      <c r="M1228" s="201">
        <v>2.8214307000000001E-2</v>
      </c>
      <c r="N1228" s="201">
        <v>1.7192437</v>
      </c>
      <c r="O1228" s="201">
        <v>0.41165266</v>
      </c>
      <c r="P1228" s="201">
        <v>4.6479814000000001E-2</v>
      </c>
      <c r="Q1228" s="201">
        <v>0.32467161</v>
      </c>
      <c r="R1228" s="201">
        <v>0</v>
      </c>
      <c r="S1228" s="201">
        <v>0</v>
      </c>
      <c r="T1228" s="201">
        <v>0</v>
      </c>
      <c r="U1228" s="201">
        <v>0.40712522000000001</v>
      </c>
      <c r="V1228" s="110"/>
      <c r="W1228" s="246">
        <f t="shared" si="214"/>
        <v>31.867701481481475</v>
      </c>
      <c r="X1228" s="191">
        <v>458.19911999999999</v>
      </c>
      <c r="Y1228" s="191">
        <v>364.78627</v>
      </c>
      <c r="Z1228" s="191">
        <v>47.669820999999999</v>
      </c>
      <c r="AA1228" s="191">
        <v>4.9948080999999998E-2</v>
      </c>
      <c r="AB1228" s="191">
        <v>19.049059</v>
      </c>
      <c r="AC1228" s="191">
        <v>3.5560082</v>
      </c>
      <c r="AD1228" s="191">
        <v>23.088013</v>
      </c>
      <c r="AE1228" s="76">
        <v>8.9147754000000001E-5</v>
      </c>
      <c r="AF1228" s="76">
        <v>1.8350987999999999E-7</v>
      </c>
      <c r="AG1228" s="20">
        <v>1.9017626000000001</v>
      </c>
      <c r="AH1228" s="20"/>
      <c r="AI1228" s="20"/>
      <c r="AJ1228" s="20"/>
      <c r="AK1228" s="20"/>
      <c r="AL1228" s="20"/>
      <c r="AM1228" s="20"/>
      <c r="AN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c r="BU1228" s="20"/>
      <c r="BV1228" s="20"/>
      <c r="BW1228" s="20"/>
      <c r="BX1228" s="20"/>
      <c r="BY1228" s="20"/>
      <c r="BZ1228" s="20"/>
      <c r="CA1228" s="20"/>
      <c r="CB1228" s="20"/>
      <c r="CC1228" s="20"/>
      <c r="CD1228" s="20"/>
      <c r="CE1228" s="20"/>
      <c r="CF1228" s="20"/>
      <c r="CG1228" s="20"/>
      <c r="CH1228" s="20"/>
      <c r="CI1228" s="20"/>
      <c r="CJ1228" s="20"/>
      <c r="CK1228" s="20"/>
      <c r="CL1228" s="20"/>
      <c r="CM1228" s="20"/>
      <c r="CN1228" s="20"/>
      <c r="CO1228" s="20"/>
      <c r="CP1228" s="20"/>
      <c r="CQ1228" s="20"/>
      <c r="CR1228" s="20"/>
      <c r="CS1228" s="20"/>
      <c r="CT1228" s="20"/>
      <c r="CU1228" s="20"/>
      <c r="CV1228" s="20"/>
      <c r="CW1228" s="20"/>
      <c r="CX1228" s="20"/>
      <c r="CY1228" s="20"/>
      <c r="CZ1228" s="20"/>
      <c r="DA1228" s="20"/>
      <c r="DB1228" s="20"/>
      <c r="DC1228" s="20"/>
      <c r="DD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row>
    <row r="1229" spans="2:129" x14ac:dyDescent="0.15">
      <c r="B1229" s="77" t="s">
        <v>4845</v>
      </c>
      <c r="C1229" s="75"/>
      <c r="D1229" s="73" t="s">
        <v>38</v>
      </c>
      <c r="E1229" s="201" t="s">
        <v>4846</v>
      </c>
      <c r="F1229" s="202">
        <f t="shared" si="210"/>
        <v>17.946701209</v>
      </c>
      <c r="G1229" s="202">
        <f t="shared" si="211"/>
        <v>3.6077579589999997</v>
      </c>
      <c r="H1229" s="202">
        <f t="shared" si="212"/>
        <v>4.5908535200000005</v>
      </c>
      <c r="I1229" s="202">
        <f t="shared" si="213"/>
        <v>2.81890873</v>
      </c>
      <c r="J1229" s="201">
        <v>6.9291809999999998</v>
      </c>
      <c r="K1229" s="201">
        <v>3.4192786000000002</v>
      </c>
      <c r="L1229" s="201">
        <v>1.0301327</v>
      </c>
      <c r="M1229" s="201">
        <v>5.4559048999999998E-2</v>
      </c>
      <c r="N1229" s="201">
        <v>2.8274735</v>
      </c>
      <c r="O1229" s="201">
        <v>0.72572541000000002</v>
      </c>
      <c r="P1229" s="201">
        <v>0.14144222000000001</v>
      </c>
      <c r="Q1229" s="201">
        <v>2.2542065999999998</v>
      </c>
      <c r="R1229" s="201">
        <v>0</v>
      </c>
      <c r="S1229" s="201">
        <v>0</v>
      </c>
      <c r="T1229" s="201">
        <v>0</v>
      </c>
      <c r="U1229" s="201">
        <v>0.56470213000000002</v>
      </c>
      <c r="V1229" s="110"/>
      <c r="W1229" s="246">
        <f t="shared" si="214"/>
        <v>51.327266666666659</v>
      </c>
      <c r="X1229" s="191">
        <v>782.20992000000001</v>
      </c>
      <c r="Y1229" s="191">
        <v>625.68735000000004</v>
      </c>
      <c r="Z1229" s="191">
        <v>83.166492000000005</v>
      </c>
      <c r="AA1229" s="191">
        <v>8.7290867999999994E-2</v>
      </c>
      <c r="AB1229" s="191">
        <v>28.796593000000001</v>
      </c>
      <c r="AC1229" s="191">
        <v>5.8081228999999999</v>
      </c>
      <c r="AD1229" s="191">
        <v>38.664073999999999</v>
      </c>
      <c r="AE1229" s="20">
        <v>1.4874905000000001E-4</v>
      </c>
      <c r="AF1229" s="76">
        <v>3.1790299E-7</v>
      </c>
      <c r="AG1229" s="20">
        <v>3.5234711999999999</v>
      </c>
      <c r="AH1229" s="20"/>
      <c r="AI1229" s="20"/>
      <c r="AJ1229" s="20"/>
      <c r="AK1229" s="20"/>
      <c r="AL1229" s="20"/>
      <c r="AM1229" s="20"/>
      <c r="AN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c r="BU1229" s="20"/>
      <c r="BV1229" s="20"/>
      <c r="BW1229" s="20"/>
      <c r="BX1229" s="20"/>
      <c r="BY1229" s="20"/>
      <c r="BZ1229" s="20"/>
      <c r="CA1229" s="20"/>
      <c r="CB1229" s="20"/>
      <c r="CC1229" s="20"/>
      <c r="CD1229" s="20"/>
      <c r="CE1229" s="20"/>
      <c r="CF1229" s="20"/>
      <c r="CG1229" s="20"/>
      <c r="CH1229" s="20"/>
      <c r="CI1229" s="20"/>
      <c r="CJ1229" s="20"/>
      <c r="CK1229" s="20"/>
      <c r="CL1229" s="20"/>
      <c r="CM1229" s="20"/>
      <c r="CN1229" s="20"/>
      <c r="CO1229" s="20"/>
      <c r="CP1229" s="20"/>
      <c r="CQ1229" s="20"/>
      <c r="CR1229" s="20"/>
      <c r="CS1229" s="20"/>
      <c r="CT1229" s="20"/>
      <c r="CU1229" s="20"/>
      <c r="CV1229" s="20"/>
      <c r="CW1229" s="20"/>
      <c r="CX1229" s="20"/>
      <c r="CY1229" s="20"/>
      <c r="CZ1229" s="20"/>
      <c r="DA1229" s="20"/>
      <c r="DB1229" s="20"/>
      <c r="DC1229" s="20"/>
      <c r="DD1229" s="20"/>
      <c r="DE1229" s="20"/>
      <c r="DF1229" s="20"/>
      <c r="DG1229" s="20"/>
      <c r="DH1229" s="20"/>
      <c r="DI1229" s="20"/>
      <c r="DJ1229" s="20"/>
      <c r="DK1229" s="20"/>
      <c r="DL1229" s="20"/>
      <c r="DM1229" s="20"/>
      <c r="DN1229" s="20"/>
      <c r="DO1229" s="20"/>
      <c r="DP1229" s="20"/>
      <c r="DQ1229" s="20"/>
      <c r="DR1229" s="20"/>
      <c r="DS1229" s="20"/>
      <c r="DT1229" s="20"/>
      <c r="DU1229" s="20"/>
      <c r="DV1229" s="20"/>
      <c r="DW1229" s="20"/>
      <c r="DX1229" s="20"/>
      <c r="DY1229" s="20"/>
    </row>
    <row r="1230" spans="2:129" x14ac:dyDescent="0.15">
      <c r="B1230" s="77" t="s">
        <v>4847</v>
      </c>
      <c r="C1230" s="75"/>
      <c r="D1230" s="73" t="s">
        <v>274</v>
      </c>
      <c r="E1230" s="201" t="s">
        <v>4848</v>
      </c>
      <c r="F1230" s="202">
        <f t="shared" si="210"/>
        <v>17.56598447</v>
      </c>
      <c r="G1230" s="202">
        <f t="shared" si="211"/>
        <v>3.7971855000000003</v>
      </c>
      <c r="H1230" s="202">
        <f t="shared" si="212"/>
        <v>3.01149406</v>
      </c>
      <c r="I1230" s="202">
        <f t="shared" si="213"/>
        <v>6.2823616100000006</v>
      </c>
      <c r="J1230" s="201">
        <v>4.4749432999999996</v>
      </c>
      <c r="K1230" s="201">
        <v>2.6278967999999998</v>
      </c>
      <c r="L1230" s="201">
        <v>0.26920104</v>
      </c>
      <c r="M1230" s="201">
        <v>0.2777541</v>
      </c>
      <c r="N1230" s="201">
        <v>2.4430710000000002</v>
      </c>
      <c r="O1230" s="201">
        <v>1.0763604</v>
      </c>
      <c r="P1230" s="201">
        <v>0.11439622000000001</v>
      </c>
      <c r="Q1230" s="201">
        <v>6.0714142000000004</v>
      </c>
      <c r="R1230" s="201">
        <v>0</v>
      </c>
      <c r="S1230" s="201">
        <v>0</v>
      </c>
      <c r="T1230" s="201">
        <v>0</v>
      </c>
      <c r="U1230" s="201">
        <v>0.21094741</v>
      </c>
      <c r="V1230" s="110"/>
      <c r="W1230" s="246">
        <f t="shared" si="214"/>
        <v>33.14772814814814</v>
      </c>
      <c r="X1230" s="191">
        <v>561.40142000000003</v>
      </c>
      <c r="Y1230" s="191">
        <v>447.41996</v>
      </c>
      <c r="Z1230" s="191">
        <v>61.314256999999998</v>
      </c>
      <c r="AA1230" s="191">
        <v>0.11183261</v>
      </c>
      <c r="AB1230" s="191">
        <v>17.912936999999999</v>
      </c>
      <c r="AC1230" s="191">
        <v>4.2248418000000001</v>
      </c>
      <c r="AD1230" s="191">
        <v>30.417597000000001</v>
      </c>
      <c r="AE1230" s="20">
        <v>1.1565828E-4</v>
      </c>
      <c r="AF1230" s="76">
        <v>2.1849808E-7</v>
      </c>
      <c r="AG1230" s="20">
        <v>2.7046606</v>
      </c>
      <c r="AH1230" s="20"/>
      <c r="AI1230" s="20"/>
      <c r="AJ1230" s="20"/>
      <c r="AK1230" s="20"/>
      <c r="AL1230" s="20"/>
      <c r="AM1230" s="20"/>
      <c r="AN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row>
    <row r="1231" spans="2:129" x14ac:dyDescent="0.15">
      <c r="B1231" s="77" t="s">
        <v>4849</v>
      </c>
      <c r="C1231" s="75"/>
      <c r="D1231" s="73" t="s">
        <v>38</v>
      </c>
      <c r="E1231" s="201" t="s">
        <v>4850</v>
      </c>
      <c r="F1231" s="202">
        <f t="shared" si="210"/>
        <v>24.536069100000002</v>
      </c>
      <c r="G1231" s="202">
        <f t="shared" si="211"/>
        <v>3.25024092</v>
      </c>
      <c r="H1231" s="202">
        <f t="shared" si="212"/>
        <v>6.3029609500000001</v>
      </c>
      <c r="I1231" s="202">
        <f t="shared" si="213"/>
        <v>10.53994153</v>
      </c>
      <c r="J1231" s="201">
        <v>4.4429257</v>
      </c>
      <c r="K1231" s="201">
        <v>5.4000773999999998</v>
      </c>
      <c r="L1231" s="201">
        <v>0.55885156000000002</v>
      </c>
      <c r="M1231" s="201">
        <v>0.10505874</v>
      </c>
      <c r="N1231" s="201">
        <v>2.5507092</v>
      </c>
      <c r="O1231" s="201">
        <v>0.59447298000000004</v>
      </c>
      <c r="P1231" s="201">
        <v>0.34403199000000001</v>
      </c>
      <c r="Q1231" s="201">
        <v>10.162169</v>
      </c>
      <c r="R1231" s="201">
        <v>0</v>
      </c>
      <c r="S1231" s="201">
        <v>0</v>
      </c>
      <c r="T1231" s="201">
        <v>0</v>
      </c>
      <c r="U1231" s="201">
        <v>0.37777253</v>
      </c>
      <c r="V1231" s="110"/>
      <c r="W1231" s="246">
        <f t="shared" si="214"/>
        <v>32.910560740740742</v>
      </c>
      <c r="X1231" s="191">
        <v>489.82691999999997</v>
      </c>
      <c r="Y1231" s="191">
        <v>397.61531000000002</v>
      </c>
      <c r="Z1231" s="191">
        <v>38.307568000000003</v>
      </c>
      <c r="AA1231" s="191">
        <v>2.8593291E-2</v>
      </c>
      <c r="AB1231" s="191">
        <v>12.857056999999999</v>
      </c>
      <c r="AC1231" s="191">
        <v>2.510605</v>
      </c>
      <c r="AD1231" s="191">
        <v>38.50779</v>
      </c>
      <c r="AE1231" s="20">
        <v>1.9405510999999999E-4</v>
      </c>
      <c r="AF1231" s="76">
        <v>3.2049996999999999E-7</v>
      </c>
      <c r="AG1231" s="20">
        <v>2.4844279</v>
      </c>
      <c r="AH1231" s="20"/>
      <c r="AI1231" s="20"/>
      <c r="AJ1231" s="20"/>
      <c r="AK1231" s="20"/>
      <c r="AL1231" s="20"/>
      <c r="AM1231" s="20"/>
      <c r="AN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c r="BU1231" s="20"/>
      <c r="BV1231" s="20"/>
      <c r="BW1231" s="20"/>
      <c r="BX1231" s="20"/>
      <c r="BY1231" s="20"/>
      <c r="BZ1231" s="20"/>
      <c r="CA1231" s="20"/>
      <c r="CB1231" s="20"/>
      <c r="CC1231" s="20"/>
      <c r="CD1231" s="20"/>
      <c r="CE1231" s="20"/>
      <c r="CF1231" s="20"/>
      <c r="CG1231" s="20"/>
      <c r="CH1231" s="20"/>
      <c r="CI1231" s="20"/>
      <c r="CJ1231" s="20"/>
      <c r="CK1231" s="20"/>
      <c r="CL1231" s="20"/>
      <c r="CM1231" s="20"/>
      <c r="CN1231" s="20"/>
      <c r="CO1231" s="20"/>
      <c r="CP1231" s="20"/>
      <c r="CQ1231" s="20"/>
      <c r="CR1231" s="20"/>
      <c r="CS1231" s="20"/>
      <c r="CT1231" s="20"/>
      <c r="CU1231" s="20"/>
      <c r="CV1231" s="20"/>
      <c r="CW1231" s="20"/>
      <c r="CX1231" s="20"/>
      <c r="CY1231" s="20"/>
      <c r="CZ1231" s="20"/>
      <c r="DA1231" s="20"/>
      <c r="DB1231" s="20"/>
      <c r="DC1231" s="20"/>
      <c r="DD1231" s="20"/>
      <c r="DE1231" s="20"/>
      <c r="DF1231" s="20"/>
      <c r="DG1231" s="20"/>
      <c r="DH1231" s="20"/>
      <c r="DI1231" s="20"/>
      <c r="DJ1231" s="20"/>
      <c r="DK1231" s="20"/>
      <c r="DL1231" s="20"/>
      <c r="DM1231" s="20"/>
      <c r="DN1231" s="20"/>
      <c r="DO1231" s="20"/>
      <c r="DP1231" s="20"/>
      <c r="DQ1231" s="20"/>
      <c r="DR1231" s="20"/>
      <c r="DS1231" s="20"/>
      <c r="DT1231" s="20"/>
      <c r="DU1231" s="20"/>
      <c r="DV1231" s="20"/>
      <c r="DW1231" s="20"/>
      <c r="DX1231" s="20"/>
      <c r="DY1231" s="20"/>
    </row>
    <row r="1232" spans="2:129" x14ac:dyDescent="0.15">
      <c r="B1232" s="77" t="s">
        <v>4851</v>
      </c>
      <c r="C1232" s="75"/>
      <c r="D1232" s="73" t="s">
        <v>274</v>
      </c>
      <c r="E1232" s="201" t="s">
        <v>4852</v>
      </c>
      <c r="F1232" s="202">
        <f t="shared" si="210"/>
        <v>3.7965375650000004</v>
      </c>
      <c r="G1232" s="202">
        <f t="shared" si="211"/>
        <v>1.053224277</v>
      </c>
      <c r="H1232" s="202">
        <f t="shared" si="212"/>
        <v>0.72797156900000004</v>
      </c>
      <c r="I1232" s="202">
        <f t="shared" si="213"/>
        <v>0.23183451899999999</v>
      </c>
      <c r="J1232" s="201">
        <v>1.7835072000000001</v>
      </c>
      <c r="K1232" s="201">
        <v>0.68394527000000005</v>
      </c>
      <c r="L1232" s="201">
        <v>3.0783722999999999E-2</v>
      </c>
      <c r="M1232" s="201">
        <v>1.2218387000000001E-2</v>
      </c>
      <c r="N1232" s="201">
        <v>0.78357686000000004</v>
      </c>
      <c r="O1232" s="201">
        <v>0.25742903</v>
      </c>
      <c r="P1232" s="201">
        <v>1.3242576000000001E-2</v>
      </c>
      <c r="Q1232" s="201">
        <v>0.19188791999999999</v>
      </c>
      <c r="R1232" s="201">
        <v>0</v>
      </c>
      <c r="S1232" s="201">
        <v>0</v>
      </c>
      <c r="T1232" s="201">
        <v>0</v>
      </c>
      <c r="U1232" s="201">
        <v>3.9946598999999999E-2</v>
      </c>
      <c r="V1232" s="110"/>
      <c r="W1232" s="246">
        <f t="shared" si="214"/>
        <v>13.211164444444444</v>
      </c>
      <c r="X1232" s="191">
        <v>237.51859999999999</v>
      </c>
      <c r="Y1232" s="191">
        <v>190.59824</v>
      </c>
      <c r="Z1232" s="191">
        <v>24.738388</v>
      </c>
      <c r="AA1232" s="191">
        <v>2.9170614000000001E-2</v>
      </c>
      <c r="AB1232" s="191">
        <v>8.0604343000000007</v>
      </c>
      <c r="AC1232" s="191">
        <v>1.6357461</v>
      </c>
      <c r="AD1232" s="191">
        <v>12.456619999999999</v>
      </c>
      <c r="AE1232" s="76">
        <v>3.7440839000000002E-5</v>
      </c>
      <c r="AF1232" s="76">
        <v>6.8306628000000005E-8</v>
      </c>
      <c r="AG1232" s="20">
        <v>1.0391946000000001</v>
      </c>
      <c r="AH1232" s="20"/>
      <c r="AI1232" s="20"/>
      <c r="AJ1232" s="20"/>
      <c r="AK1232" s="20"/>
      <c r="AL1232" s="20"/>
      <c r="AM1232" s="20"/>
      <c r="AN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c r="BU1232" s="20"/>
      <c r="BV1232" s="20"/>
      <c r="BW1232" s="20"/>
      <c r="BX1232" s="20"/>
      <c r="BY1232" s="20"/>
      <c r="BZ1232" s="20"/>
      <c r="CA1232" s="20"/>
      <c r="CB1232" s="20"/>
      <c r="CC1232" s="20"/>
      <c r="CD1232" s="20"/>
      <c r="CE1232" s="20"/>
      <c r="CF1232" s="20"/>
      <c r="CG1232" s="20"/>
      <c r="CH1232" s="20"/>
      <c r="CI1232" s="20"/>
      <c r="CJ1232" s="20"/>
      <c r="CK1232" s="20"/>
      <c r="CL1232" s="20"/>
      <c r="CM1232" s="20"/>
      <c r="CN1232" s="20"/>
      <c r="CO1232" s="20"/>
      <c r="CP1232" s="20"/>
      <c r="CQ1232" s="20"/>
      <c r="CR1232" s="20"/>
      <c r="CS1232" s="20"/>
      <c r="CT1232" s="20"/>
      <c r="CU1232" s="20"/>
      <c r="CV1232" s="20"/>
      <c r="CW1232" s="20"/>
      <c r="CX1232" s="20"/>
      <c r="CY1232" s="20"/>
      <c r="CZ1232" s="20"/>
      <c r="DA1232" s="20"/>
      <c r="DB1232" s="20"/>
      <c r="DC1232" s="20"/>
      <c r="DD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row>
    <row r="1233" spans="2:129" x14ac:dyDescent="0.15">
      <c r="B1233" s="77" t="s">
        <v>4853</v>
      </c>
      <c r="C1233" s="75"/>
      <c r="D1233" s="73" t="s">
        <v>274</v>
      </c>
      <c r="E1233" s="201" t="s">
        <v>4854</v>
      </c>
      <c r="F1233" s="202">
        <f t="shared" si="210"/>
        <v>3.7956615899999999</v>
      </c>
      <c r="G1233" s="202">
        <f t="shared" si="211"/>
        <v>1.0529656549999999</v>
      </c>
      <c r="H1233" s="202">
        <f t="shared" si="212"/>
        <v>0.730985895</v>
      </c>
      <c r="I1233" s="202">
        <f t="shared" si="213"/>
        <v>0.23160064000000002</v>
      </c>
      <c r="J1233" s="201">
        <v>1.7801094</v>
      </c>
      <c r="K1233" s="201">
        <v>0.68687595999999995</v>
      </c>
      <c r="L1233" s="201">
        <v>3.0873950000000001E-2</v>
      </c>
      <c r="M1233" s="201">
        <v>1.2360565E-2</v>
      </c>
      <c r="N1233" s="201">
        <v>0.78253092999999996</v>
      </c>
      <c r="O1233" s="201">
        <v>0.25807416</v>
      </c>
      <c r="P1233" s="201">
        <v>1.3235985E-2</v>
      </c>
      <c r="Q1233" s="201">
        <v>0.19156849000000001</v>
      </c>
      <c r="R1233" s="201">
        <v>0</v>
      </c>
      <c r="S1233" s="201">
        <v>0</v>
      </c>
      <c r="T1233" s="201">
        <v>0</v>
      </c>
      <c r="U1233" s="201">
        <v>4.0032150000000002E-2</v>
      </c>
      <c r="V1233" s="110"/>
      <c r="W1233" s="246">
        <f t="shared" si="214"/>
        <v>13.185995555555554</v>
      </c>
      <c r="X1233" s="191">
        <v>240.51527999999999</v>
      </c>
      <c r="Y1233" s="191">
        <v>193.59357</v>
      </c>
      <c r="Z1233" s="191">
        <v>24.789944999999999</v>
      </c>
      <c r="AA1233" s="191">
        <v>2.9105116E-2</v>
      </c>
      <c r="AB1233" s="191">
        <v>8.0445395000000008</v>
      </c>
      <c r="AC1233" s="191">
        <v>1.6302452000000001</v>
      </c>
      <c r="AD1233" s="191">
        <v>12.427879000000001</v>
      </c>
      <c r="AE1233" s="76">
        <v>3.7422081999999999E-5</v>
      </c>
      <c r="AF1233" s="76">
        <v>6.8338250000000006E-8</v>
      </c>
      <c r="AG1233" s="20">
        <v>1.0650645999999999</v>
      </c>
      <c r="AH1233" s="20"/>
      <c r="AI1233" s="20"/>
      <c r="AJ1233" s="20"/>
      <c r="AK1233" s="20"/>
      <c r="AL1233" s="20"/>
      <c r="AM1233" s="20"/>
      <c r="AN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c r="BU1233" s="20"/>
      <c r="BV1233" s="20"/>
      <c r="BW1233" s="20"/>
      <c r="BX1233" s="20"/>
      <c r="BY1233" s="20"/>
      <c r="BZ1233" s="20"/>
      <c r="CA1233" s="20"/>
      <c r="CB1233" s="20"/>
      <c r="CC1233" s="20"/>
      <c r="CD1233" s="20"/>
      <c r="CE1233" s="20"/>
      <c r="CF1233" s="20"/>
      <c r="CG1233" s="20"/>
      <c r="CH1233" s="20"/>
      <c r="CI1233" s="20"/>
      <c r="CJ1233" s="20"/>
      <c r="CK1233" s="20"/>
      <c r="CL1233" s="20"/>
      <c r="CM1233" s="20"/>
      <c r="CN1233" s="20"/>
      <c r="CO1233" s="20"/>
      <c r="CP1233" s="20"/>
      <c r="CQ1233" s="20"/>
      <c r="CR1233" s="20"/>
      <c r="CS1233" s="20"/>
      <c r="CT1233" s="20"/>
      <c r="CU1233" s="20"/>
      <c r="CV1233" s="20"/>
      <c r="CW1233" s="20"/>
      <c r="CX1233" s="20"/>
      <c r="CY1233" s="20"/>
      <c r="CZ1233" s="20"/>
      <c r="DA1233" s="20"/>
      <c r="DB1233" s="20"/>
      <c r="DC1233" s="20"/>
      <c r="DD1233" s="20"/>
      <c r="DE1233" s="20"/>
      <c r="DF1233" s="20"/>
      <c r="DG1233" s="20"/>
      <c r="DH1233" s="20"/>
      <c r="DI1233" s="20"/>
      <c r="DJ1233" s="20"/>
      <c r="DK1233" s="20"/>
      <c r="DL1233" s="20"/>
      <c r="DM1233" s="20"/>
      <c r="DN1233" s="20"/>
      <c r="DO1233" s="20"/>
      <c r="DP1233" s="20"/>
      <c r="DQ1233" s="20"/>
      <c r="DR1233" s="20"/>
      <c r="DS1233" s="20"/>
      <c r="DT1233" s="20"/>
      <c r="DU1233" s="20"/>
      <c r="DV1233" s="20"/>
      <c r="DW1233" s="20"/>
      <c r="DX1233" s="20"/>
      <c r="DY1233" s="20"/>
    </row>
    <row r="1234" spans="2:129" x14ac:dyDescent="0.15">
      <c r="B1234" s="67" t="s">
        <v>271</v>
      </c>
      <c r="C1234" s="83" t="s">
        <v>272</v>
      </c>
      <c r="D1234" s="114"/>
      <c r="E1234" s="73"/>
      <c r="F1234" s="82"/>
      <c r="G1234" s="82"/>
      <c r="H1234" s="82"/>
      <c r="I1234" s="82"/>
      <c r="J1234" s="82"/>
      <c r="K1234" s="82"/>
      <c r="L1234" s="82"/>
      <c r="M1234" s="82"/>
      <c r="N1234" s="82"/>
      <c r="O1234" s="82"/>
      <c r="P1234" s="82"/>
      <c r="Q1234" s="82"/>
      <c r="R1234" s="82"/>
      <c r="S1234" s="82"/>
      <c r="T1234" s="82"/>
      <c r="U1234" s="82"/>
      <c r="W1234" s="246"/>
      <c r="X1234" s="80"/>
      <c r="Y1234" s="80"/>
      <c r="Z1234" s="80"/>
      <c r="AA1234" s="80"/>
      <c r="AB1234" s="80"/>
      <c r="AC1234" s="80"/>
      <c r="AD1234" s="80"/>
      <c r="AE1234" s="70"/>
      <c r="AF1234" s="70"/>
      <c r="AG1234" s="70"/>
      <c r="AH1234" s="20"/>
      <c r="AI1234" s="20"/>
      <c r="AJ1234" s="20"/>
      <c r="AK1234" s="20"/>
      <c r="AL1234" s="20"/>
      <c r="AM1234" s="20"/>
      <c r="AN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c r="BU1234" s="20"/>
      <c r="BV1234" s="20"/>
      <c r="BW1234" s="20"/>
      <c r="BX1234" s="20"/>
      <c r="BY1234" s="20"/>
      <c r="BZ1234" s="20"/>
      <c r="CA1234" s="20"/>
      <c r="CB1234" s="20"/>
      <c r="CC1234" s="20"/>
      <c r="CD1234" s="20"/>
      <c r="CE1234" s="20"/>
      <c r="CF1234" s="20"/>
      <c r="CG1234" s="20"/>
      <c r="CH1234" s="20"/>
      <c r="CI1234" s="20"/>
      <c r="CJ1234" s="20"/>
      <c r="CK1234" s="20"/>
      <c r="CL1234" s="20"/>
      <c r="CM1234" s="20"/>
      <c r="CN1234" s="20"/>
      <c r="CO1234" s="20"/>
      <c r="CP1234" s="20"/>
      <c r="CQ1234" s="20"/>
      <c r="CR1234" s="20"/>
      <c r="CS1234" s="20"/>
      <c r="CT1234" s="20"/>
      <c r="CU1234" s="20"/>
      <c r="CV1234" s="20"/>
      <c r="CW1234" s="20"/>
      <c r="CX1234" s="20"/>
      <c r="CY1234" s="20"/>
      <c r="CZ1234" s="20"/>
      <c r="DA1234" s="20"/>
      <c r="DB1234" s="20"/>
      <c r="DC1234" s="20"/>
      <c r="DD1234" s="20"/>
      <c r="DE1234" s="20"/>
      <c r="DF1234" s="20"/>
      <c r="DG1234" s="20"/>
      <c r="DH1234" s="20"/>
      <c r="DI1234" s="20"/>
      <c r="DJ1234" s="20"/>
      <c r="DK1234" s="20"/>
      <c r="DL1234" s="20"/>
      <c r="DM1234" s="20"/>
      <c r="DN1234" s="20"/>
      <c r="DO1234" s="20"/>
      <c r="DP1234" s="20"/>
      <c r="DQ1234" s="20"/>
      <c r="DR1234" s="20"/>
      <c r="DS1234" s="20"/>
      <c r="DT1234" s="20"/>
      <c r="DU1234" s="20"/>
      <c r="DV1234" s="20"/>
      <c r="DW1234" s="20"/>
      <c r="DX1234" s="20"/>
      <c r="DY1234" s="20"/>
    </row>
    <row r="1235" spans="2:129" x14ac:dyDescent="0.15">
      <c r="B1235" s="77" t="s">
        <v>273</v>
      </c>
      <c r="C1235" s="75"/>
      <c r="D1235" s="73" t="s">
        <v>274</v>
      </c>
      <c r="E1235" s="248" t="s">
        <v>275</v>
      </c>
      <c r="F1235" s="88">
        <f t="shared" ref="F1235:F1259" si="215">G1235+H1235+I1235+J1235</f>
        <v>2.2307273816999998E-2</v>
      </c>
      <c r="G1235" s="88">
        <f t="shared" ref="G1235:G1259" si="216">M1235+N1235+O1235</f>
        <v>1.7051374699999998E-4</v>
      </c>
      <c r="H1235" s="88">
        <f t="shared" ref="H1235:H1259" si="217">K1235+L1235+P1235</f>
        <v>7.6323232E-3</v>
      </c>
      <c r="I1235" s="88">
        <f t="shared" ref="I1235:I1259" si="218">Q1235+IF(R1235="x",0,R1235)+IF(S1235="x",0,S1235)+IF(T1235="x",0,T1235)+U1235</f>
        <v>6.3568300700000005E-3</v>
      </c>
      <c r="J1235" s="248">
        <v>8.1476068000000002E-3</v>
      </c>
      <c r="K1235" s="248">
        <v>7.2509612999999999E-3</v>
      </c>
      <c r="L1235" s="248">
        <v>2.1569026000000001E-4</v>
      </c>
      <c r="M1235" s="248">
        <v>8.7038669999999995E-5</v>
      </c>
      <c r="N1235" s="248">
        <v>3.4568286000000001E-5</v>
      </c>
      <c r="O1235" s="248">
        <v>4.8906790999999999E-5</v>
      </c>
      <c r="P1235" s="248">
        <v>1.6567164000000001E-4</v>
      </c>
      <c r="Q1235" s="248">
        <v>6.1388956000000003E-3</v>
      </c>
      <c r="R1235" s="248">
        <v>1.6559999999999999E-6</v>
      </c>
      <c r="S1235" s="248">
        <v>2.1627847E-4</v>
      </c>
      <c r="T1235" s="248">
        <v>0</v>
      </c>
      <c r="U1235" s="248">
        <v>0</v>
      </c>
      <c r="V1235" s="110"/>
      <c r="W1235" s="89">
        <f t="shared" ref="W1235:W1259" si="219">J1235/0.135</f>
        <v>6.0352642962962957E-2</v>
      </c>
      <c r="X1235" s="249">
        <v>1.4710300999999999</v>
      </c>
      <c r="Y1235" s="249">
        <v>1.2877670999999999</v>
      </c>
      <c r="Z1235" s="249">
        <v>0.134663</v>
      </c>
      <c r="AA1235" s="249">
        <v>0</v>
      </c>
      <c r="AB1235" s="249">
        <v>0</v>
      </c>
      <c r="AC1235" s="249">
        <v>0</v>
      </c>
      <c r="AD1235" s="249">
        <v>4.8599999999999997E-2</v>
      </c>
      <c r="AE1235" s="250">
        <v>1.7942154E-7</v>
      </c>
      <c r="AF1235" s="250">
        <v>3.9039186E-10</v>
      </c>
      <c r="AG1235" s="78">
        <v>4.6697207999999999E-3</v>
      </c>
      <c r="AH1235" s="20"/>
      <c r="AI1235" s="20"/>
      <c r="AJ1235" s="20"/>
      <c r="AK1235" s="20"/>
      <c r="AL1235" s="20"/>
      <c r="AM1235" s="20"/>
      <c r="AN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c r="BU1235" s="20"/>
      <c r="BV1235" s="20"/>
      <c r="BW1235" s="20"/>
      <c r="BX1235" s="20"/>
      <c r="BY1235" s="20"/>
      <c r="BZ1235" s="20"/>
      <c r="CA1235" s="20"/>
      <c r="CB1235" s="20"/>
      <c r="CC1235" s="20"/>
      <c r="CD1235" s="20"/>
      <c r="CE1235" s="20"/>
      <c r="CF1235" s="20"/>
      <c r="CG1235" s="20"/>
      <c r="CH1235" s="20"/>
      <c r="CI1235" s="20"/>
      <c r="CJ1235" s="20"/>
      <c r="CK1235" s="20"/>
      <c r="CL1235" s="20"/>
      <c r="CM1235" s="20"/>
      <c r="CN1235" s="20"/>
      <c r="CO1235" s="20"/>
      <c r="CP1235" s="20"/>
      <c r="CQ1235" s="20"/>
      <c r="CR1235" s="20"/>
      <c r="CS1235" s="20"/>
      <c r="CT1235" s="20"/>
      <c r="CU1235" s="20"/>
      <c r="CV1235" s="20"/>
      <c r="CW1235" s="20"/>
      <c r="CX1235" s="20"/>
      <c r="CY1235" s="20"/>
      <c r="CZ1235" s="20"/>
      <c r="DA1235" s="20"/>
      <c r="DB1235" s="20"/>
      <c r="DC1235" s="20"/>
      <c r="DD1235" s="20"/>
      <c r="DE1235" s="20"/>
      <c r="DF1235" s="20"/>
      <c r="DG1235" s="20"/>
      <c r="DH1235" s="20"/>
      <c r="DI1235" s="20"/>
      <c r="DJ1235" s="20"/>
      <c r="DK1235" s="20"/>
      <c r="DL1235" s="20"/>
      <c r="DM1235" s="20"/>
      <c r="DN1235" s="20"/>
      <c r="DO1235" s="20"/>
      <c r="DP1235" s="20"/>
      <c r="DQ1235" s="20"/>
      <c r="DR1235" s="20"/>
      <c r="DS1235" s="20"/>
      <c r="DT1235" s="20"/>
      <c r="DU1235" s="20"/>
      <c r="DV1235" s="20"/>
      <c r="DW1235" s="20"/>
      <c r="DX1235" s="20"/>
      <c r="DY1235" s="20"/>
    </row>
    <row r="1236" spans="2:129" x14ac:dyDescent="0.15">
      <c r="B1236" s="77" t="s">
        <v>276</v>
      </c>
      <c r="C1236" s="75"/>
      <c r="D1236" s="73" t="s">
        <v>274</v>
      </c>
      <c r="E1236" s="248" t="s">
        <v>277</v>
      </c>
      <c r="F1236" s="88">
        <f t="shared" si="215"/>
        <v>0.16133831395199999</v>
      </c>
      <c r="G1236" s="88">
        <f t="shared" si="216"/>
        <v>2.4743313200000004E-4</v>
      </c>
      <c r="H1236" s="88">
        <f t="shared" si="217"/>
        <v>8.7749868819999993E-2</v>
      </c>
      <c r="I1236" s="88">
        <f t="shared" si="218"/>
        <v>5.2567075000000005E-2</v>
      </c>
      <c r="J1236" s="248">
        <v>2.0773936999999999E-2</v>
      </c>
      <c r="K1236" s="248">
        <v>8.7176642999999998E-2</v>
      </c>
      <c r="L1236" s="248">
        <v>4.3154328000000002E-4</v>
      </c>
      <c r="M1236" s="248">
        <v>9.4210432999999999E-5</v>
      </c>
      <c r="N1236" s="248">
        <v>4.0071429000000003E-5</v>
      </c>
      <c r="O1236" s="248">
        <v>1.1315127000000001E-4</v>
      </c>
      <c r="P1236" s="248">
        <v>1.4168254E-4</v>
      </c>
      <c r="Q1236" s="248">
        <v>3.3023267000000002E-2</v>
      </c>
      <c r="R1236" s="248">
        <v>1.6479999999999999E-6</v>
      </c>
      <c r="S1236" s="248">
        <v>1.9542159999999999E-2</v>
      </c>
      <c r="T1236" s="248">
        <v>0</v>
      </c>
      <c r="U1236" s="248">
        <v>0</v>
      </c>
      <c r="V1236" s="110"/>
      <c r="W1236" s="89">
        <f t="shared" si="219"/>
        <v>0.15388101481481481</v>
      </c>
      <c r="X1236" s="249">
        <v>2.9398431999999999</v>
      </c>
      <c r="Y1236" s="249">
        <v>2.6200182000000001</v>
      </c>
      <c r="Z1236" s="249">
        <v>0.23210500000000001</v>
      </c>
      <c r="AA1236" s="249">
        <v>0</v>
      </c>
      <c r="AB1236" s="249">
        <v>0</v>
      </c>
      <c r="AC1236" s="249">
        <v>0</v>
      </c>
      <c r="AD1236" s="249">
        <v>8.7720000000000006E-2</v>
      </c>
      <c r="AE1236" s="250">
        <v>1.6639618999999999E-6</v>
      </c>
      <c r="AF1236" s="250">
        <v>2.3308007000000001E-9</v>
      </c>
      <c r="AG1236" s="78">
        <v>1.4671126E-2</v>
      </c>
      <c r="AH1236" s="20"/>
      <c r="AI1236" s="20"/>
      <c r="AJ1236" s="20"/>
      <c r="AK1236" s="20"/>
      <c r="AL1236" s="20"/>
      <c r="AM1236" s="20"/>
      <c r="AN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c r="BU1236" s="20"/>
      <c r="BV1236" s="20"/>
      <c r="BW1236" s="20"/>
      <c r="BX1236" s="20"/>
      <c r="BY1236" s="20"/>
      <c r="BZ1236" s="20"/>
      <c r="CA1236" s="20"/>
      <c r="CB1236" s="20"/>
      <c r="CC1236" s="20"/>
      <c r="CD1236" s="20"/>
      <c r="CE1236" s="20"/>
      <c r="CF1236" s="20"/>
      <c r="CG1236" s="20"/>
      <c r="CH1236" s="20"/>
      <c r="CI1236" s="20"/>
      <c r="CJ1236" s="20"/>
      <c r="CK1236" s="20"/>
      <c r="CL1236" s="20"/>
      <c r="CM1236" s="20"/>
      <c r="CN1236" s="20"/>
      <c r="CO1236" s="20"/>
      <c r="CP1236" s="20"/>
      <c r="CQ1236" s="20"/>
      <c r="CR1236" s="20"/>
      <c r="CS1236" s="20"/>
      <c r="CT1236" s="20"/>
      <c r="CU1236" s="20"/>
      <c r="CV1236" s="20"/>
      <c r="CW1236" s="20"/>
      <c r="CX1236" s="20"/>
      <c r="CY1236" s="20"/>
      <c r="CZ1236" s="20"/>
      <c r="DA1236" s="20"/>
      <c r="DB1236" s="20"/>
      <c r="DC1236" s="20"/>
      <c r="DD1236" s="20"/>
      <c r="DE1236" s="20"/>
      <c r="DF1236" s="20"/>
      <c r="DG1236" s="20"/>
      <c r="DH1236" s="20"/>
      <c r="DI1236" s="20"/>
      <c r="DJ1236" s="20"/>
      <c r="DK1236" s="20"/>
      <c r="DL1236" s="20"/>
      <c r="DM1236" s="20"/>
      <c r="DN1236" s="20"/>
      <c r="DO1236" s="20"/>
      <c r="DP1236" s="20"/>
      <c r="DQ1236" s="20"/>
      <c r="DR1236" s="20"/>
      <c r="DS1236" s="20"/>
      <c r="DT1236" s="20"/>
      <c r="DU1236" s="20"/>
      <c r="DV1236" s="20"/>
      <c r="DW1236" s="20"/>
      <c r="DX1236" s="20"/>
      <c r="DY1236" s="20"/>
    </row>
    <row r="1237" spans="2:129" x14ac:dyDescent="0.15">
      <c r="B1237" s="120" t="s">
        <v>278</v>
      </c>
      <c r="C1237" s="75"/>
      <c r="D1237" s="73" t="s">
        <v>279</v>
      </c>
      <c r="E1237" s="248" t="s">
        <v>280</v>
      </c>
      <c r="F1237" s="88">
        <f t="shared" si="215"/>
        <v>7.9270579300000005E-2</v>
      </c>
      <c r="G1237" s="88">
        <f t="shared" si="216"/>
        <v>1.18690671E-2</v>
      </c>
      <c r="H1237" s="88">
        <f t="shared" si="217"/>
        <v>1.191534759E-2</v>
      </c>
      <c r="I1237" s="88">
        <f t="shared" si="218"/>
        <v>3.8000195610000002E-2</v>
      </c>
      <c r="J1237" s="248">
        <v>1.7485969000000001E-2</v>
      </c>
      <c r="K1237" s="248">
        <v>1.0531412E-2</v>
      </c>
      <c r="L1237" s="248">
        <v>3.8873415000000001E-4</v>
      </c>
      <c r="M1237" s="248">
        <v>1.0865050000000001E-4</v>
      </c>
      <c r="N1237" s="248">
        <v>8.3283330000000003E-3</v>
      </c>
      <c r="O1237" s="248">
        <v>3.4320836E-3</v>
      </c>
      <c r="P1237" s="248">
        <v>9.9520144E-4</v>
      </c>
      <c r="Q1237" s="248">
        <v>2.1200131000000001E-2</v>
      </c>
      <c r="R1237" s="248">
        <v>1.6166559E-2</v>
      </c>
      <c r="S1237" s="248">
        <v>0</v>
      </c>
      <c r="T1237" s="248">
        <v>0</v>
      </c>
      <c r="U1237" s="248">
        <v>6.3350560999999998E-4</v>
      </c>
      <c r="V1237" s="110"/>
      <c r="W1237" s="273">
        <f t="shared" si="219"/>
        <v>0.12952569629629629</v>
      </c>
      <c r="X1237" s="249">
        <v>3.6981575000000002</v>
      </c>
      <c r="Y1237" s="249">
        <v>2.8651049999999998</v>
      </c>
      <c r="Z1237" s="249">
        <v>0.66929510000000003</v>
      </c>
      <c r="AA1237" s="249">
        <v>3.1515160000000003E-5</v>
      </c>
      <c r="AB1237" s="249">
        <v>4.4181562000000001E-2</v>
      </c>
      <c r="AC1237" s="249">
        <v>6.5444552000000003E-3</v>
      </c>
      <c r="AD1237" s="249">
        <v>0.11299985</v>
      </c>
      <c r="AE1237" s="250">
        <v>4.4865306000000002E-7</v>
      </c>
      <c r="AF1237" s="250">
        <v>9.8895531000000006E-10</v>
      </c>
      <c r="AG1237" s="78">
        <v>2.6622618000000001E-2</v>
      </c>
      <c r="AH1237" s="20"/>
      <c r="AI1237" s="20"/>
      <c r="AJ1237" s="20"/>
      <c r="AK1237" s="20"/>
      <c r="AL1237" s="20"/>
      <c r="AM1237" s="20"/>
      <c r="AN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c r="BU1237" s="20"/>
      <c r="BV1237" s="20"/>
      <c r="BW1237" s="20"/>
      <c r="BX1237" s="20"/>
      <c r="BY1237" s="20"/>
      <c r="BZ1237" s="20"/>
      <c r="CA1237" s="20"/>
      <c r="CB1237" s="20"/>
      <c r="CC1237" s="20"/>
      <c r="CD1237" s="20"/>
      <c r="CE1237" s="20"/>
      <c r="CF1237" s="20"/>
      <c r="CG1237" s="20"/>
      <c r="CH1237" s="20"/>
      <c r="CI1237" s="20"/>
      <c r="CJ1237" s="20"/>
      <c r="CK1237" s="20"/>
      <c r="CL1237" s="20"/>
      <c r="CM1237" s="20"/>
      <c r="CN1237" s="20"/>
      <c r="CO1237" s="20"/>
      <c r="CP1237" s="20"/>
      <c r="CQ1237" s="20"/>
      <c r="CR1237" s="20"/>
      <c r="CS1237" s="20"/>
      <c r="CT1237" s="20"/>
      <c r="CU1237" s="20"/>
      <c r="CV1237" s="20"/>
      <c r="CW1237" s="20"/>
      <c r="CX1237" s="20"/>
      <c r="CY1237" s="20"/>
      <c r="CZ1237" s="20"/>
      <c r="DA1237" s="20"/>
      <c r="DB1237" s="20"/>
      <c r="DC1237" s="20"/>
      <c r="DD1237" s="20"/>
      <c r="DE1237" s="20"/>
      <c r="DF1237" s="20"/>
      <c r="DG1237" s="20"/>
      <c r="DH1237" s="20"/>
      <c r="DI1237" s="20"/>
      <c r="DJ1237" s="20"/>
      <c r="DK1237" s="20"/>
      <c r="DL1237" s="20"/>
      <c r="DM1237" s="20"/>
      <c r="DN1237" s="20"/>
      <c r="DO1237" s="20"/>
      <c r="DP1237" s="20"/>
      <c r="DQ1237" s="20"/>
      <c r="DR1237" s="20"/>
      <c r="DS1237" s="20"/>
      <c r="DT1237" s="20"/>
      <c r="DU1237" s="20"/>
      <c r="DV1237" s="20"/>
      <c r="DW1237" s="20"/>
      <c r="DX1237" s="20"/>
      <c r="DY1237" s="20"/>
    </row>
    <row r="1238" spans="2:129" x14ac:dyDescent="0.15">
      <c r="B1238" s="120" t="s">
        <v>281</v>
      </c>
      <c r="C1238" s="75"/>
      <c r="D1238" s="73" t="s">
        <v>38</v>
      </c>
      <c r="E1238" s="248" t="s">
        <v>282</v>
      </c>
      <c r="F1238" s="88">
        <f t="shared" si="215"/>
        <v>2.2441404756000001</v>
      </c>
      <c r="G1238" s="88">
        <f t="shared" si="216"/>
        <v>0.57776243560000007</v>
      </c>
      <c r="H1238" s="88">
        <f t="shared" si="217"/>
        <v>0.52162322299999997</v>
      </c>
      <c r="I1238" s="88">
        <f t="shared" si="218"/>
        <v>0.72881543699999995</v>
      </c>
      <c r="J1238" s="248">
        <v>0.41593938000000003</v>
      </c>
      <c r="K1238" s="248">
        <v>0.45169333</v>
      </c>
      <c r="L1238" s="248">
        <v>1.6075870999999999E-2</v>
      </c>
      <c r="M1238" s="248">
        <v>8.4310636000000001E-3</v>
      </c>
      <c r="N1238" s="248">
        <v>0.52571440000000003</v>
      </c>
      <c r="O1238" s="248">
        <v>4.3616971999999997E-2</v>
      </c>
      <c r="P1238" s="248">
        <v>5.3854022000000001E-2</v>
      </c>
      <c r="Q1238" s="248">
        <v>0.68018577999999996</v>
      </c>
      <c r="R1238" s="248">
        <v>2.0881658000000001E-2</v>
      </c>
      <c r="S1238" s="248">
        <v>0</v>
      </c>
      <c r="T1238" s="248">
        <v>0</v>
      </c>
      <c r="U1238" s="248">
        <v>2.7747998999999999E-2</v>
      </c>
      <c r="V1238" s="110"/>
      <c r="W1238" s="89">
        <f t="shared" si="219"/>
        <v>3.0810324444444444</v>
      </c>
      <c r="X1238" s="249">
        <v>58.121338000000002</v>
      </c>
      <c r="Y1238" s="249">
        <v>38.313665</v>
      </c>
      <c r="Z1238" s="249">
        <v>9.6894449999999992</v>
      </c>
      <c r="AA1238" s="249">
        <v>3.3586127999999998E-3</v>
      </c>
      <c r="AB1238" s="249">
        <v>2.1052168999999998</v>
      </c>
      <c r="AC1238" s="249">
        <v>0.59155758999999997</v>
      </c>
      <c r="AD1238" s="249">
        <v>7.4180948000000004</v>
      </c>
      <c r="AE1238" s="250">
        <v>1.6860627E-5</v>
      </c>
      <c r="AF1238" s="250">
        <v>2.5885592E-8</v>
      </c>
      <c r="AG1238" s="78">
        <v>0.35787647</v>
      </c>
      <c r="AH1238" s="20"/>
      <c r="AI1238" s="20"/>
      <c r="AJ1238" s="20"/>
      <c r="AK1238" s="20"/>
      <c r="AL1238" s="20"/>
      <c r="AM1238" s="20"/>
      <c r="AN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row>
    <row r="1239" spans="2:129" x14ac:dyDescent="0.15">
      <c r="B1239" s="120" t="s">
        <v>283</v>
      </c>
      <c r="C1239" s="75"/>
      <c r="D1239" s="73" t="s">
        <v>38</v>
      </c>
      <c r="E1239" s="248" t="s">
        <v>284</v>
      </c>
      <c r="F1239" s="88">
        <f t="shared" si="215"/>
        <v>337.04586977666997</v>
      </c>
      <c r="G1239" s="88">
        <f t="shared" si="216"/>
        <v>51.321628509999996</v>
      </c>
      <c r="H1239" s="88">
        <f t="shared" si="217"/>
        <v>78.563625700000003</v>
      </c>
      <c r="I1239" s="88">
        <f t="shared" si="218"/>
        <v>117.29229656667</v>
      </c>
      <c r="J1239" s="248">
        <v>89.868319</v>
      </c>
      <c r="K1239" s="248">
        <v>43.751424999999998</v>
      </c>
      <c r="L1239" s="248">
        <v>29.510214000000001</v>
      </c>
      <c r="M1239" s="248">
        <v>0.41474170999999999</v>
      </c>
      <c r="N1239" s="248">
        <v>43.388266999999999</v>
      </c>
      <c r="O1239" s="248">
        <v>7.5186197999999997</v>
      </c>
      <c r="P1239" s="248">
        <v>5.3019866999999996</v>
      </c>
      <c r="Q1239" s="248">
        <v>114.3049</v>
      </c>
      <c r="R1239" s="248">
        <v>8.5686667E-4</v>
      </c>
      <c r="S1239" s="248">
        <v>0</v>
      </c>
      <c r="T1239" s="248">
        <v>0</v>
      </c>
      <c r="U1239" s="248">
        <v>2.9865396999999998</v>
      </c>
      <c r="V1239" s="110"/>
      <c r="W1239" s="89">
        <f t="shared" si="219"/>
        <v>665.6912518518518</v>
      </c>
      <c r="X1239" s="249">
        <v>10935.013999999999</v>
      </c>
      <c r="Y1239" s="249">
        <v>8571.9143000000004</v>
      </c>
      <c r="Z1239" s="249">
        <v>1353.6184000000001</v>
      </c>
      <c r="AA1239" s="249">
        <v>1.1925962999999999</v>
      </c>
      <c r="AB1239" s="249">
        <v>296.60347999999999</v>
      </c>
      <c r="AC1239" s="249">
        <v>101.75799000000001</v>
      </c>
      <c r="AD1239" s="249">
        <v>609.92735000000005</v>
      </c>
      <c r="AE1239" s="78">
        <v>2.0960670000000001E-3</v>
      </c>
      <c r="AF1239" s="250">
        <v>5.2466365999999997E-6</v>
      </c>
      <c r="AG1239" s="78">
        <v>50.465524000000002</v>
      </c>
      <c r="AH1239" s="20"/>
      <c r="AI1239" s="20"/>
      <c r="AJ1239" s="20"/>
      <c r="AK1239" s="20"/>
      <c r="AL1239" s="20"/>
      <c r="AM1239" s="20"/>
      <c r="AN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c r="BU1239" s="20"/>
      <c r="BV1239" s="20"/>
      <c r="BW1239" s="20"/>
      <c r="BX1239" s="20"/>
      <c r="BY1239" s="20"/>
      <c r="BZ1239" s="20"/>
      <c r="CA1239" s="20"/>
      <c r="CB1239" s="20"/>
      <c r="CC1239" s="20"/>
      <c r="CD1239" s="20"/>
      <c r="CE1239" s="20"/>
      <c r="CF1239" s="20"/>
      <c r="CG1239" s="20"/>
      <c r="CH1239" s="20"/>
      <c r="CI1239" s="20"/>
      <c r="CJ1239" s="20"/>
      <c r="CK1239" s="20"/>
      <c r="CL1239" s="20"/>
      <c r="CM1239" s="20"/>
      <c r="CN1239" s="20"/>
      <c r="CO1239" s="20"/>
      <c r="CP1239" s="20"/>
      <c r="CQ1239" s="20"/>
      <c r="CR1239" s="20"/>
      <c r="CS1239" s="20"/>
      <c r="CT1239" s="20"/>
      <c r="CU1239" s="20"/>
      <c r="CV1239" s="20"/>
      <c r="CW1239" s="20"/>
      <c r="CX1239" s="20"/>
      <c r="CY1239" s="20"/>
      <c r="CZ1239" s="20"/>
      <c r="DA1239" s="20"/>
      <c r="DB1239" s="20"/>
      <c r="DC1239" s="20"/>
      <c r="DD1239" s="20"/>
      <c r="DE1239" s="20"/>
      <c r="DF1239" s="20"/>
      <c r="DG1239" s="20"/>
      <c r="DH1239" s="20"/>
      <c r="DI1239" s="20"/>
      <c r="DJ1239" s="20"/>
      <c r="DK1239" s="20"/>
      <c r="DL1239" s="20"/>
      <c r="DM1239" s="20"/>
      <c r="DN1239" s="20"/>
      <c r="DO1239" s="20"/>
      <c r="DP1239" s="20"/>
      <c r="DQ1239" s="20"/>
      <c r="DR1239" s="20"/>
      <c r="DS1239" s="20"/>
      <c r="DT1239" s="20"/>
      <c r="DU1239" s="20"/>
      <c r="DV1239" s="20"/>
      <c r="DW1239" s="20"/>
      <c r="DX1239" s="20"/>
      <c r="DY1239" s="20"/>
    </row>
    <row r="1240" spans="2:129" x14ac:dyDescent="0.15">
      <c r="B1240" s="120" t="s">
        <v>285</v>
      </c>
      <c r="C1240" s="75"/>
      <c r="D1240" s="73" t="s">
        <v>38</v>
      </c>
      <c r="E1240" s="248" t="s">
        <v>286</v>
      </c>
      <c r="F1240" s="88">
        <f t="shared" si="215"/>
        <v>156.79300026666999</v>
      </c>
      <c r="G1240" s="88">
        <f t="shared" si="216"/>
        <v>37.866416399999999</v>
      </c>
      <c r="H1240" s="88">
        <f t="shared" si="217"/>
        <v>35.394570000000002</v>
      </c>
      <c r="I1240" s="88">
        <f t="shared" si="218"/>
        <v>12.853917866669999</v>
      </c>
      <c r="J1240" s="248">
        <v>70.678095999999996</v>
      </c>
      <c r="K1240" s="248">
        <v>30.390239000000001</v>
      </c>
      <c r="L1240" s="248">
        <v>3.9487334999999999</v>
      </c>
      <c r="M1240" s="248">
        <v>0.21926909999999999</v>
      </c>
      <c r="N1240" s="248">
        <v>35.486052999999998</v>
      </c>
      <c r="O1240" s="248">
        <v>2.1610942999999998</v>
      </c>
      <c r="P1240" s="248">
        <v>1.0555975</v>
      </c>
      <c r="Q1240" s="248">
        <v>11.407622999999999</v>
      </c>
      <c r="R1240" s="248">
        <v>8.5686667E-4</v>
      </c>
      <c r="S1240" s="248">
        <v>0</v>
      </c>
      <c r="T1240" s="248">
        <v>0</v>
      </c>
      <c r="U1240" s="248">
        <v>1.445438</v>
      </c>
      <c r="V1240" s="110"/>
      <c r="W1240" s="89">
        <f t="shared" si="219"/>
        <v>523.54145185185178</v>
      </c>
      <c r="X1240" s="249">
        <v>8495.0954999999994</v>
      </c>
      <c r="Y1240" s="249">
        <v>6514.8986000000004</v>
      </c>
      <c r="Z1240" s="249">
        <v>1149.4657</v>
      </c>
      <c r="AA1240" s="249">
        <v>1.0380012000000001</v>
      </c>
      <c r="AB1240" s="249">
        <v>242.14412999999999</v>
      </c>
      <c r="AC1240" s="249">
        <v>87.273748999999995</v>
      </c>
      <c r="AD1240" s="249">
        <v>500.27534000000003</v>
      </c>
      <c r="AE1240" s="78">
        <v>1.6063981E-3</v>
      </c>
      <c r="AF1240" s="250">
        <v>2.8788423E-6</v>
      </c>
      <c r="AG1240" s="78">
        <v>27.654530000000001</v>
      </c>
      <c r="AH1240" s="20"/>
      <c r="AI1240" s="20"/>
      <c r="AJ1240" s="20"/>
      <c r="AK1240" s="20"/>
      <c r="AL1240" s="20"/>
      <c r="AM1240" s="20"/>
      <c r="AN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c r="BU1240" s="20"/>
      <c r="BV1240" s="20"/>
      <c r="BW1240" s="20"/>
      <c r="BX1240" s="20"/>
      <c r="BY1240" s="20"/>
      <c r="BZ1240" s="20"/>
      <c r="CA1240" s="20"/>
      <c r="CB1240" s="20"/>
      <c r="CC1240" s="20"/>
      <c r="CD1240" s="20"/>
      <c r="CE1240" s="20"/>
      <c r="CF1240" s="20"/>
      <c r="CG1240" s="20"/>
      <c r="CH1240" s="20"/>
      <c r="CI1240" s="20"/>
      <c r="CJ1240" s="20"/>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row>
    <row r="1241" spans="2:129" x14ac:dyDescent="0.15">
      <c r="B1241" s="120" t="s">
        <v>287</v>
      </c>
      <c r="C1241" s="75"/>
      <c r="D1241" s="73" t="s">
        <v>274</v>
      </c>
      <c r="E1241" s="248" t="s">
        <v>288</v>
      </c>
      <c r="F1241" s="88">
        <f t="shared" si="215"/>
        <v>101.43902697666999</v>
      </c>
      <c r="G1241" s="88">
        <f t="shared" si="216"/>
        <v>20.462801169999999</v>
      </c>
      <c r="H1241" s="88">
        <f t="shared" si="217"/>
        <v>25.96104244</v>
      </c>
      <c r="I1241" s="88">
        <f t="shared" si="218"/>
        <v>16.508686366669998</v>
      </c>
      <c r="J1241" s="248">
        <v>38.506497000000003</v>
      </c>
      <c r="K1241" s="248">
        <v>19.393958000000001</v>
      </c>
      <c r="L1241" s="248">
        <v>5.7504945000000003</v>
      </c>
      <c r="M1241" s="248">
        <v>0.35444946999999999</v>
      </c>
      <c r="N1241" s="248">
        <v>15.968195</v>
      </c>
      <c r="O1241" s="248">
        <v>4.1401567000000004</v>
      </c>
      <c r="P1241" s="248">
        <v>0.81658993999999996</v>
      </c>
      <c r="Q1241" s="248">
        <v>13.493698999999999</v>
      </c>
      <c r="R1241" s="248">
        <v>8.5686667E-4</v>
      </c>
      <c r="S1241" s="248">
        <v>0</v>
      </c>
      <c r="T1241" s="248">
        <v>0</v>
      </c>
      <c r="U1241" s="248">
        <v>3.0141304999999998</v>
      </c>
      <c r="V1241" s="110"/>
      <c r="W1241" s="89">
        <f t="shared" si="219"/>
        <v>285.23331111111111</v>
      </c>
      <c r="X1241" s="249">
        <v>4413.2276000000002</v>
      </c>
      <c r="Y1241" s="249">
        <v>3520.7707</v>
      </c>
      <c r="Z1241" s="249">
        <v>457.53291999999999</v>
      </c>
      <c r="AA1241" s="249">
        <v>0.51562673000000003</v>
      </c>
      <c r="AB1241" s="249">
        <v>180.27794</v>
      </c>
      <c r="AC1241" s="249">
        <v>32.084235999999997</v>
      </c>
      <c r="AD1241" s="249">
        <v>222.04612</v>
      </c>
      <c r="AE1241" s="78">
        <v>8.3948873000000001E-4</v>
      </c>
      <c r="AF1241" s="250">
        <v>1.7956139E-6</v>
      </c>
      <c r="AG1241" s="78">
        <v>19.854545999999999</v>
      </c>
      <c r="AH1241" s="20"/>
      <c r="AI1241" s="20"/>
      <c r="AJ1241" s="20"/>
      <c r="AK1241" s="20"/>
      <c r="AL1241" s="20"/>
      <c r="AM1241" s="20"/>
      <c r="AN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c r="BU1241" s="20"/>
      <c r="BV1241" s="20"/>
      <c r="BW1241" s="20"/>
      <c r="BX1241" s="20"/>
      <c r="BY1241" s="20"/>
      <c r="BZ1241" s="20"/>
      <c r="CA1241" s="20"/>
      <c r="CB1241" s="20"/>
      <c r="CC1241" s="20"/>
      <c r="CD1241" s="20"/>
      <c r="CE1241" s="20"/>
      <c r="CF1241" s="20"/>
      <c r="CG1241" s="20"/>
      <c r="CH1241" s="20"/>
      <c r="CI1241" s="20"/>
      <c r="CJ1241" s="20"/>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row>
    <row r="1242" spans="2:129" x14ac:dyDescent="0.15">
      <c r="B1242" s="120" t="s">
        <v>289</v>
      </c>
      <c r="C1242" s="75"/>
      <c r="D1242" s="73" t="s">
        <v>38</v>
      </c>
      <c r="E1242" s="248" t="s">
        <v>290</v>
      </c>
      <c r="F1242" s="88">
        <f t="shared" si="215"/>
        <v>0.6120362359</v>
      </c>
      <c r="G1242" s="88">
        <f t="shared" si="216"/>
        <v>4.5224857100000002E-2</v>
      </c>
      <c r="H1242" s="88">
        <f t="shared" si="217"/>
        <v>0.22089367099999999</v>
      </c>
      <c r="I1242" s="88">
        <f t="shared" si="218"/>
        <v>0.2343275078</v>
      </c>
      <c r="J1242" s="248">
        <v>0.1115902</v>
      </c>
      <c r="K1242" s="248">
        <v>0.20989615</v>
      </c>
      <c r="L1242" s="248">
        <v>3.2332978999999999E-3</v>
      </c>
      <c r="M1242" s="248">
        <v>1.3863032E-3</v>
      </c>
      <c r="N1242" s="248">
        <v>3.5870667000000002E-2</v>
      </c>
      <c r="O1242" s="248">
        <v>7.9678869000000003E-3</v>
      </c>
      <c r="P1242" s="248">
        <v>7.7642231000000003E-3</v>
      </c>
      <c r="Q1242" s="248">
        <v>0.1805669</v>
      </c>
      <c r="R1242" s="248">
        <v>4.7194146999999999E-2</v>
      </c>
      <c r="S1242" s="248">
        <v>0</v>
      </c>
      <c r="T1242" s="248">
        <v>0</v>
      </c>
      <c r="U1242" s="248">
        <v>6.5664607999999999E-3</v>
      </c>
      <c r="V1242" s="110"/>
      <c r="W1242" s="89">
        <f t="shared" si="219"/>
        <v>0.82659407407407404</v>
      </c>
      <c r="X1242" s="249">
        <v>14.333461</v>
      </c>
      <c r="Y1242" s="249">
        <v>12.398122000000001</v>
      </c>
      <c r="Z1242" s="249">
        <v>1.1112675999999999</v>
      </c>
      <c r="AA1242" s="249">
        <v>8.7762531E-4</v>
      </c>
      <c r="AB1242" s="249">
        <v>0.37436585999999999</v>
      </c>
      <c r="AC1242" s="249">
        <v>6.6537765999999998E-2</v>
      </c>
      <c r="AD1242" s="249">
        <v>0.38229006999999998</v>
      </c>
      <c r="AE1242" s="250">
        <v>5.318553E-6</v>
      </c>
      <c r="AF1242" s="250">
        <v>8.0704122999999995E-9</v>
      </c>
      <c r="AG1242" s="78">
        <v>7.0038902E-2</v>
      </c>
      <c r="AH1242" s="20"/>
      <c r="AI1242" s="20"/>
      <c r="AJ1242" s="20"/>
      <c r="AK1242" s="20"/>
      <c r="AL1242" s="20"/>
      <c r="AM1242" s="20"/>
      <c r="AN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c r="BU1242" s="20"/>
      <c r="BV1242" s="20"/>
      <c r="BW1242" s="20"/>
      <c r="BX1242" s="20"/>
      <c r="BY1242" s="20"/>
      <c r="BZ1242" s="20"/>
      <c r="CA1242" s="20"/>
      <c r="CB1242" s="20"/>
      <c r="CC1242" s="20"/>
      <c r="CD1242" s="20"/>
      <c r="CE1242" s="20"/>
      <c r="CF1242" s="20"/>
      <c r="CG1242" s="20"/>
      <c r="CH1242" s="20"/>
      <c r="CI1242" s="20"/>
      <c r="CJ1242" s="20"/>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row>
    <row r="1243" spans="2:129" x14ac:dyDescent="0.15">
      <c r="B1243" s="120" t="s">
        <v>291</v>
      </c>
      <c r="C1243" s="75"/>
      <c r="D1243" s="73" t="s">
        <v>38</v>
      </c>
      <c r="E1243" s="248" t="s">
        <v>292</v>
      </c>
      <c r="F1243" s="88">
        <f t="shared" si="215"/>
        <v>75.655831046670016</v>
      </c>
      <c r="G1243" s="88">
        <f t="shared" si="216"/>
        <v>18.986791890000003</v>
      </c>
      <c r="H1243" s="88">
        <f t="shared" si="217"/>
        <v>18.311536889999999</v>
      </c>
      <c r="I1243" s="88">
        <f t="shared" si="218"/>
        <v>3.3760692666700001</v>
      </c>
      <c r="J1243" s="248">
        <v>34.981433000000003</v>
      </c>
      <c r="K1243" s="248">
        <v>16.333092000000001</v>
      </c>
      <c r="L1243" s="248">
        <v>1.4909395000000001</v>
      </c>
      <c r="M1243" s="248">
        <v>0.22118229</v>
      </c>
      <c r="N1243" s="248">
        <v>17.542224000000001</v>
      </c>
      <c r="O1243" s="248">
        <v>1.2233856000000001</v>
      </c>
      <c r="P1243" s="248">
        <v>0.48750538999999998</v>
      </c>
      <c r="Q1243" s="248">
        <v>2.2774369000000001</v>
      </c>
      <c r="R1243" s="248">
        <v>8.5686667E-4</v>
      </c>
      <c r="S1243" s="248">
        <v>0</v>
      </c>
      <c r="T1243" s="248">
        <v>0</v>
      </c>
      <c r="U1243" s="248">
        <v>1.0977755</v>
      </c>
      <c r="V1243" s="110"/>
      <c r="W1243" s="89">
        <f t="shared" si="219"/>
        <v>259.12172592592594</v>
      </c>
      <c r="X1243" s="249">
        <v>4301.3742000000002</v>
      </c>
      <c r="Y1243" s="249">
        <v>3385.7282</v>
      </c>
      <c r="Z1243" s="249">
        <v>525.50906999999995</v>
      </c>
      <c r="AA1243" s="249">
        <v>0.48289209999999999</v>
      </c>
      <c r="AB1243" s="249">
        <v>118.82507</v>
      </c>
      <c r="AC1243" s="249">
        <v>39.631407000000003</v>
      </c>
      <c r="AD1243" s="249">
        <v>231.19756000000001</v>
      </c>
      <c r="AE1243" s="78">
        <v>7.9745892999999999E-4</v>
      </c>
      <c r="AF1243" s="250">
        <v>1.4525042000000001E-6</v>
      </c>
      <c r="AG1243" s="78">
        <v>16.206198000000001</v>
      </c>
      <c r="AH1243" s="20"/>
      <c r="AI1243" s="20"/>
      <c r="AJ1243" s="20"/>
      <c r="AK1243" s="20"/>
      <c r="AL1243" s="20"/>
      <c r="AM1243" s="20"/>
      <c r="AN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c r="BU1243" s="20"/>
      <c r="BV1243" s="20"/>
      <c r="BW1243" s="20"/>
      <c r="BX1243" s="20"/>
      <c r="BY1243" s="20"/>
      <c r="BZ1243" s="20"/>
      <c r="CA1243" s="20"/>
      <c r="CB1243" s="20"/>
      <c r="CC1243" s="20"/>
      <c r="CD1243" s="20"/>
      <c r="CE1243" s="20"/>
      <c r="CF1243" s="20"/>
      <c r="CG1243" s="20"/>
      <c r="CH1243" s="20"/>
      <c r="CI1243" s="20"/>
      <c r="CJ1243" s="20"/>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row>
    <row r="1244" spans="2:129" x14ac:dyDescent="0.15">
      <c r="B1244" s="120" t="s">
        <v>293</v>
      </c>
      <c r="C1244" s="114"/>
      <c r="D1244" s="73" t="s">
        <v>38</v>
      </c>
      <c r="E1244" s="248" t="s">
        <v>294</v>
      </c>
      <c r="F1244" s="88">
        <f t="shared" si="215"/>
        <v>3.3983795646699999</v>
      </c>
      <c r="G1244" s="88">
        <f t="shared" si="216"/>
        <v>0.79366515999999998</v>
      </c>
      <c r="H1244" s="88">
        <f t="shared" si="217"/>
        <v>1.2106297510000001</v>
      </c>
      <c r="I1244" s="88">
        <f t="shared" si="218"/>
        <v>0.42264978367</v>
      </c>
      <c r="J1244" s="248">
        <v>0.97143486999999995</v>
      </c>
      <c r="K1244" s="248">
        <v>1.0419045</v>
      </c>
      <c r="L1244" s="248">
        <v>0.12243343</v>
      </c>
      <c r="M1244" s="248">
        <v>1.252202E-2</v>
      </c>
      <c r="N1244" s="248">
        <v>0.55205004000000002</v>
      </c>
      <c r="O1244" s="248">
        <v>0.22909309999999999</v>
      </c>
      <c r="P1244" s="248">
        <v>4.6291820999999997E-2</v>
      </c>
      <c r="Q1244" s="248">
        <v>0.37437093999999999</v>
      </c>
      <c r="R1244" s="248">
        <v>8.5686667E-4</v>
      </c>
      <c r="S1244" s="248">
        <v>0</v>
      </c>
      <c r="T1244" s="248">
        <v>0</v>
      </c>
      <c r="U1244" s="248">
        <v>4.7421976999999997E-2</v>
      </c>
      <c r="V1244" s="110"/>
      <c r="W1244" s="89">
        <f t="shared" si="219"/>
        <v>7.1958138518518506</v>
      </c>
      <c r="X1244" s="249">
        <v>123.64212999999999</v>
      </c>
      <c r="Y1244" s="249">
        <v>100.61197</v>
      </c>
      <c r="Z1244" s="249">
        <v>10.461817</v>
      </c>
      <c r="AA1244" s="249">
        <v>9.3886036999999995E-3</v>
      </c>
      <c r="AB1244" s="249">
        <v>3.1326013000000001</v>
      </c>
      <c r="AC1244" s="249">
        <v>0.68277834000000004</v>
      </c>
      <c r="AD1244" s="249">
        <v>8.7435778000000006</v>
      </c>
      <c r="AE1244" s="250">
        <v>3.4540906000000003E-5</v>
      </c>
      <c r="AF1244" s="250">
        <v>6.2466837999999994E-8</v>
      </c>
      <c r="AG1244" s="78">
        <v>0.61046089000000003</v>
      </c>
      <c r="AH1244" s="20"/>
      <c r="AI1244" s="20"/>
      <c r="AJ1244" s="20"/>
      <c r="AK1244" s="20"/>
      <c r="AL1244" s="20"/>
      <c r="AM1244" s="20"/>
      <c r="AN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c r="BU1244" s="20"/>
      <c r="BV1244" s="20"/>
      <c r="BW1244" s="20"/>
      <c r="BX1244" s="20"/>
      <c r="BY1244" s="20"/>
      <c r="BZ1244" s="20"/>
      <c r="CA1244" s="20"/>
      <c r="CB1244" s="20"/>
      <c r="CC1244" s="20"/>
      <c r="CD1244" s="20"/>
      <c r="CE1244" s="20"/>
      <c r="CF1244" s="20"/>
      <c r="CG1244" s="20"/>
      <c r="CH1244" s="20"/>
      <c r="CI1244" s="20"/>
      <c r="CJ1244" s="20"/>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row>
    <row r="1245" spans="2:129" x14ac:dyDescent="0.15">
      <c r="B1245" s="120" t="s">
        <v>295</v>
      </c>
      <c r="C1245" s="75"/>
      <c r="D1245" s="73" t="s">
        <v>38</v>
      </c>
      <c r="E1245" s="248" t="s">
        <v>296</v>
      </c>
      <c r="F1245" s="88">
        <f t="shared" si="215"/>
        <v>2.2351368355700001</v>
      </c>
      <c r="G1245" s="88">
        <f t="shared" si="216"/>
        <v>0.31462825989999998</v>
      </c>
      <c r="H1245" s="88">
        <f t="shared" si="217"/>
        <v>0.53195103700000002</v>
      </c>
      <c r="I1245" s="88">
        <f t="shared" si="218"/>
        <v>0.26668403867000001</v>
      </c>
      <c r="J1245" s="248">
        <v>1.1218735</v>
      </c>
      <c r="K1245" s="248">
        <v>0.46101155999999999</v>
      </c>
      <c r="L1245" s="248">
        <v>6.0582420999999997E-2</v>
      </c>
      <c r="M1245" s="248">
        <v>7.6733199000000004E-3</v>
      </c>
      <c r="N1245" s="248">
        <v>0.20239333000000001</v>
      </c>
      <c r="O1245" s="248">
        <v>0.10456161</v>
      </c>
      <c r="P1245" s="248">
        <v>1.0357056E-2</v>
      </c>
      <c r="Q1245" s="248">
        <v>0.24489420000000001</v>
      </c>
      <c r="R1245" s="248">
        <v>8.5686667E-4</v>
      </c>
      <c r="S1245" s="248">
        <v>0</v>
      </c>
      <c r="T1245" s="248">
        <v>0</v>
      </c>
      <c r="U1245" s="248">
        <v>2.0932972000000001E-2</v>
      </c>
      <c r="V1245" s="110"/>
      <c r="W1245" s="89">
        <f t="shared" si="219"/>
        <v>8.310174074074073</v>
      </c>
      <c r="X1245" s="249">
        <v>333.10716000000002</v>
      </c>
      <c r="Y1245" s="249">
        <v>315.76434999999998</v>
      </c>
      <c r="Z1245" s="249">
        <v>11.464117999999999</v>
      </c>
      <c r="AA1245" s="249">
        <v>5.0948063999999996E-3</v>
      </c>
      <c r="AB1245" s="249">
        <v>1.1004856000000001</v>
      </c>
      <c r="AC1245" s="249">
        <v>0.26522557000000002</v>
      </c>
      <c r="AD1245" s="249">
        <v>4.5078867999999996</v>
      </c>
      <c r="AE1245" s="250">
        <v>4.4703378000000003E-5</v>
      </c>
      <c r="AF1245" s="250">
        <v>1.9809783E-7</v>
      </c>
      <c r="AG1245" s="78">
        <v>2.3360118000000001</v>
      </c>
      <c r="AH1245" s="20"/>
      <c r="AI1245" s="20"/>
      <c r="AJ1245" s="20"/>
      <c r="AK1245" s="20"/>
      <c r="AL1245" s="20"/>
      <c r="AM1245" s="20"/>
      <c r="AN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c r="BU1245" s="20"/>
      <c r="BV1245" s="20"/>
      <c r="BW1245" s="20"/>
      <c r="BX1245" s="20"/>
      <c r="BY1245" s="20"/>
      <c r="BZ1245" s="20"/>
      <c r="CA1245" s="20"/>
      <c r="CB1245" s="20"/>
      <c r="CC1245" s="20"/>
      <c r="CD1245" s="20"/>
      <c r="CE1245" s="20"/>
      <c r="CF1245" s="20"/>
      <c r="CG1245" s="20"/>
      <c r="CH1245" s="20"/>
      <c r="CI1245" s="20"/>
      <c r="CJ1245" s="20"/>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row>
    <row r="1246" spans="2:129" x14ac:dyDescent="0.15">
      <c r="B1246" s="120" t="s">
        <v>297</v>
      </c>
      <c r="C1246" s="75"/>
      <c r="D1246" s="73" t="s">
        <v>38</v>
      </c>
      <c r="E1246" s="248" t="s">
        <v>298</v>
      </c>
      <c r="F1246" s="88">
        <f t="shared" si="215"/>
        <v>17.948176703670001</v>
      </c>
      <c r="G1246" s="88">
        <f t="shared" si="216"/>
        <v>3.607785427</v>
      </c>
      <c r="H1246" s="88">
        <f t="shared" si="217"/>
        <v>4.5909624400000002</v>
      </c>
      <c r="I1246" s="88">
        <f t="shared" si="218"/>
        <v>2.8197699366699998</v>
      </c>
      <c r="J1246" s="248">
        <v>6.9296588999999997</v>
      </c>
      <c r="K1246" s="248">
        <v>3.4193775</v>
      </c>
      <c r="L1246" s="248">
        <v>1.0301416999999999</v>
      </c>
      <c r="M1246" s="248">
        <v>5.4560587000000001E-2</v>
      </c>
      <c r="N1246" s="248">
        <v>2.8274946999999999</v>
      </c>
      <c r="O1246" s="248">
        <v>0.72573014000000002</v>
      </c>
      <c r="P1246" s="248">
        <v>0.14144324</v>
      </c>
      <c r="Q1246" s="248">
        <v>2.2542084999999998</v>
      </c>
      <c r="R1246" s="248">
        <v>8.5686667E-4</v>
      </c>
      <c r="S1246" s="248">
        <v>0</v>
      </c>
      <c r="T1246" s="248">
        <v>0</v>
      </c>
      <c r="U1246" s="248">
        <v>0.56470456999999996</v>
      </c>
      <c r="V1246" s="110"/>
      <c r="W1246" s="89">
        <f t="shared" si="219"/>
        <v>51.33080666666666</v>
      </c>
      <c r="X1246" s="249">
        <v>782.26908000000003</v>
      </c>
      <c r="Y1246" s="249">
        <v>625.74559999999997</v>
      </c>
      <c r="Z1246" s="249">
        <v>83.167260999999996</v>
      </c>
      <c r="AA1246" s="249">
        <v>8.7290932000000002E-2</v>
      </c>
      <c r="AB1246" s="249">
        <v>28.796620999999998</v>
      </c>
      <c r="AC1246" s="249">
        <v>5.8081353</v>
      </c>
      <c r="AD1246" s="249">
        <v>38.664174000000003</v>
      </c>
      <c r="AE1246" s="78">
        <v>1.4875563000000001E-4</v>
      </c>
      <c r="AF1246" s="250">
        <v>3.1792917E-7</v>
      </c>
      <c r="AG1246" s="78">
        <v>3.5240390000000001</v>
      </c>
      <c r="AH1246" s="20"/>
      <c r="AI1246" s="20"/>
      <c r="AJ1246" s="20"/>
      <c r="AK1246" s="20"/>
      <c r="AL1246" s="20"/>
      <c r="AM1246" s="20"/>
      <c r="AN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row>
    <row r="1247" spans="2:129" x14ac:dyDescent="0.15">
      <c r="B1247" s="120" t="s">
        <v>299</v>
      </c>
      <c r="C1247" s="114"/>
      <c r="D1247" s="73" t="s">
        <v>38</v>
      </c>
      <c r="E1247" s="248" t="s">
        <v>300</v>
      </c>
      <c r="F1247" s="88">
        <f t="shared" si="215"/>
        <v>0.27950596974999997</v>
      </c>
      <c r="G1247" s="88">
        <f t="shared" si="216"/>
        <v>2.1351289249999999E-2</v>
      </c>
      <c r="H1247" s="88">
        <f t="shared" si="217"/>
        <v>6.5365044899999988E-2</v>
      </c>
      <c r="I1247" s="88">
        <f t="shared" si="218"/>
        <v>6.0327456000000002E-3</v>
      </c>
      <c r="J1247" s="248">
        <v>0.18675689000000001</v>
      </c>
      <c r="K1247" s="248">
        <v>5.9507075999999999E-2</v>
      </c>
      <c r="L1247" s="248">
        <v>3.4649078E-3</v>
      </c>
      <c r="M1247" s="248">
        <v>5.5755634999999997E-4</v>
      </c>
      <c r="N1247" s="248">
        <v>1.7585010000000002E-2</v>
      </c>
      <c r="O1247" s="248">
        <v>3.2087229000000001E-3</v>
      </c>
      <c r="P1247" s="248">
        <v>2.3930611000000002E-3</v>
      </c>
      <c r="Q1247" s="248">
        <v>1.0647886000000001E-3</v>
      </c>
      <c r="R1247" s="248">
        <v>0</v>
      </c>
      <c r="S1247" s="248">
        <v>0</v>
      </c>
      <c r="T1247" s="248">
        <v>0</v>
      </c>
      <c r="U1247" s="248">
        <v>4.9679570000000003E-3</v>
      </c>
      <c r="V1247" s="110"/>
      <c r="W1247" s="89">
        <f t="shared" si="219"/>
        <v>1.3833843703703703</v>
      </c>
      <c r="X1247" s="249">
        <v>36.420986999999997</v>
      </c>
      <c r="Y1247" s="249">
        <v>18.570900000000002</v>
      </c>
      <c r="Z1247" s="249">
        <v>13.332179999999999</v>
      </c>
      <c r="AA1247" s="249">
        <v>2.3262500000000002E-3</v>
      </c>
      <c r="AB1247" s="249">
        <v>1.5506922000000001</v>
      </c>
      <c r="AC1247" s="249">
        <v>0.71585169999999998</v>
      </c>
      <c r="AD1247" s="249">
        <v>2.2490370999999998</v>
      </c>
      <c r="AE1247" s="250">
        <v>2.7352887999999999E-6</v>
      </c>
      <c r="AF1247" s="250">
        <v>7.1182758999999999E-9</v>
      </c>
      <c r="AG1247" s="78">
        <v>6.2070684000000001E-2</v>
      </c>
      <c r="AH1247" s="20"/>
      <c r="AI1247" s="20"/>
      <c r="AJ1247" s="20"/>
      <c r="AK1247" s="20"/>
      <c r="AL1247" s="20"/>
      <c r="AM1247" s="20"/>
      <c r="AN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c r="BU1247" s="20"/>
      <c r="BV1247" s="20"/>
      <c r="BW1247" s="20"/>
      <c r="BX1247" s="20"/>
      <c r="BY1247" s="20"/>
      <c r="BZ1247" s="20"/>
      <c r="CA1247" s="20"/>
      <c r="CB1247" s="20"/>
      <c r="CC1247" s="20"/>
      <c r="CD1247" s="20"/>
      <c r="CE1247" s="20"/>
      <c r="CF1247" s="20"/>
      <c r="CG1247" s="20"/>
      <c r="CH1247" s="20"/>
      <c r="CI1247" s="20"/>
      <c r="CJ1247" s="20"/>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row>
    <row r="1248" spans="2:129" x14ac:dyDescent="0.15">
      <c r="B1248" s="120" t="s">
        <v>301</v>
      </c>
      <c r="C1248" s="75"/>
      <c r="D1248" s="73" t="s">
        <v>274</v>
      </c>
      <c r="E1248" s="248" t="s">
        <v>302</v>
      </c>
      <c r="F1248" s="88">
        <f t="shared" si="215"/>
        <v>0.24337265949100001</v>
      </c>
      <c r="G1248" s="88">
        <f t="shared" si="216"/>
        <v>3.0650473099999998E-4</v>
      </c>
      <c r="H1248" s="88">
        <f t="shared" si="217"/>
        <v>9.3551296920000013E-2</v>
      </c>
      <c r="I1248" s="88">
        <f t="shared" si="218"/>
        <v>0.12481963384</v>
      </c>
      <c r="J1248" s="248">
        <v>2.4695224000000002E-2</v>
      </c>
      <c r="K1248" s="248">
        <v>9.2827925000000006E-2</v>
      </c>
      <c r="L1248" s="248">
        <v>4.4138584999999999E-4</v>
      </c>
      <c r="M1248" s="248">
        <v>1.2065143E-4</v>
      </c>
      <c r="N1248" s="248">
        <v>3.8468571E-5</v>
      </c>
      <c r="O1248" s="248">
        <v>1.4738473000000001E-4</v>
      </c>
      <c r="P1248" s="248">
        <v>2.8198607000000001E-4</v>
      </c>
      <c r="Q1248" s="248">
        <v>0.1244932</v>
      </c>
      <c r="R1248" s="248">
        <v>0</v>
      </c>
      <c r="S1248" s="248">
        <v>3.2643384E-4</v>
      </c>
      <c r="T1248" s="248">
        <v>0</v>
      </c>
      <c r="U1248" s="248">
        <v>0</v>
      </c>
      <c r="V1248" s="110"/>
      <c r="W1248" s="89">
        <f t="shared" si="219"/>
        <v>0.18292758518518518</v>
      </c>
      <c r="X1248" s="249">
        <v>3.1241797</v>
      </c>
      <c r="Y1248" s="249">
        <v>2.8723345</v>
      </c>
      <c r="Z1248" s="249">
        <v>0.17468520000000001</v>
      </c>
      <c r="AA1248" s="249">
        <v>0</v>
      </c>
      <c r="AB1248" s="249">
        <v>0</v>
      </c>
      <c r="AC1248" s="249">
        <v>0</v>
      </c>
      <c r="AD1248" s="249">
        <v>7.7160000000000006E-2</v>
      </c>
      <c r="AE1248" s="250">
        <v>1.7863205E-6</v>
      </c>
      <c r="AF1248" s="250">
        <v>2.5327678999999999E-9</v>
      </c>
      <c r="AG1248" s="78">
        <v>1.9560089999999999E-2</v>
      </c>
      <c r="AH1248" s="20"/>
      <c r="AI1248" s="20"/>
      <c r="AJ1248" s="20"/>
      <c r="AK1248" s="20"/>
      <c r="AL1248" s="20"/>
      <c r="AM1248" s="20"/>
      <c r="AN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c r="BU1248" s="20"/>
      <c r="BV1248" s="20"/>
      <c r="BW1248" s="20"/>
      <c r="BX1248" s="20"/>
      <c r="BY1248" s="20"/>
      <c r="BZ1248" s="20"/>
      <c r="CA1248" s="20"/>
      <c r="CB1248" s="20"/>
      <c r="CC1248" s="20"/>
      <c r="CD1248" s="20"/>
      <c r="CE1248" s="20"/>
      <c r="CF1248" s="20"/>
      <c r="CG1248" s="20"/>
      <c r="CH1248" s="20"/>
      <c r="CI1248" s="20"/>
      <c r="CJ1248" s="20"/>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row>
    <row r="1249" spans="2:129" x14ac:dyDescent="0.15">
      <c r="B1249" s="120" t="s">
        <v>303</v>
      </c>
      <c r="C1249" s="75"/>
      <c r="D1249" s="73" t="s">
        <v>274</v>
      </c>
      <c r="E1249" s="248" t="s">
        <v>304</v>
      </c>
      <c r="F1249" s="88">
        <f t="shared" si="215"/>
        <v>0.85922306144000005</v>
      </c>
      <c r="G1249" s="88">
        <f t="shared" si="216"/>
        <v>5.6182808000000001E-4</v>
      </c>
      <c r="H1249" s="88">
        <f t="shared" si="217"/>
        <v>0.16823915266</v>
      </c>
      <c r="I1249" s="88">
        <f t="shared" si="218"/>
        <v>0.64279753169999998</v>
      </c>
      <c r="J1249" s="248">
        <v>4.7624549000000002E-2</v>
      </c>
      <c r="K1249" s="248">
        <v>0.1658956</v>
      </c>
      <c r="L1249" s="248">
        <v>9.3636195999999999E-4</v>
      </c>
      <c r="M1249" s="248">
        <v>2.4078931E-4</v>
      </c>
      <c r="N1249" s="248">
        <v>0</v>
      </c>
      <c r="O1249" s="248">
        <v>3.2103877000000001E-4</v>
      </c>
      <c r="P1249" s="248">
        <v>1.4071907E-3</v>
      </c>
      <c r="Q1249" s="248">
        <v>0.63896617</v>
      </c>
      <c r="R1249" s="248">
        <v>0</v>
      </c>
      <c r="S1249" s="248">
        <v>1.9219863E-3</v>
      </c>
      <c r="T1249" s="248">
        <v>0</v>
      </c>
      <c r="U1249" s="248">
        <v>1.9093754E-3</v>
      </c>
      <c r="V1249" s="110"/>
      <c r="W1249" s="89">
        <f t="shared" si="219"/>
        <v>0.35277443703703704</v>
      </c>
      <c r="X1249" s="249">
        <v>5.5029551999999997</v>
      </c>
      <c r="Y1249" s="249">
        <v>5.0329620999999998</v>
      </c>
      <c r="Z1249" s="249">
        <v>0.33799309999999999</v>
      </c>
      <c r="AA1249" s="249">
        <v>0</v>
      </c>
      <c r="AB1249" s="249">
        <v>0</v>
      </c>
      <c r="AC1249" s="249">
        <v>0</v>
      </c>
      <c r="AD1249" s="249">
        <v>0.13200000000000001</v>
      </c>
      <c r="AE1249" s="250">
        <v>3.2021694E-6</v>
      </c>
      <c r="AF1249" s="250">
        <v>4.6769234999999999E-9</v>
      </c>
      <c r="AG1249" s="78">
        <v>3.6721062999999998E-2</v>
      </c>
      <c r="AH1249" s="20"/>
      <c r="AI1249" s="20"/>
      <c r="AJ1249" s="20"/>
      <c r="AK1249" s="20"/>
      <c r="AL1249" s="20"/>
      <c r="AM1249" s="20"/>
      <c r="AN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c r="BU1249" s="20"/>
      <c r="BV1249" s="20"/>
      <c r="BW1249" s="20"/>
      <c r="BX1249" s="20"/>
      <c r="BY1249" s="20"/>
      <c r="BZ1249" s="20"/>
      <c r="CA1249" s="20"/>
      <c r="CB1249" s="20"/>
      <c r="CC1249" s="20"/>
      <c r="CD1249" s="20"/>
      <c r="CE1249" s="20"/>
      <c r="CF1249" s="20"/>
      <c r="CG1249" s="20"/>
      <c r="CH1249" s="20"/>
      <c r="CI1249" s="20"/>
      <c r="CJ1249" s="20"/>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row>
    <row r="1250" spans="2:129" x14ac:dyDescent="0.15">
      <c r="B1250" s="120" t="s">
        <v>305</v>
      </c>
      <c r="C1250" s="75"/>
      <c r="D1250" s="73" t="s">
        <v>38</v>
      </c>
      <c r="E1250" s="248" t="s">
        <v>306</v>
      </c>
      <c r="F1250" s="88">
        <f t="shared" si="215"/>
        <v>29.04178946967</v>
      </c>
      <c r="G1250" s="88">
        <f t="shared" si="216"/>
        <v>1.310349059</v>
      </c>
      <c r="H1250" s="88">
        <f t="shared" si="217"/>
        <v>12.128132874</v>
      </c>
      <c r="I1250" s="88">
        <f t="shared" si="218"/>
        <v>13.218227036670001</v>
      </c>
      <c r="J1250" s="248">
        <v>2.3850804999999999</v>
      </c>
      <c r="K1250" s="248">
        <v>11.928228000000001</v>
      </c>
      <c r="L1250" s="248">
        <v>0.10829015</v>
      </c>
      <c r="M1250" s="248">
        <v>2.4300928999999999E-2</v>
      </c>
      <c r="N1250" s="248">
        <v>1.0888792</v>
      </c>
      <c r="O1250" s="248">
        <v>0.19716892999999999</v>
      </c>
      <c r="P1250" s="248">
        <v>9.1614723999999995E-2</v>
      </c>
      <c r="Q1250" s="248">
        <v>13.001511000000001</v>
      </c>
      <c r="R1250" s="248">
        <v>8.5686667E-4</v>
      </c>
      <c r="S1250" s="248">
        <v>0</v>
      </c>
      <c r="T1250" s="248">
        <v>0</v>
      </c>
      <c r="U1250" s="248">
        <v>0.21585916999999999</v>
      </c>
      <c r="V1250" s="110"/>
      <c r="W1250" s="89">
        <f t="shared" si="219"/>
        <v>17.667262962962962</v>
      </c>
      <c r="X1250" s="249">
        <v>262.92698000000001</v>
      </c>
      <c r="Y1250" s="249">
        <v>219.74721</v>
      </c>
      <c r="Z1250" s="249">
        <v>19.596169</v>
      </c>
      <c r="AA1250" s="249">
        <v>0.13178569000000001</v>
      </c>
      <c r="AB1250" s="249">
        <v>6.5936652000000002</v>
      </c>
      <c r="AC1250" s="249">
        <v>1.2331242</v>
      </c>
      <c r="AD1250" s="249">
        <v>15.625026</v>
      </c>
      <c r="AE1250" s="78">
        <v>2.3613002000000001E-4</v>
      </c>
      <c r="AF1250" s="250">
        <v>3.2033711000000002E-7</v>
      </c>
      <c r="AG1250" s="78">
        <v>1.7554449999999999</v>
      </c>
      <c r="AH1250" s="20"/>
      <c r="AI1250" s="20"/>
      <c r="AJ1250" s="20"/>
      <c r="AK1250" s="20"/>
      <c r="AL1250" s="20"/>
      <c r="AM1250" s="20"/>
      <c r="AN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c r="BU1250" s="20"/>
      <c r="BV1250" s="20"/>
      <c r="BW1250" s="20"/>
      <c r="BX1250" s="20"/>
      <c r="BY1250" s="20"/>
      <c r="BZ1250" s="20"/>
      <c r="CA1250" s="20"/>
      <c r="CB1250" s="20"/>
      <c r="CC1250" s="20"/>
      <c r="CD1250" s="20"/>
      <c r="CE1250" s="20"/>
      <c r="CF1250" s="20"/>
      <c r="CG1250" s="20"/>
      <c r="CH1250" s="20"/>
      <c r="CI1250" s="20"/>
      <c r="CJ1250" s="20"/>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row>
    <row r="1251" spans="2:129" x14ac:dyDescent="0.15">
      <c r="B1251" s="120" t="s">
        <v>307</v>
      </c>
      <c r="C1251" s="75"/>
      <c r="D1251" s="73" t="s">
        <v>38</v>
      </c>
      <c r="E1251" s="248" t="s">
        <v>308</v>
      </c>
      <c r="F1251" s="88">
        <f t="shared" si="215"/>
        <v>37.44707202667</v>
      </c>
      <c r="G1251" s="88">
        <f t="shared" si="216"/>
        <v>1.47844669</v>
      </c>
      <c r="H1251" s="88">
        <f t="shared" si="217"/>
        <v>14.642155300000001</v>
      </c>
      <c r="I1251" s="88">
        <f t="shared" si="218"/>
        <v>18.721870236669997</v>
      </c>
      <c r="J1251" s="248">
        <v>2.6045997999999999</v>
      </c>
      <c r="K1251" s="248">
        <v>14.401911</v>
      </c>
      <c r="L1251" s="248">
        <v>0.12933422</v>
      </c>
      <c r="M1251" s="248">
        <v>1.4014250000000001E-2</v>
      </c>
      <c r="N1251" s="248">
        <v>1.3513427</v>
      </c>
      <c r="O1251" s="248">
        <v>0.11308973999999999</v>
      </c>
      <c r="P1251" s="248">
        <v>0.11091007999999999</v>
      </c>
      <c r="Q1251" s="248">
        <v>18.592597999999999</v>
      </c>
      <c r="R1251" s="248">
        <v>8.5686667E-4</v>
      </c>
      <c r="S1251" s="248">
        <v>0</v>
      </c>
      <c r="T1251" s="248">
        <v>0</v>
      </c>
      <c r="U1251" s="248">
        <v>0.12841537</v>
      </c>
      <c r="V1251" s="110"/>
      <c r="W1251" s="89">
        <f t="shared" si="219"/>
        <v>19.29333185185185</v>
      </c>
      <c r="X1251" s="249">
        <v>307.22689000000003</v>
      </c>
      <c r="Y1251" s="249">
        <v>255.65733</v>
      </c>
      <c r="Z1251" s="249">
        <v>22.894224999999999</v>
      </c>
      <c r="AA1251" s="249">
        <v>0.19164133999999999</v>
      </c>
      <c r="AB1251" s="249">
        <v>8.0225846000000001</v>
      </c>
      <c r="AC1251" s="249">
        <v>1.4958853999999999</v>
      </c>
      <c r="AD1251" s="249">
        <v>18.965218</v>
      </c>
      <c r="AE1251" s="78">
        <v>2.8271867999999999E-4</v>
      </c>
      <c r="AF1251" s="250">
        <v>3.7898610000000002E-7</v>
      </c>
      <c r="AG1251" s="78">
        <v>2.0823318</v>
      </c>
      <c r="AH1251" s="20"/>
      <c r="AI1251" s="20"/>
      <c r="AJ1251" s="20"/>
      <c r="AK1251" s="20"/>
      <c r="AL1251" s="20"/>
      <c r="AM1251" s="20"/>
      <c r="AN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c r="BU1251" s="20"/>
      <c r="BV1251" s="20"/>
      <c r="BW1251" s="20"/>
      <c r="BX1251" s="20"/>
      <c r="BY1251" s="20"/>
      <c r="BZ1251" s="20"/>
      <c r="CA1251" s="20"/>
      <c r="CB1251" s="20"/>
      <c r="CC1251" s="20"/>
      <c r="CD1251" s="20"/>
      <c r="CE1251" s="20"/>
      <c r="CF1251" s="20"/>
      <c r="CG1251" s="20"/>
      <c r="CH1251" s="20"/>
      <c r="CI1251" s="20"/>
      <c r="CJ1251" s="20"/>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row>
    <row r="1252" spans="2:129" x14ac:dyDescent="0.15">
      <c r="B1252" s="120" t="s">
        <v>309</v>
      </c>
      <c r="C1252" s="75"/>
      <c r="D1252" s="73" t="s">
        <v>38</v>
      </c>
      <c r="E1252" s="248" t="s">
        <v>310</v>
      </c>
      <c r="F1252" s="88">
        <f t="shared" si="215"/>
        <v>36.44143942254</v>
      </c>
      <c r="G1252" s="88">
        <f t="shared" si="216"/>
        <v>8.6536289699999998</v>
      </c>
      <c r="H1252" s="88">
        <f t="shared" si="217"/>
        <v>9.6948625100000001</v>
      </c>
      <c r="I1252" s="88">
        <f t="shared" si="218"/>
        <v>3.04820194254</v>
      </c>
      <c r="J1252" s="248">
        <v>15.044746</v>
      </c>
      <c r="K1252" s="248">
        <v>8.4176728000000001</v>
      </c>
      <c r="L1252" s="248">
        <v>0.94220835999999997</v>
      </c>
      <c r="M1252" s="248">
        <v>0.16627286999999999</v>
      </c>
      <c r="N1252" s="248">
        <v>7.3036608000000003</v>
      </c>
      <c r="O1252" s="248">
        <v>1.1836952999999999</v>
      </c>
      <c r="P1252" s="248">
        <v>0.33498135000000001</v>
      </c>
      <c r="Q1252" s="248">
        <v>1.2295138999999999</v>
      </c>
      <c r="R1252" s="248">
        <v>2.6284254000000001E-4</v>
      </c>
      <c r="S1252" s="248">
        <v>0</v>
      </c>
      <c r="T1252" s="248">
        <v>0</v>
      </c>
      <c r="U1252" s="248">
        <v>1.8184252000000001</v>
      </c>
      <c r="V1252" s="110"/>
      <c r="W1252" s="89">
        <f t="shared" si="219"/>
        <v>111.44256296296295</v>
      </c>
      <c r="X1252" s="249">
        <v>1806.4580000000001</v>
      </c>
      <c r="Y1252" s="249">
        <v>1442.0096000000001</v>
      </c>
      <c r="Z1252" s="249">
        <v>207.88042999999999</v>
      </c>
      <c r="AA1252" s="249">
        <v>0.58006473999999997</v>
      </c>
      <c r="AB1252" s="249">
        <v>44.833907000000004</v>
      </c>
      <c r="AC1252" s="249">
        <v>15.640477000000001</v>
      </c>
      <c r="AD1252" s="249">
        <v>95.513574000000006</v>
      </c>
      <c r="AE1252" s="78">
        <v>3.7203535000000001E-4</v>
      </c>
      <c r="AF1252" s="250">
        <v>7.1819906999999997E-7</v>
      </c>
      <c r="AG1252" s="78">
        <v>7.8327356000000004</v>
      </c>
      <c r="AH1252" s="20"/>
      <c r="AI1252" s="20"/>
      <c r="AJ1252" s="20"/>
      <c r="AK1252" s="20"/>
      <c r="AL1252" s="20"/>
      <c r="AM1252" s="20"/>
      <c r="AN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c r="BU1252" s="20"/>
      <c r="BV1252" s="20"/>
      <c r="BW1252" s="20"/>
      <c r="BX1252" s="20"/>
      <c r="BY1252" s="20"/>
      <c r="BZ1252" s="20"/>
      <c r="CA1252" s="20"/>
      <c r="CB1252" s="20"/>
      <c r="CC1252" s="20"/>
      <c r="CD1252" s="20"/>
      <c r="CE1252" s="20"/>
      <c r="CF1252" s="20"/>
      <c r="CG1252" s="20"/>
      <c r="CH1252" s="20"/>
      <c r="CI1252" s="20"/>
      <c r="CJ1252" s="20"/>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row>
    <row r="1253" spans="2:129" x14ac:dyDescent="0.15">
      <c r="B1253" s="120" t="s">
        <v>311</v>
      </c>
      <c r="C1253" s="75"/>
      <c r="D1253" s="73" t="s">
        <v>38</v>
      </c>
      <c r="E1253" s="248" t="s">
        <v>312</v>
      </c>
      <c r="F1253" s="88">
        <f t="shared" si="215"/>
        <v>79.280753186669997</v>
      </c>
      <c r="G1253" s="88">
        <f t="shared" si="216"/>
        <v>12.17833235</v>
      </c>
      <c r="H1253" s="88">
        <f t="shared" si="217"/>
        <v>16.448657269999998</v>
      </c>
      <c r="I1253" s="88">
        <f t="shared" si="218"/>
        <v>30.919564566670001</v>
      </c>
      <c r="J1253" s="248">
        <v>19.734199</v>
      </c>
      <c r="K1253" s="248">
        <v>11.294862999999999</v>
      </c>
      <c r="L1253" s="248">
        <v>4.2534884000000002</v>
      </c>
      <c r="M1253" s="248">
        <v>0.36462905000000001</v>
      </c>
      <c r="N1253" s="248">
        <v>10.015692</v>
      </c>
      <c r="O1253" s="248">
        <v>1.7980113</v>
      </c>
      <c r="P1253" s="248">
        <v>0.90030586999999995</v>
      </c>
      <c r="Q1253" s="248">
        <v>29.644570000000002</v>
      </c>
      <c r="R1253" s="248">
        <v>8.5686667E-4</v>
      </c>
      <c r="S1253" s="248">
        <v>0</v>
      </c>
      <c r="T1253" s="248">
        <v>0</v>
      </c>
      <c r="U1253" s="248">
        <v>1.2741377</v>
      </c>
      <c r="V1253" s="110"/>
      <c r="W1253" s="89">
        <f t="shared" si="219"/>
        <v>146.17925185185183</v>
      </c>
      <c r="X1253" s="249">
        <v>2413.2674000000002</v>
      </c>
      <c r="Y1253" s="249">
        <v>1910.4757</v>
      </c>
      <c r="Z1253" s="249">
        <v>282.76621999999998</v>
      </c>
      <c r="AA1253" s="249">
        <v>0.39400190000000002</v>
      </c>
      <c r="AB1253" s="249">
        <v>67.810308000000006</v>
      </c>
      <c r="AC1253" s="249">
        <v>20.923093000000001</v>
      </c>
      <c r="AD1253" s="249">
        <v>130.89807999999999</v>
      </c>
      <c r="AE1253" s="78">
        <v>4.9051900000000002E-4</v>
      </c>
      <c r="AF1253" s="250">
        <v>1.0999917E-6</v>
      </c>
      <c r="AG1253" s="78">
        <v>11.777443999999999</v>
      </c>
      <c r="AH1253" s="20"/>
      <c r="AI1253" s="20"/>
      <c r="AJ1253" s="20"/>
      <c r="AK1253" s="20"/>
      <c r="AL1253" s="20"/>
      <c r="AM1253" s="20"/>
      <c r="AN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c r="BU1253" s="20"/>
      <c r="BV1253" s="20"/>
      <c r="BW1253" s="20"/>
      <c r="BX1253" s="20"/>
      <c r="BY1253" s="20"/>
      <c r="BZ1253" s="20"/>
      <c r="CA1253" s="20"/>
      <c r="CB1253" s="20"/>
      <c r="CC1253" s="20"/>
      <c r="CD1253" s="20"/>
      <c r="CE1253" s="20"/>
      <c r="CF1253" s="20"/>
      <c r="CG1253" s="20"/>
      <c r="CH1253" s="20"/>
      <c r="CI1253" s="20"/>
      <c r="CJ1253" s="20"/>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row>
    <row r="1254" spans="2:129" x14ac:dyDescent="0.15">
      <c r="B1254" s="120" t="s">
        <v>313</v>
      </c>
      <c r="C1254" s="75"/>
      <c r="D1254" s="73" t="s">
        <v>38</v>
      </c>
      <c r="E1254" s="248" t="s">
        <v>314</v>
      </c>
      <c r="F1254" s="88">
        <f t="shared" si="215"/>
        <v>97.588731996669992</v>
      </c>
      <c r="G1254" s="88">
        <f t="shared" si="216"/>
        <v>18.153266429999999</v>
      </c>
      <c r="H1254" s="88">
        <f t="shared" si="217"/>
        <v>24.281949000000001</v>
      </c>
      <c r="I1254" s="88">
        <f t="shared" si="218"/>
        <v>23.467697566669997</v>
      </c>
      <c r="J1254" s="248">
        <v>31.685818999999999</v>
      </c>
      <c r="K1254" s="248">
        <v>17.185645000000001</v>
      </c>
      <c r="L1254" s="248">
        <v>5.8719026000000003</v>
      </c>
      <c r="M1254" s="248">
        <v>0.24283593000000001</v>
      </c>
      <c r="N1254" s="248">
        <v>15.611177</v>
      </c>
      <c r="O1254" s="248">
        <v>2.2992534999999998</v>
      </c>
      <c r="P1254" s="248">
        <v>1.2244014000000001</v>
      </c>
      <c r="Q1254" s="248">
        <v>21.640978</v>
      </c>
      <c r="R1254" s="248">
        <v>8.5686667E-4</v>
      </c>
      <c r="S1254" s="248">
        <v>0</v>
      </c>
      <c r="T1254" s="248">
        <v>0</v>
      </c>
      <c r="U1254" s="248">
        <v>1.8258627000000001</v>
      </c>
      <c r="V1254" s="110"/>
      <c r="W1254" s="89">
        <f t="shared" si="219"/>
        <v>234.70977037037034</v>
      </c>
      <c r="X1254" s="249">
        <v>3834.7806999999998</v>
      </c>
      <c r="Y1254" s="249">
        <v>3008.1828</v>
      </c>
      <c r="Z1254" s="249">
        <v>473.21512999999999</v>
      </c>
      <c r="AA1254" s="249">
        <v>0.67555474999999998</v>
      </c>
      <c r="AB1254" s="249">
        <v>104.19158</v>
      </c>
      <c r="AC1254" s="249">
        <v>35.585805999999998</v>
      </c>
      <c r="AD1254" s="249">
        <v>212.92989</v>
      </c>
      <c r="AE1254" s="78">
        <v>7.7395893000000002E-4</v>
      </c>
      <c r="AF1254" s="250">
        <v>1.6532271E-6</v>
      </c>
      <c r="AG1254" s="78">
        <v>16.356947000000002</v>
      </c>
      <c r="AH1254" s="20"/>
      <c r="AI1254" s="20"/>
      <c r="AJ1254" s="20"/>
      <c r="AK1254" s="20"/>
      <c r="AL1254" s="20"/>
      <c r="AM1254" s="20"/>
      <c r="AN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row>
    <row r="1255" spans="2:129" x14ac:dyDescent="0.15">
      <c r="B1255" s="120" t="s">
        <v>315</v>
      </c>
      <c r="C1255" s="75"/>
      <c r="D1255" s="73" t="s">
        <v>38</v>
      </c>
      <c r="E1255" s="248" t="s">
        <v>316</v>
      </c>
      <c r="F1255" s="88">
        <f t="shared" si="215"/>
        <v>15.757644215599999</v>
      </c>
      <c r="G1255" s="88">
        <f t="shared" si="216"/>
        <v>3.0599659025000001</v>
      </c>
      <c r="H1255" s="88">
        <f t="shared" si="217"/>
        <v>2.9890225749999999</v>
      </c>
      <c r="I1255" s="88">
        <f t="shared" si="218"/>
        <v>8.1582744380999994</v>
      </c>
      <c r="J1255" s="248">
        <v>1.5503813</v>
      </c>
      <c r="K1255" s="248">
        <v>2.7277038</v>
      </c>
      <c r="L1255" s="248">
        <v>6.8527174999999996E-2</v>
      </c>
      <c r="M1255" s="248">
        <v>9.3039825000000003E-3</v>
      </c>
      <c r="N1255" s="248">
        <v>3.0052707000000001</v>
      </c>
      <c r="O1255" s="248">
        <v>4.5391220000000003E-2</v>
      </c>
      <c r="P1255" s="248">
        <v>0.19279160000000001</v>
      </c>
      <c r="Q1255" s="248">
        <v>7.7386998</v>
      </c>
      <c r="R1255" s="248">
        <v>5.3841580999999996E-3</v>
      </c>
      <c r="S1255" s="248">
        <v>0</v>
      </c>
      <c r="T1255" s="248">
        <v>0</v>
      </c>
      <c r="U1255" s="248">
        <v>0.41419048000000003</v>
      </c>
      <c r="V1255" s="110"/>
      <c r="W1255" s="89">
        <f t="shared" si="219"/>
        <v>11.484305925925925</v>
      </c>
      <c r="X1255" s="249">
        <v>194.48571999999999</v>
      </c>
      <c r="Y1255" s="249">
        <v>151.07733999999999</v>
      </c>
      <c r="Z1255" s="249">
        <v>27.358452</v>
      </c>
      <c r="AA1255" s="249">
        <v>1.7700278E-2</v>
      </c>
      <c r="AB1255" s="249">
        <v>4.6573560000000001</v>
      </c>
      <c r="AC1255" s="249">
        <v>1.9745888</v>
      </c>
      <c r="AD1255" s="249">
        <v>9.4002829999999999</v>
      </c>
      <c r="AE1255" s="250">
        <v>7.0058695E-5</v>
      </c>
      <c r="AF1255" s="250">
        <v>1.1419009E-7</v>
      </c>
      <c r="AG1255" s="78">
        <v>1.4948250000000001</v>
      </c>
      <c r="AH1255" s="20"/>
      <c r="AI1255" s="20"/>
      <c r="AJ1255" s="20"/>
      <c r="AK1255" s="20"/>
      <c r="AL1255" s="20"/>
      <c r="AM1255" s="20"/>
      <c r="AN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c r="BU1255" s="20"/>
      <c r="BV1255" s="20"/>
      <c r="BW1255" s="20"/>
      <c r="BX1255" s="20"/>
      <c r="BY1255" s="20"/>
      <c r="BZ1255" s="20"/>
      <c r="CA1255" s="20"/>
      <c r="CB1255" s="20"/>
      <c r="CC1255" s="20"/>
      <c r="CD1255" s="20"/>
      <c r="CE1255" s="20"/>
      <c r="CF1255" s="20"/>
      <c r="CG1255" s="20"/>
      <c r="CH1255" s="20"/>
      <c r="CI1255" s="20"/>
      <c r="CJ1255" s="20"/>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row>
    <row r="1256" spans="2:129" x14ac:dyDescent="0.15">
      <c r="B1256" s="120" t="s">
        <v>317</v>
      </c>
      <c r="C1256" s="75"/>
      <c r="D1256" s="73" t="s">
        <v>38</v>
      </c>
      <c r="E1256" s="248" t="s">
        <v>318</v>
      </c>
      <c r="F1256" s="88">
        <f t="shared" si="215"/>
        <v>36.912799942669999</v>
      </c>
      <c r="G1256" s="88">
        <f t="shared" si="216"/>
        <v>6.248033146</v>
      </c>
      <c r="H1256" s="88">
        <f t="shared" si="217"/>
        <v>6.5222754600000004</v>
      </c>
      <c r="I1256" s="88">
        <f t="shared" si="218"/>
        <v>19.61326373667</v>
      </c>
      <c r="J1256" s="248">
        <v>4.5292275999999996</v>
      </c>
      <c r="K1256" s="248">
        <v>5.4579322000000001</v>
      </c>
      <c r="L1256" s="248">
        <v>0.49536754999999999</v>
      </c>
      <c r="M1256" s="248">
        <v>4.2186696000000003E-2</v>
      </c>
      <c r="N1256" s="248">
        <v>5.7683930999999999</v>
      </c>
      <c r="O1256" s="248">
        <v>0.43745335000000002</v>
      </c>
      <c r="P1256" s="248">
        <v>0.56897571000000002</v>
      </c>
      <c r="Q1256" s="248">
        <v>18.9099</v>
      </c>
      <c r="R1256" s="248">
        <v>8.5686667E-4</v>
      </c>
      <c r="S1256" s="248">
        <v>0</v>
      </c>
      <c r="T1256" s="248">
        <v>0</v>
      </c>
      <c r="U1256" s="248">
        <v>0.70250687000000001</v>
      </c>
      <c r="V1256" s="110"/>
      <c r="W1256" s="89">
        <f t="shared" si="219"/>
        <v>33.54983407407407</v>
      </c>
      <c r="X1256" s="249">
        <v>576.35979999999995</v>
      </c>
      <c r="Y1256" s="249">
        <v>454.46048999999999</v>
      </c>
      <c r="Z1256" s="249">
        <v>69.136836000000002</v>
      </c>
      <c r="AA1256" s="249">
        <v>0.45371839000000003</v>
      </c>
      <c r="AB1256" s="249">
        <v>20.533262000000001</v>
      </c>
      <c r="AC1256" s="249">
        <v>5.0509037000000001</v>
      </c>
      <c r="AD1256" s="249">
        <v>26.724585000000001</v>
      </c>
      <c r="AE1256" s="78">
        <v>1.5660758999999999E-4</v>
      </c>
      <c r="AF1256" s="250">
        <v>3.0214091999999998E-7</v>
      </c>
      <c r="AG1256" s="78">
        <v>4.369256</v>
      </c>
      <c r="AH1256" s="20"/>
      <c r="AI1256" s="20"/>
      <c r="AJ1256" s="20"/>
      <c r="AK1256" s="20"/>
      <c r="AL1256" s="20"/>
      <c r="AM1256" s="20"/>
      <c r="AN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c r="BU1256" s="20"/>
      <c r="BV1256" s="20"/>
      <c r="BW1256" s="20"/>
      <c r="BX1256" s="20"/>
      <c r="BY1256" s="20"/>
      <c r="BZ1256" s="20"/>
      <c r="CA1256" s="20"/>
      <c r="CB1256" s="20"/>
      <c r="CC1256" s="20"/>
      <c r="CD1256" s="20"/>
      <c r="CE1256" s="20"/>
      <c r="CF1256" s="20"/>
      <c r="CG1256" s="20"/>
      <c r="CH1256" s="20"/>
      <c r="CI1256" s="20"/>
      <c r="CJ1256" s="20"/>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row>
    <row r="1257" spans="2:129" x14ac:dyDescent="0.15">
      <c r="B1257" s="120" t="s">
        <v>319</v>
      </c>
      <c r="C1257" s="75"/>
      <c r="D1257" s="73" t="s">
        <v>38</v>
      </c>
      <c r="E1257" s="248" t="s">
        <v>320</v>
      </c>
      <c r="F1257" s="88">
        <f t="shared" si="215"/>
        <v>18.375277958969999</v>
      </c>
      <c r="G1257" s="88">
        <f t="shared" si="216"/>
        <v>3.4429691192999998</v>
      </c>
      <c r="H1257" s="88">
        <f t="shared" si="217"/>
        <v>3.1560149829999999</v>
      </c>
      <c r="I1257" s="88">
        <f t="shared" si="218"/>
        <v>10.119104256670001</v>
      </c>
      <c r="J1257" s="248">
        <v>1.6571895999999999</v>
      </c>
      <c r="K1257" s="248">
        <v>2.8760279999999998</v>
      </c>
      <c r="L1257" s="248">
        <v>7.5401783E-2</v>
      </c>
      <c r="M1257" s="248">
        <v>9.9183493000000005E-3</v>
      </c>
      <c r="N1257" s="248">
        <v>3.1669489</v>
      </c>
      <c r="O1257" s="248">
        <v>0.26610187000000002</v>
      </c>
      <c r="P1257" s="248">
        <v>0.20458519999999999</v>
      </c>
      <c r="Q1257" s="248">
        <v>9.6820371000000005</v>
      </c>
      <c r="R1257" s="248">
        <v>8.5686667E-4</v>
      </c>
      <c r="S1257" s="248">
        <v>0</v>
      </c>
      <c r="T1257" s="248">
        <v>0</v>
      </c>
      <c r="U1257" s="248">
        <v>0.43621029</v>
      </c>
      <c r="V1257" s="110"/>
      <c r="W1257" s="89">
        <f t="shared" si="219"/>
        <v>12.275478518518517</v>
      </c>
      <c r="X1257" s="249">
        <v>207.59026</v>
      </c>
      <c r="Y1257" s="249">
        <v>161.55025000000001</v>
      </c>
      <c r="Z1257" s="249">
        <v>28.947008</v>
      </c>
      <c r="AA1257" s="249">
        <v>1.8814127E-2</v>
      </c>
      <c r="AB1257" s="249">
        <v>4.9947391000000003</v>
      </c>
      <c r="AC1257" s="249">
        <v>2.0905879999999999</v>
      </c>
      <c r="AD1257" s="249">
        <v>9.9888589999999997</v>
      </c>
      <c r="AE1257" s="250">
        <v>7.4735521E-5</v>
      </c>
      <c r="AF1257" s="250">
        <v>1.2120265E-7</v>
      </c>
      <c r="AG1257" s="78">
        <v>1.7306569000000001</v>
      </c>
      <c r="AH1257" s="20"/>
      <c r="AI1257" s="20"/>
      <c r="AJ1257" s="20"/>
      <c r="AK1257" s="20"/>
      <c r="AL1257" s="20"/>
      <c r="AM1257" s="20"/>
      <c r="AN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c r="BU1257" s="20"/>
      <c r="BV1257" s="20"/>
      <c r="BW1257" s="20"/>
      <c r="BX1257" s="20"/>
      <c r="BY1257" s="20"/>
      <c r="BZ1257" s="20"/>
      <c r="CA1257" s="20"/>
      <c r="CB1257" s="20"/>
      <c r="CC1257" s="20"/>
      <c r="CD1257" s="20"/>
      <c r="CE1257" s="20"/>
      <c r="CF1257" s="20"/>
      <c r="CG1257" s="20"/>
      <c r="CH1257" s="20"/>
      <c r="CI1257" s="20"/>
      <c r="CJ1257" s="20"/>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row>
    <row r="1258" spans="2:129" x14ac:dyDescent="0.15">
      <c r="B1258" s="120" t="s">
        <v>321</v>
      </c>
      <c r="C1258" s="75"/>
      <c r="D1258" s="73" t="s">
        <v>33</v>
      </c>
      <c r="E1258" s="248" t="s">
        <v>322</v>
      </c>
      <c r="F1258" s="88">
        <f t="shared" si="215"/>
        <v>8036.8598388666705</v>
      </c>
      <c r="G1258" s="88">
        <f t="shared" si="216"/>
        <v>2294.1340380000001</v>
      </c>
      <c r="H1258" s="88">
        <f t="shared" si="217"/>
        <v>1600.4367530000002</v>
      </c>
      <c r="I1258" s="88">
        <f t="shared" si="218"/>
        <v>236.28084786667</v>
      </c>
      <c r="J1258" s="248">
        <v>3906.0082000000002</v>
      </c>
      <c r="K1258" s="248">
        <v>1433.2561000000001</v>
      </c>
      <c r="L1258" s="248">
        <v>120.44757</v>
      </c>
      <c r="M1258" s="248">
        <v>14.887948</v>
      </c>
      <c r="N1258" s="248">
        <v>1730.1967999999999</v>
      </c>
      <c r="O1258" s="248">
        <v>549.04929000000004</v>
      </c>
      <c r="P1258" s="248">
        <v>46.733083000000001</v>
      </c>
      <c r="Q1258" s="248">
        <v>42.741990999999999</v>
      </c>
      <c r="R1258" s="248">
        <v>8.5686667E-4</v>
      </c>
      <c r="S1258" s="248">
        <v>0</v>
      </c>
      <c r="T1258" s="248">
        <v>0</v>
      </c>
      <c r="U1258" s="248">
        <v>193.53800000000001</v>
      </c>
      <c r="V1258" s="110"/>
      <c r="W1258" s="89">
        <f t="shared" si="219"/>
        <v>28933.394074074073</v>
      </c>
      <c r="X1258" s="249">
        <v>487782.95</v>
      </c>
      <c r="Y1258" s="249">
        <v>391279.68</v>
      </c>
      <c r="Z1258" s="249">
        <v>57737.417999999998</v>
      </c>
      <c r="AA1258" s="249">
        <v>53.901980999999999</v>
      </c>
      <c r="AB1258" s="249">
        <v>9667.0468999999994</v>
      </c>
      <c r="AC1258" s="249">
        <v>4363.3055999999997</v>
      </c>
      <c r="AD1258" s="249">
        <v>24681.592000000001</v>
      </c>
      <c r="AE1258" s="78">
        <v>8.1320107000000003E-2</v>
      </c>
      <c r="AF1258" s="78">
        <v>1.5049989E-4</v>
      </c>
      <c r="AG1258" s="78">
        <v>2084.0151000000001</v>
      </c>
      <c r="AH1258" s="20"/>
      <c r="AI1258" s="20"/>
      <c r="AJ1258" s="20"/>
      <c r="AK1258" s="20"/>
      <c r="AL1258" s="20"/>
      <c r="AM1258" s="20"/>
      <c r="AN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c r="BU1258" s="20"/>
      <c r="BV1258" s="20"/>
      <c r="BW1258" s="20"/>
      <c r="BX1258" s="20"/>
      <c r="BY1258" s="20"/>
      <c r="BZ1258" s="20"/>
      <c r="CA1258" s="20"/>
      <c r="CB1258" s="20"/>
      <c r="CC1258" s="20"/>
      <c r="CD1258" s="20"/>
      <c r="CE1258" s="20"/>
      <c r="CF1258" s="20"/>
      <c r="CG1258" s="20"/>
      <c r="CH1258" s="20"/>
      <c r="CI1258" s="20"/>
      <c r="CJ1258" s="20"/>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row>
    <row r="1259" spans="2:129" x14ac:dyDescent="0.15">
      <c r="B1259" s="77" t="s">
        <v>4855</v>
      </c>
      <c r="C1259" s="75"/>
      <c r="D1259" s="73" t="s">
        <v>38</v>
      </c>
      <c r="E1259" s="202" t="s">
        <v>4856</v>
      </c>
      <c r="F1259" s="202">
        <f t="shared" si="215"/>
        <v>10.687696429000001</v>
      </c>
      <c r="G1259" s="202">
        <f t="shared" si="216"/>
        <v>2.2373336290000001</v>
      </c>
      <c r="H1259" s="202">
        <f t="shared" si="217"/>
        <v>2.5900828099999997</v>
      </c>
      <c r="I1259" s="202">
        <f t="shared" si="218"/>
        <v>2.6849510899999998</v>
      </c>
      <c r="J1259" s="201">
        <v>3.1753288999999998</v>
      </c>
      <c r="K1259" s="201">
        <v>1.9113321999999999</v>
      </c>
      <c r="L1259" s="201">
        <v>0.55087193000000001</v>
      </c>
      <c r="M1259" s="201">
        <v>6.2813308999999998E-2</v>
      </c>
      <c r="N1259" s="201">
        <v>1.5705889</v>
      </c>
      <c r="O1259" s="201">
        <v>0.60393142</v>
      </c>
      <c r="P1259" s="201">
        <v>0.12787867999999999</v>
      </c>
      <c r="Q1259" s="201">
        <v>2.4995053999999999</v>
      </c>
      <c r="R1259" s="201">
        <v>0</v>
      </c>
      <c r="S1259" s="201">
        <v>0</v>
      </c>
      <c r="T1259" s="201">
        <v>0</v>
      </c>
      <c r="U1259" s="201">
        <v>0.18544569</v>
      </c>
      <c r="V1259" s="110"/>
      <c r="W1259" s="246">
        <f t="shared" si="219"/>
        <v>23.520954814814811</v>
      </c>
      <c r="X1259" s="191">
        <v>404.09541999999999</v>
      </c>
      <c r="Y1259" s="191">
        <v>320.99788000000001</v>
      </c>
      <c r="Z1259" s="191">
        <v>42.988512999999998</v>
      </c>
      <c r="AA1259" s="191">
        <v>6.6892698E-2</v>
      </c>
      <c r="AB1259" s="191">
        <v>16.290787000000002</v>
      </c>
      <c r="AC1259" s="191">
        <v>3.0136058000000001</v>
      </c>
      <c r="AD1259" s="191">
        <v>20.737746999999999</v>
      </c>
      <c r="AE1259" s="76">
        <v>8.1367514000000001E-5</v>
      </c>
      <c r="AF1259" s="76">
        <v>1.7451009E-7</v>
      </c>
      <c r="AG1259" s="20">
        <v>1.9509306</v>
      </c>
      <c r="AH1259" s="20"/>
      <c r="AI1259" s="20"/>
      <c r="AJ1259" s="20"/>
      <c r="AK1259" s="20"/>
      <c r="AL1259" s="20"/>
      <c r="AM1259" s="20"/>
      <c r="AN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c r="BU1259" s="20"/>
      <c r="BV1259" s="20"/>
      <c r="BW1259" s="20"/>
      <c r="BX1259" s="20"/>
      <c r="BY1259" s="20"/>
      <c r="BZ1259" s="20"/>
      <c r="CA1259" s="20"/>
      <c r="CB1259" s="20"/>
      <c r="CC1259" s="20"/>
      <c r="CD1259" s="20"/>
      <c r="CE1259" s="20"/>
      <c r="CF1259" s="20"/>
      <c r="CG1259" s="20"/>
      <c r="CH1259" s="20"/>
      <c r="CI1259" s="20"/>
      <c r="CJ1259" s="20"/>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row>
    <row r="1260" spans="2:129" x14ac:dyDescent="0.15">
      <c r="B1260" s="67" t="s">
        <v>323</v>
      </c>
      <c r="C1260" s="83" t="s">
        <v>324</v>
      </c>
      <c r="D1260" s="114"/>
      <c r="E1260" s="73"/>
      <c r="F1260" s="82"/>
      <c r="G1260" s="82"/>
      <c r="H1260" s="82"/>
      <c r="I1260" s="82"/>
      <c r="J1260" s="82"/>
      <c r="K1260" s="82"/>
      <c r="L1260" s="82"/>
      <c r="M1260" s="82"/>
      <c r="N1260" s="82"/>
      <c r="O1260" s="82"/>
      <c r="P1260" s="82"/>
      <c r="Q1260" s="82"/>
      <c r="R1260" s="82"/>
      <c r="S1260" s="82"/>
      <c r="T1260" s="82"/>
      <c r="U1260" s="82"/>
      <c r="W1260" s="246"/>
      <c r="X1260" s="80"/>
      <c r="Y1260" s="80"/>
      <c r="Z1260" s="80"/>
      <c r="AA1260" s="80"/>
      <c r="AB1260" s="80"/>
      <c r="AC1260" s="80"/>
      <c r="AD1260" s="80"/>
      <c r="AE1260" s="70"/>
      <c r="AF1260" s="70"/>
      <c r="AG1260" s="70"/>
      <c r="AH1260" s="20"/>
      <c r="AI1260" s="20"/>
      <c r="AJ1260" s="20"/>
      <c r="AK1260" s="20"/>
      <c r="AL1260" s="20"/>
      <c r="AM1260" s="20"/>
      <c r="AN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c r="BU1260" s="20"/>
      <c r="BV1260" s="20"/>
      <c r="BW1260" s="20"/>
      <c r="BX1260" s="20"/>
      <c r="BY1260" s="20"/>
      <c r="BZ1260" s="20"/>
      <c r="CA1260" s="20"/>
      <c r="CB1260" s="20"/>
      <c r="CC1260" s="20"/>
      <c r="CD1260" s="20"/>
      <c r="CE1260" s="20"/>
      <c r="CF1260" s="20"/>
      <c r="CG1260" s="20"/>
      <c r="CH1260" s="20"/>
      <c r="CI1260" s="20"/>
      <c r="CJ1260" s="20"/>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row>
    <row r="1261" spans="2:129" x14ac:dyDescent="0.15">
      <c r="B1261" s="77" t="s">
        <v>325</v>
      </c>
      <c r="C1261" s="75"/>
      <c r="D1261" s="73" t="s">
        <v>33</v>
      </c>
      <c r="E1261" s="248" t="s">
        <v>326</v>
      </c>
      <c r="F1261" s="248">
        <v>15.6358</v>
      </c>
      <c r="G1261" s="248">
        <v>5.8368137999999998</v>
      </c>
      <c r="H1261" s="248">
        <v>0.45439136000000002</v>
      </c>
      <c r="I1261" s="248">
        <v>6.4880373000000005E-2</v>
      </c>
      <c r="J1261" s="248">
        <v>7.7902293</v>
      </c>
      <c r="K1261" s="248">
        <v>0.44637095999999998</v>
      </c>
      <c r="L1261" s="248">
        <v>0.21055496000000001</v>
      </c>
      <c r="M1261" s="248">
        <v>1.3685716000000001</v>
      </c>
      <c r="N1261" s="248">
        <v>8.5686667E-4</v>
      </c>
      <c r="O1261" s="248">
        <v>0</v>
      </c>
      <c r="P1261" s="248">
        <v>0</v>
      </c>
      <c r="Q1261" s="248">
        <v>0.39098041</v>
      </c>
      <c r="R1261" s="142">
        <v>7.2916666999999998E-4</v>
      </c>
      <c r="S1261" s="142">
        <v>0</v>
      </c>
      <c r="T1261" s="142">
        <v>0</v>
      </c>
      <c r="U1261" s="142">
        <v>0.29780535000000002</v>
      </c>
      <c r="V1261" s="110"/>
      <c r="W1261" s="89">
        <f t="shared" ref="W1261:W1278" si="220">J1261/0.135</f>
        <v>57.705402222222219</v>
      </c>
      <c r="X1261" s="249">
        <v>2055.3788</v>
      </c>
      <c r="Y1261" s="249">
        <v>1464.4983</v>
      </c>
      <c r="Z1261" s="249">
        <v>233.62734</v>
      </c>
      <c r="AA1261" s="249">
        <v>0.24198657000000001</v>
      </c>
      <c r="AB1261" s="249">
        <v>64.479473999999996</v>
      </c>
      <c r="AC1261" s="249">
        <v>19.300415999999998</v>
      </c>
      <c r="AD1261" s="249">
        <v>273.23136</v>
      </c>
      <c r="AE1261" s="78">
        <v>3.5917868999999999E-4</v>
      </c>
      <c r="AF1261" s="250">
        <v>7.2256700000000001E-7</v>
      </c>
      <c r="AG1261" s="78">
        <v>6.6173123</v>
      </c>
      <c r="AH1261" s="20"/>
      <c r="AI1261" s="20"/>
      <c r="AJ1261" s="20"/>
      <c r="AK1261" s="20"/>
      <c r="AL1261" s="20"/>
      <c r="AM1261" s="20"/>
      <c r="AN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c r="BU1261" s="20"/>
      <c r="BV1261" s="20"/>
      <c r="BW1261" s="20"/>
      <c r="BX1261" s="20"/>
      <c r="BY1261" s="20"/>
      <c r="BZ1261" s="20"/>
      <c r="CA1261" s="20"/>
      <c r="CB1261" s="20"/>
      <c r="CC1261" s="20"/>
      <c r="CD1261" s="20"/>
      <c r="CE1261" s="20"/>
      <c r="CF1261" s="20"/>
      <c r="CG1261" s="20"/>
      <c r="CH1261" s="20"/>
      <c r="CI1261" s="20"/>
      <c r="CJ1261" s="20"/>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row>
    <row r="1262" spans="2:129" x14ac:dyDescent="0.15">
      <c r="B1262" s="77" t="s">
        <v>4857</v>
      </c>
      <c r="C1262" s="75"/>
      <c r="D1262" s="73" t="s">
        <v>38</v>
      </c>
      <c r="E1262" s="201" t="s">
        <v>4858</v>
      </c>
      <c r="F1262" s="201">
        <v>27.110904000000001</v>
      </c>
      <c r="G1262" s="201">
        <v>19.221487</v>
      </c>
      <c r="H1262" s="201">
        <v>6.6113492999999997</v>
      </c>
      <c r="I1262" s="201">
        <v>0.42012595000000003</v>
      </c>
      <c r="J1262" s="201">
        <v>14.508526</v>
      </c>
      <c r="K1262" s="201">
        <v>1.2055959999999999</v>
      </c>
      <c r="L1262" s="201">
        <v>4.6810995999999996</v>
      </c>
      <c r="M1262" s="201">
        <v>84.412189999999995</v>
      </c>
      <c r="N1262" s="201">
        <v>0</v>
      </c>
      <c r="O1262" s="201">
        <v>0</v>
      </c>
      <c r="P1262" s="201">
        <v>0</v>
      </c>
      <c r="Q1262" s="201">
        <v>0.57544640000000002</v>
      </c>
      <c r="R1262" s="274">
        <v>0</v>
      </c>
      <c r="S1262" s="274">
        <v>0</v>
      </c>
      <c r="T1262" s="274">
        <v>0</v>
      </c>
      <c r="U1262" s="274">
        <v>0.44108376999999999</v>
      </c>
      <c r="V1262" s="110"/>
      <c r="W1262" s="246">
        <f t="shared" si="220"/>
        <v>107.47056296296296</v>
      </c>
      <c r="X1262" s="191">
        <v>3413.8732</v>
      </c>
      <c r="Y1262" s="191">
        <v>2680.6810999999998</v>
      </c>
      <c r="Z1262" s="191">
        <v>355.45837</v>
      </c>
      <c r="AA1262" s="191">
        <v>0.32880872</v>
      </c>
      <c r="AB1262" s="191">
        <v>186.11034000000001</v>
      </c>
      <c r="AC1262" s="191">
        <v>26.424838999999999</v>
      </c>
      <c r="AD1262" s="191">
        <v>164.86974000000001</v>
      </c>
      <c r="AE1262" s="20">
        <v>6.5607160999999999E-4</v>
      </c>
      <c r="AF1262" s="76">
        <v>1.8170082E-6</v>
      </c>
      <c r="AG1262" s="20">
        <v>24.960466</v>
      </c>
      <c r="AH1262" s="20"/>
      <c r="AI1262" s="20"/>
      <c r="AJ1262" s="20"/>
      <c r="AK1262" s="20"/>
      <c r="AL1262" s="20"/>
      <c r="AM1262" s="20"/>
      <c r="AN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row>
    <row r="1263" spans="2:129" x14ac:dyDescent="0.15">
      <c r="B1263" s="77" t="s">
        <v>4859</v>
      </c>
      <c r="C1263" s="75"/>
      <c r="D1263" s="73" t="s">
        <v>38</v>
      </c>
      <c r="E1263" s="201" t="s">
        <v>4860</v>
      </c>
      <c r="F1263" s="201">
        <v>1.8481989999999999</v>
      </c>
      <c r="G1263" s="201">
        <v>0.83644574000000005</v>
      </c>
      <c r="H1263" s="201">
        <v>2.7630633000000002E-2</v>
      </c>
      <c r="I1263" s="201">
        <v>2.5534817000000001E-2</v>
      </c>
      <c r="J1263" s="201">
        <v>0.77436389999999999</v>
      </c>
      <c r="K1263" s="201">
        <v>0.56514598000000005</v>
      </c>
      <c r="L1263" s="201">
        <v>1.151749E-2</v>
      </c>
      <c r="M1263" s="201">
        <v>0.72933471999999999</v>
      </c>
      <c r="N1263" s="201">
        <v>0</v>
      </c>
      <c r="O1263" s="201">
        <v>0</v>
      </c>
      <c r="P1263" s="201">
        <v>0</v>
      </c>
      <c r="Q1263" s="201">
        <v>3.2761098000000002E-2</v>
      </c>
      <c r="R1263" s="274">
        <v>0</v>
      </c>
      <c r="S1263" s="274">
        <v>0</v>
      </c>
      <c r="T1263" s="274">
        <v>0</v>
      </c>
      <c r="U1263" s="274">
        <v>2.5365038999999999E-2</v>
      </c>
      <c r="V1263" s="110"/>
      <c r="W1263" s="246">
        <f t="shared" si="220"/>
        <v>5.7360288888888888</v>
      </c>
      <c r="X1263" s="191">
        <v>173.67715000000001</v>
      </c>
      <c r="Y1263" s="191">
        <v>149.03523000000001</v>
      </c>
      <c r="Z1263" s="191">
        <v>5.4159189000000003</v>
      </c>
      <c r="AA1263" s="191">
        <v>2.6141899000000001E-3</v>
      </c>
      <c r="AB1263" s="191">
        <v>1.5847123000000001</v>
      </c>
      <c r="AC1263" s="191">
        <v>0.18561441000000001</v>
      </c>
      <c r="AD1263" s="191">
        <v>17.453056</v>
      </c>
      <c r="AE1263" s="76">
        <v>4.0595625000000003E-5</v>
      </c>
      <c r="AF1263" s="76">
        <v>7.0166396000000002E-8</v>
      </c>
      <c r="AG1263" s="20">
        <v>0.6223071</v>
      </c>
      <c r="AH1263" s="20"/>
      <c r="AI1263" s="20"/>
      <c r="AJ1263" s="20"/>
      <c r="AK1263" s="20"/>
      <c r="AL1263" s="20"/>
      <c r="AM1263" s="20"/>
      <c r="AN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c r="BU1263" s="20"/>
      <c r="BV1263" s="20"/>
      <c r="BW1263" s="20"/>
      <c r="BX1263" s="20"/>
      <c r="BY1263" s="20"/>
      <c r="BZ1263" s="20"/>
      <c r="CA1263" s="20"/>
      <c r="CB1263" s="20"/>
      <c r="CC1263" s="20"/>
      <c r="CD1263" s="20"/>
      <c r="CE1263" s="20"/>
      <c r="CF1263" s="20"/>
      <c r="CG1263" s="20"/>
      <c r="CH1263" s="20"/>
      <c r="CI1263" s="20"/>
      <c r="CJ1263" s="20"/>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row>
    <row r="1264" spans="2:129" x14ac:dyDescent="0.15">
      <c r="B1264" s="77" t="s">
        <v>4861</v>
      </c>
      <c r="C1264" s="75"/>
      <c r="D1264" s="73" t="s">
        <v>38</v>
      </c>
      <c r="E1264" s="201" t="s">
        <v>4862</v>
      </c>
      <c r="F1264" s="201">
        <v>33.52431</v>
      </c>
      <c r="G1264" s="201">
        <v>23.780497</v>
      </c>
      <c r="H1264" s="201">
        <v>8.1887063999999992</v>
      </c>
      <c r="I1264" s="201">
        <v>0.51924340000000002</v>
      </c>
      <c r="J1264" s="201">
        <v>17.959357000000001</v>
      </c>
      <c r="K1264" s="201">
        <v>1.4869768999999999</v>
      </c>
      <c r="L1264" s="201">
        <v>5.7979678000000003</v>
      </c>
      <c r="M1264" s="201">
        <v>104.53219</v>
      </c>
      <c r="N1264" s="201">
        <v>0</v>
      </c>
      <c r="O1264" s="201">
        <v>0</v>
      </c>
      <c r="P1264" s="201">
        <v>0</v>
      </c>
      <c r="Q1264" s="201">
        <v>0.71129147999999998</v>
      </c>
      <c r="R1264" s="274">
        <v>0</v>
      </c>
      <c r="S1264" s="274">
        <v>0</v>
      </c>
      <c r="T1264" s="274">
        <v>0</v>
      </c>
      <c r="U1264" s="274">
        <v>0.54520184000000005</v>
      </c>
      <c r="V1264" s="110"/>
      <c r="W1264" s="246">
        <f t="shared" si="220"/>
        <v>133.03227407407408</v>
      </c>
      <c r="X1264" s="191">
        <v>4214.9506000000001</v>
      </c>
      <c r="Y1264" s="191">
        <v>3307.6426000000001</v>
      </c>
      <c r="Z1264" s="191">
        <v>439.66717</v>
      </c>
      <c r="AA1264" s="191">
        <v>0.40703186000000002</v>
      </c>
      <c r="AB1264" s="191">
        <v>230.44213999999999</v>
      </c>
      <c r="AC1264" s="191">
        <v>32.70879</v>
      </c>
      <c r="AD1264" s="191">
        <v>204.08288999999999</v>
      </c>
      <c r="AE1264" s="20">
        <v>8.1151474999999998E-4</v>
      </c>
      <c r="AF1264" s="76">
        <v>2.2483599000000002E-6</v>
      </c>
      <c r="AG1264" s="20">
        <v>30.813276999999999</v>
      </c>
      <c r="AH1264" s="20"/>
      <c r="AI1264" s="20"/>
      <c r="AJ1264" s="20"/>
      <c r="AK1264" s="20"/>
      <c r="AL1264" s="20"/>
      <c r="AM1264" s="20"/>
      <c r="AN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c r="BU1264" s="20"/>
      <c r="BV1264" s="20"/>
      <c r="BW1264" s="20"/>
      <c r="BX1264" s="20"/>
      <c r="BY1264" s="20"/>
      <c r="BZ1264" s="20"/>
      <c r="CA1264" s="20"/>
      <c r="CB1264" s="20"/>
      <c r="CC1264" s="20"/>
      <c r="CD1264" s="20"/>
      <c r="CE1264" s="20"/>
      <c r="CF1264" s="20"/>
      <c r="CG1264" s="20"/>
      <c r="CH1264" s="20"/>
      <c r="CI1264" s="20"/>
      <c r="CJ1264" s="20"/>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row>
    <row r="1265" spans="2:129" x14ac:dyDescent="0.15">
      <c r="B1265" s="77" t="s">
        <v>4863</v>
      </c>
      <c r="C1265" s="75"/>
      <c r="D1265" s="73" t="s">
        <v>33</v>
      </c>
      <c r="E1265" s="201" t="s">
        <v>4864</v>
      </c>
      <c r="F1265" s="201">
        <v>15.098147000000001</v>
      </c>
      <c r="G1265" s="201">
        <v>5.4742889999999997</v>
      </c>
      <c r="H1265" s="201">
        <v>0.27918173000000002</v>
      </c>
      <c r="I1265" s="201">
        <v>9.7373197999999994E-2</v>
      </c>
      <c r="J1265" s="201">
        <v>6.5402113000000002</v>
      </c>
      <c r="K1265" s="201">
        <v>1.0897798999999999</v>
      </c>
      <c r="L1265" s="201">
        <v>0.11585299</v>
      </c>
      <c r="M1265" s="201">
        <v>0.39360964999999998</v>
      </c>
      <c r="N1265" s="201">
        <v>0</v>
      </c>
      <c r="O1265" s="201">
        <v>0</v>
      </c>
      <c r="P1265" s="201">
        <v>0</v>
      </c>
      <c r="Q1265" s="201">
        <v>0.36263720999999999</v>
      </c>
      <c r="R1265" s="274">
        <v>0</v>
      </c>
      <c r="S1265" s="274">
        <v>0</v>
      </c>
      <c r="T1265" s="274">
        <v>0</v>
      </c>
      <c r="U1265" s="274">
        <v>0.27859275999999999</v>
      </c>
      <c r="V1265" s="110"/>
      <c r="W1265" s="246">
        <f t="shared" si="220"/>
        <v>48.446009629629629</v>
      </c>
      <c r="X1265" s="191">
        <v>2257.2746000000002</v>
      </c>
      <c r="Y1265" s="191">
        <v>1543.4104</v>
      </c>
      <c r="Z1265" s="191">
        <v>250.79476</v>
      </c>
      <c r="AA1265" s="191">
        <v>0.25456464000000001</v>
      </c>
      <c r="AB1265" s="191">
        <v>75.327492000000007</v>
      </c>
      <c r="AC1265" s="191">
        <v>20.572257</v>
      </c>
      <c r="AD1265" s="191">
        <v>366.91507000000001</v>
      </c>
      <c r="AE1265" s="20">
        <v>3.2552751000000001E-4</v>
      </c>
      <c r="AF1265" s="76">
        <v>6.5526971000000002E-7</v>
      </c>
      <c r="AG1265" s="20">
        <v>7.7680078000000004</v>
      </c>
      <c r="AH1265" s="20"/>
      <c r="AI1265" s="20"/>
      <c r="AJ1265" s="20"/>
      <c r="AK1265" s="20"/>
      <c r="AL1265" s="20"/>
      <c r="AM1265" s="20"/>
      <c r="AN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c r="BU1265" s="20"/>
      <c r="BV1265" s="20"/>
      <c r="BW1265" s="20"/>
      <c r="BX1265" s="20"/>
      <c r="BY1265" s="20"/>
      <c r="BZ1265" s="20"/>
      <c r="CA1265" s="20"/>
      <c r="CB1265" s="20"/>
      <c r="CC1265" s="20"/>
      <c r="CD1265" s="20"/>
      <c r="CE1265" s="20"/>
      <c r="CF1265" s="20"/>
      <c r="CG1265" s="20"/>
      <c r="CH1265" s="20"/>
      <c r="CI1265" s="20"/>
      <c r="CJ1265" s="20"/>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row>
    <row r="1266" spans="2:129" x14ac:dyDescent="0.15">
      <c r="B1266" s="77" t="s">
        <v>4865</v>
      </c>
      <c r="C1266" s="75"/>
      <c r="D1266" s="73" t="s">
        <v>33</v>
      </c>
      <c r="E1266" s="201" t="s">
        <v>4866</v>
      </c>
      <c r="F1266" s="201">
        <v>10.754246</v>
      </c>
      <c r="G1266" s="201">
        <v>3.9963883</v>
      </c>
      <c r="H1266" s="201">
        <v>0.20037842</v>
      </c>
      <c r="I1266" s="201">
        <v>4.3753510000000002E-2</v>
      </c>
      <c r="J1266" s="201">
        <v>5.3681292999999997</v>
      </c>
      <c r="K1266" s="201">
        <v>0.23591367999999999</v>
      </c>
      <c r="L1266" s="201">
        <v>8.0580840000000001E-2</v>
      </c>
      <c r="M1266" s="201">
        <v>8.4350016E-2</v>
      </c>
      <c r="N1266" s="201">
        <v>0</v>
      </c>
      <c r="O1266" s="201">
        <v>0</v>
      </c>
      <c r="P1266" s="201">
        <v>0</v>
      </c>
      <c r="Q1266" s="201">
        <v>0.21551334999999999</v>
      </c>
      <c r="R1266" s="274">
        <v>0</v>
      </c>
      <c r="S1266" s="274">
        <v>0</v>
      </c>
      <c r="T1266" s="274">
        <v>0</v>
      </c>
      <c r="U1266" s="274">
        <v>0.16431903</v>
      </c>
      <c r="V1266" s="110"/>
      <c r="W1266" s="246">
        <f t="shared" si="220"/>
        <v>39.763920740740737</v>
      </c>
      <c r="X1266" s="191">
        <v>1499.0972999999999</v>
      </c>
      <c r="Y1266" s="191">
        <v>1043.3963000000001</v>
      </c>
      <c r="Z1266" s="191">
        <v>163.62262000000001</v>
      </c>
      <c r="AA1266" s="191">
        <v>0.17447915999999999</v>
      </c>
      <c r="AB1266" s="191">
        <v>49.161568000000003</v>
      </c>
      <c r="AC1266" s="191">
        <v>13.860988000000001</v>
      </c>
      <c r="AD1266" s="191">
        <v>228.88130000000001</v>
      </c>
      <c r="AE1266" s="20">
        <v>2.3988117999999999E-4</v>
      </c>
      <c r="AF1266" s="76">
        <v>4.3932044E-7</v>
      </c>
      <c r="AG1266" s="20">
        <v>4.6236838999999996</v>
      </c>
      <c r="AH1266" s="20"/>
      <c r="AI1266" s="20"/>
      <c r="AJ1266" s="20"/>
      <c r="AK1266" s="20"/>
      <c r="AL1266" s="20"/>
      <c r="AM1266" s="20"/>
      <c r="AN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c r="BU1266" s="20"/>
      <c r="BV1266" s="20"/>
      <c r="BW1266" s="20"/>
      <c r="BX1266" s="20"/>
      <c r="BY1266" s="20"/>
      <c r="BZ1266" s="20"/>
      <c r="CA1266" s="20"/>
      <c r="CB1266" s="20"/>
      <c r="CC1266" s="20"/>
      <c r="CD1266" s="20"/>
      <c r="CE1266" s="20"/>
      <c r="CF1266" s="20"/>
      <c r="CG1266" s="20"/>
      <c r="CH1266" s="20"/>
      <c r="CI1266" s="20"/>
      <c r="CJ1266" s="20"/>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row>
    <row r="1267" spans="2:129" x14ac:dyDescent="0.15">
      <c r="B1267" s="77" t="s">
        <v>4867</v>
      </c>
      <c r="C1267" s="75"/>
      <c r="D1267" s="73" t="s">
        <v>33</v>
      </c>
      <c r="E1267" s="201" t="s">
        <v>4868</v>
      </c>
      <c r="F1267" s="201">
        <v>20.045926999999999</v>
      </c>
      <c r="G1267" s="201">
        <v>7.3292070000000002</v>
      </c>
      <c r="H1267" s="201">
        <v>0.53445555</v>
      </c>
      <c r="I1267" s="201">
        <v>0.12101228999999999</v>
      </c>
      <c r="J1267" s="201">
        <v>8.9114374000000005</v>
      </c>
      <c r="K1267" s="201">
        <v>1.3477379</v>
      </c>
      <c r="L1267" s="201">
        <v>0.24671436999999999</v>
      </c>
      <c r="M1267" s="201">
        <v>1.6950552000000001</v>
      </c>
      <c r="N1267" s="201">
        <v>0</v>
      </c>
      <c r="O1267" s="201">
        <v>0</v>
      </c>
      <c r="P1267" s="201">
        <v>0</v>
      </c>
      <c r="Q1267" s="201">
        <v>0.54338375000000005</v>
      </c>
      <c r="R1267" s="274">
        <v>0</v>
      </c>
      <c r="S1267" s="274">
        <v>0</v>
      </c>
      <c r="T1267" s="274">
        <v>0</v>
      </c>
      <c r="U1267" s="274">
        <v>0.41623072999999999</v>
      </c>
      <c r="V1267" s="110"/>
      <c r="W1267" s="246">
        <f t="shared" si="220"/>
        <v>66.010647407407404</v>
      </c>
      <c r="X1267" s="191">
        <v>2835.8310999999999</v>
      </c>
      <c r="Y1267" s="191">
        <v>1975.9588000000001</v>
      </c>
      <c r="Z1267" s="191">
        <v>325.61921000000001</v>
      </c>
      <c r="AA1267" s="191">
        <v>0.32343155000000001</v>
      </c>
      <c r="AB1267" s="191">
        <v>91.627266000000006</v>
      </c>
      <c r="AC1267" s="191">
        <v>26.322227999999999</v>
      </c>
      <c r="AD1267" s="191">
        <v>415.98012999999997</v>
      </c>
      <c r="AE1267" s="20">
        <v>4.4523212E-4</v>
      </c>
      <c r="AF1267" s="76">
        <v>9.4373292999999998E-7</v>
      </c>
      <c r="AG1267" s="20">
        <v>9.8663179000000003</v>
      </c>
      <c r="AH1267" s="20"/>
      <c r="AI1267" s="20"/>
      <c r="AJ1267" s="20"/>
      <c r="AK1267" s="20"/>
      <c r="AL1267" s="20"/>
      <c r="AM1267" s="20"/>
      <c r="AN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c r="BU1267" s="20"/>
      <c r="BV1267" s="20"/>
      <c r="BW1267" s="20"/>
      <c r="BX1267" s="20"/>
      <c r="BY1267" s="20"/>
      <c r="BZ1267" s="20"/>
      <c r="CA1267" s="20"/>
      <c r="CB1267" s="20"/>
      <c r="CC1267" s="20"/>
      <c r="CD1267" s="20"/>
      <c r="CE1267" s="20"/>
      <c r="CF1267" s="20"/>
      <c r="CG1267" s="20"/>
      <c r="CH1267" s="20"/>
      <c r="CI1267" s="20"/>
      <c r="CJ1267" s="20"/>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row>
    <row r="1268" spans="2:129" x14ac:dyDescent="0.15">
      <c r="B1268" s="77" t="s">
        <v>4869</v>
      </c>
      <c r="C1268" s="75"/>
      <c r="D1268" s="73" t="s">
        <v>33</v>
      </c>
      <c r="E1268" s="201" t="s">
        <v>4870</v>
      </c>
      <c r="F1268" s="201">
        <v>15.635322</v>
      </c>
      <c r="G1268" s="201">
        <v>5.8367148999999996</v>
      </c>
      <c r="H1268" s="201">
        <v>0.45438231000000001</v>
      </c>
      <c r="I1268" s="201">
        <v>6.4878832999999997E-2</v>
      </c>
      <c r="J1268" s="201">
        <v>7.7902079000000004</v>
      </c>
      <c r="K1268" s="201">
        <v>0.44636622999999997</v>
      </c>
      <c r="L1268" s="201">
        <v>0.21055393999999999</v>
      </c>
      <c r="M1268" s="201">
        <v>1.3685696999999999</v>
      </c>
      <c r="N1268" s="201">
        <v>0</v>
      </c>
      <c r="O1268" s="201">
        <v>0</v>
      </c>
      <c r="P1268" s="201">
        <v>0</v>
      </c>
      <c r="Q1268" s="201">
        <v>0.39097797000000001</v>
      </c>
      <c r="R1268" s="274">
        <v>0</v>
      </c>
      <c r="S1268" s="274">
        <v>0</v>
      </c>
      <c r="T1268" s="274">
        <v>0</v>
      </c>
      <c r="U1268" s="274">
        <v>0.2978035</v>
      </c>
      <c r="V1268" s="110"/>
      <c r="W1268" s="246">
        <f t="shared" si="220"/>
        <v>57.705243703703701</v>
      </c>
      <c r="X1268" s="191">
        <v>2055.3197</v>
      </c>
      <c r="Y1268" s="191">
        <v>1464.44</v>
      </c>
      <c r="Z1268" s="191">
        <v>233.62657999999999</v>
      </c>
      <c r="AA1268" s="191">
        <v>0.24198650999999999</v>
      </c>
      <c r="AB1268" s="191">
        <v>64.479445999999996</v>
      </c>
      <c r="AC1268" s="191">
        <v>19.300404</v>
      </c>
      <c r="AD1268" s="191">
        <v>273.23126000000002</v>
      </c>
      <c r="AE1268" s="20">
        <v>3.5917221000000002E-4</v>
      </c>
      <c r="AF1268" s="76">
        <v>7.2254147999999998E-7</v>
      </c>
      <c r="AG1268" s="20">
        <v>6.6167445999999996</v>
      </c>
      <c r="AH1268" s="20"/>
      <c r="AI1268" s="20"/>
      <c r="AJ1268" s="20"/>
      <c r="AK1268" s="20"/>
      <c r="AL1268" s="20"/>
      <c r="AM1268" s="20"/>
      <c r="AN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c r="BU1268" s="20"/>
      <c r="BV1268" s="20"/>
      <c r="BW1268" s="20"/>
      <c r="BX1268" s="20"/>
      <c r="BY1268" s="20"/>
      <c r="BZ1268" s="20"/>
      <c r="CA1268" s="20"/>
      <c r="CB1268" s="20"/>
      <c r="CC1268" s="20"/>
      <c r="CD1268" s="20"/>
      <c r="CE1268" s="20"/>
      <c r="CF1268" s="20"/>
      <c r="CG1268" s="20"/>
      <c r="CH1268" s="20"/>
      <c r="CI1268" s="20"/>
      <c r="CJ1268" s="20"/>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row>
    <row r="1269" spans="2:129" x14ac:dyDescent="0.15">
      <c r="B1269" s="77" t="s">
        <v>4871</v>
      </c>
      <c r="C1269" s="75"/>
      <c r="D1269" s="73" t="s">
        <v>33</v>
      </c>
      <c r="E1269" s="201" t="s">
        <v>4872</v>
      </c>
      <c r="F1269" s="201">
        <v>29.140882999999999</v>
      </c>
      <c r="G1269" s="201">
        <v>10.868439</v>
      </c>
      <c r="H1269" s="201">
        <v>0.71401250999999999</v>
      </c>
      <c r="I1269" s="201">
        <v>0.13961100000000001</v>
      </c>
      <c r="J1269" s="201">
        <v>14.436932000000001</v>
      </c>
      <c r="K1269" s="201">
        <v>1.5542511999999999</v>
      </c>
      <c r="L1269" s="201">
        <v>0.30513561</v>
      </c>
      <c r="M1269" s="201">
        <v>1.7319126</v>
      </c>
      <c r="N1269" s="201">
        <v>0</v>
      </c>
      <c r="O1269" s="201">
        <v>0</v>
      </c>
      <c r="P1269" s="201">
        <v>0</v>
      </c>
      <c r="Q1269" s="201">
        <v>2.3212975</v>
      </c>
      <c r="R1269" s="274">
        <v>0</v>
      </c>
      <c r="S1269" s="274">
        <v>0</v>
      </c>
      <c r="T1269" s="274">
        <v>0</v>
      </c>
      <c r="U1269" s="274">
        <v>1.7566411</v>
      </c>
      <c r="V1269" s="110"/>
      <c r="W1269" s="246">
        <f t="shared" si="220"/>
        <v>106.94023703703704</v>
      </c>
      <c r="X1269" s="191">
        <v>3829.9663999999998</v>
      </c>
      <c r="Y1269" s="191">
        <v>2834.5929999999998</v>
      </c>
      <c r="Z1269" s="191">
        <v>406.76503000000002</v>
      </c>
      <c r="AA1269" s="191">
        <v>0.47650176</v>
      </c>
      <c r="AB1269" s="191">
        <v>106.81561000000001</v>
      </c>
      <c r="AC1269" s="191">
        <v>33.446534999999997</v>
      </c>
      <c r="AD1269" s="191">
        <v>447.86968999999999</v>
      </c>
      <c r="AE1269" s="20">
        <v>6.5899846000000005E-4</v>
      </c>
      <c r="AF1269" s="76">
        <v>1.2612758999999999E-6</v>
      </c>
      <c r="AG1269" s="20">
        <v>13.606935</v>
      </c>
      <c r="AH1269" s="20"/>
      <c r="AI1269" s="20"/>
      <c r="AJ1269" s="20"/>
      <c r="AK1269" s="20"/>
      <c r="AL1269" s="20"/>
      <c r="AM1269" s="20"/>
      <c r="AN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c r="BU1269" s="20"/>
      <c r="BV1269" s="20"/>
      <c r="BW1269" s="20"/>
      <c r="BX1269" s="20"/>
      <c r="BY1269" s="20"/>
      <c r="BZ1269" s="20"/>
      <c r="CA1269" s="20"/>
      <c r="CB1269" s="20"/>
      <c r="CC1269" s="20"/>
      <c r="CD1269" s="20"/>
      <c r="CE1269" s="20"/>
      <c r="CF1269" s="20"/>
      <c r="CG1269" s="20"/>
      <c r="CH1269" s="20"/>
      <c r="CI1269" s="20"/>
      <c r="CJ1269" s="20"/>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row>
    <row r="1270" spans="2:129" x14ac:dyDescent="0.15">
      <c r="B1270" s="77" t="s">
        <v>4873</v>
      </c>
      <c r="C1270" s="114"/>
      <c r="D1270" s="73" t="s">
        <v>33</v>
      </c>
      <c r="E1270" s="201" t="s">
        <v>4874</v>
      </c>
      <c r="F1270" s="201">
        <v>8.9959506000000005</v>
      </c>
      <c r="G1270" s="201">
        <v>3.7435339000000001</v>
      </c>
      <c r="H1270" s="201">
        <v>0.20259062</v>
      </c>
      <c r="I1270" s="201">
        <v>7.8684796000000001E-2</v>
      </c>
      <c r="J1270" s="201">
        <v>4.8176139999999998</v>
      </c>
      <c r="K1270" s="201">
        <v>2.5831320999999998</v>
      </c>
      <c r="L1270" s="201">
        <v>9.4422951000000005E-2</v>
      </c>
      <c r="M1270" s="201">
        <v>1.7924666</v>
      </c>
      <c r="N1270" s="201">
        <v>0</v>
      </c>
      <c r="O1270" s="201">
        <v>0</v>
      </c>
      <c r="P1270" s="201">
        <v>0</v>
      </c>
      <c r="Q1270" s="201">
        <v>0.24892381</v>
      </c>
      <c r="R1270" s="274">
        <v>0</v>
      </c>
      <c r="S1270" s="274">
        <v>0</v>
      </c>
      <c r="T1270" s="274">
        <v>0</v>
      </c>
      <c r="U1270" s="274">
        <v>0.19654921</v>
      </c>
      <c r="V1270" s="110"/>
      <c r="W1270" s="246">
        <f t="shared" si="220"/>
        <v>35.686029629629623</v>
      </c>
      <c r="X1270" s="191">
        <v>1114.9196999999999</v>
      </c>
      <c r="Y1270" s="191">
        <v>889.34099000000003</v>
      </c>
      <c r="Z1270" s="191">
        <v>121.718</v>
      </c>
      <c r="AA1270" s="191">
        <v>8.3416863999999993E-2</v>
      </c>
      <c r="AB1270" s="191">
        <v>24.845182000000001</v>
      </c>
      <c r="AC1270" s="191">
        <v>7.9289972000000004</v>
      </c>
      <c r="AD1270" s="191">
        <v>71.003158999999997</v>
      </c>
      <c r="AE1270" s="20">
        <v>2.1178405999999999E-4</v>
      </c>
      <c r="AF1270" s="76">
        <v>3.5490774999999998E-7</v>
      </c>
      <c r="AG1270" s="20">
        <v>4.3447950000000004</v>
      </c>
      <c r="AH1270" s="20"/>
      <c r="AI1270" s="20"/>
      <c r="AJ1270" s="20"/>
      <c r="AK1270" s="20"/>
      <c r="AL1270" s="20"/>
      <c r="AM1270" s="20"/>
      <c r="AN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row>
    <row r="1271" spans="2:129" x14ac:dyDescent="0.15">
      <c r="B1271" s="77" t="s">
        <v>4875</v>
      </c>
      <c r="C1271" s="75"/>
      <c r="D1271" s="73" t="s">
        <v>33</v>
      </c>
      <c r="E1271" s="201" t="s">
        <v>4876</v>
      </c>
      <c r="F1271" s="201">
        <v>15.393767</v>
      </c>
      <c r="G1271" s="201">
        <v>6.0846472</v>
      </c>
      <c r="H1271" s="201">
        <v>0.59220558999999995</v>
      </c>
      <c r="I1271" s="201">
        <v>6.3631585000000004E-2</v>
      </c>
      <c r="J1271" s="201">
        <v>6.0531841999999996</v>
      </c>
      <c r="K1271" s="201">
        <v>0.76513350000000002</v>
      </c>
      <c r="L1271" s="201">
        <v>0.22071118000000001</v>
      </c>
      <c r="M1271" s="201">
        <v>7.2351336999999996</v>
      </c>
      <c r="N1271" s="201">
        <v>0</v>
      </c>
      <c r="O1271" s="201">
        <v>0</v>
      </c>
      <c r="P1271" s="201">
        <v>0</v>
      </c>
      <c r="Q1271" s="201">
        <v>0.39745091999999999</v>
      </c>
      <c r="R1271" s="274">
        <v>0</v>
      </c>
      <c r="S1271" s="274">
        <v>0</v>
      </c>
      <c r="T1271" s="274">
        <v>0</v>
      </c>
      <c r="U1271" s="274">
        <v>0.30770953000000001</v>
      </c>
      <c r="V1271" s="110"/>
      <c r="W1271" s="246">
        <f t="shared" si="220"/>
        <v>44.838401481481476</v>
      </c>
      <c r="X1271" s="191">
        <v>1938.1485</v>
      </c>
      <c r="Y1271" s="191">
        <v>1502.3358000000001</v>
      </c>
      <c r="Z1271" s="191">
        <v>262.16802999999999</v>
      </c>
      <c r="AA1271" s="191">
        <v>0.22049094999999999</v>
      </c>
      <c r="AB1271" s="191">
        <v>56.097110999999998</v>
      </c>
      <c r="AC1271" s="191">
        <v>26.586594000000002</v>
      </c>
      <c r="AD1271" s="191">
        <v>90.740470999999999</v>
      </c>
      <c r="AE1271" s="20">
        <v>3.0964196E-4</v>
      </c>
      <c r="AF1271" s="76">
        <v>6.0565007000000002E-7</v>
      </c>
      <c r="AG1271" s="20">
        <v>7.4347985999999997</v>
      </c>
      <c r="AH1271" s="20"/>
      <c r="AI1271" s="20"/>
      <c r="AJ1271" s="20"/>
      <c r="AK1271" s="20"/>
      <c r="AL1271" s="20"/>
      <c r="AM1271" s="20"/>
      <c r="AN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c r="BU1271" s="20"/>
      <c r="BV1271" s="20"/>
      <c r="BW1271" s="20"/>
      <c r="BX1271" s="20"/>
      <c r="BY1271" s="20"/>
      <c r="BZ1271" s="20"/>
      <c r="CA1271" s="20"/>
      <c r="CB1271" s="20"/>
      <c r="CC1271" s="20"/>
      <c r="CD1271" s="20"/>
      <c r="CE1271" s="20"/>
      <c r="CF1271" s="20"/>
      <c r="CG1271" s="20"/>
      <c r="CH1271" s="20"/>
      <c r="CI1271" s="20"/>
      <c r="CJ1271" s="20"/>
      <c r="CK1271" s="20"/>
      <c r="CL1271" s="20"/>
      <c r="CM1271" s="20"/>
      <c r="CN1271" s="20"/>
      <c r="CO1271" s="20"/>
      <c r="CP1271" s="20"/>
      <c r="CQ1271" s="20"/>
      <c r="CR1271" s="20"/>
      <c r="CS1271" s="20"/>
      <c r="CT1271" s="20"/>
      <c r="CU1271" s="20"/>
      <c r="CV1271" s="20"/>
      <c r="CW1271" s="20"/>
      <c r="CX1271" s="20"/>
      <c r="CY1271" s="20"/>
      <c r="CZ1271" s="20"/>
      <c r="DA1271" s="20"/>
      <c r="DB1271" s="20"/>
      <c r="DC1271" s="20"/>
      <c r="DD1271" s="20"/>
      <c r="DE1271" s="20"/>
      <c r="DF1271" s="20"/>
      <c r="DG1271" s="20"/>
      <c r="DH1271" s="20"/>
      <c r="DI1271" s="20"/>
      <c r="DJ1271" s="20"/>
      <c r="DK1271" s="20"/>
      <c r="DL1271" s="20"/>
      <c r="DM1271" s="20"/>
      <c r="DN1271" s="20"/>
      <c r="DO1271" s="20"/>
      <c r="DP1271" s="20"/>
      <c r="DQ1271" s="20"/>
      <c r="DR1271" s="20"/>
      <c r="DS1271" s="20"/>
      <c r="DT1271" s="20"/>
      <c r="DU1271" s="20"/>
      <c r="DV1271" s="20"/>
      <c r="DW1271" s="20"/>
      <c r="DX1271" s="20"/>
      <c r="DY1271" s="20"/>
    </row>
    <row r="1272" spans="2:129" x14ac:dyDescent="0.15">
      <c r="B1272" s="77" t="s">
        <v>4877</v>
      </c>
      <c r="C1272" s="75"/>
      <c r="D1272" s="73" t="s">
        <v>33</v>
      </c>
      <c r="E1272" s="201" t="s">
        <v>4878</v>
      </c>
      <c r="F1272" s="201">
        <v>24.135425000000001</v>
      </c>
      <c r="G1272" s="201">
        <v>9.7511057999999995</v>
      </c>
      <c r="H1272" s="201">
        <v>0.66526909999999995</v>
      </c>
      <c r="I1272" s="201">
        <v>0.15928030000000001</v>
      </c>
      <c r="J1272" s="201">
        <v>10.247712</v>
      </c>
      <c r="K1272" s="201">
        <v>2.0565970999999998</v>
      </c>
      <c r="L1272" s="201">
        <v>0.29239562000000002</v>
      </c>
      <c r="M1272" s="201">
        <v>2.6180921000000001</v>
      </c>
      <c r="N1272" s="201">
        <v>0</v>
      </c>
      <c r="O1272" s="201">
        <v>0</v>
      </c>
      <c r="P1272" s="201">
        <v>0</v>
      </c>
      <c r="Q1272" s="201">
        <v>0.69626747</v>
      </c>
      <c r="R1272" s="274">
        <v>0</v>
      </c>
      <c r="S1272" s="274">
        <v>0</v>
      </c>
      <c r="T1272" s="274">
        <v>0</v>
      </c>
      <c r="U1272" s="274">
        <v>0.53469876000000005</v>
      </c>
      <c r="V1272" s="110"/>
      <c r="W1272" s="246">
        <f t="shared" si="220"/>
        <v>75.908977777777778</v>
      </c>
      <c r="X1272" s="191">
        <v>3305.7525000000001</v>
      </c>
      <c r="Y1272" s="191">
        <v>2406.9249</v>
      </c>
      <c r="Z1272" s="191">
        <v>342.42822999999999</v>
      </c>
      <c r="AA1272" s="191">
        <v>0.35197561999999999</v>
      </c>
      <c r="AB1272" s="191">
        <v>109.86314</v>
      </c>
      <c r="AC1272" s="191">
        <v>26.688008</v>
      </c>
      <c r="AD1272" s="191">
        <v>419.49619000000001</v>
      </c>
      <c r="AE1272" s="20">
        <v>5.3472155999999998E-4</v>
      </c>
      <c r="AF1272" s="76">
        <v>1.1185195999999999E-6</v>
      </c>
      <c r="AG1272" s="20">
        <v>12.795602000000001</v>
      </c>
      <c r="AH1272" s="20"/>
      <c r="AI1272" s="20"/>
      <c r="AJ1272" s="20"/>
      <c r="AK1272" s="20"/>
      <c r="AL1272" s="20"/>
      <c r="AM1272" s="20"/>
      <c r="AN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c r="BU1272" s="20"/>
      <c r="BV1272" s="20"/>
      <c r="BW1272" s="20"/>
      <c r="BX1272" s="20"/>
      <c r="BY1272" s="20"/>
      <c r="BZ1272" s="20"/>
      <c r="CA1272" s="20"/>
      <c r="CB1272" s="20"/>
      <c r="CC1272" s="20"/>
      <c r="CD1272" s="20"/>
      <c r="CE1272" s="20"/>
      <c r="CF1272" s="20"/>
      <c r="CG1272" s="20"/>
      <c r="CH1272" s="20"/>
      <c r="CI1272" s="20"/>
      <c r="CJ1272" s="20"/>
      <c r="CK1272" s="20"/>
      <c r="CL1272" s="20"/>
      <c r="CM1272" s="20"/>
      <c r="CN1272" s="20"/>
      <c r="CO1272" s="20"/>
      <c r="CP1272" s="20"/>
      <c r="CQ1272" s="20"/>
      <c r="CR1272" s="20"/>
      <c r="CS1272" s="20"/>
      <c r="CT1272" s="20"/>
      <c r="CU1272" s="20"/>
      <c r="CV1272" s="20"/>
      <c r="CW1272" s="20"/>
      <c r="CX1272" s="20"/>
      <c r="CY1272" s="20"/>
      <c r="CZ1272" s="20"/>
      <c r="DA1272" s="20"/>
      <c r="DB1272" s="20"/>
      <c r="DC1272" s="20"/>
      <c r="DD1272" s="20"/>
      <c r="DE1272" s="20"/>
      <c r="DF1272" s="20"/>
      <c r="DG1272" s="20"/>
      <c r="DH1272" s="20"/>
      <c r="DI1272" s="20"/>
      <c r="DJ1272" s="20"/>
      <c r="DK1272" s="20"/>
      <c r="DL1272" s="20"/>
      <c r="DM1272" s="20"/>
      <c r="DN1272" s="20"/>
      <c r="DO1272" s="20"/>
      <c r="DP1272" s="20"/>
      <c r="DQ1272" s="20"/>
      <c r="DR1272" s="20"/>
      <c r="DS1272" s="20"/>
      <c r="DT1272" s="20"/>
      <c r="DU1272" s="20"/>
      <c r="DV1272" s="20"/>
      <c r="DW1272" s="20"/>
      <c r="DX1272" s="20"/>
      <c r="DY1272" s="20"/>
    </row>
    <row r="1273" spans="2:129" x14ac:dyDescent="0.15">
      <c r="B1273" s="77" t="s">
        <v>4879</v>
      </c>
      <c r="C1273" s="75"/>
      <c r="D1273" s="73" t="s">
        <v>33</v>
      </c>
      <c r="E1273" s="201" t="s">
        <v>4880</v>
      </c>
      <c r="F1273" s="201">
        <v>20.022943999999999</v>
      </c>
      <c r="G1273" s="201">
        <v>8.3594896999999992</v>
      </c>
      <c r="H1273" s="201">
        <v>0.59060805999999999</v>
      </c>
      <c r="I1273" s="201">
        <v>0.10694086999999999</v>
      </c>
      <c r="J1273" s="201">
        <v>9.2022619999999993</v>
      </c>
      <c r="K1273" s="201">
        <v>1.2161503</v>
      </c>
      <c r="L1273" s="201">
        <v>0.25867925000000003</v>
      </c>
      <c r="M1273" s="201">
        <v>2.3136738999999999</v>
      </c>
      <c r="N1273" s="201">
        <v>0</v>
      </c>
      <c r="O1273" s="201">
        <v>0</v>
      </c>
      <c r="P1273" s="201">
        <v>0</v>
      </c>
      <c r="Q1273" s="201">
        <v>0.55416273999999999</v>
      </c>
      <c r="R1273" s="274">
        <v>0</v>
      </c>
      <c r="S1273" s="274">
        <v>0</v>
      </c>
      <c r="T1273" s="274">
        <v>0</v>
      </c>
      <c r="U1273" s="274">
        <v>0.42427595000000001</v>
      </c>
      <c r="V1273" s="110"/>
      <c r="W1273" s="246">
        <f t="shared" si="220"/>
        <v>68.1649037037037</v>
      </c>
      <c r="X1273" s="191">
        <v>2577.9960999999998</v>
      </c>
      <c r="Y1273" s="191">
        <v>1929.9795999999999</v>
      </c>
      <c r="Z1273" s="191">
        <v>256.65343000000001</v>
      </c>
      <c r="AA1273" s="191">
        <v>0.27603539999999999</v>
      </c>
      <c r="AB1273" s="191">
        <v>84.550240000000002</v>
      </c>
      <c r="AC1273" s="191">
        <v>20.140792000000001</v>
      </c>
      <c r="AD1273" s="191">
        <v>286.39600000000002</v>
      </c>
      <c r="AE1273" s="20">
        <v>4.5448184000000002E-4</v>
      </c>
      <c r="AF1273" s="76">
        <v>9.1229942000000005E-7</v>
      </c>
      <c r="AG1273" s="20">
        <v>9.7656683999999991</v>
      </c>
      <c r="AH1273" s="20"/>
      <c r="AI1273" s="20"/>
      <c r="AJ1273" s="20"/>
      <c r="AK1273" s="20"/>
      <c r="AL1273" s="20"/>
      <c r="AM1273" s="20"/>
      <c r="AN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c r="BU1273" s="20"/>
      <c r="BV1273" s="20"/>
      <c r="BW1273" s="20"/>
      <c r="BX1273" s="20"/>
      <c r="BY1273" s="20"/>
      <c r="BZ1273" s="20"/>
      <c r="CA1273" s="20"/>
      <c r="CB1273" s="20"/>
      <c r="CC1273" s="20"/>
      <c r="CD1273" s="20"/>
      <c r="CE1273" s="20"/>
      <c r="CF1273" s="20"/>
      <c r="CG1273" s="20"/>
      <c r="CH1273" s="20"/>
      <c r="CI1273" s="20"/>
      <c r="CJ1273" s="20"/>
      <c r="CK1273" s="20"/>
      <c r="CL1273" s="20"/>
      <c r="CM1273" s="20"/>
      <c r="CN1273" s="20"/>
      <c r="CO1273" s="20"/>
      <c r="CP1273" s="20"/>
      <c r="CQ1273" s="20"/>
      <c r="CR1273" s="20"/>
      <c r="CS1273" s="20"/>
      <c r="CT1273" s="20"/>
      <c r="CU1273" s="20"/>
      <c r="CV1273" s="20"/>
      <c r="CW1273" s="20"/>
      <c r="CX1273" s="20"/>
      <c r="CY1273" s="20"/>
      <c r="CZ1273" s="20"/>
      <c r="DA1273" s="20"/>
      <c r="DB1273" s="20"/>
      <c r="DC1273" s="20"/>
      <c r="DD1273" s="20"/>
      <c r="DE1273" s="20"/>
      <c r="DF1273" s="20"/>
      <c r="DG1273" s="20"/>
      <c r="DH1273" s="20"/>
      <c r="DI1273" s="20"/>
      <c r="DJ1273" s="20"/>
      <c r="DK1273" s="20"/>
      <c r="DL1273" s="20"/>
      <c r="DM1273" s="20"/>
      <c r="DN1273" s="20"/>
      <c r="DO1273" s="20"/>
      <c r="DP1273" s="20"/>
      <c r="DQ1273" s="20"/>
      <c r="DR1273" s="20"/>
      <c r="DS1273" s="20"/>
      <c r="DT1273" s="20"/>
      <c r="DU1273" s="20"/>
      <c r="DV1273" s="20"/>
      <c r="DW1273" s="20"/>
      <c r="DX1273" s="20"/>
      <c r="DY1273" s="20"/>
    </row>
    <row r="1274" spans="2:129" x14ac:dyDescent="0.15">
      <c r="B1274" s="77" t="s">
        <v>4881</v>
      </c>
      <c r="C1274" s="114"/>
      <c r="D1274" s="73" t="s">
        <v>33</v>
      </c>
      <c r="E1274" s="201" t="s">
        <v>4882</v>
      </c>
      <c r="F1274" s="201">
        <v>32.615650000000002</v>
      </c>
      <c r="G1274" s="201">
        <v>13.051128</v>
      </c>
      <c r="H1274" s="201">
        <v>0.83268993999999996</v>
      </c>
      <c r="I1274" s="201">
        <v>0.17662191999999999</v>
      </c>
      <c r="J1274" s="201">
        <v>15.399748000000001</v>
      </c>
      <c r="K1274" s="201">
        <v>2.2491525999999999</v>
      </c>
      <c r="L1274" s="201">
        <v>0.34686814999999999</v>
      </c>
      <c r="M1274" s="201">
        <v>2.6524584</v>
      </c>
      <c r="N1274" s="201">
        <v>0</v>
      </c>
      <c r="O1274" s="201">
        <v>0</v>
      </c>
      <c r="P1274" s="201">
        <v>0</v>
      </c>
      <c r="Q1274" s="201">
        <v>2.3540117999999999</v>
      </c>
      <c r="R1274" s="274">
        <v>0</v>
      </c>
      <c r="S1274" s="274">
        <v>0</v>
      </c>
      <c r="T1274" s="274">
        <v>0</v>
      </c>
      <c r="U1274" s="274">
        <v>1.7845107</v>
      </c>
      <c r="V1274" s="110"/>
      <c r="W1274" s="246">
        <f t="shared" si="220"/>
        <v>114.0722074074074</v>
      </c>
      <c r="X1274" s="191">
        <v>4232.6939000000002</v>
      </c>
      <c r="Y1274" s="191">
        <v>3207.5237000000002</v>
      </c>
      <c r="Z1274" s="191">
        <v>418.08944000000002</v>
      </c>
      <c r="AA1274" s="191">
        <v>0.49469984</v>
      </c>
      <c r="AB1274" s="191">
        <v>124.0249</v>
      </c>
      <c r="AC1274" s="191">
        <v>33.330775000000003</v>
      </c>
      <c r="AD1274" s="191">
        <v>449.23041000000001</v>
      </c>
      <c r="AE1274" s="20">
        <v>7.3404518000000005E-4</v>
      </c>
      <c r="AF1274" s="76">
        <v>1.4146333000000001E-6</v>
      </c>
      <c r="AG1274" s="20">
        <v>16.283391999999999</v>
      </c>
      <c r="AH1274" s="20"/>
      <c r="AI1274" s="20"/>
      <c r="AJ1274" s="20"/>
      <c r="AK1274" s="20"/>
      <c r="AL1274" s="20"/>
      <c r="AM1274" s="20"/>
      <c r="AN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c r="BU1274" s="20"/>
      <c r="BV1274" s="20"/>
      <c r="BW1274" s="20"/>
      <c r="BX1274" s="20"/>
      <c r="BY1274" s="20"/>
      <c r="BZ1274" s="20"/>
      <c r="CA1274" s="20"/>
      <c r="CB1274" s="20"/>
      <c r="CC1274" s="20"/>
      <c r="CD1274" s="20"/>
      <c r="CE1274" s="20"/>
      <c r="CF1274" s="20"/>
      <c r="CG1274" s="20"/>
      <c r="CH1274" s="20"/>
      <c r="CI1274" s="20"/>
      <c r="CJ1274" s="20"/>
      <c r="CK1274" s="20"/>
      <c r="CL1274" s="20"/>
      <c r="CM1274" s="20"/>
      <c r="CN1274" s="20"/>
      <c r="CO1274" s="20"/>
      <c r="CP1274" s="20"/>
      <c r="CQ1274" s="20"/>
      <c r="CR1274" s="20"/>
      <c r="CS1274" s="20"/>
      <c r="CT1274" s="20"/>
      <c r="CU1274" s="20"/>
      <c r="CV1274" s="20"/>
      <c r="CW1274" s="20"/>
      <c r="CX1274" s="20"/>
      <c r="CY1274" s="20"/>
      <c r="CZ1274" s="20"/>
      <c r="DA1274" s="20"/>
      <c r="DB1274" s="20"/>
      <c r="DC1274" s="20"/>
      <c r="DD1274" s="20"/>
      <c r="DE1274" s="20"/>
      <c r="DF1274" s="20"/>
      <c r="DG1274" s="20"/>
      <c r="DH1274" s="20"/>
      <c r="DI1274" s="20"/>
      <c r="DJ1274" s="20"/>
      <c r="DK1274" s="20"/>
      <c r="DL1274" s="20"/>
      <c r="DM1274" s="20"/>
      <c r="DN1274" s="20"/>
      <c r="DO1274" s="20"/>
      <c r="DP1274" s="20"/>
      <c r="DQ1274" s="20"/>
      <c r="DR1274" s="20"/>
      <c r="DS1274" s="20"/>
      <c r="DT1274" s="20"/>
      <c r="DU1274" s="20"/>
      <c r="DV1274" s="20"/>
      <c r="DW1274" s="20"/>
      <c r="DX1274" s="20"/>
      <c r="DY1274" s="20"/>
    </row>
    <row r="1275" spans="2:129" x14ac:dyDescent="0.15">
      <c r="B1275" s="77" t="s">
        <v>4883</v>
      </c>
      <c r="C1275" s="75"/>
      <c r="D1275" s="73" t="s">
        <v>38</v>
      </c>
      <c r="E1275" s="201" t="s">
        <v>4884</v>
      </c>
      <c r="F1275" s="201">
        <v>34.115738</v>
      </c>
      <c r="G1275" s="201">
        <v>11.448245</v>
      </c>
      <c r="H1275" s="201">
        <v>0.59798664000000001</v>
      </c>
      <c r="I1275" s="201">
        <v>0.12301223999999999</v>
      </c>
      <c r="J1275" s="201">
        <v>13.775437999999999</v>
      </c>
      <c r="K1275" s="201">
        <v>0.66729203000000004</v>
      </c>
      <c r="L1275" s="201">
        <v>0.28505298000000001</v>
      </c>
      <c r="M1275" s="201">
        <v>0.24819587000000001</v>
      </c>
      <c r="N1275" s="201">
        <v>0</v>
      </c>
      <c r="O1275" s="201">
        <v>0</v>
      </c>
      <c r="P1275" s="201">
        <v>0</v>
      </c>
      <c r="Q1275" s="201">
        <v>1.9219054</v>
      </c>
      <c r="R1275" s="274">
        <v>0</v>
      </c>
      <c r="S1275" s="274">
        <v>0</v>
      </c>
      <c r="T1275" s="274">
        <v>0</v>
      </c>
      <c r="U1275" s="274">
        <v>1.4595548</v>
      </c>
      <c r="V1275" s="110"/>
      <c r="W1275" s="246">
        <f t="shared" si="220"/>
        <v>102.04028148148147</v>
      </c>
      <c r="X1275" s="191">
        <v>4683.8792000000003</v>
      </c>
      <c r="Y1275" s="191">
        <v>3300.4144000000001</v>
      </c>
      <c r="Z1275" s="191">
        <v>760.05591000000004</v>
      </c>
      <c r="AA1275" s="191">
        <v>0.54576396999999999</v>
      </c>
      <c r="AB1275" s="191">
        <v>149.39809</v>
      </c>
      <c r="AC1275" s="191">
        <v>67.446708000000001</v>
      </c>
      <c r="AD1275" s="191">
        <v>406.01834000000002</v>
      </c>
      <c r="AE1275" s="20">
        <v>7.3191585000000005E-4</v>
      </c>
      <c r="AF1275" s="76">
        <v>1.6128531E-6</v>
      </c>
      <c r="AG1275" s="20">
        <v>13.58184</v>
      </c>
      <c r="AH1275" s="20"/>
      <c r="AI1275" s="20"/>
      <c r="AJ1275" s="20"/>
      <c r="AK1275" s="20"/>
      <c r="AL1275" s="20"/>
      <c r="AM1275" s="20"/>
      <c r="AN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c r="BU1275" s="20"/>
      <c r="BV1275" s="20"/>
      <c r="BW1275" s="20"/>
      <c r="BX1275" s="20"/>
      <c r="BY1275" s="20"/>
      <c r="BZ1275" s="20"/>
      <c r="CA1275" s="20"/>
      <c r="CB1275" s="20"/>
      <c r="CC1275" s="20"/>
      <c r="CD1275" s="20"/>
      <c r="CE1275" s="20"/>
      <c r="CF1275" s="20"/>
      <c r="CG1275" s="20"/>
      <c r="CH1275" s="20"/>
      <c r="CI1275" s="20"/>
      <c r="CJ1275" s="20"/>
      <c r="CK1275" s="20"/>
      <c r="CL1275" s="20"/>
      <c r="CM1275" s="20"/>
      <c r="CN1275" s="20"/>
      <c r="CO1275" s="20"/>
      <c r="CP1275" s="20"/>
      <c r="CQ1275" s="20"/>
      <c r="CR1275" s="20"/>
      <c r="CS1275" s="20"/>
      <c r="CT1275" s="20"/>
      <c r="CU1275" s="20"/>
      <c r="CV1275" s="20"/>
      <c r="CW1275" s="20"/>
      <c r="CX1275" s="20"/>
      <c r="CY1275" s="20"/>
      <c r="CZ1275" s="20"/>
      <c r="DA1275" s="20"/>
      <c r="DB1275" s="20"/>
      <c r="DC1275" s="20"/>
      <c r="DD1275" s="20"/>
      <c r="DE1275" s="20"/>
      <c r="DF1275" s="20"/>
      <c r="DG1275" s="20"/>
      <c r="DH1275" s="20"/>
      <c r="DI1275" s="20"/>
      <c r="DJ1275" s="20"/>
      <c r="DK1275" s="20"/>
      <c r="DL1275" s="20"/>
      <c r="DM1275" s="20"/>
      <c r="DN1275" s="20"/>
      <c r="DO1275" s="20"/>
      <c r="DP1275" s="20"/>
      <c r="DQ1275" s="20"/>
      <c r="DR1275" s="20"/>
      <c r="DS1275" s="20"/>
      <c r="DT1275" s="20"/>
      <c r="DU1275" s="20"/>
      <c r="DV1275" s="20"/>
      <c r="DW1275" s="20"/>
      <c r="DX1275" s="20"/>
      <c r="DY1275" s="20"/>
    </row>
    <row r="1276" spans="2:129" x14ac:dyDescent="0.15">
      <c r="B1276" s="77" t="s">
        <v>4885</v>
      </c>
      <c r="C1276" s="75"/>
      <c r="D1276" s="73" t="s">
        <v>38</v>
      </c>
      <c r="E1276" s="201" t="s">
        <v>4886</v>
      </c>
      <c r="F1276" s="201">
        <v>17.780401999999999</v>
      </c>
      <c r="G1276" s="201">
        <v>6.5987536999999996</v>
      </c>
      <c r="H1276" s="201">
        <v>0.31682007000000001</v>
      </c>
      <c r="I1276" s="201">
        <v>6.8886718999999999E-2</v>
      </c>
      <c r="J1276" s="201">
        <v>9.1604925999999995</v>
      </c>
      <c r="K1276" s="201">
        <v>0.37208381000000001</v>
      </c>
      <c r="L1276" s="201">
        <v>0.12385048999999999</v>
      </c>
      <c r="M1276" s="201">
        <v>0.15652926</v>
      </c>
      <c r="N1276" s="201">
        <v>0</v>
      </c>
      <c r="O1276" s="201">
        <v>0</v>
      </c>
      <c r="P1276" s="201">
        <v>0</v>
      </c>
      <c r="Q1276" s="201">
        <v>1.7534281</v>
      </c>
      <c r="R1276" s="274">
        <v>0</v>
      </c>
      <c r="S1276" s="274">
        <v>0</v>
      </c>
      <c r="T1276" s="274">
        <v>0</v>
      </c>
      <c r="U1276" s="274">
        <v>1.3260356</v>
      </c>
      <c r="V1276" s="110"/>
      <c r="W1276" s="246">
        <f t="shared" si="220"/>
        <v>67.855500740740737</v>
      </c>
      <c r="X1276" s="191">
        <v>2381.2276999999999</v>
      </c>
      <c r="Y1276" s="191">
        <v>1705.5654</v>
      </c>
      <c r="Z1276" s="191">
        <v>243.30971</v>
      </c>
      <c r="AA1276" s="191">
        <v>0.28075454</v>
      </c>
      <c r="AB1276" s="191">
        <v>66.255523999999994</v>
      </c>
      <c r="AC1276" s="191">
        <v>21.130976</v>
      </c>
      <c r="AD1276" s="191">
        <v>344.68536</v>
      </c>
      <c r="AE1276" s="20">
        <v>4.0250604999999997E-4</v>
      </c>
      <c r="AF1276" s="76">
        <v>7.2699132000000005E-7</v>
      </c>
      <c r="AG1276" s="20">
        <v>7.5382769999999999</v>
      </c>
      <c r="AH1276" s="20"/>
      <c r="AI1276" s="20"/>
      <c r="AJ1276" s="20"/>
      <c r="AK1276" s="20"/>
      <c r="AL1276" s="20"/>
      <c r="AM1276" s="20"/>
      <c r="AN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c r="BU1276" s="20"/>
      <c r="BV1276" s="20"/>
      <c r="BW1276" s="20"/>
      <c r="BX1276" s="20"/>
      <c r="BY1276" s="20"/>
      <c r="BZ1276" s="20"/>
      <c r="CA1276" s="20"/>
      <c r="CB1276" s="20"/>
      <c r="CC1276" s="20"/>
      <c r="CD1276" s="20"/>
      <c r="CE1276" s="20"/>
      <c r="CF1276" s="20"/>
      <c r="CG1276" s="20"/>
      <c r="CH1276" s="20"/>
      <c r="CI1276" s="20"/>
      <c r="CJ1276" s="20"/>
      <c r="CK1276" s="20"/>
      <c r="CL1276" s="20"/>
      <c r="CM1276" s="20"/>
      <c r="CN1276" s="20"/>
      <c r="CO1276" s="20"/>
      <c r="CP1276" s="20"/>
      <c r="CQ1276" s="20"/>
      <c r="CR1276" s="20"/>
      <c r="CS1276" s="20"/>
      <c r="CT1276" s="20"/>
      <c r="CU1276" s="20"/>
      <c r="CV1276" s="20"/>
      <c r="CW1276" s="20"/>
      <c r="CX1276" s="20"/>
      <c r="CY1276" s="20"/>
      <c r="CZ1276" s="20"/>
      <c r="DA1276" s="20"/>
      <c r="DB1276" s="20"/>
      <c r="DC1276" s="20"/>
      <c r="DD1276" s="20"/>
      <c r="DE1276" s="20"/>
      <c r="DF1276" s="20"/>
      <c r="DG1276" s="20"/>
      <c r="DH1276" s="20"/>
      <c r="DI1276" s="20"/>
      <c r="DJ1276" s="20"/>
      <c r="DK1276" s="20"/>
      <c r="DL1276" s="20"/>
      <c r="DM1276" s="20"/>
      <c r="DN1276" s="20"/>
      <c r="DO1276" s="20"/>
      <c r="DP1276" s="20"/>
      <c r="DQ1276" s="20"/>
      <c r="DR1276" s="20"/>
      <c r="DS1276" s="20"/>
      <c r="DT1276" s="20"/>
      <c r="DU1276" s="20"/>
      <c r="DV1276" s="20"/>
      <c r="DW1276" s="20"/>
      <c r="DX1276" s="20"/>
      <c r="DY1276" s="20"/>
    </row>
    <row r="1277" spans="2:129" x14ac:dyDescent="0.15">
      <c r="B1277" s="77" t="s">
        <v>4887</v>
      </c>
      <c r="C1277" s="75"/>
      <c r="D1277" s="73" t="s">
        <v>33</v>
      </c>
      <c r="E1277" s="201" t="s">
        <v>4888</v>
      </c>
      <c r="F1277" s="201">
        <v>43.658593000000003</v>
      </c>
      <c r="G1277" s="201">
        <v>16.493527</v>
      </c>
      <c r="H1277" s="201">
        <v>0.99570628999999999</v>
      </c>
      <c r="I1277" s="201">
        <v>0.17963244</v>
      </c>
      <c r="J1277" s="201">
        <v>17.612833999999999</v>
      </c>
      <c r="K1277" s="201">
        <v>1.7648212999999999</v>
      </c>
      <c r="L1277" s="201">
        <v>0.36288617000000001</v>
      </c>
      <c r="M1277" s="201">
        <v>0.54373616999999996</v>
      </c>
      <c r="N1277" s="201">
        <v>0</v>
      </c>
      <c r="O1277" s="201">
        <v>0</v>
      </c>
      <c r="P1277" s="201">
        <v>0</v>
      </c>
      <c r="Q1277" s="201">
        <v>2.6986623000000001</v>
      </c>
      <c r="R1277" s="274">
        <v>0</v>
      </c>
      <c r="S1277" s="274">
        <v>0</v>
      </c>
      <c r="T1277" s="274">
        <v>0</v>
      </c>
      <c r="U1277" s="274">
        <v>2.0051852000000001</v>
      </c>
      <c r="V1277" s="110"/>
      <c r="W1277" s="246">
        <f t="shared" si="220"/>
        <v>130.46543703703702</v>
      </c>
      <c r="X1277" s="191">
        <v>5966.6460999999999</v>
      </c>
      <c r="Y1277" s="191">
        <v>4274.2608</v>
      </c>
      <c r="Z1277" s="191">
        <v>942.72884999999997</v>
      </c>
      <c r="AA1277" s="191">
        <v>0.71419929999999998</v>
      </c>
      <c r="AB1277" s="191">
        <v>187.32912999999999</v>
      </c>
      <c r="AC1277" s="191">
        <v>81.290850000000006</v>
      </c>
      <c r="AD1277" s="191">
        <v>480.32229999999998</v>
      </c>
      <c r="AE1277" s="20">
        <v>9.2843433999999995E-4</v>
      </c>
      <c r="AF1277" s="76">
        <v>2.0738168999999998E-6</v>
      </c>
      <c r="AG1277" s="20">
        <v>18.684958000000002</v>
      </c>
      <c r="AH1277" s="20"/>
      <c r="AI1277" s="20"/>
      <c r="AJ1277" s="20"/>
      <c r="AK1277" s="20"/>
      <c r="AL1277" s="20"/>
      <c r="AM1277" s="20"/>
      <c r="AN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c r="BU1277" s="20"/>
      <c r="BV1277" s="20"/>
      <c r="BW1277" s="20"/>
      <c r="BX1277" s="20"/>
      <c r="BY1277" s="20"/>
      <c r="BZ1277" s="20"/>
      <c r="CA1277" s="20"/>
      <c r="CB1277" s="20"/>
      <c r="CC1277" s="20"/>
      <c r="CD1277" s="20"/>
      <c r="CE1277" s="20"/>
      <c r="CF1277" s="20"/>
      <c r="CG1277" s="20"/>
      <c r="CH1277" s="20"/>
      <c r="CI1277" s="20"/>
      <c r="CJ1277" s="20"/>
      <c r="CK1277" s="20"/>
      <c r="CL1277" s="20"/>
      <c r="CM1277" s="20"/>
      <c r="CN1277" s="20"/>
      <c r="CO1277" s="20"/>
      <c r="CP1277" s="20"/>
      <c r="CQ1277" s="20"/>
      <c r="CR1277" s="20"/>
      <c r="CS1277" s="20"/>
      <c r="CT1277" s="20"/>
      <c r="CU1277" s="20"/>
      <c r="CV1277" s="20"/>
      <c r="CW1277" s="20"/>
      <c r="CX1277" s="20"/>
      <c r="CY1277" s="20"/>
      <c r="CZ1277" s="20"/>
      <c r="DA1277" s="20"/>
      <c r="DB1277" s="20"/>
      <c r="DC1277" s="20"/>
      <c r="DD1277" s="20"/>
      <c r="DE1277" s="20"/>
      <c r="DF1277" s="20"/>
      <c r="DG1277" s="20"/>
      <c r="DH1277" s="20"/>
      <c r="DI1277" s="20"/>
      <c r="DJ1277" s="20"/>
      <c r="DK1277" s="20"/>
      <c r="DL1277" s="20"/>
      <c r="DM1277" s="20"/>
      <c r="DN1277" s="20"/>
      <c r="DO1277" s="20"/>
      <c r="DP1277" s="20"/>
      <c r="DQ1277" s="20"/>
      <c r="DR1277" s="20"/>
      <c r="DS1277" s="20"/>
      <c r="DT1277" s="20"/>
      <c r="DU1277" s="20"/>
      <c r="DV1277" s="20"/>
      <c r="DW1277" s="20"/>
      <c r="DX1277" s="20"/>
      <c r="DY1277" s="20"/>
    </row>
    <row r="1278" spans="2:129" x14ac:dyDescent="0.15">
      <c r="B1278" s="77" t="s">
        <v>4889</v>
      </c>
      <c r="C1278" s="75"/>
      <c r="D1278" s="73" t="s">
        <v>33</v>
      </c>
      <c r="E1278" s="201" t="s">
        <v>4890</v>
      </c>
      <c r="F1278" s="201">
        <v>23.650548000000001</v>
      </c>
      <c r="G1278" s="201">
        <v>8.8009716000000004</v>
      </c>
      <c r="H1278" s="201">
        <v>0.44820401999999998</v>
      </c>
      <c r="I1278" s="201">
        <v>0.11488682</v>
      </c>
      <c r="J1278" s="201">
        <v>11.71611</v>
      </c>
      <c r="K1278" s="201">
        <v>1.2844907999999999</v>
      </c>
      <c r="L1278" s="201">
        <v>0.17097171</v>
      </c>
      <c r="M1278" s="201">
        <v>0.42834285</v>
      </c>
      <c r="N1278" s="201">
        <v>0</v>
      </c>
      <c r="O1278" s="201">
        <v>0</v>
      </c>
      <c r="P1278" s="201">
        <v>0</v>
      </c>
      <c r="Q1278" s="201">
        <v>2.0396798999999999</v>
      </c>
      <c r="R1278" s="274">
        <v>0</v>
      </c>
      <c r="S1278" s="274">
        <v>0</v>
      </c>
      <c r="T1278" s="274">
        <v>0</v>
      </c>
      <c r="U1278" s="274">
        <v>1.5429522</v>
      </c>
      <c r="V1278" s="110"/>
      <c r="W1278" s="246">
        <f t="shared" si="220"/>
        <v>86.786000000000001</v>
      </c>
      <c r="X1278" s="191">
        <v>3194.9261999999999</v>
      </c>
      <c r="Y1278" s="191">
        <v>2351.0500999999999</v>
      </c>
      <c r="Z1278" s="191">
        <v>329.32243999999997</v>
      </c>
      <c r="AA1278" s="191">
        <v>0.39823815000000001</v>
      </c>
      <c r="AB1278" s="191">
        <v>89.810920999999993</v>
      </c>
      <c r="AC1278" s="191">
        <v>27.406438000000001</v>
      </c>
      <c r="AD1278" s="191">
        <v>396.93813999999998</v>
      </c>
      <c r="AE1278" s="20">
        <v>5.2620125999999995E-4</v>
      </c>
      <c r="AF1278" s="76">
        <v>9.5391803000000006E-7</v>
      </c>
      <c r="AG1278" s="20">
        <v>11.284908</v>
      </c>
      <c r="AH1278" s="20"/>
      <c r="AI1278" s="20"/>
      <c r="AJ1278" s="20"/>
      <c r="AK1278" s="20"/>
      <c r="AL1278" s="20"/>
      <c r="AM1278" s="20"/>
      <c r="AN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row>
    <row r="1279" spans="2:129" x14ac:dyDescent="0.15">
      <c r="B1279" s="67" t="s">
        <v>4891</v>
      </c>
      <c r="C1279" s="83" t="s">
        <v>4892</v>
      </c>
      <c r="D1279" s="114"/>
      <c r="E1279" s="73"/>
      <c r="F1279" s="82"/>
      <c r="G1279" s="82"/>
      <c r="H1279" s="82"/>
      <c r="I1279" s="82"/>
      <c r="J1279" s="82"/>
      <c r="K1279" s="82"/>
      <c r="L1279" s="82"/>
      <c r="M1279" s="82"/>
      <c r="N1279" s="82"/>
      <c r="O1279" s="82"/>
      <c r="P1279" s="82"/>
      <c r="Q1279" s="82"/>
      <c r="R1279" s="82"/>
      <c r="S1279" s="82"/>
      <c r="T1279" s="82"/>
      <c r="U1279" s="82"/>
      <c r="W1279" s="246"/>
      <c r="X1279" s="275"/>
      <c r="Y1279" s="275"/>
      <c r="Z1279" s="275"/>
      <c r="AA1279" s="275"/>
      <c r="AB1279" s="275"/>
      <c r="AC1279" s="275"/>
      <c r="AD1279" s="275"/>
      <c r="AE1279" s="70"/>
      <c r="AF1279" s="70"/>
      <c r="AG1279" s="70"/>
      <c r="AH1279" s="20"/>
      <c r="AI1279" s="20"/>
      <c r="AJ1279" s="20"/>
      <c r="AK1279" s="20"/>
      <c r="AL1279" s="20"/>
      <c r="AM1279" s="20"/>
      <c r="AN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c r="BU1279" s="20"/>
      <c r="BV1279" s="20"/>
      <c r="BW1279" s="20"/>
      <c r="BX1279" s="20"/>
      <c r="BY1279" s="20"/>
      <c r="BZ1279" s="20"/>
      <c r="CA1279" s="20"/>
      <c r="CB1279" s="20"/>
      <c r="CC1279" s="20"/>
      <c r="CD1279" s="20"/>
      <c r="CE1279" s="20"/>
      <c r="CF1279" s="20"/>
      <c r="CG1279" s="20"/>
      <c r="CH1279" s="20"/>
      <c r="CI1279" s="20"/>
      <c r="CJ1279" s="20"/>
      <c r="CK1279" s="20"/>
      <c r="CL1279" s="20"/>
      <c r="CM1279" s="20"/>
      <c r="CN1279" s="20"/>
      <c r="CO1279" s="20"/>
      <c r="CP1279" s="20"/>
      <c r="CQ1279" s="20"/>
      <c r="CR1279" s="20"/>
      <c r="CS1279" s="20"/>
      <c r="CT1279" s="20"/>
      <c r="CU1279" s="20"/>
      <c r="CV1279" s="20"/>
      <c r="CW1279" s="20"/>
      <c r="CX1279" s="20"/>
      <c r="CY1279" s="20"/>
      <c r="CZ1279" s="20"/>
      <c r="DA1279" s="20"/>
      <c r="DB1279" s="20"/>
      <c r="DC1279" s="20"/>
      <c r="DD1279" s="20"/>
      <c r="DE1279" s="20"/>
      <c r="DF1279" s="20"/>
      <c r="DG1279" s="20"/>
      <c r="DH1279" s="20"/>
      <c r="DI1279" s="20"/>
      <c r="DJ1279" s="20"/>
      <c r="DK1279" s="20"/>
      <c r="DL1279" s="20"/>
      <c r="DM1279" s="20"/>
      <c r="DN1279" s="20"/>
      <c r="DO1279" s="20"/>
      <c r="DP1279" s="20"/>
      <c r="DQ1279" s="20"/>
      <c r="DR1279" s="20"/>
      <c r="DS1279" s="20"/>
      <c r="DT1279" s="20"/>
      <c r="DU1279" s="20"/>
      <c r="DV1279" s="20"/>
      <c r="DW1279" s="20"/>
      <c r="DX1279" s="20"/>
      <c r="DY1279" s="20"/>
    </row>
    <row r="1280" spans="2:129" x14ac:dyDescent="0.15">
      <c r="B1280" s="77" t="s">
        <v>4893</v>
      </c>
      <c r="C1280" s="75"/>
      <c r="D1280" s="73" t="s">
        <v>38</v>
      </c>
      <c r="E1280" s="201" t="s">
        <v>4894</v>
      </c>
      <c r="F1280" s="201">
        <v>6.5834998000000002</v>
      </c>
      <c r="G1280" s="201">
        <v>3.6682025999999999</v>
      </c>
      <c r="H1280" s="201">
        <v>0.36223200999999999</v>
      </c>
      <c r="I1280" s="201">
        <v>0.43454965000000001</v>
      </c>
      <c r="J1280" s="201">
        <v>3.5932580000000001</v>
      </c>
      <c r="K1280" s="201">
        <v>1.1219473</v>
      </c>
      <c r="L1280" s="201">
        <v>0.14892880999999999</v>
      </c>
      <c r="M1280" s="201">
        <v>9.1595025000000003</v>
      </c>
      <c r="N1280" s="201">
        <v>0</v>
      </c>
      <c r="O1280" s="201">
        <v>0</v>
      </c>
      <c r="P1280" s="201">
        <v>0</v>
      </c>
      <c r="Q1280" s="201">
        <v>0.30464367999999997</v>
      </c>
      <c r="R1280" s="274">
        <v>0</v>
      </c>
      <c r="S1280" s="274">
        <v>0</v>
      </c>
      <c r="T1280" s="274">
        <v>0</v>
      </c>
      <c r="U1280" s="274">
        <v>0.23130381</v>
      </c>
      <c r="V1280" s="110"/>
      <c r="W1280" s="246">
        <f t="shared" ref="W1280:W1293" si="221">J1280/0.135</f>
        <v>26.616725925925923</v>
      </c>
      <c r="X1280" s="191">
        <v>813.60433</v>
      </c>
      <c r="Y1280" s="191">
        <v>643.36131</v>
      </c>
      <c r="Z1280" s="191">
        <v>93.501896000000002</v>
      </c>
      <c r="AA1280" s="191">
        <v>0.17790513999999999</v>
      </c>
      <c r="AB1280" s="191">
        <v>24.508745000000001</v>
      </c>
      <c r="AC1280" s="191">
        <v>6.6497063000000001</v>
      </c>
      <c r="AD1280" s="191">
        <v>45.404769999999999</v>
      </c>
      <c r="AE1280" s="20">
        <v>1.6511838000000001E-4</v>
      </c>
      <c r="AF1280" s="76">
        <v>3.1278764E-7</v>
      </c>
      <c r="AG1280" s="20">
        <v>3.7793142999999998</v>
      </c>
      <c r="AH1280" s="20"/>
      <c r="AI1280" s="20"/>
      <c r="AJ1280" s="20"/>
      <c r="AK1280" s="20"/>
      <c r="AL1280" s="20"/>
      <c r="AM1280" s="20"/>
      <c r="AN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c r="BU1280" s="20"/>
      <c r="BV1280" s="20"/>
      <c r="BW1280" s="20"/>
      <c r="BX1280" s="20"/>
      <c r="BY1280" s="20"/>
      <c r="BZ1280" s="20"/>
      <c r="CA1280" s="20"/>
      <c r="CB1280" s="20"/>
      <c r="CC1280" s="20"/>
      <c r="CD1280" s="20"/>
      <c r="CE1280" s="20"/>
      <c r="CF1280" s="20"/>
      <c r="CG1280" s="20"/>
      <c r="CH1280" s="20"/>
      <c r="CI1280" s="20"/>
      <c r="CJ1280" s="20"/>
      <c r="CK1280" s="20"/>
      <c r="CL1280" s="20"/>
      <c r="CM1280" s="20"/>
      <c r="CN1280" s="20"/>
      <c r="CO1280" s="20"/>
      <c r="CP1280" s="20"/>
      <c r="CQ1280" s="20"/>
      <c r="CR1280" s="20"/>
      <c r="CS1280" s="20"/>
      <c r="CT1280" s="20"/>
      <c r="CU1280" s="20"/>
      <c r="CV1280" s="20"/>
      <c r="CW1280" s="20"/>
      <c r="CX1280" s="20"/>
      <c r="CY1280" s="20"/>
      <c r="CZ1280" s="20"/>
      <c r="DA1280" s="20"/>
      <c r="DB1280" s="20"/>
      <c r="DC1280" s="20"/>
      <c r="DD1280" s="20"/>
      <c r="DE1280" s="20"/>
      <c r="DF1280" s="20"/>
      <c r="DG1280" s="20"/>
      <c r="DH1280" s="20"/>
      <c r="DI1280" s="20"/>
      <c r="DJ1280" s="20"/>
      <c r="DK1280" s="20"/>
      <c r="DL1280" s="20"/>
      <c r="DM1280" s="20"/>
      <c r="DN1280" s="20"/>
      <c r="DO1280" s="20"/>
      <c r="DP1280" s="20"/>
      <c r="DQ1280" s="20"/>
      <c r="DR1280" s="20"/>
      <c r="DS1280" s="20"/>
      <c r="DT1280" s="20"/>
      <c r="DU1280" s="20"/>
      <c r="DV1280" s="20"/>
      <c r="DW1280" s="20"/>
      <c r="DX1280" s="20"/>
      <c r="DY1280" s="20"/>
    </row>
    <row r="1281" spans="1:129" x14ac:dyDescent="0.15">
      <c r="B1281" s="77" t="s">
        <v>4895</v>
      </c>
      <c r="C1281" s="75"/>
      <c r="D1281" s="73" t="s">
        <v>38</v>
      </c>
      <c r="E1281" s="201" t="s">
        <v>4896</v>
      </c>
      <c r="F1281" s="201">
        <v>6.4160298999999998</v>
      </c>
      <c r="G1281" s="201">
        <v>3.6303624999999999</v>
      </c>
      <c r="H1281" s="201">
        <v>0.36752066</v>
      </c>
      <c r="I1281" s="201">
        <v>0.43769987999999999</v>
      </c>
      <c r="J1281" s="201">
        <v>3.5289353999999999</v>
      </c>
      <c r="K1281" s="201">
        <v>1.1180604000000001</v>
      </c>
      <c r="L1281" s="201">
        <v>0.15512894999999999</v>
      </c>
      <c r="M1281" s="201">
        <v>9.3555933000000007</v>
      </c>
      <c r="N1281" s="201">
        <v>0</v>
      </c>
      <c r="O1281" s="201">
        <v>0</v>
      </c>
      <c r="P1281" s="201">
        <v>0</v>
      </c>
      <c r="Q1281" s="201">
        <v>0.30550133000000002</v>
      </c>
      <c r="R1281" s="274">
        <v>0</v>
      </c>
      <c r="S1281" s="274">
        <v>0</v>
      </c>
      <c r="T1281" s="274">
        <v>0</v>
      </c>
      <c r="U1281" s="274">
        <v>0.23204684</v>
      </c>
      <c r="V1281" s="110"/>
      <c r="W1281" s="246">
        <f t="shared" si="221"/>
        <v>26.140262222222219</v>
      </c>
      <c r="X1281" s="191">
        <v>792.31228999999996</v>
      </c>
      <c r="Y1281" s="191">
        <v>627.77504999999996</v>
      </c>
      <c r="Z1281" s="191">
        <v>89.890389999999996</v>
      </c>
      <c r="AA1281" s="191">
        <v>0.17495473</v>
      </c>
      <c r="AB1281" s="191">
        <v>24.111657999999998</v>
      </c>
      <c r="AC1281" s="191">
        <v>6.3781664999999998</v>
      </c>
      <c r="AD1281" s="191">
        <v>43.982070999999998</v>
      </c>
      <c r="AE1281" s="20">
        <v>1.612261E-4</v>
      </c>
      <c r="AF1281" s="76">
        <v>3.0748351000000002E-7</v>
      </c>
      <c r="AG1281" s="20">
        <v>3.7441407999999998</v>
      </c>
      <c r="AH1281" s="20"/>
      <c r="AI1281" s="20"/>
      <c r="AJ1281" s="20"/>
      <c r="AK1281" s="20"/>
      <c r="AL1281" s="20"/>
      <c r="AM1281" s="20"/>
      <c r="AN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c r="BU1281" s="20"/>
      <c r="BV1281" s="20"/>
      <c r="BW1281" s="20"/>
      <c r="BX1281" s="20"/>
      <c r="BY1281" s="20"/>
      <c r="BZ1281" s="20"/>
      <c r="CA1281" s="20"/>
      <c r="CB1281" s="20"/>
      <c r="CC1281" s="20"/>
      <c r="CD1281" s="20"/>
      <c r="CE1281" s="20"/>
      <c r="CF1281" s="20"/>
      <c r="CG1281" s="20"/>
      <c r="CH1281" s="20"/>
      <c r="CI1281" s="20"/>
      <c r="CJ1281" s="20"/>
      <c r="CK1281" s="20"/>
      <c r="CL1281" s="20"/>
      <c r="CM1281" s="20"/>
      <c r="CN1281" s="20"/>
      <c r="CO1281" s="20"/>
      <c r="CP1281" s="20"/>
      <c r="CQ1281" s="20"/>
      <c r="CR1281" s="20"/>
      <c r="CS1281" s="20"/>
      <c r="CT1281" s="20"/>
      <c r="CU1281" s="20"/>
      <c r="CV1281" s="20"/>
      <c r="CW1281" s="20"/>
      <c r="CX1281" s="20"/>
      <c r="CY1281" s="20"/>
      <c r="CZ1281" s="20"/>
      <c r="DA1281" s="20"/>
      <c r="DB1281" s="20"/>
      <c r="DC1281" s="20"/>
      <c r="DD1281" s="20"/>
      <c r="DE1281" s="20"/>
      <c r="DF1281" s="20"/>
      <c r="DG1281" s="20"/>
      <c r="DH1281" s="20"/>
      <c r="DI1281" s="20"/>
      <c r="DJ1281" s="20"/>
      <c r="DK1281" s="20"/>
      <c r="DL1281" s="20"/>
      <c r="DM1281" s="20"/>
      <c r="DN1281" s="20"/>
      <c r="DO1281" s="20"/>
      <c r="DP1281" s="20"/>
      <c r="DQ1281" s="20"/>
      <c r="DR1281" s="20"/>
      <c r="DS1281" s="20"/>
      <c r="DT1281" s="20"/>
      <c r="DU1281" s="20"/>
      <c r="DV1281" s="20"/>
      <c r="DW1281" s="20"/>
      <c r="DX1281" s="20"/>
      <c r="DY1281" s="20"/>
    </row>
    <row r="1282" spans="1:129" x14ac:dyDescent="0.15">
      <c r="B1282" s="77" t="s">
        <v>4897</v>
      </c>
      <c r="C1282" s="75"/>
      <c r="D1282" s="73" t="s">
        <v>33</v>
      </c>
      <c r="E1282" s="201" t="s">
        <v>4898</v>
      </c>
      <c r="F1282" s="201">
        <v>48.748972000000002</v>
      </c>
      <c r="G1282" s="201">
        <v>27.217654</v>
      </c>
      <c r="H1282" s="201">
        <v>2.6638495999999998</v>
      </c>
      <c r="I1282" s="201">
        <v>0.53880081999999996</v>
      </c>
      <c r="J1282" s="201">
        <v>23.704087000000001</v>
      </c>
      <c r="K1282" s="201">
        <v>3.8396694</v>
      </c>
      <c r="L1282" s="201">
        <v>1.0233337</v>
      </c>
      <c r="M1282" s="201">
        <v>2.4163942</v>
      </c>
      <c r="N1282" s="201">
        <v>0</v>
      </c>
      <c r="O1282" s="201">
        <v>0</v>
      </c>
      <c r="P1282" s="201">
        <v>0</v>
      </c>
      <c r="Q1282" s="201">
        <v>5.9077105999999997</v>
      </c>
      <c r="R1282" s="274">
        <v>0</v>
      </c>
      <c r="S1282" s="274">
        <v>0</v>
      </c>
      <c r="T1282" s="274">
        <v>0</v>
      </c>
      <c r="U1282" s="274">
        <v>4.4949345000000003</v>
      </c>
      <c r="V1282" s="110"/>
      <c r="W1282" s="246">
        <f t="shared" si="221"/>
        <v>175.58582962962961</v>
      </c>
      <c r="X1282" s="191">
        <v>5851.3220000000001</v>
      </c>
      <c r="Y1282" s="191">
        <v>4669.1475</v>
      </c>
      <c r="Z1282" s="191">
        <v>674.6404</v>
      </c>
      <c r="AA1282" s="191">
        <v>1.8886087</v>
      </c>
      <c r="AB1282" s="191">
        <v>145.23856000000001</v>
      </c>
      <c r="AC1282" s="191">
        <v>50.768749999999997</v>
      </c>
      <c r="AD1282" s="191">
        <v>309.63815</v>
      </c>
      <c r="AE1282" s="20">
        <v>1.2123507000000001E-3</v>
      </c>
      <c r="AF1282" s="76">
        <v>2.3042551999999998E-6</v>
      </c>
      <c r="AG1282" s="20">
        <v>25.178902000000001</v>
      </c>
      <c r="AH1282" s="20"/>
      <c r="AI1282" s="20"/>
      <c r="AJ1282" s="20"/>
      <c r="AK1282" s="20"/>
      <c r="AL1282" s="20"/>
      <c r="AM1282" s="20"/>
      <c r="AN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c r="BU1282" s="20"/>
      <c r="BV1282" s="20"/>
      <c r="BW1282" s="20"/>
      <c r="BX1282" s="20"/>
      <c r="BY1282" s="20"/>
      <c r="BZ1282" s="20"/>
      <c r="CA1282" s="20"/>
      <c r="CB1282" s="20"/>
      <c r="CC1282" s="20"/>
      <c r="CD1282" s="20"/>
      <c r="CE1282" s="20"/>
      <c r="CF1282" s="20"/>
      <c r="CG1282" s="20"/>
      <c r="CH1282" s="20"/>
      <c r="CI1282" s="20"/>
      <c r="CJ1282" s="20"/>
      <c r="CK1282" s="20"/>
      <c r="CL1282" s="20"/>
      <c r="CM1282" s="20"/>
      <c r="CN1282" s="20"/>
      <c r="CO1282" s="20"/>
      <c r="CP1282" s="20"/>
      <c r="CQ1282" s="20"/>
      <c r="CR1282" s="20"/>
      <c r="CS1282" s="20"/>
      <c r="CT1282" s="20"/>
      <c r="CU1282" s="20"/>
      <c r="CV1282" s="20"/>
      <c r="CW1282" s="20"/>
      <c r="CX1282" s="20"/>
      <c r="CY1282" s="20"/>
      <c r="CZ1282" s="20"/>
      <c r="DA1282" s="20"/>
      <c r="DB1282" s="20"/>
      <c r="DC1282" s="20"/>
      <c r="DD1282" s="20"/>
      <c r="DE1282" s="20"/>
      <c r="DF1282" s="20"/>
      <c r="DG1282" s="20"/>
      <c r="DH1282" s="20"/>
      <c r="DI1282" s="20"/>
      <c r="DJ1282" s="20"/>
      <c r="DK1282" s="20"/>
      <c r="DL1282" s="20"/>
      <c r="DM1282" s="20"/>
      <c r="DN1282" s="20"/>
      <c r="DO1282" s="20"/>
      <c r="DP1282" s="20"/>
      <c r="DQ1282" s="20"/>
      <c r="DR1282" s="20"/>
      <c r="DS1282" s="20"/>
      <c r="DT1282" s="20"/>
      <c r="DU1282" s="20"/>
      <c r="DV1282" s="20"/>
      <c r="DW1282" s="20"/>
      <c r="DX1282" s="20"/>
      <c r="DY1282" s="20"/>
    </row>
    <row r="1283" spans="1:129" x14ac:dyDescent="0.15">
      <c r="B1283" s="77" t="s">
        <v>4899</v>
      </c>
      <c r="C1283" s="75"/>
      <c r="D1283" s="73" t="s">
        <v>33</v>
      </c>
      <c r="E1283" s="201" t="s">
        <v>4900</v>
      </c>
      <c r="F1283" s="201">
        <v>49.045394000000002</v>
      </c>
      <c r="G1283" s="201">
        <v>27.441514000000002</v>
      </c>
      <c r="H1283" s="201">
        <v>3.0715902000000002</v>
      </c>
      <c r="I1283" s="201">
        <v>0.54204801999999996</v>
      </c>
      <c r="J1283" s="201">
        <v>23.809913000000002</v>
      </c>
      <c r="K1283" s="201">
        <v>3.8588420000000001</v>
      </c>
      <c r="L1283" s="201">
        <v>1.0920382</v>
      </c>
      <c r="M1283" s="201">
        <v>4.0082135000000001</v>
      </c>
      <c r="N1283" s="201">
        <v>0</v>
      </c>
      <c r="O1283" s="201">
        <v>0</v>
      </c>
      <c r="P1283" s="201">
        <v>0</v>
      </c>
      <c r="Q1283" s="201">
        <v>5.9280635999999998</v>
      </c>
      <c r="R1283" s="274">
        <v>0</v>
      </c>
      <c r="S1283" s="274">
        <v>0</v>
      </c>
      <c r="T1283" s="274">
        <v>0</v>
      </c>
      <c r="U1283" s="274">
        <v>4.5106802999999998</v>
      </c>
      <c r="V1283" s="110"/>
      <c r="W1283" s="246">
        <f t="shared" si="221"/>
        <v>176.36972592592593</v>
      </c>
      <c r="X1283" s="191">
        <v>5888.9939999999997</v>
      </c>
      <c r="Y1283" s="191">
        <v>4700.893</v>
      </c>
      <c r="Z1283" s="191">
        <v>677.68944999999997</v>
      </c>
      <c r="AA1283" s="191">
        <v>1.891011</v>
      </c>
      <c r="AB1283" s="191">
        <v>146.15851000000001</v>
      </c>
      <c r="AC1283" s="191">
        <v>50.987943000000001</v>
      </c>
      <c r="AD1283" s="191">
        <v>311.37414999999999</v>
      </c>
      <c r="AE1283" s="20">
        <v>1.2128287E-3</v>
      </c>
      <c r="AF1283" s="76">
        <v>2.3413027999999999E-6</v>
      </c>
      <c r="AG1283" s="20">
        <v>25.53415</v>
      </c>
      <c r="AH1283" s="20"/>
      <c r="AI1283" s="20"/>
      <c r="AJ1283" s="20"/>
      <c r="AK1283" s="20"/>
      <c r="AL1283" s="20"/>
      <c r="AM1283" s="20"/>
      <c r="AN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c r="BU1283" s="20"/>
      <c r="BV1283" s="20"/>
      <c r="BW1283" s="20"/>
      <c r="BX1283" s="20"/>
      <c r="BY1283" s="20"/>
      <c r="BZ1283" s="20"/>
      <c r="CA1283" s="20"/>
      <c r="CB1283" s="20"/>
      <c r="CC1283" s="20"/>
      <c r="CD1283" s="20"/>
      <c r="CE1283" s="20"/>
      <c r="CF1283" s="20"/>
      <c r="CG1283" s="20"/>
      <c r="CH1283" s="20"/>
      <c r="CI1283" s="20"/>
      <c r="CJ1283" s="20"/>
      <c r="CK1283" s="20"/>
      <c r="CL1283" s="20"/>
      <c r="CM1283" s="20"/>
      <c r="CN1283" s="20"/>
      <c r="CO1283" s="20"/>
      <c r="CP1283" s="20"/>
      <c r="CQ1283" s="20"/>
      <c r="CR1283" s="20"/>
      <c r="CS1283" s="20"/>
      <c r="CT1283" s="20"/>
      <c r="CU1283" s="20"/>
      <c r="CV1283" s="20"/>
      <c r="CW1283" s="20"/>
      <c r="CX1283" s="20"/>
      <c r="CY1283" s="20"/>
      <c r="CZ1283" s="20"/>
      <c r="DA1283" s="20"/>
      <c r="DB1283" s="20"/>
      <c r="DC1283" s="20"/>
      <c r="DD1283" s="20"/>
      <c r="DE1283" s="20"/>
      <c r="DF1283" s="20"/>
      <c r="DG1283" s="20"/>
      <c r="DH1283" s="20"/>
      <c r="DI1283" s="20"/>
      <c r="DJ1283" s="20"/>
      <c r="DK1283" s="20"/>
      <c r="DL1283" s="20"/>
      <c r="DM1283" s="20"/>
      <c r="DN1283" s="20"/>
      <c r="DO1283" s="20"/>
      <c r="DP1283" s="20"/>
      <c r="DQ1283" s="20"/>
      <c r="DR1283" s="20"/>
      <c r="DS1283" s="20"/>
      <c r="DT1283" s="20"/>
      <c r="DU1283" s="20"/>
      <c r="DV1283" s="20"/>
      <c r="DW1283" s="20"/>
      <c r="DX1283" s="20"/>
      <c r="DY1283" s="20"/>
    </row>
    <row r="1284" spans="1:129" x14ac:dyDescent="0.15">
      <c r="B1284" s="77" t="s">
        <v>4901</v>
      </c>
      <c r="C1284" s="75"/>
      <c r="D1284" s="73" t="s">
        <v>33</v>
      </c>
      <c r="E1284" s="201" t="s">
        <v>4902</v>
      </c>
      <c r="F1284" s="201">
        <v>14.655472</v>
      </c>
      <c r="G1284" s="201">
        <v>8.4335155999999998</v>
      </c>
      <c r="H1284" s="201">
        <v>0.68451980000000001</v>
      </c>
      <c r="I1284" s="201">
        <v>0.31317879999999998</v>
      </c>
      <c r="J1284" s="201">
        <v>7.1285394000000002</v>
      </c>
      <c r="K1284" s="201">
        <v>2.4739673999999998</v>
      </c>
      <c r="L1284" s="201">
        <v>0.37690410000000002</v>
      </c>
      <c r="M1284" s="201">
        <v>1.2244851999999999</v>
      </c>
      <c r="N1284" s="201">
        <v>0</v>
      </c>
      <c r="O1284" s="201">
        <v>0</v>
      </c>
      <c r="P1284" s="201">
        <v>0</v>
      </c>
      <c r="Q1284" s="201">
        <v>0.64194956999999997</v>
      </c>
      <c r="R1284" s="274">
        <v>0</v>
      </c>
      <c r="S1284" s="274">
        <v>0</v>
      </c>
      <c r="T1284" s="274">
        <v>0</v>
      </c>
      <c r="U1284" s="274">
        <v>0.49123826999999998</v>
      </c>
      <c r="V1284" s="110"/>
      <c r="W1284" s="246">
        <f t="shared" si="221"/>
        <v>52.803995555555552</v>
      </c>
      <c r="X1284" s="191">
        <v>1814.7181</v>
      </c>
      <c r="Y1284" s="191">
        <v>1428.2233000000001</v>
      </c>
      <c r="Z1284" s="191">
        <v>212.87794</v>
      </c>
      <c r="AA1284" s="191">
        <v>2.1359403000000001</v>
      </c>
      <c r="AB1284" s="191">
        <v>59.800162999999998</v>
      </c>
      <c r="AC1284" s="191">
        <v>15.788024</v>
      </c>
      <c r="AD1284" s="191">
        <v>95.892669999999995</v>
      </c>
      <c r="AE1284" s="20">
        <v>3.8056871E-4</v>
      </c>
      <c r="AF1284" s="76">
        <v>7.5500889999999996E-7</v>
      </c>
      <c r="AG1284" s="20">
        <v>7.5335926000000004</v>
      </c>
      <c r="AH1284" s="20"/>
      <c r="AI1284" s="20"/>
      <c r="AJ1284" s="20"/>
      <c r="AK1284" s="20"/>
      <c r="AL1284" s="20"/>
      <c r="AM1284" s="20"/>
      <c r="AN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c r="BU1284" s="20"/>
      <c r="BV1284" s="20"/>
      <c r="BW1284" s="20"/>
      <c r="BX1284" s="20"/>
      <c r="BY1284" s="20"/>
      <c r="BZ1284" s="20"/>
      <c r="CA1284" s="20"/>
      <c r="CB1284" s="20"/>
      <c r="CC1284" s="20"/>
      <c r="CD1284" s="20"/>
      <c r="CE1284" s="20"/>
      <c r="CF1284" s="20"/>
      <c r="CG1284" s="20"/>
      <c r="CH1284" s="20"/>
      <c r="CI1284" s="20"/>
      <c r="CJ1284" s="20"/>
      <c r="CK1284" s="20"/>
      <c r="CL1284" s="20"/>
      <c r="CM1284" s="20"/>
      <c r="CN1284" s="20"/>
      <c r="CO1284" s="20"/>
      <c r="CP1284" s="20"/>
      <c r="CQ1284" s="20"/>
      <c r="CR1284" s="20"/>
      <c r="CS1284" s="20"/>
      <c r="CT1284" s="20"/>
      <c r="CU1284" s="20"/>
      <c r="CV1284" s="20"/>
      <c r="CW1284" s="20"/>
      <c r="CX1284" s="20"/>
      <c r="CY1284" s="20"/>
      <c r="CZ1284" s="20"/>
      <c r="DA1284" s="20"/>
      <c r="DB1284" s="20"/>
      <c r="DC1284" s="20"/>
      <c r="DD1284" s="20"/>
      <c r="DE1284" s="20"/>
      <c r="DF1284" s="20"/>
      <c r="DG1284" s="20"/>
      <c r="DH1284" s="20"/>
      <c r="DI1284" s="20"/>
      <c r="DJ1284" s="20"/>
      <c r="DK1284" s="20"/>
      <c r="DL1284" s="20"/>
      <c r="DM1284" s="20"/>
      <c r="DN1284" s="20"/>
      <c r="DO1284" s="20"/>
      <c r="DP1284" s="20"/>
      <c r="DQ1284" s="20"/>
      <c r="DR1284" s="20"/>
      <c r="DS1284" s="20"/>
      <c r="DT1284" s="20"/>
      <c r="DU1284" s="20"/>
      <c r="DV1284" s="20"/>
      <c r="DW1284" s="20"/>
      <c r="DX1284" s="20"/>
      <c r="DY1284" s="20"/>
    </row>
    <row r="1285" spans="1:129" x14ac:dyDescent="0.15">
      <c r="B1285" s="77" t="s">
        <v>4903</v>
      </c>
      <c r="C1285" s="75"/>
      <c r="D1285" s="73" t="s">
        <v>33</v>
      </c>
      <c r="E1285" s="201" t="s">
        <v>4904</v>
      </c>
      <c r="F1285" s="201">
        <v>14.670500000000001</v>
      </c>
      <c r="G1285" s="201">
        <v>8.3293800999999998</v>
      </c>
      <c r="H1285" s="201">
        <v>0.69123296999999995</v>
      </c>
      <c r="I1285" s="201">
        <v>0.31369633000000002</v>
      </c>
      <c r="J1285" s="201">
        <v>7.1241892</v>
      </c>
      <c r="K1285" s="201">
        <v>2.4098497000000001</v>
      </c>
      <c r="L1285" s="201">
        <v>0.38068581000000001</v>
      </c>
      <c r="M1285" s="201">
        <v>1.2474486</v>
      </c>
      <c r="N1285" s="201">
        <v>0</v>
      </c>
      <c r="O1285" s="201">
        <v>0</v>
      </c>
      <c r="P1285" s="201">
        <v>0</v>
      </c>
      <c r="Q1285" s="201">
        <v>0.63959502000000001</v>
      </c>
      <c r="R1285" s="274">
        <v>0</v>
      </c>
      <c r="S1285" s="274">
        <v>0</v>
      </c>
      <c r="T1285" s="274">
        <v>0</v>
      </c>
      <c r="U1285" s="274">
        <v>0.48943539000000003</v>
      </c>
      <c r="V1285" s="110"/>
      <c r="W1285" s="246">
        <f t="shared" si="221"/>
        <v>52.771771851851845</v>
      </c>
      <c r="X1285" s="191">
        <v>1817.0637999999999</v>
      </c>
      <c r="Y1285" s="191">
        <v>1430.0968</v>
      </c>
      <c r="Z1285" s="191">
        <v>213.09818000000001</v>
      </c>
      <c r="AA1285" s="191">
        <v>2.1362063999999998</v>
      </c>
      <c r="AB1285" s="191">
        <v>59.98</v>
      </c>
      <c r="AC1285" s="191">
        <v>15.806132</v>
      </c>
      <c r="AD1285" s="191">
        <v>95.946548000000007</v>
      </c>
      <c r="AE1285" s="20">
        <v>3.7153081999999999E-4</v>
      </c>
      <c r="AF1285" s="76">
        <v>7.5315084999999995E-7</v>
      </c>
      <c r="AG1285" s="20">
        <v>7.5478202000000003</v>
      </c>
      <c r="AH1285" s="20"/>
      <c r="AI1285" s="20"/>
      <c r="AJ1285" s="20"/>
      <c r="AK1285" s="20"/>
      <c r="AL1285" s="20"/>
      <c r="AM1285" s="20"/>
      <c r="AN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c r="BU1285" s="20"/>
      <c r="BV1285" s="20"/>
      <c r="BW1285" s="20"/>
      <c r="BX1285" s="20"/>
      <c r="BY1285" s="20"/>
      <c r="BZ1285" s="20"/>
      <c r="CA1285" s="20"/>
      <c r="CB1285" s="20"/>
      <c r="CC1285" s="20"/>
      <c r="CD1285" s="20"/>
      <c r="CE1285" s="20"/>
      <c r="CF1285" s="20"/>
      <c r="CG1285" s="20"/>
      <c r="CH1285" s="20"/>
      <c r="CI1285" s="20"/>
      <c r="CJ1285" s="20"/>
      <c r="CK1285" s="20"/>
      <c r="CL1285" s="20"/>
      <c r="CM1285" s="20"/>
      <c r="CN1285" s="20"/>
      <c r="CO1285" s="20"/>
      <c r="CP1285" s="20"/>
      <c r="CQ1285" s="20"/>
      <c r="CR1285" s="20"/>
      <c r="CS1285" s="20"/>
      <c r="CT1285" s="20"/>
      <c r="CU1285" s="20"/>
      <c r="CV1285" s="20"/>
      <c r="CW1285" s="20"/>
      <c r="CX1285" s="20"/>
      <c r="CY1285" s="20"/>
      <c r="CZ1285" s="20"/>
      <c r="DA1285" s="20"/>
      <c r="DB1285" s="20"/>
      <c r="DC1285" s="20"/>
      <c r="DD1285" s="20"/>
      <c r="DE1285" s="20"/>
      <c r="DF1285" s="20"/>
      <c r="DG1285" s="20"/>
      <c r="DH1285" s="20"/>
      <c r="DI1285" s="20"/>
      <c r="DJ1285" s="20"/>
      <c r="DK1285" s="20"/>
      <c r="DL1285" s="20"/>
      <c r="DM1285" s="20"/>
      <c r="DN1285" s="20"/>
      <c r="DO1285" s="20"/>
      <c r="DP1285" s="20"/>
      <c r="DQ1285" s="20"/>
      <c r="DR1285" s="20"/>
      <c r="DS1285" s="20"/>
      <c r="DT1285" s="20"/>
      <c r="DU1285" s="20"/>
      <c r="DV1285" s="20"/>
      <c r="DW1285" s="20"/>
      <c r="DX1285" s="20"/>
      <c r="DY1285" s="20"/>
    </row>
    <row r="1286" spans="1:129" x14ac:dyDescent="0.15">
      <c r="B1286" s="77" t="s">
        <v>4905</v>
      </c>
      <c r="C1286" s="75"/>
      <c r="D1286" s="73" t="s">
        <v>38</v>
      </c>
      <c r="E1286" s="201" t="s">
        <v>4906</v>
      </c>
      <c r="F1286" s="201">
        <v>19.732106000000002</v>
      </c>
      <c r="G1286" s="201">
        <v>11.260014999999999</v>
      </c>
      <c r="H1286" s="201">
        <v>4.2039365999999996</v>
      </c>
      <c r="I1286" s="201">
        <v>0.36274271000000002</v>
      </c>
      <c r="J1286" s="201">
        <v>10.003152999999999</v>
      </c>
      <c r="K1286" s="201">
        <v>1.794095</v>
      </c>
      <c r="L1286" s="201">
        <v>0.88799516000000001</v>
      </c>
      <c r="M1286" s="201">
        <v>29.335736000000001</v>
      </c>
      <c r="N1286" s="201">
        <v>0</v>
      </c>
      <c r="O1286" s="201">
        <v>0</v>
      </c>
      <c r="P1286" s="201">
        <v>0</v>
      </c>
      <c r="Q1286" s="201">
        <v>1.2695738999999999</v>
      </c>
      <c r="R1286" s="274">
        <v>0</v>
      </c>
      <c r="S1286" s="274">
        <v>0</v>
      </c>
      <c r="T1286" s="274">
        <v>0</v>
      </c>
      <c r="U1286" s="274">
        <v>0.96881923999999997</v>
      </c>
      <c r="V1286" s="110"/>
      <c r="W1286" s="246">
        <f t="shared" si="221"/>
        <v>74.097429629629616</v>
      </c>
      <c r="X1286" s="191">
        <v>2413.0385999999999</v>
      </c>
      <c r="Y1286" s="191">
        <v>1909.7143000000001</v>
      </c>
      <c r="Z1286" s="191">
        <v>283.23421999999999</v>
      </c>
      <c r="AA1286" s="191">
        <v>0.39409073999999999</v>
      </c>
      <c r="AB1286" s="191">
        <v>67.723640000000003</v>
      </c>
      <c r="AC1286" s="191">
        <v>20.959721999999999</v>
      </c>
      <c r="AD1286" s="191">
        <v>131.01265000000001</v>
      </c>
      <c r="AE1286" s="20">
        <v>4.9089887000000002E-4</v>
      </c>
      <c r="AF1286" s="76">
        <v>1.0961521000000001E-6</v>
      </c>
      <c r="AG1286" s="20">
        <v>11.730167</v>
      </c>
      <c r="AH1286" s="20"/>
      <c r="AI1286" s="20"/>
      <c r="AJ1286" s="85"/>
      <c r="AK1286" s="85"/>
      <c r="AL1286" s="85"/>
      <c r="AM1286" s="20"/>
      <c r="AN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row>
    <row r="1287" spans="1:129" x14ac:dyDescent="0.15">
      <c r="B1287" s="77" t="s">
        <v>4907</v>
      </c>
      <c r="C1287" s="75"/>
      <c r="D1287" s="73" t="s">
        <v>38</v>
      </c>
      <c r="E1287" s="201" t="s">
        <v>4908</v>
      </c>
      <c r="F1287" s="201">
        <v>19.733720999999999</v>
      </c>
      <c r="G1287" s="201">
        <v>11.294765</v>
      </c>
      <c r="H1287" s="201">
        <v>4.2534793999999998</v>
      </c>
      <c r="I1287" s="201">
        <v>0.36462750999999999</v>
      </c>
      <c r="J1287" s="201">
        <v>10.015670999999999</v>
      </c>
      <c r="K1287" s="201">
        <v>1.7980065999999999</v>
      </c>
      <c r="L1287" s="201">
        <v>0.90030485000000005</v>
      </c>
      <c r="M1287" s="201">
        <v>29.644568</v>
      </c>
      <c r="N1287" s="201">
        <v>0</v>
      </c>
      <c r="O1287" s="201">
        <v>0</v>
      </c>
      <c r="P1287" s="201">
        <v>0</v>
      </c>
      <c r="Q1287" s="201">
        <v>1.2741353</v>
      </c>
      <c r="R1287" s="274">
        <v>0</v>
      </c>
      <c r="S1287" s="274">
        <v>0</v>
      </c>
      <c r="T1287" s="274">
        <v>0</v>
      </c>
      <c r="U1287" s="274">
        <v>0.97235050999999995</v>
      </c>
      <c r="V1287" s="110"/>
      <c r="W1287" s="246">
        <f t="shared" si="221"/>
        <v>74.190155555555549</v>
      </c>
      <c r="X1287" s="191">
        <v>2413.2082999999998</v>
      </c>
      <c r="Y1287" s="191">
        <v>1910.4175</v>
      </c>
      <c r="Z1287" s="191">
        <v>282.76544999999999</v>
      </c>
      <c r="AA1287" s="191">
        <v>0.39400183999999999</v>
      </c>
      <c r="AB1287" s="191">
        <v>67.810280000000006</v>
      </c>
      <c r="AC1287" s="191">
        <v>20.923081</v>
      </c>
      <c r="AD1287" s="191">
        <v>130.89797999999999</v>
      </c>
      <c r="AE1287" s="20">
        <v>4.9051241000000001E-4</v>
      </c>
      <c r="AF1287" s="76">
        <v>1.0999655000000001E-6</v>
      </c>
      <c r="AG1287" s="20">
        <v>11.776876</v>
      </c>
      <c r="AH1287" s="20"/>
      <c r="AI1287" s="20"/>
      <c r="AJ1287" s="85"/>
      <c r="AK1287" s="85"/>
      <c r="AL1287" s="85"/>
      <c r="AM1287" s="20"/>
      <c r="AN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c r="BU1287" s="20"/>
      <c r="BV1287" s="20"/>
      <c r="BW1287" s="20"/>
      <c r="BX1287" s="20"/>
      <c r="BY1287" s="20"/>
      <c r="BZ1287" s="20"/>
      <c r="CA1287" s="20"/>
      <c r="CB1287" s="20"/>
      <c r="CC1287" s="20"/>
      <c r="CD1287" s="20"/>
      <c r="CE1287" s="20"/>
      <c r="CF1287" s="20"/>
      <c r="CG1287" s="20"/>
      <c r="CH1287" s="20"/>
      <c r="CI1287" s="20"/>
      <c r="CJ1287" s="20"/>
      <c r="CK1287" s="20"/>
      <c r="CL1287" s="20"/>
      <c r="CM1287" s="20"/>
      <c r="CN1287" s="20"/>
      <c r="CO1287" s="20"/>
      <c r="CP1287" s="20"/>
      <c r="CQ1287" s="20"/>
      <c r="CR1287" s="20"/>
      <c r="CS1287" s="20"/>
      <c r="CT1287" s="20"/>
      <c r="CU1287" s="20"/>
      <c r="CV1287" s="20"/>
      <c r="CW1287" s="20"/>
      <c r="CX1287" s="20"/>
      <c r="CY1287" s="20"/>
      <c r="CZ1287" s="20"/>
      <c r="DA1287" s="20"/>
      <c r="DB1287" s="20"/>
      <c r="DC1287" s="20"/>
      <c r="DD1287" s="20"/>
      <c r="DE1287" s="20"/>
      <c r="DF1287" s="20"/>
      <c r="DG1287" s="20"/>
      <c r="DH1287" s="20"/>
      <c r="DI1287" s="20"/>
      <c r="DJ1287" s="20"/>
      <c r="DK1287" s="20"/>
      <c r="DL1287" s="20"/>
      <c r="DM1287" s="20"/>
      <c r="DN1287" s="20"/>
      <c r="DO1287" s="20"/>
      <c r="DP1287" s="20"/>
      <c r="DQ1287" s="20"/>
      <c r="DR1287" s="20"/>
      <c r="DS1287" s="20"/>
      <c r="DT1287" s="20"/>
      <c r="DU1287" s="20"/>
      <c r="DV1287" s="20"/>
      <c r="DW1287" s="20"/>
      <c r="DX1287" s="20"/>
      <c r="DY1287" s="20"/>
    </row>
    <row r="1288" spans="1:129" x14ac:dyDescent="0.15">
      <c r="B1288" s="77" t="s">
        <v>4909</v>
      </c>
      <c r="C1288" s="75"/>
      <c r="D1288" s="73" t="s">
        <v>38</v>
      </c>
      <c r="E1288" s="201" t="s">
        <v>4910</v>
      </c>
      <c r="F1288" s="201">
        <v>31.682497999999999</v>
      </c>
      <c r="G1288" s="201">
        <v>17.123988000000001</v>
      </c>
      <c r="H1288" s="201">
        <v>5.7841278000000003</v>
      </c>
      <c r="I1288" s="201">
        <v>0.23949551999999999</v>
      </c>
      <c r="J1288" s="201">
        <v>15.588990000000001</v>
      </c>
      <c r="K1288" s="201">
        <v>2.2923193999999998</v>
      </c>
      <c r="L1288" s="201">
        <v>1.2025939000000001</v>
      </c>
      <c r="M1288" s="201">
        <v>21.093882000000001</v>
      </c>
      <c r="N1288" s="201">
        <v>0</v>
      </c>
      <c r="O1288" s="201">
        <v>0</v>
      </c>
      <c r="P1288" s="201">
        <v>0</v>
      </c>
      <c r="Q1288" s="201">
        <v>1.8177798000000001</v>
      </c>
      <c r="R1288" s="274">
        <v>0</v>
      </c>
      <c r="S1288" s="274">
        <v>0</v>
      </c>
      <c r="T1288" s="274">
        <v>0</v>
      </c>
      <c r="U1288" s="274">
        <v>1.3886585</v>
      </c>
      <c r="V1288" s="110"/>
      <c r="W1288" s="246">
        <f t="shared" si="221"/>
        <v>115.474</v>
      </c>
      <c r="X1288" s="191">
        <v>3834.4200999999998</v>
      </c>
      <c r="Y1288" s="191">
        <v>3006.8780000000002</v>
      </c>
      <c r="Z1288" s="191">
        <v>474.04462000000001</v>
      </c>
      <c r="AA1288" s="191">
        <v>0.67571216999999995</v>
      </c>
      <c r="AB1288" s="191">
        <v>104.03806</v>
      </c>
      <c r="AC1288" s="191">
        <v>35.650680000000001</v>
      </c>
      <c r="AD1288" s="191">
        <v>213.13298</v>
      </c>
      <c r="AE1288" s="20">
        <v>7.7463759000000003E-4</v>
      </c>
      <c r="AF1288" s="76">
        <v>1.6464477000000001E-6</v>
      </c>
      <c r="AG1288" s="20">
        <v>16.273630000000001</v>
      </c>
      <c r="AH1288" s="20"/>
      <c r="AI1288" s="20"/>
      <c r="AJ1288" s="85"/>
      <c r="AK1288" s="85"/>
      <c r="AL1288" s="85"/>
      <c r="AM1288" s="20"/>
      <c r="AN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c r="BU1288" s="20"/>
      <c r="BV1288" s="20"/>
      <c r="BW1288" s="20"/>
      <c r="BX1288" s="20"/>
      <c r="BY1288" s="20"/>
      <c r="BZ1288" s="20"/>
      <c r="CA1288" s="20"/>
      <c r="CB1288" s="20"/>
      <c r="CC1288" s="20"/>
      <c r="CD1288" s="20"/>
      <c r="CE1288" s="20"/>
      <c r="CF1288" s="20"/>
      <c r="CG1288" s="20"/>
      <c r="CH1288" s="20"/>
      <c r="CI1288" s="20"/>
      <c r="CJ1288" s="20"/>
      <c r="CK1288" s="20"/>
      <c r="CL1288" s="20"/>
      <c r="CM1288" s="20"/>
      <c r="CN1288" s="20"/>
      <c r="CO1288" s="20"/>
      <c r="CP1288" s="20"/>
      <c r="CQ1288" s="20"/>
      <c r="CR1288" s="20"/>
      <c r="CS1288" s="20"/>
      <c r="CT1288" s="20"/>
      <c r="CU1288" s="20"/>
      <c r="CV1288" s="20"/>
      <c r="CW1288" s="20"/>
      <c r="CX1288" s="20"/>
      <c r="CY1288" s="20"/>
      <c r="CZ1288" s="20"/>
      <c r="DA1288" s="20"/>
      <c r="DB1288" s="20"/>
      <c r="DC1288" s="20"/>
      <c r="DD1288" s="20"/>
      <c r="DE1288" s="20"/>
      <c r="DF1288" s="20"/>
      <c r="DG1288" s="20"/>
      <c r="DH1288" s="20"/>
      <c r="DI1288" s="20"/>
      <c r="DJ1288" s="20"/>
      <c r="DK1288" s="20"/>
      <c r="DL1288" s="20"/>
      <c r="DM1288" s="20"/>
      <c r="DN1288" s="20"/>
      <c r="DO1288" s="20"/>
      <c r="DP1288" s="20"/>
      <c r="DQ1288" s="20"/>
      <c r="DR1288" s="20"/>
      <c r="DS1288" s="20"/>
      <c r="DT1288" s="20"/>
      <c r="DU1288" s="20"/>
      <c r="DV1288" s="20"/>
      <c r="DW1288" s="20"/>
      <c r="DX1288" s="20"/>
      <c r="DY1288" s="20"/>
    </row>
    <row r="1289" spans="1:129" x14ac:dyDescent="0.15">
      <c r="B1289" s="77" t="s">
        <v>4911</v>
      </c>
      <c r="C1289" s="75"/>
      <c r="D1289" s="73" t="s">
        <v>38</v>
      </c>
      <c r="E1289" s="201" t="s">
        <v>4912</v>
      </c>
      <c r="F1289" s="201">
        <v>31.685341000000001</v>
      </c>
      <c r="G1289" s="201">
        <v>17.185545999999999</v>
      </c>
      <c r="H1289" s="201">
        <v>5.8718937000000002</v>
      </c>
      <c r="I1289" s="201">
        <v>0.24283439000000001</v>
      </c>
      <c r="J1289" s="201">
        <v>15.611155999999999</v>
      </c>
      <c r="K1289" s="201">
        <v>2.2992488</v>
      </c>
      <c r="L1289" s="201">
        <v>1.2244003999999999</v>
      </c>
      <c r="M1289" s="201">
        <v>21.640975999999998</v>
      </c>
      <c r="N1289" s="201">
        <v>0</v>
      </c>
      <c r="O1289" s="201">
        <v>0</v>
      </c>
      <c r="P1289" s="201">
        <v>0</v>
      </c>
      <c r="Q1289" s="201">
        <v>1.8258601999999999</v>
      </c>
      <c r="R1289" s="274">
        <v>0</v>
      </c>
      <c r="S1289" s="274">
        <v>0</v>
      </c>
      <c r="T1289" s="274">
        <v>0</v>
      </c>
      <c r="U1289" s="274">
        <v>1.3949142999999999</v>
      </c>
      <c r="V1289" s="110"/>
      <c r="W1289" s="246">
        <f t="shared" si="221"/>
        <v>115.63819259259257</v>
      </c>
      <c r="X1289" s="191">
        <v>3834.7215999999999</v>
      </c>
      <c r="Y1289" s="191">
        <v>3008.1244999999999</v>
      </c>
      <c r="Z1289" s="191">
        <v>473.21436</v>
      </c>
      <c r="AA1289" s="191">
        <v>0.67555469000000001</v>
      </c>
      <c r="AB1289" s="191">
        <v>104.19155000000001</v>
      </c>
      <c r="AC1289" s="191">
        <v>35.585793000000002</v>
      </c>
      <c r="AD1289" s="191">
        <v>212.92979</v>
      </c>
      <c r="AE1289" s="20">
        <v>7.7395236000000003E-4</v>
      </c>
      <c r="AF1289" s="76">
        <v>1.6532009999999999E-6</v>
      </c>
      <c r="AG1289" s="20">
        <v>16.356379</v>
      </c>
      <c r="AH1289" s="20"/>
      <c r="AI1289" s="20"/>
      <c r="AJ1289" s="85"/>
      <c r="AK1289" s="85"/>
      <c r="AL1289" s="85"/>
      <c r="AM1289" s="20"/>
      <c r="AN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c r="BU1289" s="20"/>
      <c r="BV1289" s="20"/>
      <c r="BW1289" s="20"/>
      <c r="BX1289" s="20"/>
      <c r="BY1289" s="20"/>
      <c r="BZ1289" s="20"/>
      <c r="CA1289" s="20"/>
      <c r="CB1289" s="20"/>
      <c r="CC1289" s="20"/>
      <c r="CD1289" s="20"/>
      <c r="CE1289" s="20"/>
      <c r="CF1289" s="20"/>
      <c r="CG1289" s="20"/>
      <c r="CH1289" s="20"/>
      <c r="CI1289" s="20"/>
      <c r="CJ1289" s="20"/>
      <c r="CK1289" s="20"/>
      <c r="CL1289" s="20"/>
      <c r="CM1289" s="20"/>
      <c r="CN1289" s="20"/>
      <c r="CO1289" s="20"/>
      <c r="CP1289" s="20"/>
      <c r="CQ1289" s="20"/>
      <c r="CR1289" s="20"/>
      <c r="CS1289" s="20"/>
      <c r="CT1289" s="20"/>
      <c r="CU1289" s="20"/>
      <c r="CV1289" s="20"/>
      <c r="CW1289" s="20"/>
      <c r="CX1289" s="20"/>
      <c r="CY1289" s="20"/>
      <c r="CZ1289" s="20"/>
      <c r="DA1289" s="20"/>
      <c r="DB1289" s="20"/>
      <c r="DC1289" s="20"/>
      <c r="DD1289" s="20"/>
      <c r="DE1289" s="20"/>
      <c r="DF1289" s="20"/>
      <c r="DG1289" s="20"/>
      <c r="DH1289" s="20"/>
      <c r="DI1289" s="20"/>
      <c r="DJ1289" s="20"/>
      <c r="DK1289" s="20"/>
      <c r="DL1289" s="20"/>
      <c r="DM1289" s="20"/>
      <c r="DN1289" s="20"/>
      <c r="DO1289" s="20"/>
      <c r="DP1289" s="20"/>
      <c r="DQ1289" s="20"/>
      <c r="DR1289" s="20"/>
      <c r="DS1289" s="20"/>
      <c r="DT1289" s="20"/>
      <c r="DU1289" s="20"/>
      <c r="DV1289" s="20"/>
      <c r="DW1289" s="20"/>
      <c r="DX1289" s="20"/>
      <c r="DY1289" s="20"/>
    </row>
    <row r="1290" spans="1:129" x14ac:dyDescent="0.15">
      <c r="B1290" s="77" t="s">
        <v>4913</v>
      </c>
      <c r="C1290" s="75"/>
      <c r="D1290" s="73" t="s">
        <v>38</v>
      </c>
      <c r="E1290" s="201" t="s">
        <v>4914</v>
      </c>
      <c r="F1290" s="201">
        <v>28.312318000000001</v>
      </c>
      <c r="G1290" s="201">
        <v>16.307196000000001</v>
      </c>
      <c r="H1290" s="201">
        <v>6.3016765000000001</v>
      </c>
      <c r="I1290" s="201">
        <v>0.24151621000000001</v>
      </c>
      <c r="J1290" s="201">
        <v>13.808325999999999</v>
      </c>
      <c r="K1290" s="201">
        <v>2.4120363</v>
      </c>
      <c r="L1290" s="201">
        <v>1.2797746000000001</v>
      </c>
      <c r="M1290" s="201">
        <v>23.243960999999999</v>
      </c>
      <c r="N1290" s="201">
        <v>0</v>
      </c>
      <c r="O1290" s="201">
        <v>0</v>
      </c>
      <c r="P1290" s="201">
        <v>0</v>
      </c>
      <c r="Q1290" s="201">
        <v>1.9683406000000001</v>
      </c>
      <c r="R1290" s="274">
        <v>0</v>
      </c>
      <c r="S1290" s="274">
        <v>0</v>
      </c>
      <c r="T1290" s="274">
        <v>0</v>
      </c>
      <c r="U1290" s="274">
        <v>1.5029672999999999</v>
      </c>
      <c r="V1290" s="110"/>
      <c r="W1290" s="246">
        <f t="shared" si="221"/>
        <v>102.28389629629628</v>
      </c>
      <c r="X1290" s="191">
        <v>3430.7211000000002</v>
      </c>
      <c r="Y1290" s="191">
        <v>2710.1129000000001</v>
      </c>
      <c r="Z1290" s="191">
        <v>410.66879</v>
      </c>
      <c r="AA1290" s="191">
        <v>0.66904783000000001</v>
      </c>
      <c r="AB1290" s="191">
        <v>91.435997</v>
      </c>
      <c r="AC1290" s="191">
        <v>30.804870000000001</v>
      </c>
      <c r="AD1290" s="191">
        <v>187.02945</v>
      </c>
      <c r="AE1290" s="20">
        <v>7.076688E-4</v>
      </c>
      <c r="AF1290" s="76">
        <v>1.5716987000000001E-6</v>
      </c>
      <c r="AG1290" s="20">
        <v>15.626702</v>
      </c>
      <c r="AH1290" s="20"/>
      <c r="AI1290" s="20"/>
      <c r="AJ1290" s="85"/>
      <c r="AK1290" s="85"/>
      <c r="AL1290" s="85"/>
      <c r="AM1290" s="20"/>
      <c r="AN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c r="BU1290" s="20"/>
      <c r="BV1290" s="20"/>
      <c r="BW1290" s="20"/>
      <c r="BX1290" s="20"/>
      <c r="BY1290" s="20"/>
      <c r="BZ1290" s="20"/>
      <c r="CA1290" s="20"/>
      <c r="CB1290" s="20"/>
      <c r="CC1290" s="20"/>
      <c r="CD1290" s="20"/>
      <c r="CE1290" s="20"/>
      <c r="CF1290" s="20"/>
      <c r="CG1290" s="20"/>
      <c r="CH1290" s="20"/>
      <c r="CI1290" s="20"/>
      <c r="CJ1290" s="20"/>
      <c r="CK1290" s="20"/>
      <c r="CL1290" s="20"/>
      <c r="CM1290" s="20"/>
      <c r="CN1290" s="20"/>
      <c r="CO1290" s="20"/>
      <c r="CP1290" s="20"/>
      <c r="CQ1290" s="20"/>
      <c r="CR1290" s="20"/>
      <c r="CS1290" s="20"/>
      <c r="CT1290" s="20"/>
      <c r="CU1290" s="20"/>
      <c r="CV1290" s="20"/>
      <c r="CW1290" s="20"/>
      <c r="CX1290" s="20"/>
      <c r="CY1290" s="20"/>
      <c r="CZ1290" s="20"/>
      <c r="DA1290" s="20"/>
      <c r="DB1290" s="20"/>
      <c r="DC1290" s="20"/>
      <c r="DD1290" s="20"/>
      <c r="DE1290" s="20"/>
      <c r="DF1290" s="20"/>
      <c r="DG1290" s="20"/>
      <c r="DH1290" s="20"/>
      <c r="DI1290" s="20"/>
      <c r="DJ1290" s="20"/>
      <c r="DK1290" s="20"/>
      <c r="DL1290" s="20"/>
      <c r="DM1290" s="20"/>
      <c r="DN1290" s="20"/>
      <c r="DO1290" s="20"/>
      <c r="DP1290" s="20"/>
      <c r="DQ1290" s="20"/>
      <c r="DR1290" s="20"/>
      <c r="DS1290" s="20"/>
      <c r="DT1290" s="20"/>
      <c r="DU1290" s="20"/>
      <c r="DV1290" s="20"/>
      <c r="DW1290" s="20"/>
      <c r="DX1290" s="20"/>
      <c r="DY1290" s="20"/>
    </row>
    <row r="1291" spans="1:129" x14ac:dyDescent="0.15">
      <c r="B1291" s="77" t="s">
        <v>4915</v>
      </c>
      <c r="C1291" s="75"/>
      <c r="D1291" s="73" t="s">
        <v>38</v>
      </c>
      <c r="E1291" s="201" t="s">
        <v>4916</v>
      </c>
      <c r="F1291" s="201">
        <v>28.444372999999999</v>
      </c>
      <c r="G1291" s="201">
        <v>16.411946</v>
      </c>
      <c r="H1291" s="201">
        <v>6.4044005000000004</v>
      </c>
      <c r="I1291" s="201">
        <v>0.24348017</v>
      </c>
      <c r="J1291" s="201">
        <v>13.888636</v>
      </c>
      <c r="K1291" s="201">
        <v>2.4216175</v>
      </c>
      <c r="L1291" s="201">
        <v>1.3026489999999999</v>
      </c>
      <c r="M1291" s="201">
        <v>23.786525000000001</v>
      </c>
      <c r="N1291" s="201">
        <v>0</v>
      </c>
      <c r="O1291" s="201">
        <v>0</v>
      </c>
      <c r="P1291" s="201">
        <v>0</v>
      </c>
      <c r="Q1291" s="201">
        <v>1.9780721000000001</v>
      </c>
      <c r="R1291" s="274">
        <v>0</v>
      </c>
      <c r="S1291" s="274">
        <v>0</v>
      </c>
      <c r="T1291" s="274">
        <v>0</v>
      </c>
      <c r="U1291" s="274">
        <v>1.5104365</v>
      </c>
      <c r="V1291" s="110"/>
      <c r="W1291" s="246">
        <f t="shared" si="221"/>
        <v>102.87878518518518</v>
      </c>
      <c r="X1291" s="191">
        <v>3447.4396999999999</v>
      </c>
      <c r="Y1291" s="191">
        <v>2723.6311000000001</v>
      </c>
      <c r="Z1291" s="191">
        <v>412.39326999999997</v>
      </c>
      <c r="AA1291" s="191">
        <v>0.67119717999999995</v>
      </c>
      <c r="AB1291" s="191">
        <v>91.952659999999995</v>
      </c>
      <c r="AC1291" s="191">
        <v>30.931526000000002</v>
      </c>
      <c r="AD1291" s="191">
        <v>187.85991000000001</v>
      </c>
      <c r="AE1291" s="20">
        <v>7.0955786000000002E-4</v>
      </c>
      <c r="AF1291" s="76">
        <v>1.5840319000000001E-6</v>
      </c>
      <c r="AG1291" s="20">
        <v>15.758538</v>
      </c>
      <c r="AH1291" s="20"/>
      <c r="AI1291" s="20"/>
      <c r="AJ1291" s="85"/>
      <c r="AK1291" s="85"/>
      <c r="AL1291" s="85"/>
      <c r="AM1291" s="20"/>
      <c r="AN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c r="BU1291" s="20"/>
      <c r="BV1291" s="20"/>
      <c r="BW1291" s="20"/>
      <c r="BX1291" s="20"/>
      <c r="BY1291" s="20"/>
      <c r="BZ1291" s="20"/>
      <c r="CA1291" s="20"/>
      <c r="CB1291" s="20"/>
      <c r="CC1291" s="20"/>
      <c r="CD1291" s="20"/>
      <c r="CE1291" s="20"/>
      <c r="CF1291" s="20"/>
      <c r="CG1291" s="20"/>
      <c r="CH1291" s="20"/>
      <c r="CI1291" s="20"/>
      <c r="CJ1291" s="20"/>
      <c r="CK1291" s="20"/>
      <c r="CL1291" s="20"/>
      <c r="CM1291" s="20"/>
      <c r="CN1291" s="20"/>
      <c r="CO1291" s="20"/>
      <c r="CP1291" s="20"/>
      <c r="CQ1291" s="20"/>
      <c r="CR1291" s="20"/>
      <c r="CS1291" s="20"/>
      <c r="CT1291" s="20"/>
      <c r="CU1291" s="20"/>
      <c r="CV1291" s="20"/>
      <c r="CW1291" s="20"/>
      <c r="CX1291" s="20"/>
      <c r="CY1291" s="20"/>
      <c r="CZ1291" s="20"/>
      <c r="DA1291" s="20"/>
      <c r="DB1291" s="20"/>
      <c r="DC1291" s="20"/>
      <c r="DD1291" s="20"/>
      <c r="DE1291" s="20"/>
      <c r="DF1291" s="20"/>
      <c r="DG1291" s="20"/>
      <c r="DH1291" s="20"/>
      <c r="DI1291" s="20"/>
      <c r="DJ1291" s="20"/>
      <c r="DK1291" s="20"/>
      <c r="DL1291" s="20"/>
      <c r="DM1291" s="20"/>
      <c r="DN1291" s="20"/>
      <c r="DO1291" s="20"/>
      <c r="DP1291" s="20"/>
      <c r="DQ1291" s="20"/>
      <c r="DR1291" s="20"/>
      <c r="DS1291" s="20"/>
      <c r="DT1291" s="20"/>
      <c r="DU1291" s="20"/>
      <c r="DV1291" s="20"/>
      <c r="DW1291" s="20"/>
      <c r="DX1291" s="20"/>
      <c r="DY1291" s="20"/>
    </row>
    <row r="1292" spans="1:129" x14ac:dyDescent="0.15">
      <c r="B1292" s="77" t="s">
        <v>4917</v>
      </c>
      <c r="C1292" s="75"/>
      <c r="D1292" s="73" t="s">
        <v>38</v>
      </c>
      <c r="E1292" s="201" t="s">
        <v>4918</v>
      </c>
      <c r="F1292" s="201">
        <v>8.0495216999999997</v>
      </c>
      <c r="G1292" s="201">
        <v>4.3492527000000001</v>
      </c>
      <c r="H1292" s="201">
        <v>0.81055326000000005</v>
      </c>
      <c r="I1292" s="201">
        <v>0.49741083000000003</v>
      </c>
      <c r="J1292" s="201">
        <v>4.2209279000000004</v>
      </c>
      <c r="K1292" s="201">
        <v>1.0282509</v>
      </c>
      <c r="L1292" s="201">
        <v>0.23851832000000001</v>
      </c>
      <c r="M1292" s="201">
        <v>7.5432436999999997</v>
      </c>
      <c r="N1292" s="201">
        <v>0</v>
      </c>
      <c r="O1292" s="201">
        <v>0</v>
      </c>
      <c r="P1292" s="201">
        <v>0</v>
      </c>
      <c r="Q1292" s="201">
        <v>0.33444038999999998</v>
      </c>
      <c r="R1292" s="274">
        <v>0</v>
      </c>
      <c r="S1292" s="274">
        <v>0</v>
      </c>
      <c r="T1292" s="274">
        <v>0</v>
      </c>
      <c r="U1292" s="274">
        <v>0.25445169000000001</v>
      </c>
      <c r="V1292" s="110"/>
      <c r="W1292" s="246">
        <f t="shared" si="221"/>
        <v>31.266132592592594</v>
      </c>
      <c r="X1292" s="191">
        <v>990.30805999999995</v>
      </c>
      <c r="Y1292" s="191">
        <v>780.46420999999998</v>
      </c>
      <c r="Z1292" s="191">
        <v>116.39519</v>
      </c>
      <c r="AA1292" s="191">
        <v>0.21601330999999999</v>
      </c>
      <c r="AB1292" s="191">
        <v>29.516821</v>
      </c>
      <c r="AC1292" s="191">
        <v>8.3755866999999995</v>
      </c>
      <c r="AD1292" s="191">
        <v>55.340240000000001</v>
      </c>
      <c r="AE1292" s="20">
        <v>1.9810497999999999E-4</v>
      </c>
      <c r="AF1292" s="76">
        <v>3.9399587000000001E-7</v>
      </c>
      <c r="AG1292" s="20">
        <v>4.4166211999999998</v>
      </c>
      <c r="AH1292" s="20"/>
      <c r="AI1292" s="20"/>
      <c r="AJ1292" s="85"/>
      <c r="AK1292" s="85"/>
      <c r="AL1292" s="85"/>
      <c r="AM1292" s="20"/>
      <c r="AN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c r="BU1292" s="20"/>
      <c r="BV1292" s="20"/>
      <c r="BW1292" s="20"/>
      <c r="BX1292" s="20"/>
      <c r="BY1292" s="20"/>
      <c r="BZ1292" s="20"/>
      <c r="CA1292" s="20"/>
      <c r="CB1292" s="20"/>
      <c r="CC1292" s="20"/>
      <c r="CD1292" s="20"/>
      <c r="CE1292" s="20"/>
      <c r="CF1292" s="20"/>
      <c r="CG1292" s="20"/>
      <c r="CH1292" s="20"/>
      <c r="CI1292" s="20"/>
      <c r="CJ1292" s="20"/>
      <c r="CK1292" s="20"/>
      <c r="CL1292" s="20"/>
      <c r="CM1292" s="20"/>
      <c r="CN1292" s="20"/>
      <c r="CO1292" s="20"/>
      <c r="CP1292" s="20"/>
      <c r="CQ1292" s="20"/>
      <c r="CR1292" s="20"/>
      <c r="CS1292" s="20"/>
      <c r="CT1292" s="20"/>
      <c r="CU1292" s="20"/>
      <c r="CV1292" s="20"/>
      <c r="CW1292" s="20"/>
      <c r="CX1292" s="20"/>
      <c r="CY1292" s="20"/>
      <c r="CZ1292" s="20"/>
      <c r="DA1292" s="20"/>
      <c r="DB1292" s="20"/>
      <c r="DC1292" s="20"/>
      <c r="DD1292" s="20"/>
      <c r="DE1292" s="20"/>
      <c r="DF1292" s="20"/>
      <c r="DG1292" s="20"/>
      <c r="DH1292" s="20"/>
      <c r="DI1292" s="20"/>
      <c r="DJ1292" s="20"/>
      <c r="DK1292" s="20"/>
      <c r="DL1292" s="20"/>
      <c r="DM1292" s="20"/>
      <c r="DN1292" s="20"/>
      <c r="DO1292" s="20"/>
      <c r="DP1292" s="20"/>
      <c r="DQ1292" s="20"/>
      <c r="DR1292" s="20"/>
      <c r="DS1292" s="20"/>
      <c r="DT1292" s="20"/>
      <c r="DU1292" s="20"/>
      <c r="DV1292" s="20"/>
      <c r="DW1292" s="20"/>
      <c r="DX1292" s="20"/>
      <c r="DY1292" s="20"/>
    </row>
    <row r="1293" spans="1:129" x14ac:dyDescent="0.15">
      <c r="B1293" s="77" t="s">
        <v>4919</v>
      </c>
      <c r="C1293" s="75"/>
      <c r="D1293" s="73" t="s">
        <v>38</v>
      </c>
      <c r="E1293" s="201" t="s">
        <v>4920</v>
      </c>
      <c r="F1293" s="201">
        <v>7.8507733999999996</v>
      </c>
      <c r="G1293" s="201">
        <v>4.3043440000000004</v>
      </c>
      <c r="H1293" s="201">
        <v>0.81682926</v>
      </c>
      <c r="I1293" s="201">
        <v>0.50114928000000003</v>
      </c>
      <c r="J1293" s="201">
        <v>4.1445920000000003</v>
      </c>
      <c r="K1293" s="201">
        <v>1.0236384999999999</v>
      </c>
      <c r="L1293" s="201">
        <v>0.24587612</v>
      </c>
      <c r="M1293" s="201">
        <v>7.7759459</v>
      </c>
      <c r="N1293" s="201">
        <v>0</v>
      </c>
      <c r="O1293" s="201">
        <v>0</v>
      </c>
      <c r="P1293" s="201">
        <v>0</v>
      </c>
      <c r="Q1293" s="201">
        <v>0.33545816000000001</v>
      </c>
      <c r="R1293" s="274">
        <v>0</v>
      </c>
      <c r="S1293" s="274">
        <v>0</v>
      </c>
      <c r="T1293" s="274">
        <v>0</v>
      </c>
      <c r="U1293" s="274">
        <v>0.25533345000000002</v>
      </c>
      <c r="V1293" s="110"/>
      <c r="W1293" s="246">
        <f t="shared" si="221"/>
        <v>30.700681481481482</v>
      </c>
      <c r="X1293" s="191">
        <v>965.04067999999995</v>
      </c>
      <c r="Y1293" s="191">
        <v>761.96790999999996</v>
      </c>
      <c r="Z1293" s="191">
        <v>112.10941</v>
      </c>
      <c r="AA1293" s="191">
        <v>0.21251202999999999</v>
      </c>
      <c r="AB1293" s="191">
        <v>29.045593</v>
      </c>
      <c r="AC1293" s="191">
        <v>8.0533476999999998</v>
      </c>
      <c r="AD1293" s="191">
        <v>53.651913</v>
      </c>
      <c r="AE1293" s="20">
        <v>1.9348588999999999E-4</v>
      </c>
      <c r="AF1293" s="76">
        <v>3.8770182999999998E-7</v>
      </c>
      <c r="AG1293" s="20">
        <v>4.3748804999999997</v>
      </c>
      <c r="AH1293" s="20"/>
      <c r="AI1293" s="20"/>
      <c r="AJ1293" s="85"/>
      <c r="AK1293" s="85"/>
      <c r="AL1293" s="85"/>
      <c r="AM1293" s="20"/>
      <c r="AN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c r="BU1293" s="20"/>
      <c r="BV1293" s="20"/>
      <c r="BW1293" s="20"/>
      <c r="BX1293" s="20"/>
      <c r="BY1293" s="20"/>
      <c r="BZ1293" s="20"/>
      <c r="CA1293" s="20"/>
      <c r="CB1293" s="20"/>
      <c r="CC1293" s="20"/>
      <c r="CD1293" s="20"/>
      <c r="CE1293" s="20"/>
      <c r="CF1293" s="20"/>
      <c r="CG1293" s="20"/>
      <c r="CH1293" s="20"/>
      <c r="CI1293" s="20"/>
      <c r="CJ1293" s="20"/>
      <c r="CK1293" s="20"/>
      <c r="CL1293" s="20"/>
      <c r="CM1293" s="20"/>
      <c r="CN1293" s="20"/>
      <c r="CO1293" s="20"/>
      <c r="CP1293" s="20"/>
      <c r="CQ1293" s="20"/>
      <c r="CR1293" s="20"/>
      <c r="CS1293" s="20"/>
      <c r="CT1293" s="20"/>
      <c r="CU1293" s="20"/>
      <c r="CV1293" s="20"/>
      <c r="CW1293" s="20"/>
      <c r="CX1293" s="20"/>
      <c r="CY1293" s="20"/>
      <c r="CZ1293" s="20"/>
      <c r="DA1293" s="20"/>
      <c r="DB1293" s="20"/>
      <c r="DC1293" s="20"/>
      <c r="DD1293" s="20"/>
      <c r="DE1293" s="20"/>
      <c r="DF1293" s="20"/>
      <c r="DG1293" s="20"/>
      <c r="DH1293" s="20"/>
      <c r="DI1293" s="20"/>
      <c r="DJ1293" s="20"/>
      <c r="DK1293" s="20"/>
      <c r="DL1293" s="20"/>
      <c r="DM1293" s="20"/>
      <c r="DN1293" s="20"/>
      <c r="DO1293" s="20"/>
      <c r="DP1293" s="20"/>
      <c r="DQ1293" s="20"/>
      <c r="DR1293" s="20"/>
      <c r="DS1293" s="20"/>
      <c r="DT1293" s="20"/>
      <c r="DU1293" s="20"/>
      <c r="DV1293" s="20"/>
      <c r="DW1293" s="20"/>
      <c r="DX1293" s="20"/>
      <c r="DY1293" s="20"/>
    </row>
    <row r="1294" spans="1:129" x14ac:dyDescent="0.15">
      <c r="C1294" s="75"/>
      <c r="D1294" s="73"/>
      <c r="E1294" s="105"/>
      <c r="F1294" s="82"/>
      <c r="G1294" s="82"/>
      <c r="H1294" s="82"/>
      <c r="I1294" s="82"/>
      <c r="J1294" s="82"/>
      <c r="K1294" s="82"/>
      <c r="L1294" s="82"/>
      <c r="M1294" s="82"/>
      <c r="N1294" s="82"/>
      <c r="O1294" s="82"/>
      <c r="P1294" s="82"/>
      <c r="Q1294" s="82"/>
      <c r="R1294" s="82"/>
      <c r="S1294" s="82"/>
      <c r="T1294" s="82"/>
      <c r="U1294" s="82"/>
      <c r="W1294" s="246"/>
      <c r="X1294" s="80"/>
      <c r="Y1294" s="80"/>
      <c r="Z1294" s="80"/>
      <c r="AA1294" s="80"/>
      <c r="AB1294" s="80"/>
      <c r="AC1294" s="80"/>
      <c r="AD1294" s="80"/>
      <c r="AE1294" s="70"/>
      <c r="AF1294" s="70"/>
      <c r="AG1294" s="70"/>
      <c r="AH1294" s="20"/>
      <c r="AI1294" s="20"/>
      <c r="AJ1294" s="85"/>
      <c r="AK1294" s="85"/>
      <c r="AL1294" s="85"/>
      <c r="AM1294" s="20"/>
      <c r="AN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row>
    <row r="1295" spans="1:129" x14ac:dyDescent="0.15">
      <c r="A1295" s="61" t="s">
        <v>327</v>
      </c>
      <c r="B1295" s="67" t="s">
        <v>328</v>
      </c>
      <c r="C1295" s="83" t="s">
        <v>329</v>
      </c>
      <c r="D1295" s="114"/>
      <c r="E1295" s="73"/>
      <c r="F1295" s="82"/>
      <c r="G1295" s="82"/>
      <c r="H1295" s="82"/>
      <c r="I1295" s="82"/>
      <c r="J1295" s="82"/>
      <c r="K1295" s="82"/>
      <c r="L1295" s="82"/>
      <c r="M1295" s="82"/>
      <c r="N1295" s="82"/>
      <c r="O1295" s="82"/>
      <c r="P1295" s="82"/>
      <c r="Q1295" s="82"/>
      <c r="R1295" s="82"/>
      <c r="S1295" s="82"/>
      <c r="T1295" s="82"/>
      <c r="U1295" s="82"/>
      <c r="W1295" s="246"/>
      <c r="X1295" s="80"/>
      <c r="Y1295" s="80"/>
      <c r="Z1295" s="80"/>
      <c r="AA1295" s="80"/>
      <c r="AB1295" s="80"/>
      <c r="AC1295" s="80"/>
      <c r="AD1295" s="80"/>
      <c r="AE1295" s="70"/>
      <c r="AF1295" s="70"/>
      <c r="AG1295" s="70"/>
      <c r="AH1295" s="20"/>
      <c r="AI1295" s="20"/>
      <c r="AJ1295" s="85"/>
      <c r="AK1295" s="85"/>
      <c r="AL1295" s="85"/>
      <c r="AM1295" s="20"/>
      <c r="AN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c r="BU1295" s="20"/>
      <c r="BV1295" s="20"/>
      <c r="BW1295" s="20"/>
      <c r="BX1295" s="20"/>
      <c r="BY1295" s="20"/>
      <c r="BZ1295" s="20"/>
      <c r="CA1295" s="20"/>
      <c r="CB1295" s="20"/>
      <c r="CC1295" s="20"/>
      <c r="CD1295" s="20"/>
      <c r="CE1295" s="20"/>
      <c r="CF1295" s="20"/>
      <c r="CG1295" s="20"/>
      <c r="CH1295" s="20"/>
      <c r="CI1295" s="20"/>
      <c r="CJ1295" s="20"/>
      <c r="CK1295" s="20"/>
      <c r="CL1295" s="20"/>
      <c r="CM1295" s="20"/>
      <c r="CN1295" s="20"/>
      <c r="CO1295" s="20"/>
      <c r="CP1295" s="20"/>
      <c r="CQ1295" s="20"/>
      <c r="CR1295" s="20"/>
      <c r="CS1295" s="20"/>
      <c r="CT1295" s="20"/>
      <c r="CU1295" s="20"/>
      <c r="CV1295" s="20"/>
      <c r="CW1295" s="20"/>
      <c r="CX1295" s="20"/>
      <c r="CY1295" s="20"/>
      <c r="CZ1295" s="20"/>
      <c r="DA1295" s="20"/>
      <c r="DB1295" s="20"/>
      <c r="DC1295" s="20"/>
      <c r="DD1295" s="20"/>
      <c r="DE1295" s="20"/>
      <c r="DF1295" s="20"/>
      <c r="DG1295" s="20"/>
      <c r="DH1295" s="20"/>
      <c r="DI1295" s="20"/>
      <c r="DJ1295" s="20"/>
      <c r="DK1295" s="20"/>
      <c r="DL1295" s="20"/>
      <c r="DM1295" s="20"/>
      <c r="DN1295" s="20"/>
      <c r="DO1295" s="20"/>
      <c r="DP1295" s="20"/>
      <c r="DQ1295" s="20"/>
      <c r="DR1295" s="20"/>
      <c r="DS1295" s="20"/>
      <c r="DT1295" s="20"/>
      <c r="DU1295" s="20"/>
      <c r="DV1295" s="20"/>
      <c r="DW1295" s="20"/>
      <c r="DX1295" s="20"/>
      <c r="DY1295" s="20"/>
    </row>
    <row r="1296" spans="1:129" x14ac:dyDescent="0.15">
      <c r="B1296" s="77" t="s">
        <v>330</v>
      </c>
      <c r="C1296" s="75"/>
      <c r="D1296" s="73" t="s">
        <v>38</v>
      </c>
      <c r="E1296" s="248" t="s">
        <v>331</v>
      </c>
      <c r="F1296" s="88">
        <f>G1296+H1296+I1296+J1296</f>
        <v>10.858001822199999</v>
      </c>
      <c r="G1296" s="88">
        <f>M1296+N1296+O1296</f>
        <v>8.9175660000000004E-2</v>
      </c>
      <c r="H1296" s="88">
        <f>K1296+L1296+P1296</f>
        <v>0.52678092629999995</v>
      </c>
      <c r="I1296" s="88">
        <f>Q1296+IF(R1296="x",0,R1296)+IF(S1296="x",0,S1296)+IF(T1296="x",0,T1296)+U1296</f>
        <v>8.5303070358999999</v>
      </c>
      <c r="J1296" s="248">
        <v>1.7117382000000001</v>
      </c>
      <c r="K1296" s="248">
        <v>0.50049343000000002</v>
      </c>
      <c r="L1296" s="248">
        <v>2.4034027999999999E-2</v>
      </c>
      <c r="M1296" s="248">
        <v>2.4254047000000001E-2</v>
      </c>
      <c r="N1296" s="248">
        <v>5.3476667999999998E-2</v>
      </c>
      <c r="O1296" s="248">
        <v>1.1444945E-2</v>
      </c>
      <c r="P1296" s="248">
        <v>2.2534682999999999E-3</v>
      </c>
      <c r="Q1296" s="248">
        <v>4.0387108999999999E-3</v>
      </c>
      <c r="R1296" s="248">
        <v>1.5830519999999999</v>
      </c>
      <c r="S1296" s="248">
        <v>6.9005571999999997</v>
      </c>
      <c r="T1296" s="248">
        <v>0</v>
      </c>
      <c r="U1296" s="248">
        <v>4.2659124999999999E-2</v>
      </c>
      <c r="V1296" s="110"/>
      <c r="W1296" s="89">
        <f>J1296/0.135</f>
        <v>12.679542222222222</v>
      </c>
      <c r="X1296" s="249">
        <v>1729.4726000000001</v>
      </c>
      <c r="Y1296" s="249">
        <v>228.66137000000001</v>
      </c>
      <c r="Z1296" s="249">
        <v>1499.7362000000001</v>
      </c>
      <c r="AA1296" s="249">
        <v>1.1394351000000001E-3</v>
      </c>
      <c r="AB1296" s="249">
        <v>0.19297048999999999</v>
      </c>
      <c r="AC1296" s="249">
        <v>6.8963054999999995E-2</v>
      </c>
      <c r="AD1296" s="249">
        <v>0.81199684000000005</v>
      </c>
      <c r="AE1296" s="250">
        <v>2.1878042000000001E-5</v>
      </c>
      <c r="AF1296" s="250">
        <v>5.8930541000000003E-8</v>
      </c>
      <c r="AG1296" s="78">
        <v>1.9583961000000001</v>
      </c>
      <c r="AH1296" s="20"/>
      <c r="AI1296" s="20"/>
      <c r="AJ1296" s="85"/>
      <c r="AK1296" s="85"/>
      <c r="AL1296" s="85"/>
      <c r="AM1296" s="20"/>
      <c r="AN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c r="BU1296" s="20"/>
      <c r="BV1296" s="20"/>
      <c r="BW1296" s="20"/>
      <c r="BX1296" s="20"/>
      <c r="BY1296" s="20"/>
      <c r="BZ1296" s="20"/>
      <c r="CA1296" s="20"/>
      <c r="CB1296" s="20"/>
      <c r="CC1296" s="20"/>
      <c r="CD1296" s="20"/>
      <c r="CE1296" s="20"/>
      <c r="CF1296" s="20"/>
      <c r="CG1296" s="20"/>
      <c r="CH1296" s="20"/>
      <c r="CI1296" s="20"/>
      <c r="CJ1296" s="20"/>
      <c r="CK1296" s="20"/>
      <c r="CL1296" s="20"/>
      <c r="CM1296" s="20"/>
      <c r="CN1296" s="20"/>
      <c r="CO1296" s="20"/>
      <c r="CP1296" s="20"/>
      <c r="CQ1296" s="20"/>
      <c r="CR1296" s="20"/>
      <c r="CS1296" s="20"/>
      <c r="CT1296" s="20"/>
      <c r="CU1296" s="20"/>
      <c r="CV1296" s="20"/>
      <c r="CW1296" s="20"/>
      <c r="CX1296" s="20"/>
      <c r="CY1296" s="20"/>
      <c r="CZ1296" s="20"/>
      <c r="DA1296" s="20"/>
      <c r="DB1296" s="20"/>
      <c r="DC1296" s="20"/>
      <c r="DD1296" s="20"/>
      <c r="DE1296" s="20"/>
      <c r="DF1296" s="20"/>
      <c r="DG1296" s="20"/>
      <c r="DH1296" s="20"/>
      <c r="DI1296" s="20"/>
      <c r="DJ1296" s="20"/>
      <c r="DK1296" s="20"/>
      <c r="DL1296" s="20"/>
      <c r="DM1296" s="20"/>
      <c r="DN1296" s="20"/>
      <c r="DO1296" s="20"/>
      <c r="DP1296" s="20"/>
      <c r="DQ1296" s="20"/>
      <c r="DR1296" s="20"/>
      <c r="DS1296" s="20"/>
      <c r="DT1296" s="20"/>
      <c r="DU1296" s="20"/>
      <c r="DV1296" s="20"/>
      <c r="DW1296" s="20"/>
      <c r="DX1296" s="20"/>
      <c r="DY1296" s="20"/>
    </row>
    <row r="1297" spans="1:129" x14ac:dyDescent="0.15">
      <c r="B1297" s="77" t="s">
        <v>332</v>
      </c>
      <c r="C1297" s="114"/>
      <c r="D1297" s="73" t="s">
        <v>38</v>
      </c>
      <c r="E1297" s="248" t="s">
        <v>333</v>
      </c>
      <c r="F1297" s="88">
        <f>G1297+H1297+I1297+J1297</f>
        <v>2.6437283348309997</v>
      </c>
      <c r="G1297" s="88">
        <f>M1297+N1297+O1297</f>
        <v>2.3604488850000001E-2</v>
      </c>
      <c r="H1297" s="88">
        <f>K1297+L1297+P1297</f>
        <v>1.0425547413789999</v>
      </c>
      <c r="I1297" s="88">
        <f>Q1297+IF(R1297="x",0,R1297)+IF(S1297="x",0,S1297)+IF(T1297="x",0,T1297)+U1297</f>
        <v>0.116640104602</v>
      </c>
      <c r="J1297" s="248">
        <v>1.4609289999999999</v>
      </c>
      <c r="K1297" s="248">
        <v>0.96239215</v>
      </c>
      <c r="L1297" s="248">
        <v>8.0161994E-2</v>
      </c>
      <c r="M1297" s="248">
        <v>2.2974352E-2</v>
      </c>
      <c r="N1297" s="248">
        <v>0</v>
      </c>
      <c r="O1297" s="248">
        <v>6.3013684999999996E-4</v>
      </c>
      <c r="P1297" s="248">
        <v>5.9737900000000004E-7</v>
      </c>
      <c r="Q1297" s="248">
        <v>0.11658428</v>
      </c>
      <c r="R1297" s="248">
        <v>0</v>
      </c>
      <c r="S1297" s="248">
        <v>0</v>
      </c>
      <c r="T1297" s="248">
        <v>0</v>
      </c>
      <c r="U1297" s="248">
        <v>5.5824602E-5</v>
      </c>
      <c r="V1297" s="110"/>
      <c r="W1297" s="89">
        <f>J1297/0.135</f>
        <v>10.821696296296295</v>
      </c>
      <c r="X1297" s="249">
        <v>338.97331000000003</v>
      </c>
      <c r="Y1297" s="249">
        <v>329.79327999999998</v>
      </c>
      <c r="Z1297" s="249">
        <v>8.8893298000000005</v>
      </c>
      <c r="AA1297" s="249">
        <v>0</v>
      </c>
      <c r="AB1297" s="249">
        <v>0</v>
      </c>
      <c r="AC1297" s="249">
        <v>0</v>
      </c>
      <c r="AD1297" s="249">
        <v>0.29069800000000001</v>
      </c>
      <c r="AE1297" s="250">
        <v>1.6717429999999999E-5</v>
      </c>
      <c r="AF1297" s="250">
        <v>6.5360871999999998E-8</v>
      </c>
      <c r="AG1297" s="78">
        <v>2.1094662</v>
      </c>
      <c r="AH1297" s="20"/>
      <c r="AI1297" s="20"/>
      <c r="AJ1297" s="85"/>
      <c r="AK1297" s="85"/>
      <c r="AL1297" s="85"/>
      <c r="AM1297" s="20"/>
      <c r="AN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c r="BU1297" s="20"/>
      <c r="BV1297" s="20"/>
      <c r="BW1297" s="20"/>
      <c r="BX1297" s="20"/>
      <c r="BY1297" s="20"/>
      <c r="BZ1297" s="20"/>
      <c r="CA1297" s="20"/>
      <c r="CB1297" s="20"/>
      <c r="CC1297" s="20"/>
      <c r="CD1297" s="20"/>
      <c r="CE1297" s="20"/>
      <c r="CF1297" s="20"/>
      <c r="CG1297" s="20"/>
      <c r="CH1297" s="20"/>
      <c r="CI1297" s="20"/>
      <c r="CJ1297" s="20"/>
      <c r="CK1297" s="20"/>
      <c r="CL1297" s="20"/>
      <c r="CM1297" s="20"/>
      <c r="CN1297" s="20"/>
      <c r="CO1297" s="20"/>
      <c r="CP1297" s="20"/>
      <c r="CQ1297" s="20"/>
      <c r="CR1297" s="20"/>
      <c r="CS1297" s="20"/>
      <c r="CT1297" s="20"/>
      <c r="CU1297" s="20"/>
      <c r="CV1297" s="20"/>
      <c r="CW1297" s="20"/>
      <c r="CX1297" s="20"/>
      <c r="CY1297" s="20"/>
      <c r="CZ1297" s="20"/>
      <c r="DA1297" s="20"/>
      <c r="DB1297" s="20"/>
      <c r="DC1297" s="20"/>
      <c r="DD1297" s="20"/>
      <c r="DE1297" s="20"/>
      <c r="DF1297" s="20"/>
      <c r="DG1297" s="20"/>
      <c r="DH1297" s="20"/>
      <c r="DI1297" s="20"/>
      <c r="DJ1297" s="20"/>
      <c r="DK1297" s="20"/>
      <c r="DL1297" s="20"/>
      <c r="DM1297" s="20"/>
      <c r="DN1297" s="20"/>
      <c r="DO1297" s="20"/>
      <c r="DP1297" s="20"/>
      <c r="DQ1297" s="20"/>
      <c r="DR1297" s="20"/>
      <c r="DS1297" s="20"/>
      <c r="DT1297" s="20"/>
      <c r="DU1297" s="20"/>
      <c r="DV1297" s="20"/>
      <c r="DW1297" s="20"/>
      <c r="DX1297" s="20"/>
      <c r="DY1297" s="20"/>
    </row>
    <row r="1298" spans="1:129" x14ac:dyDescent="0.15">
      <c r="B1298" s="77" t="s">
        <v>334</v>
      </c>
      <c r="C1298" s="75"/>
      <c r="D1298" s="73" t="s">
        <v>38</v>
      </c>
      <c r="E1298" s="248" t="s">
        <v>335</v>
      </c>
      <c r="F1298" s="88">
        <f>G1298+H1298+I1298+J1298</f>
        <v>9.8592682311999996E-2</v>
      </c>
      <c r="G1298" s="88">
        <f>M1298+N1298+O1298</f>
        <v>8.2999057599999993E-4</v>
      </c>
      <c r="H1298" s="88">
        <f>K1298+L1298+P1298</f>
        <v>3.9951732605999997E-2</v>
      </c>
      <c r="I1298" s="88">
        <f>Q1298+IF(R1298="x",0,R1298)+IF(S1298="x",0,S1298)+IF(T1298="x",0,T1298)+U1298</f>
        <v>2.7448301300000001E-3</v>
      </c>
      <c r="J1298" s="248">
        <v>5.5066128999999998E-2</v>
      </c>
      <c r="K1298" s="248">
        <v>3.8173922999999998E-2</v>
      </c>
      <c r="L1298" s="248">
        <v>1.6992645E-3</v>
      </c>
      <c r="M1298" s="248">
        <v>4.0258746E-5</v>
      </c>
      <c r="N1298" s="248">
        <v>5.6259867999999998E-4</v>
      </c>
      <c r="O1298" s="248">
        <v>2.2713314999999999E-4</v>
      </c>
      <c r="P1298" s="248">
        <v>7.8545105999999998E-5</v>
      </c>
      <c r="Q1298" s="248">
        <v>3.406587E-5</v>
      </c>
      <c r="R1298" s="248">
        <v>0</v>
      </c>
      <c r="S1298" s="248">
        <v>2.5518239999999998E-3</v>
      </c>
      <c r="T1298" s="248">
        <v>0</v>
      </c>
      <c r="U1298" s="248">
        <v>1.5894026000000001E-4</v>
      </c>
      <c r="V1298" s="110"/>
      <c r="W1298" s="89">
        <f>J1298/0.135</f>
        <v>0.40789725185185183</v>
      </c>
      <c r="X1298" s="249">
        <v>8.7300597</v>
      </c>
      <c r="Y1298" s="249">
        <v>8.1589802999999996</v>
      </c>
      <c r="Z1298" s="249">
        <v>0.42653754999999999</v>
      </c>
      <c r="AA1298" s="249">
        <v>7.4423909000000002E-5</v>
      </c>
      <c r="AB1298" s="249">
        <v>4.9611422000000002E-2</v>
      </c>
      <c r="AC1298" s="249">
        <v>2.2902302999999999E-2</v>
      </c>
      <c r="AD1298" s="249">
        <v>7.1953630000000005E-2</v>
      </c>
      <c r="AE1298" s="250">
        <v>1.0511941999999999E-6</v>
      </c>
      <c r="AF1298" s="250">
        <v>2.7126267000000002E-9</v>
      </c>
      <c r="AG1298" s="78">
        <v>3.1298632999999999E-2</v>
      </c>
      <c r="AH1298" s="20"/>
      <c r="AI1298" s="20"/>
      <c r="AJ1298" s="85"/>
      <c r="AK1298" s="85"/>
      <c r="AL1298" s="85"/>
      <c r="AM1298" s="20"/>
      <c r="AN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c r="BU1298" s="20"/>
      <c r="BV1298" s="20"/>
      <c r="BW1298" s="20"/>
      <c r="BX1298" s="20"/>
      <c r="BY1298" s="20"/>
      <c r="BZ1298" s="20"/>
      <c r="CA1298" s="20"/>
      <c r="CB1298" s="20"/>
      <c r="CC1298" s="20"/>
      <c r="CD1298" s="20"/>
      <c r="CE1298" s="20"/>
      <c r="CF1298" s="20"/>
      <c r="CG1298" s="20"/>
      <c r="CH1298" s="20"/>
      <c r="CI1298" s="20"/>
      <c r="CJ1298" s="20"/>
      <c r="CK1298" s="20"/>
      <c r="CL1298" s="20"/>
      <c r="CM1298" s="20"/>
      <c r="CN1298" s="20"/>
      <c r="CO1298" s="20"/>
      <c r="CP1298" s="20"/>
      <c r="CQ1298" s="20"/>
      <c r="CR1298" s="20"/>
      <c r="CS1298" s="20"/>
      <c r="CT1298" s="20"/>
      <c r="CU1298" s="20"/>
      <c r="CV1298" s="20"/>
      <c r="CW1298" s="20"/>
      <c r="CX1298" s="20"/>
      <c r="CY1298" s="20"/>
      <c r="CZ1298" s="20"/>
      <c r="DA1298" s="20"/>
      <c r="DB1298" s="20"/>
      <c r="DC1298" s="20"/>
      <c r="DD1298" s="20"/>
      <c r="DE1298" s="20"/>
      <c r="DF1298" s="20"/>
      <c r="DG1298" s="20"/>
      <c r="DH1298" s="20"/>
      <c r="DI1298" s="20"/>
      <c r="DJ1298" s="20"/>
      <c r="DK1298" s="20"/>
      <c r="DL1298" s="20"/>
      <c r="DM1298" s="20"/>
      <c r="DN1298" s="20"/>
      <c r="DO1298" s="20"/>
      <c r="DP1298" s="20"/>
      <c r="DQ1298" s="20"/>
      <c r="DR1298" s="20"/>
      <c r="DS1298" s="20"/>
      <c r="DT1298" s="20"/>
      <c r="DU1298" s="20"/>
      <c r="DV1298" s="20"/>
      <c r="DW1298" s="20"/>
      <c r="DX1298" s="20"/>
      <c r="DY1298" s="20"/>
    </row>
    <row r="1299" spans="1:129" x14ac:dyDescent="0.15">
      <c r="C1299" s="75"/>
      <c r="D1299" s="73"/>
      <c r="E1299" s="81"/>
      <c r="F1299" s="82"/>
      <c r="G1299" s="82"/>
      <c r="H1299" s="82"/>
      <c r="I1299" s="82"/>
      <c r="J1299" s="82"/>
      <c r="K1299" s="82"/>
      <c r="L1299" s="82"/>
      <c r="M1299" s="82"/>
      <c r="N1299" s="82"/>
      <c r="O1299" s="82"/>
      <c r="P1299" s="82"/>
      <c r="Q1299" s="82"/>
      <c r="R1299" s="82"/>
      <c r="S1299" s="82"/>
      <c r="T1299" s="82"/>
      <c r="U1299" s="82"/>
      <c r="W1299" s="246"/>
      <c r="X1299" s="80"/>
      <c r="Y1299" s="80"/>
      <c r="Z1299" s="80"/>
      <c r="AA1299" s="80"/>
      <c r="AB1299" s="80"/>
      <c r="AC1299" s="80"/>
      <c r="AD1299" s="80"/>
      <c r="AE1299" s="70"/>
      <c r="AF1299" s="70"/>
      <c r="AG1299" s="70"/>
      <c r="AH1299" s="20"/>
      <c r="AI1299" s="20"/>
      <c r="AJ1299" s="85"/>
      <c r="AK1299" s="85"/>
      <c r="AL1299" s="85"/>
      <c r="AM1299" s="20"/>
      <c r="AN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c r="BU1299" s="20"/>
      <c r="BV1299" s="20"/>
      <c r="BW1299" s="20"/>
      <c r="BX1299" s="20"/>
      <c r="BY1299" s="20"/>
      <c r="BZ1299" s="20"/>
      <c r="CA1299" s="20"/>
      <c r="CB1299" s="20"/>
      <c r="CC1299" s="20"/>
      <c r="CD1299" s="20"/>
      <c r="CE1299" s="20"/>
      <c r="CF1299" s="20"/>
      <c r="CG1299" s="20"/>
      <c r="CH1299" s="20"/>
      <c r="CI1299" s="20"/>
      <c r="CJ1299" s="20"/>
      <c r="CK1299" s="20"/>
      <c r="CL1299" s="20"/>
      <c r="CM1299" s="20"/>
      <c r="CN1299" s="20"/>
      <c r="CO1299" s="20"/>
      <c r="CP1299" s="20"/>
      <c r="CQ1299" s="20"/>
      <c r="CR1299" s="20"/>
      <c r="CS1299" s="20"/>
      <c r="CT1299" s="20"/>
      <c r="CU1299" s="20"/>
      <c r="CV1299" s="20"/>
      <c r="CW1299" s="20"/>
      <c r="CX1299" s="20"/>
      <c r="CY1299" s="20"/>
      <c r="CZ1299" s="20"/>
      <c r="DA1299" s="20"/>
      <c r="DB1299" s="20"/>
      <c r="DC1299" s="20"/>
      <c r="DD1299" s="20"/>
      <c r="DE1299" s="20"/>
      <c r="DF1299" s="20"/>
      <c r="DG1299" s="20"/>
      <c r="DH1299" s="20"/>
      <c r="DI1299" s="20"/>
      <c r="DJ1299" s="20"/>
      <c r="DK1299" s="20"/>
      <c r="DL1299" s="20"/>
      <c r="DM1299" s="20"/>
      <c r="DN1299" s="20"/>
      <c r="DO1299" s="20"/>
      <c r="DP1299" s="20"/>
      <c r="DQ1299" s="20"/>
      <c r="DR1299" s="20"/>
      <c r="DS1299" s="20"/>
      <c r="DT1299" s="20"/>
      <c r="DU1299" s="20"/>
      <c r="DV1299" s="20"/>
      <c r="DW1299" s="20"/>
      <c r="DX1299" s="20"/>
      <c r="DY1299" s="20"/>
    </row>
    <row r="1300" spans="1:129" x14ac:dyDescent="0.15">
      <c r="A1300" s="61" t="s">
        <v>336</v>
      </c>
      <c r="B1300" s="67" t="s">
        <v>337</v>
      </c>
      <c r="C1300" s="83" t="s">
        <v>338</v>
      </c>
      <c r="D1300" s="114"/>
      <c r="E1300" s="73"/>
      <c r="F1300" s="82"/>
      <c r="G1300" s="82"/>
      <c r="H1300" s="82"/>
      <c r="I1300" s="82"/>
      <c r="J1300" s="82"/>
      <c r="K1300" s="82"/>
      <c r="L1300" s="82"/>
      <c r="M1300" s="82"/>
      <c r="N1300" s="82"/>
      <c r="O1300" s="82"/>
      <c r="P1300" s="82"/>
      <c r="Q1300" s="82"/>
      <c r="R1300" s="82"/>
      <c r="S1300" s="82"/>
      <c r="T1300" s="82"/>
      <c r="U1300" s="82"/>
      <c r="W1300" s="246"/>
      <c r="X1300" s="80"/>
      <c r="Y1300" s="80"/>
      <c r="Z1300" s="80"/>
      <c r="AA1300" s="80"/>
      <c r="AB1300" s="80"/>
      <c r="AC1300" s="80"/>
      <c r="AD1300" s="80"/>
      <c r="AE1300" s="70"/>
      <c r="AF1300" s="70"/>
      <c r="AG1300" s="70"/>
      <c r="AH1300" s="20"/>
      <c r="AI1300" s="20"/>
      <c r="AJ1300" s="85"/>
      <c r="AK1300" s="85"/>
      <c r="AL1300" s="85"/>
      <c r="AM1300" s="20"/>
      <c r="AN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c r="BU1300" s="20"/>
      <c r="BV1300" s="20"/>
      <c r="BW1300" s="20"/>
      <c r="BX1300" s="20"/>
      <c r="BY1300" s="20"/>
      <c r="BZ1300" s="20"/>
      <c r="CA1300" s="20"/>
      <c r="CB1300" s="20"/>
      <c r="CC1300" s="20"/>
      <c r="CD1300" s="20"/>
      <c r="CE1300" s="20"/>
      <c r="CF1300" s="20"/>
      <c r="CG1300" s="20"/>
      <c r="CH1300" s="20"/>
      <c r="CI1300" s="20"/>
      <c r="CJ1300" s="20"/>
      <c r="CK1300" s="20"/>
      <c r="CL1300" s="20"/>
      <c r="CM1300" s="20"/>
      <c r="CN1300" s="20"/>
      <c r="CO1300" s="20"/>
      <c r="CP1300" s="20"/>
      <c r="CQ1300" s="20"/>
      <c r="CR1300" s="20"/>
      <c r="CS1300" s="20"/>
      <c r="CT1300" s="20"/>
      <c r="CU1300" s="20"/>
      <c r="CV1300" s="20"/>
      <c r="CW1300" s="20"/>
      <c r="CX1300" s="20"/>
      <c r="CY1300" s="20"/>
      <c r="CZ1300" s="20"/>
      <c r="DA1300" s="20"/>
      <c r="DB1300" s="20"/>
      <c r="DC1300" s="20"/>
      <c r="DD1300" s="20"/>
      <c r="DE1300" s="20"/>
      <c r="DF1300" s="20"/>
      <c r="DG1300" s="20"/>
      <c r="DH1300" s="20"/>
      <c r="DI1300" s="20"/>
      <c r="DJ1300" s="20"/>
      <c r="DK1300" s="20"/>
      <c r="DL1300" s="20"/>
      <c r="DM1300" s="20"/>
      <c r="DN1300" s="20"/>
      <c r="DO1300" s="20"/>
      <c r="DP1300" s="20"/>
      <c r="DQ1300" s="20"/>
      <c r="DR1300" s="20"/>
      <c r="DS1300" s="20"/>
      <c r="DT1300" s="20"/>
      <c r="DU1300" s="20"/>
      <c r="DV1300" s="20"/>
      <c r="DW1300" s="20"/>
      <c r="DX1300" s="20"/>
      <c r="DY1300" s="20"/>
    </row>
    <row r="1301" spans="1:129" x14ac:dyDescent="0.15">
      <c r="B1301" s="77" t="s">
        <v>339</v>
      </c>
      <c r="C1301" s="75"/>
      <c r="D1301" s="73" t="s">
        <v>38</v>
      </c>
      <c r="E1301" s="248" t="s">
        <v>340</v>
      </c>
      <c r="F1301" s="88">
        <f>G1301+H1301+I1301+J1301</f>
        <v>1.00971880046</v>
      </c>
      <c r="G1301" s="88">
        <f>M1301+N1301+O1301</f>
        <v>9.0244635300000001E-2</v>
      </c>
      <c r="H1301" s="88">
        <f>K1301+L1301+P1301</f>
        <v>8.9379147519999994E-2</v>
      </c>
      <c r="I1301" s="88">
        <f>Q1301+IF(R1301="x",0,R1301)+IF(S1301="x",0,S1301)+IF(T1301="x",0,T1301)+U1301</f>
        <v>0.54136820764000004</v>
      </c>
      <c r="J1301" s="248">
        <v>0.28872681</v>
      </c>
      <c r="K1301" s="248">
        <v>5.8579226999999998E-2</v>
      </c>
      <c r="L1301" s="248">
        <v>2.9846579000000002E-2</v>
      </c>
      <c r="M1301" s="248">
        <v>1.6724835E-2</v>
      </c>
      <c r="N1301" s="248">
        <v>6.7636157000000002E-2</v>
      </c>
      <c r="O1301" s="248">
        <v>5.8836432999999997E-3</v>
      </c>
      <c r="P1301" s="248">
        <v>9.5334152E-4</v>
      </c>
      <c r="Q1301" s="248">
        <v>2.8070504999999999E-3</v>
      </c>
      <c r="R1301" s="248">
        <v>7.3445713999999997E-4</v>
      </c>
      <c r="S1301" s="248">
        <v>0</v>
      </c>
      <c r="T1301" s="248">
        <v>0.50004000000000004</v>
      </c>
      <c r="U1301" s="248">
        <v>3.7786699999999999E-2</v>
      </c>
      <c r="V1301" s="255"/>
      <c r="W1301" s="89">
        <f>J1301/0.135</f>
        <v>2.1387171111111112</v>
      </c>
      <c r="X1301" s="249">
        <v>17.763256999999999</v>
      </c>
      <c r="Y1301" s="249">
        <v>7.2289507000000004</v>
      </c>
      <c r="Z1301" s="249">
        <v>0.19362594</v>
      </c>
      <c r="AA1301" s="249">
        <v>2.2093066000000001</v>
      </c>
      <c r="AB1301" s="249">
        <v>7.9976281</v>
      </c>
      <c r="AC1301" s="249">
        <v>1.3786034000000001E-2</v>
      </c>
      <c r="AD1301" s="249">
        <v>0.11995951000000001</v>
      </c>
      <c r="AE1301" s="250">
        <v>3.6789849000000001E-6</v>
      </c>
      <c r="AF1301" s="250">
        <v>2.3238961000000001E-8</v>
      </c>
      <c r="AG1301" s="78">
        <v>5.3095079000000003E-2</v>
      </c>
      <c r="AH1301" s="20"/>
      <c r="AI1301" s="20"/>
      <c r="AJ1301" s="85"/>
      <c r="AK1301" s="85"/>
      <c r="AL1301" s="85"/>
      <c r="AM1301" s="20"/>
      <c r="AN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c r="BU1301" s="20"/>
      <c r="BV1301" s="20"/>
      <c r="BW1301" s="20"/>
      <c r="BX1301" s="20"/>
      <c r="BY1301" s="20"/>
      <c r="BZ1301" s="20"/>
      <c r="CA1301" s="20"/>
      <c r="CB1301" s="20"/>
      <c r="CC1301" s="20"/>
      <c r="CD1301" s="20"/>
      <c r="CE1301" s="20"/>
      <c r="CF1301" s="20"/>
      <c r="CG1301" s="20"/>
      <c r="CH1301" s="20"/>
      <c r="CI1301" s="20"/>
      <c r="CJ1301" s="20"/>
      <c r="CK1301" s="20"/>
      <c r="CL1301" s="20"/>
      <c r="CM1301" s="20"/>
      <c r="CN1301" s="20"/>
      <c r="CO1301" s="20"/>
      <c r="CP1301" s="20"/>
      <c r="CQ1301" s="20"/>
      <c r="CR1301" s="20"/>
      <c r="CS1301" s="20"/>
      <c r="CT1301" s="20"/>
      <c r="CU1301" s="20"/>
      <c r="CV1301" s="20"/>
      <c r="CW1301" s="20"/>
      <c r="CX1301" s="20"/>
      <c r="CY1301" s="20"/>
      <c r="CZ1301" s="20"/>
      <c r="DA1301" s="20"/>
      <c r="DB1301" s="20"/>
      <c r="DC1301" s="20"/>
      <c r="DD1301" s="20"/>
      <c r="DE1301" s="20"/>
      <c r="DF1301" s="20"/>
      <c r="DG1301" s="20"/>
      <c r="DH1301" s="20"/>
      <c r="DI1301" s="20"/>
      <c r="DJ1301" s="20"/>
      <c r="DK1301" s="20"/>
      <c r="DL1301" s="20"/>
      <c r="DM1301" s="20"/>
      <c r="DN1301" s="20"/>
      <c r="DO1301" s="20"/>
      <c r="DP1301" s="20"/>
      <c r="DQ1301" s="20"/>
      <c r="DR1301" s="20"/>
      <c r="DS1301" s="20"/>
      <c r="DT1301" s="20"/>
      <c r="DU1301" s="20"/>
      <c r="DV1301" s="20"/>
      <c r="DW1301" s="20"/>
      <c r="DX1301" s="20"/>
      <c r="DY1301" s="20"/>
    </row>
    <row r="1302" spans="1:129" x14ac:dyDescent="0.15">
      <c r="B1302" s="77" t="s">
        <v>341</v>
      </c>
      <c r="C1302" s="75"/>
      <c r="D1302" s="73" t="s">
        <v>38</v>
      </c>
      <c r="E1302" s="248" t="s">
        <v>342</v>
      </c>
      <c r="F1302" s="88">
        <f>G1302+H1302+I1302+J1302</f>
        <v>0.64101999034000001</v>
      </c>
      <c r="G1302" s="88">
        <f>M1302+N1302+O1302</f>
        <v>5.8111839900000004E-2</v>
      </c>
      <c r="H1302" s="88">
        <f>K1302+L1302+P1302</f>
        <v>0.34946853280000001</v>
      </c>
      <c r="I1302" s="88">
        <f>Q1302+IF(R1302="x",0,R1302)+IF(S1302="x",0,S1302)+IF(T1302="x",0,T1302)+U1302</f>
        <v>1.355360764E-2</v>
      </c>
      <c r="J1302" s="248">
        <v>0.21988600999999999</v>
      </c>
      <c r="K1302" s="248">
        <v>0.23747957</v>
      </c>
      <c r="L1302" s="248">
        <v>0.10968480999999999</v>
      </c>
      <c r="M1302" s="248">
        <v>1.6229789000000001E-3</v>
      </c>
      <c r="N1302" s="248">
        <v>3.3270596E-2</v>
      </c>
      <c r="O1302" s="248">
        <v>2.3218264999999998E-2</v>
      </c>
      <c r="P1302" s="248">
        <v>2.3041528000000001E-3</v>
      </c>
      <c r="Q1302" s="248">
        <v>7.7832997000000003E-3</v>
      </c>
      <c r="R1302" s="248">
        <v>7.3445713999999997E-4</v>
      </c>
      <c r="S1302" s="248">
        <v>0</v>
      </c>
      <c r="T1302" s="248">
        <v>0</v>
      </c>
      <c r="U1302" s="248">
        <v>5.0358508E-3</v>
      </c>
      <c r="V1302" s="255"/>
      <c r="W1302" s="89">
        <f>J1302/0.135</f>
        <v>1.6287852592592591</v>
      </c>
      <c r="X1302" s="249">
        <v>71.804469999999995</v>
      </c>
      <c r="Y1302" s="249">
        <v>16.494085999999999</v>
      </c>
      <c r="Z1302" s="249">
        <v>4.0005376999999998</v>
      </c>
      <c r="AA1302" s="249">
        <v>1.3549211000000001E-3</v>
      </c>
      <c r="AB1302" s="249">
        <v>50.312314000000001</v>
      </c>
      <c r="AC1302" s="249">
        <v>6.0559602999999997E-2</v>
      </c>
      <c r="AD1302" s="249">
        <v>0.93561833000000005</v>
      </c>
      <c r="AE1302" s="250">
        <v>4.8369648999999998E-6</v>
      </c>
      <c r="AF1302" s="250">
        <v>6.9314806999999997E-8</v>
      </c>
      <c r="AG1302" s="78">
        <v>0.13127916000000001</v>
      </c>
      <c r="AH1302" s="20"/>
      <c r="AI1302" s="20"/>
      <c r="AJ1302" s="85"/>
      <c r="AK1302" s="85"/>
      <c r="AL1302" s="85"/>
      <c r="AM1302" s="20"/>
      <c r="AN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row>
    <row r="1303" spans="1:129" x14ac:dyDescent="0.15">
      <c r="B1303" s="77" t="s">
        <v>343</v>
      </c>
      <c r="C1303" s="75"/>
      <c r="D1303" s="73" t="s">
        <v>38</v>
      </c>
      <c r="E1303" s="248" t="s">
        <v>344</v>
      </c>
      <c r="F1303" s="88">
        <f>G1303+H1303+I1303+J1303</f>
        <v>1.3536949814199999</v>
      </c>
      <c r="G1303" s="88">
        <f>M1303+N1303+O1303</f>
        <v>0.35981975100000002</v>
      </c>
      <c r="H1303" s="88">
        <f>K1303+L1303+P1303</f>
        <v>0.11646596038</v>
      </c>
      <c r="I1303" s="88">
        <f>Q1303+IF(R1303="x",0,R1303)+IF(S1303="x",0,S1303)+IF(T1303="x",0,T1303)+U1303</f>
        <v>2.535542004E-2</v>
      </c>
      <c r="J1303" s="248">
        <v>0.85205385</v>
      </c>
      <c r="K1303" s="248">
        <v>7.8013588999999994E-2</v>
      </c>
      <c r="L1303" s="248">
        <v>3.8243775000000001E-2</v>
      </c>
      <c r="M1303" s="248">
        <v>4.7616468000000002E-2</v>
      </c>
      <c r="N1303" s="248">
        <v>0.27907159999999998</v>
      </c>
      <c r="O1303" s="248">
        <v>3.3131683000000002E-2</v>
      </c>
      <c r="P1303" s="248">
        <v>2.0859637999999999E-4</v>
      </c>
      <c r="Q1303" s="248">
        <v>5.3226389000000001E-3</v>
      </c>
      <c r="R1303" s="248">
        <v>7.3445713999999997E-4</v>
      </c>
      <c r="S1303" s="248">
        <v>0</v>
      </c>
      <c r="T1303" s="248">
        <v>0</v>
      </c>
      <c r="U1303" s="248">
        <v>1.9298323999999999E-2</v>
      </c>
      <c r="V1303" s="255"/>
      <c r="W1303" s="89">
        <f>J1303/0.135</f>
        <v>6.3115099999999993</v>
      </c>
      <c r="X1303" s="249">
        <v>104.43009000000001</v>
      </c>
      <c r="Y1303" s="249">
        <v>13.106896000000001</v>
      </c>
      <c r="Z1303" s="249">
        <v>0.42657623</v>
      </c>
      <c r="AA1303" s="249">
        <v>22.693874000000001</v>
      </c>
      <c r="AB1303" s="249">
        <v>67.566834999999998</v>
      </c>
      <c r="AC1303" s="249">
        <v>3.0605044000000001E-2</v>
      </c>
      <c r="AD1303" s="249">
        <v>0.60530781</v>
      </c>
      <c r="AE1303" s="250">
        <v>1.0826347E-5</v>
      </c>
      <c r="AF1303" s="250">
        <v>9.8537180999999999E-8</v>
      </c>
      <c r="AG1303" s="78">
        <v>0.10342533</v>
      </c>
      <c r="AH1303" s="20"/>
      <c r="AI1303" s="20"/>
      <c r="AJ1303" s="20"/>
      <c r="AK1303" s="20"/>
      <c r="AL1303" s="20"/>
      <c r="AM1303" s="20"/>
      <c r="AN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c r="BU1303" s="20"/>
      <c r="BV1303" s="20"/>
      <c r="BW1303" s="20"/>
      <c r="BX1303" s="20"/>
      <c r="BY1303" s="20"/>
      <c r="BZ1303" s="20"/>
      <c r="CA1303" s="20"/>
      <c r="CB1303" s="20"/>
      <c r="CC1303" s="20"/>
      <c r="CD1303" s="20"/>
      <c r="CE1303" s="20"/>
      <c r="CF1303" s="20"/>
      <c r="CG1303" s="20"/>
      <c r="CH1303" s="20"/>
      <c r="CI1303" s="20"/>
      <c r="CJ1303" s="20"/>
      <c r="CK1303" s="20"/>
      <c r="CL1303" s="20"/>
      <c r="CM1303" s="20"/>
      <c r="CN1303" s="20"/>
      <c r="CO1303" s="20"/>
      <c r="CP1303" s="20"/>
      <c r="CQ1303" s="20"/>
      <c r="CR1303" s="20"/>
      <c r="CS1303" s="20"/>
      <c r="CT1303" s="20"/>
      <c r="CU1303" s="20"/>
      <c r="CV1303" s="20"/>
      <c r="CW1303" s="20"/>
      <c r="CX1303" s="20"/>
      <c r="CY1303" s="20"/>
      <c r="CZ1303" s="20"/>
      <c r="DA1303" s="20"/>
      <c r="DB1303" s="20"/>
      <c r="DC1303" s="20"/>
      <c r="DD1303" s="20"/>
      <c r="DE1303" s="20"/>
      <c r="DF1303" s="20"/>
      <c r="DG1303" s="20"/>
      <c r="DH1303" s="20"/>
      <c r="DI1303" s="20"/>
      <c r="DJ1303" s="20"/>
      <c r="DK1303" s="20"/>
      <c r="DL1303" s="20"/>
      <c r="DM1303" s="20"/>
      <c r="DN1303" s="20"/>
      <c r="DO1303" s="20"/>
      <c r="DP1303" s="20"/>
      <c r="DQ1303" s="20"/>
      <c r="DR1303" s="20"/>
      <c r="DS1303" s="20"/>
      <c r="DT1303" s="20"/>
      <c r="DU1303" s="20"/>
      <c r="DV1303" s="20"/>
      <c r="DW1303" s="20"/>
      <c r="DX1303" s="20"/>
      <c r="DY1303" s="20"/>
    </row>
    <row r="1304" spans="1:129" x14ac:dyDescent="0.15">
      <c r="B1304" s="77" t="s">
        <v>345</v>
      </c>
      <c r="C1304" s="75"/>
      <c r="D1304" s="73" t="s">
        <v>38</v>
      </c>
      <c r="E1304" s="248" t="s">
        <v>346</v>
      </c>
      <c r="F1304" s="88">
        <f>G1304+H1304+I1304+J1304</f>
        <v>0.14191752833999999</v>
      </c>
      <c r="G1304" s="88">
        <f>M1304+N1304+O1304</f>
        <v>1.6563942299999999E-2</v>
      </c>
      <c r="H1304" s="88">
        <f>K1304+L1304+P1304</f>
        <v>5.3677112499999992E-2</v>
      </c>
      <c r="I1304" s="88">
        <f>Q1304+IF(R1304="x",0,R1304)+IF(S1304="x",0,S1304)+IF(T1304="x",0,T1304)+U1304</f>
        <v>8.0782005400000002E-3</v>
      </c>
      <c r="J1304" s="248">
        <v>6.3598272999999997E-2</v>
      </c>
      <c r="K1304" s="248">
        <v>4.8344514999999998E-2</v>
      </c>
      <c r="L1304" s="248">
        <v>3.7330684000000001E-3</v>
      </c>
      <c r="M1304" s="248">
        <v>1.8218929E-3</v>
      </c>
      <c r="N1304" s="248">
        <v>1.1641558E-2</v>
      </c>
      <c r="O1304" s="248">
        <v>3.1004914000000001E-3</v>
      </c>
      <c r="P1304" s="248">
        <v>1.5995291E-3</v>
      </c>
      <c r="Q1304" s="248">
        <v>2.6622954E-3</v>
      </c>
      <c r="R1304" s="248">
        <v>7.3445713999999997E-4</v>
      </c>
      <c r="S1304" s="248">
        <v>0</v>
      </c>
      <c r="T1304" s="248">
        <v>0</v>
      </c>
      <c r="U1304" s="248">
        <v>4.6814480000000004E-3</v>
      </c>
      <c r="V1304" s="255"/>
      <c r="W1304" s="89">
        <f>J1304/0.135</f>
        <v>0.47109831851851847</v>
      </c>
      <c r="X1304" s="249">
        <v>83.639708999999996</v>
      </c>
      <c r="Y1304" s="249">
        <v>6.8148239000000004</v>
      </c>
      <c r="Z1304" s="249">
        <v>0.19581566</v>
      </c>
      <c r="AA1304" s="249">
        <v>1.0170472999999999E-2</v>
      </c>
      <c r="AB1304" s="249">
        <v>76.528222</v>
      </c>
      <c r="AC1304" s="249">
        <v>1.1203245000000001E-2</v>
      </c>
      <c r="AD1304" s="249">
        <v>7.9473599000000006E-2</v>
      </c>
      <c r="AE1304" s="250">
        <v>1.4302472E-6</v>
      </c>
      <c r="AF1304" s="250">
        <v>3.1987495000000003E-8</v>
      </c>
      <c r="AG1304" s="78">
        <v>5.9367783E-2</v>
      </c>
      <c r="AH1304" s="20"/>
      <c r="AI1304" s="20"/>
      <c r="AJ1304" s="20"/>
      <c r="AK1304" s="20"/>
      <c r="AL1304" s="20"/>
      <c r="AM1304" s="20"/>
      <c r="AN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c r="BU1304" s="20"/>
      <c r="BV1304" s="20"/>
      <c r="BW1304" s="20"/>
      <c r="BX1304" s="20"/>
      <c r="BY1304" s="20"/>
      <c r="BZ1304" s="20"/>
      <c r="CA1304" s="20"/>
      <c r="CB1304" s="20"/>
      <c r="CC1304" s="20"/>
      <c r="CD1304" s="20"/>
      <c r="CE1304" s="20"/>
      <c r="CF1304" s="20"/>
      <c r="CG1304" s="20"/>
      <c r="CH1304" s="20"/>
      <c r="CI1304" s="20"/>
      <c r="CJ1304" s="20"/>
      <c r="CK1304" s="20"/>
      <c r="CL1304" s="20"/>
      <c r="CM1304" s="20"/>
      <c r="CN1304" s="20"/>
      <c r="CO1304" s="20"/>
      <c r="CP1304" s="20"/>
      <c r="CQ1304" s="20"/>
      <c r="CR1304" s="20"/>
      <c r="CS1304" s="20"/>
      <c r="CT1304" s="20"/>
      <c r="CU1304" s="20"/>
      <c r="CV1304" s="20"/>
      <c r="CW1304" s="20"/>
      <c r="CX1304" s="20"/>
      <c r="CY1304" s="20"/>
      <c r="CZ1304" s="20"/>
      <c r="DA1304" s="20"/>
      <c r="DB1304" s="20"/>
      <c r="DC1304" s="20"/>
      <c r="DD1304" s="20"/>
      <c r="DE1304" s="20"/>
      <c r="DF1304" s="20"/>
      <c r="DG1304" s="20"/>
      <c r="DH1304" s="20"/>
      <c r="DI1304" s="20"/>
      <c r="DJ1304" s="20"/>
      <c r="DK1304" s="20"/>
      <c r="DL1304" s="20"/>
      <c r="DM1304" s="20"/>
      <c r="DN1304" s="20"/>
      <c r="DO1304" s="20"/>
      <c r="DP1304" s="20"/>
      <c r="DQ1304" s="20"/>
      <c r="DR1304" s="20"/>
      <c r="DS1304" s="20"/>
      <c r="DT1304" s="20"/>
      <c r="DU1304" s="20"/>
      <c r="DV1304" s="20"/>
      <c r="DW1304" s="20"/>
      <c r="DX1304" s="20"/>
      <c r="DY1304" s="20"/>
    </row>
    <row r="1305" spans="1:129" x14ac:dyDescent="0.15">
      <c r="B1305" s="77" t="s">
        <v>347</v>
      </c>
      <c r="C1305" s="75"/>
      <c r="D1305" s="73" t="s">
        <v>38</v>
      </c>
      <c r="E1305" s="248" t="s">
        <v>348</v>
      </c>
      <c r="F1305" s="88">
        <f>G1305+H1305+I1305+J1305</f>
        <v>0.15245764679000001</v>
      </c>
      <c r="G1305" s="88">
        <f>M1305+N1305+O1305</f>
        <v>1.227539918E-2</v>
      </c>
      <c r="H1305" s="88">
        <f>K1305+L1305+P1305</f>
        <v>7.1413743069999994E-2</v>
      </c>
      <c r="I1305" s="88">
        <f>Q1305+IF(R1305="x",0,R1305)+IF(S1305="x",0,S1305)+IF(T1305="x",0,T1305)+U1305</f>
        <v>3.9978915400000004E-3</v>
      </c>
      <c r="J1305" s="248">
        <v>6.4770613000000005E-2</v>
      </c>
      <c r="K1305" s="248">
        <v>5.9561609000000001E-2</v>
      </c>
      <c r="L1305" s="248">
        <v>1.156038E-2</v>
      </c>
      <c r="M1305" s="248">
        <v>2.7005597999999998E-3</v>
      </c>
      <c r="N1305" s="248">
        <v>8.9751286E-3</v>
      </c>
      <c r="O1305" s="248">
        <v>5.9971077999999996E-4</v>
      </c>
      <c r="P1305" s="248">
        <v>2.9175407000000002E-4</v>
      </c>
      <c r="Q1305" s="248">
        <v>1.7465293E-3</v>
      </c>
      <c r="R1305" s="248">
        <v>7.3445713999999997E-4</v>
      </c>
      <c r="S1305" s="248">
        <v>0</v>
      </c>
      <c r="T1305" s="248">
        <v>0</v>
      </c>
      <c r="U1305" s="248">
        <v>1.5169051000000001E-3</v>
      </c>
      <c r="V1305" s="255"/>
      <c r="W1305" s="89">
        <f>J1305/0.135</f>
        <v>0.47978231851851855</v>
      </c>
      <c r="X1305" s="249">
        <v>34.686342000000003</v>
      </c>
      <c r="Y1305" s="249">
        <v>13.225299</v>
      </c>
      <c r="Z1305" s="249">
        <v>2.111834</v>
      </c>
      <c r="AA1305" s="249">
        <v>3.2977353000000001E-2</v>
      </c>
      <c r="AB1305" s="249">
        <v>18.812339000000001</v>
      </c>
      <c r="AC1305" s="249">
        <v>4.5276246999999999E-2</v>
      </c>
      <c r="AD1305" s="249">
        <v>0.45861696000000002</v>
      </c>
      <c r="AE1305" s="250">
        <v>9.4663873999999999E-7</v>
      </c>
      <c r="AF1305" s="250">
        <v>9.6449198000000006E-9</v>
      </c>
      <c r="AG1305" s="78">
        <v>0.12445818</v>
      </c>
      <c r="AH1305" s="20"/>
      <c r="AI1305" s="20"/>
      <c r="AJ1305" s="20"/>
      <c r="AK1305" s="20"/>
      <c r="AL1305" s="20"/>
      <c r="AM1305" s="20"/>
      <c r="AN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c r="BU1305" s="20"/>
      <c r="BV1305" s="20"/>
      <c r="BW1305" s="20"/>
      <c r="BX1305" s="20"/>
      <c r="BY1305" s="20"/>
      <c r="BZ1305" s="20"/>
      <c r="CA1305" s="20"/>
      <c r="CB1305" s="20"/>
      <c r="CC1305" s="20"/>
      <c r="CD1305" s="20"/>
      <c r="CE1305" s="20"/>
      <c r="CF1305" s="20"/>
      <c r="CG1305" s="20"/>
      <c r="CH1305" s="20"/>
      <c r="CI1305" s="20"/>
      <c r="CJ1305" s="20"/>
      <c r="CK1305" s="20"/>
      <c r="CL1305" s="20"/>
      <c r="CM1305" s="20"/>
      <c r="CN1305" s="20"/>
      <c r="CO1305" s="20"/>
      <c r="CP1305" s="20"/>
      <c r="CQ1305" s="20"/>
      <c r="CR1305" s="20"/>
      <c r="CS1305" s="20"/>
      <c r="CT1305" s="20"/>
      <c r="CU1305" s="20"/>
      <c r="CV1305" s="20"/>
      <c r="CW1305" s="20"/>
      <c r="CX1305" s="20"/>
      <c r="CY1305" s="20"/>
      <c r="CZ1305" s="20"/>
      <c r="DA1305" s="20"/>
      <c r="DB1305" s="20"/>
      <c r="DC1305" s="20"/>
      <c r="DD1305" s="20"/>
      <c r="DE1305" s="20"/>
      <c r="DF1305" s="20"/>
      <c r="DG1305" s="20"/>
      <c r="DH1305" s="20"/>
      <c r="DI1305" s="20"/>
      <c r="DJ1305" s="20"/>
      <c r="DK1305" s="20"/>
      <c r="DL1305" s="20"/>
      <c r="DM1305" s="20"/>
      <c r="DN1305" s="20"/>
      <c r="DO1305" s="20"/>
      <c r="DP1305" s="20"/>
      <c r="DQ1305" s="20"/>
      <c r="DR1305" s="20"/>
      <c r="DS1305" s="20"/>
      <c r="DT1305" s="20"/>
      <c r="DU1305" s="20"/>
      <c r="DV1305" s="20"/>
      <c r="DW1305" s="20"/>
      <c r="DX1305" s="20"/>
      <c r="DY1305" s="20"/>
    </row>
    <row r="1306" spans="1:129" s="85" customFormat="1" x14ac:dyDescent="0.15">
      <c r="B1306" s="67" t="s">
        <v>4921</v>
      </c>
      <c r="C1306" s="83" t="s">
        <v>4922</v>
      </c>
      <c r="D1306" s="114"/>
      <c r="E1306" s="73"/>
      <c r="F1306" s="82"/>
      <c r="G1306" s="82"/>
      <c r="H1306" s="82"/>
      <c r="I1306" s="82"/>
      <c r="J1306" s="82"/>
      <c r="K1306" s="82"/>
      <c r="L1306" s="82"/>
      <c r="M1306" s="82"/>
      <c r="N1306" s="82"/>
      <c r="O1306" s="82"/>
      <c r="P1306" s="82"/>
      <c r="Q1306" s="82"/>
      <c r="R1306" s="82"/>
      <c r="S1306" s="82"/>
      <c r="T1306" s="82"/>
      <c r="U1306" s="82"/>
      <c r="V1306" s="23"/>
      <c r="W1306" s="246"/>
      <c r="X1306" s="80"/>
      <c r="Y1306" s="80"/>
      <c r="Z1306" s="80"/>
      <c r="AA1306" s="80"/>
      <c r="AB1306" s="80"/>
      <c r="AC1306" s="80"/>
      <c r="AD1306" s="80"/>
      <c r="AE1306" s="70"/>
      <c r="AF1306" s="70"/>
      <c r="AG1306" s="70"/>
    </row>
    <row r="1307" spans="1:129" x14ac:dyDescent="0.15">
      <c r="B1307" s="77" t="s">
        <v>4923</v>
      </c>
      <c r="C1307" s="75"/>
      <c r="D1307" s="73" t="s">
        <v>229</v>
      </c>
      <c r="E1307" s="201" t="s">
        <v>4924</v>
      </c>
      <c r="F1307" s="202">
        <f>G1307+H1307+I1307+J1307</f>
        <v>6.8197048997999998E-2</v>
      </c>
      <c r="G1307" s="202">
        <f>M1307+N1307+O1307</f>
        <v>7.0157515779999992E-3</v>
      </c>
      <c r="H1307" s="202">
        <f>K1307+L1307+P1307</f>
        <v>2.774716202E-2</v>
      </c>
      <c r="I1307" s="202">
        <f>Q1307+IF(R1307="x",0,R1307)+IF(S1307="x",0,S1307)+IF(T1307="x",0,T1307)+U1307</f>
        <v>1.7000224000000002E-3</v>
      </c>
      <c r="J1307" s="201">
        <v>3.1734113000000001E-2</v>
      </c>
      <c r="K1307" s="201">
        <v>2.2616051000000002E-2</v>
      </c>
      <c r="L1307" s="201">
        <v>5.0133714999999997E-3</v>
      </c>
      <c r="M1307" s="201">
        <v>1.3408963E-4</v>
      </c>
      <c r="N1307" s="201">
        <v>6.8537429999999998E-3</v>
      </c>
      <c r="O1307" s="201">
        <v>2.7918947999999999E-5</v>
      </c>
      <c r="P1307" s="201">
        <v>1.1773952E-4</v>
      </c>
      <c r="Q1307" s="201">
        <v>3.8197870000000002E-4</v>
      </c>
      <c r="R1307" s="201">
        <v>0</v>
      </c>
      <c r="S1307" s="201">
        <v>0</v>
      </c>
      <c r="T1307" s="201">
        <v>0</v>
      </c>
      <c r="U1307" s="201">
        <v>1.3180437000000001E-3</v>
      </c>
      <c r="V1307" s="255"/>
      <c r="W1307" s="246">
        <f>J1307/0.135</f>
        <v>0.23506750370370369</v>
      </c>
      <c r="X1307" s="191">
        <v>8.0070408999999998</v>
      </c>
      <c r="Y1307" s="191">
        <v>1.9410738999999999</v>
      </c>
      <c r="Z1307" s="191">
        <v>0.20175388</v>
      </c>
      <c r="AA1307" s="191">
        <v>2.3472143000000001E-4</v>
      </c>
      <c r="AB1307" s="191">
        <v>5.7579245999999999</v>
      </c>
      <c r="AC1307" s="191">
        <v>1.7750921999999999E-2</v>
      </c>
      <c r="AD1307" s="191">
        <v>8.8302843000000006E-2</v>
      </c>
      <c r="AE1307" s="76">
        <v>4.6891312000000002E-7</v>
      </c>
      <c r="AF1307" s="76">
        <v>3.2359865999999999E-9</v>
      </c>
      <c r="AG1307" s="20">
        <v>1.1674287E-2</v>
      </c>
      <c r="AH1307" s="20"/>
      <c r="AI1307" s="20"/>
      <c r="AJ1307" s="20"/>
      <c r="AK1307" s="20"/>
      <c r="AL1307" s="20"/>
      <c r="AM1307" s="20"/>
      <c r="AN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c r="BU1307" s="20"/>
      <c r="BV1307" s="20"/>
      <c r="BW1307" s="20"/>
      <c r="BX1307" s="20"/>
      <c r="BY1307" s="20"/>
      <c r="BZ1307" s="20"/>
      <c r="CA1307" s="20"/>
      <c r="CB1307" s="20"/>
      <c r="CC1307" s="20"/>
      <c r="CD1307" s="20"/>
      <c r="CE1307" s="20"/>
      <c r="CF1307" s="20"/>
      <c r="CG1307" s="20"/>
      <c r="CH1307" s="20"/>
      <c r="CI1307" s="20"/>
      <c r="CJ1307" s="20"/>
      <c r="CK1307" s="20"/>
      <c r="CL1307" s="20"/>
      <c r="CM1307" s="20"/>
      <c r="CN1307" s="20"/>
      <c r="CO1307" s="20"/>
      <c r="CP1307" s="20"/>
      <c r="CQ1307" s="20"/>
      <c r="CR1307" s="20"/>
      <c r="CS1307" s="20"/>
      <c r="CT1307" s="20"/>
      <c r="CU1307" s="20"/>
      <c r="CV1307" s="20"/>
      <c r="CW1307" s="20"/>
      <c r="CX1307" s="20"/>
      <c r="CY1307" s="20"/>
      <c r="CZ1307" s="20"/>
      <c r="DA1307" s="20"/>
      <c r="DB1307" s="20"/>
      <c r="DC1307" s="20"/>
      <c r="DD1307" s="20"/>
      <c r="DE1307" s="20"/>
      <c r="DF1307" s="20"/>
      <c r="DG1307" s="20"/>
      <c r="DH1307" s="20"/>
      <c r="DI1307" s="20"/>
      <c r="DJ1307" s="20"/>
      <c r="DK1307" s="20"/>
      <c r="DL1307" s="20"/>
      <c r="DM1307" s="20"/>
      <c r="DN1307" s="20"/>
      <c r="DO1307" s="20"/>
      <c r="DP1307" s="20"/>
      <c r="DQ1307" s="20"/>
      <c r="DR1307" s="20"/>
      <c r="DS1307" s="20"/>
      <c r="DT1307" s="20"/>
      <c r="DU1307" s="20"/>
      <c r="DV1307" s="20"/>
      <c r="DW1307" s="20"/>
      <c r="DX1307" s="20"/>
      <c r="DY1307" s="20"/>
    </row>
    <row r="1308" spans="1:129" x14ac:dyDescent="0.15">
      <c r="B1308" s="77" t="s">
        <v>4925</v>
      </c>
      <c r="C1308" s="75"/>
      <c r="D1308" s="73" t="s">
        <v>229</v>
      </c>
      <c r="E1308" s="201" t="s">
        <v>4926</v>
      </c>
      <c r="F1308" s="202">
        <f>G1308+H1308+I1308+J1308</f>
        <v>1.102813765E-2</v>
      </c>
      <c r="G1308" s="202">
        <f>M1308+N1308+O1308</f>
        <v>2.7478685299999997E-3</v>
      </c>
      <c r="H1308" s="202">
        <f>K1308+L1308+P1308</f>
        <v>3.1542517400000004E-3</v>
      </c>
      <c r="I1308" s="202">
        <f>Q1308+IF(R1308="x",0,R1308)+IF(S1308="x",0,S1308)+IF(T1308="x",0,T1308)+U1308</f>
        <v>7.5335748E-4</v>
      </c>
      <c r="J1308" s="201">
        <v>4.3726599E-3</v>
      </c>
      <c r="K1308" s="201">
        <v>1.9296933E-3</v>
      </c>
      <c r="L1308" s="201">
        <v>3.9257501E-4</v>
      </c>
      <c r="M1308" s="201">
        <v>3.5012474000000002E-4</v>
      </c>
      <c r="N1308" s="201">
        <v>1.6599436999999999E-3</v>
      </c>
      <c r="O1308" s="201">
        <v>7.3780009000000001E-4</v>
      </c>
      <c r="P1308" s="201">
        <v>8.3198343000000002E-4</v>
      </c>
      <c r="Q1308" s="201">
        <v>5.8585444E-4</v>
      </c>
      <c r="R1308" s="201">
        <v>0</v>
      </c>
      <c r="S1308" s="201">
        <v>0</v>
      </c>
      <c r="T1308" s="201">
        <v>0</v>
      </c>
      <c r="U1308" s="201">
        <v>1.6750304E-4</v>
      </c>
      <c r="V1308" s="255"/>
      <c r="W1308" s="246">
        <f>J1308/0.135</f>
        <v>3.2390073333333332E-2</v>
      </c>
      <c r="X1308" s="191">
        <v>8.1963168999999994</v>
      </c>
      <c r="Y1308" s="191">
        <v>0.58560635999999999</v>
      </c>
      <c r="Z1308" s="191">
        <v>0.26313521000000001</v>
      </c>
      <c r="AA1308" s="191">
        <v>1.6228025E-3</v>
      </c>
      <c r="AB1308" s="191">
        <v>7.2838063000000002</v>
      </c>
      <c r="AC1308" s="191">
        <v>4.9611146999999998E-3</v>
      </c>
      <c r="AD1308" s="191">
        <v>5.7185076000000001E-2</v>
      </c>
      <c r="AE1308" s="76">
        <v>1.1805266E-7</v>
      </c>
      <c r="AF1308" s="76">
        <v>2.1902807999999999E-9</v>
      </c>
      <c r="AG1308" s="20">
        <v>4.5317201999999996E-3</v>
      </c>
      <c r="AH1308" s="20"/>
      <c r="AI1308" s="20"/>
      <c r="AJ1308" s="20"/>
      <c r="AK1308" s="20"/>
      <c r="AL1308" s="20"/>
      <c r="AM1308" s="20"/>
      <c r="AN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c r="BU1308" s="20"/>
      <c r="BV1308" s="20"/>
      <c r="BW1308" s="20"/>
      <c r="BX1308" s="20"/>
      <c r="BY1308" s="20"/>
      <c r="BZ1308" s="20"/>
      <c r="CA1308" s="20"/>
      <c r="CB1308" s="20"/>
      <c r="CC1308" s="20"/>
      <c r="CD1308" s="20"/>
      <c r="CE1308" s="20"/>
      <c r="CF1308" s="20"/>
      <c r="CG1308" s="20"/>
      <c r="CH1308" s="20"/>
      <c r="CI1308" s="20"/>
      <c r="CJ1308" s="20"/>
      <c r="CK1308" s="20"/>
      <c r="CL1308" s="20"/>
      <c r="CM1308" s="20"/>
      <c r="CN1308" s="20"/>
      <c r="CO1308" s="20"/>
      <c r="CP1308" s="20"/>
      <c r="CQ1308" s="20"/>
      <c r="CR1308" s="20"/>
      <c r="CS1308" s="20"/>
      <c r="CT1308" s="20"/>
      <c r="CU1308" s="20"/>
      <c r="CV1308" s="20"/>
      <c r="CW1308" s="20"/>
      <c r="CX1308" s="20"/>
      <c r="CY1308" s="20"/>
      <c r="CZ1308" s="20"/>
      <c r="DA1308" s="20"/>
      <c r="DB1308" s="20"/>
      <c r="DC1308" s="20"/>
      <c r="DD1308" s="20"/>
      <c r="DE1308" s="20"/>
      <c r="DF1308" s="20"/>
      <c r="DG1308" s="20"/>
      <c r="DH1308" s="20"/>
      <c r="DI1308" s="20"/>
      <c r="DJ1308" s="20"/>
      <c r="DK1308" s="20"/>
      <c r="DL1308" s="20"/>
      <c r="DM1308" s="20"/>
      <c r="DN1308" s="20"/>
      <c r="DO1308" s="20"/>
      <c r="DP1308" s="20"/>
      <c r="DQ1308" s="20"/>
      <c r="DR1308" s="20"/>
      <c r="DS1308" s="20"/>
      <c r="DT1308" s="20"/>
      <c r="DU1308" s="20"/>
      <c r="DV1308" s="20"/>
      <c r="DW1308" s="20"/>
      <c r="DX1308" s="20"/>
      <c r="DY1308" s="20"/>
    </row>
    <row r="1309" spans="1:129" x14ac:dyDescent="0.15">
      <c r="B1309" s="67" t="s">
        <v>4927</v>
      </c>
      <c r="C1309" s="83" t="s">
        <v>4928</v>
      </c>
      <c r="D1309" s="114"/>
      <c r="E1309" s="73"/>
      <c r="F1309" s="82"/>
      <c r="G1309" s="82"/>
      <c r="H1309" s="82"/>
      <c r="I1309" s="82"/>
      <c r="J1309" s="82"/>
      <c r="K1309" s="82"/>
      <c r="L1309" s="82"/>
      <c r="M1309" s="82"/>
      <c r="N1309" s="82"/>
      <c r="O1309" s="82"/>
      <c r="P1309" s="82"/>
      <c r="Q1309" s="82"/>
      <c r="R1309" s="82"/>
      <c r="S1309" s="82"/>
      <c r="T1309" s="82"/>
      <c r="U1309" s="82"/>
      <c r="W1309" s="246"/>
      <c r="X1309" s="254"/>
      <c r="Y1309" s="254"/>
      <c r="Z1309" s="254"/>
      <c r="AA1309" s="254"/>
      <c r="AB1309" s="254"/>
      <c r="AC1309" s="254"/>
      <c r="AD1309" s="254"/>
      <c r="AE1309" s="70"/>
      <c r="AF1309" s="70"/>
      <c r="AG1309" s="70"/>
      <c r="AH1309" s="20"/>
      <c r="AI1309" s="20"/>
      <c r="AJ1309" s="20"/>
      <c r="AK1309" s="20"/>
      <c r="AL1309" s="20"/>
      <c r="AM1309" s="20"/>
      <c r="AN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c r="BU1309" s="20"/>
      <c r="BV1309" s="20"/>
      <c r="BW1309" s="20"/>
      <c r="BX1309" s="20"/>
      <c r="BY1309" s="20"/>
      <c r="BZ1309" s="20"/>
      <c r="CA1309" s="20"/>
      <c r="CB1309" s="20"/>
      <c r="CC1309" s="20"/>
      <c r="CD1309" s="20"/>
      <c r="CE1309" s="20"/>
      <c r="CF1309" s="20"/>
      <c r="CG1309" s="20"/>
      <c r="CH1309" s="20"/>
      <c r="CI1309" s="20"/>
      <c r="CJ1309" s="20"/>
      <c r="CK1309" s="20"/>
      <c r="CL1309" s="20"/>
      <c r="CM1309" s="20"/>
      <c r="CN1309" s="20"/>
      <c r="CO1309" s="20"/>
      <c r="CP1309" s="20"/>
      <c r="CQ1309" s="20"/>
      <c r="CR1309" s="20"/>
      <c r="CS1309" s="20"/>
      <c r="CT1309" s="20"/>
      <c r="CU1309" s="20"/>
      <c r="CV1309" s="20"/>
      <c r="CW1309" s="20"/>
      <c r="CX1309" s="20"/>
      <c r="CY1309" s="20"/>
      <c r="CZ1309" s="20"/>
      <c r="DA1309" s="20"/>
      <c r="DB1309" s="20"/>
      <c r="DC1309" s="20"/>
      <c r="DD1309" s="20"/>
      <c r="DE1309" s="20"/>
      <c r="DF1309" s="20"/>
      <c r="DG1309" s="20"/>
      <c r="DH1309" s="20"/>
      <c r="DI1309" s="20"/>
      <c r="DJ1309" s="20"/>
      <c r="DK1309" s="20"/>
      <c r="DL1309" s="20"/>
      <c r="DM1309" s="20"/>
      <c r="DN1309" s="20"/>
      <c r="DO1309" s="20"/>
      <c r="DP1309" s="20"/>
      <c r="DQ1309" s="20"/>
      <c r="DR1309" s="20"/>
      <c r="DS1309" s="20"/>
      <c r="DT1309" s="20"/>
      <c r="DU1309" s="20"/>
      <c r="DV1309" s="20"/>
      <c r="DW1309" s="20"/>
      <c r="DX1309" s="20"/>
      <c r="DY1309" s="20"/>
    </row>
    <row r="1310" spans="1:129" x14ac:dyDescent="0.15">
      <c r="B1310" s="67" t="s">
        <v>4929</v>
      </c>
      <c r="C1310" s="114"/>
      <c r="D1310" s="73" t="s">
        <v>38</v>
      </c>
      <c r="E1310" s="201" t="s">
        <v>4930</v>
      </c>
      <c r="F1310" s="202">
        <f>G1310+H1310+I1310+J1310</f>
        <v>0.54256827770000005</v>
      </c>
      <c r="G1310" s="202">
        <f>M1310+N1310+O1310</f>
        <v>8.4386267000000001E-2</v>
      </c>
      <c r="H1310" s="202">
        <f>K1310+L1310+P1310</f>
        <v>0.1019281174</v>
      </c>
      <c r="I1310" s="202">
        <f>Q1310+IF(R1310="x",0,R1310)+IF(S1310="x",0,S1310)+IF(T1310="x",0,T1310)+U1310</f>
        <v>0.20379831330000001</v>
      </c>
      <c r="J1310" s="201">
        <v>0.15245558000000001</v>
      </c>
      <c r="K1310" s="201">
        <v>8.3241071E-2</v>
      </c>
      <c r="L1310" s="201">
        <v>1.6460971000000001E-2</v>
      </c>
      <c r="M1310" s="201">
        <v>1.8095239999999999E-2</v>
      </c>
      <c r="N1310" s="201">
        <v>5.3137486999999997E-2</v>
      </c>
      <c r="O1310" s="201">
        <v>1.315354E-2</v>
      </c>
      <c r="P1310" s="201">
        <v>2.2260753999999998E-3</v>
      </c>
      <c r="Q1310" s="201">
        <v>4.1750032999999997E-3</v>
      </c>
      <c r="R1310" s="201">
        <v>0</v>
      </c>
      <c r="S1310" s="201">
        <v>0</v>
      </c>
      <c r="T1310" s="201">
        <v>0</v>
      </c>
      <c r="U1310" s="201">
        <v>0.19962331</v>
      </c>
      <c r="V1310" s="255"/>
      <c r="W1310" s="246">
        <f>J1310/0.135</f>
        <v>1.1293005925925925</v>
      </c>
      <c r="X1310" s="191">
        <v>45.308717000000001</v>
      </c>
      <c r="Y1310" s="191">
        <v>11.787471</v>
      </c>
      <c r="Z1310" s="191">
        <v>0.67370419999999998</v>
      </c>
      <c r="AA1310" s="191">
        <v>1.7932357999999999</v>
      </c>
      <c r="AB1310" s="191">
        <v>30.655666</v>
      </c>
      <c r="AC1310" s="191">
        <v>5.0063261999999997E-2</v>
      </c>
      <c r="AD1310" s="191">
        <v>0.34857612999999998</v>
      </c>
      <c r="AE1310" s="76">
        <v>3.2128736000000001E-6</v>
      </c>
      <c r="AF1310" s="76">
        <v>2.5102483E-8</v>
      </c>
      <c r="AG1310" s="20">
        <v>7.8716877000000005E-2</v>
      </c>
      <c r="AH1310" s="20"/>
      <c r="AI1310" s="20"/>
      <c r="AJ1310" s="20"/>
      <c r="AK1310" s="20"/>
      <c r="AL1310" s="20"/>
      <c r="AM1310" s="20"/>
      <c r="AN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row>
    <row r="1311" spans="1:129" x14ac:dyDescent="0.15">
      <c r="B1311" s="19" t="s">
        <v>4931</v>
      </c>
      <c r="C1311" s="75"/>
      <c r="D1311" s="73" t="s">
        <v>38</v>
      </c>
      <c r="E1311" s="201" t="s">
        <v>4932</v>
      </c>
      <c r="F1311" s="202">
        <f>G1311+H1311+I1311+J1311</f>
        <v>0.90685623859999998</v>
      </c>
      <c r="G1311" s="202">
        <f>M1311+N1311+O1311</f>
        <v>0.20293159800000002</v>
      </c>
      <c r="H1311" s="202">
        <f>K1311+L1311+P1311</f>
        <v>0.15262988969999999</v>
      </c>
      <c r="I1311" s="202">
        <f>Q1311+IF(R1311="x",0,R1311)+IF(S1311="x",0,S1311)+IF(T1311="x",0,T1311)+U1311</f>
        <v>0.28036228089999998</v>
      </c>
      <c r="J1311" s="201">
        <v>0.27093246999999998</v>
      </c>
      <c r="K1311" s="201">
        <v>0.12444649000000001</v>
      </c>
      <c r="L1311" s="201">
        <v>2.5871795999999999E-2</v>
      </c>
      <c r="M1311" s="201">
        <v>5.4725505000000001E-2</v>
      </c>
      <c r="N1311" s="201">
        <v>0.11677708000000001</v>
      </c>
      <c r="O1311" s="201">
        <v>3.1429012999999999E-2</v>
      </c>
      <c r="P1311" s="201">
        <v>2.3116037E-3</v>
      </c>
      <c r="Q1311" s="201">
        <v>6.2561609000000001E-3</v>
      </c>
      <c r="R1311" s="201">
        <v>0</v>
      </c>
      <c r="S1311" s="201">
        <v>0</v>
      </c>
      <c r="T1311" s="201">
        <v>0</v>
      </c>
      <c r="U1311" s="201">
        <v>0.27410612000000001</v>
      </c>
      <c r="V1311" s="255"/>
      <c r="W1311" s="246">
        <f>J1311/0.135</f>
        <v>2.006907185185185</v>
      </c>
      <c r="X1311" s="191">
        <v>81.096277000000001</v>
      </c>
      <c r="Y1311" s="191">
        <v>16.857347000000001</v>
      </c>
      <c r="Z1311" s="191">
        <v>1.1320797</v>
      </c>
      <c r="AA1311" s="191">
        <v>7.8981237000000002</v>
      </c>
      <c r="AB1311" s="191">
        <v>54.579048</v>
      </c>
      <c r="AC1311" s="191">
        <v>7.9081120000000005E-2</v>
      </c>
      <c r="AD1311" s="191">
        <v>0.55059694999999997</v>
      </c>
      <c r="AE1311" s="76">
        <v>5.8541300999999999E-6</v>
      </c>
      <c r="AF1311" s="76">
        <v>3.9949166000000003E-8</v>
      </c>
      <c r="AG1311" s="20">
        <v>0.11083228000000001</v>
      </c>
      <c r="AH1311" s="20"/>
      <c r="AI1311" s="20"/>
      <c r="AJ1311" s="20"/>
      <c r="AK1311" s="20"/>
      <c r="AL1311" s="20"/>
      <c r="AM1311" s="20"/>
      <c r="AN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c r="BU1311" s="20"/>
      <c r="BV1311" s="20"/>
      <c r="BW1311" s="20"/>
      <c r="BX1311" s="20"/>
      <c r="BY1311" s="20"/>
      <c r="BZ1311" s="20"/>
      <c r="CA1311" s="20"/>
      <c r="CB1311" s="20"/>
      <c r="CC1311" s="20"/>
      <c r="CD1311" s="20"/>
      <c r="CE1311" s="20"/>
      <c r="CF1311" s="20"/>
      <c r="CG1311" s="20"/>
      <c r="CH1311" s="20"/>
      <c r="CI1311" s="20"/>
      <c r="CJ1311" s="20"/>
      <c r="CK1311" s="20"/>
      <c r="CL1311" s="20"/>
      <c r="CM1311" s="20"/>
      <c r="CN1311" s="20"/>
      <c r="CO1311" s="20"/>
      <c r="CP1311" s="20"/>
      <c r="CQ1311" s="20"/>
      <c r="CR1311" s="20"/>
      <c r="CS1311" s="20"/>
      <c r="CT1311" s="20"/>
      <c r="CU1311" s="20"/>
      <c r="CV1311" s="20"/>
      <c r="CW1311" s="20"/>
      <c r="CX1311" s="20"/>
      <c r="CY1311" s="20"/>
      <c r="CZ1311" s="20"/>
      <c r="DA1311" s="20"/>
      <c r="DB1311" s="20"/>
      <c r="DC1311" s="20"/>
      <c r="DD1311" s="20"/>
      <c r="DE1311" s="20"/>
      <c r="DF1311" s="20"/>
      <c r="DG1311" s="20"/>
      <c r="DH1311" s="20"/>
      <c r="DI1311" s="20"/>
      <c r="DJ1311" s="20"/>
      <c r="DK1311" s="20"/>
      <c r="DL1311" s="20"/>
      <c r="DM1311" s="20"/>
      <c r="DN1311" s="20"/>
      <c r="DO1311" s="20"/>
      <c r="DP1311" s="20"/>
      <c r="DQ1311" s="20"/>
      <c r="DR1311" s="20"/>
      <c r="DS1311" s="20"/>
      <c r="DT1311" s="20"/>
      <c r="DU1311" s="20"/>
      <c r="DV1311" s="20"/>
      <c r="DW1311" s="20"/>
      <c r="DX1311" s="20"/>
      <c r="DY1311" s="20"/>
    </row>
    <row r="1312" spans="1:129" x14ac:dyDescent="0.15">
      <c r="B1312" s="19" t="s">
        <v>4933</v>
      </c>
      <c r="C1312" s="75"/>
      <c r="D1312" s="73" t="s">
        <v>38</v>
      </c>
      <c r="E1312" s="201" t="s">
        <v>4934</v>
      </c>
      <c r="F1312" s="202">
        <f>G1312+H1312+I1312+J1312</f>
        <v>0.14538448164000001</v>
      </c>
      <c r="G1312" s="202">
        <f>M1312+N1312+O1312</f>
        <v>1.110665829E-2</v>
      </c>
      <c r="H1312" s="202">
        <f>K1312+L1312+P1312</f>
        <v>7.1800971349999992E-2</v>
      </c>
      <c r="I1312" s="202">
        <f>Q1312+IF(R1312="x",0,R1312)+IF(S1312="x",0,S1312)+IF(T1312="x",0,T1312)+U1312</f>
        <v>3.2634120000000003E-3</v>
      </c>
      <c r="J1312" s="201">
        <v>5.9213439999999999E-2</v>
      </c>
      <c r="K1312" s="201">
        <v>5.8566791E-2</v>
      </c>
      <c r="L1312" s="201">
        <v>1.3046077E-2</v>
      </c>
      <c r="M1312" s="201">
        <v>2.7395575999999999E-3</v>
      </c>
      <c r="N1312" s="201">
        <v>8.2587436999999996E-3</v>
      </c>
      <c r="O1312" s="201">
        <v>1.0835699000000001E-4</v>
      </c>
      <c r="P1312" s="201">
        <v>1.8810335E-4</v>
      </c>
      <c r="Q1312" s="201">
        <v>1.7368475000000001E-3</v>
      </c>
      <c r="R1312" s="201">
        <v>0</v>
      </c>
      <c r="S1312" s="201">
        <v>0</v>
      </c>
      <c r="T1312" s="201">
        <v>0</v>
      </c>
      <c r="U1312" s="201">
        <v>1.5265645E-3</v>
      </c>
      <c r="V1312" s="255"/>
      <c r="W1312" s="246">
        <f>J1312/0.135</f>
        <v>0.43861807407407405</v>
      </c>
      <c r="X1312" s="191">
        <v>30.221097</v>
      </c>
      <c r="Y1312" s="191">
        <v>5.3539528000000001</v>
      </c>
      <c r="Z1312" s="191">
        <v>2.3532000000000002</v>
      </c>
      <c r="AA1312" s="191">
        <v>3.8398899E-2</v>
      </c>
      <c r="AB1312" s="191">
        <v>21.920769</v>
      </c>
      <c r="AC1312" s="191">
        <v>4.6647609999999999E-2</v>
      </c>
      <c r="AD1312" s="191">
        <v>0.50812869999999999</v>
      </c>
      <c r="AE1312" s="76">
        <v>7.6888627999999995E-7</v>
      </c>
      <c r="AF1312" s="76">
        <v>1.052154E-8</v>
      </c>
      <c r="AG1312" s="20">
        <v>4.7301075999999997E-2</v>
      </c>
      <c r="AH1312" s="20"/>
      <c r="AI1312" s="20"/>
      <c r="AJ1312" s="20"/>
      <c r="AK1312" s="20"/>
      <c r="AL1312" s="20"/>
      <c r="AM1312" s="20"/>
      <c r="AN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c r="BU1312" s="20"/>
      <c r="BV1312" s="20"/>
      <c r="BW1312" s="20"/>
      <c r="BX1312" s="20"/>
      <c r="BY1312" s="20"/>
      <c r="BZ1312" s="20"/>
      <c r="CA1312" s="20"/>
      <c r="CB1312" s="20"/>
      <c r="CC1312" s="20"/>
      <c r="CD1312" s="20"/>
      <c r="CE1312" s="20"/>
      <c r="CF1312" s="20"/>
      <c r="CG1312" s="20"/>
      <c r="CH1312" s="20"/>
      <c r="CI1312" s="20"/>
      <c r="CJ1312" s="20"/>
      <c r="CK1312" s="20"/>
      <c r="CL1312" s="20"/>
      <c r="CM1312" s="20"/>
      <c r="CN1312" s="20"/>
      <c r="CO1312" s="20"/>
      <c r="CP1312" s="20"/>
      <c r="CQ1312" s="20"/>
      <c r="CR1312" s="20"/>
      <c r="CS1312" s="20"/>
      <c r="CT1312" s="20"/>
      <c r="CU1312" s="20"/>
      <c r="CV1312" s="20"/>
      <c r="CW1312" s="20"/>
      <c r="CX1312" s="20"/>
      <c r="CY1312" s="20"/>
      <c r="CZ1312" s="20"/>
      <c r="DA1312" s="20"/>
      <c r="DB1312" s="20"/>
      <c r="DC1312" s="20"/>
      <c r="DD1312" s="20"/>
      <c r="DE1312" s="20"/>
      <c r="DF1312" s="20"/>
      <c r="DG1312" s="20"/>
      <c r="DH1312" s="20"/>
      <c r="DI1312" s="20"/>
      <c r="DJ1312" s="20"/>
      <c r="DK1312" s="20"/>
      <c r="DL1312" s="20"/>
      <c r="DM1312" s="20"/>
      <c r="DN1312" s="20"/>
      <c r="DO1312" s="20"/>
      <c r="DP1312" s="20"/>
      <c r="DQ1312" s="20"/>
      <c r="DR1312" s="20"/>
      <c r="DS1312" s="20"/>
      <c r="DT1312" s="20"/>
      <c r="DU1312" s="20"/>
      <c r="DV1312" s="20"/>
      <c r="DW1312" s="20"/>
      <c r="DX1312" s="20"/>
      <c r="DY1312" s="20"/>
    </row>
    <row r="1313" spans="1:129" x14ac:dyDescent="0.15">
      <c r="B1313" s="19" t="s">
        <v>4935</v>
      </c>
      <c r="C1313" s="75"/>
      <c r="D1313" s="73" t="s">
        <v>38</v>
      </c>
      <c r="E1313" s="201" t="s">
        <v>4936</v>
      </c>
      <c r="F1313" s="202">
        <f>G1313+H1313+I1313+J1313</f>
        <v>0.91592734750000004</v>
      </c>
      <c r="G1313" s="202">
        <f>M1313+N1313+O1313</f>
        <v>0.20639529000000001</v>
      </c>
      <c r="H1313" s="202">
        <f>K1313+L1313+P1313</f>
        <v>0.154682244</v>
      </c>
      <c r="I1313" s="202">
        <f>Q1313+IF(R1313="x",0,R1313)+IF(S1313="x",0,S1313)+IF(T1313="x",0,T1313)+U1313</f>
        <v>0.28069830349999997</v>
      </c>
      <c r="J1313" s="201">
        <v>0.27415150999999999</v>
      </c>
      <c r="K1313" s="201">
        <v>0.12635231999999999</v>
      </c>
      <c r="L1313" s="201">
        <v>2.5994956999999999E-2</v>
      </c>
      <c r="M1313" s="201">
        <v>5.6870878E-2</v>
      </c>
      <c r="N1313" s="201">
        <v>0.11783654</v>
      </c>
      <c r="O1313" s="201">
        <v>3.1687871999999999E-2</v>
      </c>
      <c r="P1313" s="201">
        <v>2.3349669999999999E-3</v>
      </c>
      <c r="Q1313" s="201">
        <v>6.3863835000000004E-3</v>
      </c>
      <c r="R1313" s="201">
        <v>0</v>
      </c>
      <c r="S1313" s="201">
        <v>0</v>
      </c>
      <c r="T1313" s="201">
        <v>0</v>
      </c>
      <c r="U1313" s="201">
        <v>0.27431191999999999</v>
      </c>
      <c r="V1313" s="255"/>
      <c r="W1313" s="246">
        <f>J1313/0.135</f>
        <v>2.0307519259259257</v>
      </c>
      <c r="X1313" s="191">
        <v>81.544824000000006</v>
      </c>
      <c r="Y1313" s="191">
        <v>17.227440999999999</v>
      </c>
      <c r="Z1313" s="191">
        <v>1.1545615</v>
      </c>
      <c r="AA1313" s="191">
        <v>7.9026794000000002</v>
      </c>
      <c r="AB1313" s="191">
        <v>54.618873999999998</v>
      </c>
      <c r="AC1313" s="191">
        <v>8.0895016E-2</v>
      </c>
      <c r="AD1313" s="191">
        <v>0.56037342999999995</v>
      </c>
      <c r="AE1313" s="76">
        <v>5.9195661000000003E-6</v>
      </c>
      <c r="AF1313" s="76">
        <v>4.0133453000000002E-8</v>
      </c>
      <c r="AG1313" s="20">
        <v>0.11375440000000001</v>
      </c>
      <c r="AH1313" s="20"/>
      <c r="AI1313" s="20"/>
      <c r="AJ1313" s="20"/>
      <c r="AK1313" s="20"/>
      <c r="AL1313" s="20"/>
      <c r="AM1313" s="20"/>
      <c r="AN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c r="BU1313" s="20"/>
      <c r="BV1313" s="20"/>
      <c r="BW1313" s="20"/>
      <c r="BX1313" s="20"/>
      <c r="BY1313" s="20"/>
      <c r="BZ1313" s="20"/>
      <c r="CA1313" s="20"/>
      <c r="CB1313" s="20"/>
      <c r="CC1313" s="20"/>
      <c r="CD1313" s="20"/>
      <c r="CE1313" s="20"/>
      <c r="CF1313" s="20"/>
      <c r="CG1313" s="20"/>
      <c r="CH1313" s="20"/>
      <c r="CI1313" s="20"/>
      <c r="CJ1313" s="20"/>
      <c r="CK1313" s="20"/>
      <c r="CL1313" s="20"/>
      <c r="CM1313" s="20"/>
      <c r="CN1313" s="20"/>
      <c r="CO1313" s="20"/>
      <c r="CP1313" s="20"/>
      <c r="CQ1313" s="20"/>
      <c r="CR1313" s="20"/>
      <c r="CS1313" s="20"/>
      <c r="CT1313" s="20"/>
      <c r="CU1313" s="20"/>
      <c r="CV1313" s="20"/>
      <c r="CW1313" s="20"/>
      <c r="CX1313" s="20"/>
      <c r="CY1313" s="20"/>
      <c r="CZ1313" s="20"/>
      <c r="DA1313" s="20"/>
      <c r="DB1313" s="20"/>
      <c r="DC1313" s="20"/>
      <c r="DD1313" s="20"/>
      <c r="DE1313" s="20"/>
      <c r="DF1313" s="20"/>
      <c r="DG1313" s="20"/>
      <c r="DH1313" s="20"/>
      <c r="DI1313" s="20"/>
      <c r="DJ1313" s="20"/>
      <c r="DK1313" s="20"/>
      <c r="DL1313" s="20"/>
      <c r="DM1313" s="20"/>
      <c r="DN1313" s="20"/>
      <c r="DO1313" s="20"/>
      <c r="DP1313" s="20"/>
      <c r="DQ1313" s="20"/>
      <c r="DR1313" s="20"/>
      <c r="DS1313" s="20"/>
      <c r="DT1313" s="20"/>
      <c r="DU1313" s="20"/>
      <c r="DV1313" s="20"/>
      <c r="DW1313" s="20"/>
      <c r="DX1313" s="20"/>
      <c r="DY1313" s="20"/>
    </row>
    <row r="1314" spans="1:129" x14ac:dyDescent="0.15">
      <c r="B1314" s="67" t="s">
        <v>4937</v>
      </c>
      <c r="C1314" s="83" t="s">
        <v>4938</v>
      </c>
      <c r="D1314" s="114"/>
      <c r="E1314" s="73"/>
      <c r="F1314" s="82"/>
      <c r="G1314" s="82"/>
      <c r="H1314" s="82"/>
      <c r="I1314" s="82"/>
      <c r="J1314" s="82"/>
      <c r="K1314" s="82"/>
      <c r="L1314" s="82"/>
      <c r="M1314" s="82"/>
      <c r="N1314" s="82"/>
      <c r="O1314" s="82"/>
      <c r="P1314" s="82"/>
      <c r="Q1314" s="82"/>
      <c r="R1314" s="82"/>
      <c r="S1314" s="82"/>
      <c r="T1314" s="82"/>
      <c r="U1314" s="82"/>
      <c r="W1314" s="246"/>
      <c r="X1314" s="80"/>
      <c r="Y1314" s="80"/>
      <c r="Z1314" s="80"/>
      <c r="AA1314" s="80"/>
      <c r="AB1314" s="80"/>
      <c r="AC1314" s="80"/>
      <c r="AD1314" s="80"/>
      <c r="AE1314" s="70"/>
      <c r="AF1314" s="70"/>
      <c r="AG1314" s="70"/>
      <c r="AH1314" s="20"/>
      <c r="AI1314" s="20"/>
      <c r="AJ1314" s="20"/>
      <c r="AK1314" s="20"/>
      <c r="AL1314" s="20"/>
      <c r="AM1314" s="20"/>
      <c r="AN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c r="BU1314" s="20"/>
      <c r="BV1314" s="20"/>
      <c r="BW1314" s="20"/>
      <c r="BX1314" s="20"/>
      <c r="BY1314" s="20"/>
      <c r="BZ1314" s="20"/>
      <c r="CA1314" s="20"/>
      <c r="CB1314" s="20"/>
      <c r="CC1314" s="20"/>
      <c r="CD1314" s="20"/>
      <c r="CE1314" s="20"/>
      <c r="CF1314" s="20"/>
      <c r="CG1314" s="20"/>
      <c r="CH1314" s="20"/>
      <c r="CI1314" s="20"/>
      <c r="CJ1314" s="20"/>
      <c r="CK1314" s="20"/>
      <c r="CL1314" s="20"/>
      <c r="CM1314" s="20"/>
      <c r="CN1314" s="20"/>
      <c r="CO1314" s="20"/>
      <c r="CP1314" s="20"/>
      <c r="CQ1314" s="20"/>
      <c r="CR1314" s="20"/>
      <c r="CS1314" s="20"/>
      <c r="CT1314" s="20"/>
      <c r="CU1314" s="20"/>
      <c r="CV1314" s="20"/>
      <c r="CW1314" s="20"/>
      <c r="CX1314" s="20"/>
      <c r="CY1314" s="20"/>
      <c r="CZ1314" s="20"/>
      <c r="DA1314" s="20"/>
      <c r="DB1314" s="20"/>
      <c r="DC1314" s="20"/>
      <c r="DD1314" s="20"/>
      <c r="DE1314" s="20"/>
      <c r="DF1314" s="20"/>
      <c r="DG1314" s="20"/>
      <c r="DH1314" s="20"/>
      <c r="DI1314" s="20"/>
      <c r="DJ1314" s="20"/>
      <c r="DK1314" s="20"/>
      <c r="DL1314" s="20"/>
      <c r="DM1314" s="20"/>
      <c r="DN1314" s="20"/>
      <c r="DO1314" s="20"/>
      <c r="DP1314" s="20"/>
      <c r="DQ1314" s="20"/>
      <c r="DR1314" s="20"/>
      <c r="DS1314" s="20"/>
      <c r="DT1314" s="20"/>
      <c r="DU1314" s="20"/>
      <c r="DV1314" s="20"/>
      <c r="DW1314" s="20"/>
      <c r="DX1314" s="20"/>
      <c r="DY1314" s="20"/>
    </row>
    <row r="1315" spans="1:129" x14ac:dyDescent="0.15">
      <c r="B1315" s="77" t="s">
        <v>4939</v>
      </c>
      <c r="C1315" s="75"/>
      <c r="D1315" s="73" t="s">
        <v>229</v>
      </c>
      <c r="E1315" s="201" t="s">
        <v>4940</v>
      </c>
      <c r="F1315" s="202">
        <f>G1315+H1315+I1315+J1315</f>
        <v>0.462236602</v>
      </c>
      <c r="G1315" s="202">
        <f>M1315+N1315+O1315</f>
        <v>5.9284962900000002E-2</v>
      </c>
      <c r="H1315" s="202">
        <f>K1315+L1315+P1315</f>
        <v>8.031598949999999E-2</v>
      </c>
      <c r="I1315" s="202">
        <f>Q1315+IF(R1315="x",0,R1315)+IF(S1315="x",0,S1315)+IF(T1315="x",0,T1315)+U1315</f>
        <v>8.0774395999999998E-3</v>
      </c>
      <c r="J1315" s="201">
        <v>0.31455821</v>
      </c>
      <c r="K1315" s="201">
        <v>7.3380269999999997E-2</v>
      </c>
      <c r="L1315" s="201">
        <v>5.6373463999999998E-3</v>
      </c>
      <c r="M1315" s="201">
        <v>1.0759194999999999E-2</v>
      </c>
      <c r="N1315" s="201">
        <v>4.3118305000000003E-2</v>
      </c>
      <c r="O1315" s="201">
        <v>5.4074628999999999E-3</v>
      </c>
      <c r="P1315" s="201">
        <v>1.2983731000000001E-3</v>
      </c>
      <c r="Q1315" s="201">
        <v>4.5471202999999996E-3</v>
      </c>
      <c r="R1315" s="201">
        <v>0</v>
      </c>
      <c r="S1315" s="201">
        <v>0</v>
      </c>
      <c r="T1315" s="201">
        <v>0</v>
      </c>
      <c r="U1315" s="201">
        <v>3.5303193000000002E-3</v>
      </c>
      <c r="V1315" s="255"/>
      <c r="W1315" s="246">
        <f>J1315/0.135</f>
        <v>2.3300608148148148</v>
      </c>
      <c r="X1315" s="191">
        <v>13.894190999999999</v>
      </c>
      <c r="Y1315" s="191">
        <v>9.6675439999999995</v>
      </c>
      <c r="Z1315" s="191">
        <v>1.2410943000000001</v>
      </c>
      <c r="AA1315" s="191">
        <v>0.15588104999999999</v>
      </c>
      <c r="AB1315" s="191">
        <v>2.1853045999999998</v>
      </c>
      <c r="AC1315" s="191">
        <v>9.4572475000000003E-2</v>
      </c>
      <c r="AD1315" s="191">
        <v>0.54979438000000003</v>
      </c>
      <c r="AE1315" s="76">
        <v>4.3737437999999998E-6</v>
      </c>
      <c r="AF1315" s="76">
        <v>1.2696785E-8</v>
      </c>
      <c r="AG1315" s="20">
        <v>4.0882833E-2</v>
      </c>
      <c r="AH1315" s="20"/>
      <c r="AI1315" s="20"/>
      <c r="AJ1315" s="20"/>
      <c r="AK1315" s="20"/>
      <c r="AL1315" s="20"/>
      <c r="AM1315" s="20"/>
      <c r="AN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c r="BU1315" s="20"/>
      <c r="BV1315" s="20"/>
      <c r="BW1315" s="20"/>
      <c r="BX1315" s="20"/>
      <c r="BY1315" s="20"/>
      <c r="BZ1315" s="20"/>
      <c r="CA1315" s="20"/>
      <c r="CB1315" s="20"/>
      <c r="CC1315" s="20"/>
      <c r="CD1315" s="20"/>
      <c r="CE1315" s="20"/>
      <c r="CF1315" s="20"/>
      <c r="CG1315" s="20"/>
      <c r="CH1315" s="20"/>
      <c r="CI1315" s="20"/>
      <c r="CJ1315" s="20"/>
      <c r="CK1315" s="20"/>
      <c r="CL1315" s="20"/>
      <c r="CM1315" s="20"/>
      <c r="CN1315" s="20"/>
      <c r="CO1315" s="20"/>
      <c r="CP1315" s="20"/>
      <c r="CQ1315" s="20"/>
      <c r="CR1315" s="20"/>
      <c r="CS1315" s="20"/>
      <c r="CT1315" s="20"/>
      <c r="CU1315" s="20"/>
      <c r="CV1315" s="20"/>
      <c r="CW1315" s="20"/>
      <c r="CX1315" s="20"/>
      <c r="CY1315" s="20"/>
      <c r="CZ1315" s="20"/>
      <c r="DA1315" s="20"/>
      <c r="DB1315" s="20"/>
      <c r="DC1315" s="20"/>
      <c r="DD1315" s="20"/>
      <c r="DE1315" s="20"/>
      <c r="DF1315" s="20"/>
      <c r="DG1315" s="20"/>
      <c r="DH1315" s="20"/>
      <c r="DI1315" s="20"/>
      <c r="DJ1315" s="20"/>
      <c r="DK1315" s="20"/>
      <c r="DL1315" s="20"/>
      <c r="DM1315" s="20"/>
      <c r="DN1315" s="20"/>
      <c r="DO1315" s="20"/>
      <c r="DP1315" s="20"/>
      <c r="DQ1315" s="20"/>
      <c r="DR1315" s="20"/>
      <c r="DS1315" s="20"/>
      <c r="DT1315" s="20"/>
      <c r="DU1315" s="20"/>
      <c r="DV1315" s="20"/>
      <c r="DW1315" s="20"/>
      <c r="DX1315" s="20"/>
      <c r="DY1315" s="20"/>
    </row>
    <row r="1316" spans="1:129" x14ac:dyDescent="0.15">
      <c r="B1316" s="77" t="s">
        <v>4941</v>
      </c>
      <c r="C1316" s="75"/>
      <c r="D1316" s="73" t="s">
        <v>38</v>
      </c>
      <c r="E1316" s="201" t="s">
        <v>4942</v>
      </c>
      <c r="F1316" s="202">
        <f>G1316+H1316+I1316+J1316</f>
        <v>0.65774349899999995</v>
      </c>
      <c r="G1316" s="202">
        <f>M1316+N1316+O1316</f>
        <v>9.0338705000000005E-2</v>
      </c>
      <c r="H1316" s="202">
        <f>K1316+L1316+P1316</f>
        <v>0.1150540873</v>
      </c>
      <c r="I1316" s="202">
        <f>Q1316+IF(R1316="x",0,R1316)+IF(S1316="x",0,S1316)+IF(T1316="x",0,T1316)+U1316</f>
        <v>1.1399526699999999E-2</v>
      </c>
      <c r="J1316" s="201">
        <v>0.44095118</v>
      </c>
      <c r="K1316" s="201">
        <v>0.10533550999999999</v>
      </c>
      <c r="L1316" s="201">
        <v>7.8434135999999998E-3</v>
      </c>
      <c r="M1316" s="201">
        <v>1.4423391000000001E-2</v>
      </c>
      <c r="N1316" s="201">
        <v>6.8017415999999997E-2</v>
      </c>
      <c r="O1316" s="201">
        <v>7.8978980000000004E-3</v>
      </c>
      <c r="P1316" s="201">
        <v>1.8751637E-3</v>
      </c>
      <c r="Q1316" s="201">
        <v>6.2820193000000003E-3</v>
      </c>
      <c r="R1316" s="201">
        <v>0</v>
      </c>
      <c r="S1316" s="201">
        <v>0</v>
      </c>
      <c r="T1316" s="201">
        <v>0</v>
      </c>
      <c r="U1316" s="201">
        <v>5.1175073999999996E-3</v>
      </c>
      <c r="V1316" s="255"/>
      <c r="W1316" s="246">
        <f>J1316/0.135</f>
        <v>3.266305037037037</v>
      </c>
      <c r="X1316" s="191">
        <v>21.040441000000001</v>
      </c>
      <c r="Y1316" s="191">
        <v>14.809049</v>
      </c>
      <c r="Z1316" s="191">
        <v>2.0141429999999998</v>
      </c>
      <c r="AA1316" s="191">
        <v>0.20782623</v>
      </c>
      <c r="AB1316" s="191">
        <v>2.9702891999999999</v>
      </c>
      <c r="AC1316" s="191">
        <v>0.15289111999999999</v>
      </c>
      <c r="AD1316" s="191">
        <v>0.88624232999999997</v>
      </c>
      <c r="AE1316" s="76">
        <v>6.2919881999999996E-6</v>
      </c>
      <c r="AF1316" s="76">
        <v>1.7715398000000001E-8</v>
      </c>
      <c r="AG1316" s="20">
        <v>6.2784668000000002E-2</v>
      </c>
      <c r="AH1316" s="20"/>
      <c r="AI1316" s="20"/>
      <c r="AJ1316" s="20"/>
      <c r="AK1316" s="20"/>
      <c r="AL1316" s="20"/>
      <c r="AM1316" s="20"/>
      <c r="AN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c r="BU1316" s="20"/>
      <c r="BV1316" s="20"/>
      <c r="BW1316" s="20"/>
      <c r="BX1316" s="20"/>
      <c r="BY1316" s="20"/>
      <c r="BZ1316" s="20"/>
      <c r="CA1316" s="20"/>
      <c r="CB1316" s="20"/>
      <c r="CC1316" s="20"/>
      <c r="CD1316" s="20"/>
      <c r="CE1316" s="20"/>
      <c r="CF1316" s="20"/>
      <c r="CG1316" s="20"/>
      <c r="CH1316" s="20"/>
      <c r="CI1316" s="20"/>
      <c r="CJ1316" s="20"/>
      <c r="CK1316" s="20"/>
      <c r="CL1316" s="20"/>
      <c r="CM1316" s="20"/>
      <c r="CN1316" s="20"/>
      <c r="CO1316" s="20"/>
      <c r="CP1316" s="20"/>
      <c r="CQ1316" s="20"/>
      <c r="CR1316" s="20"/>
      <c r="CS1316" s="20"/>
      <c r="CT1316" s="20"/>
      <c r="CU1316" s="20"/>
      <c r="CV1316" s="20"/>
      <c r="CW1316" s="20"/>
      <c r="CX1316" s="20"/>
      <c r="CY1316" s="20"/>
      <c r="CZ1316" s="20"/>
      <c r="DA1316" s="20"/>
      <c r="DB1316" s="20"/>
      <c r="DC1316" s="20"/>
      <c r="DD1316" s="20"/>
      <c r="DE1316" s="20"/>
      <c r="DF1316" s="20"/>
      <c r="DG1316" s="20"/>
      <c r="DH1316" s="20"/>
      <c r="DI1316" s="20"/>
      <c r="DJ1316" s="20"/>
      <c r="DK1316" s="20"/>
      <c r="DL1316" s="20"/>
      <c r="DM1316" s="20"/>
      <c r="DN1316" s="20"/>
      <c r="DO1316" s="20"/>
      <c r="DP1316" s="20"/>
      <c r="DQ1316" s="20"/>
      <c r="DR1316" s="20"/>
      <c r="DS1316" s="20"/>
      <c r="DT1316" s="20"/>
      <c r="DU1316" s="20"/>
      <c r="DV1316" s="20"/>
      <c r="DW1316" s="20"/>
      <c r="DX1316" s="20"/>
      <c r="DY1316" s="20"/>
    </row>
    <row r="1317" spans="1:129" x14ac:dyDescent="0.15">
      <c r="B1317" s="77" t="s">
        <v>4943</v>
      </c>
      <c r="C1317" s="75"/>
      <c r="D1317" s="73" t="s">
        <v>38</v>
      </c>
      <c r="E1317" s="201" t="s">
        <v>4944</v>
      </c>
      <c r="F1317" s="202">
        <f>G1317+H1317+I1317+J1317</f>
        <v>0.77895436090000003</v>
      </c>
      <c r="G1317" s="202">
        <f>M1317+N1317+O1317</f>
        <v>0.1186283417</v>
      </c>
      <c r="H1317" s="202">
        <f>K1317+L1317+P1317</f>
        <v>0.1352786597</v>
      </c>
      <c r="I1317" s="202">
        <f>Q1317+IF(R1317="x",0,R1317)+IF(S1317="x",0,S1317)+IF(T1317="x",0,T1317)+U1317</f>
        <v>1.28521195E-2</v>
      </c>
      <c r="J1317" s="201">
        <v>0.51219524000000005</v>
      </c>
      <c r="K1317" s="201">
        <v>0.12432361</v>
      </c>
      <c r="L1317" s="201">
        <v>8.7112140000000001E-3</v>
      </c>
      <c r="M1317" s="201">
        <v>1.5063946E-2</v>
      </c>
      <c r="N1317" s="201">
        <v>9.3914800000000007E-2</v>
      </c>
      <c r="O1317" s="201">
        <v>9.6495956999999993E-3</v>
      </c>
      <c r="P1317" s="201">
        <v>2.2438356999999998E-3</v>
      </c>
      <c r="Q1317" s="201">
        <v>6.7242747000000004E-3</v>
      </c>
      <c r="R1317" s="201">
        <v>0</v>
      </c>
      <c r="S1317" s="201">
        <v>0</v>
      </c>
      <c r="T1317" s="201">
        <v>0</v>
      </c>
      <c r="U1317" s="201">
        <v>6.1278447999999998E-3</v>
      </c>
      <c r="V1317" s="255"/>
      <c r="W1317" s="246">
        <f>J1317/0.135</f>
        <v>3.7940388148148148</v>
      </c>
      <c r="X1317" s="191">
        <v>27.113942999999999</v>
      </c>
      <c r="Y1317" s="191">
        <v>19.379843999999999</v>
      </c>
      <c r="Z1317" s="191">
        <v>2.9028369000000001</v>
      </c>
      <c r="AA1317" s="191">
        <v>0.2101315</v>
      </c>
      <c r="AB1317" s="191">
        <v>3.1370494</v>
      </c>
      <c r="AC1317" s="191">
        <v>0.21913804000000001</v>
      </c>
      <c r="AD1317" s="191">
        <v>1.2649429000000001</v>
      </c>
      <c r="AE1317" s="76">
        <v>7.6121632000000001E-6</v>
      </c>
      <c r="AF1317" s="76">
        <v>2.0225239000000001E-8</v>
      </c>
      <c r="AG1317" s="20">
        <v>8.1778360999999994E-2</v>
      </c>
      <c r="AH1317" s="20"/>
      <c r="AI1317" s="20"/>
      <c r="AJ1317" s="20"/>
      <c r="AK1317" s="20"/>
      <c r="AL1317" s="20"/>
      <c r="AM1317" s="20"/>
      <c r="AN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c r="BU1317" s="20"/>
      <c r="BV1317" s="20"/>
      <c r="BW1317" s="20"/>
      <c r="BX1317" s="20"/>
      <c r="BY1317" s="20"/>
      <c r="BZ1317" s="20"/>
      <c r="CA1317" s="20"/>
      <c r="CB1317" s="20"/>
      <c r="CC1317" s="20"/>
      <c r="CD1317" s="20"/>
      <c r="CE1317" s="20"/>
      <c r="CF1317" s="20"/>
      <c r="CG1317" s="20"/>
      <c r="CH1317" s="20"/>
      <c r="CI1317" s="20"/>
      <c r="CJ1317" s="20"/>
      <c r="CK1317" s="20"/>
      <c r="CL1317" s="20"/>
      <c r="CM1317" s="20"/>
      <c r="CN1317" s="20"/>
      <c r="CO1317" s="20"/>
      <c r="CP1317" s="20"/>
      <c r="CQ1317" s="20"/>
      <c r="CR1317" s="20"/>
      <c r="CS1317" s="20"/>
      <c r="CT1317" s="20"/>
      <c r="CU1317" s="20"/>
      <c r="CV1317" s="20"/>
      <c r="CW1317" s="20"/>
      <c r="CX1317" s="20"/>
      <c r="CY1317" s="20"/>
      <c r="CZ1317" s="20"/>
      <c r="DA1317" s="20"/>
      <c r="DB1317" s="20"/>
      <c r="DC1317" s="20"/>
      <c r="DD1317" s="20"/>
      <c r="DE1317" s="20"/>
      <c r="DF1317" s="20"/>
      <c r="DG1317" s="20"/>
      <c r="DH1317" s="20"/>
      <c r="DI1317" s="20"/>
      <c r="DJ1317" s="20"/>
      <c r="DK1317" s="20"/>
      <c r="DL1317" s="20"/>
      <c r="DM1317" s="20"/>
      <c r="DN1317" s="20"/>
      <c r="DO1317" s="20"/>
      <c r="DP1317" s="20"/>
      <c r="DQ1317" s="20"/>
      <c r="DR1317" s="20"/>
      <c r="DS1317" s="20"/>
      <c r="DT1317" s="20"/>
      <c r="DU1317" s="20"/>
      <c r="DV1317" s="20"/>
      <c r="DW1317" s="20"/>
      <c r="DX1317" s="20"/>
      <c r="DY1317" s="20"/>
    </row>
    <row r="1318" spans="1:129" x14ac:dyDescent="0.15">
      <c r="B1318" s="77" t="s">
        <v>4945</v>
      </c>
      <c r="C1318" s="75"/>
      <c r="D1318" s="73" t="s">
        <v>38</v>
      </c>
      <c r="E1318" s="201" t="s">
        <v>4946</v>
      </c>
      <c r="F1318" s="202">
        <f>G1318+H1318+I1318+J1318</f>
        <v>0.68503189879999993</v>
      </c>
      <c r="G1318" s="202">
        <f>M1318+N1318+O1318</f>
        <v>9.8061683499999996E-2</v>
      </c>
      <c r="H1318" s="202">
        <f>K1318+L1318+P1318</f>
        <v>0.120658433</v>
      </c>
      <c r="I1318" s="202">
        <f>Q1318+IF(R1318="x",0,R1318)+IF(S1318="x",0,S1318)+IF(T1318="x",0,T1318)+U1318</f>
        <v>1.1727862299999999E-2</v>
      </c>
      <c r="J1318" s="201">
        <v>0.45458391999999997</v>
      </c>
      <c r="K1318" s="201">
        <v>0.1106108</v>
      </c>
      <c r="L1318" s="201">
        <v>8.0722121000000001E-3</v>
      </c>
      <c r="M1318" s="201">
        <v>1.445392E-2</v>
      </c>
      <c r="N1318" s="201">
        <v>7.5463864000000005E-2</v>
      </c>
      <c r="O1318" s="201">
        <v>8.1438994999999993E-3</v>
      </c>
      <c r="P1318" s="201">
        <v>1.9754209000000002E-3</v>
      </c>
      <c r="Q1318" s="201">
        <v>6.3431447999999996E-3</v>
      </c>
      <c r="R1318" s="201">
        <v>0</v>
      </c>
      <c r="S1318" s="201">
        <v>0</v>
      </c>
      <c r="T1318" s="201">
        <v>0</v>
      </c>
      <c r="U1318" s="201">
        <v>5.3847175000000004E-3</v>
      </c>
      <c r="V1318" s="255"/>
      <c r="W1318" s="246">
        <f>J1318/0.135</f>
        <v>3.3672882962962958</v>
      </c>
      <c r="X1318" s="191">
        <v>22.753667</v>
      </c>
      <c r="Y1318" s="191">
        <v>16.093481000000001</v>
      </c>
      <c r="Z1318" s="191">
        <v>2.2726853999999999</v>
      </c>
      <c r="AA1318" s="191">
        <v>0.20805272</v>
      </c>
      <c r="AB1318" s="191">
        <v>3.0110204</v>
      </c>
      <c r="AC1318" s="191">
        <v>0.17224647000000001</v>
      </c>
      <c r="AD1318" s="191">
        <v>0.99618041999999996</v>
      </c>
      <c r="AE1318" s="76">
        <v>6.6026476999999999E-6</v>
      </c>
      <c r="AF1318" s="76">
        <v>1.8222076E-8</v>
      </c>
      <c r="AG1318" s="20">
        <v>6.7955388000000005E-2</v>
      </c>
      <c r="AH1318" s="20"/>
      <c r="AI1318" s="20"/>
      <c r="AJ1318" s="20"/>
      <c r="AK1318" s="20"/>
      <c r="AL1318" s="20"/>
      <c r="AM1318" s="20"/>
      <c r="AN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row>
    <row r="1319" spans="1:129" x14ac:dyDescent="0.15">
      <c r="B1319" s="77" t="s">
        <v>4947</v>
      </c>
      <c r="C1319" s="75"/>
      <c r="D1319" s="73" t="s">
        <v>26</v>
      </c>
      <c r="E1319" s="201" t="s">
        <v>4948</v>
      </c>
      <c r="F1319" s="202">
        <f>G1319+H1319+I1319+J1319</f>
        <v>1.3511452555000001E-2</v>
      </c>
      <c r="G1319" s="202">
        <f>M1319+N1319+O1319</f>
        <v>1.7357256E-3</v>
      </c>
      <c r="H1319" s="202">
        <f>K1319+L1319+P1319</f>
        <v>2.3411484749999998E-3</v>
      </c>
      <c r="I1319" s="202">
        <f>Q1319+IF(R1319="x",0,R1319)+IF(S1319="x",0,S1319)+IF(T1319="x",0,T1319)+U1319</f>
        <v>2.3705447999999998E-4</v>
      </c>
      <c r="J1319" s="201">
        <v>9.1975240000000003E-3</v>
      </c>
      <c r="K1319" s="201">
        <v>2.1391186E-3</v>
      </c>
      <c r="L1319" s="201">
        <v>1.6415242000000001E-4</v>
      </c>
      <c r="M1319" s="201">
        <v>3.1338091999999999E-4</v>
      </c>
      <c r="N1319" s="201">
        <v>1.2602423000000001E-3</v>
      </c>
      <c r="O1319" s="201">
        <v>1.6210237999999999E-4</v>
      </c>
      <c r="P1319" s="201">
        <v>3.7877455000000001E-5</v>
      </c>
      <c r="Q1319" s="201">
        <v>1.3359453999999999E-4</v>
      </c>
      <c r="R1319" s="201">
        <v>0</v>
      </c>
      <c r="S1319" s="201">
        <v>0</v>
      </c>
      <c r="T1319" s="201">
        <v>0</v>
      </c>
      <c r="U1319" s="201">
        <v>1.0345994E-4</v>
      </c>
      <c r="V1319" s="255"/>
      <c r="W1319" s="246">
        <f>J1319/0.135</f>
        <v>6.81298074074074E-2</v>
      </c>
      <c r="X1319" s="191">
        <v>0.40759044</v>
      </c>
      <c r="Y1319" s="191">
        <v>0.28447761999999999</v>
      </c>
      <c r="Z1319" s="191">
        <v>3.6250750999999998E-2</v>
      </c>
      <c r="AA1319" s="191">
        <v>4.5276717000000003E-3</v>
      </c>
      <c r="AB1319" s="191">
        <v>6.3519179999999995E-2</v>
      </c>
      <c r="AC1319" s="191">
        <v>2.7600100999999998E-3</v>
      </c>
      <c r="AD1319" s="191">
        <v>1.6055205999999999E-2</v>
      </c>
      <c r="AE1319" s="76">
        <v>1.2782279E-7</v>
      </c>
      <c r="AF1319" s="76">
        <v>3.7074709999999999E-10</v>
      </c>
      <c r="AG1319" s="20">
        <v>1.2132201999999999E-3</v>
      </c>
      <c r="AH1319" s="20"/>
      <c r="AI1319" s="20"/>
      <c r="AJ1319" s="20"/>
      <c r="AK1319" s="20"/>
      <c r="AL1319" s="20"/>
      <c r="AM1319" s="20"/>
      <c r="AN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c r="BU1319" s="20"/>
      <c r="BV1319" s="20"/>
      <c r="BW1319" s="20"/>
      <c r="BX1319" s="20"/>
      <c r="BY1319" s="20"/>
      <c r="BZ1319" s="20"/>
      <c r="CA1319" s="20"/>
      <c r="CB1319" s="20"/>
      <c r="CC1319" s="20"/>
      <c r="CD1319" s="20"/>
      <c r="CE1319" s="20"/>
      <c r="CF1319" s="20"/>
      <c r="CG1319" s="20"/>
      <c r="CH1319" s="20"/>
      <c r="CI1319" s="20"/>
      <c r="CJ1319" s="20"/>
      <c r="CK1319" s="20"/>
      <c r="CL1319" s="20"/>
      <c r="CM1319" s="20"/>
      <c r="CN1319" s="20"/>
      <c r="CO1319" s="20"/>
      <c r="CP1319" s="20"/>
      <c r="CQ1319" s="20"/>
      <c r="CR1319" s="20"/>
      <c r="CS1319" s="20"/>
      <c r="CT1319" s="20"/>
      <c r="CU1319" s="20"/>
      <c r="CV1319" s="20"/>
      <c r="CW1319" s="20"/>
      <c r="CX1319" s="20"/>
      <c r="CY1319" s="20"/>
      <c r="CZ1319" s="20"/>
      <c r="DA1319" s="20"/>
      <c r="DB1319" s="20"/>
      <c r="DC1319" s="20"/>
      <c r="DD1319" s="20"/>
      <c r="DE1319" s="20"/>
      <c r="DF1319" s="20"/>
      <c r="DG1319" s="20"/>
      <c r="DH1319" s="20"/>
      <c r="DI1319" s="20"/>
      <c r="DJ1319" s="20"/>
      <c r="DK1319" s="20"/>
      <c r="DL1319" s="20"/>
      <c r="DM1319" s="20"/>
      <c r="DN1319" s="20"/>
      <c r="DO1319" s="20"/>
      <c r="DP1319" s="20"/>
      <c r="DQ1319" s="20"/>
      <c r="DR1319" s="20"/>
      <c r="DS1319" s="20"/>
      <c r="DT1319" s="20"/>
      <c r="DU1319" s="20"/>
      <c r="DV1319" s="20"/>
      <c r="DW1319" s="20"/>
      <c r="DX1319" s="20"/>
      <c r="DY1319" s="20"/>
    </row>
    <row r="1320" spans="1:129" x14ac:dyDescent="0.15">
      <c r="B1320" s="67" t="s">
        <v>4949</v>
      </c>
      <c r="C1320" s="83" t="s">
        <v>4950</v>
      </c>
      <c r="D1320" s="114"/>
      <c r="E1320" s="73"/>
      <c r="F1320" s="82"/>
      <c r="G1320" s="82"/>
      <c r="H1320" s="82"/>
      <c r="I1320" s="82"/>
      <c r="J1320" s="82"/>
      <c r="K1320" s="82"/>
      <c r="L1320" s="82"/>
      <c r="M1320" s="82"/>
      <c r="N1320" s="82"/>
      <c r="O1320" s="82"/>
      <c r="P1320" s="82"/>
      <c r="Q1320" s="82"/>
      <c r="R1320" s="82"/>
      <c r="S1320" s="82"/>
      <c r="T1320" s="82"/>
      <c r="U1320" s="82"/>
      <c r="W1320" s="246"/>
      <c r="X1320" s="80"/>
      <c r="Y1320" s="80"/>
      <c r="Z1320" s="80"/>
      <c r="AA1320" s="80"/>
      <c r="AB1320" s="80"/>
      <c r="AC1320" s="80"/>
      <c r="AD1320" s="80"/>
      <c r="AE1320" s="70"/>
      <c r="AF1320" s="70"/>
      <c r="AG1320" s="70"/>
      <c r="AH1320" s="20"/>
      <c r="AI1320" s="20"/>
      <c r="AJ1320" s="20"/>
      <c r="AK1320" s="20"/>
      <c r="AL1320" s="20"/>
      <c r="AM1320" s="20"/>
      <c r="AN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c r="BU1320" s="20"/>
      <c r="BV1320" s="20"/>
      <c r="BW1320" s="20"/>
      <c r="BX1320" s="20"/>
      <c r="BY1320" s="20"/>
      <c r="BZ1320" s="20"/>
      <c r="CA1320" s="20"/>
      <c r="CB1320" s="20"/>
      <c r="CC1320" s="20"/>
      <c r="CD1320" s="20"/>
      <c r="CE1320" s="20"/>
      <c r="CF1320" s="20"/>
      <c r="CG1320" s="20"/>
      <c r="CH1320" s="20"/>
      <c r="CI1320" s="20"/>
      <c r="CJ1320" s="20"/>
      <c r="CK1320" s="20"/>
      <c r="CL1320" s="20"/>
      <c r="CM1320" s="20"/>
      <c r="CN1320" s="20"/>
      <c r="CO1320" s="20"/>
      <c r="CP1320" s="20"/>
      <c r="CQ1320" s="20"/>
      <c r="CR1320" s="20"/>
      <c r="CS1320" s="20"/>
      <c r="CT1320" s="20"/>
      <c r="CU1320" s="20"/>
      <c r="CV1320" s="20"/>
      <c r="CW1320" s="20"/>
      <c r="CX1320" s="20"/>
      <c r="CY1320" s="20"/>
      <c r="CZ1320" s="20"/>
      <c r="DA1320" s="20"/>
      <c r="DB1320" s="20"/>
      <c r="DC1320" s="20"/>
      <c r="DD1320" s="20"/>
      <c r="DE1320" s="20"/>
      <c r="DF1320" s="20"/>
      <c r="DG1320" s="20"/>
      <c r="DH1320" s="20"/>
      <c r="DI1320" s="20"/>
      <c r="DJ1320" s="20"/>
      <c r="DK1320" s="20"/>
      <c r="DL1320" s="20"/>
      <c r="DM1320" s="20"/>
      <c r="DN1320" s="20"/>
      <c r="DO1320" s="20"/>
      <c r="DP1320" s="20"/>
      <c r="DQ1320" s="20"/>
      <c r="DR1320" s="20"/>
      <c r="DS1320" s="20"/>
      <c r="DT1320" s="20"/>
      <c r="DU1320" s="20"/>
      <c r="DV1320" s="20"/>
      <c r="DW1320" s="20"/>
      <c r="DX1320" s="20"/>
      <c r="DY1320" s="20"/>
    </row>
    <row r="1321" spans="1:129" x14ac:dyDescent="0.15">
      <c r="B1321" s="77" t="s">
        <v>4951</v>
      </c>
      <c r="C1321" s="75"/>
      <c r="D1321" s="73" t="s">
        <v>38</v>
      </c>
      <c r="E1321" s="201" t="s">
        <v>4952</v>
      </c>
      <c r="F1321" s="202">
        <f>G1321+H1321+I1321+J1321</f>
        <v>0.52075681229999993</v>
      </c>
      <c r="G1321" s="202">
        <f>M1321+N1321+O1321</f>
        <v>0.107420083</v>
      </c>
      <c r="H1321" s="202">
        <f>K1321+L1321+P1321</f>
        <v>0.10465246509999999</v>
      </c>
      <c r="I1321" s="202">
        <f>Q1321+IF(R1321="x",0,R1321)+IF(S1321="x",0,S1321)+IF(T1321="x",0,T1321)+U1321</f>
        <v>0.1341692142</v>
      </c>
      <c r="J1321" s="201">
        <v>0.17451505</v>
      </c>
      <c r="K1321" s="201">
        <v>8.9491296999999997E-2</v>
      </c>
      <c r="L1321" s="201">
        <v>1.3563036000000001E-2</v>
      </c>
      <c r="M1321" s="201">
        <v>2.7563745000000001E-2</v>
      </c>
      <c r="N1321" s="201">
        <v>6.3268605000000006E-2</v>
      </c>
      <c r="O1321" s="201">
        <v>1.6587733E-2</v>
      </c>
      <c r="P1321" s="201">
        <v>1.5981321E-3</v>
      </c>
      <c r="Q1321" s="201">
        <v>3.8551941999999998E-3</v>
      </c>
      <c r="R1321" s="201">
        <v>0</v>
      </c>
      <c r="S1321" s="201">
        <v>0</v>
      </c>
      <c r="T1321" s="201">
        <v>0</v>
      </c>
      <c r="U1321" s="201">
        <v>0.13031402</v>
      </c>
      <c r="V1321" s="255"/>
      <c r="W1321" s="246">
        <f>J1321/0.135</f>
        <v>1.2927040740740741</v>
      </c>
      <c r="X1321" s="191">
        <v>70.737307999999999</v>
      </c>
      <c r="Y1321" s="191">
        <v>40.112878000000002</v>
      </c>
      <c r="Z1321" s="191">
        <v>0.79534585000000002</v>
      </c>
      <c r="AA1321" s="191">
        <v>3.7142059999999999</v>
      </c>
      <c r="AB1321" s="191">
        <v>25.710266000000001</v>
      </c>
      <c r="AC1321" s="191">
        <v>5.3995072999999998E-2</v>
      </c>
      <c r="AD1321" s="191">
        <v>0.35061723</v>
      </c>
      <c r="AE1321" s="76">
        <v>3.7387261000000001E-6</v>
      </c>
      <c r="AF1321" s="76">
        <v>2.0855968000000001E-8</v>
      </c>
      <c r="AG1321" s="20">
        <v>0.36097870999999998</v>
      </c>
      <c r="AH1321" s="20"/>
      <c r="AI1321" s="20"/>
      <c r="AJ1321" s="20"/>
      <c r="AK1321" s="20"/>
      <c r="AL1321" s="20"/>
      <c r="AM1321" s="20"/>
      <c r="AN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c r="BU1321" s="20"/>
      <c r="BV1321" s="20"/>
      <c r="BW1321" s="20"/>
      <c r="BX1321" s="20"/>
      <c r="BY1321" s="20"/>
      <c r="BZ1321" s="20"/>
      <c r="CA1321" s="20"/>
      <c r="CB1321" s="20"/>
      <c r="CC1321" s="20"/>
      <c r="CD1321" s="20"/>
      <c r="CE1321" s="20"/>
      <c r="CF1321" s="20"/>
      <c r="CG1321" s="20"/>
      <c r="CH1321" s="20"/>
      <c r="CI1321" s="20"/>
      <c r="CJ1321" s="20"/>
      <c r="CK1321" s="20"/>
      <c r="CL1321" s="20"/>
      <c r="CM1321" s="20"/>
      <c r="CN1321" s="20"/>
      <c r="CO1321" s="20"/>
      <c r="CP1321" s="20"/>
      <c r="CQ1321" s="20"/>
      <c r="CR1321" s="20"/>
      <c r="CS1321" s="20"/>
      <c r="CT1321" s="20"/>
      <c r="CU1321" s="20"/>
      <c r="CV1321" s="20"/>
      <c r="CW1321" s="20"/>
      <c r="CX1321" s="20"/>
      <c r="CY1321" s="20"/>
      <c r="CZ1321" s="20"/>
      <c r="DA1321" s="20"/>
      <c r="DB1321" s="20"/>
      <c r="DC1321" s="20"/>
      <c r="DD1321" s="20"/>
      <c r="DE1321" s="20"/>
      <c r="DF1321" s="20"/>
      <c r="DG1321" s="20"/>
      <c r="DH1321" s="20"/>
      <c r="DI1321" s="20"/>
      <c r="DJ1321" s="20"/>
      <c r="DK1321" s="20"/>
      <c r="DL1321" s="20"/>
      <c r="DM1321" s="20"/>
      <c r="DN1321" s="20"/>
      <c r="DO1321" s="20"/>
      <c r="DP1321" s="20"/>
      <c r="DQ1321" s="20"/>
      <c r="DR1321" s="20"/>
      <c r="DS1321" s="20"/>
      <c r="DT1321" s="20"/>
      <c r="DU1321" s="20"/>
      <c r="DV1321" s="20"/>
      <c r="DW1321" s="20"/>
      <c r="DX1321" s="20"/>
      <c r="DY1321" s="20"/>
    </row>
    <row r="1322" spans="1:129" x14ac:dyDescent="0.15">
      <c r="B1322" s="77" t="s">
        <v>4953</v>
      </c>
      <c r="C1322" s="75"/>
      <c r="D1322" s="73" t="s">
        <v>38</v>
      </c>
      <c r="E1322" s="201" t="s">
        <v>4954</v>
      </c>
      <c r="F1322" s="202">
        <f>G1322+H1322+I1322+J1322</f>
        <v>9.3266759000000005E-2</v>
      </c>
      <c r="G1322" s="202">
        <f>M1322+N1322+O1322</f>
        <v>2.3681507899999999E-2</v>
      </c>
      <c r="H1322" s="202">
        <f>K1322+L1322+P1322</f>
        <v>2.6819118199999999E-2</v>
      </c>
      <c r="I1322" s="202">
        <f>Q1322+IF(R1322="x",0,R1322)+IF(S1322="x",0,S1322)+IF(T1322="x",0,T1322)+U1322</f>
        <v>6.8999559E-3</v>
      </c>
      <c r="J1322" s="201">
        <v>3.5866176999999999E-2</v>
      </c>
      <c r="K1322" s="201">
        <v>1.686644E-2</v>
      </c>
      <c r="L1322" s="201">
        <v>3.7466624000000001E-3</v>
      </c>
      <c r="M1322" s="201">
        <v>4.0663367999999997E-3</v>
      </c>
      <c r="N1322" s="201">
        <v>1.3268334E-2</v>
      </c>
      <c r="O1322" s="201">
        <v>6.3468370999999997E-3</v>
      </c>
      <c r="P1322" s="201">
        <v>6.2060157999999999E-3</v>
      </c>
      <c r="Q1322" s="201">
        <v>5.2824732999999999E-3</v>
      </c>
      <c r="R1322" s="201">
        <v>0</v>
      </c>
      <c r="S1322" s="201">
        <v>0</v>
      </c>
      <c r="T1322" s="201">
        <v>0</v>
      </c>
      <c r="U1322" s="201">
        <v>1.6174825999999999E-3</v>
      </c>
      <c r="V1322" s="255"/>
      <c r="W1322" s="246">
        <f>J1322/0.135</f>
        <v>0.26567538518518519</v>
      </c>
      <c r="X1322" s="191">
        <v>61.506937000000001</v>
      </c>
      <c r="Y1322" s="191">
        <v>4.6719382999999999</v>
      </c>
      <c r="Z1322" s="191">
        <v>3.9536771000000002</v>
      </c>
      <c r="AA1322" s="191">
        <v>1.1664611E-2</v>
      </c>
      <c r="AB1322" s="191">
        <v>51.971057999999999</v>
      </c>
      <c r="AC1322" s="191">
        <v>5.3654942999999997E-2</v>
      </c>
      <c r="AD1322" s="191">
        <v>0.84494424000000001</v>
      </c>
      <c r="AE1322" s="76">
        <v>9.4879924000000002E-7</v>
      </c>
      <c r="AF1322" s="76">
        <v>1.598644E-8</v>
      </c>
      <c r="AG1322" s="20">
        <v>3.5430653999999999E-2</v>
      </c>
      <c r="AH1322" s="20"/>
      <c r="AI1322" s="20"/>
      <c r="AJ1322" s="20"/>
      <c r="AK1322" s="20"/>
      <c r="AL1322" s="20"/>
      <c r="AM1322" s="20"/>
      <c r="AN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c r="BU1322" s="20"/>
      <c r="BV1322" s="20"/>
      <c r="BW1322" s="20"/>
      <c r="BX1322" s="20"/>
      <c r="BY1322" s="20"/>
      <c r="BZ1322" s="20"/>
      <c r="CA1322" s="20"/>
      <c r="CB1322" s="20"/>
      <c r="CC1322" s="20"/>
      <c r="CD1322" s="20"/>
      <c r="CE1322" s="20"/>
      <c r="CF1322" s="20"/>
      <c r="CG1322" s="20"/>
      <c r="CH1322" s="20"/>
      <c r="CI1322" s="20"/>
      <c r="CJ1322" s="20"/>
      <c r="CK1322" s="20"/>
      <c r="CL1322" s="20"/>
      <c r="CM1322" s="20"/>
      <c r="CN1322" s="20"/>
      <c r="CO1322" s="20"/>
      <c r="CP1322" s="20"/>
      <c r="CQ1322" s="20"/>
      <c r="CR1322" s="20"/>
      <c r="CS1322" s="20"/>
      <c r="CT1322" s="20"/>
      <c r="CU1322" s="20"/>
      <c r="CV1322" s="20"/>
      <c r="CW1322" s="20"/>
      <c r="CX1322" s="20"/>
      <c r="CY1322" s="20"/>
      <c r="CZ1322" s="20"/>
      <c r="DA1322" s="20"/>
      <c r="DB1322" s="20"/>
      <c r="DC1322" s="20"/>
      <c r="DD1322" s="20"/>
      <c r="DE1322" s="20"/>
      <c r="DF1322" s="20"/>
      <c r="DG1322" s="20"/>
      <c r="DH1322" s="20"/>
      <c r="DI1322" s="20"/>
      <c r="DJ1322" s="20"/>
      <c r="DK1322" s="20"/>
      <c r="DL1322" s="20"/>
      <c r="DM1322" s="20"/>
      <c r="DN1322" s="20"/>
      <c r="DO1322" s="20"/>
      <c r="DP1322" s="20"/>
      <c r="DQ1322" s="20"/>
      <c r="DR1322" s="20"/>
      <c r="DS1322" s="20"/>
      <c r="DT1322" s="20"/>
      <c r="DU1322" s="20"/>
      <c r="DV1322" s="20"/>
      <c r="DW1322" s="20"/>
      <c r="DX1322" s="20"/>
      <c r="DY1322" s="20"/>
    </row>
    <row r="1323" spans="1:129" x14ac:dyDescent="0.15">
      <c r="B1323" s="77" t="s">
        <v>4955</v>
      </c>
      <c r="C1323" s="75"/>
      <c r="D1323" s="73" t="s">
        <v>38</v>
      </c>
      <c r="E1323" s="201" t="s">
        <v>4956</v>
      </c>
      <c r="F1323" s="202">
        <f>G1323+H1323+I1323+J1323</f>
        <v>0.18986967900000001</v>
      </c>
      <c r="G1323" s="202">
        <f>M1323+N1323+O1323</f>
        <v>5.2455472399999994E-2</v>
      </c>
      <c r="H1323" s="202">
        <f>K1323+L1323+P1323</f>
        <v>4.7060661600000005E-2</v>
      </c>
      <c r="I1323" s="202">
        <f>Q1323+IF(R1323="x",0,R1323)+IF(S1323="x",0,S1323)+IF(T1323="x",0,T1323)+U1323</f>
        <v>8.6731480000000003E-3</v>
      </c>
      <c r="J1323" s="201">
        <v>8.1680397000000002E-2</v>
      </c>
      <c r="K1323" s="201">
        <v>3.7413024000000003E-2</v>
      </c>
      <c r="L1323" s="201">
        <v>4.2877339E-3</v>
      </c>
      <c r="M1323" s="201">
        <v>2.3702910000000001E-3</v>
      </c>
      <c r="N1323" s="201">
        <v>4.3292258E-2</v>
      </c>
      <c r="O1323" s="201">
        <v>6.7929234000000003E-3</v>
      </c>
      <c r="P1323" s="201">
        <v>5.3599036999999999E-3</v>
      </c>
      <c r="Q1323" s="201">
        <v>5.5454051999999998E-3</v>
      </c>
      <c r="R1323" s="201">
        <v>0</v>
      </c>
      <c r="S1323" s="201">
        <v>0</v>
      </c>
      <c r="T1323" s="201">
        <v>0</v>
      </c>
      <c r="U1323" s="201">
        <v>3.1277428E-3</v>
      </c>
      <c r="V1323" s="255"/>
      <c r="W1323" s="246">
        <f>J1323/0.135</f>
        <v>0.60503997777777774</v>
      </c>
      <c r="X1323" s="191">
        <v>69.819514999999996</v>
      </c>
      <c r="Y1323" s="191">
        <v>8.976127</v>
      </c>
      <c r="Z1323" s="191">
        <v>1.0120625000000001</v>
      </c>
      <c r="AA1323" s="191">
        <v>7.3372022999999998E-3</v>
      </c>
      <c r="AB1323" s="191">
        <v>59.275291000000003</v>
      </c>
      <c r="AC1323" s="191">
        <v>7.7731981000000006E-2</v>
      </c>
      <c r="AD1323" s="191">
        <v>0.47096505999999999</v>
      </c>
      <c r="AE1323" s="76">
        <v>2.0350816999999999E-6</v>
      </c>
      <c r="AF1323" s="76">
        <v>2.5239878000000001E-8</v>
      </c>
      <c r="AG1323" s="20">
        <v>5.536522E-2</v>
      </c>
      <c r="AH1323" s="20"/>
      <c r="AI1323" s="20"/>
      <c r="AJ1323" s="20"/>
      <c r="AK1323" s="20"/>
      <c r="AL1323" s="20"/>
      <c r="AM1323" s="20"/>
      <c r="AN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c r="BU1323" s="20"/>
      <c r="BV1323" s="20"/>
      <c r="BW1323" s="20"/>
      <c r="BX1323" s="20"/>
      <c r="BY1323" s="20"/>
      <c r="BZ1323" s="20"/>
      <c r="CA1323" s="20"/>
      <c r="CB1323" s="20"/>
      <c r="CC1323" s="20"/>
      <c r="CD1323" s="20"/>
      <c r="CE1323" s="20"/>
      <c r="CF1323" s="20"/>
      <c r="CG1323" s="20"/>
      <c r="CH1323" s="20"/>
      <c r="CI1323" s="20"/>
      <c r="CJ1323" s="20"/>
      <c r="CK1323" s="20"/>
      <c r="CL1323" s="20"/>
      <c r="CM1323" s="20"/>
      <c r="CN1323" s="20"/>
      <c r="CO1323" s="20"/>
      <c r="CP1323" s="20"/>
      <c r="CQ1323" s="20"/>
      <c r="CR1323" s="20"/>
      <c r="CS1323" s="20"/>
      <c r="CT1323" s="20"/>
      <c r="CU1323" s="20"/>
      <c r="CV1323" s="20"/>
      <c r="CW1323" s="20"/>
      <c r="CX1323" s="20"/>
      <c r="CY1323" s="20"/>
      <c r="CZ1323" s="20"/>
      <c r="DA1323" s="20"/>
      <c r="DB1323" s="20"/>
      <c r="DC1323" s="20"/>
      <c r="DD1323" s="20"/>
      <c r="DE1323" s="20"/>
      <c r="DF1323" s="20"/>
      <c r="DG1323" s="20"/>
      <c r="DH1323" s="20"/>
      <c r="DI1323" s="20"/>
      <c r="DJ1323" s="20"/>
      <c r="DK1323" s="20"/>
      <c r="DL1323" s="20"/>
      <c r="DM1323" s="20"/>
      <c r="DN1323" s="20"/>
      <c r="DO1323" s="20"/>
      <c r="DP1323" s="20"/>
      <c r="DQ1323" s="20"/>
      <c r="DR1323" s="20"/>
      <c r="DS1323" s="20"/>
      <c r="DT1323" s="20"/>
      <c r="DU1323" s="20"/>
      <c r="DV1323" s="20"/>
      <c r="DW1323" s="20"/>
      <c r="DX1323" s="20"/>
      <c r="DY1323" s="20"/>
    </row>
    <row r="1324" spans="1:129" x14ac:dyDescent="0.15">
      <c r="B1324" s="77" t="s">
        <v>4957</v>
      </c>
      <c r="C1324" s="75"/>
      <c r="D1324" s="73" t="s">
        <v>38</v>
      </c>
      <c r="E1324" s="201" t="s">
        <v>4958</v>
      </c>
      <c r="F1324" s="202">
        <f>G1324+H1324+I1324+J1324</f>
        <v>0.62430810019999994</v>
      </c>
      <c r="G1324" s="202">
        <f>M1324+N1324+O1324</f>
        <v>0.110519327</v>
      </c>
      <c r="H1324" s="202">
        <f>K1324+L1324+P1324</f>
        <v>0.16671189010000001</v>
      </c>
      <c r="I1324" s="202">
        <f>Q1324+IF(R1324="x",0,R1324)+IF(S1324="x",0,S1324)+IF(T1324="x",0,T1324)+U1324</f>
        <v>3.5148493099999997E-2</v>
      </c>
      <c r="J1324" s="201">
        <v>0.31192839</v>
      </c>
      <c r="K1324" s="201">
        <v>0.11723363000000001</v>
      </c>
      <c r="L1324" s="201">
        <v>4.8447068000000003E-2</v>
      </c>
      <c r="M1324" s="201">
        <v>1.1600928E-2</v>
      </c>
      <c r="N1324" s="201">
        <v>8.7270839000000003E-2</v>
      </c>
      <c r="O1324" s="201">
        <v>1.164756E-2</v>
      </c>
      <c r="P1324" s="201">
        <v>1.0311921E-3</v>
      </c>
      <c r="Q1324" s="201">
        <v>4.5346711000000001E-3</v>
      </c>
      <c r="R1324" s="201">
        <v>0</v>
      </c>
      <c r="S1324" s="201">
        <v>0</v>
      </c>
      <c r="T1324" s="201">
        <v>0</v>
      </c>
      <c r="U1324" s="201">
        <v>3.0613821999999999E-2</v>
      </c>
      <c r="V1324" s="255"/>
      <c r="W1324" s="246">
        <f>J1324/0.135</f>
        <v>2.3105806666666666</v>
      </c>
      <c r="X1324" s="191">
        <v>59.511558999999998</v>
      </c>
      <c r="Y1324" s="191">
        <v>12.983521</v>
      </c>
      <c r="Z1324" s="191">
        <v>1.2218418</v>
      </c>
      <c r="AA1324" s="191">
        <v>5.1365337000000002</v>
      </c>
      <c r="AB1324" s="191">
        <v>39.734310000000001</v>
      </c>
      <c r="AC1324" s="191">
        <v>4.8427287999999999E-2</v>
      </c>
      <c r="AD1324" s="191">
        <v>0.38692531000000002</v>
      </c>
      <c r="AE1324" s="76">
        <v>4.8252620000000004E-6</v>
      </c>
      <c r="AF1324" s="76">
        <v>5.9895251000000005E-8</v>
      </c>
      <c r="AG1324" s="20">
        <v>9.6809434E-2</v>
      </c>
      <c r="AH1324" s="20"/>
      <c r="AI1324" s="20"/>
      <c r="AJ1324" s="20"/>
      <c r="AK1324" s="20"/>
      <c r="AL1324" s="20"/>
      <c r="AM1324" s="20"/>
      <c r="AN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c r="BU1324" s="20"/>
      <c r="BV1324" s="20"/>
      <c r="BW1324" s="20"/>
      <c r="BX1324" s="20"/>
      <c r="BY1324" s="20"/>
      <c r="BZ1324" s="20"/>
      <c r="CA1324" s="20"/>
      <c r="CB1324" s="20"/>
      <c r="CC1324" s="20"/>
      <c r="CD1324" s="20"/>
      <c r="CE1324" s="20"/>
      <c r="CF1324" s="20"/>
      <c r="CG1324" s="20"/>
      <c r="CH1324" s="20"/>
      <c r="CI1324" s="20"/>
      <c r="CJ1324" s="20"/>
      <c r="CK1324" s="20"/>
      <c r="CL1324" s="20"/>
      <c r="CM1324" s="20"/>
      <c r="CN1324" s="20"/>
      <c r="CO1324" s="20"/>
      <c r="CP1324" s="20"/>
      <c r="CQ1324" s="20"/>
      <c r="CR1324" s="20"/>
      <c r="CS1324" s="20"/>
      <c r="CT1324" s="20"/>
      <c r="CU1324" s="20"/>
      <c r="CV1324" s="20"/>
      <c r="CW1324" s="20"/>
      <c r="CX1324" s="20"/>
      <c r="CY1324" s="20"/>
      <c r="CZ1324" s="20"/>
      <c r="DA1324" s="20"/>
      <c r="DB1324" s="20"/>
      <c r="DC1324" s="20"/>
      <c r="DD1324" s="20"/>
      <c r="DE1324" s="20"/>
      <c r="DF1324" s="20"/>
      <c r="DG1324" s="20"/>
      <c r="DH1324" s="20"/>
      <c r="DI1324" s="20"/>
      <c r="DJ1324" s="20"/>
      <c r="DK1324" s="20"/>
      <c r="DL1324" s="20"/>
      <c r="DM1324" s="20"/>
      <c r="DN1324" s="20"/>
      <c r="DO1324" s="20"/>
      <c r="DP1324" s="20"/>
      <c r="DQ1324" s="20"/>
      <c r="DR1324" s="20"/>
      <c r="DS1324" s="20"/>
      <c r="DT1324" s="20"/>
      <c r="DU1324" s="20"/>
      <c r="DV1324" s="20"/>
      <c r="DW1324" s="20"/>
      <c r="DX1324" s="20"/>
      <c r="DY1324" s="20"/>
    </row>
    <row r="1325" spans="1:129" x14ac:dyDescent="0.15">
      <c r="B1325" s="77" t="s">
        <v>4959</v>
      </c>
      <c r="C1325" s="75"/>
      <c r="D1325" s="73" t="s">
        <v>38</v>
      </c>
      <c r="E1325" s="201" t="s">
        <v>4960</v>
      </c>
      <c r="F1325" s="202">
        <f>G1325+H1325+I1325+J1325</f>
        <v>1.008354615</v>
      </c>
      <c r="G1325" s="202">
        <f>M1325+N1325+O1325</f>
        <v>0.19581747699999999</v>
      </c>
      <c r="H1325" s="202">
        <f>K1325+L1325+P1325</f>
        <v>0.1139404183</v>
      </c>
      <c r="I1325" s="202">
        <f>Q1325+IF(R1325="x",0,R1325)+IF(S1325="x",0,S1325)+IF(T1325="x",0,T1325)+U1325</f>
        <v>0.17949377969999999</v>
      </c>
      <c r="J1325" s="201">
        <v>0.51910294000000001</v>
      </c>
      <c r="K1325" s="201">
        <v>7.4871796000000004E-2</v>
      </c>
      <c r="L1325" s="201">
        <v>3.8270406999999999E-2</v>
      </c>
      <c r="M1325" s="201">
        <v>2.4953225999999998E-2</v>
      </c>
      <c r="N1325" s="201">
        <v>0.1575328</v>
      </c>
      <c r="O1325" s="201">
        <v>1.3331450999999999E-2</v>
      </c>
      <c r="P1325" s="201">
        <v>7.9821530000000001E-4</v>
      </c>
      <c r="Q1325" s="201">
        <v>5.0127797E-3</v>
      </c>
      <c r="R1325" s="201">
        <v>0</v>
      </c>
      <c r="S1325" s="201">
        <v>0</v>
      </c>
      <c r="T1325" s="201">
        <v>0</v>
      </c>
      <c r="U1325" s="201">
        <v>0.174481</v>
      </c>
      <c r="V1325" s="255"/>
      <c r="W1325" s="246">
        <f>J1325/0.135</f>
        <v>3.8452069629629628</v>
      </c>
      <c r="X1325" s="191">
        <v>56.543309999999998</v>
      </c>
      <c r="Y1325" s="191">
        <v>10.161319000000001</v>
      </c>
      <c r="Z1325" s="191">
        <v>0.82403943000000002</v>
      </c>
      <c r="AA1325" s="191">
        <v>9.7395686999999995</v>
      </c>
      <c r="AB1325" s="191">
        <v>35.411105999999997</v>
      </c>
      <c r="AC1325" s="191">
        <v>6.2375610999999997E-2</v>
      </c>
      <c r="AD1325" s="191">
        <v>0.34490135</v>
      </c>
      <c r="AE1325" s="76">
        <v>7.0162184999999996E-6</v>
      </c>
      <c r="AF1325" s="76">
        <v>6.2037617000000003E-8</v>
      </c>
      <c r="AG1325" s="20">
        <v>7.2070628999999997E-2</v>
      </c>
      <c r="AH1325" s="20"/>
      <c r="AI1325" s="20"/>
      <c r="AJ1325" s="20"/>
      <c r="AK1325" s="20"/>
      <c r="AL1325" s="20"/>
      <c r="AM1325" s="20"/>
      <c r="AN1325" s="20"/>
      <c r="AS1325" s="20"/>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c r="BU1325" s="20"/>
      <c r="BV1325" s="20"/>
      <c r="BW1325" s="20"/>
      <c r="BX1325" s="20"/>
      <c r="BY1325" s="20"/>
      <c r="BZ1325" s="20"/>
      <c r="CA1325" s="20"/>
      <c r="CB1325" s="20"/>
      <c r="CC1325" s="20"/>
      <c r="CD1325" s="20"/>
      <c r="CE1325" s="20"/>
      <c r="CF1325" s="20"/>
      <c r="CG1325" s="20"/>
      <c r="CH1325" s="20"/>
      <c r="CI1325" s="20"/>
      <c r="CJ1325" s="20"/>
      <c r="CK1325" s="20"/>
      <c r="CL1325" s="20"/>
      <c r="CM1325" s="20"/>
      <c r="CN1325" s="20"/>
      <c r="CO1325" s="20"/>
      <c r="CP1325" s="20"/>
      <c r="CQ1325" s="20"/>
      <c r="CR1325" s="20"/>
      <c r="CS1325" s="20"/>
      <c r="CT1325" s="20"/>
      <c r="CU1325" s="20"/>
      <c r="CV1325" s="20"/>
      <c r="CW1325" s="20"/>
      <c r="CX1325" s="20"/>
      <c r="CY1325" s="20"/>
      <c r="CZ1325" s="20"/>
      <c r="DA1325" s="20"/>
      <c r="DB1325" s="20"/>
      <c r="DC1325" s="20"/>
      <c r="DD1325" s="20"/>
      <c r="DE1325" s="20"/>
      <c r="DF1325" s="20"/>
      <c r="DG1325" s="20"/>
      <c r="DH1325" s="20"/>
      <c r="DI1325" s="20"/>
      <c r="DJ1325" s="20"/>
      <c r="DK1325" s="20"/>
      <c r="DL1325" s="20"/>
      <c r="DM1325" s="20"/>
      <c r="DN1325" s="20"/>
      <c r="DO1325" s="20"/>
      <c r="DP1325" s="20"/>
      <c r="DQ1325" s="20"/>
      <c r="DR1325" s="20"/>
      <c r="DS1325" s="20"/>
      <c r="DT1325" s="20"/>
      <c r="DU1325" s="20"/>
      <c r="DV1325" s="20"/>
      <c r="DW1325" s="20"/>
      <c r="DX1325" s="20"/>
      <c r="DY1325" s="20"/>
    </row>
    <row r="1326" spans="1:129" x14ac:dyDescent="0.15">
      <c r="B1326" s="67" t="s">
        <v>349</v>
      </c>
      <c r="C1326" s="83" t="s">
        <v>350</v>
      </c>
      <c r="D1326" s="114"/>
      <c r="E1326" s="73"/>
      <c r="F1326" s="82"/>
      <c r="G1326" s="82"/>
      <c r="H1326" s="82"/>
      <c r="I1326" s="82"/>
      <c r="J1326" s="82"/>
      <c r="K1326" s="82"/>
      <c r="L1326" s="82"/>
      <c r="M1326" s="82"/>
      <c r="N1326" s="82"/>
      <c r="O1326" s="82"/>
      <c r="P1326" s="82"/>
      <c r="Q1326" s="82"/>
      <c r="R1326" s="82"/>
      <c r="S1326" s="82"/>
      <c r="T1326" s="82"/>
      <c r="U1326" s="82"/>
      <c r="W1326" s="246"/>
      <c r="X1326" s="80"/>
      <c r="Y1326" s="80"/>
      <c r="Z1326" s="80"/>
      <c r="AA1326" s="80"/>
      <c r="AB1326" s="80"/>
      <c r="AC1326" s="80"/>
      <c r="AD1326" s="80"/>
      <c r="AE1326" s="70"/>
      <c r="AF1326" s="70"/>
      <c r="AG1326" s="70"/>
      <c r="AH1326" s="20"/>
      <c r="AI1326" s="20"/>
      <c r="AJ1326" s="20"/>
      <c r="AK1326" s="20"/>
      <c r="AL1326" s="20"/>
      <c r="AM1326" s="20"/>
      <c r="AN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row>
    <row r="1327" spans="1:129" x14ac:dyDescent="0.15">
      <c r="A1327" s="61"/>
      <c r="B1327" s="77" t="s">
        <v>351</v>
      </c>
      <c r="C1327" s="114"/>
      <c r="D1327" s="73" t="s">
        <v>38</v>
      </c>
      <c r="E1327" s="248" t="s">
        <v>352</v>
      </c>
      <c r="F1327" s="88">
        <f t="shared" ref="F1327:F1340" si="222">G1327+H1327+I1327+J1327</f>
        <v>8.5117636390000001E-2</v>
      </c>
      <c r="G1327" s="88">
        <f t="shared" ref="G1327:G1340" si="223">M1327+N1327+O1327</f>
        <v>6.3418444900000008E-3</v>
      </c>
      <c r="H1327" s="88">
        <f t="shared" ref="H1327:H1340" si="224">K1327+L1327+P1327</f>
        <v>3.9483194300000003E-2</v>
      </c>
      <c r="I1327" s="88">
        <f t="shared" ref="I1327:I1340" si="225">Q1327+IF(R1327="x",0,R1327)+IF(S1327="x",0,S1327)+IF(T1327="x",0,T1327)+U1327</f>
        <v>4.8093436E-3</v>
      </c>
      <c r="J1327" s="248">
        <v>3.4483253999999998E-2</v>
      </c>
      <c r="K1327" s="248">
        <v>3.1966117000000002E-2</v>
      </c>
      <c r="L1327" s="248">
        <v>4.2207618999999998E-3</v>
      </c>
      <c r="M1327" s="248">
        <v>2.0979768999999999E-4</v>
      </c>
      <c r="N1327" s="248">
        <v>4.2319933000000004E-3</v>
      </c>
      <c r="O1327" s="248">
        <v>1.9000535E-3</v>
      </c>
      <c r="P1327" s="248">
        <v>3.2963153999999999E-3</v>
      </c>
      <c r="Q1327" s="248">
        <v>7.7933989999999997E-4</v>
      </c>
      <c r="R1327" s="248">
        <v>2.9378286000000002E-3</v>
      </c>
      <c r="S1327" s="248">
        <v>0</v>
      </c>
      <c r="T1327" s="248">
        <v>0</v>
      </c>
      <c r="U1327" s="248">
        <v>1.0921751E-3</v>
      </c>
      <c r="V1327" s="255"/>
      <c r="W1327" s="89">
        <f t="shared" ref="W1327:W1340" si="226">J1327/0.135</f>
        <v>0.25543151111111106</v>
      </c>
      <c r="X1327" s="249">
        <v>28.272147</v>
      </c>
      <c r="Y1327" s="249">
        <v>27.645775</v>
      </c>
      <c r="Z1327" s="249">
        <v>0.46240263999999998</v>
      </c>
      <c r="AA1327" s="249">
        <v>3.1415285999999999E-6</v>
      </c>
      <c r="AB1327" s="249">
        <v>9.7276626000000005E-2</v>
      </c>
      <c r="AC1327" s="249">
        <v>8.3508777000000003E-3</v>
      </c>
      <c r="AD1327" s="249">
        <v>5.8338785999999997E-2</v>
      </c>
      <c r="AE1327" s="250">
        <v>1.7433054999999999E-6</v>
      </c>
      <c r="AF1327" s="250">
        <v>8.6819154000000007E-9</v>
      </c>
      <c r="AG1327" s="78">
        <v>6.6156208999999994E-2</v>
      </c>
      <c r="AH1327" s="20"/>
      <c r="AI1327" s="20"/>
      <c r="AJ1327" s="20"/>
      <c r="AK1327" s="20"/>
      <c r="AL1327" s="20"/>
      <c r="AM1327" s="20"/>
      <c r="AN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c r="BU1327" s="20"/>
      <c r="BV1327" s="20"/>
      <c r="BW1327" s="20"/>
      <c r="BX1327" s="20"/>
      <c r="BY1327" s="20"/>
      <c r="BZ1327" s="20"/>
      <c r="CA1327" s="20"/>
      <c r="CB1327" s="20"/>
      <c r="CC1327" s="20"/>
      <c r="CD1327" s="20"/>
      <c r="CE1327" s="20"/>
      <c r="CF1327" s="20"/>
      <c r="CG1327" s="20"/>
      <c r="CH1327" s="20"/>
      <c r="CI1327" s="20"/>
      <c r="CJ1327" s="20"/>
      <c r="CK1327" s="20"/>
      <c r="CL1327" s="20"/>
      <c r="CM1327" s="20"/>
      <c r="CN1327" s="20"/>
      <c r="CO1327" s="20"/>
      <c r="CP1327" s="20"/>
      <c r="CQ1327" s="20"/>
      <c r="CR1327" s="20"/>
      <c r="CS1327" s="20"/>
      <c r="CT1327" s="20"/>
      <c r="CU1327" s="20"/>
      <c r="CV1327" s="20"/>
      <c r="CW1327" s="20"/>
      <c r="CX1327" s="20"/>
      <c r="CY1327" s="20"/>
      <c r="CZ1327" s="20"/>
      <c r="DA1327" s="20"/>
      <c r="DB1327" s="20"/>
      <c r="DC1327" s="20"/>
      <c r="DD1327" s="20"/>
      <c r="DE1327" s="20"/>
      <c r="DF1327" s="20"/>
      <c r="DG1327" s="20"/>
      <c r="DH1327" s="20"/>
      <c r="DI1327" s="20"/>
      <c r="DJ1327" s="20"/>
      <c r="DK1327" s="20"/>
      <c r="DL1327" s="20"/>
      <c r="DM1327" s="20"/>
      <c r="DN1327" s="20"/>
      <c r="DO1327" s="20"/>
      <c r="DP1327" s="20"/>
      <c r="DQ1327" s="20"/>
      <c r="DR1327" s="20"/>
      <c r="DS1327" s="20"/>
      <c r="DT1327" s="20"/>
      <c r="DU1327" s="20"/>
      <c r="DV1327" s="20"/>
      <c r="DW1327" s="20"/>
      <c r="DX1327" s="20"/>
      <c r="DY1327" s="20"/>
    </row>
    <row r="1328" spans="1:129" x14ac:dyDescent="0.15">
      <c r="B1328" s="77" t="s">
        <v>4961</v>
      </c>
      <c r="C1328" s="75"/>
      <c r="D1328" s="73" t="s">
        <v>38</v>
      </c>
      <c r="E1328" s="201" t="s">
        <v>4962</v>
      </c>
      <c r="F1328" s="202">
        <f t="shared" si="222"/>
        <v>0.34833985619999996</v>
      </c>
      <c r="G1328" s="202">
        <f t="shared" si="223"/>
        <v>0.12422346200000001</v>
      </c>
      <c r="H1328" s="202">
        <f t="shared" si="224"/>
        <v>2.6278810510000004E-2</v>
      </c>
      <c r="I1328" s="202">
        <f t="shared" si="225"/>
        <v>2.3980836899999999E-3</v>
      </c>
      <c r="J1328" s="201">
        <v>0.19543949999999999</v>
      </c>
      <c r="K1328" s="201">
        <v>2.4235373000000001E-2</v>
      </c>
      <c r="L1328" s="201">
        <v>1.6417563E-3</v>
      </c>
      <c r="M1328" s="201">
        <v>9.2300061000000003E-2</v>
      </c>
      <c r="N1328" s="201">
        <v>2.9552256999999998E-2</v>
      </c>
      <c r="O1328" s="201">
        <v>2.3711439999999999E-3</v>
      </c>
      <c r="P1328" s="201">
        <v>4.0168121000000001E-4</v>
      </c>
      <c r="Q1328" s="201">
        <v>1.7006162999999999E-3</v>
      </c>
      <c r="R1328" s="201">
        <v>0</v>
      </c>
      <c r="S1328" s="201">
        <v>0</v>
      </c>
      <c r="T1328" s="201">
        <v>0</v>
      </c>
      <c r="U1328" s="201">
        <v>6.9746738999999997E-4</v>
      </c>
      <c r="V1328" s="255"/>
      <c r="W1328" s="246">
        <f t="shared" si="226"/>
        <v>1.4476999999999998</v>
      </c>
      <c r="X1328" s="191">
        <v>57.781008</v>
      </c>
      <c r="Y1328" s="191">
        <v>7.7104765000000004</v>
      </c>
      <c r="Z1328" s="191">
        <v>0.24510986000000001</v>
      </c>
      <c r="AA1328" s="191">
        <v>7.3647555000000003E-3</v>
      </c>
      <c r="AB1328" s="191">
        <v>49.692889999999998</v>
      </c>
      <c r="AC1328" s="191">
        <v>1.7241998000000001E-2</v>
      </c>
      <c r="AD1328" s="191">
        <v>0.10792428</v>
      </c>
      <c r="AE1328" s="76">
        <v>2.5882661000000001E-6</v>
      </c>
      <c r="AF1328" s="76">
        <v>2.5528863999999999E-8</v>
      </c>
      <c r="AG1328" s="20">
        <v>6.3347593999999993E-2</v>
      </c>
      <c r="AH1328" s="20"/>
      <c r="AI1328" s="20"/>
      <c r="AJ1328" s="20"/>
      <c r="AK1328" s="20"/>
      <c r="AL1328" s="20"/>
      <c r="AM1328" s="20"/>
      <c r="AN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c r="BU1328" s="20"/>
      <c r="BV1328" s="20"/>
      <c r="BW1328" s="20"/>
      <c r="BX1328" s="20"/>
      <c r="BY1328" s="20"/>
      <c r="BZ1328" s="20"/>
      <c r="CA1328" s="20"/>
      <c r="CB1328" s="20"/>
      <c r="CC1328" s="20"/>
      <c r="CD1328" s="20"/>
      <c r="CE1328" s="20"/>
      <c r="CF1328" s="20"/>
      <c r="CG1328" s="20"/>
      <c r="CH1328" s="20"/>
      <c r="CI1328" s="20"/>
      <c r="CJ1328" s="20"/>
      <c r="CK1328" s="20"/>
      <c r="CL1328" s="20"/>
      <c r="CM1328" s="20"/>
      <c r="CN1328" s="20"/>
      <c r="CO1328" s="20"/>
      <c r="CP1328" s="20"/>
      <c r="CQ1328" s="20"/>
      <c r="CR1328" s="20"/>
      <c r="CS1328" s="20"/>
      <c r="CT1328" s="20"/>
      <c r="CU1328" s="20"/>
      <c r="CV1328" s="20"/>
      <c r="CW1328" s="20"/>
      <c r="CX1328" s="20"/>
      <c r="CY1328" s="20"/>
      <c r="CZ1328" s="20"/>
      <c r="DA1328" s="20"/>
      <c r="DB1328" s="20"/>
      <c r="DC1328" s="20"/>
      <c r="DD1328" s="20"/>
      <c r="DE1328" s="20"/>
      <c r="DF1328" s="20"/>
      <c r="DG1328" s="20"/>
      <c r="DH1328" s="20"/>
      <c r="DI1328" s="20"/>
      <c r="DJ1328" s="20"/>
      <c r="DK1328" s="20"/>
      <c r="DL1328" s="20"/>
      <c r="DM1328" s="20"/>
      <c r="DN1328" s="20"/>
      <c r="DO1328" s="20"/>
      <c r="DP1328" s="20"/>
      <c r="DQ1328" s="20"/>
      <c r="DR1328" s="20"/>
      <c r="DS1328" s="20"/>
      <c r="DT1328" s="20"/>
      <c r="DU1328" s="20"/>
      <c r="DV1328" s="20"/>
      <c r="DW1328" s="20"/>
      <c r="DX1328" s="20"/>
      <c r="DY1328" s="20"/>
    </row>
    <row r="1329" spans="1:129" x14ac:dyDescent="0.15">
      <c r="B1329" s="77" t="s">
        <v>4963</v>
      </c>
      <c r="C1329" s="75"/>
      <c r="D1329" s="73" t="s">
        <v>26</v>
      </c>
      <c r="E1329" s="201" t="s">
        <v>4964</v>
      </c>
      <c r="F1329" s="202">
        <f t="shared" si="222"/>
        <v>1.0287994746E-2</v>
      </c>
      <c r="G1329" s="202">
        <f t="shared" si="223"/>
        <v>4.6342784000000005E-3</v>
      </c>
      <c r="H1329" s="202">
        <f t="shared" si="224"/>
        <v>1.8676333780000001E-3</v>
      </c>
      <c r="I1329" s="202">
        <f t="shared" si="225"/>
        <v>1.19208868E-4</v>
      </c>
      <c r="J1329" s="201">
        <v>3.6668741000000001E-3</v>
      </c>
      <c r="K1329" s="201">
        <v>1.7085509E-3</v>
      </c>
      <c r="L1329" s="201">
        <v>9.8981140999999999E-5</v>
      </c>
      <c r="M1329" s="201">
        <v>2.179266E-4</v>
      </c>
      <c r="N1329" s="201">
        <v>3.6203019000000001E-3</v>
      </c>
      <c r="O1329" s="201">
        <v>7.9604990000000004E-4</v>
      </c>
      <c r="P1329" s="201">
        <v>6.0101337000000001E-5</v>
      </c>
      <c r="Q1329" s="201">
        <v>2.4964311000000001E-5</v>
      </c>
      <c r="R1329" s="201">
        <v>0</v>
      </c>
      <c r="S1329" s="201">
        <v>0</v>
      </c>
      <c r="T1329" s="201">
        <v>0</v>
      </c>
      <c r="U1329" s="201">
        <v>9.4244556999999998E-5</v>
      </c>
      <c r="V1329" s="255"/>
      <c r="W1329" s="246">
        <f t="shared" si="226"/>
        <v>2.716203037037037E-2</v>
      </c>
      <c r="X1329" s="191">
        <v>1.0351774</v>
      </c>
      <c r="Y1329" s="191">
        <v>1.0163247</v>
      </c>
      <c r="Z1329" s="191">
        <v>5.8461533000000003E-3</v>
      </c>
      <c r="AA1329" s="191">
        <v>7.1609502000000003E-6</v>
      </c>
      <c r="AB1329" s="191">
        <v>9.7084119999999996E-3</v>
      </c>
      <c r="AC1329" s="191">
        <v>4.6351177999999997E-4</v>
      </c>
      <c r="AD1329" s="191">
        <v>2.8274213000000002E-3</v>
      </c>
      <c r="AE1329" s="76">
        <v>1.1066635000000001E-7</v>
      </c>
      <c r="AF1329" s="76">
        <v>1.6236035E-10</v>
      </c>
      <c r="AG1329" s="20">
        <v>2.0220116E-3</v>
      </c>
      <c r="AH1329" s="20"/>
      <c r="AI1329" s="20"/>
      <c r="AJ1329" s="20"/>
      <c r="AK1329" s="20"/>
      <c r="AL1329" s="20"/>
      <c r="AM1329" s="20"/>
      <c r="AN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c r="BU1329" s="20"/>
      <c r="BV1329" s="20"/>
      <c r="BW1329" s="20"/>
      <c r="BX1329" s="20"/>
      <c r="BY1329" s="20"/>
      <c r="BZ1329" s="20"/>
      <c r="CA1329" s="20"/>
      <c r="CB1329" s="20"/>
      <c r="CC1329" s="20"/>
      <c r="CD1329" s="20"/>
      <c r="CE1329" s="20"/>
      <c r="CF1329" s="20"/>
      <c r="CG1329" s="20"/>
      <c r="CH1329" s="20"/>
      <c r="CI1329" s="20"/>
      <c r="CJ1329" s="20"/>
      <c r="CK1329" s="20"/>
      <c r="CL1329" s="20"/>
      <c r="CM1329" s="20"/>
      <c r="CN1329" s="20"/>
      <c r="CO1329" s="20"/>
      <c r="CP1329" s="20"/>
      <c r="CQ1329" s="20"/>
      <c r="CR1329" s="20"/>
      <c r="CS1329" s="20"/>
      <c r="CT1329" s="20"/>
      <c r="CU1329" s="20"/>
      <c r="CV1329" s="20"/>
      <c r="CW1329" s="20"/>
      <c r="CX1329" s="20"/>
      <c r="CY1329" s="20"/>
      <c r="CZ1329" s="20"/>
      <c r="DA1329" s="20"/>
      <c r="DB1329" s="20"/>
      <c r="DC1329" s="20"/>
      <c r="DD1329" s="20"/>
      <c r="DE1329" s="20"/>
      <c r="DF1329" s="20"/>
      <c r="DG1329" s="20"/>
      <c r="DH1329" s="20"/>
      <c r="DI1329" s="20"/>
      <c r="DJ1329" s="20"/>
      <c r="DK1329" s="20"/>
      <c r="DL1329" s="20"/>
      <c r="DM1329" s="20"/>
      <c r="DN1329" s="20"/>
      <c r="DO1329" s="20"/>
      <c r="DP1329" s="20"/>
      <c r="DQ1329" s="20"/>
      <c r="DR1329" s="20"/>
      <c r="DS1329" s="20"/>
      <c r="DT1329" s="20"/>
      <c r="DU1329" s="20"/>
      <c r="DV1329" s="20"/>
      <c r="DW1329" s="20"/>
      <c r="DX1329" s="20"/>
      <c r="DY1329" s="20"/>
    </row>
    <row r="1330" spans="1:129" x14ac:dyDescent="0.15">
      <c r="B1330" s="77" t="s">
        <v>4965</v>
      </c>
      <c r="C1330" s="75"/>
      <c r="D1330" s="73" t="s">
        <v>38</v>
      </c>
      <c r="E1330" s="201" t="s">
        <v>4966</v>
      </c>
      <c r="F1330" s="202">
        <f t="shared" si="222"/>
        <v>4.0317540429000001E-2</v>
      </c>
      <c r="G1330" s="202">
        <f t="shared" si="223"/>
        <v>3.039040489E-3</v>
      </c>
      <c r="H1330" s="202">
        <f t="shared" si="224"/>
        <v>1.9013799000000001E-2</v>
      </c>
      <c r="I1330" s="202">
        <f t="shared" si="225"/>
        <v>1.56653694E-3</v>
      </c>
      <c r="J1330" s="201">
        <v>1.6698164000000001E-2</v>
      </c>
      <c r="K1330" s="201">
        <v>8.3476195000000003E-3</v>
      </c>
      <c r="L1330" s="201">
        <v>6.5586402999999998E-3</v>
      </c>
      <c r="M1330" s="201">
        <v>9.5746889E-5</v>
      </c>
      <c r="N1330" s="201">
        <v>1.9034156000000001E-3</v>
      </c>
      <c r="O1330" s="201">
        <v>1.0398779999999999E-3</v>
      </c>
      <c r="P1330" s="201">
        <v>4.1075392000000004E-3</v>
      </c>
      <c r="Q1330" s="201">
        <v>3.4605524000000002E-4</v>
      </c>
      <c r="R1330" s="201">
        <v>0</v>
      </c>
      <c r="S1330" s="201">
        <v>0</v>
      </c>
      <c r="T1330" s="201">
        <v>0</v>
      </c>
      <c r="U1330" s="201">
        <v>1.2204817000000001E-3</v>
      </c>
      <c r="V1330" s="255"/>
      <c r="W1330" s="246">
        <f t="shared" si="226"/>
        <v>0.1236901037037037</v>
      </c>
      <c r="X1330" s="191">
        <v>27.384557999999998</v>
      </c>
      <c r="Y1330" s="191">
        <v>27.241579000000002</v>
      </c>
      <c r="Z1330" s="191">
        <v>2.3168271000000001E-2</v>
      </c>
      <c r="AA1330" s="191">
        <v>5.0958736999999998E-5</v>
      </c>
      <c r="AB1330" s="191">
        <v>9.5021105999999994E-2</v>
      </c>
      <c r="AC1330" s="191">
        <v>4.5391976000000002E-3</v>
      </c>
      <c r="AD1330" s="191">
        <v>2.0200148000000001E-2</v>
      </c>
      <c r="AE1330" s="76">
        <v>2.1517380000000001E-7</v>
      </c>
      <c r="AF1330" s="76">
        <v>1.1673072999999999E-9</v>
      </c>
      <c r="AG1330" s="20">
        <v>5.0257406999999997E-2</v>
      </c>
      <c r="AH1330" s="20"/>
      <c r="AI1330" s="20"/>
      <c r="AJ1330" s="20"/>
      <c r="AK1330" s="20"/>
      <c r="AL1330" s="20"/>
      <c r="AM1330" s="20"/>
      <c r="AN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c r="BU1330" s="20"/>
      <c r="BV1330" s="20"/>
      <c r="BW1330" s="20"/>
      <c r="BX1330" s="20"/>
      <c r="BY1330" s="20"/>
      <c r="BZ1330" s="20"/>
      <c r="CA1330" s="20"/>
      <c r="CB1330" s="20"/>
      <c r="CC1330" s="20"/>
      <c r="CD1330" s="20"/>
      <c r="CE1330" s="20"/>
      <c r="CF1330" s="20"/>
      <c r="CG1330" s="20"/>
      <c r="CH1330" s="20"/>
      <c r="CI1330" s="20"/>
      <c r="CJ1330" s="20"/>
      <c r="CK1330" s="20"/>
      <c r="CL1330" s="20"/>
      <c r="CM1330" s="20"/>
      <c r="CN1330" s="20"/>
      <c r="CO1330" s="20"/>
      <c r="CP1330" s="20"/>
      <c r="CQ1330" s="20"/>
      <c r="CR1330" s="20"/>
      <c r="CS1330" s="20"/>
      <c r="CT1330" s="20"/>
      <c r="CU1330" s="20"/>
      <c r="CV1330" s="20"/>
      <c r="CW1330" s="20"/>
      <c r="CX1330" s="20"/>
      <c r="CY1330" s="20"/>
      <c r="CZ1330" s="20"/>
      <c r="DA1330" s="20"/>
      <c r="DB1330" s="20"/>
      <c r="DC1330" s="20"/>
      <c r="DD1330" s="20"/>
      <c r="DE1330" s="20"/>
      <c r="DF1330" s="20"/>
      <c r="DG1330" s="20"/>
      <c r="DH1330" s="20"/>
      <c r="DI1330" s="20"/>
      <c r="DJ1330" s="20"/>
      <c r="DK1330" s="20"/>
      <c r="DL1330" s="20"/>
      <c r="DM1330" s="20"/>
      <c r="DN1330" s="20"/>
      <c r="DO1330" s="20"/>
      <c r="DP1330" s="20"/>
      <c r="DQ1330" s="20"/>
      <c r="DR1330" s="20"/>
      <c r="DS1330" s="20"/>
      <c r="DT1330" s="20"/>
      <c r="DU1330" s="20"/>
      <c r="DV1330" s="20"/>
      <c r="DW1330" s="20"/>
      <c r="DX1330" s="20"/>
      <c r="DY1330" s="20"/>
    </row>
    <row r="1331" spans="1:129" x14ac:dyDescent="0.15">
      <c r="B1331" s="77" t="s">
        <v>4967</v>
      </c>
      <c r="C1331" s="75"/>
      <c r="D1331" s="73" t="s">
        <v>38</v>
      </c>
      <c r="E1331" s="201" t="s">
        <v>4968</v>
      </c>
      <c r="F1331" s="202">
        <f t="shared" si="222"/>
        <v>0.19983920405</v>
      </c>
      <c r="G1331" s="202">
        <f t="shared" si="223"/>
        <v>2.9996391409999996E-2</v>
      </c>
      <c r="H1331" s="202">
        <f t="shared" si="224"/>
        <v>4.9231909569999996E-2</v>
      </c>
      <c r="I1331" s="202">
        <f t="shared" si="225"/>
        <v>2.84467307E-3</v>
      </c>
      <c r="J1331" s="201">
        <v>0.11776623</v>
      </c>
      <c r="K1331" s="201">
        <v>4.7842438000000001E-2</v>
      </c>
      <c r="L1331" s="201">
        <v>9.9453423999999995E-4</v>
      </c>
      <c r="M1331" s="201">
        <v>7.9881990000000005E-5</v>
      </c>
      <c r="N1331" s="201">
        <v>2.8935539999999999E-2</v>
      </c>
      <c r="O1331" s="201">
        <v>9.8096941999999999E-4</v>
      </c>
      <c r="P1331" s="201">
        <v>3.9493733000000003E-4</v>
      </c>
      <c r="Q1331" s="201">
        <v>3.2031856999999999E-4</v>
      </c>
      <c r="R1331" s="201">
        <v>0</v>
      </c>
      <c r="S1331" s="201">
        <v>0</v>
      </c>
      <c r="T1331" s="201">
        <v>0</v>
      </c>
      <c r="U1331" s="201">
        <v>2.5243545000000001E-3</v>
      </c>
      <c r="V1331" s="255"/>
      <c r="W1331" s="246">
        <f t="shared" si="226"/>
        <v>0.87234244444444442</v>
      </c>
      <c r="X1331" s="191">
        <v>25.721775000000001</v>
      </c>
      <c r="Y1331" s="191">
        <v>25.353518000000001</v>
      </c>
      <c r="Z1331" s="191">
        <v>2.5060064999999999E-2</v>
      </c>
      <c r="AA1331" s="191">
        <v>7.8360462999999995E-5</v>
      </c>
      <c r="AB1331" s="191">
        <v>0.30353865000000002</v>
      </c>
      <c r="AC1331" s="191">
        <v>4.5101745000000002E-3</v>
      </c>
      <c r="AD1331" s="191">
        <v>3.5070151000000001E-2</v>
      </c>
      <c r="AE1331" s="76">
        <v>2.2996944000000002E-6</v>
      </c>
      <c r="AF1331" s="76">
        <v>4.4654699999999999E-9</v>
      </c>
      <c r="AG1331" s="20">
        <v>4.5993146999999998E-2</v>
      </c>
      <c r="AH1331" s="20"/>
      <c r="AI1331" s="20"/>
      <c r="AJ1331" s="20"/>
      <c r="AK1331" s="20"/>
      <c r="AL1331" s="20"/>
      <c r="AM1331" s="20"/>
      <c r="AN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c r="BU1331" s="20"/>
      <c r="BV1331" s="20"/>
      <c r="BW1331" s="20"/>
      <c r="BX1331" s="20"/>
      <c r="BY1331" s="20"/>
      <c r="BZ1331" s="20"/>
      <c r="CA1331" s="20"/>
      <c r="CB1331" s="20"/>
      <c r="CC1331" s="20"/>
      <c r="CD1331" s="20"/>
      <c r="CE1331" s="20"/>
      <c r="CF1331" s="20"/>
      <c r="CG1331" s="20"/>
      <c r="CH1331" s="20"/>
      <c r="CI1331" s="20"/>
      <c r="CJ1331" s="20"/>
      <c r="CK1331" s="20"/>
      <c r="CL1331" s="20"/>
      <c r="CM1331" s="20"/>
      <c r="CN1331" s="20"/>
      <c r="CO1331" s="20"/>
      <c r="CP1331" s="20"/>
      <c r="CQ1331" s="20"/>
      <c r="CR1331" s="20"/>
      <c r="CS1331" s="20"/>
      <c r="CT1331" s="20"/>
      <c r="CU1331" s="20"/>
      <c r="CV1331" s="20"/>
      <c r="CW1331" s="20"/>
      <c r="CX1331" s="20"/>
      <c r="CY1331" s="20"/>
      <c r="CZ1331" s="20"/>
      <c r="DA1331" s="20"/>
      <c r="DB1331" s="20"/>
      <c r="DC1331" s="20"/>
      <c r="DD1331" s="20"/>
      <c r="DE1331" s="20"/>
      <c r="DF1331" s="20"/>
      <c r="DG1331" s="20"/>
      <c r="DH1331" s="20"/>
      <c r="DI1331" s="20"/>
      <c r="DJ1331" s="20"/>
      <c r="DK1331" s="20"/>
      <c r="DL1331" s="20"/>
      <c r="DM1331" s="20"/>
      <c r="DN1331" s="20"/>
      <c r="DO1331" s="20"/>
      <c r="DP1331" s="20"/>
      <c r="DQ1331" s="20"/>
      <c r="DR1331" s="20"/>
      <c r="DS1331" s="20"/>
      <c r="DT1331" s="20"/>
      <c r="DU1331" s="20"/>
      <c r="DV1331" s="20"/>
      <c r="DW1331" s="20"/>
      <c r="DX1331" s="20"/>
      <c r="DY1331" s="20"/>
    </row>
    <row r="1332" spans="1:129" x14ac:dyDescent="0.15">
      <c r="A1332" s="61"/>
      <c r="B1332" s="77" t="s">
        <v>4969</v>
      </c>
      <c r="C1332" s="114"/>
      <c r="D1332" s="73" t="s">
        <v>38</v>
      </c>
      <c r="E1332" s="201" t="s">
        <v>4970</v>
      </c>
      <c r="F1332" s="202">
        <f t="shared" si="222"/>
        <v>3.9040895814999997E-2</v>
      </c>
      <c r="G1332" s="202">
        <f t="shared" si="223"/>
        <v>1.5751321015E-2</v>
      </c>
      <c r="H1332" s="202">
        <f t="shared" si="224"/>
        <v>5.7860360499999994E-3</v>
      </c>
      <c r="I1332" s="202">
        <f t="shared" si="225"/>
        <v>6.3718874999999994E-4</v>
      </c>
      <c r="J1332" s="201">
        <v>1.6866349999999999E-2</v>
      </c>
      <c r="K1332" s="201">
        <v>3.3510598999999999E-3</v>
      </c>
      <c r="L1332" s="201">
        <v>1.8859510999999999E-3</v>
      </c>
      <c r="M1332" s="201">
        <v>5.0500834999999998E-5</v>
      </c>
      <c r="N1332" s="201">
        <v>1.5061166000000001E-2</v>
      </c>
      <c r="O1332" s="201">
        <v>6.3965417999999996E-4</v>
      </c>
      <c r="P1332" s="201">
        <v>5.4902504999999999E-4</v>
      </c>
      <c r="Q1332" s="201">
        <v>1.6956835E-4</v>
      </c>
      <c r="R1332" s="201">
        <v>0</v>
      </c>
      <c r="S1332" s="201">
        <v>0</v>
      </c>
      <c r="T1332" s="201">
        <v>0</v>
      </c>
      <c r="U1332" s="201">
        <v>4.676204E-4</v>
      </c>
      <c r="V1332" s="255"/>
      <c r="W1332" s="246">
        <f t="shared" si="226"/>
        <v>0.12493592592592591</v>
      </c>
      <c r="X1332" s="191">
        <v>22.640561999999999</v>
      </c>
      <c r="Y1332" s="191">
        <v>22.334492999999998</v>
      </c>
      <c r="Z1332" s="191">
        <v>2.2145516000000001E-2</v>
      </c>
      <c r="AA1332" s="191">
        <v>7.6700816999999996E-5</v>
      </c>
      <c r="AB1332" s="191">
        <v>0.25809621999999999</v>
      </c>
      <c r="AC1332" s="191">
        <v>9.0023003000000001E-3</v>
      </c>
      <c r="AD1332" s="191">
        <v>1.6747488000000001E-2</v>
      </c>
      <c r="AE1332" s="76">
        <v>4.473938E-7</v>
      </c>
      <c r="AF1332" s="76">
        <v>8.9462939999999995E-10</v>
      </c>
      <c r="AG1332" s="20">
        <v>4.0692336000000003E-2</v>
      </c>
      <c r="AH1332" s="20"/>
      <c r="AI1332" s="20"/>
      <c r="AJ1332" s="20"/>
      <c r="AK1332" s="20"/>
      <c r="AL1332" s="20"/>
      <c r="AM1332" s="20"/>
      <c r="AN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c r="BU1332" s="20"/>
      <c r="BV1332" s="20"/>
      <c r="BW1332" s="20"/>
      <c r="BX1332" s="20"/>
      <c r="BY1332" s="20"/>
      <c r="BZ1332" s="20"/>
      <c r="CA1332" s="20"/>
      <c r="CB1332" s="20"/>
      <c r="CC1332" s="20"/>
      <c r="CD1332" s="20"/>
      <c r="CE1332" s="20"/>
      <c r="CF1332" s="20"/>
      <c r="CG1332" s="20"/>
      <c r="CH1332" s="20"/>
      <c r="CI1332" s="20"/>
      <c r="CJ1332" s="20"/>
      <c r="CK1332" s="20"/>
      <c r="CL1332" s="20"/>
      <c r="CM1332" s="20"/>
      <c r="CN1332" s="20"/>
      <c r="CO1332" s="20"/>
      <c r="CP1332" s="20"/>
      <c r="CQ1332" s="20"/>
      <c r="CR1332" s="20"/>
      <c r="CS1332" s="20"/>
      <c r="CT1332" s="20"/>
      <c r="CU1332" s="20"/>
      <c r="CV1332" s="20"/>
      <c r="CW1332" s="20"/>
      <c r="CX1332" s="20"/>
      <c r="CY1332" s="20"/>
      <c r="CZ1332" s="20"/>
      <c r="DA1332" s="20"/>
      <c r="DB1332" s="20"/>
      <c r="DC1332" s="20"/>
      <c r="DD1332" s="20"/>
      <c r="DE1332" s="20"/>
      <c r="DF1332" s="20"/>
      <c r="DG1332" s="20"/>
      <c r="DH1332" s="20"/>
      <c r="DI1332" s="20"/>
      <c r="DJ1332" s="20"/>
      <c r="DK1332" s="20"/>
      <c r="DL1332" s="20"/>
      <c r="DM1332" s="20"/>
      <c r="DN1332" s="20"/>
      <c r="DO1332" s="20"/>
      <c r="DP1332" s="20"/>
      <c r="DQ1332" s="20"/>
      <c r="DR1332" s="20"/>
      <c r="DS1332" s="20"/>
      <c r="DT1332" s="20"/>
      <c r="DU1332" s="20"/>
      <c r="DV1332" s="20"/>
      <c r="DW1332" s="20"/>
      <c r="DX1332" s="20"/>
      <c r="DY1332" s="20"/>
    </row>
    <row r="1333" spans="1:129" x14ac:dyDescent="0.15">
      <c r="B1333" s="77" t="s">
        <v>4971</v>
      </c>
      <c r="C1333" s="75"/>
      <c r="D1333" s="73" t="s">
        <v>38</v>
      </c>
      <c r="E1333" s="201" t="s">
        <v>4972</v>
      </c>
      <c r="F1333" s="202">
        <f t="shared" si="222"/>
        <v>5.0366244082000002E-2</v>
      </c>
      <c r="G1333" s="202">
        <f t="shared" si="223"/>
        <v>2.682179072E-3</v>
      </c>
      <c r="H1333" s="202">
        <f t="shared" si="224"/>
        <v>6.8846083799999997E-3</v>
      </c>
      <c r="I1333" s="202">
        <f t="shared" si="225"/>
        <v>7.2028263000000002E-4</v>
      </c>
      <c r="J1333" s="201">
        <v>4.0079174000000002E-2</v>
      </c>
      <c r="K1333" s="201">
        <v>5.3727680999999996E-3</v>
      </c>
      <c r="L1333" s="201">
        <v>1.0397719E-3</v>
      </c>
      <c r="M1333" s="201">
        <v>7.3377382000000004E-5</v>
      </c>
      <c r="N1333" s="201">
        <v>1.6831658E-3</v>
      </c>
      <c r="O1333" s="201">
        <v>9.2563588999999998E-4</v>
      </c>
      <c r="P1333" s="201">
        <v>4.7206838000000002E-4</v>
      </c>
      <c r="Q1333" s="201">
        <v>2.7806586000000001E-4</v>
      </c>
      <c r="R1333" s="201">
        <v>0</v>
      </c>
      <c r="S1333" s="201">
        <v>0</v>
      </c>
      <c r="T1333" s="201">
        <v>0</v>
      </c>
      <c r="U1333" s="201">
        <v>4.4221677000000001E-4</v>
      </c>
      <c r="V1333" s="255"/>
      <c r="W1333" s="246">
        <f t="shared" si="226"/>
        <v>0.29688277037037036</v>
      </c>
      <c r="X1333" s="191">
        <v>28.142738999999999</v>
      </c>
      <c r="Y1333" s="191">
        <v>27.637395999999999</v>
      </c>
      <c r="Z1333" s="191">
        <v>0.11839419</v>
      </c>
      <c r="AA1333" s="191">
        <v>1.2143971E-4</v>
      </c>
      <c r="AB1333" s="191">
        <v>0.34937346000000002</v>
      </c>
      <c r="AC1333" s="191">
        <v>1.3651528E-2</v>
      </c>
      <c r="AD1333" s="191">
        <v>2.3801758999999999E-2</v>
      </c>
      <c r="AE1333" s="76">
        <v>4.5963875000000002E-7</v>
      </c>
      <c r="AF1333" s="76">
        <v>1.5341833E-9</v>
      </c>
      <c r="AG1333" s="20">
        <v>5.0354096000000001E-2</v>
      </c>
      <c r="AH1333" s="20"/>
      <c r="AI1333" s="20"/>
      <c r="AJ1333" s="20"/>
      <c r="AK1333" s="20"/>
      <c r="AL1333" s="20"/>
      <c r="AM1333" s="20"/>
      <c r="AN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c r="BU1333" s="20"/>
      <c r="BV1333" s="20"/>
      <c r="BW1333" s="20"/>
      <c r="BX1333" s="20"/>
      <c r="BY1333" s="20"/>
      <c r="BZ1333" s="20"/>
      <c r="CA1333" s="20"/>
      <c r="CB1333" s="20"/>
      <c r="CC1333" s="20"/>
      <c r="CD1333" s="20"/>
      <c r="CE1333" s="20"/>
      <c r="CF1333" s="20"/>
      <c r="CG1333" s="20"/>
      <c r="CH1333" s="20"/>
      <c r="CI1333" s="20"/>
      <c r="CJ1333" s="20"/>
      <c r="CK1333" s="20"/>
      <c r="CL1333" s="20"/>
      <c r="CM1333" s="20"/>
      <c r="CN1333" s="20"/>
      <c r="CO1333" s="20"/>
      <c r="CP1333" s="20"/>
      <c r="CQ1333" s="20"/>
      <c r="CR1333" s="20"/>
      <c r="CS1333" s="20"/>
      <c r="CT1333" s="20"/>
      <c r="CU1333" s="20"/>
      <c r="CV1333" s="20"/>
      <c r="CW1333" s="20"/>
      <c r="CX1333" s="20"/>
      <c r="CY1333" s="20"/>
      <c r="CZ1333" s="20"/>
      <c r="DA1333" s="20"/>
      <c r="DB1333" s="20"/>
      <c r="DC1333" s="20"/>
      <c r="DD1333" s="20"/>
      <c r="DE1333" s="20"/>
      <c r="DF1333" s="20"/>
      <c r="DG1333" s="20"/>
      <c r="DH1333" s="20"/>
      <c r="DI1333" s="20"/>
      <c r="DJ1333" s="20"/>
      <c r="DK1333" s="20"/>
      <c r="DL1333" s="20"/>
      <c r="DM1333" s="20"/>
      <c r="DN1333" s="20"/>
      <c r="DO1333" s="20"/>
      <c r="DP1333" s="20"/>
      <c r="DQ1333" s="20"/>
      <c r="DR1333" s="20"/>
      <c r="DS1333" s="20"/>
      <c r="DT1333" s="20"/>
      <c r="DU1333" s="20"/>
      <c r="DV1333" s="20"/>
      <c r="DW1333" s="20"/>
      <c r="DX1333" s="20"/>
      <c r="DY1333" s="20"/>
    </row>
    <row r="1334" spans="1:129" x14ac:dyDescent="0.15">
      <c r="B1334" s="77" t="s">
        <v>4973</v>
      </c>
      <c r="C1334" s="75"/>
      <c r="D1334" s="73" t="s">
        <v>38</v>
      </c>
      <c r="E1334" s="201" t="s">
        <v>4974</v>
      </c>
      <c r="F1334" s="202">
        <f t="shared" si="222"/>
        <v>2.7807410019999999E-2</v>
      </c>
      <c r="G1334" s="202">
        <f t="shared" si="223"/>
        <v>3.3867184800000002E-3</v>
      </c>
      <c r="H1334" s="202">
        <f t="shared" si="224"/>
        <v>1.7378000599999999E-2</v>
      </c>
      <c r="I1334" s="202">
        <f t="shared" si="225"/>
        <v>1.19810274E-3</v>
      </c>
      <c r="J1334" s="201">
        <v>5.8445881999999996E-3</v>
      </c>
      <c r="K1334" s="201">
        <v>9.626842E-3</v>
      </c>
      <c r="L1334" s="201">
        <v>2.6154987000000002E-3</v>
      </c>
      <c r="M1334" s="201">
        <v>1.1554032E-4</v>
      </c>
      <c r="N1334" s="201">
        <v>2.5911021000000001E-3</v>
      </c>
      <c r="O1334" s="201">
        <v>6.8007606000000003E-4</v>
      </c>
      <c r="P1334" s="201">
        <v>5.1356598999999998E-3</v>
      </c>
      <c r="Q1334" s="201">
        <v>3.8694749E-4</v>
      </c>
      <c r="R1334" s="201">
        <v>0</v>
      </c>
      <c r="S1334" s="201">
        <v>0</v>
      </c>
      <c r="T1334" s="201">
        <v>0</v>
      </c>
      <c r="U1334" s="201">
        <v>8.1115525000000001E-4</v>
      </c>
      <c r="V1334" s="255"/>
      <c r="W1334" s="246">
        <f t="shared" si="226"/>
        <v>4.329324592592592E-2</v>
      </c>
      <c r="X1334" s="191">
        <v>24.550311000000001</v>
      </c>
      <c r="Y1334" s="191">
        <v>24.443209</v>
      </c>
      <c r="Z1334" s="191">
        <v>2.7313792999999999E-2</v>
      </c>
      <c r="AA1334" s="191">
        <v>5.2435701999999995E-4</v>
      </c>
      <c r="AB1334" s="191">
        <v>2.5107805E-2</v>
      </c>
      <c r="AC1334" s="191">
        <v>2.8755469E-3</v>
      </c>
      <c r="AD1334" s="191">
        <v>5.1280297000000002E-2</v>
      </c>
      <c r="AE1334" s="76">
        <v>1.1830664000000001E-7</v>
      </c>
      <c r="AF1334" s="76">
        <v>7.1172952999999996E-10</v>
      </c>
      <c r="AG1334" s="20">
        <v>4.6521187999999998E-2</v>
      </c>
      <c r="AH1334" s="20"/>
      <c r="AI1334" s="20"/>
      <c r="AJ1334" s="20"/>
      <c r="AK1334" s="20"/>
      <c r="AL1334" s="20"/>
      <c r="AM1334" s="20"/>
      <c r="AN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row>
    <row r="1335" spans="1:129" x14ac:dyDescent="0.15">
      <c r="B1335" s="77" t="s">
        <v>4975</v>
      </c>
      <c r="C1335" s="75"/>
      <c r="D1335" s="73" t="s">
        <v>38</v>
      </c>
      <c r="E1335" s="201" t="s">
        <v>4976</v>
      </c>
      <c r="F1335" s="202">
        <f t="shared" si="222"/>
        <v>4.2996288739999999E-2</v>
      </c>
      <c r="G1335" s="202">
        <f t="shared" si="223"/>
        <v>5.6945971300000004E-3</v>
      </c>
      <c r="H1335" s="202">
        <f t="shared" si="224"/>
        <v>1.54236484E-2</v>
      </c>
      <c r="I1335" s="202">
        <f t="shared" si="225"/>
        <v>1.1296412100000001E-3</v>
      </c>
      <c r="J1335" s="201">
        <v>2.0748401999999999E-2</v>
      </c>
      <c r="K1335" s="201">
        <v>9.3177005999999993E-3</v>
      </c>
      <c r="L1335" s="201">
        <v>2.9676678000000001E-3</v>
      </c>
      <c r="M1335" s="201">
        <v>1.5208482999999999E-4</v>
      </c>
      <c r="N1335" s="201">
        <v>4.2216151000000002E-3</v>
      </c>
      <c r="O1335" s="201">
        <v>1.3208972E-3</v>
      </c>
      <c r="P1335" s="201">
        <v>3.1382799999999998E-3</v>
      </c>
      <c r="Q1335" s="201">
        <v>5.1204074000000003E-4</v>
      </c>
      <c r="R1335" s="201">
        <v>0</v>
      </c>
      <c r="S1335" s="201">
        <v>0</v>
      </c>
      <c r="T1335" s="201">
        <v>0</v>
      </c>
      <c r="U1335" s="201">
        <v>6.1760047000000002E-4</v>
      </c>
      <c r="V1335" s="255"/>
      <c r="W1335" s="246">
        <f t="shared" si="226"/>
        <v>0.15369186666666665</v>
      </c>
      <c r="X1335" s="191">
        <v>26.991606000000001</v>
      </c>
      <c r="Y1335" s="191">
        <v>26.716778000000001</v>
      </c>
      <c r="Z1335" s="191">
        <v>0.11246033</v>
      </c>
      <c r="AA1335" s="191">
        <v>8.1522731999999999E-5</v>
      </c>
      <c r="AB1335" s="191">
        <v>0.12169947</v>
      </c>
      <c r="AC1335" s="191">
        <v>7.0835862999999999E-3</v>
      </c>
      <c r="AD1335" s="191">
        <v>3.3503341999999998E-2</v>
      </c>
      <c r="AE1335" s="76">
        <v>2.9424811999999999E-7</v>
      </c>
      <c r="AF1335" s="76">
        <v>1.2214511000000001E-9</v>
      </c>
      <c r="AG1335" s="20">
        <v>5.3375152000000002E-2</v>
      </c>
      <c r="AH1335" s="20"/>
      <c r="AI1335" s="20"/>
      <c r="AJ1335" s="20"/>
      <c r="AK1335" s="20"/>
      <c r="AL1335" s="20"/>
      <c r="AM1335" s="20"/>
      <c r="AN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c r="BU1335" s="20"/>
      <c r="BV1335" s="20"/>
      <c r="BW1335" s="20"/>
      <c r="BX1335" s="20"/>
      <c r="BY1335" s="20"/>
      <c r="BZ1335" s="20"/>
      <c r="CA1335" s="20"/>
      <c r="CB1335" s="20"/>
      <c r="CC1335" s="20"/>
      <c r="CD1335" s="20"/>
      <c r="CE1335" s="20"/>
      <c r="CF1335" s="20"/>
      <c r="CG1335" s="20"/>
      <c r="CH1335" s="20"/>
      <c r="CI1335" s="20"/>
      <c r="CJ1335" s="20"/>
      <c r="CK1335" s="20"/>
      <c r="CL1335" s="20"/>
      <c r="CM1335" s="20"/>
      <c r="CN1335" s="20"/>
      <c r="CO1335" s="20"/>
      <c r="CP1335" s="20"/>
      <c r="CQ1335" s="20"/>
      <c r="CR1335" s="20"/>
      <c r="CS1335" s="20"/>
      <c r="CT1335" s="20"/>
      <c r="CU1335" s="20"/>
      <c r="CV1335" s="20"/>
      <c r="CW1335" s="20"/>
      <c r="CX1335" s="20"/>
      <c r="CY1335" s="20"/>
      <c r="CZ1335" s="20"/>
      <c r="DA1335" s="20"/>
      <c r="DB1335" s="20"/>
      <c r="DC1335" s="20"/>
      <c r="DD1335" s="20"/>
      <c r="DE1335" s="20"/>
      <c r="DF1335" s="20"/>
      <c r="DG1335" s="20"/>
      <c r="DH1335" s="20"/>
      <c r="DI1335" s="20"/>
      <c r="DJ1335" s="20"/>
      <c r="DK1335" s="20"/>
      <c r="DL1335" s="20"/>
      <c r="DM1335" s="20"/>
      <c r="DN1335" s="20"/>
      <c r="DO1335" s="20"/>
      <c r="DP1335" s="20"/>
      <c r="DQ1335" s="20"/>
      <c r="DR1335" s="20"/>
      <c r="DS1335" s="20"/>
      <c r="DT1335" s="20"/>
      <c r="DU1335" s="20"/>
      <c r="DV1335" s="20"/>
      <c r="DW1335" s="20"/>
      <c r="DX1335" s="20"/>
      <c r="DY1335" s="20"/>
    </row>
    <row r="1336" spans="1:129" x14ac:dyDescent="0.15">
      <c r="B1336" s="77" t="s">
        <v>4977</v>
      </c>
      <c r="C1336" s="75"/>
      <c r="D1336" s="73" t="s">
        <v>38</v>
      </c>
      <c r="E1336" s="201" t="s">
        <v>4978</v>
      </c>
      <c r="F1336" s="202">
        <f t="shared" si="222"/>
        <v>9.8145709070000003E-2</v>
      </c>
      <c r="G1336" s="202">
        <f t="shared" si="223"/>
        <v>6.5245977700000004E-3</v>
      </c>
      <c r="H1336" s="202">
        <f t="shared" si="224"/>
        <v>2.5941444500000001E-2</v>
      </c>
      <c r="I1336" s="202">
        <f t="shared" si="225"/>
        <v>2.2813028000000001E-3</v>
      </c>
      <c r="J1336" s="201">
        <v>6.3398363999999999E-2</v>
      </c>
      <c r="K1336" s="201">
        <v>2.2492582000000001E-2</v>
      </c>
      <c r="L1336" s="201">
        <v>2.0001121000000001E-3</v>
      </c>
      <c r="M1336" s="201">
        <v>1.0397427E-4</v>
      </c>
      <c r="N1336" s="201">
        <v>5.1762809E-3</v>
      </c>
      <c r="O1336" s="201">
        <v>1.2443426E-3</v>
      </c>
      <c r="P1336" s="201">
        <v>1.4487504000000001E-3</v>
      </c>
      <c r="Q1336" s="201">
        <v>4.4088139999999998E-4</v>
      </c>
      <c r="R1336" s="201">
        <v>0</v>
      </c>
      <c r="S1336" s="201">
        <v>0</v>
      </c>
      <c r="T1336" s="201">
        <v>0</v>
      </c>
      <c r="U1336" s="201">
        <v>1.8404214E-3</v>
      </c>
      <c r="V1336" s="255"/>
      <c r="W1336" s="246">
        <f t="shared" si="226"/>
        <v>0.46961751111111105</v>
      </c>
      <c r="X1336" s="191">
        <v>25.824451</v>
      </c>
      <c r="Y1336" s="191">
        <v>25.395194</v>
      </c>
      <c r="Z1336" s="191">
        <v>0.10932409999999999</v>
      </c>
      <c r="AA1336" s="191">
        <v>1.4611712000000001E-4</v>
      </c>
      <c r="AB1336" s="191">
        <v>0.24768825</v>
      </c>
      <c r="AC1336" s="191">
        <v>9.1688123000000007E-3</v>
      </c>
      <c r="AD1336" s="191">
        <v>6.2929258000000002E-2</v>
      </c>
      <c r="AE1336" s="76">
        <v>9.7170107000000002E-7</v>
      </c>
      <c r="AF1336" s="76">
        <v>2.5512437999999999E-9</v>
      </c>
      <c r="AG1336" s="20">
        <v>4.9293073999999999E-2</v>
      </c>
      <c r="AH1336" s="20"/>
      <c r="AI1336" s="20"/>
      <c r="AJ1336" s="20"/>
      <c r="AK1336" s="20"/>
      <c r="AL1336" s="20"/>
      <c r="AM1336" s="20"/>
      <c r="AN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c r="BU1336" s="20"/>
      <c r="BV1336" s="20"/>
      <c r="BW1336" s="20"/>
      <c r="BX1336" s="20"/>
      <c r="BY1336" s="20"/>
      <c r="BZ1336" s="20"/>
      <c r="CA1336" s="20"/>
      <c r="CB1336" s="20"/>
      <c r="CC1336" s="20"/>
      <c r="CD1336" s="20"/>
      <c r="CE1336" s="20"/>
      <c r="CF1336" s="20"/>
      <c r="CG1336" s="20"/>
      <c r="CH1336" s="20"/>
      <c r="CI1336" s="20"/>
      <c r="CJ1336" s="20"/>
      <c r="CK1336" s="20"/>
      <c r="CL1336" s="20"/>
      <c r="CM1336" s="20"/>
      <c r="CN1336" s="20"/>
      <c r="CO1336" s="20"/>
      <c r="CP1336" s="20"/>
      <c r="CQ1336" s="20"/>
      <c r="CR1336" s="20"/>
      <c r="CS1336" s="20"/>
      <c r="CT1336" s="20"/>
      <c r="CU1336" s="20"/>
      <c r="CV1336" s="20"/>
      <c r="CW1336" s="20"/>
      <c r="CX1336" s="20"/>
      <c r="CY1336" s="20"/>
      <c r="CZ1336" s="20"/>
      <c r="DA1336" s="20"/>
      <c r="DB1336" s="20"/>
      <c r="DC1336" s="20"/>
      <c r="DD1336" s="20"/>
      <c r="DE1336" s="20"/>
      <c r="DF1336" s="20"/>
      <c r="DG1336" s="20"/>
      <c r="DH1336" s="20"/>
      <c r="DI1336" s="20"/>
      <c r="DJ1336" s="20"/>
      <c r="DK1336" s="20"/>
      <c r="DL1336" s="20"/>
      <c r="DM1336" s="20"/>
      <c r="DN1336" s="20"/>
      <c r="DO1336" s="20"/>
      <c r="DP1336" s="20"/>
      <c r="DQ1336" s="20"/>
      <c r="DR1336" s="20"/>
      <c r="DS1336" s="20"/>
      <c r="DT1336" s="20"/>
      <c r="DU1336" s="20"/>
      <c r="DV1336" s="20"/>
      <c r="DW1336" s="20"/>
      <c r="DX1336" s="20"/>
      <c r="DY1336" s="20"/>
    </row>
    <row r="1337" spans="1:129" x14ac:dyDescent="0.15">
      <c r="B1337" s="77" t="s">
        <v>4979</v>
      </c>
      <c r="C1337" s="75"/>
      <c r="D1337" s="73" t="s">
        <v>38</v>
      </c>
      <c r="E1337" s="201" t="s">
        <v>4980</v>
      </c>
      <c r="F1337" s="202">
        <f t="shared" si="222"/>
        <v>6.9858363709999996E-2</v>
      </c>
      <c r="G1337" s="202">
        <f t="shared" si="223"/>
        <v>7.4790434799999993E-3</v>
      </c>
      <c r="H1337" s="202">
        <f t="shared" si="224"/>
        <v>1.3918619399999999E-2</v>
      </c>
      <c r="I1337" s="202">
        <f t="shared" si="225"/>
        <v>1.28880583E-3</v>
      </c>
      <c r="J1337" s="201">
        <v>4.7171894999999998E-2</v>
      </c>
      <c r="K1337" s="201">
        <v>8.7287514999999996E-3</v>
      </c>
      <c r="L1337" s="201">
        <v>3.0556488000000001E-3</v>
      </c>
      <c r="M1337" s="201">
        <v>1.0710868E-4</v>
      </c>
      <c r="N1337" s="201">
        <v>6.2735355E-3</v>
      </c>
      <c r="O1337" s="201">
        <v>1.0983993E-3</v>
      </c>
      <c r="P1337" s="201">
        <v>2.1342191000000002E-3</v>
      </c>
      <c r="Q1337" s="201">
        <v>3.7088186999999998E-4</v>
      </c>
      <c r="R1337" s="201">
        <v>0</v>
      </c>
      <c r="S1337" s="201">
        <v>0</v>
      </c>
      <c r="T1337" s="201">
        <v>0</v>
      </c>
      <c r="U1337" s="201">
        <v>9.1792396000000003E-4</v>
      </c>
      <c r="V1337" s="255"/>
      <c r="W1337" s="246">
        <f t="shared" si="226"/>
        <v>0.3494214444444444</v>
      </c>
      <c r="X1337" s="191">
        <v>26.287918000000001</v>
      </c>
      <c r="Y1337" s="191">
        <v>25.706589999999998</v>
      </c>
      <c r="Z1337" s="191">
        <v>0.31927105</v>
      </c>
      <c r="AA1337" s="191">
        <v>9.6727002999999999E-5</v>
      </c>
      <c r="AB1337" s="191">
        <v>0.18840644000000001</v>
      </c>
      <c r="AC1337" s="191">
        <v>3.7892503999999998E-3</v>
      </c>
      <c r="AD1337" s="191">
        <v>6.9764957000000002E-2</v>
      </c>
      <c r="AE1337" s="76">
        <v>6.1852368000000002E-7</v>
      </c>
      <c r="AF1337" s="76">
        <v>1.8700018000000001E-9</v>
      </c>
      <c r="AG1337" s="20">
        <v>5.1218227999999998E-2</v>
      </c>
      <c r="AH1337" s="20"/>
      <c r="AI1337" s="20"/>
      <c r="AJ1337" s="20"/>
      <c r="AK1337" s="20"/>
      <c r="AL1337" s="20"/>
      <c r="AM1337" s="20"/>
      <c r="AN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c r="BU1337" s="20"/>
      <c r="BV1337" s="20"/>
      <c r="BW1337" s="20"/>
      <c r="BX1337" s="20"/>
      <c r="BY1337" s="20"/>
      <c r="BZ1337" s="20"/>
      <c r="CA1337" s="20"/>
      <c r="CB1337" s="20"/>
      <c r="CC1337" s="20"/>
      <c r="CD1337" s="20"/>
      <c r="CE1337" s="20"/>
      <c r="CF1337" s="20"/>
      <c r="CG1337" s="20"/>
      <c r="CH1337" s="20"/>
      <c r="CI1337" s="20"/>
      <c r="CJ1337" s="20"/>
      <c r="CK1337" s="20"/>
      <c r="CL1337" s="20"/>
      <c r="CM1337" s="20"/>
      <c r="CN1337" s="20"/>
      <c r="CO1337" s="20"/>
      <c r="CP1337" s="20"/>
      <c r="CQ1337" s="20"/>
      <c r="CR1337" s="20"/>
      <c r="CS1337" s="20"/>
      <c r="CT1337" s="20"/>
      <c r="CU1337" s="20"/>
      <c r="CV1337" s="20"/>
      <c r="CW1337" s="20"/>
      <c r="CX1337" s="20"/>
      <c r="CY1337" s="20"/>
      <c r="CZ1337" s="20"/>
      <c r="DA1337" s="20"/>
      <c r="DB1337" s="20"/>
      <c r="DC1337" s="20"/>
      <c r="DD1337" s="20"/>
      <c r="DE1337" s="20"/>
      <c r="DF1337" s="20"/>
      <c r="DG1337" s="20"/>
      <c r="DH1337" s="20"/>
      <c r="DI1337" s="20"/>
      <c r="DJ1337" s="20"/>
      <c r="DK1337" s="20"/>
      <c r="DL1337" s="20"/>
      <c r="DM1337" s="20"/>
      <c r="DN1337" s="20"/>
      <c r="DO1337" s="20"/>
      <c r="DP1337" s="20"/>
      <c r="DQ1337" s="20"/>
      <c r="DR1337" s="20"/>
      <c r="DS1337" s="20"/>
      <c r="DT1337" s="20"/>
      <c r="DU1337" s="20"/>
      <c r="DV1337" s="20"/>
      <c r="DW1337" s="20"/>
      <c r="DX1337" s="20"/>
      <c r="DY1337" s="20"/>
    </row>
    <row r="1338" spans="1:129" x14ac:dyDescent="0.15">
      <c r="B1338" s="77" t="s">
        <v>4981</v>
      </c>
      <c r="C1338" s="75"/>
      <c r="D1338" s="73" t="s">
        <v>38</v>
      </c>
      <c r="E1338" s="201" t="s">
        <v>4982</v>
      </c>
      <c r="F1338" s="202">
        <f t="shared" si="222"/>
        <v>5.5014900605E-2</v>
      </c>
      <c r="G1338" s="202">
        <f t="shared" si="223"/>
        <v>9.5965463500000006E-4</v>
      </c>
      <c r="H1338" s="202">
        <f t="shared" si="224"/>
        <v>1.9350279000000001E-3</v>
      </c>
      <c r="I1338" s="202">
        <f t="shared" si="225"/>
        <v>9.5055306999999997E-4</v>
      </c>
      <c r="J1338" s="201">
        <v>5.1169665000000003E-2</v>
      </c>
      <c r="K1338" s="201">
        <v>9.7325514E-4</v>
      </c>
      <c r="L1338" s="201">
        <v>6.6166350000000001E-4</v>
      </c>
      <c r="M1338" s="201">
        <v>3.3394194999999999E-5</v>
      </c>
      <c r="N1338" s="201">
        <v>4.6242487000000001E-4</v>
      </c>
      <c r="O1338" s="201">
        <v>4.6383557000000001E-4</v>
      </c>
      <c r="P1338" s="201">
        <v>3.0010926E-4</v>
      </c>
      <c r="Q1338" s="201">
        <v>1.3759077E-4</v>
      </c>
      <c r="R1338" s="201">
        <v>0</v>
      </c>
      <c r="S1338" s="201">
        <v>0</v>
      </c>
      <c r="T1338" s="201">
        <v>0</v>
      </c>
      <c r="U1338" s="201">
        <v>8.1296229999999997E-4</v>
      </c>
      <c r="V1338" s="255"/>
      <c r="W1338" s="246">
        <f t="shared" si="226"/>
        <v>0.37903455555555554</v>
      </c>
      <c r="X1338" s="191">
        <v>31.211141000000001</v>
      </c>
      <c r="Y1338" s="191">
        <v>30.551269000000001</v>
      </c>
      <c r="Z1338" s="191">
        <v>0.31080501999999999</v>
      </c>
      <c r="AA1338" s="191">
        <v>1.0243083E-4</v>
      </c>
      <c r="AB1338" s="191">
        <v>0.28291923000000002</v>
      </c>
      <c r="AC1338" s="191">
        <v>1.067444E-2</v>
      </c>
      <c r="AD1338" s="191">
        <v>5.5371437000000003E-2</v>
      </c>
      <c r="AE1338" s="76">
        <v>4.9624598999999997E-7</v>
      </c>
      <c r="AF1338" s="76">
        <v>1.7134940000000001E-9</v>
      </c>
      <c r="AG1338" s="20">
        <v>5.3537324999999997E-2</v>
      </c>
      <c r="AH1338" s="20"/>
      <c r="AI1338" s="20"/>
      <c r="AJ1338" s="20"/>
      <c r="AK1338" s="20"/>
      <c r="AL1338" s="20"/>
      <c r="AM1338" s="20"/>
      <c r="AN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c r="BU1338" s="20"/>
      <c r="BV1338" s="20"/>
      <c r="BW1338" s="20"/>
      <c r="BX1338" s="20"/>
      <c r="BY1338" s="20"/>
      <c r="BZ1338" s="20"/>
      <c r="CA1338" s="20"/>
      <c r="CB1338" s="20"/>
      <c r="CC1338" s="20"/>
      <c r="CD1338" s="20"/>
      <c r="CE1338" s="20"/>
      <c r="CF1338" s="20"/>
      <c r="CG1338" s="20"/>
      <c r="CH1338" s="20"/>
      <c r="CI1338" s="20"/>
      <c r="CJ1338" s="20"/>
      <c r="CK1338" s="20"/>
      <c r="CL1338" s="20"/>
      <c r="CM1338" s="20"/>
      <c r="CN1338" s="20"/>
      <c r="CO1338" s="20"/>
      <c r="CP1338" s="20"/>
      <c r="CQ1338" s="20"/>
      <c r="CR1338" s="20"/>
      <c r="CS1338" s="20"/>
      <c r="CT1338" s="20"/>
      <c r="CU1338" s="20"/>
      <c r="CV1338" s="20"/>
      <c r="CW1338" s="20"/>
      <c r="CX1338" s="20"/>
      <c r="CY1338" s="20"/>
      <c r="CZ1338" s="20"/>
      <c r="DA1338" s="20"/>
      <c r="DB1338" s="20"/>
      <c r="DC1338" s="20"/>
      <c r="DD1338" s="20"/>
      <c r="DE1338" s="20"/>
      <c r="DF1338" s="20"/>
      <c r="DG1338" s="20"/>
      <c r="DH1338" s="20"/>
      <c r="DI1338" s="20"/>
      <c r="DJ1338" s="20"/>
      <c r="DK1338" s="20"/>
      <c r="DL1338" s="20"/>
      <c r="DM1338" s="20"/>
      <c r="DN1338" s="20"/>
      <c r="DO1338" s="20"/>
      <c r="DP1338" s="20"/>
      <c r="DQ1338" s="20"/>
      <c r="DR1338" s="20"/>
      <c r="DS1338" s="20"/>
      <c r="DT1338" s="20"/>
      <c r="DU1338" s="20"/>
      <c r="DV1338" s="20"/>
      <c r="DW1338" s="20"/>
      <c r="DX1338" s="20"/>
      <c r="DY1338" s="20"/>
    </row>
    <row r="1339" spans="1:129" x14ac:dyDescent="0.15">
      <c r="B1339" s="77" t="s">
        <v>4983</v>
      </c>
      <c r="C1339" s="75"/>
      <c r="D1339" s="73" t="s">
        <v>38</v>
      </c>
      <c r="E1339" s="201" t="s">
        <v>4984</v>
      </c>
      <c r="F1339" s="202">
        <f t="shared" si="222"/>
        <v>4.319427361E-2</v>
      </c>
      <c r="G1339" s="202">
        <f t="shared" si="223"/>
        <v>4.0753655499999996E-3</v>
      </c>
      <c r="H1339" s="202">
        <f t="shared" si="224"/>
        <v>1.6558286700000001E-2</v>
      </c>
      <c r="I1339" s="202">
        <f t="shared" si="225"/>
        <v>1.1516423599999999E-3</v>
      </c>
      <c r="J1339" s="201">
        <v>2.1408979000000002E-2</v>
      </c>
      <c r="K1339" s="201">
        <v>9.6595568E-3</v>
      </c>
      <c r="L1339" s="201">
        <v>3.3696844000000001E-3</v>
      </c>
      <c r="M1339" s="201">
        <v>1.0369325E-4</v>
      </c>
      <c r="N1339" s="201">
        <v>2.8256715999999999E-3</v>
      </c>
      <c r="O1339" s="201">
        <v>1.1460006999999999E-3</v>
      </c>
      <c r="P1339" s="201">
        <v>3.5290454999999999E-3</v>
      </c>
      <c r="Q1339" s="201">
        <v>4.5217572999999998E-4</v>
      </c>
      <c r="R1339" s="201">
        <v>0</v>
      </c>
      <c r="S1339" s="201">
        <v>0</v>
      </c>
      <c r="T1339" s="201">
        <v>0</v>
      </c>
      <c r="U1339" s="201">
        <v>6.9946663000000002E-4</v>
      </c>
      <c r="V1339" s="255"/>
      <c r="W1339" s="246">
        <f t="shared" si="226"/>
        <v>0.15858502962962964</v>
      </c>
      <c r="X1339" s="191">
        <v>26.160208000000001</v>
      </c>
      <c r="Y1339" s="191">
        <v>25.907252</v>
      </c>
      <c r="Z1339" s="191">
        <v>6.8721662000000003E-2</v>
      </c>
      <c r="AA1339" s="191">
        <v>9.5619296000000004E-5</v>
      </c>
      <c r="AB1339" s="191">
        <v>0.14724741999999999</v>
      </c>
      <c r="AC1339" s="191">
        <v>3.7678359000000001E-3</v>
      </c>
      <c r="AD1339" s="191">
        <v>3.3123419000000001E-2</v>
      </c>
      <c r="AE1339" s="76">
        <v>3.0036909000000002E-7</v>
      </c>
      <c r="AF1339" s="76">
        <v>1.1554397E-9</v>
      </c>
      <c r="AG1339" s="20">
        <v>4.8123560000000003E-2</v>
      </c>
      <c r="AH1339" s="20"/>
      <c r="AI1339" s="20"/>
      <c r="AJ1339" s="20"/>
      <c r="AK1339" s="20"/>
      <c r="AL1339" s="20"/>
      <c r="AM1339" s="20"/>
      <c r="AN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c r="BU1339" s="20"/>
      <c r="BV1339" s="20"/>
      <c r="BW1339" s="20"/>
      <c r="BX1339" s="20"/>
      <c r="BY1339" s="20"/>
      <c r="BZ1339" s="20"/>
      <c r="CA1339" s="20"/>
      <c r="CB1339" s="20"/>
      <c r="CC1339" s="20"/>
      <c r="CD1339" s="20"/>
      <c r="CE1339" s="20"/>
      <c r="CF1339" s="20"/>
      <c r="CG1339" s="20"/>
      <c r="CH1339" s="20"/>
      <c r="CI1339" s="20"/>
      <c r="CJ1339" s="20"/>
      <c r="CK1339" s="20"/>
      <c r="CL1339" s="20"/>
      <c r="CM1339" s="20"/>
      <c r="CN1339" s="20"/>
      <c r="CO1339" s="20"/>
      <c r="CP1339" s="20"/>
      <c r="CQ1339" s="20"/>
      <c r="CR1339" s="20"/>
      <c r="CS1339" s="20"/>
      <c r="CT1339" s="20"/>
      <c r="CU1339" s="20"/>
      <c r="CV1339" s="20"/>
      <c r="CW1339" s="20"/>
      <c r="CX1339" s="20"/>
      <c r="CY1339" s="20"/>
      <c r="CZ1339" s="20"/>
      <c r="DA1339" s="20"/>
      <c r="DB1339" s="20"/>
      <c r="DC1339" s="20"/>
      <c r="DD1339" s="20"/>
      <c r="DE1339" s="20"/>
      <c r="DF1339" s="20"/>
      <c r="DG1339" s="20"/>
      <c r="DH1339" s="20"/>
      <c r="DI1339" s="20"/>
      <c r="DJ1339" s="20"/>
      <c r="DK1339" s="20"/>
      <c r="DL1339" s="20"/>
      <c r="DM1339" s="20"/>
      <c r="DN1339" s="20"/>
      <c r="DO1339" s="20"/>
      <c r="DP1339" s="20"/>
      <c r="DQ1339" s="20"/>
      <c r="DR1339" s="20"/>
      <c r="DS1339" s="20"/>
      <c r="DT1339" s="20"/>
      <c r="DU1339" s="20"/>
      <c r="DV1339" s="20"/>
      <c r="DW1339" s="20"/>
      <c r="DX1339" s="20"/>
      <c r="DY1339" s="20"/>
    </row>
    <row r="1340" spans="1:129" x14ac:dyDescent="0.15">
      <c r="B1340" s="77" t="s">
        <v>4985</v>
      </c>
      <c r="C1340" s="75"/>
      <c r="D1340" s="73" t="s">
        <v>26</v>
      </c>
      <c r="E1340" s="201" t="s">
        <v>4986</v>
      </c>
      <c r="F1340" s="202">
        <f t="shared" si="222"/>
        <v>4.5665771459000009E-3</v>
      </c>
      <c r="G1340" s="202">
        <f t="shared" si="223"/>
        <v>1.3320769529000002E-3</v>
      </c>
      <c r="H1340" s="202">
        <f t="shared" si="224"/>
        <v>9.4033023999999998E-4</v>
      </c>
      <c r="I1340" s="202">
        <f t="shared" si="225"/>
        <v>6.3260052999999992E-5</v>
      </c>
      <c r="J1340" s="201">
        <v>2.2309099E-3</v>
      </c>
      <c r="K1340" s="201">
        <v>8.2895414999999996E-4</v>
      </c>
      <c r="L1340" s="201">
        <v>6.4352954000000006E-5</v>
      </c>
      <c r="M1340" s="201">
        <v>7.2509669000000003E-6</v>
      </c>
      <c r="N1340" s="201">
        <v>1.2804742E-3</v>
      </c>
      <c r="O1340" s="201">
        <v>4.4351785999999999E-5</v>
      </c>
      <c r="P1340" s="201">
        <v>4.7023135999999999E-5</v>
      </c>
      <c r="Q1340" s="201">
        <v>1.5793746999999999E-5</v>
      </c>
      <c r="R1340" s="201">
        <v>0</v>
      </c>
      <c r="S1340" s="201">
        <v>0</v>
      </c>
      <c r="T1340" s="201">
        <v>0</v>
      </c>
      <c r="U1340" s="201">
        <v>4.7466306E-5</v>
      </c>
      <c r="V1340" s="255"/>
      <c r="W1340" s="246">
        <f t="shared" si="226"/>
        <v>1.6525258518518517E-2</v>
      </c>
      <c r="X1340" s="191">
        <v>0.98795131000000003</v>
      </c>
      <c r="Y1340" s="191">
        <v>0.96929226000000002</v>
      </c>
      <c r="Z1340" s="191">
        <v>4.7185244000000001E-3</v>
      </c>
      <c r="AA1340" s="191">
        <v>6.9389015999999996E-6</v>
      </c>
      <c r="AB1340" s="191">
        <v>1.1814709E-2</v>
      </c>
      <c r="AC1340" s="191">
        <v>3.7040662000000001E-4</v>
      </c>
      <c r="AD1340" s="191">
        <v>1.7484737E-3</v>
      </c>
      <c r="AE1340" s="76">
        <v>5.0192689000000002E-8</v>
      </c>
      <c r="AF1340" s="76">
        <v>9.1173411000000005E-11</v>
      </c>
      <c r="AG1340" s="20">
        <v>2.7577609E-3</v>
      </c>
      <c r="AH1340" s="20"/>
      <c r="AI1340" s="20"/>
      <c r="AJ1340" s="20"/>
      <c r="AK1340" s="20"/>
      <c r="AL1340" s="20"/>
      <c r="AM1340" s="20"/>
      <c r="AN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c r="BU1340" s="20"/>
      <c r="BV1340" s="20"/>
      <c r="BW1340" s="20"/>
      <c r="BX1340" s="20"/>
      <c r="BY1340" s="20"/>
      <c r="BZ1340" s="20"/>
      <c r="CA1340" s="20"/>
      <c r="CB1340" s="20"/>
      <c r="CC1340" s="20"/>
      <c r="CD1340" s="20"/>
      <c r="CE1340" s="20"/>
      <c r="CF1340" s="20"/>
      <c r="CG1340" s="20"/>
      <c r="CH1340" s="20"/>
      <c r="CI1340" s="20"/>
      <c r="CJ1340" s="20"/>
      <c r="CK1340" s="20"/>
      <c r="CL1340" s="20"/>
      <c r="CM1340" s="20"/>
      <c r="CN1340" s="20"/>
      <c r="CO1340" s="20"/>
      <c r="CP1340" s="20"/>
      <c r="CQ1340" s="20"/>
      <c r="CR1340" s="20"/>
      <c r="CS1340" s="20"/>
      <c r="CT1340" s="20"/>
      <c r="CU1340" s="20"/>
      <c r="CV1340" s="20"/>
      <c r="CW1340" s="20"/>
      <c r="CX1340" s="20"/>
      <c r="CY1340" s="20"/>
      <c r="CZ1340" s="20"/>
      <c r="DA1340" s="20"/>
      <c r="DB1340" s="20"/>
      <c r="DC1340" s="20"/>
      <c r="DD1340" s="20"/>
      <c r="DE1340" s="20"/>
      <c r="DF1340" s="20"/>
      <c r="DG1340" s="20"/>
      <c r="DH1340" s="20"/>
      <c r="DI1340" s="20"/>
      <c r="DJ1340" s="20"/>
      <c r="DK1340" s="20"/>
      <c r="DL1340" s="20"/>
      <c r="DM1340" s="20"/>
      <c r="DN1340" s="20"/>
      <c r="DO1340" s="20"/>
      <c r="DP1340" s="20"/>
      <c r="DQ1340" s="20"/>
      <c r="DR1340" s="20"/>
      <c r="DS1340" s="20"/>
      <c r="DT1340" s="20"/>
      <c r="DU1340" s="20"/>
      <c r="DV1340" s="20"/>
      <c r="DW1340" s="20"/>
      <c r="DX1340" s="20"/>
      <c r="DY1340" s="20"/>
    </row>
    <row r="1341" spans="1:129" x14ac:dyDescent="0.15">
      <c r="B1341" s="67" t="s">
        <v>353</v>
      </c>
      <c r="C1341" s="83" t="s">
        <v>354</v>
      </c>
      <c r="D1341" s="114"/>
      <c r="E1341" s="73"/>
      <c r="F1341" s="82"/>
      <c r="G1341" s="82"/>
      <c r="H1341" s="82"/>
      <c r="I1341" s="82"/>
      <c r="J1341" s="82"/>
      <c r="K1341" s="82"/>
      <c r="L1341" s="82"/>
      <c r="M1341" s="82"/>
      <c r="N1341" s="82"/>
      <c r="O1341" s="82"/>
      <c r="P1341" s="82"/>
      <c r="Q1341" s="82"/>
      <c r="R1341" s="82"/>
      <c r="S1341" s="82"/>
      <c r="T1341" s="82"/>
      <c r="U1341" s="82"/>
      <c r="W1341" s="246"/>
      <c r="X1341" s="80"/>
      <c r="Y1341" s="80"/>
      <c r="Z1341" s="80"/>
      <c r="AA1341" s="80"/>
      <c r="AB1341" s="80"/>
      <c r="AC1341" s="80"/>
      <c r="AD1341" s="80"/>
      <c r="AE1341" s="70"/>
      <c r="AF1341" s="70"/>
      <c r="AG1341" s="70"/>
      <c r="AH1341" s="20"/>
      <c r="AI1341" s="20"/>
      <c r="AJ1341" s="20"/>
      <c r="AK1341" s="20"/>
      <c r="AL1341" s="20"/>
      <c r="AM1341" s="20"/>
      <c r="AN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c r="BU1341" s="20"/>
      <c r="BV1341" s="20"/>
      <c r="BW1341" s="20"/>
      <c r="BX1341" s="20"/>
      <c r="BY1341" s="20"/>
      <c r="BZ1341" s="20"/>
      <c r="CA1341" s="20"/>
      <c r="CB1341" s="20"/>
      <c r="CC1341" s="20"/>
      <c r="CD1341" s="20"/>
      <c r="CE1341" s="20"/>
      <c r="CF1341" s="20"/>
      <c r="CG1341" s="20"/>
      <c r="CH1341" s="20"/>
      <c r="CI1341" s="20"/>
      <c r="CJ1341" s="20"/>
      <c r="CK1341" s="20"/>
      <c r="CL1341" s="20"/>
      <c r="CM1341" s="20"/>
      <c r="CN1341" s="20"/>
      <c r="CO1341" s="20"/>
      <c r="CP1341" s="20"/>
      <c r="CQ1341" s="20"/>
      <c r="CR1341" s="20"/>
      <c r="CS1341" s="20"/>
      <c r="CT1341" s="20"/>
      <c r="CU1341" s="20"/>
      <c r="CV1341" s="20"/>
      <c r="CW1341" s="20"/>
      <c r="CX1341" s="20"/>
      <c r="CY1341" s="20"/>
      <c r="CZ1341" s="20"/>
      <c r="DA1341" s="20"/>
      <c r="DB1341" s="20"/>
      <c r="DC1341" s="20"/>
      <c r="DD1341" s="20"/>
      <c r="DE1341" s="20"/>
      <c r="DF1341" s="20"/>
      <c r="DG1341" s="20"/>
      <c r="DH1341" s="20"/>
      <c r="DI1341" s="20"/>
      <c r="DJ1341" s="20"/>
      <c r="DK1341" s="20"/>
      <c r="DL1341" s="20"/>
      <c r="DM1341" s="20"/>
      <c r="DN1341" s="20"/>
      <c r="DO1341" s="20"/>
      <c r="DP1341" s="20"/>
      <c r="DQ1341" s="20"/>
      <c r="DR1341" s="20"/>
      <c r="DS1341" s="20"/>
      <c r="DT1341" s="20"/>
      <c r="DU1341" s="20"/>
      <c r="DV1341" s="20"/>
      <c r="DW1341" s="20"/>
      <c r="DX1341" s="20"/>
      <c r="DY1341" s="20"/>
    </row>
    <row r="1342" spans="1:129" x14ac:dyDescent="0.15">
      <c r="B1342" s="77" t="s">
        <v>355</v>
      </c>
      <c r="C1342" s="75"/>
      <c r="D1342" s="73" t="s">
        <v>38</v>
      </c>
      <c r="E1342" s="248" t="s">
        <v>356</v>
      </c>
      <c r="F1342" s="88">
        <f>G1342+H1342+I1342+J1342</f>
        <v>0.10352906806999999</v>
      </c>
      <c r="G1342" s="88">
        <f>M1342+N1342+O1342</f>
        <v>8.6811822599999998E-3</v>
      </c>
      <c r="H1342" s="88">
        <f>K1342+L1342+P1342</f>
        <v>2.2573389399999998E-2</v>
      </c>
      <c r="I1342" s="88">
        <f>Q1342+IF(R1342="x",0,R1342)+IF(S1342="x",0,S1342)+IF(T1342="x",0,T1342)+U1342</f>
        <v>1.9849388410000002E-2</v>
      </c>
      <c r="J1342" s="248">
        <v>5.2425107999999998E-2</v>
      </c>
      <c r="K1342" s="248">
        <v>7.6065804999999997E-3</v>
      </c>
      <c r="L1342" s="248">
        <v>7.613725E-3</v>
      </c>
      <c r="M1342" s="248">
        <v>1.7003836000000001E-4</v>
      </c>
      <c r="N1342" s="248">
        <v>6.9811689000000001E-3</v>
      </c>
      <c r="O1342" s="248">
        <v>1.529975E-3</v>
      </c>
      <c r="P1342" s="248">
        <v>7.3530838999999997E-3</v>
      </c>
      <c r="Q1342" s="248">
        <v>3.7702841E-4</v>
      </c>
      <c r="R1342" s="248">
        <v>1.4689143E-2</v>
      </c>
      <c r="S1342" s="248">
        <v>0</v>
      </c>
      <c r="T1342" s="248">
        <v>0</v>
      </c>
      <c r="U1342" s="248">
        <v>4.7832170000000002E-3</v>
      </c>
      <c r="V1342" s="255"/>
      <c r="W1342" s="89">
        <f>J1342/0.135</f>
        <v>0.38833413333333328</v>
      </c>
      <c r="X1342" s="249">
        <v>28.47756</v>
      </c>
      <c r="Y1342" s="249">
        <v>26.46472</v>
      </c>
      <c r="Z1342" s="249">
        <v>1.4319481000000001</v>
      </c>
      <c r="AA1342" s="249">
        <v>9.4205739000000001E-4</v>
      </c>
      <c r="AB1342" s="249">
        <v>0.24805172</v>
      </c>
      <c r="AC1342" s="249">
        <v>0.19098612000000001</v>
      </c>
      <c r="AD1342" s="249">
        <v>0.14091181999999999</v>
      </c>
      <c r="AE1342" s="250">
        <v>6.5404429999999998E-7</v>
      </c>
      <c r="AF1342" s="250">
        <v>2.2274344000000002E-9</v>
      </c>
      <c r="AG1342" s="78">
        <v>2.0009730999999999E-2</v>
      </c>
      <c r="AH1342" s="20"/>
      <c r="AI1342" s="20"/>
      <c r="AJ1342" s="20"/>
      <c r="AK1342" s="20"/>
      <c r="AL1342" s="20"/>
      <c r="AM1342" s="20"/>
      <c r="AN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row>
    <row r="1343" spans="1:129" x14ac:dyDescent="0.15">
      <c r="B1343" s="77" t="s">
        <v>4987</v>
      </c>
      <c r="C1343" s="75"/>
      <c r="D1343" s="73" t="s">
        <v>38</v>
      </c>
      <c r="E1343" s="201" t="s">
        <v>4988</v>
      </c>
      <c r="F1343" s="202">
        <f>G1343+H1343+I1343+J1343</f>
        <v>1.1874202571000001E-2</v>
      </c>
      <c r="G1343" s="202">
        <f>M1343+N1343+O1343</f>
        <v>6.4760254700000003E-4</v>
      </c>
      <c r="H1343" s="202">
        <f>K1343+L1343+P1343</f>
        <v>6.9088910500000001E-3</v>
      </c>
      <c r="I1343" s="202">
        <f>Q1343+IF(R1343="x",0,R1343)+IF(S1343="x",0,S1343)+IF(T1343="x",0,T1343)+U1343</f>
        <v>1.838205074E-3</v>
      </c>
      <c r="J1343" s="22">
        <v>2.4795039E-3</v>
      </c>
      <c r="K1343" s="22">
        <v>6.7818035000000003E-4</v>
      </c>
      <c r="L1343" s="22">
        <v>3.1059601000000001E-3</v>
      </c>
      <c r="M1343" s="22">
        <v>1.0233897000000001E-5</v>
      </c>
      <c r="N1343" s="22">
        <v>2.8050363000000001E-4</v>
      </c>
      <c r="O1343" s="22">
        <v>3.5686502000000002E-4</v>
      </c>
      <c r="P1343" s="22">
        <v>3.1247506000000001E-3</v>
      </c>
      <c r="Q1343" s="22">
        <v>4.4844374000000003E-5</v>
      </c>
      <c r="R1343" s="22">
        <v>0</v>
      </c>
      <c r="S1343" s="22">
        <v>0</v>
      </c>
      <c r="T1343" s="22">
        <v>0</v>
      </c>
      <c r="U1343" s="22">
        <v>1.7933606999999999E-3</v>
      </c>
      <c r="V1343" s="255"/>
      <c r="W1343" s="246">
        <f>J1343/0.135</f>
        <v>1.8366695555555555E-2</v>
      </c>
      <c r="X1343" s="191">
        <v>10.194528</v>
      </c>
      <c r="Y1343" s="191">
        <v>10.072749</v>
      </c>
      <c r="Z1343" s="191">
        <v>8.9262385999999999E-2</v>
      </c>
      <c r="AA1343" s="191">
        <v>1.7739507000000001E-5</v>
      </c>
      <c r="AB1343" s="191">
        <v>1.2166517E-2</v>
      </c>
      <c r="AC1343" s="191">
        <v>5.7894430999999996E-3</v>
      </c>
      <c r="AD1343" s="191">
        <v>1.4543033E-2</v>
      </c>
      <c r="AE1343" s="76">
        <v>3.6566632999999998E-8</v>
      </c>
      <c r="AF1343" s="76">
        <v>2.541239E-10</v>
      </c>
      <c r="AG1343" s="20">
        <v>8.5281272000000004E-4</v>
      </c>
      <c r="AH1343" s="20"/>
      <c r="AI1343" s="20"/>
      <c r="AJ1343" s="20"/>
      <c r="AK1343" s="20"/>
      <c r="AL1343" s="20"/>
      <c r="AM1343" s="20"/>
      <c r="AN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c r="BU1343" s="20"/>
      <c r="BV1343" s="20"/>
      <c r="BW1343" s="20"/>
      <c r="BX1343" s="20"/>
      <c r="BY1343" s="20"/>
      <c r="BZ1343" s="20"/>
      <c r="CA1343" s="20"/>
      <c r="CB1343" s="20"/>
      <c r="CC1343" s="20"/>
      <c r="CD1343" s="20"/>
      <c r="CE1343" s="20"/>
      <c r="CF1343" s="20"/>
      <c r="CG1343" s="20"/>
      <c r="CH1343" s="20"/>
      <c r="CI1343" s="20"/>
      <c r="CJ1343" s="20"/>
      <c r="CK1343" s="20"/>
      <c r="CL1343" s="20"/>
      <c r="CM1343" s="20"/>
      <c r="CN1343" s="20"/>
      <c r="CO1343" s="20"/>
      <c r="CP1343" s="20"/>
      <c r="CQ1343" s="20"/>
      <c r="CR1343" s="20"/>
      <c r="CS1343" s="20"/>
      <c r="CT1343" s="20"/>
      <c r="CU1343" s="20"/>
      <c r="CV1343" s="20"/>
      <c r="CW1343" s="20"/>
      <c r="CX1343" s="20"/>
      <c r="CY1343" s="20"/>
      <c r="CZ1343" s="20"/>
      <c r="DA1343" s="20"/>
      <c r="DB1343" s="20"/>
      <c r="DC1343" s="20"/>
      <c r="DD1343" s="20"/>
      <c r="DE1343" s="20"/>
      <c r="DF1343" s="20"/>
      <c r="DG1343" s="20"/>
      <c r="DH1343" s="20"/>
      <c r="DI1343" s="20"/>
      <c r="DJ1343" s="20"/>
      <c r="DK1343" s="20"/>
      <c r="DL1343" s="20"/>
      <c r="DM1343" s="20"/>
      <c r="DN1343" s="20"/>
      <c r="DO1343" s="20"/>
      <c r="DP1343" s="20"/>
      <c r="DQ1343" s="20"/>
      <c r="DR1343" s="20"/>
      <c r="DS1343" s="20"/>
      <c r="DT1343" s="20"/>
      <c r="DU1343" s="20"/>
      <c r="DV1343" s="20"/>
      <c r="DW1343" s="20"/>
      <c r="DX1343" s="20"/>
      <c r="DY1343" s="20"/>
    </row>
    <row r="1344" spans="1:129" x14ac:dyDescent="0.15">
      <c r="B1344" s="77" t="s">
        <v>4989</v>
      </c>
      <c r="C1344" s="75"/>
      <c r="D1344" s="73" t="s">
        <v>38</v>
      </c>
      <c r="E1344" s="201" t="s">
        <v>4990</v>
      </c>
      <c r="F1344" s="202">
        <f>G1344+H1344+I1344+J1344</f>
        <v>1.4707153495E-2</v>
      </c>
      <c r="G1344" s="202">
        <f>M1344+N1344+O1344</f>
        <v>1.717802287E-3</v>
      </c>
      <c r="H1344" s="202">
        <f>K1344+L1344+P1344</f>
        <v>7.2665478999999998E-3</v>
      </c>
      <c r="I1344" s="202">
        <f>Q1344+IF(R1344="x",0,R1344)+IF(S1344="x",0,S1344)+IF(T1344="x",0,T1344)+U1344</f>
        <v>2.518984908E-3</v>
      </c>
      <c r="J1344" s="22">
        <v>3.2038183999999999E-3</v>
      </c>
      <c r="K1344" s="22">
        <v>1.0267733E-3</v>
      </c>
      <c r="L1344" s="22">
        <v>3.1166525999999999E-3</v>
      </c>
      <c r="M1344" s="22">
        <v>1.1318606999999999E-5</v>
      </c>
      <c r="N1344" s="22">
        <v>1.3466782000000001E-3</v>
      </c>
      <c r="O1344" s="22">
        <v>3.5980548000000002E-4</v>
      </c>
      <c r="P1344" s="22">
        <v>3.1231219999999999E-3</v>
      </c>
      <c r="Q1344" s="22">
        <v>4.5630207999999997E-5</v>
      </c>
      <c r="R1344" s="22">
        <v>0</v>
      </c>
      <c r="S1344" s="22">
        <v>0</v>
      </c>
      <c r="T1344" s="22">
        <v>0</v>
      </c>
      <c r="U1344" s="22">
        <v>2.4733546999999999E-3</v>
      </c>
      <c r="V1344" s="255"/>
      <c r="W1344" s="246">
        <f>J1344/0.135</f>
        <v>2.3731988148148146E-2</v>
      </c>
      <c r="X1344" s="191">
        <v>10.188718</v>
      </c>
      <c r="Y1344" s="191">
        <v>10.137807</v>
      </c>
      <c r="Z1344" s="191">
        <v>2.4992796000000001E-2</v>
      </c>
      <c r="AA1344" s="191">
        <v>3.7935551999999998E-5</v>
      </c>
      <c r="AB1344" s="191">
        <v>7.3750782999999999E-3</v>
      </c>
      <c r="AC1344" s="191">
        <v>2.1128700000000002E-3</v>
      </c>
      <c r="AD1344" s="191">
        <v>1.6391808000000001E-2</v>
      </c>
      <c r="AE1344" s="76">
        <v>6.4603039999999999E-8</v>
      </c>
      <c r="AF1344" s="76">
        <v>2.7953700000000002E-10</v>
      </c>
      <c r="AG1344" s="20">
        <v>1.2263996E-3</v>
      </c>
      <c r="AH1344" s="20"/>
      <c r="AI1344" s="20"/>
      <c r="AJ1344" s="20"/>
      <c r="AK1344" s="20"/>
      <c r="AL1344" s="20"/>
      <c r="AM1344" s="20"/>
      <c r="AN1344" s="20"/>
      <c r="AS1344" s="20"/>
      <c r="AT1344" s="20"/>
      <c r="AU1344" s="20"/>
      <c r="AV1344" s="20"/>
      <c r="AW1344" s="20"/>
      <c r="AX1344" s="20"/>
      <c r="AY1344" s="20"/>
      <c r="AZ1344" s="20"/>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c r="BU1344" s="20"/>
      <c r="BV1344" s="20"/>
      <c r="BW1344" s="20"/>
      <c r="BX1344" s="20"/>
      <c r="BY1344" s="20"/>
      <c r="BZ1344" s="20"/>
      <c r="CA1344" s="20"/>
      <c r="CB1344" s="20"/>
      <c r="CC1344" s="20"/>
      <c r="CD1344" s="20"/>
      <c r="CE1344" s="20"/>
      <c r="CF1344" s="20"/>
      <c r="CG1344" s="20"/>
      <c r="CH1344" s="20"/>
      <c r="CI1344" s="20"/>
      <c r="CJ1344" s="20"/>
      <c r="CK1344" s="20"/>
      <c r="CL1344" s="20"/>
      <c r="CM1344" s="20"/>
      <c r="CN1344" s="20"/>
      <c r="CO1344" s="20"/>
      <c r="CP1344" s="20"/>
      <c r="CQ1344" s="20"/>
      <c r="CR1344" s="20"/>
      <c r="CS1344" s="20"/>
      <c r="CT1344" s="20"/>
      <c r="CU1344" s="20"/>
      <c r="CV1344" s="20"/>
      <c r="CW1344" s="20"/>
      <c r="CX1344" s="20"/>
      <c r="CY1344" s="20"/>
      <c r="CZ1344" s="20"/>
      <c r="DA1344" s="20"/>
      <c r="DB1344" s="20"/>
      <c r="DC1344" s="20"/>
      <c r="DD1344" s="20"/>
      <c r="DE1344" s="20"/>
      <c r="DF1344" s="20"/>
      <c r="DG1344" s="20"/>
      <c r="DH1344" s="20"/>
      <c r="DI1344" s="20"/>
      <c r="DJ1344" s="20"/>
      <c r="DK1344" s="20"/>
      <c r="DL1344" s="20"/>
      <c r="DM1344" s="20"/>
      <c r="DN1344" s="20"/>
      <c r="DO1344" s="20"/>
      <c r="DP1344" s="20"/>
      <c r="DQ1344" s="20"/>
      <c r="DR1344" s="20"/>
      <c r="DS1344" s="20"/>
      <c r="DT1344" s="20"/>
      <c r="DU1344" s="20"/>
      <c r="DV1344" s="20"/>
      <c r="DW1344" s="20"/>
      <c r="DX1344" s="20"/>
      <c r="DY1344" s="20"/>
    </row>
    <row r="1345" spans="2:129" x14ac:dyDescent="0.15">
      <c r="B1345" s="77" t="s">
        <v>4991</v>
      </c>
      <c r="C1345" s="75"/>
      <c r="D1345" s="73" t="s">
        <v>26</v>
      </c>
      <c r="E1345" s="201" t="s">
        <v>4992</v>
      </c>
      <c r="F1345" s="202">
        <f>G1345+H1345+I1345+J1345</f>
        <v>6.4465375413999999E-3</v>
      </c>
      <c r="G1345" s="202">
        <f>M1345+N1345+O1345</f>
        <v>1.6799709443999999E-3</v>
      </c>
      <c r="H1345" s="202">
        <f>K1345+L1345+P1345</f>
        <v>1.7744812000000001E-3</v>
      </c>
      <c r="I1345" s="202">
        <f>Q1345+IF(R1345="x",0,R1345)+IF(S1345="x",0,S1345)+IF(T1345="x",0,T1345)+U1345</f>
        <v>3.3305409699999999E-4</v>
      </c>
      <c r="J1345" s="22">
        <v>2.6590313000000002E-3</v>
      </c>
      <c r="K1345" s="22">
        <v>1.0229708000000001E-3</v>
      </c>
      <c r="L1345" s="22">
        <v>3.8735571999999998E-4</v>
      </c>
      <c r="M1345" s="22">
        <v>7.8112963999999997E-6</v>
      </c>
      <c r="N1345" s="22">
        <v>1.5901330999999999E-3</v>
      </c>
      <c r="O1345" s="22">
        <v>8.2026547999999996E-5</v>
      </c>
      <c r="P1345" s="22">
        <v>3.6415467999999999E-4</v>
      </c>
      <c r="Q1345" s="22">
        <v>1.8498527E-5</v>
      </c>
      <c r="R1345" s="22">
        <v>0</v>
      </c>
      <c r="S1345" s="22">
        <v>0</v>
      </c>
      <c r="T1345" s="22">
        <v>0</v>
      </c>
      <c r="U1345" s="22">
        <v>3.1455557E-4</v>
      </c>
      <c r="V1345" s="255"/>
      <c r="W1345" s="246">
        <f>J1345/0.135</f>
        <v>1.9696528148148148E-2</v>
      </c>
      <c r="X1345" s="191">
        <v>1.4263934</v>
      </c>
      <c r="Y1345" s="191">
        <v>1.3496338999999999</v>
      </c>
      <c r="Z1345" s="191">
        <v>4.5123516000000002E-2</v>
      </c>
      <c r="AA1345" s="191">
        <v>4.3161634999999999E-5</v>
      </c>
      <c r="AB1345" s="191">
        <v>8.0092149000000005E-3</v>
      </c>
      <c r="AC1345" s="191">
        <v>3.6422954E-3</v>
      </c>
      <c r="AD1345" s="191">
        <v>1.9941393000000002E-2</v>
      </c>
      <c r="AE1345" s="76">
        <v>6.1937699000000002E-8</v>
      </c>
      <c r="AF1345" s="76">
        <v>1.1772081999999999E-10</v>
      </c>
      <c r="AG1345" s="20">
        <v>1.1224417999999999E-3</v>
      </c>
      <c r="AH1345" s="20"/>
      <c r="AI1345" s="20"/>
      <c r="AJ1345" s="20"/>
      <c r="AK1345" s="20"/>
      <c r="AL1345" s="20"/>
      <c r="AM1345" s="20"/>
      <c r="AN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c r="BU1345" s="20"/>
      <c r="BV1345" s="20"/>
      <c r="BW1345" s="20"/>
      <c r="BX1345" s="20"/>
      <c r="BY1345" s="20"/>
      <c r="BZ1345" s="20"/>
      <c r="CA1345" s="20"/>
      <c r="CB1345" s="20"/>
      <c r="CC1345" s="20"/>
      <c r="CD1345" s="20"/>
      <c r="CE1345" s="20"/>
      <c r="CF1345" s="20"/>
      <c r="CG1345" s="20"/>
      <c r="CH1345" s="20"/>
      <c r="CI1345" s="20"/>
      <c r="CJ1345" s="20"/>
      <c r="CK1345" s="20"/>
      <c r="CL1345" s="20"/>
      <c r="CM1345" s="20"/>
      <c r="CN1345" s="20"/>
      <c r="CO1345" s="20"/>
      <c r="CP1345" s="20"/>
      <c r="CQ1345" s="20"/>
      <c r="CR1345" s="20"/>
      <c r="CS1345" s="20"/>
      <c r="CT1345" s="20"/>
      <c r="CU1345" s="20"/>
      <c r="CV1345" s="20"/>
      <c r="CW1345" s="20"/>
      <c r="CX1345" s="20"/>
      <c r="CY1345" s="20"/>
      <c r="CZ1345" s="20"/>
      <c r="DA1345" s="20"/>
      <c r="DB1345" s="20"/>
      <c r="DC1345" s="20"/>
      <c r="DD1345" s="20"/>
      <c r="DE1345" s="20"/>
      <c r="DF1345" s="20"/>
      <c r="DG1345" s="20"/>
      <c r="DH1345" s="20"/>
      <c r="DI1345" s="20"/>
      <c r="DJ1345" s="20"/>
      <c r="DK1345" s="20"/>
      <c r="DL1345" s="20"/>
      <c r="DM1345" s="20"/>
      <c r="DN1345" s="20"/>
      <c r="DO1345" s="20"/>
      <c r="DP1345" s="20"/>
      <c r="DQ1345" s="20"/>
      <c r="DR1345" s="20"/>
      <c r="DS1345" s="20"/>
      <c r="DT1345" s="20"/>
      <c r="DU1345" s="20"/>
      <c r="DV1345" s="20"/>
      <c r="DW1345" s="20"/>
      <c r="DX1345" s="20"/>
      <c r="DY1345" s="20"/>
    </row>
    <row r="1346" spans="2:129" x14ac:dyDescent="0.15">
      <c r="B1346" s="77" t="s">
        <v>4993</v>
      </c>
      <c r="C1346" s="75"/>
      <c r="D1346" s="73" t="s">
        <v>26</v>
      </c>
      <c r="E1346" s="201" t="s">
        <v>4994</v>
      </c>
      <c r="F1346" s="202">
        <f>G1346+H1346+I1346+J1346</f>
        <v>7.0409568421000001E-3</v>
      </c>
      <c r="G1346" s="202">
        <f>M1346+N1346+O1346</f>
        <v>1.8484161831000001E-3</v>
      </c>
      <c r="H1346" s="202">
        <f>K1346+L1346+P1346</f>
        <v>1.8927743299999998E-3</v>
      </c>
      <c r="I1346" s="202">
        <f>Q1346+IF(R1346="x",0,R1346)+IF(S1346="x",0,S1346)+IF(T1346="x",0,T1346)+U1346</f>
        <v>3.3992532899999997E-4</v>
      </c>
      <c r="J1346" s="22">
        <v>2.9598409999999999E-3</v>
      </c>
      <c r="K1346" s="22">
        <v>1.1341688999999999E-3</v>
      </c>
      <c r="L1346" s="22">
        <v>3.9213388999999999E-4</v>
      </c>
      <c r="M1346" s="22">
        <v>8.4024901000000005E-6</v>
      </c>
      <c r="N1346" s="22">
        <v>1.7539688999999999E-3</v>
      </c>
      <c r="O1346" s="22">
        <v>8.6044792999999994E-5</v>
      </c>
      <c r="P1346" s="22">
        <v>3.6647154000000001E-4</v>
      </c>
      <c r="Q1346" s="22">
        <v>1.9382768999999999E-5</v>
      </c>
      <c r="R1346" s="22">
        <v>0</v>
      </c>
      <c r="S1346" s="22">
        <v>0</v>
      </c>
      <c r="T1346" s="22">
        <v>0</v>
      </c>
      <c r="U1346" s="22">
        <v>3.2054255999999998E-4</v>
      </c>
      <c r="V1346" s="255"/>
      <c r="W1346" s="246">
        <f>J1346/0.135</f>
        <v>2.1924748148148147E-2</v>
      </c>
      <c r="X1346" s="191">
        <v>1.4646908000000001</v>
      </c>
      <c r="Y1346" s="191">
        <v>1.3780855999999999</v>
      </c>
      <c r="Z1346" s="191">
        <v>5.0968641000000002E-2</v>
      </c>
      <c r="AA1346" s="191">
        <v>4.8383707000000001E-5</v>
      </c>
      <c r="AB1346" s="191">
        <v>8.9985505000000007E-3</v>
      </c>
      <c r="AC1346" s="191">
        <v>4.1156604999999999E-3</v>
      </c>
      <c r="AD1346" s="191">
        <v>2.2473969999999999E-2</v>
      </c>
      <c r="AE1346" s="76">
        <v>6.8737559999999995E-8</v>
      </c>
      <c r="AF1346" s="76">
        <v>1.287436E-10</v>
      </c>
      <c r="AG1346" s="20">
        <v>1.2318087000000001E-3</v>
      </c>
      <c r="AH1346" s="20"/>
      <c r="AI1346" s="20"/>
      <c r="AJ1346" s="20"/>
      <c r="AK1346" s="20"/>
      <c r="AL1346" s="20"/>
      <c r="AM1346" s="20"/>
      <c r="AN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c r="BU1346" s="20"/>
      <c r="BV1346" s="20"/>
      <c r="BW1346" s="20"/>
      <c r="BX1346" s="20"/>
      <c r="BY1346" s="20"/>
      <c r="BZ1346" s="20"/>
      <c r="CA1346" s="20"/>
      <c r="CB1346" s="20"/>
      <c r="CC1346" s="20"/>
      <c r="CD1346" s="20"/>
      <c r="CE1346" s="20"/>
      <c r="CF1346" s="20"/>
      <c r="CG1346" s="20"/>
      <c r="CH1346" s="20"/>
      <c r="CI1346" s="20"/>
      <c r="CJ1346" s="20"/>
      <c r="CK1346" s="20"/>
      <c r="CL1346" s="20"/>
      <c r="CM1346" s="20"/>
      <c r="CN1346" s="20"/>
      <c r="CO1346" s="20"/>
      <c r="CP1346" s="20"/>
      <c r="CQ1346" s="20"/>
      <c r="CR1346" s="20"/>
      <c r="CS1346" s="20"/>
      <c r="CT1346" s="20"/>
      <c r="CU1346" s="20"/>
      <c r="CV1346" s="20"/>
      <c r="CW1346" s="20"/>
      <c r="CX1346" s="20"/>
      <c r="CY1346" s="20"/>
      <c r="CZ1346" s="20"/>
      <c r="DA1346" s="20"/>
      <c r="DB1346" s="20"/>
      <c r="DC1346" s="20"/>
      <c r="DD1346" s="20"/>
      <c r="DE1346" s="20"/>
      <c r="DF1346" s="20"/>
      <c r="DG1346" s="20"/>
      <c r="DH1346" s="20"/>
      <c r="DI1346" s="20"/>
      <c r="DJ1346" s="20"/>
      <c r="DK1346" s="20"/>
      <c r="DL1346" s="20"/>
      <c r="DM1346" s="20"/>
      <c r="DN1346" s="20"/>
      <c r="DO1346" s="20"/>
      <c r="DP1346" s="20"/>
      <c r="DQ1346" s="20"/>
      <c r="DR1346" s="20"/>
      <c r="DS1346" s="20"/>
      <c r="DT1346" s="20"/>
      <c r="DU1346" s="20"/>
      <c r="DV1346" s="20"/>
      <c r="DW1346" s="20"/>
      <c r="DX1346" s="20"/>
      <c r="DY1346" s="20"/>
    </row>
    <row r="1347" spans="2:129" x14ac:dyDescent="0.15">
      <c r="B1347" s="67" t="s">
        <v>357</v>
      </c>
      <c r="C1347" s="83" t="s">
        <v>358</v>
      </c>
      <c r="D1347" s="114"/>
      <c r="E1347" s="73"/>
      <c r="F1347" s="82"/>
      <c r="G1347" s="82"/>
      <c r="H1347" s="82"/>
      <c r="I1347" s="82"/>
      <c r="J1347" s="82"/>
      <c r="K1347" s="82"/>
      <c r="L1347" s="82"/>
      <c r="M1347" s="82"/>
      <c r="N1347" s="82"/>
      <c r="O1347" s="82"/>
      <c r="P1347" s="82"/>
      <c r="Q1347" s="82"/>
      <c r="R1347" s="82"/>
      <c r="S1347" s="82"/>
      <c r="T1347" s="82"/>
      <c r="U1347" s="82"/>
      <c r="W1347" s="246"/>
      <c r="X1347" s="80"/>
      <c r="Y1347" s="80"/>
      <c r="Z1347" s="80"/>
      <c r="AA1347" s="80"/>
      <c r="AB1347" s="80"/>
      <c r="AC1347" s="80"/>
      <c r="AD1347" s="80"/>
      <c r="AE1347" s="70"/>
      <c r="AF1347" s="70"/>
      <c r="AG1347" s="70"/>
      <c r="AH1347" s="20"/>
      <c r="AI1347" s="20"/>
      <c r="AJ1347" s="20"/>
      <c r="AK1347" s="20"/>
      <c r="AL1347" s="20"/>
      <c r="AM1347" s="20"/>
      <c r="AN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c r="BU1347" s="20"/>
      <c r="BV1347" s="20"/>
      <c r="BW1347" s="20"/>
      <c r="BX1347" s="20"/>
      <c r="BY1347" s="20"/>
      <c r="BZ1347" s="20"/>
      <c r="CA1347" s="20"/>
      <c r="CB1347" s="20"/>
      <c r="CC1347" s="20"/>
      <c r="CD1347" s="20"/>
      <c r="CE1347" s="20"/>
      <c r="CF1347" s="20"/>
      <c r="CG1347" s="20"/>
      <c r="CH1347" s="20"/>
      <c r="CI1347" s="20"/>
      <c r="CJ1347" s="20"/>
      <c r="CK1347" s="20"/>
      <c r="CL1347" s="20"/>
      <c r="CM1347" s="20"/>
      <c r="CN1347" s="20"/>
      <c r="CO1347" s="20"/>
      <c r="CP1347" s="20"/>
      <c r="CQ1347" s="20"/>
      <c r="CR1347" s="20"/>
      <c r="CS1347" s="20"/>
      <c r="CT1347" s="20"/>
      <c r="CU1347" s="20"/>
      <c r="CV1347" s="20"/>
      <c r="CW1347" s="20"/>
      <c r="CX1347" s="20"/>
      <c r="CY1347" s="20"/>
      <c r="CZ1347" s="20"/>
      <c r="DA1347" s="20"/>
      <c r="DB1347" s="20"/>
      <c r="DC1347" s="20"/>
      <c r="DD1347" s="20"/>
      <c r="DE1347" s="20"/>
      <c r="DF1347" s="20"/>
      <c r="DG1347" s="20"/>
      <c r="DH1347" s="20"/>
      <c r="DI1347" s="20"/>
      <c r="DJ1347" s="20"/>
      <c r="DK1347" s="20"/>
      <c r="DL1347" s="20"/>
      <c r="DM1347" s="20"/>
      <c r="DN1347" s="20"/>
      <c r="DO1347" s="20"/>
      <c r="DP1347" s="20"/>
      <c r="DQ1347" s="20"/>
      <c r="DR1347" s="20"/>
      <c r="DS1347" s="20"/>
      <c r="DT1347" s="20"/>
      <c r="DU1347" s="20"/>
      <c r="DV1347" s="20"/>
      <c r="DW1347" s="20"/>
      <c r="DX1347" s="20"/>
      <c r="DY1347" s="20"/>
    </row>
    <row r="1348" spans="2:129" x14ac:dyDescent="0.15">
      <c r="B1348" s="122" t="s">
        <v>355</v>
      </c>
      <c r="C1348" s="75"/>
      <c r="D1348" s="73" t="s">
        <v>38</v>
      </c>
      <c r="E1348" s="248" t="s">
        <v>359</v>
      </c>
      <c r="F1348" s="88">
        <f>G1348+H1348+I1348+J1348</f>
        <v>0.85841161827500012</v>
      </c>
      <c r="G1348" s="88">
        <f>M1348+N1348+O1348</f>
        <v>2.4102359999999999E-5</v>
      </c>
      <c r="H1348" s="88">
        <f>K1348+L1348+P1348</f>
        <v>2.6892161599999999E-2</v>
      </c>
      <c r="I1348" s="88">
        <f>Q1348+IF(R1348="x",0,R1348)+IF(S1348="x",0,S1348)+IF(T1348="x",0,T1348)+U1348</f>
        <v>0.80017535431500009</v>
      </c>
      <c r="J1348" s="248">
        <v>3.1320000000000001E-2</v>
      </c>
      <c r="K1348" s="248">
        <v>2.520965E-2</v>
      </c>
      <c r="L1348" s="248">
        <v>1.6825116E-3</v>
      </c>
      <c r="M1348" s="248">
        <v>2.4102359999999999E-5</v>
      </c>
      <c r="N1348" s="248">
        <v>0</v>
      </c>
      <c r="O1348" s="248">
        <v>0</v>
      </c>
      <c r="P1348" s="248">
        <v>0</v>
      </c>
      <c r="Q1348" s="248">
        <v>6.4399999999999993E-5</v>
      </c>
      <c r="R1348" s="248">
        <v>0.8</v>
      </c>
      <c r="S1348" s="248">
        <v>7.1915039999999994E-5</v>
      </c>
      <c r="T1348" s="248">
        <v>0</v>
      </c>
      <c r="U1348" s="248">
        <v>3.9039275000000002E-5</v>
      </c>
      <c r="V1348" s="255"/>
      <c r="W1348" s="89">
        <f>J1348/0.135</f>
        <v>0.23199999999999998</v>
      </c>
      <c r="X1348" s="249">
        <v>46.295451999999997</v>
      </c>
      <c r="Y1348" s="249">
        <v>46.295451999999997</v>
      </c>
      <c r="Z1348" s="249">
        <v>0</v>
      </c>
      <c r="AA1348" s="249">
        <v>0</v>
      </c>
      <c r="AB1348" s="249">
        <v>0</v>
      </c>
      <c r="AC1348" s="249">
        <v>0</v>
      </c>
      <c r="AD1348" s="249">
        <v>0</v>
      </c>
      <c r="AE1348" s="250">
        <v>4.5367579999999998E-7</v>
      </c>
      <c r="AF1348" s="250">
        <v>1.6563277999999999E-9</v>
      </c>
      <c r="AG1348" s="78">
        <v>0.43824524999999998</v>
      </c>
      <c r="AH1348" s="20"/>
      <c r="AI1348" s="20"/>
      <c r="AJ1348" s="20"/>
      <c r="AK1348" s="20"/>
      <c r="AL1348" s="20"/>
      <c r="AM1348" s="20"/>
      <c r="AN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c r="BU1348" s="20"/>
      <c r="BV1348" s="20"/>
      <c r="BW1348" s="20"/>
      <c r="BX1348" s="20"/>
      <c r="BY1348" s="20"/>
      <c r="BZ1348" s="20"/>
      <c r="CA1348" s="20"/>
      <c r="CB1348" s="20"/>
      <c r="CC1348" s="20"/>
      <c r="CD1348" s="20"/>
      <c r="CE1348" s="20"/>
      <c r="CF1348" s="20"/>
      <c r="CG1348" s="20"/>
      <c r="CH1348" s="20"/>
      <c r="CI1348" s="20"/>
      <c r="CJ1348" s="20"/>
      <c r="CK1348" s="20"/>
      <c r="CL1348" s="20"/>
      <c r="CM1348" s="20"/>
      <c r="CN1348" s="20"/>
      <c r="CO1348" s="20"/>
      <c r="CP1348" s="20"/>
      <c r="CQ1348" s="20"/>
      <c r="CR1348" s="20"/>
      <c r="CS1348" s="20"/>
      <c r="CT1348" s="20"/>
      <c r="CU1348" s="20"/>
      <c r="CV1348" s="20"/>
      <c r="CW1348" s="20"/>
      <c r="CX1348" s="20"/>
      <c r="CY1348" s="20"/>
      <c r="CZ1348" s="20"/>
      <c r="DA1348" s="20"/>
      <c r="DB1348" s="20"/>
      <c r="DC1348" s="20"/>
      <c r="DD1348" s="20"/>
      <c r="DE1348" s="20"/>
      <c r="DF1348" s="20"/>
      <c r="DG1348" s="20"/>
      <c r="DH1348" s="20"/>
      <c r="DI1348" s="20"/>
      <c r="DJ1348" s="20"/>
      <c r="DK1348" s="20"/>
      <c r="DL1348" s="20"/>
      <c r="DM1348" s="20"/>
      <c r="DN1348" s="20"/>
      <c r="DO1348" s="20"/>
      <c r="DP1348" s="20"/>
      <c r="DQ1348" s="20"/>
      <c r="DR1348" s="20"/>
      <c r="DS1348" s="20"/>
      <c r="DT1348" s="20"/>
      <c r="DU1348" s="20"/>
      <c r="DV1348" s="20"/>
      <c r="DW1348" s="20"/>
      <c r="DX1348" s="20"/>
      <c r="DY1348" s="20"/>
    </row>
    <row r="1349" spans="2:129" x14ac:dyDescent="0.15">
      <c r="B1349" s="122" t="s">
        <v>360</v>
      </c>
      <c r="C1349" s="75"/>
      <c r="D1349" s="73" t="s">
        <v>38</v>
      </c>
      <c r="E1349" s="248" t="s">
        <v>361</v>
      </c>
      <c r="F1349" s="88">
        <f>G1349+H1349+I1349+J1349</f>
        <v>1.2064116182750002</v>
      </c>
      <c r="G1349" s="88">
        <f>M1349+N1349+O1349</f>
        <v>2.4102359999999999E-5</v>
      </c>
      <c r="H1349" s="88">
        <f>K1349+L1349+P1349</f>
        <v>2.6892161599999999E-2</v>
      </c>
      <c r="I1349" s="88">
        <f>Q1349+IF(R1349="x",0,R1349)+IF(S1349="x",0,S1349)+IF(T1349="x",0,T1349)+U1349</f>
        <v>0.80017535431500009</v>
      </c>
      <c r="J1349" s="248">
        <v>0.37931999999999999</v>
      </c>
      <c r="K1349" s="248">
        <v>2.520965E-2</v>
      </c>
      <c r="L1349" s="248">
        <v>1.6825116E-3</v>
      </c>
      <c r="M1349" s="248">
        <v>2.4102359999999999E-5</v>
      </c>
      <c r="N1349" s="248">
        <v>0</v>
      </c>
      <c r="O1349" s="248">
        <v>0</v>
      </c>
      <c r="P1349" s="248">
        <v>0</v>
      </c>
      <c r="Q1349" s="248">
        <v>6.4399999999999993E-5</v>
      </c>
      <c r="R1349" s="248">
        <v>0.8</v>
      </c>
      <c r="S1349" s="248">
        <v>7.1915039999999994E-5</v>
      </c>
      <c r="T1349" s="248">
        <v>0</v>
      </c>
      <c r="U1349" s="248">
        <v>3.9039275000000002E-5</v>
      </c>
      <c r="V1349" s="255"/>
      <c r="W1349" s="89">
        <f>J1349/0.135</f>
        <v>2.8097777777777777</v>
      </c>
      <c r="X1349" s="249">
        <v>46.295451999999997</v>
      </c>
      <c r="Y1349" s="249">
        <v>46.295451999999997</v>
      </c>
      <c r="Z1349" s="249">
        <v>0</v>
      </c>
      <c r="AA1349" s="249">
        <v>0</v>
      </c>
      <c r="AB1349" s="249">
        <v>0</v>
      </c>
      <c r="AC1349" s="249">
        <v>0</v>
      </c>
      <c r="AD1349" s="249">
        <v>0</v>
      </c>
      <c r="AE1349" s="250">
        <v>3.2376757999999998E-6</v>
      </c>
      <c r="AF1349" s="250">
        <v>1.0056557E-8</v>
      </c>
      <c r="AG1349" s="78">
        <v>0.43824524999999998</v>
      </c>
      <c r="AH1349" s="20"/>
      <c r="AI1349" s="20"/>
      <c r="AJ1349" s="20"/>
      <c r="AK1349" s="20"/>
      <c r="AL1349" s="20"/>
      <c r="AM1349" s="20"/>
      <c r="AN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c r="BU1349" s="20"/>
      <c r="BV1349" s="20"/>
      <c r="BW1349" s="20"/>
      <c r="BX1349" s="20"/>
      <c r="BY1349" s="20"/>
      <c r="BZ1349" s="20"/>
      <c r="CA1349" s="20"/>
      <c r="CB1349" s="20"/>
      <c r="CC1349" s="20"/>
      <c r="CD1349" s="20"/>
      <c r="CE1349" s="20"/>
      <c r="CF1349" s="20"/>
      <c r="CG1349" s="20"/>
      <c r="CH1349" s="20"/>
      <c r="CI1349" s="20"/>
      <c r="CJ1349" s="20"/>
      <c r="CK1349" s="20"/>
      <c r="CL1349" s="20"/>
      <c r="CM1349" s="20"/>
      <c r="CN1349" s="20"/>
      <c r="CO1349" s="20"/>
      <c r="CP1349" s="20"/>
      <c r="CQ1349" s="20"/>
      <c r="CR1349" s="20"/>
      <c r="CS1349" s="20"/>
      <c r="CT1349" s="20"/>
      <c r="CU1349" s="20"/>
      <c r="CV1349" s="20"/>
      <c r="CW1349" s="20"/>
      <c r="CX1349" s="20"/>
      <c r="CY1349" s="20"/>
      <c r="CZ1349" s="20"/>
      <c r="DA1349" s="20"/>
      <c r="DB1349" s="20"/>
      <c r="DC1349" s="20"/>
      <c r="DD1349" s="20"/>
      <c r="DE1349" s="20"/>
      <c r="DF1349" s="20"/>
      <c r="DG1349" s="20"/>
      <c r="DH1349" s="20"/>
      <c r="DI1349" s="20"/>
      <c r="DJ1349" s="20"/>
      <c r="DK1349" s="20"/>
      <c r="DL1349" s="20"/>
      <c r="DM1349" s="20"/>
      <c r="DN1349" s="20"/>
      <c r="DO1349" s="20"/>
      <c r="DP1349" s="20"/>
      <c r="DQ1349" s="20"/>
      <c r="DR1349" s="20"/>
      <c r="DS1349" s="20"/>
      <c r="DT1349" s="20"/>
      <c r="DU1349" s="20"/>
      <c r="DV1349" s="20"/>
      <c r="DW1349" s="20"/>
      <c r="DX1349" s="20"/>
      <c r="DY1349" s="20"/>
    </row>
    <row r="1350" spans="2:129" x14ac:dyDescent="0.15">
      <c r="B1350" s="67" t="s">
        <v>362</v>
      </c>
      <c r="C1350" s="83" t="s">
        <v>363</v>
      </c>
      <c r="D1350" s="114"/>
      <c r="E1350" s="73"/>
      <c r="F1350" s="82"/>
      <c r="G1350" s="82"/>
      <c r="H1350" s="82"/>
      <c r="I1350" s="82"/>
      <c r="J1350" s="82"/>
      <c r="K1350" s="82"/>
      <c r="L1350" s="82"/>
      <c r="M1350" s="82"/>
      <c r="N1350" s="82"/>
      <c r="O1350" s="82"/>
      <c r="P1350" s="82"/>
      <c r="Q1350" s="82"/>
      <c r="R1350" s="82"/>
      <c r="S1350" s="82"/>
      <c r="T1350" s="82"/>
      <c r="U1350" s="82"/>
      <c r="W1350" s="246"/>
      <c r="X1350" s="80"/>
      <c r="Y1350" s="80"/>
      <c r="Z1350" s="80"/>
      <c r="AA1350" s="80"/>
      <c r="AB1350" s="80"/>
      <c r="AC1350" s="80"/>
      <c r="AD1350" s="80"/>
      <c r="AE1350" s="70"/>
      <c r="AF1350" s="70"/>
      <c r="AG1350" s="70"/>
      <c r="AH1350" s="20"/>
      <c r="AI1350" s="20"/>
      <c r="AJ1350" s="20"/>
      <c r="AK1350" s="20"/>
      <c r="AL1350" s="20"/>
      <c r="AM1350" s="20"/>
      <c r="AN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row>
    <row r="1351" spans="2:129" x14ac:dyDescent="0.15">
      <c r="B1351" s="77" t="s">
        <v>364</v>
      </c>
      <c r="C1351" s="75"/>
      <c r="D1351" s="73" t="s">
        <v>38</v>
      </c>
      <c r="E1351" s="248" t="s">
        <v>365</v>
      </c>
      <c r="F1351" s="88">
        <f t="shared" ref="F1351:F1388" si="227">G1351+H1351+I1351+J1351</f>
        <v>0.8441554873199999</v>
      </c>
      <c r="G1351" s="88">
        <f t="shared" ref="G1351:G1388" si="228">M1351+N1351+O1351</f>
        <v>2.2588416230000002E-2</v>
      </c>
      <c r="H1351" s="88">
        <f t="shared" ref="H1351:H1388" si="229">K1351+L1351+P1351</f>
        <v>3.4056027590000003E-2</v>
      </c>
      <c r="I1351" s="88">
        <f t="shared" ref="I1351:I1388" si="230">Q1351+IF(R1351="x",0,R1351)+IF(S1351="x",0,S1351)+IF(T1351="x",0,T1351)+U1351</f>
        <v>0.70216938649999994</v>
      </c>
      <c r="J1351" s="248">
        <v>8.5341657000000001E-2</v>
      </c>
      <c r="K1351" s="248">
        <v>3.2798272000000003E-2</v>
      </c>
      <c r="L1351" s="248">
        <v>8.2491947999999995E-4</v>
      </c>
      <c r="M1351" s="248">
        <v>7.6988173000000005E-4</v>
      </c>
      <c r="N1351" s="248">
        <v>1.85484E-2</v>
      </c>
      <c r="O1351" s="248">
        <v>3.2701344999999998E-3</v>
      </c>
      <c r="P1351" s="248">
        <v>4.3283611000000002E-4</v>
      </c>
      <c r="Q1351" s="248">
        <v>1.0397669E-3</v>
      </c>
      <c r="R1351" s="248">
        <v>0.70012004999999999</v>
      </c>
      <c r="S1351" s="248">
        <v>0</v>
      </c>
      <c r="T1351" s="248">
        <v>0</v>
      </c>
      <c r="U1351" s="248">
        <v>1.0095696000000001E-3</v>
      </c>
      <c r="V1351" s="255"/>
      <c r="W1351" s="89">
        <f t="shared" ref="W1351:W1388" si="231">J1351/0.135</f>
        <v>0.63216042222222224</v>
      </c>
      <c r="X1351" s="249">
        <v>59.637773000000003</v>
      </c>
      <c r="Y1351" s="249">
        <v>58.297172000000003</v>
      </c>
      <c r="Z1351" s="249">
        <v>0.94502750000000002</v>
      </c>
      <c r="AA1351" s="249">
        <v>3.6707679000000002E-4</v>
      </c>
      <c r="AB1351" s="249">
        <v>5.5213493000000002E-2</v>
      </c>
      <c r="AC1351" s="249">
        <v>2.3985462999999999E-2</v>
      </c>
      <c r="AD1351" s="249">
        <v>0.31600729999999999</v>
      </c>
      <c r="AE1351" s="250">
        <v>1.5608682999999999E-6</v>
      </c>
      <c r="AF1351" s="250">
        <v>3.1677577999999999E-9</v>
      </c>
      <c r="AG1351" s="78">
        <v>0.44836136999999998</v>
      </c>
      <c r="AH1351" s="20"/>
      <c r="AI1351" s="20"/>
      <c r="AJ1351" s="20"/>
      <c r="AK1351" s="20"/>
      <c r="AL1351" s="20"/>
      <c r="AM1351" s="20"/>
      <c r="AN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c r="BU1351" s="20"/>
      <c r="BV1351" s="20"/>
      <c r="BW1351" s="20"/>
      <c r="BX1351" s="20"/>
      <c r="BY1351" s="20"/>
      <c r="BZ1351" s="20"/>
      <c r="CA1351" s="20"/>
      <c r="CB1351" s="20"/>
      <c r="CC1351" s="20"/>
      <c r="CD1351" s="20"/>
      <c r="CE1351" s="20"/>
      <c r="CF1351" s="20"/>
      <c r="CG1351" s="20"/>
      <c r="CH1351" s="20"/>
      <c r="CI1351" s="20"/>
      <c r="CJ1351" s="20"/>
      <c r="CK1351" s="20"/>
      <c r="CL1351" s="20"/>
      <c r="CM1351" s="20"/>
      <c r="CN1351" s="20"/>
      <c r="CO1351" s="20"/>
      <c r="CP1351" s="20"/>
      <c r="CQ1351" s="20"/>
      <c r="CR1351" s="20"/>
      <c r="CS1351" s="20"/>
      <c r="CT1351" s="20"/>
      <c r="CU1351" s="20"/>
      <c r="CV1351" s="20"/>
      <c r="CW1351" s="20"/>
      <c r="CX1351" s="20"/>
      <c r="CY1351" s="20"/>
      <c r="CZ1351" s="20"/>
      <c r="DA1351" s="20"/>
      <c r="DB1351" s="20"/>
      <c r="DC1351" s="20"/>
      <c r="DD1351" s="20"/>
      <c r="DE1351" s="20"/>
      <c r="DF1351" s="20"/>
      <c r="DG1351" s="20"/>
      <c r="DH1351" s="20"/>
      <c r="DI1351" s="20"/>
      <c r="DJ1351" s="20"/>
      <c r="DK1351" s="20"/>
      <c r="DL1351" s="20"/>
      <c r="DM1351" s="20"/>
      <c r="DN1351" s="20"/>
      <c r="DO1351" s="20"/>
      <c r="DP1351" s="20"/>
      <c r="DQ1351" s="20"/>
      <c r="DR1351" s="20"/>
      <c r="DS1351" s="20"/>
      <c r="DT1351" s="20"/>
      <c r="DU1351" s="20"/>
      <c r="DV1351" s="20"/>
      <c r="DW1351" s="20"/>
      <c r="DX1351" s="20"/>
      <c r="DY1351" s="20"/>
    </row>
    <row r="1352" spans="2:129" x14ac:dyDescent="0.15">
      <c r="B1352" s="77" t="s">
        <v>366</v>
      </c>
      <c r="C1352" s="114"/>
      <c r="D1352" s="73" t="s">
        <v>38</v>
      </c>
      <c r="E1352" s="248" t="s">
        <v>367</v>
      </c>
      <c r="F1352" s="88">
        <f t="shared" si="227"/>
        <v>1.16305105032</v>
      </c>
      <c r="G1352" s="88">
        <f t="shared" si="228"/>
        <v>2.2588416230000002E-2</v>
      </c>
      <c r="H1352" s="88">
        <f t="shared" si="229"/>
        <v>3.4056027590000003E-2</v>
      </c>
      <c r="I1352" s="88">
        <f t="shared" si="230"/>
        <v>0.70216938649999994</v>
      </c>
      <c r="J1352" s="248">
        <v>0.40423722000000001</v>
      </c>
      <c r="K1352" s="248">
        <v>3.2798272000000003E-2</v>
      </c>
      <c r="L1352" s="248">
        <v>8.2491947999999995E-4</v>
      </c>
      <c r="M1352" s="248">
        <v>7.6988173000000005E-4</v>
      </c>
      <c r="N1352" s="248">
        <v>1.85484E-2</v>
      </c>
      <c r="O1352" s="248">
        <v>3.2701344999999998E-3</v>
      </c>
      <c r="P1352" s="248">
        <v>4.3283611000000002E-4</v>
      </c>
      <c r="Q1352" s="248">
        <v>1.0397669E-3</v>
      </c>
      <c r="R1352" s="248">
        <v>0.70012004999999999</v>
      </c>
      <c r="S1352" s="248">
        <v>0</v>
      </c>
      <c r="T1352" s="248">
        <v>0</v>
      </c>
      <c r="U1352" s="248">
        <v>1.0095696000000001E-3</v>
      </c>
      <c r="V1352" s="255"/>
      <c r="W1352" s="89">
        <f t="shared" si="231"/>
        <v>2.9943497777777774</v>
      </c>
      <c r="X1352" s="249">
        <v>59.637773000000003</v>
      </c>
      <c r="Y1352" s="249">
        <v>58.297172000000003</v>
      </c>
      <c r="Z1352" s="249">
        <v>0.94502750000000002</v>
      </c>
      <c r="AA1352" s="249">
        <v>3.6707679000000002E-4</v>
      </c>
      <c r="AB1352" s="249">
        <v>5.5213493000000002E-2</v>
      </c>
      <c r="AC1352" s="249">
        <v>2.3985462999999999E-2</v>
      </c>
      <c r="AD1352" s="249">
        <v>0.31600729999999999</v>
      </c>
      <c r="AE1352" s="250">
        <v>4.1120328000000002E-6</v>
      </c>
      <c r="AF1352" s="250">
        <v>1.0865447E-8</v>
      </c>
      <c r="AG1352" s="78">
        <v>0.44836136999999998</v>
      </c>
      <c r="AH1352" s="20"/>
      <c r="AI1352" s="20"/>
      <c r="AJ1352" s="20"/>
      <c r="AK1352" s="20"/>
      <c r="AL1352" s="20"/>
      <c r="AM1352" s="20"/>
      <c r="AN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c r="BU1352" s="20"/>
      <c r="BV1352" s="20"/>
      <c r="BW1352" s="20"/>
      <c r="BX1352" s="20"/>
      <c r="BY1352" s="20"/>
      <c r="BZ1352" s="20"/>
      <c r="CA1352" s="20"/>
      <c r="CB1352" s="20"/>
      <c r="CC1352" s="20"/>
      <c r="CD1352" s="20"/>
      <c r="CE1352" s="20"/>
      <c r="CF1352" s="20"/>
      <c r="CG1352" s="20"/>
      <c r="CH1352" s="20"/>
      <c r="CI1352" s="20"/>
      <c r="CJ1352" s="20"/>
      <c r="CK1352" s="20"/>
      <c r="CL1352" s="20"/>
      <c r="CM1352" s="20"/>
      <c r="CN1352" s="20"/>
      <c r="CO1352" s="20"/>
      <c r="CP1352" s="20"/>
      <c r="CQ1352" s="20"/>
      <c r="CR1352" s="20"/>
      <c r="CS1352" s="20"/>
      <c r="CT1352" s="20"/>
      <c r="CU1352" s="20"/>
      <c r="CV1352" s="20"/>
      <c r="CW1352" s="20"/>
      <c r="CX1352" s="20"/>
      <c r="CY1352" s="20"/>
      <c r="CZ1352" s="20"/>
      <c r="DA1352" s="20"/>
      <c r="DB1352" s="20"/>
      <c r="DC1352" s="20"/>
      <c r="DD1352" s="20"/>
      <c r="DE1352" s="20"/>
      <c r="DF1352" s="20"/>
      <c r="DG1352" s="20"/>
      <c r="DH1352" s="20"/>
      <c r="DI1352" s="20"/>
      <c r="DJ1352" s="20"/>
      <c r="DK1352" s="20"/>
      <c r="DL1352" s="20"/>
      <c r="DM1352" s="20"/>
      <c r="DN1352" s="20"/>
      <c r="DO1352" s="20"/>
      <c r="DP1352" s="20"/>
      <c r="DQ1352" s="20"/>
      <c r="DR1352" s="20"/>
      <c r="DS1352" s="20"/>
      <c r="DT1352" s="20"/>
      <c r="DU1352" s="20"/>
      <c r="DV1352" s="20"/>
      <c r="DW1352" s="20"/>
      <c r="DX1352" s="20"/>
      <c r="DY1352" s="20"/>
    </row>
    <row r="1353" spans="2:129" x14ac:dyDescent="0.15">
      <c r="B1353" s="77" t="s">
        <v>368</v>
      </c>
      <c r="C1353" s="75"/>
      <c r="D1353" s="73" t="s">
        <v>38</v>
      </c>
      <c r="E1353" s="248" t="s">
        <v>369</v>
      </c>
      <c r="F1353" s="88">
        <f t="shared" si="227"/>
        <v>0.14403543732000001</v>
      </c>
      <c r="G1353" s="88">
        <f t="shared" si="228"/>
        <v>2.2588416230000002E-2</v>
      </c>
      <c r="H1353" s="88">
        <f t="shared" si="229"/>
        <v>3.4056027590000003E-2</v>
      </c>
      <c r="I1353" s="88">
        <f t="shared" si="230"/>
        <v>2.0493365000000003E-3</v>
      </c>
      <c r="J1353" s="248">
        <v>8.5341657000000001E-2</v>
      </c>
      <c r="K1353" s="248">
        <v>3.2798272000000003E-2</v>
      </c>
      <c r="L1353" s="248">
        <v>8.2491947999999995E-4</v>
      </c>
      <c r="M1353" s="248">
        <v>7.6988173000000005E-4</v>
      </c>
      <c r="N1353" s="248">
        <v>1.85484E-2</v>
      </c>
      <c r="O1353" s="248">
        <v>3.2701344999999998E-3</v>
      </c>
      <c r="P1353" s="248">
        <v>4.3283611000000002E-4</v>
      </c>
      <c r="Q1353" s="248">
        <v>1.0397669E-3</v>
      </c>
      <c r="R1353" s="248">
        <v>0</v>
      </c>
      <c r="S1353" s="248">
        <v>0</v>
      </c>
      <c r="T1353" s="248">
        <v>0</v>
      </c>
      <c r="U1353" s="248">
        <v>1.0095696000000001E-3</v>
      </c>
      <c r="V1353" s="255"/>
      <c r="W1353" s="89">
        <f t="shared" si="231"/>
        <v>0.63216042222222224</v>
      </c>
      <c r="X1353" s="249">
        <v>59.637773000000003</v>
      </c>
      <c r="Y1353" s="249">
        <v>58.297172000000003</v>
      </c>
      <c r="Z1353" s="249">
        <v>0.94502750000000002</v>
      </c>
      <c r="AA1353" s="249">
        <v>3.6707679000000002E-4</v>
      </c>
      <c r="AB1353" s="249">
        <v>5.5213493000000002E-2</v>
      </c>
      <c r="AC1353" s="249">
        <v>2.3985462999999999E-2</v>
      </c>
      <c r="AD1353" s="249">
        <v>0.31600729999999999</v>
      </c>
      <c r="AE1353" s="250">
        <v>1.5608682999999999E-6</v>
      </c>
      <c r="AF1353" s="250">
        <v>3.1677577999999999E-9</v>
      </c>
      <c r="AG1353" s="78">
        <v>0.44836136999999998</v>
      </c>
      <c r="AH1353" s="20"/>
      <c r="AI1353" s="20"/>
      <c r="AJ1353" s="20"/>
      <c r="AK1353" s="20"/>
      <c r="AL1353" s="20"/>
      <c r="AM1353" s="20"/>
      <c r="AN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c r="BU1353" s="20"/>
      <c r="BV1353" s="20"/>
      <c r="BW1353" s="20"/>
      <c r="BX1353" s="20"/>
      <c r="BY1353" s="20"/>
      <c r="BZ1353" s="20"/>
      <c r="CA1353" s="20"/>
      <c r="CB1353" s="20"/>
      <c r="CC1353" s="20"/>
      <c r="CD1353" s="20"/>
      <c r="CE1353" s="20"/>
      <c r="CF1353" s="20"/>
      <c r="CG1353" s="20"/>
      <c r="CH1353" s="20"/>
      <c r="CI1353" s="20"/>
      <c r="CJ1353" s="20"/>
      <c r="CK1353" s="20"/>
      <c r="CL1353" s="20"/>
      <c r="CM1353" s="20"/>
      <c r="CN1353" s="20"/>
      <c r="CO1353" s="20"/>
      <c r="CP1353" s="20"/>
      <c r="CQ1353" s="20"/>
      <c r="CR1353" s="20"/>
      <c r="CS1353" s="20"/>
      <c r="CT1353" s="20"/>
      <c r="CU1353" s="20"/>
      <c r="CV1353" s="20"/>
      <c r="CW1353" s="20"/>
      <c r="CX1353" s="20"/>
      <c r="CY1353" s="20"/>
      <c r="CZ1353" s="20"/>
      <c r="DA1353" s="20"/>
      <c r="DB1353" s="20"/>
      <c r="DC1353" s="20"/>
      <c r="DD1353" s="20"/>
      <c r="DE1353" s="20"/>
      <c r="DF1353" s="20"/>
      <c r="DG1353" s="20"/>
      <c r="DH1353" s="20"/>
      <c r="DI1353" s="20"/>
      <c r="DJ1353" s="20"/>
      <c r="DK1353" s="20"/>
      <c r="DL1353" s="20"/>
      <c r="DM1353" s="20"/>
      <c r="DN1353" s="20"/>
      <c r="DO1353" s="20"/>
      <c r="DP1353" s="20"/>
      <c r="DQ1353" s="20"/>
      <c r="DR1353" s="20"/>
      <c r="DS1353" s="20"/>
      <c r="DT1353" s="20"/>
      <c r="DU1353" s="20"/>
      <c r="DV1353" s="20"/>
      <c r="DW1353" s="20"/>
      <c r="DX1353" s="20"/>
      <c r="DY1353" s="20"/>
    </row>
    <row r="1354" spans="2:129" x14ac:dyDescent="0.15">
      <c r="B1354" s="77" t="s">
        <v>370</v>
      </c>
      <c r="C1354" s="75"/>
      <c r="D1354" s="73" t="s">
        <v>38</v>
      </c>
      <c r="E1354" s="248" t="s">
        <v>371</v>
      </c>
      <c r="F1354" s="88">
        <f t="shared" si="227"/>
        <v>0.46293100032000001</v>
      </c>
      <c r="G1354" s="88">
        <f t="shared" si="228"/>
        <v>2.2588416230000002E-2</v>
      </c>
      <c r="H1354" s="88">
        <f t="shared" si="229"/>
        <v>3.4056027590000003E-2</v>
      </c>
      <c r="I1354" s="88">
        <f t="shared" si="230"/>
        <v>2.0493365000000003E-3</v>
      </c>
      <c r="J1354" s="248">
        <v>0.40423722000000001</v>
      </c>
      <c r="K1354" s="248">
        <v>3.2798272000000003E-2</v>
      </c>
      <c r="L1354" s="248">
        <v>8.2491947999999995E-4</v>
      </c>
      <c r="M1354" s="248">
        <v>7.6988173000000005E-4</v>
      </c>
      <c r="N1354" s="248">
        <v>1.85484E-2</v>
      </c>
      <c r="O1354" s="248">
        <v>3.2701344999999998E-3</v>
      </c>
      <c r="P1354" s="248">
        <v>4.3283611000000002E-4</v>
      </c>
      <c r="Q1354" s="248">
        <v>1.0397669E-3</v>
      </c>
      <c r="R1354" s="248">
        <v>0</v>
      </c>
      <c r="S1354" s="248">
        <v>0</v>
      </c>
      <c r="T1354" s="248">
        <v>0</v>
      </c>
      <c r="U1354" s="248">
        <v>1.0095696000000001E-3</v>
      </c>
      <c r="V1354" s="255"/>
      <c r="W1354" s="89">
        <f t="shared" si="231"/>
        <v>2.9943497777777774</v>
      </c>
      <c r="X1354" s="249">
        <v>59.637773000000003</v>
      </c>
      <c r="Y1354" s="249">
        <v>58.297172000000003</v>
      </c>
      <c r="Z1354" s="249">
        <v>0.94502750000000002</v>
      </c>
      <c r="AA1354" s="249">
        <v>3.6707679000000002E-4</v>
      </c>
      <c r="AB1354" s="249">
        <v>5.5213493000000002E-2</v>
      </c>
      <c r="AC1354" s="249">
        <v>2.3985462999999999E-2</v>
      </c>
      <c r="AD1354" s="249">
        <v>0.31600729999999999</v>
      </c>
      <c r="AE1354" s="250">
        <v>4.1120328000000002E-6</v>
      </c>
      <c r="AF1354" s="250">
        <v>1.0865447E-8</v>
      </c>
      <c r="AG1354" s="78">
        <v>0.44836136999999998</v>
      </c>
      <c r="AH1354" s="20"/>
      <c r="AI1354" s="20"/>
      <c r="AJ1354" s="20"/>
      <c r="AK1354" s="20"/>
      <c r="AL1354" s="20"/>
      <c r="AM1354" s="20"/>
      <c r="AN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c r="BU1354" s="20"/>
      <c r="BV1354" s="20"/>
      <c r="BW1354" s="20"/>
      <c r="BX1354" s="20"/>
      <c r="BY1354" s="20"/>
      <c r="BZ1354" s="20"/>
      <c r="CA1354" s="20"/>
      <c r="CB1354" s="20"/>
      <c r="CC1354" s="20"/>
      <c r="CD1354" s="20"/>
      <c r="CE1354" s="20"/>
      <c r="CF1354" s="20"/>
      <c r="CG1354" s="20"/>
      <c r="CH1354" s="20"/>
      <c r="CI1354" s="20"/>
      <c r="CJ1354" s="20"/>
      <c r="CK1354" s="20"/>
      <c r="CL1354" s="20"/>
      <c r="CM1354" s="20"/>
      <c r="CN1354" s="20"/>
      <c r="CO1354" s="20"/>
      <c r="CP1354" s="20"/>
      <c r="CQ1354" s="20"/>
      <c r="CR1354" s="20"/>
      <c r="CS1354" s="20"/>
      <c r="CT1354" s="20"/>
      <c r="CU1354" s="20"/>
      <c r="CV1354" s="20"/>
      <c r="CW1354" s="20"/>
      <c r="CX1354" s="20"/>
      <c r="CY1354" s="20"/>
      <c r="CZ1354" s="20"/>
      <c r="DA1354" s="20"/>
      <c r="DB1354" s="20"/>
      <c r="DC1354" s="20"/>
      <c r="DD1354" s="20"/>
      <c r="DE1354" s="20"/>
      <c r="DF1354" s="20"/>
      <c r="DG1354" s="20"/>
      <c r="DH1354" s="20"/>
      <c r="DI1354" s="20"/>
      <c r="DJ1354" s="20"/>
      <c r="DK1354" s="20"/>
      <c r="DL1354" s="20"/>
      <c r="DM1354" s="20"/>
      <c r="DN1354" s="20"/>
      <c r="DO1354" s="20"/>
      <c r="DP1354" s="20"/>
      <c r="DQ1354" s="20"/>
      <c r="DR1354" s="20"/>
      <c r="DS1354" s="20"/>
      <c r="DT1354" s="20"/>
      <c r="DU1354" s="20"/>
      <c r="DV1354" s="20"/>
      <c r="DW1354" s="20"/>
      <c r="DX1354" s="20"/>
      <c r="DY1354" s="20"/>
    </row>
    <row r="1355" spans="2:129" x14ac:dyDescent="0.15">
      <c r="B1355" s="77" t="s">
        <v>4995</v>
      </c>
      <c r="C1355" s="75"/>
      <c r="D1355" s="73" t="s">
        <v>38</v>
      </c>
      <c r="E1355" s="201" t="s">
        <v>4996</v>
      </c>
      <c r="F1355" s="202">
        <f t="shared" si="227"/>
        <v>0.17416474869999998</v>
      </c>
      <c r="G1355" s="202">
        <f t="shared" si="228"/>
        <v>1.974140106E-2</v>
      </c>
      <c r="H1355" s="202">
        <f t="shared" si="229"/>
        <v>8.6987087419999998E-2</v>
      </c>
      <c r="I1355" s="202">
        <f t="shared" si="230"/>
        <v>1.5197632199999999E-3</v>
      </c>
      <c r="J1355" s="201">
        <v>6.5916497000000004E-2</v>
      </c>
      <c r="K1355" s="201">
        <v>8.5166757999999995E-2</v>
      </c>
      <c r="L1355" s="201">
        <v>8.4017122000000001E-4</v>
      </c>
      <c r="M1355" s="201">
        <v>8.4661546E-4</v>
      </c>
      <c r="N1355" s="201">
        <v>1.6480100000000001E-2</v>
      </c>
      <c r="O1355" s="201">
        <v>2.4146856E-3</v>
      </c>
      <c r="P1355" s="201">
        <v>9.8015819999999992E-4</v>
      </c>
      <c r="Q1355" s="201">
        <v>7.8079134999999998E-4</v>
      </c>
      <c r="R1355" s="201">
        <v>0</v>
      </c>
      <c r="S1355" s="201">
        <v>0</v>
      </c>
      <c r="T1355" s="201">
        <v>0</v>
      </c>
      <c r="U1355" s="201">
        <v>7.3897187000000004E-4</v>
      </c>
      <c r="V1355" s="255"/>
      <c r="W1355" s="246">
        <f t="shared" si="231"/>
        <v>0.48827034814814813</v>
      </c>
      <c r="X1355" s="191">
        <v>54.020747</v>
      </c>
      <c r="Y1355" s="191">
        <v>53.127625000000002</v>
      </c>
      <c r="Z1355" s="191">
        <v>0.54768032</v>
      </c>
      <c r="AA1355" s="191">
        <v>4.7206005999999998E-4</v>
      </c>
      <c r="AB1355" s="191">
        <v>8.2441337000000003E-2</v>
      </c>
      <c r="AC1355" s="191">
        <v>3.6144282E-2</v>
      </c>
      <c r="AD1355" s="191">
        <v>0.22638404000000001</v>
      </c>
      <c r="AE1355" s="76">
        <v>2.2506271000000002E-6</v>
      </c>
      <c r="AF1355" s="76">
        <v>3.6619377E-9</v>
      </c>
      <c r="AG1355" s="20">
        <v>0.40768768999999999</v>
      </c>
      <c r="AH1355" s="20"/>
      <c r="AI1355" s="20"/>
      <c r="AJ1355" s="20"/>
      <c r="AK1355" s="20"/>
      <c r="AL1355" s="20"/>
      <c r="AM1355" s="20"/>
      <c r="AN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c r="BU1355" s="20"/>
      <c r="BV1355" s="20"/>
      <c r="BW1355" s="20"/>
      <c r="BX1355" s="20"/>
      <c r="BY1355" s="20"/>
      <c r="BZ1355" s="20"/>
      <c r="CA1355" s="20"/>
      <c r="CB1355" s="20"/>
      <c r="CC1355" s="20"/>
      <c r="CD1355" s="20"/>
      <c r="CE1355" s="20"/>
      <c r="CF1355" s="20"/>
      <c r="CG1355" s="20"/>
      <c r="CH1355" s="20"/>
      <c r="CI1355" s="20"/>
      <c r="CJ1355" s="20"/>
      <c r="CK1355" s="20"/>
      <c r="CL1355" s="20"/>
      <c r="CM1355" s="20"/>
      <c r="CN1355" s="20"/>
      <c r="CO1355" s="20"/>
      <c r="CP1355" s="20"/>
      <c r="CQ1355" s="20"/>
      <c r="CR1355" s="20"/>
      <c r="CS1355" s="20"/>
      <c r="CT1355" s="20"/>
      <c r="CU1355" s="20"/>
      <c r="CV1355" s="20"/>
      <c r="CW1355" s="20"/>
      <c r="CX1355" s="20"/>
      <c r="CY1355" s="20"/>
      <c r="CZ1355" s="20"/>
      <c r="DA1355" s="20"/>
      <c r="DB1355" s="20"/>
      <c r="DC1355" s="20"/>
      <c r="DD1355" s="20"/>
      <c r="DE1355" s="20"/>
      <c r="DF1355" s="20"/>
      <c r="DG1355" s="20"/>
      <c r="DH1355" s="20"/>
      <c r="DI1355" s="20"/>
      <c r="DJ1355" s="20"/>
      <c r="DK1355" s="20"/>
      <c r="DL1355" s="20"/>
      <c r="DM1355" s="20"/>
      <c r="DN1355" s="20"/>
      <c r="DO1355" s="20"/>
      <c r="DP1355" s="20"/>
      <c r="DQ1355" s="20"/>
      <c r="DR1355" s="20"/>
      <c r="DS1355" s="20"/>
      <c r="DT1355" s="20"/>
      <c r="DU1355" s="20"/>
      <c r="DV1355" s="20"/>
      <c r="DW1355" s="20"/>
      <c r="DX1355" s="20"/>
      <c r="DY1355" s="20"/>
    </row>
    <row r="1356" spans="2:129" x14ac:dyDescent="0.15">
      <c r="B1356" s="77" t="s">
        <v>4997</v>
      </c>
      <c r="C1356" s="75"/>
      <c r="D1356" s="73" t="s">
        <v>38</v>
      </c>
      <c r="E1356" s="201" t="s">
        <v>4998</v>
      </c>
      <c r="F1356" s="202">
        <f t="shared" si="227"/>
        <v>0.29448536599999997</v>
      </c>
      <c r="G1356" s="202">
        <f t="shared" si="228"/>
        <v>4.7947534999999999E-2</v>
      </c>
      <c r="H1356" s="202">
        <f t="shared" si="229"/>
        <v>0.10723632649999999</v>
      </c>
      <c r="I1356" s="202">
        <f t="shared" si="230"/>
        <v>2.9024444999999999E-3</v>
      </c>
      <c r="J1356" s="201">
        <v>0.13639905999999999</v>
      </c>
      <c r="K1356" s="201">
        <v>0.10423281</v>
      </c>
      <c r="L1356" s="201">
        <v>1.6588018E-3</v>
      </c>
      <c r="M1356" s="201">
        <v>1.7983869E-3</v>
      </c>
      <c r="N1356" s="201">
        <v>4.2021912000000002E-2</v>
      </c>
      <c r="O1356" s="201">
        <v>4.1272360999999999E-3</v>
      </c>
      <c r="P1356" s="201">
        <v>1.3447146999999999E-3</v>
      </c>
      <c r="Q1356" s="201">
        <v>1.1840756999999999E-3</v>
      </c>
      <c r="R1356" s="201">
        <v>0</v>
      </c>
      <c r="S1356" s="201">
        <v>0</v>
      </c>
      <c r="T1356" s="201">
        <v>0</v>
      </c>
      <c r="U1356" s="201">
        <v>1.7183687999999999E-3</v>
      </c>
      <c r="V1356" s="255"/>
      <c r="W1356" s="246">
        <f t="shared" si="231"/>
        <v>1.0103634074074073</v>
      </c>
      <c r="X1356" s="191">
        <v>60.481202000000003</v>
      </c>
      <c r="Y1356" s="191">
        <v>58.123038000000001</v>
      </c>
      <c r="Z1356" s="191">
        <v>1.4263437999999999</v>
      </c>
      <c r="AA1356" s="191">
        <v>1.2845383999999999E-3</v>
      </c>
      <c r="AB1356" s="191">
        <v>0.22842419</v>
      </c>
      <c r="AC1356" s="191">
        <v>0.10157777</v>
      </c>
      <c r="AD1356" s="191">
        <v>0.6005336</v>
      </c>
      <c r="AE1356" s="76">
        <v>3.5559690000000001E-6</v>
      </c>
      <c r="AF1356" s="76">
        <v>6.1142113999999997E-9</v>
      </c>
      <c r="AG1356" s="20">
        <v>0.43032461</v>
      </c>
      <c r="AH1356" s="20"/>
      <c r="AI1356" s="20"/>
      <c r="AJ1356" s="20"/>
      <c r="AK1356" s="20"/>
      <c r="AL1356" s="20"/>
      <c r="AM1356" s="20"/>
      <c r="AN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c r="BU1356" s="20"/>
      <c r="BV1356" s="20"/>
      <c r="BW1356" s="20"/>
      <c r="BX1356" s="20"/>
      <c r="BY1356" s="20"/>
      <c r="BZ1356" s="20"/>
      <c r="CA1356" s="20"/>
      <c r="CB1356" s="20"/>
      <c r="CC1356" s="20"/>
      <c r="CD1356" s="20"/>
      <c r="CE1356" s="20"/>
      <c r="CF1356" s="20"/>
      <c r="CG1356" s="20"/>
      <c r="CH1356" s="20"/>
      <c r="CI1356" s="20"/>
      <c r="CJ1356" s="20"/>
      <c r="CK1356" s="20"/>
      <c r="CL1356" s="20"/>
      <c r="CM1356" s="20"/>
      <c r="CN1356" s="20"/>
      <c r="CO1356" s="20"/>
      <c r="CP1356" s="20"/>
      <c r="CQ1356" s="20"/>
      <c r="CR1356" s="20"/>
      <c r="CS1356" s="20"/>
      <c r="CT1356" s="20"/>
      <c r="CU1356" s="20"/>
      <c r="CV1356" s="20"/>
      <c r="CW1356" s="20"/>
      <c r="CX1356" s="20"/>
      <c r="CY1356" s="20"/>
      <c r="CZ1356" s="20"/>
      <c r="DA1356" s="20"/>
      <c r="DB1356" s="20"/>
      <c r="DC1356" s="20"/>
      <c r="DD1356" s="20"/>
      <c r="DE1356" s="20"/>
      <c r="DF1356" s="20"/>
      <c r="DG1356" s="20"/>
      <c r="DH1356" s="20"/>
      <c r="DI1356" s="20"/>
      <c r="DJ1356" s="20"/>
      <c r="DK1356" s="20"/>
      <c r="DL1356" s="20"/>
      <c r="DM1356" s="20"/>
      <c r="DN1356" s="20"/>
      <c r="DO1356" s="20"/>
      <c r="DP1356" s="20"/>
      <c r="DQ1356" s="20"/>
      <c r="DR1356" s="20"/>
      <c r="DS1356" s="20"/>
      <c r="DT1356" s="20"/>
      <c r="DU1356" s="20"/>
      <c r="DV1356" s="20"/>
      <c r="DW1356" s="20"/>
      <c r="DX1356" s="20"/>
      <c r="DY1356" s="20"/>
    </row>
    <row r="1357" spans="2:129" x14ac:dyDescent="0.15">
      <c r="B1357" s="77" t="s">
        <v>4999</v>
      </c>
      <c r="C1357" s="75"/>
      <c r="D1357" s="73" t="s">
        <v>38</v>
      </c>
      <c r="E1357" s="201" t="s">
        <v>5000</v>
      </c>
      <c r="F1357" s="202">
        <f t="shared" si="227"/>
        <v>0.20145299856999999</v>
      </c>
      <c r="G1357" s="202">
        <f t="shared" si="228"/>
        <v>2.7464322060000001E-2</v>
      </c>
      <c r="H1357" s="202">
        <f t="shared" si="229"/>
        <v>9.2591447899999998E-2</v>
      </c>
      <c r="I1357" s="202">
        <f t="shared" si="230"/>
        <v>1.8480996099999999E-3</v>
      </c>
      <c r="J1357" s="201">
        <v>7.9549128999999996E-2</v>
      </c>
      <c r="K1357" s="201">
        <v>9.0442062000000004E-2</v>
      </c>
      <c r="L1357" s="201">
        <v>1.0689704E-3</v>
      </c>
      <c r="M1357" s="201">
        <v>8.7714316000000005E-4</v>
      </c>
      <c r="N1357" s="201">
        <v>2.3926491000000001E-2</v>
      </c>
      <c r="O1357" s="201">
        <v>2.6606879E-3</v>
      </c>
      <c r="P1357" s="201">
        <v>1.0804155000000001E-3</v>
      </c>
      <c r="Q1357" s="201">
        <v>8.4191721E-4</v>
      </c>
      <c r="R1357" s="201">
        <v>0</v>
      </c>
      <c r="S1357" s="201">
        <v>0</v>
      </c>
      <c r="T1357" s="201">
        <v>0</v>
      </c>
      <c r="U1357" s="201">
        <v>1.0061823999999999E-3</v>
      </c>
      <c r="V1357" s="255"/>
      <c r="W1357" s="246">
        <f t="shared" si="231"/>
        <v>0.58925280740740738</v>
      </c>
      <c r="X1357" s="191">
        <v>55.733967</v>
      </c>
      <c r="Y1357" s="191">
        <v>54.412050999999998</v>
      </c>
      <c r="Z1357" s="191">
        <v>0.80622302000000001</v>
      </c>
      <c r="AA1357" s="191">
        <v>6.9856515999999996E-4</v>
      </c>
      <c r="AB1357" s="191">
        <v>0.12317282</v>
      </c>
      <c r="AC1357" s="191">
        <v>5.5499648999999998E-2</v>
      </c>
      <c r="AD1357" s="191">
        <v>0.33632147000000001</v>
      </c>
      <c r="AE1357" s="76">
        <v>2.5612831E-6</v>
      </c>
      <c r="AF1357" s="76">
        <v>4.1686041000000003E-9</v>
      </c>
      <c r="AG1357" s="20">
        <v>0.41285835999999998</v>
      </c>
      <c r="AH1357" s="20"/>
      <c r="AI1357" s="20"/>
      <c r="AJ1357" s="20"/>
      <c r="AK1357" s="20"/>
      <c r="AL1357" s="20"/>
      <c r="AM1357" s="20"/>
      <c r="AN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c r="BU1357" s="20"/>
      <c r="BV1357" s="20"/>
      <c r="BW1357" s="20"/>
      <c r="BX1357" s="20"/>
      <c r="BY1357" s="20"/>
      <c r="BZ1357" s="20"/>
      <c r="CA1357" s="20"/>
      <c r="CB1357" s="20"/>
      <c r="CC1357" s="20"/>
      <c r="CD1357" s="20"/>
      <c r="CE1357" s="20"/>
      <c r="CF1357" s="20"/>
      <c r="CG1357" s="20"/>
      <c r="CH1357" s="20"/>
      <c r="CI1357" s="20"/>
      <c r="CJ1357" s="20"/>
      <c r="CK1357" s="20"/>
      <c r="CL1357" s="20"/>
      <c r="CM1357" s="20"/>
      <c r="CN1357" s="20"/>
      <c r="CO1357" s="20"/>
      <c r="CP1357" s="20"/>
      <c r="CQ1357" s="20"/>
      <c r="CR1357" s="20"/>
      <c r="CS1357" s="20"/>
      <c r="CT1357" s="20"/>
      <c r="CU1357" s="20"/>
      <c r="CV1357" s="20"/>
      <c r="CW1357" s="20"/>
      <c r="CX1357" s="20"/>
      <c r="CY1357" s="20"/>
      <c r="CZ1357" s="20"/>
      <c r="DA1357" s="20"/>
      <c r="DB1357" s="20"/>
      <c r="DC1357" s="20"/>
      <c r="DD1357" s="20"/>
      <c r="DE1357" s="20"/>
      <c r="DF1357" s="20"/>
      <c r="DG1357" s="20"/>
      <c r="DH1357" s="20"/>
      <c r="DI1357" s="20"/>
      <c r="DJ1357" s="20"/>
      <c r="DK1357" s="20"/>
      <c r="DL1357" s="20"/>
      <c r="DM1357" s="20"/>
      <c r="DN1357" s="20"/>
      <c r="DO1357" s="20"/>
      <c r="DP1357" s="20"/>
      <c r="DQ1357" s="20"/>
      <c r="DR1357" s="20"/>
      <c r="DS1357" s="20"/>
      <c r="DT1357" s="20"/>
      <c r="DU1357" s="20"/>
      <c r="DV1357" s="20"/>
      <c r="DW1357" s="20"/>
      <c r="DX1357" s="20"/>
      <c r="DY1357" s="20"/>
    </row>
    <row r="1358" spans="2:129" x14ac:dyDescent="0.15">
      <c r="B1358" s="77" t="s">
        <v>5001</v>
      </c>
      <c r="C1358" s="75"/>
      <c r="D1358" s="73" t="s">
        <v>229</v>
      </c>
      <c r="E1358" s="201" t="s">
        <v>5002</v>
      </c>
      <c r="F1358" s="202">
        <f t="shared" si="227"/>
        <v>0.21426154104</v>
      </c>
      <c r="G1358" s="202">
        <f t="shared" si="228"/>
        <v>3.5306792300000001E-2</v>
      </c>
      <c r="H1358" s="202">
        <f t="shared" si="229"/>
        <v>4.683438904E-2</v>
      </c>
      <c r="I1358" s="202">
        <f t="shared" si="230"/>
        <v>2.7534797000000003E-3</v>
      </c>
      <c r="J1358" s="201">
        <v>0.12936687999999999</v>
      </c>
      <c r="K1358" s="201">
        <v>4.5000380999999999E-2</v>
      </c>
      <c r="L1358" s="201">
        <v>1.1869728E-3</v>
      </c>
      <c r="M1358" s="201">
        <v>1.0662778999999999E-3</v>
      </c>
      <c r="N1358" s="201">
        <v>3.0037922000000002E-2</v>
      </c>
      <c r="O1358" s="201">
        <v>4.2025923999999999E-3</v>
      </c>
      <c r="P1358" s="201">
        <v>6.4703524000000003E-4</v>
      </c>
      <c r="Q1358" s="201">
        <v>1.2530771E-3</v>
      </c>
      <c r="R1358" s="201">
        <v>0</v>
      </c>
      <c r="S1358" s="201">
        <v>0</v>
      </c>
      <c r="T1358" s="201">
        <v>0</v>
      </c>
      <c r="U1358" s="201">
        <v>1.5004026000000001E-3</v>
      </c>
      <c r="V1358" s="255"/>
      <c r="W1358" s="246">
        <f t="shared" si="231"/>
        <v>0.95827318518518501</v>
      </c>
      <c r="X1358" s="191">
        <v>55.040118</v>
      </c>
      <c r="Y1358" s="191">
        <v>52.978352000000001</v>
      </c>
      <c r="Z1358" s="191">
        <v>1.6102453000000001</v>
      </c>
      <c r="AA1358" s="191">
        <v>4.2844158999999997E-4</v>
      </c>
      <c r="AB1358" s="191">
        <v>5.3902943000000002E-2</v>
      </c>
      <c r="AC1358" s="191">
        <v>2.0161334999999999E-2</v>
      </c>
      <c r="AD1358" s="191">
        <v>0.37702847</v>
      </c>
      <c r="AE1358" s="76">
        <v>2.3322354999999999E-6</v>
      </c>
      <c r="AF1358" s="76">
        <v>4.6741880999999998E-9</v>
      </c>
      <c r="AG1358" s="20">
        <v>0.40143633000000001</v>
      </c>
      <c r="AH1358" s="20"/>
      <c r="AI1358" s="20"/>
      <c r="AJ1358" s="20"/>
      <c r="AK1358" s="20"/>
      <c r="AL1358" s="20"/>
      <c r="AM1358" s="20"/>
      <c r="AN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row>
    <row r="1359" spans="2:129" x14ac:dyDescent="0.15">
      <c r="B1359" s="77" t="s">
        <v>5003</v>
      </c>
      <c r="C1359" s="75"/>
      <c r="D1359" s="73" t="s">
        <v>229</v>
      </c>
      <c r="E1359" s="201" t="s">
        <v>5004</v>
      </c>
      <c r="F1359" s="202">
        <f t="shared" si="227"/>
        <v>2.7466890931E-2</v>
      </c>
      <c r="G1359" s="202">
        <f t="shared" si="228"/>
        <v>4.8003840900000001E-3</v>
      </c>
      <c r="H1359" s="202">
        <f t="shared" si="229"/>
        <v>4.5062620909999997E-3</v>
      </c>
      <c r="I1359" s="202">
        <f t="shared" si="230"/>
        <v>7.0380974999999994E-4</v>
      </c>
      <c r="J1359" s="201">
        <v>1.7456434999999999E-2</v>
      </c>
      <c r="K1359" s="201">
        <v>4.1804733000000002E-3</v>
      </c>
      <c r="L1359" s="201">
        <v>2.4002471000000001E-4</v>
      </c>
      <c r="M1359" s="201">
        <v>2.3233358999999999E-4</v>
      </c>
      <c r="N1359" s="201">
        <v>3.3612561E-3</v>
      </c>
      <c r="O1359" s="201">
        <v>1.2067944000000001E-3</v>
      </c>
      <c r="P1359" s="201">
        <v>8.5764081000000002E-5</v>
      </c>
      <c r="Q1359" s="201">
        <v>4.5596904999999999E-4</v>
      </c>
      <c r="R1359" s="201">
        <v>0</v>
      </c>
      <c r="S1359" s="201">
        <v>0</v>
      </c>
      <c r="T1359" s="201">
        <v>0</v>
      </c>
      <c r="U1359" s="201">
        <v>2.4784070000000001E-4</v>
      </c>
      <c r="V1359" s="255"/>
      <c r="W1359" s="246">
        <f t="shared" si="231"/>
        <v>0.12930692592592591</v>
      </c>
      <c r="X1359" s="191">
        <v>42.250039000000001</v>
      </c>
      <c r="Y1359" s="191">
        <v>41.890124</v>
      </c>
      <c r="Z1359" s="191">
        <v>0.11703302</v>
      </c>
      <c r="AA1359" s="191">
        <v>1.3966749E-4</v>
      </c>
      <c r="AB1359" s="191">
        <v>3.6318879999999998E-2</v>
      </c>
      <c r="AC1359" s="191">
        <v>1.4184616000000001E-2</v>
      </c>
      <c r="AD1359" s="191">
        <v>0.19223893</v>
      </c>
      <c r="AE1359" s="76">
        <v>2.5719009999999998E-7</v>
      </c>
      <c r="AF1359" s="76">
        <v>6.2110607999999995E-10</v>
      </c>
      <c r="AG1359" s="20">
        <v>0.32732161999999998</v>
      </c>
      <c r="AH1359" s="20"/>
      <c r="AI1359" s="20"/>
      <c r="AJ1359" s="20"/>
      <c r="AK1359" s="20"/>
      <c r="AL1359" s="20"/>
      <c r="AM1359" s="20"/>
      <c r="AN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c r="BU1359" s="20"/>
      <c r="BV1359" s="20"/>
      <c r="BW1359" s="20"/>
      <c r="BX1359" s="20"/>
      <c r="BY1359" s="20"/>
      <c r="BZ1359" s="20"/>
      <c r="CA1359" s="20"/>
      <c r="CB1359" s="20"/>
      <c r="CC1359" s="20"/>
      <c r="CD1359" s="20"/>
      <c r="CE1359" s="20"/>
      <c r="CF1359" s="20"/>
      <c r="CG1359" s="20"/>
      <c r="CH1359" s="20"/>
      <c r="CI1359" s="20"/>
      <c r="CJ1359" s="20"/>
      <c r="CK1359" s="20"/>
      <c r="CL1359" s="20"/>
      <c r="CM1359" s="20"/>
      <c r="CN1359" s="20"/>
      <c r="CO1359" s="20"/>
      <c r="CP1359" s="20"/>
      <c r="CQ1359" s="20"/>
      <c r="CR1359" s="20"/>
      <c r="CS1359" s="20"/>
      <c r="CT1359" s="20"/>
      <c r="CU1359" s="20"/>
      <c r="CV1359" s="20"/>
      <c r="CW1359" s="20"/>
      <c r="CX1359" s="20"/>
      <c r="CY1359" s="20"/>
      <c r="CZ1359" s="20"/>
      <c r="DA1359" s="20"/>
      <c r="DB1359" s="20"/>
      <c r="DC1359" s="20"/>
      <c r="DD1359" s="20"/>
      <c r="DE1359" s="20"/>
      <c r="DF1359" s="20"/>
      <c r="DG1359" s="20"/>
      <c r="DH1359" s="20"/>
      <c r="DI1359" s="20"/>
      <c r="DJ1359" s="20"/>
      <c r="DK1359" s="20"/>
      <c r="DL1359" s="20"/>
      <c r="DM1359" s="20"/>
      <c r="DN1359" s="20"/>
      <c r="DO1359" s="20"/>
      <c r="DP1359" s="20"/>
      <c r="DQ1359" s="20"/>
      <c r="DR1359" s="20"/>
      <c r="DS1359" s="20"/>
      <c r="DT1359" s="20"/>
      <c r="DU1359" s="20"/>
      <c r="DV1359" s="20"/>
      <c r="DW1359" s="20"/>
      <c r="DX1359" s="20"/>
      <c r="DY1359" s="20"/>
    </row>
    <row r="1360" spans="2:129" x14ac:dyDescent="0.15">
      <c r="B1360" s="77" t="s">
        <v>5005</v>
      </c>
      <c r="C1360" s="75"/>
      <c r="D1360" s="73" t="s">
        <v>229</v>
      </c>
      <c r="E1360" s="201" t="s">
        <v>5006</v>
      </c>
      <c r="F1360" s="202">
        <f t="shared" si="227"/>
        <v>6.9841378970000006E-2</v>
      </c>
      <c r="G1360" s="202">
        <f t="shared" si="228"/>
        <v>9.094862799999999E-3</v>
      </c>
      <c r="H1360" s="202">
        <f t="shared" si="229"/>
        <v>3.6622986700000006E-2</v>
      </c>
      <c r="I1360" s="202">
        <f t="shared" si="230"/>
        <v>8.5060547000000001E-4</v>
      </c>
      <c r="J1360" s="201">
        <v>2.3272924E-2</v>
      </c>
      <c r="K1360" s="201">
        <v>3.5205798000000003E-2</v>
      </c>
      <c r="L1360" s="201">
        <v>1.1957497999999999E-3</v>
      </c>
      <c r="M1360" s="201">
        <v>1.6848818999999999E-3</v>
      </c>
      <c r="N1360" s="201">
        <v>5.5777007999999999E-3</v>
      </c>
      <c r="O1360" s="201">
        <v>1.8322801E-3</v>
      </c>
      <c r="P1360" s="201">
        <v>2.214389E-4</v>
      </c>
      <c r="Q1360" s="201">
        <v>5.2286634999999999E-4</v>
      </c>
      <c r="R1360" s="201">
        <v>0</v>
      </c>
      <c r="S1360" s="201">
        <v>0</v>
      </c>
      <c r="T1360" s="201">
        <v>0</v>
      </c>
      <c r="U1360" s="201">
        <v>3.2773912000000002E-4</v>
      </c>
      <c r="V1360" s="255"/>
      <c r="W1360" s="246">
        <f t="shared" si="231"/>
        <v>0.17239202962962963</v>
      </c>
      <c r="X1360" s="191">
        <v>40.074362999999998</v>
      </c>
      <c r="Y1360" s="191">
        <v>39.863317000000002</v>
      </c>
      <c r="Z1360" s="191">
        <v>0.10342263</v>
      </c>
      <c r="AA1360" s="191">
        <v>1.9288933E-4</v>
      </c>
      <c r="AB1360" s="191">
        <v>3.1026090999999999E-2</v>
      </c>
      <c r="AC1360" s="191">
        <v>1.1842184E-2</v>
      </c>
      <c r="AD1360" s="191">
        <v>6.4562768000000006E-2</v>
      </c>
      <c r="AE1360" s="76">
        <v>7.9516323000000005E-7</v>
      </c>
      <c r="AF1360" s="76">
        <v>1.5267979999999999E-9</v>
      </c>
      <c r="AG1360" s="20">
        <v>0.30947081999999998</v>
      </c>
      <c r="AH1360" s="20"/>
      <c r="AI1360" s="20"/>
      <c r="AJ1360" s="20"/>
      <c r="AK1360" s="20"/>
      <c r="AL1360" s="20"/>
      <c r="AM1360" s="20"/>
      <c r="AN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c r="BU1360" s="20"/>
      <c r="BV1360" s="20"/>
      <c r="BW1360" s="20"/>
      <c r="BX1360" s="20"/>
      <c r="BY1360" s="20"/>
      <c r="BZ1360" s="20"/>
      <c r="CA1360" s="20"/>
      <c r="CB1360" s="20"/>
      <c r="CC1360" s="20"/>
      <c r="CD1360" s="20"/>
      <c r="CE1360" s="20"/>
      <c r="CF1360" s="20"/>
      <c r="CG1360" s="20"/>
      <c r="CH1360" s="20"/>
      <c r="CI1360" s="20"/>
      <c r="CJ1360" s="20"/>
      <c r="CK1360" s="20"/>
      <c r="CL1360" s="20"/>
      <c r="CM1360" s="20"/>
      <c r="CN1360" s="20"/>
      <c r="CO1360" s="20"/>
      <c r="CP1360" s="20"/>
      <c r="CQ1360" s="20"/>
      <c r="CR1360" s="20"/>
      <c r="CS1360" s="20"/>
      <c r="CT1360" s="20"/>
      <c r="CU1360" s="20"/>
      <c r="CV1360" s="20"/>
      <c r="CW1360" s="20"/>
      <c r="CX1360" s="20"/>
      <c r="CY1360" s="20"/>
      <c r="CZ1360" s="20"/>
      <c r="DA1360" s="20"/>
      <c r="DB1360" s="20"/>
      <c r="DC1360" s="20"/>
      <c r="DD1360" s="20"/>
      <c r="DE1360" s="20"/>
      <c r="DF1360" s="20"/>
      <c r="DG1360" s="20"/>
      <c r="DH1360" s="20"/>
      <c r="DI1360" s="20"/>
      <c r="DJ1360" s="20"/>
      <c r="DK1360" s="20"/>
      <c r="DL1360" s="20"/>
      <c r="DM1360" s="20"/>
      <c r="DN1360" s="20"/>
      <c r="DO1360" s="20"/>
      <c r="DP1360" s="20"/>
      <c r="DQ1360" s="20"/>
      <c r="DR1360" s="20"/>
      <c r="DS1360" s="20"/>
      <c r="DT1360" s="20"/>
      <c r="DU1360" s="20"/>
      <c r="DV1360" s="20"/>
      <c r="DW1360" s="20"/>
      <c r="DX1360" s="20"/>
      <c r="DY1360" s="20"/>
    </row>
    <row r="1361" spans="2:129" x14ac:dyDescent="0.15">
      <c r="B1361" s="77" t="s">
        <v>5007</v>
      </c>
      <c r="C1361" s="75"/>
      <c r="D1361" s="73" t="s">
        <v>229</v>
      </c>
      <c r="E1361" s="201" t="s">
        <v>5008</v>
      </c>
      <c r="F1361" s="202">
        <f t="shared" si="227"/>
        <v>0.21566170157999998</v>
      </c>
      <c r="G1361" s="202">
        <f t="shared" si="228"/>
        <v>3.7561083100000003E-2</v>
      </c>
      <c r="H1361" s="202">
        <f t="shared" si="229"/>
        <v>7.5982194479999987E-2</v>
      </c>
      <c r="I1361" s="202">
        <f t="shared" si="230"/>
        <v>2.3119860000000002E-3</v>
      </c>
      <c r="J1361" s="201">
        <v>9.9806437999999997E-2</v>
      </c>
      <c r="K1361" s="201">
        <v>7.3354722999999997E-2</v>
      </c>
      <c r="L1361" s="201">
        <v>2.0803299E-3</v>
      </c>
      <c r="M1361" s="201">
        <v>3.1162916E-3</v>
      </c>
      <c r="N1361" s="201">
        <v>2.9954676E-2</v>
      </c>
      <c r="O1361" s="201">
        <v>4.4901155E-3</v>
      </c>
      <c r="P1361" s="201">
        <v>5.4714157999999997E-4</v>
      </c>
      <c r="Q1361" s="201">
        <v>1.1845168000000001E-3</v>
      </c>
      <c r="R1361" s="201">
        <v>0</v>
      </c>
      <c r="S1361" s="201">
        <v>0</v>
      </c>
      <c r="T1361" s="201">
        <v>0</v>
      </c>
      <c r="U1361" s="201">
        <v>1.1274691999999999E-3</v>
      </c>
      <c r="V1361" s="255"/>
      <c r="W1361" s="246">
        <f t="shared" si="231"/>
        <v>0.73930694814814812</v>
      </c>
      <c r="X1361" s="191">
        <v>46.901715000000003</v>
      </c>
      <c r="Y1361" s="191">
        <v>45.794944999999998</v>
      </c>
      <c r="Z1361" s="191">
        <v>0.54488963999999995</v>
      </c>
      <c r="AA1361" s="191">
        <v>1.0289346E-3</v>
      </c>
      <c r="AB1361" s="191">
        <v>0.12794384</v>
      </c>
      <c r="AC1361" s="191">
        <v>5.3475731999999998E-2</v>
      </c>
      <c r="AD1361" s="191">
        <v>0.37943125</v>
      </c>
      <c r="AE1361" s="76">
        <v>2.4383104E-6</v>
      </c>
      <c r="AF1361" s="76">
        <v>4.5108383000000004E-9</v>
      </c>
      <c r="AG1361" s="20">
        <v>0.34245467000000002</v>
      </c>
      <c r="AH1361" s="20"/>
      <c r="AI1361" s="20"/>
      <c r="AJ1361" s="20"/>
      <c r="AK1361" s="20"/>
      <c r="AL1361" s="20"/>
      <c r="AM1361" s="20"/>
      <c r="AN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c r="BU1361" s="20"/>
      <c r="BV1361" s="20"/>
      <c r="BW1361" s="20"/>
      <c r="BX1361" s="20"/>
      <c r="BY1361" s="20"/>
      <c r="BZ1361" s="20"/>
      <c r="CA1361" s="20"/>
      <c r="CB1361" s="20"/>
      <c r="CC1361" s="20"/>
      <c r="CD1361" s="20"/>
      <c r="CE1361" s="20"/>
      <c r="CF1361" s="20"/>
      <c r="CG1361" s="20"/>
      <c r="CH1361" s="20"/>
      <c r="CI1361" s="20"/>
      <c r="CJ1361" s="20"/>
      <c r="CK1361" s="20"/>
      <c r="CL1361" s="20"/>
      <c r="CM1361" s="20"/>
      <c r="CN1361" s="20"/>
      <c r="CO1361" s="20"/>
      <c r="CP1361" s="20"/>
      <c r="CQ1361" s="20"/>
      <c r="CR1361" s="20"/>
      <c r="CS1361" s="20"/>
      <c r="CT1361" s="20"/>
      <c r="CU1361" s="20"/>
      <c r="CV1361" s="20"/>
      <c r="CW1361" s="20"/>
      <c r="CX1361" s="20"/>
      <c r="CY1361" s="20"/>
      <c r="CZ1361" s="20"/>
      <c r="DA1361" s="20"/>
      <c r="DB1361" s="20"/>
      <c r="DC1361" s="20"/>
      <c r="DD1361" s="20"/>
      <c r="DE1361" s="20"/>
      <c r="DF1361" s="20"/>
      <c r="DG1361" s="20"/>
      <c r="DH1361" s="20"/>
      <c r="DI1361" s="20"/>
      <c r="DJ1361" s="20"/>
      <c r="DK1361" s="20"/>
      <c r="DL1361" s="20"/>
      <c r="DM1361" s="20"/>
      <c r="DN1361" s="20"/>
      <c r="DO1361" s="20"/>
      <c r="DP1361" s="20"/>
      <c r="DQ1361" s="20"/>
      <c r="DR1361" s="20"/>
      <c r="DS1361" s="20"/>
      <c r="DT1361" s="20"/>
      <c r="DU1361" s="20"/>
      <c r="DV1361" s="20"/>
      <c r="DW1361" s="20"/>
      <c r="DX1361" s="20"/>
      <c r="DY1361" s="20"/>
    </row>
    <row r="1362" spans="2:129" x14ac:dyDescent="0.15">
      <c r="B1362" s="77" t="s">
        <v>5009</v>
      </c>
      <c r="C1362" s="75"/>
      <c r="D1362" s="73" t="s">
        <v>229</v>
      </c>
      <c r="E1362" s="201" t="s">
        <v>5010</v>
      </c>
      <c r="F1362" s="202">
        <f t="shared" si="227"/>
        <v>7.5253537119999991E-2</v>
      </c>
      <c r="G1362" s="202">
        <f t="shared" si="228"/>
        <v>1.0151393200000001E-2</v>
      </c>
      <c r="H1362" s="202">
        <f t="shared" si="229"/>
        <v>3.8083814849999995E-2</v>
      </c>
      <c r="I1362" s="202">
        <f t="shared" si="230"/>
        <v>9.0484506999999998E-4</v>
      </c>
      <c r="J1362" s="201">
        <v>2.6113483999999999E-2</v>
      </c>
      <c r="K1362" s="201">
        <v>3.6621705999999997E-2</v>
      </c>
      <c r="L1362" s="201">
        <v>1.2285814E-3</v>
      </c>
      <c r="M1362" s="201">
        <v>1.7380091E-3</v>
      </c>
      <c r="N1362" s="201">
        <v>6.4824575999999998E-3</v>
      </c>
      <c r="O1362" s="201">
        <v>1.9309265000000001E-3</v>
      </c>
      <c r="P1362" s="201">
        <v>2.3352744999999999E-4</v>
      </c>
      <c r="Q1362" s="201">
        <v>5.4742368E-4</v>
      </c>
      <c r="R1362" s="201">
        <v>0</v>
      </c>
      <c r="S1362" s="201">
        <v>0</v>
      </c>
      <c r="T1362" s="201">
        <v>0</v>
      </c>
      <c r="U1362" s="201">
        <v>3.5742138999999998E-4</v>
      </c>
      <c r="V1362" s="255"/>
      <c r="W1362" s="246">
        <f t="shared" si="231"/>
        <v>0.19343321481481479</v>
      </c>
      <c r="X1362" s="191">
        <v>40.327769000000004</v>
      </c>
      <c r="Y1362" s="191">
        <v>40.083477999999999</v>
      </c>
      <c r="Z1362" s="191">
        <v>0.11980782</v>
      </c>
      <c r="AA1362" s="191">
        <v>2.2391946E-4</v>
      </c>
      <c r="AB1362" s="191">
        <v>3.4623221000000003E-2</v>
      </c>
      <c r="AC1362" s="191">
        <v>1.3387423000000001E-2</v>
      </c>
      <c r="AD1362" s="191">
        <v>7.6249249000000005E-2</v>
      </c>
      <c r="AE1362" s="76">
        <v>8.5614920000000001E-7</v>
      </c>
      <c r="AF1362" s="76">
        <v>1.6375525E-9</v>
      </c>
      <c r="AG1362" s="20">
        <v>0.31069508000000001</v>
      </c>
      <c r="AH1362" s="20"/>
      <c r="AI1362" s="20"/>
      <c r="AJ1362" s="20"/>
      <c r="AK1362" s="20"/>
      <c r="AL1362" s="20"/>
      <c r="AM1362" s="20"/>
      <c r="AN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c r="BU1362" s="20"/>
      <c r="BV1362" s="20"/>
      <c r="BW1362" s="20"/>
      <c r="BX1362" s="20"/>
      <c r="BY1362" s="20"/>
      <c r="BZ1362" s="20"/>
      <c r="CA1362" s="20"/>
      <c r="CB1362" s="20"/>
      <c r="CC1362" s="20"/>
      <c r="CD1362" s="20"/>
      <c r="CE1362" s="20"/>
      <c r="CF1362" s="20"/>
      <c r="CG1362" s="20"/>
      <c r="CH1362" s="20"/>
      <c r="CI1362" s="20"/>
      <c r="CJ1362" s="20"/>
      <c r="CK1362" s="20"/>
      <c r="CL1362" s="20"/>
      <c r="CM1362" s="20"/>
      <c r="CN1362" s="20"/>
      <c r="CO1362" s="20"/>
      <c r="CP1362" s="20"/>
      <c r="CQ1362" s="20"/>
      <c r="CR1362" s="20"/>
      <c r="CS1362" s="20"/>
      <c r="CT1362" s="20"/>
      <c r="CU1362" s="20"/>
      <c r="CV1362" s="20"/>
      <c r="CW1362" s="20"/>
      <c r="CX1362" s="20"/>
      <c r="CY1362" s="20"/>
      <c r="CZ1362" s="20"/>
      <c r="DA1362" s="20"/>
      <c r="DB1362" s="20"/>
      <c r="DC1362" s="20"/>
      <c r="DD1362" s="20"/>
      <c r="DE1362" s="20"/>
      <c r="DF1362" s="20"/>
      <c r="DG1362" s="20"/>
      <c r="DH1362" s="20"/>
      <c r="DI1362" s="20"/>
      <c r="DJ1362" s="20"/>
      <c r="DK1362" s="20"/>
      <c r="DL1362" s="20"/>
      <c r="DM1362" s="20"/>
      <c r="DN1362" s="20"/>
      <c r="DO1362" s="20"/>
      <c r="DP1362" s="20"/>
      <c r="DQ1362" s="20"/>
      <c r="DR1362" s="20"/>
      <c r="DS1362" s="20"/>
      <c r="DT1362" s="20"/>
      <c r="DU1362" s="20"/>
      <c r="DV1362" s="20"/>
      <c r="DW1362" s="20"/>
      <c r="DX1362" s="20"/>
      <c r="DY1362" s="20"/>
    </row>
    <row r="1363" spans="2:129" x14ac:dyDescent="0.15">
      <c r="B1363" s="77" t="s">
        <v>5011</v>
      </c>
      <c r="C1363" s="75"/>
      <c r="D1363" s="73" t="s">
        <v>229</v>
      </c>
      <c r="E1363" s="201" t="s">
        <v>5012</v>
      </c>
      <c r="F1363" s="202">
        <f t="shared" si="227"/>
        <v>0.10474016676</v>
      </c>
      <c r="G1363" s="202">
        <f t="shared" si="228"/>
        <v>1.417947328E-2</v>
      </c>
      <c r="H1363" s="202">
        <f t="shared" si="229"/>
        <v>3.2175887100000002E-2</v>
      </c>
      <c r="I1363" s="202">
        <f t="shared" si="230"/>
        <v>1.3280763799999999E-3</v>
      </c>
      <c r="J1363" s="201">
        <v>5.705673E-2</v>
      </c>
      <c r="K1363" s="201">
        <v>3.1305794999999997E-2</v>
      </c>
      <c r="L1363" s="201">
        <v>5.4764023999999997E-4</v>
      </c>
      <c r="M1363" s="201">
        <v>4.8926868000000005E-4</v>
      </c>
      <c r="N1363" s="201">
        <v>1.1565990999999999E-2</v>
      </c>
      <c r="O1363" s="201">
        <v>2.1242136E-3</v>
      </c>
      <c r="P1363" s="201">
        <v>3.2245186E-4</v>
      </c>
      <c r="Q1363" s="201">
        <v>6.7987121999999996E-4</v>
      </c>
      <c r="R1363" s="201">
        <v>0</v>
      </c>
      <c r="S1363" s="201">
        <v>0</v>
      </c>
      <c r="T1363" s="201">
        <v>0</v>
      </c>
      <c r="U1363" s="201">
        <v>6.4820516000000002E-4</v>
      </c>
      <c r="V1363" s="255"/>
      <c r="W1363" s="246">
        <f t="shared" si="231"/>
        <v>0.42264244444444443</v>
      </c>
      <c r="X1363" s="191">
        <v>46.363053999999998</v>
      </c>
      <c r="Y1363" s="191">
        <v>45.550756999999997</v>
      </c>
      <c r="Z1363" s="191">
        <v>0.58798709999999998</v>
      </c>
      <c r="AA1363" s="191">
        <v>2.8816026000000002E-4</v>
      </c>
      <c r="AB1363" s="191">
        <v>4.7120019999999999E-2</v>
      </c>
      <c r="AC1363" s="191">
        <v>2.2250257999999998E-2</v>
      </c>
      <c r="AD1363" s="191">
        <v>0.15465158000000001</v>
      </c>
      <c r="AE1363" s="76">
        <v>1.1841252999999999E-6</v>
      </c>
      <c r="AF1363" s="76">
        <v>2.3074944E-9</v>
      </c>
      <c r="AG1363" s="20">
        <v>0.35091040000000001</v>
      </c>
      <c r="AH1363" s="20"/>
      <c r="AI1363" s="20"/>
      <c r="AJ1363" s="20"/>
      <c r="AK1363" s="20"/>
      <c r="AL1363" s="20"/>
      <c r="AM1363" s="20"/>
      <c r="AN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c r="BU1363" s="20"/>
      <c r="BV1363" s="20"/>
      <c r="BW1363" s="20"/>
      <c r="BX1363" s="20"/>
      <c r="BY1363" s="20"/>
      <c r="BZ1363" s="20"/>
      <c r="CA1363" s="20"/>
      <c r="CB1363" s="20"/>
      <c r="CC1363" s="20"/>
      <c r="CD1363" s="20"/>
      <c r="CE1363" s="20"/>
      <c r="CF1363" s="20"/>
      <c r="CG1363" s="20"/>
      <c r="CH1363" s="20"/>
      <c r="CI1363" s="20"/>
      <c r="CJ1363" s="20"/>
      <c r="CK1363" s="20"/>
      <c r="CL1363" s="20"/>
      <c r="CM1363" s="20"/>
      <c r="CN1363" s="20"/>
      <c r="CO1363" s="20"/>
      <c r="CP1363" s="20"/>
      <c r="CQ1363" s="20"/>
      <c r="CR1363" s="20"/>
      <c r="CS1363" s="20"/>
      <c r="CT1363" s="20"/>
      <c r="CU1363" s="20"/>
      <c r="CV1363" s="20"/>
      <c r="CW1363" s="20"/>
      <c r="CX1363" s="20"/>
      <c r="CY1363" s="20"/>
      <c r="CZ1363" s="20"/>
      <c r="DA1363" s="20"/>
      <c r="DB1363" s="20"/>
      <c r="DC1363" s="20"/>
      <c r="DD1363" s="20"/>
      <c r="DE1363" s="20"/>
      <c r="DF1363" s="20"/>
      <c r="DG1363" s="20"/>
      <c r="DH1363" s="20"/>
      <c r="DI1363" s="20"/>
      <c r="DJ1363" s="20"/>
      <c r="DK1363" s="20"/>
      <c r="DL1363" s="20"/>
      <c r="DM1363" s="20"/>
      <c r="DN1363" s="20"/>
      <c r="DO1363" s="20"/>
      <c r="DP1363" s="20"/>
      <c r="DQ1363" s="20"/>
      <c r="DR1363" s="20"/>
      <c r="DS1363" s="20"/>
      <c r="DT1363" s="20"/>
      <c r="DU1363" s="20"/>
      <c r="DV1363" s="20"/>
      <c r="DW1363" s="20"/>
      <c r="DX1363" s="20"/>
      <c r="DY1363" s="20"/>
    </row>
    <row r="1364" spans="2:129" x14ac:dyDescent="0.15">
      <c r="B1364" s="77" t="s">
        <v>5013</v>
      </c>
      <c r="C1364" s="75"/>
      <c r="D1364" s="73" t="s">
        <v>229</v>
      </c>
      <c r="E1364" s="201" t="s">
        <v>5014</v>
      </c>
      <c r="F1364" s="202">
        <f t="shared" si="227"/>
        <v>0.18858805522000002</v>
      </c>
      <c r="G1364" s="202">
        <f t="shared" si="228"/>
        <v>3.0369797680000001E-2</v>
      </c>
      <c r="H1364" s="202">
        <f t="shared" si="229"/>
        <v>4.0645128540000006E-2</v>
      </c>
      <c r="I1364" s="202">
        <f t="shared" si="230"/>
        <v>2.488709E-3</v>
      </c>
      <c r="J1364" s="201">
        <v>0.11508442000000001</v>
      </c>
      <c r="K1364" s="201">
        <v>3.9027045000000003E-2</v>
      </c>
      <c r="L1364" s="201">
        <v>1.0438938E-3</v>
      </c>
      <c r="M1364" s="201">
        <v>9.903008799999999E-4</v>
      </c>
      <c r="N1364" s="201">
        <v>2.5544264000000001E-2</v>
      </c>
      <c r="O1364" s="201">
        <v>3.8352327999999999E-3</v>
      </c>
      <c r="P1364" s="201">
        <v>5.7418973999999998E-4</v>
      </c>
      <c r="Q1364" s="201">
        <v>1.1510948999999999E-3</v>
      </c>
      <c r="R1364" s="201">
        <v>0</v>
      </c>
      <c r="S1364" s="201">
        <v>0</v>
      </c>
      <c r="T1364" s="201">
        <v>0</v>
      </c>
      <c r="U1364" s="201">
        <v>1.3376141E-3</v>
      </c>
      <c r="V1364" s="255"/>
      <c r="W1364" s="246">
        <f t="shared" si="231"/>
        <v>0.85247718518518523</v>
      </c>
      <c r="X1364" s="191">
        <v>50.820165000000003</v>
      </c>
      <c r="Y1364" s="191">
        <v>48.981499999999997</v>
      </c>
      <c r="Z1364" s="191">
        <v>1.4673723000000001</v>
      </c>
      <c r="AA1364" s="191">
        <v>3.0689657000000002E-4</v>
      </c>
      <c r="AB1364" s="191">
        <v>3.6199245999999997E-2</v>
      </c>
      <c r="AC1364" s="191">
        <v>1.203686E-2</v>
      </c>
      <c r="AD1364" s="191">
        <v>0.32274946999999998</v>
      </c>
      <c r="AE1364" s="76">
        <v>2.0416974000000002E-6</v>
      </c>
      <c r="AF1364" s="76">
        <v>4.1387727000000002E-9</v>
      </c>
      <c r="AG1364" s="20">
        <v>0.37261663</v>
      </c>
      <c r="AH1364" s="20"/>
      <c r="AI1364" s="20"/>
      <c r="AJ1364" s="20"/>
      <c r="AK1364" s="20"/>
      <c r="AL1364" s="20"/>
      <c r="AM1364" s="20"/>
      <c r="AN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c r="BU1364" s="20"/>
      <c r="BV1364" s="20"/>
      <c r="BW1364" s="20"/>
      <c r="BX1364" s="20"/>
      <c r="BY1364" s="20"/>
      <c r="BZ1364" s="20"/>
      <c r="CA1364" s="20"/>
      <c r="CB1364" s="20"/>
      <c r="CC1364" s="20"/>
      <c r="CD1364" s="20"/>
      <c r="CE1364" s="20"/>
      <c r="CF1364" s="20"/>
      <c r="CG1364" s="20"/>
      <c r="CH1364" s="20"/>
      <c r="CI1364" s="20"/>
      <c r="CJ1364" s="20"/>
      <c r="CK1364" s="20"/>
      <c r="CL1364" s="20"/>
      <c r="CM1364" s="20"/>
      <c r="CN1364" s="20"/>
      <c r="CO1364" s="20"/>
      <c r="CP1364" s="20"/>
      <c r="CQ1364" s="20"/>
      <c r="CR1364" s="20"/>
      <c r="CS1364" s="20"/>
      <c r="CT1364" s="20"/>
      <c r="CU1364" s="20"/>
      <c r="CV1364" s="20"/>
      <c r="CW1364" s="20"/>
      <c r="CX1364" s="20"/>
      <c r="CY1364" s="20"/>
      <c r="CZ1364" s="20"/>
      <c r="DA1364" s="20"/>
      <c r="DB1364" s="20"/>
      <c r="DC1364" s="20"/>
      <c r="DD1364" s="20"/>
      <c r="DE1364" s="20"/>
      <c r="DF1364" s="20"/>
      <c r="DG1364" s="20"/>
      <c r="DH1364" s="20"/>
      <c r="DI1364" s="20"/>
      <c r="DJ1364" s="20"/>
      <c r="DK1364" s="20"/>
      <c r="DL1364" s="20"/>
      <c r="DM1364" s="20"/>
      <c r="DN1364" s="20"/>
      <c r="DO1364" s="20"/>
      <c r="DP1364" s="20"/>
      <c r="DQ1364" s="20"/>
      <c r="DR1364" s="20"/>
      <c r="DS1364" s="20"/>
      <c r="DT1364" s="20"/>
      <c r="DU1364" s="20"/>
      <c r="DV1364" s="20"/>
      <c r="DW1364" s="20"/>
      <c r="DX1364" s="20"/>
      <c r="DY1364" s="20"/>
    </row>
    <row r="1365" spans="2:129" x14ac:dyDescent="0.15">
      <c r="B1365" s="77" t="s">
        <v>5015</v>
      </c>
      <c r="C1365" s="75"/>
      <c r="D1365" s="73" t="s">
        <v>229</v>
      </c>
      <c r="E1365" s="201" t="s">
        <v>5016</v>
      </c>
      <c r="F1365" s="202">
        <f t="shared" si="227"/>
        <v>0.11998151921</v>
      </c>
      <c r="G1365" s="202">
        <f t="shared" si="228"/>
        <v>1.8816150489999999E-2</v>
      </c>
      <c r="H1365" s="202">
        <f t="shared" si="229"/>
        <v>2.8368670410000001E-2</v>
      </c>
      <c r="I1365" s="202">
        <f t="shared" si="230"/>
        <v>1.7070973099999999E-3</v>
      </c>
      <c r="J1365" s="201">
        <v>7.1089601000000002E-2</v>
      </c>
      <c r="K1365" s="201">
        <v>2.7320959999999998E-2</v>
      </c>
      <c r="L1365" s="201">
        <v>6.8715792999999995E-4</v>
      </c>
      <c r="M1365" s="201">
        <v>6.4131148999999998E-4</v>
      </c>
      <c r="N1365" s="201">
        <v>1.5450817E-2</v>
      </c>
      <c r="O1365" s="201">
        <v>2.724022E-3</v>
      </c>
      <c r="P1365" s="201">
        <v>3.6055248000000002E-4</v>
      </c>
      <c r="Q1365" s="201">
        <v>8.6612584000000004E-4</v>
      </c>
      <c r="R1365" s="201">
        <v>0</v>
      </c>
      <c r="S1365" s="201">
        <v>0</v>
      </c>
      <c r="T1365" s="201">
        <v>0</v>
      </c>
      <c r="U1365" s="201">
        <v>8.4097147E-4</v>
      </c>
      <c r="V1365" s="255"/>
      <c r="W1365" s="246">
        <f t="shared" si="231"/>
        <v>0.52658963703703698</v>
      </c>
      <c r="X1365" s="191">
        <v>49.678263000000001</v>
      </c>
      <c r="Y1365" s="191">
        <v>48.561543</v>
      </c>
      <c r="Z1365" s="191">
        <v>0.78720791999999995</v>
      </c>
      <c r="AA1365" s="191">
        <v>3.0577497E-4</v>
      </c>
      <c r="AB1365" s="191">
        <v>4.599284E-2</v>
      </c>
      <c r="AC1365" s="191">
        <v>1.9979891E-2</v>
      </c>
      <c r="AD1365" s="191">
        <v>0.26323407999999998</v>
      </c>
      <c r="AE1365" s="76">
        <v>1.3002033E-6</v>
      </c>
      <c r="AF1365" s="76">
        <v>2.6387423999999999E-9</v>
      </c>
      <c r="AG1365" s="20">
        <v>0.37348501000000001</v>
      </c>
      <c r="AH1365" s="20"/>
      <c r="AI1365" s="20"/>
      <c r="AJ1365" s="20"/>
      <c r="AK1365" s="20"/>
      <c r="AL1365" s="20"/>
      <c r="AM1365" s="20"/>
      <c r="AN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c r="BU1365" s="20"/>
      <c r="BV1365" s="20"/>
      <c r="BW1365" s="20"/>
      <c r="BX1365" s="20"/>
      <c r="BY1365" s="20"/>
      <c r="BZ1365" s="20"/>
      <c r="CA1365" s="20"/>
      <c r="CB1365" s="20"/>
      <c r="CC1365" s="20"/>
      <c r="CD1365" s="20"/>
      <c r="CE1365" s="20"/>
      <c r="CF1365" s="20"/>
      <c r="CG1365" s="20"/>
      <c r="CH1365" s="20"/>
      <c r="CI1365" s="20"/>
      <c r="CJ1365" s="20"/>
      <c r="CK1365" s="20"/>
      <c r="CL1365" s="20"/>
      <c r="CM1365" s="20"/>
      <c r="CN1365" s="20"/>
      <c r="CO1365" s="20"/>
      <c r="CP1365" s="20"/>
      <c r="CQ1365" s="20"/>
      <c r="CR1365" s="20"/>
      <c r="CS1365" s="20"/>
      <c r="CT1365" s="20"/>
      <c r="CU1365" s="20"/>
      <c r="CV1365" s="20"/>
      <c r="CW1365" s="20"/>
      <c r="CX1365" s="20"/>
      <c r="CY1365" s="20"/>
      <c r="CZ1365" s="20"/>
      <c r="DA1365" s="20"/>
      <c r="DB1365" s="20"/>
      <c r="DC1365" s="20"/>
      <c r="DD1365" s="20"/>
      <c r="DE1365" s="20"/>
      <c r="DF1365" s="20"/>
      <c r="DG1365" s="20"/>
      <c r="DH1365" s="20"/>
      <c r="DI1365" s="20"/>
      <c r="DJ1365" s="20"/>
      <c r="DK1365" s="20"/>
      <c r="DL1365" s="20"/>
      <c r="DM1365" s="20"/>
      <c r="DN1365" s="20"/>
      <c r="DO1365" s="20"/>
      <c r="DP1365" s="20"/>
      <c r="DQ1365" s="20"/>
      <c r="DR1365" s="20"/>
      <c r="DS1365" s="20"/>
      <c r="DT1365" s="20"/>
      <c r="DU1365" s="20"/>
      <c r="DV1365" s="20"/>
      <c r="DW1365" s="20"/>
      <c r="DX1365" s="20"/>
      <c r="DY1365" s="20"/>
    </row>
    <row r="1366" spans="2:129" x14ac:dyDescent="0.15">
      <c r="B1366" s="77" t="s">
        <v>5017</v>
      </c>
      <c r="C1366" s="75"/>
      <c r="D1366" s="73" t="s">
        <v>229</v>
      </c>
      <c r="E1366" s="201" t="s">
        <v>5018</v>
      </c>
      <c r="F1366" s="202">
        <f t="shared" si="227"/>
        <v>3.1415480390999999E-2</v>
      </c>
      <c r="G1366" s="202">
        <f t="shared" si="228"/>
        <v>5.9932286899999996E-3</v>
      </c>
      <c r="H1366" s="202">
        <f t="shared" si="229"/>
        <v>4.8766877309999995E-3</v>
      </c>
      <c r="I1366" s="202">
        <f t="shared" si="230"/>
        <v>8.4346996999999993E-4</v>
      </c>
      <c r="J1366" s="201">
        <v>1.9702094E-2</v>
      </c>
      <c r="K1366" s="201">
        <v>4.5035229000000001E-3</v>
      </c>
      <c r="L1366" s="201">
        <v>3.0439349999999998E-4</v>
      </c>
      <c r="M1366" s="201">
        <v>3.7090779000000001E-4</v>
      </c>
      <c r="N1366" s="201">
        <v>4.0677257999999997E-3</v>
      </c>
      <c r="O1366" s="201">
        <v>1.5545951E-3</v>
      </c>
      <c r="P1366" s="201">
        <v>6.8771331000000002E-5</v>
      </c>
      <c r="Q1366" s="201">
        <v>6.0093031999999998E-4</v>
      </c>
      <c r="R1366" s="201">
        <v>0</v>
      </c>
      <c r="S1366" s="201">
        <v>0</v>
      </c>
      <c r="T1366" s="201">
        <v>0</v>
      </c>
      <c r="U1366" s="201">
        <v>2.4253965000000001E-4</v>
      </c>
      <c r="V1366" s="255"/>
      <c r="W1366" s="246">
        <f t="shared" si="231"/>
        <v>0.14594143703703702</v>
      </c>
      <c r="X1366" s="191">
        <v>44.887766999999997</v>
      </c>
      <c r="Y1366" s="191">
        <v>44.373992000000001</v>
      </c>
      <c r="Z1366" s="191">
        <v>9.1209345999999997E-2</v>
      </c>
      <c r="AA1366" s="191">
        <v>1.4492292999999999E-4</v>
      </c>
      <c r="AB1366" s="191">
        <v>2.5729265000000001E-2</v>
      </c>
      <c r="AC1366" s="191">
        <v>1.3764388000000001E-2</v>
      </c>
      <c r="AD1366" s="191">
        <v>0.38292735999999999</v>
      </c>
      <c r="AE1366" s="76">
        <v>2.8758472000000001E-7</v>
      </c>
      <c r="AF1366" s="76">
        <v>7.1175280000000001E-10</v>
      </c>
      <c r="AG1366" s="20">
        <v>0.34721338000000002</v>
      </c>
      <c r="AH1366" s="20"/>
      <c r="AI1366" s="20"/>
      <c r="AJ1366" s="20"/>
      <c r="AK1366" s="20"/>
      <c r="AL1366" s="20"/>
      <c r="AM1366" s="20"/>
      <c r="AN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row>
    <row r="1367" spans="2:129" x14ac:dyDescent="0.15">
      <c r="B1367" s="77" t="s">
        <v>5019</v>
      </c>
      <c r="C1367" s="75"/>
      <c r="D1367" s="73" t="s">
        <v>229</v>
      </c>
      <c r="E1367" s="201" t="s">
        <v>5020</v>
      </c>
      <c r="F1367" s="202">
        <f t="shared" si="227"/>
        <v>0.14750278285999999</v>
      </c>
      <c r="G1367" s="202">
        <f t="shared" si="228"/>
        <v>1.7048062100000001E-2</v>
      </c>
      <c r="H1367" s="202">
        <f t="shared" si="229"/>
        <v>4.7256751370000002E-2</v>
      </c>
      <c r="I1367" s="202">
        <f t="shared" si="230"/>
        <v>1.8537723899999998E-3</v>
      </c>
      <c r="J1367" s="201">
        <v>8.1344196999999993E-2</v>
      </c>
      <c r="K1367" s="201">
        <v>4.5615173000000002E-2</v>
      </c>
      <c r="L1367" s="201">
        <v>9.6212605000000001E-4</v>
      </c>
      <c r="M1367" s="201">
        <v>8.6705490000000001E-4</v>
      </c>
      <c r="N1367" s="201">
        <v>1.2809233E-2</v>
      </c>
      <c r="O1367" s="201">
        <v>3.3717742000000002E-3</v>
      </c>
      <c r="P1367" s="201">
        <v>6.7945232000000001E-4</v>
      </c>
      <c r="Q1367" s="201">
        <v>1.1179232999999999E-3</v>
      </c>
      <c r="R1367" s="201">
        <v>0</v>
      </c>
      <c r="S1367" s="201">
        <v>0</v>
      </c>
      <c r="T1367" s="201">
        <v>0</v>
      </c>
      <c r="U1367" s="201">
        <v>7.3584908999999997E-4</v>
      </c>
      <c r="V1367" s="255"/>
      <c r="W1367" s="246">
        <f t="shared" si="231"/>
        <v>0.60254960740740726</v>
      </c>
      <c r="X1367" s="191">
        <v>51.697507999999999</v>
      </c>
      <c r="Y1367" s="191">
        <v>50.941932000000001</v>
      </c>
      <c r="Z1367" s="191">
        <v>0.41718652000000001</v>
      </c>
      <c r="AA1367" s="191">
        <v>4.1774454000000001E-4</v>
      </c>
      <c r="AB1367" s="191">
        <v>6.8150498000000004E-2</v>
      </c>
      <c r="AC1367" s="191">
        <v>2.9646394E-2</v>
      </c>
      <c r="AD1367" s="191">
        <v>0.24017514000000001</v>
      </c>
      <c r="AE1367" s="76">
        <v>1.6072593999999999E-6</v>
      </c>
      <c r="AF1367" s="76">
        <v>3.2488794999999999E-9</v>
      </c>
      <c r="AG1367" s="20">
        <v>0.38756035</v>
      </c>
      <c r="AH1367" s="20"/>
      <c r="AI1367" s="20"/>
      <c r="AJ1367" s="20"/>
      <c r="AK1367" s="20"/>
      <c r="AL1367" s="20"/>
      <c r="AM1367" s="20"/>
      <c r="AN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c r="BU1367" s="20"/>
      <c r="BV1367" s="20"/>
      <c r="BW1367" s="20"/>
      <c r="BX1367" s="20"/>
      <c r="BY1367" s="20"/>
      <c r="BZ1367" s="20"/>
      <c r="CA1367" s="20"/>
      <c r="CB1367" s="20"/>
      <c r="CC1367" s="20"/>
      <c r="CD1367" s="20"/>
      <c r="CE1367" s="20"/>
      <c r="CF1367" s="20"/>
      <c r="CG1367" s="20"/>
      <c r="CH1367" s="20"/>
      <c r="CI1367" s="20"/>
      <c r="CJ1367" s="20"/>
      <c r="CK1367" s="20"/>
      <c r="CL1367" s="20"/>
      <c r="CM1367" s="20"/>
      <c r="CN1367" s="20"/>
      <c r="CO1367" s="20"/>
      <c r="CP1367" s="20"/>
      <c r="CQ1367" s="20"/>
      <c r="CR1367" s="20"/>
      <c r="CS1367" s="20"/>
      <c r="CT1367" s="20"/>
      <c r="CU1367" s="20"/>
      <c r="CV1367" s="20"/>
      <c r="CW1367" s="20"/>
      <c r="CX1367" s="20"/>
      <c r="CY1367" s="20"/>
      <c r="CZ1367" s="20"/>
      <c r="DA1367" s="20"/>
      <c r="DB1367" s="20"/>
      <c r="DC1367" s="20"/>
      <c r="DD1367" s="20"/>
      <c r="DE1367" s="20"/>
      <c r="DF1367" s="20"/>
      <c r="DG1367" s="20"/>
      <c r="DH1367" s="20"/>
      <c r="DI1367" s="20"/>
      <c r="DJ1367" s="20"/>
      <c r="DK1367" s="20"/>
      <c r="DL1367" s="20"/>
      <c r="DM1367" s="20"/>
      <c r="DN1367" s="20"/>
      <c r="DO1367" s="20"/>
      <c r="DP1367" s="20"/>
      <c r="DQ1367" s="20"/>
      <c r="DR1367" s="20"/>
      <c r="DS1367" s="20"/>
      <c r="DT1367" s="20"/>
      <c r="DU1367" s="20"/>
      <c r="DV1367" s="20"/>
      <c r="DW1367" s="20"/>
      <c r="DX1367" s="20"/>
      <c r="DY1367" s="20"/>
    </row>
    <row r="1368" spans="2:129" x14ac:dyDescent="0.15">
      <c r="B1368" s="77" t="s">
        <v>5021</v>
      </c>
      <c r="C1368" s="114"/>
      <c r="D1368" s="73" t="s">
        <v>229</v>
      </c>
      <c r="E1368" s="201" t="s">
        <v>5022</v>
      </c>
      <c r="F1368" s="202">
        <f t="shared" si="227"/>
        <v>0.10644004808999999</v>
      </c>
      <c r="G1368" s="202">
        <f t="shared" si="228"/>
        <v>1.5887444390000002E-2</v>
      </c>
      <c r="H1368" s="202">
        <f t="shared" si="229"/>
        <v>2.587087704E-2</v>
      </c>
      <c r="I1368" s="202">
        <f t="shared" si="230"/>
        <v>1.5438776599999999E-3</v>
      </c>
      <c r="J1368" s="201">
        <v>6.3137848999999996E-2</v>
      </c>
      <c r="K1368" s="201">
        <v>2.4837122E-2</v>
      </c>
      <c r="L1368" s="201">
        <v>6.7059514000000005E-4</v>
      </c>
      <c r="M1368" s="201">
        <v>6.2511699000000005E-4</v>
      </c>
      <c r="N1368" s="201">
        <v>1.2747568000000001E-2</v>
      </c>
      <c r="O1368" s="201">
        <v>2.5147593999999998E-3</v>
      </c>
      <c r="P1368" s="201">
        <v>3.6315989999999998E-4</v>
      </c>
      <c r="Q1368" s="201">
        <v>8.1450545999999999E-4</v>
      </c>
      <c r="R1368" s="201">
        <v>0</v>
      </c>
      <c r="S1368" s="201">
        <v>0</v>
      </c>
      <c r="T1368" s="201">
        <v>0</v>
      </c>
      <c r="U1368" s="201">
        <v>7.2937220000000001E-4</v>
      </c>
      <c r="V1368" s="255"/>
      <c r="W1368" s="246">
        <f t="shared" si="231"/>
        <v>0.46768777037037029</v>
      </c>
      <c r="X1368" s="191">
        <v>47.464162000000002</v>
      </c>
      <c r="Y1368" s="191">
        <v>46.538097</v>
      </c>
      <c r="Z1368" s="191">
        <v>0.65259460000000002</v>
      </c>
      <c r="AA1368" s="191">
        <v>2.4936959000000002E-4</v>
      </c>
      <c r="AB1368" s="191">
        <v>3.9122336000000001E-2</v>
      </c>
      <c r="AC1368" s="191">
        <v>1.5494681E-2</v>
      </c>
      <c r="AD1368" s="191">
        <v>0.21860394</v>
      </c>
      <c r="AE1368" s="76">
        <v>1.1426342000000001E-6</v>
      </c>
      <c r="AF1368" s="76">
        <v>2.3456100000000001E-9</v>
      </c>
      <c r="AG1368" s="20">
        <v>0.35830603</v>
      </c>
      <c r="AH1368" s="20"/>
      <c r="AI1368" s="20"/>
      <c r="AJ1368" s="20"/>
      <c r="AK1368" s="20"/>
      <c r="AL1368" s="20"/>
      <c r="AM1368" s="20"/>
      <c r="AN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c r="BU1368" s="20"/>
      <c r="BV1368" s="20"/>
      <c r="BW1368" s="20"/>
      <c r="BX1368" s="20"/>
      <c r="BY1368" s="20"/>
      <c r="BZ1368" s="20"/>
      <c r="CA1368" s="20"/>
      <c r="CB1368" s="20"/>
      <c r="CC1368" s="20"/>
      <c r="CD1368" s="20"/>
      <c r="CE1368" s="20"/>
      <c r="CF1368" s="20"/>
      <c r="CG1368" s="20"/>
      <c r="CH1368" s="20"/>
      <c r="CI1368" s="20"/>
      <c r="CJ1368" s="20"/>
      <c r="CK1368" s="20"/>
      <c r="CL1368" s="20"/>
      <c r="CM1368" s="20"/>
      <c r="CN1368" s="20"/>
      <c r="CO1368" s="20"/>
      <c r="CP1368" s="20"/>
      <c r="CQ1368" s="20"/>
      <c r="CR1368" s="20"/>
      <c r="CS1368" s="20"/>
      <c r="CT1368" s="20"/>
      <c r="CU1368" s="20"/>
      <c r="CV1368" s="20"/>
      <c r="CW1368" s="20"/>
      <c r="CX1368" s="20"/>
      <c r="CY1368" s="20"/>
      <c r="CZ1368" s="20"/>
      <c r="DA1368" s="20"/>
      <c r="DB1368" s="20"/>
      <c r="DC1368" s="20"/>
      <c r="DD1368" s="20"/>
      <c r="DE1368" s="20"/>
      <c r="DF1368" s="20"/>
      <c r="DG1368" s="20"/>
      <c r="DH1368" s="20"/>
      <c r="DI1368" s="20"/>
      <c r="DJ1368" s="20"/>
      <c r="DK1368" s="20"/>
      <c r="DL1368" s="20"/>
      <c r="DM1368" s="20"/>
      <c r="DN1368" s="20"/>
      <c r="DO1368" s="20"/>
      <c r="DP1368" s="20"/>
      <c r="DQ1368" s="20"/>
      <c r="DR1368" s="20"/>
      <c r="DS1368" s="20"/>
      <c r="DT1368" s="20"/>
      <c r="DU1368" s="20"/>
      <c r="DV1368" s="20"/>
      <c r="DW1368" s="20"/>
      <c r="DX1368" s="20"/>
      <c r="DY1368" s="20"/>
    </row>
    <row r="1369" spans="2:129" x14ac:dyDescent="0.15">
      <c r="B1369" s="77" t="s">
        <v>5023</v>
      </c>
      <c r="C1369" s="75"/>
      <c r="D1369" s="73" t="s">
        <v>229</v>
      </c>
      <c r="E1369" s="201" t="s">
        <v>5024</v>
      </c>
      <c r="F1369" s="202">
        <f t="shared" si="227"/>
        <v>0.20664575423999998</v>
      </c>
      <c r="G1369" s="202">
        <f t="shared" si="228"/>
        <v>3.2501439699999995E-2</v>
      </c>
      <c r="H1369" s="202">
        <f t="shared" si="229"/>
        <v>4.5105963239999998E-2</v>
      </c>
      <c r="I1369" s="202">
        <f t="shared" si="230"/>
        <v>2.5470713000000002E-3</v>
      </c>
      <c r="J1369" s="201">
        <v>0.12649128000000001</v>
      </c>
      <c r="K1369" s="201">
        <v>4.3369273E-2</v>
      </c>
      <c r="L1369" s="201">
        <v>1.1079397000000001E-3</v>
      </c>
      <c r="M1369" s="201">
        <v>1.0655269999999999E-3</v>
      </c>
      <c r="N1369" s="201">
        <v>2.7626986999999999E-2</v>
      </c>
      <c r="O1369" s="201">
        <v>3.8089257000000001E-3</v>
      </c>
      <c r="P1369" s="201">
        <v>6.2875053999999998E-4</v>
      </c>
      <c r="Q1369" s="201">
        <v>1.1282442000000001E-3</v>
      </c>
      <c r="R1369" s="201">
        <v>0</v>
      </c>
      <c r="S1369" s="201">
        <v>0</v>
      </c>
      <c r="T1369" s="201">
        <v>0</v>
      </c>
      <c r="U1369" s="201">
        <v>1.4188270999999999E-3</v>
      </c>
      <c r="V1369" s="255"/>
      <c r="W1369" s="246">
        <f t="shared" si="231"/>
        <v>0.9369724444444445</v>
      </c>
      <c r="X1369" s="191">
        <v>52.350682999999997</v>
      </c>
      <c r="Y1369" s="191">
        <v>50.341698000000001</v>
      </c>
      <c r="Z1369" s="191">
        <v>1.6511834999999999</v>
      </c>
      <c r="AA1369" s="191">
        <v>2.6914473999999999E-4</v>
      </c>
      <c r="AB1369" s="191">
        <v>3.7731789000000002E-2</v>
      </c>
      <c r="AC1369" s="191">
        <v>1.0275111999999999E-2</v>
      </c>
      <c r="AD1369" s="191">
        <v>0.30952519000000001</v>
      </c>
      <c r="AE1369" s="76">
        <v>2.2499361999999999E-6</v>
      </c>
      <c r="AF1369" s="76">
        <v>4.5502360000000002E-9</v>
      </c>
      <c r="AG1369" s="20">
        <v>0.38240162999999999</v>
      </c>
      <c r="AH1369" s="20"/>
      <c r="AI1369" s="20"/>
      <c r="AJ1369" s="20"/>
      <c r="AK1369" s="20"/>
      <c r="AL1369" s="20"/>
      <c r="AM1369" s="20"/>
      <c r="AN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c r="BU1369" s="20"/>
      <c r="BV1369" s="20"/>
      <c r="BW1369" s="20"/>
      <c r="BX1369" s="20"/>
      <c r="BY1369" s="20"/>
      <c r="BZ1369" s="20"/>
      <c r="CA1369" s="20"/>
      <c r="CB1369" s="20"/>
      <c r="CC1369" s="20"/>
      <c r="CD1369" s="20"/>
      <c r="CE1369" s="20"/>
      <c r="CF1369" s="20"/>
      <c r="CG1369" s="20"/>
      <c r="CH1369" s="20"/>
      <c r="CI1369" s="20"/>
      <c r="CJ1369" s="20"/>
      <c r="CK1369" s="20"/>
      <c r="CL1369" s="20"/>
      <c r="CM1369" s="20"/>
      <c r="CN1369" s="20"/>
      <c r="CO1369" s="20"/>
      <c r="CP1369" s="20"/>
      <c r="CQ1369" s="20"/>
      <c r="CR1369" s="20"/>
      <c r="CS1369" s="20"/>
      <c r="CT1369" s="20"/>
      <c r="CU1369" s="20"/>
      <c r="CV1369" s="20"/>
      <c r="CW1369" s="20"/>
      <c r="CX1369" s="20"/>
      <c r="CY1369" s="20"/>
      <c r="CZ1369" s="20"/>
      <c r="DA1369" s="20"/>
      <c r="DB1369" s="20"/>
      <c r="DC1369" s="20"/>
      <c r="DD1369" s="20"/>
      <c r="DE1369" s="20"/>
      <c r="DF1369" s="20"/>
      <c r="DG1369" s="20"/>
      <c r="DH1369" s="20"/>
      <c r="DI1369" s="20"/>
      <c r="DJ1369" s="20"/>
      <c r="DK1369" s="20"/>
      <c r="DL1369" s="20"/>
      <c r="DM1369" s="20"/>
      <c r="DN1369" s="20"/>
      <c r="DO1369" s="20"/>
      <c r="DP1369" s="20"/>
      <c r="DQ1369" s="20"/>
      <c r="DR1369" s="20"/>
      <c r="DS1369" s="20"/>
      <c r="DT1369" s="20"/>
      <c r="DU1369" s="20"/>
      <c r="DV1369" s="20"/>
      <c r="DW1369" s="20"/>
      <c r="DX1369" s="20"/>
      <c r="DY1369" s="20"/>
    </row>
    <row r="1370" spans="2:129" x14ac:dyDescent="0.15">
      <c r="B1370" s="77" t="s">
        <v>5025</v>
      </c>
      <c r="C1370" s="75"/>
      <c r="D1370" s="73" t="s">
        <v>229</v>
      </c>
      <c r="E1370" s="201" t="s">
        <v>5026</v>
      </c>
      <c r="F1370" s="202">
        <f t="shared" si="227"/>
        <v>0.12128690263</v>
      </c>
      <c r="G1370" s="202">
        <f t="shared" si="228"/>
        <v>1.808903961E-2</v>
      </c>
      <c r="H1370" s="202">
        <f t="shared" si="229"/>
        <v>2.9402027060000002E-2</v>
      </c>
      <c r="I1370" s="202">
        <f t="shared" si="230"/>
        <v>1.7653309599999999E-3</v>
      </c>
      <c r="J1370" s="201">
        <v>7.2030504999999995E-2</v>
      </c>
      <c r="K1370" s="201">
        <v>2.8230640000000001E-2</v>
      </c>
      <c r="L1370" s="201">
        <v>7.4264279000000005E-4</v>
      </c>
      <c r="M1370" s="201">
        <v>7.5388861000000003E-4</v>
      </c>
      <c r="N1370" s="201">
        <v>1.4357702999999999E-2</v>
      </c>
      <c r="O1370" s="201">
        <v>2.9774480000000002E-3</v>
      </c>
      <c r="P1370" s="201">
        <v>4.2874427000000001E-4</v>
      </c>
      <c r="Q1370" s="201">
        <v>9.5527774000000001E-4</v>
      </c>
      <c r="R1370" s="201">
        <v>0</v>
      </c>
      <c r="S1370" s="201">
        <v>0</v>
      </c>
      <c r="T1370" s="201">
        <v>0</v>
      </c>
      <c r="U1370" s="201">
        <v>8.1005322000000002E-4</v>
      </c>
      <c r="V1370" s="255"/>
      <c r="W1370" s="246">
        <f t="shared" si="231"/>
        <v>0.53355929629629617</v>
      </c>
      <c r="X1370" s="191">
        <v>46.012357000000002</v>
      </c>
      <c r="Y1370" s="191">
        <v>44.990481000000003</v>
      </c>
      <c r="Z1370" s="191">
        <v>0.69781908999999998</v>
      </c>
      <c r="AA1370" s="191">
        <v>3.0944792999999999E-4</v>
      </c>
      <c r="AB1370" s="191">
        <v>4.5495613999999997E-2</v>
      </c>
      <c r="AC1370" s="191">
        <v>1.7618709E-2</v>
      </c>
      <c r="AD1370" s="191">
        <v>0.26063313999999999</v>
      </c>
      <c r="AE1370" s="76">
        <v>1.295288E-6</v>
      </c>
      <c r="AF1370" s="76">
        <v>2.6684324E-9</v>
      </c>
      <c r="AG1370" s="20">
        <v>0.34479053999999998</v>
      </c>
      <c r="AH1370" s="20"/>
      <c r="AI1370" s="20"/>
      <c r="AJ1370" s="20"/>
      <c r="AK1370" s="20"/>
      <c r="AL1370" s="20"/>
      <c r="AM1370" s="20"/>
      <c r="AN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c r="BU1370" s="20"/>
      <c r="BV1370" s="20"/>
      <c r="BW1370" s="20"/>
      <c r="BX1370" s="20"/>
      <c r="BY1370" s="20"/>
      <c r="BZ1370" s="20"/>
      <c r="CA1370" s="20"/>
      <c r="CB1370" s="20"/>
      <c r="CC1370" s="20"/>
      <c r="CD1370" s="20"/>
      <c r="CE1370" s="20"/>
      <c r="CF1370" s="20"/>
      <c r="CG1370" s="20"/>
      <c r="CH1370" s="20"/>
      <c r="CI1370" s="20"/>
      <c r="CJ1370" s="20"/>
      <c r="CK1370" s="20"/>
      <c r="CL1370" s="20"/>
      <c r="CM1370" s="20"/>
      <c r="CN1370" s="20"/>
      <c r="CO1370" s="20"/>
      <c r="CP1370" s="20"/>
      <c r="CQ1370" s="20"/>
      <c r="CR1370" s="20"/>
      <c r="CS1370" s="20"/>
      <c r="CT1370" s="20"/>
      <c r="CU1370" s="20"/>
      <c r="CV1370" s="20"/>
      <c r="CW1370" s="20"/>
      <c r="CX1370" s="20"/>
      <c r="CY1370" s="20"/>
      <c r="CZ1370" s="20"/>
      <c r="DA1370" s="20"/>
      <c r="DB1370" s="20"/>
      <c r="DC1370" s="20"/>
      <c r="DD1370" s="20"/>
      <c r="DE1370" s="20"/>
      <c r="DF1370" s="20"/>
      <c r="DG1370" s="20"/>
      <c r="DH1370" s="20"/>
      <c r="DI1370" s="20"/>
      <c r="DJ1370" s="20"/>
      <c r="DK1370" s="20"/>
      <c r="DL1370" s="20"/>
      <c r="DM1370" s="20"/>
      <c r="DN1370" s="20"/>
      <c r="DO1370" s="20"/>
      <c r="DP1370" s="20"/>
      <c r="DQ1370" s="20"/>
      <c r="DR1370" s="20"/>
      <c r="DS1370" s="20"/>
      <c r="DT1370" s="20"/>
      <c r="DU1370" s="20"/>
      <c r="DV1370" s="20"/>
      <c r="DW1370" s="20"/>
      <c r="DX1370" s="20"/>
      <c r="DY1370" s="20"/>
    </row>
    <row r="1371" spans="2:129" x14ac:dyDescent="0.15">
      <c r="B1371" s="77" t="s">
        <v>5027</v>
      </c>
      <c r="C1371" s="114"/>
      <c r="D1371" s="73" t="s">
        <v>229</v>
      </c>
      <c r="E1371" s="201" t="s">
        <v>5028</v>
      </c>
      <c r="F1371" s="202">
        <f t="shared" si="227"/>
        <v>2.0597414660999999E-2</v>
      </c>
      <c r="G1371" s="202">
        <f t="shared" si="228"/>
        <v>3.6788457499999996E-3</v>
      </c>
      <c r="H1371" s="202">
        <f t="shared" si="229"/>
        <v>4.4619101510000002E-3</v>
      </c>
      <c r="I1371" s="202">
        <f t="shared" si="230"/>
        <v>6.6245775999999998E-4</v>
      </c>
      <c r="J1371" s="201">
        <v>1.1794201000000001E-2</v>
      </c>
      <c r="K1371" s="201">
        <v>4.0189819999999999E-3</v>
      </c>
      <c r="L1371" s="201">
        <v>3.6820660999999999E-4</v>
      </c>
      <c r="M1371" s="201">
        <v>2.6754984999999997E-4</v>
      </c>
      <c r="N1371" s="201">
        <v>2.3142708000000001E-3</v>
      </c>
      <c r="O1371" s="201">
        <v>1.0970251E-3</v>
      </c>
      <c r="P1371" s="201">
        <v>7.4721540999999998E-5</v>
      </c>
      <c r="Q1371" s="201">
        <v>4.2184178999999999E-4</v>
      </c>
      <c r="R1371" s="201">
        <v>0</v>
      </c>
      <c r="S1371" s="201">
        <v>0</v>
      </c>
      <c r="T1371" s="201">
        <v>0</v>
      </c>
      <c r="U1371" s="201">
        <v>2.4061597000000001E-4</v>
      </c>
      <c r="V1371" s="255"/>
      <c r="W1371" s="246">
        <f t="shared" si="231"/>
        <v>8.7364451851851849E-2</v>
      </c>
      <c r="X1371" s="191">
        <v>42.789769</v>
      </c>
      <c r="Y1371" s="191">
        <v>42.566530999999998</v>
      </c>
      <c r="Z1371" s="191">
        <v>9.8368282000000001E-2</v>
      </c>
      <c r="AA1371" s="191">
        <v>1.0748997E-4</v>
      </c>
      <c r="AB1371" s="191">
        <v>1.2655061E-2</v>
      </c>
      <c r="AC1371" s="191">
        <v>4.8027408999999997E-3</v>
      </c>
      <c r="AD1371" s="191">
        <v>0.10730507</v>
      </c>
      <c r="AE1371" s="76">
        <v>1.9394167E-7</v>
      </c>
      <c r="AF1371" s="76">
        <v>4.4785493E-10</v>
      </c>
      <c r="AG1371" s="20">
        <v>0.33333628999999998</v>
      </c>
      <c r="AH1371" s="20"/>
      <c r="AI1371" s="20"/>
      <c r="AJ1371" s="20"/>
      <c r="AK1371" s="20"/>
      <c r="AL1371" s="20"/>
      <c r="AM1371" s="20"/>
      <c r="AN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c r="BU1371" s="20"/>
      <c r="BV1371" s="20"/>
      <c r="BW1371" s="20"/>
      <c r="BX1371" s="20"/>
      <c r="BY1371" s="20"/>
      <c r="BZ1371" s="20"/>
      <c r="CA1371" s="20"/>
      <c r="CB1371" s="20"/>
      <c r="CC1371" s="20"/>
      <c r="CD1371" s="20"/>
      <c r="CE1371" s="20"/>
      <c r="CF1371" s="20"/>
      <c r="CG1371" s="20"/>
      <c r="CH1371" s="20"/>
      <c r="CI1371" s="20"/>
      <c r="CJ1371" s="20"/>
      <c r="CK1371" s="20"/>
      <c r="CL1371" s="20"/>
      <c r="CM1371" s="20"/>
      <c r="CN1371" s="20"/>
      <c r="CO1371" s="20"/>
      <c r="CP1371" s="20"/>
      <c r="CQ1371" s="20"/>
      <c r="CR1371" s="20"/>
      <c r="CS1371" s="20"/>
      <c r="CT1371" s="20"/>
      <c r="CU1371" s="20"/>
      <c r="CV1371" s="20"/>
      <c r="CW1371" s="20"/>
      <c r="CX1371" s="20"/>
      <c r="CY1371" s="20"/>
      <c r="CZ1371" s="20"/>
      <c r="DA1371" s="20"/>
      <c r="DB1371" s="20"/>
      <c r="DC1371" s="20"/>
      <c r="DD1371" s="20"/>
      <c r="DE1371" s="20"/>
      <c r="DF1371" s="20"/>
      <c r="DG1371" s="20"/>
      <c r="DH1371" s="20"/>
      <c r="DI1371" s="20"/>
      <c r="DJ1371" s="20"/>
      <c r="DK1371" s="20"/>
      <c r="DL1371" s="20"/>
      <c r="DM1371" s="20"/>
      <c r="DN1371" s="20"/>
      <c r="DO1371" s="20"/>
      <c r="DP1371" s="20"/>
      <c r="DQ1371" s="20"/>
      <c r="DR1371" s="20"/>
      <c r="DS1371" s="20"/>
      <c r="DT1371" s="20"/>
      <c r="DU1371" s="20"/>
      <c r="DV1371" s="20"/>
      <c r="DW1371" s="20"/>
      <c r="DX1371" s="20"/>
      <c r="DY1371" s="20"/>
    </row>
    <row r="1372" spans="2:129" x14ac:dyDescent="0.15">
      <c r="B1372" s="77" t="s">
        <v>5029</v>
      </c>
      <c r="C1372" s="75"/>
      <c r="D1372" s="73" t="s">
        <v>229</v>
      </c>
      <c r="E1372" s="201" t="s">
        <v>5030</v>
      </c>
      <c r="F1372" s="202">
        <f t="shared" si="227"/>
        <v>0.11048027740999999</v>
      </c>
      <c r="G1372" s="202">
        <f t="shared" si="228"/>
        <v>7.2307872700000005E-3</v>
      </c>
      <c r="H1372" s="202">
        <f t="shared" si="229"/>
        <v>6.4758247660000004E-2</v>
      </c>
      <c r="I1372" s="202">
        <f t="shared" si="230"/>
        <v>7.981154800000001E-4</v>
      </c>
      <c r="J1372" s="201">
        <v>3.7693127E-2</v>
      </c>
      <c r="K1372" s="201">
        <v>6.3647999999999996E-2</v>
      </c>
      <c r="L1372" s="201">
        <v>4.2273142999999999E-4</v>
      </c>
      <c r="M1372" s="201">
        <v>6.3241706999999996E-4</v>
      </c>
      <c r="N1372" s="201">
        <v>5.0176921000000003E-3</v>
      </c>
      <c r="O1372" s="201">
        <v>1.5806780999999999E-3</v>
      </c>
      <c r="P1372" s="201">
        <v>6.8751623000000005E-4</v>
      </c>
      <c r="Q1372" s="201">
        <v>5.0495780000000005E-4</v>
      </c>
      <c r="R1372" s="201">
        <v>0</v>
      </c>
      <c r="S1372" s="201">
        <v>0</v>
      </c>
      <c r="T1372" s="201">
        <v>0</v>
      </c>
      <c r="U1372" s="201">
        <v>2.9315767999999999E-4</v>
      </c>
      <c r="V1372" s="255"/>
      <c r="W1372" s="246">
        <f t="shared" si="231"/>
        <v>0.27920834814814816</v>
      </c>
      <c r="X1372" s="191">
        <v>42.029887000000002</v>
      </c>
      <c r="Y1372" s="191">
        <v>41.786363999999999</v>
      </c>
      <c r="Z1372" s="191">
        <v>0.15552398000000001</v>
      </c>
      <c r="AA1372" s="191">
        <v>1.3122424000000001E-4</v>
      </c>
      <c r="AB1372" s="191">
        <v>1.886113E-2</v>
      </c>
      <c r="AC1372" s="191">
        <v>7.8319626000000007E-3</v>
      </c>
      <c r="AD1372" s="191">
        <v>6.1174348000000003E-2</v>
      </c>
      <c r="AE1372" s="76">
        <v>1.4816118999999999E-6</v>
      </c>
      <c r="AF1372" s="76">
        <v>2.3929666E-9</v>
      </c>
      <c r="AG1372" s="20">
        <v>0.32590428999999999</v>
      </c>
      <c r="AH1372" s="20"/>
      <c r="AI1372" s="20"/>
      <c r="AJ1372" s="20"/>
      <c r="AK1372" s="20"/>
      <c r="AL1372" s="20"/>
      <c r="AM1372" s="20"/>
      <c r="AN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c r="BU1372" s="20"/>
      <c r="BV1372" s="20"/>
      <c r="BW1372" s="20"/>
      <c r="BX1372" s="20"/>
      <c r="BY1372" s="20"/>
      <c r="BZ1372" s="20"/>
      <c r="CA1372" s="20"/>
      <c r="CB1372" s="20"/>
      <c r="CC1372" s="20"/>
      <c r="CD1372" s="20"/>
      <c r="CE1372" s="20"/>
      <c r="CF1372" s="20"/>
      <c r="CG1372" s="20"/>
      <c r="CH1372" s="20"/>
      <c r="CI1372" s="20"/>
      <c r="CJ1372" s="20"/>
      <c r="CK1372" s="20"/>
      <c r="CL1372" s="20"/>
      <c r="CM1372" s="20"/>
      <c r="CN1372" s="20"/>
      <c r="CO1372" s="20"/>
      <c r="CP1372" s="20"/>
      <c r="CQ1372" s="20"/>
      <c r="CR1372" s="20"/>
      <c r="CS1372" s="20"/>
      <c r="CT1372" s="20"/>
      <c r="CU1372" s="20"/>
      <c r="CV1372" s="20"/>
      <c r="CW1372" s="20"/>
      <c r="CX1372" s="20"/>
      <c r="CY1372" s="20"/>
      <c r="CZ1372" s="20"/>
      <c r="DA1372" s="20"/>
      <c r="DB1372" s="20"/>
      <c r="DC1372" s="20"/>
      <c r="DD1372" s="20"/>
      <c r="DE1372" s="20"/>
      <c r="DF1372" s="20"/>
      <c r="DG1372" s="20"/>
      <c r="DH1372" s="20"/>
      <c r="DI1372" s="20"/>
      <c r="DJ1372" s="20"/>
      <c r="DK1372" s="20"/>
      <c r="DL1372" s="20"/>
      <c r="DM1372" s="20"/>
      <c r="DN1372" s="20"/>
      <c r="DO1372" s="20"/>
      <c r="DP1372" s="20"/>
      <c r="DQ1372" s="20"/>
      <c r="DR1372" s="20"/>
      <c r="DS1372" s="20"/>
      <c r="DT1372" s="20"/>
      <c r="DU1372" s="20"/>
      <c r="DV1372" s="20"/>
      <c r="DW1372" s="20"/>
      <c r="DX1372" s="20"/>
      <c r="DY1372" s="20"/>
    </row>
    <row r="1373" spans="2:129" x14ac:dyDescent="0.15">
      <c r="B1373" s="77" t="s">
        <v>5031</v>
      </c>
      <c r="C1373" s="75"/>
      <c r="D1373" s="73" t="s">
        <v>229</v>
      </c>
      <c r="E1373" s="201" t="s">
        <v>5032</v>
      </c>
      <c r="F1373" s="202">
        <f t="shared" si="227"/>
        <v>0.21729971014999999</v>
      </c>
      <c r="G1373" s="202">
        <f t="shared" si="228"/>
        <v>3.5045189999999997E-2</v>
      </c>
      <c r="H1373" s="202">
        <f t="shared" si="229"/>
        <v>4.6905898249999994E-2</v>
      </c>
      <c r="I1373" s="202">
        <f t="shared" si="230"/>
        <v>2.6943818999999999E-3</v>
      </c>
      <c r="J1373" s="201">
        <v>0.13265424000000001</v>
      </c>
      <c r="K1373" s="201">
        <v>4.5054534E-2</v>
      </c>
      <c r="L1373" s="201">
        <v>1.1854843E-3</v>
      </c>
      <c r="M1373" s="201">
        <v>1.0942814E-3</v>
      </c>
      <c r="N1373" s="201">
        <v>2.9910395999999999E-2</v>
      </c>
      <c r="O1373" s="201">
        <v>4.0405125999999998E-3</v>
      </c>
      <c r="P1373" s="201">
        <v>6.6587994999999997E-4</v>
      </c>
      <c r="Q1373" s="201">
        <v>1.1896817E-3</v>
      </c>
      <c r="R1373" s="201">
        <v>0</v>
      </c>
      <c r="S1373" s="201">
        <v>0</v>
      </c>
      <c r="T1373" s="201">
        <v>0</v>
      </c>
      <c r="U1373" s="201">
        <v>1.5047001999999999E-3</v>
      </c>
      <c r="V1373" s="255"/>
      <c r="W1373" s="246">
        <f t="shared" si="231"/>
        <v>0.98262399999999994</v>
      </c>
      <c r="X1373" s="191">
        <v>52.851666000000002</v>
      </c>
      <c r="Y1373" s="191">
        <v>50.770485000000001</v>
      </c>
      <c r="Z1373" s="191">
        <v>1.6890510999999999</v>
      </c>
      <c r="AA1373" s="191">
        <v>3.4584558999999998E-4</v>
      </c>
      <c r="AB1373" s="191">
        <v>4.0392838E-2</v>
      </c>
      <c r="AC1373" s="191">
        <v>1.5175859E-2</v>
      </c>
      <c r="AD1373" s="191">
        <v>0.33621624</v>
      </c>
      <c r="AE1373" s="76">
        <v>2.3649508000000001E-6</v>
      </c>
      <c r="AF1373" s="76">
        <v>4.7608577999999998E-9</v>
      </c>
      <c r="AG1373" s="20">
        <v>0.38425646000000002</v>
      </c>
      <c r="AH1373" s="20"/>
      <c r="AI1373" s="20"/>
      <c r="AJ1373" s="20"/>
      <c r="AK1373" s="20"/>
      <c r="AL1373" s="20"/>
      <c r="AM1373" s="20"/>
      <c r="AN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c r="BU1373" s="20"/>
      <c r="BV1373" s="20"/>
      <c r="BW1373" s="20"/>
      <c r="BX1373" s="20"/>
      <c r="BY1373" s="20"/>
      <c r="BZ1373" s="20"/>
      <c r="CA1373" s="20"/>
      <c r="CB1373" s="20"/>
      <c r="CC1373" s="20"/>
      <c r="CD1373" s="20"/>
      <c r="CE1373" s="20"/>
      <c r="CF1373" s="20"/>
      <c r="CG1373" s="20"/>
      <c r="CH1373" s="20"/>
      <c r="CI1373" s="20"/>
      <c r="CJ1373" s="20"/>
      <c r="CK1373" s="20"/>
      <c r="CL1373" s="20"/>
      <c r="CM1373" s="20"/>
      <c r="CN1373" s="20"/>
      <c r="CO1373" s="20"/>
      <c r="CP1373" s="20"/>
      <c r="CQ1373" s="20"/>
      <c r="CR1373" s="20"/>
      <c r="CS1373" s="20"/>
      <c r="CT1373" s="20"/>
      <c r="CU1373" s="20"/>
      <c r="CV1373" s="20"/>
      <c r="CW1373" s="20"/>
      <c r="CX1373" s="20"/>
      <c r="CY1373" s="20"/>
      <c r="CZ1373" s="20"/>
      <c r="DA1373" s="20"/>
      <c r="DB1373" s="20"/>
      <c r="DC1373" s="20"/>
      <c r="DD1373" s="20"/>
      <c r="DE1373" s="20"/>
      <c r="DF1373" s="20"/>
      <c r="DG1373" s="20"/>
      <c r="DH1373" s="20"/>
      <c r="DI1373" s="20"/>
      <c r="DJ1373" s="20"/>
      <c r="DK1373" s="20"/>
      <c r="DL1373" s="20"/>
      <c r="DM1373" s="20"/>
      <c r="DN1373" s="20"/>
      <c r="DO1373" s="20"/>
      <c r="DP1373" s="20"/>
      <c r="DQ1373" s="20"/>
      <c r="DR1373" s="20"/>
      <c r="DS1373" s="20"/>
      <c r="DT1373" s="20"/>
      <c r="DU1373" s="20"/>
      <c r="DV1373" s="20"/>
      <c r="DW1373" s="20"/>
      <c r="DX1373" s="20"/>
      <c r="DY1373" s="20"/>
    </row>
    <row r="1374" spans="2:129" x14ac:dyDescent="0.15">
      <c r="B1374" s="77" t="s">
        <v>5033</v>
      </c>
      <c r="C1374" s="75"/>
      <c r="D1374" s="73" t="s">
        <v>229</v>
      </c>
      <c r="E1374" s="201" t="s">
        <v>5034</v>
      </c>
      <c r="F1374" s="202">
        <f t="shared" si="227"/>
        <v>0.20713165448999998</v>
      </c>
      <c r="G1374" s="202">
        <f t="shared" si="228"/>
        <v>3.2543193400000003E-2</v>
      </c>
      <c r="H1374" s="202">
        <f t="shared" si="229"/>
        <v>4.7148795790000003E-2</v>
      </c>
      <c r="I1374" s="202">
        <f t="shared" si="230"/>
        <v>2.6641853E-3</v>
      </c>
      <c r="J1374" s="201">
        <v>0.12477547999999999</v>
      </c>
      <c r="K1374" s="201">
        <v>4.5393425000000001E-2</v>
      </c>
      <c r="L1374" s="201">
        <v>1.1215464000000001E-3</v>
      </c>
      <c r="M1374" s="201">
        <v>1.0475616E-3</v>
      </c>
      <c r="N1374" s="201">
        <v>2.7393902000000001E-2</v>
      </c>
      <c r="O1374" s="201">
        <v>4.1017298000000004E-3</v>
      </c>
      <c r="P1374" s="201">
        <v>6.3382439000000002E-4</v>
      </c>
      <c r="Q1374" s="201">
        <v>1.2250691000000001E-3</v>
      </c>
      <c r="R1374" s="201">
        <v>0</v>
      </c>
      <c r="S1374" s="201">
        <v>0</v>
      </c>
      <c r="T1374" s="201">
        <v>0</v>
      </c>
      <c r="U1374" s="201">
        <v>1.4391161999999999E-3</v>
      </c>
      <c r="V1374" s="255"/>
      <c r="W1374" s="246">
        <f t="shared" si="231"/>
        <v>0.92426281481481476</v>
      </c>
      <c r="X1374" s="191">
        <v>54.683740999999998</v>
      </c>
      <c r="Y1374" s="191">
        <v>52.733761999999999</v>
      </c>
      <c r="Z1374" s="191">
        <v>1.5784294000000001</v>
      </c>
      <c r="AA1374" s="191">
        <v>3.4623340000000002E-4</v>
      </c>
      <c r="AB1374" s="191">
        <v>4.2896818000000003E-2</v>
      </c>
      <c r="AC1374" s="191">
        <v>1.5100331E-2</v>
      </c>
      <c r="AD1374" s="191">
        <v>0.31320608</v>
      </c>
      <c r="AE1374" s="76">
        <v>2.2604535000000001E-6</v>
      </c>
      <c r="AF1374" s="76">
        <v>4.5467958000000004E-9</v>
      </c>
      <c r="AG1374" s="20">
        <v>0.40088080999999998</v>
      </c>
      <c r="AH1374" s="20"/>
      <c r="AI1374" s="20"/>
      <c r="AJ1374" s="20"/>
      <c r="AK1374" s="20"/>
      <c r="AL1374" s="20"/>
      <c r="AM1374" s="20"/>
      <c r="AN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row>
    <row r="1375" spans="2:129" x14ac:dyDescent="0.15">
      <c r="B1375" s="77" t="s">
        <v>5035</v>
      </c>
      <c r="C1375" s="75"/>
      <c r="D1375" s="73" t="s">
        <v>229</v>
      </c>
      <c r="E1375" s="201" t="s">
        <v>5036</v>
      </c>
      <c r="F1375" s="202">
        <f t="shared" si="227"/>
        <v>3.4669171848000002E-2</v>
      </c>
      <c r="G1375" s="202">
        <f t="shared" si="228"/>
        <v>6.6846717099999994E-3</v>
      </c>
      <c r="H1375" s="202">
        <f t="shared" si="229"/>
        <v>5.4113211980000003E-3</v>
      </c>
      <c r="I1375" s="202">
        <f t="shared" si="230"/>
        <v>8.4237494000000005E-4</v>
      </c>
      <c r="J1375" s="201">
        <v>2.1730803999999999E-2</v>
      </c>
      <c r="K1375" s="201">
        <v>5.0117649E-3</v>
      </c>
      <c r="L1375" s="201">
        <v>3.2242366999999999E-4</v>
      </c>
      <c r="M1375" s="201">
        <v>3.7652060999999998E-4</v>
      </c>
      <c r="N1375" s="201">
        <v>4.7899394999999997E-3</v>
      </c>
      <c r="O1375" s="201">
        <v>1.5182116E-3</v>
      </c>
      <c r="P1375" s="201">
        <v>7.7132628000000004E-5</v>
      </c>
      <c r="Q1375" s="201">
        <v>5.8735209000000004E-4</v>
      </c>
      <c r="R1375" s="201">
        <v>0</v>
      </c>
      <c r="S1375" s="201">
        <v>0</v>
      </c>
      <c r="T1375" s="201">
        <v>0</v>
      </c>
      <c r="U1375" s="201">
        <v>2.5502285E-4</v>
      </c>
      <c r="V1375" s="255"/>
      <c r="W1375" s="246">
        <f t="shared" si="231"/>
        <v>0.16096891851851849</v>
      </c>
      <c r="X1375" s="191">
        <v>45.040106000000002</v>
      </c>
      <c r="Y1375" s="191">
        <v>44.504640000000002</v>
      </c>
      <c r="Z1375" s="191">
        <v>0.10546973</v>
      </c>
      <c r="AA1375" s="191">
        <v>1.6156933000000001E-4</v>
      </c>
      <c r="AB1375" s="191">
        <v>2.4771702E-2</v>
      </c>
      <c r="AC1375" s="191">
        <v>1.424946E-2</v>
      </c>
      <c r="AD1375" s="191">
        <v>0.39081328999999998</v>
      </c>
      <c r="AE1375" s="76">
        <v>3.2444366E-7</v>
      </c>
      <c r="AF1375" s="76">
        <v>7.7725969999999997E-10</v>
      </c>
      <c r="AG1375" s="20">
        <v>0.34775910999999998</v>
      </c>
      <c r="AH1375" s="20"/>
      <c r="AI1375" s="20"/>
      <c r="AJ1375" s="20"/>
      <c r="AK1375" s="20"/>
      <c r="AL1375" s="20"/>
      <c r="AM1375" s="20"/>
      <c r="AN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c r="BU1375" s="20"/>
      <c r="BV1375" s="20"/>
      <c r="BW1375" s="20"/>
      <c r="BX1375" s="20"/>
      <c r="BY1375" s="20"/>
      <c r="BZ1375" s="20"/>
      <c r="CA1375" s="20"/>
      <c r="CB1375" s="20"/>
      <c r="CC1375" s="20"/>
      <c r="CD1375" s="20"/>
      <c r="CE1375" s="20"/>
      <c r="CF1375" s="20"/>
      <c r="CG1375" s="20"/>
      <c r="CH1375" s="20"/>
      <c r="CI1375" s="20"/>
      <c r="CJ1375" s="20"/>
      <c r="CK1375" s="20"/>
      <c r="CL1375" s="20"/>
      <c r="CM1375" s="20"/>
      <c r="CN1375" s="20"/>
      <c r="CO1375" s="20"/>
      <c r="CP1375" s="20"/>
      <c r="CQ1375" s="20"/>
      <c r="CR1375" s="20"/>
      <c r="CS1375" s="20"/>
      <c r="CT1375" s="20"/>
      <c r="CU1375" s="20"/>
      <c r="CV1375" s="20"/>
      <c r="CW1375" s="20"/>
      <c r="CX1375" s="20"/>
      <c r="CY1375" s="20"/>
      <c r="CZ1375" s="20"/>
      <c r="DA1375" s="20"/>
      <c r="DB1375" s="20"/>
      <c r="DC1375" s="20"/>
      <c r="DD1375" s="20"/>
      <c r="DE1375" s="20"/>
      <c r="DF1375" s="20"/>
      <c r="DG1375" s="20"/>
      <c r="DH1375" s="20"/>
      <c r="DI1375" s="20"/>
      <c r="DJ1375" s="20"/>
      <c r="DK1375" s="20"/>
      <c r="DL1375" s="20"/>
      <c r="DM1375" s="20"/>
      <c r="DN1375" s="20"/>
      <c r="DO1375" s="20"/>
      <c r="DP1375" s="20"/>
      <c r="DQ1375" s="20"/>
      <c r="DR1375" s="20"/>
      <c r="DS1375" s="20"/>
      <c r="DT1375" s="20"/>
      <c r="DU1375" s="20"/>
      <c r="DV1375" s="20"/>
      <c r="DW1375" s="20"/>
      <c r="DX1375" s="20"/>
      <c r="DY1375" s="20"/>
    </row>
    <row r="1376" spans="2:129" x14ac:dyDescent="0.15">
      <c r="B1376" s="77" t="s">
        <v>5037</v>
      </c>
      <c r="C1376" s="75"/>
      <c r="D1376" s="73" t="s">
        <v>229</v>
      </c>
      <c r="E1376" s="201" t="s">
        <v>5038</v>
      </c>
      <c r="F1376" s="202">
        <f t="shared" si="227"/>
        <v>0.14473745758000001</v>
      </c>
      <c r="G1376" s="202">
        <f t="shared" si="228"/>
        <v>1.821412205E-2</v>
      </c>
      <c r="H1376" s="202">
        <f t="shared" si="229"/>
        <v>4.0705881399999998E-2</v>
      </c>
      <c r="I1376" s="202">
        <f t="shared" si="230"/>
        <v>1.82163213E-3</v>
      </c>
      <c r="J1376" s="201">
        <v>8.3995821999999998E-2</v>
      </c>
      <c r="K1376" s="201">
        <v>3.9274762999999997E-2</v>
      </c>
      <c r="L1376" s="201">
        <v>8.5182336999999996E-4</v>
      </c>
      <c r="M1376" s="201">
        <v>8.2984084999999995E-4</v>
      </c>
      <c r="N1376" s="201">
        <v>1.4318209E-2</v>
      </c>
      <c r="O1376" s="201">
        <v>3.0660722E-3</v>
      </c>
      <c r="P1376" s="201">
        <v>5.7929502999999995E-4</v>
      </c>
      <c r="Q1376" s="201">
        <v>9.7438386999999999E-4</v>
      </c>
      <c r="R1376" s="201">
        <v>0</v>
      </c>
      <c r="S1376" s="201">
        <v>0</v>
      </c>
      <c r="T1376" s="201">
        <v>0</v>
      </c>
      <c r="U1376" s="201">
        <v>8.4724826000000004E-4</v>
      </c>
      <c r="V1376" s="255"/>
      <c r="W1376" s="246">
        <f t="shared" si="231"/>
        <v>0.62219127407407404</v>
      </c>
      <c r="X1376" s="191">
        <v>47.222318000000001</v>
      </c>
      <c r="Y1376" s="191">
        <v>46.226914999999998</v>
      </c>
      <c r="Z1376" s="191">
        <v>0.76446265000000002</v>
      </c>
      <c r="AA1376" s="191">
        <v>2.4632320999999998E-4</v>
      </c>
      <c r="AB1376" s="191">
        <v>4.0535374999999998E-2</v>
      </c>
      <c r="AC1376" s="191">
        <v>1.5138607E-2</v>
      </c>
      <c r="AD1376" s="191">
        <v>0.17502007</v>
      </c>
      <c r="AE1376" s="76">
        <v>1.5765242E-6</v>
      </c>
      <c r="AF1376" s="76">
        <v>3.2100032000000001E-9</v>
      </c>
      <c r="AG1376" s="20">
        <v>0.35290336</v>
      </c>
      <c r="AH1376" s="20"/>
      <c r="AI1376" s="20"/>
      <c r="AJ1376" s="20"/>
      <c r="AK1376" s="20"/>
      <c r="AL1376" s="20"/>
      <c r="AM1376" s="20"/>
      <c r="AN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c r="BU1376" s="20"/>
      <c r="BV1376" s="20"/>
      <c r="BW1376" s="20"/>
      <c r="BX1376" s="20"/>
      <c r="BY1376" s="20"/>
      <c r="BZ1376" s="20"/>
      <c r="CA1376" s="20"/>
      <c r="CB1376" s="20"/>
      <c r="CC1376" s="20"/>
      <c r="CD1376" s="20"/>
      <c r="CE1376" s="20"/>
      <c r="CF1376" s="20"/>
      <c r="CG1376" s="20"/>
      <c r="CH1376" s="20"/>
      <c r="CI1376" s="20"/>
      <c r="CJ1376" s="20"/>
      <c r="CK1376" s="20"/>
      <c r="CL1376" s="20"/>
      <c r="CM1376" s="20"/>
      <c r="CN1376" s="20"/>
      <c r="CO1376" s="20"/>
      <c r="CP1376" s="20"/>
      <c r="CQ1376" s="20"/>
      <c r="CR1376" s="20"/>
      <c r="CS1376" s="20"/>
      <c r="CT1376" s="20"/>
      <c r="CU1376" s="20"/>
      <c r="CV1376" s="20"/>
      <c r="CW1376" s="20"/>
      <c r="CX1376" s="20"/>
      <c r="CY1376" s="20"/>
      <c r="CZ1376" s="20"/>
      <c r="DA1376" s="20"/>
      <c r="DB1376" s="20"/>
      <c r="DC1376" s="20"/>
      <c r="DD1376" s="20"/>
      <c r="DE1376" s="20"/>
      <c r="DF1376" s="20"/>
      <c r="DG1376" s="20"/>
      <c r="DH1376" s="20"/>
      <c r="DI1376" s="20"/>
      <c r="DJ1376" s="20"/>
      <c r="DK1376" s="20"/>
      <c r="DL1376" s="20"/>
      <c r="DM1376" s="20"/>
      <c r="DN1376" s="20"/>
      <c r="DO1376" s="20"/>
      <c r="DP1376" s="20"/>
      <c r="DQ1376" s="20"/>
      <c r="DR1376" s="20"/>
      <c r="DS1376" s="20"/>
      <c r="DT1376" s="20"/>
      <c r="DU1376" s="20"/>
      <c r="DV1376" s="20"/>
      <c r="DW1376" s="20"/>
      <c r="DX1376" s="20"/>
      <c r="DY1376" s="20"/>
    </row>
    <row r="1377" spans="2:129" x14ac:dyDescent="0.15">
      <c r="B1377" s="77" t="s">
        <v>5039</v>
      </c>
      <c r="C1377" s="75"/>
      <c r="D1377" s="73" t="s">
        <v>229</v>
      </c>
      <c r="E1377" s="201" t="s">
        <v>5040</v>
      </c>
      <c r="F1377" s="202">
        <f t="shared" si="227"/>
        <v>0.23408752390000001</v>
      </c>
      <c r="G1377" s="202">
        <f t="shared" si="228"/>
        <v>2.6156742099999998E-2</v>
      </c>
      <c r="H1377" s="202">
        <f t="shared" si="229"/>
        <v>9.4106231700000001E-2</v>
      </c>
      <c r="I1377" s="202">
        <f t="shared" si="230"/>
        <v>4.4481501000000001E-3</v>
      </c>
      <c r="J1377" s="201">
        <v>0.1093764</v>
      </c>
      <c r="K1377" s="201">
        <v>9.1895036999999999E-2</v>
      </c>
      <c r="L1377" s="201">
        <v>1.1688286E-3</v>
      </c>
      <c r="M1377" s="201">
        <v>1.748908E-3</v>
      </c>
      <c r="N1377" s="201">
        <v>1.4808745999999999E-2</v>
      </c>
      <c r="O1377" s="201">
        <v>9.5990881E-3</v>
      </c>
      <c r="P1377" s="201">
        <v>1.0423660999999999E-3</v>
      </c>
      <c r="Q1377" s="201">
        <v>3.0060051E-3</v>
      </c>
      <c r="R1377" s="201">
        <v>0</v>
      </c>
      <c r="S1377" s="201">
        <v>0</v>
      </c>
      <c r="T1377" s="201">
        <v>0</v>
      </c>
      <c r="U1377" s="201">
        <v>1.4421449999999999E-3</v>
      </c>
      <c r="V1377" s="255"/>
      <c r="W1377" s="246">
        <f t="shared" si="231"/>
        <v>0.81019555555555545</v>
      </c>
      <c r="X1377" s="191">
        <v>52.686200999999997</v>
      </c>
      <c r="Y1377" s="191">
        <v>52.037303999999999</v>
      </c>
      <c r="Z1377" s="191">
        <v>0.36776965</v>
      </c>
      <c r="AA1377" s="191">
        <v>7.1851070999999999E-4</v>
      </c>
      <c r="AB1377" s="191">
        <v>9.8840243999999994E-2</v>
      </c>
      <c r="AC1377" s="191">
        <v>1.9516458E-2</v>
      </c>
      <c r="AD1377" s="191">
        <v>0.16205195</v>
      </c>
      <c r="AE1377" s="76">
        <v>2.659441E-6</v>
      </c>
      <c r="AF1377" s="76">
        <v>4.9760307E-9</v>
      </c>
      <c r="AG1377" s="20">
        <v>0.40265888999999999</v>
      </c>
      <c r="AH1377" s="20"/>
      <c r="AI1377" s="20"/>
      <c r="AJ1377" s="20"/>
      <c r="AK1377" s="20"/>
      <c r="AL1377" s="20"/>
      <c r="AM1377" s="20"/>
      <c r="AN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c r="BU1377" s="20"/>
      <c r="BV1377" s="20"/>
      <c r="BW1377" s="20"/>
      <c r="BX1377" s="20"/>
      <c r="BY1377" s="20"/>
      <c r="BZ1377" s="20"/>
      <c r="CA1377" s="20"/>
      <c r="CB1377" s="20"/>
      <c r="CC1377" s="20"/>
      <c r="CD1377" s="20"/>
      <c r="CE1377" s="20"/>
      <c r="CF1377" s="20"/>
      <c r="CG1377" s="20"/>
      <c r="CH1377" s="20"/>
      <c r="CI1377" s="20"/>
      <c r="CJ1377" s="20"/>
      <c r="CK1377" s="20"/>
      <c r="CL1377" s="20"/>
      <c r="CM1377" s="20"/>
      <c r="CN1377" s="20"/>
      <c r="CO1377" s="20"/>
      <c r="CP1377" s="20"/>
      <c r="CQ1377" s="20"/>
      <c r="CR1377" s="20"/>
      <c r="CS1377" s="20"/>
      <c r="CT1377" s="20"/>
      <c r="CU1377" s="20"/>
      <c r="CV1377" s="20"/>
      <c r="CW1377" s="20"/>
      <c r="CX1377" s="20"/>
      <c r="CY1377" s="20"/>
      <c r="CZ1377" s="20"/>
      <c r="DA1377" s="20"/>
      <c r="DB1377" s="20"/>
      <c r="DC1377" s="20"/>
      <c r="DD1377" s="20"/>
      <c r="DE1377" s="20"/>
      <c r="DF1377" s="20"/>
      <c r="DG1377" s="20"/>
      <c r="DH1377" s="20"/>
      <c r="DI1377" s="20"/>
      <c r="DJ1377" s="20"/>
      <c r="DK1377" s="20"/>
      <c r="DL1377" s="20"/>
      <c r="DM1377" s="20"/>
      <c r="DN1377" s="20"/>
      <c r="DO1377" s="20"/>
      <c r="DP1377" s="20"/>
      <c r="DQ1377" s="20"/>
      <c r="DR1377" s="20"/>
      <c r="DS1377" s="20"/>
      <c r="DT1377" s="20"/>
      <c r="DU1377" s="20"/>
      <c r="DV1377" s="20"/>
      <c r="DW1377" s="20"/>
      <c r="DX1377" s="20"/>
      <c r="DY1377" s="20"/>
    </row>
    <row r="1378" spans="2:129" x14ac:dyDescent="0.15">
      <c r="B1378" s="77" t="s">
        <v>5041</v>
      </c>
      <c r="C1378" s="75"/>
      <c r="D1378" s="73" t="s">
        <v>229</v>
      </c>
      <c r="E1378" s="201" t="s">
        <v>5042</v>
      </c>
      <c r="F1378" s="202">
        <f t="shared" si="227"/>
        <v>2.3397443570000002E-2</v>
      </c>
      <c r="G1378" s="202">
        <f t="shared" si="228"/>
        <v>3.7958062099999997E-3</v>
      </c>
      <c r="H1378" s="202">
        <f t="shared" si="229"/>
        <v>3.1557964499999997E-3</v>
      </c>
      <c r="I1378" s="202">
        <f t="shared" si="230"/>
        <v>6.8571190999999992E-4</v>
      </c>
      <c r="J1378" s="201">
        <v>1.5760129000000001E-2</v>
      </c>
      <c r="K1378" s="201">
        <v>2.8512561E-3</v>
      </c>
      <c r="L1378" s="201">
        <v>2.1353543000000001E-4</v>
      </c>
      <c r="M1378" s="201">
        <v>1.8192261E-4</v>
      </c>
      <c r="N1378" s="201">
        <v>2.4897627999999998E-3</v>
      </c>
      <c r="O1378" s="201">
        <v>1.1241208E-3</v>
      </c>
      <c r="P1378" s="201">
        <v>9.1004919999999995E-5</v>
      </c>
      <c r="Q1378" s="201">
        <v>4.2620201E-4</v>
      </c>
      <c r="R1378" s="201">
        <v>0</v>
      </c>
      <c r="S1378" s="201">
        <v>0</v>
      </c>
      <c r="T1378" s="201">
        <v>0</v>
      </c>
      <c r="U1378" s="201">
        <v>2.5950989999999998E-4</v>
      </c>
      <c r="V1378" s="255"/>
      <c r="W1378" s="246">
        <f t="shared" si="231"/>
        <v>0.1167416962962963</v>
      </c>
      <c r="X1378" s="191">
        <v>45.097211999999999</v>
      </c>
      <c r="Y1378" s="191">
        <v>44.830770000000001</v>
      </c>
      <c r="Z1378" s="191">
        <v>9.9659409000000004E-2</v>
      </c>
      <c r="AA1378" s="191">
        <v>1.2777199E-4</v>
      </c>
      <c r="AB1378" s="191">
        <v>4.7062199999999998E-2</v>
      </c>
      <c r="AC1378" s="191">
        <v>1.6765491E-2</v>
      </c>
      <c r="AD1378" s="191">
        <v>0.10282648</v>
      </c>
      <c r="AE1378" s="76">
        <v>2.0767041000000001E-7</v>
      </c>
      <c r="AF1378" s="76">
        <v>5.3967654999999998E-10</v>
      </c>
      <c r="AG1378" s="20">
        <v>0.35044178999999998</v>
      </c>
      <c r="AH1378" s="20"/>
      <c r="AI1378" s="20"/>
      <c r="AJ1378" s="20"/>
      <c r="AK1378" s="20"/>
      <c r="AL1378" s="20"/>
      <c r="AM1378" s="20"/>
      <c r="AN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c r="BU1378" s="20"/>
      <c r="BV1378" s="20"/>
      <c r="BW1378" s="20"/>
      <c r="BX1378" s="20"/>
      <c r="BY1378" s="20"/>
      <c r="BZ1378" s="20"/>
      <c r="CA1378" s="20"/>
      <c r="CB1378" s="20"/>
      <c r="CC1378" s="20"/>
      <c r="CD1378" s="20"/>
      <c r="CE1378" s="20"/>
      <c r="CF1378" s="20"/>
      <c r="CG1378" s="20"/>
      <c r="CH1378" s="20"/>
      <c r="CI1378" s="20"/>
      <c r="CJ1378" s="20"/>
      <c r="CK1378" s="20"/>
      <c r="CL1378" s="20"/>
      <c r="CM1378" s="20"/>
      <c r="CN1378" s="20"/>
      <c r="CO1378" s="20"/>
      <c r="CP1378" s="20"/>
      <c r="CQ1378" s="20"/>
      <c r="CR1378" s="20"/>
      <c r="CS1378" s="20"/>
      <c r="CT1378" s="20"/>
      <c r="CU1378" s="20"/>
      <c r="CV1378" s="20"/>
      <c r="CW1378" s="20"/>
      <c r="CX1378" s="20"/>
      <c r="CY1378" s="20"/>
      <c r="CZ1378" s="20"/>
      <c r="DA1378" s="20"/>
      <c r="DB1378" s="20"/>
      <c r="DC1378" s="20"/>
      <c r="DD1378" s="20"/>
      <c r="DE1378" s="20"/>
      <c r="DF1378" s="20"/>
      <c r="DG1378" s="20"/>
      <c r="DH1378" s="20"/>
      <c r="DI1378" s="20"/>
      <c r="DJ1378" s="20"/>
      <c r="DK1378" s="20"/>
      <c r="DL1378" s="20"/>
      <c r="DM1378" s="20"/>
      <c r="DN1378" s="20"/>
      <c r="DO1378" s="20"/>
      <c r="DP1378" s="20"/>
      <c r="DQ1378" s="20"/>
      <c r="DR1378" s="20"/>
      <c r="DS1378" s="20"/>
      <c r="DT1378" s="20"/>
      <c r="DU1378" s="20"/>
      <c r="DV1378" s="20"/>
      <c r="DW1378" s="20"/>
      <c r="DX1378" s="20"/>
      <c r="DY1378" s="20"/>
    </row>
    <row r="1379" spans="2:129" x14ac:dyDescent="0.15">
      <c r="B1379" s="77" t="s">
        <v>5043</v>
      </c>
      <c r="C1379" s="75"/>
      <c r="D1379" s="73" t="s">
        <v>229</v>
      </c>
      <c r="E1379" s="201" t="s">
        <v>5044</v>
      </c>
      <c r="F1379" s="202">
        <f t="shared" si="227"/>
        <v>9.324447458E-2</v>
      </c>
      <c r="G1379" s="202">
        <f t="shared" si="228"/>
        <v>3.9205565899999998E-3</v>
      </c>
      <c r="H1379" s="202">
        <f t="shared" si="229"/>
        <v>5.8409308109999995E-2</v>
      </c>
      <c r="I1379" s="202">
        <f t="shared" si="230"/>
        <v>5.1024487999999993E-4</v>
      </c>
      <c r="J1379" s="201">
        <v>3.0404364999999999E-2</v>
      </c>
      <c r="K1379" s="201">
        <v>5.7515060999999999E-2</v>
      </c>
      <c r="L1379" s="201">
        <v>2.5980319000000002E-4</v>
      </c>
      <c r="M1379" s="201">
        <v>3.5144644999999999E-4</v>
      </c>
      <c r="N1379" s="201">
        <v>2.5873648999999999E-3</v>
      </c>
      <c r="O1379" s="201">
        <v>9.8174523999999992E-4</v>
      </c>
      <c r="P1379" s="201">
        <v>6.3444391999999995E-4</v>
      </c>
      <c r="Q1379" s="201">
        <v>3.4845668999999998E-4</v>
      </c>
      <c r="R1379" s="201">
        <v>0</v>
      </c>
      <c r="S1379" s="201">
        <v>0</v>
      </c>
      <c r="T1379" s="201">
        <v>0</v>
      </c>
      <c r="U1379" s="201">
        <v>1.6178819E-4</v>
      </c>
      <c r="V1379" s="255"/>
      <c r="W1379" s="246">
        <f t="shared" si="231"/>
        <v>0.22521751851851851</v>
      </c>
      <c r="X1379" s="191">
        <v>40.875613999999999</v>
      </c>
      <c r="Y1379" s="191">
        <v>40.773142999999997</v>
      </c>
      <c r="Z1379" s="191">
        <v>6.0348629000000001E-2</v>
      </c>
      <c r="AA1379" s="191">
        <v>6.0462177999999998E-5</v>
      </c>
      <c r="AB1379" s="191">
        <v>1.0150553E-2</v>
      </c>
      <c r="AC1379" s="191">
        <v>4.2127003000000003E-3</v>
      </c>
      <c r="AD1379" s="191">
        <v>2.7698791E-2</v>
      </c>
      <c r="AE1379" s="76">
        <v>1.2848028E-6</v>
      </c>
      <c r="AF1379" s="76">
        <v>2.0465202000000001E-9</v>
      </c>
      <c r="AG1379" s="20">
        <v>0.31932521000000003</v>
      </c>
      <c r="AH1379" s="20"/>
      <c r="AI1379" s="20"/>
      <c r="AJ1379" s="20"/>
      <c r="AK1379" s="20"/>
      <c r="AL1379" s="20"/>
      <c r="AM1379" s="20"/>
      <c r="AN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c r="BU1379" s="20"/>
      <c r="BV1379" s="20"/>
      <c r="BW1379" s="20"/>
      <c r="BX1379" s="20"/>
      <c r="BY1379" s="20"/>
      <c r="BZ1379" s="20"/>
      <c r="CA1379" s="20"/>
      <c r="CB1379" s="20"/>
      <c r="CC1379" s="20"/>
      <c r="CD1379" s="20"/>
      <c r="CE1379" s="20"/>
      <c r="CF1379" s="20"/>
      <c r="CG1379" s="20"/>
      <c r="CH1379" s="20"/>
      <c r="CI1379" s="20"/>
      <c r="CJ1379" s="20"/>
      <c r="CK1379" s="20"/>
      <c r="CL1379" s="20"/>
      <c r="CM1379" s="20"/>
      <c r="CN1379" s="20"/>
      <c r="CO1379" s="20"/>
      <c r="CP1379" s="20"/>
      <c r="CQ1379" s="20"/>
      <c r="CR1379" s="20"/>
      <c r="CS1379" s="20"/>
      <c r="CT1379" s="20"/>
      <c r="CU1379" s="20"/>
      <c r="CV1379" s="20"/>
      <c r="CW1379" s="20"/>
      <c r="CX1379" s="20"/>
      <c r="CY1379" s="20"/>
      <c r="CZ1379" s="20"/>
      <c r="DA1379" s="20"/>
      <c r="DB1379" s="20"/>
      <c r="DC1379" s="20"/>
      <c r="DD1379" s="20"/>
      <c r="DE1379" s="20"/>
      <c r="DF1379" s="20"/>
      <c r="DG1379" s="20"/>
      <c r="DH1379" s="20"/>
      <c r="DI1379" s="20"/>
      <c r="DJ1379" s="20"/>
      <c r="DK1379" s="20"/>
      <c r="DL1379" s="20"/>
      <c r="DM1379" s="20"/>
      <c r="DN1379" s="20"/>
      <c r="DO1379" s="20"/>
      <c r="DP1379" s="20"/>
      <c r="DQ1379" s="20"/>
      <c r="DR1379" s="20"/>
      <c r="DS1379" s="20"/>
      <c r="DT1379" s="20"/>
      <c r="DU1379" s="20"/>
      <c r="DV1379" s="20"/>
      <c r="DW1379" s="20"/>
      <c r="DX1379" s="20"/>
      <c r="DY1379" s="20"/>
    </row>
    <row r="1380" spans="2:129" x14ac:dyDescent="0.15">
      <c r="B1380" s="77" t="s">
        <v>5045</v>
      </c>
      <c r="C1380" s="75"/>
      <c r="D1380" s="73" t="s">
        <v>229</v>
      </c>
      <c r="E1380" s="201" t="s">
        <v>5046</v>
      </c>
      <c r="F1380" s="202">
        <f t="shared" si="227"/>
        <v>3.4942761539E-2</v>
      </c>
      <c r="G1380" s="202">
        <f t="shared" si="228"/>
        <v>6.8082197199999996E-3</v>
      </c>
      <c r="H1380" s="202">
        <f t="shared" si="229"/>
        <v>5.4449592389999996E-3</v>
      </c>
      <c r="I1380" s="202">
        <f t="shared" si="230"/>
        <v>8.5324258E-4</v>
      </c>
      <c r="J1380" s="201">
        <v>2.1836339999999999E-2</v>
      </c>
      <c r="K1380" s="201">
        <v>5.0423858999999998E-3</v>
      </c>
      <c r="L1380" s="201">
        <v>3.2485019000000001E-4</v>
      </c>
      <c r="M1380" s="201">
        <v>3.7805202000000001E-4</v>
      </c>
      <c r="N1380" s="201">
        <v>4.8902950999999998E-3</v>
      </c>
      <c r="O1380" s="201">
        <v>1.5398726000000001E-3</v>
      </c>
      <c r="P1380" s="201">
        <v>7.7723149000000002E-5</v>
      </c>
      <c r="Q1380" s="201">
        <v>5.9387779999999998E-4</v>
      </c>
      <c r="R1380" s="201">
        <v>0</v>
      </c>
      <c r="S1380" s="201">
        <v>0</v>
      </c>
      <c r="T1380" s="201">
        <v>0</v>
      </c>
      <c r="U1380" s="201">
        <v>2.5936478000000002E-4</v>
      </c>
      <c r="V1380" s="255"/>
      <c r="W1380" s="246">
        <f t="shared" si="231"/>
        <v>0.16175066666666665</v>
      </c>
      <c r="X1380" s="191">
        <v>45.063448999999999</v>
      </c>
      <c r="Y1380" s="191">
        <v>44.503219999999999</v>
      </c>
      <c r="Z1380" s="191">
        <v>0.12154328</v>
      </c>
      <c r="AA1380" s="191">
        <v>1.6566171999999999E-4</v>
      </c>
      <c r="AB1380" s="191">
        <v>2.7906991999999999E-2</v>
      </c>
      <c r="AC1380" s="191">
        <v>1.3254195999999999E-2</v>
      </c>
      <c r="AD1380" s="191">
        <v>0.39735939999999997</v>
      </c>
      <c r="AE1380" s="76">
        <v>3.2752744E-7</v>
      </c>
      <c r="AF1380" s="76">
        <v>7.8290844999999996E-10</v>
      </c>
      <c r="AG1380" s="20">
        <v>0.34774638000000002</v>
      </c>
      <c r="AH1380" s="20"/>
      <c r="AI1380" s="20"/>
      <c r="AJ1380" s="20"/>
      <c r="AK1380" s="20"/>
      <c r="AL1380" s="20"/>
      <c r="AM1380" s="20"/>
      <c r="AN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c r="BU1380" s="20"/>
      <c r="BV1380" s="20"/>
      <c r="BW1380" s="20"/>
      <c r="BX1380" s="20"/>
      <c r="BY1380" s="20"/>
      <c r="BZ1380" s="20"/>
      <c r="CA1380" s="20"/>
      <c r="CB1380" s="20"/>
      <c r="CC1380" s="20"/>
      <c r="CD1380" s="20"/>
      <c r="CE1380" s="20"/>
      <c r="CF1380" s="20"/>
      <c r="CG1380" s="20"/>
      <c r="CH1380" s="20"/>
      <c r="CI1380" s="20"/>
      <c r="CJ1380" s="20"/>
      <c r="CK1380" s="20"/>
      <c r="CL1380" s="20"/>
      <c r="CM1380" s="20"/>
      <c r="CN1380" s="20"/>
      <c r="CO1380" s="20"/>
      <c r="CP1380" s="20"/>
      <c r="CQ1380" s="20"/>
      <c r="CR1380" s="20"/>
      <c r="CS1380" s="20"/>
      <c r="CT1380" s="20"/>
      <c r="CU1380" s="20"/>
      <c r="CV1380" s="20"/>
      <c r="CW1380" s="20"/>
      <c r="CX1380" s="20"/>
      <c r="CY1380" s="20"/>
      <c r="CZ1380" s="20"/>
      <c r="DA1380" s="20"/>
      <c r="DB1380" s="20"/>
      <c r="DC1380" s="20"/>
      <c r="DD1380" s="20"/>
      <c r="DE1380" s="20"/>
      <c r="DF1380" s="20"/>
      <c r="DG1380" s="20"/>
      <c r="DH1380" s="20"/>
      <c r="DI1380" s="20"/>
      <c r="DJ1380" s="20"/>
      <c r="DK1380" s="20"/>
      <c r="DL1380" s="20"/>
      <c r="DM1380" s="20"/>
      <c r="DN1380" s="20"/>
      <c r="DO1380" s="20"/>
      <c r="DP1380" s="20"/>
      <c r="DQ1380" s="20"/>
      <c r="DR1380" s="20"/>
      <c r="DS1380" s="20"/>
      <c r="DT1380" s="20"/>
      <c r="DU1380" s="20"/>
      <c r="DV1380" s="20"/>
      <c r="DW1380" s="20"/>
      <c r="DX1380" s="20"/>
      <c r="DY1380" s="20"/>
    </row>
    <row r="1381" spans="2:129" x14ac:dyDescent="0.15">
      <c r="B1381" s="77" t="s">
        <v>5047</v>
      </c>
      <c r="C1381" s="75"/>
      <c r="D1381" s="73" t="s">
        <v>229</v>
      </c>
      <c r="E1381" s="201" t="s">
        <v>5048</v>
      </c>
      <c r="F1381" s="202">
        <f t="shared" si="227"/>
        <v>0.22075540563000001</v>
      </c>
      <c r="G1381" s="202">
        <f t="shared" si="228"/>
        <v>3.5944217000000001E-2</v>
      </c>
      <c r="H1381" s="202">
        <f t="shared" si="229"/>
        <v>4.7434217029999996E-2</v>
      </c>
      <c r="I1381" s="202">
        <f t="shared" si="230"/>
        <v>2.7741616E-3</v>
      </c>
      <c r="J1381" s="201">
        <v>0.13460280999999999</v>
      </c>
      <c r="K1381" s="201">
        <v>4.5560138E-2</v>
      </c>
      <c r="L1381" s="201">
        <v>1.2045203E-3</v>
      </c>
      <c r="M1381" s="201">
        <v>1.1068498000000001E-3</v>
      </c>
      <c r="N1381" s="201">
        <v>3.0654259999999999E-2</v>
      </c>
      <c r="O1381" s="201">
        <v>4.1831072000000002E-3</v>
      </c>
      <c r="P1381" s="201">
        <v>6.6955873000000001E-4</v>
      </c>
      <c r="Q1381" s="201">
        <v>1.2332008000000001E-3</v>
      </c>
      <c r="R1381" s="201">
        <v>0</v>
      </c>
      <c r="S1381" s="201">
        <v>0</v>
      </c>
      <c r="T1381" s="201">
        <v>0</v>
      </c>
      <c r="U1381" s="201">
        <v>1.5409607999999999E-3</v>
      </c>
      <c r="V1381" s="255"/>
      <c r="W1381" s="246">
        <f t="shared" si="231"/>
        <v>0.9970578518518517</v>
      </c>
      <c r="X1381" s="191">
        <v>53.022201000000003</v>
      </c>
      <c r="Y1381" s="191">
        <v>50.889778999999997</v>
      </c>
      <c r="Z1381" s="191">
        <v>1.7239331</v>
      </c>
      <c r="AA1381" s="191">
        <v>3.7949011000000001E-4</v>
      </c>
      <c r="AB1381" s="191">
        <v>4.5862172E-2</v>
      </c>
      <c r="AC1381" s="191">
        <v>1.5828516000000001E-2</v>
      </c>
      <c r="AD1381" s="191">
        <v>0.34641841000000001</v>
      </c>
      <c r="AE1381" s="76">
        <v>2.4009705000000001E-6</v>
      </c>
      <c r="AF1381" s="76">
        <v>4.8303883999999998E-9</v>
      </c>
      <c r="AG1381" s="20">
        <v>0.38491210999999997</v>
      </c>
      <c r="AH1381" s="20"/>
      <c r="AI1381" s="20"/>
      <c r="AJ1381" s="20"/>
      <c r="AK1381" s="20"/>
      <c r="AL1381" s="20"/>
      <c r="AM1381" s="20"/>
      <c r="AN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c r="BU1381" s="20"/>
      <c r="BV1381" s="20"/>
      <c r="BW1381" s="20"/>
      <c r="BX1381" s="20"/>
      <c r="BY1381" s="20"/>
      <c r="BZ1381" s="20"/>
      <c r="CA1381" s="20"/>
      <c r="CB1381" s="20"/>
      <c r="CC1381" s="20"/>
      <c r="CD1381" s="20"/>
      <c r="CE1381" s="20"/>
      <c r="CF1381" s="20"/>
      <c r="CG1381" s="20"/>
      <c r="CH1381" s="20"/>
      <c r="CI1381" s="20"/>
      <c r="CJ1381" s="20"/>
      <c r="CK1381" s="20"/>
      <c r="CL1381" s="20"/>
      <c r="CM1381" s="20"/>
      <c r="CN1381" s="20"/>
      <c r="CO1381" s="20"/>
      <c r="CP1381" s="20"/>
      <c r="CQ1381" s="20"/>
      <c r="CR1381" s="20"/>
      <c r="CS1381" s="20"/>
      <c r="CT1381" s="20"/>
      <c r="CU1381" s="20"/>
      <c r="CV1381" s="20"/>
      <c r="CW1381" s="20"/>
      <c r="CX1381" s="20"/>
      <c r="CY1381" s="20"/>
      <c r="CZ1381" s="20"/>
      <c r="DA1381" s="20"/>
      <c r="DB1381" s="20"/>
      <c r="DC1381" s="20"/>
      <c r="DD1381" s="20"/>
      <c r="DE1381" s="20"/>
      <c r="DF1381" s="20"/>
      <c r="DG1381" s="20"/>
      <c r="DH1381" s="20"/>
      <c r="DI1381" s="20"/>
      <c r="DJ1381" s="20"/>
      <c r="DK1381" s="20"/>
      <c r="DL1381" s="20"/>
      <c r="DM1381" s="20"/>
      <c r="DN1381" s="20"/>
      <c r="DO1381" s="20"/>
      <c r="DP1381" s="20"/>
      <c r="DQ1381" s="20"/>
      <c r="DR1381" s="20"/>
      <c r="DS1381" s="20"/>
      <c r="DT1381" s="20"/>
      <c r="DU1381" s="20"/>
      <c r="DV1381" s="20"/>
      <c r="DW1381" s="20"/>
      <c r="DX1381" s="20"/>
      <c r="DY1381" s="20"/>
    </row>
    <row r="1382" spans="2:129" x14ac:dyDescent="0.15">
      <c r="B1382" s="77" t="s">
        <v>5049</v>
      </c>
      <c r="C1382" s="75"/>
      <c r="D1382" s="73" t="s">
        <v>229</v>
      </c>
      <c r="E1382" s="201" t="s">
        <v>5050</v>
      </c>
      <c r="F1382" s="202">
        <f t="shared" si="227"/>
        <v>0.16455868253</v>
      </c>
      <c r="G1382" s="202">
        <f t="shared" si="228"/>
        <v>1.03121668E-2</v>
      </c>
      <c r="H1382" s="202">
        <f t="shared" si="229"/>
        <v>0.11219823989</v>
      </c>
      <c r="I1382" s="202">
        <f t="shared" si="230"/>
        <v>8.3866783999999998E-4</v>
      </c>
      <c r="J1382" s="201">
        <v>4.1209608000000002E-2</v>
      </c>
      <c r="K1382" s="201">
        <v>0.11053222</v>
      </c>
      <c r="L1382" s="201">
        <v>5.3896849000000001E-4</v>
      </c>
      <c r="M1382" s="201">
        <v>1.1815281999999999E-3</v>
      </c>
      <c r="N1382" s="201">
        <v>7.1919916999999998E-3</v>
      </c>
      <c r="O1382" s="201">
        <v>1.9386468999999999E-3</v>
      </c>
      <c r="P1382" s="201">
        <v>1.1270513999999999E-3</v>
      </c>
      <c r="Q1382" s="201">
        <v>5.1803630999999999E-4</v>
      </c>
      <c r="R1382" s="201">
        <v>0</v>
      </c>
      <c r="S1382" s="201">
        <v>0</v>
      </c>
      <c r="T1382" s="201">
        <v>0</v>
      </c>
      <c r="U1382" s="201">
        <v>3.2063152999999998E-4</v>
      </c>
      <c r="V1382" s="255"/>
      <c r="W1382" s="246">
        <f t="shared" si="231"/>
        <v>0.30525635555555553</v>
      </c>
      <c r="X1382" s="191">
        <v>41.822614999999999</v>
      </c>
      <c r="Y1382" s="191">
        <v>41.547235000000001</v>
      </c>
      <c r="Z1382" s="191">
        <v>0.17276182000000001</v>
      </c>
      <c r="AA1382" s="191">
        <v>2.0399451000000001E-4</v>
      </c>
      <c r="AB1382" s="191">
        <v>2.2329258000000001E-2</v>
      </c>
      <c r="AC1382" s="191">
        <v>1.2836217E-2</v>
      </c>
      <c r="AD1382" s="191">
        <v>6.7249022000000006E-2</v>
      </c>
      <c r="AE1382" s="76">
        <v>2.3578149999999999E-6</v>
      </c>
      <c r="AF1382" s="76">
        <v>3.4587039000000001E-9</v>
      </c>
      <c r="AG1382" s="20">
        <v>0.32311661000000003</v>
      </c>
      <c r="AH1382" s="20"/>
      <c r="AI1382" s="20"/>
      <c r="AJ1382" s="20"/>
      <c r="AK1382" s="20"/>
      <c r="AL1382" s="20"/>
      <c r="AM1382" s="20"/>
      <c r="AN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row>
    <row r="1383" spans="2:129" x14ac:dyDescent="0.15">
      <c r="B1383" s="77" t="s">
        <v>5051</v>
      </c>
      <c r="C1383" s="75"/>
      <c r="D1383" s="73" t="s">
        <v>229</v>
      </c>
      <c r="E1383" s="201" t="s">
        <v>5052</v>
      </c>
      <c r="F1383" s="202">
        <f t="shared" si="227"/>
        <v>0.1953029624</v>
      </c>
      <c r="G1383" s="202">
        <f t="shared" si="228"/>
        <v>1.4785836700000001E-2</v>
      </c>
      <c r="H1383" s="202">
        <f t="shared" si="229"/>
        <v>8.6420623849999989E-2</v>
      </c>
      <c r="I1383" s="202">
        <f t="shared" si="230"/>
        <v>1.6654338500000001E-3</v>
      </c>
      <c r="J1383" s="201">
        <v>9.2431068000000005E-2</v>
      </c>
      <c r="K1383" s="201">
        <v>8.4737146999999999E-2</v>
      </c>
      <c r="L1383" s="201">
        <v>7.8741444000000004E-4</v>
      </c>
      <c r="M1383" s="201">
        <v>1.3306163000000001E-3</v>
      </c>
      <c r="N1383" s="201">
        <v>9.8852821E-3</v>
      </c>
      <c r="O1383" s="201">
        <v>3.5699383E-3</v>
      </c>
      <c r="P1383" s="201">
        <v>8.9606240999999998E-4</v>
      </c>
      <c r="Q1383" s="201">
        <v>1.1288136E-3</v>
      </c>
      <c r="R1383" s="201">
        <v>0</v>
      </c>
      <c r="S1383" s="201">
        <v>0</v>
      </c>
      <c r="T1383" s="201">
        <v>0</v>
      </c>
      <c r="U1383" s="201">
        <v>5.3662025E-4</v>
      </c>
      <c r="V1383" s="255"/>
      <c r="W1383" s="246">
        <f t="shared" si="231"/>
        <v>0.68467457777777774</v>
      </c>
      <c r="X1383" s="191">
        <v>50.137478999999999</v>
      </c>
      <c r="Y1383" s="191">
        <v>49.682707999999998</v>
      </c>
      <c r="Z1383" s="191">
        <v>0.29208304000000002</v>
      </c>
      <c r="AA1383" s="191">
        <v>2.492948E-4</v>
      </c>
      <c r="AB1383" s="191">
        <v>3.4789726E-2</v>
      </c>
      <c r="AC1383" s="191">
        <v>1.4207529999999999E-2</v>
      </c>
      <c r="AD1383" s="191">
        <v>0.11344127</v>
      </c>
      <c r="AE1383" s="76">
        <v>2.3448652000000002E-6</v>
      </c>
      <c r="AF1383" s="76">
        <v>4.2597672E-9</v>
      </c>
      <c r="AG1383" s="20">
        <v>0.38562681999999998</v>
      </c>
      <c r="AH1383" s="20"/>
      <c r="AI1383" s="20"/>
      <c r="AJ1383" s="20"/>
      <c r="AK1383" s="20"/>
      <c r="AL1383" s="20"/>
      <c r="AM1383" s="20"/>
      <c r="AN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c r="BU1383" s="20"/>
      <c r="BV1383" s="20"/>
      <c r="BW1383" s="20"/>
      <c r="BX1383" s="20"/>
      <c r="BY1383" s="20"/>
      <c r="BZ1383" s="20"/>
      <c r="CA1383" s="20"/>
      <c r="CB1383" s="20"/>
      <c r="CC1383" s="20"/>
      <c r="CD1383" s="20"/>
      <c r="CE1383" s="20"/>
      <c r="CF1383" s="20"/>
      <c r="CG1383" s="20"/>
      <c r="CH1383" s="20"/>
      <c r="CI1383" s="20"/>
      <c r="CJ1383" s="20"/>
      <c r="CK1383" s="20"/>
      <c r="CL1383" s="20"/>
      <c r="CM1383" s="20"/>
      <c r="CN1383" s="20"/>
      <c r="CO1383" s="20"/>
      <c r="CP1383" s="20"/>
      <c r="CQ1383" s="20"/>
      <c r="CR1383" s="20"/>
      <c r="CS1383" s="20"/>
      <c r="CT1383" s="20"/>
      <c r="CU1383" s="20"/>
      <c r="CV1383" s="20"/>
      <c r="CW1383" s="20"/>
      <c r="CX1383" s="20"/>
      <c r="CY1383" s="20"/>
      <c r="CZ1383" s="20"/>
      <c r="DA1383" s="20"/>
      <c r="DB1383" s="20"/>
      <c r="DC1383" s="20"/>
      <c r="DD1383" s="20"/>
      <c r="DE1383" s="20"/>
      <c r="DF1383" s="20"/>
      <c r="DG1383" s="20"/>
      <c r="DH1383" s="20"/>
      <c r="DI1383" s="20"/>
      <c r="DJ1383" s="20"/>
      <c r="DK1383" s="20"/>
      <c r="DL1383" s="20"/>
      <c r="DM1383" s="20"/>
      <c r="DN1383" s="20"/>
      <c r="DO1383" s="20"/>
      <c r="DP1383" s="20"/>
      <c r="DQ1383" s="20"/>
      <c r="DR1383" s="20"/>
      <c r="DS1383" s="20"/>
      <c r="DT1383" s="20"/>
      <c r="DU1383" s="20"/>
      <c r="DV1383" s="20"/>
      <c r="DW1383" s="20"/>
      <c r="DX1383" s="20"/>
      <c r="DY1383" s="20"/>
    </row>
    <row r="1384" spans="2:129" x14ac:dyDescent="0.15">
      <c r="B1384" s="77" t="s">
        <v>5053</v>
      </c>
      <c r="C1384" s="75"/>
      <c r="D1384" s="73" t="s">
        <v>229</v>
      </c>
      <c r="E1384" s="201" t="s">
        <v>5054</v>
      </c>
      <c r="F1384" s="202">
        <f t="shared" si="227"/>
        <v>0.12798893051999999</v>
      </c>
      <c r="G1384" s="202">
        <f t="shared" si="228"/>
        <v>1.6087809199999997E-2</v>
      </c>
      <c r="H1384" s="202">
        <f t="shared" si="229"/>
        <v>3.3003275040000002E-2</v>
      </c>
      <c r="I1384" s="202">
        <f t="shared" si="230"/>
        <v>1.56096828E-3</v>
      </c>
      <c r="J1384" s="201">
        <v>7.7336877999999998E-2</v>
      </c>
      <c r="K1384" s="201">
        <v>3.2072440000000001E-2</v>
      </c>
      <c r="L1384" s="201">
        <v>5.8949592E-4</v>
      </c>
      <c r="M1384" s="201">
        <v>1.1791874999999999E-3</v>
      </c>
      <c r="N1384" s="201">
        <v>1.2057696999999999E-2</v>
      </c>
      <c r="O1384" s="201">
        <v>2.8509247000000001E-3</v>
      </c>
      <c r="P1384" s="201">
        <v>3.4133911999999997E-4</v>
      </c>
      <c r="Q1384" s="201">
        <v>8.4272931000000002E-4</v>
      </c>
      <c r="R1384" s="201">
        <v>0</v>
      </c>
      <c r="S1384" s="201">
        <v>0</v>
      </c>
      <c r="T1384" s="201">
        <v>0</v>
      </c>
      <c r="U1384" s="201">
        <v>7.1823896999999998E-4</v>
      </c>
      <c r="V1384" s="255"/>
      <c r="W1384" s="246">
        <f t="shared" si="231"/>
        <v>0.57286576296296288</v>
      </c>
      <c r="X1384" s="191">
        <v>46.979008</v>
      </c>
      <c r="Y1384" s="191">
        <v>46.140979999999999</v>
      </c>
      <c r="Z1384" s="191">
        <v>0.60061980999999998</v>
      </c>
      <c r="AA1384" s="191">
        <v>3.3163959999999999E-4</v>
      </c>
      <c r="AB1384" s="191">
        <v>5.4841898E-2</v>
      </c>
      <c r="AC1384" s="191">
        <v>2.2723833999999998E-2</v>
      </c>
      <c r="AD1384" s="191">
        <v>0.15951137000000001</v>
      </c>
      <c r="AE1384" s="76">
        <v>1.3940412000000001E-6</v>
      </c>
      <c r="AF1384" s="76">
        <v>2.9170248999999998E-9</v>
      </c>
      <c r="AG1384" s="20">
        <v>0.35543817</v>
      </c>
      <c r="AH1384" s="20"/>
      <c r="AI1384" s="20"/>
      <c r="AJ1384" s="20"/>
      <c r="AK1384" s="20"/>
      <c r="AL1384" s="20"/>
      <c r="AM1384" s="20"/>
      <c r="AN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c r="BU1384" s="20"/>
      <c r="BV1384" s="20"/>
      <c r="BW1384" s="20"/>
      <c r="BX1384" s="20"/>
      <c r="BY1384" s="20"/>
      <c r="BZ1384" s="20"/>
      <c r="CA1384" s="20"/>
      <c r="CB1384" s="20"/>
      <c r="CC1384" s="20"/>
      <c r="CD1384" s="20"/>
      <c r="CE1384" s="20"/>
      <c r="CF1384" s="20"/>
      <c r="CG1384" s="20"/>
      <c r="CH1384" s="20"/>
      <c r="CI1384" s="20"/>
      <c r="CJ1384" s="20"/>
      <c r="CK1384" s="20"/>
      <c r="CL1384" s="20"/>
      <c r="CM1384" s="20"/>
      <c r="CN1384" s="20"/>
      <c r="CO1384" s="20"/>
      <c r="CP1384" s="20"/>
      <c r="CQ1384" s="20"/>
      <c r="CR1384" s="20"/>
      <c r="CS1384" s="20"/>
      <c r="CT1384" s="20"/>
      <c r="CU1384" s="20"/>
      <c r="CV1384" s="20"/>
      <c r="CW1384" s="20"/>
      <c r="CX1384" s="20"/>
      <c r="CY1384" s="20"/>
      <c r="CZ1384" s="20"/>
      <c r="DA1384" s="20"/>
      <c r="DB1384" s="20"/>
      <c r="DC1384" s="20"/>
      <c r="DD1384" s="20"/>
      <c r="DE1384" s="20"/>
      <c r="DF1384" s="20"/>
      <c r="DG1384" s="20"/>
      <c r="DH1384" s="20"/>
      <c r="DI1384" s="20"/>
      <c r="DJ1384" s="20"/>
      <c r="DK1384" s="20"/>
      <c r="DL1384" s="20"/>
      <c r="DM1384" s="20"/>
      <c r="DN1384" s="20"/>
      <c r="DO1384" s="20"/>
      <c r="DP1384" s="20"/>
      <c r="DQ1384" s="20"/>
      <c r="DR1384" s="20"/>
      <c r="DS1384" s="20"/>
      <c r="DT1384" s="20"/>
      <c r="DU1384" s="20"/>
      <c r="DV1384" s="20"/>
      <c r="DW1384" s="20"/>
      <c r="DX1384" s="20"/>
      <c r="DY1384" s="20"/>
    </row>
    <row r="1385" spans="2:129" x14ac:dyDescent="0.15">
      <c r="B1385" s="77" t="s">
        <v>5055</v>
      </c>
      <c r="C1385" s="75"/>
      <c r="D1385" s="73" t="s">
        <v>229</v>
      </c>
      <c r="E1385" s="201" t="s">
        <v>5056</v>
      </c>
      <c r="F1385" s="202">
        <f t="shared" si="227"/>
        <v>0.13380980577999999</v>
      </c>
      <c r="G1385" s="202">
        <f t="shared" si="228"/>
        <v>9.0650404999999996E-3</v>
      </c>
      <c r="H1385" s="202">
        <f t="shared" si="229"/>
        <v>6.5947455299999985E-2</v>
      </c>
      <c r="I1385" s="202">
        <f t="shared" si="230"/>
        <v>1.02528498E-3</v>
      </c>
      <c r="J1385" s="201">
        <v>5.7772024999999998E-2</v>
      </c>
      <c r="K1385" s="201">
        <v>6.4773684999999998E-2</v>
      </c>
      <c r="L1385" s="201">
        <v>4.6330897999999999E-4</v>
      </c>
      <c r="M1385" s="201">
        <v>1.3239841999999999E-3</v>
      </c>
      <c r="N1385" s="201">
        <v>5.4394370999999997E-3</v>
      </c>
      <c r="O1385" s="201">
        <v>2.3016192E-3</v>
      </c>
      <c r="P1385" s="201">
        <v>7.1046132000000004E-4</v>
      </c>
      <c r="Q1385" s="201">
        <v>6.6594473000000003E-4</v>
      </c>
      <c r="R1385" s="201">
        <v>0</v>
      </c>
      <c r="S1385" s="201">
        <v>0</v>
      </c>
      <c r="T1385" s="201">
        <v>0</v>
      </c>
      <c r="U1385" s="201">
        <v>3.5934025000000002E-4</v>
      </c>
      <c r="V1385" s="255"/>
      <c r="W1385" s="246">
        <f t="shared" si="231"/>
        <v>0.42794092592592586</v>
      </c>
      <c r="X1385" s="191">
        <v>42.599584999999998</v>
      </c>
      <c r="Y1385" s="191">
        <v>42.336652999999998</v>
      </c>
      <c r="Z1385" s="191">
        <v>0.16332182000000001</v>
      </c>
      <c r="AA1385" s="191">
        <v>1.7303539999999999E-4</v>
      </c>
      <c r="AB1385" s="191">
        <v>2.6280632000000002E-2</v>
      </c>
      <c r="AC1385" s="191">
        <v>8.1514340000000008E-3</v>
      </c>
      <c r="AD1385" s="191">
        <v>6.5005615000000003E-2</v>
      </c>
      <c r="AE1385" s="76">
        <v>1.6949792E-6</v>
      </c>
      <c r="AF1385" s="76">
        <v>3.0038181999999999E-9</v>
      </c>
      <c r="AG1385" s="20">
        <v>0.33016735000000003</v>
      </c>
      <c r="AH1385" s="20"/>
      <c r="AI1385" s="20"/>
      <c r="AJ1385" s="20"/>
      <c r="AK1385" s="20"/>
      <c r="AL1385" s="20"/>
      <c r="AM1385" s="20"/>
      <c r="AN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c r="BU1385" s="20"/>
      <c r="BV1385" s="20"/>
      <c r="BW1385" s="20"/>
      <c r="BX1385" s="20"/>
      <c r="BY1385" s="20"/>
      <c r="BZ1385" s="20"/>
      <c r="CA1385" s="20"/>
      <c r="CB1385" s="20"/>
      <c r="CC1385" s="20"/>
      <c r="CD1385" s="20"/>
      <c r="CE1385" s="20"/>
      <c r="CF1385" s="20"/>
      <c r="CG1385" s="20"/>
      <c r="CH1385" s="20"/>
      <c r="CI1385" s="20"/>
      <c r="CJ1385" s="20"/>
      <c r="CK1385" s="20"/>
      <c r="CL1385" s="20"/>
      <c r="CM1385" s="20"/>
      <c r="CN1385" s="20"/>
      <c r="CO1385" s="20"/>
      <c r="CP1385" s="20"/>
      <c r="CQ1385" s="20"/>
      <c r="CR1385" s="20"/>
      <c r="CS1385" s="20"/>
      <c r="CT1385" s="20"/>
      <c r="CU1385" s="20"/>
      <c r="CV1385" s="20"/>
      <c r="CW1385" s="20"/>
      <c r="CX1385" s="20"/>
      <c r="CY1385" s="20"/>
      <c r="CZ1385" s="20"/>
      <c r="DA1385" s="20"/>
      <c r="DB1385" s="20"/>
      <c r="DC1385" s="20"/>
      <c r="DD1385" s="20"/>
      <c r="DE1385" s="20"/>
      <c r="DF1385" s="20"/>
      <c r="DG1385" s="20"/>
      <c r="DH1385" s="20"/>
      <c r="DI1385" s="20"/>
      <c r="DJ1385" s="20"/>
      <c r="DK1385" s="20"/>
      <c r="DL1385" s="20"/>
      <c r="DM1385" s="20"/>
      <c r="DN1385" s="20"/>
      <c r="DO1385" s="20"/>
      <c r="DP1385" s="20"/>
      <c r="DQ1385" s="20"/>
      <c r="DR1385" s="20"/>
      <c r="DS1385" s="20"/>
      <c r="DT1385" s="20"/>
      <c r="DU1385" s="20"/>
      <c r="DV1385" s="20"/>
      <c r="DW1385" s="20"/>
      <c r="DX1385" s="20"/>
      <c r="DY1385" s="20"/>
    </row>
    <row r="1386" spans="2:129" x14ac:dyDescent="0.15">
      <c r="B1386" s="77" t="s">
        <v>5057</v>
      </c>
      <c r="C1386" s="75"/>
      <c r="D1386" s="73" t="s">
        <v>229</v>
      </c>
      <c r="E1386" s="201" t="s">
        <v>5058</v>
      </c>
      <c r="F1386" s="202">
        <f t="shared" si="227"/>
        <v>4.1463470823999996E-2</v>
      </c>
      <c r="G1386" s="202">
        <f t="shared" si="228"/>
        <v>1.918372982E-3</v>
      </c>
      <c r="H1386" s="202">
        <f t="shared" si="229"/>
        <v>4.7732991399999994E-3</v>
      </c>
      <c r="I1386" s="202">
        <f t="shared" si="230"/>
        <v>8.1138702000000009E-5</v>
      </c>
      <c r="J1386" s="201">
        <v>3.4690659999999998E-2</v>
      </c>
      <c r="K1386" s="201">
        <v>2.5314640999999998E-3</v>
      </c>
      <c r="L1386" s="201">
        <v>1.9100013999999999E-4</v>
      </c>
      <c r="M1386" s="201">
        <v>2.1007162E-5</v>
      </c>
      <c r="N1386" s="201">
        <v>1.5292658E-3</v>
      </c>
      <c r="O1386" s="201">
        <v>3.6810001999999998E-4</v>
      </c>
      <c r="P1386" s="201">
        <v>2.0508349E-3</v>
      </c>
      <c r="Q1386" s="201">
        <v>2.3694278000000001E-5</v>
      </c>
      <c r="R1386" s="201">
        <v>0</v>
      </c>
      <c r="S1386" s="201">
        <v>0</v>
      </c>
      <c r="T1386" s="201">
        <v>0</v>
      </c>
      <c r="U1386" s="201">
        <v>5.7444424000000001E-5</v>
      </c>
      <c r="V1386" s="255"/>
      <c r="W1386" s="246">
        <f t="shared" si="231"/>
        <v>0.25696785185185184</v>
      </c>
      <c r="X1386" s="191">
        <v>39.635554999999997</v>
      </c>
      <c r="Y1386" s="191">
        <v>39.549821000000001</v>
      </c>
      <c r="Z1386" s="191">
        <v>5.1641090000000001E-2</v>
      </c>
      <c r="AA1386" s="191">
        <v>4.5966164000000002E-5</v>
      </c>
      <c r="AB1386" s="191">
        <v>8.1429705000000008E-3</v>
      </c>
      <c r="AC1386" s="191">
        <v>3.8411991E-3</v>
      </c>
      <c r="AD1386" s="191">
        <v>2.2062412999999999E-2</v>
      </c>
      <c r="AE1386" s="76">
        <v>4.312473E-7</v>
      </c>
      <c r="AF1386" s="76">
        <v>1.0494116999999999E-9</v>
      </c>
      <c r="AG1386" s="20">
        <v>0.30983137999999999</v>
      </c>
      <c r="AH1386" s="20"/>
      <c r="AI1386" s="20"/>
      <c r="AJ1386" s="20"/>
      <c r="AK1386" s="20"/>
      <c r="AL1386" s="20"/>
      <c r="AM1386" s="20"/>
      <c r="AN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c r="BU1386" s="20"/>
      <c r="BV1386" s="20"/>
      <c r="BW1386" s="20"/>
      <c r="BX1386" s="20"/>
      <c r="BY1386" s="20"/>
      <c r="BZ1386" s="20"/>
      <c r="CA1386" s="20"/>
      <c r="CB1386" s="20"/>
      <c r="CC1386" s="20"/>
      <c r="CD1386" s="20"/>
      <c r="CE1386" s="20"/>
      <c r="CF1386" s="20"/>
      <c r="CG1386" s="20"/>
      <c r="CH1386" s="20"/>
      <c r="CI1386" s="20"/>
      <c r="CJ1386" s="20"/>
      <c r="CK1386" s="20"/>
      <c r="CL1386" s="20"/>
      <c r="CM1386" s="20"/>
      <c r="CN1386" s="20"/>
      <c r="CO1386" s="20"/>
      <c r="CP1386" s="20"/>
      <c r="CQ1386" s="20"/>
      <c r="CR1386" s="20"/>
      <c r="CS1386" s="20"/>
      <c r="CT1386" s="20"/>
      <c r="CU1386" s="20"/>
      <c r="CV1386" s="20"/>
      <c r="CW1386" s="20"/>
      <c r="CX1386" s="20"/>
      <c r="CY1386" s="20"/>
      <c r="CZ1386" s="20"/>
      <c r="DA1386" s="20"/>
      <c r="DB1386" s="20"/>
      <c r="DC1386" s="20"/>
      <c r="DD1386" s="20"/>
      <c r="DE1386" s="20"/>
      <c r="DF1386" s="20"/>
      <c r="DG1386" s="20"/>
      <c r="DH1386" s="20"/>
      <c r="DI1386" s="20"/>
      <c r="DJ1386" s="20"/>
      <c r="DK1386" s="20"/>
      <c r="DL1386" s="20"/>
      <c r="DM1386" s="20"/>
      <c r="DN1386" s="20"/>
      <c r="DO1386" s="20"/>
      <c r="DP1386" s="20"/>
      <c r="DQ1386" s="20"/>
      <c r="DR1386" s="20"/>
      <c r="DS1386" s="20"/>
      <c r="DT1386" s="20"/>
      <c r="DU1386" s="20"/>
      <c r="DV1386" s="20"/>
      <c r="DW1386" s="20"/>
      <c r="DX1386" s="20"/>
      <c r="DY1386" s="20"/>
    </row>
    <row r="1387" spans="2:129" x14ac:dyDescent="0.15">
      <c r="B1387" s="77" t="s">
        <v>5059</v>
      </c>
      <c r="C1387" s="75"/>
      <c r="D1387" s="73" t="s">
        <v>229</v>
      </c>
      <c r="E1387" s="201" t="s">
        <v>5060</v>
      </c>
      <c r="F1387" s="202">
        <f t="shared" si="227"/>
        <v>2.0715043208791699</v>
      </c>
      <c r="G1387" s="202">
        <f t="shared" si="228"/>
        <v>1.5041999E-4</v>
      </c>
      <c r="H1387" s="202">
        <f t="shared" si="229"/>
        <v>8.8916997000000001E-10</v>
      </c>
      <c r="I1387" s="202">
        <f t="shared" si="230"/>
        <v>0</v>
      </c>
      <c r="J1387" s="201">
        <v>2.0713539000000001</v>
      </c>
      <c r="K1387" s="201">
        <v>0</v>
      </c>
      <c r="L1387" s="201">
        <v>0</v>
      </c>
      <c r="M1387" s="201">
        <v>0</v>
      </c>
      <c r="N1387" s="201">
        <v>0</v>
      </c>
      <c r="O1387" s="201">
        <v>1.5041999E-4</v>
      </c>
      <c r="P1387" s="201">
        <v>8.8916997000000001E-10</v>
      </c>
      <c r="Q1387" s="201">
        <v>0</v>
      </c>
      <c r="R1387" s="201">
        <v>0</v>
      </c>
      <c r="S1387" s="201">
        <v>0</v>
      </c>
      <c r="T1387" s="201">
        <v>0</v>
      </c>
      <c r="U1387" s="201">
        <v>0</v>
      </c>
      <c r="V1387" s="255"/>
      <c r="W1387" s="246">
        <f t="shared" si="231"/>
        <v>15.343362222222222</v>
      </c>
      <c r="X1387" s="191">
        <v>38.299999999999997</v>
      </c>
      <c r="Y1387" s="191">
        <v>38.299999999999997</v>
      </c>
      <c r="Z1387" s="191">
        <v>0</v>
      </c>
      <c r="AA1387" s="191">
        <v>0</v>
      </c>
      <c r="AB1387" s="191">
        <v>0</v>
      </c>
      <c r="AC1387" s="191">
        <v>0</v>
      </c>
      <c r="AD1387" s="191">
        <v>0</v>
      </c>
      <c r="AE1387" s="76">
        <v>1.9596539000000001E-5</v>
      </c>
      <c r="AF1387" s="76">
        <v>6.9261560999999997E-8</v>
      </c>
      <c r="AG1387" s="20">
        <v>0.30099999999999999</v>
      </c>
      <c r="AH1387" s="20"/>
      <c r="AI1387" s="20"/>
      <c r="AJ1387" s="20"/>
      <c r="AK1387" s="20"/>
      <c r="AL1387" s="20"/>
      <c r="AM1387" s="20"/>
      <c r="AN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c r="BU1387" s="20"/>
      <c r="BV1387" s="20"/>
      <c r="BW1387" s="20"/>
      <c r="BX1387" s="20"/>
      <c r="BY1387" s="20"/>
      <c r="BZ1387" s="20"/>
      <c r="CA1387" s="20"/>
      <c r="CB1387" s="20"/>
      <c r="CC1387" s="20"/>
      <c r="CD1387" s="20"/>
      <c r="CE1387" s="20"/>
      <c r="CF1387" s="20"/>
      <c r="CG1387" s="20"/>
      <c r="CH1387" s="20"/>
      <c r="CI1387" s="20"/>
      <c r="CJ1387" s="20"/>
      <c r="CK1387" s="20"/>
      <c r="CL1387" s="20"/>
      <c r="CM1387" s="20"/>
      <c r="CN1387" s="20"/>
      <c r="CO1387" s="20"/>
      <c r="CP1387" s="20"/>
      <c r="CQ1387" s="20"/>
      <c r="CR1387" s="20"/>
      <c r="CS1387" s="20"/>
      <c r="CT1387" s="20"/>
      <c r="CU1387" s="20"/>
      <c r="CV1387" s="20"/>
      <c r="CW1387" s="20"/>
      <c r="CX1387" s="20"/>
      <c r="CY1387" s="20"/>
      <c r="CZ1387" s="20"/>
      <c r="DA1387" s="20"/>
      <c r="DB1387" s="20"/>
      <c r="DC1387" s="20"/>
      <c r="DD1387" s="20"/>
      <c r="DE1387" s="20"/>
      <c r="DF1387" s="20"/>
      <c r="DG1387" s="20"/>
      <c r="DH1387" s="20"/>
      <c r="DI1387" s="20"/>
      <c r="DJ1387" s="20"/>
      <c r="DK1387" s="20"/>
      <c r="DL1387" s="20"/>
      <c r="DM1387" s="20"/>
      <c r="DN1387" s="20"/>
      <c r="DO1387" s="20"/>
      <c r="DP1387" s="20"/>
      <c r="DQ1387" s="20"/>
      <c r="DR1387" s="20"/>
      <c r="DS1387" s="20"/>
      <c r="DT1387" s="20"/>
      <c r="DU1387" s="20"/>
      <c r="DV1387" s="20"/>
      <c r="DW1387" s="20"/>
      <c r="DX1387" s="20"/>
      <c r="DY1387" s="20"/>
    </row>
    <row r="1388" spans="2:129" x14ac:dyDescent="0.15">
      <c r="B1388" s="77" t="s">
        <v>5061</v>
      </c>
      <c r="C1388" s="75"/>
      <c r="D1388" s="73" t="s">
        <v>229</v>
      </c>
      <c r="E1388" s="201" t="s">
        <v>5062</v>
      </c>
      <c r="F1388" s="202">
        <f t="shared" si="227"/>
        <v>8.7880079971000002E-2</v>
      </c>
      <c r="G1388" s="202">
        <f t="shared" si="228"/>
        <v>1.30254727E-3</v>
      </c>
      <c r="H1388" s="202">
        <f t="shared" si="229"/>
        <v>5.9677536901000007E-2</v>
      </c>
      <c r="I1388" s="202">
        <f t="shared" si="230"/>
        <v>2.2273680000000002E-4</v>
      </c>
      <c r="J1388" s="201">
        <v>2.6677258999999998E-2</v>
      </c>
      <c r="K1388" s="201">
        <v>5.9497234000000003E-2</v>
      </c>
      <c r="L1388" s="201">
        <v>1.5100724999999999E-4</v>
      </c>
      <c r="M1388" s="201">
        <v>1.7029162E-4</v>
      </c>
      <c r="N1388" s="201">
        <v>5.7482037999999997E-4</v>
      </c>
      <c r="O1388" s="201">
        <v>5.5743527000000001E-4</v>
      </c>
      <c r="P1388" s="201">
        <v>2.9295651000000001E-5</v>
      </c>
      <c r="Q1388" s="201">
        <v>1.9135825000000001E-4</v>
      </c>
      <c r="R1388" s="201">
        <v>0</v>
      </c>
      <c r="S1388" s="201">
        <v>0</v>
      </c>
      <c r="T1388" s="201">
        <v>0</v>
      </c>
      <c r="U1388" s="201">
        <v>3.1378550000000001E-5</v>
      </c>
      <c r="V1388" s="255"/>
      <c r="W1388" s="246">
        <f t="shared" si="231"/>
        <v>0.19760932592592589</v>
      </c>
      <c r="X1388" s="191">
        <v>2.4495824000000002</v>
      </c>
      <c r="Y1388" s="191">
        <v>2.4325212000000001</v>
      </c>
      <c r="Z1388" s="191">
        <v>9.9255573999999999E-3</v>
      </c>
      <c r="AA1388" s="191">
        <v>8.5490037000000001E-6</v>
      </c>
      <c r="AB1388" s="191">
        <v>1.7552518E-3</v>
      </c>
      <c r="AC1388" s="191">
        <v>5.7939527000000002E-4</v>
      </c>
      <c r="AD1388" s="191">
        <v>4.7924285999999998E-3</v>
      </c>
      <c r="AE1388" s="76">
        <v>1.2276084000000001E-6</v>
      </c>
      <c r="AF1388" s="76">
        <v>2.0228392000000002E-9</v>
      </c>
      <c r="AG1388" s="20">
        <v>1.8865591000000001E-2</v>
      </c>
      <c r="AH1388" s="20"/>
      <c r="AI1388" s="20"/>
      <c r="AJ1388" s="20"/>
      <c r="AK1388" s="20"/>
      <c r="AL1388" s="20"/>
      <c r="AM1388" s="20"/>
      <c r="AN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c r="BU1388" s="20"/>
      <c r="BV1388" s="20"/>
      <c r="BW1388" s="20"/>
      <c r="BX1388" s="20"/>
      <c r="BY1388" s="20"/>
      <c r="BZ1388" s="20"/>
      <c r="CA1388" s="20"/>
      <c r="CB1388" s="20"/>
      <c r="CC1388" s="20"/>
      <c r="CD1388" s="20"/>
      <c r="CE1388" s="20"/>
      <c r="CF1388" s="20"/>
      <c r="CG1388" s="20"/>
      <c r="CH1388" s="20"/>
      <c r="CI1388" s="20"/>
      <c r="CJ1388" s="20"/>
      <c r="CK1388" s="20"/>
      <c r="CL1388" s="20"/>
      <c r="CM1388" s="20"/>
      <c r="CN1388" s="20"/>
      <c r="CO1388" s="20"/>
      <c r="CP1388" s="20"/>
      <c r="CQ1388" s="20"/>
      <c r="CR1388" s="20"/>
      <c r="CS1388" s="20"/>
      <c r="CT1388" s="20"/>
      <c r="CU1388" s="20"/>
      <c r="CV1388" s="20"/>
      <c r="CW1388" s="20"/>
      <c r="CX1388" s="20"/>
      <c r="CY1388" s="20"/>
      <c r="CZ1388" s="20"/>
      <c r="DA1388" s="20"/>
      <c r="DB1388" s="20"/>
      <c r="DC1388" s="20"/>
      <c r="DD1388" s="20"/>
      <c r="DE1388" s="20"/>
      <c r="DF1388" s="20"/>
      <c r="DG1388" s="20"/>
      <c r="DH1388" s="20"/>
      <c r="DI1388" s="20"/>
      <c r="DJ1388" s="20"/>
      <c r="DK1388" s="20"/>
      <c r="DL1388" s="20"/>
      <c r="DM1388" s="20"/>
      <c r="DN1388" s="20"/>
      <c r="DO1388" s="20"/>
      <c r="DP1388" s="20"/>
      <c r="DQ1388" s="20"/>
      <c r="DR1388" s="20"/>
      <c r="DS1388" s="20"/>
      <c r="DT1388" s="20"/>
      <c r="DU1388" s="20"/>
      <c r="DV1388" s="20"/>
      <c r="DW1388" s="20"/>
      <c r="DX1388" s="20"/>
      <c r="DY1388" s="20"/>
    </row>
    <row r="1389" spans="2:129" x14ac:dyDescent="0.15">
      <c r="B1389" s="67" t="s">
        <v>372</v>
      </c>
      <c r="C1389" s="83" t="s">
        <v>5063</v>
      </c>
      <c r="D1389" s="114"/>
      <c r="E1389" s="73"/>
      <c r="F1389" s="82"/>
      <c r="G1389" s="82"/>
      <c r="H1389" s="82"/>
      <c r="I1389" s="82"/>
      <c r="J1389" s="82"/>
      <c r="K1389" s="82"/>
      <c r="L1389" s="82"/>
      <c r="M1389" s="82"/>
      <c r="N1389" s="82"/>
      <c r="O1389" s="82"/>
      <c r="P1389" s="82"/>
      <c r="Q1389" s="82"/>
      <c r="R1389" s="82"/>
      <c r="S1389" s="82"/>
      <c r="T1389" s="82"/>
      <c r="U1389" s="82"/>
      <c r="W1389" s="246"/>
      <c r="X1389" s="80"/>
      <c r="Y1389" s="80"/>
      <c r="Z1389" s="80"/>
      <c r="AA1389" s="80"/>
      <c r="AB1389" s="80"/>
      <c r="AC1389" s="80"/>
      <c r="AD1389" s="80"/>
      <c r="AE1389" s="70"/>
      <c r="AF1389" s="70"/>
      <c r="AG1389" s="70"/>
      <c r="AH1389" s="20"/>
      <c r="AI1389" s="20"/>
      <c r="AJ1389" s="20"/>
      <c r="AK1389" s="20"/>
      <c r="AL1389" s="20"/>
      <c r="AM1389" s="20"/>
      <c r="AN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c r="BU1389" s="20"/>
      <c r="BV1389" s="20"/>
      <c r="BW1389" s="20"/>
      <c r="BX1389" s="20"/>
      <c r="BY1389" s="20"/>
      <c r="BZ1389" s="20"/>
      <c r="CA1389" s="20"/>
      <c r="CB1389" s="20"/>
      <c r="CC1389" s="20"/>
      <c r="CD1389" s="20"/>
      <c r="CE1389" s="20"/>
      <c r="CF1389" s="20"/>
      <c r="CG1389" s="20"/>
      <c r="CH1389" s="20"/>
      <c r="CI1389" s="20"/>
      <c r="CJ1389" s="20"/>
      <c r="CK1389" s="20"/>
      <c r="CL1389" s="20"/>
      <c r="CM1389" s="20"/>
      <c r="CN1389" s="20"/>
      <c r="CO1389" s="20"/>
      <c r="CP1389" s="20"/>
      <c r="CQ1389" s="20"/>
      <c r="CR1389" s="20"/>
      <c r="CS1389" s="20"/>
      <c r="CT1389" s="20"/>
      <c r="CU1389" s="20"/>
      <c r="CV1389" s="20"/>
      <c r="CW1389" s="20"/>
      <c r="CX1389" s="20"/>
      <c r="CY1389" s="20"/>
      <c r="CZ1389" s="20"/>
      <c r="DA1389" s="20"/>
      <c r="DB1389" s="20"/>
      <c r="DC1389" s="20"/>
      <c r="DD1389" s="20"/>
      <c r="DE1389" s="20"/>
      <c r="DF1389" s="20"/>
      <c r="DG1389" s="20"/>
      <c r="DH1389" s="20"/>
      <c r="DI1389" s="20"/>
      <c r="DJ1389" s="20"/>
      <c r="DK1389" s="20"/>
      <c r="DL1389" s="20"/>
      <c r="DM1389" s="20"/>
      <c r="DN1389" s="20"/>
      <c r="DO1389" s="20"/>
      <c r="DP1389" s="20"/>
      <c r="DQ1389" s="20"/>
      <c r="DR1389" s="20"/>
      <c r="DS1389" s="20"/>
      <c r="DT1389" s="20"/>
      <c r="DU1389" s="20"/>
      <c r="DV1389" s="20"/>
      <c r="DW1389" s="20"/>
      <c r="DX1389" s="20"/>
      <c r="DY1389" s="20"/>
    </row>
    <row r="1390" spans="2:129" x14ac:dyDescent="0.15">
      <c r="B1390" s="77" t="s">
        <v>374</v>
      </c>
      <c r="C1390" s="83"/>
      <c r="D1390" s="73" t="s">
        <v>38</v>
      </c>
      <c r="E1390" s="248" t="s">
        <v>375</v>
      </c>
      <c r="F1390" s="88">
        <f t="shared" ref="F1390:F1438" si="232">G1390+H1390+I1390+J1390</f>
        <v>0.87092055749000008</v>
      </c>
      <c r="G1390" s="88">
        <f t="shared" ref="G1390:G1438" si="233">M1390+N1390+O1390</f>
        <v>7.8271786799999996E-3</v>
      </c>
      <c r="H1390" s="88">
        <f t="shared" ref="H1390:H1438" si="234">K1390+L1390+P1390</f>
        <v>3.1325178709999998E-2</v>
      </c>
      <c r="I1390" s="88">
        <f t="shared" ref="I1390:I1438" si="235">Q1390+IF(R1390="x",0,R1390)+IF(S1390="x",0,S1390)+IF(T1390="x",0,T1390)+U1390</f>
        <v>0.8021573621000001</v>
      </c>
      <c r="J1390" s="248">
        <v>2.9610838E-2</v>
      </c>
      <c r="K1390" s="248">
        <v>2.9033026999999999E-2</v>
      </c>
      <c r="L1390" s="248">
        <v>1.6522962E-3</v>
      </c>
      <c r="M1390" s="248">
        <v>2.6119688E-4</v>
      </c>
      <c r="N1390" s="248">
        <v>5.8808280000000003E-3</v>
      </c>
      <c r="O1390" s="248">
        <v>1.6851538000000001E-3</v>
      </c>
      <c r="P1390" s="248">
        <v>6.3985550999999996E-4</v>
      </c>
      <c r="Q1390" s="248">
        <v>7.4490495000000001E-4</v>
      </c>
      <c r="R1390" s="248">
        <v>0.80073446000000004</v>
      </c>
      <c r="S1390" s="248">
        <v>0</v>
      </c>
      <c r="T1390" s="248">
        <v>0</v>
      </c>
      <c r="U1390" s="248">
        <v>6.7799715E-4</v>
      </c>
      <c r="V1390" s="255"/>
      <c r="W1390" s="89">
        <f t="shared" ref="W1390:W1437" si="236">J1390/0.135</f>
        <v>0.21933954074074072</v>
      </c>
      <c r="X1390" s="249">
        <v>49.270941999999998</v>
      </c>
      <c r="Y1390" s="249">
        <v>49.038665999999999</v>
      </c>
      <c r="Z1390" s="249">
        <v>0.14527213999999999</v>
      </c>
      <c r="AA1390" s="249">
        <v>1.5766726E-4</v>
      </c>
      <c r="AB1390" s="249">
        <v>2.8822591000000002E-2</v>
      </c>
      <c r="AC1390" s="249">
        <v>7.2261801999999997E-3</v>
      </c>
      <c r="AD1390" s="249">
        <v>5.0797518E-2</v>
      </c>
      <c r="AE1390" s="250">
        <v>7.6963323999999999E-7</v>
      </c>
      <c r="AF1390" s="250">
        <v>1.5594158000000001E-9</v>
      </c>
      <c r="AG1390" s="78">
        <v>0.48183462999999999</v>
      </c>
      <c r="AH1390" s="20"/>
      <c r="AI1390" s="20"/>
      <c r="AJ1390" s="20"/>
      <c r="AK1390" s="20"/>
      <c r="AL1390" s="20"/>
      <c r="AM1390" s="20"/>
      <c r="AN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row>
    <row r="1391" spans="2:129" x14ac:dyDescent="0.15">
      <c r="B1391" s="77" t="s">
        <v>376</v>
      </c>
      <c r="C1391" s="83"/>
      <c r="D1391" s="73" t="s">
        <v>38</v>
      </c>
      <c r="E1391" s="248" t="s">
        <v>377</v>
      </c>
      <c r="F1391" s="88">
        <f t="shared" si="232"/>
        <v>0.80846120537400001</v>
      </c>
      <c r="G1391" s="88">
        <f t="shared" si="233"/>
        <v>1.9870466060000003E-3</v>
      </c>
      <c r="H1391" s="88">
        <f t="shared" si="234"/>
        <v>2.0786721280000001E-3</v>
      </c>
      <c r="I1391" s="88">
        <f t="shared" si="235"/>
        <v>0.80124390214000007</v>
      </c>
      <c r="J1391" s="248">
        <v>3.1515845E-3</v>
      </c>
      <c r="K1391" s="248">
        <v>1.7232859000000001E-3</v>
      </c>
      <c r="L1391" s="248">
        <v>3.2002488999999999E-4</v>
      </c>
      <c r="M1391" s="248">
        <v>6.0701636E-5</v>
      </c>
      <c r="N1391" s="248">
        <v>1.1546047000000001E-3</v>
      </c>
      <c r="O1391" s="248">
        <v>7.7174027000000004E-4</v>
      </c>
      <c r="P1391" s="248">
        <v>3.5361338E-5</v>
      </c>
      <c r="Q1391" s="248">
        <v>3.4381358000000001E-4</v>
      </c>
      <c r="R1391" s="248">
        <v>0.80073446000000004</v>
      </c>
      <c r="S1391" s="248">
        <v>0</v>
      </c>
      <c r="T1391" s="248">
        <v>0</v>
      </c>
      <c r="U1391" s="248">
        <v>1.6562856000000001E-4</v>
      </c>
      <c r="V1391" s="255"/>
      <c r="W1391" s="89">
        <f t="shared" si="236"/>
        <v>2.3345070370370369E-2</v>
      </c>
      <c r="X1391" s="249">
        <v>48.210887999999997</v>
      </c>
      <c r="Y1391" s="249">
        <v>48.130628000000002</v>
      </c>
      <c r="Z1391" s="249">
        <v>6.0342184E-2</v>
      </c>
      <c r="AA1391" s="249">
        <v>5.0724716000000003E-5</v>
      </c>
      <c r="AB1391" s="249">
        <v>3.8313316000000001E-3</v>
      </c>
      <c r="AC1391" s="249">
        <v>1.0581001E-3</v>
      </c>
      <c r="AD1391" s="249">
        <v>1.4977943000000001E-2</v>
      </c>
      <c r="AE1391" s="250">
        <v>6.7644780000000004E-8</v>
      </c>
      <c r="AF1391" s="250">
        <v>1.5519087000000001E-10</v>
      </c>
      <c r="AG1391" s="78">
        <v>0.47604502999999998</v>
      </c>
      <c r="AH1391" s="20"/>
      <c r="AI1391" s="20"/>
      <c r="AJ1391" s="20"/>
      <c r="AK1391" s="20"/>
      <c r="AL1391" s="20"/>
      <c r="AM1391" s="20"/>
      <c r="AN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c r="BU1391" s="20"/>
      <c r="BV1391" s="20"/>
      <c r="BW1391" s="20"/>
      <c r="BX1391" s="20"/>
      <c r="BY1391" s="20"/>
      <c r="BZ1391" s="20"/>
      <c r="CA1391" s="20"/>
      <c r="CB1391" s="20"/>
      <c r="CC1391" s="20"/>
      <c r="CD1391" s="20"/>
      <c r="CE1391" s="20"/>
      <c r="CF1391" s="20"/>
      <c r="CG1391" s="20"/>
      <c r="CH1391" s="20"/>
      <c r="CI1391" s="20"/>
      <c r="CJ1391" s="20"/>
      <c r="CK1391" s="20"/>
      <c r="CL1391" s="20"/>
      <c r="CM1391" s="20"/>
      <c r="CN1391" s="20"/>
      <c r="CO1391" s="20"/>
      <c r="CP1391" s="20"/>
      <c r="CQ1391" s="20"/>
      <c r="CR1391" s="20"/>
      <c r="CS1391" s="20"/>
      <c r="CT1391" s="20"/>
      <c r="CU1391" s="20"/>
      <c r="CV1391" s="20"/>
      <c r="CW1391" s="20"/>
      <c r="CX1391" s="20"/>
      <c r="CY1391" s="20"/>
      <c r="CZ1391" s="20"/>
      <c r="DA1391" s="20"/>
      <c r="DB1391" s="20"/>
      <c r="DC1391" s="20"/>
      <c r="DD1391" s="20"/>
      <c r="DE1391" s="20"/>
      <c r="DF1391" s="20"/>
      <c r="DG1391" s="20"/>
      <c r="DH1391" s="20"/>
      <c r="DI1391" s="20"/>
      <c r="DJ1391" s="20"/>
      <c r="DK1391" s="20"/>
      <c r="DL1391" s="20"/>
      <c r="DM1391" s="20"/>
      <c r="DN1391" s="20"/>
      <c r="DO1391" s="20"/>
      <c r="DP1391" s="20"/>
      <c r="DQ1391" s="20"/>
      <c r="DR1391" s="20"/>
      <c r="DS1391" s="20"/>
      <c r="DT1391" s="20"/>
      <c r="DU1391" s="20"/>
      <c r="DV1391" s="20"/>
      <c r="DW1391" s="20"/>
      <c r="DX1391" s="20"/>
      <c r="DY1391" s="20"/>
    </row>
    <row r="1392" spans="2:129" x14ac:dyDescent="0.15">
      <c r="B1392" s="77" t="s">
        <v>378</v>
      </c>
      <c r="C1392" s="83"/>
      <c r="D1392" s="73" t="s">
        <v>38</v>
      </c>
      <c r="E1392" s="248" t="s">
        <v>379</v>
      </c>
      <c r="F1392" s="88">
        <f t="shared" si="232"/>
        <v>0.93771045414999998</v>
      </c>
      <c r="G1392" s="88">
        <f t="shared" si="233"/>
        <v>1.4121736099999999E-2</v>
      </c>
      <c r="H1392" s="88">
        <f t="shared" si="234"/>
        <v>5.4288831750000002E-2</v>
      </c>
      <c r="I1392" s="88">
        <f t="shared" si="235"/>
        <v>0.8030944283</v>
      </c>
      <c r="J1392" s="248">
        <v>6.6205457999999995E-2</v>
      </c>
      <c r="K1392" s="248">
        <v>5.1245561000000002E-2</v>
      </c>
      <c r="L1392" s="248">
        <v>2.2347515999999999E-3</v>
      </c>
      <c r="M1392" s="248">
        <v>1.4546063999999999E-3</v>
      </c>
      <c r="N1392" s="248">
        <v>1.0007967E-2</v>
      </c>
      <c r="O1392" s="248">
        <v>2.6591626999999999E-3</v>
      </c>
      <c r="P1392" s="248">
        <v>8.0851915E-4</v>
      </c>
      <c r="Q1392" s="248">
        <v>1.1241608E-3</v>
      </c>
      <c r="R1392" s="248">
        <v>0.80073446000000004</v>
      </c>
      <c r="S1392" s="248">
        <v>0</v>
      </c>
      <c r="T1392" s="248">
        <v>0</v>
      </c>
      <c r="U1392" s="248">
        <v>1.2358075E-3</v>
      </c>
      <c r="V1392" s="255"/>
      <c r="W1392" s="89">
        <f t="shared" si="236"/>
        <v>0.49041079999999992</v>
      </c>
      <c r="X1392" s="249">
        <v>57.561411</v>
      </c>
      <c r="Y1392" s="249">
        <v>56.984921999999997</v>
      </c>
      <c r="Z1392" s="249">
        <v>0.36682984000000002</v>
      </c>
      <c r="AA1392" s="249">
        <v>3.1601794000000002E-4</v>
      </c>
      <c r="AB1392" s="249">
        <v>8.9017646000000006E-2</v>
      </c>
      <c r="AC1392" s="249">
        <v>2.2530712000000001E-2</v>
      </c>
      <c r="AD1392" s="249">
        <v>9.7794285999999994E-2</v>
      </c>
      <c r="AE1392" s="250">
        <v>1.4841605E-6</v>
      </c>
      <c r="AF1392" s="250">
        <v>3.1205179E-9</v>
      </c>
      <c r="AG1392" s="78">
        <v>0.55682852999999999</v>
      </c>
      <c r="AH1392" s="20"/>
      <c r="AI1392" s="20"/>
      <c r="AJ1392" s="20"/>
      <c r="AK1392" s="20"/>
      <c r="AL1392" s="20"/>
      <c r="AM1392" s="20"/>
      <c r="AN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c r="BU1392" s="20"/>
      <c r="BV1392" s="20"/>
      <c r="BW1392" s="20"/>
      <c r="BX1392" s="20"/>
      <c r="BY1392" s="20"/>
      <c r="BZ1392" s="20"/>
      <c r="CA1392" s="20"/>
      <c r="CB1392" s="20"/>
      <c r="CC1392" s="20"/>
      <c r="CD1392" s="20"/>
      <c r="CE1392" s="20"/>
      <c r="CF1392" s="20"/>
      <c r="CG1392" s="20"/>
      <c r="CH1392" s="20"/>
      <c r="CI1392" s="20"/>
      <c r="CJ1392" s="20"/>
      <c r="CK1392" s="20"/>
      <c r="CL1392" s="20"/>
      <c r="CM1392" s="20"/>
      <c r="CN1392" s="20"/>
      <c r="CO1392" s="20"/>
      <c r="CP1392" s="20"/>
      <c r="CQ1392" s="20"/>
      <c r="CR1392" s="20"/>
      <c r="CS1392" s="20"/>
      <c r="CT1392" s="20"/>
      <c r="CU1392" s="20"/>
      <c r="CV1392" s="20"/>
      <c r="CW1392" s="20"/>
      <c r="CX1392" s="20"/>
      <c r="CY1392" s="20"/>
      <c r="CZ1392" s="20"/>
      <c r="DA1392" s="20"/>
      <c r="DB1392" s="20"/>
      <c r="DC1392" s="20"/>
      <c r="DD1392" s="20"/>
      <c r="DE1392" s="20"/>
      <c r="DF1392" s="20"/>
      <c r="DG1392" s="20"/>
      <c r="DH1392" s="20"/>
      <c r="DI1392" s="20"/>
      <c r="DJ1392" s="20"/>
      <c r="DK1392" s="20"/>
      <c r="DL1392" s="20"/>
      <c r="DM1392" s="20"/>
      <c r="DN1392" s="20"/>
      <c r="DO1392" s="20"/>
      <c r="DP1392" s="20"/>
      <c r="DQ1392" s="20"/>
      <c r="DR1392" s="20"/>
      <c r="DS1392" s="20"/>
      <c r="DT1392" s="20"/>
      <c r="DU1392" s="20"/>
      <c r="DV1392" s="20"/>
      <c r="DW1392" s="20"/>
      <c r="DX1392" s="20"/>
      <c r="DY1392" s="20"/>
    </row>
    <row r="1393" spans="2:129" x14ac:dyDescent="0.15">
      <c r="B1393" s="77" t="s">
        <v>380</v>
      </c>
      <c r="C1393" s="106">
        <v>1</v>
      </c>
      <c r="D1393" s="73" t="s">
        <v>38</v>
      </c>
      <c r="E1393" s="248" t="s">
        <v>381</v>
      </c>
      <c r="F1393" s="88">
        <f t="shared" si="232"/>
        <v>1.3022752561499999</v>
      </c>
      <c r="G1393" s="88">
        <f t="shared" si="233"/>
        <v>1.4121736099999999E-2</v>
      </c>
      <c r="H1393" s="88">
        <f t="shared" si="234"/>
        <v>5.4288831750000002E-2</v>
      </c>
      <c r="I1393" s="88">
        <f t="shared" si="235"/>
        <v>0.8030944283</v>
      </c>
      <c r="J1393" s="248">
        <v>0.43077026000000002</v>
      </c>
      <c r="K1393" s="248">
        <v>5.1245561000000002E-2</v>
      </c>
      <c r="L1393" s="248">
        <v>2.2347515999999999E-3</v>
      </c>
      <c r="M1393" s="248">
        <v>1.4546063999999999E-3</v>
      </c>
      <c r="N1393" s="248">
        <v>1.0007967E-2</v>
      </c>
      <c r="O1393" s="248">
        <v>2.6591626999999999E-3</v>
      </c>
      <c r="P1393" s="248">
        <v>8.0851915E-4</v>
      </c>
      <c r="Q1393" s="248">
        <v>1.1241608E-3</v>
      </c>
      <c r="R1393" s="248">
        <v>0.80073446000000004</v>
      </c>
      <c r="S1393" s="248">
        <v>0</v>
      </c>
      <c r="T1393" s="248">
        <v>0</v>
      </c>
      <c r="U1393" s="248">
        <v>1.2358075E-3</v>
      </c>
      <c r="V1393" s="255"/>
      <c r="W1393" s="89">
        <f t="shared" si="236"/>
        <v>3.1908908148148147</v>
      </c>
      <c r="X1393" s="249">
        <v>57.561411</v>
      </c>
      <c r="Y1393" s="249">
        <v>56.984921999999997</v>
      </c>
      <c r="Z1393" s="249">
        <v>0.36682984000000002</v>
      </c>
      <c r="AA1393" s="249">
        <v>3.1601794000000002E-4</v>
      </c>
      <c r="AB1393" s="249">
        <v>8.9017646000000006E-2</v>
      </c>
      <c r="AC1393" s="249">
        <v>2.2530712000000001E-2</v>
      </c>
      <c r="AD1393" s="249">
        <v>9.7794285999999994E-2</v>
      </c>
      <c r="AE1393" s="250">
        <v>4.4006789000000002E-6</v>
      </c>
      <c r="AF1393" s="250">
        <v>1.1920598000000001E-8</v>
      </c>
      <c r="AG1393" s="78">
        <v>0.55682852999999999</v>
      </c>
      <c r="AH1393" s="20"/>
      <c r="AI1393" s="20"/>
      <c r="AJ1393" s="20"/>
      <c r="AK1393" s="20"/>
      <c r="AL1393" s="20"/>
      <c r="AM1393" s="20"/>
      <c r="AN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c r="BU1393" s="20"/>
      <c r="BV1393" s="20"/>
      <c r="BW1393" s="20"/>
      <c r="BX1393" s="20"/>
      <c r="BY1393" s="20"/>
      <c r="BZ1393" s="20"/>
      <c r="CA1393" s="20"/>
      <c r="CB1393" s="20"/>
      <c r="CC1393" s="20"/>
      <c r="CD1393" s="20"/>
      <c r="CE1393" s="20"/>
      <c r="CF1393" s="20"/>
      <c r="CG1393" s="20"/>
      <c r="CH1393" s="20"/>
      <c r="CI1393" s="20"/>
      <c r="CJ1393" s="20"/>
      <c r="CK1393" s="20"/>
      <c r="CL1393" s="20"/>
      <c r="CM1393" s="20"/>
      <c r="CN1393" s="20"/>
      <c r="CO1393" s="20"/>
      <c r="CP1393" s="20"/>
      <c r="CQ1393" s="20"/>
      <c r="CR1393" s="20"/>
      <c r="CS1393" s="20"/>
      <c r="CT1393" s="20"/>
      <c r="CU1393" s="20"/>
      <c r="CV1393" s="20"/>
      <c r="CW1393" s="20"/>
      <c r="CX1393" s="20"/>
      <c r="CY1393" s="20"/>
      <c r="CZ1393" s="20"/>
      <c r="DA1393" s="20"/>
      <c r="DB1393" s="20"/>
      <c r="DC1393" s="20"/>
      <c r="DD1393" s="20"/>
      <c r="DE1393" s="20"/>
      <c r="DF1393" s="20"/>
      <c r="DG1393" s="20"/>
      <c r="DH1393" s="20"/>
      <c r="DI1393" s="20"/>
      <c r="DJ1393" s="20"/>
      <c r="DK1393" s="20"/>
      <c r="DL1393" s="20"/>
      <c r="DM1393" s="20"/>
      <c r="DN1393" s="20"/>
      <c r="DO1393" s="20"/>
      <c r="DP1393" s="20"/>
      <c r="DQ1393" s="20"/>
      <c r="DR1393" s="20"/>
      <c r="DS1393" s="20"/>
      <c r="DT1393" s="20"/>
      <c r="DU1393" s="20"/>
      <c r="DV1393" s="20"/>
      <c r="DW1393" s="20"/>
      <c r="DX1393" s="20"/>
      <c r="DY1393" s="20"/>
    </row>
    <row r="1394" spans="2:129" x14ac:dyDescent="0.15">
      <c r="B1394" s="77" t="s">
        <v>382</v>
      </c>
      <c r="C1394" s="83"/>
      <c r="D1394" s="73" t="s">
        <v>26</v>
      </c>
      <c r="E1394" s="248" t="s">
        <v>383</v>
      </c>
      <c r="F1394" s="88">
        <f t="shared" si="232"/>
        <v>3.0425211378999999E-2</v>
      </c>
      <c r="G1394" s="88">
        <f t="shared" si="233"/>
        <v>3.28412458E-4</v>
      </c>
      <c r="H1394" s="88">
        <f t="shared" si="234"/>
        <v>1.2625309379999999E-3</v>
      </c>
      <c r="I1394" s="88">
        <f t="shared" si="235"/>
        <v>1.8676614982999998E-2</v>
      </c>
      <c r="J1394" s="248">
        <v>1.0157653000000001E-2</v>
      </c>
      <c r="K1394" s="248">
        <v>1.1917572E-3</v>
      </c>
      <c r="L1394" s="248">
        <v>5.1970966999999997E-5</v>
      </c>
      <c r="M1394" s="248">
        <v>3.3828054999999999E-5</v>
      </c>
      <c r="N1394" s="248">
        <v>2.3274341000000001E-4</v>
      </c>
      <c r="O1394" s="248">
        <v>6.1840992999999994E-5</v>
      </c>
      <c r="P1394" s="248">
        <v>1.8802771E-5</v>
      </c>
      <c r="Q1394" s="248">
        <v>2.6143274999999999E-5</v>
      </c>
      <c r="R1394" s="248">
        <v>1.8621731999999998E-2</v>
      </c>
      <c r="S1394" s="248">
        <v>0</v>
      </c>
      <c r="T1394" s="248">
        <v>0</v>
      </c>
      <c r="U1394" s="248">
        <v>2.8739708000000001E-5</v>
      </c>
      <c r="V1394" s="255"/>
      <c r="W1394" s="89">
        <f t="shared" si="236"/>
        <v>7.524187407407408E-2</v>
      </c>
      <c r="X1394" s="249">
        <v>1.3386374999999999</v>
      </c>
      <c r="Y1394" s="249">
        <v>1.3252307999999999</v>
      </c>
      <c r="Z1394" s="249">
        <v>8.5309266000000005E-3</v>
      </c>
      <c r="AA1394" s="249">
        <v>7.3492544999999998E-6</v>
      </c>
      <c r="AB1394" s="249">
        <v>2.0701778000000001E-3</v>
      </c>
      <c r="AC1394" s="249">
        <v>5.2397005999999999E-4</v>
      </c>
      <c r="AD1394" s="249">
        <v>2.2742856999999998E-3</v>
      </c>
      <c r="AE1394" s="250">
        <v>1.0345929000000001E-7</v>
      </c>
      <c r="AF1394" s="250">
        <v>2.8059632999999998E-10</v>
      </c>
      <c r="AG1394" s="78">
        <v>1.2949501E-2</v>
      </c>
      <c r="AH1394" s="20"/>
      <c r="AI1394" s="20"/>
      <c r="AJ1394" s="20"/>
      <c r="AK1394" s="20"/>
      <c r="AL1394" s="20"/>
      <c r="AM1394" s="20"/>
      <c r="AN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c r="BU1394" s="20"/>
      <c r="BV1394" s="20"/>
      <c r="BW1394" s="20"/>
      <c r="BX1394" s="20"/>
      <c r="BY1394" s="20"/>
      <c r="BZ1394" s="20"/>
      <c r="CA1394" s="20"/>
      <c r="CB1394" s="20"/>
      <c r="CC1394" s="20"/>
      <c r="CD1394" s="20"/>
      <c r="CE1394" s="20"/>
      <c r="CF1394" s="20"/>
      <c r="CG1394" s="20"/>
      <c r="CH1394" s="20"/>
      <c r="CI1394" s="20"/>
      <c r="CJ1394" s="20"/>
      <c r="CK1394" s="20"/>
      <c r="CL1394" s="20"/>
      <c r="CM1394" s="20"/>
      <c r="CN1394" s="20"/>
      <c r="CO1394" s="20"/>
      <c r="CP1394" s="20"/>
      <c r="CQ1394" s="20"/>
      <c r="CR1394" s="20"/>
      <c r="CS1394" s="20"/>
      <c r="CT1394" s="20"/>
      <c r="CU1394" s="20"/>
      <c r="CV1394" s="20"/>
      <c r="CW1394" s="20"/>
      <c r="CX1394" s="20"/>
      <c r="CY1394" s="20"/>
      <c r="CZ1394" s="20"/>
      <c r="DA1394" s="20"/>
      <c r="DB1394" s="20"/>
      <c r="DC1394" s="20"/>
      <c r="DD1394" s="20"/>
      <c r="DE1394" s="20"/>
      <c r="DF1394" s="20"/>
      <c r="DG1394" s="20"/>
      <c r="DH1394" s="20"/>
      <c r="DI1394" s="20"/>
      <c r="DJ1394" s="20"/>
      <c r="DK1394" s="20"/>
      <c r="DL1394" s="20"/>
      <c r="DM1394" s="20"/>
      <c r="DN1394" s="20"/>
      <c r="DO1394" s="20"/>
      <c r="DP1394" s="20"/>
      <c r="DQ1394" s="20"/>
      <c r="DR1394" s="20"/>
      <c r="DS1394" s="20"/>
      <c r="DT1394" s="20"/>
      <c r="DU1394" s="20"/>
      <c r="DV1394" s="20"/>
      <c r="DW1394" s="20"/>
      <c r="DX1394" s="20"/>
      <c r="DY1394" s="20"/>
    </row>
    <row r="1395" spans="2:129" x14ac:dyDescent="0.15">
      <c r="B1395" s="77" t="s">
        <v>384</v>
      </c>
      <c r="C1395" s="83"/>
      <c r="D1395" s="73" t="s">
        <v>38</v>
      </c>
      <c r="E1395" s="248" t="s">
        <v>385</v>
      </c>
      <c r="F1395" s="88">
        <f t="shared" si="232"/>
        <v>0.92400954833000004</v>
      </c>
      <c r="G1395" s="88">
        <f t="shared" si="233"/>
        <v>1.3311017499999999E-2</v>
      </c>
      <c r="H1395" s="88">
        <f t="shared" si="234"/>
        <v>5.0344308229999996E-2</v>
      </c>
      <c r="I1395" s="88">
        <f t="shared" si="235"/>
        <v>0.80303104560000005</v>
      </c>
      <c r="J1395" s="248">
        <v>5.7323177000000003E-2</v>
      </c>
      <c r="K1395" s="248">
        <v>4.7396133999999999E-2</v>
      </c>
      <c r="L1395" s="248">
        <v>2.1631398E-3</v>
      </c>
      <c r="M1395" s="248">
        <v>1.4094053E-3</v>
      </c>
      <c r="N1395" s="248">
        <v>9.3382498000000001E-3</v>
      </c>
      <c r="O1395" s="248">
        <v>2.5633624000000002E-3</v>
      </c>
      <c r="P1395" s="248">
        <v>7.8503443000000001E-4</v>
      </c>
      <c r="Q1395" s="248">
        <v>1.0821711999999999E-3</v>
      </c>
      <c r="R1395" s="248">
        <v>0.80073446000000004</v>
      </c>
      <c r="S1395" s="248">
        <v>0</v>
      </c>
      <c r="T1395" s="248">
        <v>0</v>
      </c>
      <c r="U1395" s="248">
        <v>1.2144144E-3</v>
      </c>
      <c r="V1395" s="255"/>
      <c r="W1395" s="89">
        <f t="shared" si="236"/>
        <v>0.4246161259259259</v>
      </c>
      <c r="X1395" s="249">
        <v>56.415331999999999</v>
      </c>
      <c r="Y1395" s="249">
        <v>55.842556000000002</v>
      </c>
      <c r="Z1395" s="249">
        <v>0.38603008</v>
      </c>
      <c r="AA1395" s="249">
        <v>3.1134422000000001E-4</v>
      </c>
      <c r="AB1395" s="249">
        <v>6.2435497999999999E-2</v>
      </c>
      <c r="AC1395" s="249">
        <v>2.3875611000000001E-2</v>
      </c>
      <c r="AD1395" s="249">
        <v>0.10012356</v>
      </c>
      <c r="AE1395" s="250">
        <v>1.3418001E-6</v>
      </c>
      <c r="AF1395" s="250">
        <v>2.7959468999999999E-9</v>
      </c>
      <c r="AG1395" s="78">
        <v>0.54595702999999995</v>
      </c>
      <c r="AH1395" s="20"/>
      <c r="AI1395" s="20"/>
      <c r="AJ1395" s="20"/>
      <c r="AK1395" s="20"/>
      <c r="AL1395" s="20"/>
      <c r="AM1395" s="20"/>
      <c r="AN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c r="BU1395" s="20"/>
      <c r="BV1395" s="20"/>
      <c r="BW1395" s="20"/>
      <c r="BX1395" s="20"/>
      <c r="BY1395" s="20"/>
      <c r="BZ1395" s="20"/>
      <c r="CA1395" s="20"/>
      <c r="CB1395" s="20"/>
      <c r="CC1395" s="20"/>
      <c r="CD1395" s="20"/>
      <c r="CE1395" s="20"/>
      <c r="CF1395" s="20"/>
      <c r="CG1395" s="20"/>
      <c r="CH1395" s="20"/>
      <c r="CI1395" s="20"/>
      <c r="CJ1395" s="20"/>
      <c r="CK1395" s="20"/>
      <c r="CL1395" s="20"/>
      <c r="CM1395" s="20"/>
      <c r="CN1395" s="20"/>
      <c r="CO1395" s="20"/>
      <c r="CP1395" s="20"/>
      <c r="CQ1395" s="20"/>
      <c r="CR1395" s="20"/>
      <c r="CS1395" s="20"/>
      <c r="CT1395" s="20"/>
      <c r="CU1395" s="20"/>
      <c r="CV1395" s="20"/>
      <c r="CW1395" s="20"/>
      <c r="CX1395" s="20"/>
      <c r="CY1395" s="20"/>
      <c r="CZ1395" s="20"/>
      <c r="DA1395" s="20"/>
      <c r="DB1395" s="20"/>
      <c r="DC1395" s="20"/>
      <c r="DD1395" s="20"/>
      <c r="DE1395" s="20"/>
      <c r="DF1395" s="20"/>
      <c r="DG1395" s="20"/>
      <c r="DH1395" s="20"/>
      <c r="DI1395" s="20"/>
      <c r="DJ1395" s="20"/>
      <c r="DK1395" s="20"/>
      <c r="DL1395" s="20"/>
      <c r="DM1395" s="20"/>
      <c r="DN1395" s="20"/>
      <c r="DO1395" s="20"/>
      <c r="DP1395" s="20"/>
      <c r="DQ1395" s="20"/>
      <c r="DR1395" s="20"/>
      <c r="DS1395" s="20"/>
      <c r="DT1395" s="20"/>
      <c r="DU1395" s="20"/>
      <c r="DV1395" s="20"/>
      <c r="DW1395" s="20"/>
      <c r="DX1395" s="20"/>
      <c r="DY1395" s="20"/>
    </row>
    <row r="1396" spans="2:129" x14ac:dyDescent="0.15">
      <c r="B1396" s="77" t="s">
        <v>386</v>
      </c>
      <c r="C1396" s="83"/>
      <c r="D1396" s="73" t="s">
        <v>38</v>
      </c>
      <c r="E1396" s="248" t="s">
        <v>387</v>
      </c>
      <c r="F1396" s="88">
        <f t="shared" si="232"/>
        <v>0.92730278846000003</v>
      </c>
      <c r="G1396" s="88">
        <f t="shared" si="233"/>
        <v>1.21994045E-2</v>
      </c>
      <c r="H1396" s="88">
        <f t="shared" si="234"/>
        <v>5.1568733249999998E-2</v>
      </c>
      <c r="I1396" s="88">
        <f t="shared" si="235"/>
        <v>0.80280325871000002</v>
      </c>
      <c r="J1396" s="248">
        <v>6.0731392000000002E-2</v>
      </c>
      <c r="K1396" s="248">
        <v>4.8704096000000002E-2</v>
      </c>
      <c r="L1396" s="248">
        <v>2.1045314999999999E-3</v>
      </c>
      <c r="M1396" s="248">
        <v>1.3944014999999999E-3</v>
      </c>
      <c r="N1396" s="248">
        <v>8.6662995999999999E-3</v>
      </c>
      <c r="O1396" s="248">
        <v>2.1387034000000002E-3</v>
      </c>
      <c r="P1396" s="248">
        <v>7.6010575E-4</v>
      </c>
      <c r="Q1396" s="248">
        <v>9.2570881000000004E-4</v>
      </c>
      <c r="R1396" s="248">
        <v>0.80073446000000004</v>
      </c>
      <c r="S1396" s="248">
        <v>0</v>
      </c>
      <c r="T1396" s="248">
        <v>0</v>
      </c>
      <c r="U1396" s="248">
        <v>1.1430899E-3</v>
      </c>
      <c r="V1396" s="255"/>
      <c r="W1396" s="89">
        <f t="shared" si="236"/>
        <v>0.44986216296296294</v>
      </c>
      <c r="X1396" s="249">
        <v>56.712235999999997</v>
      </c>
      <c r="Y1396" s="249">
        <v>56.294531999999997</v>
      </c>
      <c r="Z1396" s="249">
        <v>0.27784194000000001</v>
      </c>
      <c r="AA1396" s="249">
        <v>2.3834581000000001E-4</v>
      </c>
      <c r="AB1396" s="249">
        <v>4.6683216E-2</v>
      </c>
      <c r="AC1396" s="249">
        <v>1.5804024E-2</v>
      </c>
      <c r="AD1396" s="249">
        <v>7.7136977999999995E-2</v>
      </c>
      <c r="AE1396" s="250">
        <v>1.3862071000000001E-6</v>
      </c>
      <c r="AF1396" s="250">
        <v>2.8770946999999999E-9</v>
      </c>
      <c r="AG1396" s="78">
        <v>0.55193831999999998</v>
      </c>
      <c r="AH1396" s="20"/>
      <c r="AI1396" s="20"/>
      <c r="AJ1396" s="20"/>
      <c r="AK1396" s="20"/>
      <c r="AL1396" s="20"/>
      <c r="AM1396" s="20"/>
      <c r="AN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c r="BU1396" s="20"/>
      <c r="BV1396" s="20"/>
      <c r="BW1396" s="20"/>
      <c r="BX1396" s="20"/>
      <c r="BY1396" s="20"/>
      <c r="BZ1396" s="20"/>
      <c r="CA1396" s="20"/>
      <c r="CB1396" s="20"/>
      <c r="CC1396" s="20"/>
      <c r="CD1396" s="20"/>
      <c r="CE1396" s="20"/>
      <c r="CF1396" s="20"/>
      <c r="CG1396" s="20"/>
      <c r="CH1396" s="20"/>
      <c r="CI1396" s="20"/>
      <c r="CJ1396" s="20"/>
      <c r="CK1396" s="20"/>
      <c r="CL1396" s="20"/>
      <c r="CM1396" s="20"/>
      <c r="CN1396" s="20"/>
      <c r="CO1396" s="20"/>
      <c r="CP1396" s="20"/>
      <c r="CQ1396" s="20"/>
      <c r="CR1396" s="20"/>
      <c r="CS1396" s="20"/>
      <c r="CT1396" s="20"/>
      <c r="CU1396" s="20"/>
      <c r="CV1396" s="20"/>
      <c r="CW1396" s="20"/>
      <c r="CX1396" s="20"/>
      <c r="CY1396" s="20"/>
      <c r="CZ1396" s="20"/>
      <c r="DA1396" s="20"/>
      <c r="DB1396" s="20"/>
      <c r="DC1396" s="20"/>
      <c r="DD1396" s="20"/>
      <c r="DE1396" s="20"/>
      <c r="DF1396" s="20"/>
      <c r="DG1396" s="20"/>
      <c r="DH1396" s="20"/>
      <c r="DI1396" s="20"/>
      <c r="DJ1396" s="20"/>
      <c r="DK1396" s="20"/>
      <c r="DL1396" s="20"/>
      <c r="DM1396" s="20"/>
      <c r="DN1396" s="20"/>
      <c r="DO1396" s="20"/>
      <c r="DP1396" s="20"/>
      <c r="DQ1396" s="20"/>
      <c r="DR1396" s="20"/>
      <c r="DS1396" s="20"/>
      <c r="DT1396" s="20"/>
      <c r="DU1396" s="20"/>
      <c r="DV1396" s="20"/>
      <c r="DW1396" s="20"/>
      <c r="DX1396" s="20"/>
      <c r="DY1396" s="20"/>
    </row>
    <row r="1397" spans="2:129" x14ac:dyDescent="0.15">
      <c r="B1397" s="77" t="s">
        <v>388</v>
      </c>
      <c r="C1397" s="83"/>
      <c r="D1397" s="73" t="s">
        <v>38</v>
      </c>
      <c r="E1397" s="248" t="s">
        <v>389</v>
      </c>
      <c r="F1397" s="88">
        <f t="shared" si="232"/>
        <v>1.29186758646</v>
      </c>
      <c r="G1397" s="88">
        <f t="shared" si="233"/>
        <v>1.21994045E-2</v>
      </c>
      <c r="H1397" s="88">
        <f t="shared" si="234"/>
        <v>5.1568733249999998E-2</v>
      </c>
      <c r="I1397" s="88">
        <f t="shared" si="235"/>
        <v>0.80280325871000002</v>
      </c>
      <c r="J1397" s="248">
        <v>0.42529619000000002</v>
      </c>
      <c r="K1397" s="248">
        <v>4.8704096000000002E-2</v>
      </c>
      <c r="L1397" s="248">
        <v>2.1045314999999999E-3</v>
      </c>
      <c r="M1397" s="248">
        <v>1.3944014999999999E-3</v>
      </c>
      <c r="N1397" s="248">
        <v>8.6662995999999999E-3</v>
      </c>
      <c r="O1397" s="248">
        <v>2.1387034000000002E-3</v>
      </c>
      <c r="P1397" s="248">
        <v>7.6010575E-4</v>
      </c>
      <c r="Q1397" s="248">
        <v>9.2570881000000004E-4</v>
      </c>
      <c r="R1397" s="248">
        <v>0.80073446000000004</v>
      </c>
      <c r="S1397" s="248">
        <v>0</v>
      </c>
      <c r="T1397" s="248">
        <v>0</v>
      </c>
      <c r="U1397" s="248">
        <v>1.1430899E-3</v>
      </c>
      <c r="V1397" s="255"/>
      <c r="W1397" s="89">
        <f t="shared" si="236"/>
        <v>3.1503421481481482</v>
      </c>
      <c r="X1397" s="249">
        <v>56.712235999999997</v>
      </c>
      <c r="Y1397" s="249">
        <v>56.294531999999997</v>
      </c>
      <c r="Z1397" s="249">
        <v>0.27784194000000001</v>
      </c>
      <c r="AA1397" s="249">
        <v>2.3834581000000001E-4</v>
      </c>
      <c r="AB1397" s="249">
        <v>4.6683216E-2</v>
      </c>
      <c r="AC1397" s="249">
        <v>1.5804024E-2</v>
      </c>
      <c r="AD1397" s="249">
        <v>7.7136977999999995E-2</v>
      </c>
      <c r="AE1397" s="250">
        <v>4.3027255000000001E-6</v>
      </c>
      <c r="AF1397" s="250">
        <v>1.1677175E-8</v>
      </c>
      <c r="AG1397" s="78">
        <v>0.55193831999999998</v>
      </c>
      <c r="AH1397" s="20"/>
      <c r="AI1397" s="20"/>
      <c r="AJ1397" s="20"/>
      <c r="AK1397" s="20"/>
      <c r="AL1397" s="20"/>
      <c r="AM1397" s="20"/>
      <c r="AN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c r="BU1397" s="20"/>
      <c r="BV1397" s="20"/>
      <c r="BW1397" s="20"/>
      <c r="BX1397" s="20"/>
      <c r="BY1397" s="20"/>
      <c r="BZ1397" s="20"/>
      <c r="CA1397" s="20"/>
      <c r="CB1397" s="20"/>
      <c r="CC1397" s="20"/>
      <c r="CD1397" s="20"/>
      <c r="CE1397" s="20"/>
      <c r="CF1397" s="20"/>
      <c r="CG1397" s="20"/>
      <c r="CH1397" s="20"/>
      <c r="CI1397" s="20"/>
      <c r="CJ1397" s="20"/>
      <c r="CK1397" s="20"/>
      <c r="CL1397" s="20"/>
      <c r="CM1397" s="20"/>
      <c r="CN1397" s="20"/>
      <c r="CO1397" s="20"/>
      <c r="CP1397" s="20"/>
      <c r="CQ1397" s="20"/>
      <c r="CR1397" s="20"/>
      <c r="CS1397" s="20"/>
      <c r="CT1397" s="20"/>
      <c r="CU1397" s="20"/>
      <c r="CV1397" s="20"/>
      <c r="CW1397" s="20"/>
      <c r="CX1397" s="20"/>
      <c r="CY1397" s="20"/>
      <c r="CZ1397" s="20"/>
      <c r="DA1397" s="20"/>
      <c r="DB1397" s="20"/>
      <c r="DC1397" s="20"/>
      <c r="DD1397" s="20"/>
      <c r="DE1397" s="20"/>
      <c r="DF1397" s="20"/>
      <c r="DG1397" s="20"/>
      <c r="DH1397" s="20"/>
      <c r="DI1397" s="20"/>
      <c r="DJ1397" s="20"/>
      <c r="DK1397" s="20"/>
      <c r="DL1397" s="20"/>
      <c r="DM1397" s="20"/>
      <c r="DN1397" s="20"/>
      <c r="DO1397" s="20"/>
      <c r="DP1397" s="20"/>
      <c r="DQ1397" s="20"/>
      <c r="DR1397" s="20"/>
      <c r="DS1397" s="20"/>
      <c r="DT1397" s="20"/>
      <c r="DU1397" s="20"/>
      <c r="DV1397" s="20"/>
      <c r="DW1397" s="20"/>
      <c r="DX1397" s="20"/>
      <c r="DY1397" s="20"/>
    </row>
    <row r="1398" spans="2:129" x14ac:dyDescent="0.15">
      <c r="B1398" s="77" t="s">
        <v>390</v>
      </c>
      <c r="C1398" s="83"/>
      <c r="D1398" s="73" t="s">
        <v>38</v>
      </c>
      <c r="E1398" s="248" t="s">
        <v>391</v>
      </c>
      <c r="F1398" s="88">
        <f t="shared" si="232"/>
        <v>0.95872250290000005</v>
      </c>
      <c r="G1398" s="88">
        <f t="shared" si="233"/>
        <v>1.7268627299999999E-2</v>
      </c>
      <c r="H1398" s="88">
        <f t="shared" si="234"/>
        <v>5.9631063899999996E-2</v>
      </c>
      <c r="I1398" s="88">
        <f t="shared" si="235"/>
        <v>0.80328783770000012</v>
      </c>
      <c r="J1398" s="248">
        <v>7.8534973999999994E-2</v>
      </c>
      <c r="K1398" s="248">
        <v>5.6539802E-2</v>
      </c>
      <c r="L1398" s="248">
        <v>2.2877147E-3</v>
      </c>
      <c r="M1398" s="248">
        <v>1.4315224000000001E-3</v>
      </c>
      <c r="N1398" s="248">
        <v>1.3496571000000001E-2</v>
      </c>
      <c r="O1398" s="248">
        <v>2.3405339E-3</v>
      </c>
      <c r="P1398" s="248">
        <v>8.0354720000000001E-4</v>
      </c>
      <c r="Q1398" s="248">
        <v>1.0564249999999999E-3</v>
      </c>
      <c r="R1398" s="248">
        <v>0.80073446000000004</v>
      </c>
      <c r="S1398" s="248">
        <v>0</v>
      </c>
      <c r="T1398" s="248">
        <v>0</v>
      </c>
      <c r="U1398" s="248">
        <v>1.4969527E-3</v>
      </c>
      <c r="V1398" s="255"/>
      <c r="W1398" s="89">
        <f t="shared" si="236"/>
        <v>0.58174054814814802</v>
      </c>
      <c r="X1398" s="249">
        <v>57.769016000000001</v>
      </c>
      <c r="Y1398" s="249">
        <v>57.319631000000001</v>
      </c>
      <c r="Z1398" s="249">
        <v>0.26552219999999999</v>
      </c>
      <c r="AA1398" s="249">
        <v>3.4098530000000002E-4</v>
      </c>
      <c r="AB1398" s="249">
        <v>5.3334158999999999E-2</v>
      </c>
      <c r="AC1398" s="249">
        <v>1.6277848000000001E-2</v>
      </c>
      <c r="AD1398" s="249">
        <v>0.1139091</v>
      </c>
      <c r="AE1398" s="250">
        <v>1.7293553999999999E-6</v>
      </c>
      <c r="AF1398" s="250">
        <v>3.5136680000000001E-9</v>
      </c>
      <c r="AG1398" s="78">
        <v>0.55923637000000004</v>
      </c>
      <c r="AH1398" s="20"/>
      <c r="AI1398" s="20"/>
      <c r="AJ1398" s="20"/>
      <c r="AK1398" s="20"/>
      <c r="AL1398" s="20"/>
      <c r="AM1398" s="20"/>
      <c r="AN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row>
    <row r="1399" spans="2:129" x14ac:dyDescent="0.15">
      <c r="B1399" s="77" t="s">
        <v>392</v>
      </c>
      <c r="D1399" s="73" t="s">
        <v>38</v>
      </c>
      <c r="E1399" s="248" t="s">
        <v>393</v>
      </c>
      <c r="F1399" s="88">
        <f t="shared" si="232"/>
        <v>0.97637576001000004</v>
      </c>
      <c r="G1399" s="88">
        <f t="shared" si="233"/>
        <v>1.6761631400000001E-2</v>
      </c>
      <c r="H1399" s="88">
        <f t="shared" si="234"/>
        <v>6.5749783510000007E-2</v>
      </c>
      <c r="I1399" s="88">
        <f t="shared" si="235"/>
        <v>0.80365727310000001</v>
      </c>
      <c r="J1399" s="248">
        <v>9.0207071999999999E-2</v>
      </c>
      <c r="K1399" s="248">
        <v>6.2429350000000002E-2</v>
      </c>
      <c r="L1399" s="248">
        <v>2.4607976E-3</v>
      </c>
      <c r="M1399" s="248">
        <v>1.8492729E-3</v>
      </c>
      <c r="N1399" s="248">
        <v>1.1914578E-2</v>
      </c>
      <c r="O1399" s="248">
        <v>2.9977805E-3</v>
      </c>
      <c r="P1399" s="248">
        <v>8.5963591000000003E-4</v>
      </c>
      <c r="Q1399" s="248">
        <v>1.5686093E-3</v>
      </c>
      <c r="R1399" s="248">
        <v>0.80073446000000004</v>
      </c>
      <c r="S1399" s="248">
        <v>0</v>
      </c>
      <c r="T1399" s="248">
        <v>0</v>
      </c>
      <c r="U1399" s="248">
        <v>1.3542038000000001E-3</v>
      </c>
      <c r="V1399" s="255"/>
      <c r="W1399" s="89">
        <f t="shared" si="236"/>
        <v>0.66820053333333329</v>
      </c>
      <c r="X1399" s="249">
        <v>60.332872000000002</v>
      </c>
      <c r="Y1399" s="249">
        <v>59.559691999999998</v>
      </c>
      <c r="Z1399" s="249">
        <v>0.53111361999999995</v>
      </c>
      <c r="AA1399" s="249">
        <v>3.4662271000000003E-4</v>
      </c>
      <c r="AB1399" s="249">
        <v>8.3857925E-2</v>
      </c>
      <c r="AC1399" s="249">
        <v>3.1950339000000001E-2</v>
      </c>
      <c r="AD1399" s="249">
        <v>0.12591152</v>
      </c>
      <c r="AE1399" s="250">
        <v>1.8831997999999999E-6</v>
      </c>
      <c r="AF1399" s="250">
        <v>3.9819845999999997E-9</v>
      </c>
      <c r="AG1399" s="78">
        <v>0.58034653000000003</v>
      </c>
      <c r="AH1399" s="20"/>
      <c r="AI1399" s="20"/>
      <c r="AJ1399" s="20"/>
      <c r="AK1399" s="20"/>
      <c r="AL1399" s="20"/>
      <c r="AM1399" s="20"/>
      <c r="AN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c r="BU1399" s="20"/>
      <c r="BV1399" s="20"/>
      <c r="BW1399" s="20"/>
      <c r="BX1399" s="20"/>
      <c r="BY1399" s="20"/>
      <c r="BZ1399" s="20"/>
      <c r="CA1399" s="20"/>
      <c r="CB1399" s="20"/>
      <c r="CC1399" s="20"/>
      <c r="CD1399" s="20"/>
      <c r="CE1399" s="20"/>
      <c r="CF1399" s="20"/>
      <c r="CG1399" s="20"/>
      <c r="CH1399" s="20"/>
      <c r="CI1399" s="20"/>
      <c r="CJ1399" s="20"/>
      <c r="CK1399" s="20"/>
      <c r="CL1399" s="20"/>
      <c r="CM1399" s="20"/>
      <c r="CN1399" s="20"/>
      <c r="CO1399" s="20"/>
      <c r="CP1399" s="20"/>
      <c r="CQ1399" s="20"/>
      <c r="CR1399" s="20"/>
      <c r="CS1399" s="20"/>
      <c r="CT1399" s="20"/>
      <c r="CU1399" s="20"/>
      <c r="CV1399" s="20"/>
      <c r="CW1399" s="20"/>
      <c r="CX1399" s="20"/>
      <c r="CY1399" s="20"/>
      <c r="CZ1399" s="20"/>
      <c r="DA1399" s="20"/>
      <c r="DB1399" s="20"/>
      <c r="DC1399" s="20"/>
      <c r="DD1399" s="20"/>
      <c r="DE1399" s="20"/>
      <c r="DF1399" s="20"/>
      <c r="DG1399" s="20"/>
      <c r="DH1399" s="20"/>
      <c r="DI1399" s="20"/>
      <c r="DJ1399" s="20"/>
      <c r="DK1399" s="20"/>
      <c r="DL1399" s="20"/>
      <c r="DM1399" s="20"/>
      <c r="DN1399" s="20"/>
      <c r="DO1399" s="20"/>
      <c r="DP1399" s="20"/>
      <c r="DQ1399" s="20"/>
      <c r="DR1399" s="20"/>
      <c r="DS1399" s="20"/>
      <c r="DT1399" s="20"/>
      <c r="DU1399" s="20"/>
      <c r="DV1399" s="20"/>
      <c r="DW1399" s="20"/>
      <c r="DX1399" s="20"/>
      <c r="DY1399" s="20"/>
    </row>
    <row r="1400" spans="2:129" x14ac:dyDescent="0.15">
      <c r="B1400" s="77" t="s">
        <v>394</v>
      </c>
      <c r="C1400" s="106">
        <v>1</v>
      </c>
      <c r="D1400" s="73" t="s">
        <v>38</v>
      </c>
      <c r="E1400" s="248" t="s">
        <v>395</v>
      </c>
      <c r="F1400" s="88">
        <f t="shared" si="232"/>
        <v>1.34094055801</v>
      </c>
      <c r="G1400" s="88">
        <f t="shared" si="233"/>
        <v>1.6761631400000001E-2</v>
      </c>
      <c r="H1400" s="88">
        <f t="shared" si="234"/>
        <v>6.5749783510000007E-2</v>
      </c>
      <c r="I1400" s="88">
        <f t="shared" si="235"/>
        <v>0.80365727310000001</v>
      </c>
      <c r="J1400" s="248">
        <v>0.45477187000000002</v>
      </c>
      <c r="K1400" s="248">
        <v>6.2429350000000002E-2</v>
      </c>
      <c r="L1400" s="248">
        <v>2.4607976E-3</v>
      </c>
      <c r="M1400" s="248">
        <v>1.8492729E-3</v>
      </c>
      <c r="N1400" s="248">
        <v>1.1914578E-2</v>
      </c>
      <c r="O1400" s="248">
        <v>2.9977805E-3</v>
      </c>
      <c r="P1400" s="248">
        <v>8.5963591000000003E-4</v>
      </c>
      <c r="Q1400" s="248">
        <v>1.5686093E-3</v>
      </c>
      <c r="R1400" s="248">
        <v>0.80073446000000004</v>
      </c>
      <c r="S1400" s="248">
        <v>0</v>
      </c>
      <c r="T1400" s="248">
        <v>0</v>
      </c>
      <c r="U1400" s="248">
        <v>1.3542038000000001E-3</v>
      </c>
      <c r="V1400" s="255"/>
      <c r="W1400" s="89">
        <f t="shared" si="236"/>
        <v>3.3686805185185187</v>
      </c>
      <c r="X1400" s="249">
        <v>60.332872000000002</v>
      </c>
      <c r="Y1400" s="249">
        <v>59.559691999999998</v>
      </c>
      <c r="Z1400" s="249">
        <v>0.53111361999999995</v>
      </c>
      <c r="AA1400" s="249">
        <v>3.4662271000000003E-4</v>
      </c>
      <c r="AB1400" s="249">
        <v>8.3857925E-2</v>
      </c>
      <c r="AC1400" s="249">
        <v>3.1950339000000001E-2</v>
      </c>
      <c r="AD1400" s="249">
        <v>0.12591152</v>
      </c>
      <c r="AE1400" s="250">
        <v>4.7997181999999999E-6</v>
      </c>
      <c r="AF1400" s="250">
        <v>1.2782065000000001E-8</v>
      </c>
      <c r="AG1400" s="78">
        <v>0.58034653000000003</v>
      </c>
      <c r="AH1400" s="20"/>
      <c r="AI1400" s="20"/>
      <c r="AJ1400" s="20"/>
      <c r="AK1400" s="20"/>
      <c r="AL1400" s="20"/>
      <c r="AM1400" s="20"/>
      <c r="AN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c r="BU1400" s="20"/>
      <c r="BV1400" s="20"/>
      <c r="BW1400" s="20"/>
      <c r="BX1400" s="20"/>
      <c r="BY1400" s="20"/>
      <c r="BZ1400" s="20"/>
      <c r="CA1400" s="20"/>
      <c r="CB1400" s="20"/>
      <c r="CC1400" s="20"/>
      <c r="CD1400" s="20"/>
      <c r="CE1400" s="20"/>
      <c r="CF1400" s="20"/>
      <c r="CG1400" s="20"/>
      <c r="CH1400" s="20"/>
      <c r="CI1400" s="20"/>
      <c r="CJ1400" s="20"/>
      <c r="CK1400" s="20"/>
      <c r="CL1400" s="20"/>
      <c r="CM1400" s="20"/>
      <c r="CN1400" s="20"/>
      <c r="CO1400" s="20"/>
      <c r="CP1400" s="20"/>
      <c r="CQ1400" s="20"/>
      <c r="CR1400" s="20"/>
      <c r="CS1400" s="20"/>
      <c r="CT1400" s="20"/>
      <c r="CU1400" s="20"/>
      <c r="CV1400" s="20"/>
      <c r="CW1400" s="20"/>
      <c r="CX1400" s="20"/>
      <c r="CY1400" s="20"/>
      <c r="CZ1400" s="20"/>
      <c r="DA1400" s="20"/>
      <c r="DB1400" s="20"/>
      <c r="DC1400" s="20"/>
      <c r="DD1400" s="20"/>
      <c r="DE1400" s="20"/>
      <c r="DF1400" s="20"/>
      <c r="DG1400" s="20"/>
      <c r="DH1400" s="20"/>
      <c r="DI1400" s="20"/>
      <c r="DJ1400" s="20"/>
      <c r="DK1400" s="20"/>
      <c r="DL1400" s="20"/>
      <c r="DM1400" s="20"/>
      <c r="DN1400" s="20"/>
      <c r="DO1400" s="20"/>
      <c r="DP1400" s="20"/>
      <c r="DQ1400" s="20"/>
      <c r="DR1400" s="20"/>
      <c r="DS1400" s="20"/>
      <c r="DT1400" s="20"/>
      <c r="DU1400" s="20"/>
      <c r="DV1400" s="20"/>
      <c r="DW1400" s="20"/>
      <c r="DX1400" s="20"/>
      <c r="DY1400" s="20"/>
    </row>
    <row r="1401" spans="2:129" x14ac:dyDescent="0.15">
      <c r="B1401" s="77" t="s">
        <v>5064</v>
      </c>
      <c r="C1401" s="75"/>
      <c r="D1401" s="73" t="s">
        <v>38</v>
      </c>
      <c r="E1401" s="259" t="s">
        <v>5065</v>
      </c>
      <c r="F1401" s="259">
        <f t="shared" si="232"/>
        <v>2.606673998E-2</v>
      </c>
      <c r="G1401" s="259">
        <f t="shared" si="233"/>
        <v>3.3391005500000002E-3</v>
      </c>
      <c r="H1401" s="259">
        <f t="shared" si="234"/>
        <v>9.4534289500000004E-3</v>
      </c>
      <c r="I1401" s="259">
        <f t="shared" si="235"/>
        <v>5.0929947999999998E-4</v>
      </c>
      <c r="J1401" s="260">
        <v>1.2764911E-2</v>
      </c>
      <c r="K1401" s="260">
        <v>8.8777291000000005E-3</v>
      </c>
      <c r="L1401" s="260">
        <v>4.3885351999999999E-4</v>
      </c>
      <c r="M1401" s="260">
        <v>2.3705745000000001E-4</v>
      </c>
      <c r="N1401" s="260">
        <v>2.5257357000000001E-3</v>
      </c>
      <c r="O1401" s="260">
        <v>5.763074E-4</v>
      </c>
      <c r="P1401" s="260">
        <v>1.3684632999999999E-4</v>
      </c>
      <c r="Q1401" s="260">
        <v>2.5924085000000001E-4</v>
      </c>
      <c r="R1401" s="260">
        <v>0</v>
      </c>
      <c r="S1401" s="260">
        <v>0</v>
      </c>
      <c r="T1401" s="260">
        <v>0</v>
      </c>
      <c r="U1401" s="260">
        <v>2.5005862999999997E-4</v>
      </c>
      <c r="V1401" s="261"/>
      <c r="W1401" s="246">
        <f t="shared" si="236"/>
        <v>9.4554896296296292E-2</v>
      </c>
      <c r="X1401" s="191">
        <v>8.6721772000000001</v>
      </c>
      <c r="Y1401" s="191">
        <v>8.5886958</v>
      </c>
      <c r="Z1401" s="191">
        <v>5.0364514999999999E-2</v>
      </c>
      <c r="AA1401" s="191">
        <v>7.5370190000000005E-5</v>
      </c>
      <c r="AB1401" s="191">
        <v>1.0800232E-2</v>
      </c>
      <c r="AC1401" s="191">
        <v>2.9803682999999998E-3</v>
      </c>
      <c r="AD1401" s="191">
        <v>1.9260887000000001E-2</v>
      </c>
      <c r="AE1401" s="76">
        <v>2.6717280000000002E-7</v>
      </c>
      <c r="AF1401" s="76">
        <v>5.9771600999999999E-10</v>
      </c>
      <c r="AG1401" s="20">
        <v>8.3616186999999995E-2</v>
      </c>
      <c r="AH1401" s="20"/>
      <c r="AI1401" s="20"/>
      <c r="AJ1401" s="20"/>
      <c r="AK1401" s="20"/>
      <c r="AL1401" s="20"/>
      <c r="AM1401" s="20"/>
      <c r="AN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c r="BU1401" s="20"/>
      <c r="BV1401" s="20"/>
      <c r="BW1401" s="20"/>
      <c r="BX1401" s="20"/>
      <c r="BY1401" s="20"/>
      <c r="BZ1401" s="20"/>
      <c r="CA1401" s="20"/>
      <c r="CB1401" s="20"/>
      <c r="CC1401" s="20"/>
      <c r="CD1401" s="20"/>
      <c r="CE1401" s="20"/>
      <c r="CF1401" s="20"/>
      <c r="CG1401" s="20"/>
      <c r="CH1401" s="20"/>
      <c r="CI1401" s="20"/>
      <c r="CJ1401" s="20"/>
      <c r="CK1401" s="20"/>
      <c r="CL1401" s="20"/>
      <c r="CM1401" s="20"/>
      <c r="CN1401" s="20"/>
      <c r="CO1401" s="20"/>
      <c r="CP1401" s="20"/>
      <c r="CQ1401" s="20"/>
      <c r="CR1401" s="20"/>
      <c r="CS1401" s="20"/>
      <c r="CT1401" s="20"/>
      <c r="CU1401" s="20"/>
      <c r="CV1401" s="20"/>
      <c r="CW1401" s="20"/>
      <c r="CX1401" s="20"/>
      <c r="CY1401" s="20"/>
      <c r="CZ1401" s="20"/>
      <c r="DA1401" s="20"/>
      <c r="DB1401" s="20"/>
      <c r="DC1401" s="20"/>
      <c r="DD1401" s="20"/>
      <c r="DE1401" s="20"/>
      <c r="DF1401" s="20"/>
      <c r="DG1401" s="20"/>
      <c r="DH1401" s="20"/>
      <c r="DI1401" s="20"/>
      <c r="DJ1401" s="20"/>
      <c r="DK1401" s="20"/>
      <c r="DL1401" s="20"/>
      <c r="DM1401" s="20"/>
      <c r="DN1401" s="20"/>
      <c r="DO1401" s="20"/>
      <c r="DP1401" s="20"/>
      <c r="DQ1401" s="20"/>
      <c r="DR1401" s="20"/>
      <c r="DS1401" s="20"/>
      <c r="DT1401" s="20"/>
      <c r="DU1401" s="20"/>
      <c r="DV1401" s="20"/>
      <c r="DW1401" s="20"/>
      <c r="DX1401" s="20"/>
      <c r="DY1401" s="20"/>
    </row>
    <row r="1402" spans="2:129" x14ac:dyDescent="0.15">
      <c r="B1402" s="77" t="s">
        <v>5066</v>
      </c>
      <c r="C1402" s="75"/>
      <c r="D1402" s="73" t="s">
        <v>38</v>
      </c>
      <c r="E1402" s="259" t="s">
        <v>5067</v>
      </c>
      <c r="F1402" s="259">
        <f t="shared" si="232"/>
        <v>6.9655885510000001E-2</v>
      </c>
      <c r="G1402" s="259">
        <f t="shared" si="233"/>
        <v>7.8036073899999999E-3</v>
      </c>
      <c r="H1402" s="259">
        <f t="shared" si="234"/>
        <v>3.1231801640000001E-2</v>
      </c>
      <c r="I1402" s="259">
        <f t="shared" si="235"/>
        <v>1.41919648E-3</v>
      </c>
      <c r="J1402" s="260">
        <v>2.920128E-2</v>
      </c>
      <c r="K1402" s="260">
        <v>2.8948278000000001E-2</v>
      </c>
      <c r="L1402" s="260">
        <v>1.6445391E-3</v>
      </c>
      <c r="M1402" s="260">
        <v>2.5987759000000002E-4</v>
      </c>
      <c r="N1402" s="260">
        <v>5.8626321999999996E-3</v>
      </c>
      <c r="O1402" s="260">
        <v>1.6810976000000001E-3</v>
      </c>
      <c r="P1402" s="260">
        <v>6.3898454E-4</v>
      </c>
      <c r="Q1402" s="260">
        <v>7.4328806000000002E-4</v>
      </c>
      <c r="R1402" s="260">
        <v>0</v>
      </c>
      <c r="S1402" s="260">
        <v>0</v>
      </c>
      <c r="T1402" s="260">
        <v>0</v>
      </c>
      <c r="U1402" s="260">
        <v>6.7590841999999997E-4</v>
      </c>
      <c r="V1402" s="261"/>
      <c r="W1402" s="246">
        <f t="shared" si="236"/>
        <v>0.21630577777777776</v>
      </c>
      <c r="X1402" s="191">
        <v>49.220224999999999</v>
      </c>
      <c r="Y1402" s="191">
        <v>48.988729999999997</v>
      </c>
      <c r="Z1402" s="191">
        <v>0.14461147999999999</v>
      </c>
      <c r="AA1402" s="191">
        <v>1.5761257999999999E-4</v>
      </c>
      <c r="AB1402" s="191">
        <v>2.8798435000000001E-2</v>
      </c>
      <c r="AC1402" s="191">
        <v>7.2156258999999997E-3</v>
      </c>
      <c r="AD1402" s="191">
        <v>5.0711821999999997E-2</v>
      </c>
      <c r="AE1402" s="76">
        <v>7.6398900999999996E-7</v>
      </c>
      <c r="AF1402" s="76">
        <v>1.5369666000000001E-9</v>
      </c>
      <c r="AG1402" s="20">
        <v>0.48134790999999999</v>
      </c>
      <c r="AH1402" s="20"/>
      <c r="AI1402" s="20"/>
      <c r="AJ1402" s="20"/>
      <c r="AK1402" s="20"/>
      <c r="AL1402" s="20"/>
      <c r="AM1402" s="20"/>
      <c r="AN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c r="BU1402" s="20"/>
      <c r="BV1402" s="20"/>
      <c r="BW1402" s="20"/>
      <c r="BX1402" s="20"/>
      <c r="BY1402" s="20"/>
      <c r="BZ1402" s="20"/>
      <c r="CA1402" s="20"/>
      <c r="CB1402" s="20"/>
      <c r="CC1402" s="20"/>
      <c r="CD1402" s="20"/>
      <c r="CE1402" s="20"/>
      <c r="CF1402" s="20"/>
      <c r="CG1402" s="20"/>
      <c r="CH1402" s="20"/>
      <c r="CI1402" s="20"/>
      <c r="CJ1402" s="20"/>
      <c r="CK1402" s="20"/>
      <c r="CL1402" s="20"/>
      <c r="CM1402" s="20"/>
      <c r="CN1402" s="20"/>
      <c r="CO1402" s="20"/>
      <c r="CP1402" s="20"/>
      <c r="CQ1402" s="20"/>
      <c r="CR1402" s="20"/>
      <c r="CS1402" s="20"/>
      <c r="CT1402" s="20"/>
      <c r="CU1402" s="20"/>
      <c r="CV1402" s="20"/>
      <c r="CW1402" s="20"/>
      <c r="CX1402" s="20"/>
      <c r="CY1402" s="20"/>
      <c r="CZ1402" s="20"/>
      <c r="DA1402" s="20"/>
      <c r="DB1402" s="20"/>
      <c r="DC1402" s="20"/>
      <c r="DD1402" s="20"/>
      <c r="DE1402" s="20"/>
      <c r="DF1402" s="20"/>
      <c r="DG1402" s="20"/>
      <c r="DH1402" s="20"/>
      <c r="DI1402" s="20"/>
      <c r="DJ1402" s="20"/>
      <c r="DK1402" s="20"/>
      <c r="DL1402" s="20"/>
      <c r="DM1402" s="20"/>
      <c r="DN1402" s="20"/>
      <c r="DO1402" s="20"/>
      <c r="DP1402" s="20"/>
      <c r="DQ1402" s="20"/>
      <c r="DR1402" s="20"/>
      <c r="DS1402" s="20"/>
      <c r="DT1402" s="20"/>
      <c r="DU1402" s="20"/>
      <c r="DV1402" s="20"/>
      <c r="DW1402" s="20"/>
      <c r="DX1402" s="20"/>
      <c r="DY1402" s="20"/>
    </row>
    <row r="1403" spans="2:129" x14ac:dyDescent="0.15">
      <c r="B1403" s="77" t="s">
        <v>5068</v>
      </c>
      <c r="C1403" s="75"/>
      <c r="D1403" s="73" t="s">
        <v>38</v>
      </c>
      <c r="E1403" s="260" t="s">
        <v>5069</v>
      </c>
      <c r="F1403" s="259">
        <f t="shared" si="232"/>
        <v>9.2213745980000011E-2</v>
      </c>
      <c r="G1403" s="259">
        <f t="shared" si="233"/>
        <v>1.03258528E-2</v>
      </c>
      <c r="H1403" s="259">
        <f t="shared" si="234"/>
        <v>3.4960234520000001E-2</v>
      </c>
      <c r="I1403" s="259">
        <f t="shared" si="235"/>
        <v>1.6047776599999999E-3</v>
      </c>
      <c r="J1403" s="260">
        <v>4.5322881000000002E-2</v>
      </c>
      <c r="K1403" s="260">
        <v>3.2463298000000002E-2</v>
      </c>
      <c r="L1403" s="260">
        <v>1.829546E-3</v>
      </c>
      <c r="M1403" s="260">
        <v>1.3199798E-3</v>
      </c>
      <c r="N1403" s="260">
        <v>7.0632441000000002E-3</v>
      </c>
      <c r="O1403" s="260">
        <v>1.9426288999999999E-3</v>
      </c>
      <c r="P1403" s="260">
        <v>6.6739052E-4</v>
      </c>
      <c r="Q1403" s="260">
        <v>8.7003970999999995E-4</v>
      </c>
      <c r="R1403" s="260">
        <v>0</v>
      </c>
      <c r="S1403" s="260">
        <v>0</v>
      </c>
      <c r="T1403" s="260">
        <v>0</v>
      </c>
      <c r="U1403" s="260">
        <v>7.3473794999999995E-4</v>
      </c>
      <c r="V1403" s="261"/>
      <c r="W1403" s="246">
        <f t="shared" si="236"/>
        <v>0.33572504444444445</v>
      </c>
      <c r="X1403" s="191">
        <v>50.467768999999997</v>
      </c>
      <c r="Y1403" s="191">
        <v>50.016658999999997</v>
      </c>
      <c r="Z1403" s="191">
        <v>0.31117622</v>
      </c>
      <c r="AA1403" s="191">
        <v>2.0225475999999999E-4</v>
      </c>
      <c r="AB1403" s="191">
        <v>3.8541745000000002E-2</v>
      </c>
      <c r="AC1403" s="191">
        <v>9.0405675000000008E-3</v>
      </c>
      <c r="AD1403" s="191">
        <v>9.2149212999999994E-2</v>
      </c>
      <c r="AE1403" s="76">
        <v>9.6698257999999993E-7</v>
      </c>
      <c r="AF1403" s="76">
        <v>2.1205978E-9</v>
      </c>
      <c r="AG1403" s="20">
        <v>0.49114982000000001</v>
      </c>
      <c r="AH1403" s="20"/>
      <c r="AI1403" s="20"/>
      <c r="AJ1403" s="20"/>
      <c r="AK1403" s="20"/>
      <c r="AL1403" s="20"/>
      <c r="AM1403" s="20"/>
      <c r="AN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c r="BU1403" s="20"/>
      <c r="BV1403" s="20"/>
      <c r="BW1403" s="20"/>
      <c r="BX1403" s="20"/>
      <c r="BY1403" s="20"/>
      <c r="BZ1403" s="20"/>
      <c r="CA1403" s="20"/>
      <c r="CB1403" s="20"/>
      <c r="CC1403" s="20"/>
      <c r="CD1403" s="20"/>
      <c r="CE1403" s="20"/>
      <c r="CF1403" s="20"/>
      <c r="CG1403" s="20"/>
      <c r="CH1403" s="20"/>
      <c r="CI1403" s="20"/>
      <c r="CJ1403" s="20"/>
      <c r="CK1403" s="20"/>
      <c r="CL1403" s="20"/>
      <c r="CM1403" s="20"/>
      <c r="CN1403" s="20"/>
      <c r="CO1403" s="20"/>
      <c r="CP1403" s="20"/>
      <c r="CQ1403" s="20"/>
      <c r="CR1403" s="20"/>
      <c r="CS1403" s="20"/>
      <c r="CT1403" s="20"/>
      <c r="CU1403" s="20"/>
      <c r="CV1403" s="20"/>
      <c r="CW1403" s="20"/>
      <c r="CX1403" s="20"/>
      <c r="CY1403" s="20"/>
      <c r="CZ1403" s="20"/>
      <c r="DA1403" s="20"/>
      <c r="DB1403" s="20"/>
      <c r="DC1403" s="20"/>
      <c r="DD1403" s="20"/>
      <c r="DE1403" s="20"/>
      <c r="DF1403" s="20"/>
      <c r="DG1403" s="20"/>
      <c r="DH1403" s="20"/>
      <c r="DI1403" s="20"/>
      <c r="DJ1403" s="20"/>
      <c r="DK1403" s="20"/>
      <c r="DL1403" s="20"/>
      <c r="DM1403" s="20"/>
      <c r="DN1403" s="20"/>
      <c r="DO1403" s="20"/>
      <c r="DP1403" s="20"/>
      <c r="DQ1403" s="20"/>
      <c r="DR1403" s="20"/>
      <c r="DS1403" s="20"/>
      <c r="DT1403" s="20"/>
      <c r="DU1403" s="20"/>
      <c r="DV1403" s="20"/>
      <c r="DW1403" s="20"/>
      <c r="DX1403" s="20"/>
      <c r="DY1403" s="20"/>
    </row>
    <row r="1404" spans="2:129" x14ac:dyDescent="0.15">
      <c r="B1404" s="77" t="s">
        <v>5070</v>
      </c>
      <c r="C1404" s="75"/>
      <c r="D1404" s="73" t="s">
        <v>38</v>
      </c>
      <c r="E1404" s="260" t="s">
        <v>5071</v>
      </c>
      <c r="F1404" s="259">
        <f t="shared" si="232"/>
        <v>0.13379155058</v>
      </c>
      <c r="G1404" s="259">
        <f t="shared" si="233"/>
        <v>1.39110441E-2</v>
      </c>
      <c r="H1404" s="259">
        <f t="shared" si="234"/>
        <v>5.3214231479999999E-2</v>
      </c>
      <c r="I1404" s="259">
        <f t="shared" si="235"/>
        <v>2.3446910000000003E-3</v>
      </c>
      <c r="J1404" s="260">
        <v>6.4321584000000001E-2</v>
      </c>
      <c r="K1404" s="260">
        <v>5.0213409000000001E-2</v>
      </c>
      <c r="L1404" s="260">
        <v>2.205711E-3</v>
      </c>
      <c r="M1404" s="260">
        <v>1.4451944E-3</v>
      </c>
      <c r="N1404" s="260">
        <v>9.8291261000000001E-3</v>
      </c>
      <c r="O1404" s="260">
        <v>2.6367235999999999E-3</v>
      </c>
      <c r="P1404" s="260">
        <v>7.9511147999999996E-4</v>
      </c>
      <c r="Q1404" s="260">
        <v>1.1185926000000001E-3</v>
      </c>
      <c r="R1404" s="260">
        <v>0</v>
      </c>
      <c r="S1404" s="260">
        <v>0</v>
      </c>
      <c r="T1404" s="260">
        <v>0</v>
      </c>
      <c r="U1404" s="260">
        <v>1.2260984E-3</v>
      </c>
      <c r="V1404" s="261"/>
      <c r="W1404" s="246">
        <f t="shared" si="236"/>
        <v>0.47645617777777777</v>
      </c>
      <c r="X1404" s="191">
        <v>57.326653999999998</v>
      </c>
      <c r="Y1404" s="191">
        <v>56.787235000000003</v>
      </c>
      <c r="Z1404" s="191">
        <v>0.35871726999999998</v>
      </c>
      <c r="AA1404" s="191">
        <v>3.1079000000000002E-4</v>
      </c>
      <c r="AB1404" s="191">
        <v>6.1957511999999999E-2</v>
      </c>
      <c r="AC1404" s="191">
        <v>2.2009035E-2</v>
      </c>
      <c r="AD1404" s="191">
        <v>9.6424744000000007E-2</v>
      </c>
      <c r="AE1404" s="76">
        <v>1.4495510999999999E-6</v>
      </c>
      <c r="AF1404" s="76">
        <v>3.0277875E-9</v>
      </c>
      <c r="AG1404" s="20">
        <v>0.55548690000000001</v>
      </c>
      <c r="AH1404" s="20"/>
      <c r="AI1404" s="20"/>
      <c r="AJ1404" s="20"/>
      <c r="AK1404" s="20"/>
      <c r="AL1404" s="20"/>
      <c r="AM1404" s="20"/>
      <c r="AN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c r="BU1404" s="20"/>
      <c r="BV1404" s="20"/>
      <c r="BW1404" s="20"/>
      <c r="BX1404" s="20"/>
      <c r="BY1404" s="20"/>
      <c r="BZ1404" s="20"/>
      <c r="CA1404" s="20"/>
      <c r="CB1404" s="20"/>
      <c r="CC1404" s="20"/>
      <c r="CD1404" s="20"/>
      <c r="CE1404" s="20"/>
      <c r="CF1404" s="20"/>
      <c r="CG1404" s="20"/>
      <c r="CH1404" s="20"/>
      <c r="CI1404" s="20"/>
      <c r="CJ1404" s="20"/>
      <c r="CK1404" s="20"/>
      <c r="CL1404" s="20"/>
      <c r="CM1404" s="20"/>
      <c r="CN1404" s="20"/>
      <c r="CO1404" s="20"/>
      <c r="CP1404" s="20"/>
      <c r="CQ1404" s="20"/>
      <c r="CR1404" s="20"/>
      <c r="CS1404" s="20"/>
      <c r="CT1404" s="20"/>
      <c r="CU1404" s="20"/>
      <c r="CV1404" s="20"/>
      <c r="CW1404" s="20"/>
      <c r="CX1404" s="20"/>
      <c r="CY1404" s="20"/>
      <c r="CZ1404" s="20"/>
      <c r="DA1404" s="20"/>
      <c r="DB1404" s="20"/>
      <c r="DC1404" s="20"/>
      <c r="DD1404" s="20"/>
      <c r="DE1404" s="20"/>
      <c r="DF1404" s="20"/>
      <c r="DG1404" s="20"/>
      <c r="DH1404" s="20"/>
      <c r="DI1404" s="20"/>
      <c r="DJ1404" s="20"/>
      <c r="DK1404" s="20"/>
      <c r="DL1404" s="20"/>
      <c r="DM1404" s="20"/>
      <c r="DN1404" s="20"/>
      <c r="DO1404" s="20"/>
      <c r="DP1404" s="20"/>
      <c r="DQ1404" s="20"/>
      <c r="DR1404" s="20"/>
      <c r="DS1404" s="20"/>
      <c r="DT1404" s="20"/>
      <c r="DU1404" s="20"/>
      <c r="DV1404" s="20"/>
      <c r="DW1404" s="20"/>
      <c r="DX1404" s="20"/>
      <c r="DY1404" s="20"/>
    </row>
    <row r="1405" spans="2:129" x14ac:dyDescent="0.15">
      <c r="B1405" s="77" t="s">
        <v>5072</v>
      </c>
      <c r="C1405" s="75"/>
      <c r="D1405" s="73" t="s">
        <v>38</v>
      </c>
      <c r="E1405" s="260" t="s">
        <v>5073</v>
      </c>
      <c r="F1405" s="259">
        <f t="shared" si="232"/>
        <v>0.13877143694999999</v>
      </c>
      <c r="G1405" s="259">
        <f t="shared" si="233"/>
        <v>1.57673703E-2</v>
      </c>
      <c r="H1405" s="259">
        <f t="shared" si="234"/>
        <v>5.4500876850000005E-2</v>
      </c>
      <c r="I1405" s="259">
        <f t="shared" si="235"/>
        <v>2.5510148000000002E-3</v>
      </c>
      <c r="J1405" s="260">
        <v>6.5952175000000002E-2</v>
      </c>
      <c r="K1405" s="260">
        <v>5.1454244000000003E-2</v>
      </c>
      <c r="L1405" s="260">
        <v>2.2511236E-3</v>
      </c>
      <c r="M1405" s="260">
        <v>1.4546069000000001E-3</v>
      </c>
      <c r="N1405" s="260">
        <v>1.1655894E-2</v>
      </c>
      <c r="O1405" s="260">
        <v>2.6568694000000002E-3</v>
      </c>
      <c r="P1405" s="260">
        <v>7.9550924999999999E-4</v>
      </c>
      <c r="Q1405" s="260">
        <v>1.1253579999999999E-3</v>
      </c>
      <c r="R1405" s="260">
        <v>0</v>
      </c>
      <c r="S1405" s="260">
        <v>0</v>
      </c>
      <c r="T1405" s="260">
        <v>0</v>
      </c>
      <c r="U1405" s="260">
        <v>1.4256568E-3</v>
      </c>
      <c r="V1405" s="261"/>
      <c r="W1405" s="246">
        <f t="shared" si="236"/>
        <v>0.48853462962962962</v>
      </c>
      <c r="X1405" s="191">
        <v>57.374707999999998</v>
      </c>
      <c r="Y1405" s="191">
        <v>56.934272999999997</v>
      </c>
      <c r="Z1405" s="191">
        <v>0.26844328000000001</v>
      </c>
      <c r="AA1405" s="191">
        <v>3.4357959999999999E-4</v>
      </c>
      <c r="AB1405" s="191">
        <v>5.5160164999999997E-2</v>
      </c>
      <c r="AC1405" s="191">
        <v>1.6092154000000001E-2</v>
      </c>
      <c r="AD1405" s="191">
        <v>0.10039578</v>
      </c>
      <c r="AE1405" s="76">
        <v>1.5100829E-6</v>
      </c>
      <c r="AF1405" s="76">
        <v>3.0968773000000001E-9</v>
      </c>
      <c r="AG1405" s="20">
        <v>0.55637915000000004</v>
      </c>
      <c r="AH1405" s="20"/>
      <c r="AI1405" s="20"/>
      <c r="AJ1405" s="20"/>
      <c r="AK1405" s="20"/>
      <c r="AL1405" s="20"/>
      <c r="AM1405" s="20"/>
      <c r="AN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c r="BU1405" s="20"/>
      <c r="BV1405" s="20"/>
      <c r="BW1405" s="20"/>
      <c r="BX1405" s="20"/>
      <c r="BY1405" s="20"/>
      <c r="BZ1405" s="20"/>
      <c r="CA1405" s="20"/>
      <c r="CB1405" s="20"/>
      <c r="CC1405" s="20"/>
      <c r="CD1405" s="20"/>
      <c r="CE1405" s="20"/>
      <c r="CF1405" s="20"/>
      <c r="CG1405" s="20"/>
      <c r="CH1405" s="20"/>
      <c r="CI1405" s="20"/>
      <c r="CJ1405" s="20"/>
      <c r="CK1405" s="20"/>
      <c r="CL1405" s="20"/>
      <c r="CM1405" s="20"/>
      <c r="CN1405" s="20"/>
      <c r="CO1405" s="20"/>
      <c r="CP1405" s="20"/>
      <c r="CQ1405" s="20"/>
      <c r="CR1405" s="20"/>
      <c r="CS1405" s="20"/>
      <c r="CT1405" s="20"/>
      <c r="CU1405" s="20"/>
      <c r="CV1405" s="20"/>
      <c r="CW1405" s="20"/>
      <c r="CX1405" s="20"/>
      <c r="CY1405" s="20"/>
      <c r="CZ1405" s="20"/>
      <c r="DA1405" s="20"/>
      <c r="DB1405" s="20"/>
      <c r="DC1405" s="20"/>
      <c r="DD1405" s="20"/>
      <c r="DE1405" s="20"/>
      <c r="DF1405" s="20"/>
      <c r="DG1405" s="20"/>
      <c r="DH1405" s="20"/>
      <c r="DI1405" s="20"/>
      <c r="DJ1405" s="20"/>
      <c r="DK1405" s="20"/>
      <c r="DL1405" s="20"/>
      <c r="DM1405" s="20"/>
      <c r="DN1405" s="20"/>
      <c r="DO1405" s="20"/>
      <c r="DP1405" s="20"/>
      <c r="DQ1405" s="20"/>
      <c r="DR1405" s="20"/>
      <c r="DS1405" s="20"/>
      <c r="DT1405" s="20"/>
      <c r="DU1405" s="20"/>
      <c r="DV1405" s="20"/>
      <c r="DW1405" s="20"/>
      <c r="DX1405" s="20"/>
      <c r="DY1405" s="20"/>
    </row>
    <row r="1406" spans="2:129" x14ac:dyDescent="0.15">
      <c r="B1406" s="77" t="s">
        <v>5074</v>
      </c>
      <c r="C1406" s="75"/>
      <c r="D1406" s="73" t="s">
        <v>38</v>
      </c>
      <c r="E1406" s="260" t="s">
        <v>5075</v>
      </c>
      <c r="F1406" s="259">
        <f t="shared" si="232"/>
        <v>0.13343540212999999</v>
      </c>
      <c r="G1406" s="259">
        <f t="shared" si="233"/>
        <v>1.3880333600000001E-2</v>
      </c>
      <c r="H1406" s="259">
        <f t="shared" si="234"/>
        <v>5.3057869629999997E-2</v>
      </c>
      <c r="I1406" s="259">
        <f t="shared" si="235"/>
        <v>2.3383529E-3</v>
      </c>
      <c r="J1406" s="260">
        <v>6.4158846000000005E-2</v>
      </c>
      <c r="K1406" s="260">
        <v>5.0061363999999997E-2</v>
      </c>
      <c r="L1406" s="260">
        <v>2.2024881999999999E-3</v>
      </c>
      <c r="M1406" s="260">
        <v>1.4441216E-3</v>
      </c>
      <c r="N1406" s="260">
        <v>9.8054344000000002E-3</v>
      </c>
      <c r="O1406" s="260">
        <v>2.6307776000000001E-3</v>
      </c>
      <c r="P1406" s="260">
        <v>7.9401742999999996E-4</v>
      </c>
      <c r="Q1406" s="260">
        <v>1.1164636E-3</v>
      </c>
      <c r="R1406" s="260">
        <v>0</v>
      </c>
      <c r="S1406" s="260">
        <v>0</v>
      </c>
      <c r="T1406" s="260">
        <v>0</v>
      </c>
      <c r="U1406" s="260">
        <v>1.2218893E-3</v>
      </c>
      <c r="V1406" s="261"/>
      <c r="W1406" s="246">
        <f t="shared" si="236"/>
        <v>0.47525071111111111</v>
      </c>
      <c r="X1406" s="191">
        <v>57.267910000000001</v>
      </c>
      <c r="Y1406" s="191">
        <v>56.729247000000001</v>
      </c>
      <c r="Z1406" s="191">
        <v>0.35831001000000001</v>
      </c>
      <c r="AA1406" s="191">
        <v>3.0986027999999998E-4</v>
      </c>
      <c r="AB1406" s="191">
        <v>6.1756934999999999E-2</v>
      </c>
      <c r="AC1406" s="191">
        <v>2.1897946000000001E-2</v>
      </c>
      <c r="AD1406" s="191">
        <v>9.6388138999999998E-2</v>
      </c>
      <c r="AE1406" s="76">
        <v>1.4454177999999999E-6</v>
      </c>
      <c r="AF1406" s="76">
        <v>3.0200178999999998E-9</v>
      </c>
      <c r="AG1406" s="20">
        <v>0.55493588999999999</v>
      </c>
      <c r="AH1406" s="20"/>
      <c r="AI1406" s="20"/>
      <c r="AJ1406" s="20"/>
      <c r="AK1406" s="20"/>
      <c r="AL1406" s="20"/>
      <c r="AM1406" s="20"/>
      <c r="AN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row>
    <row r="1407" spans="2:129" x14ac:dyDescent="0.15">
      <c r="B1407" s="77" t="s">
        <v>5076</v>
      </c>
      <c r="C1407" s="75"/>
      <c r="D1407" s="73" t="s">
        <v>38</v>
      </c>
      <c r="E1407" s="260" t="s">
        <v>5077</v>
      </c>
      <c r="F1407" s="259">
        <f t="shared" si="232"/>
        <v>0.13987175973999999</v>
      </c>
      <c r="G1407" s="259">
        <f t="shared" si="233"/>
        <v>1.61564955E-2</v>
      </c>
      <c r="H1407" s="259">
        <f t="shared" si="234"/>
        <v>5.4798425139999996E-2</v>
      </c>
      <c r="I1407" s="259">
        <f t="shared" si="235"/>
        <v>2.5948670999999999E-3</v>
      </c>
      <c r="J1407" s="260">
        <v>6.6321972000000007E-2</v>
      </c>
      <c r="K1407" s="260">
        <v>5.1741455999999998E-2</v>
      </c>
      <c r="L1407" s="260">
        <v>2.2611522999999999E-3</v>
      </c>
      <c r="M1407" s="260">
        <v>1.4567688000000001E-3</v>
      </c>
      <c r="N1407" s="260">
        <v>1.2037476E-2</v>
      </c>
      <c r="O1407" s="260">
        <v>2.6622506999999999E-3</v>
      </c>
      <c r="P1407" s="260">
        <v>7.9581683999999998E-4</v>
      </c>
      <c r="Q1407" s="260">
        <v>1.127192E-3</v>
      </c>
      <c r="R1407" s="260">
        <v>0</v>
      </c>
      <c r="S1407" s="260">
        <v>0</v>
      </c>
      <c r="T1407" s="260">
        <v>0</v>
      </c>
      <c r="U1407" s="260">
        <v>1.4676750999999999E-3</v>
      </c>
      <c r="V1407" s="261"/>
      <c r="W1407" s="246">
        <f t="shared" si="236"/>
        <v>0.49127386666666667</v>
      </c>
      <c r="X1407" s="191">
        <v>57.396723000000001</v>
      </c>
      <c r="Y1407" s="191">
        <v>56.976542999999999</v>
      </c>
      <c r="Z1407" s="191">
        <v>0.24991197000000001</v>
      </c>
      <c r="AA1407" s="191">
        <v>3.5053282E-4</v>
      </c>
      <c r="AB1407" s="191">
        <v>5.3799856E-2</v>
      </c>
      <c r="AC1407" s="191">
        <v>1.4894951E-2</v>
      </c>
      <c r="AD1407" s="191">
        <v>0.10122219</v>
      </c>
      <c r="AE1407" s="76">
        <v>1.5234173E-6</v>
      </c>
      <c r="AF1407" s="76">
        <v>3.1127261999999999E-9</v>
      </c>
      <c r="AG1407" s="20">
        <v>0.55667668999999997</v>
      </c>
      <c r="AH1407" s="20"/>
      <c r="AI1407" s="20"/>
      <c r="AJ1407" s="20"/>
      <c r="AK1407" s="20"/>
      <c r="AL1407" s="20"/>
      <c r="AM1407" s="20"/>
      <c r="AN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c r="BU1407" s="20"/>
      <c r="BV1407" s="20"/>
      <c r="BW1407" s="20"/>
      <c r="BX1407" s="20"/>
      <c r="BY1407" s="20"/>
      <c r="BZ1407" s="20"/>
      <c r="CA1407" s="20"/>
      <c r="CB1407" s="20"/>
      <c r="CC1407" s="20"/>
      <c r="CD1407" s="20"/>
      <c r="CE1407" s="20"/>
      <c r="CF1407" s="20"/>
      <c r="CG1407" s="20"/>
      <c r="CH1407" s="20"/>
      <c r="CI1407" s="20"/>
      <c r="CJ1407" s="20"/>
      <c r="CK1407" s="20"/>
      <c r="CL1407" s="20"/>
      <c r="CM1407" s="20"/>
      <c r="CN1407" s="20"/>
      <c r="CO1407" s="20"/>
      <c r="CP1407" s="20"/>
      <c r="CQ1407" s="20"/>
      <c r="CR1407" s="20"/>
      <c r="CS1407" s="20"/>
      <c r="CT1407" s="20"/>
      <c r="CU1407" s="20"/>
      <c r="CV1407" s="20"/>
      <c r="CW1407" s="20"/>
      <c r="CX1407" s="20"/>
      <c r="CY1407" s="20"/>
      <c r="CZ1407" s="20"/>
      <c r="DA1407" s="20"/>
      <c r="DB1407" s="20"/>
      <c r="DC1407" s="20"/>
      <c r="DD1407" s="20"/>
      <c r="DE1407" s="20"/>
      <c r="DF1407" s="20"/>
      <c r="DG1407" s="20"/>
      <c r="DH1407" s="20"/>
      <c r="DI1407" s="20"/>
      <c r="DJ1407" s="20"/>
      <c r="DK1407" s="20"/>
      <c r="DL1407" s="20"/>
      <c r="DM1407" s="20"/>
      <c r="DN1407" s="20"/>
      <c r="DO1407" s="20"/>
      <c r="DP1407" s="20"/>
      <c r="DQ1407" s="20"/>
      <c r="DR1407" s="20"/>
      <c r="DS1407" s="20"/>
      <c r="DT1407" s="20"/>
      <c r="DU1407" s="20"/>
      <c r="DV1407" s="20"/>
      <c r="DW1407" s="20"/>
      <c r="DX1407" s="20"/>
      <c r="DY1407" s="20"/>
    </row>
    <row r="1408" spans="2:129" x14ac:dyDescent="0.15">
      <c r="B1408" s="77" t="s">
        <v>5078</v>
      </c>
      <c r="C1408" s="75"/>
      <c r="D1408" s="73" t="s">
        <v>38</v>
      </c>
      <c r="E1408" s="260" t="s">
        <v>5079</v>
      </c>
      <c r="F1408" s="259">
        <f t="shared" si="232"/>
        <v>9.4298772620000013E-2</v>
      </c>
      <c r="G1408" s="259">
        <f t="shared" si="233"/>
        <v>1.07364481E-2</v>
      </c>
      <c r="H1408" s="259">
        <f t="shared" si="234"/>
        <v>3.5415614290000008E-2</v>
      </c>
      <c r="I1408" s="259">
        <f t="shared" si="235"/>
        <v>1.70924823E-3</v>
      </c>
      <c r="J1408" s="260">
        <v>4.6437461999999999E-2</v>
      </c>
      <c r="K1408" s="260">
        <v>3.2876013000000003E-2</v>
      </c>
      <c r="L1408" s="260">
        <v>1.8611467E-3</v>
      </c>
      <c r="M1408" s="260">
        <v>1.3321173E-3</v>
      </c>
      <c r="N1408" s="260">
        <v>7.3217042999999997E-3</v>
      </c>
      <c r="O1408" s="260">
        <v>2.0826264999999999E-3</v>
      </c>
      <c r="P1408" s="260">
        <v>6.7845459000000002E-4</v>
      </c>
      <c r="Q1408" s="260">
        <v>9.4771324E-4</v>
      </c>
      <c r="R1408" s="260">
        <v>0</v>
      </c>
      <c r="S1408" s="260">
        <v>0</v>
      </c>
      <c r="T1408" s="260">
        <v>0</v>
      </c>
      <c r="U1408" s="260">
        <v>7.6153498999999996E-4</v>
      </c>
      <c r="V1408" s="261"/>
      <c r="W1408" s="246">
        <f t="shared" si="236"/>
        <v>0.34398119999999999</v>
      </c>
      <c r="X1408" s="191">
        <v>50.713642</v>
      </c>
      <c r="Y1408" s="191">
        <v>50.150371</v>
      </c>
      <c r="Z1408" s="191">
        <v>0.38301079999999998</v>
      </c>
      <c r="AA1408" s="191">
        <v>2.1322798000000001E-4</v>
      </c>
      <c r="AB1408" s="191">
        <v>5.6662858000000003E-2</v>
      </c>
      <c r="AC1408" s="191">
        <v>9.7569888999999993E-3</v>
      </c>
      <c r="AD1408" s="191">
        <v>0.11362746</v>
      </c>
      <c r="AE1408" s="76">
        <v>9.8393808000000008E-7</v>
      </c>
      <c r="AF1408" s="76">
        <v>2.1791836999999999E-9</v>
      </c>
      <c r="AG1408" s="20">
        <v>0.49231697000000002</v>
      </c>
      <c r="AH1408" s="20"/>
      <c r="AI1408" s="20"/>
      <c r="AJ1408" s="20"/>
      <c r="AK1408" s="20"/>
      <c r="AL1408" s="20"/>
      <c r="AM1408" s="20"/>
      <c r="AN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c r="BU1408" s="20"/>
      <c r="BV1408" s="20"/>
      <c r="BW1408" s="20"/>
      <c r="BX1408" s="20"/>
      <c r="BY1408" s="20"/>
      <c r="BZ1408" s="20"/>
      <c r="CA1408" s="20"/>
      <c r="CB1408" s="20"/>
      <c r="CC1408" s="20"/>
      <c r="CD1408" s="20"/>
      <c r="CE1408" s="20"/>
      <c r="CF1408" s="20"/>
      <c r="CG1408" s="20"/>
      <c r="CH1408" s="20"/>
      <c r="CI1408" s="20"/>
      <c r="CJ1408" s="20"/>
      <c r="CK1408" s="20"/>
      <c r="CL1408" s="20"/>
      <c r="CM1408" s="20"/>
      <c r="CN1408" s="20"/>
      <c r="CO1408" s="20"/>
      <c r="CP1408" s="20"/>
      <c r="CQ1408" s="20"/>
      <c r="CR1408" s="20"/>
      <c r="CS1408" s="20"/>
      <c r="CT1408" s="20"/>
      <c r="CU1408" s="20"/>
      <c r="CV1408" s="20"/>
      <c r="CW1408" s="20"/>
      <c r="CX1408" s="20"/>
      <c r="CY1408" s="20"/>
      <c r="CZ1408" s="20"/>
      <c r="DA1408" s="20"/>
      <c r="DB1408" s="20"/>
      <c r="DC1408" s="20"/>
      <c r="DD1408" s="20"/>
      <c r="DE1408" s="20"/>
      <c r="DF1408" s="20"/>
      <c r="DG1408" s="20"/>
      <c r="DH1408" s="20"/>
      <c r="DI1408" s="20"/>
      <c r="DJ1408" s="20"/>
      <c r="DK1408" s="20"/>
      <c r="DL1408" s="20"/>
      <c r="DM1408" s="20"/>
      <c r="DN1408" s="20"/>
      <c r="DO1408" s="20"/>
      <c r="DP1408" s="20"/>
      <c r="DQ1408" s="20"/>
      <c r="DR1408" s="20"/>
      <c r="DS1408" s="20"/>
      <c r="DT1408" s="20"/>
      <c r="DU1408" s="20"/>
      <c r="DV1408" s="20"/>
      <c r="DW1408" s="20"/>
      <c r="DX1408" s="20"/>
      <c r="DY1408" s="20"/>
    </row>
    <row r="1409" spans="2:129" x14ac:dyDescent="0.15">
      <c r="B1409" s="77" t="s">
        <v>5080</v>
      </c>
      <c r="C1409" s="114"/>
      <c r="D1409" s="73" t="s">
        <v>38</v>
      </c>
      <c r="E1409" s="260" t="s">
        <v>5081</v>
      </c>
      <c r="F1409" s="259">
        <f t="shared" si="232"/>
        <v>0.14361476265000001</v>
      </c>
      <c r="G1409" s="259">
        <f t="shared" si="233"/>
        <v>1.5786255200000002E-2</v>
      </c>
      <c r="H1409" s="259">
        <f t="shared" si="234"/>
        <v>5.5747799850000002E-2</v>
      </c>
      <c r="I1409" s="259">
        <f t="shared" si="235"/>
        <v>2.6272546000000001E-3</v>
      </c>
      <c r="J1409" s="260">
        <v>6.9453452999999998E-2</v>
      </c>
      <c r="K1409" s="260">
        <v>5.2580065000000002E-2</v>
      </c>
      <c r="L1409" s="260">
        <v>2.3277044E-3</v>
      </c>
      <c r="M1409" s="260">
        <v>1.5020267999999999E-3</v>
      </c>
      <c r="N1409" s="260">
        <v>1.1135984E-2</v>
      </c>
      <c r="O1409" s="260">
        <v>3.1482443999999998E-3</v>
      </c>
      <c r="P1409" s="260">
        <v>8.4003045000000001E-4</v>
      </c>
      <c r="Q1409" s="260">
        <v>1.3162095E-3</v>
      </c>
      <c r="R1409" s="260">
        <v>0</v>
      </c>
      <c r="S1409" s="260">
        <v>0</v>
      </c>
      <c r="T1409" s="260">
        <v>0</v>
      </c>
      <c r="U1409" s="260">
        <v>1.3110451000000001E-3</v>
      </c>
      <c r="V1409" s="261"/>
      <c r="W1409" s="246">
        <f t="shared" si="236"/>
        <v>0.51447002222222216</v>
      </c>
      <c r="X1409" s="191">
        <v>58.021811</v>
      </c>
      <c r="Y1409" s="191">
        <v>57.344893999999996</v>
      </c>
      <c r="Z1409" s="191">
        <v>0.43188958</v>
      </c>
      <c r="AA1409" s="191">
        <v>3.8557723999999997E-4</v>
      </c>
      <c r="AB1409" s="191">
        <v>0.10244402</v>
      </c>
      <c r="AC1409" s="191">
        <v>2.7676355E-2</v>
      </c>
      <c r="AD1409" s="191">
        <v>0.11452137</v>
      </c>
      <c r="AE1409" s="76">
        <v>1.5414331999999999E-6</v>
      </c>
      <c r="AF1409" s="76">
        <v>3.2570264E-9</v>
      </c>
      <c r="AG1409" s="20">
        <v>0.55921557</v>
      </c>
      <c r="AH1409" s="20"/>
      <c r="AI1409" s="20"/>
      <c r="AJ1409" s="20"/>
      <c r="AK1409" s="20"/>
      <c r="AL1409" s="20"/>
      <c r="AM1409" s="20"/>
      <c r="AN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c r="BU1409" s="20"/>
      <c r="BV1409" s="20"/>
      <c r="BW1409" s="20"/>
      <c r="BX1409" s="20"/>
      <c r="BY1409" s="20"/>
      <c r="BZ1409" s="20"/>
      <c r="CA1409" s="20"/>
      <c r="CB1409" s="20"/>
      <c r="CC1409" s="20"/>
      <c r="CD1409" s="20"/>
      <c r="CE1409" s="20"/>
      <c r="CF1409" s="20"/>
      <c r="CG1409" s="20"/>
      <c r="CH1409" s="20"/>
      <c r="CI1409" s="20"/>
      <c r="CJ1409" s="20"/>
      <c r="CK1409" s="20"/>
      <c r="CL1409" s="20"/>
      <c r="CM1409" s="20"/>
      <c r="CN1409" s="20"/>
      <c r="CO1409" s="20"/>
      <c r="CP1409" s="20"/>
      <c r="CQ1409" s="20"/>
      <c r="CR1409" s="20"/>
      <c r="CS1409" s="20"/>
      <c r="CT1409" s="20"/>
      <c r="CU1409" s="20"/>
      <c r="CV1409" s="20"/>
      <c r="CW1409" s="20"/>
      <c r="CX1409" s="20"/>
      <c r="CY1409" s="20"/>
      <c r="CZ1409" s="20"/>
      <c r="DA1409" s="20"/>
      <c r="DB1409" s="20"/>
      <c r="DC1409" s="20"/>
      <c r="DD1409" s="20"/>
      <c r="DE1409" s="20"/>
      <c r="DF1409" s="20"/>
      <c r="DG1409" s="20"/>
      <c r="DH1409" s="20"/>
      <c r="DI1409" s="20"/>
      <c r="DJ1409" s="20"/>
      <c r="DK1409" s="20"/>
      <c r="DL1409" s="20"/>
      <c r="DM1409" s="20"/>
      <c r="DN1409" s="20"/>
      <c r="DO1409" s="20"/>
      <c r="DP1409" s="20"/>
      <c r="DQ1409" s="20"/>
      <c r="DR1409" s="20"/>
      <c r="DS1409" s="20"/>
      <c r="DT1409" s="20"/>
      <c r="DU1409" s="20"/>
      <c r="DV1409" s="20"/>
      <c r="DW1409" s="20"/>
      <c r="DX1409" s="20"/>
      <c r="DY1409" s="20"/>
    </row>
    <row r="1410" spans="2:129" x14ac:dyDescent="0.15">
      <c r="B1410" s="77" t="s">
        <v>5082</v>
      </c>
      <c r="C1410" s="75"/>
      <c r="D1410" s="73" t="s">
        <v>38</v>
      </c>
      <c r="E1410" s="260" t="s">
        <v>5083</v>
      </c>
      <c r="F1410" s="259">
        <f t="shared" si="232"/>
        <v>0.15055364777999999</v>
      </c>
      <c r="G1410" s="259">
        <f t="shared" si="233"/>
        <v>1.78857854E-2</v>
      </c>
      <c r="H1410" s="259">
        <f t="shared" si="234"/>
        <v>5.7987270479999999E-2</v>
      </c>
      <c r="I1410" s="259">
        <f t="shared" si="235"/>
        <v>2.7981559E-3</v>
      </c>
      <c r="J1410" s="260">
        <v>7.1882435999999994E-2</v>
      </c>
      <c r="K1410" s="260">
        <v>5.4742831999999998E-2</v>
      </c>
      <c r="L1410" s="260">
        <v>2.3992199000000001E-3</v>
      </c>
      <c r="M1410" s="260">
        <v>1.5154524E-3</v>
      </c>
      <c r="N1410" s="260">
        <v>1.3280507E-2</v>
      </c>
      <c r="O1410" s="260">
        <v>3.0898259999999999E-3</v>
      </c>
      <c r="P1410" s="260">
        <v>8.4521857999999997E-4</v>
      </c>
      <c r="Q1410" s="260">
        <v>1.3009168000000001E-3</v>
      </c>
      <c r="R1410" s="260">
        <v>0</v>
      </c>
      <c r="S1410" s="260">
        <v>0</v>
      </c>
      <c r="T1410" s="260">
        <v>0</v>
      </c>
      <c r="U1410" s="260">
        <v>1.4972391000000001E-3</v>
      </c>
      <c r="V1410" s="261"/>
      <c r="W1410" s="246">
        <f t="shared" si="236"/>
        <v>0.53246248888888881</v>
      </c>
      <c r="X1410" s="191">
        <v>58.079116999999997</v>
      </c>
      <c r="Y1410" s="191">
        <v>57.544373</v>
      </c>
      <c r="Z1410" s="191">
        <v>0.31658211000000003</v>
      </c>
      <c r="AA1410" s="191">
        <v>4.1081400999999997E-4</v>
      </c>
      <c r="AB1410" s="191">
        <v>8.1260592000000006E-2</v>
      </c>
      <c r="AC1410" s="191">
        <v>1.9729430999999999E-2</v>
      </c>
      <c r="AD1410" s="191">
        <v>0.1167607</v>
      </c>
      <c r="AE1410" s="76">
        <v>1.6270524E-6</v>
      </c>
      <c r="AF1410" s="76">
        <v>3.3610389999999999E-9</v>
      </c>
      <c r="AG1410" s="20">
        <v>0.56043745</v>
      </c>
      <c r="AH1410" s="20"/>
      <c r="AI1410" s="20"/>
      <c r="AJ1410" s="20"/>
      <c r="AK1410" s="20"/>
      <c r="AL1410" s="20"/>
      <c r="AM1410" s="20"/>
      <c r="AN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c r="BU1410" s="20"/>
      <c r="BV1410" s="20"/>
      <c r="BW1410" s="20"/>
      <c r="BX1410" s="20"/>
      <c r="BY1410" s="20"/>
      <c r="BZ1410" s="20"/>
      <c r="CA1410" s="20"/>
      <c r="CB1410" s="20"/>
      <c r="CC1410" s="20"/>
      <c r="CD1410" s="20"/>
      <c r="CE1410" s="20"/>
      <c r="CF1410" s="20"/>
      <c r="CG1410" s="20"/>
      <c r="CH1410" s="20"/>
      <c r="CI1410" s="20"/>
      <c r="CJ1410" s="20"/>
      <c r="CK1410" s="20"/>
      <c r="CL1410" s="20"/>
      <c r="CM1410" s="20"/>
      <c r="CN1410" s="20"/>
      <c r="CO1410" s="20"/>
      <c r="CP1410" s="20"/>
      <c r="CQ1410" s="20"/>
      <c r="CR1410" s="20"/>
      <c r="CS1410" s="20"/>
      <c r="CT1410" s="20"/>
      <c r="CU1410" s="20"/>
      <c r="CV1410" s="20"/>
      <c r="CW1410" s="20"/>
      <c r="CX1410" s="20"/>
      <c r="CY1410" s="20"/>
      <c r="CZ1410" s="20"/>
      <c r="DA1410" s="20"/>
      <c r="DB1410" s="20"/>
      <c r="DC1410" s="20"/>
      <c r="DD1410" s="20"/>
      <c r="DE1410" s="20"/>
      <c r="DF1410" s="20"/>
      <c r="DG1410" s="20"/>
      <c r="DH1410" s="20"/>
      <c r="DI1410" s="20"/>
      <c r="DJ1410" s="20"/>
      <c r="DK1410" s="20"/>
      <c r="DL1410" s="20"/>
      <c r="DM1410" s="20"/>
      <c r="DN1410" s="20"/>
      <c r="DO1410" s="20"/>
      <c r="DP1410" s="20"/>
      <c r="DQ1410" s="20"/>
      <c r="DR1410" s="20"/>
      <c r="DS1410" s="20"/>
      <c r="DT1410" s="20"/>
      <c r="DU1410" s="20"/>
      <c r="DV1410" s="20"/>
      <c r="DW1410" s="20"/>
      <c r="DX1410" s="20"/>
      <c r="DY1410" s="20"/>
    </row>
    <row r="1411" spans="2:129" x14ac:dyDescent="0.15">
      <c r="B1411" s="77" t="s">
        <v>5084</v>
      </c>
      <c r="C1411" s="75"/>
      <c r="D1411" s="73" t="s">
        <v>38</v>
      </c>
      <c r="E1411" s="260" t="s">
        <v>5085</v>
      </c>
      <c r="F1411" s="259">
        <f t="shared" si="232"/>
        <v>0.14319230493000001</v>
      </c>
      <c r="G1411" s="259">
        <f t="shared" si="233"/>
        <v>1.5742999600000002E-2</v>
      </c>
      <c r="H1411" s="259">
        <f t="shared" si="234"/>
        <v>5.5573622330000003E-2</v>
      </c>
      <c r="I1411" s="259">
        <f t="shared" si="235"/>
        <v>2.619391E-3</v>
      </c>
      <c r="J1411" s="260">
        <v>6.9256291999999997E-2</v>
      </c>
      <c r="K1411" s="260">
        <v>5.2411269000000003E-2</v>
      </c>
      <c r="L1411" s="260">
        <v>2.3237068999999999E-3</v>
      </c>
      <c r="M1411" s="260">
        <v>1.5005713999999999E-3</v>
      </c>
      <c r="N1411" s="260">
        <v>1.1103312000000001E-2</v>
      </c>
      <c r="O1411" s="260">
        <v>3.1391162E-3</v>
      </c>
      <c r="P1411" s="260">
        <v>8.3864642999999998E-4</v>
      </c>
      <c r="Q1411" s="260">
        <v>1.313053E-3</v>
      </c>
      <c r="R1411" s="260">
        <v>0</v>
      </c>
      <c r="S1411" s="260">
        <v>0</v>
      </c>
      <c r="T1411" s="260">
        <v>0</v>
      </c>
      <c r="U1411" s="260">
        <v>1.306338E-3</v>
      </c>
      <c r="V1411" s="261"/>
      <c r="W1411" s="246">
        <f t="shared" si="236"/>
        <v>0.51300957037037032</v>
      </c>
      <c r="X1411" s="191">
        <v>57.959206999999999</v>
      </c>
      <c r="Y1411" s="191">
        <v>57.283264000000003</v>
      </c>
      <c r="Z1411" s="191">
        <v>0.43147081999999998</v>
      </c>
      <c r="AA1411" s="191">
        <v>3.8410095000000001E-4</v>
      </c>
      <c r="AB1411" s="191">
        <v>0.10205185</v>
      </c>
      <c r="AC1411" s="191">
        <v>2.7522864000000001E-2</v>
      </c>
      <c r="AD1411" s="191">
        <v>0.1145137</v>
      </c>
      <c r="AE1411" s="76">
        <v>1.5366575E-6</v>
      </c>
      <c r="AF1411" s="76">
        <v>3.2477919000000002E-9</v>
      </c>
      <c r="AG1411" s="20">
        <v>0.55864248999999999</v>
      </c>
      <c r="AH1411" s="20"/>
      <c r="AI1411" s="20"/>
      <c r="AJ1411" s="20"/>
      <c r="AK1411" s="20"/>
      <c r="AL1411" s="20"/>
      <c r="AM1411" s="20"/>
      <c r="AN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c r="BU1411" s="20"/>
      <c r="BV1411" s="20"/>
      <c r="BW1411" s="20"/>
      <c r="BX1411" s="20"/>
      <c r="BY1411" s="20"/>
      <c r="BZ1411" s="20"/>
      <c r="CA1411" s="20"/>
      <c r="CB1411" s="20"/>
      <c r="CC1411" s="20"/>
      <c r="CD1411" s="20"/>
      <c r="CE1411" s="20"/>
      <c r="CF1411" s="20"/>
      <c r="CG1411" s="20"/>
      <c r="CH1411" s="20"/>
      <c r="CI1411" s="20"/>
      <c r="CJ1411" s="20"/>
      <c r="CK1411" s="20"/>
      <c r="CL1411" s="20"/>
      <c r="CM1411" s="20"/>
      <c r="CN1411" s="20"/>
      <c r="CO1411" s="20"/>
      <c r="CP1411" s="20"/>
      <c r="CQ1411" s="20"/>
      <c r="CR1411" s="20"/>
      <c r="CS1411" s="20"/>
      <c r="CT1411" s="20"/>
      <c r="CU1411" s="20"/>
      <c r="CV1411" s="20"/>
      <c r="CW1411" s="20"/>
      <c r="CX1411" s="20"/>
      <c r="CY1411" s="20"/>
      <c r="CZ1411" s="20"/>
      <c r="DA1411" s="20"/>
      <c r="DB1411" s="20"/>
      <c r="DC1411" s="20"/>
      <c r="DD1411" s="20"/>
      <c r="DE1411" s="20"/>
      <c r="DF1411" s="20"/>
      <c r="DG1411" s="20"/>
      <c r="DH1411" s="20"/>
      <c r="DI1411" s="20"/>
      <c r="DJ1411" s="20"/>
      <c r="DK1411" s="20"/>
      <c r="DL1411" s="20"/>
      <c r="DM1411" s="20"/>
      <c r="DN1411" s="20"/>
      <c r="DO1411" s="20"/>
      <c r="DP1411" s="20"/>
      <c r="DQ1411" s="20"/>
      <c r="DR1411" s="20"/>
      <c r="DS1411" s="20"/>
      <c r="DT1411" s="20"/>
      <c r="DU1411" s="20"/>
      <c r="DV1411" s="20"/>
      <c r="DW1411" s="20"/>
      <c r="DX1411" s="20"/>
      <c r="DY1411" s="20"/>
    </row>
    <row r="1412" spans="2:129" x14ac:dyDescent="0.15">
      <c r="B1412" s="77" t="s">
        <v>5086</v>
      </c>
      <c r="C1412" s="75"/>
      <c r="D1412" s="73" t="s">
        <v>38</v>
      </c>
      <c r="E1412" s="260" t="s">
        <v>5087</v>
      </c>
      <c r="F1412" s="259">
        <f t="shared" si="232"/>
        <v>0.15259402923000001</v>
      </c>
      <c r="G1412" s="259">
        <f t="shared" si="233"/>
        <v>1.84797051E-2</v>
      </c>
      <c r="H1412" s="259">
        <f t="shared" si="234"/>
        <v>5.8656268130000001E-2</v>
      </c>
      <c r="I1412" s="259">
        <f t="shared" si="235"/>
        <v>2.8477049999999999E-3</v>
      </c>
      <c r="J1412" s="260">
        <v>7.2610351000000004E-2</v>
      </c>
      <c r="K1412" s="260">
        <v>5.5389078000000001E-2</v>
      </c>
      <c r="L1412" s="260">
        <v>2.4201498999999998E-3</v>
      </c>
      <c r="M1412" s="260">
        <v>1.5195768E-3</v>
      </c>
      <c r="N1412" s="260">
        <v>1.3883965E-2</v>
      </c>
      <c r="O1412" s="260">
        <v>3.0761632999999999E-3</v>
      </c>
      <c r="P1412" s="260">
        <v>8.4704023000000002E-4</v>
      </c>
      <c r="Q1412" s="260">
        <v>1.2975529999999999E-3</v>
      </c>
      <c r="R1412" s="260">
        <v>0</v>
      </c>
      <c r="S1412" s="260">
        <v>0</v>
      </c>
      <c r="T1412" s="260">
        <v>0</v>
      </c>
      <c r="U1412" s="260">
        <v>1.550152E-3</v>
      </c>
      <c r="V1412" s="261"/>
      <c r="W1412" s="246">
        <f t="shared" si="236"/>
        <v>0.53785445185185188</v>
      </c>
      <c r="X1412" s="191">
        <v>58.112347999999997</v>
      </c>
      <c r="Y1412" s="191">
        <v>57.616742000000002</v>
      </c>
      <c r="Z1412" s="191">
        <v>0.28473791999999998</v>
      </c>
      <c r="AA1412" s="191">
        <v>4.1821810999999998E-4</v>
      </c>
      <c r="AB1412" s="191">
        <v>7.5497790999999995E-2</v>
      </c>
      <c r="AC1412" s="191">
        <v>1.7569292E-2</v>
      </c>
      <c r="AD1412" s="191">
        <v>0.1173835</v>
      </c>
      <c r="AE1412" s="76">
        <v>1.6521077999999999E-6</v>
      </c>
      <c r="AF1412" s="76">
        <v>3.3924303000000001E-9</v>
      </c>
      <c r="AG1412" s="20">
        <v>0.56093493000000005</v>
      </c>
      <c r="AH1412" s="20"/>
      <c r="AI1412" s="20"/>
      <c r="AJ1412" s="20"/>
      <c r="AK1412" s="20"/>
      <c r="AL1412" s="20"/>
      <c r="AM1412" s="20"/>
      <c r="AN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c r="BU1412" s="20"/>
      <c r="BV1412" s="20"/>
      <c r="BW1412" s="20"/>
      <c r="BX1412" s="20"/>
      <c r="BY1412" s="20"/>
      <c r="BZ1412" s="20"/>
      <c r="CA1412" s="20"/>
      <c r="CB1412" s="20"/>
      <c r="CC1412" s="20"/>
      <c r="CD1412" s="20"/>
      <c r="CE1412" s="20"/>
      <c r="CF1412" s="20"/>
      <c r="CG1412" s="20"/>
      <c r="CH1412" s="20"/>
      <c r="CI1412" s="20"/>
      <c r="CJ1412" s="20"/>
      <c r="CK1412" s="20"/>
      <c r="CL1412" s="20"/>
      <c r="CM1412" s="20"/>
      <c r="CN1412" s="20"/>
      <c r="CO1412" s="20"/>
      <c r="CP1412" s="20"/>
      <c r="CQ1412" s="20"/>
      <c r="CR1412" s="20"/>
      <c r="CS1412" s="20"/>
      <c r="CT1412" s="20"/>
      <c r="CU1412" s="20"/>
      <c r="CV1412" s="20"/>
      <c r="CW1412" s="20"/>
      <c r="CX1412" s="20"/>
      <c r="CY1412" s="20"/>
      <c r="CZ1412" s="20"/>
      <c r="DA1412" s="20"/>
      <c r="DB1412" s="20"/>
      <c r="DC1412" s="20"/>
      <c r="DD1412" s="20"/>
      <c r="DE1412" s="20"/>
      <c r="DF1412" s="20"/>
      <c r="DG1412" s="20"/>
      <c r="DH1412" s="20"/>
      <c r="DI1412" s="20"/>
      <c r="DJ1412" s="20"/>
      <c r="DK1412" s="20"/>
      <c r="DL1412" s="20"/>
      <c r="DM1412" s="20"/>
      <c r="DN1412" s="20"/>
      <c r="DO1412" s="20"/>
      <c r="DP1412" s="20"/>
      <c r="DQ1412" s="20"/>
      <c r="DR1412" s="20"/>
      <c r="DS1412" s="20"/>
      <c r="DT1412" s="20"/>
      <c r="DU1412" s="20"/>
      <c r="DV1412" s="20"/>
      <c r="DW1412" s="20"/>
      <c r="DX1412" s="20"/>
      <c r="DY1412" s="20"/>
    </row>
    <row r="1413" spans="2:129" x14ac:dyDescent="0.15">
      <c r="B1413" s="77" t="s">
        <v>5088</v>
      </c>
      <c r="C1413" s="75"/>
      <c r="D1413" s="73" t="s">
        <v>38</v>
      </c>
      <c r="E1413" s="260" t="s">
        <v>5089</v>
      </c>
      <c r="F1413" s="259">
        <f t="shared" si="232"/>
        <v>8.4450623879999992E-2</v>
      </c>
      <c r="G1413" s="259">
        <f t="shared" si="233"/>
        <v>9.7305289000000003E-3</v>
      </c>
      <c r="H1413" s="259">
        <f t="shared" si="234"/>
        <v>3.3322606540000001E-2</v>
      </c>
      <c r="I1413" s="259">
        <f t="shared" si="235"/>
        <v>1.5355594400000001E-3</v>
      </c>
      <c r="J1413" s="260">
        <v>3.9861928999999997E-2</v>
      </c>
      <c r="K1413" s="260">
        <v>3.0931265999999999E-2</v>
      </c>
      <c r="L1413" s="260">
        <v>1.7433398000000001E-3</v>
      </c>
      <c r="M1413" s="260">
        <v>1.2791844E-3</v>
      </c>
      <c r="N1413" s="260">
        <v>6.6046209000000002E-3</v>
      </c>
      <c r="O1413" s="260">
        <v>1.8467236E-3</v>
      </c>
      <c r="P1413" s="260">
        <v>6.4800074E-4</v>
      </c>
      <c r="Q1413" s="260">
        <v>8.2059831999999999E-4</v>
      </c>
      <c r="R1413" s="260">
        <v>0</v>
      </c>
      <c r="S1413" s="260">
        <v>0</v>
      </c>
      <c r="T1413" s="260">
        <v>0</v>
      </c>
      <c r="U1413" s="260">
        <v>7.1496112000000002E-4</v>
      </c>
      <c r="V1413" s="261"/>
      <c r="W1413" s="246">
        <f t="shared" si="236"/>
        <v>0.2952735481481481</v>
      </c>
      <c r="X1413" s="191">
        <v>49.108283999999998</v>
      </c>
      <c r="Y1413" s="191">
        <v>48.639937000000003</v>
      </c>
      <c r="Z1413" s="191">
        <v>0.32929640999999998</v>
      </c>
      <c r="AA1413" s="191">
        <v>1.9700332999999999E-4</v>
      </c>
      <c r="AB1413" s="191">
        <v>3.4928661E-2</v>
      </c>
      <c r="AC1413" s="191">
        <v>8.9694059999999992E-3</v>
      </c>
      <c r="AD1413" s="191">
        <v>9.4955555999999997E-2</v>
      </c>
      <c r="AE1413" s="76">
        <v>8.9508442999999997E-7</v>
      </c>
      <c r="AF1413" s="76">
        <v>1.9361024999999999E-9</v>
      </c>
      <c r="AG1413" s="20">
        <v>0.47763619000000002</v>
      </c>
      <c r="AH1413" s="20"/>
      <c r="AI1413" s="20"/>
      <c r="AJ1413" s="20"/>
      <c r="AK1413" s="20"/>
      <c r="AL1413" s="20"/>
      <c r="AM1413" s="20"/>
      <c r="AN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c r="BU1413" s="20"/>
      <c r="BV1413" s="20"/>
      <c r="BW1413" s="20"/>
      <c r="BX1413" s="20"/>
      <c r="BY1413" s="20"/>
      <c r="BZ1413" s="20"/>
      <c r="CA1413" s="20"/>
      <c r="CB1413" s="20"/>
      <c r="CC1413" s="20"/>
      <c r="CD1413" s="20"/>
      <c r="CE1413" s="20"/>
      <c r="CF1413" s="20"/>
      <c r="CG1413" s="20"/>
      <c r="CH1413" s="20"/>
      <c r="CI1413" s="20"/>
      <c r="CJ1413" s="20"/>
      <c r="CK1413" s="20"/>
      <c r="CL1413" s="20"/>
      <c r="CM1413" s="20"/>
      <c r="CN1413" s="20"/>
      <c r="CO1413" s="20"/>
      <c r="CP1413" s="20"/>
      <c r="CQ1413" s="20"/>
      <c r="CR1413" s="20"/>
      <c r="CS1413" s="20"/>
      <c r="CT1413" s="20"/>
      <c r="CU1413" s="20"/>
      <c r="CV1413" s="20"/>
      <c r="CW1413" s="20"/>
      <c r="CX1413" s="20"/>
      <c r="CY1413" s="20"/>
      <c r="CZ1413" s="20"/>
      <c r="DA1413" s="20"/>
      <c r="DB1413" s="20"/>
      <c r="DC1413" s="20"/>
      <c r="DD1413" s="20"/>
      <c r="DE1413" s="20"/>
      <c r="DF1413" s="20"/>
      <c r="DG1413" s="20"/>
      <c r="DH1413" s="20"/>
      <c r="DI1413" s="20"/>
      <c r="DJ1413" s="20"/>
      <c r="DK1413" s="20"/>
      <c r="DL1413" s="20"/>
      <c r="DM1413" s="20"/>
      <c r="DN1413" s="20"/>
      <c r="DO1413" s="20"/>
      <c r="DP1413" s="20"/>
      <c r="DQ1413" s="20"/>
      <c r="DR1413" s="20"/>
      <c r="DS1413" s="20"/>
      <c r="DT1413" s="20"/>
      <c r="DU1413" s="20"/>
      <c r="DV1413" s="20"/>
      <c r="DW1413" s="20"/>
      <c r="DX1413" s="20"/>
      <c r="DY1413" s="20"/>
    </row>
    <row r="1414" spans="2:129" x14ac:dyDescent="0.15">
      <c r="B1414" s="77" t="s">
        <v>5090</v>
      </c>
      <c r="C1414" s="75"/>
      <c r="D1414" s="73" t="s">
        <v>38</v>
      </c>
      <c r="E1414" s="260" t="s">
        <v>5091</v>
      </c>
      <c r="F1414" s="259">
        <f t="shared" si="232"/>
        <v>0.12274487654999999</v>
      </c>
      <c r="G1414" s="259">
        <f t="shared" si="233"/>
        <v>1.32874464E-2</v>
      </c>
      <c r="H1414" s="259">
        <f t="shared" si="234"/>
        <v>5.0250929149999998E-2</v>
      </c>
      <c r="I1414" s="259">
        <f t="shared" si="235"/>
        <v>2.2928799999999997E-3</v>
      </c>
      <c r="J1414" s="260">
        <v>5.6913620999999998E-2</v>
      </c>
      <c r="K1414" s="260">
        <v>4.7311382999999999E-2</v>
      </c>
      <c r="L1414" s="260">
        <v>2.1553827000000002E-3</v>
      </c>
      <c r="M1414" s="260">
        <v>1.408086E-3</v>
      </c>
      <c r="N1414" s="260">
        <v>9.3200542000000004E-3</v>
      </c>
      <c r="O1414" s="260">
        <v>2.5593062E-3</v>
      </c>
      <c r="P1414" s="260">
        <v>7.8416344999999998E-4</v>
      </c>
      <c r="Q1414" s="260">
        <v>1.0805542999999999E-3</v>
      </c>
      <c r="R1414" s="260">
        <v>0</v>
      </c>
      <c r="S1414" s="260">
        <v>0</v>
      </c>
      <c r="T1414" s="260">
        <v>0</v>
      </c>
      <c r="U1414" s="260">
        <v>1.2123257E-3</v>
      </c>
      <c r="V1414" s="261"/>
      <c r="W1414" s="246">
        <f t="shared" si="236"/>
        <v>0.42158237777777774</v>
      </c>
      <c r="X1414" s="191">
        <v>56.364615999999998</v>
      </c>
      <c r="Y1414" s="191">
        <v>55.792620999999997</v>
      </c>
      <c r="Z1414" s="191">
        <v>0.38536942000000002</v>
      </c>
      <c r="AA1414" s="191">
        <v>3.1128953999999998E-4</v>
      </c>
      <c r="AB1414" s="191">
        <v>6.2411342000000002E-2</v>
      </c>
      <c r="AC1414" s="191">
        <v>2.3865055999999999E-2</v>
      </c>
      <c r="AD1414" s="191">
        <v>0.10003786000000001</v>
      </c>
      <c r="AE1414" s="76">
        <v>1.3361558999999999E-6</v>
      </c>
      <c r="AF1414" s="76">
        <v>2.7734976E-9</v>
      </c>
      <c r="AG1414" s="20">
        <v>0.54547031999999995</v>
      </c>
      <c r="AH1414" s="20"/>
      <c r="AI1414" s="20"/>
      <c r="AJ1414" s="20"/>
      <c r="AK1414" s="20"/>
      <c r="AL1414" s="20"/>
      <c r="AM1414" s="20"/>
      <c r="AN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row>
    <row r="1415" spans="2:129" x14ac:dyDescent="0.15">
      <c r="B1415" s="77" t="s">
        <v>5092</v>
      </c>
      <c r="C1415" s="75"/>
      <c r="D1415" s="73" t="s">
        <v>38</v>
      </c>
      <c r="E1415" s="260" t="s">
        <v>5093</v>
      </c>
      <c r="F1415" s="259">
        <f t="shared" si="232"/>
        <v>0.12245123607</v>
      </c>
      <c r="G1415" s="259">
        <f t="shared" si="233"/>
        <v>1.3260177999999999E-2</v>
      </c>
      <c r="H1415" s="259">
        <f t="shared" si="234"/>
        <v>5.0121118270000001E-2</v>
      </c>
      <c r="I1415" s="259">
        <f t="shared" si="235"/>
        <v>2.2870728000000001E-3</v>
      </c>
      <c r="J1415" s="260">
        <v>5.6782867000000001E-2</v>
      </c>
      <c r="K1415" s="260">
        <v>4.7185775999999999E-2</v>
      </c>
      <c r="L1415" s="260">
        <v>2.1522228999999999E-3</v>
      </c>
      <c r="M1415" s="260">
        <v>1.4070974999999999E-3</v>
      </c>
      <c r="N1415" s="260">
        <v>9.2992383000000001E-3</v>
      </c>
      <c r="O1415" s="260">
        <v>2.5538421999999998E-3</v>
      </c>
      <c r="P1415" s="260">
        <v>7.8311937000000002E-4</v>
      </c>
      <c r="Q1415" s="260">
        <v>1.078561E-3</v>
      </c>
      <c r="R1415" s="260">
        <v>0</v>
      </c>
      <c r="S1415" s="260">
        <v>0</v>
      </c>
      <c r="T1415" s="260">
        <v>0</v>
      </c>
      <c r="U1415" s="260">
        <v>1.2085118000000001E-3</v>
      </c>
      <c r="V1415" s="261"/>
      <c r="W1415" s="246">
        <f t="shared" si="236"/>
        <v>0.42061382962962962</v>
      </c>
      <c r="X1415" s="191">
        <v>56.308987000000002</v>
      </c>
      <c r="Y1415" s="191">
        <v>55.737786999999997</v>
      </c>
      <c r="Z1415" s="191">
        <v>0.38493949</v>
      </c>
      <c r="AA1415" s="191">
        <v>3.1041321999999999E-4</v>
      </c>
      <c r="AB1415" s="191">
        <v>6.2200594999999997E-2</v>
      </c>
      <c r="AC1415" s="191">
        <v>2.3750835000000001E-2</v>
      </c>
      <c r="AD1415" s="191">
        <v>9.9998847000000002E-2</v>
      </c>
      <c r="AE1415" s="76">
        <v>1.3327738E-6</v>
      </c>
      <c r="AF1415" s="76">
        <v>2.7670760999999999E-9</v>
      </c>
      <c r="AG1415" s="20">
        <v>0.54495028999999995</v>
      </c>
      <c r="AH1415" s="20"/>
      <c r="AI1415" s="20"/>
      <c r="AJ1415" s="20"/>
      <c r="AK1415" s="20"/>
      <c r="AL1415" s="20"/>
      <c r="AM1415" s="20"/>
      <c r="AN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c r="BU1415" s="20"/>
      <c r="BV1415" s="20"/>
      <c r="BW1415" s="20"/>
      <c r="BX1415" s="20"/>
      <c r="BY1415" s="20"/>
      <c r="BZ1415" s="20"/>
      <c r="CA1415" s="20"/>
      <c r="CB1415" s="20"/>
      <c r="CC1415" s="20"/>
      <c r="CD1415" s="20"/>
      <c r="CE1415" s="20"/>
      <c r="CF1415" s="20"/>
      <c r="CG1415" s="20"/>
      <c r="CH1415" s="20"/>
      <c r="CI1415" s="20"/>
      <c r="CJ1415" s="20"/>
      <c r="CK1415" s="20"/>
      <c r="CL1415" s="20"/>
      <c r="CM1415" s="20"/>
      <c r="CN1415" s="20"/>
      <c r="CO1415" s="20"/>
      <c r="CP1415" s="20"/>
      <c r="CQ1415" s="20"/>
      <c r="CR1415" s="20"/>
      <c r="CS1415" s="20"/>
      <c r="CT1415" s="20"/>
      <c r="CU1415" s="20"/>
      <c r="CV1415" s="20"/>
      <c r="CW1415" s="20"/>
      <c r="CX1415" s="20"/>
      <c r="CY1415" s="20"/>
      <c r="CZ1415" s="20"/>
      <c r="DA1415" s="20"/>
      <c r="DB1415" s="20"/>
      <c r="DC1415" s="20"/>
      <c r="DD1415" s="20"/>
      <c r="DE1415" s="20"/>
      <c r="DF1415" s="20"/>
      <c r="DG1415" s="20"/>
      <c r="DH1415" s="20"/>
      <c r="DI1415" s="20"/>
      <c r="DJ1415" s="20"/>
      <c r="DK1415" s="20"/>
      <c r="DL1415" s="20"/>
      <c r="DM1415" s="20"/>
      <c r="DN1415" s="20"/>
      <c r="DO1415" s="20"/>
      <c r="DP1415" s="20"/>
      <c r="DQ1415" s="20"/>
      <c r="DR1415" s="20"/>
      <c r="DS1415" s="20"/>
      <c r="DT1415" s="20"/>
      <c r="DU1415" s="20"/>
      <c r="DV1415" s="20"/>
      <c r="DW1415" s="20"/>
      <c r="DX1415" s="20"/>
      <c r="DY1415" s="20"/>
    </row>
    <row r="1416" spans="2:129" x14ac:dyDescent="0.15">
      <c r="B1416" s="77" t="s">
        <v>5094</v>
      </c>
      <c r="C1416" s="75"/>
      <c r="D1416" s="73" t="s">
        <v>38</v>
      </c>
      <c r="E1416" s="260" t="s">
        <v>5095</v>
      </c>
      <c r="F1416" s="259">
        <f t="shared" si="232"/>
        <v>0.12813771321</v>
      </c>
      <c r="G1416" s="259">
        <f t="shared" si="233"/>
        <v>1.5759475500000002E-2</v>
      </c>
      <c r="H1416" s="259">
        <f t="shared" si="234"/>
        <v>5.1119356410000004E-2</v>
      </c>
      <c r="I1416" s="259">
        <f t="shared" si="235"/>
        <v>2.5325273000000002E-3</v>
      </c>
      <c r="J1416" s="260">
        <v>5.8726354000000001E-2</v>
      </c>
      <c r="K1416" s="260">
        <v>4.8154935000000003E-2</v>
      </c>
      <c r="L1416" s="260">
        <v>2.1815776999999999E-3</v>
      </c>
      <c r="M1416" s="260">
        <v>1.4148893E-3</v>
      </c>
      <c r="N1416" s="260">
        <v>1.1777229E-2</v>
      </c>
      <c r="O1416" s="260">
        <v>2.5673572000000002E-3</v>
      </c>
      <c r="P1416" s="260">
        <v>7.8284370999999995E-4</v>
      </c>
      <c r="Q1416" s="260">
        <v>1.0829275E-3</v>
      </c>
      <c r="R1416" s="260">
        <v>0</v>
      </c>
      <c r="S1416" s="260">
        <v>0</v>
      </c>
      <c r="T1416" s="260">
        <v>0</v>
      </c>
      <c r="U1416" s="260">
        <v>1.4495998E-3</v>
      </c>
      <c r="V1416" s="261"/>
      <c r="W1416" s="246">
        <f t="shared" si="236"/>
        <v>0.43501002962962959</v>
      </c>
      <c r="X1416" s="191">
        <v>56.375309000000001</v>
      </c>
      <c r="Y1416" s="191">
        <v>55.948856999999997</v>
      </c>
      <c r="Z1416" s="191">
        <v>0.25392564000000001</v>
      </c>
      <c r="AA1416" s="191">
        <v>3.5696474E-4</v>
      </c>
      <c r="AB1416" s="191">
        <v>5.2094008999999997E-2</v>
      </c>
      <c r="AC1416" s="191">
        <v>1.5361591000000001E-2</v>
      </c>
      <c r="AD1416" s="191">
        <v>0.10471374999999999</v>
      </c>
      <c r="AE1416" s="76">
        <v>1.4026510000000001E-6</v>
      </c>
      <c r="AF1416" s="76">
        <v>2.8367404E-9</v>
      </c>
      <c r="AG1416" s="20">
        <v>0.54628368000000005</v>
      </c>
      <c r="AH1416" s="20"/>
      <c r="AI1416" s="20"/>
      <c r="AJ1416" s="20"/>
      <c r="AK1416" s="20"/>
      <c r="AL1416" s="20"/>
      <c r="AM1416" s="20"/>
      <c r="AN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c r="BU1416" s="20"/>
      <c r="BV1416" s="20"/>
      <c r="BW1416" s="20"/>
      <c r="BX1416" s="20"/>
      <c r="BY1416" s="20"/>
      <c r="BZ1416" s="20"/>
      <c r="CA1416" s="20"/>
      <c r="CB1416" s="20"/>
      <c r="CC1416" s="20"/>
      <c r="CD1416" s="20"/>
      <c r="CE1416" s="20"/>
      <c r="CF1416" s="20"/>
      <c r="CG1416" s="20"/>
      <c r="CH1416" s="20"/>
      <c r="CI1416" s="20"/>
      <c r="CJ1416" s="20"/>
      <c r="CK1416" s="20"/>
      <c r="CL1416" s="20"/>
      <c r="CM1416" s="20"/>
      <c r="CN1416" s="20"/>
      <c r="CO1416" s="20"/>
      <c r="CP1416" s="20"/>
      <c r="CQ1416" s="20"/>
      <c r="CR1416" s="20"/>
      <c r="CS1416" s="20"/>
      <c r="CT1416" s="20"/>
      <c r="CU1416" s="20"/>
      <c r="CV1416" s="20"/>
      <c r="CW1416" s="20"/>
      <c r="CX1416" s="20"/>
      <c r="CY1416" s="20"/>
      <c r="CZ1416" s="20"/>
      <c r="DA1416" s="20"/>
      <c r="DB1416" s="20"/>
      <c r="DC1416" s="20"/>
      <c r="DD1416" s="20"/>
      <c r="DE1416" s="20"/>
      <c r="DF1416" s="20"/>
      <c r="DG1416" s="20"/>
      <c r="DH1416" s="20"/>
      <c r="DI1416" s="20"/>
      <c r="DJ1416" s="20"/>
      <c r="DK1416" s="20"/>
      <c r="DL1416" s="20"/>
      <c r="DM1416" s="20"/>
      <c r="DN1416" s="20"/>
      <c r="DO1416" s="20"/>
      <c r="DP1416" s="20"/>
      <c r="DQ1416" s="20"/>
      <c r="DR1416" s="20"/>
      <c r="DS1416" s="20"/>
      <c r="DT1416" s="20"/>
      <c r="DU1416" s="20"/>
      <c r="DV1416" s="20"/>
      <c r="DW1416" s="20"/>
      <c r="DX1416" s="20"/>
      <c r="DY1416" s="20"/>
    </row>
    <row r="1417" spans="2:129" x14ac:dyDescent="0.15">
      <c r="B1417" s="77" t="s">
        <v>5096</v>
      </c>
      <c r="C1417" s="75"/>
      <c r="D1417" s="73" t="s">
        <v>38</v>
      </c>
      <c r="E1417" s="260" t="s">
        <v>5097</v>
      </c>
      <c r="F1417" s="259">
        <f t="shared" si="232"/>
        <v>633.07797900000003</v>
      </c>
      <c r="G1417" s="259">
        <f t="shared" si="233"/>
        <v>68.50518129999999</v>
      </c>
      <c r="H1417" s="259">
        <f t="shared" si="234"/>
        <v>72.966934899999998</v>
      </c>
      <c r="I1417" s="259">
        <f t="shared" si="235"/>
        <v>301.92269279999999</v>
      </c>
      <c r="J1417" s="260">
        <v>189.68316999999999</v>
      </c>
      <c r="K1417" s="260">
        <v>69.167170999999996</v>
      </c>
      <c r="L1417" s="260">
        <v>2.4902071000000001</v>
      </c>
      <c r="M1417" s="260">
        <v>1.0189623000000001</v>
      </c>
      <c r="N1417" s="260">
        <v>51.716631999999997</v>
      </c>
      <c r="O1417" s="260">
        <v>15.769587</v>
      </c>
      <c r="P1417" s="260">
        <v>1.3095568</v>
      </c>
      <c r="Q1417" s="260">
        <v>3.4492227999999998</v>
      </c>
      <c r="R1417" s="260">
        <v>0</v>
      </c>
      <c r="S1417" s="260">
        <v>0</v>
      </c>
      <c r="T1417" s="260">
        <v>0</v>
      </c>
      <c r="U1417" s="260">
        <v>298.47347000000002</v>
      </c>
      <c r="V1417" s="261"/>
      <c r="W1417" s="246">
        <f t="shared" si="236"/>
        <v>1405.0605185185184</v>
      </c>
      <c r="X1417" s="191">
        <v>21535.492999999999</v>
      </c>
      <c r="Y1417" s="191">
        <v>19640.975999999999</v>
      </c>
      <c r="Z1417" s="191">
        <v>1004.1577</v>
      </c>
      <c r="AA1417" s="191">
        <v>1.2935557</v>
      </c>
      <c r="AB1417" s="191">
        <v>246.97475</v>
      </c>
      <c r="AC1417" s="191">
        <v>79.713267999999999</v>
      </c>
      <c r="AD1417" s="191">
        <v>562.37836000000004</v>
      </c>
      <c r="AE1417" s="20">
        <v>3.8089704999999998E-3</v>
      </c>
      <c r="AF1417" s="76">
        <v>9.1616288E-6</v>
      </c>
      <c r="AG1417" s="20">
        <v>122.48222</v>
      </c>
      <c r="AH1417" s="20"/>
      <c r="AI1417" s="20"/>
      <c r="AJ1417" s="20"/>
      <c r="AK1417" s="20"/>
      <c r="AL1417" s="20"/>
      <c r="AM1417" s="20"/>
      <c r="AN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c r="BU1417" s="20"/>
      <c r="BV1417" s="20"/>
      <c r="BW1417" s="20"/>
      <c r="BX1417" s="20"/>
      <c r="BY1417" s="20"/>
      <c r="BZ1417" s="20"/>
      <c r="CA1417" s="20"/>
      <c r="CB1417" s="20"/>
      <c r="CC1417" s="20"/>
      <c r="CD1417" s="20"/>
      <c r="CE1417" s="20"/>
      <c r="CF1417" s="20"/>
      <c r="CG1417" s="20"/>
      <c r="CH1417" s="20"/>
      <c r="CI1417" s="20"/>
      <c r="CJ1417" s="20"/>
      <c r="CK1417" s="20"/>
      <c r="CL1417" s="20"/>
      <c r="CM1417" s="20"/>
      <c r="CN1417" s="20"/>
      <c r="CO1417" s="20"/>
      <c r="CP1417" s="20"/>
      <c r="CQ1417" s="20"/>
      <c r="CR1417" s="20"/>
      <c r="CS1417" s="20"/>
      <c r="CT1417" s="20"/>
      <c r="CU1417" s="20"/>
      <c r="CV1417" s="20"/>
      <c r="CW1417" s="20"/>
      <c r="CX1417" s="20"/>
      <c r="CY1417" s="20"/>
      <c r="CZ1417" s="20"/>
      <c r="DA1417" s="20"/>
      <c r="DB1417" s="20"/>
      <c r="DC1417" s="20"/>
      <c r="DD1417" s="20"/>
      <c r="DE1417" s="20"/>
      <c r="DF1417" s="20"/>
      <c r="DG1417" s="20"/>
      <c r="DH1417" s="20"/>
      <c r="DI1417" s="20"/>
      <c r="DJ1417" s="20"/>
      <c r="DK1417" s="20"/>
      <c r="DL1417" s="20"/>
      <c r="DM1417" s="20"/>
      <c r="DN1417" s="20"/>
      <c r="DO1417" s="20"/>
      <c r="DP1417" s="20"/>
      <c r="DQ1417" s="20"/>
      <c r="DR1417" s="20"/>
      <c r="DS1417" s="20"/>
      <c r="DT1417" s="20"/>
      <c r="DU1417" s="20"/>
      <c r="DV1417" s="20"/>
      <c r="DW1417" s="20"/>
      <c r="DX1417" s="20"/>
      <c r="DY1417" s="20"/>
    </row>
    <row r="1418" spans="2:129" x14ac:dyDescent="0.15">
      <c r="B1418" s="77" t="s">
        <v>5098</v>
      </c>
      <c r="C1418" s="75"/>
      <c r="D1418" s="73" t="s">
        <v>38</v>
      </c>
      <c r="E1418" s="260" t="s">
        <v>5099</v>
      </c>
      <c r="F1418" s="259">
        <f t="shared" si="232"/>
        <v>0.12284515474999999</v>
      </c>
      <c r="G1418" s="259">
        <f t="shared" si="233"/>
        <v>1.30383167E-2</v>
      </c>
      <c r="H1418" s="259">
        <f t="shared" si="234"/>
        <v>4.8423308149999997E-2</v>
      </c>
      <c r="I1418" s="259">
        <f t="shared" si="235"/>
        <v>2.1420318999999998E-3</v>
      </c>
      <c r="J1418" s="260">
        <v>5.9241497999999997E-2</v>
      </c>
      <c r="K1418" s="260">
        <v>4.5542831999999998E-2</v>
      </c>
      <c r="L1418" s="260">
        <v>2.122068E-3</v>
      </c>
      <c r="M1418" s="260">
        <v>1.4029286999999999E-3</v>
      </c>
      <c r="N1418" s="260">
        <v>9.1637872000000006E-3</v>
      </c>
      <c r="O1418" s="260">
        <v>2.4716007999999999E-3</v>
      </c>
      <c r="P1418" s="260">
        <v>7.5840814999999996E-4</v>
      </c>
      <c r="Q1418" s="260">
        <v>1.0511086E-3</v>
      </c>
      <c r="R1418" s="260">
        <v>0</v>
      </c>
      <c r="S1418" s="260">
        <v>0</v>
      </c>
      <c r="T1418" s="260">
        <v>0</v>
      </c>
      <c r="U1418" s="260">
        <v>1.0909233E-3</v>
      </c>
      <c r="V1418" s="261"/>
      <c r="W1418" s="246">
        <f t="shared" si="236"/>
        <v>0.43882591111111108</v>
      </c>
      <c r="X1418" s="191">
        <v>55.26896</v>
      </c>
      <c r="Y1418" s="191">
        <v>54.694581999999997</v>
      </c>
      <c r="Z1418" s="191">
        <v>0.39131452</v>
      </c>
      <c r="AA1418" s="191">
        <v>2.8363321000000001E-4</v>
      </c>
      <c r="AB1418" s="191">
        <v>5.4942429000000001E-2</v>
      </c>
      <c r="AC1418" s="191">
        <v>1.8680100000000002E-2</v>
      </c>
      <c r="AD1418" s="191">
        <v>0.10915748</v>
      </c>
      <c r="AE1418" s="76">
        <v>1.3211702000000001E-6</v>
      </c>
      <c r="AF1418" s="76">
        <v>2.7882734000000002E-9</v>
      </c>
      <c r="AG1418" s="20">
        <v>0.53549555000000004</v>
      </c>
      <c r="AH1418" s="20"/>
      <c r="AI1418" s="20"/>
      <c r="AJ1418" s="20"/>
      <c r="AK1418" s="20"/>
      <c r="AL1418" s="20"/>
      <c r="AM1418" s="20"/>
      <c r="AN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c r="BU1418" s="20"/>
      <c r="BV1418" s="20"/>
      <c r="BW1418" s="20"/>
      <c r="BX1418" s="20"/>
      <c r="BY1418" s="20"/>
      <c r="BZ1418" s="20"/>
      <c r="CA1418" s="20"/>
      <c r="CB1418" s="20"/>
      <c r="CC1418" s="20"/>
      <c r="CD1418" s="20"/>
      <c r="CE1418" s="20"/>
      <c r="CF1418" s="20"/>
      <c r="CG1418" s="20"/>
      <c r="CH1418" s="20"/>
      <c r="CI1418" s="20"/>
      <c r="CJ1418" s="20"/>
      <c r="CK1418" s="20"/>
      <c r="CL1418" s="20"/>
      <c r="CM1418" s="20"/>
      <c r="CN1418" s="20"/>
      <c r="CO1418" s="20"/>
      <c r="CP1418" s="20"/>
      <c r="CQ1418" s="20"/>
      <c r="CR1418" s="20"/>
      <c r="CS1418" s="20"/>
      <c r="CT1418" s="20"/>
      <c r="CU1418" s="20"/>
      <c r="CV1418" s="20"/>
      <c r="CW1418" s="20"/>
      <c r="CX1418" s="20"/>
      <c r="CY1418" s="20"/>
      <c r="CZ1418" s="20"/>
      <c r="DA1418" s="20"/>
      <c r="DB1418" s="20"/>
      <c r="DC1418" s="20"/>
      <c r="DD1418" s="20"/>
      <c r="DE1418" s="20"/>
      <c r="DF1418" s="20"/>
      <c r="DG1418" s="20"/>
      <c r="DH1418" s="20"/>
      <c r="DI1418" s="20"/>
      <c r="DJ1418" s="20"/>
      <c r="DK1418" s="20"/>
      <c r="DL1418" s="20"/>
      <c r="DM1418" s="20"/>
      <c r="DN1418" s="20"/>
      <c r="DO1418" s="20"/>
      <c r="DP1418" s="20"/>
      <c r="DQ1418" s="20"/>
      <c r="DR1418" s="20"/>
      <c r="DS1418" s="20"/>
      <c r="DT1418" s="20"/>
      <c r="DU1418" s="20"/>
      <c r="DV1418" s="20"/>
      <c r="DW1418" s="20"/>
      <c r="DX1418" s="20"/>
      <c r="DY1418" s="20"/>
    </row>
    <row r="1419" spans="2:129" x14ac:dyDescent="0.15">
      <c r="B1419" s="77" t="s">
        <v>5100</v>
      </c>
      <c r="C1419" s="75"/>
      <c r="D1419" s="73" t="s">
        <v>38</v>
      </c>
      <c r="E1419" s="260" t="s">
        <v>5101</v>
      </c>
      <c r="F1419" s="259">
        <f t="shared" si="232"/>
        <v>0.13448932203</v>
      </c>
      <c r="G1419" s="259">
        <f t="shared" si="233"/>
        <v>1.3933565200000001E-2</v>
      </c>
      <c r="H1419" s="259">
        <f t="shared" si="234"/>
        <v>5.3811344630000001E-2</v>
      </c>
      <c r="I1419" s="259">
        <f t="shared" si="235"/>
        <v>2.3139281999999999E-3</v>
      </c>
      <c r="J1419" s="260">
        <v>6.4430483999999996E-2</v>
      </c>
      <c r="K1419" s="260">
        <v>5.0792441000000001E-2</v>
      </c>
      <c r="L1419" s="260">
        <v>2.2273636000000002E-3</v>
      </c>
      <c r="M1419" s="260">
        <v>1.4336563000000001E-3</v>
      </c>
      <c r="N1419" s="260">
        <v>9.8881083999999998E-3</v>
      </c>
      <c r="O1419" s="260">
        <v>2.6118004999999998E-3</v>
      </c>
      <c r="P1419" s="260">
        <v>7.9154002999999996E-4</v>
      </c>
      <c r="Q1419" s="260">
        <v>1.0929977000000001E-3</v>
      </c>
      <c r="R1419" s="260">
        <v>0</v>
      </c>
      <c r="S1419" s="260">
        <v>0</v>
      </c>
      <c r="T1419" s="260">
        <v>0</v>
      </c>
      <c r="U1419" s="260">
        <v>1.2209305E-3</v>
      </c>
      <c r="V1419" s="261"/>
      <c r="W1419" s="246">
        <f t="shared" si="236"/>
        <v>0.47726284444444439</v>
      </c>
      <c r="X1419" s="191">
        <v>57.197392000000001</v>
      </c>
      <c r="Y1419" s="191">
        <v>56.658769999999997</v>
      </c>
      <c r="Z1419" s="191">
        <v>0.35980835</v>
      </c>
      <c r="AA1419" s="191">
        <v>3.1098325E-4</v>
      </c>
      <c r="AB1419" s="191">
        <v>5.9737336000000002E-2</v>
      </c>
      <c r="AC1419" s="191">
        <v>2.2103207999999999E-2</v>
      </c>
      <c r="AD1419" s="191">
        <v>9.6662074000000001E-2</v>
      </c>
      <c r="AE1419" s="76">
        <v>1.4599589999999999E-6</v>
      </c>
      <c r="AF1419" s="76">
        <v>3.0381276000000002E-9</v>
      </c>
      <c r="AG1419" s="20">
        <v>0.55422526000000005</v>
      </c>
      <c r="AH1419" s="20"/>
      <c r="AI1419" s="20"/>
      <c r="AJ1419" s="20"/>
      <c r="AK1419" s="20"/>
      <c r="AL1419" s="20"/>
      <c r="AM1419" s="20"/>
      <c r="AN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c r="BU1419" s="20"/>
      <c r="BV1419" s="20"/>
      <c r="BW1419" s="20"/>
      <c r="BX1419" s="20"/>
      <c r="BY1419" s="20"/>
      <c r="BZ1419" s="20"/>
      <c r="CA1419" s="20"/>
      <c r="CB1419" s="20"/>
      <c r="CC1419" s="20"/>
      <c r="CD1419" s="20"/>
      <c r="CE1419" s="20"/>
      <c r="CF1419" s="20"/>
      <c r="CG1419" s="20"/>
      <c r="CH1419" s="20"/>
      <c r="CI1419" s="20"/>
      <c r="CJ1419" s="20"/>
      <c r="CK1419" s="20"/>
      <c r="CL1419" s="20"/>
      <c r="CM1419" s="20"/>
      <c r="CN1419" s="20"/>
      <c r="CO1419" s="20"/>
      <c r="CP1419" s="20"/>
      <c r="CQ1419" s="20"/>
      <c r="CR1419" s="20"/>
      <c r="CS1419" s="20"/>
      <c r="CT1419" s="20"/>
      <c r="CU1419" s="20"/>
      <c r="CV1419" s="20"/>
      <c r="CW1419" s="20"/>
      <c r="CX1419" s="20"/>
      <c r="CY1419" s="20"/>
      <c r="CZ1419" s="20"/>
      <c r="DA1419" s="20"/>
      <c r="DB1419" s="20"/>
      <c r="DC1419" s="20"/>
      <c r="DD1419" s="20"/>
      <c r="DE1419" s="20"/>
      <c r="DF1419" s="20"/>
      <c r="DG1419" s="20"/>
      <c r="DH1419" s="20"/>
      <c r="DI1419" s="20"/>
      <c r="DJ1419" s="20"/>
      <c r="DK1419" s="20"/>
      <c r="DL1419" s="20"/>
      <c r="DM1419" s="20"/>
      <c r="DN1419" s="20"/>
      <c r="DO1419" s="20"/>
      <c r="DP1419" s="20"/>
      <c r="DQ1419" s="20"/>
      <c r="DR1419" s="20"/>
      <c r="DS1419" s="20"/>
      <c r="DT1419" s="20"/>
      <c r="DU1419" s="20"/>
      <c r="DV1419" s="20"/>
      <c r="DW1419" s="20"/>
      <c r="DX1419" s="20"/>
      <c r="DY1419" s="20"/>
    </row>
    <row r="1420" spans="2:129" x14ac:dyDescent="0.15">
      <c r="B1420" s="77" t="s">
        <v>5102</v>
      </c>
      <c r="C1420" s="75"/>
      <c r="D1420" s="73" t="s">
        <v>38</v>
      </c>
      <c r="E1420" s="260" t="s">
        <v>5103</v>
      </c>
      <c r="F1420" s="259">
        <f t="shared" si="232"/>
        <v>0.13415652872</v>
      </c>
      <c r="G1420" s="259">
        <f t="shared" si="233"/>
        <v>1.3907976200000002E-2</v>
      </c>
      <c r="H1420" s="259">
        <f t="shared" si="234"/>
        <v>5.3657352220000003E-2</v>
      </c>
      <c r="I1420" s="259">
        <f t="shared" si="235"/>
        <v>2.3090152999999999E-3</v>
      </c>
      <c r="J1420" s="260">
        <v>6.4282185000000006E-2</v>
      </c>
      <c r="K1420" s="260">
        <v>5.0642405000000001E-2</v>
      </c>
      <c r="L1420" s="260">
        <v>2.2243541E-3</v>
      </c>
      <c r="M1420" s="260">
        <v>1.4327782000000001E-3</v>
      </c>
      <c r="N1420" s="260">
        <v>9.8674042000000007E-3</v>
      </c>
      <c r="O1420" s="260">
        <v>2.6077938E-3</v>
      </c>
      <c r="P1420" s="260">
        <v>7.9059311999999998E-4</v>
      </c>
      <c r="Q1420" s="260">
        <v>1.0918003999999999E-3</v>
      </c>
      <c r="R1420" s="260">
        <v>0</v>
      </c>
      <c r="S1420" s="260">
        <v>0</v>
      </c>
      <c r="T1420" s="260">
        <v>0</v>
      </c>
      <c r="U1420" s="260">
        <v>1.2172149E-3</v>
      </c>
      <c r="V1420" s="261"/>
      <c r="W1420" s="246">
        <f t="shared" si="236"/>
        <v>0.47616433333333336</v>
      </c>
      <c r="X1420" s="191">
        <v>57.142287000000003</v>
      </c>
      <c r="Y1420" s="191">
        <v>56.602643</v>
      </c>
      <c r="Z1420" s="191">
        <v>0.36070882999999998</v>
      </c>
      <c r="AA1420" s="191">
        <v>3.1020157999999998E-4</v>
      </c>
      <c r="AB1420" s="191">
        <v>5.9600304999999999E-2</v>
      </c>
      <c r="AC1420" s="191">
        <v>2.2005380000000001E-2</v>
      </c>
      <c r="AD1420" s="191">
        <v>9.7019188000000006E-2</v>
      </c>
      <c r="AE1420" s="76">
        <v>1.4559922E-6</v>
      </c>
      <c r="AF1420" s="76">
        <v>3.0309855999999999E-9</v>
      </c>
      <c r="AG1420" s="20">
        <v>0.55369007000000003</v>
      </c>
      <c r="AH1420" s="20"/>
      <c r="AI1420" s="20"/>
      <c r="AJ1420" s="20"/>
      <c r="AK1420" s="20"/>
      <c r="AL1420" s="20"/>
      <c r="AM1420" s="20"/>
      <c r="AN1420" s="20"/>
      <c r="AS1420" s="20"/>
      <c r="AT1420" s="20"/>
      <c r="AU1420" s="20"/>
      <c r="AV1420" s="20"/>
      <c r="AW1420" s="20"/>
      <c r="AX1420" s="20"/>
      <c r="AY1420" s="20"/>
      <c r="AZ1420" s="20"/>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c r="BU1420" s="20"/>
      <c r="BV1420" s="20"/>
      <c r="BW1420" s="20"/>
      <c r="BX1420" s="20"/>
      <c r="BY1420" s="20"/>
      <c r="BZ1420" s="20"/>
      <c r="CA1420" s="20"/>
      <c r="CB1420" s="20"/>
      <c r="CC1420" s="20"/>
      <c r="CD1420" s="20"/>
      <c r="CE1420" s="20"/>
      <c r="CF1420" s="20"/>
      <c r="CG1420" s="20"/>
      <c r="CH1420" s="20"/>
      <c r="CI1420" s="20"/>
      <c r="CJ1420" s="20"/>
      <c r="CK1420" s="20"/>
      <c r="CL1420" s="20"/>
      <c r="CM1420" s="20"/>
      <c r="CN1420" s="20"/>
      <c r="CO1420" s="20"/>
      <c r="CP1420" s="20"/>
      <c r="CQ1420" s="20"/>
      <c r="CR1420" s="20"/>
      <c r="CS1420" s="20"/>
      <c r="CT1420" s="20"/>
      <c r="CU1420" s="20"/>
      <c r="CV1420" s="20"/>
      <c r="CW1420" s="20"/>
      <c r="CX1420" s="20"/>
      <c r="CY1420" s="20"/>
      <c r="CZ1420" s="20"/>
      <c r="DA1420" s="20"/>
      <c r="DB1420" s="20"/>
      <c r="DC1420" s="20"/>
      <c r="DD1420" s="20"/>
      <c r="DE1420" s="20"/>
      <c r="DF1420" s="20"/>
      <c r="DG1420" s="20"/>
      <c r="DH1420" s="20"/>
      <c r="DI1420" s="20"/>
      <c r="DJ1420" s="20"/>
      <c r="DK1420" s="20"/>
      <c r="DL1420" s="20"/>
      <c r="DM1420" s="20"/>
      <c r="DN1420" s="20"/>
      <c r="DO1420" s="20"/>
      <c r="DP1420" s="20"/>
      <c r="DQ1420" s="20"/>
      <c r="DR1420" s="20"/>
      <c r="DS1420" s="20"/>
      <c r="DT1420" s="20"/>
      <c r="DU1420" s="20"/>
      <c r="DV1420" s="20"/>
      <c r="DW1420" s="20"/>
      <c r="DX1420" s="20"/>
      <c r="DY1420" s="20"/>
    </row>
    <row r="1421" spans="2:129" x14ac:dyDescent="0.15">
      <c r="B1421" s="77" t="s">
        <v>5104</v>
      </c>
      <c r="C1421" s="75"/>
      <c r="D1421" s="73" t="s">
        <v>38</v>
      </c>
      <c r="E1421" s="260" t="s">
        <v>5105</v>
      </c>
      <c r="F1421" s="259">
        <f t="shared" si="232"/>
        <v>0.13777621583999999</v>
      </c>
      <c r="G1421" s="259">
        <f t="shared" si="233"/>
        <v>1.5596972000000001E-2</v>
      </c>
      <c r="H1421" s="259">
        <f t="shared" si="234"/>
        <v>5.4301275539999999E-2</v>
      </c>
      <c r="I1421" s="259">
        <f t="shared" si="235"/>
        <v>2.5038523000000001E-3</v>
      </c>
      <c r="J1421" s="260">
        <v>6.5374115999999996E-2</v>
      </c>
      <c r="K1421" s="260">
        <v>5.1279392E-2</v>
      </c>
      <c r="L1421" s="260">
        <v>2.2365032E-3</v>
      </c>
      <c r="M1421" s="260">
        <v>1.4348302000000001E-3</v>
      </c>
      <c r="N1421" s="260">
        <v>1.1667466E-2</v>
      </c>
      <c r="O1421" s="260">
        <v>2.4946757999999999E-3</v>
      </c>
      <c r="P1421" s="260">
        <v>7.8538033999999996E-4</v>
      </c>
      <c r="Q1421" s="260">
        <v>1.0608200000000001E-3</v>
      </c>
      <c r="R1421" s="260">
        <v>0</v>
      </c>
      <c r="S1421" s="260">
        <v>0</v>
      </c>
      <c r="T1421" s="260">
        <v>0</v>
      </c>
      <c r="U1421" s="260">
        <v>1.4430323E-3</v>
      </c>
      <c r="V1421" s="261"/>
      <c r="W1421" s="246">
        <f t="shared" si="236"/>
        <v>0.48425271111111107</v>
      </c>
      <c r="X1421" s="191">
        <v>57.131045999999998</v>
      </c>
      <c r="Y1421" s="191">
        <v>56.733063000000001</v>
      </c>
      <c r="Z1421" s="191">
        <v>0.23762976</v>
      </c>
      <c r="AA1421" s="191">
        <v>3.3175567000000002E-4</v>
      </c>
      <c r="AB1421" s="191">
        <v>4.9355268000000001E-2</v>
      </c>
      <c r="AC1421" s="191">
        <v>1.402132E-2</v>
      </c>
      <c r="AD1421" s="191">
        <v>9.6644901000000005E-2</v>
      </c>
      <c r="AE1421" s="76">
        <v>1.5035559E-6</v>
      </c>
      <c r="AF1421" s="76">
        <v>3.0688541999999999E-9</v>
      </c>
      <c r="AG1421" s="20">
        <v>0.55462719999999999</v>
      </c>
      <c r="AH1421" s="20"/>
      <c r="AI1421" s="20"/>
      <c r="AJ1421" s="20"/>
      <c r="AK1421" s="20"/>
      <c r="AL1421" s="20"/>
      <c r="AM1421" s="20"/>
      <c r="AN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c r="BU1421" s="20"/>
      <c r="BV1421" s="20"/>
      <c r="BW1421" s="20"/>
      <c r="BX1421" s="20"/>
      <c r="BY1421" s="20"/>
      <c r="BZ1421" s="20"/>
      <c r="CA1421" s="20"/>
      <c r="CB1421" s="20"/>
      <c r="CC1421" s="20"/>
      <c r="CD1421" s="20"/>
      <c r="CE1421" s="20"/>
      <c r="CF1421" s="20"/>
      <c r="CG1421" s="20"/>
      <c r="CH1421" s="20"/>
      <c r="CI1421" s="20"/>
      <c r="CJ1421" s="20"/>
      <c r="CK1421" s="20"/>
      <c r="CL1421" s="20"/>
      <c r="CM1421" s="20"/>
      <c r="CN1421" s="20"/>
      <c r="CO1421" s="20"/>
      <c r="CP1421" s="20"/>
      <c r="CQ1421" s="20"/>
      <c r="CR1421" s="20"/>
      <c r="CS1421" s="20"/>
      <c r="CT1421" s="20"/>
      <c r="CU1421" s="20"/>
      <c r="CV1421" s="20"/>
      <c r="CW1421" s="20"/>
      <c r="CX1421" s="20"/>
      <c r="CY1421" s="20"/>
      <c r="CZ1421" s="20"/>
      <c r="DA1421" s="20"/>
      <c r="DB1421" s="20"/>
      <c r="DC1421" s="20"/>
      <c r="DD1421" s="20"/>
      <c r="DE1421" s="20"/>
      <c r="DF1421" s="20"/>
      <c r="DG1421" s="20"/>
      <c r="DH1421" s="20"/>
      <c r="DI1421" s="20"/>
      <c r="DJ1421" s="20"/>
      <c r="DK1421" s="20"/>
      <c r="DL1421" s="20"/>
      <c r="DM1421" s="20"/>
      <c r="DN1421" s="20"/>
      <c r="DO1421" s="20"/>
      <c r="DP1421" s="20"/>
      <c r="DQ1421" s="20"/>
      <c r="DR1421" s="20"/>
      <c r="DS1421" s="20"/>
      <c r="DT1421" s="20"/>
      <c r="DU1421" s="20"/>
      <c r="DV1421" s="20"/>
      <c r="DW1421" s="20"/>
      <c r="DX1421" s="20"/>
      <c r="DY1421" s="20"/>
    </row>
    <row r="1422" spans="2:129" x14ac:dyDescent="0.15">
      <c r="B1422" s="77" t="s">
        <v>5106</v>
      </c>
      <c r="C1422" s="75"/>
      <c r="D1422" s="73" t="s">
        <v>38</v>
      </c>
      <c r="E1422" s="260" t="s">
        <v>5107</v>
      </c>
      <c r="F1422" s="259">
        <f t="shared" si="232"/>
        <v>0.12314224686</v>
      </c>
      <c r="G1422" s="259">
        <f t="shared" si="233"/>
        <v>1.3073372199999999E-2</v>
      </c>
      <c r="H1422" s="259">
        <f t="shared" si="234"/>
        <v>4.8589463059999997E-2</v>
      </c>
      <c r="I1422" s="259">
        <f t="shared" si="235"/>
        <v>2.1483305999999997E-3</v>
      </c>
      <c r="J1422" s="260">
        <v>5.9331081000000001E-2</v>
      </c>
      <c r="K1422" s="260">
        <v>4.5704595000000001E-2</v>
      </c>
      <c r="L1422" s="260">
        <v>2.1255890000000002E-3</v>
      </c>
      <c r="M1422" s="260">
        <v>1.4063363000000001E-3</v>
      </c>
      <c r="N1422" s="260">
        <v>9.1891791E-3</v>
      </c>
      <c r="O1422" s="260">
        <v>2.4778567999999999E-3</v>
      </c>
      <c r="P1422" s="260">
        <v>7.5927906000000005E-4</v>
      </c>
      <c r="Q1422" s="260">
        <v>1.0561836E-3</v>
      </c>
      <c r="R1422" s="260">
        <v>0</v>
      </c>
      <c r="S1422" s="260">
        <v>0</v>
      </c>
      <c r="T1422" s="260">
        <v>0</v>
      </c>
      <c r="U1422" s="260">
        <v>1.0921469999999999E-3</v>
      </c>
      <c r="V1422" s="261"/>
      <c r="W1422" s="246">
        <f t="shared" si="236"/>
        <v>0.43948948888888889</v>
      </c>
      <c r="X1422" s="191">
        <v>55.368597000000001</v>
      </c>
      <c r="Y1422" s="191">
        <v>54.811145000000003</v>
      </c>
      <c r="Z1422" s="191">
        <v>0.37806381</v>
      </c>
      <c r="AA1422" s="191">
        <v>2.8325114000000003E-4</v>
      </c>
      <c r="AB1422" s="191">
        <v>5.4047108000000003E-2</v>
      </c>
      <c r="AC1422" s="191">
        <v>1.8053877999999999E-2</v>
      </c>
      <c r="AD1422" s="191">
        <v>0.10700422</v>
      </c>
      <c r="AE1422" s="76">
        <v>1.3248185999999999E-6</v>
      </c>
      <c r="AF1422" s="76">
        <v>2.7946570999999998E-9</v>
      </c>
      <c r="AG1422" s="20">
        <v>0.53672038</v>
      </c>
      <c r="AH1422" s="20"/>
      <c r="AI1422" s="20"/>
      <c r="AJ1422" s="20"/>
      <c r="AK1422" s="20"/>
      <c r="AL1422" s="20"/>
      <c r="AM1422" s="20"/>
      <c r="AN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row>
    <row r="1423" spans="2:129" x14ac:dyDescent="0.15">
      <c r="B1423" s="77" t="s">
        <v>5108</v>
      </c>
      <c r="C1423" s="75"/>
      <c r="D1423" s="73" t="s">
        <v>38</v>
      </c>
      <c r="E1423" s="260" t="s">
        <v>5109</v>
      </c>
      <c r="F1423" s="259">
        <f t="shared" si="232"/>
        <v>0.13430144499000002</v>
      </c>
      <c r="G1423" s="259">
        <f t="shared" si="233"/>
        <v>1.3925382700000001E-2</v>
      </c>
      <c r="H1423" s="259">
        <f t="shared" si="234"/>
        <v>5.3784454590000003E-2</v>
      </c>
      <c r="I1423" s="259">
        <f t="shared" si="235"/>
        <v>2.3116637000000001E-3</v>
      </c>
      <c r="J1423" s="260">
        <v>6.4279944000000006E-2</v>
      </c>
      <c r="K1423" s="260">
        <v>5.076841E-2</v>
      </c>
      <c r="L1423" s="260">
        <v>2.2255886999999999E-3</v>
      </c>
      <c r="M1423" s="260">
        <v>1.4357523000000001E-3</v>
      </c>
      <c r="N1423" s="260">
        <v>9.8801372999999994E-3</v>
      </c>
      <c r="O1423" s="260">
        <v>2.6094931000000001E-3</v>
      </c>
      <c r="P1423" s="260">
        <v>7.9045589000000004E-4</v>
      </c>
      <c r="Q1423" s="260">
        <v>1.0949928E-3</v>
      </c>
      <c r="R1423" s="260">
        <v>0</v>
      </c>
      <c r="S1423" s="260">
        <v>0</v>
      </c>
      <c r="T1423" s="260">
        <v>0</v>
      </c>
      <c r="U1423" s="260">
        <v>1.2166709000000001E-3</v>
      </c>
      <c r="V1423" s="261"/>
      <c r="W1423" s="246">
        <f t="shared" si="236"/>
        <v>0.47614773333333332</v>
      </c>
      <c r="X1423" s="191">
        <v>57.216636000000001</v>
      </c>
      <c r="Y1423" s="191">
        <v>56.697947999999997</v>
      </c>
      <c r="Z1423" s="191">
        <v>0.34488973000000001</v>
      </c>
      <c r="AA1423" s="191">
        <v>3.0902631000000001E-4</v>
      </c>
      <c r="AB1423" s="191">
        <v>5.8048519999999999E-2</v>
      </c>
      <c r="AC1423" s="191">
        <v>2.1095666999999999E-2</v>
      </c>
      <c r="AD1423" s="191">
        <v>9.4344959000000006E-2</v>
      </c>
      <c r="AE1423" s="76">
        <v>1.4582078E-6</v>
      </c>
      <c r="AF1423" s="76">
        <v>3.0332809E-9</v>
      </c>
      <c r="AG1423" s="20">
        <v>0.55474498999999999</v>
      </c>
      <c r="AH1423" s="20"/>
      <c r="AI1423" s="20"/>
      <c r="AJ1423" s="20"/>
      <c r="AK1423" s="20"/>
      <c r="AL1423" s="20"/>
      <c r="AM1423" s="20"/>
      <c r="AN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c r="BU1423" s="20"/>
      <c r="BV1423" s="20"/>
      <c r="BW1423" s="20"/>
      <c r="BX1423" s="20"/>
      <c r="BY1423" s="20"/>
      <c r="BZ1423" s="20"/>
      <c r="CA1423" s="20"/>
      <c r="CB1423" s="20"/>
      <c r="CC1423" s="20"/>
      <c r="CD1423" s="20"/>
      <c r="CE1423" s="20"/>
      <c r="CF1423" s="20"/>
      <c r="CG1423" s="20"/>
      <c r="CH1423" s="20"/>
      <c r="CI1423" s="20"/>
      <c r="CJ1423" s="20"/>
      <c r="CK1423" s="20"/>
      <c r="CL1423" s="20"/>
      <c r="CM1423" s="20"/>
      <c r="CN1423" s="20"/>
      <c r="CO1423" s="20"/>
      <c r="CP1423" s="20"/>
      <c r="CQ1423" s="20"/>
      <c r="CR1423" s="20"/>
      <c r="CS1423" s="20"/>
      <c r="CT1423" s="20"/>
      <c r="CU1423" s="20"/>
      <c r="CV1423" s="20"/>
      <c r="CW1423" s="20"/>
      <c r="CX1423" s="20"/>
      <c r="CY1423" s="20"/>
      <c r="CZ1423" s="20"/>
      <c r="DA1423" s="20"/>
      <c r="DB1423" s="20"/>
      <c r="DC1423" s="20"/>
      <c r="DD1423" s="20"/>
      <c r="DE1423" s="20"/>
      <c r="DF1423" s="20"/>
      <c r="DG1423" s="20"/>
      <c r="DH1423" s="20"/>
      <c r="DI1423" s="20"/>
      <c r="DJ1423" s="20"/>
      <c r="DK1423" s="20"/>
      <c r="DL1423" s="20"/>
      <c r="DM1423" s="20"/>
      <c r="DN1423" s="20"/>
      <c r="DO1423" s="20"/>
      <c r="DP1423" s="20"/>
      <c r="DQ1423" s="20"/>
      <c r="DR1423" s="20"/>
      <c r="DS1423" s="20"/>
      <c r="DT1423" s="20"/>
      <c r="DU1423" s="20"/>
      <c r="DV1423" s="20"/>
      <c r="DW1423" s="20"/>
      <c r="DX1423" s="20"/>
      <c r="DY1423" s="20"/>
    </row>
    <row r="1424" spans="2:129" x14ac:dyDescent="0.15">
      <c r="B1424" s="77" t="s">
        <v>5110</v>
      </c>
      <c r="C1424" s="114"/>
      <c r="D1424" s="73" t="s">
        <v>38</v>
      </c>
      <c r="E1424" s="260" t="s">
        <v>5111</v>
      </c>
      <c r="F1424" s="259">
        <f t="shared" si="232"/>
        <v>0.13717715279000001</v>
      </c>
      <c r="G1424" s="259">
        <f t="shared" si="233"/>
        <v>1.53874545E-2</v>
      </c>
      <c r="H1424" s="259">
        <f t="shared" si="234"/>
        <v>5.4209537190000004E-2</v>
      </c>
      <c r="I1424" s="259">
        <f t="shared" si="235"/>
        <v>2.5005970999999998E-3</v>
      </c>
      <c r="J1424" s="260">
        <v>6.5079564000000006E-2</v>
      </c>
      <c r="K1424" s="260">
        <v>5.1192247000000003E-2</v>
      </c>
      <c r="L1424" s="260">
        <v>2.2328478999999999E-3</v>
      </c>
      <c r="M1424" s="260">
        <v>1.4371048999999999E-3</v>
      </c>
      <c r="N1424" s="260">
        <v>1.1458087E-2</v>
      </c>
      <c r="O1424" s="260">
        <v>2.4922626000000001E-3</v>
      </c>
      <c r="P1424" s="260">
        <v>7.8444229000000003E-4</v>
      </c>
      <c r="Q1424" s="260">
        <v>1.0627512999999999E-3</v>
      </c>
      <c r="R1424" s="260">
        <v>0</v>
      </c>
      <c r="S1424" s="260">
        <v>0</v>
      </c>
      <c r="T1424" s="260">
        <v>0</v>
      </c>
      <c r="U1424" s="260">
        <v>1.4378457999999999E-3</v>
      </c>
      <c r="V1424" s="261"/>
      <c r="W1424" s="246">
        <f t="shared" si="236"/>
        <v>0.48207084444444448</v>
      </c>
      <c r="X1424" s="191">
        <v>57.149661000000002</v>
      </c>
      <c r="Y1424" s="191">
        <v>56.759762000000002</v>
      </c>
      <c r="Z1424" s="191">
        <v>0.23341707</v>
      </c>
      <c r="AA1424" s="191">
        <v>3.2565445999999999E-4</v>
      </c>
      <c r="AB1424" s="191">
        <v>4.8559683999999999E-2</v>
      </c>
      <c r="AC1424" s="191">
        <v>1.3658409999999999E-2</v>
      </c>
      <c r="AD1424" s="191">
        <v>9.3938768000000006E-2</v>
      </c>
      <c r="AE1424" s="76">
        <v>1.4964688000000001E-6</v>
      </c>
      <c r="AF1424" s="76">
        <v>3.0591230999999998E-9</v>
      </c>
      <c r="AG1424" s="20">
        <v>0.55508336999999996</v>
      </c>
      <c r="AH1424" s="20"/>
      <c r="AI1424" s="20"/>
      <c r="AJ1424" s="20"/>
      <c r="AK1424" s="20"/>
      <c r="AL1424" s="20"/>
      <c r="AM1424" s="20"/>
      <c r="AN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c r="BU1424" s="20"/>
      <c r="BV1424" s="20"/>
      <c r="BW1424" s="20"/>
      <c r="BX1424" s="20"/>
      <c r="BY1424" s="20"/>
      <c r="BZ1424" s="20"/>
      <c r="CA1424" s="20"/>
      <c r="CB1424" s="20"/>
      <c r="CC1424" s="20"/>
      <c r="CD1424" s="20"/>
      <c r="CE1424" s="20"/>
      <c r="CF1424" s="20"/>
      <c r="CG1424" s="20"/>
      <c r="CH1424" s="20"/>
      <c r="CI1424" s="20"/>
      <c r="CJ1424" s="20"/>
      <c r="CK1424" s="20"/>
      <c r="CL1424" s="20"/>
      <c r="CM1424" s="20"/>
      <c r="CN1424" s="20"/>
      <c r="CO1424" s="20"/>
      <c r="CP1424" s="20"/>
      <c r="CQ1424" s="20"/>
      <c r="CR1424" s="20"/>
      <c r="CS1424" s="20"/>
      <c r="CT1424" s="20"/>
      <c r="CU1424" s="20"/>
      <c r="CV1424" s="20"/>
      <c r="CW1424" s="20"/>
      <c r="CX1424" s="20"/>
      <c r="CY1424" s="20"/>
      <c r="CZ1424" s="20"/>
      <c r="DA1424" s="20"/>
      <c r="DB1424" s="20"/>
      <c r="DC1424" s="20"/>
      <c r="DD1424" s="20"/>
      <c r="DE1424" s="20"/>
      <c r="DF1424" s="20"/>
      <c r="DG1424" s="20"/>
      <c r="DH1424" s="20"/>
      <c r="DI1424" s="20"/>
      <c r="DJ1424" s="20"/>
      <c r="DK1424" s="20"/>
      <c r="DL1424" s="20"/>
      <c r="DM1424" s="20"/>
      <c r="DN1424" s="20"/>
      <c r="DO1424" s="20"/>
      <c r="DP1424" s="20"/>
      <c r="DQ1424" s="20"/>
      <c r="DR1424" s="20"/>
      <c r="DS1424" s="20"/>
      <c r="DT1424" s="20"/>
      <c r="DU1424" s="20"/>
      <c r="DV1424" s="20"/>
      <c r="DW1424" s="20"/>
      <c r="DX1424" s="20"/>
      <c r="DY1424" s="20"/>
    </row>
    <row r="1425" spans="2:129" x14ac:dyDescent="0.15">
      <c r="B1425" s="77" t="s">
        <v>5112</v>
      </c>
      <c r="C1425" s="75"/>
      <c r="D1425" s="73" t="s">
        <v>38</v>
      </c>
      <c r="E1425" s="259" t="s">
        <v>5113</v>
      </c>
      <c r="F1425" s="259">
        <f t="shared" si="232"/>
        <v>0.12306587834999999</v>
      </c>
      <c r="G1425" s="259">
        <f t="shared" si="233"/>
        <v>1.3300878300000001E-2</v>
      </c>
      <c r="H1425" s="259">
        <f t="shared" si="234"/>
        <v>5.0967410249999998E-2</v>
      </c>
      <c r="I1425" s="259">
        <f t="shared" si="235"/>
        <v>2.6495768000000001E-3</v>
      </c>
      <c r="J1425" s="260">
        <v>5.6148012999999997E-2</v>
      </c>
      <c r="K1425" s="260">
        <v>4.7979834999999998E-2</v>
      </c>
      <c r="L1425" s="260">
        <v>2.1721370999999998E-3</v>
      </c>
      <c r="M1425" s="260">
        <v>1.4195694E-3</v>
      </c>
      <c r="N1425" s="260">
        <v>9.2789425999999994E-3</v>
      </c>
      <c r="O1425" s="260">
        <v>2.6023663000000002E-3</v>
      </c>
      <c r="P1425" s="260">
        <v>8.1543814999999998E-4</v>
      </c>
      <c r="Q1425" s="260">
        <v>1.3879735E-3</v>
      </c>
      <c r="R1425" s="260">
        <v>0</v>
      </c>
      <c r="S1425" s="260">
        <v>0</v>
      </c>
      <c r="T1425" s="260">
        <v>0</v>
      </c>
      <c r="U1425" s="260">
        <v>1.2616032999999999E-3</v>
      </c>
      <c r="V1425" s="261"/>
      <c r="W1425" s="246">
        <f t="shared" si="236"/>
        <v>0.41591120740740734</v>
      </c>
      <c r="X1425" s="191">
        <v>57.062112999999997</v>
      </c>
      <c r="Y1425" s="191">
        <v>56.346124000000003</v>
      </c>
      <c r="Z1425" s="191">
        <v>0.49282828000000001</v>
      </c>
      <c r="AA1425" s="191">
        <v>3.2720325000000001E-4</v>
      </c>
      <c r="AB1425" s="191">
        <v>7.4708945999999998E-2</v>
      </c>
      <c r="AC1425" s="191">
        <v>3.0924198E-2</v>
      </c>
      <c r="AD1425" s="191">
        <v>0.1171999</v>
      </c>
      <c r="AE1425" s="76">
        <v>1.3430793E-6</v>
      </c>
      <c r="AF1425" s="76">
        <v>2.7774136000000001E-9</v>
      </c>
      <c r="AG1425" s="20">
        <v>0.55000170000000004</v>
      </c>
      <c r="AH1425" s="20"/>
      <c r="AI1425" s="20"/>
      <c r="AJ1425" s="20"/>
      <c r="AK1425" s="20"/>
      <c r="AL1425" s="20"/>
      <c r="AM1425" s="20"/>
      <c r="AN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c r="BU1425" s="20"/>
      <c r="BV1425" s="20"/>
      <c r="BW1425" s="20"/>
      <c r="BX1425" s="20"/>
      <c r="BY1425" s="20"/>
      <c r="BZ1425" s="20"/>
      <c r="CA1425" s="20"/>
      <c r="CB1425" s="20"/>
      <c r="CC1425" s="20"/>
      <c r="CD1425" s="20"/>
      <c r="CE1425" s="20"/>
      <c r="CF1425" s="20"/>
      <c r="CG1425" s="20"/>
      <c r="CH1425" s="20"/>
      <c r="CI1425" s="20"/>
      <c r="CJ1425" s="20"/>
      <c r="CK1425" s="20"/>
      <c r="CL1425" s="20"/>
      <c r="CM1425" s="20"/>
      <c r="CN1425" s="20"/>
      <c r="CO1425" s="20"/>
      <c r="CP1425" s="20"/>
      <c r="CQ1425" s="20"/>
      <c r="CR1425" s="20"/>
      <c r="CS1425" s="20"/>
      <c r="CT1425" s="20"/>
      <c r="CU1425" s="20"/>
      <c r="CV1425" s="20"/>
      <c r="CW1425" s="20"/>
      <c r="CX1425" s="20"/>
      <c r="CY1425" s="20"/>
      <c r="CZ1425" s="20"/>
      <c r="DA1425" s="20"/>
      <c r="DB1425" s="20"/>
      <c r="DC1425" s="20"/>
      <c r="DD1425" s="20"/>
      <c r="DE1425" s="20"/>
      <c r="DF1425" s="20"/>
      <c r="DG1425" s="20"/>
      <c r="DH1425" s="20"/>
      <c r="DI1425" s="20"/>
      <c r="DJ1425" s="20"/>
      <c r="DK1425" s="20"/>
      <c r="DL1425" s="20"/>
      <c r="DM1425" s="20"/>
      <c r="DN1425" s="20"/>
      <c r="DO1425" s="20"/>
      <c r="DP1425" s="20"/>
      <c r="DQ1425" s="20"/>
      <c r="DR1425" s="20"/>
      <c r="DS1425" s="20"/>
      <c r="DT1425" s="20"/>
      <c r="DU1425" s="20"/>
      <c r="DV1425" s="20"/>
      <c r="DW1425" s="20"/>
      <c r="DX1425" s="20"/>
      <c r="DY1425" s="20"/>
    </row>
    <row r="1426" spans="2:129" x14ac:dyDescent="0.15">
      <c r="B1426" s="77" t="s">
        <v>5114</v>
      </c>
      <c r="C1426" s="75"/>
      <c r="D1426" s="73" t="s">
        <v>38</v>
      </c>
      <c r="E1426" s="259" t="s">
        <v>5115</v>
      </c>
      <c r="F1426" s="259">
        <f t="shared" si="232"/>
        <v>0.13293784860999999</v>
      </c>
      <c r="G1426" s="259">
        <f t="shared" si="233"/>
        <v>1.73736034E-2</v>
      </c>
      <c r="H1426" s="259">
        <f t="shared" si="234"/>
        <v>5.3163475609999997E-2</v>
      </c>
      <c r="I1426" s="259">
        <f t="shared" si="235"/>
        <v>2.9123365999999999E-3</v>
      </c>
      <c r="J1426" s="260">
        <v>5.9488433E-2</v>
      </c>
      <c r="K1426" s="260">
        <v>5.0102639999999997E-2</v>
      </c>
      <c r="L1426" s="260">
        <v>2.2455028000000002E-3</v>
      </c>
      <c r="M1426" s="260">
        <v>1.4306312E-3</v>
      </c>
      <c r="N1426" s="260">
        <v>1.3310453E-2</v>
      </c>
      <c r="O1426" s="260">
        <v>2.6325191999999999E-3</v>
      </c>
      <c r="P1426" s="260">
        <v>8.1533281000000001E-4</v>
      </c>
      <c r="Q1426" s="260">
        <v>1.3982635E-3</v>
      </c>
      <c r="R1426" s="260">
        <v>0</v>
      </c>
      <c r="S1426" s="260">
        <v>0</v>
      </c>
      <c r="T1426" s="260">
        <v>0</v>
      </c>
      <c r="U1426" s="260">
        <v>1.5140730999999999E-3</v>
      </c>
      <c r="V1426" s="261"/>
      <c r="W1426" s="246">
        <f t="shared" si="236"/>
        <v>0.44065505925925924</v>
      </c>
      <c r="X1426" s="191">
        <v>57.147013000000001</v>
      </c>
      <c r="Y1426" s="191">
        <v>56.656984000000001</v>
      </c>
      <c r="Z1426" s="191">
        <v>0.28751682000000001</v>
      </c>
      <c r="AA1426" s="191">
        <v>4.0438151000000001E-4</v>
      </c>
      <c r="AB1426" s="191">
        <v>5.8708686000000003E-2</v>
      </c>
      <c r="AC1426" s="191">
        <v>1.8104842999999999E-2</v>
      </c>
      <c r="AD1426" s="191">
        <v>0.12529439000000001</v>
      </c>
      <c r="AE1426" s="76">
        <v>1.4658924999999999E-6</v>
      </c>
      <c r="AF1426" s="76">
        <v>2.9082038999999999E-9</v>
      </c>
      <c r="AG1426" s="20">
        <v>0.55183702999999995</v>
      </c>
      <c r="AH1426" s="20"/>
      <c r="AI1426" s="20"/>
      <c r="AJ1426" s="20"/>
      <c r="AK1426" s="20"/>
      <c r="AL1426" s="20"/>
      <c r="AM1426" s="20"/>
      <c r="AN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c r="BU1426" s="20"/>
      <c r="BV1426" s="20"/>
      <c r="BW1426" s="20"/>
      <c r="BX1426" s="20"/>
      <c r="BY1426" s="20"/>
      <c r="BZ1426" s="20"/>
      <c r="CA1426" s="20"/>
      <c r="CB1426" s="20"/>
      <c r="CC1426" s="20"/>
      <c r="CD1426" s="20"/>
      <c r="CE1426" s="20"/>
      <c r="CF1426" s="20"/>
      <c r="CG1426" s="20"/>
      <c r="CH1426" s="20"/>
      <c r="CI1426" s="20"/>
      <c r="CJ1426" s="20"/>
      <c r="CK1426" s="20"/>
      <c r="CL1426" s="20"/>
      <c r="CM1426" s="20"/>
      <c r="CN1426" s="20"/>
      <c r="CO1426" s="20"/>
      <c r="CP1426" s="20"/>
      <c r="CQ1426" s="20"/>
      <c r="CR1426" s="20"/>
      <c r="CS1426" s="20"/>
      <c r="CT1426" s="20"/>
      <c r="CU1426" s="20"/>
      <c r="CV1426" s="20"/>
      <c r="CW1426" s="20"/>
      <c r="CX1426" s="20"/>
      <c r="CY1426" s="20"/>
      <c r="CZ1426" s="20"/>
      <c r="DA1426" s="20"/>
      <c r="DB1426" s="20"/>
      <c r="DC1426" s="20"/>
      <c r="DD1426" s="20"/>
      <c r="DE1426" s="20"/>
      <c r="DF1426" s="20"/>
      <c r="DG1426" s="20"/>
      <c r="DH1426" s="20"/>
      <c r="DI1426" s="20"/>
      <c r="DJ1426" s="20"/>
      <c r="DK1426" s="20"/>
      <c r="DL1426" s="20"/>
      <c r="DM1426" s="20"/>
      <c r="DN1426" s="20"/>
      <c r="DO1426" s="20"/>
      <c r="DP1426" s="20"/>
      <c r="DQ1426" s="20"/>
      <c r="DR1426" s="20"/>
      <c r="DS1426" s="20"/>
      <c r="DT1426" s="20"/>
      <c r="DU1426" s="20"/>
      <c r="DV1426" s="20"/>
      <c r="DW1426" s="20"/>
      <c r="DX1426" s="20"/>
      <c r="DY1426" s="20"/>
    </row>
    <row r="1427" spans="2:129" x14ac:dyDescent="0.15">
      <c r="B1427" s="77" t="s">
        <v>5116</v>
      </c>
      <c r="C1427" s="75"/>
      <c r="D1427" s="73" t="s">
        <v>38</v>
      </c>
      <c r="E1427" s="260" t="s">
        <v>5117</v>
      </c>
      <c r="F1427" s="259">
        <f t="shared" si="232"/>
        <v>0.25120298930000001</v>
      </c>
      <c r="G1427" s="259">
        <f t="shared" si="233"/>
        <v>3.6089753400000001E-2</v>
      </c>
      <c r="H1427" s="259">
        <f t="shared" si="234"/>
        <v>7.8432976600000009E-2</v>
      </c>
      <c r="I1427" s="259">
        <f t="shared" si="235"/>
        <v>2.3126039299999998E-2</v>
      </c>
      <c r="J1427" s="260">
        <v>0.11355422</v>
      </c>
      <c r="K1427" s="260">
        <v>7.2986116000000004E-2</v>
      </c>
      <c r="L1427" s="260">
        <v>4.4054178999999999E-3</v>
      </c>
      <c r="M1427" s="260">
        <v>6.0825417000000001E-3</v>
      </c>
      <c r="N1427" s="260">
        <v>2.4322386000000001E-2</v>
      </c>
      <c r="O1427" s="260">
        <v>5.6848256999999999E-3</v>
      </c>
      <c r="P1427" s="260">
        <v>1.0414427000000001E-3</v>
      </c>
      <c r="Q1427" s="260">
        <v>2.1663812999999999E-3</v>
      </c>
      <c r="R1427" s="260">
        <v>0</v>
      </c>
      <c r="S1427" s="260">
        <v>0</v>
      </c>
      <c r="T1427" s="260">
        <v>0</v>
      </c>
      <c r="U1427" s="260">
        <v>2.0959657999999999E-2</v>
      </c>
      <c r="V1427" s="261"/>
      <c r="W1427" s="246">
        <f t="shared" si="236"/>
        <v>0.84114237037037032</v>
      </c>
      <c r="X1427" s="191">
        <v>63.005431000000002</v>
      </c>
      <c r="Y1427" s="191">
        <v>57.757975000000002</v>
      </c>
      <c r="Z1427" s="191">
        <v>0.51365596999999996</v>
      </c>
      <c r="AA1427" s="191">
        <v>0.55757034000000005</v>
      </c>
      <c r="AB1427" s="191">
        <v>3.9576437000000002</v>
      </c>
      <c r="AC1427" s="191">
        <v>3.2501400999999999E-2</v>
      </c>
      <c r="AD1427" s="191">
        <v>0.18608390999999999</v>
      </c>
      <c r="AE1427" s="76">
        <v>2.4090746000000001E-6</v>
      </c>
      <c r="AF1427" s="76">
        <v>6.9835909000000002E-9</v>
      </c>
      <c r="AG1427" s="20">
        <v>0.55502130999999999</v>
      </c>
      <c r="AH1427" s="20"/>
      <c r="AI1427" s="20"/>
      <c r="AJ1427" s="20"/>
      <c r="AK1427" s="20"/>
      <c r="AL1427" s="20"/>
      <c r="AM1427" s="20"/>
      <c r="AN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c r="BU1427" s="20"/>
      <c r="BV1427" s="20"/>
      <c r="BW1427" s="20"/>
      <c r="BX1427" s="20"/>
      <c r="BY1427" s="20"/>
      <c r="BZ1427" s="20"/>
      <c r="CA1427" s="20"/>
      <c r="CB1427" s="20"/>
      <c r="CC1427" s="20"/>
      <c r="CD1427" s="20"/>
      <c r="CE1427" s="20"/>
      <c r="CF1427" s="20"/>
      <c r="CG1427" s="20"/>
      <c r="CH1427" s="20"/>
      <c r="CI1427" s="20"/>
      <c r="CJ1427" s="20"/>
      <c r="CK1427" s="20"/>
      <c r="CL1427" s="20"/>
      <c r="CM1427" s="20"/>
      <c r="CN1427" s="20"/>
      <c r="CO1427" s="20"/>
      <c r="CP1427" s="20"/>
      <c r="CQ1427" s="20"/>
      <c r="CR1427" s="20"/>
      <c r="CS1427" s="20"/>
      <c r="CT1427" s="20"/>
      <c r="CU1427" s="20"/>
      <c r="CV1427" s="20"/>
      <c r="CW1427" s="20"/>
      <c r="CX1427" s="20"/>
      <c r="CY1427" s="20"/>
      <c r="CZ1427" s="20"/>
      <c r="DA1427" s="20"/>
      <c r="DB1427" s="20"/>
      <c r="DC1427" s="20"/>
      <c r="DD1427" s="20"/>
      <c r="DE1427" s="20"/>
      <c r="DF1427" s="20"/>
      <c r="DG1427" s="20"/>
      <c r="DH1427" s="20"/>
      <c r="DI1427" s="20"/>
      <c r="DJ1427" s="20"/>
      <c r="DK1427" s="20"/>
      <c r="DL1427" s="20"/>
      <c r="DM1427" s="20"/>
      <c r="DN1427" s="20"/>
      <c r="DO1427" s="20"/>
      <c r="DP1427" s="20"/>
      <c r="DQ1427" s="20"/>
      <c r="DR1427" s="20"/>
      <c r="DS1427" s="20"/>
      <c r="DT1427" s="20"/>
      <c r="DU1427" s="20"/>
      <c r="DV1427" s="20"/>
      <c r="DW1427" s="20"/>
      <c r="DX1427" s="20"/>
      <c r="DY1427" s="20"/>
    </row>
    <row r="1428" spans="2:129" x14ac:dyDescent="0.15">
      <c r="B1428" s="77" t="s">
        <v>5118</v>
      </c>
      <c r="C1428" s="75"/>
      <c r="D1428" s="73" t="s">
        <v>38</v>
      </c>
      <c r="E1428" s="260" t="s">
        <v>5119</v>
      </c>
      <c r="F1428" s="259">
        <f t="shared" si="232"/>
        <v>0.21573193685</v>
      </c>
      <c r="G1428" s="259">
        <f t="shared" si="233"/>
        <v>2.6764290200000002E-2</v>
      </c>
      <c r="H1428" s="259">
        <f t="shared" si="234"/>
        <v>7.4838288850000004E-2</v>
      </c>
      <c r="I1428" s="259">
        <f t="shared" si="235"/>
        <v>8.7432277999999995E-3</v>
      </c>
      <c r="J1428" s="260">
        <v>0.10538612999999999</v>
      </c>
      <c r="K1428" s="260">
        <v>7.0661659000000002E-2</v>
      </c>
      <c r="L1428" s="260">
        <v>3.2088615000000001E-3</v>
      </c>
      <c r="M1428" s="260">
        <v>3.2992595999999999E-3</v>
      </c>
      <c r="N1428" s="260">
        <v>1.9210844000000001E-2</v>
      </c>
      <c r="O1428" s="260">
        <v>4.2541866000000003E-3</v>
      </c>
      <c r="P1428" s="260">
        <v>9.6776835000000005E-4</v>
      </c>
      <c r="Q1428" s="260">
        <v>1.9387935E-3</v>
      </c>
      <c r="R1428" s="260">
        <v>0</v>
      </c>
      <c r="S1428" s="260">
        <v>0</v>
      </c>
      <c r="T1428" s="260">
        <v>0</v>
      </c>
      <c r="U1428" s="260">
        <v>6.8044343000000004E-3</v>
      </c>
      <c r="V1428" s="261"/>
      <c r="W1428" s="246">
        <f t="shared" si="236"/>
        <v>0.78063799999999994</v>
      </c>
      <c r="X1428" s="191">
        <v>61.966895000000001</v>
      </c>
      <c r="Y1428" s="191">
        <v>60.005560000000003</v>
      </c>
      <c r="Z1428" s="191">
        <v>0.47600140000000002</v>
      </c>
      <c r="AA1428" s="191">
        <v>0.14906108000000001</v>
      </c>
      <c r="AB1428" s="191">
        <v>1.1423144000000001</v>
      </c>
      <c r="AC1428" s="191">
        <v>2.9639321999999999E-2</v>
      </c>
      <c r="AD1428" s="191">
        <v>0.16431841</v>
      </c>
      <c r="AE1428" s="76">
        <v>2.2314927999999999E-6</v>
      </c>
      <c r="AF1428" s="76">
        <v>5.1747897E-9</v>
      </c>
      <c r="AG1428" s="20">
        <v>0.57981214000000003</v>
      </c>
      <c r="AH1428" s="20"/>
      <c r="AI1428" s="20"/>
      <c r="AJ1428" s="20"/>
      <c r="AK1428" s="20"/>
      <c r="AL1428" s="20"/>
      <c r="AM1428" s="20"/>
      <c r="AN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c r="BU1428" s="20"/>
      <c r="BV1428" s="20"/>
      <c r="BW1428" s="20"/>
      <c r="BX1428" s="20"/>
      <c r="BY1428" s="20"/>
      <c r="BZ1428" s="20"/>
      <c r="CA1428" s="20"/>
      <c r="CB1428" s="20"/>
      <c r="CC1428" s="20"/>
      <c r="CD1428" s="20"/>
      <c r="CE1428" s="20"/>
      <c r="CF1428" s="20"/>
      <c r="CG1428" s="20"/>
      <c r="CH1428" s="20"/>
      <c r="CI1428" s="20"/>
      <c r="CJ1428" s="20"/>
      <c r="CK1428" s="20"/>
      <c r="CL1428" s="20"/>
      <c r="CM1428" s="20"/>
      <c r="CN1428" s="20"/>
      <c r="CO1428" s="20"/>
      <c r="CP1428" s="20"/>
      <c r="CQ1428" s="20"/>
      <c r="CR1428" s="20"/>
      <c r="CS1428" s="20"/>
      <c r="CT1428" s="20"/>
      <c r="CU1428" s="20"/>
      <c r="CV1428" s="20"/>
      <c r="CW1428" s="20"/>
      <c r="CX1428" s="20"/>
      <c r="CY1428" s="20"/>
      <c r="CZ1428" s="20"/>
      <c r="DA1428" s="20"/>
      <c r="DB1428" s="20"/>
      <c r="DC1428" s="20"/>
      <c r="DD1428" s="20"/>
      <c r="DE1428" s="20"/>
      <c r="DF1428" s="20"/>
      <c r="DG1428" s="20"/>
      <c r="DH1428" s="20"/>
      <c r="DI1428" s="20"/>
      <c r="DJ1428" s="20"/>
      <c r="DK1428" s="20"/>
      <c r="DL1428" s="20"/>
      <c r="DM1428" s="20"/>
      <c r="DN1428" s="20"/>
      <c r="DO1428" s="20"/>
      <c r="DP1428" s="20"/>
      <c r="DQ1428" s="20"/>
      <c r="DR1428" s="20"/>
      <c r="DS1428" s="20"/>
      <c r="DT1428" s="20"/>
      <c r="DU1428" s="20"/>
      <c r="DV1428" s="20"/>
      <c r="DW1428" s="20"/>
      <c r="DX1428" s="20"/>
      <c r="DY1428" s="20"/>
    </row>
    <row r="1429" spans="2:129" x14ac:dyDescent="0.15">
      <c r="B1429" s="77" t="s">
        <v>5120</v>
      </c>
      <c r="C1429" s="75"/>
      <c r="D1429" s="73" t="s">
        <v>38</v>
      </c>
      <c r="E1429" s="260" t="s">
        <v>5121</v>
      </c>
      <c r="F1429" s="259">
        <f t="shared" si="232"/>
        <v>0.18847299307999998</v>
      </c>
      <c r="G1429" s="259">
        <f t="shared" si="233"/>
        <v>1.9436582599999998E-2</v>
      </c>
      <c r="H1429" s="259">
        <f t="shared" si="234"/>
        <v>7.0169168579999996E-2</v>
      </c>
      <c r="I1429" s="259">
        <f t="shared" si="235"/>
        <v>3.3357039000000001E-3</v>
      </c>
      <c r="J1429" s="260">
        <v>9.5531537999999999E-2</v>
      </c>
      <c r="K1429" s="260">
        <v>6.6063051999999997E-2</v>
      </c>
      <c r="L1429" s="260">
        <v>3.2233040999999998E-3</v>
      </c>
      <c r="M1429" s="260">
        <v>2.4979691000000001E-3</v>
      </c>
      <c r="N1429" s="260">
        <v>1.3444276E-2</v>
      </c>
      <c r="O1429" s="260">
        <v>3.4943374999999999E-3</v>
      </c>
      <c r="P1429" s="260">
        <v>8.8281248E-4</v>
      </c>
      <c r="Q1429" s="260">
        <v>1.8601967E-3</v>
      </c>
      <c r="R1429" s="260">
        <v>0</v>
      </c>
      <c r="S1429" s="260">
        <v>0</v>
      </c>
      <c r="T1429" s="260">
        <v>0</v>
      </c>
      <c r="U1429" s="260">
        <v>1.4755072000000001E-3</v>
      </c>
      <c r="V1429" s="261"/>
      <c r="W1429" s="246">
        <f t="shared" si="236"/>
        <v>0.70764102222222214</v>
      </c>
      <c r="X1429" s="191">
        <v>59.811281999999999</v>
      </c>
      <c r="Y1429" s="191">
        <v>57.538038999999998</v>
      </c>
      <c r="Z1429" s="191">
        <v>0.75627416999999997</v>
      </c>
      <c r="AA1429" s="191">
        <v>2.4454735999999999E-3</v>
      </c>
      <c r="AB1429" s="191">
        <v>1.2937958000000001</v>
      </c>
      <c r="AC1429" s="191">
        <v>3.8099004999999998E-2</v>
      </c>
      <c r="AD1429" s="191">
        <v>0.18262862999999999</v>
      </c>
      <c r="AE1429" s="76">
        <v>1.9536524000000002E-6</v>
      </c>
      <c r="AF1429" s="76">
        <v>4.6596272000000003E-9</v>
      </c>
      <c r="AG1429" s="20">
        <v>0.55860027000000001</v>
      </c>
      <c r="AH1429" s="20"/>
      <c r="AI1429" s="20"/>
      <c r="AJ1429" s="20"/>
      <c r="AK1429" s="20"/>
      <c r="AL1429" s="20"/>
      <c r="AM1429" s="20"/>
      <c r="AN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c r="BU1429" s="20"/>
      <c r="BV1429" s="20"/>
      <c r="BW1429" s="20"/>
      <c r="BX1429" s="20"/>
      <c r="BY1429" s="20"/>
      <c r="BZ1429" s="20"/>
      <c r="CA1429" s="20"/>
      <c r="CB1429" s="20"/>
      <c r="CC1429" s="20"/>
      <c r="CD1429" s="20"/>
      <c r="CE1429" s="20"/>
      <c r="CF1429" s="20"/>
      <c r="CG1429" s="20"/>
      <c r="CH1429" s="20"/>
      <c r="CI1429" s="20"/>
      <c r="CJ1429" s="20"/>
      <c r="CK1429" s="20"/>
      <c r="CL1429" s="20"/>
      <c r="CM1429" s="20"/>
      <c r="CN1429" s="20"/>
      <c r="CO1429" s="20"/>
      <c r="CP1429" s="20"/>
      <c r="CQ1429" s="20"/>
      <c r="CR1429" s="20"/>
      <c r="CS1429" s="20"/>
      <c r="CT1429" s="20"/>
      <c r="CU1429" s="20"/>
      <c r="CV1429" s="20"/>
      <c r="CW1429" s="20"/>
      <c r="CX1429" s="20"/>
      <c r="CY1429" s="20"/>
      <c r="CZ1429" s="20"/>
      <c r="DA1429" s="20"/>
      <c r="DB1429" s="20"/>
      <c r="DC1429" s="20"/>
      <c r="DD1429" s="20"/>
      <c r="DE1429" s="20"/>
      <c r="DF1429" s="20"/>
      <c r="DG1429" s="20"/>
      <c r="DH1429" s="20"/>
      <c r="DI1429" s="20"/>
      <c r="DJ1429" s="20"/>
      <c r="DK1429" s="20"/>
      <c r="DL1429" s="20"/>
      <c r="DM1429" s="20"/>
      <c r="DN1429" s="20"/>
      <c r="DO1429" s="20"/>
      <c r="DP1429" s="20"/>
      <c r="DQ1429" s="20"/>
      <c r="DR1429" s="20"/>
      <c r="DS1429" s="20"/>
      <c r="DT1429" s="20"/>
      <c r="DU1429" s="20"/>
      <c r="DV1429" s="20"/>
      <c r="DW1429" s="20"/>
      <c r="DX1429" s="20"/>
      <c r="DY1429" s="20"/>
    </row>
    <row r="1430" spans="2:129" x14ac:dyDescent="0.15">
      <c r="B1430" s="77" t="s">
        <v>5122</v>
      </c>
      <c r="C1430" s="114"/>
      <c r="D1430" s="73" t="s">
        <v>38</v>
      </c>
      <c r="E1430" s="260" t="s">
        <v>5123</v>
      </c>
      <c r="F1430" s="259">
        <f t="shared" si="232"/>
        <v>0.18608294752999999</v>
      </c>
      <c r="G1430" s="259">
        <f t="shared" si="233"/>
        <v>1.9130546500000001E-2</v>
      </c>
      <c r="H1430" s="259">
        <f t="shared" si="234"/>
        <v>6.8433469029999999E-2</v>
      </c>
      <c r="I1430" s="259">
        <f t="shared" si="235"/>
        <v>3.2376080000000003E-3</v>
      </c>
      <c r="J1430" s="260">
        <v>9.5281324000000001E-2</v>
      </c>
      <c r="K1430" s="260">
        <v>6.4943368000000001E-2</v>
      </c>
      <c r="L1430" s="260">
        <v>2.5818481999999999E-3</v>
      </c>
      <c r="M1430" s="260">
        <v>2.4570632999999999E-3</v>
      </c>
      <c r="N1430" s="260">
        <v>1.3150764000000001E-2</v>
      </c>
      <c r="O1430" s="260">
        <v>3.5227192000000002E-3</v>
      </c>
      <c r="P1430" s="260">
        <v>9.0825282999999995E-4</v>
      </c>
      <c r="Q1430" s="260">
        <v>1.7933585000000001E-3</v>
      </c>
      <c r="R1430" s="260">
        <v>0</v>
      </c>
      <c r="S1430" s="260">
        <v>0</v>
      </c>
      <c r="T1430" s="260">
        <v>0</v>
      </c>
      <c r="U1430" s="260">
        <v>1.4442495000000001E-3</v>
      </c>
      <c r="V1430" s="261"/>
      <c r="W1430" s="246">
        <f t="shared" si="236"/>
        <v>0.70578758518518514</v>
      </c>
      <c r="X1430" s="191">
        <v>61.152464000000002</v>
      </c>
      <c r="Y1430" s="191">
        <v>60.156388999999997</v>
      </c>
      <c r="Z1430" s="191">
        <v>0.65738447</v>
      </c>
      <c r="AA1430" s="191">
        <v>4.1120004999999998E-4</v>
      </c>
      <c r="AB1430" s="191">
        <v>0.14070468</v>
      </c>
      <c r="AC1430" s="191">
        <v>3.6964826999999999E-2</v>
      </c>
      <c r="AD1430" s="191">
        <v>0.1606098</v>
      </c>
      <c r="AE1430" s="76">
        <v>1.9748078000000001E-6</v>
      </c>
      <c r="AF1430" s="76">
        <v>4.2220477E-9</v>
      </c>
      <c r="AG1430" s="20">
        <v>0.58450908000000001</v>
      </c>
      <c r="AH1430" s="20"/>
      <c r="AI1430" s="20"/>
      <c r="AJ1430" s="20"/>
      <c r="AK1430" s="20"/>
      <c r="AL1430" s="20"/>
      <c r="AM1430" s="20"/>
      <c r="AN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row>
    <row r="1431" spans="2:129" x14ac:dyDescent="0.15">
      <c r="B1431" s="19" t="s">
        <v>5124</v>
      </c>
      <c r="C1431" s="75"/>
      <c r="D1431" s="73" t="s">
        <v>38</v>
      </c>
      <c r="E1431" s="260" t="s">
        <v>5125</v>
      </c>
      <c r="F1431" s="259">
        <f t="shared" si="232"/>
        <v>0.1876302561</v>
      </c>
      <c r="G1431" s="259">
        <f t="shared" si="233"/>
        <v>1.9132367799999998E-2</v>
      </c>
      <c r="H1431" s="259">
        <f t="shared" si="234"/>
        <v>6.9044712100000016E-2</v>
      </c>
      <c r="I1431" s="259">
        <f t="shared" si="235"/>
        <v>3.2210162000000002E-3</v>
      </c>
      <c r="J1431" s="260">
        <v>9.6232159999999997E-2</v>
      </c>
      <c r="K1431" s="260">
        <v>6.5534511000000004E-2</v>
      </c>
      <c r="L1431" s="260">
        <v>2.5952151000000001E-3</v>
      </c>
      <c r="M1431" s="260">
        <v>2.2406416E-3</v>
      </c>
      <c r="N1431" s="260">
        <v>1.3352243E-2</v>
      </c>
      <c r="O1431" s="260">
        <v>3.5394832E-3</v>
      </c>
      <c r="P1431" s="260">
        <v>9.1498600000000001E-4</v>
      </c>
      <c r="Q1431" s="260">
        <v>1.7750629000000001E-3</v>
      </c>
      <c r="R1431" s="260">
        <v>0</v>
      </c>
      <c r="S1431" s="260">
        <v>0</v>
      </c>
      <c r="T1431" s="260">
        <v>0</v>
      </c>
      <c r="U1431" s="260">
        <v>1.4459532999999999E-3</v>
      </c>
      <c r="V1431" s="261"/>
      <c r="W1431" s="246">
        <f t="shared" si="236"/>
        <v>0.71283081481481469</v>
      </c>
      <c r="X1431" s="191">
        <v>61.169882000000001</v>
      </c>
      <c r="Y1431" s="191">
        <v>60.225898999999998</v>
      </c>
      <c r="Z1431" s="191">
        <v>0.61276913</v>
      </c>
      <c r="AA1431" s="191">
        <v>4.2633252000000001E-4</v>
      </c>
      <c r="AB1431" s="191">
        <v>0.14701317</v>
      </c>
      <c r="AC1431" s="191">
        <v>3.8228044000000003E-2</v>
      </c>
      <c r="AD1431" s="191">
        <v>0.14554636000000001</v>
      </c>
      <c r="AE1431" s="76">
        <v>1.9949979E-6</v>
      </c>
      <c r="AF1431" s="76">
        <v>4.2544197000000002E-9</v>
      </c>
      <c r="AG1431" s="20">
        <v>0.58462948999999997</v>
      </c>
      <c r="AH1431" s="20"/>
      <c r="AI1431" s="20"/>
      <c r="AJ1431" s="20"/>
      <c r="AK1431" s="20"/>
      <c r="AL1431" s="20"/>
      <c r="AM1431" s="20"/>
      <c r="AN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c r="BU1431" s="20"/>
      <c r="BV1431" s="20"/>
      <c r="BW1431" s="20"/>
      <c r="BX1431" s="20"/>
      <c r="BY1431" s="20"/>
      <c r="BZ1431" s="20"/>
      <c r="CA1431" s="20"/>
      <c r="CB1431" s="20"/>
      <c r="CC1431" s="20"/>
      <c r="CD1431" s="20"/>
      <c r="CE1431" s="20"/>
      <c r="CF1431" s="20"/>
      <c r="CG1431" s="20"/>
      <c r="CH1431" s="20"/>
      <c r="CI1431" s="20"/>
      <c r="CJ1431" s="20"/>
      <c r="CK1431" s="20"/>
      <c r="CL1431" s="20"/>
      <c r="CM1431" s="20"/>
      <c r="CN1431" s="20"/>
      <c r="CO1431" s="20"/>
      <c r="CP1431" s="20"/>
      <c r="CQ1431" s="20"/>
      <c r="CR1431" s="20"/>
      <c r="CS1431" s="20"/>
      <c r="CT1431" s="20"/>
      <c r="CU1431" s="20"/>
      <c r="CV1431" s="20"/>
      <c r="CW1431" s="20"/>
      <c r="CX1431" s="20"/>
      <c r="CY1431" s="20"/>
      <c r="CZ1431" s="20"/>
      <c r="DA1431" s="20"/>
      <c r="DB1431" s="20"/>
      <c r="DC1431" s="20"/>
      <c r="DD1431" s="20"/>
      <c r="DE1431" s="20"/>
      <c r="DF1431" s="20"/>
      <c r="DG1431" s="20"/>
      <c r="DH1431" s="20"/>
      <c r="DI1431" s="20"/>
      <c r="DJ1431" s="20"/>
      <c r="DK1431" s="20"/>
      <c r="DL1431" s="20"/>
      <c r="DM1431" s="20"/>
      <c r="DN1431" s="20"/>
      <c r="DO1431" s="20"/>
      <c r="DP1431" s="20"/>
      <c r="DQ1431" s="20"/>
      <c r="DR1431" s="20"/>
      <c r="DS1431" s="20"/>
      <c r="DT1431" s="20"/>
      <c r="DU1431" s="20"/>
      <c r="DV1431" s="20"/>
      <c r="DW1431" s="20"/>
      <c r="DX1431" s="20"/>
      <c r="DY1431" s="20"/>
    </row>
    <row r="1432" spans="2:129" x14ac:dyDescent="0.15">
      <c r="B1432" s="19" t="s">
        <v>5126</v>
      </c>
      <c r="C1432" s="75"/>
      <c r="D1432" s="73" t="s">
        <v>38</v>
      </c>
      <c r="E1432" s="260" t="s">
        <v>5127</v>
      </c>
      <c r="F1432" s="259">
        <f t="shared" si="232"/>
        <v>0.20357947767000001</v>
      </c>
      <c r="G1432" s="259">
        <f t="shared" si="233"/>
        <v>2.4377117300000001E-2</v>
      </c>
      <c r="H1432" s="259">
        <f t="shared" si="234"/>
        <v>7.3428004170000005E-2</v>
      </c>
      <c r="I1432" s="259">
        <f t="shared" si="235"/>
        <v>3.5126562000000004E-3</v>
      </c>
      <c r="J1432" s="260">
        <v>0.1022617</v>
      </c>
      <c r="K1432" s="260">
        <v>6.9763051000000006E-2</v>
      </c>
      <c r="L1432" s="260">
        <v>2.7298907999999998E-3</v>
      </c>
      <c r="M1432" s="260">
        <v>2.2684671000000002E-3</v>
      </c>
      <c r="N1432" s="260">
        <v>1.8505549999999999E-2</v>
      </c>
      <c r="O1432" s="260">
        <v>3.6031002000000002E-3</v>
      </c>
      <c r="P1432" s="260">
        <v>9.3506237E-4</v>
      </c>
      <c r="Q1432" s="260">
        <v>1.7914782000000001E-3</v>
      </c>
      <c r="R1432" s="260">
        <v>0</v>
      </c>
      <c r="S1432" s="260">
        <v>0</v>
      </c>
      <c r="T1432" s="260">
        <v>0</v>
      </c>
      <c r="U1432" s="260">
        <v>1.7211780000000001E-3</v>
      </c>
      <c r="V1432" s="261"/>
      <c r="W1432" s="246">
        <f t="shared" si="236"/>
        <v>0.75749407407407399</v>
      </c>
      <c r="X1432" s="191">
        <v>61.358615999999998</v>
      </c>
      <c r="Y1432" s="191">
        <v>60.704191999999999</v>
      </c>
      <c r="Z1432" s="191">
        <v>0.37355272</v>
      </c>
      <c r="AA1432" s="191">
        <v>5.1466184000000003E-4</v>
      </c>
      <c r="AB1432" s="191">
        <v>0.10131996</v>
      </c>
      <c r="AC1432" s="191">
        <v>2.2929822999999998E-2</v>
      </c>
      <c r="AD1432" s="191">
        <v>0.15610658999999999</v>
      </c>
      <c r="AE1432" s="76">
        <v>2.1885040999999999E-6</v>
      </c>
      <c r="AF1432" s="76">
        <v>4.4907737000000001E-9</v>
      </c>
      <c r="AG1432" s="20">
        <v>0.58720090000000003</v>
      </c>
      <c r="AH1432" s="20"/>
      <c r="AI1432" s="20"/>
      <c r="AJ1432" s="20"/>
      <c r="AK1432" s="20"/>
      <c r="AL1432" s="20"/>
      <c r="AM1432" s="20"/>
      <c r="AN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c r="BU1432" s="20"/>
      <c r="BV1432" s="20"/>
      <c r="BW1432" s="20"/>
      <c r="BX1432" s="20"/>
      <c r="BY1432" s="20"/>
      <c r="BZ1432" s="20"/>
      <c r="CA1432" s="20"/>
      <c r="CB1432" s="20"/>
      <c r="CC1432" s="20"/>
      <c r="CD1432" s="20"/>
      <c r="CE1432" s="20"/>
      <c r="CF1432" s="20"/>
      <c r="CG1432" s="20"/>
      <c r="CH1432" s="20"/>
      <c r="CI1432" s="20"/>
      <c r="CJ1432" s="20"/>
      <c r="CK1432" s="20"/>
      <c r="CL1432" s="20"/>
      <c r="CM1432" s="20"/>
      <c r="CN1432" s="20"/>
      <c r="CO1432" s="20"/>
      <c r="CP1432" s="20"/>
      <c r="CQ1432" s="20"/>
      <c r="CR1432" s="20"/>
      <c r="CS1432" s="20"/>
      <c r="CT1432" s="20"/>
      <c r="CU1432" s="20"/>
      <c r="CV1432" s="20"/>
      <c r="CW1432" s="20"/>
      <c r="CX1432" s="20"/>
      <c r="CY1432" s="20"/>
      <c r="CZ1432" s="20"/>
      <c r="DA1432" s="20"/>
      <c r="DB1432" s="20"/>
      <c r="DC1432" s="20"/>
      <c r="DD1432" s="20"/>
      <c r="DE1432" s="20"/>
      <c r="DF1432" s="20"/>
      <c r="DG1432" s="20"/>
      <c r="DH1432" s="20"/>
      <c r="DI1432" s="20"/>
      <c r="DJ1432" s="20"/>
      <c r="DK1432" s="20"/>
      <c r="DL1432" s="20"/>
      <c r="DM1432" s="20"/>
      <c r="DN1432" s="20"/>
      <c r="DO1432" s="20"/>
      <c r="DP1432" s="20"/>
      <c r="DQ1432" s="20"/>
      <c r="DR1432" s="20"/>
      <c r="DS1432" s="20"/>
      <c r="DT1432" s="20"/>
      <c r="DU1432" s="20"/>
      <c r="DV1432" s="20"/>
      <c r="DW1432" s="20"/>
      <c r="DX1432" s="20"/>
      <c r="DY1432" s="20"/>
    </row>
    <row r="1433" spans="2:129" x14ac:dyDescent="0.15">
      <c r="B1433" s="19" t="s">
        <v>5128</v>
      </c>
      <c r="C1433" s="75"/>
      <c r="D1433" s="73" t="s">
        <v>38</v>
      </c>
      <c r="E1433" s="260" t="s">
        <v>5129</v>
      </c>
      <c r="F1433" s="259">
        <f t="shared" si="232"/>
        <v>0.18839948605000001</v>
      </c>
      <c r="G1433" s="259">
        <f t="shared" si="233"/>
        <v>2.0683007199999999E-2</v>
      </c>
      <c r="H1433" s="259">
        <f t="shared" si="234"/>
        <v>6.930520015000001E-2</v>
      </c>
      <c r="I1433" s="259">
        <f t="shared" si="235"/>
        <v>3.2940286999999999E-3</v>
      </c>
      <c r="J1433" s="260">
        <v>9.511725E-2</v>
      </c>
      <c r="K1433" s="260">
        <v>6.5795747000000002E-2</v>
      </c>
      <c r="L1433" s="260">
        <v>2.6243909999999998E-3</v>
      </c>
      <c r="M1433" s="260">
        <v>1.8886763E-3</v>
      </c>
      <c r="N1433" s="260">
        <v>1.5554266000000001E-2</v>
      </c>
      <c r="O1433" s="260">
        <v>3.2400648999999998E-3</v>
      </c>
      <c r="P1433" s="260">
        <v>8.8506214999999999E-4</v>
      </c>
      <c r="Q1433" s="260">
        <v>1.7143089E-3</v>
      </c>
      <c r="R1433" s="260">
        <v>0</v>
      </c>
      <c r="S1433" s="260">
        <v>0</v>
      </c>
      <c r="T1433" s="260">
        <v>0</v>
      </c>
      <c r="U1433" s="260">
        <v>1.5797198000000001E-3</v>
      </c>
      <c r="V1433" s="261"/>
      <c r="W1433" s="246">
        <f t="shared" si="236"/>
        <v>0.70457222222222216</v>
      </c>
      <c r="X1433" s="191">
        <v>61.080643999999999</v>
      </c>
      <c r="Y1433" s="191">
        <v>60.417354000000003</v>
      </c>
      <c r="Z1433" s="191">
        <v>0.41736872000000003</v>
      </c>
      <c r="AA1433" s="191">
        <v>4.3700861999999998E-4</v>
      </c>
      <c r="AB1433" s="191">
        <v>7.9374097000000005E-2</v>
      </c>
      <c r="AC1433" s="191">
        <v>2.5148753999999999E-2</v>
      </c>
      <c r="AD1433" s="191">
        <v>0.14096132</v>
      </c>
      <c r="AE1433" s="76">
        <v>2.0253196999999998E-6</v>
      </c>
      <c r="AF1433" s="76">
        <v>4.2016287000000001E-9</v>
      </c>
      <c r="AG1433" s="20">
        <v>0.58731316</v>
      </c>
      <c r="AH1433" s="20"/>
      <c r="AI1433" s="20"/>
      <c r="AJ1433" s="20"/>
      <c r="AK1433" s="20"/>
      <c r="AL1433" s="20"/>
      <c r="AM1433" s="20"/>
      <c r="AN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c r="BU1433" s="20"/>
      <c r="BV1433" s="20"/>
      <c r="BW1433" s="20"/>
      <c r="BX1433" s="20"/>
      <c r="BY1433" s="20"/>
      <c r="BZ1433" s="20"/>
      <c r="CA1433" s="20"/>
      <c r="CB1433" s="20"/>
      <c r="CC1433" s="20"/>
      <c r="CD1433" s="20"/>
      <c r="CE1433" s="20"/>
      <c r="CF1433" s="20"/>
      <c r="CG1433" s="20"/>
      <c r="CH1433" s="20"/>
      <c r="CI1433" s="20"/>
      <c r="CJ1433" s="20"/>
      <c r="CK1433" s="20"/>
      <c r="CL1433" s="20"/>
      <c r="CM1433" s="20"/>
      <c r="CN1433" s="20"/>
      <c r="CO1433" s="20"/>
      <c r="CP1433" s="20"/>
      <c r="CQ1433" s="20"/>
      <c r="CR1433" s="20"/>
      <c r="CS1433" s="20"/>
      <c r="CT1433" s="20"/>
      <c r="CU1433" s="20"/>
      <c r="CV1433" s="20"/>
      <c r="CW1433" s="20"/>
      <c r="CX1433" s="20"/>
      <c r="CY1433" s="20"/>
      <c r="CZ1433" s="20"/>
      <c r="DA1433" s="20"/>
      <c r="DB1433" s="20"/>
      <c r="DC1433" s="20"/>
      <c r="DD1433" s="20"/>
      <c r="DE1433" s="20"/>
      <c r="DF1433" s="20"/>
      <c r="DG1433" s="20"/>
      <c r="DH1433" s="20"/>
      <c r="DI1433" s="20"/>
      <c r="DJ1433" s="20"/>
      <c r="DK1433" s="20"/>
      <c r="DL1433" s="20"/>
      <c r="DM1433" s="20"/>
      <c r="DN1433" s="20"/>
      <c r="DO1433" s="20"/>
      <c r="DP1433" s="20"/>
      <c r="DQ1433" s="20"/>
      <c r="DR1433" s="20"/>
      <c r="DS1433" s="20"/>
      <c r="DT1433" s="20"/>
      <c r="DU1433" s="20"/>
      <c r="DV1433" s="20"/>
      <c r="DW1433" s="20"/>
      <c r="DX1433" s="20"/>
      <c r="DY1433" s="20"/>
    </row>
    <row r="1434" spans="2:129" x14ac:dyDescent="0.15">
      <c r="B1434" s="19" t="s">
        <v>5130</v>
      </c>
      <c r="C1434" s="75"/>
      <c r="D1434" s="73" t="s">
        <v>38</v>
      </c>
      <c r="E1434" s="260" t="s">
        <v>5131</v>
      </c>
      <c r="F1434" s="259">
        <f t="shared" si="232"/>
        <v>0.17511108963999999</v>
      </c>
      <c r="G1434" s="259">
        <f t="shared" si="233"/>
        <v>1.6738060799999999E-2</v>
      </c>
      <c r="H1434" s="259">
        <f t="shared" si="234"/>
        <v>6.5656405340000001E-2</v>
      </c>
      <c r="I1434" s="259">
        <f t="shared" si="235"/>
        <v>2.9191074999999999E-3</v>
      </c>
      <c r="J1434" s="260">
        <v>8.9797515999999994E-2</v>
      </c>
      <c r="K1434" s="260">
        <v>6.23446E-2</v>
      </c>
      <c r="L1434" s="260">
        <v>2.4530403999999998E-3</v>
      </c>
      <c r="M1434" s="260">
        <v>1.8479536E-3</v>
      </c>
      <c r="N1434" s="260">
        <v>1.1896383E-2</v>
      </c>
      <c r="O1434" s="260">
        <v>2.9937242000000002E-3</v>
      </c>
      <c r="P1434" s="260">
        <v>8.5876493999999996E-4</v>
      </c>
      <c r="Q1434" s="260">
        <v>1.5669924E-3</v>
      </c>
      <c r="R1434" s="260">
        <v>0</v>
      </c>
      <c r="S1434" s="260">
        <v>0</v>
      </c>
      <c r="T1434" s="260">
        <v>0</v>
      </c>
      <c r="U1434" s="260">
        <v>1.3521150999999999E-3</v>
      </c>
      <c r="V1434" s="261"/>
      <c r="W1434" s="246">
        <f t="shared" si="236"/>
        <v>0.66516678518518513</v>
      </c>
      <c r="X1434" s="191">
        <v>60.282156000000001</v>
      </c>
      <c r="Y1434" s="191">
        <v>59.509757</v>
      </c>
      <c r="Z1434" s="191">
        <v>0.53045295999999997</v>
      </c>
      <c r="AA1434" s="191">
        <v>3.4656802999999999E-4</v>
      </c>
      <c r="AB1434" s="191">
        <v>8.3833769000000002E-2</v>
      </c>
      <c r="AC1434" s="191">
        <v>3.1939783999999999E-2</v>
      </c>
      <c r="AD1434" s="191">
        <v>0.12582582</v>
      </c>
      <c r="AE1434" s="76">
        <v>1.8775555999999999E-6</v>
      </c>
      <c r="AF1434" s="76">
        <v>3.9595355000000004E-9</v>
      </c>
      <c r="AG1434" s="20">
        <v>0.57985982000000003</v>
      </c>
      <c r="AH1434" s="20"/>
      <c r="AI1434" s="20"/>
      <c r="AJ1434" s="20"/>
      <c r="AK1434" s="20"/>
      <c r="AL1434" s="20"/>
      <c r="AM1434" s="20"/>
      <c r="AN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c r="BU1434" s="20"/>
      <c r="BV1434" s="20"/>
      <c r="BW1434" s="20"/>
      <c r="BX1434" s="20"/>
      <c r="BY1434" s="20"/>
      <c r="BZ1434" s="20"/>
      <c r="CA1434" s="20"/>
      <c r="CB1434" s="20"/>
      <c r="CC1434" s="20"/>
      <c r="CD1434" s="20"/>
      <c r="CE1434" s="20"/>
      <c r="CF1434" s="20"/>
      <c r="CG1434" s="20"/>
      <c r="CH1434" s="20"/>
      <c r="CI1434" s="20"/>
      <c r="CJ1434" s="20"/>
      <c r="CK1434" s="20"/>
      <c r="CL1434" s="20"/>
      <c r="CM1434" s="20"/>
      <c r="CN1434" s="20"/>
      <c r="CO1434" s="20"/>
      <c r="CP1434" s="20"/>
      <c r="CQ1434" s="20"/>
      <c r="CR1434" s="20"/>
      <c r="CS1434" s="20"/>
      <c r="CT1434" s="20"/>
      <c r="CU1434" s="20"/>
      <c r="CV1434" s="20"/>
      <c r="CW1434" s="20"/>
      <c r="CX1434" s="20"/>
      <c r="CY1434" s="20"/>
      <c r="CZ1434" s="20"/>
      <c r="DA1434" s="20"/>
      <c r="DB1434" s="20"/>
      <c r="DC1434" s="20"/>
      <c r="DD1434" s="20"/>
      <c r="DE1434" s="20"/>
      <c r="DF1434" s="20"/>
      <c r="DG1434" s="20"/>
      <c r="DH1434" s="20"/>
      <c r="DI1434" s="20"/>
      <c r="DJ1434" s="20"/>
      <c r="DK1434" s="20"/>
      <c r="DL1434" s="20"/>
      <c r="DM1434" s="20"/>
      <c r="DN1434" s="20"/>
      <c r="DO1434" s="20"/>
      <c r="DP1434" s="20"/>
      <c r="DQ1434" s="20"/>
      <c r="DR1434" s="20"/>
      <c r="DS1434" s="20"/>
      <c r="DT1434" s="20"/>
      <c r="DU1434" s="20"/>
      <c r="DV1434" s="20"/>
      <c r="DW1434" s="20"/>
      <c r="DX1434" s="20"/>
      <c r="DY1434" s="20"/>
    </row>
    <row r="1435" spans="2:129" x14ac:dyDescent="0.15">
      <c r="B1435" s="19" t="s">
        <v>5132</v>
      </c>
      <c r="C1435" s="75"/>
      <c r="D1435" s="73" t="s">
        <v>38</v>
      </c>
      <c r="E1435" s="260" t="s">
        <v>5133</v>
      </c>
      <c r="F1435" s="259">
        <f t="shared" si="232"/>
        <v>0.18535581592999997</v>
      </c>
      <c r="G1435" s="259">
        <f t="shared" si="233"/>
        <v>2.0853217799999997E-2</v>
      </c>
      <c r="H1435" s="259">
        <f t="shared" si="234"/>
        <v>6.8014606529999994E-2</v>
      </c>
      <c r="I1435" s="259">
        <f t="shared" si="235"/>
        <v>3.1855386000000001E-3</v>
      </c>
      <c r="J1435" s="260">
        <v>9.3302452999999994E-2</v>
      </c>
      <c r="K1435" s="260">
        <v>6.4627199999999996E-2</v>
      </c>
      <c r="L1435" s="260">
        <v>2.5280187000000002E-3</v>
      </c>
      <c r="M1435" s="260">
        <v>1.8610063E-3</v>
      </c>
      <c r="N1435" s="260">
        <v>1.5967578E-2</v>
      </c>
      <c r="O1435" s="260">
        <v>3.0246334999999998E-3</v>
      </c>
      <c r="P1435" s="260">
        <v>8.5938783000000002E-4</v>
      </c>
      <c r="Q1435" s="260">
        <v>1.5763639E-3</v>
      </c>
      <c r="R1435" s="260">
        <v>0</v>
      </c>
      <c r="S1435" s="260">
        <v>0</v>
      </c>
      <c r="T1435" s="260">
        <v>0</v>
      </c>
      <c r="U1435" s="260">
        <v>1.6091746999999999E-3</v>
      </c>
      <c r="V1435" s="261"/>
      <c r="W1435" s="246">
        <f t="shared" si="236"/>
        <v>0.69112928148148134</v>
      </c>
      <c r="X1435" s="191">
        <v>60.376857999999999</v>
      </c>
      <c r="Y1435" s="191">
        <v>59.831558000000001</v>
      </c>
      <c r="Z1435" s="191">
        <v>0.32383490999999998</v>
      </c>
      <c r="AA1435" s="191">
        <v>4.2333045999999998E-4</v>
      </c>
      <c r="AB1435" s="191">
        <v>6.7982182000000002E-2</v>
      </c>
      <c r="AC1435" s="191">
        <v>1.9148193000000001E-2</v>
      </c>
      <c r="AD1435" s="191">
        <v>0.13391130000000001</v>
      </c>
      <c r="AE1435" s="76">
        <v>2.0049977999999999E-6</v>
      </c>
      <c r="AF1435" s="76">
        <v>4.0978971E-9</v>
      </c>
      <c r="AG1435" s="20">
        <v>0.5817831</v>
      </c>
      <c r="AH1435" s="20"/>
      <c r="AI1435" s="20"/>
      <c r="AJ1435" s="20"/>
      <c r="AK1435" s="20"/>
      <c r="AL1435" s="20"/>
      <c r="AM1435" s="20"/>
      <c r="AN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c r="BU1435" s="20"/>
      <c r="BV1435" s="20"/>
      <c r="BW1435" s="20"/>
      <c r="BX1435" s="20"/>
      <c r="BY1435" s="20"/>
      <c r="BZ1435" s="20"/>
      <c r="CA1435" s="20"/>
      <c r="CB1435" s="20"/>
      <c r="CC1435" s="20"/>
      <c r="CD1435" s="20"/>
      <c r="CE1435" s="20"/>
      <c r="CF1435" s="20"/>
      <c r="CG1435" s="20"/>
      <c r="CH1435" s="20"/>
      <c r="CI1435" s="20"/>
      <c r="CJ1435" s="20"/>
      <c r="CK1435" s="20"/>
      <c r="CL1435" s="20"/>
      <c r="CM1435" s="20"/>
      <c r="CN1435" s="20"/>
      <c r="CO1435" s="20"/>
      <c r="CP1435" s="20"/>
      <c r="CQ1435" s="20"/>
      <c r="CR1435" s="20"/>
      <c r="CS1435" s="20"/>
      <c r="CT1435" s="20"/>
      <c r="CU1435" s="20"/>
      <c r="CV1435" s="20"/>
      <c r="CW1435" s="20"/>
      <c r="CX1435" s="20"/>
      <c r="CY1435" s="20"/>
      <c r="CZ1435" s="20"/>
      <c r="DA1435" s="20"/>
      <c r="DB1435" s="20"/>
      <c r="DC1435" s="20"/>
      <c r="DD1435" s="20"/>
      <c r="DE1435" s="20"/>
      <c r="DF1435" s="20"/>
      <c r="DG1435" s="20"/>
      <c r="DH1435" s="20"/>
      <c r="DI1435" s="20"/>
      <c r="DJ1435" s="20"/>
      <c r="DK1435" s="20"/>
      <c r="DL1435" s="20"/>
      <c r="DM1435" s="20"/>
      <c r="DN1435" s="20"/>
      <c r="DO1435" s="20"/>
      <c r="DP1435" s="20"/>
      <c r="DQ1435" s="20"/>
      <c r="DR1435" s="20"/>
      <c r="DS1435" s="20"/>
      <c r="DT1435" s="20"/>
      <c r="DU1435" s="20"/>
      <c r="DV1435" s="20"/>
      <c r="DW1435" s="20"/>
      <c r="DX1435" s="20"/>
      <c r="DY1435" s="20"/>
    </row>
    <row r="1436" spans="2:129" x14ac:dyDescent="0.15">
      <c r="B1436" s="19" t="s">
        <v>5134</v>
      </c>
      <c r="C1436" s="75"/>
      <c r="D1436" s="73" t="s">
        <v>26</v>
      </c>
      <c r="E1436" s="260" t="s">
        <v>5135</v>
      </c>
      <c r="F1436" s="259">
        <f t="shared" si="232"/>
        <v>2.1085834357999999E-2</v>
      </c>
      <c r="G1436" s="259">
        <f t="shared" si="233"/>
        <v>7.2560030799999993E-3</v>
      </c>
      <c r="H1436" s="259">
        <f t="shared" si="234"/>
        <v>3.7156988340000001E-3</v>
      </c>
      <c r="I1436" s="259">
        <f t="shared" si="235"/>
        <v>6.9315444000000011E-5</v>
      </c>
      <c r="J1436" s="260">
        <v>1.0044816999999999E-2</v>
      </c>
      <c r="K1436" s="260">
        <v>3.3965775000000002E-3</v>
      </c>
      <c r="L1436" s="260">
        <v>2.9938060000000001E-4</v>
      </c>
      <c r="M1436" s="260">
        <v>4.4307957999999998E-3</v>
      </c>
      <c r="N1436" s="260">
        <v>2.6037861999999999E-3</v>
      </c>
      <c r="O1436" s="260">
        <v>2.2142108E-4</v>
      </c>
      <c r="P1436" s="260">
        <v>1.9740733999999999E-5</v>
      </c>
      <c r="Q1436" s="260">
        <v>3.4762955000000003E-5</v>
      </c>
      <c r="R1436" s="260">
        <v>0</v>
      </c>
      <c r="S1436" s="260">
        <v>0</v>
      </c>
      <c r="T1436" s="260">
        <v>0</v>
      </c>
      <c r="U1436" s="260">
        <v>3.4552489000000002E-5</v>
      </c>
      <c r="V1436" s="261"/>
      <c r="W1436" s="246">
        <f t="shared" si="236"/>
        <v>7.440605185185184E-2</v>
      </c>
      <c r="X1436" s="191">
        <v>1.3324651999999999</v>
      </c>
      <c r="Y1436" s="191">
        <v>1.3195706</v>
      </c>
      <c r="Z1436" s="191">
        <v>7.9284413000000001E-3</v>
      </c>
      <c r="AA1436" s="191">
        <v>9.0553439999999999E-6</v>
      </c>
      <c r="AB1436" s="191">
        <v>1.5605337E-3</v>
      </c>
      <c r="AC1436" s="191">
        <v>4.7097232999999999E-4</v>
      </c>
      <c r="AD1436" s="191">
        <v>2.9255866999999998E-3</v>
      </c>
      <c r="AE1436" s="76">
        <v>1.7335090999999999E-7</v>
      </c>
      <c r="AF1436" s="76">
        <v>3.8940784999999999E-10</v>
      </c>
      <c r="AG1436" s="20">
        <v>1.2835637E-2</v>
      </c>
      <c r="AH1436" s="20"/>
      <c r="AI1436" s="20"/>
      <c r="AJ1436" s="20"/>
      <c r="AK1436" s="20"/>
      <c r="AL1436" s="20"/>
      <c r="AM1436" s="20"/>
      <c r="AN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c r="BU1436" s="20"/>
      <c r="BV1436" s="20"/>
      <c r="BW1436" s="20"/>
      <c r="BX1436" s="20"/>
      <c r="BY1436" s="20"/>
      <c r="BZ1436" s="20"/>
      <c r="CA1436" s="20"/>
      <c r="CB1436" s="20"/>
      <c r="CC1436" s="20"/>
      <c r="CD1436" s="20"/>
      <c r="CE1436" s="20"/>
      <c r="CF1436" s="20"/>
      <c r="CG1436" s="20"/>
      <c r="CH1436" s="20"/>
      <c r="CI1436" s="20"/>
      <c r="CJ1436" s="20"/>
      <c r="CK1436" s="20"/>
      <c r="CL1436" s="20"/>
      <c r="CM1436" s="20"/>
      <c r="CN1436" s="20"/>
      <c r="CO1436" s="20"/>
      <c r="CP1436" s="20"/>
      <c r="CQ1436" s="20"/>
      <c r="CR1436" s="20"/>
      <c r="CS1436" s="20"/>
      <c r="CT1436" s="20"/>
      <c r="CU1436" s="20"/>
      <c r="CV1436" s="20"/>
      <c r="CW1436" s="20"/>
      <c r="CX1436" s="20"/>
      <c r="CY1436" s="20"/>
      <c r="CZ1436" s="20"/>
      <c r="DA1436" s="20"/>
      <c r="DB1436" s="20"/>
      <c r="DC1436" s="20"/>
      <c r="DD1436" s="20"/>
      <c r="DE1436" s="20"/>
      <c r="DF1436" s="20"/>
      <c r="DG1436" s="20"/>
      <c r="DH1436" s="20"/>
      <c r="DI1436" s="20"/>
      <c r="DJ1436" s="20"/>
      <c r="DK1436" s="20"/>
      <c r="DL1436" s="20"/>
      <c r="DM1436" s="20"/>
      <c r="DN1436" s="20"/>
      <c r="DO1436" s="20"/>
      <c r="DP1436" s="20"/>
      <c r="DQ1436" s="20"/>
      <c r="DR1436" s="20"/>
      <c r="DS1436" s="20"/>
      <c r="DT1436" s="20"/>
      <c r="DU1436" s="20"/>
      <c r="DV1436" s="20"/>
      <c r="DW1436" s="20"/>
      <c r="DX1436" s="20"/>
      <c r="DY1436" s="20"/>
    </row>
    <row r="1437" spans="2:129" x14ac:dyDescent="0.15">
      <c r="B1437" s="19" t="s">
        <v>5136</v>
      </c>
      <c r="C1437" s="75"/>
      <c r="D1437" s="73" t="s">
        <v>38</v>
      </c>
      <c r="E1437" s="260" t="s">
        <v>5137</v>
      </c>
      <c r="F1437" s="259">
        <f t="shared" si="232"/>
        <v>0.10659722122000001</v>
      </c>
      <c r="G1437" s="259">
        <f t="shared" si="233"/>
        <v>1.2806157299999999E-2</v>
      </c>
      <c r="H1437" s="259">
        <f t="shared" si="234"/>
        <v>3.7308689020000001E-2</v>
      </c>
      <c r="I1437" s="259">
        <f t="shared" si="235"/>
        <v>1.8201449E-3</v>
      </c>
      <c r="J1437" s="260">
        <v>5.4662229999999999E-2</v>
      </c>
      <c r="K1437" s="260">
        <v>3.4682584000000002E-2</v>
      </c>
      <c r="L1437" s="260">
        <v>1.9376443E-3</v>
      </c>
      <c r="M1437" s="260">
        <v>2.4763134000000001E-3</v>
      </c>
      <c r="N1437" s="260">
        <v>8.2306553000000005E-3</v>
      </c>
      <c r="O1437" s="260">
        <v>2.0991885999999999E-3</v>
      </c>
      <c r="P1437" s="260">
        <v>6.8846071999999995E-4</v>
      </c>
      <c r="Q1437" s="260">
        <v>1.0224932E-3</v>
      </c>
      <c r="R1437" s="260">
        <v>0</v>
      </c>
      <c r="S1437" s="260">
        <v>0</v>
      </c>
      <c r="T1437" s="260">
        <v>0</v>
      </c>
      <c r="U1437" s="260">
        <v>7.9765170000000005E-4</v>
      </c>
      <c r="V1437" s="261"/>
      <c r="W1437" s="246">
        <f t="shared" si="236"/>
        <v>0.40490540740740738</v>
      </c>
      <c r="X1437" s="191">
        <v>50.846660999999997</v>
      </c>
      <c r="Y1437" s="191">
        <v>50.277287999999999</v>
      </c>
      <c r="Z1437" s="191">
        <v>0.39882413999999999</v>
      </c>
      <c r="AA1437" s="191">
        <v>2.2631111999999999E-4</v>
      </c>
      <c r="AB1437" s="191">
        <v>4.5554961999999997E-2</v>
      </c>
      <c r="AC1437" s="191">
        <v>1.0977387999999999E-2</v>
      </c>
      <c r="AD1437" s="191">
        <v>0.11378969999999999</v>
      </c>
      <c r="AE1437" s="76">
        <v>1.0882224999999999E-6</v>
      </c>
      <c r="AF1437" s="76">
        <v>2.4372271000000002E-9</v>
      </c>
      <c r="AG1437" s="20">
        <v>0.49310981999999998</v>
      </c>
      <c r="AH1437" s="20"/>
      <c r="AI1437" s="20"/>
      <c r="AJ1437" s="20"/>
      <c r="AK1437" s="20"/>
      <c r="AL1437" s="20"/>
      <c r="AM1437" s="20"/>
      <c r="AN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c r="BU1437" s="20"/>
      <c r="BV1437" s="20"/>
      <c r="BW1437" s="20"/>
      <c r="BX1437" s="20"/>
      <c r="BY1437" s="20"/>
      <c r="BZ1437" s="20"/>
      <c r="CA1437" s="20"/>
      <c r="CB1437" s="20"/>
      <c r="CC1437" s="20"/>
      <c r="CD1437" s="20"/>
      <c r="CE1437" s="20"/>
      <c r="CF1437" s="20"/>
      <c r="CG1437" s="20"/>
      <c r="CH1437" s="20"/>
      <c r="CI1437" s="20"/>
      <c r="CJ1437" s="20"/>
      <c r="CK1437" s="20"/>
      <c r="CL1437" s="20"/>
      <c r="CM1437" s="20"/>
      <c r="CN1437" s="20"/>
      <c r="CO1437" s="20"/>
      <c r="CP1437" s="20"/>
      <c r="CQ1437" s="20"/>
      <c r="CR1437" s="20"/>
      <c r="CS1437" s="20"/>
      <c r="CT1437" s="20"/>
      <c r="CU1437" s="20"/>
      <c r="CV1437" s="20"/>
      <c r="CW1437" s="20"/>
      <c r="CX1437" s="20"/>
      <c r="CY1437" s="20"/>
      <c r="CZ1437" s="20"/>
      <c r="DA1437" s="20"/>
      <c r="DB1437" s="20"/>
      <c r="DC1437" s="20"/>
      <c r="DD1437" s="20"/>
      <c r="DE1437" s="20"/>
      <c r="DF1437" s="20"/>
      <c r="DG1437" s="20"/>
      <c r="DH1437" s="20"/>
      <c r="DI1437" s="20"/>
      <c r="DJ1437" s="20"/>
      <c r="DK1437" s="20"/>
      <c r="DL1437" s="20"/>
      <c r="DM1437" s="20"/>
      <c r="DN1437" s="20"/>
      <c r="DO1437" s="20"/>
      <c r="DP1437" s="20"/>
      <c r="DQ1437" s="20"/>
      <c r="DR1437" s="20"/>
      <c r="DS1437" s="20"/>
      <c r="DT1437" s="20"/>
      <c r="DU1437" s="20"/>
      <c r="DV1437" s="20"/>
      <c r="DW1437" s="20"/>
      <c r="DX1437" s="20"/>
      <c r="DY1437" s="20"/>
    </row>
    <row r="1438" spans="2:129" x14ac:dyDescent="0.15">
      <c r="B1438" s="19" t="s">
        <v>5138</v>
      </c>
      <c r="C1438" s="75"/>
      <c r="D1438" s="73" t="s">
        <v>38</v>
      </c>
      <c r="E1438" s="260" t="s">
        <v>5139</v>
      </c>
      <c r="F1438" s="259">
        <f t="shared" si="232"/>
        <v>0.16301231439</v>
      </c>
      <c r="G1438" s="259">
        <f t="shared" si="233"/>
        <v>1.8682748900000001E-2</v>
      </c>
      <c r="H1438" s="259">
        <f t="shared" si="234"/>
        <v>6.1191638989999998E-2</v>
      </c>
      <c r="I1438" s="259">
        <f t="shared" si="235"/>
        <v>2.6784325000000003E-3</v>
      </c>
      <c r="J1438" s="260">
        <v>8.0459494000000006E-2</v>
      </c>
      <c r="K1438" s="260">
        <v>5.7991728999999999E-2</v>
      </c>
      <c r="L1438" s="260">
        <v>2.3776831999999999E-3</v>
      </c>
      <c r="M1438" s="260">
        <v>2.3732363E-3</v>
      </c>
      <c r="N1438" s="260">
        <v>1.3745250000000001E-2</v>
      </c>
      <c r="O1438" s="260">
        <v>2.5642626000000001E-3</v>
      </c>
      <c r="P1438" s="260">
        <v>8.2222679E-4</v>
      </c>
      <c r="Q1438" s="260">
        <v>1.1827119E-3</v>
      </c>
      <c r="R1438" s="260">
        <v>0</v>
      </c>
      <c r="S1438" s="260">
        <v>0</v>
      </c>
      <c r="T1438" s="260">
        <v>0</v>
      </c>
      <c r="U1438" s="260">
        <v>1.4957206000000001E-3</v>
      </c>
      <c r="V1438" s="261"/>
      <c r="W1438" s="246"/>
      <c r="X1438" s="191">
        <v>58.094251</v>
      </c>
      <c r="Y1438" s="191">
        <v>57.584623999999998</v>
      </c>
      <c r="Z1438" s="191">
        <v>0.30756873000000001</v>
      </c>
      <c r="AA1438" s="191">
        <v>3.6426045999999999E-4</v>
      </c>
      <c r="AB1438" s="191">
        <v>6.3278280000000006E-2</v>
      </c>
      <c r="AC1438" s="191">
        <v>1.9066385000000002E-2</v>
      </c>
      <c r="AD1438" s="191">
        <v>0.11934987</v>
      </c>
      <c r="AE1438" s="76">
        <v>1.7636179000000001E-6</v>
      </c>
      <c r="AF1438" s="76">
        <v>3.6202644999999998E-9</v>
      </c>
      <c r="AG1438" s="20">
        <v>0.56152362</v>
      </c>
      <c r="AH1438" s="20"/>
      <c r="AI1438" s="20"/>
      <c r="AJ1438" s="20"/>
      <c r="AK1438" s="20"/>
      <c r="AL1438" s="20"/>
      <c r="AM1438" s="20"/>
      <c r="AN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row>
    <row r="1439" spans="2:129" x14ac:dyDescent="0.15">
      <c r="B1439" s="67" t="s">
        <v>5140</v>
      </c>
      <c r="C1439" s="83" t="s">
        <v>5141</v>
      </c>
      <c r="D1439" s="114"/>
      <c r="E1439" s="73"/>
      <c r="F1439" s="23"/>
      <c r="G1439" s="23"/>
      <c r="H1439" s="23"/>
      <c r="I1439" s="23"/>
      <c r="J1439" s="23"/>
      <c r="K1439" s="23"/>
      <c r="L1439" s="23"/>
      <c r="M1439" s="23"/>
      <c r="N1439" s="23"/>
      <c r="O1439" s="23"/>
      <c r="P1439" s="23"/>
      <c r="Q1439" s="23"/>
      <c r="R1439" s="23"/>
      <c r="S1439" s="23"/>
      <c r="T1439" s="23"/>
      <c r="U1439" s="23"/>
      <c r="W1439" s="246"/>
      <c r="X1439" s="247"/>
      <c r="Y1439" s="247"/>
      <c r="Z1439" s="247"/>
      <c r="AA1439" s="247"/>
      <c r="AB1439" s="247"/>
      <c r="AC1439" s="247"/>
      <c r="AD1439" s="247"/>
      <c r="AE1439" s="28"/>
      <c r="AF1439" s="28"/>
      <c r="AG1439" s="28"/>
      <c r="AH1439" s="20"/>
      <c r="AI1439" s="20"/>
      <c r="AJ1439" s="20"/>
      <c r="AK1439" s="20"/>
      <c r="AL1439" s="20"/>
      <c r="AM1439" s="20"/>
      <c r="AN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c r="BU1439" s="20"/>
      <c r="BV1439" s="20"/>
      <c r="BW1439" s="20"/>
      <c r="BX1439" s="20"/>
      <c r="BY1439" s="20"/>
      <c r="BZ1439" s="20"/>
      <c r="CA1439" s="20"/>
      <c r="CB1439" s="20"/>
      <c r="CC1439" s="20"/>
      <c r="CD1439" s="20"/>
      <c r="CE1439" s="20"/>
      <c r="CF1439" s="20"/>
      <c r="CG1439" s="20"/>
      <c r="CH1439" s="20"/>
      <c r="CI1439" s="20"/>
      <c r="CJ1439" s="20"/>
      <c r="CK1439" s="20"/>
      <c r="CL1439" s="20"/>
      <c r="CM1439" s="20"/>
      <c r="CN1439" s="20"/>
      <c r="CO1439" s="20"/>
      <c r="CP1439" s="20"/>
      <c r="CQ1439" s="20"/>
      <c r="CR1439" s="20"/>
      <c r="CS1439" s="20"/>
      <c r="CT1439" s="20"/>
      <c r="CU1439" s="20"/>
      <c r="CV1439" s="20"/>
      <c r="CW1439" s="20"/>
      <c r="CX1439" s="20"/>
      <c r="CY1439" s="20"/>
      <c r="CZ1439" s="20"/>
      <c r="DA1439" s="20"/>
      <c r="DB1439" s="20"/>
      <c r="DC1439" s="20"/>
      <c r="DD1439" s="20"/>
      <c r="DE1439" s="20"/>
      <c r="DF1439" s="20"/>
      <c r="DG1439" s="20"/>
      <c r="DH1439" s="20"/>
      <c r="DI1439" s="20"/>
      <c r="DJ1439" s="20"/>
      <c r="DK1439" s="20"/>
      <c r="DL1439" s="20"/>
      <c r="DM1439" s="20"/>
      <c r="DN1439" s="20"/>
      <c r="DO1439" s="20"/>
      <c r="DP1439" s="20"/>
      <c r="DQ1439" s="20"/>
      <c r="DR1439" s="20"/>
      <c r="DS1439" s="20"/>
      <c r="DT1439" s="20"/>
      <c r="DU1439" s="20"/>
      <c r="DV1439" s="20"/>
      <c r="DW1439" s="20"/>
      <c r="DX1439" s="20"/>
      <c r="DY1439" s="20"/>
    </row>
    <row r="1440" spans="2:129" x14ac:dyDescent="0.15">
      <c r="B1440" s="19" t="s">
        <v>5142</v>
      </c>
      <c r="C1440" s="75"/>
      <c r="D1440" s="73" t="s">
        <v>38</v>
      </c>
      <c r="E1440" s="202" t="s">
        <v>5143</v>
      </c>
      <c r="F1440" s="202">
        <f>G1440+H1440+I1440+J1440</f>
        <v>1.0959671218999999E-2</v>
      </c>
      <c r="G1440" s="202">
        <f>M1440+N1440+O1440</f>
        <v>1.303171251E-3</v>
      </c>
      <c r="H1440" s="202">
        <f>K1440+L1440+P1440</f>
        <v>4.1021607869999996E-3</v>
      </c>
      <c r="I1440" s="202">
        <f>Q1440+IF(R1440="x",0,R1440)+IF(S1440="x",0,S1440)+IF(T1440="x",0,T1440)+U1440</f>
        <v>2.4731544809999998E-3</v>
      </c>
      <c r="J1440" s="201">
        <v>3.0811847000000001E-3</v>
      </c>
      <c r="K1440" s="201">
        <v>9.7042394999999999E-4</v>
      </c>
      <c r="L1440" s="201">
        <v>5.5002637000000002E-5</v>
      </c>
      <c r="M1440" s="201">
        <v>1.1158061000000001E-5</v>
      </c>
      <c r="N1440" s="201">
        <v>1.1685036E-3</v>
      </c>
      <c r="O1440" s="201">
        <v>1.2350959E-4</v>
      </c>
      <c r="P1440" s="201">
        <v>3.0767341999999999E-3</v>
      </c>
      <c r="Q1440" s="201">
        <v>4.5488280999999997E-5</v>
      </c>
      <c r="R1440" s="201">
        <v>0</v>
      </c>
      <c r="S1440" s="201">
        <v>0</v>
      </c>
      <c r="T1440" s="201">
        <v>0</v>
      </c>
      <c r="U1440" s="201">
        <v>2.4276661999999998E-3</v>
      </c>
      <c r="V1440" s="255"/>
      <c r="W1440" s="246">
        <f>J1440/0.135</f>
        <v>2.2823590370370371E-2</v>
      </c>
      <c r="X1440" s="191">
        <v>9.2889593999999995</v>
      </c>
      <c r="Y1440" s="191">
        <v>9.2267129000000008</v>
      </c>
      <c r="Z1440" s="191">
        <v>3.5308455000000002E-2</v>
      </c>
      <c r="AA1440" s="191">
        <v>3.4394256000000003E-5</v>
      </c>
      <c r="AB1440" s="191">
        <v>8.1352609999999995E-3</v>
      </c>
      <c r="AC1440" s="191">
        <v>2.7038089000000001E-3</v>
      </c>
      <c r="AD1440" s="191">
        <v>1.6064572999999999E-2</v>
      </c>
      <c r="AE1440" s="76">
        <v>5.8791878000000002E-8</v>
      </c>
      <c r="AF1440" s="76">
        <v>1.2818230999999999E-10</v>
      </c>
      <c r="AG1440" s="20">
        <v>1.1643662999999999E-3</v>
      </c>
      <c r="AH1440" s="20"/>
      <c r="AI1440" s="20"/>
      <c r="AJ1440" s="20"/>
      <c r="AK1440" s="20"/>
      <c r="AL1440" s="20"/>
      <c r="AM1440" s="20"/>
      <c r="AN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c r="BU1440" s="20"/>
      <c r="BV1440" s="20"/>
      <c r="BW1440" s="20"/>
      <c r="BX1440" s="20"/>
      <c r="BY1440" s="20"/>
      <c r="BZ1440" s="20"/>
      <c r="CA1440" s="20"/>
      <c r="CB1440" s="20"/>
      <c r="CC1440" s="20"/>
      <c r="CD1440" s="20"/>
      <c r="CE1440" s="20"/>
      <c r="CF1440" s="20"/>
      <c r="CG1440" s="20"/>
      <c r="CH1440" s="20"/>
      <c r="CI1440" s="20"/>
      <c r="CJ1440" s="20"/>
      <c r="CK1440" s="20"/>
      <c r="CL1440" s="20"/>
      <c r="CM1440" s="20"/>
      <c r="CN1440" s="20"/>
      <c r="CO1440" s="20"/>
      <c r="CP1440" s="20"/>
      <c r="CQ1440" s="20"/>
      <c r="CR1440" s="20"/>
      <c r="CS1440" s="20"/>
      <c r="CT1440" s="20"/>
      <c r="CU1440" s="20"/>
      <c r="CV1440" s="20"/>
      <c r="CW1440" s="20"/>
      <c r="CX1440" s="20"/>
      <c r="CY1440" s="20"/>
      <c r="CZ1440" s="20"/>
      <c r="DA1440" s="20"/>
      <c r="DB1440" s="20"/>
      <c r="DC1440" s="20"/>
      <c r="DD1440" s="20"/>
      <c r="DE1440" s="20"/>
      <c r="DF1440" s="20"/>
      <c r="DG1440" s="20"/>
      <c r="DH1440" s="20"/>
      <c r="DI1440" s="20"/>
      <c r="DJ1440" s="20"/>
      <c r="DK1440" s="20"/>
      <c r="DL1440" s="20"/>
      <c r="DM1440" s="20"/>
      <c r="DN1440" s="20"/>
      <c r="DO1440" s="20"/>
      <c r="DP1440" s="20"/>
      <c r="DQ1440" s="20"/>
      <c r="DR1440" s="20"/>
      <c r="DS1440" s="20"/>
      <c r="DT1440" s="20"/>
      <c r="DU1440" s="20"/>
      <c r="DV1440" s="20"/>
      <c r="DW1440" s="20"/>
      <c r="DX1440" s="20"/>
      <c r="DY1440" s="20"/>
    </row>
    <row r="1441" spans="2:129" x14ac:dyDescent="0.15">
      <c r="B1441" s="19" t="s">
        <v>5144</v>
      </c>
      <c r="C1441" s="75"/>
      <c r="D1441" s="73" t="s">
        <v>33</v>
      </c>
      <c r="E1441" s="202" t="s">
        <v>5145</v>
      </c>
      <c r="F1441" s="202">
        <f>G1441+H1441+I1441+J1441</f>
        <v>16.421021937300001</v>
      </c>
      <c r="G1441" s="202">
        <f>M1441+N1441+O1441</f>
        <v>0.41455188630000001</v>
      </c>
      <c r="H1441" s="202">
        <f>K1441+L1441+P1441</f>
        <v>0.65668541800000002</v>
      </c>
      <c r="I1441" s="202">
        <f>Q1441+IF(R1441="x",0,R1441)+IF(S1441="x",0,S1441)+IF(T1441="x",0,T1441)+U1441</f>
        <v>0.25830363299999998</v>
      </c>
      <c r="J1441" s="201">
        <v>15.091481</v>
      </c>
      <c r="K1441" s="201">
        <v>0.32372244999999999</v>
      </c>
      <c r="L1441" s="201">
        <v>2.1627618000000001E-2</v>
      </c>
      <c r="M1441" s="201">
        <v>3.8916892999999999E-3</v>
      </c>
      <c r="N1441" s="201">
        <v>0.37350115</v>
      </c>
      <c r="O1441" s="201">
        <v>3.7159047000000001E-2</v>
      </c>
      <c r="P1441" s="201">
        <v>0.31133535000000001</v>
      </c>
      <c r="Q1441" s="201">
        <v>1.1608253000000001E-2</v>
      </c>
      <c r="R1441" s="201">
        <v>0</v>
      </c>
      <c r="S1441" s="201">
        <v>0</v>
      </c>
      <c r="T1441" s="201">
        <v>0</v>
      </c>
      <c r="U1441" s="201">
        <v>0.24669537999999999</v>
      </c>
      <c r="V1441" s="255"/>
      <c r="W1441" s="246">
        <f>J1441/0.135</f>
        <v>111.78874814814814</v>
      </c>
      <c r="X1441" s="191">
        <v>1443.3221000000001</v>
      </c>
      <c r="Y1441" s="191">
        <v>1424.6357</v>
      </c>
      <c r="Z1441" s="191">
        <v>10.88204</v>
      </c>
      <c r="AA1441" s="191">
        <v>1.0841768E-2</v>
      </c>
      <c r="AB1441" s="191">
        <v>1.8614413000000001</v>
      </c>
      <c r="AC1441" s="191">
        <v>0.98934135000000001</v>
      </c>
      <c r="AD1441" s="191">
        <v>4.9426942</v>
      </c>
      <c r="AE1441" s="20">
        <v>1.2909581000000001E-4</v>
      </c>
      <c r="AF1441" s="76">
        <v>6.3196471999999997E-7</v>
      </c>
      <c r="AG1441" s="20">
        <v>0.47239521000000001</v>
      </c>
      <c r="AH1441" s="20"/>
      <c r="AI1441" s="20"/>
      <c r="AJ1441" s="20"/>
      <c r="AK1441" s="20"/>
      <c r="AL1441" s="20"/>
      <c r="AM1441" s="20"/>
      <c r="AN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c r="BU1441" s="20"/>
      <c r="BV1441" s="20"/>
      <c r="BW1441" s="20"/>
      <c r="BX1441" s="20"/>
      <c r="BY1441" s="20"/>
      <c r="BZ1441" s="20"/>
      <c r="CA1441" s="20"/>
      <c r="CB1441" s="20"/>
      <c r="CC1441" s="20"/>
      <c r="CD1441" s="20"/>
      <c r="CE1441" s="20"/>
      <c r="CF1441" s="20"/>
      <c r="CG1441" s="20"/>
      <c r="CH1441" s="20"/>
      <c r="CI1441" s="20"/>
      <c r="CJ1441" s="20"/>
      <c r="CK1441" s="20"/>
      <c r="CL1441" s="20"/>
      <c r="CM1441" s="20"/>
      <c r="CN1441" s="20"/>
      <c r="CO1441" s="20"/>
      <c r="CP1441" s="20"/>
      <c r="CQ1441" s="20"/>
      <c r="CR1441" s="20"/>
      <c r="CS1441" s="20"/>
      <c r="CT1441" s="20"/>
      <c r="CU1441" s="20"/>
      <c r="CV1441" s="20"/>
      <c r="CW1441" s="20"/>
      <c r="CX1441" s="20"/>
      <c r="CY1441" s="20"/>
      <c r="CZ1441" s="20"/>
      <c r="DA1441" s="20"/>
      <c r="DB1441" s="20"/>
      <c r="DC1441" s="20"/>
      <c r="DD1441" s="20"/>
      <c r="DE1441" s="20"/>
      <c r="DF1441" s="20"/>
      <c r="DG1441" s="20"/>
      <c r="DH1441" s="20"/>
      <c r="DI1441" s="20"/>
      <c r="DJ1441" s="20"/>
      <c r="DK1441" s="20"/>
      <c r="DL1441" s="20"/>
      <c r="DM1441" s="20"/>
      <c r="DN1441" s="20"/>
      <c r="DO1441" s="20"/>
      <c r="DP1441" s="20"/>
      <c r="DQ1441" s="20"/>
      <c r="DR1441" s="20"/>
      <c r="DS1441" s="20"/>
      <c r="DT1441" s="20"/>
      <c r="DU1441" s="20"/>
      <c r="DV1441" s="20"/>
      <c r="DW1441" s="20"/>
      <c r="DX1441" s="20"/>
      <c r="DY1441" s="20"/>
    </row>
    <row r="1442" spans="2:129" x14ac:dyDescent="0.15">
      <c r="B1442" s="67" t="s">
        <v>5146</v>
      </c>
      <c r="C1442" s="83" t="s">
        <v>5147</v>
      </c>
      <c r="D1442" s="114"/>
      <c r="E1442" s="73"/>
      <c r="F1442" s="82"/>
      <c r="G1442" s="82"/>
      <c r="H1442" s="82"/>
      <c r="I1442" s="82"/>
      <c r="J1442" s="82"/>
      <c r="K1442" s="82"/>
      <c r="L1442" s="82"/>
      <c r="M1442" s="82"/>
      <c r="N1442" s="82"/>
      <c r="O1442" s="82"/>
      <c r="P1442" s="82"/>
      <c r="Q1442" s="82"/>
      <c r="R1442" s="82"/>
      <c r="S1442" s="82"/>
      <c r="T1442" s="82"/>
      <c r="U1442" s="82"/>
      <c r="W1442" s="246"/>
      <c r="X1442" s="80"/>
      <c r="Y1442" s="80"/>
      <c r="Z1442" s="80"/>
      <c r="AA1442" s="80"/>
      <c r="AB1442" s="80"/>
      <c r="AC1442" s="80"/>
      <c r="AD1442" s="80"/>
      <c r="AE1442" s="70"/>
      <c r="AF1442" s="70"/>
      <c r="AG1442" s="70"/>
      <c r="AH1442" s="20"/>
      <c r="AI1442" s="20"/>
      <c r="AJ1442" s="20"/>
      <c r="AK1442" s="20"/>
      <c r="AL1442" s="20"/>
      <c r="AM1442" s="20"/>
      <c r="AN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c r="BU1442" s="20"/>
      <c r="BV1442" s="20"/>
      <c r="BW1442" s="20"/>
      <c r="BX1442" s="20"/>
      <c r="BY1442" s="20"/>
      <c r="BZ1442" s="20"/>
      <c r="CA1442" s="20"/>
      <c r="CB1442" s="20"/>
      <c r="CC1442" s="20"/>
      <c r="CD1442" s="20"/>
      <c r="CE1442" s="20"/>
      <c r="CF1442" s="20"/>
      <c r="CG1442" s="20"/>
      <c r="CH1442" s="20"/>
      <c r="CI1442" s="20"/>
      <c r="CJ1442" s="20"/>
      <c r="CK1442" s="20"/>
      <c r="CL1442" s="20"/>
      <c r="CM1442" s="20"/>
      <c r="CN1442" s="20"/>
      <c r="CO1442" s="20"/>
      <c r="CP1442" s="20"/>
      <c r="CQ1442" s="20"/>
      <c r="CR1442" s="20"/>
      <c r="CS1442" s="20"/>
      <c r="CT1442" s="20"/>
      <c r="CU1442" s="20"/>
      <c r="CV1442" s="20"/>
      <c r="CW1442" s="20"/>
      <c r="CX1442" s="20"/>
      <c r="CY1442" s="20"/>
      <c r="CZ1442" s="20"/>
      <c r="DA1442" s="20"/>
      <c r="DB1442" s="20"/>
      <c r="DC1442" s="20"/>
      <c r="DD1442" s="20"/>
      <c r="DE1442" s="20"/>
      <c r="DF1442" s="20"/>
      <c r="DG1442" s="20"/>
      <c r="DH1442" s="20"/>
      <c r="DI1442" s="20"/>
      <c r="DJ1442" s="20"/>
      <c r="DK1442" s="20"/>
      <c r="DL1442" s="20"/>
      <c r="DM1442" s="20"/>
      <c r="DN1442" s="20"/>
      <c r="DO1442" s="20"/>
      <c r="DP1442" s="20"/>
      <c r="DQ1442" s="20"/>
      <c r="DR1442" s="20"/>
      <c r="DS1442" s="20"/>
      <c r="DT1442" s="20"/>
      <c r="DU1442" s="20"/>
      <c r="DV1442" s="20"/>
      <c r="DW1442" s="20"/>
      <c r="DX1442" s="20"/>
      <c r="DY1442" s="20"/>
    </row>
    <row r="1443" spans="2:129" x14ac:dyDescent="0.15">
      <c r="B1443" s="77" t="s">
        <v>5148</v>
      </c>
      <c r="C1443" s="75"/>
      <c r="D1443" s="73" t="s">
        <v>38</v>
      </c>
      <c r="E1443" s="201" t="s">
        <v>5149</v>
      </c>
      <c r="F1443" s="202">
        <f t="shared" ref="F1443:F1461" si="237">G1443+H1443+I1443+J1443</f>
        <v>1087.7971729000001</v>
      </c>
      <c r="G1443" s="202">
        <f t="shared" ref="G1443:G1461" si="238">M1443+N1443+O1443</f>
        <v>290.14417889999999</v>
      </c>
      <c r="H1443" s="202">
        <f t="shared" ref="H1443:H1461" si="239">K1443+L1443+P1443</f>
        <v>261.796584</v>
      </c>
      <c r="I1443" s="202">
        <f t="shared" ref="I1443:I1461" si="240">Q1443+IF(R1443="x",0,R1443)+IF(S1443="x",0,S1443)+IF(T1443="x",0,T1443)+U1443</f>
        <v>67.450680000000006</v>
      </c>
      <c r="J1443" s="201">
        <v>468.40573000000001</v>
      </c>
      <c r="K1443" s="201">
        <v>187.85774000000001</v>
      </c>
      <c r="L1443" s="201">
        <v>19.296294</v>
      </c>
      <c r="M1443" s="201">
        <v>3.8122839000000002</v>
      </c>
      <c r="N1443" s="201">
        <v>243.54225</v>
      </c>
      <c r="O1443" s="201">
        <v>42.789645</v>
      </c>
      <c r="P1443" s="201">
        <v>54.64255</v>
      </c>
      <c r="Q1443" s="201">
        <v>18.108526999999999</v>
      </c>
      <c r="R1443" s="201">
        <v>0</v>
      </c>
      <c r="S1443" s="201">
        <v>0</v>
      </c>
      <c r="T1443" s="201">
        <v>0</v>
      </c>
      <c r="U1443" s="201">
        <v>49.342153000000003</v>
      </c>
      <c r="V1443" s="255"/>
      <c r="W1443" s="246">
        <f t="shared" ref="W1443:W1461" si="241">J1443/0.135</f>
        <v>3469.6720740740739</v>
      </c>
      <c r="X1443" s="191">
        <v>5907642</v>
      </c>
      <c r="Y1443" s="191">
        <v>46164.548999999999</v>
      </c>
      <c r="Z1443" s="191">
        <v>5855439.7999999998</v>
      </c>
      <c r="AA1443" s="191">
        <v>2.0352847999999999</v>
      </c>
      <c r="AB1443" s="191">
        <v>888.06304999999998</v>
      </c>
      <c r="AC1443" s="191">
        <v>897.35650999999996</v>
      </c>
      <c r="AD1443" s="191">
        <v>4250.1962999999996</v>
      </c>
      <c r="AE1443" s="20">
        <v>1.0567732E-2</v>
      </c>
      <c r="AF1443" s="76">
        <v>1.9109165000000001E-5</v>
      </c>
      <c r="AG1443" s="20">
        <v>323.63891999999998</v>
      </c>
      <c r="AH1443" s="20"/>
      <c r="AI1443" s="20"/>
      <c r="AJ1443" s="20"/>
      <c r="AK1443" s="20"/>
      <c r="AL1443" s="20"/>
      <c r="AM1443" s="20"/>
      <c r="AN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c r="BU1443" s="20"/>
      <c r="BV1443" s="20"/>
      <c r="BW1443" s="20"/>
      <c r="BX1443" s="20"/>
      <c r="BY1443" s="20"/>
      <c r="BZ1443" s="20"/>
      <c r="CA1443" s="20"/>
      <c r="CB1443" s="20"/>
      <c r="CC1443" s="20"/>
      <c r="CD1443" s="20"/>
      <c r="CE1443" s="20"/>
      <c r="CF1443" s="20"/>
      <c r="CG1443" s="20"/>
      <c r="CH1443" s="20"/>
      <c r="CI1443" s="20"/>
      <c r="CJ1443" s="20"/>
      <c r="CK1443" s="20"/>
      <c r="CL1443" s="20"/>
      <c r="CM1443" s="20"/>
      <c r="CN1443" s="20"/>
      <c r="CO1443" s="20"/>
      <c r="CP1443" s="20"/>
      <c r="CQ1443" s="20"/>
      <c r="CR1443" s="20"/>
      <c r="CS1443" s="20"/>
      <c r="CT1443" s="20"/>
      <c r="CU1443" s="20"/>
      <c r="CV1443" s="20"/>
      <c r="CW1443" s="20"/>
      <c r="CX1443" s="20"/>
      <c r="CY1443" s="20"/>
      <c r="CZ1443" s="20"/>
      <c r="DA1443" s="20"/>
      <c r="DB1443" s="20"/>
      <c r="DC1443" s="20"/>
      <c r="DD1443" s="20"/>
      <c r="DE1443" s="20"/>
      <c r="DF1443" s="20"/>
      <c r="DG1443" s="20"/>
      <c r="DH1443" s="20"/>
      <c r="DI1443" s="20"/>
      <c r="DJ1443" s="20"/>
      <c r="DK1443" s="20"/>
      <c r="DL1443" s="20"/>
      <c r="DM1443" s="20"/>
      <c r="DN1443" s="20"/>
      <c r="DO1443" s="20"/>
      <c r="DP1443" s="20"/>
      <c r="DQ1443" s="20"/>
      <c r="DR1443" s="20"/>
      <c r="DS1443" s="20"/>
      <c r="DT1443" s="20"/>
      <c r="DU1443" s="20"/>
      <c r="DV1443" s="20"/>
      <c r="DW1443" s="20"/>
      <c r="DX1443" s="20"/>
      <c r="DY1443" s="20"/>
    </row>
    <row r="1444" spans="2:129" x14ac:dyDescent="0.15">
      <c r="B1444" s="77" t="s">
        <v>5150</v>
      </c>
      <c r="C1444" s="75"/>
      <c r="D1444" s="73" t="s">
        <v>38</v>
      </c>
      <c r="E1444" s="201" t="s">
        <v>5151</v>
      </c>
      <c r="F1444" s="202">
        <f t="shared" si="237"/>
        <v>49.208422540000001</v>
      </c>
      <c r="G1444" s="202">
        <f t="shared" si="238"/>
        <v>9.7079412400000002</v>
      </c>
      <c r="H1444" s="202">
        <f t="shared" si="239"/>
        <v>18.4217263</v>
      </c>
      <c r="I1444" s="202">
        <f t="shared" si="240"/>
        <v>4.7378999999999998</v>
      </c>
      <c r="J1444" s="201">
        <v>16.340855000000001</v>
      </c>
      <c r="K1444" s="201">
        <v>11.019485</v>
      </c>
      <c r="L1444" s="201">
        <v>1.6025826000000001</v>
      </c>
      <c r="M1444" s="201">
        <v>0.31916454</v>
      </c>
      <c r="N1444" s="201">
        <v>6.3340218999999998</v>
      </c>
      <c r="O1444" s="201">
        <v>3.0547548</v>
      </c>
      <c r="P1444" s="201">
        <v>5.7996587000000002</v>
      </c>
      <c r="Q1444" s="201">
        <v>1.1834878</v>
      </c>
      <c r="R1444" s="201">
        <v>0</v>
      </c>
      <c r="S1444" s="201">
        <v>0</v>
      </c>
      <c r="T1444" s="201">
        <v>0</v>
      </c>
      <c r="U1444" s="201">
        <v>3.5544121999999998</v>
      </c>
      <c r="V1444" s="255"/>
      <c r="W1444" s="246">
        <f t="shared" si="241"/>
        <v>121.04337037037037</v>
      </c>
      <c r="X1444" s="191">
        <v>665075.21</v>
      </c>
      <c r="Y1444" s="191">
        <v>2039.8098</v>
      </c>
      <c r="Z1444" s="191">
        <v>662919.38</v>
      </c>
      <c r="AA1444" s="191">
        <v>5.8008986999999998E-2</v>
      </c>
      <c r="AB1444" s="191">
        <v>31.916332000000001</v>
      </c>
      <c r="AC1444" s="191">
        <v>5.8846737999999998</v>
      </c>
      <c r="AD1444" s="191">
        <v>78.161002999999994</v>
      </c>
      <c r="AE1444" s="20">
        <v>3.6923476000000002E-4</v>
      </c>
      <c r="AF1444" s="76">
        <v>8.9033717000000002E-7</v>
      </c>
      <c r="AG1444" s="20">
        <v>23.332785000000001</v>
      </c>
      <c r="AH1444" s="20"/>
      <c r="AI1444" s="20"/>
      <c r="AJ1444" s="20"/>
      <c r="AK1444" s="20"/>
      <c r="AL1444" s="20"/>
      <c r="AM1444" s="20"/>
      <c r="AN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c r="BU1444" s="20"/>
      <c r="BV1444" s="20"/>
      <c r="BW1444" s="20"/>
      <c r="BX1444" s="20"/>
      <c r="BY1444" s="20"/>
      <c r="BZ1444" s="20"/>
      <c r="CA1444" s="20"/>
      <c r="CB1444" s="20"/>
      <c r="CC1444" s="20"/>
      <c r="CD1444" s="20"/>
      <c r="CE1444" s="20"/>
      <c r="CF1444" s="20"/>
      <c r="CG1444" s="20"/>
      <c r="CH1444" s="20"/>
      <c r="CI1444" s="20"/>
      <c r="CJ1444" s="20"/>
      <c r="CK1444" s="20"/>
      <c r="CL1444" s="20"/>
      <c r="CM1444" s="20"/>
      <c r="CN1444" s="20"/>
      <c r="CO1444" s="20"/>
      <c r="CP1444" s="20"/>
      <c r="CQ1444" s="20"/>
      <c r="CR1444" s="20"/>
      <c r="CS1444" s="20"/>
      <c r="CT1444" s="20"/>
      <c r="CU1444" s="20"/>
      <c r="CV1444" s="20"/>
      <c r="CW1444" s="20"/>
      <c r="CX1444" s="20"/>
      <c r="CY1444" s="20"/>
      <c r="CZ1444" s="20"/>
      <c r="DA1444" s="20"/>
      <c r="DB1444" s="20"/>
      <c r="DC1444" s="20"/>
      <c r="DD1444" s="20"/>
      <c r="DE1444" s="20"/>
      <c r="DF1444" s="20"/>
      <c r="DG1444" s="20"/>
      <c r="DH1444" s="20"/>
      <c r="DI1444" s="20"/>
      <c r="DJ1444" s="20"/>
      <c r="DK1444" s="20"/>
      <c r="DL1444" s="20"/>
      <c r="DM1444" s="20"/>
      <c r="DN1444" s="20"/>
      <c r="DO1444" s="20"/>
      <c r="DP1444" s="20"/>
      <c r="DQ1444" s="20"/>
      <c r="DR1444" s="20"/>
      <c r="DS1444" s="20"/>
      <c r="DT1444" s="20"/>
      <c r="DU1444" s="20"/>
      <c r="DV1444" s="20"/>
      <c r="DW1444" s="20"/>
      <c r="DX1444" s="20"/>
      <c r="DY1444" s="20"/>
    </row>
    <row r="1445" spans="2:129" x14ac:dyDescent="0.15">
      <c r="B1445" s="77" t="s">
        <v>5152</v>
      </c>
      <c r="C1445" s="75"/>
      <c r="D1445" s="73" t="s">
        <v>38</v>
      </c>
      <c r="E1445" s="201" t="s">
        <v>5153</v>
      </c>
      <c r="F1445" s="202">
        <f t="shared" si="237"/>
        <v>711.23434579999991</v>
      </c>
      <c r="G1445" s="202">
        <f t="shared" si="238"/>
        <v>188.26411479999999</v>
      </c>
      <c r="H1445" s="202">
        <f t="shared" si="239"/>
        <v>175.36877099999998</v>
      </c>
      <c r="I1445" s="202">
        <f t="shared" si="240"/>
        <v>45.106909999999999</v>
      </c>
      <c r="J1445" s="201">
        <v>302.49455</v>
      </c>
      <c r="K1445" s="201">
        <v>124.60025</v>
      </c>
      <c r="L1445" s="201">
        <v>13.118231</v>
      </c>
      <c r="M1445" s="201">
        <v>2.5725658</v>
      </c>
      <c r="N1445" s="201">
        <v>154.50881999999999</v>
      </c>
      <c r="O1445" s="201">
        <v>31.182728999999998</v>
      </c>
      <c r="P1445" s="201">
        <v>37.650289999999998</v>
      </c>
      <c r="Q1445" s="201">
        <v>12.234349</v>
      </c>
      <c r="R1445" s="201">
        <v>0</v>
      </c>
      <c r="S1445" s="201">
        <v>0</v>
      </c>
      <c r="T1445" s="201">
        <v>0</v>
      </c>
      <c r="U1445" s="201">
        <v>32.872560999999997</v>
      </c>
      <c r="V1445" s="255"/>
      <c r="W1445" s="246">
        <f t="shared" si="241"/>
        <v>2240.7003703703704</v>
      </c>
      <c r="X1445" s="191">
        <v>4097180.5</v>
      </c>
      <c r="Y1445" s="191">
        <v>30039.401999999998</v>
      </c>
      <c r="Z1445" s="191">
        <v>4063315.2</v>
      </c>
      <c r="AA1445" s="191">
        <v>1.2881433</v>
      </c>
      <c r="AB1445" s="191">
        <v>574.59569999999997</v>
      </c>
      <c r="AC1445" s="191">
        <v>555.07078000000001</v>
      </c>
      <c r="AD1445" s="191">
        <v>2694.9485</v>
      </c>
      <c r="AE1445" s="20">
        <v>6.8070105999999998E-3</v>
      </c>
      <c r="AF1445" s="76">
        <v>1.2490464E-5</v>
      </c>
      <c r="AG1445" s="20">
        <v>215.71832000000001</v>
      </c>
      <c r="AH1445" s="20"/>
      <c r="AI1445" s="20"/>
      <c r="AJ1445" s="20"/>
      <c r="AK1445" s="20"/>
      <c r="AL1445" s="20"/>
      <c r="AM1445" s="20"/>
      <c r="AN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c r="BU1445" s="20"/>
      <c r="BV1445" s="20"/>
      <c r="BW1445" s="20"/>
      <c r="BX1445" s="20"/>
      <c r="BY1445" s="20"/>
      <c r="BZ1445" s="20"/>
      <c r="CA1445" s="20"/>
      <c r="CB1445" s="20"/>
      <c r="CC1445" s="20"/>
      <c r="CD1445" s="20"/>
      <c r="CE1445" s="20"/>
      <c r="CF1445" s="20"/>
      <c r="CG1445" s="20"/>
      <c r="CH1445" s="20"/>
      <c r="CI1445" s="20"/>
      <c r="CJ1445" s="20"/>
      <c r="CK1445" s="20"/>
      <c r="CL1445" s="20"/>
      <c r="CM1445" s="20"/>
      <c r="CN1445" s="20"/>
      <c r="CO1445" s="20"/>
      <c r="CP1445" s="20"/>
      <c r="CQ1445" s="20"/>
      <c r="CR1445" s="20"/>
      <c r="CS1445" s="20"/>
      <c r="CT1445" s="20"/>
      <c r="CU1445" s="20"/>
      <c r="CV1445" s="20"/>
      <c r="CW1445" s="20"/>
      <c r="CX1445" s="20"/>
      <c r="CY1445" s="20"/>
      <c r="CZ1445" s="20"/>
      <c r="DA1445" s="20"/>
      <c r="DB1445" s="20"/>
      <c r="DC1445" s="20"/>
      <c r="DD1445" s="20"/>
      <c r="DE1445" s="20"/>
      <c r="DF1445" s="20"/>
      <c r="DG1445" s="20"/>
      <c r="DH1445" s="20"/>
      <c r="DI1445" s="20"/>
      <c r="DJ1445" s="20"/>
      <c r="DK1445" s="20"/>
      <c r="DL1445" s="20"/>
      <c r="DM1445" s="20"/>
      <c r="DN1445" s="20"/>
      <c r="DO1445" s="20"/>
      <c r="DP1445" s="20"/>
      <c r="DQ1445" s="20"/>
      <c r="DR1445" s="20"/>
      <c r="DS1445" s="20"/>
      <c r="DT1445" s="20"/>
      <c r="DU1445" s="20"/>
      <c r="DV1445" s="20"/>
      <c r="DW1445" s="20"/>
      <c r="DX1445" s="20"/>
      <c r="DY1445" s="20"/>
    </row>
    <row r="1446" spans="2:129" x14ac:dyDescent="0.15">
      <c r="B1446" s="77" t="s">
        <v>5154</v>
      </c>
      <c r="C1446" s="75"/>
      <c r="D1446" s="73" t="s">
        <v>274</v>
      </c>
      <c r="E1446" s="201" t="s">
        <v>5155</v>
      </c>
      <c r="F1446" s="202">
        <f t="shared" si="237"/>
        <v>185.15083877000001</v>
      </c>
      <c r="G1446" s="202">
        <f t="shared" si="238"/>
        <v>47.694517070000003</v>
      </c>
      <c r="H1446" s="202">
        <f t="shared" si="239"/>
        <v>46.221467000000004</v>
      </c>
      <c r="I1446" s="202">
        <f t="shared" si="240"/>
        <v>11.797314700000001</v>
      </c>
      <c r="J1446" s="201">
        <v>79.437539999999998</v>
      </c>
      <c r="K1446" s="201">
        <v>32.718819000000003</v>
      </c>
      <c r="L1446" s="201">
        <v>3.4250409999999998</v>
      </c>
      <c r="M1446" s="201">
        <v>0.68133277000000003</v>
      </c>
      <c r="N1446" s="201">
        <v>40.571102000000003</v>
      </c>
      <c r="O1446" s="201">
        <v>6.4420823</v>
      </c>
      <c r="P1446" s="201">
        <v>10.077607</v>
      </c>
      <c r="Q1446" s="201">
        <v>3.0706815999999999</v>
      </c>
      <c r="R1446" s="201">
        <v>0</v>
      </c>
      <c r="S1446" s="201">
        <v>0</v>
      </c>
      <c r="T1446" s="201">
        <v>0</v>
      </c>
      <c r="U1446" s="201">
        <v>8.7266331000000008</v>
      </c>
      <c r="V1446" s="255"/>
      <c r="W1446" s="246">
        <f t="shared" si="241"/>
        <v>588.42622222222212</v>
      </c>
      <c r="X1446" s="191">
        <v>1098178.2</v>
      </c>
      <c r="Y1446" s="191">
        <v>7894.7422999999999</v>
      </c>
      <c r="Z1446" s="191">
        <v>1089298.3999999999</v>
      </c>
      <c r="AA1446" s="191">
        <v>0.32640606</v>
      </c>
      <c r="AB1446" s="191">
        <v>147.76330999999999</v>
      </c>
      <c r="AC1446" s="191">
        <v>146.59689</v>
      </c>
      <c r="AD1446" s="191">
        <v>690.45812999999998</v>
      </c>
      <c r="AE1446" s="20">
        <v>1.7828252999999999E-3</v>
      </c>
      <c r="AF1446" s="76">
        <v>3.2829996999999999E-6</v>
      </c>
      <c r="AG1446" s="20">
        <v>57.100335999999999</v>
      </c>
      <c r="AH1446" s="20"/>
      <c r="AI1446" s="20"/>
      <c r="AJ1446" s="20"/>
      <c r="AK1446" s="20"/>
      <c r="AL1446" s="20"/>
      <c r="AM1446" s="20"/>
      <c r="AN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row>
    <row r="1447" spans="2:129" x14ac:dyDescent="0.15">
      <c r="B1447" s="77" t="s">
        <v>5156</v>
      </c>
      <c r="C1447" s="75"/>
      <c r="D1447" s="73" t="s">
        <v>38</v>
      </c>
      <c r="E1447" s="201" t="s">
        <v>5157</v>
      </c>
      <c r="F1447" s="202">
        <f t="shared" si="237"/>
        <v>964.48669910000001</v>
      </c>
      <c r="G1447" s="202">
        <f t="shared" si="238"/>
        <v>255.85087309999997</v>
      </c>
      <c r="H1447" s="202">
        <f t="shared" si="239"/>
        <v>233.70872600000001</v>
      </c>
      <c r="I1447" s="202">
        <f t="shared" si="240"/>
        <v>59.974110000000003</v>
      </c>
      <c r="J1447" s="201">
        <v>414.95299</v>
      </c>
      <c r="K1447" s="201">
        <v>167.50295</v>
      </c>
      <c r="L1447" s="201">
        <v>17.252137999999999</v>
      </c>
      <c r="M1447" s="201">
        <v>3.3947020999999999</v>
      </c>
      <c r="N1447" s="201">
        <v>213.52755999999999</v>
      </c>
      <c r="O1447" s="201">
        <v>38.928610999999997</v>
      </c>
      <c r="P1447" s="201">
        <v>48.953637999999998</v>
      </c>
      <c r="Q1447" s="201">
        <v>16.143591000000001</v>
      </c>
      <c r="R1447" s="201">
        <v>0</v>
      </c>
      <c r="S1447" s="201">
        <v>0</v>
      </c>
      <c r="T1447" s="201">
        <v>0</v>
      </c>
      <c r="U1447" s="201">
        <v>43.830519000000002</v>
      </c>
      <c r="V1447" s="255"/>
      <c r="W1447" s="246">
        <f t="shared" si="241"/>
        <v>3073.7258518518515</v>
      </c>
      <c r="X1447" s="191">
        <v>5302579.3</v>
      </c>
      <c r="Y1447" s="191">
        <v>40887.991999999998</v>
      </c>
      <c r="Z1447" s="191">
        <v>5256407.0999999996</v>
      </c>
      <c r="AA1447" s="191">
        <v>1.7503279</v>
      </c>
      <c r="AB1447" s="191">
        <v>778.09918000000005</v>
      </c>
      <c r="AC1447" s="191">
        <v>782.10494000000006</v>
      </c>
      <c r="AD1447" s="191">
        <v>3722.2251000000001</v>
      </c>
      <c r="AE1447" s="20">
        <v>9.3286618000000005E-3</v>
      </c>
      <c r="AF1447" s="76">
        <v>1.6966213999999999E-5</v>
      </c>
      <c r="AG1447" s="20">
        <v>287.42176000000001</v>
      </c>
      <c r="AH1447" s="20"/>
      <c r="AI1447" s="20"/>
      <c r="AJ1447" s="20"/>
      <c r="AK1447" s="20"/>
      <c r="AL1447" s="20"/>
      <c r="AM1447" s="20"/>
      <c r="AN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c r="BU1447" s="20"/>
      <c r="BV1447" s="20"/>
      <c r="BW1447" s="20"/>
      <c r="BX1447" s="20"/>
      <c r="BY1447" s="20"/>
      <c r="BZ1447" s="20"/>
      <c r="CA1447" s="20"/>
      <c r="CB1447" s="20"/>
      <c r="CC1447" s="20"/>
      <c r="CD1447" s="20"/>
      <c r="CE1447" s="20"/>
      <c r="CF1447" s="20"/>
      <c r="CG1447" s="20"/>
      <c r="CH1447" s="20"/>
      <c r="CI1447" s="20"/>
      <c r="CJ1447" s="20"/>
      <c r="CK1447" s="20"/>
      <c r="CL1447" s="20"/>
      <c r="CM1447" s="20"/>
      <c r="CN1447" s="20"/>
      <c r="CO1447" s="20"/>
      <c r="CP1447" s="20"/>
      <c r="CQ1447" s="20"/>
      <c r="CR1447" s="20"/>
      <c r="CS1447" s="20"/>
      <c r="CT1447" s="20"/>
      <c r="CU1447" s="20"/>
      <c r="CV1447" s="20"/>
      <c r="CW1447" s="20"/>
      <c r="CX1447" s="20"/>
      <c r="CY1447" s="20"/>
      <c r="CZ1447" s="20"/>
      <c r="DA1447" s="20"/>
      <c r="DB1447" s="20"/>
      <c r="DC1447" s="20"/>
      <c r="DD1447" s="20"/>
      <c r="DE1447" s="20"/>
      <c r="DF1447" s="20"/>
      <c r="DG1447" s="20"/>
      <c r="DH1447" s="20"/>
      <c r="DI1447" s="20"/>
      <c r="DJ1447" s="20"/>
      <c r="DK1447" s="20"/>
      <c r="DL1447" s="20"/>
      <c r="DM1447" s="20"/>
      <c r="DN1447" s="20"/>
      <c r="DO1447" s="20"/>
      <c r="DP1447" s="20"/>
      <c r="DQ1447" s="20"/>
      <c r="DR1447" s="20"/>
      <c r="DS1447" s="20"/>
      <c r="DT1447" s="20"/>
      <c r="DU1447" s="20"/>
      <c r="DV1447" s="20"/>
      <c r="DW1447" s="20"/>
      <c r="DX1447" s="20"/>
      <c r="DY1447" s="20"/>
    </row>
    <row r="1448" spans="2:129" x14ac:dyDescent="0.15">
      <c r="B1448" s="77" t="s">
        <v>5158</v>
      </c>
      <c r="C1448" s="75"/>
      <c r="D1448" s="73" t="s">
        <v>274</v>
      </c>
      <c r="E1448" s="201" t="s">
        <v>5159</v>
      </c>
      <c r="F1448" s="202">
        <f t="shared" si="237"/>
        <v>177.76965122000001</v>
      </c>
      <c r="G1448" s="202">
        <f t="shared" si="238"/>
        <v>46.238364520000005</v>
      </c>
      <c r="H1448" s="202">
        <f t="shared" si="239"/>
        <v>43.458202900000003</v>
      </c>
      <c r="I1448" s="202">
        <f t="shared" si="240"/>
        <v>11.086629800000001</v>
      </c>
      <c r="J1448" s="201">
        <v>76.986453999999995</v>
      </c>
      <c r="K1448" s="201">
        <v>31.065891000000001</v>
      </c>
      <c r="L1448" s="201">
        <v>3.1846532999999999</v>
      </c>
      <c r="M1448" s="201">
        <v>0.63345812000000001</v>
      </c>
      <c r="N1448" s="201">
        <v>39.621037000000001</v>
      </c>
      <c r="O1448" s="201">
        <v>5.9838693999999997</v>
      </c>
      <c r="P1448" s="201">
        <v>9.2076586000000002</v>
      </c>
      <c r="Q1448" s="201">
        <v>2.8931583999999999</v>
      </c>
      <c r="R1448" s="201">
        <v>0</v>
      </c>
      <c r="S1448" s="201">
        <v>0</v>
      </c>
      <c r="T1448" s="201">
        <v>0</v>
      </c>
      <c r="U1448" s="201">
        <v>8.1934714</v>
      </c>
      <c r="V1448" s="255"/>
      <c r="W1448" s="246">
        <f t="shared" si="241"/>
        <v>570.27002962962956</v>
      </c>
      <c r="X1448" s="191">
        <v>998417.02</v>
      </c>
      <c r="Y1448" s="191">
        <v>7588.7722000000003</v>
      </c>
      <c r="Z1448" s="191">
        <v>989860.51</v>
      </c>
      <c r="AA1448" s="191">
        <v>0.31770473999999999</v>
      </c>
      <c r="AB1448" s="191">
        <v>142.97586000000001</v>
      </c>
      <c r="AC1448" s="191">
        <v>145.71418</v>
      </c>
      <c r="AD1448" s="191">
        <v>678.73424999999997</v>
      </c>
      <c r="AE1448" s="20">
        <v>1.7274431E-3</v>
      </c>
      <c r="AF1448" s="76">
        <v>3.1494625999999999E-6</v>
      </c>
      <c r="AG1448" s="20">
        <v>53.600431999999998</v>
      </c>
      <c r="AH1448" s="20"/>
      <c r="AI1448" s="20"/>
      <c r="AJ1448" s="20"/>
      <c r="AK1448" s="20"/>
      <c r="AL1448" s="20"/>
      <c r="AM1448" s="20"/>
      <c r="AN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c r="BU1448" s="20"/>
      <c r="BV1448" s="20"/>
      <c r="BW1448" s="20"/>
      <c r="BX1448" s="20"/>
      <c r="BY1448" s="20"/>
      <c r="BZ1448" s="20"/>
      <c r="CA1448" s="20"/>
      <c r="CB1448" s="20"/>
      <c r="CC1448" s="20"/>
      <c r="CD1448" s="20"/>
      <c r="CE1448" s="20"/>
      <c r="CF1448" s="20"/>
      <c r="CG1448" s="20"/>
      <c r="CH1448" s="20"/>
      <c r="CI1448" s="20"/>
      <c r="CJ1448" s="20"/>
      <c r="CK1448" s="20"/>
      <c r="CL1448" s="20"/>
      <c r="CM1448" s="20"/>
      <c r="CN1448" s="20"/>
      <c r="CO1448" s="20"/>
      <c r="CP1448" s="20"/>
      <c r="CQ1448" s="20"/>
      <c r="CR1448" s="20"/>
      <c r="CS1448" s="20"/>
      <c r="CT1448" s="20"/>
      <c r="CU1448" s="20"/>
      <c r="CV1448" s="20"/>
      <c r="CW1448" s="20"/>
      <c r="CX1448" s="20"/>
      <c r="CY1448" s="20"/>
      <c r="CZ1448" s="20"/>
      <c r="DA1448" s="20"/>
      <c r="DB1448" s="20"/>
      <c r="DC1448" s="20"/>
      <c r="DD1448" s="20"/>
      <c r="DE1448" s="20"/>
      <c r="DF1448" s="20"/>
      <c r="DG1448" s="20"/>
      <c r="DH1448" s="20"/>
      <c r="DI1448" s="20"/>
      <c r="DJ1448" s="20"/>
      <c r="DK1448" s="20"/>
      <c r="DL1448" s="20"/>
      <c r="DM1448" s="20"/>
      <c r="DN1448" s="20"/>
      <c r="DO1448" s="20"/>
      <c r="DP1448" s="20"/>
      <c r="DQ1448" s="20"/>
      <c r="DR1448" s="20"/>
      <c r="DS1448" s="20"/>
      <c r="DT1448" s="20"/>
      <c r="DU1448" s="20"/>
      <c r="DV1448" s="20"/>
      <c r="DW1448" s="20"/>
      <c r="DX1448" s="20"/>
      <c r="DY1448" s="20"/>
    </row>
    <row r="1449" spans="2:129" x14ac:dyDescent="0.15">
      <c r="B1449" s="77" t="s">
        <v>5160</v>
      </c>
      <c r="C1449" s="75"/>
      <c r="D1449" s="73" t="s">
        <v>38</v>
      </c>
      <c r="E1449" s="201" t="s">
        <v>5161</v>
      </c>
      <c r="F1449" s="202">
        <f t="shared" si="237"/>
        <v>993.22843929999999</v>
      </c>
      <c r="G1449" s="202">
        <f t="shared" si="238"/>
        <v>264.49459530000001</v>
      </c>
      <c r="H1449" s="202">
        <f t="shared" si="239"/>
        <v>240.33269100000001</v>
      </c>
      <c r="I1449" s="202">
        <f t="shared" si="240"/>
        <v>61.990392999999997</v>
      </c>
      <c r="J1449" s="201">
        <v>426.41075999999998</v>
      </c>
      <c r="K1449" s="201">
        <v>171.97130999999999</v>
      </c>
      <c r="L1449" s="201">
        <v>17.788923</v>
      </c>
      <c r="M1449" s="201">
        <v>3.5114722999999999</v>
      </c>
      <c r="N1449" s="201">
        <v>221.01330999999999</v>
      </c>
      <c r="O1449" s="201">
        <v>39.969813000000002</v>
      </c>
      <c r="P1449" s="201">
        <v>50.572457999999997</v>
      </c>
      <c r="Q1449" s="201">
        <v>16.670742000000001</v>
      </c>
      <c r="R1449" s="201">
        <v>0</v>
      </c>
      <c r="S1449" s="201">
        <v>0</v>
      </c>
      <c r="T1449" s="201">
        <v>0</v>
      </c>
      <c r="U1449" s="201">
        <v>45.319651</v>
      </c>
      <c r="V1449" s="255"/>
      <c r="W1449" s="246">
        <f t="shared" si="241"/>
        <v>3158.5982222222219</v>
      </c>
      <c r="X1449" s="191">
        <v>5475401.5</v>
      </c>
      <c r="Y1449" s="191">
        <v>42123.413999999997</v>
      </c>
      <c r="Z1449" s="191">
        <v>5427792.0999999996</v>
      </c>
      <c r="AA1449" s="191">
        <v>1.851059</v>
      </c>
      <c r="AB1449" s="191">
        <v>811.36157000000003</v>
      </c>
      <c r="AC1449" s="191">
        <v>812.13845000000003</v>
      </c>
      <c r="AD1449" s="191">
        <v>3860.7212</v>
      </c>
      <c r="AE1449" s="20">
        <v>9.6181837999999992E-3</v>
      </c>
      <c r="AF1449" s="76">
        <v>1.7445586999999999E-5</v>
      </c>
      <c r="AG1449" s="20">
        <v>297.20044999999999</v>
      </c>
      <c r="AH1449" s="20"/>
      <c r="AI1449" s="20"/>
      <c r="AJ1449" s="20"/>
      <c r="AK1449" s="20"/>
      <c r="AL1449" s="20"/>
      <c r="AM1449" s="20"/>
      <c r="AN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c r="BU1449" s="20"/>
      <c r="BV1449" s="20"/>
      <c r="BW1449" s="20"/>
      <c r="BX1449" s="20"/>
      <c r="BY1449" s="20"/>
      <c r="BZ1449" s="20"/>
      <c r="CA1449" s="20"/>
      <c r="CB1449" s="20"/>
      <c r="CC1449" s="20"/>
      <c r="CD1449" s="20"/>
      <c r="CE1449" s="20"/>
      <c r="CF1449" s="20"/>
      <c r="CG1449" s="20"/>
      <c r="CH1449" s="20"/>
      <c r="CI1449" s="20"/>
      <c r="CJ1449" s="20"/>
      <c r="CK1449" s="20"/>
      <c r="CL1449" s="20"/>
      <c r="CM1449" s="20"/>
      <c r="CN1449" s="20"/>
      <c r="CO1449" s="20"/>
      <c r="CP1449" s="20"/>
      <c r="CQ1449" s="20"/>
      <c r="CR1449" s="20"/>
      <c r="CS1449" s="20"/>
      <c r="CT1449" s="20"/>
      <c r="CU1449" s="20"/>
      <c r="CV1449" s="20"/>
      <c r="CW1449" s="20"/>
      <c r="CX1449" s="20"/>
      <c r="CY1449" s="20"/>
      <c r="CZ1449" s="20"/>
      <c r="DA1449" s="20"/>
      <c r="DB1449" s="20"/>
      <c r="DC1449" s="20"/>
      <c r="DD1449" s="20"/>
      <c r="DE1449" s="20"/>
      <c r="DF1449" s="20"/>
      <c r="DG1449" s="20"/>
      <c r="DH1449" s="20"/>
      <c r="DI1449" s="20"/>
      <c r="DJ1449" s="20"/>
      <c r="DK1449" s="20"/>
      <c r="DL1449" s="20"/>
      <c r="DM1449" s="20"/>
      <c r="DN1449" s="20"/>
      <c r="DO1449" s="20"/>
      <c r="DP1449" s="20"/>
      <c r="DQ1449" s="20"/>
      <c r="DR1449" s="20"/>
      <c r="DS1449" s="20"/>
      <c r="DT1449" s="20"/>
      <c r="DU1449" s="20"/>
      <c r="DV1449" s="20"/>
      <c r="DW1449" s="20"/>
      <c r="DX1449" s="20"/>
      <c r="DY1449" s="20"/>
    </row>
    <row r="1450" spans="2:129" x14ac:dyDescent="0.15">
      <c r="B1450" s="77" t="s">
        <v>5162</v>
      </c>
      <c r="C1450" s="75"/>
      <c r="D1450" s="73" t="s">
        <v>274</v>
      </c>
      <c r="E1450" s="201" t="s">
        <v>5163</v>
      </c>
      <c r="F1450" s="202">
        <f t="shared" si="237"/>
        <v>176.29016784999999</v>
      </c>
      <c r="G1450" s="202">
        <f t="shared" si="238"/>
        <v>46.123312550000001</v>
      </c>
      <c r="H1450" s="202">
        <f t="shared" si="239"/>
        <v>42.9998547</v>
      </c>
      <c r="I1450" s="202">
        <f t="shared" si="240"/>
        <v>11.0307306</v>
      </c>
      <c r="J1450" s="201">
        <v>76.136269999999996</v>
      </c>
      <c r="K1450" s="201">
        <v>30.688306999999998</v>
      </c>
      <c r="L1450" s="201">
        <v>3.1606353</v>
      </c>
      <c r="M1450" s="201">
        <v>0.63042224999999996</v>
      </c>
      <c r="N1450" s="201">
        <v>39.547860999999997</v>
      </c>
      <c r="O1450" s="201">
        <v>5.9450292999999999</v>
      </c>
      <c r="P1450" s="201">
        <v>9.1509123999999993</v>
      </c>
      <c r="Q1450" s="201">
        <v>2.8787191000000001</v>
      </c>
      <c r="R1450" s="201">
        <v>0</v>
      </c>
      <c r="S1450" s="201">
        <v>0</v>
      </c>
      <c r="T1450" s="201">
        <v>0</v>
      </c>
      <c r="U1450" s="201">
        <v>8.1520115000000004</v>
      </c>
      <c r="V1450" s="255"/>
      <c r="W1450" s="246">
        <f t="shared" si="241"/>
        <v>563.9723703703703</v>
      </c>
      <c r="X1450" s="191">
        <v>991743.47</v>
      </c>
      <c r="Y1450" s="191">
        <v>7525.9748</v>
      </c>
      <c r="Z1450" s="191">
        <v>983251.28</v>
      </c>
      <c r="AA1450" s="191">
        <v>0.32180347999999998</v>
      </c>
      <c r="AB1450" s="191">
        <v>142.77309</v>
      </c>
      <c r="AC1450" s="191">
        <v>145.57757000000001</v>
      </c>
      <c r="AD1450" s="191">
        <v>677.54974000000004</v>
      </c>
      <c r="AE1450" s="20">
        <v>1.7154786999999999E-3</v>
      </c>
      <c r="AF1450" s="76">
        <v>3.1162250999999999E-6</v>
      </c>
      <c r="AG1450" s="20">
        <v>53.358395999999999</v>
      </c>
      <c r="AH1450" s="20"/>
      <c r="AI1450" s="20"/>
      <c r="AJ1450" s="20"/>
      <c r="AK1450" s="20"/>
      <c r="AL1450" s="20"/>
      <c r="AM1450" s="20"/>
      <c r="AN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c r="BU1450" s="20"/>
      <c r="BV1450" s="20"/>
      <c r="BW1450" s="20"/>
      <c r="BX1450" s="20"/>
      <c r="BY1450" s="20"/>
      <c r="BZ1450" s="20"/>
      <c r="CA1450" s="20"/>
      <c r="CB1450" s="20"/>
      <c r="CC1450" s="20"/>
      <c r="CD1450" s="20"/>
      <c r="CE1450" s="20"/>
      <c r="CF1450" s="20"/>
      <c r="CG1450" s="20"/>
      <c r="CH1450" s="20"/>
      <c r="CI1450" s="20"/>
      <c r="CJ1450" s="20"/>
      <c r="CK1450" s="20"/>
      <c r="CL1450" s="20"/>
      <c r="CM1450" s="20"/>
      <c r="CN1450" s="20"/>
      <c r="CO1450" s="20"/>
      <c r="CP1450" s="20"/>
      <c r="CQ1450" s="20"/>
      <c r="CR1450" s="20"/>
      <c r="CS1450" s="20"/>
      <c r="CT1450" s="20"/>
      <c r="CU1450" s="20"/>
      <c r="CV1450" s="20"/>
      <c r="CW1450" s="20"/>
      <c r="CX1450" s="20"/>
      <c r="CY1450" s="20"/>
      <c r="CZ1450" s="20"/>
      <c r="DA1450" s="20"/>
      <c r="DB1450" s="20"/>
      <c r="DC1450" s="20"/>
      <c r="DD1450" s="20"/>
      <c r="DE1450" s="20"/>
      <c r="DF1450" s="20"/>
      <c r="DG1450" s="20"/>
      <c r="DH1450" s="20"/>
      <c r="DI1450" s="20"/>
      <c r="DJ1450" s="20"/>
      <c r="DK1450" s="20"/>
      <c r="DL1450" s="20"/>
      <c r="DM1450" s="20"/>
      <c r="DN1450" s="20"/>
      <c r="DO1450" s="20"/>
      <c r="DP1450" s="20"/>
      <c r="DQ1450" s="20"/>
      <c r="DR1450" s="20"/>
      <c r="DS1450" s="20"/>
      <c r="DT1450" s="20"/>
      <c r="DU1450" s="20"/>
      <c r="DV1450" s="20"/>
      <c r="DW1450" s="20"/>
      <c r="DX1450" s="20"/>
      <c r="DY1450" s="20"/>
    </row>
    <row r="1451" spans="2:129" x14ac:dyDescent="0.15">
      <c r="B1451" s="77" t="s">
        <v>5164</v>
      </c>
      <c r="C1451" s="75"/>
      <c r="D1451" s="73" t="s">
        <v>38</v>
      </c>
      <c r="E1451" s="201" t="s">
        <v>5165</v>
      </c>
      <c r="F1451" s="202">
        <f t="shared" si="237"/>
        <v>1022.9376368999999</v>
      </c>
      <c r="G1451" s="202">
        <f t="shared" si="238"/>
        <v>272.62756889999997</v>
      </c>
      <c r="H1451" s="202">
        <f t="shared" si="239"/>
        <v>246.93000800000002</v>
      </c>
      <c r="I1451" s="202">
        <f t="shared" si="240"/>
        <v>63.654989999999998</v>
      </c>
      <c r="J1451" s="201">
        <v>439.72507000000002</v>
      </c>
      <c r="K1451" s="201">
        <v>176.9495</v>
      </c>
      <c r="L1451" s="201">
        <v>18.239471000000002</v>
      </c>
      <c r="M1451" s="201">
        <v>3.6007368999999998</v>
      </c>
      <c r="N1451" s="201">
        <v>228.21573000000001</v>
      </c>
      <c r="O1451" s="201">
        <v>40.811101999999998</v>
      </c>
      <c r="P1451" s="201">
        <v>51.741036999999999</v>
      </c>
      <c r="Q1451" s="201">
        <v>17.110662999999999</v>
      </c>
      <c r="R1451" s="201">
        <v>0</v>
      </c>
      <c r="S1451" s="201">
        <v>0</v>
      </c>
      <c r="T1451" s="201">
        <v>0</v>
      </c>
      <c r="U1451" s="201">
        <v>46.544327000000003</v>
      </c>
      <c r="V1451" s="255"/>
      <c r="W1451" s="246">
        <f t="shared" si="241"/>
        <v>3257.2227407407408</v>
      </c>
      <c r="X1451" s="191">
        <v>5597667.7000000002</v>
      </c>
      <c r="Y1451" s="191">
        <v>43391.004999999997</v>
      </c>
      <c r="Z1451" s="191">
        <v>5548609.7999999998</v>
      </c>
      <c r="AA1451" s="191">
        <v>1.9061321</v>
      </c>
      <c r="AB1451" s="191">
        <v>836.51984000000004</v>
      </c>
      <c r="AC1451" s="191">
        <v>839.92155000000002</v>
      </c>
      <c r="AD1451" s="191">
        <v>3988.6122999999998</v>
      </c>
      <c r="AE1451" s="20">
        <v>9.9207106000000003E-3</v>
      </c>
      <c r="AF1451" s="76">
        <v>1.7967908E-5</v>
      </c>
      <c r="AG1451" s="20">
        <v>305.16865999999999</v>
      </c>
      <c r="AH1451" s="20"/>
      <c r="AI1451" s="20"/>
      <c r="AJ1451" s="20"/>
      <c r="AK1451" s="20"/>
      <c r="AL1451" s="20"/>
      <c r="AM1451" s="20"/>
      <c r="AN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c r="BU1451" s="20"/>
      <c r="BV1451" s="20"/>
      <c r="BW1451" s="20"/>
      <c r="BX1451" s="20"/>
      <c r="BY1451" s="20"/>
      <c r="BZ1451" s="20"/>
      <c r="CA1451" s="20"/>
      <c r="CB1451" s="20"/>
      <c r="CC1451" s="20"/>
      <c r="CD1451" s="20"/>
      <c r="CE1451" s="20"/>
      <c r="CF1451" s="20"/>
      <c r="CG1451" s="20"/>
      <c r="CH1451" s="20"/>
      <c r="CI1451" s="20"/>
      <c r="CJ1451" s="20"/>
      <c r="CK1451" s="20"/>
      <c r="CL1451" s="20"/>
      <c r="CM1451" s="20"/>
      <c r="CN1451" s="20"/>
      <c r="CO1451" s="20"/>
      <c r="CP1451" s="20"/>
      <c r="CQ1451" s="20"/>
      <c r="CR1451" s="20"/>
      <c r="CS1451" s="20"/>
      <c r="CT1451" s="20"/>
      <c r="CU1451" s="20"/>
      <c r="CV1451" s="20"/>
      <c r="CW1451" s="20"/>
      <c r="CX1451" s="20"/>
      <c r="CY1451" s="20"/>
      <c r="CZ1451" s="20"/>
      <c r="DA1451" s="20"/>
      <c r="DB1451" s="20"/>
      <c r="DC1451" s="20"/>
      <c r="DD1451" s="20"/>
      <c r="DE1451" s="20"/>
      <c r="DF1451" s="20"/>
      <c r="DG1451" s="20"/>
      <c r="DH1451" s="20"/>
      <c r="DI1451" s="20"/>
      <c r="DJ1451" s="20"/>
      <c r="DK1451" s="20"/>
      <c r="DL1451" s="20"/>
      <c r="DM1451" s="20"/>
      <c r="DN1451" s="20"/>
      <c r="DO1451" s="20"/>
      <c r="DP1451" s="20"/>
      <c r="DQ1451" s="20"/>
      <c r="DR1451" s="20"/>
      <c r="DS1451" s="20"/>
      <c r="DT1451" s="20"/>
      <c r="DU1451" s="20"/>
      <c r="DV1451" s="20"/>
      <c r="DW1451" s="20"/>
      <c r="DX1451" s="20"/>
      <c r="DY1451" s="20"/>
    </row>
    <row r="1452" spans="2:129" x14ac:dyDescent="0.15">
      <c r="B1452" s="77" t="s">
        <v>5166</v>
      </c>
      <c r="C1452" s="75"/>
      <c r="D1452" s="73" t="s">
        <v>274</v>
      </c>
      <c r="E1452" s="201" t="s">
        <v>5167</v>
      </c>
      <c r="F1452" s="202">
        <f t="shared" si="237"/>
        <v>175.30594471000001</v>
      </c>
      <c r="G1452" s="202">
        <f t="shared" si="238"/>
        <v>45.929142409999997</v>
      </c>
      <c r="H1452" s="202">
        <f t="shared" si="239"/>
        <v>42.6314037</v>
      </c>
      <c r="I1452" s="202">
        <f t="shared" si="240"/>
        <v>10.935972599999999</v>
      </c>
      <c r="J1452" s="201">
        <v>75.809426000000002</v>
      </c>
      <c r="K1452" s="201">
        <v>30.467903</v>
      </c>
      <c r="L1452" s="201">
        <v>3.1285820000000002</v>
      </c>
      <c r="M1452" s="201">
        <v>0.62403900999999995</v>
      </c>
      <c r="N1452" s="201">
        <v>39.421168999999999</v>
      </c>
      <c r="O1452" s="201">
        <v>5.8839344000000002</v>
      </c>
      <c r="P1452" s="201">
        <v>9.0349187000000004</v>
      </c>
      <c r="Q1452" s="201">
        <v>2.8550493000000001</v>
      </c>
      <c r="R1452" s="201">
        <v>0</v>
      </c>
      <c r="S1452" s="201">
        <v>0</v>
      </c>
      <c r="T1452" s="201">
        <v>0</v>
      </c>
      <c r="U1452" s="201">
        <v>8.0809233000000003</v>
      </c>
      <c r="V1452" s="255"/>
      <c r="W1452" s="246">
        <f t="shared" si="241"/>
        <v>561.55130370370364</v>
      </c>
      <c r="X1452" s="191">
        <v>978442.04</v>
      </c>
      <c r="Y1452" s="191">
        <v>7485.1782999999996</v>
      </c>
      <c r="Z1452" s="191">
        <v>969992.96</v>
      </c>
      <c r="AA1452" s="191">
        <v>0.32064334</v>
      </c>
      <c r="AB1452" s="191">
        <v>142.13477</v>
      </c>
      <c r="AC1452" s="191">
        <v>145.45983000000001</v>
      </c>
      <c r="AD1452" s="191">
        <v>675.98668999999995</v>
      </c>
      <c r="AE1452" s="20">
        <v>1.7080921000000001E-3</v>
      </c>
      <c r="AF1452" s="76">
        <v>3.0984078000000002E-6</v>
      </c>
      <c r="AG1452" s="20">
        <v>52.891736999999999</v>
      </c>
      <c r="AH1452" s="20"/>
      <c r="AI1452" s="20"/>
      <c r="AJ1452" s="20"/>
      <c r="AK1452" s="20"/>
      <c r="AL1452" s="20"/>
      <c r="AM1452" s="20"/>
      <c r="AN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c r="BU1452" s="20"/>
      <c r="BV1452" s="20"/>
      <c r="BW1452" s="20"/>
      <c r="BX1452" s="20"/>
      <c r="BY1452" s="20"/>
      <c r="BZ1452" s="20"/>
      <c r="CA1452" s="20"/>
      <c r="CB1452" s="20"/>
      <c r="CC1452" s="20"/>
      <c r="CD1452" s="20"/>
      <c r="CE1452" s="20"/>
      <c r="CF1452" s="20"/>
      <c r="CG1452" s="20"/>
      <c r="CH1452" s="20"/>
      <c r="CI1452" s="20"/>
      <c r="CJ1452" s="20"/>
      <c r="CK1452" s="20"/>
      <c r="CL1452" s="20"/>
      <c r="CM1452" s="20"/>
      <c r="CN1452" s="20"/>
      <c r="CO1452" s="20"/>
      <c r="CP1452" s="20"/>
      <c r="CQ1452" s="20"/>
      <c r="CR1452" s="20"/>
      <c r="CS1452" s="20"/>
      <c r="CT1452" s="20"/>
      <c r="CU1452" s="20"/>
      <c r="CV1452" s="20"/>
      <c r="CW1452" s="20"/>
      <c r="CX1452" s="20"/>
      <c r="CY1452" s="20"/>
      <c r="CZ1452" s="20"/>
      <c r="DA1452" s="20"/>
      <c r="DB1452" s="20"/>
      <c r="DC1452" s="20"/>
      <c r="DD1452" s="20"/>
      <c r="DE1452" s="20"/>
      <c r="DF1452" s="20"/>
      <c r="DG1452" s="20"/>
      <c r="DH1452" s="20"/>
      <c r="DI1452" s="20"/>
      <c r="DJ1452" s="20"/>
      <c r="DK1452" s="20"/>
      <c r="DL1452" s="20"/>
      <c r="DM1452" s="20"/>
      <c r="DN1452" s="20"/>
      <c r="DO1452" s="20"/>
      <c r="DP1452" s="20"/>
      <c r="DQ1452" s="20"/>
      <c r="DR1452" s="20"/>
      <c r="DS1452" s="20"/>
      <c r="DT1452" s="20"/>
      <c r="DU1452" s="20"/>
      <c r="DV1452" s="20"/>
      <c r="DW1452" s="20"/>
      <c r="DX1452" s="20"/>
      <c r="DY1452" s="20"/>
    </row>
    <row r="1453" spans="2:129" x14ac:dyDescent="0.15">
      <c r="B1453" s="77" t="s">
        <v>5168</v>
      </c>
      <c r="C1453" s="75"/>
      <c r="D1453" s="73" t="s">
        <v>38</v>
      </c>
      <c r="E1453" s="201" t="s">
        <v>5169</v>
      </c>
      <c r="F1453" s="202">
        <f t="shared" si="237"/>
        <v>1087.8530754000001</v>
      </c>
      <c r="G1453" s="202">
        <f t="shared" si="238"/>
        <v>290.1596174</v>
      </c>
      <c r="H1453" s="202">
        <f t="shared" si="239"/>
        <v>261.80913500000003</v>
      </c>
      <c r="I1453" s="202">
        <f t="shared" si="240"/>
        <v>67.450923000000003</v>
      </c>
      <c r="J1453" s="201">
        <v>468.43340000000001</v>
      </c>
      <c r="K1453" s="201">
        <v>187.86967000000001</v>
      </c>
      <c r="L1453" s="201">
        <v>19.296731999999999</v>
      </c>
      <c r="M1453" s="201">
        <v>3.8123483999999999</v>
      </c>
      <c r="N1453" s="201">
        <v>243.55737999999999</v>
      </c>
      <c r="O1453" s="201">
        <v>42.789889000000002</v>
      </c>
      <c r="P1453" s="201">
        <v>54.642733</v>
      </c>
      <c r="Q1453" s="201">
        <v>18.108571999999999</v>
      </c>
      <c r="R1453" s="201">
        <v>0</v>
      </c>
      <c r="S1453" s="201">
        <v>0</v>
      </c>
      <c r="T1453" s="201">
        <v>0</v>
      </c>
      <c r="U1453" s="201">
        <v>49.342351000000001</v>
      </c>
      <c r="V1453" s="255"/>
      <c r="W1453" s="246">
        <f t="shared" si="241"/>
        <v>3469.8770370370366</v>
      </c>
      <c r="X1453" s="191">
        <v>5907642.7000000002</v>
      </c>
      <c r="Y1453" s="191">
        <v>46167.031000000003</v>
      </c>
      <c r="Z1453" s="191">
        <v>5855438.2000000002</v>
      </c>
      <c r="AA1453" s="191">
        <v>2.03565</v>
      </c>
      <c r="AB1453" s="191">
        <v>888.10137999999995</v>
      </c>
      <c r="AC1453" s="191">
        <v>897.37675999999999</v>
      </c>
      <c r="AD1453" s="191">
        <v>4249.9663</v>
      </c>
      <c r="AE1453" s="20">
        <v>1.0568378999999999E-2</v>
      </c>
      <c r="AF1453" s="76">
        <v>1.9110196000000001E-5</v>
      </c>
      <c r="AG1453" s="20">
        <v>323.64827000000002</v>
      </c>
      <c r="AH1453" s="20"/>
      <c r="AI1453" s="20"/>
      <c r="AJ1453" s="20"/>
      <c r="AK1453" s="20"/>
      <c r="AL1453" s="20"/>
      <c r="AM1453" s="20"/>
      <c r="AN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c r="BU1453" s="20"/>
      <c r="BV1453" s="20"/>
      <c r="BW1453" s="20"/>
      <c r="BX1453" s="20"/>
      <c r="BY1453" s="20"/>
      <c r="BZ1453" s="20"/>
      <c r="CA1453" s="20"/>
      <c r="CB1453" s="20"/>
      <c r="CC1453" s="20"/>
      <c r="CD1453" s="20"/>
      <c r="CE1453" s="20"/>
      <c r="CF1453" s="20"/>
      <c r="CG1453" s="20"/>
      <c r="CH1453" s="20"/>
      <c r="CI1453" s="20"/>
      <c r="CJ1453" s="20"/>
      <c r="CK1453" s="20"/>
      <c r="CL1453" s="20"/>
      <c r="CM1453" s="20"/>
      <c r="CN1453" s="20"/>
      <c r="CO1453" s="20"/>
      <c r="CP1453" s="20"/>
      <c r="CQ1453" s="20"/>
      <c r="CR1453" s="20"/>
      <c r="CS1453" s="20"/>
      <c r="CT1453" s="20"/>
      <c r="CU1453" s="20"/>
      <c r="CV1453" s="20"/>
      <c r="CW1453" s="20"/>
      <c r="CX1453" s="20"/>
      <c r="CY1453" s="20"/>
      <c r="CZ1453" s="20"/>
      <c r="DA1453" s="20"/>
      <c r="DB1453" s="20"/>
      <c r="DC1453" s="20"/>
      <c r="DD1453" s="20"/>
      <c r="DE1453" s="20"/>
      <c r="DF1453" s="20"/>
      <c r="DG1453" s="20"/>
      <c r="DH1453" s="20"/>
      <c r="DI1453" s="20"/>
      <c r="DJ1453" s="20"/>
      <c r="DK1453" s="20"/>
      <c r="DL1453" s="20"/>
      <c r="DM1453" s="20"/>
      <c r="DN1453" s="20"/>
      <c r="DO1453" s="20"/>
      <c r="DP1453" s="20"/>
      <c r="DQ1453" s="20"/>
      <c r="DR1453" s="20"/>
      <c r="DS1453" s="20"/>
      <c r="DT1453" s="20"/>
      <c r="DU1453" s="20"/>
      <c r="DV1453" s="20"/>
      <c r="DW1453" s="20"/>
      <c r="DX1453" s="20"/>
      <c r="DY1453" s="20"/>
    </row>
    <row r="1454" spans="2:129" x14ac:dyDescent="0.15">
      <c r="B1454" s="77" t="s">
        <v>5170</v>
      </c>
      <c r="C1454" s="75"/>
      <c r="D1454" s="73" t="s">
        <v>274</v>
      </c>
      <c r="E1454" s="201" t="s">
        <v>5171</v>
      </c>
      <c r="F1454" s="202">
        <f t="shared" si="237"/>
        <v>174.32183223000004</v>
      </c>
      <c r="G1454" s="202">
        <f t="shared" si="238"/>
        <v>45.735000230000004</v>
      </c>
      <c r="H1454" s="202">
        <f t="shared" si="239"/>
        <v>42.262972500000004</v>
      </c>
      <c r="I1454" s="202">
        <f t="shared" si="240"/>
        <v>10.8412145</v>
      </c>
      <c r="J1454" s="201">
        <v>75.482645000000005</v>
      </c>
      <c r="K1454" s="201">
        <v>30.247516000000001</v>
      </c>
      <c r="L1454" s="201">
        <v>3.0965308</v>
      </c>
      <c r="M1454" s="201">
        <v>0.61765563000000001</v>
      </c>
      <c r="N1454" s="201">
        <v>39.294505000000001</v>
      </c>
      <c r="O1454" s="201">
        <v>5.8228396</v>
      </c>
      <c r="P1454" s="201">
        <v>8.9189257000000008</v>
      </c>
      <c r="Q1454" s="201">
        <v>2.8313793999999999</v>
      </c>
      <c r="R1454" s="201">
        <v>0</v>
      </c>
      <c r="S1454" s="201">
        <v>0</v>
      </c>
      <c r="T1454" s="201">
        <v>0</v>
      </c>
      <c r="U1454" s="201">
        <v>8.0098351000000001</v>
      </c>
      <c r="V1454" s="255"/>
      <c r="W1454" s="246">
        <f t="shared" si="241"/>
        <v>559.13070370370372</v>
      </c>
      <c r="X1454" s="191">
        <v>965140.47999999998</v>
      </c>
      <c r="Y1454" s="191">
        <v>7444.3824000000004</v>
      </c>
      <c r="Z1454" s="191">
        <v>956734.51</v>
      </c>
      <c r="AA1454" s="191">
        <v>0.31948313</v>
      </c>
      <c r="AB1454" s="191">
        <v>141.49644000000001</v>
      </c>
      <c r="AC1454" s="191">
        <v>145.34213</v>
      </c>
      <c r="AD1454" s="191">
        <v>674.42340000000002</v>
      </c>
      <c r="AE1454" s="20">
        <v>1.7007094E-3</v>
      </c>
      <c r="AF1454" s="76">
        <v>3.0806108999999999E-6</v>
      </c>
      <c r="AG1454" s="20">
        <v>52.425086</v>
      </c>
      <c r="AH1454" s="20"/>
      <c r="AI1454" s="20"/>
      <c r="AJ1454" s="20"/>
      <c r="AK1454" s="20"/>
      <c r="AL1454" s="20"/>
      <c r="AM1454" s="20"/>
      <c r="AN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row>
    <row r="1455" spans="2:129" x14ac:dyDescent="0.15">
      <c r="B1455" s="77" t="s">
        <v>5172</v>
      </c>
      <c r="C1455" s="114"/>
      <c r="D1455" s="73" t="s">
        <v>38</v>
      </c>
      <c r="E1455" s="201" t="s">
        <v>5173</v>
      </c>
      <c r="F1455" s="202">
        <f t="shared" si="237"/>
        <v>19.991632751000001</v>
      </c>
      <c r="G1455" s="202">
        <f t="shared" si="238"/>
        <v>9.846427297</v>
      </c>
      <c r="H1455" s="202">
        <f t="shared" si="239"/>
        <v>2.9496553540000003</v>
      </c>
      <c r="I1455" s="202">
        <f t="shared" si="240"/>
        <v>1.1005172999999999</v>
      </c>
      <c r="J1455" s="201">
        <v>6.0950328000000003</v>
      </c>
      <c r="K1455" s="201">
        <v>2.5484035</v>
      </c>
      <c r="L1455" s="201">
        <v>0.34176139999999999</v>
      </c>
      <c r="M1455" s="201">
        <v>3.1442896999999997E-2</v>
      </c>
      <c r="N1455" s="201">
        <v>2.6618415999999998</v>
      </c>
      <c r="O1455" s="201">
        <v>7.1531428000000004</v>
      </c>
      <c r="P1455" s="201">
        <v>5.9490453999999998E-2</v>
      </c>
      <c r="Q1455" s="201">
        <v>0.78017318999999996</v>
      </c>
      <c r="R1455" s="201">
        <v>0</v>
      </c>
      <c r="S1455" s="201">
        <v>0</v>
      </c>
      <c r="T1455" s="201">
        <v>0</v>
      </c>
      <c r="U1455" s="201">
        <v>0.32034411000000002</v>
      </c>
      <c r="V1455" s="255"/>
      <c r="W1455" s="246">
        <f t="shared" si="241"/>
        <v>45.14839111111111</v>
      </c>
      <c r="X1455" s="191">
        <v>976.77506000000005</v>
      </c>
      <c r="Y1455" s="191">
        <v>576.54785000000004</v>
      </c>
      <c r="Z1455" s="191">
        <v>247.72144</v>
      </c>
      <c r="AA1455" s="191">
        <v>7.3971054999999994E-2</v>
      </c>
      <c r="AB1455" s="191">
        <v>23.403126</v>
      </c>
      <c r="AC1455" s="191">
        <v>8.6396572999999997</v>
      </c>
      <c r="AD1455" s="191">
        <v>120.38902</v>
      </c>
      <c r="AE1455" s="20">
        <v>1.4728686E-4</v>
      </c>
      <c r="AF1455" s="76">
        <v>2.4238735000000001E-7</v>
      </c>
      <c r="AG1455" s="20">
        <v>2.6434693999999999</v>
      </c>
      <c r="AH1455" s="20"/>
      <c r="AI1455" s="20"/>
      <c r="AJ1455" s="20"/>
      <c r="AK1455" s="20"/>
      <c r="AL1455" s="20"/>
      <c r="AM1455" s="20"/>
      <c r="AN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c r="BU1455" s="20"/>
      <c r="BV1455" s="20"/>
      <c r="BW1455" s="20"/>
      <c r="BX1455" s="20"/>
      <c r="BY1455" s="20"/>
      <c r="BZ1455" s="20"/>
      <c r="CA1455" s="20"/>
      <c r="CB1455" s="20"/>
      <c r="CC1455" s="20"/>
      <c r="CD1455" s="20"/>
      <c r="CE1455" s="20"/>
      <c r="CF1455" s="20"/>
      <c r="CG1455" s="20"/>
      <c r="CH1455" s="20"/>
      <c r="CI1455" s="20"/>
      <c r="CJ1455" s="20"/>
      <c r="CK1455" s="20"/>
      <c r="CL1455" s="20"/>
      <c r="CM1455" s="20"/>
      <c r="CN1455" s="20"/>
      <c r="CO1455" s="20"/>
      <c r="CP1455" s="20"/>
      <c r="CQ1455" s="20"/>
      <c r="CR1455" s="20"/>
      <c r="CS1455" s="20"/>
      <c r="CT1455" s="20"/>
      <c r="CU1455" s="20"/>
      <c r="CV1455" s="20"/>
      <c r="CW1455" s="20"/>
      <c r="CX1455" s="20"/>
      <c r="CY1455" s="20"/>
      <c r="CZ1455" s="20"/>
      <c r="DA1455" s="20"/>
      <c r="DB1455" s="20"/>
      <c r="DC1455" s="20"/>
      <c r="DD1455" s="20"/>
      <c r="DE1455" s="20"/>
      <c r="DF1455" s="20"/>
      <c r="DG1455" s="20"/>
      <c r="DH1455" s="20"/>
      <c r="DI1455" s="20"/>
      <c r="DJ1455" s="20"/>
      <c r="DK1455" s="20"/>
      <c r="DL1455" s="20"/>
      <c r="DM1455" s="20"/>
      <c r="DN1455" s="20"/>
      <c r="DO1455" s="20"/>
      <c r="DP1455" s="20"/>
      <c r="DQ1455" s="20"/>
      <c r="DR1455" s="20"/>
      <c r="DS1455" s="20"/>
      <c r="DT1455" s="20"/>
      <c r="DU1455" s="20"/>
      <c r="DV1455" s="20"/>
      <c r="DW1455" s="20"/>
      <c r="DX1455" s="20"/>
      <c r="DY1455" s="20"/>
    </row>
    <row r="1456" spans="2:129" x14ac:dyDescent="0.15">
      <c r="B1456" s="77" t="s">
        <v>5174</v>
      </c>
      <c r="C1456" s="75"/>
      <c r="D1456" s="73" t="s">
        <v>38</v>
      </c>
      <c r="E1456" s="201" t="s">
        <v>5175</v>
      </c>
      <c r="F1456" s="202">
        <f t="shared" si="237"/>
        <v>933.99332679999998</v>
      </c>
      <c r="G1456" s="202">
        <f t="shared" si="238"/>
        <v>249.3224548</v>
      </c>
      <c r="H1456" s="202">
        <f t="shared" si="239"/>
        <v>225.293925</v>
      </c>
      <c r="I1456" s="202">
        <f t="shared" si="240"/>
        <v>58.107016999999999</v>
      </c>
      <c r="J1456" s="201">
        <v>401.26992999999999</v>
      </c>
      <c r="K1456" s="201">
        <v>161.48446999999999</v>
      </c>
      <c r="L1456" s="201">
        <v>16.652265</v>
      </c>
      <c r="M1456" s="201">
        <v>3.2842167999999998</v>
      </c>
      <c r="N1456" s="201">
        <v>208.21191999999999</v>
      </c>
      <c r="O1456" s="201">
        <v>37.826318000000001</v>
      </c>
      <c r="P1456" s="201">
        <v>47.15719</v>
      </c>
      <c r="Q1456" s="201">
        <v>15.662433</v>
      </c>
      <c r="R1456" s="201">
        <v>0</v>
      </c>
      <c r="S1456" s="201">
        <v>0</v>
      </c>
      <c r="T1456" s="201">
        <v>0</v>
      </c>
      <c r="U1456" s="201">
        <v>42.444583999999999</v>
      </c>
      <c r="V1456" s="255"/>
      <c r="W1456" s="246">
        <f t="shared" si="241"/>
        <v>2972.3698518518518</v>
      </c>
      <c r="X1456" s="191">
        <v>5101270.3</v>
      </c>
      <c r="Y1456" s="191">
        <v>39594.341</v>
      </c>
      <c r="Z1456" s="191">
        <v>5056498.0999999996</v>
      </c>
      <c r="AA1456" s="191">
        <v>1.7436868000000001</v>
      </c>
      <c r="AB1456" s="191">
        <v>764.40783999999996</v>
      </c>
      <c r="AC1456" s="191">
        <v>766.19308999999998</v>
      </c>
      <c r="AD1456" s="191">
        <v>3645.5309999999999</v>
      </c>
      <c r="AE1456" s="20">
        <v>9.0539629000000003E-3</v>
      </c>
      <c r="AF1456" s="76">
        <v>1.6396041999999998E-5</v>
      </c>
      <c r="AG1456" s="20">
        <v>278.34282999999999</v>
      </c>
      <c r="AH1456" s="20"/>
      <c r="AI1456" s="20"/>
      <c r="AJ1456" s="20"/>
      <c r="AK1456" s="20"/>
      <c r="AL1456" s="20"/>
      <c r="AM1456" s="20"/>
      <c r="AN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c r="BU1456" s="20"/>
      <c r="BV1456" s="20"/>
      <c r="BW1456" s="20"/>
      <c r="BX1456" s="20"/>
      <c r="BY1456" s="20"/>
      <c r="BZ1456" s="20"/>
      <c r="CA1456" s="20"/>
      <c r="CB1456" s="20"/>
      <c r="CC1456" s="20"/>
      <c r="CD1456" s="20"/>
      <c r="CE1456" s="20"/>
      <c r="CF1456" s="20"/>
      <c r="CG1456" s="20"/>
      <c r="CH1456" s="20"/>
      <c r="CI1456" s="20"/>
      <c r="CJ1456" s="20"/>
      <c r="CK1456" s="20"/>
      <c r="CL1456" s="20"/>
      <c r="CM1456" s="20"/>
      <c r="CN1456" s="20"/>
      <c r="CO1456" s="20"/>
      <c r="CP1456" s="20"/>
      <c r="CQ1456" s="20"/>
      <c r="CR1456" s="20"/>
      <c r="CS1456" s="20"/>
      <c r="CT1456" s="20"/>
      <c r="CU1456" s="20"/>
      <c r="CV1456" s="20"/>
      <c r="CW1456" s="20"/>
      <c r="CX1456" s="20"/>
      <c r="CY1456" s="20"/>
      <c r="CZ1456" s="20"/>
      <c r="DA1456" s="20"/>
      <c r="DB1456" s="20"/>
      <c r="DC1456" s="20"/>
      <c r="DD1456" s="20"/>
      <c r="DE1456" s="20"/>
      <c r="DF1456" s="20"/>
      <c r="DG1456" s="20"/>
      <c r="DH1456" s="20"/>
      <c r="DI1456" s="20"/>
      <c r="DJ1456" s="20"/>
      <c r="DK1456" s="20"/>
      <c r="DL1456" s="20"/>
      <c r="DM1456" s="20"/>
      <c r="DN1456" s="20"/>
      <c r="DO1456" s="20"/>
      <c r="DP1456" s="20"/>
      <c r="DQ1456" s="20"/>
      <c r="DR1456" s="20"/>
      <c r="DS1456" s="20"/>
      <c r="DT1456" s="20"/>
      <c r="DU1456" s="20"/>
      <c r="DV1456" s="20"/>
      <c r="DW1456" s="20"/>
      <c r="DX1456" s="20"/>
      <c r="DY1456" s="20"/>
    </row>
    <row r="1457" spans="1:129" x14ac:dyDescent="0.15">
      <c r="B1457" s="77" t="s">
        <v>5176</v>
      </c>
      <c r="C1457" s="75"/>
      <c r="D1457" s="73" t="s">
        <v>38</v>
      </c>
      <c r="E1457" s="201" t="s">
        <v>5177</v>
      </c>
      <c r="F1457" s="202">
        <f t="shared" si="237"/>
        <v>870.0497484</v>
      </c>
      <c r="G1457" s="202">
        <f t="shared" si="238"/>
        <v>231.2528264</v>
      </c>
      <c r="H1457" s="202">
        <f t="shared" si="239"/>
        <v>210.63636300000002</v>
      </c>
      <c r="I1457" s="202">
        <f t="shared" si="240"/>
        <v>54.087038999999997</v>
      </c>
      <c r="J1457" s="201">
        <v>374.07351999999997</v>
      </c>
      <c r="K1457" s="201">
        <v>151.01077000000001</v>
      </c>
      <c r="L1457" s="201">
        <v>15.561325</v>
      </c>
      <c r="M1457" s="201">
        <v>3.0584334000000002</v>
      </c>
      <c r="N1457" s="201">
        <v>192.44283999999999</v>
      </c>
      <c r="O1457" s="201">
        <v>35.751553000000001</v>
      </c>
      <c r="P1457" s="201">
        <v>44.064267999999998</v>
      </c>
      <c r="Q1457" s="201">
        <v>14.607450999999999</v>
      </c>
      <c r="R1457" s="201">
        <v>0</v>
      </c>
      <c r="S1457" s="201">
        <v>0</v>
      </c>
      <c r="T1457" s="201">
        <v>0</v>
      </c>
      <c r="U1457" s="201">
        <v>39.479588</v>
      </c>
      <c r="V1457" s="255"/>
      <c r="W1457" s="246">
        <f t="shared" si="241"/>
        <v>2770.9149629629624</v>
      </c>
      <c r="X1457" s="191">
        <v>4772420</v>
      </c>
      <c r="Y1457" s="191">
        <v>36857.607000000004</v>
      </c>
      <c r="Z1457" s="191">
        <v>4730791.3</v>
      </c>
      <c r="AA1457" s="191">
        <v>1.5827500000000001</v>
      </c>
      <c r="AB1457" s="191">
        <v>702.63696000000004</v>
      </c>
      <c r="AC1457" s="191">
        <v>704.76023999999995</v>
      </c>
      <c r="AD1457" s="191">
        <v>3362.0549000000001</v>
      </c>
      <c r="AE1457" s="20">
        <v>8.4106301000000001E-3</v>
      </c>
      <c r="AF1457" s="76">
        <v>1.5294104000000001E-5</v>
      </c>
      <c r="AG1457" s="20">
        <v>258.95051000000001</v>
      </c>
      <c r="AH1457" s="20"/>
      <c r="AI1457" s="20"/>
      <c r="AJ1457" s="20"/>
      <c r="AK1457" s="20"/>
      <c r="AL1457" s="20"/>
      <c r="AM1457" s="20"/>
      <c r="AN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c r="BU1457" s="20"/>
      <c r="BV1457" s="20"/>
      <c r="BW1457" s="20"/>
      <c r="BX1457" s="20"/>
      <c r="BY1457" s="20"/>
      <c r="BZ1457" s="20"/>
      <c r="CA1457" s="20"/>
      <c r="CB1457" s="20"/>
      <c r="CC1457" s="20"/>
      <c r="CD1457" s="20"/>
      <c r="CE1457" s="20"/>
      <c r="CF1457" s="20"/>
      <c r="CG1457" s="20"/>
      <c r="CH1457" s="20"/>
      <c r="CI1457" s="20"/>
      <c r="CJ1457" s="20"/>
      <c r="CK1457" s="20"/>
      <c r="CL1457" s="20"/>
      <c r="CM1457" s="20"/>
      <c r="CN1457" s="20"/>
      <c r="CO1457" s="20"/>
      <c r="CP1457" s="20"/>
      <c r="CQ1457" s="20"/>
      <c r="CR1457" s="20"/>
      <c r="CS1457" s="20"/>
      <c r="CT1457" s="20"/>
      <c r="CU1457" s="20"/>
      <c r="CV1457" s="20"/>
      <c r="CW1457" s="20"/>
      <c r="CX1457" s="20"/>
      <c r="CY1457" s="20"/>
      <c r="CZ1457" s="20"/>
      <c r="DA1457" s="20"/>
      <c r="DB1457" s="20"/>
      <c r="DC1457" s="20"/>
      <c r="DD1457" s="20"/>
      <c r="DE1457" s="20"/>
      <c r="DF1457" s="20"/>
      <c r="DG1457" s="20"/>
      <c r="DH1457" s="20"/>
      <c r="DI1457" s="20"/>
      <c r="DJ1457" s="20"/>
      <c r="DK1457" s="20"/>
      <c r="DL1457" s="20"/>
      <c r="DM1457" s="20"/>
      <c r="DN1457" s="20"/>
      <c r="DO1457" s="20"/>
      <c r="DP1457" s="20"/>
      <c r="DQ1457" s="20"/>
      <c r="DR1457" s="20"/>
      <c r="DS1457" s="20"/>
      <c r="DT1457" s="20"/>
      <c r="DU1457" s="20"/>
      <c r="DV1457" s="20"/>
      <c r="DW1457" s="20"/>
      <c r="DX1457" s="20"/>
      <c r="DY1457" s="20"/>
    </row>
    <row r="1458" spans="1:129" x14ac:dyDescent="0.15">
      <c r="B1458" s="77" t="s">
        <v>5178</v>
      </c>
      <c r="C1458" s="75"/>
      <c r="D1458" s="73" t="s">
        <v>38</v>
      </c>
      <c r="E1458" s="201" t="s">
        <v>5179</v>
      </c>
      <c r="F1458" s="202">
        <f t="shared" si="237"/>
        <v>866.71987339999998</v>
      </c>
      <c r="G1458" s="202">
        <f t="shared" si="238"/>
        <v>231.3927304</v>
      </c>
      <c r="H1458" s="202">
        <f t="shared" si="239"/>
        <v>209.476496</v>
      </c>
      <c r="I1458" s="202">
        <f t="shared" si="240"/>
        <v>54.074996999999996</v>
      </c>
      <c r="J1458" s="201">
        <v>371.77564999999998</v>
      </c>
      <c r="K1458" s="201">
        <v>149.94965999999999</v>
      </c>
      <c r="L1458" s="201">
        <v>15.521020999999999</v>
      </c>
      <c r="M1458" s="201">
        <v>3.0591263999999998</v>
      </c>
      <c r="N1458" s="201">
        <v>192.62945999999999</v>
      </c>
      <c r="O1458" s="201">
        <v>35.704143999999999</v>
      </c>
      <c r="P1458" s="201">
        <v>44.005814999999998</v>
      </c>
      <c r="Q1458" s="201">
        <v>14.605171</v>
      </c>
      <c r="R1458" s="201">
        <v>0</v>
      </c>
      <c r="S1458" s="201">
        <v>0</v>
      </c>
      <c r="T1458" s="201">
        <v>0</v>
      </c>
      <c r="U1458" s="201">
        <v>39.469825999999998</v>
      </c>
      <c r="V1458" s="255"/>
      <c r="W1458" s="246">
        <f t="shared" si="241"/>
        <v>2753.8937037037035</v>
      </c>
      <c r="X1458" s="191">
        <v>4763727.5</v>
      </c>
      <c r="Y1458" s="191">
        <v>36723.076000000001</v>
      </c>
      <c r="Z1458" s="191">
        <v>4722211.7</v>
      </c>
      <c r="AA1458" s="191">
        <v>1.6200954000000001</v>
      </c>
      <c r="AB1458" s="191">
        <v>708.93433000000005</v>
      </c>
      <c r="AC1458" s="191">
        <v>707.68547999999998</v>
      </c>
      <c r="AD1458" s="191">
        <v>3374.4895000000001</v>
      </c>
      <c r="AE1458" s="20">
        <v>8.3870791999999996E-3</v>
      </c>
      <c r="AF1458" s="76">
        <v>1.5209495E-5</v>
      </c>
      <c r="AG1458" s="20">
        <v>258.91455999999999</v>
      </c>
      <c r="AH1458" s="20"/>
      <c r="AI1458" s="20"/>
      <c r="AJ1458" s="20"/>
      <c r="AK1458" s="20"/>
      <c r="AL1458" s="20"/>
      <c r="AM1458" s="20"/>
      <c r="AN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c r="BU1458" s="20"/>
      <c r="BV1458" s="20"/>
      <c r="BW1458" s="20"/>
      <c r="BX1458" s="20"/>
      <c r="BY1458" s="20"/>
      <c r="BZ1458" s="20"/>
      <c r="CA1458" s="20"/>
      <c r="CB1458" s="20"/>
      <c r="CC1458" s="20"/>
      <c r="CD1458" s="20"/>
      <c r="CE1458" s="20"/>
      <c r="CF1458" s="20"/>
      <c r="CG1458" s="20"/>
      <c r="CH1458" s="20"/>
      <c r="CI1458" s="20"/>
      <c r="CJ1458" s="20"/>
      <c r="CK1458" s="20"/>
      <c r="CL1458" s="20"/>
      <c r="CM1458" s="20"/>
      <c r="CN1458" s="20"/>
      <c r="CO1458" s="20"/>
      <c r="CP1458" s="20"/>
      <c r="CQ1458" s="20"/>
      <c r="CR1458" s="20"/>
      <c r="CS1458" s="20"/>
      <c r="CT1458" s="20"/>
      <c r="CU1458" s="20"/>
      <c r="CV1458" s="20"/>
      <c r="CW1458" s="20"/>
      <c r="CX1458" s="20"/>
      <c r="CY1458" s="20"/>
      <c r="CZ1458" s="20"/>
      <c r="DA1458" s="20"/>
      <c r="DB1458" s="20"/>
      <c r="DC1458" s="20"/>
      <c r="DD1458" s="20"/>
      <c r="DE1458" s="20"/>
      <c r="DF1458" s="20"/>
      <c r="DG1458" s="20"/>
      <c r="DH1458" s="20"/>
      <c r="DI1458" s="20"/>
      <c r="DJ1458" s="20"/>
      <c r="DK1458" s="20"/>
      <c r="DL1458" s="20"/>
      <c r="DM1458" s="20"/>
      <c r="DN1458" s="20"/>
      <c r="DO1458" s="20"/>
      <c r="DP1458" s="20"/>
      <c r="DQ1458" s="20"/>
      <c r="DR1458" s="20"/>
      <c r="DS1458" s="20"/>
      <c r="DT1458" s="20"/>
      <c r="DU1458" s="20"/>
      <c r="DV1458" s="20"/>
      <c r="DW1458" s="20"/>
      <c r="DX1458" s="20"/>
      <c r="DY1458" s="20"/>
    </row>
    <row r="1459" spans="1:129" x14ac:dyDescent="0.15">
      <c r="B1459" s="77" t="s">
        <v>5180</v>
      </c>
      <c r="C1459" s="114"/>
      <c r="D1459" s="73" t="s">
        <v>38</v>
      </c>
      <c r="E1459" s="201" t="s">
        <v>5181</v>
      </c>
      <c r="F1459" s="202">
        <f t="shared" si="237"/>
        <v>872.50734310000007</v>
      </c>
      <c r="G1459" s="202">
        <f t="shared" si="238"/>
        <v>233.21256310000001</v>
      </c>
      <c r="H1459" s="202">
        <f t="shared" si="239"/>
        <v>210.33652000000001</v>
      </c>
      <c r="I1459" s="202">
        <f t="shared" si="240"/>
        <v>54.272109999999998</v>
      </c>
      <c r="J1459" s="201">
        <v>374.68615</v>
      </c>
      <c r="K1459" s="201">
        <v>150.79264000000001</v>
      </c>
      <c r="L1459" s="201">
        <v>15.555035</v>
      </c>
      <c r="M1459" s="201">
        <v>3.0654001000000002</v>
      </c>
      <c r="N1459" s="201">
        <v>194.38425000000001</v>
      </c>
      <c r="O1459" s="201">
        <v>35.762912999999998</v>
      </c>
      <c r="P1459" s="201">
        <v>43.988844999999998</v>
      </c>
      <c r="Q1459" s="201">
        <v>14.661291</v>
      </c>
      <c r="R1459" s="201">
        <v>0</v>
      </c>
      <c r="S1459" s="201">
        <v>0</v>
      </c>
      <c r="T1459" s="201">
        <v>0</v>
      </c>
      <c r="U1459" s="201">
        <v>39.610818999999999</v>
      </c>
      <c r="V1459" s="255"/>
      <c r="W1459" s="246">
        <f t="shared" si="241"/>
        <v>2775.4529629629628</v>
      </c>
      <c r="X1459" s="191">
        <v>4758164.5999999996</v>
      </c>
      <c r="Y1459" s="191">
        <v>36969.591</v>
      </c>
      <c r="Z1459" s="191">
        <v>4716355.2</v>
      </c>
      <c r="AA1459" s="191">
        <v>1.6313656999999999</v>
      </c>
      <c r="AB1459" s="191">
        <v>714.55980999999997</v>
      </c>
      <c r="AC1459" s="191">
        <v>715.23149000000001</v>
      </c>
      <c r="AD1459" s="191">
        <v>3408.3899000000001</v>
      </c>
      <c r="AE1459" s="20">
        <v>8.4547995000000004E-3</v>
      </c>
      <c r="AF1459" s="76">
        <v>1.5309371E-5</v>
      </c>
      <c r="AG1459" s="20">
        <v>259.79644000000002</v>
      </c>
      <c r="AH1459" s="20"/>
      <c r="AI1459" s="20"/>
      <c r="AJ1459" s="20"/>
      <c r="AK1459" s="20"/>
      <c r="AL1459" s="20"/>
      <c r="AM1459" s="20"/>
      <c r="AN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c r="BU1459" s="20"/>
      <c r="BV1459" s="20"/>
      <c r="BW1459" s="20"/>
      <c r="BX1459" s="20"/>
      <c r="BY1459" s="20"/>
      <c r="BZ1459" s="20"/>
      <c r="CA1459" s="20"/>
      <c r="CB1459" s="20"/>
      <c r="CC1459" s="20"/>
      <c r="CD1459" s="20"/>
      <c r="CE1459" s="20"/>
      <c r="CF1459" s="20"/>
      <c r="CG1459" s="20"/>
      <c r="CH1459" s="20"/>
      <c r="CI1459" s="20"/>
      <c r="CJ1459" s="20"/>
      <c r="CK1459" s="20"/>
      <c r="CL1459" s="20"/>
      <c r="CM1459" s="20"/>
      <c r="CN1459" s="20"/>
      <c r="CO1459" s="20"/>
      <c r="CP1459" s="20"/>
      <c r="CQ1459" s="20"/>
      <c r="CR1459" s="20"/>
      <c r="CS1459" s="20"/>
      <c r="CT1459" s="20"/>
      <c r="CU1459" s="20"/>
      <c r="CV1459" s="20"/>
      <c r="CW1459" s="20"/>
      <c r="CX1459" s="20"/>
      <c r="CY1459" s="20"/>
      <c r="CZ1459" s="20"/>
      <c r="DA1459" s="20"/>
      <c r="DB1459" s="20"/>
      <c r="DC1459" s="20"/>
      <c r="DD1459" s="20"/>
      <c r="DE1459" s="20"/>
      <c r="DF1459" s="20"/>
      <c r="DG1459" s="20"/>
      <c r="DH1459" s="20"/>
      <c r="DI1459" s="20"/>
      <c r="DJ1459" s="20"/>
      <c r="DK1459" s="20"/>
      <c r="DL1459" s="20"/>
      <c r="DM1459" s="20"/>
      <c r="DN1459" s="20"/>
      <c r="DO1459" s="20"/>
      <c r="DP1459" s="20"/>
      <c r="DQ1459" s="20"/>
      <c r="DR1459" s="20"/>
      <c r="DS1459" s="20"/>
      <c r="DT1459" s="20"/>
      <c r="DU1459" s="20"/>
      <c r="DV1459" s="20"/>
      <c r="DW1459" s="20"/>
      <c r="DX1459" s="20"/>
      <c r="DY1459" s="20"/>
    </row>
    <row r="1460" spans="1:129" x14ac:dyDescent="0.15">
      <c r="B1460" s="77" t="s">
        <v>5182</v>
      </c>
      <c r="C1460" s="75"/>
      <c r="D1460" s="73" t="s">
        <v>38</v>
      </c>
      <c r="E1460" s="201" t="s">
        <v>5183</v>
      </c>
      <c r="F1460" s="202">
        <f t="shared" si="237"/>
        <v>1002.4361726</v>
      </c>
      <c r="G1460" s="202">
        <f t="shared" si="238"/>
        <v>267.7366136</v>
      </c>
      <c r="H1460" s="202">
        <f t="shared" si="239"/>
        <v>241.103905</v>
      </c>
      <c r="I1460" s="202">
        <f t="shared" si="240"/>
        <v>62.143183999999998</v>
      </c>
      <c r="J1460" s="201">
        <v>431.45247000000001</v>
      </c>
      <c r="K1460" s="201">
        <v>173.04722000000001</v>
      </c>
      <c r="L1460" s="201">
        <v>17.780553000000001</v>
      </c>
      <c r="M1460" s="201">
        <v>3.5099326</v>
      </c>
      <c r="N1460" s="201">
        <v>224.28724</v>
      </c>
      <c r="O1460" s="201">
        <v>39.939441000000002</v>
      </c>
      <c r="P1460" s="201">
        <v>50.276131999999997</v>
      </c>
      <c r="Q1460" s="201">
        <v>16.722501000000001</v>
      </c>
      <c r="R1460" s="201">
        <v>0</v>
      </c>
      <c r="S1460" s="201">
        <v>0</v>
      </c>
      <c r="T1460" s="201">
        <v>0</v>
      </c>
      <c r="U1460" s="201">
        <v>45.420682999999997</v>
      </c>
      <c r="V1460" s="255"/>
      <c r="W1460" s="246">
        <f t="shared" si="241"/>
        <v>3195.9442222222219</v>
      </c>
      <c r="X1460" s="191">
        <v>5435109.9000000004</v>
      </c>
      <c r="Y1460" s="191">
        <v>42520.534</v>
      </c>
      <c r="Z1460" s="191">
        <v>5387022.5999999996</v>
      </c>
      <c r="AA1460" s="191">
        <v>1.8787738</v>
      </c>
      <c r="AB1460" s="191">
        <v>818.93311000000006</v>
      </c>
      <c r="AC1460" s="191">
        <v>826.27955999999995</v>
      </c>
      <c r="AD1460" s="191">
        <v>3919.6116000000002</v>
      </c>
      <c r="AE1460" s="20">
        <v>9.7347891999999998E-3</v>
      </c>
      <c r="AF1460" s="76">
        <v>1.7601033E-5</v>
      </c>
      <c r="AG1460" s="20">
        <v>297.97437000000002</v>
      </c>
      <c r="AH1460" s="20"/>
      <c r="AI1460" s="20"/>
      <c r="AJ1460" s="20"/>
      <c r="AK1460" s="20"/>
      <c r="AL1460" s="20"/>
      <c r="AM1460" s="20"/>
      <c r="AN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c r="BU1460" s="20"/>
      <c r="BV1460" s="20"/>
      <c r="BW1460" s="20"/>
      <c r="BX1460" s="20"/>
      <c r="BY1460" s="20"/>
      <c r="BZ1460" s="20"/>
      <c r="CA1460" s="20"/>
      <c r="CB1460" s="20"/>
      <c r="CC1460" s="20"/>
      <c r="CD1460" s="20"/>
      <c r="CE1460" s="20"/>
      <c r="CF1460" s="20"/>
      <c r="CG1460" s="20"/>
      <c r="CH1460" s="20"/>
      <c r="CI1460" s="20"/>
      <c r="CJ1460" s="20"/>
      <c r="CK1460" s="20"/>
      <c r="CL1460" s="20"/>
      <c r="CM1460" s="20"/>
      <c r="CN1460" s="20"/>
      <c r="CO1460" s="20"/>
      <c r="CP1460" s="20"/>
      <c r="CQ1460" s="20"/>
      <c r="CR1460" s="20"/>
      <c r="CS1460" s="20"/>
      <c r="CT1460" s="20"/>
      <c r="CU1460" s="20"/>
      <c r="CV1460" s="20"/>
      <c r="CW1460" s="20"/>
      <c r="CX1460" s="20"/>
      <c r="CY1460" s="20"/>
      <c r="CZ1460" s="20"/>
      <c r="DA1460" s="20"/>
      <c r="DB1460" s="20"/>
      <c r="DC1460" s="20"/>
      <c r="DD1460" s="20"/>
      <c r="DE1460" s="20"/>
      <c r="DF1460" s="20"/>
      <c r="DG1460" s="20"/>
      <c r="DH1460" s="20"/>
      <c r="DI1460" s="20"/>
      <c r="DJ1460" s="20"/>
      <c r="DK1460" s="20"/>
      <c r="DL1460" s="20"/>
      <c r="DM1460" s="20"/>
      <c r="DN1460" s="20"/>
      <c r="DO1460" s="20"/>
      <c r="DP1460" s="20"/>
      <c r="DQ1460" s="20"/>
      <c r="DR1460" s="20"/>
      <c r="DS1460" s="20"/>
      <c r="DT1460" s="20"/>
      <c r="DU1460" s="20"/>
      <c r="DV1460" s="20"/>
      <c r="DW1460" s="20"/>
      <c r="DX1460" s="20"/>
      <c r="DY1460" s="20"/>
    </row>
    <row r="1461" spans="1:129" x14ac:dyDescent="0.15">
      <c r="B1461" s="77" t="s">
        <v>5184</v>
      </c>
      <c r="C1461" s="75"/>
      <c r="D1461" s="73" t="s">
        <v>38</v>
      </c>
      <c r="E1461" s="201" t="s">
        <v>5185</v>
      </c>
      <c r="F1461" s="202">
        <f t="shared" si="237"/>
        <v>1002.3846039</v>
      </c>
      <c r="G1461" s="202">
        <f t="shared" si="238"/>
        <v>267.7224559</v>
      </c>
      <c r="H1461" s="202">
        <f t="shared" si="239"/>
        <v>241.092277</v>
      </c>
      <c r="I1461" s="202">
        <f t="shared" si="240"/>
        <v>62.142961</v>
      </c>
      <c r="J1461" s="201">
        <v>431.42691000000002</v>
      </c>
      <c r="K1461" s="201">
        <v>173.03617</v>
      </c>
      <c r="L1461" s="201">
        <v>17.780145000000001</v>
      </c>
      <c r="M1461" s="201">
        <v>3.5098739000000001</v>
      </c>
      <c r="N1461" s="201">
        <v>224.27337</v>
      </c>
      <c r="O1461" s="201">
        <v>39.939211999999998</v>
      </c>
      <c r="P1461" s="201">
        <v>50.275962</v>
      </c>
      <c r="Q1461" s="201">
        <v>16.722459000000001</v>
      </c>
      <c r="R1461" s="201">
        <v>0</v>
      </c>
      <c r="S1461" s="201">
        <v>0</v>
      </c>
      <c r="T1461" s="201">
        <v>0</v>
      </c>
      <c r="U1461" s="201">
        <v>45.420501999999999</v>
      </c>
      <c r="V1461" s="255"/>
      <c r="W1461" s="246">
        <f t="shared" si="241"/>
        <v>3195.7548888888887</v>
      </c>
      <c r="X1461" s="191">
        <v>5435109.2999999998</v>
      </c>
      <c r="Y1461" s="191">
        <v>42518.252</v>
      </c>
      <c r="Z1461" s="191">
        <v>5387024.2000000002</v>
      </c>
      <c r="AA1461" s="191">
        <v>1.8784377999999999</v>
      </c>
      <c r="AB1461" s="191">
        <v>818.89770999999996</v>
      </c>
      <c r="AC1461" s="191">
        <v>826.26106000000004</v>
      </c>
      <c r="AD1461" s="191">
        <v>3919.8225000000002</v>
      </c>
      <c r="AE1461" s="20">
        <v>9.7341948999999997E-3</v>
      </c>
      <c r="AF1461" s="76">
        <v>1.7600091E-5</v>
      </c>
      <c r="AG1461" s="20">
        <v>297.96578</v>
      </c>
      <c r="AH1461" s="20"/>
      <c r="AI1461" s="20"/>
      <c r="AJ1461" s="20"/>
      <c r="AK1461" s="20"/>
      <c r="AL1461" s="20"/>
      <c r="AM1461" s="20"/>
      <c r="AN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c r="BU1461" s="20"/>
      <c r="BV1461" s="20"/>
      <c r="BW1461" s="20"/>
      <c r="BX1461" s="20"/>
      <c r="BY1461" s="20"/>
      <c r="BZ1461" s="20"/>
      <c r="CA1461" s="20"/>
      <c r="CB1461" s="20"/>
      <c r="CC1461" s="20"/>
      <c r="CD1461" s="20"/>
      <c r="CE1461" s="20"/>
      <c r="CF1461" s="20"/>
      <c r="CG1461" s="20"/>
      <c r="CH1461" s="20"/>
      <c r="CI1461" s="20"/>
      <c r="CJ1461" s="20"/>
      <c r="CK1461" s="20"/>
      <c r="CL1461" s="20"/>
      <c r="CM1461" s="20"/>
      <c r="CN1461" s="20"/>
      <c r="CO1461" s="20"/>
      <c r="CP1461" s="20"/>
      <c r="CQ1461" s="20"/>
      <c r="CR1461" s="20"/>
      <c r="CS1461" s="20"/>
      <c r="CT1461" s="20"/>
      <c r="CU1461" s="20"/>
      <c r="CV1461" s="20"/>
      <c r="CW1461" s="20"/>
      <c r="CX1461" s="20"/>
      <c r="CY1461" s="20"/>
      <c r="CZ1461" s="20"/>
      <c r="DA1461" s="20"/>
      <c r="DB1461" s="20"/>
      <c r="DC1461" s="20"/>
      <c r="DD1461" s="20"/>
      <c r="DE1461" s="20"/>
      <c r="DF1461" s="20"/>
      <c r="DG1461" s="20"/>
      <c r="DH1461" s="20"/>
      <c r="DI1461" s="20"/>
      <c r="DJ1461" s="20"/>
      <c r="DK1461" s="20"/>
      <c r="DL1461" s="20"/>
      <c r="DM1461" s="20"/>
      <c r="DN1461" s="20"/>
      <c r="DO1461" s="20"/>
      <c r="DP1461" s="20"/>
      <c r="DQ1461" s="20"/>
      <c r="DR1461" s="20"/>
      <c r="DS1461" s="20"/>
      <c r="DT1461" s="20"/>
      <c r="DU1461" s="20"/>
      <c r="DV1461" s="20"/>
      <c r="DW1461" s="20"/>
      <c r="DX1461" s="20"/>
      <c r="DY1461" s="20"/>
    </row>
    <row r="1462" spans="1:129" x14ac:dyDescent="0.15">
      <c r="B1462" s="67"/>
      <c r="C1462" s="114"/>
      <c r="D1462" s="114"/>
      <c r="E1462" s="73"/>
      <c r="F1462" s="23"/>
      <c r="G1462" s="23"/>
      <c r="H1462" s="23"/>
      <c r="I1462" s="23"/>
      <c r="J1462" s="23"/>
      <c r="K1462" s="23"/>
      <c r="L1462" s="23"/>
      <c r="M1462" s="23"/>
      <c r="N1462" s="23"/>
      <c r="O1462" s="23"/>
      <c r="P1462" s="23"/>
      <c r="Q1462" s="23"/>
      <c r="R1462" s="23"/>
      <c r="S1462" s="23"/>
      <c r="T1462" s="23"/>
      <c r="U1462" s="23"/>
      <c r="W1462" s="246"/>
      <c r="X1462" s="247"/>
      <c r="Y1462" s="247"/>
      <c r="Z1462" s="247"/>
      <c r="AA1462" s="247"/>
      <c r="AB1462" s="247"/>
      <c r="AC1462" s="247"/>
      <c r="AD1462" s="247"/>
      <c r="AE1462" s="28"/>
      <c r="AF1462" s="28"/>
      <c r="AG1462" s="28"/>
      <c r="AH1462" s="20"/>
      <c r="AI1462" s="20"/>
      <c r="AJ1462" s="20"/>
      <c r="AK1462" s="20"/>
      <c r="AL1462" s="20"/>
      <c r="AM1462" s="20"/>
      <c r="AN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row>
    <row r="1463" spans="1:129" x14ac:dyDescent="0.15">
      <c r="A1463" s="61" t="s">
        <v>396</v>
      </c>
      <c r="B1463" s="67" t="s">
        <v>397</v>
      </c>
      <c r="C1463" s="83" t="s">
        <v>398</v>
      </c>
      <c r="D1463" s="114"/>
      <c r="E1463" s="73"/>
      <c r="F1463" s="82"/>
      <c r="G1463" s="82"/>
      <c r="H1463" s="82"/>
      <c r="I1463" s="82"/>
      <c r="J1463" s="82"/>
      <c r="K1463" s="82"/>
      <c r="L1463" s="82"/>
      <c r="M1463" s="82"/>
      <c r="N1463" s="82"/>
      <c r="O1463" s="82"/>
      <c r="P1463" s="82"/>
      <c r="Q1463" s="82"/>
      <c r="R1463" s="82"/>
      <c r="S1463" s="82"/>
      <c r="T1463" s="82"/>
      <c r="U1463" s="82"/>
      <c r="W1463" s="246"/>
      <c r="X1463" s="80"/>
      <c r="Y1463" s="80"/>
      <c r="Z1463" s="80"/>
      <c r="AA1463" s="80"/>
      <c r="AB1463" s="80"/>
      <c r="AC1463" s="80"/>
      <c r="AD1463" s="80"/>
      <c r="AE1463" s="70"/>
      <c r="AF1463" s="70"/>
      <c r="AG1463" s="70"/>
      <c r="AH1463" s="20"/>
      <c r="AI1463" s="20"/>
      <c r="AJ1463" s="20"/>
      <c r="AK1463" s="20"/>
      <c r="AL1463" s="20"/>
      <c r="AM1463" s="20"/>
      <c r="AN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c r="BU1463" s="20"/>
      <c r="BV1463" s="20"/>
      <c r="BW1463" s="20"/>
      <c r="BX1463" s="20"/>
      <c r="BY1463" s="20"/>
      <c r="BZ1463" s="20"/>
      <c r="CA1463" s="20"/>
      <c r="CB1463" s="20"/>
      <c r="CC1463" s="20"/>
      <c r="CD1463" s="20"/>
      <c r="CE1463" s="20"/>
      <c r="CF1463" s="20"/>
      <c r="CG1463" s="20"/>
      <c r="CH1463" s="20"/>
      <c r="CI1463" s="20"/>
      <c r="CJ1463" s="20"/>
      <c r="CK1463" s="20"/>
      <c r="CL1463" s="20"/>
      <c r="CM1463" s="20"/>
      <c r="CN1463" s="20"/>
      <c r="CO1463" s="20"/>
      <c r="CP1463" s="20"/>
      <c r="CQ1463" s="20"/>
      <c r="CR1463" s="20"/>
      <c r="CS1463" s="20"/>
      <c r="CT1463" s="20"/>
      <c r="CU1463" s="20"/>
      <c r="CV1463" s="20"/>
      <c r="CW1463" s="20"/>
      <c r="CX1463" s="20"/>
      <c r="CY1463" s="20"/>
      <c r="CZ1463" s="20"/>
      <c r="DA1463" s="20"/>
      <c r="DB1463" s="20"/>
      <c r="DC1463" s="20"/>
      <c r="DD1463" s="20"/>
      <c r="DE1463" s="20"/>
      <c r="DF1463" s="20"/>
      <c r="DG1463" s="20"/>
      <c r="DH1463" s="20"/>
      <c r="DI1463" s="20"/>
      <c r="DJ1463" s="20"/>
      <c r="DK1463" s="20"/>
      <c r="DL1463" s="20"/>
      <c r="DM1463" s="20"/>
      <c r="DN1463" s="20"/>
      <c r="DO1463" s="20"/>
      <c r="DP1463" s="20"/>
      <c r="DQ1463" s="20"/>
      <c r="DR1463" s="20"/>
      <c r="DS1463" s="20"/>
      <c r="DT1463" s="20"/>
      <c r="DU1463" s="20"/>
      <c r="DV1463" s="20"/>
      <c r="DW1463" s="20"/>
      <c r="DX1463" s="20"/>
      <c r="DY1463" s="20"/>
    </row>
    <row r="1464" spans="1:129" x14ac:dyDescent="0.15">
      <c r="B1464" s="77" t="s">
        <v>399</v>
      </c>
      <c r="C1464" s="106">
        <v>1</v>
      </c>
      <c r="D1464" s="73" t="s">
        <v>38</v>
      </c>
      <c r="E1464" s="248" t="s">
        <v>400</v>
      </c>
      <c r="F1464" s="88">
        <f t="shared" ref="F1464:F1473" si="242">G1464+H1464+I1464+J1464</f>
        <v>0.22841067600000001</v>
      </c>
      <c r="G1464" s="88">
        <f t="shared" ref="G1464:G1473" si="243">M1464+N1464+O1464</f>
        <v>1.875102972E-2</v>
      </c>
      <c r="H1464" s="88">
        <f t="shared" ref="H1464:H1473" si="244">K1464+L1464+P1464</f>
        <v>8.3904430609999997E-2</v>
      </c>
      <c r="I1464" s="88">
        <f t="shared" ref="I1464:I1473" si="245">Q1464+IF(R1464="x",0,R1464)+IF(S1464="x",0,S1464)+IF(T1464="x",0,T1464)+U1464</f>
        <v>5.4743556700000001E-3</v>
      </c>
      <c r="J1464" s="248">
        <v>0.12028086</v>
      </c>
      <c r="K1464" s="248">
        <v>8.0202125999999999E-2</v>
      </c>
      <c r="L1464" s="248">
        <v>3.1373043000000001E-3</v>
      </c>
      <c r="M1464" s="248">
        <v>3.9025422000000002E-4</v>
      </c>
      <c r="N1464" s="248">
        <v>1.6077654E-2</v>
      </c>
      <c r="O1464" s="248">
        <v>2.2831215000000001E-3</v>
      </c>
      <c r="P1464" s="248">
        <v>5.6500031000000003E-4</v>
      </c>
      <c r="Q1464" s="248">
        <v>2.4589804000000001E-3</v>
      </c>
      <c r="R1464" s="248">
        <v>8.5686667E-4</v>
      </c>
      <c r="S1464" s="248">
        <v>0</v>
      </c>
      <c r="T1464" s="248">
        <v>0</v>
      </c>
      <c r="U1464" s="248">
        <v>2.1585086000000002E-3</v>
      </c>
      <c r="V1464" s="110"/>
      <c r="W1464" s="89">
        <f t="shared" ref="W1464:W1473" si="246">J1464/0.135</f>
        <v>0.89096933333333328</v>
      </c>
      <c r="X1464" s="249">
        <v>13.456792</v>
      </c>
      <c r="Y1464" s="249">
        <v>12.131026</v>
      </c>
      <c r="Z1464" s="249">
        <v>0.73582694000000004</v>
      </c>
      <c r="AA1464" s="249">
        <v>3.1991951999999998E-4</v>
      </c>
      <c r="AB1464" s="249">
        <v>0.33987402</v>
      </c>
      <c r="AC1464" s="249">
        <v>4.2183276999999998E-2</v>
      </c>
      <c r="AD1464" s="249">
        <v>0.20756106999999999</v>
      </c>
      <c r="AE1464" s="250">
        <v>2.2757798999999998E-6</v>
      </c>
      <c r="AF1464" s="250">
        <v>5.4153667000000003E-9</v>
      </c>
      <c r="AG1464" s="78">
        <v>9.4935096999999996E-2</v>
      </c>
      <c r="AH1464" s="20"/>
      <c r="AI1464" s="20"/>
      <c r="AJ1464" s="20"/>
      <c r="AK1464" s="20"/>
      <c r="AL1464" s="20"/>
      <c r="AM1464" s="20"/>
      <c r="AN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c r="BU1464" s="20"/>
      <c r="BV1464" s="20"/>
      <c r="BW1464" s="20"/>
      <c r="BX1464" s="20"/>
      <c r="BY1464" s="20"/>
      <c r="BZ1464" s="20"/>
      <c r="CA1464" s="20"/>
      <c r="CB1464" s="20"/>
      <c r="CC1464" s="20"/>
      <c r="CD1464" s="20"/>
      <c r="CE1464" s="20"/>
      <c r="CF1464" s="20"/>
      <c r="CG1464" s="20"/>
      <c r="CH1464" s="20"/>
      <c r="CI1464" s="20"/>
      <c r="CJ1464" s="20"/>
      <c r="CK1464" s="20"/>
      <c r="CL1464" s="20"/>
      <c r="CM1464" s="20"/>
      <c r="CN1464" s="20"/>
      <c r="CO1464" s="20"/>
      <c r="CP1464" s="20"/>
      <c r="CQ1464" s="20"/>
      <c r="CR1464" s="20"/>
      <c r="CS1464" s="20"/>
      <c r="CT1464" s="20"/>
      <c r="CU1464" s="20"/>
      <c r="CV1464" s="20"/>
      <c r="CW1464" s="20"/>
      <c r="CX1464" s="20"/>
      <c r="CY1464" s="20"/>
      <c r="CZ1464" s="20"/>
      <c r="DA1464" s="20"/>
      <c r="DB1464" s="20"/>
      <c r="DC1464" s="20"/>
      <c r="DD1464" s="20"/>
      <c r="DE1464" s="20"/>
      <c r="DF1464" s="20"/>
      <c r="DG1464" s="20"/>
      <c r="DH1464" s="20"/>
      <c r="DI1464" s="20"/>
      <c r="DJ1464" s="20"/>
      <c r="DK1464" s="20"/>
      <c r="DL1464" s="20"/>
      <c r="DM1464" s="20"/>
      <c r="DN1464" s="20"/>
      <c r="DO1464" s="20"/>
      <c r="DP1464" s="20"/>
      <c r="DQ1464" s="20"/>
      <c r="DR1464" s="20"/>
      <c r="DS1464" s="20"/>
      <c r="DT1464" s="20"/>
      <c r="DU1464" s="20"/>
      <c r="DV1464" s="20"/>
      <c r="DW1464" s="20"/>
      <c r="DX1464" s="20"/>
      <c r="DY1464" s="20"/>
    </row>
    <row r="1465" spans="1:129" x14ac:dyDescent="0.15">
      <c r="B1465" s="77" t="s">
        <v>5186</v>
      </c>
      <c r="C1465" s="75"/>
      <c r="D1465" s="73" t="s">
        <v>38</v>
      </c>
      <c r="E1465" s="201" t="s">
        <v>5187</v>
      </c>
      <c r="F1465" s="202">
        <f t="shared" si="242"/>
        <v>0.28717315248000003</v>
      </c>
      <c r="G1465" s="202">
        <f t="shared" si="243"/>
        <v>3.2847057390000003E-2</v>
      </c>
      <c r="H1465" s="202">
        <f t="shared" si="244"/>
        <v>0.10263462349000001</v>
      </c>
      <c r="I1465" s="202">
        <f t="shared" si="245"/>
        <v>8.8935316000000007E-3</v>
      </c>
      <c r="J1465" s="201">
        <v>0.14279794000000001</v>
      </c>
      <c r="K1465" s="201">
        <v>9.7999764000000003E-2</v>
      </c>
      <c r="L1465" s="201">
        <v>3.8155784000000002E-3</v>
      </c>
      <c r="M1465" s="201">
        <v>5.9844428999999998E-4</v>
      </c>
      <c r="N1465" s="201">
        <v>2.7864539000000001E-2</v>
      </c>
      <c r="O1465" s="201">
        <v>4.3840741000000004E-3</v>
      </c>
      <c r="P1465" s="201">
        <v>8.1928109000000001E-4</v>
      </c>
      <c r="Q1465" s="201">
        <v>4.8790314E-3</v>
      </c>
      <c r="R1465" s="201">
        <v>0</v>
      </c>
      <c r="S1465" s="201">
        <v>0</v>
      </c>
      <c r="T1465" s="201">
        <v>0</v>
      </c>
      <c r="U1465" s="201">
        <v>4.0145001999999999E-3</v>
      </c>
      <c r="V1465" s="110"/>
      <c r="W1465" s="246">
        <f t="shared" si="246"/>
        <v>1.0577625185185184</v>
      </c>
      <c r="X1465" s="191">
        <v>15.641525</v>
      </c>
      <c r="Y1465" s="191">
        <v>14.339912999999999</v>
      </c>
      <c r="Z1465" s="191">
        <v>0.58104772000000005</v>
      </c>
      <c r="AA1465" s="191">
        <v>6.1549083000000005E-4</v>
      </c>
      <c r="AB1465" s="191">
        <v>0.39643618000000003</v>
      </c>
      <c r="AC1465" s="191">
        <v>4.0364120000000003E-2</v>
      </c>
      <c r="AD1465" s="191">
        <v>0.28314804999999998</v>
      </c>
      <c r="AE1465" s="76">
        <v>2.8955349E-6</v>
      </c>
      <c r="AF1465" s="76">
        <v>6.5262986000000001E-9</v>
      </c>
      <c r="AG1465" s="20">
        <v>0.11065959</v>
      </c>
      <c r="AH1465" s="20"/>
      <c r="AI1465" s="20"/>
      <c r="AJ1465" s="20"/>
      <c r="AK1465" s="20"/>
      <c r="AL1465" s="20"/>
      <c r="AM1465" s="20"/>
      <c r="AN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c r="BU1465" s="20"/>
      <c r="BV1465" s="20"/>
      <c r="BW1465" s="20"/>
      <c r="BX1465" s="20"/>
      <c r="BY1465" s="20"/>
      <c r="BZ1465" s="20"/>
      <c r="CA1465" s="20"/>
      <c r="CB1465" s="20"/>
      <c r="CC1465" s="20"/>
      <c r="CD1465" s="20"/>
      <c r="CE1465" s="20"/>
      <c r="CF1465" s="20"/>
      <c r="CG1465" s="20"/>
      <c r="CH1465" s="20"/>
      <c r="CI1465" s="20"/>
      <c r="CJ1465" s="20"/>
      <c r="CK1465" s="20"/>
      <c r="CL1465" s="20"/>
      <c r="CM1465" s="20"/>
      <c r="CN1465" s="20"/>
      <c r="CO1465" s="20"/>
      <c r="CP1465" s="20"/>
      <c r="CQ1465" s="20"/>
      <c r="CR1465" s="20"/>
      <c r="CS1465" s="20"/>
      <c r="CT1465" s="20"/>
      <c r="CU1465" s="20"/>
      <c r="CV1465" s="20"/>
      <c r="CW1465" s="20"/>
      <c r="CX1465" s="20"/>
      <c r="CY1465" s="20"/>
      <c r="CZ1465" s="20"/>
      <c r="DA1465" s="20"/>
      <c r="DB1465" s="20"/>
      <c r="DC1465" s="20"/>
      <c r="DD1465" s="20"/>
      <c r="DE1465" s="20"/>
      <c r="DF1465" s="20"/>
      <c r="DG1465" s="20"/>
      <c r="DH1465" s="20"/>
      <c r="DI1465" s="20"/>
      <c r="DJ1465" s="20"/>
      <c r="DK1465" s="20"/>
      <c r="DL1465" s="20"/>
      <c r="DM1465" s="20"/>
      <c r="DN1465" s="20"/>
      <c r="DO1465" s="20"/>
      <c r="DP1465" s="20"/>
      <c r="DQ1465" s="20"/>
      <c r="DR1465" s="20"/>
      <c r="DS1465" s="20"/>
      <c r="DT1465" s="20"/>
      <c r="DU1465" s="20"/>
      <c r="DV1465" s="20"/>
      <c r="DW1465" s="20"/>
      <c r="DX1465" s="20"/>
      <c r="DY1465" s="20"/>
    </row>
    <row r="1466" spans="1:129" x14ac:dyDescent="0.15">
      <c r="B1466" s="77" t="s">
        <v>5188</v>
      </c>
      <c r="C1466" s="75"/>
      <c r="D1466" s="73" t="s">
        <v>38</v>
      </c>
      <c r="E1466" s="201" t="s">
        <v>5189</v>
      </c>
      <c r="F1466" s="202">
        <f t="shared" si="242"/>
        <v>0.24218229816999998</v>
      </c>
      <c r="G1466" s="202">
        <f t="shared" si="243"/>
        <v>2.3368964699999998E-2</v>
      </c>
      <c r="H1466" s="202">
        <f t="shared" si="244"/>
        <v>9.0395350269999994E-2</v>
      </c>
      <c r="I1466" s="202">
        <f t="shared" si="245"/>
        <v>5.9601632000000002E-3</v>
      </c>
      <c r="J1466" s="201">
        <v>0.12245782</v>
      </c>
      <c r="K1466" s="201">
        <v>8.6609227999999996E-2</v>
      </c>
      <c r="L1466" s="201">
        <v>3.1782275999999998E-3</v>
      </c>
      <c r="M1466" s="201">
        <v>4.0777560000000002E-4</v>
      </c>
      <c r="N1466" s="201">
        <v>2.0756693999999999E-2</v>
      </c>
      <c r="O1466" s="201">
        <v>2.2044950999999999E-3</v>
      </c>
      <c r="P1466" s="201">
        <v>6.0789467000000002E-4</v>
      </c>
      <c r="Q1466" s="201">
        <v>2.4342187E-3</v>
      </c>
      <c r="R1466" s="201">
        <v>0</v>
      </c>
      <c r="S1466" s="201">
        <v>0</v>
      </c>
      <c r="T1466" s="201">
        <v>0</v>
      </c>
      <c r="U1466" s="201">
        <v>3.5259445000000002E-3</v>
      </c>
      <c r="V1466" s="110"/>
      <c r="W1466" s="246">
        <f t="shared" si="246"/>
        <v>0.90709496296296288</v>
      </c>
      <c r="X1466" s="191">
        <v>12.946087</v>
      </c>
      <c r="Y1466" s="191">
        <v>12.035788</v>
      </c>
      <c r="Z1466" s="191">
        <v>0.37299375000000001</v>
      </c>
      <c r="AA1466" s="191">
        <v>4.1751511000000002E-4</v>
      </c>
      <c r="AB1466" s="191">
        <v>0.31624991000000002</v>
      </c>
      <c r="AC1466" s="191">
        <v>2.5901156000000002E-2</v>
      </c>
      <c r="AD1466" s="191">
        <v>0.19473633000000001</v>
      </c>
      <c r="AE1466" s="76">
        <v>2.4728441000000002E-6</v>
      </c>
      <c r="AF1466" s="76">
        <v>5.5824503999999996E-9</v>
      </c>
      <c r="AG1466" s="20">
        <v>9.3379220999999998E-2</v>
      </c>
      <c r="AH1466" s="20"/>
      <c r="AI1466" s="20"/>
      <c r="AJ1466" s="20"/>
      <c r="AK1466" s="20"/>
      <c r="AL1466" s="20"/>
      <c r="AM1466" s="20"/>
      <c r="AN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c r="BU1466" s="20"/>
      <c r="BV1466" s="20"/>
      <c r="BW1466" s="20"/>
      <c r="BX1466" s="20"/>
      <c r="BY1466" s="20"/>
      <c r="BZ1466" s="20"/>
      <c r="CA1466" s="20"/>
      <c r="CB1466" s="20"/>
      <c r="CC1466" s="20"/>
      <c r="CD1466" s="20"/>
      <c r="CE1466" s="20"/>
      <c r="CF1466" s="20"/>
      <c r="CG1466" s="20"/>
      <c r="CH1466" s="20"/>
      <c r="CI1466" s="20"/>
      <c r="CJ1466" s="20"/>
      <c r="CK1466" s="20"/>
      <c r="CL1466" s="20"/>
      <c r="CM1466" s="20"/>
      <c r="CN1466" s="20"/>
      <c r="CO1466" s="20"/>
      <c r="CP1466" s="20"/>
      <c r="CQ1466" s="20"/>
      <c r="CR1466" s="20"/>
      <c r="CS1466" s="20"/>
      <c r="CT1466" s="20"/>
      <c r="CU1466" s="20"/>
      <c r="CV1466" s="20"/>
      <c r="CW1466" s="20"/>
      <c r="CX1466" s="20"/>
      <c r="CY1466" s="20"/>
      <c r="CZ1466" s="20"/>
      <c r="DA1466" s="20"/>
      <c r="DB1466" s="20"/>
      <c r="DC1466" s="20"/>
      <c r="DD1466" s="20"/>
      <c r="DE1466" s="20"/>
      <c r="DF1466" s="20"/>
      <c r="DG1466" s="20"/>
      <c r="DH1466" s="20"/>
      <c r="DI1466" s="20"/>
      <c r="DJ1466" s="20"/>
      <c r="DK1466" s="20"/>
      <c r="DL1466" s="20"/>
      <c r="DM1466" s="20"/>
      <c r="DN1466" s="20"/>
      <c r="DO1466" s="20"/>
      <c r="DP1466" s="20"/>
      <c r="DQ1466" s="20"/>
      <c r="DR1466" s="20"/>
      <c r="DS1466" s="20"/>
      <c r="DT1466" s="20"/>
      <c r="DU1466" s="20"/>
      <c r="DV1466" s="20"/>
      <c r="DW1466" s="20"/>
      <c r="DX1466" s="20"/>
      <c r="DY1466" s="20"/>
    </row>
    <row r="1467" spans="1:129" x14ac:dyDescent="0.15">
      <c r="B1467" s="77" t="s">
        <v>5190</v>
      </c>
      <c r="C1467" s="75"/>
      <c r="D1467" s="73" t="s">
        <v>38</v>
      </c>
      <c r="E1467" s="201" t="s">
        <v>5191</v>
      </c>
      <c r="F1467" s="202">
        <f t="shared" si="242"/>
        <v>0.61172407750000002</v>
      </c>
      <c r="G1467" s="202">
        <f t="shared" si="243"/>
        <v>0.13345541499999999</v>
      </c>
      <c r="H1467" s="202">
        <f t="shared" si="244"/>
        <v>0.16555606649999999</v>
      </c>
      <c r="I1467" s="202">
        <f t="shared" si="245"/>
        <v>2.7814315999999999E-2</v>
      </c>
      <c r="J1467" s="201">
        <v>0.28489828</v>
      </c>
      <c r="K1467" s="201">
        <v>0.15625960999999999</v>
      </c>
      <c r="L1467" s="201">
        <v>7.3150775999999999E-3</v>
      </c>
      <c r="M1467" s="201">
        <v>1.1660290000000001E-3</v>
      </c>
      <c r="N1467" s="201">
        <v>9.8550190999999995E-2</v>
      </c>
      <c r="O1467" s="201">
        <v>3.3739195E-2</v>
      </c>
      <c r="P1467" s="201">
        <v>1.9813789000000001E-3</v>
      </c>
      <c r="Q1467" s="201">
        <v>1.583623E-2</v>
      </c>
      <c r="R1467" s="201">
        <v>0</v>
      </c>
      <c r="S1467" s="201">
        <v>0</v>
      </c>
      <c r="T1467" s="201">
        <v>0</v>
      </c>
      <c r="U1467" s="201">
        <v>1.1978086000000001E-2</v>
      </c>
      <c r="V1467" s="110"/>
      <c r="W1467" s="246">
        <f t="shared" si="246"/>
        <v>2.1103576296296294</v>
      </c>
      <c r="X1467" s="191">
        <v>36.678562999999997</v>
      </c>
      <c r="Y1467" s="191">
        <v>30.505747</v>
      </c>
      <c r="Z1467" s="191">
        <v>3.9294552999999999</v>
      </c>
      <c r="AA1467" s="191">
        <v>2.5375789999999999E-3</v>
      </c>
      <c r="AB1467" s="191">
        <v>0.64080393000000002</v>
      </c>
      <c r="AC1467" s="191">
        <v>0.26653527999999999</v>
      </c>
      <c r="AD1467" s="191">
        <v>1.3334835</v>
      </c>
      <c r="AE1467" s="76">
        <v>5.9388513E-6</v>
      </c>
      <c r="AF1467" s="76">
        <v>1.212976E-8</v>
      </c>
      <c r="AG1467" s="20">
        <v>0.19152023000000001</v>
      </c>
      <c r="AH1467" s="20"/>
      <c r="AI1467" s="20"/>
      <c r="AJ1467" s="20"/>
      <c r="AK1467" s="20"/>
      <c r="AL1467" s="20"/>
      <c r="AM1467" s="20"/>
      <c r="AN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c r="BU1467" s="20"/>
      <c r="BV1467" s="20"/>
      <c r="BW1467" s="20"/>
      <c r="BX1467" s="20"/>
      <c r="BY1467" s="20"/>
      <c r="BZ1467" s="20"/>
      <c r="CA1467" s="20"/>
      <c r="CB1467" s="20"/>
      <c r="CC1467" s="20"/>
      <c r="CD1467" s="20"/>
      <c r="CE1467" s="20"/>
      <c r="CF1467" s="20"/>
      <c r="CG1467" s="20"/>
      <c r="CH1467" s="20"/>
      <c r="CI1467" s="20"/>
      <c r="CJ1467" s="20"/>
      <c r="CK1467" s="20"/>
      <c r="CL1467" s="20"/>
      <c r="CM1467" s="20"/>
      <c r="CN1467" s="20"/>
      <c r="CO1467" s="20"/>
      <c r="CP1467" s="20"/>
      <c r="CQ1467" s="20"/>
      <c r="CR1467" s="20"/>
      <c r="CS1467" s="20"/>
      <c r="CT1467" s="20"/>
      <c r="CU1467" s="20"/>
      <c r="CV1467" s="20"/>
      <c r="CW1467" s="20"/>
      <c r="CX1467" s="20"/>
      <c r="CY1467" s="20"/>
      <c r="CZ1467" s="20"/>
      <c r="DA1467" s="20"/>
      <c r="DB1467" s="20"/>
      <c r="DC1467" s="20"/>
      <c r="DD1467" s="20"/>
      <c r="DE1467" s="20"/>
      <c r="DF1467" s="20"/>
      <c r="DG1467" s="20"/>
      <c r="DH1467" s="20"/>
      <c r="DI1467" s="20"/>
      <c r="DJ1467" s="20"/>
      <c r="DK1467" s="20"/>
      <c r="DL1467" s="20"/>
      <c r="DM1467" s="20"/>
      <c r="DN1467" s="20"/>
      <c r="DO1467" s="20"/>
      <c r="DP1467" s="20"/>
      <c r="DQ1467" s="20"/>
      <c r="DR1467" s="20"/>
      <c r="DS1467" s="20"/>
      <c r="DT1467" s="20"/>
      <c r="DU1467" s="20"/>
      <c r="DV1467" s="20"/>
      <c r="DW1467" s="20"/>
      <c r="DX1467" s="20"/>
      <c r="DY1467" s="20"/>
    </row>
    <row r="1468" spans="1:129" x14ac:dyDescent="0.15">
      <c r="B1468" s="77" t="s">
        <v>5192</v>
      </c>
      <c r="C1468" s="75"/>
      <c r="D1468" s="73" t="s">
        <v>38</v>
      </c>
      <c r="E1468" s="201" t="s">
        <v>5193</v>
      </c>
      <c r="F1468" s="202">
        <f t="shared" si="242"/>
        <v>0.63196699700000003</v>
      </c>
      <c r="G1468" s="202">
        <f t="shared" si="243"/>
        <v>0.13554453700000002</v>
      </c>
      <c r="H1468" s="202">
        <f t="shared" si="244"/>
        <v>0.16898782670000001</v>
      </c>
      <c r="I1468" s="202">
        <f t="shared" si="245"/>
        <v>4.4228953299999998E-2</v>
      </c>
      <c r="J1468" s="201">
        <v>0.28320568000000002</v>
      </c>
      <c r="K1468" s="201">
        <v>0.15723856</v>
      </c>
      <c r="L1468" s="201">
        <v>9.3407560000000004E-3</v>
      </c>
      <c r="M1468" s="201">
        <v>2.0470340000000001E-3</v>
      </c>
      <c r="N1468" s="201">
        <v>0.10089708</v>
      </c>
      <c r="O1468" s="201">
        <v>3.2600423000000003E-2</v>
      </c>
      <c r="P1468" s="201">
        <v>2.4085106999999998E-3</v>
      </c>
      <c r="Q1468" s="201">
        <v>3.7091211999999998E-2</v>
      </c>
      <c r="R1468" s="201">
        <v>0</v>
      </c>
      <c r="S1468" s="201">
        <v>0</v>
      </c>
      <c r="T1468" s="201">
        <v>0</v>
      </c>
      <c r="U1468" s="201">
        <v>7.1377413000000001E-3</v>
      </c>
      <c r="V1468" s="110"/>
      <c r="W1468" s="246">
        <f t="shared" si="246"/>
        <v>2.097819851851852</v>
      </c>
      <c r="X1468" s="191">
        <v>34.007095999999997</v>
      </c>
      <c r="Y1468" s="191">
        <v>28.569987999999999</v>
      </c>
      <c r="Z1468" s="191">
        <v>2.3817544000000002</v>
      </c>
      <c r="AA1468" s="191">
        <v>2.3842056000000001E-3</v>
      </c>
      <c r="AB1468" s="191">
        <v>1.7816352</v>
      </c>
      <c r="AC1468" s="191">
        <v>0.18419162</v>
      </c>
      <c r="AD1468" s="191">
        <v>1.0871423</v>
      </c>
      <c r="AE1468" s="76">
        <v>5.5980643000000003E-6</v>
      </c>
      <c r="AF1468" s="76">
        <v>1.3662619000000001E-8</v>
      </c>
      <c r="AG1468" s="20">
        <v>0.16538936000000001</v>
      </c>
      <c r="AH1468" s="20"/>
      <c r="AI1468" s="20"/>
      <c r="AJ1468" s="20"/>
      <c r="AK1468" s="20"/>
      <c r="AL1468" s="20"/>
      <c r="AM1468" s="20"/>
      <c r="AN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c r="BU1468" s="20"/>
      <c r="BV1468" s="20"/>
      <c r="BW1468" s="20"/>
      <c r="BX1468" s="20"/>
      <c r="BY1468" s="20"/>
      <c r="BZ1468" s="20"/>
      <c r="CA1468" s="20"/>
      <c r="CB1468" s="20"/>
      <c r="CC1468" s="20"/>
      <c r="CD1468" s="20"/>
      <c r="CE1468" s="20"/>
      <c r="CF1468" s="20"/>
      <c r="CG1468" s="20"/>
      <c r="CH1468" s="20"/>
      <c r="CI1468" s="20"/>
      <c r="CJ1468" s="20"/>
      <c r="CK1468" s="20"/>
      <c r="CL1468" s="20"/>
      <c r="CM1468" s="20"/>
      <c r="CN1468" s="20"/>
      <c r="CO1468" s="20"/>
      <c r="CP1468" s="20"/>
      <c r="CQ1468" s="20"/>
      <c r="CR1468" s="20"/>
      <c r="CS1468" s="20"/>
      <c r="CT1468" s="20"/>
      <c r="CU1468" s="20"/>
      <c r="CV1468" s="20"/>
      <c r="CW1468" s="20"/>
      <c r="CX1468" s="20"/>
      <c r="CY1468" s="20"/>
      <c r="CZ1468" s="20"/>
      <c r="DA1468" s="20"/>
      <c r="DB1468" s="20"/>
      <c r="DC1468" s="20"/>
      <c r="DD1468" s="20"/>
      <c r="DE1468" s="20"/>
      <c r="DF1468" s="20"/>
      <c r="DG1468" s="20"/>
      <c r="DH1468" s="20"/>
      <c r="DI1468" s="20"/>
      <c r="DJ1468" s="20"/>
      <c r="DK1468" s="20"/>
      <c r="DL1468" s="20"/>
      <c r="DM1468" s="20"/>
      <c r="DN1468" s="20"/>
      <c r="DO1468" s="20"/>
      <c r="DP1468" s="20"/>
      <c r="DQ1468" s="20"/>
      <c r="DR1468" s="20"/>
      <c r="DS1468" s="20"/>
      <c r="DT1468" s="20"/>
      <c r="DU1468" s="20"/>
      <c r="DV1468" s="20"/>
      <c r="DW1468" s="20"/>
      <c r="DX1468" s="20"/>
      <c r="DY1468" s="20"/>
    </row>
    <row r="1469" spans="1:129" x14ac:dyDescent="0.15">
      <c r="B1469" s="77" t="s">
        <v>5194</v>
      </c>
      <c r="C1469" s="75"/>
      <c r="D1469" s="73" t="s">
        <v>33</v>
      </c>
      <c r="E1469" s="201" t="s">
        <v>5195</v>
      </c>
      <c r="F1469" s="202">
        <f t="shared" si="242"/>
        <v>10.527579601999999</v>
      </c>
      <c r="G1469" s="202">
        <f t="shared" si="243"/>
        <v>2.0486126520000001</v>
      </c>
      <c r="H1469" s="202">
        <f t="shared" si="244"/>
        <v>2.8711506099999999</v>
      </c>
      <c r="I1469" s="202">
        <f t="shared" si="245"/>
        <v>1.1109478400000001</v>
      </c>
      <c r="J1469" s="201">
        <v>4.4968684999999997</v>
      </c>
      <c r="K1469" s="201">
        <v>2.6303860000000001</v>
      </c>
      <c r="L1469" s="201">
        <v>0.10755202</v>
      </c>
      <c r="M1469" s="201">
        <v>2.7722891999999999E-2</v>
      </c>
      <c r="N1469" s="201">
        <v>1.2113436</v>
      </c>
      <c r="O1469" s="201">
        <v>0.80954616000000001</v>
      </c>
      <c r="P1469" s="201">
        <v>0.13321258999999999</v>
      </c>
      <c r="Q1469" s="201">
        <v>0.96940987000000001</v>
      </c>
      <c r="R1469" s="201">
        <v>0</v>
      </c>
      <c r="S1469" s="201">
        <v>0</v>
      </c>
      <c r="T1469" s="201">
        <v>0</v>
      </c>
      <c r="U1469" s="201">
        <v>0.14153797000000001</v>
      </c>
      <c r="V1469" s="110"/>
      <c r="W1469" s="246">
        <f t="shared" si="246"/>
        <v>33.31013703703703</v>
      </c>
      <c r="X1469" s="191">
        <v>499.803</v>
      </c>
      <c r="Y1469" s="191">
        <v>442.32803999999999</v>
      </c>
      <c r="Z1469" s="191">
        <v>27.015885000000001</v>
      </c>
      <c r="AA1469" s="191">
        <v>2.3983854999999998E-2</v>
      </c>
      <c r="AB1469" s="191">
        <v>11.230404</v>
      </c>
      <c r="AC1469" s="191">
        <v>1.9437770999999999</v>
      </c>
      <c r="AD1469" s="191">
        <v>17.260909999999999</v>
      </c>
      <c r="AE1469" s="76">
        <v>9.3092762999999996E-5</v>
      </c>
      <c r="AF1469" s="76">
        <v>1.9422203999999999E-7</v>
      </c>
      <c r="AG1469" s="20">
        <v>3.0473501999999999</v>
      </c>
      <c r="AH1469" s="20"/>
      <c r="AI1469" s="20"/>
      <c r="AJ1469" s="20"/>
      <c r="AK1469" s="20"/>
      <c r="AL1469" s="20"/>
      <c r="AM1469" s="20"/>
      <c r="AN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c r="BU1469" s="20"/>
      <c r="BV1469" s="20"/>
      <c r="BW1469" s="20"/>
      <c r="BX1469" s="20"/>
      <c r="BY1469" s="20"/>
      <c r="BZ1469" s="20"/>
      <c r="CA1469" s="20"/>
      <c r="CB1469" s="20"/>
      <c r="CC1469" s="20"/>
      <c r="CD1469" s="20"/>
      <c r="CE1469" s="20"/>
      <c r="CF1469" s="20"/>
      <c r="CG1469" s="20"/>
      <c r="CH1469" s="20"/>
      <c r="CI1469" s="20"/>
      <c r="CJ1469" s="20"/>
      <c r="CK1469" s="20"/>
      <c r="CL1469" s="20"/>
      <c r="CM1469" s="20"/>
      <c r="CN1469" s="20"/>
      <c r="CO1469" s="20"/>
      <c r="CP1469" s="20"/>
      <c r="CQ1469" s="20"/>
      <c r="CR1469" s="20"/>
      <c r="CS1469" s="20"/>
      <c r="CT1469" s="20"/>
      <c r="CU1469" s="20"/>
      <c r="CV1469" s="20"/>
      <c r="CW1469" s="20"/>
      <c r="CX1469" s="20"/>
      <c r="CY1469" s="20"/>
      <c r="CZ1469" s="20"/>
      <c r="DA1469" s="20"/>
      <c r="DB1469" s="20"/>
      <c r="DC1469" s="20"/>
      <c r="DD1469" s="20"/>
      <c r="DE1469" s="20"/>
      <c r="DF1469" s="20"/>
      <c r="DG1469" s="20"/>
      <c r="DH1469" s="20"/>
      <c r="DI1469" s="20"/>
      <c r="DJ1469" s="20"/>
      <c r="DK1469" s="20"/>
      <c r="DL1469" s="20"/>
      <c r="DM1469" s="20"/>
      <c r="DN1469" s="20"/>
      <c r="DO1469" s="20"/>
      <c r="DP1469" s="20"/>
      <c r="DQ1469" s="20"/>
      <c r="DR1469" s="20"/>
      <c r="DS1469" s="20"/>
      <c r="DT1469" s="20"/>
      <c r="DU1469" s="20"/>
      <c r="DV1469" s="20"/>
      <c r="DW1469" s="20"/>
      <c r="DX1469" s="20"/>
      <c r="DY1469" s="20"/>
    </row>
    <row r="1470" spans="1:129" x14ac:dyDescent="0.15">
      <c r="B1470" s="77" t="s">
        <v>5196</v>
      </c>
      <c r="C1470" s="75"/>
      <c r="D1470" s="73" t="s">
        <v>33</v>
      </c>
      <c r="E1470" s="201" t="s">
        <v>5197</v>
      </c>
      <c r="F1470" s="202">
        <f t="shared" si="242"/>
        <v>14.201052241999999</v>
      </c>
      <c r="G1470" s="202">
        <f t="shared" si="243"/>
        <v>2.7295473819999998</v>
      </c>
      <c r="H1470" s="202">
        <f t="shared" si="244"/>
        <v>3.8271521100000001</v>
      </c>
      <c r="I1470" s="202">
        <f t="shared" si="245"/>
        <v>1.1809950499999999</v>
      </c>
      <c r="J1470" s="201">
        <v>6.4633577000000004</v>
      </c>
      <c r="K1470" s="201">
        <v>3.5338913000000001</v>
      </c>
      <c r="L1470" s="201">
        <v>0.14835914</v>
      </c>
      <c r="M1470" s="201">
        <v>3.7149422000000001E-2</v>
      </c>
      <c r="N1470" s="201">
        <v>1.8077889</v>
      </c>
      <c r="O1470" s="201">
        <v>0.88460905999999995</v>
      </c>
      <c r="P1470" s="201">
        <v>0.14490167000000001</v>
      </c>
      <c r="Q1470" s="201">
        <v>0.9945541</v>
      </c>
      <c r="R1470" s="201">
        <v>0</v>
      </c>
      <c r="S1470" s="201">
        <v>0</v>
      </c>
      <c r="T1470" s="201">
        <v>0</v>
      </c>
      <c r="U1470" s="201">
        <v>0.18644094999999999</v>
      </c>
      <c r="V1470" s="110"/>
      <c r="W1470" s="246">
        <f t="shared" si="246"/>
        <v>47.876723703703703</v>
      </c>
      <c r="X1470" s="191">
        <v>779.91674999999998</v>
      </c>
      <c r="Y1470" s="191">
        <v>667.86868000000004</v>
      </c>
      <c r="Z1470" s="191">
        <v>64.097875000000002</v>
      </c>
      <c r="AA1470" s="191">
        <v>4.2398381999999998E-2</v>
      </c>
      <c r="AB1470" s="191">
        <v>17.396239999999999</v>
      </c>
      <c r="AC1470" s="191">
        <v>3.7012078000000002</v>
      </c>
      <c r="AD1470" s="191">
        <v>26.810345000000002</v>
      </c>
      <c r="AE1470" s="20">
        <v>1.3111562E-4</v>
      </c>
      <c r="AF1470" s="76">
        <v>2.7606165E-7</v>
      </c>
      <c r="AG1470" s="20">
        <v>4.5556036999999998</v>
      </c>
      <c r="AH1470" s="20"/>
      <c r="AI1470" s="20"/>
      <c r="AJ1470" s="20"/>
      <c r="AK1470" s="20"/>
      <c r="AL1470" s="20"/>
      <c r="AM1470" s="20"/>
      <c r="AN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row>
    <row r="1471" spans="1:129" x14ac:dyDescent="0.15">
      <c r="B1471" s="77" t="s">
        <v>5198</v>
      </c>
      <c r="C1471" s="75"/>
      <c r="D1471" s="73" t="s">
        <v>33</v>
      </c>
      <c r="E1471" s="201" t="s">
        <v>5199</v>
      </c>
      <c r="F1471" s="202">
        <f t="shared" si="242"/>
        <v>16.242923555000001</v>
      </c>
      <c r="G1471" s="202">
        <f t="shared" si="243"/>
        <v>3.1759141080000002</v>
      </c>
      <c r="H1471" s="202">
        <f t="shared" si="244"/>
        <v>4.4787869270000007</v>
      </c>
      <c r="I1471" s="202">
        <f t="shared" si="245"/>
        <v>0.98914451999999997</v>
      </c>
      <c r="J1471" s="201">
        <v>7.5990780000000004</v>
      </c>
      <c r="K1471" s="201">
        <v>4.2451011000000003</v>
      </c>
      <c r="L1471" s="201">
        <v>0.17042176000000001</v>
      </c>
      <c r="M1471" s="201">
        <v>4.2750678E-2</v>
      </c>
      <c r="N1471" s="201">
        <v>2.4091127000000001</v>
      </c>
      <c r="O1471" s="201">
        <v>0.72405072999999998</v>
      </c>
      <c r="P1471" s="201">
        <v>6.3264066999999993E-2</v>
      </c>
      <c r="Q1471" s="201">
        <v>0.79663629999999996</v>
      </c>
      <c r="R1471" s="201">
        <v>0</v>
      </c>
      <c r="S1471" s="201">
        <v>0</v>
      </c>
      <c r="T1471" s="201">
        <v>0</v>
      </c>
      <c r="U1471" s="201">
        <v>0.19250822000000001</v>
      </c>
      <c r="V1471" s="110"/>
      <c r="W1471" s="246">
        <f t="shared" si="246"/>
        <v>56.289466666666669</v>
      </c>
      <c r="X1471" s="191">
        <v>857.68505000000005</v>
      </c>
      <c r="Y1471" s="191">
        <v>735.02448000000004</v>
      </c>
      <c r="Z1471" s="191">
        <v>62.993586000000001</v>
      </c>
      <c r="AA1471" s="191">
        <v>5.3696856000000001E-2</v>
      </c>
      <c r="AB1471" s="191">
        <v>19.215477</v>
      </c>
      <c r="AC1471" s="191">
        <v>4.5948342000000002</v>
      </c>
      <c r="AD1471" s="191">
        <v>35.802982</v>
      </c>
      <c r="AE1471" s="20">
        <v>1.5934808E-4</v>
      </c>
      <c r="AF1471" s="76">
        <v>3.2030121000000002E-7</v>
      </c>
      <c r="AG1471" s="20">
        <v>4.6813431999999997</v>
      </c>
      <c r="AH1471" s="20"/>
      <c r="AI1471" s="20"/>
      <c r="AJ1471" s="20"/>
      <c r="AK1471" s="20"/>
      <c r="AL1471" s="20"/>
      <c r="AM1471" s="20"/>
      <c r="AN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c r="BU1471" s="20"/>
      <c r="BV1471" s="20"/>
      <c r="BW1471" s="20"/>
      <c r="BX1471" s="20"/>
      <c r="BY1471" s="20"/>
      <c r="BZ1471" s="20"/>
      <c r="CA1471" s="20"/>
      <c r="CB1471" s="20"/>
      <c r="CC1471" s="20"/>
      <c r="CD1471" s="20"/>
      <c r="CE1471" s="20"/>
      <c r="CF1471" s="20"/>
      <c r="CG1471" s="20"/>
      <c r="CH1471" s="20"/>
      <c r="CI1471" s="20"/>
      <c r="CJ1471" s="20"/>
      <c r="CK1471" s="20"/>
      <c r="CL1471" s="20"/>
      <c r="CM1471" s="20"/>
      <c r="CN1471" s="20"/>
      <c r="CO1471" s="20"/>
      <c r="CP1471" s="20"/>
      <c r="CQ1471" s="20"/>
      <c r="CR1471" s="20"/>
      <c r="CS1471" s="20"/>
      <c r="CT1471" s="20"/>
      <c r="CU1471" s="20"/>
      <c r="CV1471" s="20"/>
      <c r="CW1471" s="20"/>
      <c r="CX1471" s="20"/>
      <c r="CY1471" s="20"/>
      <c r="CZ1471" s="20"/>
      <c r="DA1471" s="20"/>
      <c r="DB1471" s="20"/>
      <c r="DC1471" s="20"/>
      <c r="DD1471" s="20"/>
      <c r="DE1471" s="20"/>
      <c r="DF1471" s="20"/>
      <c r="DG1471" s="20"/>
      <c r="DH1471" s="20"/>
      <c r="DI1471" s="20"/>
      <c r="DJ1471" s="20"/>
      <c r="DK1471" s="20"/>
      <c r="DL1471" s="20"/>
      <c r="DM1471" s="20"/>
      <c r="DN1471" s="20"/>
      <c r="DO1471" s="20"/>
      <c r="DP1471" s="20"/>
      <c r="DQ1471" s="20"/>
      <c r="DR1471" s="20"/>
      <c r="DS1471" s="20"/>
      <c r="DT1471" s="20"/>
      <c r="DU1471" s="20"/>
      <c r="DV1471" s="20"/>
      <c r="DW1471" s="20"/>
      <c r="DX1471" s="20"/>
      <c r="DY1471" s="20"/>
    </row>
    <row r="1472" spans="1:129" x14ac:dyDescent="0.15">
      <c r="B1472" s="77" t="s">
        <v>5200</v>
      </c>
      <c r="C1472" s="114"/>
      <c r="D1472" s="73" t="s">
        <v>38</v>
      </c>
      <c r="E1472" s="201" t="s">
        <v>5201</v>
      </c>
      <c r="F1472" s="202">
        <f t="shared" si="242"/>
        <v>1.9493491694</v>
      </c>
      <c r="G1472" s="202">
        <f t="shared" si="243"/>
        <v>0.5014132617</v>
      </c>
      <c r="H1472" s="202">
        <f t="shared" si="244"/>
        <v>0.43232471370000003</v>
      </c>
      <c r="I1472" s="202">
        <f t="shared" si="245"/>
        <v>9.5536514000000003E-2</v>
      </c>
      <c r="J1472" s="201">
        <v>0.92007468000000003</v>
      </c>
      <c r="K1472" s="201">
        <v>0.40468555</v>
      </c>
      <c r="L1472" s="201">
        <v>2.0373481999999998E-2</v>
      </c>
      <c r="M1472" s="201">
        <v>4.1798557000000004E-3</v>
      </c>
      <c r="N1472" s="201">
        <v>0.43721597000000001</v>
      </c>
      <c r="O1472" s="201">
        <v>6.0017436E-2</v>
      </c>
      <c r="P1472" s="201">
        <v>7.2656817000000002E-3</v>
      </c>
      <c r="Q1472" s="201">
        <v>7.3316688000000005E-2</v>
      </c>
      <c r="R1472" s="201">
        <v>0</v>
      </c>
      <c r="S1472" s="201">
        <v>0</v>
      </c>
      <c r="T1472" s="201">
        <v>0</v>
      </c>
      <c r="U1472" s="201">
        <v>2.2219826000000002E-2</v>
      </c>
      <c r="V1472" s="110"/>
      <c r="W1472" s="246">
        <f t="shared" si="246"/>
        <v>6.8153679999999994</v>
      </c>
      <c r="X1472" s="191">
        <v>114.14645</v>
      </c>
      <c r="Y1472" s="191">
        <v>88.873641000000006</v>
      </c>
      <c r="Z1472" s="191">
        <v>14.247484</v>
      </c>
      <c r="AA1472" s="191">
        <v>1.2311117999999999E-2</v>
      </c>
      <c r="AB1472" s="191">
        <v>3.7868662</v>
      </c>
      <c r="AC1472" s="191">
        <v>1.0818140000000001</v>
      </c>
      <c r="AD1472" s="191">
        <v>6.1443314999999998</v>
      </c>
      <c r="AE1472" s="76">
        <v>1.9933659E-5</v>
      </c>
      <c r="AF1472" s="76">
        <v>3.7643168999999999E-8</v>
      </c>
      <c r="AG1472" s="20">
        <v>0.42220982000000001</v>
      </c>
      <c r="AH1472" s="20"/>
      <c r="AI1472" s="20"/>
      <c r="AJ1472" s="20"/>
      <c r="AK1472" s="20"/>
      <c r="AL1472" s="20"/>
      <c r="AM1472" s="20"/>
      <c r="AN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c r="BU1472" s="20"/>
      <c r="BV1472" s="20"/>
      <c r="BW1472" s="20"/>
      <c r="BX1472" s="20"/>
      <c r="BY1472" s="20"/>
      <c r="BZ1472" s="20"/>
      <c r="CA1472" s="20"/>
      <c r="CB1472" s="20"/>
      <c r="CC1472" s="20"/>
      <c r="CD1472" s="20"/>
      <c r="CE1472" s="20"/>
      <c r="CF1472" s="20"/>
      <c r="CG1472" s="20"/>
      <c r="CH1472" s="20"/>
      <c r="CI1472" s="20"/>
      <c r="CJ1472" s="20"/>
      <c r="CK1472" s="20"/>
      <c r="CL1472" s="20"/>
      <c r="CM1472" s="20"/>
      <c r="CN1472" s="20"/>
      <c r="CO1472" s="20"/>
      <c r="CP1472" s="20"/>
      <c r="CQ1472" s="20"/>
      <c r="CR1472" s="20"/>
      <c r="CS1472" s="20"/>
      <c r="CT1472" s="20"/>
      <c r="CU1472" s="20"/>
      <c r="CV1472" s="20"/>
      <c r="CW1472" s="20"/>
      <c r="CX1472" s="20"/>
      <c r="CY1472" s="20"/>
      <c r="CZ1472" s="20"/>
      <c r="DA1472" s="20"/>
      <c r="DB1472" s="20"/>
      <c r="DC1472" s="20"/>
      <c r="DD1472" s="20"/>
      <c r="DE1472" s="20"/>
      <c r="DF1472" s="20"/>
      <c r="DG1472" s="20"/>
      <c r="DH1472" s="20"/>
      <c r="DI1472" s="20"/>
      <c r="DJ1472" s="20"/>
      <c r="DK1472" s="20"/>
      <c r="DL1472" s="20"/>
      <c r="DM1472" s="20"/>
      <c r="DN1472" s="20"/>
      <c r="DO1472" s="20"/>
      <c r="DP1472" s="20"/>
      <c r="DQ1472" s="20"/>
      <c r="DR1472" s="20"/>
      <c r="DS1472" s="20"/>
      <c r="DT1472" s="20"/>
      <c r="DU1472" s="20"/>
      <c r="DV1472" s="20"/>
      <c r="DW1472" s="20"/>
      <c r="DX1472" s="20"/>
      <c r="DY1472" s="20"/>
    </row>
    <row r="1473" spans="2:129" x14ac:dyDescent="0.15">
      <c r="B1473" s="77" t="s">
        <v>5202</v>
      </c>
      <c r="C1473" s="75"/>
      <c r="D1473" s="73" t="s">
        <v>38</v>
      </c>
      <c r="E1473" s="201" t="s">
        <v>5203</v>
      </c>
      <c r="F1473" s="202">
        <f t="shared" si="242"/>
        <v>0.25782316213000001</v>
      </c>
      <c r="G1473" s="202">
        <f t="shared" si="243"/>
        <v>2.6159897459999998E-2</v>
      </c>
      <c r="H1473" s="202">
        <f t="shared" si="244"/>
        <v>9.4137819569999989E-2</v>
      </c>
      <c r="I1473" s="202">
        <f t="shared" si="245"/>
        <v>6.3251251000000005E-3</v>
      </c>
      <c r="J1473" s="201">
        <v>0.13120032000000001</v>
      </c>
      <c r="K1473" s="201">
        <v>9.0034803999999996E-2</v>
      </c>
      <c r="L1473" s="201">
        <v>3.4431233999999999E-3</v>
      </c>
      <c r="M1473" s="201">
        <v>5.3156136000000003E-4</v>
      </c>
      <c r="N1473" s="201">
        <v>2.2851336999999999E-2</v>
      </c>
      <c r="O1473" s="201">
        <v>2.7769991000000001E-3</v>
      </c>
      <c r="P1473" s="201">
        <v>6.5989217E-4</v>
      </c>
      <c r="Q1473" s="201">
        <v>2.6906945000000002E-3</v>
      </c>
      <c r="R1473" s="201">
        <v>0</v>
      </c>
      <c r="S1473" s="201">
        <v>0</v>
      </c>
      <c r="T1473" s="201">
        <v>0</v>
      </c>
      <c r="U1473" s="201">
        <v>3.6344305999999999E-3</v>
      </c>
      <c r="V1473" s="110"/>
      <c r="W1473" s="246">
        <f t="shared" si="246"/>
        <v>0.97185422222222217</v>
      </c>
      <c r="X1473" s="191">
        <v>14.171144999999999</v>
      </c>
      <c r="Y1473" s="191">
        <v>13.209075</v>
      </c>
      <c r="Z1473" s="191">
        <v>0.40295294999999998</v>
      </c>
      <c r="AA1473" s="191">
        <v>4.8621249000000002E-4</v>
      </c>
      <c r="AB1473" s="191">
        <v>0.32417220000000002</v>
      </c>
      <c r="AC1473" s="191">
        <v>2.7817957000000001E-2</v>
      </c>
      <c r="AD1473" s="191">
        <v>0.20664138000000001</v>
      </c>
      <c r="AE1473" s="76">
        <v>2.6045761000000001E-6</v>
      </c>
      <c r="AF1473" s="76">
        <v>5.9595086999999998E-9</v>
      </c>
      <c r="AG1473" s="20">
        <v>0.10412969</v>
      </c>
      <c r="AH1473" s="20"/>
      <c r="AI1473" s="20"/>
      <c r="AJ1473" s="20"/>
      <c r="AK1473" s="20"/>
      <c r="AL1473" s="20"/>
      <c r="AM1473" s="20"/>
      <c r="AN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c r="BU1473" s="20"/>
      <c r="BV1473" s="20"/>
      <c r="BW1473" s="20"/>
      <c r="BX1473" s="20"/>
      <c r="BY1473" s="20"/>
      <c r="BZ1473" s="20"/>
      <c r="CA1473" s="20"/>
      <c r="CB1473" s="20"/>
      <c r="CC1473" s="20"/>
      <c r="CD1473" s="20"/>
      <c r="CE1473" s="20"/>
      <c r="CF1473" s="20"/>
      <c r="CG1473" s="20"/>
      <c r="CH1473" s="20"/>
      <c r="CI1473" s="20"/>
      <c r="CJ1473" s="20"/>
      <c r="CK1473" s="20"/>
      <c r="CL1473" s="20"/>
      <c r="CM1473" s="20"/>
      <c r="CN1473" s="20"/>
      <c r="CO1473" s="20"/>
      <c r="CP1473" s="20"/>
      <c r="CQ1473" s="20"/>
      <c r="CR1473" s="20"/>
      <c r="CS1473" s="20"/>
      <c r="CT1473" s="20"/>
      <c r="CU1473" s="20"/>
      <c r="CV1473" s="20"/>
      <c r="CW1473" s="20"/>
      <c r="CX1473" s="20"/>
      <c r="CY1473" s="20"/>
      <c r="CZ1473" s="20"/>
      <c r="DA1473" s="20"/>
      <c r="DB1473" s="20"/>
      <c r="DC1473" s="20"/>
      <c r="DD1473" s="20"/>
      <c r="DE1473" s="20"/>
      <c r="DF1473" s="20"/>
      <c r="DG1473" s="20"/>
      <c r="DH1473" s="20"/>
      <c r="DI1473" s="20"/>
      <c r="DJ1473" s="20"/>
      <c r="DK1473" s="20"/>
      <c r="DL1473" s="20"/>
      <c r="DM1473" s="20"/>
      <c r="DN1473" s="20"/>
      <c r="DO1473" s="20"/>
      <c r="DP1473" s="20"/>
      <c r="DQ1473" s="20"/>
      <c r="DR1473" s="20"/>
      <c r="DS1473" s="20"/>
      <c r="DT1473" s="20"/>
      <c r="DU1473" s="20"/>
      <c r="DV1473" s="20"/>
      <c r="DW1473" s="20"/>
      <c r="DX1473" s="20"/>
      <c r="DY1473" s="20"/>
    </row>
    <row r="1474" spans="2:129" x14ac:dyDescent="0.15">
      <c r="B1474" s="67" t="s">
        <v>401</v>
      </c>
      <c r="C1474" s="83" t="s">
        <v>402</v>
      </c>
      <c r="D1474" s="114"/>
      <c r="E1474" s="73"/>
      <c r="W1474" s="246"/>
      <c r="X1474" s="80"/>
      <c r="Y1474" s="80"/>
      <c r="Z1474" s="80"/>
      <c r="AA1474" s="80"/>
      <c r="AB1474" s="80"/>
      <c r="AC1474" s="80"/>
      <c r="AD1474" s="80"/>
      <c r="AE1474" s="70"/>
      <c r="AF1474" s="70"/>
      <c r="AG1474" s="70"/>
      <c r="AH1474" s="20"/>
      <c r="AI1474" s="20"/>
      <c r="AJ1474" s="20"/>
      <c r="AK1474" s="20"/>
      <c r="AL1474" s="20"/>
      <c r="AM1474" s="20"/>
      <c r="AN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c r="BU1474" s="20"/>
      <c r="BV1474" s="20"/>
      <c r="BW1474" s="20"/>
      <c r="BX1474" s="20"/>
      <c r="BY1474" s="20"/>
      <c r="BZ1474" s="20"/>
      <c r="CA1474" s="20"/>
      <c r="CB1474" s="20"/>
      <c r="CC1474" s="20"/>
      <c r="CD1474" s="20"/>
      <c r="CE1474" s="20"/>
      <c r="CF1474" s="20"/>
      <c r="CG1474" s="20"/>
      <c r="CH1474" s="20"/>
      <c r="CI1474" s="20"/>
      <c r="CJ1474" s="20"/>
      <c r="CK1474" s="20"/>
      <c r="CL1474" s="20"/>
      <c r="CM1474" s="20"/>
      <c r="CN1474" s="20"/>
      <c r="CO1474" s="20"/>
      <c r="CP1474" s="20"/>
      <c r="CQ1474" s="20"/>
      <c r="CR1474" s="20"/>
      <c r="CS1474" s="20"/>
      <c r="CT1474" s="20"/>
      <c r="CU1474" s="20"/>
      <c r="CV1474" s="20"/>
      <c r="CW1474" s="20"/>
      <c r="CX1474" s="20"/>
      <c r="CY1474" s="20"/>
      <c r="CZ1474" s="20"/>
      <c r="DA1474" s="20"/>
      <c r="DB1474" s="20"/>
      <c r="DC1474" s="20"/>
      <c r="DD1474" s="20"/>
      <c r="DE1474" s="20"/>
      <c r="DF1474" s="20"/>
      <c r="DG1474" s="20"/>
      <c r="DH1474" s="20"/>
      <c r="DI1474" s="20"/>
      <c r="DJ1474" s="20"/>
      <c r="DK1474" s="20"/>
      <c r="DL1474" s="20"/>
      <c r="DM1474" s="20"/>
      <c r="DN1474" s="20"/>
      <c r="DO1474" s="20"/>
      <c r="DP1474" s="20"/>
      <c r="DQ1474" s="20"/>
      <c r="DR1474" s="20"/>
      <c r="DS1474" s="20"/>
      <c r="DT1474" s="20"/>
      <c r="DU1474" s="20"/>
      <c r="DV1474" s="20"/>
      <c r="DW1474" s="20"/>
      <c r="DX1474" s="20"/>
      <c r="DY1474" s="20"/>
    </row>
    <row r="1475" spans="2:129" x14ac:dyDescent="0.15">
      <c r="B1475" s="77" t="s">
        <v>403</v>
      </c>
      <c r="C1475" s="75"/>
      <c r="D1475" s="73" t="s">
        <v>38</v>
      </c>
      <c r="E1475" s="248" t="s">
        <v>404</v>
      </c>
      <c r="F1475" s="88">
        <f t="shared" ref="F1475:F1481" si="247">G1475+H1475+I1475+J1475</f>
        <v>0.31267690658999997</v>
      </c>
      <c r="G1475" s="88">
        <f t="shared" ref="G1475:G1481" si="248">M1475+N1475+O1475</f>
        <v>2.3885197090000001E-2</v>
      </c>
      <c r="H1475" s="88">
        <f t="shared" ref="H1475:H1481" si="249">K1475+L1475+P1475</f>
        <v>7.3122375399999995E-2</v>
      </c>
      <c r="I1475" s="88">
        <f t="shared" ref="I1475:I1481" si="250">Q1475+IF(R1475="x",0,R1475)+IF(S1475="x",0,S1475)+IF(T1475="x",0,T1475)+U1475</f>
        <v>6.7486941E-3</v>
      </c>
      <c r="J1475" s="248">
        <v>0.20892063999999999</v>
      </c>
      <c r="K1475" s="248">
        <v>6.6569199999999995E-2</v>
      </c>
      <c r="L1475" s="248">
        <v>3.8761128E-3</v>
      </c>
      <c r="M1475" s="248">
        <v>6.2372548999999999E-4</v>
      </c>
      <c r="N1475" s="248">
        <v>1.9671946999999999E-2</v>
      </c>
      <c r="O1475" s="248">
        <v>3.5895246E-3</v>
      </c>
      <c r="P1475" s="248">
        <v>2.6770625999999998E-3</v>
      </c>
      <c r="Q1475" s="248">
        <v>1.1911546E-3</v>
      </c>
      <c r="R1475" s="248">
        <v>0</v>
      </c>
      <c r="S1475" s="248">
        <v>0</v>
      </c>
      <c r="T1475" s="248">
        <v>0</v>
      </c>
      <c r="U1475" s="248">
        <v>5.5575395E-3</v>
      </c>
      <c r="V1475" s="110"/>
      <c r="W1475" s="89">
        <f t="shared" ref="W1475:W1481" si="251">J1475/0.135</f>
        <v>1.5475602962962962</v>
      </c>
      <c r="X1475" s="249">
        <v>40.743322999999997</v>
      </c>
      <c r="Y1475" s="249">
        <v>20.774839</v>
      </c>
      <c r="Z1475" s="249">
        <v>14.914403999999999</v>
      </c>
      <c r="AA1475" s="249">
        <v>2.6023225E-3</v>
      </c>
      <c r="AB1475" s="249">
        <v>1.7347237</v>
      </c>
      <c r="AC1475" s="249">
        <v>0.80080686000000001</v>
      </c>
      <c r="AD1475" s="249">
        <v>2.5159462000000001</v>
      </c>
      <c r="AE1475" s="250">
        <v>3.0599046999999998E-6</v>
      </c>
      <c r="AF1475" s="250">
        <v>7.9630518999999999E-9</v>
      </c>
      <c r="AG1475" s="78">
        <v>6.9437049000000001E-2</v>
      </c>
      <c r="AH1475" s="20"/>
      <c r="AI1475" s="20"/>
      <c r="AJ1475" s="20"/>
      <c r="AK1475" s="20"/>
      <c r="AL1475" s="20"/>
      <c r="AM1475" s="20"/>
      <c r="AN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c r="BU1475" s="20"/>
      <c r="BV1475" s="20"/>
      <c r="BW1475" s="20"/>
      <c r="BX1475" s="20"/>
      <c r="BY1475" s="20"/>
      <c r="BZ1475" s="20"/>
      <c r="CA1475" s="20"/>
      <c r="CB1475" s="20"/>
      <c r="CC1475" s="20"/>
      <c r="CD1475" s="20"/>
      <c r="CE1475" s="20"/>
      <c r="CF1475" s="20"/>
      <c r="CG1475" s="20"/>
      <c r="CH1475" s="20"/>
      <c r="CI1475" s="20"/>
      <c r="CJ1475" s="20"/>
      <c r="CK1475" s="20"/>
      <c r="CL1475" s="20"/>
      <c r="CM1475" s="20"/>
      <c r="CN1475" s="20"/>
      <c r="CO1475" s="20"/>
      <c r="CP1475" s="20"/>
      <c r="CQ1475" s="20"/>
      <c r="CR1475" s="20"/>
      <c r="CS1475" s="20"/>
      <c r="CT1475" s="20"/>
      <c r="CU1475" s="20"/>
      <c r="CV1475" s="20"/>
      <c r="CW1475" s="20"/>
      <c r="CX1475" s="20"/>
      <c r="CY1475" s="20"/>
      <c r="CZ1475" s="20"/>
      <c r="DA1475" s="20"/>
      <c r="DB1475" s="20"/>
      <c r="DC1475" s="20"/>
      <c r="DD1475" s="20"/>
      <c r="DE1475" s="20"/>
      <c r="DF1475" s="20"/>
      <c r="DG1475" s="20"/>
      <c r="DH1475" s="20"/>
      <c r="DI1475" s="20"/>
      <c r="DJ1475" s="20"/>
      <c r="DK1475" s="20"/>
      <c r="DL1475" s="20"/>
      <c r="DM1475" s="20"/>
      <c r="DN1475" s="20"/>
      <c r="DO1475" s="20"/>
      <c r="DP1475" s="20"/>
      <c r="DQ1475" s="20"/>
      <c r="DR1475" s="20"/>
      <c r="DS1475" s="20"/>
      <c r="DT1475" s="20"/>
      <c r="DU1475" s="20"/>
      <c r="DV1475" s="20"/>
      <c r="DW1475" s="20"/>
      <c r="DX1475" s="20"/>
      <c r="DY1475" s="20"/>
    </row>
    <row r="1476" spans="2:129" x14ac:dyDescent="0.15">
      <c r="B1476" s="77" t="s">
        <v>405</v>
      </c>
      <c r="C1476" s="75"/>
      <c r="D1476" s="73" t="s">
        <v>38</v>
      </c>
      <c r="E1476" s="248" t="s">
        <v>406</v>
      </c>
      <c r="F1476" s="88">
        <f t="shared" si="247"/>
        <v>0.42959088818000002</v>
      </c>
      <c r="G1476" s="88">
        <f t="shared" si="248"/>
        <v>3.2816184280000001E-2</v>
      </c>
      <c r="H1476" s="88">
        <f t="shared" si="249"/>
        <v>0.10046378510000001</v>
      </c>
      <c r="I1476" s="88">
        <f t="shared" si="250"/>
        <v>9.2721187999999996E-3</v>
      </c>
      <c r="J1476" s="248">
        <v>0.28703879999999998</v>
      </c>
      <c r="K1476" s="248">
        <v>9.1460291999999999E-2</v>
      </c>
      <c r="L1476" s="248">
        <v>5.3254419000000001E-3</v>
      </c>
      <c r="M1476" s="248">
        <v>8.5694457999999996E-4</v>
      </c>
      <c r="N1476" s="248">
        <v>2.7027545E-2</v>
      </c>
      <c r="O1476" s="248">
        <v>4.9316947000000002E-3</v>
      </c>
      <c r="P1476" s="248">
        <v>3.6780512E-3</v>
      </c>
      <c r="Q1476" s="248">
        <v>1.6365428E-3</v>
      </c>
      <c r="R1476" s="248">
        <v>0</v>
      </c>
      <c r="S1476" s="248">
        <v>0</v>
      </c>
      <c r="T1476" s="248">
        <v>0</v>
      </c>
      <c r="U1476" s="248">
        <v>7.6355759999999998E-3</v>
      </c>
      <c r="V1476" s="110"/>
      <c r="W1476" s="89">
        <f t="shared" si="251"/>
        <v>2.1262133333333333</v>
      </c>
      <c r="X1476" s="249">
        <v>55.977781999999998</v>
      </c>
      <c r="Y1476" s="249">
        <v>28.542822999999999</v>
      </c>
      <c r="Z1476" s="249">
        <v>20.491094</v>
      </c>
      <c r="AA1476" s="249">
        <v>3.5753648E-3</v>
      </c>
      <c r="AB1476" s="249">
        <v>2.3833595999999999</v>
      </c>
      <c r="AC1476" s="249">
        <v>1.100239</v>
      </c>
      <c r="AD1476" s="249">
        <v>3.4566913000000001</v>
      </c>
      <c r="AE1476" s="250">
        <v>4.204043E-6</v>
      </c>
      <c r="AF1476" s="250">
        <v>1.0940540999999999E-8</v>
      </c>
      <c r="AG1476" s="78">
        <v>9.5400467000000003E-2</v>
      </c>
      <c r="AH1476" s="20"/>
      <c r="AI1476" s="20"/>
      <c r="AJ1476" s="20"/>
      <c r="AK1476" s="20"/>
      <c r="AL1476" s="20"/>
      <c r="AM1476" s="20"/>
      <c r="AN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c r="BU1476" s="20"/>
      <c r="BV1476" s="20"/>
      <c r="BW1476" s="20"/>
      <c r="BX1476" s="20"/>
      <c r="BY1476" s="20"/>
      <c r="BZ1476" s="20"/>
      <c r="CA1476" s="20"/>
      <c r="CB1476" s="20"/>
      <c r="CC1476" s="20"/>
      <c r="CD1476" s="20"/>
      <c r="CE1476" s="20"/>
      <c r="CF1476" s="20"/>
      <c r="CG1476" s="20"/>
      <c r="CH1476" s="20"/>
      <c r="CI1476" s="20"/>
      <c r="CJ1476" s="20"/>
      <c r="CK1476" s="20"/>
      <c r="CL1476" s="20"/>
      <c r="CM1476" s="20"/>
      <c r="CN1476" s="20"/>
      <c r="CO1476" s="20"/>
      <c r="CP1476" s="20"/>
      <c r="CQ1476" s="20"/>
      <c r="CR1476" s="20"/>
      <c r="CS1476" s="20"/>
      <c r="CT1476" s="20"/>
      <c r="CU1476" s="20"/>
      <c r="CV1476" s="20"/>
      <c r="CW1476" s="20"/>
      <c r="CX1476" s="20"/>
      <c r="CY1476" s="20"/>
      <c r="CZ1476" s="20"/>
      <c r="DA1476" s="20"/>
      <c r="DB1476" s="20"/>
      <c r="DC1476" s="20"/>
      <c r="DD1476" s="20"/>
      <c r="DE1476" s="20"/>
      <c r="DF1476" s="20"/>
      <c r="DG1476" s="20"/>
      <c r="DH1476" s="20"/>
      <c r="DI1476" s="20"/>
      <c r="DJ1476" s="20"/>
      <c r="DK1476" s="20"/>
      <c r="DL1476" s="20"/>
      <c r="DM1476" s="20"/>
      <c r="DN1476" s="20"/>
      <c r="DO1476" s="20"/>
      <c r="DP1476" s="20"/>
      <c r="DQ1476" s="20"/>
      <c r="DR1476" s="20"/>
      <c r="DS1476" s="20"/>
      <c r="DT1476" s="20"/>
      <c r="DU1476" s="20"/>
      <c r="DV1476" s="20"/>
      <c r="DW1476" s="20"/>
      <c r="DX1476" s="20"/>
      <c r="DY1476" s="20"/>
    </row>
    <row r="1477" spans="2:129" x14ac:dyDescent="0.15">
      <c r="B1477" s="77" t="s">
        <v>407</v>
      </c>
      <c r="C1477" s="75"/>
      <c r="D1477" s="73" t="s">
        <v>38</v>
      </c>
      <c r="E1477" s="248" t="s">
        <v>408</v>
      </c>
      <c r="F1477" s="88">
        <f t="shared" si="247"/>
        <v>0.24252852256000001</v>
      </c>
      <c r="G1477" s="88">
        <f t="shared" si="248"/>
        <v>1.8526604630000002E-2</v>
      </c>
      <c r="H1477" s="88">
        <f t="shared" si="249"/>
        <v>5.6717528699999999E-2</v>
      </c>
      <c r="I1477" s="88">
        <f t="shared" si="250"/>
        <v>5.2346392300000001E-3</v>
      </c>
      <c r="J1477" s="248">
        <v>0.16204974999999999</v>
      </c>
      <c r="K1477" s="248">
        <v>5.1634543999999997E-2</v>
      </c>
      <c r="L1477" s="248">
        <v>3.0065153000000001E-3</v>
      </c>
      <c r="M1477" s="248">
        <v>4.8379403E-4</v>
      </c>
      <c r="N1477" s="248">
        <v>1.5258588E-2</v>
      </c>
      <c r="O1477" s="248">
        <v>2.7842226E-3</v>
      </c>
      <c r="P1477" s="248">
        <v>2.0764694000000002E-3</v>
      </c>
      <c r="Q1477" s="248">
        <v>9.2392163000000005E-4</v>
      </c>
      <c r="R1477" s="248">
        <v>0</v>
      </c>
      <c r="S1477" s="248">
        <v>0</v>
      </c>
      <c r="T1477" s="248">
        <v>0</v>
      </c>
      <c r="U1477" s="248">
        <v>4.3107175999999997E-3</v>
      </c>
      <c r="V1477" s="110"/>
      <c r="W1477" s="89">
        <f t="shared" si="251"/>
        <v>1.2003685185185184</v>
      </c>
      <c r="X1477" s="249">
        <v>31.602647000000001</v>
      </c>
      <c r="Y1477" s="249">
        <v>16.114049000000001</v>
      </c>
      <c r="Z1477" s="249">
        <v>11.568390000000001</v>
      </c>
      <c r="AA1477" s="249">
        <v>2.0184971000000002E-3</v>
      </c>
      <c r="AB1477" s="249">
        <v>1.3455421999999999</v>
      </c>
      <c r="AC1477" s="249">
        <v>0.62114758000000003</v>
      </c>
      <c r="AD1477" s="249">
        <v>1.9514990999999999</v>
      </c>
      <c r="AE1477" s="250">
        <v>2.3734217999999999E-6</v>
      </c>
      <c r="AF1477" s="250">
        <v>6.1765585000000004E-9</v>
      </c>
      <c r="AG1477" s="78">
        <v>5.3858997999999998E-2</v>
      </c>
      <c r="AH1477" s="20"/>
      <c r="AI1477" s="20"/>
      <c r="AJ1477" s="20"/>
      <c r="AK1477" s="20"/>
      <c r="AL1477" s="20"/>
      <c r="AM1477" s="20"/>
      <c r="AN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c r="BU1477" s="20"/>
      <c r="BV1477" s="20"/>
      <c r="BW1477" s="20"/>
      <c r="BX1477" s="20"/>
      <c r="BY1477" s="20"/>
      <c r="BZ1477" s="20"/>
      <c r="CA1477" s="20"/>
      <c r="CB1477" s="20"/>
      <c r="CC1477" s="20"/>
      <c r="CD1477" s="20"/>
      <c r="CE1477" s="20"/>
      <c r="CF1477" s="20"/>
      <c r="CG1477" s="20"/>
      <c r="CH1477" s="20"/>
      <c r="CI1477" s="20"/>
      <c r="CJ1477" s="20"/>
      <c r="CK1477" s="20"/>
      <c r="CL1477" s="20"/>
      <c r="CM1477" s="20"/>
      <c r="CN1477" s="20"/>
      <c r="CO1477" s="20"/>
      <c r="CP1477" s="20"/>
      <c r="CQ1477" s="20"/>
      <c r="CR1477" s="20"/>
      <c r="CS1477" s="20"/>
      <c r="CT1477" s="20"/>
      <c r="CU1477" s="20"/>
      <c r="CV1477" s="20"/>
      <c r="CW1477" s="20"/>
      <c r="CX1477" s="20"/>
      <c r="CY1477" s="20"/>
      <c r="CZ1477" s="20"/>
      <c r="DA1477" s="20"/>
      <c r="DB1477" s="20"/>
      <c r="DC1477" s="20"/>
      <c r="DD1477" s="20"/>
      <c r="DE1477" s="20"/>
      <c r="DF1477" s="20"/>
      <c r="DG1477" s="20"/>
      <c r="DH1477" s="20"/>
      <c r="DI1477" s="20"/>
      <c r="DJ1477" s="20"/>
      <c r="DK1477" s="20"/>
      <c r="DL1477" s="20"/>
      <c r="DM1477" s="20"/>
      <c r="DN1477" s="20"/>
      <c r="DO1477" s="20"/>
      <c r="DP1477" s="20"/>
      <c r="DQ1477" s="20"/>
      <c r="DR1477" s="20"/>
      <c r="DS1477" s="20"/>
      <c r="DT1477" s="20"/>
      <c r="DU1477" s="20"/>
      <c r="DV1477" s="20"/>
      <c r="DW1477" s="20"/>
      <c r="DX1477" s="20"/>
      <c r="DY1477" s="20"/>
    </row>
    <row r="1478" spans="2:129" x14ac:dyDescent="0.15">
      <c r="B1478" s="77" t="s">
        <v>409</v>
      </c>
      <c r="C1478" s="75"/>
      <c r="D1478" s="73" t="s">
        <v>38</v>
      </c>
      <c r="E1478" s="248" t="s">
        <v>410</v>
      </c>
      <c r="F1478" s="88">
        <f t="shared" si="247"/>
        <v>0.33170941518999997</v>
      </c>
      <c r="G1478" s="88">
        <f t="shared" si="248"/>
        <v>2.533907879E-2</v>
      </c>
      <c r="H1478" s="88">
        <f t="shared" si="249"/>
        <v>7.7573302300000008E-2</v>
      </c>
      <c r="I1478" s="88">
        <f t="shared" si="250"/>
        <v>7.1594841000000003E-3</v>
      </c>
      <c r="J1478" s="248">
        <v>0.22163754999999999</v>
      </c>
      <c r="K1478" s="248">
        <v>7.0621238000000003E-2</v>
      </c>
      <c r="L1478" s="248">
        <v>4.1120501000000004E-3</v>
      </c>
      <c r="M1478" s="248">
        <v>6.6169139000000002E-4</v>
      </c>
      <c r="N1478" s="248">
        <v>2.0869370000000002E-2</v>
      </c>
      <c r="O1478" s="248">
        <v>3.8080174E-3</v>
      </c>
      <c r="P1478" s="248">
        <v>2.8400142000000001E-3</v>
      </c>
      <c r="Q1478" s="248">
        <v>1.2636596000000001E-3</v>
      </c>
      <c r="R1478" s="248">
        <v>0</v>
      </c>
      <c r="S1478" s="248">
        <v>0</v>
      </c>
      <c r="T1478" s="248">
        <v>0</v>
      </c>
      <c r="U1478" s="248">
        <v>5.8958244999999998E-3</v>
      </c>
      <c r="V1478" s="110"/>
      <c r="W1478" s="89">
        <f t="shared" si="251"/>
        <v>1.6417596296296295</v>
      </c>
      <c r="X1478" s="249">
        <v>43.223351000000001</v>
      </c>
      <c r="Y1478" s="249">
        <v>22.039394999999999</v>
      </c>
      <c r="Z1478" s="249">
        <v>15.822236999999999</v>
      </c>
      <c r="AA1478" s="249">
        <v>2.7607246999999998E-3</v>
      </c>
      <c r="AB1478" s="249">
        <v>1.8403156000000001</v>
      </c>
      <c r="AC1478" s="249">
        <v>0.84955163</v>
      </c>
      <c r="AD1478" s="249">
        <v>2.6690906999999999</v>
      </c>
      <c r="AE1478" s="250">
        <v>3.2461597999999998E-6</v>
      </c>
      <c r="AF1478" s="250">
        <v>8.4477594E-9</v>
      </c>
      <c r="AG1478" s="78">
        <v>7.3663651999999996E-2</v>
      </c>
      <c r="AH1478" s="20"/>
      <c r="AI1478" s="20"/>
      <c r="AJ1478" s="20"/>
      <c r="AK1478" s="20"/>
      <c r="AL1478" s="20"/>
      <c r="AM1478" s="20"/>
      <c r="AN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row>
    <row r="1479" spans="2:129" x14ac:dyDescent="0.15">
      <c r="B1479" s="77" t="s">
        <v>411</v>
      </c>
      <c r="C1479" s="75"/>
      <c r="D1479" s="73" t="s">
        <v>38</v>
      </c>
      <c r="E1479" s="248" t="s">
        <v>412</v>
      </c>
      <c r="F1479" s="88">
        <f t="shared" si="247"/>
        <v>0.42850331600000002</v>
      </c>
      <c r="G1479" s="88">
        <f t="shared" si="248"/>
        <v>3.2733104499999999E-2</v>
      </c>
      <c r="H1479" s="88">
        <f t="shared" si="249"/>
        <v>0.1002094464</v>
      </c>
      <c r="I1479" s="88">
        <f t="shared" si="250"/>
        <v>9.2486450999999994E-3</v>
      </c>
      <c r="J1479" s="248">
        <v>0.28631212</v>
      </c>
      <c r="K1479" s="248">
        <v>9.1228746999999999E-2</v>
      </c>
      <c r="L1479" s="248">
        <v>5.3119598000000001E-3</v>
      </c>
      <c r="M1479" s="248">
        <v>8.5477510000000004E-4</v>
      </c>
      <c r="N1479" s="248">
        <v>2.695912E-2</v>
      </c>
      <c r="O1479" s="248">
        <v>4.9192094E-3</v>
      </c>
      <c r="P1479" s="248">
        <v>3.6687396000000001E-3</v>
      </c>
      <c r="Q1479" s="248">
        <v>1.6323996999999999E-3</v>
      </c>
      <c r="R1479" s="248">
        <v>0</v>
      </c>
      <c r="S1479" s="248">
        <v>0</v>
      </c>
      <c r="T1479" s="248">
        <v>0</v>
      </c>
      <c r="U1479" s="248">
        <v>7.6162453999999999E-3</v>
      </c>
      <c r="V1479" s="110"/>
      <c r="W1479" s="89">
        <f t="shared" si="251"/>
        <v>2.1208305185185186</v>
      </c>
      <c r="X1479" s="249">
        <v>55.836066000000002</v>
      </c>
      <c r="Y1479" s="249">
        <v>28.470562000000001</v>
      </c>
      <c r="Z1479" s="249">
        <v>20.439218</v>
      </c>
      <c r="AA1479" s="249">
        <v>3.5663132999999999E-3</v>
      </c>
      <c r="AB1479" s="249">
        <v>2.3773257000000001</v>
      </c>
      <c r="AC1479" s="249">
        <v>1.0974535999999999</v>
      </c>
      <c r="AD1479" s="249">
        <v>3.4479400999999998</v>
      </c>
      <c r="AE1479" s="250">
        <v>4.1933998999999996E-6</v>
      </c>
      <c r="AF1479" s="250">
        <v>1.0912842999999999E-8</v>
      </c>
      <c r="AG1479" s="78">
        <v>9.5158946999999994E-2</v>
      </c>
      <c r="AH1479" s="20"/>
      <c r="AI1479" s="20"/>
      <c r="AJ1479" s="20"/>
      <c r="AK1479" s="20"/>
      <c r="AL1479" s="20"/>
      <c r="AM1479" s="20"/>
      <c r="AN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c r="BU1479" s="20"/>
      <c r="BV1479" s="20"/>
      <c r="BW1479" s="20"/>
      <c r="BX1479" s="20"/>
      <c r="BY1479" s="20"/>
      <c r="BZ1479" s="20"/>
      <c r="CA1479" s="20"/>
      <c r="CB1479" s="20"/>
      <c r="CC1479" s="20"/>
      <c r="CD1479" s="20"/>
      <c r="CE1479" s="20"/>
      <c r="CF1479" s="20"/>
      <c r="CG1479" s="20"/>
      <c r="CH1479" s="20"/>
      <c r="CI1479" s="20"/>
      <c r="CJ1479" s="20"/>
      <c r="CK1479" s="20"/>
      <c r="CL1479" s="20"/>
      <c r="CM1479" s="20"/>
      <c r="CN1479" s="20"/>
      <c r="CO1479" s="20"/>
      <c r="CP1479" s="20"/>
      <c r="CQ1479" s="20"/>
      <c r="CR1479" s="20"/>
      <c r="CS1479" s="20"/>
      <c r="CT1479" s="20"/>
      <c r="CU1479" s="20"/>
      <c r="CV1479" s="20"/>
      <c r="CW1479" s="20"/>
      <c r="CX1479" s="20"/>
      <c r="CY1479" s="20"/>
      <c r="CZ1479" s="20"/>
      <c r="DA1479" s="20"/>
      <c r="DB1479" s="20"/>
      <c r="DC1479" s="20"/>
      <c r="DD1479" s="20"/>
      <c r="DE1479" s="20"/>
      <c r="DF1479" s="20"/>
      <c r="DG1479" s="20"/>
      <c r="DH1479" s="20"/>
      <c r="DI1479" s="20"/>
      <c r="DJ1479" s="20"/>
      <c r="DK1479" s="20"/>
      <c r="DL1479" s="20"/>
      <c r="DM1479" s="20"/>
      <c r="DN1479" s="20"/>
      <c r="DO1479" s="20"/>
      <c r="DP1479" s="20"/>
      <c r="DQ1479" s="20"/>
      <c r="DR1479" s="20"/>
      <c r="DS1479" s="20"/>
      <c r="DT1479" s="20"/>
      <c r="DU1479" s="20"/>
      <c r="DV1479" s="20"/>
      <c r="DW1479" s="20"/>
      <c r="DX1479" s="20"/>
      <c r="DY1479" s="20"/>
    </row>
    <row r="1480" spans="2:129" x14ac:dyDescent="0.15">
      <c r="B1480" s="77" t="s">
        <v>413</v>
      </c>
      <c r="C1480" s="75"/>
      <c r="D1480" s="73" t="s">
        <v>38</v>
      </c>
      <c r="E1480" s="248" t="s">
        <v>414</v>
      </c>
      <c r="F1480" s="88">
        <f t="shared" si="247"/>
        <v>0.25307941485000002</v>
      </c>
      <c r="G1480" s="88">
        <f t="shared" si="248"/>
        <v>3.7152245469999998E-2</v>
      </c>
      <c r="H1480" s="88">
        <f t="shared" si="249"/>
        <v>7.8161320810000004E-2</v>
      </c>
      <c r="I1480" s="88">
        <f t="shared" si="250"/>
        <v>1.3839208569999999E-2</v>
      </c>
      <c r="J1480" s="248">
        <v>0.12392664</v>
      </c>
      <c r="K1480" s="248">
        <v>7.4500468E-2</v>
      </c>
      <c r="L1480" s="248">
        <v>2.8263615000000001E-3</v>
      </c>
      <c r="M1480" s="248">
        <v>6.4396446999999998E-4</v>
      </c>
      <c r="N1480" s="248">
        <v>2.8180668999999998E-2</v>
      </c>
      <c r="O1480" s="248">
        <v>8.3276119999999999E-3</v>
      </c>
      <c r="P1480" s="248">
        <v>8.3449130999999998E-4</v>
      </c>
      <c r="Q1480" s="248">
        <v>9.9049289999999998E-3</v>
      </c>
      <c r="R1480" s="248">
        <v>8.5686667E-4</v>
      </c>
      <c r="S1480" s="248">
        <v>0</v>
      </c>
      <c r="T1480" s="248">
        <v>0</v>
      </c>
      <c r="U1480" s="248">
        <v>3.0774129000000002E-3</v>
      </c>
      <c r="V1480" s="110"/>
      <c r="W1480" s="89">
        <f t="shared" si="251"/>
        <v>0.91797511111111108</v>
      </c>
      <c r="X1480" s="249">
        <v>16.965444999999999</v>
      </c>
      <c r="Y1480" s="249">
        <v>14.357259000000001</v>
      </c>
      <c r="Z1480" s="249">
        <v>0.82638604999999998</v>
      </c>
      <c r="AA1480" s="249">
        <v>7.5250760000000001E-4</v>
      </c>
      <c r="AB1480" s="249">
        <v>1.4433159</v>
      </c>
      <c r="AC1480" s="249">
        <v>5.2769095000000002E-2</v>
      </c>
      <c r="AD1480" s="249">
        <v>0.28496222999999998</v>
      </c>
      <c r="AE1480" s="250">
        <v>2.5152664999999999E-6</v>
      </c>
      <c r="AF1480" s="250">
        <v>5.8946394E-9</v>
      </c>
      <c r="AG1480" s="78">
        <v>0.11280777</v>
      </c>
      <c r="AH1480" s="20"/>
      <c r="AI1480" s="20"/>
      <c r="AJ1480" s="20"/>
      <c r="AK1480" s="20"/>
      <c r="AL1480" s="20"/>
      <c r="AM1480" s="20"/>
      <c r="AN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c r="BU1480" s="20"/>
      <c r="BV1480" s="20"/>
      <c r="BW1480" s="20"/>
      <c r="BX1480" s="20"/>
      <c r="BY1480" s="20"/>
      <c r="BZ1480" s="20"/>
      <c r="CA1480" s="20"/>
      <c r="CB1480" s="20"/>
      <c r="CC1480" s="20"/>
      <c r="CD1480" s="20"/>
      <c r="CE1480" s="20"/>
      <c r="CF1480" s="20"/>
      <c r="CG1480" s="20"/>
      <c r="CH1480" s="20"/>
      <c r="CI1480" s="20"/>
      <c r="CJ1480" s="20"/>
      <c r="CK1480" s="20"/>
      <c r="CL1480" s="20"/>
      <c r="CM1480" s="20"/>
      <c r="CN1480" s="20"/>
      <c r="CO1480" s="20"/>
      <c r="CP1480" s="20"/>
      <c r="CQ1480" s="20"/>
      <c r="CR1480" s="20"/>
      <c r="CS1480" s="20"/>
      <c r="CT1480" s="20"/>
      <c r="CU1480" s="20"/>
      <c r="CV1480" s="20"/>
      <c r="CW1480" s="20"/>
      <c r="CX1480" s="20"/>
      <c r="CY1480" s="20"/>
      <c r="CZ1480" s="20"/>
      <c r="DA1480" s="20"/>
      <c r="DB1480" s="20"/>
      <c r="DC1480" s="20"/>
      <c r="DD1480" s="20"/>
      <c r="DE1480" s="20"/>
      <c r="DF1480" s="20"/>
      <c r="DG1480" s="20"/>
      <c r="DH1480" s="20"/>
      <c r="DI1480" s="20"/>
      <c r="DJ1480" s="20"/>
      <c r="DK1480" s="20"/>
      <c r="DL1480" s="20"/>
      <c r="DM1480" s="20"/>
      <c r="DN1480" s="20"/>
      <c r="DO1480" s="20"/>
      <c r="DP1480" s="20"/>
      <c r="DQ1480" s="20"/>
      <c r="DR1480" s="20"/>
      <c r="DS1480" s="20"/>
      <c r="DT1480" s="20"/>
      <c r="DU1480" s="20"/>
      <c r="DV1480" s="20"/>
      <c r="DW1480" s="20"/>
      <c r="DX1480" s="20"/>
      <c r="DY1480" s="20"/>
    </row>
    <row r="1481" spans="2:129" x14ac:dyDescent="0.15">
      <c r="B1481" s="77" t="s">
        <v>415</v>
      </c>
      <c r="C1481" s="75"/>
      <c r="D1481" s="73" t="s">
        <v>38</v>
      </c>
      <c r="E1481" s="248" t="s">
        <v>416</v>
      </c>
      <c r="F1481" s="88">
        <f t="shared" si="247"/>
        <v>6.4685537009999988E-2</v>
      </c>
      <c r="G1481" s="88">
        <f t="shared" si="248"/>
        <v>4.5030730399999996E-3</v>
      </c>
      <c r="H1481" s="88">
        <f t="shared" si="249"/>
        <v>1.391304816E-2</v>
      </c>
      <c r="I1481" s="88">
        <f t="shared" si="250"/>
        <v>5.6613468100000005E-3</v>
      </c>
      <c r="J1481" s="248">
        <v>4.0608068999999997E-2</v>
      </c>
      <c r="K1481" s="248">
        <v>1.2664613E-2</v>
      </c>
      <c r="L1481" s="248">
        <v>7.5435442E-4</v>
      </c>
      <c r="M1481" s="248">
        <v>1.2181343E-4</v>
      </c>
      <c r="N1481" s="248">
        <v>3.7014437999999998E-3</v>
      </c>
      <c r="O1481" s="248">
        <v>6.7981580999999997E-4</v>
      </c>
      <c r="P1481" s="248">
        <v>4.9408074000000001E-4</v>
      </c>
      <c r="Q1481" s="248">
        <v>2.2721651E-4</v>
      </c>
      <c r="R1481" s="248">
        <v>4.4067428999999998E-3</v>
      </c>
      <c r="S1481" s="248">
        <v>0</v>
      </c>
      <c r="T1481" s="248">
        <v>0</v>
      </c>
      <c r="U1481" s="248">
        <v>1.0273874E-3</v>
      </c>
      <c r="V1481" s="110"/>
      <c r="W1481" s="89">
        <f t="shared" si="251"/>
        <v>0.30080051111111106</v>
      </c>
      <c r="X1481" s="249">
        <v>7.7443911999999999</v>
      </c>
      <c r="Y1481" s="249">
        <v>4.0932858000000003</v>
      </c>
      <c r="Z1481" s="249">
        <v>2.7274638000000002</v>
      </c>
      <c r="AA1481" s="249">
        <v>4.7553481000000002E-4</v>
      </c>
      <c r="AB1481" s="249">
        <v>0.31692058000000001</v>
      </c>
      <c r="AC1481" s="249">
        <v>0.14629761999999999</v>
      </c>
      <c r="AD1481" s="249">
        <v>0.45994783</v>
      </c>
      <c r="AE1481" s="250">
        <v>5.9263065999999999E-7</v>
      </c>
      <c r="AF1481" s="250">
        <v>1.5888177E-9</v>
      </c>
      <c r="AG1481" s="78">
        <v>1.5600147999999999E-2</v>
      </c>
      <c r="AH1481" s="20"/>
      <c r="AI1481" s="20"/>
      <c r="AJ1481" s="20"/>
      <c r="AK1481" s="20"/>
      <c r="AL1481" s="20"/>
      <c r="AM1481" s="20"/>
      <c r="AN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c r="BU1481" s="20"/>
      <c r="BV1481" s="20"/>
      <c r="BW1481" s="20"/>
      <c r="BX1481" s="20"/>
      <c r="BY1481" s="20"/>
      <c r="BZ1481" s="20"/>
      <c r="CA1481" s="20"/>
      <c r="CB1481" s="20"/>
      <c r="CC1481" s="20"/>
      <c r="CD1481" s="20"/>
      <c r="CE1481" s="20"/>
      <c r="CF1481" s="20"/>
      <c r="CG1481" s="20"/>
      <c r="CH1481" s="20"/>
      <c r="CI1481" s="20"/>
      <c r="CJ1481" s="20"/>
      <c r="CK1481" s="20"/>
      <c r="CL1481" s="20"/>
      <c r="CM1481" s="20"/>
      <c r="CN1481" s="20"/>
      <c r="CO1481" s="20"/>
      <c r="CP1481" s="20"/>
      <c r="CQ1481" s="20"/>
      <c r="CR1481" s="20"/>
      <c r="CS1481" s="20"/>
      <c r="CT1481" s="20"/>
      <c r="CU1481" s="20"/>
      <c r="CV1481" s="20"/>
      <c r="CW1481" s="20"/>
      <c r="CX1481" s="20"/>
      <c r="CY1481" s="20"/>
      <c r="CZ1481" s="20"/>
      <c r="DA1481" s="20"/>
      <c r="DB1481" s="20"/>
      <c r="DC1481" s="20"/>
      <c r="DD1481" s="20"/>
      <c r="DE1481" s="20"/>
      <c r="DF1481" s="20"/>
      <c r="DG1481" s="20"/>
      <c r="DH1481" s="20"/>
      <c r="DI1481" s="20"/>
      <c r="DJ1481" s="20"/>
      <c r="DK1481" s="20"/>
      <c r="DL1481" s="20"/>
      <c r="DM1481" s="20"/>
      <c r="DN1481" s="20"/>
      <c r="DO1481" s="20"/>
      <c r="DP1481" s="20"/>
      <c r="DQ1481" s="20"/>
      <c r="DR1481" s="20"/>
      <c r="DS1481" s="20"/>
      <c r="DT1481" s="20"/>
      <c r="DU1481" s="20"/>
      <c r="DV1481" s="20"/>
      <c r="DW1481" s="20"/>
      <c r="DX1481" s="20"/>
      <c r="DY1481" s="20"/>
    </row>
    <row r="1482" spans="2:129" s="85" customFormat="1" x14ac:dyDescent="0.15">
      <c r="B1482" s="67" t="s">
        <v>5204</v>
      </c>
      <c r="C1482" s="83" t="s">
        <v>5205</v>
      </c>
      <c r="D1482" s="114"/>
      <c r="E1482" s="73"/>
      <c r="F1482" s="82"/>
      <c r="G1482" s="82"/>
      <c r="H1482" s="82"/>
      <c r="I1482" s="82"/>
      <c r="J1482" s="82"/>
      <c r="K1482" s="82"/>
      <c r="L1482" s="82"/>
      <c r="M1482" s="82"/>
      <c r="N1482" s="82"/>
      <c r="O1482" s="82"/>
      <c r="P1482" s="82"/>
      <c r="Q1482" s="82"/>
      <c r="R1482" s="82"/>
      <c r="S1482" s="82"/>
      <c r="T1482" s="82"/>
      <c r="U1482" s="82"/>
      <c r="V1482" s="23"/>
      <c r="W1482" s="246"/>
      <c r="X1482" s="80"/>
      <c r="Y1482" s="80"/>
      <c r="Z1482" s="80"/>
      <c r="AA1482" s="80"/>
      <c r="AB1482" s="80"/>
      <c r="AC1482" s="80"/>
      <c r="AD1482" s="80"/>
      <c r="AE1482" s="70"/>
      <c r="AF1482" s="70"/>
      <c r="AG1482" s="70"/>
    </row>
    <row r="1483" spans="2:129" x14ac:dyDescent="0.15">
      <c r="B1483" s="77" t="s">
        <v>5206</v>
      </c>
      <c r="C1483" s="75"/>
      <c r="D1483" s="73" t="s">
        <v>38</v>
      </c>
      <c r="E1483" s="201" t="s">
        <v>5207</v>
      </c>
      <c r="F1483" s="202">
        <f>G1483+H1483+I1483+J1483</f>
        <v>0.25259529212999998</v>
      </c>
      <c r="G1483" s="202">
        <f>M1483+N1483+O1483</f>
        <v>3.7245617189999997E-2</v>
      </c>
      <c r="H1483" s="202">
        <f>K1483+L1483+P1483</f>
        <v>7.8265817840000002E-2</v>
      </c>
      <c r="I1483" s="202">
        <f>Q1483+IF(R1483="x",0,R1483)+IF(S1483="x",0,S1483)+IF(T1483="x",0,T1483)+U1483</f>
        <v>1.30870671E-2</v>
      </c>
      <c r="J1483" s="201">
        <v>0.12399679</v>
      </c>
      <c r="K1483" s="201">
        <v>7.4599070000000003E-2</v>
      </c>
      <c r="L1483" s="201">
        <v>2.8309304999999999E-3</v>
      </c>
      <c r="M1483" s="201">
        <v>6.4550329E-4</v>
      </c>
      <c r="N1483" s="201">
        <v>2.8256775000000001E-2</v>
      </c>
      <c r="O1483" s="201">
        <v>8.3433389000000004E-3</v>
      </c>
      <c r="P1483" s="201">
        <v>8.3581734000000003E-4</v>
      </c>
      <c r="Q1483" s="201">
        <v>9.9967735999999998E-3</v>
      </c>
      <c r="R1483" s="201">
        <v>0</v>
      </c>
      <c r="S1483" s="201">
        <v>0</v>
      </c>
      <c r="T1483" s="201">
        <v>0</v>
      </c>
      <c r="U1483" s="201">
        <v>3.0902935000000002E-3</v>
      </c>
      <c r="V1483" s="110"/>
      <c r="W1483" s="246">
        <f>J1483/0.135</f>
        <v>0.91849474074074067</v>
      </c>
      <c r="X1483" s="191">
        <v>16.946034999999998</v>
      </c>
      <c r="Y1483" s="191">
        <v>14.334144</v>
      </c>
      <c r="Z1483" s="191">
        <v>0.82734534999999998</v>
      </c>
      <c r="AA1483" s="191">
        <v>7.5454462999999998E-4</v>
      </c>
      <c r="AB1483" s="191">
        <v>1.4451381999999999</v>
      </c>
      <c r="AC1483" s="191">
        <v>5.2878799999999997E-2</v>
      </c>
      <c r="AD1483" s="191">
        <v>0.28577416999999999</v>
      </c>
      <c r="AE1483" s="76">
        <v>2.5165760999999999E-6</v>
      </c>
      <c r="AF1483" s="76">
        <v>5.8896759000000002E-9</v>
      </c>
      <c r="AG1483" s="20">
        <v>0.11247166</v>
      </c>
      <c r="AH1483" s="20"/>
      <c r="AI1483" s="20"/>
      <c r="AJ1483" s="20"/>
      <c r="AK1483" s="20"/>
      <c r="AL1483" s="20"/>
      <c r="AM1483" s="20"/>
      <c r="AN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c r="BU1483" s="20"/>
      <c r="BV1483" s="20"/>
      <c r="BW1483" s="20"/>
      <c r="BX1483" s="20"/>
      <c r="BY1483" s="20"/>
      <c r="BZ1483" s="20"/>
      <c r="CA1483" s="20"/>
      <c r="CB1483" s="20"/>
      <c r="CC1483" s="20"/>
      <c r="CD1483" s="20"/>
      <c r="CE1483" s="20"/>
      <c r="CF1483" s="20"/>
      <c r="CG1483" s="20"/>
      <c r="CH1483" s="20"/>
      <c r="CI1483" s="20"/>
      <c r="CJ1483" s="20"/>
      <c r="CK1483" s="20"/>
      <c r="CL1483" s="20"/>
      <c r="CM1483" s="20"/>
      <c r="CN1483" s="20"/>
      <c r="CO1483" s="20"/>
      <c r="CP1483" s="20"/>
      <c r="CQ1483" s="20"/>
      <c r="CR1483" s="20"/>
      <c r="CS1483" s="20"/>
      <c r="CT1483" s="20"/>
      <c r="CU1483" s="20"/>
      <c r="CV1483" s="20"/>
      <c r="CW1483" s="20"/>
      <c r="CX1483" s="20"/>
      <c r="CY1483" s="20"/>
      <c r="CZ1483" s="20"/>
      <c r="DA1483" s="20"/>
      <c r="DB1483" s="20"/>
      <c r="DC1483" s="20"/>
      <c r="DD1483" s="20"/>
      <c r="DE1483" s="20"/>
      <c r="DF1483" s="20"/>
      <c r="DG1483" s="20"/>
      <c r="DH1483" s="20"/>
      <c r="DI1483" s="20"/>
      <c r="DJ1483" s="20"/>
      <c r="DK1483" s="20"/>
      <c r="DL1483" s="20"/>
      <c r="DM1483" s="20"/>
      <c r="DN1483" s="20"/>
      <c r="DO1483" s="20"/>
      <c r="DP1483" s="20"/>
      <c r="DQ1483" s="20"/>
      <c r="DR1483" s="20"/>
      <c r="DS1483" s="20"/>
      <c r="DT1483" s="20"/>
      <c r="DU1483" s="20"/>
      <c r="DV1483" s="20"/>
      <c r="DW1483" s="20"/>
      <c r="DX1483" s="20"/>
      <c r="DY1483" s="20"/>
    </row>
    <row r="1484" spans="2:129" x14ac:dyDescent="0.15">
      <c r="B1484" s="77" t="s">
        <v>5208</v>
      </c>
      <c r="C1484" s="114"/>
      <c r="D1484" s="73" t="s">
        <v>38</v>
      </c>
      <c r="E1484" s="201" t="s">
        <v>5209</v>
      </c>
      <c r="F1484" s="202">
        <f>G1484+H1484+I1484+J1484</f>
        <v>0.24693131248</v>
      </c>
      <c r="G1484" s="202">
        <f>M1484+N1484+O1484</f>
        <v>3.6711365859999998E-2</v>
      </c>
      <c r="H1484" s="202">
        <f>K1484+L1484+P1484</f>
        <v>7.7089263520000006E-2</v>
      </c>
      <c r="I1484" s="202">
        <f>Q1484+IF(R1484="x",0,R1484)+IF(S1484="x",0,S1484)+IF(T1484="x",0,T1484)+U1484</f>
        <v>1.2921413100000001E-2</v>
      </c>
      <c r="J1484" s="201">
        <v>0.12020926999999999</v>
      </c>
      <c r="K1484" s="201">
        <v>7.3497960000000001E-2</v>
      </c>
      <c r="L1484" s="201">
        <v>2.7611959E-3</v>
      </c>
      <c r="M1484" s="201">
        <v>6.3340276000000003E-4</v>
      </c>
      <c r="N1484" s="201">
        <v>2.7824253E-2</v>
      </c>
      <c r="O1484" s="201">
        <v>8.2537101000000005E-3</v>
      </c>
      <c r="P1484" s="201">
        <v>8.3010761999999997E-4</v>
      </c>
      <c r="Q1484" s="201">
        <v>9.9846355000000001E-3</v>
      </c>
      <c r="R1484" s="201">
        <v>0</v>
      </c>
      <c r="S1484" s="201">
        <v>0</v>
      </c>
      <c r="T1484" s="201">
        <v>0</v>
      </c>
      <c r="U1484" s="201">
        <v>2.9367776E-3</v>
      </c>
      <c r="V1484" s="110"/>
      <c r="W1484" s="246">
        <f>J1484/0.135</f>
        <v>0.89043903703703697</v>
      </c>
      <c r="X1484" s="191">
        <v>16.719974000000001</v>
      </c>
      <c r="Y1484" s="191">
        <v>14.136279999999999</v>
      </c>
      <c r="Z1484" s="191">
        <v>0.81694420000000001</v>
      </c>
      <c r="AA1484" s="191">
        <v>7.4365070999999998E-4</v>
      </c>
      <c r="AB1484" s="191">
        <v>1.4331678999999999</v>
      </c>
      <c r="AC1484" s="191">
        <v>5.2188785000000001E-2</v>
      </c>
      <c r="AD1484" s="191">
        <v>0.28064971999999999</v>
      </c>
      <c r="AE1484" s="76">
        <v>2.4664329000000001E-6</v>
      </c>
      <c r="AF1484" s="76">
        <v>5.7538341999999999E-9</v>
      </c>
      <c r="AG1484" s="20">
        <v>0.11128987</v>
      </c>
      <c r="AH1484" s="20"/>
      <c r="AI1484" s="20"/>
      <c r="AJ1484" s="20"/>
      <c r="AK1484" s="20"/>
      <c r="AL1484" s="20"/>
      <c r="AM1484" s="20"/>
      <c r="AN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c r="BU1484" s="20"/>
      <c r="BV1484" s="20"/>
      <c r="BW1484" s="20"/>
      <c r="BX1484" s="20"/>
      <c r="BY1484" s="20"/>
      <c r="BZ1484" s="20"/>
      <c r="CA1484" s="20"/>
      <c r="CB1484" s="20"/>
      <c r="CC1484" s="20"/>
      <c r="CD1484" s="20"/>
      <c r="CE1484" s="20"/>
      <c r="CF1484" s="20"/>
      <c r="CG1484" s="20"/>
      <c r="CH1484" s="20"/>
      <c r="CI1484" s="20"/>
      <c r="CJ1484" s="20"/>
      <c r="CK1484" s="20"/>
      <c r="CL1484" s="20"/>
      <c r="CM1484" s="20"/>
      <c r="CN1484" s="20"/>
      <c r="CO1484" s="20"/>
      <c r="CP1484" s="20"/>
      <c r="CQ1484" s="20"/>
      <c r="CR1484" s="20"/>
      <c r="CS1484" s="20"/>
      <c r="CT1484" s="20"/>
      <c r="CU1484" s="20"/>
      <c r="CV1484" s="20"/>
      <c r="CW1484" s="20"/>
      <c r="CX1484" s="20"/>
      <c r="CY1484" s="20"/>
      <c r="CZ1484" s="20"/>
      <c r="DA1484" s="20"/>
      <c r="DB1484" s="20"/>
      <c r="DC1484" s="20"/>
      <c r="DD1484" s="20"/>
      <c r="DE1484" s="20"/>
      <c r="DF1484" s="20"/>
      <c r="DG1484" s="20"/>
      <c r="DH1484" s="20"/>
      <c r="DI1484" s="20"/>
      <c r="DJ1484" s="20"/>
      <c r="DK1484" s="20"/>
      <c r="DL1484" s="20"/>
      <c r="DM1484" s="20"/>
      <c r="DN1484" s="20"/>
      <c r="DO1484" s="20"/>
      <c r="DP1484" s="20"/>
      <c r="DQ1484" s="20"/>
      <c r="DR1484" s="20"/>
      <c r="DS1484" s="20"/>
      <c r="DT1484" s="20"/>
      <c r="DU1484" s="20"/>
      <c r="DV1484" s="20"/>
      <c r="DW1484" s="20"/>
      <c r="DX1484" s="20"/>
      <c r="DY1484" s="20"/>
    </row>
    <row r="1485" spans="2:129" x14ac:dyDescent="0.15">
      <c r="B1485" s="77" t="s">
        <v>5210</v>
      </c>
      <c r="C1485" s="75"/>
      <c r="D1485" s="73" t="s">
        <v>38</v>
      </c>
      <c r="E1485" s="201" t="s">
        <v>5211</v>
      </c>
      <c r="F1485" s="202">
        <f>G1485+H1485+I1485+J1485</f>
        <v>0.25160396467000001</v>
      </c>
      <c r="G1485" s="202">
        <f>M1485+N1485+O1485</f>
        <v>3.7124746100000001E-2</v>
      </c>
      <c r="H1485" s="202">
        <f>K1485+L1485+P1485</f>
        <v>7.8052379769999999E-2</v>
      </c>
      <c r="I1485" s="202">
        <f>Q1485+IF(R1485="x",0,R1485)+IF(S1485="x",0,S1485)+IF(T1485="x",0,T1485)+U1485</f>
        <v>1.2978018799999999E-2</v>
      </c>
      <c r="J1485" s="201">
        <v>0.12344882</v>
      </c>
      <c r="K1485" s="201">
        <v>7.4401593000000002E-2</v>
      </c>
      <c r="L1485" s="201">
        <v>2.8173116000000001E-3</v>
      </c>
      <c r="M1485" s="201">
        <v>6.4242529999999996E-4</v>
      </c>
      <c r="N1485" s="201">
        <v>2.8159441E-2</v>
      </c>
      <c r="O1485" s="201">
        <v>8.3228798000000003E-3</v>
      </c>
      <c r="P1485" s="201">
        <v>8.3347517000000005E-4</v>
      </c>
      <c r="Q1485" s="201">
        <v>9.9030426999999997E-3</v>
      </c>
      <c r="R1485" s="201">
        <v>0</v>
      </c>
      <c r="S1485" s="201">
        <v>0</v>
      </c>
      <c r="T1485" s="201">
        <v>0</v>
      </c>
      <c r="U1485" s="201">
        <v>3.0749761000000001E-3</v>
      </c>
      <c r="V1485" s="110"/>
      <c r="W1485" s="246">
        <f>J1485/0.135</f>
        <v>0.91443570370370364</v>
      </c>
      <c r="X1485" s="191">
        <v>16.906274</v>
      </c>
      <c r="Y1485" s="191">
        <v>14.298999999999999</v>
      </c>
      <c r="Z1485" s="191">
        <v>0.82561525999999996</v>
      </c>
      <c r="AA1485" s="191">
        <v>7.5244380000000005E-4</v>
      </c>
      <c r="AB1485" s="191">
        <v>1.4432877</v>
      </c>
      <c r="AC1485" s="191">
        <v>5.2756782000000002E-2</v>
      </c>
      <c r="AD1485" s="191">
        <v>0.28486224999999998</v>
      </c>
      <c r="AE1485" s="76">
        <v>2.5086816E-6</v>
      </c>
      <c r="AF1485" s="76">
        <v>5.8684485999999999E-9</v>
      </c>
      <c r="AG1485" s="20">
        <v>0.11223992000000001</v>
      </c>
      <c r="AH1485" s="20"/>
      <c r="AI1485" s="20"/>
      <c r="AJ1485" s="20"/>
      <c r="AK1485" s="20"/>
      <c r="AL1485" s="20"/>
      <c r="AM1485" s="20"/>
      <c r="AN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c r="BU1485" s="20"/>
      <c r="BV1485" s="20"/>
      <c r="BW1485" s="20"/>
      <c r="BX1485" s="20"/>
      <c r="BY1485" s="20"/>
      <c r="BZ1485" s="20"/>
      <c r="CA1485" s="20"/>
      <c r="CB1485" s="20"/>
      <c r="CC1485" s="20"/>
      <c r="CD1485" s="20"/>
      <c r="CE1485" s="20"/>
      <c r="CF1485" s="20"/>
      <c r="CG1485" s="20"/>
      <c r="CH1485" s="20"/>
      <c r="CI1485" s="20"/>
      <c r="CJ1485" s="20"/>
      <c r="CK1485" s="20"/>
      <c r="CL1485" s="20"/>
      <c r="CM1485" s="20"/>
      <c r="CN1485" s="20"/>
      <c r="CO1485" s="20"/>
      <c r="CP1485" s="20"/>
      <c r="CQ1485" s="20"/>
      <c r="CR1485" s="20"/>
      <c r="CS1485" s="20"/>
      <c r="CT1485" s="20"/>
      <c r="CU1485" s="20"/>
      <c r="CV1485" s="20"/>
      <c r="CW1485" s="20"/>
      <c r="CX1485" s="20"/>
      <c r="CY1485" s="20"/>
      <c r="CZ1485" s="20"/>
      <c r="DA1485" s="20"/>
      <c r="DB1485" s="20"/>
      <c r="DC1485" s="20"/>
      <c r="DD1485" s="20"/>
      <c r="DE1485" s="20"/>
      <c r="DF1485" s="20"/>
      <c r="DG1485" s="20"/>
      <c r="DH1485" s="20"/>
      <c r="DI1485" s="20"/>
      <c r="DJ1485" s="20"/>
      <c r="DK1485" s="20"/>
      <c r="DL1485" s="20"/>
      <c r="DM1485" s="20"/>
      <c r="DN1485" s="20"/>
      <c r="DO1485" s="20"/>
      <c r="DP1485" s="20"/>
      <c r="DQ1485" s="20"/>
      <c r="DR1485" s="20"/>
      <c r="DS1485" s="20"/>
      <c r="DT1485" s="20"/>
      <c r="DU1485" s="20"/>
      <c r="DV1485" s="20"/>
      <c r="DW1485" s="20"/>
      <c r="DX1485" s="20"/>
      <c r="DY1485" s="20"/>
    </row>
    <row r="1486" spans="2:129" x14ac:dyDescent="0.15">
      <c r="B1486" s="67" t="s">
        <v>5212</v>
      </c>
      <c r="C1486" s="83" t="s">
        <v>5213</v>
      </c>
      <c r="D1486" s="114"/>
      <c r="E1486" s="73"/>
      <c r="W1486" s="246"/>
      <c r="X1486" s="80"/>
      <c r="Y1486" s="80"/>
      <c r="Z1486" s="80"/>
      <c r="AA1486" s="80"/>
      <c r="AB1486" s="80"/>
      <c r="AC1486" s="80"/>
      <c r="AD1486" s="80"/>
      <c r="AE1486" s="70"/>
      <c r="AF1486" s="70"/>
      <c r="AG1486" s="70"/>
      <c r="AH1486" s="20"/>
      <c r="AI1486" s="20"/>
      <c r="AJ1486" s="20"/>
      <c r="AK1486" s="20"/>
      <c r="AL1486" s="20"/>
      <c r="AM1486" s="20"/>
      <c r="AN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row>
    <row r="1487" spans="2:129" x14ac:dyDescent="0.15">
      <c r="B1487" s="77" t="s">
        <v>5214</v>
      </c>
      <c r="C1487" s="75"/>
      <c r="D1487" s="73" t="s">
        <v>38</v>
      </c>
      <c r="E1487" s="202" t="s">
        <v>5215</v>
      </c>
      <c r="F1487" s="149">
        <f>G1487+H1487+I1487+J1487</f>
        <v>2.6498694650000003E-3</v>
      </c>
      <c r="G1487" s="149">
        <f>M1487+N1487+O1487</f>
        <v>4.7015855899999997E-4</v>
      </c>
      <c r="H1487" s="149">
        <f>K1487+L1487+P1487</f>
        <v>5.8344177200000003E-4</v>
      </c>
      <c r="I1487" s="149">
        <f>Q1487+IF(R1487="x",0,R1487)+IF(S1487="x",0,S1487)+IF(T1487="x",0,T1487)+U1487</f>
        <v>9.4634934000000011E-5</v>
      </c>
      <c r="J1487" s="276">
        <v>1.5016342E-3</v>
      </c>
      <c r="K1487" s="276">
        <v>3.653021E-4</v>
      </c>
      <c r="L1487" s="276">
        <v>3.4713382000000003E-5</v>
      </c>
      <c r="M1487" s="276">
        <v>1.5718369E-5</v>
      </c>
      <c r="N1487" s="276">
        <v>3.4669137999999999E-4</v>
      </c>
      <c r="O1487" s="276">
        <v>1.0774881E-4</v>
      </c>
      <c r="P1487" s="276">
        <v>1.8342629E-4</v>
      </c>
      <c r="Q1487" s="276">
        <v>6.6586111000000006E-5</v>
      </c>
      <c r="R1487" s="276">
        <v>0</v>
      </c>
      <c r="S1487" s="276">
        <v>0</v>
      </c>
      <c r="T1487" s="276">
        <v>0</v>
      </c>
      <c r="U1487" s="276">
        <v>2.8048823000000001E-5</v>
      </c>
      <c r="V1487" s="118"/>
      <c r="W1487" s="246">
        <f>J1487/0.135</f>
        <v>1.1123216296296297E-2</v>
      </c>
      <c r="X1487" s="191">
        <v>0.13078534</v>
      </c>
      <c r="Y1487" s="191">
        <v>0.11326875</v>
      </c>
      <c r="Z1487" s="191">
        <v>1.0611278E-2</v>
      </c>
      <c r="AA1487" s="191">
        <v>9.1131350999999999E-6</v>
      </c>
      <c r="AB1487" s="191">
        <v>2.1164288999999999E-3</v>
      </c>
      <c r="AC1487" s="191">
        <v>7.2895426999999998E-4</v>
      </c>
      <c r="AD1487" s="191">
        <v>4.0508126999999998E-3</v>
      </c>
      <c r="AE1487" s="76">
        <v>2.2352366999999998E-8</v>
      </c>
      <c r="AF1487" s="76">
        <v>5.7139532999999998E-11</v>
      </c>
      <c r="AG1487" s="20">
        <v>8.5008725E-4</v>
      </c>
      <c r="AH1487" s="20"/>
      <c r="AI1487" s="20"/>
      <c r="AJ1487" s="20"/>
      <c r="AK1487" s="20"/>
      <c r="AL1487" s="20"/>
      <c r="AM1487" s="20"/>
      <c r="AN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c r="BU1487" s="20"/>
      <c r="BV1487" s="20"/>
      <c r="BW1487" s="20"/>
      <c r="BX1487" s="20"/>
      <c r="BY1487" s="20"/>
      <c r="BZ1487" s="20"/>
      <c r="CA1487" s="20"/>
      <c r="CB1487" s="20"/>
      <c r="CC1487" s="20"/>
      <c r="CD1487" s="20"/>
      <c r="CE1487" s="20"/>
      <c r="CF1487" s="20"/>
      <c r="CG1487" s="20"/>
      <c r="CH1487" s="20"/>
      <c r="CI1487" s="20"/>
      <c r="CJ1487" s="20"/>
      <c r="CK1487" s="20"/>
      <c r="CL1487" s="20"/>
      <c r="CM1487" s="20"/>
      <c r="CN1487" s="20"/>
      <c r="CO1487" s="20"/>
      <c r="CP1487" s="20"/>
      <c r="CQ1487" s="20"/>
      <c r="CR1487" s="20"/>
      <c r="CS1487" s="20"/>
      <c r="CT1487" s="20"/>
      <c r="CU1487" s="20"/>
      <c r="CV1487" s="20"/>
      <c r="CW1487" s="20"/>
      <c r="CX1487" s="20"/>
      <c r="CY1487" s="20"/>
      <c r="CZ1487" s="20"/>
      <c r="DA1487" s="20"/>
      <c r="DB1487" s="20"/>
      <c r="DC1487" s="20"/>
      <c r="DD1487" s="20"/>
      <c r="DE1487" s="20"/>
      <c r="DF1487" s="20"/>
      <c r="DG1487" s="20"/>
      <c r="DH1487" s="20"/>
      <c r="DI1487" s="20"/>
      <c r="DJ1487" s="20"/>
      <c r="DK1487" s="20"/>
      <c r="DL1487" s="20"/>
      <c r="DM1487" s="20"/>
      <c r="DN1487" s="20"/>
      <c r="DO1487" s="20"/>
      <c r="DP1487" s="20"/>
      <c r="DQ1487" s="20"/>
      <c r="DR1487" s="20"/>
      <c r="DS1487" s="20"/>
      <c r="DT1487" s="20"/>
      <c r="DU1487" s="20"/>
      <c r="DV1487" s="20"/>
      <c r="DW1487" s="20"/>
      <c r="DX1487" s="20"/>
      <c r="DY1487" s="20"/>
    </row>
    <row r="1488" spans="2:129" x14ac:dyDescent="0.15">
      <c r="B1488" s="77" t="s">
        <v>5216</v>
      </c>
      <c r="C1488" s="75"/>
      <c r="D1488" s="73" t="s">
        <v>38</v>
      </c>
      <c r="E1488" s="202" t="s">
        <v>5217</v>
      </c>
      <c r="F1488" s="149">
        <f>G1488+H1488+I1488+J1488</f>
        <v>2.6498694650000003E-3</v>
      </c>
      <c r="G1488" s="149">
        <f>M1488+N1488+O1488</f>
        <v>4.7015855899999997E-4</v>
      </c>
      <c r="H1488" s="149">
        <f>K1488+L1488+P1488</f>
        <v>5.8344177200000003E-4</v>
      </c>
      <c r="I1488" s="149">
        <f>Q1488+IF(R1488="x",0,R1488)+IF(S1488="x",0,S1488)+IF(T1488="x",0,T1488)+U1488</f>
        <v>9.4634934000000011E-5</v>
      </c>
      <c r="J1488" s="276">
        <v>1.5016342E-3</v>
      </c>
      <c r="K1488" s="276">
        <v>3.653021E-4</v>
      </c>
      <c r="L1488" s="276">
        <v>3.4713382000000003E-5</v>
      </c>
      <c r="M1488" s="276">
        <v>1.5718369E-5</v>
      </c>
      <c r="N1488" s="276">
        <v>3.4669137999999999E-4</v>
      </c>
      <c r="O1488" s="276">
        <v>1.0774881E-4</v>
      </c>
      <c r="P1488" s="276">
        <v>1.8342629E-4</v>
      </c>
      <c r="Q1488" s="276">
        <v>6.6586111000000006E-5</v>
      </c>
      <c r="R1488" s="276">
        <v>0</v>
      </c>
      <c r="S1488" s="276">
        <v>0</v>
      </c>
      <c r="T1488" s="276">
        <v>0</v>
      </c>
      <c r="U1488" s="276">
        <v>2.8048823000000001E-5</v>
      </c>
      <c r="V1488" s="118"/>
      <c r="W1488" s="246">
        <f>J1488/0.135</f>
        <v>1.1123216296296297E-2</v>
      </c>
      <c r="X1488" s="191">
        <v>0.13078534</v>
      </c>
      <c r="Y1488" s="191">
        <v>0.11326875</v>
      </c>
      <c r="Z1488" s="191">
        <v>1.0611278E-2</v>
      </c>
      <c r="AA1488" s="191">
        <v>9.1131350999999999E-6</v>
      </c>
      <c r="AB1488" s="191">
        <v>2.1164288999999999E-3</v>
      </c>
      <c r="AC1488" s="191">
        <v>7.2895426999999998E-4</v>
      </c>
      <c r="AD1488" s="191">
        <v>4.0508126999999998E-3</v>
      </c>
      <c r="AE1488" s="76">
        <v>2.2352366999999998E-8</v>
      </c>
      <c r="AF1488" s="76">
        <v>5.7139532999999998E-11</v>
      </c>
      <c r="AG1488" s="20">
        <v>8.5008725E-4</v>
      </c>
      <c r="AH1488" s="20"/>
      <c r="AI1488" s="20"/>
      <c r="AJ1488" s="20"/>
      <c r="AK1488" s="20"/>
      <c r="AL1488" s="20"/>
      <c r="AM1488" s="20"/>
      <c r="AN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c r="BU1488" s="20"/>
      <c r="BV1488" s="20"/>
      <c r="BW1488" s="20"/>
      <c r="BX1488" s="20"/>
      <c r="BY1488" s="20"/>
      <c r="BZ1488" s="20"/>
      <c r="CA1488" s="20"/>
      <c r="CB1488" s="20"/>
      <c r="CC1488" s="20"/>
      <c r="CD1488" s="20"/>
      <c r="CE1488" s="20"/>
      <c r="CF1488" s="20"/>
      <c r="CG1488" s="20"/>
      <c r="CH1488" s="20"/>
      <c r="CI1488" s="20"/>
      <c r="CJ1488" s="20"/>
      <c r="CK1488" s="20"/>
      <c r="CL1488" s="20"/>
      <c r="CM1488" s="20"/>
      <c r="CN1488" s="20"/>
      <c r="CO1488" s="20"/>
      <c r="CP1488" s="20"/>
      <c r="CQ1488" s="20"/>
      <c r="CR1488" s="20"/>
      <c r="CS1488" s="20"/>
      <c r="CT1488" s="20"/>
      <c r="CU1488" s="20"/>
      <c r="CV1488" s="20"/>
      <c r="CW1488" s="20"/>
      <c r="CX1488" s="20"/>
      <c r="CY1488" s="20"/>
      <c r="CZ1488" s="20"/>
      <c r="DA1488" s="20"/>
      <c r="DB1488" s="20"/>
      <c r="DC1488" s="20"/>
      <c r="DD1488" s="20"/>
      <c r="DE1488" s="20"/>
      <c r="DF1488" s="20"/>
      <c r="DG1488" s="20"/>
      <c r="DH1488" s="20"/>
      <c r="DI1488" s="20"/>
      <c r="DJ1488" s="20"/>
      <c r="DK1488" s="20"/>
      <c r="DL1488" s="20"/>
      <c r="DM1488" s="20"/>
      <c r="DN1488" s="20"/>
      <c r="DO1488" s="20"/>
      <c r="DP1488" s="20"/>
      <c r="DQ1488" s="20"/>
      <c r="DR1488" s="20"/>
      <c r="DS1488" s="20"/>
      <c r="DT1488" s="20"/>
      <c r="DU1488" s="20"/>
      <c r="DV1488" s="20"/>
      <c r="DW1488" s="20"/>
      <c r="DX1488" s="20"/>
      <c r="DY1488" s="20"/>
    </row>
    <row r="1489" spans="1:129" x14ac:dyDescent="0.15">
      <c r="B1489" s="77"/>
      <c r="C1489" s="75"/>
      <c r="D1489" s="73"/>
      <c r="E1489" s="202"/>
      <c r="F1489" s="202"/>
      <c r="G1489" s="202"/>
      <c r="H1489" s="202"/>
      <c r="I1489" s="202"/>
      <c r="J1489" s="202"/>
      <c r="K1489" s="202"/>
      <c r="L1489" s="202"/>
      <c r="M1489" s="202"/>
      <c r="N1489" s="202"/>
      <c r="O1489" s="202"/>
      <c r="P1489" s="202"/>
      <c r="Q1489" s="202"/>
      <c r="R1489" s="202"/>
      <c r="S1489" s="202"/>
      <c r="T1489" s="202"/>
      <c r="U1489" s="202"/>
      <c r="V1489" s="246"/>
      <c r="W1489" s="246"/>
      <c r="X1489" s="80"/>
      <c r="Y1489" s="80"/>
      <c r="Z1489" s="80"/>
      <c r="AA1489" s="80"/>
      <c r="AB1489" s="80"/>
      <c r="AC1489" s="80"/>
      <c r="AD1489" s="80"/>
      <c r="AE1489" s="70"/>
      <c r="AF1489" s="70"/>
      <c r="AG1489" s="70"/>
      <c r="AH1489" s="20"/>
      <c r="AI1489" s="20"/>
      <c r="AJ1489" s="20"/>
      <c r="AK1489" s="20"/>
      <c r="AL1489" s="20"/>
      <c r="AM1489" s="20"/>
      <c r="AN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c r="BU1489" s="20"/>
      <c r="BV1489" s="20"/>
      <c r="BW1489" s="20"/>
      <c r="BX1489" s="20"/>
      <c r="BY1489" s="20"/>
      <c r="BZ1489" s="20"/>
      <c r="CA1489" s="20"/>
      <c r="CB1489" s="20"/>
      <c r="CC1489" s="20"/>
      <c r="CD1489" s="20"/>
      <c r="CE1489" s="20"/>
      <c r="CF1489" s="20"/>
      <c r="CG1489" s="20"/>
      <c r="CH1489" s="20"/>
      <c r="CI1489" s="20"/>
      <c r="CJ1489" s="20"/>
      <c r="CK1489" s="20"/>
      <c r="CL1489" s="20"/>
      <c r="CM1489" s="20"/>
      <c r="CN1489" s="20"/>
      <c r="CO1489" s="20"/>
      <c r="CP1489" s="20"/>
      <c r="CQ1489" s="20"/>
      <c r="CR1489" s="20"/>
      <c r="CS1489" s="20"/>
      <c r="CT1489" s="20"/>
      <c r="CU1489" s="20"/>
      <c r="CV1489" s="20"/>
      <c r="CW1489" s="20"/>
      <c r="CX1489" s="20"/>
      <c r="CY1489" s="20"/>
      <c r="CZ1489" s="20"/>
      <c r="DA1489" s="20"/>
      <c r="DB1489" s="20"/>
      <c r="DC1489" s="20"/>
      <c r="DD1489" s="20"/>
      <c r="DE1489" s="20"/>
      <c r="DF1489" s="20"/>
      <c r="DG1489" s="20"/>
      <c r="DH1489" s="20"/>
      <c r="DI1489" s="20"/>
      <c r="DJ1489" s="20"/>
      <c r="DK1489" s="20"/>
      <c r="DL1489" s="20"/>
      <c r="DM1489" s="20"/>
      <c r="DN1489" s="20"/>
      <c r="DO1489" s="20"/>
      <c r="DP1489" s="20"/>
      <c r="DQ1489" s="20"/>
      <c r="DR1489" s="20"/>
      <c r="DS1489" s="20"/>
      <c r="DT1489" s="20"/>
      <c r="DU1489" s="20"/>
      <c r="DV1489" s="20"/>
      <c r="DW1489" s="20"/>
      <c r="DX1489" s="20"/>
      <c r="DY1489" s="20"/>
    </row>
    <row r="1490" spans="1:129" x14ac:dyDescent="0.15">
      <c r="A1490" s="61" t="s">
        <v>417</v>
      </c>
      <c r="B1490" s="67" t="s">
        <v>418</v>
      </c>
      <c r="C1490" s="83" t="s">
        <v>419</v>
      </c>
      <c r="D1490" s="114"/>
      <c r="E1490" s="73"/>
      <c r="F1490" s="23"/>
      <c r="G1490" s="23"/>
      <c r="H1490" s="23"/>
      <c r="I1490" s="23"/>
      <c r="J1490" s="23"/>
      <c r="K1490" s="23"/>
      <c r="L1490" s="23"/>
      <c r="M1490" s="23"/>
      <c r="N1490" s="23"/>
      <c r="O1490" s="23"/>
      <c r="P1490" s="23"/>
      <c r="Q1490" s="23"/>
      <c r="R1490" s="23"/>
      <c r="S1490" s="23"/>
      <c r="T1490" s="23"/>
      <c r="U1490" s="23"/>
      <c r="W1490" s="246"/>
      <c r="X1490" s="247"/>
      <c r="Y1490" s="247"/>
      <c r="Z1490" s="247"/>
      <c r="AA1490" s="247"/>
      <c r="AB1490" s="247"/>
      <c r="AC1490" s="247"/>
      <c r="AD1490" s="247"/>
      <c r="AE1490" s="28"/>
      <c r="AF1490" s="28"/>
      <c r="AG1490" s="28"/>
      <c r="AH1490" s="20"/>
      <c r="AI1490" s="20"/>
      <c r="AJ1490" s="20"/>
      <c r="AK1490" s="20"/>
      <c r="AL1490" s="20"/>
      <c r="AM1490" s="20"/>
      <c r="AN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c r="BU1490" s="20"/>
      <c r="BV1490" s="20"/>
      <c r="BW1490" s="20"/>
      <c r="BX1490" s="20"/>
      <c r="BY1490" s="20"/>
      <c r="BZ1490" s="20"/>
      <c r="CA1490" s="20"/>
      <c r="CB1490" s="20"/>
      <c r="CC1490" s="20"/>
      <c r="CD1490" s="20"/>
      <c r="CE1490" s="20"/>
      <c r="CF1490" s="20"/>
      <c r="CG1490" s="20"/>
      <c r="CH1490" s="20"/>
      <c r="CI1490" s="20"/>
      <c r="CJ1490" s="20"/>
      <c r="CK1490" s="20"/>
      <c r="CL1490" s="20"/>
      <c r="CM1490" s="20"/>
      <c r="CN1490" s="20"/>
      <c r="CO1490" s="20"/>
      <c r="CP1490" s="20"/>
      <c r="CQ1490" s="20"/>
      <c r="CR1490" s="20"/>
      <c r="CS1490" s="20"/>
      <c r="CT1490" s="20"/>
      <c r="CU1490" s="20"/>
      <c r="CV1490" s="20"/>
      <c r="CW1490" s="20"/>
      <c r="CX1490" s="20"/>
      <c r="CY1490" s="20"/>
      <c r="CZ1490" s="20"/>
      <c r="DA1490" s="20"/>
      <c r="DB1490" s="20"/>
      <c r="DC1490" s="20"/>
      <c r="DD1490" s="20"/>
      <c r="DE1490" s="20"/>
      <c r="DF1490" s="20"/>
      <c r="DG1490" s="20"/>
      <c r="DH1490" s="20"/>
      <c r="DI1490" s="20"/>
      <c r="DJ1490" s="20"/>
      <c r="DK1490" s="20"/>
      <c r="DL1490" s="20"/>
      <c r="DM1490" s="20"/>
      <c r="DN1490" s="20"/>
      <c r="DO1490" s="20"/>
      <c r="DP1490" s="20"/>
      <c r="DQ1490" s="20"/>
      <c r="DR1490" s="20"/>
      <c r="DS1490" s="20"/>
      <c r="DT1490" s="20"/>
      <c r="DU1490" s="20"/>
      <c r="DV1490" s="20"/>
      <c r="DW1490" s="20"/>
      <c r="DX1490" s="20"/>
      <c r="DY1490" s="20"/>
    </row>
    <row r="1491" spans="1:129" x14ac:dyDescent="0.15">
      <c r="B1491" s="77" t="s">
        <v>420</v>
      </c>
      <c r="C1491" s="75"/>
      <c r="D1491" s="73" t="s">
        <v>38</v>
      </c>
      <c r="E1491" s="248" t="s">
        <v>421</v>
      </c>
      <c r="F1491" s="88">
        <f>G1491+H1491+I1491+J1491</f>
        <v>3.2047550927800001</v>
      </c>
      <c r="G1491" s="88">
        <f>M1491+N1491+O1491</f>
        <v>0.35976482300000001</v>
      </c>
      <c r="H1491" s="88">
        <f>K1491+L1491+P1491</f>
        <v>0.63074181099999993</v>
      </c>
      <c r="I1491" s="88">
        <f>Q1491+IF(R1491="x",0,R1491)+IF(S1491="x",0,S1491)+IF(T1491="x",0,T1491)+U1491</f>
        <v>0.99597775878000006</v>
      </c>
      <c r="J1491" s="248">
        <v>1.2182706999999999</v>
      </c>
      <c r="K1491" s="248">
        <v>0.59253734999999996</v>
      </c>
      <c r="L1491" s="248">
        <v>2.4370797E-2</v>
      </c>
      <c r="M1491" s="248">
        <v>1.9139456999999999E-2</v>
      </c>
      <c r="N1491" s="248">
        <v>0.27786843</v>
      </c>
      <c r="O1491" s="248">
        <v>6.2756935999999999E-2</v>
      </c>
      <c r="P1491" s="248">
        <v>1.3833664000000001E-2</v>
      </c>
      <c r="Q1491" s="248">
        <v>0.50084629999999997</v>
      </c>
      <c r="R1491" s="248">
        <v>0.14551436000000001</v>
      </c>
      <c r="S1491" s="248">
        <v>7.3821878000000004E-4</v>
      </c>
      <c r="T1491" s="248">
        <v>0</v>
      </c>
      <c r="U1491" s="248">
        <v>0.34887888</v>
      </c>
      <c r="V1491" s="110"/>
      <c r="W1491" s="89">
        <f>J1491/0.135</f>
        <v>9.0242274074074071</v>
      </c>
      <c r="X1491" s="249">
        <v>207.37560999999999</v>
      </c>
      <c r="Y1491" s="249">
        <v>138.76544000000001</v>
      </c>
      <c r="Z1491" s="249">
        <v>35.573363999999998</v>
      </c>
      <c r="AA1491" s="249">
        <v>5.8012024999999998E-3</v>
      </c>
      <c r="AB1491" s="249">
        <v>3.3867387999999998</v>
      </c>
      <c r="AC1491" s="249">
        <v>1.3390693</v>
      </c>
      <c r="AD1491" s="249">
        <v>28.305202000000001</v>
      </c>
      <c r="AE1491" s="250">
        <v>2.8555049000000001E-5</v>
      </c>
      <c r="AF1491" s="250">
        <v>8.2393297999999998E-8</v>
      </c>
      <c r="AG1491" s="78">
        <v>0.64834981999999997</v>
      </c>
      <c r="AH1491" s="20"/>
      <c r="AI1491" s="20"/>
      <c r="AJ1491" s="20"/>
      <c r="AK1491" s="20"/>
      <c r="AL1491" s="20"/>
      <c r="AM1491" s="20"/>
      <c r="AN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c r="BU1491" s="20"/>
      <c r="BV1491" s="20"/>
      <c r="BW1491" s="20"/>
      <c r="BX1491" s="20"/>
      <c r="BY1491" s="20"/>
      <c r="BZ1491" s="20"/>
      <c r="CA1491" s="20"/>
      <c r="CB1491" s="20"/>
      <c r="CC1491" s="20"/>
      <c r="CD1491" s="20"/>
      <c r="CE1491" s="20"/>
      <c r="CF1491" s="20"/>
      <c r="CG1491" s="20"/>
      <c r="CH1491" s="20"/>
      <c r="CI1491" s="20"/>
      <c r="CJ1491" s="20"/>
      <c r="CK1491" s="20"/>
      <c r="CL1491" s="20"/>
      <c r="CM1491" s="20"/>
      <c r="CN1491" s="20"/>
      <c r="CO1491" s="20"/>
      <c r="CP1491" s="20"/>
      <c r="CQ1491" s="20"/>
      <c r="CR1491" s="20"/>
      <c r="CS1491" s="20"/>
      <c r="CT1491" s="20"/>
      <c r="CU1491" s="20"/>
      <c r="CV1491" s="20"/>
      <c r="CW1491" s="20"/>
      <c r="CX1491" s="20"/>
      <c r="CY1491" s="20"/>
      <c r="CZ1491" s="20"/>
      <c r="DA1491" s="20"/>
      <c r="DB1491" s="20"/>
      <c r="DC1491" s="20"/>
      <c r="DD1491" s="20"/>
      <c r="DE1491" s="20"/>
      <c r="DF1491" s="20"/>
      <c r="DG1491" s="20"/>
      <c r="DH1491" s="20"/>
      <c r="DI1491" s="20"/>
      <c r="DJ1491" s="20"/>
      <c r="DK1491" s="20"/>
      <c r="DL1491" s="20"/>
      <c r="DM1491" s="20"/>
      <c r="DN1491" s="20"/>
      <c r="DO1491" s="20"/>
      <c r="DP1491" s="20"/>
      <c r="DQ1491" s="20"/>
      <c r="DR1491" s="20"/>
      <c r="DS1491" s="20"/>
      <c r="DT1491" s="20"/>
      <c r="DU1491" s="20"/>
      <c r="DV1491" s="20"/>
      <c r="DW1491" s="20"/>
      <c r="DX1491" s="20"/>
      <c r="DY1491" s="20"/>
    </row>
    <row r="1492" spans="1:129" x14ac:dyDescent="0.15">
      <c r="B1492" s="77" t="s">
        <v>422</v>
      </c>
      <c r="C1492" s="75"/>
      <c r="D1492" s="73" t="s">
        <v>38</v>
      </c>
      <c r="E1492" s="248" t="s">
        <v>423</v>
      </c>
      <c r="F1492" s="88">
        <f>G1492+H1492+I1492+J1492</f>
        <v>2.4470202727800001</v>
      </c>
      <c r="G1492" s="88">
        <f>M1492+N1492+O1492</f>
        <v>0.250470319</v>
      </c>
      <c r="H1492" s="88">
        <f>K1492+L1492+P1492</f>
        <v>0.47088921500000003</v>
      </c>
      <c r="I1492" s="88">
        <f>Q1492+IF(R1492="x",0,R1492)+IF(S1492="x",0,S1492)+IF(T1492="x",0,T1492)+U1492</f>
        <v>0.80424669877999999</v>
      </c>
      <c r="J1492" s="248">
        <v>0.92141404000000005</v>
      </c>
      <c r="K1492" s="248">
        <v>0.44174054000000001</v>
      </c>
      <c r="L1492" s="248">
        <v>1.8735447999999998E-2</v>
      </c>
      <c r="M1492" s="248">
        <v>1.3368443000000001E-2</v>
      </c>
      <c r="N1492" s="248">
        <v>0.18787744000000001</v>
      </c>
      <c r="O1492" s="248">
        <v>4.9224436000000003E-2</v>
      </c>
      <c r="P1492" s="248">
        <v>1.0413227000000001E-2</v>
      </c>
      <c r="Q1492" s="248">
        <v>0.33885745</v>
      </c>
      <c r="R1492" s="248">
        <v>0.12275706</v>
      </c>
      <c r="S1492" s="248">
        <v>7.3821878000000004E-4</v>
      </c>
      <c r="T1492" s="248">
        <v>0</v>
      </c>
      <c r="U1492" s="248">
        <v>0.34189396999999999</v>
      </c>
      <c r="V1492" s="110"/>
      <c r="W1492" s="89">
        <f>J1492/0.135</f>
        <v>6.8252891851851851</v>
      </c>
      <c r="X1492" s="249">
        <v>166.92914999999999</v>
      </c>
      <c r="Y1492" s="249">
        <v>111.71337</v>
      </c>
      <c r="Z1492" s="249">
        <v>30.525493999999998</v>
      </c>
      <c r="AA1492" s="249">
        <v>4.9089440000000002E-3</v>
      </c>
      <c r="AB1492" s="249">
        <v>2.9745054999999998</v>
      </c>
      <c r="AC1492" s="249">
        <v>1.2162413000000001</v>
      </c>
      <c r="AD1492" s="249">
        <v>20.494634000000001</v>
      </c>
      <c r="AE1492" s="250">
        <v>2.0946417E-5</v>
      </c>
      <c r="AF1492" s="250">
        <v>6.2419112999999998E-8</v>
      </c>
      <c r="AG1492" s="78">
        <v>0.49704683</v>
      </c>
      <c r="AH1492" s="20"/>
      <c r="AI1492" s="20"/>
      <c r="AJ1492" s="20"/>
      <c r="AK1492" s="20"/>
      <c r="AL1492" s="20"/>
      <c r="AM1492" s="20"/>
      <c r="AN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c r="BU1492" s="20"/>
      <c r="BV1492" s="20"/>
      <c r="BW1492" s="20"/>
      <c r="BX1492" s="20"/>
      <c r="BY1492" s="20"/>
      <c r="BZ1492" s="20"/>
      <c r="CA1492" s="20"/>
      <c r="CB1492" s="20"/>
      <c r="CC1492" s="20"/>
      <c r="CD1492" s="20"/>
      <c r="CE1492" s="20"/>
      <c r="CF1492" s="20"/>
      <c r="CG1492" s="20"/>
      <c r="CH1492" s="20"/>
      <c r="CI1492" s="20"/>
      <c r="CJ1492" s="20"/>
      <c r="CK1492" s="20"/>
      <c r="CL1492" s="20"/>
      <c r="CM1492" s="20"/>
      <c r="CN1492" s="20"/>
      <c r="CO1492" s="20"/>
      <c r="CP1492" s="20"/>
      <c r="CQ1492" s="20"/>
      <c r="CR1492" s="20"/>
      <c r="CS1492" s="20"/>
      <c r="CT1492" s="20"/>
      <c r="CU1492" s="20"/>
      <c r="CV1492" s="20"/>
      <c r="CW1492" s="20"/>
      <c r="CX1492" s="20"/>
      <c r="CY1492" s="20"/>
      <c r="CZ1492" s="20"/>
      <c r="DA1492" s="20"/>
      <c r="DB1492" s="20"/>
      <c r="DC1492" s="20"/>
      <c r="DD1492" s="20"/>
      <c r="DE1492" s="20"/>
      <c r="DF1492" s="20"/>
      <c r="DG1492" s="20"/>
      <c r="DH1492" s="20"/>
      <c r="DI1492" s="20"/>
      <c r="DJ1492" s="20"/>
      <c r="DK1492" s="20"/>
      <c r="DL1492" s="20"/>
      <c r="DM1492" s="20"/>
      <c r="DN1492" s="20"/>
      <c r="DO1492" s="20"/>
      <c r="DP1492" s="20"/>
      <c r="DQ1492" s="20"/>
      <c r="DR1492" s="20"/>
      <c r="DS1492" s="20"/>
      <c r="DT1492" s="20"/>
      <c r="DU1492" s="20"/>
      <c r="DV1492" s="20"/>
      <c r="DW1492" s="20"/>
      <c r="DX1492" s="20"/>
      <c r="DY1492" s="20"/>
    </row>
    <row r="1493" spans="1:129" x14ac:dyDescent="0.15">
      <c r="B1493" s="77" t="s">
        <v>424</v>
      </c>
      <c r="C1493" s="75"/>
      <c r="D1493" s="73" t="s">
        <v>38</v>
      </c>
      <c r="E1493" s="248" t="s">
        <v>425</v>
      </c>
      <c r="F1493" s="88">
        <f>G1493+H1493+I1493+J1493</f>
        <v>2.0824215927500003</v>
      </c>
      <c r="G1493" s="88">
        <f>M1493+N1493+O1493</f>
        <v>0.23694111499999998</v>
      </c>
      <c r="H1493" s="88">
        <f>K1493+L1493+P1493</f>
        <v>0.43900427409999998</v>
      </c>
      <c r="I1493" s="88">
        <f>Q1493+IF(R1493="x",0,R1493)+IF(S1493="x",0,S1493)+IF(T1493="x",0,T1493)+U1493</f>
        <v>0.60836538364999992</v>
      </c>
      <c r="J1493" s="248">
        <v>0.79811082</v>
      </c>
      <c r="K1493" s="248">
        <v>0.41403909999999999</v>
      </c>
      <c r="L1493" s="248">
        <v>1.6076321000000001E-2</v>
      </c>
      <c r="M1493" s="248">
        <v>1.4741021999999999E-2</v>
      </c>
      <c r="N1493" s="248">
        <v>0.18543767</v>
      </c>
      <c r="O1493" s="248">
        <v>3.6762423000000002E-2</v>
      </c>
      <c r="P1493" s="248">
        <v>8.8888531E-3</v>
      </c>
      <c r="Q1493" s="248">
        <v>0.39125736</v>
      </c>
      <c r="R1493" s="248">
        <v>0.10736945000000001</v>
      </c>
      <c r="S1493" s="248">
        <v>5.3468364999999999E-4</v>
      </c>
      <c r="T1493" s="248">
        <v>0</v>
      </c>
      <c r="U1493" s="248">
        <v>0.10920389</v>
      </c>
      <c r="V1493" s="110"/>
      <c r="W1493" s="89">
        <f>J1493/0.135</f>
        <v>5.9119319999999993</v>
      </c>
      <c r="X1493" s="249">
        <v>124.05595</v>
      </c>
      <c r="Y1493" s="249">
        <v>82.571550999999999</v>
      </c>
      <c r="Z1493" s="249">
        <v>18.498505999999999</v>
      </c>
      <c r="AA1493" s="249">
        <v>2.7860735000000002E-3</v>
      </c>
      <c r="AB1493" s="249">
        <v>1.5280994000000001</v>
      </c>
      <c r="AC1493" s="249">
        <v>0.52739413999999996</v>
      </c>
      <c r="AD1493" s="249">
        <v>20.927616</v>
      </c>
      <c r="AE1493" s="250">
        <v>1.9287076000000001E-5</v>
      </c>
      <c r="AF1493" s="250">
        <v>5.6379130999999997E-8</v>
      </c>
      <c r="AG1493" s="78">
        <v>0.45516611000000001</v>
      </c>
      <c r="AH1493" s="20"/>
      <c r="AI1493" s="20"/>
      <c r="AJ1493" s="20"/>
      <c r="AK1493" s="20"/>
      <c r="AL1493" s="20"/>
      <c r="AM1493" s="20"/>
      <c r="AN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c r="BU1493" s="20"/>
      <c r="BV1493" s="20"/>
      <c r="BW1493" s="20"/>
      <c r="BX1493" s="20"/>
      <c r="BY1493" s="20"/>
      <c r="BZ1493" s="20"/>
      <c r="CA1493" s="20"/>
      <c r="CB1493" s="20"/>
      <c r="CC1493" s="20"/>
      <c r="CD1493" s="20"/>
      <c r="CE1493" s="20"/>
      <c r="CF1493" s="20"/>
      <c r="CG1493" s="20"/>
      <c r="CH1493" s="20"/>
      <c r="CI1493" s="20"/>
      <c r="CJ1493" s="20"/>
      <c r="CK1493" s="20"/>
      <c r="CL1493" s="20"/>
      <c r="CM1493" s="20"/>
      <c r="CN1493" s="20"/>
      <c r="CO1493" s="20"/>
      <c r="CP1493" s="20"/>
      <c r="CQ1493" s="20"/>
      <c r="CR1493" s="20"/>
      <c r="CS1493" s="20"/>
      <c r="CT1493" s="20"/>
      <c r="CU1493" s="20"/>
      <c r="CV1493" s="20"/>
      <c r="CW1493" s="20"/>
      <c r="CX1493" s="20"/>
      <c r="CY1493" s="20"/>
      <c r="CZ1493" s="20"/>
      <c r="DA1493" s="20"/>
      <c r="DB1493" s="20"/>
      <c r="DC1493" s="20"/>
      <c r="DD1493" s="20"/>
      <c r="DE1493" s="20"/>
      <c r="DF1493" s="20"/>
      <c r="DG1493" s="20"/>
      <c r="DH1493" s="20"/>
      <c r="DI1493" s="20"/>
      <c r="DJ1493" s="20"/>
      <c r="DK1493" s="20"/>
      <c r="DL1493" s="20"/>
      <c r="DM1493" s="20"/>
      <c r="DN1493" s="20"/>
      <c r="DO1493" s="20"/>
      <c r="DP1493" s="20"/>
      <c r="DQ1493" s="20"/>
      <c r="DR1493" s="20"/>
      <c r="DS1493" s="20"/>
      <c r="DT1493" s="20"/>
      <c r="DU1493" s="20"/>
      <c r="DV1493" s="20"/>
      <c r="DW1493" s="20"/>
      <c r="DX1493" s="20"/>
      <c r="DY1493" s="20"/>
    </row>
    <row r="1494" spans="1:129" x14ac:dyDescent="0.15">
      <c r="B1494" s="77" t="s">
        <v>426</v>
      </c>
      <c r="C1494" s="114"/>
      <c r="D1494" s="73" t="s">
        <v>38</v>
      </c>
      <c r="E1494" s="248" t="s">
        <v>427</v>
      </c>
      <c r="F1494" s="88">
        <f>G1494+H1494+I1494+J1494</f>
        <v>7.5251582318000008</v>
      </c>
      <c r="G1494" s="88">
        <f>M1494+N1494+O1494</f>
        <v>0.8585534669999999</v>
      </c>
      <c r="H1494" s="88">
        <f>K1494+L1494+P1494</f>
        <v>1.591584766</v>
      </c>
      <c r="I1494" s="88">
        <f>Q1494+IF(R1494="x",0,R1494)+IF(S1494="x",0,S1494)+IF(T1494="x",0,T1494)+U1494</f>
        <v>2.2033149988000003</v>
      </c>
      <c r="J1494" s="248">
        <v>2.871705</v>
      </c>
      <c r="K1494" s="248">
        <v>1.5013231</v>
      </c>
      <c r="L1494" s="248">
        <v>5.9503001E-2</v>
      </c>
      <c r="M1494" s="248">
        <v>5.1065457000000002E-2</v>
      </c>
      <c r="N1494" s="248">
        <v>0.67090607999999996</v>
      </c>
      <c r="O1494" s="248">
        <v>0.13658192999999999</v>
      </c>
      <c r="P1494" s="248">
        <v>3.0758665000000001E-2</v>
      </c>
      <c r="Q1494" s="248">
        <v>1.3504627</v>
      </c>
      <c r="R1494" s="248">
        <v>0.47175723000000003</v>
      </c>
      <c r="S1494" s="248">
        <v>2.7680788E-3</v>
      </c>
      <c r="T1494" s="248">
        <v>0</v>
      </c>
      <c r="U1494" s="248">
        <v>0.37832698999999997</v>
      </c>
      <c r="V1494" s="110"/>
      <c r="W1494" s="89">
        <f>J1494/0.135</f>
        <v>21.271888888888888</v>
      </c>
      <c r="X1494" s="249">
        <v>447.66932000000003</v>
      </c>
      <c r="Y1494" s="249">
        <v>302.73946000000001</v>
      </c>
      <c r="Z1494" s="249">
        <v>65.360239000000007</v>
      </c>
      <c r="AA1494" s="249">
        <v>9.7642465000000005E-3</v>
      </c>
      <c r="AB1494" s="249">
        <v>5.3242691999999998</v>
      </c>
      <c r="AC1494" s="249">
        <v>1.8326484999999999</v>
      </c>
      <c r="AD1494" s="249">
        <v>72.402944000000005</v>
      </c>
      <c r="AE1494" s="250">
        <v>6.8720903000000003E-5</v>
      </c>
      <c r="AF1494" s="250">
        <v>2.0001314000000001E-7</v>
      </c>
      <c r="AG1494" s="78">
        <v>1.7000002000000001</v>
      </c>
      <c r="AH1494" s="20"/>
      <c r="AI1494" s="20"/>
      <c r="AJ1494" s="20"/>
      <c r="AK1494" s="20"/>
      <c r="AL1494" s="20"/>
      <c r="AM1494" s="20"/>
      <c r="AN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row>
    <row r="1495" spans="1:129" x14ac:dyDescent="0.15">
      <c r="B1495" s="77" t="s">
        <v>428</v>
      </c>
      <c r="C1495" s="75"/>
      <c r="D1495" s="73" t="s">
        <v>33</v>
      </c>
      <c r="E1495" s="248" t="s">
        <v>429</v>
      </c>
      <c r="F1495" s="88">
        <f>G1495+H1495+I1495+J1495</f>
        <v>3.77667602823644</v>
      </c>
      <c r="G1495" s="88">
        <f>M1495+N1495+O1495</f>
        <v>9.7357305999999993E-5</v>
      </c>
      <c r="H1495" s="88">
        <f>K1495+L1495+P1495</f>
        <v>1.50600954769604</v>
      </c>
      <c r="I1495" s="88">
        <f>Q1495+IF(R1495="x",0,R1495)+IF(S1495="x",0,S1495)+IF(T1495="x",0,T1495)+U1495</f>
        <v>0.79203322323439995</v>
      </c>
      <c r="J1495" s="248">
        <v>1.4785359</v>
      </c>
      <c r="K1495" s="248">
        <v>1.502078</v>
      </c>
      <c r="L1495" s="248">
        <v>3.9309823000000001E-3</v>
      </c>
      <c r="M1495" s="248">
        <v>1.8764455E-5</v>
      </c>
      <c r="N1495" s="248">
        <v>0</v>
      </c>
      <c r="O1495" s="248">
        <v>7.8592850999999997E-5</v>
      </c>
      <c r="P1495" s="248">
        <v>5.6539603999999995E-7</v>
      </c>
      <c r="Q1495" s="248">
        <v>0.79050458999999995</v>
      </c>
      <c r="R1495" s="248">
        <v>0</v>
      </c>
      <c r="S1495" s="248">
        <v>9.6505343999999996E-6</v>
      </c>
      <c r="T1495" s="248">
        <v>0</v>
      </c>
      <c r="U1495" s="248">
        <v>1.5189826999999999E-3</v>
      </c>
      <c r="V1495" s="110"/>
      <c r="W1495" s="89">
        <f>J1495/0.135</f>
        <v>10.952117777777778</v>
      </c>
      <c r="X1495" s="249">
        <v>265.13045</v>
      </c>
      <c r="Y1495" s="249">
        <v>202.86545000000001</v>
      </c>
      <c r="Z1495" s="249">
        <v>12.15</v>
      </c>
      <c r="AA1495" s="249">
        <v>0</v>
      </c>
      <c r="AB1495" s="249">
        <v>0</v>
      </c>
      <c r="AC1495" s="249">
        <v>0</v>
      </c>
      <c r="AD1495" s="249">
        <v>50.115000000000002</v>
      </c>
      <c r="AE1495" s="250">
        <v>4.9072378999999997E-5</v>
      </c>
      <c r="AF1495" s="250">
        <v>1.3294216E-7</v>
      </c>
      <c r="AG1495" s="78">
        <v>0.69547824000000003</v>
      </c>
      <c r="AH1495" s="20"/>
      <c r="AI1495" s="20"/>
      <c r="AJ1495" s="20"/>
      <c r="AK1495" s="20"/>
      <c r="AL1495" s="20"/>
      <c r="AM1495" s="20"/>
      <c r="AN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c r="BU1495" s="20"/>
      <c r="BV1495" s="20"/>
      <c r="BW1495" s="20"/>
      <c r="BX1495" s="20"/>
      <c r="BY1495" s="20"/>
      <c r="BZ1495" s="20"/>
      <c r="CA1495" s="20"/>
      <c r="CB1495" s="20"/>
      <c r="CC1495" s="20"/>
      <c r="CD1495" s="20"/>
      <c r="CE1495" s="20"/>
      <c r="CF1495" s="20"/>
      <c r="CG1495" s="20"/>
      <c r="CH1495" s="20"/>
      <c r="CI1495" s="20"/>
      <c r="CJ1495" s="20"/>
      <c r="CK1495" s="20"/>
      <c r="CL1495" s="20"/>
      <c r="CM1495" s="20"/>
      <c r="CN1495" s="20"/>
      <c r="CO1495" s="20"/>
      <c r="CP1495" s="20"/>
      <c r="CQ1495" s="20"/>
      <c r="CR1495" s="20"/>
      <c r="CS1495" s="20"/>
      <c r="CT1495" s="20"/>
      <c r="CU1495" s="20"/>
      <c r="CV1495" s="20"/>
      <c r="CW1495" s="20"/>
      <c r="CX1495" s="20"/>
      <c r="CY1495" s="20"/>
      <c r="CZ1495" s="20"/>
      <c r="DA1495" s="20"/>
      <c r="DB1495" s="20"/>
      <c r="DC1495" s="20"/>
      <c r="DD1495" s="20"/>
      <c r="DE1495" s="20"/>
      <c r="DF1495" s="20"/>
      <c r="DG1495" s="20"/>
      <c r="DH1495" s="20"/>
      <c r="DI1495" s="20"/>
      <c r="DJ1495" s="20"/>
      <c r="DK1495" s="20"/>
      <c r="DL1495" s="20"/>
      <c r="DM1495" s="20"/>
      <c r="DN1495" s="20"/>
      <c r="DO1495" s="20"/>
      <c r="DP1495" s="20"/>
      <c r="DQ1495" s="20"/>
      <c r="DR1495" s="20"/>
      <c r="DS1495" s="20"/>
      <c r="DT1495" s="20"/>
      <c r="DU1495" s="20"/>
      <c r="DV1495" s="20"/>
      <c r="DW1495" s="20"/>
      <c r="DX1495" s="20"/>
      <c r="DY1495" s="20"/>
    </row>
    <row r="1496" spans="1:129" x14ac:dyDescent="0.15">
      <c r="B1496" s="67"/>
      <c r="C1496" s="114"/>
      <c r="D1496" s="114"/>
      <c r="E1496" s="73"/>
      <c r="F1496" s="23"/>
      <c r="G1496" s="23"/>
      <c r="H1496" s="23"/>
      <c r="I1496" s="23"/>
      <c r="J1496" s="23"/>
      <c r="K1496" s="23"/>
      <c r="L1496" s="23"/>
      <c r="M1496" s="23"/>
      <c r="N1496" s="23"/>
      <c r="O1496" s="23"/>
      <c r="P1496" s="23"/>
      <c r="Q1496" s="23"/>
      <c r="R1496" s="23"/>
      <c r="S1496" s="23"/>
      <c r="T1496" s="23"/>
      <c r="U1496" s="23"/>
      <c r="W1496" s="246"/>
      <c r="X1496" s="247"/>
      <c r="Y1496" s="247"/>
      <c r="Z1496" s="247"/>
      <c r="AA1496" s="247"/>
      <c r="AB1496" s="247"/>
      <c r="AC1496" s="247"/>
      <c r="AD1496" s="247"/>
      <c r="AE1496" s="28"/>
      <c r="AF1496" s="28"/>
      <c r="AG1496" s="28"/>
      <c r="AH1496" s="20"/>
      <c r="AI1496" s="20"/>
      <c r="AJ1496" s="20"/>
      <c r="AK1496" s="20"/>
      <c r="AL1496" s="20"/>
      <c r="AM1496" s="20"/>
      <c r="AN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c r="BU1496" s="20"/>
      <c r="BV1496" s="20"/>
      <c r="BW1496" s="20"/>
      <c r="BX1496" s="20"/>
      <c r="BY1496" s="20"/>
      <c r="BZ1496" s="20"/>
      <c r="CA1496" s="20"/>
      <c r="CB1496" s="20"/>
      <c r="CC1496" s="20"/>
      <c r="CD1496" s="20"/>
      <c r="CE1496" s="20"/>
      <c r="CF1496" s="20"/>
      <c r="CG1496" s="20"/>
      <c r="CH1496" s="20"/>
      <c r="CI1496" s="20"/>
      <c r="CJ1496" s="20"/>
      <c r="CK1496" s="20"/>
      <c r="CL1496" s="20"/>
      <c r="CM1496" s="20"/>
      <c r="CN1496" s="20"/>
      <c r="CO1496" s="20"/>
      <c r="CP1496" s="20"/>
      <c r="CQ1496" s="20"/>
      <c r="CR1496" s="20"/>
      <c r="CS1496" s="20"/>
      <c r="CT1496" s="20"/>
      <c r="CU1496" s="20"/>
      <c r="CV1496" s="20"/>
      <c r="CW1496" s="20"/>
      <c r="CX1496" s="20"/>
      <c r="CY1496" s="20"/>
      <c r="CZ1496" s="20"/>
      <c r="DA1496" s="20"/>
      <c r="DB1496" s="20"/>
      <c r="DC1496" s="20"/>
      <c r="DD1496" s="20"/>
      <c r="DE1496" s="20"/>
      <c r="DF1496" s="20"/>
      <c r="DG1496" s="20"/>
      <c r="DH1496" s="20"/>
      <c r="DI1496" s="20"/>
      <c r="DJ1496" s="20"/>
      <c r="DK1496" s="20"/>
      <c r="DL1496" s="20"/>
      <c r="DM1496" s="20"/>
      <c r="DN1496" s="20"/>
      <c r="DO1496" s="20"/>
      <c r="DP1496" s="20"/>
      <c r="DQ1496" s="20"/>
      <c r="DR1496" s="20"/>
      <c r="DS1496" s="20"/>
      <c r="DT1496" s="20"/>
      <c r="DU1496" s="20"/>
      <c r="DV1496" s="20"/>
      <c r="DW1496" s="20"/>
      <c r="DX1496" s="20"/>
      <c r="DY1496" s="20"/>
    </row>
    <row r="1497" spans="1:129" x14ac:dyDescent="0.15">
      <c r="A1497" s="61" t="s">
        <v>430</v>
      </c>
      <c r="B1497" s="67" t="s">
        <v>5218</v>
      </c>
      <c r="C1497" s="83" t="s">
        <v>5219</v>
      </c>
      <c r="D1497" s="114"/>
      <c r="E1497" s="73"/>
      <c r="F1497" s="82"/>
      <c r="G1497" s="82"/>
      <c r="H1497" s="82"/>
      <c r="I1497" s="82"/>
      <c r="J1497" s="82"/>
      <c r="K1497" s="82"/>
      <c r="L1497" s="82"/>
      <c r="M1497" s="82"/>
      <c r="N1497" s="82"/>
      <c r="O1497" s="82"/>
      <c r="P1497" s="82"/>
      <c r="Q1497" s="82"/>
      <c r="R1497" s="82"/>
      <c r="S1497" s="82"/>
      <c r="T1497" s="82"/>
      <c r="U1497" s="82"/>
      <c r="W1497" s="246"/>
      <c r="X1497" s="80"/>
      <c r="Y1497" s="80"/>
      <c r="Z1497" s="80"/>
      <c r="AA1497" s="80"/>
      <c r="AB1497" s="80"/>
      <c r="AC1497" s="80"/>
      <c r="AD1497" s="80"/>
      <c r="AE1497" s="70"/>
      <c r="AF1497" s="70"/>
      <c r="AG1497" s="70"/>
      <c r="AH1497" s="20"/>
      <c r="AI1497" s="20"/>
      <c r="AJ1497" s="20"/>
      <c r="AK1497" s="20"/>
      <c r="AL1497" s="20"/>
      <c r="AM1497" s="20"/>
      <c r="AN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c r="BU1497" s="20"/>
      <c r="BV1497" s="20"/>
      <c r="BW1497" s="20"/>
      <c r="BX1497" s="20"/>
      <c r="BY1497" s="20"/>
      <c r="BZ1497" s="20"/>
      <c r="CA1497" s="20"/>
      <c r="CB1497" s="20"/>
      <c r="CC1497" s="20"/>
      <c r="CD1497" s="20"/>
      <c r="CE1497" s="20"/>
      <c r="CF1497" s="20"/>
      <c r="CG1497" s="20"/>
      <c r="CH1497" s="20"/>
      <c r="CI1497" s="20"/>
      <c r="CJ1497" s="20"/>
      <c r="CK1497" s="20"/>
      <c r="CL1497" s="20"/>
      <c r="CM1497" s="20"/>
      <c r="CN1497" s="20"/>
      <c r="CO1497" s="20"/>
      <c r="CP1497" s="20"/>
      <c r="CQ1497" s="20"/>
      <c r="CR1497" s="20"/>
      <c r="CS1497" s="20"/>
      <c r="CT1497" s="20"/>
      <c r="CU1497" s="20"/>
      <c r="CV1497" s="20"/>
      <c r="CW1497" s="20"/>
      <c r="CX1497" s="20"/>
      <c r="CY1497" s="20"/>
      <c r="CZ1497" s="20"/>
      <c r="DA1497" s="20"/>
      <c r="DB1497" s="20"/>
      <c r="DC1497" s="20"/>
      <c r="DD1497" s="20"/>
      <c r="DE1497" s="20"/>
      <c r="DF1497" s="20"/>
      <c r="DG1497" s="20"/>
      <c r="DH1497" s="20"/>
      <c r="DI1497" s="20"/>
      <c r="DJ1497" s="20"/>
      <c r="DK1497" s="20"/>
      <c r="DL1497" s="20"/>
      <c r="DM1497" s="20"/>
      <c r="DN1497" s="20"/>
      <c r="DO1497" s="20"/>
      <c r="DP1497" s="20"/>
      <c r="DQ1497" s="20"/>
      <c r="DR1497" s="20"/>
      <c r="DS1497" s="20"/>
      <c r="DT1497" s="20"/>
      <c r="DU1497" s="20"/>
      <c r="DV1497" s="20"/>
      <c r="DW1497" s="20"/>
      <c r="DX1497" s="20"/>
      <c r="DY1497" s="20"/>
    </row>
    <row r="1498" spans="1:129" x14ac:dyDescent="0.15">
      <c r="B1498" s="77" t="s">
        <v>5220</v>
      </c>
      <c r="C1498" s="75"/>
      <c r="D1498" s="73" t="s">
        <v>38</v>
      </c>
      <c r="E1498" s="20" t="s">
        <v>5221</v>
      </c>
      <c r="F1498" s="202">
        <f t="shared" ref="F1498:F1515" si="252">G1498+H1498+I1498+J1498</f>
        <v>4.0695055780000002</v>
      </c>
      <c r="G1498" s="202">
        <f t="shared" ref="G1498:G1515" si="253">M1498+N1498+O1498</f>
        <v>0.95693130400000004</v>
      </c>
      <c r="H1498" s="202">
        <f t="shared" ref="H1498:H1515" si="254">K1498+L1498+P1498</f>
        <v>0.81323530799999999</v>
      </c>
      <c r="I1498" s="202">
        <f t="shared" ref="I1498:I1515" si="255">Q1498+IF(R1498="x",0,R1498)+IF(S1498="x",0,S1498)+IF(T1498="x",0,T1498)+U1498</f>
        <v>1.047879966</v>
      </c>
      <c r="J1498" s="202">
        <v>1.2514590000000001</v>
      </c>
      <c r="K1498" s="202">
        <v>0.71564207000000002</v>
      </c>
      <c r="L1498" s="202">
        <v>6.1701483000000001E-2</v>
      </c>
      <c r="M1498" s="202">
        <v>2.0684694E-2</v>
      </c>
      <c r="N1498" s="202">
        <v>0.51343830000000001</v>
      </c>
      <c r="O1498" s="202">
        <v>0.42280831000000002</v>
      </c>
      <c r="P1498" s="202">
        <v>3.5891754999999997E-2</v>
      </c>
      <c r="Q1498" s="202">
        <v>1.0219244999999999</v>
      </c>
      <c r="R1498" s="202">
        <v>0</v>
      </c>
      <c r="S1498" s="202">
        <v>0</v>
      </c>
      <c r="T1498" s="202">
        <v>0</v>
      </c>
      <c r="U1498" s="202">
        <v>2.5955466E-2</v>
      </c>
      <c r="V1498" s="110"/>
      <c r="W1498" s="246">
        <f t="shared" ref="W1498:W1515" si="256">J1498/0.135</f>
        <v>9.2700666666666667</v>
      </c>
      <c r="X1498" s="191">
        <v>147.62225000000001</v>
      </c>
      <c r="Y1498" s="191">
        <v>104.86750000000001</v>
      </c>
      <c r="Z1498" s="191">
        <v>13.841568000000001</v>
      </c>
      <c r="AA1498" s="191">
        <v>6.4902887999999997E-3</v>
      </c>
      <c r="AB1498" s="191">
        <v>2.3382627999999999</v>
      </c>
      <c r="AC1498" s="191">
        <v>0.65226249000000003</v>
      </c>
      <c r="AD1498" s="191">
        <v>25.916166</v>
      </c>
      <c r="AE1498" s="76">
        <v>2.9967356999999999E-5</v>
      </c>
      <c r="AF1498" s="76">
        <v>5.6452883000000002E-8</v>
      </c>
      <c r="AG1498" s="20">
        <v>0.54906743999999996</v>
      </c>
      <c r="AH1498" s="20"/>
      <c r="AI1498" s="20"/>
      <c r="AJ1498" s="20"/>
      <c r="AK1498" s="20"/>
      <c r="AL1498" s="20"/>
      <c r="AM1498" s="20"/>
      <c r="AN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c r="BU1498" s="20"/>
      <c r="BV1498" s="20"/>
      <c r="BW1498" s="20"/>
      <c r="BX1498" s="20"/>
      <c r="BY1498" s="20"/>
      <c r="BZ1498" s="20"/>
      <c r="CA1498" s="20"/>
      <c r="CB1498" s="20"/>
      <c r="CC1498" s="20"/>
      <c r="CD1498" s="20"/>
      <c r="CE1498" s="20"/>
      <c r="CF1498" s="20"/>
      <c r="CG1498" s="20"/>
      <c r="CH1498" s="20"/>
      <c r="CI1498" s="20"/>
      <c r="CJ1498" s="20"/>
      <c r="CK1498" s="20"/>
      <c r="CL1498" s="20"/>
      <c r="CM1498" s="20"/>
      <c r="CN1498" s="20"/>
      <c r="CO1498" s="20"/>
      <c r="CP1498" s="20"/>
      <c r="CQ1498" s="20"/>
      <c r="CR1498" s="20"/>
      <c r="CS1498" s="20"/>
      <c r="CT1498" s="20"/>
      <c r="CU1498" s="20"/>
      <c r="CV1498" s="20"/>
      <c r="CW1498" s="20"/>
      <c r="CX1498" s="20"/>
      <c r="CY1498" s="20"/>
      <c r="CZ1498" s="20"/>
      <c r="DA1498" s="20"/>
      <c r="DB1498" s="20"/>
      <c r="DC1498" s="20"/>
      <c r="DD1498" s="20"/>
      <c r="DE1498" s="20"/>
      <c r="DF1498" s="20"/>
      <c r="DG1498" s="20"/>
      <c r="DH1498" s="20"/>
      <c r="DI1498" s="20"/>
      <c r="DJ1498" s="20"/>
      <c r="DK1498" s="20"/>
      <c r="DL1498" s="20"/>
      <c r="DM1498" s="20"/>
      <c r="DN1498" s="20"/>
      <c r="DO1498" s="20"/>
      <c r="DP1498" s="20"/>
      <c r="DQ1498" s="20"/>
      <c r="DR1498" s="20"/>
      <c r="DS1498" s="20"/>
      <c r="DT1498" s="20"/>
      <c r="DU1498" s="20"/>
      <c r="DV1498" s="20"/>
      <c r="DW1498" s="20"/>
      <c r="DX1498" s="20"/>
      <c r="DY1498" s="20"/>
    </row>
    <row r="1499" spans="1:129" x14ac:dyDescent="0.15">
      <c r="B1499" s="77" t="s">
        <v>5222</v>
      </c>
      <c r="C1499" s="75"/>
      <c r="D1499" s="73" t="s">
        <v>38</v>
      </c>
      <c r="E1499" s="20" t="s">
        <v>5223</v>
      </c>
      <c r="F1499" s="202">
        <f t="shared" si="252"/>
        <v>2.0391868059</v>
      </c>
      <c r="G1499" s="202">
        <f t="shared" si="253"/>
        <v>0.64399498999999993</v>
      </c>
      <c r="H1499" s="202">
        <f t="shared" si="254"/>
        <v>0.34402630490000002</v>
      </c>
      <c r="I1499" s="202">
        <f t="shared" si="255"/>
        <v>0.28193308099999997</v>
      </c>
      <c r="J1499" s="202">
        <v>0.76923242999999997</v>
      </c>
      <c r="K1499" s="202">
        <v>0.32416713000000003</v>
      </c>
      <c r="L1499" s="202">
        <v>1.3498266E-2</v>
      </c>
      <c r="M1499" s="202">
        <v>8.7119199999999997E-3</v>
      </c>
      <c r="N1499" s="202">
        <v>0.39531294</v>
      </c>
      <c r="O1499" s="202">
        <v>0.23997013</v>
      </c>
      <c r="P1499" s="202">
        <v>6.3609089000000001E-3</v>
      </c>
      <c r="Q1499" s="202">
        <v>0.25897482999999999</v>
      </c>
      <c r="R1499" s="202">
        <v>0</v>
      </c>
      <c r="S1499" s="202">
        <v>0</v>
      </c>
      <c r="T1499" s="202">
        <v>0</v>
      </c>
      <c r="U1499" s="202">
        <v>2.2958250999999999E-2</v>
      </c>
      <c r="V1499" s="110"/>
      <c r="W1499" s="246">
        <f t="shared" si="256"/>
        <v>5.6980179999999994</v>
      </c>
      <c r="X1499" s="191">
        <v>75.932848000000007</v>
      </c>
      <c r="Y1499" s="191">
        <v>63.489879999999999</v>
      </c>
      <c r="Z1499" s="191">
        <v>3.4393471</v>
      </c>
      <c r="AA1499" s="191">
        <v>1.5396639E-3</v>
      </c>
      <c r="AB1499" s="191">
        <v>0.99863880999999999</v>
      </c>
      <c r="AC1499" s="191">
        <v>0.12810678</v>
      </c>
      <c r="AD1499" s="191">
        <v>7.8753356999999999</v>
      </c>
      <c r="AE1499" s="76">
        <v>1.8126188999999999E-5</v>
      </c>
      <c r="AF1499" s="76">
        <v>2.9624657999999999E-8</v>
      </c>
      <c r="AG1499" s="20">
        <v>0.24797902999999999</v>
      </c>
      <c r="AH1499" s="20"/>
      <c r="AI1499" s="20"/>
      <c r="AJ1499" s="20"/>
      <c r="AK1499" s="20"/>
      <c r="AL1499" s="20"/>
      <c r="AM1499" s="20"/>
      <c r="AN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c r="BU1499" s="20"/>
      <c r="BV1499" s="20"/>
      <c r="BW1499" s="20"/>
      <c r="BX1499" s="20"/>
      <c r="BY1499" s="20"/>
      <c r="BZ1499" s="20"/>
      <c r="CA1499" s="20"/>
      <c r="CB1499" s="20"/>
      <c r="CC1499" s="20"/>
      <c r="CD1499" s="20"/>
      <c r="CE1499" s="20"/>
      <c r="CF1499" s="20"/>
      <c r="CG1499" s="20"/>
      <c r="CH1499" s="20"/>
      <c r="CI1499" s="20"/>
      <c r="CJ1499" s="20"/>
      <c r="CK1499" s="20"/>
      <c r="CL1499" s="20"/>
      <c r="CM1499" s="20"/>
      <c r="CN1499" s="20"/>
      <c r="CO1499" s="20"/>
      <c r="CP1499" s="20"/>
      <c r="CQ1499" s="20"/>
      <c r="CR1499" s="20"/>
      <c r="CS1499" s="20"/>
      <c r="CT1499" s="20"/>
      <c r="CU1499" s="20"/>
      <c r="CV1499" s="20"/>
      <c r="CW1499" s="20"/>
      <c r="CX1499" s="20"/>
      <c r="CY1499" s="20"/>
      <c r="CZ1499" s="20"/>
      <c r="DA1499" s="20"/>
      <c r="DB1499" s="20"/>
      <c r="DC1499" s="20"/>
      <c r="DD1499" s="20"/>
      <c r="DE1499" s="20"/>
      <c r="DF1499" s="20"/>
      <c r="DG1499" s="20"/>
      <c r="DH1499" s="20"/>
      <c r="DI1499" s="20"/>
      <c r="DJ1499" s="20"/>
      <c r="DK1499" s="20"/>
      <c r="DL1499" s="20"/>
      <c r="DM1499" s="20"/>
      <c r="DN1499" s="20"/>
      <c r="DO1499" s="20"/>
      <c r="DP1499" s="20"/>
      <c r="DQ1499" s="20"/>
      <c r="DR1499" s="20"/>
      <c r="DS1499" s="20"/>
      <c r="DT1499" s="20"/>
      <c r="DU1499" s="20"/>
      <c r="DV1499" s="20"/>
      <c r="DW1499" s="20"/>
      <c r="DX1499" s="20"/>
      <c r="DY1499" s="20"/>
    </row>
    <row r="1500" spans="1:129" x14ac:dyDescent="0.15">
      <c r="B1500" s="77" t="s">
        <v>5224</v>
      </c>
      <c r="C1500" s="75"/>
      <c r="D1500" s="73" t="s">
        <v>38</v>
      </c>
      <c r="E1500" s="20" t="s">
        <v>5225</v>
      </c>
      <c r="F1500" s="202">
        <f t="shared" si="252"/>
        <v>4.3919561749999998</v>
      </c>
      <c r="G1500" s="202">
        <f t="shared" si="253"/>
        <v>1.0926937750000001</v>
      </c>
      <c r="H1500" s="202">
        <f t="shared" si="254"/>
        <v>0.77906848799999995</v>
      </c>
      <c r="I1500" s="202">
        <f t="shared" si="255"/>
        <v>0.97693971200000007</v>
      </c>
      <c r="J1500" s="202">
        <v>1.5432542</v>
      </c>
      <c r="K1500" s="202">
        <v>0.73817215999999997</v>
      </c>
      <c r="L1500" s="202">
        <v>2.7007098E-2</v>
      </c>
      <c r="M1500" s="202">
        <v>2.4792755E-2</v>
      </c>
      <c r="N1500" s="202">
        <v>0.59945488000000002</v>
      </c>
      <c r="O1500" s="202">
        <v>0.46844614000000001</v>
      </c>
      <c r="P1500" s="202">
        <v>1.3889230000000001E-2</v>
      </c>
      <c r="Q1500" s="202">
        <v>0.94680346000000004</v>
      </c>
      <c r="R1500" s="202">
        <v>0</v>
      </c>
      <c r="S1500" s="202">
        <v>0</v>
      </c>
      <c r="T1500" s="202">
        <v>0</v>
      </c>
      <c r="U1500" s="202">
        <v>3.0136251999999999E-2</v>
      </c>
      <c r="V1500" s="110"/>
      <c r="W1500" s="246">
        <f t="shared" si="256"/>
        <v>11.431512592592592</v>
      </c>
      <c r="X1500" s="191">
        <v>190.08070000000001</v>
      </c>
      <c r="Y1500" s="191">
        <v>132.0284</v>
      </c>
      <c r="Z1500" s="191">
        <v>22.522718000000001</v>
      </c>
      <c r="AA1500" s="191">
        <v>2.0046985E-2</v>
      </c>
      <c r="AB1500" s="191">
        <v>2.6819164999999998</v>
      </c>
      <c r="AC1500" s="191">
        <v>0.98609199000000003</v>
      </c>
      <c r="AD1500" s="191">
        <v>31.841524</v>
      </c>
      <c r="AE1500" s="76">
        <v>3.3830517000000001E-5</v>
      </c>
      <c r="AF1500" s="76">
        <v>6.1942027000000005E-8</v>
      </c>
      <c r="AG1500" s="20">
        <v>0.67136419999999997</v>
      </c>
      <c r="AH1500" s="20"/>
      <c r="AI1500" s="20"/>
      <c r="AJ1500" s="20"/>
      <c r="AK1500" s="20"/>
      <c r="AL1500" s="20"/>
      <c r="AM1500" s="20"/>
      <c r="AN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c r="BU1500" s="20"/>
      <c r="BV1500" s="20"/>
      <c r="BW1500" s="20"/>
      <c r="BX1500" s="20"/>
      <c r="BY1500" s="20"/>
      <c r="BZ1500" s="20"/>
      <c r="CA1500" s="20"/>
      <c r="CB1500" s="20"/>
      <c r="CC1500" s="20"/>
      <c r="CD1500" s="20"/>
      <c r="CE1500" s="20"/>
      <c r="CF1500" s="20"/>
      <c r="CG1500" s="20"/>
      <c r="CH1500" s="20"/>
      <c r="CI1500" s="20"/>
      <c r="CJ1500" s="20"/>
      <c r="CK1500" s="20"/>
      <c r="CL1500" s="20"/>
      <c r="CM1500" s="20"/>
      <c r="CN1500" s="20"/>
      <c r="CO1500" s="20"/>
      <c r="CP1500" s="20"/>
      <c r="CQ1500" s="20"/>
      <c r="CR1500" s="20"/>
      <c r="CS1500" s="20"/>
      <c r="CT1500" s="20"/>
      <c r="CU1500" s="20"/>
      <c r="CV1500" s="20"/>
      <c r="CW1500" s="20"/>
      <c r="CX1500" s="20"/>
      <c r="CY1500" s="20"/>
      <c r="CZ1500" s="20"/>
      <c r="DA1500" s="20"/>
      <c r="DB1500" s="20"/>
      <c r="DC1500" s="20"/>
      <c r="DD1500" s="20"/>
      <c r="DE1500" s="20"/>
      <c r="DF1500" s="20"/>
      <c r="DG1500" s="20"/>
      <c r="DH1500" s="20"/>
      <c r="DI1500" s="20"/>
      <c r="DJ1500" s="20"/>
      <c r="DK1500" s="20"/>
      <c r="DL1500" s="20"/>
      <c r="DM1500" s="20"/>
      <c r="DN1500" s="20"/>
      <c r="DO1500" s="20"/>
      <c r="DP1500" s="20"/>
      <c r="DQ1500" s="20"/>
      <c r="DR1500" s="20"/>
      <c r="DS1500" s="20"/>
      <c r="DT1500" s="20"/>
      <c r="DU1500" s="20"/>
      <c r="DV1500" s="20"/>
      <c r="DW1500" s="20"/>
      <c r="DX1500" s="20"/>
      <c r="DY1500" s="20"/>
    </row>
    <row r="1501" spans="1:129" x14ac:dyDescent="0.15">
      <c r="B1501" s="77" t="s">
        <v>5226</v>
      </c>
      <c r="C1501" s="114"/>
      <c r="D1501" s="73" t="s">
        <v>279</v>
      </c>
      <c r="E1501" s="20" t="s">
        <v>5227</v>
      </c>
      <c r="F1501" s="202">
        <f t="shared" si="252"/>
        <v>0.23149074239</v>
      </c>
      <c r="G1501" s="202">
        <f t="shared" si="253"/>
        <v>7.7402692800000006E-2</v>
      </c>
      <c r="H1501" s="202">
        <f t="shared" si="254"/>
        <v>3.5012061189999999E-2</v>
      </c>
      <c r="I1501" s="202">
        <f t="shared" si="255"/>
        <v>3.5694091400000003E-2</v>
      </c>
      <c r="J1501" s="202">
        <v>8.3381896999999996E-2</v>
      </c>
      <c r="K1501" s="202">
        <v>3.2763160999999999E-2</v>
      </c>
      <c r="L1501" s="202">
        <v>1.4334786E-3</v>
      </c>
      <c r="M1501" s="202">
        <v>3.0118217999999999E-3</v>
      </c>
      <c r="N1501" s="202">
        <v>4.081125E-2</v>
      </c>
      <c r="O1501" s="202">
        <v>3.3579620999999997E-2</v>
      </c>
      <c r="P1501" s="202">
        <v>8.1542159000000001E-4</v>
      </c>
      <c r="Q1501" s="202">
        <v>3.3194762000000003E-2</v>
      </c>
      <c r="R1501" s="202">
        <v>0</v>
      </c>
      <c r="S1501" s="202">
        <v>0</v>
      </c>
      <c r="T1501" s="202">
        <v>0</v>
      </c>
      <c r="U1501" s="202">
        <v>2.4993293999999999E-3</v>
      </c>
      <c r="V1501" s="110"/>
      <c r="W1501" s="246">
        <f t="shared" si="256"/>
        <v>0.61764368148148141</v>
      </c>
      <c r="X1501" s="191">
        <v>9.5271170999999999</v>
      </c>
      <c r="Y1501" s="191">
        <v>7.0734434999999998</v>
      </c>
      <c r="Z1501" s="191">
        <v>0.69476872000000001</v>
      </c>
      <c r="AA1501" s="191">
        <v>1.9970682E-2</v>
      </c>
      <c r="AB1501" s="191">
        <v>0.60588830999999999</v>
      </c>
      <c r="AC1501" s="191">
        <v>2.4049135999999999E-2</v>
      </c>
      <c r="AD1501" s="191">
        <v>1.1089967000000001</v>
      </c>
      <c r="AE1501" s="76">
        <v>1.6790556E-6</v>
      </c>
      <c r="AF1501" s="76">
        <v>3.4925218E-9</v>
      </c>
      <c r="AG1501" s="20">
        <v>3.3951542000000001E-2</v>
      </c>
      <c r="AH1501" s="20"/>
      <c r="AI1501" s="20"/>
      <c r="AJ1501" s="20"/>
      <c r="AK1501" s="20"/>
      <c r="AL1501" s="20"/>
      <c r="AM1501" s="20"/>
      <c r="AN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c r="BU1501" s="20"/>
      <c r="BV1501" s="20"/>
      <c r="BW1501" s="20"/>
      <c r="BX1501" s="20"/>
      <c r="BY1501" s="20"/>
      <c r="BZ1501" s="20"/>
      <c r="CA1501" s="20"/>
      <c r="CB1501" s="20"/>
      <c r="CC1501" s="20"/>
      <c r="CD1501" s="20"/>
      <c r="CE1501" s="20"/>
      <c r="CF1501" s="20"/>
      <c r="CG1501" s="20"/>
      <c r="CH1501" s="20"/>
      <c r="CI1501" s="20"/>
      <c r="CJ1501" s="20"/>
      <c r="CK1501" s="20"/>
      <c r="CL1501" s="20"/>
      <c r="CM1501" s="20"/>
      <c r="CN1501" s="20"/>
      <c r="CO1501" s="20"/>
      <c r="CP1501" s="20"/>
      <c r="CQ1501" s="20"/>
      <c r="CR1501" s="20"/>
      <c r="CS1501" s="20"/>
      <c r="CT1501" s="20"/>
      <c r="CU1501" s="20"/>
      <c r="CV1501" s="20"/>
      <c r="CW1501" s="20"/>
      <c r="CX1501" s="20"/>
      <c r="CY1501" s="20"/>
      <c r="CZ1501" s="20"/>
      <c r="DA1501" s="20"/>
      <c r="DB1501" s="20"/>
      <c r="DC1501" s="20"/>
      <c r="DD1501" s="20"/>
      <c r="DE1501" s="20"/>
      <c r="DF1501" s="20"/>
      <c r="DG1501" s="20"/>
      <c r="DH1501" s="20"/>
      <c r="DI1501" s="20"/>
      <c r="DJ1501" s="20"/>
      <c r="DK1501" s="20"/>
      <c r="DL1501" s="20"/>
      <c r="DM1501" s="20"/>
      <c r="DN1501" s="20"/>
      <c r="DO1501" s="20"/>
      <c r="DP1501" s="20"/>
      <c r="DQ1501" s="20"/>
      <c r="DR1501" s="20"/>
      <c r="DS1501" s="20"/>
      <c r="DT1501" s="20"/>
      <c r="DU1501" s="20"/>
      <c r="DV1501" s="20"/>
      <c r="DW1501" s="20"/>
      <c r="DX1501" s="20"/>
      <c r="DY1501" s="20"/>
    </row>
    <row r="1502" spans="1:129" x14ac:dyDescent="0.15">
      <c r="B1502" s="77" t="s">
        <v>5228</v>
      </c>
      <c r="C1502" s="75"/>
      <c r="D1502" s="73" t="s">
        <v>279</v>
      </c>
      <c r="E1502" s="20" t="s">
        <v>5229</v>
      </c>
      <c r="F1502" s="202">
        <f t="shared" si="252"/>
        <v>7.6450357649999995E-2</v>
      </c>
      <c r="G1502" s="202">
        <f t="shared" si="253"/>
        <v>2.5563426239999999E-2</v>
      </c>
      <c r="H1502" s="202">
        <f t="shared" si="254"/>
        <v>1.15605434E-2</v>
      </c>
      <c r="I1502" s="202">
        <f t="shared" si="255"/>
        <v>1.1797504010000001E-2</v>
      </c>
      <c r="J1502" s="202">
        <v>2.7528884E-2</v>
      </c>
      <c r="K1502" s="202">
        <v>1.0817558E-2</v>
      </c>
      <c r="L1502" s="202">
        <v>4.7344341999999999E-4</v>
      </c>
      <c r="M1502" s="202">
        <v>9.9551624000000002E-4</v>
      </c>
      <c r="N1502" s="202">
        <v>1.3468765000000001E-2</v>
      </c>
      <c r="O1502" s="202">
        <v>1.1099144999999999E-2</v>
      </c>
      <c r="P1502" s="202">
        <v>2.6954197999999997E-4</v>
      </c>
      <c r="Q1502" s="202">
        <v>1.0971889E-2</v>
      </c>
      <c r="R1502" s="202">
        <v>0</v>
      </c>
      <c r="S1502" s="202">
        <v>0</v>
      </c>
      <c r="T1502" s="202">
        <v>0</v>
      </c>
      <c r="U1502" s="202">
        <v>8.2561500999999999E-4</v>
      </c>
      <c r="V1502" s="110"/>
      <c r="W1502" s="246">
        <f t="shared" si="256"/>
        <v>0.20391765925925925</v>
      </c>
      <c r="X1502" s="191">
        <v>3.1482906000000002</v>
      </c>
      <c r="Y1502" s="191">
        <v>2.3360728000000002</v>
      </c>
      <c r="Z1502" s="191">
        <v>0.23040844999999999</v>
      </c>
      <c r="AA1502" s="191">
        <v>6.6011790000000004E-3</v>
      </c>
      <c r="AB1502" s="191">
        <v>0.20025897000000001</v>
      </c>
      <c r="AC1502" s="191">
        <v>7.9472412999999995E-3</v>
      </c>
      <c r="AD1502" s="191">
        <v>0.36700191999999998</v>
      </c>
      <c r="AE1502" s="76">
        <v>5.5425554000000001E-7</v>
      </c>
      <c r="AF1502" s="76">
        <v>1.1533203E-9</v>
      </c>
      <c r="AG1502" s="20">
        <v>1.1221728E-2</v>
      </c>
      <c r="AH1502" s="20"/>
      <c r="AI1502" s="20"/>
      <c r="AJ1502" s="20"/>
      <c r="AK1502" s="20"/>
      <c r="AL1502" s="20"/>
      <c r="AM1502" s="20"/>
      <c r="AN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row>
    <row r="1503" spans="1:129" x14ac:dyDescent="0.15">
      <c r="B1503" s="77" t="s">
        <v>5230</v>
      </c>
      <c r="C1503" s="75"/>
      <c r="D1503" s="73" t="s">
        <v>38</v>
      </c>
      <c r="E1503" s="20" t="s">
        <v>5231</v>
      </c>
      <c r="F1503" s="202">
        <f t="shared" si="252"/>
        <v>1.3972979801999998</v>
      </c>
      <c r="G1503" s="202">
        <f t="shared" si="253"/>
        <v>0.35756834069999999</v>
      </c>
      <c r="H1503" s="202">
        <f t="shared" si="254"/>
        <v>0.2497489745</v>
      </c>
      <c r="I1503" s="202">
        <f t="shared" si="255"/>
        <v>0.27527964500000002</v>
      </c>
      <c r="J1503" s="202">
        <v>0.51470101999999995</v>
      </c>
      <c r="K1503" s="202">
        <v>0.23594651</v>
      </c>
      <c r="L1503" s="202">
        <v>9.0329946000000001E-3</v>
      </c>
      <c r="M1503" s="202">
        <v>6.5151506999999997E-3</v>
      </c>
      <c r="N1503" s="202">
        <v>0.20756245000000001</v>
      </c>
      <c r="O1503" s="202">
        <v>0.14349074000000001</v>
      </c>
      <c r="P1503" s="202">
        <v>4.7694699E-3</v>
      </c>
      <c r="Q1503" s="202">
        <v>0.25643555000000001</v>
      </c>
      <c r="R1503" s="202">
        <v>0</v>
      </c>
      <c r="S1503" s="202">
        <v>0</v>
      </c>
      <c r="T1503" s="202">
        <v>0</v>
      </c>
      <c r="U1503" s="202">
        <v>1.8844095000000002E-2</v>
      </c>
      <c r="V1503" s="110"/>
      <c r="W1503" s="246">
        <f t="shared" si="256"/>
        <v>3.8126001481481477</v>
      </c>
      <c r="X1503" s="191">
        <v>47.023332000000003</v>
      </c>
      <c r="Y1503" s="191">
        <v>40.115682</v>
      </c>
      <c r="Z1503" s="191">
        <v>1.5352025</v>
      </c>
      <c r="AA1503" s="191">
        <v>9.4284855999999997E-4</v>
      </c>
      <c r="AB1503" s="191">
        <v>0.66123140000000002</v>
      </c>
      <c r="AC1503" s="191">
        <v>6.4263734000000003E-2</v>
      </c>
      <c r="AD1503" s="191">
        <v>4.6460090000000003</v>
      </c>
      <c r="AE1503" s="76">
        <v>1.1420038E-5</v>
      </c>
      <c r="AF1503" s="76">
        <v>2.0236479000000001E-8</v>
      </c>
      <c r="AG1503" s="20">
        <v>0.17333814</v>
      </c>
      <c r="AH1503" s="20"/>
      <c r="AI1503" s="20"/>
      <c r="AJ1503" s="20"/>
      <c r="AK1503" s="20"/>
      <c r="AL1503" s="20"/>
      <c r="AM1503" s="20"/>
      <c r="AN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c r="BU1503" s="20"/>
      <c r="BV1503" s="20"/>
      <c r="BW1503" s="20"/>
      <c r="BX1503" s="20"/>
      <c r="BY1503" s="20"/>
      <c r="BZ1503" s="20"/>
      <c r="CA1503" s="20"/>
      <c r="CB1503" s="20"/>
      <c r="CC1503" s="20"/>
      <c r="CD1503" s="20"/>
      <c r="CE1503" s="20"/>
      <c r="CF1503" s="20"/>
      <c r="CG1503" s="20"/>
      <c r="CH1503" s="20"/>
      <c r="CI1503" s="20"/>
      <c r="CJ1503" s="20"/>
      <c r="CK1503" s="20"/>
      <c r="CL1503" s="20"/>
      <c r="CM1503" s="20"/>
      <c r="CN1503" s="20"/>
      <c r="CO1503" s="20"/>
      <c r="CP1503" s="20"/>
      <c r="CQ1503" s="20"/>
      <c r="CR1503" s="20"/>
      <c r="CS1503" s="20"/>
      <c r="CT1503" s="20"/>
      <c r="CU1503" s="20"/>
      <c r="CV1503" s="20"/>
      <c r="CW1503" s="20"/>
      <c r="CX1503" s="20"/>
      <c r="CY1503" s="20"/>
      <c r="CZ1503" s="20"/>
      <c r="DA1503" s="20"/>
      <c r="DB1503" s="20"/>
      <c r="DC1503" s="20"/>
      <c r="DD1503" s="20"/>
      <c r="DE1503" s="20"/>
      <c r="DF1503" s="20"/>
      <c r="DG1503" s="20"/>
      <c r="DH1503" s="20"/>
      <c r="DI1503" s="20"/>
      <c r="DJ1503" s="20"/>
      <c r="DK1503" s="20"/>
      <c r="DL1503" s="20"/>
      <c r="DM1503" s="20"/>
      <c r="DN1503" s="20"/>
      <c r="DO1503" s="20"/>
      <c r="DP1503" s="20"/>
      <c r="DQ1503" s="20"/>
      <c r="DR1503" s="20"/>
      <c r="DS1503" s="20"/>
      <c r="DT1503" s="20"/>
      <c r="DU1503" s="20"/>
      <c r="DV1503" s="20"/>
      <c r="DW1503" s="20"/>
      <c r="DX1503" s="20"/>
      <c r="DY1503" s="20"/>
    </row>
    <row r="1504" spans="1:129" x14ac:dyDescent="0.15">
      <c r="B1504" s="77" t="s">
        <v>5232</v>
      </c>
      <c r="C1504" s="114"/>
      <c r="D1504" s="73" t="s">
        <v>38</v>
      </c>
      <c r="E1504" s="20" t="s">
        <v>5233</v>
      </c>
      <c r="F1504" s="202">
        <f t="shared" si="252"/>
        <v>5.8444099569999999</v>
      </c>
      <c r="G1504" s="202">
        <f t="shared" si="253"/>
        <v>1.659136277</v>
      </c>
      <c r="H1504" s="202">
        <f t="shared" si="254"/>
        <v>1.0495026889999999</v>
      </c>
      <c r="I1504" s="202">
        <f t="shared" si="255"/>
        <v>0.94014339099999999</v>
      </c>
      <c r="J1504" s="202">
        <v>2.1956275999999999</v>
      </c>
      <c r="K1504" s="202">
        <v>1.0031372999999999</v>
      </c>
      <c r="L1504" s="202">
        <v>3.2601987999999998E-2</v>
      </c>
      <c r="M1504" s="202">
        <v>3.0170377000000002E-2</v>
      </c>
      <c r="N1504" s="202">
        <v>0.93365368999999998</v>
      </c>
      <c r="O1504" s="202">
        <v>0.69531220999999999</v>
      </c>
      <c r="P1504" s="202">
        <v>1.3763401E-2</v>
      </c>
      <c r="Q1504" s="202">
        <v>0.90136315</v>
      </c>
      <c r="R1504" s="202">
        <v>0</v>
      </c>
      <c r="S1504" s="202">
        <v>0</v>
      </c>
      <c r="T1504" s="202">
        <v>0</v>
      </c>
      <c r="U1504" s="202">
        <v>3.8780241E-2</v>
      </c>
      <c r="V1504" s="110"/>
      <c r="W1504" s="246">
        <f t="shared" si="256"/>
        <v>16.263908148148147</v>
      </c>
      <c r="X1504" s="191">
        <v>195.60290000000001</v>
      </c>
      <c r="Y1504" s="191">
        <v>166.91854000000001</v>
      </c>
      <c r="Z1504" s="191">
        <v>5.4627689999999998</v>
      </c>
      <c r="AA1504" s="191">
        <v>2.5667488E-3</v>
      </c>
      <c r="AB1504" s="191">
        <v>1.7882499000000001</v>
      </c>
      <c r="AC1504" s="191">
        <v>0.16539661999999999</v>
      </c>
      <c r="AD1504" s="191">
        <v>21.265383</v>
      </c>
      <c r="AE1504" s="76">
        <v>4.8650618999999997E-5</v>
      </c>
      <c r="AF1504" s="76">
        <v>8.3358360000000007E-8</v>
      </c>
      <c r="AG1504" s="20">
        <v>0.63445043000000001</v>
      </c>
      <c r="AH1504" s="20"/>
      <c r="AI1504" s="20"/>
      <c r="AJ1504" s="20"/>
      <c r="AK1504" s="20"/>
      <c r="AL1504" s="20"/>
      <c r="AM1504" s="20"/>
      <c r="AN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c r="BU1504" s="20"/>
      <c r="BV1504" s="20"/>
      <c r="BW1504" s="20"/>
      <c r="BX1504" s="20"/>
      <c r="BY1504" s="20"/>
      <c r="BZ1504" s="20"/>
      <c r="CA1504" s="20"/>
      <c r="CB1504" s="20"/>
      <c r="CC1504" s="20"/>
      <c r="CD1504" s="20"/>
      <c r="CE1504" s="20"/>
      <c r="CF1504" s="20"/>
      <c r="CG1504" s="20"/>
      <c r="CH1504" s="20"/>
      <c r="CI1504" s="20"/>
      <c r="CJ1504" s="20"/>
      <c r="CK1504" s="20"/>
      <c r="CL1504" s="20"/>
      <c r="CM1504" s="20"/>
      <c r="CN1504" s="20"/>
      <c r="CO1504" s="20"/>
      <c r="CP1504" s="20"/>
      <c r="CQ1504" s="20"/>
      <c r="CR1504" s="20"/>
      <c r="CS1504" s="20"/>
      <c r="CT1504" s="20"/>
      <c r="CU1504" s="20"/>
      <c r="CV1504" s="20"/>
      <c r="CW1504" s="20"/>
      <c r="CX1504" s="20"/>
      <c r="CY1504" s="20"/>
      <c r="CZ1504" s="20"/>
      <c r="DA1504" s="20"/>
      <c r="DB1504" s="20"/>
      <c r="DC1504" s="20"/>
      <c r="DD1504" s="20"/>
      <c r="DE1504" s="20"/>
      <c r="DF1504" s="20"/>
      <c r="DG1504" s="20"/>
      <c r="DH1504" s="20"/>
      <c r="DI1504" s="20"/>
      <c r="DJ1504" s="20"/>
      <c r="DK1504" s="20"/>
      <c r="DL1504" s="20"/>
      <c r="DM1504" s="20"/>
      <c r="DN1504" s="20"/>
      <c r="DO1504" s="20"/>
      <c r="DP1504" s="20"/>
      <c r="DQ1504" s="20"/>
      <c r="DR1504" s="20"/>
      <c r="DS1504" s="20"/>
      <c r="DT1504" s="20"/>
      <c r="DU1504" s="20"/>
      <c r="DV1504" s="20"/>
      <c r="DW1504" s="20"/>
      <c r="DX1504" s="20"/>
      <c r="DY1504" s="20"/>
    </row>
    <row r="1505" spans="1:129" x14ac:dyDescent="0.15">
      <c r="B1505" s="77" t="s">
        <v>5234</v>
      </c>
      <c r="C1505" s="114"/>
      <c r="D1505" s="73" t="s">
        <v>38</v>
      </c>
      <c r="E1505" s="20" t="s">
        <v>5235</v>
      </c>
      <c r="F1505" s="202">
        <f t="shared" si="252"/>
        <v>2.3487415939999998</v>
      </c>
      <c r="G1505" s="202">
        <f t="shared" si="253"/>
        <v>1.4156265672999999</v>
      </c>
      <c r="H1505" s="202">
        <f t="shared" si="254"/>
        <v>0.1882780057</v>
      </c>
      <c r="I1505" s="202">
        <f t="shared" si="255"/>
        <v>0.48715668099999998</v>
      </c>
      <c r="J1505" s="202">
        <v>0.25768034000000001</v>
      </c>
      <c r="K1505" s="202">
        <v>0.17135807</v>
      </c>
      <c r="L1505" s="202">
        <v>8.6583514999999996E-3</v>
      </c>
      <c r="M1505" s="202">
        <v>1.6004373E-3</v>
      </c>
      <c r="N1505" s="202">
        <v>1.1681994</v>
      </c>
      <c r="O1505" s="202">
        <v>0.24582672999999999</v>
      </c>
      <c r="P1505" s="202">
        <v>8.2615841999999998E-3</v>
      </c>
      <c r="Q1505" s="202">
        <v>0.47222890000000001</v>
      </c>
      <c r="R1505" s="202">
        <v>0</v>
      </c>
      <c r="S1505" s="202">
        <v>0</v>
      </c>
      <c r="T1505" s="202">
        <v>0</v>
      </c>
      <c r="U1505" s="202">
        <v>1.4927780999999999E-2</v>
      </c>
      <c r="V1505" s="110"/>
      <c r="W1505" s="246">
        <f t="shared" si="256"/>
        <v>1.9087432592592593</v>
      </c>
      <c r="X1505" s="191">
        <v>35.044558000000002</v>
      </c>
      <c r="Y1505" s="191">
        <v>22.391791999999999</v>
      </c>
      <c r="Z1505" s="191">
        <v>2.4288590999999999</v>
      </c>
      <c r="AA1505" s="191">
        <v>2.3489406000000001E-3</v>
      </c>
      <c r="AB1505" s="191">
        <v>1.1937656000000001</v>
      </c>
      <c r="AC1505" s="191">
        <v>0.18436767000000001</v>
      </c>
      <c r="AD1505" s="191">
        <v>8.8434247999999993</v>
      </c>
      <c r="AE1505" s="76">
        <v>2.8101607000000001E-5</v>
      </c>
      <c r="AF1505" s="76">
        <v>1.2805152E-8</v>
      </c>
      <c r="AG1505" s="20">
        <v>0.12022708</v>
      </c>
      <c r="AH1505" s="20"/>
      <c r="AI1505" s="20"/>
      <c r="AJ1505" s="20"/>
      <c r="AK1505" s="20"/>
      <c r="AL1505" s="20"/>
      <c r="AM1505" s="20"/>
      <c r="AN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c r="BU1505" s="20"/>
      <c r="BV1505" s="20"/>
      <c r="BW1505" s="20"/>
      <c r="BX1505" s="20"/>
      <c r="BY1505" s="20"/>
      <c r="BZ1505" s="20"/>
      <c r="CA1505" s="20"/>
      <c r="CB1505" s="20"/>
      <c r="CC1505" s="20"/>
      <c r="CD1505" s="20"/>
      <c r="CE1505" s="20"/>
      <c r="CF1505" s="20"/>
      <c r="CG1505" s="20"/>
      <c r="CH1505" s="20"/>
      <c r="CI1505" s="20"/>
      <c r="CJ1505" s="20"/>
      <c r="CK1505" s="20"/>
      <c r="CL1505" s="20"/>
      <c r="CM1505" s="20"/>
      <c r="CN1505" s="20"/>
      <c r="CO1505" s="20"/>
      <c r="CP1505" s="20"/>
      <c r="CQ1505" s="20"/>
      <c r="CR1505" s="20"/>
      <c r="CS1505" s="20"/>
      <c r="CT1505" s="20"/>
      <c r="CU1505" s="20"/>
      <c r="CV1505" s="20"/>
      <c r="CW1505" s="20"/>
      <c r="CX1505" s="20"/>
      <c r="CY1505" s="20"/>
      <c r="CZ1505" s="20"/>
      <c r="DA1505" s="20"/>
      <c r="DB1505" s="20"/>
      <c r="DC1505" s="20"/>
      <c r="DD1505" s="20"/>
      <c r="DE1505" s="20"/>
      <c r="DF1505" s="20"/>
      <c r="DG1505" s="20"/>
      <c r="DH1505" s="20"/>
      <c r="DI1505" s="20"/>
      <c r="DJ1505" s="20"/>
      <c r="DK1505" s="20"/>
      <c r="DL1505" s="20"/>
      <c r="DM1505" s="20"/>
      <c r="DN1505" s="20"/>
      <c r="DO1505" s="20"/>
      <c r="DP1505" s="20"/>
      <c r="DQ1505" s="20"/>
      <c r="DR1505" s="20"/>
      <c r="DS1505" s="20"/>
      <c r="DT1505" s="20"/>
      <c r="DU1505" s="20"/>
      <c r="DV1505" s="20"/>
      <c r="DW1505" s="20"/>
      <c r="DX1505" s="20"/>
      <c r="DY1505" s="20"/>
    </row>
    <row r="1506" spans="1:129" x14ac:dyDescent="0.15">
      <c r="B1506" s="77" t="s">
        <v>5236</v>
      </c>
      <c r="C1506" s="114"/>
      <c r="D1506" s="73" t="s">
        <v>38</v>
      </c>
      <c r="E1506" s="20" t="s">
        <v>5237</v>
      </c>
      <c r="F1506" s="202">
        <f t="shared" si="252"/>
        <v>9.8753922578399997</v>
      </c>
      <c r="G1506" s="202">
        <f t="shared" si="253"/>
        <v>9.3644072524399995</v>
      </c>
      <c r="H1506" s="202">
        <f t="shared" si="254"/>
        <v>9.8556688399999995E-2</v>
      </c>
      <c r="I1506" s="202">
        <f t="shared" si="255"/>
        <v>0.27654014700000001</v>
      </c>
      <c r="J1506" s="202">
        <v>0.13588817</v>
      </c>
      <c r="K1506" s="202">
        <v>8.8342218E-2</v>
      </c>
      <c r="L1506" s="202">
        <v>6.4327374000000001E-3</v>
      </c>
      <c r="M1506" s="202">
        <v>8.8969243999999996E-4</v>
      </c>
      <c r="N1506" s="202">
        <v>0.41989996000000002</v>
      </c>
      <c r="O1506" s="202">
        <v>8.9436175999999996</v>
      </c>
      <c r="P1506" s="202">
        <v>3.7817329999999998E-3</v>
      </c>
      <c r="Q1506" s="202">
        <v>0.26639748000000002</v>
      </c>
      <c r="R1506" s="202">
        <v>0</v>
      </c>
      <c r="S1506" s="202">
        <v>0</v>
      </c>
      <c r="T1506" s="202">
        <v>0</v>
      </c>
      <c r="U1506" s="202">
        <v>1.0142666999999999E-2</v>
      </c>
      <c r="V1506" s="110"/>
      <c r="W1506" s="246">
        <f t="shared" si="256"/>
        <v>1.0065790370370369</v>
      </c>
      <c r="X1506" s="191">
        <v>22.427265999999999</v>
      </c>
      <c r="Y1506" s="191">
        <v>12.700984999999999</v>
      </c>
      <c r="Z1506" s="191">
        <v>2.3459279999999998</v>
      </c>
      <c r="AA1506" s="191">
        <v>1.8571672999999999E-3</v>
      </c>
      <c r="AB1506" s="191">
        <v>0.50324756000000004</v>
      </c>
      <c r="AC1506" s="191">
        <v>0.16815864</v>
      </c>
      <c r="AD1506" s="191">
        <v>6.7070904000000002</v>
      </c>
      <c r="AE1506" s="76">
        <v>3.2456672000000001E-5</v>
      </c>
      <c r="AF1506" s="76">
        <v>7.3866300999999998E-9</v>
      </c>
      <c r="AG1506" s="20">
        <v>0.10096019000000001</v>
      </c>
      <c r="AH1506" s="20"/>
      <c r="AI1506" s="20"/>
      <c r="AJ1506" s="20"/>
      <c r="AK1506" s="20"/>
      <c r="AL1506" s="20"/>
      <c r="AM1506" s="20"/>
      <c r="AN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c r="BU1506" s="20"/>
      <c r="BV1506" s="20"/>
      <c r="BW1506" s="20"/>
      <c r="BX1506" s="20"/>
      <c r="BY1506" s="20"/>
      <c r="BZ1506" s="20"/>
      <c r="CA1506" s="20"/>
      <c r="CB1506" s="20"/>
      <c r="CC1506" s="20"/>
      <c r="CD1506" s="20"/>
      <c r="CE1506" s="20"/>
      <c r="CF1506" s="20"/>
      <c r="CG1506" s="20"/>
      <c r="CH1506" s="20"/>
      <c r="CI1506" s="20"/>
      <c r="CJ1506" s="20"/>
      <c r="CK1506" s="20"/>
      <c r="CL1506" s="20"/>
      <c r="CM1506" s="20"/>
      <c r="CN1506" s="20"/>
      <c r="CO1506" s="20"/>
      <c r="CP1506" s="20"/>
      <c r="CQ1506" s="20"/>
      <c r="CR1506" s="20"/>
      <c r="CS1506" s="20"/>
      <c r="CT1506" s="20"/>
      <c r="CU1506" s="20"/>
      <c r="CV1506" s="20"/>
      <c r="CW1506" s="20"/>
      <c r="CX1506" s="20"/>
      <c r="CY1506" s="20"/>
      <c r="CZ1506" s="20"/>
      <c r="DA1506" s="20"/>
      <c r="DB1506" s="20"/>
      <c r="DC1506" s="20"/>
      <c r="DD1506" s="20"/>
      <c r="DE1506" s="20"/>
      <c r="DF1506" s="20"/>
      <c r="DG1506" s="20"/>
      <c r="DH1506" s="20"/>
      <c r="DI1506" s="20"/>
      <c r="DJ1506" s="20"/>
      <c r="DK1506" s="20"/>
      <c r="DL1506" s="20"/>
      <c r="DM1506" s="20"/>
      <c r="DN1506" s="20"/>
      <c r="DO1506" s="20"/>
      <c r="DP1506" s="20"/>
      <c r="DQ1506" s="20"/>
      <c r="DR1506" s="20"/>
      <c r="DS1506" s="20"/>
      <c r="DT1506" s="20"/>
      <c r="DU1506" s="20"/>
      <c r="DV1506" s="20"/>
      <c r="DW1506" s="20"/>
      <c r="DX1506" s="20"/>
      <c r="DY1506" s="20"/>
    </row>
    <row r="1507" spans="1:129" x14ac:dyDescent="0.15">
      <c r="B1507" s="77" t="s">
        <v>5238</v>
      </c>
      <c r="C1507" s="75"/>
      <c r="D1507" s="73" t="s">
        <v>38</v>
      </c>
      <c r="E1507" s="20" t="s">
        <v>5239</v>
      </c>
      <c r="F1507" s="202">
        <f t="shared" si="252"/>
        <v>5.2081407619000002</v>
      </c>
      <c r="G1507" s="202">
        <f t="shared" si="253"/>
        <v>0.62383514289999997</v>
      </c>
      <c r="H1507" s="202">
        <f t="shared" si="254"/>
        <v>0.53163978199999995</v>
      </c>
      <c r="I1507" s="202">
        <f t="shared" si="255"/>
        <v>2.9679198369999997</v>
      </c>
      <c r="J1507" s="202">
        <v>1.084746</v>
      </c>
      <c r="K1507" s="202">
        <v>0.49823802</v>
      </c>
      <c r="L1507" s="202">
        <v>1.9011865999999999E-2</v>
      </c>
      <c r="M1507" s="202">
        <v>6.1214429000000002E-3</v>
      </c>
      <c r="N1507" s="202">
        <v>0.57736617999999995</v>
      </c>
      <c r="O1507" s="202">
        <v>4.0347519999999998E-2</v>
      </c>
      <c r="P1507" s="202">
        <v>1.4389895999999999E-2</v>
      </c>
      <c r="Q1507" s="202">
        <v>2.9506104999999998</v>
      </c>
      <c r="R1507" s="202">
        <v>0</v>
      </c>
      <c r="S1507" s="202">
        <v>0</v>
      </c>
      <c r="T1507" s="202">
        <v>0</v>
      </c>
      <c r="U1507" s="202">
        <v>1.7309337000000001E-2</v>
      </c>
      <c r="V1507" s="110"/>
      <c r="W1507" s="246">
        <f t="shared" si="256"/>
        <v>8.0351555555555549</v>
      </c>
      <c r="X1507" s="191">
        <v>134.48500000000001</v>
      </c>
      <c r="Y1507" s="191">
        <v>97.486309000000006</v>
      </c>
      <c r="Z1507" s="191">
        <v>6.8010611000000001</v>
      </c>
      <c r="AA1507" s="191">
        <v>7.2488086E-3</v>
      </c>
      <c r="AB1507" s="191">
        <v>5.3232884</v>
      </c>
      <c r="AC1507" s="191">
        <v>0.51712502000000005</v>
      </c>
      <c r="AD1507" s="191">
        <v>24.349964</v>
      </c>
      <c r="AE1507" s="76">
        <v>2.5204238999999998E-5</v>
      </c>
      <c r="AF1507" s="76">
        <v>4.6336298999999998E-8</v>
      </c>
      <c r="AG1507" s="20">
        <v>0.77959937999999995</v>
      </c>
      <c r="AH1507" s="20"/>
      <c r="AI1507" s="20"/>
      <c r="AJ1507" s="20"/>
      <c r="AK1507" s="20"/>
      <c r="AL1507" s="20"/>
      <c r="AM1507" s="20"/>
      <c r="AN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c r="BU1507" s="20"/>
      <c r="BV1507" s="20"/>
      <c r="BW1507" s="20"/>
      <c r="BX1507" s="20"/>
      <c r="BY1507" s="20"/>
      <c r="BZ1507" s="20"/>
      <c r="CA1507" s="20"/>
      <c r="CB1507" s="20"/>
      <c r="CC1507" s="20"/>
      <c r="CD1507" s="20"/>
      <c r="CE1507" s="20"/>
      <c r="CF1507" s="20"/>
      <c r="CG1507" s="20"/>
      <c r="CH1507" s="20"/>
      <c r="CI1507" s="20"/>
      <c r="CJ1507" s="20"/>
      <c r="CK1507" s="20"/>
      <c r="CL1507" s="20"/>
      <c r="CM1507" s="20"/>
      <c r="CN1507" s="20"/>
      <c r="CO1507" s="20"/>
      <c r="CP1507" s="20"/>
      <c r="CQ1507" s="20"/>
      <c r="CR1507" s="20"/>
      <c r="CS1507" s="20"/>
      <c r="CT1507" s="20"/>
      <c r="CU1507" s="20"/>
      <c r="CV1507" s="20"/>
      <c r="CW1507" s="20"/>
      <c r="CX1507" s="20"/>
      <c r="CY1507" s="20"/>
      <c r="CZ1507" s="20"/>
      <c r="DA1507" s="20"/>
      <c r="DB1507" s="20"/>
      <c r="DC1507" s="20"/>
      <c r="DD1507" s="20"/>
      <c r="DE1507" s="20"/>
      <c r="DF1507" s="20"/>
      <c r="DG1507" s="20"/>
      <c r="DH1507" s="20"/>
      <c r="DI1507" s="20"/>
      <c r="DJ1507" s="20"/>
      <c r="DK1507" s="20"/>
      <c r="DL1507" s="20"/>
      <c r="DM1507" s="20"/>
      <c r="DN1507" s="20"/>
      <c r="DO1507" s="20"/>
      <c r="DP1507" s="20"/>
      <c r="DQ1507" s="20"/>
      <c r="DR1507" s="20"/>
      <c r="DS1507" s="20"/>
      <c r="DT1507" s="20"/>
      <c r="DU1507" s="20"/>
      <c r="DV1507" s="20"/>
      <c r="DW1507" s="20"/>
      <c r="DX1507" s="20"/>
      <c r="DY1507" s="20"/>
    </row>
    <row r="1508" spans="1:129" x14ac:dyDescent="0.15">
      <c r="B1508" s="77" t="s">
        <v>5240</v>
      </c>
      <c r="C1508" s="75"/>
      <c r="D1508" s="73" t="s">
        <v>38</v>
      </c>
      <c r="E1508" s="20" t="s">
        <v>5241</v>
      </c>
      <c r="F1508" s="202">
        <f t="shared" si="252"/>
        <v>12.962643425</v>
      </c>
      <c r="G1508" s="202">
        <f t="shared" si="253"/>
        <v>1.5538605410000002</v>
      </c>
      <c r="H1508" s="202">
        <f t="shared" si="254"/>
        <v>8.7586677709999989</v>
      </c>
      <c r="I1508" s="202">
        <f t="shared" si="255"/>
        <v>2.0880705229999998</v>
      </c>
      <c r="J1508" s="202">
        <v>0.56204458999999996</v>
      </c>
      <c r="K1508" s="202">
        <v>8.6368718999999992</v>
      </c>
      <c r="L1508" s="202">
        <v>6.4371749000000006E-2</v>
      </c>
      <c r="M1508" s="202">
        <v>4.3670310000000004E-3</v>
      </c>
      <c r="N1508" s="202">
        <v>0.70554470999999996</v>
      </c>
      <c r="O1508" s="202">
        <v>0.84394880000000005</v>
      </c>
      <c r="P1508" s="202">
        <v>5.7424122000000001E-2</v>
      </c>
      <c r="Q1508" s="202">
        <v>2.0355202999999999</v>
      </c>
      <c r="R1508" s="202">
        <v>0</v>
      </c>
      <c r="S1508" s="202">
        <v>0</v>
      </c>
      <c r="T1508" s="202">
        <v>0</v>
      </c>
      <c r="U1508" s="202">
        <v>5.2550223E-2</v>
      </c>
      <c r="V1508" s="110"/>
      <c r="W1508" s="246">
        <f t="shared" si="256"/>
        <v>4.1632932592592589</v>
      </c>
      <c r="X1508" s="191">
        <v>68.644064</v>
      </c>
      <c r="Y1508" s="191">
        <v>50.860821999999999</v>
      </c>
      <c r="Z1508" s="191">
        <v>5.4900362999999999</v>
      </c>
      <c r="AA1508" s="191">
        <v>3.9191740000000001E-3</v>
      </c>
      <c r="AB1508" s="191">
        <v>1.9753489</v>
      </c>
      <c r="AC1508" s="191">
        <v>0.30386823000000002</v>
      </c>
      <c r="AD1508" s="191">
        <v>10.010070000000001</v>
      </c>
      <c r="AE1508" s="20">
        <v>1.6539838E-4</v>
      </c>
      <c r="AF1508" s="76">
        <v>1.9684340999999999E-7</v>
      </c>
      <c r="AG1508" s="20">
        <v>0.53375225000000004</v>
      </c>
      <c r="AH1508" s="20"/>
      <c r="AI1508" s="20"/>
      <c r="AJ1508" s="20"/>
      <c r="AK1508" s="20"/>
      <c r="AL1508" s="20"/>
      <c r="AM1508" s="20"/>
      <c r="AN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c r="BU1508" s="20"/>
      <c r="BV1508" s="20"/>
      <c r="BW1508" s="20"/>
      <c r="BX1508" s="20"/>
      <c r="BY1508" s="20"/>
      <c r="BZ1508" s="20"/>
      <c r="CA1508" s="20"/>
      <c r="CB1508" s="20"/>
      <c r="CC1508" s="20"/>
      <c r="CD1508" s="20"/>
      <c r="CE1508" s="20"/>
      <c r="CF1508" s="20"/>
      <c r="CG1508" s="20"/>
      <c r="CH1508" s="20"/>
      <c r="CI1508" s="20"/>
      <c r="CJ1508" s="20"/>
      <c r="CK1508" s="20"/>
      <c r="CL1508" s="20"/>
      <c r="CM1508" s="20"/>
      <c r="CN1508" s="20"/>
      <c r="CO1508" s="20"/>
      <c r="CP1508" s="20"/>
      <c r="CQ1508" s="20"/>
      <c r="CR1508" s="20"/>
      <c r="CS1508" s="20"/>
      <c r="CT1508" s="20"/>
      <c r="CU1508" s="20"/>
      <c r="CV1508" s="20"/>
      <c r="CW1508" s="20"/>
      <c r="CX1508" s="20"/>
      <c r="CY1508" s="20"/>
      <c r="CZ1508" s="20"/>
      <c r="DA1508" s="20"/>
      <c r="DB1508" s="20"/>
      <c r="DC1508" s="20"/>
      <c r="DD1508" s="20"/>
      <c r="DE1508" s="20"/>
      <c r="DF1508" s="20"/>
      <c r="DG1508" s="20"/>
      <c r="DH1508" s="20"/>
      <c r="DI1508" s="20"/>
      <c r="DJ1508" s="20"/>
      <c r="DK1508" s="20"/>
      <c r="DL1508" s="20"/>
      <c r="DM1508" s="20"/>
      <c r="DN1508" s="20"/>
      <c r="DO1508" s="20"/>
      <c r="DP1508" s="20"/>
      <c r="DQ1508" s="20"/>
      <c r="DR1508" s="20"/>
      <c r="DS1508" s="20"/>
      <c r="DT1508" s="20"/>
      <c r="DU1508" s="20"/>
      <c r="DV1508" s="20"/>
      <c r="DW1508" s="20"/>
      <c r="DX1508" s="20"/>
      <c r="DY1508" s="20"/>
    </row>
    <row r="1509" spans="1:129" x14ac:dyDescent="0.15">
      <c r="B1509" s="77" t="s">
        <v>5242</v>
      </c>
      <c r="C1509" s="75"/>
      <c r="D1509" s="73" t="s">
        <v>38</v>
      </c>
      <c r="E1509" s="20" t="s">
        <v>5243</v>
      </c>
      <c r="F1509" s="202">
        <f t="shared" si="252"/>
        <v>8.6460781690000008</v>
      </c>
      <c r="G1509" s="202">
        <f t="shared" si="253"/>
        <v>3.902724616</v>
      </c>
      <c r="H1509" s="202">
        <f t="shared" si="254"/>
        <v>1.0717725659999999</v>
      </c>
      <c r="I1509" s="202">
        <f t="shared" si="255"/>
        <v>0.11881968700000001</v>
      </c>
      <c r="J1509" s="202">
        <v>3.5527612999999998</v>
      </c>
      <c r="K1509" s="202">
        <v>1.0025078000000001</v>
      </c>
      <c r="L1509" s="202">
        <v>5.0369414000000001E-2</v>
      </c>
      <c r="M1509" s="202">
        <v>6.0305506000000002E-2</v>
      </c>
      <c r="N1509" s="202">
        <v>3.587567</v>
      </c>
      <c r="O1509" s="202">
        <v>0.25485211000000002</v>
      </c>
      <c r="P1509" s="202">
        <v>1.8895352000000001E-2</v>
      </c>
      <c r="Q1509" s="202">
        <v>6.2988796999999999E-2</v>
      </c>
      <c r="R1509" s="202">
        <v>0</v>
      </c>
      <c r="S1509" s="202">
        <v>0</v>
      </c>
      <c r="T1509" s="202">
        <v>0</v>
      </c>
      <c r="U1509" s="202">
        <v>5.5830890000000001E-2</v>
      </c>
      <c r="V1509" s="110"/>
      <c r="W1509" s="246">
        <f t="shared" si="256"/>
        <v>26.316750370370368</v>
      </c>
      <c r="X1509" s="191">
        <v>376.19857000000002</v>
      </c>
      <c r="Y1509" s="191">
        <v>348.64337</v>
      </c>
      <c r="Z1509" s="191">
        <v>12.869870000000001</v>
      </c>
      <c r="AA1509" s="191">
        <v>1.1321159000000001E-2</v>
      </c>
      <c r="AB1509" s="191">
        <v>4.4643674000000004</v>
      </c>
      <c r="AC1509" s="191">
        <v>1.4198249999999999</v>
      </c>
      <c r="AD1509" s="191">
        <v>8.7898188000000008</v>
      </c>
      <c r="AE1509" s="20">
        <v>1.0520103E-4</v>
      </c>
      <c r="AF1509" s="76">
        <v>1.2319132999999999E-7</v>
      </c>
      <c r="AG1509" s="20">
        <v>1.1017783999999999</v>
      </c>
      <c r="AH1509" s="20"/>
      <c r="AI1509" s="20"/>
      <c r="AJ1509" s="20"/>
      <c r="AK1509" s="20"/>
      <c r="AL1509" s="20"/>
      <c r="AM1509" s="20"/>
      <c r="AN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c r="BU1509" s="20"/>
      <c r="BV1509" s="20"/>
      <c r="BW1509" s="20"/>
      <c r="BX1509" s="20"/>
      <c r="BY1509" s="20"/>
      <c r="BZ1509" s="20"/>
      <c r="CA1509" s="20"/>
      <c r="CB1509" s="20"/>
      <c r="CC1509" s="20"/>
      <c r="CD1509" s="20"/>
      <c r="CE1509" s="20"/>
      <c r="CF1509" s="20"/>
      <c r="CG1509" s="20"/>
      <c r="CH1509" s="20"/>
      <c r="CI1509" s="20"/>
      <c r="CJ1509" s="20"/>
      <c r="CK1509" s="20"/>
      <c r="CL1509" s="20"/>
      <c r="CM1509" s="20"/>
      <c r="CN1509" s="20"/>
      <c r="CO1509" s="20"/>
      <c r="CP1509" s="20"/>
      <c r="CQ1509" s="20"/>
      <c r="CR1509" s="20"/>
      <c r="CS1509" s="20"/>
      <c r="CT1509" s="20"/>
      <c r="CU1509" s="20"/>
      <c r="CV1509" s="20"/>
      <c r="CW1509" s="20"/>
      <c r="CX1509" s="20"/>
      <c r="CY1509" s="20"/>
      <c r="CZ1509" s="20"/>
      <c r="DA1509" s="20"/>
      <c r="DB1509" s="20"/>
      <c r="DC1509" s="20"/>
      <c r="DD1509" s="20"/>
      <c r="DE1509" s="20"/>
      <c r="DF1509" s="20"/>
      <c r="DG1509" s="20"/>
      <c r="DH1509" s="20"/>
      <c r="DI1509" s="20"/>
      <c r="DJ1509" s="20"/>
      <c r="DK1509" s="20"/>
      <c r="DL1509" s="20"/>
      <c r="DM1509" s="20"/>
      <c r="DN1509" s="20"/>
      <c r="DO1509" s="20"/>
      <c r="DP1509" s="20"/>
      <c r="DQ1509" s="20"/>
      <c r="DR1509" s="20"/>
      <c r="DS1509" s="20"/>
      <c r="DT1509" s="20"/>
      <c r="DU1509" s="20"/>
      <c r="DV1509" s="20"/>
      <c r="DW1509" s="20"/>
      <c r="DX1509" s="20"/>
      <c r="DY1509" s="20"/>
    </row>
    <row r="1510" spans="1:129" x14ac:dyDescent="0.15">
      <c r="B1510" s="77" t="s">
        <v>5244</v>
      </c>
      <c r="C1510" s="114"/>
      <c r="D1510" s="73" t="s">
        <v>38</v>
      </c>
      <c r="E1510" s="20" t="s">
        <v>5245</v>
      </c>
      <c r="F1510" s="202">
        <f t="shared" si="252"/>
        <v>17.557473927000004</v>
      </c>
      <c r="G1510" s="202">
        <f t="shared" si="253"/>
        <v>6.6157252500000006</v>
      </c>
      <c r="H1510" s="202">
        <f t="shared" si="254"/>
        <v>1.8705370270000001</v>
      </c>
      <c r="I1510" s="202">
        <f t="shared" si="255"/>
        <v>0.20356215</v>
      </c>
      <c r="J1510" s="202">
        <v>8.8676495000000006</v>
      </c>
      <c r="K1510" s="202">
        <v>1.7498579000000001</v>
      </c>
      <c r="L1510" s="202">
        <v>8.7586655999999999E-2</v>
      </c>
      <c r="M1510" s="202">
        <v>0.10122326</v>
      </c>
      <c r="N1510" s="202">
        <v>6.0846938000000002</v>
      </c>
      <c r="O1510" s="202">
        <v>0.42980818999999998</v>
      </c>
      <c r="P1510" s="202">
        <v>3.3092470999999998E-2</v>
      </c>
      <c r="Q1510" s="202">
        <v>0.10640062</v>
      </c>
      <c r="R1510" s="202">
        <v>0</v>
      </c>
      <c r="S1510" s="202">
        <v>0</v>
      </c>
      <c r="T1510" s="202">
        <v>0</v>
      </c>
      <c r="U1510" s="202">
        <v>9.7161529999999996E-2</v>
      </c>
      <c r="V1510" s="110"/>
      <c r="W1510" s="246">
        <f t="shared" si="256"/>
        <v>65.686292592592594</v>
      </c>
      <c r="X1510" s="191">
        <v>654.37399000000005</v>
      </c>
      <c r="Y1510" s="191">
        <v>601.02215000000001</v>
      </c>
      <c r="Z1510" s="191">
        <v>26.217911000000001</v>
      </c>
      <c r="AA1510" s="191">
        <v>2.1944396000000001E-2</v>
      </c>
      <c r="AB1510" s="191">
        <v>8.1374549999999992</v>
      </c>
      <c r="AC1510" s="191">
        <v>2.7125713999999999</v>
      </c>
      <c r="AD1510" s="191">
        <v>16.261959000000001</v>
      </c>
      <c r="AE1510" s="20">
        <v>2.0421750999999999E-4</v>
      </c>
      <c r="AF1510" s="76">
        <v>2.8646091999999999E-7</v>
      </c>
      <c r="AG1510" s="20">
        <v>1.9198268999999999</v>
      </c>
      <c r="AH1510" s="20"/>
      <c r="AI1510" s="20"/>
      <c r="AJ1510" s="20"/>
      <c r="AK1510" s="20"/>
      <c r="AL1510" s="20"/>
      <c r="AM1510" s="20"/>
      <c r="AN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row>
    <row r="1511" spans="1:129" x14ac:dyDescent="0.15">
      <c r="B1511" s="77" t="s">
        <v>5246</v>
      </c>
      <c r="C1511" s="75"/>
      <c r="D1511" s="73" t="s">
        <v>38</v>
      </c>
      <c r="E1511" s="20" t="s">
        <v>5247</v>
      </c>
      <c r="F1511" s="202">
        <f t="shared" si="252"/>
        <v>25.323655157000001</v>
      </c>
      <c r="G1511" s="202">
        <f t="shared" si="253"/>
        <v>4.8138819470000005</v>
      </c>
      <c r="H1511" s="202">
        <f t="shared" si="254"/>
        <v>4.3972848999999998</v>
      </c>
      <c r="I1511" s="202">
        <f t="shared" si="255"/>
        <v>13.78718031</v>
      </c>
      <c r="J1511" s="202">
        <v>2.3253080000000002</v>
      </c>
      <c r="K1511" s="202">
        <v>4.0007807</v>
      </c>
      <c r="L1511" s="202">
        <v>0.11248141</v>
      </c>
      <c r="M1511" s="202">
        <v>1.4347907E-2</v>
      </c>
      <c r="N1511" s="202">
        <v>4.4551381000000001</v>
      </c>
      <c r="O1511" s="202">
        <v>0.34439594000000001</v>
      </c>
      <c r="P1511" s="202">
        <v>0.28402279000000002</v>
      </c>
      <c r="Q1511" s="202">
        <v>13.178884999999999</v>
      </c>
      <c r="R1511" s="202">
        <v>0</v>
      </c>
      <c r="S1511" s="202">
        <v>0</v>
      </c>
      <c r="T1511" s="202">
        <v>0</v>
      </c>
      <c r="U1511" s="202">
        <v>0.60829531000000003</v>
      </c>
      <c r="V1511" s="110"/>
      <c r="W1511" s="246">
        <f t="shared" si="256"/>
        <v>17.224503703703704</v>
      </c>
      <c r="X1511" s="191">
        <v>297.40951000000001</v>
      </c>
      <c r="Y1511" s="191">
        <v>231.60624000000001</v>
      </c>
      <c r="Z1511" s="191">
        <v>41.505674999999997</v>
      </c>
      <c r="AA1511" s="191">
        <v>2.6718090999999999E-2</v>
      </c>
      <c r="AB1511" s="191">
        <v>6.9723186000000004</v>
      </c>
      <c r="AC1511" s="191">
        <v>2.9825115000000002</v>
      </c>
      <c r="AD1511" s="191">
        <v>14.316055</v>
      </c>
      <c r="AE1511" s="20">
        <v>1.0434036000000001E-4</v>
      </c>
      <c r="AF1511" s="76">
        <v>1.7029294E-7</v>
      </c>
      <c r="AG1511" s="20">
        <v>2.4539742000000002</v>
      </c>
      <c r="AH1511" s="20"/>
      <c r="AI1511" s="20"/>
      <c r="AJ1511" s="20"/>
      <c r="AK1511" s="20"/>
      <c r="AL1511" s="20"/>
      <c r="AM1511" s="20"/>
      <c r="AN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c r="BU1511" s="20"/>
      <c r="BV1511" s="20"/>
      <c r="BW1511" s="20"/>
      <c r="BX1511" s="20"/>
      <c r="BY1511" s="20"/>
      <c r="BZ1511" s="20"/>
      <c r="CA1511" s="20"/>
      <c r="CB1511" s="20"/>
      <c r="CC1511" s="20"/>
      <c r="CD1511" s="20"/>
      <c r="CE1511" s="20"/>
      <c r="CF1511" s="20"/>
      <c r="CG1511" s="20"/>
      <c r="CH1511" s="20"/>
      <c r="CI1511" s="20"/>
      <c r="CJ1511" s="20"/>
      <c r="CK1511" s="20"/>
      <c r="CL1511" s="20"/>
      <c r="CM1511" s="20"/>
      <c r="CN1511" s="20"/>
      <c r="CO1511" s="20"/>
      <c r="CP1511" s="20"/>
      <c r="CQ1511" s="20"/>
      <c r="CR1511" s="20"/>
      <c r="CS1511" s="20"/>
      <c r="CT1511" s="20"/>
      <c r="CU1511" s="20"/>
      <c r="CV1511" s="20"/>
      <c r="CW1511" s="20"/>
      <c r="CX1511" s="20"/>
      <c r="CY1511" s="20"/>
      <c r="CZ1511" s="20"/>
      <c r="DA1511" s="20"/>
      <c r="DB1511" s="20"/>
      <c r="DC1511" s="20"/>
      <c r="DD1511" s="20"/>
      <c r="DE1511" s="20"/>
      <c r="DF1511" s="20"/>
      <c r="DG1511" s="20"/>
      <c r="DH1511" s="20"/>
      <c r="DI1511" s="20"/>
      <c r="DJ1511" s="20"/>
      <c r="DK1511" s="20"/>
      <c r="DL1511" s="20"/>
      <c r="DM1511" s="20"/>
      <c r="DN1511" s="20"/>
      <c r="DO1511" s="20"/>
      <c r="DP1511" s="20"/>
      <c r="DQ1511" s="20"/>
      <c r="DR1511" s="20"/>
      <c r="DS1511" s="20"/>
      <c r="DT1511" s="20"/>
      <c r="DU1511" s="20"/>
      <c r="DV1511" s="20"/>
      <c r="DW1511" s="20"/>
      <c r="DX1511" s="20"/>
      <c r="DY1511" s="20"/>
    </row>
    <row r="1512" spans="1:129" x14ac:dyDescent="0.15">
      <c r="B1512" s="77" t="s">
        <v>5248</v>
      </c>
      <c r="C1512" s="75"/>
      <c r="D1512" s="73" t="s">
        <v>38</v>
      </c>
      <c r="E1512" s="20" t="s">
        <v>5249</v>
      </c>
      <c r="F1512" s="202">
        <f t="shared" si="252"/>
        <v>18.390458271999996</v>
      </c>
      <c r="G1512" s="202">
        <f t="shared" si="253"/>
        <v>3.4458480209999998</v>
      </c>
      <c r="H1512" s="202">
        <f t="shared" si="254"/>
        <v>3.1601985410000002</v>
      </c>
      <c r="I1512" s="202">
        <f t="shared" si="255"/>
        <v>10.118617009999999</v>
      </c>
      <c r="J1512" s="202">
        <v>1.6657947</v>
      </c>
      <c r="K1512" s="202">
        <v>2.8798816999999999</v>
      </c>
      <c r="L1512" s="202">
        <v>7.5679351000000006E-2</v>
      </c>
      <c r="M1512" s="202">
        <v>1.0043600999999999E-2</v>
      </c>
      <c r="N1512" s="202">
        <v>3.1691197</v>
      </c>
      <c r="O1512" s="202">
        <v>0.26668471999999999</v>
      </c>
      <c r="P1512" s="202">
        <v>0.20463749000000001</v>
      </c>
      <c r="Q1512" s="202">
        <v>9.6822979</v>
      </c>
      <c r="R1512" s="202">
        <v>0</v>
      </c>
      <c r="S1512" s="202">
        <v>0</v>
      </c>
      <c r="T1512" s="202">
        <v>0</v>
      </c>
      <c r="U1512" s="202">
        <v>0.43631911000000001</v>
      </c>
      <c r="V1512" s="110"/>
      <c r="W1512" s="246">
        <f t="shared" si="256"/>
        <v>12.339219999999999</v>
      </c>
      <c r="X1512" s="191">
        <v>208.80080000000001</v>
      </c>
      <c r="Y1512" s="191">
        <v>162.70686000000001</v>
      </c>
      <c r="Z1512" s="191">
        <v>28.978111999999999</v>
      </c>
      <c r="AA1512" s="191">
        <v>1.8885888E-2</v>
      </c>
      <c r="AB1512" s="191">
        <v>5.0029531</v>
      </c>
      <c r="AC1512" s="191">
        <v>2.0926304999999998</v>
      </c>
      <c r="AD1512" s="191">
        <v>10.001355</v>
      </c>
      <c r="AE1512" s="76">
        <v>7.4871035000000004E-5</v>
      </c>
      <c r="AF1512" s="76">
        <v>1.215771E-7</v>
      </c>
      <c r="AG1512" s="20">
        <v>1.7412018</v>
      </c>
      <c r="AH1512" s="20"/>
      <c r="AI1512" s="20"/>
      <c r="AJ1512" s="20"/>
      <c r="AK1512" s="20"/>
      <c r="AL1512" s="20"/>
      <c r="AM1512" s="20"/>
      <c r="AN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c r="BU1512" s="20"/>
      <c r="BV1512" s="20"/>
      <c r="BW1512" s="20"/>
      <c r="BX1512" s="20"/>
      <c r="BY1512" s="20"/>
      <c r="BZ1512" s="20"/>
      <c r="CA1512" s="20"/>
      <c r="CB1512" s="20"/>
      <c r="CC1512" s="20"/>
      <c r="CD1512" s="20"/>
      <c r="CE1512" s="20"/>
      <c r="CF1512" s="20"/>
      <c r="CG1512" s="20"/>
      <c r="CH1512" s="20"/>
      <c r="CI1512" s="20"/>
      <c r="CJ1512" s="20"/>
      <c r="CK1512" s="20"/>
      <c r="CL1512" s="20"/>
      <c r="CM1512" s="20"/>
      <c r="CN1512" s="20"/>
      <c r="CO1512" s="20"/>
      <c r="CP1512" s="20"/>
      <c r="CQ1512" s="20"/>
      <c r="CR1512" s="20"/>
      <c r="CS1512" s="20"/>
      <c r="CT1512" s="20"/>
      <c r="CU1512" s="20"/>
      <c r="CV1512" s="20"/>
      <c r="CW1512" s="20"/>
      <c r="CX1512" s="20"/>
      <c r="CY1512" s="20"/>
      <c r="CZ1512" s="20"/>
      <c r="DA1512" s="20"/>
      <c r="DB1512" s="20"/>
      <c r="DC1512" s="20"/>
      <c r="DD1512" s="20"/>
      <c r="DE1512" s="20"/>
      <c r="DF1512" s="20"/>
      <c r="DG1512" s="20"/>
      <c r="DH1512" s="20"/>
      <c r="DI1512" s="20"/>
      <c r="DJ1512" s="20"/>
      <c r="DK1512" s="20"/>
      <c r="DL1512" s="20"/>
      <c r="DM1512" s="20"/>
      <c r="DN1512" s="20"/>
      <c r="DO1512" s="20"/>
      <c r="DP1512" s="20"/>
      <c r="DQ1512" s="20"/>
      <c r="DR1512" s="20"/>
      <c r="DS1512" s="20"/>
      <c r="DT1512" s="20"/>
      <c r="DU1512" s="20"/>
      <c r="DV1512" s="20"/>
      <c r="DW1512" s="20"/>
      <c r="DX1512" s="20"/>
      <c r="DY1512" s="20"/>
    </row>
    <row r="1513" spans="1:129" x14ac:dyDescent="0.15">
      <c r="B1513" s="77" t="s">
        <v>5250</v>
      </c>
      <c r="C1513" s="75"/>
      <c r="D1513" s="73" t="s">
        <v>38</v>
      </c>
      <c r="E1513" s="20" t="s">
        <v>5251</v>
      </c>
      <c r="F1513" s="202">
        <f t="shared" si="252"/>
        <v>36.272728287</v>
      </c>
      <c r="G1513" s="202">
        <f t="shared" si="253"/>
        <v>6.0797222170000005</v>
      </c>
      <c r="H1513" s="202">
        <f t="shared" si="254"/>
        <v>6.3959019499999998</v>
      </c>
      <c r="I1513" s="202">
        <f t="shared" si="255"/>
        <v>19.80775242</v>
      </c>
      <c r="J1513" s="202">
        <v>3.9893516999999998</v>
      </c>
      <c r="K1513" s="202">
        <v>5.3326079000000002</v>
      </c>
      <c r="L1513" s="202">
        <v>0.49099164000000001</v>
      </c>
      <c r="M1513" s="202">
        <v>3.8270646999999998E-2</v>
      </c>
      <c r="N1513" s="202">
        <v>5.6091245000000001</v>
      </c>
      <c r="O1513" s="202">
        <v>0.43232706999999998</v>
      </c>
      <c r="P1513" s="202">
        <v>0.57230241000000004</v>
      </c>
      <c r="Q1513" s="202">
        <v>19.119122999999998</v>
      </c>
      <c r="R1513" s="202">
        <v>0</v>
      </c>
      <c r="S1513" s="202">
        <v>0</v>
      </c>
      <c r="T1513" s="202">
        <v>0</v>
      </c>
      <c r="U1513" s="202">
        <v>0.68862942000000005</v>
      </c>
      <c r="V1513" s="110"/>
      <c r="W1513" s="246">
        <f t="shared" si="256"/>
        <v>29.550753333333329</v>
      </c>
      <c r="X1513" s="191">
        <v>502.55115999999998</v>
      </c>
      <c r="Y1513" s="191">
        <v>391.91980999999998</v>
      </c>
      <c r="Z1513" s="191">
        <v>63.641983000000003</v>
      </c>
      <c r="AA1513" s="191">
        <v>4.682273E-2</v>
      </c>
      <c r="AB1513" s="191">
        <v>17.945754999999998</v>
      </c>
      <c r="AC1513" s="191">
        <v>4.6399530000000002</v>
      </c>
      <c r="AD1513" s="191">
        <v>24.356833000000002</v>
      </c>
      <c r="AE1513" s="20">
        <v>1.4736508E-4</v>
      </c>
      <c r="AF1513" s="76">
        <v>2.8285446999999998E-7</v>
      </c>
      <c r="AG1513" s="20">
        <v>4.0022586999999996</v>
      </c>
      <c r="AH1513" s="20"/>
      <c r="AI1513" s="20"/>
      <c r="AJ1513" s="20"/>
      <c r="AK1513" s="20"/>
      <c r="AL1513" s="20"/>
      <c r="AM1513" s="20"/>
      <c r="AN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c r="BU1513" s="20"/>
      <c r="BV1513" s="20"/>
      <c r="BW1513" s="20"/>
      <c r="BX1513" s="20"/>
      <c r="BY1513" s="20"/>
      <c r="BZ1513" s="20"/>
      <c r="CA1513" s="20"/>
      <c r="CB1513" s="20"/>
      <c r="CC1513" s="20"/>
      <c r="CD1513" s="20"/>
      <c r="CE1513" s="20"/>
      <c r="CF1513" s="20"/>
      <c r="CG1513" s="20"/>
      <c r="CH1513" s="20"/>
      <c r="CI1513" s="20"/>
      <c r="CJ1513" s="20"/>
      <c r="CK1513" s="20"/>
      <c r="CL1513" s="20"/>
      <c r="CM1513" s="20"/>
      <c r="CN1513" s="20"/>
      <c r="CO1513" s="20"/>
      <c r="CP1513" s="20"/>
      <c r="CQ1513" s="20"/>
      <c r="CR1513" s="20"/>
      <c r="CS1513" s="20"/>
      <c r="CT1513" s="20"/>
      <c r="CU1513" s="20"/>
      <c r="CV1513" s="20"/>
      <c r="CW1513" s="20"/>
      <c r="CX1513" s="20"/>
      <c r="CY1513" s="20"/>
      <c r="CZ1513" s="20"/>
      <c r="DA1513" s="20"/>
      <c r="DB1513" s="20"/>
      <c r="DC1513" s="20"/>
      <c r="DD1513" s="20"/>
      <c r="DE1513" s="20"/>
      <c r="DF1513" s="20"/>
      <c r="DG1513" s="20"/>
      <c r="DH1513" s="20"/>
      <c r="DI1513" s="20"/>
      <c r="DJ1513" s="20"/>
      <c r="DK1513" s="20"/>
      <c r="DL1513" s="20"/>
      <c r="DM1513" s="20"/>
      <c r="DN1513" s="20"/>
      <c r="DO1513" s="20"/>
      <c r="DP1513" s="20"/>
      <c r="DQ1513" s="20"/>
      <c r="DR1513" s="20"/>
      <c r="DS1513" s="20"/>
      <c r="DT1513" s="20"/>
      <c r="DU1513" s="20"/>
      <c r="DV1513" s="20"/>
      <c r="DW1513" s="20"/>
      <c r="DX1513" s="20"/>
      <c r="DY1513" s="20"/>
    </row>
    <row r="1514" spans="1:129" x14ac:dyDescent="0.15">
      <c r="B1514" s="77" t="s">
        <v>5252</v>
      </c>
      <c r="C1514" s="75"/>
      <c r="D1514" s="73" t="s">
        <v>38</v>
      </c>
      <c r="E1514" s="20" t="s">
        <v>5253</v>
      </c>
      <c r="F1514" s="202">
        <f t="shared" si="252"/>
        <v>19.402008050000003</v>
      </c>
      <c r="G1514" s="202">
        <f t="shared" si="253"/>
        <v>3.683039747</v>
      </c>
      <c r="H1514" s="202">
        <f t="shared" si="254"/>
        <v>3.3494853930000001</v>
      </c>
      <c r="I1514" s="202">
        <f t="shared" si="255"/>
        <v>10.141785710000001</v>
      </c>
      <c r="J1514" s="202">
        <v>2.2276972000000002</v>
      </c>
      <c r="K1514" s="202">
        <v>3.0569665000000001</v>
      </c>
      <c r="L1514" s="202">
        <v>8.5010583000000001E-2</v>
      </c>
      <c r="M1514" s="202">
        <v>1.4228117E-2</v>
      </c>
      <c r="N1514" s="202">
        <v>3.3771792999999999</v>
      </c>
      <c r="O1514" s="202">
        <v>0.29163233</v>
      </c>
      <c r="P1514" s="202">
        <v>0.20750831</v>
      </c>
      <c r="Q1514" s="202">
        <v>9.6855507000000003</v>
      </c>
      <c r="R1514" s="202">
        <v>0</v>
      </c>
      <c r="S1514" s="202">
        <v>0</v>
      </c>
      <c r="T1514" s="202">
        <v>0</v>
      </c>
      <c r="U1514" s="202">
        <v>0.45623501</v>
      </c>
      <c r="V1514" s="110"/>
      <c r="W1514" s="246">
        <f t="shared" si="256"/>
        <v>16.50146074074074</v>
      </c>
      <c r="X1514" s="191">
        <v>285.41840999999999</v>
      </c>
      <c r="Y1514" s="191">
        <v>227.84678</v>
      </c>
      <c r="Z1514" s="191">
        <v>34.694203999999999</v>
      </c>
      <c r="AA1514" s="191">
        <v>0.38651359000000002</v>
      </c>
      <c r="AB1514" s="191">
        <v>7.5402899000000003</v>
      </c>
      <c r="AC1514" s="191">
        <v>2.5182566</v>
      </c>
      <c r="AD1514" s="191">
        <v>12.432373</v>
      </c>
      <c r="AE1514" s="76">
        <v>8.6971256999999994E-5</v>
      </c>
      <c r="AF1514" s="76">
        <v>1.4323047999999999E-7</v>
      </c>
      <c r="AG1514" s="20">
        <v>2.1498949999999999</v>
      </c>
      <c r="AH1514" s="20"/>
      <c r="AI1514" s="20"/>
      <c r="AJ1514" s="20"/>
      <c r="AK1514" s="20"/>
      <c r="AL1514" s="20"/>
      <c r="AM1514" s="20"/>
      <c r="AN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c r="BU1514" s="20"/>
      <c r="BV1514" s="20"/>
      <c r="BW1514" s="20"/>
      <c r="BX1514" s="20"/>
      <c r="BY1514" s="20"/>
      <c r="BZ1514" s="20"/>
      <c r="CA1514" s="20"/>
      <c r="CB1514" s="20"/>
      <c r="CC1514" s="20"/>
      <c r="CD1514" s="20"/>
      <c r="CE1514" s="20"/>
      <c r="CF1514" s="20"/>
      <c r="CG1514" s="20"/>
      <c r="CH1514" s="20"/>
      <c r="CI1514" s="20"/>
      <c r="CJ1514" s="20"/>
      <c r="CK1514" s="20"/>
      <c r="CL1514" s="20"/>
      <c r="CM1514" s="20"/>
      <c r="CN1514" s="20"/>
      <c r="CO1514" s="20"/>
      <c r="CP1514" s="20"/>
      <c r="CQ1514" s="20"/>
      <c r="CR1514" s="20"/>
      <c r="CS1514" s="20"/>
      <c r="CT1514" s="20"/>
      <c r="CU1514" s="20"/>
      <c r="CV1514" s="20"/>
      <c r="CW1514" s="20"/>
      <c r="CX1514" s="20"/>
      <c r="CY1514" s="20"/>
      <c r="CZ1514" s="20"/>
      <c r="DA1514" s="20"/>
      <c r="DB1514" s="20"/>
      <c r="DC1514" s="20"/>
      <c r="DD1514" s="20"/>
      <c r="DE1514" s="20"/>
      <c r="DF1514" s="20"/>
      <c r="DG1514" s="20"/>
      <c r="DH1514" s="20"/>
      <c r="DI1514" s="20"/>
      <c r="DJ1514" s="20"/>
      <c r="DK1514" s="20"/>
      <c r="DL1514" s="20"/>
      <c r="DM1514" s="20"/>
      <c r="DN1514" s="20"/>
      <c r="DO1514" s="20"/>
      <c r="DP1514" s="20"/>
      <c r="DQ1514" s="20"/>
      <c r="DR1514" s="20"/>
      <c r="DS1514" s="20"/>
      <c r="DT1514" s="20"/>
      <c r="DU1514" s="20"/>
      <c r="DV1514" s="20"/>
      <c r="DW1514" s="20"/>
      <c r="DX1514" s="20"/>
      <c r="DY1514" s="20"/>
    </row>
    <row r="1515" spans="1:129" x14ac:dyDescent="0.15">
      <c r="B1515" s="77" t="s">
        <v>5254</v>
      </c>
      <c r="C1515" s="75"/>
      <c r="D1515" s="73" t="s">
        <v>38</v>
      </c>
      <c r="E1515" s="20" t="s">
        <v>5255</v>
      </c>
      <c r="F1515" s="202">
        <f t="shared" si="252"/>
        <v>36.927979389999997</v>
      </c>
      <c r="G1515" s="202">
        <f t="shared" si="253"/>
        <v>6.2509120600000001</v>
      </c>
      <c r="H1515" s="202">
        <f t="shared" si="254"/>
        <v>6.5264597200000001</v>
      </c>
      <c r="I1515" s="202">
        <f t="shared" si="255"/>
        <v>19.61277681</v>
      </c>
      <c r="J1515" s="202">
        <v>4.5378308000000001</v>
      </c>
      <c r="K1515" s="202">
        <v>5.4617865999999999</v>
      </c>
      <c r="L1515" s="202">
        <v>0.49564509000000001</v>
      </c>
      <c r="M1515" s="202">
        <v>4.2311950000000001E-2</v>
      </c>
      <c r="N1515" s="202">
        <v>5.7705637999999997</v>
      </c>
      <c r="O1515" s="202">
        <v>0.43803630999999998</v>
      </c>
      <c r="P1515" s="202">
        <v>0.56902803000000002</v>
      </c>
      <c r="Q1515" s="202">
        <v>18.910160999999999</v>
      </c>
      <c r="R1515" s="202">
        <v>0</v>
      </c>
      <c r="S1515" s="202">
        <v>0</v>
      </c>
      <c r="T1515" s="202">
        <v>0</v>
      </c>
      <c r="U1515" s="202">
        <v>0.70261580999999995</v>
      </c>
      <c r="V1515" s="110"/>
      <c r="W1515" s="246">
        <f t="shared" si="256"/>
        <v>33.613561481481483</v>
      </c>
      <c r="X1515" s="191">
        <v>577.57021999999995</v>
      </c>
      <c r="Y1515" s="191">
        <v>455.61700000000002</v>
      </c>
      <c r="Z1515" s="191">
        <v>69.167941999999996</v>
      </c>
      <c r="AA1515" s="191">
        <v>0.45379016</v>
      </c>
      <c r="AB1515" s="191">
        <v>20.541478999999999</v>
      </c>
      <c r="AC1515" s="191">
        <v>5.0529434999999996</v>
      </c>
      <c r="AD1515" s="191">
        <v>26.737062000000002</v>
      </c>
      <c r="AE1515" s="20">
        <v>1.5674309999999999E-4</v>
      </c>
      <c r="AF1515" s="76">
        <v>3.0251538999999999E-7</v>
      </c>
      <c r="AG1515" s="20">
        <v>4.3798003000000003</v>
      </c>
      <c r="AH1515" s="20"/>
      <c r="AI1515" s="20"/>
      <c r="AJ1515" s="20"/>
      <c r="AK1515" s="20"/>
      <c r="AL1515" s="20"/>
      <c r="AM1515" s="20"/>
      <c r="AN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c r="BU1515" s="20"/>
      <c r="BV1515" s="20"/>
      <c r="BW1515" s="20"/>
      <c r="BX1515" s="20"/>
      <c r="BY1515" s="20"/>
      <c r="BZ1515" s="20"/>
      <c r="CA1515" s="20"/>
      <c r="CB1515" s="20"/>
      <c r="CC1515" s="20"/>
      <c r="CD1515" s="20"/>
      <c r="CE1515" s="20"/>
      <c r="CF1515" s="20"/>
      <c r="CG1515" s="20"/>
      <c r="CH1515" s="20"/>
      <c r="CI1515" s="20"/>
      <c r="CJ1515" s="20"/>
      <c r="CK1515" s="20"/>
      <c r="CL1515" s="20"/>
      <c r="CM1515" s="20"/>
      <c r="CN1515" s="20"/>
      <c r="CO1515" s="20"/>
      <c r="CP1515" s="20"/>
      <c r="CQ1515" s="20"/>
      <c r="CR1515" s="20"/>
      <c r="CS1515" s="20"/>
      <c r="CT1515" s="20"/>
      <c r="CU1515" s="20"/>
      <c r="CV1515" s="20"/>
      <c r="CW1515" s="20"/>
      <c r="CX1515" s="20"/>
      <c r="CY1515" s="20"/>
      <c r="CZ1515" s="20"/>
      <c r="DA1515" s="20"/>
      <c r="DB1515" s="20"/>
      <c r="DC1515" s="20"/>
      <c r="DD1515" s="20"/>
      <c r="DE1515" s="20"/>
      <c r="DF1515" s="20"/>
      <c r="DG1515" s="20"/>
      <c r="DH1515" s="20"/>
      <c r="DI1515" s="20"/>
      <c r="DJ1515" s="20"/>
      <c r="DK1515" s="20"/>
      <c r="DL1515" s="20"/>
      <c r="DM1515" s="20"/>
      <c r="DN1515" s="20"/>
      <c r="DO1515" s="20"/>
      <c r="DP1515" s="20"/>
      <c r="DQ1515" s="20"/>
      <c r="DR1515" s="20"/>
      <c r="DS1515" s="20"/>
      <c r="DT1515" s="20"/>
      <c r="DU1515" s="20"/>
      <c r="DV1515" s="20"/>
      <c r="DW1515" s="20"/>
      <c r="DX1515" s="20"/>
      <c r="DY1515" s="20"/>
    </row>
    <row r="1516" spans="1:129" x14ac:dyDescent="0.15">
      <c r="A1516" s="61"/>
      <c r="B1516" s="67" t="s">
        <v>5256</v>
      </c>
      <c r="C1516" s="83" t="s">
        <v>5257</v>
      </c>
      <c r="D1516" s="114"/>
      <c r="E1516" s="73"/>
      <c r="F1516" s="277"/>
      <c r="G1516" s="277"/>
      <c r="H1516" s="277"/>
      <c r="I1516" s="277"/>
      <c r="J1516" s="277"/>
      <c r="K1516" s="277"/>
      <c r="L1516" s="277"/>
      <c r="M1516" s="277"/>
      <c r="N1516" s="277"/>
      <c r="O1516" s="277"/>
      <c r="P1516" s="277"/>
      <c r="Q1516" s="277"/>
      <c r="R1516" s="277"/>
      <c r="S1516" s="277"/>
      <c r="T1516" s="277"/>
      <c r="U1516" s="277"/>
      <c r="V1516" s="278"/>
      <c r="W1516" s="246"/>
      <c r="X1516" s="80"/>
      <c r="Y1516" s="80"/>
      <c r="Z1516" s="80"/>
      <c r="AA1516" s="80"/>
      <c r="AB1516" s="80"/>
      <c r="AC1516" s="80"/>
      <c r="AD1516" s="80"/>
      <c r="AE1516" s="70"/>
      <c r="AF1516" s="70"/>
      <c r="AG1516" s="70"/>
      <c r="AH1516" s="20"/>
      <c r="AI1516" s="20"/>
      <c r="AJ1516" s="76"/>
      <c r="AK1516" s="76"/>
      <c r="AL1516" s="76"/>
      <c r="AM1516" s="76"/>
      <c r="AN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c r="BU1516" s="20"/>
      <c r="BV1516" s="20"/>
      <c r="BW1516" s="20"/>
      <c r="BX1516" s="20"/>
      <c r="BY1516" s="20"/>
      <c r="BZ1516" s="20"/>
      <c r="CA1516" s="20"/>
      <c r="CB1516" s="20"/>
      <c r="CC1516" s="20"/>
      <c r="CD1516" s="20"/>
      <c r="CE1516" s="20"/>
      <c r="CF1516" s="20"/>
      <c r="CG1516" s="20"/>
      <c r="CH1516" s="20"/>
      <c r="CI1516" s="20"/>
      <c r="CJ1516" s="20"/>
      <c r="CK1516" s="20"/>
      <c r="CL1516" s="20"/>
      <c r="CM1516" s="20"/>
      <c r="CN1516" s="20"/>
      <c r="CO1516" s="20"/>
      <c r="CP1516" s="20"/>
      <c r="CQ1516" s="20"/>
      <c r="CR1516" s="20"/>
      <c r="CS1516" s="20"/>
      <c r="CT1516" s="20"/>
      <c r="CU1516" s="20"/>
      <c r="CV1516" s="20"/>
      <c r="CW1516" s="20"/>
      <c r="CX1516" s="20"/>
      <c r="CY1516" s="20"/>
      <c r="CZ1516" s="20"/>
      <c r="DA1516" s="20"/>
      <c r="DB1516" s="20"/>
      <c r="DC1516" s="20"/>
      <c r="DD1516" s="20"/>
      <c r="DE1516" s="20"/>
      <c r="DF1516" s="20"/>
      <c r="DG1516" s="20"/>
      <c r="DH1516" s="20"/>
      <c r="DI1516" s="20"/>
      <c r="DJ1516" s="20"/>
      <c r="DK1516" s="20"/>
      <c r="DL1516" s="20"/>
      <c r="DM1516" s="20"/>
      <c r="DN1516" s="20"/>
      <c r="DO1516" s="20"/>
      <c r="DP1516" s="20"/>
      <c r="DQ1516" s="20"/>
      <c r="DR1516" s="20"/>
      <c r="DS1516" s="20"/>
      <c r="DT1516" s="20"/>
      <c r="DU1516" s="20"/>
      <c r="DV1516" s="20"/>
      <c r="DW1516" s="20"/>
      <c r="DX1516" s="20"/>
      <c r="DY1516" s="20"/>
    </row>
    <row r="1517" spans="1:129" x14ac:dyDescent="0.15">
      <c r="B1517" s="77" t="s">
        <v>5258</v>
      </c>
      <c r="C1517" s="75"/>
      <c r="D1517" s="73" t="s">
        <v>38</v>
      </c>
      <c r="E1517" s="20" t="s">
        <v>5259</v>
      </c>
      <c r="F1517" s="202">
        <f>G1517+H1517+I1517+J1517</f>
        <v>2.0424903356000002</v>
      </c>
      <c r="G1517" s="202">
        <f>M1517+N1517+O1517</f>
        <v>0.40390572860000001</v>
      </c>
      <c r="H1517" s="202">
        <f>K1517+L1517+P1517</f>
        <v>1.297435605</v>
      </c>
      <c r="I1517" s="202">
        <f>Q1517+IF(R1517="x",0,R1517)+IF(S1517="x",0,S1517)+IF(T1517="x",0,T1517)+U1517</f>
        <v>0.18041937200000002</v>
      </c>
      <c r="J1517" s="202">
        <v>0.16072963000000001</v>
      </c>
      <c r="K1517" s="202">
        <v>1.0885723</v>
      </c>
      <c r="L1517" s="202">
        <v>0.14742242</v>
      </c>
      <c r="M1517" s="202">
        <v>2.7113186000000001E-3</v>
      </c>
      <c r="N1517" s="202">
        <v>0.30797606999999999</v>
      </c>
      <c r="O1517" s="202">
        <v>9.3218339999999997E-2</v>
      </c>
      <c r="P1517" s="202">
        <v>6.1440885000000001E-2</v>
      </c>
      <c r="Q1517" s="202">
        <v>0.15901132000000001</v>
      </c>
      <c r="R1517" s="202">
        <v>0</v>
      </c>
      <c r="S1517" s="202">
        <v>0</v>
      </c>
      <c r="T1517" s="202">
        <v>0</v>
      </c>
      <c r="U1517" s="202">
        <v>2.1408052E-2</v>
      </c>
      <c r="V1517" s="110"/>
      <c r="W1517" s="246">
        <f>J1517/0.135</f>
        <v>1.1905898518518518</v>
      </c>
      <c r="X1517" s="191">
        <v>19.492232999999999</v>
      </c>
      <c r="Y1517" s="191">
        <v>14.197279</v>
      </c>
      <c r="Z1517" s="191">
        <v>1.5309296999999999</v>
      </c>
      <c r="AA1517" s="191">
        <v>2.2688385000000002E-3</v>
      </c>
      <c r="AB1517" s="191">
        <v>1.2983392</v>
      </c>
      <c r="AC1517" s="191">
        <v>0.11309242999999999</v>
      </c>
      <c r="AD1517" s="191">
        <v>2.3503242000000002</v>
      </c>
      <c r="AE1517" s="76">
        <v>2.5983856999999999E-5</v>
      </c>
      <c r="AF1517" s="76">
        <v>4.4135242999999999E-8</v>
      </c>
      <c r="AG1517" s="20">
        <v>0.16515474999999999</v>
      </c>
      <c r="AH1517" s="20"/>
      <c r="AI1517" s="20"/>
      <c r="AJ1517" s="20"/>
      <c r="AK1517" s="20"/>
      <c r="AL1517" s="20"/>
      <c r="AM1517" s="20"/>
      <c r="AN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c r="BU1517" s="20"/>
      <c r="BV1517" s="20"/>
      <c r="BW1517" s="20"/>
      <c r="BX1517" s="20"/>
      <c r="BY1517" s="20"/>
      <c r="BZ1517" s="20"/>
      <c r="CA1517" s="20"/>
      <c r="CB1517" s="20"/>
      <c r="CC1517" s="20"/>
      <c r="CD1517" s="20"/>
      <c r="CE1517" s="20"/>
      <c r="CF1517" s="20"/>
      <c r="CG1517" s="20"/>
      <c r="CH1517" s="20"/>
      <c r="CI1517" s="20"/>
      <c r="CJ1517" s="20"/>
      <c r="CK1517" s="20"/>
      <c r="CL1517" s="20"/>
      <c r="CM1517" s="20"/>
      <c r="CN1517" s="20"/>
      <c r="CO1517" s="20"/>
      <c r="CP1517" s="20"/>
      <c r="CQ1517" s="20"/>
      <c r="CR1517" s="20"/>
      <c r="CS1517" s="20"/>
      <c r="CT1517" s="20"/>
      <c r="CU1517" s="20"/>
      <c r="CV1517" s="20"/>
      <c r="CW1517" s="20"/>
      <c r="CX1517" s="20"/>
      <c r="CY1517" s="20"/>
      <c r="CZ1517" s="20"/>
      <c r="DA1517" s="20"/>
      <c r="DB1517" s="20"/>
      <c r="DC1517" s="20"/>
      <c r="DD1517" s="20"/>
      <c r="DE1517" s="20"/>
      <c r="DF1517" s="20"/>
      <c r="DG1517" s="20"/>
      <c r="DH1517" s="20"/>
      <c r="DI1517" s="20"/>
      <c r="DJ1517" s="20"/>
      <c r="DK1517" s="20"/>
      <c r="DL1517" s="20"/>
      <c r="DM1517" s="20"/>
      <c r="DN1517" s="20"/>
      <c r="DO1517" s="20"/>
      <c r="DP1517" s="20"/>
      <c r="DQ1517" s="20"/>
      <c r="DR1517" s="20"/>
      <c r="DS1517" s="20"/>
      <c r="DT1517" s="20"/>
      <c r="DU1517" s="20"/>
      <c r="DV1517" s="20"/>
      <c r="DW1517" s="20"/>
      <c r="DX1517" s="20"/>
      <c r="DY1517" s="20"/>
    </row>
    <row r="1518" spans="1:129" x14ac:dyDescent="0.15">
      <c r="B1518" s="77" t="s">
        <v>5260</v>
      </c>
      <c r="C1518" s="75"/>
      <c r="D1518" s="73" t="s">
        <v>38</v>
      </c>
      <c r="E1518" s="20" t="s">
        <v>5261</v>
      </c>
      <c r="F1518" s="202">
        <f>G1518+H1518+I1518+J1518</f>
        <v>7.4239153294999998</v>
      </c>
      <c r="G1518" s="202">
        <f>M1518+N1518+O1518</f>
        <v>1.4661870984999998</v>
      </c>
      <c r="H1518" s="202">
        <f>K1518+L1518+P1518</f>
        <v>4.71967011</v>
      </c>
      <c r="I1518" s="202">
        <f>Q1518+IF(R1518="x",0,R1518)+IF(S1518="x",0,S1518)+IF(T1518="x",0,T1518)+U1518</f>
        <v>0.65549436100000003</v>
      </c>
      <c r="J1518" s="202">
        <v>0.58256375999999999</v>
      </c>
      <c r="K1518" s="202">
        <v>3.9598526000000001</v>
      </c>
      <c r="L1518" s="202">
        <v>0.53630325999999995</v>
      </c>
      <c r="M1518" s="202">
        <v>9.8170584999999998E-3</v>
      </c>
      <c r="N1518" s="202">
        <v>1.1194596999999999</v>
      </c>
      <c r="O1518" s="202">
        <v>0.33691033999999997</v>
      </c>
      <c r="P1518" s="202">
        <v>0.22351425</v>
      </c>
      <c r="Q1518" s="202">
        <v>0.57769018000000005</v>
      </c>
      <c r="R1518" s="202">
        <v>0</v>
      </c>
      <c r="S1518" s="202">
        <v>0</v>
      </c>
      <c r="T1518" s="202">
        <v>0</v>
      </c>
      <c r="U1518" s="202">
        <v>7.7804181E-2</v>
      </c>
      <c r="V1518" s="110"/>
      <c r="W1518" s="246">
        <f>J1518/0.135</f>
        <v>4.3152871111111111</v>
      </c>
      <c r="X1518" s="191">
        <v>70.676993999999993</v>
      </c>
      <c r="Y1518" s="191">
        <v>51.436790000000002</v>
      </c>
      <c r="Z1518" s="191">
        <v>5.5607559999999996</v>
      </c>
      <c r="AA1518" s="191">
        <v>7.9716843999999999E-3</v>
      </c>
      <c r="AB1518" s="191">
        <v>4.7178521</v>
      </c>
      <c r="AC1518" s="191">
        <v>0.41078228999999999</v>
      </c>
      <c r="AD1518" s="191">
        <v>8.5428419000000009</v>
      </c>
      <c r="AE1518" s="76">
        <v>9.4490775000000005E-5</v>
      </c>
      <c r="AF1518" s="76">
        <v>1.6048357E-7</v>
      </c>
      <c r="AG1518" s="20">
        <v>0.59934615000000002</v>
      </c>
      <c r="AH1518" s="20"/>
      <c r="AI1518" s="20"/>
      <c r="AJ1518" s="76"/>
      <c r="AK1518" s="76"/>
      <c r="AL1518" s="20"/>
      <c r="AM1518" s="20"/>
      <c r="AN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row>
    <row r="1519" spans="1:129" x14ac:dyDescent="0.15">
      <c r="B1519" s="77" t="s">
        <v>5262</v>
      </c>
      <c r="C1519" s="114"/>
      <c r="D1519" s="73" t="s">
        <v>38</v>
      </c>
      <c r="E1519" s="20" t="s">
        <v>5263</v>
      </c>
      <c r="F1519" s="202">
        <f>G1519+H1519+I1519+J1519</f>
        <v>0.15576423350999999</v>
      </c>
      <c r="G1519" s="202">
        <f>M1519+N1519+O1519</f>
        <v>3.6780033079999996E-2</v>
      </c>
      <c r="H1519" s="202">
        <f>K1519+L1519+P1519</f>
        <v>3.6973101520000003E-2</v>
      </c>
      <c r="I1519" s="202">
        <f>Q1519+IF(R1519="x",0,R1519)+IF(S1519="x",0,S1519)+IF(T1519="x",0,T1519)+U1519</f>
        <v>2.28854791E-3</v>
      </c>
      <c r="J1519" s="202">
        <v>7.9722551000000003E-2</v>
      </c>
      <c r="K1519" s="202">
        <v>3.5303438999999999E-2</v>
      </c>
      <c r="L1519" s="202">
        <v>1.1814745E-3</v>
      </c>
      <c r="M1519" s="202">
        <v>8.8627308000000004E-4</v>
      </c>
      <c r="N1519" s="202">
        <v>1.7899103999999999E-2</v>
      </c>
      <c r="O1519" s="202">
        <v>1.7994656000000001E-2</v>
      </c>
      <c r="P1519" s="202">
        <v>4.8818802E-4</v>
      </c>
      <c r="Q1519" s="202">
        <v>8.2083641000000001E-4</v>
      </c>
      <c r="R1519" s="202">
        <v>0</v>
      </c>
      <c r="S1519" s="202">
        <v>0</v>
      </c>
      <c r="T1519" s="202">
        <v>0</v>
      </c>
      <c r="U1519" s="202">
        <v>1.4677115E-3</v>
      </c>
      <c r="V1519" s="110"/>
      <c r="W1519" s="246">
        <f>J1519/0.135</f>
        <v>0.59053741481481481</v>
      </c>
      <c r="X1519" s="191">
        <v>18.035267000000001</v>
      </c>
      <c r="Y1519" s="191">
        <v>17.140326000000002</v>
      </c>
      <c r="Z1519" s="191">
        <v>0.3897639</v>
      </c>
      <c r="AA1519" s="191">
        <v>4.339708E-4</v>
      </c>
      <c r="AB1519" s="191">
        <v>0.34139617999999999</v>
      </c>
      <c r="AC1519" s="191">
        <v>2.6540119000000001E-2</v>
      </c>
      <c r="AD1519" s="191">
        <v>0.13680724999999999</v>
      </c>
      <c r="AE1519" s="76">
        <v>1.4375122E-6</v>
      </c>
      <c r="AF1519" s="76">
        <v>3.0765756E-9</v>
      </c>
      <c r="AG1519" s="20">
        <v>0.15179803</v>
      </c>
      <c r="AH1519" s="20"/>
      <c r="AI1519" s="20"/>
      <c r="AJ1519" s="76"/>
      <c r="AK1519" s="76"/>
      <c r="AL1519" s="20"/>
      <c r="AM1519" s="20"/>
      <c r="AN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c r="BU1519" s="20"/>
      <c r="BV1519" s="20"/>
      <c r="BW1519" s="20"/>
      <c r="BX1519" s="20"/>
      <c r="BY1519" s="20"/>
      <c r="BZ1519" s="20"/>
      <c r="CA1519" s="20"/>
      <c r="CB1519" s="20"/>
      <c r="CC1519" s="20"/>
      <c r="CD1519" s="20"/>
      <c r="CE1519" s="20"/>
      <c r="CF1519" s="20"/>
      <c r="CG1519" s="20"/>
      <c r="CH1519" s="20"/>
      <c r="CI1519" s="20"/>
      <c r="CJ1519" s="20"/>
      <c r="CK1519" s="20"/>
      <c r="CL1519" s="20"/>
      <c r="CM1519" s="20"/>
      <c r="CN1519" s="20"/>
      <c r="CO1519" s="20"/>
      <c r="CP1519" s="20"/>
      <c r="CQ1519" s="20"/>
      <c r="CR1519" s="20"/>
      <c r="CS1519" s="20"/>
      <c r="CT1519" s="20"/>
      <c r="CU1519" s="20"/>
      <c r="CV1519" s="20"/>
      <c r="CW1519" s="20"/>
      <c r="CX1519" s="20"/>
      <c r="CY1519" s="20"/>
      <c r="CZ1519" s="20"/>
      <c r="DA1519" s="20"/>
      <c r="DB1519" s="20"/>
      <c r="DC1519" s="20"/>
      <c r="DD1519" s="20"/>
      <c r="DE1519" s="20"/>
      <c r="DF1519" s="20"/>
      <c r="DG1519" s="20"/>
      <c r="DH1519" s="20"/>
      <c r="DI1519" s="20"/>
      <c r="DJ1519" s="20"/>
      <c r="DK1519" s="20"/>
      <c r="DL1519" s="20"/>
      <c r="DM1519" s="20"/>
      <c r="DN1519" s="20"/>
      <c r="DO1519" s="20"/>
      <c r="DP1519" s="20"/>
      <c r="DQ1519" s="20"/>
      <c r="DR1519" s="20"/>
      <c r="DS1519" s="20"/>
      <c r="DT1519" s="20"/>
      <c r="DU1519" s="20"/>
      <c r="DV1519" s="20"/>
      <c r="DW1519" s="20"/>
      <c r="DX1519" s="20"/>
      <c r="DY1519" s="20"/>
    </row>
    <row r="1520" spans="1:129" x14ac:dyDescent="0.15">
      <c r="B1520" s="77" t="s">
        <v>5264</v>
      </c>
      <c r="C1520" s="114"/>
      <c r="D1520" s="73" t="s">
        <v>38</v>
      </c>
      <c r="E1520" s="20" t="s">
        <v>5265</v>
      </c>
      <c r="F1520" s="202">
        <f>G1520+H1520+I1520+J1520</f>
        <v>4.3362036950000002E-2</v>
      </c>
      <c r="G1520" s="202">
        <f>M1520+N1520+O1520</f>
        <v>6.5138555199999995E-3</v>
      </c>
      <c r="H1520" s="202">
        <f>K1520+L1520+P1520</f>
        <v>1.5883716410000002E-2</v>
      </c>
      <c r="I1520" s="202">
        <f>Q1520+IF(R1520="x",0,R1520)+IF(S1520="x",0,S1520)+IF(T1520="x",0,T1520)+U1520</f>
        <v>1.0465490199999998E-3</v>
      </c>
      <c r="J1520" s="202">
        <v>1.9917916000000001E-2</v>
      </c>
      <c r="K1520" s="202">
        <v>1.493387E-2</v>
      </c>
      <c r="L1520" s="202">
        <v>7.1385421000000001E-4</v>
      </c>
      <c r="M1520" s="202">
        <v>3.9255992000000002E-4</v>
      </c>
      <c r="N1520" s="202">
        <v>5.0560071E-3</v>
      </c>
      <c r="O1520" s="202">
        <v>1.0652884999999999E-3</v>
      </c>
      <c r="P1520" s="202">
        <v>2.3599219999999999E-4</v>
      </c>
      <c r="Q1520" s="202">
        <v>4.7661098999999998E-4</v>
      </c>
      <c r="R1520" s="202">
        <v>0</v>
      </c>
      <c r="S1520" s="202">
        <v>0</v>
      </c>
      <c r="T1520" s="202">
        <v>0</v>
      </c>
      <c r="U1520" s="202">
        <v>5.6993802999999997E-4</v>
      </c>
      <c r="V1520" s="110"/>
      <c r="W1520" s="246">
        <f>J1520/0.135</f>
        <v>0.1475401185185185</v>
      </c>
      <c r="X1520" s="191">
        <v>15.121872</v>
      </c>
      <c r="Y1520" s="191">
        <v>14.397125000000001</v>
      </c>
      <c r="Z1520" s="191">
        <v>9.2357927000000006E-2</v>
      </c>
      <c r="AA1520" s="191">
        <v>2.7116713999999998E-4</v>
      </c>
      <c r="AB1520" s="191">
        <v>0.24460794</v>
      </c>
      <c r="AC1520" s="191">
        <v>1.8218873E-2</v>
      </c>
      <c r="AD1520" s="191">
        <v>0.36929157000000001</v>
      </c>
      <c r="AE1520" s="76">
        <v>4.5964002000000002E-7</v>
      </c>
      <c r="AF1520" s="76">
        <v>1.0945121E-9</v>
      </c>
      <c r="AG1520" s="20">
        <v>0.14010036000000001</v>
      </c>
      <c r="AH1520" s="20"/>
      <c r="AI1520" s="20"/>
      <c r="AJ1520" s="76"/>
      <c r="AK1520" s="76"/>
      <c r="AL1520" s="20"/>
      <c r="AM1520" s="20"/>
      <c r="AN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c r="BU1520" s="20"/>
      <c r="BV1520" s="20"/>
      <c r="BW1520" s="20"/>
      <c r="BX1520" s="20"/>
      <c r="BY1520" s="20"/>
      <c r="BZ1520" s="20"/>
      <c r="CA1520" s="20"/>
      <c r="CB1520" s="20"/>
      <c r="CC1520" s="20"/>
      <c r="CD1520" s="20"/>
      <c r="CE1520" s="20"/>
      <c r="CF1520" s="20"/>
      <c r="CG1520" s="20"/>
      <c r="CH1520" s="20"/>
      <c r="CI1520" s="20"/>
      <c r="CJ1520" s="20"/>
      <c r="CK1520" s="20"/>
      <c r="CL1520" s="20"/>
      <c r="CM1520" s="20"/>
      <c r="CN1520" s="20"/>
      <c r="CO1520" s="20"/>
      <c r="CP1520" s="20"/>
      <c r="CQ1520" s="20"/>
      <c r="CR1520" s="20"/>
      <c r="CS1520" s="20"/>
      <c r="CT1520" s="20"/>
      <c r="CU1520" s="20"/>
      <c r="CV1520" s="20"/>
      <c r="CW1520" s="20"/>
      <c r="CX1520" s="20"/>
      <c r="CY1520" s="20"/>
      <c r="CZ1520" s="20"/>
      <c r="DA1520" s="20"/>
      <c r="DB1520" s="20"/>
      <c r="DC1520" s="20"/>
      <c r="DD1520" s="20"/>
      <c r="DE1520" s="20"/>
      <c r="DF1520" s="20"/>
      <c r="DG1520" s="20"/>
      <c r="DH1520" s="20"/>
      <c r="DI1520" s="20"/>
      <c r="DJ1520" s="20"/>
      <c r="DK1520" s="20"/>
      <c r="DL1520" s="20"/>
      <c r="DM1520" s="20"/>
      <c r="DN1520" s="20"/>
      <c r="DO1520" s="20"/>
      <c r="DP1520" s="20"/>
      <c r="DQ1520" s="20"/>
      <c r="DR1520" s="20"/>
      <c r="DS1520" s="20"/>
      <c r="DT1520" s="20"/>
      <c r="DU1520" s="20"/>
      <c r="DV1520" s="20"/>
      <c r="DW1520" s="20"/>
      <c r="DX1520" s="20"/>
      <c r="DY1520" s="20"/>
    </row>
    <row r="1521" spans="2:129" x14ac:dyDescent="0.15">
      <c r="B1521" s="77" t="s">
        <v>5266</v>
      </c>
      <c r="C1521" s="114"/>
      <c r="D1521" s="73" t="s">
        <v>38</v>
      </c>
      <c r="E1521" s="20" t="s">
        <v>5267</v>
      </c>
      <c r="F1521" s="202">
        <f>G1521+H1521+I1521+J1521</f>
        <v>0.15863421603</v>
      </c>
      <c r="G1521" s="202">
        <f>M1521+N1521+O1521</f>
        <v>3.6978300389999996E-2</v>
      </c>
      <c r="H1521" s="202">
        <f>K1521+L1521+P1521</f>
        <v>6.1500019939999997E-2</v>
      </c>
      <c r="I1521" s="202">
        <f>Q1521+IF(R1521="x",0,R1521)+IF(S1521="x",0,S1521)+IF(T1521="x",0,T1521)+U1521</f>
        <v>1.7933327000000002E-3</v>
      </c>
      <c r="J1521" s="202">
        <v>5.8362562999999999E-2</v>
      </c>
      <c r="K1521" s="202">
        <v>5.9662681000000002E-2</v>
      </c>
      <c r="L1521" s="202">
        <v>1.3977122E-3</v>
      </c>
      <c r="M1521" s="202">
        <v>4.1974398999999998E-4</v>
      </c>
      <c r="N1521" s="202">
        <v>3.0613469000000001E-2</v>
      </c>
      <c r="O1521" s="202">
        <v>5.9450874000000001E-3</v>
      </c>
      <c r="P1521" s="202">
        <v>4.3962674000000001E-4</v>
      </c>
      <c r="Q1521" s="202">
        <v>7.2909039999999997E-4</v>
      </c>
      <c r="R1521" s="202">
        <v>0</v>
      </c>
      <c r="S1521" s="202">
        <v>0</v>
      </c>
      <c r="T1521" s="202">
        <v>0</v>
      </c>
      <c r="U1521" s="202">
        <v>1.0642423000000001E-3</v>
      </c>
      <c r="V1521" s="110"/>
      <c r="W1521" s="246">
        <f>J1521/0.135</f>
        <v>0.43231528148148146</v>
      </c>
      <c r="X1521" s="191">
        <v>14.438552</v>
      </c>
      <c r="Y1521" s="191">
        <v>13.142002</v>
      </c>
      <c r="Z1521" s="191">
        <v>0.76333437999999998</v>
      </c>
      <c r="AA1521" s="191">
        <v>6.9925160000000001E-4</v>
      </c>
      <c r="AB1521" s="191">
        <v>0.13214026000000001</v>
      </c>
      <c r="AC1521" s="191">
        <v>5.7098981E-2</v>
      </c>
      <c r="AD1521" s="191">
        <v>0.34327724999999998</v>
      </c>
      <c r="AE1521" s="76">
        <v>1.9168095000000002E-6</v>
      </c>
      <c r="AF1521" s="76">
        <v>3.0135602000000002E-9</v>
      </c>
      <c r="AG1521" s="20">
        <v>0.10524332</v>
      </c>
      <c r="AH1521" s="20"/>
      <c r="AI1521" s="20"/>
      <c r="AJ1521" s="76"/>
      <c r="AK1521" s="76"/>
      <c r="AL1521" s="20"/>
      <c r="AM1521" s="20"/>
      <c r="AN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c r="BU1521" s="20"/>
      <c r="BV1521" s="20"/>
      <c r="BW1521" s="20"/>
      <c r="BX1521" s="20"/>
      <c r="BY1521" s="20"/>
      <c r="BZ1521" s="20"/>
      <c r="CA1521" s="20"/>
      <c r="CB1521" s="20"/>
      <c r="CC1521" s="20"/>
      <c r="CD1521" s="20"/>
      <c r="CE1521" s="20"/>
      <c r="CF1521" s="20"/>
      <c r="CG1521" s="20"/>
      <c r="CH1521" s="20"/>
      <c r="CI1521" s="20"/>
      <c r="CJ1521" s="20"/>
      <c r="CK1521" s="20"/>
      <c r="CL1521" s="20"/>
      <c r="CM1521" s="20"/>
      <c r="CN1521" s="20"/>
      <c r="CO1521" s="20"/>
      <c r="CP1521" s="20"/>
      <c r="CQ1521" s="20"/>
      <c r="CR1521" s="20"/>
      <c r="CS1521" s="20"/>
      <c r="CT1521" s="20"/>
      <c r="CU1521" s="20"/>
      <c r="CV1521" s="20"/>
      <c r="CW1521" s="20"/>
      <c r="CX1521" s="20"/>
      <c r="CY1521" s="20"/>
      <c r="CZ1521" s="20"/>
      <c r="DA1521" s="20"/>
      <c r="DB1521" s="20"/>
      <c r="DC1521" s="20"/>
      <c r="DD1521" s="20"/>
      <c r="DE1521" s="20"/>
      <c r="DF1521" s="20"/>
      <c r="DG1521" s="20"/>
      <c r="DH1521" s="20"/>
      <c r="DI1521" s="20"/>
      <c r="DJ1521" s="20"/>
      <c r="DK1521" s="20"/>
      <c r="DL1521" s="20"/>
      <c r="DM1521" s="20"/>
      <c r="DN1521" s="20"/>
      <c r="DO1521" s="20"/>
      <c r="DP1521" s="20"/>
      <c r="DQ1521" s="20"/>
      <c r="DR1521" s="20"/>
      <c r="DS1521" s="20"/>
      <c r="DT1521" s="20"/>
      <c r="DU1521" s="20"/>
      <c r="DV1521" s="20"/>
      <c r="DW1521" s="20"/>
      <c r="DX1521" s="20"/>
      <c r="DY1521" s="20"/>
    </row>
    <row r="1522" spans="2:129" x14ac:dyDescent="0.15">
      <c r="B1522" s="67" t="s">
        <v>431</v>
      </c>
      <c r="C1522" s="83" t="s">
        <v>432</v>
      </c>
      <c r="D1522" s="114"/>
      <c r="E1522" s="73"/>
      <c r="F1522" s="277"/>
      <c r="G1522" s="277"/>
      <c r="H1522" s="277"/>
      <c r="I1522" s="277"/>
      <c r="J1522" s="277"/>
      <c r="K1522" s="277"/>
      <c r="L1522" s="277"/>
      <c r="M1522" s="277"/>
      <c r="N1522" s="277"/>
      <c r="O1522" s="277"/>
      <c r="P1522" s="277"/>
      <c r="Q1522" s="277"/>
      <c r="R1522" s="277"/>
      <c r="S1522" s="277"/>
      <c r="T1522" s="277"/>
      <c r="U1522" s="277"/>
      <c r="V1522" s="278"/>
      <c r="W1522" s="246"/>
      <c r="X1522" s="80"/>
      <c r="Y1522" s="80"/>
      <c r="Z1522" s="80"/>
      <c r="AA1522" s="80"/>
      <c r="AB1522" s="80"/>
      <c r="AC1522" s="80"/>
      <c r="AD1522" s="80"/>
      <c r="AE1522" s="70"/>
      <c r="AF1522" s="70"/>
      <c r="AG1522" s="70"/>
      <c r="AH1522" s="20"/>
      <c r="AI1522" s="20"/>
      <c r="AJ1522" s="76"/>
      <c r="AK1522" s="76"/>
      <c r="AL1522" s="20"/>
      <c r="AM1522" s="20"/>
      <c r="AN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c r="BU1522" s="20"/>
      <c r="BV1522" s="20"/>
      <c r="BW1522" s="20"/>
      <c r="BX1522" s="20"/>
      <c r="BY1522" s="20"/>
      <c r="BZ1522" s="20"/>
      <c r="CA1522" s="20"/>
      <c r="CB1522" s="20"/>
      <c r="CC1522" s="20"/>
      <c r="CD1522" s="20"/>
      <c r="CE1522" s="20"/>
      <c r="CF1522" s="20"/>
      <c r="CG1522" s="20"/>
      <c r="CH1522" s="20"/>
      <c r="CI1522" s="20"/>
      <c r="CJ1522" s="20"/>
      <c r="CK1522" s="20"/>
      <c r="CL1522" s="20"/>
      <c r="CM1522" s="20"/>
      <c r="CN1522" s="20"/>
      <c r="CO1522" s="20"/>
      <c r="CP1522" s="20"/>
      <c r="CQ1522" s="20"/>
      <c r="CR1522" s="20"/>
      <c r="CS1522" s="20"/>
      <c r="CT1522" s="20"/>
      <c r="CU1522" s="20"/>
      <c r="CV1522" s="20"/>
      <c r="CW1522" s="20"/>
      <c r="CX1522" s="20"/>
      <c r="CY1522" s="20"/>
      <c r="CZ1522" s="20"/>
      <c r="DA1522" s="20"/>
      <c r="DB1522" s="20"/>
      <c r="DC1522" s="20"/>
      <c r="DD1522" s="20"/>
      <c r="DE1522" s="20"/>
      <c r="DF1522" s="20"/>
      <c r="DG1522" s="20"/>
      <c r="DH1522" s="20"/>
      <c r="DI1522" s="20"/>
      <c r="DJ1522" s="20"/>
      <c r="DK1522" s="20"/>
      <c r="DL1522" s="20"/>
      <c r="DM1522" s="20"/>
      <c r="DN1522" s="20"/>
      <c r="DO1522" s="20"/>
      <c r="DP1522" s="20"/>
      <c r="DQ1522" s="20"/>
      <c r="DR1522" s="20"/>
      <c r="DS1522" s="20"/>
      <c r="DT1522" s="20"/>
      <c r="DU1522" s="20"/>
      <c r="DV1522" s="20"/>
      <c r="DW1522" s="20"/>
      <c r="DX1522" s="20"/>
      <c r="DY1522" s="20"/>
    </row>
    <row r="1523" spans="2:129" x14ac:dyDescent="0.15">
      <c r="B1523" s="77" t="s">
        <v>433</v>
      </c>
      <c r="C1523" s="75"/>
      <c r="D1523" s="73" t="s">
        <v>38</v>
      </c>
      <c r="E1523" s="248" t="s">
        <v>434</v>
      </c>
      <c r="F1523" s="248">
        <f t="shared" ref="F1523:F1540" si="257">G1523+H1523+I1523+J1523</f>
        <v>0.49515128200000003</v>
      </c>
      <c r="G1523" s="248">
        <f t="shared" ref="G1523:G1540" si="258">M1523+N1523+O1523</f>
        <v>0.16851512800000001</v>
      </c>
      <c r="H1523" s="248">
        <f t="shared" ref="H1523:H1540" si="259">K1523+L1523+P1523</f>
        <v>7.4495429399999993E-2</v>
      </c>
      <c r="I1523" s="248">
        <f t="shared" ref="I1523:I1540" si="260">Q1523+IF(R1523="x",0,R1523)+IF(S1523="x",0,S1523)+IF(T1523="x",0,T1523)+U1523</f>
        <v>4.02740246E-2</v>
      </c>
      <c r="J1523" s="248">
        <v>0.21186669999999999</v>
      </c>
      <c r="K1523" s="248">
        <v>6.8905024999999995E-2</v>
      </c>
      <c r="L1523" s="248">
        <v>3.3030221000000001E-3</v>
      </c>
      <c r="M1523" s="248">
        <v>1.0745317000000001E-2</v>
      </c>
      <c r="N1523" s="248">
        <v>0.14580465000000001</v>
      </c>
      <c r="O1523" s="248">
        <v>1.1965161E-2</v>
      </c>
      <c r="P1523" s="248">
        <v>2.2873822999999998E-3</v>
      </c>
      <c r="Q1523" s="248">
        <v>3.5676389000000003E-2</v>
      </c>
      <c r="R1523" s="248">
        <v>0</v>
      </c>
      <c r="S1523" s="248">
        <v>0</v>
      </c>
      <c r="T1523" s="248">
        <v>0</v>
      </c>
      <c r="U1523" s="248">
        <v>4.5976356000000003E-3</v>
      </c>
      <c r="V1523" s="110"/>
      <c r="W1523" s="89">
        <f t="shared" ref="W1523:W1540" si="261">J1523/0.135</f>
        <v>1.5693829629629628</v>
      </c>
      <c r="X1523" s="249">
        <v>19.909345999999999</v>
      </c>
      <c r="Y1523" s="249">
        <v>19.256018000000001</v>
      </c>
      <c r="Z1523" s="249">
        <v>0.29268525000000001</v>
      </c>
      <c r="AA1523" s="249">
        <v>4.3859119E-4</v>
      </c>
      <c r="AB1523" s="249">
        <v>0.18884743000000001</v>
      </c>
      <c r="AC1523" s="249">
        <v>2.2053344999999999E-2</v>
      </c>
      <c r="AD1523" s="249">
        <v>0.14930394</v>
      </c>
      <c r="AE1523" s="250">
        <v>3.8632492000000003E-6</v>
      </c>
      <c r="AF1523" s="250">
        <v>7.5247529000000002E-9</v>
      </c>
      <c r="AG1523" s="78">
        <v>7.5558609999999998E-2</v>
      </c>
      <c r="AH1523" s="20"/>
      <c r="AI1523" s="20"/>
      <c r="AJ1523" s="76"/>
      <c r="AK1523" s="76"/>
      <c r="AL1523" s="20"/>
      <c r="AM1523" s="20"/>
      <c r="AN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c r="BU1523" s="20"/>
      <c r="BV1523" s="20"/>
      <c r="BW1523" s="20"/>
      <c r="BX1523" s="20"/>
      <c r="BY1523" s="20"/>
      <c r="BZ1523" s="20"/>
      <c r="CA1523" s="20"/>
      <c r="CB1523" s="20"/>
      <c r="CC1523" s="20"/>
      <c r="CD1523" s="20"/>
      <c r="CE1523" s="20"/>
      <c r="CF1523" s="20"/>
      <c r="CG1523" s="20"/>
      <c r="CH1523" s="20"/>
      <c r="CI1523" s="20"/>
      <c r="CJ1523" s="20"/>
      <c r="CK1523" s="20"/>
      <c r="CL1523" s="20"/>
      <c r="CM1523" s="20"/>
      <c r="CN1523" s="20"/>
      <c r="CO1523" s="20"/>
      <c r="CP1523" s="20"/>
      <c r="CQ1523" s="20"/>
      <c r="CR1523" s="20"/>
      <c r="CS1523" s="20"/>
      <c r="CT1523" s="20"/>
      <c r="CU1523" s="20"/>
      <c r="CV1523" s="20"/>
      <c r="CW1523" s="20"/>
      <c r="CX1523" s="20"/>
      <c r="CY1523" s="20"/>
      <c r="CZ1523" s="20"/>
      <c r="DA1523" s="20"/>
      <c r="DB1523" s="20"/>
      <c r="DC1523" s="20"/>
      <c r="DD1523" s="20"/>
      <c r="DE1523" s="20"/>
      <c r="DF1523" s="20"/>
      <c r="DG1523" s="20"/>
      <c r="DH1523" s="20"/>
      <c r="DI1523" s="20"/>
      <c r="DJ1523" s="20"/>
      <c r="DK1523" s="20"/>
      <c r="DL1523" s="20"/>
      <c r="DM1523" s="20"/>
      <c r="DN1523" s="20"/>
      <c r="DO1523" s="20"/>
      <c r="DP1523" s="20"/>
      <c r="DQ1523" s="20"/>
      <c r="DR1523" s="20"/>
      <c r="DS1523" s="20"/>
      <c r="DT1523" s="20"/>
      <c r="DU1523" s="20"/>
      <c r="DV1523" s="20"/>
      <c r="DW1523" s="20"/>
      <c r="DX1523" s="20"/>
      <c r="DY1523" s="20"/>
    </row>
    <row r="1524" spans="2:129" x14ac:dyDescent="0.15">
      <c r="B1524" s="77" t="s">
        <v>435</v>
      </c>
      <c r="C1524" s="75"/>
      <c r="D1524" s="73" t="s">
        <v>38</v>
      </c>
      <c r="E1524" s="248" t="s">
        <v>436</v>
      </c>
      <c r="F1524" s="248">
        <f t="shared" si="257"/>
        <v>0.51412454126999996</v>
      </c>
      <c r="G1524" s="248">
        <f t="shared" si="258"/>
        <v>0.16130519199999999</v>
      </c>
      <c r="H1524" s="248">
        <f t="shared" si="259"/>
        <v>7.4335768899999988E-2</v>
      </c>
      <c r="I1524" s="248">
        <f t="shared" si="260"/>
        <v>5.9521380370000002E-2</v>
      </c>
      <c r="J1524" s="248">
        <v>0.2189622</v>
      </c>
      <c r="K1524" s="248">
        <v>6.8752464999999999E-2</v>
      </c>
      <c r="L1524" s="248">
        <v>3.3244282E-3</v>
      </c>
      <c r="M1524" s="248">
        <v>1.1032198E-2</v>
      </c>
      <c r="N1524" s="248">
        <v>0.13777010000000001</v>
      </c>
      <c r="O1524" s="248">
        <v>1.2502894000000001E-2</v>
      </c>
      <c r="P1524" s="248">
        <v>2.2588756999999998E-3</v>
      </c>
      <c r="Q1524" s="248">
        <v>5.3293963E-2</v>
      </c>
      <c r="R1524" s="248">
        <v>7.2711257000000003E-4</v>
      </c>
      <c r="S1524" s="248">
        <v>0</v>
      </c>
      <c r="T1524" s="248">
        <v>0</v>
      </c>
      <c r="U1524" s="248">
        <v>5.5003048000000004E-3</v>
      </c>
      <c r="V1524" s="110"/>
      <c r="W1524" s="89">
        <f t="shared" si="261"/>
        <v>1.6219422222222222</v>
      </c>
      <c r="X1524" s="249">
        <v>20.490639000000002</v>
      </c>
      <c r="Y1524" s="249">
        <v>18.971981</v>
      </c>
      <c r="Z1524" s="249">
        <v>0.81816290000000003</v>
      </c>
      <c r="AA1524" s="249">
        <v>5.3826793999999997E-4</v>
      </c>
      <c r="AB1524" s="249">
        <v>0.26977986999999998</v>
      </c>
      <c r="AC1524" s="249">
        <v>5.5538790999999997E-2</v>
      </c>
      <c r="AD1524" s="249">
        <v>0.37463813000000001</v>
      </c>
      <c r="AE1524" s="250">
        <v>3.9241535999999999E-6</v>
      </c>
      <c r="AF1524" s="250">
        <v>7.8506424000000004E-9</v>
      </c>
      <c r="AG1524" s="78">
        <v>8.0723158000000003E-2</v>
      </c>
      <c r="AH1524" s="20"/>
      <c r="AI1524" s="20"/>
      <c r="AJ1524" s="76"/>
      <c r="AK1524" s="76"/>
      <c r="AL1524" s="20"/>
      <c r="AM1524" s="20"/>
      <c r="AN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c r="BU1524" s="20"/>
      <c r="BV1524" s="20"/>
      <c r="BW1524" s="20"/>
      <c r="BX1524" s="20"/>
      <c r="BY1524" s="20"/>
      <c r="BZ1524" s="20"/>
      <c r="CA1524" s="20"/>
      <c r="CB1524" s="20"/>
      <c r="CC1524" s="20"/>
      <c r="CD1524" s="20"/>
      <c r="CE1524" s="20"/>
      <c r="CF1524" s="20"/>
      <c r="CG1524" s="20"/>
      <c r="CH1524" s="20"/>
      <c r="CI1524" s="20"/>
      <c r="CJ1524" s="20"/>
      <c r="CK1524" s="20"/>
      <c r="CL1524" s="20"/>
      <c r="CM1524" s="20"/>
      <c r="CN1524" s="20"/>
      <c r="CO1524" s="20"/>
      <c r="CP1524" s="20"/>
      <c r="CQ1524" s="20"/>
      <c r="CR1524" s="20"/>
      <c r="CS1524" s="20"/>
      <c r="CT1524" s="20"/>
      <c r="CU1524" s="20"/>
      <c r="CV1524" s="20"/>
      <c r="CW1524" s="20"/>
      <c r="CX1524" s="20"/>
      <c r="CY1524" s="20"/>
      <c r="CZ1524" s="20"/>
      <c r="DA1524" s="20"/>
      <c r="DB1524" s="20"/>
      <c r="DC1524" s="20"/>
      <c r="DD1524" s="20"/>
      <c r="DE1524" s="20"/>
      <c r="DF1524" s="20"/>
      <c r="DG1524" s="20"/>
      <c r="DH1524" s="20"/>
      <c r="DI1524" s="20"/>
      <c r="DJ1524" s="20"/>
      <c r="DK1524" s="20"/>
      <c r="DL1524" s="20"/>
      <c r="DM1524" s="20"/>
      <c r="DN1524" s="20"/>
      <c r="DO1524" s="20"/>
      <c r="DP1524" s="20"/>
      <c r="DQ1524" s="20"/>
      <c r="DR1524" s="20"/>
      <c r="DS1524" s="20"/>
      <c r="DT1524" s="20"/>
      <c r="DU1524" s="20"/>
      <c r="DV1524" s="20"/>
      <c r="DW1524" s="20"/>
      <c r="DX1524" s="20"/>
      <c r="DY1524" s="20"/>
    </row>
    <row r="1525" spans="2:129" x14ac:dyDescent="0.15">
      <c r="B1525" s="77" t="s">
        <v>437</v>
      </c>
      <c r="C1525" s="75"/>
      <c r="D1525" s="73" t="s">
        <v>38</v>
      </c>
      <c r="E1525" s="248" t="s">
        <v>438</v>
      </c>
      <c r="F1525" s="248">
        <f t="shared" si="257"/>
        <v>0.13363622561999999</v>
      </c>
      <c r="G1525" s="248">
        <f t="shared" si="258"/>
        <v>4.8950168409999995E-2</v>
      </c>
      <c r="H1525" s="248">
        <f t="shared" si="259"/>
        <v>2.1206967849999998E-2</v>
      </c>
      <c r="I1525" s="248">
        <f t="shared" si="260"/>
        <v>9.5942263599999994E-3</v>
      </c>
      <c r="J1525" s="248">
        <v>5.3884862999999998E-2</v>
      </c>
      <c r="K1525" s="248">
        <v>1.9375165E-2</v>
      </c>
      <c r="L1525" s="248">
        <v>1.2342684000000001E-3</v>
      </c>
      <c r="M1525" s="248">
        <v>9.7237441000000001E-4</v>
      </c>
      <c r="N1525" s="248">
        <v>1.6949236999999999E-2</v>
      </c>
      <c r="O1525" s="248">
        <v>3.1028556999999998E-2</v>
      </c>
      <c r="P1525" s="248">
        <v>5.9753444999999998E-4</v>
      </c>
      <c r="Q1525" s="248">
        <v>1.2501528999999999E-3</v>
      </c>
      <c r="R1525" s="248">
        <v>7.3445714000000004E-3</v>
      </c>
      <c r="S1525" s="248">
        <v>0</v>
      </c>
      <c r="T1525" s="248">
        <v>0</v>
      </c>
      <c r="U1525" s="248">
        <v>9.9950205999999996E-4</v>
      </c>
      <c r="V1525" s="110"/>
      <c r="W1525" s="89">
        <f t="shared" si="261"/>
        <v>0.39914713333333329</v>
      </c>
      <c r="X1525" s="249">
        <v>9.2833916999999992</v>
      </c>
      <c r="Y1525" s="249">
        <v>6.4108521999999999</v>
      </c>
      <c r="Z1525" s="249">
        <v>2.0818574999999999</v>
      </c>
      <c r="AA1525" s="249">
        <v>4.1318149999999999E-4</v>
      </c>
      <c r="AB1525" s="249">
        <v>0.28532941000000001</v>
      </c>
      <c r="AC1525" s="249">
        <v>0.13380067000000001</v>
      </c>
      <c r="AD1525" s="249">
        <v>0.37113869999999999</v>
      </c>
      <c r="AE1525" s="250">
        <v>1.0248377000000001E-6</v>
      </c>
      <c r="AF1525" s="250">
        <v>2.3542715E-9</v>
      </c>
      <c r="AG1525" s="78">
        <v>3.7582315999999998E-2</v>
      </c>
      <c r="AH1525" s="20"/>
      <c r="AI1525" s="20"/>
      <c r="AJ1525" s="76"/>
      <c r="AK1525" s="76"/>
      <c r="AL1525" s="20"/>
      <c r="AM1525" s="20"/>
      <c r="AN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c r="BU1525" s="20"/>
      <c r="BV1525" s="20"/>
      <c r="BW1525" s="20"/>
      <c r="BX1525" s="20"/>
      <c r="BY1525" s="20"/>
      <c r="BZ1525" s="20"/>
      <c r="CA1525" s="20"/>
      <c r="CB1525" s="20"/>
      <c r="CC1525" s="20"/>
      <c r="CD1525" s="20"/>
      <c r="CE1525" s="20"/>
      <c r="CF1525" s="20"/>
      <c r="CG1525" s="20"/>
      <c r="CH1525" s="20"/>
      <c r="CI1525" s="20"/>
      <c r="CJ1525" s="20"/>
      <c r="CK1525" s="20"/>
      <c r="CL1525" s="20"/>
      <c r="CM1525" s="20"/>
      <c r="CN1525" s="20"/>
      <c r="CO1525" s="20"/>
      <c r="CP1525" s="20"/>
      <c r="CQ1525" s="20"/>
      <c r="CR1525" s="20"/>
      <c r="CS1525" s="20"/>
      <c r="CT1525" s="20"/>
      <c r="CU1525" s="20"/>
      <c r="CV1525" s="20"/>
      <c r="CW1525" s="20"/>
      <c r="CX1525" s="20"/>
      <c r="CY1525" s="20"/>
      <c r="CZ1525" s="20"/>
      <c r="DA1525" s="20"/>
      <c r="DB1525" s="20"/>
      <c r="DC1525" s="20"/>
      <c r="DD1525" s="20"/>
      <c r="DE1525" s="20"/>
      <c r="DF1525" s="20"/>
      <c r="DG1525" s="20"/>
      <c r="DH1525" s="20"/>
      <c r="DI1525" s="20"/>
      <c r="DJ1525" s="20"/>
      <c r="DK1525" s="20"/>
      <c r="DL1525" s="20"/>
      <c r="DM1525" s="20"/>
      <c r="DN1525" s="20"/>
      <c r="DO1525" s="20"/>
      <c r="DP1525" s="20"/>
      <c r="DQ1525" s="20"/>
      <c r="DR1525" s="20"/>
      <c r="DS1525" s="20"/>
      <c r="DT1525" s="20"/>
      <c r="DU1525" s="20"/>
      <c r="DV1525" s="20"/>
      <c r="DW1525" s="20"/>
      <c r="DX1525" s="20"/>
      <c r="DY1525" s="20"/>
    </row>
    <row r="1526" spans="2:129" x14ac:dyDescent="0.15">
      <c r="B1526" s="77" t="s">
        <v>439</v>
      </c>
      <c r="C1526" s="106">
        <v>1</v>
      </c>
      <c r="D1526" s="73" t="s">
        <v>38</v>
      </c>
      <c r="E1526" s="248" t="s">
        <v>440</v>
      </c>
      <c r="F1526" s="248">
        <f t="shared" si="257"/>
        <v>0.50843151099999995</v>
      </c>
      <c r="G1526" s="248">
        <f t="shared" si="258"/>
        <v>0.13671627119999999</v>
      </c>
      <c r="H1526" s="248">
        <f t="shared" si="259"/>
        <v>8.3401451599999996E-2</v>
      </c>
      <c r="I1526" s="248">
        <f t="shared" si="260"/>
        <v>4.7301198200000005E-2</v>
      </c>
      <c r="J1526" s="248">
        <v>0.24101259</v>
      </c>
      <c r="K1526" s="248">
        <v>7.6712826999999997E-2</v>
      </c>
      <c r="L1526" s="248">
        <v>4.0155625E-3</v>
      </c>
      <c r="M1526" s="248">
        <v>8.3236012000000009E-3</v>
      </c>
      <c r="N1526" s="248">
        <v>0.10931597</v>
      </c>
      <c r="O1526" s="248">
        <v>1.9076699999999999E-2</v>
      </c>
      <c r="P1526" s="248">
        <v>2.6730621E-3</v>
      </c>
      <c r="Q1526" s="248">
        <v>3.8599920000000003E-2</v>
      </c>
      <c r="R1526" s="248">
        <v>2.6461755999999999E-3</v>
      </c>
      <c r="S1526" s="248">
        <v>0</v>
      </c>
      <c r="T1526" s="248">
        <v>0</v>
      </c>
      <c r="U1526" s="248">
        <v>6.0551025999999999E-3</v>
      </c>
      <c r="V1526" s="110"/>
      <c r="W1526" s="89">
        <f t="shared" si="261"/>
        <v>1.7852784444444443</v>
      </c>
      <c r="X1526" s="249">
        <v>30.876757000000001</v>
      </c>
      <c r="Y1526" s="249">
        <v>22.282302000000001</v>
      </c>
      <c r="Z1526" s="249">
        <v>6.1762763999999999</v>
      </c>
      <c r="AA1526" s="249">
        <v>1.3729537999999999E-3</v>
      </c>
      <c r="AB1526" s="249">
        <v>0.85487696999999996</v>
      </c>
      <c r="AC1526" s="249">
        <v>0.34625357000000001</v>
      </c>
      <c r="AD1526" s="249">
        <v>1.2156752</v>
      </c>
      <c r="AE1526" s="250">
        <v>4.1074592000000003E-6</v>
      </c>
      <c r="AF1526" s="250">
        <v>8.9218166999999999E-9</v>
      </c>
      <c r="AG1526" s="78">
        <v>9.1451921000000005E-2</v>
      </c>
      <c r="AH1526" s="20"/>
      <c r="AI1526" s="20"/>
      <c r="AJ1526" s="76"/>
      <c r="AK1526" s="76"/>
      <c r="AL1526" s="20"/>
      <c r="AM1526" s="20"/>
      <c r="AN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row>
    <row r="1527" spans="2:129" x14ac:dyDescent="0.15">
      <c r="B1527" s="77" t="s">
        <v>5268</v>
      </c>
      <c r="C1527" s="75"/>
      <c r="D1527" s="73" t="s">
        <v>38</v>
      </c>
      <c r="E1527" s="201" t="s">
        <v>5269</v>
      </c>
      <c r="F1527" s="201">
        <f t="shared" si="257"/>
        <v>1.0823368192</v>
      </c>
      <c r="G1527" s="201">
        <f t="shared" si="258"/>
        <v>0.74406992279999995</v>
      </c>
      <c r="H1527" s="201">
        <f t="shared" si="259"/>
        <v>8.2044257600000003E-2</v>
      </c>
      <c r="I1527" s="201">
        <f t="shared" si="260"/>
        <v>3.8636678799999997E-2</v>
      </c>
      <c r="J1527" s="201">
        <v>0.21758595999999999</v>
      </c>
      <c r="K1527" s="201">
        <v>7.6057913000000005E-2</v>
      </c>
      <c r="L1527" s="201">
        <v>3.6948165999999998E-3</v>
      </c>
      <c r="M1527" s="201">
        <v>8.6955528000000008E-3</v>
      </c>
      <c r="N1527" s="201">
        <v>0.14238819999999999</v>
      </c>
      <c r="O1527" s="201">
        <v>0.59298616999999998</v>
      </c>
      <c r="P1527" s="201">
        <v>2.2915280000000001E-3</v>
      </c>
      <c r="Q1527" s="201">
        <v>3.4201254E-2</v>
      </c>
      <c r="R1527" s="201">
        <v>0</v>
      </c>
      <c r="S1527" s="201">
        <v>0</v>
      </c>
      <c r="T1527" s="201">
        <v>0</v>
      </c>
      <c r="U1527" s="201">
        <v>4.4354247999999997E-3</v>
      </c>
      <c r="V1527" s="110"/>
      <c r="W1527" s="246">
        <f t="shared" si="261"/>
        <v>1.6117478518518518</v>
      </c>
      <c r="X1527" s="191">
        <v>23.060347</v>
      </c>
      <c r="Y1527" s="191">
        <v>21.055222000000001</v>
      </c>
      <c r="Z1527" s="191">
        <v>1.1100718999999999</v>
      </c>
      <c r="AA1527" s="191">
        <v>1.1511259999999999E-3</v>
      </c>
      <c r="AB1527" s="191">
        <v>0.31015512000000001</v>
      </c>
      <c r="AC1527" s="191">
        <v>8.3339662999999994E-2</v>
      </c>
      <c r="AD1527" s="191">
        <v>0.50040697999999995</v>
      </c>
      <c r="AE1527" s="76">
        <v>5.8201261999999997E-6</v>
      </c>
      <c r="AF1527" s="76">
        <v>8.0687396000000007E-9</v>
      </c>
      <c r="AG1527" s="20">
        <v>9.7135259000000002E-2</v>
      </c>
      <c r="AH1527" s="20"/>
      <c r="AI1527" s="20"/>
      <c r="AJ1527" s="76"/>
      <c r="AK1527" s="76"/>
      <c r="AL1527" s="20"/>
      <c r="AM1527" s="20"/>
      <c r="AN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c r="BU1527" s="20"/>
      <c r="BV1527" s="20"/>
      <c r="BW1527" s="20"/>
      <c r="BX1527" s="20"/>
      <c r="BY1527" s="20"/>
      <c r="BZ1527" s="20"/>
      <c r="CA1527" s="20"/>
      <c r="CB1527" s="20"/>
      <c r="CC1527" s="20"/>
      <c r="CD1527" s="20"/>
      <c r="CE1527" s="20"/>
      <c r="CF1527" s="20"/>
      <c r="CG1527" s="20"/>
      <c r="CH1527" s="20"/>
      <c r="CI1527" s="20"/>
      <c r="CJ1527" s="20"/>
      <c r="CK1527" s="20"/>
      <c r="CL1527" s="20"/>
      <c r="CM1527" s="20"/>
      <c r="CN1527" s="20"/>
      <c r="CO1527" s="20"/>
      <c r="CP1527" s="20"/>
      <c r="CQ1527" s="20"/>
      <c r="CR1527" s="20"/>
      <c r="CS1527" s="20"/>
      <c r="CT1527" s="20"/>
      <c r="CU1527" s="20"/>
      <c r="CV1527" s="20"/>
      <c r="CW1527" s="20"/>
      <c r="CX1527" s="20"/>
      <c r="CY1527" s="20"/>
      <c r="CZ1527" s="20"/>
      <c r="DA1527" s="20"/>
      <c r="DB1527" s="20"/>
      <c r="DC1527" s="20"/>
      <c r="DD1527" s="20"/>
      <c r="DE1527" s="20"/>
      <c r="DF1527" s="20"/>
      <c r="DG1527" s="20"/>
      <c r="DH1527" s="20"/>
      <c r="DI1527" s="20"/>
      <c r="DJ1527" s="20"/>
      <c r="DK1527" s="20"/>
      <c r="DL1527" s="20"/>
      <c r="DM1527" s="20"/>
      <c r="DN1527" s="20"/>
      <c r="DO1527" s="20"/>
      <c r="DP1527" s="20"/>
      <c r="DQ1527" s="20"/>
      <c r="DR1527" s="20"/>
      <c r="DS1527" s="20"/>
      <c r="DT1527" s="20"/>
      <c r="DU1527" s="20"/>
      <c r="DV1527" s="20"/>
      <c r="DW1527" s="20"/>
      <c r="DX1527" s="20"/>
      <c r="DY1527" s="20"/>
    </row>
    <row r="1528" spans="2:129" x14ac:dyDescent="0.15">
      <c r="B1528" s="77" t="s">
        <v>5270</v>
      </c>
      <c r="C1528" s="75"/>
      <c r="D1528" s="73" t="s">
        <v>38</v>
      </c>
      <c r="E1528" s="201" t="s">
        <v>5271</v>
      </c>
      <c r="F1528" s="201">
        <f t="shared" si="257"/>
        <v>3.0386902673000002</v>
      </c>
      <c r="G1528" s="201">
        <f t="shared" si="258"/>
        <v>1.0584145620000001</v>
      </c>
      <c r="H1528" s="201">
        <f t="shared" si="259"/>
        <v>0.28222324130000004</v>
      </c>
      <c r="I1528" s="201">
        <f t="shared" si="260"/>
        <v>1.1072533840000001</v>
      </c>
      <c r="J1528" s="201">
        <v>0.59079908000000003</v>
      </c>
      <c r="K1528" s="201">
        <v>0.26141625000000002</v>
      </c>
      <c r="L1528" s="201">
        <v>1.1336106E-2</v>
      </c>
      <c r="M1528" s="201">
        <v>8.5951420000000001E-3</v>
      </c>
      <c r="N1528" s="201">
        <v>0.58808380999999998</v>
      </c>
      <c r="O1528" s="201">
        <v>0.46173561000000002</v>
      </c>
      <c r="P1528" s="201">
        <v>9.4708853000000006E-3</v>
      </c>
      <c r="Q1528" s="201">
        <v>1.0923114</v>
      </c>
      <c r="R1528" s="201">
        <v>0</v>
      </c>
      <c r="S1528" s="201">
        <v>0</v>
      </c>
      <c r="T1528" s="201">
        <v>0</v>
      </c>
      <c r="U1528" s="201">
        <v>1.4941984E-2</v>
      </c>
      <c r="V1528" s="110"/>
      <c r="W1528" s="246">
        <f t="shared" si="261"/>
        <v>4.3762894814814812</v>
      </c>
      <c r="X1528" s="191">
        <v>69.575092999999995</v>
      </c>
      <c r="Y1528" s="191">
        <v>52.464585</v>
      </c>
      <c r="Z1528" s="191">
        <v>3.8154482000000001</v>
      </c>
      <c r="AA1528" s="191">
        <v>3.3775803E-2</v>
      </c>
      <c r="AB1528" s="191">
        <v>2.3965223</v>
      </c>
      <c r="AC1528" s="191">
        <v>0.28861540000000002</v>
      </c>
      <c r="AD1528" s="191">
        <v>10.576147000000001</v>
      </c>
      <c r="AE1528" s="76">
        <v>1.9762199999999999E-5</v>
      </c>
      <c r="AF1528" s="76">
        <v>2.4915186999999998E-8</v>
      </c>
      <c r="AG1528" s="20">
        <v>0.35858907000000001</v>
      </c>
      <c r="AH1528" s="20"/>
      <c r="AI1528" s="20"/>
      <c r="AJ1528" s="20"/>
      <c r="AK1528" s="20"/>
      <c r="AL1528" s="20"/>
      <c r="AM1528" s="20"/>
      <c r="AN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c r="BU1528" s="20"/>
      <c r="BV1528" s="20"/>
      <c r="BW1528" s="20"/>
      <c r="BX1528" s="20"/>
      <c r="BY1528" s="20"/>
      <c r="BZ1528" s="20"/>
      <c r="CA1528" s="20"/>
      <c r="CB1528" s="20"/>
      <c r="CC1528" s="20"/>
      <c r="CD1528" s="20"/>
      <c r="CE1528" s="20"/>
      <c r="CF1528" s="20"/>
      <c r="CG1528" s="20"/>
      <c r="CH1528" s="20"/>
      <c r="CI1528" s="20"/>
      <c r="CJ1528" s="20"/>
      <c r="CK1528" s="20"/>
      <c r="CL1528" s="20"/>
      <c r="CM1528" s="20"/>
      <c r="CN1528" s="20"/>
      <c r="CO1528" s="20"/>
      <c r="CP1528" s="20"/>
      <c r="CQ1528" s="20"/>
      <c r="CR1528" s="20"/>
      <c r="CS1528" s="20"/>
      <c r="CT1528" s="20"/>
      <c r="CU1528" s="20"/>
      <c r="CV1528" s="20"/>
      <c r="CW1528" s="20"/>
      <c r="CX1528" s="20"/>
      <c r="CY1528" s="20"/>
      <c r="CZ1528" s="20"/>
      <c r="DA1528" s="20"/>
      <c r="DB1528" s="20"/>
      <c r="DC1528" s="20"/>
      <c r="DD1528" s="20"/>
      <c r="DE1528" s="20"/>
      <c r="DF1528" s="20"/>
      <c r="DG1528" s="20"/>
      <c r="DH1528" s="20"/>
      <c r="DI1528" s="20"/>
      <c r="DJ1528" s="20"/>
      <c r="DK1528" s="20"/>
      <c r="DL1528" s="20"/>
      <c r="DM1528" s="20"/>
      <c r="DN1528" s="20"/>
      <c r="DO1528" s="20"/>
      <c r="DP1528" s="20"/>
      <c r="DQ1528" s="20"/>
      <c r="DR1528" s="20"/>
      <c r="DS1528" s="20"/>
      <c r="DT1528" s="20"/>
      <c r="DU1528" s="20"/>
      <c r="DV1528" s="20"/>
      <c r="DW1528" s="20"/>
      <c r="DX1528" s="20"/>
      <c r="DY1528" s="20"/>
    </row>
    <row r="1529" spans="2:129" x14ac:dyDescent="0.15">
      <c r="B1529" s="77" t="s">
        <v>5272</v>
      </c>
      <c r="C1529" s="75"/>
      <c r="D1529" s="73" t="s">
        <v>38</v>
      </c>
      <c r="E1529" s="201" t="s">
        <v>5273</v>
      </c>
      <c r="F1529" s="201">
        <f t="shared" si="257"/>
        <v>3.9206499875</v>
      </c>
      <c r="G1529" s="201">
        <f t="shared" si="258"/>
        <v>3.4728735341000001</v>
      </c>
      <c r="H1529" s="201">
        <f t="shared" si="259"/>
        <v>9.9023318599999993E-2</v>
      </c>
      <c r="I1529" s="201">
        <f t="shared" si="260"/>
        <v>0.15799735479999999</v>
      </c>
      <c r="J1529" s="201">
        <v>0.19075578000000001</v>
      </c>
      <c r="K1529" s="201">
        <v>9.1101328999999995E-2</v>
      </c>
      <c r="L1529" s="201">
        <v>4.9574555000000001E-3</v>
      </c>
      <c r="M1529" s="201">
        <v>4.5900341000000002E-3</v>
      </c>
      <c r="N1529" s="201">
        <v>0.21786150000000001</v>
      </c>
      <c r="O1529" s="201">
        <v>3.2504219999999999</v>
      </c>
      <c r="P1529" s="201">
        <v>2.9645341E-3</v>
      </c>
      <c r="Q1529" s="201">
        <v>0.15173243</v>
      </c>
      <c r="R1529" s="201">
        <v>0</v>
      </c>
      <c r="S1529" s="201">
        <v>0</v>
      </c>
      <c r="T1529" s="201">
        <v>0</v>
      </c>
      <c r="U1529" s="201">
        <v>6.2649248000000001E-3</v>
      </c>
      <c r="V1529" s="110"/>
      <c r="W1529" s="246">
        <f t="shared" si="261"/>
        <v>1.4130057777777778</v>
      </c>
      <c r="X1529" s="191">
        <v>25.773824999999999</v>
      </c>
      <c r="Y1529" s="191">
        <v>19.276831000000001</v>
      </c>
      <c r="Z1529" s="191">
        <v>2.6274589000000002</v>
      </c>
      <c r="AA1529" s="191">
        <v>2.1738742999999998E-3</v>
      </c>
      <c r="AB1529" s="191">
        <v>0.55815113000000005</v>
      </c>
      <c r="AC1529" s="191">
        <v>0.19121199999999999</v>
      </c>
      <c r="AD1529" s="191">
        <v>3.1179983999999998</v>
      </c>
      <c r="AE1529" s="76">
        <v>1.4685104E-5</v>
      </c>
      <c r="AF1529" s="76">
        <v>8.2736E-9</v>
      </c>
      <c r="AG1529" s="20">
        <v>0.13045010000000001</v>
      </c>
      <c r="AH1529" s="20"/>
      <c r="AI1529" s="20"/>
      <c r="AJ1529" s="20"/>
      <c r="AK1529" s="20"/>
      <c r="AL1529" s="20"/>
      <c r="AM1529" s="20"/>
      <c r="AN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c r="BU1529" s="20"/>
      <c r="BV1529" s="20"/>
      <c r="BW1529" s="20"/>
      <c r="BX1529" s="20"/>
      <c r="BY1529" s="20"/>
      <c r="BZ1529" s="20"/>
      <c r="CA1529" s="20"/>
      <c r="CB1529" s="20"/>
      <c r="CC1529" s="20"/>
      <c r="CD1529" s="20"/>
      <c r="CE1529" s="20"/>
      <c r="CF1529" s="20"/>
      <c r="CG1529" s="20"/>
      <c r="CH1529" s="20"/>
      <c r="CI1529" s="20"/>
      <c r="CJ1529" s="20"/>
      <c r="CK1529" s="20"/>
      <c r="CL1529" s="20"/>
      <c r="CM1529" s="20"/>
      <c r="CN1529" s="20"/>
      <c r="CO1529" s="20"/>
      <c r="CP1529" s="20"/>
      <c r="CQ1529" s="20"/>
      <c r="CR1529" s="20"/>
      <c r="CS1529" s="20"/>
      <c r="CT1529" s="20"/>
      <c r="CU1529" s="20"/>
      <c r="CV1529" s="20"/>
      <c r="CW1529" s="20"/>
      <c r="CX1529" s="20"/>
      <c r="CY1529" s="20"/>
      <c r="CZ1529" s="20"/>
      <c r="DA1529" s="20"/>
      <c r="DB1529" s="20"/>
      <c r="DC1529" s="20"/>
      <c r="DD1529" s="20"/>
      <c r="DE1529" s="20"/>
      <c r="DF1529" s="20"/>
      <c r="DG1529" s="20"/>
      <c r="DH1529" s="20"/>
      <c r="DI1529" s="20"/>
      <c r="DJ1529" s="20"/>
      <c r="DK1529" s="20"/>
      <c r="DL1529" s="20"/>
      <c r="DM1529" s="20"/>
      <c r="DN1529" s="20"/>
      <c r="DO1529" s="20"/>
      <c r="DP1529" s="20"/>
      <c r="DQ1529" s="20"/>
      <c r="DR1529" s="20"/>
      <c r="DS1529" s="20"/>
      <c r="DT1529" s="20"/>
      <c r="DU1529" s="20"/>
      <c r="DV1529" s="20"/>
      <c r="DW1529" s="20"/>
      <c r="DX1529" s="20"/>
      <c r="DY1529" s="20"/>
    </row>
    <row r="1530" spans="2:129" x14ac:dyDescent="0.15">
      <c r="B1530" s="77" t="s">
        <v>5274</v>
      </c>
      <c r="C1530" s="75"/>
      <c r="D1530" s="73" t="s">
        <v>38</v>
      </c>
      <c r="E1530" s="201" t="s">
        <v>5275</v>
      </c>
      <c r="F1530" s="201">
        <f t="shared" si="257"/>
        <v>0.11613357258000001</v>
      </c>
      <c r="G1530" s="201">
        <f t="shared" si="258"/>
        <v>5.5783948960000003E-2</v>
      </c>
      <c r="H1530" s="201">
        <f t="shared" si="259"/>
        <v>1.7582549419999999E-2</v>
      </c>
      <c r="I1530" s="201">
        <f t="shared" si="260"/>
        <v>2.8503913200000001E-2</v>
      </c>
      <c r="J1530" s="201">
        <v>1.4263161E-2</v>
      </c>
      <c r="K1530" s="201">
        <v>1.5967585999999999E-2</v>
      </c>
      <c r="L1530" s="201">
        <v>8.4598387999999997E-4</v>
      </c>
      <c r="M1530" s="201">
        <v>1.2589955999999999E-4</v>
      </c>
      <c r="N1530" s="201">
        <v>5.4391467999999998E-2</v>
      </c>
      <c r="O1530" s="201">
        <v>1.2665814E-3</v>
      </c>
      <c r="P1530" s="201">
        <v>7.6897954000000005E-4</v>
      </c>
      <c r="Q1530" s="201">
        <v>2.7308622000000001E-2</v>
      </c>
      <c r="R1530" s="201">
        <v>0</v>
      </c>
      <c r="S1530" s="201">
        <v>0</v>
      </c>
      <c r="T1530" s="201">
        <v>0</v>
      </c>
      <c r="U1530" s="201">
        <v>1.1952912000000001E-3</v>
      </c>
      <c r="V1530" s="110"/>
      <c r="W1530" s="246">
        <f t="shared" si="261"/>
        <v>0.10565304444444444</v>
      </c>
      <c r="X1530" s="191">
        <v>1.8596558999999999</v>
      </c>
      <c r="Y1530" s="191">
        <v>1.6967779999999999</v>
      </c>
      <c r="Z1530" s="191">
        <v>9.4361564999999994E-2</v>
      </c>
      <c r="AA1530" s="191">
        <v>1.7697618999999999E-4</v>
      </c>
      <c r="AB1530" s="191">
        <v>1.7684941999999999E-2</v>
      </c>
      <c r="AC1530" s="191">
        <v>6.9956076999999998E-3</v>
      </c>
      <c r="AD1530" s="191">
        <v>4.3658747999999997E-2</v>
      </c>
      <c r="AE1530" s="76">
        <v>5.0035380000000002E-7</v>
      </c>
      <c r="AF1530" s="76">
        <v>8.7270265000000001E-10</v>
      </c>
      <c r="AG1530" s="20">
        <v>2.5129852000000001E-2</v>
      </c>
      <c r="AH1530" s="20"/>
      <c r="AI1530" s="20"/>
      <c r="AJ1530" s="20"/>
      <c r="AK1530" s="20"/>
      <c r="AL1530" s="20"/>
      <c r="AM1530" s="20"/>
      <c r="AN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c r="BU1530" s="20"/>
      <c r="BV1530" s="20"/>
      <c r="BW1530" s="20"/>
      <c r="BX1530" s="20"/>
      <c r="BY1530" s="20"/>
      <c r="BZ1530" s="20"/>
      <c r="CA1530" s="20"/>
      <c r="CB1530" s="20"/>
      <c r="CC1530" s="20"/>
      <c r="CD1530" s="20"/>
      <c r="CE1530" s="20"/>
      <c r="CF1530" s="20"/>
      <c r="CG1530" s="20"/>
      <c r="CH1530" s="20"/>
      <c r="CI1530" s="20"/>
      <c r="CJ1530" s="20"/>
      <c r="CK1530" s="20"/>
      <c r="CL1530" s="20"/>
      <c r="CM1530" s="20"/>
      <c r="CN1530" s="20"/>
      <c r="CO1530" s="20"/>
      <c r="CP1530" s="20"/>
      <c r="CQ1530" s="20"/>
      <c r="CR1530" s="20"/>
      <c r="CS1530" s="20"/>
      <c r="CT1530" s="20"/>
      <c r="CU1530" s="20"/>
      <c r="CV1530" s="20"/>
      <c r="CW1530" s="20"/>
      <c r="CX1530" s="20"/>
      <c r="CY1530" s="20"/>
      <c r="CZ1530" s="20"/>
      <c r="DA1530" s="20"/>
      <c r="DB1530" s="20"/>
      <c r="DC1530" s="20"/>
      <c r="DD1530" s="20"/>
      <c r="DE1530" s="20"/>
      <c r="DF1530" s="20"/>
      <c r="DG1530" s="20"/>
      <c r="DH1530" s="20"/>
      <c r="DI1530" s="20"/>
      <c r="DJ1530" s="20"/>
      <c r="DK1530" s="20"/>
      <c r="DL1530" s="20"/>
      <c r="DM1530" s="20"/>
      <c r="DN1530" s="20"/>
      <c r="DO1530" s="20"/>
      <c r="DP1530" s="20"/>
      <c r="DQ1530" s="20"/>
      <c r="DR1530" s="20"/>
      <c r="DS1530" s="20"/>
      <c r="DT1530" s="20"/>
      <c r="DU1530" s="20"/>
      <c r="DV1530" s="20"/>
      <c r="DW1530" s="20"/>
      <c r="DX1530" s="20"/>
      <c r="DY1530" s="20"/>
    </row>
    <row r="1531" spans="2:129" x14ac:dyDescent="0.15">
      <c r="B1531" s="77" t="s">
        <v>5276</v>
      </c>
      <c r="C1531" s="75"/>
      <c r="D1531" s="73" t="s">
        <v>38</v>
      </c>
      <c r="E1531" s="201" t="s">
        <v>5277</v>
      </c>
      <c r="F1531" s="201">
        <f t="shared" si="257"/>
        <v>5.0727135360000009E-2</v>
      </c>
      <c r="G1531" s="201">
        <f t="shared" si="258"/>
        <v>3.1833988397000003E-2</v>
      </c>
      <c r="H1531" s="201">
        <f t="shared" si="259"/>
        <v>1.65305149E-3</v>
      </c>
      <c r="I1531" s="201">
        <f t="shared" si="260"/>
        <v>1.6225128173000002E-2</v>
      </c>
      <c r="J1531" s="201">
        <v>1.0149673E-3</v>
      </c>
      <c r="K1531" s="201">
        <v>1.1057373E-3</v>
      </c>
      <c r="L1531" s="201">
        <v>1.1592679E-4</v>
      </c>
      <c r="M1531" s="201">
        <v>1.4878828000000001E-5</v>
      </c>
      <c r="N1531" s="201">
        <v>3.1748821000000003E-2</v>
      </c>
      <c r="O1531" s="201">
        <v>7.0288569000000005E-5</v>
      </c>
      <c r="P1531" s="201">
        <v>4.3138740000000001E-4</v>
      </c>
      <c r="Q1531" s="201">
        <v>1.6212229000000002E-2</v>
      </c>
      <c r="R1531" s="201">
        <v>0</v>
      </c>
      <c r="S1531" s="201">
        <v>0</v>
      </c>
      <c r="T1531" s="201">
        <v>0</v>
      </c>
      <c r="U1531" s="201">
        <v>1.2899173E-5</v>
      </c>
      <c r="V1531" s="110"/>
      <c r="W1531" s="246">
        <f t="shared" si="261"/>
        <v>7.5182762962962956E-3</v>
      </c>
      <c r="X1531" s="191">
        <v>0.12373662000000001</v>
      </c>
      <c r="Y1531" s="191">
        <v>0.11460627</v>
      </c>
      <c r="Z1531" s="191">
        <v>4.8852755000000003E-3</v>
      </c>
      <c r="AA1531" s="191">
        <v>9.8392874999999999E-6</v>
      </c>
      <c r="AB1531" s="191">
        <v>1.3824363E-3</v>
      </c>
      <c r="AC1531" s="191">
        <v>3.4262586000000003E-4</v>
      </c>
      <c r="AD1531" s="191">
        <v>2.5101759999999998E-3</v>
      </c>
      <c r="AE1531" s="76">
        <v>1.0889341E-7</v>
      </c>
      <c r="AF1531" s="76">
        <v>7.2025890999999995E-11</v>
      </c>
      <c r="AG1531" s="20">
        <v>7.5631550999999998E-3</v>
      </c>
      <c r="AH1531" s="20"/>
      <c r="AI1531" s="20"/>
      <c r="AJ1531" s="20"/>
      <c r="AK1531" s="20"/>
      <c r="AL1531" s="20"/>
      <c r="AM1531" s="20"/>
      <c r="AN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c r="BU1531" s="20"/>
      <c r="BV1531" s="20"/>
      <c r="BW1531" s="20"/>
      <c r="BX1531" s="20"/>
      <c r="BY1531" s="20"/>
      <c r="BZ1531" s="20"/>
      <c r="CA1531" s="20"/>
      <c r="CB1531" s="20"/>
      <c r="CC1531" s="20"/>
      <c r="CD1531" s="20"/>
      <c r="CE1531" s="20"/>
      <c r="CF1531" s="20"/>
      <c r="CG1531" s="20"/>
      <c r="CH1531" s="20"/>
      <c r="CI1531" s="20"/>
      <c r="CJ1531" s="20"/>
      <c r="CK1531" s="20"/>
      <c r="CL1531" s="20"/>
      <c r="CM1531" s="20"/>
      <c r="CN1531" s="20"/>
      <c r="CO1531" s="20"/>
      <c r="CP1531" s="20"/>
      <c r="CQ1531" s="20"/>
      <c r="CR1531" s="20"/>
      <c r="CS1531" s="20"/>
      <c r="CT1531" s="20"/>
      <c r="CU1531" s="20"/>
      <c r="CV1531" s="20"/>
      <c r="CW1531" s="20"/>
      <c r="CX1531" s="20"/>
      <c r="CY1531" s="20"/>
      <c r="CZ1531" s="20"/>
      <c r="DA1531" s="20"/>
      <c r="DB1531" s="20"/>
      <c r="DC1531" s="20"/>
      <c r="DD1531" s="20"/>
      <c r="DE1531" s="20"/>
      <c r="DF1531" s="20"/>
      <c r="DG1531" s="20"/>
      <c r="DH1531" s="20"/>
      <c r="DI1531" s="20"/>
      <c r="DJ1531" s="20"/>
      <c r="DK1531" s="20"/>
      <c r="DL1531" s="20"/>
      <c r="DM1531" s="20"/>
      <c r="DN1531" s="20"/>
      <c r="DO1531" s="20"/>
      <c r="DP1531" s="20"/>
      <c r="DQ1531" s="20"/>
      <c r="DR1531" s="20"/>
      <c r="DS1531" s="20"/>
      <c r="DT1531" s="20"/>
      <c r="DU1531" s="20"/>
      <c r="DV1531" s="20"/>
      <c r="DW1531" s="20"/>
      <c r="DX1531" s="20"/>
      <c r="DY1531" s="20"/>
    </row>
    <row r="1532" spans="2:129" x14ac:dyDescent="0.15">
      <c r="B1532" s="77" t="s">
        <v>5278</v>
      </c>
      <c r="C1532" s="75"/>
      <c r="D1532" s="73" t="s">
        <v>38</v>
      </c>
      <c r="E1532" s="201" t="s">
        <v>5279</v>
      </c>
      <c r="F1532" s="201">
        <f t="shared" si="257"/>
        <v>0.11522752936</v>
      </c>
      <c r="G1532" s="201">
        <f t="shared" si="258"/>
        <v>6.1307546899999996E-2</v>
      </c>
      <c r="H1532" s="201">
        <f t="shared" si="259"/>
        <v>1.0079743360000001E-2</v>
      </c>
      <c r="I1532" s="201">
        <f t="shared" si="260"/>
        <v>3.0104531099999998E-2</v>
      </c>
      <c r="J1532" s="201">
        <v>1.3735707999999999E-2</v>
      </c>
      <c r="K1532" s="201">
        <v>8.6525225000000008E-3</v>
      </c>
      <c r="L1532" s="201">
        <v>5.9257223999999999E-4</v>
      </c>
      <c r="M1532" s="201">
        <v>1.401234E-4</v>
      </c>
      <c r="N1532" s="201">
        <v>5.9999931999999999E-2</v>
      </c>
      <c r="O1532" s="201">
        <v>1.1674915000000001E-3</v>
      </c>
      <c r="P1532" s="201">
        <v>8.3464862000000003E-4</v>
      </c>
      <c r="Q1532" s="201">
        <v>2.8522446999999999E-2</v>
      </c>
      <c r="R1532" s="201">
        <v>0</v>
      </c>
      <c r="S1532" s="201">
        <v>0</v>
      </c>
      <c r="T1532" s="201">
        <v>0</v>
      </c>
      <c r="U1532" s="201">
        <v>1.5820840999999999E-3</v>
      </c>
      <c r="V1532" s="110"/>
      <c r="W1532" s="246">
        <f t="shared" si="261"/>
        <v>0.10174598518518517</v>
      </c>
      <c r="X1532" s="191">
        <v>1.7445889999999999</v>
      </c>
      <c r="Y1532" s="191">
        <v>1.5167932</v>
      </c>
      <c r="Z1532" s="191">
        <v>0.12236827</v>
      </c>
      <c r="AA1532" s="191">
        <v>1.2232036999999999E-4</v>
      </c>
      <c r="AB1532" s="191">
        <v>2.7926474999999999E-2</v>
      </c>
      <c r="AC1532" s="191">
        <v>9.3718114000000009E-3</v>
      </c>
      <c r="AD1532" s="191">
        <v>6.8006910000000004E-2</v>
      </c>
      <c r="AE1532" s="76">
        <v>4.8088200999999999E-7</v>
      </c>
      <c r="AF1532" s="76">
        <v>6.5521786000000002E-10</v>
      </c>
      <c r="AG1532" s="20">
        <v>1.9506292000000001E-2</v>
      </c>
      <c r="AH1532" s="20"/>
      <c r="AI1532" s="20"/>
      <c r="AJ1532" s="20"/>
      <c r="AK1532" s="20"/>
      <c r="AL1532" s="20"/>
      <c r="AM1532" s="20"/>
      <c r="AN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c r="BU1532" s="20"/>
      <c r="BV1532" s="20"/>
      <c r="BW1532" s="20"/>
      <c r="BX1532" s="20"/>
      <c r="BY1532" s="20"/>
      <c r="BZ1532" s="20"/>
      <c r="CA1532" s="20"/>
      <c r="CB1532" s="20"/>
      <c r="CC1532" s="20"/>
      <c r="CD1532" s="20"/>
      <c r="CE1532" s="20"/>
      <c r="CF1532" s="20"/>
      <c r="CG1532" s="20"/>
      <c r="CH1532" s="20"/>
      <c r="CI1532" s="20"/>
      <c r="CJ1532" s="20"/>
      <c r="CK1532" s="20"/>
      <c r="CL1532" s="20"/>
      <c r="CM1532" s="20"/>
      <c r="CN1532" s="20"/>
      <c r="CO1532" s="20"/>
      <c r="CP1532" s="20"/>
      <c r="CQ1532" s="20"/>
      <c r="CR1532" s="20"/>
      <c r="CS1532" s="20"/>
      <c r="CT1532" s="20"/>
      <c r="CU1532" s="20"/>
      <c r="CV1532" s="20"/>
      <c r="CW1532" s="20"/>
      <c r="CX1532" s="20"/>
      <c r="CY1532" s="20"/>
      <c r="CZ1532" s="20"/>
      <c r="DA1532" s="20"/>
      <c r="DB1532" s="20"/>
      <c r="DC1532" s="20"/>
      <c r="DD1532" s="20"/>
      <c r="DE1532" s="20"/>
      <c r="DF1532" s="20"/>
      <c r="DG1532" s="20"/>
      <c r="DH1532" s="20"/>
      <c r="DI1532" s="20"/>
      <c r="DJ1532" s="20"/>
      <c r="DK1532" s="20"/>
      <c r="DL1532" s="20"/>
      <c r="DM1532" s="20"/>
      <c r="DN1532" s="20"/>
      <c r="DO1532" s="20"/>
      <c r="DP1532" s="20"/>
      <c r="DQ1532" s="20"/>
      <c r="DR1532" s="20"/>
      <c r="DS1532" s="20"/>
      <c r="DT1532" s="20"/>
      <c r="DU1532" s="20"/>
      <c r="DV1532" s="20"/>
      <c r="DW1532" s="20"/>
      <c r="DX1532" s="20"/>
      <c r="DY1532" s="20"/>
    </row>
    <row r="1533" spans="2:129" x14ac:dyDescent="0.15">
      <c r="B1533" s="77" t="s">
        <v>5280</v>
      </c>
      <c r="C1533" s="75"/>
      <c r="D1533" s="73" t="s">
        <v>38</v>
      </c>
      <c r="E1533" s="201" t="s">
        <v>5281</v>
      </c>
      <c r="F1533" s="201">
        <f t="shared" si="257"/>
        <v>0.50664357770000001</v>
      </c>
      <c r="G1533" s="201">
        <f t="shared" si="258"/>
        <v>0.169506984</v>
      </c>
      <c r="H1533" s="201">
        <f t="shared" si="259"/>
        <v>7.4495655199999997E-2</v>
      </c>
      <c r="I1533" s="201">
        <f t="shared" si="260"/>
        <v>5.0774068499999998E-2</v>
      </c>
      <c r="J1533" s="201">
        <v>0.21186687000000001</v>
      </c>
      <c r="K1533" s="201">
        <v>6.890512E-2</v>
      </c>
      <c r="L1533" s="201">
        <v>3.3030300000000002E-3</v>
      </c>
      <c r="M1533" s="201">
        <v>1.0745322E-2</v>
      </c>
      <c r="N1533" s="201">
        <v>0.14580468999999999</v>
      </c>
      <c r="O1533" s="201">
        <v>1.2956972000000001E-2</v>
      </c>
      <c r="P1533" s="201">
        <v>2.2875052000000001E-3</v>
      </c>
      <c r="Q1533" s="201">
        <v>4.6176398E-2</v>
      </c>
      <c r="R1533" s="201">
        <v>0</v>
      </c>
      <c r="S1533" s="201">
        <v>0</v>
      </c>
      <c r="T1533" s="201">
        <v>0</v>
      </c>
      <c r="U1533" s="201">
        <v>4.5976704999999996E-3</v>
      </c>
      <c r="V1533" s="110"/>
      <c r="W1533" s="246">
        <f t="shared" si="261"/>
        <v>1.5693842222222223</v>
      </c>
      <c r="X1533" s="191">
        <v>19.909396000000001</v>
      </c>
      <c r="Y1533" s="191">
        <v>19.256066000000001</v>
      </c>
      <c r="Z1533" s="191">
        <v>0.2926861</v>
      </c>
      <c r="AA1533" s="191">
        <v>4.3859250999999999E-4</v>
      </c>
      <c r="AB1533" s="191">
        <v>0.18884835</v>
      </c>
      <c r="AC1533" s="191">
        <v>2.2053386000000001E-2</v>
      </c>
      <c r="AD1533" s="191">
        <v>0.14930418000000001</v>
      </c>
      <c r="AE1533" s="76">
        <v>3.8659435000000004E-6</v>
      </c>
      <c r="AF1533" s="76">
        <v>7.5247755000000008E-9</v>
      </c>
      <c r="AG1533" s="20">
        <v>7.9849058000000001E-2</v>
      </c>
      <c r="AH1533" s="20"/>
      <c r="AI1533" s="20"/>
      <c r="AJ1533" s="20"/>
      <c r="AK1533" s="20"/>
      <c r="AL1533" s="20"/>
      <c r="AM1533" s="20"/>
      <c r="AN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c r="BU1533" s="20"/>
      <c r="BV1533" s="20"/>
      <c r="BW1533" s="20"/>
      <c r="BX1533" s="20"/>
      <c r="BY1533" s="20"/>
      <c r="BZ1533" s="20"/>
      <c r="CA1533" s="20"/>
      <c r="CB1533" s="20"/>
      <c r="CC1533" s="20"/>
      <c r="CD1533" s="20"/>
      <c r="CE1533" s="20"/>
      <c r="CF1533" s="20"/>
      <c r="CG1533" s="20"/>
      <c r="CH1533" s="20"/>
      <c r="CI1533" s="20"/>
      <c r="CJ1533" s="20"/>
      <c r="CK1533" s="20"/>
      <c r="CL1533" s="20"/>
      <c r="CM1533" s="20"/>
      <c r="CN1533" s="20"/>
      <c r="CO1533" s="20"/>
      <c r="CP1533" s="20"/>
      <c r="CQ1533" s="20"/>
      <c r="CR1533" s="20"/>
      <c r="CS1533" s="20"/>
      <c r="CT1533" s="20"/>
      <c r="CU1533" s="20"/>
      <c r="CV1533" s="20"/>
      <c r="CW1533" s="20"/>
      <c r="CX1533" s="20"/>
      <c r="CY1533" s="20"/>
      <c r="CZ1533" s="20"/>
      <c r="DA1533" s="20"/>
      <c r="DB1533" s="20"/>
      <c r="DC1533" s="20"/>
      <c r="DD1533" s="20"/>
      <c r="DE1533" s="20"/>
      <c r="DF1533" s="20"/>
      <c r="DG1533" s="20"/>
      <c r="DH1533" s="20"/>
      <c r="DI1533" s="20"/>
      <c r="DJ1533" s="20"/>
      <c r="DK1533" s="20"/>
      <c r="DL1533" s="20"/>
      <c r="DM1533" s="20"/>
      <c r="DN1533" s="20"/>
      <c r="DO1533" s="20"/>
      <c r="DP1533" s="20"/>
      <c r="DQ1533" s="20"/>
      <c r="DR1533" s="20"/>
      <c r="DS1533" s="20"/>
      <c r="DT1533" s="20"/>
      <c r="DU1533" s="20"/>
      <c r="DV1533" s="20"/>
      <c r="DW1533" s="20"/>
      <c r="DX1533" s="20"/>
      <c r="DY1533" s="20"/>
    </row>
    <row r="1534" spans="2:129" x14ac:dyDescent="0.15">
      <c r="B1534" s="77" t="s">
        <v>5282</v>
      </c>
      <c r="C1534" s="75"/>
      <c r="D1534" s="73" t="s">
        <v>38</v>
      </c>
      <c r="E1534" s="201" t="s">
        <v>5283</v>
      </c>
      <c r="F1534" s="201">
        <f t="shared" si="257"/>
        <v>0.85900245879999992</v>
      </c>
      <c r="G1534" s="201">
        <f t="shared" si="258"/>
        <v>0.41082260100000001</v>
      </c>
      <c r="H1534" s="201">
        <f t="shared" si="259"/>
        <v>9.6769763100000003E-2</v>
      </c>
      <c r="I1534" s="201">
        <f t="shared" si="260"/>
        <v>9.424712469999999E-2</v>
      </c>
      <c r="J1534" s="201">
        <v>0.25716296999999999</v>
      </c>
      <c r="K1534" s="201">
        <v>8.7793254000000001E-2</v>
      </c>
      <c r="L1534" s="201">
        <v>5.9326941999999997E-3</v>
      </c>
      <c r="M1534" s="201">
        <v>1.0349871E-2</v>
      </c>
      <c r="N1534" s="201">
        <v>0.16501705</v>
      </c>
      <c r="O1534" s="201">
        <v>0.23545568</v>
      </c>
      <c r="P1534" s="201">
        <v>3.0438149E-3</v>
      </c>
      <c r="Q1534" s="201">
        <v>8.5346179999999994E-2</v>
      </c>
      <c r="R1534" s="201">
        <v>0</v>
      </c>
      <c r="S1534" s="201">
        <v>0</v>
      </c>
      <c r="T1534" s="201">
        <v>0</v>
      </c>
      <c r="U1534" s="201">
        <v>8.9009446999999998E-3</v>
      </c>
      <c r="V1534" s="110"/>
      <c r="W1534" s="246">
        <f t="shared" si="261"/>
        <v>1.9049108888888886</v>
      </c>
      <c r="X1534" s="191">
        <v>26.138683</v>
      </c>
      <c r="Y1534" s="191">
        <v>23.735692</v>
      </c>
      <c r="Z1534" s="191">
        <v>1.0903217000000001</v>
      </c>
      <c r="AA1534" s="191">
        <v>1.1544283E-3</v>
      </c>
      <c r="AB1534" s="191">
        <v>0.37527727999999999</v>
      </c>
      <c r="AC1534" s="191">
        <v>8.1055274999999996E-2</v>
      </c>
      <c r="AD1534" s="191">
        <v>0.85518198999999995</v>
      </c>
      <c r="AE1534" s="76">
        <v>5.6352254999999996E-6</v>
      </c>
      <c r="AF1534" s="76">
        <v>9.6903099000000006E-9</v>
      </c>
      <c r="AG1534" s="20">
        <v>0.12056777</v>
      </c>
      <c r="AH1534" s="20"/>
      <c r="AI1534" s="20"/>
      <c r="AJ1534" s="20"/>
      <c r="AK1534" s="20"/>
      <c r="AL1534" s="20"/>
      <c r="AM1534" s="20"/>
      <c r="AN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row>
    <row r="1535" spans="2:129" x14ac:dyDescent="0.15">
      <c r="B1535" s="77" t="s">
        <v>5284</v>
      </c>
      <c r="C1535" s="75"/>
      <c r="D1535" s="73" t="s">
        <v>38</v>
      </c>
      <c r="E1535" s="201" t="s">
        <v>5285</v>
      </c>
      <c r="F1535" s="201">
        <f t="shared" si="257"/>
        <v>0.20247287939000003</v>
      </c>
      <c r="G1535" s="201">
        <f t="shared" si="258"/>
        <v>8.1684243700000006E-2</v>
      </c>
      <c r="H1535" s="201">
        <f t="shared" si="259"/>
        <v>3.8251145389999998E-2</v>
      </c>
      <c r="I1535" s="201">
        <f t="shared" si="260"/>
        <v>3.0872117299999998E-2</v>
      </c>
      <c r="J1535" s="201">
        <v>5.1665373000000001E-2</v>
      </c>
      <c r="K1535" s="201">
        <v>3.5950546999999999E-2</v>
      </c>
      <c r="L1535" s="201">
        <v>1.3635154E-3</v>
      </c>
      <c r="M1535" s="201">
        <v>7.7205316999999999E-3</v>
      </c>
      <c r="N1535" s="201">
        <v>7.0320756999999998E-2</v>
      </c>
      <c r="O1535" s="201">
        <v>3.6429549999999998E-3</v>
      </c>
      <c r="P1535" s="201">
        <v>9.3708299000000005E-4</v>
      </c>
      <c r="Q1535" s="201">
        <v>2.8727764999999999E-2</v>
      </c>
      <c r="R1535" s="201">
        <v>0</v>
      </c>
      <c r="S1535" s="201">
        <v>0</v>
      </c>
      <c r="T1535" s="201">
        <v>0</v>
      </c>
      <c r="U1535" s="201">
        <v>2.1443523000000001E-3</v>
      </c>
      <c r="V1535" s="110"/>
      <c r="W1535" s="246">
        <f t="shared" si="261"/>
        <v>0.38270646666666663</v>
      </c>
      <c r="X1535" s="191">
        <v>3.89229</v>
      </c>
      <c r="Y1535" s="191">
        <v>3.6477149</v>
      </c>
      <c r="Z1535" s="191">
        <v>0.1301332</v>
      </c>
      <c r="AA1535" s="191">
        <v>2.1651815000000001E-4</v>
      </c>
      <c r="AB1535" s="191">
        <v>3.6169304999999999E-2</v>
      </c>
      <c r="AC1535" s="191">
        <v>9.7085755000000003E-3</v>
      </c>
      <c r="AD1535" s="191">
        <v>6.8347499000000006E-2</v>
      </c>
      <c r="AE1535" s="76">
        <v>1.3433552E-6</v>
      </c>
      <c r="AF1535" s="76">
        <v>2.3295439999999998E-9</v>
      </c>
      <c r="AG1535" s="20">
        <v>3.2621292000000003E-2</v>
      </c>
      <c r="AH1535" s="20"/>
      <c r="AI1535" s="20"/>
      <c r="AJ1535" s="20"/>
      <c r="AK1535" s="20"/>
      <c r="AL1535" s="20"/>
      <c r="AM1535" s="20"/>
      <c r="AN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c r="BU1535" s="20"/>
      <c r="BV1535" s="20"/>
      <c r="BW1535" s="20"/>
      <c r="BX1535" s="20"/>
      <c r="BY1535" s="20"/>
      <c r="BZ1535" s="20"/>
      <c r="CA1535" s="20"/>
      <c r="CB1535" s="20"/>
      <c r="CC1535" s="20"/>
      <c r="CD1535" s="20"/>
      <c r="CE1535" s="20"/>
      <c r="CF1535" s="20"/>
      <c r="CG1535" s="20"/>
      <c r="CH1535" s="20"/>
      <c r="CI1535" s="20"/>
      <c r="CJ1535" s="20"/>
      <c r="CK1535" s="20"/>
      <c r="CL1535" s="20"/>
      <c r="CM1535" s="20"/>
      <c r="CN1535" s="20"/>
      <c r="CO1535" s="20"/>
      <c r="CP1535" s="20"/>
      <c r="CQ1535" s="20"/>
      <c r="CR1535" s="20"/>
      <c r="CS1535" s="20"/>
      <c r="CT1535" s="20"/>
      <c r="CU1535" s="20"/>
      <c r="CV1535" s="20"/>
      <c r="CW1535" s="20"/>
      <c r="CX1535" s="20"/>
      <c r="CY1535" s="20"/>
      <c r="CZ1535" s="20"/>
      <c r="DA1535" s="20"/>
      <c r="DB1535" s="20"/>
      <c r="DC1535" s="20"/>
      <c r="DD1535" s="20"/>
      <c r="DE1535" s="20"/>
      <c r="DF1535" s="20"/>
      <c r="DG1535" s="20"/>
      <c r="DH1535" s="20"/>
      <c r="DI1535" s="20"/>
      <c r="DJ1535" s="20"/>
      <c r="DK1535" s="20"/>
      <c r="DL1535" s="20"/>
      <c r="DM1535" s="20"/>
      <c r="DN1535" s="20"/>
      <c r="DO1535" s="20"/>
      <c r="DP1535" s="20"/>
      <c r="DQ1535" s="20"/>
      <c r="DR1535" s="20"/>
      <c r="DS1535" s="20"/>
      <c r="DT1535" s="20"/>
      <c r="DU1535" s="20"/>
      <c r="DV1535" s="20"/>
      <c r="DW1535" s="20"/>
      <c r="DX1535" s="20"/>
      <c r="DY1535" s="20"/>
    </row>
    <row r="1536" spans="2:129" x14ac:dyDescent="0.15">
      <c r="B1536" s="77" t="s">
        <v>5286</v>
      </c>
      <c r="C1536" s="75"/>
      <c r="D1536" s="73" t="s">
        <v>38</v>
      </c>
      <c r="E1536" s="201" t="s">
        <v>5287</v>
      </c>
      <c r="F1536" s="201">
        <f t="shared" si="257"/>
        <v>2.8629777355999999</v>
      </c>
      <c r="G1536" s="201">
        <f t="shared" si="258"/>
        <v>0.95544463589999995</v>
      </c>
      <c r="H1536" s="201">
        <f t="shared" si="259"/>
        <v>0.26434818669999999</v>
      </c>
      <c r="I1536" s="201">
        <f t="shared" si="260"/>
        <v>1.1009444529999999</v>
      </c>
      <c r="J1536" s="201">
        <v>0.54224046000000004</v>
      </c>
      <c r="K1536" s="201">
        <v>0.24595048999999999</v>
      </c>
      <c r="L1536" s="201">
        <v>1.039664E-2</v>
      </c>
      <c r="M1536" s="201">
        <v>7.8450359000000001E-3</v>
      </c>
      <c r="N1536" s="201">
        <v>0.56945804</v>
      </c>
      <c r="O1536" s="201">
        <v>0.37814155999999999</v>
      </c>
      <c r="P1536" s="201">
        <v>8.0010567000000001E-3</v>
      </c>
      <c r="Q1536" s="201">
        <v>1.0878467999999999</v>
      </c>
      <c r="R1536" s="201">
        <v>0</v>
      </c>
      <c r="S1536" s="201">
        <v>0</v>
      </c>
      <c r="T1536" s="201">
        <v>0</v>
      </c>
      <c r="U1536" s="201">
        <v>1.3097653000000001E-2</v>
      </c>
      <c r="V1536" s="110"/>
      <c r="W1536" s="246">
        <f t="shared" si="261"/>
        <v>4.0165959999999998</v>
      </c>
      <c r="X1536" s="191">
        <v>64.734168999999994</v>
      </c>
      <c r="Y1536" s="191">
        <v>48.458841</v>
      </c>
      <c r="Z1536" s="191">
        <v>3.4235457999999999</v>
      </c>
      <c r="AA1536" s="191">
        <v>3.5670595000000002E-3</v>
      </c>
      <c r="AB1536" s="191">
        <v>2.1854479000000002</v>
      </c>
      <c r="AC1536" s="191">
        <v>0.25946501999999999</v>
      </c>
      <c r="AD1536" s="191">
        <v>10.403302</v>
      </c>
      <c r="AE1536" s="76">
        <v>1.8652281999999998E-5</v>
      </c>
      <c r="AF1536" s="76">
        <v>2.2808602999999998E-8</v>
      </c>
      <c r="AG1536" s="20">
        <v>0.33532863000000002</v>
      </c>
      <c r="AH1536" s="20"/>
      <c r="AI1536" s="20"/>
      <c r="AJ1536" s="20"/>
      <c r="AK1536" s="20"/>
      <c r="AL1536" s="20"/>
      <c r="AM1536" s="20"/>
      <c r="AN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c r="BU1536" s="20"/>
      <c r="BV1536" s="20"/>
      <c r="BW1536" s="20"/>
      <c r="BX1536" s="20"/>
      <c r="BY1536" s="20"/>
      <c r="BZ1536" s="20"/>
      <c r="CA1536" s="20"/>
      <c r="CB1536" s="20"/>
      <c r="CC1536" s="20"/>
      <c r="CD1536" s="20"/>
      <c r="CE1536" s="20"/>
      <c r="CF1536" s="20"/>
      <c r="CG1536" s="20"/>
      <c r="CH1536" s="20"/>
      <c r="CI1536" s="20"/>
      <c r="CJ1536" s="20"/>
      <c r="CK1536" s="20"/>
      <c r="CL1536" s="20"/>
      <c r="CM1536" s="20"/>
      <c r="CN1536" s="20"/>
      <c r="CO1536" s="20"/>
      <c r="CP1536" s="20"/>
      <c r="CQ1536" s="20"/>
      <c r="CR1536" s="20"/>
      <c r="CS1536" s="20"/>
      <c r="CT1536" s="20"/>
      <c r="CU1536" s="20"/>
      <c r="CV1536" s="20"/>
      <c r="CW1536" s="20"/>
      <c r="CX1536" s="20"/>
      <c r="CY1536" s="20"/>
      <c r="CZ1536" s="20"/>
      <c r="DA1536" s="20"/>
      <c r="DB1536" s="20"/>
      <c r="DC1536" s="20"/>
      <c r="DD1536" s="20"/>
      <c r="DE1536" s="20"/>
      <c r="DF1536" s="20"/>
      <c r="DG1536" s="20"/>
      <c r="DH1536" s="20"/>
      <c r="DI1536" s="20"/>
      <c r="DJ1536" s="20"/>
      <c r="DK1536" s="20"/>
      <c r="DL1536" s="20"/>
      <c r="DM1536" s="20"/>
      <c r="DN1536" s="20"/>
      <c r="DO1536" s="20"/>
      <c r="DP1536" s="20"/>
      <c r="DQ1536" s="20"/>
      <c r="DR1536" s="20"/>
      <c r="DS1536" s="20"/>
      <c r="DT1536" s="20"/>
      <c r="DU1536" s="20"/>
      <c r="DV1536" s="20"/>
      <c r="DW1536" s="20"/>
      <c r="DX1536" s="20"/>
      <c r="DY1536" s="20"/>
    </row>
    <row r="1537" spans="2:129" x14ac:dyDescent="0.15">
      <c r="B1537" s="77" t="s">
        <v>5288</v>
      </c>
      <c r="C1537" s="75"/>
      <c r="D1537" s="73" t="s">
        <v>38</v>
      </c>
      <c r="E1537" s="201" t="s">
        <v>5289</v>
      </c>
      <c r="F1537" s="201">
        <f t="shared" si="257"/>
        <v>2.9661789649999992</v>
      </c>
      <c r="G1537" s="201">
        <f t="shared" si="258"/>
        <v>1.0092992463999999</v>
      </c>
      <c r="H1537" s="201">
        <f t="shared" si="259"/>
        <v>0.27569784060000002</v>
      </c>
      <c r="I1537" s="201">
        <f t="shared" si="260"/>
        <v>1.1069512479999999</v>
      </c>
      <c r="J1537" s="201">
        <v>0.57423062999999996</v>
      </c>
      <c r="K1537" s="201">
        <v>0.25655031</v>
      </c>
      <c r="L1537" s="201">
        <v>1.0865375E-2</v>
      </c>
      <c r="M1537" s="201">
        <v>8.4898964000000004E-3</v>
      </c>
      <c r="N1537" s="201">
        <v>0.58497933999999996</v>
      </c>
      <c r="O1537" s="201">
        <v>0.41583001000000003</v>
      </c>
      <c r="P1537" s="201">
        <v>8.2821556000000005E-3</v>
      </c>
      <c r="Q1537" s="201">
        <v>1.0909867</v>
      </c>
      <c r="R1537" s="201">
        <v>0</v>
      </c>
      <c r="S1537" s="201">
        <v>0</v>
      </c>
      <c r="T1537" s="201">
        <v>0</v>
      </c>
      <c r="U1537" s="201">
        <v>1.5964547999999999E-2</v>
      </c>
      <c r="V1537" s="110"/>
      <c r="W1537" s="246">
        <f t="shared" si="261"/>
        <v>4.2535602222222213</v>
      </c>
      <c r="X1537" s="191">
        <v>68.799431999999996</v>
      </c>
      <c r="Y1537" s="191">
        <v>51.979934999999998</v>
      </c>
      <c r="Z1537" s="191">
        <v>3.7531311999999999</v>
      </c>
      <c r="AA1537" s="191">
        <v>3.8224604999999999E-3</v>
      </c>
      <c r="AB1537" s="191">
        <v>2.2442218999999999</v>
      </c>
      <c r="AC1537" s="191">
        <v>0.28356619999999999</v>
      </c>
      <c r="AD1537" s="191">
        <v>10.534756</v>
      </c>
      <c r="AE1537" s="76">
        <v>1.9371917999999999E-5</v>
      </c>
      <c r="AF1537" s="76">
        <v>2.4057513E-8</v>
      </c>
      <c r="AG1537" s="20">
        <v>0.35541782</v>
      </c>
      <c r="AH1537" s="20"/>
      <c r="AI1537" s="20"/>
      <c r="AJ1537" s="20"/>
      <c r="AK1537" s="20"/>
      <c r="AL1537" s="20"/>
      <c r="AM1537" s="20"/>
      <c r="AN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c r="BU1537" s="20"/>
      <c r="BV1537" s="20"/>
      <c r="BW1537" s="20"/>
      <c r="BX1537" s="20"/>
      <c r="BY1537" s="20"/>
      <c r="BZ1537" s="20"/>
      <c r="CA1537" s="20"/>
      <c r="CB1537" s="20"/>
      <c r="CC1537" s="20"/>
      <c r="CD1537" s="20"/>
      <c r="CE1537" s="20"/>
      <c r="CF1537" s="20"/>
      <c r="CG1537" s="20"/>
      <c r="CH1537" s="20"/>
      <c r="CI1537" s="20"/>
      <c r="CJ1537" s="20"/>
      <c r="CK1537" s="20"/>
      <c r="CL1537" s="20"/>
      <c r="CM1537" s="20"/>
      <c r="CN1537" s="20"/>
      <c r="CO1537" s="20"/>
      <c r="CP1537" s="20"/>
      <c r="CQ1537" s="20"/>
      <c r="CR1537" s="20"/>
      <c r="CS1537" s="20"/>
      <c r="CT1537" s="20"/>
      <c r="CU1537" s="20"/>
      <c r="CV1537" s="20"/>
      <c r="CW1537" s="20"/>
      <c r="CX1537" s="20"/>
      <c r="CY1537" s="20"/>
      <c r="CZ1537" s="20"/>
      <c r="DA1537" s="20"/>
      <c r="DB1537" s="20"/>
      <c r="DC1537" s="20"/>
      <c r="DD1537" s="20"/>
      <c r="DE1537" s="20"/>
      <c r="DF1537" s="20"/>
      <c r="DG1537" s="20"/>
      <c r="DH1537" s="20"/>
      <c r="DI1537" s="20"/>
      <c r="DJ1537" s="20"/>
      <c r="DK1537" s="20"/>
      <c r="DL1537" s="20"/>
      <c r="DM1537" s="20"/>
      <c r="DN1537" s="20"/>
      <c r="DO1537" s="20"/>
      <c r="DP1537" s="20"/>
      <c r="DQ1537" s="20"/>
      <c r="DR1537" s="20"/>
      <c r="DS1537" s="20"/>
      <c r="DT1537" s="20"/>
      <c r="DU1537" s="20"/>
      <c r="DV1537" s="20"/>
      <c r="DW1537" s="20"/>
      <c r="DX1537" s="20"/>
      <c r="DY1537" s="20"/>
    </row>
    <row r="1538" spans="2:129" x14ac:dyDescent="0.15">
      <c r="B1538" s="77" t="s">
        <v>5290</v>
      </c>
      <c r="C1538" s="75"/>
      <c r="D1538" s="73" t="s">
        <v>38</v>
      </c>
      <c r="E1538" s="201" t="s">
        <v>5291</v>
      </c>
      <c r="F1538" s="201">
        <f t="shared" si="257"/>
        <v>0.95765352049999997</v>
      </c>
      <c r="G1538" s="201">
        <f t="shared" si="258"/>
        <v>0.54580253410000001</v>
      </c>
      <c r="H1538" s="201">
        <f t="shared" si="259"/>
        <v>8.6615018400000007E-2</v>
      </c>
      <c r="I1538" s="201">
        <f t="shared" si="260"/>
        <v>0.124499978</v>
      </c>
      <c r="J1538" s="201">
        <v>0.20073599</v>
      </c>
      <c r="K1538" s="201">
        <v>7.5086417000000003E-2</v>
      </c>
      <c r="L1538" s="201">
        <v>8.1318877999999994E-3</v>
      </c>
      <c r="M1538" s="201">
        <v>7.0294841000000004E-3</v>
      </c>
      <c r="N1538" s="201">
        <v>0.15155060000000001</v>
      </c>
      <c r="O1538" s="201">
        <v>0.38722245</v>
      </c>
      <c r="P1538" s="201">
        <v>3.3967136000000002E-3</v>
      </c>
      <c r="Q1538" s="201">
        <v>0.1190754</v>
      </c>
      <c r="R1538" s="201">
        <v>0</v>
      </c>
      <c r="S1538" s="201">
        <v>0</v>
      </c>
      <c r="T1538" s="201">
        <v>0</v>
      </c>
      <c r="U1538" s="201">
        <v>5.4245780000000002E-3</v>
      </c>
      <c r="V1538" s="110"/>
      <c r="W1538" s="246">
        <f t="shared" si="261"/>
        <v>1.4869332592592592</v>
      </c>
      <c r="X1538" s="191">
        <v>21.259882999999999</v>
      </c>
      <c r="Y1538" s="191">
        <v>18.448667</v>
      </c>
      <c r="Z1538" s="191">
        <v>1.0686271000000001</v>
      </c>
      <c r="AA1538" s="191">
        <v>1.1136039E-3</v>
      </c>
      <c r="AB1538" s="191">
        <v>0.40310880999999998</v>
      </c>
      <c r="AC1538" s="191">
        <v>8.0572416999999993E-2</v>
      </c>
      <c r="AD1538" s="191">
        <v>1.2577943</v>
      </c>
      <c r="AE1538" s="76">
        <v>5.5484461E-6</v>
      </c>
      <c r="AF1538" s="76">
        <v>7.9675547999999993E-9</v>
      </c>
      <c r="AG1538" s="20">
        <v>9.9444092999999997E-2</v>
      </c>
      <c r="AH1538" s="20"/>
      <c r="AI1538" s="20"/>
      <c r="AJ1538" s="20"/>
      <c r="AK1538" s="20"/>
      <c r="AL1538" s="20"/>
      <c r="AM1538" s="20"/>
      <c r="AN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c r="BU1538" s="20"/>
      <c r="BV1538" s="20"/>
      <c r="BW1538" s="20"/>
      <c r="BX1538" s="20"/>
      <c r="BY1538" s="20"/>
      <c r="BZ1538" s="20"/>
      <c r="CA1538" s="20"/>
      <c r="CB1538" s="20"/>
      <c r="CC1538" s="20"/>
      <c r="CD1538" s="20"/>
      <c r="CE1538" s="20"/>
      <c r="CF1538" s="20"/>
      <c r="CG1538" s="20"/>
      <c r="CH1538" s="20"/>
      <c r="CI1538" s="20"/>
      <c r="CJ1538" s="20"/>
      <c r="CK1538" s="20"/>
      <c r="CL1538" s="20"/>
      <c r="CM1538" s="20"/>
      <c r="CN1538" s="20"/>
      <c r="CO1538" s="20"/>
      <c r="CP1538" s="20"/>
      <c r="CQ1538" s="20"/>
      <c r="CR1538" s="20"/>
      <c r="CS1538" s="20"/>
      <c r="CT1538" s="20"/>
      <c r="CU1538" s="20"/>
      <c r="CV1538" s="20"/>
      <c r="CW1538" s="20"/>
      <c r="CX1538" s="20"/>
      <c r="CY1538" s="20"/>
      <c r="CZ1538" s="20"/>
      <c r="DA1538" s="20"/>
      <c r="DB1538" s="20"/>
      <c r="DC1538" s="20"/>
      <c r="DD1538" s="20"/>
      <c r="DE1538" s="20"/>
      <c r="DF1538" s="20"/>
      <c r="DG1538" s="20"/>
      <c r="DH1538" s="20"/>
      <c r="DI1538" s="20"/>
      <c r="DJ1538" s="20"/>
      <c r="DK1538" s="20"/>
      <c r="DL1538" s="20"/>
      <c r="DM1538" s="20"/>
      <c r="DN1538" s="20"/>
      <c r="DO1538" s="20"/>
      <c r="DP1538" s="20"/>
      <c r="DQ1538" s="20"/>
      <c r="DR1538" s="20"/>
      <c r="DS1538" s="20"/>
      <c r="DT1538" s="20"/>
      <c r="DU1538" s="20"/>
      <c r="DV1538" s="20"/>
      <c r="DW1538" s="20"/>
      <c r="DX1538" s="20"/>
      <c r="DY1538" s="20"/>
    </row>
    <row r="1539" spans="2:129" x14ac:dyDescent="0.15">
      <c r="B1539" s="77" t="s">
        <v>5292</v>
      </c>
      <c r="C1539" s="75"/>
      <c r="D1539" s="73" t="s">
        <v>38</v>
      </c>
      <c r="E1539" s="201" t="s">
        <v>5293</v>
      </c>
      <c r="F1539" s="201">
        <f t="shared" si="257"/>
        <v>1.0608544308000001</v>
      </c>
      <c r="G1539" s="201">
        <f t="shared" si="258"/>
        <v>0.59965700480000006</v>
      </c>
      <c r="H1539" s="201">
        <f t="shared" si="259"/>
        <v>9.7964673599999996E-2</v>
      </c>
      <c r="I1539" s="201">
        <f t="shared" si="260"/>
        <v>0.1305067624</v>
      </c>
      <c r="J1539" s="201">
        <v>0.23272598999999999</v>
      </c>
      <c r="K1539" s="201">
        <v>8.5686238999999997E-2</v>
      </c>
      <c r="L1539" s="201">
        <v>8.6006217999999995E-3</v>
      </c>
      <c r="M1539" s="201">
        <v>7.6743447999999999E-3</v>
      </c>
      <c r="N1539" s="201">
        <v>0.16707176000000001</v>
      </c>
      <c r="O1539" s="201">
        <v>0.42491089999999998</v>
      </c>
      <c r="P1539" s="201">
        <v>3.6778128000000002E-3</v>
      </c>
      <c r="Q1539" s="201">
        <v>0.12221529</v>
      </c>
      <c r="R1539" s="201">
        <v>0</v>
      </c>
      <c r="S1539" s="201">
        <v>0</v>
      </c>
      <c r="T1539" s="201">
        <v>0</v>
      </c>
      <c r="U1539" s="201">
        <v>8.2914723999999995E-3</v>
      </c>
      <c r="V1539" s="110"/>
      <c r="W1539" s="246">
        <f t="shared" si="261"/>
        <v>1.7238962222222221</v>
      </c>
      <c r="X1539" s="191">
        <v>25.325143000000001</v>
      </c>
      <c r="Y1539" s="191">
        <v>21.969757999999999</v>
      </c>
      <c r="Z1539" s="191">
        <v>1.3982128</v>
      </c>
      <c r="AA1539" s="191">
        <v>1.369005E-3</v>
      </c>
      <c r="AB1539" s="191">
        <v>0.46188203</v>
      </c>
      <c r="AC1539" s="191">
        <v>0.10467363</v>
      </c>
      <c r="AD1539" s="191">
        <v>1.3892477999999999</v>
      </c>
      <c r="AE1539" s="76">
        <v>6.2680684999999998E-6</v>
      </c>
      <c r="AF1539" s="76">
        <v>9.2163994999999996E-9</v>
      </c>
      <c r="AG1539" s="20">
        <v>0.11953329</v>
      </c>
      <c r="AH1539" s="20"/>
      <c r="AI1539" s="20"/>
      <c r="AJ1539" s="20"/>
      <c r="AK1539" s="20"/>
      <c r="AL1539" s="20"/>
      <c r="AM1539" s="20"/>
      <c r="AN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c r="BU1539" s="20"/>
      <c r="BV1539" s="20"/>
      <c r="BW1539" s="20"/>
      <c r="BX1539" s="20"/>
      <c r="BY1539" s="20"/>
      <c r="BZ1539" s="20"/>
      <c r="CA1539" s="20"/>
      <c r="CB1539" s="20"/>
      <c r="CC1539" s="20"/>
      <c r="CD1539" s="20"/>
      <c r="CE1539" s="20"/>
      <c r="CF1539" s="20"/>
      <c r="CG1539" s="20"/>
      <c r="CH1539" s="20"/>
      <c r="CI1539" s="20"/>
      <c r="CJ1539" s="20"/>
      <c r="CK1539" s="20"/>
      <c r="CL1539" s="20"/>
      <c r="CM1539" s="20"/>
      <c r="CN1539" s="20"/>
      <c r="CO1539" s="20"/>
      <c r="CP1539" s="20"/>
      <c r="CQ1539" s="20"/>
      <c r="CR1539" s="20"/>
      <c r="CS1539" s="20"/>
      <c r="CT1539" s="20"/>
      <c r="CU1539" s="20"/>
      <c r="CV1539" s="20"/>
      <c r="CW1539" s="20"/>
      <c r="CX1539" s="20"/>
      <c r="CY1539" s="20"/>
      <c r="CZ1539" s="20"/>
      <c r="DA1539" s="20"/>
      <c r="DB1539" s="20"/>
      <c r="DC1539" s="20"/>
      <c r="DD1539" s="20"/>
      <c r="DE1539" s="20"/>
      <c r="DF1539" s="20"/>
      <c r="DG1539" s="20"/>
      <c r="DH1539" s="20"/>
      <c r="DI1539" s="20"/>
      <c r="DJ1539" s="20"/>
      <c r="DK1539" s="20"/>
      <c r="DL1539" s="20"/>
      <c r="DM1539" s="20"/>
      <c r="DN1539" s="20"/>
      <c r="DO1539" s="20"/>
      <c r="DP1539" s="20"/>
      <c r="DQ1539" s="20"/>
      <c r="DR1539" s="20"/>
      <c r="DS1539" s="20"/>
      <c r="DT1539" s="20"/>
      <c r="DU1539" s="20"/>
      <c r="DV1539" s="20"/>
      <c r="DW1539" s="20"/>
      <c r="DX1539" s="20"/>
      <c r="DY1539" s="20"/>
    </row>
    <row r="1540" spans="2:129" x14ac:dyDescent="0.15">
      <c r="B1540" s="77" t="s">
        <v>5294</v>
      </c>
      <c r="C1540" s="75"/>
      <c r="D1540" s="73" t="s">
        <v>38</v>
      </c>
      <c r="E1540" s="201" t="s">
        <v>5295</v>
      </c>
      <c r="F1540" s="201">
        <f t="shared" si="257"/>
        <v>0.62169645600000001</v>
      </c>
      <c r="G1540" s="201">
        <f t="shared" si="258"/>
        <v>0.24331204099999998</v>
      </c>
      <c r="H1540" s="201">
        <f t="shared" si="259"/>
        <v>8.0197054500000003E-2</v>
      </c>
      <c r="I1540" s="201">
        <f t="shared" si="260"/>
        <v>6.6588750500000002E-2</v>
      </c>
      <c r="J1540" s="201">
        <v>0.23159861000000001</v>
      </c>
      <c r="K1540" s="201">
        <v>7.4249616000000004E-2</v>
      </c>
      <c r="L1540" s="201">
        <v>3.6121058999999999E-3</v>
      </c>
      <c r="M1540" s="201">
        <v>1.1201779E-2</v>
      </c>
      <c r="N1540" s="201">
        <v>0.14618898999999999</v>
      </c>
      <c r="O1540" s="201">
        <v>8.5921272000000007E-2</v>
      </c>
      <c r="P1540" s="201">
        <v>2.3353326000000001E-3</v>
      </c>
      <c r="Q1540" s="201">
        <v>6.0308384E-2</v>
      </c>
      <c r="R1540" s="201">
        <v>0</v>
      </c>
      <c r="S1540" s="201">
        <v>0</v>
      </c>
      <c r="T1540" s="201">
        <v>0</v>
      </c>
      <c r="U1540" s="201">
        <v>6.2803664999999996E-3</v>
      </c>
      <c r="V1540" s="110"/>
      <c r="W1540" s="246">
        <f t="shared" si="261"/>
        <v>1.7155452592592593</v>
      </c>
      <c r="X1540" s="191">
        <v>21.464931</v>
      </c>
      <c r="Y1540" s="191">
        <v>20.225684999999999</v>
      </c>
      <c r="Z1540" s="191">
        <v>0.54493555000000005</v>
      </c>
      <c r="AA1540" s="191">
        <v>7.0175952999999998E-4</v>
      </c>
      <c r="AB1540" s="191">
        <v>0.25671010999999999</v>
      </c>
      <c r="AC1540" s="191">
        <v>4.0858204000000002E-2</v>
      </c>
      <c r="AD1540" s="191">
        <v>0.39604025999999998</v>
      </c>
      <c r="AE1540" s="76">
        <v>4.4107739E-6</v>
      </c>
      <c r="AF1540" s="76">
        <v>8.3450153999999996E-9</v>
      </c>
      <c r="AG1540" s="20">
        <v>9.1981544999999998E-2</v>
      </c>
      <c r="AH1540" s="20"/>
      <c r="AI1540" s="20"/>
      <c r="AJ1540" s="20"/>
      <c r="AK1540" s="20"/>
      <c r="AL1540" s="20"/>
      <c r="AM1540" s="20"/>
      <c r="AN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c r="BU1540" s="20"/>
      <c r="BV1540" s="20"/>
      <c r="BW1540" s="20"/>
      <c r="BX1540" s="20"/>
      <c r="BY1540" s="20"/>
      <c r="BZ1540" s="20"/>
      <c r="CA1540" s="20"/>
      <c r="CB1540" s="20"/>
      <c r="CC1540" s="20"/>
      <c r="CD1540" s="20"/>
      <c r="CE1540" s="20"/>
      <c r="CF1540" s="20"/>
      <c r="CG1540" s="20"/>
      <c r="CH1540" s="20"/>
      <c r="CI1540" s="20"/>
      <c r="CJ1540" s="20"/>
      <c r="CK1540" s="20"/>
      <c r="CL1540" s="20"/>
      <c r="CM1540" s="20"/>
      <c r="CN1540" s="20"/>
      <c r="CO1540" s="20"/>
      <c r="CP1540" s="20"/>
      <c r="CQ1540" s="20"/>
      <c r="CR1540" s="20"/>
      <c r="CS1540" s="20"/>
      <c r="CT1540" s="20"/>
      <c r="CU1540" s="20"/>
      <c r="CV1540" s="20"/>
      <c r="CW1540" s="20"/>
      <c r="CX1540" s="20"/>
      <c r="CY1540" s="20"/>
      <c r="CZ1540" s="20"/>
      <c r="DA1540" s="20"/>
      <c r="DB1540" s="20"/>
      <c r="DC1540" s="20"/>
      <c r="DD1540" s="20"/>
      <c r="DE1540" s="20"/>
      <c r="DF1540" s="20"/>
      <c r="DG1540" s="20"/>
      <c r="DH1540" s="20"/>
      <c r="DI1540" s="20"/>
      <c r="DJ1540" s="20"/>
      <c r="DK1540" s="20"/>
      <c r="DL1540" s="20"/>
      <c r="DM1540" s="20"/>
      <c r="DN1540" s="20"/>
      <c r="DO1540" s="20"/>
      <c r="DP1540" s="20"/>
      <c r="DQ1540" s="20"/>
      <c r="DR1540" s="20"/>
      <c r="DS1540" s="20"/>
      <c r="DT1540" s="20"/>
      <c r="DU1540" s="20"/>
      <c r="DV1540" s="20"/>
      <c r="DW1540" s="20"/>
      <c r="DX1540" s="20"/>
      <c r="DY1540" s="20"/>
    </row>
    <row r="1541" spans="2:129" x14ac:dyDescent="0.15">
      <c r="B1541" s="67" t="s">
        <v>441</v>
      </c>
      <c r="C1541" s="83" t="s">
        <v>442</v>
      </c>
      <c r="D1541" s="114"/>
      <c r="E1541" s="73"/>
      <c r="F1541" s="277"/>
      <c r="G1541" s="277"/>
      <c r="H1541" s="277"/>
      <c r="I1541" s="277"/>
      <c r="J1541" s="20"/>
      <c r="K1541" s="20"/>
      <c r="L1541" s="20"/>
      <c r="M1541" s="20"/>
      <c r="N1541" s="20"/>
      <c r="O1541" s="20"/>
      <c r="P1541" s="20"/>
      <c r="Q1541" s="20"/>
      <c r="R1541" s="20"/>
      <c r="S1541" s="20"/>
      <c r="T1541" s="20"/>
      <c r="U1541" s="20"/>
      <c r="V1541" s="75"/>
      <c r="W1541" s="246"/>
      <c r="X1541" s="80"/>
      <c r="Y1541" s="80"/>
      <c r="Z1541" s="80"/>
      <c r="AA1541" s="80"/>
      <c r="AB1541" s="80"/>
      <c r="AC1541" s="80"/>
      <c r="AD1541" s="80"/>
      <c r="AE1541" s="70"/>
      <c r="AF1541" s="70"/>
      <c r="AG1541" s="70"/>
      <c r="AH1541" s="20"/>
      <c r="AI1541" s="20"/>
      <c r="AJ1541" s="20"/>
      <c r="AK1541" s="20"/>
      <c r="AL1541" s="20"/>
      <c r="AM1541" s="20"/>
      <c r="AN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c r="BU1541" s="20"/>
      <c r="BV1541" s="20"/>
      <c r="BW1541" s="20"/>
      <c r="BX1541" s="20"/>
      <c r="BY1541" s="20"/>
      <c r="BZ1541" s="20"/>
      <c r="CA1541" s="20"/>
      <c r="CB1541" s="20"/>
      <c r="CC1541" s="20"/>
      <c r="CD1541" s="20"/>
      <c r="CE1541" s="20"/>
      <c r="CF1541" s="20"/>
      <c r="CG1541" s="20"/>
      <c r="CH1541" s="20"/>
      <c r="CI1541" s="20"/>
      <c r="CJ1541" s="20"/>
      <c r="CK1541" s="20"/>
      <c r="CL1541" s="20"/>
      <c r="CM1541" s="20"/>
      <c r="CN1541" s="20"/>
      <c r="CO1541" s="20"/>
      <c r="CP1541" s="20"/>
      <c r="CQ1541" s="20"/>
      <c r="CR1541" s="20"/>
      <c r="CS1541" s="20"/>
      <c r="CT1541" s="20"/>
      <c r="CU1541" s="20"/>
      <c r="CV1541" s="20"/>
      <c r="CW1541" s="20"/>
      <c r="CX1541" s="20"/>
      <c r="CY1541" s="20"/>
      <c r="CZ1541" s="20"/>
      <c r="DA1541" s="20"/>
      <c r="DB1541" s="20"/>
      <c r="DC1541" s="20"/>
      <c r="DD1541" s="20"/>
      <c r="DE1541" s="20"/>
      <c r="DF1541" s="20"/>
      <c r="DG1541" s="20"/>
      <c r="DH1541" s="20"/>
      <c r="DI1541" s="20"/>
      <c r="DJ1541" s="20"/>
      <c r="DK1541" s="20"/>
      <c r="DL1541" s="20"/>
      <c r="DM1541" s="20"/>
      <c r="DN1541" s="20"/>
      <c r="DO1541" s="20"/>
      <c r="DP1541" s="20"/>
      <c r="DQ1541" s="20"/>
      <c r="DR1541" s="20"/>
      <c r="DS1541" s="20"/>
      <c r="DT1541" s="20"/>
      <c r="DU1541" s="20"/>
      <c r="DV1541" s="20"/>
      <c r="DW1541" s="20"/>
      <c r="DX1541" s="20"/>
      <c r="DY1541" s="20"/>
    </row>
    <row r="1542" spans="2:129" x14ac:dyDescent="0.15">
      <c r="B1542" s="77" t="s">
        <v>443</v>
      </c>
      <c r="C1542" s="75"/>
      <c r="D1542" s="73" t="s">
        <v>38</v>
      </c>
      <c r="E1542" s="248" t="s">
        <v>444</v>
      </c>
      <c r="F1542" s="248">
        <f t="shared" ref="F1542:F1549" si="262">G1542+H1542+I1542+J1542</f>
        <v>0.19664472587999998</v>
      </c>
      <c r="G1542" s="248">
        <f t="shared" ref="G1542:G1549" si="263">M1542+N1542+O1542</f>
        <v>5.86356445E-2</v>
      </c>
      <c r="H1542" s="248">
        <f t="shared" ref="H1542:H1549" si="264">K1542+L1542+P1542</f>
        <v>3.1228806679999999E-2</v>
      </c>
      <c r="I1542" s="248">
        <f t="shared" ref="I1542:I1549" si="265">Q1542+IF(R1542="x",0,R1542)+IF(S1542="x",0,S1542)+IF(T1542="x",0,T1542)+U1542</f>
        <v>2.1286160700000001E-2</v>
      </c>
      <c r="J1542" s="248">
        <v>8.5494113999999996E-2</v>
      </c>
      <c r="K1542" s="248">
        <v>2.8761532999999999E-2</v>
      </c>
      <c r="L1542" s="248">
        <v>1.4976629E-3</v>
      </c>
      <c r="M1542" s="248">
        <v>3.5100248999999999E-3</v>
      </c>
      <c r="N1542" s="248">
        <v>5.0458784999999999E-2</v>
      </c>
      <c r="O1542" s="248">
        <v>4.6668346000000001E-3</v>
      </c>
      <c r="P1542" s="248">
        <v>9.6961078000000001E-4</v>
      </c>
      <c r="Q1542" s="248">
        <v>1.9034029000000001E-2</v>
      </c>
      <c r="R1542" s="248">
        <v>3.0962399999999999E-4</v>
      </c>
      <c r="S1542" s="248">
        <v>0</v>
      </c>
      <c r="T1542" s="248">
        <v>0</v>
      </c>
      <c r="U1542" s="248">
        <v>1.9425077E-3</v>
      </c>
      <c r="V1542" s="110"/>
      <c r="W1542" s="89">
        <f t="shared" ref="W1542:W1549" si="266">J1542/0.135</f>
        <v>0.63328973333333327</v>
      </c>
      <c r="X1542" s="249">
        <v>9.6335685000000009</v>
      </c>
      <c r="Y1542" s="249">
        <v>7.9404133999999997</v>
      </c>
      <c r="Z1542" s="249">
        <v>1.1649894999999999</v>
      </c>
      <c r="AA1542" s="249">
        <v>3.5106374000000001E-4</v>
      </c>
      <c r="AB1542" s="249">
        <v>0.20657017</v>
      </c>
      <c r="AC1542" s="249">
        <v>6.5266167999999999E-2</v>
      </c>
      <c r="AD1542" s="249">
        <v>0.25597827000000001</v>
      </c>
      <c r="AE1542" s="250">
        <v>1.5381839E-6</v>
      </c>
      <c r="AF1542" s="250">
        <v>3.1383084E-9</v>
      </c>
      <c r="AG1542" s="78">
        <v>3.2694447000000001E-2</v>
      </c>
      <c r="AH1542" s="20"/>
      <c r="AI1542" s="20"/>
      <c r="AJ1542" s="20"/>
      <c r="AK1542" s="20"/>
      <c r="AL1542" s="20"/>
      <c r="AM1542" s="20"/>
      <c r="AN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row>
    <row r="1543" spans="2:129" x14ac:dyDescent="0.15">
      <c r="B1543" s="77" t="s">
        <v>445</v>
      </c>
      <c r="C1543" s="106">
        <v>1</v>
      </c>
      <c r="D1543" s="73" t="s">
        <v>38</v>
      </c>
      <c r="E1543" s="248" t="s">
        <v>446</v>
      </c>
      <c r="F1543" s="248">
        <f t="shared" si="262"/>
        <v>0.19664472587999998</v>
      </c>
      <c r="G1543" s="248">
        <f t="shared" si="263"/>
        <v>5.86356445E-2</v>
      </c>
      <c r="H1543" s="248">
        <f t="shared" si="264"/>
        <v>3.1228806679999999E-2</v>
      </c>
      <c r="I1543" s="248">
        <f t="shared" si="265"/>
        <v>2.1286160700000001E-2</v>
      </c>
      <c r="J1543" s="248">
        <v>8.5494113999999996E-2</v>
      </c>
      <c r="K1543" s="248">
        <v>2.8761532999999999E-2</v>
      </c>
      <c r="L1543" s="248">
        <v>1.4976629E-3</v>
      </c>
      <c r="M1543" s="248">
        <v>3.5100248999999999E-3</v>
      </c>
      <c r="N1543" s="248">
        <v>5.0458784999999999E-2</v>
      </c>
      <c r="O1543" s="248">
        <v>4.6668346000000001E-3</v>
      </c>
      <c r="P1543" s="248">
        <v>9.6961078000000001E-4</v>
      </c>
      <c r="Q1543" s="248">
        <v>1.9034029000000001E-2</v>
      </c>
      <c r="R1543" s="248">
        <v>3.0962399999999999E-4</v>
      </c>
      <c r="S1543" s="248">
        <v>0</v>
      </c>
      <c r="T1543" s="248">
        <v>0</v>
      </c>
      <c r="U1543" s="248">
        <v>1.9425077E-3</v>
      </c>
      <c r="V1543" s="110"/>
      <c r="W1543" s="89">
        <f t="shared" si="266"/>
        <v>0.63328973333333327</v>
      </c>
      <c r="X1543" s="249">
        <v>9.6335685000000009</v>
      </c>
      <c r="Y1543" s="249">
        <v>7.9404133999999997</v>
      </c>
      <c r="Z1543" s="249">
        <v>1.1649894999999999</v>
      </c>
      <c r="AA1543" s="249">
        <v>3.5106374000000001E-4</v>
      </c>
      <c r="AB1543" s="249">
        <v>0.20657017</v>
      </c>
      <c r="AC1543" s="249">
        <v>6.5266167999999999E-2</v>
      </c>
      <c r="AD1543" s="249">
        <v>0.25597827000000001</v>
      </c>
      <c r="AE1543" s="250">
        <v>1.5381839E-6</v>
      </c>
      <c r="AF1543" s="250">
        <v>3.1383084E-9</v>
      </c>
      <c r="AG1543" s="78">
        <v>3.2694447000000001E-2</v>
      </c>
      <c r="AH1543" s="20"/>
      <c r="AI1543" s="20"/>
      <c r="AJ1543" s="20"/>
      <c r="AK1543" s="20"/>
      <c r="AL1543" s="20"/>
      <c r="AM1543" s="20"/>
      <c r="AN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c r="BU1543" s="20"/>
      <c r="BV1543" s="20"/>
      <c r="BW1543" s="20"/>
      <c r="BX1543" s="20"/>
      <c r="BY1543" s="20"/>
      <c r="BZ1543" s="20"/>
      <c r="CA1543" s="20"/>
      <c r="CB1543" s="20"/>
      <c r="CC1543" s="20"/>
      <c r="CD1543" s="20"/>
      <c r="CE1543" s="20"/>
      <c r="CF1543" s="20"/>
      <c r="CG1543" s="20"/>
      <c r="CH1543" s="20"/>
      <c r="CI1543" s="20"/>
      <c r="CJ1543" s="20"/>
      <c r="CK1543" s="20"/>
      <c r="CL1543" s="20"/>
      <c r="CM1543" s="20"/>
      <c r="CN1543" s="20"/>
      <c r="CO1543" s="20"/>
      <c r="CP1543" s="20"/>
      <c r="CQ1543" s="20"/>
      <c r="CR1543" s="20"/>
      <c r="CS1543" s="20"/>
      <c r="CT1543" s="20"/>
      <c r="CU1543" s="20"/>
      <c r="CV1543" s="20"/>
      <c r="CW1543" s="20"/>
      <c r="CX1543" s="20"/>
      <c r="CY1543" s="20"/>
      <c r="CZ1543" s="20"/>
      <c r="DA1543" s="20"/>
      <c r="DB1543" s="20"/>
      <c r="DC1543" s="20"/>
      <c r="DD1543" s="20"/>
      <c r="DE1543" s="20"/>
      <c r="DF1543" s="20"/>
      <c r="DG1543" s="20"/>
      <c r="DH1543" s="20"/>
      <c r="DI1543" s="20"/>
      <c r="DJ1543" s="20"/>
      <c r="DK1543" s="20"/>
      <c r="DL1543" s="20"/>
      <c r="DM1543" s="20"/>
      <c r="DN1543" s="20"/>
      <c r="DO1543" s="20"/>
      <c r="DP1543" s="20"/>
      <c r="DQ1543" s="20"/>
      <c r="DR1543" s="20"/>
      <c r="DS1543" s="20"/>
      <c r="DT1543" s="20"/>
      <c r="DU1543" s="20"/>
      <c r="DV1543" s="20"/>
      <c r="DW1543" s="20"/>
      <c r="DX1543" s="20"/>
      <c r="DY1543" s="20"/>
    </row>
    <row r="1544" spans="2:129" x14ac:dyDescent="0.15">
      <c r="B1544" s="77" t="s">
        <v>447</v>
      </c>
      <c r="C1544" s="75"/>
      <c r="D1544" s="73" t="s">
        <v>38</v>
      </c>
      <c r="E1544" s="248" t="s">
        <v>448</v>
      </c>
      <c r="F1544" s="248">
        <f t="shared" si="262"/>
        <v>1.8152536155999999</v>
      </c>
      <c r="G1544" s="248">
        <f t="shared" si="263"/>
        <v>0.15008117069999999</v>
      </c>
      <c r="H1544" s="248">
        <f t="shared" si="264"/>
        <v>0.96291354779999994</v>
      </c>
      <c r="I1544" s="248">
        <f t="shared" si="265"/>
        <v>0.50625370710000006</v>
      </c>
      <c r="J1544" s="248">
        <v>0.19600519</v>
      </c>
      <c r="K1544" s="248">
        <v>0.93928727999999995</v>
      </c>
      <c r="L1544" s="248">
        <v>6.2357908E-3</v>
      </c>
      <c r="M1544" s="248">
        <v>3.4165396999999999E-3</v>
      </c>
      <c r="N1544" s="248">
        <v>0.13386434</v>
      </c>
      <c r="O1544" s="248">
        <v>1.2800291E-2</v>
      </c>
      <c r="P1544" s="248">
        <v>1.7390477000000001E-2</v>
      </c>
      <c r="Q1544" s="248">
        <v>0.48725826999999999</v>
      </c>
      <c r="R1544" s="248">
        <v>2.7430661000000002E-3</v>
      </c>
      <c r="S1544" s="248">
        <v>0</v>
      </c>
      <c r="T1544" s="248">
        <v>0</v>
      </c>
      <c r="U1544" s="248">
        <v>1.6252371000000002E-2</v>
      </c>
      <c r="V1544" s="110"/>
      <c r="W1544" s="89">
        <f t="shared" si="266"/>
        <v>1.4518902962962961</v>
      </c>
      <c r="X1544" s="249">
        <v>23.846001999999999</v>
      </c>
      <c r="Y1544" s="249">
        <v>16.954245</v>
      </c>
      <c r="Z1544" s="249">
        <v>2.6214392000000002</v>
      </c>
      <c r="AA1544" s="249">
        <v>1.1621543E-3</v>
      </c>
      <c r="AB1544" s="249">
        <v>0.70061370000000001</v>
      </c>
      <c r="AC1544" s="249">
        <v>0.1643589</v>
      </c>
      <c r="AD1544" s="249">
        <v>3.4041831999999999</v>
      </c>
      <c r="AE1544" s="250">
        <v>1.8883901E-5</v>
      </c>
      <c r="AF1544" s="250">
        <v>2.6004693999999999E-8</v>
      </c>
      <c r="AG1544" s="78">
        <v>0.13979396999999999</v>
      </c>
      <c r="AH1544" s="20"/>
      <c r="AI1544" s="20"/>
      <c r="AJ1544" s="20"/>
      <c r="AK1544" s="20"/>
      <c r="AL1544" s="20"/>
      <c r="AM1544" s="20"/>
      <c r="AN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c r="BU1544" s="20"/>
      <c r="BV1544" s="20"/>
      <c r="BW1544" s="20"/>
      <c r="BX1544" s="20"/>
      <c r="BY1544" s="20"/>
      <c r="BZ1544" s="20"/>
      <c r="CA1544" s="20"/>
      <c r="CB1544" s="20"/>
      <c r="CC1544" s="20"/>
      <c r="CD1544" s="20"/>
      <c r="CE1544" s="20"/>
      <c r="CF1544" s="20"/>
      <c r="CG1544" s="20"/>
      <c r="CH1544" s="20"/>
      <c r="CI1544" s="20"/>
      <c r="CJ1544" s="20"/>
      <c r="CK1544" s="20"/>
      <c r="CL1544" s="20"/>
      <c r="CM1544" s="20"/>
      <c r="CN1544" s="20"/>
      <c r="CO1544" s="20"/>
      <c r="CP1544" s="20"/>
      <c r="CQ1544" s="20"/>
      <c r="CR1544" s="20"/>
      <c r="CS1544" s="20"/>
      <c r="CT1544" s="20"/>
      <c r="CU1544" s="20"/>
      <c r="CV1544" s="20"/>
      <c r="CW1544" s="20"/>
      <c r="CX1544" s="20"/>
      <c r="CY1544" s="20"/>
      <c r="CZ1544" s="20"/>
      <c r="DA1544" s="20"/>
      <c r="DB1544" s="20"/>
      <c r="DC1544" s="20"/>
      <c r="DD1544" s="20"/>
      <c r="DE1544" s="20"/>
      <c r="DF1544" s="20"/>
      <c r="DG1544" s="20"/>
      <c r="DH1544" s="20"/>
      <c r="DI1544" s="20"/>
      <c r="DJ1544" s="20"/>
      <c r="DK1544" s="20"/>
      <c r="DL1544" s="20"/>
      <c r="DM1544" s="20"/>
      <c r="DN1544" s="20"/>
      <c r="DO1544" s="20"/>
      <c r="DP1544" s="20"/>
      <c r="DQ1544" s="20"/>
      <c r="DR1544" s="20"/>
      <c r="DS1544" s="20"/>
      <c r="DT1544" s="20"/>
      <c r="DU1544" s="20"/>
      <c r="DV1544" s="20"/>
      <c r="DW1544" s="20"/>
      <c r="DX1544" s="20"/>
      <c r="DY1544" s="20"/>
    </row>
    <row r="1545" spans="2:129" x14ac:dyDescent="0.15">
      <c r="B1545" s="77" t="s">
        <v>449</v>
      </c>
      <c r="C1545" s="75"/>
      <c r="D1545" s="73" t="s">
        <v>38</v>
      </c>
      <c r="E1545" s="248" t="s">
        <v>450</v>
      </c>
      <c r="F1545" s="248">
        <f t="shared" si="262"/>
        <v>1.8643351005000002</v>
      </c>
      <c r="G1545" s="248">
        <f t="shared" si="263"/>
        <v>0.152756161</v>
      </c>
      <c r="H1545" s="248">
        <f t="shared" si="264"/>
        <v>0.97107202440000007</v>
      </c>
      <c r="I1545" s="248">
        <f t="shared" si="265"/>
        <v>0.51443023509999997</v>
      </c>
      <c r="J1545" s="248">
        <v>0.22607668</v>
      </c>
      <c r="K1545" s="248">
        <v>0.94656899999999999</v>
      </c>
      <c r="L1545" s="248">
        <v>6.8083394000000002E-3</v>
      </c>
      <c r="M1545" s="248">
        <v>3.4375719999999998E-3</v>
      </c>
      <c r="N1545" s="248">
        <v>0.13519437000000001</v>
      </c>
      <c r="O1545" s="248">
        <v>1.4124219E-2</v>
      </c>
      <c r="P1545" s="248">
        <v>1.7694685000000002E-2</v>
      </c>
      <c r="Q1545" s="248">
        <v>0.49472517999999999</v>
      </c>
      <c r="R1545" s="248">
        <v>3.0026901000000002E-3</v>
      </c>
      <c r="S1545" s="248">
        <v>0</v>
      </c>
      <c r="T1545" s="248">
        <v>0</v>
      </c>
      <c r="U1545" s="248">
        <v>1.6702365E-2</v>
      </c>
      <c r="V1545" s="110"/>
      <c r="W1545" s="89">
        <f t="shared" si="266"/>
        <v>1.6746420740740739</v>
      </c>
      <c r="X1545" s="249">
        <v>28.350021000000002</v>
      </c>
      <c r="Y1545" s="249">
        <v>19.766204999999999</v>
      </c>
      <c r="Z1545" s="249">
        <v>3.8808300999999998</v>
      </c>
      <c r="AA1545" s="249">
        <v>1.3273811999999999E-3</v>
      </c>
      <c r="AB1545" s="249">
        <v>0.85568522999999996</v>
      </c>
      <c r="AC1545" s="249">
        <v>0.22188815000000001</v>
      </c>
      <c r="AD1545" s="249">
        <v>3.6240853999999998</v>
      </c>
      <c r="AE1545" s="250">
        <v>2.0104150999999999E-5</v>
      </c>
      <c r="AF1545" s="250">
        <v>3.2161619999999998E-8</v>
      </c>
      <c r="AG1545" s="78">
        <v>0.15651845</v>
      </c>
      <c r="AH1545" s="20"/>
      <c r="AI1545" s="20"/>
      <c r="AJ1545" s="20"/>
      <c r="AK1545" s="20"/>
      <c r="AL1545" s="20"/>
      <c r="AM1545" s="20"/>
      <c r="AN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c r="BU1545" s="20"/>
      <c r="BV1545" s="20"/>
      <c r="BW1545" s="20"/>
      <c r="BX1545" s="20"/>
      <c r="BY1545" s="20"/>
      <c r="BZ1545" s="20"/>
      <c r="CA1545" s="20"/>
      <c r="CB1545" s="20"/>
      <c r="CC1545" s="20"/>
      <c r="CD1545" s="20"/>
      <c r="CE1545" s="20"/>
      <c r="CF1545" s="20"/>
      <c r="CG1545" s="20"/>
      <c r="CH1545" s="20"/>
      <c r="CI1545" s="20"/>
      <c r="CJ1545" s="20"/>
      <c r="CK1545" s="20"/>
      <c r="CL1545" s="20"/>
      <c r="CM1545" s="20"/>
      <c r="CN1545" s="20"/>
      <c r="CO1545" s="20"/>
      <c r="CP1545" s="20"/>
      <c r="CQ1545" s="20"/>
      <c r="CR1545" s="20"/>
      <c r="CS1545" s="20"/>
      <c r="CT1545" s="20"/>
      <c r="CU1545" s="20"/>
      <c r="CV1545" s="20"/>
      <c r="CW1545" s="20"/>
      <c r="CX1545" s="20"/>
      <c r="CY1545" s="20"/>
      <c r="CZ1545" s="20"/>
      <c r="DA1545" s="20"/>
      <c r="DB1545" s="20"/>
      <c r="DC1545" s="20"/>
      <c r="DD1545" s="20"/>
      <c r="DE1545" s="20"/>
      <c r="DF1545" s="20"/>
      <c r="DG1545" s="20"/>
      <c r="DH1545" s="20"/>
      <c r="DI1545" s="20"/>
      <c r="DJ1545" s="20"/>
      <c r="DK1545" s="20"/>
      <c r="DL1545" s="20"/>
      <c r="DM1545" s="20"/>
      <c r="DN1545" s="20"/>
      <c r="DO1545" s="20"/>
      <c r="DP1545" s="20"/>
      <c r="DQ1545" s="20"/>
      <c r="DR1545" s="20"/>
      <c r="DS1545" s="20"/>
      <c r="DT1545" s="20"/>
      <c r="DU1545" s="20"/>
      <c r="DV1545" s="20"/>
      <c r="DW1545" s="20"/>
      <c r="DX1545" s="20"/>
      <c r="DY1545" s="20"/>
    </row>
    <row r="1546" spans="2:129" x14ac:dyDescent="0.15">
      <c r="B1546" s="77" t="s">
        <v>451</v>
      </c>
      <c r="C1546" s="114"/>
      <c r="D1546" s="73" t="s">
        <v>38</v>
      </c>
      <c r="E1546" s="248" t="s">
        <v>452</v>
      </c>
      <c r="F1546" s="248">
        <f t="shared" si="262"/>
        <v>0.19664472587999998</v>
      </c>
      <c r="G1546" s="248">
        <f t="shared" si="263"/>
        <v>5.86356445E-2</v>
      </c>
      <c r="H1546" s="248">
        <f t="shared" si="264"/>
        <v>3.1228806679999999E-2</v>
      </c>
      <c r="I1546" s="248">
        <f t="shared" si="265"/>
        <v>2.1286160700000001E-2</v>
      </c>
      <c r="J1546" s="248">
        <v>8.5494113999999996E-2</v>
      </c>
      <c r="K1546" s="248">
        <v>2.8761532999999999E-2</v>
      </c>
      <c r="L1546" s="248">
        <v>1.4976629E-3</v>
      </c>
      <c r="M1546" s="248">
        <v>3.5100248999999999E-3</v>
      </c>
      <c r="N1546" s="248">
        <v>5.0458784999999999E-2</v>
      </c>
      <c r="O1546" s="248">
        <v>4.6668346000000001E-3</v>
      </c>
      <c r="P1546" s="248">
        <v>9.6961078000000001E-4</v>
      </c>
      <c r="Q1546" s="248">
        <v>1.9034029000000001E-2</v>
      </c>
      <c r="R1546" s="248">
        <v>3.0962399999999999E-4</v>
      </c>
      <c r="S1546" s="248">
        <v>0</v>
      </c>
      <c r="T1546" s="248">
        <v>0</v>
      </c>
      <c r="U1546" s="248">
        <v>1.9425077E-3</v>
      </c>
      <c r="V1546" s="110"/>
      <c r="W1546" s="89">
        <f t="shared" si="266"/>
        <v>0.63328973333333327</v>
      </c>
      <c r="X1546" s="249">
        <v>9.6335685000000009</v>
      </c>
      <c r="Y1546" s="249">
        <v>7.9404133999999997</v>
      </c>
      <c r="Z1546" s="249">
        <v>1.1649894999999999</v>
      </c>
      <c r="AA1546" s="249">
        <v>3.5106374000000001E-4</v>
      </c>
      <c r="AB1546" s="249">
        <v>0.20657017</v>
      </c>
      <c r="AC1546" s="249">
        <v>6.5266167999999999E-2</v>
      </c>
      <c r="AD1546" s="249">
        <v>0.25597827000000001</v>
      </c>
      <c r="AE1546" s="250">
        <v>1.5381839E-6</v>
      </c>
      <c r="AF1546" s="250">
        <v>3.1383084E-9</v>
      </c>
      <c r="AG1546" s="78">
        <v>3.2694447000000001E-2</v>
      </c>
      <c r="AH1546" s="20"/>
      <c r="AI1546" s="20"/>
      <c r="AJ1546" s="20"/>
      <c r="AK1546" s="20"/>
      <c r="AL1546" s="20"/>
      <c r="AM1546" s="20"/>
      <c r="AN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c r="BU1546" s="20"/>
      <c r="BV1546" s="20"/>
      <c r="BW1546" s="20"/>
      <c r="BX1546" s="20"/>
      <c r="BY1546" s="20"/>
      <c r="BZ1546" s="20"/>
      <c r="CA1546" s="20"/>
      <c r="CB1546" s="20"/>
      <c r="CC1546" s="20"/>
      <c r="CD1546" s="20"/>
      <c r="CE1546" s="20"/>
      <c r="CF1546" s="20"/>
      <c r="CG1546" s="20"/>
      <c r="CH1546" s="20"/>
      <c r="CI1546" s="20"/>
      <c r="CJ1546" s="20"/>
      <c r="CK1546" s="20"/>
      <c r="CL1546" s="20"/>
      <c r="CM1546" s="20"/>
      <c r="CN1546" s="20"/>
      <c r="CO1546" s="20"/>
      <c r="CP1546" s="20"/>
      <c r="CQ1546" s="20"/>
      <c r="CR1546" s="20"/>
      <c r="CS1546" s="20"/>
      <c r="CT1546" s="20"/>
      <c r="CU1546" s="20"/>
      <c r="CV1546" s="20"/>
      <c r="CW1546" s="20"/>
      <c r="CX1546" s="20"/>
      <c r="CY1546" s="20"/>
      <c r="CZ1546" s="20"/>
      <c r="DA1546" s="20"/>
      <c r="DB1546" s="20"/>
      <c r="DC1546" s="20"/>
      <c r="DD1546" s="20"/>
      <c r="DE1546" s="20"/>
      <c r="DF1546" s="20"/>
      <c r="DG1546" s="20"/>
      <c r="DH1546" s="20"/>
      <c r="DI1546" s="20"/>
      <c r="DJ1546" s="20"/>
      <c r="DK1546" s="20"/>
      <c r="DL1546" s="20"/>
      <c r="DM1546" s="20"/>
      <c r="DN1546" s="20"/>
      <c r="DO1546" s="20"/>
      <c r="DP1546" s="20"/>
      <c r="DQ1546" s="20"/>
      <c r="DR1546" s="20"/>
      <c r="DS1546" s="20"/>
      <c r="DT1546" s="20"/>
      <c r="DU1546" s="20"/>
      <c r="DV1546" s="20"/>
      <c r="DW1546" s="20"/>
      <c r="DX1546" s="20"/>
      <c r="DY1546" s="20"/>
    </row>
    <row r="1547" spans="2:129" x14ac:dyDescent="0.15">
      <c r="B1547" s="77" t="s">
        <v>453</v>
      </c>
      <c r="C1547" s="75"/>
      <c r="D1547" s="73" t="s">
        <v>38</v>
      </c>
      <c r="E1547" s="248" t="s">
        <v>454</v>
      </c>
      <c r="F1547" s="248">
        <f t="shared" si="262"/>
        <v>0.19664472587999998</v>
      </c>
      <c r="G1547" s="248">
        <f t="shared" si="263"/>
        <v>5.86356445E-2</v>
      </c>
      <c r="H1547" s="248">
        <f t="shared" si="264"/>
        <v>3.1228806679999999E-2</v>
      </c>
      <c r="I1547" s="248">
        <f t="shared" si="265"/>
        <v>2.1286160700000001E-2</v>
      </c>
      <c r="J1547" s="248">
        <v>8.5494113999999996E-2</v>
      </c>
      <c r="K1547" s="248">
        <v>2.8761532999999999E-2</v>
      </c>
      <c r="L1547" s="248">
        <v>1.4976629E-3</v>
      </c>
      <c r="M1547" s="248">
        <v>3.5100248999999999E-3</v>
      </c>
      <c r="N1547" s="248">
        <v>5.0458784999999999E-2</v>
      </c>
      <c r="O1547" s="248">
        <v>4.6668346000000001E-3</v>
      </c>
      <c r="P1547" s="248">
        <v>9.6961078000000001E-4</v>
      </c>
      <c r="Q1547" s="248">
        <v>1.9034029000000001E-2</v>
      </c>
      <c r="R1547" s="248">
        <v>3.0962399999999999E-4</v>
      </c>
      <c r="S1547" s="248">
        <v>0</v>
      </c>
      <c r="T1547" s="248">
        <v>0</v>
      </c>
      <c r="U1547" s="248">
        <v>1.9425077E-3</v>
      </c>
      <c r="V1547" s="110"/>
      <c r="W1547" s="89">
        <f t="shared" si="266"/>
        <v>0.63328973333333327</v>
      </c>
      <c r="X1547" s="249">
        <v>9.6335685000000009</v>
      </c>
      <c r="Y1547" s="249">
        <v>7.9404133999999997</v>
      </c>
      <c r="Z1547" s="249">
        <v>1.1649894999999999</v>
      </c>
      <c r="AA1547" s="249">
        <v>3.5106374000000001E-4</v>
      </c>
      <c r="AB1547" s="249">
        <v>0.20657017</v>
      </c>
      <c r="AC1547" s="249">
        <v>6.5266167999999999E-2</v>
      </c>
      <c r="AD1547" s="249">
        <v>0.25597827000000001</v>
      </c>
      <c r="AE1547" s="250">
        <v>1.5381839E-6</v>
      </c>
      <c r="AF1547" s="250">
        <v>3.1383084E-9</v>
      </c>
      <c r="AG1547" s="78">
        <v>3.2694447000000001E-2</v>
      </c>
      <c r="AH1547" s="20"/>
      <c r="AI1547" s="20"/>
      <c r="AJ1547" s="20"/>
      <c r="AK1547" s="20"/>
      <c r="AL1547" s="20"/>
      <c r="AM1547" s="20"/>
      <c r="AN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c r="BU1547" s="20"/>
      <c r="BV1547" s="20"/>
      <c r="BW1547" s="20"/>
      <c r="BX1547" s="20"/>
      <c r="BY1547" s="20"/>
      <c r="BZ1547" s="20"/>
      <c r="CA1547" s="20"/>
      <c r="CB1547" s="20"/>
      <c r="CC1547" s="20"/>
      <c r="CD1547" s="20"/>
      <c r="CE1547" s="20"/>
      <c r="CF1547" s="20"/>
      <c r="CG1547" s="20"/>
      <c r="CH1547" s="20"/>
      <c r="CI1547" s="20"/>
      <c r="CJ1547" s="20"/>
      <c r="CK1547" s="20"/>
      <c r="CL1547" s="20"/>
      <c r="CM1547" s="20"/>
      <c r="CN1547" s="20"/>
      <c r="CO1547" s="20"/>
      <c r="CP1547" s="20"/>
      <c r="CQ1547" s="20"/>
      <c r="CR1547" s="20"/>
      <c r="CS1547" s="20"/>
      <c r="CT1547" s="20"/>
      <c r="CU1547" s="20"/>
      <c r="CV1547" s="20"/>
      <c r="CW1547" s="20"/>
      <c r="CX1547" s="20"/>
      <c r="CY1547" s="20"/>
      <c r="CZ1547" s="20"/>
      <c r="DA1547" s="20"/>
      <c r="DB1547" s="20"/>
      <c r="DC1547" s="20"/>
      <c r="DD1547" s="20"/>
      <c r="DE1547" s="20"/>
      <c r="DF1547" s="20"/>
      <c r="DG1547" s="20"/>
      <c r="DH1547" s="20"/>
      <c r="DI1547" s="20"/>
      <c r="DJ1547" s="20"/>
      <c r="DK1547" s="20"/>
      <c r="DL1547" s="20"/>
      <c r="DM1547" s="20"/>
      <c r="DN1547" s="20"/>
      <c r="DO1547" s="20"/>
      <c r="DP1547" s="20"/>
      <c r="DQ1547" s="20"/>
      <c r="DR1547" s="20"/>
      <c r="DS1547" s="20"/>
      <c r="DT1547" s="20"/>
      <c r="DU1547" s="20"/>
      <c r="DV1547" s="20"/>
      <c r="DW1547" s="20"/>
      <c r="DX1547" s="20"/>
      <c r="DY1547" s="20"/>
    </row>
    <row r="1548" spans="2:129" x14ac:dyDescent="0.15">
      <c r="B1548" s="77" t="s">
        <v>455</v>
      </c>
      <c r="C1548" s="114"/>
      <c r="D1548" s="73" t="s">
        <v>38</v>
      </c>
      <c r="E1548" s="248" t="s">
        <v>456</v>
      </c>
      <c r="F1548" s="248">
        <f t="shared" si="262"/>
        <v>0.21184621233000001</v>
      </c>
      <c r="G1548" s="248">
        <f t="shared" si="263"/>
        <v>6.1585526699999997E-2</v>
      </c>
      <c r="H1548" s="248">
        <f t="shared" si="264"/>
        <v>3.4143282800000001E-2</v>
      </c>
      <c r="I1548" s="248">
        <f t="shared" si="265"/>
        <v>2.3346008830000001E-2</v>
      </c>
      <c r="J1548" s="248">
        <v>9.2771393999999993E-2</v>
      </c>
      <c r="K1548" s="248">
        <v>3.1479446000000001E-2</v>
      </c>
      <c r="L1548" s="248">
        <v>1.6160539E-3</v>
      </c>
      <c r="M1548" s="248">
        <v>3.5641154000000002E-3</v>
      </c>
      <c r="N1548" s="248">
        <v>5.2829806999999999E-2</v>
      </c>
      <c r="O1548" s="248">
        <v>5.1916043000000004E-3</v>
      </c>
      <c r="P1548" s="248">
        <v>1.0477829E-3</v>
      </c>
      <c r="Q1548" s="248">
        <v>2.0901256E-2</v>
      </c>
      <c r="R1548" s="248">
        <v>3.2798543E-4</v>
      </c>
      <c r="S1548" s="248">
        <v>0</v>
      </c>
      <c r="T1548" s="248">
        <v>0</v>
      </c>
      <c r="U1548" s="248">
        <v>2.1167674E-3</v>
      </c>
      <c r="V1548" s="110"/>
      <c r="W1548" s="89">
        <f t="shared" si="266"/>
        <v>0.68719551111111099</v>
      </c>
      <c r="X1548" s="249">
        <v>10.870357</v>
      </c>
      <c r="Y1548" s="249">
        <v>8.6327809000000002</v>
      </c>
      <c r="Z1548" s="249">
        <v>1.3852336000000001</v>
      </c>
      <c r="AA1548" s="249">
        <v>3.9059728999999999E-4</v>
      </c>
      <c r="AB1548" s="249">
        <v>0.23473984000000001</v>
      </c>
      <c r="AC1548" s="249">
        <v>7.9336304999999996E-2</v>
      </c>
      <c r="AD1548" s="249">
        <v>0.53787541999999999</v>
      </c>
      <c r="AE1548" s="250">
        <v>1.6771485999999999E-6</v>
      </c>
      <c r="AF1548" s="250">
        <v>3.4119136E-9</v>
      </c>
      <c r="AG1548" s="78">
        <v>3.5951713000000003E-2</v>
      </c>
      <c r="AH1548" s="20"/>
      <c r="AI1548" s="20"/>
      <c r="AJ1548" s="20"/>
      <c r="AK1548" s="20"/>
      <c r="AL1548" s="20"/>
      <c r="AM1548" s="20"/>
      <c r="AN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c r="BU1548" s="20"/>
      <c r="BV1548" s="20"/>
      <c r="BW1548" s="20"/>
      <c r="BX1548" s="20"/>
      <c r="BY1548" s="20"/>
      <c r="BZ1548" s="20"/>
      <c r="CA1548" s="20"/>
      <c r="CB1548" s="20"/>
      <c r="CC1548" s="20"/>
      <c r="CD1548" s="20"/>
      <c r="CE1548" s="20"/>
      <c r="CF1548" s="20"/>
      <c r="CG1548" s="20"/>
      <c r="CH1548" s="20"/>
      <c r="CI1548" s="20"/>
      <c r="CJ1548" s="20"/>
      <c r="CK1548" s="20"/>
      <c r="CL1548" s="20"/>
      <c r="CM1548" s="20"/>
      <c r="CN1548" s="20"/>
      <c r="CO1548" s="20"/>
      <c r="CP1548" s="20"/>
      <c r="CQ1548" s="20"/>
      <c r="CR1548" s="20"/>
      <c r="CS1548" s="20"/>
      <c r="CT1548" s="20"/>
      <c r="CU1548" s="20"/>
      <c r="CV1548" s="20"/>
      <c r="CW1548" s="20"/>
      <c r="CX1548" s="20"/>
      <c r="CY1548" s="20"/>
      <c r="CZ1548" s="20"/>
      <c r="DA1548" s="20"/>
      <c r="DB1548" s="20"/>
      <c r="DC1548" s="20"/>
      <c r="DD1548" s="20"/>
      <c r="DE1548" s="20"/>
      <c r="DF1548" s="20"/>
      <c r="DG1548" s="20"/>
      <c r="DH1548" s="20"/>
      <c r="DI1548" s="20"/>
      <c r="DJ1548" s="20"/>
      <c r="DK1548" s="20"/>
      <c r="DL1548" s="20"/>
      <c r="DM1548" s="20"/>
      <c r="DN1548" s="20"/>
      <c r="DO1548" s="20"/>
      <c r="DP1548" s="20"/>
      <c r="DQ1548" s="20"/>
      <c r="DR1548" s="20"/>
      <c r="DS1548" s="20"/>
      <c r="DT1548" s="20"/>
      <c r="DU1548" s="20"/>
      <c r="DV1548" s="20"/>
      <c r="DW1548" s="20"/>
      <c r="DX1548" s="20"/>
      <c r="DY1548" s="20"/>
    </row>
    <row r="1549" spans="2:129" x14ac:dyDescent="0.15">
      <c r="B1549" s="77" t="s">
        <v>457</v>
      </c>
      <c r="C1549" s="75"/>
      <c r="D1549" s="73" t="s">
        <v>38</v>
      </c>
      <c r="E1549" s="248" t="s">
        <v>458</v>
      </c>
      <c r="F1549" s="248">
        <f t="shared" si="262"/>
        <v>1.4491688164999998</v>
      </c>
      <c r="G1549" s="248">
        <f t="shared" si="263"/>
        <v>0.1296476154</v>
      </c>
      <c r="H1549" s="248">
        <f t="shared" si="264"/>
        <v>0.75325200599999997</v>
      </c>
      <c r="I1549" s="248">
        <f t="shared" si="265"/>
        <v>0.39855815509999998</v>
      </c>
      <c r="J1549" s="248">
        <v>0.16771104000000001</v>
      </c>
      <c r="K1549" s="248">
        <v>0.73435222</v>
      </c>
      <c r="L1549" s="248">
        <v>5.1324659999999996E-3</v>
      </c>
      <c r="M1549" s="248">
        <v>3.2929233999999998E-3</v>
      </c>
      <c r="N1549" s="248">
        <v>0.11521057</v>
      </c>
      <c r="O1549" s="248">
        <v>1.1144121999999999E-2</v>
      </c>
      <c r="P1549" s="248">
        <v>1.376732E-2</v>
      </c>
      <c r="Q1549" s="248">
        <v>0.38342344</v>
      </c>
      <c r="R1549" s="248">
        <v>2.1508461000000001E-3</v>
      </c>
      <c r="S1549" s="248">
        <v>0</v>
      </c>
      <c r="T1549" s="248">
        <v>0</v>
      </c>
      <c r="U1549" s="248">
        <v>1.2983869E-2</v>
      </c>
      <c r="V1549" s="110"/>
      <c r="W1549" s="89">
        <f t="shared" si="266"/>
        <v>1.2423039999999999</v>
      </c>
      <c r="X1549" s="249">
        <v>20.174845000000001</v>
      </c>
      <c r="Y1549" s="249">
        <v>14.591799</v>
      </c>
      <c r="Z1549" s="249">
        <v>2.1002025999999998</v>
      </c>
      <c r="AA1549" s="249">
        <v>9.4853777999999998E-4</v>
      </c>
      <c r="AB1549" s="249">
        <v>0.57024708999999996</v>
      </c>
      <c r="AC1549" s="249">
        <v>0.13281159000000001</v>
      </c>
      <c r="AD1549" s="249">
        <v>2.7788360999999999</v>
      </c>
      <c r="AE1549" s="250">
        <v>1.497108E-5</v>
      </c>
      <c r="AF1549" s="250">
        <v>2.0771455000000001E-8</v>
      </c>
      <c r="AG1549" s="78">
        <v>0.11526295</v>
      </c>
      <c r="AH1549" s="20"/>
      <c r="AI1549" s="20"/>
      <c r="AJ1549" s="20"/>
      <c r="AK1549" s="20"/>
      <c r="AL1549" s="20"/>
      <c r="AM1549" s="20"/>
      <c r="AN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c r="BU1549" s="20"/>
      <c r="BV1549" s="20"/>
      <c r="BW1549" s="20"/>
      <c r="BX1549" s="20"/>
      <c r="BY1549" s="20"/>
      <c r="BZ1549" s="20"/>
      <c r="CA1549" s="20"/>
      <c r="CB1549" s="20"/>
      <c r="CC1549" s="20"/>
      <c r="CD1549" s="20"/>
      <c r="CE1549" s="20"/>
      <c r="CF1549" s="20"/>
      <c r="CG1549" s="20"/>
      <c r="CH1549" s="20"/>
      <c r="CI1549" s="20"/>
      <c r="CJ1549" s="20"/>
      <c r="CK1549" s="20"/>
      <c r="CL1549" s="20"/>
      <c r="CM1549" s="20"/>
      <c r="CN1549" s="20"/>
      <c r="CO1549" s="20"/>
      <c r="CP1549" s="20"/>
      <c r="CQ1549" s="20"/>
      <c r="CR1549" s="20"/>
      <c r="CS1549" s="20"/>
      <c r="CT1549" s="20"/>
      <c r="CU1549" s="20"/>
      <c r="CV1549" s="20"/>
      <c r="CW1549" s="20"/>
      <c r="CX1549" s="20"/>
      <c r="CY1549" s="20"/>
      <c r="CZ1549" s="20"/>
      <c r="DA1549" s="20"/>
      <c r="DB1549" s="20"/>
      <c r="DC1549" s="20"/>
      <c r="DD1549" s="20"/>
      <c r="DE1549" s="20"/>
      <c r="DF1549" s="20"/>
      <c r="DG1549" s="20"/>
      <c r="DH1549" s="20"/>
      <c r="DI1549" s="20"/>
      <c r="DJ1549" s="20"/>
      <c r="DK1549" s="20"/>
      <c r="DL1549" s="20"/>
      <c r="DM1549" s="20"/>
      <c r="DN1549" s="20"/>
      <c r="DO1549" s="20"/>
      <c r="DP1549" s="20"/>
      <c r="DQ1549" s="20"/>
      <c r="DR1549" s="20"/>
      <c r="DS1549" s="20"/>
      <c r="DT1549" s="20"/>
      <c r="DU1549" s="20"/>
      <c r="DV1549" s="20"/>
      <c r="DW1549" s="20"/>
      <c r="DX1549" s="20"/>
      <c r="DY1549" s="20"/>
    </row>
    <row r="1550" spans="2:129" x14ac:dyDescent="0.15">
      <c r="B1550" s="67" t="s">
        <v>459</v>
      </c>
      <c r="C1550" s="114" t="s">
        <v>460</v>
      </c>
      <c r="D1550" s="114"/>
      <c r="E1550" s="84"/>
      <c r="F1550" s="277"/>
      <c r="G1550" s="277"/>
      <c r="H1550" s="277"/>
      <c r="I1550" s="277"/>
      <c r="J1550" s="277"/>
      <c r="K1550" s="277"/>
      <c r="L1550" s="277"/>
      <c r="M1550" s="277"/>
      <c r="N1550" s="277"/>
      <c r="O1550" s="277"/>
      <c r="P1550" s="277"/>
      <c r="Q1550" s="277"/>
      <c r="R1550" s="277"/>
      <c r="S1550" s="277"/>
      <c r="T1550" s="277"/>
      <c r="U1550" s="277"/>
      <c r="V1550" s="278"/>
      <c r="W1550" s="246"/>
      <c r="X1550" s="80"/>
      <c r="Y1550" s="80"/>
      <c r="Z1550" s="80"/>
      <c r="AA1550" s="80"/>
      <c r="AB1550" s="80"/>
      <c r="AC1550" s="80"/>
      <c r="AD1550" s="80"/>
      <c r="AE1550" s="70"/>
      <c r="AF1550" s="70"/>
      <c r="AG1550" s="70"/>
      <c r="AH1550" s="20"/>
      <c r="AI1550" s="20"/>
      <c r="AJ1550" s="20"/>
      <c r="AK1550" s="20"/>
      <c r="AL1550" s="20"/>
      <c r="AM1550" s="20"/>
      <c r="AN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row>
    <row r="1551" spans="2:129" x14ac:dyDescent="0.15">
      <c r="B1551" s="77" t="s">
        <v>461</v>
      </c>
      <c r="C1551" s="75"/>
      <c r="D1551" s="73" t="s">
        <v>38</v>
      </c>
      <c r="E1551" s="248" t="s">
        <v>462</v>
      </c>
      <c r="F1551" s="248">
        <f t="shared" ref="F1551:F1570" si="267">G1551+H1551+I1551+J1551</f>
        <v>0.27451193446</v>
      </c>
      <c r="G1551" s="248">
        <f t="shared" ref="G1551:G1570" si="268">M1551+N1551+O1551</f>
        <v>1.9216936279999999E-2</v>
      </c>
      <c r="H1551" s="248">
        <f t="shared" ref="H1551:H1570" si="269">K1551+L1551+P1551</f>
        <v>5.9340102600000007E-2</v>
      </c>
      <c r="I1551" s="248">
        <f t="shared" ref="I1551:I1570" si="270">Q1551+IF(R1551="x",0,R1551)+IF(S1551="x",0,S1551)+IF(T1551="x",0,T1551)+U1551</f>
        <v>2.2985755579999999E-2</v>
      </c>
      <c r="J1551" s="248">
        <v>0.17296913999999999</v>
      </c>
      <c r="K1551" s="248">
        <v>5.4015854000000002E-2</v>
      </c>
      <c r="L1551" s="248">
        <v>3.2129086000000002E-3</v>
      </c>
      <c r="M1551" s="248">
        <v>5.1871117999999997E-4</v>
      </c>
      <c r="N1551" s="248">
        <v>1.5797925000000001E-2</v>
      </c>
      <c r="O1551" s="248">
        <v>2.9003000999999998E-3</v>
      </c>
      <c r="P1551" s="248">
        <v>2.1113400000000002E-3</v>
      </c>
      <c r="Q1551" s="248">
        <v>9.6894167999999996E-4</v>
      </c>
      <c r="R1551" s="248">
        <v>1.7626971000000002E-2</v>
      </c>
      <c r="S1551" s="248">
        <v>0</v>
      </c>
      <c r="T1551" s="248">
        <v>0</v>
      </c>
      <c r="U1551" s="248">
        <v>4.3898428999999996E-3</v>
      </c>
      <c r="V1551" s="110"/>
      <c r="W1551" s="89">
        <f t="shared" ref="W1551:W1570" si="271">J1551/0.135</f>
        <v>1.2812528888888888</v>
      </c>
      <c r="X1551" s="249">
        <v>33.032445000000003</v>
      </c>
      <c r="Y1551" s="249">
        <v>17.420918</v>
      </c>
      <c r="Z1551" s="249">
        <v>11.66206</v>
      </c>
      <c r="AA1551" s="249">
        <v>2.0333868000000001E-3</v>
      </c>
      <c r="AB1551" s="249">
        <v>1.3551727</v>
      </c>
      <c r="AC1551" s="249">
        <v>0.62557901000000005</v>
      </c>
      <c r="AD1551" s="249">
        <v>1.9666824999999999</v>
      </c>
      <c r="AE1551" s="250">
        <v>2.5248482999999998E-6</v>
      </c>
      <c r="AF1551" s="250">
        <v>6.7568855999999997E-9</v>
      </c>
      <c r="AG1551" s="78">
        <v>6.5902634000000002E-2</v>
      </c>
      <c r="AH1551" s="20"/>
      <c r="AI1551" s="20"/>
      <c r="AJ1551" s="20"/>
      <c r="AK1551" s="20"/>
      <c r="AL1551" s="20"/>
      <c r="AM1551" s="20"/>
      <c r="AN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c r="BU1551" s="20"/>
      <c r="BV1551" s="20"/>
      <c r="BW1551" s="20"/>
      <c r="BX1551" s="20"/>
      <c r="BY1551" s="20"/>
      <c r="BZ1551" s="20"/>
      <c r="CA1551" s="20"/>
      <c r="CB1551" s="20"/>
      <c r="CC1551" s="20"/>
      <c r="CD1551" s="20"/>
      <c r="CE1551" s="20"/>
      <c r="CF1551" s="20"/>
      <c r="CG1551" s="20"/>
      <c r="CH1551" s="20"/>
      <c r="CI1551" s="20"/>
      <c r="CJ1551" s="20"/>
      <c r="CK1551" s="20"/>
      <c r="CL1551" s="20"/>
      <c r="CM1551" s="20"/>
      <c r="CN1551" s="20"/>
      <c r="CO1551" s="20"/>
      <c r="CP1551" s="20"/>
      <c r="CQ1551" s="20"/>
      <c r="CR1551" s="20"/>
      <c r="CS1551" s="20"/>
      <c r="CT1551" s="20"/>
      <c r="CU1551" s="20"/>
      <c r="CV1551" s="20"/>
      <c r="CW1551" s="20"/>
      <c r="CX1551" s="20"/>
      <c r="CY1551" s="20"/>
      <c r="CZ1551" s="20"/>
      <c r="DA1551" s="20"/>
      <c r="DB1551" s="20"/>
      <c r="DC1551" s="20"/>
      <c r="DD1551" s="20"/>
      <c r="DE1551" s="20"/>
      <c r="DF1551" s="20"/>
      <c r="DG1551" s="20"/>
      <c r="DH1551" s="20"/>
      <c r="DI1551" s="20"/>
      <c r="DJ1551" s="20"/>
      <c r="DK1551" s="20"/>
      <c r="DL1551" s="20"/>
      <c r="DM1551" s="20"/>
      <c r="DN1551" s="20"/>
      <c r="DO1551" s="20"/>
      <c r="DP1551" s="20"/>
      <c r="DQ1551" s="20"/>
      <c r="DR1551" s="20"/>
      <c r="DS1551" s="20"/>
      <c r="DT1551" s="20"/>
      <c r="DU1551" s="20"/>
      <c r="DV1551" s="20"/>
      <c r="DW1551" s="20"/>
      <c r="DX1551" s="20"/>
      <c r="DY1551" s="20"/>
    </row>
    <row r="1552" spans="2:129" x14ac:dyDescent="0.15">
      <c r="B1552" s="77" t="s">
        <v>463</v>
      </c>
      <c r="C1552" s="75"/>
      <c r="D1552" s="73" t="s">
        <v>38</v>
      </c>
      <c r="E1552" s="248" t="s">
        <v>464</v>
      </c>
      <c r="F1552" s="248">
        <f t="shared" si="267"/>
        <v>1.1019317618</v>
      </c>
      <c r="G1552" s="248">
        <f t="shared" si="268"/>
        <v>0.20184657080000001</v>
      </c>
      <c r="H1552" s="248">
        <f t="shared" si="269"/>
        <v>0.24493075909999998</v>
      </c>
      <c r="I1552" s="248">
        <f t="shared" si="270"/>
        <v>0.13845775190000001</v>
      </c>
      <c r="J1552" s="248">
        <v>0.51669668000000002</v>
      </c>
      <c r="K1552" s="248">
        <v>0.22931436999999999</v>
      </c>
      <c r="L1552" s="248">
        <v>8.8698373000000007E-3</v>
      </c>
      <c r="M1552" s="248">
        <v>7.8701948000000008E-3</v>
      </c>
      <c r="N1552" s="248">
        <v>0.16753815</v>
      </c>
      <c r="O1552" s="248">
        <v>2.6438225999999999E-2</v>
      </c>
      <c r="P1552" s="248">
        <v>6.7465518000000002E-3</v>
      </c>
      <c r="Q1552" s="248">
        <v>0.11889347</v>
      </c>
      <c r="R1552" s="248">
        <v>5.9470838999999996E-3</v>
      </c>
      <c r="S1552" s="248">
        <v>0</v>
      </c>
      <c r="T1552" s="248">
        <v>0</v>
      </c>
      <c r="U1552" s="248">
        <v>1.3617198E-2</v>
      </c>
      <c r="V1552" s="110"/>
      <c r="W1552" s="89">
        <f t="shared" si="271"/>
        <v>3.8273828148148148</v>
      </c>
      <c r="X1552" s="249">
        <v>82.947665000000001</v>
      </c>
      <c r="Y1552" s="249">
        <v>48.905593000000003</v>
      </c>
      <c r="Z1552" s="249">
        <v>19.299371000000001</v>
      </c>
      <c r="AA1552" s="249">
        <v>3.6556579E-3</v>
      </c>
      <c r="AB1552" s="249">
        <v>2.4347306</v>
      </c>
      <c r="AC1552" s="249">
        <v>1.1135390999999999</v>
      </c>
      <c r="AD1552" s="249">
        <v>11.190775</v>
      </c>
      <c r="AE1552" s="250">
        <v>9.9198851000000003E-6</v>
      </c>
      <c r="AF1552" s="250">
        <v>2.049933E-8</v>
      </c>
      <c r="AG1552" s="78">
        <v>0.20932769000000001</v>
      </c>
      <c r="AH1552" s="20"/>
      <c r="AI1552" s="20"/>
      <c r="AJ1552" s="20"/>
      <c r="AK1552" s="20"/>
      <c r="AL1552" s="20"/>
      <c r="AM1552" s="20"/>
      <c r="AN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c r="BU1552" s="20"/>
      <c r="BV1552" s="20"/>
      <c r="BW1552" s="20"/>
      <c r="BX1552" s="20"/>
      <c r="BY1552" s="20"/>
      <c r="BZ1552" s="20"/>
      <c r="CA1552" s="20"/>
      <c r="CB1552" s="20"/>
      <c r="CC1552" s="20"/>
      <c r="CD1552" s="20"/>
      <c r="CE1552" s="20"/>
      <c r="CF1552" s="20"/>
      <c r="CG1552" s="20"/>
      <c r="CH1552" s="20"/>
      <c r="CI1552" s="20"/>
      <c r="CJ1552" s="20"/>
      <c r="CK1552" s="20"/>
      <c r="CL1552" s="20"/>
      <c r="CM1552" s="20"/>
      <c r="CN1552" s="20"/>
      <c r="CO1552" s="20"/>
      <c r="CP1552" s="20"/>
      <c r="CQ1552" s="20"/>
      <c r="CR1552" s="20"/>
      <c r="CS1552" s="20"/>
      <c r="CT1552" s="20"/>
      <c r="CU1552" s="20"/>
      <c r="CV1552" s="20"/>
      <c r="CW1552" s="20"/>
      <c r="CX1552" s="20"/>
      <c r="CY1552" s="20"/>
      <c r="CZ1552" s="20"/>
      <c r="DA1552" s="20"/>
      <c r="DB1552" s="20"/>
      <c r="DC1552" s="20"/>
      <c r="DD1552" s="20"/>
      <c r="DE1552" s="20"/>
      <c r="DF1552" s="20"/>
      <c r="DG1552" s="20"/>
      <c r="DH1552" s="20"/>
      <c r="DI1552" s="20"/>
      <c r="DJ1552" s="20"/>
      <c r="DK1552" s="20"/>
      <c r="DL1552" s="20"/>
      <c r="DM1552" s="20"/>
      <c r="DN1552" s="20"/>
      <c r="DO1552" s="20"/>
      <c r="DP1552" s="20"/>
      <c r="DQ1552" s="20"/>
      <c r="DR1552" s="20"/>
      <c r="DS1552" s="20"/>
      <c r="DT1552" s="20"/>
      <c r="DU1552" s="20"/>
      <c r="DV1552" s="20"/>
      <c r="DW1552" s="20"/>
      <c r="DX1552" s="20"/>
      <c r="DY1552" s="20"/>
    </row>
    <row r="1553" spans="2:129" x14ac:dyDescent="0.15">
      <c r="B1553" s="77" t="s">
        <v>465</v>
      </c>
      <c r="C1553" s="75"/>
      <c r="D1553" s="73" t="s">
        <v>38</v>
      </c>
      <c r="E1553" s="248" t="s">
        <v>466</v>
      </c>
      <c r="F1553" s="248">
        <f t="shared" si="267"/>
        <v>2.1510978170000001</v>
      </c>
      <c r="G1553" s="248">
        <f t="shared" si="268"/>
        <v>0.28346206480000002</v>
      </c>
      <c r="H1553" s="248">
        <f t="shared" si="269"/>
        <v>0.78396049899999998</v>
      </c>
      <c r="I1553" s="248">
        <f t="shared" si="270"/>
        <v>0.42439933320000001</v>
      </c>
      <c r="J1553" s="248">
        <v>0.65927592000000002</v>
      </c>
      <c r="K1553" s="248">
        <v>0.75460570999999999</v>
      </c>
      <c r="L1553" s="248">
        <v>1.2806578000000001E-2</v>
      </c>
      <c r="M1553" s="248">
        <v>8.0509668E-3</v>
      </c>
      <c r="N1553" s="248">
        <v>0.23837710000000001</v>
      </c>
      <c r="O1553" s="248">
        <v>3.7033997999999999E-2</v>
      </c>
      <c r="P1553" s="248">
        <v>1.6548211E-2</v>
      </c>
      <c r="Q1553" s="248">
        <v>0.39362798999999998</v>
      </c>
      <c r="R1553" s="248">
        <v>7.4558662000000003E-3</v>
      </c>
      <c r="S1553" s="248">
        <v>0</v>
      </c>
      <c r="T1553" s="248">
        <v>0</v>
      </c>
      <c r="U1553" s="248">
        <v>2.3315477000000001E-2</v>
      </c>
      <c r="V1553" s="110"/>
      <c r="W1553" s="89">
        <f t="shared" si="271"/>
        <v>4.8835253333333331</v>
      </c>
      <c r="X1553" s="249">
        <v>105.36939</v>
      </c>
      <c r="Y1553" s="249">
        <v>61.781936000000002</v>
      </c>
      <c r="Z1553" s="249">
        <v>22.79119</v>
      </c>
      <c r="AA1553" s="249">
        <v>4.5729268999999996E-3</v>
      </c>
      <c r="AB1553" s="249">
        <v>3.0416395999999999</v>
      </c>
      <c r="AC1553" s="249">
        <v>1.3398859999999999</v>
      </c>
      <c r="AD1553" s="249">
        <v>16.410162</v>
      </c>
      <c r="AE1553" s="250">
        <v>2.0928429E-5</v>
      </c>
      <c r="AF1553" s="250">
        <v>3.6020923999999998E-8</v>
      </c>
      <c r="AG1553" s="78">
        <v>0.30503996</v>
      </c>
      <c r="AH1553" s="20"/>
      <c r="AI1553" s="20"/>
      <c r="AJ1553" s="20"/>
      <c r="AK1553" s="20"/>
      <c r="AL1553" s="20"/>
      <c r="AM1553" s="20"/>
      <c r="AN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c r="BU1553" s="20"/>
      <c r="BV1553" s="20"/>
      <c r="BW1553" s="20"/>
      <c r="BX1553" s="20"/>
      <c r="BY1553" s="20"/>
      <c r="BZ1553" s="20"/>
      <c r="CA1553" s="20"/>
      <c r="CB1553" s="20"/>
      <c r="CC1553" s="20"/>
      <c r="CD1553" s="20"/>
      <c r="CE1553" s="20"/>
      <c r="CF1553" s="20"/>
      <c r="CG1553" s="20"/>
      <c r="CH1553" s="20"/>
      <c r="CI1553" s="20"/>
      <c r="CJ1553" s="20"/>
      <c r="CK1553" s="20"/>
      <c r="CL1553" s="20"/>
      <c r="CM1553" s="20"/>
      <c r="CN1553" s="20"/>
      <c r="CO1553" s="20"/>
      <c r="CP1553" s="20"/>
      <c r="CQ1553" s="20"/>
      <c r="CR1553" s="20"/>
      <c r="CS1553" s="20"/>
      <c r="CT1553" s="20"/>
      <c r="CU1553" s="20"/>
      <c r="CV1553" s="20"/>
      <c r="CW1553" s="20"/>
      <c r="CX1553" s="20"/>
      <c r="CY1553" s="20"/>
      <c r="CZ1553" s="20"/>
      <c r="DA1553" s="20"/>
      <c r="DB1553" s="20"/>
      <c r="DC1553" s="20"/>
      <c r="DD1553" s="20"/>
      <c r="DE1553" s="20"/>
      <c r="DF1553" s="20"/>
      <c r="DG1553" s="20"/>
      <c r="DH1553" s="20"/>
      <c r="DI1553" s="20"/>
      <c r="DJ1553" s="20"/>
      <c r="DK1553" s="20"/>
      <c r="DL1553" s="20"/>
      <c r="DM1553" s="20"/>
      <c r="DN1553" s="20"/>
      <c r="DO1553" s="20"/>
      <c r="DP1553" s="20"/>
      <c r="DQ1553" s="20"/>
      <c r="DR1553" s="20"/>
      <c r="DS1553" s="20"/>
      <c r="DT1553" s="20"/>
      <c r="DU1553" s="20"/>
      <c r="DV1553" s="20"/>
      <c r="DW1553" s="20"/>
      <c r="DX1553" s="20"/>
      <c r="DY1553" s="20"/>
    </row>
    <row r="1554" spans="2:129" x14ac:dyDescent="0.15">
      <c r="B1554" s="77" t="s">
        <v>467</v>
      </c>
      <c r="C1554" s="75"/>
      <c r="D1554" s="73" t="s">
        <v>38</v>
      </c>
      <c r="E1554" s="248" t="s">
        <v>468</v>
      </c>
      <c r="F1554" s="248">
        <f t="shared" si="267"/>
        <v>1.2276858612999999</v>
      </c>
      <c r="G1554" s="248">
        <f t="shared" si="268"/>
        <v>0.2453095823</v>
      </c>
      <c r="H1554" s="248">
        <f t="shared" si="269"/>
        <v>0.2240674272</v>
      </c>
      <c r="I1554" s="248">
        <f t="shared" si="270"/>
        <v>0.16452731179999999</v>
      </c>
      <c r="J1554" s="248">
        <v>0.59378154000000005</v>
      </c>
      <c r="K1554" s="248">
        <v>0.20674519</v>
      </c>
      <c r="L1554" s="248">
        <v>1.0475976E-2</v>
      </c>
      <c r="M1554" s="248">
        <v>8.1275272999999995E-3</v>
      </c>
      <c r="N1554" s="248">
        <v>0.20473334000000001</v>
      </c>
      <c r="O1554" s="248">
        <v>3.2448715000000003E-2</v>
      </c>
      <c r="P1554" s="248">
        <v>6.8462612000000003E-3</v>
      </c>
      <c r="Q1554" s="248">
        <v>0.14106954999999999</v>
      </c>
      <c r="R1554" s="248">
        <v>8.1079237999999998E-3</v>
      </c>
      <c r="S1554" s="248">
        <v>0</v>
      </c>
      <c r="T1554" s="248">
        <v>0</v>
      </c>
      <c r="U1554" s="248">
        <v>1.5349837999999999E-2</v>
      </c>
      <c r="V1554" s="110"/>
      <c r="W1554" s="89">
        <f t="shared" si="271"/>
        <v>4.3983817777777778</v>
      </c>
      <c r="X1554" s="249">
        <v>97.03107</v>
      </c>
      <c r="Y1554" s="249">
        <v>56.614479000000003</v>
      </c>
      <c r="Z1554" s="249">
        <v>23.970123999999998</v>
      </c>
      <c r="AA1554" s="249">
        <v>4.7770076999999996E-3</v>
      </c>
      <c r="AB1554" s="249">
        <v>2.9870480000000001</v>
      </c>
      <c r="AC1554" s="249">
        <v>1.3693484</v>
      </c>
      <c r="AD1554" s="249">
        <v>12.085293</v>
      </c>
      <c r="AE1554" s="250">
        <v>1.067057E-5</v>
      </c>
      <c r="AF1554" s="250">
        <v>2.2510500000000002E-8</v>
      </c>
      <c r="AG1554" s="78">
        <v>0.24198959</v>
      </c>
      <c r="AH1554" s="20"/>
      <c r="AI1554" s="20"/>
      <c r="AJ1554" s="20"/>
      <c r="AK1554" s="20"/>
      <c r="AL1554" s="20"/>
      <c r="AM1554" s="20"/>
      <c r="AN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c r="BU1554" s="20"/>
      <c r="BV1554" s="20"/>
      <c r="BW1554" s="20"/>
      <c r="BX1554" s="20"/>
      <c r="BY1554" s="20"/>
      <c r="BZ1554" s="20"/>
      <c r="CA1554" s="20"/>
      <c r="CB1554" s="20"/>
      <c r="CC1554" s="20"/>
      <c r="CD1554" s="20"/>
      <c r="CE1554" s="20"/>
      <c r="CF1554" s="20"/>
      <c r="CG1554" s="20"/>
      <c r="CH1554" s="20"/>
      <c r="CI1554" s="20"/>
      <c r="CJ1554" s="20"/>
      <c r="CK1554" s="20"/>
      <c r="CL1554" s="20"/>
      <c r="CM1554" s="20"/>
      <c r="CN1554" s="20"/>
      <c r="CO1554" s="20"/>
      <c r="CP1554" s="20"/>
      <c r="CQ1554" s="20"/>
      <c r="CR1554" s="20"/>
      <c r="CS1554" s="20"/>
      <c r="CT1554" s="20"/>
      <c r="CU1554" s="20"/>
      <c r="CV1554" s="20"/>
      <c r="CW1554" s="20"/>
      <c r="CX1554" s="20"/>
      <c r="CY1554" s="20"/>
      <c r="CZ1554" s="20"/>
      <c r="DA1554" s="20"/>
      <c r="DB1554" s="20"/>
      <c r="DC1554" s="20"/>
      <c r="DD1554" s="20"/>
      <c r="DE1554" s="20"/>
      <c r="DF1554" s="20"/>
      <c r="DG1554" s="20"/>
      <c r="DH1554" s="20"/>
      <c r="DI1554" s="20"/>
      <c r="DJ1554" s="20"/>
      <c r="DK1554" s="20"/>
      <c r="DL1554" s="20"/>
      <c r="DM1554" s="20"/>
      <c r="DN1554" s="20"/>
      <c r="DO1554" s="20"/>
      <c r="DP1554" s="20"/>
      <c r="DQ1554" s="20"/>
      <c r="DR1554" s="20"/>
      <c r="DS1554" s="20"/>
      <c r="DT1554" s="20"/>
      <c r="DU1554" s="20"/>
      <c r="DV1554" s="20"/>
      <c r="DW1554" s="20"/>
      <c r="DX1554" s="20"/>
      <c r="DY1554" s="20"/>
    </row>
    <row r="1555" spans="2:129" x14ac:dyDescent="0.15">
      <c r="B1555" s="77" t="s">
        <v>469</v>
      </c>
      <c r="C1555" s="75"/>
      <c r="D1555" s="73" t="s">
        <v>38</v>
      </c>
      <c r="E1555" s="248" t="s">
        <v>470</v>
      </c>
      <c r="F1555" s="248">
        <f t="shared" si="267"/>
        <v>4.2757903125999999</v>
      </c>
      <c r="G1555" s="248">
        <f t="shared" si="268"/>
        <v>1.0786449411999999</v>
      </c>
      <c r="H1555" s="248">
        <f t="shared" si="269"/>
        <v>1.2051802909999998</v>
      </c>
      <c r="I1555" s="248">
        <f t="shared" si="270"/>
        <v>1.1520071904</v>
      </c>
      <c r="J1555" s="248">
        <v>0.83995788999999998</v>
      </c>
      <c r="K1555" s="248">
        <v>1.0636083999999999</v>
      </c>
      <c r="L1555" s="248">
        <v>3.3122851000000002E-2</v>
      </c>
      <c r="M1555" s="248">
        <v>9.6294702000000003E-3</v>
      </c>
      <c r="N1555" s="248">
        <v>1.0008324</v>
      </c>
      <c r="O1555" s="248">
        <v>6.8183070999999998E-2</v>
      </c>
      <c r="P1555" s="248">
        <v>0.10844904</v>
      </c>
      <c r="Q1555" s="248">
        <v>1.0807491</v>
      </c>
      <c r="R1555" s="248">
        <v>9.3255704000000002E-3</v>
      </c>
      <c r="S1555" s="248">
        <v>0</v>
      </c>
      <c r="T1555" s="248">
        <v>0</v>
      </c>
      <c r="U1555" s="248">
        <v>6.1932519999999998E-2</v>
      </c>
      <c r="V1555" s="110"/>
      <c r="W1555" s="89">
        <f t="shared" si="271"/>
        <v>6.2219102962962962</v>
      </c>
      <c r="X1555" s="249">
        <v>132.78464</v>
      </c>
      <c r="Y1555" s="249">
        <v>78.088971000000001</v>
      </c>
      <c r="Z1555" s="249">
        <v>28.160439</v>
      </c>
      <c r="AA1555" s="249">
        <v>8.6798976999999996E-3</v>
      </c>
      <c r="AB1555" s="249">
        <v>4.2416112999999998</v>
      </c>
      <c r="AC1555" s="249">
        <v>1.6504175999999999</v>
      </c>
      <c r="AD1555" s="249">
        <v>20.634522</v>
      </c>
      <c r="AE1555" s="250">
        <v>3.5257404999999999E-5</v>
      </c>
      <c r="AF1555" s="250">
        <v>5.1645614000000001E-8</v>
      </c>
      <c r="AG1555" s="78">
        <v>0.63516881000000003</v>
      </c>
      <c r="AH1555" s="20"/>
      <c r="AI1555" s="20"/>
      <c r="AJ1555" s="20"/>
      <c r="AK1555" s="20"/>
      <c r="AL1555" s="20"/>
      <c r="AM1555" s="20"/>
      <c r="AN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c r="BU1555" s="20"/>
      <c r="BV1555" s="20"/>
      <c r="BW1555" s="20"/>
      <c r="BX1555" s="20"/>
      <c r="BY1555" s="20"/>
      <c r="BZ1555" s="20"/>
      <c r="CA1555" s="20"/>
      <c r="CB1555" s="20"/>
      <c r="CC1555" s="20"/>
      <c r="CD1555" s="20"/>
      <c r="CE1555" s="20"/>
      <c r="CF1555" s="20"/>
      <c r="CG1555" s="20"/>
      <c r="CH1555" s="20"/>
      <c r="CI1555" s="20"/>
      <c r="CJ1555" s="20"/>
      <c r="CK1555" s="20"/>
      <c r="CL1555" s="20"/>
      <c r="CM1555" s="20"/>
      <c r="CN1555" s="20"/>
      <c r="CO1555" s="20"/>
      <c r="CP1555" s="20"/>
      <c r="CQ1555" s="20"/>
      <c r="CR1555" s="20"/>
      <c r="CS1555" s="20"/>
      <c r="CT1555" s="20"/>
      <c r="CU1555" s="20"/>
      <c r="CV1555" s="20"/>
      <c r="CW1555" s="20"/>
      <c r="CX1555" s="20"/>
      <c r="CY1555" s="20"/>
      <c r="CZ1555" s="20"/>
      <c r="DA1555" s="20"/>
      <c r="DB1555" s="20"/>
      <c r="DC1555" s="20"/>
      <c r="DD1555" s="20"/>
      <c r="DE1555" s="20"/>
      <c r="DF1555" s="20"/>
      <c r="DG1555" s="20"/>
      <c r="DH1555" s="20"/>
      <c r="DI1555" s="20"/>
      <c r="DJ1555" s="20"/>
      <c r="DK1555" s="20"/>
      <c r="DL1555" s="20"/>
      <c r="DM1555" s="20"/>
      <c r="DN1555" s="20"/>
      <c r="DO1555" s="20"/>
      <c r="DP1555" s="20"/>
      <c r="DQ1555" s="20"/>
      <c r="DR1555" s="20"/>
      <c r="DS1555" s="20"/>
      <c r="DT1555" s="20"/>
      <c r="DU1555" s="20"/>
      <c r="DV1555" s="20"/>
      <c r="DW1555" s="20"/>
      <c r="DX1555" s="20"/>
      <c r="DY1555" s="20"/>
    </row>
    <row r="1556" spans="2:129" x14ac:dyDescent="0.15">
      <c r="B1556" s="77" t="s">
        <v>471</v>
      </c>
      <c r="C1556" s="75"/>
      <c r="D1556" s="73" t="s">
        <v>38</v>
      </c>
      <c r="E1556" s="248" t="s">
        <v>472</v>
      </c>
      <c r="F1556" s="248">
        <f t="shared" si="267"/>
        <v>2.0267037067999998</v>
      </c>
      <c r="G1556" s="248">
        <f t="shared" si="268"/>
        <v>0.27630084090000001</v>
      </c>
      <c r="H1556" s="248">
        <f t="shared" si="269"/>
        <v>0.72194169099999994</v>
      </c>
      <c r="I1556" s="248">
        <f t="shared" si="270"/>
        <v>0.39199568489999997</v>
      </c>
      <c r="J1556" s="248">
        <v>0.63646548999999997</v>
      </c>
      <c r="K1556" s="248">
        <v>0.69427132000000003</v>
      </c>
      <c r="L1556" s="248">
        <v>1.2286284999999999E-2</v>
      </c>
      <c r="M1556" s="248">
        <v>7.9732879000000006E-3</v>
      </c>
      <c r="N1556" s="248">
        <v>0.23232024000000001</v>
      </c>
      <c r="O1556" s="248">
        <v>3.6007312999999999E-2</v>
      </c>
      <c r="P1556" s="248">
        <v>1.5384086E-2</v>
      </c>
      <c r="Q1556" s="248">
        <v>0.36255218</v>
      </c>
      <c r="R1556" s="248">
        <v>7.3345108999999997E-3</v>
      </c>
      <c r="S1556" s="248">
        <v>0</v>
      </c>
      <c r="T1556" s="248">
        <v>0</v>
      </c>
      <c r="U1556" s="248">
        <v>2.2108994E-2</v>
      </c>
      <c r="V1556" s="110"/>
      <c r="W1556" s="89">
        <f t="shared" si="271"/>
        <v>4.7145591851851849</v>
      </c>
      <c r="X1556" s="249">
        <v>101.52979000000001</v>
      </c>
      <c r="Y1556" s="249">
        <v>59.673147999999998</v>
      </c>
      <c r="Z1556" s="249">
        <v>22.006311</v>
      </c>
      <c r="AA1556" s="249">
        <v>4.4375046000000003E-3</v>
      </c>
      <c r="AB1556" s="249">
        <v>2.9291809</v>
      </c>
      <c r="AC1556" s="249">
        <v>1.2925401000000001</v>
      </c>
      <c r="AD1556" s="249">
        <v>15.624173000000001</v>
      </c>
      <c r="AE1556" s="250">
        <v>1.9641606000000002E-5</v>
      </c>
      <c r="AF1556" s="250">
        <v>3.4052488000000003E-8</v>
      </c>
      <c r="AG1556" s="78">
        <v>0.29175430000000002</v>
      </c>
      <c r="AH1556" s="20"/>
      <c r="AI1556" s="20"/>
      <c r="AJ1556" s="20"/>
      <c r="AK1556" s="20"/>
      <c r="AL1556" s="20"/>
      <c r="AM1556" s="20"/>
      <c r="AN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c r="BU1556" s="20"/>
      <c r="BV1556" s="20"/>
      <c r="BW1556" s="20"/>
      <c r="BX1556" s="20"/>
      <c r="BY1556" s="20"/>
      <c r="BZ1556" s="20"/>
      <c r="CA1556" s="20"/>
      <c r="CB1556" s="20"/>
      <c r="CC1556" s="20"/>
      <c r="CD1556" s="20"/>
      <c r="CE1556" s="20"/>
      <c r="CF1556" s="20"/>
      <c r="CG1556" s="20"/>
      <c r="CH1556" s="20"/>
      <c r="CI1556" s="20"/>
      <c r="CJ1556" s="20"/>
      <c r="CK1556" s="20"/>
      <c r="CL1556" s="20"/>
      <c r="CM1556" s="20"/>
      <c r="CN1556" s="20"/>
      <c r="CO1556" s="20"/>
      <c r="CP1556" s="20"/>
      <c r="CQ1556" s="20"/>
      <c r="CR1556" s="20"/>
      <c r="CS1556" s="20"/>
      <c r="CT1556" s="20"/>
      <c r="CU1556" s="20"/>
      <c r="CV1556" s="20"/>
      <c r="CW1556" s="20"/>
      <c r="CX1556" s="20"/>
      <c r="CY1556" s="20"/>
      <c r="CZ1556" s="20"/>
      <c r="DA1556" s="20"/>
      <c r="DB1556" s="20"/>
      <c r="DC1556" s="20"/>
      <c r="DD1556" s="20"/>
      <c r="DE1556" s="20"/>
      <c r="DF1556" s="20"/>
      <c r="DG1556" s="20"/>
      <c r="DH1556" s="20"/>
      <c r="DI1556" s="20"/>
      <c r="DJ1556" s="20"/>
      <c r="DK1556" s="20"/>
      <c r="DL1556" s="20"/>
      <c r="DM1556" s="20"/>
      <c r="DN1556" s="20"/>
      <c r="DO1556" s="20"/>
      <c r="DP1556" s="20"/>
      <c r="DQ1556" s="20"/>
      <c r="DR1556" s="20"/>
      <c r="DS1556" s="20"/>
      <c r="DT1556" s="20"/>
      <c r="DU1556" s="20"/>
      <c r="DV1556" s="20"/>
      <c r="DW1556" s="20"/>
      <c r="DX1556" s="20"/>
      <c r="DY1556" s="20"/>
    </row>
    <row r="1557" spans="2:129" x14ac:dyDescent="0.15">
      <c r="B1557" s="77" t="s">
        <v>473</v>
      </c>
      <c r="C1557" s="75"/>
      <c r="D1557" s="73" t="s">
        <v>38</v>
      </c>
      <c r="E1557" s="248" t="s">
        <v>474</v>
      </c>
      <c r="F1557" s="248">
        <f t="shared" si="267"/>
        <v>1.0145237333999999</v>
      </c>
      <c r="G1557" s="248">
        <f t="shared" si="268"/>
        <v>0.199835869</v>
      </c>
      <c r="H1557" s="248">
        <f t="shared" si="269"/>
        <v>0.19029766149999999</v>
      </c>
      <c r="I1557" s="248">
        <f t="shared" si="270"/>
        <v>0.11164272289999999</v>
      </c>
      <c r="J1557" s="248">
        <v>0.51274748000000003</v>
      </c>
      <c r="K1557" s="248">
        <v>0.17584810000000001</v>
      </c>
      <c r="L1557" s="248">
        <v>8.6583028999999995E-3</v>
      </c>
      <c r="M1557" s="248">
        <v>7.8480419999999995E-3</v>
      </c>
      <c r="N1557" s="248">
        <v>0.16549742000000001</v>
      </c>
      <c r="O1557" s="248">
        <v>2.6490407000000001E-2</v>
      </c>
      <c r="P1557" s="248">
        <v>5.7912585999999999E-3</v>
      </c>
      <c r="Q1557" s="248">
        <v>9.2885074999999998E-2</v>
      </c>
      <c r="R1557" s="248">
        <v>5.8995439E-3</v>
      </c>
      <c r="S1557" s="248">
        <v>0</v>
      </c>
      <c r="T1557" s="248">
        <v>0</v>
      </c>
      <c r="U1557" s="248">
        <v>1.2858104E-2</v>
      </c>
      <c r="V1557" s="110"/>
      <c r="W1557" s="89">
        <f t="shared" si="271"/>
        <v>3.7981294814814817</v>
      </c>
      <c r="X1557" s="249">
        <v>82.551242999999999</v>
      </c>
      <c r="Y1557" s="249">
        <v>48.622145000000003</v>
      </c>
      <c r="Z1557" s="249">
        <v>19.287099000000001</v>
      </c>
      <c r="AA1557" s="249">
        <v>3.6460771999999998E-3</v>
      </c>
      <c r="AB1557" s="249">
        <v>2.4161633999999999</v>
      </c>
      <c r="AC1557" s="249">
        <v>1.1127783</v>
      </c>
      <c r="AD1557" s="249">
        <v>11.10941</v>
      </c>
      <c r="AE1557" s="250">
        <v>8.9667614E-6</v>
      </c>
      <c r="AF1557" s="250">
        <v>1.9240984000000002E-8</v>
      </c>
      <c r="AG1557" s="78">
        <v>0.20444129999999999</v>
      </c>
      <c r="AH1557" s="20"/>
      <c r="AI1557" s="20"/>
      <c r="AJ1557" s="20"/>
      <c r="AK1557" s="20"/>
      <c r="AL1557" s="20"/>
      <c r="AM1557" s="20"/>
      <c r="AN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c r="BU1557" s="20"/>
      <c r="BV1557" s="20"/>
      <c r="BW1557" s="20"/>
      <c r="BX1557" s="20"/>
      <c r="BY1557" s="20"/>
      <c r="BZ1557" s="20"/>
      <c r="CA1557" s="20"/>
      <c r="CB1557" s="20"/>
      <c r="CC1557" s="20"/>
      <c r="CD1557" s="20"/>
      <c r="CE1557" s="20"/>
      <c r="CF1557" s="20"/>
      <c r="CG1557" s="20"/>
      <c r="CH1557" s="20"/>
      <c r="CI1557" s="20"/>
      <c r="CJ1557" s="20"/>
      <c r="CK1557" s="20"/>
      <c r="CL1557" s="20"/>
      <c r="CM1557" s="20"/>
      <c r="CN1557" s="20"/>
      <c r="CO1557" s="20"/>
      <c r="CP1557" s="20"/>
      <c r="CQ1557" s="20"/>
      <c r="CR1557" s="20"/>
      <c r="CS1557" s="20"/>
      <c r="CT1557" s="20"/>
      <c r="CU1557" s="20"/>
      <c r="CV1557" s="20"/>
      <c r="CW1557" s="20"/>
      <c r="CX1557" s="20"/>
      <c r="CY1557" s="20"/>
      <c r="CZ1557" s="20"/>
      <c r="DA1557" s="20"/>
      <c r="DB1557" s="20"/>
      <c r="DC1557" s="20"/>
      <c r="DD1557" s="20"/>
      <c r="DE1557" s="20"/>
      <c r="DF1557" s="20"/>
      <c r="DG1557" s="20"/>
      <c r="DH1557" s="20"/>
      <c r="DI1557" s="20"/>
      <c r="DJ1557" s="20"/>
      <c r="DK1557" s="20"/>
      <c r="DL1557" s="20"/>
      <c r="DM1557" s="20"/>
      <c r="DN1557" s="20"/>
      <c r="DO1557" s="20"/>
      <c r="DP1557" s="20"/>
      <c r="DQ1557" s="20"/>
      <c r="DR1557" s="20"/>
      <c r="DS1557" s="20"/>
      <c r="DT1557" s="20"/>
      <c r="DU1557" s="20"/>
      <c r="DV1557" s="20"/>
      <c r="DW1557" s="20"/>
      <c r="DX1557" s="20"/>
      <c r="DY1557" s="20"/>
    </row>
    <row r="1558" spans="2:129" x14ac:dyDescent="0.15">
      <c r="B1558" s="77" t="s">
        <v>475</v>
      </c>
      <c r="C1558" s="75"/>
      <c r="D1558" s="73" t="s">
        <v>38</v>
      </c>
      <c r="E1558" s="248" t="s">
        <v>476</v>
      </c>
      <c r="F1558" s="248">
        <f t="shared" si="267"/>
        <v>1.0145237333999999</v>
      </c>
      <c r="G1558" s="248">
        <f t="shared" si="268"/>
        <v>0.199835869</v>
      </c>
      <c r="H1558" s="248">
        <f t="shared" si="269"/>
        <v>0.19029766149999999</v>
      </c>
      <c r="I1558" s="248">
        <f t="shared" si="270"/>
        <v>0.11164272289999999</v>
      </c>
      <c r="J1558" s="248">
        <v>0.51274748000000003</v>
      </c>
      <c r="K1558" s="248">
        <v>0.17584810000000001</v>
      </c>
      <c r="L1558" s="248">
        <v>8.6583028999999995E-3</v>
      </c>
      <c r="M1558" s="248">
        <v>7.8480419999999995E-3</v>
      </c>
      <c r="N1558" s="248">
        <v>0.16549742000000001</v>
      </c>
      <c r="O1558" s="248">
        <v>2.6490407000000001E-2</v>
      </c>
      <c r="P1558" s="248">
        <v>5.7912585999999999E-3</v>
      </c>
      <c r="Q1558" s="248">
        <v>9.2885074999999998E-2</v>
      </c>
      <c r="R1558" s="248">
        <v>5.8995439E-3</v>
      </c>
      <c r="S1558" s="248">
        <v>0</v>
      </c>
      <c r="T1558" s="248">
        <v>0</v>
      </c>
      <c r="U1558" s="248">
        <v>1.2858104E-2</v>
      </c>
      <c r="V1558" s="110"/>
      <c r="W1558" s="89">
        <f t="shared" si="271"/>
        <v>3.7981294814814817</v>
      </c>
      <c r="X1558" s="249">
        <v>82.551242999999999</v>
      </c>
      <c r="Y1558" s="249">
        <v>48.622145000000003</v>
      </c>
      <c r="Z1558" s="249">
        <v>19.287099000000001</v>
      </c>
      <c r="AA1558" s="249">
        <v>3.6460771999999998E-3</v>
      </c>
      <c r="AB1558" s="249">
        <v>2.4161633999999999</v>
      </c>
      <c r="AC1558" s="249">
        <v>1.1127783</v>
      </c>
      <c r="AD1558" s="249">
        <v>11.10941</v>
      </c>
      <c r="AE1558" s="250">
        <v>8.9667614E-6</v>
      </c>
      <c r="AF1558" s="250">
        <v>1.9240984000000002E-8</v>
      </c>
      <c r="AG1558" s="78">
        <v>0.20444129999999999</v>
      </c>
      <c r="AH1558" s="20"/>
      <c r="AI1558" s="20"/>
      <c r="AJ1558" s="20"/>
      <c r="AK1558" s="20"/>
      <c r="AL1558" s="20"/>
      <c r="AM1558" s="20"/>
      <c r="AN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row>
    <row r="1559" spans="2:129" x14ac:dyDescent="0.15">
      <c r="B1559" s="77" t="s">
        <v>477</v>
      </c>
      <c r="C1559" s="75"/>
      <c r="D1559" s="73" t="s">
        <v>38</v>
      </c>
      <c r="E1559" s="248" t="s">
        <v>478</v>
      </c>
      <c r="F1559" s="248">
        <f t="shared" si="267"/>
        <v>1.58676213624</v>
      </c>
      <c r="G1559" s="248">
        <f t="shared" si="268"/>
        <v>0.42076643479999998</v>
      </c>
      <c r="H1559" s="248">
        <f t="shared" si="269"/>
        <v>0.27613453200000004</v>
      </c>
      <c r="I1559" s="248">
        <f t="shared" si="270"/>
        <v>0.33159230944000001</v>
      </c>
      <c r="J1559" s="248">
        <v>0.55826885999999998</v>
      </c>
      <c r="K1559" s="248">
        <v>0.23108600000000001</v>
      </c>
      <c r="L1559" s="248">
        <v>1.4115641999999999E-2</v>
      </c>
      <c r="M1559" s="248">
        <v>8.4742978000000007E-3</v>
      </c>
      <c r="N1559" s="248">
        <v>0.37721676999999998</v>
      </c>
      <c r="O1559" s="248">
        <v>3.5075367000000003E-2</v>
      </c>
      <c r="P1559" s="248">
        <v>3.0932890000000001E-2</v>
      </c>
      <c r="Q1559" s="248">
        <v>0.30245403999999998</v>
      </c>
      <c r="R1559" s="248">
        <v>6.0053364999999997E-3</v>
      </c>
      <c r="S1559" s="248">
        <v>1.397494E-5</v>
      </c>
      <c r="T1559" s="248">
        <v>0</v>
      </c>
      <c r="U1559" s="248">
        <v>2.3118957999999998E-2</v>
      </c>
      <c r="V1559" s="110"/>
      <c r="W1559" s="89">
        <f t="shared" si="271"/>
        <v>4.1353248888888885</v>
      </c>
      <c r="X1559" s="249">
        <v>89.088704000000007</v>
      </c>
      <c r="Y1559" s="249">
        <v>52.680878999999997</v>
      </c>
      <c r="Z1559" s="249">
        <v>20.269615000000002</v>
      </c>
      <c r="AA1559" s="249">
        <v>4.6743490000000004E-3</v>
      </c>
      <c r="AB1559" s="249">
        <v>2.6837437999999998</v>
      </c>
      <c r="AC1559" s="249">
        <v>1.1725789</v>
      </c>
      <c r="AD1559" s="249">
        <v>12.277213</v>
      </c>
      <c r="AE1559" s="250">
        <v>1.2376984999999999E-5</v>
      </c>
      <c r="AF1559" s="250">
        <v>2.2768597000000001E-8</v>
      </c>
      <c r="AG1559" s="78">
        <v>0.29272981999999997</v>
      </c>
      <c r="AH1559" s="20"/>
      <c r="AI1559" s="20"/>
      <c r="AJ1559" s="20"/>
      <c r="AK1559" s="20"/>
      <c r="AL1559" s="20"/>
      <c r="AM1559" s="20"/>
      <c r="AN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c r="BU1559" s="20"/>
      <c r="BV1559" s="20"/>
      <c r="BW1559" s="20"/>
      <c r="BX1559" s="20"/>
      <c r="BY1559" s="20"/>
      <c r="BZ1559" s="20"/>
      <c r="CA1559" s="20"/>
      <c r="CB1559" s="20"/>
      <c r="CC1559" s="20"/>
      <c r="CD1559" s="20"/>
      <c r="CE1559" s="20"/>
      <c r="CF1559" s="20"/>
      <c r="CG1559" s="20"/>
      <c r="CH1559" s="20"/>
      <c r="CI1559" s="20"/>
      <c r="CJ1559" s="20"/>
      <c r="CK1559" s="20"/>
      <c r="CL1559" s="20"/>
      <c r="CM1559" s="20"/>
      <c r="CN1559" s="20"/>
      <c r="CO1559" s="20"/>
      <c r="CP1559" s="20"/>
      <c r="CQ1559" s="20"/>
      <c r="CR1559" s="20"/>
      <c r="CS1559" s="20"/>
      <c r="CT1559" s="20"/>
      <c r="CU1559" s="20"/>
      <c r="CV1559" s="20"/>
      <c r="CW1559" s="20"/>
      <c r="CX1559" s="20"/>
      <c r="CY1559" s="20"/>
      <c r="CZ1559" s="20"/>
      <c r="DA1559" s="20"/>
      <c r="DB1559" s="20"/>
      <c r="DC1559" s="20"/>
      <c r="DD1559" s="20"/>
      <c r="DE1559" s="20"/>
      <c r="DF1559" s="20"/>
      <c r="DG1559" s="20"/>
      <c r="DH1559" s="20"/>
      <c r="DI1559" s="20"/>
      <c r="DJ1559" s="20"/>
      <c r="DK1559" s="20"/>
      <c r="DL1559" s="20"/>
      <c r="DM1559" s="20"/>
      <c r="DN1559" s="20"/>
      <c r="DO1559" s="20"/>
      <c r="DP1559" s="20"/>
      <c r="DQ1559" s="20"/>
      <c r="DR1559" s="20"/>
      <c r="DS1559" s="20"/>
      <c r="DT1559" s="20"/>
      <c r="DU1559" s="20"/>
      <c r="DV1559" s="20"/>
      <c r="DW1559" s="20"/>
      <c r="DX1559" s="20"/>
      <c r="DY1559" s="20"/>
    </row>
    <row r="1560" spans="2:129" x14ac:dyDescent="0.15">
      <c r="B1560" s="77" t="s">
        <v>479</v>
      </c>
      <c r="C1560" s="75"/>
      <c r="D1560" s="73" t="s">
        <v>38</v>
      </c>
      <c r="E1560" s="248" t="s">
        <v>480</v>
      </c>
      <c r="F1560" s="248">
        <f t="shared" si="267"/>
        <v>1.2887883011000001</v>
      </c>
      <c r="G1560" s="248">
        <f t="shared" si="268"/>
        <v>0.22627351439999999</v>
      </c>
      <c r="H1560" s="248">
        <f t="shared" si="269"/>
        <v>0.31371679010000003</v>
      </c>
      <c r="I1560" s="248">
        <f t="shared" si="270"/>
        <v>0.1784431866</v>
      </c>
      <c r="J1560" s="248">
        <v>0.57035480999999999</v>
      </c>
      <c r="K1560" s="248">
        <v>0.29566419999999999</v>
      </c>
      <c r="L1560" s="248">
        <v>9.9210860000000008E-3</v>
      </c>
      <c r="M1560" s="248">
        <v>8.0171244000000006E-3</v>
      </c>
      <c r="N1560" s="248">
        <v>0.18766944999999999</v>
      </c>
      <c r="O1560" s="248">
        <v>3.058694E-2</v>
      </c>
      <c r="P1560" s="248">
        <v>8.1315041000000008E-3</v>
      </c>
      <c r="Q1560" s="248">
        <v>0.15667191</v>
      </c>
      <c r="R1560" s="248">
        <v>6.2425166000000002E-3</v>
      </c>
      <c r="S1560" s="248">
        <v>0</v>
      </c>
      <c r="T1560" s="248">
        <v>0</v>
      </c>
      <c r="U1560" s="248">
        <v>1.5528760000000001E-2</v>
      </c>
      <c r="V1560" s="110"/>
      <c r="W1560" s="89">
        <f t="shared" si="271"/>
        <v>4.2248504444444439</v>
      </c>
      <c r="X1560" s="249">
        <v>92.138096000000004</v>
      </c>
      <c r="Y1560" s="249">
        <v>53.975437999999997</v>
      </c>
      <c r="Z1560" s="249">
        <v>20.923603</v>
      </c>
      <c r="AA1560" s="249">
        <v>3.9845821999999996E-3</v>
      </c>
      <c r="AB1560" s="249">
        <v>2.6564809</v>
      </c>
      <c r="AC1560" s="249">
        <v>1.2177969</v>
      </c>
      <c r="AD1560" s="249">
        <v>13.360792999999999</v>
      </c>
      <c r="AE1560" s="250">
        <v>1.1777325E-5</v>
      </c>
      <c r="AF1560" s="250">
        <v>2.3520021000000002E-8</v>
      </c>
      <c r="AG1560" s="78">
        <v>0.23689652999999999</v>
      </c>
      <c r="AH1560" s="20"/>
      <c r="AI1560" s="20"/>
      <c r="AJ1560" s="20"/>
      <c r="AK1560" s="20"/>
      <c r="AL1560" s="20"/>
      <c r="AM1560" s="20"/>
      <c r="AN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c r="BU1560" s="20"/>
      <c r="BV1560" s="20"/>
      <c r="BW1560" s="20"/>
      <c r="BX1560" s="20"/>
      <c r="BY1560" s="20"/>
      <c r="BZ1560" s="20"/>
      <c r="CA1560" s="20"/>
      <c r="CB1560" s="20"/>
      <c r="CC1560" s="20"/>
      <c r="CD1560" s="20"/>
      <c r="CE1560" s="20"/>
      <c r="CF1560" s="20"/>
      <c r="CG1560" s="20"/>
      <c r="CH1560" s="20"/>
      <c r="CI1560" s="20"/>
      <c r="CJ1560" s="20"/>
      <c r="CK1560" s="20"/>
      <c r="CL1560" s="20"/>
      <c r="CM1560" s="20"/>
      <c r="CN1560" s="20"/>
      <c r="CO1560" s="20"/>
      <c r="CP1560" s="20"/>
      <c r="CQ1560" s="20"/>
      <c r="CR1560" s="20"/>
      <c r="CS1560" s="20"/>
      <c r="CT1560" s="20"/>
      <c r="CU1560" s="20"/>
      <c r="CV1560" s="20"/>
      <c r="CW1560" s="20"/>
      <c r="CX1560" s="20"/>
      <c r="CY1560" s="20"/>
      <c r="CZ1560" s="20"/>
      <c r="DA1560" s="20"/>
      <c r="DB1560" s="20"/>
      <c r="DC1560" s="20"/>
      <c r="DD1560" s="20"/>
      <c r="DE1560" s="20"/>
      <c r="DF1560" s="20"/>
      <c r="DG1560" s="20"/>
      <c r="DH1560" s="20"/>
      <c r="DI1560" s="20"/>
      <c r="DJ1560" s="20"/>
      <c r="DK1560" s="20"/>
      <c r="DL1560" s="20"/>
      <c r="DM1560" s="20"/>
      <c r="DN1560" s="20"/>
      <c r="DO1560" s="20"/>
      <c r="DP1560" s="20"/>
      <c r="DQ1560" s="20"/>
      <c r="DR1560" s="20"/>
      <c r="DS1560" s="20"/>
      <c r="DT1560" s="20"/>
      <c r="DU1560" s="20"/>
      <c r="DV1560" s="20"/>
      <c r="DW1560" s="20"/>
      <c r="DX1560" s="20"/>
      <c r="DY1560" s="20"/>
    </row>
    <row r="1561" spans="2:129" x14ac:dyDescent="0.15">
      <c r="B1561" s="77" t="s">
        <v>481</v>
      </c>
      <c r="C1561" s="75"/>
      <c r="D1561" s="73" t="s">
        <v>38</v>
      </c>
      <c r="E1561" s="248" t="s">
        <v>482</v>
      </c>
      <c r="F1561" s="248">
        <f t="shared" si="267"/>
        <v>4.3669583604</v>
      </c>
      <c r="G1561" s="248">
        <f t="shared" si="268"/>
        <v>1.2299412320000001</v>
      </c>
      <c r="H1561" s="248">
        <f t="shared" si="269"/>
        <v>1.135040904</v>
      </c>
      <c r="I1561" s="248">
        <f t="shared" si="270"/>
        <v>1.1973163944</v>
      </c>
      <c r="J1561" s="248">
        <v>0.80465982999999996</v>
      </c>
      <c r="K1561" s="248">
        <v>0.97594247000000001</v>
      </c>
      <c r="L1561" s="248">
        <v>3.5395144000000003E-2</v>
      </c>
      <c r="M1561" s="248">
        <v>1.0458813000000001E-2</v>
      </c>
      <c r="N1561" s="248">
        <v>1.1460539999999999</v>
      </c>
      <c r="O1561" s="248">
        <v>7.3428418999999995E-2</v>
      </c>
      <c r="P1561" s="248">
        <v>0.12370328999999999</v>
      </c>
      <c r="Q1561" s="248">
        <v>1.1231179</v>
      </c>
      <c r="R1561" s="248">
        <v>8.0841323999999992E-3</v>
      </c>
      <c r="S1561" s="248">
        <v>0</v>
      </c>
      <c r="T1561" s="248">
        <v>0</v>
      </c>
      <c r="U1561" s="248">
        <v>6.6114361999999996E-2</v>
      </c>
      <c r="V1561" s="110"/>
      <c r="W1561" s="89">
        <f t="shared" si="271"/>
        <v>5.9604431851851842</v>
      </c>
      <c r="X1561" s="249">
        <v>123.84904</v>
      </c>
      <c r="Y1561" s="249">
        <v>74.291141999999994</v>
      </c>
      <c r="Z1561" s="249">
        <v>23.864626999999999</v>
      </c>
      <c r="AA1561" s="249">
        <v>8.5180463000000001E-3</v>
      </c>
      <c r="AB1561" s="249">
        <v>3.8247125999999998</v>
      </c>
      <c r="AC1561" s="249">
        <v>1.4245175000000001</v>
      </c>
      <c r="AD1561" s="249">
        <v>20.435523</v>
      </c>
      <c r="AE1561" s="250">
        <v>3.4893089999999999E-5</v>
      </c>
      <c r="AF1561" s="250">
        <v>4.9301402999999999E-8</v>
      </c>
      <c r="AG1561" s="78">
        <v>0.66187110000000005</v>
      </c>
      <c r="AH1561" s="20"/>
      <c r="AI1561" s="20"/>
      <c r="AJ1561" s="20"/>
      <c r="AK1561" s="20"/>
      <c r="AL1561" s="20"/>
      <c r="AM1561" s="20"/>
      <c r="AN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c r="BU1561" s="20"/>
      <c r="BV1561" s="20"/>
      <c r="BW1561" s="20"/>
      <c r="BX1561" s="20"/>
      <c r="BY1561" s="20"/>
      <c r="BZ1561" s="20"/>
      <c r="CA1561" s="20"/>
      <c r="CB1561" s="20"/>
      <c r="CC1561" s="20"/>
      <c r="CD1561" s="20"/>
      <c r="CE1561" s="20"/>
      <c r="CF1561" s="20"/>
      <c r="CG1561" s="20"/>
      <c r="CH1561" s="20"/>
      <c r="CI1561" s="20"/>
      <c r="CJ1561" s="20"/>
      <c r="CK1561" s="20"/>
      <c r="CL1561" s="20"/>
      <c r="CM1561" s="20"/>
      <c r="CN1561" s="20"/>
      <c r="CO1561" s="20"/>
      <c r="CP1561" s="20"/>
      <c r="CQ1561" s="20"/>
      <c r="CR1561" s="20"/>
      <c r="CS1561" s="20"/>
      <c r="CT1561" s="20"/>
      <c r="CU1561" s="20"/>
      <c r="CV1561" s="20"/>
      <c r="CW1561" s="20"/>
      <c r="CX1561" s="20"/>
      <c r="CY1561" s="20"/>
      <c r="CZ1561" s="20"/>
      <c r="DA1561" s="20"/>
      <c r="DB1561" s="20"/>
      <c r="DC1561" s="20"/>
      <c r="DD1561" s="20"/>
      <c r="DE1561" s="20"/>
      <c r="DF1561" s="20"/>
      <c r="DG1561" s="20"/>
      <c r="DH1561" s="20"/>
      <c r="DI1561" s="20"/>
      <c r="DJ1561" s="20"/>
      <c r="DK1561" s="20"/>
      <c r="DL1561" s="20"/>
      <c r="DM1561" s="20"/>
      <c r="DN1561" s="20"/>
      <c r="DO1561" s="20"/>
      <c r="DP1561" s="20"/>
      <c r="DQ1561" s="20"/>
      <c r="DR1561" s="20"/>
      <c r="DS1561" s="20"/>
      <c r="DT1561" s="20"/>
      <c r="DU1561" s="20"/>
      <c r="DV1561" s="20"/>
      <c r="DW1561" s="20"/>
      <c r="DX1561" s="20"/>
      <c r="DY1561" s="20"/>
    </row>
    <row r="1562" spans="2:129" x14ac:dyDescent="0.15">
      <c r="B1562" s="77" t="s">
        <v>483</v>
      </c>
      <c r="C1562" s="75"/>
      <c r="D1562" s="73" t="s">
        <v>38</v>
      </c>
      <c r="E1562" s="248" t="s">
        <v>484</v>
      </c>
      <c r="F1562" s="248">
        <f t="shared" si="267"/>
        <v>1.0124100769000002</v>
      </c>
      <c r="G1562" s="248">
        <f t="shared" si="268"/>
        <v>0.19891516000000001</v>
      </c>
      <c r="H1562" s="248">
        <f t="shared" si="269"/>
        <v>0.19002587939999999</v>
      </c>
      <c r="I1562" s="248">
        <f t="shared" si="270"/>
        <v>0.1110573175</v>
      </c>
      <c r="J1562" s="248">
        <v>0.51241172000000001</v>
      </c>
      <c r="K1562" s="248">
        <v>0.1755969</v>
      </c>
      <c r="L1562" s="248">
        <v>8.6430816999999993E-3</v>
      </c>
      <c r="M1562" s="248">
        <v>7.8618999999999998E-3</v>
      </c>
      <c r="N1562" s="248">
        <v>0.16469838000000001</v>
      </c>
      <c r="O1562" s="248">
        <v>2.6354880000000001E-2</v>
      </c>
      <c r="P1562" s="248">
        <v>5.7858976999999997E-3</v>
      </c>
      <c r="Q1562" s="248">
        <v>9.2347517000000004E-2</v>
      </c>
      <c r="R1562" s="248">
        <v>5.8705184999999997E-3</v>
      </c>
      <c r="S1562" s="248">
        <v>0</v>
      </c>
      <c r="T1562" s="248">
        <v>0</v>
      </c>
      <c r="U1562" s="248">
        <v>1.2839282E-2</v>
      </c>
      <c r="V1562" s="110"/>
      <c r="W1562" s="89">
        <f t="shared" si="271"/>
        <v>3.7956423703703703</v>
      </c>
      <c r="X1562" s="249">
        <v>82.492164000000002</v>
      </c>
      <c r="Y1562" s="249">
        <v>48.587631000000002</v>
      </c>
      <c r="Z1562" s="249">
        <v>19.279281999999998</v>
      </c>
      <c r="AA1562" s="249">
        <v>3.6364588999999998E-3</v>
      </c>
      <c r="AB1562" s="249">
        <v>2.4147053000000001</v>
      </c>
      <c r="AC1562" s="249">
        <v>1.1121547000000001</v>
      </c>
      <c r="AD1562" s="249">
        <v>11.094754</v>
      </c>
      <c r="AE1562" s="250">
        <v>8.9473427999999993E-6</v>
      </c>
      <c r="AF1562" s="250">
        <v>1.9222898E-8</v>
      </c>
      <c r="AG1562" s="78">
        <v>0.20418063</v>
      </c>
      <c r="AH1562" s="20"/>
      <c r="AI1562" s="20"/>
      <c r="AJ1562" s="20"/>
      <c r="AK1562" s="20"/>
      <c r="AL1562" s="20"/>
      <c r="AM1562" s="20"/>
      <c r="AN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c r="BU1562" s="20"/>
      <c r="BV1562" s="20"/>
      <c r="BW1562" s="20"/>
      <c r="BX1562" s="20"/>
      <c r="BY1562" s="20"/>
      <c r="BZ1562" s="20"/>
      <c r="CA1562" s="20"/>
      <c r="CB1562" s="20"/>
      <c r="CC1562" s="20"/>
      <c r="CD1562" s="20"/>
      <c r="CE1562" s="20"/>
      <c r="CF1562" s="20"/>
      <c r="CG1562" s="20"/>
      <c r="CH1562" s="20"/>
      <c r="CI1562" s="20"/>
      <c r="CJ1562" s="20"/>
      <c r="CK1562" s="20"/>
      <c r="CL1562" s="20"/>
      <c r="CM1562" s="20"/>
      <c r="CN1562" s="20"/>
      <c r="CO1562" s="20"/>
      <c r="CP1562" s="20"/>
      <c r="CQ1562" s="20"/>
      <c r="CR1562" s="20"/>
      <c r="CS1562" s="20"/>
      <c r="CT1562" s="20"/>
      <c r="CU1562" s="20"/>
      <c r="CV1562" s="20"/>
      <c r="CW1562" s="20"/>
      <c r="CX1562" s="20"/>
      <c r="CY1562" s="20"/>
      <c r="CZ1562" s="20"/>
      <c r="DA1562" s="20"/>
      <c r="DB1562" s="20"/>
      <c r="DC1562" s="20"/>
      <c r="DD1562" s="20"/>
      <c r="DE1562" s="20"/>
      <c r="DF1562" s="20"/>
      <c r="DG1562" s="20"/>
      <c r="DH1562" s="20"/>
      <c r="DI1562" s="20"/>
      <c r="DJ1562" s="20"/>
      <c r="DK1562" s="20"/>
      <c r="DL1562" s="20"/>
      <c r="DM1562" s="20"/>
      <c r="DN1562" s="20"/>
      <c r="DO1562" s="20"/>
      <c r="DP1562" s="20"/>
      <c r="DQ1562" s="20"/>
      <c r="DR1562" s="20"/>
      <c r="DS1562" s="20"/>
      <c r="DT1562" s="20"/>
      <c r="DU1562" s="20"/>
      <c r="DV1562" s="20"/>
      <c r="DW1562" s="20"/>
      <c r="DX1562" s="20"/>
      <c r="DY1562" s="20"/>
    </row>
    <row r="1563" spans="2:129" x14ac:dyDescent="0.15">
      <c r="B1563" s="77" t="s">
        <v>485</v>
      </c>
      <c r="C1563" s="75"/>
      <c r="D1563" s="73" t="s">
        <v>38</v>
      </c>
      <c r="E1563" s="248" t="s">
        <v>486</v>
      </c>
      <c r="F1563" s="248">
        <f t="shared" si="267"/>
        <v>1.8578372178</v>
      </c>
      <c r="G1563" s="248">
        <f t="shared" si="268"/>
        <v>0.53303028029999999</v>
      </c>
      <c r="H1563" s="248">
        <f t="shared" si="269"/>
        <v>0.32828154300000001</v>
      </c>
      <c r="I1563" s="248">
        <f t="shared" si="270"/>
        <v>0.38266607450000001</v>
      </c>
      <c r="J1563" s="248">
        <v>0.61385931999999999</v>
      </c>
      <c r="K1563" s="248">
        <v>0.26919222999999998</v>
      </c>
      <c r="L1563" s="248">
        <v>1.7018506999999999E-2</v>
      </c>
      <c r="M1563" s="248">
        <v>8.9081252999999999E-3</v>
      </c>
      <c r="N1563" s="248">
        <v>0.48194626000000002</v>
      </c>
      <c r="O1563" s="248">
        <v>4.2175894999999998E-2</v>
      </c>
      <c r="P1563" s="248">
        <v>4.2070806000000002E-2</v>
      </c>
      <c r="Q1563" s="248">
        <v>0.34817313</v>
      </c>
      <c r="R1563" s="248">
        <v>6.1463734999999999E-3</v>
      </c>
      <c r="S1563" s="248">
        <v>0</v>
      </c>
      <c r="T1563" s="248">
        <v>0</v>
      </c>
      <c r="U1563" s="248">
        <v>2.8346571000000001E-2</v>
      </c>
      <c r="V1563" s="110"/>
      <c r="W1563" s="89">
        <f t="shared" si="271"/>
        <v>4.5471060740740734</v>
      </c>
      <c r="X1563" s="249">
        <v>97.970411999999996</v>
      </c>
      <c r="Y1563" s="249">
        <v>57.827787999999998</v>
      </c>
      <c r="Z1563" s="249">
        <v>21.340108000000001</v>
      </c>
      <c r="AA1563" s="249">
        <v>5.2332001E-3</v>
      </c>
      <c r="AB1563" s="249">
        <v>2.8897792</v>
      </c>
      <c r="AC1563" s="249">
        <v>1.2491973999999999</v>
      </c>
      <c r="AD1563" s="249">
        <v>14.658305</v>
      </c>
      <c r="AE1563" s="250">
        <v>1.459519E-5</v>
      </c>
      <c r="AF1563" s="250">
        <v>2.563805E-8</v>
      </c>
      <c r="AG1563" s="78">
        <v>0.34697185000000003</v>
      </c>
      <c r="AH1563" s="20"/>
      <c r="AI1563" s="20"/>
      <c r="AJ1563" s="20"/>
      <c r="AK1563" s="20"/>
      <c r="AL1563" s="20"/>
      <c r="AM1563" s="20"/>
      <c r="AN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c r="BU1563" s="20"/>
      <c r="BV1563" s="20"/>
      <c r="BW1563" s="20"/>
      <c r="BX1563" s="20"/>
      <c r="BY1563" s="20"/>
      <c r="BZ1563" s="20"/>
      <c r="CA1563" s="20"/>
      <c r="CB1563" s="20"/>
      <c r="CC1563" s="20"/>
      <c r="CD1563" s="20"/>
      <c r="CE1563" s="20"/>
      <c r="CF1563" s="20"/>
      <c r="CG1563" s="20"/>
      <c r="CH1563" s="20"/>
      <c r="CI1563" s="20"/>
      <c r="CJ1563" s="20"/>
      <c r="CK1563" s="20"/>
      <c r="CL1563" s="20"/>
      <c r="CM1563" s="20"/>
      <c r="CN1563" s="20"/>
      <c r="CO1563" s="20"/>
      <c r="CP1563" s="20"/>
      <c r="CQ1563" s="20"/>
      <c r="CR1563" s="20"/>
      <c r="CS1563" s="20"/>
      <c r="CT1563" s="20"/>
      <c r="CU1563" s="20"/>
      <c r="CV1563" s="20"/>
      <c r="CW1563" s="20"/>
      <c r="CX1563" s="20"/>
      <c r="CY1563" s="20"/>
      <c r="CZ1563" s="20"/>
      <c r="DA1563" s="20"/>
      <c r="DB1563" s="20"/>
      <c r="DC1563" s="20"/>
      <c r="DD1563" s="20"/>
      <c r="DE1563" s="20"/>
      <c r="DF1563" s="20"/>
      <c r="DG1563" s="20"/>
      <c r="DH1563" s="20"/>
      <c r="DI1563" s="20"/>
      <c r="DJ1563" s="20"/>
      <c r="DK1563" s="20"/>
      <c r="DL1563" s="20"/>
      <c r="DM1563" s="20"/>
      <c r="DN1563" s="20"/>
      <c r="DO1563" s="20"/>
      <c r="DP1563" s="20"/>
      <c r="DQ1563" s="20"/>
      <c r="DR1563" s="20"/>
      <c r="DS1563" s="20"/>
      <c r="DT1563" s="20"/>
      <c r="DU1563" s="20"/>
      <c r="DV1563" s="20"/>
      <c r="DW1563" s="20"/>
      <c r="DX1563" s="20"/>
      <c r="DY1563" s="20"/>
    </row>
    <row r="1564" spans="2:129" x14ac:dyDescent="0.15">
      <c r="B1564" s="77" t="s">
        <v>487</v>
      </c>
      <c r="C1564" s="75"/>
      <c r="D1564" s="73" t="s">
        <v>38</v>
      </c>
      <c r="E1564" s="248" t="s">
        <v>488</v>
      </c>
      <c r="F1564" s="248">
        <f t="shared" si="267"/>
        <v>2.1539856649000004</v>
      </c>
      <c r="G1564" s="248">
        <f t="shared" si="268"/>
        <v>0.28721010650000001</v>
      </c>
      <c r="H1564" s="248">
        <f t="shared" si="269"/>
        <v>0.78396515600000005</v>
      </c>
      <c r="I1564" s="248">
        <f t="shared" si="270"/>
        <v>0.42517186239999999</v>
      </c>
      <c r="J1564" s="248">
        <v>0.65763853999999999</v>
      </c>
      <c r="K1564" s="248">
        <v>0.75462620000000002</v>
      </c>
      <c r="L1564" s="248">
        <v>1.2808735999999999E-2</v>
      </c>
      <c r="M1564" s="248">
        <v>8.0177465000000007E-3</v>
      </c>
      <c r="N1564" s="248">
        <v>0.24164146</v>
      </c>
      <c r="O1564" s="248">
        <v>3.7550899999999998E-2</v>
      </c>
      <c r="P1564" s="248">
        <v>1.6530220000000002E-2</v>
      </c>
      <c r="Q1564" s="248">
        <v>0.39435155</v>
      </c>
      <c r="R1564" s="248">
        <v>7.5089913999999997E-3</v>
      </c>
      <c r="S1564" s="248">
        <v>0</v>
      </c>
      <c r="T1564" s="248">
        <v>0</v>
      </c>
      <c r="U1564" s="248">
        <v>2.3311320999999999E-2</v>
      </c>
      <c r="V1564" s="110"/>
      <c r="W1564" s="89">
        <f t="shared" si="271"/>
        <v>4.8713965925925926</v>
      </c>
      <c r="X1564" s="249">
        <v>104.96022000000001</v>
      </c>
      <c r="Y1564" s="249">
        <v>61.614204999999998</v>
      </c>
      <c r="Z1564" s="249">
        <v>22.567813999999998</v>
      </c>
      <c r="AA1564" s="249">
        <v>4.5679589999999999E-3</v>
      </c>
      <c r="AB1564" s="249">
        <v>3.0183757999999998</v>
      </c>
      <c r="AC1564" s="249">
        <v>1.3287409999999999</v>
      </c>
      <c r="AD1564" s="249">
        <v>16.426518999999999</v>
      </c>
      <c r="AE1564" s="250">
        <v>2.0964200000000002E-5</v>
      </c>
      <c r="AF1564" s="250">
        <v>3.5977088999999997E-8</v>
      </c>
      <c r="AG1564" s="78">
        <v>0.30478525000000001</v>
      </c>
      <c r="AH1564" s="20"/>
      <c r="AI1564" s="20"/>
      <c r="AJ1564" s="20"/>
      <c r="AK1564" s="20"/>
      <c r="AL1564" s="20"/>
      <c r="AM1564" s="20"/>
      <c r="AN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c r="BU1564" s="20"/>
      <c r="BV1564" s="20"/>
      <c r="BW1564" s="20"/>
      <c r="BX1564" s="20"/>
      <c r="BY1564" s="20"/>
      <c r="BZ1564" s="20"/>
      <c r="CA1564" s="20"/>
      <c r="CB1564" s="20"/>
      <c r="CC1564" s="20"/>
      <c r="CD1564" s="20"/>
      <c r="CE1564" s="20"/>
      <c r="CF1564" s="20"/>
      <c r="CG1564" s="20"/>
      <c r="CH1564" s="20"/>
      <c r="CI1564" s="20"/>
      <c r="CJ1564" s="20"/>
      <c r="CK1564" s="20"/>
      <c r="CL1564" s="20"/>
      <c r="CM1564" s="20"/>
      <c r="CN1564" s="20"/>
      <c r="CO1564" s="20"/>
      <c r="CP1564" s="20"/>
      <c r="CQ1564" s="20"/>
      <c r="CR1564" s="20"/>
      <c r="CS1564" s="20"/>
      <c r="CT1564" s="20"/>
      <c r="CU1564" s="20"/>
      <c r="CV1564" s="20"/>
      <c r="CW1564" s="20"/>
      <c r="CX1564" s="20"/>
      <c r="CY1564" s="20"/>
      <c r="CZ1564" s="20"/>
      <c r="DA1564" s="20"/>
      <c r="DB1564" s="20"/>
      <c r="DC1564" s="20"/>
      <c r="DD1564" s="20"/>
      <c r="DE1564" s="20"/>
      <c r="DF1564" s="20"/>
      <c r="DG1564" s="20"/>
      <c r="DH1564" s="20"/>
      <c r="DI1564" s="20"/>
      <c r="DJ1564" s="20"/>
      <c r="DK1564" s="20"/>
      <c r="DL1564" s="20"/>
      <c r="DM1564" s="20"/>
      <c r="DN1564" s="20"/>
      <c r="DO1564" s="20"/>
      <c r="DP1564" s="20"/>
      <c r="DQ1564" s="20"/>
      <c r="DR1564" s="20"/>
      <c r="DS1564" s="20"/>
      <c r="DT1564" s="20"/>
      <c r="DU1564" s="20"/>
      <c r="DV1564" s="20"/>
      <c r="DW1564" s="20"/>
      <c r="DX1564" s="20"/>
      <c r="DY1564" s="20"/>
    </row>
    <row r="1565" spans="2:129" x14ac:dyDescent="0.15">
      <c r="B1565" s="77" t="s">
        <v>489</v>
      </c>
      <c r="C1565" s="114"/>
      <c r="D1565" s="73" t="s">
        <v>38</v>
      </c>
      <c r="E1565" s="248" t="s">
        <v>490</v>
      </c>
      <c r="F1565" s="248">
        <f t="shared" si="267"/>
        <v>4.1098053865999997</v>
      </c>
      <c r="G1565" s="248">
        <f t="shared" si="268"/>
        <v>1.0812475260000001</v>
      </c>
      <c r="H1565" s="248">
        <f t="shared" si="269"/>
        <v>1.1357400710000001</v>
      </c>
      <c r="I1565" s="248">
        <f t="shared" si="270"/>
        <v>1.0982279995999999</v>
      </c>
      <c r="J1565" s="248">
        <v>0.79458978999999996</v>
      </c>
      <c r="K1565" s="248">
        <v>0.99682179000000004</v>
      </c>
      <c r="L1565" s="248">
        <v>3.2015100999999997E-2</v>
      </c>
      <c r="M1565" s="248">
        <v>1.0134791000000001E-2</v>
      </c>
      <c r="N1565" s="248">
        <v>1.0025738</v>
      </c>
      <c r="O1565" s="248">
        <v>6.8538934999999995E-2</v>
      </c>
      <c r="P1565" s="248">
        <v>0.10690318</v>
      </c>
      <c r="Q1565" s="248">
        <v>1.0301994000000001</v>
      </c>
      <c r="R1565" s="248">
        <v>8.0342635999999992E-3</v>
      </c>
      <c r="S1565" s="248">
        <v>0</v>
      </c>
      <c r="T1565" s="248">
        <v>0</v>
      </c>
      <c r="U1565" s="248">
        <v>5.9994336000000002E-2</v>
      </c>
      <c r="V1565" s="110"/>
      <c r="W1565" s="89">
        <f t="shared" si="271"/>
        <v>5.8858502962962955</v>
      </c>
      <c r="X1565" s="249">
        <v>122.80369</v>
      </c>
      <c r="Y1565" s="249">
        <v>73.446089999999998</v>
      </c>
      <c r="Z1565" s="249">
        <v>23.812251</v>
      </c>
      <c r="AA1565" s="249">
        <v>7.9081049000000007E-3</v>
      </c>
      <c r="AB1565" s="249">
        <v>3.7321004000000002</v>
      </c>
      <c r="AC1565" s="249">
        <v>1.4222089</v>
      </c>
      <c r="AD1565" s="249">
        <v>20.383127999999999</v>
      </c>
      <c r="AE1565" s="250">
        <v>3.3761082999999998E-5</v>
      </c>
      <c r="AF1565" s="250">
        <v>4.8737600000000001E-8</v>
      </c>
      <c r="AG1565" s="78">
        <v>0.61221258000000001</v>
      </c>
      <c r="AH1565" s="20"/>
      <c r="AI1565" s="20"/>
      <c r="AJ1565" s="20"/>
      <c r="AK1565" s="20"/>
      <c r="AL1565" s="20"/>
      <c r="AM1565" s="20"/>
      <c r="AN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c r="BU1565" s="20"/>
      <c r="BV1565" s="20"/>
      <c r="BW1565" s="20"/>
      <c r="BX1565" s="20"/>
      <c r="BY1565" s="20"/>
      <c r="BZ1565" s="20"/>
      <c r="CA1565" s="20"/>
      <c r="CB1565" s="20"/>
      <c r="CC1565" s="20"/>
      <c r="CD1565" s="20"/>
      <c r="CE1565" s="20"/>
      <c r="CF1565" s="20"/>
      <c r="CG1565" s="20"/>
      <c r="CH1565" s="20"/>
      <c r="CI1565" s="20"/>
      <c r="CJ1565" s="20"/>
      <c r="CK1565" s="20"/>
      <c r="CL1565" s="20"/>
      <c r="CM1565" s="20"/>
      <c r="CN1565" s="20"/>
      <c r="CO1565" s="20"/>
      <c r="CP1565" s="20"/>
      <c r="CQ1565" s="20"/>
      <c r="CR1565" s="20"/>
      <c r="CS1565" s="20"/>
      <c r="CT1565" s="20"/>
      <c r="CU1565" s="20"/>
      <c r="CV1565" s="20"/>
      <c r="CW1565" s="20"/>
      <c r="CX1565" s="20"/>
      <c r="CY1565" s="20"/>
      <c r="CZ1565" s="20"/>
      <c r="DA1565" s="20"/>
      <c r="DB1565" s="20"/>
      <c r="DC1565" s="20"/>
      <c r="DD1565" s="20"/>
      <c r="DE1565" s="20"/>
      <c r="DF1565" s="20"/>
      <c r="DG1565" s="20"/>
      <c r="DH1565" s="20"/>
      <c r="DI1565" s="20"/>
      <c r="DJ1565" s="20"/>
      <c r="DK1565" s="20"/>
      <c r="DL1565" s="20"/>
      <c r="DM1565" s="20"/>
      <c r="DN1565" s="20"/>
      <c r="DO1565" s="20"/>
      <c r="DP1565" s="20"/>
      <c r="DQ1565" s="20"/>
      <c r="DR1565" s="20"/>
      <c r="DS1565" s="20"/>
      <c r="DT1565" s="20"/>
      <c r="DU1565" s="20"/>
      <c r="DV1565" s="20"/>
      <c r="DW1565" s="20"/>
      <c r="DX1565" s="20"/>
      <c r="DY1565" s="20"/>
    </row>
    <row r="1566" spans="2:129" x14ac:dyDescent="0.15">
      <c r="B1566" s="77" t="s">
        <v>491</v>
      </c>
      <c r="C1566" s="75"/>
      <c r="D1566" s="73" t="s">
        <v>38</v>
      </c>
      <c r="E1566" s="248" t="s">
        <v>492</v>
      </c>
      <c r="F1566" s="248">
        <f t="shared" si="267"/>
        <v>1.1130089330000001</v>
      </c>
      <c r="G1566" s="248">
        <f t="shared" si="268"/>
        <v>0.21732446</v>
      </c>
      <c r="H1566" s="248">
        <f t="shared" si="269"/>
        <v>0.20975095390000001</v>
      </c>
      <c r="I1566" s="248">
        <f t="shared" si="270"/>
        <v>0.12487210909999999</v>
      </c>
      <c r="J1566" s="248">
        <v>0.56106140999999998</v>
      </c>
      <c r="K1566" s="248">
        <v>0.19400194000000001</v>
      </c>
      <c r="L1566" s="248">
        <v>9.4388399000000008E-3</v>
      </c>
      <c r="M1566" s="248">
        <v>8.0535390000000002E-3</v>
      </c>
      <c r="N1566" s="248">
        <v>0.17934848</v>
      </c>
      <c r="O1566" s="248">
        <v>2.9922441000000001E-2</v>
      </c>
      <c r="P1566" s="248">
        <v>6.310174E-3</v>
      </c>
      <c r="Q1566" s="248">
        <v>0.10488241</v>
      </c>
      <c r="R1566" s="248">
        <v>5.9901110999999998E-3</v>
      </c>
      <c r="S1566" s="248">
        <v>0</v>
      </c>
      <c r="T1566" s="248">
        <v>0</v>
      </c>
      <c r="U1566" s="248">
        <v>1.3999588E-2</v>
      </c>
      <c r="V1566" s="110"/>
      <c r="W1566" s="89">
        <f t="shared" si="271"/>
        <v>4.1560104444444441</v>
      </c>
      <c r="X1566" s="249">
        <v>91.062488999999999</v>
      </c>
      <c r="Y1566" s="249">
        <v>53.249830000000003</v>
      </c>
      <c r="Z1566" s="249">
        <v>20.856622999999999</v>
      </c>
      <c r="AA1566" s="249">
        <v>3.9125159E-3</v>
      </c>
      <c r="AB1566" s="249">
        <v>2.6134659</v>
      </c>
      <c r="AC1566" s="249">
        <v>1.2128629</v>
      </c>
      <c r="AD1566" s="249">
        <v>13.125795</v>
      </c>
      <c r="AE1566" s="250">
        <v>9.8809886999999992E-6</v>
      </c>
      <c r="AF1566" s="250">
        <v>2.1058887000000001E-8</v>
      </c>
      <c r="AG1566" s="78">
        <v>0.22626827999999999</v>
      </c>
      <c r="AH1566" s="20"/>
      <c r="AI1566" s="20"/>
      <c r="AJ1566" s="20"/>
      <c r="AK1566" s="20"/>
      <c r="AL1566" s="20"/>
      <c r="AM1566" s="20"/>
      <c r="AN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row>
    <row r="1567" spans="2:129" x14ac:dyDescent="0.15">
      <c r="B1567" s="77" t="s">
        <v>493</v>
      </c>
      <c r="C1567" s="114"/>
      <c r="D1567" s="73" t="s">
        <v>38</v>
      </c>
      <c r="E1567" s="248" t="s">
        <v>494</v>
      </c>
      <c r="F1567" s="248">
        <f t="shared" si="267"/>
        <v>2.1539856649000004</v>
      </c>
      <c r="G1567" s="248">
        <f t="shared" si="268"/>
        <v>0.28721010650000001</v>
      </c>
      <c r="H1567" s="248">
        <f t="shared" si="269"/>
        <v>0.78396515600000005</v>
      </c>
      <c r="I1567" s="248">
        <f t="shared" si="270"/>
        <v>0.42517186239999999</v>
      </c>
      <c r="J1567" s="248">
        <v>0.65763853999999999</v>
      </c>
      <c r="K1567" s="248">
        <v>0.75462620000000002</v>
      </c>
      <c r="L1567" s="248">
        <v>1.2808735999999999E-2</v>
      </c>
      <c r="M1567" s="248">
        <v>8.0177465000000007E-3</v>
      </c>
      <c r="N1567" s="248">
        <v>0.24164146</v>
      </c>
      <c r="O1567" s="248">
        <v>3.7550899999999998E-2</v>
      </c>
      <c r="P1567" s="248">
        <v>1.6530220000000002E-2</v>
      </c>
      <c r="Q1567" s="248">
        <v>0.39435155</v>
      </c>
      <c r="R1567" s="248">
        <v>7.5089913999999997E-3</v>
      </c>
      <c r="S1567" s="248">
        <v>0</v>
      </c>
      <c r="T1567" s="248">
        <v>0</v>
      </c>
      <c r="U1567" s="248">
        <v>2.3311320999999999E-2</v>
      </c>
      <c r="V1567" s="110"/>
      <c r="W1567" s="89">
        <f t="shared" si="271"/>
        <v>4.8713965925925926</v>
      </c>
      <c r="X1567" s="249">
        <v>104.96022000000001</v>
      </c>
      <c r="Y1567" s="249">
        <v>61.614204999999998</v>
      </c>
      <c r="Z1567" s="249">
        <v>22.567813999999998</v>
      </c>
      <c r="AA1567" s="249">
        <v>4.5679589999999999E-3</v>
      </c>
      <c r="AB1567" s="249">
        <v>3.0183757999999998</v>
      </c>
      <c r="AC1567" s="249">
        <v>1.3287409999999999</v>
      </c>
      <c r="AD1567" s="249">
        <v>16.426518999999999</v>
      </c>
      <c r="AE1567" s="250">
        <v>2.0964200000000002E-5</v>
      </c>
      <c r="AF1567" s="250">
        <v>3.5977088999999997E-8</v>
      </c>
      <c r="AG1567" s="78">
        <v>0.30478525000000001</v>
      </c>
      <c r="AH1567" s="20"/>
      <c r="AI1567" s="20"/>
      <c r="AJ1567" s="20"/>
      <c r="AK1567" s="20"/>
      <c r="AL1567" s="20"/>
      <c r="AM1567" s="20"/>
      <c r="AN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c r="BU1567" s="20"/>
      <c r="BV1567" s="20"/>
      <c r="BW1567" s="20"/>
      <c r="BX1567" s="20"/>
      <c r="BY1567" s="20"/>
      <c r="BZ1567" s="20"/>
      <c r="CA1567" s="20"/>
      <c r="CB1567" s="20"/>
      <c r="CC1567" s="20"/>
      <c r="CD1567" s="20"/>
      <c r="CE1567" s="20"/>
      <c r="CF1567" s="20"/>
      <c r="CG1567" s="20"/>
      <c r="CH1567" s="20"/>
      <c r="CI1567" s="20"/>
      <c r="CJ1567" s="20"/>
      <c r="CK1567" s="20"/>
      <c r="CL1567" s="20"/>
      <c r="CM1567" s="20"/>
      <c r="CN1567" s="20"/>
      <c r="CO1567" s="20"/>
      <c r="CP1567" s="20"/>
      <c r="CQ1567" s="20"/>
      <c r="CR1567" s="20"/>
      <c r="CS1567" s="20"/>
      <c r="CT1567" s="20"/>
      <c r="CU1567" s="20"/>
      <c r="CV1567" s="20"/>
      <c r="CW1567" s="20"/>
      <c r="CX1567" s="20"/>
      <c r="CY1567" s="20"/>
      <c r="CZ1567" s="20"/>
      <c r="DA1567" s="20"/>
      <c r="DB1567" s="20"/>
      <c r="DC1567" s="20"/>
      <c r="DD1567" s="20"/>
      <c r="DE1567" s="20"/>
      <c r="DF1567" s="20"/>
      <c r="DG1567" s="20"/>
      <c r="DH1567" s="20"/>
      <c r="DI1567" s="20"/>
      <c r="DJ1567" s="20"/>
      <c r="DK1567" s="20"/>
      <c r="DL1567" s="20"/>
      <c r="DM1567" s="20"/>
      <c r="DN1567" s="20"/>
      <c r="DO1567" s="20"/>
      <c r="DP1567" s="20"/>
      <c r="DQ1567" s="20"/>
      <c r="DR1567" s="20"/>
      <c r="DS1567" s="20"/>
      <c r="DT1567" s="20"/>
      <c r="DU1567" s="20"/>
      <c r="DV1567" s="20"/>
      <c r="DW1567" s="20"/>
      <c r="DX1567" s="20"/>
      <c r="DY1567" s="20"/>
    </row>
    <row r="1568" spans="2:129" x14ac:dyDescent="0.15">
      <c r="B1568" s="77" t="s">
        <v>495</v>
      </c>
      <c r="C1568" s="75"/>
      <c r="D1568" s="73" t="s">
        <v>38</v>
      </c>
      <c r="E1568" s="248" t="s">
        <v>496</v>
      </c>
      <c r="F1568" s="248">
        <f t="shared" si="267"/>
        <v>1.0141373682000001</v>
      </c>
      <c r="G1568" s="248">
        <f t="shared" si="268"/>
        <v>0.19897743110000002</v>
      </c>
      <c r="H1568" s="248">
        <f t="shared" si="269"/>
        <v>0.19044933849999998</v>
      </c>
      <c r="I1568" s="248">
        <f t="shared" si="270"/>
        <v>0.11162953860000001</v>
      </c>
      <c r="J1568" s="248">
        <v>0.51308105999999998</v>
      </c>
      <c r="K1568" s="248">
        <v>0.17600110999999999</v>
      </c>
      <c r="L1568" s="248">
        <v>8.6551700000000002E-3</v>
      </c>
      <c r="M1568" s="248">
        <v>7.8725080999999999E-3</v>
      </c>
      <c r="N1568" s="248">
        <v>0.16472792</v>
      </c>
      <c r="O1568" s="248">
        <v>2.6377003E-2</v>
      </c>
      <c r="P1568" s="248">
        <v>5.7930585E-3</v>
      </c>
      <c r="Q1568" s="248">
        <v>9.2905158000000002E-2</v>
      </c>
      <c r="R1568" s="248">
        <v>5.8725625999999998E-3</v>
      </c>
      <c r="S1568" s="248">
        <v>0</v>
      </c>
      <c r="T1568" s="248">
        <v>0</v>
      </c>
      <c r="U1568" s="248">
        <v>1.2851817999999999E-2</v>
      </c>
      <c r="V1568" s="110"/>
      <c r="W1568" s="89">
        <f t="shared" si="271"/>
        <v>3.8006004444444441</v>
      </c>
      <c r="X1568" s="249">
        <v>82.598209999999995</v>
      </c>
      <c r="Y1568" s="249">
        <v>48.643467000000001</v>
      </c>
      <c r="Z1568" s="249">
        <v>19.295338000000001</v>
      </c>
      <c r="AA1568" s="249">
        <v>3.6376545999999999E-3</v>
      </c>
      <c r="AB1568" s="249">
        <v>2.4152667999999999</v>
      </c>
      <c r="AC1568" s="249">
        <v>1.1122417</v>
      </c>
      <c r="AD1568" s="249">
        <v>11.128258000000001</v>
      </c>
      <c r="AE1568" s="250">
        <v>8.9669937999999994E-6</v>
      </c>
      <c r="AF1568" s="250">
        <v>1.9289262999999999E-8</v>
      </c>
      <c r="AG1568" s="78">
        <v>0.20453703000000001</v>
      </c>
      <c r="AH1568" s="20"/>
      <c r="AI1568" s="20"/>
      <c r="AJ1568" s="20"/>
      <c r="AK1568" s="20"/>
      <c r="AL1568" s="20"/>
      <c r="AM1568" s="20"/>
      <c r="AN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c r="BU1568" s="20"/>
      <c r="BV1568" s="20"/>
      <c r="BW1568" s="20"/>
      <c r="BX1568" s="20"/>
      <c r="BY1568" s="20"/>
      <c r="BZ1568" s="20"/>
      <c r="CA1568" s="20"/>
      <c r="CB1568" s="20"/>
      <c r="CC1568" s="20"/>
      <c r="CD1568" s="20"/>
      <c r="CE1568" s="20"/>
      <c r="CF1568" s="20"/>
      <c r="CG1568" s="20"/>
      <c r="CH1568" s="20"/>
      <c r="CI1568" s="20"/>
      <c r="CJ1568" s="20"/>
      <c r="CK1568" s="20"/>
      <c r="CL1568" s="20"/>
      <c r="CM1568" s="20"/>
      <c r="CN1568" s="20"/>
      <c r="CO1568" s="20"/>
      <c r="CP1568" s="20"/>
      <c r="CQ1568" s="20"/>
      <c r="CR1568" s="20"/>
      <c r="CS1568" s="20"/>
      <c r="CT1568" s="20"/>
      <c r="CU1568" s="20"/>
      <c r="CV1568" s="20"/>
      <c r="CW1568" s="20"/>
      <c r="CX1568" s="20"/>
      <c r="CY1568" s="20"/>
      <c r="CZ1568" s="20"/>
      <c r="DA1568" s="20"/>
      <c r="DB1568" s="20"/>
      <c r="DC1568" s="20"/>
      <c r="DD1568" s="20"/>
      <c r="DE1568" s="20"/>
      <c r="DF1568" s="20"/>
      <c r="DG1568" s="20"/>
      <c r="DH1568" s="20"/>
      <c r="DI1568" s="20"/>
      <c r="DJ1568" s="20"/>
      <c r="DK1568" s="20"/>
      <c r="DL1568" s="20"/>
      <c r="DM1568" s="20"/>
      <c r="DN1568" s="20"/>
      <c r="DO1568" s="20"/>
      <c r="DP1568" s="20"/>
      <c r="DQ1568" s="20"/>
      <c r="DR1568" s="20"/>
      <c r="DS1568" s="20"/>
      <c r="DT1568" s="20"/>
      <c r="DU1568" s="20"/>
      <c r="DV1568" s="20"/>
      <c r="DW1568" s="20"/>
      <c r="DX1568" s="20"/>
      <c r="DY1568" s="20"/>
    </row>
    <row r="1569" spans="2:129" x14ac:dyDescent="0.15">
      <c r="B1569" s="77" t="s">
        <v>497</v>
      </c>
      <c r="C1569" s="75"/>
      <c r="D1569" s="73" t="s">
        <v>38</v>
      </c>
      <c r="E1569" s="248" t="s">
        <v>498</v>
      </c>
      <c r="F1569" s="248">
        <f t="shared" si="267"/>
        <v>1.5484552143400001</v>
      </c>
      <c r="G1569" s="248">
        <f t="shared" si="268"/>
        <v>0.37787549649999996</v>
      </c>
      <c r="H1569" s="248">
        <f t="shared" si="269"/>
        <v>0.27412599900000001</v>
      </c>
      <c r="I1569" s="248">
        <f t="shared" si="270"/>
        <v>0.29522977884000001</v>
      </c>
      <c r="J1569" s="248">
        <v>0.60122394000000001</v>
      </c>
      <c r="K1569" s="248">
        <v>0.23629348999999999</v>
      </c>
      <c r="L1569" s="248">
        <v>1.3475042E-2</v>
      </c>
      <c r="M1569" s="248">
        <v>8.5141834999999996E-3</v>
      </c>
      <c r="N1569" s="248">
        <v>0.33281231999999999</v>
      </c>
      <c r="O1569" s="248">
        <v>3.6548993000000002E-2</v>
      </c>
      <c r="P1569" s="248">
        <v>2.4357467000000001E-2</v>
      </c>
      <c r="Q1569" s="248">
        <v>0.26758427000000001</v>
      </c>
      <c r="R1569" s="248">
        <v>6.1056358999999998E-3</v>
      </c>
      <c r="S1569" s="248">
        <v>1.397494E-5</v>
      </c>
      <c r="T1569" s="248">
        <v>0</v>
      </c>
      <c r="U1569" s="248">
        <v>2.1525898000000002E-2</v>
      </c>
      <c r="V1569" s="110"/>
      <c r="W1569" s="89">
        <f t="shared" si="271"/>
        <v>4.4535106666666664</v>
      </c>
      <c r="X1569" s="249">
        <v>97.134477000000004</v>
      </c>
      <c r="Y1569" s="249">
        <v>56.893706999999999</v>
      </c>
      <c r="Z1569" s="249">
        <v>21.907992</v>
      </c>
      <c r="AA1569" s="249">
        <v>4.7138748000000001E-3</v>
      </c>
      <c r="AB1569" s="249">
        <v>2.8471177999999999</v>
      </c>
      <c r="AC1569" s="249">
        <v>1.2760909</v>
      </c>
      <c r="AD1569" s="249">
        <v>14.204855999999999</v>
      </c>
      <c r="AE1569" s="250">
        <v>1.2461156E-5</v>
      </c>
      <c r="AF1569" s="250">
        <v>2.3872353E-8</v>
      </c>
      <c r="AG1569" s="78">
        <v>0.29288552000000001</v>
      </c>
      <c r="AH1569" s="20"/>
      <c r="AI1569" s="20"/>
      <c r="AJ1569" s="20"/>
      <c r="AK1569" s="20"/>
      <c r="AL1569" s="20"/>
      <c r="AM1569" s="20"/>
      <c r="AN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c r="BU1569" s="20"/>
      <c r="BV1569" s="20"/>
      <c r="BW1569" s="20"/>
      <c r="BX1569" s="20"/>
      <c r="BY1569" s="20"/>
      <c r="BZ1569" s="20"/>
      <c r="CA1569" s="20"/>
      <c r="CB1569" s="20"/>
      <c r="CC1569" s="20"/>
      <c r="CD1569" s="20"/>
      <c r="CE1569" s="20"/>
      <c r="CF1569" s="20"/>
      <c r="CG1569" s="20"/>
      <c r="CH1569" s="20"/>
      <c r="CI1569" s="20"/>
      <c r="CJ1569" s="20"/>
      <c r="CK1569" s="20"/>
      <c r="CL1569" s="20"/>
      <c r="CM1569" s="20"/>
      <c r="CN1569" s="20"/>
      <c r="CO1569" s="20"/>
      <c r="CP1569" s="20"/>
      <c r="CQ1569" s="20"/>
      <c r="CR1569" s="20"/>
      <c r="CS1569" s="20"/>
      <c r="CT1569" s="20"/>
      <c r="CU1569" s="20"/>
      <c r="CV1569" s="20"/>
      <c r="CW1569" s="20"/>
      <c r="CX1569" s="20"/>
      <c r="CY1569" s="20"/>
      <c r="CZ1569" s="20"/>
      <c r="DA1569" s="20"/>
      <c r="DB1569" s="20"/>
      <c r="DC1569" s="20"/>
      <c r="DD1569" s="20"/>
      <c r="DE1569" s="20"/>
      <c r="DF1569" s="20"/>
      <c r="DG1569" s="20"/>
      <c r="DH1569" s="20"/>
      <c r="DI1569" s="20"/>
      <c r="DJ1569" s="20"/>
      <c r="DK1569" s="20"/>
      <c r="DL1569" s="20"/>
      <c r="DM1569" s="20"/>
      <c r="DN1569" s="20"/>
      <c r="DO1569" s="20"/>
      <c r="DP1569" s="20"/>
      <c r="DQ1569" s="20"/>
      <c r="DR1569" s="20"/>
      <c r="DS1569" s="20"/>
      <c r="DT1569" s="20"/>
      <c r="DU1569" s="20"/>
      <c r="DV1569" s="20"/>
      <c r="DW1569" s="20"/>
      <c r="DX1569" s="20"/>
      <c r="DY1569" s="20"/>
    </row>
    <row r="1570" spans="2:129" x14ac:dyDescent="0.15">
      <c r="B1570" s="77" t="s">
        <v>499</v>
      </c>
      <c r="C1570" s="75"/>
      <c r="D1570" s="73" t="s">
        <v>38</v>
      </c>
      <c r="E1570" s="248" t="s">
        <v>500</v>
      </c>
      <c r="F1570" s="248">
        <f t="shared" si="267"/>
        <v>1.0730321204699</v>
      </c>
      <c r="G1570" s="248">
        <f t="shared" si="268"/>
        <v>0.20775835840000001</v>
      </c>
      <c r="H1570" s="248">
        <f t="shared" si="269"/>
        <v>0.19830585540000001</v>
      </c>
      <c r="I1570" s="248">
        <f t="shared" si="270"/>
        <v>0.1341753866699</v>
      </c>
      <c r="J1570" s="248">
        <v>0.53279251999999999</v>
      </c>
      <c r="K1570" s="248">
        <v>0.18333851000000001</v>
      </c>
      <c r="L1570" s="248">
        <v>8.9671164000000008E-3</v>
      </c>
      <c r="M1570" s="248">
        <v>7.9996544000000003E-3</v>
      </c>
      <c r="N1570" s="248">
        <v>0.17177729999999999</v>
      </c>
      <c r="O1570" s="248">
        <v>2.7981404000000001E-2</v>
      </c>
      <c r="P1570" s="248">
        <v>6.0002290000000002E-3</v>
      </c>
      <c r="Q1570" s="248">
        <v>0.11503637</v>
      </c>
      <c r="R1570" s="248">
        <v>5.8110992000000002E-3</v>
      </c>
      <c r="S1570" s="248">
        <v>6.9874699000000001E-6</v>
      </c>
      <c r="T1570" s="248">
        <v>0</v>
      </c>
      <c r="U1570" s="248">
        <v>1.332093E-2</v>
      </c>
      <c r="V1570" s="110"/>
      <c r="W1570" s="89">
        <f t="shared" si="271"/>
        <v>3.9466112592592588</v>
      </c>
      <c r="X1570" s="249">
        <v>85.938351999999995</v>
      </c>
      <c r="Y1570" s="249">
        <v>50.518385000000002</v>
      </c>
      <c r="Z1570" s="249">
        <v>19.805743</v>
      </c>
      <c r="AA1570" s="249">
        <v>3.7305084000000001E-3</v>
      </c>
      <c r="AB1570" s="249">
        <v>2.4837652000000001</v>
      </c>
      <c r="AC1570" s="249">
        <v>1.1476898</v>
      </c>
      <c r="AD1570" s="249">
        <v>11.979039</v>
      </c>
      <c r="AE1570" s="250">
        <v>9.3485283000000001E-6</v>
      </c>
      <c r="AF1570" s="250">
        <v>1.9986876999999999E-8</v>
      </c>
      <c r="AG1570" s="78">
        <v>0.21355363999999999</v>
      </c>
      <c r="AH1570" s="20"/>
      <c r="AI1570" s="20"/>
      <c r="AJ1570" s="20"/>
      <c r="AK1570" s="20"/>
      <c r="AL1570" s="20"/>
      <c r="AM1570" s="20"/>
      <c r="AN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c r="BU1570" s="20"/>
      <c r="BV1570" s="20"/>
      <c r="BW1570" s="20"/>
      <c r="BX1570" s="20"/>
      <c r="BY1570" s="20"/>
      <c r="BZ1570" s="20"/>
      <c r="CA1570" s="20"/>
      <c r="CB1570" s="20"/>
      <c r="CC1570" s="20"/>
      <c r="CD1570" s="20"/>
      <c r="CE1570" s="20"/>
      <c r="CF1570" s="20"/>
      <c r="CG1570" s="20"/>
      <c r="CH1570" s="20"/>
      <c r="CI1570" s="20"/>
      <c r="CJ1570" s="20"/>
      <c r="CK1570" s="20"/>
      <c r="CL1570" s="20"/>
      <c r="CM1570" s="20"/>
      <c r="CN1570" s="20"/>
      <c r="CO1570" s="20"/>
      <c r="CP1570" s="20"/>
      <c r="CQ1570" s="20"/>
      <c r="CR1570" s="20"/>
      <c r="CS1570" s="20"/>
      <c r="CT1570" s="20"/>
      <c r="CU1570" s="20"/>
      <c r="CV1570" s="20"/>
      <c r="CW1570" s="20"/>
      <c r="CX1570" s="20"/>
      <c r="CY1570" s="20"/>
      <c r="CZ1570" s="20"/>
      <c r="DA1570" s="20"/>
      <c r="DB1570" s="20"/>
      <c r="DC1570" s="20"/>
      <c r="DD1570" s="20"/>
      <c r="DE1570" s="20"/>
      <c r="DF1570" s="20"/>
      <c r="DG1570" s="20"/>
      <c r="DH1570" s="20"/>
      <c r="DI1570" s="20"/>
      <c r="DJ1570" s="20"/>
      <c r="DK1570" s="20"/>
      <c r="DL1570" s="20"/>
      <c r="DM1570" s="20"/>
      <c r="DN1570" s="20"/>
      <c r="DO1570" s="20"/>
      <c r="DP1570" s="20"/>
      <c r="DQ1570" s="20"/>
      <c r="DR1570" s="20"/>
      <c r="DS1570" s="20"/>
      <c r="DT1570" s="20"/>
      <c r="DU1570" s="20"/>
      <c r="DV1570" s="20"/>
      <c r="DW1570" s="20"/>
      <c r="DX1570" s="20"/>
      <c r="DY1570" s="20"/>
    </row>
    <row r="1571" spans="2:129" x14ac:dyDescent="0.15">
      <c r="B1571" s="67" t="s">
        <v>501</v>
      </c>
      <c r="C1571" s="114" t="s">
        <v>502</v>
      </c>
      <c r="D1571" s="114"/>
      <c r="E1571" s="84"/>
      <c r="F1571" s="277"/>
      <c r="G1571" s="277"/>
      <c r="H1571" s="277"/>
      <c r="I1571" s="277"/>
      <c r="J1571" s="277"/>
      <c r="K1571" s="277"/>
      <c r="L1571" s="277"/>
      <c r="M1571" s="277"/>
      <c r="N1571" s="277"/>
      <c r="O1571" s="277"/>
      <c r="P1571" s="277"/>
      <c r="Q1571" s="277"/>
      <c r="R1571" s="277"/>
      <c r="S1571" s="277"/>
      <c r="T1571" s="277"/>
      <c r="U1571" s="277"/>
      <c r="V1571" s="278"/>
      <c r="W1571" s="246"/>
      <c r="X1571" s="80"/>
      <c r="Y1571" s="80"/>
      <c r="Z1571" s="80"/>
      <c r="AA1571" s="80"/>
      <c r="AB1571" s="80"/>
      <c r="AC1571" s="80"/>
      <c r="AD1571" s="80"/>
      <c r="AE1571" s="70"/>
      <c r="AF1571" s="70"/>
      <c r="AG1571" s="70"/>
      <c r="AH1571" s="20"/>
      <c r="AI1571" s="20"/>
      <c r="AJ1571" s="20"/>
      <c r="AK1571" s="20"/>
      <c r="AL1571" s="20"/>
      <c r="AM1571" s="20"/>
      <c r="AN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c r="BU1571" s="20"/>
      <c r="BV1571" s="20"/>
      <c r="BW1571" s="20"/>
      <c r="BX1571" s="20"/>
      <c r="BY1571" s="20"/>
      <c r="BZ1571" s="20"/>
      <c r="CA1571" s="20"/>
      <c r="CB1571" s="20"/>
      <c r="CC1571" s="20"/>
      <c r="CD1571" s="20"/>
      <c r="CE1571" s="20"/>
      <c r="CF1571" s="20"/>
      <c r="CG1571" s="20"/>
      <c r="CH1571" s="20"/>
      <c r="CI1571" s="20"/>
      <c r="CJ1571" s="20"/>
      <c r="CK1571" s="20"/>
      <c r="CL1571" s="20"/>
      <c r="CM1571" s="20"/>
      <c r="CN1571" s="20"/>
      <c r="CO1571" s="20"/>
      <c r="CP1571" s="20"/>
      <c r="CQ1571" s="20"/>
      <c r="CR1571" s="20"/>
      <c r="CS1571" s="20"/>
      <c r="CT1571" s="20"/>
      <c r="CU1571" s="20"/>
      <c r="CV1571" s="20"/>
      <c r="CW1571" s="20"/>
      <c r="CX1571" s="20"/>
      <c r="CY1571" s="20"/>
      <c r="CZ1571" s="20"/>
      <c r="DA1571" s="20"/>
      <c r="DB1571" s="20"/>
      <c r="DC1571" s="20"/>
      <c r="DD1571" s="20"/>
      <c r="DE1571" s="20"/>
      <c r="DF1571" s="20"/>
      <c r="DG1571" s="20"/>
      <c r="DH1571" s="20"/>
      <c r="DI1571" s="20"/>
      <c r="DJ1571" s="20"/>
      <c r="DK1571" s="20"/>
      <c r="DL1571" s="20"/>
      <c r="DM1571" s="20"/>
      <c r="DN1571" s="20"/>
      <c r="DO1571" s="20"/>
      <c r="DP1571" s="20"/>
      <c r="DQ1571" s="20"/>
      <c r="DR1571" s="20"/>
      <c r="DS1571" s="20"/>
      <c r="DT1571" s="20"/>
      <c r="DU1571" s="20"/>
      <c r="DV1571" s="20"/>
      <c r="DW1571" s="20"/>
      <c r="DX1571" s="20"/>
      <c r="DY1571" s="20"/>
    </row>
    <row r="1572" spans="2:129" x14ac:dyDescent="0.15">
      <c r="B1572" s="77" t="s">
        <v>503</v>
      </c>
      <c r="C1572" s="75"/>
      <c r="D1572" s="73" t="s">
        <v>38</v>
      </c>
      <c r="E1572" s="248" t="s">
        <v>504</v>
      </c>
      <c r="F1572" s="248">
        <f>G1572+H1572+I1572+J1572</f>
        <v>0.53174625982000001</v>
      </c>
      <c r="G1572" s="248">
        <f>M1572+N1572+O1572</f>
        <v>0.16542095899999998</v>
      </c>
      <c r="H1572" s="248">
        <f>K1572+L1572+P1572</f>
        <v>7.76646634E-2</v>
      </c>
      <c r="I1572" s="248">
        <f>Q1572+IF(R1572="x",0,R1572)+IF(S1572="x",0,S1572)+IF(T1572="x",0,T1572)+U1572</f>
        <v>6.554617741999999E-2</v>
      </c>
      <c r="J1572" s="248">
        <v>0.22311445999999999</v>
      </c>
      <c r="K1572" s="248">
        <v>7.1809097000000002E-2</v>
      </c>
      <c r="L1572" s="248">
        <v>3.4613040000000001E-3</v>
      </c>
      <c r="M1572" s="248">
        <v>1.0926249000000001E-2</v>
      </c>
      <c r="N1572" s="248">
        <v>0.14130847999999999</v>
      </c>
      <c r="O1572" s="248">
        <v>1.318623E-2</v>
      </c>
      <c r="P1572" s="248">
        <v>2.3942624E-3</v>
      </c>
      <c r="Q1572" s="248">
        <v>5.8867972999999997E-2</v>
      </c>
      <c r="R1572" s="248">
        <v>9.7914222000000011E-4</v>
      </c>
      <c r="S1572" s="248">
        <v>0</v>
      </c>
      <c r="T1572" s="248">
        <v>0</v>
      </c>
      <c r="U1572" s="248">
        <v>5.6990621999999996E-3</v>
      </c>
      <c r="V1572" s="110"/>
      <c r="W1572" s="89">
        <f>J1572/0.135</f>
        <v>1.6526997037037034</v>
      </c>
      <c r="X1572" s="249">
        <v>21.308737000000001</v>
      </c>
      <c r="Y1572" s="249">
        <v>19.390668999999999</v>
      </c>
      <c r="Z1572" s="249">
        <v>1.0666852</v>
      </c>
      <c r="AA1572" s="249">
        <v>6.2094775999999995E-4</v>
      </c>
      <c r="AB1572" s="249">
        <v>0.30257477999999999</v>
      </c>
      <c r="AC1572" s="249">
        <v>6.9828141999999996E-2</v>
      </c>
      <c r="AD1572" s="249">
        <v>0.47835818000000002</v>
      </c>
      <c r="AE1572" s="250">
        <v>4.0726336999999996E-6</v>
      </c>
      <c r="AF1572" s="250">
        <v>8.0605576999999998E-9</v>
      </c>
      <c r="AG1572" s="78">
        <v>8.2975154999999995E-2</v>
      </c>
      <c r="AH1572" s="20"/>
      <c r="AI1572" s="20"/>
      <c r="AJ1572" s="20"/>
      <c r="AK1572" s="20"/>
      <c r="AL1572" s="20"/>
      <c r="AM1572" s="20"/>
      <c r="AN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c r="BU1572" s="20"/>
      <c r="BV1572" s="20"/>
      <c r="BW1572" s="20"/>
      <c r="BX1572" s="20"/>
      <c r="BY1572" s="20"/>
      <c r="BZ1572" s="20"/>
      <c r="CA1572" s="20"/>
      <c r="CB1572" s="20"/>
      <c r="CC1572" s="20"/>
      <c r="CD1572" s="20"/>
      <c r="CE1572" s="20"/>
      <c r="CF1572" s="20"/>
      <c r="CG1572" s="20"/>
      <c r="CH1572" s="20"/>
      <c r="CI1572" s="20"/>
      <c r="CJ1572" s="20"/>
      <c r="CK1572" s="20"/>
      <c r="CL1572" s="20"/>
      <c r="CM1572" s="20"/>
      <c r="CN1572" s="20"/>
      <c r="CO1572" s="20"/>
      <c r="CP1572" s="20"/>
      <c r="CQ1572" s="20"/>
      <c r="CR1572" s="20"/>
      <c r="CS1572" s="20"/>
      <c r="CT1572" s="20"/>
      <c r="CU1572" s="20"/>
      <c r="CV1572" s="20"/>
      <c r="CW1572" s="20"/>
      <c r="CX1572" s="20"/>
      <c r="CY1572" s="20"/>
      <c r="CZ1572" s="20"/>
      <c r="DA1572" s="20"/>
      <c r="DB1572" s="20"/>
      <c r="DC1572" s="20"/>
      <c r="DD1572" s="20"/>
      <c r="DE1572" s="20"/>
      <c r="DF1572" s="20"/>
      <c r="DG1572" s="20"/>
      <c r="DH1572" s="20"/>
      <c r="DI1572" s="20"/>
      <c r="DJ1572" s="20"/>
      <c r="DK1572" s="20"/>
      <c r="DL1572" s="20"/>
      <c r="DM1572" s="20"/>
      <c r="DN1572" s="20"/>
      <c r="DO1572" s="20"/>
      <c r="DP1572" s="20"/>
      <c r="DQ1572" s="20"/>
      <c r="DR1572" s="20"/>
      <c r="DS1572" s="20"/>
      <c r="DT1572" s="20"/>
      <c r="DU1572" s="20"/>
      <c r="DV1572" s="20"/>
      <c r="DW1572" s="20"/>
      <c r="DX1572" s="20"/>
      <c r="DY1572" s="20"/>
    </row>
    <row r="1573" spans="2:129" x14ac:dyDescent="0.15">
      <c r="B1573" s="77" t="s">
        <v>505</v>
      </c>
      <c r="C1573" s="75"/>
      <c r="D1573" s="73" t="s">
        <v>38</v>
      </c>
      <c r="E1573" s="248" t="s">
        <v>506</v>
      </c>
      <c r="F1573" s="248">
        <f>G1573+H1573+I1573+J1573</f>
        <v>0.53098991384000005</v>
      </c>
      <c r="G1573" s="248">
        <f>M1573+N1573+O1573</f>
        <v>0.16626344100000001</v>
      </c>
      <c r="H1573" s="248">
        <f>K1573+L1573+P1573</f>
        <v>7.6864445700000006E-2</v>
      </c>
      <c r="I1573" s="248">
        <f>Q1573+IF(R1573="x",0,R1573)+IF(S1573="x",0,S1573)+IF(T1573="x",0,T1573)+U1573</f>
        <v>6.3864147139999994E-2</v>
      </c>
      <c r="J1573" s="248">
        <v>0.22399788000000001</v>
      </c>
      <c r="K1573" s="248">
        <v>7.1076260000000002E-2</v>
      </c>
      <c r="L1573" s="248">
        <v>3.4594959999999998E-3</v>
      </c>
      <c r="M1573" s="248">
        <v>1.0999103E-2</v>
      </c>
      <c r="N1573" s="248">
        <v>0.14205280000000001</v>
      </c>
      <c r="O1573" s="248">
        <v>1.3211538E-2</v>
      </c>
      <c r="P1573" s="248">
        <v>2.3286896999999999E-3</v>
      </c>
      <c r="Q1573" s="248">
        <v>5.7265088999999998E-2</v>
      </c>
      <c r="R1573" s="248">
        <v>9.1916534000000005E-4</v>
      </c>
      <c r="S1573" s="248">
        <v>0</v>
      </c>
      <c r="T1573" s="248">
        <v>0</v>
      </c>
      <c r="U1573" s="248">
        <v>5.6798928E-3</v>
      </c>
      <c r="V1573" s="110"/>
      <c r="W1573" s="89">
        <f>J1573/0.135</f>
        <v>1.6592435555555556</v>
      </c>
      <c r="X1573" s="249">
        <v>21.394604999999999</v>
      </c>
      <c r="Y1573" s="249">
        <v>19.472826000000001</v>
      </c>
      <c r="Z1573" s="249">
        <v>1.0696024</v>
      </c>
      <c r="AA1573" s="249">
        <v>6.2152995E-4</v>
      </c>
      <c r="AB1573" s="249">
        <v>0.30198145999999998</v>
      </c>
      <c r="AC1573" s="249">
        <v>7.0012743000000002E-2</v>
      </c>
      <c r="AD1573" s="249">
        <v>0.47956147999999998</v>
      </c>
      <c r="AE1573" s="250">
        <v>4.0676474999999998E-6</v>
      </c>
      <c r="AF1573" s="250">
        <v>8.0676404999999994E-9</v>
      </c>
      <c r="AG1573" s="78">
        <v>8.3378808999999998E-2</v>
      </c>
      <c r="AH1573" s="20"/>
      <c r="AI1573" s="20"/>
      <c r="AJ1573" s="20"/>
      <c r="AK1573" s="20"/>
      <c r="AL1573" s="20"/>
      <c r="AM1573" s="20"/>
      <c r="AN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c r="BU1573" s="20"/>
      <c r="BV1573" s="20"/>
      <c r="BW1573" s="20"/>
      <c r="BX1573" s="20"/>
      <c r="BY1573" s="20"/>
      <c r="BZ1573" s="20"/>
      <c r="CA1573" s="20"/>
      <c r="CB1573" s="20"/>
      <c r="CC1573" s="20"/>
      <c r="CD1573" s="20"/>
      <c r="CE1573" s="20"/>
      <c r="CF1573" s="20"/>
      <c r="CG1573" s="20"/>
      <c r="CH1573" s="20"/>
      <c r="CI1573" s="20"/>
      <c r="CJ1573" s="20"/>
      <c r="CK1573" s="20"/>
      <c r="CL1573" s="20"/>
      <c r="CM1573" s="20"/>
      <c r="CN1573" s="20"/>
      <c r="CO1573" s="20"/>
      <c r="CP1573" s="20"/>
      <c r="CQ1573" s="20"/>
      <c r="CR1573" s="20"/>
      <c r="CS1573" s="20"/>
      <c r="CT1573" s="20"/>
      <c r="CU1573" s="20"/>
      <c r="CV1573" s="20"/>
      <c r="CW1573" s="20"/>
      <c r="CX1573" s="20"/>
      <c r="CY1573" s="20"/>
      <c r="CZ1573" s="20"/>
      <c r="DA1573" s="20"/>
      <c r="DB1573" s="20"/>
      <c r="DC1573" s="20"/>
      <c r="DD1573" s="20"/>
      <c r="DE1573" s="20"/>
      <c r="DF1573" s="20"/>
      <c r="DG1573" s="20"/>
      <c r="DH1573" s="20"/>
      <c r="DI1573" s="20"/>
      <c r="DJ1573" s="20"/>
      <c r="DK1573" s="20"/>
      <c r="DL1573" s="20"/>
      <c r="DM1573" s="20"/>
      <c r="DN1573" s="20"/>
      <c r="DO1573" s="20"/>
      <c r="DP1573" s="20"/>
      <c r="DQ1573" s="20"/>
      <c r="DR1573" s="20"/>
      <c r="DS1573" s="20"/>
      <c r="DT1573" s="20"/>
      <c r="DU1573" s="20"/>
      <c r="DV1573" s="20"/>
      <c r="DW1573" s="20"/>
      <c r="DX1573" s="20"/>
      <c r="DY1573" s="20"/>
    </row>
    <row r="1574" spans="2:129" x14ac:dyDescent="0.15">
      <c r="B1574" s="77" t="s">
        <v>507</v>
      </c>
      <c r="C1574" s="114"/>
      <c r="D1574" s="73" t="s">
        <v>38</v>
      </c>
      <c r="E1574" s="248" t="s">
        <v>508</v>
      </c>
      <c r="F1574" s="248">
        <f>G1574+H1574+I1574+J1574</f>
        <v>0.56326225270000008</v>
      </c>
      <c r="G1574" s="248">
        <f>M1574+N1574+O1574</f>
        <v>0.16556943400000002</v>
      </c>
      <c r="H1574" s="248">
        <f>K1574+L1574+P1574</f>
        <v>8.92122952E-2</v>
      </c>
      <c r="I1574" s="248">
        <f>Q1574+IF(R1574="x",0,R1574)+IF(S1574="x",0,S1574)+IF(T1574="x",0,T1574)+U1574</f>
        <v>8.5696843499999995E-2</v>
      </c>
      <c r="J1574" s="248">
        <v>0.22278368000000001</v>
      </c>
      <c r="K1574" s="248">
        <v>8.2424314999999998E-2</v>
      </c>
      <c r="L1574" s="248">
        <v>3.6198458999999999E-3</v>
      </c>
      <c r="M1574" s="248">
        <v>1.0686958999999999E-2</v>
      </c>
      <c r="N1574" s="248">
        <v>0.14120166000000001</v>
      </c>
      <c r="O1574" s="248">
        <v>1.3680815000000001E-2</v>
      </c>
      <c r="P1574" s="248">
        <v>3.1681343000000001E-3</v>
      </c>
      <c r="Q1574" s="248">
        <v>7.7925748000000003E-2</v>
      </c>
      <c r="R1574" s="248">
        <v>1.6373302000000001E-3</v>
      </c>
      <c r="S1574" s="248">
        <v>0</v>
      </c>
      <c r="T1574" s="248">
        <v>0</v>
      </c>
      <c r="U1574" s="248">
        <v>6.1337652999999999E-3</v>
      </c>
      <c r="V1574" s="110"/>
      <c r="W1574" s="89">
        <f>J1574/0.135</f>
        <v>1.6502494814814814</v>
      </c>
      <c r="X1574" s="249">
        <v>21.037693999999998</v>
      </c>
      <c r="Y1574" s="249">
        <v>19.278984000000001</v>
      </c>
      <c r="Z1574" s="249">
        <v>0.91648558999999996</v>
      </c>
      <c r="AA1574" s="249">
        <v>6.2444327000000003E-4</v>
      </c>
      <c r="AB1574" s="249">
        <v>0.30424857</v>
      </c>
      <c r="AC1574" s="249">
        <v>6.2317281000000002E-2</v>
      </c>
      <c r="AD1574" s="249">
        <v>0.47503414999999999</v>
      </c>
      <c r="AE1574" s="250">
        <v>4.3097162999999998E-6</v>
      </c>
      <c r="AF1574" s="250">
        <v>8.3075399999999996E-9</v>
      </c>
      <c r="AG1574" s="78">
        <v>8.2088256999999998E-2</v>
      </c>
      <c r="AH1574" s="20"/>
      <c r="AI1574" s="20"/>
      <c r="AJ1574" s="20"/>
      <c r="AK1574" s="20"/>
      <c r="AL1574" s="20"/>
      <c r="AM1574" s="20"/>
      <c r="AN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row>
    <row r="1575" spans="2:129" x14ac:dyDescent="0.15">
      <c r="B1575" s="77" t="s">
        <v>509</v>
      </c>
      <c r="C1575" s="75"/>
      <c r="D1575" s="73" t="s">
        <v>38</v>
      </c>
      <c r="E1575" s="248" t="s">
        <v>510</v>
      </c>
      <c r="F1575" s="248">
        <f>G1575+H1575+I1575+J1575</f>
        <v>0.53412282129999999</v>
      </c>
      <c r="G1575" s="248">
        <f>M1575+N1575+O1575</f>
        <v>0.16807129300000001</v>
      </c>
      <c r="H1575" s="248">
        <f>K1575+L1575+P1575</f>
        <v>7.7796033900000006E-2</v>
      </c>
      <c r="I1575" s="248">
        <f>Q1575+IF(R1575="x",0,R1575)+IF(S1575="x",0,S1575)+IF(T1575="x",0,T1575)+U1575</f>
        <v>6.6231574399999993E-2</v>
      </c>
      <c r="J1575" s="248">
        <v>0.22202392000000001</v>
      </c>
      <c r="K1575" s="248">
        <v>7.1941850000000002E-2</v>
      </c>
      <c r="L1575" s="248">
        <v>3.4634395000000002E-3</v>
      </c>
      <c r="M1575" s="248">
        <v>1.0914846000000001E-2</v>
      </c>
      <c r="N1575" s="248">
        <v>0.14361206000000001</v>
      </c>
      <c r="O1575" s="248">
        <v>1.3544387E-2</v>
      </c>
      <c r="P1575" s="248">
        <v>2.3907443999999999E-3</v>
      </c>
      <c r="Q1575" s="248">
        <v>5.9512914E-2</v>
      </c>
      <c r="R1575" s="248">
        <v>1.0177356000000001E-3</v>
      </c>
      <c r="S1575" s="248">
        <v>0</v>
      </c>
      <c r="T1575" s="248">
        <v>0</v>
      </c>
      <c r="U1575" s="248">
        <v>5.7009247999999998E-3</v>
      </c>
      <c r="V1575" s="110"/>
      <c r="W1575" s="89">
        <f>J1575/0.135</f>
        <v>1.6446216296296297</v>
      </c>
      <c r="X1575" s="249">
        <v>21.005922999999999</v>
      </c>
      <c r="Y1575" s="249">
        <v>19.274372</v>
      </c>
      <c r="Z1575" s="249">
        <v>0.89818699000000002</v>
      </c>
      <c r="AA1575" s="249">
        <v>6.1483885999999996E-4</v>
      </c>
      <c r="AB1575" s="249">
        <v>0.28522008999999998</v>
      </c>
      <c r="AC1575" s="249">
        <v>6.1362577000000001E-2</v>
      </c>
      <c r="AD1575" s="249">
        <v>0.48616636000000002</v>
      </c>
      <c r="AE1575" s="250">
        <v>4.0998414000000004E-6</v>
      </c>
      <c r="AF1575" s="250">
        <v>8.0335824000000002E-9</v>
      </c>
      <c r="AG1575" s="78">
        <v>8.2778734000000007E-2</v>
      </c>
      <c r="AH1575" s="20"/>
      <c r="AI1575" s="20"/>
      <c r="AJ1575" s="20"/>
      <c r="AK1575" s="20"/>
      <c r="AL1575" s="20"/>
      <c r="AM1575" s="20"/>
      <c r="AN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c r="BU1575" s="20"/>
      <c r="BV1575" s="20"/>
      <c r="BW1575" s="20"/>
      <c r="BX1575" s="20"/>
      <c r="BY1575" s="20"/>
      <c r="BZ1575" s="20"/>
      <c r="CA1575" s="20"/>
      <c r="CB1575" s="20"/>
      <c r="CC1575" s="20"/>
      <c r="CD1575" s="20"/>
      <c r="CE1575" s="20"/>
      <c r="CF1575" s="20"/>
      <c r="CG1575" s="20"/>
      <c r="CH1575" s="20"/>
      <c r="CI1575" s="20"/>
      <c r="CJ1575" s="20"/>
      <c r="CK1575" s="20"/>
      <c r="CL1575" s="20"/>
      <c r="CM1575" s="20"/>
      <c r="CN1575" s="20"/>
      <c r="CO1575" s="20"/>
      <c r="CP1575" s="20"/>
      <c r="CQ1575" s="20"/>
      <c r="CR1575" s="20"/>
      <c r="CS1575" s="20"/>
      <c r="CT1575" s="20"/>
      <c r="CU1575" s="20"/>
      <c r="CV1575" s="20"/>
      <c r="CW1575" s="20"/>
      <c r="CX1575" s="20"/>
      <c r="CY1575" s="20"/>
      <c r="CZ1575" s="20"/>
      <c r="DA1575" s="20"/>
      <c r="DB1575" s="20"/>
      <c r="DC1575" s="20"/>
      <c r="DD1575" s="20"/>
      <c r="DE1575" s="20"/>
      <c r="DF1575" s="20"/>
      <c r="DG1575" s="20"/>
      <c r="DH1575" s="20"/>
      <c r="DI1575" s="20"/>
      <c r="DJ1575" s="20"/>
      <c r="DK1575" s="20"/>
      <c r="DL1575" s="20"/>
      <c r="DM1575" s="20"/>
      <c r="DN1575" s="20"/>
      <c r="DO1575" s="20"/>
      <c r="DP1575" s="20"/>
      <c r="DQ1575" s="20"/>
      <c r="DR1575" s="20"/>
      <c r="DS1575" s="20"/>
      <c r="DT1575" s="20"/>
      <c r="DU1575" s="20"/>
      <c r="DV1575" s="20"/>
      <c r="DW1575" s="20"/>
      <c r="DX1575" s="20"/>
      <c r="DY1575" s="20"/>
    </row>
    <row r="1576" spans="2:129" x14ac:dyDescent="0.15">
      <c r="B1576" s="67" t="s">
        <v>511</v>
      </c>
      <c r="C1576" s="114" t="s">
        <v>512</v>
      </c>
      <c r="D1576" s="73"/>
      <c r="E1576" s="105"/>
      <c r="F1576" s="277"/>
      <c r="G1576" s="277"/>
      <c r="H1576" s="277"/>
      <c r="I1576" s="277"/>
      <c r="J1576" s="277"/>
      <c r="K1576" s="277"/>
      <c r="L1576" s="277"/>
      <c r="M1576" s="277"/>
      <c r="N1576" s="277"/>
      <c r="O1576" s="277"/>
      <c r="P1576" s="277"/>
      <c r="Q1576" s="277"/>
      <c r="R1576" s="277"/>
      <c r="S1576" s="277"/>
      <c r="T1576" s="277"/>
      <c r="U1576" s="277"/>
      <c r="V1576" s="278"/>
      <c r="W1576" s="246"/>
      <c r="X1576" s="80"/>
      <c r="Y1576" s="80"/>
      <c r="Z1576" s="80"/>
      <c r="AA1576" s="80"/>
      <c r="AB1576" s="80"/>
      <c r="AC1576" s="80"/>
      <c r="AD1576" s="80"/>
      <c r="AE1576" s="70"/>
      <c r="AF1576" s="70"/>
      <c r="AG1576" s="70"/>
      <c r="AH1576" s="20"/>
      <c r="AI1576" s="20"/>
      <c r="AJ1576" s="20"/>
      <c r="AK1576" s="20"/>
      <c r="AL1576" s="20"/>
      <c r="AM1576" s="20"/>
      <c r="AN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c r="BU1576" s="20"/>
      <c r="BV1576" s="20"/>
      <c r="BW1576" s="20"/>
      <c r="BX1576" s="20"/>
      <c r="BY1576" s="20"/>
      <c r="BZ1576" s="20"/>
      <c r="CA1576" s="20"/>
      <c r="CB1576" s="20"/>
      <c r="CC1576" s="20"/>
      <c r="CD1576" s="20"/>
      <c r="CE1576" s="20"/>
      <c r="CF1576" s="20"/>
      <c r="CG1576" s="20"/>
      <c r="CH1576" s="20"/>
      <c r="CI1576" s="20"/>
      <c r="CJ1576" s="20"/>
      <c r="CK1576" s="20"/>
      <c r="CL1576" s="20"/>
      <c r="CM1576" s="20"/>
      <c r="CN1576" s="20"/>
      <c r="CO1576" s="20"/>
      <c r="CP1576" s="20"/>
      <c r="CQ1576" s="20"/>
      <c r="CR1576" s="20"/>
      <c r="CS1576" s="20"/>
      <c r="CT1576" s="20"/>
      <c r="CU1576" s="20"/>
      <c r="CV1576" s="20"/>
      <c r="CW1576" s="20"/>
      <c r="CX1576" s="20"/>
      <c r="CY1576" s="20"/>
      <c r="CZ1576" s="20"/>
      <c r="DA1576" s="20"/>
      <c r="DB1576" s="20"/>
      <c r="DC1576" s="20"/>
      <c r="DD1576" s="20"/>
      <c r="DE1576" s="20"/>
      <c r="DF1576" s="20"/>
      <c r="DG1576" s="20"/>
      <c r="DH1576" s="20"/>
      <c r="DI1576" s="20"/>
      <c r="DJ1576" s="20"/>
      <c r="DK1576" s="20"/>
      <c r="DL1576" s="20"/>
      <c r="DM1576" s="20"/>
      <c r="DN1576" s="20"/>
      <c r="DO1576" s="20"/>
      <c r="DP1576" s="20"/>
      <c r="DQ1576" s="20"/>
      <c r="DR1576" s="20"/>
      <c r="DS1576" s="20"/>
      <c r="DT1576" s="20"/>
      <c r="DU1576" s="20"/>
      <c r="DV1576" s="20"/>
      <c r="DW1576" s="20"/>
      <c r="DX1576" s="20"/>
      <c r="DY1576" s="20"/>
    </row>
    <row r="1577" spans="2:129" x14ac:dyDescent="0.15">
      <c r="B1577" s="77" t="s">
        <v>513</v>
      </c>
      <c r="C1577" s="114"/>
      <c r="D1577" s="73" t="s">
        <v>38</v>
      </c>
      <c r="E1577" s="248" t="s">
        <v>514</v>
      </c>
      <c r="F1577" s="248">
        <f t="shared" ref="F1577:F1584" si="272">G1577+H1577+I1577+J1577</f>
        <v>0.76312188140000004</v>
      </c>
      <c r="G1577" s="248">
        <f t="shared" ref="G1577:G1584" si="273">M1577+N1577+O1577</f>
        <v>0.17398182400000001</v>
      </c>
      <c r="H1577" s="248">
        <f t="shared" ref="H1577:H1584" si="274">K1577+L1577+P1577</f>
        <v>0.22160683640000001</v>
      </c>
      <c r="I1577" s="248">
        <f t="shared" ref="I1577:I1584" si="275">Q1577+IF(R1577="x",0,R1577)+IF(S1577="x",0,S1577)+IF(T1577="x",0,T1577)+U1577</f>
        <v>0.13540660099999999</v>
      </c>
      <c r="J1577" s="248">
        <v>0.23212662000000001</v>
      </c>
      <c r="K1577" s="248">
        <v>0.21276044</v>
      </c>
      <c r="L1577" s="248">
        <v>4.0075459999999999E-3</v>
      </c>
      <c r="M1577" s="248">
        <v>1.0980615000000001E-2</v>
      </c>
      <c r="N1577" s="248">
        <v>0.14955703000000001</v>
      </c>
      <c r="O1577" s="248">
        <v>1.3444179000000001E-2</v>
      </c>
      <c r="P1577" s="248">
        <v>4.8388503999999997E-3</v>
      </c>
      <c r="Q1577" s="248">
        <v>0.12665551999999999</v>
      </c>
      <c r="R1577" s="248">
        <v>1.0846533E-3</v>
      </c>
      <c r="S1577" s="248">
        <v>0</v>
      </c>
      <c r="T1577" s="248">
        <v>0</v>
      </c>
      <c r="U1577" s="248">
        <v>7.6664276999999998E-3</v>
      </c>
      <c r="V1577" s="110"/>
      <c r="W1577" s="89">
        <f t="shared" ref="W1577:W1584" si="276">J1577/0.135</f>
        <v>1.7194564444444445</v>
      </c>
      <c r="X1577" s="249">
        <v>22.014272999999999</v>
      </c>
      <c r="Y1577" s="249">
        <v>19.999828999999998</v>
      </c>
      <c r="Z1577" s="249">
        <v>0.91304240999999997</v>
      </c>
      <c r="AA1577" s="249">
        <v>6.4035239000000002E-4</v>
      </c>
      <c r="AB1577" s="249">
        <v>0.33071199000000001</v>
      </c>
      <c r="AC1577" s="249">
        <v>6.2528055999999999E-2</v>
      </c>
      <c r="AD1577" s="249">
        <v>0.70752183000000002</v>
      </c>
      <c r="AE1577" s="250">
        <v>6.6103773999999996E-6</v>
      </c>
      <c r="AF1577" s="250">
        <v>1.1336921E-8</v>
      </c>
      <c r="AG1577" s="78">
        <v>9.5778434999999995E-2</v>
      </c>
      <c r="AH1577" s="20"/>
      <c r="AI1577" s="20"/>
      <c r="AJ1577" s="20"/>
      <c r="AK1577" s="20"/>
      <c r="AL1577" s="20"/>
      <c r="AM1577" s="20"/>
      <c r="AN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c r="BU1577" s="20"/>
      <c r="BV1577" s="20"/>
      <c r="BW1577" s="20"/>
      <c r="BX1577" s="20"/>
      <c r="BY1577" s="20"/>
      <c r="BZ1577" s="20"/>
      <c r="CA1577" s="20"/>
      <c r="CB1577" s="20"/>
      <c r="CC1577" s="20"/>
      <c r="CD1577" s="20"/>
      <c r="CE1577" s="20"/>
      <c r="CF1577" s="20"/>
      <c r="CG1577" s="20"/>
      <c r="CH1577" s="20"/>
      <c r="CI1577" s="20"/>
      <c r="CJ1577" s="20"/>
      <c r="CK1577" s="20"/>
      <c r="CL1577" s="20"/>
      <c r="CM1577" s="20"/>
      <c r="CN1577" s="20"/>
      <c r="CO1577" s="20"/>
      <c r="CP1577" s="20"/>
      <c r="CQ1577" s="20"/>
      <c r="CR1577" s="20"/>
      <c r="CS1577" s="20"/>
      <c r="CT1577" s="20"/>
      <c r="CU1577" s="20"/>
      <c r="CV1577" s="20"/>
      <c r="CW1577" s="20"/>
      <c r="CX1577" s="20"/>
      <c r="CY1577" s="20"/>
      <c r="CZ1577" s="20"/>
      <c r="DA1577" s="20"/>
      <c r="DB1577" s="20"/>
      <c r="DC1577" s="20"/>
      <c r="DD1577" s="20"/>
      <c r="DE1577" s="20"/>
      <c r="DF1577" s="20"/>
      <c r="DG1577" s="20"/>
      <c r="DH1577" s="20"/>
      <c r="DI1577" s="20"/>
      <c r="DJ1577" s="20"/>
      <c r="DK1577" s="20"/>
      <c r="DL1577" s="20"/>
      <c r="DM1577" s="20"/>
      <c r="DN1577" s="20"/>
      <c r="DO1577" s="20"/>
      <c r="DP1577" s="20"/>
      <c r="DQ1577" s="20"/>
      <c r="DR1577" s="20"/>
      <c r="DS1577" s="20"/>
      <c r="DT1577" s="20"/>
      <c r="DU1577" s="20"/>
      <c r="DV1577" s="20"/>
      <c r="DW1577" s="20"/>
      <c r="DX1577" s="20"/>
      <c r="DY1577" s="20"/>
    </row>
    <row r="1578" spans="2:129" x14ac:dyDescent="0.15">
      <c r="B1578" s="77" t="s">
        <v>515</v>
      </c>
      <c r="C1578" s="75"/>
      <c r="D1578" s="73" t="s">
        <v>38</v>
      </c>
      <c r="E1578" s="248" t="s">
        <v>516</v>
      </c>
      <c r="F1578" s="248">
        <f t="shared" si="272"/>
        <v>0.80388501009999991</v>
      </c>
      <c r="G1578" s="248">
        <f t="shared" si="273"/>
        <v>0.27403799699999998</v>
      </c>
      <c r="H1578" s="248">
        <f t="shared" si="274"/>
        <v>0.12138302949999999</v>
      </c>
      <c r="I1578" s="248">
        <f t="shared" si="275"/>
        <v>0.1538189036</v>
      </c>
      <c r="J1578" s="248">
        <v>0.25464508000000002</v>
      </c>
      <c r="K1578" s="248">
        <v>0.10083420999999999</v>
      </c>
      <c r="L1578" s="248">
        <v>6.1996834999999998E-3</v>
      </c>
      <c r="M1578" s="248">
        <v>1.125428E-2</v>
      </c>
      <c r="N1578" s="248">
        <v>0.24478791</v>
      </c>
      <c r="O1578" s="248">
        <v>1.7995806999999999E-2</v>
      </c>
      <c r="P1578" s="248">
        <v>1.4349136E-2</v>
      </c>
      <c r="Q1578" s="248">
        <v>0.14200292</v>
      </c>
      <c r="R1578" s="248">
        <v>1.0561845999999999E-3</v>
      </c>
      <c r="S1578" s="248">
        <v>0</v>
      </c>
      <c r="T1578" s="248">
        <v>0</v>
      </c>
      <c r="U1578" s="248">
        <v>1.0759799E-2</v>
      </c>
      <c r="V1578" s="110"/>
      <c r="W1578" s="89">
        <f t="shared" si="276"/>
        <v>1.8862598518518519</v>
      </c>
      <c r="X1578" s="249">
        <v>26.221741999999999</v>
      </c>
      <c r="Y1578" s="249">
        <v>22.281855</v>
      </c>
      <c r="Z1578" s="249">
        <v>1.8687885</v>
      </c>
      <c r="AA1578" s="249">
        <v>1.1658822000000001E-3</v>
      </c>
      <c r="AB1578" s="249">
        <v>0.46976023</v>
      </c>
      <c r="AC1578" s="249">
        <v>0.11975276</v>
      </c>
      <c r="AD1578" s="249">
        <v>1.4804198</v>
      </c>
      <c r="AE1578" s="250">
        <v>5.8631968000000003E-6</v>
      </c>
      <c r="AF1578" s="250">
        <v>1.0086779E-8</v>
      </c>
      <c r="AG1578" s="78">
        <v>0.12939492999999999</v>
      </c>
      <c r="AH1578" s="20"/>
      <c r="AI1578" s="20"/>
      <c r="AJ1578" s="20"/>
      <c r="AK1578" s="20"/>
      <c r="AL1578" s="20"/>
      <c r="AM1578" s="20"/>
      <c r="AN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c r="BU1578" s="20"/>
      <c r="BV1578" s="20"/>
      <c r="BW1578" s="20"/>
      <c r="BX1578" s="20"/>
      <c r="BY1578" s="20"/>
      <c r="BZ1578" s="20"/>
      <c r="CA1578" s="20"/>
      <c r="CB1578" s="20"/>
      <c r="CC1578" s="20"/>
      <c r="CD1578" s="20"/>
      <c r="CE1578" s="20"/>
      <c r="CF1578" s="20"/>
      <c r="CG1578" s="20"/>
      <c r="CH1578" s="20"/>
      <c r="CI1578" s="20"/>
      <c r="CJ1578" s="20"/>
      <c r="CK1578" s="20"/>
      <c r="CL1578" s="20"/>
      <c r="CM1578" s="20"/>
      <c r="CN1578" s="20"/>
      <c r="CO1578" s="20"/>
      <c r="CP1578" s="20"/>
      <c r="CQ1578" s="20"/>
      <c r="CR1578" s="20"/>
      <c r="CS1578" s="20"/>
      <c r="CT1578" s="20"/>
      <c r="CU1578" s="20"/>
      <c r="CV1578" s="20"/>
      <c r="CW1578" s="20"/>
      <c r="CX1578" s="20"/>
      <c r="CY1578" s="20"/>
      <c r="CZ1578" s="20"/>
      <c r="DA1578" s="20"/>
      <c r="DB1578" s="20"/>
      <c r="DC1578" s="20"/>
      <c r="DD1578" s="20"/>
      <c r="DE1578" s="20"/>
      <c r="DF1578" s="20"/>
      <c r="DG1578" s="20"/>
      <c r="DH1578" s="20"/>
      <c r="DI1578" s="20"/>
      <c r="DJ1578" s="20"/>
      <c r="DK1578" s="20"/>
      <c r="DL1578" s="20"/>
      <c r="DM1578" s="20"/>
      <c r="DN1578" s="20"/>
      <c r="DO1578" s="20"/>
      <c r="DP1578" s="20"/>
      <c r="DQ1578" s="20"/>
      <c r="DR1578" s="20"/>
      <c r="DS1578" s="20"/>
      <c r="DT1578" s="20"/>
      <c r="DU1578" s="20"/>
      <c r="DV1578" s="20"/>
      <c r="DW1578" s="20"/>
      <c r="DX1578" s="20"/>
      <c r="DY1578" s="20"/>
    </row>
    <row r="1579" spans="2:129" x14ac:dyDescent="0.15">
      <c r="B1579" s="77" t="s">
        <v>517</v>
      </c>
      <c r="C1579" s="114"/>
      <c r="D1579" s="73" t="s">
        <v>38</v>
      </c>
      <c r="E1579" s="248" t="s">
        <v>518</v>
      </c>
      <c r="F1579" s="248">
        <f t="shared" si="272"/>
        <v>1.7376250514</v>
      </c>
      <c r="G1579" s="248">
        <f t="shared" si="273"/>
        <v>0.32157537400000002</v>
      </c>
      <c r="H1579" s="248">
        <f t="shared" si="274"/>
        <v>0.67364954599999993</v>
      </c>
      <c r="I1579" s="248">
        <f t="shared" si="275"/>
        <v>0.43838850139999996</v>
      </c>
      <c r="J1579" s="248">
        <v>0.30401162999999998</v>
      </c>
      <c r="K1579" s="248">
        <v>0.64086412999999998</v>
      </c>
      <c r="L1579" s="248">
        <v>8.7613750000000001E-3</v>
      </c>
      <c r="M1579" s="248">
        <v>1.1060845999999999E-2</v>
      </c>
      <c r="N1579" s="248">
        <v>0.28898889999999999</v>
      </c>
      <c r="O1579" s="248">
        <v>2.1525628000000002E-2</v>
      </c>
      <c r="P1579" s="248">
        <v>2.4024040999999999E-2</v>
      </c>
      <c r="Q1579" s="248">
        <v>0.41710878000000001</v>
      </c>
      <c r="R1579" s="248">
        <v>2.3969624E-3</v>
      </c>
      <c r="S1579" s="248">
        <v>0</v>
      </c>
      <c r="T1579" s="248">
        <v>0</v>
      </c>
      <c r="U1579" s="248">
        <v>1.8882758999999999E-2</v>
      </c>
      <c r="V1579" s="110"/>
      <c r="W1579" s="89">
        <f t="shared" si="276"/>
        <v>2.2519379999999996</v>
      </c>
      <c r="X1579" s="249">
        <v>31.935368</v>
      </c>
      <c r="Y1579" s="249">
        <v>26.136281</v>
      </c>
      <c r="Z1579" s="249">
        <v>2.2245865999999999</v>
      </c>
      <c r="AA1579" s="249">
        <v>1.5486988999999999E-3</v>
      </c>
      <c r="AB1579" s="249">
        <v>0.69825568999999998</v>
      </c>
      <c r="AC1579" s="249">
        <v>0.14596250999999999</v>
      </c>
      <c r="AD1579" s="249">
        <v>2.7287336999999998</v>
      </c>
      <c r="AE1579" s="250">
        <v>1.5936536000000001E-5</v>
      </c>
      <c r="AF1579" s="250">
        <v>2.3160322E-8</v>
      </c>
      <c r="AG1579" s="78">
        <v>0.18585222000000001</v>
      </c>
      <c r="AH1579" s="20"/>
      <c r="AI1579" s="20"/>
      <c r="AJ1579" s="20"/>
      <c r="AK1579" s="20"/>
      <c r="AL1579" s="20"/>
      <c r="AM1579" s="20"/>
      <c r="AN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c r="BU1579" s="20"/>
      <c r="BV1579" s="20"/>
      <c r="BW1579" s="20"/>
      <c r="BX1579" s="20"/>
      <c r="BY1579" s="20"/>
      <c r="BZ1579" s="20"/>
      <c r="CA1579" s="20"/>
      <c r="CB1579" s="20"/>
      <c r="CC1579" s="20"/>
      <c r="CD1579" s="20"/>
      <c r="CE1579" s="20"/>
      <c r="CF1579" s="20"/>
      <c r="CG1579" s="20"/>
      <c r="CH1579" s="20"/>
      <c r="CI1579" s="20"/>
      <c r="CJ1579" s="20"/>
      <c r="CK1579" s="20"/>
      <c r="CL1579" s="20"/>
      <c r="CM1579" s="20"/>
      <c r="CN1579" s="20"/>
      <c r="CO1579" s="20"/>
      <c r="CP1579" s="20"/>
      <c r="CQ1579" s="20"/>
      <c r="CR1579" s="20"/>
      <c r="CS1579" s="20"/>
      <c r="CT1579" s="20"/>
      <c r="CU1579" s="20"/>
      <c r="CV1579" s="20"/>
      <c r="CW1579" s="20"/>
      <c r="CX1579" s="20"/>
      <c r="CY1579" s="20"/>
      <c r="CZ1579" s="20"/>
      <c r="DA1579" s="20"/>
      <c r="DB1579" s="20"/>
      <c r="DC1579" s="20"/>
      <c r="DD1579" s="20"/>
      <c r="DE1579" s="20"/>
      <c r="DF1579" s="20"/>
      <c r="DG1579" s="20"/>
      <c r="DH1579" s="20"/>
      <c r="DI1579" s="20"/>
      <c r="DJ1579" s="20"/>
      <c r="DK1579" s="20"/>
      <c r="DL1579" s="20"/>
      <c r="DM1579" s="20"/>
      <c r="DN1579" s="20"/>
      <c r="DO1579" s="20"/>
      <c r="DP1579" s="20"/>
      <c r="DQ1579" s="20"/>
      <c r="DR1579" s="20"/>
      <c r="DS1579" s="20"/>
      <c r="DT1579" s="20"/>
      <c r="DU1579" s="20"/>
      <c r="DV1579" s="20"/>
      <c r="DW1579" s="20"/>
      <c r="DX1579" s="20"/>
      <c r="DY1579" s="20"/>
    </row>
    <row r="1580" spans="2:129" x14ac:dyDescent="0.15">
      <c r="B1580" s="77" t="s">
        <v>519</v>
      </c>
      <c r="C1580" s="75"/>
      <c r="D1580" s="73" t="s">
        <v>38</v>
      </c>
      <c r="E1580" s="248" t="s">
        <v>520</v>
      </c>
      <c r="F1580" s="248">
        <f t="shared" si="272"/>
        <v>0.54907256040000008</v>
      </c>
      <c r="G1580" s="248">
        <f t="shared" si="273"/>
        <v>0.17156825000000001</v>
      </c>
      <c r="H1580" s="248">
        <f t="shared" si="274"/>
        <v>7.9559923800000001E-2</v>
      </c>
      <c r="I1580" s="248">
        <f t="shared" si="275"/>
        <v>6.9255076600000007E-2</v>
      </c>
      <c r="J1580" s="248">
        <v>0.22868931000000001</v>
      </c>
      <c r="K1580" s="248">
        <v>7.3548752999999994E-2</v>
      </c>
      <c r="L1580" s="248">
        <v>3.6132284000000001E-3</v>
      </c>
      <c r="M1580" s="248">
        <v>1.0831524E-2</v>
      </c>
      <c r="N1580" s="248">
        <v>0.14665379000000001</v>
      </c>
      <c r="O1580" s="248">
        <v>1.4082936000000001E-2</v>
      </c>
      <c r="P1580" s="248">
        <v>2.3979423999999998E-3</v>
      </c>
      <c r="Q1580" s="248">
        <v>6.2203867000000003E-2</v>
      </c>
      <c r="R1580" s="248">
        <v>1.1802010000000001E-3</v>
      </c>
      <c r="S1580" s="248">
        <v>0</v>
      </c>
      <c r="T1580" s="248">
        <v>0</v>
      </c>
      <c r="U1580" s="248">
        <v>5.8710085999999998E-3</v>
      </c>
      <c r="V1580" s="110"/>
      <c r="W1580" s="89">
        <f t="shared" si="276"/>
        <v>1.6939948888888887</v>
      </c>
      <c r="X1580" s="249">
        <v>22.443307000000001</v>
      </c>
      <c r="Y1580" s="249">
        <v>19.970704999999999</v>
      </c>
      <c r="Z1580" s="249">
        <v>1.4136538000000001</v>
      </c>
      <c r="AA1580" s="249">
        <v>7.3337276000000004E-4</v>
      </c>
      <c r="AB1580" s="249">
        <v>0.34419723000000002</v>
      </c>
      <c r="AC1580" s="249">
        <v>8.9747219000000003E-2</v>
      </c>
      <c r="AD1580" s="249">
        <v>0.62427063999999999</v>
      </c>
      <c r="AE1580" s="250">
        <v>4.2268215000000004E-6</v>
      </c>
      <c r="AF1580" s="250">
        <v>8.2862275000000003E-9</v>
      </c>
      <c r="AG1580" s="78">
        <v>8.6250003000000006E-2</v>
      </c>
      <c r="AH1580" s="20"/>
      <c r="AI1580" s="20"/>
      <c r="AJ1580" s="20"/>
      <c r="AK1580" s="20"/>
      <c r="AL1580" s="20"/>
      <c r="AM1580" s="20"/>
      <c r="AN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c r="BU1580" s="20"/>
      <c r="BV1580" s="20"/>
      <c r="BW1580" s="20"/>
      <c r="BX1580" s="20"/>
      <c r="BY1580" s="20"/>
      <c r="BZ1580" s="20"/>
      <c r="CA1580" s="20"/>
      <c r="CB1580" s="20"/>
      <c r="CC1580" s="20"/>
      <c r="CD1580" s="20"/>
      <c r="CE1580" s="20"/>
      <c r="CF1580" s="20"/>
      <c r="CG1580" s="20"/>
      <c r="CH1580" s="20"/>
      <c r="CI1580" s="20"/>
      <c r="CJ1580" s="20"/>
      <c r="CK1580" s="20"/>
      <c r="CL1580" s="20"/>
      <c r="CM1580" s="20"/>
      <c r="CN1580" s="20"/>
      <c r="CO1580" s="20"/>
      <c r="CP1580" s="20"/>
      <c r="CQ1580" s="20"/>
      <c r="CR1580" s="20"/>
      <c r="CS1580" s="20"/>
      <c r="CT1580" s="20"/>
      <c r="CU1580" s="20"/>
      <c r="CV1580" s="20"/>
      <c r="CW1580" s="20"/>
      <c r="CX1580" s="20"/>
      <c r="CY1580" s="20"/>
      <c r="CZ1580" s="20"/>
      <c r="DA1580" s="20"/>
      <c r="DB1580" s="20"/>
      <c r="DC1580" s="20"/>
      <c r="DD1580" s="20"/>
      <c r="DE1580" s="20"/>
      <c r="DF1580" s="20"/>
      <c r="DG1580" s="20"/>
      <c r="DH1580" s="20"/>
      <c r="DI1580" s="20"/>
      <c r="DJ1580" s="20"/>
      <c r="DK1580" s="20"/>
      <c r="DL1580" s="20"/>
      <c r="DM1580" s="20"/>
      <c r="DN1580" s="20"/>
      <c r="DO1580" s="20"/>
      <c r="DP1580" s="20"/>
      <c r="DQ1580" s="20"/>
      <c r="DR1580" s="20"/>
      <c r="DS1580" s="20"/>
      <c r="DT1580" s="20"/>
      <c r="DU1580" s="20"/>
      <c r="DV1580" s="20"/>
      <c r="DW1580" s="20"/>
      <c r="DX1580" s="20"/>
      <c r="DY1580" s="20"/>
    </row>
    <row r="1581" spans="2:129" x14ac:dyDescent="0.15">
      <c r="B1581" s="77" t="s">
        <v>521</v>
      </c>
      <c r="C1581" s="75"/>
      <c r="D1581" s="73" t="s">
        <v>38</v>
      </c>
      <c r="E1581" s="248" t="s">
        <v>522</v>
      </c>
      <c r="F1581" s="248">
        <f t="shared" si="272"/>
        <v>0.49401182066999993</v>
      </c>
      <c r="G1581" s="248">
        <f t="shared" si="273"/>
        <v>0.15379538700000001</v>
      </c>
      <c r="H1581" s="248">
        <f t="shared" si="274"/>
        <v>7.1633951200000004E-2</v>
      </c>
      <c r="I1581" s="248">
        <f t="shared" si="275"/>
        <v>5.9686042469999992E-2</v>
      </c>
      <c r="J1581" s="248">
        <v>0.20889643999999999</v>
      </c>
      <c r="K1581" s="248">
        <v>6.6232199000000005E-2</v>
      </c>
      <c r="L1581" s="248">
        <v>3.2284885E-3</v>
      </c>
      <c r="M1581" s="248">
        <v>1.0190688E-2</v>
      </c>
      <c r="N1581" s="248">
        <v>0.13139110000000001</v>
      </c>
      <c r="O1581" s="248">
        <v>1.2213599E-2</v>
      </c>
      <c r="P1581" s="248">
        <v>2.1732637000000002E-3</v>
      </c>
      <c r="Q1581" s="248">
        <v>5.3521502999999998E-2</v>
      </c>
      <c r="R1581" s="248">
        <v>8.7008497000000005E-4</v>
      </c>
      <c r="S1581" s="248">
        <v>0</v>
      </c>
      <c r="T1581" s="248">
        <v>0</v>
      </c>
      <c r="U1581" s="248">
        <v>5.2944545000000003E-3</v>
      </c>
      <c r="V1581" s="110"/>
      <c r="W1581" s="89">
        <f t="shared" si="276"/>
        <v>1.5473810370370369</v>
      </c>
      <c r="X1581" s="249">
        <v>20.109155999999999</v>
      </c>
      <c r="Y1581" s="249">
        <v>18.179842000000001</v>
      </c>
      <c r="Z1581" s="249">
        <v>1.1058218</v>
      </c>
      <c r="AA1581" s="249">
        <v>5.9291689999999995E-4</v>
      </c>
      <c r="AB1581" s="249">
        <v>0.29276927000000003</v>
      </c>
      <c r="AC1581" s="249">
        <v>7.0956564999999999E-2</v>
      </c>
      <c r="AD1581" s="249">
        <v>0.45917326000000003</v>
      </c>
      <c r="AE1581" s="250">
        <v>3.7830091999999999E-6</v>
      </c>
      <c r="AF1581" s="250">
        <v>7.5252879000000003E-9</v>
      </c>
      <c r="AG1581" s="78">
        <v>7.7801626999999998E-2</v>
      </c>
      <c r="AH1581" s="20"/>
      <c r="AI1581" s="20"/>
      <c r="AJ1581" s="20"/>
      <c r="AK1581" s="20"/>
      <c r="AL1581" s="20"/>
      <c r="AM1581" s="20"/>
      <c r="AN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c r="BU1581" s="20"/>
      <c r="BV1581" s="20"/>
      <c r="BW1581" s="20"/>
      <c r="BX1581" s="20"/>
      <c r="BY1581" s="20"/>
      <c r="BZ1581" s="20"/>
      <c r="CA1581" s="20"/>
      <c r="CB1581" s="20"/>
      <c r="CC1581" s="20"/>
      <c r="CD1581" s="20"/>
      <c r="CE1581" s="20"/>
      <c r="CF1581" s="20"/>
      <c r="CG1581" s="20"/>
      <c r="CH1581" s="20"/>
      <c r="CI1581" s="20"/>
      <c r="CJ1581" s="20"/>
      <c r="CK1581" s="20"/>
      <c r="CL1581" s="20"/>
      <c r="CM1581" s="20"/>
      <c r="CN1581" s="20"/>
      <c r="CO1581" s="20"/>
      <c r="CP1581" s="20"/>
      <c r="CQ1581" s="20"/>
      <c r="CR1581" s="20"/>
      <c r="CS1581" s="20"/>
      <c r="CT1581" s="20"/>
      <c r="CU1581" s="20"/>
      <c r="CV1581" s="20"/>
      <c r="CW1581" s="20"/>
      <c r="CX1581" s="20"/>
      <c r="CY1581" s="20"/>
      <c r="CZ1581" s="20"/>
      <c r="DA1581" s="20"/>
      <c r="DB1581" s="20"/>
      <c r="DC1581" s="20"/>
      <c r="DD1581" s="20"/>
      <c r="DE1581" s="20"/>
      <c r="DF1581" s="20"/>
      <c r="DG1581" s="20"/>
      <c r="DH1581" s="20"/>
      <c r="DI1581" s="20"/>
      <c r="DJ1581" s="20"/>
      <c r="DK1581" s="20"/>
      <c r="DL1581" s="20"/>
      <c r="DM1581" s="20"/>
      <c r="DN1581" s="20"/>
      <c r="DO1581" s="20"/>
      <c r="DP1581" s="20"/>
      <c r="DQ1581" s="20"/>
      <c r="DR1581" s="20"/>
      <c r="DS1581" s="20"/>
      <c r="DT1581" s="20"/>
      <c r="DU1581" s="20"/>
      <c r="DV1581" s="20"/>
      <c r="DW1581" s="20"/>
      <c r="DX1581" s="20"/>
      <c r="DY1581" s="20"/>
    </row>
    <row r="1582" spans="2:129" x14ac:dyDescent="0.15">
      <c r="B1582" s="77" t="s">
        <v>523</v>
      </c>
      <c r="C1582" s="114"/>
      <c r="D1582" s="73" t="s">
        <v>38</v>
      </c>
      <c r="E1582" s="248" t="s">
        <v>524</v>
      </c>
      <c r="F1582" s="248">
        <f t="shared" si="272"/>
        <v>4.4184708332000007</v>
      </c>
      <c r="G1582" s="248">
        <f t="shared" si="273"/>
        <v>0.78498218400000008</v>
      </c>
      <c r="H1582" s="248">
        <f t="shared" si="274"/>
        <v>1.5535733869999999</v>
      </c>
      <c r="I1582" s="248">
        <f t="shared" si="275"/>
        <v>1.0413892622000001</v>
      </c>
      <c r="J1582" s="248">
        <v>1.0385260000000001</v>
      </c>
      <c r="K1582" s="248">
        <v>1.4690217999999999</v>
      </c>
      <c r="L1582" s="248">
        <v>2.5942412000000001E-2</v>
      </c>
      <c r="M1582" s="248">
        <v>1.3799544E-2</v>
      </c>
      <c r="N1582" s="248">
        <v>0.69032369000000005</v>
      </c>
      <c r="O1582" s="248">
        <v>8.0858949999999999E-2</v>
      </c>
      <c r="P1582" s="248">
        <v>5.8609174999999999E-2</v>
      </c>
      <c r="Q1582" s="248">
        <v>0.98586845999999995</v>
      </c>
      <c r="R1582" s="248">
        <v>5.5767341999999999E-3</v>
      </c>
      <c r="S1582" s="248">
        <v>0</v>
      </c>
      <c r="T1582" s="248">
        <v>0</v>
      </c>
      <c r="U1582" s="248">
        <v>4.9944068000000001E-2</v>
      </c>
      <c r="V1582" s="110"/>
      <c r="W1582" s="89">
        <f t="shared" si="276"/>
        <v>7.6927851851851852</v>
      </c>
      <c r="X1582" s="249">
        <v>156.95121</v>
      </c>
      <c r="Y1582" s="249">
        <v>95.394701999999995</v>
      </c>
      <c r="Z1582" s="249">
        <v>23.853102</v>
      </c>
      <c r="AA1582" s="249">
        <v>6.3455103999999997E-3</v>
      </c>
      <c r="AB1582" s="249">
        <v>3.7244552999999998</v>
      </c>
      <c r="AC1582" s="249">
        <v>1.539415</v>
      </c>
      <c r="AD1582" s="249">
        <v>32.433188000000001</v>
      </c>
      <c r="AE1582" s="250">
        <v>4.1149085000000001E-5</v>
      </c>
      <c r="AF1582" s="250">
        <v>6.3420769000000005E-8</v>
      </c>
      <c r="AG1582" s="78">
        <v>0.60266781000000003</v>
      </c>
      <c r="AH1582" s="20"/>
      <c r="AI1582" s="20"/>
      <c r="AJ1582" s="20"/>
      <c r="AK1582" s="20"/>
      <c r="AL1582" s="20"/>
      <c r="AM1582" s="20"/>
      <c r="AN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row>
    <row r="1583" spans="2:129" x14ac:dyDescent="0.15">
      <c r="B1583" s="77" t="s">
        <v>525</v>
      </c>
      <c r="C1583" s="75"/>
      <c r="D1583" s="73" t="s">
        <v>38</v>
      </c>
      <c r="E1583" s="248" t="s">
        <v>526</v>
      </c>
      <c r="F1583" s="248">
        <f t="shared" si="272"/>
        <v>2.3821806623999997</v>
      </c>
      <c r="G1583" s="248">
        <f t="shared" si="273"/>
        <v>0.83251908899999993</v>
      </c>
      <c r="H1583" s="248">
        <f t="shared" si="274"/>
        <v>0.38990583399999995</v>
      </c>
      <c r="I1583" s="248">
        <f t="shared" si="275"/>
        <v>0.60099435940000001</v>
      </c>
      <c r="J1583" s="248">
        <v>0.55876137999999997</v>
      </c>
      <c r="K1583" s="248">
        <v>0.29854103999999998</v>
      </c>
      <c r="L1583" s="248">
        <v>2.1178309999999999E-2</v>
      </c>
      <c r="M1583" s="248">
        <v>1.3501025999999999E-2</v>
      </c>
      <c r="N1583" s="248">
        <v>0.76592395999999996</v>
      </c>
      <c r="O1583" s="248">
        <v>5.3094102999999997E-2</v>
      </c>
      <c r="P1583" s="248">
        <v>7.0186483999999993E-2</v>
      </c>
      <c r="Q1583" s="248">
        <v>0.56175127000000002</v>
      </c>
      <c r="R1583" s="248">
        <v>1.7043834E-3</v>
      </c>
      <c r="S1583" s="248">
        <v>0</v>
      </c>
      <c r="T1583" s="248">
        <v>0</v>
      </c>
      <c r="U1583" s="248">
        <v>3.7538705999999998E-2</v>
      </c>
      <c r="V1583" s="110"/>
      <c r="W1583" s="89">
        <f t="shared" si="276"/>
        <v>4.1389731851851845</v>
      </c>
      <c r="X1583" s="249">
        <v>75.980863999999997</v>
      </c>
      <c r="Y1583" s="249">
        <v>50.663671999999998</v>
      </c>
      <c r="Z1583" s="249">
        <v>9.5821155999999998</v>
      </c>
      <c r="AA1583" s="249">
        <v>4.3565334000000002E-3</v>
      </c>
      <c r="AB1583" s="249">
        <v>1.7689964</v>
      </c>
      <c r="AC1583" s="249">
        <v>0.62548243000000003</v>
      </c>
      <c r="AD1583" s="249">
        <v>13.336240999999999</v>
      </c>
      <c r="AE1583" s="250">
        <v>1.7246311000000001E-5</v>
      </c>
      <c r="AF1583" s="250">
        <v>2.5415465999999999E-8</v>
      </c>
      <c r="AG1583" s="78">
        <v>0.41198981000000001</v>
      </c>
      <c r="AH1583" s="20"/>
      <c r="AI1583" s="20"/>
      <c r="AJ1583" s="20"/>
      <c r="AK1583" s="20"/>
      <c r="AL1583" s="20"/>
      <c r="AM1583" s="20"/>
      <c r="AN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c r="BU1583" s="20"/>
      <c r="BV1583" s="20"/>
      <c r="BW1583" s="20"/>
      <c r="BX1583" s="20"/>
      <c r="BY1583" s="20"/>
      <c r="BZ1583" s="20"/>
      <c r="CA1583" s="20"/>
      <c r="CB1583" s="20"/>
      <c r="CC1583" s="20"/>
      <c r="CD1583" s="20"/>
      <c r="CE1583" s="20"/>
      <c r="CF1583" s="20"/>
      <c r="CG1583" s="20"/>
      <c r="CH1583" s="20"/>
      <c r="CI1583" s="20"/>
      <c r="CJ1583" s="20"/>
      <c r="CK1583" s="20"/>
      <c r="CL1583" s="20"/>
      <c r="CM1583" s="20"/>
      <c r="CN1583" s="20"/>
      <c r="CO1583" s="20"/>
      <c r="CP1583" s="20"/>
      <c r="CQ1583" s="20"/>
      <c r="CR1583" s="20"/>
      <c r="CS1583" s="20"/>
      <c r="CT1583" s="20"/>
      <c r="CU1583" s="20"/>
      <c r="CV1583" s="20"/>
      <c r="CW1583" s="20"/>
      <c r="CX1583" s="20"/>
      <c r="CY1583" s="20"/>
      <c r="CZ1583" s="20"/>
      <c r="DA1583" s="20"/>
      <c r="DB1583" s="20"/>
      <c r="DC1583" s="20"/>
      <c r="DD1583" s="20"/>
      <c r="DE1583" s="20"/>
      <c r="DF1583" s="20"/>
      <c r="DG1583" s="20"/>
      <c r="DH1583" s="20"/>
      <c r="DI1583" s="20"/>
      <c r="DJ1583" s="20"/>
      <c r="DK1583" s="20"/>
      <c r="DL1583" s="20"/>
      <c r="DM1583" s="20"/>
      <c r="DN1583" s="20"/>
      <c r="DO1583" s="20"/>
      <c r="DP1583" s="20"/>
      <c r="DQ1583" s="20"/>
      <c r="DR1583" s="20"/>
      <c r="DS1583" s="20"/>
      <c r="DT1583" s="20"/>
      <c r="DU1583" s="20"/>
      <c r="DV1583" s="20"/>
      <c r="DW1583" s="20"/>
      <c r="DX1583" s="20"/>
      <c r="DY1583" s="20"/>
    </row>
    <row r="1584" spans="2:129" x14ac:dyDescent="0.15">
      <c r="B1584" s="77" t="s">
        <v>527</v>
      </c>
      <c r="C1584" s="75"/>
      <c r="D1584" s="73" t="s">
        <v>38</v>
      </c>
      <c r="E1584" s="248" t="s">
        <v>528</v>
      </c>
      <c r="F1584" s="248">
        <f t="shared" si="272"/>
        <v>7.4411607120000003</v>
      </c>
      <c r="G1584" s="248">
        <f t="shared" si="273"/>
        <v>0.86534402899999996</v>
      </c>
      <c r="H1584" s="248">
        <f t="shared" si="274"/>
        <v>3.5614496510000002</v>
      </c>
      <c r="I1584" s="248">
        <f t="shared" si="275"/>
        <v>2.055797562</v>
      </c>
      <c r="J1584" s="248">
        <v>0.95856947000000003</v>
      </c>
      <c r="K1584" s="248">
        <v>3.4372953000000002</v>
      </c>
      <c r="L1584" s="248">
        <v>3.1359034000000001E-2</v>
      </c>
      <c r="M1584" s="248">
        <v>1.1997643000000001E-2</v>
      </c>
      <c r="N1584" s="248">
        <v>0.77869695999999999</v>
      </c>
      <c r="O1584" s="248">
        <v>7.4649426000000005E-2</v>
      </c>
      <c r="P1584" s="248">
        <v>9.2795317000000002E-2</v>
      </c>
      <c r="Q1584" s="248">
        <v>1.9710812</v>
      </c>
      <c r="R1584" s="248">
        <v>1.0054637E-2</v>
      </c>
      <c r="S1584" s="248">
        <v>0</v>
      </c>
      <c r="T1584" s="248">
        <v>0</v>
      </c>
      <c r="U1584" s="248">
        <v>7.4661724999999998E-2</v>
      </c>
      <c r="V1584" s="110"/>
      <c r="W1584" s="89">
        <f t="shared" si="276"/>
        <v>7.1005145925925923</v>
      </c>
      <c r="X1584" s="249">
        <v>131.43098000000001</v>
      </c>
      <c r="Y1584" s="249">
        <v>84.372499000000005</v>
      </c>
      <c r="Z1584" s="249">
        <v>16.489045000000001</v>
      </c>
      <c r="AA1584" s="249">
        <v>6.2854594000000003E-3</v>
      </c>
      <c r="AB1584" s="249">
        <v>3.5005459999999999</v>
      </c>
      <c r="AC1584" s="249">
        <v>1.0826340999999999</v>
      </c>
      <c r="AD1584" s="249">
        <v>25.979969000000001</v>
      </c>
      <c r="AE1584" s="250">
        <v>7.4597377999999998E-5</v>
      </c>
      <c r="AF1584" s="250">
        <v>1.0337688E-7</v>
      </c>
      <c r="AG1584" s="78">
        <v>0.69686906999999998</v>
      </c>
      <c r="AH1584" s="20"/>
      <c r="AI1584" s="20"/>
      <c r="AJ1584" s="20"/>
      <c r="AK1584" s="20"/>
      <c r="AL1584" s="20"/>
      <c r="AM1584" s="20"/>
      <c r="AN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c r="BU1584" s="20"/>
      <c r="BV1584" s="20"/>
      <c r="BW1584" s="20"/>
      <c r="BX1584" s="20"/>
      <c r="BY1584" s="20"/>
      <c r="BZ1584" s="20"/>
      <c r="CA1584" s="20"/>
      <c r="CB1584" s="20"/>
      <c r="CC1584" s="20"/>
      <c r="CD1584" s="20"/>
      <c r="CE1584" s="20"/>
      <c r="CF1584" s="20"/>
      <c r="CG1584" s="20"/>
      <c r="CH1584" s="20"/>
      <c r="CI1584" s="20"/>
      <c r="CJ1584" s="20"/>
      <c r="CK1584" s="20"/>
      <c r="CL1584" s="20"/>
      <c r="CM1584" s="20"/>
      <c r="CN1584" s="20"/>
      <c r="CO1584" s="20"/>
      <c r="CP1584" s="20"/>
      <c r="CQ1584" s="20"/>
      <c r="CR1584" s="20"/>
      <c r="CS1584" s="20"/>
      <c r="CT1584" s="20"/>
      <c r="CU1584" s="20"/>
      <c r="CV1584" s="20"/>
      <c r="CW1584" s="20"/>
      <c r="CX1584" s="20"/>
      <c r="CY1584" s="20"/>
      <c r="CZ1584" s="20"/>
      <c r="DA1584" s="20"/>
      <c r="DB1584" s="20"/>
      <c r="DC1584" s="20"/>
      <c r="DD1584" s="20"/>
      <c r="DE1584" s="20"/>
      <c r="DF1584" s="20"/>
      <c r="DG1584" s="20"/>
      <c r="DH1584" s="20"/>
      <c r="DI1584" s="20"/>
      <c r="DJ1584" s="20"/>
      <c r="DK1584" s="20"/>
      <c r="DL1584" s="20"/>
      <c r="DM1584" s="20"/>
      <c r="DN1584" s="20"/>
      <c r="DO1584" s="20"/>
      <c r="DP1584" s="20"/>
      <c r="DQ1584" s="20"/>
      <c r="DR1584" s="20"/>
      <c r="DS1584" s="20"/>
      <c r="DT1584" s="20"/>
      <c r="DU1584" s="20"/>
      <c r="DV1584" s="20"/>
      <c r="DW1584" s="20"/>
      <c r="DX1584" s="20"/>
      <c r="DY1584" s="20"/>
    </row>
    <row r="1585" spans="2:129" x14ac:dyDescent="0.15">
      <c r="B1585" s="67" t="s">
        <v>529</v>
      </c>
      <c r="C1585" s="114" t="s">
        <v>530</v>
      </c>
      <c r="D1585" s="73"/>
      <c r="E1585" s="81"/>
      <c r="F1585" s="277"/>
      <c r="G1585" s="277"/>
      <c r="H1585" s="277"/>
      <c r="I1585" s="277"/>
      <c r="J1585" s="277"/>
      <c r="K1585" s="277"/>
      <c r="L1585" s="277"/>
      <c r="M1585" s="277"/>
      <c r="N1585" s="277"/>
      <c r="O1585" s="277"/>
      <c r="P1585" s="277"/>
      <c r="Q1585" s="277"/>
      <c r="R1585" s="277"/>
      <c r="S1585" s="277"/>
      <c r="T1585" s="277"/>
      <c r="U1585" s="277"/>
      <c r="V1585" s="278"/>
      <c r="W1585" s="246"/>
      <c r="X1585" s="80"/>
      <c r="Y1585" s="80"/>
      <c r="Z1585" s="80"/>
      <c r="AA1585" s="80"/>
      <c r="AB1585" s="80"/>
      <c r="AC1585" s="80"/>
      <c r="AD1585" s="80"/>
      <c r="AE1585" s="70"/>
      <c r="AF1585" s="70"/>
      <c r="AG1585" s="70"/>
      <c r="AH1585" s="20"/>
      <c r="AI1585" s="20"/>
      <c r="AJ1585" s="20"/>
      <c r="AK1585" s="20"/>
      <c r="AL1585" s="20"/>
      <c r="AM1585" s="20"/>
      <c r="AN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c r="BU1585" s="20"/>
      <c r="BV1585" s="20"/>
      <c r="BW1585" s="20"/>
      <c r="BX1585" s="20"/>
      <c r="BY1585" s="20"/>
      <c r="BZ1585" s="20"/>
      <c r="CA1585" s="20"/>
      <c r="CB1585" s="20"/>
      <c r="CC1585" s="20"/>
      <c r="CD1585" s="20"/>
      <c r="CE1585" s="20"/>
      <c r="CF1585" s="20"/>
      <c r="CG1585" s="20"/>
      <c r="CH1585" s="20"/>
      <c r="CI1585" s="20"/>
      <c r="CJ1585" s="20"/>
      <c r="CK1585" s="20"/>
      <c r="CL1585" s="20"/>
      <c r="CM1585" s="20"/>
      <c r="CN1585" s="20"/>
      <c r="CO1585" s="20"/>
      <c r="CP1585" s="20"/>
      <c r="CQ1585" s="20"/>
      <c r="CR1585" s="20"/>
      <c r="CS1585" s="20"/>
      <c r="CT1585" s="20"/>
      <c r="CU1585" s="20"/>
      <c r="CV1585" s="20"/>
      <c r="CW1585" s="20"/>
      <c r="CX1585" s="20"/>
      <c r="CY1585" s="20"/>
      <c r="CZ1585" s="20"/>
      <c r="DA1585" s="20"/>
      <c r="DB1585" s="20"/>
      <c r="DC1585" s="20"/>
      <c r="DD1585" s="20"/>
      <c r="DE1585" s="20"/>
      <c r="DF1585" s="20"/>
      <c r="DG1585" s="20"/>
      <c r="DH1585" s="20"/>
      <c r="DI1585" s="20"/>
      <c r="DJ1585" s="20"/>
      <c r="DK1585" s="20"/>
      <c r="DL1585" s="20"/>
      <c r="DM1585" s="20"/>
      <c r="DN1585" s="20"/>
      <c r="DO1585" s="20"/>
      <c r="DP1585" s="20"/>
      <c r="DQ1585" s="20"/>
      <c r="DR1585" s="20"/>
      <c r="DS1585" s="20"/>
      <c r="DT1585" s="20"/>
      <c r="DU1585" s="20"/>
      <c r="DV1585" s="20"/>
      <c r="DW1585" s="20"/>
      <c r="DX1585" s="20"/>
      <c r="DY1585" s="20"/>
    </row>
    <row r="1586" spans="2:129" x14ac:dyDescent="0.15">
      <c r="B1586" s="77" t="s">
        <v>531</v>
      </c>
      <c r="C1586" s="75"/>
      <c r="D1586" s="73" t="s">
        <v>38</v>
      </c>
      <c r="E1586" s="248" t="s">
        <v>532</v>
      </c>
      <c r="F1586" s="248">
        <f>G1586+H1586+I1586+J1586</f>
        <v>0.50042572017999998</v>
      </c>
      <c r="G1586" s="248">
        <f>M1586+N1586+O1586</f>
        <v>0.15623822400000001</v>
      </c>
      <c r="H1586" s="248">
        <f>K1586+L1586+P1586</f>
        <v>7.2491621500000006E-2</v>
      </c>
      <c r="I1586" s="248">
        <f>Q1586+IF(R1586="x",0,R1586)+IF(S1586="x",0,S1586)+IF(T1586="x",0,T1586)+U1586</f>
        <v>5.9895394680000005E-2</v>
      </c>
      <c r="J1586" s="248">
        <v>0.21180048000000001</v>
      </c>
      <c r="K1586" s="248">
        <v>6.7031159000000007E-2</v>
      </c>
      <c r="L1586" s="248">
        <v>3.2613836999999999E-3</v>
      </c>
      <c r="M1586" s="248">
        <v>1.0414669E-2</v>
      </c>
      <c r="N1586" s="248">
        <v>0.13347326000000001</v>
      </c>
      <c r="O1586" s="248">
        <v>1.2350295000000001E-2</v>
      </c>
      <c r="P1586" s="248">
        <v>2.1990788E-3</v>
      </c>
      <c r="Q1586" s="248">
        <v>5.3692833000000002E-2</v>
      </c>
      <c r="R1586" s="248">
        <v>8.4357357999999998E-4</v>
      </c>
      <c r="S1586" s="248">
        <v>0</v>
      </c>
      <c r="T1586" s="248">
        <v>0</v>
      </c>
      <c r="U1586" s="248">
        <v>5.3589880999999999E-3</v>
      </c>
      <c r="V1586" s="110"/>
      <c r="W1586" s="89">
        <f>J1586/0.135</f>
        <v>1.5688924444444445</v>
      </c>
      <c r="X1586" s="249">
        <v>20.240853999999999</v>
      </c>
      <c r="Y1586" s="249">
        <v>18.412077</v>
      </c>
      <c r="Z1586" s="249">
        <v>1.0314707999999999</v>
      </c>
      <c r="AA1586" s="249">
        <v>5.8222747000000001E-4</v>
      </c>
      <c r="AB1586" s="249">
        <v>0.28721313999999998</v>
      </c>
      <c r="AC1586" s="249">
        <v>6.7058393999999993E-2</v>
      </c>
      <c r="AD1586" s="249">
        <v>0.44245222000000001</v>
      </c>
      <c r="AE1586" s="250">
        <v>3.8299774999999999E-6</v>
      </c>
      <c r="AF1586" s="250">
        <v>7.6222992999999998E-9</v>
      </c>
      <c r="AG1586" s="78">
        <v>7.8715405000000002E-2</v>
      </c>
      <c r="AH1586" s="20"/>
      <c r="AI1586" s="20"/>
      <c r="AJ1586" s="20"/>
      <c r="AK1586" s="20"/>
      <c r="AL1586" s="20"/>
      <c r="AM1586" s="20"/>
      <c r="AN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c r="BU1586" s="20"/>
      <c r="BV1586" s="20"/>
      <c r="BW1586" s="20"/>
      <c r="BX1586" s="20"/>
      <c r="BY1586" s="20"/>
      <c r="BZ1586" s="20"/>
      <c r="CA1586" s="20"/>
      <c r="CB1586" s="20"/>
      <c r="CC1586" s="20"/>
      <c r="CD1586" s="20"/>
      <c r="CE1586" s="20"/>
      <c r="CF1586" s="20"/>
      <c r="CG1586" s="20"/>
      <c r="CH1586" s="20"/>
      <c r="CI1586" s="20"/>
      <c r="CJ1586" s="20"/>
      <c r="CK1586" s="20"/>
      <c r="CL1586" s="20"/>
      <c r="CM1586" s="20"/>
      <c r="CN1586" s="20"/>
      <c r="CO1586" s="20"/>
      <c r="CP1586" s="20"/>
      <c r="CQ1586" s="20"/>
      <c r="CR1586" s="20"/>
      <c r="CS1586" s="20"/>
      <c r="CT1586" s="20"/>
      <c r="CU1586" s="20"/>
      <c r="CV1586" s="20"/>
      <c r="CW1586" s="20"/>
      <c r="CX1586" s="20"/>
      <c r="CY1586" s="20"/>
      <c r="CZ1586" s="20"/>
      <c r="DA1586" s="20"/>
      <c r="DB1586" s="20"/>
      <c r="DC1586" s="20"/>
      <c r="DD1586" s="20"/>
      <c r="DE1586" s="20"/>
      <c r="DF1586" s="20"/>
      <c r="DG1586" s="20"/>
      <c r="DH1586" s="20"/>
      <c r="DI1586" s="20"/>
      <c r="DJ1586" s="20"/>
      <c r="DK1586" s="20"/>
      <c r="DL1586" s="20"/>
      <c r="DM1586" s="20"/>
      <c r="DN1586" s="20"/>
      <c r="DO1586" s="20"/>
      <c r="DP1586" s="20"/>
      <c r="DQ1586" s="20"/>
      <c r="DR1586" s="20"/>
      <c r="DS1586" s="20"/>
      <c r="DT1586" s="20"/>
      <c r="DU1586" s="20"/>
      <c r="DV1586" s="20"/>
      <c r="DW1586" s="20"/>
      <c r="DX1586" s="20"/>
      <c r="DY1586" s="20"/>
    </row>
    <row r="1587" spans="2:129" x14ac:dyDescent="0.15">
      <c r="B1587" s="77" t="s">
        <v>533</v>
      </c>
      <c r="C1587" s="75"/>
      <c r="D1587" s="73" t="s">
        <v>38</v>
      </c>
      <c r="E1587" s="248" t="s">
        <v>534</v>
      </c>
      <c r="F1587" s="248">
        <f>G1587+H1587+I1587+J1587</f>
        <v>0.50042572017999998</v>
      </c>
      <c r="G1587" s="248">
        <f>M1587+N1587+O1587</f>
        <v>0.15623822400000001</v>
      </c>
      <c r="H1587" s="248">
        <f>K1587+L1587+P1587</f>
        <v>7.2491621500000006E-2</v>
      </c>
      <c r="I1587" s="248">
        <f>Q1587+IF(R1587="x",0,R1587)+IF(S1587="x",0,S1587)+IF(T1587="x",0,T1587)+U1587</f>
        <v>5.9895394680000005E-2</v>
      </c>
      <c r="J1587" s="248">
        <v>0.21180048000000001</v>
      </c>
      <c r="K1587" s="248">
        <v>6.7031159000000007E-2</v>
      </c>
      <c r="L1587" s="248">
        <v>3.2613836999999999E-3</v>
      </c>
      <c r="M1587" s="248">
        <v>1.0414669E-2</v>
      </c>
      <c r="N1587" s="248">
        <v>0.13347326000000001</v>
      </c>
      <c r="O1587" s="248">
        <v>1.2350295000000001E-2</v>
      </c>
      <c r="P1587" s="248">
        <v>2.1990788E-3</v>
      </c>
      <c r="Q1587" s="248">
        <v>5.3692833000000002E-2</v>
      </c>
      <c r="R1587" s="248">
        <v>8.4357357999999998E-4</v>
      </c>
      <c r="S1587" s="248">
        <v>0</v>
      </c>
      <c r="T1587" s="248">
        <v>0</v>
      </c>
      <c r="U1587" s="248">
        <v>5.3589880999999999E-3</v>
      </c>
      <c r="V1587" s="110"/>
      <c r="W1587" s="89">
        <f>J1587/0.135</f>
        <v>1.5688924444444445</v>
      </c>
      <c r="X1587" s="249">
        <v>20.240853999999999</v>
      </c>
      <c r="Y1587" s="249">
        <v>18.412077</v>
      </c>
      <c r="Z1587" s="249">
        <v>1.0314707999999999</v>
      </c>
      <c r="AA1587" s="249">
        <v>5.8222747000000001E-4</v>
      </c>
      <c r="AB1587" s="249">
        <v>0.28721313999999998</v>
      </c>
      <c r="AC1587" s="249">
        <v>6.7058393999999993E-2</v>
      </c>
      <c r="AD1587" s="249">
        <v>0.44245222000000001</v>
      </c>
      <c r="AE1587" s="250">
        <v>3.8299774999999999E-6</v>
      </c>
      <c r="AF1587" s="250">
        <v>7.6222992999999998E-9</v>
      </c>
      <c r="AG1587" s="78">
        <v>7.8715405000000002E-2</v>
      </c>
      <c r="AH1587" s="20"/>
      <c r="AI1587" s="20"/>
      <c r="AJ1587" s="20"/>
      <c r="AK1587" s="20"/>
      <c r="AL1587" s="20"/>
      <c r="AM1587" s="20"/>
      <c r="AN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c r="BU1587" s="20"/>
      <c r="BV1587" s="20"/>
      <c r="BW1587" s="20"/>
      <c r="BX1587" s="20"/>
      <c r="BY1587" s="20"/>
      <c r="BZ1587" s="20"/>
      <c r="CA1587" s="20"/>
      <c r="CB1587" s="20"/>
      <c r="CC1587" s="20"/>
      <c r="CD1587" s="20"/>
      <c r="CE1587" s="20"/>
      <c r="CF1587" s="20"/>
      <c r="CG1587" s="20"/>
      <c r="CH1587" s="20"/>
      <c r="CI1587" s="20"/>
      <c r="CJ1587" s="20"/>
      <c r="CK1587" s="20"/>
      <c r="CL1587" s="20"/>
      <c r="CM1587" s="20"/>
      <c r="CN1587" s="20"/>
      <c r="CO1587" s="20"/>
      <c r="CP1587" s="20"/>
      <c r="CQ1587" s="20"/>
      <c r="CR1587" s="20"/>
      <c r="CS1587" s="20"/>
      <c r="CT1587" s="20"/>
      <c r="CU1587" s="20"/>
      <c r="CV1587" s="20"/>
      <c r="CW1587" s="20"/>
      <c r="CX1587" s="20"/>
      <c r="CY1587" s="20"/>
      <c r="CZ1587" s="20"/>
      <c r="DA1587" s="20"/>
      <c r="DB1587" s="20"/>
      <c r="DC1587" s="20"/>
      <c r="DD1587" s="20"/>
      <c r="DE1587" s="20"/>
      <c r="DF1587" s="20"/>
      <c r="DG1587" s="20"/>
      <c r="DH1587" s="20"/>
      <c r="DI1587" s="20"/>
      <c r="DJ1587" s="20"/>
      <c r="DK1587" s="20"/>
      <c r="DL1587" s="20"/>
      <c r="DM1587" s="20"/>
      <c r="DN1587" s="20"/>
      <c r="DO1587" s="20"/>
      <c r="DP1587" s="20"/>
      <c r="DQ1587" s="20"/>
      <c r="DR1587" s="20"/>
      <c r="DS1587" s="20"/>
      <c r="DT1587" s="20"/>
      <c r="DU1587" s="20"/>
      <c r="DV1587" s="20"/>
      <c r="DW1587" s="20"/>
      <c r="DX1587" s="20"/>
      <c r="DY1587" s="20"/>
    </row>
    <row r="1588" spans="2:129" x14ac:dyDescent="0.15">
      <c r="B1588" s="77" t="s">
        <v>535</v>
      </c>
      <c r="C1588" s="75"/>
      <c r="D1588" s="73" t="s">
        <v>38</v>
      </c>
      <c r="E1588" s="248" t="s">
        <v>536</v>
      </c>
      <c r="F1588" s="248">
        <f>G1588+H1588+I1588+J1588</f>
        <v>0.50042572017999998</v>
      </c>
      <c r="G1588" s="248">
        <f>M1588+N1588+O1588</f>
        <v>0.15623822400000001</v>
      </c>
      <c r="H1588" s="248">
        <f>K1588+L1588+P1588</f>
        <v>7.2491621500000006E-2</v>
      </c>
      <c r="I1588" s="248">
        <f>Q1588+IF(R1588="x",0,R1588)+IF(S1588="x",0,S1588)+IF(T1588="x",0,T1588)+U1588</f>
        <v>5.9895394680000005E-2</v>
      </c>
      <c r="J1588" s="248">
        <v>0.21180048000000001</v>
      </c>
      <c r="K1588" s="248">
        <v>6.7031159000000007E-2</v>
      </c>
      <c r="L1588" s="248">
        <v>3.2613836999999999E-3</v>
      </c>
      <c r="M1588" s="248">
        <v>1.0414669E-2</v>
      </c>
      <c r="N1588" s="248">
        <v>0.13347326000000001</v>
      </c>
      <c r="O1588" s="248">
        <v>1.2350295000000001E-2</v>
      </c>
      <c r="P1588" s="248">
        <v>2.1990788E-3</v>
      </c>
      <c r="Q1588" s="248">
        <v>5.3692833000000002E-2</v>
      </c>
      <c r="R1588" s="248">
        <v>8.4357357999999998E-4</v>
      </c>
      <c r="S1588" s="248">
        <v>0</v>
      </c>
      <c r="T1588" s="248">
        <v>0</v>
      </c>
      <c r="U1588" s="248">
        <v>5.3589880999999999E-3</v>
      </c>
      <c r="V1588" s="110"/>
      <c r="W1588" s="89">
        <f>J1588/0.135</f>
        <v>1.5688924444444445</v>
      </c>
      <c r="X1588" s="249">
        <v>20.240853999999999</v>
      </c>
      <c r="Y1588" s="249">
        <v>18.412077</v>
      </c>
      <c r="Z1588" s="249">
        <v>1.0314707999999999</v>
      </c>
      <c r="AA1588" s="249">
        <v>5.8222747000000001E-4</v>
      </c>
      <c r="AB1588" s="249">
        <v>0.28721313999999998</v>
      </c>
      <c r="AC1588" s="249">
        <v>6.7058393999999993E-2</v>
      </c>
      <c r="AD1588" s="249">
        <v>0.44245222000000001</v>
      </c>
      <c r="AE1588" s="250">
        <v>3.8299774999999999E-6</v>
      </c>
      <c r="AF1588" s="250">
        <v>7.6222992999999998E-9</v>
      </c>
      <c r="AG1588" s="78">
        <v>7.8715405000000002E-2</v>
      </c>
      <c r="AH1588" s="20"/>
      <c r="AI1588" s="20"/>
      <c r="AJ1588" s="20"/>
      <c r="AK1588" s="20"/>
      <c r="AL1588" s="20"/>
      <c r="AM1588" s="20"/>
      <c r="AN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c r="BU1588" s="20"/>
      <c r="BV1588" s="20"/>
      <c r="BW1588" s="20"/>
      <c r="BX1588" s="20"/>
      <c r="BY1588" s="20"/>
      <c r="BZ1588" s="20"/>
      <c r="CA1588" s="20"/>
      <c r="CB1588" s="20"/>
      <c r="CC1588" s="20"/>
      <c r="CD1588" s="20"/>
      <c r="CE1588" s="20"/>
      <c r="CF1588" s="20"/>
      <c r="CG1588" s="20"/>
      <c r="CH1588" s="20"/>
      <c r="CI1588" s="20"/>
      <c r="CJ1588" s="20"/>
      <c r="CK1588" s="20"/>
      <c r="CL1588" s="20"/>
      <c r="CM1588" s="20"/>
      <c r="CN1588" s="20"/>
      <c r="CO1588" s="20"/>
      <c r="CP1588" s="20"/>
      <c r="CQ1588" s="20"/>
      <c r="CR1588" s="20"/>
      <c r="CS1588" s="20"/>
      <c r="CT1588" s="20"/>
      <c r="CU1588" s="20"/>
      <c r="CV1588" s="20"/>
      <c r="CW1588" s="20"/>
      <c r="CX1588" s="20"/>
      <c r="CY1588" s="20"/>
      <c r="CZ1588" s="20"/>
      <c r="DA1588" s="20"/>
      <c r="DB1588" s="20"/>
      <c r="DC1588" s="20"/>
      <c r="DD1588" s="20"/>
      <c r="DE1588" s="20"/>
      <c r="DF1588" s="20"/>
      <c r="DG1588" s="20"/>
      <c r="DH1588" s="20"/>
      <c r="DI1588" s="20"/>
      <c r="DJ1588" s="20"/>
      <c r="DK1588" s="20"/>
      <c r="DL1588" s="20"/>
      <c r="DM1588" s="20"/>
      <c r="DN1588" s="20"/>
      <c r="DO1588" s="20"/>
      <c r="DP1588" s="20"/>
      <c r="DQ1588" s="20"/>
      <c r="DR1588" s="20"/>
      <c r="DS1588" s="20"/>
      <c r="DT1588" s="20"/>
      <c r="DU1588" s="20"/>
      <c r="DV1588" s="20"/>
      <c r="DW1588" s="20"/>
      <c r="DX1588" s="20"/>
      <c r="DY1588" s="20"/>
    </row>
    <row r="1589" spans="2:129" x14ac:dyDescent="0.15">
      <c r="B1589" s="77" t="s">
        <v>537</v>
      </c>
      <c r="C1589" s="75"/>
      <c r="D1589" s="73" t="s">
        <v>38</v>
      </c>
      <c r="E1589" s="248" t="s">
        <v>538</v>
      </c>
      <c r="F1589" s="248">
        <f>G1589+H1589+I1589+J1589</f>
        <v>0.50042572017999998</v>
      </c>
      <c r="G1589" s="248">
        <f>M1589+N1589+O1589</f>
        <v>0.15623822400000001</v>
      </c>
      <c r="H1589" s="248">
        <f>K1589+L1589+P1589</f>
        <v>7.2491621500000006E-2</v>
      </c>
      <c r="I1589" s="248">
        <f>Q1589+IF(R1589="x",0,R1589)+IF(S1589="x",0,S1589)+IF(T1589="x",0,T1589)+U1589</f>
        <v>5.9895394680000005E-2</v>
      </c>
      <c r="J1589" s="248">
        <v>0.21180048000000001</v>
      </c>
      <c r="K1589" s="248">
        <v>6.7031159000000007E-2</v>
      </c>
      <c r="L1589" s="248">
        <v>3.2613836999999999E-3</v>
      </c>
      <c r="M1589" s="248">
        <v>1.0414669E-2</v>
      </c>
      <c r="N1589" s="248">
        <v>0.13347326000000001</v>
      </c>
      <c r="O1589" s="248">
        <v>1.2350295000000001E-2</v>
      </c>
      <c r="P1589" s="248">
        <v>2.1990788E-3</v>
      </c>
      <c r="Q1589" s="248">
        <v>5.3692833000000002E-2</v>
      </c>
      <c r="R1589" s="248">
        <v>8.4357357999999998E-4</v>
      </c>
      <c r="S1589" s="248">
        <v>0</v>
      </c>
      <c r="T1589" s="248">
        <v>0</v>
      </c>
      <c r="U1589" s="248">
        <v>5.3589880999999999E-3</v>
      </c>
      <c r="V1589" s="110"/>
      <c r="W1589" s="89">
        <f>J1589/0.135</f>
        <v>1.5688924444444445</v>
      </c>
      <c r="X1589" s="249">
        <v>20.240853999999999</v>
      </c>
      <c r="Y1589" s="249">
        <v>18.412077</v>
      </c>
      <c r="Z1589" s="249">
        <v>1.0314707999999999</v>
      </c>
      <c r="AA1589" s="249">
        <v>5.8222747000000001E-4</v>
      </c>
      <c r="AB1589" s="249">
        <v>0.28721313999999998</v>
      </c>
      <c r="AC1589" s="249">
        <v>6.7058393999999993E-2</v>
      </c>
      <c r="AD1589" s="249">
        <v>0.44245222000000001</v>
      </c>
      <c r="AE1589" s="250">
        <v>3.8299774999999999E-6</v>
      </c>
      <c r="AF1589" s="250">
        <v>7.6222992999999998E-9</v>
      </c>
      <c r="AG1589" s="78">
        <v>7.8715405000000002E-2</v>
      </c>
      <c r="AH1589" s="20"/>
      <c r="AI1589" s="20"/>
      <c r="AJ1589" s="20"/>
      <c r="AK1589" s="20"/>
      <c r="AL1589" s="20"/>
      <c r="AM1589" s="20"/>
      <c r="AN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c r="BU1589" s="20"/>
      <c r="BV1589" s="20"/>
      <c r="BW1589" s="20"/>
      <c r="BX1589" s="20"/>
      <c r="BY1589" s="20"/>
      <c r="BZ1589" s="20"/>
      <c r="CA1589" s="20"/>
      <c r="CB1589" s="20"/>
      <c r="CC1589" s="20"/>
      <c r="CD1589" s="20"/>
      <c r="CE1589" s="20"/>
      <c r="CF1589" s="20"/>
      <c r="CG1589" s="20"/>
      <c r="CH1589" s="20"/>
      <c r="CI1589" s="20"/>
      <c r="CJ1589" s="20"/>
      <c r="CK1589" s="20"/>
      <c r="CL1589" s="20"/>
      <c r="CM1589" s="20"/>
      <c r="CN1589" s="20"/>
      <c r="CO1589" s="20"/>
      <c r="CP1589" s="20"/>
      <c r="CQ1589" s="20"/>
      <c r="CR1589" s="20"/>
      <c r="CS1589" s="20"/>
      <c r="CT1589" s="20"/>
      <c r="CU1589" s="20"/>
      <c r="CV1589" s="20"/>
      <c r="CW1589" s="20"/>
      <c r="CX1589" s="20"/>
      <c r="CY1589" s="20"/>
      <c r="CZ1589" s="20"/>
      <c r="DA1589" s="20"/>
      <c r="DB1589" s="20"/>
      <c r="DC1589" s="20"/>
      <c r="DD1589" s="20"/>
      <c r="DE1589" s="20"/>
      <c r="DF1589" s="20"/>
      <c r="DG1589" s="20"/>
      <c r="DH1589" s="20"/>
      <c r="DI1589" s="20"/>
      <c r="DJ1589" s="20"/>
      <c r="DK1589" s="20"/>
      <c r="DL1589" s="20"/>
      <c r="DM1589" s="20"/>
      <c r="DN1589" s="20"/>
      <c r="DO1589" s="20"/>
      <c r="DP1589" s="20"/>
      <c r="DQ1589" s="20"/>
      <c r="DR1589" s="20"/>
      <c r="DS1589" s="20"/>
      <c r="DT1589" s="20"/>
      <c r="DU1589" s="20"/>
      <c r="DV1589" s="20"/>
      <c r="DW1589" s="20"/>
      <c r="DX1589" s="20"/>
      <c r="DY1589" s="20"/>
    </row>
    <row r="1590" spans="2:129" x14ac:dyDescent="0.15">
      <c r="B1590" s="67" t="s">
        <v>539</v>
      </c>
      <c r="C1590" s="114" t="s">
        <v>540</v>
      </c>
      <c r="D1590" s="73"/>
      <c r="E1590" s="81"/>
      <c r="F1590" s="277"/>
      <c r="G1590" s="277"/>
      <c r="H1590" s="277"/>
      <c r="I1590" s="277"/>
      <c r="J1590" s="277"/>
      <c r="K1590" s="277"/>
      <c r="L1590" s="277"/>
      <c r="M1590" s="277"/>
      <c r="N1590" s="277"/>
      <c r="O1590" s="277"/>
      <c r="P1590" s="277"/>
      <c r="Q1590" s="277"/>
      <c r="R1590" s="277"/>
      <c r="S1590" s="277"/>
      <c r="T1590" s="277"/>
      <c r="U1590" s="277"/>
      <c r="V1590" s="278"/>
      <c r="W1590" s="246"/>
      <c r="X1590" s="80"/>
      <c r="Y1590" s="80"/>
      <c r="Z1590" s="80"/>
      <c r="AA1590" s="80"/>
      <c r="AB1590" s="80"/>
      <c r="AC1590" s="80"/>
      <c r="AD1590" s="80"/>
      <c r="AE1590" s="70"/>
      <c r="AF1590" s="70"/>
      <c r="AG1590" s="70"/>
      <c r="AH1590" s="20"/>
      <c r="AI1590" s="20"/>
      <c r="AJ1590" s="20"/>
      <c r="AK1590" s="20"/>
      <c r="AL1590" s="20"/>
      <c r="AM1590" s="20"/>
      <c r="AN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row>
    <row r="1591" spans="2:129" x14ac:dyDescent="0.15">
      <c r="B1591" s="77" t="s">
        <v>541</v>
      </c>
      <c r="C1591" s="75"/>
      <c r="D1591" s="73" t="s">
        <v>38</v>
      </c>
      <c r="E1591" s="248" t="s">
        <v>542</v>
      </c>
      <c r="F1591" s="248">
        <f>G1591+H1591+I1591+J1591</f>
        <v>0.9188432715</v>
      </c>
      <c r="G1591" s="248">
        <f>M1591+N1591+O1591</f>
        <v>0.32014074199999998</v>
      </c>
      <c r="H1591" s="248">
        <f>K1591+L1591+P1591</f>
        <v>0.1399384172</v>
      </c>
      <c r="I1591" s="248">
        <f>Q1591+IF(R1591="x",0,R1591)+IF(S1591="x",0,S1591)+IF(T1591="x",0,T1591)+U1591</f>
        <v>0.1909432623</v>
      </c>
      <c r="J1591" s="248">
        <v>0.26782085</v>
      </c>
      <c r="K1591" s="248">
        <v>0.11344008999999999</v>
      </c>
      <c r="L1591" s="248">
        <v>7.3297012000000002E-3</v>
      </c>
      <c r="M1591" s="248">
        <v>1.1356771E-2</v>
      </c>
      <c r="N1591" s="248">
        <v>0.28845113</v>
      </c>
      <c r="O1591" s="248">
        <v>2.0332841000000001E-2</v>
      </c>
      <c r="P1591" s="248">
        <v>1.9168626000000001E-2</v>
      </c>
      <c r="Q1591" s="248">
        <v>0.17694841</v>
      </c>
      <c r="R1591" s="248">
        <v>1.1576263E-3</v>
      </c>
      <c r="S1591" s="248">
        <v>0</v>
      </c>
      <c r="T1591" s="248">
        <v>0</v>
      </c>
      <c r="U1591" s="248">
        <v>1.2837226E-2</v>
      </c>
      <c r="V1591" s="110"/>
      <c r="W1591" s="89">
        <f>J1591/0.135</f>
        <v>1.9838581481481481</v>
      </c>
      <c r="X1591" s="249">
        <v>28.224861000000001</v>
      </c>
      <c r="Y1591" s="249">
        <v>23.485968</v>
      </c>
      <c r="Z1591" s="249">
        <v>2.1257212000000001</v>
      </c>
      <c r="AA1591" s="249">
        <v>1.3941721E-3</v>
      </c>
      <c r="AB1591" s="249">
        <v>0.53183926000000004</v>
      </c>
      <c r="AC1591" s="249">
        <v>0.13717222000000001</v>
      </c>
      <c r="AD1591" s="249">
        <v>1.9427661000000001</v>
      </c>
      <c r="AE1591" s="250">
        <v>6.6376949999999996E-6</v>
      </c>
      <c r="AF1591" s="250">
        <v>1.0940106E-8</v>
      </c>
      <c r="AG1591" s="78">
        <v>0.14847452999999999</v>
      </c>
      <c r="AH1591" s="20"/>
      <c r="AI1591" s="20"/>
      <c r="AJ1591" s="20"/>
      <c r="AK1591" s="20"/>
      <c r="AL1591" s="20"/>
      <c r="AM1591" s="20"/>
      <c r="AN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c r="BU1591" s="20"/>
      <c r="BV1591" s="20"/>
      <c r="BW1591" s="20"/>
      <c r="BX1591" s="20"/>
      <c r="BY1591" s="20"/>
      <c r="BZ1591" s="20"/>
      <c r="CA1591" s="20"/>
      <c r="CB1591" s="20"/>
      <c r="CC1591" s="20"/>
      <c r="CD1591" s="20"/>
      <c r="CE1591" s="20"/>
      <c r="CF1591" s="20"/>
      <c r="CG1591" s="20"/>
      <c r="CH1591" s="20"/>
      <c r="CI1591" s="20"/>
      <c r="CJ1591" s="20"/>
      <c r="CK1591" s="20"/>
      <c r="CL1591" s="20"/>
      <c r="CM1591" s="20"/>
      <c r="CN1591" s="20"/>
      <c r="CO1591" s="20"/>
      <c r="CP1591" s="20"/>
      <c r="CQ1591" s="20"/>
      <c r="CR1591" s="20"/>
      <c r="CS1591" s="20"/>
      <c r="CT1591" s="20"/>
      <c r="CU1591" s="20"/>
      <c r="CV1591" s="20"/>
      <c r="CW1591" s="20"/>
      <c r="CX1591" s="20"/>
      <c r="CY1591" s="20"/>
      <c r="CZ1591" s="20"/>
      <c r="DA1591" s="20"/>
      <c r="DB1591" s="20"/>
      <c r="DC1591" s="20"/>
      <c r="DD1591" s="20"/>
      <c r="DE1591" s="20"/>
      <c r="DF1591" s="20"/>
      <c r="DG1591" s="20"/>
      <c r="DH1591" s="20"/>
      <c r="DI1591" s="20"/>
      <c r="DJ1591" s="20"/>
      <c r="DK1591" s="20"/>
      <c r="DL1591" s="20"/>
      <c r="DM1591" s="20"/>
      <c r="DN1591" s="20"/>
      <c r="DO1591" s="20"/>
      <c r="DP1591" s="20"/>
      <c r="DQ1591" s="20"/>
      <c r="DR1591" s="20"/>
      <c r="DS1591" s="20"/>
      <c r="DT1591" s="20"/>
      <c r="DU1591" s="20"/>
      <c r="DV1591" s="20"/>
      <c r="DW1591" s="20"/>
      <c r="DX1591" s="20"/>
      <c r="DY1591" s="20"/>
    </row>
    <row r="1592" spans="2:129" x14ac:dyDescent="0.15">
      <c r="B1592" s="77" t="s">
        <v>543</v>
      </c>
      <c r="C1592" s="75"/>
      <c r="D1592" s="73" t="s">
        <v>38</v>
      </c>
      <c r="E1592" s="248" t="s">
        <v>544</v>
      </c>
      <c r="F1592" s="248">
        <f>G1592+H1592+I1592+J1592</f>
        <v>0.82325579527999992</v>
      </c>
      <c r="G1592" s="248">
        <f>M1592+N1592+O1592</f>
        <v>0.277671581</v>
      </c>
      <c r="H1592" s="248">
        <f>K1592+L1592+P1592</f>
        <v>0.1229655685</v>
      </c>
      <c r="I1592" s="248">
        <f>Q1592+IF(R1592="x",0,R1592)+IF(S1592="x",0,S1592)+IF(T1592="x",0,T1592)+U1592</f>
        <v>0.16488826578000002</v>
      </c>
      <c r="J1592" s="248">
        <v>0.25773037999999998</v>
      </c>
      <c r="K1592" s="248">
        <v>0.10231409</v>
      </c>
      <c r="L1592" s="248">
        <v>6.2687015000000004E-3</v>
      </c>
      <c r="M1592" s="248">
        <v>1.1272683E-2</v>
      </c>
      <c r="N1592" s="248">
        <v>0.24787281999999999</v>
      </c>
      <c r="O1592" s="248">
        <v>1.8526078000000001E-2</v>
      </c>
      <c r="P1592" s="248">
        <v>1.4382776999999999E-2</v>
      </c>
      <c r="Q1592" s="248">
        <v>0.15294583</v>
      </c>
      <c r="R1592" s="248">
        <v>1.0761001E-3</v>
      </c>
      <c r="S1592" s="248">
        <v>4.6396800000000001E-6</v>
      </c>
      <c r="T1592" s="248">
        <v>0</v>
      </c>
      <c r="U1592" s="248">
        <v>1.0861696000000001E-2</v>
      </c>
      <c r="V1592" s="110"/>
      <c r="W1592" s="89">
        <f>J1592/0.135</f>
        <v>1.9091139259259258</v>
      </c>
      <c r="X1592" s="249">
        <v>26.672723999999999</v>
      </c>
      <c r="Y1592" s="249">
        <v>22.571342000000001</v>
      </c>
      <c r="Z1592" s="249">
        <v>1.8882863999999999</v>
      </c>
      <c r="AA1592" s="249">
        <v>1.1934913E-3</v>
      </c>
      <c r="AB1592" s="249">
        <v>0.47506626000000002</v>
      </c>
      <c r="AC1592" s="249">
        <v>0.12232184</v>
      </c>
      <c r="AD1592" s="249">
        <v>1.6145138999999999</v>
      </c>
      <c r="AE1592" s="250">
        <v>5.9585180999999998E-6</v>
      </c>
      <c r="AF1592" s="250">
        <v>1.0213452E-8</v>
      </c>
      <c r="AG1592" s="78">
        <v>0.13100890000000001</v>
      </c>
      <c r="AH1592" s="20"/>
      <c r="AI1592" s="20"/>
      <c r="AJ1592" s="20"/>
      <c r="AK1592" s="20"/>
      <c r="AL1592" s="20"/>
      <c r="AM1592" s="20"/>
      <c r="AN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c r="BU1592" s="20"/>
      <c r="BV1592" s="20"/>
      <c r="BW1592" s="20"/>
      <c r="BX1592" s="20"/>
      <c r="BY1592" s="20"/>
      <c r="BZ1592" s="20"/>
      <c r="CA1592" s="20"/>
      <c r="CB1592" s="20"/>
      <c r="CC1592" s="20"/>
      <c r="CD1592" s="20"/>
      <c r="CE1592" s="20"/>
      <c r="CF1592" s="20"/>
      <c r="CG1592" s="20"/>
      <c r="CH1592" s="20"/>
      <c r="CI1592" s="20"/>
      <c r="CJ1592" s="20"/>
      <c r="CK1592" s="20"/>
      <c r="CL1592" s="20"/>
      <c r="CM1592" s="20"/>
      <c r="CN1592" s="20"/>
      <c r="CO1592" s="20"/>
      <c r="CP1592" s="20"/>
      <c r="CQ1592" s="20"/>
      <c r="CR1592" s="20"/>
      <c r="CS1592" s="20"/>
      <c r="CT1592" s="20"/>
      <c r="CU1592" s="20"/>
      <c r="CV1592" s="20"/>
      <c r="CW1592" s="20"/>
      <c r="CX1592" s="20"/>
      <c r="CY1592" s="20"/>
      <c r="CZ1592" s="20"/>
      <c r="DA1592" s="20"/>
      <c r="DB1592" s="20"/>
      <c r="DC1592" s="20"/>
      <c r="DD1592" s="20"/>
      <c r="DE1592" s="20"/>
      <c r="DF1592" s="20"/>
      <c r="DG1592" s="20"/>
      <c r="DH1592" s="20"/>
      <c r="DI1592" s="20"/>
      <c r="DJ1592" s="20"/>
      <c r="DK1592" s="20"/>
      <c r="DL1592" s="20"/>
      <c r="DM1592" s="20"/>
      <c r="DN1592" s="20"/>
      <c r="DO1592" s="20"/>
      <c r="DP1592" s="20"/>
      <c r="DQ1592" s="20"/>
      <c r="DR1592" s="20"/>
      <c r="DS1592" s="20"/>
      <c r="DT1592" s="20"/>
      <c r="DU1592" s="20"/>
      <c r="DV1592" s="20"/>
      <c r="DW1592" s="20"/>
      <c r="DX1592" s="20"/>
      <c r="DY1592" s="20"/>
    </row>
    <row r="1593" spans="2:129" x14ac:dyDescent="0.15">
      <c r="B1593" s="77" t="s">
        <v>545</v>
      </c>
      <c r="C1593" s="75"/>
      <c r="D1593" s="73" t="s">
        <v>38</v>
      </c>
      <c r="E1593" s="248" t="s">
        <v>546</v>
      </c>
      <c r="F1593" s="248">
        <f>G1593+H1593+I1593+J1593</f>
        <v>0.50042572017999998</v>
      </c>
      <c r="G1593" s="248">
        <f>M1593+N1593+O1593</f>
        <v>0.15623822400000001</v>
      </c>
      <c r="H1593" s="248">
        <f>K1593+L1593+P1593</f>
        <v>7.2491621500000006E-2</v>
      </c>
      <c r="I1593" s="248">
        <f>Q1593+IF(R1593="x",0,R1593)+IF(S1593="x",0,S1593)+IF(T1593="x",0,T1593)+U1593</f>
        <v>5.9895394680000005E-2</v>
      </c>
      <c r="J1593" s="248">
        <v>0.21180048000000001</v>
      </c>
      <c r="K1593" s="248">
        <v>6.7031159000000007E-2</v>
      </c>
      <c r="L1593" s="248">
        <v>3.2613836999999999E-3</v>
      </c>
      <c r="M1593" s="248">
        <v>1.0414669E-2</v>
      </c>
      <c r="N1593" s="248">
        <v>0.13347326000000001</v>
      </c>
      <c r="O1593" s="248">
        <v>1.2350295000000001E-2</v>
      </c>
      <c r="P1593" s="248">
        <v>2.1990788E-3</v>
      </c>
      <c r="Q1593" s="248">
        <v>5.3692833000000002E-2</v>
      </c>
      <c r="R1593" s="248">
        <v>8.4357357999999998E-4</v>
      </c>
      <c r="S1593" s="248">
        <v>0</v>
      </c>
      <c r="T1593" s="248">
        <v>0</v>
      </c>
      <c r="U1593" s="248">
        <v>5.3589880999999999E-3</v>
      </c>
      <c r="V1593" s="110"/>
      <c r="W1593" s="89">
        <f>J1593/0.135</f>
        <v>1.5688924444444445</v>
      </c>
      <c r="X1593" s="249">
        <v>20.240853999999999</v>
      </c>
      <c r="Y1593" s="249">
        <v>18.412077</v>
      </c>
      <c r="Z1593" s="249">
        <v>1.0314707999999999</v>
      </c>
      <c r="AA1593" s="249">
        <v>5.8222747000000001E-4</v>
      </c>
      <c r="AB1593" s="249">
        <v>0.28721313999999998</v>
      </c>
      <c r="AC1593" s="249">
        <v>6.7058393999999993E-2</v>
      </c>
      <c r="AD1593" s="249">
        <v>0.44245222000000001</v>
      </c>
      <c r="AE1593" s="250">
        <v>3.8299774999999999E-6</v>
      </c>
      <c r="AF1593" s="250">
        <v>7.6222992999999998E-9</v>
      </c>
      <c r="AG1593" s="78">
        <v>7.8715405000000002E-2</v>
      </c>
      <c r="AH1593" s="20"/>
      <c r="AI1593" s="20"/>
      <c r="AJ1593" s="20"/>
      <c r="AK1593" s="20"/>
      <c r="AL1593" s="20"/>
      <c r="AM1593" s="20"/>
      <c r="AN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c r="BU1593" s="20"/>
      <c r="BV1593" s="20"/>
      <c r="BW1593" s="20"/>
      <c r="BX1593" s="20"/>
      <c r="BY1593" s="20"/>
      <c r="BZ1593" s="20"/>
      <c r="CA1593" s="20"/>
      <c r="CB1593" s="20"/>
      <c r="CC1593" s="20"/>
      <c r="CD1593" s="20"/>
      <c r="CE1593" s="20"/>
      <c r="CF1593" s="20"/>
      <c r="CG1593" s="20"/>
      <c r="CH1593" s="20"/>
      <c r="CI1593" s="20"/>
      <c r="CJ1593" s="20"/>
      <c r="CK1593" s="20"/>
      <c r="CL1593" s="20"/>
      <c r="CM1593" s="20"/>
      <c r="CN1593" s="20"/>
      <c r="CO1593" s="20"/>
      <c r="CP1593" s="20"/>
      <c r="CQ1593" s="20"/>
      <c r="CR1593" s="20"/>
      <c r="CS1593" s="20"/>
      <c r="CT1593" s="20"/>
      <c r="CU1593" s="20"/>
      <c r="CV1593" s="20"/>
      <c r="CW1593" s="20"/>
      <c r="CX1593" s="20"/>
      <c r="CY1593" s="20"/>
      <c r="CZ1593" s="20"/>
      <c r="DA1593" s="20"/>
      <c r="DB1593" s="20"/>
      <c r="DC1593" s="20"/>
      <c r="DD1593" s="20"/>
      <c r="DE1593" s="20"/>
      <c r="DF1593" s="20"/>
      <c r="DG1593" s="20"/>
      <c r="DH1593" s="20"/>
      <c r="DI1593" s="20"/>
      <c r="DJ1593" s="20"/>
      <c r="DK1593" s="20"/>
      <c r="DL1593" s="20"/>
      <c r="DM1593" s="20"/>
      <c r="DN1593" s="20"/>
      <c r="DO1593" s="20"/>
      <c r="DP1593" s="20"/>
      <c r="DQ1593" s="20"/>
      <c r="DR1593" s="20"/>
      <c r="DS1593" s="20"/>
      <c r="DT1593" s="20"/>
      <c r="DU1593" s="20"/>
      <c r="DV1593" s="20"/>
      <c r="DW1593" s="20"/>
      <c r="DX1593" s="20"/>
      <c r="DY1593" s="20"/>
    </row>
    <row r="1594" spans="2:129" x14ac:dyDescent="0.15">
      <c r="B1594" s="77" t="s">
        <v>547</v>
      </c>
      <c r="C1594" s="75"/>
      <c r="D1594" s="73" t="s">
        <v>38</v>
      </c>
      <c r="E1594" s="248" t="s">
        <v>548</v>
      </c>
      <c r="F1594" s="248">
        <f>G1594+H1594+I1594+J1594</f>
        <v>0.50042572017999998</v>
      </c>
      <c r="G1594" s="248">
        <f>M1594+N1594+O1594</f>
        <v>0.15623822400000001</v>
      </c>
      <c r="H1594" s="248">
        <f>K1594+L1594+P1594</f>
        <v>7.2491621500000006E-2</v>
      </c>
      <c r="I1594" s="248">
        <f>Q1594+IF(R1594="x",0,R1594)+IF(S1594="x",0,S1594)+IF(T1594="x",0,T1594)+U1594</f>
        <v>5.9895394680000005E-2</v>
      </c>
      <c r="J1594" s="248">
        <v>0.21180048000000001</v>
      </c>
      <c r="K1594" s="248">
        <v>6.7031159000000007E-2</v>
      </c>
      <c r="L1594" s="248">
        <v>3.2613836999999999E-3</v>
      </c>
      <c r="M1594" s="248">
        <v>1.0414669E-2</v>
      </c>
      <c r="N1594" s="248">
        <v>0.13347326000000001</v>
      </c>
      <c r="O1594" s="248">
        <v>1.2350295000000001E-2</v>
      </c>
      <c r="P1594" s="248">
        <v>2.1990788E-3</v>
      </c>
      <c r="Q1594" s="248">
        <v>5.3692833000000002E-2</v>
      </c>
      <c r="R1594" s="248">
        <v>8.4357357999999998E-4</v>
      </c>
      <c r="S1594" s="248">
        <v>0</v>
      </c>
      <c r="T1594" s="248">
        <v>0</v>
      </c>
      <c r="U1594" s="248">
        <v>5.3589880999999999E-3</v>
      </c>
      <c r="V1594" s="110"/>
      <c r="W1594" s="89">
        <f>J1594/0.135</f>
        <v>1.5688924444444445</v>
      </c>
      <c r="X1594" s="249">
        <v>20.240853999999999</v>
      </c>
      <c r="Y1594" s="249">
        <v>18.412077</v>
      </c>
      <c r="Z1594" s="249">
        <v>1.0314707999999999</v>
      </c>
      <c r="AA1594" s="249">
        <v>5.8222747000000001E-4</v>
      </c>
      <c r="AB1594" s="249">
        <v>0.28721313999999998</v>
      </c>
      <c r="AC1594" s="249">
        <v>6.7058393999999993E-2</v>
      </c>
      <c r="AD1594" s="249">
        <v>0.44245222000000001</v>
      </c>
      <c r="AE1594" s="250">
        <v>3.8299774999999999E-6</v>
      </c>
      <c r="AF1594" s="250">
        <v>7.6222992999999998E-9</v>
      </c>
      <c r="AG1594" s="78">
        <v>7.8715405000000002E-2</v>
      </c>
      <c r="AH1594" s="20"/>
      <c r="AI1594" s="20"/>
      <c r="AJ1594" s="20"/>
      <c r="AK1594" s="20"/>
      <c r="AL1594" s="20"/>
      <c r="AM1594" s="20"/>
      <c r="AN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c r="BU1594" s="20"/>
      <c r="BV1594" s="20"/>
      <c r="BW1594" s="20"/>
      <c r="BX1594" s="20"/>
      <c r="BY1594" s="20"/>
      <c r="BZ1594" s="20"/>
      <c r="CA1594" s="20"/>
      <c r="CB1594" s="20"/>
      <c r="CC1594" s="20"/>
      <c r="CD1594" s="20"/>
      <c r="CE1594" s="20"/>
      <c r="CF1594" s="20"/>
      <c r="CG1594" s="20"/>
      <c r="CH1594" s="20"/>
      <c r="CI1594" s="20"/>
      <c r="CJ1594" s="20"/>
      <c r="CK1594" s="20"/>
      <c r="CL1594" s="20"/>
      <c r="CM1594" s="20"/>
      <c r="CN1594" s="20"/>
      <c r="CO1594" s="20"/>
      <c r="CP1594" s="20"/>
      <c r="CQ1594" s="20"/>
      <c r="CR1594" s="20"/>
      <c r="CS1594" s="20"/>
      <c r="CT1594" s="20"/>
      <c r="CU1594" s="20"/>
      <c r="CV1594" s="20"/>
      <c r="CW1594" s="20"/>
      <c r="CX1594" s="20"/>
      <c r="CY1594" s="20"/>
      <c r="CZ1594" s="20"/>
      <c r="DA1594" s="20"/>
      <c r="DB1594" s="20"/>
      <c r="DC1594" s="20"/>
      <c r="DD1594" s="20"/>
      <c r="DE1594" s="20"/>
      <c r="DF1594" s="20"/>
      <c r="DG1594" s="20"/>
      <c r="DH1594" s="20"/>
      <c r="DI1594" s="20"/>
      <c r="DJ1594" s="20"/>
      <c r="DK1594" s="20"/>
      <c r="DL1594" s="20"/>
      <c r="DM1594" s="20"/>
      <c r="DN1594" s="20"/>
      <c r="DO1594" s="20"/>
      <c r="DP1594" s="20"/>
      <c r="DQ1594" s="20"/>
      <c r="DR1594" s="20"/>
      <c r="DS1594" s="20"/>
      <c r="DT1594" s="20"/>
      <c r="DU1594" s="20"/>
      <c r="DV1594" s="20"/>
      <c r="DW1594" s="20"/>
      <c r="DX1594" s="20"/>
      <c r="DY1594" s="20"/>
    </row>
    <row r="1595" spans="2:129" x14ac:dyDescent="0.15">
      <c r="B1595" s="67" t="s">
        <v>549</v>
      </c>
      <c r="C1595" s="114" t="s">
        <v>550</v>
      </c>
      <c r="D1595" s="73"/>
      <c r="E1595" s="81"/>
      <c r="F1595" s="279"/>
      <c r="G1595" s="279"/>
      <c r="H1595" s="279"/>
      <c r="I1595" s="279"/>
      <c r="J1595" s="279"/>
      <c r="K1595" s="279"/>
      <c r="L1595" s="279"/>
      <c r="M1595" s="279"/>
      <c r="N1595" s="279"/>
      <c r="O1595" s="279"/>
      <c r="P1595" s="279"/>
      <c r="Q1595" s="279"/>
      <c r="R1595" s="279"/>
      <c r="S1595" s="279"/>
      <c r="T1595" s="279"/>
      <c r="U1595" s="279"/>
      <c r="V1595" s="164"/>
      <c r="W1595" s="246"/>
      <c r="X1595" s="275"/>
      <c r="Y1595" s="275"/>
      <c r="Z1595" s="275"/>
      <c r="AA1595" s="275"/>
      <c r="AB1595" s="275"/>
      <c r="AC1595" s="275"/>
      <c r="AD1595" s="275"/>
      <c r="AE1595" s="70"/>
      <c r="AF1595" s="70"/>
      <c r="AG1595" s="70"/>
      <c r="AH1595" s="20"/>
      <c r="AI1595" s="20"/>
      <c r="AJ1595" s="20"/>
      <c r="AK1595" s="20"/>
      <c r="AL1595" s="20"/>
      <c r="AM1595" s="20"/>
      <c r="AN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c r="BU1595" s="20"/>
      <c r="BV1595" s="20"/>
      <c r="BW1595" s="20"/>
      <c r="BX1595" s="20"/>
      <c r="BY1595" s="20"/>
      <c r="BZ1595" s="20"/>
      <c r="CA1595" s="20"/>
      <c r="CB1595" s="20"/>
      <c r="CC1595" s="20"/>
      <c r="CD1595" s="20"/>
      <c r="CE1595" s="20"/>
      <c r="CF1595" s="20"/>
      <c r="CG1595" s="20"/>
      <c r="CH1595" s="20"/>
      <c r="CI1595" s="20"/>
      <c r="CJ1595" s="20"/>
      <c r="CK1595" s="20"/>
      <c r="CL1595" s="20"/>
      <c r="CM1595" s="20"/>
      <c r="CN1595" s="20"/>
      <c r="CO1595" s="20"/>
      <c r="CP1595" s="20"/>
      <c r="CQ1595" s="20"/>
      <c r="CR1595" s="20"/>
      <c r="CS1595" s="20"/>
      <c r="CT1595" s="20"/>
      <c r="CU1595" s="20"/>
      <c r="CV1595" s="20"/>
      <c r="CW1595" s="20"/>
      <c r="CX1595" s="20"/>
      <c r="CY1595" s="20"/>
      <c r="CZ1595" s="20"/>
      <c r="DA1595" s="20"/>
      <c r="DB1595" s="20"/>
      <c r="DC1595" s="20"/>
      <c r="DD1595" s="20"/>
      <c r="DE1595" s="20"/>
      <c r="DF1595" s="20"/>
      <c r="DG1595" s="20"/>
      <c r="DH1595" s="20"/>
      <c r="DI1595" s="20"/>
      <c r="DJ1595" s="20"/>
      <c r="DK1595" s="20"/>
      <c r="DL1595" s="20"/>
      <c r="DM1595" s="20"/>
      <c r="DN1595" s="20"/>
      <c r="DO1595" s="20"/>
      <c r="DP1595" s="20"/>
      <c r="DQ1595" s="20"/>
      <c r="DR1595" s="20"/>
      <c r="DS1595" s="20"/>
      <c r="DT1595" s="20"/>
      <c r="DU1595" s="20"/>
      <c r="DV1595" s="20"/>
      <c r="DW1595" s="20"/>
      <c r="DX1595" s="20"/>
      <c r="DY1595" s="20"/>
    </row>
    <row r="1596" spans="2:129" x14ac:dyDescent="0.15">
      <c r="B1596" s="77" t="s">
        <v>551</v>
      </c>
      <c r="C1596" s="114"/>
      <c r="D1596" s="73" t="s">
        <v>38</v>
      </c>
      <c r="E1596" s="248" t="s">
        <v>552</v>
      </c>
      <c r="F1596" s="248">
        <f t="shared" ref="F1596:F1612" si="277">G1596+H1596+I1596+J1596</f>
        <v>1.1543107026000001</v>
      </c>
      <c r="G1596" s="248">
        <f t="shared" ref="G1596:G1612" si="278">M1596+N1596+O1596</f>
        <v>0.20731334899999998</v>
      </c>
      <c r="H1596" s="248">
        <f t="shared" ref="H1596:H1612" si="279">K1596+L1596+P1596</f>
        <v>0.41473569110000003</v>
      </c>
      <c r="I1596" s="248">
        <f t="shared" ref="I1596:I1612" si="280">Q1596+IF(R1596="x",0,R1596)+IF(S1596="x",0,S1596)+IF(T1596="x",0,T1596)+U1596</f>
        <v>0.24033667249999999</v>
      </c>
      <c r="J1596" s="248">
        <v>0.29192499</v>
      </c>
      <c r="K1596" s="248">
        <v>0.40076242000000001</v>
      </c>
      <c r="L1596" s="248">
        <v>5.5824044000000001E-3</v>
      </c>
      <c r="M1596" s="248">
        <v>1.1012503E-2</v>
      </c>
      <c r="N1596" s="248">
        <v>0.17830526999999999</v>
      </c>
      <c r="O1596" s="248">
        <v>1.7995575999999999E-2</v>
      </c>
      <c r="P1596" s="248">
        <v>8.3908666999999992E-3</v>
      </c>
      <c r="Q1596" s="248">
        <v>0.22723990999999999</v>
      </c>
      <c r="R1596" s="248">
        <v>1.7613115E-3</v>
      </c>
      <c r="S1596" s="248">
        <v>0</v>
      </c>
      <c r="T1596" s="248">
        <v>0</v>
      </c>
      <c r="U1596" s="248">
        <v>1.1335451E-2</v>
      </c>
      <c r="V1596" s="110"/>
      <c r="W1596" s="89">
        <f t="shared" ref="W1596:W1612" si="281">J1596/0.135</f>
        <v>2.1624073333333333</v>
      </c>
      <c r="X1596" s="249">
        <v>31.711704000000001</v>
      </c>
      <c r="Y1596" s="249">
        <v>25.478717</v>
      </c>
      <c r="Z1596" s="249">
        <v>2.5891204000000001</v>
      </c>
      <c r="AA1596" s="249">
        <v>1.0615779000000001E-3</v>
      </c>
      <c r="AB1596" s="249">
        <v>0.59896243000000005</v>
      </c>
      <c r="AC1596" s="249">
        <v>0.16871209000000001</v>
      </c>
      <c r="AD1596" s="249">
        <v>2.8751305999999999</v>
      </c>
      <c r="AE1596" s="250">
        <v>1.0677225999999999E-5</v>
      </c>
      <c r="AF1596" s="250">
        <v>1.7164936000000001E-8</v>
      </c>
      <c r="AG1596" s="78">
        <v>0.13401773</v>
      </c>
      <c r="AH1596" s="20"/>
      <c r="AI1596" s="20"/>
      <c r="AJ1596" s="20"/>
      <c r="AK1596" s="20"/>
      <c r="AL1596" s="20"/>
      <c r="AM1596" s="20"/>
      <c r="AN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c r="BU1596" s="20"/>
      <c r="BV1596" s="20"/>
      <c r="BW1596" s="20"/>
      <c r="BX1596" s="20"/>
      <c r="BY1596" s="20"/>
      <c r="BZ1596" s="20"/>
      <c r="CA1596" s="20"/>
      <c r="CB1596" s="20"/>
      <c r="CC1596" s="20"/>
      <c r="CD1596" s="20"/>
      <c r="CE1596" s="20"/>
      <c r="CF1596" s="20"/>
      <c r="CG1596" s="20"/>
      <c r="CH1596" s="20"/>
      <c r="CI1596" s="20"/>
      <c r="CJ1596" s="20"/>
      <c r="CK1596" s="20"/>
      <c r="CL1596" s="20"/>
      <c r="CM1596" s="20"/>
      <c r="CN1596" s="20"/>
      <c r="CO1596" s="20"/>
      <c r="CP1596" s="20"/>
      <c r="CQ1596" s="20"/>
      <c r="CR1596" s="20"/>
      <c r="CS1596" s="20"/>
      <c r="CT1596" s="20"/>
      <c r="CU1596" s="20"/>
      <c r="CV1596" s="20"/>
      <c r="CW1596" s="20"/>
      <c r="CX1596" s="20"/>
      <c r="CY1596" s="20"/>
      <c r="CZ1596" s="20"/>
      <c r="DA1596" s="20"/>
      <c r="DB1596" s="20"/>
      <c r="DC1596" s="20"/>
      <c r="DD1596" s="20"/>
      <c r="DE1596" s="20"/>
      <c r="DF1596" s="20"/>
      <c r="DG1596" s="20"/>
      <c r="DH1596" s="20"/>
      <c r="DI1596" s="20"/>
      <c r="DJ1596" s="20"/>
      <c r="DK1596" s="20"/>
      <c r="DL1596" s="20"/>
      <c r="DM1596" s="20"/>
      <c r="DN1596" s="20"/>
      <c r="DO1596" s="20"/>
      <c r="DP1596" s="20"/>
      <c r="DQ1596" s="20"/>
      <c r="DR1596" s="20"/>
      <c r="DS1596" s="20"/>
      <c r="DT1596" s="20"/>
      <c r="DU1596" s="20"/>
      <c r="DV1596" s="20"/>
      <c r="DW1596" s="20"/>
      <c r="DX1596" s="20"/>
      <c r="DY1596" s="20"/>
    </row>
    <row r="1597" spans="2:129" x14ac:dyDescent="0.15">
      <c r="B1597" s="77" t="s">
        <v>553</v>
      </c>
      <c r="C1597" s="75"/>
      <c r="D1597" s="73" t="s">
        <v>38</v>
      </c>
      <c r="E1597" s="248" t="s">
        <v>554</v>
      </c>
      <c r="F1597" s="248">
        <f t="shared" si="277"/>
        <v>0.56231400258999997</v>
      </c>
      <c r="G1597" s="248">
        <f t="shared" si="278"/>
        <v>0.17092469699999999</v>
      </c>
      <c r="H1597" s="248">
        <f t="shared" si="279"/>
        <v>8.3302863099999985E-2</v>
      </c>
      <c r="I1597" s="248">
        <f t="shared" si="280"/>
        <v>6.7840182489999998E-2</v>
      </c>
      <c r="J1597" s="248">
        <v>0.24024625999999999</v>
      </c>
      <c r="K1597" s="248">
        <v>7.7088462999999996E-2</v>
      </c>
      <c r="L1597" s="248">
        <v>3.7138128000000002E-3</v>
      </c>
      <c r="M1597" s="248">
        <v>1.1035204999999999E-2</v>
      </c>
      <c r="N1597" s="248">
        <v>0.14563092</v>
      </c>
      <c r="O1597" s="248">
        <v>1.4258572000000001E-2</v>
      </c>
      <c r="P1597" s="248">
        <v>2.5005873E-3</v>
      </c>
      <c r="Q1597" s="248">
        <v>6.0865913000000001E-2</v>
      </c>
      <c r="R1597" s="248">
        <v>9.2294269000000001E-4</v>
      </c>
      <c r="S1597" s="248">
        <v>0</v>
      </c>
      <c r="T1597" s="248">
        <v>0</v>
      </c>
      <c r="U1597" s="248">
        <v>6.0513268000000004E-3</v>
      </c>
      <c r="V1597" s="110"/>
      <c r="W1597" s="89">
        <f t="shared" si="281"/>
        <v>1.7796019259259257</v>
      </c>
      <c r="X1597" s="249">
        <v>24.347846000000001</v>
      </c>
      <c r="Y1597" s="249">
        <v>21.037514000000002</v>
      </c>
      <c r="Z1597" s="249">
        <v>1.6396957000000001</v>
      </c>
      <c r="AA1597" s="249">
        <v>7.0842934000000005E-4</v>
      </c>
      <c r="AB1597" s="249">
        <v>0.37218969000000002</v>
      </c>
      <c r="AC1597" s="249">
        <v>0.10605669</v>
      </c>
      <c r="AD1597" s="249">
        <v>1.1916815999999999</v>
      </c>
      <c r="AE1597" s="250">
        <v>4.3619864999999996E-6</v>
      </c>
      <c r="AF1597" s="250">
        <v>8.6751755999999997E-9</v>
      </c>
      <c r="AG1597" s="78">
        <v>9.0695755000000003E-2</v>
      </c>
      <c r="AH1597" s="20"/>
      <c r="AI1597" s="20"/>
      <c r="AJ1597" s="20"/>
      <c r="AK1597" s="20"/>
      <c r="AL1597" s="20"/>
      <c r="AM1597" s="20"/>
      <c r="AN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c r="BU1597" s="20"/>
      <c r="BV1597" s="20"/>
      <c r="BW1597" s="20"/>
      <c r="BX1597" s="20"/>
      <c r="BY1597" s="20"/>
      <c r="BZ1597" s="20"/>
      <c r="CA1597" s="20"/>
      <c r="CB1597" s="20"/>
      <c r="CC1597" s="20"/>
      <c r="CD1597" s="20"/>
      <c r="CE1597" s="20"/>
      <c r="CF1597" s="20"/>
      <c r="CG1597" s="20"/>
      <c r="CH1597" s="20"/>
      <c r="CI1597" s="20"/>
      <c r="CJ1597" s="20"/>
      <c r="CK1597" s="20"/>
      <c r="CL1597" s="20"/>
      <c r="CM1597" s="20"/>
      <c r="CN1597" s="20"/>
      <c r="CO1597" s="20"/>
      <c r="CP1597" s="20"/>
      <c r="CQ1597" s="20"/>
      <c r="CR1597" s="20"/>
      <c r="CS1597" s="20"/>
      <c r="CT1597" s="20"/>
      <c r="CU1597" s="20"/>
      <c r="CV1597" s="20"/>
      <c r="CW1597" s="20"/>
      <c r="CX1597" s="20"/>
      <c r="CY1597" s="20"/>
      <c r="CZ1597" s="20"/>
      <c r="DA1597" s="20"/>
      <c r="DB1597" s="20"/>
      <c r="DC1597" s="20"/>
      <c r="DD1597" s="20"/>
      <c r="DE1597" s="20"/>
      <c r="DF1597" s="20"/>
      <c r="DG1597" s="20"/>
      <c r="DH1597" s="20"/>
      <c r="DI1597" s="20"/>
      <c r="DJ1597" s="20"/>
      <c r="DK1597" s="20"/>
      <c r="DL1597" s="20"/>
      <c r="DM1597" s="20"/>
      <c r="DN1597" s="20"/>
      <c r="DO1597" s="20"/>
      <c r="DP1597" s="20"/>
      <c r="DQ1597" s="20"/>
      <c r="DR1597" s="20"/>
      <c r="DS1597" s="20"/>
      <c r="DT1597" s="20"/>
      <c r="DU1597" s="20"/>
      <c r="DV1597" s="20"/>
      <c r="DW1597" s="20"/>
      <c r="DX1597" s="20"/>
      <c r="DY1597" s="20"/>
    </row>
    <row r="1598" spans="2:129" x14ac:dyDescent="0.15">
      <c r="B1598" s="77" t="s">
        <v>555</v>
      </c>
      <c r="C1598" s="75"/>
      <c r="D1598" s="73" t="s">
        <v>38</v>
      </c>
      <c r="E1598" s="248" t="s">
        <v>556</v>
      </c>
      <c r="F1598" s="248">
        <f t="shared" si="277"/>
        <v>0.9487080416</v>
      </c>
      <c r="G1598" s="248">
        <f t="shared" si="278"/>
        <v>0.20052223699999999</v>
      </c>
      <c r="H1598" s="248">
        <f t="shared" si="279"/>
        <v>0.28212634139999998</v>
      </c>
      <c r="I1598" s="248">
        <f t="shared" si="280"/>
        <v>0.17301636319999997</v>
      </c>
      <c r="J1598" s="248">
        <v>0.2930431</v>
      </c>
      <c r="K1598" s="248">
        <v>0.27084701</v>
      </c>
      <c r="L1598" s="248">
        <v>5.1621413E-3</v>
      </c>
      <c r="M1598" s="248">
        <v>1.1113881000000001E-2</v>
      </c>
      <c r="N1598" s="248">
        <v>0.17130820999999999</v>
      </c>
      <c r="O1598" s="248">
        <v>1.8100146000000001E-2</v>
      </c>
      <c r="P1598" s="248">
        <v>6.1171901000000002E-3</v>
      </c>
      <c r="Q1598" s="248">
        <v>0.16193142999999999</v>
      </c>
      <c r="R1598" s="248">
        <v>1.4592043000000001E-3</v>
      </c>
      <c r="S1598" s="248">
        <v>0</v>
      </c>
      <c r="T1598" s="248">
        <v>0</v>
      </c>
      <c r="U1598" s="248">
        <v>9.6257288999999999E-3</v>
      </c>
      <c r="V1598" s="110"/>
      <c r="W1598" s="89">
        <f t="shared" si="281"/>
        <v>2.1706896296296296</v>
      </c>
      <c r="X1598" s="249">
        <v>32.654420999999999</v>
      </c>
      <c r="Y1598" s="249">
        <v>25.804986</v>
      </c>
      <c r="Z1598" s="249">
        <v>2.9365682999999998</v>
      </c>
      <c r="AA1598" s="249">
        <v>1.0422494E-3</v>
      </c>
      <c r="AB1598" s="249">
        <v>0.59682900000000005</v>
      </c>
      <c r="AC1598" s="249">
        <v>0.19002224000000001</v>
      </c>
      <c r="AD1598" s="249">
        <v>3.1249731999999999</v>
      </c>
      <c r="AE1598" s="250">
        <v>8.4171997999999998E-6</v>
      </c>
      <c r="AF1598" s="250">
        <v>1.4404507000000001E-8</v>
      </c>
      <c r="AG1598" s="78">
        <v>0.12601433000000001</v>
      </c>
      <c r="AH1598" s="20"/>
      <c r="AI1598" s="20"/>
      <c r="AJ1598" s="20"/>
      <c r="AK1598" s="20"/>
      <c r="AL1598" s="20"/>
      <c r="AM1598" s="20"/>
      <c r="AN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row>
    <row r="1599" spans="2:129" x14ac:dyDescent="0.15">
      <c r="B1599" s="77" t="s">
        <v>557</v>
      </c>
      <c r="C1599" s="75"/>
      <c r="D1599" s="73" t="s">
        <v>38</v>
      </c>
      <c r="E1599" s="248" t="s">
        <v>558</v>
      </c>
      <c r="F1599" s="248">
        <f t="shared" si="277"/>
        <v>0.89368363279999996</v>
      </c>
      <c r="G1599" s="248">
        <f t="shared" si="278"/>
        <v>0.30601721099999996</v>
      </c>
      <c r="H1599" s="248">
        <f t="shared" si="279"/>
        <v>0.1368588714</v>
      </c>
      <c r="I1599" s="248">
        <f t="shared" si="280"/>
        <v>0.1778823504</v>
      </c>
      <c r="J1599" s="248">
        <v>0.27292519999999998</v>
      </c>
      <c r="K1599" s="248">
        <v>0.11236607999999999</v>
      </c>
      <c r="L1599" s="248">
        <v>7.0355024E-3</v>
      </c>
      <c r="M1599" s="248">
        <v>1.1432275E-2</v>
      </c>
      <c r="N1599" s="248">
        <v>0.27445155999999998</v>
      </c>
      <c r="O1599" s="248">
        <v>2.0133376000000001E-2</v>
      </c>
      <c r="P1599" s="248">
        <v>1.7457289000000001E-2</v>
      </c>
      <c r="Q1599" s="248">
        <v>0.16460595</v>
      </c>
      <c r="R1599" s="248">
        <v>1.0142613999999999E-3</v>
      </c>
      <c r="S1599" s="248">
        <v>0</v>
      </c>
      <c r="T1599" s="248">
        <v>0</v>
      </c>
      <c r="U1599" s="248">
        <v>1.2262139E-2</v>
      </c>
      <c r="V1599" s="110"/>
      <c r="W1599" s="89">
        <f t="shared" si="281"/>
        <v>2.021668148148148</v>
      </c>
      <c r="X1599" s="249">
        <v>29.111532</v>
      </c>
      <c r="Y1599" s="249">
        <v>23.969266000000001</v>
      </c>
      <c r="Z1599" s="249">
        <v>2.1894602000000001</v>
      </c>
      <c r="AA1599" s="249">
        <v>1.3176138999999999E-3</v>
      </c>
      <c r="AB1599" s="249">
        <v>0.53085207000000001</v>
      </c>
      <c r="AC1599" s="249">
        <v>0.14342559999999999</v>
      </c>
      <c r="AD1599" s="249">
        <v>2.2772104999999998</v>
      </c>
      <c r="AE1599" s="250">
        <v>6.5250269E-6</v>
      </c>
      <c r="AF1599" s="250">
        <v>1.0981894E-8</v>
      </c>
      <c r="AG1599" s="78">
        <v>0.14567647</v>
      </c>
      <c r="AH1599" s="20"/>
      <c r="AI1599" s="20"/>
      <c r="AJ1599" s="20"/>
      <c r="AK1599" s="20"/>
      <c r="AL1599" s="20"/>
      <c r="AM1599" s="20"/>
      <c r="AN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c r="BU1599" s="20"/>
      <c r="BV1599" s="20"/>
      <c r="BW1599" s="20"/>
      <c r="BX1599" s="20"/>
      <c r="BY1599" s="20"/>
      <c r="BZ1599" s="20"/>
      <c r="CA1599" s="20"/>
      <c r="CB1599" s="20"/>
      <c r="CC1599" s="20"/>
      <c r="CD1599" s="20"/>
      <c r="CE1599" s="20"/>
      <c r="CF1599" s="20"/>
      <c r="CG1599" s="20"/>
      <c r="CH1599" s="20"/>
      <c r="CI1599" s="20"/>
      <c r="CJ1599" s="20"/>
      <c r="CK1599" s="20"/>
      <c r="CL1599" s="20"/>
      <c r="CM1599" s="20"/>
      <c r="CN1599" s="20"/>
      <c r="CO1599" s="20"/>
      <c r="CP1599" s="20"/>
      <c r="CQ1599" s="20"/>
      <c r="CR1599" s="20"/>
      <c r="CS1599" s="20"/>
      <c r="CT1599" s="20"/>
      <c r="CU1599" s="20"/>
      <c r="CV1599" s="20"/>
      <c r="CW1599" s="20"/>
      <c r="CX1599" s="20"/>
      <c r="CY1599" s="20"/>
      <c r="CZ1599" s="20"/>
      <c r="DA1599" s="20"/>
      <c r="DB1599" s="20"/>
      <c r="DC1599" s="20"/>
      <c r="DD1599" s="20"/>
      <c r="DE1599" s="20"/>
      <c r="DF1599" s="20"/>
      <c r="DG1599" s="20"/>
      <c r="DH1599" s="20"/>
      <c r="DI1599" s="20"/>
      <c r="DJ1599" s="20"/>
      <c r="DK1599" s="20"/>
      <c r="DL1599" s="20"/>
      <c r="DM1599" s="20"/>
      <c r="DN1599" s="20"/>
      <c r="DO1599" s="20"/>
      <c r="DP1599" s="20"/>
      <c r="DQ1599" s="20"/>
      <c r="DR1599" s="20"/>
      <c r="DS1599" s="20"/>
      <c r="DT1599" s="20"/>
      <c r="DU1599" s="20"/>
      <c r="DV1599" s="20"/>
      <c r="DW1599" s="20"/>
      <c r="DX1599" s="20"/>
      <c r="DY1599" s="20"/>
    </row>
    <row r="1600" spans="2:129" x14ac:dyDescent="0.15">
      <c r="B1600" s="77" t="s">
        <v>559</v>
      </c>
      <c r="C1600" s="75"/>
      <c r="D1600" s="73" t="s">
        <v>38</v>
      </c>
      <c r="E1600" s="248" t="s">
        <v>560</v>
      </c>
      <c r="F1600" s="248">
        <f t="shared" si="277"/>
        <v>1.4432740245000002</v>
      </c>
      <c r="G1600" s="248">
        <f t="shared" si="278"/>
        <v>0.41015090700000001</v>
      </c>
      <c r="H1600" s="248">
        <f t="shared" si="279"/>
        <v>0.36083064999999998</v>
      </c>
      <c r="I1600" s="248">
        <f t="shared" si="280"/>
        <v>0.34419155750000002</v>
      </c>
      <c r="J1600" s="248">
        <v>0.32810091000000002</v>
      </c>
      <c r="K1600" s="248">
        <v>0.32077336000000001</v>
      </c>
      <c r="L1600" s="248">
        <v>1.0195040000000001E-2</v>
      </c>
      <c r="M1600" s="248">
        <v>1.1681327E-2</v>
      </c>
      <c r="N1600" s="248">
        <v>0.37223314000000002</v>
      </c>
      <c r="O1600" s="248">
        <v>2.623644E-2</v>
      </c>
      <c r="P1600" s="248">
        <v>2.986225E-2</v>
      </c>
      <c r="Q1600" s="248">
        <v>0.32347647000000002</v>
      </c>
      <c r="R1600" s="248">
        <v>1.5629624999999999E-3</v>
      </c>
      <c r="S1600" s="248">
        <v>0</v>
      </c>
      <c r="T1600" s="248">
        <v>0</v>
      </c>
      <c r="U1600" s="248">
        <v>1.9152124999999999E-2</v>
      </c>
      <c r="V1600" s="110"/>
      <c r="W1600" s="89">
        <f t="shared" si="281"/>
        <v>2.430377111111111</v>
      </c>
      <c r="X1600" s="249">
        <v>37.241281000000001</v>
      </c>
      <c r="Y1600" s="249">
        <v>28.844749</v>
      </c>
      <c r="Z1600" s="249">
        <v>3.2576027999999999</v>
      </c>
      <c r="AA1600" s="249">
        <v>1.9191837999999999E-3</v>
      </c>
      <c r="AB1600" s="249">
        <v>0.78030105000000005</v>
      </c>
      <c r="AC1600" s="249">
        <v>0.21414838999999999</v>
      </c>
      <c r="AD1600" s="249">
        <v>4.1425603999999998</v>
      </c>
      <c r="AE1600" s="250">
        <v>1.1547429E-5</v>
      </c>
      <c r="AF1600" s="250">
        <v>1.7445071000000001E-8</v>
      </c>
      <c r="AG1600" s="78">
        <v>0.2061615</v>
      </c>
      <c r="AH1600" s="20"/>
      <c r="AI1600" s="20"/>
      <c r="AJ1600" s="20"/>
      <c r="AK1600" s="20"/>
      <c r="AL1600" s="20"/>
      <c r="AM1600" s="20"/>
      <c r="AN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c r="BU1600" s="20"/>
      <c r="BV1600" s="20"/>
      <c r="BW1600" s="20"/>
      <c r="BX1600" s="20"/>
      <c r="BY1600" s="20"/>
      <c r="BZ1600" s="20"/>
      <c r="CA1600" s="20"/>
      <c r="CB1600" s="20"/>
      <c r="CC1600" s="20"/>
      <c r="CD1600" s="20"/>
      <c r="CE1600" s="20"/>
      <c r="CF1600" s="20"/>
      <c r="CG1600" s="20"/>
      <c r="CH1600" s="20"/>
      <c r="CI1600" s="20"/>
      <c r="CJ1600" s="20"/>
      <c r="CK1600" s="20"/>
      <c r="CL1600" s="20"/>
      <c r="CM1600" s="20"/>
      <c r="CN1600" s="20"/>
      <c r="CO1600" s="20"/>
      <c r="CP1600" s="20"/>
      <c r="CQ1600" s="20"/>
      <c r="CR1600" s="20"/>
      <c r="CS1600" s="20"/>
      <c r="CT1600" s="20"/>
      <c r="CU1600" s="20"/>
      <c r="CV1600" s="20"/>
      <c r="CW1600" s="20"/>
      <c r="CX1600" s="20"/>
      <c r="CY1600" s="20"/>
      <c r="CZ1600" s="20"/>
      <c r="DA1600" s="20"/>
      <c r="DB1600" s="20"/>
      <c r="DC1600" s="20"/>
      <c r="DD1600" s="20"/>
      <c r="DE1600" s="20"/>
      <c r="DF1600" s="20"/>
      <c r="DG1600" s="20"/>
      <c r="DH1600" s="20"/>
      <c r="DI1600" s="20"/>
      <c r="DJ1600" s="20"/>
      <c r="DK1600" s="20"/>
      <c r="DL1600" s="20"/>
      <c r="DM1600" s="20"/>
      <c r="DN1600" s="20"/>
      <c r="DO1600" s="20"/>
      <c r="DP1600" s="20"/>
      <c r="DQ1600" s="20"/>
      <c r="DR1600" s="20"/>
      <c r="DS1600" s="20"/>
      <c r="DT1600" s="20"/>
      <c r="DU1600" s="20"/>
      <c r="DV1600" s="20"/>
      <c r="DW1600" s="20"/>
      <c r="DX1600" s="20"/>
      <c r="DY1600" s="20"/>
    </row>
    <row r="1601" spans="2:129" x14ac:dyDescent="0.15">
      <c r="B1601" s="77" t="s">
        <v>561</v>
      </c>
      <c r="C1601" s="75"/>
      <c r="D1601" s="73" t="s">
        <v>38</v>
      </c>
      <c r="E1601" s="248" t="s">
        <v>562</v>
      </c>
      <c r="F1601" s="248">
        <f t="shared" si="277"/>
        <v>0.59481990909999993</v>
      </c>
      <c r="G1601" s="248">
        <f t="shared" si="278"/>
        <v>0.17425154900000001</v>
      </c>
      <c r="H1601" s="248">
        <f t="shared" si="279"/>
        <v>8.9752301499999992E-2</v>
      </c>
      <c r="I1601" s="248">
        <f t="shared" si="280"/>
        <v>7.3791068600000009E-2</v>
      </c>
      <c r="J1601" s="248">
        <v>0.25702499000000001</v>
      </c>
      <c r="K1601" s="248">
        <v>8.3054087999999998E-2</v>
      </c>
      <c r="L1601" s="248">
        <v>4.0026660999999998E-3</v>
      </c>
      <c r="M1601" s="248">
        <v>1.1040365E-2</v>
      </c>
      <c r="N1601" s="248">
        <v>0.14820026</v>
      </c>
      <c r="O1601" s="248">
        <v>1.5010924E-2</v>
      </c>
      <c r="P1601" s="248">
        <v>2.6955474000000001E-3</v>
      </c>
      <c r="Q1601" s="248">
        <v>6.6267403000000002E-2</v>
      </c>
      <c r="R1601" s="248">
        <v>1.0618614E-3</v>
      </c>
      <c r="S1601" s="248">
        <v>0</v>
      </c>
      <c r="T1601" s="248">
        <v>0</v>
      </c>
      <c r="U1601" s="248">
        <v>6.4618041999999999E-3</v>
      </c>
      <c r="V1601" s="110"/>
      <c r="W1601" s="89">
        <f t="shared" si="281"/>
        <v>1.9038888148148148</v>
      </c>
      <c r="X1601" s="249">
        <v>27.555596999999999</v>
      </c>
      <c r="Y1601" s="249">
        <v>22.686081000000001</v>
      </c>
      <c r="Z1601" s="249">
        <v>2.5162376000000002</v>
      </c>
      <c r="AA1601" s="249">
        <v>8.5400433999999995E-4</v>
      </c>
      <c r="AB1601" s="249">
        <v>0.47607100000000002</v>
      </c>
      <c r="AC1601" s="249">
        <v>0.15646062999999999</v>
      </c>
      <c r="AD1601" s="249">
        <v>1.7198928</v>
      </c>
      <c r="AE1601" s="250">
        <v>4.6433839999999999E-6</v>
      </c>
      <c r="AF1601" s="250">
        <v>9.3125325000000003E-9</v>
      </c>
      <c r="AG1601" s="78">
        <v>9.8125021000000007E-2</v>
      </c>
      <c r="AH1601" s="20"/>
      <c r="AI1601" s="20"/>
      <c r="AJ1601" s="20"/>
      <c r="AK1601" s="20"/>
      <c r="AL1601" s="20"/>
      <c r="AM1601" s="20"/>
      <c r="AN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c r="BU1601" s="20"/>
      <c r="BV1601" s="20"/>
      <c r="BW1601" s="20"/>
      <c r="BX1601" s="20"/>
      <c r="BY1601" s="20"/>
      <c r="BZ1601" s="20"/>
      <c r="CA1601" s="20"/>
      <c r="CB1601" s="20"/>
      <c r="CC1601" s="20"/>
      <c r="CD1601" s="20"/>
      <c r="CE1601" s="20"/>
      <c r="CF1601" s="20"/>
      <c r="CG1601" s="20"/>
      <c r="CH1601" s="20"/>
      <c r="CI1601" s="20"/>
      <c r="CJ1601" s="20"/>
      <c r="CK1601" s="20"/>
      <c r="CL1601" s="20"/>
      <c r="CM1601" s="20"/>
      <c r="CN1601" s="20"/>
      <c r="CO1601" s="20"/>
      <c r="CP1601" s="20"/>
      <c r="CQ1601" s="20"/>
      <c r="CR1601" s="20"/>
      <c r="CS1601" s="20"/>
      <c r="CT1601" s="20"/>
      <c r="CU1601" s="20"/>
      <c r="CV1601" s="20"/>
      <c r="CW1601" s="20"/>
      <c r="CX1601" s="20"/>
      <c r="CY1601" s="20"/>
      <c r="CZ1601" s="20"/>
      <c r="DA1601" s="20"/>
      <c r="DB1601" s="20"/>
      <c r="DC1601" s="20"/>
      <c r="DD1601" s="20"/>
      <c r="DE1601" s="20"/>
      <c r="DF1601" s="20"/>
      <c r="DG1601" s="20"/>
      <c r="DH1601" s="20"/>
      <c r="DI1601" s="20"/>
      <c r="DJ1601" s="20"/>
      <c r="DK1601" s="20"/>
      <c r="DL1601" s="20"/>
      <c r="DM1601" s="20"/>
      <c r="DN1601" s="20"/>
      <c r="DO1601" s="20"/>
      <c r="DP1601" s="20"/>
      <c r="DQ1601" s="20"/>
      <c r="DR1601" s="20"/>
      <c r="DS1601" s="20"/>
      <c r="DT1601" s="20"/>
      <c r="DU1601" s="20"/>
      <c r="DV1601" s="20"/>
      <c r="DW1601" s="20"/>
      <c r="DX1601" s="20"/>
      <c r="DY1601" s="20"/>
    </row>
    <row r="1602" spans="2:129" x14ac:dyDescent="0.15">
      <c r="B1602" s="77" t="s">
        <v>563</v>
      </c>
      <c r="C1602" s="75"/>
      <c r="D1602" s="73" t="s">
        <v>38</v>
      </c>
      <c r="E1602" s="248" t="s">
        <v>564</v>
      </c>
      <c r="F1602" s="248">
        <f t="shared" si="277"/>
        <v>0.62253183074999996</v>
      </c>
      <c r="G1602" s="248">
        <f t="shared" si="278"/>
        <v>0.18004835499999999</v>
      </c>
      <c r="H1602" s="248">
        <f t="shared" si="279"/>
        <v>9.5743469299999995E-2</v>
      </c>
      <c r="I1602" s="248">
        <f t="shared" si="280"/>
        <v>7.8612226449999989E-2</v>
      </c>
      <c r="J1602" s="248">
        <v>0.26812777999999998</v>
      </c>
      <c r="K1602" s="248">
        <v>8.8764421999999996E-2</v>
      </c>
      <c r="L1602" s="248">
        <v>4.1783840999999999E-3</v>
      </c>
      <c r="M1602" s="248">
        <v>1.1204581999999999E-2</v>
      </c>
      <c r="N1602" s="248">
        <v>0.15274199999999999</v>
      </c>
      <c r="O1602" s="248">
        <v>1.6101773E-2</v>
      </c>
      <c r="P1602" s="248">
        <v>2.8006632000000002E-3</v>
      </c>
      <c r="Q1602" s="248">
        <v>7.0927065999999997E-2</v>
      </c>
      <c r="R1602" s="248">
        <v>9.944604499999999E-4</v>
      </c>
      <c r="S1602" s="248">
        <v>0</v>
      </c>
      <c r="T1602" s="248">
        <v>0</v>
      </c>
      <c r="U1602" s="248">
        <v>6.6906999999999999E-3</v>
      </c>
      <c r="V1602" s="110"/>
      <c r="W1602" s="89">
        <f t="shared" si="281"/>
        <v>1.9861317037037034</v>
      </c>
      <c r="X1602" s="249">
        <v>29.170914</v>
      </c>
      <c r="Y1602" s="249">
        <v>23.647397999999999</v>
      </c>
      <c r="Z1602" s="249">
        <v>2.5015079999999998</v>
      </c>
      <c r="AA1602" s="249">
        <v>8.4719991000000003E-4</v>
      </c>
      <c r="AB1602" s="249">
        <v>0.46986790000000001</v>
      </c>
      <c r="AC1602" s="249">
        <v>0.15407234</v>
      </c>
      <c r="AD1602" s="249">
        <v>2.3972199999999999</v>
      </c>
      <c r="AE1602" s="250">
        <v>4.9479042999999996E-6</v>
      </c>
      <c r="AF1602" s="250">
        <v>1.0034451000000001E-8</v>
      </c>
      <c r="AG1602" s="78">
        <v>0.10374667999999999</v>
      </c>
      <c r="AH1602" s="20"/>
      <c r="AI1602" s="20"/>
      <c r="AJ1602" s="20"/>
      <c r="AK1602" s="20"/>
      <c r="AL1602" s="20"/>
      <c r="AM1602" s="20"/>
      <c r="AN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c r="BU1602" s="20"/>
      <c r="BV1602" s="20"/>
      <c r="BW1602" s="20"/>
      <c r="BX1602" s="20"/>
      <c r="BY1602" s="20"/>
      <c r="BZ1602" s="20"/>
      <c r="CA1602" s="20"/>
      <c r="CB1602" s="20"/>
      <c r="CC1602" s="20"/>
      <c r="CD1602" s="20"/>
      <c r="CE1602" s="20"/>
      <c r="CF1602" s="20"/>
      <c r="CG1602" s="20"/>
      <c r="CH1602" s="20"/>
      <c r="CI1602" s="20"/>
      <c r="CJ1602" s="20"/>
      <c r="CK1602" s="20"/>
      <c r="CL1602" s="20"/>
      <c r="CM1602" s="20"/>
      <c r="CN1602" s="20"/>
      <c r="CO1602" s="20"/>
      <c r="CP1602" s="20"/>
      <c r="CQ1602" s="20"/>
      <c r="CR1602" s="20"/>
      <c r="CS1602" s="20"/>
      <c r="CT1602" s="20"/>
      <c r="CU1602" s="20"/>
      <c r="CV1602" s="20"/>
      <c r="CW1602" s="20"/>
      <c r="CX1602" s="20"/>
      <c r="CY1602" s="20"/>
      <c r="CZ1602" s="20"/>
      <c r="DA1602" s="20"/>
      <c r="DB1602" s="20"/>
      <c r="DC1602" s="20"/>
      <c r="DD1602" s="20"/>
      <c r="DE1602" s="20"/>
      <c r="DF1602" s="20"/>
      <c r="DG1602" s="20"/>
      <c r="DH1602" s="20"/>
      <c r="DI1602" s="20"/>
      <c r="DJ1602" s="20"/>
      <c r="DK1602" s="20"/>
      <c r="DL1602" s="20"/>
      <c r="DM1602" s="20"/>
      <c r="DN1602" s="20"/>
      <c r="DO1602" s="20"/>
      <c r="DP1602" s="20"/>
      <c r="DQ1602" s="20"/>
      <c r="DR1602" s="20"/>
      <c r="DS1602" s="20"/>
      <c r="DT1602" s="20"/>
      <c r="DU1602" s="20"/>
      <c r="DV1602" s="20"/>
      <c r="DW1602" s="20"/>
      <c r="DX1602" s="20"/>
      <c r="DY1602" s="20"/>
    </row>
    <row r="1603" spans="2:129" x14ac:dyDescent="0.15">
      <c r="B1603" s="77" t="s">
        <v>565</v>
      </c>
      <c r="C1603" s="75"/>
      <c r="D1603" s="73" t="s">
        <v>38</v>
      </c>
      <c r="E1603" s="248" t="s">
        <v>566</v>
      </c>
      <c r="F1603" s="248">
        <f t="shared" si="277"/>
        <v>1.2988011055999999</v>
      </c>
      <c r="G1603" s="248">
        <f t="shared" si="278"/>
        <v>0.213198955</v>
      </c>
      <c r="H1603" s="248">
        <f t="shared" si="279"/>
        <v>0.50459720009999998</v>
      </c>
      <c r="I1603" s="248">
        <f t="shared" si="280"/>
        <v>0.28623610049999998</v>
      </c>
      <c r="J1603" s="248">
        <v>0.29476885000000003</v>
      </c>
      <c r="K1603" s="248">
        <v>0.48873058000000003</v>
      </c>
      <c r="L1603" s="248">
        <v>5.9212891000000002E-3</v>
      </c>
      <c r="M1603" s="248">
        <v>1.0959055000000001E-2</v>
      </c>
      <c r="N1603" s="248">
        <v>0.18405083</v>
      </c>
      <c r="O1603" s="248">
        <v>1.8189070000000002E-2</v>
      </c>
      <c r="P1603" s="248">
        <v>9.945331E-3</v>
      </c>
      <c r="Q1603" s="248">
        <v>0.27170369</v>
      </c>
      <c r="R1603" s="248">
        <v>1.9715395000000002E-3</v>
      </c>
      <c r="S1603" s="248">
        <v>0</v>
      </c>
      <c r="T1603" s="248">
        <v>0</v>
      </c>
      <c r="U1603" s="248">
        <v>1.2560870999999999E-2</v>
      </c>
      <c r="V1603" s="110"/>
      <c r="W1603" s="89">
        <f t="shared" si="281"/>
        <v>2.1834729629629632</v>
      </c>
      <c r="X1603" s="249">
        <v>31.715526000000001</v>
      </c>
      <c r="Y1603" s="249">
        <v>25.605170999999999</v>
      </c>
      <c r="Z1603" s="249">
        <v>2.4738611000000001</v>
      </c>
      <c r="AA1603" s="249">
        <v>1.0948303000000001E-3</v>
      </c>
      <c r="AB1603" s="249">
        <v>0.61504884000000004</v>
      </c>
      <c r="AC1603" s="249">
        <v>0.16193535000000001</v>
      </c>
      <c r="AD1603" s="249">
        <v>2.8584144999999999</v>
      </c>
      <c r="AE1603" s="250">
        <v>1.2252792E-5</v>
      </c>
      <c r="AF1603" s="250">
        <v>1.9140676999999999E-8</v>
      </c>
      <c r="AG1603" s="78">
        <v>0.14098290999999999</v>
      </c>
      <c r="AH1603" s="20"/>
      <c r="AI1603" s="20"/>
      <c r="AJ1603" s="20"/>
      <c r="AK1603" s="20"/>
      <c r="AL1603" s="20"/>
      <c r="AM1603" s="20"/>
      <c r="AN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c r="BU1603" s="20"/>
      <c r="BV1603" s="20"/>
      <c r="BW1603" s="20"/>
      <c r="BX1603" s="20"/>
      <c r="BY1603" s="20"/>
      <c r="BZ1603" s="20"/>
      <c r="CA1603" s="20"/>
      <c r="CB1603" s="20"/>
      <c r="CC1603" s="20"/>
      <c r="CD1603" s="20"/>
      <c r="CE1603" s="20"/>
      <c r="CF1603" s="20"/>
      <c r="CG1603" s="20"/>
      <c r="CH1603" s="20"/>
      <c r="CI1603" s="20"/>
      <c r="CJ1603" s="20"/>
      <c r="CK1603" s="20"/>
      <c r="CL1603" s="20"/>
      <c r="CM1603" s="20"/>
      <c r="CN1603" s="20"/>
      <c r="CO1603" s="20"/>
      <c r="CP1603" s="20"/>
      <c r="CQ1603" s="20"/>
      <c r="CR1603" s="20"/>
      <c r="CS1603" s="20"/>
      <c r="CT1603" s="20"/>
      <c r="CU1603" s="20"/>
      <c r="CV1603" s="20"/>
      <c r="CW1603" s="20"/>
      <c r="CX1603" s="20"/>
      <c r="CY1603" s="20"/>
      <c r="CZ1603" s="20"/>
      <c r="DA1603" s="20"/>
      <c r="DB1603" s="20"/>
      <c r="DC1603" s="20"/>
      <c r="DD1603" s="20"/>
      <c r="DE1603" s="20"/>
      <c r="DF1603" s="20"/>
      <c r="DG1603" s="20"/>
      <c r="DH1603" s="20"/>
      <c r="DI1603" s="20"/>
      <c r="DJ1603" s="20"/>
      <c r="DK1603" s="20"/>
      <c r="DL1603" s="20"/>
      <c r="DM1603" s="20"/>
      <c r="DN1603" s="20"/>
      <c r="DO1603" s="20"/>
      <c r="DP1603" s="20"/>
      <c r="DQ1603" s="20"/>
      <c r="DR1603" s="20"/>
      <c r="DS1603" s="20"/>
      <c r="DT1603" s="20"/>
      <c r="DU1603" s="20"/>
      <c r="DV1603" s="20"/>
      <c r="DW1603" s="20"/>
      <c r="DX1603" s="20"/>
      <c r="DY1603" s="20"/>
    </row>
    <row r="1604" spans="2:129" x14ac:dyDescent="0.15">
      <c r="B1604" s="77" t="s">
        <v>567</v>
      </c>
      <c r="C1604" s="75"/>
      <c r="D1604" s="73" t="s">
        <v>38</v>
      </c>
      <c r="E1604" s="248" t="s">
        <v>568</v>
      </c>
      <c r="F1604" s="248">
        <f t="shared" si="277"/>
        <v>0.78739930800000013</v>
      </c>
      <c r="G1604" s="248">
        <f t="shared" si="278"/>
        <v>0.18128106900000002</v>
      </c>
      <c r="H1604" s="248">
        <f t="shared" si="279"/>
        <v>0.21973230639999999</v>
      </c>
      <c r="I1604" s="248">
        <f t="shared" si="280"/>
        <v>0.13783595260000001</v>
      </c>
      <c r="J1604" s="248">
        <v>0.24854998</v>
      </c>
      <c r="K1604" s="248">
        <v>0.21056832</v>
      </c>
      <c r="L1604" s="248">
        <v>4.2881877000000004E-3</v>
      </c>
      <c r="M1604" s="248">
        <v>1.097094E-2</v>
      </c>
      <c r="N1604" s="248">
        <v>0.15546520999999999</v>
      </c>
      <c r="O1604" s="248">
        <v>1.4844919E-2</v>
      </c>
      <c r="P1604" s="248">
        <v>4.8757986999999996E-3</v>
      </c>
      <c r="Q1604" s="248">
        <v>0.12860198</v>
      </c>
      <c r="R1604" s="248">
        <v>1.2482109999999999E-3</v>
      </c>
      <c r="S1604" s="248">
        <v>0</v>
      </c>
      <c r="T1604" s="248">
        <v>0</v>
      </c>
      <c r="U1604" s="248">
        <v>7.9857616000000003E-3</v>
      </c>
      <c r="V1604" s="110"/>
      <c r="W1604" s="89">
        <f t="shared" si="281"/>
        <v>1.8411109629629629</v>
      </c>
      <c r="X1604" s="249">
        <v>25.064914999999999</v>
      </c>
      <c r="Y1604" s="249">
        <v>21.614158</v>
      </c>
      <c r="Z1604" s="249">
        <v>1.597726</v>
      </c>
      <c r="AA1604" s="249">
        <v>7.8122078999999999E-4</v>
      </c>
      <c r="AB1604" s="249">
        <v>0.41281643000000001</v>
      </c>
      <c r="AC1604" s="249">
        <v>0.10425035000000001</v>
      </c>
      <c r="AD1604" s="249">
        <v>1.3351837</v>
      </c>
      <c r="AE1604" s="250">
        <v>6.8028286999999998E-6</v>
      </c>
      <c r="AF1604" s="250">
        <v>1.1791174E-8</v>
      </c>
      <c r="AG1604" s="78">
        <v>0.10297679999999999</v>
      </c>
      <c r="AH1604" s="20"/>
      <c r="AI1604" s="20"/>
      <c r="AJ1604" s="20"/>
      <c r="AK1604" s="20"/>
      <c r="AL1604" s="20"/>
      <c r="AM1604" s="20"/>
      <c r="AN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c r="BU1604" s="20"/>
      <c r="BV1604" s="20"/>
      <c r="BW1604" s="20"/>
      <c r="BX1604" s="20"/>
      <c r="BY1604" s="20"/>
      <c r="BZ1604" s="20"/>
      <c r="CA1604" s="20"/>
      <c r="CB1604" s="20"/>
      <c r="CC1604" s="20"/>
      <c r="CD1604" s="20"/>
      <c r="CE1604" s="20"/>
      <c r="CF1604" s="20"/>
      <c r="CG1604" s="20"/>
      <c r="CH1604" s="20"/>
      <c r="CI1604" s="20"/>
      <c r="CJ1604" s="20"/>
      <c r="CK1604" s="20"/>
      <c r="CL1604" s="20"/>
      <c r="CM1604" s="20"/>
      <c r="CN1604" s="20"/>
      <c r="CO1604" s="20"/>
      <c r="CP1604" s="20"/>
      <c r="CQ1604" s="20"/>
      <c r="CR1604" s="20"/>
      <c r="CS1604" s="20"/>
      <c r="CT1604" s="20"/>
      <c r="CU1604" s="20"/>
      <c r="CV1604" s="20"/>
      <c r="CW1604" s="20"/>
      <c r="CX1604" s="20"/>
      <c r="CY1604" s="20"/>
      <c r="CZ1604" s="20"/>
      <c r="DA1604" s="20"/>
      <c r="DB1604" s="20"/>
      <c r="DC1604" s="20"/>
      <c r="DD1604" s="20"/>
      <c r="DE1604" s="20"/>
      <c r="DF1604" s="20"/>
      <c r="DG1604" s="20"/>
      <c r="DH1604" s="20"/>
      <c r="DI1604" s="20"/>
      <c r="DJ1604" s="20"/>
      <c r="DK1604" s="20"/>
      <c r="DL1604" s="20"/>
      <c r="DM1604" s="20"/>
      <c r="DN1604" s="20"/>
      <c r="DO1604" s="20"/>
      <c r="DP1604" s="20"/>
      <c r="DQ1604" s="20"/>
      <c r="DR1604" s="20"/>
      <c r="DS1604" s="20"/>
      <c r="DT1604" s="20"/>
      <c r="DU1604" s="20"/>
      <c r="DV1604" s="20"/>
      <c r="DW1604" s="20"/>
      <c r="DX1604" s="20"/>
      <c r="DY1604" s="20"/>
    </row>
    <row r="1605" spans="2:129" x14ac:dyDescent="0.15">
      <c r="B1605" s="77" t="s">
        <v>569</v>
      </c>
      <c r="C1605" s="114"/>
      <c r="D1605" s="73" t="s">
        <v>38</v>
      </c>
      <c r="E1605" s="248" t="s">
        <v>570</v>
      </c>
      <c r="F1605" s="248">
        <f t="shared" si="277"/>
        <v>0.55639587430000004</v>
      </c>
      <c r="G1605" s="248">
        <f t="shared" si="278"/>
        <v>0.16897129600000002</v>
      </c>
      <c r="H1605" s="248">
        <f t="shared" si="279"/>
        <v>8.13537176E-2</v>
      </c>
      <c r="I1605" s="248">
        <f t="shared" si="280"/>
        <v>7.1346820699999994E-2</v>
      </c>
      <c r="J1605" s="248">
        <v>0.23472403999999999</v>
      </c>
      <c r="K1605" s="248">
        <v>7.5169087999999995E-2</v>
      </c>
      <c r="L1605" s="248">
        <v>3.7092814000000002E-3</v>
      </c>
      <c r="M1605" s="248">
        <v>1.0816711E-2</v>
      </c>
      <c r="N1605" s="248">
        <v>0.14437303000000001</v>
      </c>
      <c r="O1605" s="248">
        <v>1.3781554999999999E-2</v>
      </c>
      <c r="P1605" s="248">
        <v>2.4753482000000001E-3</v>
      </c>
      <c r="Q1605" s="248">
        <v>6.4091711999999995E-2</v>
      </c>
      <c r="R1605" s="248">
        <v>1.249467E-3</v>
      </c>
      <c r="S1605" s="248">
        <v>0</v>
      </c>
      <c r="T1605" s="248">
        <v>0</v>
      </c>
      <c r="U1605" s="248">
        <v>6.0056416999999997E-3</v>
      </c>
      <c r="V1605" s="110"/>
      <c r="W1605" s="89">
        <f t="shared" si="281"/>
        <v>1.7386965925925923</v>
      </c>
      <c r="X1605" s="249">
        <v>23.786484999999999</v>
      </c>
      <c r="Y1605" s="249">
        <v>20.589684999999999</v>
      </c>
      <c r="Z1605" s="249">
        <v>1.9846855999999999</v>
      </c>
      <c r="AA1605" s="249">
        <v>8.0878329000000002E-4</v>
      </c>
      <c r="AB1605" s="249">
        <v>0.40794371000000001</v>
      </c>
      <c r="AC1605" s="249">
        <v>0.1197887</v>
      </c>
      <c r="AD1605" s="249">
        <v>0.68357312999999997</v>
      </c>
      <c r="AE1605" s="250">
        <v>4.2726285E-6</v>
      </c>
      <c r="AF1605" s="250">
        <v>8.5081913000000006E-9</v>
      </c>
      <c r="AG1605" s="78">
        <v>8.8572791999999997E-2</v>
      </c>
      <c r="AH1605" s="20"/>
      <c r="AI1605" s="20"/>
      <c r="AJ1605" s="20"/>
      <c r="AK1605" s="20"/>
      <c r="AL1605" s="20"/>
      <c r="AM1605" s="20"/>
      <c r="AN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c r="BU1605" s="20"/>
      <c r="BV1605" s="20"/>
      <c r="BW1605" s="20"/>
      <c r="BX1605" s="20"/>
      <c r="BY1605" s="20"/>
      <c r="BZ1605" s="20"/>
      <c r="CA1605" s="20"/>
      <c r="CB1605" s="20"/>
      <c r="CC1605" s="20"/>
      <c r="CD1605" s="20"/>
      <c r="CE1605" s="20"/>
      <c r="CF1605" s="20"/>
      <c r="CG1605" s="20"/>
      <c r="CH1605" s="20"/>
      <c r="CI1605" s="20"/>
      <c r="CJ1605" s="20"/>
      <c r="CK1605" s="20"/>
      <c r="CL1605" s="20"/>
      <c r="CM1605" s="20"/>
      <c r="CN1605" s="20"/>
      <c r="CO1605" s="20"/>
      <c r="CP1605" s="20"/>
      <c r="CQ1605" s="20"/>
      <c r="CR1605" s="20"/>
      <c r="CS1605" s="20"/>
      <c r="CT1605" s="20"/>
      <c r="CU1605" s="20"/>
      <c r="CV1605" s="20"/>
      <c r="CW1605" s="20"/>
      <c r="CX1605" s="20"/>
      <c r="CY1605" s="20"/>
      <c r="CZ1605" s="20"/>
      <c r="DA1605" s="20"/>
      <c r="DB1605" s="20"/>
      <c r="DC1605" s="20"/>
      <c r="DD1605" s="20"/>
      <c r="DE1605" s="20"/>
      <c r="DF1605" s="20"/>
      <c r="DG1605" s="20"/>
      <c r="DH1605" s="20"/>
      <c r="DI1605" s="20"/>
      <c r="DJ1605" s="20"/>
      <c r="DK1605" s="20"/>
      <c r="DL1605" s="20"/>
      <c r="DM1605" s="20"/>
      <c r="DN1605" s="20"/>
      <c r="DO1605" s="20"/>
      <c r="DP1605" s="20"/>
      <c r="DQ1605" s="20"/>
      <c r="DR1605" s="20"/>
      <c r="DS1605" s="20"/>
      <c r="DT1605" s="20"/>
      <c r="DU1605" s="20"/>
      <c r="DV1605" s="20"/>
      <c r="DW1605" s="20"/>
      <c r="DX1605" s="20"/>
      <c r="DY1605" s="20"/>
    </row>
    <row r="1606" spans="2:129" x14ac:dyDescent="0.15">
      <c r="B1606" s="77" t="s">
        <v>571</v>
      </c>
      <c r="C1606" s="75"/>
      <c r="D1606" s="73" t="s">
        <v>38</v>
      </c>
      <c r="E1606" s="248" t="s">
        <v>572</v>
      </c>
      <c r="F1606" s="248">
        <f t="shared" si="277"/>
        <v>0.58598336111000005</v>
      </c>
      <c r="G1606" s="248">
        <f t="shared" si="278"/>
        <v>0.17561064199999998</v>
      </c>
      <c r="H1606" s="248">
        <f t="shared" si="279"/>
        <v>8.7849144199999993E-2</v>
      </c>
      <c r="I1606" s="248">
        <f t="shared" si="280"/>
        <v>7.1286564910000003E-2</v>
      </c>
      <c r="J1606" s="248">
        <v>0.25123700999999998</v>
      </c>
      <c r="K1606" s="248">
        <v>8.1328910000000004E-2</v>
      </c>
      <c r="L1606" s="248">
        <v>3.9000473999999999E-3</v>
      </c>
      <c r="M1606" s="248">
        <v>1.1068420000000001E-2</v>
      </c>
      <c r="N1606" s="248">
        <v>0.14940403999999999</v>
      </c>
      <c r="O1606" s="248">
        <v>1.5138182E-2</v>
      </c>
      <c r="P1606" s="248">
        <v>2.6201867999999999E-3</v>
      </c>
      <c r="Q1606" s="248">
        <v>6.3997240999999996E-2</v>
      </c>
      <c r="R1606" s="248">
        <v>9.6868541000000004E-4</v>
      </c>
      <c r="S1606" s="248">
        <v>0</v>
      </c>
      <c r="T1606" s="248">
        <v>0</v>
      </c>
      <c r="U1606" s="248">
        <v>6.3206384999999997E-3</v>
      </c>
      <c r="V1606" s="110"/>
      <c r="W1606" s="89">
        <f t="shared" si="281"/>
        <v>1.8610148888888887</v>
      </c>
      <c r="X1606" s="249">
        <v>26.283971999999999</v>
      </c>
      <c r="Y1606" s="249">
        <v>22.092331000000001</v>
      </c>
      <c r="Z1606" s="249">
        <v>1.9940042</v>
      </c>
      <c r="AA1606" s="249">
        <v>7.7591645000000002E-4</v>
      </c>
      <c r="AB1606" s="249">
        <v>0.41715015999999999</v>
      </c>
      <c r="AC1606" s="249">
        <v>0.12876081</v>
      </c>
      <c r="AD1606" s="249">
        <v>1.6509499999999999</v>
      </c>
      <c r="AE1606" s="250">
        <v>4.5815274000000004E-6</v>
      </c>
      <c r="AF1606" s="250">
        <v>9.0935503999999992E-9</v>
      </c>
      <c r="AG1606" s="78">
        <v>9.5757573999999998E-2</v>
      </c>
      <c r="AH1606" s="20"/>
      <c r="AI1606" s="20"/>
      <c r="AJ1606" s="20"/>
      <c r="AK1606" s="20"/>
      <c r="AL1606" s="20"/>
      <c r="AM1606" s="20"/>
      <c r="AN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row>
    <row r="1607" spans="2:129" x14ac:dyDescent="0.15">
      <c r="B1607" s="77" t="s">
        <v>573</v>
      </c>
      <c r="C1607" s="75"/>
      <c r="D1607" s="73" t="s">
        <v>38</v>
      </c>
      <c r="E1607" s="248" t="s">
        <v>574</v>
      </c>
      <c r="F1607" s="248">
        <f t="shared" si="277"/>
        <v>0.62716710194000003</v>
      </c>
      <c r="G1607" s="248">
        <f t="shared" si="278"/>
        <v>0.17581279</v>
      </c>
      <c r="H1607" s="248">
        <f t="shared" si="279"/>
        <v>8.9907329899999999E-2</v>
      </c>
      <c r="I1607" s="248">
        <f t="shared" si="280"/>
        <v>0.10417010204</v>
      </c>
      <c r="J1607" s="248">
        <v>0.25727687999999999</v>
      </c>
      <c r="K1607" s="248">
        <v>8.3190102000000002E-2</v>
      </c>
      <c r="L1607" s="248">
        <v>4.0164698999999998E-3</v>
      </c>
      <c r="M1607" s="248">
        <v>1.1074893000000001E-2</v>
      </c>
      <c r="N1607" s="248">
        <v>0.14957967</v>
      </c>
      <c r="O1607" s="248">
        <v>1.5158227E-2</v>
      </c>
      <c r="P1607" s="248">
        <v>2.7007580000000002E-3</v>
      </c>
      <c r="Q1607" s="248">
        <v>9.6686944999999996E-2</v>
      </c>
      <c r="R1607" s="248">
        <v>9.8648713999999996E-4</v>
      </c>
      <c r="S1607" s="248">
        <v>1.1599200000000001E-5</v>
      </c>
      <c r="T1607" s="248">
        <v>0</v>
      </c>
      <c r="U1607" s="248">
        <v>6.4850706999999997E-3</v>
      </c>
      <c r="V1607" s="110"/>
      <c r="W1607" s="89">
        <f t="shared" si="281"/>
        <v>1.9057546666666665</v>
      </c>
      <c r="X1607" s="249">
        <v>27.508485</v>
      </c>
      <c r="Y1607" s="249">
        <v>22.700945999999998</v>
      </c>
      <c r="Z1607" s="249">
        <v>2.4914353</v>
      </c>
      <c r="AA1607" s="249">
        <v>8.6241013E-4</v>
      </c>
      <c r="AB1607" s="249">
        <v>0.47441501000000003</v>
      </c>
      <c r="AC1607" s="249">
        <v>0.15501619</v>
      </c>
      <c r="AD1607" s="249">
        <v>1.6858101999999999</v>
      </c>
      <c r="AE1607" s="250">
        <v>4.6633490999999997E-6</v>
      </c>
      <c r="AF1607" s="250">
        <v>9.3251918000000007E-9</v>
      </c>
      <c r="AG1607" s="78">
        <v>9.8513536999999998E-2</v>
      </c>
      <c r="AH1607" s="20"/>
      <c r="AI1607" s="20"/>
      <c r="AJ1607" s="20"/>
      <c r="AK1607" s="20"/>
      <c r="AL1607" s="20"/>
      <c r="AM1607" s="20"/>
      <c r="AN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c r="BU1607" s="20"/>
      <c r="BV1607" s="20"/>
      <c r="BW1607" s="20"/>
      <c r="BX1607" s="20"/>
      <c r="BY1607" s="20"/>
      <c r="BZ1607" s="20"/>
      <c r="CA1607" s="20"/>
      <c r="CB1607" s="20"/>
      <c r="CC1607" s="20"/>
      <c r="CD1607" s="20"/>
      <c r="CE1607" s="20"/>
      <c r="CF1607" s="20"/>
      <c r="CG1607" s="20"/>
      <c r="CH1607" s="20"/>
      <c r="CI1607" s="20"/>
      <c r="CJ1607" s="20"/>
      <c r="CK1607" s="20"/>
      <c r="CL1607" s="20"/>
      <c r="CM1607" s="20"/>
      <c r="CN1607" s="20"/>
      <c r="CO1607" s="20"/>
      <c r="CP1607" s="20"/>
      <c r="CQ1607" s="20"/>
      <c r="CR1607" s="20"/>
      <c r="CS1607" s="20"/>
      <c r="CT1607" s="20"/>
      <c r="CU1607" s="20"/>
      <c r="CV1607" s="20"/>
      <c r="CW1607" s="20"/>
      <c r="CX1607" s="20"/>
      <c r="CY1607" s="20"/>
      <c r="CZ1607" s="20"/>
      <c r="DA1607" s="20"/>
      <c r="DB1607" s="20"/>
      <c r="DC1607" s="20"/>
      <c r="DD1607" s="20"/>
      <c r="DE1607" s="20"/>
      <c r="DF1607" s="20"/>
      <c r="DG1607" s="20"/>
      <c r="DH1607" s="20"/>
      <c r="DI1607" s="20"/>
      <c r="DJ1607" s="20"/>
      <c r="DK1607" s="20"/>
      <c r="DL1607" s="20"/>
      <c r="DM1607" s="20"/>
      <c r="DN1607" s="20"/>
      <c r="DO1607" s="20"/>
      <c r="DP1607" s="20"/>
      <c r="DQ1607" s="20"/>
      <c r="DR1607" s="20"/>
      <c r="DS1607" s="20"/>
      <c r="DT1607" s="20"/>
      <c r="DU1607" s="20"/>
      <c r="DV1607" s="20"/>
      <c r="DW1607" s="20"/>
      <c r="DX1607" s="20"/>
      <c r="DY1607" s="20"/>
    </row>
    <row r="1608" spans="2:129" x14ac:dyDescent="0.15">
      <c r="B1608" s="77" t="s">
        <v>575</v>
      </c>
      <c r="C1608" s="75"/>
      <c r="D1608" s="73" t="s">
        <v>38</v>
      </c>
      <c r="E1608" s="248" t="s">
        <v>576</v>
      </c>
      <c r="F1608" s="248">
        <f t="shared" si="277"/>
        <v>0.52613195229999998</v>
      </c>
      <c r="G1608" s="248">
        <f t="shared" si="278"/>
        <v>0.164303488</v>
      </c>
      <c r="H1608" s="248">
        <f t="shared" si="279"/>
        <v>7.6208409699999993E-2</v>
      </c>
      <c r="I1608" s="248">
        <f t="shared" si="280"/>
        <v>6.2871464599999996E-2</v>
      </c>
      <c r="J1608" s="248">
        <v>0.22274859</v>
      </c>
      <c r="K1608" s="248">
        <v>7.0468781999999994E-2</v>
      </c>
      <c r="L1608" s="248">
        <v>3.4276050999999998E-3</v>
      </c>
      <c r="M1608" s="248">
        <v>1.0966279000000001E-2</v>
      </c>
      <c r="N1608" s="248">
        <v>0.14036177</v>
      </c>
      <c r="O1608" s="248">
        <v>1.2975439E-2</v>
      </c>
      <c r="P1608" s="248">
        <v>2.3120226000000002E-3</v>
      </c>
      <c r="Q1608" s="248">
        <v>5.6357532000000002E-2</v>
      </c>
      <c r="R1608" s="248">
        <v>8.7992919999999996E-4</v>
      </c>
      <c r="S1608" s="248">
        <v>0</v>
      </c>
      <c r="T1608" s="248">
        <v>0</v>
      </c>
      <c r="U1608" s="248">
        <v>5.6340034000000004E-3</v>
      </c>
      <c r="V1608" s="110"/>
      <c r="W1608" s="89">
        <f t="shared" si="281"/>
        <v>1.6499895555555555</v>
      </c>
      <c r="X1608" s="249">
        <v>21.265385999999999</v>
      </c>
      <c r="Y1608" s="249">
        <v>19.360676000000002</v>
      </c>
      <c r="Z1608" s="249">
        <v>1.0723788999999999</v>
      </c>
      <c r="AA1608" s="249">
        <v>6.0914086000000002E-4</v>
      </c>
      <c r="AB1608" s="249">
        <v>0.30070213000000001</v>
      </c>
      <c r="AC1608" s="249">
        <v>6.9835332999999999E-2</v>
      </c>
      <c r="AD1608" s="249">
        <v>0.46118413000000003</v>
      </c>
      <c r="AE1608" s="250">
        <v>4.0261852000000002E-6</v>
      </c>
      <c r="AF1608" s="250">
        <v>8.0148314000000002E-9</v>
      </c>
      <c r="AG1608" s="78">
        <v>8.2751563E-2</v>
      </c>
      <c r="AH1608" s="20"/>
      <c r="AI1608" s="20"/>
      <c r="AJ1608" s="20"/>
      <c r="AK1608" s="20"/>
      <c r="AL1608" s="20"/>
      <c r="AM1608" s="20"/>
      <c r="AN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c r="BU1608" s="20"/>
      <c r="BV1608" s="20"/>
      <c r="BW1608" s="20"/>
      <c r="BX1608" s="20"/>
      <c r="BY1608" s="20"/>
      <c r="BZ1608" s="20"/>
      <c r="CA1608" s="20"/>
      <c r="CB1608" s="20"/>
      <c r="CC1608" s="20"/>
      <c r="CD1608" s="20"/>
      <c r="CE1608" s="20"/>
      <c r="CF1608" s="20"/>
      <c r="CG1608" s="20"/>
      <c r="CH1608" s="20"/>
      <c r="CI1608" s="20"/>
      <c r="CJ1608" s="20"/>
      <c r="CK1608" s="20"/>
      <c r="CL1608" s="20"/>
      <c r="CM1608" s="20"/>
      <c r="CN1608" s="20"/>
      <c r="CO1608" s="20"/>
      <c r="CP1608" s="20"/>
      <c r="CQ1608" s="20"/>
      <c r="CR1608" s="20"/>
      <c r="CS1608" s="20"/>
      <c r="CT1608" s="20"/>
      <c r="CU1608" s="20"/>
      <c r="CV1608" s="20"/>
      <c r="CW1608" s="20"/>
      <c r="CX1608" s="20"/>
      <c r="CY1608" s="20"/>
      <c r="CZ1608" s="20"/>
      <c r="DA1608" s="20"/>
      <c r="DB1608" s="20"/>
      <c r="DC1608" s="20"/>
      <c r="DD1608" s="20"/>
      <c r="DE1608" s="20"/>
      <c r="DF1608" s="20"/>
      <c r="DG1608" s="20"/>
      <c r="DH1608" s="20"/>
      <c r="DI1608" s="20"/>
      <c r="DJ1608" s="20"/>
      <c r="DK1608" s="20"/>
      <c r="DL1608" s="20"/>
      <c r="DM1608" s="20"/>
      <c r="DN1608" s="20"/>
      <c r="DO1608" s="20"/>
      <c r="DP1608" s="20"/>
      <c r="DQ1608" s="20"/>
      <c r="DR1608" s="20"/>
      <c r="DS1608" s="20"/>
      <c r="DT1608" s="20"/>
      <c r="DU1608" s="20"/>
      <c r="DV1608" s="20"/>
      <c r="DW1608" s="20"/>
      <c r="DX1608" s="20"/>
      <c r="DY1608" s="20"/>
    </row>
    <row r="1609" spans="2:129" x14ac:dyDescent="0.15">
      <c r="B1609" s="77" t="s">
        <v>577</v>
      </c>
      <c r="C1609" s="75"/>
      <c r="D1609" s="73" t="s">
        <v>38</v>
      </c>
      <c r="E1609" s="248" t="s">
        <v>578</v>
      </c>
      <c r="F1609" s="248">
        <f t="shared" si="277"/>
        <v>0.73428866449999997</v>
      </c>
      <c r="G1609" s="248">
        <f t="shared" si="278"/>
        <v>0.223954405</v>
      </c>
      <c r="H1609" s="248">
        <f t="shared" si="279"/>
        <v>0.1370680681</v>
      </c>
      <c r="I1609" s="248">
        <f t="shared" si="280"/>
        <v>0.12769424139999999</v>
      </c>
      <c r="J1609" s="248">
        <v>0.24557195000000001</v>
      </c>
      <c r="K1609" s="248">
        <v>0.12302601000000001</v>
      </c>
      <c r="L1609" s="248">
        <v>5.0327371000000003E-3</v>
      </c>
      <c r="M1609" s="248">
        <v>1.1137661E-2</v>
      </c>
      <c r="N1609" s="248">
        <v>0.19678229</v>
      </c>
      <c r="O1609" s="248">
        <v>1.6034454E-2</v>
      </c>
      <c r="P1609" s="248">
        <v>9.0093210000000007E-3</v>
      </c>
      <c r="Q1609" s="248">
        <v>0.11785857</v>
      </c>
      <c r="R1609" s="248">
        <v>1.0217238E-3</v>
      </c>
      <c r="S1609" s="248">
        <v>0</v>
      </c>
      <c r="T1609" s="248">
        <v>0</v>
      </c>
      <c r="U1609" s="248">
        <v>8.8139476000000001E-3</v>
      </c>
      <c r="V1609" s="110"/>
      <c r="W1609" s="89">
        <f t="shared" si="281"/>
        <v>1.8190514814814815</v>
      </c>
      <c r="X1609" s="249">
        <v>24.689907999999999</v>
      </c>
      <c r="Y1609" s="249">
        <v>21.409479000000001</v>
      </c>
      <c r="Z1609" s="249">
        <v>1.5254753999999999</v>
      </c>
      <c r="AA1609" s="249">
        <v>9.1499615999999996E-4</v>
      </c>
      <c r="AB1609" s="249">
        <v>0.40579552000000002</v>
      </c>
      <c r="AC1609" s="249">
        <v>9.9904250999999999E-2</v>
      </c>
      <c r="AD1609" s="249">
        <v>1.2483386999999999</v>
      </c>
      <c r="AE1609" s="250">
        <v>5.6869455E-6</v>
      </c>
      <c r="AF1609" s="250">
        <v>1.0052908E-8</v>
      </c>
      <c r="AG1609" s="78">
        <v>0.11144091</v>
      </c>
      <c r="AH1609" s="20"/>
      <c r="AI1609" s="20"/>
      <c r="AJ1609" s="20"/>
      <c r="AK1609" s="20"/>
      <c r="AL1609" s="20"/>
      <c r="AM1609" s="20"/>
      <c r="AN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c r="BU1609" s="20"/>
      <c r="BV1609" s="20"/>
      <c r="BW1609" s="20"/>
      <c r="BX1609" s="20"/>
      <c r="BY1609" s="20"/>
      <c r="BZ1609" s="20"/>
      <c r="CA1609" s="20"/>
      <c r="CB1609" s="20"/>
      <c r="CC1609" s="20"/>
      <c r="CD1609" s="20"/>
      <c r="CE1609" s="20"/>
      <c r="CF1609" s="20"/>
      <c r="CG1609" s="20"/>
      <c r="CH1609" s="20"/>
      <c r="CI1609" s="20"/>
      <c r="CJ1609" s="20"/>
      <c r="CK1609" s="20"/>
      <c r="CL1609" s="20"/>
      <c r="CM1609" s="20"/>
      <c r="CN1609" s="20"/>
      <c r="CO1609" s="20"/>
      <c r="CP1609" s="20"/>
      <c r="CQ1609" s="20"/>
      <c r="CR1609" s="20"/>
      <c r="CS1609" s="20"/>
      <c r="CT1609" s="20"/>
      <c r="CU1609" s="20"/>
      <c r="CV1609" s="20"/>
      <c r="CW1609" s="20"/>
      <c r="CX1609" s="20"/>
      <c r="CY1609" s="20"/>
      <c r="CZ1609" s="20"/>
      <c r="DA1609" s="20"/>
      <c r="DB1609" s="20"/>
      <c r="DC1609" s="20"/>
      <c r="DD1609" s="20"/>
      <c r="DE1609" s="20"/>
      <c r="DF1609" s="20"/>
      <c r="DG1609" s="20"/>
      <c r="DH1609" s="20"/>
      <c r="DI1609" s="20"/>
      <c r="DJ1609" s="20"/>
      <c r="DK1609" s="20"/>
      <c r="DL1609" s="20"/>
      <c r="DM1609" s="20"/>
      <c r="DN1609" s="20"/>
      <c r="DO1609" s="20"/>
      <c r="DP1609" s="20"/>
      <c r="DQ1609" s="20"/>
      <c r="DR1609" s="20"/>
      <c r="DS1609" s="20"/>
      <c r="DT1609" s="20"/>
      <c r="DU1609" s="20"/>
      <c r="DV1609" s="20"/>
      <c r="DW1609" s="20"/>
      <c r="DX1609" s="20"/>
      <c r="DY1609" s="20"/>
    </row>
    <row r="1610" spans="2:129" x14ac:dyDescent="0.15">
      <c r="B1610" s="77" t="s">
        <v>579</v>
      </c>
      <c r="C1610" s="75"/>
      <c r="D1610" s="73" t="s">
        <v>38</v>
      </c>
      <c r="E1610" s="248" t="s">
        <v>580</v>
      </c>
      <c r="F1610" s="248">
        <f t="shared" si="277"/>
        <v>0.73569212930000005</v>
      </c>
      <c r="G1610" s="248">
        <f t="shared" si="278"/>
        <v>0.22456575300000003</v>
      </c>
      <c r="H1610" s="248">
        <f t="shared" si="279"/>
        <v>0.1372485346</v>
      </c>
      <c r="I1610" s="248">
        <f t="shared" si="280"/>
        <v>0.1280829517</v>
      </c>
      <c r="J1610" s="248">
        <v>0.24579488999999999</v>
      </c>
      <c r="K1610" s="248">
        <v>0.12319281</v>
      </c>
      <c r="L1610" s="248">
        <v>5.0428438999999999E-3</v>
      </c>
      <c r="M1610" s="248">
        <v>1.1128459E-2</v>
      </c>
      <c r="N1610" s="248">
        <v>0.19731285000000001</v>
      </c>
      <c r="O1610" s="248">
        <v>1.6124444000000002E-2</v>
      </c>
      <c r="P1610" s="248">
        <v>9.0128806999999998E-3</v>
      </c>
      <c r="Q1610" s="248">
        <v>0.11821551</v>
      </c>
      <c r="R1610" s="248">
        <v>1.0409967E-3</v>
      </c>
      <c r="S1610" s="248">
        <v>0</v>
      </c>
      <c r="T1610" s="248">
        <v>0</v>
      </c>
      <c r="U1610" s="248">
        <v>8.8264450000000005E-3</v>
      </c>
      <c r="V1610" s="110"/>
      <c r="W1610" s="89">
        <f t="shared" si="281"/>
        <v>1.8207028888888888</v>
      </c>
      <c r="X1610" s="249">
        <v>24.729136</v>
      </c>
      <c r="Y1610" s="249">
        <v>21.432396000000001</v>
      </c>
      <c r="Z1610" s="249">
        <v>1.5306659</v>
      </c>
      <c r="AA1610" s="249">
        <v>9.2138267000000003E-4</v>
      </c>
      <c r="AB1610" s="249">
        <v>0.40676364999999998</v>
      </c>
      <c r="AC1610" s="249">
        <v>0.10031830999999999</v>
      </c>
      <c r="AD1610" s="249">
        <v>1.2580703</v>
      </c>
      <c r="AE1610" s="250">
        <v>5.6998393999999998E-6</v>
      </c>
      <c r="AF1610" s="250">
        <v>1.0064916999999999E-8</v>
      </c>
      <c r="AG1610" s="78">
        <v>0.11161399</v>
      </c>
      <c r="AH1610" s="20"/>
      <c r="AI1610" s="20"/>
      <c r="AJ1610" s="20"/>
      <c r="AK1610" s="20"/>
      <c r="AL1610" s="20"/>
      <c r="AM1610" s="20"/>
      <c r="AN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c r="BU1610" s="20"/>
      <c r="BV1610" s="20"/>
      <c r="BW1610" s="20"/>
      <c r="BX1610" s="20"/>
      <c r="BY1610" s="20"/>
      <c r="BZ1610" s="20"/>
      <c r="CA1610" s="20"/>
      <c r="CB1610" s="20"/>
      <c r="CC1610" s="20"/>
      <c r="CD1610" s="20"/>
      <c r="CE1610" s="20"/>
      <c r="CF1610" s="20"/>
      <c r="CG1610" s="20"/>
      <c r="CH1610" s="20"/>
      <c r="CI1610" s="20"/>
      <c r="CJ1610" s="20"/>
      <c r="CK1610" s="20"/>
      <c r="CL1610" s="20"/>
      <c r="CM1610" s="20"/>
      <c r="CN1610" s="20"/>
      <c r="CO1610" s="20"/>
      <c r="CP1610" s="20"/>
      <c r="CQ1610" s="20"/>
      <c r="CR1610" s="20"/>
      <c r="CS1610" s="20"/>
      <c r="CT1610" s="20"/>
      <c r="CU1610" s="20"/>
      <c r="CV1610" s="20"/>
      <c r="CW1610" s="20"/>
      <c r="CX1610" s="20"/>
      <c r="CY1610" s="20"/>
      <c r="CZ1610" s="20"/>
      <c r="DA1610" s="20"/>
      <c r="DB1610" s="20"/>
      <c r="DC1610" s="20"/>
      <c r="DD1610" s="20"/>
      <c r="DE1610" s="20"/>
      <c r="DF1610" s="20"/>
      <c r="DG1610" s="20"/>
      <c r="DH1610" s="20"/>
      <c r="DI1610" s="20"/>
      <c r="DJ1610" s="20"/>
      <c r="DK1610" s="20"/>
      <c r="DL1610" s="20"/>
      <c r="DM1610" s="20"/>
      <c r="DN1610" s="20"/>
      <c r="DO1610" s="20"/>
      <c r="DP1610" s="20"/>
      <c r="DQ1610" s="20"/>
      <c r="DR1610" s="20"/>
      <c r="DS1610" s="20"/>
      <c r="DT1610" s="20"/>
      <c r="DU1610" s="20"/>
      <c r="DV1610" s="20"/>
      <c r="DW1610" s="20"/>
      <c r="DX1610" s="20"/>
      <c r="DY1610" s="20"/>
    </row>
    <row r="1611" spans="2:129" x14ac:dyDescent="0.15">
      <c r="B1611" s="77" t="s">
        <v>581</v>
      </c>
      <c r="C1611" s="114"/>
      <c r="D1611" s="73" t="s">
        <v>38</v>
      </c>
      <c r="E1611" s="248" t="s">
        <v>582</v>
      </c>
      <c r="F1611" s="248">
        <f t="shared" si="277"/>
        <v>0.52753542209000004</v>
      </c>
      <c r="G1611" s="248">
        <f t="shared" si="278"/>
        <v>0.16491483600000001</v>
      </c>
      <c r="H1611" s="248">
        <f t="shared" si="279"/>
        <v>7.6388873199999999E-2</v>
      </c>
      <c r="I1611" s="248">
        <f t="shared" si="280"/>
        <v>6.3260172890000008E-2</v>
      </c>
      <c r="J1611" s="248">
        <v>0.22297154</v>
      </c>
      <c r="K1611" s="248">
        <v>7.0635579000000004E-2</v>
      </c>
      <c r="L1611" s="248">
        <v>3.4377118999999999E-3</v>
      </c>
      <c r="M1611" s="248">
        <v>1.0957077000000001E-2</v>
      </c>
      <c r="N1611" s="248">
        <v>0.14089233000000001</v>
      </c>
      <c r="O1611" s="248">
        <v>1.3065429E-2</v>
      </c>
      <c r="P1611" s="248">
        <v>2.3155823000000002E-3</v>
      </c>
      <c r="Q1611" s="248">
        <v>5.6714470000000003E-2</v>
      </c>
      <c r="R1611" s="248">
        <v>8.9920208999999995E-4</v>
      </c>
      <c r="S1611" s="248">
        <v>0</v>
      </c>
      <c r="T1611" s="248">
        <v>0</v>
      </c>
      <c r="U1611" s="248">
        <v>5.6465007999999999E-3</v>
      </c>
      <c r="V1611" s="110"/>
      <c r="W1611" s="89">
        <f t="shared" si="281"/>
        <v>1.6516410370370369</v>
      </c>
      <c r="X1611" s="249">
        <v>21.304614000000001</v>
      </c>
      <c r="Y1611" s="249">
        <v>19.383593000000001</v>
      </c>
      <c r="Z1611" s="249">
        <v>1.0775694</v>
      </c>
      <c r="AA1611" s="249">
        <v>6.1552736999999998E-4</v>
      </c>
      <c r="AB1611" s="249">
        <v>0.30167027000000002</v>
      </c>
      <c r="AC1611" s="249">
        <v>7.0249389999999995E-2</v>
      </c>
      <c r="AD1611" s="249">
        <v>0.47091569</v>
      </c>
      <c r="AE1611" s="250">
        <v>4.0390791E-6</v>
      </c>
      <c r="AF1611" s="250">
        <v>8.0268406000000002E-9</v>
      </c>
      <c r="AG1611" s="78">
        <v>8.2924648000000004E-2</v>
      </c>
      <c r="AH1611" s="20"/>
      <c r="AI1611" s="20"/>
      <c r="AJ1611" s="20"/>
      <c r="AK1611" s="20"/>
      <c r="AL1611" s="20"/>
      <c r="AM1611" s="20"/>
      <c r="AN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c r="BU1611" s="20"/>
      <c r="BV1611" s="20"/>
      <c r="BW1611" s="20"/>
      <c r="BX1611" s="20"/>
      <c r="BY1611" s="20"/>
      <c r="BZ1611" s="20"/>
      <c r="CA1611" s="20"/>
      <c r="CB1611" s="20"/>
      <c r="CC1611" s="20"/>
      <c r="CD1611" s="20"/>
      <c r="CE1611" s="20"/>
      <c r="CF1611" s="20"/>
      <c r="CG1611" s="20"/>
      <c r="CH1611" s="20"/>
      <c r="CI1611" s="20"/>
      <c r="CJ1611" s="20"/>
      <c r="CK1611" s="20"/>
      <c r="CL1611" s="20"/>
      <c r="CM1611" s="20"/>
      <c r="CN1611" s="20"/>
      <c r="CO1611" s="20"/>
      <c r="CP1611" s="20"/>
      <c r="CQ1611" s="20"/>
      <c r="CR1611" s="20"/>
      <c r="CS1611" s="20"/>
      <c r="CT1611" s="20"/>
      <c r="CU1611" s="20"/>
      <c r="CV1611" s="20"/>
      <c r="CW1611" s="20"/>
      <c r="CX1611" s="20"/>
      <c r="CY1611" s="20"/>
      <c r="CZ1611" s="20"/>
      <c r="DA1611" s="20"/>
      <c r="DB1611" s="20"/>
      <c r="DC1611" s="20"/>
      <c r="DD1611" s="20"/>
      <c r="DE1611" s="20"/>
      <c r="DF1611" s="20"/>
      <c r="DG1611" s="20"/>
      <c r="DH1611" s="20"/>
      <c r="DI1611" s="20"/>
      <c r="DJ1611" s="20"/>
      <c r="DK1611" s="20"/>
      <c r="DL1611" s="20"/>
      <c r="DM1611" s="20"/>
      <c r="DN1611" s="20"/>
      <c r="DO1611" s="20"/>
      <c r="DP1611" s="20"/>
      <c r="DQ1611" s="20"/>
      <c r="DR1611" s="20"/>
      <c r="DS1611" s="20"/>
      <c r="DT1611" s="20"/>
      <c r="DU1611" s="20"/>
      <c r="DV1611" s="20"/>
      <c r="DW1611" s="20"/>
      <c r="DX1611" s="20"/>
      <c r="DY1611" s="20"/>
    </row>
    <row r="1612" spans="2:129" x14ac:dyDescent="0.15">
      <c r="B1612" s="77" t="s">
        <v>583</v>
      </c>
      <c r="C1612" s="75"/>
      <c r="D1612" s="73" t="s">
        <v>38</v>
      </c>
      <c r="E1612" s="248" t="s">
        <v>584</v>
      </c>
      <c r="F1612" s="248">
        <f t="shared" si="277"/>
        <v>0.52753542209000004</v>
      </c>
      <c r="G1612" s="248">
        <f t="shared" si="278"/>
        <v>0.16491483600000001</v>
      </c>
      <c r="H1612" s="248">
        <f t="shared" si="279"/>
        <v>7.6388873199999999E-2</v>
      </c>
      <c r="I1612" s="248">
        <f t="shared" si="280"/>
        <v>6.3260172890000008E-2</v>
      </c>
      <c r="J1612" s="248">
        <v>0.22297154</v>
      </c>
      <c r="K1612" s="248">
        <v>7.0635579000000004E-2</v>
      </c>
      <c r="L1612" s="248">
        <v>3.4377118999999999E-3</v>
      </c>
      <c r="M1612" s="248">
        <v>1.0957077000000001E-2</v>
      </c>
      <c r="N1612" s="248">
        <v>0.14089233000000001</v>
      </c>
      <c r="O1612" s="248">
        <v>1.3065429E-2</v>
      </c>
      <c r="P1612" s="248">
        <v>2.3155823000000002E-3</v>
      </c>
      <c r="Q1612" s="248">
        <v>5.6714470000000003E-2</v>
      </c>
      <c r="R1612" s="248">
        <v>8.9920208999999995E-4</v>
      </c>
      <c r="S1612" s="248">
        <v>0</v>
      </c>
      <c r="T1612" s="248">
        <v>0</v>
      </c>
      <c r="U1612" s="248">
        <v>5.6465007999999999E-3</v>
      </c>
      <c r="V1612" s="110"/>
      <c r="W1612" s="89">
        <f t="shared" si="281"/>
        <v>1.6516410370370369</v>
      </c>
      <c r="X1612" s="249">
        <v>21.304614000000001</v>
      </c>
      <c r="Y1612" s="249">
        <v>19.383593000000001</v>
      </c>
      <c r="Z1612" s="249">
        <v>1.0775694</v>
      </c>
      <c r="AA1612" s="249">
        <v>6.1552736999999998E-4</v>
      </c>
      <c r="AB1612" s="249">
        <v>0.30167027000000002</v>
      </c>
      <c r="AC1612" s="249">
        <v>7.0249389999999995E-2</v>
      </c>
      <c r="AD1612" s="249">
        <v>0.47091569</v>
      </c>
      <c r="AE1612" s="250">
        <v>4.0390791E-6</v>
      </c>
      <c r="AF1612" s="250">
        <v>8.0268406000000002E-9</v>
      </c>
      <c r="AG1612" s="78">
        <v>8.2924648000000004E-2</v>
      </c>
      <c r="AH1612" s="20"/>
      <c r="AI1612" s="20"/>
      <c r="AJ1612" s="20"/>
      <c r="AK1612" s="20"/>
      <c r="AL1612" s="20"/>
      <c r="AM1612" s="20"/>
      <c r="AN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c r="BU1612" s="20"/>
      <c r="BV1612" s="20"/>
      <c r="BW1612" s="20"/>
      <c r="BX1612" s="20"/>
      <c r="BY1612" s="20"/>
      <c r="BZ1612" s="20"/>
      <c r="CA1612" s="20"/>
      <c r="CB1612" s="20"/>
      <c r="CC1612" s="20"/>
      <c r="CD1612" s="20"/>
      <c r="CE1612" s="20"/>
      <c r="CF1612" s="20"/>
      <c r="CG1612" s="20"/>
      <c r="CH1612" s="20"/>
      <c r="CI1612" s="20"/>
      <c r="CJ1612" s="20"/>
      <c r="CK1612" s="20"/>
      <c r="CL1612" s="20"/>
      <c r="CM1612" s="20"/>
      <c r="CN1612" s="20"/>
      <c r="CO1612" s="20"/>
      <c r="CP1612" s="20"/>
      <c r="CQ1612" s="20"/>
      <c r="CR1612" s="20"/>
      <c r="CS1612" s="20"/>
      <c r="CT1612" s="20"/>
      <c r="CU1612" s="20"/>
      <c r="CV1612" s="20"/>
      <c r="CW1612" s="20"/>
      <c r="CX1612" s="20"/>
      <c r="CY1612" s="20"/>
      <c r="CZ1612" s="20"/>
      <c r="DA1612" s="20"/>
      <c r="DB1612" s="20"/>
      <c r="DC1612" s="20"/>
      <c r="DD1612" s="20"/>
      <c r="DE1612" s="20"/>
      <c r="DF1612" s="20"/>
      <c r="DG1612" s="20"/>
      <c r="DH1612" s="20"/>
      <c r="DI1612" s="20"/>
      <c r="DJ1612" s="20"/>
      <c r="DK1612" s="20"/>
      <c r="DL1612" s="20"/>
      <c r="DM1612" s="20"/>
      <c r="DN1612" s="20"/>
      <c r="DO1612" s="20"/>
      <c r="DP1612" s="20"/>
      <c r="DQ1612" s="20"/>
      <c r="DR1612" s="20"/>
      <c r="DS1612" s="20"/>
      <c r="DT1612" s="20"/>
      <c r="DU1612" s="20"/>
      <c r="DV1612" s="20"/>
      <c r="DW1612" s="20"/>
      <c r="DX1612" s="20"/>
      <c r="DY1612" s="20"/>
    </row>
    <row r="1613" spans="2:129" x14ac:dyDescent="0.15">
      <c r="B1613" s="67" t="s">
        <v>585</v>
      </c>
      <c r="C1613" s="114" t="s">
        <v>586</v>
      </c>
      <c r="D1613" s="73"/>
      <c r="E1613" s="105"/>
      <c r="F1613" s="277"/>
      <c r="G1613" s="277"/>
      <c r="H1613" s="277"/>
      <c r="I1613" s="277"/>
      <c r="J1613" s="277"/>
      <c r="K1613" s="277"/>
      <c r="L1613" s="277"/>
      <c r="M1613" s="277"/>
      <c r="N1613" s="277"/>
      <c r="O1613" s="277"/>
      <c r="P1613" s="277"/>
      <c r="Q1613" s="277"/>
      <c r="R1613" s="277"/>
      <c r="S1613" s="277"/>
      <c r="T1613" s="277"/>
      <c r="U1613" s="277"/>
      <c r="V1613" s="278"/>
      <c r="W1613" s="246"/>
      <c r="X1613" s="80"/>
      <c r="Y1613" s="80"/>
      <c r="Z1613" s="80"/>
      <c r="AA1613" s="80"/>
      <c r="AB1613" s="80"/>
      <c r="AC1613" s="80"/>
      <c r="AD1613" s="80"/>
      <c r="AE1613" s="70"/>
      <c r="AF1613" s="70"/>
      <c r="AG1613" s="70"/>
      <c r="AH1613" s="20"/>
      <c r="AI1613" s="20"/>
      <c r="AJ1613" s="20"/>
      <c r="AK1613" s="20"/>
      <c r="AL1613" s="20"/>
      <c r="AM1613" s="20"/>
      <c r="AN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c r="BU1613" s="20"/>
      <c r="BV1613" s="20"/>
      <c r="BW1613" s="20"/>
      <c r="BX1613" s="20"/>
      <c r="BY1613" s="20"/>
      <c r="BZ1613" s="20"/>
      <c r="CA1613" s="20"/>
      <c r="CB1613" s="20"/>
      <c r="CC1613" s="20"/>
      <c r="CD1613" s="20"/>
      <c r="CE1613" s="20"/>
      <c r="CF1613" s="20"/>
      <c r="CG1613" s="20"/>
      <c r="CH1613" s="20"/>
      <c r="CI1613" s="20"/>
      <c r="CJ1613" s="20"/>
      <c r="CK1613" s="20"/>
      <c r="CL1613" s="20"/>
      <c r="CM1613" s="20"/>
      <c r="CN1613" s="20"/>
      <c r="CO1613" s="20"/>
      <c r="CP1613" s="20"/>
      <c r="CQ1613" s="20"/>
      <c r="CR1613" s="20"/>
      <c r="CS1613" s="20"/>
      <c r="CT1613" s="20"/>
      <c r="CU1613" s="20"/>
      <c r="CV1613" s="20"/>
      <c r="CW1613" s="20"/>
      <c r="CX1613" s="20"/>
      <c r="CY1613" s="20"/>
      <c r="CZ1613" s="20"/>
      <c r="DA1613" s="20"/>
      <c r="DB1613" s="20"/>
      <c r="DC1613" s="20"/>
      <c r="DD1613" s="20"/>
      <c r="DE1613" s="20"/>
      <c r="DF1613" s="20"/>
      <c r="DG1613" s="20"/>
      <c r="DH1613" s="20"/>
      <c r="DI1613" s="20"/>
      <c r="DJ1613" s="20"/>
      <c r="DK1613" s="20"/>
      <c r="DL1613" s="20"/>
      <c r="DM1613" s="20"/>
      <c r="DN1613" s="20"/>
      <c r="DO1613" s="20"/>
      <c r="DP1613" s="20"/>
      <c r="DQ1613" s="20"/>
      <c r="DR1613" s="20"/>
      <c r="DS1613" s="20"/>
      <c r="DT1613" s="20"/>
      <c r="DU1613" s="20"/>
      <c r="DV1613" s="20"/>
      <c r="DW1613" s="20"/>
      <c r="DX1613" s="20"/>
      <c r="DY1613" s="20"/>
    </row>
    <row r="1614" spans="2:129" x14ac:dyDescent="0.15">
      <c r="B1614" s="77" t="s">
        <v>587</v>
      </c>
      <c r="C1614" s="75"/>
      <c r="D1614" s="73" t="s">
        <v>38</v>
      </c>
      <c r="E1614" s="248" t="s">
        <v>588</v>
      </c>
      <c r="F1614" s="248">
        <f>G1614+H1614+I1614+J1614</f>
        <v>1.1912848027</v>
      </c>
      <c r="G1614" s="248">
        <f>M1614+N1614+O1614</f>
        <v>0.43500216000000003</v>
      </c>
      <c r="H1614" s="248">
        <f>K1614+L1614+P1614</f>
        <v>0.18379428399999997</v>
      </c>
      <c r="I1614" s="248">
        <f>Q1614+IF(R1614="x",0,R1614)+IF(S1614="x",0,S1614)+IF(T1614="x",0,T1614)+U1614</f>
        <v>0.28323382869999997</v>
      </c>
      <c r="J1614" s="248">
        <v>0.28925453000000001</v>
      </c>
      <c r="K1614" s="248">
        <v>0.14146787</v>
      </c>
      <c r="L1614" s="248">
        <v>1.0089101E-2</v>
      </c>
      <c r="M1614" s="248">
        <v>1.1767194999999999E-2</v>
      </c>
      <c r="N1614" s="248">
        <v>0.39841289000000002</v>
      </c>
      <c r="O1614" s="248">
        <v>2.4822074999999999E-2</v>
      </c>
      <c r="P1614" s="248">
        <v>3.2237312999999997E-2</v>
      </c>
      <c r="Q1614" s="248">
        <v>0.26408967999999999</v>
      </c>
      <c r="R1614" s="248">
        <v>1.0616937000000001E-3</v>
      </c>
      <c r="S1614" s="248">
        <v>0</v>
      </c>
      <c r="T1614" s="248">
        <v>0</v>
      </c>
      <c r="U1614" s="248">
        <v>1.8082455000000001E-2</v>
      </c>
      <c r="V1614" s="110"/>
      <c r="W1614" s="89">
        <f>J1614/0.135</f>
        <v>2.1426261481481479</v>
      </c>
      <c r="X1614" s="249">
        <v>30.987010999999999</v>
      </c>
      <c r="Y1614" s="249">
        <v>25.332864000000001</v>
      </c>
      <c r="Z1614" s="249">
        <v>2.1986393</v>
      </c>
      <c r="AA1614" s="249">
        <v>1.8322631E-3</v>
      </c>
      <c r="AB1614" s="249">
        <v>0.62159396</v>
      </c>
      <c r="AC1614" s="249">
        <v>0.14645375999999999</v>
      </c>
      <c r="AD1614" s="249">
        <v>2.6856274</v>
      </c>
      <c r="AE1614" s="250">
        <v>8.3753145000000006E-6</v>
      </c>
      <c r="AF1614" s="250">
        <v>1.2671349E-8</v>
      </c>
      <c r="AG1614" s="78">
        <v>0.19323794</v>
      </c>
      <c r="AH1614" s="20"/>
      <c r="AI1614" s="20"/>
      <c r="AJ1614" s="20"/>
      <c r="AK1614" s="20"/>
      <c r="AL1614" s="20"/>
      <c r="AM1614" s="20"/>
      <c r="AN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row>
    <row r="1615" spans="2:129" x14ac:dyDescent="0.15">
      <c r="B1615" s="77" t="s">
        <v>589</v>
      </c>
      <c r="C1615" s="75"/>
      <c r="D1615" s="73" t="s">
        <v>38</v>
      </c>
      <c r="E1615" s="248" t="s">
        <v>590</v>
      </c>
      <c r="F1615" s="248">
        <f>G1615+H1615+I1615+J1615</f>
        <v>1.3203064024999998</v>
      </c>
      <c r="G1615" s="248">
        <f>M1615+N1615+O1615</f>
        <v>0.43420770999999997</v>
      </c>
      <c r="H1615" s="248">
        <f>K1615+L1615+P1615</f>
        <v>0.187669374</v>
      </c>
      <c r="I1615" s="248">
        <f>Q1615+IF(R1615="x",0,R1615)+IF(S1615="x",0,S1615)+IF(T1615="x",0,T1615)+U1615</f>
        <v>0.39680433849999996</v>
      </c>
      <c r="J1615" s="248">
        <v>0.30162497999999999</v>
      </c>
      <c r="K1615" s="248">
        <v>0.14486963999999999</v>
      </c>
      <c r="L1615" s="248">
        <v>1.0371752999999999E-2</v>
      </c>
      <c r="M1615" s="248">
        <v>1.1755577999999999E-2</v>
      </c>
      <c r="N1615" s="248">
        <v>0.39799268999999998</v>
      </c>
      <c r="O1615" s="248">
        <v>2.4459442000000001E-2</v>
      </c>
      <c r="P1615" s="248">
        <v>3.2427981000000002E-2</v>
      </c>
      <c r="Q1615" s="248">
        <v>0.37713335999999997</v>
      </c>
      <c r="R1615" s="248">
        <v>1.1591843000000001E-3</v>
      </c>
      <c r="S1615" s="248">
        <v>4.0597199999999998E-5</v>
      </c>
      <c r="T1615" s="248">
        <v>0</v>
      </c>
      <c r="U1615" s="248">
        <v>1.8471197000000002E-2</v>
      </c>
      <c r="V1615" s="110"/>
      <c r="W1615" s="89">
        <f>J1615/0.135</f>
        <v>2.2342591111111108</v>
      </c>
      <c r="X1615" s="249">
        <v>33.67362</v>
      </c>
      <c r="Y1615" s="249">
        <v>26.621278</v>
      </c>
      <c r="Z1615" s="249">
        <v>3.6303760999999999</v>
      </c>
      <c r="AA1615" s="249">
        <v>2.0984835000000001E-3</v>
      </c>
      <c r="AB1615" s="249">
        <v>0.78449181999999995</v>
      </c>
      <c r="AC1615" s="249">
        <v>0.21885946000000001</v>
      </c>
      <c r="AD1615" s="249">
        <v>2.4165158999999998</v>
      </c>
      <c r="AE1615" s="250">
        <v>8.5184132000000001E-6</v>
      </c>
      <c r="AF1615" s="250">
        <v>1.3160706E-8</v>
      </c>
      <c r="AG1615" s="78">
        <v>0.19906204999999999</v>
      </c>
      <c r="AH1615" s="20"/>
      <c r="AI1615" s="20"/>
      <c r="AJ1615" s="20"/>
      <c r="AK1615" s="20"/>
      <c r="AL1615" s="20"/>
      <c r="AM1615" s="20"/>
      <c r="AN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c r="BU1615" s="20"/>
      <c r="BV1615" s="20"/>
      <c r="BW1615" s="20"/>
      <c r="BX1615" s="20"/>
      <c r="BY1615" s="20"/>
      <c r="BZ1615" s="20"/>
      <c r="CA1615" s="20"/>
      <c r="CB1615" s="20"/>
      <c r="CC1615" s="20"/>
      <c r="CD1615" s="20"/>
      <c r="CE1615" s="20"/>
      <c r="CF1615" s="20"/>
      <c r="CG1615" s="20"/>
      <c r="CH1615" s="20"/>
      <c r="CI1615" s="20"/>
      <c r="CJ1615" s="20"/>
      <c r="CK1615" s="20"/>
      <c r="CL1615" s="20"/>
      <c r="CM1615" s="20"/>
      <c r="CN1615" s="20"/>
      <c r="CO1615" s="20"/>
      <c r="CP1615" s="20"/>
      <c r="CQ1615" s="20"/>
      <c r="CR1615" s="20"/>
      <c r="CS1615" s="20"/>
      <c r="CT1615" s="20"/>
      <c r="CU1615" s="20"/>
      <c r="CV1615" s="20"/>
      <c r="CW1615" s="20"/>
      <c r="CX1615" s="20"/>
      <c r="CY1615" s="20"/>
      <c r="CZ1615" s="20"/>
      <c r="DA1615" s="20"/>
      <c r="DB1615" s="20"/>
      <c r="DC1615" s="20"/>
      <c r="DD1615" s="20"/>
      <c r="DE1615" s="20"/>
      <c r="DF1615" s="20"/>
      <c r="DG1615" s="20"/>
      <c r="DH1615" s="20"/>
      <c r="DI1615" s="20"/>
      <c r="DJ1615" s="20"/>
      <c r="DK1615" s="20"/>
      <c r="DL1615" s="20"/>
      <c r="DM1615" s="20"/>
      <c r="DN1615" s="20"/>
      <c r="DO1615" s="20"/>
      <c r="DP1615" s="20"/>
      <c r="DQ1615" s="20"/>
      <c r="DR1615" s="20"/>
      <c r="DS1615" s="20"/>
      <c r="DT1615" s="20"/>
      <c r="DU1615" s="20"/>
      <c r="DV1615" s="20"/>
      <c r="DW1615" s="20"/>
      <c r="DX1615" s="20"/>
      <c r="DY1615" s="20"/>
    </row>
    <row r="1616" spans="2:129" x14ac:dyDescent="0.15">
      <c r="B1616" s="77" t="s">
        <v>591</v>
      </c>
      <c r="C1616" s="75"/>
      <c r="D1616" s="73" t="s">
        <v>38</v>
      </c>
      <c r="E1616" s="248" t="s">
        <v>592</v>
      </c>
      <c r="F1616" s="248">
        <f>G1616+H1616+I1616+J1616</f>
        <v>0.9622385805</v>
      </c>
      <c r="G1616" s="248">
        <f>M1616+N1616+O1616</f>
        <v>0.34894477499999998</v>
      </c>
      <c r="H1616" s="248">
        <f>K1616+L1616+P1616</f>
        <v>0.1455434216</v>
      </c>
      <c r="I1616" s="248">
        <f>Q1616+IF(R1616="x",0,R1616)+IF(S1616="x",0,S1616)+IF(T1616="x",0,T1616)+U1616</f>
        <v>0.21358346389999999</v>
      </c>
      <c r="J1616" s="248">
        <v>0.25416692000000002</v>
      </c>
      <c r="K1616" s="248">
        <v>0.11458597</v>
      </c>
      <c r="L1616" s="248">
        <v>7.8574545999999992E-3</v>
      </c>
      <c r="M1616" s="248">
        <v>1.1442178000000001E-2</v>
      </c>
      <c r="N1616" s="248">
        <v>0.31722540999999999</v>
      </c>
      <c r="O1616" s="248">
        <v>2.0277186999999999E-2</v>
      </c>
      <c r="P1616" s="248">
        <v>2.3099997000000001E-2</v>
      </c>
      <c r="Q1616" s="248">
        <v>0.19856541999999999</v>
      </c>
      <c r="R1616" s="248">
        <v>1.0155359E-3</v>
      </c>
      <c r="S1616" s="248">
        <v>0</v>
      </c>
      <c r="T1616" s="248">
        <v>0</v>
      </c>
      <c r="U1616" s="248">
        <v>1.4002508E-2</v>
      </c>
      <c r="V1616" s="110"/>
      <c r="W1616" s="89">
        <f>J1616/0.135</f>
        <v>1.8827179259259259</v>
      </c>
      <c r="X1616" s="249">
        <v>25.421634000000001</v>
      </c>
      <c r="Y1616" s="249">
        <v>22.09676</v>
      </c>
      <c r="Z1616" s="249">
        <v>1.3890277</v>
      </c>
      <c r="AA1616" s="249">
        <v>1.3935581000000001E-3</v>
      </c>
      <c r="AB1616" s="249">
        <v>0.4660744</v>
      </c>
      <c r="AC1616" s="249">
        <v>9.3132301000000001E-2</v>
      </c>
      <c r="AD1616" s="249">
        <v>1.3752458000000001</v>
      </c>
      <c r="AE1616" s="250">
        <v>6.7950974000000003E-6</v>
      </c>
      <c r="AF1616" s="250">
        <v>1.0710915E-8</v>
      </c>
      <c r="AG1616" s="78">
        <v>0.15335573</v>
      </c>
      <c r="AH1616" s="20"/>
      <c r="AI1616" s="20"/>
      <c r="AJ1616" s="20"/>
      <c r="AK1616" s="20"/>
      <c r="AL1616" s="20"/>
      <c r="AM1616" s="20"/>
      <c r="AN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c r="BU1616" s="20"/>
      <c r="BV1616" s="20"/>
      <c r="BW1616" s="20"/>
      <c r="BX1616" s="20"/>
      <c r="BY1616" s="20"/>
      <c r="BZ1616" s="20"/>
      <c r="CA1616" s="20"/>
      <c r="CB1616" s="20"/>
      <c r="CC1616" s="20"/>
      <c r="CD1616" s="20"/>
      <c r="CE1616" s="20"/>
      <c r="CF1616" s="20"/>
      <c r="CG1616" s="20"/>
      <c r="CH1616" s="20"/>
      <c r="CI1616" s="20"/>
      <c r="CJ1616" s="20"/>
      <c r="CK1616" s="20"/>
      <c r="CL1616" s="20"/>
      <c r="CM1616" s="20"/>
      <c r="CN1616" s="20"/>
      <c r="CO1616" s="20"/>
      <c r="CP1616" s="20"/>
      <c r="CQ1616" s="20"/>
      <c r="CR1616" s="20"/>
      <c r="CS1616" s="20"/>
      <c r="CT1616" s="20"/>
      <c r="CU1616" s="20"/>
      <c r="CV1616" s="20"/>
      <c r="CW1616" s="20"/>
      <c r="CX1616" s="20"/>
      <c r="CY1616" s="20"/>
      <c r="CZ1616" s="20"/>
      <c r="DA1616" s="20"/>
      <c r="DB1616" s="20"/>
      <c r="DC1616" s="20"/>
      <c r="DD1616" s="20"/>
      <c r="DE1616" s="20"/>
      <c r="DF1616" s="20"/>
      <c r="DG1616" s="20"/>
      <c r="DH1616" s="20"/>
      <c r="DI1616" s="20"/>
      <c r="DJ1616" s="20"/>
      <c r="DK1616" s="20"/>
      <c r="DL1616" s="20"/>
      <c r="DM1616" s="20"/>
      <c r="DN1616" s="20"/>
      <c r="DO1616" s="20"/>
      <c r="DP1616" s="20"/>
      <c r="DQ1616" s="20"/>
      <c r="DR1616" s="20"/>
      <c r="DS1616" s="20"/>
      <c r="DT1616" s="20"/>
      <c r="DU1616" s="20"/>
      <c r="DV1616" s="20"/>
      <c r="DW1616" s="20"/>
      <c r="DX1616" s="20"/>
      <c r="DY1616" s="20"/>
    </row>
    <row r="1617" spans="2:129" x14ac:dyDescent="0.15">
      <c r="B1617" s="77" t="s">
        <v>593</v>
      </c>
      <c r="C1617" s="114"/>
      <c r="D1617" s="73" t="s">
        <v>38</v>
      </c>
      <c r="E1617" s="248" t="s">
        <v>594</v>
      </c>
      <c r="F1617" s="248">
        <f>G1617+H1617+I1617+J1617</f>
        <v>1.0124294335000001</v>
      </c>
      <c r="G1617" s="248">
        <f>M1617+N1617+O1617</f>
        <v>0.30382571200000003</v>
      </c>
      <c r="H1617" s="248">
        <f>K1617+L1617+P1617</f>
        <v>0.23099734550000001</v>
      </c>
      <c r="I1617" s="248">
        <f>Q1617+IF(R1617="x",0,R1617)+IF(S1617="x",0,S1617)+IF(T1617="x",0,T1617)+U1617</f>
        <v>0.223905576</v>
      </c>
      <c r="J1617" s="248">
        <v>0.2537008</v>
      </c>
      <c r="K1617" s="248">
        <v>0.20494633000000001</v>
      </c>
      <c r="L1617" s="248">
        <v>7.0501514999999999E-3</v>
      </c>
      <c r="M1617" s="248">
        <v>1.1294534E-2</v>
      </c>
      <c r="N1617" s="248">
        <v>0.27388567000000003</v>
      </c>
      <c r="O1617" s="248">
        <v>1.8645508000000002E-2</v>
      </c>
      <c r="P1617" s="248">
        <v>1.9000863999999999E-2</v>
      </c>
      <c r="Q1617" s="248">
        <v>0.20960013999999999</v>
      </c>
      <c r="R1617" s="248">
        <v>1.1783060000000001E-3</v>
      </c>
      <c r="S1617" s="248">
        <v>0</v>
      </c>
      <c r="T1617" s="248">
        <v>0</v>
      </c>
      <c r="U1617" s="248">
        <v>1.3127130000000001E-2</v>
      </c>
      <c r="V1617" s="110"/>
      <c r="W1617" s="89">
        <f>J1617/0.135</f>
        <v>1.8792651851851851</v>
      </c>
      <c r="X1617" s="249">
        <v>25.145197</v>
      </c>
      <c r="Y1617" s="249">
        <v>21.956071999999999</v>
      </c>
      <c r="Z1617" s="249">
        <v>1.3191211</v>
      </c>
      <c r="AA1617" s="249">
        <v>1.2213269999999999E-3</v>
      </c>
      <c r="AB1617" s="249">
        <v>0.45626703000000002</v>
      </c>
      <c r="AC1617" s="249">
        <v>8.8618005999999999E-2</v>
      </c>
      <c r="AD1617" s="249">
        <v>1.3238981999999999</v>
      </c>
      <c r="AE1617" s="250">
        <v>7.8976257E-6</v>
      </c>
      <c r="AF1617" s="250">
        <v>1.2401223E-8</v>
      </c>
      <c r="AG1617" s="78">
        <v>0.14340528999999999</v>
      </c>
      <c r="AH1617" s="20"/>
      <c r="AI1617" s="20"/>
      <c r="AJ1617" s="20"/>
      <c r="AK1617" s="20"/>
      <c r="AL1617" s="20"/>
      <c r="AM1617" s="20"/>
      <c r="AN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c r="BU1617" s="20"/>
      <c r="BV1617" s="20"/>
      <c r="BW1617" s="20"/>
      <c r="BX1617" s="20"/>
      <c r="BY1617" s="20"/>
      <c r="BZ1617" s="20"/>
      <c r="CA1617" s="20"/>
      <c r="CB1617" s="20"/>
      <c r="CC1617" s="20"/>
      <c r="CD1617" s="20"/>
      <c r="CE1617" s="20"/>
      <c r="CF1617" s="20"/>
      <c r="CG1617" s="20"/>
      <c r="CH1617" s="20"/>
      <c r="CI1617" s="20"/>
      <c r="CJ1617" s="20"/>
      <c r="CK1617" s="20"/>
      <c r="CL1617" s="20"/>
      <c r="CM1617" s="20"/>
      <c r="CN1617" s="20"/>
      <c r="CO1617" s="20"/>
      <c r="CP1617" s="20"/>
      <c r="CQ1617" s="20"/>
      <c r="CR1617" s="20"/>
      <c r="CS1617" s="20"/>
      <c r="CT1617" s="20"/>
      <c r="CU1617" s="20"/>
      <c r="CV1617" s="20"/>
      <c r="CW1617" s="20"/>
      <c r="CX1617" s="20"/>
      <c r="CY1617" s="20"/>
      <c r="CZ1617" s="20"/>
      <c r="DA1617" s="20"/>
      <c r="DB1617" s="20"/>
      <c r="DC1617" s="20"/>
      <c r="DD1617" s="20"/>
      <c r="DE1617" s="20"/>
      <c r="DF1617" s="20"/>
      <c r="DG1617" s="20"/>
      <c r="DH1617" s="20"/>
      <c r="DI1617" s="20"/>
      <c r="DJ1617" s="20"/>
      <c r="DK1617" s="20"/>
      <c r="DL1617" s="20"/>
      <c r="DM1617" s="20"/>
      <c r="DN1617" s="20"/>
      <c r="DO1617" s="20"/>
      <c r="DP1617" s="20"/>
      <c r="DQ1617" s="20"/>
      <c r="DR1617" s="20"/>
      <c r="DS1617" s="20"/>
      <c r="DT1617" s="20"/>
      <c r="DU1617" s="20"/>
      <c r="DV1617" s="20"/>
      <c r="DW1617" s="20"/>
      <c r="DX1617" s="20"/>
      <c r="DY1617" s="20"/>
    </row>
    <row r="1618" spans="2:129" x14ac:dyDescent="0.15">
      <c r="B1618" s="67" t="s">
        <v>595</v>
      </c>
      <c r="C1618" s="114" t="s">
        <v>596</v>
      </c>
      <c r="D1618" s="73"/>
      <c r="E1618" s="105"/>
      <c r="F1618" s="277"/>
      <c r="G1618" s="277"/>
      <c r="H1618" s="277"/>
      <c r="I1618" s="277"/>
      <c r="J1618" s="277"/>
      <c r="K1618" s="277"/>
      <c r="L1618" s="277"/>
      <c r="M1618" s="277"/>
      <c r="N1618" s="277"/>
      <c r="O1618" s="277"/>
      <c r="P1618" s="277"/>
      <c r="Q1618" s="277"/>
      <c r="R1618" s="277"/>
      <c r="S1618" s="277"/>
      <c r="T1618" s="277"/>
      <c r="U1618" s="277"/>
      <c r="V1618" s="278"/>
      <c r="W1618" s="246"/>
      <c r="X1618" s="80"/>
      <c r="Y1618" s="80"/>
      <c r="Z1618" s="80"/>
      <c r="AA1618" s="80"/>
      <c r="AB1618" s="80"/>
      <c r="AC1618" s="80"/>
      <c r="AD1618" s="80"/>
      <c r="AE1618" s="70"/>
      <c r="AF1618" s="70"/>
      <c r="AG1618" s="70"/>
      <c r="AH1618" s="20"/>
      <c r="AI1618" s="20"/>
      <c r="AJ1618" s="20"/>
      <c r="AK1618" s="20"/>
      <c r="AL1618" s="20"/>
      <c r="AM1618" s="20"/>
      <c r="AN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c r="BU1618" s="20"/>
      <c r="BV1618" s="20"/>
      <c r="BW1618" s="20"/>
      <c r="BX1618" s="20"/>
      <c r="BY1618" s="20"/>
      <c r="BZ1618" s="20"/>
      <c r="CA1618" s="20"/>
      <c r="CB1618" s="20"/>
      <c r="CC1618" s="20"/>
      <c r="CD1618" s="20"/>
      <c r="CE1618" s="20"/>
      <c r="CF1618" s="20"/>
      <c r="CG1618" s="20"/>
      <c r="CH1618" s="20"/>
      <c r="CI1618" s="20"/>
      <c r="CJ1618" s="20"/>
      <c r="CK1618" s="20"/>
      <c r="CL1618" s="20"/>
      <c r="CM1618" s="20"/>
      <c r="CN1618" s="20"/>
      <c r="CO1618" s="20"/>
      <c r="CP1618" s="20"/>
      <c r="CQ1618" s="20"/>
      <c r="CR1618" s="20"/>
      <c r="CS1618" s="20"/>
      <c r="CT1618" s="20"/>
      <c r="CU1618" s="20"/>
      <c r="CV1618" s="20"/>
      <c r="CW1618" s="20"/>
      <c r="CX1618" s="20"/>
      <c r="CY1618" s="20"/>
      <c r="CZ1618" s="20"/>
      <c r="DA1618" s="20"/>
      <c r="DB1618" s="20"/>
      <c r="DC1618" s="20"/>
      <c r="DD1618" s="20"/>
      <c r="DE1618" s="20"/>
      <c r="DF1618" s="20"/>
      <c r="DG1618" s="20"/>
      <c r="DH1618" s="20"/>
      <c r="DI1618" s="20"/>
      <c r="DJ1618" s="20"/>
      <c r="DK1618" s="20"/>
      <c r="DL1618" s="20"/>
      <c r="DM1618" s="20"/>
      <c r="DN1618" s="20"/>
      <c r="DO1618" s="20"/>
      <c r="DP1618" s="20"/>
      <c r="DQ1618" s="20"/>
      <c r="DR1618" s="20"/>
      <c r="DS1618" s="20"/>
      <c r="DT1618" s="20"/>
      <c r="DU1618" s="20"/>
      <c r="DV1618" s="20"/>
      <c r="DW1618" s="20"/>
      <c r="DX1618" s="20"/>
      <c r="DY1618" s="20"/>
    </row>
    <row r="1619" spans="2:129" x14ac:dyDescent="0.15">
      <c r="B1619" s="77" t="s">
        <v>597</v>
      </c>
      <c r="C1619" s="75"/>
      <c r="D1619" s="73" t="s">
        <v>38</v>
      </c>
      <c r="E1619" s="248" t="s">
        <v>598</v>
      </c>
      <c r="F1619" s="248">
        <f t="shared" ref="F1619:F1624" si="282">G1619+H1619+I1619+J1619</f>
        <v>0.75585568130000003</v>
      </c>
      <c r="G1619" s="248">
        <f t="shared" ref="G1619:G1624" si="283">M1619+N1619+O1619</f>
        <v>0.17710339899999999</v>
      </c>
      <c r="H1619" s="248">
        <f t="shared" ref="H1619:H1624" si="284">K1619+L1619+P1619</f>
        <v>0.2102540671</v>
      </c>
      <c r="I1619" s="248">
        <f t="shared" ref="I1619:I1624" si="285">Q1619+IF(R1619="x",0,R1619)+IF(S1619="x",0,S1619)+IF(T1619="x",0,T1619)+U1619</f>
        <v>0.13193912520000001</v>
      </c>
      <c r="J1619" s="248">
        <v>0.23655909</v>
      </c>
      <c r="K1619" s="248">
        <v>0.20151478</v>
      </c>
      <c r="L1619" s="248">
        <v>4.0709719000000004E-3</v>
      </c>
      <c r="M1619" s="248">
        <v>1.1035929999999999E-2</v>
      </c>
      <c r="N1619" s="248">
        <v>0.15216062999999999</v>
      </c>
      <c r="O1619" s="248">
        <v>1.3906839000000001E-2</v>
      </c>
      <c r="P1619" s="248">
        <v>4.6683152000000002E-3</v>
      </c>
      <c r="Q1619" s="248">
        <v>0.12310119</v>
      </c>
      <c r="R1619" s="248">
        <v>1.1974035E-3</v>
      </c>
      <c r="S1619" s="248">
        <v>0</v>
      </c>
      <c r="T1619" s="248">
        <v>0</v>
      </c>
      <c r="U1619" s="248">
        <v>7.6405316999999997E-3</v>
      </c>
      <c r="V1619" s="110"/>
      <c r="W1619" s="89">
        <f t="shared" ref="W1619:W1624" si="286">J1619/0.135</f>
        <v>1.7522895555555555</v>
      </c>
      <c r="X1619" s="249">
        <v>22.788611</v>
      </c>
      <c r="Y1619" s="249">
        <v>20.450119000000001</v>
      </c>
      <c r="Z1619" s="249">
        <v>1.1470414</v>
      </c>
      <c r="AA1619" s="249">
        <v>7.0095984999999999E-4</v>
      </c>
      <c r="AB1619" s="249">
        <v>0.35620362999999999</v>
      </c>
      <c r="AC1619" s="249">
        <v>7.5612066000000006E-2</v>
      </c>
      <c r="AD1619" s="249">
        <v>0.75893405999999997</v>
      </c>
      <c r="AE1619" s="250">
        <v>6.4905877E-6</v>
      </c>
      <c r="AF1619" s="250">
        <v>1.1239059E-8</v>
      </c>
      <c r="AG1619" s="78">
        <v>9.7029950000000004E-2</v>
      </c>
      <c r="AH1619" s="20"/>
      <c r="AI1619" s="20"/>
      <c r="AJ1619" s="20"/>
      <c r="AK1619" s="20"/>
      <c r="AL1619" s="20"/>
      <c r="AM1619" s="20"/>
      <c r="AN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c r="BU1619" s="20"/>
      <c r="BV1619" s="20"/>
      <c r="BW1619" s="20"/>
      <c r="BX1619" s="20"/>
      <c r="BY1619" s="20"/>
      <c r="BZ1619" s="20"/>
      <c r="CA1619" s="20"/>
      <c r="CB1619" s="20"/>
      <c r="CC1619" s="20"/>
      <c r="CD1619" s="20"/>
      <c r="CE1619" s="20"/>
      <c r="CF1619" s="20"/>
      <c r="CG1619" s="20"/>
      <c r="CH1619" s="20"/>
      <c r="CI1619" s="20"/>
      <c r="CJ1619" s="20"/>
      <c r="CK1619" s="20"/>
      <c r="CL1619" s="20"/>
      <c r="CM1619" s="20"/>
      <c r="CN1619" s="20"/>
      <c r="CO1619" s="20"/>
      <c r="CP1619" s="20"/>
      <c r="CQ1619" s="20"/>
      <c r="CR1619" s="20"/>
      <c r="CS1619" s="20"/>
      <c r="CT1619" s="20"/>
      <c r="CU1619" s="20"/>
      <c r="CV1619" s="20"/>
      <c r="CW1619" s="20"/>
      <c r="CX1619" s="20"/>
      <c r="CY1619" s="20"/>
      <c r="CZ1619" s="20"/>
      <c r="DA1619" s="20"/>
      <c r="DB1619" s="20"/>
      <c r="DC1619" s="20"/>
      <c r="DD1619" s="20"/>
      <c r="DE1619" s="20"/>
      <c r="DF1619" s="20"/>
      <c r="DG1619" s="20"/>
      <c r="DH1619" s="20"/>
      <c r="DI1619" s="20"/>
      <c r="DJ1619" s="20"/>
      <c r="DK1619" s="20"/>
      <c r="DL1619" s="20"/>
      <c r="DM1619" s="20"/>
      <c r="DN1619" s="20"/>
      <c r="DO1619" s="20"/>
      <c r="DP1619" s="20"/>
      <c r="DQ1619" s="20"/>
      <c r="DR1619" s="20"/>
      <c r="DS1619" s="20"/>
      <c r="DT1619" s="20"/>
      <c r="DU1619" s="20"/>
      <c r="DV1619" s="20"/>
      <c r="DW1619" s="20"/>
      <c r="DX1619" s="20"/>
      <c r="DY1619" s="20"/>
    </row>
    <row r="1620" spans="2:129" x14ac:dyDescent="0.15">
      <c r="B1620" s="77" t="s">
        <v>599</v>
      </c>
      <c r="C1620" s="75"/>
      <c r="D1620" s="73" t="s">
        <v>38</v>
      </c>
      <c r="E1620" s="248" t="s">
        <v>600</v>
      </c>
      <c r="F1620" s="248">
        <f t="shared" si="282"/>
        <v>0.86108088390000004</v>
      </c>
      <c r="G1620" s="248">
        <f t="shared" si="283"/>
        <v>0.29981709699999998</v>
      </c>
      <c r="H1620" s="248">
        <f t="shared" si="284"/>
        <v>0.130457447</v>
      </c>
      <c r="I1620" s="248">
        <f t="shared" si="285"/>
        <v>0.17108230990000001</v>
      </c>
      <c r="J1620" s="248">
        <v>0.25972402999999999</v>
      </c>
      <c r="K1620" s="248">
        <v>0.10699593</v>
      </c>
      <c r="L1620" s="248">
        <v>6.7314439999999996E-3</v>
      </c>
      <c r="M1620" s="248">
        <v>1.1349573999999999E-2</v>
      </c>
      <c r="N1620" s="248">
        <v>0.26889982000000001</v>
      </c>
      <c r="O1620" s="248">
        <v>1.9567702999999999E-2</v>
      </c>
      <c r="P1620" s="248">
        <v>1.6730073000000002E-2</v>
      </c>
      <c r="Q1620" s="248">
        <v>0.15829876000000001</v>
      </c>
      <c r="R1620" s="248">
        <v>1.0251099E-3</v>
      </c>
      <c r="S1620" s="248">
        <v>0</v>
      </c>
      <c r="T1620" s="248">
        <v>0</v>
      </c>
      <c r="U1620" s="248">
        <v>1.175844E-2</v>
      </c>
      <c r="V1620" s="110"/>
      <c r="W1620" s="89">
        <f t="shared" si="286"/>
        <v>1.9238817037037035</v>
      </c>
      <c r="X1620" s="249">
        <v>26.717496000000001</v>
      </c>
      <c r="Y1620" s="249">
        <v>22.701851000000001</v>
      </c>
      <c r="Z1620" s="249">
        <v>1.6300056000000001</v>
      </c>
      <c r="AA1620" s="249">
        <v>1.2275821000000001E-3</v>
      </c>
      <c r="AB1620" s="249">
        <v>0.46103196000000002</v>
      </c>
      <c r="AC1620" s="249">
        <v>0.1103764</v>
      </c>
      <c r="AD1620" s="249">
        <v>1.8130033999999999</v>
      </c>
      <c r="AE1620" s="250">
        <v>6.2670320000000003E-6</v>
      </c>
      <c r="AF1620" s="250">
        <v>1.0455417000000001E-8</v>
      </c>
      <c r="AG1620" s="78">
        <v>0.13848650000000001</v>
      </c>
      <c r="AH1620" s="20"/>
      <c r="AI1620" s="20"/>
      <c r="AJ1620" s="20"/>
      <c r="AK1620" s="20"/>
      <c r="AL1620" s="20"/>
      <c r="AM1620" s="20"/>
      <c r="AN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c r="BU1620" s="20"/>
      <c r="BV1620" s="20"/>
      <c r="BW1620" s="20"/>
      <c r="BX1620" s="20"/>
      <c r="BY1620" s="20"/>
      <c r="BZ1620" s="20"/>
      <c r="CA1620" s="20"/>
      <c r="CB1620" s="20"/>
      <c r="CC1620" s="20"/>
      <c r="CD1620" s="20"/>
      <c r="CE1620" s="20"/>
      <c r="CF1620" s="20"/>
      <c r="CG1620" s="20"/>
      <c r="CH1620" s="20"/>
      <c r="CI1620" s="20"/>
      <c r="CJ1620" s="20"/>
      <c r="CK1620" s="20"/>
      <c r="CL1620" s="20"/>
      <c r="CM1620" s="20"/>
      <c r="CN1620" s="20"/>
      <c r="CO1620" s="20"/>
      <c r="CP1620" s="20"/>
      <c r="CQ1620" s="20"/>
      <c r="CR1620" s="20"/>
      <c r="CS1620" s="20"/>
      <c r="CT1620" s="20"/>
      <c r="CU1620" s="20"/>
      <c r="CV1620" s="20"/>
      <c r="CW1620" s="20"/>
      <c r="CX1620" s="20"/>
      <c r="CY1620" s="20"/>
      <c r="CZ1620" s="20"/>
      <c r="DA1620" s="20"/>
      <c r="DB1620" s="20"/>
      <c r="DC1620" s="20"/>
      <c r="DD1620" s="20"/>
      <c r="DE1620" s="20"/>
      <c r="DF1620" s="20"/>
      <c r="DG1620" s="20"/>
      <c r="DH1620" s="20"/>
      <c r="DI1620" s="20"/>
      <c r="DJ1620" s="20"/>
      <c r="DK1620" s="20"/>
      <c r="DL1620" s="20"/>
      <c r="DM1620" s="20"/>
      <c r="DN1620" s="20"/>
      <c r="DO1620" s="20"/>
      <c r="DP1620" s="20"/>
      <c r="DQ1620" s="20"/>
      <c r="DR1620" s="20"/>
      <c r="DS1620" s="20"/>
      <c r="DT1620" s="20"/>
      <c r="DU1620" s="20"/>
      <c r="DV1620" s="20"/>
      <c r="DW1620" s="20"/>
      <c r="DX1620" s="20"/>
      <c r="DY1620" s="20"/>
    </row>
    <row r="1621" spans="2:129" x14ac:dyDescent="0.15">
      <c r="B1621" s="77" t="s">
        <v>601</v>
      </c>
      <c r="C1621" s="75"/>
      <c r="D1621" s="73" t="s">
        <v>38</v>
      </c>
      <c r="E1621" s="248" t="s">
        <v>602</v>
      </c>
      <c r="F1621" s="248">
        <f t="shared" si="282"/>
        <v>0.52620702018999999</v>
      </c>
      <c r="G1621" s="248">
        <f t="shared" si="283"/>
        <v>0.163674815</v>
      </c>
      <c r="H1621" s="248">
        <f t="shared" si="284"/>
        <v>7.6315448600000002E-2</v>
      </c>
      <c r="I1621" s="248">
        <f t="shared" si="285"/>
        <v>6.2899506590000001E-2</v>
      </c>
      <c r="J1621" s="248">
        <v>0.22331724999999999</v>
      </c>
      <c r="K1621" s="248">
        <v>7.0563416000000004E-2</v>
      </c>
      <c r="L1621" s="248">
        <v>3.4330960000000001E-3</v>
      </c>
      <c r="M1621" s="248">
        <v>1.0969581000000001E-2</v>
      </c>
      <c r="N1621" s="248">
        <v>0.13981309</v>
      </c>
      <c r="O1621" s="248">
        <v>1.2892143999999999E-2</v>
      </c>
      <c r="P1621" s="248">
        <v>2.3189365999999999E-3</v>
      </c>
      <c r="Q1621" s="248">
        <v>5.6379518000000003E-2</v>
      </c>
      <c r="R1621" s="248">
        <v>8.7738289000000003E-4</v>
      </c>
      <c r="S1621" s="248">
        <v>0</v>
      </c>
      <c r="T1621" s="248">
        <v>0</v>
      </c>
      <c r="U1621" s="248">
        <v>5.6426057E-3</v>
      </c>
      <c r="V1621" s="110"/>
      <c r="W1621" s="89">
        <f t="shared" si="286"/>
        <v>1.6542018518518518</v>
      </c>
      <c r="X1621" s="249">
        <v>21.397596</v>
      </c>
      <c r="Y1621" s="249">
        <v>19.418976000000001</v>
      </c>
      <c r="Z1621" s="249">
        <v>1.134822</v>
      </c>
      <c r="AA1621" s="249">
        <v>6.1429224999999998E-4</v>
      </c>
      <c r="AB1621" s="249">
        <v>0.30746189000000002</v>
      </c>
      <c r="AC1621" s="249">
        <v>7.3043871999999996E-2</v>
      </c>
      <c r="AD1621" s="249">
        <v>0.46267870999999999</v>
      </c>
      <c r="AE1621" s="250">
        <v>4.0244207000000001E-6</v>
      </c>
      <c r="AF1621" s="250">
        <v>8.0336793999999997E-9</v>
      </c>
      <c r="AG1621" s="78">
        <v>8.2923064000000005E-2</v>
      </c>
      <c r="AH1621" s="20"/>
      <c r="AI1621" s="20"/>
      <c r="AJ1621" s="20"/>
      <c r="AK1621" s="20"/>
      <c r="AL1621" s="20"/>
      <c r="AM1621" s="20"/>
      <c r="AN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c r="BU1621" s="20"/>
      <c r="BV1621" s="20"/>
      <c r="BW1621" s="20"/>
      <c r="BX1621" s="20"/>
      <c r="BY1621" s="20"/>
      <c r="BZ1621" s="20"/>
      <c r="CA1621" s="20"/>
      <c r="CB1621" s="20"/>
      <c r="CC1621" s="20"/>
      <c r="CD1621" s="20"/>
      <c r="CE1621" s="20"/>
      <c r="CF1621" s="20"/>
      <c r="CG1621" s="20"/>
      <c r="CH1621" s="20"/>
      <c r="CI1621" s="20"/>
      <c r="CJ1621" s="20"/>
      <c r="CK1621" s="20"/>
      <c r="CL1621" s="20"/>
      <c r="CM1621" s="20"/>
      <c r="CN1621" s="20"/>
      <c r="CO1621" s="20"/>
      <c r="CP1621" s="20"/>
      <c r="CQ1621" s="20"/>
      <c r="CR1621" s="20"/>
      <c r="CS1621" s="20"/>
      <c r="CT1621" s="20"/>
      <c r="CU1621" s="20"/>
      <c r="CV1621" s="20"/>
      <c r="CW1621" s="20"/>
      <c r="CX1621" s="20"/>
      <c r="CY1621" s="20"/>
      <c r="CZ1621" s="20"/>
      <c r="DA1621" s="20"/>
      <c r="DB1621" s="20"/>
      <c r="DC1621" s="20"/>
      <c r="DD1621" s="20"/>
      <c r="DE1621" s="20"/>
      <c r="DF1621" s="20"/>
      <c r="DG1621" s="20"/>
      <c r="DH1621" s="20"/>
      <c r="DI1621" s="20"/>
      <c r="DJ1621" s="20"/>
      <c r="DK1621" s="20"/>
      <c r="DL1621" s="20"/>
      <c r="DM1621" s="20"/>
      <c r="DN1621" s="20"/>
      <c r="DO1621" s="20"/>
      <c r="DP1621" s="20"/>
      <c r="DQ1621" s="20"/>
      <c r="DR1621" s="20"/>
      <c r="DS1621" s="20"/>
      <c r="DT1621" s="20"/>
      <c r="DU1621" s="20"/>
      <c r="DV1621" s="20"/>
      <c r="DW1621" s="20"/>
      <c r="DX1621" s="20"/>
      <c r="DY1621" s="20"/>
    </row>
    <row r="1622" spans="2:129" x14ac:dyDescent="0.15">
      <c r="B1622" s="77" t="s">
        <v>603</v>
      </c>
      <c r="C1622" s="75"/>
      <c r="D1622" s="73" t="s">
        <v>38</v>
      </c>
      <c r="E1622" s="248" t="s">
        <v>604</v>
      </c>
      <c r="F1622" s="248">
        <f t="shared" si="282"/>
        <v>2.9632503448000005</v>
      </c>
      <c r="G1622" s="248">
        <f t="shared" si="283"/>
        <v>0.42797841800000003</v>
      </c>
      <c r="H1622" s="248">
        <f t="shared" si="284"/>
        <v>1.106400367</v>
      </c>
      <c r="I1622" s="248">
        <f t="shared" si="285"/>
        <v>0.63695463980000011</v>
      </c>
      <c r="J1622" s="248">
        <v>0.79191692000000002</v>
      </c>
      <c r="K1622" s="248">
        <v>1.0687154000000001</v>
      </c>
      <c r="L1622" s="248">
        <v>1.5489826999999999E-2</v>
      </c>
      <c r="M1622" s="248">
        <v>1.2392995E-2</v>
      </c>
      <c r="N1622" s="248">
        <v>0.36037141</v>
      </c>
      <c r="O1622" s="248">
        <v>5.5214012999999999E-2</v>
      </c>
      <c r="P1622" s="248">
        <v>2.2195139999999999E-2</v>
      </c>
      <c r="Q1622" s="248">
        <v>0.60267559000000004</v>
      </c>
      <c r="R1622" s="248">
        <v>4.5239618000000002E-3</v>
      </c>
      <c r="S1622" s="248">
        <v>0</v>
      </c>
      <c r="T1622" s="248">
        <v>0</v>
      </c>
      <c r="U1622" s="248">
        <v>2.9755087999999999E-2</v>
      </c>
      <c r="V1622" s="110"/>
      <c r="W1622" s="89">
        <f t="shared" si="286"/>
        <v>5.8660512592592591</v>
      </c>
      <c r="X1622" s="249">
        <v>117.34905999999999</v>
      </c>
      <c r="Y1622" s="249">
        <v>72.662689</v>
      </c>
      <c r="Z1622" s="249">
        <v>18.011400999999999</v>
      </c>
      <c r="AA1622" s="249">
        <v>4.1339738999999999E-3</v>
      </c>
      <c r="AB1622" s="249">
        <v>2.7081396</v>
      </c>
      <c r="AC1622" s="249">
        <v>1.1514698999999999</v>
      </c>
      <c r="AD1622" s="249">
        <v>22.811226999999999</v>
      </c>
      <c r="AE1622" s="250">
        <v>2.8730273000000001E-5</v>
      </c>
      <c r="AF1622" s="250">
        <v>4.6373310000000001E-8</v>
      </c>
      <c r="AG1622" s="78">
        <v>0.39317113999999997</v>
      </c>
      <c r="AH1622" s="20"/>
      <c r="AI1622" s="20"/>
      <c r="AJ1622" s="20"/>
      <c r="AK1622" s="20"/>
      <c r="AL1622" s="20"/>
      <c r="AM1622" s="20"/>
      <c r="AN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row>
    <row r="1623" spans="2:129" x14ac:dyDescent="0.15">
      <c r="B1623" s="77" t="s">
        <v>605</v>
      </c>
      <c r="C1623" s="75"/>
      <c r="D1623" s="73" t="s">
        <v>38</v>
      </c>
      <c r="E1623" s="248" t="s">
        <v>606</v>
      </c>
      <c r="F1623" s="248">
        <f t="shared" si="282"/>
        <v>0.74095008060000001</v>
      </c>
      <c r="G1623" s="248">
        <f t="shared" si="283"/>
        <v>0.17079067000000001</v>
      </c>
      <c r="H1623" s="248">
        <f t="shared" si="284"/>
        <v>0.21088064070000001</v>
      </c>
      <c r="I1623" s="248">
        <f t="shared" si="285"/>
        <v>0.13138991989999999</v>
      </c>
      <c r="J1623" s="248">
        <v>0.22788885</v>
      </c>
      <c r="K1623" s="248">
        <v>0.20228925</v>
      </c>
      <c r="L1623" s="248">
        <v>3.9514158999999997E-3</v>
      </c>
      <c r="M1623" s="248">
        <v>1.0581217E-2</v>
      </c>
      <c r="N1623" s="248">
        <v>0.14679295000000001</v>
      </c>
      <c r="O1623" s="248">
        <v>1.3416503E-2</v>
      </c>
      <c r="P1623" s="248">
        <v>4.6399748000000001E-3</v>
      </c>
      <c r="Q1623" s="248">
        <v>0.12274483999999999</v>
      </c>
      <c r="R1623" s="248">
        <v>1.1764576999999999E-3</v>
      </c>
      <c r="S1623" s="248">
        <v>0</v>
      </c>
      <c r="T1623" s="248">
        <v>0</v>
      </c>
      <c r="U1623" s="248">
        <v>7.4686222000000003E-3</v>
      </c>
      <c r="V1623" s="110"/>
      <c r="W1623" s="89">
        <f t="shared" si="286"/>
        <v>1.6880655555555555</v>
      </c>
      <c r="X1623" s="249">
        <v>21.984537</v>
      </c>
      <c r="Y1623" s="249">
        <v>19.696066999999999</v>
      </c>
      <c r="Z1623" s="249">
        <v>1.1157869</v>
      </c>
      <c r="AA1623" s="249">
        <v>6.8138914999999996E-4</v>
      </c>
      <c r="AB1623" s="249">
        <v>0.34663897999999999</v>
      </c>
      <c r="AC1623" s="249">
        <v>7.3504153000000003E-2</v>
      </c>
      <c r="AD1623" s="249">
        <v>0.75185851999999997</v>
      </c>
      <c r="AE1623" s="250">
        <v>6.3964605999999999E-6</v>
      </c>
      <c r="AF1623" s="250">
        <v>1.1003554000000001E-8</v>
      </c>
      <c r="AG1623" s="78">
        <v>9.4088610000000003E-2</v>
      </c>
      <c r="AH1623" s="20"/>
      <c r="AI1623" s="20"/>
      <c r="AJ1623" s="20"/>
      <c r="AK1623" s="20"/>
      <c r="AL1623" s="20"/>
      <c r="AM1623" s="20"/>
      <c r="AN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c r="BU1623" s="20"/>
      <c r="BV1623" s="20"/>
      <c r="BW1623" s="20"/>
      <c r="BX1623" s="20"/>
      <c r="BY1623" s="20"/>
      <c r="BZ1623" s="20"/>
      <c r="CA1623" s="20"/>
      <c r="CB1623" s="20"/>
      <c r="CC1623" s="20"/>
      <c r="CD1623" s="20"/>
      <c r="CE1623" s="20"/>
      <c r="CF1623" s="20"/>
      <c r="CG1623" s="20"/>
      <c r="CH1623" s="20"/>
      <c r="CI1623" s="20"/>
      <c r="CJ1623" s="20"/>
      <c r="CK1623" s="20"/>
      <c r="CL1623" s="20"/>
      <c r="CM1623" s="20"/>
      <c r="CN1623" s="20"/>
      <c r="CO1623" s="20"/>
      <c r="CP1623" s="20"/>
      <c r="CQ1623" s="20"/>
      <c r="CR1623" s="20"/>
      <c r="CS1623" s="20"/>
      <c r="CT1623" s="20"/>
      <c r="CU1623" s="20"/>
      <c r="CV1623" s="20"/>
      <c r="CW1623" s="20"/>
      <c r="CX1623" s="20"/>
      <c r="CY1623" s="20"/>
      <c r="CZ1623" s="20"/>
      <c r="DA1623" s="20"/>
      <c r="DB1623" s="20"/>
      <c r="DC1623" s="20"/>
      <c r="DD1623" s="20"/>
      <c r="DE1623" s="20"/>
      <c r="DF1623" s="20"/>
      <c r="DG1623" s="20"/>
      <c r="DH1623" s="20"/>
      <c r="DI1623" s="20"/>
      <c r="DJ1623" s="20"/>
      <c r="DK1623" s="20"/>
      <c r="DL1623" s="20"/>
      <c r="DM1623" s="20"/>
      <c r="DN1623" s="20"/>
      <c r="DO1623" s="20"/>
      <c r="DP1623" s="20"/>
      <c r="DQ1623" s="20"/>
      <c r="DR1623" s="20"/>
      <c r="DS1623" s="20"/>
      <c r="DT1623" s="20"/>
      <c r="DU1623" s="20"/>
      <c r="DV1623" s="20"/>
      <c r="DW1623" s="20"/>
      <c r="DX1623" s="20"/>
      <c r="DY1623" s="20"/>
    </row>
    <row r="1624" spans="2:129" x14ac:dyDescent="0.15">
      <c r="B1624" s="77" t="s">
        <v>607</v>
      </c>
      <c r="C1624" s="75"/>
      <c r="D1624" s="73" t="s">
        <v>38</v>
      </c>
      <c r="E1624" s="248" t="s">
        <v>608</v>
      </c>
      <c r="F1624" s="248">
        <f t="shared" si="282"/>
        <v>1.9317433027000002</v>
      </c>
      <c r="G1624" s="248">
        <f t="shared" si="283"/>
        <v>0.23527923000000001</v>
      </c>
      <c r="H1624" s="248">
        <f t="shared" si="284"/>
        <v>0.90562418910000009</v>
      </c>
      <c r="I1624" s="248">
        <f t="shared" si="285"/>
        <v>0.49143099360000003</v>
      </c>
      <c r="J1624" s="248">
        <v>0.29940888999999998</v>
      </c>
      <c r="K1624" s="248">
        <v>0.88143483</v>
      </c>
      <c r="L1624" s="248">
        <v>7.3279011E-3</v>
      </c>
      <c r="M1624" s="248">
        <v>1.0608579E-2</v>
      </c>
      <c r="N1624" s="248">
        <v>0.20637163</v>
      </c>
      <c r="O1624" s="248">
        <v>1.8299020999999999E-2</v>
      </c>
      <c r="P1624" s="248">
        <v>1.6861457999999999E-2</v>
      </c>
      <c r="Q1624" s="248">
        <v>0.47057133000000001</v>
      </c>
      <c r="R1624" s="248">
        <v>2.9671846000000001E-3</v>
      </c>
      <c r="S1624" s="248">
        <v>0</v>
      </c>
      <c r="T1624" s="248">
        <v>0</v>
      </c>
      <c r="U1624" s="248">
        <v>1.7892478999999999E-2</v>
      </c>
      <c r="V1624" s="110"/>
      <c r="W1624" s="89">
        <f t="shared" si="286"/>
        <v>2.2178436296296296</v>
      </c>
      <c r="X1624" s="249">
        <v>30.490907</v>
      </c>
      <c r="Y1624" s="249">
        <v>25.422393</v>
      </c>
      <c r="Z1624" s="249">
        <v>1.8847963999999999</v>
      </c>
      <c r="AA1624" s="249">
        <v>1.232269E-3</v>
      </c>
      <c r="AB1624" s="249">
        <v>0.67486268999999999</v>
      </c>
      <c r="AC1624" s="249">
        <v>0.1241058</v>
      </c>
      <c r="AD1624" s="249">
        <v>2.3835172999999998</v>
      </c>
      <c r="AE1624" s="250">
        <v>1.9174815999999999E-5</v>
      </c>
      <c r="AF1624" s="250">
        <v>2.7730958999999999E-8</v>
      </c>
      <c r="AG1624" s="78">
        <v>0.16866292999999999</v>
      </c>
      <c r="AH1624" s="20"/>
      <c r="AI1624" s="20"/>
      <c r="AJ1624" s="20"/>
      <c r="AK1624" s="20"/>
      <c r="AL1624" s="20"/>
      <c r="AM1624" s="20"/>
      <c r="AN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c r="BU1624" s="20"/>
      <c r="BV1624" s="20"/>
      <c r="BW1624" s="20"/>
      <c r="BX1624" s="20"/>
      <c r="BY1624" s="20"/>
      <c r="BZ1624" s="20"/>
      <c r="CA1624" s="20"/>
      <c r="CB1624" s="20"/>
      <c r="CC1624" s="20"/>
      <c r="CD1624" s="20"/>
      <c r="CE1624" s="20"/>
      <c r="CF1624" s="20"/>
      <c r="CG1624" s="20"/>
      <c r="CH1624" s="20"/>
      <c r="CI1624" s="20"/>
      <c r="CJ1624" s="20"/>
      <c r="CK1624" s="20"/>
      <c r="CL1624" s="20"/>
      <c r="CM1624" s="20"/>
      <c r="CN1624" s="20"/>
      <c r="CO1624" s="20"/>
      <c r="CP1624" s="20"/>
      <c r="CQ1624" s="20"/>
      <c r="CR1624" s="20"/>
      <c r="CS1624" s="20"/>
      <c r="CT1624" s="20"/>
      <c r="CU1624" s="20"/>
      <c r="CV1624" s="20"/>
      <c r="CW1624" s="20"/>
      <c r="CX1624" s="20"/>
      <c r="CY1624" s="20"/>
      <c r="CZ1624" s="20"/>
      <c r="DA1624" s="20"/>
      <c r="DB1624" s="20"/>
      <c r="DC1624" s="20"/>
      <c r="DD1624" s="20"/>
      <c r="DE1624" s="20"/>
      <c r="DF1624" s="20"/>
      <c r="DG1624" s="20"/>
      <c r="DH1624" s="20"/>
      <c r="DI1624" s="20"/>
      <c r="DJ1624" s="20"/>
      <c r="DK1624" s="20"/>
      <c r="DL1624" s="20"/>
      <c r="DM1624" s="20"/>
      <c r="DN1624" s="20"/>
      <c r="DO1624" s="20"/>
      <c r="DP1624" s="20"/>
      <c r="DQ1624" s="20"/>
      <c r="DR1624" s="20"/>
      <c r="DS1624" s="20"/>
      <c r="DT1624" s="20"/>
      <c r="DU1624" s="20"/>
      <c r="DV1624" s="20"/>
      <c r="DW1624" s="20"/>
      <c r="DX1624" s="20"/>
      <c r="DY1624" s="20"/>
    </row>
    <row r="1625" spans="2:129" x14ac:dyDescent="0.15">
      <c r="B1625" s="67" t="s">
        <v>609</v>
      </c>
      <c r="C1625" s="114" t="s">
        <v>610</v>
      </c>
      <c r="D1625" s="73"/>
      <c r="E1625" s="81"/>
      <c r="F1625" s="277"/>
      <c r="G1625" s="277"/>
      <c r="H1625" s="277"/>
      <c r="I1625" s="277"/>
      <c r="J1625" s="277"/>
      <c r="K1625" s="277"/>
      <c r="L1625" s="277"/>
      <c r="M1625" s="277"/>
      <c r="N1625" s="277"/>
      <c r="O1625" s="277"/>
      <c r="P1625" s="277"/>
      <c r="Q1625" s="277"/>
      <c r="R1625" s="277"/>
      <c r="S1625" s="277"/>
      <c r="T1625" s="277"/>
      <c r="U1625" s="277"/>
      <c r="V1625" s="278"/>
      <c r="W1625" s="246"/>
      <c r="X1625" s="80"/>
      <c r="Y1625" s="80"/>
      <c r="Z1625" s="80"/>
      <c r="AA1625" s="80"/>
      <c r="AB1625" s="80"/>
      <c r="AC1625" s="80"/>
      <c r="AD1625" s="80"/>
      <c r="AE1625" s="70"/>
      <c r="AF1625" s="70"/>
      <c r="AG1625" s="70"/>
      <c r="AH1625" s="20"/>
      <c r="AI1625" s="20"/>
      <c r="AJ1625" s="20"/>
      <c r="AK1625" s="20"/>
      <c r="AL1625" s="20"/>
      <c r="AM1625" s="20"/>
      <c r="AN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c r="BU1625" s="20"/>
      <c r="BV1625" s="20"/>
      <c r="BW1625" s="20"/>
      <c r="BX1625" s="20"/>
      <c r="BY1625" s="20"/>
      <c r="BZ1625" s="20"/>
      <c r="CA1625" s="20"/>
      <c r="CB1625" s="20"/>
      <c r="CC1625" s="20"/>
      <c r="CD1625" s="20"/>
      <c r="CE1625" s="20"/>
      <c r="CF1625" s="20"/>
      <c r="CG1625" s="20"/>
      <c r="CH1625" s="20"/>
      <c r="CI1625" s="20"/>
      <c r="CJ1625" s="20"/>
      <c r="CK1625" s="20"/>
      <c r="CL1625" s="20"/>
      <c r="CM1625" s="20"/>
      <c r="CN1625" s="20"/>
      <c r="CO1625" s="20"/>
      <c r="CP1625" s="20"/>
      <c r="CQ1625" s="20"/>
      <c r="CR1625" s="20"/>
      <c r="CS1625" s="20"/>
      <c r="CT1625" s="20"/>
      <c r="CU1625" s="20"/>
      <c r="CV1625" s="20"/>
      <c r="CW1625" s="20"/>
      <c r="CX1625" s="20"/>
      <c r="CY1625" s="20"/>
      <c r="CZ1625" s="20"/>
      <c r="DA1625" s="20"/>
      <c r="DB1625" s="20"/>
      <c r="DC1625" s="20"/>
      <c r="DD1625" s="20"/>
      <c r="DE1625" s="20"/>
      <c r="DF1625" s="20"/>
      <c r="DG1625" s="20"/>
      <c r="DH1625" s="20"/>
      <c r="DI1625" s="20"/>
      <c r="DJ1625" s="20"/>
      <c r="DK1625" s="20"/>
      <c r="DL1625" s="20"/>
      <c r="DM1625" s="20"/>
      <c r="DN1625" s="20"/>
      <c r="DO1625" s="20"/>
      <c r="DP1625" s="20"/>
      <c r="DQ1625" s="20"/>
      <c r="DR1625" s="20"/>
      <c r="DS1625" s="20"/>
      <c r="DT1625" s="20"/>
      <c r="DU1625" s="20"/>
      <c r="DV1625" s="20"/>
      <c r="DW1625" s="20"/>
      <c r="DX1625" s="20"/>
      <c r="DY1625" s="20"/>
    </row>
    <row r="1626" spans="2:129" x14ac:dyDescent="0.15">
      <c r="B1626" s="77" t="s">
        <v>611</v>
      </c>
      <c r="C1626" s="75"/>
      <c r="D1626" s="73" t="s">
        <v>38</v>
      </c>
      <c r="E1626" s="248" t="s">
        <v>612</v>
      </c>
      <c r="F1626" s="248">
        <f>G1626+H1626+I1626+J1626</f>
        <v>0.55096967009999998</v>
      </c>
      <c r="G1626" s="248">
        <f>M1626+N1626+O1626</f>
        <v>0.16495422000000001</v>
      </c>
      <c r="H1626" s="248">
        <f>K1626+L1626+P1626</f>
        <v>8.0899459499999993E-2</v>
      </c>
      <c r="I1626" s="248">
        <f>Q1626+IF(R1626="x",0,R1626)+IF(S1626="x",0,S1626)+IF(T1626="x",0,T1626)+U1626</f>
        <v>6.9862090599999996E-2</v>
      </c>
      <c r="J1626" s="248">
        <v>0.23525389999999999</v>
      </c>
      <c r="K1626" s="248">
        <v>7.4738483999999994E-2</v>
      </c>
      <c r="L1626" s="248">
        <v>3.6825810999999999E-3</v>
      </c>
      <c r="M1626" s="248">
        <v>1.0861773E-2</v>
      </c>
      <c r="N1626" s="248">
        <v>0.14087909000000001</v>
      </c>
      <c r="O1626" s="248">
        <v>1.3213357E-2</v>
      </c>
      <c r="P1626" s="248">
        <v>2.4783943999999998E-3</v>
      </c>
      <c r="Q1626" s="248">
        <v>6.2718922999999996E-2</v>
      </c>
      <c r="R1626" s="248">
        <v>1.1660097E-3</v>
      </c>
      <c r="S1626" s="248">
        <v>0</v>
      </c>
      <c r="T1626" s="248">
        <v>0</v>
      </c>
      <c r="U1626" s="248">
        <v>5.9771579000000002E-3</v>
      </c>
      <c r="V1626" s="110"/>
      <c r="W1626" s="89">
        <f>J1626/0.135</f>
        <v>1.7426214814814813</v>
      </c>
      <c r="X1626" s="249">
        <v>23.960100000000001</v>
      </c>
      <c r="Y1626" s="249">
        <v>20.643764999999998</v>
      </c>
      <c r="Z1626" s="249">
        <v>2.1200310999999998</v>
      </c>
      <c r="AA1626" s="249">
        <v>7.9611571999999996E-4</v>
      </c>
      <c r="AB1626" s="249">
        <v>0.42097056999999999</v>
      </c>
      <c r="AC1626" s="249">
        <v>0.12615382</v>
      </c>
      <c r="AD1626" s="249">
        <v>0.64838335000000002</v>
      </c>
      <c r="AE1626" s="250">
        <v>4.2166414999999998E-6</v>
      </c>
      <c r="AF1626" s="250">
        <v>8.5072745999999995E-9</v>
      </c>
      <c r="AG1626" s="78">
        <v>8.8309205000000002E-2</v>
      </c>
      <c r="AH1626" s="20"/>
      <c r="AI1626" s="20"/>
      <c r="AJ1626" s="20"/>
      <c r="AK1626" s="20"/>
      <c r="AL1626" s="20"/>
      <c r="AM1626" s="20"/>
      <c r="AN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c r="BU1626" s="20"/>
      <c r="BV1626" s="20"/>
      <c r="BW1626" s="20"/>
      <c r="BX1626" s="20"/>
      <c r="BY1626" s="20"/>
      <c r="BZ1626" s="20"/>
      <c r="CA1626" s="20"/>
      <c r="CB1626" s="20"/>
      <c r="CC1626" s="20"/>
      <c r="CD1626" s="20"/>
      <c r="CE1626" s="20"/>
      <c r="CF1626" s="20"/>
      <c r="CG1626" s="20"/>
      <c r="CH1626" s="20"/>
      <c r="CI1626" s="20"/>
      <c r="CJ1626" s="20"/>
      <c r="CK1626" s="20"/>
      <c r="CL1626" s="20"/>
      <c r="CM1626" s="20"/>
      <c r="CN1626" s="20"/>
      <c r="CO1626" s="20"/>
      <c r="CP1626" s="20"/>
      <c r="CQ1626" s="20"/>
      <c r="CR1626" s="20"/>
      <c r="CS1626" s="20"/>
      <c r="CT1626" s="20"/>
      <c r="CU1626" s="20"/>
      <c r="CV1626" s="20"/>
      <c r="CW1626" s="20"/>
      <c r="CX1626" s="20"/>
      <c r="CY1626" s="20"/>
      <c r="CZ1626" s="20"/>
      <c r="DA1626" s="20"/>
      <c r="DB1626" s="20"/>
      <c r="DC1626" s="20"/>
      <c r="DD1626" s="20"/>
      <c r="DE1626" s="20"/>
      <c r="DF1626" s="20"/>
      <c r="DG1626" s="20"/>
      <c r="DH1626" s="20"/>
      <c r="DI1626" s="20"/>
      <c r="DJ1626" s="20"/>
      <c r="DK1626" s="20"/>
      <c r="DL1626" s="20"/>
      <c r="DM1626" s="20"/>
      <c r="DN1626" s="20"/>
      <c r="DO1626" s="20"/>
      <c r="DP1626" s="20"/>
      <c r="DQ1626" s="20"/>
      <c r="DR1626" s="20"/>
      <c r="DS1626" s="20"/>
      <c r="DT1626" s="20"/>
      <c r="DU1626" s="20"/>
      <c r="DV1626" s="20"/>
      <c r="DW1626" s="20"/>
      <c r="DX1626" s="20"/>
      <c r="DY1626" s="20"/>
    </row>
    <row r="1627" spans="2:129" x14ac:dyDescent="0.15">
      <c r="B1627" s="77" t="s">
        <v>613</v>
      </c>
      <c r="C1627" s="75"/>
      <c r="D1627" s="73" t="s">
        <v>38</v>
      </c>
      <c r="E1627" s="248" t="s">
        <v>614</v>
      </c>
      <c r="F1627" s="248">
        <f>G1627+H1627+I1627+J1627</f>
        <v>0.65995032060000003</v>
      </c>
      <c r="G1627" s="248">
        <f>M1627+N1627+O1627</f>
        <v>0.17909510200000001</v>
      </c>
      <c r="H1627" s="248">
        <f>K1627+L1627+P1627</f>
        <v>9.2944060299999992E-2</v>
      </c>
      <c r="I1627" s="248">
        <f>Q1627+IF(R1627="x",0,R1627)+IF(S1627="x",0,S1627)+IF(T1627="x",0,T1627)+U1627</f>
        <v>0.12341724829999999</v>
      </c>
      <c r="J1627" s="248">
        <v>0.26449391</v>
      </c>
      <c r="K1627" s="248">
        <v>8.5976522E-2</v>
      </c>
      <c r="L1627" s="248">
        <v>4.1734789000000003E-3</v>
      </c>
      <c r="M1627" s="248">
        <v>1.103969E-2</v>
      </c>
      <c r="N1627" s="248">
        <v>0.15236827</v>
      </c>
      <c r="O1627" s="248">
        <v>1.5687142000000001E-2</v>
      </c>
      <c r="P1627" s="248">
        <v>2.7940593999999999E-3</v>
      </c>
      <c r="Q1627" s="248">
        <v>0.11559551</v>
      </c>
      <c r="R1627" s="248">
        <v>1.1046233E-3</v>
      </c>
      <c r="S1627" s="248">
        <v>1.73988E-5</v>
      </c>
      <c r="T1627" s="248">
        <v>0</v>
      </c>
      <c r="U1627" s="248">
        <v>6.6997161999999997E-3</v>
      </c>
      <c r="V1627" s="110"/>
      <c r="W1627" s="89">
        <f>J1627/0.135</f>
        <v>1.959214148148148</v>
      </c>
      <c r="X1627" s="249">
        <v>28.911909999999999</v>
      </c>
      <c r="Y1627" s="249">
        <v>23.422381999999999</v>
      </c>
      <c r="Z1627" s="249">
        <v>2.9362772000000001</v>
      </c>
      <c r="AA1627" s="249">
        <v>9.6140844000000005E-4</v>
      </c>
      <c r="AB1627" s="249">
        <v>0.52772633000000002</v>
      </c>
      <c r="AC1627" s="249">
        <v>0.17986621999999999</v>
      </c>
      <c r="AD1627" s="249">
        <v>1.8446971999999999</v>
      </c>
      <c r="AE1627" s="250">
        <v>4.8126674E-6</v>
      </c>
      <c r="AF1627" s="250">
        <v>9.6153856999999993E-9</v>
      </c>
      <c r="AG1627" s="78">
        <v>0.10206045</v>
      </c>
      <c r="AH1627" s="20"/>
      <c r="AI1627" s="20"/>
      <c r="AJ1627" s="20"/>
      <c r="AK1627" s="20"/>
      <c r="AL1627" s="20"/>
      <c r="AM1627" s="20"/>
      <c r="AN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c r="BU1627" s="20"/>
      <c r="BV1627" s="20"/>
      <c r="BW1627" s="20"/>
      <c r="BX1627" s="20"/>
      <c r="BY1627" s="20"/>
      <c r="BZ1627" s="20"/>
      <c r="CA1627" s="20"/>
      <c r="CB1627" s="20"/>
      <c r="CC1627" s="20"/>
      <c r="CD1627" s="20"/>
      <c r="CE1627" s="20"/>
      <c r="CF1627" s="20"/>
      <c r="CG1627" s="20"/>
      <c r="CH1627" s="20"/>
      <c r="CI1627" s="20"/>
      <c r="CJ1627" s="20"/>
      <c r="CK1627" s="20"/>
      <c r="CL1627" s="20"/>
      <c r="CM1627" s="20"/>
      <c r="CN1627" s="20"/>
      <c r="CO1627" s="20"/>
      <c r="CP1627" s="20"/>
      <c r="CQ1627" s="20"/>
      <c r="CR1627" s="20"/>
      <c r="CS1627" s="20"/>
      <c r="CT1627" s="20"/>
      <c r="CU1627" s="20"/>
      <c r="CV1627" s="20"/>
      <c r="CW1627" s="20"/>
      <c r="CX1627" s="20"/>
      <c r="CY1627" s="20"/>
      <c r="CZ1627" s="20"/>
      <c r="DA1627" s="20"/>
      <c r="DB1627" s="20"/>
      <c r="DC1627" s="20"/>
      <c r="DD1627" s="20"/>
      <c r="DE1627" s="20"/>
      <c r="DF1627" s="20"/>
      <c r="DG1627" s="20"/>
      <c r="DH1627" s="20"/>
      <c r="DI1627" s="20"/>
      <c r="DJ1627" s="20"/>
      <c r="DK1627" s="20"/>
      <c r="DL1627" s="20"/>
      <c r="DM1627" s="20"/>
      <c r="DN1627" s="20"/>
      <c r="DO1627" s="20"/>
      <c r="DP1627" s="20"/>
      <c r="DQ1627" s="20"/>
      <c r="DR1627" s="20"/>
      <c r="DS1627" s="20"/>
      <c r="DT1627" s="20"/>
      <c r="DU1627" s="20"/>
      <c r="DV1627" s="20"/>
      <c r="DW1627" s="20"/>
      <c r="DX1627" s="20"/>
      <c r="DY1627" s="20"/>
    </row>
    <row r="1628" spans="2:129" x14ac:dyDescent="0.15">
      <c r="B1628" s="77" t="s">
        <v>615</v>
      </c>
      <c r="C1628" s="75"/>
      <c r="D1628" s="73" t="s">
        <v>38</v>
      </c>
      <c r="E1628" s="248" t="s">
        <v>616</v>
      </c>
      <c r="F1628" s="248">
        <f>G1628+H1628+I1628+J1628</f>
        <v>0.55725060439999996</v>
      </c>
      <c r="G1628" s="248">
        <f>M1628+N1628+O1628</f>
        <v>0.16645012299999998</v>
      </c>
      <c r="H1628" s="248">
        <f>K1628+L1628+P1628</f>
        <v>8.1889686800000014E-2</v>
      </c>
      <c r="I1628" s="248">
        <f>Q1628+IF(R1628="x",0,R1628)+IF(S1628="x",0,S1628)+IF(T1628="x",0,T1628)+U1628</f>
        <v>7.1615274599999987E-2</v>
      </c>
      <c r="J1628" s="248">
        <v>0.23729552000000001</v>
      </c>
      <c r="K1628" s="248">
        <v>7.5645661000000003E-2</v>
      </c>
      <c r="L1628" s="248">
        <v>3.7370940999999999E-3</v>
      </c>
      <c r="M1628" s="248">
        <v>1.0827708E-2</v>
      </c>
      <c r="N1628" s="248">
        <v>0.14217152999999999</v>
      </c>
      <c r="O1628" s="248">
        <v>1.3450884999999999E-2</v>
      </c>
      <c r="P1628" s="248">
        <v>2.5069316999999998E-3</v>
      </c>
      <c r="Q1628" s="248">
        <v>6.4321756999999993E-2</v>
      </c>
      <c r="R1628" s="248">
        <v>1.2455541999999999E-3</v>
      </c>
      <c r="S1628" s="248">
        <v>0</v>
      </c>
      <c r="T1628" s="248">
        <v>0</v>
      </c>
      <c r="U1628" s="248">
        <v>6.0479634000000001E-3</v>
      </c>
      <c r="V1628" s="110"/>
      <c r="W1628" s="89">
        <f>J1628/0.135</f>
        <v>1.7577445925925925</v>
      </c>
      <c r="X1628" s="249">
        <v>24.379618000000001</v>
      </c>
      <c r="Y1628" s="249">
        <v>20.853339999999999</v>
      </c>
      <c r="Z1628" s="249">
        <v>2.2598204000000002</v>
      </c>
      <c r="AA1628" s="249">
        <v>8.3371553999999997E-4</v>
      </c>
      <c r="AB1628" s="249">
        <v>0.43788069000000002</v>
      </c>
      <c r="AC1628" s="249">
        <v>0.13398133000000001</v>
      </c>
      <c r="AD1628" s="249">
        <v>0.69376125</v>
      </c>
      <c r="AE1628" s="250">
        <v>4.2697441000000003E-6</v>
      </c>
      <c r="AF1628" s="250">
        <v>8.5951548999999999E-9</v>
      </c>
      <c r="AG1628" s="78">
        <v>8.9388017E-2</v>
      </c>
      <c r="AH1628" s="20"/>
      <c r="AI1628" s="20"/>
      <c r="AJ1628" s="20"/>
      <c r="AK1628" s="20"/>
      <c r="AL1628" s="20"/>
      <c r="AM1628" s="20"/>
      <c r="AN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c r="BU1628" s="20"/>
      <c r="BV1628" s="20"/>
      <c r="BW1628" s="20"/>
      <c r="BX1628" s="20"/>
      <c r="BY1628" s="20"/>
      <c r="BZ1628" s="20"/>
      <c r="CA1628" s="20"/>
      <c r="CB1628" s="20"/>
      <c r="CC1628" s="20"/>
      <c r="CD1628" s="20"/>
      <c r="CE1628" s="20"/>
      <c r="CF1628" s="20"/>
      <c r="CG1628" s="20"/>
      <c r="CH1628" s="20"/>
      <c r="CI1628" s="20"/>
      <c r="CJ1628" s="20"/>
      <c r="CK1628" s="20"/>
      <c r="CL1628" s="20"/>
      <c r="CM1628" s="20"/>
      <c r="CN1628" s="20"/>
      <c r="CO1628" s="20"/>
      <c r="CP1628" s="20"/>
      <c r="CQ1628" s="20"/>
      <c r="CR1628" s="20"/>
      <c r="CS1628" s="20"/>
      <c r="CT1628" s="20"/>
      <c r="CU1628" s="20"/>
      <c r="CV1628" s="20"/>
      <c r="CW1628" s="20"/>
      <c r="CX1628" s="20"/>
      <c r="CY1628" s="20"/>
      <c r="CZ1628" s="20"/>
      <c r="DA1628" s="20"/>
      <c r="DB1628" s="20"/>
      <c r="DC1628" s="20"/>
      <c r="DD1628" s="20"/>
      <c r="DE1628" s="20"/>
      <c r="DF1628" s="20"/>
      <c r="DG1628" s="20"/>
      <c r="DH1628" s="20"/>
      <c r="DI1628" s="20"/>
      <c r="DJ1628" s="20"/>
      <c r="DK1628" s="20"/>
      <c r="DL1628" s="20"/>
      <c r="DM1628" s="20"/>
      <c r="DN1628" s="20"/>
      <c r="DO1628" s="20"/>
      <c r="DP1628" s="20"/>
      <c r="DQ1628" s="20"/>
      <c r="DR1628" s="20"/>
      <c r="DS1628" s="20"/>
      <c r="DT1628" s="20"/>
      <c r="DU1628" s="20"/>
      <c r="DV1628" s="20"/>
      <c r="DW1628" s="20"/>
      <c r="DX1628" s="20"/>
      <c r="DY1628" s="20"/>
    </row>
    <row r="1629" spans="2:129" x14ac:dyDescent="0.15">
      <c r="B1629" s="77" t="s">
        <v>617</v>
      </c>
      <c r="C1629" s="114"/>
      <c r="D1629" s="73" t="s">
        <v>38</v>
      </c>
      <c r="E1629" s="248" t="s">
        <v>618</v>
      </c>
      <c r="F1629" s="248">
        <f>G1629+H1629+I1629+J1629</f>
        <v>0.56598312620000002</v>
      </c>
      <c r="G1629" s="248">
        <f>M1629+N1629+O1629</f>
        <v>0.166116983</v>
      </c>
      <c r="H1629" s="248">
        <f>K1629+L1629+P1629</f>
        <v>8.4464960999999991E-2</v>
      </c>
      <c r="I1629" s="248">
        <f>Q1629+IF(R1629="x",0,R1629)+IF(S1629="x",0,S1629)+IF(T1629="x",0,T1629)+U1629</f>
        <v>7.0115692199999996E-2</v>
      </c>
      <c r="J1629" s="248">
        <v>0.24528548999999999</v>
      </c>
      <c r="K1629" s="248">
        <v>7.8092786999999997E-2</v>
      </c>
      <c r="L1629" s="248">
        <v>3.7980517E-3</v>
      </c>
      <c r="M1629" s="248">
        <v>1.0989353E-2</v>
      </c>
      <c r="N1629" s="248">
        <v>0.14152892</v>
      </c>
      <c r="O1629" s="248">
        <v>1.359871E-2</v>
      </c>
      <c r="P1629" s="248">
        <v>2.5741223E-3</v>
      </c>
      <c r="Q1629" s="248">
        <v>6.2919491999999994E-2</v>
      </c>
      <c r="R1629" s="248">
        <v>1.0320067E-3</v>
      </c>
      <c r="S1629" s="248">
        <v>0</v>
      </c>
      <c r="T1629" s="248">
        <v>0</v>
      </c>
      <c r="U1629" s="248">
        <v>6.1641934999999998E-3</v>
      </c>
      <c r="V1629" s="110"/>
      <c r="W1629" s="89">
        <f>J1629/0.135</f>
        <v>1.8169295555555554</v>
      </c>
      <c r="X1629" s="249">
        <v>25.647644</v>
      </c>
      <c r="Y1629" s="249">
        <v>21.581634000000001</v>
      </c>
      <c r="Z1629" s="249">
        <v>2.3536062000000002</v>
      </c>
      <c r="AA1629" s="249">
        <v>8.0213444E-4</v>
      </c>
      <c r="AB1629" s="249">
        <v>0.45034844000000002</v>
      </c>
      <c r="AC1629" s="249">
        <v>0.14226854999999999</v>
      </c>
      <c r="AD1629" s="249">
        <v>1.118984</v>
      </c>
      <c r="AE1629" s="250">
        <v>4.3633158999999999E-6</v>
      </c>
      <c r="AF1629" s="250">
        <v>8.8600290000000006E-9</v>
      </c>
      <c r="AG1629" s="78">
        <v>9.2433603000000003E-2</v>
      </c>
      <c r="AH1629" s="20"/>
      <c r="AI1629" s="20"/>
      <c r="AJ1629" s="20"/>
      <c r="AK1629" s="20"/>
      <c r="AL1629" s="20"/>
      <c r="AM1629" s="20"/>
      <c r="AN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c r="BU1629" s="20"/>
      <c r="BV1629" s="20"/>
      <c r="BW1629" s="20"/>
      <c r="BX1629" s="20"/>
      <c r="BY1629" s="20"/>
      <c r="BZ1629" s="20"/>
      <c r="CA1629" s="20"/>
      <c r="CB1629" s="20"/>
      <c r="CC1629" s="20"/>
      <c r="CD1629" s="20"/>
      <c r="CE1629" s="20"/>
      <c r="CF1629" s="20"/>
      <c r="CG1629" s="20"/>
      <c r="CH1629" s="20"/>
      <c r="CI1629" s="20"/>
      <c r="CJ1629" s="20"/>
      <c r="CK1629" s="20"/>
      <c r="CL1629" s="20"/>
      <c r="CM1629" s="20"/>
      <c r="CN1629" s="20"/>
      <c r="CO1629" s="20"/>
      <c r="CP1629" s="20"/>
      <c r="CQ1629" s="20"/>
      <c r="CR1629" s="20"/>
      <c r="CS1629" s="20"/>
      <c r="CT1629" s="20"/>
      <c r="CU1629" s="20"/>
      <c r="CV1629" s="20"/>
      <c r="CW1629" s="20"/>
      <c r="CX1629" s="20"/>
      <c r="CY1629" s="20"/>
      <c r="CZ1629" s="20"/>
      <c r="DA1629" s="20"/>
      <c r="DB1629" s="20"/>
      <c r="DC1629" s="20"/>
      <c r="DD1629" s="20"/>
      <c r="DE1629" s="20"/>
      <c r="DF1629" s="20"/>
      <c r="DG1629" s="20"/>
      <c r="DH1629" s="20"/>
      <c r="DI1629" s="20"/>
      <c r="DJ1629" s="20"/>
      <c r="DK1629" s="20"/>
      <c r="DL1629" s="20"/>
      <c r="DM1629" s="20"/>
      <c r="DN1629" s="20"/>
      <c r="DO1629" s="20"/>
      <c r="DP1629" s="20"/>
      <c r="DQ1629" s="20"/>
      <c r="DR1629" s="20"/>
      <c r="DS1629" s="20"/>
      <c r="DT1629" s="20"/>
      <c r="DU1629" s="20"/>
      <c r="DV1629" s="20"/>
      <c r="DW1629" s="20"/>
      <c r="DX1629" s="20"/>
      <c r="DY1629" s="20"/>
    </row>
    <row r="1630" spans="2:129" x14ac:dyDescent="0.15">
      <c r="C1630" s="75"/>
      <c r="D1630" s="73"/>
      <c r="E1630" s="105"/>
      <c r="F1630" s="277"/>
      <c r="G1630" s="277"/>
      <c r="H1630" s="277"/>
      <c r="I1630" s="277"/>
      <c r="J1630" s="277"/>
      <c r="K1630" s="277"/>
      <c r="L1630" s="277"/>
      <c r="M1630" s="277"/>
      <c r="N1630" s="277"/>
      <c r="O1630" s="277"/>
      <c r="P1630" s="277"/>
      <c r="Q1630" s="277"/>
      <c r="R1630" s="277"/>
      <c r="S1630" s="277"/>
      <c r="T1630" s="277"/>
      <c r="U1630" s="277"/>
      <c r="V1630" s="278"/>
      <c r="W1630" s="246"/>
      <c r="X1630" s="80"/>
      <c r="Y1630" s="80"/>
      <c r="Z1630" s="80"/>
      <c r="AA1630" s="80"/>
      <c r="AB1630" s="80"/>
      <c r="AC1630" s="80"/>
      <c r="AD1630" s="80"/>
      <c r="AE1630" s="70"/>
      <c r="AF1630" s="70"/>
      <c r="AG1630" s="70"/>
      <c r="AH1630" s="20"/>
      <c r="AI1630" s="20"/>
      <c r="AJ1630" s="20"/>
      <c r="AK1630" s="20"/>
      <c r="AL1630" s="20"/>
      <c r="AM1630" s="20"/>
      <c r="AN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row>
    <row r="1631" spans="2:129" x14ac:dyDescent="0.15">
      <c r="B1631" s="67" t="s">
        <v>619</v>
      </c>
      <c r="C1631" s="128" t="s">
        <v>620</v>
      </c>
      <c r="D1631" s="73"/>
      <c r="E1631" s="105"/>
      <c r="F1631" s="277"/>
      <c r="G1631" s="277"/>
      <c r="H1631" s="277"/>
      <c r="I1631" s="277"/>
      <c r="J1631" s="277"/>
      <c r="K1631" s="277"/>
      <c r="L1631" s="277"/>
      <c r="M1631" s="277"/>
      <c r="N1631" s="277"/>
      <c r="O1631" s="277"/>
      <c r="P1631" s="277"/>
      <c r="Q1631" s="277"/>
      <c r="R1631" s="277"/>
      <c r="S1631" s="277"/>
      <c r="T1631" s="277"/>
      <c r="U1631" s="277"/>
      <c r="V1631" s="278"/>
      <c r="W1631" s="246"/>
      <c r="X1631" s="80"/>
      <c r="Y1631" s="80"/>
      <c r="Z1631" s="80"/>
      <c r="AA1631" s="80"/>
      <c r="AB1631" s="80"/>
      <c r="AC1631" s="80"/>
      <c r="AD1631" s="80"/>
      <c r="AE1631" s="70"/>
      <c r="AF1631" s="70"/>
      <c r="AG1631" s="70"/>
      <c r="AH1631" s="20"/>
      <c r="AI1631" s="20"/>
      <c r="AJ1631" s="20"/>
      <c r="AK1631" s="20"/>
      <c r="AL1631" s="20"/>
      <c r="AM1631" s="20"/>
      <c r="AN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c r="BU1631" s="20"/>
      <c r="BV1631" s="20"/>
      <c r="BW1631" s="20"/>
      <c r="BX1631" s="20"/>
      <c r="BY1631" s="20"/>
      <c r="BZ1631" s="20"/>
      <c r="CA1631" s="20"/>
      <c r="CB1631" s="20"/>
      <c r="CC1631" s="20"/>
      <c r="CD1631" s="20"/>
      <c r="CE1631" s="20"/>
      <c r="CF1631" s="20"/>
      <c r="CG1631" s="20"/>
      <c r="CH1631" s="20"/>
      <c r="CI1631" s="20"/>
      <c r="CJ1631" s="20"/>
      <c r="CK1631" s="20"/>
      <c r="CL1631" s="20"/>
      <c r="CM1631" s="20"/>
      <c r="CN1631" s="20"/>
      <c r="CO1631" s="20"/>
      <c r="CP1631" s="20"/>
      <c r="CQ1631" s="20"/>
      <c r="CR1631" s="20"/>
      <c r="CS1631" s="20"/>
      <c r="CT1631" s="20"/>
      <c r="CU1631" s="20"/>
      <c r="CV1631" s="20"/>
      <c r="CW1631" s="20"/>
      <c r="CX1631" s="20"/>
      <c r="CY1631" s="20"/>
      <c r="CZ1631" s="20"/>
      <c r="DA1631" s="20"/>
      <c r="DB1631" s="20"/>
      <c r="DC1631" s="20"/>
      <c r="DD1631" s="20"/>
      <c r="DE1631" s="20"/>
      <c r="DF1631" s="20"/>
      <c r="DG1631" s="20"/>
      <c r="DH1631" s="20"/>
      <c r="DI1631" s="20"/>
      <c r="DJ1631" s="20"/>
      <c r="DK1631" s="20"/>
      <c r="DL1631" s="20"/>
      <c r="DM1631" s="20"/>
      <c r="DN1631" s="20"/>
      <c r="DO1631" s="20"/>
      <c r="DP1631" s="20"/>
      <c r="DQ1631" s="20"/>
      <c r="DR1631" s="20"/>
      <c r="DS1631" s="20"/>
      <c r="DT1631" s="20"/>
      <c r="DU1631" s="20"/>
      <c r="DV1631" s="20"/>
      <c r="DW1631" s="20"/>
      <c r="DX1631" s="20"/>
      <c r="DY1631" s="20"/>
    </row>
    <row r="1632" spans="2:129" x14ac:dyDescent="0.15">
      <c r="B1632" s="77" t="s">
        <v>621</v>
      </c>
      <c r="C1632" s="75"/>
      <c r="D1632" s="73" t="s">
        <v>38</v>
      </c>
      <c r="E1632" s="248" t="s">
        <v>622</v>
      </c>
      <c r="F1632" s="248">
        <f t="shared" ref="F1632:F1695" si="287">G1632+H1632+I1632+J1632</f>
        <v>2.8022152670000002</v>
      </c>
      <c r="G1632" s="248">
        <f t="shared" ref="G1632:G1695" si="288">M1632+N1632+O1632</f>
        <v>0.31024882799999998</v>
      </c>
      <c r="H1632" s="248">
        <f t="shared" ref="H1632:H1695" si="289">K1632+L1632+P1632</f>
        <v>0.61371426400000006</v>
      </c>
      <c r="I1632" s="248">
        <f t="shared" ref="I1632:I1695" si="290">Q1632+IF(R1632="x",0,R1632)+IF(S1632="x",0,S1632)+IF(T1632="x",0,T1632)+U1632</f>
        <v>0.787576375</v>
      </c>
      <c r="J1632" s="248">
        <v>1.0906758000000001</v>
      </c>
      <c r="K1632" s="248">
        <v>0.58510118</v>
      </c>
      <c r="L1632" s="248">
        <v>1.8029456999999999E-2</v>
      </c>
      <c r="M1632" s="248">
        <v>2.9616635999999998E-2</v>
      </c>
      <c r="N1632" s="248">
        <v>0.23970949</v>
      </c>
      <c r="O1632" s="248">
        <v>4.0922701999999998E-2</v>
      </c>
      <c r="P1632" s="248">
        <v>1.0583627E-2</v>
      </c>
      <c r="Q1632" s="248">
        <v>0.76754507999999999</v>
      </c>
      <c r="R1632" s="248">
        <v>0</v>
      </c>
      <c r="S1632" s="248">
        <v>0</v>
      </c>
      <c r="T1632" s="248">
        <v>0</v>
      </c>
      <c r="U1632" s="248">
        <v>2.0031295000000001E-2</v>
      </c>
      <c r="V1632" s="110"/>
      <c r="W1632" s="89">
        <f t="shared" ref="W1632:W1695" si="291">J1632/0.135</f>
        <v>8.0790799999999994</v>
      </c>
      <c r="X1632" s="249">
        <v>152.25110000000001</v>
      </c>
      <c r="Y1632" s="249">
        <v>88.934940999999995</v>
      </c>
      <c r="Z1632" s="249">
        <v>20.181086000000001</v>
      </c>
      <c r="AA1632" s="249">
        <v>2.3069380000000001E-3</v>
      </c>
      <c r="AB1632" s="249">
        <v>0.86777442000000005</v>
      </c>
      <c r="AC1632" s="249">
        <v>0.17271963000000001</v>
      </c>
      <c r="AD1632" s="249">
        <v>42.092272999999999</v>
      </c>
      <c r="AE1632" s="250">
        <v>2.1638114E-5</v>
      </c>
      <c r="AF1632" s="250">
        <v>4.5626170000000002E-8</v>
      </c>
      <c r="AG1632" s="78">
        <v>0.49960924000000001</v>
      </c>
      <c r="AH1632" s="20"/>
      <c r="AI1632" s="20"/>
      <c r="AJ1632" s="20"/>
      <c r="AK1632" s="20"/>
      <c r="AL1632" s="20"/>
      <c r="AM1632" s="20"/>
      <c r="AN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c r="BU1632" s="20"/>
      <c r="BV1632" s="20"/>
      <c r="BW1632" s="20"/>
      <c r="BX1632" s="20"/>
      <c r="BY1632" s="20"/>
      <c r="BZ1632" s="20"/>
      <c r="CA1632" s="20"/>
      <c r="CB1632" s="20"/>
      <c r="CC1632" s="20"/>
      <c r="CD1632" s="20"/>
      <c r="CE1632" s="20"/>
      <c r="CF1632" s="20"/>
      <c r="CG1632" s="20"/>
      <c r="CH1632" s="20"/>
      <c r="CI1632" s="20"/>
      <c r="CJ1632" s="20"/>
      <c r="CK1632" s="20"/>
      <c r="CL1632" s="20"/>
      <c r="CM1632" s="20"/>
      <c r="CN1632" s="20"/>
      <c r="CO1632" s="20"/>
      <c r="CP1632" s="20"/>
      <c r="CQ1632" s="20"/>
      <c r="CR1632" s="20"/>
      <c r="CS1632" s="20"/>
      <c r="CT1632" s="20"/>
      <c r="CU1632" s="20"/>
      <c r="CV1632" s="20"/>
      <c r="CW1632" s="20"/>
      <c r="CX1632" s="20"/>
      <c r="CY1632" s="20"/>
      <c r="CZ1632" s="20"/>
      <c r="DA1632" s="20"/>
      <c r="DB1632" s="20"/>
      <c r="DC1632" s="20"/>
      <c r="DD1632" s="20"/>
      <c r="DE1632" s="20"/>
      <c r="DF1632" s="20"/>
      <c r="DG1632" s="20"/>
      <c r="DH1632" s="20"/>
      <c r="DI1632" s="20"/>
      <c r="DJ1632" s="20"/>
      <c r="DK1632" s="20"/>
      <c r="DL1632" s="20"/>
      <c r="DM1632" s="20"/>
      <c r="DN1632" s="20"/>
      <c r="DO1632" s="20"/>
      <c r="DP1632" s="20"/>
      <c r="DQ1632" s="20"/>
      <c r="DR1632" s="20"/>
      <c r="DS1632" s="20"/>
      <c r="DT1632" s="20"/>
      <c r="DU1632" s="20"/>
      <c r="DV1632" s="20"/>
      <c r="DW1632" s="20"/>
      <c r="DX1632" s="20"/>
      <c r="DY1632" s="20"/>
    </row>
    <row r="1633" spans="2:129" x14ac:dyDescent="0.15">
      <c r="B1633" s="77" t="s">
        <v>623</v>
      </c>
      <c r="C1633" s="75"/>
      <c r="D1633" s="73" t="s">
        <v>38</v>
      </c>
      <c r="E1633" s="248" t="s">
        <v>624</v>
      </c>
      <c r="F1633" s="248">
        <f t="shared" si="287"/>
        <v>0.29790986987000001</v>
      </c>
      <c r="G1633" s="248">
        <f t="shared" si="288"/>
        <v>2.4921835869999999E-2</v>
      </c>
      <c r="H1633" s="248">
        <f t="shared" si="289"/>
        <v>6.2896526999999994E-2</v>
      </c>
      <c r="I1633" s="248">
        <f t="shared" si="290"/>
        <v>4.4437027000000004E-2</v>
      </c>
      <c r="J1633" s="248">
        <v>0.16565447999999999</v>
      </c>
      <c r="K1633" s="248">
        <v>5.4789127999999999E-2</v>
      </c>
      <c r="L1633" s="248">
        <v>4.4190525999999999E-3</v>
      </c>
      <c r="M1633" s="248">
        <v>8.7871086999999999E-4</v>
      </c>
      <c r="N1633" s="248">
        <v>1.2358263E-2</v>
      </c>
      <c r="O1633" s="248">
        <v>1.1684862000000001E-2</v>
      </c>
      <c r="P1633" s="248">
        <v>3.6883464E-3</v>
      </c>
      <c r="Q1633" s="248">
        <v>2.8957941000000001E-2</v>
      </c>
      <c r="R1633" s="248">
        <v>7.3445714000000004E-3</v>
      </c>
      <c r="S1633" s="248">
        <v>0</v>
      </c>
      <c r="T1633" s="248">
        <v>0</v>
      </c>
      <c r="U1633" s="248">
        <v>8.1345146E-3</v>
      </c>
      <c r="V1633" s="110"/>
      <c r="W1633" s="89">
        <f t="shared" si="291"/>
        <v>1.2270702222222221</v>
      </c>
      <c r="X1633" s="249">
        <v>24.310701000000002</v>
      </c>
      <c r="Y1633" s="249">
        <v>20.057617</v>
      </c>
      <c r="Z1633" s="249">
        <v>2.4997826000000001</v>
      </c>
      <c r="AA1633" s="249">
        <v>2.4573820999999999E-5</v>
      </c>
      <c r="AB1633" s="249">
        <v>0.49425155999999998</v>
      </c>
      <c r="AC1633" s="249">
        <v>4.1468353999999999E-2</v>
      </c>
      <c r="AD1633" s="249">
        <v>1.217557</v>
      </c>
      <c r="AE1633" s="250">
        <v>1.8040422000000001E-5</v>
      </c>
      <c r="AF1633" s="250">
        <v>9.9456205000000003E-8</v>
      </c>
      <c r="AG1633" s="78">
        <v>0.14181624000000001</v>
      </c>
      <c r="AH1633" s="20"/>
      <c r="AI1633" s="20"/>
      <c r="AJ1633" s="20"/>
      <c r="AK1633" s="20"/>
      <c r="AL1633" s="20"/>
      <c r="AM1633" s="20"/>
      <c r="AN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c r="BU1633" s="20"/>
      <c r="BV1633" s="20"/>
      <c r="BW1633" s="20"/>
      <c r="BX1633" s="20"/>
      <c r="BY1633" s="20"/>
      <c r="BZ1633" s="20"/>
      <c r="CA1633" s="20"/>
      <c r="CB1633" s="20"/>
      <c r="CC1633" s="20"/>
      <c r="CD1633" s="20"/>
      <c r="CE1633" s="20"/>
      <c r="CF1633" s="20"/>
      <c r="CG1633" s="20"/>
      <c r="CH1633" s="20"/>
      <c r="CI1633" s="20"/>
      <c r="CJ1633" s="20"/>
      <c r="CK1633" s="20"/>
      <c r="CL1633" s="20"/>
      <c r="CM1633" s="20"/>
      <c r="CN1633" s="20"/>
      <c r="CO1633" s="20"/>
      <c r="CP1633" s="20"/>
      <c r="CQ1633" s="20"/>
      <c r="CR1633" s="20"/>
      <c r="CS1633" s="20"/>
      <c r="CT1633" s="20"/>
      <c r="CU1633" s="20"/>
      <c r="CV1633" s="20"/>
      <c r="CW1633" s="20"/>
      <c r="CX1633" s="20"/>
      <c r="CY1633" s="20"/>
      <c r="CZ1633" s="20"/>
      <c r="DA1633" s="20"/>
      <c r="DB1633" s="20"/>
      <c r="DC1633" s="20"/>
      <c r="DD1633" s="20"/>
      <c r="DE1633" s="20"/>
      <c r="DF1633" s="20"/>
      <c r="DG1633" s="20"/>
      <c r="DH1633" s="20"/>
      <c r="DI1633" s="20"/>
      <c r="DJ1633" s="20"/>
      <c r="DK1633" s="20"/>
      <c r="DL1633" s="20"/>
      <c r="DM1633" s="20"/>
      <c r="DN1633" s="20"/>
      <c r="DO1633" s="20"/>
      <c r="DP1633" s="20"/>
      <c r="DQ1633" s="20"/>
      <c r="DR1633" s="20"/>
      <c r="DS1633" s="20"/>
      <c r="DT1633" s="20"/>
      <c r="DU1633" s="20"/>
      <c r="DV1633" s="20"/>
      <c r="DW1633" s="20"/>
      <c r="DX1633" s="20"/>
      <c r="DY1633" s="20"/>
    </row>
    <row r="1634" spans="2:129" x14ac:dyDescent="0.15">
      <c r="B1634" s="77" t="s">
        <v>625</v>
      </c>
      <c r="C1634" s="106">
        <v>1</v>
      </c>
      <c r="D1634" s="73" t="s">
        <v>38</v>
      </c>
      <c r="E1634" s="248" t="s">
        <v>626</v>
      </c>
      <c r="F1634" s="248">
        <f t="shared" si="287"/>
        <v>1.9477723230000001</v>
      </c>
      <c r="G1634" s="248">
        <f t="shared" si="288"/>
        <v>0.21298843200000001</v>
      </c>
      <c r="H1634" s="248">
        <f t="shared" si="289"/>
        <v>0.42580726739999997</v>
      </c>
      <c r="I1634" s="248">
        <f t="shared" si="290"/>
        <v>0.53446462360000002</v>
      </c>
      <c r="J1634" s="248">
        <v>0.77451199999999998</v>
      </c>
      <c r="K1634" s="248">
        <v>0.40424718999999998</v>
      </c>
      <c r="L1634" s="248">
        <v>1.3357729E-2</v>
      </c>
      <c r="M1634" s="248">
        <v>1.9836954E-2</v>
      </c>
      <c r="N1634" s="248">
        <v>0.16228649000000001</v>
      </c>
      <c r="O1634" s="248">
        <v>3.0864987999999999E-2</v>
      </c>
      <c r="P1634" s="248">
        <v>8.2023484000000001E-3</v>
      </c>
      <c r="Q1634" s="248">
        <v>0.51613587000000005</v>
      </c>
      <c r="R1634" s="248">
        <v>2.4237085999999999E-3</v>
      </c>
      <c r="S1634" s="248">
        <v>0</v>
      </c>
      <c r="T1634" s="248">
        <v>0</v>
      </c>
      <c r="U1634" s="248">
        <v>1.5905045E-2</v>
      </c>
      <c r="V1634" s="110"/>
      <c r="W1634" s="89">
        <f t="shared" si="291"/>
        <v>5.7371259259259251</v>
      </c>
      <c r="X1634" s="249">
        <v>108.50826000000001</v>
      </c>
      <c r="Y1634" s="249">
        <v>65.316074</v>
      </c>
      <c r="Z1634" s="249">
        <v>14.144444999999999</v>
      </c>
      <c r="AA1634" s="249">
        <v>1.5306884E-3</v>
      </c>
      <c r="AB1634" s="249">
        <v>0.73583414000000003</v>
      </c>
      <c r="AC1634" s="249">
        <v>0.12767951</v>
      </c>
      <c r="AD1634" s="249">
        <v>28.182694000000001</v>
      </c>
      <c r="AE1634" s="250">
        <v>2.0234495E-5</v>
      </c>
      <c r="AF1634" s="250">
        <v>6.2933819999999995E-8</v>
      </c>
      <c r="AG1634" s="78">
        <v>0.37654145</v>
      </c>
      <c r="AH1634" s="20"/>
      <c r="AI1634" s="20"/>
      <c r="AJ1634" s="20"/>
      <c r="AK1634" s="20"/>
      <c r="AL1634" s="20"/>
      <c r="AM1634" s="20"/>
      <c r="AN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c r="BU1634" s="20"/>
      <c r="BV1634" s="20"/>
      <c r="BW1634" s="20"/>
      <c r="BX1634" s="20"/>
      <c r="BY1634" s="20"/>
      <c r="BZ1634" s="20"/>
      <c r="CA1634" s="20"/>
      <c r="CB1634" s="20"/>
      <c r="CC1634" s="20"/>
      <c r="CD1634" s="20"/>
      <c r="CE1634" s="20"/>
      <c r="CF1634" s="20"/>
      <c r="CG1634" s="20"/>
      <c r="CH1634" s="20"/>
      <c r="CI1634" s="20"/>
      <c r="CJ1634" s="20"/>
      <c r="CK1634" s="20"/>
      <c r="CL1634" s="20"/>
      <c r="CM1634" s="20"/>
      <c r="CN1634" s="20"/>
      <c r="CO1634" s="20"/>
      <c r="CP1634" s="20"/>
      <c r="CQ1634" s="20"/>
      <c r="CR1634" s="20"/>
      <c r="CS1634" s="20"/>
      <c r="CT1634" s="20"/>
      <c r="CU1634" s="20"/>
      <c r="CV1634" s="20"/>
      <c r="CW1634" s="20"/>
      <c r="CX1634" s="20"/>
      <c r="CY1634" s="20"/>
      <c r="CZ1634" s="20"/>
      <c r="DA1634" s="20"/>
      <c r="DB1634" s="20"/>
      <c r="DC1634" s="20"/>
      <c r="DD1634" s="20"/>
      <c r="DE1634" s="20"/>
      <c r="DF1634" s="20"/>
      <c r="DG1634" s="20"/>
      <c r="DH1634" s="20"/>
      <c r="DI1634" s="20"/>
      <c r="DJ1634" s="20"/>
      <c r="DK1634" s="20"/>
      <c r="DL1634" s="20"/>
      <c r="DM1634" s="20"/>
      <c r="DN1634" s="20"/>
      <c r="DO1634" s="20"/>
      <c r="DP1634" s="20"/>
      <c r="DQ1634" s="20"/>
      <c r="DR1634" s="20"/>
      <c r="DS1634" s="20"/>
      <c r="DT1634" s="20"/>
      <c r="DU1634" s="20"/>
      <c r="DV1634" s="20"/>
      <c r="DW1634" s="20"/>
      <c r="DX1634" s="20"/>
      <c r="DY1634" s="20"/>
    </row>
    <row r="1635" spans="2:129" x14ac:dyDescent="0.15">
      <c r="B1635" s="77" t="s">
        <v>627</v>
      </c>
      <c r="C1635" s="75"/>
      <c r="D1635" s="73" t="s">
        <v>38</v>
      </c>
      <c r="E1635" s="248" t="s">
        <v>628</v>
      </c>
      <c r="F1635" s="248">
        <f t="shared" si="287"/>
        <v>15.661926377</v>
      </c>
      <c r="G1635" s="248">
        <f t="shared" si="288"/>
        <v>4.2512189269999991</v>
      </c>
      <c r="H1635" s="248">
        <f t="shared" si="289"/>
        <v>2.05990428</v>
      </c>
      <c r="I1635" s="248">
        <f t="shared" si="290"/>
        <v>8.09789827</v>
      </c>
      <c r="J1635" s="248">
        <v>1.2529049000000001</v>
      </c>
      <c r="K1635" s="248">
        <v>1.5028017</v>
      </c>
      <c r="L1635" s="248">
        <v>0.10058183</v>
      </c>
      <c r="M1635" s="248">
        <v>1.3105207000000001E-2</v>
      </c>
      <c r="N1635" s="248">
        <v>4.0557249999999998</v>
      </c>
      <c r="O1635" s="248">
        <v>0.18238872</v>
      </c>
      <c r="P1635" s="248">
        <v>0.45652074999999998</v>
      </c>
      <c r="Q1635" s="248">
        <v>7.7965324000000003</v>
      </c>
      <c r="R1635" s="248">
        <v>0</v>
      </c>
      <c r="S1635" s="248">
        <v>0</v>
      </c>
      <c r="T1635" s="248">
        <v>0</v>
      </c>
      <c r="U1635" s="248">
        <v>0.30136586999999998</v>
      </c>
      <c r="V1635" s="110"/>
      <c r="W1635" s="89">
        <f t="shared" si="291"/>
        <v>9.280777037037037</v>
      </c>
      <c r="X1635" s="249">
        <v>141.04920000000001</v>
      </c>
      <c r="Y1635" s="249">
        <v>109.26524999999999</v>
      </c>
      <c r="Z1635" s="249">
        <v>15.405422</v>
      </c>
      <c r="AA1635" s="249">
        <v>1.3919501000000001E-2</v>
      </c>
      <c r="AB1635" s="249">
        <v>6.2292456999999999</v>
      </c>
      <c r="AC1635" s="249">
        <v>1.146031</v>
      </c>
      <c r="AD1635" s="249">
        <v>8.9893304999999994</v>
      </c>
      <c r="AE1635" s="250">
        <v>7.8324292000000003E-5</v>
      </c>
      <c r="AF1635" s="250">
        <v>8.5734109000000004E-8</v>
      </c>
      <c r="AG1635" s="78">
        <v>0.55599628999999995</v>
      </c>
      <c r="AH1635" s="20"/>
      <c r="AI1635" s="20"/>
      <c r="AJ1635" s="20"/>
      <c r="AK1635" s="20"/>
      <c r="AL1635" s="20"/>
      <c r="AM1635" s="20"/>
      <c r="AN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c r="BU1635" s="20"/>
      <c r="BV1635" s="20"/>
      <c r="BW1635" s="20"/>
      <c r="BX1635" s="20"/>
      <c r="BY1635" s="20"/>
      <c r="BZ1635" s="20"/>
      <c r="CA1635" s="20"/>
      <c r="CB1635" s="20"/>
      <c r="CC1635" s="20"/>
      <c r="CD1635" s="20"/>
      <c r="CE1635" s="20"/>
      <c r="CF1635" s="20"/>
      <c r="CG1635" s="20"/>
      <c r="CH1635" s="20"/>
      <c r="CI1635" s="20"/>
      <c r="CJ1635" s="20"/>
      <c r="CK1635" s="20"/>
      <c r="CL1635" s="20"/>
      <c r="CM1635" s="20"/>
      <c r="CN1635" s="20"/>
      <c r="CO1635" s="20"/>
      <c r="CP1635" s="20"/>
      <c r="CQ1635" s="20"/>
      <c r="CR1635" s="20"/>
      <c r="CS1635" s="20"/>
      <c r="CT1635" s="20"/>
      <c r="CU1635" s="20"/>
      <c r="CV1635" s="20"/>
      <c r="CW1635" s="20"/>
      <c r="CX1635" s="20"/>
      <c r="CY1635" s="20"/>
      <c r="CZ1635" s="20"/>
      <c r="DA1635" s="20"/>
      <c r="DB1635" s="20"/>
      <c r="DC1635" s="20"/>
      <c r="DD1635" s="20"/>
      <c r="DE1635" s="20"/>
      <c r="DF1635" s="20"/>
      <c r="DG1635" s="20"/>
      <c r="DH1635" s="20"/>
      <c r="DI1635" s="20"/>
      <c r="DJ1635" s="20"/>
      <c r="DK1635" s="20"/>
      <c r="DL1635" s="20"/>
      <c r="DM1635" s="20"/>
      <c r="DN1635" s="20"/>
      <c r="DO1635" s="20"/>
      <c r="DP1635" s="20"/>
      <c r="DQ1635" s="20"/>
      <c r="DR1635" s="20"/>
      <c r="DS1635" s="20"/>
      <c r="DT1635" s="20"/>
      <c r="DU1635" s="20"/>
      <c r="DV1635" s="20"/>
      <c r="DW1635" s="20"/>
      <c r="DX1635" s="20"/>
      <c r="DY1635" s="20"/>
    </row>
    <row r="1636" spans="2:129" x14ac:dyDescent="0.15">
      <c r="B1636" s="77" t="s">
        <v>629</v>
      </c>
      <c r="C1636" s="75"/>
      <c r="D1636" s="73" t="s">
        <v>38</v>
      </c>
      <c r="E1636" s="248" t="s">
        <v>630</v>
      </c>
      <c r="F1636" s="248">
        <f t="shared" si="287"/>
        <v>20.903939990360001</v>
      </c>
      <c r="G1636" s="248">
        <f t="shared" si="288"/>
        <v>7.0052666059999991E-2</v>
      </c>
      <c r="H1636" s="248">
        <f t="shared" si="289"/>
        <v>6.01349017E-2</v>
      </c>
      <c r="I1636" s="248">
        <f t="shared" si="290"/>
        <v>20.648099422600001</v>
      </c>
      <c r="J1636" s="248">
        <v>0.12565299999999999</v>
      </c>
      <c r="K1636" s="248">
        <v>5.5761531000000003E-2</v>
      </c>
      <c r="L1636" s="248">
        <v>3.1376431999999999E-3</v>
      </c>
      <c r="M1636" s="248">
        <v>4.8109055999999997E-4</v>
      </c>
      <c r="N1636" s="248">
        <v>6.4922891999999996E-2</v>
      </c>
      <c r="O1636" s="248">
        <v>4.6486835000000004E-3</v>
      </c>
      <c r="P1636" s="248">
        <v>1.2357275E-3</v>
      </c>
      <c r="Q1636" s="248">
        <v>20.637853</v>
      </c>
      <c r="R1636" s="248">
        <v>7.3445714000000004E-3</v>
      </c>
      <c r="S1636" s="248">
        <v>0</v>
      </c>
      <c r="T1636" s="248">
        <v>0</v>
      </c>
      <c r="U1636" s="248">
        <v>2.9018512000000001E-3</v>
      </c>
      <c r="V1636" s="110"/>
      <c r="W1636" s="89">
        <f t="shared" si="291"/>
        <v>0.93076296296296279</v>
      </c>
      <c r="X1636" s="249">
        <v>16.433862000000001</v>
      </c>
      <c r="Y1636" s="249">
        <v>12.22334</v>
      </c>
      <c r="Z1636" s="249">
        <v>2.0892870000000001</v>
      </c>
      <c r="AA1636" s="249">
        <v>1.8796819999999999E-3</v>
      </c>
      <c r="AB1636" s="249">
        <v>0.49999969999999999</v>
      </c>
      <c r="AC1636" s="249">
        <v>0.1761752</v>
      </c>
      <c r="AD1636" s="249">
        <v>1.4431813</v>
      </c>
      <c r="AE1636" s="250">
        <v>2.9154150999999998E-6</v>
      </c>
      <c r="AF1636" s="250">
        <v>5.1998637999999998E-9</v>
      </c>
      <c r="AG1636" s="78">
        <v>0.13274253</v>
      </c>
      <c r="AH1636" s="20"/>
      <c r="AI1636" s="20"/>
      <c r="AJ1636" s="20"/>
      <c r="AK1636" s="20"/>
      <c r="AL1636" s="20"/>
      <c r="AM1636" s="20"/>
      <c r="AN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c r="BU1636" s="20"/>
      <c r="BV1636" s="20"/>
      <c r="BW1636" s="20"/>
      <c r="BX1636" s="20"/>
      <c r="BY1636" s="20"/>
      <c r="BZ1636" s="20"/>
      <c r="CA1636" s="20"/>
      <c r="CB1636" s="20"/>
      <c r="CC1636" s="20"/>
      <c r="CD1636" s="20"/>
      <c r="CE1636" s="20"/>
      <c r="CF1636" s="20"/>
      <c r="CG1636" s="20"/>
      <c r="CH1636" s="20"/>
      <c r="CI1636" s="20"/>
      <c r="CJ1636" s="20"/>
      <c r="CK1636" s="20"/>
      <c r="CL1636" s="20"/>
      <c r="CM1636" s="20"/>
      <c r="CN1636" s="20"/>
      <c r="CO1636" s="20"/>
      <c r="CP1636" s="20"/>
      <c r="CQ1636" s="20"/>
      <c r="CR1636" s="20"/>
      <c r="CS1636" s="20"/>
      <c r="CT1636" s="20"/>
      <c r="CU1636" s="20"/>
      <c r="CV1636" s="20"/>
      <c r="CW1636" s="20"/>
      <c r="CX1636" s="20"/>
      <c r="CY1636" s="20"/>
      <c r="CZ1636" s="20"/>
      <c r="DA1636" s="20"/>
      <c r="DB1636" s="20"/>
      <c r="DC1636" s="20"/>
      <c r="DD1636" s="20"/>
      <c r="DE1636" s="20"/>
      <c r="DF1636" s="20"/>
      <c r="DG1636" s="20"/>
      <c r="DH1636" s="20"/>
      <c r="DI1636" s="20"/>
      <c r="DJ1636" s="20"/>
      <c r="DK1636" s="20"/>
      <c r="DL1636" s="20"/>
      <c r="DM1636" s="20"/>
      <c r="DN1636" s="20"/>
      <c r="DO1636" s="20"/>
      <c r="DP1636" s="20"/>
      <c r="DQ1636" s="20"/>
      <c r="DR1636" s="20"/>
      <c r="DS1636" s="20"/>
      <c r="DT1636" s="20"/>
      <c r="DU1636" s="20"/>
      <c r="DV1636" s="20"/>
      <c r="DW1636" s="20"/>
      <c r="DX1636" s="20"/>
      <c r="DY1636" s="20"/>
    </row>
    <row r="1637" spans="2:129" x14ac:dyDescent="0.15">
      <c r="B1637" s="77" t="s">
        <v>631</v>
      </c>
      <c r="C1637" s="75"/>
      <c r="D1637" s="73" t="s">
        <v>38</v>
      </c>
      <c r="E1637" s="248" t="s">
        <v>632</v>
      </c>
      <c r="F1637" s="248">
        <f t="shared" si="287"/>
        <v>6.0805948173999997</v>
      </c>
      <c r="G1637" s="248">
        <f t="shared" si="288"/>
        <v>1.1799532049999999</v>
      </c>
      <c r="H1637" s="248">
        <f t="shared" si="289"/>
        <v>1.165790211</v>
      </c>
      <c r="I1637" s="248">
        <f t="shared" si="290"/>
        <v>0.8239396014</v>
      </c>
      <c r="J1637" s="248">
        <v>2.9109118</v>
      </c>
      <c r="K1637" s="248">
        <v>1.0871649999999999</v>
      </c>
      <c r="L1637" s="248">
        <v>4.7356379999999997E-2</v>
      </c>
      <c r="M1637" s="248">
        <v>2.1636224999999999E-2</v>
      </c>
      <c r="N1637" s="248">
        <v>0.94840906999999997</v>
      </c>
      <c r="O1637" s="248">
        <v>0.20990791</v>
      </c>
      <c r="P1637" s="248">
        <v>3.1268830999999997E-2</v>
      </c>
      <c r="Q1637" s="248">
        <v>0.74689112999999996</v>
      </c>
      <c r="R1637" s="248">
        <v>7.3445714000000004E-3</v>
      </c>
      <c r="S1637" s="248">
        <v>0</v>
      </c>
      <c r="T1637" s="248">
        <v>0</v>
      </c>
      <c r="U1637" s="248">
        <v>6.9703899999999999E-2</v>
      </c>
      <c r="V1637" s="110"/>
      <c r="W1637" s="89">
        <f t="shared" si="291"/>
        <v>21.562309629629627</v>
      </c>
      <c r="X1637" s="249">
        <v>494.71528000000001</v>
      </c>
      <c r="Y1637" s="249">
        <v>276.94702000000001</v>
      </c>
      <c r="Z1637" s="249">
        <v>88.097666000000004</v>
      </c>
      <c r="AA1637" s="249">
        <v>1.5813417999999999E-2</v>
      </c>
      <c r="AB1637" s="249">
        <v>11.267865</v>
      </c>
      <c r="AC1637" s="249">
        <v>5.6280548000000001</v>
      </c>
      <c r="AD1637" s="249">
        <v>112.75886</v>
      </c>
      <c r="AE1637" s="250">
        <v>5.5585893E-5</v>
      </c>
      <c r="AF1637" s="250">
        <v>1.0944205E-7</v>
      </c>
      <c r="AG1637" s="78">
        <v>1.3029066</v>
      </c>
      <c r="AH1637" s="20"/>
      <c r="AI1637" s="20"/>
      <c r="AJ1637" s="20"/>
      <c r="AK1637" s="20"/>
      <c r="AL1637" s="20"/>
      <c r="AM1637" s="20"/>
      <c r="AN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c r="BU1637" s="20"/>
      <c r="BV1637" s="20"/>
      <c r="BW1637" s="20"/>
      <c r="BX1637" s="20"/>
      <c r="BY1637" s="20"/>
      <c r="BZ1637" s="20"/>
      <c r="CA1637" s="20"/>
      <c r="CB1637" s="20"/>
      <c r="CC1637" s="20"/>
      <c r="CD1637" s="20"/>
      <c r="CE1637" s="20"/>
      <c r="CF1637" s="20"/>
      <c r="CG1637" s="20"/>
      <c r="CH1637" s="20"/>
      <c r="CI1637" s="20"/>
      <c r="CJ1637" s="20"/>
      <c r="CK1637" s="20"/>
      <c r="CL1637" s="20"/>
      <c r="CM1637" s="20"/>
      <c r="CN1637" s="20"/>
      <c r="CO1637" s="20"/>
      <c r="CP1637" s="20"/>
      <c r="CQ1637" s="20"/>
      <c r="CR1637" s="20"/>
      <c r="CS1637" s="20"/>
      <c r="CT1637" s="20"/>
      <c r="CU1637" s="20"/>
      <c r="CV1637" s="20"/>
      <c r="CW1637" s="20"/>
      <c r="CX1637" s="20"/>
      <c r="CY1637" s="20"/>
      <c r="CZ1637" s="20"/>
      <c r="DA1637" s="20"/>
      <c r="DB1637" s="20"/>
      <c r="DC1637" s="20"/>
      <c r="DD1637" s="20"/>
      <c r="DE1637" s="20"/>
      <c r="DF1637" s="20"/>
      <c r="DG1637" s="20"/>
      <c r="DH1637" s="20"/>
      <c r="DI1637" s="20"/>
      <c r="DJ1637" s="20"/>
      <c r="DK1637" s="20"/>
      <c r="DL1637" s="20"/>
      <c r="DM1637" s="20"/>
      <c r="DN1637" s="20"/>
      <c r="DO1637" s="20"/>
      <c r="DP1637" s="20"/>
      <c r="DQ1637" s="20"/>
      <c r="DR1637" s="20"/>
      <c r="DS1637" s="20"/>
      <c r="DT1637" s="20"/>
      <c r="DU1637" s="20"/>
      <c r="DV1637" s="20"/>
      <c r="DW1637" s="20"/>
      <c r="DX1637" s="20"/>
      <c r="DY1637" s="20"/>
    </row>
    <row r="1638" spans="2:129" x14ac:dyDescent="0.15">
      <c r="B1638" s="77" t="s">
        <v>633</v>
      </c>
      <c r="C1638" s="75"/>
      <c r="D1638" s="73" t="s">
        <v>38</v>
      </c>
      <c r="E1638" s="248" t="s">
        <v>634</v>
      </c>
      <c r="F1638" s="248">
        <f t="shared" si="287"/>
        <v>69.487286231000013</v>
      </c>
      <c r="G1638" s="248">
        <f t="shared" si="288"/>
        <v>0.95923839799999988</v>
      </c>
      <c r="H1638" s="248">
        <f t="shared" si="289"/>
        <v>1.2195454800000001</v>
      </c>
      <c r="I1638" s="248">
        <f t="shared" si="290"/>
        <v>66.098811053000006</v>
      </c>
      <c r="J1638" s="248">
        <v>1.2096913</v>
      </c>
      <c r="K1638" s="248">
        <v>0.86491757999999996</v>
      </c>
      <c r="L1638" s="248">
        <v>8.6251590000000003E-2</v>
      </c>
      <c r="M1638" s="248">
        <v>1.0431232E-2</v>
      </c>
      <c r="N1638" s="248">
        <v>0.88344562999999998</v>
      </c>
      <c r="O1638" s="248">
        <v>6.5361535999999998E-2</v>
      </c>
      <c r="P1638" s="248">
        <v>0.26837631000000001</v>
      </c>
      <c r="Q1638" s="248">
        <v>65.841206999999997</v>
      </c>
      <c r="R1638" s="248">
        <v>1.3333332999999999E-2</v>
      </c>
      <c r="S1638" s="248">
        <v>0</v>
      </c>
      <c r="T1638" s="248">
        <v>0</v>
      </c>
      <c r="U1638" s="248">
        <v>0.24427072</v>
      </c>
      <c r="V1638" s="110"/>
      <c r="W1638" s="89">
        <f t="shared" si="291"/>
        <v>8.9606762962962954</v>
      </c>
      <c r="X1638" s="249">
        <v>133.67250000000001</v>
      </c>
      <c r="Y1638" s="249">
        <v>112.38761</v>
      </c>
      <c r="Z1638" s="249">
        <v>11.038142000000001</v>
      </c>
      <c r="AA1638" s="249">
        <v>1.0682785E-2</v>
      </c>
      <c r="AB1638" s="249">
        <v>3.984273</v>
      </c>
      <c r="AC1638" s="249">
        <v>0.81437128000000003</v>
      </c>
      <c r="AD1638" s="249">
        <v>5.4374228999999996</v>
      </c>
      <c r="AE1638" s="250">
        <v>2.4901158999999999E-5</v>
      </c>
      <c r="AF1638" s="250">
        <v>6.9880339E-8</v>
      </c>
      <c r="AG1638" s="78">
        <v>2.6470519000000001</v>
      </c>
      <c r="AH1638" s="20"/>
      <c r="AI1638" s="20"/>
      <c r="AJ1638" s="20"/>
      <c r="AK1638" s="20"/>
      <c r="AL1638" s="20"/>
      <c r="AM1638" s="20"/>
      <c r="AN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row>
    <row r="1639" spans="2:129" x14ac:dyDescent="0.15">
      <c r="B1639" s="77" t="s">
        <v>635</v>
      </c>
      <c r="C1639" s="114"/>
      <c r="D1639" s="73" t="s">
        <v>38</v>
      </c>
      <c r="E1639" s="248" t="s">
        <v>636</v>
      </c>
      <c r="F1639" s="248">
        <f t="shared" si="287"/>
        <v>3.2652397976</v>
      </c>
      <c r="G1639" s="248">
        <f t="shared" si="288"/>
        <v>0.5894064376</v>
      </c>
      <c r="H1639" s="248">
        <f t="shared" si="289"/>
        <v>0.626448534</v>
      </c>
      <c r="I1639" s="248">
        <f t="shared" si="290"/>
        <v>1.8562809259999999</v>
      </c>
      <c r="J1639" s="248">
        <v>0.19310389999999999</v>
      </c>
      <c r="K1639" s="248">
        <v>0.54174496000000005</v>
      </c>
      <c r="L1639" s="248">
        <v>1.4634113000000001E-2</v>
      </c>
      <c r="M1639" s="248">
        <v>2.1556105999999998E-3</v>
      </c>
      <c r="N1639" s="248">
        <v>0.53843510999999999</v>
      </c>
      <c r="O1639" s="248">
        <v>4.8815717000000002E-2</v>
      </c>
      <c r="P1639" s="248">
        <v>7.0069461E-2</v>
      </c>
      <c r="Q1639" s="248">
        <v>1.8385872999999999</v>
      </c>
      <c r="R1639" s="248">
        <v>0</v>
      </c>
      <c r="S1639" s="248">
        <v>0</v>
      </c>
      <c r="T1639" s="248">
        <v>0</v>
      </c>
      <c r="U1639" s="248">
        <v>1.7693626E-2</v>
      </c>
      <c r="V1639" s="110"/>
      <c r="W1639" s="89">
        <f t="shared" si="291"/>
        <v>1.4303992592592591</v>
      </c>
      <c r="X1639" s="249">
        <v>28.889244000000001</v>
      </c>
      <c r="Y1639" s="249">
        <v>17.213898</v>
      </c>
      <c r="Z1639" s="249">
        <v>4.6785379999999996</v>
      </c>
      <c r="AA1639" s="249">
        <v>1.278218E-3</v>
      </c>
      <c r="AB1639" s="249">
        <v>1.8616725000000001</v>
      </c>
      <c r="AC1639" s="249">
        <v>0.30271373000000001</v>
      </c>
      <c r="AD1639" s="249">
        <v>4.8311437000000002</v>
      </c>
      <c r="AE1639" s="250">
        <v>1.7559656E-5</v>
      </c>
      <c r="AF1639" s="250">
        <v>2.5591438000000001E-8</v>
      </c>
      <c r="AG1639" s="78">
        <v>0.51806414999999995</v>
      </c>
      <c r="AH1639" s="20"/>
      <c r="AI1639" s="20"/>
      <c r="AJ1639" s="20"/>
      <c r="AK1639" s="20"/>
      <c r="AL1639" s="20"/>
      <c r="AM1639" s="20"/>
      <c r="AN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c r="BU1639" s="20"/>
      <c r="BV1639" s="20"/>
      <c r="BW1639" s="20"/>
      <c r="BX1639" s="20"/>
      <c r="BY1639" s="20"/>
      <c r="BZ1639" s="20"/>
      <c r="CA1639" s="20"/>
      <c r="CB1639" s="20"/>
      <c r="CC1639" s="20"/>
      <c r="CD1639" s="20"/>
      <c r="CE1639" s="20"/>
      <c r="CF1639" s="20"/>
      <c r="CG1639" s="20"/>
      <c r="CH1639" s="20"/>
      <c r="CI1639" s="20"/>
      <c r="CJ1639" s="20"/>
      <c r="CK1639" s="20"/>
      <c r="CL1639" s="20"/>
      <c r="CM1639" s="20"/>
      <c r="CN1639" s="20"/>
      <c r="CO1639" s="20"/>
      <c r="CP1639" s="20"/>
      <c r="CQ1639" s="20"/>
      <c r="CR1639" s="20"/>
      <c r="CS1639" s="20"/>
      <c r="CT1639" s="20"/>
      <c r="CU1639" s="20"/>
      <c r="CV1639" s="20"/>
      <c r="CW1639" s="20"/>
      <c r="CX1639" s="20"/>
      <c r="CY1639" s="20"/>
      <c r="CZ1639" s="20"/>
      <c r="DA1639" s="20"/>
      <c r="DB1639" s="20"/>
      <c r="DC1639" s="20"/>
      <c r="DD1639" s="20"/>
      <c r="DE1639" s="20"/>
      <c r="DF1639" s="20"/>
      <c r="DG1639" s="20"/>
      <c r="DH1639" s="20"/>
      <c r="DI1639" s="20"/>
      <c r="DJ1639" s="20"/>
      <c r="DK1639" s="20"/>
      <c r="DL1639" s="20"/>
      <c r="DM1639" s="20"/>
      <c r="DN1639" s="20"/>
      <c r="DO1639" s="20"/>
      <c r="DP1639" s="20"/>
      <c r="DQ1639" s="20"/>
      <c r="DR1639" s="20"/>
      <c r="DS1639" s="20"/>
      <c r="DT1639" s="20"/>
      <c r="DU1639" s="20"/>
      <c r="DV1639" s="20"/>
      <c r="DW1639" s="20"/>
      <c r="DX1639" s="20"/>
      <c r="DY1639" s="20"/>
    </row>
    <row r="1640" spans="2:129" x14ac:dyDescent="0.15">
      <c r="B1640" s="77" t="s">
        <v>637</v>
      </c>
      <c r="C1640" s="75"/>
      <c r="D1640" s="73" t="s">
        <v>38</v>
      </c>
      <c r="E1640" s="248" t="s">
        <v>638</v>
      </c>
      <c r="F1640" s="248">
        <f t="shared" si="287"/>
        <v>0.67308431160000004</v>
      </c>
      <c r="G1640" s="248">
        <f t="shared" si="288"/>
        <v>0.19610367470000001</v>
      </c>
      <c r="H1640" s="248">
        <f t="shared" si="289"/>
        <v>0.21055188190000002</v>
      </c>
      <c r="I1640" s="248">
        <f t="shared" si="290"/>
        <v>7.9886145000000006E-2</v>
      </c>
      <c r="J1640" s="248">
        <v>0.18654261</v>
      </c>
      <c r="K1640" s="248">
        <v>0.18331791</v>
      </c>
      <c r="L1640" s="248">
        <v>6.6956708999999998E-3</v>
      </c>
      <c r="M1640" s="248">
        <v>1.8057767000000001E-3</v>
      </c>
      <c r="N1640" s="248">
        <v>0.17388052000000001</v>
      </c>
      <c r="O1640" s="248">
        <v>2.0417378E-2</v>
      </c>
      <c r="P1640" s="248">
        <v>2.0538300999999998E-2</v>
      </c>
      <c r="Q1640" s="248">
        <v>6.6814038000000006E-2</v>
      </c>
      <c r="R1640" s="248">
        <v>0</v>
      </c>
      <c r="S1640" s="248">
        <v>0</v>
      </c>
      <c r="T1640" s="248">
        <v>0</v>
      </c>
      <c r="U1640" s="248">
        <v>1.3072106999999999E-2</v>
      </c>
      <c r="V1640" s="110"/>
      <c r="W1640" s="89">
        <f t="shared" si="291"/>
        <v>1.3817971111111109</v>
      </c>
      <c r="X1640" s="249">
        <v>26.677675000000001</v>
      </c>
      <c r="Y1640" s="249">
        <v>17.312061</v>
      </c>
      <c r="Z1640" s="249">
        <v>5.1864283000000002</v>
      </c>
      <c r="AA1640" s="249">
        <v>1.5318559E-3</v>
      </c>
      <c r="AB1640" s="249">
        <v>2.5174272000000002</v>
      </c>
      <c r="AC1640" s="249">
        <v>0.34387834</v>
      </c>
      <c r="AD1640" s="249">
        <v>1.3163487</v>
      </c>
      <c r="AE1640" s="250">
        <v>8.2001322000000004E-6</v>
      </c>
      <c r="AF1640" s="250">
        <v>1.4277112E-8</v>
      </c>
      <c r="AG1640" s="78">
        <v>0.11896542</v>
      </c>
      <c r="AH1640" s="20"/>
      <c r="AI1640" s="20"/>
      <c r="AJ1640" s="20"/>
      <c r="AK1640" s="20"/>
      <c r="AL1640" s="20"/>
      <c r="AM1640" s="20"/>
      <c r="AN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c r="BU1640" s="20"/>
      <c r="BV1640" s="20"/>
      <c r="BW1640" s="20"/>
      <c r="BX1640" s="20"/>
      <c r="BY1640" s="20"/>
      <c r="BZ1640" s="20"/>
      <c r="CA1640" s="20"/>
      <c r="CB1640" s="20"/>
      <c r="CC1640" s="20"/>
      <c r="CD1640" s="20"/>
      <c r="CE1640" s="20"/>
      <c r="CF1640" s="20"/>
      <c r="CG1640" s="20"/>
      <c r="CH1640" s="20"/>
      <c r="CI1640" s="20"/>
      <c r="CJ1640" s="20"/>
      <c r="CK1640" s="20"/>
      <c r="CL1640" s="20"/>
      <c r="CM1640" s="20"/>
      <c r="CN1640" s="20"/>
      <c r="CO1640" s="20"/>
      <c r="CP1640" s="20"/>
      <c r="CQ1640" s="20"/>
      <c r="CR1640" s="20"/>
      <c r="CS1640" s="20"/>
      <c r="CT1640" s="20"/>
      <c r="CU1640" s="20"/>
      <c r="CV1640" s="20"/>
      <c r="CW1640" s="20"/>
      <c r="CX1640" s="20"/>
      <c r="CY1640" s="20"/>
      <c r="CZ1640" s="20"/>
      <c r="DA1640" s="20"/>
      <c r="DB1640" s="20"/>
      <c r="DC1640" s="20"/>
      <c r="DD1640" s="20"/>
      <c r="DE1640" s="20"/>
      <c r="DF1640" s="20"/>
      <c r="DG1640" s="20"/>
      <c r="DH1640" s="20"/>
      <c r="DI1640" s="20"/>
      <c r="DJ1640" s="20"/>
      <c r="DK1640" s="20"/>
      <c r="DL1640" s="20"/>
      <c r="DM1640" s="20"/>
      <c r="DN1640" s="20"/>
      <c r="DO1640" s="20"/>
      <c r="DP1640" s="20"/>
      <c r="DQ1640" s="20"/>
      <c r="DR1640" s="20"/>
      <c r="DS1640" s="20"/>
      <c r="DT1640" s="20"/>
      <c r="DU1640" s="20"/>
      <c r="DV1640" s="20"/>
      <c r="DW1640" s="20"/>
      <c r="DX1640" s="20"/>
      <c r="DY1640" s="20"/>
    </row>
    <row r="1641" spans="2:129" x14ac:dyDescent="0.15">
      <c r="B1641" s="77" t="s">
        <v>639</v>
      </c>
      <c r="C1641" s="106">
        <v>1</v>
      </c>
      <c r="D1641" s="73" t="s">
        <v>38</v>
      </c>
      <c r="E1641" s="248" t="s">
        <v>640</v>
      </c>
      <c r="F1641" s="248">
        <f t="shared" si="287"/>
        <v>2.1246914186999999</v>
      </c>
      <c r="G1641" s="248">
        <f t="shared" si="288"/>
        <v>0.4163532217</v>
      </c>
      <c r="H1641" s="248">
        <f t="shared" si="289"/>
        <v>0.44345400899999998</v>
      </c>
      <c r="I1641" s="248">
        <f t="shared" si="290"/>
        <v>1.0746672580000001</v>
      </c>
      <c r="J1641" s="248">
        <v>0.19021693000000001</v>
      </c>
      <c r="K1641" s="248">
        <v>0.38403705999999999</v>
      </c>
      <c r="L1641" s="248">
        <v>1.1141198E-2</v>
      </c>
      <c r="M1641" s="248">
        <v>2.0016837E-3</v>
      </c>
      <c r="N1641" s="248">
        <v>0.37803109000000001</v>
      </c>
      <c r="O1641" s="248">
        <v>3.6320447999999998E-2</v>
      </c>
      <c r="P1641" s="248">
        <v>4.8275750999999999E-2</v>
      </c>
      <c r="Q1641" s="248">
        <v>1.0590071000000001</v>
      </c>
      <c r="R1641" s="248">
        <v>0</v>
      </c>
      <c r="S1641" s="248">
        <v>0</v>
      </c>
      <c r="T1641" s="248">
        <v>0</v>
      </c>
      <c r="U1641" s="248">
        <v>1.5660158E-2</v>
      </c>
      <c r="V1641" s="110"/>
      <c r="W1641" s="89">
        <f t="shared" si="291"/>
        <v>1.4090142962962962</v>
      </c>
      <c r="X1641" s="249">
        <v>27.916153999999999</v>
      </c>
      <c r="Y1641" s="249">
        <v>17.257090000000002</v>
      </c>
      <c r="Z1641" s="249">
        <v>4.9020096999999998</v>
      </c>
      <c r="AA1641" s="249">
        <v>1.3898186999999999E-3</v>
      </c>
      <c r="AB1641" s="249">
        <v>2.1502045999999999</v>
      </c>
      <c r="AC1641" s="249">
        <v>0.32082616000000003</v>
      </c>
      <c r="AD1641" s="249">
        <v>3.2846339000000002</v>
      </c>
      <c r="AE1641" s="250">
        <v>1.3441464999999999E-5</v>
      </c>
      <c r="AF1641" s="250">
        <v>2.0613134E-8</v>
      </c>
      <c r="AG1641" s="78">
        <v>0.34246071</v>
      </c>
      <c r="AH1641" s="20"/>
      <c r="AI1641" s="20"/>
      <c r="AJ1641" s="20"/>
      <c r="AK1641" s="20"/>
      <c r="AL1641" s="20"/>
      <c r="AM1641" s="20"/>
      <c r="AN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c r="BU1641" s="20"/>
      <c r="BV1641" s="20"/>
      <c r="BW1641" s="20"/>
      <c r="BX1641" s="20"/>
      <c r="BY1641" s="20"/>
      <c r="BZ1641" s="20"/>
      <c r="CA1641" s="20"/>
      <c r="CB1641" s="20"/>
      <c r="CC1641" s="20"/>
      <c r="CD1641" s="20"/>
      <c r="CE1641" s="20"/>
      <c r="CF1641" s="20"/>
      <c r="CG1641" s="20"/>
      <c r="CH1641" s="20"/>
      <c r="CI1641" s="20"/>
      <c r="CJ1641" s="20"/>
      <c r="CK1641" s="20"/>
      <c r="CL1641" s="20"/>
      <c r="CM1641" s="20"/>
      <c r="CN1641" s="20"/>
      <c r="CO1641" s="20"/>
      <c r="CP1641" s="20"/>
      <c r="CQ1641" s="20"/>
      <c r="CR1641" s="20"/>
      <c r="CS1641" s="20"/>
      <c r="CT1641" s="20"/>
      <c r="CU1641" s="20"/>
      <c r="CV1641" s="20"/>
      <c r="CW1641" s="20"/>
      <c r="CX1641" s="20"/>
      <c r="CY1641" s="20"/>
      <c r="CZ1641" s="20"/>
      <c r="DA1641" s="20"/>
      <c r="DB1641" s="20"/>
      <c r="DC1641" s="20"/>
      <c r="DD1641" s="20"/>
      <c r="DE1641" s="20"/>
      <c r="DF1641" s="20"/>
      <c r="DG1641" s="20"/>
      <c r="DH1641" s="20"/>
      <c r="DI1641" s="20"/>
      <c r="DJ1641" s="20"/>
      <c r="DK1641" s="20"/>
      <c r="DL1641" s="20"/>
      <c r="DM1641" s="20"/>
      <c r="DN1641" s="20"/>
      <c r="DO1641" s="20"/>
      <c r="DP1641" s="20"/>
      <c r="DQ1641" s="20"/>
      <c r="DR1641" s="20"/>
      <c r="DS1641" s="20"/>
      <c r="DT1641" s="20"/>
      <c r="DU1641" s="20"/>
      <c r="DV1641" s="20"/>
      <c r="DW1641" s="20"/>
      <c r="DX1641" s="20"/>
      <c r="DY1641" s="20"/>
    </row>
    <row r="1642" spans="2:129" x14ac:dyDescent="0.15">
      <c r="B1642" s="77" t="s">
        <v>641</v>
      </c>
      <c r="C1642" s="75"/>
      <c r="D1642" s="73" t="s">
        <v>38</v>
      </c>
      <c r="E1642" s="248" t="s">
        <v>642</v>
      </c>
      <c r="F1642" s="248">
        <f t="shared" si="287"/>
        <v>437.78556194940001</v>
      </c>
      <c r="G1642" s="248">
        <f t="shared" si="288"/>
        <v>5.34230698</v>
      </c>
      <c r="H1642" s="248">
        <f t="shared" si="289"/>
        <v>6.4715679880000003</v>
      </c>
      <c r="I1642" s="248">
        <f t="shared" si="290"/>
        <v>410.22411998140001</v>
      </c>
      <c r="J1642" s="248">
        <v>15.747567</v>
      </c>
      <c r="K1642" s="248">
        <v>5.4951040999999998</v>
      </c>
      <c r="L1642" s="248">
        <v>0.88104848999999996</v>
      </c>
      <c r="M1642" s="248">
        <v>0.18808558</v>
      </c>
      <c r="N1642" s="248">
        <v>3.8817805999999999</v>
      </c>
      <c r="O1642" s="248">
        <v>1.2724408</v>
      </c>
      <c r="P1642" s="248">
        <v>9.5415397999999998E-2</v>
      </c>
      <c r="Q1642" s="248">
        <v>409.48527000000001</v>
      </c>
      <c r="R1642" s="248">
        <v>7.3445714000000004E-3</v>
      </c>
      <c r="S1642" s="248">
        <v>0</v>
      </c>
      <c r="T1642" s="248">
        <v>0</v>
      </c>
      <c r="U1642" s="248">
        <v>0.73150541000000002</v>
      </c>
      <c r="V1642" s="110"/>
      <c r="W1642" s="89">
        <f t="shared" si="291"/>
        <v>116.64864444444444</v>
      </c>
      <c r="X1642" s="249">
        <v>2521.2242000000001</v>
      </c>
      <c r="Y1642" s="249">
        <v>2257.0014000000001</v>
      </c>
      <c r="Z1642" s="249">
        <v>159.84357</v>
      </c>
      <c r="AA1642" s="249">
        <v>0.44553575000000001</v>
      </c>
      <c r="AB1642" s="249">
        <v>38.038249999999998</v>
      </c>
      <c r="AC1642" s="249">
        <v>9.6737944000000002</v>
      </c>
      <c r="AD1642" s="249">
        <v>56.221606000000001</v>
      </c>
      <c r="AE1642" s="78">
        <v>2.7484637000000002E-4</v>
      </c>
      <c r="AF1642" s="250">
        <v>6.0595786999999996E-7</v>
      </c>
      <c r="AG1642" s="78">
        <v>35.962803999999998</v>
      </c>
      <c r="AH1642" s="20"/>
      <c r="AI1642" s="20"/>
      <c r="AJ1642" s="20"/>
      <c r="AK1642" s="20"/>
      <c r="AL1642" s="20"/>
      <c r="AM1642" s="20"/>
      <c r="AN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c r="BU1642" s="20"/>
      <c r="BV1642" s="20"/>
      <c r="BW1642" s="20"/>
      <c r="BX1642" s="20"/>
      <c r="BY1642" s="20"/>
      <c r="BZ1642" s="20"/>
      <c r="CA1642" s="20"/>
      <c r="CB1642" s="20"/>
      <c r="CC1642" s="20"/>
      <c r="CD1642" s="20"/>
      <c r="CE1642" s="20"/>
      <c r="CF1642" s="20"/>
      <c r="CG1642" s="20"/>
      <c r="CH1642" s="20"/>
      <c r="CI1642" s="20"/>
      <c r="CJ1642" s="20"/>
      <c r="CK1642" s="20"/>
      <c r="CL1642" s="20"/>
      <c r="CM1642" s="20"/>
      <c r="CN1642" s="20"/>
      <c r="CO1642" s="20"/>
      <c r="CP1642" s="20"/>
      <c r="CQ1642" s="20"/>
      <c r="CR1642" s="20"/>
      <c r="CS1642" s="20"/>
      <c r="CT1642" s="20"/>
      <c r="CU1642" s="20"/>
      <c r="CV1642" s="20"/>
      <c r="CW1642" s="20"/>
      <c r="CX1642" s="20"/>
      <c r="CY1642" s="20"/>
      <c r="CZ1642" s="20"/>
      <c r="DA1642" s="20"/>
      <c r="DB1642" s="20"/>
      <c r="DC1642" s="20"/>
      <c r="DD1642" s="20"/>
      <c r="DE1642" s="20"/>
      <c r="DF1642" s="20"/>
      <c r="DG1642" s="20"/>
      <c r="DH1642" s="20"/>
      <c r="DI1642" s="20"/>
      <c r="DJ1642" s="20"/>
      <c r="DK1642" s="20"/>
      <c r="DL1642" s="20"/>
      <c r="DM1642" s="20"/>
      <c r="DN1642" s="20"/>
      <c r="DO1642" s="20"/>
      <c r="DP1642" s="20"/>
      <c r="DQ1642" s="20"/>
      <c r="DR1642" s="20"/>
      <c r="DS1642" s="20"/>
      <c r="DT1642" s="20"/>
      <c r="DU1642" s="20"/>
      <c r="DV1642" s="20"/>
      <c r="DW1642" s="20"/>
      <c r="DX1642" s="20"/>
      <c r="DY1642" s="20"/>
    </row>
    <row r="1643" spans="2:129" x14ac:dyDescent="0.15">
      <c r="B1643" s="77" t="s">
        <v>643</v>
      </c>
      <c r="C1643" s="75"/>
      <c r="D1643" s="73" t="s">
        <v>38</v>
      </c>
      <c r="E1643" s="248" t="s">
        <v>644</v>
      </c>
      <c r="F1643" s="248">
        <f t="shared" si="287"/>
        <v>14720.290036999999</v>
      </c>
      <c r="G1643" s="248">
        <f t="shared" si="288"/>
        <v>1281.929277</v>
      </c>
      <c r="H1643" s="248">
        <f t="shared" si="289"/>
        <v>1864.03971</v>
      </c>
      <c r="I1643" s="248">
        <f t="shared" si="290"/>
        <v>9716.1920499999997</v>
      </c>
      <c r="J1643" s="248">
        <v>1858.1289999999999</v>
      </c>
      <c r="K1643" s="248">
        <v>1363.2791</v>
      </c>
      <c r="L1643" s="248">
        <v>119.52448</v>
      </c>
      <c r="M1643" s="248">
        <v>19.386647</v>
      </c>
      <c r="N1643" s="248">
        <v>763.65306999999996</v>
      </c>
      <c r="O1643" s="248">
        <v>498.88956000000002</v>
      </c>
      <c r="P1643" s="248">
        <v>381.23613</v>
      </c>
      <c r="Q1643" s="248">
        <v>9566.6810000000005</v>
      </c>
      <c r="R1643" s="248">
        <v>0</v>
      </c>
      <c r="S1643" s="248">
        <v>0</v>
      </c>
      <c r="T1643" s="248">
        <v>0</v>
      </c>
      <c r="U1643" s="248">
        <v>149.51105000000001</v>
      </c>
      <c r="V1643" s="110"/>
      <c r="W1643" s="89">
        <f t="shared" si="291"/>
        <v>13763.918518518516</v>
      </c>
      <c r="X1643" s="249">
        <v>236228.94</v>
      </c>
      <c r="Y1643" s="249">
        <v>199447.79</v>
      </c>
      <c r="Z1643" s="249">
        <v>19326.478999999999</v>
      </c>
      <c r="AA1643" s="249">
        <v>14.797933</v>
      </c>
      <c r="AB1643" s="249">
        <v>5259.2318999999998</v>
      </c>
      <c r="AC1643" s="249">
        <v>1386.8504</v>
      </c>
      <c r="AD1643" s="249">
        <v>10793.794</v>
      </c>
      <c r="AE1643" s="78">
        <v>4.7755701999999997E-2</v>
      </c>
      <c r="AF1643" s="78">
        <v>1.115031E-4</v>
      </c>
      <c r="AG1643" s="78">
        <v>2183.1680999999999</v>
      </c>
      <c r="AH1643" s="20"/>
      <c r="AI1643" s="20"/>
      <c r="AJ1643" s="20"/>
      <c r="AK1643" s="20"/>
      <c r="AL1643" s="20"/>
      <c r="AM1643" s="20"/>
      <c r="AN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c r="BU1643" s="20"/>
      <c r="BV1643" s="20"/>
      <c r="BW1643" s="20"/>
      <c r="BX1643" s="20"/>
      <c r="BY1643" s="20"/>
      <c r="BZ1643" s="20"/>
      <c r="CA1643" s="20"/>
      <c r="CB1643" s="20"/>
      <c r="CC1643" s="20"/>
      <c r="CD1643" s="20"/>
      <c r="CE1643" s="20"/>
      <c r="CF1643" s="20"/>
      <c r="CG1643" s="20"/>
      <c r="CH1643" s="20"/>
      <c r="CI1643" s="20"/>
      <c r="CJ1643" s="20"/>
      <c r="CK1643" s="20"/>
      <c r="CL1643" s="20"/>
      <c r="CM1643" s="20"/>
      <c r="CN1643" s="20"/>
      <c r="CO1643" s="20"/>
      <c r="CP1643" s="20"/>
      <c r="CQ1643" s="20"/>
      <c r="CR1643" s="20"/>
      <c r="CS1643" s="20"/>
      <c r="CT1643" s="20"/>
      <c r="CU1643" s="20"/>
      <c r="CV1643" s="20"/>
      <c r="CW1643" s="20"/>
      <c r="CX1643" s="20"/>
      <c r="CY1643" s="20"/>
      <c r="CZ1643" s="20"/>
      <c r="DA1643" s="20"/>
      <c r="DB1643" s="20"/>
      <c r="DC1643" s="20"/>
      <c r="DD1643" s="20"/>
      <c r="DE1643" s="20"/>
      <c r="DF1643" s="20"/>
      <c r="DG1643" s="20"/>
      <c r="DH1643" s="20"/>
      <c r="DI1643" s="20"/>
      <c r="DJ1643" s="20"/>
      <c r="DK1643" s="20"/>
      <c r="DL1643" s="20"/>
      <c r="DM1643" s="20"/>
      <c r="DN1643" s="20"/>
      <c r="DO1643" s="20"/>
      <c r="DP1643" s="20"/>
      <c r="DQ1643" s="20"/>
      <c r="DR1643" s="20"/>
      <c r="DS1643" s="20"/>
      <c r="DT1643" s="20"/>
      <c r="DU1643" s="20"/>
      <c r="DV1643" s="20"/>
      <c r="DW1643" s="20"/>
      <c r="DX1643" s="20"/>
      <c r="DY1643" s="20"/>
    </row>
    <row r="1644" spans="2:129" x14ac:dyDescent="0.15">
      <c r="B1644" s="77" t="s">
        <v>645</v>
      </c>
      <c r="C1644" s="75"/>
      <c r="D1644" s="73" t="s">
        <v>38</v>
      </c>
      <c r="E1644" s="248" t="s">
        <v>646</v>
      </c>
      <c r="F1644" s="248">
        <f t="shared" si="287"/>
        <v>161.30305494000001</v>
      </c>
      <c r="G1644" s="248">
        <f t="shared" si="288"/>
        <v>22.557047500000003</v>
      </c>
      <c r="H1644" s="248">
        <f t="shared" si="289"/>
        <v>22.254927600000002</v>
      </c>
      <c r="I1644" s="248">
        <f t="shared" si="290"/>
        <v>1.5072798399999998</v>
      </c>
      <c r="J1644" s="248">
        <v>114.9838</v>
      </c>
      <c r="K1644" s="248">
        <v>20.897241000000001</v>
      </c>
      <c r="L1644" s="248">
        <v>0.91604781999999996</v>
      </c>
      <c r="M1644" s="248">
        <v>1.1176756000000001</v>
      </c>
      <c r="N1644" s="248">
        <v>15.756764</v>
      </c>
      <c r="O1644" s="248">
        <v>5.6826078999999998</v>
      </c>
      <c r="P1644" s="248">
        <v>0.44163878000000001</v>
      </c>
      <c r="Q1644" s="248">
        <v>0.82400399999999996</v>
      </c>
      <c r="R1644" s="248">
        <v>0</v>
      </c>
      <c r="S1644" s="248">
        <v>0</v>
      </c>
      <c r="T1644" s="248">
        <v>0</v>
      </c>
      <c r="U1644" s="248">
        <v>0.68327583999999997</v>
      </c>
      <c r="V1644" s="110"/>
      <c r="W1644" s="89">
        <f t="shared" si="291"/>
        <v>851.73185185185184</v>
      </c>
      <c r="X1644" s="249">
        <v>7490.2709000000004</v>
      </c>
      <c r="Y1644" s="249">
        <v>6104.4825000000001</v>
      </c>
      <c r="Z1644" s="249">
        <v>807.62360999999999</v>
      </c>
      <c r="AA1644" s="249">
        <v>0.4234482</v>
      </c>
      <c r="AB1644" s="249">
        <v>102.02819</v>
      </c>
      <c r="AC1644" s="249">
        <v>36.340339999999998</v>
      </c>
      <c r="AD1644" s="249">
        <v>439.37288000000001</v>
      </c>
      <c r="AE1644" s="78">
        <v>1.4912694000000001E-3</v>
      </c>
      <c r="AF1644" s="250">
        <v>3.4938968999999999E-6</v>
      </c>
      <c r="AG1644" s="78">
        <v>48.278103999999999</v>
      </c>
      <c r="AH1644" s="20"/>
      <c r="AI1644" s="20"/>
      <c r="AJ1644" s="20"/>
      <c r="AK1644" s="20"/>
      <c r="AL1644" s="20"/>
      <c r="AM1644" s="20"/>
      <c r="AN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c r="BU1644" s="20"/>
      <c r="BV1644" s="20"/>
      <c r="BW1644" s="20"/>
      <c r="BX1644" s="20"/>
      <c r="BY1644" s="20"/>
      <c r="BZ1644" s="20"/>
      <c r="CA1644" s="20"/>
      <c r="CB1644" s="20"/>
      <c r="CC1644" s="20"/>
      <c r="CD1644" s="20"/>
      <c r="CE1644" s="20"/>
      <c r="CF1644" s="20"/>
      <c r="CG1644" s="20"/>
      <c r="CH1644" s="20"/>
      <c r="CI1644" s="20"/>
      <c r="CJ1644" s="20"/>
      <c r="CK1644" s="20"/>
      <c r="CL1644" s="20"/>
      <c r="CM1644" s="20"/>
      <c r="CN1644" s="20"/>
      <c r="CO1644" s="20"/>
      <c r="CP1644" s="20"/>
      <c r="CQ1644" s="20"/>
      <c r="CR1644" s="20"/>
      <c r="CS1644" s="20"/>
      <c r="CT1644" s="20"/>
      <c r="CU1644" s="20"/>
      <c r="CV1644" s="20"/>
      <c r="CW1644" s="20"/>
      <c r="CX1644" s="20"/>
      <c r="CY1644" s="20"/>
      <c r="CZ1644" s="20"/>
      <c r="DA1644" s="20"/>
      <c r="DB1644" s="20"/>
      <c r="DC1644" s="20"/>
      <c r="DD1644" s="20"/>
      <c r="DE1644" s="20"/>
      <c r="DF1644" s="20"/>
      <c r="DG1644" s="20"/>
      <c r="DH1644" s="20"/>
      <c r="DI1644" s="20"/>
      <c r="DJ1644" s="20"/>
      <c r="DK1644" s="20"/>
      <c r="DL1644" s="20"/>
      <c r="DM1644" s="20"/>
      <c r="DN1644" s="20"/>
      <c r="DO1644" s="20"/>
      <c r="DP1644" s="20"/>
      <c r="DQ1644" s="20"/>
      <c r="DR1644" s="20"/>
      <c r="DS1644" s="20"/>
      <c r="DT1644" s="20"/>
      <c r="DU1644" s="20"/>
      <c r="DV1644" s="20"/>
      <c r="DW1644" s="20"/>
      <c r="DX1644" s="20"/>
      <c r="DY1644" s="20"/>
    </row>
    <row r="1645" spans="2:129" x14ac:dyDescent="0.15">
      <c r="B1645" s="77" t="s">
        <v>647</v>
      </c>
      <c r="C1645" s="75"/>
      <c r="D1645" s="73" t="s">
        <v>38</v>
      </c>
      <c r="E1645" s="248" t="s">
        <v>648</v>
      </c>
      <c r="F1645" s="248">
        <f t="shared" si="287"/>
        <v>7004.0269753000002</v>
      </c>
      <c r="G1645" s="248">
        <f t="shared" si="288"/>
        <v>614.46199230000002</v>
      </c>
      <c r="H1645" s="248">
        <f t="shared" si="289"/>
        <v>887.89379299999996</v>
      </c>
      <c r="I1645" s="248">
        <f t="shared" si="290"/>
        <v>4567.40913</v>
      </c>
      <c r="J1645" s="248">
        <v>934.26206000000002</v>
      </c>
      <c r="K1645" s="248">
        <v>651.81673000000001</v>
      </c>
      <c r="L1645" s="248">
        <v>56.662013000000002</v>
      </c>
      <c r="M1645" s="248">
        <v>9.7040922999999992</v>
      </c>
      <c r="N1645" s="248">
        <v>367.26803000000001</v>
      </c>
      <c r="O1645" s="248">
        <v>237.48987</v>
      </c>
      <c r="P1645" s="248">
        <v>179.41505000000001</v>
      </c>
      <c r="Q1645" s="248">
        <v>4496.7767999999996</v>
      </c>
      <c r="R1645" s="248">
        <v>0</v>
      </c>
      <c r="S1645" s="248">
        <v>0</v>
      </c>
      <c r="T1645" s="248">
        <v>0</v>
      </c>
      <c r="U1645" s="248">
        <v>70.632329999999996</v>
      </c>
      <c r="V1645" s="110"/>
      <c r="W1645" s="89">
        <f t="shared" si="291"/>
        <v>6920.4597037037038</v>
      </c>
      <c r="X1645" s="249">
        <v>114997.45</v>
      </c>
      <c r="Y1645" s="249">
        <v>96975.835000000006</v>
      </c>
      <c r="Z1645" s="249">
        <v>9511.4856999999993</v>
      </c>
      <c r="AA1645" s="249">
        <v>7.1794561000000003</v>
      </c>
      <c r="AB1645" s="249">
        <v>2525.9139</v>
      </c>
      <c r="AC1645" s="249">
        <v>671.08007999999995</v>
      </c>
      <c r="AD1645" s="249">
        <v>5305.9507999999996</v>
      </c>
      <c r="AE1645" s="78">
        <v>2.3235552999999999E-2</v>
      </c>
      <c r="AF1645" s="250">
        <v>5.4258222000000002E-5</v>
      </c>
      <c r="AG1645" s="78">
        <v>1051.6764000000001</v>
      </c>
      <c r="AH1645" s="20"/>
      <c r="AI1645" s="20"/>
      <c r="AJ1645" s="20"/>
      <c r="AK1645" s="20"/>
      <c r="AL1645" s="20"/>
      <c r="AM1645" s="20"/>
      <c r="AN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c r="BU1645" s="20"/>
      <c r="BV1645" s="20"/>
      <c r="BW1645" s="20"/>
      <c r="BX1645" s="20"/>
      <c r="BY1645" s="20"/>
      <c r="BZ1645" s="20"/>
      <c r="CA1645" s="20"/>
      <c r="CB1645" s="20"/>
      <c r="CC1645" s="20"/>
      <c r="CD1645" s="20"/>
      <c r="CE1645" s="20"/>
      <c r="CF1645" s="20"/>
      <c r="CG1645" s="20"/>
      <c r="CH1645" s="20"/>
      <c r="CI1645" s="20"/>
      <c r="CJ1645" s="20"/>
      <c r="CK1645" s="20"/>
      <c r="CL1645" s="20"/>
      <c r="CM1645" s="20"/>
      <c r="CN1645" s="20"/>
      <c r="CO1645" s="20"/>
      <c r="CP1645" s="20"/>
      <c r="CQ1645" s="20"/>
      <c r="CR1645" s="20"/>
      <c r="CS1645" s="20"/>
      <c r="CT1645" s="20"/>
      <c r="CU1645" s="20"/>
      <c r="CV1645" s="20"/>
      <c r="CW1645" s="20"/>
      <c r="CX1645" s="20"/>
      <c r="CY1645" s="20"/>
      <c r="CZ1645" s="20"/>
      <c r="DA1645" s="20"/>
      <c r="DB1645" s="20"/>
      <c r="DC1645" s="20"/>
      <c r="DD1645" s="20"/>
      <c r="DE1645" s="20"/>
      <c r="DF1645" s="20"/>
      <c r="DG1645" s="20"/>
      <c r="DH1645" s="20"/>
      <c r="DI1645" s="20"/>
      <c r="DJ1645" s="20"/>
      <c r="DK1645" s="20"/>
      <c r="DL1645" s="20"/>
      <c r="DM1645" s="20"/>
      <c r="DN1645" s="20"/>
      <c r="DO1645" s="20"/>
      <c r="DP1645" s="20"/>
      <c r="DQ1645" s="20"/>
      <c r="DR1645" s="20"/>
      <c r="DS1645" s="20"/>
      <c r="DT1645" s="20"/>
      <c r="DU1645" s="20"/>
      <c r="DV1645" s="20"/>
      <c r="DW1645" s="20"/>
      <c r="DX1645" s="20"/>
      <c r="DY1645" s="20"/>
    </row>
    <row r="1646" spans="2:129" x14ac:dyDescent="0.15">
      <c r="B1646" s="77" t="s">
        <v>649</v>
      </c>
      <c r="C1646" s="75"/>
      <c r="D1646" s="73" t="s">
        <v>38</v>
      </c>
      <c r="E1646" s="248" t="s">
        <v>650</v>
      </c>
      <c r="F1646" s="248">
        <f t="shared" si="287"/>
        <v>616.82252444699986</v>
      </c>
      <c r="G1646" s="248">
        <f t="shared" si="288"/>
        <v>13.64432721</v>
      </c>
      <c r="H1646" s="248">
        <f t="shared" si="289"/>
        <v>21.846807369999997</v>
      </c>
      <c r="I1646" s="248">
        <f t="shared" si="290"/>
        <v>556.13303986699987</v>
      </c>
      <c r="J1646" s="248">
        <v>25.198350000000001</v>
      </c>
      <c r="K1646" s="248">
        <v>19.664023</v>
      </c>
      <c r="L1646" s="248">
        <v>0.65529757</v>
      </c>
      <c r="M1646" s="248">
        <v>0.10137171</v>
      </c>
      <c r="N1646" s="248">
        <v>10.87989</v>
      </c>
      <c r="O1646" s="248">
        <v>2.6630655000000001</v>
      </c>
      <c r="P1646" s="248">
        <v>1.5274867999999999</v>
      </c>
      <c r="Q1646" s="248">
        <v>553.94494999999995</v>
      </c>
      <c r="R1646" s="248">
        <v>2.6666667000000002E-2</v>
      </c>
      <c r="S1646" s="248">
        <v>0</v>
      </c>
      <c r="T1646" s="248">
        <v>0</v>
      </c>
      <c r="U1646" s="248">
        <v>2.1614232000000002</v>
      </c>
      <c r="V1646" s="110"/>
      <c r="W1646" s="89">
        <f t="shared" si="291"/>
        <v>186.65444444444444</v>
      </c>
      <c r="X1646" s="249">
        <v>2524.6224000000002</v>
      </c>
      <c r="Y1646" s="249">
        <v>2149.8382000000001</v>
      </c>
      <c r="Z1646" s="249">
        <v>108.98141</v>
      </c>
      <c r="AA1646" s="249">
        <v>7.3670692999999995E-2</v>
      </c>
      <c r="AB1646" s="249">
        <v>49.896864999999998</v>
      </c>
      <c r="AC1646" s="249">
        <v>5.6699317999999996</v>
      </c>
      <c r="AD1646" s="249">
        <v>210.16235</v>
      </c>
      <c r="AE1646" s="78">
        <v>9.0790971000000002E-4</v>
      </c>
      <c r="AF1646" s="250">
        <v>1.4004818E-6</v>
      </c>
      <c r="AG1646" s="78">
        <v>33.229806000000004</v>
      </c>
      <c r="AH1646" s="20"/>
      <c r="AI1646" s="20"/>
      <c r="AJ1646" s="20"/>
      <c r="AK1646" s="20"/>
      <c r="AL1646" s="20"/>
      <c r="AM1646" s="20"/>
      <c r="AN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row>
    <row r="1647" spans="2:129" x14ac:dyDescent="0.15">
      <c r="B1647" s="77" t="s">
        <v>651</v>
      </c>
      <c r="C1647" s="75"/>
      <c r="D1647" s="73" t="s">
        <v>38</v>
      </c>
      <c r="E1647" s="248" t="s">
        <v>652</v>
      </c>
      <c r="F1647" s="248">
        <f t="shared" si="287"/>
        <v>1.7849245519000001</v>
      </c>
      <c r="G1647" s="248">
        <f t="shared" si="288"/>
        <v>0.11748069690000001</v>
      </c>
      <c r="H1647" s="248">
        <f t="shared" si="289"/>
        <v>0.54121660900000002</v>
      </c>
      <c r="I1647" s="248">
        <f t="shared" si="290"/>
        <v>0.86011463599999993</v>
      </c>
      <c r="J1647" s="248">
        <v>0.26611261000000003</v>
      </c>
      <c r="K1647" s="248">
        <v>0.49758392000000001</v>
      </c>
      <c r="L1647" s="248">
        <v>1.0278256E-2</v>
      </c>
      <c r="M1647" s="248">
        <v>1.7916099000000001E-3</v>
      </c>
      <c r="N1647" s="248">
        <v>9.0192375000000005E-2</v>
      </c>
      <c r="O1647" s="248">
        <v>2.5496712000000001E-2</v>
      </c>
      <c r="P1647" s="248">
        <v>3.3354433000000003E-2</v>
      </c>
      <c r="Q1647" s="248">
        <v>0.80981206999999999</v>
      </c>
      <c r="R1647" s="248">
        <v>2.6666667000000002E-2</v>
      </c>
      <c r="S1647" s="248">
        <v>0</v>
      </c>
      <c r="T1647" s="248">
        <v>0</v>
      </c>
      <c r="U1647" s="248">
        <v>2.3635898999999998E-2</v>
      </c>
      <c r="V1647" s="110"/>
      <c r="W1647" s="89">
        <f t="shared" si="291"/>
        <v>1.9712045185185185</v>
      </c>
      <c r="X1647" s="249">
        <v>23.592517000000001</v>
      </c>
      <c r="Y1647" s="249">
        <v>20.757161</v>
      </c>
      <c r="Z1647" s="249">
        <v>1.1516245000000001</v>
      </c>
      <c r="AA1647" s="249">
        <v>1.3056101000000001E-3</v>
      </c>
      <c r="AB1647" s="249">
        <v>1.0171227</v>
      </c>
      <c r="AC1647" s="249">
        <v>8.3676569000000006E-2</v>
      </c>
      <c r="AD1647" s="249">
        <v>0.58162630999999998</v>
      </c>
      <c r="AE1647" s="250">
        <v>1.3301345000000001E-5</v>
      </c>
      <c r="AF1647" s="250">
        <v>1.9619541999999999E-8</v>
      </c>
      <c r="AG1647" s="78">
        <v>6.6150512999999994E-2</v>
      </c>
      <c r="AH1647" s="20"/>
      <c r="AI1647" s="20"/>
      <c r="AJ1647" s="20"/>
      <c r="AK1647" s="20"/>
      <c r="AL1647" s="20"/>
      <c r="AM1647" s="20"/>
      <c r="AN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c r="BU1647" s="20"/>
      <c r="BV1647" s="20"/>
      <c r="BW1647" s="20"/>
      <c r="BX1647" s="20"/>
      <c r="BY1647" s="20"/>
      <c r="BZ1647" s="20"/>
      <c r="CA1647" s="20"/>
      <c r="CB1647" s="20"/>
      <c r="CC1647" s="20"/>
      <c r="CD1647" s="20"/>
      <c r="CE1647" s="20"/>
      <c r="CF1647" s="20"/>
      <c r="CG1647" s="20"/>
      <c r="CH1647" s="20"/>
      <c r="CI1647" s="20"/>
      <c r="CJ1647" s="20"/>
      <c r="CK1647" s="20"/>
      <c r="CL1647" s="20"/>
      <c r="CM1647" s="20"/>
      <c r="CN1647" s="20"/>
      <c r="CO1647" s="20"/>
      <c r="CP1647" s="20"/>
      <c r="CQ1647" s="20"/>
      <c r="CR1647" s="20"/>
      <c r="CS1647" s="20"/>
      <c r="CT1647" s="20"/>
      <c r="CU1647" s="20"/>
      <c r="CV1647" s="20"/>
      <c r="CW1647" s="20"/>
      <c r="CX1647" s="20"/>
      <c r="CY1647" s="20"/>
      <c r="CZ1647" s="20"/>
      <c r="DA1647" s="20"/>
      <c r="DB1647" s="20"/>
      <c r="DC1647" s="20"/>
      <c r="DD1647" s="20"/>
      <c r="DE1647" s="20"/>
      <c r="DF1647" s="20"/>
      <c r="DG1647" s="20"/>
      <c r="DH1647" s="20"/>
      <c r="DI1647" s="20"/>
      <c r="DJ1647" s="20"/>
      <c r="DK1647" s="20"/>
      <c r="DL1647" s="20"/>
      <c r="DM1647" s="20"/>
      <c r="DN1647" s="20"/>
      <c r="DO1647" s="20"/>
      <c r="DP1647" s="20"/>
      <c r="DQ1647" s="20"/>
      <c r="DR1647" s="20"/>
      <c r="DS1647" s="20"/>
      <c r="DT1647" s="20"/>
      <c r="DU1647" s="20"/>
      <c r="DV1647" s="20"/>
      <c r="DW1647" s="20"/>
      <c r="DX1647" s="20"/>
      <c r="DY1647" s="20"/>
    </row>
    <row r="1648" spans="2:129" x14ac:dyDescent="0.15">
      <c r="B1648" s="77" t="s">
        <v>653</v>
      </c>
      <c r="C1648" s="114"/>
      <c r="D1648" s="73" t="s">
        <v>38</v>
      </c>
      <c r="E1648" s="248" t="s">
        <v>654</v>
      </c>
      <c r="F1648" s="248">
        <f t="shared" si="287"/>
        <v>0.23800114413999998</v>
      </c>
      <c r="G1648" s="248">
        <f t="shared" si="288"/>
        <v>2.64780934E-2</v>
      </c>
      <c r="H1648" s="248">
        <f t="shared" si="289"/>
        <v>0.13995724594</v>
      </c>
      <c r="I1648" s="248">
        <f t="shared" si="290"/>
        <v>1.0496039800000001E-2</v>
      </c>
      <c r="J1648" s="248">
        <v>6.1069764999999998E-2</v>
      </c>
      <c r="K1648" s="248">
        <v>0.13826593000000001</v>
      </c>
      <c r="L1648" s="248">
        <v>1.1599201000000001E-3</v>
      </c>
      <c r="M1648" s="248">
        <v>1.3375832999999999E-3</v>
      </c>
      <c r="N1648" s="248">
        <v>2.2612951999999999E-2</v>
      </c>
      <c r="O1648" s="248">
        <v>2.5275581000000001E-3</v>
      </c>
      <c r="P1648" s="248">
        <v>5.3139584000000005E-4</v>
      </c>
      <c r="Q1648" s="248">
        <v>1.4191232000000001E-3</v>
      </c>
      <c r="R1648" s="248">
        <v>7.3445714000000004E-3</v>
      </c>
      <c r="S1648" s="248">
        <v>0</v>
      </c>
      <c r="T1648" s="248">
        <v>0</v>
      </c>
      <c r="U1648" s="248">
        <v>1.7323452E-3</v>
      </c>
      <c r="V1648" s="110"/>
      <c r="W1648" s="89">
        <f t="shared" si="291"/>
        <v>0.45236862962962959</v>
      </c>
      <c r="X1648" s="249">
        <v>7.7588163000000003</v>
      </c>
      <c r="Y1648" s="249">
        <v>6.1498350999999998</v>
      </c>
      <c r="Z1648" s="249">
        <v>0.98022047000000001</v>
      </c>
      <c r="AA1648" s="249">
        <v>8.6998434999999998E-4</v>
      </c>
      <c r="AB1648" s="249">
        <v>0.20319977</v>
      </c>
      <c r="AC1648" s="249">
        <v>7.0973083000000006E-2</v>
      </c>
      <c r="AD1648" s="249">
        <v>0.35371792000000002</v>
      </c>
      <c r="AE1648" s="250">
        <v>3.2170215999999999E-6</v>
      </c>
      <c r="AF1648" s="250">
        <v>4.8013014000000004E-9</v>
      </c>
      <c r="AG1648" s="78">
        <v>3.2369512000000003E-2</v>
      </c>
      <c r="AH1648" s="20"/>
      <c r="AI1648" s="20"/>
      <c r="AJ1648" s="20"/>
      <c r="AK1648" s="20"/>
      <c r="AL1648" s="20"/>
      <c r="AM1648" s="20"/>
      <c r="AN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c r="BU1648" s="20"/>
      <c r="BV1648" s="20"/>
      <c r="BW1648" s="20"/>
      <c r="BX1648" s="20"/>
      <c r="BY1648" s="20"/>
      <c r="BZ1648" s="20"/>
      <c r="CA1648" s="20"/>
      <c r="CB1648" s="20"/>
      <c r="CC1648" s="20"/>
      <c r="CD1648" s="20"/>
      <c r="CE1648" s="20"/>
      <c r="CF1648" s="20"/>
      <c r="CG1648" s="20"/>
      <c r="CH1648" s="20"/>
      <c r="CI1648" s="20"/>
      <c r="CJ1648" s="20"/>
      <c r="CK1648" s="20"/>
      <c r="CL1648" s="20"/>
      <c r="CM1648" s="20"/>
      <c r="CN1648" s="20"/>
      <c r="CO1648" s="20"/>
      <c r="CP1648" s="20"/>
      <c r="CQ1648" s="20"/>
      <c r="CR1648" s="20"/>
      <c r="CS1648" s="20"/>
      <c r="CT1648" s="20"/>
      <c r="CU1648" s="20"/>
      <c r="CV1648" s="20"/>
      <c r="CW1648" s="20"/>
      <c r="CX1648" s="20"/>
      <c r="CY1648" s="20"/>
      <c r="CZ1648" s="20"/>
      <c r="DA1648" s="20"/>
      <c r="DB1648" s="20"/>
      <c r="DC1648" s="20"/>
      <c r="DD1648" s="20"/>
      <c r="DE1648" s="20"/>
      <c r="DF1648" s="20"/>
      <c r="DG1648" s="20"/>
      <c r="DH1648" s="20"/>
      <c r="DI1648" s="20"/>
      <c r="DJ1648" s="20"/>
      <c r="DK1648" s="20"/>
      <c r="DL1648" s="20"/>
      <c r="DM1648" s="20"/>
      <c r="DN1648" s="20"/>
      <c r="DO1648" s="20"/>
      <c r="DP1648" s="20"/>
      <c r="DQ1648" s="20"/>
      <c r="DR1648" s="20"/>
      <c r="DS1648" s="20"/>
      <c r="DT1648" s="20"/>
      <c r="DU1648" s="20"/>
      <c r="DV1648" s="20"/>
      <c r="DW1648" s="20"/>
      <c r="DX1648" s="20"/>
      <c r="DY1648" s="20"/>
    </row>
    <row r="1649" spans="2:129" x14ac:dyDescent="0.15">
      <c r="B1649" s="77" t="s">
        <v>655</v>
      </c>
      <c r="C1649" s="106">
        <v>1</v>
      </c>
      <c r="D1649" s="73" t="s">
        <v>38</v>
      </c>
      <c r="E1649" s="248" t="s">
        <v>656</v>
      </c>
      <c r="F1649" s="248">
        <f t="shared" si="287"/>
        <v>0.62473199160000004</v>
      </c>
      <c r="G1649" s="248">
        <f t="shared" si="288"/>
        <v>4.9228743700000001E-2</v>
      </c>
      <c r="H1649" s="248">
        <f t="shared" si="289"/>
        <v>0.24027207920000002</v>
      </c>
      <c r="I1649" s="248">
        <f t="shared" si="290"/>
        <v>0.22290068870000002</v>
      </c>
      <c r="J1649" s="248">
        <v>0.11233048</v>
      </c>
      <c r="K1649" s="248">
        <v>0.22809541999999999</v>
      </c>
      <c r="L1649" s="248">
        <v>3.4395039999999999E-3</v>
      </c>
      <c r="M1649" s="248">
        <v>1.4510899999999999E-3</v>
      </c>
      <c r="N1649" s="248">
        <v>3.9507806999999999E-2</v>
      </c>
      <c r="O1649" s="248">
        <v>8.2698466999999998E-3</v>
      </c>
      <c r="P1649" s="248">
        <v>8.7371552000000009E-3</v>
      </c>
      <c r="Q1649" s="248">
        <v>0.20351736000000001</v>
      </c>
      <c r="R1649" s="248">
        <v>1.2175095E-2</v>
      </c>
      <c r="S1649" s="248">
        <v>0</v>
      </c>
      <c r="T1649" s="248">
        <v>0</v>
      </c>
      <c r="U1649" s="248">
        <v>7.2082337000000003E-3</v>
      </c>
      <c r="V1649" s="110"/>
      <c r="W1649" s="89">
        <f t="shared" si="291"/>
        <v>0.8320776296296295</v>
      </c>
      <c r="X1649" s="249">
        <v>11.717241</v>
      </c>
      <c r="Y1649" s="249">
        <v>9.8016664999999996</v>
      </c>
      <c r="Z1649" s="249">
        <v>1.0230714999999999</v>
      </c>
      <c r="AA1649" s="249">
        <v>9.7889079999999989E-4</v>
      </c>
      <c r="AB1649" s="249">
        <v>0.4066805</v>
      </c>
      <c r="AC1649" s="249">
        <v>7.4148955000000003E-2</v>
      </c>
      <c r="AD1649" s="249">
        <v>0.41069502000000002</v>
      </c>
      <c r="AE1649" s="250">
        <v>5.7381024000000004E-6</v>
      </c>
      <c r="AF1649" s="250">
        <v>8.5058616000000007E-9</v>
      </c>
      <c r="AG1649" s="78">
        <v>4.0814761999999997E-2</v>
      </c>
      <c r="AH1649" s="20"/>
      <c r="AI1649" s="20"/>
      <c r="AJ1649" s="20"/>
      <c r="AK1649" s="20"/>
      <c r="AL1649" s="20"/>
      <c r="AM1649" s="20"/>
      <c r="AN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c r="BU1649" s="20"/>
      <c r="BV1649" s="20"/>
      <c r="BW1649" s="20"/>
      <c r="BX1649" s="20"/>
      <c r="BY1649" s="20"/>
      <c r="BZ1649" s="20"/>
      <c r="CA1649" s="20"/>
      <c r="CB1649" s="20"/>
      <c r="CC1649" s="20"/>
      <c r="CD1649" s="20"/>
      <c r="CE1649" s="20"/>
      <c r="CF1649" s="20"/>
      <c r="CG1649" s="20"/>
      <c r="CH1649" s="20"/>
      <c r="CI1649" s="20"/>
      <c r="CJ1649" s="20"/>
      <c r="CK1649" s="20"/>
      <c r="CL1649" s="20"/>
      <c r="CM1649" s="20"/>
      <c r="CN1649" s="20"/>
      <c r="CO1649" s="20"/>
      <c r="CP1649" s="20"/>
      <c r="CQ1649" s="20"/>
      <c r="CR1649" s="20"/>
      <c r="CS1649" s="20"/>
      <c r="CT1649" s="20"/>
      <c r="CU1649" s="20"/>
      <c r="CV1649" s="20"/>
      <c r="CW1649" s="20"/>
      <c r="CX1649" s="20"/>
      <c r="CY1649" s="20"/>
      <c r="CZ1649" s="20"/>
      <c r="DA1649" s="20"/>
      <c r="DB1649" s="20"/>
      <c r="DC1649" s="20"/>
      <c r="DD1649" s="20"/>
      <c r="DE1649" s="20"/>
      <c r="DF1649" s="20"/>
      <c r="DG1649" s="20"/>
      <c r="DH1649" s="20"/>
      <c r="DI1649" s="20"/>
      <c r="DJ1649" s="20"/>
      <c r="DK1649" s="20"/>
      <c r="DL1649" s="20"/>
      <c r="DM1649" s="20"/>
      <c r="DN1649" s="20"/>
      <c r="DO1649" s="20"/>
      <c r="DP1649" s="20"/>
      <c r="DQ1649" s="20"/>
      <c r="DR1649" s="20"/>
      <c r="DS1649" s="20"/>
      <c r="DT1649" s="20"/>
      <c r="DU1649" s="20"/>
      <c r="DV1649" s="20"/>
      <c r="DW1649" s="20"/>
      <c r="DX1649" s="20"/>
      <c r="DY1649" s="20"/>
    </row>
    <row r="1650" spans="2:129" x14ac:dyDescent="0.15">
      <c r="B1650" s="77" t="s">
        <v>657</v>
      </c>
      <c r="D1650" s="73" t="s">
        <v>38</v>
      </c>
      <c r="E1650" s="248" t="s">
        <v>658</v>
      </c>
      <c r="F1650" s="248">
        <f t="shared" si="287"/>
        <v>16.87927081814</v>
      </c>
      <c r="G1650" s="248">
        <f t="shared" si="288"/>
        <v>3.9213185479999999</v>
      </c>
      <c r="H1650" s="248">
        <f t="shared" si="289"/>
        <v>3.1524656529999997</v>
      </c>
      <c r="I1650" s="248">
        <f t="shared" si="290"/>
        <v>2.8493751171400001</v>
      </c>
      <c r="J1650" s="248">
        <v>6.9561114999999996</v>
      </c>
      <c r="K1650" s="248">
        <v>2.8933442</v>
      </c>
      <c r="L1650" s="248">
        <v>0.19891508999999999</v>
      </c>
      <c r="M1650" s="248">
        <v>2.6266347999999998E-2</v>
      </c>
      <c r="N1650" s="248">
        <v>3.19258</v>
      </c>
      <c r="O1650" s="248">
        <v>0.70247219999999999</v>
      </c>
      <c r="P1650" s="248">
        <v>6.0206362999999999E-2</v>
      </c>
      <c r="Q1650" s="248">
        <v>2.6538358</v>
      </c>
      <c r="R1650" s="248">
        <v>7.3445713999999997E-4</v>
      </c>
      <c r="S1650" s="248">
        <v>0</v>
      </c>
      <c r="T1650" s="248">
        <v>0</v>
      </c>
      <c r="U1650" s="248">
        <v>0.19480486</v>
      </c>
      <c r="V1650" s="110"/>
      <c r="W1650" s="89">
        <f t="shared" si="291"/>
        <v>51.526751851851849</v>
      </c>
      <c r="X1650" s="249">
        <v>811.18690000000004</v>
      </c>
      <c r="Y1650" s="249">
        <v>639.34673999999995</v>
      </c>
      <c r="Z1650" s="249">
        <v>95.298269000000005</v>
      </c>
      <c r="AA1650" s="249">
        <v>9.1787437999999999E-2</v>
      </c>
      <c r="AB1650" s="249">
        <v>25.406268000000001</v>
      </c>
      <c r="AC1650" s="249">
        <v>7.2464886999999996</v>
      </c>
      <c r="AD1650" s="249">
        <v>43.797345999999997</v>
      </c>
      <c r="AE1650" s="78">
        <v>1.4985920999999999E-4</v>
      </c>
      <c r="AF1650" s="250">
        <v>2.8204654000000001E-7</v>
      </c>
      <c r="AG1650" s="78">
        <v>4.1310684999999996</v>
      </c>
      <c r="AH1650" s="20"/>
      <c r="AI1650" s="20"/>
      <c r="AJ1650" s="20"/>
      <c r="AK1650" s="20"/>
      <c r="AL1650" s="20"/>
      <c r="AM1650" s="20"/>
      <c r="AN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c r="BU1650" s="20"/>
      <c r="BV1650" s="20"/>
      <c r="BW1650" s="20"/>
      <c r="BX1650" s="20"/>
      <c r="BY1650" s="20"/>
      <c r="BZ1650" s="20"/>
      <c r="CA1650" s="20"/>
      <c r="CB1650" s="20"/>
      <c r="CC1650" s="20"/>
      <c r="CD1650" s="20"/>
      <c r="CE1650" s="20"/>
      <c r="CF1650" s="20"/>
      <c r="CG1650" s="20"/>
      <c r="CH1650" s="20"/>
      <c r="CI1650" s="20"/>
      <c r="CJ1650" s="20"/>
      <c r="CK1650" s="20"/>
      <c r="CL1650" s="20"/>
      <c r="CM1650" s="20"/>
      <c r="CN1650" s="20"/>
      <c r="CO1650" s="20"/>
      <c r="CP1650" s="20"/>
      <c r="CQ1650" s="20"/>
      <c r="CR1650" s="20"/>
      <c r="CS1650" s="20"/>
      <c r="CT1650" s="20"/>
      <c r="CU1650" s="20"/>
      <c r="CV1650" s="20"/>
      <c r="CW1650" s="20"/>
      <c r="CX1650" s="20"/>
      <c r="CY1650" s="20"/>
      <c r="CZ1650" s="20"/>
      <c r="DA1650" s="20"/>
      <c r="DB1650" s="20"/>
      <c r="DC1650" s="20"/>
      <c r="DD1650" s="20"/>
      <c r="DE1650" s="20"/>
      <c r="DF1650" s="20"/>
      <c r="DG1650" s="20"/>
      <c r="DH1650" s="20"/>
      <c r="DI1650" s="20"/>
      <c r="DJ1650" s="20"/>
      <c r="DK1650" s="20"/>
      <c r="DL1650" s="20"/>
      <c r="DM1650" s="20"/>
      <c r="DN1650" s="20"/>
      <c r="DO1650" s="20"/>
      <c r="DP1650" s="20"/>
      <c r="DQ1650" s="20"/>
      <c r="DR1650" s="20"/>
      <c r="DS1650" s="20"/>
      <c r="DT1650" s="20"/>
      <c r="DU1650" s="20"/>
      <c r="DV1650" s="20"/>
      <c r="DW1650" s="20"/>
      <c r="DX1650" s="20"/>
      <c r="DY1650" s="20"/>
    </row>
    <row r="1651" spans="2:129" x14ac:dyDescent="0.15">
      <c r="B1651" s="77" t="s">
        <v>659</v>
      </c>
      <c r="C1651" s="75"/>
      <c r="D1651" s="73" t="s">
        <v>38</v>
      </c>
      <c r="E1651" s="248" t="s">
        <v>660</v>
      </c>
      <c r="F1651" s="248">
        <f t="shared" si="287"/>
        <v>9.03289689</v>
      </c>
      <c r="G1651" s="248">
        <f t="shared" si="288"/>
        <v>4.1119256469999996</v>
      </c>
      <c r="H1651" s="248">
        <f t="shared" si="289"/>
        <v>1.081768193</v>
      </c>
      <c r="I1651" s="248">
        <f t="shared" si="290"/>
        <v>0.20170394999999999</v>
      </c>
      <c r="J1651" s="248">
        <v>3.6374990999999999</v>
      </c>
      <c r="K1651" s="248">
        <v>1.0133159</v>
      </c>
      <c r="L1651" s="248">
        <v>5.0571228000000003E-2</v>
      </c>
      <c r="M1651" s="248">
        <v>6.4975347000000003E-2</v>
      </c>
      <c r="N1651" s="248">
        <v>3.8433983</v>
      </c>
      <c r="O1651" s="248">
        <v>0.20355200000000001</v>
      </c>
      <c r="P1651" s="248">
        <v>1.7881065000000002E-2</v>
      </c>
      <c r="Q1651" s="248">
        <v>0.13483328999999999</v>
      </c>
      <c r="R1651" s="248">
        <v>1.3333332999999999E-2</v>
      </c>
      <c r="S1651" s="248">
        <v>0</v>
      </c>
      <c r="T1651" s="248">
        <v>0</v>
      </c>
      <c r="U1651" s="248">
        <v>5.3537327000000003E-2</v>
      </c>
      <c r="V1651" s="110"/>
      <c r="W1651" s="89">
        <f t="shared" si="291"/>
        <v>26.944437777777775</v>
      </c>
      <c r="X1651" s="249">
        <v>385.54820000000001</v>
      </c>
      <c r="Y1651" s="249">
        <v>361.88423999999998</v>
      </c>
      <c r="Z1651" s="249">
        <v>10.328965</v>
      </c>
      <c r="AA1651" s="249">
        <v>9.8798285999999996E-3</v>
      </c>
      <c r="AB1651" s="249">
        <v>4.2163180999999996</v>
      </c>
      <c r="AC1651" s="249">
        <v>1.2893211</v>
      </c>
      <c r="AD1651" s="249">
        <v>7.8194784000000004</v>
      </c>
      <c r="AE1651" s="78">
        <v>1.1033242E-4</v>
      </c>
      <c r="AF1651" s="250">
        <v>1.2556997E-7</v>
      </c>
      <c r="AG1651" s="78">
        <v>1.2640035999999999</v>
      </c>
      <c r="AH1651" s="20"/>
      <c r="AI1651" s="20"/>
      <c r="AJ1651" s="20"/>
      <c r="AK1651" s="20"/>
      <c r="AL1651" s="20"/>
      <c r="AM1651" s="20"/>
      <c r="AN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c r="BU1651" s="20"/>
      <c r="BV1651" s="20"/>
      <c r="BW1651" s="20"/>
      <c r="BX1651" s="20"/>
      <c r="BY1651" s="20"/>
      <c r="BZ1651" s="20"/>
      <c r="CA1651" s="20"/>
      <c r="CB1651" s="20"/>
      <c r="CC1651" s="20"/>
      <c r="CD1651" s="20"/>
      <c r="CE1651" s="20"/>
      <c r="CF1651" s="20"/>
      <c r="CG1651" s="20"/>
      <c r="CH1651" s="20"/>
      <c r="CI1651" s="20"/>
      <c r="CJ1651" s="20"/>
      <c r="CK1651" s="20"/>
      <c r="CL1651" s="20"/>
      <c r="CM1651" s="20"/>
      <c r="CN1651" s="20"/>
      <c r="CO1651" s="20"/>
      <c r="CP1651" s="20"/>
      <c r="CQ1651" s="20"/>
      <c r="CR1651" s="20"/>
      <c r="CS1651" s="20"/>
      <c r="CT1651" s="20"/>
      <c r="CU1651" s="20"/>
      <c r="CV1651" s="20"/>
      <c r="CW1651" s="20"/>
      <c r="CX1651" s="20"/>
      <c r="CY1651" s="20"/>
      <c r="CZ1651" s="20"/>
      <c r="DA1651" s="20"/>
      <c r="DB1651" s="20"/>
      <c r="DC1651" s="20"/>
      <c r="DD1651" s="20"/>
      <c r="DE1651" s="20"/>
      <c r="DF1651" s="20"/>
      <c r="DG1651" s="20"/>
      <c r="DH1651" s="20"/>
      <c r="DI1651" s="20"/>
      <c r="DJ1651" s="20"/>
      <c r="DK1651" s="20"/>
      <c r="DL1651" s="20"/>
      <c r="DM1651" s="20"/>
      <c r="DN1651" s="20"/>
      <c r="DO1651" s="20"/>
      <c r="DP1651" s="20"/>
      <c r="DQ1651" s="20"/>
      <c r="DR1651" s="20"/>
      <c r="DS1651" s="20"/>
      <c r="DT1651" s="20"/>
      <c r="DU1651" s="20"/>
      <c r="DV1651" s="20"/>
      <c r="DW1651" s="20"/>
      <c r="DX1651" s="20"/>
      <c r="DY1651" s="20"/>
    </row>
    <row r="1652" spans="2:129" x14ac:dyDescent="0.15">
      <c r="B1652" s="77" t="s">
        <v>661</v>
      </c>
      <c r="C1652" s="75"/>
      <c r="D1652" s="73" t="s">
        <v>38</v>
      </c>
      <c r="E1652" s="248" t="s">
        <v>662</v>
      </c>
      <c r="F1652" s="248">
        <f t="shared" si="287"/>
        <v>0.34650625851</v>
      </c>
      <c r="G1652" s="248">
        <f t="shared" si="288"/>
        <v>2.5300826209999999E-2</v>
      </c>
      <c r="H1652" s="248">
        <f t="shared" si="289"/>
        <v>7.7795652899999998E-2</v>
      </c>
      <c r="I1652" s="248">
        <f t="shared" si="290"/>
        <v>1.8852719400000002E-2</v>
      </c>
      <c r="J1652" s="248">
        <v>0.22455706</v>
      </c>
      <c r="K1652" s="248">
        <v>7.0819508000000003E-2</v>
      </c>
      <c r="L1652" s="248">
        <v>4.1687527999999998E-3</v>
      </c>
      <c r="M1652" s="248">
        <v>6.7195261000000002E-4</v>
      </c>
      <c r="N1652" s="248">
        <v>2.0818382999999999E-2</v>
      </c>
      <c r="O1652" s="248">
        <v>3.8104905999999999E-3</v>
      </c>
      <c r="P1652" s="248">
        <v>2.8073921000000002E-3</v>
      </c>
      <c r="Q1652" s="248">
        <v>1.2688141000000001E-3</v>
      </c>
      <c r="R1652" s="248">
        <v>1.1751314000000001E-2</v>
      </c>
      <c r="S1652" s="248">
        <v>0</v>
      </c>
      <c r="T1652" s="248">
        <v>0</v>
      </c>
      <c r="U1652" s="248">
        <v>5.8325913000000004E-3</v>
      </c>
      <c r="V1652" s="110"/>
      <c r="W1652" s="89">
        <f t="shared" si="291"/>
        <v>1.6633856296296294</v>
      </c>
      <c r="X1652" s="249">
        <v>43.326255000000003</v>
      </c>
      <c r="Y1652" s="249">
        <v>22.477079</v>
      </c>
      <c r="Z1652" s="249">
        <v>15.573427000000001</v>
      </c>
      <c r="AA1652" s="249">
        <v>2.7163419E-3</v>
      </c>
      <c r="AB1652" s="249">
        <v>1.8105329999999999</v>
      </c>
      <c r="AC1652" s="249">
        <v>0.83579342000000001</v>
      </c>
      <c r="AD1652" s="249">
        <v>2.6267062999999999</v>
      </c>
      <c r="AE1652" s="250">
        <v>3.2832519E-6</v>
      </c>
      <c r="AF1652" s="250">
        <v>8.6684586999999992E-9</v>
      </c>
      <c r="AG1652" s="78">
        <v>8.0243621000000001E-2</v>
      </c>
      <c r="AH1652" s="20"/>
      <c r="AI1652" s="20"/>
      <c r="AJ1652" s="20"/>
      <c r="AK1652" s="20"/>
      <c r="AL1652" s="20"/>
      <c r="AM1652" s="20"/>
      <c r="AN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c r="BU1652" s="20"/>
      <c r="BV1652" s="20"/>
      <c r="BW1652" s="20"/>
      <c r="BX1652" s="20"/>
      <c r="BY1652" s="20"/>
      <c r="BZ1652" s="20"/>
      <c r="CA1652" s="20"/>
      <c r="CB1652" s="20"/>
      <c r="CC1652" s="20"/>
      <c r="CD1652" s="20"/>
      <c r="CE1652" s="20"/>
      <c r="CF1652" s="20"/>
      <c r="CG1652" s="20"/>
      <c r="CH1652" s="20"/>
      <c r="CI1652" s="20"/>
      <c r="CJ1652" s="20"/>
      <c r="CK1652" s="20"/>
      <c r="CL1652" s="20"/>
      <c r="CM1652" s="20"/>
      <c r="CN1652" s="20"/>
      <c r="CO1652" s="20"/>
      <c r="CP1652" s="20"/>
      <c r="CQ1652" s="20"/>
      <c r="CR1652" s="20"/>
      <c r="CS1652" s="20"/>
      <c r="CT1652" s="20"/>
      <c r="CU1652" s="20"/>
      <c r="CV1652" s="20"/>
      <c r="CW1652" s="20"/>
      <c r="CX1652" s="20"/>
      <c r="CY1652" s="20"/>
      <c r="CZ1652" s="20"/>
      <c r="DA1652" s="20"/>
      <c r="DB1652" s="20"/>
      <c r="DC1652" s="20"/>
      <c r="DD1652" s="20"/>
      <c r="DE1652" s="20"/>
      <c r="DF1652" s="20"/>
      <c r="DG1652" s="20"/>
      <c r="DH1652" s="20"/>
      <c r="DI1652" s="20"/>
      <c r="DJ1652" s="20"/>
      <c r="DK1652" s="20"/>
      <c r="DL1652" s="20"/>
      <c r="DM1652" s="20"/>
      <c r="DN1652" s="20"/>
      <c r="DO1652" s="20"/>
      <c r="DP1652" s="20"/>
      <c r="DQ1652" s="20"/>
      <c r="DR1652" s="20"/>
      <c r="DS1652" s="20"/>
      <c r="DT1652" s="20"/>
      <c r="DU1652" s="20"/>
      <c r="DV1652" s="20"/>
      <c r="DW1652" s="20"/>
      <c r="DX1652" s="20"/>
      <c r="DY1652" s="20"/>
    </row>
    <row r="1653" spans="2:129" x14ac:dyDescent="0.15">
      <c r="B1653" s="77" t="s">
        <v>663</v>
      </c>
      <c r="C1653" s="75"/>
      <c r="D1653" s="73" t="s">
        <v>38</v>
      </c>
      <c r="E1653" s="248" t="s">
        <v>664</v>
      </c>
      <c r="F1653" s="248">
        <f t="shared" si="287"/>
        <v>5.2977489369999997</v>
      </c>
      <c r="G1653" s="248">
        <f t="shared" si="288"/>
        <v>2.3546770379999997</v>
      </c>
      <c r="H1653" s="248">
        <f t="shared" si="289"/>
        <v>0.65005997900000001</v>
      </c>
      <c r="I1653" s="248">
        <f t="shared" si="290"/>
        <v>0.12307792000000001</v>
      </c>
      <c r="J1653" s="248">
        <v>2.169934</v>
      </c>
      <c r="K1653" s="248">
        <v>0.60804243000000002</v>
      </c>
      <c r="L1653" s="248">
        <v>3.0618163E-2</v>
      </c>
      <c r="M1653" s="248">
        <v>3.7324888000000001E-2</v>
      </c>
      <c r="N1653" s="248">
        <v>2.1996889999999998</v>
      </c>
      <c r="O1653" s="248">
        <v>0.11766314999999999</v>
      </c>
      <c r="P1653" s="248">
        <v>1.1399385999999999E-2</v>
      </c>
      <c r="Q1653" s="248">
        <v>7.7400564000000005E-2</v>
      </c>
      <c r="R1653" s="248">
        <v>1.2653065E-2</v>
      </c>
      <c r="S1653" s="248">
        <v>0</v>
      </c>
      <c r="T1653" s="248">
        <v>0</v>
      </c>
      <c r="U1653" s="248">
        <v>3.3024290999999997E-2</v>
      </c>
      <c r="V1653" s="110"/>
      <c r="W1653" s="89">
        <f t="shared" si="291"/>
        <v>16.073585185185184</v>
      </c>
      <c r="X1653" s="249">
        <v>238.39276000000001</v>
      </c>
      <c r="Y1653" s="249">
        <v>215.93915999999999</v>
      </c>
      <c r="Z1653" s="249">
        <v>12.584083</v>
      </c>
      <c r="AA1653" s="249">
        <v>6.7995293E-3</v>
      </c>
      <c r="AB1653" s="249">
        <v>3.1818304999999998</v>
      </c>
      <c r="AC1653" s="249">
        <v>1.0943042000000001</v>
      </c>
      <c r="AD1653" s="249">
        <v>5.5865863999999998</v>
      </c>
      <c r="AE1653" s="250">
        <v>6.4301277999999994E-5</v>
      </c>
      <c r="AF1653" s="250">
        <v>7.5302320999999995E-8</v>
      </c>
      <c r="AG1653" s="78">
        <v>0.75498681000000001</v>
      </c>
      <c r="AH1653" s="20"/>
      <c r="AI1653" s="20"/>
      <c r="AJ1653" s="20"/>
      <c r="AK1653" s="20"/>
      <c r="AL1653" s="20"/>
      <c r="AM1653" s="20"/>
      <c r="AN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c r="BU1653" s="20"/>
      <c r="BV1653" s="20"/>
      <c r="BW1653" s="20"/>
      <c r="BX1653" s="20"/>
      <c r="BY1653" s="20"/>
      <c r="BZ1653" s="20"/>
      <c r="CA1653" s="20"/>
      <c r="CB1653" s="20"/>
      <c r="CC1653" s="20"/>
      <c r="CD1653" s="20"/>
      <c r="CE1653" s="20"/>
      <c r="CF1653" s="20"/>
      <c r="CG1653" s="20"/>
      <c r="CH1653" s="20"/>
      <c r="CI1653" s="20"/>
      <c r="CJ1653" s="20"/>
      <c r="CK1653" s="20"/>
      <c r="CL1653" s="20"/>
      <c r="CM1653" s="20"/>
      <c r="CN1653" s="20"/>
      <c r="CO1653" s="20"/>
      <c r="CP1653" s="20"/>
      <c r="CQ1653" s="20"/>
      <c r="CR1653" s="20"/>
      <c r="CS1653" s="20"/>
      <c r="CT1653" s="20"/>
      <c r="CU1653" s="20"/>
      <c r="CV1653" s="20"/>
      <c r="CW1653" s="20"/>
      <c r="CX1653" s="20"/>
      <c r="CY1653" s="20"/>
      <c r="CZ1653" s="20"/>
      <c r="DA1653" s="20"/>
      <c r="DB1653" s="20"/>
      <c r="DC1653" s="20"/>
      <c r="DD1653" s="20"/>
      <c r="DE1653" s="20"/>
      <c r="DF1653" s="20"/>
      <c r="DG1653" s="20"/>
      <c r="DH1653" s="20"/>
      <c r="DI1653" s="20"/>
      <c r="DJ1653" s="20"/>
      <c r="DK1653" s="20"/>
      <c r="DL1653" s="20"/>
      <c r="DM1653" s="20"/>
      <c r="DN1653" s="20"/>
      <c r="DO1653" s="20"/>
      <c r="DP1653" s="20"/>
      <c r="DQ1653" s="20"/>
      <c r="DR1653" s="20"/>
      <c r="DS1653" s="20"/>
      <c r="DT1653" s="20"/>
      <c r="DU1653" s="20"/>
      <c r="DV1653" s="20"/>
      <c r="DW1653" s="20"/>
      <c r="DX1653" s="20"/>
      <c r="DY1653" s="20"/>
    </row>
    <row r="1654" spans="2:129" x14ac:dyDescent="0.15">
      <c r="B1654" s="77" t="s">
        <v>665</v>
      </c>
      <c r="C1654" s="114"/>
      <c r="D1654" s="73" t="s">
        <v>38</v>
      </c>
      <c r="E1654" s="248" t="s">
        <v>666</v>
      </c>
      <c r="F1654" s="248">
        <f t="shared" si="287"/>
        <v>1.9175940355000001</v>
      </c>
      <c r="G1654" s="248">
        <f t="shared" si="288"/>
        <v>0.77265527700000003</v>
      </c>
      <c r="H1654" s="248">
        <f t="shared" si="289"/>
        <v>0.25479953750000001</v>
      </c>
      <c r="I1654" s="248">
        <f t="shared" si="290"/>
        <v>0.44823057100000002</v>
      </c>
      <c r="J1654" s="248">
        <v>0.44190865000000001</v>
      </c>
      <c r="K1654" s="248">
        <v>0.23554969000000001</v>
      </c>
      <c r="L1654" s="248">
        <v>1.3431304999999999E-2</v>
      </c>
      <c r="M1654" s="248">
        <v>1.8305070000000001E-3</v>
      </c>
      <c r="N1654" s="248">
        <v>0.66833186</v>
      </c>
      <c r="O1654" s="248">
        <v>0.10249291000000001</v>
      </c>
      <c r="P1654" s="248">
        <v>5.8185425000000001E-3</v>
      </c>
      <c r="Q1654" s="248">
        <v>0.41023287000000003</v>
      </c>
      <c r="R1654" s="248">
        <v>0.02</v>
      </c>
      <c r="S1654" s="248">
        <v>0</v>
      </c>
      <c r="T1654" s="248">
        <v>0</v>
      </c>
      <c r="U1654" s="248">
        <v>1.7997701000000001E-2</v>
      </c>
      <c r="V1654" s="110"/>
      <c r="W1654" s="89">
        <f t="shared" si="291"/>
        <v>3.2733974074074075</v>
      </c>
      <c r="X1654" s="249">
        <v>59.718677999999997</v>
      </c>
      <c r="Y1654" s="249">
        <v>41.889358999999999</v>
      </c>
      <c r="Z1654" s="249">
        <v>6.0086930000000001</v>
      </c>
      <c r="AA1654" s="249">
        <v>6.9247757999999996E-3</v>
      </c>
      <c r="AB1654" s="249">
        <v>1.2379100000000001</v>
      </c>
      <c r="AC1654" s="249">
        <v>0.46959547000000001</v>
      </c>
      <c r="AD1654" s="249">
        <v>10.106195</v>
      </c>
      <c r="AE1654" s="250">
        <v>1.6818096E-5</v>
      </c>
      <c r="AF1654" s="250">
        <v>1.9859826000000001E-8</v>
      </c>
      <c r="AG1654" s="78">
        <v>0.25380828</v>
      </c>
      <c r="AH1654" s="20"/>
      <c r="AI1654" s="20"/>
      <c r="AJ1654" s="20"/>
      <c r="AK1654" s="20"/>
      <c r="AL1654" s="20"/>
      <c r="AM1654" s="20"/>
      <c r="AN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row>
    <row r="1655" spans="2:129" x14ac:dyDescent="0.15">
      <c r="B1655" s="77" t="s">
        <v>667</v>
      </c>
      <c r="C1655" s="75"/>
      <c r="D1655" s="73" t="s">
        <v>38</v>
      </c>
      <c r="E1655" s="248" t="s">
        <v>668</v>
      </c>
      <c r="F1655" s="248">
        <f t="shared" si="287"/>
        <v>1599.41964163443</v>
      </c>
      <c r="G1655" s="248">
        <f t="shared" si="288"/>
        <v>1557.729457059</v>
      </c>
      <c r="H1655" s="248">
        <f t="shared" si="289"/>
        <v>1.0794829150000003</v>
      </c>
      <c r="I1655" s="248">
        <f t="shared" si="290"/>
        <v>38.672745660430003</v>
      </c>
      <c r="J1655" s="248">
        <v>1.937956</v>
      </c>
      <c r="K1655" s="248">
        <v>1.0211969000000001</v>
      </c>
      <c r="L1655" s="248">
        <v>2.7231970000000001E-2</v>
      </c>
      <c r="M1655" s="248">
        <v>1.2460709E-2</v>
      </c>
      <c r="N1655" s="248">
        <v>0.28839635000000002</v>
      </c>
      <c r="O1655" s="248">
        <v>1557.4286</v>
      </c>
      <c r="P1655" s="248">
        <v>3.1054044999999999E-2</v>
      </c>
      <c r="Q1655" s="248">
        <v>38.660569000000002</v>
      </c>
      <c r="R1655" s="248">
        <v>9.1807143000000003E-4</v>
      </c>
      <c r="S1655" s="248">
        <v>0</v>
      </c>
      <c r="T1655" s="248">
        <v>0</v>
      </c>
      <c r="U1655" s="248">
        <v>1.1258588999999999E-2</v>
      </c>
      <c r="V1655" s="110"/>
      <c r="W1655" s="89">
        <f t="shared" si="291"/>
        <v>14.355229629629628</v>
      </c>
      <c r="X1655" s="249">
        <v>152.48304999999999</v>
      </c>
      <c r="Y1655" s="249">
        <v>138.41134</v>
      </c>
      <c r="Z1655" s="249">
        <v>1.5900946</v>
      </c>
      <c r="AA1655" s="249">
        <v>3.6837004E-3</v>
      </c>
      <c r="AB1655" s="249">
        <v>11.547212</v>
      </c>
      <c r="AC1655" s="249">
        <v>0.12337412</v>
      </c>
      <c r="AD1655" s="249">
        <v>0.80734742999999998</v>
      </c>
      <c r="AE1655" s="78">
        <v>8.0266455E-4</v>
      </c>
      <c r="AF1655" s="250">
        <v>2.7102843999999999E-6</v>
      </c>
      <c r="AG1655" s="78">
        <v>1.6380025</v>
      </c>
      <c r="AH1655" s="20"/>
      <c r="AI1655" s="20"/>
      <c r="AJ1655" s="20"/>
      <c r="AK1655" s="20"/>
      <c r="AL1655" s="20"/>
      <c r="AM1655" s="20"/>
      <c r="AN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c r="BU1655" s="20"/>
      <c r="BV1655" s="20"/>
      <c r="BW1655" s="20"/>
      <c r="BX1655" s="20"/>
      <c r="BY1655" s="20"/>
      <c r="BZ1655" s="20"/>
      <c r="CA1655" s="20"/>
      <c r="CB1655" s="20"/>
      <c r="CC1655" s="20"/>
      <c r="CD1655" s="20"/>
      <c r="CE1655" s="20"/>
      <c r="CF1655" s="20"/>
      <c r="CG1655" s="20"/>
      <c r="CH1655" s="20"/>
      <c r="CI1655" s="20"/>
      <c r="CJ1655" s="20"/>
      <c r="CK1655" s="20"/>
      <c r="CL1655" s="20"/>
      <c r="CM1655" s="20"/>
      <c r="CN1655" s="20"/>
      <c r="CO1655" s="20"/>
      <c r="CP1655" s="20"/>
      <c r="CQ1655" s="20"/>
      <c r="CR1655" s="20"/>
      <c r="CS1655" s="20"/>
      <c r="CT1655" s="20"/>
      <c r="CU1655" s="20"/>
      <c r="CV1655" s="20"/>
      <c r="CW1655" s="20"/>
      <c r="CX1655" s="20"/>
      <c r="CY1655" s="20"/>
      <c r="CZ1655" s="20"/>
      <c r="DA1655" s="20"/>
      <c r="DB1655" s="20"/>
      <c r="DC1655" s="20"/>
      <c r="DD1655" s="20"/>
      <c r="DE1655" s="20"/>
      <c r="DF1655" s="20"/>
      <c r="DG1655" s="20"/>
      <c r="DH1655" s="20"/>
      <c r="DI1655" s="20"/>
      <c r="DJ1655" s="20"/>
      <c r="DK1655" s="20"/>
      <c r="DL1655" s="20"/>
      <c r="DM1655" s="20"/>
      <c r="DN1655" s="20"/>
      <c r="DO1655" s="20"/>
      <c r="DP1655" s="20"/>
      <c r="DQ1655" s="20"/>
      <c r="DR1655" s="20"/>
      <c r="DS1655" s="20"/>
      <c r="DT1655" s="20"/>
      <c r="DU1655" s="20"/>
      <c r="DV1655" s="20"/>
      <c r="DW1655" s="20"/>
      <c r="DX1655" s="20"/>
      <c r="DY1655" s="20"/>
    </row>
    <row r="1656" spans="2:129" x14ac:dyDescent="0.15">
      <c r="B1656" s="77" t="s">
        <v>669</v>
      </c>
      <c r="C1656" s="75"/>
      <c r="D1656" s="73" t="s">
        <v>38</v>
      </c>
      <c r="E1656" s="248" t="s">
        <v>670</v>
      </c>
      <c r="F1656" s="248">
        <f t="shared" si="287"/>
        <v>124.15561998699999</v>
      </c>
      <c r="G1656" s="248">
        <f t="shared" si="288"/>
        <v>52.568470819999995</v>
      </c>
      <c r="H1656" s="248">
        <f t="shared" si="289"/>
        <v>19.750412999999998</v>
      </c>
      <c r="I1656" s="248">
        <f t="shared" si="290"/>
        <v>42.853321066999996</v>
      </c>
      <c r="J1656" s="248">
        <v>8.9834151000000002</v>
      </c>
      <c r="K1656" s="248">
        <v>12.55034</v>
      </c>
      <c r="L1656" s="248">
        <v>1.2615491999999999</v>
      </c>
      <c r="M1656" s="248">
        <v>0.15289352</v>
      </c>
      <c r="N1656" s="248">
        <v>50.369000999999997</v>
      </c>
      <c r="O1656" s="248">
        <v>2.0465762999999999</v>
      </c>
      <c r="P1656" s="248">
        <v>5.9385237999999996</v>
      </c>
      <c r="Q1656" s="248">
        <v>40.439554999999999</v>
      </c>
      <c r="R1656" s="248">
        <v>2.6666667000000002E-2</v>
      </c>
      <c r="S1656" s="248">
        <v>0</v>
      </c>
      <c r="T1656" s="248">
        <v>0</v>
      </c>
      <c r="U1656" s="248">
        <v>2.3870993999999999</v>
      </c>
      <c r="V1656" s="110"/>
      <c r="W1656" s="89">
        <f t="shared" si="291"/>
        <v>66.543815555555554</v>
      </c>
      <c r="X1656" s="249">
        <v>1167.2058</v>
      </c>
      <c r="Y1656" s="249">
        <v>778.91292999999996</v>
      </c>
      <c r="Z1656" s="249">
        <v>81.076774</v>
      </c>
      <c r="AA1656" s="249">
        <v>0.21977184999999999</v>
      </c>
      <c r="AB1656" s="249">
        <v>46.137793000000002</v>
      </c>
      <c r="AC1656" s="249">
        <v>6.0870762000000003</v>
      </c>
      <c r="AD1656" s="249">
        <v>254.77143000000001</v>
      </c>
      <c r="AE1656" s="78">
        <v>7.8648152999999995E-4</v>
      </c>
      <c r="AF1656" s="250">
        <v>7.6799163000000002E-7</v>
      </c>
      <c r="AG1656" s="78">
        <v>20.117515999999998</v>
      </c>
      <c r="AH1656" s="20"/>
      <c r="AI1656" s="20"/>
      <c r="AJ1656" s="20"/>
      <c r="AK1656" s="20"/>
      <c r="AL1656" s="20"/>
      <c r="AM1656" s="20"/>
      <c r="AN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c r="BU1656" s="20"/>
      <c r="BV1656" s="20"/>
      <c r="BW1656" s="20"/>
      <c r="BX1656" s="20"/>
      <c r="BY1656" s="20"/>
      <c r="BZ1656" s="20"/>
      <c r="CA1656" s="20"/>
      <c r="CB1656" s="20"/>
      <c r="CC1656" s="20"/>
      <c r="CD1656" s="20"/>
      <c r="CE1656" s="20"/>
      <c r="CF1656" s="20"/>
      <c r="CG1656" s="20"/>
      <c r="CH1656" s="20"/>
      <c r="CI1656" s="20"/>
      <c r="CJ1656" s="20"/>
      <c r="CK1656" s="20"/>
      <c r="CL1656" s="20"/>
      <c r="CM1656" s="20"/>
      <c r="CN1656" s="20"/>
      <c r="CO1656" s="20"/>
      <c r="CP1656" s="20"/>
      <c r="CQ1656" s="20"/>
      <c r="CR1656" s="20"/>
      <c r="CS1656" s="20"/>
      <c r="CT1656" s="20"/>
      <c r="CU1656" s="20"/>
      <c r="CV1656" s="20"/>
      <c r="CW1656" s="20"/>
      <c r="CX1656" s="20"/>
      <c r="CY1656" s="20"/>
      <c r="CZ1656" s="20"/>
      <c r="DA1656" s="20"/>
      <c r="DB1656" s="20"/>
      <c r="DC1656" s="20"/>
      <c r="DD1656" s="20"/>
      <c r="DE1656" s="20"/>
      <c r="DF1656" s="20"/>
      <c r="DG1656" s="20"/>
      <c r="DH1656" s="20"/>
      <c r="DI1656" s="20"/>
      <c r="DJ1656" s="20"/>
      <c r="DK1656" s="20"/>
      <c r="DL1656" s="20"/>
      <c r="DM1656" s="20"/>
      <c r="DN1656" s="20"/>
      <c r="DO1656" s="20"/>
      <c r="DP1656" s="20"/>
      <c r="DQ1656" s="20"/>
      <c r="DR1656" s="20"/>
      <c r="DS1656" s="20"/>
      <c r="DT1656" s="20"/>
      <c r="DU1656" s="20"/>
      <c r="DV1656" s="20"/>
      <c r="DW1656" s="20"/>
      <c r="DX1656" s="20"/>
      <c r="DY1656" s="20"/>
    </row>
    <row r="1657" spans="2:129" x14ac:dyDescent="0.15">
      <c r="B1657" s="77" t="s">
        <v>671</v>
      </c>
      <c r="C1657" s="75"/>
      <c r="D1657" s="73" t="s">
        <v>38</v>
      </c>
      <c r="E1657" s="248" t="s">
        <v>672</v>
      </c>
      <c r="F1657" s="248">
        <f t="shared" si="287"/>
        <v>22.906821441999998</v>
      </c>
      <c r="G1657" s="248">
        <f t="shared" si="288"/>
        <v>1.356853501</v>
      </c>
      <c r="H1657" s="248">
        <f t="shared" si="289"/>
        <v>13.248284194</v>
      </c>
      <c r="I1657" s="248">
        <f t="shared" si="290"/>
        <v>6.8536467469999991</v>
      </c>
      <c r="J1657" s="248">
        <v>1.448037</v>
      </c>
      <c r="K1657" s="248">
        <v>12.949439</v>
      </c>
      <c r="L1657" s="248">
        <v>6.5406023999999993E-2</v>
      </c>
      <c r="M1657" s="248">
        <v>1.0749181E-2</v>
      </c>
      <c r="N1657" s="248">
        <v>1.2457104000000001</v>
      </c>
      <c r="O1657" s="248">
        <v>0.10039392</v>
      </c>
      <c r="P1657" s="248">
        <v>0.23343917</v>
      </c>
      <c r="Q1657" s="248">
        <v>6.6260044999999996</v>
      </c>
      <c r="R1657" s="248">
        <v>2.6666667000000002E-2</v>
      </c>
      <c r="S1657" s="248">
        <v>0</v>
      </c>
      <c r="T1657" s="248">
        <v>0</v>
      </c>
      <c r="U1657" s="248">
        <v>0.20097557999999999</v>
      </c>
      <c r="V1657" s="110"/>
      <c r="W1657" s="89">
        <f t="shared" si="291"/>
        <v>10.726199999999999</v>
      </c>
      <c r="X1657" s="249">
        <v>162.32338999999999</v>
      </c>
      <c r="Y1657" s="249">
        <v>116.59021</v>
      </c>
      <c r="Z1657" s="249">
        <v>9.2236323000000002</v>
      </c>
      <c r="AA1657" s="249">
        <v>9.7953358000000008E-3</v>
      </c>
      <c r="AB1657" s="249">
        <v>5.7564437000000002</v>
      </c>
      <c r="AC1657" s="249">
        <v>0.68906776000000003</v>
      </c>
      <c r="AD1657" s="249">
        <v>30.054238000000002</v>
      </c>
      <c r="AE1657" s="78">
        <v>2.4496887000000002E-4</v>
      </c>
      <c r="AF1657" s="250">
        <v>3.2117309999999998E-7</v>
      </c>
      <c r="AG1657" s="78">
        <v>1.4390613999999999</v>
      </c>
      <c r="AH1657" s="20"/>
      <c r="AI1657" s="20"/>
      <c r="AJ1657" s="20"/>
      <c r="AK1657" s="20"/>
      <c r="AL1657" s="20"/>
      <c r="AM1657" s="20"/>
      <c r="AN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c r="BU1657" s="20"/>
      <c r="BV1657" s="20"/>
      <c r="BW1657" s="20"/>
      <c r="BX1657" s="20"/>
      <c r="BY1657" s="20"/>
      <c r="BZ1657" s="20"/>
      <c r="CA1657" s="20"/>
      <c r="CB1657" s="20"/>
      <c r="CC1657" s="20"/>
      <c r="CD1657" s="20"/>
      <c r="CE1657" s="20"/>
      <c r="CF1657" s="20"/>
      <c r="CG1657" s="20"/>
      <c r="CH1657" s="20"/>
      <c r="CI1657" s="20"/>
      <c r="CJ1657" s="20"/>
      <c r="CK1657" s="20"/>
      <c r="CL1657" s="20"/>
      <c r="CM1657" s="20"/>
      <c r="CN1657" s="20"/>
      <c r="CO1657" s="20"/>
      <c r="CP1657" s="20"/>
      <c r="CQ1657" s="20"/>
      <c r="CR1657" s="20"/>
      <c r="CS1657" s="20"/>
      <c r="CT1657" s="20"/>
      <c r="CU1657" s="20"/>
      <c r="CV1657" s="20"/>
      <c r="CW1657" s="20"/>
      <c r="CX1657" s="20"/>
      <c r="CY1657" s="20"/>
      <c r="CZ1657" s="20"/>
      <c r="DA1657" s="20"/>
      <c r="DB1657" s="20"/>
      <c r="DC1657" s="20"/>
      <c r="DD1657" s="20"/>
      <c r="DE1657" s="20"/>
      <c r="DF1657" s="20"/>
      <c r="DG1657" s="20"/>
      <c r="DH1657" s="20"/>
      <c r="DI1657" s="20"/>
      <c r="DJ1657" s="20"/>
      <c r="DK1657" s="20"/>
      <c r="DL1657" s="20"/>
      <c r="DM1657" s="20"/>
      <c r="DN1657" s="20"/>
      <c r="DO1657" s="20"/>
      <c r="DP1657" s="20"/>
      <c r="DQ1657" s="20"/>
      <c r="DR1657" s="20"/>
      <c r="DS1657" s="20"/>
      <c r="DT1657" s="20"/>
      <c r="DU1657" s="20"/>
      <c r="DV1657" s="20"/>
      <c r="DW1657" s="20"/>
      <c r="DX1657" s="20"/>
      <c r="DY1657" s="20"/>
    </row>
    <row r="1658" spans="2:129" x14ac:dyDescent="0.15">
      <c r="B1658" s="77" t="s">
        <v>673</v>
      </c>
      <c r="C1658" s="75"/>
      <c r="D1658" s="73" t="s">
        <v>38</v>
      </c>
      <c r="E1658" s="248" t="s">
        <v>674</v>
      </c>
      <c r="F1658" s="248">
        <f t="shared" si="287"/>
        <v>0.13894560347000001</v>
      </c>
      <c r="G1658" s="248">
        <f t="shared" si="288"/>
        <v>1.265819294E-2</v>
      </c>
      <c r="H1658" s="248">
        <f t="shared" si="289"/>
        <v>1.6595717489999998E-2</v>
      </c>
      <c r="I1658" s="248">
        <f t="shared" si="290"/>
        <v>1.5984316040000002E-2</v>
      </c>
      <c r="J1658" s="248">
        <v>9.3707376999999994E-2</v>
      </c>
      <c r="K1658" s="248">
        <v>1.5479221E-2</v>
      </c>
      <c r="L1658" s="248">
        <v>7.8357012999999995E-4</v>
      </c>
      <c r="M1658" s="248">
        <v>9.4621204000000004E-4</v>
      </c>
      <c r="N1658" s="248">
        <v>8.1870273E-3</v>
      </c>
      <c r="O1658" s="248">
        <v>3.5249536000000001E-3</v>
      </c>
      <c r="P1658" s="248">
        <v>3.3292636000000002E-4</v>
      </c>
      <c r="Q1658" s="248">
        <v>6.2823179999999998E-4</v>
      </c>
      <c r="R1658" s="248">
        <v>1.4689143E-2</v>
      </c>
      <c r="S1658" s="248">
        <v>0</v>
      </c>
      <c r="T1658" s="248">
        <v>0</v>
      </c>
      <c r="U1658" s="248">
        <v>6.6694124000000001E-4</v>
      </c>
      <c r="V1658" s="110"/>
      <c r="W1658" s="89">
        <f t="shared" si="291"/>
        <v>0.69412871851851843</v>
      </c>
      <c r="X1658" s="249">
        <v>6.9712491999999999</v>
      </c>
      <c r="Y1658" s="249">
        <v>5.3309097999999997</v>
      </c>
      <c r="Z1658" s="249">
        <v>0.97196534000000001</v>
      </c>
      <c r="AA1658" s="249">
        <v>2.0603686E-4</v>
      </c>
      <c r="AB1658" s="249">
        <v>0.16175655</v>
      </c>
      <c r="AC1658" s="249">
        <v>3.3401470000000003E-2</v>
      </c>
      <c r="AD1658" s="249">
        <v>0.47301006000000001</v>
      </c>
      <c r="AE1658" s="250">
        <v>1.116444E-6</v>
      </c>
      <c r="AF1658" s="250">
        <v>3.0728600000000001E-9</v>
      </c>
      <c r="AG1658" s="78">
        <v>4.7783274000000001E-2</v>
      </c>
      <c r="AH1658" s="20"/>
      <c r="AI1658" s="20"/>
      <c r="AJ1658" s="20"/>
      <c r="AK1658" s="20"/>
      <c r="AL1658" s="20"/>
      <c r="AM1658" s="20"/>
      <c r="AN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c r="BU1658" s="20"/>
      <c r="BV1658" s="20"/>
      <c r="BW1658" s="20"/>
      <c r="BX1658" s="20"/>
      <c r="BY1658" s="20"/>
      <c r="BZ1658" s="20"/>
      <c r="CA1658" s="20"/>
      <c r="CB1658" s="20"/>
      <c r="CC1658" s="20"/>
      <c r="CD1658" s="20"/>
      <c r="CE1658" s="20"/>
      <c r="CF1658" s="20"/>
      <c r="CG1658" s="20"/>
      <c r="CH1658" s="20"/>
      <c r="CI1658" s="20"/>
      <c r="CJ1658" s="20"/>
      <c r="CK1658" s="20"/>
      <c r="CL1658" s="20"/>
      <c r="CM1658" s="20"/>
      <c r="CN1658" s="20"/>
      <c r="CO1658" s="20"/>
      <c r="CP1658" s="20"/>
      <c r="CQ1658" s="20"/>
      <c r="CR1658" s="20"/>
      <c r="CS1658" s="20"/>
      <c r="CT1658" s="20"/>
      <c r="CU1658" s="20"/>
      <c r="CV1658" s="20"/>
      <c r="CW1658" s="20"/>
      <c r="CX1658" s="20"/>
      <c r="CY1658" s="20"/>
      <c r="CZ1658" s="20"/>
      <c r="DA1658" s="20"/>
      <c r="DB1658" s="20"/>
      <c r="DC1658" s="20"/>
      <c r="DD1658" s="20"/>
      <c r="DE1658" s="20"/>
      <c r="DF1658" s="20"/>
      <c r="DG1658" s="20"/>
      <c r="DH1658" s="20"/>
      <c r="DI1658" s="20"/>
      <c r="DJ1658" s="20"/>
      <c r="DK1658" s="20"/>
      <c r="DL1658" s="20"/>
      <c r="DM1658" s="20"/>
      <c r="DN1658" s="20"/>
      <c r="DO1658" s="20"/>
      <c r="DP1658" s="20"/>
      <c r="DQ1658" s="20"/>
      <c r="DR1658" s="20"/>
      <c r="DS1658" s="20"/>
      <c r="DT1658" s="20"/>
      <c r="DU1658" s="20"/>
      <c r="DV1658" s="20"/>
      <c r="DW1658" s="20"/>
      <c r="DX1658" s="20"/>
      <c r="DY1658" s="20"/>
    </row>
    <row r="1659" spans="2:129" x14ac:dyDescent="0.15">
      <c r="B1659" s="77" t="s">
        <v>675</v>
      </c>
      <c r="C1659" s="75"/>
      <c r="D1659" s="73" t="s">
        <v>38</v>
      </c>
      <c r="E1659" s="248" t="s">
        <v>676</v>
      </c>
      <c r="F1659" s="248">
        <f t="shared" si="287"/>
        <v>16.076458729100001</v>
      </c>
      <c r="G1659" s="248">
        <f t="shared" si="288"/>
        <v>0.95359494109999998</v>
      </c>
      <c r="H1659" s="248">
        <f t="shared" si="289"/>
        <v>9.2787776879999999</v>
      </c>
      <c r="I1659" s="248">
        <f t="shared" si="290"/>
        <v>4.8023480000000003</v>
      </c>
      <c r="J1659" s="248">
        <v>1.0417380999999999</v>
      </c>
      <c r="K1659" s="248">
        <v>9.0692511000000007</v>
      </c>
      <c r="L1659" s="248">
        <v>4.6019287999999998E-2</v>
      </c>
      <c r="M1659" s="248">
        <v>7.8082901000000003E-3</v>
      </c>
      <c r="N1659" s="248">
        <v>0.87445342000000004</v>
      </c>
      <c r="O1659" s="248">
        <v>7.1333230999999997E-2</v>
      </c>
      <c r="P1659" s="248">
        <v>0.16350729999999999</v>
      </c>
      <c r="Q1659" s="248">
        <v>4.6383916000000003</v>
      </c>
      <c r="R1659" s="248">
        <v>2.3073409999999999E-2</v>
      </c>
      <c r="S1659" s="248">
        <v>0</v>
      </c>
      <c r="T1659" s="248">
        <v>0</v>
      </c>
      <c r="U1659" s="248">
        <v>0.14088299000000001</v>
      </c>
      <c r="V1659" s="110"/>
      <c r="W1659" s="89">
        <f t="shared" si="291"/>
        <v>7.7165785185185172</v>
      </c>
      <c r="X1659" s="249">
        <v>115.71775</v>
      </c>
      <c r="Y1659" s="249">
        <v>83.212421000000006</v>
      </c>
      <c r="Z1659" s="249">
        <v>6.7481321999999997</v>
      </c>
      <c r="AA1659" s="249">
        <v>6.9185460999999998E-3</v>
      </c>
      <c r="AB1659" s="249">
        <v>4.0780374999999998</v>
      </c>
      <c r="AC1659" s="249">
        <v>0.49236786999999999</v>
      </c>
      <c r="AD1659" s="249">
        <v>21.179870000000001</v>
      </c>
      <c r="AE1659" s="78">
        <v>1.7181314E-4</v>
      </c>
      <c r="AF1659" s="250">
        <v>2.2574302999999999E-7</v>
      </c>
      <c r="AG1659" s="78">
        <v>1.0216780000000001</v>
      </c>
      <c r="AH1659" s="20"/>
      <c r="AI1659" s="20"/>
      <c r="AJ1659" s="20"/>
      <c r="AK1659" s="20"/>
      <c r="AL1659" s="20"/>
      <c r="AM1659" s="20"/>
      <c r="AN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c r="BU1659" s="20"/>
      <c r="BV1659" s="20"/>
      <c r="BW1659" s="20"/>
      <c r="BX1659" s="20"/>
      <c r="BY1659" s="20"/>
      <c r="BZ1659" s="20"/>
      <c r="CA1659" s="20"/>
      <c r="CB1659" s="20"/>
      <c r="CC1659" s="20"/>
      <c r="CD1659" s="20"/>
      <c r="CE1659" s="20"/>
      <c r="CF1659" s="20"/>
      <c r="CG1659" s="20"/>
      <c r="CH1659" s="20"/>
      <c r="CI1659" s="20"/>
      <c r="CJ1659" s="20"/>
      <c r="CK1659" s="20"/>
      <c r="CL1659" s="20"/>
      <c r="CM1659" s="20"/>
      <c r="CN1659" s="20"/>
      <c r="CO1659" s="20"/>
      <c r="CP1659" s="20"/>
      <c r="CQ1659" s="20"/>
      <c r="CR1659" s="20"/>
      <c r="CS1659" s="20"/>
      <c r="CT1659" s="20"/>
      <c r="CU1659" s="20"/>
      <c r="CV1659" s="20"/>
      <c r="CW1659" s="20"/>
      <c r="CX1659" s="20"/>
      <c r="CY1659" s="20"/>
      <c r="CZ1659" s="20"/>
      <c r="DA1659" s="20"/>
      <c r="DB1659" s="20"/>
      <c r="DC1659" s="20"/>
      <c r="DD1659" s="20"/>
      <c r="DE1659" s="20"/>
      <c r="DF1659" s="20"/>
      <c r="DG1659" s="20"/>
      <c r="DH1659" s="20"/>
      <c r="DI1659" s="20"/>
      <c r="DJ1659" s="20"/>
      <c r="DK1659" s="20"/>
      <c r="DL1659" s="20"/>
      <c r="DM1659" s="20"/>
      <c r="DN1659" s="20"/>
      <c r="DO1659" s="20"/>
      <c r="DP1659" s="20"/>
      <c r="DQ1659" s="20"/>
      <c r="DR1659" s="20"/>
      <c r="DS1659" s="20"/>
      <c r="DT1659" s="20"/>
      <c r="DU1659" s="20"/>
      <c r="DV1659" s="20"/>
      <c r="DW1659" s="20"/>
      <c r="DX1659" s="20"/>
      <c r="DY1659" s="20"/>
    </row>
    <row r="1660" spans="2:129" x14ac:dyDescent="0.15">
      <c r="B1660" s="77" t="s">
        <v>677</v>
      </c>
      <c r="C1660" s="75"/>
      <c r="D1660" s="73" t="s">
        <v>38</v>
      </c>
      <c r="E1660" s="248" t="s">
        <v>678</v>
      </c>
      <c r="F1660" s="248">
        <f t="shared" si="287"/>
        <v>25260.819077532997</v>
      </c>
      <c r="G1660" s="248">
        <f t="shared" si="288"/>
        <v>333.6111922</v>
      </c>
      <c r="H1660" s="248">
        <f t="shared" si="289"/>
        <v>15996.145208</v>
      </c>
      <c r="I1660" s="248">
        <f t="shared" si="290"/>
        <v>8331.2878573329981</v>
      </c>
      <c r="J1660" s="248">
        <v>599.77481999999998</v>
      </c>
      <c r="K1660" s="248">
        <v>15880.370999999999</v>
      </c>
      <c r="L1660" s="248">
        <v>57.230234000000003</v>
      </c>
      <c r="M1660" s="248">
        <v>2.1351692</v>
      </c>
      <c r="N1660" s="248">
        <v>245.82419999999999</v>
      </c>
      <c r="O1660" s="248">
        <v>85.651822999999993</v>
      </c>
      <c r="P1660" s="248">
        <v>58.543973999999999</v>
      </c>
      <c r="Q1660" s="248">
        <v>8301.4308999999994</v>
      </c>
      <c r="R1660" s="248">
        <v>1.3333332999999999E-2</v>
      </c>
      <c r="S1660" s="248">
        <v>0</v>
      </c>
      <c r="T1660" s="248">
        <v>0</v>
      </c>
      <c r="U1660" s="248">
        <v>29.843623999999998</v>
      </c>
      <c r="V1660" s="110"/>
      <c r="W1660" s="89">
        <f t="shared" si="291"/>
        <v>4442.7764444444438</v>
      </c>
      <c r="X1660" s="249">
        <v>69575.691000000006</v>
      </c>
      <c r="Y1660" s="249">
        <v>60935.947999999997</v>
      </c>
      <c r="Z1660" s="249">
        <v>6205.4753000000001</v>
      </c>
      <c r="AA1660" s="249">
        <v>1.0387369</v>
      </c>
      <c r="AB1660" s="249">
        <v>840.97914000000003</v>
      </c>
      <c r="AC1660" s="249">
        <v>69.154559000000006</v>
      </c>
      <c r="AD1660" s="249">
        <v>1523.0945999999999</v>
      </c>
      <c r="AE1660" s="78">
        <v>0.28120851000000002</v>
      </c>
      <c r="AF1660" s="78">
        <v>3.3908941999999999E-4</v>
      </c>
      <c r="AG1660" s="78">
        <v>1383.1359</v>
      </c>
      <c r="AH1660" s="20"/>
      <c r="AI1660" s="20"/>
      <c r="AJ1660" s="20"/>
      <c r="AK1660" s="20"/>
      <c r="AL1660" s="20"/>
      <c r="AM1660" s="20"/>
      <c r="AN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c r="BU1660" s="20"/>
      <c r="BV1660" s="20"/>
      <c r="BW1660" s="20"/>
      <c r="BX1660" s="20"/>
      <c r="BY1660" s="20"/>
      <c r="BZ1660" s="20"/>
      <c r="CA1660" s="20"/>
      <c r="CB1660" s="20"/>
      <c r="CC1660" s="20"/>
      <c r="CD1660" s="20"/>
      <c r="CE1660" s="20"/>
      <c r="CF1660" s="20"/>
      <c r="CG1660" s="20"/>
      <c r="CH1660" s="20"/>
      <c r="CI1660" s="20"/>
      <c r="CJ1660" s="20"/>
      <c r="CK1660" s="20"/>
      <c r="CL1660" s="20"/>
      <c r="CM1660" s="20"/>
      <c r="CN1660" s="20"/>
      <c r="CO1660" s="20"/>
      <c r="CP1660" s="20"/>
      <c r="CQ1660" s="20"/>
      <c r="CR1660" s="20"/>
      <c r="CS1660" s="20"/>
      <c r="CT1660" s="20"/>
      <c r="CU1660" s="20"/>
      <c r="CV1660" s="20"/>
      <c r="CW1660" s="20"/>
      <c r="CX1660" s="20"/>
      <c r="CY1660" s="20"/>
      <c r="CZ1660" s="20"/>
      <c r="DA1660" s="20"/>
      <c r="DB1660" s="20"/>
      <c r="DC1660" s="20"/>
      <c r="DD1660" s="20"/>
      <c r="DE1660" s="20"/>
      <c r="DF1660" s="20"/>
      <c r="DG1660" s="20"/>
      <c r="DH1660" s="20"/>
      <c r="DI1660" s="20"/>
      <c r="DJ1660" s="20"/>
      <c r="DK1660" s="20"/>
      <c r="DL1660" s="20"/>
      <c r="DM1660" s="20"/>
      <c r="DN1660" s="20"/>
      <c r="DO1660" s="20"/>
      <c r="DP1660" s="20"/>
      <c r="DQ1660" s="20"/>
      <c r="DR1660" s="20"/>
      <c r="DS1660" s="20"/>
      <c r="DT1660" s="20"/>
      <c r="DU1660" s="20"/>
      <c r="DV1660" s="20"/>
      <c r="DW1660" s="20"/>
      <c r="DX1660" s="20"/>
      <c r="DY1660" s="20"/>
    </row>
    <row r="1661" spans="2:129" x14ac:dyDescent="0.15">
      <c r="B1661" s="77" t="s">
        <v>679</v>
      </c>
      <c r="C1661" s="75"/>
      <c r="D1661" s="73" t="s">
        <v>38</v>
      </c>
      <c r="E1661" s="248" t="s">
        <v>680</v>
      </c>
      <c r="F1661" s="248">
        <f t="shared" si="287"/>
        <v>38.864213561</v>
      </c>
      <c r="G1661" s="248">
        <f t="shared" si="288"/>
        <v>3.1802705880000004</v>
      </c>
      <c r="H1661" s="248">
        <f t="shared" si="289"/>
        <v>9.5584920499999981</v>
      </c>
      <c r="I1661" s="248">
        <f t="shared" si="290"/>
        <v>0.86578592300000001</v>
      </c>
      <c r="J1661" s="248">
        <v>25.259664999999998</v>
      </c>
      <c r="K1661" s="248">
        <v>8.7109562999999994</v>
      </c>
      <c r="L1661" s="248">
        <v>0.54513385000000003</v>
      </c>
      <c r="M1661" s="248">
        <v>9.6090058000000006E-2</v>
      </c>
      <c r="N1661" s="248">
        <v>2.4453151000000002</v>
      </c>
      <c r="O1661" s="248">
        <v>0.63886542999999996</v>
      </c>
      <c r="P1661" s="248">
        <v>0.3024019</v>
      </c>
      <c r="Q1661" s="248">
        <v>0.29164970000000001</v>
      </c>
      <c r="R1661" s="248">
        <v>1.4689143E-2</v>
      </c>
      <c r="S1661" s="248">
        <v>0</v>
      </c>
      <c r="T1661" s="248">
        <v>0</v>
      </c>
      <c r="U1661" s="248">
        <v>0.55944707999999999</v>
      </c>
      <c r="V1661" s="110"/>
      <c r="W1661" s="89">
        <f t="shared" si="291"/>
        <v>187.1086296296296</v>
      </c>
      <c r="X1661" s="249">
        <v>4166.951</v>
      </c>
      <c r="Y1661" s="249">
        <v>2259.2282</v>
      </c>
      <c r="Z1661" s="249">
        <v>1420.7146</v>
      </c>
      <c r="AA1661" s="249">
        <v>0.22323629</v>
      </c>
      <c r="AB1661" s="249">
        <v>159.06086999999999</v>
      </c>
      <c r="AC1661" s="249">
        <v>92.038506999999996</v>
      </c>
      <c r="AD1661" s="249">
        <v>235.68558999999999</v>
      </c>
      <c r="AE1661" s="78">
        <v>3.7899143999999999E-4</v>
      </c>
      <c r="AF1661" s="250">
        <v>9.6206100000000005E-7</v>
      </c>
      <c r="AG1661" s="78">
        <v>9.4415712999999997</v>
      </c>
      <c r="AH1661" s="20"/>
      <c r="AI1661" s="20"/>
      <c r="AJ1661" s="20"/>
      <c r="AK1661" s="20"/>
      <c r="AL1661" s="20"/>
      <c r="AM1661" s="20"/>
      <c r="AN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c r="BU1661" s="20"/>
      <c r="BV1661" s="20"/>
      <c r="BW1661" s="20"/>
      <c r="BX1661" s="20"/>
      <c r="BY1661" s="20"/>
      <c r="BZ1661" s="20"/>
      <c r="CA1661" s="20"/>
      <c r="CB1661" s="20"/>
      <c r="CC1661" s="20"/>
      <c r="CD1661" s="20"/>
      <c r="CE1661" s="20"/>
      <c r="CF1661" s="20"/>
      <c r="CG1661" s="20"/>
      <c r="CH1661" s="20"/>
      <c r="CI1661" s="20"/>
      <c r="CJ1661" s="20"/>
      <c r="CK1661" s="20"/>
      <c r="CL1661" s="20"/>
      <c r="CM1661" s="20"/>
      <c r="CN1661" s="20"/>
      <c r="CO1661" s="20"/>
      <c r="CP1661" s="20"/>
      <c r="CQ1661" s="20"/>
      <c r="CR1661" s="20"/>
      <c r="CS1661" s="20"/>
      <c r="CT1661" s="20"/>
      <c r="CU1661" s="20"/>
      <c r="CV1661" s="20"/>
      <c r="CW1661" s="20"/>
      <c r="CX1661" s="20"/>
      <c r="CY1661" s="20"/>
      <c r="CZ1661" s="20"/>
      <c r="DA1661" s="20"/>
      <c r="DB1661" s="20"/>
      <c r="DC1661" s="20"/>
      <c r="DD1661" s="20"/>
      <c r="DE1661" s="20"/>
      <c r="DF1661" s="20"/>
      <c r="DG1661" s="20"/>
      <c r="DH1661" s="20"/>
      <c r="DI1661" s="20"/>
      <c r="DJ1661" s="20"/>
      <c r="DK1661" s="20"/>
      <c r="DL1661" s="20"/>
      <c r="DM1661" s="20"/>
      <c r="DN1661" s="20"/>
      <c r="DO1661" s="20"/>
      <c r="DP1661" s="20"/>
      <c r="DQ1661" s="20"/>
      <c r="DR1661" s="20"/>
      <c r="DS1661" s="20"/>
      <c r="DT1661" s="20"/>
      <c r="DU1661" s="20"/>
      <c r="DV1661" s="20"/>
      <c r="DW1661" s="20"/>
      <c r="DX1661" s="20"/>
      <c r="DY1661" s="20"/>
    </row>
    <row r="1662" spans="2:129" x14ac:dyDescent="0.15">
      <c r="B1662" s="77" t="s">
        <v>681</v>
      </c>
      <c r="C1662" s="75"/>
      <c r="D1662" s="73" t="s">
        <v>38</v>
      </c>
      <c r="E1662" s="248" t="s">
        <v>682</v>
      </c>
      <c r="F1662" s="248">
        <f t="shared" si="287"/>
        <v>24504.160211807997</v>
      </c>
      <c r="G1662" s="248">
        <f t="shared" si="288"/>
        <v>323.69826080000001</v>
      </c>
      <c r="H1662" s="248">
        <f t="shared" si="289"/>
        <v>15516.547408</v>
      </c>
      <c r="I1662" s="248">
        <f t="shared" si="290"/>
        <v>8081.3751730080003</v>
      </c>
      <c r="J1662" s="248">
        <v>582.53936999999996</v>
      </c>
      <c r="K1662" s="248">
        <v>15404.221</v>
      </c>
      <c r="L1662" s="248">
        <v>55.529680999999997</v>
      </c>
      <c r="M1662" s="248">
        <v>2.0739968000000002</v>
      </c>
      <c r="N1662" s="248">
        <v>238.52283</v>
      </c>
      <c r="O1662" s="248">
        <v>83.101433999999998</v>
      </c>
      <c r="P1662" s="248">
        <v>56.796726999999997</v>
      </c>
      <c r="Q1662" s="248">
        <v>8052.3967000000002</v>
      </c>
      <c r="R1662" s="248">
        <v>1.3374008E-2</v>
      </c>
      <c r="S1662" s="248">
        <v>0</v>
      </c>
      <c r="T1662" s="248">
        <v>0</v>
      </c>
      <c r="U1662" s="248">
        <v>28.965098999999999</v>
      </c>
      <c r="V1662" s="110"/>
      <c r="W1662" s="89">
        <f t="shared" si="291"/>
        <v>4315.1064444444437</v>
      </c>
      <c r="X1662" s="249">
        <v>67613.428</v>
      </c>
      <c r="Y1662" s="249">
        <v>59175.646999999997</v>
      </c>
      <c r="Z1662" s="249">
        <v>6061.9324999999999</v>
      </c>
      <c r="AA1662" s="249">
        <v>1.0142719</v>
      </c>
      <c r="AB1662" s="249">
        <v>820.52158999999995</v>
      </c>
      <c r="AC1662" s="249">
        <v>69.841076999999999</v>
      </c>
      <c r="AD1662" s="249">
        <v>1484.4722999999999</v>
      </c>
      <c r="AE1662" s="78">
        <v>0.27278362</v>
      </c>
      <c r="AF1662" s="78">
        <v>3.2894560000000002E-4</v>
      </c>
      <c r="AG1662" s="78">
        <v>1341.925</v>
      </c>
      <c r="AH1662" s="20"/>
      <c r="AI1662" s="20"/>
      <c r="AJ1662" s="20"/>
      <c r="AK1662" s="20"/>
      <c r="AL1662" s="20"/>
      <c r="AM1662" s="20"/>
      <c r="AN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row>
    <row r="1663" spans="2:129" x14ac:dyDescent="0.15">
      <c r="B1663" s="77" t="s">
        <v>683</v>
      </c>
      <c r="C1663" s="75"/>
      <c r="D1663" s="73" t="s">
        <v>38</v>
      </c>
      <c r="E1663" s="248" t="s">
        <v>684</v>
      </c>
      <c r="F1663" s="248">
        <f t="shared" si="287"/>
        <v>40877.955292733001</v>
      </c>
      <c r="G1663" s="248">
        <f t="shared" si="288"/>
        <v>1947.3339593999999</v>
      </c>
      <c r="H1663" s="248">
        <f t="shared" si="289"/>
        <v>23199.867400000003</v>
      </c>
      <c r="I1663" s="248">
        <f t="shared" si="290"/>
        <v>12388.259533332999</v>
      </c>
      <c r="J1663" s="248">
        <v>3342.4944</v>
      </c>
      <c r="K1663" s="248">
        <v>22321.453000000001</v>
      </c>
      <c r="L1663" s="248">
        <v>416.14226000000002</v>
      </c>
      <c r="M1663" s="248">
        <v>8.2119294000000007</v>
      </c>
      <c r="N1663" s="248">
        <v>1346.2918999999999</v>
      </c>
      <c r="O1663" s="248">
        <v>592.83013000000005</v>
      </c>
      <c r="P1663" s="248">
        <v>462.27213999999998</v>
      </c>
      <c r="Q1663" s="248">
        <v>12197.314</v>
      </c>
      <c r="R1663" s="248">
        <v>1.3333332999999999E-2</v>
      </c>
      <c r="S1663" s="248">
        <v>0</v>
      </c>
      <c r="T1663" s="248">
        <v>0</v>
      </c>
      <c r="U1663" s="248">
        <v>190.93219999999999</v>
      </c>
      <c r="V1663" s="110"/>
      <c r="W1663" s="89">
        <f t="shared" si="291"/>
        <v>24759.217777777776</v>
      </c>
      <c r="X1663" s="249">
        <v>358349.86</v>
      </c>
      <c r="Y1663" s="249">
        <v>325639.2</v>
      </c>
      <c r="Z1663" s="249">
        <v>21790.758999999998</v>
      </c>
      <c r="AA1663" s="249">
        <v>3.6257470999999999</v>
      </c>
      <c r="AB1663" s="249">
        <v>4371.1428999999998</v>
      </c>
      <c r="AC1663" s="249">
        <v>229.30837</v>
      </c>
      <c r="AD1663" s="249">
        <v>6315.8307999999997</v>
      </c>
      <c r="AE1663" s="78">
        <v>0.43063932999999999</v>
      </c>
      <c r="AF1663" s="78">
        <v>5.6928955999999999E-4</v>
      </c>
      <c r="AG1663" s="78">
        <v>3276.9960000000001</v>
      </c>
      <c r="AH1663" s="20"/>
      <c r="AI1663" s="20"/>
      <c r="AJ1663" s="20"/>
      <c r="AK1663" s="20"/>
      <c r="AL1663" s="20"/>
      <c r="AM1663" s="20"/>
      <c r="AN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c r="BU1663" s="20"/>
      <c r="BV1663" s="20"/>
      <c r="BW1663" s="20"/>
      <c r="BX1663" s="20"/>
      <c r="BY1663" s="20"/>
      <c r="BZ1663" s="20"/>
      <c r="CA1663" s="20"/>
      <c r="CB1663" s="20"/>
      <c r="CC1663" s="20"/>
      <c r="CD1663" s="20"/>
      <c r="CE1663" s="20"/>
      <c r="CF1663" s="20"/>
      <c r="CG1663" s="20"/>
      <c r="CH1663" s="20"/>
      <c r="CI1663" s="20"/>
      <c r="CJ1663" s="20"/>
      <c r="CK1663" s="20"/>
      <c r="CL1663" s="20"/>
      <c r="CM1663" s="20"/>
      <c r="CN1663" s="20"/>
      <c r="CO1663" s="20"/>
      <c r="CP1663" s="20"/>
      <c r="CQ1663" s="20"/>
      <c r="CR1663" s="20"/>
      <c r="CS1663" s="20"/>
      <c r="CT1663" s="20"/>
      <c r="CU1663" s="20"/>
      <c r="CV1663" s="20"/>
      <c r="CW1663" s="20"/>
      <c r="CX1663" s="20"/>
      <c r="CY1663" s="20"/>
      <c r="CZ1663" s="20"/>
      <c r="DA1663" s="20"/>
      <c r="DB1663" s="20"/>
      <c r="DC1663" s="20"/>
      <c r="DD1663" s="20"/>
      <c r="DE1663" s="20"/>
      <c r="DF1663" s="20"/>
      <c r="DG1663" s="20"/>
      <c r="DH1663" s="20"/>
      <c r="DI1663" s="20"/>
      <c r="DJ1663" s="20"/>
      <c r="DK1663" s="20"/>
      <c r="DL1663" s="20"/>
      <c r="DM1663" s="20"/>
      <c r="DN1663" s="20"/>
      <c r="DO1663" s="20"/>
      <c r="DP1663" s="20"/>
      <c r="DQ1663" s="20"/>
      <c r="DR1663" s="20"/>
      <c r="DS1663" s="20"/>
      <c r="DT1663" s="20"/>
      <c r="DU1663" s="20"/>
      <c r="DV1663" s="20"/>
      <c r="DW1663" s="20"/>
      <c r="DX1663" s="20"/>
      <c r="DY1663" s="20"/>
    </row>
    <row r="1664" spans="2:129" x14ac:dyDescent="0.15">
      <c r="B1664" s="77" t="s">
        <v>685</v>
      </c>
      <c r="C1664" s="75"/>
      <c r="D1664" s="73" t="s">
        <v>38</v>
      </c>
      <c r="E1664" s="248" t="s">
        <v>686</v>
      </c>
      <c r="F1664" s="248">
        <f t="shared" si="287"/>
        <v>141.88374627299999</v>
      </c>
      <c r="G1664" s="248">
        <f t="shared" si="288"/>
        <v>11.614632029999999</v>
      </c>
      <c r="H1664" s="248">
        <f t="shared" si="289"/>
        <v>34.907266800000002</v>
      </c>
      <c r="I1664" s="248">
        <f t="shared" si="290"/>
        <v>3.1231084430000005</v>
      </c>
      <c r="J1664" s="248">
        <v>92.238738999999995</v>
      </c>
      <c r="K1664" s="248">
        <v>31.812114999999999</v>
      </c>
      <c r="L1664" s="248">
        <v>1.9906801999999999</v>
      </c>
      <c r="M1664" s="248">
        <v>0.35089713</v>
      </c>
      <c r="N1664" s="248">
        <v>8.9305056999999994</v>
      </c>
      <c r="O1664" s="248">
        <v>2.3332291999999999</v>
      </c>
      <c r="P1664" s="248">
        <v>1.1044716000000001</v>
      </c>
      <c r="Q1664" s="248">
        <v>1.0651596000000001</v>
      </c>
      <c r="R1664" s="248">
        <v>1.4689143E-2</v>
      </c>
      <c r="S1664" s="248">
        <v>0</v>
      </c>
      <c r="T1664" s="248">
        <v>0</v>
      </c>
      <c r="U1664" s="248">
        <v>2.0432597000000001</v>
      </c>
      <c r="V1664" s="110"/>
      <c r="W1664" s="89">
        <f t="shared" si="291"/>
        <v>683.24991851851848</v>
      </c>
      <c r="X1664" s="249">
        <v>15217.025</v>
      </c>
      <c r="Y1664" s="249">
        <v>8249.1414999999997</v>
      </c>
      <c r="Z1664" s="249">
        <v>5189.1005999999998</v>
      </c>
      <c r="AA1664" s="249">
        <v>0.81536366000000005</v>
      </c>
      <c r="AB1664" s="249">
        <v>580.96574999999996</v>
      </c>
      <c r="AC1664" s="249">
        <v>336.16840999999999</v>
      </c>
      <c r="AD1664" s="249">
        <v>860.83307000000002</v>
      </c>
      <c r="AE1664" s="78">
        <v>1.3839614999999999E-3</v>
      </c>
      <c r="AF1664" s="250">
        <v>3.5127288000000001E-6</v>
      </c>
      <c r="AG1664" s="78">
        <v>34.459350999999998</v>
      </c>
      <c r="AH1664" s="20"/>
      <c r="AI1664" s="20"/>
      <c r="AJ1664" s="20"/>
      <c r="AK1664" s="20"/>
      <c r="AL1664" s="20"/>
      <c r="AM1664" s="20"/>
      <c r="AN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c r="BU1664" s="20"/>
      <c r="BV1664" s="20"/>
      <c r="BW1664" s="20"/>
      <c r="BX1664" s="20"/>
      <c r="BY1664" s="20"/>
      <c r="BZ1664" s="20"/>
      <c r="CA1664" s="20"/>
      <c r="CB1664" s="20"/>
      <c r="CC1664" s="20"/>
      <c r="CD1664" s="20"/>
      <c r="CE1664" s="20"/>
      <c r="CF1664" s="20"/>
      <c r="CG1664" s="20"/>
      <c r="CH1664" s="20"/>
      <c r="CI1664" s="20"/>
      <c r="CJ1664" s="20"/>
      <c r="CK1664" s="20"/>
      <c r="CL1664" s="20"/>
      <c r="CM1664" s="20"/>
      <c r="CN1664" s="20"/>
      <c r="CO1664" s="20"/>
      <c r="CP1664" s="20"/>
      <c r="CQ1664" s="20"/>
      <c r="CR1664" s="20"/>
      <c r="CS1664" s="20"/>
      <c r="CT1664" s="20"/>
      <c r="CU1664" s="20"/>
      <c r="CV1664" s="20"/>
      <c r="CW1664" s="20"/>
      <c r="CX1664" s="20"/>
      <c r="CY1664" s="20"/>
      <c r="CZ1664" s="20"/>
      <c r="DA1664" s="20"/>
      <c r="DB1664" s="20"/>
      <c r="DC1664" s="20"/>
      <c r="DD1664" s="20"/>
      <c r="DE1664" s="20"/>
      <c r="DF1664" s="20"/>
      <c r="DG1664" s="20"/>
      <c r="DH1664" s="20"/>
      <c r="DI1664" s="20"/>
      <c r="DJ1664" s="20"/>
      <c r="DK1664" s="20"/>
      <c r="DL1664" s="20"/>
      <c r="DM1664" s="20"/>
      <c r="DN1664" s="20"/>
      <c r="DO1664" s="20"/>
      <c r="DP1664" s="20"/>
      <c r="DQ1664" s="20"/>
      <c r="DR1664" s="20"/>
      <c r="DS1664" s="20"/>
      <c r="DT1664" s="20"/>
      <c r="DU1664" s="20"/>
      <c r="DV1664" s="20"/>
      <c r="DW1664" s="20"/>
      <c r="DX1664" s="20"/>
      <c r="DY1664" s="20"/>
    </row>
    <row r="1665" spans="2:129" x14ac:dyDescent="0.15">
      <c r="B1665" s="77" t="s">
        <v>687</v>
      </c>
      <c r="C1665" s="75"/>
      <c r="D1665" s="73" t="s">
        <v>38</v>
      </c>
      <c r="E1665" s="248" t="s">
        <v>688</v>
      </c>
      <c r="F1665" s="248">
        <f t="shared" si="287"/>
        <v>38841.151258924001</v>
      </c>
      <c r="G1665" s="248">
        <f t="shared" si="288"/>
        <v>1850.5480678000001</v>
      </c>
      <c r="H1665" s="248">
        <f t="shared" si="289"/>
        <v>22041.619439999999</v>
      </c>
      <c r="I1665" s="248">
        <f t="shared" si="290"/>
        <v>11769.002151124001</v>
      </c>
      <c r="J1665" s="248">
        <v>3179.9816000000001</v>
      </c>
      <c r="K1665" s="248">
        <v>21206.971000000001</v>
      </c>
      <c r="L1665" s="248">
        <v>395.43468999999999</v>
      </c>
      <c r="M1665" s="248">
        <v>7.8188778000000001</v>
      </c>
      <c r="N1665" s="248">
        <v>1279.4239</v>
      </c>
      <c r="O1665" s="248">
        <v>563.30529000000001</v>
      </c>
      <c r="P1665" s="248">
        <v>439.21375</v>
      </c>
      <c r="Q1665" s="248">
        <v>11587.501</v>
      </c>
      <c r="R1665" s="248">
        <v>1.3401124E-2</v>
      </c>
      <c r="S1665" s="248">
        <v>0</v>
      </c>
      <c r="T1665" s="248">
        <v>0</v>
      </c>
      <c r="U1665" s="248">
        <v>181.48775000000001</v>
      </c>
      <c r="V1665" s="110"/>
      <c r="W1665" s="89">
        <f t="shared" si="291"/>
        <v>23555.419259259259</v>
      </c>
      <c r="X1665" s="249">
        <v>341193.22</v>
      </c>
      <c r="Y1665" s="249">
        <v>309769.69</v>
      </c>
      <c r="Z1665" s="249">
        <v>20960.675999999999</v>
      </c>
      <c r="AA1665" s="249">
        <v>3.4852280000000002</v>
      </c>
      <c r="AB1665" s="249">
        <v>4181.6341000000002</v>
      </c>
      <c r="AC1665" s="249">
        <v>234.65136999999999</v>
      </c>
      <c r="AD1665" s="249">
        <v>6043.0808999999999</v>
      </c>
      <c r="AE1665" s="78">
        <v>0.40917656000000002</v>
      </c>
      <c r="AF1665" s="78">
        <v>5.4100071999999997E-4</v>
      </c>
      <c r="AG1665" s="78">
        <v>3114.8692000000001</v>
      </c>
      <c r="AH1665" s="20"/>
      <c r="AI1665" s="20"/>
      <c r="AJ1665" s="20"/>
      <c r="AK1665" s="20"/>
      <c r="AL1665" s="20"/>
      <c r="AM1665" s="20"/>
      <c r="AN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c r="BU1665" s="20"/>
      <c r="BV1665" s="20"/>
      <c r="BW1665" s="20"/>
      <c r="BX1665" s="20"/>
      <c r="BY1665" s="20"/>
      <c r="BZ1665" s="20"/>
      <c r="CA1665" s="20"/>
      <c r="CB1665" s="20"/>
      <c r="CC1665" s="20"/>
      <c r="CD1665" s="20"/>
      <c r="CE1665" s="20"/>
      <c r="CF1665" s="20"/>
      <c r="CG1665" s="20"/>
      <c r="CH1665" s="20"/>
      <c r="CI1665" s="20"/>
      <c r="CJ1665" s="20"/>
      <c r="CK1665" s="20"/>
      <c r="CL1665" s="20"/>
      <c r="CM1665" s="20"/>
      <c r="CN1665" s="20"/>
      <c r="CO1665" s="20"/>
      <c r="CP1665" s="20"/>
      <c r="CQ1665" s="20"/>
      <c r="CR1665" s="20"/>
      <c r="CS1665" s="20"/>
      <c r="CT1665" s="20"/>
      <c r="CU1665" s="20"/>
      <c r="CV1665" s="20"/>
      <c r="CW1665" s="20"/>
      <c r="CX1665" s="20"/>
      <c r="CY1665" s="20"/>
      <c r="CZ1665" s="20"/>
      <c r="DA1665" s="20"/>
      <c r="DB1665" s="20"/>
      <c r="DC1665" s="20"/>
      <c r="DD1665" s="20"/>
      <c r="DE1665" s="20"/>
      <c r="DF1665" s="20"/>
      <c r="DG1665" s="20"/>
      <c r="DH1665" s="20"/>
      <c r="DI1665" s="20"/>
      <c r="DJ1665" s="20"/>
      <c r="DK1665" s="20"/>
      <c r="DL1665" s="20"/>
      <c r="DM1665" s="20"/>
      <c r="DN1665" s="20"/>
      <c r="DO1665" s="20"/>
      <c r="DP1665" s="20"/>
      <c r="DQ1665" s="20"/>
      <c r="DR1665" s="20"/>
      <c r="DS1665" s="20"/>
      <c r="DT1665" s="20"/>
      <c r="DU1665" s="20"/>
      <c r="DV1665" s="20"/>
      <c r="DW1665" s="20"/>
      <c r="DX1665" s="20"/>
      <c r="DY1665" s="20"/>
    </row>
    <row r="1666" spans="2:129" x14ac:dyDescent="0.15">
      <c r="B1666" s="77" t="s">
        <v>689</v>
      </c>
      <c r="C1666" s="75"/>
      <c r="D1666" s="73" t="s">
        <v>38</v>
      </c>
      <c r="E1666" s="248" t="s">
        <v>690</v>
      </c>
      <c r="F1666" s="248">
        <f t="shared" si="287"/>
        <v>44867.067417632992</v>
      </c>
      <c r="G1666" s="248">
        <f t="shared" si="288"/>
        <v>1761.8760542999999</v>
      </c>
      <c r="H1666" s="248">
        <f t="shared" si="289"/>
        <v>29527.587680000001</v>
      </c>
      <c r="I1666" s="248">
        <f t="shared" si="290"/>
        <v>10532.736083332999</v>
      </c>
      <c r="J1666" s="248">
        <v>3044.8676</v>
      </c>
      <c r="K1666" s="248">
        <v>28762.041000000001</v>
      </c>
      <c r="L1666" s="248">
        <v>364.53519</v>
      </c>
      <c r="M1666" s="248">
        <v>7.9259142999999996</v>
      </c>
      <c r="N1666" s="248">
        <v>1232.1750999999999</v>
      </c>
      <c r="O1666" s="248">
        <v>521.77503999999999</v>
      </c>
      <c r="P1666" s="248">
        <v>401.01148999999998</v>
      </c>
      <c r="Q1666" s="248">
        <v>10362.638999999999</v>
      </c>
      <c r="R1666" s="248">
        <v>1.3333332999999999E-2</v>
      </c>
      <c r="S1666" s="248">
        <v>0</v>
      </c>
      <c r="T1666" s="248">
        <v>0</v>
      </c>
      <c r="U1666" s="248">
        <v>170.08375000000001</v>
      </c>
      <c r="V1666" s="110"/>
      <c r="W1666" s="89">
        <f t="shared" si="291"/>
        <v>22554.574814814812</v>
      </c>
      <c r="X1666" s="249">
        <v>330960.42</v>
      </c>
      <c r="Y1666" s="249">
        <v>298527.77</v>
      </c>
      <c r="Z1666" s="249">
        <v>21914.092000000001</v>
      </c>
      <c r="AA1666" s="249">
        <v>3.9032236999999999</v>
      </c>
      <c r="AB1666" s="249">
        <v>4075.9025000000001</v>
      </c>
      <c r="AC1666" s="249">
        <v>267.73586</v>
      </c>
      <c r="AD1666" s="249">
        <v>6171.0138999999999</v>
      </c>
      <c r="AE1666" s="78">
        <v>0.53707044999999998</v>
      </c>
      <c r="AF1666" s="78">
        <v>6.8663385000000004E-4</v>
      </c>
      <c r="AG1666" s="78">
        <v>2910.2485999999999</v>
      </c>
      <c r="AH1666" s="20"/>
      <c r="AI1666" s="20"/>
      <c r="AJ1666" s="20"/>
      <c r="AK1666" s="20"/>
      <c r="AL1666" s="20"/>
      <c r="AM1666" s="20"/>
      <c r="AN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c r="BU1666" s="20"/>
      <c r="BV1666" s="20"/>
      <c r="BW1666" s="20"/>
      <c r="BX1666" s="20"/>
      <c r="BY1666" s="20"/>
      <c r="BZ1666" s="20"/>
      <c r="CA1666" s="20"/>
      <c r="CB1666" s="20"/>
      <c r="CC1666" s="20"/>
      <c r="CD1666" s="20"/>
      <c r="CE1666" s="20"/>
      <c r="CF1666" s="20"/>
      <c r="CG1666" s="20"/>
      <c r="CH1666" s="20"/>
      <c r="CI1666" s="20"/>
      <c r="CJ1666" s="20"/>
      <c r="CK1666" s="20"/>
      <c r="CL1666" s="20"/>
      <c r="CM1666" s="20"/>
      <c r="CN1666" s="20"/>
      <c r="CO1666" s="20"/>
      <c r="CP1666" s="20"/>
      <c r="CQ1666" s="20"/>
      <c r="CR1666" s="20"/>
      <c r="CS1666" s="20"/>
      <c r="CT1666" s="20"/>
      <c r="CU1666" s="20"/>
      <c r="CV1666" s="20"/>
      <c r="CW1666" s="20"/>
      <c r="CX1666" s="20"/>
      <c r="CY1666" s="20"/>
      <c r="CZ1666" s="20"/>
      <c r="DA1666" s="20"/>
      <c r="DB1666" s="20"/>
      <c r="DC1666" s="20"/>
      <c r="DD1666" s="20"/>
      <c r="DE1666" s="20"/>
      <c r="DF1666" s="20"/>
      <c r="DG1666" s="20"/>
      <c r="DH1666" s="20"/>
      <c r="DI1666" s="20"/>
      <c r="DJ1666" s="20"/>
      <c r="DK1666" s="20"/>
      <c r="DL1666" s="20"/>
      <c r="DM1666" s="20"/>
      <c r="DN1666" s="20"/>
      <c r="DO1666" s="20"/>
      <c r="DP1666" s="20"/>
      <c r="DQ1666" s="20"/>
      <c r="DR1666" s="20"/>
      <c r="DS1666" s="20"/>
      <c r="DT1666" s="20"/>
      <c r="DU1666" s="20"/>
      <c r="DV1666" s="20"/>
      <c r="DW1666" s="20"/>
      <c r="DX1666" s="20"/>
      <c r="DY1666" s="20"/>
    </row>
    <row r="1667" spans="2:129" x14ac:dyDescent="0.15">
      <c r="B1667" s="77" t="s">
        <v>691</v>
      </c>
      <c r="C1667" s="75"/>
      <c r="D1667" s="73" t="s">
        <v>38</v>
      </c>
      <c r="E1667" s="248" t="s">
        <v>692</v>
      </c>
      <c r="F1667" s="248">
        <f t="shared" si="287"/>
        <v>163.92000884300001</v>
      </c>
      <c r="G1667" s="248">
        <f t="shared" si="288"/>
        <v>13.418775800000001</v>
      </c>
      <c r="H1667" s="248">
        <f t="shared" si="289"/>
        <v>40.329454800000001</v>
      </c>
      <c r="I1667" s="248">
        <f t="shared" si="290"/>
        <v>3.6059582429999999</v>
      </c>
      <c r="J1667" s="248">
        <v>106.56582</v>
      </c>
      <c r="K1667" s="248">
        <v>36.753529999999998</v>
      </c>
      <c r="L1667" s="248">
        <v>2.2998878</v>
      </c>
      <c r="M1667" s="248">
        <v>0.40540140000000002</v>
      </c>
      <c r="N1667" s="248">
        <v>10.317714</v>
      </c>
      <c r="O1667" s="248">
        <v>2.6956604</v>
      </c>
      <c r="P1667" s="248">
        <v>1.2760370000000001</v>
      </c>
      <c r="Q1667" s="248">
        <v>1.2306163000000001</v>
      </c>
      <c r="R1667" s="248">
        <v>1.4689143E-2</v>
      </c>
      <c r="S1667" s="248">
        <v>0</v>
      </c>
      <c r="T1667" s="248">
        <v>0</v>
      </c>
      <c r="U1667" s="248">
        <v>2.3606528</v>
      </c>
      <c r="V1667" s="110"/>
      <c r="W1667" s="89">
        <f t="shared" si="291"/>
        <v>789.37644444444436</v>
      </c>
      <c r="X1667" s="249">
        <v>17580.675999999999</v>
      </c>
      <c r="Y1667" s="249">
        <v>9530.4066000000003</v>
      </c>
      <c r="Z1667" s="249">
        <v>5995.1715999999997</v>
      </c>
      <c r="AA1667" s="249">
        <v>0.94202191999999996</v>
      </c>
      <c r="AB1667" s="249">
        <v>671.21281999999997</v>
      </c>
      <c r="AC1667" s="249">
        <v>388.38887999999997</v>
      </c>
      <c r="AD1667" s="249">
        <v>994.55438000000004</v>
      </c>
      <c r="AE1667" s="78">
        <v>1.5989273999999999E-3</v>
      </c>
      <c r="AF1667" s="250">
        <v>4.0583205999999999E-6</v>
      </c>
      <c r="AG1667" s="78">
        <v>39.810746999999999</v>
      </c>
      <c r="AH1667" s="20"/>
      <c r="AI1667" s="20"/>
      <c r="AJ1667" s="20"/>
      <c r="AK1667" s="20"/>
      <c r="AL1667" s="20"/>
      <c r="AM1667" s="20"/>
      <c r="AN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c r="BU1667" s="20"/>
      <c r="BV1667" s="20"/>
      <c r="BW1667" s="20"/>
      <c r="BX1667" s="20"/>
      <c r="BY1667" s="20"/>
      <c r="BZ1667" s="20"/>
      <c r="CA1667" s="20"/>
      <c r="CB1667" s="20"/>
      <c r="CC1667" s="20"/>
      <c r="CD1667" s="20"/>
      <c r="CE1667" s="20"/>
      <c r="CF1667" s="20"/>
      <c r="CG1667" s="20"/>
      <c r="CH1667" s="20"/>
      <c r="CI1667" s="20"/>
      <c r="CJ1667" s="20"/>
      <c r="CK1667" s="20"/>
      <c r="CL1667" s="20"/>
      <c r="CM1667" s="20"/>
      <c r="CN1667" s="20"/>
      <c r="CO1667" s="20"/>
      <c r="CP1667" s="20"/>
      <c r="CQ1667" s="20"/>
      <c r="CR1667" s="20"/>
      <c r="CS1667" s="20"/>
      <c r="CT1667" s="20"/>
      <c r="CU1667" s="20"/>
      <c r="CV1667" s="20"/>
      <c r="CW1667" s="20"/>
      <c r="CX1667" s="20"/>
      <c r="CY1667" s="20"/>
      <c r="CZ1667" s="20"/>
      <c r="DA1667" s="20"/>
      <c r="DB1667" s="20"/>
      <c r="DC1667" s="20"/>
      <c r="DD1667" s="20"/>
      <c r="DE1667" s="20"/>
      <c r="DF1667" s="20"/>
      <c r="DG1667" s="20"/>
      <c r="DH1667" s="20"/>
      <c r="DI1667" s="20"/>
      <c r="DJ1667" s="20"/>
      <c r="DK1667" s="20"/>
      <c r="DL1667" s="20"/>
      <c r="DM1667" s="20"/>
      <c r="DN1667" s="20"/>
      <c r="DO1667" s="20"/>
      <c r="DP1667" s="20"/>
      <c r="DQ1667" s="20"/>
      <c r="DR1667" s="20"/>
      <c r="DS1667" s="20"/>
      <c r="DT1667" s="20"/>
      <c r="DU1667" s="20"/>
      <c r="DV1667" s="20"/>
      <c r="DW1667" s="20"/>
      <c r="DX1667" s="20"/>
      <c r="DY1667" s="20"/>
    </row>
    <row r="1668" spans="2:129" x14ac:dyDescent="0.15">
      <c r="B1668" s="77" t="s">
        <v>693</v>
      </c>
      <c r="C1668" s="75"/>
      <c r="D1668" s="73" t="s">
        <v>38</v>
      </c>
      <c r="E1668" s="248" t="s">
        <v>694</v>
      </c>
      <c r="F1668" s="248">
        <f t="shared" si="287"/>
        <v>38161.595764105004</v>
      </c>
      <c r="G1668" s="248">
        <f t="shared" si="288"/>
        <v>1499.6074674000001</v>
      </c>
      <c r="H1668" s="248">
        <f t="shared" si="289"/>
        <v>25104.499079999998</v>
      </c>
      <c r="I1668" s="248">
        <f t="shared" si="290"/>
        <v>8953.3669167049993</v>
      </c>
      <c r="J1668" s="248">
        <v>2604.1223</v>
      </c>
      <c r="K1668" s="248">
        <v>24453.248</v>
      </c>
      <c r="L1668" s="248">
        <v>310.19990000000001</v>
      </c>
      <c r="M1668" s="248">
        <v>6.7978373999999997</v>
      </c>
      <c r="N1668" s="248">
        <v>1048.8965000000001</v>
      </c>
      <c r="O1668" s="248">
        <v>443.91313000000002</v>
      </c>
      <c r="P1668" s="248">
        <v>341.05117999999999</v>
      </c>
      <c r="Q1668" s="248">
        <v>8808.4280999999992</v>
      </c>
      <c r="R1668" s="248">
        <v>1.3536705E-2</v>
      </c>
      <c r="S1668" s="248">
        <v>0</v>
      </c>
      <c r="T1668" s="248">
        <v>0</v>
      </c>
      <c r="U1668" s="248">
        <v>144.92527999999999</v>
      </c>
      <c r="V1668" s="110"/>
      <c r="W1668" s="89">
        <f t="shared" si="291"/>
        <v>19289.794814814813</v>
      </c>
      <c r="X1668" s="249">
        <v>283953.45</v>
      </c>
      <c r="Y1668" s="249">
        <v>255178.16</v>
      </c>
      <c r="Z1668" s="249">
        <v>19526.254000000001</v>
      </c>
      <c r="AA1668" s="249">
        <v>3.4590434999999999</v>
      </c>
      <c r="AB1668" s="249">
        <v>3565.1990999999998</v>
      </c>
      <c r="AC1668" s="249">
        <v>285.83382</v>
      </c>
      <c r="AD1668" s="249">
        <v>5394.5450000000001</v>
      </c>
      <c r="AE1668" s="78">
        <v>0.45674972000000003</v>
      </c>
      <c r="AF1668" s="78">
        <v>5.8424751999999996E-4</v>
      </c>
      <c r="AG1668" s="78">
        <v>2479.6828999999998</v>
      </c>
      <c r="AH1668" s="20"/>
      <c r="AI1668" s="20"/>
      <c r="AJ1668" s="20"/>
      <c r="AK1668" s="20"/>
      <c r="AL1668" s="20"/>
      <c r="AM1668" s="20"/>
      <c r="AN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c r="BU1668" s="20"/>
      <c r="BV1668" s="20"/>
      <c r="BW1668" s="20"/>
      <c r="BX1668" s="20"/>
      <c r="BY1668" s="20"/>
      <c r="BZ1668" s="20"/>
      <c r="CA1668" s="20"/>
      <c r="CB1668" s="20"/>
      <c r="CC1668" s="20"/>
      <c r="CD1668" s="20"/>
      <c r="CE1668" s="20"/>
      <c r="CF1668" s="20"/>
      <c r="CG1668" s="20"/>
      <c r="CH1668" s="20"/>
      <c r="CI1668" s="20"/>
      <c r="CJ1668" s="20"/>
      <c r="CK1668" s="20"/>
      <c r="CL1668" s="20"/>
      <c r="CM1668" s="20"/>
      <c r="CN1668" s="20"/>
      <c r="CO1668" s="20"/>
      <c r="CP1668" s="20"/>
      <c r="CQ1668" s="20"/>
      <c r="CR1668" s="20"/>
      <c r="CS1668" s="20"/>
      <c r="CT1668" s="20"/>
      <c r="CU1668" s="20"/>
      <c r="CV1668" s="20"/>
      <c r="CW1668" s="20"/>
      <c r="CX1668" s="20"/>
      <c r="CY1668" s="20"/>
      <c r="CZ1668" s="20"/>
      <c r="DA1668" s="20"/>
      <c r="DB1668" s="20"/>
      <c r="DC1668" s="20"/>
      <c r="DD1668" s="20"/>
      <c r="DE1668" s="20"/>
      <c r="DF1668" s="20"/>
      <c r="DG1668" s="20"/>
      <c r="DH1668" s="20"/>
      <c r="DI1668" s="20"/>
      <c r="DJ1668" s="20"/>
      <c r="DK1668" s="20"/>
      <c r="DL1668" s="20"/>
      <c r="DM1668" s="20"/>
      <c r="DN1668" s="20"/>
      <c r="DO1668" s="20"/>
      <c r="DP1668" s="20"/>
      <c r="DQ1668" s="20"/>
      <c r="DR1668" s="20"/>
      <c r="DS1668" s="20"/>
      <c r="DT1668" s="20"/>
      <c r="DU1668" s="20"/>
      <c r="DV1668" s="20"/>
      <c r="DW1668" s="20"/>
      <c r="DX1668" s="20"/>
      <c r="DY1668" s="20"/>
    </row>
    <row r="1669" spans="2:129" x14ac:dyDescent="0.15">
      <c r="B1669" s="77" t="s">
        <v>695</v>
      </c>
      <c r="C1669" s="75"/>
      <c r="D1669" s="73" t="s">
        <v>38</v>
      </c>
      <c r="E1669" s="248" t="s">
        <v>696</v>
      </c>
      <c r="F1669" s="248">
        <f t="shared" si="287"/>
        <v>2.3622964873000001</v>
      </c>
      <c r="G1669" s="248">
        <f t="shared" si="288"/>
        <v>0.13965561330000001</v>
      </c>
      <c r="H1669" s="248">
        <f t="shared" si="289"/>
        <v>0.43371419699999997</v>
      </c>
      <c r="I1669" s="248">
        <f t="shared" si="290"/>
        <v>0.58046147700000006</v>
      </c>
      <c r="J1669" s="248">
        <v>1.2084652</v>
      </c>
      <c r="K1669" s="248">
        <v>0.39554161999999998</v>
      </c>
      <c r="L1669" s="248">
        <v>2.2821639000000001E-2</v>
      </c>
      <c r="M1669" s="248">
        <v>3.6579532999999999E-3</v>
      </c>
      <c r="N1669" s="248">
        <v>0.11512622</v>
      </c>
      <c r="O1669" s="248">
        <v>2.0871440000000002E-2</v>
      </c>
      <c r="P1669" s="248">
        <v>1.5350938E-2</v>
      </c>
      <c r="Q1669" s="248">
        <v>0.52695117000000002</v>
      </c>
      <c r="R1669" s="248">
        <v>2.1635333E-2</v>
      </c>
      <c r="S1669" s="248">
        <v>0</v>
      </c>
      <c r="T1669" s="248">
        <v>0</v>
      </c>
      <c r="U1669" s="248">
        <v>3.1874974E-2</v>
      </c>
      <c r="V1669" s="110"/>
      <c r="W1669" s="89">
        <f t="shared" si="291"/>
        <v>8.9515940740740731</v>
      </c>
      <c r="X1669" s="249">
        <v>234.78917000000001</v>
      </c>
      <c r="Y1669" s="249">
        <v>120.49333</v>
      </c>
      <c r="Z1669" s="249">
        <v>85.360146</v>
      </c>
      <c r="AA1669" s="249">
        <v>1.4960632999999999E-2</v>
      </c>
      <c r="AB1669" s="249">
        <v>9.9296371000000008</v>
      </c>
      <c r="AC1669" s="249">
        <v>4.5837830000000004</v>
      </c>
      <c r="AD1669" s="249">
        <v>14.407311999999999</v>
      </c>
      <c r="AE1669" s="250">
        <v>1.7835972999999999E-5</v>
      </c>
      <c r="AF1669" s="250">
        <v>4.6422145E-8</v>
      </c>
      <c r="AG1669" s="78">
        <v>0.51145605999999999</v>
      </c>
      <c r="AH1669" s="20"/>
      <c r="AI1669" s="20"/>
      <c r="AJ1669" s="20"/>
      <c r="AK1669" s="20"/>
      <c r="AL1669" s="20"/>
      <c r="AM1669" s="20"/>
      <c r="AN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c r="BU1669" s="20"/>
      <c r="BV1669" s="20"/>
      <c r="BW1669" s="20"/>
      <c r="BX1669" s="20"/>
      <c r="BY1669" s="20"/>
      <c r="BZ1669" s="20"/>
      <c r="CA1669" s="20"/>
      <c r="CB1669" s="20"/>
      <c r="CC1669" s="20"/>
      <c r="CD1669" s="20"/>
      <c r="CE1669" s="20"/>
      <c r="CF1669" s="20"/>
      <c r="CG1669" s="20"/>
      <c r="CH1669" s="20"/>
      <c r="CI1669" s="20"/>
      <c r="CJ1669" s="20"/>
      <c r="CK1669" s="20"/>
      <c r="CL1669" s="20"/>
      <c r="CM1669" s="20"/>
      <c r="CN1669" s="20"/>
      <c r="CO1669" s="20"/>
      <c r="CP1669" s="20"/>
      <c r="CQ1669" s="20"/>
      <c r="CR1669" s="20"/>
      <c r="CS1669" s="20"/>
      <c r="CT1669" s="20"/>
      <c r="CU1669" s="20"/>
      <c r="CV1669" s="20"/>
      <c r="CW1669" s="20"/>
      <c r="CX1669" s="20"/>
      <c r="CY1669" s="20"/>
      <c r="CZ1669" s="20"/>
      <c r="DA1669" s="20"/>
      <c r="DB1669" s="20"/>
      <c r="DC1669" s="20"/>
      <c r="DD1669" s="20"/>
      <c r="DE1669" s="20"/>
      <c r="DF1669" s="20"/>
      <c r="DG1669" s="20"/>
      <c r="DH1669" s="20"/>
      <c r="DI1669" s="20"/>
      <c r="DJ1669" s="20"/>
      <c r="DK1669" s="20"/>
      <c r="DL1669" s="20"/>
      <c r="DM1669" s="20"/>
      <c r="DN1669" s="20"/>
      <c r="DO1669" s="20"/>
      <c r="DP1669" s="20"/>
      <c r="DQ1669" s="20"/>
      <c r="DR1669" s="20"/>
      <c r="DS1669" s="20"/>
      <c r="DT1669" s="20"/>
      <c r="DU1669" s="20"/>
      <c r="DV1669" s="20"/>
      <c r="DW1669" s="20"/>
      <c r="DX1669" s="20"/>
      <c r="DY1669" s="20"/>
    </row>
    <row r="1670" spans="2:129" x14ac:dyDescent="0.15">
      <c r="B1670" s="77" t="s">
        <v>697</v>
      </c>
      <c r="C1670" s="75"/>
      <c r="D1670" s="73" t="s">
        <v>38</v>
      </c>
      <c r="E1670" s="248" t="s">
        <v>698</v>
      </c>
      <c r="F1670" s="248">
        <f t="shared" si="287"/>
        <v>604.30974571299998</v>
      </c>
      <c r="G1670" s="248">
        <f t="shared" si="288"/>
        <v>42.823066680000004</v>
      </c>
      <c r="H1670" s="248">
        <f t="shared" si="289"/>
        <v>63.457156900000001</v>
      </c>
      <c r="I1670" s="248">
        <f t="shared" si="290"/>
        <v>421.88865713300004</v>
      </c>
      <c r="J1670" s="248">
        <v>76.140865000000005</v>
      </c>
      <c r="K1670" s="248">
        <v>49.516933000000002</v>
      </c>
      <c r="L1670" s="248">
        <v>4.1338381999999996</v>
      </c>
      <c r="M1670" s="248">
        <v>0.67032738000000003</v>
      </c>
      <c r="N1670" s="248">
        <v>39.86186</v>
      </c>
      <c r="O1670" s="248">
        <v>2.2908792999999998</v>
      </c>
      <c r="P1670" s="248">
        <v>9.8063856999999999</v>
      </c>
      <c r="Q1670" s="248">
        <v>420.54009000000002</v>
      </c>
      <c r="R1670" s="248">
        <v>1.3333332999999999E-2</v>
      </c>
      <c r="S1670" s="248">
        <v>0</v>
      </c>
      <c r="T1670" s="248">
        <v>0</v>
      </c>
      <c r="U1670" s="248">
        <v>1.3352337999999999</v>
      </c>
      <c r="V1670" s="110"/>
      <c r="W1670" s="89">
        <f t="shared" si="291"/>
        <v>564.00640740740744</v>
      </c>
      <c r="X1670" s="249">
        <v>9569.2387999999992</v>
      </c>
      <c r="Y1670" s="249">
        <v>7885.3591999999999</v>
      </c>
      <c r="Z1670" s="249">
        <v>983.24316999999996</v>
      </c>
      <c r="AA1670" s="249">
        <v>0.87902460000000004</v>
      </c>
      <c r="AB1670" s="249">
        <v>196.53235000000001</v>
      </c>
      <c r="AC1670" s="249">
        <v>73.565534</v>
      </c>
      <c r="AD1670" s="249">
        <v>429.65949000000001</v>
      </c>
      <c r="AE1670" s="78">
        <v>1.7295850000000001E-3</v>
      </c>
      <c r="AF1670" s="250">
        <v>4.1796692000000001E-6</v>
      </c>
      <c r="AG1670" s="78">
        <v>84.823898</v>
      </c>
      <c r="AH1670" s="20"/>
      <c r="AI1670" s="20"/>
      <c r="AJ1670" s="20"/>
      <c r="AK1670" s="20"/>
      <c r="AL1670" s="20"/>
      <c r="AM1670" s="20"/>
      <c r="AN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row>
    <row r="1671" spans="2:129" x14ac:dyDescent="0.15">
      <c r="B1671" s="77" t="s">
        <v>699</v>
      </c>
      <c r="C1671" s="75"/>
      <c r="D1671" s="73" t="s">
        <v>38</v>
      </c>
      <c r="E1671" s="248" t="s">
        <v>700</v>
      </c>
      <c r="F1671" s="248">
        <f t="shared" si="287"/>
        <v>2.7383447103999998</v>
      </c>
      <c r="G1671" s="248">
        <f t="shared" si="288"/>
        <v>0.37937225500000005</v>
      </c>
      <c r="H1671" s="248">
        <f t="shared" si="289"/>
        <v>0.37593590139999999</v>
      </c>
      <c r="I1671" s="248">
        <f t="shared" si="290"/>
        <v>4.2551154000000008E-2</v>
      </c>
      <c r="J1671" s="248">
        <v>1.9404854</v>
      </c>
      <c r="K1671" s="248">
        <v>0.35293163999999999</v>
      </c>
      <c r="L1671" s="248">
        <v>1.5566485E-2</v>
      </c>
      <c r="M1671" s="248">
        <v>1.8801299E-2</v>
      </c>
      <c r="N1671" s="248">
        <v>0.26503858000000002</v>
      </c>
      <c r="O1671" s="248">
        <v>9.5532376000000002E-2</v>
      </c>
      <c r="P1671" s="248">
        <v>7.4377764000000002E-3</v>
      </c>
      <c r="Q1671" s="248">
        <v>1.3876172000000001E-2</v>
      </c>
      <c r="R1671" s="248">
        <v>1.7137333000000001E-2</v>
      </c>
      <c r="S1671" s="248">
        <v>0</v>
      </c>
      <c r="T1671" s="248">
        <v>0</v>
      </c>
      <c r="U1671" s="248">
        <v>1.1537649000000001E-2</v>
      </c>
      <c r="V1671" s="110"/>
      <c r="W1671" s="89">
        <f t="shared" si="291"/>
        <v>14.373965925925924</v>
      </c>
      <c r="X1671" s="249">
        <v>126.9841</v>
      </c>
      <c r="Y1671" s="249">
        <v>103.69422</v>
      </c>
      <c r="Z1671" s="249">
        <v>13.577712999999999</v>
      </c>
      <c r="AA1671" s="249">
        <v>7.1126135999999996E-3</v>
      </c>
      <c r="AB1671" s="249">
        <v>1.7142892000000001</v>
      </c>
      <c r="AC1671" s="249">
        <v>0.61050565999999995</v>
      </c>
      <c r="AD1671" s="249">
        <v>7.3802531</v>
      </c>
      <c r="AE1671" s="250">
        <v>2.5175066999999999E-5</v>
      </c>
      <c r="AF1671" s="250">
        <v>5.9200830999999998E-8</v>
      </c>
      <c r="AG1671" s="78">
        <v>0.82224923000000005</v>
      </c>
      <c r="AH1671" s="20"/>
      <c r="AI1671" s="20"/>
      <c r="AJ1671" s="20"/>
      <c r="AK1671" s="20"/>
      <c r="AL1671" s="20"/>
      <c r="AM1671" s="20"/>
      <c r="AN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c r="BU1671" s="20"/>
      <c r="BV1671" s="20"/>
      <c r="BW1671" s="20"/>
      <c r="BX1671" s="20"/>
      <c r="BY1671" s="20"/>
      <c r="BZ1671" s="20"/>
      <c r="CA1671" s="20"/>
      <c r="CB1671" s="20"/>
      <c r="CC1671" s="20"/>
      <c r="CD1671" s="20"/>
      <c r="CE1671" s="20"/>
      <c r="CF1671" s="20"/>
      <c r="CG1671" s="20"/>
      <c r="CH1671" s="20"/>
      <c r="CI1671" s="20"/>
      <c r="CJ1671" s="20"/>
      <c r="CK1671" s="20"/>
      <c r="CL1671" s="20"/>
      <c r="CM1671" s="20"/>
      <c r="CN1671" s="20"/>
      <c r="CO1671" s="20"/>
      <c r="CP1671" s="20"/>
      <c r="CQ1671" s="20"/>
      <c r="CR1671" s="20"/>
      <c r="CS1671" s="20"/>
      <c r="CT1671" s="20"/>
      <c r="CU1671" s="20"/>
      <c r="CV1671" s="20"/>
      <c r="CW1671" s="20"/>
      <c r="CX1671" s="20"/>
      <c r="CY1671" s="20"/>
      <c r="CZ1671" s="20"/>
      <c r="DA1671" s="20"/>
      <c r="DB1671" s="20"/>
      <c r="DC1671" s="20"/>
      <c r="DD1671" s="20"/>
      <c r="DE1671" s="20"/>
      <c r="DF1671" s="20"/>
      <c r="DG1671" s="20"/>
      <c r="DH1671" s="20"/>
      <c r="DI1671" s="20"/>
      <c r="DJ1671" s="20"/>
      <c r="DK1671" s="20"/>
      <c r="DL1671" s="20"/>
      <c r="DM1671" s="20"/>
      <c r="DN1671" s="20"/>
      <c r="DO1671" s="20"/>
      <c r="DP1671" s="20"/>
      <c r="DQ1671" s="20"/>
      <c r="DR1671" s="20"/>
      <c r="DS1671" s="20"/>
      <c r="DT1671" s="20"/>
      <c r="DU1671" s="20"/>
      <c r="DV1671" s="20"/>
      <c r="DW1671" s="20"/>
      <c r="DX1671" s="20"/>
      <c r="DY1671" s="20"/>
    </row>
    <row r="1672" spans="2:129" x14ac:dyDescent="0.15">
      <c r="B1672" s="77" t="s">
        <v>701</v>
      </c>
      <c r="C1672" s="75"/>
      <c r="D1672" s="73" t="s">
        <v>38</v>
      </c>
      <c r="E1672" s="248" t="s">
        <v>702</v>
      </c>
      <c r="F1672" s="248">
        <f t="shared" si="287"/>
        <v>207.27262182300001</v>
      </c>
      <c r="G1672" s="248">
        <f t="shared" si="288"/>
        <v>14.81022851</v>
      </c>
      <c r="H1672" s="248">
        <f t="shared" si="289"/>
        <v>21.823550999999998</v>
      </c>
      <c r="I1672" s="248">
        <f t="shared" si="290"/>
        <v>143.47022831300001</v>
      </c>
      <c r="J1672" s="248">
        <v>27.168614000000002</v>
      </c>
      <c r="K1672" s="248">
        <v>17.068691999999999</v>
      </c>
      <c r="L1672" s="248">
        <v>1.4157789000000001</v>
      </c>
      <c r="M1672" s="248">
        <v>0.24032017</v>
      </c>
      <c r="N1672" s="248">
        <v>13.727957999999999</v>
      </c>
      <c r="O1672" s="248">
        <v>0.84195034000000002</v>
      </c>
      <c r="P1672" s="248">
        <v>3.3390800999999999</v>
      </c>
      <c r="Q1672" s="248">
        <v>142.99279000000001</v>
      </c>
      <c r="R1672" s="248">
        <v>1.5843973000000001E-2</v>
      </c>
      <c r="S1672" s="248">
        <v>0</v>
      </c>
      <c r="T1672" s="248">
        <v>0</v>
      </c>
      <c r="U1672" s="248">
        <v>0.46159433999999999</v>
      </c>
      <c r="V1672" s="110"/>
      <c r="W1672" s="89">
        <f t="shared" si="291"/>
        <v>201.2489925925926</v>
      </c>
      <c r="X1672" s="249">
        <v>3337.3507</v>
      </c>
      <c r="Y1672" s="249">
        <v>2749.4603000000002</v>
      </c>
      <c r="Z1672" s="249">
        <v>343.26396999999997</v>
      </c>
      <c r="AA1672" s="249">
        <v>0.30356269000000002</v>
      </c>
      <c r="AB1672" s="249">
        <v>67.952427999999998</v>
      </c>
      <c r="AC1672" s="249">
        <v>25.415215</v>
      </c>
      <c r="AD1672" s="249">
        <v>150.95519999999999</v>
      </c>
      <c r="AE1672" s="78">
        <v>6.0467443000000005E-4</v>
      </c>
      <c r="AF1672" s="250">
        <v>1.4601600999999999E-6</v>
      </c>
      <c r="AG1672" s="78">
        <v>29.382809999999999</v>
      </c>
      <c r="AH1672" s="20"/>
      <c r="AI1672" s="20"/>
      <c r="AJ1672" s="20"/>
      <c r="AK1672" s="20"/>
      <c r="AL1672" s="20"/>
      <c r="AM1672" s="20"/>
      <c r="AN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c r="BU1672" s="20"/>
      <c r="BV1672" s="20"/>
      <c r="BW1672" s="20"/>
      <c r="BX1672" s="20"/>
      <c r="BY1672" s="20"/>
      <c r="BZ1672" s="20"/>
      <c r="CA1672" s="20"/>
      <c r="CB1672" s="20"/>
      <c r="CC1672" s="20"/>
      <c r="CD1672" s="20"/>
      <c r="CE1672" s="20"/>
      <c r="CF1672" s="20"/>
      <c r="CG1672" s="20"/>
      <c r="CH1672" s="20"/>
      <c r="CI1672" s="20"/>
      <c r="CJ1672" s="20"/>
      <c r="CK1672" s="20"/>
      <c r="CL1672" s="20"/>
      <c r="CM1672" s="20"/>
      <c r="CN1672" s="20"/>
      <c r="CO1672" s="20"/>
      <c r="CP1672" s="20"/>
      <c r="CQ1672" s="20"/>
      <c r="CR1672" s="20"/>
      <c r="CS1672" s="20"/>
      <c r="CT1672" s="20"/>
      <c r="CU1672" s="20"/>
      <c r="CV1672" s="20"/>
      <c r="CW1672" s="20"/>
      <c r="CX1672" s="20"/>
      <c r="CY1672" s="20"/>
      <c r="CZ1672" s="20"/>
      <c r="DA1672" s="20"/>
      <c r="DB1672" s="20"/>
      <c r="DC1672" s="20"/>
      <c r="DD1672" s="20"/>
      <c r="DE1672" s="20"/>
      <c r="DF1672" s="20"/>
      <c r="DG1672" s="20"/>
      <c r="DH1672" s="20"/>
      <c r="DI1672" s="20"/>
      <c r="DJ1672" s="20"/>
      <c r="DK1672" s="20"/>
      <c r="DL1672" s="20"/>
      <c r="DM1672" s="20"/>
      <c r="DN1672" s="20"/>
      <c r="DO1672" s="20"/>
      <c r="DP1672" s="20"/>
      <c r="DQ1672" s="20"/>
      <c r="DR1672" s="20"/>
      <c r="DS1672" s="20"/>
      <c r="DT1672" s="20"/>
      <c r="DU1672" s="20"/>
      <c r="DV1672" s="20"/>
      <c r="DW1672" s="20"/>
      <c r="DX1672" s="20"/>
      <c r="DY1672" s="20"/>
    </row>
    <row r="1673" spans="2:129" x14ac:dyDescent="0.15">
      <c r="B1673" s="77" t="s">
        <v>703</v>
      </c>
      <c r="C1673" s="114"/>
      <c r="D1673" s="73" t="s">
        <v>38</v>
      </c>
      <c r="E1673" s="248" t="s">
        <v>704</v>
      </c>
      <c r="F1673" s="248">
        <f t="shared" si="287"/>
        <v>386.59785115670002</v>
      </c>
      <c r="G1673" s="248">
        <f t="shared" si="288"/>
        <v>30.188945229999998</v>
      </c>
      <c r="H1673" s="248">
        <f t="shared" si="289"/>
        <v>20.541934260000001</v>
      </c>
      <c r="I1673" s="248">
        <f t="shared" si="290"/>
        <v>300.49173866670003</v>
      </c>
      <c r="J1673" s="248">
        <v>35.375233000000001</v>
      </c>
      <c r="K1673" s="248">
        <v>18.856276000000001</v>
      </c>
      <c r="L1673" s="248">
        <v>1.3685558</v>
      </c>
      <c r="M1673" s="248">
        <v>0.25604832999999999</v>
      </c>
      <c r="N1673" s="248">
        <v>27.527722000000001</v>
      </c>
      <c r="O1673" s="248">
        <v>2.4051749</v>
      </c>
      <c r="P1673" s="248">
        <v>0.31710245999999997</v>
      </c>
      <c r="Q1673" s="248">
        <v>295.49270000000001</v>
      </c>
      <c r="R1673" s="248">
        <v>8.5686666999999998E-3</v>
      </c>
      <c r="S1673" s="248">
        <v>0</v>
      </c>
      <c r="T1673" s="248">
        <v>0</v>
      </c>
      <c r="U1673" s="248">
        <v>4.9904700000000002</v>
      </c>
      <c r="V1673" s="110"/>
      <c r="W1673" s="89">
        <f t="shared" si="291"/>
        <v>262.03876296296295</v>
      </c>
      <c r="X1673" s="249">
        <v>4590.0860000000002</v>
      </c>
      <c r="Y1673" s="249">
        <v>3851.3424</v>
      </c>
      <c r="Z1673" s="249">
        <v>380.47404999999998</v>
      </c>
      <c r="AA1673" s="249">
        <v>0.36949257000000002</v>
      </c>
      <c r="AB1673" s="249">
        <v>148.30690999999999</v>
      </c>
      <c r="AC1673" s="249">
        <v>28.660874</v>
      </c>
      <c r="AD1673" s="249">
        <v>180.9323</v>
      </c>
      <c r="AE1673" s="78">
        <v>8.292471E-4</v>
      </c>
      <c r="AF1673" s="250">
        <v>2.0138232E-6</v>
      </c>
      <c r="AG1673" s="78">
        <v>37.411369999999998</v>
      </c>
      <c r="AH1673" s="20"/>
      <c r="AI1673" s="20"/>
      <c r="AJ1673" s="20"/>
      <c r="AK1673" s="20"/>
      <c r="AL1673" s="20"/>
      <c r="AM1673" s="20"/>
      <c r="AN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c r="BU1673" s="20"/>
      <c r="BV1673" s="20"/>
      <c r="BW1673" s="20"/>
      <c r="BX1673" s="20"/>
      <c r="BY1673" s="20"/>
      <c r="BZ1673" s="20"/>
      <c r="CA1673" s="20"/>
      <c r="CB1673" s="20"/>
      <c r="CC1673" s="20"/>
      <c r="CD1673" s="20"/>
      <c r="CE1673" s="20"/>
      <c r="CF1673" s="20"/>
      <c r="CG1673" s="20"/>
      <c r="CH1673" s="20"/>
      <c r="CI1673" s="20"/>
      <c r="CJ1673" s="20"/>
      <c r="CK1673" s="20"/>
      <c r="CL1673" s="20"/>
      <c r="CM1673" s="20"/>
      <c r="CN1673" s="20"/>
      <c r="CO1673" s="20"/>
      <c r="CP1673" s="20"/>
      <c r="CQ1673" s="20"/>
      <c r="CR1673" s="20"/>
      <c r="CS1673" s="20"/>
      <c r="CT1673" s="20"/>
      <c r="CU1673" s="20"/>
      <c r="CV1673" s="20"/>
      <c r="CW1673" s="20"/>
      <c r="CX1673" s="20"/>
      <c r="CY1673" s="20"/>
      <c r="CZ1673" s="20"/>
      <c r="DA1673" s="20"/>
      <c r="DB1673" s="20"/>
      <c r="DC1673" s="20"/>
      <c r="DD1673" s="20"/>
      <c r="DE1673" s="20"/>
      <c r="DF1673" s="20"/>
      <c r="DG1673" s="20"/>
      <c r="DH1673" s="20"/>
      <c r="DI1673" s="20"/>
      <c r="DJ1673" s="20"/>
      <c r="DK1673" s="20"/>
      <c r="DL1673" s="20"/>
      <c r="DM1673" s="20"/>
      <c r="DN1673" s="20"/>
      <c r="DO1673" s="20"/>
      <c r="DP1673" s="20"/>
      <c r="DQ1673" s="20"/>
      <c r="DR1673" s="20"/>
      <c r="DS1673" s="20"/>
      <c r="DT1673" s="20"/>
      <c r="DU1673" s="20"/>
      <c r="DV1673" s="20"/>
      <c r="DW1673" s="20"/>
      <c r="DX1673" s="20"/>
      <c r="DY1673" s="20"/>
    </row>
    <row r="1674" spans="2:129" x14ac:dyDescent="0.15">
      <c r="B1674" s="77" t="s">
        <v>705</v>
      </c>
      <c r="C1674" s="114"/>
      <c r="D1674" s="73" t="s">
        <v>38</v>
      </c>
      <c r="E1674" s="248" t="s">
        <v>706</v>
      </c>
      <c r="F1674" s="248">
        <f t="shared" si="287"/>
        <v>40.522876203969993</v>
      </c>
      <c r="G1674" s="248">
        <f t="shared" si="288"/>
        <v>1.0218510393</v>
      </c>
      <c r="H1674" s="248">
        <f t="shared" si="289"/>
        <v>2.2683301469999999</v>
      </c>
      <c r="I1674" s="248">
        <f t="shared" si="290"/>
        <v>36.322450707669994</v>
      </c>
      <c r="J1674" s="248">
        <v>0.91024430999999995</v>
      </c>
      <c r="K1674" s="248">
        <v>2.1012989000000002</v>
      </c>
      <c r="L1674" s="248">
        <v>6.6716857000000004E-2</v>
      </c>
      <c r="M1674" s="248">
        <v>5.9920093000000001E-3</v>
      </c>
      <c r="N1674" s="248">
        <v>0.84404215999999999</v>
      </c>
      <c r="O1674" s="248">
        <v>0.17181687000000001</v>
      </c>
      <c r="P1674" s="248">
        <v>0.10031439</v>
      </c>
      <c r="Q1674" s="248">
        <v>36.267435999999996</v>
      </c>
      <c r="R1674" s="248">
        <v>8.5686667E-4</v>
      </c>
      <c r="S1674" s="248">
        <v>0</v>
      </c>
      <c r="T1674" s="248">
        <v>0</v>
      </c>
      <c r="U1674" s="248">
        <v>5.4157840999999998E-2</v>
      </c>
      <c r="V1674" s="110"/>
      <c r="W1674" s="89">
        <f t="shared" si="291"/>
        <v>6.7425504444444435</v>
      </c>
      <c r="X1674" s="249">
        <v>128.37007</v>
      </c>
      <c r="Y1674" s="249">
        <v>84.128247000000002</v>
      </c>
      <c r="Z1674" s="249">
        <v>14.672674000000001</v>
      </c>
      <c r="AA1674" s="249">
        <v>1.4150253999999999E-2</v>
      </c>
      <c r="AB1674" s="249">
        <v>4.2331824999999998</v>
      </c>
      <c r="AC1674" s="249">
        <v>1.6609198999999999</v>
      </c>
      <c r="AD1674" s="249">
        <v>23.660896999999999</v>
      </c>
      <c r="AE1674" s="250">
        <v>5.8338029000000002E-5</v>
      </c>
      <c r="AF1674" s="250">
        <v>8.9017611000000002E-8</v>
      </c>
      <c r="AG1674" s="78">
        <v>4.7526970000000004</v>
      </c>
      <c r="AH1674" s="20"/>
      <c r="AI1674" s="20"/>
      <c r="AJ1674" s="20"/>
      <c r="AK1674" s="20"/>
      <c r="AL1674" s="20"/>
      <c r="AM1674" s="20"/>
      <c r="AN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c r="BU1674" s="20"/>
      <c r="BV1674" s="20"/>
      <c r="BW1674" s="20"/>
      <c r="BX1674" s="20"/>
      <c r="BY1674" s="20"/>
      <c r="BZ1674" s="20"/>
      <c r="CA1674" s="20"/>
      <c r="CB1674" s="20"/>
      <c r="CC1674" s="20"/>
      <c r="CD1674" s="20"/>
      <c r="CE1674" s="20"/>
      <c r="CF1674" s="20"/>
      <c r="CG1674" s="20"/>
      <c r="CH1674" s="20"/>
      <c r="CI1674" s="20"/>
      <c r="CJ1674" s="20"/>
      <c r="CK1674" s="20"/>
      <c r="CL1674" s="20"/>
      <c r="CM1674" s="20"/>
      <c r="CN1674" s="20"/>
      <c r="CO1674" s="20"/>
      <c r="CP1674" s="20"/>
      <c r="CQ1674" s="20"/>
      <c r="CR1674" s="20"/>
      <c r="CS1674" s="20"/>
      <c r="CT1674" s="20"/>
      <c r="CU1674" s="20"/>
      <c r="CV1674" s="20"/>
      <c r="CW1674" s="20"/>
      <c r="CX1674" s="20"/>
      <c r="CY1674" s="20"/>
      <c r="CZ1674" s="20"/>
      <c r="DA1674" s="20"/>
      <c r="DB1674" s="20"/>
      <c r="DC1674" s="20"/>
      <c r="DD1674" s="20"/>
      <c r="DE1674" s="20"/>
      <c r="DF1674" s="20"/>
      <c r="DG1674" s="20"/>
      <c r="DH1674" s="20"/>
      <c r="DI1674" s="20"/>
      <c r="DJ1674" s="20"/>
      <c r="DK1674" s="20"/>
      <c r="DL1674" s="20"/>
      <c r="DM1674" s="20"/>
      <c r="DN1674" s="20"/>
      <c r="DO1674" s="20"/>
      <c r="DP1674" s="20"/>
      <c r="DQ1674" s="20"/>
      <c r="DR1674" s="20"/>
      <c r="DS1674" s="20"/>
      <c r="DT1674" s="20"/>
      <c r="DU1674" s="20"/>
      <c r="DV1674" s="20"/>
      <c r="DW1674" s="20"/>
      <c r="DX1674" s="20"/>
      <c r="DY1674" s="20"/>
    </row>
    <row r="1675" spans="2:129" x14ac:dyDescent="0.15">
      <c r="B1675" s="77" t="s">
        <v>707</v>
      </c>
      <c r="C1675" s="75"/>
      <c r="D1675" s="73" t="s">
        <v>38</v>
      </c>
      <c r="E1675" s="248" t="s">
        <v>708</v>
      </c>
      <c r="F1675" s="248">
        <f t="shared" si="287"/>
        <v>25.84625252267</v>
      </c>
      <c r="G1675" s="248">
        <f t="shared" si="288"/>
        <v>5.067124046</v>
      </c>
      <c r="H1675" s="248">
        <f t="shared" si="289"/>
        <v>4.8215228300000001</v>
      </c>
      <c r="I1675" s="248">
        <f t="shared" si="290"/>
        <v>13.44852384667</v>
      </c>
      <c r="J1675" s="248">
        <v>2.5090818000000001</v>
      </c>
      <c r="K1675" s="248">
        <v>4.3941093000000002</v>
      </c>
      <c r="L1675" s="248">
        <v>0.11191896</v>
      </c>
      <c r="M1675" s="248">
        <v>1.4539244E-2</v>
      </c>
      <c r="N1675" s="248">
        <v>4.9824460000000004</v>
      </c>
      <c r="O1675" s="248">
        <v>7.0138802E-2</v>
      </c>
      <c r="P1675" s="248">
        <v>0.31549456999999997</v>
      </c>
      <c r="Q1675" s="248">
        <v>12.762155</v>
      </c>
      <c r="R1675" s="248">
        <v>8.5686667E-4</v>
      </c>
      <c r="S1675" s="248">
        <v>0</v>
      </c>
      <c r="T1675" s="248">
        <v>0</v>
      </c>
      <c r="U1675" s="248">
        <v>0.68551198000000002</v>
      </c>
      <c r="V1675" s="110"/>
      <c r="W1675" s="89">
        <f t="shared" si="291"/>
        <v>18.58579111111111</v>
      </c>
      <c r="X1675" s="249">
        <v>316.33138000000002</v>
      </c>
      <c r="Y1675" s="249">
        <v>245.26113000000001</v>
      </c>
      <c r="Z1675" s="249">
        <v>44.915373000000002</v>
      </c>
      <c r="AA1675" s="249">
        <v>2.8847869000000002E-2</v>
      </c>
      <c r="AB1675" s="249">
        <v>7.4911396999999997</v>
      </c>
      <c r="AC1675" s="249">
        <v>3.2415487000000001</v>
      </c>
      <c r="AD1675" s="249">
        <v>15.393342000000001</v>
      </c>
      <c r="AE1675" s="78">
        <v>1.1293909E-4</v>
      </c>
      <c r="AF1675" s="250">
        <v>1.8464623999999999E-7</v>
      </c>
      <c r="AG1675" s="78">
        <v>2.4641651000000002</v>
      </c>
      <c r="AH1675" s="20"/>
      <c r="AI1675" s="20"/>
      <c r="AJ1675" s="20"/>
      <c r="AK1675" s="20"/>
      <c r="AL1675" s="20"/>
      <c r="AM1675" s="20"/>
      <c r="AN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c r="BU1675" s="20"/>
      <c r="BV1675" s="20"/>
      <c r="BW1675" s="20"/>
      <c r="BX1675" s="20"/>
      <c r="BY1675" s="20"/>
      <c r="BZ1675" s="20"/>
      <c r="CA1675" s="20"/>
      <c r="CB1675" s="20"/>
      <c r="CC1675" s="20"/>
      <c r="CD1675" s="20"/>
      <c r="CE1675" s="20"/>
      <c r="CF1675" s="20"/>
      <c r="CG1675" s="20"/>
      <c r="CH1675" s="20"/>
      <c r="CI1675" s="20"/>
      <c r="CJ1675" s="20"/>
      <c r="CK1675" s="20"/>
      <c r="CL1675" s="20"/>
      <c r="CM1675" s="20"/>
      <c r="CN1675" s="20"/>
      <c r="CO1675" s="20"/>
      <c r="CP1675" s="20"/>
      <c r="CQ1675" s="20"/>
      <c r="CR1675" s="20"/>
      <c r="CS1675" s="20"/>
      <c r="CT1675" s="20"/>
      <c r="CU1675" s="20"/>
      <c r="CV1675" s="20"/>
      <c r="CW1675" s="20"/>
      <c r="CX1675" s="20"/>
      <c r="CY1675" s="20"/>
      <c r="CZ1675" s="20"/>
      <c r="DA1675" s="20"/>
      <c r="DB1675" s="20"/>
      <c r="DC1675" s="20"/>
      <c r="DD1675" s="20"/>
      <c r="DE1675" s="20"/>
      <c r="DF1675" s="20"/>
      <c r="DG1675" s="20"/>
      <c r="DH1675" s="20"/>
      <c r="DI1675" s="20"/>
      <c r="DJ1675" s="20"/>
      <c r="DK1675" s="20"/>
      <c r="DL1675" s="20"/>
      <c r="DM1675" s="20"/>
      <c r="DN1675" s="20"/>
      <c r="DO1675" s="20"/>
      <c r="DP1675" s="20"/>
      <c r="DQ1675" s="20"/>
      <c r="DR1675" s="20"/>
      <c r="DS1675" s="20"/>
      <c r="DT1675" s="20"/>
      <c r="DU1675" s="20"/>
      <c r="DV1675" s="20"/>
      <c r="DW1675" s="20"/>
      <c r="DX1675" s="20"/>
      <c r="DY1675" s="20"/>
    </row>
    <row r="1676" spans="2:129" x14ac:dyDescent="0.15">
      <c r="B1676" s="77" t="s">
        <v>709</v>
      </c>
      <c r="C1676" s="75"/>
      <c r="D1676" s="73" t="s">
        <v>38</v>
      </c>
      <c r="E1676" s="248" t="s">
        <v>710</v>
      </c>
      <c r="F1676" s="248">
        <f t="shared" si="287"/>
        <v>12.465981875999999</v>
      </c>
      <c r="G1676" s="248">
        <f t="shared" si="288"/>
        <v>1.9682308990000001</v>
      </c>
      <c r="H1676" s="248">
        <f t="shared" si="289"/>
        <v>1.5642318560000001</v>
      </c>
      <c r="I1676" s="248">
        <f t="shared" si="290"/>
        <v>5.2755662209999992</v>
      </c>
      <c r="J1676" s="248">
        <v>3.6579529000000002</v>
      </c>
      <c r="K1676" s="248">
        <v>1.4692510000000001</v>
      </c>
      <c r="L1676" s="248">
        <v>6.5721709000000003E-2</v>
      </c>
      <c r="M1676" s="248">
        <v>0.14349165</v>
      </c>
      <c r="N1676" s="248">
        <v>1.7509167000000001</v>
      </c>
      <c r="O1676" s="248">
        <v>7.3822549000000001E-2</v>
      </c>
      <c r="P1676" s="248">
        <v>2.9259146999999999E-2</v>
      </c>
      <c r="Q1676" s="248">
        <v>5.1004579999999997</v>
      </c>
      <c r="R1676" s="248">
        <v>2.2344571000000001E-2</v>
      </c>
      <c r="S1676" s="248">
        <v>1.15992E-2</v>
      </c>
      <c r="T1676" s="248">
        <v>0</v>
      </c>
      <c r="U1676" s="248">
        <v>0.14116445</v>
      </c>
      <c r="V1676" s="110"/>
      <c r="W1676" s="89">
        <f t="shared" si="291"/>
        <v>27.095947407407408</v>
      </c>
      <c r="X1676" s="249">
        <v>438.67241999999999</v>
      </c>
      <c r="Y1676" s="249">
        <v>345.84705000000002</v>
      </c>
      <c r="Z1676" s="249">
        <v>53.562569000000003</v>
      </c>
      <c r="AA1676" s="249">
        <v>5.0089243999999998E-2</v>
      </c>
      <c r="AB1676" s="249">
        <v>10.699007999999999</v>
      </c>
      <c r="AC1676" s="249">
        <v>4.1960313999999999</v>
      </c>
      <c r="AD1676" s="249">
        <v>24.317674</v>
      </c>
      <c r="AE1676" s="250">
        <v>7.9703981000000003E-5</v>
      </c>
      <c r="AF1676" s="250">
        <v>1.4033407999999999E-7</v>
      </c>
      <c r="AG1676" s="78">
        <v>0.68067462999999995</v>
      </c>
      <c r="AH1676" s="20"/>
      <c r="AI1676" s="20"/>
      <c r="AJ1676" s="20"/>
      <c r="AK1676" s="20"/>
      <c r="AL1676" s="20"/>
      <c r="AM1676" s="20"/>
      <c r="AN1676" s="20"/>
      <c r="AS1676" s="20"/>
      <c r="AT1676" s="20"/>
      <c r="AU1676" s="20"/>
      <c r="AV1676" s="20"/>
      <c r="AW1676" s="20"/>
      <c r="AX1676" s="20"/>
      <c r="AY1676" s="20"/>
      <c r="AZ1676" s="20"/>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c r="BU1676" s="20"/>
      <c r="BV1676" s="20"/>
      <c r="BW1676" s="20"/>
      <c r="BX1676" s="20"/>
      <c r="BY1676" s="20"/>
      <c r="BZ1676" s="20"/>
      <c r="CA1676" s="20"/>
      <c r="CB1676" s="20"/>
      <c r="CC1676" s="20"/>
      <c r="CD1676" s="20"/>
      <c r="CE1676" s="20"/>
      <c r="CF1676" s="20"/>
      <c r="CG1676" s="20"/>
      <c r="CH1676" s="20"/>
      <c r="CI1676" s="20"/>
      <c r="CJ1676" s="20"/>
      <c r="CK1676" s="20"/>
      <c r="CL1676" s="20"/>
      <c r="CM1676" s="20"/>
      <c r="CN1676" s="20"/>
      <c r="CO1676" s="20"/>
      <c r="CP1676" s="20"/>
      <c r="CQ1676" s="20"/>
      <c r="CR1676" s="20"/>
      <c r="CS1676" s="20"/>
      <c r="CT1676" s="20"/>
      <c r="CU1676" s="20"/>
      <c r="CV1676" s="20"/>
      <c r="CW1676" s="20"/>
      <c r="CX1676" s="20"/>
      <c r="CY1676" s="20"/>
      <c r="CZ1676" s="20"/>
      <c r="DA1676" s="20"/>
      <c r="DB1676" s="20"/>
      <c r="DC1676" s="20"/>
      <c r="DD1676" s="20"/>
      <c r="DE1676" s="20"/>
      <c r="DF1676" s="20"/>
      <c r="DG1676" s="20"/>
      <c r="DH1676" s="20"/>
      <c r="DI1676" s="20"/>
      <c r="DJ1676" s="20"/>
      <c r="DK1676" s="20"/>
      <c r="DL1676" s="20"/>
      <c r="DM1676" s="20"/>
      <c r="DN1676" s="20"/>
      <c r="DO1676" s="20"/>
      <c r="DP1676" s="20"/>
      <c r="DQ1676" s="20"/>
      <c r="DR1676" s="20"/>
      <c r="DS1676" s="20"/>
      <c r="DT1676" s="20"/>
      <c r="DU1676" s="20"/>
      <c r="DV1676" s="20"/>
      <c r="DW1676" s="20"/>
      <c r="DX1676" s="20"/>
      <c r="DY1676" s="20"/>
    </row>
    <row r="1677" spans="2:129" x14ac:dyDescent="0.15">
      <c r="B1677" s="77" t="s">
        <v>711</v>
      </c>
      <c r="C1677" s="114"/>
      <c r="D1677" s="73" t="s">
        <v>38</v>
      </c>
      <c r="E1677" s="248" t="s">
        <v>712</v>
      </c>
      <c r="F1677" s="248">
        <f t="shared" si="287"/>
        <v>2.7859548882</v>
      </c>
      <c r="G1677" s="248">
        <f t="shared" si="288"/>
        <v>0.21208703180000002</v>
      </c>
      <c r="H1677" s="248">
        <f t="shared" si="289"/>
        <v>0.64949744700000001</v>
      </c>
      <c r="I1677" s="248">
        <f t="shared" si="290"/>
        <v>6.7239609399999997E-2</v>
      </c>
      <c r="J1677" s="248">
        <v>1.8571308</v>
      </c>
      <c r="K1677" s="248">
        <v>0.59128734999999999</v>
      </c>
      <c r="L1677" s="248">
        <v>3.4457005999999998E-2</v>
      </c>
      <c r="M1677" s="248">
        <v>5.5453667999999998E-3</v>
      </c>
      <c r="N1677" s="248">
        <v>0.17466358000000001</v>
      </c>
      <c r="O1677" s="248">
        <v>3.1878085E-2</v>
      </c>
      <c r="P1677" s="248">
        <v>2.3753091E-2</v>
      </c>
      <c r="Q1677" s="248">
        <v>1.0581192E-2</v>
      </c>
      <c r="R1677" s="248">
        <v>7.3445714000000004E-3</v>
      </c>
      <c r="S1677" s="248">
        <v>0</v>
      </c>
      <c r="T1677" s="248">
        <v>0</v>
      </c>
      <c r="U1677" s="248">
        <v>4.9313846000000001E-2</v>
      </c>
      <c r="V1677" s="110"/>
      <c r="W1677" s="89">
        <f t="shared" si="291"/>
        <v>13.756524444444443</v>
      </c>
      <c r="X1677" s="249">
        <v>361.88272999999998</v>
      </c>
      <c r="Y1677" s="249">
        <v>184.76316</v>
      </c>
      <c r="Z1677" s="249">
        <v>132.29088999999999</v>
      </c>
      <c r="AA1677" s="249">
        <v>2.3082016E-2</v>
      </c>
      <c r="AB1677" s="249">
        <v>15.386487000000001</v>
      </c>
      <c r="AC1677" s="249">
        <v>7.1029141999999998</v>
      </c>
      <c r="AD1677" s="249">
        <v>22.316206000000001</v>
      </c>
      <c r="AE1677" s="250">
        <v>2.7196466999999999E-5</v>
      </c>
      <c r="AF1677" s="250">
        <v>7.0853299999999996E-8</v>
      </c>
      <c r="AG1677" s="78">
        <v>0.62074366999999997</v>
      </c>
      <c r="AH1677" s="20"/>
      <c r="AI1677" s="20"/>
      <c r="AJ1677" s="20"/>
      <c r="AK1677" s="20"/>
      <c r="AL1677" s="20"/>
      <c r="AM1677" s="20"/>
      <c r="AN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c r="BU1677" s="20"/>
      <c r="BV1677" s="20"/>
      <c r="BW1677" s="20"/>
      <c r="BX1677" s="20"/>
      <c r="BY1677" s="20"/>
      <c r="BZ1677" s="20"/>
      <c r="CA1677" s="20"/>
      <c r="CB1677" s="20"/>
      <c r="CC1677" s="20"/>
      <c r="CD1677" s="20"/>
      <c r="CE1677" s="20"/>
      <c r="CF1677" s="20"/>
      <c r="CG1677" s="20"/>
      <c r="CH1677" s="20"/>
      <c r="CI1677" s="20"/>
      <c r="CJ1677" s="20"/>
      <c r="CK1677" s="20"/>
      <c r="CL1677" s="20"/>
      <c r="CM1677" s="20"/>
      <c r="CN1677" s="20"/>
      <c r="CO1677" s="20"/>
      <c r="CP1677" s="20"/>
      <c r="CQ1677" s="20"/>
      <c r="CR1677" s="20"/>
      <c r="CS1677" s="20"/>
      <c r="CT1677" s="20"/>
      <c r="CU1677" s="20"/>
      <c r="CV1677" s="20"/>
      <c r="CW1677" s="20"/>
      <c r="CX1677" s="20"/>
      <c r="CY1677" s="20"/>
      <c r="CZ1677" s="20"/>
      <c r="DA1677" s="20"/>
      <c r="DB1677" s="20"/>
      <c r="DC1677" s="20"/>
      <c r="DD1677" s="20"/>
      <c r="DE1677" s="20"/>
      <c r="DF1677" s="20"/>
      <c r="DG1677" s="20"/>
      <c r="DH1677" s="20"/>
      <c r="DI1677" s="20"/>
      <c r="DJ1677" s="20"/>
      <c r="DK1677" s="20"/>
      <c r="DL1677" s="20"/>
      <c r="DM1677" s="20"/>
      <c r="DN1677" s="20"/>
      <c r="DO1677" s="20"/>
      <c r="DP1677" s="20"/>
      <c r="DQ1677" s="20"/>
      <c r="DR1677" s="20"/>
      <c r="DS1677" s="20"/>
      <c r="DT1677" s="20"/>
      <c r="DU1677" s="20"/>
      <c r="DV1677" s="20"/>
      <c r="DW1677" s="20"/>
      <c r="DX1677" s="20"/>
      <c r="DY1677" s="20"/>
    </row>
    <row r="1678" spans="2:129" x14ac:dyDescent="0.15">
      <c r="B1678" s="77" t="s">
        <v>713</v>
      </c>
      <c r="C1678" s="75"/>
      <c r="D1678" s="73" t="s">
        <v>38</v>
      </c>
      <c r="E1678" s="248" t="s">
        <v>714</v>
      </c>
      <c r="F1678" s="248">
        <f t="shared" si="287"/>
        <v>10.251174878</v>
      </c>
      <c r="G1678" s="248">
        <f t="shared" si="288"/>
        <v>1.564317832</v>
      </c>
      <c r="H1678" s="248">
        <f t="shared" si="289"/>
        <v>1.3538429810000001</v>
      </c>
      <c r="I1678" s="248">
        <f t="shared" si="290"/>
        <v>4.0892502649999996</v>
      </c>
      <c r="J1678" s="248">
        <v>3.2437638</v>
      </c>
      <c r="K1678" s="248">
        <v>1.2673194000000001</v>
      </c>
      <c r="L1678" s="248">
        <v>5.8530827000000001E-2</v>
      </c>
      <c r="M1678" s="248">
        <v>0.11176401</v>
      </c>
      <c r="N1678" s="248">
        <v>1.3883785</v>
      </c>
      <c r="O1678" s="248">
        <v>6.4175322000000007E-2</v>
      </c>
      <c r="P1678" s="248">
        <v>2.7992754000000002E-2</v>
      </c>
      <c r="Q1678" s="248">
        <v>3.9297863</v>
      </c>
      <c r="R1678" s="248">
        <v>1.8894570999999999E-2</v>
      </c>
      <c r="S1678" s="248">
        <v>2.0530584000000001E-2</v>
      </c>
      <c r="T1678" s="248">
        <v>0</v>
      </c>
      <c r="U1678" s="248">
        <v>0.12003881</v>
      </c>
      <c r="V1678" s="110"/>
      <c r="W1678" s="89">
        <f t="shared" si="291"/>
        <v>24.02788</v>
      </c>
      <c r="X1678" s="249">
        <v>421.01078999999999</v>
      </c>
      <c r="Y1678" s="249">
        <v>308.79775000000001</v>
      </c>
      <c r="Z1678" s="249">
        <v>71.670081999999994</v>
      </c>
      <c r="AA1678" s="249">
        <v>4.3877580999999999E-2</v>
      </c>
      <c r="AB1678" s="249">
        <v>11.777127999999999</v>
      </c>
      <c r="AC1678" s="249">
        <v>4.8646145000000001</v>
      </c>
      <c r="AD1678" s="249">
        <v>23.857336</v>
      </c>
      <c r="AE1678" s="250">
        <v>6.7627253E-5</v>
      </c>
      <c r="AF1678" s="250">
        <v>1.2435349999999999E-7</v>
      </c>
      <c r="AG1678" s="78">
        <v>0.66689050999999999</v>
      </c>
      <c r="AH1678" s="20"/>
      <c r="AI1678" s="20"/>
      <c r="AJ1678" s="20"/>
      <c r="AK1678" s="20"/>
      <c r="AL1678" s="20"/>
      <c r="AM1678" s="20"/>
      <c r="AN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row>
    <row r="1679" spans="2:129" x14ac:dyDescent="0.15">
      <c r="B1679" s="77" t="s">
        <v>715</v>
      </c>
      <c r="C1679" s="75"/>
      <c r="D1679" s="73" t="s">
        <v>38</v>
      </c>
      <c r="E1679" s="248" t="s">
        <v>716</v>
      </c>
      <c r="F1679" s="248">
        <f t="shared" si="287"/>
        <v>44.853603079999999</v>
      </c>
      <c r="G1679" s="248">
        <f t="shared" si="288"/>
        <v>0.49952904599999998</v>
      </c>
      <c r="H1679" s="248">
        <f t="shared" si="289"/>
        <v>1.5391525160000001</v>
      </c>
      <c r="I1679" s="248">
        <f t="shared" si="290"/>
        <v>38.468824617999999</v>
      </c>
      <c r="J1679" s="248">
        <v>4.3460969</v>
      </c>
      <c r="K1679" s="248">
        <v>1.4023551000000001</v>
      </c>
      <c r="L1679" s="248">
        <v>8.1286866999999999E-2</v>
      </c>
      <c r="M1679" s="248">
        <v>1.3056132E-2</v>
      </c>
      <c r="N1679" s="248">
        <v>0.41159720999999999</v>
      </c>
      <c r="O1679" s="248">
        <v>7.4875704000000001E-2</v>
      </c>
      <c r="P1679" s="248">
        <v>5.5510548999999999E-2</v>
      </c>
      <c r="Q1679" s="248">
        <v>38.324885999999999</v>
      </c>
      <c r="R1679" s="248">
        <v>2.8691238000000001E-2</v>
      </c>
      <c r="S1679" s="248">
        <v>0</v>
      </c>
      <c r="T1679" s="248">
        <v>0</v>
      </c>
      <c r="U1679" s="248">
        <v>0.11524738</v>
      </c>
      <c r="V1679" s="110"/>
      <c r="W1679" s="89">
        <f t="shared" si="291"/>
        <v>32.193310370370369</v>
      </c>
      <c r="X1679" s="249">
        <v>846.38860999999997</v>
      </c>
      <c r="Y1679" s="249">
        <v>432.61840000000001</v>
      </c>
      <c r="Z1679" s="249">
        <v>309.03152999999998</v>
      </c>
      <c r="AA1679" s="249">
        <v>5.4030468999999998E-2</v>
      </c>
      <c r="AB1679" s="249">
        <v>35.946553000000002</v>
      </c>
      <c r="AC1679" s="249">
        <v>16.594027000000001</v>
      </c>
      <c r="AD1679" s="249">
        <v>52.144083999999999</v>
      </c>
      <c r="AE1679" s="250">
        <v>6.3880218000000001E-5</v>
      </c>
      <c r="AF1679" s="250">
        <v>1.6618055999999999E-7</v>
      </c>
      <c r="AG1679" s="78">
        <v>3.2589554999999999</v>
      </c>
      <c r="AH1679" s="20"/>
      <c r="AI1679" s="20"/>
      <c r="AJ1679" s="20"/>
      <c r="AK1679" s="20"/>
      <c r="AL1679" s="20"/>
      <c r="AM1679" s="20"/>
      <c r="AN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c r="BU1679" s="20"/>
      <c r="BV1679" s="20"/>
      <c r="BW1679" s="20"/>
      <c r="BX1679" s="20"/>
      <c r="BY1679" s="20"/>
      <c r="BZ1679" s="20"/>
      <c r="CA1679" s="20"/>
      <c r="CB1679" s="20"/>
      <c r="CC1679" s="20"/>
      <c r="CD1679" s="20"/>
      <c r="CE1679" s="20"/>
      <c r="CF1679" s="20"/>
      <c r="CG1679" s="20"/>
      <c r="CH1679" s="20"/>
      <c r="CI1679" s="20"/>
      <c r="CJ1679" s="20"/>
      <c r="CK1679" s="20"/>
      <c r="CL1679" s="20"/>
      <c r="CM1679" s="20"/>
      <c r="CN1679" s="20"/>
      <c r="CO1679" s="20"/>
      <c r="CP1679" s="20"/>
      <c r="CQ1679" s="20"/>
      <c r="CR1679" s="20"/>
      <c r="CS1679" s="20"/>
      <c r="CT1679" s="20"/>
      <c r="CU1679" s="20"/>
      <c r="CV1679" s="20"/>
      <c r="CW1679" s="20"/>
      <c r="CX1679" s="20"/>
      <c r="CY1679" s="20"/>
      <c r="CZ1679" s="20"/>
      <c r="DA1679" s="20"/>
      <c r="DB1679" s="20"/>
      <c r="DC1679" s="20"/>
      <c r="DD1679" s="20"/>
      <c r="DE1679" s="20"/>
      <c r="DF1679" s="20"/>
      <c r="DG1679" s="20"/>
      <c r="DH1679" s="20"/>
      <c r="DI1679" s="20"/>
      <c r="DJ1679" s="20"/>
      <c r="DK1679" s="20"/>
      <c r="DL1679" s="20"/>
      <c r="DM1679" s="20"/>
      <c r="DN1679" s="20"/>
      <c r="DO1679" s="20"/>
      <c r="DP1679" s="20"/>
      <c r="DQ1679" s="20"/>
      <c r="DR1679" s="20"/>
      <c r="DS1679" s="20"/>
      <c r="DT1679" s="20"/>
      <c r="DU1679" s="20"/>
      <c r="DV1679" s="20"/>
      <c r="DW1679" s="20"/>
      <c r="DX1679" s="20"/>
      <c r="DY1679" s="20"/>
    </row>
    <row r="1680" spans="2:129" x14ac:dyDescent="0.15">
      <c r="B1680" s="77" t="s">
        <v>717</v>
      </c>
      <c r="C1680" s="114"/>
      <c r="D1680" s="73" t="s">
        <v>38</v>
      </c>
      <c r="E1680" s="248" t="s">
        <v>718</v>
      </c>
      <c r="F1680" s="248">
        <f t="shared" si="287"/>
        <v>44.481100266999995</v>
      </c>
      <c r="G1680" s="248">
        <f t="shared" si="288"/>
        <v>0.87277779500000008</v>
      </c>
      <c r="H1680" s="248">
        <f t="shared" si="289"/>
        <v>2.6782482059999997</v>
      </c>
      <c r="I1680" s="248">
        <f t="shared" si="290"/>
        <v>33.325268066</v>
      </c>
      <c r="J1680" s="248">
        <v>7.6048061999999996</v>
      </c>
      <c r="K1680" s="248">
        <v>2.4391503000000001</v>
      </c>
      <c r="L1680" s="248">
        <v>0.14176283000000001</v>
      </c>
      <c r="M1680" s="248">
        <v>2.2807765000000001E-2</v>
      </c>
      <c r="N1680" s="248">
        <v>0.71871991000000002</v>
      </c>
      <c r="O1680" s="248">
        <v>0.13125012</v>
      </c>
      <c r="P1680" s="248">
        <v>9.7335076000000006E-2</v>
      </c>
      <c r="Q1680" s="248">
        <v>33.089796999999997</v>
      </c>
      <c r="R1680" s="248">
        <v>2.1837576000000001E-2</v>
      </c>
      <c r="S1680" s="248">
        <v>1.15992E-2</v>
      </c>
      <c r="T1680" s="248">
        <v>0</v>
      </c>
      <c r="U1680" s="248">
        <v>0.20203429000000001</v>
      </c>
      <c r="V1680" s="110"/>
      <c r="W1680" s="89">
        <f t="shared" si="291"/>
        <v>56.331897777777769</v>
      </c>
      <c r="X1680" s="249">
        <v>1482.1158</v>
      </c>
      <c r="Y1680" s="249">
        <v>756.57429000000002</v>
      </c>
      <c r="Z1680" s="249">
        <v>541.88901999999996</v>
      </c>
      <c r="AA1680" s="249">
        <v>9.4669524000000005E-2</v>
      </c>
      <c r="AB1680" s="249">
        <v>63.033667000000001</v>
      </c>
      <c r="AC1680" s="249">
        <v>29.097183000000001</v>
      </c>
      <c r="AD1680" s="249">
        <v>91.426959999999994</v>
      </c>
      <c r="AE1680" s="78">
        <v>1.1157671E-4</v>
      </c>
      <c r="AF1680" s="250">
        <v>2.9028773000000001E-7</v>
      </c>
      <c r="AG1680" s="78">
        <v>3.4477788</v>
      </c>
      <c r="AH1680" s="20"/>
      <c r="AI1680" s="20"/>
      <c r="AJ1680" s="20"/>
      <c r="AK1680" s="20"/>
      <c r="AL1680" s="20"/>
      <c r="AM1680" s="20"/>
      <c r="AN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c r="BU1680" s="20"/>
      <c r="BV1680" s="20"/>
      <c r="BW1680" s="20"/>
      <c r="BX1680" s="20"/>
      <c r="BY1680" s="20"/>
      <c r="BZ1680" s="20"/>
      <c r="CA1680" s="20"/>
      <c r="CB1680" s="20"/>
      <c r="CC1680" s="20"/>
      <c r="CD1680" s="20"/>
      <c r="CE1680" s="20"/>
      <c r="CF1680" s="20"/>
      <c r="CG1680" s="20"/>
      <c r="CH1680" s="20"/>
      <c r="CI1680" s="20"/>
      <c r="CJ1680" s="20"/>
      <c r="CK1680" s="20"/>
      <c r="CL1680" s="20"/>
      <c r="CM1680" s="20"/>
      <c r="CN1680" s="20"/>
      <c r="CO1680" s="20"/>
      <c r="CP1680" s="20"/>
      <c r="CQ1680" s="20"/>
      <c r="CR1680" s="20"/>
      <c r="CS1680" s="20"/>
      <c r="CT1680" s="20"/>
      <c r="CU1680" s="20"/>
      <c r="CV1680" s="20"/>
      <c r="CW1680" s="20"/>
      <c r="CX1680" s="20"/>
      <c r="CY1680" s="20"/>
      <c r="CZ1680" s="20"/>
      <c r="DA1680" s="20"/>
      <c r="DB1680" s="20"/>
      <c r="DC1680" s="20"/>
      <c r="DD1680" s="20"/>
      <c r="DE1680" s="20"/>
      <c r="DF1680" s="20"/>
      <c r="DG1680" s="20"/>
      <c r="DH1680" s="20"/>
      <c r="DI1680" s="20"/>
      <c r="DJ1680" s="20"/>
      <c r="DK1680" s="20"/>
      <c r="DL1680" s="20"/>
      <c r="DM1680" s="20"/>
      <c r="DN1680" s="20"/>
      <c r="DO1680" s="20"/>
      <c r="DP1680" s="20"/>
      <c r="DQ1680" s="20"/>
      <c r="DR1680" s="20"/>
      <c r="DS1680" s="20"/>
      <c r="DT1680" s="20"/>
      <c r="DU1680" s="20"/>
      <c r="DV1680" s="20"/>
      <c r="DW1680" s="20"/>
      <c r="DX1680" s="20"/>
      <c r="DY1680" s="20"/>
    </row>
    <row r="1681" spans="2:129" x14ac:dyDescent="0.15">
      <c r="B1681" s="77" t="s">
        <v>719</v>
      </c>
      <c r="C1681" s="75"/>
      <c r="D1681" s="73" t="s">
        <v>38</v>
      </c>
      <c r="E1681" s="248" t="s">
        <v>720</v>
      </c>
      <c r="F1681" s="248">
        <f t="shared" si="287"/>
        <v>2.4536033821999998</v>
      </c>
      <c r="G1681" s="248">
        <f t="shared" si="288"/>
        <v>0.29955070519999999</v>
      </c>
      <c r="H1681" s="248">
        <f t="shared" si="289"/>
        <v>0.51848507899999996</v>
      </c>
      <c r="I1681" s="248">
        <f t="shared" si="290"/>
        <v>1.0629582980000001</v>
      </c>
      <c r="J1681" s="248">
        <v>0.57260929999999999</v>
      </c>
      <c r="K1681" s="248">
        <v>0.46497991</v>
      </c>
      <c r="L1681" s="248">
        <v>1.6827417000000001E-2</v>
      </c>
      <c r="M1681" s="248">
        <v>2.7424891999999999E-3</v>
      </c>
      <c r="N1681" s="248">
        <v>0.23646215000000001</v>
      </c>
      <c r="O1681" s="248">
        <v>6.0346065999999997E-2</v>
      </c>
      <c r="P1681" s="248">
        <v>3.6677752000000001E-2</v>
      </c>
      <c r="Q1681" s="248">
        <v>0.98792824000000001</v>
      </c>
      <c r="R1681" s="248">
        <v>2.6666667000000002E-2</v>
      </c>
      <c r="S1681" s="248">
        <v>0</v>
      </c>
      <c r="T1681" s="248">
        <v>0</v>
      </c>
      <c r="U1681" s="248">
        <v>4.8363390999999999E-2</v>
      </c>
      <c r="V1681" s="110"/>
      <c r="W1681" s="89">
        <f t="shared" si="291"/>
        <v>4.2415503703703701</v>
      </c>
      <c r="X1681" s="249">
        <v>58.425269999999998</v>
      </c>
      <c r="Y1681" s="249">
        <v>49.683593999999999</v>
      </c>
      <c r="Z1681" s="249">
        <v>2.3715041000000001</v>
      </c>
      <c r="AA1681" s="249">
        <v>1.5902535E-3</v>
      </c>
      <c r="AB1681" s="249">
        <v>1.2425781</v>
      </c>
      <c r="AC1681" s="249">
        <v>0.13228075</v>
      </c>
      <c r="AD1681" s="249">
        <v>4.9937231000000004</v>
      </c>
      <c r="AE1681" s="250">
        <v>2.0567426999999999E-5</v>
      </c>
      <c r="AF1681" s="250">
        <v>3.2405734E-8</v>
      </c>
      <c r="AG1681" s="78">
        <v>0.28980760999999999</v>
      </c>
      <c r="AH1681" s="20"/>
      <c r="AI1681" s="20"/>
      <c r="AJ1681" s="20"/>
      <c r="AK1681" s="20"/>
      <c r="AL1681" s="20"/>
      <c r="AM1681" s="20"/>
      <c r="AN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c r="BU1681" s="20"/>
      <c r="BV1681" s="20"/>
      <c r="BW1681" s="20"/>
      <c r="BX1681" s="20"/>
      <c r="BY1681" s="20"/>
      <c r="BZ1681" s="20"/>
      <c r="CA1681" s="20"/>
      <c r="CB1681" s="20"/>
      <c r="CC1681" s="20"/>
      <c r="CD1681" s="20"/>
      <c r="CE1681" s="20"/>
      <c r="CF1681" s="20"/>
      <c r="CG1681" s="20"/>
      <c r="CH1681" s="20"/>
      <c r="CI1681" s="20"/>
      <c r="CJ1681" s="20"/>
      <c r="CK1681" s="20"/>
      <c r="CL1681" s="20"/>
      <c r="CM1681" s="20"/>
      <c r="CN1681" s="20"/>
      <c r="CO1681" s="20"/>
      <c r="CP1681" s="20"/>
      <c r="CQ1681" s="20"/>
      <c r="CR1681" s="20"/>
      <c r="CS1681" s="20"/>
      <c r="CT1681" s="20"/>
      <c r="CU1681" s="20"/>
      <c r="CV1681" s="20"/>
      <c r="CW1681" s="20"/>
      <c r="CX1681" s="20"/>
      <c r="CY1681" s="20"/>
      <c r="CZ1681" s="20"/>
      <c r="DA1681" s="20"/>
      <c r="DB1681" s="20"/>
      <c r="DC1681" s="20"/>
      <c r="DD1681" s="20"/>
      <c r="DE1681" s="20"/>
      <c r="DF1681" s="20"/>
      <c r="DG1681" s="20"/>
      <c r="DH1681" s="20"/>
      <c r="DI1681" s="20"/>
      <c r="DJ1681" s="20"/>
      <c r="DK1681" s="20"/>
      <c r="DL1681" s="20"/>
      <c r="DM1681" s="20"/>
      <c r="DN1681" s="20"/>
      <c r="DO1681" s="20"/>
      <c r="DP1681" s="20"/>
      <c r="DQ1681" s="20"/>
      <c r="DR1681" s="20"/>
      <c r="DS1681" s="20"/>
      <c r="DT1681" s="20"/>
      <c r="DU1681" s="20"/>
      <c r="DV1681" s="20"/>
      <c r="DW1681" s="20"/>
      <c r="DX1681" s="20"/>
      <c r="DY1681" s="20"/>
    </row>
    <row r="1682" spans="2:129" x14ac:dyDescent="0.15">
      <c r="B1682" s="77" t="s">
        <v>721</v>
      </c>
      <c r="C1682" s="114"/>
      <c r="D1682" s="73" t="s">
        <v>38</v>
      </c>
      <c r="E1682" s="248" t="s">
        <v>722</v>
      </c>
      <c r="F1682" s="248">
        <f t="shared" si="287"/>
        <v>0.1688278795</v>
      </c>
      <c r="G1682" s="248">
        <f t="shared" si="288"/>
        <v>1.0997724399999999E-2</v>
      </c>
      <c r="H1682" s="248">
        <f t="shared" si="289"/>
        <v>3.4220158199999996E-2</v>
      </c>
      <c r="I1682" s="248">
        <f t="shared" si="290"/>
        <v>2.2126446899999999E-2</v>
      </c>
      <c r="J1682" s="248">
        <v>0.10148355000000001</v>
      </c>
      <c r="K1682" s="248">
        <v>3.1146621999999999E-2</v>
      </c>
      <c r="L1682" s="248">
        <v>1.8869507000000001E-3</v>
      </c>
      <c r="M1682" s="248">
        <v>3.054865E-4</v>
      </c>
      <c r="N1682" s="248">
        <v>9.0261128999999992E-3</v>
      </c>
      <c r="O1682" s="248">
        <v>1.6661250000000001E-3</v>
      </c>
      <c r="P1682" s="248">
        <v>1.1865854999999999E-3</v>
      </c>
      <c r="Q1682" s="248">
        <v>5.5993239999999999E-4</v>
      </c>
      <c r="R1682" s="248">
        <v>1.9095885999999999E-2</v>
      </c>
      <c r="S1682" s="248">
        <v>0</v>
      </c>
      <c r="T1682" s="248">
        <v>0</v>
      </c>
      <c r="U1682" s="248">
        <v>2.4706285000000001E-3</v>
      </c>
      <c r="V1682" s="110"/>
      <c r="W1682" s="89">
        <f t="shared" si="291"/>
        <v>0.75173000000000001</v>
      </c>
      <c r="X1682" s="249">
        <v>19.033148000000001</v>
      </c>
      <c r="Y1682" s="249">
        <v>10.33089</v>
      </c>
      <c r="Z1682" s="249">
        <v>6.5017006999999998</v>
      </c>
      <c r="AA1682" s="249">
        <v>1.1328663000000001E-3</v>
      </c>
      <c r="AB1682" s="249">
        <v>0.75485577000000004</v>
      </c>
      <c r="AC1682" s="249">
        <v>0.34845131000000001</v>
      </c>
      <c r="AD1682" s="249">
        <v>1.0961177</v>
      </c>
      <c r="AE1682" s="250">
        <v>1.4771436E-6</v>
      </c>
      <c r="AF1682" s="250">
        <v>4.0458756000000003E-9</v>
      </c>
      <c r="AG1682" s="78">
        <v>4.2844822999999997E-2</v>
      </c>
      <c r="AH1682" s="20"/>
      <c r="AI1682" s="20"/>
      <c r="AJ1682" s="20"/>
      <c r="AK1682" s="20"/>
      <c r="AL1682" s="20"/>
      <c r="AM1682" s="20"/>
      <c r="AN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c r="BU1682" s="20"/>
      <c r="BV1682" s="20"/>
      <c r="BW1682" s="20"/>
      <c r="BX1682" s="20"/>
      <c r="BY1682" s="20"/>
      <c r="BZ1682" s="20"/>
      <c r="CA1682" s="20"/>
      <c r="CB1682" s="20"/>
      <c r="CC1682" s="20"/>
      <c r="CD1682" s="20"/>
      <c r="CE1682" s="20"/>
      <c r="CF1682" s="20"/>
      <c r="CG1682" s="20"/>
      <c r="CH1682" s="20"/>
      <c r="CI1682" s="20"/>
      <c r="CJ1682" s="20"/>
      <c r="CK1682" s="20"/>
      <c r="CL1682" s="20"/>
      <c r="CM1682" s="20"/>
      <c r="CN1682" s="20"/>
      <c r="CO1682" s="20"/>
      <c r="CP1682" s="20"/>
      <c r="CQ1682" s="20"/>
      <c r="CR1682" s="20"/>
      <c r="CS1682" s="20"/>
      <c r="CT1682" s="20"/>
      <c r="CU1682" s="20"/>
      <c r="CV1682" s="20"/>
      <c r="CW1682" s="20"/>
      <c r="CX1682" s="20"/>
      <c r="CY1682" s="20"/>
      <c r="CZ1682" s="20"/>
      <c r="DA1682" s="20"/>
      <c r="DB1682" s="20"/>
      <c r="DC1682" s="20"/>
      <c r="DD1682" s="20"/>
      <c r="DE1682" s="20"/>
      <c r="DF1682" s="20"/>
      <c r="DG1682" s="20"/>
      <c r="DH1682" s="20"/>
      <c r="DI1682" s="20"/>
      <c r="DJ1682" s="20"/>
      <c r="DK1682" s="20"/>
      <c r="DL1682" s="20"/>
      <c r="DM1682" s="20"/>
      <c r="DN1682" s="20"/>
      <c r="DO1682" s="20"/>
      <c r="DP1682" s="20"/>
      <c r="DQ1682" s="20"/>
      <c r="DR1682" s="20"/>
      <c r="DS1682" s="20"/>
      <c r="DT1682" s="20"/>
      <c r="DU1682" s="20"/>
      <c r="DV1682" s="20"/>
      <c r="DW1682" s="20"/>
      <c r="DX1682" s="20"/>
      <c r="DY1682" s="20"/>
    </row>
    <row r="1683" spans="2:129" x14ac:dyDescent="0.15">
      <c r="B1683" s="77" t="s">
        <v>723</v>
      </c>
      <c r="C1683" s="106">
        <v>1</v>
      </c>
      <c r="D1683" s="73" t="s">
        <v>38</v>
      </c>
      <c r="E1683" s="248" t="s">
        <v>724</v>
      </c>
      <c r="F1683" s="248">
        <f t="shared" si="287"/>
        <v>1.9281050246</v>
      </c>
      <c r="G1683" s="248">
        <f t="shared" si="288"/>
        <v>0.2331835176</v>
      </c>
      <c r="H1683" s="248">
        <f t="shared" si="289"/>
        <v>0.407104154</v>
      </c>
      <c r="I1683" s="248">
        <f t="shared" si="290"/>
        <v>0.82356697300000004</v>
      </c>
      <c r="J1683" s="248">
        <v>0.46425038000000002</v>
      </c>
      <c r="K1683" s="248">
        <v>0.36519826</v>
      </c>
      <c r="L1683" s="248">
        <v>1.3391109999999999E-2</v>
      </c>
      <c r="M1683" s="248">
        <v>2.1819786E-3</v>
      </c>
      <c r="N1683" s="248">
        <v>0.18415186</v>
      </c>
      <c r="O1683" s="248">
        <v>4.6849678999999998E-2</v>
      </c>
      <c r="P1683" s="248">
        <v>2.8514784000000001E-2</v>
      </c>
      <c r="Q1683" s="248">
        <v>0.76083352999999998</v>
      </c>
      <c r="R1683" s="248">
        <v>2.4925387E-2</v>
      </c>
      <c r="S1683" s="248">
        <v>0</v>
      </c>
      <c r="T1683" s="248">
        <v>0</v>
      </c>
      <c r="U1683" s="248">
        <v>3.7808056E-2</v>
      </c>
      <c r="V1683" s="110"/>
      <c r="W1683" s="89">
        <f t="shared" si="291"/>
        <v>3.4388917037037037</v>
      </c>
      <c r="X1683" s="249">
        <v>49.365082000000001</v>
      </c>
      <c r="Y1683" s="249">
        <v>40.632472</v>
      </c>
      <c r="Z1683" s="249">
        <v>3.3214492999999998</v>
      </c>
      <c r="AA1683" s="249">
        <v>1.4850544999999999E-3</v>
      </c>
      <c r="AB1683" s="249">
        <v>1.1304019000000001</v>
      </c>
      <c r="AC1683" s="249">
        <v>0.18199998000000001</v>
      </c>
      <c r="AD1683" s="249">
        <v>4.0972739000000002</v>
      </c>
      <c r="AE1683" s="250">
        <v>1.6176662E-5</v>
      </c>
      <c r="AF1683" s="250">
        <v>2.5882967E-8</v>
      </c>
      <c r="AG1683" s="78">
        <v>0.23300617000000001</v>
      </c>
      <c r="AH1683" s="20"/>
      <c r="AI1683" s="20"/>
      <c r="AJ1683" s="20"/>
      <c r="AK1683" s="20"/>
      <c r="AL1683" s="20"/>
      <c r="AM1683" s="20"/>
      <c r="AN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c r="BU1683" s="20"/>
      <c r="BV1683" s="20"/>
      <c r="BW1683" s="20"/>
      <c r="BX1683" s="20"/>
      <c r="BY1683" s="20"/>
      <c r="BZ1683" s="20"/>
      <c r="CA1683" s="20"/>
      <c r="CB1683" s="20"/>
      <c r="CC1683" s="20"/>
      <c r="CD1683" s="20"/>
      <c r="CE1683" s="20"/>
      <c r="CF1683" s="20"/>
      <c r="CG1683" s="20"/>
      <c r="CH1683" s="20"/>
      <c r="CI1683" s="20"/>
      <c r="CJ1683" s="20"/>
      <c r="CK1683" s="20"/>
      <c r="CL1683" s="20"/>
      <c r="CM1683" s="20"/>
      <c r="CN1683" s="20"/>
      <c r="CO1683" s="20"/>
      <c r="CP1683" s="20"/>
      <c r="CQ1683" s="20"/>
      <c r="CR1683" s="20"/>
      <c r="CS1683" s="20"/>
      <c r="CT1683" s="20"/>
      <c r="CU1683" s="20"/>
      <c r="CV1683" s="20"/>
      <c r="CW1683" s="20"/>
      <c r="CX1683" s="20"/>
      <c r="CY1683" s="20"/>
      <c r="CZ1683" s="20"/>
      <c r="DA1683" s="20"/>
      <c r="DB1683" s="20"/>
      <c r="DC1683" s="20"/>
      <c r="DD1683" s="20"/>
      <c r="DE1683" s="20"/>
      <c r="DF1683" s="20"/>
      <c r="DG1683" s="20"/>
      <c r="DH1683" s="20"/>
      <c r="DI1683" s="20"/>
      <c r="DJ1683" s="20"/>
      <c r="DK1683" s="20"/>
      <c r="DL1683" s="20"/>
      <c r="DM1683" s="20"/>
      <c r="DN1683" s="20"/>
      <c r="DO1683" s="20"/>
      <c r="DP1683" s="20"/>
      <c r="DQ1683" s="20"/>
      <c r="DR1683" s="20"/>
      <c r="DS1683" s="20"/>
      <c r="DT1683" s="20"/>
      <c r="DU1683" s="20"/>
      <c r="DV1683" s="20"/>
      <c r="DW1683" s="20"/>
      <c r="DX1683" s="20"/>
      <c r="DY1683" s="20"/>
    </row>
    <row r="1684" spans="2:129" x14ac:dyDescent="0.15">
      <c r="B1684" s="77" t="s">
        <v>725</v>
      </c>
      <c r="C1684" s="75"/>
      <c r="D1684" s="73" t="s">
        <v>38</v>
      </c>
      <c r="E1684" s="248" t="s">
        <v>726</v>
      </c>
      <c r="F1684" s="248">
        <f t="shared" si="287"/>
        <v>-7.7425348168599992</v>
      </c>
      <c r="G1684" s="248">
        <f t="shared" si="288"/>
        <v>0.60495380099999996</v>
      </c>
      <c r="H1684" s="248">
        <f t="shared" si="289"/>
        <v>0.50929169600000002</v>
      </c>
      <c r="I1684" s="248">
        <f t="shared" si="290"/>
        <v>-9.92293211386</v>
      </c>
      <c r="J1684" s="248">
        <v>1.0661518000000001</v>
      </c>
      <c r="K1684" s="248">
        <v>0.46520539999999999</v>
      </c>
      <c r="L1684" s="248">
        <v>2.8375264000000001E-2</v>
      </c>
      <c r="M1684" s="248">
        <v>1.2976313999999999E-2</v>
      </c>
      <c r="N1684" s="248">
        <v>0.52611733999999999</v>
      </c>
      <c r="O1684" s="248">
        <v>6.5860146999999994E-2</v>
      </c>
      <c r="P1684" s="248">
        <v>1.5711032E-2</v>
      </c>
      <c r="Q1684" s="248">
        <v>-9.9616073000000007</v>
      </c>
      <c r="R1684" s="248">
        <v>7.3445713999999997E-4</v>
      </c>
      <c r="S1684" s="248">
        <v>0</v>
      </c>
      <c r="T1684" s="248">
        <v>0</v>
      </c>
      <c r="U1684" s="248">
        <v>3.7940728999999999E-2</v>
      </c>
      <c r="V1684" s="110"/>
      <c r="W1684" s="89">
        <f t="shared" si="291"/>
        <v>7.8974207407407411</v>
      </c>
      <c r="X1684" s="249">
        <v>213.75775999999999</v>
      </c>
      <c r="Y1684" s="249">
        <v>196.80813000000001</v>
      </c>
      <c r="Z1684" s="249">
        <v>8.2882456999999992</v>
      </c>
      <c r="AA1684" s="249">
        <v>0.15051935999999999</v>
      </c>
      <c r="AB1684" s="249">
        <v>4.2504119999999999</v>
      </c>
      <c r="AC1684" s="249">
        <v>0.51570746000000001</v>
      </c>
      <c r="AD1684" s="249">
        <v>3.7447425999999999</v>
      </c>
      <c r="AE1684" s="250">
        <v>2.1114605999999999E-5</v>
      </c>
      <c r="AF1684" s="250">
        <v>4.4089592000000002E-8</v>
      </c>
      <c r="AG1684" s="78">
        <v>1.5866374999999999</v>
      </c>
      <c r="AH1684" s="20"/>
      <c r="AI1684" s="20"/>
      <c r="AJ1684" s="20"/>
      <c r="AK1684" s="20"/>
      <c r="AL1684" s="20"/>
      <c r="AM1684" s="20"/>
      <c r="AN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c r="BU1684" s="20"/>
      <c r="BV1684" s="20"/>
      <c r="BW1684" s="20"/>
      <c r="BX1684" s="20"/>
      <c r="BY1684" s="20"/>
      <c r="BZ1684" s="20"/>
      <c r="CA1684" s="20"/>
      <c r="CB1684" s="20"/>
      <c r="CC1684" s="20"/>
      <c r="CD1684" s="20"/>
      <c r="CE1684" s="20"/>
      <c r="CF1684" s="20"/>
      <c r="CG1684" s="20"/>
      <c r="CH1684" s="20"/>
      <c r="CI1684" s="20"/>
      <c r="CJ1684" s="20"/>
      <c r="CK1684" s="20"/>
      <c r="CL1684" s="20"/>
      <c r="CM1684" s="20"/>
      <c r="CN1684" s="20"/>
      <c r="CO1684" s="20"/>
      <c r="CP1684" s="20"/>
      <c r="CQ1684" s="20"/>
      <c r="CR1684" s="20"/>
      <c r="CS1684" s="20"/>
      <c r="CT1684" s="20"/>
      <c r="CU1684" s="20"/>
      <c r="CV1684" s="20"/>
      <c r="CW1684" s="20"/>
      <c r="CX1684" s="20"/>
      <c r="CY1684" s="20"/>
      <c r="CZ1684" s="20"/>
      <c r="DA1684" s="20"/>
      <c r="DB1684" s="20"/>
      <c r="DC1684" s="20"/>
      <c r="DD1684" s="20"/>
      <c r="DE1684" s="20"/>
      <c r="DF1684" s="20"/>
      <c r="DG1684" s="20"/>
      <c r="DH1684" s="20"/>
      <c r="DI1684" s="20"/>
      <c r="DJ1684" s="20"/>
      <c r="DK1684" s="20"/>
      <c r="DL1684" s="20"/>
      <c r="DM1684" s="20"/>
      <c r="DN1684" s="20"/>
      <c r="DO1684" s="20"/>
      <c r="DP1684" s="20"/>
      <c r="DQ1684" s="20"/>
      <c r="DR1684" s="20"/>
      <c r="DS1684" s="20"/>
      <c r="DT1684" s="20"/>
      <c r="DU1684" s="20"/>
      <c r="DV1684" s="20"/>
      <c r="DW1684" s="20"/>
      <c r="DX1684" s="20"/>
      <c r="DY1684" s="20"/>
    </row>
    <row r="1685" spans="2:129" x14ac:dyDescent="0.15">
      <c r="B1685" s="77" t="s">
        <v>727</v>
      </c>
      <c r="C1685" s="75"/>
      <c r="D1685" s="73" t="s">
        <v>38</v>
      </c>
      <c r="E1685" s="248" t="s">
        <v>728</v>
      </c>
      <c r="F1685" s="248">
        <f t="shared" si="287"/>
        <v>366.79816418143997</v>
      </c>
      <c r="G1685" s="248">
        <f t="shared" si="288"/>
        <v>0.61761290229999999</v>
      </c>
      <c r="H1685" s="248">
        <f t="shared" si="289"/>
        <v>0.21001303300000002</v>
      </c>
      <c r="I1685" s="248">
        <f t="shared" si="290"/>
        <v>365.53640775614002</v>
      </c>
      <c r="J1685" s="248">
        <v>0.43413048999999998</v>
      </c>
      <c r="K1685" s="248">
        <v>0.18415154</v>
      </c>
      <c r="L1685" s="248">
        <v>1.0700964E-2</v>
      </c>
      <c r="M1685" s="248">
        <v>2.5349452999999999E-3</v>
      </c>
      <c r="N1685" s="248">
        <v>0.59913072000000001</v>
      </c>
      <c r="O1685" s="248">
        <v>1.5947237E-2</v>
      </c>
      <c r="P1685" s="248">
        <v>1.5160529000000001E-2</v>
      </c>
      <c r="Q1685" s="248">
        <v>365.50223</v>
      </c>
      <c r="R1685" s="248">
        <v>7.3445713999999997E-4</v>
      </c>
      <c r="S1685" s="248">
        <v>0</v>
      </c>
      <c r="T1685" s="248">
        <v>0</v>
      </c>
      <c r="U1685" s="248">
        <v>3.3443299000000003E-2</v>
      </c>
      <c r="V1685" s="110"/>
      <c r="W1685" s="89">
        <f t="shared" si="291"/>
        <v>3.2157814074074071</v>
      </c>
      <c r="X1685" s="249">
        <v>52.052244000000002</v>
      </c>
      <c r="Y1685" s="249">
        <v>42.330278999999997</v>
      </c>
      <c r="Z1685" s="249">
        <v>3.3337905000000001</v>
      </c>
      <c r="AA1685" s="249">
        <v>0.26884816</v>
      </c>
      <c r="AB1685" s="249">
        <v>3.7485900999999999</v>
      </c>
      <c r="AC1685" s="249">
        <v>0.28352186000000001</v>
      </c>
      <c r="AD1685" s="249">
        <v>2.0872144000000001</v>
      </c>
      <c r="AE1685" s="250">
        <v>1.0081394999999999E-5</v>
      </c>
      <c r="AF1685" s="250">
        <v>1.9216406999999999E-8</v>
      </c>
      <c r="AG1685" s="78">
        <v>0.22028194000000001</v>
      </c>
      <c r="AH1685" s="20"/>
      <c r="AI1685" s="20"/>
      <c r="AJ1685" s="20"/>
      <c r="AK1685" s="20"/>
      <c r="AL1685" s="20"/>
      <c r="AM1685" s="20"/>
      <c r="AN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c r="BU1685" s="20"/>
      <c r="BV1685" s="20"/>
      <c r="BW1685" s="20"/>
      <c r="BX1685" s="20"/>
      <c r="BY1685" s="20"/>
      <c r="BZ1685" s="20"/>
      <c r="CA1685" s="20"/>
      <c r="CB1685" s="20"/>
      <c r="CC1685" s="20"/>
      <c r="CD1685" s="20"/>
      <c r="CE1685" s="20"/>
      <c r="CF1685" s="20"/>
      <c r="CG1685" s="20"/>
      <c r="CH1685" s="20"/>
      <c r="CI1685" s="20"/>
      <c r="CJ1685" s="20"/>
      <c r="CK1685" s="20"/>
      <c r="CL1685" s="20"/>
      <c r="CM1685" s="20"/>
      <c r="CN1685" s="20"/>
      <c r="CO1685" s="20"/>
      <c r="CP1685" s="20"/>
      <c r="CQ1685" s="20"/>
      <c r="CR1685" s="20"/>
      <c r="CS1685" s="20"/>
      <c r="CT1685" s="20"/>
      <c r="CU1685" s="20"/>
      <c r="CV1685" s="20"/>
      <c r="CW1685" s="20"/>
      <c r="CX1685" s="20"/>
      <c r="CY1685" s="20"/>
      <c r="CZ1685" s="20"/>
      <c r="DA1685" s="20"/>
      <c r="DB1685" s="20"/>
      <c r="DC1685" s="20"/>
      <c r="DD1685" s="20"/>
      <c r="DE1685" s="20"/>
      <c r="DF1685" s="20"/>
      <c r="DG1685" s="20"/>
      <c r="DH1685" s="20"/>
      <c r="DI1685" s="20"/>
      <c r="DJ1685" s="20"/>
      <c r="DK1685" s="20"/>
      <c r="DL1685" s="20"/>
      <c r="DM1685" s="20"/>
      <c r="DN1685" s="20"/>
      <c r="DO1685" s="20"/>
      <c r="DP1685" s="20"/>
      <c r="DQ1685" s="20"/>
      <c r="DR1685" s="20"/>
      <c r="DS1685" s="20"/>
      <c r="DT1685" s="20"/>
      <c r="DU1685" s="20"/>
      <c r="DV1685" s="20"/>
      <c r="DW1685" s="20"/>
      <c r="DX1685" s="20"/>
      <c r="DY1685" s="20"/>
    </row>
    <row r="1686" spans="2:129" x14ac:dyDescent="0.15">
      <c r="B1686" s="77" t="s">
        <v>729</v>
      </c>
      <c r="C1686" s="75"/>
      <c r="D1686" s="73" t="s">
        <v>38</v>
      </c>
      <c r="E1686" s="248" t="s">
        <v>730</v>
      </c>
      <c r="F1686" s="248">
        <f t="shared" si="287"/>
        <v>116.68186418144001</v>
      </c>
      <c r="G1686" s="248">
        <f t="shared" si="288"/>
        <v>0.61761290229999999</v>
      </c>
      <c r="H1686" s="248">
        <f t="shared" si="289"/>
        <v>0.21001303300000002</v>
      </c>
      <c r="I1686" s="248">
        <f t="shared" si="290"/>
        <v>115.42010775614</v>
      </c>
      <c r="J1686" s="248">
        <v>0.43413048999999998</v>
      </c>
      <c r="K1686" s="248">
        <v>0.18415154</v>
      </c>
      <c r="L1686" s="248">
        <v>1.0700964E-2</v>
      </c>
      <c r="M1686" s="248">
        <v>2.5349452999999999E-3</v>
      </c>
      <c r="N1686" s="248">
        <v>0.59913072000000001</v>
      </c>
      <c r="O1686" s="248">
        <v>1.5947237E-2</v>
      </c>
      <c r="P1686" s="248">
        <v>1.5160529000000001E-2</v>
      </c>
      <c r="Q1686" s="248">
        <v>115.38593</v>
      </c>
      <c r="R1686" s="248">
        <v>7.3445713999999997E-4</v>
      </c>
      <c r="S1686" s="248">
        <v>0</v>
      </c>
      <c r="T1686" s="248">
        <v>0</v>
      </c>
      <c r="U1686" s="248">
        <v>3.3443299000000003E-2</v>
      </c>
      <c r="V1686" s="110"/>
      <c r="W1686" s="89">
        <f t="shared" si="291"/>
        <v>3.2157814074074071</v>
      </c>
      <c r="X1686" s="249">
        <v>52.052244000000002</v>
      </c>
      <c r="Y1686" s="249">
        <v>42.330278999999997</v>
      </c>
      <c r="Z1686" s="249">
        <v>3.3337905000000001</v>
      </c>
      <c r="AA1686" s="249">
        <v>0.26884816</v>
      </c>
      <c r="AB1686" s="249">
        <v>3.7485900999999999</v>
      </c>
      <c r="AC1686" s="249">
        <v>0.28352186000000001</v>
      </c>
      <c r="AD1686" s="249">
        <v>2.0872144000000001</v>
      </c>
      <c r="AE1686" s="250">
        <v>1.0081394999999999E-5</v>
      </c>
      <c r="AF1686" s="250">
        <v>1.9216406999999999E-8</v>
      </c>
      <c r="AG1686" s="78">
        <v>0.22028194000000001</v>
      </c>
      <c r="AH1686" s="20"/>
      <c r="AI1686" s="20"/>
      <c r="AJ1686" s="20"/>
      <c r="AK1686" s="20"/>
      <c r="AL1686" s="20"/>
      <c r="AM1686" s="20"/>
      <c r="AN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row>
    <row r="1687" spans="2:129" x14ac:dyDescent="0.15">
      <c r="B1687" s="77" t="s">
        <v>731</v>
      </c>
      <c r="C1687" s="75"/>
      <c r="D1687" s="73" t="s">
        <v>38</v>
      </c>
      <c r="E1687" s="248" t="s">
        <v>732</v>
      </c>
      <c r="F1687" s="248">
        <f t="shared" si="287"/>
        <v>148.28226418144001</v>
      </c>
      <c r="G1687" s="248">
        <f t="shared" si="288"/>
        <v>0.61761290229999999</v>
      </c>
      <c r="H1687" s="248">
        <f t="shared" si="289"/>
        <v>0.21001303300000002</v>
      </c>
      <c r="I1687" s="248">
        <f t="shared" si="290"/>
        <v>147.02050775614001</v>
      </c>
      <c r="J1687" s="248">
        <v>0.43413048999999998</v>
      </c>
      <c r="K1687" s="248">
        <v>0.18415154</v>
      </c>
      <c r="L1687" s="248">
        <v>1.0700964E-2</v>
      </c>
      <c r="M1687" s="248">
        <v>2.5349452999999999E-3</v>
      </c>
      <c r="N1687" s="248">
        <v>0.59913072000000001</v>
      </c>
      <c r="O1687" s="248">
        <v>1.5947237E-2</v>
      </c>
      <c r="P1687" s="248">
        <v>1.5160529000000001E-2</v>
      </c>
      <c r="Q1687" s="248">
        <v>146.98633000000001</v>
      </c>
      <c r="R1687" s="248">
        <v>7.3445713999999997E-4</v>
      </c>
      <c r="S1687" s="248">
        <v>0</v>
      </c>
      <c r="T1687" s="248">
        <v>0</v>
      </c>
      <c r="U1687" s="248">
        <v>3.3443299000000003E-2</v>
      </c>
      <c r="V1687" s="110"/>
      <c r="W1687" s="89">
        <f t="shared" si="291"/>
        <v>3.2157814074074071</v>
      </c>
      <c r="X1687" s="249">
        <v>52.052244000000002</v>
      </c>
      <c r="Y1687" s="249">
        <v>42.330278999999997</v>
      </c>
      <c r="Z1687" s="249">
        <v>3.3337905000000001</v>
      </c>
      <c r="AA1687" s="249">
        <v>0.26884816</v>
      </c>
      <c r="AB1687" s="249">
        <v>3.7485900999999999</v>
      </c>
      <c r="AC1687" s="249">
        <v>0.28352186000000001</v>
      </c>
      <c r="AD1687" s="249">
        <v>2.0872144000000001</v>
      </c>
      <c r="AE1687" s="250">
        <v>1.0081394999999999E-5</v>
      </c>
      <c r="AF1687" s="250">
        <v>1.9216406999999999E-8</v>
      </c>
      <c r="AG1687" s="78">
        <v>0.22028194000000001</v>
      </c>
      <c r="AH1687" s="20"/>
      <c r="AI1687" s="20"/>
      <c r="AJ1687" s="20"/>
      <c r="AK1687" s="20"/>
      <c r="AL1687" s="20"/>
      <c r="AM1687" s="20"/>
      <c r="AN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c r="BU1687" s="20"/>
      <c r="BV1687" s="20"/>
      <c r="BW1687" s="20"/>
      <c r="BX1687" s="20"/>
      <c r="BY1687" s="20"/>
      <c r="BZ1687" s="20"/>
      <c r="CA1687" s="20"/>
      <c r="CB1687" s="20"/>
      <c r="CC1687" s="20"/>
      <c r="CD1687" s="20"/>
      <c r="CE1687" s="20"/>
      <c r="CF1687" s="20"/>
      <c r="CG1687" s="20"/>
      <c r="CH1687" s="20"/>
      <c r="CI1687" s="20"/>
      <c r="CJ1687" s="20"/>
      <c r="CK1687" s="20"/>
      <c r="CL1687" s="20"/>
      <c r="CM1687" s="20"/>
      <c r="CN1687" s="20"/>
      <c r="CO1687" s="20"/>
      <c r="CP1687" s="20"/>
      <c r="CQ1687" s="20"/>
      <c r="CR1687" s="20"/>
      <c r="CS1687" s="20"/>
      <c r="CT1687" s="20"/>
      <c r="CU1687" s="20"/>
      <c r="CV1687" s="20"/>
      <c r="CW1687" s="20"/>
      <c r="CX1687" s="20"/>
      <c r="CY1687" s="20"/>
      <c r="CZ1687" s="20"/>
      <c r="DA1687" s="20"/>
      <c r="DB1687" s="20"/>
      <c r="DC1687" s="20"/>
      <c r="DD1687" s="20"/>
      <c r="DE1687" s="20"/>
      <c r="DF1687" s="20"/>
      <c r="DG1687" s="20"/>
      <c r="DH1687" s="20"/>
      <c r="DI1687" s="20"/>
      <c r="DJ1687" s="20"/>
      <c r="DK1687" s="20"/>
      <c r="DL1687" s="20"/>
      <c r="DM1687" s="20"/>
      <c r="DN1687" s="20"/>
      <c r="DO1687" s="20"/>
      <c r="DP1687" s="20"/>
      <c r="DQ1687" s="20"/>
      <c r="DR1687" s="20"/>
      <c r="DS1687" s="20"/>
      <c r="DT1687" s="20"/>
      <c r="DU1687" s="20"/>
      <c r="DV1687" s="20"/>
      <c r="DW1687" s="20"/>
      <c r="DX1687" s="20"/>
      <c r="DY1687" s="20"/>
    </row>
    <row r="1688" spans="2:129" x14ac:dyDescent="0.15">
      <c r="B1688" s="77" t="s">
        <v>733</v>
      </c>
      <c r="C1688" s="75"/>
      <c r="D1688" s="73" t="s">
        <v>38</v>
      </c>
      <c r="E1688" s="248" t="s">
        <v>734</v>
      </c>
      <c r="F1688" s="248">
        <f t="shared" si="287"/>
        <v>77.45356618144001</v>
      </c>
      <c r="G1688" s="248">
        <f t="shared" si="288"/>
        <v>0.61761290229999999</v>
      </c>
      <c r="H1688" s="248">
        <f t="shared" si="289"/>
        <v>0.21001303300000002</v>
      </c>
      <c r="I1688" s="248">
        <f t="shared" si="290"/>
        <v>76.191809756140003</v>
      </c>
      <c r="J1688" s="248">
        <v>0.43413048999999998</v>
      </c>
      <c r="K1688" s="248">
        <v>0.18415154</v>
      </c>
      <c r="L1688" s="248">
        <v>1.0700964E-2</v>
      </c>
      <c r="M1688" s="248">
        <v>2.5349452999999999E-3</v>
      </c>
      <c r="N1688" s="248">
        <v>0.59913072000000001</v>
      </c>
      <c r="O1688" s="248">
        <v>1.5947237E-2</v>
      </c>
      <c r="P1688" s="248">
        <v>1.5160529000000001E-2</v>
      </c>
      <c r="Q1688" s="248">
        <v>76.157632000000007</v>
      </c>
      <c r="R1688" s="248">
        <v>7.3445713999999997E-4</v>
      </c>
      <c r="S1688" s="248">
        <v>0</v>
      </c>
      <c r="T1688" s="248">
        <v>0</v>
      </c>
      <c r="U1688" s="248">
        <v>3.3443299000000003E-2</v>
      </c>
      <c r="V1688" s="110"/>
      <c r="W1688" s="89">
        <f t="shared" si="291"/>
        <v>3.2157814074074071</v>
      </c>
      <c r="X1688" s="249">
        <v>52.052244000000002</v>
      </c>
      <c r="Y1688" s="249">
        <v>42.330278999999997</v>
      </c>
      <c r="Z1688" s="249">
        <v>3.3337905000000001</v>
      </c>
      <c r="AA1688" s="249">
        <v>0.26884816</v>
      </c>
      <c r="AB1688" s="249">
        <v>3.7485900999999999</v>
      </c>
      <c r="AC1688" s="249">
        <v>0.28352186000000001</v>
      </c>
      <c r="AD1688" s="249">
        <v>2.0872144000000001</v>
      </c>
      <c r="AE1688" s="250">
        <v>1.0081394999999999E-5</v>
      </c>
      <c r="AF1688" s="250">
        <v>1.9216406999999999E-8</v>
      </c>
      <c r="AG1688" s="78">
        <v>0.22028194000000001</v>
      </c>
      <c r="AH1688" s="20"/>
      <c r="AI1688" s="20"/>
      <c r="AJ1688" s="20"/>
      <c r="AK1688" s="20"/>
      <c r="AL1688" s="20"/>
      <c r="AM1688" s="20"/>
      <c r="AN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c r="BU1688" s="20"/>
      <c r="BV1688" s="20"/>
      <c r="BW1688" s="20"/>
      <c r="BX1688" s="20"/>
      <c r="BY1688" s="20"/>
      <c r="BZ1688" s="20"/>
      <c r="CA1688" s="20"/>
      <c r="CB1688" s="20"/>
      <c r="CC1688" s="20"/>
      <c r="CD1688" s="20"/>
      <c r="CE1688" s="20"/>
      <c r="CF1688" s="20"/>
      <c r="CG1688" s="20"/>
      <c r="CH1688" s="20"/>
      <c r="CI1688" s="20"/>
      <c r="CJ1688" s="20"/>
      <c r="CK1688" s="20"/>
      <c r="CL1688" s="20"/>
      <c r="CM1688" s="20"/>
      <c r="CN1688" s="20"/>
      <c r="CO1688" s="20"/>
      <c r="CP1688" s="20"/>
      <c r="CQ1688" s="20"/>
      <c r="CR1688" s="20"/>
      <c r="CS1688" s="20"/>
      <c r="CT1688" s="20"/>
      <c r="CU1688" s="20"/>
      <c r="CV1688" s="20"/>
      <c r="CW1688" s="20"/>
      <c r="CX1688" s="20"/>
      <c r="CY1688" s="20"/>
      <c r="CZ1688" s="20"/>
      <c r="DA1688" s="20"/>
      <c r="DB1688" s="20"/>
      <c r="DC1688" s="20"/>
      <c r="DD1688" s="20"/>
      <c r="DE1688" s="20"/>
      <c r="DF1688" s="20"/>
      <c r="DG1688" s="20"/>
      <c r="DH1688" s="20"/>
      <c r="DI1688" s="20"/>
      <c r="DJ1688" s="20"/>
      <c r="DK1688" s="20"/>
      <c r="DL1688" s="20"/>
      <c r="DM1688" s="20"/>
      <c r="DN1688" s="20"/>
      <c r="DO1688" s="20"/>
      <c r="DP1688" s="20"/>
      <c r="DQ1688" s="20"/>
      <c r="DR1688" s="20"/>
      <c r="DS1688" s="20"/>
      <c r="DT1688" s="20"/>
      <c r="DU1688" s="20"/>
      <c r="DV1688" s="20"/>
      <c r="DW1688" s="20"/>
      <c r="DX1688" s="20"/>
      <c r="DY1688" s="20"/>
    </row>
    <row r="1689" spans="2:129" x14ac:dyDescent="0.15">
      <c r="B1689" s="77" t="s">
        <v>735</v>
      </c>
      <c r="C1689" s="75"/>
      <c r="D1689" s="73" t="s">
        <v>38</v>
      </c>
      <c r="E1689" s="248" t="s">
        <v>736</v>
      </c>
      <c r="F1689" s="248">
        <f t="shared" si="287"/>
        <v>15.311978335140001</v>
      </c>
      <c r="G1689" s="248">
        <f t="shared" si="288"/>
        <v>1.1099544210000001</v>
      </c>
      <c r="H1689" s="248">
        <f t="shared" si="289"/>
        <v>0.9307521150000001</v>
      </c>
      <c r="I1689" s="248">
        <f t="shared" si="290"/>
        <v>11.31968489914</v>
      </c>
      <c r="J1689" s="248">
        <v>1.9515868999999999</v>
      </c>
      <c r="K1689" s="248">
        <v>0.85008879000000004</v>
      </c>
      <c r="L1689" s="248">
        <v>5.1810317000000002E-2</v>
      </c>
      <c r="M1689" s="248">
        <v>2.3787830999999999E-2</v>
      </c>
      <c r="N1689" s="248">
        <v>0.96584641000000004</v>
      </c>
      <c r="O1689" s="248">
        <v>0.12032018</v>
      </c>
      <c r="P1689" s="248">
        <v>2.8853007999999999E-2</v>
      </c>
      <c r="Q1689" s="248">
        <v>11.249235000000001</v>
      </c>
      <c r="R1689" s="248">
        <v>7.3445713999999997E-4</v>
      </c>
      <c r="S1689" s="248">
        <v>0</v>
      </c>
      <c r="T1689" s="248">
        <v>0</v>
      </c>
      <c r="U1689" s="248">
        <v>6.9715442000000002E-2</v>
      </c>
      <c r="V1689" s="110"/>
      <c r="W1689" s="89">
        <f t="shared" si="291"/>
        <v>14.456199259259257</v>
      </c>
      <c r="X1689" s="249">
        <v>392.11160000000001</v>
      </c>
      <c r="Y1689" s="249">
        <v>360.99153000000001</v>
      </c>
      <c r="Z1689" s="249">
        <v>15.207597</v>
      </c>
      <c r="AA1689" s="249">
        <v>0.27718975000000001</v>
      </c>
      <c r="AB1689" s="249">
        <v>7.8153518000000002</v>
      </c>
      <c r="AC1689" s="249">
        <v>0.94606676000000001</v>
      </c>
      <c r="AD1689" s="249">
        <v>6.8738650000000003</v>
      </c>
      <c r="AE1689" s="250">
        <v>3.8680989999999997E-5</v>
      </c>
      <c r="AF1689" s="250">
        <v>8.0618822000000005E-8</v>
      </c>
      <c r="AG1689" s="78">
        <v>2.9092147000000002</v>
      </c>
      <c r="AH1689" s="20"/>
      <c r="AI1689" s="20"/>
      <c r="AJ1689" s="20"/>
      <c r="AK1689" s="20"/>
      <c r="AL1689" s="20"/>
      <c r="AM1689" s="20"/>
      <c r="AN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c r="BU1689" s="20"/>
      <c r="BV1689" s="20"/>
      <c r="BW1689" s="20"/>
      <c r="BX1689" s="20"/>
      <c r="BY1689" s="20"/>
      <c r="BZ1689" s="20"/>
      <c r="CA1689" s="20"/>
      <c r="CB1689" s="20"/>
      <c r="CC1689" s="20"/>
      <c r="CD1689" s="20"/>
      <c r="CE1689" s="20"/>
      <c r="CF1689" s="20"/>
      <c r="CG1689" s="20"/>
      <c r="CH1689" s="20"/>
      <c r="CI1689" s="20"/>
      <c r="CJ1689" s="20"/>
      <c r="CK1689" s="20"/>
      <c r="CL1689" s="20"/>
      <c r="CM1689" s="20"/>
      <c r="CN1689" s="20"/>
      <c r="CO1689" s="20"/>
      <c r="CP1689" s="20"/>
      <c r="CQ1689" s="20"/>
      <c r="CR1689" s="20"/>
      <c r="CS1689" s="20"/>
      <c r="CT1689" s="20"/>
      <c r="CU1689" s="20"/>
      <c r="CV1689" s="20"/>
      <c r="CW1689" s="20"/>
      <c r="CX1689" s="20"/>
      <c r="CY1689" s="20"/>
      <c r="CZ1689" s="20"/>
      <c r="DA1689" s="20"/>
      <c r="DB1689" s="20"/>
      <c r="DC1689" s="20"/>
      <c r="DD1689" s="20"/>
      <c r="DE1689" s="20"/>
      <c r="DF1689" s="20"/>
      <c r="DG1689" s="20"/>
      <c r="DH1689" s="20"/>
      <c r="DI1689" s="20"/>
      <c r="DJ1689" s="20"/>
      <c r="DK1689" s="20"/>
      <c r="DL1689" s="20"/>
      <c r="DM1689" s="20"/>
      <c r="DN1689" s="20"/>
      <c r="DO1689" s="20"/>
      <c r="DP1689" s="20"/>
      <c r="DQ1689" s="20"/>
      <c r="DR1689" s="20"/>
      <c r="DS1689" s="20"/>
      <c r="DT1689" s="20"/>
      <c r="DU1689" s="20"/>
      <c r="DV1689" s="20"/>
      <c r="DW1689" s="20"/>
      <c r="DX1689" s="20"/>
      <c r="DY1689" s="20"/>
    </row>
    <row r="1690" spans="2:129" x14ac:dyDescent="0.15">
      <c r="B1690" s="77" t="s">
        <v>737</v>
      </c>
      <c r="C1690" s="75"/>
      <c r="D1690" s="73" t="s">
        <v>38</v>
      </c>
      <c r="E1690" s="248" t="s">
        <v>738</v>
      </c>
      <c r="F1690" s="248">
        <f t="shared" si="287"/>
        <v>39.47579964613999</v>
      </c>
      <c r="G1690" s="248">
        <f t="shared" si="288"/>
        <v>1.95396755</v>
      </c>
      <c r="H1690" s="248">
        <f t="shared" si="289"/>
        <v>1.2783707289999999</v>
      </c>
      <c r="I1690" s="248">
        <f t="shared" si="290"/>
        <v>33.405385767139997</v>
      </c>
      <c r="J1690" s="248">
        <v>2.8380755999999998</v>
      </c>
      <c r="K1690" s="248">
        <v>1.1732617999999999</v>
      </c>
      <c r="L1690" s="248">
        <v>6.3751637E-2</v>
      </c>
      <c r="M1690" s="248">
        <v>1.9300459999999998E-2</v>
      </c>
      <c r="N1690" s="248">
        <v>1.8110406999999999</v>
      </c>
      <c r="O1690" s="248">
        <v>0.12362639</v>
      </c>
      <c r="P1690" s="248">
        <v>4.1357291999999997E-2</v>
      </c>
      <c r="Q1690" s="248">
        <v>33.300182</v>
      </c>
      <c r="R1690" s="248">
        <v>7.3445713999999997E-4</v>
      </c>
      <c r="S1690" s="248">
        <v>0</v>
      </c>
      <c r="T1690" s="248">
        <v>0</v>
      </c>
      <c r="U1690" s="248">
        <v>0.10446931</v>
      </c>
      <c r="V1690" s="110"/>
      <c r="W1690" s="89">
        <f t="shared" si="291"/>
        <v>21.022782222222219</v>
      </c>
      <c r="X1690" s="249">
        <v>433.59384999999997</v>
      </c>
      <c r="Y1690" s="249">
        <v>368.42790000000002</v>
      </c>
      <c r="Z1690" s="249">
        <v>33.859541</v>
      </c>
      <c r="AA1690" s="249">
        <v>0.42816631999999999</v>
      </c>
      <c r="AB1690" s="249">
        <v>12.210183000000001</v>
      </c>
      <c r="AC1690" s="249">
        <v>2.5144701999999999</v>
      </c>
      <c r="AD1690" s="249">
        <v>16.153597000000001</v>
      </c>
      <c r="AE1690" s="250">
        <v>6.1426384000000002E-5</v>
      </c>
      <c r="AF1690" s="250">
        <v>1.1467084E-7</v>
      </c>
      <c r="AG1690" s="78">
        <v>2.3890300999999998</v>
      </c>
      <c r="AH1690" s="20"/>
      <c r="AI1690" s="20"/>
      <c r="AJ1690" s="20"/>
      <c r="AK1690" s="20"/>
      <c r="AL1690" s="20"/>
      <c r="AM1690" s="20"/>
      <c r="AN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c r="BU1690" s="20"/>
      <c r="BV1690" s="20"/>
      <c r="BW1690" s="20"/>
      <c r="BX1690" s="20"/>
      <c r="BY1690" s="20"/>
      <c r="BZ1690" s="20"/>
      <c r="CA1690" s="20"/>
      <c r="CB1690" s="20"/>
      <c r="CC1690" s="20"/>
      <c r="CD1690" s="20"/>
      <c r="CE1690" s="20"/>
      <c r="CF1690" s="20"/>
      <c r="CG1690" s="20"/>
      <c r="CH1690" s="20"/>
      <c r="CI1690" s="20"/>
      <c r="CJ1690" s="20"/>
      <c r="CK1690" s="20"/>
      <c r="CL1690" s="20"/>
      <c r="CM1690" s="20"/>
      <c r="CN1690" s="20"/>
      <c r="CO1690" s="20"/>
      <c r="CP1690" s="20"/>
      <c r="CQ1690" s="20"/>
      <c r="CR1690" s="20"/>
      <c r="CS1690" s="20"/>
      <c r="CT1690" s="20"/>
      <c r="CU1690" s="20"/>
      <c r="CV1690" s="20"/>
      <c r="CW1690" s="20"/>
      <c r="CX1690" s="20"/>
      <c r="CY1690" s="20"/>
      <c r="CZ1690" s="20"/>
      <c r="DA1690" s="20"/>
      <c r="DB1690" s="20"/>
      <c r="DC1690" s="20"/>
      <c r="DD1690" s="20"/>
      <c r="DE1690" s="20"/>
      <c r="DF1690" s="20"/>
      <c r="DG1690" s="20"/>
      <c r="DH1690" s="20"/>
      <c r="DI1690" s="20"/>
      <c r="DJ1690" s="20"/>
      <c r="DK1690" s="20"/>
      <c r="DL1690" s="20"/>
      <c r="DM1690" s="20"/>
      <c r="DN1690" s="20"/>
      <c r="DO1690" s="20"/>
      <c r="DP1690" s="20"/>
      <c r="DQ1690" s="20"/>
      <c r="DR1690" s="20"/>
      <c r="DS1690" s="20"/>
      <c r="DT1690" s="20"/>
      <c r="DU1690" s="20"/>
      <c r="DV1690" s="20"/>
      <c r="DW1690" s="20"/>
      <c r="DX1690" s="20"/>
      <c r="DY1690" s="20"/>
    </row>
    <row r="1691" spans="2:129" x14ac:dyDescent="0.15">
      <c r="B1691" s="77" t="s">
        <v>739</v>
      </c>
      <c r="C1691" s="75"/>
      <c r="D1691" s="73" t="s">
        <v>38</v>
      </c>
      <c r="E1691" s="248" t="s">
        <v>740</v>
      </c>
      <c r="F1691" s="248">
        <f t="shared" si="287"/>
        <v>68.304500195139994</v>
      </c>
      <c r="G1691" s="248">
        <f t="shared" si="288"/>
        <v>1.8538442860000002</v>
      </c>
      <c r="H1691" s="248">
        <f t="shared" si="289"/>
        <v>1.553305852</v>
      </c>
      <c r="I1691" s="248">
        <f t="shared" si="290"/>
        <v>61.639450557140002</v>
      </c>
      <c r="J1691" s="248">
        <v>3.2578995000000002</v>
      </c>
      <c r="K1691" s="248">
        <v>1.4186585</v>
      </c>
      <c r="L1691" s="248">
        <v>8.6448393999999998E-2</v>
      </c>
      <c r="M1691" s="248">
        <v>3.9723285999999997E-2</v>
      </c>
      <c r="N1691" s="248">
        <v>1.6133328</v>
      </c>
      <c r="O1691" s="248">
        <v>0.2007882</v>
      </c>
      <c r="P1691" s="248">
        <v>4.8198958E-2</v>
      </c>
      <c r="Q1691" s="248">
        <v>61.522244000000001</v>
      </c>
      <c r="R1691" s="248">
        <v>7.3445713999999997E-4</v>
      </c>
      <c r="S1691" s="248">
        <v>0</v>
      </c>
      <c r="T1691" s="248">
        <v>0</v>
      </c>
      <c r="U1691" s="248">
        <v>0.1164721</v>
      </c>
      <c r="V1691" s="110"/>
      <c r="W1691" s="89">
        <f t="shared" si="291"/>
        <v>24.13258888888889</v>
      </c>
      <c r="X1691" s="249">
        <v>654.85965999999996</v>
      </c>
      <c r="Y1691" s="249">
        <v>602.87599999999998</v>
      </c>
      <c r="Z1691" s="249">
        <v>25.399761000000002</v>
      </c>
      <c r="AA1691" s="249">
        <v>0.46329875999999998</v>
      </c>
      <c r="AB1691" s="249">
        <v>13.058754</v>
      </c>
      <c r="AC1691" s="249">
        <v>1.5800774</v>
      </c>
      <c r="AD1691" s="249">
        <v>11.481764999999999</v>
      </c>
      <c r="AE1691" s="250">
        <v>6.4583580999999997E-5</v>
      </c>
      <c r="AF1691" s="250">
        <v>1.3455128000000001E-7</v>
      </c>
      <c r="AG1691" s="78">
        <v>4.8581754999999998</v>
      </c>
      <c r="AH1691" s="20"/>
      <c r="AI1691" s="20"/>
      <c r="AJ1691" s="20"/>
      <c r="AK1691" s="20"/>
      <c r="AL1691" s="20"/>
      <c r="AM1691" s="20"/>
      <c r="AN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c r="BU1691" s="20"/>
      <c r="BV1691" s="20"/>
      <c r="BW1691" s="20"/>
      <c r="BX1691" s="20"/>
      <c r="BY1691" s="20"/>
      <c r="BZ1691" s="20"/>
      <c r="CA1691" s="20"/>
      <c r="CB1691" s="20"/>
      <c r="CC1691" s="20"/>
      <c r="CD1691" s="20"/>
      <c r="CE1691" s="20"/>
      <c r="CF1691" s="20"/>
      <c r="CG1691" s="20"/>
      <c r="CH1691" s="20"/>
      <c r="CI1691" s="20"/>
      <c r="CJ1691" s="20"/>
      <c r="CK1691" s="20"/>
      <c r="CL1691" s="20"/>
      <c r="CM1691" s="20"/>
      <c r="CN1691" s="20"/>
      <c r="CO1691" s="20"/>
      <c r="CP1691" s="20"/>
      <c r="CQ1691" s="20"/>
      <c r="CR1691" s="20"/>
      <c r="CS1691" s="20"/>
      <c r="CT1691" s="20"/>
      <c r="CU1691" s="20"/>
      <c r="CV1691" s="20"/>
      <c r="CW1691" s="20"/>
      <c r="CX1691" s="20"/>
      <c r="CY1691" s="20"/>
      <c r="CZ1691" s="20"/>
      <c r="DA1691" s="20"/>
      <c r="DB1691" s="20"/>
      <c r="DC1691" s="20"/>
      <c r="DD1691" s="20"/>
      <c r="DE1691" s="20"/>
      <c r="DF1691" s="20"/>
      <c r="DG1691" s="20"/>
      <c r="DH1691" s="20"/>
      <c r="DI1691" s="20"/>
      <c r="DJ1691" s="20"/>
      <c r="DK1691" s="20"/>
      <c r="DL1691" s="20"/>
      <c r="DM1691" s="20"/>
      <c r="DN1691" s="20"/>
      <c r="DO1691" s="20"/>
      <c r="DP1691" s="20"/>
      <c r="DQ1691" s="20"/>
      <c r="DR1691" s="20"/>
      <c r="DS1691" s="20"/>
      <c r="DT1691" s="20"/>
      <c r="DU1691" s="20"/>
      <c r="DV1691" s="20"/>
      <c r="DW1691" s="20"/>
      <c r="DX1691" s="20"/>
      <c r="DY1691" s="20"/>
    </row>
    <row r="1692" spans="2:129" x14ac:dyDescent="0.15">
      <c r="B1692" s="77" t="s">
        <v>741</v>
      </c>
      <c r="C1692" s="75"/>
      <c r="D1692" s="73" t="s">
        <v>38</v>
      </c>
      <c r="E1692" s="248" t="s">
        <v>742</v>
      </c>
      <c r="F1692" s="248">
        <f t="shared" si="287"/>
        <v>93.226985884139992</v>
      </c>
      <c r="G1692" s="248">
        <f t="shared" si="288"/>
        <v>1.7401494150000001</v>
      </c>
      <c r="H1692" s="248">
        <f t="shared" si="289"/>
        <v>1.4581550220000001</v>
      </c>
      <c r="I1692" s="248">
        <f t="shared" si="290"/>
        <v>86.970437347139992</v>
      </c>
      <c r="J1692" s="248">
        <v>3.0582441</v>
      </c>
      <c r="K1692" s="248">
        <v>1.3317585000000001</v>
      </c>
      <c r="L1692" s="248">
        <v>8.1154372000000002E-2</v>
      </c>
      <c r="M1692" s="248">
        <v>3.7287735000000002E-2</v>
      </c>
      <c r="N1692" s="248">
        <v>1.5143721000000001</v>
      </c>
      <c r="O1692" s="248">
        <v>0.18848957999999999</v>
      </c>
      <c r="P1692" s="248">
        <v>4.5242150000000002E-2</v>
      </c>
      <c r="Q1692" s="248">
        <v>86.860377</v>
      </c>
      <c r="R1692" s="248">
        <v>7.3445713999999997E-4</v>
      </c>
      <c r="S1692" s="248">
        <v>0</v>
      </c>
      <c r="T1692" s="248">
        <v>0</v>
      </c>
      <c r="U1692" s="248">
        <v>0.10932589</v>
      </c>
      <c r="V1692" s="110"/>
      <c r="W1692" s="89">
        <f t="shared" si="291"/>
        <v>22.653659999999999</v>
      </c>
      <c r="X1692" s="249">
        <v>614.70168000000001</v>
      </c>
      <c r="Y1692" s="249">
        <v>565.90678000000003</v>
      </c>
      <c r="Z1692" s="249">
        <v>23.842006999999999</v>
      </c>
      <c r="AA1692" s="249">
        <v>0.43485414</v>
      </c>
      <c r="AB1692" s="249">
        <v>12.257362000000001</v>
      </c>
      <c r="AC1692" s="249">
        <v>1.4831764000000001</v>
      </c>
      <c r="AD1692" s="249">
        <v>10.777501000000001</v>
      </c>
      <c r="AE1692" s="250">
        <v>6.0624632999999999E-5</v>
      </c>
      <c r="AF1692" s="250">
        <v>1.2630815999999999E-7</v>
      </c>
      <c r="AG1692" s="78">
        <v>4.5602993999999999</v>
      </c>
      <c r="AH1692" s="20"/>
      <c r="AI1692" s="20"/>
      <c r="AJ1692" s="20"/>
      <c r="AK1692" s="20"/>
      <c r="AL1692" s="20"/>
      <c r="AM1692" s="20"/>
      <c r="AN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c r="BU1692" s="20"/>
      <c r="BV1692" s="20"/>
      <c r="BW1692" s="20"/>
      <c r="BX1692" s="20"/>
      <c r="BY1692" s="20"/>
      <c r="BZ1692" s="20"/>
      <c r="CA1692" s="20"/>
      <c r="CB1692" s="20"/>
      <c r="CC1692" s="20"/>
      <c r="CD1692" s="20"/>
      <c r="CE1692" s="20"/>
      <c r="CF1692" s="20"/>
      <c r="CG1692" s="20"/>
      <c r="CH1692" s="20"/>
      <c r="CI1692" s="20"/>
      <c r="CJ1692" s="20"/>
      <c r="CK1692" s="20"/>
      <c r="CL1692" s="20"/>
      <c r="CM1692" s="20"/>
      <c r="CN1692" s="20"/>
      <c r="CO1692" s="20"/>
      <c r="CP1692" s="20"/>
      <c r="CQ1692" s="20"/>
      <c r="CR1692" s="20"/>
      <c r="CS1692" s="20"/>
      <c r="CT1692" s="20"/>
      <c r="CU1692" s="20"/>
      <c r="CV1692" s="20"/>
      <c r="CW1692" s="20"/>
      <c r="CX1692" s="20"/>
      <c r="CY1692" s="20"/>
      <c r="CZ1692" s="20"/>
      <c r="DA1692" s="20"/>
      <c r="DB1692" s="20"/>
      <c r="DC1692" s="20"/>
      <c r="DD1692" s="20"/>
      <c r="DE1692" s="20"/>
      <c r="DF1692" s="20"/>
      <c r="DG1692" s="20"/>
      <c r="DH1692" s="20"/>
      <c r="DI1692" s="20"/>
      <c r="DJ1692" s="20"/>
      <c r="DK1692" s="20"/>
      <c r="DL1692" s="20"/>
      <c r="DM1692" s="20"/>
      <c r="DN1692" s="20"/>
      <c r="DO1692" s="20"/>
      <c r="DP1692" s="20"/>
      <c r="DQ1692" s="20"/>
      <c r="DR1692" s="20"/>
      <c r="DS1692" s="20"/>
      <c r="DT1692" s="20"/>
      <c r="DU1692" s="20"/>
      <c r="DV1692" s="20"/>
      <c r="DW1692" s="20"/>
      <c r="DX1692" s="20"/>
      <c r="DY1692" s="20"/>
    </row>
    <row r="1693" spans="2:129" x14ac:dyDescent="0.15">
      <c r="B1693" s="77" t="s">
        <v>743</v>
      </c>
      <c r="C1693" s="75"/>
      <c r="D1693" s="73" t="s">
        <v>38</v>
      </c>
      <c r="E1693" s="248" t="s">
        <v>744</v>
      </c>
      <c r="F1693" s="248">
        <f t="shared" si="287"/>
        <v>30.29026618144</v>
      </c>
      <c r="G1693" s="248">
        <f t="shared" si="288"/>
        <v>0.61761290229999999</v>
      </c>
      <c r="H1693" s="248">
        <f t="shared" si="289"/>
        <v>0.21001303300000002</v>
      </c>
      <c r="I1693" s="248">
        <f t="shared" si="290"/>
        <v>29.02850975614</v>
      </c>
      <c r="J1693" s="248">
        <v>0.43413048999999998</v>
      </c>
      <c r="K1693" s="248">
        <v>0.18415154</v>
      </c>
      <c r="L1693" s="248">
        <v>1.0700964E-2</v>
      </c>
      <c r="M1693" s="248">
        <v>2.5349452999999999E-3</v>
      </c>
      <c r="N1693" s="248">
        <v>0.59913072000000001</v>
      </c>
      <c r="O1693" s="248">
        <v>1.5947237E-2</v>
      </c>
      <c r="P1693" s="248">
        <v>1.5160529000000001E-2</v>
      </c>
      <c r="Q1693" s="248">
        <v>28.994332</v>
      </c>
      <c r="R1693" s="248">
        <v>7.3445713999999997E-4</v>
      </c>
      <c r="S1693" s="248">
        <v>0</v>
      </c>
      <c r="T1693" s="248">
        <v>0</v>
      </c>
      <c r="U1693" s="248">
        <v>3.3443299000000003E-2</v>
      </c>
      <c r="V1693" s="110"/>
      <c r="W1693" s="89">
        <f t="shared" si="291"/>
        <v>3.2157814074074071</v>
      </c>
      <c r="X1693" s="249">
        <v>52.052244000000002</v>
      </c>
      <c r="Y1693" s="249">
        <v>42.330278999999997</v>
      </c>
      <c r="Z1693" s="249">
        <v>3.3337905000000001</v>
      </c>
      <c r="AA1693" s="249">
        <v>0.26884816</v>
      </c>
      <c r="AB1693" s="249">
        <v>3.7485900999999999</v>
      </c>
      <c r="AC1693" s="249">
        <v>0.28352186000000001</v>
      </c>
      <c r="AD1693" s="249">
        <v>2.0872144000000001</v>
      </c>
      <c r="AE1693" s="250">
        <v>1.0081394999999999E-5</v>
      </c>
      <c r="AF1693" s="250">
        <v>1.9216406999999999E-8</v>
      </c>
      <c r="AG1693" s="78">
        <v>0.22028194000000001</v>
      </c>
      <c r="AH1693" s="20"/>
      <c r="AI1693" s="20"/>
      <c r="AJ1693" s="20"/>
      <c r="AK1693" s="20"/>
      <c r="AL1693" s="20"/>
      <c r="AM1693" s="20"/>
      <c r="AN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c r="BU1693" s="20"/>
      <c r="BV1693" s="20"/>
      <c r="BW1693" s="20"/>
      <c r="BX1693" s="20"/>
      <c r="BY1693" s="20"/>
      <c r="BZ1693" s="20"/>
      <c r="CA1693" s="20"/>
      <c r="CB1693" s="20"/>
      <c r="CC1693" s="20"/>
      <c r="CD1693" s="20"/>
      <c r="CE1693" s="20"/>
      <c r="CF1693" s="20"/>
      <c r="CG1693" s="20"/>
      <c r="CH1693" s="20"/>
      <c r="CI1693" s="20"/>
      <c r="CJ1693" s="20"/>
      <c r="CK1693" s="20"/>
      <c r="CL1693" s="20"/>
      <c r="CM1693" s="20"/>
      <c r="CN1693" s="20"/>
      <c r="CO1693" s="20"/>
      <c r="CP1693" s="20"/>
      <c r="CQ1693" s="20"/>
      <c r="CR1693" s="20"/>
      <c r="CS1693" s="20"/>
      <c r="CT1693" s="20"/>
      <c r="CU1693" s="20"/>
      <c r="CV1693" s="20"/>
      <c r="CW1693" s="20"/>
      <c r="CX1693" s="20"/>
      <c r="CY1693" s="20"/>
      <c r="CZ1693" s="20"/>
      <c r="DA1693" s="20"/>
      <c r="DB1693" s="20"/>
      <c r="DC1693" s="20"/>
      <c r="DD1693" s="20"/>
      <c r="DE1693" s="20"/>
      <c r="DF1693" s="20"/>
      <c r="DG1693" s="20"/>
      <c r="DH1693" s="20"/>
      <c r="DI1693" s="20"/>
      <c r="DJ1693" s="20"/>
      <c r="DK1693" s="20"/>
      <c r="DL1693" s="20"/>
      <c r="DM1693" s="20"/>
      <c r="DN1693" s="20"/>
      <c r="DO1693" s="20"/>
      <c r="DP1693" s="20"/>
      <c r="DQ1693" s="20"/>
      <c r="DR1693" s="20"/>
      <c r="DS1693" s="20"/>
      <c r="DT1693" s="20"/>
      <c r="DU1693" s="20"/>
      <c r="DV1693" s="20"/>
      <c r="DW1693" s="20"/>
      <c r="DX1693" s="20"/>
      <c r="DY1693" s="20"/>
    </row>
    <row r="1694" spans="2:129" x14ac:dyDescent="0.15">
      <c r="B1694" s="77" t="s">
        <v>745</v>
      </c>
      <c r="C1694" s="75"/>
      <c r="D1694" s="73" t="s">
        <v>38</v>
      </c>
      <c r="E1694" s="248" t="s">
        <v>746</v>
      </c>
      <c r="F1694" s="248">
        <f t="shared" si="287"/>
        <v>11015.790934181443</v>
      </c>
      <c r="G1694" s="248">
        <f t="shared" si="288"/>
        <v>0.61761290229999999</v>
      </c>
      <c r="H1694" s="248">
        <f t="shared" si="289"/>
        <v>0.21001303300000002</v>
      </c>
      <c r="I1694" s="248">
        <f t="shared" si="290"/>
        <v>11014.529177756142</v>
      </c>
      <c r="J1694" s="248">
        <v>0.43413048999999998</v>
      </c>
      <c r="K1694" s="248">
        <v>0.18415154</v>
      </c>
      <c r="L1694" s="248">
        <v>1.0700964E-2</v>
      </c>
      <c r="M1694" s="248">
        <v>2.5349452999999999E-3</v>
      </c>
      <c r="N1694" s="248">
        <v>0.59913072000000001</v>
      </c>
      <c r="O1694" s="248">
        <v>1.5947237E-2</v>
      </c>
      <c r="P1694" s="248">
        <v>1.5160529000000001E-2</v>
      </c>
      <c r="Q1694" s="248">
        <v>11014.495000000001</v>
      </c>
      <c r="R1694" s="248">
        <v>7.3445713999999997E-4</v>
      </c>
      <c r="S1694" s="248">
        <v>0</v>
      </c>
      <c r="T1694" s="248">
        <v>0</v>
      </c>
      <c r="U1694" s="248">
        <v>3.3443299000000003E-2</v>
      </c>
      <c r="V1694" s="110"/>
      <c r="W1694" s="89">
        <f t="shared" si="291"/>
        <v>3.2157814074074071</v>
      </c>
      <c r="X1694" s="249">
        <v>52.052244000000002</v>
      </c>
      <c r="Y1694" s="249">
        <v>42.330278999999997</v>
      </c>
      <c r="Z1694" s="249">
        <v>3.3337905000000001</v>
      </c>
      <c r="AA1694" s="249">
        <v>0.26884816</v>
      </c>
      <c r="AB1694" s="249">
        <v>3.7485900999999999</v>
      </c>
      <c r="AC1694" s="249">
        <v>0.28352186000000001</v>
      </c>
      <c r="AD1694" s="249">
        <v>2.0872144000000001</v>
      </c>
      <c r="AE1694" s="250">
        <v>1.0081394999999999E-5</v>
      </c>
      <c r="AF1694" s="250">
        <v>1.9216406999999999E-8</v>
      </c>
      <c r="AG1694" s="78">
        <v>0.22028194000000001</v>
      </c>
      <c r="AH1694" s="20"/>
      <c r="AI1694" s="20"/>
      <c r="AJ1694" s="20"/>
      <c r="AK1694" s="20"/>
      <c r="AL1694" s="20"/>
      <c r="AM1694" s="20"/>
      <c r="AN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row>
    <row r="1695" spans="2:129" x14ac:dyDescent="0.15">
      <c r="B1695" s="77" t="s">
        <v>747</v>
      </c>
      <c r="C1695" s="75"/>
      <c r="D1695" s="73" t="s">
        <v>38</v>
      </c>
      <c r="E1695" s="248" t="s">
        <v>748</v>
      </c>
      <c r="F1695" s="248">
        <f t="shared" si="287"/>
        <v>4285.6648341814407</v>
      </c>
      <c r="G1695" s="248">
        <f t="shared" si="288"/>
        <v>0.61761290229999999</v>
      </c>
      <c r="H1695" s="248">
        <f t="shared" si="289"/>
        <v>0.21001303300000002</v>
      </c>
      <c r="I1695" s="248">
        <f t="shared" si="290"/>
        <v>4284.4030777561411</v>
      </c>
      <c r="J1695" s="248">
        <v>0.43413048999999998</v>
      </c>
      <c r="K1695" s="248">
        <v>0.18415154</v>
      </c>
      <c r="L1695" s="248">
        <v>1.0700964E-2</v>
      </c>
      <c r="M1695" s="248">
        <v>2.5349452999999999E-3</v>
      </c>
      <c r="N1695" s="248">
        <v>0.59913072000000001</v>
      </c>
      <c r="O1695" s="248">
        <v>1.5947237E-2</v>
      </c>
      <c r="P1695" s="248">
        <v>1.5160529000000001E-2</v>
      </c>
      <c r="Q1695" s="248">
        <v>4284.3689000000004</v>
      </c>
      <c r="R1695" s="248">
        <v>7.3445713999999997E-4</v>
      </c>
      <c r="S1695" s="248">
        <v>0</v>
      </c>
      <c r="T1695" s="248">
        <v>0</v>
      </c>
      <c r="U1695" s="248">
        <v>3.3443299000000003E-2</v>
      </c>
      <c r="V1695" s="110"/>
      <c r="W1695" s="89">
        <f t="shared" si="291"/>
        <v>3.2157814074074071</v>
      </c>
      <c r="X1695" s="249">
        <v>52.052244000000002</v>
      </c>
      <c r="Y1695" s="249">
        <v>42.330278999999997</v>
      </c>
      <c r="Z1695" s="249">
        <v>3.3337905000000001</v>
      </c>
      <c r="AA1695" s="249">
        <v>0.26884816</v>
      </c>
      <c r="AB1695" s="249">
        <v>3.7485900999999999</v>
      </c>
      <c r="AC1695" s="249">
        <v>0.28352186000000001</v>
      </c>
      <c r="AD1695" s="249">
        <v>2.0872144000000001</v>
      </c>
      <c r="AE1695" s="250">
        <v>1.0081394999999999E-5</v>
      </c>
      <c r="AF1695" s="250">
        <v>1.9216406999999999E-8</v>
      </c>
      <c r="AG1695" s="78">
        <v>0.22028194000000001</v>
      </c>
      <c r="AH1695" s="20"/>
      <c r="AI1695" s="20"/>
      <c r="AJ1695" s="20"/>
      <c r="AK1695" s="20"/>
      <c r="AL1695" s="20"/>
      <c r="AM1695" s="20"/>
      <c r="AN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c r="BU1695" s="20"/>
      <c r="BV1695" s="20"/>
      <c r="BW1695" s="20"/>
      <c r="BX1695" s="20"/>
      <c r="BY1695" s="20"/>
      <c r="BZ1695" s="20"/>
      <c r="CA1695" s="20"/>
      <c r="CB1695" s="20"/>
      <c r="CC1695" s="20"/>
      <c r="CD1695" s="20"/>
      <c r="CE1695" s="20"/>
      <c r="CF1695" s="20"/>
      <c r="CG1695" s="20"/>
      <c r="CH1695" s="20"/>
      <c r="CI1695" s="20"/>
      <c r="CJ1695" s="20"/>
      <c r="CK1695" s="20"/>
      <c r="CL1695" s="20"/>
      <c r="CM1695" s="20"/>
      <c r="CN1695" s="20"/>
      <c r="CO1695" s="20"/>
      <c r="CP1695" s="20"/>
      <c r="CQ1695" s="20"/>
      <c r="CR1695" s="20"/>
      <c r="CS1695" s="20"/>
      <c r="CT1695" s="20"/>
      <c r="CU1695" s="20"/>
      <c r="CV1695" s="20"/>
      <c r="CW1695" s="20"/>
      <c r="CX1695" s="20"/>
      <c r="CY1695" s="20"/>
      <c r="CZ1695" s="20"/>
      <c r="DA1695" s="20"/>
      <c r="DB1695" s="20"/>
      <c r="DC1695" s="20"/>
      <c r="DD1695" s="20"/>
      <c r="DE1695" s="20"/>
      <c r="DF1695" s="20"/>
      <c r="DG1695" s="20"/>
      <c r="DH1695" s="20"/>
      <c r="DI1695" s="20"/>
      <c r="DJ1695" s="20"/>
      <c r="DK1695" s="20"/>
      <c r="DL1695" s="20"/>
      <c r="DM1695" s="20"/>
      <c r="DN1695" s="20"/>
      <c r="DO1695" s="20"/>
      <c r="DP1695" s="20"/>
      <c r="DQ1695" s="20"/>
      <c r="DR1695" s="20"/>
      <c r="DS1695" s="20"/>
      <c r="DT1695" s="20"/>
      <c r="DU1695" s="20"/>
      <c r="DV1695" s="20"/>
      <c r="DW1695" s="20"/>
      <c r="DX1695" s="20"/>
      <c r="DY1695" s="20"/>
    </row>
    <row r="1696" spans="2:129" x14ac:dyDescent="0.15">
      <c r="B1696" s="77" t="s">
        <v>749</v>
      </c>
      <c r="C1696" s="75"/>
      <c r="D1696" s="73" t="s">
        <v>38</v>
      </c>
      <c r="E1696" s="248" t="s">
        <v>750</v>
      </c>
      <c r="F1696" s="248">
        <f t="shared" ref="F1696:F1759" si="292">G1696+H1696+I1696+J1696</f>
        <v>172.32166418144001</v>
      </c>
      <c r="G1696" s="248">
        <f t="shared" ref="G1696:G1759" si="293">M1696+N1696+O1696</f>
        <v>0.61761290229999999</v>
      </c>
      <c r="H1696" s="248">
        <f t="shared" ref="H1696:H1759" si="294">K1696+L1696+P1696</f>
        <v>0.21001303300000002</v>
      </c>
      <c r="I1696" s="248">
        <f t="shared" ref="I1696:I1759" si="295">Q1696+IF(R1696="x",0,R1696)+IF(S1696="x",0,S1696)+IF(T1696="x",0,T1696)+U1696</f>
        <v>171.05990775614001</v>
      </c>
      <c r="J1696" s="248">
        <v>0.43413048999999998</v>
      </c>
      <c r="K1696" s="248">
        <v>0.18415154</v>
      </c>
      <c r="L1696" s="248">
        <v>1.0700964E-2</v>
      </c>
      <c r="M1696" s="248">
        <v>2.5349452999999999E-3</v>
      </c>
      <c r="N1696" s="248">
        <v>0.59913072000000001</v>
      </c>
      <c r="O1696" s="248">
        <v>1.5947237E-2</v>
      </c>
      <c r="P1696" s="248">
        <v>1.5160529000000001E-2</v>
      </c>
      <c r="Q1696" s="248">
        <v>171.02573000000001</v>
      </c>
      <c r="R1696" s="248">
        <v>7.3445713999999997E-4</v>
      </c>
      <c r="S1696" s="248">
        <v>0</v>
      </c>
      <c r="T1696" s="248">
        <v>0</v>
      </c>
      <c r="U1696" s="248">
        <v>3.3443299000000003E-2</v>
      </c>
      <c r="V1696" s="110"/>
      <c r="W1696" s="89">
        <f t="shared" ref="W1696:W1759" si="296">J1696/0.135</f>
        <v>3.2157814074074071</v>
      </c>
      <c r="X1696" s="249">
        <v>52.052244000000002</v>
      </c>
      <c r="Y1696" s="249">
        <v>42.330278999999997</v>
      </c>
      <c r="Z1696" s="249">
        <v>3.3337905000000001</v>
      </c>
      <c r="AA1696" s="249">
        <v>0.26884816</v>
      </c>
      <c r="AB1696" s="249">
        <v>3.7485900999999999</v>
      </c>
      <c r="AC1696" s="249">
        <v>0.28352186000000001</v>
      </c>
      <c r="AD1696" s="249">
        <v>2.0872144000000001</v>
      </c>
      <c r="AE1696" s="250">
        <v>1.0081394999999999E-5</v>
      </c>
      <c r="AF1696" s="250">
        <v>1.9216406999999999E-8</v>
      </c>
      <c r="AG1696" s="78">
        <v>0.22028194000000001</v>
      </c>
      <c r="AH1696" s="20"/>
      <c r="AI1696" s="20"/>
      <c r="AJ1696" s="20"/>
      <c r="AK1696" s="20"/>
      <c r="AL1696" s="20"/>
      <c r="AM1696" s="20"/>
      <c r="AN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c r="BU1696" s="20"/>
      <c r="BV1696" s="20"/>
      <c r="BW1696" s="20"/>
      <c r="BX1696" s="20"/>
      <c r="BY1696" s="20"/>
      <c r="BZ1696" s="20"/>
      <c r="CA1696" s="20"/>
      <c r="CB1696" s="20"/>
      <c r="CC1696" s="20"/>
      <c r="CD1696" s="20"/>
      <c r="CE1696" s="20"/>
      <c r="CF1696" s="20"/>
      <c r="CG1696" s="20"/>
      <c r="CH1696" s="20"/>
      <c r="CI1696" s="20"/>
      <c r="CJ1696" s="20"/>
      <c r="CK1696" s="20"/>
      <c r="CL1696" s="20"/>
      <c r="CM1696" s="20"/>
      <c r="CN1696" s="20"/>
      <c r="CO1696" s="20"/>
      <c r="CP1696" s="20"/>
      <c r="CQ1696" s="20"/>
      <c r="CR1696" s="20"/>
      <c r="CS1696" s="20"/>
      <c r="CT1696" s="20"/>
      <c r="CU1696" s="20"/>
      <c r="CV1696" s="20"/>
      <c r="CW1696" s="20"/>
      <c r="CX1696" s="20"/>
      <c r="CY1696" s="20"/>
      <c r="CZ1696" s="20"/>
      <c r="DA1696" s="20"/>
      <c r="DB1696" s="20"/>
      <c r="DC1696" s="20"/>
      <c r="DD1696" s="20"/>
      <c r="DE1696" s="20"/>
      <c r="DF1696" s="20"/>
      <c r="DG1696" s="20"/>
      <c r="DH1696" s="20"/>
      <c r="DI1696" s="20"/>
      <c r="DJ1696" s="20"/>
      <c r="DK1696" s="20"/>
      <c r="DL1696" s="20"/>
      <c r="DM1696" s="20"/>
      <c r="DN1696" s="20"/>
      <c r="DO1696" s="20"/>
      <c r="DP1696" s="20"/>
      <c r="DQ1696" s="20"/>
      <c r="DR1696" s="20"/>
      <c r="DS1696" s="20"/>
      <c r="DT1696" s="20"/>
      <c r="DU1696" s="20"/>
      <c r="DV1696" s="20"/>
      <c r="DW1696" s="20"/>
      <c r="DX1696" s="20"/>
      <c r="DY1696" s="20"/>
    </row>
    <row r="1697" spans="2:129" x14ac:dyDescent="0.15">
      <c r="B1697" s="77" t="s">
        <v>751</v>
      </c>
      <c r="C1697" s="75"/>
      <c r="D1697" s="73" t="s">
        <v>38</v>
      </c>
      <c r="E1697" s="248" t="s">
        <v>752</v>
      </c>
      <c r="F1697" s="248">
        <f t="shared" si="292"/>
        <v>54.678266181439994</v>
      </c>
      <c r="G1697" s="248">
        <f t="shared" si="293"/>
        <v>0.61761290229999999</v>
      </c>
      <c r="H1697" s="248">
        <f t="shared" si="294"/>
        <v>0.21001303300000002</v>
      </c>
      <c r="I1697" s="248">
        <f t="shared" si="295"/>
        <v>53.416509756139995</v>
      </c>
      <c r="J1697" s="248">
        <v>0.43413048999999998</v>
      </c>
      <c r="K1697" s="248">
        <v>0.18415154</v>
      </c>
      <c r="L1697" s="248">
        <v>1.0700964E-2</v>
      </c>
      <c r="M1697" s="248">
        <v>2.5349452999999999E-3</v>
      </c>
      <c r="N1697" s="248">
        <v>0.59913072000000001</v>
      </c>
      <c r="O1697" s="248">
        <v>1.5947237E-2</v>
      </c>
      <c r="P1697" s="248">
        <v>1.5160529000000001E-2</v>
      </c>
      <c r="Q1697" s="248">
        <v>53.382331999999998</v>
      </c>
      <c r="R1697" s="248">
        <v>7.3445713999999997E-4</v>
      </c>
      <c r="S1697" s="248">
        <v>0</v>
      </c>
      <c r="T1697" s="248">
        <v>0</v>
      </c>
      <c r="U1697" s="248">
        <v>3.3443299000000003E-2</v>
      </c>
      <c r="V1697" s="110"/>
      <c r="W1697" s="89">
        <f t="shared" si="296"/>
        <v>3.2157814074074071</v>
      </c>
      <c r="X1697" s="249">
        <v>52.052244000000002</v>
      </c>
      <c r="Y1697" s="249">
        <v>42.330278999999997</v>
      </c>
      <c r="Z1697" s="249">
        <v>3.3337905000000001</v>
      </c>
      <c r="AA1697" s="249">
        <v>0.26884816</v>
      </c>
      <c r="AB1697" s="249">
        <v>3.7485900999999999</v>
      </c>
      <c r="AC1697" s="249">
        <v>0.28352186000000001</v>
      </c>
      <c r="AD1697" s="249">
        <v>2.0872144000000001</v>
      </c>
      <c r="AE1697" s="250">
        <v>1.0081394999999999E-5</v>
      </c>
      <c r="AF1697" s="250">
        <v>1.9216406999999999E-8</v>
      </c>
      <c r="AG1697" s="78">
        <v>0.22028194000000001</v>
      </c>
      <c r="AH1697" s="20"/>
      <c r="AI1697" s="20"/>
      <c r="AJ1697" s="20"/>
      <c r="AK1697" s="20"/>
      <c r="AL1697" s="20"/>
      <c r="AM1697" s="20"/>
      <c r="AN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c r="BU1697" s="20"/>
      <c r="BV1697" s="20"/>
      <c r="BW1697" s="20"/>
      <c r="BX1697" s="20"/>
      <c r="BY1697" s="20"/>
      <c r="BZ1697" s="20"/>
      <c r="CA1697" s="20"/>
      <c r="CB1697" s="20"/>
      <c r="CC1697" s="20"/>
      <c r="CD1697" s="20"/>
      <c r="CE1697" s="20"/>
      <c r="CF1697" s="20"/>
      <c r="CG1697" s="20"/>
      <c r="CH1697" s="20"/>
      <c r="CI1697" s="20"/>
      <c r="CJ1697" s="20"/>
      <c r="CK1697" s="20"/>
      <c r="CL1697" s="20"/>
      <c r="CM1697" s="20"/>
      <c r="CN1697" s="20"/>
      <c r="CO1697" s="20"/>
      <c r="CP1697" s="20"/>
      <c r="CQ1697" s="20"/>
      <c r="CR1697" s="20"/>
      <c r="CS1697" s="20"/>
      <c r="CT1697" s="20"/>
      <c r="CU1697" s="20"/>
      <c r="CV1697" s="20"/>
      <c r="CW1697" s="20"/>
      <c r="CX1697" s="20"/>
      <c r="CY1697" s="20"/>
      <c r="CZ1697" s="20"/>
      <c r="DA1697" s="20"/>
      <c r="DB1697" s="20"/>
      <c r="DC1697" s="20"/>
      <c r="DD1697" s="20"/>
      <c r="DE1697" s="20"/>
      <c r="DF1697" s="20"/>
      <c r="DG1697" s="20"/>
      <c r="DH1697" s="20"/>
      <c r="DI1697" s="20"/>
      <c r="DJ1697" s="20"/>
      <c r="DK1697" s="20"/>
      <c r="DL1697" s="20"/>
      <c r="DM1697" s="20"/>
      <c r="DN1697" s="20"/>
      <c r="DO1697" s="20"/>
      <c r="DP1697" s="20"/>
      <c r="DQ1697" s="20"/>
      <c r="DR1697" s="20"/>
      <c r="DS1697" s="20"/>
      <c r="DT1697" s="20"/>
      <c r="DU1697" s="20"/>
      <c r="DV1697" s="20"/>
      <c r="DW1697" s="20"/>
      <c r="DX1697" s="20"/>
      <c r="DY1697" s="20"/>
    </row>
    <row r="1698" spans="2:129" x14ac:dyDescent="0.15">
      <c r="B1698" s="77" t="s">
        <v>5296</v>
      </c>
      <c r="C1698" s="75"/>
      <c r="D1698" s="73" t="s">
        <v>38</v>
      </c>
      <c r="E1698" s="201" t="s">
        <v>5297</v>
      </c>
      <c r="F1698" s="201">
        <f t="shared" si="292"/>
        <v>4.8151448489999993</v>
      </c>
      <c r="G1698" s="201">
        <f t="shared" si="293"/>
        <v>1.3250954359999998</v>
      </c>
      <c r="H1698" s="201">
        <f t="shared" si="294"/>
        <v>0.869248405</v>
      </c>
      <c r="I1698" s="201">
        <f t="shared" si="295"/>
        <v>0.78101740800000008</v>
      </c>
      <c r="J1698" s="201">
        <v>1.8397836000000001</v>
      </c>
      <c r="K1698" s="201">
        <v>0.82398274000000005</v>
      </c>
      <c r="L1698" s="201">
        <v>3.1094953000000002E-2</v>
      </c>
      <c r="M1698" s="201">
        <v>2.5266916E-2</v>
      </c>
      <c r="N1698" s="201">
        <v>0.75580157999999997</v>
      </c>
      <c r="O1698" s="201">
        <v>0.54402693999999996</v>
      </c>
      <c r="P1698" s="201">
        <v>1.4170712E-2</v>
      </c>
      <c r="Q1698" s="201">
        <v>0.70430060000000005</v>
      </c>
      <c r="R1698" s="201">
        <v>0</v>
      </c>
      <c r="S1698" s="201">
        <v>0</v>
      </c>
      <c r="T1698" s="201">
        <v>0</v>
      </c>
      <c r="U1698" s="201">
        <v>7.6716807999999997E-2</v>
      </c>
      <c r="V1698" s="110"/>
      <c r="W1698" s="246">
        <f t="shared" si="296"/>
        <v>13.628026666666667</v>
      </c>
      <c r="X1698" s="191">
        <v>167.31908999999999</v>
      </c>
      <c r="Y1698" s="191">
        <v>141.97954999999999</v>
      </c>
      <c r="Z1698" s="191">
        <v>5.8790459999999998</v>
      </c>
      <c r="AA1698" s="191">
        <v>3.5386559999999998E-3</v>
      </c>
      <c r="AB1698" s="191">
        <v>2.5349035</v>
      </c>
      <c r="AC1698" s="191">
        <v>0.27792254</v>
      </c>
      <c r="AD1698" s="191">
        <v>16.644124999999999</v>
      </c>
      <c r="AE1698" s="76">
        <v>4.0040545E-5</v>
      </c>
      <c r="AF1698" s="76">
        <v>7.0937031000000002E-8</v>
      </c>
      <c r="AG1698" s="20">
        <v>0.57385284000000003</v>
      </c>
      <c r="AH1698" s="20"/>
      <c r="AI1698" s="20"/>
      <c r="AJ1698" s="20"/>
      <c r="AK1698" s="20"/>
      <c r="AL1698" s="20"/>
      <c r="AM1698" s="20"/>
      <c r="AN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c r="BU1698" s="20"/>
      <c r="BV1698" s="20"/>
      <c r="BW1698" s="20"/>
      <c r="BX1698" s="20"/>
      <c r="BY1698" s="20"/>
      <c r="BZ1698" s="20"/>
      <c r="CA1698" s="20"/>
      <c r="CB1698" s="20"/>
      <c r="CC1698" s="20"/>
      <c r="CD1698" s="20"/>
      <c r="CE1698" s="20"/>
      <c r="CF1698" s="20"/>
      <c r="CG1698" s="20"/>
      <c r="CH1698" s="20"/>
      <c r="CI1698" s="20"/>
      <c r="CJ1698" s="20"/>
      <c r="CK1698" s="20"/>
      <c r="CL1698" s="20"/>
      <c r="CM1698" s="20"/>
      <c r="CN1698" s="20"/>
      <c r="CO1698" s="20"/>
      <c r="CP1698" s="20"/>
      <c r="CQ1698" s="20"/>
      <c r="CR1698" s="20"/>
      <c r="CS1698" s="20"/>
      <c r="CT1698" s="20"/>
      <c r="CU1698" s="20"/>
      <c r="CV1698" s="20"/>
      <c r="CW1698" s="20"/>
      <c r="CX1698" s="20"/>
      <c r="CY1698" s="20"/>
      <c r="CZ1698" s="20"/>
      <c r="DA1698" s="20"/>
      <c r="DB1698" s="20"/>
      <c r="DC1698" s="20"/>
      <c r="DD1698" s="20"/>
      <c r="DE1698" s="20"/>
      <c r="DF1698" s="20"/>
      <c r="DG1698" s="20"/>
      <c r="DH1698" s="20"/>
      <c r="DI1698" s="20"/>
      <c r="DJ1698" s="20"/>
      <c r="DK1698" s="20"/>
      <c r="DL1698" s="20"/>
      <c r="DM1698" s="20"/>
      <c r="DN1698" s="20"/>
      <c r="DO1698" s="20"/>
      <c r="DP1698" s="20"/>
      <c r="DQ1698" s="20"/>
      <c r="DR1698" s="20"/>
      <c r="DS1698" s="20"/>
      <c r="DT1698" s="20"/>
      <c r="DU1698" s="20"/>
      <c r="DV1698" s="20"/>
      <c r="DW1698" s="20"/>
      <c r="DX1698" s="20"/>
      <c r="DY1698" s="20"/>
    </row>
    <row r="1699" spans="2:129" x14ac:dyDescent="0.15">
      <c r="B1699" s="77" t="s">
        <v>5298</v>
      </c>
      <c r="C1699" s="75"/>
      <c r="D1699" s="73" t="s">
        <v>38</v>
      </c>
      <c r="E1699" s="201" t="s">
        <v>5299</v>
      </c>
      <c r="F1699" s="201">
        <f t="shared" si="292"/>
        <v>4.7490338029999997</v>
      </c>
      <c r="G1699" s="201">
        <f t="shared" si="293"/>
        <v>1.3068227370000001</v>
      </c>
      <c r="H1699" s="201">
        <f t="shared" si="294"/>
        <v>0.85541490800000008</v>
      </c>
      <c r="I1699" s="201">
        <f t="shared" si="295"/>
        <v>0.78001215800000001</v>
      </c>
      <c r="J1699" s="201">
        <v>1.8067839999999999</v>
      </c>
      <c r="K1699" s="201">
        <v>0.811029</v>
      </c>
      <c r="L1699" s="201">
        <v>3.0491635999999999E-2</v>
      </c>
      <c r="M1699" s="201">
        <v>2.5177386999999999E-2</v>
      </c>
      <c r="N1699" s="201">
        <v>0.73924590999999995</v>
      </c>
      <c r="O1699" s="201">
        <v>0.54239943999999995</v>
      </c>
      <c r="P1699" s="201">
        <v>1.3894271999999999E-2</v>
      </c>
      <c r="Q1699" s="201">
        <v>0.70396342000000001</v>
      </c>
      <c r="R1699" s="201">
        <v>0</v>
      </c>
      <c r="S1699" s="201">
        <v>0</v>
      </c>
      <c r="T1699" s="201">
        <v>0</v>
      </c>
      <c r="U1699" s="201">
        <v>7.6048738000000005E-2</v>
      </c>
      <c r="V1699" s="110"/>
      <c r="W1699" s="246">
        <f t="shared" si="296"/>
        <v>13.383585185185185</v>
      </c>
      <c r="X1699" s="191">
        <v>162.77599000000001</v>
      </c>
      <c r="Y1699" s="191">
        <v>138.64521999999999</v>
      </c>
      <c r="Z1699" s="191">
        <v>5.1209901999999996</v>
      </c>
      <c r="AA1699" s="191">
        <v>3.0024787000000001E-3</v>
      </c>
      <c r="AB1699" s="191">
        <v>2.4225056</v>
      </c>
      <c r="AC1699" s="191">
        <v>0.20874538000000001</v>
      </c>
      <c r="AD1699" s="191">
        <v>16.375520999999999</v>
      </c>
      <c r="AE1699" s="76">
        <v>3.9304566999999999E-5</v>
      </c>
      <c r="AF1699" s="76">
        <v>6.9691895000000003E-8</v>
      </c>
      <c r="AG1699" s="20">
        <v>0.55879601999999995</v>
      </c>
      <c r="AH1699" s="20"/>
      <c r="AI1699" s="20"/>
      <c r="AJ1699" s="20"/>
      <c r="AK1699" s="20"/>
      <c r="AL1699" s="20"/>
      <c r="AM1699" s="20"/>
      <c r="AN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c r="BU1699" s="20"/>
      <c r="BV1699" s="20"/>
      <c r="BW1699" s="20"/>
      <c r="BX1699" s="20"/>
      <c r="BY1699" s="20"/>
      <c r="BZ1699" s="20"/>
      <c r="CA1699" s="20"/>
      <c r="CB1699" s="20"/>
      <c r="CC1699" s="20"/>
      <c r="CD1699" s="20"/>
      <c r="CE1699" s="20"/>
      <c r="CF1699" s="20"/>
      <c r="CG1699" s="20"/>
      <c r="CH1699" s="20"/>
      <c r="CI1699" s="20"/>
      <c r="CJ1699" s="20"/>
      <c r="CK1699" s="20"/>
      <c r="CL1699" s="20"/>
      <c r="CM1699" s="20"/>
      <c r="CN1699" s="20"/>
      <c r="CO1699" s="20"/>
      <c r="CP1699" s="20"/>
      <c r="CQ1699" s="20"/>
      <c r="CR1699" s="20"/>
      <c r="CS1699" s="20"/>
      <c r="CT1699" s="20"/>
      <c r="CU1699" s="20"/>
      <c r="CV1699" s="20"/>
      <c r="CW1699" s="20"/>
      <c r="CX1699" s="20"/>
      <c r="CY1699" s="20"/>
      <c r="CZ1699" s="20"/>
      <c r="DA1699" s="20"/>
      <c r="DB1699" s="20"/>
      <c r="DC1699" s="20"/>
      <c r="DD1699" s="20"/>
      <c r="DE1699" s="20"/>
      <c r="DF1699" s="20"/>
      <c r="DG1699" s="20"/>
      <c r="DH1699" s="20"/>
      <c r="DI1699" s="20"/>
      <c r="DJ1699" s="20"/>
      <c r="DK1699" s="20"/>
      <c r="DL1699" s="20"/>
      <c r="DM1699" s="20"/>
      <c r="DN1699" s="20"/>
      <c r="DO1699" s="20"/>
      <c r="DP1699" s="20"/>
      <c r="DQ1699" s="20"/>
      <c r="DR1699" s="20"/>
      <c r="DS1699" s="20"/>
      <c r="DT1699" s="20"/>
      <c r="DU1699" s="20"/>
      <c r="DV1699" s="20"/>
      <c r="DW1699" s="20"/>
      <c r="DX1699" s="20"/>
      <c r="DY1699" s="20"/>
    </row>
    <row r="1700" spans="2:129" x14ac:dyDescent="0.15">
      <c r="B1700" s="77" t="s">
        <v>5300</v>
      </c>
      <c r="C1700" s="75"/>
      <c r="D1700" s="73" t="s">
        <v>38</v>
      </c>
      <c r="E1700" s="201" t="s">
        <v>5301</v>
      </c>
      <c r="F1700" s="201">
        <f t="shared" si="292"/>
        <v>4.8390689060000005</v>
      </c>
      <c r="G1700" s="201">
        <f t="shared" si="293"/>
        <v>1.331357627</v>
      </c>
      <c r="H1700" s="201">
        <f t="shared" si="294"/>
        <v>0.87402792699999998</v>
      </c>
      <c r="I1700" s="201">
        <f t="shared" si="295"/>
        <v>0.78256075199999997</v>
      </c>
      <c r="J1700" s="201">
        <v>1.8511226000000001</v>
      </c>
      <c r="K1700" s="201">
        <v>0.82845648999999999</v>
      </c>
      <c r="L1700" s="201">
        <v>3.1303824000000001E-2</v>
      </c>
      <c r="M1700" s="201">
        <v>2.5295337000000001E-2</v>
      </c>
      <c r="N1700" s="201">
        <v>0.76152244000000002</v>
      </c>
      <c r="O1700" s="201">
        <v>0.54453985000000005</v>
      </c>
      <c r="P1700" s="201">
        <v>1.4267613E-2</v>
      </c>
      <c r="Q1700" s="201">
        <v>0.70442453999999999</v>
      </c>
      <c r="R1700" s="201">
        <v>0</v>
      </c>
      <c r="S1700" s="201">
        <v>0</v>
      </c>
      <c r="T1700" s="201">
        <v>0</v>
      </c>
      <c r="U1700" s="201">
        <v>7.8136211999999997E-2</v>
      </c>
      <c r="V1700" s="110"/>
      <c r="W1700" s="246">
        <f t="shared" si="296"/>
        <v>13.712019259259259</v>
      </c>
      <c r="X1700" s="191">
        <v>168.83544000000001</v>
      </c>
      <c r="Y1700" s="191">
        <v>143.05458999999999</v>
      </c>
      <c r="Z1700" s="191">
        <v>6.1583876000000002</v>
      </c>
      <c r="AA1700" s="191">
        <v>3.7259362000000001E-3</v>
      </c>
      <c r="AB1700" s="191">
        <v>2.5756060999999999</v>
      </c>
      <c r="AC1700" s="191">
        <v>0.3034229</v>
      </c>
      <c r="AD1700" s="191">
        <v>16.739706000000002</v>
      </c>
      <c r="AE1700" s="76">
        <v>4.0308312000000001E-5</v>
      </c>
      <c r="AF1700" s="76">
        <v>7.1451204999999998E-8</v>
      </c>
      <c r="AG1700" s="20">
        <v>0.57815386999999996</v>
      </c>
      <c r="AH1700" s="20"/>
      <c r="AI1700" s="20"/>
      <c r="AJ1700" s="20"/>
      <c r="AK1700" s="20"/>
      <c r="AL1700" s="20"/>
      <c r="AM1700" s="20"/>
      <c r="AN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c r="BU1700" s="20"/>
      <c r="BV1700" s="20"/>
      <c r="BW1700" s="20"/>
      <c r="BX1700" s="20"/>
      <c r="BY1700" s="20"/>
      <c r="BZ1700" s="20"/>
      <c r="CA1700" s="20"/>
      <c r="CB1700" s="20"/>
      <c r="CC1700" s="20"/>
      <c r="CD1700" s="20"/>
      <c r="CE1700" s="20"/>
      <c r="CF1700" s="20"/>
      <c r="CG1700" s="20"/>
      <c r="CH1700" s="20"/>
      <c r="CI1700" s="20"/>
      <c r="CJ1700" s="20"/>
      <c r="CK1700" s="20"/>
      <c r="CL1700" s="20"/>
      <c r="CM1700" s="20"/>
      <c r="CN1700" s="20"/>
      <c r="CO1700" s="20"/>
      <c r="CP1700" s="20"/>
      <c r="CQ1700" s="20"/>
      <c r="CR1700" s="20"/>
      <c r="CS1700" s="20"/>
      <c r="CT1700" s="20"/>
      <c r="CU1700" s="20"/>
      <c r="CV1700" s="20"/>
      <c r="CW1700" s="20"/>
      <c r="CX1700" s="20"/>
      <c r="CY1700" s="20"/>
      <c r="CZ1700" s="20"/>
      <c r="DA1700" s="20"/>
      <c r="DB1700" s="20"/>
      <c r="DC1700" s="20"/>
      <c r="DD1700" s="20"/>
      <c r="DE1700" s="20"/>
      <c r="DF1700" s="20"/>
      <c r="DG1700" s="20"/>
      <c r="DH1700" s="20"/>
      <c r="DI1700" s="20"/>
      <c r="DJ1700" s="20"/>
      <c r="DK1700" s="20"/>
      <c r="DL1700" s="20"/>
      <c r="DM1700" s="20"/>
      <c r="DN1700" s="20"/>
      <c r="DO1700" s="20"/>
      <c r="DP1700" s="20"/>
      <c r="DQ1700" s="20"/>
      <c r="DR1700" s="20"/>
      <c r="DS1700" s="20"/>
      <c r="DT1700" s="20"/>
      <c r="DU1700" s="20"/>
      <c r="DV1700" s="20"/>
      <c r="DW1700" s="20"/>
      <c r="DX1700" s="20"/>
      <c r="DY1700" s="20"/>
    </row>
    <row r="1701" spans="2:129" x14ac:dyDescent="0.15">
      <c r="B1701" s="77" t="s">
        <v>5302</v>
      </c>
      <c r="C1701" s="75"/>
      <c r="D1701" s="73" t="s">
        <v>38</v>
      </c>
      <c r="E1701" s="201" t="s">
        <v>5303</v>
      </c>
      <c r="F1701" s="201">
        <f t="shared" si="292"/>
        <v>5.8501710370000009</v>
      </c>
      <c r="G1701" s="201">
        <f t="shared" si="293"/>
        <v>1.608666366</v>
      </c>
      <c r="H1701" s="201">
        <f t="shared" si="294"/>
        <v>1.0860426670000001</v>
      </c>
      <c r="I1701" s="201">
        <f t="shared" si="295"/>
        <v>0.79609820399999998</v>
      </c>
      <c r="J1701" s="201">
        <v>2.3593638000000001</v>
      </c>
      <c r="K1701" s="201">
        <v>1.0271569</v>
      </c>
      <c r="L1701" s="201">
        <v>4.0392716000000002E-2</v>
      </c>
      <c r="M1701" s="201">
        <v>2.6507736E-2</v>
      </c>
      <c r="N1701" s="201">
        <v>1.0171650000000001</v>
      </c>
      <c r="O1701" s="201">
        <v>0.56499363000000002</v>
      </c>
      <c r="P1701" s="201">
        <v>1.8493051E-2</v>
      </c>
      <c r="Q1701" s="201">
        <v>0.70758409</v>
      </c>
      <c r="R1701" s="201">
        <v>0</v>
      </c>
      <c r="S1701" s="201">
        <v>0</v>
      </c>
      <c r="T1701" s="201">
        <v>0</v>
      </c>
      <c r="U1701" s="201">
        <v>8.8514114000000005E-2</v>
      </c>
      <c r="V1701" s="110"/>
      <c r="W1701" s="246">
        <f t="shared" si="296"/>
        <v>17.476768888888888</v>
      </c>
      <c r="X1701" s="191">
        <v>236.86870999999999</v>
      </c>
      <c r="Y1701" s="191">
        <v>191.24141</v>
      </c>
      <c r="Z1701" s="191">
        <v>18.739906999999999</v>
      </c>
      <c r="AA1701" s="191">
        <v>1.2136433E-2</v>
      </c>
      <c r="AB1701" s="191">
        <v>4.4003344000000002</v>
      </c>
      <c r="AC1701" s="191">
        <v>1.4524926</v>
      </c>
      <c r="AD1701" s="191">
        <v>21.022434000000001</v>
      </c>
      <c r="AE1701" s="76">
        <v>5.1635475000000002E-5</v>
      </c>
      <c r="AF1701" s="76">
        <v>9.0614721000000002E-8</v>
      </c>
      <c r="AG1701" s="20">
        <v>0.77020056000000003</v>
      </c>
      <c r="AH1701" s="20"/>
      <c r="AI1701" s="20"/>
      <c r="AJ1701" s="20"/>
      <c r="AK1701" s="20"/>
      <c r="AL1701" s="20"/>
      <c r="AM1701" s="20"/>
      <c r="AN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c r="BU1701" s="20"/>
      <c r="BV1701" s="20"/>
      <c r="BW1701" s="20"/>
      <c r="BX1701" s="20"/>
      <c r="BY1701" s="20"/>
      <c r="BZ1701" s="20"/>
      <c r="CA1701" s="20"/>
      <c r="CB1701" s="20"/>
      <c r="CC1701" s="20"/>
      <c r="CD1701" s="20"/>
      <c r="CE1701" s="20"/>
      <c r="CF1701" s="20"/>
      <c r="CG1701" s="20"/>
      <c r="CH1701" s="20"/>
      <c r="CI1701" s="20"/>
      <c r="CJ1701" s="20"/>
      <c r="CK1701" s="20"/>
      <c r="CL1701" s="20"/>
      <c r="CM1701" s="20"/>
      <c r="CN1701" s="20"/>
      <c r="CO1701" s="20"/>
      <c r="CP1701" s="20"/>
      <c r="CQ1701" s="20"/>
      <c r="CR1701" s="20"/>
      <c r="CS1701" s="20"/>
      <c r="CT1701" s="20"/>
      <c r="CU1701" s="20"/>
      <c r="CV1701" s="20"/>
      <c r="CW1701" s="20"/>
      <c r="CX1701" s="20"/>
      <c r="CY1701" s="20"/>
      <c r="CZ1701" s="20"/>
      <c r="DA1701" s="20"/>
      <c r="DB1701" s="20"/>
      <c r="DC1701" s="20"/>
      <c r="DD1701" s="20"/>
      <c r="DE1701" s="20"/>
      <c r="DF1701" s="20"/>
      <c r="DG1701" s="20"/>
      <c r="DH1701" s="20"/>
      <c r="DI1701" s="20"/>
      <c r="DJ1701" s="20"/>
      <c r="DK1701" s="20"/>
      <c r="DL1701" s="20"/>
      <c r="DM1701" s="20"/>
      <c r="DN1701" s="20"/>
      <c r="DO1701" s="20"/>
      <c r="DP1701" s="20"/>
      <c r="DQ1701" s="20"/>
      <c r="DR1701" s="20"/>
      <c r="DS1701" s="20"/>
      <c r="DT1701" s="20"/>
      <c r="DU1701" s="20"/>
      <c r="DV1701" s="20"/>
      <c r="DW1701" s="20"/>
      <c r="DX1701" s="20"/>
      <c r="DY1701" s="20"/>
    </row>
    <row r="1702" spans="2:129" x14ac:dyDescent="0.15">
      <c r="B1702" s="77" t="s">
        <v>5304</v>
      </c>
      <c r="C1702" s="75"/>
      <c r="D1702" s="73" t="s">
        <v>38</v>
      </c>
      <c r="E1702" s="201" t="s">
        <v>5305</v>
      </c>
      <c r="F1702" s="201">
        <f t="shared" si="292"/>
        <v>4.8041543820000001</v>
      </c>
      <c r="G1702" s="201">
        <f t="shared" si="293"/>
        <v>1.32178196</v>
      </c>
      <c r="H1702" s="201">
        <f t="shared" si="294"/>
        <v>0.86670644600000002</v>
      </c>
      <c r="I1702" s="201">
        <f t="shared" si="295"/>
        <v>0.782093276</v>
      </c>
      <c r="J1702" s="201">
        <v>1.8335726999999999</v>
      </c>
      <c r="K1702" s="201">
        <v>0.82159477999999997</v>
      </c>
      <c r="L1702" s="201">
        <v>3.0989961999999999E-2</v>
      </c>
      <c r="M1702" s="201">
        <v>2.5253459999999998E-2</v>
      </c>
      <c r="N1702" s="201">
        <v>0.75269503000000004</v>
      </c>
      <c r="O1702" s="201">
        <v>0.54383347000000004</v>
      </c>
      <c r="P1702" s="201">
        <v>1.4121704000000001E-2</v>
      </c>
      <c r="Q1702" s="201">
        <v>0.70431542000000003</v>
      </c>
      <c r="R1702" s="201">
        <v>0</v>
      </c>
      <c r="S1702" s="201">
        <v>0</v>
      </c>
      <c r="T1702" s="201">
        <v>0</v>
      </c>
      <c r="U1702" s="201">
        <v>7.7777856000000006E-2</v>
      </c>
      <c r="V1702" s="110"/>
      <c r="W1702" s="246">
        <f t="shared" si="296"/>
        <v>13.582019999999998</v>
      </c>
      <c r="X1702" s="191">
        <v>166.48621</v>
      </c>
      <c r="Y1702" s="191">
        <v>141.39068</v>
      </c>
      <c r="Z1702" s="191">
        <v>5.7239370999999997</v>
      </c>
      <c r="AA1702" s="191">
        <v>3.4355143999999999E-3</v>
      </c>
      <c r="AB1702" s="191">
        <v>2.5125966000000002</v>
      </c>
      <c r="AC1702" s="191">
        <v>0.26374458000000001</v>
      </c>
      <c r="AD1702" s="191">
        <v>16.591819999999998</v>
      </c>
      <c r="AE1702" s="76">
        <v>3.9917162000000001E-5</v>
      </c>
      <c r="AF1702" s="76">
        <v>7.0789388999999994E-8</v>
      </c>
      <c r="AG1702" s="20">
        <v>0.57152238</v>
      </c>
      <c r="AH1702" s="20"/>
      <c r="AI1702" s="20"/>
      <c r="AJ1702" s="20"/>
      <c r="AK1702" s="20"/>
      <c r="AL1702" s="20"/>
      <c r="AM1702" s="20"/>
      <c r="AN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row>
    <row r="1703" spans="2:129" x14ac:dyDescent="0.15">
      <c r="B1703" s="77" t="s">
        <v>5306</v>
      </c>
      <c r="C1703" s="75"/>
      <c r="D1703" s="73" t="s">
        <v>38</v>
      </c>
      <c r="E1703" s="201" t="s">
        <v>5307</v>
      </c>
      <c r="F1703" s="201">
        <f t="shared" si="292"/>
        <v>5.0742984560000002</v>
      </c>
      <c r="G1703" s="201">
        <f t="shared" si="293"/>
        <v>1.3958725940000001</v>
      </c>
      <c r="H1703" s="201">
        <f t="shared" si="294"/>
        <v>0.92335230599999996</v>
      </c>
      <c r="I1703" s="201">
        <f t="shared" si="295"/>
        <v>0.78571015599999994</v>
      </c>
      <c r="J1703" s="201">
        <v>1.9693634</v>
      </c>
      <c r="K1703" s="201">
        <v>0.87468332999999998</v>
      </c>
      <c r="L1703" s="201">
        <v>3.3418325999999998E-2</v>
      </c>
      <c r="M1703" s="201">
        <v>2.5577394E-2</v>
      </c>
      <c r="N1703" s="201">
        <v>0.82099701000000003</v>
      </c>
      <c r="O1703" s="201">
        <v>0.54929819000000002</v>
      </c>
      <c r="P1703" s="201">
        <v>1.5250649999999999E-2</v>
      </c>
      <c r="Q1703" s="201">
        <v>0.70515954999999997</v>
      </c>
      <c r="R1703" s="201">
        <v>0</v>
      </c>
      <c r="S1703" s="201">
        <v>0</v>
      </c>
      <c r="T1703" s="201">
        <v>0</v>
      </c>
      <c r="U1703" s="201">
        <v>8.0550605999999997E-2</v>
      </c>
      <c r="V1703" s="110"/>
      <c r="W1703" s="246">
        <f t="shared" si="296"/>
        <v>14.587877037037035</v>
      </c>
      <c r="X1703" s="191">
        <v>184.66320999999999</v>
      </c>
      <c r="Y1703" s="191">
        <v>154.26513</v>
      </c>
      <c r="Z1703" s="191">
        <v>9.0854458000000005</v>
      </c>
      <c r="AA1703" s="191">
        <v>5.6826155999999996E-3</v>
      </c>
      <c r="AB1703" s="191">
        <v>3.0001251999999998</v>
      </c>
      <c r="AC1703" s="191">
        <v>0.5707508</v>
      </c>
      <c r="AD1703" s="191">
        <v>17.736073999999999</v>
      </c>
      <c r="AE1703" s="76">
        <v>4.2943520999999997E-5</v>
      </c>
      <c r="AF1703" s="76">
        <v>7.590941E-8</v>
      </c>
      <c r="AG1703" s="20">
        <v>0.62283299000000003</v>
      </c>
      <c r="AH1703" s="20"/>
      <c r="AI1703" s="20"/>
      <c r="AJ1703" s="20"/>
      <c r="AK1703" s="20"/>
      <c r="AL1703" s="20"/>
      <c r="AM1703" s="20"/>
      <c r="AN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c r="BU1703" s="20"/>
      <c r="BV1703" s="20"/>
      <c r="BW1703" s="20"/>
      <c r="BX1703" s="20"/>
      <c r="BY1703" s="20"/>
      <c r="BZ1703" s="20"/>
      <c r="CA1703" s="20"/>
      <c r="CB1703" s="20"/>
      <c r="CC1703" s="20"/>
      <c r="CD1703" s="20"/>
      <c r="CE1703" s="20"/>
      <c r="CF1703" s="20"/>
      <c r="CG1703" s="20"/>
      <c r="CH1703" s="20"/>
      <c r="CI1703" s="20"/>
      <c r="CJ1703" s="20"/>
      <c r="CK1703" s="20"/>
      <c r="CL1703" s="20"/>
      <c r="CM1703" s="20"/>
      <c r="CN1703" s="20"/>
      <c r="CO1703" s="20"/>
      <c r="CP1703" s="20"/>
      <c r="CQ1703" s="20"/>
      <c r="CR1703" s="20"/>
      <c r="CS1703" s="20"/>
      <c r="CT1703" s="20"/>
      <c r="CU1703" s="20"/>
      <c r="CV1703" s="20"/>
      <c r="CW1703" s="20"/>
      <c r="CX1703" s="20"/>
      <c r="CY1703" s="20"/>
      <c r="CZ1703" s="20"/>
      <c r="DA1703" s="20"/>
      <c r="DB1703" s="20"/>
      <c r="DC1703" s="20"/>
      <c r="DD1703" s="20"/>
      <c r="DE1703" s="20"/>
      <c r="DF1703" s="20"/>
      <c r="DG1703" s="20"/>
      <c r="DH1703" s="20"/>
      <c r="DI1703" s="20"/>
      <c r="DJ1703" s="20"/>
      <c r="DK1703" s="20"/>
      <c r="DL1703" s="20"/>
      <c r="DM1703" s="20"/>
      <c r="DN1703" s="20"/>
      <c r="DO1703" s="20"/>
      <c r="DP1703" s="20"/>
      <c r="DQ1703" s="20"/>
      <c r="DR1703" s="20"/>
      <c r="DS1703" s="20"/>
      <c r="DT1703" s="20"/>
      <c r="DU1703" s="20"/>
      <c r="DV1703" s="20"/>
      <c r="DW1703" s="20"/>
      <c r="DX1703" s="20"/>
      <c r="DY1703" s="20"/>
    </row>
    <row r="1704" spans="2:129" x14ac:dyDescent="0.15">
      <c r="B1704" s="77" t="s">
        <v>5308</v>
      </c>
      <c r="C1704" s="75"/>
      <c r="D1704" s="73" t="s">
        <v>38</v>
      </c>
      <c r="E1704" s="201" t="s">
        <v>5309</v>
      </c>
      <c r="F1704" s="201">
        <f t="shared" si="292"/>
        <v>5.0977998410000005</v>
      </c>
      <c r="G1704" s="201">
        <f t="shared" si="293"/>
        <v>1.402643563</v>
      </c>
      <c r="H1704" s="201">
        <f t="shared" si="294"/>
        <v>0.92852886400000001</v>
      </c>
      <c r="I1704" s="201">
        <f t="shared" si="295"/>
        <v>0.78485501400000002</v>
      </c>
      <c r="J1704" s="201">
        <v>1.9817724000000001</v>
      </c>
      <c r="K1704" s="201">
        <v>0.87953481</v>
      </c>
      <c r="L1704" s="201">
        <v>3.3640237000000003E-2</v>
      </c>
      <c r="M1704" s="201">
        <v>2.5606993000000002E-2</v>
      </c>
      <c r="N1704" s="201">
        <v>0.82723884999999997</v>
      </c>
      <c r="O1704" s="201">
        <v>0.54979772000000005</v>
      </c>
      <c r="P1704" s="201">
        <v>1.5353817000000001E-2</v>
      </c>
      <c r="Q1704" s="201">
        <v>0.70523670000000005</v>
      </c>
      <c r="R1704" s="201">
        <v>0</v>
      </c>
      <c r="S1704" s="201">
        <v>0</v>
      </c>
      <c r="T1704" s="201">
        <v>0</v>
      </c>
      <c r="U1704" s="201">
        <v>7.9618313999999996E-2</v>
      </c>
      <c r="V1704" s="110"/>
      <c r="W1704" s="246">
        <f t="shared" si="296"/>
        <v>14.679795555555556</v>
      </c>
      <c r="X1704" s="191">
        <v>186.32432</v>
      </c>
      <c r="Y1704" s="191">
        <v>155.44167999999999</v>
      </c>
      <c r="Z1704" s="191">
        <v>9.3926332000000006</v>
      </c>
      <c r="AA1704" s="191">
        <v>5.8879643000000004E-3</v>
      </c>
      <c r="AB1704" s="191">
        <v>3.0446770000000001</v>
      </c>
      <c r="AC1704" s="191">
        <v>0.59880639000000002</v>
      </c>
      <c r="AD1704" s="191">
        <v>17.840638999999999</v>
      </c>
      <c r="AE1704" s="76">
        <v>4.3206096999999998E-5</v>
      </c>
      <c r="AF1704" s="76">
        <v>7.6292223999999998E-8</v>
      </c>
      <c r="AG1704" s="20">
        <v>0.62752195</v>
      </c>
      <c r="AH1704" s="20"/>
      <c r="AI1704" s="20"/>
      <c r="AJ1704" s="20"/>
      <c r="AK1704" s="20"/>
      <c r="AL1704" s="20"/>
      <c r="AM1704" s="20"/>
      <c r="AN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c r="BU1704" s="20"/>
      <c r="BV1704" s="20"/>
      <c r="BW1704" s="20"/>
      <c r="BX1704" s="20"/>
      <c r="BY1704" s="20"/>
      <c r="BZ1704" s="20"/>
      <c r="CA1704" s="20"/>
      <c r="CB1704" s="20"/>
      <c r="CC1704" s="20"/>
      <c r="CD1704" s="20"/>
      <c r="CE1704" s="20"/>
      <c r="CF1704" s="20"/>
      <c r="CG1704" s="20"/>
      <c r="CH1704" s="20"/>
      <c r="CI1704" s="20"/>
      <c r="CJ1704" s="20"/>
      <c r="CK1704" s="20"/>
      <c r="CL1704" s="20"/>
      <c r="CM1704" s="20"/>
      <c r="CN1704" s="20"/>
      <c r="CO1704" s="20"/>
      <c r="CP1704" s="20"/>
      <c r="CQ1704" s="20"/>
      <c r="CR1704" s="20"/>
      <c r="CS1704" s="20"/>
      <c r="CT1704" s="20"/>
      <c r="CU1704" s="20"/>
      <c r="CV1704" s="20"/>
      <c r="CW1704" s="20"/>
      <c r="CX1704" s="20"/>
      <c r="CY1704" s="20"/>
      <c r="CZ1704" s="20"/>
      <c r="DA1704" s="20"/>
      <c r="DB1704" s="20"/>
      <c r="DC1704" s="20"/>
      <c r="DD1704" s="20"/>
      <c r="DE1704" s="20"/>
      <c r="DF1704" s="20"/>
      <c r="DG1704" s="20"/>
      <c r="DH1704" s="20"/>
      <c r="DI1704" s="20"/>
      <c r="DJ1704" s="20"/>
      <c r="DK1704" s="20"/>
      <c r="DL1704" s="20"/>
      <c r="DM1704" s="20"/>
      <c r="DN1704" s="20"/>
      <c r="DO1704" s="20"/>
      <c r="DP1704" s="20"/>
      <c r="DQ1704" s="20"/>
      <c r="DR1704" s="20"/>
      <c r="DS1704" s="20"/>
      <c r="DT1704" s="20"/>
      <c r="DU1704" s="20"/>
      <c r="DV1704" s="20"/>
      <c r="DW1704" s="20"/>
      <c r="DX1704" s="20"/>
      <c r="DY1704" s="20"/>
    </row>
    <row r="1705" spans="2:129" x14ac:dyDescent="0.15">
      <c r="B1705" s="77" t="s">
        <v>5310</v>
      </c>
      <c r="C1705" s="75"/>
      <c r="D1705" s="73" t="s">
        <v>38</v>
      </c>
      <c r="E1705" s="201" t="s">
        <v>5311</v>
      </c>
      <c r="F1705" s="201">
        <f t="shared" si="292"/>
        <v>4.7970936549999994</v>
      </c>
      <c r="G1705" s="201">
        <f t="shared" si="293"/>
        <v>1.3200298369999999</v>
      </c>
      <c r="H1705" s="201">
        <f t="shared" si="294"/>
        <v>0.86550381300000001</v>
      </c>
      <c r="I1705" s="201">
        <f t="shared" si="295"/>
        <v>0.78070880499999995</v>
      </c>
      <c r="J1705" s="201">
        <v>1.8308511999999999</v>
      </c>
      <c r="K1705" s="201">
        <v>0.82047870000000001</v>
      </c>
      <c r="L1705" s="201">
        <v>3.0928120999999999E-2</v>
      </c>
      <c r="M1705" s="201">
        <v>2.5236147E-2</v>
      </c>
      <c r="N1705" s="201">
        <v>0.75136930000000002</v>
      </c>
      <c r="O1705" s="201">
        <v>0.54342438999999998</v>
      </c>
      <c r="P1705" s="201">
        <v>1.4096991999999999E-2</v>
      </c>
      <c r="Q1705" s="201">
        <v>0.70416643999999995</v>
      </c>
      <c r="R1705" s="201">
        <v>0</v>
      </c>
      <c r="S1705" s="201">
        <v>0</v>
      </c>
      <c r="T1705" s="201">
        <v>0</v>
      </c>
      <c r="U1705" s="201">
        <v>7.6542365000000001E-2</v>
      </c>
      <c r="V1705" s="110"/>
      <c r="W1705" s="246">
        <f t="shared" si="296"/>
        <v>13.561860740740739</v>
      </c>
      <c r="X1705" s="191">
        <v>165.99616</v>
      </c>
      <c r="Y1705" s="191">
        <v>140.92705000000001</v>
      </c>
      <c r="Z1705" s="191">
        <v>5.7154176999999997</v>
      </c>
      <c r="AA1705" s="191">
        <v>3.4003877000000002E-3</v>
      </c>
      <c r="AB1705" s="191">
        <v>2.5089063999999999</v>
      </c>
      <c r="AC1705" s="191">
        <v>0.26302263999999997</v>
      </c>
      <c r="AD1705" s="191">
        <v>16.57836</v>
      </c>
      <c r="AE1705" s="76">
        <v>3.9842000999999998E-5</v>
      </c>
      <c r="AF1705" s="76">
        <v>7.0600804000000002E-8</v>
      </c>
      <c r="AG1705" s="20">
        <v>0.56790658000000005</v>
      </c>
      <c r="AH1705" s="20"/>
      <c r="AI1705" s="20"/>
      <c r="AJ1705" s="20"/>
      <c r="AK1705" s="20"/>
      <c r="AL1705" s="20"/>
      <c r="AM1705" s="20"/>
      <c r="AN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c r="BU1705" s="20"/>
      <c r="BV1705" s="20"/>
      <c r="BW1705" s="20"/>
      <c r="BX1705" s="20"/>
      <c r="BY1705" s="20"/>
      <c r="BZ1705" s="20"/>
      <c r="CA1705" s="20"/>
      <c r="CB1705" s="20"/>
      <c r="CC1705" s="20"/>
      <c r="CD1705" s="20"/>
      <c r="CE1705" s="20"/>
      <c r="CF1705" s="20"/>
      <c r="CG1705" s="20"/>
      <c r="CH1705" s="20"/>
      <c r="CI1705" s="20"/>
      <c r="CJ1705" s="20"/>
      <c r="CK1705" s="20"/>
      <c r="CL1705" s="20"/>
      <c r="CM1705" s="20"/>
      <c r="CN1705" s="20"/>
      <c r="CO1705" s="20"/>
      <c r="CP1705" s="20"/>
      <c r="CQ1705" s="20"/>
      <c r="CR1705" s="20"/>
      <c r="CS1705" s="20"/>
      <c r="CT1705" s="20"/>
      <c r="CU1705" s="20"/>
      <c r="CV1705" s="20"/>
      <c r="CW1705" s="20"/>
      <c r="CX1705" s="20"/>
      <c r="CY1705" s="20"/>
      <c r="CZ1705" s="20"/>
      <c r="DA1705" s="20"/>
      <c r="DB1705" s="20"/>
      <c r="DC1705" s="20"/>
      <c r="DD1705" s="20"/>
      <c r="DE1705" s="20"/>
      <c r="DF1705" s="20"/>
      <c r="DG1705" s="20"/>
      <c r="DH1705" s="20"/>
      <c r="DI1705" s="20"/>
      <c r="DJ1705" s="20"/>
      <c r="DK1705" s="20"/>
      <c r="DL1705" s="20"/>
      <c r="DM1705" s="20"/>
      <c r="DN1705" s="20"/>
      <c r="DO1705" s="20"/>
      <c r="DP1705" s="20"/>
      <c r="DQ1705" s="20"/>
      <c r="DR1705" s="20"/>
      <c r="DS1705" s="20"/>
      <c r="DT1705" s="20"/>
      <c r="DU1705" s="20"/>
      <c r="DV1705" s="20"/>
      <c r="DW1705" s="20"/>
      <c r="DX1705" s="20"/>
      <c r="DY1705" s="20"/>
    </row>
    <row r="1706" spans="2:129" x14ac:dyDescent="0.15">
      <c r="B1706" s="77" t="s">
        <v>5312</v>
      </c>
      <c r="C1706" s="75"/>
      <c r="D1706" s="73" t="s">
        <v>38</v>
      </c>
      <c r="E1706" s="201" t="s">
        <v>5313</v>
      </c>
      <c r="F1706" s="201">
        <f t="shared" si="292"/>
        <v>5.3552489150000007</v>
      </c>
      <c r="G1706" s="201">
        <f t="shared" si="293"/>
        <v>1.4732529319999998</v>
      </c>
      <c r="H1706" s="201">
        <f t="shared" si="294"/>
        <v>0.98251231200000011</v>
      </c>
      <c r="I1706" s="201">
        <f t="shared" si="295"/>
        <v>0.78830197099999999</v>
      </c>
      <c r="J1706" s="201">
        <v>2.1111816999999999</v>
      </c>
      <c r="K1706" s="201">
        <v>0.93012813000000005</v>
      </c>
      <c r="L1706" s="201">
        <v>3.5954475999999999E-2</v>
      </c>
      <c r="M1706" s="201">
        <v>2.5915712E-2</v>
      </c>
      <c r="N1706" s="201">
        <v>0.89233147999999995</v>
      </c>
      <c r="O1706" s="201">
        <v>0.55500574000000003</v>
      </c>
      <c r="P1706" s="201">
        <v>1.6429705999999999E-2</v>
      </c>
      <c r="Q1706" s="201">
        <v>0.70604122000000002</v>
      </c>
      <c r="R1706" s="201">
        <v>0</v>
      </c>
      <c r="S1706" s="201">
        <v>0</v>
      </c>
      <c r="T1706" s="201">
        <v>0</v>
      </c>
      <c r="U1706" s="201">
        <v>8.2260750999999993E-2</v>
      </c>
      <c r="V1706" s="110"/>
      <c r="W1706" s="246">
        <f t="shared" si="296"/>
        <v>15.638382962962961</v>
      </c>
      <c r="X1706" s="191">
        <v>203.64704</v>
      </c>
      <c r="Y1706" s="191">
        <v>167.71105</v>
      </c>
      <c r="Z1706" s="191">
        <v>12.596159999999999</v>
      </c>
      <c r="AA1706" s="191">
        <v>8.0294571999999995E-3</v>
      </c>
      <c r="AB1706" s="191">
        <v>3.5092921000000001</v>
      </c>
      <c r="AC1706" s="191">
        <v>0.89138417999999997</v>
      </c>
      <c r="AD1706" s="191">
        <v>18.931118000000001</v>
      </c>
      <c r="AE1706" s="76">
        <v>4.6090288999999998E-5</v>
      </c>
      <c r="AF1706" s="76">
        <v>8.1171953999999999E-8</v>
      </c>
      <c r="AG1706" s="20">
        <v>0.67642113000000004</v>
      </c>
      <c r="AH1706" s="20"/>
      <c r="AI1706" s="20"/>
      <c r="AJ1706" s="20"/>
      <c r="AK1706" s="20"/>
      <c r="AL1706" s="20"/>
      <c r="AM1706" s="20"/>
      <c r="AN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c r="BU1706" s="20"/>
      <c r="BV1706" s="20"/>
      <c r="BW1706" s="20"/>
      <c r="BX1706" s="20"/>
      <c r="BY1706" s="20"/>
      <c r="BZ1706" s="20"/>
      <c r="CA1706" s="20"/>
      <c r="CB1706" s="20"/>
      <c r="CC1706" s="20"/>
      <c r="CD1706" s="20"/>
      <c r="CE1706" s="20"/>
      <c r="CF1706" s="20"/>
      <c r="CG1706" s="20"/>
      <c r="CH1706" s="20"/>
      <c r="CI1706" s="20"/>
      <c r="CJ1706" s="20"/>
      <c r="CK1706" s="20"/>
      <c r="CL1706" s="20"/>
      <c r="CM1706" s="20"/>
      <c r="CN1706" s="20"/>
      <c r="CO1706" s="20"/>
      <c r="CP1706" s="20"/>
      <c r="CQ1706" s="20"/>
      <c r="CR1706" s="20"/>
      <c r="CS1706" s="20"/>
      <c r="CT1706" s="20"/>
      <c r="CU1706" s="20"/>
      <c r="CV1706" s="20"/>
      <c r="CW1706" s="20"/>
      <c r="CX1706" s="20"/>
      <c r="CY1706" s="20"/>
      <c r="CZ1706" s="20"/>
      <c r="DA1706" s="20"/>
      <c r="DB1706" s="20"/>
      <c r="DC1706" s="20"/>
      <c r="DD1706" s="20"/>
      <c r="DE1706" s="20"/>
      <c r="DF1706" s="20"/>
      <c r="DG1706" s="20"/>
      <c r="DH1706" s="20"/>
      <c r="DI1706" s="20"/>
      <c r="DJ1706" s="20"/>
      <c r="DK1706" s="20"/>
      <c r="DL1706" s="20"/>
      <c r="DM1706" s="20"/>
      <c r="DN1706" s="20"/>
      <c r="DO1706" s="20"/>
      <c r="DP1706" s="20"/>
      <c r="DQ1706" s="20"/>
      <c r="DR1706" s="20"/>
      <c r="DS1706" s="20"/>
      <c r="DT1706" s="20"/>
      <c r="DU1706" s="20"/>
      <c r="DV1706" s="20"/>
      <c r="DW1706" s="20"/>
      <c r="DX1706" s="20"/>
      <c r="DY1706" s="20"/>
    </row>
    <row r="1707" spans="2:129" x14ac:dyDescent="0.15">
      <c r="B1707" s="77" t="s">
        <v>5314</v>
      </c>
      <c r="C1707" s="75"/>
      <c r="D1707" s="73" t="s">
        <v>38</v>
      </c>
      <c r="E1707" s="201" t="s">
        <v>5315</v>
      </c>
      <c r="F1707" s="201">
        <f t="shared" si="292"/>
        <v>4.8348291870000004</v>
      </c>
      <c r="G1707" s="201">
        <f t="shared" si="293"/>
        <v>1.330379277</v>
      </c>
      <c r="H1707" s="201">
        <f t="shared" si="294"/>
        <v>0.87341670999999999</v>
      </c>
      <c r="I1707" s="201">
        <f t="shared" si="295"/>
        <v>0.78121410000000002</v>
      </c>
      <c r="J1707" s="201">
        <v>1.8498190999999999</v>
      </c>
      <c r="K1707" s="201">
        <v>0.82789469000000004</v>
      </c>
      <c r="L1707" s="201">
        <v>3.1267327999999997E-2</v>
      </c>
      <c r="M1707" s="201">
        <v>2.5281397000000001E-2</v>
      </c>
      <c r="N1707" s="201">
        <v>0.76091012000000002</v>
      </c>
      <c r="O1707" s="201">
        <v>0.54418776000000002</v>
      </c>
      <c r="P1707" s="201">
        <v>1.4254691999999999E-2</v>
      </c>
      <c r="Q1707" s="201">
        <v>0.70428442000000002</v>
      </c>
      <c r="R1707" s="201">
        <v>0</v>
      </c>
      <c r="S1707" s="201">
        <v>0</v>
      </c>
      <c r="T1707" s="201">
        <v>0</v>
      </c>
      <c r="U1707" s="201">
        <v>7.692968E-2</v>
      </c>
      <c r="V1707" s="110"/>
      <c r="W1707" s="246">
        <f t="shared" si="296"/>
        <v>13.702363703703702</v>
      </c>
      <c r="X1707" s="191">
        <v>168.53524999999999</v>
      </c>
      <c r="Y1707" s="191">
        <v>142.72543999999999</v>
      </c>
      <c r="Z1707" s="191">
        <v>6.1849764</v>
      </c>
      <c r="AA1707" s="191">
        <v>3.7142781000000001E-3</v>
      </c>
      <c r="AB1707" s="191">
        <v>2.5770075000000001</v>
      </c>
      <c r="AC1707" s="191">
        <v>0.30590741999999999</v>
      </c>
      <c r="AD1707" s="191">
        <v>16.738199000000002</v>
      </c>
      <c r="AE1707" s="76">
        <v>4.0264759000000002E-5</v>
      </c>
      <c r="AF1707" s="76">
        <v>7.1316078000000006E-8</v>
      </c>
      <c r="AG1707" s="20">
        <v>0.57507403000000001</v>
      </c>
      <c r="AH1707" s="20"/>
      <c r="AI1707" s="20"/>
      <c r="AJ1707" s="20"/>
      <c r="AK1707" s="20"/>
      <c r="AL1707" s="20"/>
      <c r="AM1707" s="20"/>
      <c r="AN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c r="BU1707" s="20"/>
      <c r="BV1707" s="20"/>
      <c r="BW1707" s="20"/>
      <c r="BX1707" s="20"/>
      <c r="BY1707" s="20"/>
      <c r="BZ1707" s="20"/>
      <c r="CA1707" s="20"/>
      <c r="CB1707" s="20"/>
      <c r="CC1707" s="20"/>
      <c r="CD1707" s="20"/>
      <c r="CE1707" s="20"/>
      <c r="CF1707" s="20"/>
      <c r="CG1707" s="20"/>
      <c r="CH1707" s="20"/>
      <c r="CI1707" s="20"/>
      <c r="CJ1707" s="20"/>
      <c r="CK1707" s="20"/>
      <c r="CL1707" s="20"/>
      <c r="CM1707" s="20"/>
      <c r="CN1707" s="20"/>
      <c r="CO1707" s="20"/>
      <c r="CP1707" s="20"/>
      <c r="CQ1707" s="20"/>
      <c r="CR1707" s="20"/>
      <c r="CS1707" s="20"/>
      <c r="CT1707" s="20"/>
      <c r="CU1707" s="20"/>
      <c r="CV1707" s="20"/>
      <c r="CW1707" s="20"/>
      <c r="CX1707" s="20"/>
      <c r="CY1707" s="20"/>
      <c r="CZ1707" s="20"/>
      <c r="DA1707" s="20"/>
      <c r="DB1707" s="20"/>
      <c r="DC1707" s="20"/>
      <c r="DD1707" s="20"/>
      <c r="DE1707" s="20"/>
      <c r="DF1707" s="20"/>
      <c r="DG1707" s="20"/>
      <c r="DH1707" s="20"/>
      <c r="DI1707" s="20"/>
      <c r="DJ1707" s="20"/>
      <c r="DK1707" s="20"/>
      <c r="DL1707" s="20"/>
      <c r="DM1707" s="20"/>
      <c r="DN1707" s="20"/>
      <c r="DO1707" s="20"/>
      <c r="DP1707" s="20"/>
      <c r="DQ1707" s="20"/>
      <c r="DR1707" s="20"/>
      <c r="DS1707" s="20"/>
      <c r="DT1707" s="20"/>
      <c r="DU1707" s="20"/>
      <c r="DV1707" s="20"/>
      <c r="DW1707" s="20"/>
      <c r="DX1707" s="20"/>
      <c r="DY1707" s="20"/>
    </row>
    <row r="1708" spans="2:129" x14ac:dyDescent="0.15">
      <c r="B1708" s="77" t="s">
        <v>5316</v>
      </c>
      <c r="C1708" s="75"/>
      <c r="D1708" s="73" t="s">
        <v>38</v>
      </c>
      <c r="E1708" s="201" t="s">
        <v>5317</v>
      </c>
      <c r="F1708" s="201">
        <f t="shared" si="292"/>
        <v>4.8389423879999995</v>
      </c>
      <c r="G1708" s="201">
        <f t="shared" si="293"/>
        <v>1.3316478309999999</v>
      </c>
      <c r="H1708" s="201">
        <f t="shared" si="294"/>
        <v>0.87424972400000001</v>
      </c>
      <c r="I1708" s="201">
        <f t="shared" si="295"/>
        <v>0.78138923300000007</v>
      </c>
      <c r="J1708" s="201">
        <v>1.8516556</v>
      </c>
      <c r="K1708" s="201">
        <v>0.82866435999999999</v>
      </c>
      <c r="L1708" s="201">
        <v>3.131333E-2</v>
      </c>
      <c r="M1708" s="201">
        <v>2.5296600999999998E-2</v>
      </c>
      <c r="N1708" s="201">
        <v>0.76178995999999999</v>
      </c>
      <c r="O1708" s="201">
        <v>0.54456126999999999</v>
      </c>
      <c r="P1708" s="201">
        <v>1.4272033999999999E-2</v>
      </c>
      <c r="Q1708" s="201">
        <v>0.70442784000000003</v>
      </c>
      <c r="R1708" s="201">
        <v>0</v>
      </c>
      <c r="S1708" s="201">
        <v>0</v>
      </c>
      <c r="T1708" s="201">
        <v>0</v>
      </c>
      <c r="U1708" s="201">
        <v>7.6961393000000003E-2</v>
      </c>
      <c r="V1708" s="110"/>
      <c r="W1708" s="246">
        <f t="shared" si="296"/>
        <v>13.715967407407406</v>
      </c>
      <c r="X1708" s="191">
        <v>168.90662</v>
      </c>
      <c r="Y1708" s="191">
        <v>143.10499999999999</v>
      </c>
      <c r="Z1708" s="191">
        <v>6.1715529</v>
      </c>
      <c r="AA1708" s="191">
        <v>3.7347361999999999E-3</v>
      </c>
      <c r="AB1708" s="191">
        <v>2.5775158</v>
      </c>
      <c r="AC1708" s="191">
        <v>0.30462528</v>
      </c>
      <c r="AD1708" s="191">
        <v>16.744185999999999</v>
      </c>
      <c r="AE1708" s="76">
        <v>4.0306190999999999E-5</v>
      </c>
      <c r="AF1708" s="76">
        <v>7.1386245000000003E-8</v>
      </c>
      <c r="AG1708" s="20">
        <v>0.57835475000000003</v>
      </c>
      <c r="AH1708" s="20"/>
      <c r="AI1708" s="20"/>
      <c r="AJ1708" s="20"/>
      <c r="AK1708" s="20"/>
      <c r="AL1708" s="20"/>
      <c r="AM1708" s="20"/>
      <c r="AN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c r="BU1708" s="20"/>
      <c r="BV1708" s="20"/>
      <c r="BW1708" s="20"/>
      <c r="BX1708" s="20"/>
      <c r="BY1708" s="20"/>
      <c r="BZ1708" s="20"/>
      <c r="CA1708" s="20"/>
      <c r="CB1708" s="20"/>
      <c r="CC1708" s="20"/>
      <c r="CD1708" s="20"/>
      <c r="CE1708" s="20"/>
      <c r="CF1708" s="20"/>
      <c r="CG1708" s="20"/>
      <c r="CH1708" s="20"/>
      <c r="CI1708" s="20"/>
      <c r="CJ1708" s="20"/>
      <c r="CK1708" s="20"/>
      <c r="CL1708" s="20"/>
      <c r="CM1708" s="20"/>
      <c r="CN1708" s="20"/>
      <c r="CO1708" s="20"/>
      <c r="CP1708" s="20"/>
      <c r="CQ1708" s="20"/>
      <c r="CR1708" s="20"/>
      <c r="CS1708" s="20"/>
      <c r="CT1708" s="20"/>
      <c r="CU1708" s="20"/>
      <c r="CV1708" s="20"/>
      <c r="CW1708" s="20"/>
      <c r="CX1708" s="20"/>
      <c r="CY1708" s="20"/>
      <c r="CZ1708" s="20"/>
      <c r="DA1708" s="20"/>
      <c r="DB1708" s="20"/>
      <c r="DC1708" s="20"/>
      <c r="DD1708" s="20"/>
      <c r="DE1708" s="20"/>
      <c r="DF1708" s="20"/>
      <c r="DG1708" s="20"/>
      <c r="DH1708" s="20"/>
      <c r="DI1708" s="20"/>
      <c r="DJ1708" s="20"/>
      <c r="DK1708" s="20"/>
      <c r="DL1708" s="20"/>
      <c r="DM1708" s="20"/>
      <c r="DN1708" s="20"/>
      <c r="DO1708" s="20"/>
      <c r="DP1708" s="20"/>
      <c r="DQ1708" s="20"/>
      <c r="DR1708" s="20"/>
      <c r="DS1708" s="20"/>
      <c r="DT1708" s="20"/>
      <c r="DU1708" s="20"/>
      <c r="DV1708" s="20"/>
      <c r="DW1708" s="20"/>
      <c r="DX1708" s="20"/>
      <c r="DY1708" s="20"/>
    </row>
    <row r="1709" spans="2:129" x14ac:dyDescent="0.15">
      <c r="B1709" s="77" t="s">
        <v>5318</v>
      </c>
      <c r="C1709" s="75"/>
      <c r="D1709" s="73" t="s">
        <v>38</v>
      </c>
      <c r="E1709" s="201" t="s">
        <v>5319</v>
      </c>
      <c r="F1709" s="201">
        <f t="shared" si="292"/>
        <v>4.7595339699999997</v>
      </c>
      <c r="G1709" s="201">
        <f t="shared" si="293"/>
        <v>1.309728926</v>
      </c>
      <c r="H1709" s="201">
        <f t="shared" si="294"/>
        <v>0.85762850499999999</v>
      </c>
      <c r="I1709" s="201">
        <f t="shared" si="295"/>
        <v>0.78020593900000001</v>
      </c>
      <c r="J1709" s="201">
        <v>1.8119706</v>
      </c>
      <c r="K1709" s="201">
        <v>0.81309798</v>
      </c>
      <c r="L1709" s="201">
        <v>3.0590494999999999E-2</v>
      </c>
      <c r="M1709" s="201">
        <v>2.5191116E-2</v>
      </c>
      <c r="N1709" s="201">
        <v>0.74187312999999999</v>
      </c>
      <c r="O1709" s="201">
        <v>0.54266468000000001</v>
      </c>
      <c r="P1709" s="201">
        <v>1.3940030000000001E-2</v>
      </c>
      <c r="Q1709" s="201">
        <v>0.70404907999999999</v>
      </c>
      <c r="R1709" s="201">
        <v>0</v>
      </c>
      <c r="S1709" s="201">
        <v>0</v>
      </c>
      <c r="T1709" s="201">
        <v>0</v>
      </c>
      <c r="U1709" s="201">
        <v>7.6156858999999993E-2</v>
      </c>
      <c r="V1709" s="110"/>
      <c r="W1709" s="246">
        <f t="shared" si="296"/>
        <v>13.422004444444443</v>
      </c>
      <c r="X1709" s="191">
        <v>163.46896000000001</v>
      </c>
      <c r="Y1709" s="191">
        <v>139.13709</v>
      </c>
      <c r="Z1709" s="191">
        <v>5.2480541000000001</v>
      </c>
      <c r="AA1709" s="191">
        <v>3.0879646000000001E-3</v>
      </c>
      <c r="AB1709" s="191">
        <v>2.4411242</v>
      </c>
      <c r="AC1709" s="191">
        <v>0.22033837000000001</v>
      </c>
      <c r="AD1709" s="191">
        <v>16.419270999999998</v>
      </c>
      <c r="AE1709" s="76">
        <v>3.9421264000000003E-5</v>
      </c>
      <c r="AF1709" s="76">
        <v>6.9889104000000005E-8</v>
      </c>
      <c r="AG1709" s="20">
        <v>0.56077268999999996</v>
      </c>
      <c r="AH1709" s="20"/>
      <c r="AI1709" s="20"/>
      <c r="AJ1709" s="20"/>
      <c r="AK1709" s="20"/>
      <c r="AL1709" s="20"/>
      <c r="AM1709" s="20"/>
      <c r="AN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c r="BU1709" s="20"/>
      <c r="BV1709" s="20"/>
      <c r="BW1709" s="20"/>
      <c r="BX1709" s="20"/>
      <c r="BY1709" s="20"/>
      <c r="BZ1709" s="20"/>
      <c r="CA1709" s="20"/>
      <c r="CB1709" s="20"/>
      <c r="CC1709" s="20"/>
      <c r="CD1709" s="20"/>
      <c r="CE1709" s="20"/>
      <c r="CF1709" s="20"/>
      <c r="CG1709" s="20"/>
      <c r="CH1709" s="20"/>
      <c r="CI1709" s="20"/>
      <c r="CJ1709" s="20"/>
      <c r="CK1709" s="20"/>
      <c r="CL1709" s="20"/>
      <c r="CM1709" s="20"/>
      <c r="CN1709" s="20"/>
      <c r="CO1709" s="20"/>
      <c r="CP1709" s="20"/>
      <c r="CQ1709" s="20"/>
      <c r="CR1709" s="20"/>
      <c r="CS1709" s="20"/>
      <c r="CT1709" s="20"/>
      <c r="CU1709" s="20"/>
      <c r="CV1709" s="20"/>
      <c r="CW1709" s="20"/>
      <c r="CX1709" s="20"/>
      <c r="CY1709" s="20"/>
      <c r="CZ1709" s="20"/>
      <c r="DA1709" s="20"/>
      <c r="DB1709" s="20"/>
      <c r="DC1709" s="20"/>
      <c r="DD1709" s="20"/>
      <c r="DE1709" s="20"/>
      <c r="DF1709" s="20"/>
      <c r="DG1709" s="20"/>
      <c r="DH1709" s="20"/>
      <c r="DI1709" s="20"/>
      <c r="DJ1709" s="20"/>
      <c r="DK1709" s="20"/>
      <c r="DL1709" s="20"/>
      <c r="DM1709" s="20"/>
      <c r="DN1709" s="20"/>
      <c r="DO1709" s="20"/>
      <c r="DP1709" s="20"/>
      <c r="DQ1709" s="20"/>
      <c r="DR1709" s="20"/>
      <c r="DS1709" s="20"/>
      <c r="DT1709" s="20"/>
      <c r="DU1709" s="20"/>
      <c r="DV1709" s="20"/>
      <c r="DW1709" s="20"/>
      <c r="DX1709" s="20"/>
      <c r="DY1709" s="20"/>
    </row>
    <row r="1710" spans="2:129" x14ac:dyDescent="0.15">
      <c r="B1710" s="77" t="s">
        <v>5320</v>
      </c>
      <c r="C1710" s="75"/>
      <c r="D1710" s="73" t="s">
        <v>38</v>
      </c>
      <c r="E1710" s="201" t="s">
        <v>5321</v>
      </c>
      <c r="F1710" s="201">
        <f t="shared" si="292"/>
        <v>0</v>
      </c>
      <c r="G1710" s="201">
        <f t="shared" si="293"/>
        <v>0</v>
      </c>
      <c r="H1710" s="201">
        <f t="shared" si="294"/>
        <v>0</v>
      </c>
      <c r="I1710" s="201">
        <f t="shared" si="295"/>
        <v>0</v>
      </c>
      <c r="J1710" s="201">
        <v>0</v>
      </c>
      <c r="K1710" s="201">
        <v>0</v>
      </c>
      <c r="L1710" s="201">
        <v>0</v>
      </c>
      <c r="M1710" s="201">
        <v>0</v>
      </c>
      <c r="N1710" s="201">
        <v>0</v>
      </c>
      <c r="O1710" s="201">
        <v>0</v>
      </c>
      <c r="P1710" s="201">
        <v>0</v>
      </c>
      <c r="Q1710" s="201">
        <v>0</v>
      </c>
      <c r="R1710" s="201">
        <v>0</v>
      </c>
      <c r="S1710" s="201">
        <v>0</v>
      </c>
      <c r="T1710" s="201">
        <v>0</v>
      </c>
      <c r="U1710" s="201">
        <v>0</v>
      </c>
      <c r="V1710" s="110"/>
      <c r="W1710" s="246">
        <f t="shared" si="296"/>
        <v>0</v>
      </c>
      <c r="X1710" s="191">
        <v>0</v>
      </c>
      <c r="Y1710" s="191">
        <v>0</v>
      </c>
      <c r="Z1710" s="191">
        <v>0</v>
      </c>
      <c r="AA1710" s="191">
        <v>0</v>
      </c>
      <c r="AB1710" s="191">
        <v>0</v>
      </c>
      <c r="AC1710" s="191">
        <v>0</v>
      </c>
      <c r="AD1710" s="191">
        <v>0</v>
      </c>
      <c r="AE1710" s="20">
        <v>0</v>
      </c>
      <c r="AF1710" s="20">
        <v>0</v>
      </c>
      <c r="AG1710" s="20">
        <v>0</v>
      </c>
      <c r="AH1710" s="20"/>
      <c r="AI1710" s="20"/>
      <c r="AJ1710" s="20"/>
      <c r="AK1710" s="20"/>
      <c r="AL1710" s="20"/>
      <c r="AM1710" s="20"/>
      <c r="AN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row>
    <row r="1711" spans="2:129" x14ac:dyDescent="0.15">
      <c r="B1711" s="77" t="s">
        <v>5322</v>
      </c>
      <c r="C1711" s="75"/>
      <c r="D1711" s="73" t="s">
        <v>38</v>
      </c>
      <c r="E1711" s="201" t="s">
        <v>5323</v>
      </c>
      <c r="F1711" s="201">
        <f t="shared" si="292"/>
        <v>0</v>
      </c>
      <c r="G1711" s="201">
        <f t="shared" si="293"/>
        <v>0</v>
      </c>
      <c r="H1711" s="201">
        <f t="shared" si="294"/>
        <v>0</v>
      </c>
      <c r="I1711" s="201">
        <f t="shared" si="295"/>
        <v>0</v>
      </c>
      <c r="J1711" s="201">
        <v>0</v>
      </c>
      <c r="K1711" s="201">
        <v>0</v>
      </c>
      <c r="L1711" s="201">
        <v>0</v>
      </c>
      <c r="M1711" s="201">
        <v>0</v>
      </c>
      <c r="N1711" s="201">
        <v>0</v>
      </c>
      <c r="O1711" s="201">
        <v>0</v>
      </c>
      <c r="P1711" s="201">
        <v>0</v>
      </c>
      <c r="Q1711" s="201">
        <v>0</v>
      </c>
      <c r="R1711" s="201">
        <v>0</v>
      </c>
      <c r="S1711" s="201">
        <v>0</v>
      </c>
      <c r="T1711" s="201">
        <v>0</v>
      </c>
      <c r="U1711" s="201">
        <v>0</v>
      </c>
      <c r="V1711" s="110"/>
      <c r="W1711" s="246">
        <f t="shared" si="296"/>
        <v>0</v>
      </c>
      <c r="X1711" s="191">
        <v>0</v>
      </c>
      <c r="Y1711" s="191">
        <v>0</v>
      </c>
      <c r="Z1711" s="191">
        <v>0</v>
      </c>
      <c r="AA1711" s="191">
        <v>0</v>
      </c>
      <c r="AB1711" s="191">
        <v>0</v>
      </c>
      <c r="AC1711" s="191">
        <v>0</v>
      </c>
      <c r="AD1711" s="191">
        <v>0</v>
      </c>
      <c r="AE1711" s="20">
        <v>0</v>
      </c>
      <c r="AF1711" s="20">
        <v>0</v>
      </c>
      <c r="AG1711" s="20">
        <v>0</v>
      </c>
      <c r="AH1711" s="20"/>
      <c r="AI1711" s="20"/>
      <c r="AJ1711" s="20"/>
      <c r="AK1711" s="20"/>
      <c r="AL1711" s="20"/>
      <c r="AM1711" s="20"/>
      <c r="AN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c r="BU1711" s="20"/>
      <c r="BV1711" s="20"/>
      <c r="BW1711" s="20"/>
      <c r="BX1711" s="20"/>
      <c r="BY1711" s="20"/>
      <c r="BZ1711" s="20"/>
      <c r="CA1711" s="20"/>
      <c r="CB1711" s="20"/>
      <c r="CC1711" s="20"/>
      <c r="CD1711" s="20"/>
      <c r="CE1711" s="20"/>
      <c r="CF1711" s="20"/>
      <c r="CG1711" s="20"/>
      <c r="CH1711" s="20"/>
      <c r="CI1711" s="20"/>
      <c r="CJ1711" s="20"/>
      <c r="CK1711" s="20"/>
      <c r="CL1711" s="20"/>
      <c r="CM1711" s="20"/>
      <c r="CN1711" s="20"/>
      <c r="CO1711" s="20"/>
      <c r="CP1711" s="20"/>
      <c r="CQ1711" s="20"/>
      <c r="CR1711" s="20"/>
      <c r="CS1711" s="20"/>
      <c r="CT1711" s="20"/>
      <c r="CU1711" s="20"/>
      <c r="CV1711" s="20"/>
      <c r="CW1711" s="20"/>
      <c r="CX1711" s="20"/>
      <c r="CY1711" s="20"/>
      <c r="CZ1711" s="20"/>
      <c r="DA1711" s="20"/>
      <c r="DB1711" s="20"/>
      <c r="DC1711" s="20"/>
      <c r="DD1711" s="20"/>
      <c r="DE1711" s="20"/>
      <c r="DF1711" s="20"/>
      <c r="DG1711" s="20"/>
      <c r="DH1711" s="20"/>
      <c r="DI1711" s="20"/>
      <c r="DJ1711" s="20"/>
      <c r="DK1711" s="20"/>
      <c r="DL1711" s="20"/>
      <c r="DM1711" s="20"/>
      <c r="DN1711" s="20"/>
      <c r="DO1711" s="20"/>
      <c r="DP1711" s="20"/>
      <c r="DQ1711" s="20"/>
      <c r="DR1711" s="20"/>
      <c r="DS1711" s="20"/>
      <c r="DT1711" s="20"/>
      <c r="DU1711" s="20"/>
      <c r="DV1711" s="20"/>
      <c r="DW1711" s="20"/>
      <c r="DX1711" s="20"/>
      <c r="DY1711" s="20"/>
    </row>
    <row r="1712" spans="2:129" x14ac:dyDescent="0.15">
      <c r="B1712" s="77" t="s">
        <v>5324</v>
      </c>
      <c r="C1712" s="75"/>
      <c r="D1712" s="73" t="s">
        <v>38</v>
      </c>
      <c r="E1712" s="201" t="s">
        <v>5325</v>
      </c>
      <c r="F1712" s="201">
        <f t="shared" si="292"/>
        <v>6.369211331999999</v>
      </c>
      <c r="G1712" s="201">
        <f t="shared" si="293"/>
        <v>1.4375991159999999</v>
      </c>
      <c r="H1712" s="201">
        <f t="shared" si="294"/>
        <v>1.1929572179999999</v>
      </c>
      <c r="I1712" s="201">
        <f t="shared" si="295"/>
        <v>0.88951529799999995</v>
      </c>
      <c r="J1712" s="201">
        <v>2.8491396999999998</v>
      </c>
      <c r="K1712" s="201">
        <v>1.1415245999999999</v>
      </c>
      <c r="L1712" s="201">
        <v>3.8781808000000001E-2</v>
      </c>
      <c r="M1712" s="201">
        <v>2.8484366000000001E-2</v>
      </c>
      <c r="N1712" s="201">
        <v>0.64747798999999995</v>
      </c>
      <c r="O1712" s="201">
        <v>0.76163676000000002</v>
      </c>
      <c r="P1712" s="201">
        <v>1.265081E-2</v>
      </c>
      <c r="Q1712" s="201">
        <v>0.84086664</v>
      </c>
      <c r="R1712" s="201">
        <v>0</v>
      </c>
      <c r="S1712" s="201">
        <v>0</v>
      </c>
      <c r="T1712" s="201">
        <v>0</v>
      </c>
      <c r="U1712" s="201">
        <v>4.8648657999999997E-2</v>
      </c>
      <c r="V1712" s="110"/>
      <c r="W1712" s="246">
        <f t="shared" si="296"/>
        <v>21.104738518518516</v>
      </c>
      <c r="X1712" s="191">
        <v>232.72538</v>
      </c>
      <c r="Y1712" s="191">
        <v>216.69184000000001</v>
      </c>
      <c r="Z1712" s="191">
        <v>2.2972241000000002</v>
      </c>
      <c r="AA1712" s="191">
        <v>4.9546887000000003E-3</v>
      </c>
      <c r="AB1712" s="191">
        <v>2.2118657000000002</v>
      </c>
      <c r="AC1712" s="191">
        <v>0.17817735000000001</v>
      </c>
      <c r="AD1712" s="191">
        <v>11.341309000000001</v>
      </c>
      <c r="AE1712" s="76">
        <v>4.9282625000000003E-5</v>
      </c>
      <c r="AF1712" s="76">
        <v>1.0361902E-7</v>
      </c>
      <c r="AG1712" s="20">
        <v>0.78931605999999999</v>
      </c>
      <c r="AH1712" s="20"/>
      <c r="AI1712" s="20"/>
      <c r="AJ1712" s="20"/>
      <c r="AK1712" s="20"/>
      <c r="AL1712" s="20"/>
      <c r="AM1712" s="20"/>
      <c r="AN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c r="BU1712" s="20"/>
      <c r="BV1712" s="20"/>
      <c r="BW1712" s="20"/>
      <c r="BX1712" s="20"/>
      <c r="BY1712" s="20"/>
      <c r="BZ1712" s="20"/>
      <c r="CA1712" s="20"/>
      <c r="CB1712" s="20"/>
      <c r="CC1712" s="20"/>
      <c r="CD1712" s="20"/>
      <c r="CE1712" s="20"/>
      <c r="CF1712" s="20"/>
      <c r="CG1712" s="20"/>
      <c r="CH1712" s="20"/>
      <c r="CI1712" s="20"/>
      <c r="CJ1712" s="20"/>
      <c r="CK1712" s="20"/>
      <c r="CL1712" s="20"/>
      <c r="CM1712" s="20"/>
      <c r="CN1712" s="20"/>
      <c r="CO1712" s="20"/>
      <c r="CP1712" s="20"/>
      <c r="CQ1712" s="20"/>
      <c r="CR1712" s="20"/>
      <c r="CS1712" s="20"/>
      <c r="CT1712" s="20"/>
      <c r="CU1712" s="20"/>
      <c r="CV1712" s="20"/>
      <c r="CW1712" s="20"/>
      <c r="CX1712" s="20"/>
      <c r="CY1712" s="20"/>
      <c r="CZ1712" s="20"/>
      <c r="DA1712" s="20"/>
      <c r="DB1712" s="20"/>
      <c r="DC1712" s="20"/>
      <c r="DD1712" s="20"/>
      <c r="DE1712" s="20"/>
      <c r="DF1712" s="20"/>
      <c r="DG1712" s="20"/>
      <c r="DH1712" s="20"/>
      <c r="DI1712" s="20"/>
      <c r="DJ1712" s="20"/>
      <c r="DK1712" s="20"/>
      <c r="DL1712" s="20"/>
      <c r="DM1712" s="20"/>
      <c r="DN1712" s="20"/>
      <c r="DO1712" s="20"/>
      <c r="DP1712" s="20"/>
      <c r="DQ1712" s="20"/>
      <c r="DR1712" s="20"/>
      <c r="DS1712" s="20"/>
      <c r="DT1712" s="20"/>
      <c r="DU1712" s="20"/>
      <c r="DV1712" s="20"/>
      <c r="DW1712" s="20"/>
      <c r="DX1712" s="20"/>
      <c r="DY1712" s="20"/>
    </row>
    <row r="1713" spans="2:129" x14ac:dyDescent="0.15">
      <c r="B1713" s="77" t="s">
        <v>5326</v>
      </c>
      <c r="C1713" s="75"/>
      <c r="D1713" s="73" t="s">
        <v>38</v>
      </c>
      <c r="E1713" s="201" t="s">
        <v>5327</v>
      </c>
      <c r="F1713" s="201">
        <f t="shared" si="292"/>
        <v>3.5834121350000001</v>
      </c>
      <c r="G1713" s="201">
        <f t="shared" si="293"/>
        <v>0.95798795299999995</v>
      </c>
      <c r="H1713" s="201">
        <f t="shared" si="294"/>
        <v>0.61613011899999992</v>
      </c>
      <c r="I1713" s="201">
        <f t="shared" si="295"/>
        <v>0.91712936300000003</v>
      </c>
      <c r="J1713" s="201">
        <v>1.0921647000000001</v>
      </c>
      <c r="K1713" s="201">
        <v>0.5859221</v>
      </c>
      <c r="L1713" s="201">
        <v>1.8101956999999998E-2</v>
      </c>
      <c r="M1713" s="201">
        <v>2.9659642999999999E-2</v>
      </c>
      <c r="N1713" s="201">
        <v>0.24012312</v>
      </c>
      <c r="O1713" s="201">
        <v>0.68820519000000002</v>
      </c>
      <c r="P1713" s="201">
        <v>1.2106062000000001E-2</v>
      </c>
      <c r="Q1713" s="201">
        <v>0.89677512000000004</v>
      </c>
      <c r="R1713" s="201">
        <v>0</v>
      </c>
      <c r="S1713" s="201">
        <v>0</v>
      </c>
      <c r="T1713" s="201">
        <v>0</v>
      </c>
      <c r="U1713" s="201">
        <v>2.0354243000000001E-2</v>
      </c>
      <c r="V1713" s="110"/>
      <c r="W1713" s="246">
        <f t="shared" si="296"/>
        <v>8.0901088888888886</v>
      </c>
      <c r="X1713" s="191">
        <v>152.69485</v>
      </c>
      <c r="Y1713" s="191">
        <v>89.360170999999994</v>
      </c>
      <c r="Z1713" s="191">
        <v>20.187882999999999</v>
      </c>
      <c r="AA1713" s="191">
        <v>2.3198937999999998E-3</v>
      </c>
      <c r="AB1713" s="191">
        <v>0.87684381</v>
      </c>
      <c r="AC1713" s="191">
        <v>0.17306367</v>
      </c>
      <c r="AD1713" s="191">
        <v>42.094569999999997</v>
      </c>
      <c r="AE1713" s="76">
        <v>2.338432E-5</v>
      </c>
      <c r="AF1713" s="76">
        <v>4.5759998999999997E-8</v>
      </c>
      <c r="AG1713" s="20">
        <v>0.51021930000000004</v>
      </c>
      <c r="AH1713" s="20"/>
      <c r="AI1713" s="20"/>
      <c r="AJ1713" s="20"/>
      <c r="AK1713" s="20"/>
      <c r="AL1713" s="20"/>
      <c r="AM1713" s="20"/>
      <c r="AN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c r="BU1713" s="20"/>
      <c r="BV1713" s="20"/>
      <c r="BW1713" s="20"/>
      <c r="BX1713" s="20"/>
      <c r="BY1713" s="20"/>
      <c r="BZ1713" s="20"/>
      <c r="CA1713" s="20"/>
      <c r="CB1713" s="20"/>
      <c r="CC1713" s="20"/>
      <c r="CD1713" s="20"/>
      <c r="CE1713" s="20"/>
      <c r="CF1713" s="20"/>
      <c r="CG1713" s="20"/>
      <c r="CH1713" s="20"/>
      <c r="CI1713" s="20"/>
      <c r="CJ1713" s="20"/>
      <c r="CK1713" s="20"/>
      <c r="CL1713" s="20"/>
      <c r="CM1713" s="20"/>
      <c r="CN1713" s="20"/>
      <c r="CO1713" s="20"/>
      <c r="CP1713" s="20"/>
      <c r="CQ1713" s="20"/>
      <c r="CR1713" s="20"/>
      <c r="CS1713" s="20"/>
      <c r="CT1713" s="20"/>
      <c r="CU1713" s="20"/>
      <c r="CV1713" s="20"/>
      <c r="CW1713" s="20"/>
      <c r="CX1713" s="20"/>
      <c r="CY1713" s="20"/>
      <c r="CZ1713" s="20"/>
      <c r="DA1713" s="20"/>
      <c r="DB1713" s="20"/>
      <c r="DC1713" s="20"/>
      <c r="DD1713" s="20"/>
      <c r="DE1713" s="20"/>
      <c r="DF1713" s="20"/>
      <c r="DG1713" s="20"/>
      <c r="DH1713" s="20"/>
      <c r="DI1713" s="20"/>
      <c r="DJ1713" s="20"/>
      <c r="DK1713" s="20"/>
      <c r="DL1713" s="20"/>
      <c r="DM1713" s="20"/>
      <c r="DN1713" s="20"/>
      <c r="DO1713" s="20"/>
      <c r="DP1713" s="20"/>
      <c r="DQ1713" s="20"/>
      <c r="DR1713" s="20"/>
      <c r="DS1713" s="20"/>
      <c r="DT1713" s="20"/>
      <c r="DU1713" s="20"/>
      <c r="DV1713" s="20"/>
      <c r="DW1713" s="20"/>
      <c r="DX1713" s="20"/>
      <c r="DY1713" s="20"/>
    </row>
    <row r="1714" spans="2:129" x14ac:dyDescent="0.15">
      <c r="B1714" s="77" t="s">
        <v>5328</v>
      </c>
      <c r="C1714" s="75"/>
      <c r="D1714" s="73" t="s">
        <v>38</v>
      </c>
      <c r="E1714" s="201" t="s">
        <v>5329</v>
      </c>
      <c r="F1714" s="201">
        <f t="shared" si="292"/>
        <v>6.2988170369999992</v>
      </c>
      <c r="G1714" s="201">
        <f t="shared" si="293"/>
        <v>1.8024147850000001</v>
      </c>
      <c r="H1714" s="201">
        <f t="shared" si="294"/>
        <v>1.135237107</v>
      </c>
      <c r="I1714" s="201">
        <f t="shared" si="295"/>
        <v>0.9445484449999999</v>
      </c>
      <c r="J1714" s="201">
        <v>2.4166167000000001</v>
      </c>
      <c r="K1714" s="201">
        <v>1.0859027999999999</v>
      </c>
      <c r="L1714" s="201">
        <v>3.5295786000000003E-2</v>
      </c>
      <c r="M1714" s="201">
        <v>3.0184315E-2</v>
      </c>
      <c r="N1714" s="201">
        <v>1.0761516</v>
      </c>
      <c r="O1714" s="201">
        <v>0.69607887000000002</v>
      </c>
      <c r="P1714" s="201">
        <v>1.4038521E-2</v>
      </c>
      <c r="Q1714" s="201">
        <v>0.90205707999999996</v>
      </c>
      <c r="R1714" s="201">
        <v>0</v>
      </c>
      <c r="S1714" s="201">
        <v>0</v>
      </c>
      <c r="T1714" s="201">
        <v>0</v>
      </c>
      <c r="U1714" s="201">
        <v>4.2491365000000003E-2</v>
      </c>
      <c r="V1714" s="110"/>
      <c r="W1714" s="246">
        <f t="shared" si="296"/>
        <v>17.900864444444444</v>
      </c>
      <c r="X1714" s="191">
        <v>203.21915000000001</v>
      </c>
      <c r="Y1714" s="191">
        <v>181.8587</v>
      </c>
      <c r="Z1714" s="191">
        <v>2.3383590000000001</v>
      </c>
      <c r="AA1714" s="191">
        <v>2.5276623000000001E-3</v>
      </c>
      <c r="AB1714" s="191">
        <v>1.9674362999999999</v>
      </c>
      <c r="AC1714" s="191">
        <v>0.16101753999999999</v>
      </c>
      <c r="AD1714" s="191">
        <v>16.891103999999999</v>
      </c>
      <c r="AE1714" s="76">
        <v>5.3780592000000003E-5</v>
      </c>
      <c r="AF1714" s="76">
        <v>9.0771596000000004E-8</v>
      </c>
      <c r="AG1714" s="20">
        <v>0.64899518</v>
      </c>
      <c r="AH1714" s="20"/>
      <c r="AI1714" s="20"/>
      <c r="AJ1714" s="20"/>
      <c r="AK1714" s="20"/>
      <c r="AL1714" s="20"/>
      <c r="AM1714" s="20"/>
      <c r="AN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c r="BU1714" s="20"/>
      <c r="BV1714" s="20"/>
      <c r="BW1714" s="20"/>
      <c r="BX1714" s="20"/>
      <c r="BY1714" s="20"/>
      <c r="BZ1714" s="20"/>
      <c r="CA1714" s="20"/>
      <c r="CB1714" s="20"/>
      <c r="CC1714" s="20"/>
      <c r="CD1714" s="20"/>
      <c r="CE1714" s="20"/>
      <c r="CF1714" s="20"/>
      <c r="CG1714" s="20"/>
      <c r="CH1714" s="20"/>
      <c r="CI1714" s="20"/>
      <c r="CJ1714" s="20"/>
      <c r="CK1714" s="20"/>
      <c r="CL1714" s="20"/>
      <c r="CM1714" s="20"/>
      <c r="CN1714" s="20"/>
      <c r="CO1714" s="20"/>
      <c r="CP1714" s="20"/>
      <c r="CQ1714" s="20"/>
      <c r="CR1714" s="20"/>
      <c r="CS1714" s="20"/>
      <c r="CT1714" s="20"/>
      <c r="CU1714" s="20"/>
      <c r="CV1714" s="20"/>
      <c r="CW1714" s="20"/>
      <c r="CX1714" s="20"/>
      <c r="CY1714" s="20"/>
      <c r="CZ1714" s="20"/>
      <c r="DA1714" s="20"/>
      <c r="DB1714" s="20"/>
      <c r="DC1714" s="20"/>
      <c r="DD1714" s="20"/>
      <c r="DE1714" s="20"/>
      <c r="DF1714" s="20"/>
      <c r="DG1714" s="20"/>
      <c r="DH1714" s="20"/>
      <c r="DI1714" s="20"/>
      <c r="DJ1714" s="20"/>
      <c r="DK1714" s="20"/>
      <c r="DL1714" s="20"/>
      <c r="DM1714" s="20"/>
      <c r="DN1714" s="20"/>
      <c r="DO1714" s="20"/>
      <c r="DP1714" s="20"/>
      <c r="DQ1714" s="20"/>
      <c r="DR1714" s="20"/>
      <c r="DS1714" s="20"/>
      <c r="DT1714" s="20"/>
      <c r="DU1714" s="20"/>
      <c r="DV1714" s="20"/>
      <c r="DW1714" s="20"/>
      <c r="DX1714" s="20"/>
      <c r="DY1714" s="20"/>
    </row>
    <row r="1715" spans="2:129" x14ac:dyDescent="0.15">
      <c r="B1715" s="77" t="s">
        <v>5330</v>
      </c>
      <c r="C1715" s="75"/>
      <c r="D1715" s="73" t="s">
        <v>38</v>
      </c>
      <c r="E1715" s="201" t="s">
        <v>5331</v>
      </c>
      <c r="F1715" s="201">
        <f t="shared" si="292"/>
        <v>6.5023945269999999</v>
      </c>
      <c r="G1715" s="201">
        <f t="shared" si="293"/>
        <v>1.389334595</v>
      </c>
      <c r="H1715" s="201">
        <f t="shared" si="294"/>
        <v>1.2352322420000001</v>
      </c>
      <c r="I1715" s="201">
        <f t="shared" si="295"/>
        <v>0.93159709000000002</v>
      </c>
      <c r="J1715" s="201">
        <v>2.9462305999999998</v>
      </c>
      <c r="K1715" s="201">
        <v>1.1825002</v>
      </c>
      <c r="L1715" s="201">
        <v>3.9805715999999998E-2</v>
      </c>
      <c r="M1715" s="201">
        <v>2.9746185000000001E-2</v>
      </c>
      <c r="N1715" s="201">
        <v>0.65811856999999996</v>
      </c>
      <c r="O1715" s="201">
        <v>0.70146984000000001</v>
      </c>
      <c r="P1715" s="201">
        <v>1.2926326E-2</v>
      </c>
      <c r="Q1715" s="201">
        <v>0.88197826000000001</v>
      </c>
      <c r="R1715" s="201">
        <v>0</v>
      </c>
      <c r="S1715" s="201">
        <v>0</v>
      </c>
      <c r="T1715" s="201">
        <v>0</v>
      </c>
      <c r="U1715" s="201">
        <v>4.9618830000000003E-2</v>
      </c>
      <c r="V1715" s="110"/>
      <c r="W1715" s="246">
        <f t="shared" si="296"/>
        <v>21.823930370370366</v>
      </c>
      <c r="X1715" s="191">
        <v>237.59415000000001</v>
      </c>
      <c r="Y1715" s="191">
        <v>221.93020999999999</v>
      </c>
      <c r="Z1715" s="191">
        <v>1.7663158999999999</v>
      </c>
      <c r="AA1715" s="191">
        <v>2.0722637000000002E-3</v>
      </c>
      <c r="AB1715" s="191">
        <v>2.2070599</v>
      </c>
      <c r="AC1715" s="191">
        <v>0.13653535999999999</v>
      </c>
      <c r="AD1715" s="191">
        <v>11.551956000000001</v>
      </c>
      <c r="AE1715" s="76">
        <v>5.0553290999999998E-5</v>
      </c>
      <c r="AF1715" s="76">
        <v>1.0704527E-7</v>
      </c>
      <c r="AG1715" s="20">
        <v>0.79041538</v>
      </c>
      <c r="AH1715" s="20"/>
      <c r="AI1715" s="20"/>
      <c r="AJ1715" s="20"/>
      <c r="AK1715" s="20"/>
      <c r="AL1715" s="20"/>
      <c r="AM1715" s="20"/>
      <c r="AN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c r="BU1715" s="20"/>
      <c r="BV1715" s="20"/>
      <c r="BW1715" s="20"/>
      <c r="BX1715" s="20"/>
      <c r="BY1715" s="20"/>
      <c r="BZ1715" s="20"/>
      <c r="CA1715" s="20"/>
      <c r="CB1715" s="20"/>
      <c r="CC1715" s="20"/>
      <c r="CD1715" s="20"/>
      <c r="CE1715" s="20"/>
      <c r="CF1715" s="20"/>
      <c r="CG1715" s="20"/>
      <c r="CH1715" s="20"/>
      <c r="CI1715" s="20"/>
      <c r="CJ1715" s="20"/>
      <c r="CK1715" s="20"/>
      <c r="CL1715" s="20"/>
      <c r="CM1715" s="20"/>
      <c r="CN1715" s="20"/>
      <c r="CO1715" s="20"/>
      <c r="CP1715" s="20"/>
      <c r="CQ1715" s="20"/>
      <c r="CR1715" s="20"/>
      <c r="CS1715" s="20"/>
      <c r="CT1715" s="20"/>
      <c r="CU1715" s="20"/>
      <c r="CV1715" s="20"/>
      <c r="CW1715" s="20"/>
      <c r="CX1715" s="20"/>
      <c r="CY1715" s="20"/>
      <c r="CZ1715" s="20"/>
      <c r="DA1715" s="20"/>
      <c r="DB1715" s="20"/>
      <c r="DC1715" s="20"/>
      <c r="DD1715" s="20"/>
      <c r="DE1715" s="20"/>
      <c r="DF1715" s="20"/>
      <c r="DG1715" s="20"/>
      <c r="DH1715" s="20"/>
      <c r="DI1715" s="20"/>
      <c r="DJ1715" s="20"/>
      <c r="DK1715" s="20"/>
      <c r="DL1715" s="20"/>
      <c r="DM1715" s="20"/>
      <c r="DN1715" s="20"/>
      <c r="DO1715" s="20"/>
      <c r="DP1715" s="20"/>
      <c r="DQ1715" s="20"/>
      <c r="DR1715" s="20"/>
      <c r="DS1715" s="20"/>
      <c r="DT1715" s="20"/>
      <c r="DU1715" s="20"/>
      <c r="DV1715" s="20"/>
      <c r="DW1715" s="20"/>
      <c r="DX1715" s="20"/>
      <c r="DY1715" s="20"/>
    </row>
    <row r="1716" spans="2:129" x14ac:dyDescent="0.15">
      <c r="B1716" s="77" t="s">
        <v>5332</v>
      </c>
      <c r="C1716" s="75"/>
      <c r="D1716" s="73" t="s">
        <v>38</v>
      </c>
      <c r="E1716" s="201" t="s">
        <v>5333</v>
      </c>
      <c r="F1716" s="201">
        <f t="shared" si="292"/>
        <v>16.687240540000001</v>
      </c>
      <c r="G1716" s="201">
        <f t="shared" si="293"/>
        <v>4.43420813</v>
      </c>
      <c r="H1716" s="201">
        <f t="shared" si="294"/>
        <v>3.2922407500000004</v>
      </c>
      <c r="I1716" s="201">
        <f t="shared" si="295"/>
        <v>7.7074912600000003</v>
      </c>
      <c r="J1716" s="201">
        <v>1.2533004000000001</v>
      </c>
      <c r="K1716" s="201">
        <v>1.5030197000000001</v>
      </c>
      <c r="L1716" s="201">
        <v>1.3087363999999999</v>
      </c>
      <c r="M1716" s="201">
        <v>1.3116600000000001E-2</v>
      </c>
      <c r="N1716" s="201">
        <v>4.0558348999999998</v>
      </c>
      <c r="O1716" s="201">
        <v>0.36525663000000003</v>
      </c>
      <c r="P1716" s="201">
        <v>0.48048465000000001</v>
      </c>
      <c r="Q1716" s="201">
        <v>7.4060401000000002</v>
      </c>
      <c r="R1716" s="201">
        <v>0</v>
      </c>
      <c r="S1716" s="201">
        <v>0</v>
      </c>
      <c r="T1716" s="201">
        <v>0</v>
      </c>
      <c r="U1716" s="201">
        <v>0.30145116</v>
      </c>
      <c r="V1716" s="110"/>
      <c r="W1716" s="246">
        <f t="shared" si="296"/>
        <v>9.2837066666666672</v>
      </c>
      <c r="X1716" s="191">
        <v>141.16727</v>
      </c>
      <c r="Y1716" s="191">
        <v>109.37839</v>
      </c>
      <c r="Z1716" s="191">
        <v>15.407244</v>
      </c>
      <c r="AA1716" s="191">
        <v>1.392293E-2</v>
      </c>
      <c r="AB1716" s="191">
        <v>6.2316460999999999</v>
      </c>
      <c r="AC1716" s="191">
        <v>1.1461224000000001</v>
      </c>
      <c r="AD1716" s="191">
        <v>8.9899435000000008</v>
      </c>
      <c r="AE1716" s="76">
        <v>7.9050206999999997E-5</v>
      </c>
      <c r="AF1716" s="76">
        <v>1.4765856E-7</v>
      </c>
      <c r="AG1716" s="20">
        <v>0.55045100000000002</v>
      </c>
      <c r="AH1716" s="20"/>
      <c r="AI1716" s="20"/>
      <c r="AJ1716" s="20"/>
      <c r="AK1716" s="20"/>
      <c r="AL1716" s="20"/>
      <c r="AM1716" s="20"/>
      <c r="AN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c r="BU1716" s="20"/>
      <c r="BV1716" s="20"/>
      <c r="BW1716" s="20"/>
      <c r="BX1716" s="20"/>
      <c r="BY1716" s="20"/>
      <c r="BZ1716" s="20"/>
      <c r="CA1716" s="20"/>
      <c r="CB1716" s="20"/>
      <c r="CC1716" s="20"/>
      <c r="CD1716" s="20"/>
      <c r="CE1716" s="20"/>
      <c r="CF1716" s="20"/>
      <c r="CG1716" s="20"/>
      <c r="CH1716" s="20"/>
      <c r="CI1716" s="20"/>
      <c r="CJ1716" s="20"/>
      <c r="CK1716" s="20"/>
      <c r="CL1716" s="20"/>
      <c r="CM1716" s="20"/>
      <c r="CN1716" s="20"/>
      <c r="CO1716" s="20"/>
      <c r="CP1716" s="20"/>
      <c r="CQ1716" s="20"/>
      <c r="CR1716" s="20"/>
      <c r="CS1716" s="20"/>
      <c r="CT1716" s="20"/>
      <c r="CU1716" s="20"/>
      <c r="CV1716" s="20"/>
      <c r="CW1716" s="20"/>
      <c r="CX1716" s="20"/>
      <c r="CY1716" s="20"/>
      <c r="CZ1716" s="20"/>
      <c r="DA1716" s="20"/>
      <c r="DB1716" s="20"/>
      <c r="DC1716" s="20"/>
      <c r="DD1716" s="20"/>
      <c r="DE1716" s="20"/>
      <c r="DF1716" s="20"/>
      <c r="DG1716" s="20"/>
      <c r="DH1716" s="20"/>
      <c r="DI1716" s="20"/>
      <c r="DJ1716" s="20"/>
      <c r="DK1716" s="20"/>
      <c r="DL1716" s="20"/>
      <c r="DM1716" s="20"/>
      <c r="DN1716" s="20"/>
      <c r="DO1716" s="20"/>
      <c r="DP1716" s="20"/>
      <c r="DQ1716" s="20"/>
      <c r="DR1716" s="20"/>
      <c r="DS1716" s="20"/>
      <c r="DT1716" s="20"/>
      <c r="DU1716" s="20"/>
      <c r="DV1716" s="20"/>
      <c r="DW1716" s="20"/>
      <c r="DX1716" s="20"/>
      <c r="DY1716" s="20"/>
    </row>
    <row r="1717" spans="2:129" x14ac:dyDescent="0.15">
      <c r="B1717" s="77" t="s">
        <v>5334</v>
      </c>
      <c r="C1717" s="75"/>
      <c r="D1717" s="73" t="s">
        <v>38</v>
      </c>
      <c r="E1717" s="201" t="s">
        <v>5335</v>
      </c>
      <c r="F1717" s="201">
        <f t="shared" si="292"/>
        <v>5.2971626671000003</v>
      </c>
      <c r="G1717" s="201">
        <f t="shared" si="293"/>
        <v>0.94203213410000008</v>
      </c>
      <c r="H1717" s="201">
        <f t="shared" si="294"/>
        <v>2.8969603899999998</v>
      </c>
      <c r="I1717" s="201">
        <f t="shared" si="295"/>
        <v>0.94858196300000008</v>
      </c>
      <c r="J1717" s="201">
        <v>0.50958817999999995</v>
      </c>
      <c r="K1717" s="201">
        <v>2.4338473999999999</v>
      </c>
      <c r="L1717" s="201">
        <v>0.32189902999999997</v>
      </c>
      <c r="M1717" s="201">
        <v>6.5157740999999998E-3</v>
      </c>
      <c r="N1717" s="201">
        <v>0.72099820000000003</v>
      </c>
      <c r="O1717" s="201">
        <v>0.21451816000000001</v>
      </c>
      <c r="P1717" s="201">
        <v>0.14121396</v>
      </c>
      <c r="Q1717" s="201">
        <v>0.88870161000000003</v>
      </c>
      <c r="R1717" s="201">
        <v>0</v>
      </c>
      <c r="S1717" s="201">
        <v>0</v>
      </c>
      <c r="T1717" s="201">
        <v>0</v>
      </c>
      <c r="U1717" s="201">
        <v>5.9880352999999997E-2</v>
      </c>
      <c r="V1717" s="110"/>
      <c r="W1717" s="246">
        <f t="shared" si="296"/>
        <v>3.7747272592592584</v>
      </c>
      <c r="X1717" s="191">
        <v>58.647609000000003</v>
      </c>
      <c r="Y1717" s="191">
        <v>44.625163000000001</v>
      </c>
      <c r="Z1717" s="191">
        <v>4.0799526000000004</v>
      </c>
      <c r="AA1717" s="191">
        <v>5.0913868000000001E-3</v>
      </c>
      <c r="AB1717" s="191">
        <v>3.1536173999999999</v>
      </c>
      <c r="AC1717" s="191">
        <v>0.27831043</v>
      </c>
      <c r="AD1717" s="191">
        <v>6.5054749999999997</v>
      </c>
      <c r="AE1717" s="76">
        <v>6.1578881000000002E-5</v>
      </c>
      <c r="AF1717" s="76">
        <v>1.0362399000000001E-7</v>
      </c>
      <c r="AG1717" s="20">
        <v>0.43381810999999998</v>
      </c>
      <c r="AH1717" s="20"/>
      <c r="AI1717" s="20"/>
      <c r="AJ1717" s="20"/>
      <c r="AK1717" s="20"/>
      <c r="AL1717" s="20"/>
      <c r="AM1717" s="20"/>
      <c r="AN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c r="BU1717" s="20"/>
      <c r="BV1717" s="20"/>
      <c r="BW1717" s="20"/>
      <c r="BX1717" s="20"/>
      <c r="BY1717" s="20"/>
      <c r="BZ1717" s="20"/>
      <c r="CA1717" s="20"/>
      <c r="CB1717" s="20"/>
      <c r="CC1717" s="20"/>
      <c r="CD1717" s="20"/>
      <c r="CE1717" s="20"/>
      <c r="CF1717" s="20"/>
      <c r="CG1717" s="20"/>
      <c r="CH1717" s="20"/>
      <c r="CI1717" s="20"/>
      <c r="CJ1717" s="20"/>
      <c r="CK1717" s="20"/>
      <c r="CL1717" s="20"/>
      <c r="CM1717" s="20"/>
      <c r="CN1717" s="20"/>
      <c r="CO1717" s="20"/>
      <c r="CP1717" s="20"/>
      <c r="CQ1717" s="20"/>
      <c r="CR1717" s="20"/>
      <c r="CS1717" s="20"/>
      <c r="CT1717" s="20"/>
      <c r="CU1717" s="20"/>
      <c r="CV1717" s="20"/>
      <c r="CW1717" s="20"/>
      <c r="CX1717" s="20"/>
      <c r="CY1717" s="20"/>
      <c r="CZ1717" s="20"/>
      <c r="DA1717" s="20"/>
      <c r="DB1717" s="20"/>
      <c r="DC1717" s="20"/>
      <c r="DD1717" s="20"/>
      <c r="DE1717" s="20"/>
      <c r="DF1717" s="20"/>
      <c r="DG1717" s="20"/>
      <c r="DH1717" s="20"/>
      <c r="DI1717" s="20"/>
      <c r="DJ1717" s="20"/>
      <c r="DK1717" s="20"/>
      <c r="DL1717" s="20"/>
      <c r="DM1717" s="20"/>
      <c r="DN1717" s="20"/>
      <c r="DO1717" s="20"/>
      <c r="DP1717" s="20"/>
      <c r="DQ1717" s="20"/>
      <c r="DR1717" s="20"/>
      <c r="DS1717" s="20"/>
      <c r="DT1717" s="20"/>
      <c r="DU1717" s="20"/>
      <c r="DV1717" s="20"/>
      <c r="DW1717" s="20"/>
      <c r="DX1717" s="20"/>
      <c r="DY1717" s="20"/>
    </row>
    <row r="1718" spans="2:129" x14ac:dyDescent="0.15">
      <c r="B1718" s="77" t="s">
        <v>5336</v>
      </c>
      <c r="C1718" s="75"/>
      <c r="D1718" s="73" t="s">
        <v>38</v>
      </c>
      <c r="E1718" s="201" t="s">
        <v>5337</v>
      </c>
      <c r="F1718" s="201">
        <f t="shared" si="292"/>
        <v>5.3211251951999996</v>
      </c>
      <c r="G1718" s="201">
        <f t="shared" si="293"/>
        <v>0.9458303602</v>
      </c>
      <c r="H1718" s="201">
        <f t="shared" si="294"/>
        <v>2.9038264799999998</v>
      </c>
      <c r="I1718" s="201">
        <f t="shared" si="295"/>
        <v>0.948971075</v>
      </c>
      <c r="J1718" s="201">
        <v>0.52249727999999995</v>
      </c>
      <c r="K1718" s="201">
        <v>2.4403150999999998</v>
      </c>
      <c r="L1718" s="201">
        <v>0.32222783999999999</v>
      </c>
      <c r="M1718" s="201">
        <v>6.6083102000000001E-3</v>
      </c>
      <c r="N1718" s="201">
        <v>0.72448838000000004</v>
      </c>
      <c r="O1718" s="201">
        <v>0.21473366999999999</v>
      </c>
      <c r="P1718" s="201">
        <v>0.14128354000000001</v>
      </c>
      <c r="Q1718" s="201">
        <v>0.88894508999999999</v>
      </c>
      <c r="R1718" s="201">
        <v>0</v>
      </c>
      <c r="S1718" s="201">
        <v>0</v>
      </c>
      <c r="T1718" s="201">
        <v>0</v>
      </c>
      <c r="U1718" s="201">
        <v>6.0025984999999997E-2</v>
      </c>
      <c r="V1718" s="110"/>
      <c r="W1718" s="246">
        <f t="shared" si="296"/>
        <v>3.8703502222222217</v>
      </c>
      <c r="X1718" s="191">
        <v>59.975409999999997</v>
      </c>
      <c r="Y1718" s="191">
        <v>46.038781999999998</v>
      </c>
      <c r="Z1718" s="191">
        <v>3.9953045999999999</v>
      </c>
      <c r="AA1718" s="191">
        <v>5.1823583999999999E-3</v>
      </c>
      <c r="AB1718" s="191">
        <v>3.1559512999999999</v>
      </c>
      <c r="AC1718" s="191">
        <v>0.28193013</v>
      </c>
      <c r="AD1718" s="191">
        <v>6.4982604999999998</v>
      </c>
      <c r="AE1718" s="76">
        <v>6.1810544999999997E-5</v>
      </c>
      <c r="AF1718" s="76">
        <v>1.0417389E-7</v>
      </c>
      <c r="AG1718" s="20">
        <v>0.443772</v>
      </c>
      <c r="AH1718" s="20"/>
      <c r="AI1718" s="20"/>
      <c r="AJ1718" s="20"/>
      <c r="AK1718" s="20"/>
      <c r="AL1718" s="20"/>
      <c r="AM1718" s="20"/>
      <c r="AN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row>
    <row r="1719" spans="2:129" x14ac:dyDescent="0.15">
      <c r="B1719" s="77" t="s">
        <v>5338</v>
      </c>
      <c r="C1719" s="75"/>
      <c r="D1719" s="73" t="s">
        <v>38</v>
      </c>
      <c r="E1719" s="201" t="s">
        <v>5339</v>
      </c>
      <c r="F1719" s="201">
        <f t="shared" si="292"/>
        <v>7.3083119185000003</v>
      </c>
      <c r="G1719" s="201">
        <f t="shared" si="293"/>
        <v>1.4317758325000001</v>
      </c>
      <c r="H1719" s="201">
        <f t="shared" si="294"/>
        <v>3.9709113999999999</v>
      </c>
      <c r="I1719" s="201">
        <f t="shared" si="295"/>
        <v>1.3038099759999999</v>
      </c>
      <c r="J1719" s="201">
        <v>0.60181470999999997</v>
      </c>
      <c r="K1719" s="201">
        <v>3.3499774000000002</v>
      </c>
      <c r="L1719" s="201">
        <v>0.42871385000000001</v>
      </c>
      <c r="M1719" s="201">
        <v>8.5917024999999994E-3</v>
      </c>
      <c r="N1719" s="201">
        <v>1.137794</v>
      </c>
      <c r="O1719" s="201">
        <v>0.28539013000000002</v>
      </c>
      <c r="P1719" s="201">
        <v>0.19222015000000001</v>
      </c>
      <c r="Q1719" s="201">
        <v>1.2076654</v>
      </c>
      <c r="R1719" s="201">
        <v>0</v>
      </c>
      <c r="S1719" s="201">
        <v>0</v>
      </c>
      <c r="T1719" s="201">
        <v>0</v>
      </c>
      <c r="U1719" s="201">
        <v>9.6144575999999995E-2</v>
      </c>
      <c r="V1719" s="110"/>
      <c r="W1719" s="246">
        <f t="shared" si="296"/>
        <v>4.4578867407407401</v>
      </c>
      <c r="X1719" s="191">
        <v>73.608086</v>
      </c>
      <c r="Y1719" s="191">
        <v>54.700325999999997</v>
      </c>
      <c r="Z1719" s="191">
        <v>6.7256403999999996</v>
      </c>
      <c r="AA1719" s="191">
        <v>7.8553072999999994E-3</v>
      </c>
      <c r="AB1719" s="191">
        <v>4.1398082</v>
      </c>
      <c r="AC1719" s="191">
        <v>0.49263470999999998</v>
      </c>
      <c r="AD1719" s="191">
        <v>7.5418215000000002</v>
      </c>
      <c r="AE1719" s="76">
        <v>8.0485671000000002E-5</v>
      </c>
      <c r="AF1719" s="76">
        <v>1.3651933000000001E-7</v>
      </c>
      <c r="AG1719" s="20">
        <v>0.60835790999999995</v>
      </c>
      <c r="AH1719" s="20"/>
      <c r="AI1719" s="20"/>
      <c r="AJ1719" s="20"/>
      <c r="AK1719" s="20"/>
      <c r="AL1719" s="20"/>
      <c r="AM1719" s="20"/>
      <c r="AN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c r="BU1719" s="20"/>
      <c r="BV1719" s="20"/>
      <c r="BW1719" s="20"/>
      <c r="BX1719" s="20"/>
      <c r="BY1719" s="20"/>
      <c r="BZ1719" s="20"/>
      <c r="CA1719" s="20"/>
      <c r="CB1719" s="20"/>
      <c r="CC1719" s="20"/>
      <c r="CD1719" s="20"/>
      <c r="CE1719" s="20"/>
      <c r="CF1719" s="20"/>
      <c r="CG1719" s="20"/>
      <c r="CH1719" s="20"/>
      <c r="CI1719" s="20"/>
      <c r="CJ1719" s="20"/>
      <c r="CK1719" s="20"/>
      <c r="CL1719" s="20"/>
      <c r="CM1719" s="20"/>
      <c r="CN1719" s="20"/>
      <c r="CO1719" s="20"/>
      <c r="CP1719" s="20"/>
      <c r="CQ1719" s="20"/>
      <c r="CR1719" s="20"/>
      <c r="CS1719" s="20"/>
      <c r="CT1719" s="20"/>
      <c r="CU1719" s="20"/>
      <c r="CV1719" s="20"/>
      <c r="CW1719" s="20"/>
      <c r="CX1719" s="20"/>
      <c r="CY1719" s="20"/>
      <c r="CZ1719" s="20"/>
      <c r="DA1719" s="20"/>
      <c r="DB1719" s="20"/>
      <c r="DC1719" s="20"/>
      <c r="DD1719" s="20"/>
      <c r="DE1719" s="20"/>
      <c r="DF1719" s="20"/>
      <c r="DG1719" s="20"/>
      <c r="DH1719" s="20"/>
      <c r="DI1719" s="20"/>
      <c r="DJ1719" s="20"/>
      <c r="DK1719" s="20"/>
      <c r="DL1719" s="20"/>
      <c r="DM1719" s="20"/>
      <c r="DN1719" s="20"/>
      <c r="DO1719" s="20"/>
      <c r="DP1719" s="20"/>
      <c r="DQ1719" s="20"/>
      <c r="DR1719" s="20"/>
      <c r="DS1719" s="20"/>
      <c r="DT1719" s="20"/>
      <c r="DU1719" s="20"/>
      <c r="DV1719" s="20"/>
      <c r="DW1719" s="20"/>
      <c r="DX1719" s="20"/>
      <c r="DY1719" s="20"/>
    </row>
    <row r="1720" spans="2:129" x14ac:dyDescent="0.15">
      <c r="B1720" s="77" t="s">
        <v>5340</v>
      </c>
      <c r="C1720" s="75"/>
      <c r="D1720" s="73" t="s">
        <v>38</v>
      </c>
      <c r="E1720" s="201" t="s">
        <v>5341</v>
      </c>
      <c r="F1720" s="201">
        <f t="shared" si="292"/>
        <v>0.26388370441000003</v>
      </c>
      <c r="G1720" s="201">
        <f t="shared" si="293"/>
        <v>7.2406172210000008E-2</v>
      </c>
      <c r="H1720" s="201">
        <f t="shared" si="294"/>
        <v>5.9201705200000003E-2</v>
      </c>
      <c r="I1720" s="201">
        <f t="shared" si="295"/>
        <v>1.0717967E-2</v>
      </c>
      <c r="J1720" s="201">
        <v>0.12155786</v>
      </c>
      <c r="K1720" s="201">
        <v>5.4914273999999999E-2</v>
      </c>
      <c r="L1720" s="201">
        <v>3.0600927000000002E-3</v>
      </c>
      <c r="M1720" s="201">
        <v>4.6791021000000001E-4</v>
      </c>
      <c r="N1720" s="201">
        <v>6.4741053000000007E-2</v>
      </c>
      <c r="O1720" s="201">
        <v>7.1972090000000004E-3</v>
      </c>
      <c r="P1720" s="201">
        <v>1.2273385000000001E-3</v>
      </c>
      <c r="Q1720" s="201">
        <v>7.8369088999999999E-3</v>
      </c>
      <c r="R1720" s="201">
        <v>0</v>
      </c>
      <c r="S1720" s="201">
        <v>0</v>
      </c>
      <c r="T1720" s="201">
        <v>0</v>
      </c>
      <c r="U1720" s="201">
        <v>2.8810581000000002E-3</v>
      </c>
      <c r="V1720" s="110"/>
      <c r="W1720" s="246">
        <f t="shared" si="296"/>
        <v>0.90042859259259256</v>
      </c>
      <c r="X1720" s="191">
        <v>15.926815</v>
      </c>
      <c r="Y1720" s="191">
        <v>11.724098</v>
      </c>
      <c r="Z1720" s="191">
        <v>2.0826823999999999</v>
      </c>
      <c r="AA1720" s="191">
        <v>1.8791389999999999E-3</v>
      </c>
      <c r="AB1720" s="191">
        <v>0.49976078000000002</v>
      </c>
      <c r="AC1720" s="191">
        <v>0.17606975999999999</v>
      </c>
      <c r="AD1720" s="191">
        <v>1.4423250000000001</v>
      </c>
      <c r="AE1720" s="76">
        <v>2.8660060999999999E-6</v>
      </c>
      <c r="AF1720" s="76">
        <v>4.9754317000000002E-9</v>
      </c>
      <c r="AG1720" s="20">
        <v>5.3876453999999997E-2</v>
      </c>
      <c r="AH1720" s="20"/>
      <c r="AI1720" s="20"/>
      <c r="AJ1720" s="20"/>
      <c r="AK1720" s="20"/>
      <c r="AL1720" s="20"/>
      <c r="AM1720" s="20"/>
      <c r="AN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c r="BU1720" s="20"/>
      <c r="BV1720" s="20"/>
      <c r="BW1720" s="20"/>
      <c r="BX1720" s="20"/>
      <c r="BY1720" s="20"/>
      <c r="BZ1720" s="20"/>
      <c r="CA1720" s="20"/>
      <c r="CB1720" s="20"/>
      <c r="CC1720" s="20"/>
      <c r="CD1720" s="20"/>
      <c r="CE1720" s="20"/>
      <c r="CF1720" s="20"/>
      <c r="CG1720" s="20"/>
      <c r="CH1720" s="20"/>
      <c r="CI1720" s="20"/>
      <c r="CJ1720" s="20"/>
      <c r="CK1720" s="20"/>
      <c r="CL1720" s="20"/>
      <c r="CM1720" s="20"/>
      <c r="CN1720" s="20"/>
      <c r="CO1720" s="20"/>
      <c r="CP1720" s="20"/>
      <c r="CQ1720" s="20"/>
      <c r="CR1720" s="20"/>
      <c r="CS1720" s="20"/>
      <c r="CT1720" s="20"/>
      <c r="CU1720" s="20"/>
      <c r="CV1720" s="20"/>
      <c r="CW1720" s="20"/>
      <c r="CX1720" s="20"/>
      <c r="CY1720" s="20"/>
      <c r="CZ1720" s="20"/>
      <c r="DA1720" s="20"/>
      <c r="DB1720" s="20"/>
      <c r="DC1720" s="20"/>
      <c r="DD1720" s="20"/>
      <c r="DE1720" s="20"/>
      <c r="DF1720" s="20"/>
      <c r="DG1720" s="20"/>
      <c r="DH1720" s="20"/>
      <c r="DI1720" s="20"/>
      <c r="DJ1720" s="20"/>
      <c r="DK1720" s="20"/>
      <c r="DL1720" s="20"/>
      <c r="DM1720" s="20"/>
      <c r="DN1720" s="20"/>
      <c r="DO1720" s="20"/>
      <c r="DP1720" s="20"/>
      <c r="DQ1720" s="20"/>
      <c r="DR1720" s="20"/>
      <c r="DS1720" s="20"/>
      <c r="DT1720" s="20"/>
      <c r="DU1720" s="20"/>
      <c r="DV1720" s="20"/>
      <c r="DW1720" s="20"/>
      <c r="DX1720" s="20"/>
      <c r="DY1720" s="20"/>
    </row>
    <row r="1721" spans="2:129" x14ac:dyDescent="0.15">
      <c r="B1721" s="77" t="s">
        <v>5342</v>
      </c>
      <c r="C1721" s="75"/>
      <c r="D1721" s="73" t="s">
        <v>38</v>
      </c>
      <c r="E1721" s="201" t="s">
        <v>5343</v>
      </c>
      <c r="F1721" s="201">
        <f t="shared" si="292"/>
        <v>1.0267871211999999E-4</v>
      </c>
      <c r="G1721" s="201">
        <f t="shared" si="293"/>
        <v>1.4313999239999999E-5</v>
      </c>
      <c r="H1721" s="201">
        <f t="shared" si="294"/>
        <v>2.9909673719999996E-5</v>
      </c>
      <c r="I1721" s="201">
        <f t="shared" si="295"/>
        <v>4.0769951600000003E-6</v>
      </c>
      <c r="J1721" s="201">
        <v>5.4378044E-5</v>
      </c>
      <c r="K1721" s="201">
        <v>2.8251968999999998E-5</v>
      </c>
      <c r="L1721" s="201">
        <v>1.0561456999999999E-6</v>
      </c>
      <c r="M1721" s="201">
        <v>5.1749353999999999E-7</v>
      </c>
      <c r="N1721" s="201">
        <v>1.182687E-5</v>
      </c>
      <c r="O1721" s="201">
        <v>1.9696357000000001E-6</v>
      </c>
      <c r="P1721" s="201">
        <v>6.0155901999999999E-7</v>
      </c>
      <c r="Q1721" s="201">
        <v>7.9168446000000004E-7</v>
      </c>
      <c r="R1721" s="201">
        <v>0</v>
      </c>
      <c r="S1721" s="201">
        <v>0</v>
      </c>
      <c r="T1721" s="201">
        <v>0</v>
      </c>
      <c r="U1721" s="201">
        <v>3.2853107E-6</v>
      </c>
      <c r="V1721" s="110"/>
      <c r="W1721" s="246">
        <f t="shared" si="296"/>
        <v>4.0280032592592593E-4</v>
      </c>
      <c r="X1721" s="191">
        <v>1.1164056E-2</v>
      </c>
      <c r="Y1721" s="191">
        <v>1.0186406E-2</v>
      </c>
      <c r="Z1721" s="191">
        <v>3.3429283000000002E-4</v>
      </c>
      <c r="AA1721" s="191">
        <v>4.0248320999999999E-7</v>
      </c>
      <c r="AB1721" s="191">
        <v>5.0085829999999996E-4</v>
      </c>
      <c r="AC1721" s="191">
        <v>1.3636839E-5</v>
      </c>
      <c r="AD1721" s="191">
        <v>1.2845886999999999E-4</v>
      </c>
      <c r="AE1721" s="76">
        <v>1.0263449999999999E-9</v>
      </c>
      <c r="AF1721" s="76">
        <v>4.0263403000000002E-12</v>
      </c>
      <c r="AG1721" s="76">
        <v>7.9015874000000006E-5</v>
      </c>
      <c r="AH1721" s="20"/>
      <c r="AI1721" s="20"/>
      <c r="AJ1721" s="20"/>
      <c r="AK1721" s="20"/>
      <c r="AL1721" s="20"/>
      <c r="AM1721" s="20"/>
      <c r="AN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c r="BU1721" s="20"/>
      <c r="BV1721" s="20"/>
      <c r="BW1721" s="20"/>
      <c r="BX1721" s="20"/>
      <c r="BY1721" s="20"/>
      <c r="BZ1721" s="20"/>
      <c r="CA1721" s="20"/>
      <c r="CB1721" s="20"/>
      <c r="CC1721" s="20"/>
      <c r="CD1721" s="20"/>
      <c r="CE1721" s="20"/>
      <c r="CF1721" s="20"/>
      <c r="CG1721" s="20"/>
      <c r="CH1721" s="20"/>
      <c r="CI1721" s="20"/>
      <c r="CJ1721" s="20"/>
      <c r="CK1721" s="20"/>
      <c r="CL1721" s="20"/>
      <c r="CM1721" s="20"/>
      <c r="CN1721" s="20"/>
      <c r="CO1721" s="20"/>
      <c r="CP1721" s="20"/>
      <c r="CQ1721" s="20"/>
      <c r="CR1721" s="20"/>
      <c r="CS1721" s="20"/>
      <c r="CT1721" s="20"/>
      <c r="CU1721" s="20"/>
      <c r="CV1721" s="20"/>
      <c r="CW1721" s="20"/>
      <c r="CX1721" s="20"/>
      <c r="CY1721" s="20"/>
      <c r="CZ1721" s="20"/>
      <c r="DA1721" s="20"/>
      <c r="DB1721" s="20"/>
      <c r="DC1721" s="20"/>
      <c r="DD1721" s="20"/>
      <c r="DE1721" s="20"/>
      <c r="DF1721" s="20"/>
      <c r="DG1721" s="20"/>
      <c r="DH1721" s="20"/>
      <c r="DI1721" s="20"/>
      <c r="DJ1721" s="20"/>
      <c r="DK1721" s="20"/>
      <c r="DL1721" s="20"/>
      <c r="DM1721" s="20"/>
      <c r="DN1721" s="20"/>
      <c r="DO1721" s="20"/>
      <c r="DP1721" s="20"/>
      <c r="DQ1721" s="20"/>
      <c r="DR1721" s="20"/>
      <c r="DS1721" s="20"/>
      <c r="DT1721" s="20"/>
      <c r="DU1721" s="20"/>
      <c r="DV1721" s="20"/>
      <c r="DW1721" s="20"/>
      <c r="DX1721" s="20"/>
      <c r="DY1721" s="20"/>
    </row>
    <row r="1722" spans="2:129" x14ac:dyDescent="0.15">
      <c r="B1722" s="77" t="s">
        <v>5344</v>
      </c>
      <c r="C1722" s="75"/>
      <c r="D1722" s="73" t="s">
        <v>38</v>
      </c>
      <c r="E1722" s="201" t="s">
        <v>5345</v>
      </c>
      <c r="F1722" s="201">
        <f t="shared" si="292"/>
        <v>0.98301388369999987</v>
      </c>
      <c r="G1722" s="201">
        <f t="shared" si="293"/>
        <v>0.31984398539999997</v>
      </c>
      <c r="H1722" s="201">
        <f t="shared" si="294"/>
        <v>0.18692099829999997</v>
      </c>
      <c r="I1722" s="201">
        <f t="shared" si="295"/>
        <v>2.3615049999999999E-2</v>
      </c>
      <c r="J1722" s="201">
        <v>0.45263385</v>
      </c>
      <c r="K1722" s="201">
        <v>0.17232971</v>
      </c>
      <c r="L1722" s="201">
        <v>9.4353926999999997E-3</v>
      </c>
      <c r="M1722" s="201">
        <v>1.3831863999999999E-3</v>
      </c>
      <c r="N1722" s="201">
        <v>0.29989844999999998</v>
      </c>
      <c r="O1722" s="201">
        <v>1.8562348999999999E-2</v>
      </c>
      <c r="P1722" s="201">
        <v>5.1558956E-3</v>
      </c>
      <c r="Q1722" s="201">
        <v>1.3081043000000001E-2</v>
      </c>
      <c r="R1722" s="201">
        <v>0</v>
      </c>
      <c r="S1722" s="201">
        <v>0</v>
      </c>
      <c r="T1722" s="201">
        <v>0</v>
      </c>
      <c r="U1722" s="201">
        <v>1.0534007E-2</v>
      </c>
      <c r="V1722" s="110"/>
      <c r="W1722" s="246">
        <f t="shared" si="296"/>
        <v>3.352843333333333</v>
      </c>
      <c r="X1722" s="191">
        <v>61.057549999999999</v>
      </c>
      <c r="Y1722" s="191">
        <v>44.458322000000003</v>
      </c>
      <c r="Z1722" s="191">
        <v>11.141271</v>
      </c>
      <c r="AA1722" s="191">
        <v>5.0623774999999996E-3</v>
      </c>
      <c r="AB1722" s="191">
        <v>1.2243592999999999</v>
      </c>
      <c r="AC1722" s="191">
        <v>0.78186805999999998</v>
      </c>
      <c r="AD1722" s="191">
        <v>3.4466673999999999</v>
      </c>
      <c r="AE1722" s="76">
        <v>1.1328393000000001E-5</v>
      </c>
      <c r="AF1722" s="76">
        <v>1.6892207E-8</v>
      </c>
      <c r="AG1722" s="20">
        <v>0.18333008000000001</v>
      </c>
      <c r="AH1722" s="20"/>
      <c r="AI1722" s="20"/>
      <c r="AJ1722" s="20"/>
      <c r="AK1722" s="20"/>
      <c r="AL1722" s="20"/>
      <c r="AM1722" s="20"/>
      <c r="AN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c r="BU1722" s="20"/>
      <c r="BV1722" s="20"/>
      <c r="BW1722" s="20"/>
      <c r="BX1722" s="20"/>
      <c r="BY1722" s="20"/>
      <c r="BZ1722" s="20"/>
      <c r="CA1722" s="20"/>
      <c r="CB1722" s="20"/>
      <c r="CC1722" s="20"/>
      <c r="CD1722" s="20"/>
      <c r="CE1722" s="20"/>
      <c r="CF1722" s="20"/>
      <c r="CG1722" s="20"/>
      <c r="CH1722" s="20"/>
      <c r="CI1722" s="20"/>
      <c r="CJ1722" s="20"/>
      <c r="CK1722" s="20"/>
      <c r="CL1722" s="20"/>
      <c r="CM1722" s="20"/>
      <c r="CN1722" s="20"/>
      <c r="CO1722" s="20"/>
      <c r="CP1722" s="20"/>
      <c r="CQ1722" s="20"/>
      <c r="CR1722" s="20"/>
      <c r="CS1722" s="20"/>
      <c r="CT1722" s="20"/>
      <c r="CU1722" s="20"/>
      <c r="CV1722" s="20"/>
      <c r="CW1722" s="20"/>
      <c r="CX1722" s="20"/>
      <c r="CY1722" s="20"/>
      <c r="CZ1722" s="20"/>
      <c r="DA1722" s="20"/>
      <c r="DB1722" s="20"/>
      <c r="DC1722" s="20"/>
      <c r="DD1722" s="20"/>
      <c r="DE1722" s="20"/>
      <c r="DF1722" s="20"/>
      <c r="DG1722" s="20"/>
      <c r="DH1722" s="20"/>
      <c r="DI1722" s="20"/>
      <c r="DJ1722" s="20"/>
      <c r="DK1722" s="20"/>
      <c r="DL1722" s="20"/>
      <c r="DM1722" s="20"/>
      <c r="DN1722" s="20"/>
      <c r="DO1722" s="20"/>
      <c r="DP1722" s="20"/>
      <c r="DQ1722" s="20"/>
      <c r="DR1722" s="20"/>
      <c r="DS1722" s="20"/>
      <c r="DT1722" s="20"/>
      <c r="DU1722" s="20"/>
      <c r="DV1722" s="20"/>
      <c r="DW1722" s="20"/>
      <c r="DX1722" s="20"/>
      <c r="DY1722" s="20"/>
    </row>
    <row r="1723" spans="2:129" x14ac:dyDescent="0.15">
      <c r="B1723" s="77" t="s">
        <v>5346</v>
      </c>
      <c r="C1723" s="75"/>
      <c r="D1723" s="73" t="s">
        <v>38</v>
      </c>
      <c r="E1723" s="201" t="s">
        <v>5347</v>
      </c>
      <c r="F1723" s="201">
        <f t="shared" si="292"/>
        <v>0.81723917089999998</v>
      </c>
      <c r="G1723" s="201">
        <f t="shared" si="293"/>
        <v>0.27674698339999998</v>
      </c>
      <c r="H1723" s="201">
        <f t="shared" si="294"/>
        <v>0.20624285599999997</v>
      </c>
      <c r="I1723" s="201">
        <f t="shared" si="295"/>
        <v>4.7027791499999999E-2</v>
      </c>
      <c r="J1723" s="201">
        <v>0.28722154</v>
      </c>
      <c r="K1723" s="201">
        <v>0.15352858</v>
      </c>
      <c r="L1723" s="201">
        <v>1.2224468E-2</v>
      </c>
      <c r="M1723" s="201">
        <v>7.6713134000000001E-3</v>
      </c>
      <c r="N1723" s="201">
        <v>0.13680556999999999</v>
      </c>
      <c r="O1723" s="201">
        <v>0.1322701</v>
      </c>
      <c r="P1723" s="201">
        <v>4.0489808000000002E-2</v>
      </c>
      <c r="Q1723" s="201">
        <v>3.9337507000000001E-2</v>
      </c>
      <c r="R1723" s="201">
        <v>0</v>
      </c>
      <c r="S1723" s="201">
        <v>0</v>
      </c>
      <c r="T1723" s="201">
        <v>0</v>
      </c>
      <c r="U1723" s="201">
        <v>7.6902845000000001E-3</v>
      </c>
      <c r="V1723" s="110"/>
      <c r="W1723" s="246">
        <f t="shared" si="296"/>
        <v>2.127566962962963</v>
      </c>
      <c r="X1723" s="191">
        <v>46.296351999999999</v>
      </c>
      <c r="Y1723" s="191">
        <v>43.440291000000002</v>
      </c>
      <c r="Z1723" s="191">
        <v>1.3550377</v>
      </c>
      <c r="AA1723" s="191">
        <v>1.4283534E-3</v>
      </c>
      <c r="AB1723" s="191">
        <v>0.68780494000000003</v>
      </c>
      <c r="AC1723" s="191">
        <v>9.8348696999999999E-2</v>
      </c>
      <c r="AD1723" s="191">
        <v>0.71344167000000003</v>
      </c>
      <c r="AE1723" s="76">
        <v>5.8763513000000001E-6</v>
      </c>
      <c r="AF1723" s="76">
        <v>1.3145515E-8</v>
      </c>
      <c r="AG1723" s="20">
        <v>0.25151171</v>
      </c>
      <c r="AH1723" s="20"/>
      <c r="AI1723" s="20"/>
      <c r="AJ1723" s="20"/>
      <c r="AK1723" s="20"/>
      <c r="AL1723" s="20"/>
      <c r="AM1723" s="20"/>
      <c r="AN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c r="BU1723" s="20"/>
      <c r="BV1723" s="20"/>
      <c r="BW1723" s="20"/>
      <c r="BX1723" s="20"/>
      <c r="BY1723" s="20"/>
      <c r="BZ1723" s="20"/>
      <c r="CA1723" s="20"/>
      <c r="CB1723" s="20"/>
      <c r="CC1723" s="20"/>
      <c r="CD1723" s="20"/>
      <c r="CE1723" s="20"/>
      <c r="CF1723" s="20"/>
      <c r="CG1723" s="20"/>
      <c r="CH1723" s="20"/>
      <c r="CI1723" s="20"/>
      <c r="CJ1723" s="20"/>
      <c r="CK1723" s="20"/>
      <c r="CL1723" s="20"/>
      <c r="CM1723" s="20"/>
      <c r="CN1723" s="20"/>
      <c r="CO1723" s="20"/>
      <c r="CP1723" s="20"/>
      <c r="CQ1723" s="20"/>
      <c r="CR1723" s="20"/>
      <c r="CS1723" s="20"/>
      <c r="CT1723" s="20"/>
      <c r="CU1723" s="20"/>
      <c r="CV1723" s="20"/>
      <c r="CW1723" s="20"/>
      <c r="CX1723" s="20"/>
      <c r="CY1723" s="20"/>
      <c r="CZ1723" s="20"/>
      <c r="DA1723" s="20"/>
      <c r="DB1723" s="20"/>
      <c r="DC1723" s="20"/>
      <c r="DD1723" s="20"/>
      <c r="DE1723" s="20"/>
      <c r="DF1723" s="20"/>
      <c r="DG1723" s="20"/>
      <c r="DH1723" s="20"/>
      <c r="DI1723" s="20"/>
      <c r="DJ1723" s="20"/>
      <c r="DK1723" s="20"/>
      <c r="DL1723" s="20"/>
      <c r="DM1723" s="20"/>
      <c r="DN1723" s="20"/>
      <c r="DO1723" s="20"/>
      <c r="DP1723" s="20"/>
      <c r="DQ1723" s="20"/>
      <c r="DR1723" s="20"/>
      <c r="DS1723" s="20"/>
      <c r="DT1723" s="20"/>
      <c r="DU1723" s="20"/>
      <c r="DV1723" s="20"/>
      <c r="DW1723" s="20"/>
      <c r="DX1723" s="20"/>
      <c r="DY1723" s="20"/>
    </row>
    <row r="1724" spans="2:129" x14ac:dyDescent="0.15">
      <c r="B1724" s="77" t="s">
        <v>5348</v>
      </c>
      <c r="C1724" s="75"/>
      <c r="D1724" s="73" t="s">
        <v>38</v>
      </c>
      <c r="E1724" s="201" t="s">
        <v>5349</v>
      </c>
      <c r="F1724" s="201">
        <f t="shared" si="292"/>
        <v>19.322014439</v>
      </c>
      <c r="G1724" s="201">
        <f t="shared" si="293"/>
        <v>13.096218869000001</v>
      </c>
      <c r="H1724" s="201">
        <f t="shared" si="294"/>
        <v>1.4941388419999999</v>
      </c>
      <c r="I1724" s="201">
        <f t="shared" si="295"/>
        <v>1.2087291279999999</v>
      </c>
      <c r="J1724" s="201">
        <v>3.5229276</v>
      </c>
      <c r="K1724" s="201">
        <v>1.4040982</v>
      </c>
      <c r="L1724" s="201">
        <v>5.6355638999999999E-2</v>
      </c>
      <c r="M1724" s="201">
        <v>2.3085669E-2</v>
      </c>
      <c r="N1724" s="201">
        <v>1.6894891999999999</v>
      </c>
      <c r="O1724" s="201">
        <v>11.383644</v>
      </c>
      <c r="P1724" s="201">
        <v>3.3685002999999998E-2</v>
      </c>
      <c r="Q1724" s="201">
        <v>1.1333445</v>
      </c>
      <c r="R1724" s="201">
        <v>0</v>
      </c>
      <c r="S1724" s="201">
        <v>0</v>
      </c>
      <c r="T1724" s="201">
        <v>0</v>
      </c>
      <c r="U1724" s="201">
        <v>7.5384627999999995E-2</v>
      </c>
      <c r="V1724" s="110"/>
      <c r="W1724" s="246">
        <f t="shared" si="296"/>
        <v>26.095759999999999</v>
      </c>
      <c r="X1724" s="191">
        <v>503.82038999999997</v>
      </c>
      <c r="Y1724" s="191">
        <v>329.90129000000002</v>
      </c>
      <c r="Z1724" s="191">
        <v>48.303843000000001</v>
      </c>
      <c r="AA1724" s="191">
        <v>3.0759505999999999E-2</v>
      </c>
      <c r="AB1724" s="191">
        <v>8.2665404999999996</v>
      </c>
      <c r="AC1724" s="191">
        <v>3.3664600999999998</v>
      </c>
      <c r="AD1724" s="191">
        <v>113.9515</v>
      </c>
      <c r="AE1724" s="20">
        <v>1.0736862E-4</v>
      </c>
      <c r="AF1724" s="76">
        <v>1.3174747000000001E-7</v>
      </c>
      <c r="AG1724" s="20">
        <v>1.6000258999999999</v>
      </c>
      <c r="AH1724" s="20"/>
      <c r="AI1724" s="20"/>
      <c r="AJ1724" s="20"/>
      <c r="AK1724" s="20"/>
      <c r="AL1724" s="20"/>
      <c r="AM1724" s="20"/>
      <c r="AN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c r="BU1724" s="20"/>
      <c r="BV1724" s="20"/>
      <c r="BW1724" s="20"/>
      <c r="BX1724" s="20"/>
      <c r="BY1724" s="20"/>
      <c r="BZ1724" s="20"/>
      <c r="CA1724" s="20"/>
      <c r="CB1724" s="20"/>
      <c r="CC1724" s="20"/>
      <c r="CD1724" s="20"/>
      <c r="CE1724" s="20"/>
      <c r="CF1724" s="20"/>
      <c r="CG1724" s="20"/>
      <c r="CH1724" s="20"/>
      <c r="CI1724" s="20"/>
      <c r="CJ1724" s="20"/>
      <c r="CK1724" s="20"/>
      <c r="CL1724" s="20"/>
      <c r="CM1724" s="20"/>
      <c r="CN1724" s="20"/>
      <c r="CO1724" s="20"/>
      <c r="CP1724" s="20"/>
      <c r="CQ1724" s="20"/>
      <c r="CR1724" s="20"/>
      <c r="CS1724" s="20"/>
      <c r="CT1724" s="20"/>
      <c r="CU1724" s="20"/>
      <c r="CV1724" s="20"/>
      <c r="CW1724" s="20"/>
      <c r="CX1724" s="20"/>
      <c r="CY1724" s="20"/>
      <c r="CZ1724" s="20"/>
      <c r="DA1724" s="20"/>
      <c r="DB1724" s="20"/>
      <c r="DC1724" s="20"/>
      <c r="DD1724" s="20"/>
      <c r="DE1724" s="20"/>
      <c r="DF1724" s="20"/>
      <c r="DG1724" s="20"/>
      <c r="DH1724" s="20"/>
      <c r="DI1724" s="20"/>
      <c r="DJ1724" s="20"/>
      <c r="DK1724" s="20"/>
      <c r="DL1724" s="20"/>
      <c r="DM1724" s="20"/>
      <c r="DN1724" s="20"/>
      <c r="DO1724" s="20"/>
      <c r="DP1724" s="20"/>
      <c r="DQ1724" s="20"/>
      <c r="DR1724" s="20"/>
      <c r="DS1724" s="20"/>
      <c r="DT1724" s="20"/>
      <c r="DU1724" s="20"/>
      <c r="DV1724" s="20"/>
      <c r="DW1724" s="20"/>
      <c r="DX1724" s="20"/>
      <c r="DY1724" s="20"/>
    </row>
    <row r="1725" spans="2:129" x14ac:dyDescent="0.15">
      <c r="B1725" s="77" t="s">
        <v>5350</v>
      </c>
      <c r="C1725" s="75"/>
      <c r="D1725" s="73" t="s">
        <v>38</v>
      </c>
      <c r="E1725" s="201" t="s">
        <v>5351</v>
      </c>
      <c r="F1725" s="201">
        <f t="shared" si="292"/>
        <v>72.062399447999994</v>
      </c>
      <c r="G1725" s="201">
        <f t="shared" si="293"/>
        <v>0.956420151</v>
      </c>
      <c r="H1725" s="201">
        <f t="shared" si="294"/>
        <v>1.2048731070000001</v>
      </c>
      <c r="I1725" s="201">
        <f t="shared" si="295"/>
        <v>68.700293889999998</v>
      </c>
      <c r="J1725" s="201">
        <v>1.2008122999999999</v>
      </c>
      <c r="K1725" s="201">
        <v>0.85084625000000003</v>
      </c>
      <c r="L1725" s="201">
        <v>8.5679626999999994E-2</v>
      </c>
      <c r="M1725" s="201">
        <v>1.0354729999999999E-2</v>
      </c>
      <c r="N1725" s="201">
        <v>0.88100259000000003</v>
      </c>
      <c r="O1725" s="201">
        <v>6.5062831000000002E-2</v>
      </c>
      <c r="P1725" s="201">
        <v>0.26834722999999999</v>
      </c>
      <c r="Q1725" s="201">
        <v>68.456086999999997</v>
      </c>
      <c r="R1725" s="201">
        <v>0</v>
      </c>
      <c r="S1725" s="201">
        <v>0</v>
      </c>
      <c r="T1725" s="201">
        <v>0</v>
      </c>
      <c r="U1725" s="201">
        <v>0.24420689000000001</v>
      </c>
      <c r="V1725" s="110"/>
      <c r="W1725" s="246">
        <f t="shared" si="296"/>
        <v>8.8949059259259258</v>
      </c>
      <c r="X1725" s="191">
        <v>132.49542</v>
      </c>
      <c r="Y1725" s="191">
        <v>111.28283999999999</v>
      </c>
      <c r="Z1725" s="191">
        <v>10.992296</v>
      </c>
      <c r="AA1725" s="191">
        <v>1.0606037E-2</v>
      </c>
      <c r="AB1725" s="191">
        <v>3.9770579000000001</v>
      </c>
      <c r="AC1725" s="191">
        <v>0.81110665999999998</v>
      </c>
      <c r="AD1725" s="191">
        <v>5.4215188000000003</v>
      </c>
      <c r="AE1725" s="76">
        <v>2.4627629E-5</v>
      </c>
      <c r="AF1725" s="76">
        <v>6.9254708999999997E-8</v>
      </c>
      <c r="AG1725" s="20">
        <v>2.7132447000000002</v>
      </c>
      <c r="AH1725" s="20"/>
      <c r="AI1725" s="20"/>
      <c r="AJ1725" s="20"/>
      <c r="AK1725" s="20"/>
      <c r="AL1725" s="20"/>
      <c r="AM1725" s="20"/>
      <c r="AN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c r="BU1725" s="20"/>
      <c r="BV1725" s="20"/>
      <c r="BW1725" s="20"/>
      <c r="BX1725" s="20"/>
      <c r="BY1725" s="20"/>
      <c r="BZ1725" s="20"/>
      <c r="CA1725" s="20"/>
      <c r="CB1725" s="20"/>
      <c r="CC1725" s="20"/>
      <c r="CD1725" s="20"/>
      <c r="CE1725" s="20"/>
      <c r="CF1725" s="20"/>
      <c r="CG1725" s="20"/>
      <c r="CH1725" s="20"/>
      <c r="CI1725" s="20"/>
      <c r="CJ1725" s="20"/>
      <c r="CK1725" s="20"/>
      <c r="CL1725" s="20"/>
      <c r="CM1725" s="20"/>
      <c r="CN1725" s="20"/>
      <c r="CO1725" s="20"/>
      <c r="CP1725" s="20"/>
      <c r="CQ1725" s="20"/>
      <c r="CR1725" s="20"/>
      <c r="CS1725" s="20"/>
      <c r="CT1725" s="20"/>
      <c r="CU1725" s="20"/>
      <c r="CV1725" s="20"/>
      <c r="CW1725" s="20"/>
      <c r="CX1725" s="20"/>
      <c r="CY1725" s="20"/>
      <c r="CZ1725" s="20"/>
      <c r="DA1725" s="20"/>
      <c r="DB1725" s="20"/>
      <c r="DC1725" s="20"/>
      <c r="DD1725" s="20"/>
      <c r="DE1725" s="20"/>
      <c r="DF1725" s="20"/>
      <c r="DG1725" s="20"/>
      <c r="DH1725" s="20"/>
      <c r="DI1725" s="20"/>
      <c r="DJ1725" s="20"/>
      <c r="DK1725" s="20"/>
      <c r="DL1725" s="20"/>
      <c r="DM1725" s="20"/>
      <c r="DN1725" s="20"/>
      <c r="DO1725" s="20"/>
      <c r="DP1725" s="20"/>
      <c r="DQ1725" s="20"/>
      <c r="DR1725" s="20"/>
      <c r="DS1725" s="20"/>
      <c r="DT1725" s="20"/>
      <c r="DU1725" s="20"/>
      <c r="DV1725" s="20"/>
      <c r="DW1725" s="20"/>
      <c r="DX1725" s="20"/>
      <c r="DY1725" s="20"/>
    </row>
    <row r="1726" spans="2:129" x14ac:dyDescent="0.15">
      <c r="B1726" s="77" t="s">
        <v>5352</v>
      </c>
      <c r="C1726" s="75"/>
      <c r="D1726" s="73" t="s">
        <v>38</v>
      </c>
      <c r="E1726" s="201" t="s">
        <v>5353</v>
      </c>
      <c r="F1726" s="201">
        <f t="shared" si="292"/>
        <v>6.0993753287999999</v>
      </c>
      <c r="G1726" s="201">
        <f t="shared" si="293"/>
        <v>1.2049518297999999</v>
      </c>
      <c r="H1726" s="201">
        <f t="shared" si="294"/>
        <v>3.8787504100000003</v>
      </c>
      <c r="I1726" s="201">
        <f t="shared" si="295"/>
        <v>0.53690672900000003</v>
      </c>
      <c r="J1726" s="201">
        <v>0.47876636</v>
      </c>
      <c r="K1726" s="201">
        <v>3.2543122000000002</v>
      </c>
      <c r="L1726" s="201">
        <v>0.44074824000000001</v>
      </c>
      <c r="M1726" s="201">
        <v>8.0679198000000001E-3</v>
      </c>
      <c r="N1726" s="201">
        <v>0.92000194999999996</v>
      </c>
      <c r="O1726" s="201">
        <v>0.27688195999999998</v>
      </c>
      <c r="P1726" s="201">
        <v>0.18368997000000001</v>
      </c>
      <c r="Q1726" s="201">
        <v>0.47296519999999997</v>
      </c>
      <c r="R1726" s="201">
        <v>0</v>
      </c>
      <c r="S1726" s="201">
        <v>0</v>
      </c>
      <c r="T1726" s="201">
        <v>0</v>
      </c>
      <c r="U1726" s="201">
        <v>6.3941528999999997E-2</v>
      </c>
      <c r="V1726" s="110"/>
      <c r="W1726" s="246">
        <f t="shared" si="296"/>
        <v>3.5464174814814813</v>
      </c>
      <c r="X1726" s="191">
        <v>58.084237999999999</v>
      </c>
      <c r="Y1726" s="191">
        <v>42.272131000000002</v>
      </c>
      <c r="Z1726" s="191">
        <v>4.5699763999999998</v>
      </c>
      <c r="AA1726" s="191">
        <v>6.5513398E-3</v>
      </c>
      <c r="AB1726" s="191">
        <v>3.8772578000000002</v>
      </c>
      <c r="AC1726" s="191">
        <v>0.33759181999999999</v>
      </c>
      <c r="AD1726" s="191">
        <v>7.0207294999999998</v>
      </c>
      <c r="AE1726" s="76">
        <v>7.7655033000000005E-5</v>
      </c>
      <c r="AF1726" s="76">
        <v>1.318896E-7</v>
      </c>
      <c r="AG1726" s="20">
        <v>0.48081162</v>
      </c>
      <c r="AH1726" s="20"/>
      <c r="AI1726" s="20"/>
      <c r="AJ1726" s="20"/>
      <c r="AK1726" s="20"/>
      <c r="AL1726" s="20"/>
      <c r="AM1726" s="20"/>
      <c r="AN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row>
    <row r="1727" spans="2:129" x14ac:dyDescent="0.15">
      <c r="B1727" s="77" t="s">
        <v>5354</v>
      </c>
      <c r="C1727" s="75"/>
      <c r="D1727" s="73" t="s">
        <v>38</v>
      </c>
      <c r="E1727" s="201" t="s">
        <v>5355</v>
      </c>
      <c r="F1727" s="201">
        <f t="shared" si="292"/>
        <v>12.236173547900002</v>
      </c>
      <c r="G1727" s="201">
        <f t="shared" si="293"/>
        <v>1.0985243379</v>
      </c>
      <c r="H1727" s="201">
        <f t="shared" si="294"/>
        <v>1.8969626800000001</v>
      </c>
      <c r="I1727" s="201">
        <f t="shared" si="295"/>
        <v>7.1767232300000003</v>
      </c>
      <c r="J1727" s="201">
        <v>2.0639633000000002</v>
      </c>
      <c r="K1727" s="201">
        <v>1.6382483000000001</v>
      </c>
      <c r="L1727" s="201">
        <v>0.12618228000000001</v>
      </c>
      <c r="M1727" s="201">
        <v>8.5340879000000008E-3</v>
      </c>
      <c r="N1727" s="201">
        <v>0.86386364999999998</v>
      </c>
      <c r="O1727" s="201">
        <v>0.22612660000000001</v>
      </c>
      <c r="P1727" s="201">
        <v>0.13253210000000001</v>
      </c>
      <c r="Q1727" s="201">
        <v>6.9930946</v>
      </c>
      <c r="R1727" s="201">
        <v>0</v>
      </c>
      <c r="S1727" s="201">
        <v>0</v>
      </c>
      <c r="T1727" s="201">
        <v>0</v>
      </c>
      <c r="U1727" s="201">
        <v>0.18362862999999999</v>
      </c>
      <c r="V1727" s="110"/>
      <c r="W1727" s="246">
        <f t="shared" si="296"/>
        <v>15.288617037037037</v>
      </c>
      <c r="X1727" s="191">
        <v>206.7688</v>
      </c>
      <c r="Y1727" s="191">
        <v>175.41405</v>
      </c>
      <c r="Z1727" s="191">
        <v>7.8880944</v>
      </c>
      <c r="AA1727" s="191">
        <v>4.7943424000000002E-3</v>
      </c>
      <c r="AB1727" s="191">
        <v>4.0137156999999997</v>
      </c>
      <c r="AC1727" s="191">
        <v>0.44594304000000001</v>
      </c>
      <c r="AD1727" s="191">
        <v>19.002199000000001</v>
      </c>
      <c r="AE1727" s="76">
        <v>7.5526832000000004E-5</v>
      </c>
      <c r="AF1727" s="76">
        <v>1.1956458999999999E-7</v>
      </c>
      <c r="AG1727" s="20">
        <v>1.0950523999999999</v>
      </c>
      <c r="AH1727" s="20"/>
      <c r="AI1727" s="20"/>
      <c r="AJ1727" s="20"/>
      <c r="AK1727" s="20"/>
      <c r="AL1727" s="20"/>
      <c r="AM1727" s="20"/>
      <c r="AN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c r="BU1727" s="20"/>
      <c r="BV1727" s="20"/>
      <c r="BW1727" s="20"/>
      <c r="BX1727" s="20"/>
      <c r="BY1727" s="20"/>
      <c r="BZ1727" s="20"/>
      <c r="CA1727" s="20"/>
      <c r="CB1727" s="20"/>
      <c r="CC1727" s="20"/>
      <c r="CD1727" s="20"/>
      <c r="CE1727" s="20"/>
      <c r="CF1727" s="20"/>
      <c r="CG1727" s="20"/>
      <c r="CH1727" s="20"/>
      <c r="CI1727" s="20"/>
      <c r="CJ1727" s="20"/>
      <c r="CK1727" s="20"/>
      <c r="CL1727" s="20"/>
      <c r="CM1727" s="20"/>
      <c r="CN1727" s="20"/>
      <c r="CO1727" s="20"/>
      <c r="CP1727" s="20"/>
      <c r="CQ1727" s="20"/>
      <c r="CR1727" s="20"/>
      <c r="CS1727" s="20"/>
      <c r="CT1727" s="20"/>
      <c r="CU1727" s="20"/>
      <c r="CV1727" s="20"/>
      <c r="CW1727" s="20"/>
      <c r="CX1727" s="20"/>
      <c r="CY1727" s="20"/>
      <c r="CZ1727" s="20"/>
      <c r="DA1727" s="20"/>
      <c r="DB1727" s="20"/>
      <c r="DC1727" s="20"/>
      <c r="DD1727" s="20"/>
      <c r="DE1727" s="20"/>
      <c r="DF1727" s="20"/>
      <c r="DG1727" s="20"/>
      <c r="DH1727" s="20"/>
      <c r="DI1727" s="20"/>
      <c r="DJ1727" s="20"/>
      <c r="DK1727" s="20"/>
      <c r="DL1727" s="20"/>
      <c r="DM1727" s="20"/>
      <c r="DN1727" s="20"/>
      <c r="DO1727" s="20"/>
      <c r="DP1727" s="20"/>
      <c r="DQ1727" s="20"/>
      <c r="DR1727" s="20"/>
      <c r="DS1727" s="20"/>
      <c r="DT1727" s="20"/>
      <c r="DU1727" s="20"/>
      <c r="DV1727" s="20"/>
      <c r="DW1727" s="20"/>
      <c r="DX1727" s="20"/>
      <c r="DY1727" s="20"/>
    </row>
    <row r="1728" spans="2:129" x14ac:dyDescent="0.15">
      <c r="B1728" s="77" t="s">
        <v>5356</v>
      </c>
      <c r="C1728" s="75"/>
      <c r="D1728" s="73" t="s">
        <v>38</v>
      </c>
      <c r="E1728" s="201" t="s">
        <v>5357</v>
      </c>
      <c r="F1728" s="201">
        <f t="shared" si="292"/>
        <v>1.0563902328000001</v>
      </c>
      <c r="G1728" s="201">
        <f t="shared" si="293"/>
        <v>0.46114989280000002</v>
      </c>
      <c r="H1728" s="201">
        <f t="shared" si="294"/>
        <v>0.364176581</v>
      </c>
      <c r="I1728" s="201">
        <f t="shared" si="295"/>
        <v>0.146043848</v>
      </c>
      <c r="J1728" s="201">
        <v>8.5019911000000004E-2</v>
      </c>
      <c r="K1728" s="201">
        <v>0.11016972999999999</v>
      </c>
      <c r="L1728" s="201">
        <v>0.19868880999999999</v>
      </c>
      <c r="M1728" s="201">
        <v>1.3304657999999999E-3</v>
      </c>
      <c r="N1728" s="201">
        <v>0.43924138000000001</v>
      </c>
      <c r="O1728" s="201">
        <v>2.0578046999999999E-2</v>
      </c>
      <c r="P1728" s="201">
        <v>5.5318040999999998E-2</v>
      </c>
      <c r="Q1728" s="201">
        <v>0.11953115</v>
      </c>
      <c r="R1728" s="201">
        <v>0</v>
      </c>
      <c r="S1728" s="201">
        <v>0</v>
      </c>
      <c r="T1728" s="201">
        <v>0</v>
      </c>
      <c r="U1728" s="201">
        <v>2.6512698000000001E-2</v>
      </c>
      <c r="V1728" s="110"/>
      <c r="W1728" s="246">
        <f t="shared" si="296"/>
        <v>0.62977711851851848</v>
      </c>
      <c r="X1728" s="191">
        <v>10.670393000000001</v>
      </c>
      <c r="Y1728" s="191">
        <v>7.4349556000000003</v>
      </c>
      <c r="Z1728" s="191">
        <v>0.73773770000000005</v>
      </c>
      <c r="AA1728" s="191">
        <v>1.5212590000000001E-3</v>
      </c>
      <c r="AB1728" s="191">
        <v>0.40985920999999997</v>
      </c>
      <c r="AC1728" s="191">
        <v>5.7461988999999998E-2</v>
      </c>
      <c r="AD1728" s="191">
        <v>2.0288575</v>
      </c>
      <c r="AE1728" s="76">
        <v>6.9773416000000002E-6</v>
      </c>
      <c r="AF1728" s="76">
        <v>1.6516136000000001E-8</v>
      </c>
      <c r="AG1728" s="20">
        <v>0.14657386</v>
      </c>
      <c r="AH1728" s="20"/>
      <c r="AI1728" s="20"/>
      <c r="AJ1728" s="20"/>
      <c r="AK1728" s="20"/>
      <c r="AL1728" s="20"/>
      <c r="AM1728" s="20"/>
      <c r="AN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c r="BU1728" s="20"/>
      <c r="BV1728" s="20"/>
      <c r="BW1728" s="20"/>
      <c r="BX1728" s="20"/>
      <c r="BY1728" s="20"/>
      <c r="BZ1728" s="20"/>
      <c r="CA1728" s="20"/>
      <c r="CB1728" s="20"/>
      <c r="CC1728" s="20"/>
      <c r="CD1728" s="20"/>
      <c r="CE1728" s="20"/>
      <c r="CF1728" s="20"/>
      <c r="CG1728" s="20"/>
      <c r="CH1728" s="20"/>
      <c r="CI1728" s="20"/>
      <c r="CJ1728" s="20"/>
      <c r="CK1728" s="20"/>
      <c r="CL1728" s="20"/>
      <c r="CM1728" s="20"/>
      <c r="CN1728" s="20"/>
      <c r="CO1728" s="20"/>
      <c r="CP1728" s="20"/>
      <c r="CQ1728" s="20"/>
      <c r="CR1728" s="20"/>
      <c r="CS1728" s="20"/>
      <c r="CT1728" s="20"/>
      <c r="CU1728" s="20"/>
      <c r="CV1728" s="20"/>
      <c r="CW1728" s="20"/>
      <c r="CX1728" s="20"/>
      <c r="CY1728" s="20"/>
      <c r="CZ1728" s="20"/>
      <c r="DA1728" s="20"/>
      <c r="DB1728" s="20"/>
      <c r="DC1728" s="20"/>
      <c r="DD1728" s="20"/>
      <c r="DE1728" s="20"/>
      <c r="DF1728" s="20"/>
      <c r="DG1728" s="20"/>
      <c r="DH1728" s="20"/>
      <c r="DI1728" s="20"/>
      <c r="DJ1728" s="20"/>
      <c r="DK1728" s="20"/>
      <c r="DL1728" s="20"/>
      <c r="DM1728" s="20"/>
      <c r="DN1728" s="20"/>
      <c r="DO1728" s="20"/>
      <c r="DP1728" s="20"/>
      <c r="DQ1728" s="20"/>
      <c r="DR1728" s="20"/>
      <c r="DS1728" s="20"/>
      <c r="DT1728" s="20"/>
      <c r="DU1728" s="20"/>
      <c r="DV1728" s="20"/>
      <c r="DW1728" s="20"/>
      <c r="DX1728" s="20"/>
      <c r="DY1728" s="20"/>
    </row>
    <row r="1729" spans="2:129" x14ac:dyDescent="0.15">
      <c r="B1729" s="77" t="s">
        <v>5358</v>
      </c>
      <c r="C1729" s="75"/>
      <c r="D1729" s="73" t="s">
        <v>38</v>
      </c>
      <c r="E1729" s="201" t="s">
        <v>5359</v>
      </c>
      <c r="F1729" s="201">
        <f t="shared" si="292"/>
        <v>1.1915940887000001</v>
      </c>
      <c r="G1729" s="201">
        <f t="shared" si="293"/>
        <v>0.2389901297</v>
      </c>
      <c r="H1729" s="201">
        <f t="shared" si="294"/>
        <v>0.75068774000000005</v>
      </c>
      <c r="I1729" s="201">
        <f t="shared" si="295"/>
        <v>0.104274004</v>
      </c>
      <c r="J1729" s="201">
        <v>9.7642215000000004E-2</v>
      </c>
      <c r="K1729" s="201">
        <v>0.63007484000000002</v>
      </c>
      <c r="L1729" s="201">
        <v>8.5131813000000001E-2</v>
      </c>
      <c r="M1729" s="201">
        <v>1.5795637E-3</v>
      </c>
      <c r="N1729" s="201">
        <v>0.18027603</v>
      </c>
      <c r="O1729" s="201">
        <v>5.7134536E-2</v>
      </c>
      <c r="P1729" s="201">
        <v>3.5481087000000001E-2</v>
      </c>
      <c r="Q1729" s="201">
        <v>9.1825109000000002E-2</v>
      </c>
      <c r="R1729" s="201">
        <v>0</v>
      </c>
      <c r="S1729" s="201">
        <v>0</v>
      </c>
      <c r="T1729" s="201">
        <v>0</v>
      </c>
      <c r="U1729" s="201">
        <v>1.2448895E-2</v>
      </c>
      <c r="V1729" s="110"/>
      <c r="W1729" s="246">
        <f t="shared" si="296"/>
        <v>0.72327566666666665</v>
      </c>
      <c r="X1729" s="191">
        <v>11.846527999999999</v>
      </c>
      <c r="Y1729" s="191">
        <v>8.6475238999999995</v>
      </c>
      <c r="Z1729" s="191">
        <v>0.96764742000000004</v>
      </c>
      <c r="AA1729" s="191">
        <v>1.3428388999999999E-3</v>
      </c>
      <c r="AB1729" s="191">
        <v>0.76407033000000002</v>
      </c>
      <c r="AC1729" s="191">
        <v>7.1715544000000006E-2</v>
      </c>
      <c r="AD1729" s="191">
        <v>1.394228</v>
      </c>
      <c r="AE1729" s="76">
        <v>1.5142661E-5</v>
      </c>
      <c r="AF1729" s="76">
        <v>2.5651723000000001E-8</v>
      </c>
      <c r="AG1729" s="20">
        <v>9.7200511000000003E-2</v>
      </c>
      <c r="AH1729" s="20"/>
      <c r="AI1729" s="20"/>
      <c r="AJ1729" s="20"/>
      <c r="AK1729" s="20"/>
      <c r="AL1729" s="20"/>
      <c r="AM1729" s="20"/>
      <c r="AN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c r="BU1729" s="20"/>
      <c r="BV1729" s="20"/>
      <c r="BW1729" s="20"/>
      <c r="BX1729" s="20"/>
      <c r="BY1729" s="20"/>
      <c r="BZ1729" s="20"/>
      <c r="CA1729" s="20"/>
      <c r="CB1729" s="20"/>
      <c r="CC1729" s="20"/>
      <c r="CD1729" s="20"/>
      <c r="CE1729" s="20"/>
      <c r="CF1729" s="20"/>
      <c r="CG1729" s="20"/>
      <c r="CH1729" s="20"/>
      <c r="CI1729" s="20"/>
      <c r="CJ1729" s="20"/>
      <c r="CK1729" s="20"/>
      <c r="CL1729" s="20"/>
      <c r="CM1729" s="20"/>
      <c r="CN1729" s="20"/>
      <c r="CO1729" s="20"/>
      <c r="CP1729" s="20"/>
      <c r="CQ1729" s="20"/>
      <c r="CR1729" s="20"/>
      <c r="CS1729" s="20"/>
      <c r="CT1729" s="20"/>
      <c r="CU1729" s="20"/>
      <c r="CV1729" s="20"/>
      <c r="CW1729" s="20"/>
      <c r="CX1729" s="20"/>
      <c r="CY1729" s="20"/>
      <c r="CZ1729" s="20"/>
      <c r="DA1729" s="20"/>
      <c r="DB1729" s="20"/>
      <c r="DC1729" s="20"/>
      <c r="DD1729" s="20"/>
      <c r="DE1729" s="20"/>
      <c r="DF1729" s="20"/>
      <c r="DG1729" s="20"/>
      <c r="DH1729" s="20"/>
      <c r="DI1729" s="20"/>
      <c r="DJ1729" s="20"/>
      <c r="DK1729" s="20"/>
      <c r="DL1729" s="20"/>
      <c r="DM1729" s="20"/>
      <c r="DN1729" s="20"/>
      <c r="DO1729" s="20"/>
      <c r="DP1729" s="20"/>
      <c r="DQ1729" s="20"/>
      <c r="DR1729" s="20"/>
      <c r="DS1729" s="20"/>
      <c r="DT1729" s="20"/>
      <c r="DU1729" s="20"/>
      <c r="DV1729" s="20"/>
      <c r="DW1729" s="20"/>
      <c r="DX1729" s="20"/>
      <c r="DY1729" s="20"/>
    </row>
    <row r="1730" spans="2:129" x14ac:dyDescent="0.15">
      <c r="B1730" s="77" t="s">
        <v>5360</v>
      </c>
      <c r="C1730" s="75"/>
      <c r="D1730" s="73" t="s">
        <v>38</v>
      </c>
      <c r="E1730" s="201" t="s">
        <v>5361</v>
      </c>
      <c r="F1730" s="201">
        <f t="shared" si="292"/>
        <v>3.934560845</v>
      </c>
      <c r="G1730" s="201">
        <f t="shared" si="293"/>
        <v>1.3582369660000002</v>
      </c>
      <c r="H1730" s="201">
        <f t="shared" si="294"/>
        <v>1.49948277</v>
      </c>
      <c r="I1730" s="201">
        <f t="shared" si="295"/>
        <v>0.63460257899999994</v>
      </c>
      <c r="J1730" s="201">
        <v>0.44223853000000002</v>
      </c>
      <c r="K1730" s="201">
        <v>0.76136990999999998</v>
      </c>
      <c r="L1730" s="201">
        <v>0.57837786000000002</v>
      </c>
      <c r="M1730" s="201">
        <v>4.5296959999999997E-3</v>
      </c>
      <c r="N1730" s="201">
        <v>1.2699104000000001</v>
      </c>
      <c r="O1730" s="201">
        <v>8.3796869999999996E-2</v>
      </c>
      <c r="P1730" s="201">
        <v>0.15973499999999999</v>
      </c>
      <c r="Q1730" s="201">
        <v>0.54648216999999999</v>
      </c>
      <c r="R1730" s="201">
        <v>0</v>
      </c>
      <c r="S1730" s="201">
        <v>0</v>
      </c>
      <c r="T1730" s="201">
        <v>0</v>
      </c>
      <c r="U1730" s="201">
        <v>8.8120408999999997E-2</v>
      </c>
      <c r="V1730" s="110"/>
      <c r="W1730" s="246">
        <f t="shared" si="296"/>
        <v>3.2758409629629628</v>
      </c>
      <c r="X1730" s="191">
        <v>52.061315999999998</v>
      </c>
      <c r="Y1730" s="191">
        <v>39.834969999999998</v>
      </c>
      <c r="Z1730" s="191">
        <v>4.9967509999999997</v>
      </c>
      <c r="AA1730" s="191">
        <v>3.9380533000000001E-3</v>
      </c>
      <c r="AB1730" s="191">
        <v>2.2778019999999999</v>
      </c>
      <c r="AC1730" s="191">
        <v>0.35385320999999997</v>
      </c>
      <c r="AD1730" s="191">
        <v>4.5940018</v>
      </c>
      <c r="AE1730" s="76">
        <v>3.1179227999999998E-5</v>
      </c>
      <c r="AF1730" s="76">
        <v>6.8490038000000005E-8</v>
      </c>
      <c r="AG1730" s="20">
        <v>0.61470404999999995</v>
      </c>
      <c r="AH1730" s="20"/>
      <c r="AI1730" s="20"/>
      <c r="AJ1730" s="20"/>
      <c r="AK1730" s="20"/>
      <c r="AL1730" s="20"/>
      <c r="AM1730" s="20"/>
      <c r="AN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c r="BU1730" s="20"/>
      <c r="BV1730" s="20"/>
      <c r="BW1730" s="20"/>
      <c r="BX1730" s="20"/>
      <c r="BY1730" s="20"/>
      <c r="BZ1730" s="20"/>
      <c r="CA1730" s="20"/>
      <c r="CB1730" s="20"/>
      <c r="CC1730" s="20"/>
      <c r="CD1730" s="20"/>
      <c r="CE1730" s="20"/>
      <c r="CF1730" s="20"/>
      <c r="CG1730" s="20"/>
      <c r="CH1730" s="20"/>
      <c r="CI1730" s="20"/>
      <c r="CJ1730" s="20"/>
      <c r="CK1730" s="20"/>
      <c r="CL1730" s="20"/>
      <c r="CM1730" s="20"/>
      <c r="CN1730" s="20"/>
      <c r="CO1730" s="20"/>
      <c r="CP1730" s="20"/>
      <c r="CQ1730" s="20"/>
      <c r="CR1730" s="20"/>
      <c r="CS1730" s="20"/>
      <c r="CT1730" s="20"/>
      <c r="CU1730" s="20"/>
      <c r="CV1730" s="20"/>
      <c r="CW1730" s="20"/>
      <c r="CX1730" s="20"/>
      <c r="CY1730" s="20"/>
      <c r="CZ1730" s="20"/>
      <c r="DA1730" s="20"/>
      <c r="DB1730" s="20"/>
      <c r="DC1730" s="20"/>
      <c r="DD1730" s="20"/>
      <c r="DE1730" s="20"/>
      <c r="DF1730" s="20"/>
      <c r="DG1730" s="20"/>
      <c r="DH1730" s="20"/>
      <c r="DI1730" s="20"/>
      <c r="DJ1730" s="20"/>
      <c r="DK1730" s="20"/>
      <c r="DL1730" s="20"/>
      <c r="DM1730" s="20"/>
      <c r="DN1730" s="20"/>
      <c r="DO1730" s="20"/>
      <c r="DP1730" s="20"/>
      <c r="DQ1730" s="20"/>
      <c r="DR1730" s="20"/>
      <c r="DS1730" s="20"/>
      <c r="DT1730" s="20"/>
      <c r="DU1730" s="20"/>
      <c r="DV1730" s="20"/>
      <c r="DW1730" s="20"/>
      <c r="DX1730" s="20"/>
      <c r="DY1730" s="20"/>
    </row>
    <row r="1731" spans="2:129" x14ac:dyDescent="0.15">
      <c r="B1731" s="77" t="s">
        <v>5362</v>
      </c>
      <c r="C1731" s="75"/>
      <c r="D1731" s="73" t="s">
        <v>38</v>
      </c>
      <c r="E1731" s="201" t="s">
        <v>5363</v>
      </c>
      <c r="F1731" s="201">
        <f t="shared" si="292"/>
        <v>6.0890702570999995</v>
      </c>
      <c r="G1731" s="201">
        <f t="shared" si="293"/>
        <v>1.2025625331000001</v>
      </c>
      <c r="H1731" s="201">
        <f t="shared" si="294"/>
        <v>3.8710559600000001</v>
      </c>
      <c r="I1731" s="201">
        <f t="shared" si="295"/>
        <v>0.53763455400000004</v>
      </c>
      <c r="J1731" s="201">
        <v>0.47781720999999999</v>
      </c>
      <c r="K1731" s="201">
        <v>3.2478558</v>
      </c>
      <c r="L1731" s="201">
        <v>0.43987439</v>
      </c>
      <c r="M1731" s="201">
        <v>8.0519231000000004E-3</v>
      </c>
      <c r="N1731" s="201">
        <v>0.91817762000000003</v>
      </c>
      <c r="O1731" s="201">
        <v>0.27633299</v>
      </c>
      <c r="P1731" s="201">
        <v>0.18332577</v>
      </c>
      <c r="Q1731" s="201">
        <v>0.47381980000000001</v>
      </c>
      <c r="R1731" s="201">
        <v>0</v>
      </c>
      <c r="S1731" s="201">
        <v>0</v>
      </c>
      <c r="T1731" s="201">
        <v>0</v>
      </c>
      <c r="U1731" s="201">
        <v>6.3814754000000001E-2</v>
      </c>
      <c r="V1731" s="110"/>
      <c r="W1731" s="246">
        <f t="shared" si="296"/>
        <v>3.5393867407407407</v>
      </c>
      <c r="X1731" s="191">
        <v>57.969074999999997</v>
      </c>
      <c r="Y1731" s="191">
        <v>42.188318000000002</v>
      </c>
      <c r="Z1731" s="191">
        <v>4.5609156999999998</v>
      </c>
      <c r="AA1731" s="191">
        <v>6.5383511E-3</v>
      </c>
      <c r="AB1731" s="191">
        <v>3.8695694999999999</v>
      </c>
      <c r="AC1731" s="191">
        <v>0.33692248000000002</v>
      </c>
      <c r="AD1731" s="191">
        <v>7.0068115999999998</v>
      </c>
      <c r="AE1731" s="76">
        <v>7.7500991999999993E-5</v>
      </c>
      <c r="AF1731" s="76">
        <v>1.3162802000000001E-7</v>
      </c>
      <c r="AG1731" s="20">
        <v>0.49158202000000001</v>
      </c>
      <c r="AH1731" s="20"/>
      <c r="AI1731" s="20"/>
      <c r="AJ1731" s="20"/>
      <c r="AK1731" s="20"/>
      <c r="AL1731" s="20"/>
      <c r="AM1731" s="20"/>
      <c r="AN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c r="BU1731" s="20"/>
      <c r="BV1731" s="20"/>
      <c r="BW1731" s="20"/>
      <c r="BX1731" s="20"/>
      <c r="BY1731" s="20"/>
      <c r="BZ1731" s="20"/>
      <c r="CA1731" s="20"/>
      <c r="CB1731" s="20"/>
      <c r="CC1731" s="20"/>
      <c r="CD1731" s="20"/>
      <c r="CE1731" s="20"/>
      <c r="CF1731" s="20"/>
      <c r="CG1731" s="20"/>
      <c r="CH1731" s="20"/>
      <c r="CI1731" s="20"/>
      <c r="CJ1731" s="20"/>
      <c r="CK1731" s="20"/>
      <c r="CL1731" s="20"/>
      <c r="CM1731" s="20"/>
      <c r="CN1731" s="20"/>
      <c r="CO1731" s="20"/>
      <c r="CP1731" s="20"/>
      <c r="CQ1731" s="20"/>
      <c r="CR1731" s="20"/>
      <c r="CS1731" s="20"/>
      <c r="CT1731" s="20"/>
      <c r="CU1731" s="20"/>
      <c r="CV1731" s="20"/>
      <c r="CW1731" s="20"/>
      <c r="CX1731" s="20"/>
      <c r="CY1731" s="20"/>
      <c r="CZ1731" s="20"/>
      <c r="DA1731" s="20"/>
      <c r="DB1731" s="20"/>
      <c r="DC1731" s="20"/>
      <c r="DD1731" s="20"/>
      <c r="DE1731" s="20"/>
      <c r="DF1731" s="20"/>
      <c r="DG1731" s="20"/>
      <c r="DH1731" s="20"/>
      <c r="DI1731" s="20"/>
      <c r="DJ1731" s="20"/>
      <c r="DK1731" s="20"/>
      <c r="DL1731" s="20"/>
      <c r="DM1731" s="20"/>
      <c r="DN1731" s="20"/>
      <c r="DO1731" s="20"/>
      <c r="DP1731" s="20"/>
      <c r="DQ1731" s="20"/>
      <c r="DR1731" s="20"/>
      <c r="DS1731" s="20"/>
      <c r="DT1731" s="20"/>
      <c r="DU1731" s="20"/>
      <c r="DV1731" s="20"/>
      <c r="DW1731" s="20"/>
      <c r="DX1731" s="20"/>
      <c r="DY1731" s="20"/>
    </row>
    <row r="1732" spans="2:129" x14ac:dyDescent="0.15">
      <c r="B1732" s="77" t="s">
        <v>5364</v>
      </c>
      <c r="C1732" s="75"/>
      <c r="D1732" s="73" t="s">
        <v>38</v>
      </c>
      <c r="E1732" s="201" t="s">
        <v>5365</v>
      </c>
      <c r="F1732" s="201">
        <f t="shared" si="292"/>
        <v>4.9471414879999998</v>
      </c>
      <c r="G1732" s="201">
        <f t="shared" si="293"/>
        <v>0.70293258800000002</v>
      </c>
      <c r="H1732" s="201">
        <f t="shared" si="294"/>
        <v>2.9855043799999996</v>
      </c>
      <c r="I1732" s="201">
        <f t="shared" si="295"/>
        <v>0.42035981</v>
      </c>
      <c r="J1732" s="201">
        <v>0.83834470999999999</v>
      </c>
      <c r="K1732" s="201">
        <v>1.0640314</v>
      </c>
      <c r="L1732" s="201">
        <v>1.4563221</v>
      </c>
      <c r="M1732" s="201">
        <v>1.3064137999999999E-2</v>
      </c>
      <c r="N1732" s="201">
        <v>0.48622249000000001</v>
      </c>
      <c r="O1732" s="201">
        <v>0.20364595999999999</v>
      </c>
      <c r="P1732" s="201">
        <v>0.46515087999999999</v>
      </c>
      <c r="Q1732" s="201">
        <v>0.29177357999999998</v>
      </c>
      <c r="R1732" s="201">
        <v>0</v>
      </c>
      <c r="S1732" s="201">
        <v>0</v>
      </c>
      <c r="T1732" s="201">
        <v>0</v>
      </c>
      <c r="U1732" s="201">
        <v>0.12858623</v>
      </c>
      <c r="V1732" s="110"/>
      <c r="W1732" s="246">
        <f t="shared" si="296"/>
        <v>6.2099608148148144</v>
      </c>
      <c r="X1732" s="191">
        <v>115.30282</v>
      </c>
      <c r="Y1732" s="191">
        <v>75.414074999999997</v>
      </c>
      <c r="Z1732" s="191">
        <v>7.6105798</v>
      </c>
      <c r="AA1732" s="191">
        <v>8.2496841999999994E-3</v>
      </c>
      <c r="AB1732" s="191">
        <v>6.3727707999999996</v>
      </c>
      <c r="AC1732" s="191">
        <v>0.55238929999999997</v>
      </c>
      <c r="AD1732" s="191">
        <v>25.344750999999999</v>
      </c>
      <c r="AE1732" s="76">
        <v>2.2087033000000001E-5</v>
      </c>
      <c r="AF1732" s="76">
        <v>1.3479035E-7</v>
      </c>
      <c r="AG1732" s="20">
        <v>0.78255198000000004</v>
      </c>
      <c r="AH1732" s="20"/>
      <c r="AI1732" s="20"/>
      <c r="AJ1732" s="20"/>
      <c r="AK1732" s="20"/>
      <c r="AL1732" s="20"/>
      <c r="AM1732" s="20"/>
      <c r="AN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c r="BU1732" s="20"/>
      <c r="BV1732" s="20"/>
      <c r="BW1732" s="20"/>
      <c r="BX1732" s="20"/>
      <c r="BY1732" s="20"/>
      <c r="BZ1732" s="20"/>
      <c r="CA1732" s="20"/>
      <c r="CB1732" s="20"/>
      <c r="CC1732" s="20"/>
      <c r="CD1732" s="20"/>
      <c r="CE1732" s="20"/>
      <c r="CF1732" s="20"/>
      <c r="CG1732" s="20"/>
      <c r="CH1732" s="20"/>
      <c r="CI1732" s="20"/>
      <c r="CJ1732" s="20"/>
      <c r="CK1732" s="20"/>
      <c r="CL1732" s="20"/>
      <c r="CM1732" s="20"/>
      <c r="CN1732" s="20"/>
      <c r="CO1732" s="20"/>
      <c r="CP1732" s="20"/>
      <c r="CQ1732" s="20"/>
      <c r="CR1732" s="20"/>
      <c r="CS1732" s="20"/>
      <c r="CT1732" s="20"/>
      <c r="CU1732" s="20"/>
      <c r="CV1732" s="20"/>
      <c r="CW1732" s="20"/>
      <c r="CX1732" s="20"/>
      <c r="CY1732" s="20"/>
      <c r="CZ1732" s="20"/>
      <c r="DA1732" s="20"/>
      <c r="DB1732" s="20"/>
      <c r="DC1732" s="20"/>
      <c r="DD1732" s="20"/>
      <c r="DE1732" s="20"/>
      <c r="DF1732" s="20"/>
      <c r="DG1732" s="20"/>
      <c r="DH1732" s="20"/>
      <c r="DI1732" s="20"/>
      <c r="DJ1732" s="20"/>
      <c r="DK1732" s="20"/>
      <c r="DL1732" s="20"/>
      <c r="DM1732" s="20"/>
      <c r="DN1732" s="20"/>
      <c r="DO1732" s="20"/>
      <c r="DP1732" s="20"/>
      <c r="DQ1732" s="20"/>
      <c r="DR1732" s="20"/>
      <c r="DS1732" s="20"/>
      <c r="DT1732" s="20"/>
      <c r="DU1732" s="20"/>
      <c r="DV1732" s="20"/>
      <c r="DW1732" s="20"/>
      <c r="DX1732" s="20"/>
      <c r="DY1732" s="20"/>
    </row>
    <row r="1733" spans="2:129" x14ac:dyDescent="0.15">
      <c r="B1733" s="77" t="s">
        <v>5366</v>
      </c>
      <c r="C1733" s="75"/>
      <c r="D1733" s="73" t="s">
        <v>38</v>
      </c>
      <c r="E1733" s="201" t="s">
        <v>5367</v>
      </c>
      <c r="F1733" s="201">
        <f t="shared" si="292"/>
        <v>411.24210054191906</v>
      </c>
      <c r="G1733" s="201">
        <f t="shared" si="293"/>
        <v>2.215778065E-3</v>
      </c>
      <c r="H1733" s="201">
        <f t="shared" si="294"/>
        <v>3.6250371090000002E-3</v>
      </c>
      <c r="I1733" s="201">
        <f t="shared" si="295"/>
        <v>411.23028880744505</v>
      </c>
      <c r="J1733" s="201">
        <v>5.9709193000000004E-3</v>
      </c>
      <c r="K1733" s="201">
        <v>3.3570211E-3</v>
      </c>
      <c r="L1733" s="201">
        <v>2.2359617E-4</v>
      </c>
      <c r="M1733" s="201">
        <v>5.7297594999999998E-5</v>
      </c>
      <c r="N1733" s="201">
        <v>1.6660030000000001E-3</v>
      </c>
      <c r="O1733" s="201">
        <v>4.9247747000000003E-4</v>
      </c>
      <c r="P1733" s="201">
        <v>4.4419838999999998E-5</v>
      </c>
      <c r="Q1733" s="201">
        <v>411.23020000000002</v>
      </c>
      <c r="R1733" s="201">
        <v>0</v>
      </c>
      <c r="S1733" s="201">
        <v>0</v>
      </c>
      <c r="T1733" s="201">
        <v>0</v>
      </c>
      <c r="U1733" s="201">
        <v>8.8807445000000003E-5</v>
      </c>
      <c r="V1733" s="110"/>
      <c r="W1733" s="246">
        <f t="shared" si="296"/>
        <v>4.4229031851851855E-2</v>
      </c>
      <c r="X1733" s="191">
        <v>0.80731295000000003</v>
      </c>
      <c r="Y1733" s="191">
        <v>0.75563696000000002</v>
      </c>
      <c r="Z1733" s="191">
        <v>2.9961527000000002E-2</v>
      </c>
      <c r="AA1733" s="191">
        <v>5.7881253999999998E-5</v>
      </c>
      <c r="AB1733" s="191">
        <v>7.4638965999999996E-3</v>
      </c>
      <c r="AC1733" s="191">
        <v>1.9612273E-3</v>
      </c>
      <c r="AD1733" s="191">
        <v>1.2231458000000001E-2</v>
      </c>
      <c r="AE1733" s="76">
        <v>1.0429740000000001E-7</v>
      </c>
      <c r="AF1733" s="76">
        <v>2.8688361999999999E-10</v>
      </c>
      <c r="AG1733" s="20">
        <v>19.406565000000001</v>
      </c>
      <c r="AH1733" s="20"/>
      <c r="AI1733" s="20"/>
      <c r="AJ1733" s="20"/>
      <c r="AK1733" s="20"/>
      <c r="AL1733" s="20"/>
      <c r="AM1733" s="20"/>
      <c r="AN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c r="BU1733" s="20"/>
      <c r="BV1733" s="20"/>
      <c r="BW1733" s="20"/>
      <c r="BX1733" s="20"/>
      <c r="BY1733" s="20"/>
      <c r="BZ1733" s="20"/>
      <c r="CA1733" s="20"/>
      <c r="CB1733" s="20"/>
      <c r="CC1733" s="20"/>
      <c r="CD1733" s="20"/>
      <c r="CE1733" s="20"/>
      <c r="CF1733" s="20"/>
      <c r="CG1733" s="20"/>
      <c r="CH1733" s="20"/>
      <c r="CI1733" s="20"/>
      <c r="CJ1733" s="20"/>
      <c r="CK1733" s="20"/>
      <c r="CL1733" s="20"/>
      <c r="CM1733" s="20"/>
      <c r="CN1733" s="20"/>
      <c r="CO1733" s="20"/>
      <c r="CP1733" s="20"/>
      <c r="CQ1733" s="20"/>
      <c r="CR1733" s="20"/>
      <c r="CS1733" s="20"/>
      <c r="CT1733" s="20"/>
      <c r="CU1733" s="20"/>
      <c r="CV1733" s="20"/>
      <c r="CW1733" s="20"/>
      <c r="CX1733" s="20"/>
      <c r="CY1733" s="20"/>
      <c r="CZ1733" s="20"/>
      <c r="DA1733" s="20"/>
      <c r="DB1733" s="20"/>
      <c r="DC1733" s="20"/>
      <c r="DD1733" s="20"/>
      <c r="DE1733" s="20"/>
      <c r="DF1733" s="20"/>
      <c r="DG1733" s="20"/>
      <c r="DH1733" s="20"/>
      <c r="DI1733" s="20"/>
      <c r="DJ1733" s="20"/>
      <c r="DK1733" s="20"/>
      <c r="DL1733" s="20"/>
      <c r="DM1733" s="20"/>
      <c r="DN1733" s="20"/>
      <c r="DO1733" s="20"/>
      <c r="DP1733" s="20"/>
      <c r="DQ1733" s="20"/>
      <c r="DR1733" s="20"/>
      <c r="DS1733" s="20"/>
      <c r="DT1733" s="20"/>
      <c r="DU1733" s="20"/>
      <c r="DV1733" s="20"/>
      <c r="DW1733" s="20"/>
      <c r="DX1733" s="20"/>
      <c r="DY1733" s="20"/>
    </row>
    <row r="1734" spans="2:129" x14ac:dyDescent="0.15">
      <c r="B1734" s="77" t="s">
        <v>5368</v>
      </c>
      <c r="C1734" s="75"/>
      <c r="D1734" s="73" t="s">
        <v>38</v>
      </c>
      <c r="E1734" s="201" t="s">
        <v>5369</v>
      </c>
      <c r="F1734" s="201">
        <f t="shared" si="292"/>
        <v>538.27254280199998</v>
      </c>
      <c r="G1734" s="201">
        <f t="shared" si="293"/>
        <v>5.4171855600000001</v>
      </c>
      <c r="H1734" s="201">
        <f t="shared" si="294"/>
        <v>6.5852378219999999</v>
      </c>
      <c r="I1734" s="201">
        <f t="shared" si="295"/>
        <v>508.94640942000001</v>
      </c>
      <c r="J1734" s="201">
        <v>17.323709999999998</v>
      </c>
      <c r="K1734" s="201">
        <v>5.5984463</v>
      </c>
      <c r="L1734" s="201">
        <v>0.88780840999999999</v>
      </c>
      <c r="M1734" s="201">
        <v>0.21021935999999999</v>
      </c>
      <c r="N1734" s="201">
        <v>3.9185943999999999</v>
      </c>
      <c r="O1734" s="201">
        <v>1.2883718</v>
      </c>
      <c r="P1734" s="201">
        <v>9.8983111999999998E-2</v>
      </c>
      <c r="Q1734" s="201">
        <v>508.19123000000002</v>
      </c>
      <c r="R1734" s="201">
        <v>0</v>
      </c>
      <c r="S1734" s="201">
        <v>0</v>
      </c>
      <c r="T1734" s="201">
        <v>0</v>
      </c>
      <c r="U1734" s="201">
        <v>0.75517942000000005</v>
      </c>
      <c r="V1734" s="110"/>
      <c r="W1734" s="246">
        <f t="shared" si="296"/>
        <v>128.32377777777776</v>
      </c>
      <c r="X1734" s="191">
        <v>2542.0911999999998</v>
      </c>
      <c r="Y1734" s="191">
        <v>2275.4992999999999</v>
      </c>
      <c r="Z1734" s="191">
        <v>161.01329999999999</v>
      </c>
      <c r="AA1734" s="191">
        <v>0.44574109000000001</v>
      </c>
      <c r="AB1734" s="191">
        <v>38.721001000000001</v>
      </c>
      <c r="AC1734" s="191">
        <v>9.7553315999999999</v>
      </c>
      <c r="AD1734" s="191">
        <v>56.656497999999999</v>
      </c>
      <c r="AE1734" s="20">
        <v>2.8946532E-4</v>
      </c>
      <c r="AF1734" s="76">
        <v>6.4768330000000005E-7</v>
      </c>
      <c r="AG1734" s="20">
        <v>40.704824000000002</v>
      </c>
      <c r="AH1734" s="20"/>
      <c r="AI1734" s="20"/>
      <c r="AJ1734" s="20"/>
      <c r="AK1734" s="20"/>
      <c r="AL1734" s="20"/>
      <c r="AM1734" s="20"/>
      <c r="AN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row>
    <row r="1735" spans="2:129" x14ac:dyDescent="0.15">
      <c r="B1735" s="77" t="s">
        <v>5370</v>
      </c>
      <c r="C1735" s="75"/>
      <c r="D1735" s="73" t="s">
        <v>38</v>
      </c>
      <c r="E1735" s="201" t="s">
        <v>5371</v>
      </c>
      <c r="F1735" s="201">
        <f t="shared" si="292"/>
        <v>631.45916699999998</v>
      </c>
      <c r="G1735" s="201">
        <f t="shared" si="293"/>
        <v>195.6187056</v>
      </c>
      <c r="H1735" s="201">
        <f t="shared" si="294"/>
        <v>188.46733510000001</v>
      </c>
      <c r="I1735" s="201">
        <f t="shared" si="295"/>
        <v>34.379196299999997</v>
      </c>
      <c r="J1735" s="201">
        <v>212.99393000000001</v>
      </c>
      <c r="K1735" s="201">
        <v>109.21969</v>
      </c>
      <c r="L1735" s="201">
        <v>75.606560999999999</v>
      </c>
      <c r="M1735" s="201">
        <v>1.9358496000000001</v>
      </c>
      <c r="N1735" s="201">
        <v>65.928756000000007</v>
      </c>
      <c r="O1735" s="201">
        <v>127.75409999999999</v>
      </c>
      <c r="P1735" s="201">
        <v>3.6410841</v>
      </c>
      <c r="Q1735" s="201">
        <v>29.258718999999999</v>
      </c>
      <c r="R1735" s="201">
        <v>0</v>
      </c>
      <c r="S1735" s="201">
        <v>0</v>
      </c>
      <c r="T1735" s="201">
        <v>0</v>
      </c>
      <c r="U1735" s="201">
        <v>5.1204773000000001</v>
      </c>
      <c r="V1735" s="110"/>
      <c r="W1735" s="246">
        <f t="shared" si="296"/>
        <v>1577.7328148148147</v>
      </c>
      <c r="X1735" s="191">
        <v>43236.911</v>
      </c>
      <c r="Y1735" s="191">
        <v>18332.164000000001</v>
      </c>
      <c r="Z1735" s="191">
        <v>1518.9798000000001</v>
      </c>
      <c r="AA1735" s="191">
        <v>7.1450915000000004</v>
      </c>
      <c r="AB1735" s="191">
        <v>738.98895000000005</v>
      </c>
      <c r="AC1735" s="191">
        <v>870.66116999999997</v>
      </c>
      <c r="AD1735" s="191">
        <v>21768.973000000002</v>
      </c>
      <c r="AE1735" s="20">
        <v>4.4672163000000001E-3</v>
      </c>
      <c r="AF1735" s="76">
        <v>1.5882117000000001E-5</v>
      </c>
      <c r="AG1735" s="20">
        <v>353.09536000000003</v>
      </c>
      <c r="AH1735" s="20"/>
      <c r="AI1735" s="20"/>
      <c r="AJ1735" s="20"/>
      <c r="AK1735" s="20"/>
      <c r="AL1735" s="20"/>
      <c r="AM1735" s="20"/>
      <c r="AN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c r="BU1735" s="20"/>
      <c r="BV1735" s="20"/>
      <c r="BW1735" s="20"/>
      <c r="BX1735" s="20"/>
      <c r="BY1735" s="20"/>
      <c r="BZ1735" s="20"/>
      <c r="CA1735" s="20"/>
      <c r="CB1735" s="20"/>
      <c r="CC1735" s="20"/>
      <c r="CD1735" s="20"/>
      <c r="CE1735" s="20"/>
      <c r="CF1735" s="20"/>
      <c r="CG1735" s="20"/>
      <c r="CH1735" s="20"/>
      <c r="CI1735" s="20"/>
      <c r="CJ1735" s="20"/>
      <c r="CK1735" s="20"/>
      <c r="CL1735" s="20"/>
      <c r="CM1735" s="20"/>
      <c r="CN1735" s="20"/>
      <c r="CO1735" s="20"/>
      <c r="CP1735" s="20"/>
      <c r="CQ1735" s="20"/>
      <c r="CR1735" s="20"/>
      <c r="CS1735" s="20"/>
      <c r="CT1735" s="20"/>
      <c r="CU1735" s="20"/>
      <c r="CV1735" s="20"/>
      <c r="CW1735" s="20"/>
      <c r="CX1735" s="20"/>
      <c r="CY1735" s="20"/>
      <c r="CZ1735" s="20"/>
      <c r="DA1735" s="20"/>
      <c r="DB1735" s="20"/>
      <c r="DC1735" s="20"/>
      <c r="DD1735" s="20"/>
      <c r="DE1735" s="20"/>
      <c r="DF1735" s="20"/>
      <c r="DG1735" s="20"/>
      <c r="DH1735" s="20"/>
      <c r="DI1735" s="20"/>
      <c r="DJ1735" s="20"/>
      <c r="DK1735" s="20"/>
      <c r="DL1735" s="20"/>
      <c r="DM1735" s="20"/>
      <c r="DN1735" s="20"/>
      <c r="DO1735" s="20"/>
      <c r="DP1735" s="20"/>
      <c r="DQ1735" s="20"/>
      <c r="DR1735" s="20"/>
      <c r="DS1735" s="20"/>
      <c r="DT1735" s="20"/>
      <c r="DU1735" s="20"/>
      <c r="DV1735" s="20"/>
      <c r="DW1735" s="20"/>
      <c r="DX1735" s="20"/>
      <c r="DY1735" s="20"/>
    </row>
    <row r="1736" spans="2:129" x14ac:dyDescent="0.15">
      <c r="B1736" s="77" t="s">
        <v>5372</v>
      </c>
      <c r="C1736" s="75"/>
      <c r="D1736" s="73" t="s">
        <v>38</v>
      </c>
      <c r="E1736" s="201" t="s">
        <v>5373</v>
      </c>
      <c r="F1736" s="201">
        <f t="shared" si="292"/>
        <v>18058.041766999999</v>
      </c>
      <c r="G1736" s="201">
        <f t="shared" si="293"/>
        <v>1324.5488970000001</v>
      </c>
      <c r="H1736" s="201">
        <f t="shared" si="294"/>
        <v>4399.0608199999997</v>
      </c>
      <c r="I1736" s="201">
        <f t="shared" si="295"/>
        <v>10476.303049999999</v>
      </c>
      <c r="J1736" s="201">
        <v>1858.1289999999999</v>
      </c>
      <c r="K1736" s="201">
        <v>1363.2791</v>
      </c>
      <c r="L1736" s="201">
        <v>2605.4007999999999</v>
      </c>
      <c r="M1736" s="201">
        <v>19.386647</v>
      </c>
      <c r="N1736" s="201">
        <v>763.65308000000005</v>
      </c>
      <c r="O1736" s="201">
        <v>541.50917000000004</v>
      </c>
      <c r="P1736" s="201">
        <v>430.38092</v>
      </c>
      <c r="Q1736" s="201">
        <v>10326.791999999999</v>
      </c>
      <c r="R1736" s="201">
        <v>0</v>
      </c>
      <c r="S1736" s="201">
        <v>0</v>
      </c>
      <c r="T1736" s="201">
        <v>0</v>
      </c>
      <c r="U1736" s="201">
        <v>149.51105000000001</v>
      </c>
      <c r="V1736" s="110"/>
      <c r="W1736" s="246">
        <f t="shared" si="296"/>
        <v>13763.918518518516</v>
      </c>
      <c r="X1736" s="191">
        <v>236228.94</v>
      </c>
      <c r="Y1736" s="191">
        <v>199447.78</v>
      </c>
      <c r="Z1736" s="191">
        <v>19326.478999999999</v>
      </c>
      <c r="AA1736" s="191">
        <v>14.797933</v>
      </c>
      <c r="AB1736" s="191">
        <v>5259.2318999999998</v>
      </c>
      <c r="AC1736" s="191">
        <v>1386.8504</v>
      </c>
      <c r="AD1736" s="191">
        <v>10793.794</v>
      </c>
      <c r="AE1736" s="20">
        <v>4.9044456E-2</v>
      </c>
      <c r="AF1736" s="20">
        <v>2.3884867000000001E-4</v>
      </c>
      <c r="AG1736" s="20">
        <v>2252.2080999999998</v>
      </c>
      <c r="AH1736" s="20"/>
      <c r="AI1736" s="20"/>
      <c r="AJ1736" s="20"/>
      <c r="AK1736" s="20"/>
      <c r="AL1736" s="20"/>
      <c r="AM1736" s="20"/>
      <c r="AN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c r="BU1736" s="20"/>
      <c r="BV1736" s="20"/>
      <c r="BW1736" s="20"/>
      <c r="BX1736" s="20"/>
      <c r="BY1736" s="20"/>
      <c r="BZ1736" s="20"/>
      <c r="CA1736" s="20"/>
      <c r="CB1736" s="20"/>
      <c r="CC1736" s="20"/>
      <c r="CD1736" s="20"/>
      <c r="CE1736" s="20"/>
      <c r="CF1736" s="20"/>
      <c r="CG1736" s="20"/>
      <c r="CH1736" s="20"/>
      <c r="CI1736" s="20"/>
      <c r="CJ1736" s="20"/>
      <c r="CK1736" s="20"/>
      <c r="CL1736" s="20"/>
      <c r="CM1736" s="20"/>
      <c r="CN1736" s="20"/>
      <c r="CO1736" s="20"/>
      <c r="CP1736" s="20"/>
      <c r="CQ1736" s="20"/>
      <c r="CR1736" s="20"/>
      <c r="CS1736" s="20"/>
      <c r="CT1736" s="20"/>
      <c r="CU1736" s="20"/>
      <c r="CV1736" s="20"/>
      <c r="CW1736" s="20"/>
      <c r="CX1736" s="20"/>
      <c r="CY1736" s="20"/>
      <c r="CZ1736" s="20"/>
      <c r="DA1736" s="20"/>
      <c r="DB1736" s="20"/>
      <c r="DC1736" s="20"/>
      <c r="DD1736" s="20"/>
      <c r="DE1736" s="20"/>
      <c r="DF1736" s="20"/>
      <c r="DG1736" s="20"/>
      <c r="DH1736" s="20"/>
      <c r="DI1736" s="20"/>
      <c r="DJ1736" s="20"/>
      <c r="DK1736" s="20"/>
      <c r="DL1736" s="20"/>
      <c r="DM1736" s="20"/>
      <c r="DN1736" s="20"/>
      <c r="DO1736" s="20"/>
      <c r="DP1736" s="20"/>
      <c r="DQ1736" s="20"/>
      <c r="DR1736" s="20"/>
      <c r="DS1736" s="20"/>
      <c r="DT1736" s="20"/>
      <c r="DU1736" s="20"/>
      <c r="DV1736" s="20"/>
      <c r="DW1736" s="20"/>
      <c r="DX1736" s="20"/>
      <c r="DY1736" s="20"/>
    </row>
    <row r="1737" spans="2:129" x14ac:dyDescent="0.15">
      <c r="B1737" s="77" t="s">
        <v>5374</v>
      </c>
      <c r="C1737" s="75"/>
      <c r="D1737" s="73" t="s">
        <v>38</v>
      </c>
      <c r="E1737" s="201" t="s">
        <v>5375</v>
      </c>
      <c r="F1737" s="201">
        <f t="shared" si="292"/>
        <v>143.5602767</v>
      </c>
      <c r="G1737" s="201">
        <f t="shared" si="293"/>
        <v>13.654076400000001</v>
      </c>
      <c r="H1737" s="201">
        <f t="shared" si="294"/>
        <v>22.732604800000001</v>
      </c>
      <c r="I1737" s="201">
        <f t="shared" si="295"/>
        <v>81.9930035</v>
      </c>
      <c r="J1737" s="201">
        <v>25.180592000000001</v>
      </c>
      <c r="K1737" s="201">
        <v>19.63588</v>
      </c>
      <c r="L1737" s="201">
        <v>1.551555</v>
      </c>
      <c r="M1737" s="201">
        <v>0.10121869999999999</v>
      </c>
      <c r="N1737" s="201">
        <v>10.875004000000001</v>
      </c>
      <c r="O1737" s="201">
        <v>2.6778537</v>
      </c>
      <c r="P1737" s="201">
        <v>1.5451698</v>
      </c>
      <c r="Q1737" s="201">
        <v>79.831708000000006</v>
      </c>
      <c r="R1737" s="201">
        <v>0</v>
      </c>
      <c r="S1737" s="201">
        <v>0</v>
      </c>
      <c r="T1737" s="201">
        <v>0</v>
      </c>
      <c r="U1737" s="201">
        <v>2.1612955</v>
      </c>
      <c r="V1737" s="110"/>
      <c r="W1737" s="246">
        <f t="shared" si="296"/>
        <v>186.52290370370369</v>
      </c>
      <c r="X1737" s="191">
        <v>2522.2682</v>
      </c>
      <c r="Y1737" s="191">
        <v>2147.6286</v>
      </c>
      <c r="Z1737" s="191">
        <v>108.88972</v>
      </c>
      <c r="AA1737" s="191">
        <v>7.3517196000000007E-2</v>
      </c>
      <c r="AB1737" s="191">
        <v>49.882435000000001</v>
      </c>
      <c r="AC1737" s="191">
        <v>5.6634025000000001</v>
      </c>
      <c r="AD1737" s="191">
        <v>210.13054</v>
      </c>
      <c r="AE1737" s="20">
        <v>9.0782790000000003E-4</v>
      </c>
      <c r="AF1737" s="76">
        <v>1.4452023E-6</v>
      </c>
      <c r="AG1737" s="20">
        <v>13.065192</v>
      </c>
      <c r="AH1737" s="20"/>
      <c r="AI1737" s="20"/>
      <c r="AJ1737" s="20"/>
      <c r="AK1737" s="20"/>
      <c r="AL1737" s="20"/>
      <c r="AM1737" s="20"/>
      <c r="AN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c r="BU1737" s="20"/>
      <c r="BV1737" s="20"/>
      <c r="BW1737" s="20"/>
      <c r="BX1737" s="20"/>
      <c r="BY1737" s="20"/>
      <c r="BZ1737" s="20"/>
      <c r="CA1737" s="20"/>
      <c r="CB1737" s="20"/>
      <c r="CC1737" s="20"/>
      <c r="CD1737" s="20"/>
      <c r="CE1737" s="20"/>
      <c r="CF1737" s="20"/>
      <c r="CG1737" s="20"/>
      <c r="CH1737" s="20"/>
      <c r="CI1737" s="20"/>
      <c r="CJ1737" s="20"/>
      <c r="CK1737" s="20"/>
      <c r="CL1737" s="20"/>
      <c r="CM1737" s="20"/>
      <c r="CN1737" s="20"/>
      <c r="CO1737" s="20"/>
      <c r="CP1737" s="20"/>
      <c r="CQ1737" s="20"/>
      <c r="CR1737" s="20"/>
      <c r="CS1737" s="20"/>
      <c r="CT1737" s="20"/>
      <c r="CU1737" s="20"/>
      <c r="CV1737" s="20"/>
      <c r="CW1737" s="20"/>
      <c r="CX1737" s="20"/>
      <c r="CY1737" s="20"/>
      <c r="CZ1737" s="20"/>
      <c r="DA1737" s="20"/>
      <c r="DB1737" s="20"/>
      <c r="DC1737" s="20"/>
      <c r="DD1737" s="20"/>
      <c r="DE1737" s="20"/>
      <c r="DF1737" s="20"/>
      <c r="DG1737" s="20"/>
      <c r="DH1737" s="20"/>
      <c r="DI1737" s="20"/>
      <c r="DJ1737" s="20"/>
      <c r="DK1737" s="20"/>
      <c r="DL1737" s="20"/>
      <c r="DM1737" s="20"/>
      <c r="DN1737" s="20"/>
      <c r="DO1737" s="20"/>
      <c r="DP1737" s="20"/>
      <c r="DQ1737" s="20"/>
      <c r="DR1737" s="20"/>
      <c r="DS1737" s="20"/>
      <c r="DT1737" s="20"/>
      <c r="DU1737" s="20"/>
      <c r="DV1737" s="20"/>
      <c r="DW1737" s="20"/>
      <c r="DX1737" s="20"/>
      <c r="DY1737" s="20"/>
    </row>
    <row r="1738" spans="2:129" x14ac:dyDescent="0.15">
      <c r="B1738" s="77" t="s">
        <v>5376</v>
      </c>
      <c r="C1738" s="75"/>
      <c r="D1738" s="73" t="s">
        <v>38</v>
      </c>
      <c r="E1738" s="201" t="s">
        <v>5377</v>
      </c>
      <c r="F1738" s="201">
        <f t="shared" si="292"/>
        <v>1.3371565997999999</v>
      </c>
      <c r="G1738" s="201">
        <f t="shared" si="293"/>
        <v>0.1291724158</v>
      </c>
      <c r="H1738" s="201">
        <f t="shared" si="294"/>
        <v>0.29875560399999995</v>
      </c>
      <c r="I1738" s="201">
        <f t="shared" si="295"/>
        <v>0.76297523</v>
      </c>
      <c r="J1738" s="201">
        <v>0.14625335</v>
      </c>
      <c r="K1738" s="201">
        <v>0.27097896999999999</v>
      </c>
      <c r="L1738" s="201">
        <v>1.2435518E-2</v>
      </c>
      <c r="M1738" s="201">
        <v>1.8296278E-3</v>
      </c>
      <c r="N1738" s="201">
        <v>5.2633349000000003E-2</v>
      </c>
      <c r="O1738" s="201">
        <v>7.4709439000000002E-2</v>
      </c>
      <c r="P1738" s="201">
        <v>1.5341116E-2</v>
      </c>
      <c r="Q1738" s="201">
        <v>0.75235865000000002</v>
      </c>
      <c r="R1738" s="201">
        <v>0</v>
      </c>
      <c r="S1738" s="201">
        <v>0</v>
      </c>
      <c r="T1738" s="201">
        <v>0</v>
      </c>
      <c r="U1738" s="201">
        <v>1.061658E-2</v>
      </c>
      <c r="V1738" s="110"/>
      <c r="W1738" s="246">
        <f t="shared" si="296"/>
        <v>1.083358148148148</v>
      </c>
      <c r="X1738" s="191">
        <v>14.399424</v>
      </c>
      <c r="Y1738" s="191">
        <v>12.223439000000001</v>
      </c>
      <c r="Z1738" s="191">
        <v>1.0138571000000001</v>
      </c>
      <c r="AA1738" s="191">
        <v>1.0582388E-3</v>
      </c>
      <c r="AB1738" s="191">
        <v>0.61997497000000001</v>
      </c>
      <c r="AC1738" s="191">
        <v>7.4633997999999993E-2</v>
      </c>
      <c r="AD1738" s="191">
        <v>0.46646056000000002</v>
      </c>
      <c r="AE1738" s="76">
        <v>7.1578163999999997E-6</v>
      </c>
      <c r="AF1738" s="76">
        <v>1.1017699E-8</v>
      </c>
      <c r="AG1738" s="20">
        <v>0.10673102</v>
      </c>
      <c r="AH1738" s="20"/>
      <c r="AI1738" s="20"/>
      <c r="AJ1738" s="20"/>
      <c r="AK1738" s="20"/>
      <c r="AL1738" s="20"/>
      <c r="AM1738" s="20"/>
      <c r="AN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c r="BU1738" s="20"/>
      <c r="BV1738" s="20"/>
      <c r="BW1738" s="20"/>
      <c r="BX1738" s="20"/>
      <c r="BY1738" s="20"/>
      <c r="BZ1738" s="20"/>
      <c r="CA1738" s="20"/>
      <c r="CB1738" s="20"/>
      <c r="CC1738" s="20"/>
      <c r="CD1738" s="20"/>
      <c r="CE1738" s="20"/>
      <c r="CF1738" s="20"/>
      <c r="CG1738" s="20"/>
      <c r="CH1738" s="20"/>
      <c r="CI1738" s="20"/>
      <c r="CJ1738" s="20"/>
      <c r="CK1738" s="20"/>
      <c r="CL1738" s="20"/>
      <c r="CM1738" s="20"/>
      <c r="CN1738" s="20"/>
      <c r="CO1738" s="20"/>
      <c r="CP1738" s="20"/>
      <c r="CQ1738" s="20"/>
      <c r="CR1738" s="20"/>
      <c r="CS1738" s="20"/>
      <c r="CT1738" s="20"/>
      <c r="CU1738" s="20"/>
      <c r="CV1738" s="20"/>
      <c r="CW1738" s="20"/>
      <c r="CX1738" s="20"/>
      <c r="CY1738" s="20"/>
      <c r="CZ1738" s="20"/>
      <c r="DA1738" s="20"/>
      <c r="DB1738" s="20"/>
      <c r="DC1738" s="20"/>
      <c r="DD1738" s="20"/>
      <c r="DE1738" s="20"/>
      <c r="DF1738" s="20"/>
      <c r="DG1738" s="20"/>
      <c r="DH1738" s="20"/>
      <c r="DI1738" s="20"/>
      <c r="DJ1738" s="20"/>
      <c r="DK1738" s="20"/>
      <c r="DL1738" s="20"/>
      <c r="DM1738" s="20"/>
      <c r="DN1738" s="20"/>
      <c r="DO1738" s="20"/>
      <c r="DP1738" s="20"/>
      <c r="DQ1738" s="20"/>
      <c r="DR1738" s="20"/>
      <c r="DS1738" s="20"/>
      <c r="DT1738" s="20"/>
      <c r="DU1738" s="20"/>
      <c r="DV1738" s="20"/>
      <c r="DW1738" s="20"/>
      <c r="DX1738" s="20"/>
      <c r="DY1738" s="20"/>
    </row>
    <row r="1739" spans="2:129" x14ac:dyDescent="0.15">
      <c r="B1739" s="77" t="s">
        <v>5378</v>
      </c>
      <c r="C1739" s="75"/>
      <c r="D1739" s="73" t="s">
        <v>38</v>
      </c>
      <c r="E1739" s="201" t="s">
        <v>5379</v>
      </c>
      <c r="F1739" s="201">
        <f t="shared" si="292"/>
        <v>18.884406162000001</v>
      </c>
      <c r="G1739" s="201">
        <f t="shared" si="293"/>
        <v>3.9212949690000003</v>
      </c>
      <c r="H1739" s="201">
        <f t="shared" si="294"/>
        <v>3.1523723229999998</v>
      </c>
      <c r="I1739" s="201">
        <f t="shared" si="295"/>
        <v>4.8550369699999996</v>
      </c>
      <c r="J1739" s="201">
        <v>6.9557019000000002</v>
      </c>
      <c r="K1739" s="201">
        <v>2.8932595000000001</v>
      </c>
      <c r="L1739" s="201">
        <v>0.19890732999999999</v>
      </c>
      <c r="M1739" s="201">
        <v>2.6265028999999999E-2</v>
      </c>
      <c r="N1739" s="201">
        <v>3.1925618</v>
      </c>
      <c r="O1739" s="201">
        <v>0.70246814000000002</v>
      </c>
      <c r="P1739" s="201">
        <v>6.0205492999999999E-2</v>
      </c>
      <c r="Q1739" s="201">
        <v>4.6602341999999997</v>
      </c>
      <c r="R1739" s="201">
        <v>0</v>
      </c>
      <c r="S1739" s="201">
        <v>0</v>
      </c>
      <c r="T1739" s="201">
        <v>0</v>
      </c>
      <c r="U1739" s="201">
        <v>0.19480276999999999</v>
      </c>
      <c r="V1739" s="110"/>
      <c r="W1739" s="246">
        <f t="shared" si="296"/>
        <v>51.523717777777776</v>
      </c>
      <c r="X1739" s="191">
        <v>811.13617999999997</v>
      </c>
      <c r="Y1739" s="191">
        <v>639.29679999999996</v>
      </c>
      <c r="Z1739" s="191">
        <v>95.297608999999994</v>
      </c>
      <c r="AA1739" s="191">
        <v>9.1787383E-2</v>
      </c>
      <c r="AB1739" s="191">
        <v>25.406244000000001</v>
      </c>
      <c r="AC1739" s="191">
        <v>7.2464782000000003</v>
      </c>
      <c r="AD1739" s="191">
        <v>43.797260000000001</v>
      </c>
      <c r="AE1739" s="20">
        <v>1.4985359E-4</v>
      </c>
      <c r="AF1739" s="76">
        <v>2.8202421999999999E-7</v>
      </c>
      <c r="AG1739" s="20">
        <v>4.9817818000000003</v>
      </c>
      <c r="AH1739" s="20"/>
      <c r="AI1739" s="20"/>
      <c r="AJ1739" s="20"/>
      <c r="AK1739" s="20"/>
      <c r="AL1739" s="20"/>
      <c r="AM1739" s="20"/>
      <c r="AN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c r="BU1739" s="20"/>
      <c r="BV1739" s="20"/>
      <c r="BW1739" s="20"/>
      <c r="BX1739" s="20"/>
      <c r="BY1739" s="20"/>
      <c r="BZ1739" s="20"/>
      <c r="CA1739" s="20"/>
      <c r="CB1739" s="20"/>
      <c r="CC1739" s="20"/>
      <c r="CD1739" s="20"/>
      <c r="CE1739" s="20"/>
      <c r="CF1739" s="20"/>
      <c r="CG1739" s="20"/>
      <c r="CH1739" s="20"/>
      <c r="CI1739" s="20"/>
      <c r="CJ1739" s="20"/>
      <c r="CK1739" s="20"/>
      <c r="CL1739" s="20"/>
      <c r="CM1739" s="20"/>
      <c r="CN1739" s="20"/>
      <c r="CO1739" s="20"/>
      <c r="CP1739" s="20"/>
      <c r="CQ1739" s="20"/>
      <c r="CR1739" s="20"/>
      <c r="CS1739" s="20"/>
      <c r="CT1739" s="20"/>
      <c r="CU1739" s="20"/>
      <c r="CV1739" s="20"/>
      <c r="CW1739" s="20"/>
      <c r="CX1739" s="20"/>
      <c r="CY1739" s="20"/>
      <c r="CZ1739" s="20"/>
      <c r="DA1739" s="20"/>
      <c r="DB1739" s="20"/>
      <c r="DC1739" s="20"/>
      <c r="DD1739" s="20"/>
      <c r="DE1739" s="20"/>
      <c r="DF1739" s="20"/>
      <c r="DG1739" s="20"/>
      <c r="DH1739" s="20"/>
      <c r="DI1739" s="20"/>
      <c r="DJ1739" s="20"/>
      <c r="DK1739" s="20"/>
      <c r="DL1739" s="20"/>
      <c r="DM1739" s="20"/>
      <c r="DN1739" s="20"/>
      <c r="DO1739" s="20"/>
      <c r="DP1739" s="20"/>
      <c r="DQ1739" s="20"/>
      <c r="DR1739" s="20"/>
      <c r="DS1739" s="20"/>
      <c r="DT1739" s="20"/>
      <c r="DU1739" s="20"/>
      <c r="DV1739" s="20"/>
      <c r="DW1739" s="20"/>
      <c r="DX1739" s="20"/>
      <c r="DY1739" s="20"/>
    </row>
    <row r="1740" spans="2:129" x14ac:dyDescent="0.15">
      <c r="B1740" s="77" t="s">
        <v>5380</v>
      </c>
      <c r="C1740" s="75"/>
      <c r="D1740" s="73" t="s">
        <v>38</v>
      </c>
      <c r="E1740" s="201" t="s">
        <v>5381</v>
      </c>
      <c r="F1740" s="201">
        <f t="shared" si="292"/>
        <v>0.18648047153399999</v>
      </c>
      <c r="G1740" s="201">
        <f t="shared" si="293"/>
        <v>1.9856541019999999E-3</v>
      </c>
      <c r="H1740" s="201">
        <f t="shared" si="294"/>
        <v>2.4891009529999998E-3</v>
      </c>
      <c r="I1740" s="201">
        <f t="shared" si="295"/>
        <v>0.17626382547899999</v>
      </c>
      <c r="J1740" s="201">
        <v>5.7418909999999998E-3</v>
      </c>
      <c r="K1740" s="201">
        <v>2.2649989000000001E-3</v>
      </c>
      <c r="L1740" s="201">
        <v>1.9373546999999999E-4</v>
      </c>
      <c r="M1740" s="201">
        <v>4.9913751999999998E-5</v>
      </c>
      <c r="N1740" s="201">
        <v>1.6762846000000001E-3</v>
      </c>
      <c r="O1740" s="201">
        <v>2.5945575E-4</v>
      </c>
      <c r="P1740" s="201">
        <v>3.0366582999999998E-5</v>
      </c>
      <c r="Q1740" s="201">
        <v>0.17619789999999999</v>
      </c>
      <c r="R1740" s="201">
        <v>0</v>
      </c>
      <c r="S1740" s="201">
        <v>0</v>
      </c>
      <c r="T1740" s="201">
        <v>0</v>
      </c>
      <c r="U1740" s="201">
        <v>6.5925479E-5</v>
      </c>
      <c r="V1740" s="110"/>
      <c r="W1740" s="246">
        <f t="shared" si="296"/>
        <v>4.2532525925925921E-2</v>
      </c>
      <c r="X1740" s="191">
        <v>0.80007077999999998</v>
      </c>
      <c r="Y1740" s="191">
        <v>0.76004066999999997</v>
      </c>
      <c r="Z1740" s="191">
        <v>2.3438963E-2</v>
      </c>
      <c r="AA1740" s="191">
        <v>3.5690340000000002E-5</v>
      </c>
      <c r="AB1740" s="191">
        <v>5.2921818999999998E-3</v>
      </c>
      <c r="AC1740" s="191">
        <v>1.7291332E-3</v>
      </c>
      <c r="AD1740" s="191">
        <v>9.5341382999999998E-3</v>
      </c>
      <c r="AE1740" s="76">
        <v>8.9020037000000001E-8</v>
      </c>
      <c r="AF1740" s="76">
        <v>3.6113533999999998E-10</v>
      </c>
      <c r="AG1740" s="20">
        <v>8.1535903000000007E-2</v>
      </c>
      <c r="AH1740" s="20"/>
      <c r="AI1740" s="20"/>
      <c r="AJ1740" s="20"/>
      <c r="AK1740" s="20"/>
      <c r="AL1740" s="20"/>
      <c r="AM1740" s="20"/>
      <c r="AN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c r="BU1740" s="20"/>
      <c r="BV1740" s="20"/>
      <c r="BW1740" s="20"/>
      <c r="BX1740" s="20"/>
      <c r="BY1740" s="20"/>
      <c r="BZ1740" s="20"/>
      <c r="CA1740" s="20"/>
      <c r="CB1740" s="20"/>
      <c r="CC1740" s="20"/>
      <c r="CD1740" s="20"/>
      <c r="CE1740" s="20"/>
      <c r="CF1740" s="20"/>
      <c r="CG1740" s="20"/>
      <c r="CH1740" s="20"/>
      <c r="CI1740" s="20"/>
      <c r="CJ1740" s="20"/>
      <c r="CK1740" s="20"/>
      <c r="CL1740" s="20"/>
      <c r="CM1740" s="20"/>
      <c r="CN1740" s="20"/>
      <c r="CO1740" s="20"/>
      <c r="CP1740" s="20"/>
      <c r="CQ1740" s="20"/>
      <c r="CR1740" s="20"/>
      <c r="CS1740" s="20"/>
      <c r="CT1740" s="20"/>
      <c r="CU1740" s="20"/>
      <c r="CV1740" s="20"/>
      <c r="CW1740" s="20"/>
      <c r="CX1740" s="20"/>
      <c r="CY1740" s="20"/>
      <c r="CZ1740" s="20"/>
      <c r="DA1740" s="20"/>
      <c r="DB1740" s="20"/>
      <c r="DC1740" s="20"/>
      <c r="DD1740" s="20"/>
      <c r="DE1740" s="20"/>
      <c r="DF1740" s="20"/>
      <c r="DG1740" s="20"/>
      <c r="DH1740" s="20"/>
      <c r="DI1740" s="20"/>
      <c r="DJ1740" s="20"/>
      <c r="DK1740" s="20"/>
      <c r="DL1740" s="20"/>
      <c r="DM1740" s="20"/>
      <c r="DN1740" s="20"/>
      <c r="DO1740" s="20"/>
      <c r="DP1740" s="20"/>
      <c r="DQ1740" s="20"/>
      <c r="DR1740" s="20"/>
      <c r="DS1740" s="20"/>
      <c r="DT1740" s="20"/>
      <c r="DU1740" s="20"/>
      <c r="DV1740" s="20"/>
      <c r="DW1740" s="20"/>
      <c r="DX1740" s="20"/>
      <c r="DY1740" s="20"/>
    </row>
    <row r="1741" spans="2:129" x14ac:dyDescent="0.15">
      <c r="B1741" s="77" t="s">
        <v>5382</v>
      </c>
      <c r="C1741" s="114"/>
      <c r="D1741" s="73" t="s">
        <v>38</v>
      </c>
      <c r="E1741" s="201" t="s">
        <v>5383</v>
      </c>
      <c r="F1741" s="201">
        <f t="shared" si="292"/>
        <v>9.003160814000001</v>
      </c>
      <c r="G1741" s="201">
        <f t="shared" si="293"/>
        <v>4.1397694720000002</v>
      </c>
      <c r="H1741" s="201">
        <f t="shared" si="294"/>
        <v>1.0822193</v>
      </c>
      <c r="I1741" s="201">
        <f t="shared" si="295"/>
        <v>8.1979741999999994E-2</v>
      </c>
      <c r="J1741" s="201">
        <v>3.6991923</v>
      </c>
      <c r="K1741" s="201">
        <v>1.0126401</v>
      </c>
      <c r="L1741" s="201">
        <v>5.0973888000000002E-2</v>
      </c>
      <c r="M1741" s="201">
        <v>6.5184742000000004E-2</v>
      </c>
      <c r="N1741" s="201">
        <v>3.8493311000000001</v>
      </c>
      <c r="O1741" s="201">
        <v>0.22525363000000001</v>
      </c>
      <c r="P1741" s="201">
        <v>1.8605311999999999E-2</v>
      </c>
      <c r="Q1741" s="201">
        <v>2.5985208999999999E-2</v>
      </c>
      <c r="R1741" s="201">
        <v>0</v>
      </c>
      <c r="S1741" s="201">
        <v>0</v>
      </c>
      <c r="T1741" s="201">
        <v>0</v>
      </c>
      <c r="U1741" s="201">
        <v>5.5994532999999999E-2</v>
      </c>
      <c r="V1741" s="110"/>
      <c r="W1741" s="246">
        <f t="shared" si="296"/>
        <v>27.401424444444441</v>
      </c>
      <c r="X1741" s="191">
        <v>388.23743999999999</v>
      </c>
      <c r="Y1741" s="191">
        <v>364.37227000000001</v>
      </c>
      <c r="Z1741" s="191">
        <v>10.394486000000001</v>
      </c>
      <c r="AA1741" s="191">
        <v>1.0001311000000001E-2</v>
      </c>
      <c r="AB1741" s="191">
        <v>4.2667117000000001</v>
      </c>
      <c r="AC1741" s="191">
        <v>1.2947078999999999</v>
      </c>
      <c r="AD1741" s="191">
        <v>7.8992629000000001</v>
      </c>
      <c r="AE1741" s="20">
        <v>1.1094866E-4</v>
      </c>
      <c r="AF1741" s="76">
        <v>1.2728021000000001E-7</v>
      </c>
      <c r="AG1741" s="20">
        <v>1.1273894</v>
      </c>
      <c r="AH1741" s="20"/>
      <c r="AI1741" s="20"/>
      <c r="AJ1741" s="20"/>
      <c r="AK1741" s="20"/>
      <c r="AL1741" s="20"/>
      <c r="AM1741" s="20"/>
      <c r="AN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c r="BU1741" s="20"/>
      <c r="BV1741" s="20"/>
      <c r="BW1741" s="20"/>
      <c r="BX1741" s="20"/>
      <c r="BY1741" s="20"/>
      <c r="BZ1741" s="20"/>
      <c r="CA1741" s="20"/>
      <c r="CB1741" s="20"/>
      <c r="CC1741" s="20"/>
      <c r="CD1741" s="20"/>
      <c r="CE1741" s="20"/>
      <c r="CF1741" s="20"/>
      <c r="CG1741" s="20"/>
      <c r="CH1741" s="20"/>
      <c r="CI1741" s="20"/>
      <c r="CJ1741" s="20"/>
      <c r="CK1741" s="20"/>
      <c r="CL1741" s="20"/>
      <c r="CM1741" s="20"/>
      <c r="CN1741" s="20"/>
      <c r="CO1741" s="20"/>
      <c r="CP1741" s="20"/>
      <c r="CQ1741" s="20"/>
      <c r="CR1741" s="20"/>
      <c r="CS1741" s="20"/>
      <c r="CT1741" s="20"/>
      <c r="CU1741" s="20"/>
      <c r="CV1741" s="20"/>
      <c r="CW1741" s="20"/>
      <c r="CX1741" s="20"/>
      <c r="CY1741" s="20"/>
      <c r="CZ1741" s="20"/>
      <c r="DA1741" s="20"/>
      <c r="DB1741" s="20"/>
      <c r="DC1741" s="20"/>
      <c r="DD1741" s="20"/>
      <c r="DE1741" s="20"/>
      <c r="DF1741" s="20"/>
      <c r="DG1741" s="20"/>
      <c r="DH1741" s="20"/>
      <c r="DI1741" s="20"/>
      <c r="DJ1741" s="20"/>
      <c r="DK1741" s="20"/>
      <c r="DL1741" s="20"/>
      <c r="DM1741" s="20"/>
      <c r="DN1741" s="20"/>
      <c r="DO1741" s="20"/>
      <c r="DP1741" s="20"/>
      <c r="DQ1741" s="20"/>
      <c r="DR1741" s="20"/>
      <c r="DS1741" s="20"/>
      <c r="DT1741" s="20"/>
      <c r="DU1741" s="20"/>
      <c r="DV1741" s="20"/>
      <c r="DW1741" s="20"/>
      <c r="DX1741" s="20"/>
      <c r="DY1741" s="20"/>
    </row>
    <row r="1742" spans="2:129" x14ac:dyDescent="0.15">
      <c r="B1742" s="77" t="s">
        <v>5384</v>
      </c>
      <c r="C1742" s="75"/>
      <c r="D1742" s="73" t="s">
        <v>38</v>
      </c>
      <c r="E1742" s="201" t="s">
        <v>5385</v>
      </c>
      <c r="F1742" s="201">
        <f t="shared" si="292"/>
        <v>0.25046007913000001</v>
      </c>
      <c r="G1742" s="201">
        <f t="shared" si="293"/>
        <v>6.297080343E-2</v>
      </c>
      <c r="H1742" s="201">
        <f t="shared" si="294"/>
        <v>5.6134427700000003E-2</v>
      </c>
      <c r="I1742" s="201">
        <f t="shared" si="295"/>
        <v>1.0361947999999999E-2</v>
      </c>
      <c r="J1742" s="201">
        <v>0.1209929</v>
      </c>
      <c r="K1742" s="201">
        <v>5.1854542000000003E-2</v>
      </c>
      <c r="L1742" s="201">
        <v>3.1135273000000002E-3</v>
      </c>
      <c r="M1742" s="201">
        <v>6.3960643000000005E-4</v>
      </c>
      <c r="N1742" s="201">
        <v>5.4457772000000002E-2</v>
      </c>
      <c r="O1742" s="201">
        <v>7.8734249999999999E-3</v>
      </c>
      <c r="P1742" s="201">
        <v>1.1663584000000001E-3</v>
      </c>
      <c r="Q1742" s="201">
        <v>6.8497908999999996E-3</v>
      </c>
      <c r="R1742" s="201">
        <v>0</v>
      </c>
      <c r="S1742" s="201">
        <v>0</v>
      </c>
      <c r="T1742" s="201">
        <v>0</v>
      </c>
      <c r="U1742" s="201">
        <v>3.5121571000000002E-3</v>
      </c>
      <c r="V1742" s="110"/>
      <c r="W1742" s="246">
        <f t="shared" si="296"/>
        <v>0.89624370370370365</v>
      </c>
      <c r="X1742" s="191">
        <v>15.679190999999999</v>
      </c>
      <c r="Y1742" s="191">
        <v>12.398896000000001</v>
      </c>
      <c r="Z1742" s="191">
        <v>1.9104700999999999</v>
      </c>
      <c r="AA1742" s="191">
        <v>1.6237771999999999E-3</v>
      </c>
      <c r="AB1742" s="191">
        <v>0.44451192</v>
      </c>
      <c r="AC1742" s="191">
        <v>0.14038555999999999</v>
      </c>
      <c r="AD1742" s="191">
        <v>0.78330361999999998</v>
      </c>
      <c r="AE1742" s="76">
        <v>2.6131123000000002E-6</v>
      </c>
      <c r="AF1742" s="76">
        <v>5.0480476000000002E-9</v>
      </c>
      <c r="AG1742" s="20">
        <v>6.8773932999999995E-2</v>
      </c>
      <c r="AH1742" s="20"/>
      <c r="AI1742" s="20"/>
      <c r="AJ1742" s="20"/>
      <c r="AK1742" s="20"/>
      <c r="AL1742" s="20"/>
      <c r="AM1742" s="20"/>
      <c r="AN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row>
    <row r="1743" spans="2:129" x14ac:dyDescent="0.15">
      <c r="B1743" s="77" t="s">
        <v>5386</v>
      </c>
      <c r="C1743" s="75"/>
      <c r="D1743" s="73" t="s">
        <v>38</v>
      </c>
      <c r="E1743" s="201" t="s">
        <v>5387</v>
      </c>
      <c r="F1743" s="201">
        <f t="shared" si="292"/>
        <v>12.5504023184</v>
      </c>
      <c r="G1743" s="201">
        <f t="shared" si="293"/>
        <v>11.4617135625</v>
      </c>
      <c r="H1743" s="201">
        <f t="shared" si="294"/>
        <v>0.22742099490000001</v>
      </c>
      <c r="I1743" s="201">
        <f t="shared" si="295"/>
        <v>0.44901218100000001</v>
      </c>
      <c r="J1743" s="201">
        <v>0.41225558000000001</v>
      </c>
      <c r="K1743" s="201">
        <v>0.20766191000000001</v>
      </c>
      <c r="L1743" s="201">
        <v>1.2587666000000001E-2</v>
      </c>
      <c r="M1743" s="201">
        <v>1.8172724999999999E-3</v>
      </c>
      <c r="N1743" s="201">
        <v>0.63195029000000003</v>
      </c>
      <c r="O1743" s="201">
        <v>10.827946000000001</v>
      </c>
      <c r="P1743" s="201">
        <v>7.1714188999999996E-3</v>
      </c>
      <c r="Q1743" s="201">
        <v>0.43082039</v>
      </c>
      <c r="R1743" s="201">
        <v>0</v>
      </c>
      <c r="S1743" s="201">
        <v>0</v>
      </c>
      <c r="T1743" s="201">
        <v>0</v>
      </c>
      <c r="U1743" s="201">
        <v>1.8191790999999999E-2</v>
      </c>
      <c r="V1743" s="110"/>
      <c r="W1743" s="246">
        <f t="shared" si="296"/>
        <v>3.0537450370370367</v>
      </c>
      <c r="X1743" s="191">
        <v>59.442898999999997</v>
      </c>
      <c r="Y1743" s="191">
        <v>39.535189000000003</v>
      </c>
      <c r="Z1743" s="191">
        <v>7.889303</v>
      </c>
      <c r="AA1743" s="191">
        <v>6.1963647999999996E-3</v>
      </c>
      <c r="AB1743" s="191">
        <v>1.3942783000000001</v>
      </c>
      <c r="AC1743" s="191">
        <v>0.57660137</v>
      </c>
      <c r="AD1743" s="191">
        <v>10.04133</v>
      </c>
      <c r="AE1743" s="76">
        <v>4.4720630000000002E-5</v>
      </c>
      <c r="AF1743" s="76">
        <v>1.8640509E-8</v>
      </c>
      <c r="AG1743" s="20">
        <v>0.24288373999999999</v>
      </c>
      <c r="AH1743" s="20"/>
      <c r="AI1743" s="20"/>
      <c r="AJ1743" s="20"/>
      <c r="AK1743" s="20"/>
      <c r="AL1743" s="20"/>
      <c r="AM1743" s="20"/>
      <c r="AN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c r="BU1743" s="20"/>
      <c r="BV1743" s="20"/>
      <c r="BW1743" s="20"/>
      <c r="BX1743" s="20"/>
      <c r="BY1743" s="20"/>
      <c r="BZ1743" s="20"/>
      <c r="CA1743" s="20"/>
      <c r="CB1743" s="20"/>
      <c r="CC1743" s="20"/>
      <c r="CD1743" s="20"/>
      <c r="CE1743" s="20"/>
      <c r="CF1743" s="20"/>
      <c r="CG1743" s="20"/>
      <c r="CH1743" s="20"/>
      <c r="CI1743" s="20"/>
      <c r="CJ1743" s="20"/>
      <c r="CK1743" s="20"/>
      <c r="CL1743" s="20"/>
      <c r="CM1743" s="20"/>
      <c r="CN1743" s="20"/>
      <c r="CO1743" s="20"/>
      <c r="CP1743" s="20"/>
      <c r="CQ1743" s="20"/>
      <c r="CR1743" s="20"/>
      <c r="CS1743" s="20"/>
      <c r="CT1743" s="20"/>
      <c r="CU1743" s="20"/>
      <c r="CV1743" s="20"/>
      <c r="CW1743" s="20"/>
      <c r="CX1743" s="20"/>
      <c r="CY1743" s="20"/>
      <c r="CZ1743" s="20"/>
      <c r="DA1743" s="20"/>
      <c r="DB1743" s="20"/>
      <c r="DC1743" s="20"/>
      <c r="DD1743" s="20"/>
      <c r="DE1743" s="20"/>
      <c r="DF1743" s="20"/>
      <c r="DG1743" s="20"/>
      <c r="DH1743" s="20"/>
      <c r="DI1743" s="20"/>
      <c r="DJ1743" s="20"/>
      <c r="DK1743" s="20"/>
      <c r="DL1743" s="20"/>
      <c r="DM1743" s="20"/>
      <c r="DN1743" s="20"/>
      <c r="DO1743" s="20"/>
      <c r="DP1743" s="20"/>
      <c r="DQ1743" s="20"/>
      <c r="DR1743" s="20"/>
      <c r="DS1743" s="20"/>
      <c r="DT1743" s="20"/>
      <c r="DU1743" s="20"/>
      <c r="DV1743" s="20"/>
      <c r="DW1743" s="20"/>
      <c r="DX1743" s="20"/>
      <c r="DY1743" s="20"/>
    </row>
    <row r="1744" spans="2:129" x14ac:dyDescent="0.15">
      <c r="B1744" s="77" t="s">
        <v>5388</v>
      </c>
      <c r="C1744" s="75"/>
      <c r="D1744" s="73" t="s">
        <v>38</v>
      </c>
      <c r="E1744" s="201" t="s">
        <v>5389</v>
      </c>
      <c r="F1744" s="201">
        <f t="shared" si="292"/>
        <v>0.13640959952000001</v>
      </c>
      <c r="G1744" s="201">
        <f t="shared" si="293"/>
        <v>4.8404525999999996E-3</v>
      </c>
      <c r="H1744" s="201">
        <f t="shared" si="294"/>
        <v>1.0346089219999998E-2</v>
      </c>
      <c r="I1744" s="201">
        <f t="shared" si="295"/>
        <v>0.11007113070000001</v>
      </c>
      <c r="J1744" s="201">
        <v>1.1151927000000001E-2</v>
      </c>
      <c r="K1744" s="201">
        <v>8.9061939999999992E-3</v>
      </c>
      <c r="L1744" s="201">
        <v>6.4188425999999995E-4</v>
      </c>
      <c r="M1744" s="201">
        <v>1.163574E-4</v>
      </c>
      <c r="N1744" s="201">
        <v>3.5466585E-3</v>
      </c>
      <c r="O1744" s="201">
        <v>1.1774367E-3</v>
      </c>
      <c r="P1744" s="201">
        <v>7.9801096E-4</v>
      </c>
      <c r="Q1744" s="201">
        <v>0.10899427</v>
      </c>
      <c r="R1744" s="201">
        <v>0</v>
      </c>
      <c r="S1744" s="201">
        <v>0</v>
      </c>
      <c r="T1744" s="201">
        <v>0</v>
      </c>
      <c r="U1744" s="201">
        <v>1.0768607E-3</v>
      </c>
      <c r="V1744" s="110"/>
      <c r="W1744" s="246">
        <f t="shared" si="296"/>
        <v>8.2606866666666667E-2</v>
      </c>
      <c r="X1744" s="191">
        <v>1.4583805000000001</v>
      </c>
      <c r="Y1744" s="191">
        <v>1.3264024999999999</v>
      </c>
      <c r="Z1744" s="191">
        <v>5.7004855E-2</v>
      </c>
      <c r="AA1744" s="191">
        <v>1.7154633E-4</v>
      </c>
      <c r="AB1744" s="191">
        <v>2.3429548000000001E-2</v>
      </c>
      <c r="AC1744" s="191">
        <v>3.8647304E-3</v>
      </c>
      <c r="AD1744" s="191">
        <v>4.7507322999999997E-2</v>
      </c>
      <c r="AE1744" s="76">
        <v>2.2365478E-7</v>
      </c>
      <c r="AF1744" s="76">
        <v>7.6983297000000001E-10</v>
      </c>
      <c r="AG1744" s="20">
        <v>2.2942377999999999E-2</v>
      </c>
      <c r="AH1744" s="20"/>
      <c r="AI1744" s="20"/>
      <c r="AJ1744" s="20"/>
      <c r="AK1744" s="20"/>
      <c r="AL1744" s="20"/>
      <c r="AM1744" s="20"/>
      <c r="AN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c r="BU1744" s="20"/>
      <c r="BV1744" s="20"/>
      <c r="BW1744" s="20"/>
      <c r="BX1744" s="20"/>
      <c r="BY1744" s="20"/>
      <c r="BZ1744" s="20"/>
      <c r="CA1744" s="20"/>
      <c r="CB1744" s="20"/>
      <c r="CC1744" s="20"/>
      <c r="CD1744" s="20"/>
      <c r="CE1744" s="20"/>
      <c r="CF1744" s="20"/>
      <c r="CG1744" s="20"/>
      <c r="CH1744" s="20"/>
      <c r="CI1744" s="20"/>
      <c r="CJ1744" s="20"/>
      <c r="CK1744" s="20"/>
      <c r="CL1744" s="20"/>
      <c r="CM1744" s="20"/>
      <c r="CN1744" s="20"/>
      <c r="CO1744" s="20"/>
      <c r="CP1744" s="20"/>
      <c r="CQ1744" s="20"/>
      <c r="CR1744" s="20"/>
      <c r="CS1744" s="20"/>
      <c r="CT1744" s="20"/>
      <c r="CU1744" s="20"/>
      <c r="CV1744" s="20"/>
      <c r="CW1744" s="20"/>
      <c r="CX1744" s="20"/>
      <c r="CY1744" s="20"/>
      <c r="CZ1744" s="20"/>
      <c r="DA1744" s="20"/>
      <c r="DB1744" s="20"/>
      <c r="DC1744" s="20"/>
      <c r="DD1744" s="20"/>
      <c r="DE1744" s="20"/>
      <c r="DF1744" s="20"/>
      <c r="DG1744" s="20"/>
      <c r="DH1744" s="20"/>
      <c r="DI1744" s="20"/>
      <c r="DJ1744" s="20"/>
      <c r="DK1744" s="20"/>
      <c r="DL1744" s="20"/>
      <c r="DM1744" s="20"/>
      <c r="DN1744" s="20"/>
      <c r="DO1744" s="20"/>
      <c r="DP1744" s="20"/>
      <c r="DQ1744" s="20"/>
      <c r="DR1744" s="20"/>
      <c r="DS1744" s="20"/>
      <c r="DT1744" s="20"/>
      <c r="DU1744" s="20"/>
      <c r="DV1744" s="20"/>
      <c r="DW1744" s="20"/>
      <c r="DX1744" s="20"/>
      <c r="DY1744" s="20"/>
    </row>
    <row r="1745" spans="2:129" x14ac:dyDescent="0.15">
      <c r="B1745" s="77" t="s">
        <v>5390</v>
      </c>
      <c r="C1745" s="75"/>
      <c r="D1745" s="73" t="s">
        <v>38</v>
      </c>
      <c r="E1745" s="201" t="s">
        <v>5391</v>
      </c>
      <c r="F1745" s="201">
        <f t="shared" si="292"/>
        <v>1261.7029921752999</v>
      </c>
      <c r="G1745" s="201">
        <f t="shared" si="293"/>
        <v>1246.1835661281</v>
      </c>
      <c r="H1745" s="201">
        <f t="shared" si="294"/>
        <v>0.86349296499999995</v>
      </c>
      <c r="I1745" s="201">
        <f t="shared" si="295"/>
        <v>13.1059777822</v>
      </c>
      <c r="J1745" s="201">
        <v>1.5499552999999999</v>
      </c>
      <c r="K1745" s="201">
        <v>0.81687277999999997</v>
      </c>
      <c r="L1745" s="201">
        <v>2.1777819E-2</v>
      </c>
      <c r="M1745" s="201">
        <v>9.9672480999999993E-3</v>
      </c>
      <c r="N1745" s="201">
        <v>0.23069888</v>
      </c>
      <c r="O1745" s="201">
        <v>1245.9429</v>
      </c>
      <c r="P1745" s="201">
        <v>2.4842366000000001E-2</v>
      </c>
      <c r="Q1745" s="201">
        <v>13.096973</v>
      </c>
      <c r="R1745" s="201">
        <v>0</v>
      </c>
      <c r="S1745" s="201">
        <v>0</v>
      </c>
      <c r="T1745" s="201">
        <v>0</v>
      </c>
      <c r="U1745" s="201">
        <v>9.0047822000000003E-3</v>
      </c>
      <c r="V1745" s="110"/>
      <c r="W1745" s="246">
        <f t="shared" si="296"/>
        <v>11.481150370370369</v>
      </c>
      <c r="X1745" s="191">
        <v>121.93572</v>
      </c>
      <c r="Y1745" s="191">
        <v>110.67914</v>
      </c>
      <c r="Z1745" s="191">
        <v>1.271415</v>
      </c>
      <c r="AA1745" s="191">
        <v>2.9469055999999999E-3</v>
      </c>
      <c r="AB1745" s="191">
        <v>9.2377453000000003</v>
      </c>
      <c r="AC1745" s="191">
        <v>9.8688741999999996E-2</v>
      </c>
      <c r="AD1745" s="191">
        <v>0.64579224999999996</v>
      </c>
      <c r="AE1745" s="20">
        <v>6.4212600999999998E-4</v>
      </c>
      <c r="AF1745" s="76">
        <v>2.1682051000000001E-6</v>
      </c>
      <c r="AG1745" s="20">
        <v>0.35564530999999999</v>
      </c>
      <c r="AH1745" s="20"/>
      <c r="AI1745" s="20"/>
      <c r="AJ1745" s="20"/>
      <c r="AK1745" s="20"/>
      <c r="AL1745" s="20"/>
      <c r="AM1745" s="20"/>
      <c r="AN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c r="BU1745" s="20"/>
      <c r="BV1745" s="20"/>
      <c r="BW1745" s="20"/>
      <c r="BX1745" s="20"/>
      <c r="BY1745" s="20"/>
      <c r="BZ1745" s="20"/>
      <c r="CA1745" s="20"/>
      <c r="CB1745" s="20"/>
      <c r="CC1745" s="20"/>
      <c r="CD1745" s="20"/>
      <c r="CE1745" s="20"/>
      <c r="CF1745" s="20"/>
      <c r="CG1745" s="20"/>
      <c r="CH1745" s="20"/>
      <c r="CI1745" s="20"/>
      <c r="CJ1745" s="20"/>
      <c r="CK1745" s="20"/>
      <c r="CL1745" s="20"/>
      <c r="CM1745" s="20"/>
      <c r="CN1745" s="20"/>
      <c r="CO1745" s="20"/>
      <c r="CP1745" s="20"/>
      <c r="CQ1745" s="20"/>
      <c r="CR1745" s="20"/>
      <c r="CS1745" s="20"/>
      <c r="CT1745" s="20"/>
      <c r="CU1745" s="20"/>
      <c r="CV1745" s="20"/>
      <c r="CW1745" s="20"/>
      <c r="CX1745" s="20"/>
      <c r="CY1745" s="20"/>
      <c r="CZ1745" s="20"/>
      <c r="DA1745" s="20"/>
      <c r="DB1745" s="20"/>
      <c r="DC1745" s="20"/>
      <c r="DD1745" s="20"/>
      <c r="DE1745" s="20"/>
      <c r="DF1745" s="20"/>
      <c r="DG1745" s="20"/>
      <c r="DH1745" s="20"/>
      <c r="DI1745" s="20"/>
      <c r="DJ1745" s="20"/>
      <c r="DK1745" s="20"/>
      <c r="DL1745" s="20"/>
      <c r="DM1745" s="20"/>
      <c r="DN1745" s="20"/>
      <c r="DO1745" s="20"/>
      <c r="DP1745" s="20"/>
      <c r="DQ1745" s="20"/>
      <c r="DR1745" s="20"/>
      <c r="DS1745" s="20"/>
      <c r="DT1745" s="20"/>
      <c r="DU1745" s="20"/>
      <c r="DV1745" s="20"/>
      <c r="DW1745" s="20"/>
      <c r="DX1745" s="20"/>
      <c r="DY1745" s="20"/>
    </row>
    <row r="1746" spans="2:129" x14ac:dyDescent="0.15">
      <c r="B1746" s="77" t="s">
        <v>5392</v>
      </c>
      <c r="C1746" s="75"/>
      <c r="D1746" s="73" t="s">
        <v>38</v>
      </c>
      <c r="E1746" s="201" t="s">
        <v>5393</v>
      </c>
      <c r="F1746" s="201">
        <f t="shared" si="292"/>
        <v>39.474534601999991</v>
      </c>
      <c r="G1746" s="201">
        <f t="shared" si="293"/>
        <v>1.9539439810000001</v>
      </c>
      <c r="H1746" s="201">
        <f t="shared" si="294"/>
        <v>1.278277401</v>
      </c>
      <c r="I1746" s="201">
        <f t="shared" si="295"/>
        <v>33.404647219999994</v>
      </c>
      <c r="J1746" s="201">
        <v>2.837666</v>
      </c>
      <c r="K1746" s="201">
        <v>1.1731771</v>
      </c>
      <c r="L1746" s="201">
        <v>6.3743880000000003E-2</v>
      </c>
      <c r="M1746" s="201">
        <v>1.9299140999999999E-2</v>
      </c>
      <c r="N1746" s="201">
        <v>1.8110225</v>
      </c>
      <c r="O1746" s="201">
        <v>0.12362234</v>
      </c>
      <c r="P1746" s="201">
        <v>4.1356420999999997E-2</v>
      </c>
      <c r="Q1746" s="201">
        <v>33.300179999999997</v>
      </c>
      <c r="R1746" s="201">
        <v>0</v>
      </c>
      <c r="S1746" s="201">
        <v>0</v>
      </c>
      <c r="T1746" s="201">
        <v>0</v>
      </c>
      <c r="U1746" s="201">
        <v>0.10446722</v>
      </c>
      <c r="V1746" s="110"/>
      <c r="W1746" s="246">
        <f t="shared" si="296"/>
        <v>21.019748148148146</v>
      </c>
      <c r="X1746" s="191">
        <v>433.54313999999999</v>
      </c>
      <c r="Y1746" s="191">
        <v>368.37795999999997</v>
      </c>
      <c r="Z1746" s="191">
        <v>33.858880999999997</v>
      </c>
      <c r="AA1746" s="191">
        <v>0.42816627000000002</v>
      </c>
      <c r="AB1746" s="191">
        <v>12.210159000000001</v>
      </c>
      <c r="AC1746" s="191">
        <v>2.5144595999999999</v>
      </c>
      <c r="AD1746" s="191">
        <v>16.153511000000002</v>
      </c>
      <c r="AE1746" s="76">
        <v>6.1420739000000006E-5</v>
      </c>
      <c r="AF1746" s="76">
        <v>1.1464838E-7</v>
      </c>
      <c r="AG1746" s="20">
        <v>2.3885434000000001</v>
      </c>
      <c r="AH1746" s="20"/>
      <c r="AI1746" s="20"/>
      <c r="AJ1746" s="20"/>
      <c r="AK1746" s="20"/>
      <c r="AL1746" s="20"/>
      <c r="AM1746" s="20"/>
      <c r="AN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c r="BU1746" s="20"/>
      <c r="BV1746" s="20"/>
      <c r="BW1746" s="20"/>
      <c r="BX1746" s="20"/>
      <c r="BY1746" s="20"/>
      <c r="BZ1746" s="20"/>
      <c r="CA1746" s="20"/>
      <c r="CB1746" s="20"/>
      <c r="CC1746" s="20"/>
      <c r="CD1746" s="20"/>
      <c r="CE1746" s="20"/>
      <c r="CF1746" s="20"/>
      <c r="CG1746" s="20"/>
      <c r="CH1746" s="20"/>
      <c r="CI1746" s="20"/>
      <c r="CJ1746" s="20"/>
      <c r="CK1746" s="20"/>
      <c r="CL1746" s="20"/>
      <c r="CM1746" s="20"/>
      <c r="CN1746" s="20"/>
      <c r="CO1746" s="20"/>
      <c r="CP1746" s="20"/>
      <c r="CQ1746" s="20"/>
      <c r="CR1746" s="20"/>
      <c r="CS1746" s="20"/>
      <c r="CT1746" s="20"/>
      <c r="CU1746" s="20"/>
      <c r="CV1746" s="20"/>
      <c r="CW1746" s="20"/>
      <c r="CX1746" s="20"/>
      <c r="CY1746" s="20"/>
      <c r="CZ1746" s="20"/>
      <c r="DA1746" s="20"/>
      <c r="DB1746" s="20"/>
      <c r="DC1746" s="20"/>
      <c r="DD1746" s="20"/>
      <c r="DE1746" s="20"/>
      <c r="DF1746" s="20"/>
      <c r="DG1746" s="20"/>
      <c r="DH1746" s="20"/>
      <c r="DI1746" s="20"/>
      <c r="DJ1746" s="20"/>
      <c r="DK1746" s="20"/>
      <c r="DL1746" s="20"/>
      <c r="DM1746" s="20"/>
      <c r="DN1746" s="20"/>
      <c r="DO1746" s="20"/>
      <c r="DP1746" s="20"/>
      <c r="DQ1746" s="20"/>
      <c r="DR1746" s="20"/>
      <c r="DS1746" s="20"/>
      <c r="DT1746" s="20"/>
      <c r="DU1746" s="20"/>
      <c r="DV1746" s="20"/>
      <c r="DW1746" s="20"/>
      <c r="DX1746" s="20"/>
      <c r="DY1746" s="20"/>
    </row>
    <row r="1747" spans="2:129" x14ac:dyDescent="0.15">
      <c r="B1747" s="77" t="s">
        <v>5394</v>
      </c>
      <c r="C1747" s="75"/>
      <c r="D1747" s="73" t="s">
        <v>38</v>
      </c>
      <c r="E1747" s="201" t="s">
        <v>5395</v>
      </c>
      <c r="F1747" s="201">
        <f t="shared" si="292"/>
        <v>148.27988981000001</v>
      </c>
      <c r="G1747" s="201">
        <f t="shared" si="293"/>
        <v>52.963032509999998</v>
      </c>
      <c r="H1747" s="201">
        <f t="shared" si="294"/>
        <v>43.5249162</v>
      </c>
      <c r="I1747" s="201">
        <f t="shared" si="295"/>
        <v>42.826283799999999</v>
      </c>
      <c r="J1747" s="201">
        <v>8.9656573000000002</v>
      </c>
      <c r="K1747" s="201">
        <v>12.522197</v>
      </c>
      <c r="L1747" s="201">
        <v>24.602784</v>
      </c>
      <c r="M1747" s="201">
        <v>0.15274051</v>
      </c>
      <c r="N1747" s="201">
        <v>50.364114999999998</v>
      </c>
      <c r="O1747" s="201">
        <v>2.446177</v>
      </c>
      <c r="P1747" s="201">
        <v>6.3999351999999998</v>
      </c>
      <c r="Q1747" s="201">
        <v>40.439312000000001</v>
      </c>
      <c r="R1747" s="201">
        <v>0</v>
      </c>
      <c r="S1747" s="201">
        <v>0</v>
      </c>
      <c r="T1747" s="201">
        <v>0</v>
      </c>
      <c r="U1747" s="201">
        <v>2.3869718</v>
      </c>
      <c r="V1747" s="110"/>
      <c r="W1747" s="246">
        <f t="shared" si="296"/>
        <v>66.412276296296298</v>
      </c>
      <c r="X1747" s="191">
        <v>1164.8516</v>
      </c>
      <c r="Y1747" s="191">
        <v>776.70339000000001</v>
      </c>
      <c r="Z1747" s="191">
        <v>80.985083000000003</v>
      </c>
      <c r="AA1747" s="191">
        <v>0.21961834999999999</v>
      </c>
      <c r="AB1747" s="191">
        <v>46.123362999999998</v>
      </c>
      <c r="AC1747" s="191">
        <v>6.0805470000000001</v>
      </c>
      <c r="AD1747" s="191">
        <v>254.73962</v>
      </c>
      <c r="AE1747" s="20">
        <v>7.9803597999999999E-4</v>
      </c>
      <c r="AF1747" s="76">
        <v>1.9625159999999999E-6</v>
      </c>
      <c r="AG1747" s="20">
        <v>20.097902000000001</v>
      </c>
      <c r="AH1747" s="20"/>
      <c r="AI1747" s="20"/>
      <c r="AJ1747" s="20"/>
      <c r="AK1747" s="20"/>
      <c r="AL1747" s="20"/>
      <c r="AM1747" s="20"/>
      <c r="AN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c r="BU1747" s="20"/>
      <c r="BV1747" s="20"/>
      <c r="BW1747" s="20"/>
      <c r="BX1747" s="20"/>
      <c r="BY1747" s="20"/>
      <c r="BZ1747" s="20"/>
      <c r="CA1747" s="20"/>
      <c r="CB1747" s="20"/>
      <c r="CC1747" s="20"/>
      <c r="CD1747" s="20"/>
      <c r="CE1747" s="20"/>
      <c r="CF1747" s="20"/>
      <c r="CG1747" s="20"/>
      <c r="CH1747" s="20"/>
      <c r="CI1747" s="20"/>
      <c r="CJ1747" s="20"/>
      <c r="CK1747" s="20"/>
      <c r="CL1747" s="20"/>
      <c r="CM1747" s="20"/>
      <c r="CN1747" s="20"/>
      <c r="CO1747" s="20"/>
      <c r="CP1747" s="20"/>
      <c r="CQ1747" s="20"/>
      <c r="CR1747" s="20"/>
      <c r="CS1747" s="20"/>
      <c r="CT1747" s="20"/>
      <c r="CU1747" s="20"/>
      <c r="CV1747" s="20"/>
      <c r="CW1747" s="20"/>
      <c r="CX1747" s="20"/>
      <c r="CY1747" s="20"/>
      <c r="CZ1747" s="20"/>
      <c r="DA1747" s="20"/>
      <c r="DB1747" s="20"/>
      <c r="DC1747" s="20"/>
      <c r="DD1747" s="20"/>
      <c r="DE1747" s="20"/>
      <c r="DF1747" s="20"/>
      <c r="DG1747" s="20"/>
      <c r="DH1747" s="20"/>
      <c r="DI1747" s="20"/>
      <c r="DJ1747" s="20"/>
      <c r="DK1747" s="20"/>
      <c r="DL1747" s="20"/>
      <c r="DM1747" s="20"/>
      <c r="DN1747" s="20"/>
      <c r="DO1747" s="20"/>
      <c r="DP1747" s="20"/>
      <c r="DQ1747" s="20"/>
      <c r="DR1747" s="20"/>
      <c r="DS1747" s="20"/>
      <c r="DT1747" s="20"/>
      <c r="DU1747" s="20"/>
      <c r="DV1747" s="20"/>
      <c r="DW1747" s="20"/>
      <c r="DX1747" s="20"/>
      <c r="DY1747" s="20"/>
    </row>
    <row r="1748" spans="2:129" x14ac:dyDescent="0.15">
      <c r="B1748" s="77" t="s">
        <v>5396</v>
      </c>
      <c r="C1748" s="75"/>
      <c r="D1748" s="73" t="s">
        <v>38</v>
      </c>
      <c r="E1748" s="201" t="s">
        <v>5397</v>
      </c>
      <c r="F1748" s="201">
        <f t="shared" si="292"/>
        <v>0.31680117476000003</v>
      </c>
      <c r="G1748" s="201">
        <f t="shared" si="293"/>
        <v>6.5057230399999999E-2</v>
      </c>
      <c r="H1748" s="201">
        <f t="shared" si="294"/>
        <v>0.10827021796</v>
      </c>
      <c r="I1748" s="201">
        <f t="shared" si="295"/>
        <v>7.0184863999999993E-3</v>
      </c>
      <c r="J1748" s="201">
        <v>0.13645524000000001</v>
      </c>
      <c r="K1748" s="201">
        <v>8.1897981999999994E-2</v>
      </c>
      <c r="L1748" s="201">
        <v>2.5565989000000001E-2</v>
      </c>
      <c r="M1748" s="201">
        <v>2.0973900999999998E-3</v>
      </c>
      <c r="N1748" s="201">
        <v>5.8775652999999997E-2</v>
      </c>
      <c r="O1748" s="201">
        <v>4.1841873000000003E-3</v>
      </c>
      <c r="P1748" s="201">
        <v>8.0624696E-4</v>
      </c>
      <c r="Q1748" s="201">
        <v>2.6414318999999999E-3</v>
      </c>
      <c r="R1748" s="201">
        <v>0</v>
      </c>
      <c r="S1748" s="201">
        <v>0</v>
      </c>
      <c r="T1748" s="201">
        <v>0</v>
      </c>
      <c r="U1748" s="201">
        <v>4.3770544999999998E-3</v>
      </c>
      <c r="V1748" s="110"/>
      <c r="W1748" s="246">
        <f t="shared" si="296"/>
        <v>1.0107795555555554</v>
      </c>
      <c r="X1748" s="191">
        <v>15.937023</v>
      </c>
      <c r="Y1748" s="191">
        <v>15.449394</v>
      </c>
      <c r="Z1748" s="191">
        <v>0.21667044999999999</v>
      </c>
      <c r="AA1748" s="191">
        <v>1.057936E-3</v>
      </c>
      <c r="AB1748" s="191">
        <v>0.14342368</v>
      </c>
      <c r="AC1748" s="191">
        <v>1.4630776999999999E-2</v>
      </c>
      <c r="AD1748" s="191">
        <v>0.11184616</v>
      </c>
      <c r="AE1748" s="76">
        <v>2.5910400000000001E-6</v>
      </c>
      <c r="AF1748" s="76">
        <v>7.9975753000000002E-9</v>
      </c>
      <c r="AG1748" s="20">
        <v>0.15538667</v>
      </c>
      <c r="AH1748" s="20"/>
      <c r="AI1748" s="20"/>
      <c r="AJ1748" s="20"/>
      <c r="AK1748" s="20"/>
      <c r="AL1748" s="20"/>
      <c r="AM1748" s="20"/>
      <c r="AN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c r="BU1748" s="20"/>
      <c r="BV1748" s="20"/>
      <c r="BW1748" s="20"/>
      <c r="BX1748" s="20"/>
      <c r="BY1748" s="20"/>
      <c r="BZ1748" s="20"/>
      <c r="CA1748" s="20"/>
      <c r="CB1748" s="20"/>
      <c r="CC1748" s="20"/>
      <c r="CD1748" s="20"/>
      <c r="CE1748" s="20"/>
      <c r="CF1748" s="20"/>
      <c r="CG1748" s="20"/>
      <c r="CH1748" s="20"/>
      <c r="CI1748" s="20"/>
      <c r="CJ1748" s="20"/>
      <c r="CK1748" s="20"/>
      <c r="CL1748" s="20"/>
      <c r="CM1748" s="20"/>
      <c r="CN1748" s="20"/>
      <c r="CO1748" s="20"/>
      <c r="CP1748" s="20"/>
      <c r="CQ1748" s="20"/>
      <c r="CR1748" s="20"/>
      <c r="CS1748" s="20"/>
      <c r="CT1748" s="20"/>
      <c r="CU1748" s="20"/>
      <c r="CV1748" s="20"/>
      <c r="CW1748" s="20"/>
      <c r="CX1748" s="20"/>
      <c r="CY1748" s="20"/>
      <c r="CZ1748" s="20"/>
      <c r="DA1748" s="20"/>
      <c r="DB1748" s="20"/>
      <c r="DC1748" s="20"/>
      <c r="DD1748" s="20"/>
      <c r="DE1748" s="20"/>
      <c r="DF1748" s="20"/>
      <c r="DG1748" s="20"/>
      <c r="DH1748" s="20"/>
      <c r="DI1748" s="20"/>
      <c r="DJ1748" s="20"/>
      <c r="DK1748" s="20"/>
      <c r="DL1748" s="20"/>
      <c r="DM1748" s="20"/>
      <c r="DN1748" s="20"/>
      <c r="DO1748" s="20"/>
      <c r="DP1748" s="20"/>
      <c r="DQ1748" s="20"/>
      <c r="DR1748" s="20"/>
      <c r="DS1748" s="20"/>
      <c r="DT1748" s="20"/>
      <c r="DU1748" s="20"/>
      <c r="DV1748" s="20"/>
      <c r="DW1748" s="20"/>
      <c r="DX1748" s="20"/>
      <c r="DY1748" s="20"/>
    </row>
    <row r="1749" spans="2:129" x14ac:dyDescent="0.15">
      <c r="B1749" s="77" t="s">
        <v>5398</v>
      </c>
      <c r="C1749" s="75"/>
      <c r="D1749" s="73" t="s">
        <v>38</v>
      </c>
      <c r="E1749" s="201" t="s">
        <v>5399</v>
      </c>
      <c r="F1749" s="201">
        <f t="shared" si="292"/>
        <v>35.318254343</v>
      </c>
      <c r="G1749" s="201">
        <f t="shared" si="293"/>
        <v>1.072108243</v>
      </c>
      <c r="H1749" s="201">
        <f t="shared" si="294"/>
        <v>26.93480885</v>
      </c>
      <c r="I1749" s="201">
        <f t="shared" si="295"/>
        <v>6.0103693499999995</v>
      </c>
      <c r="J1749" s="201">
        <v>1.3009679000000001</v>
      </c>
      <c r="K1749" s="201">
        <v>26.578928000000001</v>
      </c>
      <c r="L1749" s="201">
        <v>0.18752047999999999</v>
      </c>
      <c r="M1749" s="201">
        <v>8.9807199999999993E-3</v>
      </c>
      <c r="N1749" s="201">
        <v>0.96413579999999999</v>
      </c>
      <c r="O1749" s="201">
        <v>9.8991723000000004E-2</v>
      </c>
      <c r="P1749" s="201">
        <v>0.16836037000000001</v>
      </c>
      <c r="Q1749" s="201">
        <v>5.8649770999999999</v>
      </c>
      <c r="R1749" s="201">
        <v>0</v>
      </c>
      <c r="S1749" s="201">
        <v>0</v>
      </c>
      <c r="T1749" s="201">
        <v>0</v>
      </c>
      <c r="U1749" s="201">
        <v>0.14539225</v>
      </c>
      <c r="V1749" s="110"/>
      <c r="W1749" s="246">
        <f t="shared" si="296"/>
        <v>9.6367992592592593</v>
      </c>
      <c r="X1749" s="191">
        <v>152.00907000000001</v>
      </c>
      <c r="Y1749" s="191">
        <v>114.45835</v>
      </c>
      <c r="Z1749" s="191">
        <v>11.251923</v>
      </c>
      <c r="AA1749" s="191">
        <v>7.5330472999999998E-3</v>
      </c>
      <c r="AB1749" s="191">
        <v>4.3855633999999997</v>
      </c>
      <c r="AC1749" s="191">
        <v>0.51906445000000001</v>
      </c>
      <c r="AD1749" s="191">
        <v>21.386637</v>
      </c>
      <c r="AE1749" s="20">
        <v>4.7624728999999999E-4</v>
      </c>
      <c r="AF1749" s="76">
        <v>5.9102221999999996E-7</v>
      </c>
      <c r="AG1749" s="20">
        <v>1.4201041000000001</v>
      </c>
      <c r="AH1749" s="20"/>
      <c r="AI1749" s="20"/>
      <c r="AJ1749" s="20"/>
      <c r="AK1749" s="20"/>
      <c r="AL1749" s="20"/>
      <c r="AM1749" s="20"/>
      <c r="AN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c r="BU1749" s="20"/>
      <c r="BV1749" s="20"/>
      <c r="BW1749" s="20"/>
      <c r="BX1749" s="20"/>
      <c r="BY1749" s="20"/>
      <c r="BZ1749" s="20"/>
      <c r="CA1749" s="20"/>
      <c r="CB1749" s="20"/>
      <c r="CC1749" s="20"/>
      <c r="CD1749" s="20"/>
      <c r="CE1749" s="20"/>
      <c r="CF1749" s="20"/>
      <c r="CG1749" s="20"/>
      <c r="CH1749" s="20"/>
      <c r="CI1749" s="20"/>
      <c r="CJ1749" s="20"/>
      <c r="CK1749" s="20"/>
      <c r="CL1749" s="20"/>
      <c r="CM1749" s="20"/>
      <c r="CN1749" s="20"/>
      <c r="CO1749" s="20"/>
      <c r="CP1749" s="20"/>
      <c r="CQ1749" s="20"/>
      <c r="CR1749" s="20"/>
      <c r="CS1749" s="20"/>
      <c r="CT1749" s="20"/>
      <c r="CU1749" s="20"/>
      <c r="CV1749" s="20"/>
      <c r="CW1749" s="20"/>
      <c r="CX1749" s="20"/>
      <c r="CY1749" s="20"/>
      <c r="CZ1749" s="20"/>
      <c r="DA1749" s="20"/>
      <c r="DB1749" s="20"/>
      <c r="DC1749" s="20"/>
      <c r="DD1749" s="20"/>
      <c r="DE1749" s="20"/>
      <c r="DF1749" s="20"/>
      <c r="DG1749" s="20"/>
      <c r="DH1749" s="20"/>
      <c r="DI1749" s="20"/>
      <c r="DJ1749" s="20"/>
      <c r="DK1749" s="20"/>
      <c r="DL1749" s="20"/>
      <c r="DM1749" s="20"/>
      <c r="DN1749" s="20"/>
      <c r="DO1749" s="20"/>
      <c r="DP1749" s="20"/>
      <c r="DQ1749" s="20"/>
      <c r="DR1749" s="20"/>
      <c r="DS1749" s="20"/>
      <c r="DT1749" s="20"/>
      <c r="DU1749" s="20"/>
      <c r="DV1749" s="20"/>
      <c r="DW1749" s="20"/>
      <c r="DX1749" s="20"/>
      <c r="DY1749" s="20"/>
    </row>
    <row r="1750" spans="2:129" x14ac:dyDescent="0.15">
      <c r="B1750" s="77" t="s">
        <v>5400</v>
      </c>
      <c r="C1750" s="75"/>
      <c r="D1750" s="73" t="s">
        <v>38</v>
      </c>
      <c r="E1750" s="201" t="s">
        <v>5401</v>
      </c>
      <c r="F1750" s="201">
        <f t="shared" si="292"/>
        <v>19447.705175700001</v>
      </c>
      <c r="G1750" s="201">
        <f t="shared" si="293"/>
        <v>333.60836770000003</v>
      </c>
      <c r="H1750" s="201">
        <f t="shared" si="294"/>
        <v>15996.129607999999</v>
      </c>
      <c r="I1750" s="201">
        <f t="shared" si="295"/>
        <v>2518.2012599999998</v>
      </c>
      <c r="J1750" s="201">
        <v>599.76594</v>
      </c>
      <c r="K1750" s="201">
        <v>15880.356</v>
      </c>
      <c r="L1750" s="201">
        <v>57.229663000000002</v>
      </c>
      <c r="M1750" s="201">
        <v>2.1350927</v>
      </c>
      <c r="N1750" s="201">
        <v>245.82175000000001</v>
      </c>
      <c r="O1750" s="201">
        <v>85.651525000000007</v>
      </c>
      <c r="P1750" s="201">
        <v>58.543945000000001</v>
      </c>
      <c r="Q1750" s="201">
        <v>2488.3577</v>
      </c>
      <c r="R1750" s="201">
        <v>0</v>
      </c>
      <c r="S1750" s="201">
        <v>0</v>
      </c>
      <c r="T1750" s="201">
        <v>0</v>
      </c>
      <c r="U1750" s="201">
        <v>29.84356</v>
      </c>
      <c r="V1750" s="110"/>
      <c r="W1750" s="246">
        <f t="shared" si="296"/>
        <v>4442.7106666666659</v>
      </c>
      <c r="X1750" s="191">
        <v>69574.513999999996</v>
      </c>
      <c r="Y1750" s="191">
        <v>60934.843999999997</v>
      </c>
      <c r="Z1750" s="191">
        <v>6205.4292999999998</v>
      </c>
      <c r="AA1750" s="191">
        <v>1.0386602</v>
      </c>
      <c r="AB1750" s="191">
        <v>840.97191999999995</v>
      </c>
      <c r="AC1750" s="191">
        <v>69.151293999999993</v>
      </c>
      <c r="AD1750" s="191">
        <v>1523.0787</v>
      </c>
      <c r="AE1750" s="20">
        <v>0.28120822000000001</v>
      </c>
      <c r="AF1750" s="20">
        <v>3.3908878E-4</v>
      </c>
      <c r="AG1750" s="20">
        <v>691.52603999999997</v>
      </c>
      <c r="AH1750" s="20"/>
      <c r="AI1750" s="20"/>
      <c r="AJ1750" s="20"/>
      <c r="AK1750" s="20"/>
      <c r="AL1750" s="20"/>
      <c r="AM1750" s="20"/>
      <c r="AN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row>
    <row r="1751" spans="2:129" x14ac:dyDescent="0.15">
      <c r="B1751" s="77" t="s">
        <v>5402</v>
      </c>
      <c r="C1751" s="114"/>
      <c r="D1751" s="73" t="s">
        <v>38</v>
      </c>
      <c r="E1751" s="201" t="s">
        <v>5403</v>
      </c>
      <c r="F1751" s="201">
        <f t="shared" si="292"/>
        <v>40265.763622800005</v>
      </c>
      <c r="G1751" s="201">
        <f t="shared" si="293"/>
        <v>1947.3311928000003</v>
      </c>
      <c r="H1751" s="201">
        <f t="shared" si="294"/>
        <v>23199.852800000001</v>
      </c>
      <c r="I1751" s="201">
        <f t="shared" si="295"/>
        <v>11776.094129999999</v>
      </c>
      <c r="J1751" s="201">
        <v>3342.4854999999998</v>
      </c>
      <c r="K1751" s="201">
        <v>22321.438999999998</v>
      </c>
      <c r="L1751" s="201">
        <v>416.14168999999998</v>
      </c>
      <c r="M1751" s="201">
        <v>8.2118528000000008</v>
      </c>
      <c r="N1751" s="201">
        <v>1346.2895000000001</v>
      </c>
      <c r="O1751" s="201">
        <v>592.82983999999999</v>
      </c>
      <c r="P1751" s="201">
        <v>462.27211</v>
      </c>
      <c r="Q1751" s="201">
        <v>11585.162</v>
      </c>
      <c r="R1751" s="201">
        <v>0</v>
      </c>
      <c r="S1751" s="201">
        <v>0</v>
      </c>
      <c r="T1751" s="201">
        <v>0</v>
      </c>
      <c r="U1751" s="201">
        <v>190.93213</v>
      </c>
      <c r="V1751" s="110"/>
      <c r="W1751" s="246">
        <f t="shared" si="296"/>
        <v>24759.15185185185</v>
      </c>
      <c r="X1751" s="191">
        <v>358348.69</v>
      </c>
      <c r="Y1751" s="191">
        <v>325638.09999999998</v>
      </c>
      <c r="Z1751" s="191">
        <v>21790.713</v>
      </c>
      <c r="AA1751" s="191">
        <v>3.6256704000000002</v>
      </c>
      <c r="AB1751" s="191">
        <v>4371.1356999999998</v>
      </c>
      <c r="AC1751" s="191">
        <v>229.30511000000001</v>
      </c>
      <c r="AD1751" s="191">
        <v>6315.8149000000003</v>
      </c>
      <c r="AE1751" s="20">
        <v>0.43063906000000002</v>
      </c>
      <c r="AF1751" s="20">
        <v>5.6928893999999997E-4</v>
      </c>
      <c r="AG1751" s="20">
        <v>3175.4861999999998</v>
      </c>
      <c r="AH1751" s="20"/>
      <c r="AI1751" s="20"/>
      <c r="AJ1751" s="20"/>
      <c r="AK1751" s="20"/>
      <c r="AL1751" s="20"/>
      <c r="AM1751" s="20"/>
      <c r="AN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c r="BU1751" s="20"/>
      <c r="BV1751" s="20"/>
      <c r="BW1751" s="20"/>
      <c r="BX1751" s="20"/>
      <c r="BY1751" s="20"/>
      <c r="BZ1751" s="20"/>
      <c r="CA1751" s="20"/>
      <c r="CB1751" s="20"/>
      <c r="CC1751" s="20"/>
      <c r="CD1751" s="20"/>
      <c r="CE1751" s="20"/>
      <c r="CF1751" s="20"/>
      <c r="CG1751" s="20"/>
      <c r="CH1751" s="20"/>
      <c r="CI1751" s="20"/>
      <c r="CJ1751" s="20"/>
      <c r="CK1751" s="20"/>
      <c r="CL1751" s="20"/>
      <c r="CM1751" s="20"/>
      <c r="CN1751" s="20"/>
      <c r="CO1751" s="20"/>
      <c r="CP1751" s="20"/>
      <c r="CQ1751" s="20"/>
      <c r="CR1751" s="20"/>
      <c r="CS1751" s="20"/>
      <c r="CT1751" s="20"/>
      <c r="CU1751" s="20"/>
      <c r="CV1751" s="20"/>
      <c r="CW1751" s="20"/>
      <c r="CX1751" s="20"/>
      <c r="CY1751" s="20"/>
      <c r="CZ1751" s="20"/>
      <c r="DA1751" s="20"/>
      <c r="DB1751" s="20"/>
      <c r="DC1751" s="20"/>
      <c r="DD1751" s="20"/>
      <c r="DE1751" s="20"/>
      <c r="DF1751" s="20"/>
      <c r="DG1751" s="20"/>
      <c r="DH1751" s="20"/>
      <c r="DI1751" s="20"/>
      <c r="DJ1751" s="20"/>
      <c r="DK1751" s="20"/>
      <c r="DL1751" s="20"/>
      <c r="DM1751" s="20"/>
      <c r="DN1751" s="20"/>
      <c r="DO1751" s="20"/>
      <c r="DP1751" s="20"/>
      <c r="DQ1751" s="20"/>
      <c r="DR1751" s="20"/>
      <c r="DS1751" s="20"/>
      <c r="DT1751" s="20"/>
      <c r="DU1751" s="20"/>
      <c r="DV1751" s="20"/>
      <c r="DW1751" s="20"/>
      <c r="DX1751" s="20"/>
      <c r="DY1751" s="20"/>
    </row>
    <row r="1752" spans="2:129" x14ac:dyDescent="0.15">
      <c r="B1752" s="77" t="s">
        <v>5404</v>
      </c>
      <c r="C1752" s="75"/>
      <c r="D1752" s="73" t="s">
        <v>38</v>
      </c>
      <c r="E1752" s="201" t="s">
        <v>5405</v>
      </c>
      <c r="F1752" s="201">
        <f t="shared" si="292"/>
        <v>357859150.10000002</v>
      </c>
      <c r="G1752" s="201">
        <f t="shared" si="293"/>
        <v>25857571.699999999</v>
      </c>
      <c r="H1752" s="201">
        <f t="shared" si="294"/>
        <v>92383721.400000006</v>
      </c>
      <c r="I1752" s="201">
        <f t="shared" si="295"/>
        <v>203106356</v>
      </c>
      <c r="J1752" s="201">
        <v>36511501</v>
      </c>
      <c r="K1752" s="201">
        <v>34513678</v>
      </c>
      <c r="L1752" s="201">
        <v>49534518</v>
      </c>
      <c r="M1752" s="201">
        <v>370572.7</v>
      </c>
      <c r="N1752" s="201">
        <v>14994811</v>
      </c>
      <c r="O1752" s="201">
        <v>10492188</v>
      </c>
      <c r="P1752" s="201">
        <v>8335525.4000000004</v>
      </c>
      <c r="Q1752" s="201">
        <v>200198860</v>
      </c>
      <c r="R1752" s="201">
        <v>0</v>
      </c>
      <c r="S1752" s="201">
        <v>0</v>
      </c>
      <c r="T1752" s="201">
        <v>0</v>
      </c>
      <c r="U1752" s="201">
        <v>2907496</v>
      </c>
      <c r="V1752" s="110"/>
      <c r="W1752" s="246">
        <f t="shared" si="296"/>
        <v>270455562.96296293</v>
      </c>
      <c r="X1752" s="191">
        <v>4615910100</v>
      </c>
      <c r="Y1752" s="191">
        <v>3906183100</v>
      </c>
      <c r="Z1752" s="191">
        <v>374712460</v>
      </c>
      <c r="AA1752" s="191">
        <v>281832.63</v>
      </c>
      <c r="AB1752" s="191">
        <v>101362820</v>
      </c>
      <c r="AC1752" s="191">
        <v>26370170</v>
      </c>
      <c r="AD1752" s="191">
        <v>206999660</v>
      </c>
      <c r="AE1752" s="20">
        <v>1096.8474000000001</v>
      </c>
      <c r="AF1752" s="20">
        <v>4.7475785000000004</v>
      </c>
      <c r="AG1752" s="20">
        <v>43914401</v>
      </c>
      <c r="AH1752" s="20"/>
      <c r="AI1752" s="20"/>
      <c r="AJ1752" s="20"/>
      <c r="AK1752" s="20"/>
      <c r="AL1752" s="20"/>
      <c r="AM1752" s="20"/>
      <c r="AN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c r="BU1752" s="20"/>
      <c r="BV1752" s="20"/>
      <c r="BW1752" s="20"/>
      <c r="BX1752" s="20"/>
      <c r="BY1752" s="20"/>
      <c r="BZ1752" s="20"/>
      <c r="CA1752" s="20"/>
      <c r="CB1752" s="20"/>
      <c r="CC1752" s="20"/>
      <c r="CD1752" s="20"/>
      <c r="CE1752" s="20"/>
      <c r="CF1752" s="20"/>
      <c r="CG1752" s="20"/>
      <c r="CH1752" s="20"/>
      <c r="CI1752" s="20"/>
      <c r="CJ1752" s="20"/>
      <c r="CK1752" s="20"/>
      <c r="CL1752" s="20"/>
      <c r="CM1752" s="20"/>
      <c r="CN1752" s="20"/>
      <c r="CO1752" s="20"/>
      <c r="CP1752" s="20"/>
      <c r="CQ1752" s="20"/>
      <c r="CR1752" s="20"/>
      <c r="CS1752" s="20"/>
      <c r="CT1752" s="20"/>
      <c r="CU1752" s="20"/>
      <c r="CV1752" s="20"/>
      <c r="CW1752" s="20"/>
      <c r="CX1752" s="20"/>
      <c r="CY1752" s="20"/>
      <c r="CZ1752" s="20"/>
      <c r="DA1752" s="20"/>
      <c r="DB1752" s="20"/>
      <c r="DC1752" s="20"/>
      <c r="DD1752" s="20"/>
      <c r="DE1752" s="20"/>
      <c r="DF1752" s="20"/>
      <c r="DG1752" s="20"/>
      <c r="DH1752" s="20"/>
      <c r="DI1752" s="20"/>
      <c r="DJ1752" s="20"/>
      <c r="DK1752" s="20"/>
      <c r="DL1752" s="20"/>
      <c r="DM1752" s="20"/>
      <c r="DN1752" s="20"/>
      <c r="DO1752" s="20"/>
      <c r="DP1752" s="20"/>
      <c r="DQ1752" s="20"/>
      <c r="DR1752" s="20"/>
      <c r="DS1752" s="20"/>
      <c r="DT1752" s="20"/>
      <c r="DU1752" s="20"/>
      <c r="DV1752" s="20"/>
      <c r="DW1752" s="20"/>
      <c r="DX1752" s="20"/>
      <c r="DY1752" s="20"/>
    </row>
    <row r="1753" spans="2:129" x14ac:dyDescent="0.15">
      <c r="B1753" s="77" t="s">
        <v>5406</v>
      </c>
      <c r="C1753" s="75"/>
      <c r="D1753" s="73" t="s">
        <v>38</v>
      </c>
      <c r="E1753" s="201" t="s">
        <v>5407</v>
      </c>
      <c r="F1753" s="201">
        <f t="shared" si="292"/>
        <v>45284.619637899996</v>
      </c>
      <c r="G1753" s="201">
        <f t="shared" si="293"/>
        <v>1761.8731679000002</v>
      </c>
      <c r="H1753" s="201">
        <f t="shared" si="294"/>
        <v>29527.573079999998</v>
      </c>
      <c r="I1753" s="201">
        <f t="shared" si="295"/>
        <v>10950.314689999999</v>
      </c>
      <c r="J1753" s="201">
        <v>3044.8587000000002</v>
      </c>
      <c r="K1753" s="201">
        <v>28762.026999999998</v>
      </c>
      <c r="L1753" s="201">
        <v>364.53462000000002</v>
      </c>
      <c r="M1753" s="201">
        <v>7.9258379000000003</v>
      </c>
      <c r="N1753" s="201">
        <v>1232.1726000000001</v>
      </c>
      <c r="O1753" s="201">
        <v>521.77472999999998</v>
      </c>
      <c r="P1753" s="201">
        <v>401.01146</v>
      </c>
      <c r="Q1753" s="201">
        <v>10780.231</v>
      </c>
      <c r="R1753" s="201">
        <v>0</v>
      </c>
      <c r="S1753" s="201">
        <v>0</v>
      </c>
      <c r="T1753" s="201">
        <v>0</v>
      </c>
      <c r="U1753" s="201">
        <v>170.08368999999999</v>
      </c>
      <c r="V1753" s="110"/>
      <c r="W1753" s="246">
        <f t="shared" si="296"/>
        <v>22554.508888888889</v>
      </c>
      <c r="X1753" s="191">
        <v>330959.24</v>
      </c>
      <c r="Y1753" s="191">
        <v>298526.65999999997</v>
      </c>
      <c r="Z1753" s="191">
        <v>21914.046999999999</v>
      </c>
      <c r="AA1753" s="191">
        <v>3.9031470000000001</v>
      </c>
      <c r="AB1753" s="191">
        <v>4075.8953000000001</v>
      </c>
      <c r="AC1753" s="191">
        <v>267.73259999999999</v>
      </c>
      <c r="AD1753" s="191">
        <v>6170.9979999999996</v>
      </c>
      <c r="AE1753" s="20">
        <v>0.53707017999999995</v>
      </c>
      <c r="AF1753" s="20">
        <v>6.8663323000000003E-4</v>
      </c>
      <c r="AG1753" s="20">
        <v>2969.0387999999998</v>
      </c>
      <c r="AH1753" s="20"/>
      <c r="AI1753" s="20"/>
      <c r="AJ1753" s="20"/>
      <c r="AK1753" s="20"/>
      <c r="AL1753" s="20"/>
      <c r="AM1753" s="20"/>
      <c r="AN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c r="BU1753" s="20"/>
      <c r="BV1753" s="20"/>
      <c r="BW1753" s="20"/>
      <c r="BX1753" s="20"/>
      <c r="BY1753" s="20"/>
      <c r="BZ1753" s="20"/>
      <c r="CA1753" s="20"/>
      <c r="CB1753" s="20"/>
      <c r="CC1753" s="20"/>
      <c r="CD1753" s="20"/>
      <c r="CE1753" s="20"/>
      <c r="CF1753" s="20"/>
      <c r="CG1753" s="20"/>
      <c r="CH1753" s="20"/>
      <c r="CI1753" s="20"/>
      <c r="CJ1753" s="20"/>
      <c r="CK1753" s="20"/>
      <c r="CL1753" s="20"/>
      <c r="CM1753" s="20"/>
      <c r="CN1753" s="20"/>
      <c r="CO1753" s="20"/>
      <c r="CP1753" s="20"/>
      <c r="CQ1753" s="20"/>
      <c r="CR1753" s="20"/>
      <c r="CS1753" s="20"/>
      <c r="CT1753" s="20"/>
      <c r="CU1753" s="20"/>
      <c r="CV1753" s="20"/>
      <c r="CW1753" s="20"/>
      <c r="CX1753" s="20"/>
      <c r="CY1753" s="20"/>
      <c r="CZ1753" s="20"/>
      <c r="DA1753" s="20"/>
      <c r="DB1753" s="20"/>
      <c r="DC1753" s="20"/>
      <c r="DD1753" s="20"/>
      <c r="DE1753" s="20"/>
      <c r="DF1753" s="20"/>
      <c r="DG1753" s="20"/>
      <c r="DH1753" s="20"/>
      <c r="DI1753" s="20"/>
      <c r="DJ1753" s="20"/>
      <c r="DK1753" s="20"/>
      <c r="DL1753" s="20"/>
      <c r="DM1753" s="20"/>
      <c r="DN1753" s="20"/>
      <c r="DO1753" s="20"/>
      <c r="DP1753" s="20"/>
      <c r="DQ1753" s="20"/>
      <c r="DR1753" s="20"/>
      <c r="DS1753" s="20"/>
      <c r="DT1753" s="20"/>
      <c r="DU1753" s="20"/>
      <c r="DV1753" s="20"/>
      <c r="DW1753" s="20"/>
      <c r="DX1753" s="20"/>
      <c r="DY1753" s="20"/>
    </row>
    <row r="1754" spans="2:129" x14ac:dyDescent="0.15">
      <c r="B1754" s="77" t="s">
        <v>5408</v>
      </c>
      <c r="C1754" s="75"/>
      <c r="D1754" s="73" t="s">
        <v>38</v>
      </c>
      <c r="E1754" s="201" t="s">
        <v>5409</v>
      </c>
      <c r="F1754" s="201">
        <f t="shared" si="292"/>
        <v>234.19355550999998</v>
      </c>
      <c r="G1754" s="201">
        <f t="shared" si="293"/>
        <v>23.783576540000002</v>
      </c>
      <c r="H1754" s="201">
        <f t="shared" si="294"/>
        <v>45.006205100000003</v>
      </c>
      <c r="I1754" s="201">
        <f t="shared" si="295"/>
        <v>125.49559486999999</v>
      </c>
      <c r="J1754" s="201">
        <v>39.908178999999997</v>
      </c>
      <c r="K1754" s="201">
        <v>28.325033999999999</v>
      </c>
      <c r="L1754" s="201">
        <v>9.7661665000000006</v>
      </c>
      <c r="M1754" s="201">
        <v>0.61824984000000005</v>
      </c>
      <c r="N1754" s="201">
        <v>21.399186</v>
      </c>
      <c r="O1754" s="201">
        <v>1.7661407</v>
      </c>
      <c r="P1754" s="201">
        <v>6.9150045999999996</v>
      </c>
      <c r="Q1754" s="201">
        <v>124.64912</v>
      </c>
      <c r="R1754" s="201">
        <v>0</v>
      </c>
      <c r="S1754" s="201">
        <v>0</v>
      </c>
      <c r="T1754" s="201">
        <v>0</v>
      </c>
      <c r="U1754" s="201">
        <v>0.84647486999999999</v>
      </c>
      <c r="V1754" s="110"/>
      <c r="W1754" s="246">
        <f t="shared" si="296"/>
        <v>295.61614074074072</v>
      </c>
      <c r="X1754" s="191">
        <v>5012.3759</v>
      </c>
      <c r="Y1754" s="191">
        <v>3931.7269000000001</v>
      </c>
      <c r="Z1754" s="191">
        <v>523.37382000000002</v>
      </c>
      <c r="AA1754" s="191">
        <v>0.48488405000000001</v>
      </c>
      <c r="AB1754" s="191">
        <v>274.70834000000002</v>
      </c>
      <c r="AC1754" s="191">
        <v>38.955680999999998</v>
      </c>
      <c r="AD1754" s="191">
        <v>243.12625</v>
      </c>
      <c r="AE1754" s="20">
        <v>9.6631481000000003E-4</v>
      </c>
      <c r="AF1754" s="76">
        <v>2.6785779999999999E-6</v>
      </c>
      <c r="AG1754" s="20">
        <v>36.650303999999998</v>
      </c>
      <c r="AH1754" s="20"/>
      <c r="AI1754" s="20"/>
      <c r="AJ1754" s="20"/>
      <c r="AK1754" s="20"/>
      <c r="AL1754" s="20"/>
      <c r="AM1754" s="20"/>
      <c r="AN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c r="BU1754" s="20"/>
      <c r="BV1754" s="20"/>
      <c r="BW1754" s="20"/>
      <c r="BX1754" s="20"/>
      <c r="BY1754" s="20"/>
      <c r="BZ1754" s="20"/>
      <c r="CA1754" s="20"/>
      <c r="CB1754" s="20"/>
      <c r="CC1754" s="20"/>
      <c r="CD1754" s="20"/>
      <c r="CE1754" s="20"/>
      <c r="CF1754" s="20"/>
      <c r="CG1754" s="20"/>
      <c r="CH1754" s="20"/>
      <c r="CI1754" s="20"/>
      <c r="CJ1754" s="20"/>
      <c r="CK1754" s="20"/>
      <c r="CL1754" s="20"/>
      <c r="CM1754" s="20"/>
      <c r="CN1754" s="20"/>
      <c r="CO1754" s="20"/>
      <c r="CP1754" s="20"/>
      <c r="CQ1754" s="20"/>
      <c r="CR1754" s="20"/>
      <c r="CS1754" s="20"/>
      <c r="CT1754" s="20"/>
      <c r="CU1754" s="20"/>
      <c r="CV1754" s="20"/>
      <c r="CW1754" s="20"/>
      <c r="CX1754" s="20"/>
      <c r="CY1754" s="20"/>
      <c r="CZ1754" s="20"/>
      <c r="DA1754" s="20"/>
      <c r="DB1754" s="20"/>
      <c r="DC1754" s="20"/>
      <c r="DD1754" s="20"/>
      <c r="DE1754" s="20"/>
      <c r="DF1754" s="20"/>
      <c r="DG1754" s="20"/>
      <c r="DH1754" s="20"/>
      <c r="DI1754" s="20"/>
      <c r="DJ1754" s="20"/>
      <c r="DK1754" s="20"/>
      <c r="DL1754" s="20"/>
      <c r="DM1754" s="20"/>
      <c r="DN1754" s="20"/>
      <c r="DO1754" s="20"/>
      <c r="DP1754" s="20"/>
      <c r="DQ1754" s="20"/>
      <c r="DR1754" s="20"/>
      <c r="DS1754" s="20"/>
      <c r="DT1754" s="20"/>
      <c r="DU1754" s="20"/>
      <c r="DV1754" s="20"/>
      <c r="DW1754" s="20"/>
      <c r="DX1754" s="20"/>
      <c r="DY1754" s="20"/>
    </row>
    <row r="1755" spans="2:129" x14ac:dyDescent="0.15">
      <c r="B1755" s="77" t="s">
        <v>5410</v>
      </c>
      <c r="C1755" s="75"/>
      <c r="D1755" s="73" t="s">
        <v>38</v>
      </c>
      <c r="E1755" s="201" t="s">
        <v>5411</v>
      </c>
      <c r="F1755" s="201">
        <f t="shared" si="292"/>
        <v>615.02669684</v>
      </c>
      <c r="G1755" s="201">
        <f t="shared" si="293"/>
        <v>30.18867054</v>
      </c>
      <c r="H1755" s="201">
        <f t="shared" si="294"/>
        <v>20.5408446</v>
      </c>
      <c r="I1755" s="201">
        <f t="shared" si="295"/>
        <v>528.92672570000002</v>
      </c>
      <c r="J1755" s="201">
        <v>35.370455999999997</v>
      </c>
      <c r="K1755" s="201">
        <v>18.855287000000001</v>
      </c>
      <c r="L1755" s="201">
        <v>1.3684653</v>
      </c>
      <c r="M1755" s="201">
        <v>0.25603293999999999</v>
      </c>
      <c r="N1755" s="201">
        <v>27.527509999999999</v>
      </c>
      <c r="O1755" s="201">
        <v>2.4051276000000001</v>
      </c>
      <c r="P1755" s="201">
        <v>0.31709229999999999</v>
      </c>
      <c r="Q1755" s="201">
        <v>523.93628000000001</v>
      </c>
      <c r="R1755" s="201">
        <v>0</v>
      </c>
      <c r="S1755" s="201">
        <v>0</v>
      </c>
      <c r="T1755" s="201">
        <v>0</v>
      </c>
      <c r="U1755" s="201">
        <v>4.9904457000000004</v>
      </c>
      <c r="V1755" s="110"/>
      <c r="W1755" s="246">
        <f t="shared" si="296"/>
        <v>262.00337777777776</v>
      </c>
      <c r="X1755" s="191">
        <v>4589.4943000000003</v>
      </c>
      <c r="Y1755" s="191">
        <v>3850.7597999999998</v>
      </c>
      <c r="Z1755" s="191">
        <v>380.46634</v>
      </c>
      <c r="AA1755" s="191">
        <v>0.36949193000000002</v>
      </c>
      <c r="AB1755" s="191">
        <v>148.30663000000001</v>
      </c>
      <c r="AC1755" s="191">
        <v>28.660751000000001</v>
      </c>
      <c r="AD1755" s="191">
        <v>180.93129999999999</v>
      </c>
      <c r="AE1755" s="20">
        <v>8.2918127000000002E-4</v>
      </c>
      <c r="AF1755" s="76">
        <v>2.0135613999999998E-6</v>
      </c>
      <c r="AG1755" s="20">
        <v>46.799691000000003</v>
      </c>
      <c r="AH1755" s="20"/>
      <c r="AI1755" s="20"/>
      <c r="AJ1755" s="20"/>
      <c r="AK1755" s="20"/>
      <c r="AL1755" s="20"/>
      <c r="AM1755" s="20"/>
      <c r="AN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c r="BU1755" s="20"/>
      <c r="BV1755" s="20"/>
      <c r="BW1755" s="20"/>
      <c r="BX1755" s="20"/>
      <c r="BY1755" s="20"/>
      <c r="BZ1755" s="20"/>
      <c r="CA1755" s="20"/>
      <c r="CB1755" s="20"/>
      <c r="CC1755" s="20"/>
      <c r="CD1755" s="20"/>
      <c r="CE1755" s="20"/>
      <c r="CF1755" s="20"/>
      <c r="CG1755" s="20"/>
      <c r="CH1755" s="20"/>
      <c r="CI1755" s="20"/>
      <c r="CJ1755" s="20"/>
      <c r="CK1755" s="20"/>
      <c r="CL1755" s="20"/>
      <c r="CM1755" s="20"/>
      <c r="CN1755" s="20"/>
      <c r="CO1755" s="20"/>
      <c r="CP1755" s="20"/>
      <c r="CQ1755" s="20"/>
      <c r="CR1755" s="20"/>
      <c r="CS1755" s="20"/>
      <c r="CT1755" s="20"/>
      <c r="CU1755" s="20"/>
      <c r="CV1755" s="20"/>
      <c r="CW1755" s="20"/>
      <c r="CX1755" s="20"/>
      <c r="CY1755" s="20"/>
      <c r="CZ1755" s="20"/>
      <c r="DA1755" s="20"/>
      <c r="DB1755" s="20"/>
      <c r="DC1755" s="20"/>
      <c r="DD1755" s="20"/>
      <c r="DE1755" s="20"/>
      <c r="DF1755" s="20"/>
      <c r="DG1755" s="20"/>
      <c r="DH1755" s="20"/>
      <c r="DI1755" s="20"/>
      <c r="DJ1755" s="20"/>
      <c r="DK1755" s="20"/>
      <c r="DL1755" s="20"/>
      <c r="DM1755" s="20"/>
      <c r="DN1755" s="20"/>
      <c r="DO1755" s="20"/>
      <c r="DP1755" s="20"/>
      <c r="DQ1755" s="20"/>
      <c r="DR1755" s="20"/>
      <c r="DS1755" s="20"/>
      <c r="DT1755" s="20"/>
      <c r="DU1755" s="20"/>
      <c r="DV1755" s="20"/>
      <c r="DW1755" s="20"/>
      <c r="DX1755" s="20"/>
      <c r="DY1755" s="20"/>
    </row>
    <row r="1756" spans="2:129" x14ac:dyDescent="0.15">
      <c r="B1756" s="77" t="s">
        <v>5412</v>
      </c>
      <c r="C1756" s="75"/>
      <c r="D1756" s="73" t="s">
        <v>38</v>
      </c>
      <c r="E1756" s="201" t="s">
        <v>5413</v>
      </c>
      <c r="F1756" s="201">
        <f t="shared" si="292"/>
        <v>4.7046257850999993</v>
      </c>
      <c r="G1756" s="201">
        <f t="shared" si="293"/>
        <v>1.0249390501</v>
      </c>
      <c r="H1756" s="201">
        <f t="shared" si="294"/>
        <v>2.4535312199999999</v>
      </c>
      <c r="I1756" s="201">
        <f t="shared" si="295"/>
        <v>0.31638902499999999</v>
      </c>
      <c r="J1756" s="201">
        <v>0.90976648999999998</v>
      </c>
      <c r="K1756" s="201">
        <v>2.1012</v>
      </c>
      <c r="L1756" s="201">
        <v>0.24842537000000001</v>
      </c>
      <c r="M1756" s="201">
        <v>5.9904700999999999E-3</v>
      </c>
      <c r="N1756" s="201">
        <v>0.84402094999999999</v>
      </c>
      <c r="O1756" s="201">
        <v>0.17492763</v>
      </c>
      <c r="P1756" s="201">
        <v>0.10390584999999999</v>
      </c>
      <c r="Q1756" s="201">
        <v>0.26223362</v>
      </c>
      <c r="R1756" s="201">
        <v>0</v>
      </c>
      <c r="S1756" s="201">
        <v>0</v>
      </c>
      <c r="T1756" s="201">
        <v>0</v>
      </c>
      <c r="U1756" s="201">
        <v>5.4155404999999997E-2</v>
      </c>
      <c r="V1756" s="110"/>
      <c r="W1756" s="246">
        <f t="shared" si="296"/>
        <v>6.7390110370370362</v>
      </c>
      <c r="X1756" s="191">
        <v>128.3109</v>
      </c>
      <c r="Y1756" s="191">
        <v>84.069986999999998</v>
      </c>
      <c r="Z1756" s="191">
        <v>14.671903</v>
      </c>
      <c r="AA1756" s="191">
        <v>1.415019E-2</v>
      </c>
      <c r="AB1756" s="191">
        <v>4.2331542999999998</v>
      </c>
      <c r="AC1756" s="191">
        <v>1.6609076</v>
      </c>
      <c r="AD1756" s="191">
        <v>23.660796999999999</v>
      </c>
      <c r="AE1756" s="76">
        <v>5.8425650999999998E-5</v>
      </c>
      <c r="AF1756" s="76">
        <v>9.8300381000000006E-8</v>
      </c>
      <c r="AG1756" s="20">
        <v>0.51852918000000003</v>
      </c>
      <c r="AH1756" s="20"/>
      <c r="AI1756" s="20"/>
      <c r="AJ1756" s="20"/>
      <c r="AK1756" s="20"/>
      <c r="AL1756" s="20"/>
      <c r="AM1756" s="20"/>
      <c r="AN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c r="BU1756" s="20"/>
      <c r="BV1756" s="20"/>
      <c r="BW1756" s="20"/>
      <c r="BX1756" s="20"/>
      <c r="BY1756" s="20"/>
      <c r="BZ1756" s="20"/>
      <c r="CA1756" s="20"/>
      <c r="CB1756" s="20"/>
      <c r="CC1756" s="20"/>
      <c r="CD1756" s="20"/>
      <c r="CE1756" s="20"/>
      <c r="CF1756" s="20"/>
      <c r="CG1756" s="20"/>
      <c r="CH1756" s="20"/>
      <c r="CI1756" s="20"/>
      <c r="CJ1756" s="20"/>
      <c r="CK1756" s="20"/>
      <c r="CL1756" s="20"/>
      <c r="CM1756" s="20"/>
      <c r="CN1756" s="20"/>
      <c r="CO1756" s="20"/>
      <c r="CP1756" s="20"/>
      <c r="CQ1756" s="20"/>
      <c r="CR1756" s="20"/>
      <c r="CS1756" s="20"/>
      <c r="CT1756" s="20"/>
      <c r="CU1756" s="20"/>
      <c r="CV1756" s="20"/>
      <c r="CW1756" s="20"/>
      <c r="CX1756" s="20"/>
      <c r="CY1756" s="20"/>
      <c r="CZ1756" s="20"/>
      <c r="DA1756" s="20"/>
      <c r="DB1756" s="20"/>
      <c r="DC1756" s="20"/>
      <c r="DD1756" s="20"/>
      <c r="DE1756" s="20"/>
      <c r="DF1756" s="20"/>
      <c r="DG1756" s="20"/>
      <c r="DH1756" s="20"/>
      <c r="DI1756" s="20"/>
      <c r="DJ1756" s="20"/>
      <c r="DK1756" s="20"/>
      <c r="DL1756" s="20"/>
      <c r="DM1756" s="20"/>
      <c r="DN1756" s="20"/>
      <c r="DO1756" s="20"/>
      <c r="DP1756" s="20"/>
      <c r="DQ1756" s="20"/>
      <c r="DR1756" s="20"/>
      <c r="DS1756" s="20"/>
      <c r="DT1756" s="20"/>
      <c r="DU1756" s="20"/>
      <c r="DV1756" s="20"/>
      <c r="DW1756" s="20"/>
      <c r="DX1756" s="20"/>
      <c r="DY1756" s="20"/>
    </row>
    <row r="1757" spans="2:129" x14ac:dyDescent="0.15">
      <c r="B1757" s="77" t="s">
        <v>5414</v>
      </c>
      <c r="C1757" s="75"/>
      <c r="D1757" s="73" t="s">
        <v>38</v>
      </c>
      <c r="E1757" s="201" t="s">
        <v>5415</v>
      </c>
      <c r="F1757" s="201">
        <f t="shared" si="292"/>
        <v>28.316814245</v>
      </c>
      <c r="G1757" s="201">
        <f t="shared" si="293"/>
        <v>5.3747604349999998</v>
      </c>
      <c r="H1757" s="201">
        <f t="shared" si="294"/>
        <v>4.8215264600000003</v>
      </c>
      <c r="I1757" s="201">
        <f t="shared" si="295"/>
        <v>15.611792849999999</v>
      </c>
      <c r="J1757" s="201">
        <v>2.5087345000000001</v>
      </c>
      <c r="K1757" s="201">
        <v>4.3940824000000003</v>
      </c>
      <c r="L1757" s="201">
        <v>0.11191653999999999</v>
      </c>
      <c r="M1757" s="201">
        <v>1.4541475E-2</v>
      </c>
      <c r="N1757" s="201">
        <v>4.9824611000000001</v>
      </c>
      <c r="O1757" s="201">
        <v>0.37775786</v>
      </c>
      <c r="P1757" s="201">
        <v>0.31552752000000001</v>
      </c>
      <c r="Q1757" s="201">
        <v>14.926254999999999</v>
      </c>
      <c r="R1757" s="201">
        <v>0</v>
      </c>
      <c r="S1757" s="201">
        <v>0</v>
      </c>
      <c r="T1757" s="201">
        <v>0</v>
      </c>
      <c r="U1757" s="201">
        <v>0.68553785</v>
      </c>
      <c r="V1757" s="110"/>
      <c r="W1757" s="246">
        <f t="shared" si="296"/>
        <v>18.583218518518517</v>
      </c>
      <c r="X1757" s="191">
        <v>316.31110999999999</v>
      </c>
      <c r="Y1757" s="191">
        <v>245.24014</v>
      </c>
      <c r="Z1757" s="191">
        <v>44.915197999999997</v>
      </c>
      <c r="AA1757" s="191">
        <v>2.8848940999999999E-2</v>
      </c>
      <c r="AB1757" s="191">
        <v>7.4919066000000001</v>
      </c>
      <c r="AC1757" s="191">
        <v>3.2415664999999998</v>
      </c>
      <c r="AD1757" s="191">
        <v>15.393443</v>
      </c>
      <c r="AE1757" s="20">
        <v>1.1372505E-4</v>
      </c>
      <c r="AF1757" s="76">
        <v>1.846338E-7</v>
      </c>
      <c r="AG1757" s="20">
        <v>2.6611446999999999</v>
      </c>
      <c r="AH1757" s="20"/>
      <c r="AI1757" s="20"/>
      <c r="AJ1757" s="20"/>
      <c r="AK1757" s="20"/>
      <c r="AL1757" s="20"/>
      <c r="AM1757" s="20"/>
      <c r="AN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c r="BU1757" s="20"/>
      <c r="BV1757" s="20"/>
      <c r="BW1757" s="20"/>
      <c r="BX1757" s="20"/>
      <c r="BY1757" s="20"/>
      <c r="BZ1757" s="20"/>
      <c r="CA1757" s="20"/>
      <c r="CB1757" s="20"/>
      <c r="CC1757" s="20"/>
      <c r="CD1757" s="20"/>
      <c r="CE1757" s="20"/>
      <c r="CF1757" s="20"/>
      <c r="CG1757" s="20"/>
      <c r="CH1757" s="20"/>
      <c r="CI1757" s="20"/>
      <c r="CJ1757" s="20"/>
      <c r="CK1757" s="20"/>
      <c r="CL1757" s="20"/>
      <c r="CM1757" s="20"/>
      <c r="CN1757" s="20"/>
      <c r="CO1757" s="20"/>
      <c r="CP1757" s="20"/>
      <c r="CQ1757" s="20"/>
      <c r="CR1757" s="20"/>
      <c r="CS1757" s="20"/>
      <c r="CT1757" s="20"/>
      <c r="CU1757" s="20"/>
      <c r="CV1757" s="20"/>
      <c r="CW1757" s="20"/>
      <c r="CX1757" s="20"/>
      <c r="CY1757" s="20"/>
      <c r="CZ1757" s="20"/>
      <c r="DA1757" s="20"/>
      <c r="DB1757" s="20"/>
      <c r="DC1757" s="20"/>
      <c r="DD1757" s="20"/>
      <c r="DE1757" s="20"/>
      <c r="DF1757" s="20"/>
      <c r="DG1757" s="20"/>
      <c r="DH1757" s="20"/>
      <c r="DI1757" s="20"/>
      <c r="DJ1757" s="20"/>
      <c r="DK1757" s="20"/>
      <c r="DL1757" s="20"/>
      <c r="DM1757" s="20"/>
      <c r="DN1757" s="20"/>
      <c r="DO1757" s="20"/>
      <c r="DP1757" s="20"/>
      <c r="DQ1757" s="20"/>
      <c r="DR1757" s="20"/>
      <c r="DS1757" s="20"/>
      <c r="DT1757" s="20"/>
      <c r="DU1757" s="20"/>
      <c r="DV1757" s="20"/>
      <c r="DW1757" s="20"/>
      <c r="DX1757" s="20"/>
      <c r="DY1757" s="20"/>
    </row>
    <row r="1758" spans="2:129" x14ac:dyDescent="0.15">
      <c r="B1758" s="77" t="s">
        <v>5416</v>
      </c>
      <c r="C1758" s="75"/>
      <c r="D1758" s="73" t="s">
        <v>38</v>
      </c>
      <c r="E1758" s="201" t="s">
        <v>5417</v>
      </c>
      <c r="F1758" s="201">
        <f t="shared" si="292"/>
        <v>52.520932379999998</v>
      </c>
      <c r="G1758" s="201">
        <f t="shared" si="293"/>
        <v>17.76206994</v>
      </c>
      <c r="H1758" s="201">
        <f t="shared" si="294"/>
        <v>5.3299408499999998</v>
      </c>
      <c r="I1758" s="201">
        <f t="shared" si="295"/>
        <v>18.781761589999999</v>
      </c>
      <c r="J1758" s="201">
        <v>10.64716</v>
      </c>
      <c r="K1758" s="201">
        <v>4.8762941</v>
      </c>
      <c r="L1758" s="201">
        <v>0.20687074</v>
      </c>
      <c r="M1758" s="201">
        <v>0.14445094</v>
      </c>
      <c r="N1758" s="201">
        <v>10.20941</v>
      </c>
      <c r="O1758" s="201">
        <v>7.4082090000000003</v>
      </c>
      <c r="P1758" s="201">
        <v>0.24677600999999999</v>
      </c>
      <c r="Q1758" s="201">
        <v>18.469066999999999</v>
      </c>
      <c r="R1758" s="201">
        <v>0</v>
      </c>
      <c r="S1758" s="201">
        <v>0</v>
      </c>
      <c r="T1758" s="201">
        <v>0</v>
      </c>
      <c r="U1758" s="201">
        <v>0.31269458999999999</v>
      </c>
      <c r="V1758" s="110"/>
      <c r="W1758" s="246">
        <f t="shared" si="296"/>
        <v>78.867851851851839</v>
      </c>
      <c r="X1758" s="191">
        <v>1288.5693000000001</v>
      </c>
      <c r="Y1758" s="191">
        <v>978.63508999999999</v>
      </c>
      <c r="Z1758" s="191">
        <v>81.749156999999997</v>
      </c>
      <c r="AA1758" s="191">
        <v>7.6824635000000002E-2</v>
      </c>
      <c r="AB1758" s="191">
        <v>42.177925000000002</v>
      </c>
      <c r="AC1758" s="191">
        <v>6.1079775999999999</v>
      </c>
      <c r="AD1758" s="191">
        <v>179.82230999999999</v>
      </c>
      <c r="AE1758" s="20">
        <v>3.4673739000000002E-4</v>
      </c>
      <c r="AF1758" s="76">
        <v>4.4828422E-7</v>
      </c>
      <c r="AG1758" s="20">
        <v>6.5503508999999998</v>
      </c>
      <c r="AH1758" s="20"/>
      <c r="AI1758" s="20"/>
      <c r="AJ1758" s="20"/>
      <c r="AK1758" s="20"/>
      <c r="AL1758" s="20"/>
      <c r="AM1758" s="20"/>
      <c r="AN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row>
    <row r="1759" spans="2:129" x14ac:dyDescent="0.15">
      <c r="B1759" s="77" t="s">
        <v>5418</v>
      </c>
      <c r="C1759" s="75"/>
      <c r="D1759" s="73" t="s">
        <v>38</v>
      </c>
      <c r="E1759" s="201" t="s">
        <v>5419</v>
      </c>
      <c r="F1759" s="201">
        <f t="shared" si="292"/>
        <v>34.075133768000001</v>
      </c>
      <c r="G1759" s="201">
        <f t="shared" si="293"/>
        <v>2.1124133170000001</v>
      </c>
      <c r="H1759" s="201">
        <f t="shared" si="294"/>
        <v>1.6547524410000001</v>
      </c>
      <c r="I1759" s="201">
        <f t="shared" si="295"/>
        <v>26.40296571</v>
      </c>
      <c r="J1759" s="201">
        <v>3.9050023</v>
      </c>
      <c r="K1759" s="201">
        <v>1.5542478</v>
      </c>
      <c r="L1759" s="201">
        <v>6.9368688999999997E-2</v>
      </c>
      <c r="M1759" s="201">
        <v>0.14399954000000001</v>
      </c>
      <c r="N1759" s="201">
        <v>1.8917778000000001</v>
      </c>
      <c r="O1759" s="201">
        <v>7.6635976999999994E-2</v>
      </c>
      <c r="P1759" s="201">
        <v>3.1135952000000001E-2</v>
      </c>
      <c r="Q1759" s="201">
        <v>26.256785000000001</v>
      </c>
      <c r="R1759" s="201">
        <v>0</v>
      </c>
      <c r="S1759" s="201">
        <v>0</v>
      </c>
      <c r="T1759" s="201">
        <v>0</v>
      </c>
      <c r="U1759" s="201">
        <v>0.14618070999999999</v>
      </c>
      <c r="V1759" s="110"/>
      <c r="W1759" s="246">
        <f t="shared" si="296"/>
        <v>28.92594296296296</v>
      </c>
      <c r="X1759" s="191">
        <v>470.06643000000003</v>
      </c>
      <c r="Y1759" s="191">
        <v>369.13607999999999</v>
      </c>
      <c r="Z1759" s="191">
        <v>58.325218</v>
      </c>
      <c r="AA1759" s="191">
        <v>5.4435155999999998E-2</v>
      </c>
      <c r="AB1759" s="191">
        <v>11.506855</v>
      </c>
      <c r="AC1759" s="191">
        <v>4.5647503</v>
      </c>
      <c r="AD1759" s="191">
        <v>26.479088000000001</v>
      </c>
      <c r="AE1759" s="76">
        <v>8.5317649000000005E-5</v>
      </c>
      <c r="AF1759" s="76">
        <v>1.4913407999999999E-7</v>
      </c>
      <c r="AG1759" s="20">
        <v>1.6090336000000001</v>
      </c>
      <c r="AH1759" s="20"/>
      <c r="AI1759" s="20"/>
      <c r="AJ1759" s="20"/>
      <c r="AK1759" s="20"/>
      <c r="AL1759" s="20"/>
      <c r="AM1759" s="20"/>
      <c r="AN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c r="BU1759" s="20"/>
      <c r="BV1759" s="20"/>
      <c r="BW1759" s="20"/>
      <c r="BX1759" s="20"/>
      <c r="BY1759" s="20"/>
      <c r="BZ1759" s="20"/>
      <c r="CA1759" s="20"/>
      <c r="CB1759" s="20"/>
      <c r="CC1759" s="20"/>
      <c r="CD1759" s="20"/>
      <c r="CE1759" s="20"/>
      <c r="CF1759" s="20"/>
      <c r="CG1759" s="20"/>
      <c r="CH1759" s="20"/>
      <c r="CI1759" s="20"/>
      <c r="CJ1759" s="20"/>
      <c r="CK1759" s="20"/>
      <c r="CL1759" s="20"/>
      <c r="CM1759" s="20"/>
      <c r="CN1759" s="20"/>
      <c r="CO1759" s="20"/>
      <c r="CP1759" s="20"/>
      <c r="CQ1759" s="20"/>
      <c r="CR1759" s="20"/>
      <c r="CS1759" s="20"/>
      <c r="CT1759" s="20"/>
      <c r="CU1759" s="20"/>
      <c r="CV1759" s="20"/>
      <c r="CW1759" s="20"/>
      <c r="CX1759" s="20"/>
      <c r="CY1759" s="20"/>
      <c r="CZ1759" s="20"/>
      <c r="DA1759" s="20"/>
      <c r="DB1759" s="20"/>
      <c r="DC1759" s="20"/>
      <c r="DD1759" s="20"/>
      <c r="DE1759" s="20"/>
      <c r="DF1759" s="20"/>
      <c r="DG1759" s="20"/>
      <c r="DH1759" s="20"/>
      <c r="DI1759" s="20"/>
      <c r="DJ1759" s="20"/>
      <c r="DK1759" s="20"/>
      <c r="DL1759" s="20"/>
      <c r="DM1759" s="20"/>
      <c r="DN1759" s="20"/>
      <c r="DO1759" s="20"/>
      <c r="DP1759" s="20"/>
      <c r="DQ1759" s="20"/>
      <c r="DR1759" s="20"/>
      <c r="DS1759" s="20"/>
      <c r="DT1759" s="20"/>
      <c r="DU1759" s="20"/>
      <c r="DV1759" s="20"/>
      <c r="DW1759" s="20"/>
      <c r="DX1759" s="20"/>
      <c r="DY1759" s="20"/>
    </row>
    <row r="1760" spans="2:129" x14ac:dyDescent="0.15">
      <c r="B1760" s="77" t="s">
        <v>5420</v>
      </c>
      <c r="C1760" s="75"/>
      <c r="D1760" s="73" t="s">
        <v>38</v>
      </c>
      <c r="E1760" s="201" t="s">
        <v>5421</v>
      </c>
      <c r="F1760" s="201">
        <f t="shared" ref="F1760:F1763" si="297">G1760+H1760+I1760+J1760</f>
        <v>3.6860843867000002</v>
      </c>
      <c r="G1760" s="201">
        <f t="shared" ref="G1760:G1763" si="298">M1760+N1760+O1760</f>
        <v>0.38847491570000003</v>
      </c>
      <c r="H1760" s="201">
        <f t="shared" ref="H1760:H1763" si="299">K1760+L1760+P1760</f>
        <v>0.60581433399999995</v>
      </c>
      <c r="I1760" s="201">
        <f t="shared" ref="I1760:I1763" si="300">Q1760+IF(R1760="x",0,R1760)+IF(S1760="x",0,S1760)+IF(T1760="x",0,T1760)+U1760</f>
        <v>2.0025288670000001</v>
      </c>
      <c r="J1760" s="201">
        <v>0.68926626999999996</v>
      </c>
      <c r="K1760" s="201">
        <v>0.52660017999999997</v>
      </c>
      <c r="L1760" s="201">
        <v>3.8529088000000003E-2</v>
      </c>
      <c r="M1760" s="201">
        <v>3.2309056999999999E-3</v>
      </c>
      <c r="N1760" s="201">
        <v>0.28764148</v>
      </c>
      <c r="O1760" s="201">
        <v>9.7602530000000007E-2</v>
      </c>
      <c r="P1760" s="201">
        <v>4.0685065999999999E-2</v>
      </c>
      <c r="Q1760" s="201">
        <v>1.9447460000000001</v>
      </c>
      <c r="R1760" s="201">
        <v>0</v>
      </c>
      <c r="S1760" s="201">
        <v>0</v>
      </c>
      <c r="T1760" s="201">
        <v>0</v>
      </c>
      <c r="U1760" s="201">
        <v>5.7782867000000002E-2</v>
      </c>
      <c r="V1760" s="110"/>
      <c r="W1760" s="246">
        <f t="shared" ref="W1760:W1763" si="301">J1760/0.135</f>
        <v>5.1056760740740739</v>
      </c>
      <c r="X1760" s="191">
        <v>73.589988000000005</v>
      </c>
      <c r="Y1760" s="191">
        <v>62.177439999999997</v>
      </c>
      <c r="Z1760" s="191">
        <v>3.7212508</v>
      </c>
      <c r="AA1760" s="191">
        <v>2.7570838999999999E-3</v>
      </c>
      <c r="AB1760" s="191">
        <v>1.6117165</v>
      </c>
      <c r="AC1760" s="191">
        <v>0.23515622</v>
      </c>
      <c r="AD1760" s="191">
        <v>5.8416677000000004</v>
      </c>
      <c r="AE1760" s="76">
        <v>2.5604642E-5</v>
      </c>
      <c r="AF1760" s="76">
        <v>4.0252527000000001E-8</v>
      </c>
      <c r="AG1760" s="20">
        <v>0.38883955999999997</v>
      </c>
      <c r="AH1760" s="20"/>
      <c r="AI1760" s="20"/>
      <c r="AJ1760" s="20"/>
      <c r="AK1760" s="20"/>
      <c r="AL1760" s="20"/>
      <c r="AM1760" s="20"/>
      <c r="AN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c r="BU1760" s="20"/>
      <c r="BV1760" s="20"/>
      <c r="BW1760" s="20"/>
      <c r="BX1760" s="20"/>
      <c r="BY1760" s="20"/>
      <c r="BZ1760" s="20"/>
      <c r="CA1760" s="20"/>
      <c r="CB1760" s="20"/>
      <c r="CC1760" s="20"/>
      <c r="CD1760" s="20"/>
      <c r="CE1760" s="20"/>
      <c r="CF1760" s="20"/>
      <c r="CG1760" s="20"/>
      <c r="CH1760" s="20"/>
      <c r="CI1760" s="20"/>
      <c r="CJ1760" s="20"/>
      <c r="CK1760" s="20"/>
      <c r="CL1760" s="20"/>
      <c r="CM1760" s="20"/>
      <c r="CN1760" s="20"/>
      <c r="CO1760" s="20"/>
      <c r="CP1760" s="20"/>
      <c r="CQ1760" s="20"/>
      <c r="CR1760" s="20"/>
      <c r="CS1760" s="20"/>
      <c r="CT1760" s="20"/>
      <c r="CU1760" s="20"/>
      <c r="CV1760" s="20"/>
      <c r="CW1760" s="20"/>
      <c r="CX1760" s="20"/>
      <c r="CY1760" s="20"/>
      <c r="CZ1760" s="20"/>
      <c r="DA1760" s="20"/>
      <c r="DB1760" s="20"/>
      <c r="DC1760" s="20"/>
      <c r="DD1760" s="20"/>
      <c r="DE1760" s="20"/>
      <c r="DF1760" s="20"/>
      <c r="DG1760" s="20"/>
      <c r="DH1760" s="20"/>
      <c r="DI1760" s="20"/>
      <c r="DJ1760" s="20"/>
      <c r="DK1760" s="20"/>
      <c r="DL1760" s="20"/>
      <c r="DM1760" s="20"/>
      <c r="DN1760" s="20"/>
      <c r="DO1760" s="20"/>
      <c r="DP1760" s="20"/>
      <c r="DQ1760" s="20"/>
      <c r="DR1760" s="20"/>
      <c r="DS1760" s="20"/>
      <c r="DT1760" s="20"/>
      <c r="DU1760" s="20"/>
      <c r="DV1760" s="20"/>
      <c r="DW1760" s="20"/>
      <c r="DX1760" s="20"/>
      <c r="DY1760" s="20"/>
    </row>
    <row r="1761" spans="1:129" x14ac:dyDescent="0.15">
      <c r="A1761" s="61"/>
      <c r="B1761" s="77" t="s">
        <v>5422</v>
      </c>
      <c r="C1761" s="114"/>
      <c r="D1761" s="73" t="s">
        <v>38</v>
      </c>
      <c r="E1761" s="201" t="s">
        <v>5423</v>
      </c>
      <c r="F1761" s="201">
        <f t="shared" si="297"/>
        <v>33.552261397000002</v>
      </c>
      <c r="G1761" s="201">
        <f t="shared" si="298"/>
        <v>1.964824533</v>
      </c>
      <c r="H1761" s="201">
        <f t="shared" si="299"/>
        <v>1.5467917040000001</v>
      </c>
      <c r="I1761" s="201">
        <f t="shared" si="300"/>
        <v>26.396776759999998</v>
      </c>
      <c r="J1761" s="201">
        <v>3.6438684000000001</v>
      </c>
      <c r="K1761" s="201">
        <v>1.4525733000000001</v>
      </c>
      <c r="L1761" s="201">
        <v>6.5000679000000006E-2</v>
      </c>
      <c r="M1761" s="201">
        <v>0.14339239000000001</v>
      </c>
      <c r="N1761" s="201">
        <v>1.7479861999999999</v>
      </c>
      <c r="O1761" s="201">
        <v>7.3445943E-2</v>
      </c>
      <c r="P1761" s="201">
        <v>2.9217725E-2</v>
      </c>
      <c r="Q1761" s="201">
        <v>26.255704999999999</v>
      </c>
      <c r="R1761" s="201">
        <v>0</v>
      </c>
      <c r="S1761" s="201">
        <v>0</v>
      </c>
      <c r="T1761" s="201">
        <v>0</v>
      </c>
      <c r="U1761" s="201">
        <v>0.14107175999999999</v>
      </c>
      <c r="V1761" s="110"/>
      <c r="W1761" s="246">
        <f t="shared" si="301"/>
        <v>26.991617777777776</v>
      </c>
      <c r="X1761" s="191">
        <v>436.84104000000002</v>
      </c>
      <c r="Y1761" s="191">
        <v>344.10482000000002</v>
      </c>
      <c r="Z1761" s="191">
        <v>53.504385999999997</v>
      </c>
      <c r="AA1761" s="191">
        <v>5.0002354999999998E-2</v>
      </c>
      <c r="AB1761" s="191">
        <v>10.690649000000001</v>
      </c>
      <c r="AC1761" s="191">
        <v>4.1922531999999997</v>
      </c>
      <c r="AD1761" s="191">
        <v>24.298925000000001</v>
      </c>
      <c r="AE1761" s="76">
        <v>7.9339818000000005E-5</v>
      </c>
      <c r="AF1761" s="76">
        <v>1.3940576E-7</v>
      </c>
      <c r="AG1761" s="20">
        <v>1.5051942</v>
      </c>
      <c r="AH1761" s="20"/>
      <c r="AI1761" s="20"/>
      <c r="AJ1761" s="20"/>
      <c r="AK1761" s="20"/>
      <c r="AL1761" s="20"/>
      <c r="AM1761" s="20"/>
      <c r="AN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c r="BU1761" s="20"/>
      <c r="BV1761" s="20"/>
      <c r="BW1761" s="20"/>
      <c r="BX1761" s="20"/>
      <c r="BY1761" s="20"/>
      <c r="BZ1761" s="20"/>
      <c r="CA1761" s="20"/>
      <c r="CB1761" s="20"/>
      <c r="CC1761" s="20"/>
      <c r="CD1761" s="20"/>
      <c r="CE1761" s="20"/>
      <c r="CF1761" s="20"/>
      <c r="CG1761" s="20"/>
      <c r="CH1761" s="20"/>
      <c r="CI1761" s="20"/>
      <c r="CJ1761" s="20"/>
      <c r="CK1761" s="20"/>
      <c r="CL1761" s="20"/>
      <c r="CM1761" s="20"/>
      <c r="CN1761" s="20"/>
      <c r="CO1761" s="20"/>
      <c r="CP1761" s="20"/>
      <c r="CQ1761" s="20"/>
      <c r="CR1761" s="20"/>
      <c r="CS1761" s="20"/>
      <c r="CT1761" s="20"/>
      <c r="CU1761" s="20"/>
      <c r="CV1761" s="20"/>
      <c r="CW1761" s="20"/>
      <c r="CX1761" s="20"/>
      <c r="CY1761" s="20"/>
      <c r="CZ1761" s="20"/>
      <c r="DA1761" s="20"/>
      <c r="DB1761" s="20"/>
      <c r="DC1761" s="20"/>
      <c r="DD1761" s="20"/>
      <c r="DE1761" s="20"/>
      <c r="DF1761" s="20"/>
      <c r="DG1761" s="20"/>
      <c r="DH1761" s="20"/>
      <c r="DI1761" s="20"/>
      <c r="DJ1761" s="20"/>
      <c r="DK1761" s="20"/>
      <c r="DL1761" s="20"/>
      <c r="DM1761" s="20"/>
      <c r="DN1761" s="20"/>
      <c r="DO1761" s="20"/>
      <c r="DP1761" s="20"/>
      <c r="DQ1761" s="20"/>
      <c r="DR1761" s="20"/>
      <c r="DS1761" s="20"/>
      <c r="DT1761" s="20"/>
      <c r="DU1761" s="20"/>
      <c r="DV1761" s="20"/>
      <c r="DW1761" s="20"/>
      <c r="DX1761" s="20"/>
      <c r="DY1761" s="20"/>
    </row>
    <row r="1762" spans="1:129" x14ac:dyDescent="0.15">
      <c r="B1762" s="77" t="s">
        <v>5424</v>
      </c>
      <c r="C1762" s="75"/>
      <c r="D1762" s="73" t="s">
        <v>38</v>
      </c>
      <c r="E1762" s="201" t="s">
        <v>5425</v>
      </c>
      <c r="F1762" s="201">
        <f t="shared" si="297"/>
        <v>3.2340919633999996</v>
      </c>
      <c r="G1762" s="201">
        <f t="shared" si="298"/>
        <v>0.29422444139999998</v>
      </c>
      <c r="H1762" s="201">
        <f t="shared" si="299"/>
        <v>0.50759528100000006</v>
      </c>
      <c r="I1762" s="201">
        <f t="shared" si="300"/>
        <v>1.8774208309999998</v>
      </c>
      <c r="J1762" s="201">
        <v>0.55485141000000004</v>
      </c>
      <c r="K1762" s="201">
        <v>0.43683724000000002</v>
      </c>
      <c r="L1762" s="201">
        <v>3.3780669999999999E-2</v>
      </c>
      <c r="M1762" s="201">
        <v>2.5894844000000001E-3</v>
      </c>
      <c r="N1762" s="201">
        <v>0.23157602999999999</v>
      </c>
      <c r="O1762" s="201">
        <v>6.0058926999999998E-2</v>
      </c>
      <c r="P1762" s="201">
        <v>3.6977371000000002E-2</v>
      </c>
      <c r="Q1762" s="201">
        <v>1.8291850999999999</v>
      </c>
      <c r="R1762" s="201">
        <v>0</v>
      </c>
      <c r="S1762" s="201">
        <v>0</v>
      </c>
      <c r="T1762" s="201">
        <v>0</v>
      </c>
      <c r="U1762" s="201">
        <v>4.8235730999999997E-2</v>
      </c>
      <c r="V1762" s="110"/>
      <c r="W1762" s="246">
        <f t="shared" si="301"/>
        <v>4.1100104444444447</v>
      </c>
      <c r="X1762" s="191">
        <v>56.071120999999998</v>
      </c>
      <c r="Y1762" s="191">
        <v>47.474057000000002</v>
      </c>
      <c r="Z1762" s="191">
        <v>2.2798131000000001</v>
      </c>
      <c r="AA1762" s="191">
        <v>1.4367569000000001E-3</v>
      </c>
      <c r="AB1762" s="191">
        <v>1.2281479</v>
      </c>
      <c r="AC1762" s="191">
        <v>0.12575152000000001</v>
      </c>
      <c r="AD1762" s="191">
        <v>4.9619150000000003</v>
      </c>
      <c r="AE1762" s="76">
        <v>2.0029748E-5</v>
      </c>
      <c r="AF1762" s="76">
        <v>3.2081545E-8</v>
      </c>
      <c r="AG1762" s="20">
        <v>0.30036807999999998</v>
      </c>
      <c r="AH1762" s="20"/>
      <c r="AI1762" s="20"/>
      <c r="AJ1762" s="20"/>
      <c r="AK1762" s="20"/>
      <c r="AL1762" s="20"/>
      <c r="AM1762" s="20"/>
      <c r="AN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c r="BU1762" s="20"/>
      <c r="BV1762" s="20"/>
      <c r="BW1762" s="20"/>
      <c r="BX1762" s="20"/>
      <c r="BY1762" s="20"/>
      <c r="BZ1762" s="20"/>
      <c r="CA1762" s="20"/>
      <c r="CB1762" s="20"/>
      <c r="CC1762" s="20"/>
      <c r="CD1762" s="20"/>
      <c r="CE1762" s="20"/>
      <c r="CF1762" s="20"/>
      <c r="CG1762" s="20"/>
      <c r="CH1762" s="20"/>
      <c r="CI1762" s="20"/>
      <c r="CJ1762" s="20"/>
      <c r="CK1762" s="20"/>
      <c r="CL1762" s="20"/>
      <c r="CM1762" s="20"/>
      <c r="CN1762" s="20"/>
      <c r="CO1762" s="20"/>
      <c r="CP1762" s="20"/>
      <c r="CQ1762" s="20"/>
      <c r="CR1762" s="20"/>
      <c r="CS1762" s="20"/>
      <c r="CT1762" s="20"/>
      <c r="CU1762" s="20"/>
      <c r="CV1762" s="20"/>
      <c r="CW1762" s="20"/>
      <c r="CX1762" s="20"/>
      <c r="CY1762" s="20"/>
      <c r="CZ1762" s="20"/>
      <c r="DA1762" s="20"/>
      <c r="DB1762" s="20"/>
      <c r="DC1762" s="20"/>
      <c r="DD1762" s="20"/>
      <c r="DE1762" s="20"/>
      <c r="DF1762" s="20"/>
      <c r="DG1762" s="20"/>
      <c r="DH1762" s="20"/>
      <c r="DI1762" s="20"/>
      <c r="DJ1762" s="20"/>
      <c r="DK1762" s="20"/>
      <c r="DL1762" s="20"/>
      <c r="DM1762" s="20"/>
      <c r="DN1762" s="20"/>
      <c r="DO1762" s="20"/>
      <c r="DP1762" s="20"/>
      <c r="DQ1762" s="20"/>
      <c r="DR1762" s="20"/>
      <c r="DS1762" s="20"/>
      <c r="DT1762" s="20"/>
      <c r="DU1762" s="20"/>
      <c r="DV1762" s="20"/>
      <c r="DW1762" s="20"/>
      <c r="DX1762" s="20"/>
      <c r="DY1762" s="20"/>
    </row>
    <row r="1763" spans="1:129" x14ac:dyDescent="0.15">
      <c r="B1763" s="77" t="s">
        <v>5426</v>
      </c>
      <c r="C1763" s="75"/>
      <c r="D1763" s="73" t="s">
        <v>38</v>
      </c>
      <c r="E1763" s="201" t="s">
        <v>5427</v>
      </c>
      <c r="F1763" s="201">
        <f t="shared" si="297"/>
        <v>1.2664143985800003</v>
      </c>
      <c r="G1763" s="201">
        <f t="shared" si="298"/>
        <v>3.0268257580000003E-2</v>
      </c>
      <c r="H1763" s="201">
        <f t="shared" si="299"/>
        <v>8.5141254999999999E-2</v>
      </c>
      <c r="I1763" s="201">
        <f t="shared" si="300"/>
        <v>1.0931002830000001</v>
      </c>
      <c r="J1763" s="201">
        <v>5.7904602999999999E-2</v>
      </c>
      <c r="K1763" s="201">
        <v>5.1212015999999999E-2</v>
      </c>
      <c r="L1763" s="201">
        <v>1.5424791E-2</v>
      </c>
      <c r="M1763" s="201">
        <v>6.2771408000000003E-4</v>
      </c>
      <c r="N1763" s="201">
        <v>2.4823094E-2</v>
      </c>
      <c r="O1763" s="201">
        <v>4.8174495000000003E-3</v>
      </c>
      <c r="P1763" s="201">
        <v>1.8504448E-2</v>
      </c>
      <c r="Q1763" s="201">
        <v>1.0820543</v>
      </c>
      <c r="R1763" s="201">
        <v>0</v>
      </c>
      <c r="S1763" s="201">
        <v>0</v>
      </c>
      <c r="T1763" s="201">
        <v>0</v>
      </c>
      <c r="U1763" s="201">
        <v>1.1045983000000001E-2</v>
      </c>
      <c r="V1763" s="110"/>
      <c r="W1763" s="246">
        <f t="shared" si="301"/>
        <v>0.42892298518518512</v>
      </c>
      <c r="X1763" s="191">
        <v>6.0781434000000001</v>
      </c>
      <c r="Y1763" s="191">
        <v>5.6464409</v>
      </c>
      <c r="Z1763" s="191">
        <v>0.15781290000000001</v>
      </c>
      <c r="AA1763" s="191">
        <v>2.9768219000000001E-4</v>
      </c>
      <c r="AB1763" s="191">
        <v>0.1256825</v>
      </c>
      <c r="AC1763" s="191">
        <v>1.11003E-2</v>
      </c>
      <c r="AD1763" s="191">
        <v>0.13680914</v>
      </c>
      <c r="AE1763" s="76">
        <v>1.3932667E-6</v>
      </c>
      <c r="AF1763" s="76">
        <v>4.1797179000000003E-9</v>
      </c>
      <c r="AG1763" s="20">
        <v>9.7898627000000002E-2</v>
      </c>
      <c r="AH1763" s="20"/>
      <c r="AI1763" s="20"/>
      <c r="AJ1763" s="20"/>
      <c r="AK1763" s="20"/>
      <c r="AL1763" s="20"/>
      <c r="AM1763" s="20"/>
      <c r="AN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c r="BU1763" s="20"/>
      <c r="BV1763" s="20"/>
      <c r="BW1763" s="20"/>
      <c r="BX1763" s="20"/>
      <c r="BY1763" s="20"/>
      <c r="BZ1763" s="20"/>
      <c r="CA1763" s="20"/>
      <c r="CB1763" s="20"/>
      <c r="CC1763" s="20"/>
      <c r="CD1763" s="20"/>
      <c r="CE1763" s="20"/>
      <c r="CF1763" s="20"/>
      <c r="CG1763" s="20"/>
      <c r="CH1763" s="20"/>
      <c r="CI1763" s="20"/>
      <c r="CJ1763" s="20"/>
      <c r="CK1763" s="20"/>
      <c r="CL1763" s="20"/>
      <c r="CM1763" s="20"/>
      <c r="CN1763" s="20"/>
      <c r="CO1763" s="20"/>
      <c r="CP1763" s="20"/>
      <c r="CQ1763" s="20"/>
      <c r="CR1763" s="20"/>
      <c r="CS1763" s="20"/>
      <c r="CT1763" s="20"/>
      <c r="CU1763" s="20"/>
      <c r="CV1763" s="20"/>
      <c r="CW1763" s="20"/>
      <c r="CX1763" s="20"/>
      <c r="CY1763" s="20"/>
      <c r="CZ1763" s="20"/>
      <c r="DA1763" s="20"/>
      <c r="DB1763" s="20"/>
      <c r="DC1763" s="20"/>
      <c r="DD1763" s="20"/>
      <c r="DE1763" s="20"/>
      <c r="DF1763" s="20"/>
      <c r="DG1763" s="20"/>
      <c r="DH1763" s="20"/>
      <c r="DI1763" s="20"/>
      <c r="DJ1763" s="20"/>
      <c r="DK1763" s="20"/>
      <c r="DL1763" s="20"/>
      <c r="DM1763" s="20"/>
      <c r="DN1763" s="20"/>
      <c r="DO1763" s="20"/>
      <c r="DP1763" s="20"/>
      <c r="DQ1763" s="20"/>
      <c r="DR1763" s="20"/>
      <c r="DS1763" s="20"/>
      <c r="DT1763" s="20"/>
      <c r="DU1763" s="20"/>
      <c r="DV1763" s="20"/>
      <c r="DW1763" s="20"/>
      <c r="DX1763" s="20"/>
      <c r="DY1763" s="20"/>
    </row>
    <row r="1764" spans="1:129" x14ac:dyDescent="0.15">
      <c r="B1764" s="67" t="s">
        <v>753</v>
      </c>
      <c r="C1764" s="114" t="s">
        <v>754</v>
      </c>
      <c r="D1764" s="73"/>
      <c r="E1764" s="81"/>
      <c r="F1764" s="82"/>
      <c r="G1764" s="82"/>
      <c r="H1764" s="82"/>
      <c r="I1764" s="82"/>
      <c r="J1764" s="82"/>
      <c r="K1764" s="82"/>
      <c r="L1764" s="82"/>
      <c r="M1764" s="82"/>
      <c r="N1764" s="82"/>
      <c r="O1764" s="82"/>
      <c r="P1764" s="82"/>
      <c r="Q1764" s="82"/>
      <c r="R1764" s="82"/>
      <c r="S1764" s="82"/>
      <c r="T1764" s="82"/>
      <c r="U1764" s="82"/>
      <c r="W1764" s="246"/>
      <c r="X1764" s="80"/>
      <c r="Y1764" s="80"/>
      <c r="Z1764" s="80"/>
      <c r="AA1764" s="80"/>
      <c r="AB1764" s="80"/>
      <c r="AC1764" s="80"/>
      <c r="AD1764" s="80"/>
      <c r="AE1764" s="70"/>
      <c r="AF1764" s="70"/>
      <c r="AG1764" s="70"/>
      <c r="AH1764" s="20"/>
      <c r="AI1764" s="20"/>
      <c r="AJ1764" s="20"/>
      <c r="AK1764" s="20"/>
      <c r="AL1764" s="20"/>
      <c r="AM1764" s="20"/>
      <c r="AN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c r="BU1764" s="20"/>
      <c r="BV1764" s="20"/>
      <c r="BW1764" s="20"/>
      <c r="BX1764" s="20"/>
      <c r="BY1764" s="20"/>
      <c r="BZ1764" s="20"/>
      <c r="CA1764" s="20"/>
      <c r="CB1764" s="20"/>
      <c r="CC1764" s="20"/>
      <c r="CD1764" s="20"/>
      <c r="CE1764" s="20"/>
      <c r="CF1764" s="20"/>
      <c r="CG1764" s="20"/>
      <c r="CH1764" s="20"/>
      <c r="CI1764" s="20"/>
      <c r="CJ1764" s="20"/>
      <c r="CK1764" s="20"/>
      <c r="CL1764" s="20"/>
      <c r="CM1764" s="20"/>
      <c r="CN1764" s="20"/>
      <c r="CO1764" s="20"/>
      <c r="CP1764" s="20"/>
      <c r="CQ1764" s="20"/>
      <c r="CR1764" s="20"/>
      <c r="CS1764" s="20"/>
      <c r="CT1764" s="20"/>
      <c r="CU1764" s="20"/>
      <c r="CV1764" s="20"/>
      <c r="CW1764" s="20"/>
      <c r="CX1764" s="20"/>
      <c r="CY1764" s="20"/>
      <c r="CZ1764" s="20"/>
      <c r="DA1764" s="20"/>
      <c r="DB1764" s="20"/>
      <c r="DC1764" s="20"/>
      <c r="DD1764" s="20"/>
      <c r="DE1764" s="20"/>
      <c r="DF1764" s="20"/>
      <c r="DG1764" s="20"/>
      <c r="DH1764" s="20"/>
      <c r="DI1764" s="20"/>
      <c r="DJ1764" s="20"/>
      <c r="DK1764" s="20"/>
      <c r="DL1764" s="20"/>
      <c r="DM1764" s="20"/>
      <c r="DN1764" s="20"/>
      <c r="DO1764" s="20"/>
      <c r="DP1764" s="20"/>
      <c r="DQ1764" s="20"/>
      <c r="DR1764" s="20"/>
      <c r="DS1764" s="20"/>
      <c r="DT1764" s="20"/>
      <c r="DU1764" s="20"/>
      <c r="DV1764" s="20"/>
      <c r="DW1764" s="20"/>
      <c r="DX1764" s="20"/>
      <c r="DY1764" s="20"/>
    </row>
    <row r="1765" spans="1:129" x14ac:dyDescent="0.15">
      <c r="B1765" s="77" t="s">
        <v>755</v>
      </c>
      <c r="C1765" s="75"/>
      <c r="D1765" s="73" t="s">
        <v>38</v>
      </c>
      <c r="E1765" s="248" t="s">
        <v>756</v>
      </c>
      <c r="F1765" s="248">
        <f t="shared" ref="F1765:F1785" si="302">G1765+H1765+I1765+J1765</f>
        <v>1.9477723230000001</v>
      </c>
      <c r="G1765" s="248">
        <f t="shared" ref="G1765:G1785" si="303">M1765+N1765+O1765</f>
        <v>0.21298843200000001</v>
      </c>
      <c r="H1765" s="248">
        <f t="shared" ref="H1765:H1785" si="304">K1765+L1765+P1765</f>
        <v>0.42580726739999997</v>
      </c>
      <c r="I1765" s="248">
        <f t="shared" ref="I1765:I1785" si="305">Q1765+IF(R1765="x",0,R1765)+IF(S1765="x",0,S1765)+IF(T1765="x",0,T1765)+U1765</f>
        <v>0.53446462360000002</v>
      </c>
      <c r="J1765" s="248">
        <v>0.77451199999999998</v>
      </c>
      <c r="K1765" s="248">
        <v>0.40424718999999998</v>
      </c>
      <c r="L1765" s="248">
        <v>1.3357729E-2</v>
      </c>
      <c r="M1765" s="248">
        <v>1.9836954E-2</v>
      </c>
      <c r="N1765" s="248">
        <v>0.16228649000000001</v>
      </c>
      <c r="O1765" s="248">
        <v>3.0864987999999999E-2</v>
      </c>
      <c r="P1765" s="248">
        <v>8.2023484000000001E-3</v>
      </c>
      <c r="Q1765" s="248">
        <v>0.51613587000000005</v>
      </c>
      <c r="R1765" s="248">
        <v>2.4237085999999999E-3</v>
      </c>
      <c r="S1765" s="248">
        <v>0</v>
      </c>
      <c r="T1765" s="248">
        <v>0</v>
      </c>
      <c r="U1765" s="248">
        <v>1.5905045E-2</v>
      </c>
      <c r="V1765" s="110"/>
      <c r="W1765" s="89">
        <f t="shared" ref="W1765:W1785" si="306">J1765/0.135</f>
        <v>5.7371259259259251</v>
      </c>
      <c r="X1765" s="249">
        <v>108.50826000000001</v>
      </c>
      <c r="Y1765" s="249">
        <v>65.316074</v>
      </c>
      <c r="Z1765" s="249">
        <v>14.144444999999999</v>
      </c>
      <c r="AA1765" s="249">
        <v>1.5306884E-3</v>
      </c>
      <c r="AB1765" s="249">
        <v>0.73583414000000003</v>
      </c>
      <c r="AC1765" s="249">
        <v>0.12767951</v>
      </c>
      <c r="AD1765" s="249">
        <v>28.182694000000001</v>
      </c>
      <c r="AE1765" s="250">
        <v>2.0234495E-5</v>
      </c>
      <c r="AF1765" s="250">
        <v>6.2933819999999995E-8</v>
      </c>
      <c r="AG1765" s="78">
        <v>0.37654145</v>
      </c>
      <c r="AH1765" s="20"/>
      <c r="AI1765" s="20"/>
      <c r="AJ1765" s="20"/>
      <c r="AK1765" s="20"/>
      <c r="AL1765" s="20"/>
      <c r="AM1765" s="20"/>
      <c r="AN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c r="BU1765" s="20"/>
      <c r="BV1765" s="20"/>
      <c r="BW1765" s="20"/>
      <c r="BX1765" s="20"/>
      <c r="BY1765" s="20"/>
      <c r="BZ1765" s="20"/>
      <c r="CA1765" s="20"/>
      <c r="CB1765" s="20"/>
      <c r="CC1765" s="20"/>
      <c r="CD1765" s="20"/>
      <c r="CE1765" s="20"/>
      <c r="CF1765" s="20"/>
      <c r="CG1765" s="20"/>
      <c r="CH1765" s="20"/>
      <c r="CI1765" s="20"/>
      <c r="CJ1765" s="20"/>
      <c r="CK1765" s="20"/>
      <c r="CL1765" s="20"/>
      <c r="CM1765" s="20"/>
      <c r="CN1765" s="20"/>
      <c r="CO1765" s="20"/>
      <c r="CP1765" s="20"/>
      <c r="CQ1765" s="20"/>
      <c r="CR1765" s="20"/>
      <c r="CS1765" s="20"/>
      <c r="CT1765" s="20"/>
      <c r="CU1765" s="20"/>
      <c r="CV1765" s="20"/>
      <c r="CW1765" s="20"/>
      <c r="CX1765" s="20"/>
      <c r="CY1765" s="20"/>
      <c r="CZ1765" s="20"/>
      <c r="DA1765" s="20"/>
      <c r="DB1765" s="20"/>
      <c r="DC1765" s="20"/>
      <c r="DD1765" s="20"/>
      <c r="DE1765" s="20"/>
      <c r="DF1765" s="20"/>
      <c r="DG1765" s="20"/>
      <c r="DH1765" s="20"/>
      <c r="DI1765" s="20"/>
      <c r="DJ1765" s="20"/>
      <c r="DK1765" s="20"/>
      <c r="DL1765" s="20"/>
      <c r="DM1765" s="20"/>
      <c r="DN1765" s="20"/>
      <c r="DO1765" s="20"/>
      <c r="DP1765" s="20"/>
      <c r="DQ1765" s="20"/>
      <c r="DR1765" s="20"/>
      <c r="DS1765" s="20"/>
      <c r="DT1765" s="20"/>
      <c r="DU1765" s="20"/>
      <c r="DV1765" s="20"/>
      <c r="DW1765" s="20"/>
      <c r="DX1765" s="20"/>
      <c r="DY1765" s="20"/>
    </row>
    <row r="1766" spans="1:129" x14ac:dyDescent="0.15">
      <c r="B1766" s="77" t="s">
        <v>757</v>
      </c>
      <c r="C1766" s="114"/>
      <c r="D1766" s="73" t="s">
        <v>38</v>
      </c>
      <c r="E1766" s="248" t="s">
        <v>758</v>
      </c>
      <c r="F1766" s="248">
        <f t="shared" si="302"/>
        <v>1.9784853086999998</v>
      </c>
      <c r="G1766" s="248">
        <f t="shared" si="303"/>
        <v>0.238594997</v>
      </c>
      <c r="H1766" s="248">
        <f t="shared" si="304"/>
        <v>0.42681326650000001</v>
      </c>
      <c r="I1766" s="248">
        <f t="shared" si="305"/>
        <v>0.55302506519999994</v>
      </c>
      <c r="J1766" s="248">
        <v>0.76005197999999996</v>
      </c>
      <c r="K1766" s="248">
        <v>0.40353905000000001</v>
      </c>
      <c r="L1766" s="248">
        <v>1.3429095E-2</v>
      </c>
      <c r="M1766" s="248">
        <v>1.9030274999999999E-2</v>
      </c>
      <c r="N1766" s="248">
        <v>0.18746589999999999</v>
      </c>
      <c r="O1766" s="248">
        <v>3.2098821999999999E-2</v>
      </c>
      <c r="P1766" s="248">
        <v>9.8451214999999998E-3</v>
      </c>
      <c r="Q1766" s="248">
        <v>0.53431169999999995</v>
      </c>
      <c r="R1766" s="248">
        <v>2.6123432000000001E-3</v>
      </c>
      <c r="S1766" s="248">
        <v>0</v>
      </c>
      <c r="T1766" s="248">
        <v>0</v>
      </c>
      <c r="U1766" s="248">
        <v>1.6101022E-2</v>
      </c>
      <c r="V1766" s="110"/>
      <c r="W1766" s="89">
        <f t="shared" si="306"/>
        <v>5.6300146666666659</v>
      </c>
      <c r="X1766" s="249">
        <v>106.4187</v>
      </c>
      <c r="Y1766" s="249">
        <v>64.484663999999995</v>
      </c>
      <c r="Z1766" s="249">
        <v>14.063732999999999</v>
      </c>
      <c r="AA1766" s="249">
        <v>1.6642094E-3</v>
      </c>
      <c r="AB1766" s="249">
        <v>0.85779148000000005</v>
      </c>
      <c r="AC1766" s="249">
        <v>0.16636237000000001</v>
      </c>
      <c r="AD1766" s="249">
        <v>26.844484999999999</v>
      </c>
      <c r="AE1766" s="250">
        <v>2.0213299999999998E-5</v>
      </c>
      <c r="AF1766" s="250">
        <v>6.0937312000000005E-8</v>
      </c>
      <c r="AG1766" s="78">
        <v>0.37745356000000002</v>
      </c>
      <c r="AH1766" s="20"/>
      <c r="AI1766" s="20"/>
      <c r="AJ1766" s="20"/>
      <c r="AK1766" s="20"/>
      <c r="AL1766" s="20"/>
      <c r="AM1766" s="20"/>
      <c r="AN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row>
    <row r="1767" spans="1:129" x14ac:dyDescent="0.15">
      <c r="B1767" s="77" t="s">
        <v>759</v>
      </c>
      <c r="C1767" s="75"/>
      <c r="D1767" s="73" t="s">
        <v>38</v>
      </c>
      <c r="E1767" s="248" t="s">
        <v>760</v>
      </c>
      <c r="F1767" s="248">
        <f t="shared" si="302"/>
        <v>2.0056253492999998</v>
      </c>
      <c r="G1767" s="248">
        <f t="shared" si="303"/>
        <v>0.257419811</v>
      </c>
      <c r="H1767" s="248">
        <f t="shared" si="304"/>
        <v>0.42892147079999998</v>
      </c>
      <c r="I1767" s="248">
        <f t="shared" si="305"/>
        <v>0.55154533750000001</v>
      </c>
      <c r="J1767" s="248">
        <v>0.76773873000000004</v>
      </c>
      <c r="K1767" s="248">
        <v>0.40540269000000001</v>
      </c>
      <c r="L1767" s="248">
        <v>1.351955E-2</v>
      </c>
      <c r="M1767" s="248">
        <v>1.9206483E-2</v>
      </c>
      <c r="N1767" s="248">
        <v>0.20537656000000001</v>
      </c>
      <c r="O1767" s="248">
        <v>3.2836768000000002E-2</v>
      </c>
      <c r="P1767" s="248">
        <v>9.9992307999999998E-3</v>
      </c>
      <c r="Q1767" s="248">
        <v>0.53280576000000002</v>
      </c>
      <c r="R1767" s="248">
        <v>2.5759634999999999E-3</v>
      </c>
      <c r="S1767" s="248">
        <v>0</v>
      </c>
      <c r="T1767" s="248">
        <v>0</v>
      </c>
      <c r="U1767" s="248">
        <v>1.6163614E-2</v>
      </c>
      <c r="V1767" s="110"/>
      <c r="W1767" s="89">
        <f t="shared" si="306"/>
        <v>5.6869535555555553</v>
      </c>
      <c r="X1767" s="249">
        <v>106.61774</v>
      </c>
      <c r="Y1767" s="249">
        <v>65.320265000000006</v>
      </c>
      <c r="Z1767" s="249">
        <v>13.665558000000001</v>
      </c>
      <c r="AA1767" s="249">
        <v>1.6358873E-3</v>
      </c>
      <c r="AB1767" s="249">
        <v>0.83776883999999996</v>
      </c>
      <c r="AC1767" s="249">
        <v>0.15272883000000001</v>
      </c>
      <c r="AD1767" s="249">
        <v>26.639779000000001</v>
      </c>
      <c r="AE1767" s="250">
        <v>2.0576105000000001E-5</v>
      </c>
      <c r="AF1767" s="250">
        <v>6.0998793999999996E-8</v>
      </c>
      <c r="AG1767" s="78">
        <v>0.37998218</v>
      </c>
      <c r="AH1767" s="20"/>
      <c r="AI1767" s="20"/>
      <c r="AJ1767" s="20"/>
      <c r="AK1767" s="20"/>
      <c r="AL1767" s="20"/>
      <c r="AM1767" s="20"/>
      <c r="AN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c r="BU1767" s="20"/>
      <c r="BV1767" s="20"/>
      <c r="BW1767" s="20"/>
      <c r="BX1767" s="20"/>
      <c r="BY1767" s="20"/>
      <c r="BZ1767" s="20"/>
      <c r="CA1767" s="20"/>
      <c r="CB1767" s="20"/>
      <c r="CC1767" s="20"/>
      <c r="CD1767" s="20"/>
      <c r="CE1767" s="20"/>
      <c r="CF1767" s="20"/>
      <c r="CG1767" s="20"/>
      <c r="CH1767" s="20"/>
      <c r="CI1767" s="20"/>
      <c r="CJ1767" s="20"/>
      <c r="CK1767" s="20"/>
      <c r="CL1767" s="20"/>
      <c r="CM1767" s="20"/>
      <c r="CN1767" s="20"/>
      <c r="CO1767" s="20"/>
      <c r="CP1767" s="20"/>
      <c r="CQ1767" s="20"/>
      <c r="CR1767" s="20"/>
      <c r="CS1767" s="20"/>
      <c r="CT1767" s="20"/>
      <c r="CU1767" s="20"/>
      <c r="CV1767" s="20"/>
      <c r="CW1767" s="20"/>
      <c r="CX1767" s="20"/>
      <c r="CY1767" s="20"/>
      <c r="CZ1767" s="20"/>
      <c r="DA1767" s="20"/>
      <c r="DB1767" s="20"/>
      <c r="DC1767" s="20"/>
      <c r="DD1767" s="20"/>
      <c r="DE1767" s="20"/>
      <c r="DF1767" s="20"/>
      <c r="DG1767" s="20"/>
      <c r="DH1767" s="20"/>
      <c r="DI1767" s="20"/>
      <c r="DJ1767" s="20"/>
      <c r="DK1767" s="20"/>
      <c r="DL1767" s="20"/>
      <c r="DM1767" s="20"/>
      <c r="DN1767" s="20"/>
      <c r="DO1767" s="20"/>
      <c r="DP1767" s="20"/>
      <c r="DQ1767" s="20"/>
      <c r="DR1767" s="20"/>
      <c r="DS1767" s="20"/>
      <c r="DT1767" s="20"/>
      <c r="DU1767" s="20"/>
      <c r="DV1767" s="20"/>
      <c r="DW1767" s="20"/>
      <c r="DX1767" s="20"/>
      <c r="DY1767" s="20"/>
    </row>
    <row r="1768" spans="1:129" x14ac:dyDescent="0.15">
      <c r="B1768" s="77" t="s">
        <v>761</v>
      </c>
      <c r="C1768" s="75"/>
      <c r="D1768" s="73" t="s">
        <v>38</v>
      </c>
      <c r="E1768" s="248" t="s">
        <v>762</v>
      </c>
      <c r="F1768" s="248">
        <f t="shared" si="302"/>
        <v>2.0534995429</v>
      </c>
      <c r="G1768" s="248">
        <f t="shared" si="303"/>
        <v>0.25264028100000002</v>
      </c>
      <c r="H1768" s="248">
        <f t="shared" si="304"/>
        <v>0.44733778400000002</v>
      </c>
      <c r="I1768" s="248">
        <f t="shared" si="305"/>
        <v>0.5837565079</v>
      </c>
      <c r="J1768" s="248">
        <v>0.76976496999999999</v>
      </c>
      <c r="K1768" s="248">
        <v>0.42234135</v>
      </c>
      <c r="L1768" s="248">
        <v>1.3799356E-2</v>
      </c>
      <c r="M1768" s="248">
        <v>1.9126674999999999E-2</v>
      </c>
      <c r="N1768" s="248">
        <v>0.20009777000000001</v>
      </c>
      <c r="O1768" s="248">
        <v>3.3415835999999997E-2</v>
      </c>
      <c r="P1768" s="248">
        <v>1.1197077999999999E-2</v>
      </c>
      <c r="Q1768" s="248">
        <v>0.56318086000000001</v>
      </c>
      <c r="R1768" s="248">
        <v>3.6120178999999998E-3</v>
      </c>
      <c r="S1768" s="248">
        <v>0</v>
      </c>
      <c r="T1768" s="248">
        <v>0</v>
      </c>
      <c r="U1768" s="248">
        <v>1.696363E-2</v>
      </c>
      <c r="V1768" s="110"/>
      <c r="W1768" s="89">
        <f t="shared" si="306"/>
        <v>5.7019627407407407</v>
      </c>
      <c r="X1768" s="249">
        <v>106.61175</v>
      </c>
      <c r="Y1768" s="249">
        <v>65.294169999999994</v>
      </c>
      <c r="Z1768" s="249">
        <v>13.657491</v>
      </c>
      <c r="AA1768" s="249">
        <v>1.6650587000000001E-3</v>
      </c>
      <c r="AB1768" s="249">
        <v>0.86266392000000003</v>
      </c>
      <c r="AC1768" s="249">
        <v>0.15152662</v>
      </c>
      <c r="AD1768" s="249">
        <v>26.644234999999998</v>
      </c>
      <c r="AE1768" s="250">
        <v>2.0840888999999999E-5</v>
      </c>
      <c r="AF1768" s="250">
        <v>6.1460999999999997E-8</v>
      </c>
      <c r="AG1768" s="78">
        <v>0.37917714000000002</v>
      </c>
      <c r="AH1768" s="20"/>
      <c r="AI1768" s="20"/>
      <c r="AJ1768" s="20"/>
      <c r="AK1768" s="20"/>
      <c r="AL1768" s="20"/>
      <c r="AM1768" s="20"/>
      <c r="AN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c r="BU1768" s="20"/>
      <c r="BV1768" s="20"/>
      <c r="BW1768" s="20"/>
      <c r="BX1768" s="20"/>
      <c r="BY1768" s="20"/>
      <c r="BZ1768" s="20"/>
      <c r="CA1768" s="20"/>
      <c r="CB1768" s="20"/>
      <c r="CC1768" s="20"/>
      <c r="CD1768" s="20"/>
      <c r="CE1768" s="20"/>
      <c r="CF1768" s="20"/>
      <c r="CG1768" s="20"/>
      <c r="CH1768" s="20"/>
      <c r="CI1768" s="20"/>
      <c r="CJ1768" s="20"/>
      <c r="CK1768" s="20"/>
      <c r="CL1768" s="20"/>
      <c r="CM1768" s="20"/>
      <c r="CN1768" s="20"/>
      <c r="CO1768" s="20"/>
      <c r="CP1768" s="20"/>
      <c r="CQ1768" s="20"/>
      <c r="CR1768" s="20"/>
      <c r="CS1768" s="20"/>
      <c r="CT1768" s="20"/>
      <c r="CU1768" s="20"/>
      <c r="CV1768" s="20"/>
      <c r="CW1768" s="20"/>
      <c r="CX1768" s="20"/>
      <c r="CY1768" s="20"/>
      <c r="CZ1768" s="20"/>
      <c r="DA1768" s="20"/>
      <c r="DB1768" s="20"/>
      <c r="DC1768" s="20"/>
      <c r="DD1768" s="20"/>
      <c r="DE1768" s="20"/>
      <c r="DF1768" s="20"/>
      <c r="DG1768" s="20"/>
      <c r="DH1768" s="20"/>
      <c r="DI1768" s="20"/>
      <c r="DJ1768" s="20"/>
      <c r="DK1768" s="20"/>
      <c r="DL1768" s="20"/>
      <c r="DM1768" s="20"/>
      <c r="DN1768" s="20"/>
      <c r="DO1768" s="20"/>
      <c r="DP1768" s="20"/>
      <c r="DQ1768" s="20"/>
      <c r="DR1768" s="20"/>
      <c r="DS1768" s="20"/>
      <c r="DT1768" s="20"/>
      <c r="DU1768" s="20"/>
      <c r="DV1768" s="20"/>
      <c r="DW1768" s="20"/>
      <c r="DX1768" s="20"/>
      <c r="DY1768" s="20"/>
    </row>
    <row r="1769" spans="1:129" x14ac:dyDescent="0.15">
      <c r="B1769" s="77" t="s">
        <v>763</v>
      </c>
      <c r="C1769" s="75"/>
      <c r="D1769" s="73" t="s">
        <v>38</v>
      </c>
      <c r="E1769" s="248" t="s">
        <v>764</v>
      </c>
      <c r="F1769" s="248">
        <f t="shared" si="302"/>
        <v>1.9543543114999999</v>
      </c>
      <c r="G1769" s="248">
        <f t="shared" si="303"/>
        <v>0.21958824900000001</v>
      </c>
      <c r="H1769" s="248">
        <f t="shared" si="304"/>
        <v>0.42579259839999994</v>
      </c>
      <c r="I1769" s="248">
        <f t="shared" si="305"/>
        <v>0.54848117409999997</v>
      </c>
      <c r="J1769" s="248">
        <v>0.76049228999999996</v>
      </c>
      <c r="K1769" s="248">
        <v>0.40317210999999997</v>
      </c>
      <c r="L1769" s="248">
        <v>1.3347639999999999E-2</v>
      </c>
      <c r="M1769" s="248">
        <v>1.9238323000000002E-2</v>
      </c>
      <c r="N1769" s="248">
        <v>0.16917818000000001</v>
      </c>
      <c r="O1769" s="248">
        <v>3.1171746E-2</v>
      </c>
      <c r="P1769" s="248">
        <v>9.2728484000000003E-3</v>
      </c>
      <c r="Q1769" s="248">
        <v>0.52998688999999999</v>
      </c>
      <c r="R1769" s="248">
        <v>2.5094790999999998E-3</v>
      </c>
      <c r="S1769" s="248">
        <v>0</v>
      </c>
      <c r="T1769" s="248">
        <v>0</v>
      </c>
      <c r="U1769" s="248">
        <v>1.5984805000000001E-2</v>
      </c>
      <c r="V1769" s="110"/>
      <c r="W1769" s="89">
        <f t="shared" si="306"/>
        <v>5.6332762222222215</v>
      </c>
      <c r="X1769" s="249">
        <v>106.89790000000001</v>
      </c>
      <c r="Y1769" s="249">
        <v>64.272147000000004</v>
      </c>
      <c r="Z1769" s="249">
        <v>14.235813</v>
      </c>
      <c r="AA1769" s="249">
        <v>1.6103578E-3</v>
      </c>
      <c r="AB1769" s="249">
        <v>0.82008300999999995</v>
      </c>
      <c r="AC1769" s="249">
        <v>0.15600759</v>
      </c>
      <c r="AD1769" s="249">
        <v>27.412237999999999</v>
      </c>
      <c r="AE1769" s="250">
        <v>2.0035634000000001E-5</v>
      </c>
      <c r="AF1769" s="250">
        <v>6.1621701999999998E-8</v>
      </c>
      <c r="AG1769" s="78">
        <v>0.37596172999999999</v>
      </c>
      <c r="AH1769" s="20"/>
      <c r="AI1769" s="20"/>
      <c r="AJ1769" s="20"/>
      <c r="AK1769" s="20"/>
      <c r="AL1769" s="20"/>
      <c r="AM1769" s="20"/>
      <c r="AN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c r="BU1769" s="20"/>
      <c r="BV1769" s="20"/>
      <c r="BW1769" s="20"/>
      <c r="BX1769" s="20"/>
      <c r="BY1769" s="20"/>
      <c r="BZ1769" s="20"/>
      <c r="CA1769" s="20"/>
      <c r="CB1769" s="20"/>
      <c r="CC1769" s="20"/>
      <c r="CD1769" s="20"/>
      <c r="CE1769" s="20"/>
      <c r="CF1769" s="20"/>
      <c r="CG1769" s="20"/>
      <c r="CH1769" s="20"/>
      <c r="CI1769" s="20"/>
      <c r="CJ1769" s="20"/>
      <c r="CK1769" s="20"/>
      <c r="CL1769" s="20"/>
      <c r="CM1769" s="20"/>
      <c r="CN1769" s="20"/>
      <c r="CO1769" s="20"/>
      <c r="CP1769" s="20"/>
      <c r="CQ1769" s="20"/>
      <c r="CR1769" s="20"/>
      <c r="CS1769" s="20"/>
      <c r="CT1769" s="20"/>
      <c r="CU1769" s="20"/>
      <c r="CV1769" s="20"/>
      <c r="CW1769" s="20"/>
      <c r="CX1769" s="20"/>
      <c r="CY1769" s="20"/>
      <c r="CZ1769" s="20"/>
      <c r="DA1769" s="20"/>
      <c r="DB1769" s="20"/>
      <c r="DC1769" s="20"/>
      <c r="DD1769" s="20"/>
      <c r="DE1769" s="20"/>
      <c r="DF1769" s="20"/>
      <c r="DG1769" s="20"/>
      <c r="DH1769" s="20"/>
      <c r="DI1769" s="20"/>
      <c r="DJ1769" s="20"/>
      <c r="DK1769" s="20"/>
      <c r="DL1769" s="20"/>
      <c r="DM1769" s="20"/>
      <c r="DN1769" s="20"/>
      <c r="DO1769" s="20"/>
      <c r="DP1769" s="20"/>
      <c r="DQ1769" s="20"/>
      <c r="DR1769" s="20"/>
      <c r="DS1769" s="20"/>
      <c r="DT1769" s="20"/>
      <c r="DU1769" s="20"/>
      <c r="DV1769" s="20"/>
      <c r="DW1769" s="20"/>
      <c r="DX1769" s="20"/>
      <c r="DY1769" s="20"/>
    </row>
    <row r="1770" spans="1:129" x14ac:dyDescent="0.15">
      <c r="B1770" s="77" t="s">
        <v>765</v>
      </c>
      <c r="C1770" s="114"/>
      <c r="D1770" s="73" t="s">
        <v>38</v>
      </c>
      <c r="E1770" s="248" t="s">
        <v>766</v>
      </c>
      <c r="F1770" s="248">
        <f t="shared" si="302"/>
        <v>1.9812720848000001</v>
      </c>
      <c r="G1770" s="248">
        <f t="shared" si="303"/>
        <v>0.234405313</v>
      </c>
      <c r="H1770" s="248">
        <f t="shared" si="304"/>
        <v>0.42804979269999999</v>
      </c>
      <c r="I1770" s="248">
        <f t="shared" si="305"/>
        <v>0.53035075910000007</v>
      </c>
      <c r="J1770" s="248">
        <v>0.78846622</v>
      </c>
      <c r="K1770" s="248">
        <v>0.40628513999999999</v>
      </c>
      <c r="L1770" s="248">
        <v>1.3530334E-2</v>
      </c>
      <c r="M1770" s="248">
        <v>2.0011833999999999E-2</v>
      </c>
      <c r="N1770" s="248">
        <v>0.18266051</v>
      </c>
      <c r="O1770" s="248">
        <v>3.1732969E-2</v>
      </c>
      <c r="P1770" s="248">
        <v>8.2343186999999998E-3</v>
      </c>
      <c r="Q1770" s="248">
        <v>0.51174852000000004</v>
      </c>
      <c r="R1770" s="248">
        <v>2.5260020999999999E-3</v>
      </c>
      <c r="S1770" s="248">
        <v>0</v>
      </c>
      <c r="T1770" s="248">
        <v>0</v>
      </c>
      <c r="U1770" s="248">
        <v>1.6076237E-2</v>
      </c>
      <c r="V1770" s="110"/>
      <c r="W1770" s="89">
        <f t="shared" si="306"/>
        <v>5.8404905185185179</v>
      </c>
      <c r="X1770" s="249">
        <v>109.80710000000001</v>
      </c>
      <c r="Y1770" s="249">
        <v>66.822305</v>
      </c>
      <c r="Z1770" s="249">
        <v>14.128841</v>
      </c>
      <c r="AA1770" s="249">
        <v>1.5833767999999999E-3</v>
      </c>
      <c r="AB1770" s="249">
        <v>0.76029409999999997</v>
      </c>
      <c r="AC1770" s="249">
        <v>0.13734576000000001</v>
      </c>
      <c r="AD1770" s="249">
        <v>27.956733</v>
      </c>
      <c r="AE1770" s="250">
        <v>2.0675162000000001E-5</v>
      </c>
      <c r="AF1770" s="250">
        <v>6.3057504999999999E-8</v>
      </c>
      <c r="AG1770" s="78">
        <v>0.38032590999999999</v>
      </c>
      <c r="AH1770" s="20"/>
      <c r="AI1770" s="20"/>
      <c r="AJ1770" s="20"/>
      <c r="AK1770" s="20"/>
      <c r="AL1770" s="20"/>
      <c r="AM1770" s="20"/>
      <c r="AN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c r="BU1770" s="20"/>
      <c r="BV1770" s="20"/>
      <c r="BW1770" s="20"/>
      <c r="BX1770" s="20"/>
      <c r="BY1770" s="20"/>
      <c r="BZ1770" s="20"/>
      <c r="CA1770" s="20"/>
      <c r="CB1770" s="20"/>
      <c r="CC1770" s="20"/>
      <c r="CD1770" s="20"/>
      <c r="CE1770" s="20"/>
      <c r="CF1770" s="20"/>
      <c r="CG1770" s="20"/>
      <c r="CH1770" s="20"/>
      <c r="CI1770" s="20"/>
      <c r="CJ1770" s="20"/>
      <c r="CK1770" s="20"/>
      <c r="CL1770" s="20"/>
      <c r="CM1770" s="20"/>
      <c r="CN1770" s="20"/>
      <c r="CO1770" s="20"/>
      <c r="CP1770" s="20"/>
      <c r="CQ1770" s="20"/>
      <c r="CR1770" s="20"/>
      <c r="CS1770" s="20"/>
      <c r="CT1770" s="20"/>
      <c r="CU1770" s="20"/>
      <c r="CV1770" s="20"/>
      <c r="CW1770" s="20"/>
      <c r="CX1770" s="20"/>
      <c r="CY1770" s="20"/>
      <c r="CZ1770" s="20"/>
      <c r="DA1770" s="20"/>
      <c r="DB1770" s="20"/>
      <c r="DC1770" s="20"/>
      <c r="DD1770" s="20"/>
      <c r="DE1770" s="20"/>
      <c r="DF1770" s="20"/>
      <c r="DG1770" s="20"/>
      <c r="DH1770" s="20"/>
      <c r="DI1770" s="20"/>
      <c r="DJ1770" s="20"/>
      <c r="DK1770" s="20"/>
      <c r="DL1770" s="20"/>
      <c r="DM1770" s="20"/>
      <c r="DN1770" s="20"/>
      <c r="DO1770" s="20"/>
      <c r="DP1770" s="20"/>
      <c r="DQ1770" s="20"/>
      <c r="DR1770" s="20"/>
      <c r="DS1770" s="20"/>
      <c r="DT1770" s="20"/>
      <c r="DU1770" s="20"/>
      <c r="DV1770" s="20"/>
      <c r="DW1770" s="20"/>
      <c r="DX1770" s="20"/>
      <c r="DY1770" s="20"/>
    </row>
    <row r="1771" spans="1:129" x14ac:dyDescent="0.15">
      <c r="B1771" s="77" t="s">
        <v>767</v>
      </c>
      <c r="C1771" s="75"/>
      <c r="D1771" s="73" t="s">
        <v>38</v>
      </c>
      <c r="E1771" s="248" t="s">
        <v>768</v>
      </c>
      <c r="F1771" s="248">
        <f t="shared" si="302"/>
        <v>1.9993122287</v>
      </c>
      <c r="G1771" s="248">
        <f t="shared" si="303"/>
        <v>0.27584074000000003</v>
      </c>
      <c r="H1771" s="248">
        <f t="shared" si="304"/>
        <v>0.42066733929999994</v>
      </c>
      <c r="I1771" s="248">
        <f t="shared" si="305"/>
        <v>0.50589632939999996</v>
      </c>
      <c r="J1771" s="248">
        <v>0.79690782000000004</v>
      </c>
      <c r="K1771" s="248">
        <v>0.39904005999999997</v>
      </c>
      <c r="L1771" s="248">
        <v>1.3543253E-2</v>
      </c>
      <c r="M1771" s="248">
        <v>1.9741654000000001E-2</v>
      </c>
      <c r="N1771" s="248">
        <v>0.22302167000000001</v>
      </c>
      <c r="O1771" s="248">
        <v>3.3077415999999998E-2</v>
      </c>
      <c r="P1771" s="248">
        <v>8.0840262999999999E-3</v>
      </c>
      <c r="Q1771" s="248">
        <v>0.48713237999999998</v>
      </c>
      <c r="R1771" s="248">
        <v>2.7194293999999999E-3</v>
      </c>
      <c r="S1771" s="248">
        <v>0</v>
      </c>
      <c r="T1771" s="248">
        <v>0</v>
      </c>
      <c r="U1771" s="248">
        <v>1.604452E-2</v>
      </c>
      <c r="V1771" s="110"/>
      <c r="W1771" s="89">
        <f t="shared" si="306"/>
        <v>5.9030208888888884</v>
      </c>
      <c r="X1771" s="249">
        <v>109.73677000000001</v>
      </c>
      <c r="Y1771" s="249">
        <v>68.284786999999994</v>
      </c>
      <c r="Z1771" s="249">
        <v>13.762331</v>
      </c>
      <c r="AA1771" s="249">
        <v>1.6830112E-3</v>
      </c>
      <c r="AB1771" s="249">
        <v>0.80663823999999995</v>
      </c>
      <c r="AC1771" s="249">
        <v>0.16291984000000001</v>
      </c>
      <c r="AD1771" s="249">
        <v>26.718406999999999</v>
      </c>
      <c r="AE1771" s="250">
        <v>2.1038016000000001E-5</v>
      </c>
      <c r="AF1771" s="250">
        <v>6.1391305999999995E-8</v>
      </c>
      <c r="AG1771" s="78">
        <v>0.37805972999999998</v>
      </c>
      <c r="AH1771" s="20"/>
      <c r="AI1771" s="20"/>
      <c r="AJ1771" s="20"/>
      <c r="AK1771" s="20"/>
      <c r="AL1771" s="20"/>
      <c r="AM1771" s="20"/>
      <c r="AN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c r="BU1771" s="20"/>
      <c r="BV1771" s="20"/>
      <c r="BW1771" s="20"/>
      <c r="BX1771" s="20"/>
      <c r="BY1771" s="20"/>
      <c r="BZ1771" s="20"/>
      <c r="CA1771" s="20"/>
      <c r="CB1771" s="20"/>
      <c r="CC1771" s="20"/>
      <c r="CD1771" s="20"/>
      <c r="CE1771" s="20"/>
      <c r="CF1771" s="20"/>
      <c r="CG1771" s="20"/>
      <c r="CH1771" s="20"/>
      <c r="CI1771" s="20"/>
      <c r="CJ1771" s="20"/>
      <c r="CK1771" s="20"/>
      <c r="CL1771" s="20"/>
      <c r="CM1771" s="20"/>
      <c r="CN1771" s="20"/>
      <c r="CO1771" s="20"/>
      <c r="CP1771" s="20"/>
      <c r="CQ1771" s="20"/>
      <c r="CR1771" s="20"/>
      <c r="CS1771" s="20"/>
      <c r="CT1771" s="20"/>
      <c r="CU1771" s="20"/>
      <c r="CV1771" s="20"/>
      <c r="CW1771" s="20"/>
      <c r="CX1771" s="20"/>
      <c r="CY1771" s="20"/>
      <c r="CZ1771" s="20"/>
      <c r="DA1771" s="20"/>
      <c r="DB1771" s="20"/>
      <c r="DC1771" s="20"/>
      <c r="DD1771" s="20"/>
      <c r="DE1771" s="20"/>
      <c r="DF1771" s="20"/>
      <c r="DG1771" s="20"/>
      <c r="DH1771" s="20"/>
      <c r="DI1771" s="20"/>
      <c r="DJ1771" s="20"/>
      <c r="DK1771" s="20"/>
      <c r="DL1771" s="20"/>
      <c r="DM1771" s="20"/>
      <c r="DN1771" s="20"/>
      <c r="DO1771" s="20"/>
      <c r="DP1771" s="20"/>
      <c r="DQ1771" s="20"/>
      <c r="DR1771" s="20"/>
      <c r="DS1771" s="20"/>
      <c r="DT1771" s="20"/>
      <c r="DU1771" s="20"/>
      <c r="DV1771" s="20"/>
      <c r="DW1771" s="20"/>
      <c r="DX1771" s="20"/>
      <c r="DY1771" s="20"/>
    </row>
    <row r="1772" spans="1:129" x14ac:dyDescent="0.15">
      <c r="B1772" s="77" t="s">
        <v>769</v>
      </c>
      <c r="C1772" s="75"/>
      <c r="D1772" s="73" t="s">
        <v>38</v>
      </c>
      <c r="E1772" s="248" t="s">
        <v>770</v>
      </c>
      <c r="F1772" s="248">
        <f t="shared" si="302"/>
        <v>2.0984005606</v>
      </c>
      <c r="G1772" s="248">
        <f t="shared" si="303"/>
        <v>0.31160308199999998</v>
      </c>
      <c r="H1772" s="248">
        <f t="shared" si="304"/>
        <v>0.43521461280000001</v>
      </c>
      <c r="I1772" s="248">
        <f t="shared" si="305"/>
        <v>0.51560728580000004</v>
      </c>
      <c r="J1772" s="248">
        <v>0.83597558000000005</v>
      </c>
      <c r="K1772" s="248">
        <v>0.41274318999999998</v>
      </c>
      <c r="L1772" s="248">
        <v>1.4134743E-2</v>
      </c>
      <c r="M1772" s="248">
        <v>2.0551884999999999E-2</v>
      </c>
      <c r="N1772" s="248">
        <v>0.25599378</v>
      </c>
      <c r="O1772" s="248">
        <v>3.5057417E-2</v>
      </c>
      <c r="P1772" s="248">
        <v>8.3366797999999999E-3</v>
      </c>
      <c r="Q1772" s="248">
        <v>0.49596917000000001</v>
      </c>
      <c r="R1772" s="248">
        <v>2.9543348000000001E-3</v>
      </c>
      <c r="S1772" s="248">
        <v>0</v>
      </c>
      <c r="T1772" s="248">
        <v>0</v>
      </c>
      <c r="U1772" s="248">
        <v>1.6683781000000002E-2</v>
      </c>
      <c r="V1772" s="110"/>
      <c r="W1772" s="89">
        <f t="shared" si="306"/>
        <v>6.1924117037037041</v>
      </c>
      <c r="X1772" s="249">
        <v>114.1579</v>
      </c>
      <c r="Y1772" s="249">
        <v>72.000405999999998</v>
      </c>
      <c r="Z1772" s="249">
        <v>14.041684999999999</v>
      </c>
      <c r="AA1772" s="249">
        <v>1.7893626000000001E-3</v>
      </c>
      <c r="AB1772" s="249">
        <v>0.84791227999999996</v>
      </c>
      <c r="AC1772" s="249">
        <v>0.17254528</v>
      </c>
      <c r="AD1772" s="249">
        <v>27.093563</v>
      </c>
      <c r="AE1772" s="250">
        <v>2.2203833999999999E-5</v>
      </c>
      <c r="AF1772" s="250">
        <v>6.3318107000000003E-8</v>
      </c>
      <c r="AG1772" s="78">
        <v>0.39308056000000002</v>
      </c>
      <c r="AH1772" s="20"/>
      <c r="AI1772" s="20"/>
      <c r="AJ1772" s="20"/>
      <c r="AK1772" s="20"/>
      <c r="AL1772" s="20"/>
      <c r="AM1772" s="20"/>
      <c r="AN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c r="BU1772" s="20"/>
      <c r="BV1772" s="20"/>
      <c r="BW1772" s="20"/>
      <c r="BX1772" s="20"/>
      <c r="BY1772" s="20"/>
      <c r="BZ1772" s="20"/>
      <c r="CA1772" s="20"/>
      <c r="CB1772" s="20"/>
      <c r="CC1772" s="20"/>
      <c r="CD1772" s="20"/>
      <c r="CE1772" s="20"/>
      <c r="CF1772" s="20"/>
      <c r="CG1772" s="20"/>
      <c r="CH1772" s="20"/>
      <c r="CI1772" s="20"/>
      <c r="CJ1772" s="20"/>
      <c r="CK1772" s="20"/>
      <c r="CL1772" s="20"/>
      <c r="CM1772" s="20"/>
      <c r="CN1772" s="20"/>
      <c r="CO1772" s="20"/>
      <c r="CP1772" s="20"/>
      <c r="CQ1772" s="20"/>
      <c r="CR1772" s="20"/>
      <c r="CS1772" s="20"/>
      <c r="CT1772" s="20"/>
      <c r="CU1772" s="20"/>
      <c r="CV1772" s="20"/>
      <c r="CW1772" s="20"/>
      <c r="CX1772" s="20"/>
      <c r="CY1772" s="20"/>
      <c r="CZ1772" s="20"/>
      <c r="DA1772" s="20"/>
      <c r="DB1772" s="20"/>
      <c r="DC1772" s="20"/>
      <c r="DD1772" s="20"/>
      <c r="DE1772" s="20"/>
      <c r="DF1772" s="20"/>
      <c r="DG1772" s="20"/>
      <c r="DH1772" s="20"/>
      <c r="DI1772" s="20"/>
      <c r="DJ1772" s="20"/>
      <c r="DK1772" s="20"/>
      <c r="DL1772" s="20"/>
      <c r="DM1772" s="20"/>
      <c r="DN1772" s="20"/>
      <c r="DO1772" s="20"/>
      <c r="DP1772" s="20"/>
      <c r="DQ1772" s="20"/>
      <c r="DR1772" s="20"/>
      <c r="DS1772" s="20"/>
      <c r="DT1772" s="20"/>
      <c r="DU1772" s="20"/>
      <c r="DV1772" s="20"/>
      <c r="DW1772" s="20"/>
      <c r="DX1772" s="20"/>
      <c r="DY1772" s="20"/>
    </row>
    <row r="1773" spans="1:129" x14ac:dyDescent="0.15">
      <c r="B1773" s="77" t="s">
        <v>771</v>
      </c>
      <c r="C1773" s="75"/>
      <c r="D1773" s="73" t="s">
        <v>38</v>
      </c>
      <c r="E1773" s="248" t="s">
        <v>772</v>
      </c>
      <c r="F1773" s="248">
        <f t="shared" si="302"/>
        <v>2.3112968665000002</v>
      </c>
      <c r="G1773" s="248">
        <f t="shared" si="303"/>
        <v>0.335575175</v>
      </c>
      <c r="H1773" s="248">
        <f t="shared" si="304"/>
        <v>0.47573790309999997</v>
      </c>
      <c r="I1773" s="248">
        <f t="shared" si="305"/>
        <v>0.56429694839999989</v>
      </c>
      <c r="J1773" s="248">
        <v>0.93568684000000002</v>
      </c>
      <c r="K1773" s="248">
        <v>0.45038391999999999</v>
      </c>
      <c r="L1773" s="248">
        <v>1.5896141999999999E-2</v>
      </c>
      <c r="M1773" s="248">
        <v>2.1687727E-2</v>
      </c>
      <c r="N1773" s="248">
        <v>0.27640438000000001</v>
      </c>
      <c r="O1773" s="248">
        <v>3.7483068000000001E-2</v>
      </c>
      <c r="P1773" s="248">
        <v>9.4578410999999994E-3</v>
      </c>
      <c r="Q1773" s="248">
        <v>0.54119209999999995</v>
      </c>
      <c r="R1773" s="248">
        <v>4.1138913999999999E-3</v>
      </c>
      <c r="S1773" s="248">
        <v>0</v>
      </c>
      <c r="T1773" s="248">
        <v>0</v>
      </c>
      <c r="U1773" s="248">
        <v>1.8990956999999999E-2</v>
      </c>
      <c r="V1773" s="110"/>
      <c r="W1773" s="89">
        <f t="shared" si="306"/>
        <v>6.9310136296296294</v>
      </c>
      <c r="X1773" s="249">
        <v>131.08226999999999</v>
      </c>
      <c r="Y1773" s="249">
        <v>81.484538000000001</v>
      </c>
      <c r="Z1773" s="249">
        <v>18.900212</v>
      </c>
      <c r="AA1773" s="249">
        <v>2.6033897E-3</v>
      </c>
      <c r="AB1773" s="249">
        <v>1.3840492</v>
      </c>
      <c r="AC1773" s="249">
        <v>0.41030707</v>
      </c>
      <c r="AD1773" s="249">
        <v>28.900562000000001</v>
      </c>
      <c r="AE1773" s="250">
        <v>2.4139012E-5</v>
      </c>
      <c r="AF1773" s="250">
        <v>6.8390704999999995E-8</v>
      </c>
      <c r="AG1773" s="78">
        <v>0.43609818</v>
      </c>
      <c r="AH1773" s="20"/>
      <c r="AI1773" s="20"/>
      <c r="AJ1773" s="20"/>
      <c r="AK1773" s="20"/>
      <c r="AL1773" s="20"/>
      <c r="AM1773" s="20"/>
      <c r="AN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c r="BU1773" s="20"/>
      <c r="BV1773" s="20"/>
      <c r="BW1773" s="20"/>
      <c r="BX1773" s="20"/>
      <c r="BY1773" s="20"/>
      <c r="BZ1773" s="20"/>
      <c r="CA1773" s="20"/>
      <c r="CB1773" s="20"/>
      <c r="CC1773" s="20"/>
      <c r="CD1773" s="20"/>
      <c r="CE1773" s="20"/>
      <c r="CF1773" s="20"/>
      <c r="CG1773" s="20"/>
      <c r="CH1773" s="20"/>
      <c r="CI1773" s="20"/>
      <c r="CJ1773" s="20"/>
      <c r="CK1773" s="20"/>
      <c r="CL1773" s="20"/>
      <c r="CM1773" s="20"/>
      <c r="CN1773" s="20"/>
      <c r="CO1773" s="20"/>
      <c r="CP1773" s="20"/>
      <c r="CQ1773" s="20"/>
      <c r="CR1773" s="20"/>
      <c r="CS1773" s="20"/>
      <c r="CT1773" s="20"/>
      <c r="CU1773" s="20"/>
      <c r="CV1773" s="20"/>
      <c r="CW1773" s="20"/>
      <c r="CX1773" s="20"/>
      <c r="CY1773" s="20"/>
      <c r="CZ1773" s="20"/>
      <c r="DA1773" s="20"/>
      <c r="DB1773" s="20"/>
      <c r="DC1773" s="20"/>
      <c r="DD1773" s="20"/>
      <c r="DE1773" s="20"/>
      <c r="DF1773" s="20"/>
      <c r="DG1773" s="20"/>
      <c r="DH1773" s="20"/>
      <c r="DI1773" s="20"/>
      <c r="DJ1773" s="20"/>
      <c r="DK1773" s="20"/>
      <c r="DL1773" s="20"/>
      <c r="DM1773" s="20"/>
      <c r="DN1773" s="20"/>
      <c r="DO1773" s="20"/>
      <c r="DP1773" s="20"/>
      <c r="DQ1773" s="20"/>
      <c r="DR1773" s="20"/>
      <c r="DS1773" s="20"/>
      <c r="DT1773" s="20"/>
      <c r="DU1773" s="20"/>
      <c r="DV1773" s="20"/>
      <c r="DW1773" s="20"/>
      <c r="DX1773" s="20"/>
      <c r="DY1773" s="20"/>
    </row>
    <row r="1774" spans="1:129" x14ac:dyDescent="0.15">
      <c r="B1774" s="77" t="s">
        <v>773</v>
      </c>
      <c r="C1774" s="75"/>
      <c r="D1774" s="73" t="s">
        <v>38</v>
      </c>
      <c r="E1774" s="248" t="s">
        <v>774</v>
      </c>
      <c r="F1774" s="248">
        <f t="shared" si="302"/>
        <v>1.9707738567999997</v>
      </c>
      <c r="G1774" s="248">
        <f t="shared" si="303"/>
        <v>0.22532523100000001</v>
      </c>
      <c r="H1774" s="248">
        <f t="shared" si="304"/>
        <v>0.42720812969999999</v>
      </c>
      <c r="I1774" s="248">
        <f t="shared" si="305"/>
        <v>0.53231828609999998</v>
      </c>
      <c r="J1774" s="248">
        <v>0.78592220999999995</v>
      </c>
      <c r="K1774" s="248">
        <v>0.40540902000000001</v>
      </c>
      <c r="L1774" s="248">
        <v>1.3527539E-2</v>
      </c>
      <c r="M1774" s="248">
        <v>1.9828629E-2</v>
      </c>
      <c r="N1774" s="248">
        <v>0.17418078000000001</v>
      </c>
      <c r="O1774" s="248">
        <v>3.1315822E-2</v>
      </c>
      <c r="P1774" s="248">
        <v>8.2715706999999996E-3</v>
      </c>
      <c r="Q1774" s="248">
        <v>0.51357916999999997</v>
      </c>
      <c r="R1774" s="248">
        <v>2.6195660999999999E-3</v>
      </c>
      <c r="S1774" s="248">
        <v>0</v>
      </c>
      <c r="T1774" s="248">
        <v>0</v>
      </c>
      <c r="U1774" s="248">
        <v>1.611955E-2</v>
      </c>
      <c r="V1774" s="110"/>
      <c r="W1774" s="89">
        <f t="shared" si="306"/>
        <v>5.8216459999999994</v>
      </c>
      <c r="X1774" s="249">
        <v>110.17153</v>
      </c>
      <c r="Y1774" s="249">
        <v>66.606054</v>
      </c>
      <c r="Z1774" s="249">
        <v>14.633592</v>
      </c>
      <c r="AA1774" s="249">
        <v>1.6563111E-3</v>
      </c>
      <c r="AB1774" s="249">
        <v>0.81486674000000003</v>
      </c>
      <c r="AC1774" s="249">
        <v>0.16467198</v>
      </c>
      <c r="AD1774" s="249">
        <v>27.950690000000002</v>
      </c>
      <c r="AE1774" s="250">
        <v>2.0482106000000001E-5</v>
      </c>
      <c r="AF1774" s="250">
        <v>6.2892449000000006E-8</v>
      </c>
      <c r="AG1774" s="78">
        <v>0.37975652999999998</v>
      </c>
      <c r="AH1774" s="20"/>
      <c r="AI1774" s="20"/>
      <c r="AJ1774" s="20"/>
      <c r="AK1774" s="20"/>
      <c r="AL1774" s="20"/>
      <c r="AM1774" s="20"/>
      <c r="AN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row>
    <row r="1775" spans="1:129" x14ac:dyDescent="0.15">
      <c r="B1775" s="77" t="s">
        <v>775</v>
      </c>
      <c r="C1775" s="75"/>
      <c r="D1775" s="73" t="s">
        <v>38</v>
      </c>
      <c r="E1775" s="248" t="s">
        <v>776</v>
      </c>
      <c r="F1775" s="248">
        <f t="shared" si="302"/>
        <v>1.9474705447999998</v>
      </c>
      <c r="G1775" s="248">
        <f t="shared" si="303"/>
        <v>0.21858509700000001</v>
      </c>
      <c r="H1775" s="248">
        <f t="shared" si="304"/>
        <v>0.42409719530000001</v>
      </c>
      <c r="I1775" s="248">
        <f t="shared" si="305"/>
        <v>0.53360228249999997</v>
      </c>
      <c r="J1775" s="248">
        <v>0.77118597</v>
      </c>
      <c r="K1775" s="248">
        <v>0.40256022000000002</v>
      </c>
      <c r="L1775" s="248">
        <v>1.3358465E-2</v>
      </c>
      <c r="M1775" s="248">
        <v>1.965689E-2</v>
      </c>
      <c r="N1775" s="248">
        <v>0.16734694</v>
      </c>
      <c r="O1775" s="248">
        <v>3.1581267000000003E-2</v>
      </c>
      <c r="P1775" s="248">
        <v>8.1785103000000005E-3</v>
      </c>
      <c r="Q1775" s="248">
        <v>0.51507683999999998</v>
      </c>
      <c r="R1775" s="248">
        <v>2.5994715000000001E-3</v>
      </c>
      <c r="S1775" s="248">
        <v>0</v>
      </c>
      <c r="T1775" s="248">
        <v>0</v>
      </c>
      <c r="U1775" s="248">
        <v>1.5925971000000001E-2</v>
      </c>
      <c r="V1775" s="110"/>
      <c r="W1775" s="89">
        <f t="shared" si="306"/>
        <v>5.7124886666666663</v>
      </c>
      <c r="X1775" s="249">
        <v>108.02036</v>
      </c>
      <c r="Y1775" s="249">
        <v>65.081806999999998</v>
      </c>
      <c r="Z1775" s="249">
        <v>14.063086999999999</v>
      </c>
      <c r="AA1775" s="249">
        <v>1.5846293E-3</v>
      </c>
      <c r="AB1775" s="249">
        <v>0.74085489999999998</v>
      </c>
      <c r="AC1775" s="249">
        <v>0.13109867</v>
      </c>
      <c r="AD1775" s="249">
        <v>28.001929000000001</v>
      </c>
      <c r="AE1775" s="250">
        <v>2.0200330999999998E-5</v>
      </c>
      <c r="AF1775" s="250">
        <v>6.250308E-8</v>
      </c>
      <c r="AG1775" s="78">
        <v>0.37531411999999997</v>
      </c>
      <c r="AH1775" s="20"/>
      <c r="AI1775" s="20"/>
      <c r="AJ1775" s="20"/>
      <c r="AK1775" s="20"/>
      <c r="AL1775" s="20"/>
      <c r="AM1775" s="20"/>
      <c r="AN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c r="BU1775" s="20"/>
      <c r="BV1775" s="20"/>
      <c r="BW1775" s="20"/>
      <c r="BX1775" s="20"/>
      <c r="BY1775" s="20"/>
      <c r="BZ1775" s="20"/>
      <c r="CA1775" s="20"/>
      <c r="CB1775" s="20"/>
      <c r="CC1775" s="20"/>
      <c r="CD1775" s="20"/>
      <c r="CE1775" s="20"/>
      <c r="CF1775" s="20"/>
      <c r="CG1775" s="20"/>
      <c r="CH1775" s="20"/>
      <c r="CI1775" s="20"/>
      <c r="CJ1775" s="20"/>
      <c r="CK1775" s="20"/>
      <c r="CL1775" s="20"/>
      <c r="CM1775" s="20"/>
      <c r="CN1775" s="20"/>
      <c r="CO1775" s="20"/>
      <c r="CP1775" s="20"/>
      <c r="CQ1775" s="20"/>
      <c r="CR1775" s="20"/>
      <c r="CS1775" s="20"/>
      <c r="CT1775" s="20"/>
      <c r="CU1775" s="20"/>
      <c r="CV1775" s="20"/>
      <c r="CW1775" s="20"/>
      <c r="CX1775" s="20"/>
      <c r="CY1775" s="20"/>
      <c r="CZ1775" s="20"/>
      <c r="DA1775" s="20"/>
      <c r="DB1775" s="20"/>
      <c r="DC1775" s="20"/>
      <c r="DD1775" s="20"/>
      <c r="DE1775" s="20"/>
      <c r="DF1775" s="20"/>
      <c r="DG1775" s="20"/>
      <c r="DH1775" s="20"/>
      <c r="DI1775" s="20"/>
      <c r="DJ1775" s="20"/>
      <c r="DK1775" s="20"/>
      <c r="DL1775" s="20"/>
      <c r="DM1775" s="20"/>
      <c r="DN1775" s="20"/>
      <c r="DO1775" s="20"/>
      <c r="DP1775" s="20"/>
      <c r="DQ1775" s="20"/>
      <c r="DR1775" s="20"/>
      <c r="DS1775" s="20"/>
      <c r="DT1775" s="20"/>
      <c r="DU1775" s="20"/>
      <c r="DV1775" s="20"/>
      <c r="DW1775" s="20"/>
      <c r="DX1775" s="20"/>
      <c r="DY1775" s="20"/>
    </row>
    <row r="1776" spans="1:129" x14ac:dyDescent="0.15">
      <c r="B1776" s="77" t="s">
        <v>777</v>
      </c>
      <c r="C1776" s="114"/>
      <c r="D1776" s="73" t="s">
        <v>38</v>
      </c>
      <c r="E1776" s="248" t="s">
        <v>778</v>
      </c>
      <c r="F1776" s="248">
        <f t="shared" si="302"/>
        <v>1.9809099567000001</v>
      </c>
      <c r="G1776" s="248">
        <f t="shared" si="303"/>
        <v>0.241121321</v>
      </c>
      <c r="H1776" s="248">
        <f t="shared" si="304"/>
        <v>0.42599769910000002</v>
      </c>
      <c r="I1776" s="248">
        <f t="shared" si="305"/>
        <v>0.52931595660000008</v>
      </c>
      <c r="J1776" s="248">
        <v>0.78447498000000004</v>
      </c>
      <c r="K1776" s="248">
        <v>0.40426076999999999</v>
      </c>
      <c r="L1776" s="248">
        <v>1.3531216E-2</v>
      </c>
      <c r="M1776" s="248">
        <v>1.9795756000000001E-2</v>
      </c>
      <c r="N1776" s="248">
        <v>0.18873306000000001</v>
      </c>
      <c r="O1776" s="248">
        <v>3.2592505000000001E-2</v>
      </c>
      <c r="P1776" s="248">
        <v>8.2057130999999995E-3</v>
      </c>
      <c r="Q1776" s="248">
        <v>0.51047768999999998</v>
      </c>
      <c r="R1776" s="248">
        <v>2.7369175999999999E-3</v>
      </c>
      <c r="S1776" s="248">
        <v>0</v>
      </c>
      <c r="T1776" s="248">
        <v>0</v>
      </c>
      <c r="U1776" s="248">
        <v>1.6101349000000001E-2</v>
      </c>
      <c r="V1776" s="110"/>
      <c r="W1776" s="89">
        <f t="shared" si="306"/>
        <v>5.8109257777777774</v>
      </c>
      <c r="X1776" s="249">
        <v>109.22163</v>
      </c>
      <c r="Y1776" s="249">
        <v>66.541184999999999</v>
      </c>
      <c r="Z1776" s="249">
        <v>14.031212</v>
      </c>
      <c r="AA1776" s="249">
        <v>1.6481059000000001E-3</v>
      </c>
      <c r="AB1776" s="249">
        <v>0.76631901000000002</v>
      </c>
      <c r="AC1776" s="249">
        <v>0.14144875000000001</v>
      </c>
      <c r="AD1776" s="249">
        <v>27.739815</v>
      </c>
      <c r="AE1776" s="250">
        <v>2.0634166E-5</v>
      </c>
      <c r="AF1776" s="250">
        <v>6.2540617000000004E-8</v>
      </c>
      <c r="AG1776" s="78">
        <v>0.37885310999999999</v>
      </c>
      <c r="AH1776" s="20"/>
      <c r="AI1776" s="20"/>
      <c r="AJ1776" s="20"/>
      <c r="AK1776" s="20"/>
      <c r="AL1776" s="20"/>
      <c r="AM1776" s="20"/>
      <c r="AN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c r="BU1776" s="20"/>
      <c r="BV1776" s="20"/>
      <c r="BW1776" s="20"/>
      <c r="BX1776" s="20"/>
      <c r="BY1776" s="20"/>
      <c r="BZ1776" s="20"/>
      <c r="CA1776" s="20"/>
      <c r="CB1776" s="20"/>
      <c r="CC1776" s="20"/>
      <c r="CD1776" s="20"/>
      <c r="CE1776" s="20"/>
      <c r="CF1776" s="20"/>
      <c r="CG1776" s="20"/>
      <c r="CH1776" s="20"/>
      <c r="CI1776" s="20"/>
      <c r="CJ1776" s="20"/>
      <c r="CK1776" s="20"/>
      <c r="CL1776" s="20"/>
      <c r="CM1776" s="20"/>
      <c r="CN1776" s="20"/>
      <c r="CO1776" s="20"/>
      <c r="CP1776" s="20"/>
      <c r="CQ1776" s="20"/>
      <c r="CR1776" s="20"/>
      <c r="CS1776" s="20"/>
      <c r="CT1776" s="20"/>
      <c r="CU1776" s="20"/>
      <c r="CV1776" s="20"/>
      <c r="CW1776" s="20"/>
      <c r="CX1776" s="20"/>
      <c r="CY1776" s="20"/>
      <c r="CZ1776" s="20"/>
      <c r="DA1776" s="20"/>
      <c r="DB1776" s="20"/>
      <c r="DC1776" s="20"/>
      <c r="DD1776" s="20"/>
      <c r="DE1776" s="20"/>
      <c r="DF1776" s="20"/>
      <c r="DG1776" s="20"/>
      <c r="DH1776" s="20"/>
      <c r="DI1776" s="20"/>
      <c r="DJ1776" s="20"/>
      <c r="DK1776" s="20"/>
      <c r="DL1776" s="20"/>
      <c r="DM1776" s="20"/>
      <c r="DN1776" s="20"/>
      <c r="DO1776" s="20"/>
      <c r="DP1776" s="20"/>
      <c r="DQ1776" s="20"/>
      <c r="DR1776" s="20"/>
      <c r="DS1776" s="20"/>
      <c r="DT1776" s="20"/>
      <c r="DU1776" s="20"/>
      <c r="DV1776" s="20"/>
      <c r="DW1776" s="20"/>
      <c r="DX1776" s="20"/>
      <c r="DY1776" s="20"/>
    </row>
    <row r="1777" spans="2:129" x14ac:dyDescent="0.15">
      <c r="B1777" s="77" t="s">
        <v>779</v>
      </c>
      <c r="C1777" s="114"/>
      <c r="D1777" s="73" t="s">
        <v>38</v>
      </c>
      <c r="E1777" s="248" t="s">
        <v>780</v>
      </c>
      <c r="F1777" s="248">
        <f t="shared" si="302"/>
        <v>1.9723112426</v>
      </c>
      <c r="G1777" s="248">
        <f t="shared" si="303"/>
        <v>0.22727056600000001</v>
      </c>
      <c r="H1777" s="248">
        <f t="shared" si="304"/>
        <v>0.42655572889999999</v>
      </c>
      <c r="I1777" s="248">
        <f t="shared" si="305"/>
        <v>0.53215733769999995</v>
      </c>
      <c r="J1777" s="248">
        <v>0.78632760999999995</v>
      </c>
      <c r="K1777" s="248">
        <v>0.40469940999999998</v>
      </c>
      <c r="L1777" s="248">
        <v>1.3565689000000001E-2</v>
      </c>
      <c r="M1777" s="248">
        <v>1.9691887000000002E-2</v>
      </c>
      <c r="N1777" s="248">
        <v>0.17601632</v>
      </c>
      <c r="O1777" s="248">
        <v>3.1562358999999998E-2</v>
      </c>
      <c r="P1777" s="248">
        <v>8.2906299000000006E-3</v>
      </c>
      <c r="Q1777" s="248">
        <v>0.51319881999999994</v>
      </c>
      <c r="R1777" s="248">
        <v>2.7667176999999999E-3</v>
      </c>
      <c r="S1777" s="248">
        <v>0</v>
      </c>
      <c r="T1777" s="248">
        <v>0</v>
      </c>
      <c r="U1777" s="248">
        <v>1.6191799999999999E-2</v>
      </c>
      <c r="V1777" s="110"/>
      <c r="W1777" s="89">
        <f t="shared" si="306"/>
        <v>5.8246489629629625</v>
      </c>
      <c r="X1777" s="249">
        <v>110.4815</v>
      </c>
      <c r="Y1777" s="249">
        <v>66.733056000000005</v>
      </c>
      <c r="Z1777" s="249">
        <v>14.885911999999999</v>
      </c>
      <c r="AA1777" s="249">
        <v>1.7316072000000001E-3</v>
      </c>
      <c r="AB1777" s="249">
        <v>0.85365025000000005</v>
      </c>
      <c r="AC1777" s="249">
        <v>0.18386406</v>
      </c>
      <c r="AD1777" s="249">
        <v>27.823281999999999</v>
      </c>
      <c r="AE1777" s="250">
        <v>2.0458846000000001E-5</v>
      </c>
      <c r="AF1777" s="250">
        <v>6.2654107000000004E-8</v>
      </c>
      <c r="AG1777" s="78">
        <v>0.37980524999999998</v>
      </c>
      <c r="AH1777" s="20"/>
      <c r="AI1777" s="20"/>
      <c r="AJ1777" s="20"/>
      <c r="AK1777" s="20"/>
      <c r="AL1777" s="20"/>
      <c r="AM1777" s="20"/>
      <c r="AN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c r="BU1777" s="20"/>
      <c r="BV1777" s="20"/>
      <c r="BW1777" s="20"/>
      <c r="BX1777" s="20"/>
      <c r="BY1777" s="20"/>
      <c r="BZ1777" s="20"/>
      <c r="CA1777" s="20"/>
      <c r="CB1777" s="20"/>
      <c r="CC1777" s="20"/>
      <c r="CD1777" s="20"/>
      <c r="CE1777" s="20"/>
      <c r="CF1777" s="20"/>
      <c r="CG1777" s="20"/>
      <c r="CH1777" s="20"/>
      <c r="CI1777" s="20"/>
      <c r="CJ1777" s="20"/>
      <c r="CK1777" s="20"/>
      <c r="CL1777" s="20"/>
      <c r="CM1777" s="20"/>
      <c r="CN1777" s="20"/>
      <c r="CO1777" s="20"/>
      <c r="CP1777" s="20"/>
      <c r="CQ1777" s="20"/>
      <c r="CR1777" s="20"/>
      <c r="CS1777" s="20"/>
      <c r="CT1777" s="20"/>
      <c r="CU1777" s="20"/>
      <c r="CV1777" s="20"/>
      <c r="CW1777" s="20"/>
      <c r="CX1777" s="20"/>
      <c r="CY1777" s="20"/>
      <c r="CZ1777" s="20"/>
      <c r="DA1777" s="20"/>
      <c r="DB1777" s="20"/>
      <c r="DC1777" s="20"/>
      <c r="DD1777" s="20"/>
      <c r="DE1777" s="20"/>
      <c r="DF1777" s="20"/>
      <c r="DG1777" s="20"/>
      <c r="DH1777" s="20"/>
      <c r="DI1777" s="20"/>
      <c r="DJ1777" s="20"/>
      <c r="DK1777" s="20"/>
      <c r="DL1777" s="20"/>
      <c r="DM1777" s="20"/>
      <c r="DN1777" s="20"/>
      <c r="DO1777" s="20"/>
      <c r="DP1777" s="20"/>
      <c r="DQ1777" s="20"/>
      <c r="DR1777" s="20"/>
      <c r="DS1777" s="20"/>
      <c r="DT1777" s="20"/>
      <c r="DU1777" s="20"/>
      <c r="DV1777" s="20"/>
      <c r="DW1777" s="20"/>
      <c r="DX1777" s="20"/>
      <c r="DY1777" s="20"/>
    </row>
    <row r="1778" spans="2:129" x14ac:dyDescent="0.15">
      <c r="B1778" s="77" t="s">
        <v>781</v>
      </c>
      <c r="C1778" s="114"/>
      <c r="D1778" s="73" t="s">
        <v>38</v>
      </c>
      <c r="E1778" s="248" t="s">
        <v>782</v>
      </c>
      <c r="F1778" s="248">
        <f t="shared" si="302"/>
        <v>2.0431501250000004</v>
      </c>
      <c r="G1778" s="248">
        <f t="shared" si="303"/>
        <v>0.28170762900000001</v>
      </c>
      <c r="H1778" s="248">
        <f t="shared" si="304"/>
        <v>0.429952104</v>
      </c>
      <c r="I1778" s="248">
        <f t="shared" si="305"/>
        <v>0.54815400200000008</v>
      </c>
      <c r="J1778" s="248">
        <v>0.78333638999999999</v>
      </c>
      <c r="K1778" s="248">
        <v>0.40604784999999999</v>
      </c>
      <c r="L1778" s="248">
        <v>1.3841712000000001E-2</v>
      </c>
      <c r="M1778" s="248">
        <v>1.8752166000000001E-2</v>
      </c>
      <c r="N1778" s="248">
        <v>0.22743205</v>
      </c>
      <c r="O1778" s="248">
        <v>3.5523412999999997E-2</v>
      </c>
      <c r="P1778" s="248">
        <v>1.0062542000000001E-2</v>
      </c>
      <c r="Q1778" s="248">
        <v>0.52630014000000003</v>
      </c>
      <c r="R1778" s="248">
        <v>4.1542020000000001E-3</v>
      </c>
      <c r="S1778" s="248">
        <v>0</v>
      </c>
      <c r="T1778" s="248">
        <v>0</v>
      </c>
      <c r="U1778" s="248">
        <v>1.7699659999999999E-2</v>
      </c>
      <c r="V1778" s="110"/>
      <c r="W1778" s="89">
        <f t="shared" si="306"/>
        <v>5.8024917777777771</v>
      </c>
      <c r="X1778" s="249">
        <v>107.44670000000001</v>
      </c>
      <c r="Y1778" s="249">
        <v>67.132785999999996</v>
      </c>
      <c r="Z1778" s="249">
        <v>13.425139</v>
      </c>
      <c r="AA1778" s="249">
        <v>1.7742637999999999E-3</v>
      </c>
      <c r="AB1778" s="249">
        <v>0.87517641999999995</v>
      </c>
      <c r="AC1778" s="249">
        <v>0.17680277999999999</v>
      </c>
      <c r="AD1778" s="249">
        <v>25.835017000000001</v>
      </c>
      <c r="AE1778" s="250">
        <v>2.1041426999999999E-5</v>
      </c>
      <c r="AF1778" s="250">
        <v>5.9998265000000001E-8</v>
      </c>
      <c r="AG1778" s="78">
        <v>0.37803777</v>
      </c>
      <c r="AH1778" s="20"/>
      <c r="AI1778" s="20"/>
      <c r="AJ1778" s="20"/>
      <c r="AK1778" s="20"/>
      <c r="AL1778" s="20"/>
      <c r="AM1778" s="20"/>
      <c r="AN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c r="BU1778" s="20"/>
      <c r="BV1778" s="20"/>
      <c r="BW1778" s="20"/>
      <c r="BX1778" s="20"/>
      <c r="BY1778" s="20"/>
      <c r="BZ1778" s="20"/>
      <c r="CA1778" s="20"/>
      <c r="CB1778" s="20"/>
      <c r="CC1778" s="20"/>
      <c r="CD1778" s="20"/>
      <c r="CE1778" s="20"/>
      <c r="CF1778" s="20"/>
      <c r="CG1778" s="20"/>
      <c r="CH1778" s="20"/>
      <c r="CI1778" s="20"/>
      <c r="CJ1778" s="20"/>
      <c r="CK1778" s="20"/>
      <c r="CL1778" s="20"/>
      <c r="CM1778" s="20"/>
      <c r="CN1778" s="20"/>
      <c r="CO1778" s="20"/>
      <c r="CP1778" s="20"/>
      <c r="CQ1778" s="20"/>
      <c r="CR1778" s="20"/>
      <c r="CS1778" s="20"/>
      <c r="CT1778" s="20"/>
      <c r="CU1778" s="20"/>
      <c r="CV1778" s="20"/>
      <c r="CW1778" s="20"/>
      <c r="CX1778" s="20"/>
      <c r="CY1778" s="20"/>
      <c r="CZ1778" s="20"/>
      <c r="DA1778" s="20"/>
      <c r="DB1778" s="20"/>
      <c r="DC1778" s="20"/>
      <c r="DD1778" s="20"/>
      <c r="DE1778" s="20"/>
      <c r="DF1778" s="20"/>
      <c r="DG1778" s="20"/>
      <c r="DH1778" s="20"/>
      <c r="DI1778" s="20"/>
      <c r="DJ1778" s="20"/>
      <c r="DK1778" s="20"/>
      <c r="DL1778" s="20"/>
      <c r="DM1778" s="20"/>
      <c r="DN1778" s="20"/>
      <c r="DO1778" s="20"/>
      <c r="DP1778" s="20"/>
      <c r="DQ1778" s="20"/>
      <c r="DR1778" s="20"/>
      <c r="DS1778" s="20"/>
      <c r="DT1778" s="20"/>
      <c r="DU1778" s="20"/>
      <c r="DV1778" s="20"/>
      <c r="DW1778" s="20"/>
      <c r="DX1778" s="20"/>
      <c r="DY1778" s="20"/>
    </row>
    <row r="1779" spans="2:129" x14ac:dyDescent="0.15">
      <c r="B1779" s="77" t="s">
        <v>783</v>
      </c>
      <c r="C1779" s="75"/>
      <c r="D1779" s="73" t="s">
        <v>38</v>
      </c>
      <c r="E1779" s="248" t="s">
        <v>784</v>
      </c>
      <c r="F1779" s="248">
        <f t="shared" si="302"/>
        <v>1.9603606312999999</v>
      </c>
      <c r="G1779" s="248">
        <f t="shared" si="303"/>
        <v>0.22647321399999998</v>
      </c>
      <c r="H1779" s="248">
        <f t="shared" si="304"/>
        <v>0.42625854399999996</v>
      </c>
      <c r="I1779" s="248">
        <f t="shared" si="305"/>
        <v>0.55733906330000005</v>
      </c>
      <c r="J1779" s="248">
        <v>0.75028980999999995</v>
      </c>
      <c r="K1779" s="248">
        <v>0.40293352999999998</v>
      </c>
      <c r="L1779" s="248">
        <v>1.3291437999999999E-2</v>
      </c>
      <c r="M1779" s="248">
        <v>1.8992716999999999E-2</v>
      </c>
      <c r="N1779" s="248">
        <v>0.17620132999999999</v>
      </c>
      <c r="O1779" s="248">
        <v>3.1279166999999997E-2</v>
      </c>
      <c r="P1779" s="248">
        <v>1.0033576000000001E-2</v>
      </c>
      <c r="Q1779" s="248">
        <v>0.53897530000000005</v>
      </c>
      <c r="R1779" s="248">
        <v>2.4014203000000001E-3</v>
      </c>
      <c r="S1779" s="248">
        <v>0</v>
      </c>
      <c r="T1779" s="248">
        <v>0</v>
      </c>
      <c r="U1779" s="248">
        <v>1.5962343E-2</v>
      </c>
      <c r="V1779" s="110"/>
      <c r="W1779" s="89">
        <f t="shared" si="306"/>
        <v>5.5577022962962959</v>
      </c>
      <c r="X1779" s="249">
        <v>105.13437</v>
      </c>
      <c r="Y1779" s="249">
        <v>63.435935999999998</v>
      </c>
      <c r="Z1779" s="249">
        <v>13.826302</v>
      </c>
      <c r="AA1779" s="249">
        <v>1.5624134E-3</v>
      </c>
      <c r="AB1779" s="249">
        <v>0.82247389999999998</v>
      </c>
      <c r="AC1779" s="249">
        <v>0.14729755999999999</v>
      </c>
      <c r="AD1779" s="249">
        <v>26.900798999999999</v>
      </c>
      <c r="AE1779" s="250">
        <v>1.9973758E-5</v>
      </c>
      <c r="AF1779" s="250">
        <v>6.0852349000000003E-8</v>
      </c>
      <c r="AG1779" s="78">
        <v>0.37523800000000002</v>
      </c>
      <c r="AH1779" s="20"/>
      <c r="AI1779" s="20"/>
      <c r="AJ1779" s="20"/>
      <c r="AK1779" s="20"/>
      <c r="AL1779" s="20"/>
      <c r="AM1779" s="20"/>
      <c r="AN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c r="BU1779" s="20"/>
      <c r="BV1779" s="20"/>
      <c r="BW1779" s="20"/>
      <c r="BX1779" s="20"/>
      <c r="BY1779" s="20"/>
      <c r="BZ1779" s="20"/>
      <c r="CA1779" s="20"/>
      <c r="CB1779" s="20"/>
      <c r="CC1779" s="20"/>
      <c r="CD1779" s="20"/>
      <c r="CE1779" s="20"/>
      <c r="CF1779" s="20"/>
      <c r="CG1779" s="20"/>
      <c r="CH1779" s="20"/>
      <c r="CI1779" s="20"/>
      <c r="CJ1779" s="20"/>
      <c r="CK1779" s="20"/>
      <c r="CL1779" s="20"/>
      <c r="CM1779" s="20"/>
      <c r="CN1779" s="20"/>
      <c r="CO1779" s="20"/>
      <c r="CP1779" s="20"/>
      <c r="CQ1779" s="20"/>
      <c r="CR1779" s="20"/>
      <c r="CS1779" s="20"/>
      <c r="CT1779" s="20"/>
      <c r="CU1779" s="20"/>
      <c r="CV1779" s="20"/>
      <c r="CW1779" s="20"/>
      <c r="CX1779" s="20"/>
      <c r="CY1779" s="20"/>
      <c r="CZ1779" s="20"/>
      <c r="DA1779" s="20"/>
      <c r="DB1779" s="20"/>
      <c r="DC1779" s="20"/>
      <c r="DD1779" s="20"/>
      <c r="DE1779" s="20"/>
      <c r="DF1779" s="20"/>
      <c r="DG1779" s="20"/>
      <c r="DH1779" s="20"/>
      <c r="DI1779" s="20"/>
      <c r="DJ1779" s="20"/>
      <c r="DK1779" s="20"/>
      <c r="DL1779" s="20"/>
      <c r="DM1779" s="20"/>
      <c r="DN1779" s="20"/>
      <c r="DO1779" s="20"/>
      <c r="DP1779" s="20"/>
      <c r="DQ1779" s="20"/>
      <c r="DR1779" s="20"/>
      <c r="DS1779" s="20"/>
      <c r="DT1779" s="20"/>
      <c r="DU1779" s="20"/>
      <c r="DV1779" s="20"/>
      <c r="DW1779" s="20"/>
      <c r="DX1779" s="20"/>
      <c r="DY1779" s="20"/>
    </row>
    <row r="1780" spans="2:129" x14ac:dyDescent="0.15">
      <c r="B1780" s="77" t="s">
        <v>785</v>
      </c>
      <c r="C1780" s="75"/>
      <c r="D1780" s="73" t="s">
        <v>38</v>
      </c>
      <c r="E1780" s="248" t="s">
        <v>786</v>
      </c>
      <c r="F1780" s="248">
        <f t="shared" si="302"/>
        <v>2.0451322164999999</v>
      </c>
      <c r="G1780" s="248">
        <f t="shared" si="303"/>
        <v>0.27806820300000001</v>
      </c>
      <c r="H1780" s="248">
        <f t="shared" si="304"/>
        <v>0.430890944</v>
      </c>
      <c r="I1780" s="248">
        <f t="shared" si="305"/>
        <v>0.52089948949999998</v>
      </c>
      <c r="J1780" s="248">
        <v>0.81527358000000005</v>
      </c>
      <c r="K1780" s="248">
        <v>0.40865774999999999</v>
      </c>
      <c r="L1780" s="248">
        <v>1.3885125E-2</v>
      </c>
      <c r="M1780" s="248">
        <v>2.0193925000000001E-2</v>
      </c>
      <c r="N1780" s="248">
        <v>0.22435429000000001</v>
      </c>
      <c r="O1780" s="248">
        <v>3.3519988000000001E-2</v>
      </c>
      <c r="P1780" s="248">
        <v>8.3480689999999996E-3</v>
      </c>
      <c r="Q1780" s="248">
        <v>0.50153413999999996</v>
      </c>
      <c r="R1780" s="248">
        <v>2.8770305000000002E-3</v>
      </c>
      <c r="S1780" s="248">
        <v>0</v>
      </c>
      <c r="T1780" s="248">
        <v>0</v>
      </c>
      <c r="U1780" s="248">
        <v>1.6488319000000001E-2</v>
      </c>
      <c r="V1780" s="110"/>
      <c r="W1780" s="89">
        <f t="shared" si="306"/>
        <v>6.0390635555555559</v>
      </c>
      <c r="X1780" s="249">
        <v>112.5076</v>
      </c>
      <c r="Y1780" s="249">
        <v>69.848681999999997</v>
      </c>
      <c r="Z1780" s="249">
        <v>14.36951</v>
      </c>
      <c r="AA1780" s="249">
        <v>1.7631440999999999E-3</v>
      </c>
      <c r="AB1780" s="249">
        <v>0.85569450999999996</v>
      </c>
      <c r="AC1780" s="249">
        <v>0.17956047</v>
      </c>
      <c r="AD1780" s="249">
        <v>27.252389000000001</v>
      </c>
      <c r="AE1780" s="250">
        <v>2.1468901E-5</v>
      </c>
      <c r="AF1780" s="250">
        <v>6.2865475999999994E-8</v>
      </c>
      <c r="AG1780" s="78">
        <v>0.38706079999999998</v>
      </c>
      <c r="AH1780" s="20"/>
      <c r="AI1780" s="20"/>
      <c r="AJ1780" s="20"/>
      <c r="AK1780" s="20"/>
      <c r="AL1780" s="20"/>
      <c r="AM1780" s="20"/>
      <c r="AN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c r="BU1780" s="20"/>
      <c r="BV1780" s="20"/>
      <c r="BW1780" s="20"/>
      <c r="BX1780" s="20"/>
      <c r="BY1780" s="20"/>
      <c r="BZ1780" s="20"/>
      <c r="CA1780" s="20"/>
      <c r="CB1780" s="20"/>
      <c r="CC1780" s="20"/>
      <c r="CD1780" s="20"/>
      <c r="CE1780" s="20"/>
      <c r="CF1780" s="20"/>
      <c r="CG1780" s="20"/>
      <c r="CH1780" s="20"/>
      <c r="CI1780" s="20"/>
      <c r="CJ1780" s="20"/>
      <c r="CK1780" s="20"/>
      <c r="CL1780" s="20"/>
      <c r="CM1780" s="20"/>
      <c r="CN1780" s="20"/>
      <c r="CO1780" s="20"/>
      <c r="CP1780" s="20"/>
      <c r="CQ1780" s="20"/>
      <c r="CR1780" s="20"/>
      <c r="CS1780" s="20"/>
      <c r="CT1780" s="20"/>
      <c r="CU1780" s="20"/>
      <c r="CV1780" s="20"/>
      <c r="CW1780" s="20"/>
      <c r="CX1780" s="20"/>
      <c r="CY1780" s="20"/>
      <c r="CZ1780" s="20"/>
      <c r="DA1780" s="20"/>
      <c r="DB1780" s="20"/>
      <c r="DC1780" s="20"/>
      <c r="DD1780" s="20"/>
      <c r="DE1780" s="20"/>
      <c r="DF1780" s="20"/>
      <c r="DG1780" s="20"/>
      <c r="DH1780" s="20"/>
      <c r="DI1780" s="20"/>
      <c r="DJ1780" s="20"/>
      <c r="DK1780" s="20"/>
      <c r="DL1780" s="20"/>
      <c r="DM1780" s="20"/>
      <c r="DN1780" s="20"/>
      <c r="DO1780" s="20"/>
      <c r="DP1780" s="20"/>
      <c r="DQ1780" s="20"/>
      <c r="DR1780" s="20"/>
      <c r="DS1780" s="20"/>
      <c r="DT1780" s="20"/>
      <c r="DU1780" s="20"/>
      <c r="DV1780" s="20"/>
      <c r="DW1780" s="20"/>
      <c r="DX1780" s="20"/>
      <c r="DY1780" s="20"/>
    </row>
    <row r="1781" spans="2:129" x14ac:dyDescent="0.15">
      <c r="B1781" s="77" t="s">
        <v>787</v>
      </c>
      <c r="C1781" s="75"/>
      <c r="D1781" s="73" t="s">
        <v>38</v>
      </c>
      <c r="E1781" s="248" t="s">
        <v>788</v>
      </c>
      <c r="F1781" s="248">
        <f t="shared" si="302"/>
        <v>2.1154030792</v>
      </c>
      <c r="G1781" s="248">
        <f t="shared" si="303"/>
        <v>0.32668824800000001</v>
      </c>
      <c r="H1781" s="248">
        <f t="shared" si="304"/>
        <v>0.43547076170000004</v>
      </c>
      <c r="I1781" s="248">
        <f t="shared" si="305"/>
        <v>0.5280732695</v>
      </c>
      <c r="J1781" s="248">
        <v>0.82517079999999998</v>
      </c>
      <c r="K1781" s="248">
        <v>0.41173320000000002</v>
      </c>
      <c r="L1781" s="248">
        <v>1.4151588999999999E-2</v>
      </c>
      <c r="M1781" s="248">
        <v>1.9997706000000001E-2</v>
      </c>
      <c r="N1781" s="248">
        <v>0.27130451999999999</v>
      </c>
      <c r="O1781" s="248">
        <v>3.5386022000000003E-2</v>
      </c>
      <c r="P1781" s="248">
        <v>9.5859727000000006E-3</v>
      </c>
      <c r="Q1781" s="248">
        <v>0.50825799999999999</v>
      </c>
      <c r="R1781" s="248">
        <v>3.0076945000000002E-3</v>
      </c>
      <c r="S1781" s="248">
        <v>0</v>
      </c>
      <c r="T1781" s="248">
        <v>0</v>
      </c>
      <c r="U1781" s="248">
        <v>1.6807575000000002E-2</v>
      </c>
      <c r="V1781" s="110"/>
      <c r="W1781" s="89">
        <f t="shared" si="306"/>
        <v>6.1123762962962962</v>
      </c>
      <c r="X1781" s="249">
        <v>112.61931</v>
      </c>
      <c r="Y1781" s="249">
        <v>71.378088000000005</v>
      </c>
      <c r="Z1781" s="249">
        <v>14.051506</v>
      </c>
      <c r="AA1781" s="249">
        <v>1.8628345E-3</v>
      </c>
      <c r="AB1781" s="249">
        <v>0.94560253000000005</v>
      </c>
      <c r="AC1781" s="249">
        <v>0.20446311</v>
      </c>
      <c r="AD1781" s="249">
        <v>26.037790999999999</v>
      </c>
      <c r="AE1781" s="250">
        <v>2.2129608000000001E-5</v>
      </c>
      <c r="AF1781" s="250">
        <v>6.1801451999999997E-8</v>
      </c>
      <c r="AG1781" s="78">
        <v>0.39324777999999999</v>
      </c>
      <c r="AH1781" s="20"/>
      <c r="AI1781" s="20"/>
      <c r="AJ1781" s="20"/>
      <c r="AK1781" s="20"/>
      <c r="AL1781" s="20"/>
      <c r="AM1781" s="20"/>
      <c r="AN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c r="BU1781" s="20"/>
      <c r="BV1781" s="20"/>
      <c r="BW1781" s="20"/>
      <c r="BX1781" s="20"/>
      <c r="BY1781" s="20"/>
      <c r="BZ1781" s="20"/>
      <c r="CA1781" s="20"/>
      <c r="CB1781" s="20"/>
      <c r="CC1781" s="20"/>
      <c r="CD1781" s="20"/>
      <c r="CE1781" s="20"/>
      <c r="CF1781" s="20"/>
      <c r="CG1781" s="20"/>
      <c r="CH1781" s="20"/>
      <c r="CI1781" s="20"/>
      <c r="CJ1781" s="20"/>
      <c r="CK1781" s="20"/>
      <c r="CL1781" s="20"/>
      <c r="CM1781" s="20"/>
      <c r="CN1781" s="20"/>
      <c r="CO1781" s="20"/>
      <c r="CP1781" s="20"/>
      <c r="CQ1781" s="20"/>
      <c r="CR1781" s="20"/>
      <c r="CS1781" s="20"/>
      <c r="CT1781" s="20"/>
      <c r="CU1781" s="20"/>
      <c r="CV1781" s="20"/>
      <c r="CW1781" s="20"/>
      <c r="CX1781" s="20"/>
      <c r="CY1781" s="20"/>
      <c r="CZ1781" s="20"/>
      <c r="DA1781" s="20"/>
      <c r="DB1781" s="20"/>
      <c r="DC1781" s="20"/>
      <c r="DD1781" s="20"/>
      <c r="DE1781" s="20"/>
      <c r="DF1781" s="20"/>
      <c r="DG1781" s="20"/>
      <c r="DH1781" s="20"/>
      <c r="DI1781" s="20"/>
      <c r="DJ1781" s="20"/>
      <c r="DK1781" s="20"/>
      <c r="DL1781" s="20"/>
      <c r="DM1781" s="20"/>
      <c r="DN1781" s="20"/>
      <c r="DO1781" s="20"/>
      <c r="DP1781" s="20"/>
      <c r="DQ1781" s="20"/>
      <c r="DR1781" s="20"/>
      <c r="DS1781" s="20"/>
      <c r="DT1781" s="20"/>
      <c r="DU1781" s="20"/>
      <c r="DV1781" s="20"/>
      <c r="DW1781" s="20"/>
      <c r="DX1781" s="20"/>
      <c r="DY1781" s="20"/>
    </row>
    <row r="1782" spans="2:129" x14ac:dyDescent="0.15">
      <c r="B1782" s="77" t="s">
        <v>789</v>
      </c>
      <c r="C1782" s="75"/>
      <c r="D1782" s="73" t="s">
        <v>38</v>
      </c>
      <c r="E1782" s="248" t="s">
        <v>790</v>
      </c>
      <c r="F1782" s="248">
        <f t="shared" si="302"/>
        <v>1.9928265481</v>
      </c>
      <c r="G1782" s="248">
        <f t="shared" si="303"/>
        <v>0.207157269</v>
      </c>
      <c r="H1782" s="248">
        <f t="shared" si="304"/>
        <v>0.42483838210000002</v>
      </c>
      <c r="I1782" s="248">
        <f t="shared" si="305"/>
        <v>0.54022148699999994</v>
      </c>
      <c r="J1782" s="248">
        <v>0.82060940999999998</v>
      </c>
      <c r="K1782" s="248">
        <v>0.40114945000000002</v>
      </c>
      <c r="L1782" s="248">
        <v>1.4440959999999999E-2</v>
      </c>
      <c r="M1782" s="248">
        <v>1.771735E-2</v>
      </c>
      <c r="N1782" s="248">
        <v>0.15963605</v>
      </c>
      <c r="O1782" s="248">
        <v>2.9803869E-2</v>
      </c>
      <c r="P1782" s="248">
        <v>9.2479720999999997E-3</v>
      </c>
      <c r="Q1782" s="248">
        <v>0.51764737999999999</v>
      </c>
      <c r="R1782" s="248">
        <v>4.7712709999999997E-3</v>
      </c>
      <c r="S1782" s="248">
        <v>0</v>
      </c>
      <c r="T1782" s="248">
        <v>0</v>
      </c>
      <c r="U1782" s="248">
        <v>1.7802835999999999E-2</v>
      </c>
      <c r="V1782" s="110"/>
      <c r="W1782" s="89">
        <f t="shared" si="306"/>
        <v>6.0785882222222218</v>
      </c>
      <c r="X1782" s="249">
        <v>122.72714000000001</v>
      </c>
      <c r="Y1782" s="249">
        <v>71.469104999999999</v>
      </c>
      <c r="Z1782" s="249">
        <v>22.549610999999999</v>
      </c>
      <c r="AA1782" s="249">
        <v>3.1499923E-3</v>
      </c>
      <c r="AB1782" s="249">
        <v>1.8464537999999999</v>
      </c>
      <c r="AC1782" s="249">
        <v>0.66423842</v>
      </c>
      <c r="AD1782" s="249">
        <v>26.194580999999999</v>
      </c>
      <c r="AE1782" s="250">
        <v>1.9842297999999999E-5</v>
      </c>
      <c r="AF1782" s="250">
        <v>6.0348384999999999E-8</v>
      </c>
      <c r="AG1782" s="78">
        <v>0.39088192999999999</v>
      </c>
      <c r="AH1782" s="20"/>
      <c r="AI1782" s="20"/>
      <c r="AJ1782" s="20"/>
      <c r="AK1782" s="20"/>
      <c r="AL1782" s="20"/>
      <c r="AM1782" s="20"/>
      <c r="AN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row>
    <row r="1783" spans="2:129" x14ac:dyDescent="0.15">
      <c r="B1783" s="77" t="s">
        <v>791</v>
      </c>
      <c r="C1783" s="75"/>
      <c r="D1783" s="73" t="s">
        <v>38</v>
      </c>
      <c r="E1783" s="248" t="s">
        <v>792</v>
      </c>
      <c r="F1783" s="248">
        <f t="shared" si="302"/>
        <v>1.9977746356000003</v>
      </c>
      <c r="G1783" s="248">
        <f t="shared" si="303"/>
        <v>0.21391273599999999</v>
      </c>
      <c r="H1783" s="248">
        <f t="shared" si="304"/>
        <v>0.42428053400000004</v>
      </c>
      <c r="I1783" s="248">
        <f t="shared" si="305"/>
        <v>0.54009386560000006</v>
      </c>
      <c r="J1783" s="248">
        <v>0.81948750000000004</v>
      </c>
      <c r="K1783" s="248">
        <v>0.40042176000000002</v>
      </c>
      <c r="L1783" s="248">
        <v>1.4442969E-2</v>
      </c>
      <c r="M1783" s="248">
        <v>1.7645128E-2</v>
      </c>
      <c r="N1783" s="248">
        <v>0.16621891</v>
      </c>
      <c r="O1783" s="248">
        <v>3.0048697999999999E-2</v>
      </c>
      <c r="P1783" s="248">
        <v>9.4158049999999993E-3</v>
      </c>
      <c r="Q1783" s="248">
        <v>0.51752577</v>
      </c>
      <c r="R1783" s="248">
        <v>4.7747105999999999E-3</v>
      </c>
      <c r="S1783" s="248">
        <v>0</v>
      </c>
      <c r="T1783" s="248">
        <v>0</v>
      </c>
      <c r="U1783" s="248">
        <v>1.7793384999999998E-2</v>
      </c>
      <c r="V1783" s="110"/>
      <c r="W1783" s="89">
        <f t="shared" si="306"/>
        <v>6.0702777777777772</v>
      </c>
      <c r="X1783" s="249">
        <v>122.39519</v>
      </c>
      <c r="Y1783" s="249">
        <v>71.467591999999996</v>
      </c>
      <c r="Z1783" s="249">
        <v>22.462205999999998</v>
      </c>
      <c r="AA1783" s="249">
        <v>3.1649224999999999E-3</v>
      </c>
      <c r="AB1783" s="249">
        <v>1.8583499999999999</v>
      </c>
      <c r="AC1783" s="249">
        <v>0.66769188999999995</v>
      </c>
      <c r="AD1783" s="249">
        <v>25.936184999999998</v>
      </c>
      <c r="AE1783" s="250">
        <v>1.9870209999999999E-5</v>
      </c>
      <c r="AF1783" s="250">
        <v>5.9996430000000001E-8</v>
      </c>
      <c r="AG1783" s="78">
        <v>0.39079099</v>
      </c>
      <c r="AH1783" s="20"/>
      <c r="AI1783" s="20"/>
      <c r="AJ1783" s="20"/>
      <c r="AK1783" s="20"/>
      <c r="AL1783" s="20"/>
      <c r="AM1783" s="20"/>
      <c r="AN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c r="BU1783" s="20"/>
      <c r="BV1783" s="20"/>
      <c r="BW1783" s="20"/>
      <c r="BX1783" s="20"/>
      <c r="BY1783" s="20"/>
      <c r="BZ1783" s="20"/>
      <c r="CA1783" s="20"/>
      <c r="CB1783" s="20"/>
      <c r="CC1783" s="20"/>
      <c r="CD1783" s="20"/>
      <c r="CE1783" s="20"/>
      <c r="CF1783" s="20"/>
      <c r="CG1783" s="20"/>
      <c r="CH1783" s="20"/>
      <c r="CI1783" s="20"/>
      <c r="CJ1783" s="20"/>
      <c r="CK1783" s="20"/>
      <c r="CL1783" s="20"/>
      <c r="CM1783" s="20"/>
      <c r="CN1783" s="20"/>
      <c r="CO1783" s="20"/>
      <c r="CP1783" s="20"/>
      <c r="CQ1783" s="20"/>
      <c r="CR1783" s="20"/>
      <c r="CS1783" s="20"/>
      <c r="CT1783" s="20"/>
      <c r="CU1783" s="20"/>
      <c r="CV1783" s="20"/>
      <c r="CW1783" s="20"/>
      <c r="CX1783" s="20"/>
      <c r="CY1783" s="20"/>
      <c r="CZ1783" s="20"/>
      <c r="DA1783" s="20"/>
      <c r="DB1783" s="20"/>
      <c r="DC1783" s="20"/>
      <c r="DD1783" s="20"/>
      <c r="DE1783" s="20"/>
      <c r="DF1783" s="20"/>
      <c r="DG1783" s="20"/>
      <c r="DH1783" s="20"/>
      <c r="DI1783" s="20"/>
      <c r="DJ1783" s="20"/>
      <c r="DK1783" s="20"/>
      <c r="DL1783" s="20"/>
      <c r="DM1783" s="20"/>
      <c r="DN1783" s="20"/>
      <c r="DO1783" s="20"/>
      <c r="DP1783" s="20"/>
      <c r="DQ1783" s="20"/>
      <c r="DR1783" s="20"/>
      <c r="DS1783" s="20"/>
      <c r="DT1783" s="20"/>
      <c r="DU1783" s="20"/>
      <c r="DV1783" s="20"/>
      <c r="DW1783" s="20"/>
      <c r="DX1783" s="20"/>
      <c r="DY1783" s="20"/>
    </row>
    <row r="1784" spans="2:129" x14ac:dyDescent="0.15">
      <c r="B1784" s="77" t="s">
        <v>793</v>
      </c>
      <c r="C1784" s="75"/>
      <c r="D1784" s="73" t="s">
        <v>38</v>
      </c>
      <c r="E1784" s="248" t="s">
        <v>794</v>
      </c>
      <c r="F1784" s="248">
        <f t="shared" si="302"/>
        <v>1.9840102784</v>
      </c>
      <c r="G1784" s="248">
        <f t="shared" si="303"/>
        <v>0.21485837899999999</v>
      </c>
      <c r="H1784" s="248">
        <f t="shared" si="304"/>
        <v>0.42614968510000001</v>
      </c>
      <c r="I1784" s="248">
        <f t="shared" si="305"/>
        <v>0.53597333430000005</v>
      </c>
      <c r="J1784" s="248">
        <v>0.80702887999999995</v>
      </c>
      <c r="K1784" s="248">
        <v>0.40336034999999998</v>
      </c>
      <c r="L1784" s="248">
        <v>1.4050916E-2</v>
      </c>
      <c r="M1784" s="248">
        <v>1.8694698999999999E-2</v>
      </c>
      <c r="N1784" s="248">
        <v>0.16568422999999999</v>
      </c>
      <c r="O1784" s="248">
        <v>3.0479450000000002E-2</v>
      </c>
      <c r="P1784" s="248">
        <v>8.7384191000000003E-3</v>
      </c>
      <c r="Q1784" s="248">
        <v>0.51506129</v>
      </c>
      <c r="R1784" s="248">
        <v>3.8346832999999999E-3</v>
      </c>
      <c r="S1784" s="248">
        <v>0</v>
      </c>
      <c r="T1784" s="248">
        <v>0</v>
      </c>
      <c r="U1784" s="248">
        <v>1.7077360999999999E-2</v>
      </c>
      <c r="V1784" s="110"/>
      <c r="W1784" s="89">
        <f t="shared" si="306"/>
        <v>5.9779917037037027</v>
      </c>
      <c r="X1784" s="249">
        <v>117.41331</v>
      </c>
      <c r="Y1784" s="249">
        <v>69.465524000000002</v>
      </c>
      <c r="Z1784" s="249">
        <v>19.074629999999999</v>
      </c>
      <c r="AA1784" s="249">
        <v>2.4898843E-3</v>
      </c>
      <c r="AB1784" s="249">
        <v>1.3874101000000001</v>
      </c>
      <c r="AC1784" s="249">
        <v>0.44285514999999998</v>
      </c>
      <c r="AD1784" s="249">
        <v>27.040402</v>
      </c>
      <c r="AE1784" s="250">
        <v>2.0155306999999999E-5</v>
      </c>
      <c r="AF1784" s="250">
        <v>6.1603657E-8</v>
      </c>
      <c r="AG1784" s="78">
        <v>0.38624586999999999</v>
      </c>
      <c r="AH1784" s="20"/>
      <c r="AI1784" s="20"/>
      <c r="AJ1784" s="20"/>
      <c r="AK1784" s="20"/>
      <c r="AL1784" s="20"/>
      <c r="AM1784" s="20"/>
      <c r="AN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c r="BU1784" s="20"/>
      <c r="BV1784" s="20"/>
      <c r="BW1784" s="20"/>
      <c r="BX1784" s="20"/>
      <c r="BY1784" s="20"/>
      <c r="BZ1784" s="20"/>
      <c r="CA1784" s="20"/>
      <c r="CB1784" s="20"/>
      <c r="CC1784" s="20"/>
      <c r="CD1784" s="20"/>
      <c r="CE1784" s="20"/>
      <c r="CF1784" s="20"/>
      <c r="CG1784" s="20"/>
      <c r="CH1784" s="20"/>
      <c r="CI1784" s="20"/>
      <c r="CJ1784" s="20"/>
      <c r="CK1784" s="20"/>
      <c r="CL1784" s="20"/>
      <c r="CM1784" s="20"/>
      <c r="CN1784" s="20"/>
      <c r="CO1784" s="20"/>
      <c r="CP1784" s="20"/>
      <c r="CQ1784" s="20"/>
      <c r="CR1784" s="20"/>
      <c r="CS1784" s="20"/>
      <c r="CT1784" s="20"/>
      <c r="CU1784" s="20"/>
      <c r="CV1784" s="20"/>
      <c r="CW1784" s="20"/>
      <c r="CX1784" s="20"/>
      <c r="CY1784" s="20"/>
      <c r="CZ1784" s="20"/>
      <c r="DA1784" s="20"/>
      <c r="DB1784" s="20"/>
      <c r="DC1784" s="20"/>
      <c r="DD1784" s="20"/>
      <c r="DE1784" s="20"/>
      <c r="DF1784" s="20"/>
      <c r="DG1784" s="20"/>
      <c r="DH1784" s="20"/>
      <c r="DI1784" s="20"/>
      <c r="DJ1784" s="20"/>
      <c r="DK1784" s="20"/>
      <c r="DL1784" s="20"/>
      <c r="DM1784" s="20"/>
      <c r="DN1784" s="20"/>
      <c r="DO1784" s="20"/>
      <c r="DP1784" s="20"/>
      <c r="DQ1784" s="20"/>
      <c r="DR1784" s="20"/>
      <c r="DS1784" s="20"/>
      <c r="DT1784" s="20"/>
      <c r="DU1784" s="20"/>
      <c r="DV1784" s="20"/>
      <c r="DW1784" s="20"/>
      <c r="DX1784" s="20"/>
      <c r="DY1784" s="20"/>
    </row>
    <row r="1785" spans="2:129" x14ac:dyDescent="0.15">
      <c r="B1785" s="77" t="s">
        <v>795</v>
      </c>
      <c r="C1785" s="75"/>
      <c r="D1785" s="73" t="s">
        <v>38</v>
      </c>
      <c r="E1785" s="248" t="s">
        <v>796</v>
      </c>
      <c r="F1785" s="248">
        <f t="shared" si="302"/>
        <v>1.9811158844999999</v>
      </c>
      <c r="G1785" s="248">
        <f t="shared" si="303"/>
        <v>0.219573663</v>
      </c>
      <c r="H1785" s="248">
        <f t="shared" si="304"/>
        <v>0.42369749300000004</v>
      </c>
      <c r="I1785" s="248">
        <f t="shared" si="305"/>
        <v>0.55285242849999994</v>
      </c>
      <c r="J1785" s="248">
        <v>0.78499229999999998</v>
      </c>
      <c r="K1785" s="248">
        <v>0.39952470000000001</v>
      </c>
      <c r="L1785" s="248">
        <v>1.4003295000000001E-2</v>
      </c>
      <c r="M1785" s="248">
        <v>1.7688228E-2</v>
      </c>
      <c r="N1785" s="248">
        <v>0.17115124000000001</v>
      </c>
      <c r="O1785" s="248">
        <v>3.0734194999999999E-2</v>
      </c>
      <c r="P1785" s="248">
        <v>1.0169498000000001E-2</v>
      </c>
      <c r="Q1785" s="248">
        <v>0.53121978999999997</v>
      </c>
      <c r="R1785" s="248">
        <v>4.2351385E-3</v>
      </c>
      <c r="S1785" s="248">
        <v>0</v>
      </c>
      <c r="T1785" s="248">
        <v>0</v>
      </c>
      <c r="U1785" s="248">
        <v>1.73975E-2</v>
      </c>
      <c r="V1785" s="110"/>
      <c r="W1785" s="89">
        <f t="shared" si="306"/>
        <v>5.8147577777777775</v>
      </c>
      <c r="X1785" s="249">
        <v>114.84372</v>
      </c>
      <c r="Y1785" s="249">
        <v>67.829069000000004</v>
      </c>
      <c r="Z1785" s="249">
        <v>19.292278</v>
      </c>
      <c r="AA1785" s="249">
        <v>2.6244850000000002E-3</v>
      </c>
      <c r="AB1785" s="249">
        <v>1.5216761999999999</v>
      </c>
      <c r="AC1785" s="249">
        <v>0.49333781999999998</v>
      </c>
      <c r="AD1785" s="249">
        <v>25.704733999999998</v>
      </c>
      <c r="AE1785" s="250">
        <v>1.9734113E-5</v>
      </c>
      <c r="AF1785" s="250">
        <v>5.9310431000000001E-8</v>
      </c>
      <c r="AG1785" s="78">
        <v>0.38248918999999998</v>
      </c>
      <c r="AH1785" s="20"/>
      <c r="AI1785" s="20"/>
      <c r="AJ1785" s="20"/>
      <c r="AK1785" s="20"/>
      <c r="AL1785" s="20"/>
      <c r="AM1785" s="20"/>
      <c r="AN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c r="BU1785" s="20"/>
      <c r="BV1785" s="20"/>
      <c r="BW1785" s="20"/>
      <c r="BX1785" s="20"/>
      <c r="BY1785" s="20"/>
      <c r="BZ1785" s="20"/>
      <c r="CA1785" s="20"/>
      <c r="CB1785" s="20"/>
      <c r="CC1785" s="20"/>
      <c r="CD1785" s="20"/>
      <c r="CE1785" s="20"/>
      <c r="CF1785" s="20"/>
      <c r="CG1785" s="20"/>
      <c r="CH1785" s="20"/>
      <c r="CI1785" s="20"/>
      <c r="CJ1785" s="20"/>
      <c r="CK1785" s="20"/>
      <c r="CL1785" s="20"/>
      <c r="CM1785" s="20"/>
      <c r="CN1785" s="20"/>
      <c r="CO1785" s="20"/>
      <c r="CP1785" s="20"/>
      <c r="CQ1785" s="20"/>
      <c r="CR1785" s="20"/>
      <c r="CS1785" s="20"/>
      <c r="CT1785" s="20"/>
      <c r="CU1785" s="20"/>
      <c r="CV1785" s="20"/>
      <c r="CW1785" s="20"/>
      <c r="CX1785" s="20"/>
      <c r="CY1785" s="20"/>
      <c r="CZ1785" s="20"/>
      <c r="DA1785" s="20"/>
      <c r="DB1785" s="20"/>
      <c r="DC1785" s="20"/>
      <c r="DD1785" s="20"/>
      <c r="DE1785" s="20"/>
      <c r="DF1785" s="20"/>
      <c r="DG1785" s="20"/>
      <c r="DH1785" s="20"/>
      <c r="DI1785" s="20"/>
      <c r="DJ1785" s="20"/>
      <c r="DK1785" s="20"/>
      <c r="DL1785" s="20"/>
      <c r="DM1785" s="20"/>
      <c r="DN1785" s="20"/>
      <c r="DO1785" s="20"/>
      <c r="DP1785" s="20"/>
      <c r="DQ1785" s="20"/>
      <c r="DR1785" s="20"/>
      <c r="DS1785" s="20"/>
      <c r="DT1785" s="20"/>
      <c r="DU1785" s="20"/>
      <c r="DV1785" s="20"/>
      <c r="DW1785" s="20"/>
      <c r="DX1785" s="20"/>
      <c r="DY1785" s="20"/>
    </row>
    <row r="1786" spans="2:129" x14ac:dyDescent="0.15">
      <c r="B1786" s="67" t="s">
        <v>797</v>
      </c>
      <c r="C1786" s="114" t="s">
        <v>798</v>
      </c>
      <c r="D1786" s="73"/>
      <c r="E1786" s="81"/>
      <c r="F1786" s="82"/>
      <c r="G1786" s="82"/>
      <c r="H1786" s="82"/>
      <c r="I1786" s="82"/>
      <c r="J1786" s="82"/>
      <c r="K1786" s="82"/>
      <c r="L1786" s="82"/>
      <c r="M1786" s="82"/>
      <c r="N1786" s="82"/>
      <c r="O1786" s="82"/>
      <c r="P1786" s="82"/>
      <c r="Q1786" s="82"/>
      <c r="R1786" s="82"/>
      <c r="S1786" s="82"/>
      <c r="T1786" s="82"/>
      <c r="U1786" s="82"/>
      <c r="W1786" s="246"/>
      <c r="X1786" s="80"/>
      <c r="Y1786" s="80"/>
      <c r="Z1786" s="80"/>
      <c r="AA1786" s="80"/>
      <c r="AB1786" s="80"/>
      <c r="AC1786" s="80"/>
      <c r="AD1786" s="80"/>
      <c r="AE1786" s="70"/>
      <c r="AF1786" s="70"/>
      <c r="AG1786" s="70"/>
      <c r="AH1786" s="20"/>
      <c r="AI1786" s="20"/>
      <c r="AJ1786" s="20"/>
      <c r="AK1786" s="20"/>
      <c r="AL1786" s="20"/>
      <c r="AM1786" s="20"/>
      <c r="AN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c r="BU1786" s="20"/>
      <c r="BV1786" s="20"/>
      <c r="BW1786" s="20"/>
      <c r="BX1786" s="20"/>
      <c r="BY1786" s="20"/>
      <c r="BZ1786" s="20"/>
      <c r="CA1786" s="20"/>
      <c r="CB1786" s="20"/>
      <c r="CC1786" s="20"/>
      <c r="CD1786" s="20"/>
      <c r="CE1786" s="20"/>
      <c r="CF1786" s="20"/>
      <c r="CG1786" s="20"/>
      <c r="CH1786" s="20"/>
      <c r="CI1786" s="20"/>
      <c r="CJ1786" s="20"/>
      <c r="CK1786" s="20"/>
      <c r="CL1786" s="20"/>
      <c r="CM1786" s="20"/>
      <c r="CN1786" s="20"/>
      <c r="CO1786" s="20"/>
      <c r="CP1786" s="20"/>
      <c r="CQ1786" s="20"/>
      <c r="CR1786" s="20"/>
      <c r="CS1786" s="20"/>
      <c r="CT1786" s="20"/>
      <c r="CU1786" s="20"/>
      <c r="CV1786" s="20"/>
      <c r="CW1786" s="20"/>
      <c r="CX1786" s="20"/>
      <c r="CY1786" s="20"/>
      <c r="CZ1786" s="20"/>
      <c r="DA1786" s="20"/>
      <c r="DB1786" s="20"/>
      <c r="DC1786" s="20"/>
      <c r="DD1786" s="20"/>
      <c r="DE1786" s="20"/>
      <c r="DF1786" s="20"/>
      <c r="DG1786" s="20"/>
      <c r="DH1786" s="20"/>
      <c r="DI1786" s="20"/>
      <c r="DJ1786" s="20"/>
      <c r="DK1786" s="20"/>
      <c r="DL1786" s="20"/>
      <c r="DM1786" s="20"/>
      <c r="DN1786" s="20"/>
      <c r="DO1786" s="20"/>
      <c r="DP1786" s="20"/>
      <c r="DQ1786" s="20"/>
      <c r="DR1786" s="20"/>
      <c r="DS1786" s="20"/>
      <c r="DT1786" s="20"/>
      <c r="DU1786" s="20"/>
      <c r="DV1786" s="20"/>
      <c r="DW1786" s="20"/>
      <c r="DX1786" s="20"/>
      <c r="DY1786" s="20"/>
    </row>
    <row r="1787" spans="2:129" x14ac:dyDescent="0.15">
      <c r="B1787" s="77" t="s">
        <v>799</v>
      </c>
      <c r="C1787" s="75"/>
      <c r="D1787" s="73" t="s">
        <v>38</v>
      </c>
      <c r="E1787" s="248" t="s">
        <v>800</v>
      </c>
      <c r="F1787" s="248">
        <f t="shared" ref="F1787:F1808" si="307">G1787+H1787+I1787+J1787</f>
        <v>2.1246914186999999</v>
      </c>
      <c r="G1787" s="248">
        <f t="shared" ref="G1787:G1808" si="308">M1787+N1787+O1787</f>
        <v>0.4163532217</v>
      </c>
      <c r="H1787" s="248">
        <f t="shared" ref="H1787:H1808" si="309">K1787+L1787+P1787</f>
        <v>0.44345400899999998</v>
      </c>
      <c r="I1787" s="248">
        <f t="shared" ref="I1787:I1808" si="310">Q1787+IF(R1787="x",0,R1787)+IF(S1787="x",0,S1787)+IF(T1787="x",0,T1787)+U1787</f>
        <v>1.0746672580000001</v>
      </c>
      <c r="J1787" s="248">
        <v>0.19021693000000001</v>
      </c>
      <c r="K1787" s="248">
        <v>0.38403705999999999</v>
      </c>
      <c r="L1787" s="248">
        <v>1.1141198E-2</v>
      </c>
      <c r="M1787" s="248">
        <v>2.0016837E-3</v>
      </c>
      <c r="N1787" s="248">
        <v>0.37803109000000001</v>
      </c>
      <c r="O1787" s="248">
        <v>3.6320447999999998E-2</v>
      </c>
      <c r="P1787" s="248">
        <v>4.8275750999999999E-2</v>
      </c>
      <c r="Q1787" s="248">
        <v>1.0590071000000001</v>
      </c>
      <c r="R1787" s="248">
        <v>0</v>
      </c>
      <c r="S1787" s="248">
        <v>0</v>
      </c>
      <c r="T1787" s="248">
        <v>0</v>
      </c>
      <c r="U1787" s="248">
        <v>1.5660158E-2</v>
      </c>
      <c r="V1787" s="110"/>
      <c r="W1787" s="89">
        <f t="shared" ref="W1787:W1808" si="311">J1787/0.135</f>
        <v>1.4090142962962962</v>
      </c>
      <c r="X1787" s="249">
        <v>27.916153999999999</v>
      </c>
      <c r="Y1787" s="249">
        <v>17.257090000000002</v>
      </c>
      <c r="Z1787" s="249">
        <v>4.9020096999999998</v>
      </c>
      <c r="AA1787" s="249">
        <v>1.3898186999999999E-3</v>
      </c>
      <c r="AB1787" s="249">
        <v>2.1502045999999999</v>
      </c>
      <c r="AC1787" s="249">
        <v>0.32082616000000003</v>
      </c>
      <c r="AD1787" s="249">
        <v>3.2846339000000002</v>
      </c>
      <c r="AE1787" s="250">
        <v>1.3441464999999999E-5</v>
      </c>
      <c r="AF1787" s="250">
        <v>2.0613134E-8</v>
      </c>
      <c r="AG1787" s="78">
        <v>0.34246071</v>
      </c>
      <c r="AH1787" s="20"/>
      <c r="AI1787" s="20"/>
      <c r="AJ1787" s="20"/>
      <c r="AK1787" s="20"/>
      <c r="AL1787" s="20"/>
      <c r="AM1787" s="20"/>
      <c r="AN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c r="BU1787" s="20"/>
      <c r="BV1787" s="20"/>
      <c r="BW1787" s="20"/>
      <c r="BX1787" s="20"/>
      <c r="BY1787" s="20"/>
      <c r="BZ1787" s="20"/>
      <c r="CA1787" s="20"/>
      <c r="CB1787" s="20"/>
      <c r="CC1787" s="20"/>
      <c r="CD1787" s="20"/>
      <c r="CE1787" s="20"/>
      <c r="CF1787" s="20"/>
      <c r="CG1787" s="20"/>
      <c r="CH1787" s="20"/>
      <c r="CI1787" s="20"/>
      <c r="CJ1787" s="20"/>
      <c r="CK1787" s="20"/>
      <c r="CL1787" s="20"/>
      <c r="CM1787" s="20"/>
      <c r="CN1787" s="20"/>
      <c r="CO1787" s="20"/>
      <c r="CP1787" s="20"/>
      <c r="CQ1787" s="20"/>
      <c r="CR1787" s="20"/>
      <c r="CS1787" s="20"/>
      <c r="CT1787" s="20"/>
      <c r="CU1787" s="20"/>
      <c r="CV1787" s="20"/>
      <c r="CW1787" s="20"/>
      <c r="CX1787" s="20"/>
      <c r="CY1787" s="20"/>
      <c r="CZ1787" s="20"/>
      <c r="DA1787" s="20"/>
      <c r="DB1787" s="20"/>
      <c r="DC1787" s="20"/>
      <c r="DD1787" s="20"/>
      <c r="DE1787" s="20"/>
      <c r="DF1787" s="20"/>
      <c r="DG1787" s="20"/>
      <c r="DH1787" s="20"/>
      <c r="DI1787" s="20"/>
      <c r="DJ1787" s="20"/>
      <c r="DK1787" s="20"/>
      <c r="DL1787" s="20"/>
      <c r="DM1787" s="20"/>
      <c r="DN1787" s="20"/>
      <c r="DO1787" s="20"/>
      <c r="DP1787" s="20"/>
      <c r="DQ1787" s="20"/>
      <c r="DR1787" s="20"/>
      <c r="DS1787" s="20"/>
      <c r="DT1787" s="20"/>
      <c r="DU1787" s="20"/>
      <c r="DV1787" s="20"/>
      <c r="DW1787" s="20"/>
      <c r="DX1787" s="20"/>
      <c r="DY1787" s="20"/>
    </row>
    <row r="1788" spans="2:129" x14ac:dyDescent="0.15">
      <c r="B1788" s="77" t="s">
        <v>801</v>
      </c>
      <c r="C1788" s="75"/>
      <c r="D1788" s="73" t="s">
        <v>38</v>
      </c>
      <c r="E1788" s="248" t="s">
        <v>802</v>
      </c>
      <c r="F1788" s="248">
        <f t="shared" si="307"/>
        <v>2.3319639457729999</v>
      </c>
      <c r="G1788" s="248">
        <f t="shared" si="308"/>
        <v>0.43116345179999999</v>
      </c>
      <c r="H1788" s="248">
        <f t="shared" si="309"/>
        <v>0.46527755800000004</v>
      </c>
      <c r="I1788" s="248">
        <f t="shared" si="310"/>
        <v>1.2181373959730002</v>
      </c>
      <c r="J1788" s="248">
        <v>0.21738553999999999</v>
      </c>
      <c r="K1788" s="248">
        <v>0.40110574999999998</v>
      </c>
      <c r="L1788" s="248">
        <v>1.2556977E-2</v>
      </c>
      <c r="M1788" s="248">
        <v>2.2420038000000001E-3</v>
      </c>
      <c r="N1788" s="248">
        <v>0.39175905</v>
      </c>
      <c r="O1788" s="248">
        <v>3.7162397999999999E-2</v>
      </c>
      <c r="P1788" s="248">
        <v>5.1614831E-2</v>
      </c>
      <c r="Q1788" s="248">
        <v>1.2019998000000001</v>
      </c>
      <c r="R1788" s="248">
        <v>1.5843972999999999E-5</v>
      </c>
      <c r="S1788" s="248">
        <v>0</v>
      </c>
      <c r="T1788" s="248">
        <v>0</v>
      </c>
      <c r="U1788" s="248">
        <v>1.6121752E-2</v>
      </c>
      <c r="V1788" s="110"/>
      <c r="W1788" s="89">
        <f t="shared" si="311"/>
        <v>1.6102632592592592</v>
      </c>
      <c r="X1788" s="249">
        <v>31.253505000000001</v>
      </c>
      <c r="Y1788" s="249">
        <v>20.006550000000001</v>
      </c>
      <c r="Z1788" s="249">
        <v>5.2452737000000003</v>
      </c>
      <c r="AA1788" s="249">
        <v>1.6933814E-3</v>
      </c>
      <c r="AB1788" s="249">
        <v>2.2181570000000002</v>
      </c>
      <c r="AC1788" s="249">
        <v>0.34624136999999999</v>
      </c>
      <c r="AD1788" s="249">
        <v>3.4355891000000001</v>
      </c>
      <c r="AE1788" s="250">
        <v>1.404614E-5</v>
      </c>
      <c r="AF1788" s="250">
        <v>2.2073295E-8</v>
      </c>
      <c r="AG1788" s="78">
        <v>0.37184351999999998</v>
      </c>
      <c r="AH1788" s="20"/>
      <c r="AI1788" s="20"/>
      <c r="AJ1788" s="20"/>
      <c r="AK1788" s="20"/>
      <c r="AL1788" s="20"/>
      <c r="AM1788" s="20"/>
      <c r="AN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c r="BU1788" s="20"/>
      <c r="BV1788" s="20"/>
      <c r="BW1788" s="20"/>
      <c r="BX1788" s="20"/>
      <c r="BY1788" s="20"/>
      <c r="BZ1788" s="20"/>
      <c r="CA1788" s="20"/>
      <c r="CB1788" s="20"/>
      <c r="CC1788" s="20"/>
      <c r="CD1788" s="20"/>
      <c r="CE1788" s="20"/>
      <c r="CF1788" s="20"/>
      <c r="CG1788" s="20"/>
      <c r="CH1788" s="20"/>
      <c r="CI1788" s="20"/>
      <c r="CJ1788" s="20"/>
      <c r="CK1788" s="20"/>
      <c r="CL1788" s="20"/>
      <c r="CM1788" s="20"/>
      <c r="CN1788" s="20"/>
      <c r="CO1788" s="20"/>
      <c r="CP1788" s="20"/>
      <c r="CQ1788" s="20"/>
      <c r="CR1788" s="20"/>
      <c r="CS1788" s="20"/>
      <c r="CT1788" s="20"/>
      <c r="CU1788" s="20"/>
      <c r="CV1788" s="20"/>
      <c r="CW1788" s="20"/>
      <c r="CX1788" s="20"/>
      <c r="CY1788" s="20"/>
      <c r="CZ1788" s="20"/>
      <c r="DA1788" s="20"/>
      <c r="DB1788" s="20"/>
      <c r="DC1788" s="20"/>
      <c r="DD1788" s="20"/>
      <c r="DE1788" s="20"/>
      <c r="DF1788" s="20"/>
      <c r="DG1788" s="20"/>
      <c r="DH1788" s="20"/>
      <c r="DI1788" s="20"/>
      <c r="DJ1788" s="20"/>
      <c r="DK1788" s="20"/>
      <c r="DL1788" s="20"/>
      <c r="DM1788" s="20"/>
      <c r="DN1788" s="20"/>
      <c r="DO1788" s="20"/>
      <c r="DP1788" s="20"/>
      <c r="DQ1788" s="20"/>
      <c r="DR1788" s="20"/>
      <c r="DS1788" s="20"/>
      <c r="DT1788" s="20"/>
      <c r="DU1788" s="20"/>
      <c r="DV1788" s="20"/>
      <c r="DW1788" s="20"/>
      <c r="DX1788" s="20"/>
      <c r="DY1788" s="20"/>
    </row>
    <row r="1789" spans="2:129" x14ac:dyDescent="0.15">
      <c r="B1789" s="77" t="s">
        <v>803</v>
      </c>
      <c r="C1789" s="75"/>
      <c r="D1789" s="73" t="s">
        <v>38</v>
      </c>
      <c r="E1789" s="248" t="s">
        <v>804</v>
      </c>
      <c r="F1789" s="248">
        <f t="shared" si="307"/>
        <v>2.2255394337499999</v>
      </c>
      <c r="G1789" s="248">
        <f t="shared" si="308"/>
        <v>0.41124760250000003</v>
      </c>
      <c r="H1789" s="248">
        <f t="shared" si="309"/>
        <v>0.51222275299999998</v>
      </c>
      <c r="I1789" s="248">
        <f t="shared" si="310"/>
        <v>1.0716452882499998</v>
      </c>
      <c r="J1789" s="248">
        <v>0.23042378999999999</v>
      </c>
      <c r="K1789" s="248">
        <v>0.45388789000000002</v>
      </c>
      <c r="L1789" s="248">
        <v>1.1553582999999999E-2</v>
      </c>
      <c r="M1789" s="248">
        <v>3.0282205E-3</v>
      </c>
      <c r="N1789" s="248">
        <v>0.37158802000000002</v>
      </c>
      <c r="O1789" s="248">
        <v>3.6631362000000001E-2</v>
      </c>
      <c r="P1789" s="248">
        <v>4.6781280000000001E-2</v>
      </c>
      <c r="Q1789" s="248">
        <v>1.0545403</v>
      </c>
      <c r="R1789" s="248">
        <v>4.1789125000000002E-4</v>
      </c>
      <c r="S1789" s="248">
        <v>0</v>
      </c>
      <c r="T1789" s="248">
        <v>0</v>
      </c>
      <c r="U1789" s="248">
        <v>1.6687097000000001E-2</v>
      </c>
      <c r="V1789" s="110"/>
      <c r="W1789" s="89">
        <f t="shared" si="311"/>
        <v>1.7068428888888887</v>
      </c>
      <c r="X1789" s="249">
        <v>33.210144999999997</v>
      </c>
      <c r="Y1789" s="249">
        <v>20.551138000000002</v>
      </c>
      <c r="Z1789" s="249">
        <v>5.4306460000000003</v>
      </c>
      <c r="AA1789" s="249">
        <v>1.4694711E-3</v>
      </c>
      <c r="AB1789" s="249">
        <v>2.0832754000000002</v>
      </c>
      <c r="AC1789" s="249">
        <v>0.31231926999999998</v>
      </c>
      <c r="AD1789" s="249">
        <v>4.8312968999999999</v>
      </c>
      <c r="AE1789" s="250">
        <v>1.5098937999999999E-5</v>
      </c>
      <c r="AF1789" s="250">
        <v>2.4578045000000001E-8</v>
      </c>
      <c r="AG1789" s="78">
        <v>0.34932563</v>
      </c>
      <c r="AH1789" s="20"/>
      <c r="AI1789" s="20"/>
      <c r="AJ1789" s="20"/>
      <c r="AK1789" s="20"/>
      <c r="AL1789" s="20"/>
      <c r="AM1789" s="20"/>
      <c r="AN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c r="BU1789" s="20"/>
      <c r="BV1789" s="20"/>
      <c r="BW1789" s="20"/>
      <c r="BX1789" s="20"/>
      <c r="BY1789" s="20"/>
      <c r="BZ1789" s="20"/>
      <c r="CA1789" s="20"/>
      <c r="CB1789" s="20"/>
      <c r="CC1789" s="20"/>
      <c r="CD1789" s="20"/>
      <c r="CE1789" s="20"/>
      <c r="CF1789" s="20"/>
      <c r="CG1789" s="20"/>
      <c r="CH1789" s="20"/>
      <c r="CI1789" s="20"/>
      <c r="CJ1789" s="20"/>
      <c r="CK1789" s="20"/>
      <c r="CL1789" s="20"/>
      <c r="CM1789" s="20"/>
      <c r="CN1789" s="20"/>
      <c r="CO1789" s="20"/>
      <c r="CP1789" s="20"/>
      <c r="CQ1789" s="20"/>
      <c r="CR1789" s="20"/>
      <c r="CS1789" s="20"/>
      <c r="CT1789" s="20"/>
      <c r="CU1789" s="20"/>
      <c r="CV1789" s="20"/>
      <c r="CW1789" s="20"/>
      <c r="CX1789" s="20"/>
      <c r="CY1789" s="20"/>
      <c r="CZ1789" s="20"/>
      <c r="DA1789" s="20"/>
      <c r="DB1789" s="20"/>
      <c r="DC1789" s="20"/>
      <c r="DD1789" s="20"/>
      <c r="DE1789" s="20"/>
      <c r="DF1789" s="20"/>
      <c r="DG1789" s="20"/>
      <c r="DH1789" s="20"/>
      <c r="DI1789" s="20"/>
      <c r="DJ1789" s="20"/>
      <c r="DK1789" s="20"/>
      <c r="DL1789" s="20"/>
      <c r="DM1789" s="20"/>
      <c r="DN1789" s="20"/>
      <c r="DO1789" s="20"/>
      <c r="DP1789" s="20"/>
      <c r="DQ1789" s="20"/>
      <c r="DR1789" s="20"/>
      <c r="DS1789" s="20"/>
      <c r="DT1789" s="20"/>
      <c r="DU1789" s="20"/>
      <c r="DV1789" s="20"/>
      <c r="DW1789" s="20"/>
      <c r="DX1789" s="20"/>
      <c r="DY1789" s="20"/>
    </row>
    <row r="1790" spans="2:129" x14ac:dyDescent="0.15">
      <c r="B1790" s="77" t="s">
        <v>805</v>
      </c>
      <c r="C1790" s="75"/>
      <c r="D1790" s="73" t="s">
        <v>38</v>
      </c>
      <c r="E1790" s="248" t="s">
        <v>806</v>
      </c>
      <c r="F1790" s="248">
        <f t="shared" si="307"/>
        <v>3.4944670736000001</v>
      </c>
      <c r="G1790" s="248">
        <f t="shared" si="308"/>
        <v>0.468389483</v>
      </c>
      <c r="H1790" s="248">
        <f t="shared" si="309"/>
        <v>1.3203177050000001</v>
      </c>
      <c r="I1790" s="248">
        <f t="shared" si="310"/>
        <v>1.4284495156000001</v>
      </c>
      <c r="J1790" s="248">
        <v>0.27731036999999997</v>
      </c>
      <c r="K1790" s="248">
        <v>1.2469383000000001</v>
      </c>
      <c r="L1790" s="248">
        <v>1.4525496000000001E-2</v>
      </c>
      <c r="M1790" s="248">
        <v>2.7167749999999998E-3</v>
      </c>
      <c r="N1790" s="248">
        <v>0.42581121</v>
      </c>
      <c r="O1790" s="248">
        <v>3.9861498000000002E-2</v>
      </c>
      <c r="P1790" s="248">
        <v>5.8853909000000003E-2</v>
      </c>
      <c r="Q1790" s="248">
        <v>1.3979672000000001</v>
      </c>
      <c r="R1790" s="248">
        <v>2.4382475999999999E-3</v>
      </c>
      <c r="S1790" s="248">
        <v>0</v>
      </c>
      <c r="T1790" s="248">
        <v>0</v>
      </c>
      <c r="U1790" s="248">
        <v>2.8044067999999998E-2</v>
      </c>
      <c r="V1790" s="110"/>
      <c r="W1790" s="89">
        <f t="shared" si="311"/>
        <v>2.0541508888888886</v>
      </c>
      <c r="X1790" s="249">
        <v>36.775745999999998</v>
      </c>
      <c r="Y1790" s="249">
        <v>24.026140000000002</v>
      </c>
      <c r="Z1790" s="249">
        <v>5.0320043999999999</v>
      </c>
      <c r="AA1790" s="249">
        <v>1.9631279000000001E-3</v>
      </c>
      <c r="AB1790" s="249">
        <v>2.3093077000000002</v>
      </c>
      <c r="AC1790" s="249">
        <v>0.33489363</v>
      </c>
      <c r="AD1790" s="249">
        <v>5.0714369000000001</v>
      </c>
      <c r="AE1790" s="250">
        <v>2.9156133000000001E-5</v>
      </c>
      <c r="AF1790" s="250">
        <v>4.0930167E-8</v>
      </c>
      <c r="AG1790" s="78">
        <v>0.40592445999999999</v>
      </c>
      <c r="AH1790" s="20"/>
      <c r="AI1790" s="20"/>
      <c r="AJ1790" s="20"/>
      <c r="AK1790" s="20"/>
      <c r="AL1790" s="20"/>
      <c r="AM1790" s="20"/>
      <c r="AN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row>
    <row r="1791" spans="2:129" x14ac:dyDescent="0.15">
      <c r="B1791" s="77" t="s">
        <v>807</v>
      </c>
      <c r="C1791" s="114"/>
      <c r="D1791" s="73" t="s">
        <v>38</v>
      </c>
      <c r="E1791" s="248" t="s">
        <v>808</v>
      </c>
      <c r="F1791" s="248">
        <f t="shared" si="307"/>
        <v>4.596692226900001</v>
      </c>
      <c r="G1791" s="248">
        <f t="shared" si="308"/>
        <v>0.4764227868</v>
      </c>
      <c r="H1791" s="248">
        <f t="shared" si="309"/>
        <v>2.026542273</v>
      </c>
      <c r="I1791" s="248">
        <f t="shared" si="310"/>
        <v>1.6954297371</v>
      </c>
      <c r="J1791" s="248">
        <v>0.39829743000000001</v>
      </c>
      <c r="K1791" s="248">
        <v>1.9436078000000001</v>
      </c>
      <c r="L1791" s="248">
        <v>1.7869237E-2</v>
      </c>
      <c r="M1791" s="248">
        <v>3.0829318E-3</v>
      </c>
      <c r="N1791" s="248">
        <v>0.42861125999999999</v>
      </c>
      <c r="O1791" s="248">
        <v>4.4728595000000003E-2</v>
      </c>
      <c r="P1791" s="248">
        <v>6.5065235999999999E-2</v>
      </c>
      <c r="Q1791" s="248">
        <v>1.6436615999999999</v>
      </c>
      <c r="R1791" s="248">
        <v>9.1382910999999994E-3</v>
      </c>
      <c r="S1791" s="248">
        <v>0</v>
      </c>
      <c r="T1791" s="248">
        <v>0</v>
      </c>
      <c r="U1791" s="248">
        <v>4.2629845999999999E-2</v>
      </c>
      <c r="V1791" s="110"/>
      <c r="W1791" s="89">
        <f t="shared" si="311"/>
        <v>2.9503513333333333</v>
      </c>
      <c r="X1791" s="249">
        <v>48.010226000000003</v>
      </c>
      <c r="Y1791" s="249">
        <v>33.804125999999997</v>
      </c>
      <c r="Z1791" s="249">
        <v>4.9181996999999997</v>
      </c>
      <c r="AA1791" s="249">
        <v>2.4040367999999999E-3</v>
      </c>
      <c r="AB1791" s="249">
        <v>2.2932540000000001</v>
      </c>
      <c r="AC1791" s="249">
        <v>0.32393843</v>
      </c>
      <c r="AD1791" s="249">
        <v>6.6683043</v>
      </c>
      <c r="AE1791" s="250">
        <v>4.2495406999999999E-5</v>
      </c>
      <c r="AF1791" s="250">
        <v>5.8590481999999999E-8</v>
      </c>
      <c r="AG1791" s="78">
        <v>0.44282891000000002</v>
      </c>
      <c r="AH1791" s="20"/>
      <c r="AI1791" s="20"/>
      <c r="AJ1791" s="20"/>
      <c r="AK1791" s="20"/>
      <c r="AL1791" s="20"/>
      <c r="AM1791" s="20"/>
      <c r="AN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c r="BU1791" s="20"/>
      <c r="BV1791" s="20"/>
      <c r="BW1791" s="20"/>
      <c r="BX1791" s="20"/>
      <c r="BY1791" s="20"/>
      <c r="BZ1791" s="20"/>
      <c r="CA1791" s="20"/>
      <c r="CB1791" s="20"/>
      <c r="CC1791" s="20"/>
      <c r="CD1791" s="20"/>
      <c r="CE1791" s="20"/>
      <c r="CF1791" s="20"/>
      <c r="CG1791" s="20"/>
      <c r="CH1791" s="20"/>
      <c r="CI1791" s="20"/>
      <c r="CJ1791" s="20"/>
      <c r="CK1791" s="20"/>
      <c r="CL1791" s="20"/>
      <c r="CM1791" s="20"/>
      <c r="CN1791" s="20"/>
      <c r="CO1791" s="20"/>
      <c r="CP1791" s="20"/>
      <c r="CQ1791" s="20"/>
      <c r="CR1791" s="20"/>
      <c r="CS1791" s="20"/>
      <c r="CT1791" s="20"/>
      <c r="CU1791" s="20"/>
      <c r="CV1791" s="20"/>
      <c r="CW1791" s="20"/>
      <c r="CX1791" s="20"/>
      <c r="CY1791" s="20"/>
      <c r="CZ1791" s="20"/>
      <c r="DA1791" s="20"/>
      <c r="DB1791" s="20"/>
      <c r="DC1791" s="20"/>
      <c r="DD1791" s="20"/>
      <c r="DE1791" s="20"/>
      <c r="DF1791" s="20"/>
      <c r="DG1791" s="20"/>
      <c r="DH1791" s="20"/>
      <c r="DI1791" s="20"/>
      <c r="DJ1791" s="20"/>
      <c r="DK1791" s="20"/>
      <c r="DL1791" s="20"/>
      <c r="DM1791" s="20"/>
      <c r="DN1791" s="20"/>
      <c r="DO1791" s="20"/>
      <c r="DP1791" s="20"/>
      <c r="DQ1791" s="20"/>
      <c r="DR1791" s="20"/>
      <c r="DS1791" s="20"/>
      <c r="DT1791" s="20"/>
      <c r="DU1791" s="20"/>
      <c r="DV1791" s="20"/>
      <c r="DW1791" s="20"/>
      <c r="DX1791" s="20"/>
      <c r="DY1791" s="20"/>
    </row>
    <row r="1792" spans="2:129" x14ac:dyDescent="0.15">
      <c r="B1792" s="77" t="s">
        <v>809</v>
      </c>
      <c r="C1792" s="75"/>
      <c r="D1792" s="73" t="s">
        <v>38</v>
      </c>
      <c r="E1792" s="248" t="s">
        <v>810</v>
      </c>
      <c r="F1792" s="248">
        <f t="shared" si="307"/>
        <v>8.2533452053000005</v>
      </c>
      <c r="G1792" s="248">
        <f t="shared" si="308"/>
        <v>0.65502736129999994</v>
      </c>
      <c r="H1792" s="248">
        <f t="shared" si="309"/>
        <v>4.3272643500000001</v>
      </c>
      <c r="I1792" s="248">
        <f t="shared" si="310"/>
        <v>2.7035066140000001</v>
      </c>
      <c r="J1792" s="248">
        <v>0.56754687999999998</v>
      </c>
      <c r="K1792" s="248">
        <v>4.2024699999999999</v>
      </c>
      <c r="L1792" s="248">
        <v>2.6471374999999998E-2</v>
      </c>
      <c r="M1792" s="248">
        <v>4.6000312999999998E-3</v>
      </c>
      <c r="N1792" s="248">
        <v>0.59815861999999997</v>
      </c>
      <c r="O1792" s="248">
        <v>5.2268710000000003E-2</v>
      </c>
      <c r="P1792" s="248">
        <v>9.8322975000000007E-2</v>
      </c>
      <c r="Q1792" s="248">
        <v>2.6224199000000001</v>
      </c>
      <c r="R1792" s="248">
        <v>1.0355936E-2</v>
      </c>
      <c r="S1792" s="248">
        <v>0</v>
      </c>
      <c r="T1792" s="248">
        <v>0</v>
      </c>
      <c r="U1792" s="248">
        <v>7.0730777999999994E-2</v>
      </c>
      <c r="V1792" s="110"/>
      <c r="W1792" s="89">
        <f t="shared" si="311"/>
        <v>4.2040509629629623</v>
      </c>
      <c r="X1792" s="249">
        <v>66.829751999999999</v>
      </c>
      <c r="Y1792" s="249">
        <v>46.532331999999997</v>
      </c>
      <c r="Z1792" s="249">
        <v>5.7049512</v>
      </c>
      <c r="AA1792" s="249">
        <v>3.8735506000000001E-3</v>
      </c>
      <c r="AB1792" s="249">
        <v>2.9799259999999999</v>
      </c>
      <c r="AC1792" s="249">
        <v>0.39646577</v>
      </c>
      <c r="AD1792" s="249">
        <v>11.212203000000001</v>
      </c>
      <c r="AE1792" s="250">
        <v>8.3111182999999998E-5</v>
      </c>
      <c r="AF1792" s="250">
        <v>1.1079894000000001E-7</v>
      </c>
      <c r="AG1792" s="78">
        <v>0.63912108999999995</v>
      </c>
      <c r="AH1792" s="20"/>
      <c r="AI1792" s="20"/>
      <c r="AJ1792" s="20"/>
      <c r="AK1792" s="20"/>
      <c r="AL1792" s="20"/>
      <c r="AM1792" s="20"/>
      <c r="AN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c r="BU1792" s="20"/>
      <c r="BV1792" s="20"/>
      <c r="BW1792" s="20"/>
      <c r="BX1792" s="20"/>
      <c r="BY1792" s="20"/>
      <c r="BZ1792" s="20"/>
      <c r="CA1792" s="20"/>
      <c r="CB1792" s="20"/>
      <c r="CC1792" s="20"/>
      <c r="CD1792" s="20"/>
      <c r="CE1792" s="20"/>
      <c r="CF1792" s="20"/>
      <c r="CG1792" s="20"/>
      <c r="CH1792" s="20"/>
      <c r="CI1792" s="20"/>
      <c r="CJ1792" s="20"/>
      <c r="CK1792" s="20"/>
      <c r="CL1792" s="20"/>
      <c r="CM1792" s="20"/>
      <c r="CN1792" s="20"/>
      <c r="CO1792" s="20"/>
      <c r="CP1792" s="20"/>
      <c r="CQ1792" s="20"/>
      <c r="CR1792" s="20"/>
      <c r="CS1792" s="20"/>
      <c r="CT1792" s="20"/>
      <c r="CU1792" s="20"/>
      <c r="CV1792" s="20"/>
      <c r="CW1792" s="20"/>
      <c r="CX1792" s="20"/>
      <c r="CY1792" s="20"/>
      <c r="CZ1792" s="20"/>
      <c r="DA1792" s="20"/>
      <c r="DB1792" s="20"/>
      <c r="DC1792" s="20"/>
      <c r="DD1792" s="20"/>
      <c r="DE1792" s="20"/>
      <c r="DF1792" s="20"/>
      <c r="DG1792" s="20"/>
      <c r="DH1792" s="20"/>
      <c r="DI1792" s="20"/>
      <c r="DJ1792" s="20"/>
      <c r="DK1792" s="20"/>
      <c r="DL1792" s="20"/>
      <c r="DM1792" s="20"/>
      <c r="DN1792" s="20"/>
      <c r="DO1792" s="20"/>
      <c r="DP1792" s="20"/>
      <c r="DQ1792" s="20"/>
      <c r="DR1792" s="20"/>
      <c r="DS1792" s="20"/>
      <c r="DT1792" s="20"/>
      <c r="DU1792" s="20"/>
      <c r="DV1792" s="20"/>
      <c r="DW1792" s="20"/>
      <c r="DX1792" s="20"/>
      <c r="DY1792" s="20"/>
    </row>
    <row r="1793" spans="1:129" x14ac:dyDescent="0.15">
      <c r="B1793" s="77" t="s">
        <v>811</v>
      </c>
      <c r="C1793" s="114"/>
      <c r="D1793" s="73" t="s">
        <v>38</v>
      </c>
      <c r="E1793" s="248" t="s">
        <v>812</v>
      </c>
      <c r="F1793" s="248">
        <f t="shared" si="307"/>
        <v>3.7119112175670002</v>
      </c>
      <c r="G1793" s="248">
        <f t="shared" si="308"/>
        <v>0.72753851549999993</v>
      </c>
      <c r="H1793" s="248">
        <f t="shared" si="309"/>
        <v>0.73634116299999997</v>
      </c>
      <c r="I1793" s="248">
        <f t="shared" si="310"/>
        <v>1.9026408790670002</v>
      </c>
      <c r="J1793" s="248">
        <v>0.34539066000000002</v>
      </c>
      <c r="K1793" s="248">
        <v>0.65232785999999998</v>
      </c>
      <c r="L1793" s="248">
        <v>1.7882167000000001E-2</v>
      </c>
      <c r="M1793" s="248">
        <v>2.8396985E-3</v>
      </c>
      <c r="N1793" s="248">
        <v>0.68614885999999997</v>
      </c>
      <c r="O1793" s="248">
        <v>3.8549957000000003E-2</v>
      </c>
      <c r="P1793" s="248">
        <v>6.6131135999999993E-2</v>
      </c>
      <c r="Q1793" s="248">
        <v>1.8420589000000001</v>
      </c>
      <c r="R1793" s="248">
        <v>5.7410066999999997E-5</v>
      </c>
      <c r="S1793" s="248">
        <v>0</v>
      </c>
      <c r="T1793" s="248">
        <v>0</v>
      </c>
      <c r="U1793" s="248">
        <v>6.0524569E-2</v>
      </c>
      <c r="V1793" s="110"/>
      <c r="W1793" s="89">
        <f t="shared" si="311"/>
        <v>2.5584493333333334</v>
      </c>
      <c r="X1793" s="249">
        <v>47.212057999999999</v>
      </c>
      <c r="Y1793" s="249">
        <v>32.516103000000001</v>
      </c>
      <c r="Z1793" s="249">
        <v>7.5780029999999998</v>
      </c>
      <c r="AA1793" s="249">
        <v>3.2281181999999999E-3</v>
      </c>
      <c r="AB1793" s="249">
        <v>2.505897</v>
      </c>
      <c r="AC1793" s="249">
        <v>0.51619373999999996</v>
      </c>
      <c r="AD1793" s="249">
        <v>4.0926327000000002</v>
      </c>
      <c r="AE1793" s="250">
        <v>2.0094365E-5</v>
      </c>
      <c r="AF1793" s="250">
        <v>3.1582738999999999E-8</v>
      </c>
      <c r="AG1793" s="78">
        <v>0.48427245000000002</v>
      </c>
      <c r="AH1793" s="20"/>
      <c r="AI1793" s="20"/>
      <c r="AJ1793" s="20"/>
      <c r="AK1793" s="20"/>
      <c r="AL1793" s="20"/>
      <c r="AM1793" s="20"/>
      <c r="AN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c r="BU1793" s="20"/>
      <c r="BV1793" s="20"/>
      <c r="BW1793" s="20"/>
      <c r="BX1793" s="20"/>
      <c r="BY1793" s="20"/>
      <c r="BZ1793" s="20"/>
      <c r="CA1793" s="20"/>
      <c r="CB1793" s="20"/>
      <c r="CC1793" s="20"/>
      <c r="CD1793" s="20"/>
      <c r="CE1793" s="20"/>
      <c r="CF1793" s="20"/>
      <c r="CG1793" s="20"/>
      <c r="CH1793" s="20"/>
      <c r="CI1793" s="20"/>
      <c r="CJ1793" s="20"/>
      <c r="CK1793" s="20"/>
      <c r="CL1793" s="20"/>
      <c r="CM1793" s="20"/>
      <c r="CN1793" s="20"/>
      <c r="CO1793" s="20"/>
      <c r="CP1793" s="20"/>
      <c r="CQ1793" s="20"/>
      <c r="CR1793" s="20"/>
      <c r="CS1793" s="20"/>
      <c r="CT1793" s="20"/>
      <c r="CU1793" s="20"/>
      <c r="CV1793" s="20"/>
      <c r="CW1793" s="20"/>
      <c r="CX1793" s="20"/>
      <c r="CY1793" s="20"/>
      <c r="CZ1793" s="20"/>
      <c r="DA1793" s="20"/>
      <c r="DB1793" s="20"/>
      <c r="DC1793" s="20"/>
      <c r="DD1793" s="20"/>
      <c r="DE1793" s="20"/>
      <c r="DF1793" s="20"/>
      <c r="DG1793" s="20"/>
      <c r="DH1793" s="20"/>
      <c r="DI1793" s="20"/>
      <c r="DJ1793" s="20"/>
      <c r="DK1793" s="20"/>
      <c r="DL1793" s="20"/>
      <c r="DM1793" s="20"/>
      <c r="DN1793" s="20"/>
      <c r="DO1793" s="20"/>
      <c r="DP1793" s="20"/>
      <c r="DQ1793" s="20"/>
      <c r="DR1793" s="20"/>
      <c r="DS1793" s="20"/>
      <c r="DT1793" s="20"/>
      <c r="DU1793" s="20"/>
      <c r="DV1793" s="20"/>
      <c r="DW1793" s="20"/>
      <c r="DX1793" s="20"/>
      <c r="DY1793" s="20"/>
    </row>
    <row r="1794" spans="1:129" x14ac:dyDescent="0.15">
      <c r="B1794" s="77" t="s">
        <v>813</v>
      </c>
      <c r="C1794" s="75"/>
      <c r="D1794" s="73" t="s">
        <v>38</v>
      </c>
      <c r="E1794" s="248" t="s">
        <v>814</v>
      </c>
      <c r="F1794" s="248">
        <f t="shared" si="307"/>
        <v>4.0224162718330003</v>
      </c>
      <c r="G1794" s="248">
        <f t="shared" si="308"/>
        <v>0.78841488450000008</v>
      </c>
      <c r="H1794" s="248">
        <f t="shared" si="309"/>
        <v>0.79369951499999991</v>
      </c>
      <c r="I1794" s="248">
        <f t="shared" si="310"/>
        <v>2.0645757523329999</v>
      </c>
      <c r="J1794" s="248">
        <v>0.37572612</v>
      </c>
      <c r="K1794" s="248">
        <v>0.70484283999999997</v>
      </c>
      <c r="L1794" s="248">
        <v>1.9203418999999999E-2</v>
      </c>
      <c r="M1794" s="248">
        <v>3.0046884999999999E-3</v>
      </c>
      <c r="N1794" s="248">
        <v>0.74638428000000001</v>
      </c>
      <c r="O1794" s="248">
        <v>3.9025916000000001E-2</v>
      </c>
      <c r="P1794" s="248">
        <v>6.9653255999999997E-2</v>
      </c>
      <c r="Q1794" s="248">
        <v>1.9952589000000001</v>
      </c>
      <c r="R1794" s="248">
        <v>6.8549332999999995E-5</v>
      </c>
      <c r="S1794" s="248">
        <v>0</v>
      </c>
      <c r="T1794" s="248">
        <v>0</v>
      </c>
      <c r="U1794" s="248">
        <v>6.9248302999999997E-2</v>
      </c>
      <c r="V1794" s="110"/>
      <c r="W1794" s="89">
        <f t="shared" si="311"/>
        <v>2.7831564444444443</v>
      </c>
      <c r="X1794" s="249">
        <v>50.989372000000003</v>
      </c>
      <c r="Y1794" s="249">
        <v>35.497413000000002</v>
      </c>
      <c r="Z1794" s="249">
        <v>8.1030788000000005</v>
      </c>
      <c r="AA1794" s="249">
        <v>3.5864627000000001E-3</v>
      </c>
      <c r="AB1794" s="249">
        <v>2.5774794000000001</v>
      </c>
      <c r="AC1794" s="249">
        <v>0.55448396</v>
      </c>
      <c r="AD1794" s="249">
        <v>4.2533304999999997</v>
      </c>
      <c r="AE1794" s="250">
        <v>2.1401274999999999E-5</v>
      </c>
      <c r="AF1794" s="250">
        <v>3.3735782999999999E-8</v>
      </c>
      <c r="AG1794" s="78">
        <v>0.51219707000000003</v>
      </c>
      <c r="AH1794" s="20"/>
      <c r="AI1794" s="20"/>
      <c r="AJ1794" s="20"/>
      <c r="AK1794" s="20"/>
      <c r="AL1794" s="20"/>
      <c r="AM1794" s="20"/>
      <c r="AN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c r="BU1794" s="20"/>
      <c r="BV1794" s="20"/>
      <c r="BW1794" s="20"/>
      <c r="BX1794" s="20"/>
      <c r="BY1794" s="20"/>
      <c r="BZ1794" s="20"/>
      <c r="CA1794" s="20"/>
      <c r="CB1794" s="20"/>
      <c r="CC1794" s="20"/>
      <c r="CD1794" s="20"/>
      <c r="CE1794" s="20"/>
      <c r="CF1794" s="20"/>
      <c r="CG1794" s="20"/>
      <c r="CH1794" s="20"/>
      <c r="CI1794" s="20"/>
      <c r="CJ1794" s="20"/>
      <c r="CK1794" s="20"/>
      <c r="CL1794" s="20"/>
      <c r="CM1794" s="20"/>
      <c r="CN1794" s="20"/>
      <c r="CO1794" s="20"/>
      <c r="CP1794" s="20"/>
      <c r="CQ1794" s="20"/>
      <c r="CR1794" s="20"/>
      <c r="CS1794" s="20"/>
      <c r="CT1794" s="20"/>
      <c r="CU1794" s="20"/>
      <c r="CV1794" s="20"/>
      <c r="CW1794" s="20"/>
      <c r="CX1794" s="20"/>
      <c r="CY1794" s="20"/>
      <c r="CZ1794" s="20"/>
      <c r="DA1794" s="20"/>
      <c r="DB1794" s="20"/>
      <c r="DC1794" s="20"/>
      <c r="DD1794" s="20"/>
      <c r="DE1794" s="20"/>
      <c r="DF1794" s="20"/>
      <c r="DG1794" s="20"/>
      <c r="DH1794" s="20"/>
      <c r="DI1794" s="20"/>
      <c r="DJ1794" s="20"/>
      <c r="DK1794" s="20"/>
      <c r="DL1794" s="20"/>
      <c r="DM1794" s="20"/>
      <c r="DN1794" s="20"/>
      <c r="DO1794" s="20"/>
      <c r="DP1794" s="20"/>
      <c r="DQ1794" s="20"/>
      <c r="DR1794" s="20"/>
      <c r="DS1794" s="20"/>
      <c r="DT1794" s="20"/>
      <c r="DU1794" s="20"/>
      <c r="DV1794" s="20"/>
      <c r="DW1794" s="20"/>
      <c r="DX1794" s="20"/>
      <c r="DY1794" s="20"/>
    </row>
    <row r="1795" spans="1:129" x14ac:dyDescent="0.15">
      <c r="B1795" s="77" t="s">
        <v>815</v>
      </c>
      <c r="C1795" s="75"/>
      <c r="D1795" s="73" t="s">
        <v>38</v>
      </c>
      <c r="E1795" s="248" t="s">
        <v>816</v>
      </c>
      <c r="F1795" s="248">
        <f t="shared" si="307"/>
        <v>2.0952034020000001</v>
      </c>
      <c r="G1795" s="248">
        <f t="shared" si="308"/>
        <v>0.38887777090000003</v>
      </c>
      <c r="H1795" s="248">
        <f t="shared" si="309"/>
        <v>0.438001531</v>
      </c>
      <c r="I1795" s="248">
        <f t="shared" si="310"/>
        <v>1.0370021501</v>
      </c>
      <c r="J1795" s="248">
        <v>0.23132195</v>
      </c>
      <c r="K1795" s="248">
        <v>0.38121124000000001</v>
      </c>
      <c r="L1795" s="248">
        <v>1.1478685000000001E-2</v>
      </c>
      <c r="M1795" s="248">
        <v>2.0287279E-3</v>
      </c>
      <c r="N1795" s="248">
        <v>0.34894921000000001</v>
      </c>
      <c r="O1795" s="248">
        <v>3.7899833000000001E-2</v>
      </c>
      <c r="P1795" s="248">
        <v>4.5311605999999997E-2</v>
      </c>
      <c r="Q1795" s="248">
        <v>1.014281</v>
      </c>
      <c r="R1795" s="248">
        <v>3.7388081000000002E-3</v>
      </c>
      <c r="S1795" s="248">
        <v>0</v>
      </c>
      <c r="T1795" s="248">
        <v>0</v>
      </c>
      <c r="U1795" s="248">
        <v>1.8982341999999999E-2</v>
      </c>
      <c r="V1795" s="110"/>
      <c r="W1795" s="89">
        <f t="shared" si="311"/>
        <v>1.7134959259259257</v>
      </c>
      <c r="X1795" s="249">
        <v>31.133493000000001</v>
      </c>
      <c r="Y1795" s="249">
        <v>20.763397000000001</v>
      </c>
      <c r="Z1795" s="249">
        <v>4.6649257000000004</v>
      </c>
      <c r="AA1795" s="249">
        <v>1.404104E-3</v>
      </c>
      <c r="AB1795" s="249">
        <v>1.9972342000000001</v>
      </c>
      <c r="AC1795" s="249">
        <v>0.30000222999999998</v>
      </c>
      <c r="AD1795" s="249">
        <v>3.4065299000000002</v>
      </c>
      <c r="AE1795" s="250">
        <v>1.3851745E-5</v>
      </c>
      <c r="AF1795" s="250">
        <v>2.1403608999999999E-8</v>
      </c>
      <c r="AG1795" s="78">
        <v>0.32604253</v>
      </c>
      <c r="AH1795" s="20"/>
      <c r="AI1795" s="20"/>
      <c r="AJ1795" s="20"/>
      <c r="AK1795" s="20"/>
      <c r="AL1795" s="20"/>
      <c r="AM1795" s="20"/>
      <c r="AN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c r="BU1795" s="20"/>
      <c r="BV1795" s="20"/>
      <c r="BW1795" s="20"/>
      <c r="BX1795" s="20"/>
      <c r="BY1795" s="20"/>
      <c r="BZ1795" s="20"/>
      <c r="CA1795" s="20"/>
      <c r="CB1795" s="20"/>
      <c r="CC1795" s="20"/>
      <c r="CD1795" s="20"/>
      <c r="CE1795" s="20"/>
      <c r="CF1795" s="20"/>
      <c r="CG1795" s="20"/>
      <c r="CH1795" s="20"/>
      <c r="CI1795" s="20"/>
      <c r="CJ1795" s="20"/>
      <c r="CK1795" s="20"/>
      <c r="CL1795" s="20"/>
      <c r="CM1795" s="20"/>
      <c r="CN1795" s="20"/>
      <c r="CO1795" s="20"/>
      <c r="CP1795" s="20"/>
      <c r="CQ1795" s="20"/>
      <c r="CR1795" s="20"/>
      <c r="CS1795" s="20"/>
      <c r="CT1795" s="20"/>
      <c r="CU1795" s="20"/>
      <c r="CV1795" s="20"/>
      <c r="CW1795" s="20"/>
      <c r="CX1795" s="20"/>
      <c r="CY1795" s="20"/>
      <c r="CZ1795" s="20"/>
      <c r="DA1795" s="20"/>
      <c r="DB1795" s="20"/>
      <c r="DC1795" s="20"/>
      <c r="DD1795" s="20"/>
      <c r="DE1795" s="20"/>
      <c r="DF1795" s="20"/>
      <c r="DG1795" s="20"/>
      <c r="DH1795" s="20"/>
      <c r="DI1795" s="20"/>
      <c r="DJ1795" s="20"/>
      <c r="DK1795" s="20"/>
      <c r="DL1795" s="20"/>
      <c r="DM1795" s="20"/>
      <c r="DN1795" s="20"/>
      <c r="DO1795" s="20"/>
      <c r="DP1795" s="20"/>
      <c r="DQ1795" s="20"/>
      <c r="DR1795" s="20"/>
      <c r="DS1795" s="20"/>
      <c r="DT1795" s="20"/>
      <c r="DU1795" s="20"/>
      <c r="DV1795" s="20"/>
      <c r="DW1795" s="20"/>
      <c r="DX1795" s="20"/>
      <c r="DY1795" s="20"/>
    </row>
    <row r="1796" spans="1:129" x14ac:dyDescent="0.15">
      <c r="B1796" s="77" t="s">
        <v>817</v>
      </c>
      <c r="C1796" s="114"/>
      <c r="D1796" s="73" t="s">
        <v>38</v>
      </c>
      <c r="E1796" s="248" t="s">
        <v>818</v>
      </c>
      <c r="F1796" s="248">
        <f t="shared" si="307"/>
        <v>2.0657154661999999</v>
      </c>
      <c r="G1796" s="248">
        <f t="shared" si="308"/>
        <v>0.36140231010000001</v>
      </c>
      <c r="H1796" s="248">
        <f t="shared" si="309"/>
        <v>0.43254905300000002</v>
      </c>
      <c r="I1796" s="248">
        <f t="shared" si="310"/>
        <v>0.99933714309999988</v>
      </c>
      <c r="J1796" s="248">
        <v>0.27242696</v>
      </c>
      <c r="K1796" s="248">
        <v>0.37838541999999997</v>
      </c>
      <c r="L1796" s="248">
        <v>1.1816172E-2</v>
      </c>
      <c r="M1796" s="248">
        <v>2.0557721E-3</v>
      </c>
      <c r="N1796" s="248">
        <v>0.31986732000000001</v>
      </c>
      <c r="O1796" s="248">
        <v>3.9479218000000003E-2</v>
      </c>
      <c r="P1796" s="248">
        <v>4.2347461000000003E-2</v>
      </c>
      <c r="Q1796" s="248">
        <v>0.96955499999999994</v>
      </c>
      <c r="R1796" s="248">
        <v>7.4776160999999999E-3</v>
      </c>
      <c r="S1796" s="248">
        <v>0</v>
      </c>
      <c r="T1796" s="248">
        <v>0</v>
      </c>
      <c r="U1796" s="248">
        <v>2.2304527000000001E-2</v>
      </c>
      <c r="V1796" s="110"/>
      <c r="W1796" s="89">
        <f t="shared" si="311"/>
        <v>2.0179774814814815</v>
      </c>
      <c r="X1796" s="249">
        <v>34.350831999999997</v>
      </c>
      <c r="Y1796" s="249">
        <v>24.269704000000001</v>
      </c>
      <c r="Z1796" s="249">
        <v>4.4278415999999998</v>
      </c>
      <c r="AA1796" s="249">
        <v>1.4183894000000001E-3</v>
      </c>
      <c r="AB1796" s="249">
        <v>1.8442638</v>
      </c>
      <c r="AC1796" s="249">
        <v>0.27917829999999999</v>
      </c>
      <c r="AD1796" s="249">
        <v>3.5284258999999998</v>
      </c>
      <c r="AE1796" s="250">
        <v>1.4262024000000001E-5</v>
      </c>
      <c r="AF1796" s="250">
        <v>2.2194084E-8</v>
      </c>
      <c r="AG1796" s="78">
        <v>0.30962434999999999</v>
      </c>
      <c r="AH1796" s="20"/>
      <c r="AI1796" s="20"/>
      <c r="AJ1796" s="20"/>
      <c r="AK1796" s="20"/>
      <c r="AL1796" s="20"/>
      <c r="AM1796" s="20"/>
      <c r="AN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c r="BU1796" s="20"/>
      <c r="BV1796" s="20"/>
      <c r="BW1796" s="20"/>
      <c r="BX1796" s="20"/>
      <c r="BY1796" s="20"/>
      <c r="BZ1796" s="20"/>
      <c r="CA1796" s="20"/>
      <c r="CB1796" s="20"/>
      <c r="CC1796" s="20"/>
      <c r="CD1796" s="20"/>
      <c r="CE1796" s="20"/>
      <c r="CF1796" s="20"/>
      <c r="CG1796" s="20"/>
      <c r="CH1796" s="20"/>
      <c r="CI1796" s="20"/>
      <c r="CJ1796" s="20"/>
      <c r="CK1796" s="20"/>
      <c r="CL1796" s="20"/>
      <c r="CM1796" s="20"/>
      <c r="CN1796" s="20"/>
      <c r="CO1796" s="20"/>
      <c r="CP1796" s="20"/>
      <c r="CQ1796" s="20"/>
      <c r="CR1796" s="20"/>
      <c r="CS1796" s="20"/>
      <c r="CT1796" s="20"/>
      <c r="CU1796" s="20"/>
      <c r="CV1796" s="20"/>
      <c r="CW1796" s="20"/>
      <c r="CX1796" s="20"/>
      <c r="CY1796" s="20"/>
      <c r="CZ1796" s="20"/>
      <c r="DA1796" s="20"/>
      <c r="DB1796" s="20"/>
      <c r="DC1796" s="20"/>
      <c r="DD1796" s="20"/>
      <c r="DE1796" s="20"/>
      <c r="DF1796" s="20"/>
      <c r="DG1796" s="20"/>
      <c r="DH1796" s="20"/>
      <c r="DI1796" s="20"/>
      <c r="DJ1796" s="20"/>
      <c r="DK1796" s="20"/>
      <c r="DL1796" s="20"/>
      <c r="DM1796" s="20"/>
      <c r="DN1796" s="20"/>
      <c r="DO1796" s="20"/>
      <c r="DP1796" s="20"/>
      <c r="DQ1796" s="20"/>
      <c r="DR1796" s="20"/>
      <c r="DS1796" s="20"/>
      <c r="DT1796" s="20"/>
      <c r="DU1796" s="20"/>
      <c r="DV1796" s="20"/>
      <c r="DW1796" s="20"/>
      <c r="DX1796" s="20"/>
      <c r="DY1796" s="20"/>
    </row>
    <row r="1797" spans="1:129" x14ac:dyDescent="0.15">
      <c r="B1797" s="77" t="s">
        <v>819</v>
      </c>
      <c r="C1797" s="75"/>
      <c r="D1797" s="73" t="s">
        <v>38</v>
      </c>
      <c r="E1797" s="248" t="s">
        <v>820</v>
      </c>
      <c r="F1797" s="248">
        <f t="shared" si="307"/>
        <v>2.0519544189999999</v>
      </c>
      <c r="G1797" s="248">
        <f t="shared" si="308"/>
        <v>0.3485804368</v>
      </c>
      <c r="H1797" s="248">
        <f t="shared" si="309"/>
        <v>0.43000455899999995</v>
      </c>
      <c r="I1797" s="248">
        <f t="shared" si="310"/>
        <v>0.98176012319999995</v>
      </c>
      <c r="J1797" s="248">
        <v>0.29160930000000002</v>
      </c>
      <c r="K1797" s="248">
        <v>0.37706669999999998</v>
      </c>
      <c r="L1797" s="248">
        <v>1.1973666000000001E-2</v>
      </c>
      <c r="M1797" s="248">
        <v>2.0683927999999999E-3</v>
      </c>
      <c r="N1797" s="248">
        <v>0.30629578000000002</v>
      </c>
      <c r="O1797" s="248">
        <v>4.0216264000000002E-2</v>
      </c>
      <c r="P1797" s="248">
        <v>4.0964193000000003E-2</v>
      </c>
      <c r="Q1797" s="248">
        <v>0.94868284999999997</v>
      </c>
      <c r="R1797" s="248">
        <v>9.2223931999999998E-3</v>
      </c>
      <c r="S1797" s="248">
        <v>0</v>
      </c>
      <c r="T1797" s="248">
        <v>0</v>
      </c>
      <c r="U1797" s="248">
        <v>2.3854879999999998E-2</v>
      </c>
      <c r="V1797" s="110"/>
      <c r="W1797" s="89">
        <f t="shared" si="311"/>
        <v>2.160068888888889</v>
      </c>
      <c r="X1797" s="249">
        <v>35.852257000000002</v>
      </c>
      <c r="Y1797" s="249">
        <v>25.905981000000001</v>
      </c>
      <c r="Z1797" s="249">
        <v>4.3172024000000002</v>
      </c>
      <c r="AA1797" s="249">
        <v>1.4250559E-3</v>
      </c>
      <c r="AB1797" s="249">
        <v>1.7728775999999999</v>
      </c>
      <c r="AC1797" s="249">
        <v>0.26946047000000001</v>
      </c>
      <c r="AD1797" s="249">
        <v>3.5853107</v>
      </c>
      <c r="AE1797" s="250">
        <v>1.4453488E-5</v>
      </c>
      <c r="AF1797" s="250">
        <v>2.2562971999999999E-8</v>
      </c>
      <c r="AG1797" s="78">
        <v>0.30196253000000001</v>
      </c>
      <c r="AH1797" s="20"/>
      <c r="AI1797" s="20"/>
      <c r="AJ1797" s="20"/>
      <c r="AK1797" s="20"/>
      <c r="AL1797" s="20"/>
      <c r="AM1797" s="20"/>
      <c r="AN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c r="BU1797" s="20"/>
      <c r="BV1797" s="20"/>
      <c r="BW1797" s="20"/>
      <c r="BX1797" s="20"/>
      <c r="BY1797" s="20"/>
      <c r="BZ1797" s="20"/>
      <c r="CA1797" s="20"/>
      <c r="CB1797" s="20"/>
      <c r="CC1797" s="20"/>
      <c r="CD1797" s="20"/>
      <c r="CE1797" s="20"/>
      <c r="CF1797" s="20"/>
      <c r="CG1797" s="20"/>
      <c r="CH1797" s="20"/>
      <c r="CI1797" s="20"/>
      <c r="CJ1797" s="20"/>
      <c r="CK1797" s="20"/>
      <c r="CL1797" s="20"/>
      <c r="CM1797" s="20"/>
      <c r="CN1797" s="20"/>
      <c r="CO1797" s="20"/>
      <c r="CP1797" s="20"/>
      <c r="CQ1797" s="20"/>
      <c r="CR1797" s="20"/>
      <c r="CS1797" s="20"/>
      <c r="CT1797" s="20"/>
      <c r="CU1797" s="20"/>
      <c r="CV1797" s="20"/>
      <c r="CW1797" s="20"/>
      <c r="CX1797" s="20"/>
      <c r="CY1797" s="20"/>
      <c r="CZ1797" s="20"/>
      <c r="DA1797" s="20"/>
      <c r="DB1797" s="20"/>
      <c r="DC1797" s="20"/>
      <c r="DD1797" s="20"/>
      <c r="DE1797" s="20"/>
      <c r="DF1797" s="20"/>
      <c r="DG1797" s="20"/>
      <c r="DH1797" s="20"/>
      <c r="DI1797" s="20"/>
      <c r="DJ1797" s="20"/>
      <c r="DK1797" s="20"/>
      <c r="DL1797" s="20"/>
      <c r="DM1797" s="20"/>
      <c r="DN1797" s="20"/>
      <c r="DO1797" s="20"/>
      <c r="DP1797" s="20"/>
      <c r="DQ1797" s="20"/>
      <c r="DR1797" s="20"/>
      <c r="DS1797" s="20"/>
      <c r="DT1797" s="20"/>
      <c r="DU1797" s="20"/>
      <c r="DV1797" s="20"/>
      <c r="DW1797" s="20"/>
      <c r="DX1797" s="20"/>
      <c r="DY1797" s="20"/>
    </row>
    <row r="1798" spans="1:129" x14ac:dyDescent="0.15">
      <c r="B1798" s="77" t="s">
        <v>821</v>
      </c>
      <c r="C1798" s="75"/>
      <c r="D1798" s="73" t="s">
        <v>38</v>
      </c>
      <c r="E1798" s="248" t="s">
        <v>822</v>
      </c>
      <c r="F1798" s="248">
        <f t="shared" si="307"/>
        <v>2.0460568414</v>
      </c>
      <c r="G1798" s="248">
        <f t="shared" si="308"/>
        <v>0.34308534260000001</v>
      </c>
      <c r="H1798" s="248">
        <f t="shared" si="309"/>
        <v>0.42891406700000007</v>
      </c>
      <c r="I1798" s="248">
        <f t="shared" si="310"/>
        <v>0.97422712179999993</v>
      </c>
      <c r="J1798" s="248">
        <v>0.29983030999999999</v>
      </c>
      <c r="K1798" s="248">
        <v>0.37650154000000002</v>
      </c>
      <c r="L1798" s="248">
        <v>1.2041163000000001E-2</v>
      </c>
      <c r="M1798" s="248">
        <v>2.0738015999999999E-3</v>
      </c>
      <c r="N1798" s="248">
        <v>0.30047940000000001</v>
      </c>
      <c r="O1798" s="248">
        <v>4.0532141000000001E-2</v>
      </c>
      <c r="P1798" s="248">
        <v>4.0371364E-2</v>
      </c>
      <c r="Q1798" s="248">
        <v>0.93973764999999998</v>
      </c>
      <c r="R1798" s="248">
        <v>9.9701548000000004E-3</v>
      </c>
      <c r="S1798" s="248">
        <v>0</v>
      </c>
      <c r="T1798" s="248">
        <v>0</v>
      </c>
      <c r="U1798" s="248">
        <v>2.4519316999999999E-2</v>
      </c>
      <c r="V1798" s="110"/>
      <c r="W1798" s="89">
        <f t="shared" si="311"/>
        <v>2.220965259259259</v>
      </c>
      <c r="X1798" s="249">
        <v>36.495725</v>
      </c>
      <c r="Y1798" s="249">
        <v>26.607243</v>
      </c>
      <c r="Z1798" s="249">
        <v>4.2697855000000002</v>
      </c>
      <c r="AA1798" s="249">
        <v>1.4279130000000001E-3</v>
      </c>
      <c r="AB1798" s="249">
        <v>1.7422835000000001</v>
      </c>
      <c r="AC1798" s="249">
        <v>0.26529568999999997</v>
      </c>
      <c r="AD1798" s="249">
        <v>3.6096898999999998</v>
      </c>
      <c r="AE1798" s="250">
        <v>1.4535544E-5</v>
      </c>
      <c r="AF1798" s="250">
        <v>2.2721067E-8</v>
      </c>
      <c r="AG1798" s="78">
        <v>0.29867888999999997</v>
      </c>
      <c r="AH1798" s="20"/>
      <c r="AI1798" s="20"/>
      <c r="AJ1798" s="20"/>
      <c r="AK1798" s="20"/>
      <c r="AL1798" s="20"/>
      <c r="AM1798" s="20"/>
      <c r="AN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row>
    <row r="1799" spans="1:129" x14ac:dyDescent="0.15">
      <c r="A1799" s="61"/>
      <c r="B1799" s="77" t="s">
        <v>823</v>
      </c>
      <c r="C1799" s="106">
        <v>1</v>
      </c>
      <c r="D1799" s="73" t="s">
        <v>38</v>
      </c>
      <c r="E1799" s="248" t="s">
        <v>824</v>
      </c>
      <c r="F1799" s="248">
        <f t="shared" si="307"/>
        <v>2.0372399184000001</v>
      </c>
      <c r="G1799" s="248">
        <f t="shared" si="308"/>
        <v>0.33540135139999999</v>
      </c>
      <c r="H1799" s="248">
        <f t="shared" si="309"/>
        <v>0.43210138599999998</v>
      </c>
      <c r="I1799" s="248">
        <f t="shared" si="310"/>
        <v>0.96954824100000003</v>
      </c>
      <c r="J1799" s="248">
        <v>0.30018894000000002</v>
      </c>
      <c r="K1799" s="248">
        <v>0.38003980999999998</v>
      </c>
      <c r="L1799" s="248">
        <v>1.1999525E-2</v>
      </c>
      <c r="M1799" s="248">
        <v>2.0662374E-3</v>
      </c>
      <c r="N1799" s="248">
        <v>0.29320139000000001</v>
      </c>
      <c r="O1799" s="248">
        <v>4.0133724000000003E-2</v>
      </c>
      <c r="P1799" s="248">
        <v>4.0062051000000001E-2</v>
      </c>
      <c r="Q1799" s="248">
        <v>0.93434901000000004</v>
      </c>
      <c r="R1799" s="248">
        <v>1.0595677E-2</v>
      </c>
      <c r="S1799" s="248">
        <v>0</v>
      </c>
      <c r="T1799" s="248">
        <v>0</v>
      </c>
      <c r="U1799" s="248">
        <v>2.4603554E-2</v>
      </c>
      <c r="V1799" s="110"/>
      <c r="W1799" s="89">
        <f t="shared" si="311"/>
        <v>2.2236217777777778</v>
      </c>
      <c r="X1799" s="249">
        <v>36.215873999999999</v>
      </c>
      <c r="Y1799" s="249">
        <v>26.548617</v>
      </c>
      <c r="Z1799" s="249">
        <v>4.1683379</v>
      </c>
      <c r="AA1799" s="249">
        <v>1.4247201E-3</v>
      </c>
      <c r="AB1799" s="249">
        <v>1.7154297000000001</v>
      </c>
      <c r="AC1799" s="249">
        <v>0.25915297999999998</v>
      </c>
      <c r="AD1799" s="249">
        <v>3.5229111999999998</v>
      </c>
      <c r="AE1799" s="250">
        <v>1.4512194E-5</v>
      </c>
      <c r="AF1799" s="250">
        <v>2.2654371000000001E-8</v>
      </c>
      <c r="AG1799" s="78">
        <v>0.29115576999999998</v>
      </c>
      <c r="AH1799" s="20"/>
      <c r="AI1799" s="20"/>
      <c r="AJ1799" s="20"/>
      <c r="AK1799" s="20"/>
      <c r="AL1799" s="20"/>
      <c r="AM1799" s="20"/>
      <c r="AN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c r="BU1799" s="20"/>
      <c r="BV1799" s="20"/>
      <c r="BW1799" s="20"/>
      <c r="BX1799" s="20"/>
      <c r="BY1799" s="20"/>
      <c r="BZ1799" s="20"/>
      <c r="CA1799" s="20"/>
      <c r="CB1799" s="20"/>
      <c r="CC1799" s="20"/>
      <c r="CD1799" s="20"/>
      <c r="CE1799" s="20"/>
      <c r="CF1799" s="20"/>
      <c r="CG1799" s="20"/>
      <c r="CH1799" s="20"/>
      <c r="CI1799" s="20"/>
      <c r="CJ1799" s="20"/>
      <c r="CK1799" s="20"/>
      <c r="CL1799" s="20"/>
      <c r="CM1799" s="20"/>
      <c r="CN1799" s="20"/>
      <c r="CO1799" s="20"/>
      <c r="CP1799" s="20"/>
      <c r="CQ1799" s="20"/>
      <c r="CR1799" s="20"/>
      <c r="CS1799" s="20"/>
      <c r="CT1799" s="20"/>
      <c r="CU1799" s="20"/>
      <c r="CV1799" s="20"/>
      <c r="CW1799" s="20"/>
      <c r="CX1799" s="20"/>
      <c r="CY1799" s="20"/>
      <c r="CZ1799" s="20"/>
      <c r="DA1799" s="20"/>
      <c r="DB1799" s="20"/>
      <c r="DC1799" s="20"/>
      <c r="DD1799" s="20"/>
      <c r="DE1799" s="20"/>
      <c r="DF1799" s="20"/>
      <c r="DG1799" s="20"/>
      <c r="DH1799" s="20"/>
      <c r="DI1799" s="20"/>
      <c r="DJ1799" s="20"/>
      <c r="DK1799" s="20"/>
      <c r="DL1799" s="20"/>
      <c r="DM1799" s="20"/>
      <c r="DN1799" s="20"/>
      <c r="DO1799" s="20"/>
      <c r="DP1799" s="20"/>
      <c r="DQ1799" s="20"/>
      <c r="DR1799" s="20"/>
      <c r="DS1799" s="20"/>
      <c r="DT1799" s="20"/>
      <c r="DU1799" s="20"/>
      <c r="DV1799" s="20"/>
      <c r="DW1799" s="20"/>
      <c r="DX1799" s="20"/>
      <c r="DY1799" s="20"/>
    </row>
    <row r="1800" spans="1:129" x14ac:dyDescent="0.15">
      <c r="B1800" s="77" t="s">
        <v>825</v>
      </c>
      <c r="C1800" s="75"/>
      <c r="D1800" s="73" t="s">
        <v>38</v>
      </c>
      <c r="E1800" s="248" t="s">
        <v>826</v>
      </c>
      <c r="F1800" s="248">
        <f t="shared" si="307"/>
        <v>2.0586824594299999</v>
      </c>
      <c r="G1800" s="248">
        <f t="shared" si="308"/>
        <v>0.38836530220000004</v>
      </c>
      <c r="H1800" s="248">
        <f t="shared" si="309"/>
        <v>0.430615782</v>
      </c>
      <c r="I1800" s="248">
        <f t="shared" si="310"/>
        <v>0.99019258522999998</v>
      </c>
      <c r="J1800" s="248">
        <v>0.24950879000000001</v>
      </c>
      <c r="K1800" s="248">
        <v>0.37659953000000002</v>
      </c>
      <c r="L1800" s="248">
        <v>1.1128348E-2</v>
      </c>
      <c r="M1800" s="248">
        <v>4.0561262000000002E-3</v>
      </c>
      <c r="N1800" s="248">
        <v>0.34924880000000003</v>
      </c>
      <c r="O1800" s="248">
        <v>3.5060375999999997E-2</v>
      </c>
      <c r="P1800" s="248">
        <v>4.2887903999999998E-2</v>
      </c>
      <c r="Q1800" s="248">
        <v>0.97454854999999996</v>
      </c>
      <c r="R1800" s="248">
        <v>2.6418422999999999E-4</v>
      </c>
      <c r="S1800" s="248">
        <v>0</v>
      </c>
      <c r="T1800" s="248">
        <v>0</v>
      </c>
      <c r="U1800" s="248">
        <v>1.5379851E-2</v>
      </c>
      <c r="V1800" s="110"/>
      <c r="W1800" s="89">
        <f t="shared" si="311"/>
        <v>1.8482132592592593</v>
      </c>
      <c r="X1800" s="249">
        <v>35.752598999999996</v>
      </c>
      <c r="Y1800" s="249">
        <v>22.114435</v>
      </c>
      <c r="Z1800" s="249">
        <v>5.7037377999999999</v>
      </c>
      <c r="AA1800" s="249">
        <v>1.3783591E-3</v>
      </c>
      <c r="AB1800" s="249">
        <v>1.9523547999999999</v>
      </c>
      <c r="AC1800" s="249">
        <v>0.29355287000000002</v>
      </c>
      <c r="AD1800" s="249">
        <v>5.6871400000000003</v>
      </c>
      <c r="AE1800" s="250">
        <v>1.3835249E-5</v>
      </c>
      <c r="AF1800" s="250">
        <v>2.4462328E-8</v>
      </c>
      <c r="AG1800" s="78">
        <v>0.33801666000000002</v>
      </c>
      <c r="AH1800" s="20"/>
      <c r="AI1800" s="20"/>
      <c r="AJ1800" s="20"/>
      <c r="AK1800" s="20"/>
      <c r="AL1800" s="20"/>
      <c r="AM1800" s="20"/>
      <c r="AN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c r="BU1800" s="20"/>
      <c r="BV1800" s="20"/>
      <c r="BW1800" s="20"/>
      <c r="BX1800" s="20"/>
      <c r="BY1800" s="20"/>
      <c r="BZ1800" s="20"/>
      <c r="CA1800" s="20"/>
      <c r="CB1800" s="20"/>
      <c r="CC1800" s="20"/>
      <c r="CD1800" s="20"/>
      <c r="CE1800" s="20"/>
      <c r="CF1800" s="20"/>
      <c r="CG1800" s="20"/>
      <c r="CH1800" s="20"/>
      <c r="CI1800" s="20"/>
      <c r="CJ1800" s="20"/>
      <c r="CK1800" s="20"/>
      <c r="CL1800" s="20"/>
      <c r="CM1800" s="20"/>
      <c r="CN1800" s="20"/>
      <c r="CO1800" s="20"/>
      <c r="CP1800" s="20"/>
      <c r="CQ1800" s="20"/>
      <c r="CR1800" s="20"/>
      <c r="CS1800" s="20"/>
      <c r="CT1800" s="20"/>
      <c r="CU1800" s="20"/>
      <c r="CV1800" s="20"/>
      <c r="CW1800" s="20"/>
      <c r="CX1800" s="20"/>
      <c r="CY1800" s="20"/>
      <c r="CZ1800" s="20"/>
      <c r="DA1800" s="20"/>
      <c r="DB1800" s="20"/>
      <c r="DC1800" s="20"/>
      <c r="DD1800" s="20"/>
      <c r="DE1800" s="20"/>
      <c r="DF1800" s="20"/>
      <c r="DG1800" s="20"/>
      <c r="DH1800" s="20"/>
      <c r="DI1800" s="20"/>
      <c r="DJ1800" s="20"/>
      <c r="DK1800" s="20"/>
      <c r="DL1800" s="20"/>
      <c r="DM1800" s="20"/>
      <c r="DN1800" s="20"/>
      <c r="DO1800" s="20"/>
      <c r="DP1800" s="20"/>
      <c r="DQ1800" s="20"/>
      <c r="DR1800" s="20"/>
      <c r="DS1800" s="20"/>
      <c r="DT1800" s="20"/>
      <c r="DU1800" s="20"/>
      <c r="DV1800" s="20"/>
      <c r="DW1800" s="20"/>
      <c r="DX1800" s="20"/>
      <c r="DY1800" s="20"/>
    </row>
    <row r="1801" spans="1:129" x14ac:dyDescent="0.15">
      <c r="B1801" s="77" t="s">
        <v>827</v>
      </c>
      <c r="C1801" s="75"/>
      <c r="D1801" s="73" t="s">
        <v>38</v>
      </c>
      <c r="E1801" s="248" t="s">
        <v>828</v>
      </c>
      <c r="F1801" s="248">
        <f t="shared" si="307"/>
        <v>2.8018711675999999</v>
      </c>
      <c r="G1801" s="248">
        <f t="shared" si="308"/>
        <v>0.41408787219999998</v>
      </c>
      <c r="H1801" s="248">
        <f t="shared" si="309"/>
        <v>0.91102181799999993</v>
      </c>
      <c r="I1801" s="248">
        <f t="shared" si="310"/>
        <v>1.1799878373999999</v>
      </c>
      <c r="J1801" s="248">
        <v>0.29677364000000001</v>
      </c>
      <c r="K1801" s="248">
        <v>0.84955703999999999</v>
      </c>
      <c r="L1801" s="248">
        <v>1.2929392E-2</v>
      </c>
      <c r="M1801" s="248">
        <v>4.5109471999999996E-3</v>
      </c>
      <c r="N1801" s="248">
        <v>0.37294811</v>
      </c>
      <c r="O1801" s="248">
        <v>3.6628815000000002E-2</v>
      </c>
      <c r="P1801" s="248">
        <v>4.8535386E-2</v>
      </c>
      <c r="Q1801" s="248">
        <v>1.1563289999999999</v>
      </c>
      <c r="R1801" s="248">
        <v>1.5441284E-3</v>
      </c>
      <c r="S1801" s="248">
        <v>0</v>
      </c>
      <c r="T1801" s="248">
        <v>0</v>
      </c>
      <c r="U1801" s="248">
        <v>2.2114709E-2</v>
      </c>
      <c r="V1801" s="110"/>
      <c r="W1801" s="89">
        <f t="shared" si="311"/>
        <v>2.1983232592592592</v>
      </c>
      <c r="X1801" s="249">
        <v>40.470303999999999</v>
      </c>
      <c r="Y1801" s="249">
        <v>25.767702</v>
      </c>
      <c r="Z1801" s="249">
        <v>5.7440167999999998</v>
      </c>
      <c r="AA1801" s="249">
        <v>1.6696659E-3</v>
      </c>
      <c r="AB1801" s="249">
        <v>2.0301792000000001</v>
      </c>
      <c r="AC1801" s="249">
        <v>0.29900834999999998</v>
      </c>
      <c r="AD1801" s="249">
        <v>6.6277280999999997</v>
      </c>
      <c r="AE1801" s="250">
        <v>2.2402931E-5</v>
      </c>
      <c r="AF1801" s="250">
        <v>3.5553035000000002E-8</v>
      </c>
      <c r="AG1801" s="78">
        <v>0.37144755000000002</v>
      </c>
      <c r="AH1801" s="20"/>
      <c r="AI1801" s="20"/>
      <c r="AJ1801" s="20"/>
      <c r="AK1801" s="20"/>
      <c r="AL1801" s="20"/>
      <c r="AM1801" s="20"/>
      <c r="AN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c r="BU1801" s="20"/>
      <c r="BV1801" s="20"/>
      <c r="BW1801" s="20"/>
      <c r="BX1801" s="20"/>
      <c r="BY1801" s="20"/>
      <c r="BZ1801" s="20"/>
      <c r="CA1801" s="20"/>
      <c r="CB1801" s="20"/>
      <c r="CC1801" s="20"/>
      <c r="CD1801" s="20"/>
      <c r="CE1801" s="20"/>
      <c r="CF1801" s="20"/>
      <c r="CG1801" s="20"/>
      <c r="CH1801" s="20"/>
      <c r="CI1801" s="20"/>
      <c r="CJ1801" s="20"/>
      <c r="CK1801" s="20"/>
      <c r="CL1801" s="20"/>
      <c r="CM1801" s="20"/>
      <c r="CN1801" s="20"/>
      <c r="CO1801" s="20"/>
      <c r="CP1801" s="20"/>
      <c r="CQ1801" s="20"/>
      <c r="CR1801" s="20"/>
      <c r="CS1801" s="20"/>
      <c r="CT1801" s="20"/>
      <c r="CU1801" s="20"/>
      <c r="CV1801" s="20"/>
      <c r="CW1801" s="20"/>
      <c r="CX1801" s="20"/>
      <c r="CY1801" s="20"/>
      <c r="CZ1801" s="20"/>
      <c r="DA1801" s="20"/>
      <c r="DB1801" s="20"/>
      <c r="DC1801" s="20"/>
      <c r="DD1801" s="20"/>
      <c r="DE1801" s="20"/>
      <c r="DF1801" s="20"/>
      <c r="DG1801" s="20"/>
      <c r="DH1801" s="20"/>
      <c r="DI1801" s="20"/>
      <c r="DJ1801" s="20"/>
      <c r="DK1801" s="20"/>
      <c r="DL1801" s="20"/>
      <c r="DM1801" s="20"/>
      <c r="DN1801" s="20"/>
      <c r="DO1801" s="20"/>
      <c r="DP1801" s="20"/>
      <c r="DQ1801" s="20"/>
      <c r="DR1801" s="20"/>
      <c r="DS1801" s="20"/>
      <c r="DT1801" s="20"/>
      <c r="DU1801" s="20"/>
      <c r="DV1801" s="20"/>
      <c r="DW1801" s="20"/>
      <c r="DX1801" s="20"/>
      <c r="DY1801" s="20"/>
    </row>
    <row r="1802" spans="1:129" x14ac:dyDescent="0.15">
      <c r="B1802" s="77" t="s">
        <v>829</v>
      </c>
      <c r="C1802" s="75"/>
      <c r="D1802" s="73" t="s">
        <v>38</v>
      </c>
      <c r="E1802" s="248" t="s">
        <v>830</v>
      </c>
      <c r="F1802" s="248">
        <f t="shared" si="307"/>
        <v>3.4952066285000001</v>
      </c>
      <c r="G1802" s="248">
        <f t="shared" si="308"/>
        <v>0.47040710229999999</v>
      </c>
      <c r="H1802" s="248">
        <f t="shared" si="309"/>
        <v>1.3194410640000001</v>
      </c>
      <c r="I1802" s="248">
        <f t="shared" si="310"/>
        <v>1.4244043421999999</v>
      </c>
      <c r="J1802" s="248">
        <v>0.28095411999999997</v>
      </c>
      <c r="K1802" s="248">
        <v>1.2463114</v>
      </c>
      <c r="L1802" s="248">
        <v>1.4571560000000001E-2</v>
      </c>
      <c r="M1802" s="248">
        <v>2.7099442999999998E-3</v>
      </c>
      <c r="N1802" s="248">
        <v>0.42741262000000002</v>
      </c>
      <c r="O1802" s="248">
        <v>4.0284538000000002E-2</v>
      </c>
      <c r="P1802" s="248">
        <v>5.8558104E-2</v>
      </c>
      <c r="Q1802" s="248">
        <v>1.3936917</v>
      </c>
      <c r="R1802" s="248">
        <v>2.6107912E-3</v>
      </c>
      <c r="S1802" s="248">
        <v>0</v>
      </c>
      <c r="T1802" s="248">
        <v>0</v>
      </c>
      <c r="U1802" s="248">
        <v>2.8101851000000001E-2</v>
      </c>
      <c r="V1802" s="110"/>
      <c r="W1802" s="89">
        <f t="shared" si="311"/>
        <v>2.0811416296296295</v>
      </c>
      <c r="X1802" s="249">
        <v>37.403633999999997</v>
      </c>
      <c r="Y1802" s="249">
        <v>24.391006999999998</v>
      </c>
      <c r="Z1802" s="249">
        <v>5.2041978999999996</v>
      </c>
      <c r="AA1802" s="249">
        <v>2.0270982999999998E-3</v>
      </c>
      <c r="AB1802" s="249">
        <v>2.3208171000000002</v>
      </c>
      <c r="AC1802" s="249">
        <v>0.34465182999999999</v>
      </c>
      <c r="AD1802" s="249">
        <v>5.1409323999999996</v>
      </c>
      <c r="AE1802" s="250">
        <v>2.9196388000000001E-5</v>
      </c>
      <c r="AF1802" s="250">
        <v>4.0989651000000003E-8</v>
      </c>
      <c r="AG1802" s="78">
        <v>0.40594795</v>
      </c>
      <c r="AH1802" s="20"/>
      <c r="AI1802" s="20"/>
      <c r="AJ1802" s="20"/>
      <c r="AK1802" s="20"/>
      <c r="AL1802" s="20"/>
      <c r="AM1802" s="20"/>
      <c r="AN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c r="BU1802" s="20"/>
      <c r="BV1802" s="20"/>
      <c r="BW1802" s="20"/>
      <c r="BX1802" s="20"/>
      <c r="BY1802" s="20"/>
      <c r="BZ1802" s="20"/>
      <c r="CA1802" s="20"/>
      <c r="CB1802" s="20"/>
      <c r="CC1802" s="20"/>
      <c r="CD1802" s="20"/>
      <c r="CE1802" s="20"/>
      <c r="CF1802" s="20"/>
      <c r="CG1802" s="20"/>
      <c r="CH1802" s="20"/>
      <c r="CI1802" s="20"/>
      <c r="CJ1802" s="20"/>
      <c r="CK1802" s="20"/>
      <c r="CL1802" s="20"/>
      <c r="CM1802" s="20"/>
      <c r="CN1802" s="20"/>
      <c r="CO1802" s="20"/>
      <c r="CP1802" s="20"/>
      <c r="CQ1802" s="20"/>
      <c r="CR1802" s="20"/>
      <c r="CS1802" s="20"/>
      <c r="CT1802" s="20"/>
      <c r="CU1802" s="20"/>
      <c r="CV1802" s="20"/>
      <c r="CW1802" s="20"/>
      <c r="CX1802" s="20"/>
      <c r="CY1802" s="20"/>
      <c r="CZ1802" s="20"/>
      <c r="DA1802" s="20"/>
      <c r="DB1802" s="20"/>
      <c r="DC1802" s="20"/>
      <c r="DD1802" s="20"/>
      <c r="DE1802" s="20"/>
      <c r="DF1802" s="20"/>
      <c r="DG1802" s="20"/>
      <c r="DH1802" s="20"/>
      <c r="DI1802" s="20"/>
      <c r="DJ1802" s="20"/>
      <c r="DK1802" s="20"/>
      <c r="DL1802" s="20"/>
      <c r="DM1802" s="20"/>
      <c r="DN1802" s="20"/>
      <c r="DO1802" s="20"/>
      <c r="DP1802" s="20"/>
      <c r="DQ1802" s="20"/>
      <c r="DR1802" s="20"/>
      <c r="DS1802" s="20"/>
      <c r="DT1802" s="20"/>
      <c r="DU1802" s="20"/>
      <c r="DV1802" s="20"/>
      <c r="DW1802" s="20"/>
      <c r="DX1802" s="20"/>
      <c r="DY1802" s="20"/>
    </row>
    <row r="1803" spans="1:129" x14ac:dyDescent="0.15">
      <c r="B1803" s="77" t="s">
        <v>831</v>
      </c>
      <c r="C1803" s="75"/>
      <c r="D1803" s="73" t="s">
        <v>38</v>
      </c>
      <c r="E1803" s="248" t="s">
        <v>832</v>
      </c>
      <c r="F1803" s="248">
        <f t="shared" si="307"/>
        <v>4.4968474373670002</v>
      </c>
      <c r="G1803" s="248">
        <f t="shared" si="308"/>
        <v>0.88143030369999997</v>
      </c>
      <c r="H1803" s="248">
        <f t="shared" si="309"/>
        <v>0.88126088700000005</v>
      </c>
      <c r="I1803" s="248">
        <f t="shared" si="310"/>
        <v>2.3120528266670002</v>
      </c>
      <c r="J1803" s="248">
        <v>0.42210342000000001</v>
      </c>
      <c r="K1803" s="248">
        <v>0.78504428000000004</v>
      </c>
      <c r="L1803" s="248">
        <v>2.1218974000000002E-2</v>
      </c>
      <c r="M1803" s="248">
        <v>3.2554397E-3</v>
      </c>
      <c r="N1803" s="248">
        <v>0.83847258000000002</v>
      </c>
      <c r="O1803" s="248">
        <v>3.9702283999999997E-2</v>
      </c>
      <c r="P1803" s="248">
        <v>7.4997632999999994E-2</v>
      </c>
      <c r="Q1803" s="248">
        <v>2.2293218000000001</v>
      </c>
      <c r="R1803" s="248">
        <v>8.5686666999999997E-5</v>
      </c>
      <c r="S1803" s="248">
        <v>0</v>
      </c>
      <c r="T1803" s="248">
        <v>0</v>
      </c>
      <c r="U1803" s="248">
        <v>8.2645339999999998E-2</v>
      </c>
      <c r="V1803" s="110"/>
      <c r="W1803" s="89">
        <f t="shared" si="311"/>
        <v>3.1266919999999998</v>
      </c>
      <c r="X1803" s="249">
        <v>56.757675999999996</v>
      </c>
      <c r="Y1803" s="249">
        <v>40.057493000000001</v>
      </c>
      <c r="Z1803" s="249">
        <v>8.9033460000000009</v>
      </c>
      <c r="AA1803" s="249">
        <v>4.1356237000000004E-3</v>
      </c>
      <c r="AB1803" s="249">
        <v>2.6842980999999999</v>
      </c>
      <c r="AC1803" s="249">
        <v>0.61289841</v>
      </c>
      <c r="AD1803" s="249">
        <v>4.4955046999999997</v>
      </c>
      <c r="AE1803" s="250">
        <v>2.3391228000000001E-5</v>
      </c>
      <c r="AF1803" s="250">
        <v>3.7016444999999998E-8</v>
      </c>
      <c r="AG1803" s="78">
        <v>0.55463116000000001</v>
      </c>
      <c r="AH1803" s="20"/>
      <c r="AI1803" s="20"/>
      <c r="AJ1803" s="20"/>
      <c r="AK1803" s="20"/>
      <c r="AL1803" s="20"/>
      <c r="AM1803" s="20"/>
      <c r="AN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c r="BU1803" s="20"/>
      <c r="BV1803" s="20"/>
      <c r="BW1803" s="20"/>
      <c r="BX1803" s="20"/>
      <c r="BY1803" s="20"/>
      <c r="BZ1803" s="20"/>
      <c r="CA1803" s="20"/>
      <c r="CB1803" s="20"/>
      <c r="CC1803" s="20"/>
      <c r="CD1803" s="20"/>
      <c r="CE1803" s="20"/>
      <c r="CF1803" s="20"/>
      <c r="CG1803" s="20"/>
      <c r="CH1803" s="20"/>
      <c r="CI1803" s="20"/>
      <c r="CJ1803" s="20"/>
      <c r="CK1803" s="20"/>
      <c r="CL1803" s="20"/>
      <c r="CM1803" s="20"/>
      <c r="CN1803" s="20"/>
      <c r="CO1803" s="20"/>
      <c r="CP1803" s="20"/>
      <c r="CQ1803" s="20"/>
      <c r="CR1803" s="20"/>
      <c r="CS1803" s="20"/>
      <c r="CT1803" s="20"/>
      <c r="CU1803" s="20"/>
      <c r="CV1803" s="20"/>
      <c r="CW1803" s="20"/>
      <c r="CX1803" s="20"/>
      <c r="CY1803" s="20"/>
      <c r="CZ1803" s="20"/>
      <c r="DA1803" s="20"/>
      <c r="DB1803" s="20"/>
      <c r="DC1803" s="20"/>
      <c r="DD1803" s="20"/>
      <c r="DE1803" s="20"/>
      <c r="DF1803" s="20"/>
      <c r="DG1803" s="20"/>
      <c r="DH1803" s="20"/>
      <c r="DI1803" s="20"/>
      <c r="DJ1803" s="20"/>
      <c r="DK1803" s="20"/>
      <c r="DL1803" s="20"/>
      <c r="DM1803" s="20"/>
      <c r="DN1803" s="20"/>
      <c r="DO1803" s="20"/>
      <c r="DP1803" s="20"/>
      <c r="DQ1803" s="20"/>
      <c r="DR1803" s="20"/>
      <c r="DS1803" s="20"/>
      <c r="DT1803" s="20"/>
      <c r="DU1803" s="20"/>
      <c r="DV1803" s="20"/>
      <c r="DW1803" s="20"/>
      <c r="DX1803" s="20"/>
      <c r="DY1803" s="20"/>
    </row>
    <row r="1804" spans="1:129" x14ac:dyDescent="0.15">
      <c r="B1804" s="77" t="s">
        <v>833</v>
      </c>
      <c r="C1804" s="75"/>
      <c r="D1804" s="73" t="s">
        <v>38</v>
      </c>
      <c r="E1804" s="248" t="s">
        <v>834</v>
      </c>
      <c r="F1804" s="248">
        <f t="shared" si="307"/>
        <v>4.9712786999</v>
      </c>
      <c r="G1804" s="248">
        <f t="shared" si="308"/>
        <v>0.97444572190000012</v>
      </c>
      <c r="H1804" s="248">
        <f t="shared" si="309"/>
        <v>0.96882226800000004</v>
      </c>
      <c r="I1804" s="248">
        <f t="shared" si="310"/>
        <v>2.5595300000000001</v>
      </c>
      <c r="J1804" s="248">
        <v>0.46848071000000002</v>
      </c>
      <c r="K1804" s="248">
        <v>0.86524573000000005</v>
      </c>
      <c r="L1804" s="248">
        <v>2.3234529E-2</v>
      </c>
      <c r="M1804" s="248">
        <v>3.5061909E-3</v>
      </c>
      <c r="N1804" s="248">
        <v>0.93056088000000003</v>
      </c>
      <c r="O1804" s="248">
        <v>4.0378651000000002E-2</v>
      </c>
      <c r="P1804" s="248">
        <v>8.0342009000000006E-2</v>
      </c>
      <c r="Q1804" s="248">
        <v>2.4633848</v>
      </c>
      <c r="R1804" s="248">
        <v>1.02824E-4</v>
      </c>
      <c r="S1804" s="248">
        <v>0</v>
      </c>
      <c r="T1804" s="248">
        <v>0</v>
      </c>
      <c r="U1804" s="248">
        <v>9.6042375999999999E-2</v>
      </c>
      <c r="V1804" s="110"/>
      <c r="W1804" s="89">
        <f t="shared" si="311"/>
        <v>3.4702274814814813</v>
      </c>
      <c r="X1804" s="249">
        <v>62.525981000000002</v>
      </c>
      <c r="Y1804" s="249">
        <v>44.617573999999998</v>
      </c>
      <c r="Z1804" s="249">
        <v>9.7036133000000007</v>
      </c>
      <c r="AA1804" s="249">
        <v>4.6847846999999998E-3</v>
      </c>
      <c r="AB1804" s="249">
        <v>2.7911168000000002</v>
      </c>
      <c r="AC1804" s="249">
        <v>0.67131286000000001</v>
      </c>
      <c r="AD1804" s="249">
        <v>4.7376788000000003</v>
      </c>
      <c r="AE1804" s="250">
        <v>2.5381179999999999E-5</v>
      </c>
      <c r="AF1804" s="250">
        <v>4.0297106999999998E-8</v>
      </c>
      <c r="AG1804" s="78">
        <v>0.59706524000000005</v>
      </c>
      <c r="AH1804" s="20"/>
      <c r="AI1804" s="20"/>
      <c r="AJ1804" s="20"/>
      <c r="AK1804" s="20"/>
      <c r="AL1804" s="20"/>
      <c r="AM1804" s="20"/>
      <c r="AN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c r="BU1804" s="20"/>
      <c r="BV1804" s="20"/>
      <c r="BW1804" s="20"/>
      <c r="BX1804" s="20"/>
      <c r="BY1804" s="20"/>
      <c r="BZ1804" s="20"/>
      <c r="CA1804" s="20"/>
      <c r="CB1804" s="20"/>
      <c r="CC1804" s="20"/>
      <c r="CD1804" s="20"/>
      <c r="CE1804" s="20"/>
      <c r="CF1804" s="20"/>
      <c r="CG1804" s="20"/>
      <c r="CH1804" s="20"/>
      <c r="CI1804" s="20"/>
      <c r="CJ1804" s="20"/>
      <c r="CK1804" s="20"/>
      <c r="CL1804" s="20"/>
      <c r="CM1804" s="20"/>
      <c r="CN1804" s="20"/>
      <c r="CO1804" s="20"/>
      <c r="CP1804" s="20"/>
      <c r="CQ1804" s="20"/>
      <c r="CR1804" s="20"/>
      <c r="CS1804" s="20"/>
      <c r="CT1804" s="20"/>
      <c r="CU1804" s="20"/>
      <c r="CV1804" s="20"/>
      <c r="CW1804" s="20"/>
      <c r="CX1804" s="20"/>
      <c r="CY1804" s="20"/>
      <c r="CZ1804" s="20"/>
      <c r="DA1804" s="20"/>
      <c r="DB1804" s="20"/>
      <c r="DC1804" s="20"/>
      <c r="DD1804" s="20"/>
      <c r="DE1804" s="20"/>
      <c r="DF1804" s="20"/>
      <c r="DG1804" s="20"/>
      <c r="DH1804" s="20"/>
      <c r="DI1804" s="20"/>
      <c r="DJ1804" s="20"/>
      <c r="DK1804" s="20"/>
      <c r="DL1804" s="20"/>
      <c r="DM1804" s="20"/>
      <c r="DN1804" s="20"/>
      <c r="DO1804" s="20"/>
      <c r="DP1804" s="20"/>
      <c r="DQ1804" s="20"/>
      <c r="DR1804" s="20"/>
      <c r="DS1804" s="20"/>
      <c r="DT1804" s="20"/>
      <c r="DU1804" s="20"/>
      <c r="DV1804" s="20"/>
      <c r="DW1804" s="20"/>
      <c r="DX1804" s="20"/>
      <c r="DY1804" s="20"/>
    </row>
    <row r="1805" spans="1:129" x14ac:dyDescent="0.15">
      <c r="B1805" s="77" t="s">
        <v>835</v>
      </c>
      <c r="C1805" s="75"/>
      <c r="D1805" s="73" t="s">
        <v>38</v>
      </c>
      <c r="E1805" s="248" t="s">
        <v>836</v>
      </c>
      <c r="F1805" s="248">
        <f t="shared" si="307"/>
        <v>3.2839517427999998</v>
      </c>
      <c r="G1805" s="248">
        <f t="shared" si="308"/>
        <v>0.62478965379999996</v>
      </c>
      <c r="H1805" s="248">
        <f t="shared" si="309"/>
        <v>0.66542808200000003</v>
      </c>
      <c r="I1805" s="248">
        <f t="shared" si="310"/>
        <v>1.6700773769999999</v>
      </c>
      <c r="J1805" s="248">
        <v>0.32365663</v>
      </c>
      <c r="K1805" s="248">
        <v>0.58927607000000004</v>
      </c>
      <c r="L1805" s="248">
        <v>1.6249435E-2</v>
      </c>
      <c r="M1805" s="248">
        <v>2.6270728000000001E-3</v>
      </c>
      <c r="N1805" s="248">
        <v>0.58416593999999999</v>
      </c>
      <c r="O1805" s="248">
        <v>3.7996640999999998E-2</v>
      </c>
      <c r="P1805" s="248">
        <v>5.9902576999999999E-2</v>
      </c>
      <c r="Q1805" s="248">
        <v>1.6167959999999999</v>
      </c>
      <c r="R1805" s="248">
        <v>2.6224460000000001E-3</v>
      </c>
      <c r="S1805" s="248">
        <v>0</v>
      </c>
      <c r="T1805" s="248">
        <v>0</v>
      </c>
      <c r="U1805" s="248">
        <v>5.0658930999999997E-2</v>
      </c>
      <c r="V1805" s="110"/>
      <c r="W1805" s="89">
        <f t="shared" si="311"/>
        <v>2.3974565185185184</v>
      </c>
      <c r="X1805" s="249">
        <v>43.193179999999998</v>
      </c>
      <c r="Y1805" s="249">
        <v>30.001064</v>
      </c>
      <c r="Z1805" s="249">
        <v>6.6361306000000004</v>
      </c>
      <c r="AA1805" s="249">
        <v>2.7632726E-3</v>
      </c>
      <c r="AB1805" s="249">
        <v>2.3096071</v>
      </c>
      <c r="AC1805" s="249">
        <v>0.44806349000000001</v>
      </c>
      <c r="AD1805" s="249">
        <v>3.7955508999999998</v>
      </c>
      <c r="AE1805" s="250">
        <v>1.8546099999999998E-5</v>
      </c>
      <c r="AF1805" s="250">
        <v>2.9028602E-8</v>
      </c>
      <c r="AG1805" s="78">
        <v>0.42925770000000002</v>
      </c>
      <c r="AH1805" s="20"/>
      <c r="AI1805" s="20"/>
      <c r="AJ1805" s="20"/>
      <c r="AK1805" s="20"/>
      <c r="AL1805" s="20"/>
      <c r="AM1805" s="20"/>
      <c r="AN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c r="BU1805" s="20"/>
      <c r="BV1805" s="20"/>
      <c r="BW1805" s="20"/>
      <c r="BX1805" s="20"/>
      <c r="BY1805" s="20"/>
      <c r="BZ1805" s="20"/>
      <c r="CA1805" s="20"/>
      <c r="CB1805" s="20"/>
      <c r="CC1805" s="20"/>
      <c r="CD1805" s="20"/>
      <c r="CE1805" s="20"/>
      <c r="CF1805" s="20"/>
      <c r="CG1805" s="20"/>
      <c r="CH1805" s="20"/>
      <c r="CI1805" s="20"/>
      <c r="CJ1805" s="20"/>
      <c r="CK1805" s="20"/>
      <c r="CL1805" s="20"/>
      <c r="CM1805" s="20"/>
      <c r="CN1805" s="20"/>
      <c r="CO1805" s="20"/>
      <c r="CP1805" s="20"/>
      <c r="CQ1805" s="20"/>
      <c r="CR1805" s="20"/>
      <c r="CS1805" s="20"/>
      <c r="CT1805" s="20"/>
      <c r="CU1805" s="20"/>
      <c r="CV1805" s="20"/>
      <c r="CW1805" s="20"/>
      <c r="CX1805" s="20"/>
      <c r="CY1805" s="20"/>
      <c r="CZ1805" s="20"/>
      <c r="DA1805" s="20"/>
      <c r="DB1805" s="20"/>
      <c r="DC1805" s="20"/>
      <c r="DD1805" s="20"/>
      <c r="DE1805" s="20"/>
      <c r="DF1805" s="20"/>
      <c r="DG1805" s="20"/>
      <c r="DH1805" s="20"/>
      <c r="DI1805" s="20"/>
      <c r="DJ1805" s="20"/>
      <c r="DK1805" s="20"/>
      <c r="DL1805" s="20"/>
      <c r="DM1805" s="20"/>
      <c r="DN1805" s="20"/>
      <c r="DO1805" s="20"/>
      <c r="DP1805" s="20"/>
      <c r="DQ1805" s="20"/>
      <c r="DR1805" s="20"/>
      <c r="DS1805" s="20"/>
      <c r="DT1805" s="20"/>
      <c r="DU1805" s="20"/>
      <c r="DV1805" s="20"/>
      <c r="DW1805" s="20"/>
      <c r="DX1805" s="20"/>
      <c r="DY1805" s="20"/>
    </row>
    <row r="1806" spans="1:129" x14ac:dyDescent="0.15">
      <c r="A1806" s="61"/>
      <c r="B1806" s="77" t="s">
        <v>837</v>
      </c>
      <c r="C1806" s="114"/>
      <c r="D1806" s="73" t="s">
        <v>38</v>
      </c>
      <c r="E1806" s="248" t="s">
        <v>838</v>
      </c>
      <c r="F1806" s="248">
        <f t="shared" si="307"/>
        <v>2.0952034020000001</v>
      </c>
      <c r="G1806" s="248">
        <f t="shared" si="308"/>
        <v>0.38887777090000003</v>
      </c>
      <c r="H1806" s="248">
        <f t="shared" si="309"/>
        <v>0.438001531</v>
      </c>
      <c r="I1806" s="248">
        <f t="shared" si="310"/>
        <v>1.0370021501</v>
      </c>
      <c r="J1806" s="248">
        <v>0.23132195</v>
      </c>
      <c r="K1806" s="248">
        <v>0.38121124000000001</v>
      </c>
      <c r="L1806" s="248">
        <v>1.1478685000000001E-2</v>
      </c>
      <c r="M1806" s="248">
        <v>2.0287279E-3</v>
      </c>
      <c r="N1806" s="248">
        <v>0.34894921000000001</v>
      </c>
      <c r="O1806" s="248">
        <v>3.7899833000000001E-2</v>
      </c>
      <c r="P1806" s="248">
        <v>4.5311605999999997E-2</v>
      </c>
      <c r="Q1806" s="248">
        <v>1.014281</v>
      </c>
      <c r="R1806" s="248">
        <v>3.7388081000000002E-3</v>
      </c>
      <c r="S1806" s="248">
        <v>0</v>
      </c>
      <c r="T1806" s="248">
        <v>0</v>
      </c>
      <c r="U1806" s="248">
        <v>1.8982341999999999E-2</v>
      </c>
      <c r="V1806" s="110"/>
      <c r="W1806" s="89">
        <f t="shared" si="311"/>
        <v>1.7134959259259257</v>
      </c>
      <c r="X1806" s="249">
        <v>31.133493000000001</v>
      </c>
      <c r="Y1806" s="249">
        <v>20.763397000000001</v>
      </c>
      <c r="Z1806" s="249">
        <v>4.6649257000000004</v>
      </c>
      <c r="AA1806" s="249">
        <v>1.404104E-3</v>
      </c>
      <c r="AB1806" s="249">
        <v>1.9972342000000001</v>
      </c>
      <c r="AC1806" s="249">
        <v>0.30000222999999998</v>
      </c>
      <c r="AD1806" s="249">
        <v>3.4065299000000002</v>
      </c>
      <c r="AE1806" s="250">
        <v>1.3851745E-5</v>
      </c>
      <c r="AF1806" s="250">
        <v>2.1403608999999999E-8</v>
      </c>
      <c r="AG1806" s="78">
        <v>0.32604253</v>
      </c>
      <c r="AH1806" s="20"/>
      <c r="AI1806" s="20"/>
      <c r="AJ1806" s="20"/>
      <c r="AK1806" s="20"/>
      <c r="AL1806" s="20"/>
      <c r="AM1806" s="20"/>
      <c r="AN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row>
    <row r="1807" spans="1:129" x14ac:dyDescent="0.15">
      <c r="B1807" s="77" t="s">
        <v>839</v>
      </c>
      <c r="C1807" s="75"/>
      <c r="D1807" s="73" t="s">
        <v>38</v>
      </c>
      <c r="E1807" s="248" t="s">
        <v>840</v>
      </c>
      <c r="F1807" s="248">
        <f t="shared" si="307"/>
        <v>2.0459733198000003</v>
      </c>
      <c r="G1807" s="248">
        <f t="shared" si="308"/>
        <v>0.343080518</v>
      </c>
      <c r="H1807" s="248">
        <f t="shared" si="309"/>
        <v>0.43138275999999998</v>
      </c>
      <c r="I1807" s="248">
        <f t="shared" si="310"/>
        <v>0.97584082179999998</v>
      </c>
      <c r="J1807" s="248">
        <v>0.29566922000000001</v>
      </c>
      <c r="K1807" s="248">
        <v>0.37887094999999998</v>
      </c>
      <c r="L1807" s="248">
        <v>1.1971804000000001E-2</v>
      </c>
      <c r="M1807" s="248">
        <v>2.154418E-3</v>
      </c>
      <c r="N1807" s="248">
        <v>0.30089947</v>
      </c>
      <c r="O1807" s="248">
        <v>4.0026630000000001E-2</v>
      </c>
      <c r="P1807" s="248">
        <v>4.0540006000000003E-2</v>
      </c>
      <c r="Q1807" s="248">
        <v>0.94223056999999999</v>
      </c>
      <c r="R1807" s="248">
        <v>9.6345118000000004E-3</v>
      </c>
      <c r="S1807" s="248">
        <v>0</v>
      </c>
      <c r="T1807" s="248">
        <v>0</v>
      </c>
      <c r="U1807" s="248">
        <v>2.3975739999999999E-2</v>
      </c>
      <c r="V1807" s="110"/>
      <c r="W1807" s="89">
        <f t="shared" si="311"/>
        <v>2.1901423703703702</v>
      </c>
      <c r="X1807" s="249">
        <v>36.190362999999998</v>
      </c>
      <c r="Y1807" s="249">
        <v>26.198777</v>
      </c>
      <c r="Z1807" s="249">
        <v>4.3071587999999998</v>
      </c>
      <c r="AA1807" s="249">
        <v>1.4244971000000001E-3</v>
      </c>
      <c r="AB1807" s="249">
        <v>1.7488094999999999</v>
      </c>
      <c r="AC1807" s="249">
        <v>0.26493749</v>
      </c>
      <c r="AD1807" s="249">
        <v>3.6692559</v>
      </c>
      <c r="AE1807" s="250">
        <v>1.4485351E-5</v>
      </c>
      <c r="AF1807" s="250">
        <v>2.2759672000000001E-8</v>
      </c>
      <c r="AG1807" s="78">
        <v>0.29798827999999999</v>
      </c>
      <c r="AH1807" s="20"/>
      <c r="AI1807" s="20"/>
      <c r="AJ1807" s="20"/>
      <c r="AK1807" s="20"/>
      <c r="AL1807" s="20"/>
      <c r="AM1807" s="20"/>
      <c r="AN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c r="BU1807" s="20"/>
      <c r="BV1807" s="20"/>
      <c r="BW1807" s="20"/>
      <c r="BX1807" s="20"/>
      <c r="BY1807" s="20"/>
      <c r="BZ1807" s="20"/>
      <c r="CA1807" s="20"/>
      <c r="CB1807" s="20"/>
      <c r="CC1807" s="20"/>
      <c r="CD1807" s="20"/>
      <c r="CE1807" s="20"/>
      <c r="CF1807" s="20"/>
      <c r="CG1807" s="20"/>
      <c r="CH1807" s="20"/>
      <c r="CI1807" s="20"/>
      <c r="CJ1807" s="20"/>
      <c r="CK1807" s="20"/>
      <c r="CL1807" s="20"/>
      <c r="CM1807" s="20"/>
      <c r="CN1807" s="20"/>
      <c r="CO1807" s="20"/>
      <c r="CP1807" s="20"/>
      <c r="CQ1807" s="20"/>
      <c r="CR1807" s="20"/>
      <c r="CS1807" s="20"/>
      <c r="CT1807" s="20"/>
      <c r="CU1807" s="20"/>
      <c r="CV1807" s="20"/>
      <c r="CW1807" s="20"/>
      <c r="CX1807" s="20"/>
      <c r="CY1807" s="20"/>
      <c r="CZ1807" s="20"/>
      <c r="DA1807" s="20"/>
      <c r="DB1807" s="20"/>
      <c r="DC1807" s="20"/>
      <c r="DD1807" s="20"/>
      <c r="DE1807" s="20"/>
      <c r="DF1807" s="20"/>
      <c r="DG1807" s="20"/>
      <c r="DH1807" s="20"/>
      <c r="DI1807" s="20"/>
      <c r="DJ1807" s="20"/>
      <c r="DK1807" s="20"/>
      <c r="DL1807" s="20"/>
      <c r="DM1807" s="20"/>
      <c r="DN1807" s="20"/>
      <c r="DO1807" s="20"/>
      <c r="DP1807" s="20"/>
      <c r="DQ1807" s="20"/>
      <c r="DR1807" s="20"/>
      <c r="DS1807" s="20"/>
      <c r="DT1807" s="20"/>
      <c r="DU1807" s="20"/>
      <c r="DV1807" s="20"/>
      <c r="DW1807" s="20"/>
      <c r="DX1807" s="20"/>
      <c r="DY1807" s="20"/>
    </row>
    <row r="1808" spans="1:129" x14ac:dyDescent="0.15">
      <c r="B1808" s="77" t="s">
        <v>841</v>
      </c>
      <c r="C1808" s="75"/>
      <c r="D1808" s="73" t="s">
        <v>38</v>
      </c>
      <c r="E1808" s="248" t="s">
        <v>842</v>
      </c>
      <c r="F1808" s="248">
        <f t="shared" si="307"/>
        <v>2.0460568414</v>
      </c>
      <c r="G1808" s="248">
        <f t="shared" si="308"/>
        <v>0.34308534260000001</v>
      </c>
      <c r="H1808" s="248">
        <f t="shared" si="309"/>
        <v>0.42891406700000007</v>
      </c>
      <c r="I1808" s="248">
        <f t="shared" si="310"/>
        <v>0.97422712179999993</v>
      </c>
      <c r="J1808" s="248">
        <v>0.29983030999999999</v>
      </c>
      <c r="K1808" s="248">
        <v>0.37650154000000002</v>
      </c>
      <c r="L1808" s="248">
        <v>1.2041163000000001E-2</v>
      </c>
      <c r="M1808" s="248">
        <v>2.0738015999999999E-3</v>
      </c>
      <c r="N1808" s="248">
        <v>0.30047940000000001</v>
      </c>
      <c r="O1808" s="248">
        <v>4.0532141000000001E-2</v>
      </c>
      <c r="P1808" s="248">
        <v>4.0371364E-2</v>
      </c>
      <c r="Q1808" s="248">
        <v>0.93973764999999998</v>
      </c>
      <c r="R1808" s="248">
        <v>9.9701548000000004E-3</v>
      </c>
      <c r="S1808" s="248">
        <v>0</v>
      </c>
      <c r="T1808" s="248">
        <v>0</v>
      </c>
      <c r="U1808" s="248">
        <v>2.4519316999999999E-2</v>
      </c>
      <c r="V1808" s="110"/>
      <c r="W1808" s="89">
        <f t="shared" si="311"/>
        <v>2.220965259259259</v>
      </c>
      <c r="X1808" s="249">
        <v>36.495725</v>
      </c>
      <c r="Y1808" s="249">
        <v>26.607243</v>
      </c>
      <c r="Z1808" s="249">
        <v>4.2697855000000002</v>
      </c>
      <c r="AA1808" s="249">
        <v>1.4279130000000001E-3</v>
      </c>
      <c r="AB1808" s="249">
        <v>1.7422835000000001</v>
      </c>
      <c r="AC1808" s="249">
        <v>0.26529568999999997</v>
      </c>
      <c r="AD1808" s="249">
        <v>3.6096898999999998</v>
      </c>
      <c r="AE1808" s="250">
        <v>1.4535544E-5</v>
      </c>
      <c r="AF1808" s="250">
        <v>2.2721067E-8</v>
      </c>
      <c r="AG1808" s="78">
        <v>0.29867888999999997</v>
      </c>
      <c r="AH1808" s="20"/>
      <c r="AI1808" s="20"/>
      <c r="AJ1808" s="20"/>
      <c r="AK1808" s="20"/>
      <c r="AL1808" s="20"/>
      <c r="AM1808" s="20"/>
      <c r="AN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c r="BU1808" s="20"/>
      <c r="BV1808" s="20"/>
      <c r="BW1808" s="20"/>
      <c r="BX1808" s="20"/>
      <c r="BY1808" s="20"/>
      <c r="BZ1808" s="20"/>
      <c r="CA1808" s="20"/>
      <c r="CB1808" s="20"/>
      <c r="CC1808" s="20"/>
      <c r="CD1808" s="20"/>
      <c r="CE1808" s="20"/>
      <c r="CF1808" s="20"/>
      <c r="CG1808" s="20"/>
      <c r="CH1808" s="20"/>
      <c r="CI1808" s="20"/>
      <c r="CJ1808" s="20"/>
      <c r="CK1808" s="20"/>
      <c r="CL1808" s="20"/>
      <c r="CM1808" s="20"/>
      <c r="CN1808" s="20"/>
      <c r="CO1808" s="20"/>
      <c r="CP1808" s="20"/>
      <c r="CQ1808" s="20"/>
      <c r="CR1808" s="20"/>
      <c r="CS1808" s="20"/>
      <c r="CT1808" s="20"/>
      <c r="CU1808" s="20"/>
      <c r="CV1808" s="20"/>
      <c r="CW1808" s="20"/>
      <c r="CX1808" s="20"/>
      <c r="CY1808" s="20"/>
      <c r="CZ1808" s="20"/>
      <c r="DA1808" s="20"/>
      <c r="DB1808" s="20"/>
      <c r="DC1808" s="20"/>
      <c r="DD1808" s="20"/>
      <c r="DE1808" s="20"/>
      <c r="DF1808" s="20"/>
      <c r="DG1808" s="20"/>
      <c r="DH1808" s="20"/>
      <c r="DI1808" s="20"/>
      <c r="DJ1808" s="20"/>
      <c r="DK1808" s="20"/>
      <c r="DL1808" s="20"/>
      <c r="DM1808" s="20"/>
      <c r="DN1808" s="20"/>
      <c r="DO1808" s="20"/>
      <c r="DP1808" s="20"/>
      <c r="DQ1808" s="20"/>
      <c r="DR1808" s="20"/>
      <c r="DS1808" s="20"/>
      <c r="DT1808" s="20"/>
      <c r="DU1808" s="20"/>
      <c r="DV1808" s="20"/>
      <c r="DW1808" s="20"/>
      <c r="DX1808" s="20"/>
      <c r="DY1808" s="20"/>
    </row>
    <row r="1809" spans="2:129" x14ac:dyDescent="0.15">
      <c r="B1809" s="67" t="s">
        <v>843</v>
      </c>
      <c r="C1809" s="114" t="s">
        <v>844</v>
      </c>
      <c r="D1809" s="73"/>
      <c r="E1809" s="81"/>
      <c r="F1809" s="82"/>
      <c r="G1809" s="82"/>
      <c r="H1809" s="82"/>
      <c r="I1809" s="82"/>
      <c r="J1809" s="82"/>
      <c r="K1809" s="82"/>
      <c r="L1809" s="82"/>
      <c r="M1809" s="82"/>
      <c r="N1809" s="82"/>
      <c r="O1809" s="82"/>
      <c r="P1809" s="82"/>
      <c r="Q1809" s="82"/>
      <c r="R1809" s="82"/>
      <c r="S1809" s="82"/>
      <c r="T1809" s="82"/>
      <c r="U1809" s="82"/>
      <c r="W1809" s="246"/>
      <c r="X1809" s="80"/>
      <c r="Y1809" s="80"/>
      <c r="Z1809" s="80"/>
      <c r="AA1809" s="80"/>
      <c r="AB1809" s="80"/>
      <c r="AC1809" s="80"/>
      <c r="AD1809" s="80"/>
      <c r="AE1809" s="70"/>
      <c r="AF1809" s="70"/>
      <c r="AG1809" s="70"/>
      <c r="AH1809" s="20"/>
      <c r="AI1809" s="20"/>
      <c r="AJ1809" s="20"/>
      <c r="AK1809" s="20"/>
      <c r="AL1809" s="20"/>
      <c r="AM1809" s="20"/>
      <c r="AN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c r="BU1809" s="20"/>
      <c r="BV1809" s="20"/>
      <c r="BW1809" s="20"/>
      <c r="BX1809" s="20"/>
      <c r="BY1809" s="20"/>
      <c r="BZ1809" s="20"/>
      <c r="CA1809" s="20"/>
      <c r="CB1809" s="20"/>
      <c r="CC1809" s="20"/>
      <c r="CD1809" s="20"/>
      <c r="CE1809" s="20"/>
      <c r="CF1809" s="20"/>
      <c r="CG1809" s="20"/>
      <c r="CH1809" s="20"/>
      <c r="CI1809" s="20"/>
      <c r="CJ1809" s="20"/>
      <c r="CK1809" s="20"/>
      <c r="CL1809" s="20"/>
      <c r="CM1809" s="20"/>
      <c r="CN1809" s="20"/>
      <c r="CO1809" s="20"/>
      <c r="CP1809" s="20"/>
      <c r="CQ1809" s="20"/>
      <c r="CR1809" s="20"/>
      <c r="CS1809" s="20"/>
      <c r="CT1809" s="20"/>
      <c r="CU1809" s="20"/>
      <c r="CV1809" s="20"/>
      <c r="CW1809" s="20"/>
      <c r="CX1809" s="20"/>
      <c r="CY1809" s="20"/>
      <c r="CZ1809" s="20"/>
      <c r="DA1809" s="20"/>
      <c r="DB1809" s="20"/>
      <c r="DC1809" s="20"/>
      <c r="DD1809" s="20"/>
      <c r="DE1809" s="20"/>
      <c r="DF1809" s="20"/>
      <c r="DG1809" s="20"/>
      <c r="DH1809" s="20"/>
      <c r="DI1809" s="20"/>
      <c r="DJ1809" s="20"/>
      <c r="DK1809" s="20"/>
      <c r="DL1809" s="20"/>
      <c r="DM1809" s="20"/>
      <c r="DN1809" s="20"/>
      <c r="DO1809" s="20"/>
      <c r="DP1809" s="20"/>
      <c r="DQ1809" s="20"/>
      <c r="DR1809" s="20"/>
      <c r="DS1809" s="20"/>
      <c r="DT1809" s="20"/>
      <c r="DU1809" s="20"/>
      <c r="DV1809" s="20"/>
      <c r="DW1809" s="20"/>
      <c r="DX1809" s="20"/>
      <c r="DY1809" s="20"/>
    </row>
    <row r="1810" spans="2:129" x14ac:dyDescent="0.15">
      <c r="B1810" s="77" t="s">
        <v>845</v>
      </c>
      <c r="C1810" s="75"/>
      <c r="D1810" s="73" t="s">
        <v>38</v>
      </c>
      <c r="E1810" s="248" t="s">
        <v>846</v>
      </c>
      <c r="F1810" s="248">
        <f t="shared" ref="F1810:F1819" si="312">G1810+H1810+I1810+J1810</f>
        <v>4.9593710599999996</v>
      </c>
      <c r="G1810" s="248">
        <f t="shared" ref="G1810:G1819" si="313">M1810+N1810+O1810</f>
        <v>2.1389260699999997</v>
      </c>
      <c r="H1810" s="248">
        <f t="shared" ref="H1810:H1819" si="314">K1810+L1810+P1810</f>
        <v>0.62723944399999998</v>
      </c>
      <c r="I1810" s="248">
        <f t="shared" ref="I1810:I1819" si="315">Q1810+IF(R1810="x",0,R1810)+IF(S1810="x",0,S1810)+IF(T1810="x",0,T1810)+U1810</f>
        <v>0.16454174600000002</v>
      </c>
      <c r="J1810" s="248">
        <v>2.0286637999999999</v>
      </c>
      <c r="K1810" s="248">
        <v>0.58729041000000004</v>
      </c>
      <c r="L1810" s="248">
        <v>2.8874932999999998E-2</v>
      </c>
      <c r="M1810" s="248">
        <v>3.5540599999999999E-2</v>
      </c>
      <c r="N1810" s="248">
        <v>1.9944173000000001</v>
      </c>
      <c r="O1810" s="248">
        <v>0.10896817</v>
      </c>
      <c r="P1810" s="248">
        <v>1.1074100999999999E-2</v>
      </c>
      <c r="Q1810" s="248">
        <v>0.12160693</v>
      </c>
      <c r="R1810" s="248">
        <v>1.1637476000000001E-2</v>
      </c>
      <c r="S1810" s="248">
        <v>0</v>
      </c>
      <c r="T1810" s="248">
        <v>0</v>
      </c>
      <c r="U1810" s="248">
        <v>3.129734E-2</v>
      </c>
      <c r="V1810" s="110"/>
      <c r="W1810" s="89">
        <f t="shared" ref="W1810:W1819" si="316">J1810/0.135</f>
        <v>15.027139259259258</v>
      </c>
      <c r="X1810" s="249">
        <v>225.22564</v>
      </c>
      <c r="Y1810" s="249">
        <v>200.7028</v>
      </c>
      <c r="Z1810" s="249">
        <v>12.733544</v>
      </c>
      <c r="AA1810" s="249">
        <v>6.2727703999999997E-3</v>
      </c>
      <c r="AB1810" s="249">
        <v>2.9352868999999999</v>
      </c>
      <c r="AC1810" s="249">
        <v>0.99701702999999997</v>
      </c>
      <c r="AD1810" s="249">
        <v>7.8507167999999998</v>
      </c>
      <c r="AE1810" s="250">
        <v>5.9847116000000002E-5</v>
      </c>
      <c r="AF1810" s="250">
        <v>7.4010028999999998E-8</v>
      </c>
      <c r="AG1810" s="78">
        <v>0.71664110000000003</v>
      </c>
      <c r="AH1810" s="20"/>
      <c r="AI1810" s="20"/>
      <c r="AJ1810" s="20"/>
      <c r="AK1810" s="20"/>
      <c r="AL1810" s="20"/>
      <c r="AM1810" s="20"/>
      <c r="AN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c r="BU1810" s="20"/>
      <c r="BV1810" s="20"/>
      <c r="BW1810" s="20"/>
      <c r="BX1810" s="20"/>
      <c r="BY1810" s="20"/>
      <c r="BZ1810" s="20"/>
      <c r="CA1810" s="20"/>
      <c r="CB1810" s="20"/>
      <c r="CC1810" s="20"/>
      <c r="CD1810" s="20"/>
      <c r="CE1810" s="20"/>
      <c r="CF1810" s="20"/>
      <c r="CG1810" s="20"/>
      <c r="CH1810" s="20"/>
      <c r="CI1810" s="20"/>
      <c r="CJ1810" s="20"/>
      <c r="CK1810" s="20"/>
      <c r="CL1810" s="20"/>
      <c r="CM1810" s="20"/>
      <c r="CN1810" s="20"/>
      <c r="CO1810" s="20"/>
      <c r="CP1810" s="20"/>
      <c r="CQ1810" s="20"/>
      <c r="CR1810" s="20"/>
      <c r="CS1810" s="20"/>
      <c r="CT1810" s="20"/>
      <c r="CU1810" s="20"/>
      <c r="CV1810" s="20"/>
      <c r="CW1810" s="20"/>
      <c r="CX1810" s="20"/>
      <c r="CY1810" s="20"/>
      <c r="CZ1810" s="20"/>
      <c r="DA1810" s="20"/>
      <c r="DB1810" s="20"/>
      <c r="DC1810" s="20"/>
      <c r="DD1810" s="20"/>
      <c r="DE1810" s="20"/>
      <c r="DF1810" s="20"/>
      <c r="DG1810" s="20"/>
      <c r="DH1810" s="20"/>
      <c r="DI1810" s="20"/>
      <c r="DJ1810" s="20"/>
      <c r="DK1810" s="20"/>
      <c r="DL1810" s="20"/>
      <c r="DM1810" s="20"/>
      <c r="DN1810" s="20"/>
      <c r="DO1810" s="20"/>
      <c r="DP1810" s="20"/>
      <c r="DQ1810" s="20"/>
      <c r="DR1810" s="20"/>
      <c r="DS1810" s="20"/>
      <c r="DT1810" s="20"/>
      <c r="DU1810" s="20"/>
      <c r="DV1810" s="20"/>
      <c r="DW1810" s="20"/>
      <c r="DX1810" s="20"/>
      <c r="DY1810" s="20"/>
    </row>
    <row r="1811" spans="2:129" x14ac:dyDescent="0.15">
      <c r="B1811" s="77" t="s">
        <v>847</v>
      </c>
      <c r="C1811" s="75"/>
      <c r="D1811" s="73" t="s">
        <v>38</v>
      </c>
      <c r="E1811" s="248" t="s">
        <v>848</v>
      </c>
      <c r="F1811" s="248">
        <f t="shared" si="312"/>
        <v>5.2571870729999999</v>
      </c>
      <c r="G1811" s="248">
        <f t="shared" si="313"/>
        <v>2.3356927649999997</v>
      </c>
      <c r="H1811" s="248">
        <f t="shared" si="314"/>
        <v>0.64531685699999997</v>
      </c>
      <c r="I1811" s="248">
        <f t="shared" si="315"/>
        <v>0.126979751</v>
      </c>
      <c r="J1811" s="248">
        <v>2.1491977000000002</v>
      </c>
      <c r="K1811" s="248">
        <v>0.60357251999999995</v>
      </c>
      <c r="L1811" s="248">
        <v>3.0411921000000001E-2</v>
      </c>
      <c r="M1811" s="248">
        <v>3.6898954999999997E-2</v>
      </c>
      <c r="N1811" s="248">
        <v>2.1813126999999999</v>
      </c>
      <c r="O1811" s="248">
        <v>0.11748111</v>
      </c>
      <c r="P1811" s="248">
        <v>1.1332416E-2</v>
      </c>
      <c r="Q1811" s="248">
        <v>8.1394550999999996E-2</v>
      </c>
      <c r="R1811" s="248">
        <v>1.2741228E-2</v>
      </c>
      <c r="S1811" s="248">
        <v>0</v>
      </c>
      <c r="T1811" s="248">
        <v>0</v>
      </c>
      <c r="U1811" s="248">
        <v>3.2843971999999999E-2</v>
      </c>
      <c r="V1811" s="110"/>
      <c r="W1811" s="89">
        <f t="shared" si="316"/>
        <v>15.919982962962964</v>
      </c>
      <c r="X1811" s="249">
        <v>236.24867</v>
      </c>
      <c r="Y1811" s="249">
        <v>213.85056</v>
      </c>
      <c r="Z1811" s="249">
        <v>12.505179</v>
      </c>
      <c r="AA1811" s="249">
        <v>6.8010322000000003E-3</v>
      </c>
      <c r="AB1811" s="249">
        <v>3.1585035000000001</v>
      </c>
      <c r="AC1811" s="249">
        <v>1.0868077</v>
      </c>
      <c r="AD1811" s="249">
        <v>5.6408217</v>
      </c>
      <c r="AE1811" s="250">
        <v>6.3731479999999996E-5</v>
      </c>
      <c r="AF1811" s="250">
        <v>7.4637010999999995E-8</v>
      </c>
      <c r="AG1811" s="78">
        <v>0.74897267000000001</v>
      </c>
      <c r="AH1811" s="20"/>
      <c r="AI1811" s="20"/>
      <c r="AJ1811" s="20"/>
      <c r="AK1811" s="20"/>
      <c r="AL1811" s="20"/>
      <c r="AM1811" s="20"/>
      <c r="AN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c r="BU1811" s="20"/>
      <c r="BV1811" s="20"/>
      <c r="BW1811" s="20"/>
      <c r="BX1811" s="20"/>
      <c r="BY1811" s="20"/>
      <c r="BZ1811" s="20"/>
      <c r="CA1811" s="20"/>
      <c r="CB1811" s="20"/>
      <c r="CC1811" s="20"/>
      <c r="CD1811" s="20"/>
      <c r="CE1811" s="20"/>
      <c r="CF1811" s="20"/>
      <c r="CG1811" s="20"/>
      <c r="CH1811" s="20"/>
      <c r="CI1811" s="20"/>
      <c r="CJ1811" s="20"/>
      <c r="CK1811" s="20"/>
      <c r="CL1811" s="20"/>
      <c r="CM1811" s="20"/>
      <c r="CN1811" s="20"/>
      <c r="CO1811" s="20"/>
      <c r="CP1811" s="20"/>
      <c r="CQ1811" s="20"/>
      <c r="CR1811" s="20"/>
      <c r="CS1811" s="20"/>
      <c r="CT1811" s="20"/>
      <c r="CU1811" s="20"/>
      <c r="CV1811" s="20"/>
      <c r="CW1811" s="20"/>
      <c r="CX1811" s="20"/>
      <c r="CY1811" s="20"/>
      <c r="CZ1811" s="20"/>
      <c r="DA1811" s="20"/>
      <c r="DB1811" s="20"/>
      <c r="DC1811" s="20"/>
      <c r="DD1811" s="20"/>
      <c r="DE1811" s="20"/>
      <c r="DF1811" s="20"/>
      <c r="DG1811" s="20"/>
      <c r="DH1811" s="20"/>
      <c r="DI1811" s="20"/>
      <c r="DJ1811" s="20"/>
      <c r="DK1811" s="20"/>
      <c r="DL1811" s="20"/>
      <c r="DM1811" s="20"/>
      <c r="DN1811" s="20"/>
      <c r="DO1811" s="20"/>
      <c r="DP1811" s="20"/>
      <c r="DQ1811" s="20"/>
      <c r="DR1811" s="20"/>
      <c r="DS1811" s="20"/>
      <c r="DT1811" s="20"/>
      <c r="DU1811" s="20"/>
      <c r="DV1811" s="20"/>
      <c r="DW1811" s="20"/>
      <c r="DX1811" s="20"/>
      <c r="DY1811" s="20"/>
    </row>
    <row r="1812" spans="2:129" x14ac:dyDescent="0.15">
      <c r="B1812" s="77" t="s">
        <v>849</v>
      </c>
      <c r="C1812" s="75"/>
      <c r="D1812" s="73" t="s">
        <v>38</v>
      </c>
      <c r="E1812" s="248" t="s">
        <v>850</v>
      </c>
      <c r="F1812" s="248">
        <f t="shared" si="312"/>
        <v>4.9922808459999999</v>
      </c>
      <c r="G1812" s="248">
        <f t="shared" si="313"/>
        <v>2.1609488200000002</v>
      </c>
      <c r="H1812" s="248">
        <f t="shared" si="314"/>
        <v>0.62892088400000001</v>
      </c>
      <c r="I1812" s="248">
        <f t="shared" si="315"/>
        <v>0.169100942</v>
      </c>
      <c r="J1812" s="248">
        <v>2.0333101999999998</v>
      </c>
      <c r="K1812" s="248">
        <v>0.58815689999999998</v>
      </c>
      <c r="L1812" s="248">
        <v>2.9048539000000002E-2</v>
      </c>
      <c r="M1812" s="248">
        <v>3.5185830000000001E-2</v>
      </c>
      <c r="N1812" s="248">
        <v>2.0154472999999999</v>
      </c>
      <c r="O1812" s="248">
        <v>0.11031568999999999</v>
      </c>
      <c r="P1812" s="248">
        <v>1.1715445E-2</v>
      </c>
      <c r="Q1812" s="248">
        <v>0.1245605</v>
      </c>
      <c r="R1812" s="248">
        <v>1.241482E-2</v>
      </c>
      <c r="S1812" s="248">
        <v>0</v>
      </c>
      <c r="T1812" s="248">
        <v>0</v>
      </c>
      <c r="U1812" s="248">
        <v>3.2125622E-2</v>
      </c>
      <c r="V1812" s="110"/>
      <c r="W1812" s="89">
        <f t="shared" si="316"/>
        <v>15.061557037037035</v>
      </c>
      <c r="X1812" s="249">
        <v>224.75019</v>
      </c>
      <c r="Y1812" s="249">
        <v>201.46852000000001</v>
      </c>
      <c r="Z1812" s="249">
        <v>12.393250999999999</v>
      </c>
      <c r="AA1812" s="249">
        <v>6.3240898E-3</v>
      </c>
      <c r="AB1812" s="249">
        <v>2.9715839000000002</v>
      </c>
      <c r="AC1812" s="249">
        <v>1.0083129</v>
      </c>
      <c r="AD1812" s="249">
        <v>6.9021930999999999</v>
      </c>
      <c r="AE1812" s="250">
        <v>6.0166049E-5</v>
      </c>
      <c r="AF1812" s="250">
        <v>7.3022187999999997E-8</v>
      </c>
      <c r="AG1812" s="78">
        <v>0.71611948999999997</v>
      </c>
      <c r="AH1812" s="20"/>
      <c r="AI1812" s="20"/>
      <c r="AJ1812" s="20"/>
      <c r="AK1812" s="20"/>
      <c r="AL1812" s="20"/>
      <c r="AM1812" s="20"/>
      <c r="AN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c r="BU1812" s="20"/>
      <c r="BV1812" s="20"/>
      <c r="BW1812" s="20"/>
      <c r="BX1812" s="20"/>
      <c r="BY1812" s="20"/>
      <c r="BZ1812" s="20"/>
      <c r="CA1812" s="20"/>
      <c r="CB1812" s="20"/>
      <c r="CC1812" s="20"/>
      <c r="CD1812" s="20"/>
      <c r="CE1812" s="20"/>
      <c r="CF1812" s="20"/>
      <c r="CG1812" s="20"/>
      <c r="CH1812" s="20"/>
      <c r="CI1812" s="20"/>
      <c r="CJ1812" s="20"/>
      <c r="CK1812" s="20"/>
      <c r="CL1812" s="20"/>
      <c r="CM1812" s="20"/>
      <c r="CN1812" s="20"/>
      <c r="CO1812" s="20"/>
      <c r="CP1812" s="20"/>
      <c r="CQ1812" s="20"/>
      <c r="CR1812" s="20"/>
      <c r="CS1812" s="20"/>
      <c r="CT1812" s="20"/>
      <c r="CU1812" s="20"/>
      <c r="CV1812" s="20"/>
      <c r="CW1812" s="20"/>
      <c r="CX1812" s="20"/>
      <c r="CY1812" s="20"/>
      <c r="CZ1812" s="20"/>
      <c r="DA1812" s="20"/>
      <c r="DB1812" s="20"/>
      <c r="DC1812" s="20"/>
      <c r="DD1812" s="20"/>
      <c r="DE1812" s="20"/>
      <c r="DF1812" s="20"/>
      <c r="DG1812" s="20"/>
      <c r="DH1812" s="20"/>
      <c r="DI1812" s="20"/>
      <c r="DJ1812" s="20"/>
      <c r="DK1812" s="20"/>
      <c r="DL1812" s="20"/>
      <c r="DM1812" s="20"/>
      <c r="DN1812" s="20"/>
      <c r="DO1812" s="20"/>
      <c r="DP1812" s="20"/>
      <c r="DQ1812" s="20"/>
      <c r="DR1812" s="20"/>
      <c r="DS1812" s="20"/>
      <c r="DT1812" s="20"/>
      <c r="DU1812" s="20"/>
      <c r="DV1812" s="20"/>
      <c r="DW1812" s="20"/>
      <c r="DX1812" s="20"/>
      <c r="DY1812" s="20"/>
    </row>
    <row r="1813" spans="2:129" x14ac:dyDescent="0.15">
      <c r="B1813" s="77" t="s">
        <v>851</v>
      </c>
      <c r="C1813" s="75"/>
      <c r="D1813" s="73" t="s">
        <v>38</v>
      </c>
      <c r="E1813" s="248" t="s">
        <v>852</v>
      </c>
      <c r="F1813" s="248">
        <f t="shared" si="312"/>
        <v>5.0151689150000003</v>
      </c>
      <c r="G1813" s="248">
        <f t="shared" si="313"/>
        <v>2.175001542</v>
      </c>
      <c r="H1813" s="248">
        <f t="shared" si="314"/>
        <v>0.63080224200000001</v>
      </c>
      <c r="I1813" s="248">
        <f t="shared" si="315"/>
        <v>0.159669431</v>
      </c>
      <c r="J1813" s="248">
        <v>2.0496957</v>
      </c>
      <c r="K1813" s="248">
        <v>0.59036984000000003</v>
      </c>
      <c r="L1813" s="248">
        <v>2.9163438E-2</v>
      </c>
      <c r="M1813" s="248">
        <v>3.5703661999999997E-2</v>
      </c>
      <c r="N1813" s="248">
        <v>2.0287468</v>
      </c>
      <c r="O1813" s="248">
        <v>0.11055108</v>
      </c>
      <c r="P1813" s="248">
        <v>1.1268963999999999E-2</v>
      </c>
      <c r="Q1813" s="248">
        <v>0.11596115999999999</v>
      </c>
      <c r="R1813" s="248">
        <v>1.1971091E-2</v>
      </c>
      <c r="S1813" s="248">
        <v>0</v>
      </c>
      <c r="T1813" s="248">
        <v>0</v>
      </c>
      <c r="U1813" s="248">
        <v>3.1737179999999997E-2</v>
      </c>
      <c r="V1813" s="110"/>
      <c r="W1813" s="89">
        <f t="shared" si="316"/>
        <v>15.18293111111111</v>
      </c>
      <c r="X1813" s="249">
        <v>226.96607</v>
      </c>
      <c r="Y1813" s="249">
        <v>203.03838999999999</v>
      </c>
      <c r="Z1813" s="249">
        <v>12.629284</v>
      </c>
      <c r="AA1813" s="249">
        <v>6.3620589000000002E-3</v>
      </c>
      <c r="AB1813" s="249">
        <v>2.9790477000000002</v>
      </c>
      <c r="AC1813" s="249">
        <v>1.0136425</v>
      </c>
      <c r="AD1813" s="249">
        <v>7.2993408999999998</v>
      </c>
      <c r="AE1813" s="250">
        <v>6.0553602000000001E-5</v>
      </c>
      <c r="AF1813" s="250">
        <v>7.3944303999999995E-8</v>
      </c>
      <c r="AG1813" s="78">
        <v>0.72191956999999995</v>
      </c>
      <c r="AH1813" s="20"/>
      <c r="AI1813" s="20"/>
      <c r="AJ1813" s="20"/>
      <c r="AK1813" s="20"/>
      <c r="AL1813" s="20"/>
      <c r="AM1813" s="20"/>
      <c r="AN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c r="BU1813" s="20"/>
      <c r="BV1813" s="20"/>
      <c r="BW1813" s="20"/>
      <c r="BX1813" s="20"/>
      <c r="BY1813" s="20"/>
      <c r="BZ1813" s="20"/>
      <c r="CA1813" s="20"/>
      <c r="CB1813" s="20"/>
      <c r="CC1813" s="20"/>
      <c r="CD1813" s="20"/>
      <c r="CE1813" s="20"/>
      <c r="CF1813" s="20"/>
      <c r="CG1813" s="20"/>
      <c r="CH1813" s="20"/>
      <c r="CI1813" s="20"/>
      <c r="CJ1813" s="20"/>
      <c r="CK1813" s="20"/>
      <c r="CL1813" s="20"/>
      <c r="CM1813" s="20"/>
      <c r="CN1813" s="20"/>
      <c r="CO1813" s="20"/>
      <c r="CP1813" s="20"/>
      <c r="CQ1813" s="20"/>
      <c r="CR1813" s="20"/>
      <c r="CS1813" s="20"/>
      <c r="CT1813" s="20"/>
      <c r="CU1813" s="20"/>
      <c r="CV1813" s="20"/>
      <c r="CW1813" s="20"/>
      <c r="CX1813" s="20"/>
      <c r="CY1813" s="20"/>
      <c r="CZ1813" s="20"/>
      <c r="DA1813" s="20"/>
      <c r="DB1813" s="20"/>
      <c r="DC1813" s="20"/>
      <c r="DD1813" s="20"/>
      <c r="DE1813" s="20"/>
      <c r="DF1813" s="20"/>
      <c r="DG1813" s="20"/>
      <c r="DH1813" s="20"/>
      <c r="DI1813" s="20"/>
      <c r="DJ1813" s="20"/>
      <c r="DK1813" s="20"/>
      <c r="DL1813" s="20"/>
      <c r="DM1813" s="20"/>
      <c r="DN1813" s="20"/>
      <c r="DO1813" s="20"/>
      <c r="DP1813" s="20"/>
      <c r="DQ1813" s="20"/>
      <c r="DR1813" s="20"/>
      <c r="DS1813" s="20"/>
      <c r="DT1813" s="20"/>
      <c r="DU1813" s="20"/>
      <c r="DV1813" s="20"/>
      <c r="DW1813" s="20"/>
      <c r="DX1813" s="20"/>
      <c r="DY1813" s="20"/>
    </row>
    <row r="1814" spans="2:129" x14ac:dyDescent="0.15">
      <c r="B1814" s="77" t="s">
        <v>853</v>
      </c>
      <c r="C1814" s="75"/>
      <c r="D1814" s="73" t="s">
        <v>38</v>
      </c>
      <c r="E1814" s="248" t="s">
        <v>854</v>
      </c>
      <c r="F1814" s="248">
        <f t="shared" si="312"/>
        <v>4.9254779089999996</v>
      </c>
      <c r="G1814" s="248">
        <f t="shared" si="313"/>
        <v>2.1179131010000001</v>
      </c>
      <c r="H1814" s="248">
        <f t="shared" si="314"/>
        <v>0.62462285500000003</v>
      </c>
      <c r="I1814" s="248">
        <f t="shared" si="315"/>
        <v>0.17443765299999997</v>
      </c>
      <c r="J1814" s="248">
        <v>2.0085042999999998</v>
      </c>
      <c r="K1814" s="248">
        <v>0.58447148000000004</v>
      </c>
      <c r="L1814" s="248">
        <v>2.8702996000000001E-2</v>
      </c>
      <c r="M1814" s="248">
        <v>3.5012621000000001E-2</v>
      </c>
      <c r="N1814" s="248">
        <v>1.9744805999999999</v>
      </c>
      <c r="O1814" s="248">
        <v>0.10841988</v>
      </c>
      <c r="P1814" s="248">
        <v>1.1448379E-2</v>
      </c>
      <c r="Q1814" s="248">
        <v>0.13088822999999999</v>
      </c>
      <c r="R1814" s="248">
        <v>1.1985216E-2</v>
      </c>
      <c r="S1814" s="248">
        <v>0</v>
      </c>
      <c r="T1814" s="248">
        <v>0</v>
      </c>
      <c r="U1814" s="248">
        <v>3.1564206999999997E-2</v>
      </c>
      <c r="V1814" s="110"/>
      <c r="W1814" s="89">
        <f t="shared" si="316"/>
        <v>14.877809629629628</v>
      </c>
      <c r="X1814" s="249">
        <v>222.74393000000001</v>
      </c>
      <c r="Y1814" s="249">
        <v>198.7029</v>
      </c>
      <c r="Z1814" s="249">
        <v>12.532688</v>
      </c>
      <c r="AA1814" s="249">
        <v>6.2191694000000002E-3</v>
      </c>
      <c r="AB1814" s="249">
        <v>2.9187183000000001</v>
      </c>
      <c r="AC1814" s="249">
        <v>0.98843718999999997</v>
      </c>
      <c r="AD1814" s="249">
        <v>7.5949694000000001</v>
      </c>
      <c r="AE1814" s="250">
        <v>5.9325291999999997E-5</v>
      </c>
      <c r="AF1814" s="250">
        <v>7.3145327000000006E-8</v>
      </c>
      <c r="AG1814" s="78">
        <v>0.70998594000000004</v>
      </c>
      <c r="AH1814" s="20"/>
      <c r="AI1814" s="20"/>
      <c r="AJ1814" s="20"/>
      <c r="AK1814" s="20"/>
      <c r="AL1814" s="20"/>
      <c r="AM1814" s="20"/>
      <c r="AN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row>
    <row r="1815" spans="2:129" x14ac:dyDescent="0.15">
      <c r="B1815" s="77" t="s">
        <v>855</v>
      </c>
      <c r="C1815" s="75"/>
      <c r="D1815" s="73" t="s">
        <v>38</v>
      </c>
      <c r="E1815" s="248" t="s">
        <v>856</v>
      </c>
      <c r="F1815" s="248">
        <f t="shared" si="312"/>
        <v>4.9682692790000011</v>
      </c>
      <c r="G1815" s="248">
        <f t="shared" si="313"/>
        <v>2.1450179310000004</v>
      </c>
      <c r="H1815" s="248">
        <f t="shared" si="314"/>
        <v>0.62766270700000004</v>
      </c>
      <c r="I1815" s="248">
        <f t="shared" si="315"/>
        <v>0.16542884100000002</v>
      </c>
      <c r="J1815" s="248">
        <v>2.0301597999999998</v>
      </c>
      <c r="K1815" s="248">
        <v>0.58751671000000005</v>
      </c>
      <c r="L1815" s="248">
        <v>2.8921792000000002E-2</v>
      </c>
      <c r="M1815" s="248">
        <v>3.5458831000000003E-2</v>
      </c>
      <c r="N1815" s="248">
        <v>2.0002232000000002</v>
      </c>
      <c r="O1815" s="248">
        <v>0.1093359</v>
      </c>
      <c r="P1815" s="248">
        <v>1.1224204999999999E-2</v>
      </c>
      <c r="Q1815" s="248">
        <v>0.12210345</v>
      </c>
      <c r="R1815" s="248">
        <v>1.1827880000000001E-2</v>
      </c>
      <c r="S1815" s="248">
        <v>0</v>
      </c>
      <c r="T1815" s="248">
        <v>0</v>
      </c>
      <c r="U1815" s="248">
        <v>3.1497510999999999E-2</v>
      </c>
      <c r="V1815" s="110"/>
      <c r="W1815" s="89">
        <f t="shared" si="316"/>
        <v>15.038220740740739</v>
      </c>
      <c r="X1815" s="249">
        <v>225.14769000000001</v>
      </c>
      <c r="Y1815" s="249">
        <v>200.92966999999999</v>
      </c>
      <c r="Z1815" s="249">
        <v>12.651128999999999</v>
      </c>
      <c r="AA1815" s="249">
        <v>6.2882950999999998E-3</v>
      </c>
      <c r="AB1815" s="249">
        <v>2.9448037</v>
      </c>
      <c r="AC1815" s="249">
        <v>1.0001097000000001</v>
      </c>
      <c r="AD1815" s="249">
        <v>7.6156864000000004</v>
      </c>
      <c r="AE1815" s="250">
        <v>5.9936667000000001E-5</v>
      </c>
      <c r="AF1815" s="250">
        <v>7.3771145000000003E-8</v>
      </c>
      <c r="AG1815" s="78">
        <v>0.71662134</v>
      </c>
      <c r="AH1815" s="20"/>
      <c r="AI1815" s="20"/>
      <c r="AJ1815" s="20"/>
      <c r="AK1815" s="20"/>
      <c r="AL1815" s="20"/>
      <c r="AM1815" s="20"/>
      <c r="AN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c r="BU1815" s="20"/>
      <c r="BV1815" s="20"/>
      <c r="BW1815" s="20"/>
      <c r="BX1815" s="20"/>
      <c r="BY1815" s="20"/>
      <c r="BZ1815" s="20"/>
      <c r="CA1815" s="20"/>
      <c r="CB1815" s="20"/>
      <c r="CC1815" s="20"/>
      <c r="CD1815" s="20"/>
      <c r="CE1815" s="20"/>
      <c r="CF1815" s="20"/>
      <c r="CG1815" s="20"/>
      <c r="CH1815" s="20"/>
      <c r="CI1815" s="20"/>
      <c r="CJ1815" s="20"/>
      <c r="CK1815" s="20"/>
      <c r="CL1815" s="20"/>
      <c r="CM1815" s="20"/>
      <c r="CN1815" s="20"/>
      <c r="CO1815" s="20"/>
      <c r="CP1815" s="20"/>
      <c r="CQ1815" s="20"/>
      <c r="CR1815" s="20"/>
      <c r="CS1815" s="20"/>
      <c r="CT1815" s="20"/>
      <c r="CU1815" s="20"/>
      <c r="CV1815" s="20"/>
      <c r="CW1815" s="20"/>
      <c r="CX1815" s="20"/>
      <c r="CY1815" s="20"/>
      <c r="CZ1815" s="20"/>
      <c r="DA1815" s="20"/>
      <c r="DB1815" s="20"/>
      <c r="DC1815" s="20"/>
      <c r="DD1815" s="20"/>
      <c r="DE1815" s="20"/>
      <c r="DF1815" s="20"/>
      <c r="DG1815" s="20"/>
      <c r="DH1815" s="20"/>
      <c r="DI1815" s="20"/>
      <c r="DJ1815" s="20"/>
      <c r="DK1815" s="20"/>
      <c r="DL1815" s="20"/>
      <c r="DM1815" s="20"/>
      <c r="DN1815" s="20"/>
      <c r="DO1815" s="20"/>
      <c r="DP1815" s="20"/>
      <c r="DQ1815" s="20"/>
      <c r="DR1815" s="20"/>
      <c r="DS1815" s="20"/>
      <c r="DT1815" s="20"/>
      <c r="DU1815" s="20"/>
      <c r="DV1815" s="20"/>
      <c r="DW1815" s="20"/>
      <c r="DX1815" s="20"/>
      <c r="DY1815" s="20"/>
    </row>
    <row r="1816" spans="2:129" x14ac:dyDescent="0.15">
      <c r="B1816" s="77" t="s">
        <v>857</v>
      </c>
      <c r="C1816" s="75"/>
      <c r="D1816" s="73" t="s">
        <v>38</v>
      </c>
      <c r="E1816" s="248" t="s">
        <v>858</v>
      </c>
      <c r="F1816" s="248">
        <f t="shared" si="312"/>
        <v>5.1567929020000003</v>
      </c>
      <c r="G1816" s="248">
        <f t="shared" si="313"/>
        <v>2.2660473620000001</v>
      </c>
      <c r="H1816" s="248">
        <f t="shared" si="314"/>
        <v>0.64011232299999998</v>
      </c>
      <c r="I1816" s="248">
        <f t="shared" si="315"/>
        <v>0.14307471700000002</v>
      </c>
      <c r="J1816" s="248">
        <v>2.1075585000000001</v>
      </c>
      <c r="K1816" s="248">
        <v>0.59875515000000001</v>
      </c>
      <c r="L1816" s="248">
        <v>2.9893705999999999E-2</v>
      </c>
      <c r="M1816" s="248">
        <v>3.6377831999999999E-2</v>
      </c>
      <c r="N1816" s="248">
        <v>2.1153488</v>
      </c>
      <c r="O1816" s="248">
        <v>0.11432073</v>
      </c>
      <c r="P1816" s="248">
        <v>1.1463467E-2</v>
      </c>
      <c r="Q1816" s="248">
        <v>9.8062617000000005E-2</v>
      </c>
      <c r="R1816" s="248">
        <v>1.2483602E-2</v>
      </c>
      <c r="S1816" s="248">
        <v>0</v>
      </c>
      <c r="T1816" s="248">
        <v>0</v>
      </c>
      <c r="U1816" s="248">
        <v>3.2528498000000003E-2</v>
      </c>
      <c r="V1816" s="110"/>
      <c r="W1816" s="89">
        <f t="shared" si="316"/>
        <v>15.611544444444444</v>
      </c>
      <c r="X1816" s="249">
        <v>232.24860000000001</v>
      </c>
      <c r="Y1816" s="249">
        <v>209.3193</v>
      </c>
      <c r="Z1816" s="249">
        <v>12.525117</v>
      </c>
      <c r="AA1816" s="249">
        <v>6.5885698000000001E-3</v>
      </c>
      <c r="AB1816" s="249">
        <v>3.0840485000000002</v>
      </c>
      <c r="AC1816" s="249">
        <v>1.0549329999999999</v>
      </c>
      <c r="AD1816" s="249">
        <v>6.2586157</v>
      </c>
      <c r="AE1816" s="250">
        <v>6.2403062000000002E-5</v>
      </c>
      <c r="AF1816" s="250">
        <v>7.4326187999999994E-8</v>
      </c>
      <c r="AG1816" s="78">
        <v>0.73741129000000005</v>
      </c>
      <c r="AH1816" s="20"/>
      <c r="AI1816" s="20"/>
      <c r="AJ1816" s="20"/>
      <c r="AK1816" s="20"/>
      <c r="AL1816" s="20"/>
      <c r="AM1816" s="20"/>
      <c r="AN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c r="BU1816" s="20"/>
      <c r="BV1816" s="20"/>
      <c r="BW1816" s="20"/>
      <c r="BX1816" s="20"/>
      <c r="BY1816" s="20"/>
      <c r="BZ1816" s="20"/>
      <c r="CA1816" s="20"/>
      <c r="CB1816" s="20"/>
      <c r="CC1816" s="20"/>
      <c r="CD1816" s="20"/>
      <c r="CE1816" s="20"/>
      <c r="CF1816" s="20"/>
      <c r="CG1816" s="20"/>
      <c r="CH1816" s="20"/>
      <c r="CI1816" s="20"/>
      <c r="CJ1816" s="20"/>
      <c r="CK1816" s="20"/>
      <c r="CL1816" s="20"/>
      <c r="CM1816" s="20"/>
      <c r="CN1816" s="20"/>
      <c r="CO1816" s="20"/>
      <c r="CP1816" s="20"/>
      <c r="CQ1816" s="20"/>
      <c r="CR1816" s="20"/>
      <c r="CS1816" s="20"/>
      <c r="CT1816" s="20"/>
      <c r="CU1816" s="20"/>
      <c r="CV1816" s="20"/>
      <c r="CW1816" s="20"/>
      <c r="CX1816" s="20"/>
      <c r="CY1816" s="20"/>
      <c r="CZ1816" s="20"/>
      <c r="DA1816" s="20"/>
      <c r="DB1816" s="20"/>
      <c r="DC1816" s="20"/>
      <c r="DD1816" s="20"/>
      <c r="DE1816" s="20"/>
      <c r="DF1816" s="20"/>
      <c r="DG1816" s="20"/>
      <c r="DH1816" s="20"/>
      <c r="DI1816" s="20"/>
      <c r="DJ1816" s="20"/>
      <c r="DK1816" s="20"/>
      <c r="DL1816" s="20"/>
      <c r="DM1816" s="20"/>
      <c r="DN1816" s="20"/>
      <c r="DO1816" s="20"/>
      <c r="DP1816" s="20"/>
      <c r="DQ1816" s="20"/>
      <c r="DR1816" s="20"/>
      <c r="DS1816" s="20"/>
      <c r="DT1816" s="20"/>
      <c r="DU1816" s="20"/>
      <c r="DV1816" s="20"/>
      <c r="DW1816" s="20"/>
      <c r="DX1816" s="20"/>
      <c r="DY1816" s="20"/>
    </row>
    <row r="1817" spans="2:129" x14ac:dyDescent="0.15">
      <c r="B1817" s="77" t="s">
        <v>859</v>
      </c>
      <c r="C1817" s="75"/>
      <c r="D1817" s="73" t="s">
        <v>38</v>
      </c>
      <c r="E1817" s="248" t="s">
        <v>860</v>
      </c>
      <c r="F1817" s="248">
        <f t="shared" si="312"/>
        <v>5.0412337649999994</v>
      </c>
      <c r="G1817" s="248">
        <f t="shared" si="313"/>
        <v>2.1918792809999998</v>
      </c>
      <c r="H1817" s="248">
        <f t="shared" si="314"/>
        <v>0.63246110499999997</v>
      </c>
      <c r="I1817" s="248">
        <f t="shared" si="315"/>
        <v>0.15731067899999998</v>
      </c>
      <c r="J1817" s="248">
        <v>2.0595827</v>
      </c>
      <c r="K1817" s="248">
        <v>0.59180856000000004</v>
      </c>
      <c r="L1817" s="248">
        <v>2.9298184000000001E-2</v>
      </c>
      <c r="M1817" s="248">
        <v>3.5783501000000002E-2</v>
      </c>
      <c r="N1817" s="248">
        <v>2.0448054</v>
      </c>
      <c r="O1817" s="248">
        <v>0.11129037999999999</v>
      </c>
      <c r="P1817" s="248">
        <v>1.1354361E-2</v>
      </c>
      <c r="Q1817" s="248">
        <v>0.11325194</v>
      </c>
      <c r="R1817" s="248">
        <v>1.2121900999999999E-2</v>
      </c>
      <c r="S1817" s="248">
        <v>0</v>
      </c>
      <c r="T1817" s="248">
        <v>0</v>
      </c>
      <c r="U1817" s="248">
        <v>3.1936838000000002E-2</v>
      </c>
      <c r="V1817" s="110"/>
      <c r="W1817" s="89">
        <f t="shared" si="316"/>
        <v>15.256168148148147</v>
      </c>
      <c r="X1817" s="249">
        <v>227.79198</v>
      </c>
      <c r="Y1817" s="249">
        <v>204.13452000000001</v>
      </c>
      <c r="Z1817" s="249">
        <v>12.583017</v>
      </c>
      <c r="AA1817" s="249">
        <v>6.4040978000000004E-3</v>
      </c>
      <c r="AB1817" s="249">
        <v>2.9994106</v>
      </c>
      <c r="AC1817" s="249">
        <v>1.0214135</v>
      </c>
      <c r="AD1817" s="249">
        <v>7.0472197000000003</v>
      </c>
      <c r="AE1817" s="250">
        <v>6.0884466000000003E-5</v>
      </c>
      <c r="AF1817" s="250">
        <v>7.3921011000000004E-8</v>
      </c>
      <c r="AG1817" s="78">
        <v>0.72441628999999996</v>
      </c>
      <c r="AH1817" s="20"/>
      <c r="AI1817" s="20"/>
      <c r="AJ1817" s="20"/>
      <c r="AK1817" s="20"/>
      <c r="AL1817" s="20"/>
      <c r="AM1817" s="20"/>
      <c r="AN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c r="BU1817" s="20"/>
      <c r="BV1817" s="20"/>
      <c r="BW1817" s="20"/>
      <c r="BX1817" s="20"/>
      <c r="BY1817" s="20"/>
      <c r="BZ1817" s="20"/>
      <c r="CA1817" s="20"/>
      <c r="CB1817" s="20"/>
      <c r="CC1817" s="20"/>
      <c r="CD1817" s="20"/>
      <c r="CE1817" s="20"/>
      <c r="CF1817" s="20"/>
      <c r="CG1817" s="20"/>
      <c r="CH1817" s="20"/>
      <c r="CI1817" s="20"/>
      <c r="CJ1817" s="20"/>
      <c r="CK1817" s="20"/>
      <c r="CL1817" s="20"/>
      <c r="CM1817" s="20"/>
      <c r="CN1817" s="20"/>
      <c r="CO1817" s="20"/>
      <c r="CP1817" s="20"/>
      <c r="CQ1817" s="20"/>
      <c r="CR1817" s="20"/>
      <c r="CS1817" s="20"/>
      <c r="CT1817" s="20"/>
      <c r="CU1817" s="20"/>
      <c r="CV1817" s="20"/>
      <c r="CW1817" s="20"/>
      <c r="CX1817" s="20"/>
      <c r="CY1817" s="20"/>
      <c r="CZ1817" s="20"/>
      <c r="DA1817" s="20"/>
      <c r="DB1817" s="20"/>
      <c r="DC1817" s="20"/>
      <c r="DD1817" s="20"/>
      <c r="DE1817" s="20"/>
      <c r="DF1817" s="20"/>
      <c r="DG1817" s="20"/>
      <c r="DH1817" s="20"/>
      <c r="DI1817" s="20"/>
      <c r="DJ1817" s="20"/>
      <c r="DK1817" s="20"/>
      <c r="DL1817" s="20"/>
      <c r="DM1817" s="20"/>
      <c r="DN1817" s="20"/>
      <c r="DO1817" s="20"/>
      <c r="DP1817" s="20"/>
      <c r="DQ1817" s="20"/>
      <c r="DR1817" s="20"/>
      <c r="DS1817" s="20"/>
      <c r="DT1817" s="20"/>
      <c r="DU1817" s="20"/>
      <c r="DV1817" s="20"/>
      <c r="DW1817" s="20"/>
      <c r="DX1817" s="20"/>
      <c r="DY1817" s="20"/>
    </row>
    <row r="1818" spans="2:129" x14ac:dyDescent="0.15">
      <c r="B1818" s="77" t="s">
        <v>861</v>
      </c>
      <c r="C1818" s="75"/>
      <c r="D1818" s="73" t="s">
        <v>38</v>
      </c>
      <c r="E1818" s="248" t="s">
        <v>862</v>
      </c>
      <c r="F1818" s="248">
        <f t="shared" si="312"/>
        <v>5.2470465550000007</v>
      </c>
      <c r="G1818" s="248">
        <f t="shared" si="313"/>
        <v>2.3309466720000001</v>
      </c>
      <c r="H1818" s="248">
        <f t="shared" si="314"/>
        <v>0.64413107400000003</v>
      </c>
      <c r="I1818" s="248">
        <f t="shared" si="315"/>
        <v>0.12795520899999999</v>
      </c>
      <c r="J1818" s="248">
        <v>2.1440136000000001</v>
      </c>
      <c r="K1818" s="248">
        <v>0.60245504000000005</v>
      </c>
      <c r="L1818" s="248">
        <v>3.0360360999999999E-2</v>
      </c>
      <c r="M1818" s="248">
        <v>3.6792472E-2</v>
      </c>
      <c r="N1818" s="248">
        <v>2.1767186000000001</v>
      </c>
      <c r="O1818" s="248">
        <v>0.1174356</v>
      </c>
      <c r="P1818" s="248">
        <v>1.1315673E-2</v>
      </c>
      <c r="Q1818" s="248">
        <v>8.2393047999999997E-2</v>
      </c>
      <c r="R1818" s="248">
        <v>1.2763269000000001E-2</v>
      </c>
      <c r="S1818" s="248">
        <v>0</v>
      </c>
      <c r="T1818" s="248">
        <v>0</v>
      </c>
      <c r="U1818" s="248">
        <v>3.2798892000000003E-2</v>
      </c>
      <c r="V1818" s="110"/>
      <c r="W1818" s="89">
        <f t="shared" si="316"/>
        <v>15.881582222222221</v>
      </c>
      <c r="X1818" s="249">
        <v>235.71265</v>
      </c>
      <c r="Y1818" s="249">
        <v>213.32840999999999</v>
      </c>
      <c r="Z1818" s="249">
        <v>12.485453</v>
      </c>
      <c r="AA1818" s="249">
        <v>6.8014080000000001E-3</v>
      </c>
      <c r="AB1818" s="249">
        <v>3.1526717</v>
      </c>
      <c r="AC1818" s="249">
        <v>1.0849336000000001</v>
      </c>
      <c r="AD1818" s="249">
        <v>5.6543805000000003</v>
      </c>
      <c r="AE1818" s="250">
        <v>6.3589030000000006E-5</v>
      </c>
      <c r="AF1818" s="250">
        <v>7.4470683999999997E-8</v>
      </c>
      <c r="AG1818" s="78">
        <v>0.74746913999999998</v>
      </c>
      <c r="AH1818" s="20"/>
      <c r="AI1818" s="20"/>
      <c r="AJ1818" s="20"/>
      <c r="AK1818" s="20"/>
      <c r="AL1818" s="20"/>
      <c r="AM1818" s="20"/>
      <c r="AN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c r="BU1818" s="20"/>
      <c r="BV1818" s="20"/>
      <c r="BW1818" s="20"/>
      <c r="BX1818" s="20"/>
      <c r="BY1818" s="20"/>
      <c r="BZ1818" s="20"/>
      <c r="CA1818" s="20"/>
      <c r="CB1818" s="20"/>
      <c r="CC1818" s="20"/>
      <c r="CD1818" s="20"/>
      <c r="CE1818" s="20"/>
      <c r="CF1818" s="20"/>
      <c r="CG1818" s="20"/>
      <c r="CH1818" s="20"/>
      <c r="CI1818" s="20"/>
      <c r="CJ1818" s="20"/>
      <c r="CK1818" s="20"/>
      <c r="CL1818" s="20"/>
      <c r="CM1818" s="20"/>
      <c r="CN1818" s="20"/>
      <c r="CO1818" s="20"/>
      <c r="CP1818" s="20"/>
      <c r="CQ1818" s="20"/>
      <c r="CR1818" s="20"/>
      <c r="CS1818" s="20"/>
      <c r="CT1818" s="20"/>
      <c r="CU1818" s="20"/>
      <c r="CV1818" s="20"/>
      <c r="CW1818" s="20"/>
      <c r="CX1818" s="20"/>
      <c r="CY1818" s="20"/>
      <c r="CZ1818" s="20"/>
      <c r="DA1818" s="20"/>
      <c r="DB1818" s="20"/>
      <c r="DC1818" s="20"/>
      <c r="DD1818" s="20"/>
      <c r="DE1818" s="20"/>
      <c r="DF1818" s="20"/>
      <c r="DG1818" s="20"/>
      <c r="DH1818" s="20"/>
      <c r="DI1818" s="20"/>
      <c r="DJ1818" s="20"/>
      <c r="DK1818" s="20"/>
      <c r="DL1818" s="20"/>
      <c r="DM1818" s="20"/>
      <c r="DN1818" s="20"/>
      <c r="DO1818" s="20"/>
      <c r="DP1818" s="20"/>
      <c r="DQ1818" s="20"/>
      <c r="DR1818" s="20"/>
      <c r="DS1818" s="20"/>
      <c r="DT1818" s="20"/>
      <c r="DU1818" s="20"/>
      <c r="DV1818" s="20"/>
      <c r="DW1818" s="20"/>
      <c r="DX1818" s="20"/>
      <c r="DY1818" s="20"/>
    </row>
    <row r="1819" spans="2:129" x14ac:dyDescent="0.15">
      <c r="B1819" s="77" t="s">
        <v>863</v>
      </c>
      <c r="C1819" s="75"/>
      <c r="D1819" s="73" t="s">
        <v>38</v>
      </c>
      <c r="E1819" s="248" t="s">
        <v>864</v>
      </c>
      <c r="F1819" s="248">
        <f t="shared" si="312"/>
        <v>5.1125579670000008</v>
      </c>
      <c r="G1819" s="248">
        <f t="shared" si="313"/>
        <v>2.2379948380000001</v>
      </c>
      <c r="H1819" s="248">
        <f t="shared" si="314"/>
        <v>0.63669740800000008</v>
      </c>
      <c r="I1819" s="248">
        <f t="shared" si="315"/>
        <v>0.161744321</v>
      </c>
      <c r="J1819" s="248">
        <v>2.0761213999999999</v>
      </c>
      <c r="K1819" s="248">
        <v>0.59468600000000005</v>
      </c>
      <c r="L1819" s="248">
        <v>2.9670675000000001E-2</v>
      </c>
      <c r="M1819" s="248">
        <v>3.5392027999999999E-2</v>
      </c>
      <c r="N1819" s="248">
        <v>2.0888344000000001</v>
      </c>
      <c r="O1819" s="248">
        <v>0.11376841</v>
      </c>
      <c r="P1819" s="248">
        <v>1.2340733E-2</v>
      </c>
      <c r="Q1819" s="248">
        <v>0.11512888</v>
      </c>
      <c r="R1819" s="248">
        <v>1.3328042999999999E-2</v>
      </c>
      <c r="S1819" s="248">
        <v>0</v>
      </c>
      <c r="T1819" s="248">
        <v>0</v>
      </c>
      <c r="U1819" s="248">
        <v>3.3287398000000003E-2</v>
      </c>
      <c r="V1819" s="110"/>
      <c r="W1819" s="89">
        <f t="shared" si="316"/>
        <v>15.378677037037034</v>
      </c>
      <c r="X1819" s="249">
        <v>227.99624</v>
      </c>
      <c r="Y1819" s="249">
        <v>206.29729</v>
      </c>
      <c r="Z1819" s="249">
        <v>12.074638999999999</v>
      </c>
      <c r="AA1819" s="249">
        <v>6.5072332000000004E-3</v>
      </c>
      <c r="AB1819" s="249">
        <v>3.0690018999999999</v>
      </c>
      <c r="AC1819" s="249">
        <v>1.0441275000000001</v>
      </c>
      <c r="AD1819" s="249">
        <v>5.5046742000000002</v>
      </c>
      <c r="AE1819" s="250">
        <v>6.1654424000000003E-5</v>
      </c>
      <c r="AF1819" s="250">
        <v>7.2584257000000003E-8</v>
      </c>
      <c r="AG1819" s="78">
        <v>0.72627788000000004</v>
      </c>
      <c r="AH1819" s="20"/>
      <c r="AI1819" s="20"/>
      <c r="AJ1819" s="20"/>
      <c r="AK1819" s="20"/>
      <c r="AL1819" s="20"/>
      <c r="AM1819" s="20"/>
      <c r="AN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c r="BU1819" s="20"/>
      <c r="BV1819" s="20"/>
      <c r="BW1819" s="20"/>
      <c r="BX1819" s="20"/>
      <c r="BY1819" s="20"/>
      <c r="BZ1819" s="20"/>
      <c r="CA1819" s="20"/>
      <c r="CB1819" s="20"/>
      <c r="CC1819" s="20"/>
      <c r="CD1819" s="20"/>
      <c r="CE1819" s="20"/>
      <c r="CF1819" s="20"/>
      <c r="CG1819" s="20"/>
      <c r="CH1819" s="20"/>
      <c r="CI1819" s="20"/>
      <c r="CJ1819" s="20"/>
      <c r="CK1819" s="20"/>
      <c r="CL1819" s="20"/>
      <c r="CM1819" s="20"/>
      <c r="CN1819" s="20"/>
      <c r="CO1819" s="20"/>
      <c r="CP1819" s="20"/>
      <c r="CQ1819" s="20"/>
      <c r="CR1819" s="20"/>
      <c r="CS1819" s="20"/>
      <c r="CT1819" s="20"/>
      <c r="CU1819" s="20"/>
      <c r="CV1819" s="20"/>
      <c r="CW1819" s="20"/>
      <c r="CX1819" s="20"/>
      <c r="CY1819" s="20"/>
      <c r="CZ1819" s="20"/>
      <c r="DA1819" s="20"/>
      <c r="DB1819" s="20"/>
      <c r="DC1819" s="20"/>
      <c r="DD1819" s="20"/>
      <c r="DE1819" s="20"/>
      <c r="DF1819" s="20"/>
      <c r="DG1819" s="20"/>
      <c r="DH1819" s="20"/>
      <c r="DI1819" s="20"/>
      <c r="DJ1819" s="20"/>
      <c r="DK1819" s="20"/>
      <c r="DL1819" s="20"/>
      <c r="DM1819" s="20"/>
      <c r="DN1819" s="20"/>
      <c r="DO1819" s="20"/>
      <c r="DP1819" s="20"/>
      <c r="DQ1819" s="20"/>
      <c r="DR1819" s="20"/>
      <c r="DS1819" s="20"/>
      <c r="DT1819" s="20"/>
      <c r="DU1819" s="20"/>
      <c r="DV1819" s="20"/>
      <c r="DW1819" s="20"/>
      <c r="DX1819" s="20"/>
      <c r="DY1819" s="20"/>
    </row>
    <row r="1820" spans="2:129" x14ac:dyDescent="0.15">
      <c r="B1820" s="67" t="s">
        <v>865</v>
      </c>
      <c r="C1820" s="114" t="s">
        <v>866</v>
      </c>
      <c r="D1820" s="73"/>
      <c r="E1820" s="81"/>
      <c r="F1820" s="82"/>
      <c r="G1820" s="82"/>
      <c r="H1820" s="82"/>
      <c r="I1820" s="82"/>
      <c r="J1820" s="82"/>
      <c r="K1820" s="82"/>
      <c r="L1820" s="82"/>
      <c r="M1820" s="82"/>
      <c r="N1820" s="82"/>
      <c r="O1820" s="82"/>
      <c r="P1820" s="82"/>
      <c r="Q1820" s="82"/>
      <c r="R1820" s="82"/>
      <c r="S1820" s="82"/>
      <c r="T1820" s="82"/>
      <c r="U1820" s="82"/>
      <c r="W1820" s="246"/>
      <c r="X1820" s="80"/>
      <c r="Y1820" s="80"/>
      <c r="Z1820" s="80"/>
      <c r="AA1820" s="80"/>
      <c r="AB1820" s="80"/>
      <c r="AC1820" s="80"/>
      <c r="AD1820" s="80"/>
      <c r="AE1820" s="70"/>
      <c r="AF1820" s="70"/>
      <c r="AG1820" s="70"/>
      <c r="AH1820" s="20"/>
      <c r="AI1820" s="20"/>
      <c r="AJ1820" s="20"/>
      <c r="AK1820" s="20"/>
      <c r="AL1820" s="20"/>
      <c r="AM1820" s="20"/>
      <c r="AN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c r="BU1820" s="20"/>
      <c r="BV1820" s="20"/>
      <c r="BW1820" s="20"/>
      <c r="BX1820" s="20"/>
      <c r="BY1820" s="20"/>
      <c r="BZ1820" s="20"/>
      <c r="CA1820" s="20"/>
      <c r="CB1820" s="20"/>
      <c r="CC1820" s="20"/>
      <c r="CD1820" s="20"/>
      <c r="CE1820" s="20"/>
      <c r="CF1820" s="20"/>
      <c r="CG1820" s="20"/>
      <c r="CH1820" s="20"/>
      <c r="CI1820" s="20"/>
      <c r="CJ1820" s="20"/>
      <c r="CK1820" s="20"/>
      <c r="CL1820" s="20"/>
      <c r="CM1820" s="20"/>
      <c r="CN1820" s="20"/>
      <c r="CO1820" s="20"/>
      <c r="CP1820" s="20"/>
      <c r="CQ1820" s="20"/>
      <c r="CR1820" s="20"/>
      <c r="CS1820" s="20"/>
      <c r="CT1820" s="20"/>
      <c r="CU1820" s="20"/>
      <c r="CV1820" s="20"/>
      <c r="CW1820" s="20"/>
      <c r="CX1820" s="20"/>
      <c r="CY1820" s="20"/>
      <c r="CZ1820" s="20"/>
      <c r="DA1820" s="20"/>
      <c r="DB1820" s="20"/>
      <c r="DC1820" s="20"/>
      <c r="DD1820" s="20"/>
      <c r="DE1820" s="20"/>
      <c r="DF1820" s="20"/>
      <c r="DG1820" s="20"/>
      <c r="DH1820" s="20"/>
      <c r="DI1820" s="20"/>
      <c r="DJ1820" s="20"/>
      <c r="DK1820" s="20"/>
      <c r="DL1820" s="20"/>
      <c r="DM1820" s="20"/>
      <c r="DN1820" s="20"/>
      <c r="DO1820" s="20"/>
      <c r="DP1820" s="20"/>
      <c r="DQ1820" s="20"/>
      <c r="DR1820" s="20"/>
      <c r="DS1820" s="20"/>
      <c r="DT1820" s="20"/>
      <c r="DU1820" s="20"/>
      <c r="DV1820" s="20"/>
      <c r="DW1820" s="20"/>
      <c r="DX1820" s="20"/>
      <c r="DY1820" s="20"/>
    </row>
    <row r="1821" spans="2:129" x14ac:dyDescent="0.15">
      <c r="B1821" s="77" t="s">
        <v>867</v>
      </c>
      <c r="C1821" s="114"/>
      <c r="D1821" s="73" t="s">
        <v>38</v>
      </c>
      <c r="E1821" s="248" t="s">
        <v>868</v>
      </c>
      <c r="F1821" s="248">
        <f t="shared" ref="F1821:F1833" si="317">G1821+H1821+I1821+J1821</f>
        <v>15.304586975100001</v>
      </c>
      <c r="G1821" s="248">
        <f t="shared" ref="G1821:G1833" si="318">M1821+N1821+O1821</f>
        <v>0.91822602659999997</v>
      </c>
      <c r="H1821" s="248">
        <f t="shared" ref="H1821:H1833" si="319">K1821+L1821+P1821</f>
        <v>8.7698587450000005</v>
      </c>
      <c r="I1821" s="248">
        <f t="shared" ref="I1821:I1833" si="320">Q1821+IF(R1821="x",0,R1821)+IF(S1821="x",0,S1821)+IF(T1821="x",0,T1821)+U1821</f>
        <v>4.5749446035000005</v>
      </c>
      <c r="J1821" s="248">
        <v>1.0415576</v>
      </c>
      <c r="K1821" s="248">
        <v>8.5708093000000005</v>
      </c>
      <c r="L1821" s="248">
        <v>4.4413174999999999E-2</v>
      </c>
      <c r="M1821" s="248">
        <v>8.9502056000000003E-3</v>
      </c>
      <c r="N1821" s="248">
        <v>0.84019493999999995</v>
      </c>
      <c r="O1821" s="248">
        <v>6.9080880999999997E-2</v>
      </c>
      <c r="P1821" s="248">
        <v>0.15463626999999999</v>
      </c>
      <c r="Q1821" s="248">
        <v>4.4184482000000003</v>
      </c>
      <c r="R1821" s="248">
        <v>2.2065520000000002E-2</v>
      </c>
      <c r="S1821" s="248">
        <v>1.231835E-4</v>
      </c>
      <c r="T1821" s="248">
        <v>0</v>
      </c>
      <c r="U1821" s="248">
        <v>0.1343077</v>
      </c>
      <c r="V1821" s="110"/>
      <c r="W1821" s="89">
        <f t="shared" ref="W1821:W1833" si="321">J1821/0.135</f>
        <v>7.7152414814814811</v>
      </c>
      <c r="X1821" s="249">
        <v>117.54196</v>
      </c>
      <c r="Y1821" s="249">
        <v>83.772176999999999</v>
      </c>
      <c r="Z1821" s="249">
        <v>7.8383718</v>
      </c>
      <c r="AA1821" s="249">
        <v>6.9243042000000001E-3</v>
      </c>
      <c r="AB1821" s="249">
        <v>3.9950084000000001</v>
      </c>
      <c r="AC1821" s="249">
        <v>0.52170165000000002</v>
      </c>
      <c r="AD1821" s="249">
        <v>21.407779999999999</v>
      </c>
      <c r="AE1821" s="78">
        <v>1.6324501E-4</v>
      </c>
      <c r="AF1821" s="250">
        <v>2.1642079999999999E-7</v>
      </c>
      <c r="AG1821" s="78">
        <v>0.98578926</v>
      </c>
      <c r="AH1821" s="20"/>
      <c r="AI1821" s="20"/>
      <c r="AJ1821" s="20"/>
      <c r="AK1821" s="20"/>
      <c r="AL1821" s="20"/>
      <c r="AM1821" s="20"/>
      <c r="AN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c r="BU1821" s="20"/>
      <c r="BV1821" s="20"/>
      <c r="BW1821" s="20"/>
      <c r="BX1821" s="20"/>
      <c r="BY1821" s="20"/>
      <c r="BZ1821" s="20"/>
      <c r="CA1821" s="20"/>
      <c r="CB1821" s="20"/>
      <c r="CC1821" s="20"/>
      <c r="CD1821" s="20"/>
      <c r="CE1821" s="20"/>
      <c r="CF1821" s="20"/>
      <c r="CG1821" s="20"/>
      <c r="CH1821" s="20"/>
      <c r="CI1821" s="20"/>
      <c r="CJ1821" s="20"/>
      <c r="CK1821" s="20"/>
      <c r="CL1821" s="20"/>
      <c r="CM1821" s="20"/>
      <c r="CN1821" s="20"/>
      <c r="CO1821" s="20"/>
      <c r="CP1821" s="20"/>
      <c r="CQ1821" s="20"/>
      <c r="CR1821" s="20"/>
      <c r="CS1821" s="20"/>
      <c r="CT1821" s="20"/>
      <c r="CU1821" s="20"/>
      <c r="CV1821" s="20"/>
      <c r="CW1821" s="20"/>
      <c r="CX1821" s="20"/>
      <c r="CY1821" s="20"/>
      <c r="CZ1821" s="20"/>
      <c r="DA1821" s="20"/>
      <c r="DB1821" s="20"/>
      <c r="DC1821" s="20"/>
      <c r="DD1821" s="20"/>
      <c r="DE1821" s="20"/>
      <c r="DF1821" s="20"/>
      <c r="DG1821" s="20"/>
      <c r="DH1821" s="20"/>
      <c r="DI1821" s="20"/>
      <c r="DJ1821" s="20"/>
      <c r="DK1821" s="20"/>
      <c r="DL1821" s="20"/>
      <c r="DM1821" s="20"/>
      <c r="DN1821" s="20"/>
      <c r="DO1821" s="20"/>
      <c r="DP1821" s="20"/>
      <c r="DQ1821" s="20"/>
      <c r="DR1821" s="20"/>
      <c r="DS1821" s="20"/>
      <c r="DT1821" s="20"/>
      <c r="DU1821" s="20"/>
      <c r="DV1821" s="20"/>
      <c r="DW1821" s="20"/>
      <c r="DX1821" s="20"/>
      <c r="DY1821" s="20"/>
    </row>
    <row r="1822" spans="2:129" x14ac:dyDescent="0.15">
      <c r="B1822" s="77" t="s">
        <v>869</v>
      </c>
      <c r="C1822" s="75"/>
      <c r="D1822" s="73" t="s">
        <v>38</v>
      </c>
      <c r="E1822" s="248" t="s">
        <v>870</v>
      </c>
      <c r="F1822" s="248">
        <f t="shared" si="317"/>
        <v>7.0340993849000002</v>
      </c>
      <c r="G1822" s="248">
        <f t="shared" si="318"/>
        <v>0.47960677099999999</v>
      </c>
      <c r="H1822" s="248">
        <f t="shared" si="319"/>
        <v>3.6128766199999998</v>
      </c>
      <c r="I1822" s="248">
        <f t="shared" si="320"/>
        <v>2.0709026039</v>
      </c>
      <c r="J1822" s="248">
        <v>0.87071339000000003</v>
      </c>
      <c r="K1822" s="248">
        <v>3.5236486</v>
      </c>
      <c r="L1822" s="248">
        <v>2.5115889999999998E-2</v>
      </c>
      <c r="M1822" s="248">
        <v>1.5506635E-2</v>
      </c>
      <c r="N1822" s="248">
        <v>0.41866658000000001</v>
      </c>
      <c r="O1822" s="248">
        <v>4.5433556E-2</v>
      </c>
      <c r="P1822" s="248">
        <v>6.4112130000000003E-2</v>
      </c>
      <c r="Q1822" s="248">
        <v>2.0001479</v>
      </c>
      <c r="R1822" s="248">
        <v>9.8576008999999992E-3</v>
      </c>
      <c r="S1822" s="248">
        <v>0</v>
      </c>
      <c r="T1822" s="248">
        <v>0</v>
      </c>
      <c r="U1822" s="248">
        <v>6.0897103000000001E-2</v>
      </c>
      <c r="V1822" s="110"/>
      <c r="W1822" s="89">
        <f t="shared" si="321"/>
        <v>6.4497288148148142</v>
      </c>
      <c r="X1822" s="249">
        <v>111.10366999999999</v>
      </c>
      <c r="Y1822" s="249">
        <v>71.758758999999998</v>
      </c>
      <c r="Z1822" s="249">
        <v>11.481771999999999</v>
      </c>
      <c r="AA1822" s="249">
        <v>3.4703172000000002E-3</v>
      </c>
      <c r="AB1822" s="249">
        <v>1.9390274000000001</v>
      </c>
      <c r="AC1822" s="249">
        <v>0.25896732</v>
      </c>
      <c r="AD1822" s="249">
        <v>25.661677000000001</v>
      </c>
      <c r="AE1822" s="250">
        <v>7.4802808000000003E-5</v>
      </c>
      <c r="AF1822" s="250">
        <v>1.2154514E-7</v>
      </c>
      <c r="AG1822" s="78">
        <v>0.60879059999999996</v>
      </c>
      <c r="AH1822" s="20"/>
      <c r="AI1822" s="20"/>
      <c r="AJ1822" s="20"/>
      <c r="AK1822" s="20"/>
      <c r="AL1822" s="20"/>
      <c r="AM1822" s="20"/>
      <c r="AN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row>
    <row r="1823" spans="2:129" x14ac:dyDescent="0.15">
      <c r="B1823" s="77" t="s">
        <v>871</v>
      </c>
      <c r="C1823" s="75"/>
      <c r="D1823" s="73" t="s">
        <v>38</v>
      </c>
      <c r="E1823" s="248" t="s">
        <v>872</v>
      </c>
      <c r="F1823" s="248">
        <f t="shared" si="317"/>
        <v>12.722654368099999</v>
      </c>
      <c r="G1823" s="248">
        <f t="shared" si="318"/>
        <v>0.80878632659999994</v>
      </c>
      <c r="H1823" s="248">
        <f t="shared" si="319"/>
        <v>7.2047068830000001</v>
      </c>
      <c r="I1823" s="248">
        <f t="shared" si="320"/>
        <v>3.7982569684999996</v>
      </c>
      <c r="J1823" s="248">
        <v>0.91090419</v>
      </c>
      <c r="K1823" s="248">
        <v>7.0377808000000002</v>
      </c>
      <c r="L1823" s="248">
        <v>3.7601972999999997E-2</v>
      </c>
      <c r="M1823" s="248">
        <v>8.9279075999999999E-3</v>
      </c>
      <c r="N1823" s="248">
        <v>0.73751915999999995</v>
      </c>
      <c r="O1823" s="248">
        <v>6.2339259000000001E-2</v>
      </c>
      <c r="P1823" s="248">
        <v>0.12932410999999999</v>
      </c>
      <c r="Q1823" s="248">
        <v>3.6680874999999999</v>
      </c>
      <c r="R1823" s="248">
        <v>1.8110035E-2</v>
      </c>
      <c r="S1823" s="248">
        <v>1.231835E-4</v>
      </c>
      <c r="T1823" s="248">
        <v>0</v>
      </c>
      <c r="U1823" s="248">
        <v>0.11193625</v>
      </c>
      <c r="V1823" s="110"/>
      <c r="W1823" s="89">
        <f t="shared" si="321"/>
        <v>6.7474384444444437</v>
      </c>
      <c r="X1823" s="249">
        <v>103.82622000000001</v>
      </c>
      <c r="Y1823" s="249">
        <v>74.073786999999996</v>
      </c>
      <c r="Z1823" s="249">
        <v>7.3276446999999996</v>
      </c>
      <c r="AA1823" s="249">
        <v>5.9860523999999997E-3</v>
      </c>
      <c r="AB1823" s="249">
        <v>3.5317935999999999</v>
      </c>
      <c r="AC1823" s="249">
        <v>0.51793697999999999</v>
      </c>
      <c r="AD1823" s="249">
        <v>18.369074000000001</v>
      </c>
      <c r="AE1823" s="78">
        <v>1.3485523E-4</v>
      </c>
      <c r="AF1823" s="250">
        <v>1.7853590000000001E-7</v>
      </c>
      <c r="AG1823" s="78">
        <v>0.84067932999999995</v>
      </c>
      <c r="AH1823" s="20"/>
      <c r="AI1823" s="20"/>
      <c r="AJ1823" s="20"/>
      <c r="AK1823" s="20"/>
      <c r="AL1823" s="20"/>
      <c r="AM1823" s="20"/>
      <c r="AN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c r="BU1823" s="20"/>
      <c r="BV1823" s="20"/>
      <c r="BW1823" s="20"/>
      <c r="BX1823" s="20"/>
      <c r="BY1823" s="20"/>
      <c r="BZ1823" s="20"/>
      <c r="CA1823" s="20"/>
      <c r="CB1823" s="20"/>
      <c r="CC1823" s="20"/>
      <c r="CD1823" s="20"/>
      <c r="CE1823" s="20"/>
      <c r="CF1823" s="20"/>
      <c r="CG1823" s="20"/>
      <c r="CH1823" s="20"/>
      <c r="CI1823" s="20"/>
      <c r="CJ1823" s="20"/>
      <c r="CK1823" s="20"/>
      <c r="CL1823" s="20"/>
      <c r="CM1823" s="20"/>
      <c r="CN1823" s="20"/>
      <c r="CO1823" s="20"/>
      <c r="CP1823" s="20"/>
      <c r="CQ1823" s="20"/>
      <c r="CR1823" s="20"/>
      <c r="CS1823" s="20"/>
      <c r="CT1823" s="20"/>
      <c r="CU1823" s="20"/>
      <c r="CV1823" s="20"/>
      <c r="CW1823" s="20"/>
      <c r="CX1823" s="20"/>
      <c r="CY1823" s="20"/>
      <c r="CZ1823" s="20"/>
      <c r="DA1823" s="20"/>
      <c r="DB1823" s="20"/>
      <c r="DC1823" s="20"/>
      <c r="DD1823" s="20"/>
      <c r="DE1823" s="20"/>
      <c r="DF1823" s="20"/>
      <c r="DG1823" s="20"/>
      <c r="DH1823" s="20"/>
      <c r="DI1823" s="20"/>
      <c r="DJ1823" s="20"/>
      <c r="DK1823" s="20"/>
      <c r="DL1823" s="20"/>
      <c r="DM1823" s="20"/>
      <c r="DN1823" s="20"/>
      <c r="DO1823" s="20"/>
      <c r="DP1823" s="20"/>
      <c r="DQ1823" s="20"/>
      <c r="DR1823" s="20"/>
      <c r="DS1823" s="20"/>
      <c r="DT1823" s="20"/>
      <c r="DU1823" s="20"/>
      <c r="DV1823" s="20"/>
      <c r="DW1823" s="20"/>
      <c r="DX1823" s="20"/>
      <c r="DY1823" s="20"/>
    </row>
    <row r="1824" spans="2:129" x14ac:dyDescent="0.15">
      <c r="B1824" s="77" t="s">
        <v>873</v>
      </c>
      <c r="C1824" s="75"/>
      <c r="D1824" s="73" t="s">
        <v>38</v>
      </c>
      <c r="E1824" s="248" t="s">
        <v>874</v>
      </c>
      <c r="F1824" s="248">
        <f t="shared" si="317"/>
        <v>16.076458729100001</v>
      </c>
      <c r="G1824" s="248">
        <f t="shared" si="318"/>
        <v>0.95359494109999998</v>
      </c>
      <c r="H1824" s="248">
        <f t="shared" si="319"/>
        <v>9.2787776879999999</v>
      </c>
      <c r="I1824" s="248">
        <f t="shared" si="320"/>
        <v>4.8023480000000003</v>
      </c>
      <c r="J1824" s="248">
        <v>1.0417380999999999</v>
      </c>
      <c r="K1824" s="248">
        <v>9.0692511000000007</v>
      </c>
      <c r="L1824" s="248">
        <v>4.6019287999999998E-2</v>
      </c>
      <c r="M1824" s="248">
        <v>7.8082901000000003E-3</v>
      </c>
      <c r="N1824" s="248">
        <v>0.87445342000000004</v>
      </c>
      <c r="O1824" s="248">
        <v>7.1333230999999997E-2</v>
      </c>
      <c r="P1824" s="248">
        <v>0.16350729999999999</v>
      </c>
      <c r="Q1824" s="248">
        <v>4.6383916000000003</v>
      </c>
      <c r="R1824" s="248">
        <v>2.3073409999999999E-2</v>
      </c>
      <c r="S1824" s="248">
        <v>0</v>
      </c>
      <c r="T1824" s="248">
        <v>0</v>
      </c>
      <c r="U1824" s="248">
        <v>0.14088299000000001</v>
      </c>
      <c r="V1824" s="110"/>
      <c r="W1824" s="89">
        <f t="shared" si="321"/>
        <v>7.7165785185185172</v>
      </c>
      <c r="X1824" s="249">
        <v>115.71775</v>
      </c>
      <c r="Y1824" s="249">
        <v>83.212421000000006</v>
      </c>
      <c r="Z1824" s="249">
        <v>6.7481321999999997</v>
      </c>
      <c r="AA1824" s="249">
        <v>6.9185460999999998E-3</v>
      </c>
      <c r="AB1824" s="249">
        <v>4.0780374999999998</v>
      </c>
      <c r="AC1824" s="249">
        <v>0.49236786999999999</v>
      </c>
      <c r="AD1824" s="249">
        <v>21.179870000000001</v>
      </c>
      <c r="AE1824" s="78">
        <v>1.7181314E-4</v>
      </c>
      <c r="AF1824" s="250">
        <v>2.2574302999999999E-7</v>
      </c>
      <c r="AG1824" s="78">
        <v>1.0216780000000001</v>
      </c>
      <c r="AH1824" s="20"/>
      <c r="AI1824" s="20"/>
      <c r="AJ1824" s="20"/>
      <c r="AK1824" s="20"/>
      <c r="AL1824" s="20"/>
      <c r="AM1824" s="20"/>
      <c r="AN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c r="BU1824" s="20"/>
      <c r="BV1824" s="20"/>
      <c r="BW1824" s="20"/>
      <c r="BX1824" s="20"/>
      <c r="BY1824" s="20"/>
      <c r="BZ1824" s="20"/>
      <c r="CA1824" s="20"/>
      <c r="CB1824" s="20"/>
      <c r="CC1824" s="20"/>
      <c r="CD1824" s="20"/>
      <c r="CE1824" s="20"/>
      <c r="CF1824" s="20"/>
      <c r="CG1824" s="20"/>
      <c r="CH1824" s="20"/>
      <c r="CI1824" s="20"/>
      <c r="CJ1824" s="20"/>
      <c r="CK1824" s="20"/>
      <c r="CL1824" s="20"/>
      <c r="CM1824" s="20"/>
      <c r="CN1824" s="20"/>
      <c r="CO1824" s="20"/>
      <c r="CP1824" s="20"/>
      <c r="CQ1824" s="20"/>
      <c r="CR1824" s="20"/>
      <c r="CS1824" s="20"/>
      <c r="CT1824" s="20"/>
      <c r="CU1824" s="20"/>
      <c r="CV1824" s="20"/>
      <c r="CW1824" s="20"/>
      <c r="CX1824" s="20"/>
      <c r="CY1824" s="20"/>
      <c r="CZ1824" s="20"/>
      <c r="DA1824" s="20"/>
      <c r="DB1824" s="20"/>
      <c r="DC1824" s="20"/>
      <c r="DD1824" s="20"/>
      <c r="DE1824" s="20"/>
      <c r="DF1824" s="20"/>
      <c r="DG1824" s="20"/>
      <c r="DH1824" s="20"/>
      <c r="DI1824" s="20"/>
      <c r="DJ1824" s="20"/>
      <c r="DK1824" s="20"/>
      <c r="DL1824" s="20"/>
      <c r="DM1824" s="20"/>
      <c r="DN1824" s="20"/>
      <c r="DO1824" s="20"/>
      <c r="DP1824" s="20"/>
      <c r="DQ1824" s="20"/>
      <c r="DR1824" s="20"/>
      <c r="DS1824" s="20"/>
      <c r="DT1824" s="20"/>
      <c r="DU1824" s="20"/>
      <c r="DV1824" s="20"/>
      <c r="DW1824" s="20"/>
      <c r="DX1824" s="20"/>
      <c r="DY1824" s="20"/>
    </row>
    <row r="1825" spans="2:129" x14ac:dyDescent="0.15">
      <c r="B1825" s="77" t="s">
        <v>875</v>
      </c>
      <c r="C1825" s="75"/>
      <c r="D1825" s="73" t="s">
        <v>38</v>
      </c>
      <c r="E1825" s="248" t="s">
        <v>876</v>
      </c>
      <c r="F1825" s="248">
        <f t="shared" si="317"/>
        <v>7.5852301743100004</v>
      </c>
      <c r="G1825" s="248">
        <f t="shared" si="318"/>
        <v>0.581588153</v>
      </c>
      <c r="H1825" s="248">
        <f t="shared" si="319"/>
        <v>4.0300250899999996</v>
      </c>
      <c r="I1825" s="248">
        <f t="shared" si="320"/>
        <v>2.19233157131</v>
      </c>
      <c r="J1825" s="248">
        <v>0.78128536000000004</v>
      </c>
      <c r="K1825" s="248">
        <v>3.9329272999999998</v>
      </c>
      <c r="L1825" s="248">
        <v>2.4946992000000001E-2</v>
      </c>
      <c r="M1825" s="248">
        <v>1.2736002999999999E-2</v>
      </c>
      <c r="N1825" s="248">
        <v>0.52002391999999997</v>
      </c>
      <c r="O1825" s="248">
        <v>4.882823E-2</v>
      </c>
      <c r="P1825" s="248">
        <v>7.2150798000000002E-2</v>
      </c>
      <c r="Q1825" s="248">
        <v>2.1123636000000001</v>
      </c>
      <c r="R1825" s="248">
        <v>1.0909887E-2</v>
      </c>
      <c r="S1825" s="248">
        <v>5.0299931000000002E-4</v>
      </c>
      <c r="T1825" s="248">
        <v>0</v>
      </c>
      <c r="U1825" s="248">
        <v>6.8555085000000002E-2</v>
      </c>
      <c r="V1825" s="110"/>
      <c r="W1825" s="89">
        <f t="shared" si="321"/>
        <v>5.7872989629629625</v>
      </c>
      <c r="X1825" s="249">
        <v>95.388292000000007</v>
      </c>
      <c r="Y1825" s="249">
        <v>66.690634000000003</v>
      </c>
      <c r="Z1825" s="249">
        <v>9.6493784999999992</v>
      </c>
      <c r="AA1825" s="249">
        <v>5.0787988000000001E-3</v>
      </c>
      <c r="AB1825" s="249">
        <v>2.7252738999999999</v>
      </c>
      <c r="AC1825" s="249">
        <v>0.64693312999999997</v>
      </c>
      <c r="AD1825" s="249">
        <v>15.670994</v>
      </c>
      <c r="AE1825" s="250">
        <v>7.8764255000000004E-5</v>
      </c>
      <c r="AF1825" s="250">
        <v>1.0777401000000001E-7</v>
      </c>
      <c r="AG1825" s="78">
        <v>0.55527753999999996</v>
      </c>
      <c r="AH1825" s="20"/>
      <c r="AI1825" s="20"/>
      <c r="AJ1825" s="20"/>
      <c r="AK1825" s="20"/>
      <c r="AL1825" s="20"/>
      <c r="AM1825" s="20"/>
      <c r="AN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c r="BU1825" s="20"/>
      <c r="BV1825" s="20"/>
      <c r="BW1825" s="20"/>
      <c r="BX1825" s="20"/>
      <c r="BY1825" s="20"/>
      <c r="BZ1825" s="20"/>
      <c r="CA1825" s="20"/>
      <c r="CB1825" s="20"/>
      <c r="CC1825" s="20"/>
      <c r="CD1825" s="20"/>
      <c r="CE1825" s="20"/>
      <c r="CF1825" s="20"/>
      <c r="CG1825" s="20"/>
      <c r="CH1825" s="20"/>
      <c r="CI1825" s="20"/>
      <c r="CJ1825" s="20"/>
      <c r="CK1825" s="20"/>
      <c r="CL1825" s="20"/>
      <c r="CM1825" s="20"/>
      <c r="CN1825" s="20"/>
      <c r="CO1825" s="20"/>
      <c r="CP1825" s="20"/>
      <c r="CQ1825" s="20"/>
      <c r="CR1825" s="20"/>
      <c r="CS1825" s="20"/>
      <c r="CT1825" s="20"/>
      <c r="CU1825" s="20"/>
      <c r="CV1825" s="20"/>
      <c r="CW1825" s="20"/>
      <c r="CX1825" s="20"/>
      <c r="CY1825" s="20"/>
      <c r="CZ1825" s="20"/>
      <c r="DA1825" s="20"/>
      <c r="DB1825" s="20"/>
      <c r="DC1825" s="20"/>
      <c r="DD1825" s="20"/>
      <c r="DE1825" s="20"/>
      <c r="DF1825" s="20"/>
      <c r="DG1825" s="20"/>
      <c r="DH1825" s="20"/>
      <c r="DI1825" s="20"/>
      <c r="DJ1825" s="20"/>
      <c r="DK1825" s="20"/>
      <c r="DL1825" s="20"/>
      <c r="DM1825" s="20"/>
      <c r="DN1825" s="20"/>
      <c r="DO1825" s="20"/>
      <c r="DP1825" s="20"/>
      <c r="DQ1825" s="20"/>
      <c r="DR1825" s="20"/>
      <c r="DS1825" s="20"/>
      <c r="DT1825" s="20"/>
      <c r="DU1825" s="20"/>
      <c r="DV1825" s="20"/>
      <c r="DW1825" s="20"/>
      <c r="DX1825" s="20"/>
      <c r="DY1825" s="20"/>
    </row>
    <row r="1826" spans="2:129" x14ac:dyDescent="0.15">
      <c r="B1826" s="77" t="s">
        <v>877</v>
      </c>
      <c r="C1826" s="75"/>
      <c r="D1826" s="73" t="s">
        <v>38</v>
      </c>
      <c r="E1826" s="248" t="s">
        <v>878</v>
      </c>
      <c r="F1826" s="248">
        <f t="shared" si="317"/>
        <v>14.077285912000001</v>
      </c>
      <c r="G1826" s="248">
        <f t="shared" si="318"/>
        <v>0.998866594</v>
      </c>
      <c r="H1826" s="248">
        <f t="shared" si="319"/>
        <v>7.6561802060000002</v>
      </c>
      <c r="I1826" s="248">
        <f t="shared" si="320"/>
        <v>4.0066663119999992</v>
      </c>
      <c r="J1826" s="248">
        <v>1.4155728000000001</v>
      </c>
      <c r="K1826" s="248">
        <v>7.4728339000000004</v>
      </c>
      <c r="L1826" s="248">
        <v>4.6286705999999997E-2</v>
      </c>
      <c r="M1826" s="248">
        <v>1.0573877000000001E-2</v>
      </c>
      <c r="N1826" s="248">
        <v>0.88924455000000002</v>
      </c>
      <c r="O1826" s="248">
        <v>9.9048167000000006E-2</v>
      </c>
      <c r="P1826" s="248">
        <v>0.1370596</v>
      </c>
      <c r="Q1826" s="248">
        <v>3.8600914999999998</v>
      </c>
      <c r="R1826" s="248">
        <v>1.9927641999999999E-2</v>
      </c>
      <c r="S1826" s="248">
        <v>0</v>
      </c>
      <c r="T1826" s="248">
        <v>0</v>
      </c>
      <c r="U1826" s="248">
        <v>0.12664717</v>
      </c>
      <c r="V1826" s="110"/>
      <c r="W1826" s="89">
        <f t="shared" si="321"/>
        <v>10.485724444444445</v>
      </c>
      <c r="X1826" s="249">
        <v>191.51724999999999</v>
      </c>
      <c r="Y1826" s="249">
        <v>121.95934</v>
      </c>
      <c r="Z1826" s="249">
        <v>23.018039000000002</v>
      </c>
      <c r="AA1826" s="249">
        <v>8.6975205999999996E-3</v>
      </c>
      <c r="AB1826" s="249">
        <v>5.5160030999999998</v>
      </c>
      <c r="AC1826" s="249">
        <v>1.5195053000000001</v>
      </c>
      <c r="AD1826" s="249">
        <v>39.495668000000002</v>
      </c>
      <c r="AE1826" s="78">
        <v>1.4856769000000001E-4</v>
      </c>
      <c r="AF1826" s="250">
        <v>2.0248282999999999E-7</v>
      </c>
      <c r="AG1826" s="78">
        <v>1.0779236999999999</v>
      </c>
      <c r="AH1826" s="20"/>
      <c r="AI1826" s="20"/>
      <c r="AJ1826" s="20"/>
      <c r="AK1826" s="20"/>
      <c r="AL1826" s="20"/>
      <c r="AM1826" s="20"/>
      <c r="AN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c r="BU1826" s="20"/>
      <c r="BV1826" s="20"/>
      <c r="BW1826" s="20"/>
      <c r="BX1826" s="20"/>
      <c r="BY1826" s="20"/>
      <c r="BZ1826" s="20"/>
      <c r="CA1826" s="20"/>
      <c r="CB1826" s="20"/>
      <c r="CC1826" s="20"/>
      <c r="CD1826" s="20"/>
      <c r="CE1826" s="20"/>
      <c r="CF1826" s="20"/>
      <c r="CG1826" s="20"/>
      <c r="CH1826" s="20"/>
      <c r="CI1826" s="20"/>
      <c r="CJ1826" s="20"/>
      <c r="CK1826" s="20"/>
      <c r="CL1826" s="20"/>
      <c r="CM1826" s="20"/>
      <c r="CN1826" s="20"/>
      <c r="CO1826" s="20"/>
      <c r="CP1826" s="20"/>
      <c r="CQ1826" s="20"/>
      <c r="CR1826" s="20"/>
      <c r="CS1826" s="20"/>
      <c r="CT1826" s="20"/>
      <c r="CU1826" s="20"/>
      <c r="CV1826" s="20"/>
      <c r="CW1826" s="20"/>
      <c r="CX1826" s="20"/>
      <c r="CY1826" s="20"/>
      <c r="CZ1826" s="20"/>
      <c r="DA1826" s="20"/>
      <c r="DB1826" s="20"/>
      <c r="DC1826" s="20"/>
      <c r="DD1826" s="20"/>
      <c r="DE1826" s="20"/>
      <c r="DF1826" s="20"/>
      <c r="DG1826" s="20"/>
      <c r="DH1826" s="20"/>
      <c r="DI1826" s="20"/>
      <c r="DJ1826" s="20"/>
      <c r="DK1826" s="20"/>
      <c r="DL1826" s="20"/>
      <c r="DM1826" s="20"/>
      <c r="DN1826" s="20"/>
      <c r="DO1826" s="20"/>
      <c r="DP1826" s="20"/>
      <c r="DQ1826" s="20"/>
      <c r="DR1826" s="20"/>
      <c r="DS1826" s="20"/>
      <c r="DT1826" s="20"/>
      <c r="DU1826" s="20"/>
      <c r="DV1826" s="20"/>
      <c r="DW1826" s="20"/>
      <c r="DX1826" s="20"/>
      <c r="DY1826" s="20"/>
    </row>
    <row r="1827" spans="2:129" x14ac:dyDescent="0.15">
      <c r="B1827" s="77" t="s">
        <v>879</v>
      </c>
      <c r="C1827" s="75"/>
      <c r="D1827" s="73" t="s">
        <v>38</v>
      </c>
      <c r="E1827" s="248" t="s">
        <v>880</v>
      </c>
      <c r="F1827" s="248">
        <f t="shared" si="317"/>
        <v>22.425240527309995</v>
      </c>
      <c r="G1827" s="248">
        <f t="shared" si="318"/>
        <v>0.99755070400000001</v>
      </c>
      <c r="H1827" s="248">
        <f t="shared" si="319"/>
        <v>5.9431089180000001</v>
      </c>
      <c r="I1827" s="248">
        <f t="shared" si="320"/>
        <v>14.005526805309998</v>
      </c>
      <c r="J1827" s="248">
        <v>1.4790540999999999</v>
      </c>
      <c r="K1827" s="248">
        <v>5.7430488000000004</v>
      </c>
      <c r="L1827" s="248">
        <v>5.2336378000000003E-2</v>
      </c>
      <c r="M1827" s="248">
        <v>1.3553475000000001E-2</v>
      </c>
      <c r="N1827" s="248">
        <v>0.88739080000000004</v>
      </c>
      <c r="O1827" s="248">
        <v>9.6606428999999994E-2</v>
      </c>
      <c r="P1827" s="248">
        <v>0.14772373999999999</v>
      </c>
      <c r="Q1827" s="248">
        <v>13.846881</v>
      </c>
      <c r="R1827" s="248">
        <v>1.7755686E-2</v>
      </c>
      <c r="S1827" s="248">
        <v>5.0299931000000002E-4</v>
      </c>
      <c r="T1827" s="248">
        <v>0</v>
      </c>
      <c r="U1827" s="248">
        <v>0.14038712</v>
      </c>
      <c r="V1827" s="110"/>
      <c r="W1827" s="89">
        <f t="shared" si="321"/>
        <v>10.955956296296295</v>
      </c>
      <c r="X1827" s="249">
        <v>199.88436999999999</v>
      </c>
      <c r="Y1827" s="249">
        <v>130.86932999999999</v>
      </c>
      <c r="Z1827" s="249">
        <v>25.190004999999999</v>
      </c>
      <c r="AA1827" s="249">
        <v>1.0090091000000001E-2</v>
      </c>
      <c r="AB1827" s="249">
        <v>5.6094717000000003</v>
      </c>
      <c r="AC1827" s="249">
        <v>1.6704676000000001</v>
      </c>
      <c r="AD1827" s="249">
        <v>36.535007</v>
      </c>
      <c r="AE1827" s="78">
        <v>1.1830939E-4</v>
      </c>
      <c r="AF1827" s="250">
        <v>1.6976755E-7</v>
      </c>
      <c r="AG1827" s="78">
        <v>1.3176441999999999</v>
      </c>
      <c r="AH1827" s="20"/>
      <c r="AI1827" s="20"/>
      <c r="AJ1827" s="20"/>
      <c r="AK1827" s="20"/>
      <c r="AL1827" s="20"/>
      <c r="AM1827" s="20"/>
      <c r="AN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c r="BU1827" s="20"/>
      <c r="BV1827" s="20"/>
      <c r="BW1827" s="20"/>
      <c r="BX1827" s="20"/>
      <c r="BY1827" s="20"/>
      <c r="BZ1827" s="20"/>
      <c r="CA1827" s="20"/>
      <c r="CB1827" s="20"/>
      <c r="CC1827" s="20"/>
      <c r="CD1827" s="20"/>
      <c r="CE1827" s="20"/>
      <c r="CF1827" s="20"/>
      <c r="CG1827" s="20"/>
      <c r="CH1827" s="20"/>
      <c r="CI1827" s="20"/>
      <c r="CJ1827" s="20"/>
      <c r="CK1827" s="20"/>
      <c r="CL1827" s="20"/>
      <c r="CM1827" s="20"/>
      <c r="CN1827" s="20"/>
      <c r="CO1827" s="20"/>
      <c r="CP1827" s="20"/>
      <c r="CQ1827" s="20"/>
      <c r="CR1827" s="20"/>
      <c r="CS1827" s="20"/>
      <c r="CT1827" s="20"/>
      <c r="CU1827" s="20"/>
      <c r="CV1827" s="20"/>
      <c r="CW1827" s="20"/>
      <c r="CX1827" s="20"/>
      <c r="CY1827" s="20"/>
      <c r="CZ1827" s="20"/>
      <c r="DA1827" s="20"/>
      <c r="DB1827" s="20"/>
      <c r="DC1827" s="20"/>
      <c r="DD1827" s="20"/>
      <c r="DE1827" s="20"/>
      <c r="DF1827" s="20"/>
      <c r="DG1827" s="20"/>
      <c r="DH1827" s="20"/>
      <c r="DI1827" s="20"/>
      <c r="DJ1827" s="20"/>
      <c r="DK1827" s="20"/>
      <c r="DL1827" s="20"/>
      <c r="DM1827" s="20"/>
      <c r="DN1827" s="20"/>
      <c r="DO1827" s="20"/>
      <c r="DP1827" s="20"/>
      <c r="DQ1827" s="20"/>
      <c r="DR1827" s="20"/>
      <c r="DS1827" s="20"/>
      <c r="DT1827" s="20"/>
      <c r="DU1827" s="20"/>
      <c r="DV1827" s="20"/>
      <c r="DW1827" s="20"/>
      <c r="DX1827" s="20"/>
      <c r="DY1827" s="20"/>
    </row>
    <row r="1828" spans="2:129" x14ac:dyDescent="0.15">
      <c r="B1828" s="77" t="s">
        <v>881</v>
      </c>
      <c r="C1828" s="114"/>
      <c r="D1828" s="73" t="s">
        <v>38</v>
      </c>
      <c r="E1828" s="248" t="s">
        <v>882</v>
      </c>
      <c r="F1828" s="248">
        <f t="shared" si="317"/>
        <v>13.713624097310001</v>
      </c>
      <c r="G1828" s="248">
        <f t="shared" si="318"/>
        <v>1.0021369149999999</v>
      </c>
      <c r="H1828" s="248">
        <f t="shared" si="319"/>
        <v>7.3243724969999997</v>
      </c>
      <c r="I1828" s="248">
        <f t="shared" si="320"/>
        <v>3.9225087853100002</v>
      </c>
      <c r="J1828" s="248">
        <v>1.4646059</v>
      </c>
      <c r="K1828" s="248">
        <v>7.1469747999999997</v>
      </c>
      <c r="L1828" s="248">
        <v>4.6073626999999999E-2</v>
      </c>
      <c r="M1828" s="248">
        <v>1.3287399E-2</v>
      </c>
      <c r="N1828" s="248">
        <v>0.89063484000000004</v>
      </c>
      <c r="O1828" s="248">
        <v>9.8214676000000001E-2</v>
      </c>
      <c r="P1828" s="248">
        <v>0.13132406999999999</v>
      </c>
      <c r="Q1828" s="248">
        <v>3.7783196000000001</v>
      </c>
      <c r="R1828" s="248">
        <v>1.9502766000000001E-2</v>
      </c>
      <c r="S1828" s="248">
        <v>5.0299931000000002E-4</v>
      </c>
      <c r="T1828" s="248">
        <v>0</v>
      </c>
      <c r="U1828" s="248">
        <v>0.12418342</v>
      </c>
      <c r="V1828" s="110"/>
      <c r="W1828" s="89">
        <f t="shared" si="321"/>
        <v>10.848932592592591</v>
      </c>
      <c r="X1828" s="249">
        <v>198.77668</v>
      </c>
      <c r="Y1828" s="249">
        <v>127.14346999999999</v>
      </c>
      <c r="Z1828" s="249">
        <v>24.709125</v>
      </c>
      <c r="AA1828" s="249">
        <v>9.5179745E-3</v>
      </c>
      <c r="AB1828" s="249">
        <v>5.6520907999999999</v>
      </c>
      <c r="AC1828" s="249">
        <v>1.6208450000000001</v>
      </c>
      <c r="AD1828" s="249">
        <v>39.641627</v>
      </c>
      <c r="AE1828" s="78">
        <v>1.4364544E-4</v>
      </c>
      <c r="AF1828" s="250">
        <v>1.9741231000000001E-7</v>
      </c>
      <c r="AG1828" s="78">
        <v>1.0588552</v>
      </c>
      <c r="AH1828" s="20"/>
      <c r="AI1828" s="20"/>
      <c r="AJ1828" s="20"/>
      <c r="AK1828" s="20"/>
      <c r="AL1828" s="20"/>
      <c r="AM1828" s="20"/>
      <c r="AN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c r="BU1828" s="20"/>
      <c r="BV1828" s="20"/>
      <c r="BW1828" s="20"/>
      <c r="BX1828" s="20"/>
      <c r="BY1828" s="20"/>
      <c r="BZ1828" s="20"/>
      <c r="CA1828" s="20"/>
      <c r="CB1828" s="20"/>
      <c r="CC1828" s="20"/>
      <c r="CD1828" s="20"/>
      <c r="CE1828" s="20"/>
      <c r="CF1828" s="20"/>
      <c r="CG1828" s="20"/>
      <c r="CH1828" s="20"/>
      <c r="CI1828" s="20"/>
      <c r="CJ1828" s="20"/>
      <c r="CK1828" s="20"/>
      <c r="CL1828" s="20"/>
      <c r="CM1828" s="20"/>
      <c r="CN1828" s="20"/>
      <c r="CO1828" s="20"/>
      <c r="CP1828" s="20"/>
      <c r="CQ1828" s="20"/>
      <c r="CR1828" s="20"/>
      <c r="CS1828" s="20"/>
      <c r="CT1828" s="20"/>
      <c r="CU1828" s="20"/>
      <c r="CV1828" s="20"/>
      <c r="CW1828" s="20"/>
      <c r="CX1828" s="20"/>
      <c r="CY1828" s="20"/>
      <c r="CZ1828" s="20"/>
      <c r="DA1828" s="20"/>
      <c r="DB1828" s="20"/>
      <c r="DC1828" s="20"/>
      <c r="DD1828" s="20"/>
      <c r="DE1828" s="20"/>
      <c r="DF1828" s="20"/>
      <c r="DG1828" s="20"/>
      <c r="DH1828" s="20"/>
      <c r="DI1828" s="20"/>
      <c r="DJ1828" s="20"/>
      <c r="DK1828" s="20"/>
      <c r="DL1828" s="20"/>
      <c r="DM1828" s="20"/>
      <c r="DN1828" s="20"/>
      <c r="DO1828" s="20"/>
      <c r="DP1828" s="20"/>
      <c r="DQ1828" s="20"/>
      <c r="DR1828" s="20"/>
      <c r="DS1828" s="20"/>
      <c r="DT1828" s="20"/>
      <c r="DU1828" s="20"/>
      <c r="DV1828" s="20"/>
      <c r="DW1828" s="20"/>
      <c r="DX1828" s="20"/>
      <c r="DY1828" s="20"/>
    </row>
    <row r="1829" spans="2:129" x14ac:dyDescent="0.15">
      <c r="B1829" s="77" t="s">
        <v>883</v>
      </c>
      <c r="C1829" s="75"/>
      <c r="D1829" s="73" t="s">
        <v>38</v>
      </c>
      <c r="E1829" s="248" t="s">
        <v>884</v>
      </c>
      <c r="F1829" s="248">
        <f t="shared" si="317"/>
        <v>11.990430624</v>
      </c>
      <c r="G1829" s="248">
        <f t="shared" si="318"/>
        <v>0.85818764400000003</v>
      </c>
      <c r="H1829" s="248">
        <f t="shared" si="319"/>
        <v>6.394676851999999</v>
      </c>
      <c r="I1829" s="248">
        <f t="shared" si="320"/>
        <v>3.7709690380000001</v>
      </c>
      <c r="J1829" s="248">
        <v>0.96659709000000005</v>
      </c>
      <c r="K1829" s="248">
        <v>6.2319842999999997</v>
      </c>
      <c r="L1829" s="248">
        <v>3.7795231999999998E-2</v>
      </c>
      <c r="M1829" s="248">
        <v>1.313477E-2</v>
      </c>
      <c r="N1829" s="248">
        <v>0.78209284000000001</v>
      </c>
      <c r="O1829" s="248">
        <v>6.2960033999999998E-2</v>
      </c>
      <c r="P1829" s="248">
        <v>0.12489732000000001</v>
      </c>
      <c r="Q1829" s="248">
        <v>3.6471933000000001</v>
      </c>
      <c r="R1829" s="248">
        <v>1.6550202999999999E-2</v>
      </c>
      <c r="S1829" s="248">
        <v>1.2318349999999999E-3</v>
      </c>
      <c r="T1829" s="248">
        <v>0</v>
      </c>
      <c r="U1829" s="248">
        <v>0.1059937</v>
      </c>
      <c r="V1829" s="110"/>
      <c r="W1829" s="89">
        <f t="shared" si="321"/>
        <v>7.1599784444444445</v>
      </c>
      <c r="X1829" s="249">
        <v>113.58284</v>
      </c>
      <c r="Y1829" s="249">
        <v>80.90822</v>
      </c>
      <c r="Z1829" s="249">
        <v>10.623887</v>
      </c>
      <c r="AA1829" s="249">
        <v>7.6901957999999998E-3</v>
      </c>
      <c r="AB1829" s="249">
        <v>4.0753982999999998</v>
      </c>
      <c r="AC1829" s="249">
        <v>0.71794795</v>
      </c>
      <c r="AD1829" s="249">
        <v>17.249700000000001</v>
      </c>
      <c r="AE1829" s="78">
        <v>1.2286417999999999E-4</v>
      </c>
      <c r="AF1829" s="250">
        <v>1.6543892E-7</v>
      </c>
      <c r="AG1829" s="78">
        <v>0.83142903999999995</v>
      </c>
      <c r="AH1829" s="20"/>
      <c r="AI1829" s="20"/>
      <c r="AJ1829" s="20"/>
      <c r="AK1829" s="20"/>
      <c r="AL1829" s="20"/>
      <c r="AM1829" s="20"/>
      <c r="AN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c r="BU1829" s="20"/>
      <c r="BV1829" s="20"/>
      <c r="BW1829" s="20"/>
      <c r="BX1829" s="20"/>
      <c r="BY1829" s="20"/>
      <c r="BZ1829" s="20"/>
      <c r="CA1829" s="20"/>
      <c r="CB1829" s="20"/>
      <c r="CC1829" s="20"/>
      <c r="CD1829" s="20"/>
      <c r="CE1829" s="20"/>
      <c r="CF1829" s="20"/>
      <c r="CG1829" s="20"/>
      <c r="CH1829" s="20"/>
      <c r="CI1829" s="20"/>
      <c r="CJ1829" s="20"/>
      <c r="CK1829" s="20"/>
      <c r="CL1829" s="20"/>
      <c r="CM1829" s="20"/>
      <c r="CN1829" s="20"/>
      <c r="CO1829" s="20"/>
      <c r="CP1829" s="20"/>
      <c r="CQ1829" s="20"/>
      <c r="CR1829" s="20"/>
      <c r="CS1829" s="20"/>
      <c r="CT1829" s="20"/>
      <c r="CU1829" s="20"/>
      <c r="CV1829" s="20"/>
      <c r="CW1829" s="20"/>
      <c r="CX1829" s="20"/>
      <c r="CY1829" s="20"/>
      <c r="CZ1829" s="20"/>
      <c r="DA1829" s="20"/>
      <c r="DB1829" s="20"/>
      <c r="DC1829" s="20"/>
      <c r="DD1829" s="20"/>
      <c r="DE1829" s="20"/>
      <c r="DF1829" s="20"/>
      <c r="DG1829" s="20"/>
      <c r="DH1829" s="20"/>
      <c r="DI1829" s="20"/>
      <c r="DJ1829" s="20"/>
      <c r="DK1829" s="20"/>
      <c r="DL1829" s="20"/>
      <c r="DM1829" s="20"/>
      <c r="DN1829" s="20"/>
      <c r="DO1829" s="20"/>
      <c r="DP1829" s="20"/>
      <c r="DQ1829" s="20"/>
      <c r="DR1829" s="20"/>
      <c r="DS1829" s="20"/>
      <c r="DT1829" s="20"/>
      <c r="DU1829" s="20"/>
      <c r="DV1829" s="20"/>
      <c r="DW1829" s="20"/>
      <c r="DX1829" s="20"/>
      <c r="DY1829" s="20"/>
    </row>
    <row r="1830" spans="2:129" x14ac:dyDescent="0.15">
      <c r="B1830" s="77" t="s">
        <v>885</v>
      </c>
      <c r="C1830" s="75"/>
      <c r="D1830" s="73" t="s">
        <v>38</v>
      </c>
      <c r="E1830" s="248" t="s">
        <v>886</v>
      </c>
      <c r="F1830" s="248">
        <f t="shared" si="317"/>
        <v>11.370405288200001</v>
      </c>
      <c r="G1830" s="248">
        <f t="shared" si="318"/>
        <v>0.76851800520000002</v>
      </c>
      <c r="H1830" s="248">
        <f t="shared" si="319"/>
        <v>6.3115618820000003</v>
      </c>
      <c r="I1830" s="248">
        <f t="shared" si="320"/>
        <v>3.5332720009999998</v>
      </c>
      <c r="J1830" s="248">
        <v>0.75705339999999999</v>
      </c>
      <c r="K1830" s="248">
        <v>6.1533987000000003</v>
      </c>
      <c r="L1830" s="248">
        <v>3.4178792E-2</v>
      </c>
      <c r="M1830" s="248">
        <v>6.0436871999999999E-3</v>
      </c>
      <c r="N1830" s="248">
        <v>0.70334671999999998</v>
      </c>
      <c r="O1830" s="248">
        <v>5.9127598000000003E-2</v>
      </c>
      <c r="P1830" s="248">
        <v>0.12398439</v>
      </c>
      <c r="Q1830" s="248">
        <v>3.4191834999999999</v>
      </c>
      <c r="R1830" s="248">
        <v>1.535836E-2</v>
      </c>
      <c r="S1830" s="248">
        <v>0</v>
      </c>
      <c r="T1830" s="248">
        <v>0</v>
      </c>
      <c r="U1830" s="248">
        <v>9.8730140999999993E-2</v>
      </c>
      <c r="V1830" s="110"/>
      <c r="W1830" s="89">
        <f t="shared" si="321"/>
        <v>5.6078029629629622</v>
      </c>
      <c r="X1830" s="249">
        <v>86.155703000000003</v>
      </c>
      <c r="Y1830" s="249">
        <v>61.151682999999998</v>
      </c>
      <c r="Z1830" s="249">
        <v>6.0480042999999997</v>
      </c>
      <c r="AA1830" s="249">
        <v>5.0493914000000004E-3</v>
      </c>
      <c r="AB1830" s="249">
        <v>3.3946049999999999</v>
      </c>
      <c r="AC1830" s="249">
        <v>0.42959565</v>
      </c>
      <c r="AD1830" s="249">
        <v>15.126766</v>
      </c>
      <c r="AE1830" s="78">
        <v>1.1856828E-4</v>
      </c>
      <c r="AF1830" s="250">
        <v>1.5676926000000001E-7</v>
      </c>
      <c r="AG1830" s="78">
        <v>0.78890543000000002</v>
      </c>
      <c r="AH1830" s="20"/>
      <c r="AI1830" s="20"/>
      <c r="AJ1830" s="20"/>
      <c r="AK1830" s="20"/>
      <c r="AL1830" s="20"/>
      <c r="AM1830" s="20"/>
      <c r="AN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row>
    <row r="1831" spans="2:129" x14ac:dyDescent="0.15">
      <c r="B1831" s="77" t="s">
        <v>887</v>
      </c>
      <c r="C1831" s="75"/>
      <c r="D1831" s="73" t="s">
        <v>38</v>
      </c>
      <c r="E1831" s="248" t="s">
        <v>888</v>
      </c>
      <c r="F1831" s="248">
        <f t="shared" si="317"/>
        <v>8.2952916569999999</v>
      </c>
      <c r="G1831" s="248">
        <f t="shared" si="318"/>
        <v>0.55745006699999999</v>
      </c>
      <c r="H1831" s="248">
        <f t="shared" si="319"/>
        <v>4.6765567439999991</v>
      </c>
      <c r="I1831" s="248">
        <f t="shared" si="320"/>
        <v>2.4309347059999999</v>
      </c>
      <c r="J1831" s="248">
        <v>0.63035014</v>
      </c>
      <c r="K1831" s="248">
        <v>4.5690017999999997</v>
      </c>
      <c r="L1831" s="248">
        <v>2.4671858000000001E-2</v>
      </c>
      <c r="M1831" s="248">
        <v>9.4202439999999995E-3</v>
      </c>
      <c r="N1831" s="248">
        <v>0.50611176000000002</v>
      </c>
      <c r="O1831" s="248">
        <v>4.1918062999999998E-2</v>
      </c>
      <c r="P1831" s="248">
        <v>8.2883085999999995E-2</v>
      </c>
      <c r="Q1831" s="248">
        <v>2.3458427999999998</v>
      </c>
      <c r="R1831" s="248">
        <v>1.1900261000000001E-2</v>
      </c>
      <c r="S1831" s="248">
        <v>0</v>
      </c>
      <c r="T1831" s="248">
        <v>0</v>
      </c>
      <c r="U1831" s="248">
        <v>7.3191645E-2</v>
      </c>
      <c r="V1831" s="110"/>
      <c r="W1831" s="89">
        <f t="shared" si="321"/>
        <v>4.6692602962962964</v>
      </c>
      <c r="X1831" s="249">
        <v>68.104192999999995</v>
      </c>
      <c r="Y1831" s="249">
        <v>51.092201000000003</v>
      </c>
      <c r="Z1831" s="249">
        <v>3.7831475999999999</v>
      </c>
      <c r="AA1831" s="249">
        <v>3.728407E-3</v>
      </c>
      <c r="AB1831" s="249">
        <v>2.1739087000000001</v>
      </c>
      <c r="AC1831" s="249">
        <v>0.27395332999999999</v>
      </c>
      <c r="AD1831" s="249">
        <v>10.777253999999999</v>
      </c>
      <c r="AE1831" s="250">
        <v>8.7868648000000006E-5</v>
      </c>
      <c r="AF1831" s="250">
        <v>1.1679684E-7</v>
      </c>
      <c r="AG1831" s="78">
        <v>0.55120055999999995</v>
      </c>
      <c r="AH1831" s="20"/>
      <c r="AI1831" s="20"/>
      <c r="AJ1831" s="20"/>
      <c r="AK1831" s="20"/>
      <c r="AL1831" s="20"/>
      <c r="AM1831" s="20"/>
      <c r="AN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c r="BU1831" s="20"/>
      <c r="BV1831" s="20"/>
      <c r="BW1831" s="20"/>
      <c r="BX1831" s="20"/>
      <c r="BY1831" s="20"/>
      <c r="BZ1831" s="20"/>
      <c r="CA1831" s="20"/>
      <c r="CB1831" s="20"/>
      <c r="CC1831" s="20"/>
      <c r="CD1831" s="20"/>
      <c r="CE1831" s="20"/>
      <c r="CF1831" s="20"/>
      <c r="CG1831" s="20"/>
      <c r="CH1831" s="20"/>
      <c r="CI1831" s="20"/>
      <c r="CJ1831" s="20"/>
      <c r="CK1831" s="20"/>
      <c r="CL1831" s="20"/>
      <c r="CM1831" s="20"/>
      <c r="CN1831" s="20"/>
      <c r="CO1831" s="20"/>
      <c r="CP1831" s="20"/>
      <c r="CQ1831" s="20"/>
      <c r="CR1831" s="20"/>
      <c r="CS1831" s="20"/>
      <c r="CT1831" s="20"/>
      <c r="CU1831" s="20"/>
      <c r="CV1831" s="20"/>
      <c r="CW1831" s="20"/>
      <c r="CX1831" s="20"/>
      <c r="CY1831" s="20"/>
      <c r="CZ1831" s="20"/>
      <c r="DA1831" s="20"/>
      <c r="DB1831" s="20"/>
      <c r="DC1831" s="20"/>
      <c r="DD1831" s="20"/>
      <c r="DE1831" s="20"/>
      <c r="DF1831" s="20"/>
      <c r="DG1831" s="20"/>
      <c r="DH1831" s="20"/>
      <c r="DI1831" s="20"/>
      <c r="DJ1831" s="20"/>
      <c r="DK1831" s="20"/>
      <c r="DL1831" s="20"/>
      <c r="DM1831" s="20"/>
      <c r="DN1831" s="20"/>
      <c r="DO1831" s="20"/>
      <c r="DP1831" s="20"/>
      <c r="DQ1831" s="20"/>
      <c r="DR1831" s="20"/>
      <c r="DS1831" s="20"/>
      <c r="DT1831" s="20"/>
      <c r="DU1831" s="20"/>
      <c r="DV1831" s="20"/>
      <c r="DW1831" s="20"/>
      <c r="DX1831" s="20"/>
      <c r="DY1831" s="20"/>
    </row>
    <row r="1832" spans="2:129" x14ac:dyDescent="0.15">
      <c r="B1832" s="77" t="s">
        <v>889</v>
      </c>
      <c r="C1832" s="75"/>
      <c r="D1832" s="73" t="s">
        <v>38</v>
      </c>
      <c r="E1832" s="248" t="s">
        <v>890</v>
      </c>
      <c r="F1832" s="248">
        <f t="shared" si="317"/>
        <v>47.3987040206</v>
      </c>
      <c r="G1832" s="248">
        <f t="shared" si="318"/>
        <v>15.395744479000001</v>
      </c>
      <c r="H1832" s="248">
        <f t="shared" si="319"/>
        <v>11.752542439999999</v>
      </c>
      <c r="I1832" s="248">
        <f t="shared" si="320"/>
        <v>16.954665201600001</v>
      </c>
      <c r="J1832" s="248">
        <v>3.2957519</v>
      </c>
      <c r="K1832" s="248">
        <v>9.5866779999999991</v>
      </c>
      <c r="L1832" s="248">
        <v>0.38697483999999999</v>
      </c>
      <c r="M1832" s="248">
        <v>4.8824068999999998E-2</v>
      </c>
      <c r="N1832" s="248">
        <v>14.722003000000001</v>
      </c>
      <c r="O1832" s="248">
        <v>0.62491741000000001</v>
      </c>
      <c r="P1832" s="248">
        <v>1.7788896000000001</v>
      </c>
      <c r="Q1832" s="248">
        <v>16.161707</v>
      </c>
      <c r="R1832" s="248">
        <v>2.3300953999999999E-2</v>
      </c>
      <c r="S1832" s="248">
        <v>3.47976E-5</v>
      </c>
      <c r="T1832" s="248">
        <v>0</v>
      </c>
      <c r="U1832" s="248">
        <v>0.76962244999999996</v>
      </c>
      <c r="V1832" s="110"/>
      <c r="W1832" s="89">
        <f t="shared" si="321"/>
        <v>24.412977037037034</v>
      </c>
      <c r="X1832" s="249">
        <v>417.01749999999998</v>
      </c>
      <c r="Y1832" s="249">
        <v>281.75506000000001</v>
      </c>
      <c r="Z1832" s="249">
        <v>29.992056000000002</v>
      </c>
      <c r="AA1832" s="249">
        <v>6.6859618999999995E-2</v>
      </c>
      <c r="AB1832" s="249">
        <v>16.038608</v>
      </c>
      <c r="AC1832" s="249">
        <v>2.1971257999999998</v>
      </c>
      <c r="AD1832" s="249">
        <v>86.967783999999995</v>
      </c>
      <c r="AE1832" s="78">
        <v>3.3608179E-4</v>
      </c>
      <c r="AF1832" s="250">
        <v>3.6906533000000001E-7</v>
      </c>
      <c r="AG1832" s="78">
        <v>6.4038871000000004</v>
      </c>
      <c r="AH1832" s="20"/>
      <c r="AI1832" s="20"/>
      <c r="AJ1832" s="20"/>
      <c r="AK1832" s="20"/>
      <c r="AL1832" s="20"/>
      <c r="AM1832" s="20"/>
      <c r="AN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c r="BU1832" s="20"/>
      <c r="BV1832" s="20"/>
      <c r="BW1832" s="20"/>
      <c r="BX1832" s="20"/>
      <c r="BY1832" s="20"/>
      <c r="BZ1832" s="20"/>
      <c r="CA1832" s="20"/>
      <c r="CB1832" s="20"/>
      <c r="CC1832" s="20"/>
      <c r="CD1832" s="20"/>
      <c r="CE1832" s="20"/>
      <c r="CF1832" s="20"/>
      <c r="CG1832" s="20"/>
      <c r="CH1832" s="20"/>
      <c r="CI1832" s="20"/>
      <c r="CJ1832" s="20"/>
      <c r="CK1832" s="20"/>
      <c r="CL1832" s="20"/>
      <c r="CM1832" s="20"/>
      <c r="CN1832" s="20"/>
      <c r="CO1832" s="20"/>
      <c r="CP1832" s="20"/>
      <c r="CQ1832" s="20"/>
      <c r="CR1832" s="20"/>
      <c r="CS1832" s="20"/>
      <c r="CT1832" s="20"/>
      <c r="CU1832" s="20"/>
      <c r="CV1832" s="20"/>
      <c r="CW1832" s="20"/>
      <c r="CX1832" s="20"/>
      <c r="CY1832" s="20"/>
      <c r="CZ1832" s="20"/>
      <c r="DA1832" s="20"/>
      <c r="DB1832" s="20"/>
      <c r="DC1832" s="20"/>
      <c r="DD1832" s="20"/>
      <c r="DE1832" s="20"/>
      <c r="DF1832" s="20"/>
      <c r="DG1832" s="20"/>
      <c r="DH1832" s="20"/>
      <c r="DI1832" s="20"/>
      <c r="DJ1832" s="20"/>
      <c r="DK1832" s="20"/>
      <c r="DL1832" s="20"/>
      <c r="DM1832" s="20"/>
      <c r="DN1832" s="20"/>
      <c r="DO1832" s="20"/>
      <c r="DP1832" s="20"/>
      <c r="DQ1832" s="20"/>
      <c r="DR1832" s="20"/>
      <c r="DS1832" s="20"/>
      <c r="DT1832" s="20"/>
      <c r="DU1832" s="20"/>
      <c r="DV1832" s="20"/>
      <c r="DW1832" s="20"/>
      <c r="DX1832" s="20"/>
      <c r="DY1832" s="20"/>
    </row>
    <row r="1833" spans="2:129" x14ac:dyDescent="0.15">
      <c r="B1833" s="77" t="s">
        <v>891</v>
      </c>
      <c r="C1833" s="85"/>
      <c r="D1833" s="73" t="s">
        <v>38</v>
      </c>
      <c r="E1833" s="248" t="s">
        <v>892</v>
      </c>
      <c r="F1833" s="248">
        <f t="shared" si="317"/>
        <v>18.367949984999999</v>
      </c>
      <c r="G1833" s="248">
        <f t="shared" si="318"/>
        <v>3.375880853</v>
      </c>
      <c r="H1833" s="248">
        <f t="shared" si="319"/>
        <v>7.961471049</v>
      </c>
      <c r="I1833" s="248">
        <f t="shared" si="320"/>
        <v>5.7563312829999997</v>
      </c>
      <c r="J1833" s="248">
        <v>1.2742667999999999</v>
      </c>
      <c r="K1833" s="248">
        <v>7.4432058000000003</v>
      </c>
      <c r="L1833" s="248">
        <v>9.8256809000000001E-2</v>
      </c>
      <c r="M1833" s="248">
        <v>1.5707333E-2</v>
      </c>
      <c r="N1833" s="248">
        <v>3.2018442</v>
      </c>
      <c r="O1833" s="248">
        <v>0.15832932</v>
      </c>
      <c r="P1833" s="248">
        <v>0.42000843999999998</v>
      </c>
      <c r="Q1833" s="248">
        <v>5.5114302000000004</v>
      </c>
      <c r="R1833" s="248">
        <v>1.8783813E-2</v>
      </c>
      <c r="S1833" s="248">
        <v>0</v>
      </c>
      <c r="T1833" s="248">
        <v>0</v>
      </c>
      <c r="U1833" s="248">
        <v>0.22611727000000001</v>
      </c>
      <c r="V1833" s="110"/>
      <c r="W1833" s="89">
        <f t="shared" si="321"/>
        <v>9.4390133333333317</v>
      </c>
      <c r="X1833" s="249">
        <v>149.24673000000001</v>
      </c>
      <c r="Y1833" s="249">
        <v>105.14936</v>
      </c>
      <c r="Z1833" s="249">
        <v>9.2785705000000007</v>
      </c>
      <c r="AA1833" s="249">
        <v>1.6285155999999999E-2</v>
      </c>
      <c r="AB1833" s="249">
        <v>5.4193737999999998</v>
      </c>
      <c r="AC1833" s="249">
        <v>0.68473746999999996</v>
      </c>
      <c r="AD1833" s="249">
        <v>28.698401</v>
      </c>
      <c r="AE1833" s="78">
        <v>1.6896876E-4</v>
      </c>
      <c r="AF1833" s="250">
        <v>2.0927698000000001E-7</v>
      </c>
      <c r="AG1833" s="78">
        <v>1.7882788999999999</v>
      </c>
      <c r="AH1833" s="20"/>
      <c r="AI1833" s="20"/>
      <c r="AJ1833" s="20"/>
      <c r="AK1833" s="20"/>
      <c r="AL1833" s="20"/>
      <c r="AM1833" s="20"/>
      <c r="AN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c r="BU1833" s="20"/>
      <c r="BV1833" s="20"/>
      <c r="BW1833" s="20"/>
      <c r="BX1833" s="20"/>
      <c r="BY1833" s="20"/>
      <c r="BZ1833" s="20"/>
      <c r="CA1833" s="20"/>
      <c r="CB1833" s="20"/>
      <c r="CC1833" s="20"/>
      <c r="CD1833" s="20"/>
      <c r="CE1833" s="20"/>
      <c r="CF1833" s="20"/>
      <c r="CG1833" s="20"/>
      <c r="CH1833" s="20"/>
      <c r="CI1833" s="20"/>
      <c r="CJ1833" s="20"/>
      <c r="CK1833" s="20"/>
      <c r="CL1833" s="20"/>
      <c r="CM1833" s="20"/>
      <c r="CN1833" s="20"/>
      <c r="CO1833" s="20"/>
      <c r="CP1833" s="20"/>
      <c r="CQ1833" s="20"/>
      <c r="CR1833" s="20"/>
      <c r="CS1833" s="20"/>
      <c r="CT1833" s="20"/>
      <c r="CU1833" s="20"/>
      <c r="CV1833" s="20"/>
      <c r="CW1833" s="20"/>
      <c r="CX1833" s="20"/>
      <c r="CY1833" s="20"/>
      <c r="CZ1833" s="20"/>
      <c r="DA1833" s="20"/>
      <c r="DB1833" s="20"/>
      <c r="DC1833" s="20"/>
      <c r="DD1833" s="20"/>
      <c r="DE1833" s="20"/>
      <c r="DF1833" s="20"/>
      <c r="DG1833" s="20"/>
      <c r="DH1833" s="20"/>
      <c r="DI1833" s="20"/>
      <c r="DJ1833" s="20"/>
      <c r="DK1833" s="20"/>
      <c r="DL1833" s="20"/>
      <c r="DM1833" s="20"/>
      <c r="DN1833" s="20"/>
      <c r="DO1833" s="20"/>
      <c r="DP1833" s="20"/>
      <c r="DQ1833" s="20"/>
      <c r="DR1833" s="20"/>
      <c r="DS1833" s="20"/>
      <c r="DT1833" s="20"/>
      <c r="DU1833" s="20"/>
      <c r="DV1833" s="20"/>
      <c r="DW1833" s="20"/>
      <c r="DX1833" s="20"/>
      <c r="DY1833" s="20"/>
    </row>
    <row r="1834" spans="2:129" x14ac:dyDescent="0.15">
      <c r="B1834" s="67" t="s">
        <v>893</v>
      </c>
      <c r="C1834" s="114" t="s">
        <v>894</v>
      </c>
      <c r="D1834" s="73"/>
      <c r="E1834" s="81"/>
      <c r="F1834" s="82"/>
      <c r="G1834" s="82"/>
      <c r="H1834" s="82"/>
      <c r="I1834" s="82"/>
      <c r="J1834" s="82"/>
      <c r="K1834" s="82"/>
      <c r="L1834" s="82"/>
      <c r="M1834" s="82"/>
      <c r="N1834" s="82"/>
      <c r="O1834" s="82"/>
      <c r="P1834" s="82"/>
      <c r="Q1834" s="82"/>
      <c r="R1834" s="82"/>
      <c r="S1834" s="82"/>
      <c r="T1834" s="82"/>
      <c r="U1834" s="82"/>
      <c r="W1834" s="110"/>
      <c r="X1834" s="183"/>
      <c r="Y1834" s="183"/>
      <c r="Z1834" s="183"/>
      <c r="AA1834" s="183"/>
      <c r="AB1834" s="183"/>
      <c r="AC1834" s="183"/>
      <c r="AD1834" s="183"/>
      <c r="AE1834" s="81"/>
      <c r="AF1834" s="81"/>
      <c r="AG1834" s="81"/>
      <c r="AH1834" s="20"/>
      <c r="AI1834" s="20"/>
      <c r="AJ1834" s="20"/>
      <c r="AK1834" s="20"/>
      <c r="AL1834" s="20"/>
      <c r="AM1834" s="20"/>
      <c r="AN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c r="BU1834" s="20"/>
      <c r="BV1834" s="20"/>
      <c r="BW1834" s="20"/>
      <c r="BX1834" s="20"/>
      <c r="BY1834" s="20"/>
      <c r="BZ1834" s="20"/>
      <c r="CA1834" s="20"/>
      <c r="CB1834" s="20"/>
      <c r="CC1834" s="20"/>
      <c r="CD1834" s="20"/>
      <c r="CE1834" s="20"/>
      <c r="CF1834" s="20"/>
      <c r="CG1834" s="20"/>
      <c r="CH1834" s="20"/>
      <c r="CI1834" s="20"/>
      <c r="CJ1834" s="20"/>
      <c r="CK1834" s="20"/>
      <c r="CL1834" s="20"/>
      <c r="CM1834" s="20"/>
      <c r="CN1834" s="20"/>
      <c r="CO1834" s="20"/>
      <c r="CP1834" s="20"/>
      <c r="CQ1834" s="20"/>
      <c r="CR1834" s="20"/>
      <c r="CS1834" s="20"/>
      <c r="CT1834" s="20"/>
      <c r="CU1834" s="20"/>
      <c r="CV1834" s="20"/>
      <c r="CW1834" s="20"/>
      <c r="CX1834" s="20"/>
      <c r="CY1834" s="20"/>
      <c r="CZ1834" s="20"/>
      <c r="DA1834" s="20"/>
      <c r="DB1834" s="20"/>
      <c r="DC1834" s="20"/>
      <c r="DD1834" s="20"/>
      <c r="DE1834" s="20"/>
      <c r="DF1834" s="20"/>
      <c r="DG1834" s="20"/>
      <c r="DH1834" s="20"/>
      <c r="DI1834" s="20"/>
      <c r="DJ1834" s="20"/>
      <c r="DK1834" s="20"/>
      <c r="DL1834" s="20"/>
      <c r="DM1834" s="20"/>
      <c r="DN1834" s="20"/>
      <c r="DO1834" s="20"/>
      <c r="DP1834" s="20"/>
      <c r="DQ1834" s="20"/>
      <c r="DR1834" s="20"/>
      <c r="DS1834" s="20"/>
      <c r="DT1834" s="20"/>
      <c r="DU1834" s="20"/>
      <c r="DV1834" s="20"/>
      <c r="DW1834" s="20"/>
      <c r="DX1834" s="20"/>
      <c r="DY1834" s="20"/>
    </row>
    <row r="1835" spans="2:129" x14ac:dyDescent="0.15">
      <c r="B1835" s="77" t="s">
        <v>895</v>
      </c>
      <c r="C1835" s="75"/>
      <c r="D1835" s="73" t="s">
        <v>38</v>
      </c>
      <c r="E1835" s="248" t="s">
        <v>896</v>
      </c>
      <c r="F1835" s="248">
        <f>G1835+H1835+I1835+J1835</f>
        <v>10.225881601999999</v>
      </c>
      <c r="G1835" s="248">
        <f>M1835+N1835+O1835</f>
        <v>1.5843214219999999</v>
      </c>
      <c r="H1835" s="248">
        <f>K1835+L1835+P1835</f>
        <v>1.3941331540000002</v>
      </c>
      <c r="I1835" s="248">
        <f>Q1835+IF(R1835="x",0,R1835)+IF(S1835="x",0,S1835)+IF(T1835="x",0,T1835)+U1835</f>
        <v>4.1454928259999999</v>
      </c>
      <c r="J1835" s="248">
        <v>3.1019342000000001</v>
      </c>
      <c r="K1835" s="248">
        <v>1.3023355000000001</v>
      </c>
      <c r="L1835" s="248">
        <v>5.7606875000000002E-2</v>
      </c>
      <c r="M1835" s="248">
        <v>0.10473702999999999</v>
      </c>
      <c r="N1835" s="248">
        <v>1.4169255000000001</v>
      </c>
      <c r="O1835" s="248">
        <v>6.2658891999999994E-2</v>
      </c>
      <c r="P1835" s="248">
        <v>3.4190778999999998E-2</v>
      </c>
      <c r="Q1835" s="248">
        <v>3.9799129999999998</v>
      </c>
      <c r="R1835" s="248">
        <v>1.7620086E-2</v>
      </c>
      <c r="S1835" s="248">
        <v>1.899079E-2</v>
      </c>
      <c r="T1835" s="248">
        <v>0</v>
      </c>
      <c r="U1835" s="248">
        <v>0.12896895</v>
      </c>
      <c r="V1835" s="110"/>
      <c r="W1835" s="89">
        <f>J1835/0.135</f>
        <v>22.977290370370369</v>
      </c>
      <c r="X1835" s="249">
        <v>402.76868000000002</v>
      </c>
      <c r="Y1835" s="249">
        <v>295.03525000000002</v>
      </c>
      <c r="Z1835" s="249">
        <v>68.124932000000001</v>
      </c>
      <c r="AA1835" s="249">
        <v>4.1384494000000001E-2</v>
      </c>
      <c r="AB1835" s="249">
        <v>11.117913</v>
      </c>
      <c r="AC1835" s="249">
        <v>4.5871911000000001</v>
      </c>
      <c r="AD1835" s="249">
        <v>23.862003999999999</v>
      </c>
      <c r="AE1835" s="250">
        <v>6.6390411000000004E-5</v>
      </c>
      <c r="AF1835" s="250">
        <v>1.2278984E-7</v>
      </c>
      <c r="AG1835" s="78">
        <v>0.69730493000000004</v>
      </c>
      <c r="AH1835" s="20"/>
      <c r="AI1835" s="20"/>
      <c r="AJ1835" s="20"/>
      <c r="AK1835" s="20"/>
      <c r="AL1835" s="20"/>
      <c r="AM1835" s="20"/>
      <c r="AN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c r="BU1835" s="20"/>
      <c r="BV1835" s="20"/>
      <c r="BW1835" s="20"/>
      <c r="BX1835" s="20"/>
      <c r="BY1835" s="20"/>
      <c r="BZ1835" s="20"/>
      <c r="CA1835" s="20"/>
      <c r="CB1835" s="20"/>
      <c r="CC1835" s="20"/>
      <c r="CD1835" s="20"/>
      <c r="CE1835" s="20"/>
      <c r="CF1835" s="20"/>
      <c r="CG1835" s="20"/>
      <c r="CH1835" s="20"/>
      <c r="CI1835" s="20"/>
      <c r="CJ1835" s="20"/>
      <c r="CK1835" s="20"/>
      <c r="CL1835" s="20"/>
      <c r="CM1835" s="20"/>
      <c r="CN1835" s="20"/>
      <c r="CO1835" s="20"/>
      <c r="CP1835" s="20"/>
      <c r="CQ1835" s="20"/>
      <c r="CR1835" s="20"/>
      <c r="CS1835" s="20"/>
      <c r="CT1835" s="20"/>
      <c r="CU1835" s="20"/>
      <c r="CV1835" s="20"/>
      <c r="CW1835" s="20"/>
      <c r="CX1835" s="20"/>
      <c r="CY1835" s="20"/>
      <c r="CZ1835" s="20"/>
      <c r="DA1835" s="20"/>
      <c r="DB1835" s="20"/>
      <c r="DC1835" s="20"/>
      <c r="DD1835" s="20"/>
      <c r="DE1835" s="20"/>
      <c r="DF1835" s="20"/>
      <c r="DG1835" s="20"/>
      <c r="DH1835" s="20"/>
      <c r="DI1835" s="20"/>
      <c r="DJ1835" s="20"/>
      <c r="DK1835" s="20"/>
      <c r="DL1835" s="20"/>
      <c r="DM1835" s="20"/>
      <c r="DN1835" s="20"/>
      <c r="DO1835" s="20"/>
      <c r="DP1835" s="20"/>
      <c r="DQ1835" s="20"/>
      <c r="DR1835" s="20"/>
      <c r="DS1835" s="20"/>
      <c r="DT1835" s="20"/>
      <c r="DU1835" s="20"/>
      <c r="DV1835" s="20"/>
      <c r="DW1835" s="20"/>
      <c r="DX1835" s="20"/>
      <c r="DY1835" s="20"/>
    </row>
    <row r="1836" spans="2:129" x14ac:dyDescent="0.15">
      <c r="B1836" s="77" t="s">
        <v>897</v>
      </c>
      <c r="C1836" s="75"/>
      <c r="D1836" s="73" t="s">
        <v>38</v>
      </c>
      <c r="E1836" s="248" t="s">
        <v>898</v>
      </c>
      <c r="F1836" s="248">
        <f>G1836+H1836+I1836+J1836</f>
        <v>11.122167712</v>
      </c>
      <c r="G1836" s="248">
        <f>M1836+N1836+O1836</f>
        <v>1.455576424</v>
      </c>
      <c r="H1836" s="248">
        <f>K1836+L1836+P1836</f>
        <v>1.3511370439999999</v>
      </c>
      <c r="I1836" s="248">
        <f>Q1836+IF(R1836="x",0,R1836)+IF(S1836="x",0,S1836)+IF(T1836="x",0,T1836)+U1836</f>
        <v>5.045403844</v>
      </c>
      <c r="J1836" s="248">
        <v>3.2700504000000001</v>
      </c>
      <c r="K1836" s="248">
        <v>1.2624082999999999</v>
      </c>
      <c r="L1836" s="248">
        <v>5.9149721000000002E-2</v>
      </c>
      <c r="M1836" s="248">
        <v>0.10269013</v>
      </c>
      <c r="N1836" s="248">
        <v>1.2880266</v>
      </c>
      <c r="O1836" s="248">
        <v>6.4859693999999996E-2</v>
      </c>
      <c r="P1836" s="248">
        <v>2.9579022999999999E-2</v>
      </c>
      <c r="Q1836" s="248">
        <v>4.8913677</v>
      </c>
      <c r="R1836" s="248">
        <v>1.8024040000000002E-2</v>
      </c>
      <c r="S1836" s="248">
        <v>1.8941494E-2</v>
      </c>
      <c r="T1836" s="248">
        <v>0</v>
      </c>
      <c r="U1836" s="248">
        <v>0.11707061000000001</v>
      </c>
      <c r="V1836" s="110"/>
      <c r="W1836" s="89">
        <f>J1836/0.135</f>
        <v>24.222595555555554</v>
      </c>
      <c r="X1836" s="249">
        <v>444.70483999999999</v>
      </c>
      <c r="Y1836" s="249">
        <v>312.09992</v>
      </c>
      <c r="Z1836" s="249">
        <v>87.027300999999994</v>
      </c>
      <c r="AA1836" s="249">
        <v>4.3368444999999999E-2</v>
      </c>
      <c r="AB1836" s="249">
        <v>13.164911999999999</v>
      </c>
      <c r="AC1836" s="249">
        <v>5.5497011000000001</v>
      </c>
      <c r="AD1836" s="249">
        <v>26.819642999999999</v>
      </c>
      <c r="AE1836" s="250">
        <v>6.6541665999999994E-5</v>
      </c>
      <c r="AF1836" s="250">
        <v>1.2730569E-7</v>
      </c>
      <c r="AG1836" s="78">
        <v>0.76070510000000002</v>
      </c>
      <c r="AH1836" s="20"/>
      <c r="AI1836" s="20"/>
      <c r="AJ1836" s="20"/>
      <c r="AK1836" s="20"/>
      <c r="AL1836" s="20"/>
      <c r="AM1836" s="20"/>
      <c r="AN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c r="BU1836" s="20"/>
      <c r="BV1836" s="20"/>
      <c r="BW1836" s="20"/>
      <c r="BX1836" s="20"/>
      <c r="BY1836" s="20"/>
      <c r="BZ1836" s="20"/>
      <c r="CA1836" s="20"/>
      <c r="CB1836" s="20"/>
      <c r="CC1836" s="20"/>
      <c r="CD1836" s="20"/>
      <c r="CE1836" s="20"/>
      <c r="CF1836" s="20"/>
      <c r="CG1836" s="20"/>
      <c r="CH1836" s="20"/>
      <c r="CI1836" s="20"/>
      <c r="CJ1836" s="20"/>
      <c r="CK1836" s="20"/>
      <c r="CL1836" s="20"/>
      <c r="CM1836" s="20"/>
      <c r="CN1836" s="20"/>
      <c r="CO1836" s="20"/>
      <c r="CP1836" s="20"/>
      <c r="CQ1836" s="20"/>
      <c r="CR1836" s="20"/>
      <c r="CS1836" s="20"/>
      <c r="CT1836" s="20"/>
      <c r="CU1836" s="20"/>
      <c r="CV1836" s="20"/>
      <c r="CW1836" s="20"/>
      <c r="CX1836" s="20"/>
      <c r="CY1836" s="20"/>
      <c r="CZ1836" s="20"/>
      <c r="DA1836" s="20"/>
      <c r="DB1836" s="20"/>
      <c r="DC1836" s="20"/>
      <c r="DD1836" s="20"/>
      <c r="DE1836" s="20"/>
      <c r="DF1836" s="20"/>
      <c r="DG1836" s="20"/>
      <c r="DH1836" s="20"/>
      <c r="DI1836" s="20"/>
      <c r="DJ1836" s="20"/>
      <c r="DK1836" s="20"/>
      <c r="DL1836" s="20"/>
      <c r="DM1836" s="20"/>
      <c r="DN1836" s="20"/>
      <c r="DO1836" s="20"/>
      <c r="DP1836" s="20"/>
      <c r="DQ1836" s="20"/>
      <c r="DR1836" s="20"/>
      <c r="DS1836" s="20"/>
      <c r="DT1836" s="20"/>
      <c r="DU1836" s="20"/>
      <c r="DV1836" s="20"/>
      <c r="DW1836" s="20"/>
      <c r="DX1836" s="20"/>
      <c r="DY1836" s="20"/>
    </row>
    <row r="1837" spans="2:129" x14ac:dyDescent="0.15">
      <c r="B1837" s="77" t="s">
        <v>899</v>
      </c>
      <c r="C1837" s="75"/>
      <c r="D1837" s="73" t="s">
        <v>38</v>
      </c>
      <c r="E1837" s="248" t="s">
        <v>900</v>
      </c>
      <c r="F1837" s="248">
        <f>G1837+H1837+I1837+J1837</f>
        <v>15.479296527000002</v>
      </c>
      <c r="G1837" s="248">
        <f>M1837+N1837+O1837</f>
        <v>1.5136001960000001</v>
      </c>
      <c r="H1837" s="248">
        <f>K1837+L1837+P1837</f>
        <v>1.623051472</v>
      </c>
      <c r="I1837" s="248">
        <f>Q1837+IF(R1837="x",0,R1837)+IF(S1837="x",0,S1837)+IF(T1837="x",0,T1837)+U1837</f>
        <v>8.5508282590000011</v>
      </c>
      <c r="J1837" s="248">
        <v>3.7918166000000002</v>
      </c>
      <c r="K1837" s="248">
        <v>1.5056008999999999</v>
      </c>
      <c r="L1837" s="248">
        <v>7.0926845000000002E-2</v>
      </c>
      <c r="M1837" s="248">
        <v>9.0042181999999998E-2</v>
      </c>
      <c r="N1837" s="248">
        <v>1.3457699000000001</v>
      </c>
      <c r="O1837" s="248">
        <v>7.7788114000000005E-2</v>
      </c>
      <c r="P1837" s="248">
        <v>4.6523727000000001E-2</v>
      </c>
      <c r="Q1837" s="248">
        <v>8.3708626000000006</v>
      </c>
      <c r="R1837" s="248">
        <v>1.7954265000000001E-2</v>
      </c>
      <c r="S1837" s="248">
        <v>1.7343124000000001E-2</v>
      </c>
      <c r="T1837" s="248">
        <v>0</v>
      </c>
      <c r="U1837" s="248">
        <v>0.14466826999999999</v>
      </c>
      <c r="V1837" s="110"/>
      <c r="W1837" s="89">
        <f>J1837/0.135</f>
        <v>28.08753037037037</v>
      </c>
      <c r="X1837" s="249">
        <v>569.87221999999997</v>
      </c>
      <c r="Y1837" s="249">
        <v>365.79816</v>
      </c>
      <c r="Z1837" s="249">
        <v>140.16734</v>
      </c>
      <c r="AA1837" s="249">
        <v>4.8933150000000002E-2</v>
      </c>
      <c r="AB1837" s="249">
        <v>18.990511999999999</v>
      </c>
      <c r="AC1837" s="249">
        <v>8.3316029999999994</v>
      </c>
      <c r="AD1837" s="249">
        <v>36.535665999999999</v>
      </c>
      <c r="AE1837" s="250">
        <v>7.3796002999999998E-5</v>
      </c>
      <c r="AF1837" s="250">
        <v>1.4876249E-7</v>
      </c>
      <c r="AG1837" s="78">
        <v>1.148312</v>
      </c>
      <c r="AH1837" s="20"/>
      <c r="AI1837" s="20"/>
      <c r="AJ1837" s="20"/>
      <c r="AK1837" s="20"/>
      <c r="AL1837" s="20"/>
      <c r="AM1837" s="20"/>
      <c r="AN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c r="BU1837" s="20"/>
      <c r="BV1837" s="20"/>
      <c r="BW1837" s="20"/>
      <c r="BX1837" s="20"/>
      <c r="BY1837" s="20"/>
      <c r="BZ1837" s="20"/>
      <c r="CA1837" s="20"/>
      <c r="CB1837" s="20"/>
      <c r="CC1837" s="20"/>
      <c r="CD1837" s="20"/>
      <c r="CE1837" s="20"/>
      <c r="CF1837" s="20"/>
      <c r="CG1837" s="20"/>
      <c r="CH1837" s="20"/>
      <c r="CI1837" s="20"/>
      <c r="CJ1837" s="20"/>
      <c r="CK1837" s="20"/>
      <c r="CL1837" s="20"/>
      <c r="CM1837" s="20"/>
      <c r="CN1837" s="20"/>
      <c r="CO1837" s="20"/>
      <c r="CP1837" s="20"/>
      <c r="CQ1837" s="20"/>
      <c r="CR1837" s="20"/>
      <c r="CS1837" s="20"/>
      <c r="CT1837" s="20"/>
      <c r="CU1837" s="20"/>
      <c r="CV1837" s="20"/>
      <c r="CW1837" s="20"/>
      <c r="CX1837" s="20"/>
      <c r="CY1837" s="20"/>
      <c r="CZ1837" s="20"/>
      <c r="DA1837" s="20"/>
      <c r="DB1837" s="20"/>
      <c r="DC1837" s="20"/>
      <c r="DD1837" s="20"/>
      <c r="DE1837" s="20"/>
      <c r="DF1837" s="20"/>
      <c r="DG1837" s="20"/>
      <c r="DH1837" s="20"/>
      <c r="DI1837" s="20"/>
      <c r="DJ1837" s="20"/>
      <c r="DK1837" s="20"/>
      <c r="DL1837" s="20"/>
      <c r="DM1837" s="20"/>
      <c r="DN1837" s="20"/>
      <c r="DO1837" s="20"/>
      <c r="DP1837" s="20"/>
      <c r="DQ1837" s="20"/>
      <c r="DR1837" s="20"/>
      <c r="DS1837" s="20"/>
      <c r="DT1837" s="20"/>
      <c r="DU1837" s="20"/>
      <c r="DV1837" s="20"/>
      <c r="DW1837" s="20"/>
      <c r="DX1837" s="20"/>
      <c r="DY1837" s="20"/>
    </row>
    <row r="1838" spans="2:129" x14ac:dyDescent="0.15">
      <c r="B1838" s="67" t="s">
        <v>901</v>
      </c>
      <c r="C1838" s="114" t="s">
        <v>902</v>
      </c>
      <c r="D1838" s="73"/>
      <c r="E1838" s="81"/>
      <c r="F1838" s="82"/>
      <c r="G1838" s="82"/>
      <c r="H1838" s="82"/>
      <c r="I1838" s="82"/>
      <c r="J1838" s="82"/>
      <c r="K1838" s="82"/>
      <c r="L1838" s="82"/>
      <c r="M1838" s="82"/>
      <c r="N1838" s="82"/>
      <c r="O1838" s="82"/>
      <c r="P1838" s="82"/>
      <c r="Q1838" s="82"/>
      <c r="R1838" s="82"/>
      <c r="S1838" s="82"/>
      <c r="T1838" s="82"/>
      <c r="U1838" s="82"/>
      <c r="W1838" s="246"/>
      <c r="X1838" s="80"/>
      <c r="Y1838" s="80"/>
      <c r="Z1838" s="80"/>
      <c r="AA1838" s="80"/>
      <c r="AB1838" s="80"/>
      <c r="AC1838" s="80"/>
      <c r="AD1838" s="80"/>
      <c r="AE1838" s="70"/>
      <c r="AF1838" s="70"/>
      <c r="AG1838" s="70"/>
      <c r="AH1838" s="20"/>
      <c r="AI1838" s="76"/>
      <c r="AJ1838" s="20"/>
      <c r="AK1838" s="20"/>
      <c r="AL1838" s="20"/>
      <c r="AM1838" s="20"/>
      <c r="AN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row>
    <row r="1839" spans="2:129" x14ac:dyDescent="0.15">
      <c r="B1839" s="77" t="s">
        <v>903</v>
      </c>
      <c r="C1839" s="75"/>
      <c r="D1839" s="73" t="s">
        <v>38</v>
      </c>
      <c r="E1839" s="248" t="s">
        <v>904</v>
      </c>
      <c r="F1839" s="248">
        <f>G1839+H1839+I1839+J1839</f>
        <v>1.4809898292999999</v>
      </c>
      <c r="G1839" s="248">
        <f>M1839+N1839+O1839</f>
        <v>0.18086998630000001</v>
      </c>
      <c r="H1839" s="248">
        <f>K1839+L1839+P1839</f>
        <v>0.31273075499999997</v>
      </c>
      <c r="I1839" s="248">
        <f>Q1839+IF(R1839="x",0,R1839)+IF(S1839="x",0,S1839)+IF(T1839="x",0,T1839)+U1839</f>
        <v>0.61778528799999999</v>
      </c>
      <c r="J1839" s="248">
        <v>0.36960379999999998</v>
      </c>
      <c r="K1839" s="248">
        <v>0.28099046</v>
      </c>
      <c r="L1839" s="248">
        <v>1.0325635999999999E-2</v>
      </c>
      <c r="M1839" s="248">
        <v>2.2257153000000002E-3</v>
      </c>
      <c r="N1839" s="248">
        <v>0.14390605000000001</v>
      </c>
      <c r="O1839" s="248">
        <v>3.4738221E-2</v>
      </c>
      <c r="P1839" s="248">
        <v>2.1414658999999999E-2</v>
      </c>
      <c r="Q1839" s="248">
        <v>0.56973662000000003</v>
      </c>
      <c r="R1839" s="248">
        <v>2.0404777999999998E-2</v>
      </c>
      <c r="S1839" s="248">
        <v>0</v>
      </c>
      <c r="T1839" s="248">
        <v>0</v>
      </c>
      <c r="U1839" s="248">
        <v>2.7643890000000001E-2</v>
      </c>
      <c r="V1839" s="110"/>
      <c r="W1839" s="89">
        <f>J1839/0.135</f>
        <v>2.7378059259259255</v>
      </c>
      <c r="X1839" s="249">
        <v>41.703558999999998</v>
      </c>
      <c r="Y1839" s="249">
        <v>32.542668999999997</v>
      </c>
      <c r="Z1839" s="249">
        <v>3.9972466999999998</v>
      </c>
      <c r="AA1839" s="249">
        <v>1.314012E-3</v>
      </c>
      <c r="AB1839" s="249">
        <v>0.99185621000000002</v>
      </c>
      <c r="AC1839" s="249">
        <v>0.19951959</v>
      </c>
      <c r="AD1839" s="249">
        <v>3.9709541000000002</v>
      </c>
      <c r="AE1839" s="250">
        <v>1.246522E-5</v>
      </c>
      <c r="AF1839" s="250">
        <v>2.1121782999999999E-8</v>
      </c>
      <c r="AG1839" s="78">
        <v>0.18888561000000001</v>
      </c>
      <c r="AH1839" s="20"/>
      <c r="AI1839" s="20"/>
      <c r="AJ1839" s="20"/>
      <c r="AK1839" s="20"/>
      <c r="AL1839" s="20"/>
      <c r="AM1839" s="20"/>
      <c r="AN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c r="BU1839" s="20"/>
      <c r="BV1839" s="20"/>
      <c r="BW1839" s="20"/>
      <c r="BX1839" s="20"/>
      <c r="BY1839" s="20"/>
      <c r="BZ1839" s="20"/>
      <c r="CA1839" s="20"/>
      <c r="CB1839" s="20"/>
      <c r="CC1839" s="20"/>
      <c r="CD1839" s="20"/>
      <c r="CE1839" s="20"/>
      <c r="CF1839" s="20"/>
      <c r="CG1839" s="20"/>
      <c r="CH1839" s="20"/>
      <c r="CI1839" s="20"/>
      <c r="CJ1839" s="20"/>
      <c r="CK1839" s="20"/>
      <c r="CL1839" s="20"/>
      <c r="CM1839" s="20"/>
      <c r="CN1839" s="20"/>
      <c r="CO1839" s="20"/>
      <c r="CP1839" s="20"/>
      <c r="CQ1839" s="20"/>
      <c r="CR1839" s="20"/>
      <c r="CS1839" s="20"/>
      <c r="CT1839" s="20"/>
      <c r="CU1839" s="20"/>
      <c r="CV1839" s="20"/>
      <c r="CW1839" s="20"/>
      <c r="CX1839" s="20"/>
      <c r="CY1839" s="20"/>
      <c r="CZ1839" s="20"/>
      <c r="DA1839" s="20"/>
      <c r="DB1839" s="20"/>
      <c r="DC1839" s="20"/>
      <c r="DD1839" s="20"/>
      <c r="DE1839" s="20"/>
      <c r="DF1839" s="20"/>
      <c r="DG1839" s="20"/>
      <c r="DH1839" s="20"/>
      <c r="DI1839" s="20"/>
      <c r="DJ1839" s="20"/>
      <c r="DK1839" s="20"/>
      <c r="DL1839" s="20"/>
      <c r="DM1839" s="20"/>
      <c r="DN1839" s="20"/>
      <c r="DO1839" s="20"/>
      <c r="DP1839" s="20"/>
      <c r="DQ1839" s="20"/>
      <c r="DR1839" s="20"/>
      <c r="DS1839" s="20"/>
      <c r="DT1839" s="20"/>
      <c r="DU1839" s="20"/>
      <c r="DV1839" s="20"/>
      <c r="DW1839" s="20"/>
      <c r="DX1839" s="20"/>
      <c r="DY1839" s="20"/>
    </row>
    <row r="1840" spans="2:129" x14ac:dyDescent="0.15">
      <c r="B1840" s="77" t="s">
        <v>905</v>
      </c>
      <c r="C1840" s="75"/>
      <c r="D1840" s="73" t="s">
        <v>38</v>
      </c>
      <c r="E1840" s="248" t="s">
        <v>906</v>
      </c>
      <c r="F1840" s="248">
        <f>G1840+H1840+I1840+J1840</f>
        <v>1.4772433594000001</v>
      </c>
      <c r="G1840" s="248">
        <f>M1840+N1840+O1840</f>
        <v>0.17691021540000001</v>
      </c>
      <c r="H1840" s="248">
        <f>K1840+L1840+P1840</f>
        <v>0.31205318399999998</v>
      </c>
      <c r="I1840" s="248">
        <f>Q1840+IF(R1840="x",0,R1840)+IF(S1840="x",0,S1840)+IF(T1840="x",0,T1840)+U1840</f>
        <v>0.61250815000000003</v>
      </c>
      <c r="J1840" s="248">
        <v>0.37577180999999998</v>
      </c>
      <c r="K1840" s="248">
        <v>0.28068556</v>
      </c>
      <c r="L1840" s="248">
        <v>1.0379152000000001E-2</v>
      </c>
      <c r="M1840" s="248">
        <v>2.2303364E-3</v>
      </c>
      <c r="N1840" s="248">
        <v>0.13969596000000001</v>
      </c>
      <c r="O1840" s="248">
        <v>3.4983919000000002E-2</v>
      </c>
      <c r="P1840" s="248">
        <v>2.0988472000000001E-2</v>
      </c>
      <c r="Q1840" s="248">
        <v>0.56340504999999996</v>
      </c>
      <c r="R1840" s="248">
        <v>2.0960613999999999E-2</v>
      </c>
      <c r="S1840" s="248">
        <v>0</v>
      </c>
      <c r="T1840" s="248">
        <v>0</v>
      </c>
      <c r="U1840" s="248">
        <v>2.8142486000000001E-2</v>
      </c>
      <c r="V1840" s="110"/>
      <c r="W1840" s="89">
        <f>J1840/0.135</f>
        <v>2.7834948888888884</v>
      </c>
      <c r="X1840" s="249">
        <v>42.190244999999997</v>
      </c>
      <c r="Y1840" s="249">
        <v>33.069116999999999</v>
      </c>
      <c r="Z1840" s="249">
        <v>3.9634708000000001</v>
      </c>
      <c r="AA1840" s="249">
        <v>1.3165526999999999E-3</v>
      </c>
      <c r="AB1840" s="249">
        <v>0.96975968000000001</v>
      </c>
      <c r="AC1840" s="249">
        <v>0.19652001999999999</v>
      </c>
      <c r="AD1840" s="249">
        <v>3.9900614000000001</v>
      </c>
      <c r="AE1840" s="250">
        <v>1.2530248E-5</v>
      </c>
      <c r="AF1840" s="250">
        <v>2.1245484999999998E-8</v>
      </c>
      <c r="AG1840" s="78">
        <v>0.18654751999999999</v>
      </c>
      <c r="AH1840" s="20"/>
      <c r="AI1840" s="20"/>
      <c r="AJ1840" s="20"/>
      <c r="AK1840" s="20"/>
      <c r="AL1840" s="20"/>
      <c r="AM1840" s="20"/>
      <c r="AN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c r="BU1840" s="20"/>
      <c r="BV1840" s="20"/>
      <c r="BW1840" s="20"/>
      <c r="BX1840" s="20"/>
      <c r="BY1840" s="20"/>
      <c r="BZ1840" s="20"/>
      <c r="CA1840" s="20"/>
      <c r="CB1840" s="20"/>
      <c r="CC1840" s="20"/>
      <c r="CD1840" s="20"/>
      <c r="CE1840" s="20"/>
      <c r="CF1840" s="20"/>
      <c r="CG1840" s="20"/>
      <c r="CH1840" s="20"/>
      <c r="CI1840" s="20"/>
      <c r="CJ1840" s="20"/>
      <c r="CK1840" s="20"/>
      <c r="CL1840" s="20"/>
      <c r="CM1840" s="20"/>
      <c r="CN1840" s="20"/>
      <c r="CO1840" s="20"/>
      <c r="CP1840" s="20"/>
      <c r="CQ1840" s="20"/>
      <c r="CR1840" s="20"/>
      <c r="CS1840" s="20"/>
      <c r="CT1840" s="20"/>
      <c r="CU1840" s="20"/>
      <c r="CV1840" s="20"/>
      <c r="CW1840" s="20"/>
      <c r="CX1840" s="20"/>
      <c r="CY1840" s="20"/>
      <c r="CZ1840" s="20"/>
      <c r="DA1840" s="20"/>
      <c r="DB1840" s="20"/>
      <c r="DC1840" s="20"/>
      <c r="DD1840" s="20"/>
      <c r="DE1840" s="20"/>
      <c r="DF1840" s="20"/>
      <c r="DG1840" s="20"/>
      <c r="DH1840" s="20"/>
      <c r="DI1840" s="20"/>
      <c r="DJ1840" s="20"/>
      <c r="DK1840" s="20"/>
      <c r="DL1840" s="20"/>
      <c r="DM1840" s="20"/>
      <c r="DN1840" s="20"/>
      <c r="DO1840" s="20"/>
      <c r="DP1840" s="20"/>
      <c r="DQ1840" s="20"/>
      <c r="DR1840" s="20"/>
      <c r="DS1840" s="20"/>
      <c r="DT1840" s="20"/>
      <c r="DU1840" s="20"/>
      <c r="DV1840" s="20"/>
      <c r="DW1840" s="20"/>
      <c r="DX1840" s="20"/>
      <c r="DY1840" s="20"/>
    </row>
    <row r="1841" spans="2:129" x14ac:dyDescent="0.15">
      <c r="B1841" s="77" t="s">
        <v>907</v>
      </c>
      <c r="C1841" s="75"/>
      <c r="D1841" s="73" t="s">
        <v>38</v>
      </c>
      <c r="E1841" s="248" t="s">
        <v>908</v>
      </c>
      <c r="F1841" s="248">
        <f>G1841+H1841+I1841+J1841</f>
        <v>1.4781393406000001</v>
      </c>
      <c r="G1841" s="248">
        <f>M1841+N1841+O1841</f>
        <v>0.17821403459999999</v>
      </c>
      <c r="H1841" s="248">
        <f>K1841+L1841+P1841</f>
        <v>0.31220367500000001</v>
      </c>
      <c r="I1841" s="248">
        <f>Q1841+IF(R1841="x",0,R1841)+IF(S1841="x",0,S1841)+IF(T1841="x",0,T1841)+U1841</f>
        <v>0.61414434100000004</v>
      </c>
      <c r="J1841" s="248">
        <v>0.37357729000000001</v>
      </c>
      <c r="K1841" s="248">
        <v>0.28071729000000001</v>
      </c>
      <c r="L1841" s="248">
        <v>1.0358259999999999E-2</v>
      </c>
      <c r="M1841" s="248">
        <v>2.2283296E-3</v>
      </c>
      <c r="N1841" s="248">
        <v>0.14109480999999999</v>
      </c>
      <c r="O1841" s="248">
        <v>3.4890894999999998E-2</v>
      </c>
      <c r="P1841" s="248">
        <v>2.1128125000000001E-2</v>
      </c>
      <c r="Q1841" s="248">
        <v>0.56541311000000005</v>
      </c>
      <c r="R1841" s="248">
        <v>2.0766196000000001E-2</v>
      </c>
      <c r="S1841" s="248">
        <v>0</v>
      </c>
      <c r="T1841" s="248">
        <v>0</v>
      </c>
      <c r="U1841" s="248">
        <v>2.7965034999999999E-2</v>
      </c>
      <c r="V1841" s="110"/>
      <c r="W1841" s="89">
        <f>J1841/0.135</f>
        <v>2.767239185185185</v>
      </c>
      <c r="X1841" s="249">
        <v>42.014569000000002</v>
      </c>
      <c r="Y1841" s="249">
        <v>32.881611999999997</v>
      </c>
      <c r="Z1841" s="249">
        <v>3.9743286000000002</v>
      </c>
      <c r="AA1841" s="249">
        <v>1.3153929E-3</v>
      </c>
      <c r="AB1841" s="249">
        <v>0.97706908000000003</v>
      </c>
      <c r="AC1841" s="249">
        <v>0.19750661</v>
      </c>
      <c r="AD1841" s="249">
        <v>3.9827374</v>
      </c>
      <c r="AE1841" s="250">
        <v>1.2504880999999999E-5</v>
      </c>
      <c r="AF1841" s="250">
        <v>2.1198195999999999E-8</v>
      </c>
      <c r="AG1841" s="78">
        <v>0.18729852</v>
      </c>
      <c r="AH1841" s="20"/>
      <c r="AI1841" s="20"/>
      <c r="AJ1841" s="76"/>
      <c r="AK1841" s="76"/>
      <c r="AL1841" s="20"/>
      <c r="AM1841" s="20"/>
      <c r="AN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c r="BU1841" s="20"/>
      <c r="BV1841" s="20"/>
      <c r="BW1841" s="20"/>
      <c r="BX1841" s="20"/>
      <c r="BY1841" s="20"/>
      <c r="BZ1841" s="20"/>
      <c r="CA1841" s="20"/>
      <c r="CB1841" s="20"/>
      <c r="CC1841" s="20"/>
      <c r="CD1841" s="20"/>
      <c r="CE1841" s="20"/>
      <c r="CF1841" s="20"/>
      <c r="CG1841" s="20"/>
      <c r="CH1841" s="20"/>
      <c r="CI1841" s="20"/>
      <c r="CJ1841" s="20"/>
      <c r="CK1841" s="20"/>
      <c r="CL1841" s="20"/>
      <c r="CM1841" s="20"/>
      <c r="CN1841" s="20"/>
      <c r="CO1841" s="20"/>
      <c r="CP1841" s="20"/>
      <c r="CQ1841" s="20"/>
      <c r="CR1841" s="20"/>
      <c r="CS1841" s="20"/>
      <c r="CT1841" s="20"/>
      <c r="CU1841" s="20"/>
      <c r="CV1841" s="20"/>
      <c r="CW1841" s="20"/>
      <c r="CX1841" s="20"/>
      <c r="CY1841" s="20"/>
      <c r="CZ1841" s="20"/>
      <c r="DA1841" s="20"/>
      <c r="DB1841" s="20"/>
      <c r="DC1841" s="20"/>
      <c r="DD1841" s="20"/>
      <c r="DE1841" s="20"/>
      <c r="DF1841" s="20"/>
      <c r="DG1841" s="20"/>
      <c r="DH1841" s="20"/>
      <c r="DI1841" s="20"/>
      <c r="DJ1841" s="20"/>
      <c r="DK1841" s="20"/>
      <c r="DL1841" s="20"/>
      <c r="DM1841" s="20"/>
      <c r="DN1841" s="20"/>
      <c r="DO1841" s="20"/>
      <c r="DP1841" s="20"/>
      <c r="DQ1841" s="20"/>
      <c r="DR1841" s="20"/>
      <c r="DS1841" s="20"/>
      <c r="DT1841" s="20"/>
      <c r="DU1841" s="20"/>
      <c r="DV1841" s="20"/>
      <c r="DW1841" s="20"/>
      <c r="DX1841" s="20"/>
      <c r="DY1841" s="20"/>
    </row>
    <row r="1842" spans="2:129" x14ac:dyDescent="0.15">
      <c r="B1842" s="77" t="s">
        <v>909</v>
      </c>
      <c r="C1842" s="75"/>
      <c r="D1842" s="73" t="s">
        <v>38</v>
      </c>
      <c r="E1842" s="248" t="s">
        <v>910</v>
      </c>
      <c r="F1842" s="248">
        <f>G1842+H1842+I1842+J1842</f>
        <v>1.4783091246</v>
      </c>
      <c r="G1842" s="248">
        <f>M1842+N1842+O1842</f>
        <v>0.17347746759999999</v>
      </c>
      <c r="H1842" s="248">
        <f>K1842+L1842+P1842</f>
        <v>0.314383093</v>
      </c>
      <c r="I1842" s="248">
        <f>Q1842+IF(R1842="x",0,R1842)+IF(S1842="x",0,S1842)+IF(T1842="x",0,T1842)+U1842</f>
        <v>0.57344241399999996</v>
      </c>
      <c r="J1842" s="248">
        <v>0.41700615000000002</v>
      </c>
      <c r="K1842" s="248">
        <v>0.28577476000000002</v>
      </c>
      <c r="L1842" s="248">
        <v>1.036546E-2</v>
      </c>
      <c r="M1842" s="248">
        <v>4.6025605999999997E-3</v>
      </c>
      <c r="N1842" s="248">
        <v>0.13608422000000001</v>
      </c>
      <c r="O1842" s="248">
        <v>3.2790686999999999E-2</v>
      </c>
      <c r="P1842" s="248">
        <v>1.8242873E-2</v>
      </c>
      <c r="Q1842" s="248">
        <v>0.53034764999999995</v>
      </c>
      <c r="R1842" s="248">
        <v>1.7919092000000001E-2</v>
      </c>
      <c r="S1842" s="248">
        <v>0</v>
      </c>
      <c r="T1842" s="248">
        <v>0</v>
      </c>
      <c r="U1842" s="248">
        <v>2.5175672E-2</v>
      </c>
      <c r="V1842" s="110"/>
      <c r="W1842" s="89">
        <f>J1842/0.135</f>
        <v>3.0889344444444444</v>
      </c>
      <c r="X1842" s="249">
        <v>50.103056000000002</v>
      </c>
      <c r="Y1842" s="249">
        <v>36.336621000000001</v>
      </c>
      <c r="Z1842" s="249">
        <v>5.4207999999999998</v>
      </c>
      <c r="AA1842" s="249">
        <v>1.3206734E-3</v>
      </c>
      <c r="AB1842" s="249">
        <v>0.91553846999999999</v>
      </c>
      <c r="AC1842" s="249">
        <v>0.18885846000000001</v>
      </c>
      <c r="AD1842" s="249">
        <v>7.2399171000000004</v>
      </c>
      <c r="AE1842" s="250">
        <v>1.3058765E-5</v>
      </c>
      <c r="AF1842" s="250">
        <v>2.6224759000000001E-8</v>
      </c>
      <c r="AG1842" s="78">
        <v>0.20569828000000001</v>
      </c>
      <c r="AH1842" s="20"/>
      <c r="AI1842" s="20"/>
      <c r="AJ1842" s="76"/>
      <c r="AK1842" s="20"/>
      <c r="AL1842" s="20"/>
      <c r="AM1842" s="20"/>
      <c r="AN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c r="BU1842" s="20"/>
      <c r="BV1842" s="20"/>
      <c r="BW1842" s="20"/>
      <c r="BX1842" s="20"/>
      <c r="BY1842" s="20"/>
      <c r="BZ1842" s="20"/>
      <c r="CA1842" s="20"/>
      <c r="CB1842" s="20"/>
      <c r="CC1842" s="20"/>
      <c r="CD1842" s="20"/>
      <c r="CE1842" s="20"/>
      <c r="CF1842" s="20"/>
      <c r="CG1842" s="20"/>
      <c r="CH1842" s="20"/>
      <c r="CI1842" s="20"/>
      <c r="CJ1842" s="20"/>
      <c r="CK1842" s="20"/>
      <c r="CL1842" s="20"/>
      <c r="CM1842" s="20"/>
      <c r="CN1842" s="20"/>
      <c r="CO1842" s="20"/>
      <c r="CP1842" s="20"/>
      <c r="CQ1842" s="20"/>
      <c r="CR1842" s="20"/>
      <c r="CS1842" s="20"/>
      <c r="CT1842" s="20"/>
      <c r="CU1842" s="20"/>
      <c r="CV1842" s="20"/>
      <c r="CW1842" s="20"/>
      <c r="CX1842" s="20"/>
      <c r="CY1842" s="20"/>
      <c r="CZ1842" s="20"/>
      <c r="DA1842" s="20"/>
      <c r="DB1842" s="20"/>
      <c r="DC1842" s="20"/>
      <c r="DD1842" s="20"/>
      <c r="DE1842" s="20"/>
      <c r="DF1842" s="20"/>
      <c r="DG1842" s="20"/>
      <c r="DH1842" s="20"/>
      <c r="DI1842" s="20"/>
      <c r="DJ1842" s="20"/>
      <c r="DK1842" s="20"/>
      <c r="DL1842" s="20"/>
      <c r="DM1842" s="20"/>
      <c r="DN1842" s="20"/>
      <c r="DO1842" s="20"/>
      <c r="DP1842" s="20"/>
      <c r="DQ1842" s="20"/>
      <c r="DR1842" s="20"/>
      <c r="DS1842" s="20"/>
      <c r="DT1842" s="20"/>
      <c r="DU1842" s="20"/>
      <c r="DV1842" s="20"/>
      <c r="DW1842" s="20"/>
      <c r="DX1842" s="20"/>
      <c r="DY1842" s="20"/>
    </row>
    <row r="1843" spans="2:129" x14ac:dyDescent="0.15">
      <c r="B1843" s="77" t="s">
        <v>911</v>
      </c>
      <c r="C1843" s="75"/>
      <c r="D1843" s="73" t="s">
        <v>38</v>
      </c>
      <c r="E1843" s="248" t="s">
        <v>912</v>
      </c>
      <c r="F1843" s="248">
        <f>G1843+H1843+I1843+J1843</f>
        <v>1.5389614319799998</v>
      </c>
      <c r="G1843" s="248">
        <f>M1843+N1843+O1843</f>
        <v>0.1881669366</v>
      </c>
      <c r="H1843" s="248">
        <f>K1843+L1843+P1843</f>
        <v>0.31867023799999999</v>
      </c>
      <c r="I1843" s="248">
        <f>Q1843+IF(R1843="x",0,R1843)+IF(S1843="x",0,S1843)+IF(T1843="x",0,T1843)+U1843</f>
        <v>0.64752017738000001</v>
      </c>
      <c r="J1843" s="248">
        <v>0.38460408000000001</v>
      </c>
      <c r="K1843" s="248">
        <v>0.28623887999999997</v>
      </c>
      <c r="L1843" s="248">
        <v>1.0692640999999999E-2</v>
      </c>
      <c r="M1843" s="248">
        <v>2.5100026000000001E-3</v>
      </c>
      <c r="N1843" s="248">
        <v>0.1501778</v>
      </c>
      <c r="O1843" s="248">
        <v>3.5479134000000002E-2</v>
      </c>
      <c r="P1843" s="248">
        <v>2.1738717000000001E-2</v>
      </c>
      <c r="Q1843" s="248">
        <v>0.59672621000000003</v>
      </c>
      <c r="R1843" s="248">
        <v>2.1399696999999999E-2</v>
      </c>
      <c r="S1843" s="248">
        <v>1.5397938E-4</v>
      </c>
      <c r="T1843" s="248">
        <v>0</v>
      </c>
      <c r="U1843" s="248">
        <v>2.9240291000000002E-2</v>
      </c>
      <c r="V1843" s="110"/>
      <c r="W1843" s="89">
        <f>J1843/0.135</f>
        <v>2.848919111111111</v>
      </c>
      <c r="X1843" s="249">
        <v>42.970908000000001</v>
      </c>
      <c r="Y1843" s="249">
        <v>34.099750999999998</v>
      </c>
      <c r="Z1843" s="249">
        <v>4.1594746999999996</v>
      </c>
      <c r="AA1843" s="249">
        <v>1.6303735E-3</v>
      </c>
      <c r="AB1843" s="249">
        <v>1.0681411000000001</v>
      </c>
      <c r="AC1843" s="249">
        <v>0.23398214000000001</v>
      </c>
      <c r="AD1843" s="249">
        <v>3.4079285000000001</v>
      </c>
      <c r="AE1843" s="250">
        <v>1.2754588E-5</v>
      </c>
      <c r="AF1843" s="250">
        <v>2.0810373999999999E-8</v>
      </c>
      <c r="AG1843" s="78">
        <v>0.18609000000000001</v>
      </c>
      <c r="AH1843" s="20"/>
      <c r="AI1843" s="20"/>
      <c r="AJ1843" s="76"/>
      <c r="AK1843" s="20"/>
      <c r="AL1843" s="20"/>
      <c r="AM1843" s="20"/>
      <c r="AN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c r="BU1843" s="20"/>
      <c r="BV1843" s="20"/>
      <c r="BW1843" s="20"/>
      <c r="BX1843" s="20"/>
      <c r="BY1843" s="20"/>
      <c r="BZ1843" s="20"/>
      <c r="CA1843" s="20"/>
      <c r="CB1843" s="20"/>
      <c r="CC1843" s="20"/>
      <c r="CD1843" s="20"/>
      <c r="CE1843" s="20"/>
      <c r="CF1843" s="20"/>
      <c r="CG1843" s="20"/>
      <c r="CH1843" s="20"/>
      <c r="CI1843" s="20"/>
      <c r="CJ1843" s="20"/>
      <c r="CK1843" s="20"/>
      <c r="CL1843" s="20"/>
      <c r="CM1843" s="20"/>
      <c r="CN1843" s="20"/>
      <c r="CO1843" s="20"/>
      <c r="CP1843" s="20"/>
      <c r="CQ1843" s="20"/>
      <c r="CR1843" s="20"/>
      <c r="CS1843" s="20"/>
      <c r="CT1843" s="20"/>
      <c r="CU1843" s="20"/>
      <c r="CV1843" s="20"/>
      <c r="CW1843" s="20"/>
      <c r="CX1843" s="20"/>
      <c r="CY1843" s="20"/>
      <c r="CZ1843" s="20"/>
      <c r="DA1843" s="20"/>
      <c r="DB1843" s="20"/>
      <c r="DC1843" s="20"/>
      <c r="DD1843" s="20"/>
      <c r="DE1843" s="20"/>
      <c r="DF1843" s="20"/>
      <c r="DG1843" s="20"/>
      <c r="DH1843" s="20"/>
      <c r="DI1843" s="20"/>
      <c r="DJ1843" s="20"/>
      <c r="DK1843" s="20"/>
      <c r="DL1843" s="20"/>
      <c r="DM1843" s="20"/>
      <c r="DN1843" s="20"/>
      <c r="DO1843" s="20"/>
      <c r="DP1843" s="20"/>
      <c r="DQ1843" s="20"/>
      <c r="DR1843" s="20"/>
      <c r="DS1843" s="20"/>
      <c r="DT1843" s="20"/>
      <c r="DU1843" s="20"/>
      <c r="DV1843" s="20"/>
      <c r="DW1843" s="20"/>
      <c r="DX1843" s="20"/>
      <c r="DY1843" s="20"/>
    </row>
    <row r="1844" spans="2:129" x14ac:dyDescent="0.15">
      <c r="B1844" s="67" t="s">
        <v>913</v>
      </c>
      <c r="C1844" s="114" t="s">
        <v>914</v>
      </c>
      <c r="D1844" s="114"/>
      <c r="E1844" s="125"/>
      <c r="F1844" s="94"/>
      <c r="G1844" s="94"/>
      <c r="H1844" s="94"/>
      <c r="I1844" s="94"/>
      <c r="J1844" s="94"/>
      <c r="K1844" s="94"/>
      <c r="L1844" s="94"/>
      <c r="M1844" s="94"/>
      <c r="N1844" s="94"/>
      <c r="O1844" s="94"/>
      <c r="P1844" s="94"/>
      <c r="Q1844" s="94"/>
      <c r="R1844" s="94"/>
      <c r="S1844" s="94"/>
      <c r="T1844" s="94"/>
      <c r="U1844" s="94"/>
      <c r="V1844" s="110"/>
      <c r="W1844" s="246"/>
      <c r="X1844" s="80"/>
      <c r="Y1844" s="80"/>
      <c r="Z1844" s="80"/>
      <c r="AA1844" s="80"/>
      <c r="AB1844" s="80"/>
      <c r="AC1844" s="80"/>
      <c r="AD1844" s="80"/>
      <c r="AE1844" s="70"/>
      <c r="AF1844" s="70"/>
      <c r="AG1844" s="70"/>
      <c r="AH1844" s="20"/>
      <c r="AI1844" s="20"/>
      <c r="AJ1844" s="76"/>
      <c r="AK1844" s="20"/>
      <c r="AL1844" s="20"/>
      <c r="AM1844" s="20"/>
      <c r="AN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c r="BU1844" s="20"/>
      <c r="BV1844" s="20"/>
      <c r="BW1844" s="20"/>
      <c r="BX1844" s="20"/>
      <c r="BY1844" s="20"/>
      <c r="BZ1844" s="20"/>
      <c r="CA1844" s="20"/>
      <c r="CB1844" s="20"/>
      <c r="CC1844" s="20"/>
      <c r="CD1844" s="20"/>
      <c r="CE1844" s="20"/>
      <c r="CF1844" s="20"/>
      <c r="CG1844" s="20"/>
      <c r="CH1844" s="20"/>
      <c r="CI1844" s="20"/>
      <c r="CJ1844" s="20"/>
      <c r="CK1844" s="20"/>
      <c r="CL1844" s="20"/>
      <c r="CM1844" s="20"/>
      <c r="CN1844" s="20"/>
      <c r="CO1844" s="20"/>
      <c r="CP1844" s="20"/>
      <c r="CQ1844" s="20"/>
      <c r="CR1844" s="20"/>
      <c r="CS1844" s="20"/>
      <c r="CT1844" s="20"/>
      <c r="CU1844" s="20"/>
      <c r="CV1844" s="20"/>
      <c r="CW1844" s="20"/>
      <c r="CX1844" s="20"/>
      <c r="CY1844" s="20"/>
      <c r="CZ1844" s="20"/>
      <c r="DA1844" s="20"/>
      <c r="DB1844" s="20"/>
      <c r="DC1844" s="20"/>
      <c r="DD1844" s="20"/>
      <c r="DE1844" s="20"/>
      <c r="DF1844" s="20"/>
      <c r="DG1844" s="20"/>
      <c r="DH1844" s="20"/>
      <c r="DI1844" s="20"/>
      <c r="DJ1844" s="20"/>
      <c r="DK1844" s="20"/>
      <c r="DL1844" s="20"/>
      <c r="DM1844" s="20"/>
      <c r="DN1844" s="20"/>
      <c r="DO1844" s="20"/>
      <c r="DP1844" s="20"/>
      <c r="DQ1844" s="20"/>
      <c r="DR1844" s="20"/>
      <c r="DS1844" s="20"/>
      <c r="DT1844" s="20"/>
      <c r="DU1844" s="20"/>
      <c r="DV1844" s="20"/>
      <c r="DW1844" s="20"/>
      <c r="DX1844" s="20"/>
      <c r="DY1844" s="20"/>
    </row>
    <row r="1845" spans="2:129" x14ac:dyDescent="0.15">
      <c r="B1845" s="77" t="s">
        <v>915</v>
      </c>
      <c r="C1845" s="75"/>
      <c r="D1845" s="73" t="s">
        <v>38</v>
      </c>
      <c r="E1845" s="248" t="s">
        <v>916</v>
      </c>
      <c r="F1845" s="248">
        <f>G1845+H1845+I1845+J1845</f>
        <v>25.850097387369996</v>
      </c>
      <c r="G1845" s="248">
        <f>M1845+N1845+O1845</f>
        <v>0.80137992800000002</v>
      </c>
      <c r="H1845" s="248">
        <f>K1845+L1845+P1845</f>
        <v>0.63585366300000001</v>
      </c>
      <c r="I1845" s="248">
        <f>Q1845+IF(R1845="x",0,R1845)+IF(S1845="x",0,S1845)+IF(T1845="x",0,T1845)+U1845</f>
        <v>23.033939296369997</v>
      </c>
      <c r="J1845" s="248">
        <v>1.3789245000000001</v>
      </c>
      <c r="K1845" s="248">
        <v>0.58136578999999999</v>
      </c>
      <c r="L1845" s="248">
        <v>3.4785523999999998E-2</v>
      </c>
      <c r="M1845" s="248">
        <v>2.228637E-2</v>
      </c>
      <c r="N1845" s="248">
        <v>0.69550729</v>
      </c>
      <c r="O1845" s="248">
        <v>8.3586268000000005E-2</v>
      </c>
      <c r="P1845" s="248">
        <v>1.9702349000000001E-2</v>
      </c>
      <c r="Q1845" s="248">
        <v>22.985624999999999</v>
      </c>
      <c r="R1845" s="248">
        <v>7.5748237000000001E-4</v>
      </c>
      <c r="S1845" s="248">
        <v>0</v>
      </c>
      <c r="T1845" s="248">
        <v>0</v>
      </c>
      <c r="U1845" s="248">
        <v>4.7556814000000003E-2</v>
      </c>
      <c r="V1845" s="110"/>
      <c r="W1845" s="89">
        <f>J1845/0.135</f>
        <v>10.214255555555555</v>
      </c>
      <c r="X1845" s="249">
        <v>261.24094000000002</v>
      </c>
      <c r="Y1845" s="249">
        <v>239.23220000000001</v>
      </c>
      <c r="Z1845" s="249">
        <v>11.138563</v>
      </c>
      <c r="AA1845" s="249">
        <v>0.17336023</v>
      </c>
      <c r="AB1845" s="249">
        <v>5.1761932000000002</v>
      </c>
      <c r="AC1845" s="249">
        <v>0.68372635999999998</v>
      </c>
      <c r="AD1845" s="249">
        <v>4.8368947000000002</v>
      </c>
      <c r="AE1845" s="250">
        <v>2.6981592000000001E-5</v>
      </c>
      <c r="AF1845" s="250">
        <v>5.6111043000000002E-8</v>
      </c>
      <c r="AG1845" s="78">
        <v>1.8722133999999999</v>
      </c>
      <c r="AH1845" s="20"/>
      <c r="AI1845" s="20"/>
      <c r="AJ1845" s="76"/>
      <c r="AK1845" s="20"/>
      <c r="AL1845" s="20"/>
      <c r="AM1845" s="20"/>
      <c r="AN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c r="BU1845" s="20"/>
      <c r="BV1845" s="20"/>
      <c r="BW1845" s="20"/>
      <c r="BX1845" s="20"/>
      <c r="BY1845" s="20"/>
      <c r="BZ1845" s="20"/>
      <c r="CA1845" s="20"/>
      <c r="CB1845" s="20"/>
      <c r="CC1845" s="20"/>
      <c r="CD1845" s="20"/>
      <c r="CE1845" s="20"/>
      <c r="CF1845" s="20"/>
      <c r="CG1845" s="20"/>
      <c r="CH1845" s="20"/>
      <c r="CI1845" s="20"/>
      <c r="CJ1845" s="20"/>
      <c r="CK1845" s="20"/>
      <c r="CL1845" s="20"/>
      <c r="CM1845" s="20"/>
      <c r="CN1845" s="20"/>
      <c r="CO1845" s="20"/>
      <c r="CP1845" s="20"/>
      <c r="CQ1845" s="20"/>
      <c r="CR1845" s="20"/>
      <c r="CS1845" s="20"/>
      <c r="CT1845" s="20"/>
      <c r="CU1845" s="20"/>
      <c r="CV1845" s="20"/>
      <c r="CW1845" s="20"/>
      <c r="CX1845" s="20"/>
      <c r="CY1845" s="20"/>
      <c r="CZ1845" s="20"/>
      <c r="DA1845" s="20"/>
      <c r="DB1845" s="20"/>
      <c r="DC1845" s="20"/>
      <c r="DD1845" s="20"/>
      <c r="DE1845" s="20"/>
      <c r="DF1845" s="20"/>
      <c r="DG1845" s="20"/>
      <c r="DH1845" s="20"/>
      <c r="DI1845" s="20"/>
      <c r="DJ1845" s="20"/>
      <c r="DK1845" s="20"/>
      <c r="DL1845" s="20"/>
      <c r="DM1845" s="20"/>
      <c r="DN1845" s="20"/>
      <c r="DO1845" s="20"/>
      <c r="DP1845" s="20"/>
      <c r="DQ1845" s="20"/>
      <c r="DR1845" s="20"/>
      <c r="DS1845" s="20"/>
      <c r="DT1845" s="20"/>
      <c r="DU1845" s="20"/>
      <c r="DV1845" s="20"/>
      <c r="DW1845" s="20"/>
      <c r="DX1845" s="20"/>
      <c r="DY1845" s="20"/>
    </row>
    <row r="1846" spans="2:129" x14ac:dyDescent="0.15">
      <c r="B1846" s="77" t="s">
        <v>917</v>
      </c>
      <c r="C1846" s="75"/>
      <c r="D1846" s="73" t="s">
        <v>38</v>
      </c>
      <c r="E1846" s="248" t="s">
        <v>918</v>
      </c>
      <c r="F1846" s="248">
        <f>G1846+H1846+I1846+J1846</f>
        <v>29.651887442290004</v>
      </c>
      <c r="G1846" s="248">
        <f>M1846+N1846+O1846</f>
        <v>0.79056570500000012</v>
      </c>
      <c r="H1846" s="248">
        <f>K1846+L1846+P1846</f>
        <v>0.62337917999999992</v>
      </c>
      <c r="I1846" s="248">
        <f>Q1846+IF(R1846="x",0,R1846)+IF(S1846="x",0,S1846)+IF(T1846="x",0,T1846)+U1846</f>
        <v>26.885381857290003</v>
      </c>
      <c r="J1846" s="248">
        <v>1.3525606999999999</v>
      </c>
      <c r="K1846" s="248">
        <v>0.56988289999999997</v>
      </c>
      <c r="L1846" s="248">
        <v>3.4081548000000003E-2</v>
      </c>
      <c r="M1846" s="248">
        <v>2.1916463000000001E-2</v>
      </c>
      <c r="N1846" s="248">
        <v>0.68681007000000005</v>
      </c>
      <c r="O1846" s="248">
        <v>8.1839172000000002E-2</v>
      </c>
      <c r="P1846" s="248">
        <v>1.9414732000000001E-2</v>
      </c>
      <c r="Q1846" s="248">
        <v>26.837799</v>
      </c>
      <c r="R1846" s="248">
        <v>7.5786429000000005E-4</v>
      </c>
      <c r="S1846" s="248">
        <v>0</v>
      </c>
      <c r="T1846" s="248">
        <v>0</v>
      </c>
      <c r="U1846" s="248">
        <v>4.6824993000000002E-2</v>
      </c>
      <c r="V1846" s="110"/>
      <c r="W1846" s="89">
        <f>J1846/0.135</f>
        <v>10.018968148148147</v>
      </c>
      <c r="X1846" s="249">
        <v>255.58356000000001</v>
      </c>
      <c r="Y1846" s="249">
        <v>233.95941999999999</v>
      </c>
      <c r="Z1846" s="249">
        <v>10.934205</v>
      </c>
      <c r="AA1846" s="249">
        <v>0.17205366</v>
      </c>
      <c r="AB1846" s="249">
        <v>5.0948225000000003</v>
      </c>
      <c r="AC1846" s="249">
        <v>0.67187987999999998</v>
      </c>
      <c r="AD1846" s="249">
        <v>4.7511783999999997</v>
      </c>
      <c r="AE1846" s="250">
        <v>2.6476756E-5</v>
      </c>
      <c r="AF1846" s="250">
        <v>5.5039423999999997E-8</v>
      </c>
      <c r="AG1846" s="78">
        <v>1.8284786</v>
      </c>
      <c r="AH1846" s="20"/>
      <c r="AI1846" s="20"/>
      <c r="AJ1846" s="76"/>
      <c r="AK1846" s="20"/>
      <c r="AL1846" s="20"/>
      <c r="AM1846" s="20"/>
      <c r="AN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row>
    <row r="1847" spans="2:129" x14ac:dyDescent="0.15">
      <c r="B1847" s="77" t="s">
        <v>919</v>
      </c>
      <c r="C1847" s="75"/>
      <c r="D1847" s="73" t="s">
        <v>38</v>
      </c>
      <c r="E1847" s="248" t="s">
        <v>920</v>
      </c>
      <c r="F1847" s="248">
        <f>G1847+H1847+I1847+J1847</f>
        <v>40.786176281700001</v>
      </c>
      <c r="G1847" s="248">
        <f>M1847+N1847+O1847</f>
        <v>0.64977982499999998</v>
      </c>
      <c r="H1847" s="248">
        <f>K1847+L1847+P1847</f>
        <v>0.93167667500000007</v>
      </c>
      <c r="I1847" s="248">
        <f>Q1847+IF(R1847="x",0,R1847)+IF(S1847="x",0,S1847)+IF(T1847="x",0,T1847)+U1847</f>
        <v>37.729123281699998</v>
      </c>
      <c r="J1847" s="248">
        <v>1.4755965</v>
      </c>
      <c r="K1847" s="248">
        <v>0.72111888000000002</v>
      </c>
      <c r="L1847" s="248">
        <v>6.0369815E-2</v>
      </c>
      <c r="M1847" s="248">
        <v>1.1845697000000001E-2</v>
      </c>
      <c r="N1847" s="248">
        <v>0.58569331999999996</v>
      </c>
      <c r="O1847" s="248">
        <v>5.2240808E-2</v>
      </c>
      <c r="P1847" s="248">
        <v>0.15018798</v>
      </c>
      <c r="Q1847" s="248">
        <v>37.569034000000002</v>
      </c>
      <c r="R1847" s="248">
        <v>9.5123016999999997E-3</v>
      </c>
      <c r="S1847" s="248">
        <v>1.15992E-3</v>
      </c>
      <c r="T1847" s="248">
        <v>0</v>
      </c>
      <c r="U1847" s="248">
        <v>0.14941705999999999</v>
      </c>
      <c r="V1847" s="110"/>
      <c r="W1847" s="89">
        <f>J1847/0.135</f>
        <v>10.930344444444444</v>
      </c>
      <c r="X1847" s="249">
        <v>226.09323000000001</v>
      </c>
      <c r="Y1847" s="249">
        <v>141.60305</v>
      </c>
      <c r="Z1847" s="249">
        <v>60.429482999999998</v>
      </c>
      <c r="AA1847" s="249">
        <v>1.5280933E-2</v>
      </c>
      <c r="AB1847" s="249">
        <v>8.5008973000000001</v>
      </c>
      <c r="AC1847" s="249">
        <v>3.3650088</v>
      </c>
      <c r="AD1847" s="249">
        <v>12.179510000000001</v>
      </c>
      <c r="AE1847" s="250">
        <v>2.5676852E-5</v>
      </c>
      <c r="AF1847" s="250">
        <v>6.8474973000000004E-8</v>
      </c>
      <c r="AG1847" s="78">
        <v>1.7534734999999999</v>
      </c>
      <c r="AH1847" s="20"/>
      <c r="AI1847" s="20"/>
      <c r="AJ1847" s="76"/>
      <c r="AK1847" s="20"/>
      <c r="AL1847" s="20"/>
      <c r="AM1847" s="20"/>
      <c r="AN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c r="BU1847" s="20"/>
      <c r="BV1847" s="20"/>
      <c r="BW1847" s="20"/>
      <c r="BX1847" s="20"/>
      <c r="BY1847" s="20"/>
      <c r="BZ1847" s="20"/>
      <c r="CA1847" s="20"/>
      <c r="CB1847" s="20"/>
      <c r="CC1847" s="20"/>
      <c r="CD1847" s="20"/>
      <c r="CE1847" s="20"/>
      <c r="CF1847" s="20"/>
      <c r="CG1847" s="20"/>
      <c r="CH1847" s="20"/>
      <c r="CI1847" s="20"/>
      <c r="CJ1847" s="20"/>
      <c r="CK1847" s="20"/>
      <c r="CL1847" s="20"/>
      <c r="CM1847" s="20"/>
      <c r="CN1847" s="20"/>
      <c r="CO1847" s="20"/>
      <c r="CP1847" s="20"/>
      <c r="CQ1847" s="20"/>
      <c r="CR1847" s="20"/>
      <c r="CS1847" s="20"/>
      <c r="CT1847" s="20"/>
      <c r="CU1847" s="20"/>
      <c r="CV1847" s="20"/>
      <c r="CW1847" s="20"/>
      <c r="CX1847" s="20"/>
      <c r="CY1847" s="20"/>
      <c r="CZ1847" s="20"/>
      <c r="DA1847" s="20"/>
      <c r="DB1847" s="20"/>
      <c r="DC1847" s="20"/>
      <c r="DD1847" s="20"/>
      <c r="DE1847" s="20"/>
      <c r="DF1847" s="20"/>
      <c r="DG1847" s="20"/>
      <c r="DH1847" s="20"/>
      <c r="DI1847" s="20"/>
      <c r="DJ1847" s="20"/>
      <c r="DK1847" s="20"/>
      <c r="DL1847" s="20"/>
      <c r="DM1847" s="20"/>
      <c r="DN1847" s="20"/>
      <c r="DO1847" s="20"/>
      <c r="DP1847" s="20"/>
      <c r="DQ1847" s="20"/>
      <c r="DR1847" s="20"/>
      <c r="DS1847" s="20"/>
      <c r="DT1847" s="20"/>
      <c r="DU1847" s="20"/>
      <c r="DV1847" s="20"/>
      <c r="DW1847" s="20"/>
      <c r="DX1847" s="20"/>
      <c r="DY1847" s="20"/>
    </row>
    <row r="1848" spans="2:129" x14ac:dyDescent="0.15">
      <c r="B1848" s="67" t="s">
        <v>921</v>
      </c>
      <c r="C1848" s="114" t="s">
        <v>922</v>
      </c>
      <c r="D1848" s="114"/>
      <c r="E1848" s="73"/>
      <c r="F1848" s="23"/>
      <c r="G1848" s="23"/>
      <c r="H1848" s="23"/>
      <c r="I1848" s="23"/>
      <c r="J1848" s="23"/>
      <c r="K1848" s="23"/>
      <c r="L1848" s="23"/>
      <c r="M1848" s="23"/>
      <c r="N1848" s="23"/>
      <c r="O1848" s="23"/>
      <c r="P1848" s="23"/>
      <c r="Q1848" s="23"/>
      <c r="R1848" s="23"/>
      <c r="S1848" s="23"/>
      <c r="T1848" s="23"/>
      <c r="U1848" s="23"/>
      <c r="W1848" s="246"/>
      <c r="X1848" s="247"/>
      <c r="Y1848" s="247"/>
      <c r="Z1848" s="247"/>
      <c r="AA1848" s="247"/>
      <c r="AB1848" s="247"/>
      <c r="AC1848" s="247"/>
      <c r="AD1848" s="247"/>
      <c r="AE1848" s="28"/>
      <c r="AF1848" s="28"/>
      <c r="AG1848" s="28"/>
      <c r="AH1848" s="20"/>
      <c r="AI1848" s="20"/>
      <c r="AJ1848" s="20"/>
      <c r="AK1848" s="20"/>
      <c r="AL1848" s="20"/>
      <c r="AM1848" s="20"/>
      <c r="AN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c r="BU1848" s="20"/>
      <c r="BV1848" s="20"/>
      <c r="BW1848" s="20"/>
      <c r="BX1848" s="20"/>
      <c r="BY1848" s="20"/>
      <c r="BZ1848" s="20"/>
      <c r="CA1848" s="20"/>
      <c r="CB1848" s="20"/>
      <c r="CC1848" s="20"/>
      <c r="CD1848" s="20"/>
      <c r="CE1848" s="20"/>
      <c r="CF1848" s="20"/>
      <c r="CG1848" s="20"/>
      <c r="CH1848" s="20"/>
      <c r="CI1848" s="20"/>
      <c r="CJ1848" s="20"/>
      <c r="CK1848" s="20"/>
      <c r="CL1848" s="20"/>
      <c r="CM1848" s="20"/>
      <c r="CN1848" s="20"/>
      <c r="CO1848" s="20"/>
      <c r="CP1848" s="20"/>
      <c r="CQ1848" s="20"/>
      <c r="CR1848" s="20"/>
      <c r="CS1848" s="20"/>
      <c r="CT1848" s="20"/>
      <c r="CU1848" s="20"/>
      <c r="CV1848" s="20"/>
      <c r="CW1848" s="20"/>
      <c r="CX1848" s="20"/>
      <c r="CY1848" s="20"/>
      <c r="CZ1848" s="20"/>
      <c r="DA1848" s="20"/>
      <c r="DB1848" s="20"/>
      <c r="DC1848" s="20"/>
      <c r="DD1848" s="20"/>
      <c r="DE1848" s="20"/>
      <c r="DF1848" s="20"/>
      <c r="DG1848" s="20"/>
      <c r="DH1848" s="20"/>
      <c r="DI1848" s="20"/>
      <c r="DJ1848" s="20"/>
      <c r="DK1848" s="20"/>
      <c r="DL1848" s="20"/>
      <c r="DM1848" s="20"/>
      <c r="DN1848" s="20"/>
      <c r="DO1848" s="20"/>
      <c r="DP1848" s="20"/>
      <c r="DQ1848" s="20"/>
      <c r="DR1848" s="20"/>
      <c r="DS1848" s="20"/>
      <c r="DT1848" s="20"/>
      <c r="DU1848" s="20"/>
      <c r="DV1848" s="20"/>
      <c r="DW1848" s="20"/>
      <c r="DX1848" s="20"/>
      <c r="DY1848" s="20"/>
    </row>
    <row r="1849" spans="2:129" x14ac:dyDescent="0.15">
      <c r="B1849" s="77" t="s">
        <v>923</v>
      </c>
      <c r="C1849" s="114"/>
      <c r="D1849" s="73" t="s">
        <v>38</v>
      </c>
      <c r="E1849" s="248" t="s">
        <v>924</v>
      </c>
      <c r="F1849" s="248">
        <f t="shared" ref="F1849:F1858" si="322">G1849+H1849+I1849+J1849</f>
        <v>4.5880928429999995E-2</v>
      </c>
      <c r="G1849" s="248">
        <f t="shared" ref="G1849:G1858" si="323">M1849+N1849+O1849</f>
        <v>5.6531001699999996E-3</v>
      </c>
      <c r="H1849" s="248">
        <f t="shared" ref="H1849:H1858" si="324">K1849+L1849+P1849</f>
        <v>7.8321855900000004E-3</v>
      </c>
      <c r="I1849" s="248">
        <f t="shared" ref="I1849:I1858" si="325">Q1849+IF(R1849="x",0,R1849)+IF(S1849="x",0,S1849)+IF(T1849="x",0,T1849)+U1849</f>
        <v>2.8747606699999996E-3</v>
      </c>
      <c r="J1849" s="248">
        <v>2.9520881999999998E-2</v>
      </c>
      <c r="K1849" s="248">
        <v>6.8669042999999997E-3</v>
      </c>
      <c r="L1849" s="248">
        <v>6.9399562999999996E-4</v>
      </c>
      <c r="M1849" s="248">
        <v>1.6065917000000001E-4</v>
      </c>
      <c r="N1849" s="248">
        <v>3.2171948999999999E-3</v>
      </c>
      <c r="O1849" s="248">
        <v>2.2752460999999999E-3</v>
      </c>
      <c r="P1849" s="248">
        <v>2.7128565999999998E-4</v>
      </c>
      <c r="Q1849" s="248">
        <v>2.6400731999999998E-3</v>
      </c>
      <c r="R1849" s="248">
        <v>0</v>
      </c>
      <c r="S1849" s="248">
        <v>0</v>
      </c>
      <c r="T1849" s="248">
        <v>0</v>
      </c>
      <c r="U1849" s="248">
        <v>2.3468746999999999E-4</v>
      </c>
      <c r="V1849" s="64"/>
      <c r="W1849" s="89">
        <f t="shared" ref="W1849:W1858" si="326">J1849/0.135</f>
        <v>0.21867319999999998</v>
      </c>
      <c r="X1849" s="249">
        <v>3.2559005999999999</v>
      </c>
      <c r="Y1849" s="249">
        <v>2.6663350000000001</v>
      </c>
      <c r="Z1849" s="249">
        <v>0.40295920000000002</v>
      </c>
      <c r="AA1849" s="249">
        <v>5.9108000000000002E-6</v>
      </c>
      <c r="AB1849" s="249">
        <v>9.2078999999999994E-2</v>
      </c>
      <c r="AC1849" s="249">
        <v>7.1255199999999998E-3</v>
      </c>
      <c r="AD1849" s="249">
        <v>8.7396000000000001E-2</v>
      </c>
      <c r="AE1849" s="250">
        <v>1.6279382999999999E-6</v>
      </c>
      <c r="AF1849" s="250">
        <v>8.6548962000000004E-9</v>
      </c>
      <c r="AG1849" s="78">
        <v>1.9531778999999999E-2</v>
      </c>
      <c r="AH1849" s="20"/>
      <c r="AI1849" s="20"/>
      <c r="AJ1849" s="20"/>
      <c r="AK1849" s="20"/>
      <c r="AL1849" s="20"/>
      <c r="AM1849" s="20"/>
      <c r="AN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c r="BU1849" s="20"/>
      <c r="BV1849" s="20"/>
      <c r="BW1849" s="20"/>
      <c r="BX1849" s="20"/>
      <c r="BY1849" s="20"/>
      <c r="BZ1849" s="20"/>
      <c r="CA1849" s="20"/>
      <c r="CB1849" s="20"/>
      <c r="CC1849" s="20"/>
      <c r="CD1849" s="20"/>
      <c r="CE1849" s="20"/>
      <c r="CF1849" s="20"/>
      <c r="CG1849" s="20"/>
      <c r="CH1849" s="20"/>
      <c r="CI1849" s="20"/>
      <c r="CJ1849" s="20"/>
      <c r="CK1849" s="20"/>
      <c r="CL1849" s="20"/>
      <c r="CM1849" s="20"/>
      <c r="CN1849" s="20"/>
      <c r="CO1849" s="20"/>
      <c r="CP1849" s="20"/>
      <c r="CQ1849" s="20"/>
      <c r="CR1849" s="20"/>
      <c r="CS1849" s="20"/>
      <c r="CT1849" s="20"/>
      <c r="CU1849" s="20"/>
      <c r="CV1849" s="20"/>
      <c r="CW1849" s="20"/>
      <c r="CX1849" s="20"/>
      <c r="CY1849" s="20"/>
      <c r="CZ1849" s="20"/>
      <c r="DA1849" s="20"/>
      <c r="DB1849" s="20"/>
      <c r="DC1849" s="20"/>
      <c r="DD1849" s="20"/>
      <c r="DE1849" s="20"/>
      <c r="DF1849" s="20"/>
      <c r="DG1849" s="20"/>
      <c r="DH1849" s="20"/>
      <c r="DI1849" s="20"/>
      <c r="DJ1849" s="20"/>
      <c r="DK1849" s="20"/>
      <c r="DL1849" s="20"/>
      <c r="DM1849" s="20"/>
      <c r="DN1849" s="20"/>
      <c r="DO1849" s="20"/>
      <c r="DP1849" s="20"/>
      <c r="DQ1849" s="20"/>
      <c r="DR1849" s="20"/>
      <c r="DS1849" s="20"/>
      <c r="DT1849" s="20"/>
      <c r="DU1849" s="20"/>
      <c r="DV1849" s="20"/>
      <c r="DW1849" s="20"/>
      <c r="DX1849" s="20"/>
      <c r="DY1849" s="20"/>
    </row>
    <row r="1850" spans="2:129" x14ac:dyDescent="0.15">
      <c r="B1850" s="77" t="s">
        <v>925</v>
      </c>
      <c r="C1850" s="114"/>
      <c r="D1850" s="73" t="s">
        <v>38</v>
      </c>
      <c r="E1850" s="248" t="s">
        <v>926</v>
      </c>
      <c r="F1850" s="248">
        <f t="shared" si="322"/>
        <v>2.0234704429000001E-2</v>
      </c>
      <c r="G1850" s="248">
        <f t="shared" si="323"/>
        <v>3.7714216400000001E-4</v>
      </c>
      <c r="H1850" s="248">
        <f t="shared" si="324"/>
        <v>1.494043871E-3</v>
      </c>
      <c r="I1850" s="248">
        <f t="shared" si="325"/>
        <v>1.1810603894000002E-2</v>
      </c>
      <c r="J1850" s="248">
        <v>6.5529144999999997E-3</v>
      </c>
      <c r="K1850" s="248">
        <v>1.3559949E-3</v>
      </c>
      <c r="L1850" s="248">
        <v>1.241134E-4</v>
      </c>
      <c r="M1850" s="248">
        <v>2.1108618999999998E-5</v>
      </c>
      <c r="N1850" s="248">
        <v>2.9113380000000001E-4</v>
      </c>
      <c r="O1850" s="248">
        <v>6.4899744999999994E-5</v>
      </c>
      <c r="P1850" s="248">
        <v>1.3935571E-5</v>
      </c>
      <c r="Q1850" s="248">
        <v>2.5870218000000001E-5</v>
      </c>
      <c r="R1850" s="248">
        <v>1.1751314000000001E-2</v>
      </c>
      <c r="S1850" s="248">
        <v>0</v>
      </c>
      <c r="T1850" s="248">
        <v>0</v>
      </c>
      <c r="U1850" s="248">
        <v>3.3419676000000002E-5</v>
      </c>
      <c r="V1850" s="64"/>
      <c r="W1850" s="89">
        <f t="shared" si="326"/>
        <v>4.8540107407407405E-2</v>
      </c>
      <c r="X1850" s="249">
        <v>0.81148328999999997</v>
      </c>
      <c r="Y1850" s="249">
        <v>0.79898533000000005</v>
      </c>
      <c r="Z1850" s="249">
        <v>1.057056E-2</v>
      </c>
      <c r="AA1850" s="249">
        <v>8.7491429000000004E-7</v>
      </c>
      <c r="AB1850" s="249">
        <v>3.8650286000000003E-4</v>
      </c>
      <c r="AC1850" s="249">
        <v>1.6887091E-4</v>
      </c>
      <c r="AD1850" s="249">
        <v>1.3711429E-3</v>
      </c>
      <c r="AE1850" s="250">
        <v>9.0307864E-8</v>
      </c>
      <c r="AF1850" s="250">
        <v>3.5918715E-10</v>
      </c>
      <c r="AG1850" s="78">
        <v>7.7875701999999998E-3</v>
      </c>
      <c r="AH1850" s="20"/>
      <c r="AI1850" s="20"/>
      <c r="AJ1850" s="20"/>
      <c r="AK1850" s="20"/>
      <c r="AL1850" s="20"/>
      <c r="AM1850" s="20"/>
      <c r="AN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c r="BU1850" s="20"/>
      <c r="BV1850" s="20"/>
      <c r="BW1850" s="20"/>
      <c r="BX1850" s="20"/>
      <c r="BY1850" s="20"/>
      <c r="BZ1850" s="20"/>
      <c r="CA1850" s="20"/>
      <c r="CB1850" s="20"/>
      <c r="CC1850" s="20"/>
      <c r="CD1850" s="20"/>
      <c r="CE1850" s="20"/>
      <c r="CF1850" s="20"/>
      <c r="CG1850" s="20"/>
      <c r="CH1850" s="20"/>
      <c r="CI1850" s="20"/>
      <c r="CJ1850" s="20"/>
      <c r="CK1850" s="20"/>
      <c r="CL1850" s="20"/>
      <c r="CM1850" s="20"/>
      <c r="CN1850" s="20"/>
      <c r="CO1850" s="20"/>
      <c r="CP1850" s="20"/>
      <c r="CQ1850" s="20"/>
      <c r="CR1850" s="20"/>
      <c r="CS1850" s="20"/>
      <c r="CT1850" s="20"/>
      <c r="CU1850" s="20"/>
      <c r="CV1850" s="20"/>
      <c r="CW1850" s="20"/>
      <c r="CX1850" s="20"/>
      <c r="CY1850" s="20"/>
      <c r="CZ1850" s="20"/>
      <c r="DA1850" s="20"/>
      <c r="DB1850" s="20"/>
      <c r="DC1850" s="20"/>
      <c r="DD1850" s="20"/>
      <c r="DE1850" s="20"/>
      <c r="DF1850" s="20"/>
      <c r="DG1850" s="20"/>
      <c r="DH1850" s="20"/>
      <c r="DI1850" s="20"/>
      <c r="DJ1850" s="20"/>
      <c r="DK1850" s="20"/>
      <c r="DL1850" s="20"/>
      <c r="DM1850" s="20"/>
      <c r="DN1850" s="20"/>
      <c r="DO1850" s="20"/>
      <c r="DP1850" s="20"/>
      <c r="DQ1850" s="20"/>
      <c r="DR1850" s="20"/>
      <c r="DS1850" s="20"/>
      <c r="DT1850" s="20"/>
      <c r="DU1850" s="20"/>
      <c r="DV1850" s="20"/>
      <c r="DW1850" s="20"/>
      <c r="DX1850" s="20"/>
      <c r="DY1850" s="20"/>
    </row>
    <row r="1851" spans="2:129" x14ac:dyDescent="0.15">
      <c r="B1851" s="77" t="s">
        <v>927</v>
      </c>
      <c r="C1851" s="114"/>
      <c r="D1851" s="73" t="s">
        <v>38</v>
      </c>
      <c r="E1851" s="248" t="s">
        <v>928</v>
      </c>
      <c r="F1851" s="248">
        <f t="shared" si="322"/>
        <v>7.5444389240000003E-3</v>
      </c>
      <c r="G1851" s="248">
        <f t="shared" si="323"/>
        <v>1.646714567E-3</v>
      </c>
      <c r="H1851" s="248">
        <f t="shared" si="324"/>
        <v>2.3114934120000001E-3</v>
      </c>
      <c r="I1851" s="248">
        <f t="shared" si="325"/>
        <v>4.6620634500000002E-4</v>
      </c>
      <c r="J1851" s="248">
        <v>3.1200246000000001E-3</v>
      </c>
      <c r="K1851" s="248">
        <v>2.054555E-3</v>
      </c>
      <c r="L1851" s="248">
        <v>1.9889241000000001E-4</v>
      </c>
      <c r="M1851" s="248">
        <v>3.4405407E-5</v>
      </c>
      <c r="N1851" s="248">
        <v>1.1178415E-3</v>
      </c>
      <c r="O1851" s="248">
        <v>4.9446766000000003E-4</v>
      </c>
      <c r="P1851" s="248">
        <v>5.8046001999999998E-5</v>
      </c>
      <c r="Q1851" s="248">
        <v>4.0087746000000001E-4</v>
      </c>
      <c r="R1851" s="248">
        <v>0</v>
      </c>
      <c r="S1851" s="248">
        <v>0</v>
      </c>
      <c r="T1851" s="248">
        <v>0</v>
      </c>
      <c r="U1851" s="248">
        <v>6.5328884999999996E-5</v>
      </c>
      <c r="V1851" s="64"/>
      <c r="W1851" s="89">
        <f t="shared" si="326"/>
        <v>2.3111293333333331E-2</v>
      </c>
      <c r="X1851" s="249">
        <v>0.44150887999999999</v>
      </c>
      <c r="Y1851" s="249">
        <v>0.34006610999999998</v>
      </c>
      <c r="Z1851" s="249">
        <v>4.7741365000000001E-2</v>
      </c>
      <c r="AA1851" s="249">
        <v>2.0708991999999999E-5</v>
      </c>
      <c r="AB1851" s="249">
        <v>3.5654592999999998E-2</v>
      </c>
      <c r="AC1851" s="249">
        <v>3.0294225000000001E-3</v>
      </c>
      <c r="AD1851" s="249">
        <v>1.4996682000000001E-2</v>
      </c>
      <c r="AE1851" s="250">
        <v>6.8458494999999999E-8</v>
      </c>
      <c r="AF1851" s="250">
        <v>1.8458540000000001E-10</v>
      </c>
      <c r="AG1851" s="78">
        <v>2.6025349E-3</v>
      </c>
      <c r="AH1851" s="20"/>
      <c r="AI1851" s="20"/>
      <c r="AJ1851" s="20"/>
      <c r="AK1851" s="20"/>
      <c r="AL1851" s="20"/>
      <c r="AM1851" s="20"/>
      <c r="AN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c r="BU1851" s="20"/>
      <c r="BV1851" s="20"/>
      <c r="BW1851" s="20"/>
      <c r="BX1851" s="20"/>
      <c r="BY1851" s="20"/>
      <c r="BZ1851" s="20"/>
      <c r="CA1851" s="20"/>
      <c r="CB1851" s="20"/>
      <c r="CC1851" s="20"/>
      <c r="CD1851" s="20"/>
      <c r="CE1851" s="20"/>
      <c r="CF1851" s="20"/>
      <c r="CG1851" s="20"/>
      <c r="CH1851" s="20"/>
      <c r="CI1851" s="20"/>
      <c r="CJ1851" s="20"/>
      <c r="CK1851" s="20"/>
      <c r="CL1851" s="20"/>
      <c r="CM1851" s="20"/>
      <c r="CN1851" s="20"/>
      <c r="CO1851" s="20"/>
      <c r="CP1851" s="20"/>
      <c r="CQ1851" s="20"/>
      <c r="CR1851" s="20"/>
      <c r="CS1851" s="20"/>
      <c r="CT1851" s="20"/>
      <c r="CU1851" s="20"/>
      <c r="CV1851" s="20"/>
      <c r="CW1851" s="20"/>
      <c r="CX1851" s="20"/>
      <c r="CY1851" s="20"/>
      <c r="CZ1851" s="20"/>
      <c r="DA1851" s="20"/>
      <c r="DB1851" s="20"/>
      <c r="DC1851" s="20"/>
      <c r="DD1851" s="20"/>
      <c r="DE1851" s="20"/>
      <c r="DF1851" s="20"/>
      <c r="DG1851" s="20"/>
      <c r="DH1851" s="20"/>
      <c r="DI1851" s="20"/>
      <c r="DJ1851" s="20"/>
      <c r="DK1851" s="20"/>
      <c r="DL1851" s="20"/>
      <c r="DM1851" s="20"/>
      <c r="DN1851" s="20"/>
      <c r="DO1851" s="20"/>
      <c r="DP1851" s="20"/>
      <c r="DQ1851" s="20"/>
      <c r="DR1851" s="20"/>
      <c r="DS1851" s="20"/>
      <c r="DT1851" s="20"/>
      <c r="DU1851" s="20"/>
      <c r="DV1851" s="20"/>
      <c r="DW1851" s="20"/>
      <c r="DX1851" s="20"/>
      <c r="DY1851" s="20"/>
    </row>
    <row r="1852" spans="2:129" x14ac:dyDescent="0.15">
      <c r="B1852" s="77" t="s">
        <v>929</v>
      </c>
      <c r="C1852" s="114"/>
      <c r="D1852" s="73" t="s">
        <v>38</v>
      </c>
      <c r="E1852" s="248" t="s">
        <v>930</v>
      </c>
      <c r="F1852" s="248">
        <f t="shared" si="322"/>
        <v>2.0234704429000001E-2</v>
      </c>
      <c r="G1852" s="248">
        <f t="shared" si="323"/>
        <v>3.7714216400000001E-4</v>
      </c>
      <c r="H1852" s="248">
        <f t="shared" si="324"/>
        <v>1.494043871E-3</v>
      </c>
      <c r="I1852" s="248">
        <f t="shared" si="325"/>
        <v>1.1810603894000002E-2</v>
      </c>
      <c r="J1852" s="248">
        <v>6.5529144999999997E-3</v>
      </c>
      <c r="K1852" s="248">
        <v>1.3559949E-3</v>
      </c>
      <c r="L1852" s="248">
        <v>1.241134E-4</v>
      </c>
      <c r="M1852" s="248">
        <v>2.1108618999999998E-5</v>
      </c>
      <c r="N1852" s="248">
        <v>2.9113380000000001E-4</v>
      </c>
      <c r="O1852" s="248">
        <v>6.4899744999999994E-5</v>
      </c>
      <c r="P1852" s="248">
        <v>1.3935571E-5</v>
      </c>
      <c r="Q1852" s="248">
        <v>2.5870218000000001E-5</v>
      </c>
      <c r="R1852" s="248">
        <v>1.1751314000000001E-2</v>
      </c>
      <c r="S1852" s="248">
        <v>0</v>
      </c>
      <c r="T1852" s="248">
        <v>0</v>
      </c>
      <c r="U1852" s="248">
        <v>3.3419676000000002E-5</v>
      </c>
      <c r="V1852" s="64"/>
      <c r="W1852" s="89">
        <f t="shared" si="326"/>
        <v>4.8540107407407405E-2</v>
      </c>
      <c r="X1852" s="249">
        <v>0.81148328999999997</v>
      </c>
      <c r="Y1852" s="249">
        <v>0.79898533000000005</v>
      </c>
      <c r="Z1852" s="249">
        <v>1.057056E-2</v>
      </c>
      <c r="AA1852" s="249">
        <v>8.7491429000000004E-7</v>
      </c>
      <c r="AB1852" s="249">
        <v>3.8650286000000003E-4</v>
      </c>
      <c r="AC1852" s="249">
        <v>1.6887091E-4</v>
      </c>
      <c r="AD1852" s="249">
        <v>1.3711429E-3</v>
      </c>
      <c r="AE1852" s="250">
        <v>9.0307864E-8</v>
      </c>
      <c r="AF1852" s="250">
        <v>3.5918715E-10</v>
      </c>
      <c r="AG1852" s="78">
        <v>7.7875701999999998E-3</v>
      </c>
      <c r="AH1852" s="20"/>
      <c r="AI1852" s="20"/>
      <c r="AJ1852" s="20"/>
      <c r="AK1852" s="20"/>
      <c r="AL1852" s="20"/>
      <c r="AM1852" s="20"/>
      <c r="AN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c r="BU1852" s="20"/>
      <c r="BV1852" s="20"/>
      <c r="BW1852" s="20"/>
      <c r="BX1852" s="20"/>
      <c r="BY1852" s="20"/>
      <c r="BZ1852" s="20"/>
      <c r="CA1852" s="20"/>
      <c r="CB1852" s="20"/>
      <c r="CC1852" s="20"/>
      <c r="CD1852" s="20"/>
      <c r="CE1852" s="20"/>
      <c r="CF1852" s="20"/>
      <c r="CG1852" s="20"/>
      <c r="CH1852" s="20"/>
      <c r="CI1852" s="20"/>
      <c r="CJ1852" s="20"/>
      <c r="CK1852" s="20"/>
      <c r="CL1852" s="20"/>
      <c r="CM1852" s="20"/>
      <c r="CN1852" s="20"/>
      <c r="CO1852" s="20"/>
      <c r="CP1852" s="20"/>
      <c r="CQ1852" s="20"/>
      <c r="CR1852" s="20"/>
      <c r="CS1852" s="20"/>
      <c r="CT1852" s="20"/>
      <c r="CU1852" s="20"/>
      <c r="CV1852" s="20"/>
      <c r="CW1852" s="20"/>
      <c r="CX1852" s="20"/>
      <c r="CY1852" s="20"/>
      <c r="CZ1852" s="20"/>
      <c r="DA1852" s="20"/>
      <c r="DB1852" s="20"/>
      <c r="DC1852" s="20"/>
      <c r="DD1852" s="20"/>
      <c r="DE1852" s="20"/>
      <c r="DF1852" s="20"/>
      <c r="DG1852" s="20"/>
      <c r="DH1852" s="20"/>
      <c r="DI1852" s="20"/>
      <c r="DJ1852" s="20"/>
      <c r="DK1852" s="20"/>
      <c r="DL1852" s="20"/>
      <c r="DM1852" s="20"/>
      <c r="DN1852" s="20"/>
      <c r="DO1852" s="20"/>
      <c r="DP1852" s="20"/>
      <c r="DQ1852" s="20"/>
      <c r="DR1852" s="20"/>
      <c r="DS1852" s="20"/>
      <c r="DT1852" s="20"/>
      <c r="DU1852" s="20"/>
      <c r="DV1852" s="20"/>
      <c r="DW1852" s="20"/>
      <c r="DX1852" s="20"/>
      <c r="DY1852" s="20"/>
    </row>
    <row r="1853" spans="2:129" x14ac:dyDescent="0.15">
      <c r="B1853" s="77" t="s">
        <v>931</v>
      </c>
      <c r="C1853" s="114"/>
      <c r="D1853" s="73" t="s">
        <v>38</v>
      </c>
      <c r="E1853" s="248" t="s">
        <v>932</v>
      </c>
      <c r="F1853" s="248">
        <f t="shared" si="322"/>
        <v>2.0234704429000001E-2</v>
      </c>
      <c r="G1853" s="248">
        <f t="shared" si="323"/>
        <v>3.7714216400000001E-4</v>
      </c>
      <c r="H1853" s="248">
        <f t="shared" si="324"/>
        <v>1.494043871E-3</v>
      </c>
      <c r="I1853" s="248">
        <f t="shared" si="325"/>
        <v>1.1810603894000002E-2</v>
      </c>
      <c r="J1853" s="248">
        <v>6.5529144999999997E-3</v>
      </c>
      <c r="K1853" s="248">
        <v>1.3559949E-3</v>
      </c>
      <c r="L1853" s="248">
        <v>1.241134E-4</v>
      </c>
      <c r="M1853" s="248">
        <v>2.1108618999999998E-5</v>
      </c>
      <c r="N1853" s="248">
        <v>2.9113380000000001E-4</v>
      </c>
      <c r="O1853" s="248">
        <v>6.4899744999999994E-5</v>
      </c>
      <c r="P1853" s="248">
        <v>1.3935571E-5</v>
      </c>
      <c r="Q1853" s="248">
        <v>2.5870218000000001E-5</v>
      </c>
      <c r="R1853" s="248">
        <v>1.1751314000000001E-2</v>
      </c>
      <c r="S1853" s="248">
        <v>0</v>
      </c>
      <c r="T1853" s="248">
        <v>0</v>
      </c>
      <c r="U1853" s="248">
        <v>3.3419676000000002E-5</v>
      </c>
      <c r="V1853" s="64"/>
      <c r="W1853" s="89">
        <f t="shared" si="326"/>
        <v>4.8540107407407405E-2</v>
      </c>
      <c r="X1853" s="249">
        <v>0.81148328999999997</v>
      </c>
      <c r="Y1853" s="249">
        <v>0.79898533000000005</v>
      </c>
      <c r="Z1853" s="249">
        <v>1.057056E-2</v>
      </c>
      <c r="AA1853" s="249">
        <v>8.7491429000000004E-7</v>
      </c>
      <c r="AB1853" s="249">
        <v>3.8650286000000003E-4</v>
      </c>
      <c r="AC1853" s="249">
        <v>1.6887091E-4</v>
      </c>
      <c r="AD1853" s="249">
        <v>1.3711429E-3</v>
      </c>
      <c r="AE1853" s="250">
        <v>9.0307864E-8</v>
      </c>
      <c r="AF1853" s="250">
        <v>3.5918715E-10</v>
      </c>
      <c r="AG1853" s="78">
        <v>7.7875701999999998E-3</v>
      </c>
      <c r="AH1853" s="20"/>
      <c r="AI1853" s="20"/>
      <c r="AJ1853" s="20"/>
      <c r="AK1853" s="20"/>
      <c r="AL1853" s="20"/>
      <c r="AM1853" s="20"/>
      <c r="AN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c r="BU1853" s="20"/>
      <c r="BV1853" s="20"/>
      <c r="BW1853" s="20"/>
      <c r="BX1853" s="20"/>
      <c r="BY1853" s="20"/>
      <c r="BZ1853" s="20"/>
      <c r="CA1853" s="20"/>
      <c r="CB1853" s="20"/>
      <c r="CC1853" s="20"/>
      <c r="CD1853" s="20"/>
      <c r="CE1853" s="20"/>
      <c r="CF1853" s="20"/>
      <c r="CG1853" s="20"/>
      <c r="CH1853" s="20"/>
      <c r="CI1853" s="20"/>
      <c r="CJ1853" s="20"/>
      <c r="CK1853" s="20"/>
      <c r="CL1853" s="20"/>
      <c r="CM1853" s="20"/>
      <c r="CN1853" s="20"/>
      <c r="CO1853" s="20"/>
      <c r="CP1853" s="20"/>
      <c r="CQ1853" s="20"/>
      <c r="CR1853" s="20"/>
      <c r="CS1853" s="20"/>
      <c r="CT1853" s="20"/>
      <c r="CU1853" s="20"/>
      <c r="CV1853" s="20"/>
      <c r="CW1853" s="20"/>
      <c r="CX1853" s="20"/>
      <c r="CY1853" s="20"/>
      <c r="CZ1853" s="20"/>
      <c r="DA1853" s="20"/>
      <c r="DB1853" s="20"/>
      <c r="DC1853" s="20"/>
      <c r="DD1853" s="20"/>
      <c r="DE1853" s="20"/>
      <c r="DF1853" s="20"/>
      <c r="DG1853" s="20"/>
      <c r="DH1853" s="20"/>
      <c r="DI1853" s="20"/>
      <c r="DJ1853" s="20"/>
      <c r="DK1853" s="20"/>
      <c r="DL1853" s="20"/>
      <c r="DM1853" s="20"/>
      <c r="DN1853" s="20"/>
      <c r="DO1853" s="20"/>
      <c r="DP1853" s="20"/>
      <c r="DQ1853" s="20"/>
      <c r="DR1853" s="20"/>
      <c r="DS1853" s="20"/>
      <c r="DT1853" s="20"/>
      <c r="DU1853" s="20"/>
      <c r="DV1853" s="20"/>
      <c r="DW1853" s="20"/>
      <c r="DX1853" s="20"/>
      <c r="DY1853" s="20"/>
    </row>
    <row r="1854" spans="2:129" x14ac:dyDescent="0.15">
      <c r="B1854" s="77" t="s">
        <v>933</v>
      </c>
      <c r="C1854" s="114"/>
      <c r="D1854" s="73" t="s">
        <v>38</v>
      </c>
      <c r="E1854" s="248" t="s">
        <v>934</v>
      </c>
      <c r="F1854" s="248">
        <f t="shared" si="322"/>
        <v>2.0234704429000001E-2</v>
      </c>
      <c r="G1854" s="248">
        <f t="shared" si="323"/>
        <v>3.7714216400000001E-4</v>
      </c>
      <c r="H1854" s="248">
        <f t="shared" si="324"/>
        <v>1.494043871E-3</v>
      </c>
      <c r="I1854" s="248">
        <f t="shared" si="325"/>
        <v>1.1810603894000002E-2</v>
      </c>
      <c r="J1854" s="248">
        <v>6.5529144999999997E-3</v>
      </c>
      <c r="K1854" s="248">
        <v>1.3559949E-3</v>
      </c>
      <c r="L1854" s="248">
        <v>1.241134E-4</v>
      </c>
      <c r="M1854" s="248">
        <v>2.1108618999999998E-5</v>
      </c>
      <c r="N1854" s="248">
        <v>2.9113380000000001E-4</v>
      </c>
      <c r="O1854" s="248">
        <v>6.4899744999999994E-5</v>
      </c>
      <c r="P1854" s="248">
        <v>1.3935571E-5</v>
      </c>
      <c r="Q1854" s="248">
        <v>2.5870218000000001E-5</v>
      </c>
      <c r="R1854" s="248">
        <v>1.1751314000000001E-2</v>
      </c>
      <c r="S1854" s="248">
        <v>0</v>
      </c>
      <c r="T1854" s="248">
        <v>0</v>
      </c>
      <c r="U1854" s="248">
        <v>3.3419676000000002E-5</v>
      </c>
      <c r="V1854" s="64"/>
      <c r="W1854" s="89">
        <f t="shared" si="326"/>
        <v>4.8540107407407405E-2</v>
      </c>
      <c r="X1854" s="249">
        <v>0.81148328999999997</v>
      </c>
      <c r="Y1854" s="249">
        <v>0.79898533000000005</v>
      </c>
      <c r="Z1854" s="249">
        <v>1.057056E-2</v>
      </c>
      <c r="AA1854" s="249">
        <v>8.7491429000000004E-7</v>
      </c>
      <c r="AB1854" s="249">
        <v>3.8650286000000003E-4</v>
      </c>
      <c r="AC1854" s="249">
        <v>1.6887091E-4</v>
      </c>
      <c r="AD1854" s="249">
        <v>1.3711429E-3</v>
      </c>
      <c r="AE1854" s="250">
        <v>9.0307864E-8</v>
      </c>
      <c r="AF1854" s="250">
        <v>3.5918715E-10</v>
      </c>
      <c r="AG1854" s="78">
        <v>7.7875701999999998E-3</v>
      </c>
      <c r="AH1854" s="20"/>
      <c r="AI1854" s="20"/>
      <c r="AJ1854" s="20"/>
      <c r="AK1854" s="20"/>
      <c r="AL1854" s="20"/>
      <c r="AM1854" s="20"/>
      <c r="AN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row>
    <row r="1855" spans="2:129" x14ac:dyDescent="0.15">
      <c r="B1855" s="77" t="s">
        <v>935</v>
      </c>
      <c r="C1855" s="114"/>
      <c r="D1855" s="73" t="s">
        <v>38</v>
      </c>
      <c r="E1855" s="248" t="s">
        <v>936</v>
      </c>
      <c r="F1855" s="248">
        <f t="shared" si="322"/>
        <v>2.0234704429000001E-2</v>
      </c>
      <c r="G1855" s="248">
        <f t="shared" si="323"/>
        <v>3.7714216400000001E-4</v>
      </c>
      <c r="H1855" s="248">
        <f t="shared" si="324"/>
        <v>1.494043871E-3</v>
      </c>
      <c r="I1855" s="248">
        <f t="shared" si="325"/>
        <v>1.1810603894000002E-2</v>
      </c>
      <c r="J1855" s="248">
        <v>6.5529144999999997E-3</v>
      </c>
      <c r="K1855" s="248">
        <v>1.3559949E-3</v>
      </c>
      <c r="L1855" s="248">
        <v>1.241134E-4</v>
      </c>
      <c r="M1855" s="248">
        <v>2.1108618999999998E-5</v>
      </c>
      <c r="N1855" s="248">
        <v>2.9113380000000001E-4</v>
      </c>
      <c r="O1855" s="248">
        <v>6.4899744999999994E-5</v>
      </c>
      <c r="P1855" s="248">
        <v>1.3935571E-5</v>
      </c>
      <c r="Q1855" s="248">
        <v>2.5870218000000001E-5</v>
      </c>
      <c r="R1855" s="248">
        <v>1.1751314000000001E-2</v>
      </c>
      <c r="S1855" s="248">
        <v>0</v>
      </c>
      <c r="T1855" s="248">
        <v>0</v>
      </c>
      <c r="U1855" s="248">
        <v>3.3419676000000002E-5</v>
      </c>
      <c r="V1855" s="64"/>
      <c r="W1855" s="89">
        <f t="shared" si="326"/>
        <v>4.8540107407407405E-2</v>
      </c>
      <c r="X1855" s="249">
        <v>0.81148328999999997</v>
      </c>
      <c r="Y1855" s="249">
        <v>0.79898533000000005</v>
      </c>
      <c r="Z1855" s="249">
        <v>1.057056E-2</v>
      </c>
      <c r="AA1855" s="249">
        <v>8.7491429000000004E-7</v>
      </c>
      <c r="AB1855" s="249">
        <v>3.8650286000000003E-4</v>
      </c>
      <c r="AC1855" s="249">
        <v>1.6887091E-4</v>
      </c>
      <c r="AD1855" s="249">
        <v>1.3711429E-3</v>
      </c>
      <c r="AE1855" s="250">
        <v>9.0307864E-8</v>
      </c>
      <c r="AF1855" s="250">
        <v>3.5918715E-10</v>
      </c>
      <c r="AG1855" s="78">
        <v>7.7875701999999998E-3</v>
      </c>
      <c r="AH1855" s="20"/>
      <c r="AI1855" s="20"/>
      <c r="AJ1855" s="20"/>
      <c r="AK1855" s="20"/>
      <c r="AL1855" s="20"/>
      <c r="AM1855" s="20"/>
      <c r="AN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c r="BU1855" s="20"/>
      <c r="BV1855" s="20"/>
      <c r="BW1855" s="20"/>
      <c r="BX1855" s="20"/>
      <c r="BY1855" s="20"/>
      <c r="BZ1855" s="20"/>
      <c r="CA1855" s="20"/>
      <c r="CB1855" s="20"/>
      <c r="CC1855" s="20"/>
      <c r="CD1855" s="20"/>
      <c r="CE1855" s="20"/>
      <c r="CF1855" s="20"/>
      <c r="CG1855" s="20"/>
      <c r="CH1855" s="20"/>
      <c r="CI1855" s="20"/>
      <c r="CJ1855" s="20"/>
      <c r="CK1855" s="20"/>
      <c r="CL1855" s="20"/>
      <c r="CM1855" s="20"/>
      <c r="CN1855" s="20"/>
      <c r="CO1855" s="20"/>
      <c r="CP1855" s="20"/>
      <c r="CQ1855" s="20"/>
      <c r="CR1855" s="20"/>
      <c r="CS1855" s="20"/>
      <c r="CT1855" s="20"/>
      <c r="CU1855" s="20"/>
      <c r="CV1855" s="20"/>
      <c r="CW1855" s="20"/>
      <c r="CX1855" s="20"/>
      <c r="CY1855" s="20"/>
      <c r="CZ1855" s="20"/>
      <c r="DA1855" s="20"/>
      <c r="DB1855" s="20"/>
      <c r="DC1855" s="20"/>
      <c r="DD1855" s="20"/>
      <c r="DE1855" s="20"/>
      <c r="DF1855" s="20"/>
      <c r="DG1855" s="20"/>
      <c r="DH1855" s="20"/>
      <c r="DI1855" s="20"/>
      <c r="DJ1855" s="20"/>
      <c r="DK1855" s="20"/>
      <c r="DL1855" s="20"/>
      <c r="DM1855" s="20"/>
      <c r="DN1855" s="20"/>
      <c r="DO1855" s="20"/>
      <c r="DP1855" s="20"/>
      <c r="DQ1855" s="20"/>
      <c r="DR1855" s="20"/>
      <c r="DS1855" s="20"/>
      <c r="DT1855" s="20"/>
      <c r="DU1855" s="20"/>
      <c r="DV1855" s="20"/>
      <c r="DW1855" s="20"/>
      <c r="DX1855" s="20"/>
      <c r="DY1855" s="20"/>
    </row>
    <row r="1856" spans="2:129" x14ac:dyDescent="0.15">
      <c r="B1856" s="77" t="s">
        <v>937</v>
      </c>
      <c r="C1856" s="114"/>
      <c r="D1856" s="73" t="s">
        <v>38</v>
      </c>
      <c r="E1856" s="248" t="s">
        <v>938</v>
      </c>
      <c r="F1856" s="248">
        <f t="shared" si="322"/>
        <v>2.0234704429000001E-2</v>
      </c>
      <c r="G1856" s="248">
        <f t="shared" si="323"/>
        <v>3.7714216400000001E-4</v>
      </c>
      <c r="H1856" s="248">
        <f t="shared" si="324"/>
        <v>1.494043871E-3</v>
      </c>
      <c r="I1856" s="248">
        <f t="shared" si="325"/>
        <v>1.1810603894000002E-2</v>
      </c>
      <c r="J1856" s="248">
        <v>6.5529144999999997E-3</v>
      </c>
      <c r="K1856" s="248">
        <v>1.3559949E-3</v>
      </c>
      <c r="L1856" s="248">
        <v>1.241134E-4</v>
      </c>
      <c r="M1856" s="248">
        <v>2.1108618999999998E-5</v>
      </c>
      <c r="N1856" s="248">
        <v>2.9113380000000001E-4</v>
      </c>
      <c r="O1856" s="248">
        <v>6.4899744999999994E-5</v>
      </c>
      <c r="P1856" s="248">
        <v>1.3935571E-5</v>
      </c>
      <c r="Q1856" s="248">
        <v>2.5870218000000001E-5</v>
      </c>
      <c r="R1856" s="248">
        <v>1.1751314000000001E-2</v>
      </c>
      <c r="S1856" s="248">
        <v>0</v>
      </c>
      <c r="T1856" s="248">
        <v>0</v>
      </c>
      <c r="U1856" s="248">
        <v>3.3419676000000002E-5</v>
      </c>
      <c r="V1856" s="64"/>
      <c r="W1856" s="89">
        <f t="shared" si="326"/>
        <v>4.8540107407407405E-2</v>
      </c>
      <c r="X1856" s="249">
        <v>0.81148328999999997</v>
      </c>
      <c r="Y1856" s="249">
        <v>0.79898533000000005</v>
      </c>
      <c r="Z1856" s="249">
        <v>1.057056E-2</v>
      </c>
      <c r="AA1856" s="249">
        <v>8.7491429000000004E-7</v>
      </c>
      <c r="AB1856" s="249">
        <v>3.8650286000000003E-4</v>
      </c>
      <c r="AC1856" s="249">
        <v>1.6887091E-4</v>
      </c>
      <c r="AD1856" s="249">
        <v>1.3711429E-3</v>
      </c>
      <c r="AE1856" s="250">
        <v>9.0307864E-8</v>
      </c>
      <c r="AF1856" s="250">
        <v>3.5918715E-10</v>
      </c>
      <c r="AG1856" s="78">
        <v>7.7875701999999998E-3</v>
      </c>
      <c r="AH1856" s="20"/>
      <c r="AI1856" s="20"/>
      <c r="AJ1856" s="20"/>
      <c r="AK1856" s="20"/>
      <c r="AL1856" s="20"/>
      <c r="AM1856" s="20"/>
      <c r="AN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c r="BU1856" s="20"/>
      <c r="BV1856" s="20"/>
      <c r="BW1856" s="20"/>
      <c r="BX1856" s="20"/>
      <c r="BY1856" s="20"/>
      <c r="BZ1856" s="20"/>
      <c r="CA1856" s="20"/>
      <c r="CB1856" s="20"/>
      <c r="CC1856" s="20"/>
      <c r="CD1856" s="20"/>
      <c r="CE1856" s="20"/>
      <c r="CF1856" s="20"/>
      <c r="CG1856" s="20"/>
      <c r="CH1856" s="20"/>
      <c r="CI1856" s="20"/>
      <c r="CJ1856" s="20"/>
      <c r="CK1856" s="20"/>
      <c r="CL1856" s="20"/>
      <c r="CM1856" s="20"/>
      <c r="CN1856" s="20"/>
      <c r="CO1856" s="20"/>
      <c r="CP1856" s="20"/>
      <c r="CQ1856" s="20"/>
      <c r="CR1856" s="20"/>
      <c r="CS1856" s="20"/>
      <c r="CT1856" s="20"/>
      <c r="CU1856" s="20"/>
      <c r="CV1856" s="20"/>
      <c r="CW1856" s="20"/>
      <c r="CX1856" s="20"/>
      <c r="CY1856" s="20"/>
      <c r="CZ1856" s="20"/>
      <c r="DA1856" s="20"/>
      <c r="DB1856" s="20"/>
      <c r="DC1856" s="20"/>
      <c r="DD1856" s="20"/>
      <c r="DE1856" s="20"/>
      <c r="DF1856" s="20"/>
      <c r="DG1856" s="20"/>
      <c r="DH1856" s="20"/>
      <c r="DI1856" s="20"/>
      <c r="DJ1856" s="20"/>
      <c r="DK1856" s="20"/>
      <c r="DL1856" s="20"/>
      <c r="DM1856" s="20"/>
      <c r="DN1856" s="20"/>
      <c r="DO1856" s="20"/>
      <c r="DP1856" s="20"/>
      <c r="DQ1856" s="20"/>
      <c r="DR1856" s="20"/>
      <c r="DS1856" s="20"/>
      <c r="DT1856" s="20"/>
      <c r="DU1856" s="20"/>
      <c r="DV1856" s="20"/>
      <c r="DW1856" s="20"/>
      <c r="DX1856" s="20"/>
      <c r="DY1856" s="20"/>
    </row>
    <row r="1857" spans="1:129" x14ac:dyDescent="0.15">
      <c r="B1857" s="19" t="s">
        <v>5428</v>
      </c>
      <c r="C1857" s="75"/>
      <c r="D1857" s="73" t="s">
        <v>38</v>
      </c>
      <c r="E1857" s="201" t="s">
        <v>5429</v>
      </c>
      <c r="F1857" s="201">
        <f t="shared" si="322"/>
        <v>1.6161834810000001E-2</v>
      </c>
      <c r="G1857" s="201">
        <f t="shared" si="323"/>
        <v>3.4947901500000001E-3</v>
      </c>
      <c r="H1857" s="201">
        <f t="shared" si="324"/>
        <v>4.4929066700000004E-3</v>
      </c>
      <c r="I1857" s="201">
        <f t="shared" si="325"/>
        <v>6.4241359000000002E-4</v>
      </c>
      <c r="J1857" s="201">
        <v>7.5317244000000002E-3</v>
      </c>
      <c r="K1857" s="201">
        <v>4.0686758999999998E-3</v>
      </c>
      <c r="L1857" s="201">
        <v>3.3959117000000001E-4</v>
      </c>
      <c r="M1857" s="201">
        <v>7.2085129999999994E-5</v>
      </c>
      <c r="N1857" s="201">
        <v>2.6596757E-3</v>
      </c>
      <c r="O1857" s="201">
        <v>7.6302932000000005E-4</v>
      </c>
      <c r="P1857" s="201">
        <v>8.4639600000000002E-5</v>
      </c>
      <c r="Q1857" s="201">
        <v>5.1885153000000002E-4</v>
      </c>
      <c r="R1857" s="201">
        <v>0</v>
      </c>
      <c r="S1857" s="201">
        <v>0</v>
      </c>
      <c r="T1857" s="201">
        <v>0</v>
      </c>
      <c r="U1857" s="201">
        <v>1.2356206E-4</v>
      </c>
      <c r="V1857" s="64"/>
      <c r="W1857" s="246">
        <f t="shared" si="326"/>
        <v>5.5790551111111107E-2</v>
      </c>
      <c r="X1857" s="191">
        <v>1.0014369999999999</v>
      </c>
      <c r="Y1857" s="191">
        <v>0.90449610999999996</v>
      </c>
      <c r="Z1857" s="191">
        <v>3.4874143000000003E-2</v>
      </c>
      <c r="AA1857" s="191">
        <v>6.5807071000000003E-5</v>
      </c>
      <c r="AB1857" s="191">
        <v>3.7619114000000002E-2</v>
      </c>
      <c r="AC1857" s="191">
        <v>2.3523567000000001E-3</v>
      </c>
      <c r="AD1857" s="191">
        <v>2.2029436999999999E-2</v>
      </c>
      <c r="AE1857" s="76">
        <v>1.4573109999999999E-7</v>
      </c>
      <c r="AF1857" s="76">
        <v>3.8197022000000002E-10</v>
      </c>
      <c r="AG1857" s="20">
        <v>7.5589832999999997E-3</v>
      </c>
      <c r="AH1857" s="20"/>
      <c r="AI1857" s="20"/>
      <c r="AJ1857" s="76"/>
      <c r="AK1857" s="20"/>
      <c r="AL1857" s="20"/>
      <c r="AM1857" s="20"/>
      <c r="AN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c r="BU1857" s="20"/>
      <c r="BV1857" s="20"/>
      <c r="BW1857" s="20"/>
      <c r="BX1857" s="20"/>
      <c r="BY1857" s="20"/>
      <c r="BZ1857" s="20"/>
      <c r="CA1857" s="20"/>
      <c r="CB1857" s="20"/>
      <c r="CC1857" s="20"/>
      <c r="CD1857" s="20"/>
      <c r="CE1857" s="20"/>
      <c r="CF1857" s="20"/>
      <c r="CG1857" s="20"/>
      <c r="CH1857" s="20"/>
      <c r="CI1857" s="20"/>
      <c r="CJ1857" s="20"/>
      <c r="CK1857" s="20"/>
      <c r="CL1857" s="20"/>
      <c r="CM1857" s="20"/>
      <c r="CN1857" s="20"/>
      <c r="CO1857" s="20"/>
      <c r="CP1857" s="20"/>
      <c r="CQ1857" s="20"/>
      <c r="CR1857" s="20"/>
      <c r="CS1857" s="20"/>
      <c r="CT1857" s="20"/>
      <c r="CU1857" s="20"/>
      <c r="CV1857" s="20"/>
      <c r="CW1857" s="20"/>
      <c r="CX1857" s="20"/>
      <c r="CY1857" s="20"/>
      <c r="CZ1857" s="20"/>
      <c r="DA1857" s="20"/>
      <c r="DB1857" s="20"/>
      <c r="DC1857" s="20"/>
      <c r="DD1857" s="20"/>
      <c r="DE1857" s="20"/>
      <c r="DF1857" s="20"/>
      <c r="DG1857" s="20"/>
      <c r="DH1857" s="20"/>
      <c r="DI1857" s="20"/>
      <c r="DJ1857" s="20"/>
      <c r="DK1857" s="20"/>
      <c r="DL1857" s="20"/>
      <c r="DM1857" s="20"/>
      <c r="DN1857" s="20"/>
      <c r="DO1857" s="20"/>
      <c r="DP1857" s="20"/>
      <c r="DQ1857" s="20"/>
      <c r="DR1857" s="20"/>
      <c r="DS1857" s="20"/>
      <c r="DT1857" s="20"/>
      <c r="DU1857" s="20"/>
      <c r="DV1857" s="20"/>
      <c r="DW1857" s="20"/>
      <c r="DX1857" s="20"/>
      <c r="DY1857" s="20"/>
    </row>
    <row r="1858" spans="1:129" x14ac:dyDescent="0.15">
      <c r="B1858" s="19" t="s">
        <v>5430</v>
      </c>
      <c r="C1858" s="75"/>
      <c r="D1858" s="73" t="s">
        <v>38</v>
      </c>
      <c r="E1858" s="201" t="s">
        <v>5431</v>
      </c>
      <c r="F1858" s="201">
        <f t="shared" si="322"/>
        <v>6.4545501189999994E-4</v>
      </c>
      <c r="G1858" s="201">
        <f t="shared" si="323"/>
        <v>1.200844524E-4</v>
      </c>
      <c r="H1858" s="201">
        <f t="shared" si="324"/>
        <v>1.4700853289999999E-4</v>
      </c>
      <c r="I1858" s="201">
        <f t="shared" si="325"/>
        <v>1.5889126600000001E-5</v>
      </c>
      <c r="J1858" s="201">
        <v>3.624729E-4</v>
      </c>
      <c r="K1858" s="201">
        <v>1.3335242E-4</v>
      </c>
      <c r="L1858" s="201">
        <v>1.1116883E-5</v>
      </c>
      <c r="M1858" s="201">
        <v>3.3969174000000001E-6</v>
      </c>
      <c r="N1858" s="201">
        <v>9.1659379000000001E-5</v>
      </c>
      <c r="O1858" s="201">
        <v>2.5028156000000002E-5</v>
      </c>
      <c r="P1858" s="201">
        <v>2.5392298999999998E-6</v>
      </c>
      <c r="Q1858" s="201">
        <v>1.073963E-5</v>
      </c>
      <c r="R1858" s="201">
        <v>0</v>
      </c>
      <c r="S1858" s="201">
        <v>0</v>
      </c>
      <c r="T1858" s="201">
        <v>0</v>
      </c>
      <c r="U1858" s="201">
        <v>5.1494965999999999E-6</v>
      </c>
      <c r="V1858" s="64"/>
      <c r="W1858" s="246">
        <f t="shared" si="326"/>
        <v>2.6849844444444444E-3</v>
      </c>
      <c r="X1858" s="191">
        <v>5.0628226999999998E-2</v>
      </c>
      <c r="Y1858" s="191">
        <v>4.8240333000000003E-2</v>
      </c>
      <c r="Z1858" s="191">
        <v>1.3697949E-3</v>
      </c>
      <c r="AA1858" s="191">
        <v>2.6569670999999998E-6</v>
      </c>
      <c r="AB1858" s="191">
        <v>3.8275191999999998E-4</v>
      </c>
      <c r="AC1858" s="191">
        <v>8.2218211999999998E-5</v>
      </c>
      <c r="AD1858" s="191">
        <v>5.5047229000000002E-4</v>
      </c>
      <c r="AE1858" s="76">
        <v>5.2846791000000001E-9</v>
      </c>
      <c r="AF1858" s="76">
        <v>1.5842957999999999E-11</v>
      </c>
      <c r="AG1858" s="20">
        <v>4.3587679000000001E-4</v>
      </c>
      <c r="AH1858" s="20"/>
      <c r="AI1858" s="20"/>
      <c r="AJ1858" s="20"/>
      <c r="AK1858" s="20"/>
      <c r="AL1858" s="20"/>
      <c r="AM1858" s="20"/>
      <c r="AN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c r="BU1858" s="20"/>
      <c r="BV1858" s="20"/>
      <c r="BW1858" s="20"/>
      <c r="BX1858" s="20"/>
      <c r="BY1858" s="20"/>
      <c r="BZ1858" s="20"/>
      <c r="CA1858" s="20"/>
      <c r="CB1858" s="20"/>
      <c r="CC1858" s="20"/>
      <c r="CD1858" s="20"/>
      <c r="CE1858" s="20"/>
      <c r="CF1858" s="20"/>
      <c r="CG1858" s="20"/>
      <c r="CH1858" s="20"/>
      <c r="CI1858" s="20"/>
      <c r="CJ1858" s="20"/>
      <c r="CK1858" s="20"/>
      <c r="CL1858" s="20"/>
      <c r="CM1858" s="20"/>
      <c r="CN1858" s="20"/>
      <c r="CO1858" s="20"/>
      <c r="CP1858" s="20"/>
      <c r="CQ1858" s="20"/>
      <c r="CR1858" s="20"/>
      <c r="CS1858" s="20"/>
      <c r="CT1858" s="20"/>
      <c r="CU1858" s="20"/>
      <c r="CV1858" s="20"/>
      <c r="CW1858" s="20"/>
      <c r="CX1858" s="20"/>
      <c r="CY1858" s="20"/>
      <c r="CZ1858" s="20"/>
      <c r="DA1858" s="20"/>
      <c r="DB1858" s="20"/>
      <c r="DC1858" s="20"/>
      <c r="DD1858" s="20"/>
      <c r="DE1858" s="20"/>
      <c r="DF1858" s="20"/>
      <c r="DG1858" s="20"/>
      <c r="DH1858" s="20"/>
      <c r="DI1858" s="20"/>
      <c r="DJ1858" s="20"/>
      <c r="DK1858" s="20"/>
      <c r="DL1858" s="20"/>
      <c r="DM1858" s="20"/>
      <c r="DN1858" s="20"/>
      <c r="DO1858" s="20"/>
      <c r="DP1858" s="20"/>
      <c r="DQ1858" s="20"/>
      <c r="DR1858" s="20"/>
      <c r="DS1858" s="20"/>
      <c r="DT1858" s="20"/>
      <c r="DU1858" s="20"/>
      <c r="DV1858" s="20"/>
      <c r="DW1858" s="20"/>
      <c r="DX1858" s="20"/>
      <c r="DY1858" s="20"/>
    </row>
    <row r="1859" spans="1:129" x14ac:dyDescent="0.15">
      <c r="A1859" s="61" t="s">
        <v>5432</v>
      </c>
      <c r="B1859" s="67" t="s">
        <v>921</v>
      </c>
      <c r="C1859" s="114" t="s">
        <v>5433</v>
      </c>
      <c r="D1859" s="114"/>
      <c r="E1859" s="280"/>
      <c r="F1859" s="82"/>
      <c r="G1859" s="82"/>
      <c r="H1859" s="82"/>
      <c r="I1859" s="82"/>
      <c r="J1859" s="82"/>
      <c r="K1859" s="82"/>
      <c r="L1859" s="82"/>
      <c r="M1859" s="82"/>
      <c r="N1859" s="82"/>
      <c r="O1859" s="82"/>
      <c r="P1859" s="82"/>
      <c r="Q1859" s="82"/>
      <c r="R1859" s="82"/>
      <c r="S1859" s="82"/>
      <c r="T1859" s="82"/>
      <c r="U1859" s="82"/>
      <c r="W1859" s="125"/>
      <c r="X1859" s="275"/>
      <c r="Y1859" s="275"/>
      <c r="Z1859" s="275"/>
      <c r="AA1859" s="275"/>
      <c r="AB1859" s="275"/>
      <c r="AC1859" s="275"/>
      <c r="AD1859" s="275"/>
      <c r="AE1859" s="70"/>
      <c r="AF1859" s="70"/>
      <c r="AG1859" s="70"/>
      <c r="AH1859" s="20"/>
      <c r="AI1859" s="20"/>
      <c r="AJ1859" s="76"/>
      <c r="AK1859" s="20"/>
      <c r="AL1859" s="20"/>
      <c r="AM1859" s="20"/>
      <c r="AN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c r="BU1859" s="20"/>
      <c r="BV1859" s="20"/>
      <c r="BW1859" s="20"/>
      <c r="BX1859" s="20"/>
      <c r="BY1859" s="20"/>
      <c r="BZ1859" s="20"/>
      <c r="CA1859" s="20"/>
      <c r="CB1859" s="20"/>
      <c r="CC1859" s="20"/>
      <c r="CD1859" s="20"/>
      <c r="CE1859" s="20"/>
      <c r="CF1859" s="20"/>
      <c r="CG1859" s="20"/>
      <c r="CH1859" s="20"/>
      <c r="CI1859" s="20"/>
      <c r="CJ1859" s="20"/>
      <c r="CK1859" s="20"/>
      <c r="CL1859" s="20"/>
      <c r="CM1859" s="20"/>
      <c r="CN1859" s="20"/>
      <c r="CO1859" s="20"/>
      <c r="CP1859" s="20"/>
      <c r="CQ1859" s="20"/>
      <c r="CR1859" s="20"/>
      <c r="CS1859" s="20"/>
      <c r="CT1859" s="20"/>
      <c r="CU1859" s="20"/>
      <c r="CV1859" s="20"/>
      <c r="CW1859" s="20"/>
      <c r="CX1859" s="20"/>
      <c r="CY1859" s="20"/>
      <c r="CZ1859" s="20"/>
      <c r="DA1859" s="20"/>
      <c r="DB1859" s="20"/>
      <c r="DC1859" s="20"/>
      <c r="DD1859" s="20"/>
      <c r="DE1859" s="20"/>
      <c r="DF1859" s="20"/>
      <c r="DG1859" s="20"/>
      <c r="DH1859" s="20"/>
      <c r="DI1859" s="20"/>
      <c r="DJ1859" s="20"/>
      <c r="DK1859" s="20"/>
      <c r="DL1859" s="20"/>
      <c r="DM1859" s="20"/>
      <c r="DN1859" s="20"/>
      <c r="DO1859" s="20"/>
      <c r="DP1859" s="20"/>
      <c r="DQ1859" s="20"/>
      <c r="DR1859" s="20"/>
      <c r="DS1859" s="20"/>
      <c r="DT1859" s="20"/>
      <c r="DU1859" s="20"/>
      <c r="DV1859" s="20"/>
      <c r="DW1859" s="20"/>
      <c r="DX1859" s="20"/>
      <c r="DY1859" s="20"/>
    </row>
    <row r="1860" spans="1:129" x14ac:dyDescent="0.15">
      <c r="B1860" s="77" t="s">
        <v>5434</v>
      </c>
      <c r="C1860" s="75"/>
      <c r="D1860" s="73" t="s">
        <v>38</v>
      </c>
      <c r="E1860" s="201" t="s">
        <v>5435</v>
      </c>
      <c r="F1860" s="201">
        <f t="shared" ref="F1860:F1901" si="327">G1860+H1860+I1860+J1860</f>
        <v>1.9862572499E-2</v>
      </c>
      <c r="G1860" s="201">
        <f t="shared" ref="G1860:G1901" si="328">M1860+N1860+O1860</f>
        <v>5.0165709790000006E-3</v>
      </c>
      <c r="H1860" s="201">
        <f t="shared" ref="H1860:H1901" si="329">K1860+L1860+P1860</f>
        <v>5.2990323499999999E-3</v>
      </c>
      <c r="I1860" s="201">
        <f t="shared" ref="I1860:I1901" si="330">Q1860+IF(R1860="x",0,R1860)+IF(S1860="x",0,S1860)+IF(T1860="x",0,T1860)+U1860</f>
        <v>3.5146066999999998E-4</v>
      </c>
      <c r="J1860" s="201">
        <v>9.1955084999999995E-3</v>
      </c>
      <c r="K1860" s="201">
        <v>4.8350041999999996E-3</v>
      </c>
      <c r="L1860" s="201">
        <v>2.7396377000000002E-4</v>
      </c>
      <c r="M1860" s="201">
        <v>8.8820208999999998E-5</v>
      </c>
      <c r="N1860" s="201">
        <v>4.3986336000000001E-3</v>
      </c>
      <c r="O1860" s="201">
        <v>5.2911717000000004E-4</v>
      </c>
      <c r="P1860" s="201">
        <v>1.9006437999999999E-4</v>
      </c>
      <c r="Q1860" s="201">
        <v>2.0274539000000001E-4</v>
      </c>
      <c r="R1860" s="201">
        <v>0</v>
      </c>
      <c r="S1860" s="201">
        <v>0</v>
      </c>
      <c r="T1860" s="201">
        <v>0</v>
      </c>
      <c r="U1860" s="201">
        <v>1.4871527999999999E-4</v>
      </c>
      <c r="V1860" s="110"/>
      <c r="W1860" s="246">
        <f t="shared" ref="W1860:W1901" si="331">J1860/0.135</f>
        <v>6.8114877777777763E-2</v>
      </c>
      <c r="X1860" s="191">
        <v>1.1358545</v>
      </c>
      <c r="Y1860" s="191">
        <v>0.99971096999999998</v>
      </c>
      <c r="Z1860" s="191">
        <v>7.5777048E-2</v>
      </c>
      <c r="AA1860" s="191">
        <v>1.0045647999999999E-4</v>
      </c>
      <c r="AB1860" s="191">
        <v>2.2335886999999999E-2</v>
      </c>
      <c r="AC1860" s="191">
        <v>5.5885611999999998E-3</v>
      </c>
      <c r="AD1860" s="191">
        <v>3.2341546999999998E-2</v>
      </c>
      <c r="AE1860" s="76">
        <v>1.8400928E-7</v>
      </c>
      <c r="AF1860" s="76">
        <v>4.0440167000000001E-10</v>
      </c>
      <c r="AG1860" s="20">
        <v>8.5223509000000003E-2</v>
      </c>
      <c r="AH1860" s="20"/>
      <c r="AI1860" s="20"/>
      <c r="AJ1860" s="76"/>
      <c r="AK1860" s="20"/>
      <c r="AL1860" s="20"/>
      <c r="AM1860" s="20"/>
      <c r="AN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c r="BU1860" s="20"/>
      <c r="BV1860" s="20"/>
      <c r="BW1860" s="20"/>
      <c r="BX1860" s="20"/>
      <c r="BY1860" s="20"/>
      <c r="BZ1860" s="20"/>
      <c r="CA1860" s="20"/>
      <c r="CB1860" s="20"/>
      <c r="CC1860" s="20"/>
      <c r="CD1860" s="20"/>
      <c r="CE1860" s="20"/>
      <c r="CF1860" s="20"/>
      <c r="CG1860" s="20"/>
      <c r="CH1860" s="20"/>
      <c r="CI1860" s="20"/>
      <c r="CJ1860" s="20"/>
      <c r="CK1860" s="20"/>
      <c r="CL1860" s="20"/>
      <c r="CM1860" s="20"/>
      <c r="CN1860" s="20"/>
      <c r="CO1860" s="20"/>
      <c r="CP1860" s="20"/>
      <c r="CQ1860" s="20"/>
      <c r="CR1860" s="20"/>
      <c r="CS1860" s="20"/>
      <c r="CT1860" s="20"/>
      <c r="CU1860" s="20"/>
      <c r="CV1860" s="20"/>
      <c r="CW1860" s="20"/>
      <c r="CX1860" s="20"/>
      <c r="CY1860" s="20"/>
      <c r="CZ1860" s="20"/>
      <c r="DA1860" s="20"/>
      <c r="DB1860" s="20"/>
      <c r="DC1860" s="20"/>
      <c r="DD1860" s="20"/>
      <c r="DE1860" s="20"/>
      <c r="DF1860" s="20"/>
      <c r="DG1860" s="20"/>
      <c r="DH1860" s="20"/>
      <c r="DI1860" s="20"/>
      <c r="DJ1860" s="20"/>
      <c r="DK1860" s="20"/>
      <c r="DL1860" s="20"/>
      <c r="DM1860" s="20"/>
      <c r="DN1860" s="20"/>
      <c r="DO1860" s="20"/>
      <c r="DP1860" s="20"/>
      <c r="DQ1860" s="20"/>
      <c r="DR1860" s="20"/>
      <c r="DS1860" s="20"/>
      <c r="DT1860" s="20"/>
      <c r="DU1860" s="20"/>
      <c r="DV1860" s="20"/>
      <c r="DW1860" s="20"/>
      <c r="DX1860" s="20"/>
      <c r="DY1860" s="20"/>
    </row>
    <row r="1861" spans="1:129" x14ac:dyDescent="0.15">
      <c r="B1861" s="77" t="s">
        <v>5436</v>
      </c>
      <c r="C1861" s="75"/>
      <c r="D1861" s="73" t="s">
        <v>38</v>
      </c>
      <c r="E1861" s="201" t="s">
        <v>5437</v>
      </c>
      <c r="F1861" s="201">
        <f t="shared" si="327"/>
        <v>5.203482263E-3</v>
      </c>
      <c r="G1861" s="201">
        <f t="shared" si="328"/>
        <v>1.8684972869999999E-3</v>
      </c>
      <c r="H1861" s="201">
        <f t="shared" si="329"/>
        <v>1.3208114779999999E-3</v>
      </c>
      <c r="I1861" s="201">
        <f t="shared" si="330"/>
        <v>8.4822897999999998E-5</v>
      </c>
      <c r="J1861" s="201">
        <v>1.9293506E-3</v>
      </c>
      <c r="K1861" s="201">
        <v>1.1003892999999999E-3</v>
      </c>
      <c r="L1861" s="201">
        <v>8.7866027999999999E-5</v>
      </c>
      <c r="M1861" s="201">
        <v>2.0814236999999999E-5</v>
      </c>
      <c r="N1861" s="201">
        <v>1.7514324E-3</v>
      </c>
      <c r="O1861" s="201">
        <v>9.625065E-5</v>
      </c>
      <c r="P1861" s="201">
        <v>1.3255615000000001E-4</v>
      </c>
      <c r="Q1861" s="201">
        <v>5.4971530999999999E-5</v>
      </c>
      <c r="R1861" s="201">
        <v>0</v>
      </c>
      <c r="S1861" s="201">
        <v>0</v>
      </c>
      <c r="T1861" s="201">
        <v>0</v>
      </c>
      <c r="U1861" s="201">
        <v>2.9851367E-5</v>
      </c>
      <c r="V1861" s="110"/>
      <c r="W1861" s="246">
        <f t="shared" si="331"/>
        <v>1.4291485925925926E-2</v>
      </c>
      <c r="X1861" s="191">
        <v>0.26298435999999997</v>
      </c>
      <c r="Y1861" s="191">
        <v>0.23543005</v>
      </c>
      <c r="Z1861" s="191">
        <v>1.7068936999999999E-2</v>
      </c>
      <c r="AA1861" s="191">
        <v>3.3539537999999997E-5</v>
      </c>
      <c r="AB1861" s="191">
        <v>3.1413007999999999E-3</v>
      </c>
      <c r="AC1861" s="191">
        <v>1.2052250999999999E-3</v>
      </c>
      <c r="AD1861" s="191">
        <v>6.1053080000000003E-3</v>
      </c>
      <c r="AE1861" s="76">
        <v>4.0000449000000002E-8</v>
      </c>
      <c r="AF1861" s="76">
        <v>1.4382335000000001E-10</v>
      </c>
      <c r="AG1861" s="20">
        <v>1.9095911E-3</v>
      </c>
      <c r="AH1861" s="20"/>
      <c r="AI1861" s="20"/>
      <c r="AJ1861" s="76"/>
      <c r="AK1861" s="20"/>
      <c r="AL1861" s="20"/>
      <c r="AM1861" s="20"/>
      <c r="AN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c r="BU1861" s="20"/>
      <c r="BV1861" s="20"/>
      <c r="BW1861" s="20"/>
      <c r="BX1861" s="20"/>
      <c r="BY1861" s="20"/>
      <c r="BZ1861" s="20"/>
      <c r="CA1861" s="20"/>
      <c r="CB1861" s="20"/>
      <c r="CC1861" s="20"/>
      <c r="CD1861" s="20"/>
      <c r="CE1861" s="20"/>
      <c r="CF1861" s="20"/>
      <c r="CG1861" s="20"/>
      <c r="CH1861" s="20"/>
      <c r="CI1861" s="20"/>
      <c r="CJ1861" s="20"/>
      <c r="CK1861" s="20"/>
      <c r="CL1861" s="20"/>
      <c r="CM1861" s="20"/>
      <c r="CN1861" s="20"/>
      <c r="CO1861" s="20"/>
      <c r="CP1861" s="20"/>
      <c r="CQ1861" s="20"/>
      <c r="CR1861" s="20"/>
      <c r="CS1861" s="20"/>
      <c r="CT1861" s="20"/>
      <c r="CU1861" s="20"/>
      <c r="CV1861" s="20"/>
      <c r="CW1861" s="20"/>
      <c r="CX1861" s="20"/>
      <c r="CY1861" s="20"/>
      <c r="CZ1861" s="20"/>
      <c r="DA1861" s="20"/>
      <c r="DB1861" s="20"/>
      <c r="DC1861" s="20"/>
      <c r="DD1861" s="20"/>
      <c r="DE1861" s="20"/>
      <c r="DF1861" s="20"/>
      <c r="DG1861" s="20"/>
      <c r="DH1861" s="20"/>
      <c r="DI1861" s="20"/>
      <c r="DJ1861" s="20"/>
      <c r="DK1861" s="20"/>
      <c r="DL1861" s="20"/>
      <c r="DM1861" s="20"/>
      <c r="DN1861" s="20"/>
      <c r="DO1861" s="20"/>
      <c r="DP1861" s="20"/>
      <c r="DQ1861" s="20"/>
      <c r="DR1861" s="20"/>
      <c r="DS1861" s="20"/>
      <c r="DT1861" s="20"/>
      <c r="DU1861" s="20"/>
      <c r="DV1861" s="20"/>
      <c r="DW1861" s="20"/>
      <c r="DX1861" s="20"/>
      <c r="DY1861" s="20"/>
    </row>
    <row r="1862" spans="1:129" x14ac:dyDescent="0.15">
      <c r="B1862" s="77" t="s">
        <v>5438</v>
      </c>
      <c r="C1862" s="75"/>
      <c r="D1862" s="73" t="s">
        <v>38</v>
      </c>
      <c r="E1862" s="201" t="s">
        <v>5439</v>
      </c>
      <c r="F1862" s="201">
        <f t="shared" si="327"/>
        <v>0.174425921406</v>
      </c>
      <c r="G1862" s="201">
        <f t="shared" si="328"/>
        <v>3.035755606E-3</v>
      </c>
      <c r="H1862" s="201">
        <f t="shared" si="329"/>
        <v>5.7525284699999997E-3</v>
      </c>
      <c r="I1862" s="201">
        <f t="shared" si="330"/>
        <v>0.16204686783</v>
      </c>
      <c r="J1862" s="201">
        <v>3.5907694999999999E-3</v>
      </c>
      <c r="K1862" s="201">
        <v>5.1733743999999998E-3</v>
      </c>
      <c r="L1862" s="201">
        <v>2.5915064999999999E-4</v>
      </c>
      <c r="M1862" s="201">
        <v>3.4969545999999997E-5</v>
      </c>
      <c r="N1862" s="201">
        <v>2.8515738999999999E-3</v>
      </c>
      <c r="O1862" s="201">
        <v>1.4921216E-4</v>
      </c>
      <c r="P1862" s="201">
        <v>3.2000342000000002E-4</v>
      </c>
      <c r="Q1862" s="201">
        <v>0.16166237</v>
      </c>
      <c r="R1862" s="201">
        <v>0</v>
      </c>
      <c r="S1862" s="201">
        <v>0</v>
      </c>
      <c r="T1862" s="201">
        <v>0</v>
      </c>
      <c r="U1862" s="201">
        <v>3.8449783000000002E-4</v>
      </c>
      <c r="V1862" s="110"/>
      <c r="W1862" s="246">
        <f t="shared" si="331"/>
        <v>2.6598292592592589E-2</v>
      </c>
      <c r="X1862" s="191">
        <v>0.46725380999999999</v>
      </c>
      <c r="Y1862" s="191">
        <v>0.43775562000000001</v>
      </c>
      <c r="Z1862" s="191">
        <v>1.7626131999999999E-2</v>
      </c>
      <c r="AA1862" s="191">
        <v>2.7717018000000002E-5</v>
      </c>
      <c r="AB1862" s="191">
        <v>3.8086304000000001E-3</v>
      </c>
      <c r="AC1862" s="191">
        <v>1.2531313000000001E-3</v>
      </c>
      <c r="AD1862" s="191">
        <v>6.7825764000000004E-3</v>
      </c>
      <c r="AE1862" s="76">
        <v>1.0566211E-7</v>
      </c>
      <c r="AF1862" s="76">
        <v>2.5655454000000002E-10</v>
      </c>
      <c r="AG1862" s="20">
        <v>1.2166971E-2</v>
      </c>
      <c r="AH1862" s="20"/>
      <c r="AI1862" s="20"/>
      <c r="AJ1862" s="76"/>
      <c r="AK1862" s="20"/>
      <c r="AL1862" s="20"/>
      <c r="AM1862" s="20"/>
      <c r="AN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row>
    <row r="1863" spans="1:129" x14ac:dyDescent="0.15">
      <c r="B1863" s="77" t="s">
        <v>5440</v>
      </c>
      <c r="C1863" s="75"/>
      <c r="D1863" s="73" t="s">
        <v>38</v>
      </c>
      <c r="E1863" s="201" t="s">
        <v>5441</v>
      </c>
      <c r="F1863" s="201">
        <f t="shared" si="327"/>
        <v>8.4853969590000002E-3</v>
      </c>
      <c r="G1863" s="201">
        <f t="shared" si="328"/>
        <v>1.5716866979999999E-3</v>
      </c>
      <c r="H1863" s="201">
        <f t="shared" si="329"/>
        <v>2.1942702660000001E-3</v>
      </c>
      <c r="I1863" s="201">
        <f t="shared" si="330"/>
        <v>2.5203759499999999E-4</v>
      </c>
      <c r="J1863" s="201">
        <v>4.4674023999999998E-3</v>
      </c>
      <c r="K1863" s="201">
        <v>2.0039439000000001E-3</v>
      </c>
      <c r="L1863" s="201">
        <v>1.7051979000000001E-4</v>
      </c>
      <c r="M1863" s="201">
        <v>5.5967627999999999E-5</v>
      </c>
      <c r="N1863" s="201">
        <v>1.2215195000000001E-3</v>
      </c>
      <c r="O1863" s="201">
        <v>2.9419956999999998E-4</v>
      </c>
      <c r="P1863" s="201">
        <v>1.9806575999999999E-5</v>
      </c>
      <c r="Q1863" s="201">
        <v>1.7936408999999999E-4</v>
      </c>
      <c r="R1863" s="201">
        <v>0</v>
      </c>
      <c r="S1863" s="201">
        <v>0</v>
      </c>
      <c r="T1863" s="201">
        <v>0</v>
      </c>
      <c r="U1863" s="201">
        <v>7.2673505000000002E-5</v>
      </c>
      <c r="V1863" s="110"/>
      <c r="W1863" s="246">
        <f t="shared" si="331"/>
        <v>3.3091869629629629E-2</v>
      </c>
      <c r="X1863" s="191">
        <v>0.59628605000000001</v>
      </c>
      <c r="Y1863" s="191">
        <v>0.57485485999999997</v>
      </c>
      <c r="Z1863" s="191">
        <v>1.1711711E-2</v>
      </c>
      <c r="AA1863" s="191">
        <v>1.7623273000000001E-5</v>
      </c>
      <c r="AB1863" s="191">
        <v>3.7552279000000002E-3</v>
      </c>
      <c r="AC1863" s="191">
        <v>7.6655284999999995E-4</v>
      </c>
      <c r="AD1863" s="191">
        <v>5.1800687999999998E-3</v>
      </c>
      <c r="AE1863" s="76">
        <v>7.1424906999999999E-8</v>
      </c>
      <c r="AF1863" s="76">
        <v>2.3483565999999999E-10</v>
      </c>
      <c r="AG1863" s="20">
        <v>7.7446594999999998E-3</v>
      </c>
      <c r="AH1863" s="20"/>
      <c r="AI1863" s="20"/>
      <c r="AJ1863" s="20"/>
      <c r="AK1863" s="20"/>
      <c r="AL1863" s="20"/>
      <c r="AM1863" s="20"/>
      <c r="AN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c r="BU1863" s="20"/>
      <c r="BV1863" s="20"/>
      <c r="BW1863" s="20"/>
      <c r="BX1863" s="20"/>
      <c r="BY1863" s="20"/>
      <c r="BZ1863" s="20"/>
      <c r="CA1863" s="20"/>
      <c r="CB1863" s="20"/>
      <c r="CC1863" s="20"/>
      <c r="CD1863" s="20"/>
      <c r="CE1863" s="20"/>
      <c r="CF1863" s="20"/>
      <c r="CG1863" s="20"/>
      <c r="CH1863" s="20"/>
      <c r="CI1863" s="20"/>
      <c r="CJ1863" s="20"/>
      <c r="CK1863" s="20"/>
      <c r="CL1863" s="20"/>
      <c r="CM1863" s="20"/>
      <c r="CN1863" s="20"/>
      <c r="CO1863" s="20"/>
      <c r="CP1863" s="20"/>
      <c r="CQ1863" s="20"/>
      <c r="CR1863" s="20"/>
      <c r="CS1863" s="20"/>
      <c r="CT1863" s="20"/>
      <c r="CU1863" s="20"/>
      <c r="CV1863" s="20"/>
      <c r="CW1863" s="20"/>
      <c r="CX1863" s="20"/>
      <c r="CY1863" s="20"/>
      <c r="CZ1863" s="20"/>
      <c r="DA1863" s="20"/>
      <c r="DB1863" s="20"/>
      <c r="DC1863" s="20"/>
      <c r="DD1863" s="20"/>
      <c r="DE1863" s="20"/>
      <c r="DF1863" s="20"/>
      <c r="DG1863" s="20"/>
      <c r="DH1863" s="20"/>
      <c r="DI1863" s="20"/>
      <c r="DJ1863" s="20"/>
      <c r="DK1863" s="20"/>
      <c r="DL1863" s="20"/>
      <c r="DM1863" s="20"/>
      <c r="DN1863" s="20"/>
      <c r="DO1863" s="20"/>
      <c r="DP1863" s="20"/>
      <c r="DQ1863" s="20"/>
      <c r="DR1863" s="20"/>
      <c r="DS1863" s="20"/>
      <c r="DT1863" s="20"/>
      <c r="DU1863" s="20"/>
      <c r="DV1863" s="20"/>
      <c r="DW1863" s="20"/>
      <c r="DX1863" s="20"/>
      <c r="DY1863" s="20"/>
    </row>
    <row r="1864" spans="1:129" x14ac:dyDescent="0.15">
      <c r="B1864" s="77" t="s">
        <v>5442</v>
      </c>
      <c r="C1864" s="75"/>
      <c r="D1864" s="73" t="s">
        <v>38</v>
      </c>
      <c r="E1864" s="201" t="s">
        <v>5443</v>
      </c>
      <c r="F1864" s="201">
        <f t="shared" si="327"/>
        <v>0.19443783930699998</v>
      </c>
      <c r="G1864" s="201">
        <f t="shared" si="328"/>
        <v>3.2050759769999999E-3</v>
      </c>
      <c r="H1864" s="201">
        <f t="shared" si="329"/>
        <v>9.0442869299999992E-3</v>
      </c>
      <c r="I1864" s="201">
        <f t="shared" si="330"/>
        <v>0.1771563078</v>
      </c>
      <c r="J1864" s="201">
        <v>5.0321686000000003E-3</v>
      </c>
      <c r="K1864" s="201">
        <v>6.0122626999999998E-3</v>
      </c>
      <c r="L1864" s="201">
        <v>6.2079162999999996E-4</v>
      </c>
      <c r="M1864" s="201">
        <v>7.5400906999999997E-5</v>
      </c>
      <c r="N1864" s="201">
        <v>2.4220219999999998E-3</v>
      </c>
      <c r="O1864" s="201">
        <v>7.0765306999999997E-4</v>
      </c>
      <c r="P1864" s="201">
        <v>2.4112325999999999E-3</v>
      </c>
      <c r="Q1864" s="201">
        <v>0.17528925000000001</v>
      </c>
      <c r="R1864" s="201">
        <v>0</v>
      </c>
      <c r="S1864" s="201">
        <v>0</v>
      </c>
      <c r="T1864" s="201">
        <v>0</v>
      </c>
      <c r="U1864" s="201">
        <v>1.8670577999999999E-3</v>
      </c>
      <c r="V1864" s="110"/>
      <c r="W1864" s="246">
        <f t="shared" si="331"/>
        <v>3.7275322962962959E-2</v>
      </c>
      <c r="X1864" s="191">
        <v>0.68615594000000002</v>
      </c>
      <c r="Y1864" s="191">
        <v>0.50409890000000002</v>
      </c>
      <c r="Z1864" s="191">
        <v>3.5727726000000001E-2</v>
      </c>
      <c r="AA1864" s="191">
        <v>3.9803279000000001E-5</v>
      </c>
      <c r="AB1864" s="191">
        <v>3.2662995E-2</v>
      </c>
      <c r="AC1864" s="191">
        <v>2.5142817E-3</v>
      </c>
      <c r="AD1864" s="191">
        <v>0.11111224</v>
      </c>
      <c r="AE1864" s="76">
        <v>1.1454606E-7</v>
      </c>
      <c r="AF1864" s="76">
        <v>4.8449343000000003E-10</v>
      </c>
      <c r="AG1864" s="20">
        <v>1.1971363E-2</v>
      </c>
      <c r="AH1864" s="20"/>
      <c r="AI1864" s="20"/>
      <c r="AJ1864" s="20"/>
      <c r="AK1864" s="20"/>
      <c r="AL1864" s="20"/>
      <c r="AM1864" s="20"/>
      <c r="AN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c r="BU1864" s="20"/>
      <c r="BV1864" s="20"/>
      <c r="BW1864" s="20"/>
      <c r="BX1864" s="20"/>
      <c r="BY1864" s="20"/>
      <c r="BZ1864" s="20"/>
      <c r="CA1864" s="20"/>
      <c r="CB1864" s="20"/>
      <c r="CC1864" s="20"/>
      <c r="CD1864" s="20"/>
      <c r="CE1864" s="20"/>
      <c r="CF1864" s="20"/>
      <c r="CG1864" s="20"/>
      <c r="CH1864" s="20"/>
      <c r="CI1864" s="20"/>
      <c r="CJ1864" s="20"/>
      <c r="CK1864" s="20"/>
      <c r="CL1864" s="20"/>
      <c r="CM1864" s="20"/>
      <c r="CN1864" s="20"/>
      <c r="CO1864" s="20"/>
      <c r="CP1864" s="20"/>
      <c r="CQ1864" s="20"/>
      <c r="CR1864" s="20"/>
      <c r="CS1864" s="20"/>
      <c r="CT1864" s="20"/>
      <c r="CU1864" s="20"/>
      <c r="CV1864" s="20"/>
      <c r="CW1864" s="20"/>
      <c r="CX1864" s="20"/>
      <c r="CY1864" s="20"/>
      <c r="CZ1864" s="20"/>
      <c r="DA1864" s="20"/>
      <c r="DB1864" s="20"/>
      <c r="DC1864" s="20"/>
      <c r="DD1864" s="20"/>
      <c r="DE1864" s="20"/>
      <c r="DF1864" s="20"/>
      <c r="DG1864" s="20"/>
      <c r="DH1864" s="20"/>
      <c r="DI1864" s="20"/>
      <c r="DJ1864" s="20"/>
      <c r="DK1864" s="20"/>
      <c r="DL1864" s="20"/>
      <c r="DM1864" s="20"/>
      <c r="DN1864" s="20"/>
      <c r="DO1864" s="20"/>
      <c r="DP1864" s="20"/>
      <c r="DQ1864" s="20"/>
      <c r="DR1864" s="20"/>
      <c r="DS1864" s="20"/>
      <c r="DT1864" s="20"/>
      <c r="DU1864" s="20"/>
      <c r="DV1864" s="20"/>
      <c r="DW1864" s="20"/>
      <c r="DX1864" s="20"/>
      <c r="DY1864" s="20"/>
    </row>
    <row r="1865" spans="1:129" x14ac:dyDescent="0.15">
      <c r="B1865" s="77" t="s">
        <v>5444</v>
      </c>
      <c r="C1865" s="114"/>
      <c r="D1865" s="73" t="s">
        <v>38</v>
      </c>
      <c r="E1865" s="201" t="s">
        <v>5445</v>
      </c>
      <c r="F1865" s="201">
        <f t="shared" si="327"/>
        <v>3.2612135389999998E-3</v>
      </c>
      <c r="G1865" s="201">
        <f t="shared" si="328"/>
        <v>1.0900954979999999E-3</v>
      </c>
      <c r="H1865" s="201">
        <f t="shared" si="329"/>
        <v>7.0078332799999995E-4</v>
      </c>
      <c r="I1865" s="201">
        <f t="shared" si="330"/>
        <v>2.55717713E-4</v>
      </c>
      <c r="J1865" s="201">
        <v>1.2146170000000001E-3</v>
      </c>
      <c r="K1865" s="201">
        <v>6.2691856999999996E-4</v>
      </c>
      <c r="L1865" s="201">
        <v>5.9284031999999998E-5</v>
      </c>
      <c r="M1865" s="201">
        <v>2.0205758000000001E-5</v>
      </c>
      <c r="N1865" s="201">
        <v>4.9692251999999999E-4</v>
      </c>
      <c r="O1865" s="201">
        <v>5.7296721999999995E-4</v>
      </c>
      <c r="P1865" s="201">
        <v>1.4580726E-5</v>
      </c>
      <c r="Q1865" s="201">
        <v>2.2830438999999999E-4</v>
      </c>
      <c r="R1865" s="201">
        <v>0</v>
      </c>
      <c r="S1865" s="201">
        <v>0</v>
      </c>
      <c r="T1865" s="201">
        <v>0</v>
      </c>
      <c r="U1865" s="201">
        <v>2.7413323E-5</v>
      </c>
      <c r="V1865" s="110"/>
      <c r="W1865" s="246">
        <f t="shared" si="331"/>
        <v>8.9971629629629624E-3</v>
      </c>
      <c r="X1865" s="191">
        <v>0.15091645000000001</v>
      </c>
      <c r="Y1865" s="191">
        <v>0.13783582</v>
      </c>
      <c r="Z1865" s="191">
        <v>5.4432656000000003E-3</v>
      </c>
      <c r="AA1865" s="191">
        <v>1.7590418999999999E-5</v>
      </c>
      <c r="AB1865" s="191">
        <v>3.2400619000000001E-3</v>
      </c>
      <c r="AC1865" s="191">
        <v>2.5898696999999998E-4</v>
      </c>
      <c r="AD1865" s="191">
        <v>4.1207242999999998E-3</v>
      </c>
      <c r="AE1865" s="76">
        <v>2.4156451E-8</v>
      </c>
      <c r="AF1865" s="76">
        <v>6.1351379999999995E-11</v>
      </c>
      <c r="AG1865" s="20">
        <v>3.5526223000000002E-3</v>
      </c>
      <c r="AH1865" s="20"/>
      <c r="AI1865" s="20"/>
      <c r="AJ1865" s="20"/>
      <c r="AK1865" s="20"/>
      <c r="AL1865" s="20"/>
      <c r="AM1865" s="20"/>
      <c r="AN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c r="BU1865" s="20"/>
      <c r="BV1865" s="20"/>
      <c r="BW1865" s="20"/>
      <c r="BX1865" s="20"/>
      <c r="BY1865" s="20"/>
      <c r="BZ1865" s="20"/>
      <c r="CA1865" s="20"/>
      <c r="CB1865" s="20"/>
      <c r="CC1865" s="20"/>
      <c r="CD1865" s="20"/>
      <c r="CE1865" s="20"/>
      <c r="CF1865" s="20"/>
      <c r="CG1865" s="20"/>
      <c r="CH1865" s="20"/>
      <c r="CI1865" s="20"/>
      <c r="CJ1865" s="20"/>
      <c r="CK1865" s="20"/>
      <c r="CL1865" s="20"/>
      <c r="CM1865" s="20"/>
      <c r="CN1865" s="20"/>
      <c r="CO1865" s="20"/>
      <c r="CP1865" s="20"/>
      <c r="CQ1865" s="20"/>
      <c r="CR1865" s="20"/>
      <c r="CS1865" s="20"/>
      <c r="CT1865" s="20"/>
      <c r="CU1865" s="20"/>
      <c r="CV1865" s="20"/>
      <c r="CW1865" s="20"/>
      <c r="CX1865" s="20"/>
      <c r="CY1865" s="20"/>
      <c r="CZ1865" s="20"/>
      <c r="DA1865" s="20"/>
      <c r="DB1865" s="20"/>
      <c r="DC1865" s="20"/>
      <c r="DD1865" s="20"/>
      <c r="DE1865" s="20"/>
      <c r="DF1865" s="20"/>
      <c r="DG1865" s="20"/>
      <c r="DH1865" s="20"/>
      <c r="DI1865" s="20"/>
      <c r="DJ1865" s="20"/>
      <c r="DK1865" s="20"/>
      <c r="DL1865" s="20"/>
      <c r="DM1865" s="20"/>
      <c r="DN1865" s="20"/>
      <c r="DO1865" s="20"/>
      <c r="DP1865" s="20"/>
      <c r="DQ1865" s="20"/>
      <c r="DR1865" s="20"/>
      <c r="DS1865" s="20"/>
      <c r="DT1865" s="20"/>
      <c r="DU1865" s="20"/>
      <c r="DV1865" s="20"/>
      <c r="DW1865" s="20"/>
      <c r="DX1865" s="20"/>
      <c r="DY1865" s="20"/>
    </row>
    <row r="1866" spans="1:129" x14ac:dyDescent="0.15">
      <c r="B1866" s="77" t="s">
        <v>5446</v>
      </c>
      <c r="C1866" s="75"/>
      <c r="D1866" s="73" t="s">
        <v>38</v>
      </c>
      <c r="E1866" s="201" t="s">
        <v>5447</v>
      </c>
      <c r="F1866" s="201">
        <f t="shared" si="327"/>
        <v>3.210216129E-3</v>
      </c>
      <c r="G1866" s="201">
        <f t="shared" si="328"/>
        <v>1.0780792620000001E-3</v>
      </c>
      <c r="H1866" s="201">
        <f t="shared" si="329"/>
        <v>6.9030005600000002E-4</v>
      </c>
      <c r="I1866" s="201">
        <f t="shared" si="330"/>
        <v>2.5344231099999999E-4</v>
      </c>
      <c r="J1866" s="201">
        <v>1.1883944999999999E-3</v>
      </c>
      <c r="K1866" s="201">
        <v>6.1748043000000002E-4</v>
      </c>
      <c r="L1866" s="201">
        <v>5.8497985E-5</v>
      </c>
      <c r="M1866" s="201">
        <v>1.9905781999999999E-5</v>
      </c>
      <c r="N1866" s="201">
        <v>4.8958433000000003E-4</v>
      </c>
      <c r="O1866" s="201">
        <v>5.6858915000000004E-4</v>
      </c>
      <c r="P1866" s="201">
        <v>1.4321641000000001E-5</v>
      </c>
      <c r="Q1866" s="201">
        <v>2.2658657999999999E-4</v>
      </c>
      <c r="R1866" s="201">
        <v>0</v>
      </c>
      <c r="S1866" s="201">
        <v>0</v>
      </c>
      <c r="T1866" s="201">
        <v>0</v>
      </c>
      <c r="U1866" s="201">
        <v>2.6855730999999999E-5</v>
      </c>
      <c r="V1866" s="110"/>
      <c r="W1866" s="246">
        <f t="shared" si="331"/>
        <v>8.802922222222221E-3</v>
      </c>
      <c r="X1866" s="191">
        <v>0.14507473000000001</v>
      </c>
      <c r="Y1866" s="191">
        <v>0.13448673999999999</v>
      </c>
      <c r="Z1866" s="191">
        <v>3.9831042000000004E-3</v>
      </c>
      <c r="AA1866" s="191">
        <v>1.7294905999999999E-5</v>
      </c>
      <c r="AB1866" s="191">
        <v>3.1879096999999999E-3</v>
      </c>
      <c r="AC1866" s="191">
        <v>2.5306146999999997E-4</v>
      </c>
      <c r="AD1866" s="191">
        <v>3.1466121000000001E-3</v>
      </c>
      <c r="AE1866" s="76">
        <v>2.3755087000000001E-8</v>
      </c>
      <c r="AF1866" s="76">
        <v>6.0127775999999999E-11</v>
      </c>
      <c r="AG1866" s="20">
        <v>3.5229912000000001E-3</v>
      </c>
      <c r="AH1866" s="20"/>
      <c r="AI1866" s="20"/>
      <c r="AJ1866" s="20"/>
      <c r="AK1866" s="20"/>
      <c r="AL1866" s="20"/>
      <c r="AM1866" s="20"/>
      <c r="AN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c r="BU1866" s="20"/>
      <c r="BV1866" s="20"/>
      <c r="BW1866" s="20"/>
      <c r="BX1866" s="20"/>
      <c r="BY1866" s="20"/>
      <c r="BZ1866" s="20"/>
      <c r="CA1866" s="20"/>
      <c r="CB1866" s="20"/>
      <c r="CC1866" s="20"/>
      <c r="CD1866" s="20"/>
      <c r="CE1866" s="20"/>
      <c r="CF1866" s="20"/>
      <c r="CG1866" s="20"/>
      <c r="CH1866" s="20"/>
      <c r="CI1866" s="20"/>
      <c r="CJ1866" s="20"/>
      <c r="CK1866" s="20"/>
      <c r="CL1866" s="20"/>
      <c r="CM1866" s="20"/>
      <c r="CN1866" s="20"/>
      <c r="CO1866" s="20"/>
      <c r="CP1866" s="20"/>
      <c r="CQ1866" s="20"/>
      <c r="CR1866" s="20"/>
      <c r="CS1866" s="20"/>
      <c r="CT1866" s="20"/>
      <c r="CU1866" s="20"/>
      <c r="CV1866" s="20"/>
      <c r="CW1866" s="20"/>
      <c r="CX1866" s="20"/>
      <c r="CY1866" s="20"/>
      <c r="CZ1866" s="20"/>
      <c r="DA1866" s="20"/>
      <c r="DB1866" s="20"/>
      <c r="DC1866" s="20"/>
      <c r="DD1866" s="20"/>
      <c r="DE1866" s="20"/>
      <c r="DF1866" s="20"/>
      <c r="DG1866" s="20"/>
      <c r="DH1866" s="20"/>
      <c r="DI1866" s="20"/>
      <c r="DJ1866" s="20"/>
      <c r="DK1866" s="20"/>
      <c r="DL1866" s="20"/>
      <c r="DM1866" s="20"/>
      <c r="DN1866" s="20"/>
      <c r="DO1866" s="20"/>
      <c r="DP1866" s="20"/>
      <c r="DQ1866" s="20"/>
      <c r="DR1866" s="20"/>
      <c r="DS1866" s="20"/>
      <c r="DT1866" s="20"/>
      <c r="DU1866" s="20"/>
      <c r="DV1866" s="20"/>
      <c r="DW1866" s="20"/>
      <c r="DX1866" s="20"/>
      <c r="DY1866" s="20"/>
    </row>
    <row r="1867" spans="1:129" x14ac:dyDescent="0.15">
      <c r="B1867" s="77" t="s">
        <v>5448</v>
      </c>
      <c r="C1867" s="75"/>
      <c r="D1867" s="73" t="s">
        <v>38</v>
      </c>
      <c r="E1867" s="201" t="s">
        <v>5449</v>
      </c>
      <c r="F1867" s="201">
        <f t="shared" si="327"/>
        <v>1.1455067276E-2</v>
      </c>
      <c r="G1867" s="201">
        <f t="shared" si="328"/>
        <v>3.420058674E-3</v>
      </c>
      <c r="H1867" s="201">
        <f t="shared" si="329"/>
        <v>2.7391804900000001E-3</v>
      </c>
      <c r="I1867" s="201">
        <f t="shared" si="330"/>
        <v>1.8005261200000001E-4</v>
      </c>
      <c r="J1867" s="201">
        <v>5.1157755000000001E-3</v>
      </c>
      <c r="K1867" s="201">
        <v>2.4444877999999998E-3</v>
      </c>
      <c r="L1867" s="201">
        <v>1.3034713999999999E-4</v>
      </c>
      <c r="M1867" s="201">
        <v>4.0011464000000003E-5</v>
      </c>
      <c r="N1867" s="201">
        <v>3.1271072000000001E-3</v>
      </c>
      <c r="O1867" s="201">
        <v>2.5294001000000002E-4</v>
      </c>
      <c r="P1867" s="201">
        <v>1.6434555000000001E-4</v>
      </c>
      <c r="Q1867" s="201">
        <v>8.4456926000000006E-5</v>
      </c>
      <c r="R1867" s="201">
        <v>0</v>
      </c>
      <c r="S1867" s="201">
        <v>0</v>
      </c>
      <c r="T1867" s="201">
        <v>0</v>
      </c>
      <c r="U1867" s="201">
        <v>9.5595686000000005E-5</v>
      </c>
      <c r="V1867" s="110"/>
      <c r="W1867" s="246">
        <f t="shared" si="331"/>
        <v>3.789463333333333E-2</v>
      </c>
      <c r="X1867" s="191">
        <v>0.62667234000000005</v>
      </c>
      <c r="Y1867" s="191">
        <v>0.50000897</v>
      </c>
      <c r="Z1867" s="191">
        <v>7.3345647999999999E-2</v>
      </c>
      <c r="AA1867" s="191">
        <v>5.7571261999999998E-5</v>
      </c>
      <c r="AB1867" s="191">
        <v>2.2811853999999999E-2</v>
      </c>
      <c r="AC1867" s="191">
        <v>5.2845710000000001E-3</v>
      </c>
      <c r="AD1867" s="191">
        <v>2.5163728999999999E-2</v>
      </c>
      <c r="AE1867" s="76">
        <v>1.0711997000000001E-7</v>
      </c>
      <c r="AF1867" s="76">
        <v>2.1442728000000001E-10</v>
      </c>
      <c r="AG1867" s="20">
        <v>2.6789613000000002E-3</v>
      </c>
      <c r="AH1867" s="20"/>
      <c r="AI1867" s="20"/>
      <c r="AJ1867" s="20"/>
      <c r="AK1867" s="20"/>
      <c r="AL1867" s="20"/>
      <c r="AM1867" s="20"/>
      <c r="AN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c r="BU1867" s="20"/>
      <c r="BV1867" s="20"/>
      <c r="BW1867" s="20"/>
      <c r="BX1867" s="20"/>
      <c r="BY1867" s="20"/>
      <c r="BZ1867" s="20"/>
      <c r="CA1867" s="20"/>
      <c r="CB1867" s="20"/>
      <c r="CC1867" s="20"/>
      <c r="CD1867" s="20"/>
      <c r="CE1867" s="20"/>
      <c r="CF1867" s="20"/>
      <c r="CG1867" s="20"/>
      <c r="CH1867" s="20"/>
      <c r="CI1867" s="20"/>
      <c r="CJ1867" s="20"/>
      <c r="CK1867" s="20"/>
      <c r="CL1867" s="20"/>
      <c r="CM1867" s="20"/>
      <c r="CN1867" s="20"/>
      <c r="CO1867" s="20"/>
      <c r="CP1867" s="20"/>
      <c r="CQ1867" s="20"/>
      <c r="CR1867" s="20"/>
      <c r="CS1867" s="20"/>
      <c r="CT1867" s="20"/>
      <c r="CU1867" s="20"/>
      <c r="CV1867" s="20"/>
      <c r="CW1867" s="20"/>
      <c r="CX1867" s="20"/>
      <c r="CY1867" s="20"/>
      <c r="CZ1867" s="20"/>
      <c r="DA1867" s="20"/>
      <c r="DB1867" s="20"/>
      <c r="DC1867" s="20"/>
      <c r="DD1867" s="20"/>
      <c r="DE1867" s="20"/>
      <c r="DF1867" s="20"/>
      <c r="DG1867" s="20"/>
      <c r="DH1867" s="20"/>
      <c r="DI1867" s="20"/>
      <c r="DJ1867" s="20"/>
      <c r="DK1867" s="20"/>
      <c r="DL1867" s="20"/>
      <c r="DM1867" s="20"/>
      <c r="DN1867" s="20"/>
      <c r="DO1867" s="20"/>
      <c r="DP1867" s="20"/>
      <c r="DQ1867" s="20"/>
      <c r="DR1867" s="20"/>
      <c r="DS1867" s="20"/>
      <c r="DT1867" s="20"/>
      <c r="DU1867" s="20"/>
      <c r="DV1867" s="20"/>
      <c r="DW1867" s="20"/>
      <c r="DX1867" s="20"/>
      <c r="DY1867" s="20"/>
    </row>
    <row r="1868" spans="1:129" x14ac:dyDescent="0.15">
      <c r="B1868" s="77" t="s">
        <v>5450</v>
      </c>
      <c r="C1868" s="114"/>
      <c r="D1868" s="73" t="s">
        <v>38</v>
      </c>
      <c r="E1868" s="201" t="s">
        <v>5451</v>
      </c>
      <c r="F1868" s="201">
        <f t="shared" si="327"/>
        <v>9.5398254129999999E-2</v>
      </c>
      <c r="G1868" s="201">
        <f t="shared" si="328"/>
        <v>1.1875665279999999E-2</v>
      </c>
      <c r="H1868" s="201">
        <f t="shared" si="329"/>
        <v>2.9180831300000001E-2</v>
      </c>
      <c r="I1868" s="201">
        <f t="shared" si="330"/>
        <v>9.887845499999999E-4</v>
      </c>
      <c r="J1868" s="201">
        <v>5.3352972999999998E-2</v>
      </c>
      <c r="K1868" s="201">
        <v>2.7744215999999999E-2</v>
      </c>
      <c r="L1868" s="201">
        <v>8.4782791000000005E-4</v>
      </c>
      <c r="M1868" s="201">
        <v>3.5496538E-4</v>
      </c>
      <c r="N1868" s="201">
        <v>9.8368425999999995E-3</v>
      </c>
      <c r="O1868" s="201">
        <v>1.6838573000000001E-3</v>
      </c>
      <c r="P1868" s="201">
        <v>5.8878738999999997E-4</v>
      </c>
      <c r="Q1868" s="201">
        <v>5.6095289999999996E-4</v>
      </c>
      <c r="R1868" s="201">
        <v>0</v>
      </c>
      <c r="S1868" s="201">
        <v>0</v>
      </c>
      <c r="T1868" s="201">
        <v>0</v>
      </c>
      <c r="U1868" s="201">
        <v>4.2783165E-4</v>
      </c>
      <c r="V1868" s="110"/>
      <c r="W1868" s="246">
        <f t="shared" si="331"/>
        <v>0.39520720740740739</v>
      </c>
      <c r="X1868" s="191">
        <v>4.5825759000000001</v>
      </c>
      <c r="Y1868" s="191">
        <v>4.0867009000000003</v>
      </c>
      <c r="Z1868" s="191">
        <v>0.11199302999999999</v>
      </c>
      <c r="AA1868" s="191">
        <v>2.1127437E-4</v>
      </c>
      <c r="AB1868" s="191">
        <v>0.32432865999999999</v>
      </c>
      <c r="AC1868" s="191">
        <v>8.0874879000000007E-3</v>
      </c>
      <c r="AD1868" s="191">
        <v>5.1254569999999999E-2</v>
      </c>
      <c r="AE1868" s="76">
        <v>9.8651549000000007E-7</v>
      </c>
      <c r="AF1868" s="76">
        <v>2.1791587000000002E-9</v>
      </c>
      <c r="AG1868" s="20">
        <v>1.7903038E-2</v>
      </c>
      <c r="AH1868" s="20"/>
      <c r="AI1868" s="20"/>
      <c r="AJ1868" s="20"/>
      <c r="AK1868" s="20"/>
      <c r="AL1868" s="20"/>
      <c r="AM1868" s="20"/>
      <c r="AN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c r="BU1868" s="20"/>
      <c r="BV1868" s="20"/>
      <c r="BW1868" s="20"/>
      <c r="BX1868" s="20"/>
      <c r="BY1868" s="20"/>
      <c r="BZ1868" s="20"/>
      <c r="CA1868" s="20"/>
      <c r="CB1868" s="20"/>
      <c r="CC1868" s="20"/>
      <c r="CD1868" s="20"/>
      <c r="CE1868" s="20"/>
      <c r="CF1868" s="20"/>
      <c r="CG1868" s="20"/>
      <c r="CH1868" s="20"/>
      <c r="CI1868" s="20"/>
      <c r="CJ1868" s="20"/>
      <c r="CK1868" s="20"/>
      <c r="CL1868" s="20"/>
      <c r="CM1868" s="20"/>
      <c r="CN1868" s="20"/>
      <c r="CO1868" s="20"/>
      <c r="CP1868" s="20"/>
      <c r="CQ1868" s="20"/>
      <c r="CR1868" s="20"/>
      <c r="CS1868" s="20"/>
      <c r="CT1868" s="20"/>
      <c r="CU1868" s="20"/>
      <c r="CV1868" s="20"/>
      <c r="CW1868" s="20"/>
      <c r="CX1868" s="20"/>
      <c r="CY1868" s="20"/>
      <c r="CZ1868" s="20"/>
      <c r="DA1868" s="20"/>
      <c r="DB1868" s="20"/>
      <c r="DC1868" s="20"/>
      <c r="DD1868" s="20"/>
      <c r="DE1868" s="20"/>
      <c r="DF1868" s="20"/>
      <c r="DG1868" s="20"/>
      <c r="DH1868" s="20"/>
      <c r="DI1868" s="20"/>
      <c r="DJ1868" s="20"/>
      <c r="DK1868" s="20"/>
      <c r="DL1868" s="20"/>
      <c r="DM1868" s="20"/>
      <c r="DN1868" s="20"/>
      <c r="DO1868" s="20"/>
      <c r="DP1868" s="20"/>
      <c r="DQ1868" s="20"/>
      <c r="DR1868" s="20"/>
      <c r="DS1868" s="20"/>
      <c r="DT1868" s="20"/>
      <c r="DU1868" s="20"/>
      <c r="DV1868" s="20"/>
      <c r="DW1868" s="20"/>
      <c r="DX1868" s="20"/>
      <c r="DY1868" s="20"/>
    </row>
    <row r="1869" spans="1:129" x14ac:dyDescent="0.15">
      <c r="B1869" s="77" t="s">
        <v>5452</v>
      </c>
      <c r="C1869" s="75"/>
      <c r="D1869" s="73" t="s">
        <v>38</v>
      </c>
      <c r="E1869" s="201" t="s">
        <v>5453</v>
      </c>
      <c r="F1869" s="201">
        <f t="shared" si="327"/>
        <v>0.28084392521000001</v>
      </c>
      <c r="G1869" s="201">
        <f t="shared" si="328"/>
        <v>3.5346694999999997E-2</v>
      </c>
      <c r="H1869" s="201">
        <f t="shared" si="329"/>
        <v>8.5933620000000002E-2</v>
      </c>
      <c r="I1869" s="201">
        <f t="shared" si="330"/>
        <v>2.3508402099999999E-3</v>
      </c>
      <c r="J1869" s="201">
        <v>0.15721277</v>
      </c>
      <c r="K1869" s="201">
        <v>8.1498108E-2</v>
      </c>
      <c r="L1869" s="201">
        <v>2.5741747000000001E-3</v>
      </c>
      <c r="M1869" s="201">
        <v>1.0682782E-3</v>
      </c>
      <c r="N1869" s="201">
        <v>3.0789727999999999E-2</v>
      </c>
      <c r="O1869" s="201">
        <v>3.4886888E-3</v>
      </c>
      <c r="P1869" s="201">
        <v>1.8613372999999999E-3</v>
      </c>
      <c r="Q1869" s="201">
        <v>9.5695910999999995E-4</v>
      </c>
      <c r="R1869" s="201">
        <v>0</v>
      </c>
      <c r="S1869" s="201">
        <v>0</v>
      </c>
      <c r="T1869" s="201">
        <v>0</v>
      </c>
      <c r="U1869" s="201">
        <v>1.3938811000000001E-3</v>
      </c>
      <c r="V1869" s="110"/>
      <c r="W1869" s="246">
        <f t="shared" si="331"/>
        <v>1.164539037037037</v>
      </c>
      <c r="X1869" s="191">
        <v>15.283616</v>
      </c>
      <c r="Y1869" s="191">
        <v>13.491574</v>
      </c>
      <c r="Z1869" s="191">
        <v>0.58700653000000003</v>
      </c>
      <c r="AA1869" s="191">
        <v>5.9397536000000003E-4</v>
      </c>
      <c r="AB1869" s="191">
        <v>0.93211639000000002</v>
      </c>
      <c r="AC1869" s="191">
        <v>3.3189799999999998E-2</v>
      </c>
      <c r="AD1869" s="191">
        <v>0.23913497</v>
      </c>
      <c r="AE1869" s="76">
        <v>2.9134011000000001E-6</v>
      </c>
      <c r="AF1869" s="76">
        <v>6.5115745999999999E-9</v>
      </c>
      <c r="AG1869" s="20">
        <v>6.2625414000000004E-2</v>
      </c>
      <c r="AH1869" s="20"/>
      <c r="AI1869" s="20"/>
      <c r="AJ1869" s="20"/>
      <c r="AK1869" s="20"/>
      <c r="AL1869" s="20"/>
      <c r="AM1869" s="20"/>
      <c r="AN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c r="BU1869" s="20"/>
      <c r="BV1869" s="20"/>
      <c r="BW1869" s="20"/>
      <c r="BX1869" s="20"/>
      <c r="BY1869" s="20"/>
      <c r="BZ1869" s="20"/>
      <c r="CA1869" s="20"/>
      <c r="CB1869" s="20"/>
      <c r="CC1869" s="20"/>
      <c r="CD1869" s="20"/>
      <c r="CE1869" s="20"/>
      <c r="CF1869" s="20"/>
      <c r="CG1869" s="20"/>
      <c r="CH1869" s="20"/>
      <c r="CI1869" s="20"/>
      <c r="CJ1869" s="20"/>
      <c r="CK1869" s="20"/>
      <c r="CL1869" s="20"/>
      <c r="CM1869" s="20"/>
      <c r="CN1869" s="20"/>
      <c r="CO1869" s="20"/>
      <c r="CP1869" s="20"/>
      <c r="CQ1869" s="20"/>
      <c r="CR1869" s="20"/>
      <c r="CS1869" s="20"/>
      <c r="CT1869" s="20"/>
      <c r="CU1869" s="20"/>
      <c r="CV1869" s="20"/>
      <c r="CW1869" s="20"/>
      <c r="CX1869" s="20"/>
      <c r="CY1869" s="20"/>
      <c r="CZ1869" s="20"/>
      <c r="DA1869" s="20"/>
      <c r="DB1869" s="20"/>
      <c r="DC1869" s="20"/>
      <c r="DD1869" s="20"/>
      <c r="DE1869" s="20"/>
      <c r="DF1869" s="20"/>
      <c r="DG1869" s="20"/>
      <c r="DH1869" s="20"/>
      <c r="DI1869" s="20"/>
      <c r="DJ1869" s="20"/>
      <c r="DK1869" s="20"/>
      <c r="DL1869" s="20"/>
      <c r="DM1869" s="20"/>
      <c r="DN1869" s="20"/>
      <c r="DO1869" s="20"/>
      <c r="DP1869" s="20"/>
      <c r="DQ1869" s="20"/>
      <c r="DR1869" s="20"/>
      <c r="DS1869" s="20"/>
      <c r="DT1869" s="20"/>
      <c r="DU1869" s="20"/>
      <c r="DV1869" s="20"/>
      <c r="DW1869" s="20"/>
      <c r="DX1869" s="20"/>
      <c r="DY1869" s="20"/>
    </row>
    <row r="1870" spans="1:129" x14ac:dyDescent="0.15">
      <c r="B1870" s="77" t="s">
        <v>5454</v>
      </c>
      <c r="C1870" s="75"/>
      <c r="D1870" s="73" t="s">
        <v>38</v>
      </c>
      <c r="E1870" s="201" t="s">
        <v>5455</v>
      </c>
      <c r="F1870" s="201">
        <f t="shared" si="327"/>
        <v>0.13984561492000003</v>
      </c>
      <c r="G1870" s="201">
        <f t="shared" si="328"/>
        <v>1.7826864630000001E-2</v>
      </c>
      <c r="H1870" s="201">
        <f t="shared" si="329"/>
        <v>5.7668913630000006E-2</v>
      </c>
      <c r="I1870" s="201">
        <f t="shared" si="330"/>
        <v>1.29550066E-3</v>
      </c>
      <c r="J1870" s="201">
        <v>6.3054336000000002E-2</v>
      </c>
      <c r="K1870" s="201">
        <v>5.4734955000000002E-2</v>
      </c>
      <c r="L1870" s="201">
        <v>2.1029498000000001E-3</v>
      </c>
      <c r="M1870" s="201">
        <v>4.7333483E-4</v>
      </c>
      <c r="N1870" s="201">
        <v>1.5241226E-2</v>
      </c>
      <c r="O1870" s="201">
        <v>2.1123038000000001E-3</v>
      </c>
      <c r="P1870" s="201">
        <v>8.3100882999999999E-4</v>
      </c>
      <c r="Q1870" s="201">
        <v>7.6271029999999999E-4</v>
      </c>
      <c r="R1870" s="201">
        <v>0</v>
      </c>
      <c r="S1870" s="201">
        <v>0</v>
      </c>
      <c r="T1870" s="201">
        <v>0</v>
      </c>
      <c r="U1870" s="201">
        <v>5.3279035999999997E-4</v>
      </c>
      <c r="V1870" s="110"/>
      <c r="W1870" s="246">
        <f t="shared" si="331"/>
        <v>0.46706915555555556</v>
      </c>
      <c r="X1870" s="191">
        <v>6.5280573000000004</v>
      </c>
      <c r="Y1870" s="191">
        <v>5.9414784000000003</v>
      </c>
      <c r="Z1870" s="191">
        <v>0.21769937</v>
      </c>
      <c r="AA1870" s="191">
        <v>3.7678918999999999E-4</v>
      </c>
      <c r="AB1870" s="191">
        <v>0.26697727999999998</v>
      </c>
      <c r="AC1870" s="191">
        <v>1.54961E-2</v>
      </c>
      <c r="AD1870" s="191">
        <v>8.6029276000000002E-2</v>
      </c>
      <c r="AE1870" s="76">
        <v>1.4185470000000001E-6</v>
      </c>
      <c r="AF1870" s="76">
        <v>3.2435880000000002E-9</v>
      </c>
      <c r="AG1870" s="20">
        <v>4.9929688999999999E-2</v>
      </c>
      <c r="AH1870" s="20"/>
      <c r="AI1870" s="20"/>
      <c r="AJ1870" s="20"/>
      <c r="AK1870" s="20"/>
      <c r="AL1870" s="20"/>
      <c r="AM1870" s="20"/>
      <c r="AN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row>
    <row r="1871" spans="1:129" x14ac:dyDescent="0.15">
      <c r="B1871" s="77" t="s">
        <v>5456</v>
      </c>
      <c r="C1871" s="75"/>
      <c r="D1871" s="73" t="s">
        <v>38</v>
      </c>
      <c r="E1871" s="201" t="s">
        <v>5457</v>
      </c>
      <c r="F1871" s="201">
        <f t="shared" si="327"/>
        <v>8.8569720549999988E-3</v>
      </c>
      <c r="G1871" s="201">
        <f t="shared" si="328"/>
        <v>1.4546703799999999E-3</v>
      </c>
      <c r="H1871" s="201">
        <f t="shared" si="329"/>
        <v>1.879309445E-3</v>
      </c>
      <c r="I1871" s="201">
        <f t="shared" si="330"/>
        <v>1.2054747300000001E-3</v>
      </c>
      <c r="J1871" s="201">
        <v>4.3175174999999996E-3</v>
      </c>
      <c r="K1871" s="201">
        <v>1.746764E-3</v>
      </c>
      <c r="L1871" s="201">
        <v>1.0867168E-4</v>
      </c>
      <c r="M1871" s="201">
        <v>4.8607019999999999E-5</v>
      </c>
      <c r="N1871" s="201">
        <v>1.1154986999999999E-3</v>
      </c>
      <c r="O1871" s="201">
        <v>2.9056466000000001E-4</v>
      </c>
      <c r="P1871" s="201">
        <v>2.3873764999999999E-5</v>
      </c>
      <c r="Q1871" s="201">
        <v>1.3927893E-4</v>
      </c>
      <c r="R1871" s="201">
        <v>0</v>
      </c>
      <c r="S1871" s="201">
        <v>0</v>
      </c>
      <c r="T1871" s="201">
        <v>0</v>
      </c>
      <c r="U1871" s="201">
        <v>1.0661958000000001E-3</v>
      </c>
      <c r="V1871" s="110"/>
      <c r="W1871" s="246">
        <f t="shared" si="331"/>
        <v>3.1981611111111106E-2</v>
      </c>
      <c r="X1871" s="191">
        <v>0.60624707</v>
      </c>
      <c r="Y1871" s="191">
        <v>0.56012441999999996</v>
      </c>
      <c r="Z1871" s="191">
        <v>2.7809243000000001E-2</v>
      </c>
      <c r="AA1871" s="191">
        <v>3.2705637000000002E-5</v>
      </c>
      <c r="AB1871" s="191">
        <v>5.6056826999999997E-3</v>
      </c>
      <c r="AC1871" s="191">
        <v>1.8726545E-3</v>
      </c>
      <c r="AD1871" s="191">
        <v>1.0802358E-2</v>
      </c>
      <c r="AE1871" s="76">
        <v>7.4831952000000003E-8</v>
      </c>
      <c r="AF1871" s="76">
        <v>1.99788E-10</v>
      </c>
      <c r="AG1871" s="20">
        <v>4.4933150000000003E-3</v>
      </c>
      <c r="AH1871" s="20"/>
      <c r="AI1871" s="20"/>
      <c r="AJ1871" s="20"/>
      <c r="AK1871" s="20"/>
      <c r="AL1871" s="20"/>
      <c r="AM1871" s="20"/>
      <c r="AN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c r="BU1871" s="20"/>
      <c r="BV1871" s="20"/>
      <c r="BW1871" s="20"/>
      <c r="BX1871" s="20"/>
      <c r="BY1871" s="20"/>
      <c r="BZ1871" s="20"/>
      <c r="CA1871" s="20"/>
      <c r="CB1871" s="20"/>
      <c r="CC1871" s="20"/>
      <c r="CD1871" s="20"/>
      <c r="CE1871" s="20"/>
      <c r="CF1871" s="20"/>
      <c r="CG1871" s="20"/>
      <c r="CH1871" s="20"/>
      <c r="CI1871" s="20"/>
      <c r="CJ1871" s="20"/>
      <c r="CK1871" s="20"/>
      <c r="CL1871" s="20"/>
      <c r="CM1871" s="20"/>
      <c r="CN1871" s="20"/>
      <c r="CO1871" s="20"/>
      <c r="CP1871" s="20"/>
      <c r="CQ1871" s="20"/>
      <c r="CR1871" s="20"/>
      <c r="CS1871" s="20"/>
      <c r="CT1871" s="20"/>
      <c r="CU1871" s="20"/>
      <c r="CV1871" s="20"/>
      <c r="CW1871" s="20"/>
      <c r="CX1871" s="20"/>
      <c r="CY1871" s="20"/>
      <c r="CZ1871" s="20"/>
      <c r="DA1871" s="20"/>
      <c r="DB1871" s="20"/>
      <c r="DC1871" s="20"/>
      <c r="DD1871" s="20"/>
      <c r="DE1871" s="20"/>
      <c r="DF1871" s="20"/>
      <c r="DG1871" s="20"/>
      <c r="DH1871" s="20"/>
      <c r="DI1871" s="20"/>
      <c r="DJ1871" s="20"/>
      <c r="DK1871" s="20"/>
      <c r="DL1871" s="20"/>
      <c r="DM1871" s="20"/>
      <c r="DN1871" s="20"/>
      <c r="DO1871" s="20"/>
      <c r="DP1871" s="20"/>
      <c r="DQ1871" s="20"/>
      <c r="DR1871" s="20"/>
      <c r="DS1871" s="20"/>
      <c r="DT1871" s="20"/>
      <c r="DU1871" s="20"/>
      <c r="DV1871" s="20"/>
      <c r="DW1871" s="20"/>
      <c r="DX1871" s="20"/>
      <c r="DY1871" s="20"/>
    </row>
    <row r="1872" spans="1:129" x14ac:dyDescent="0.15">
      <c r="B1872" s="77" t="s">
        <v>5458</v>
      </c>
      <c r="C1872" s="75"/>
      <c r="D1872" s="73" t="s">
        <v>38</v>
      </c>
      <c r="E1872" s="201" t="s">
        <v>5459</v>
      </c>
      <c r="F1872" s="201">
        <f t="shared" si="327"/>
        <v>7.3781556589999991E-2</v>
      </c>
      <c r="G1872" s="201">
        <f t="shared" si="328"/>
        <v>1.758833122E-2</v>
      </c>
      <c r="H1872" s="201">
        <f t="shared" si="329"/>
        <v>2.3511297909999999E-2</v>
      </c>
      <c r="I1872" s="201">
        <f t="shared" si="330"/>
        <v>4.1673164599999998E-3</v>
      </c>
      <c r="J1872" s="201">
        <v>2.8514610999999999E-2</v>
      </c>
      <c r="K1872" s="201">
        <v>2.1957279E-2</v>
      </c>
      <c r="L1872" s="201">
        <v>1.1791205E-3</v>
      </c>
      <c r="M1872" s="201">
        <v>2.1361962000000001E-4</v>
      </c>
      <c r="N1872" s="201">
        <v>1.4541190000000001E-2</v>
      </c>
      <c r="O1872" s="201">
        <v>2.8335216000000001E-3</v>
      </c>
      <c r="P1872" s="201">
        <v>3.7489841000000002E-4</v>
      </c>
      <c r="Q1872" s="201">
        <v>3.5515006000000002E-3</v>
      </c>
      <c r="R1872" s="201">
        <v>0</v>
      </c>
      <c r="S1872" s="201">
        <v>0</v>
      </c>
      <c r="T1872" s="201">
        <v>0</v>
      </c>
      <c r="U1872" s="201">
        <v>6.1581585999999995E-4</v>
      </c>
      <c r="V1872" s="110"/>
      <c r="W1872" s="246">
        <f t="shared" si="331"/>
        <v>0.21121934074074072</v>
      </c>
      <c r="X1872" s="191">
        <v>3.2252339000000001</v>
      </c>
      <c r="Y1872" s="191">
        <v>2.6838986999999999</v>
      </c>
      <c r="Z1872" s="191">
        <v>0.23679065999999999</v>
      </c>
      <c r="AA1872" s="191">
        <v>2.4776183999999999E-4</v>
      </c>
      <c r="AB1872" s="191">
        <v>0.16625039</v>
      </c>
      <c r="AC1872" s="191">
        <v>1.7215703999999998E-2</v>
      </c>
      <c r="AD1872" s="191">
        <v>0.12083068</v>
      </c>
      <c r="AE1872" s="76">
        <v>7.2199089000000002E-7</v>
      </c>
      <c r="AF1872" s="76">
        <v>1.4396833E-9</v>
      </c>
      <c r="AG1872" s="20">
        <v>1.5472639E-2</v>
      </c>
      <c r="AH1872" s="20"/>
      <c r="AI1872" s="20"/>
      <c r="AJ1872" s="20"/>
      <c r="AK1872" s="20"/>
      <c r="AL1872" s="20"/>
      <c r="AM1872" s="20"/>
      <c r="AN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c r="BU1872" s="20"/>
      <c r="BV1872" s="20"/>
      <c r="BW1872" s="20"/>
      <c r="BX1872" s="20"/>
      <c r="BY1872" s="20"/>
      <c r="BZ1872" s="20"/>
      <c r="CA1872" s="20"/>
      <c r="CB1872" s="20"/>
      <c r="CC1872" s="20"/>
      <c r="CD1872" s="20"/>
      <c r="CE1872" s="20"/>
      <c r="CF1872" s="20"/>
      <c r="CG1872" s="20"/>
      <c r="CH1872" s="20"/>
      <c r="CI1872" s="20"/>
      <c r="CJ1872" s="20"/>
      <c r="CK1872" s="20"/>
      <c r="CL1872" s="20"/>
      <c r="CM1872" s="20"/>
      <c r="CN1872" s="20"/>
      <c r="CO1872" s="20"/>
      <c r="CP1872" s="20"/>
      <c r="CQ1872" s="20"/>
      <c r="CR1872" s="20"/>
      <c r="CS1872" s="20"/>
      <c r="CT1872" s="20"/>
      <c r="CU1872" s="20"/>
      <c r="CV1872" s="20"/>
      <c r="CW1872" s="20"/>
      <c r="CX1872" s="20"/>
      <c r="CY1872" s="20"/>
      <c r="CZ1872" s="20"/>
      <c r="DA1872" s="20"/>
      <c r="DB1872" s="20"/>
      <c r="DC1872" s="20"/>
      <c r="DD1872" s="20"/>
      <c r="DE1872" s="20"/>
      <c r="DF1872" s="20"/>
      <c r="DG1872" s="20"/>
      <c r="DH1872" s="20"/>
      <c r="DI1872" s="20"/>
      <c r="DJ1872" s="20"/>
      <c r="DK1872" s="20"/>
      <c r="DL1872" s="20"/>
      <c r="DM1872" s="20"/>
      <c r="DN1872" s="20"/>
      <c r="DO1872" s="20"/>
      <c r="DP1872" s="20"/>
      <c r="DQ1872" s="20"/>
      <c r="DR1872" s="20"/>
      <c r="DS1872" s="20"/>
      <c r="DT1872" s="20"/>
      <c r="DU1872" s="20"/>
      <c r="DV1872" s="20"/>
      <c r="DW1872" s="20"/>
      <c r="DX1872" s="20"/>
      <c r="DY1872" s="20"/>
    </row>
    <row r="1873" spans="2:129" x14ac:dyDescent="0.15">
      <c r="B1873" s="77" t="s">
        <v>5460</v>
      </c>
      <c r="C1873" s="75"/>
      <c r="D1873" s="73" t="s">
        <v>38</v>
      </c>
      <c r="E1873" s="201" t="s">
        <v>5461</v>
      </c>
      <c r="F1873" s="201">
        <f t="shared" si="327"/>
        <v>1.6099928408000001E-3</v>
      </c>
      <c r="G1873" s="201">
        <f t="shared" si="328"/>
        <v>4.0328981800000002E-4</v>
      </c>
      <c r="H1873" s="201">
        <f t="shared" si="329"/>
        <v>3.4925521479999997E-4</v>
      </c>
      <c r="I1873" s="201">
        <f t="shared" si="330"/>
        <v>9.8095227999999999E-5</v>
      </c>
      <c r="J1873" s="201">
        <v>7.5935257999999999E-4</v>
      </c>
      <c r="K1873" s="201">
        <v>3.1523210999999997E-4</v>
      </c>
      <c r="L1873" s="201">
        <v>2.7998151000000002E-5</v>
      </c>
      <c r="M1873" s="201">
        <v>1.0101327999999999E-5</v>
      </c>
      <c r="N1873" s="201">
        <v>2.3013035999999999E-4</v>
      </c>
      <c r="O1873" s="201">
        <v>1.6305812999999999E-4</v>
      </c>
      <c r="P1873" s="201">
        <v>6.0249538E-6</v>
      </c>
      <c r="Q1873" s="201">
        <v>8.0875061000000001E-5</v>
      </c>
      <c r="R1873" s="201">
        <v>0</v>
      </c>
      <c r="S1873" s="201">
        <v>0</v>
      </c>
      <c r="T1873" s="201">
        <v>0</v>
      </c>
      <c r="U1873" s="201">
        <v>1.7220167000000001E-5</v>
      </c>
      <c r="V1873" s="110"/>
      <c r="W1873" s="246">
        <f t="shared" si="331"/>
        <v>5.6248339259259254E-3</v>
      </c>
      <c r="X1873" s="191">
        <v>0.13551058999999999</v>
      </c>
      <c r="Y1873" s="191">
        <v>9.1605275E-2</v>
      </c>
      <c r="Z1873" s="191">
        <v>3.2908828000000001E-2</v>
      </c>
      <c r="AA1873" s="191">
        <v>6.6486886999999996E-6</v>
      </c>
      <c r="AB1873" s="191">
        <v>2.3896997000000001E-3</v>
      </c>
      <c r="AC1873" s="191">
        <v>4.0232160000000001E-4</v>
      </c>
      <c r="AD1873" s="191">
        <v>8.1978169999999996E-3</v>
      </c>
      <c r="AE1873" s="76">
        <v>1.3019715E-8</v>
      </c>
      <c r="AF1873" s="76">
        <v>4.0454446000000001E-11</v>
      </c>
      <c r="AG1873" s="20">
        <v>7.9094053999999997E-4</v>
      </c>
      <c r="AH1873" s="20"/>
      <c r="AI1873" s="20"/>
      <c r="AJ1873" s="20"/>
      <c r="AK1873" s="20"/>
      <c r="AL1873" s="20"/>
      <c r="AM1873" s="20"/>
      <c r="AN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c r="BU1873" s="20"/>
      <c r="BV1873" s="20"/>
      <c r="BW1873" s="20"/>
      <c r="BX1873" s="20"/>
      <c r="BY1873" s="20"/>
      <c r="BZ1873" s="20"/>
      <c r="CA1873" s="20"/>
      <c r="CB1873" s="20"/>
      <c r="CC1873" s="20"/>
      <c r="CD1873" s="20"/>
      <c r="CE1873" s="20"/>
      <c r="CF1873" s="20"/>
      <c r="CG1873" s="20"/>
      <c r="CH1873" s="20"/>
      <c r="CI1873" s="20"/>
      <c r="CJ1873" s="20"/>
      <c r="CK1873" s="20"/>
      <c r="CL1873" s="20"/>
      <c r="CM1873" s="20"/>
      <c r="CN1873" s="20"/>
      <c r="CO1873" s="20"/>
      <c r="CP1873" s="20"/>
      <c r="CQ1873" s="20"/>
      <c r="CR1873" s="20"/>
      <c r="CS1873" s="20"/>
      <c r="CT1873" s="20"/>
      <c r="CU1873" s="20"/>
      <c r="CV1873" s="20"/>
      <c r="CW1873" s="20"/>
      <c r="CX1873" s="20"/>
      <c r="CY1873" s="20"/>
      <c r="CZ1873" s="20"/>
      <c r="DA1873" s="20"/>
      <c r="DB1873" s="20"/>
      <c r="DC1873" s="20"/>
      <c r="DD1873" s="20"/>
      <c r="DE1873" s="20"/>
      <c r="DF1873" s="20"/>
      <c r="DG1873" s="20"/>
      <c r="DH1873" s="20"/>
      <c r="DI1873" s="20"/>
      <c r="DJ1873" s="20"/>
      <c r="DK1873" s="20"/>
      <c r="DL1873" s="20"/>
      <c r="DM1873" s="20"/>
      <c r="DN1873" s="20"/>
      <c r="DO1873" s="20"/>
      <c r="DP1873" s="20"/>
      <c r="DQ1873" s="20"/>
      <c r="DR1873" s="20"/>
      <c r="DS1873" s="20"/>
      <c r="DT1873" s="20"/>
      <c r="DU1873" s="20"/>
      <c r="DV1873" s="20"/>
      <c r="DW1873" s="20"/>
      <c r="DX1873" s="20"/>
      <c r="DY1873" s="20"/>
    </row>
    <row r="1874" spans="2:129" x14ac:dyDescent="0.15">
      <c r="B1874" s="77" t="s">
        <v>5462</v>
      </c>
      <c r="C1874" s="114"/>
      <c r="D1874" s="73" t="s">
        <v>38</v>
      </c>
      <c r="E1874" s="201" t="s">
        <v>5463</v>
      </c>
      <c r="F1874" s="201">
        <f t="shared" si="327"/>
        <v>5.1951690420000002E-3</v>
      </c>
      <c r="G1874" s="201">
        <f t="shared" si="328"/>
        <v>1.068066845E-3</v>
      </c>
      <c r="H1874" s="201">
        <f t="shared" si="329"/>
        <v>1.0505247670000001E-3</v>
      </c>
      <c r="I1874" s="201">
        <f t="shared" si="330"/>
        <v>9.3148293000000005E-4</v>
      </c>
      <c r="J1874" s="201">
        <v>2.1450944999999999E-3</v>
      </c>
      <c r="K1874" s="201">
        <v>9.7309513000000002E-4</v>
      </c>
      <c r="L1874" s="201">
        <v>6.2100938999999994E-5</v>
      </c>
      <c r="M1874" s="201">
        <v>3.0785555000000002E-5</v>
      </c>
      <c r="N1874" s="201">
        <v>8.2121003000000005E-4</v>
      </c>
      <c r="O1874" s="201">
        <v>2.1607125999999999E-4</v>
      </c>
      <c r="P1874" s="201">
        <v>1.5328697999999999E-5</v>
      </c>
      <c r="Q1874" s="201">
        <v>1.0143231E-4</v>
      </c>
      <c r="R1874" s="201">
        <v>0</v>
      </c>
      <c r="S1874" s="201">
        <v>0</v>
      </c>
      <c r="T1874" s="201">
        <v>0</v>
      </c>
      <c r="U1874" s="201">
        <v>8.3005062000000005E-4</v>
      </c>
      <c r="V1874" s="110"/>
      <c r="W1874" s="246">
        <f t="shared" si="331"/>
        <v>1.5889588888888886E-2</v>
      </c>
      <c r="X1874" s="191">
        <v>0.27378815000000001</v>
      </c>
      <c r="Y1874" s="191">
        <v>0.24002994</v>
      </c>
      <c r="Z1874" s="191">
        <v>1.9515600000000001E-2</v>
      </c>
      <c r="AA1874" s="191">
        <v>2.6210933E-5</v>
      </c>
      <c r="AB1874" s="191">
        <v>4.0756762000000004E-3</v>
      </c>
      <c r="AC1874" s="191">
        <v>1.4527797E-3</v>
      </c>
      <c r="AD1874" s="191">
        <v>8.6879431999999993E-3</v>
      </c>
      <c r="AE1874" s="76">
        <v>4.1917333999999998E-8</v>
      </c>
      <c r="AF1874" s="76">
        <v>9.7040732999999998E-11</v>
      </c>
      <c r="AG1874" s="20">
        <v>1.7247808E-3</v>
      </c>
      <c r="AH1874" s="20"/>
      <c r="AI1874" s="20"/>
      <c r="AJ1874" s="20"/>
      <c r="AK1874" s="20"/>
      <c r="AL1874" s="20"/>
      <c r="AM1874" s="20"/>
      <c r="AN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c r="BU1874" s="20"/>
      <c r="BV1874" s="20"/>
      <c r="BW1874" s="20"/>
      <c r="BX1874" s="20"/>
      <c r="BY1874" s="20"/>
      <c r="BZ1874" s="20"/>
      <c r="CA1874" s="20"/>
      <c r="CB1874" s="20"/>
      <c r="CC1874" s="20"/>
      <c r="CD1874" s="20"/>
      <c r="CE1874" s="20"/>
      <c r="CF1874" s="20"/>
      <c r="CG1874" s="20"/>
      <c r="CH1874" s="20"/>
      <c r="CI1874" s="20"/>
      <c r="CJ1874" s="20"/>
      <c r="CK1874" s="20"/>
      <c r="CL1874" s="20"/>
      <c r="CM1874" s="20"/>
      <c r="CN1874" s="20"/>
      <c r="CO1874" s="20"/>
      <c r="CP1874" s="20"/>
      <c r="CQ1874" s="20"/>
      <c r="CR1874" s="20"/>
      <c r="CS1874" s="20"/>
      <c r="CT1874" s="20"/>
      <c r="CU1874" s="20"/>
      <c r="CV1874" s="20"/>
      <c r="CW1874" s="20"/>
      <c r="CX1874" s="20"/>
      <c r="CY1874" s="20"/>
      <c r="CZ1874" s="20"/>
      <c r="DA1874" s="20"/>
      <c r="DB1874" s="20"/>
      <c r="DC1874" s="20"/>
      <c r="DD1874" s="20"/>
      <c r="DE1874" s="20"/>
      <c r="DF1874" s="20"/>
      <c r="DG1874" s="20"/>
      <c r="DH1874" s="20"/>
      <c r="DI1874" s="20"/>
      <c r="DJ1874" s="20"/>
      <c r="DK1874" s="20"/>
      <c r="DL1874" s="20"/>
      <c r="DM1874" s="20"/>
      <c r="DN1874" s="20"/>
      <c r="DO1874" s="20"/>
      <c r="DP1874" s="20"/>
      <c r="DQ1874" s="20"/>
      <c r="DR1874" s="20"/>
      <c r="DS1874" s="20"/>
      <c r="DT1874" s="20"/>
      <c r="DU1874" s="20"/>
      <c r="DV1874" s="20"/>
      <c r="DW1874" s="20"/>
      <c r="DX1874" s="20"/>
      <c r="DY1874" s="20"/>
    </row>
    <row r="1875" spans="2:129" x14ac:dyDescent="0.15">
      <c r="B1875" s="77" t="s">
        <v>5464</v>
      </c>
      <c r="C1875" s="114"/>
      <c r="D1875" s="73" t="s">
        <v>38</v>
      </c>
      <c r="E1875" s="201" t="s">
        <v>5465</v>
      </c>
      <c r="F1875" s="201">
        <f t="shared" si="327"/>
        <v>1.1488167370999999E-3</v>
      </c>
      <c r="G1875" s="201">
        <f t="shared" si="328"/>
        <v>2.5043408509999997E-4</v>
      </c>
      <c r="H1875" s="201">
        <f t="shared" si="329"/>
        <v>2.6563898999999995E-4</v>
      </c>
      <c r="I1875" s="201">
        <f t="shared" si="330"/>
        <v>4.5242421999999999E-5</v>
      </c>
      <c r="J1875" s="201">
        <v>5.8750123999999995E-4</v>
      </c>
      <c r="K1875" s="201">
        <v>2.3975472999999999E-4</v>
      </c>
      <c r="L1875" s="201">
        <v>2.1965169999999999E-5</v>
      </c>
      <c r="M1875" s="201">
        <v>6.5781311000000003E-6</v>
      </c>
      <c r="N1875" s="201">
        <v>1.6483405999999999E-4</v>
      </c>
      <c r="O1875" s="201">
        <v>7.9021893999999993E-5</v>
      </c>
      <c r="P1875" s="201">
        <v>3.9190899999999996E-6</v>
      </c>
      <c r="Q1875" s="201">
        <v>3.3619979999999999E-5</v>
      </c>
      <c r="R1875" s="201">
        <v>0</v>
      </c>
      <c r="S1875" s="201">
        <v>0</v>
      </c>
      <c r="T1875" s="201">
        <v>0</v>
      </c>
      <c r="U1875" s="201">
        <v>1.1622442000000001E-5</v>
      </c>
      <c r="V1875" s="110"/>
      <c r="W1875" s="246">
        <f t="shared" si="331"/>
        <v>4.351861037037036E-3</v>
      </c>
      <c r="X1875" s="191">
        <v>0.10598340000000001</v>
      </c>
      <c r="Y1875" s="191">
        <v>7.6069034999999993E-2</v>
      </c>
      <c r="Z1875" s="191">
        <v>2.2568297000000001E-2</v>
      </c>
      <c r="AA1875" s="191">
        <v>4.4991270000000004E-6</v>
      </c>
      <c r="AB1875" s="191">
        <v>1.4093603E-3</v>
      </c>
      <c r="AC1875" s="191">
        <v>2.6267054000000001E-4</v>
      </c>
      <c r="AD1875" s="191">
        <v>5.6695332999999997E-3</v>
      </c>
      <c r="AE1875" s="76">
        <v>1.2210769E-8</v>
      </c>
      <c r="AF1875" s="76">
        <v>4.7838165E-11</v>
      </c>
      <c r="AG1875" s="20">
        <v>6.8716364000000001E-4</v>
      </c>
      <c r="AK1875" s="20"/>
      <c r="AL1875" s="20"/>
      <c r="AM1875" s="20"/>
      <c r="AN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c r="BU1875" s="20"/>
      <c r="BV1875" s="20"/>
      <c r="BW1875" s="20"/>
      <c r="BX1875" s="20"/>
      <c r="BY1875" s="20"/>
      <c r="BZ1875" s="20"/>
      <c r="CA1875" s="20"/>
      <c r="CB1875" s="20"/>
      <c r="CC1875" s="20"/>
      <c r="CD1875" s="20"/>
      <c r="CE1875" s="20"/>
      <c r="CF1875" s="20"/>
      <c r="CG1875" s="20"/>
      <c r="CH1875" s="20"/>
      <c r="CI1875" s="20"/>
      <c r="CJ1875" s="20"/>
      <c r="CK1875" s="20"/>
      <c r="CL1875" s="20"/>
      <c r="CM1875" s="20"/>
      <c r="CN1875" s="20"/>
      <c r="CO1875" s="20"/>
      <c r="CP1875" s="20"/>
      <c r="CQ1875" s="20"/>
      <c r="CR1875" s="20"/>
      <c r="CS1875" s="20"/>
      <c r="CT1875" s="20"/>
      <c r="CU1875" s="20"/>
      <c r="CV1875" s="20"/>
      <c r="CW1875" s="20"/>
      <c r="CX1875" s="20"/>
      <c r="CY1875" s="20"/>
      <c r="CZ1875" s="20"/>
      <c r="DA1875" s="20"/>
      <c r="DB1875" s="20"/>
      <c r="DC1875" s="20"/>
      <c r="DD1875" s="20"/>
      <c r="DE1875" s="20"/>
      <c r="DF1875" s="20"/>
      <c r="DG1875" s="20"/>
      <c r="DH1875" s="20"/>
      <c r="DI1875" s="20"/>
      <c r="DJ1875" s="20"/>
      <c r="DK1875" s="20"/>
      <c r="DL1875" s="20"/>
      <c r="DM1875" s="20"/>
      <c r="DN1875" s="20"/>
      <c r="DO1875" s="20"/>
      <c r="DP1875" s="20"/>
      <c r="DQ1875" s="20"/>
      <c r="DR1875" s="20"/>
      <c r="DS1875" s="20"/>
      <c r="DT1875" s="20"/>
      <c r="DU1875" s="20"/>
      <c r="DV1875" s="20"/>
      <c r="DW1875" s="20"/>
      <c r="DX1875" s="20"/>
      <c r="DY1875" s="20"/>
    </row>
    <row r="1876" spans="2:129" x14ac:dyDescent="0.15">
      <c r="B1876" s="77" t="s">
        <v>5466</v>
      </c>
      <c r="C1876" s="75"/>
      <c r="D1876" s="73" t="s">
        <v>38</v>
      </c>
      <c r="E1876" s="201" t="s">
        <v>5467</v>
      </c>
      <c r="F1876" s="201">
        <f t="shared" si="327"/>
        <v>3.7837328265000001E-3</v>
      </c>
      <c r="G1876" s="201">
        <f t="shared" si="328"/>
        <v>5.9198068099999997E-4</v>
      </c>
      <c r="H1876" s="201">
        <f t="shared" si="329"/>
        <v>7.2897004850000003E-4</v>
      </c>
      <c r="I1876" s="201">
        <f t="shared" si="330"/>
        <v>1.057404397E-3</v>
      </c>
      <c r="J1876" s="201">
        <v>1.4053777E-3</v>
      </c>
      <c r="K1876" s="201">
        <v>6.7313587000000005E-4</v>
      </c>
      <c r="L1876" s="201">
        <v>4.6731248000000002E-5</v>
      </c>
      <c r="M1876" s="201">
        <v>2.2440020999999999E-5</v>
      </c>
      <c r="N1876" s="201">
        <v>4.4687832999999998E-4</v>
      </c>
      <c r="O1876" s="201">
        <v>1.2266233000000001E-4</v>
      </c>
      <c r="P1876" s="201">
        <v>9.1029305000000006E-6</v>
      </c>
      <c r="Q1876" s="201">
        <v>5.2044196999999997E-5</v>
      </c>
      <c r="R1876" s="201">
        <v>0</v>
      </c>
      <c r="S1876" s="201">
        <v>0</v>
      </c>
      <c r="T1876" s="201">
        <v>0</v>
      </c>
      <c r="U1876" s="201">
        <v>1.0053601999999999E-3</v>
      </c>
      <c r="V1876" s="110"/>
      <c r="W1876" s="246">
        <f t="shared" si="331"/>
        <v>1.0410205185185184E-2</v>
      </c>
      <c r="X1876" s="191">
        <v>0.18643886000000001</v>
      </c>
      <c r="Y1876" s="191">
        <v>0.17179175999999999</v>
      </c>
      <c r="Z1876" s="191">
        <v>8.3489346999999995E-3</v>
      </c>
      <c r="AA1876" s="191">
        <v>1.3456824E-5</v>
      </c>
      <c r="AB1876" s="191">
        <v>2.0446326E-3</v>
      </c>
      <c r="AC1876" s="191">
        <v>5.9972289000000004E-4</v>
      </c>
      <c r="AD1876" s="191">
        <v>3.6403602000000001E-3</v>
      </c>
      <c r="AE1876" s="76">
        <v>2.8098364000000001E-8</v>
      </c>
      <c r="AF1876" s="76">
        <v>8.3521357000000001E-11</v>
      </c>
      <c r="AG1876" s="20">
        <v>1.4232508000000001E-3</v>
      </c>
      <c r="AK1876" s="20"/>
      <c r="AL1876" s="20"/>
      <c r="AM1876" s="20"/>
      <c r="AN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c r="BU1876" s="20"/>
      <c r="BV1876" s="20"/>
      <c r="BW1876" s="20"/>
      <c r="BX1876" s="20"/>
      <c r="BY1876" s="20"/>
      <c r="BZ1876" s="20"/>
      <c r="CA1876" s="20"/>
      <c r="CB1876" s="20"/>
      <c r="CC1876" s="20"/>
      <c r="CD1876" s="20"/>
      <c r="CE1876" s="20"/>
      <c r="CF1876" s="20"/>
      <c r="CG1876" s="20"/>
      <c r="CH1876" s="20"/>
      <c r="CI1876" s="20"/>
      <c r="CJ1876" s="20"/>
      <c r="CK1876" s="20"/>
      <c r="CL1876" s="20"/>
      <c r="CM1876" s="20"/>
      <c r="CN1876" s="20"/>
      <c r="CO1876" s="20"/>
      <c r="CP1876" s="20"/>
      <c r="CQ1876" s="20"/>
      <c r="CR1876" s="20"/>
      <c r="CS1876" s="20"/>
      <c r="CT1876" s="20"/>
      <c r="CU1876" s="20"/>
      <c r="CV1876" s="20"/>
      <c r="CW1876" s="20"/>
      <c r="CX1876" s="20"/>
      <c r="CY1876" s="20"/>
      <c r="CZ1876" s="20"/>
      <c r="DA1876" s="20"/>
      <c r="DB1876" s="20"/>
      <c r="DC1876" s="20"/>
      <c r="DD1876" s="20"/>
      <c r="DE1876" s="20"/>
      <c r="DF1876" s="20"/>
      <c r="DG1876" s="20"/>
      <c r="DH1876" s="20"/>
      <c r="DI1876" s="20"/>
      <c r="DJ1876" s="20"/>
      <c r="DK1876" s="20"/>
      <c r="DL1876" s="20"/>
      <c r="DM1876" s="20"/>
      <c r="DN1876" s="20"/>
      <c r="DO1876" s="20"/>
      <c r="DP1876" s="20"/>
      <c r="DQ1876" s="20"/>
      <c r="DR1876" s="20"/>
      <c r="DS1876" s="20"/>
      <c r="DT1876" s="20"/>
      <c r="DU1876" s="20"/>
      <c r="DV1876" s="20"/>
      <c r="DW1876" s="20"/>
      <c r="DX1876" s="20"/>
      <c r="DY1876" s="20"/>
    </row>
    <row r="1877" spans="2:129" x14ac:dyDescent="0.15">
      <c r="B1877" s="77" t="s">
        <v>5468</v>
      </c>
      <c r="C1877" s="75"/>
      <c r="D1877" s="73" t="s">
        <v>38</v>
      </c>
      <c r="E1877" s="201" t="s">
        <v>5469</v>
      </c>
      <c r="F1877" s="201">
        <f t="shared" si="327"/>
        <v>1.3598226844E-2</v>
      </c>
      <c r="G1877" s="201">
        <f t="shared" si="328"/>
        <v>1.1340280207E-2</v>
      </c>
      <c r="H1877" s="201">
        <f t="shared" si="329"/>
        <v>9.7487358999999993E-4</v>
      </c>
      <c r="I1877" s="201">
        <f t="shared" si="330"/>
        <v>5.3360447E-5</v>
      </c>
      <c r="J1877" s="201">
        <v>1.2297126E-3</v>
      </c>
      <c r="K1877" s="201">
        <v>7.8111277999999996E-4</v>
      </c>
      <c r="L1877" s="201">
        <v>6.5458959999999995E-5</v>
      </c>
      <c r="M1877" s="201">
        <v>1.6759070000000001E-5</v>
      </c>
      <c r="N1877" s="201">
        <v>1.1243121E-2</v>
      </c>
      <c r="O1877" s="201">
        <v>8.0400136999999997E-5</v>
      </c>
      <c r="P1877" s="201">
        <v>1.2830185000000001E-4</v>
      </c>
      <c r="Q1877" s="201">
        <v>3.8570337E-5</v>
      </c>
      <c r="R1877" s="201">
        <v>0</v>
      </c>
      <c r="S1877" s="201">
        <v>0</v>
      </c>
      <c r="T1877" s="201">
        <v>0</v>
      </c>
      <c r="U1877" s="201">
        <v>1.479011E-5</v>
      </c>
      <c r="V1877" s="110"/>
      <c r="W1877" s="246">
        <f t="shared" si="331"/>
        <v>9.1089822222222214E-3</v>
      </c>
      <c r="X1877" s="191">
        <v>0.16543437999999999</v>
      </c>
      <c r="Y1877" s="191">
        <v>0.15624504</v>
      </c>
      <c r="Z1877" s="191">
        <v>5.2234305999999996E-3</v>
      </c>
      <c r="AA1877" s="191">
        <v>9.6548465E-6</v>
      </c>
      <c r="AB1877" s="191">
        <v>1.3292950999999999E-3</v>
      </c>
      <c r="AC1877" s="191">
        <v>3.5738064000000001E-4</v>
      </c>
      <c r="AD1877" s="191">
        <v>2.2695790999999999E-3</v>
      </c>
      <c r="AE1877" s="76">
        <v>7.1376218E-8</v>
      </c>
      <c r="AF1877" s="76">
        <v>6.4086489999999998E-11</v>
      </c>
      <c r="AG1877" s="20">
        <v>2.0389231999999998E-3</v>
      </c>
      <c r="AK1877" s="20"/>
      <c r="AL1877" s="20"/>
      <c r="AM1877" s="20"/>
      <c r="AN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c r="BU1877" s="20"/>
      <c r="BV1877" s="20"/>
      <c r="BW1877" s="20"/>
      <c r="BX1877" s="20"/>
      <c r="BY1877" s="20"/>
      <c r="BZ1877" s="20"/>
      <c r="CA1877" s="20"/>
      <c r="CB1877" s="20"/>
      <c r="CC1877" s="20"/>
      <c r="CD1877" s="20"/>
      <c r="CE1877" s="20"/>
      <c r="CF1877" s="20"/>
      <c r="CG1877" s="20"/>
      <c r="CH1877" s="20"/>
      <c r="CI1877" s="20"/>
      <c r="CJ1877" s="20"/>
      <c r="CK1877" s="20"/>
      <c r="CL1877" s="20"/>
      <c r="CM1877" s="20"/>
      <c r="CN1877" s="20"/>
      <c r="CO1877" s="20"/>
      <c r="CP1877" s="20"/>
      <c r="CQ1877" s="20"/>
      <c r="CR1877" s="20"/>
      <c r="CS1877" s="20"/>
      <c r="CT1877" s="20"/>
      <c r="CU1877" s="20"/>
      <c r="CV1877" s="20"/>
      <c r="CW1877" s="20"/>
      <c r="CX1877" s="20"/>
      <c r="CY1877" s="20"/>
      <c r="CZ1877" s="20"/>
      <c r="DA1877" s="20"/>
      <c r="DB1877" s="20"/>
      <c r="DC1877" s="20"/>
      <c r="DD1877" s="20"/>
      <c r="DE1877" s="20"/>
      <c r="DF1877" s="20"/>
      <c r="DG1877" s="20"/>
      <c r="DH1877" s="20"/>
      <c r="DI1877" s="20"/>
      <c r="DJ1877" s="20"/>
      <c r="DK1877" s="20"/>
      <c r="DL1877" s="20"/>
      <c r="DM1877" s="20"/>
      <c r="DN1877" s="20"/>
      <c r="DO1877" s="20"/>
      <c r="DP1877" s="20"/>
      <c r="DQ1877" s="20"/>
      <c r="DR1877" s="20"/>
      <c r="DS1877" s="20"/>
      <c r="DT1877" s="20"/>
      <c r="DU1877" s="20"/>
      <c r="DV1877" s="20"/>
      <c r="DW1877" s="20"/>
      <c r="DX1877" s="20"/>
      <c r="DY1877" s="20"/>
    </row>
    <row r="1878" spans="2:129" x14ac:dyDescent="0.15">
      <c r="B1878" s="77" t="s">
        <v>5470</v>
      </c>
      <c r="C1878" s="75"/>
      <c r="D1878" s="73" t="s">
        <v>38</v>
      </c>
      <c r="E1878" s="201" t="s">
        <v>5471</v>
      </c>
      <c r="F1878" s="201">
        <f t="shared" si="327"/>
        <v>2.4102295399</v>
      </c>
      <c r="G1878" s="201">
        <f t="shared" si="328"/>
        <v>1.2039068160000001E-2</v>
      </c>
      <c r="H1878" s="201">
        <f t="shared" si="329"/>
        <v>1.856462884E-2</v>
      </c>
      <c r="I1878" s="201">
        <f t="shared" si="330"/>
        <v>2.3458024249</v>
      </c>
      <c r="J1878" s="201">
        <v>3.3823418000000001E-2</v>
      </c>
      <c r="K1878" s="201">
        <v>1.7152548E-2</v>
      </c>
      <c r="L1878" s="201">
        <v>1.0784706E-3</v>
      </c>
      <c r="M1878" s="201">
        <v>2.0598626000000001E-4</v>
      </c>
      <c r="N1878" s="201">
        <v>1.0565322E-2</v>
      </c>
      <c r="O1878" s="201">
        <v>1.2677598999999999E-3</v>
      </c>
      <c r="P1878" s="201">
        <v>3.3361023999999999E-4</v>
      </c>
      <c r="Q1878" s="201">
        <v>2.3396338000000001</v>
      </c>
      <c r="R1878" s="201">
        <v>0</v>
      </c>
      <c r="S1878" s="201">
        <v>0</v>
      </c>
      <c r="T1878" s="201">
        <v>0</v>
      </c>
      <c r="U1878" s="201">
        <v>6.1686249E-3</v>
      </c>
      <c r="V1878" s="110"/>
      <c r="W1878" s="246">
        <f t="shared" si="331"/>
        <v>0.25054383703703703</v>
      </c>
      <c r="X1878" s="191">
        <v>4.1917951000000002</v>
      </c>
      <c r="Y1878" s="191">
        <v>3.7424251000000002</v>
      </c>
      <c r="Z1878" s="191">
        <v>0.20563395000000001</v>
      </c>
      <c r="AA1878" s="191">
        <v>3.2438975E-4</v>
      </c>
      <c r="AB1878" s="191">
        <v>0.12386642</v>
      </c>
      <c r="AC1878" s="191">
        <v>2.1478934000000002E-2</v>
      </c>
      <c r="AD1878" s="191">
        <v>9.8066308000000005E-2</v>
      </c>
      <c r="AE1878" s="76">
        <v>6.2489256999999998E-7</v>
      </c>
      <c r="AF1878" s="76">
        <v>1.5621551E-9</v>
      </c>
      <c r="AG1878" s="20">
        <v>2.4265991000000001E-2</v>
      </c>
      <c r="AK1878" s="20"/>
      <c r="AL1878" s="20"/>
      <c r="AM1878" s="20"/>
      <c r="AN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row>
    <row r="1879" spans="2:129" x14ac:dyDescent="0.15">
      <c r="B1879" s="77" t="s">
        <v>5472</v>
      </c>
      <c r="C1879" s="75"/>
      <c r="D1879" s="73" t="s">
        <v>38</v>
      </c>
      <c r="E1879" s="201" t="s">
        <v>5473</v>
      </c>
      <c r="F1879" s="201">
        <f t="shared" si="327"/>
        <v>4.742086526E-3</v>
      </c>
      <c r="G1879" s="201">
        <f t="shared" si="328"/>
        <v>2.0686793710000002E-3</v>
      </c>
      <c r="H1879" s="201">
        <f t="shared" si="329"/>
        <v>1.0212556699999999E-3</v>
      </c>
      <c r="I1879" s="201">
        <f t="shared" si="330"/>
        <v>2.16432085E-4</v>
      </c>
      <c r="J1879" s="201">
        <v>1.4357193999999999E-3</v>
      </c>
      <c r="K1879" s="201">
        <v>7.8708372E-4</v>
      </c>
      <c r="L1879" s="201">
        <v>7.7034870000000001E-5</v>
      </c>
      <c r="M1879" s="201">
        <v>2.1668680999999999E-5</v>
      </c>
      <c r="N1879" s="201">
        <v>1.8050103E-3</v>
      </c>
      <c r="O1879" s="201">
        <v>2.4200038999999999E-4</v>
      </c>
      <c r="P1879" s="201">
        <v>1.5713707999999999E-4</v>
      </c>
      <c r="Q1879" s="201">
        <v>9.8908415000000004E-5</v>
      </c>
      <c r="R1879" s="201">
        <v>0</v>
      </c>
      <c r="S1879" s="201">
        <v>0</v>
      </c>
      <c r="T1879" s="201">
        <v>0</v>
      </c>
      <c r="U1879" s="201">
        <v>1.1752367E-4</v>
      </c>
      <c r="V1879" s="110"/>
      <c r="W1879" s="246">
        <f t="shared" si="331"/>
        <v>1.0634958518518518E-2</v>
      </c>
      <c r="X1879" s="191">
        <v>0.66437584000000005</v>
      </c>
      <c r="Y1879" s="191">
        <v>0.16089405000000001</v>
      </c>
      <c r="Z1879" s="191">
        <v>0.14165971999999999</v>
      </c>
      <c r="AA1879" s="191">
        <v>1.4740376E-4</v>
      </c>
      <c r="AB1879" s="191">
        <v>0.26116410000000001</v>
      </c>
      <c r="AC1879" s="191">
        <v>1.9708814E-3</v>
      </c>
      <c r="AD1879" s="191">
        <v>9.8539688E-2</v>
      </c>
      <c r="AE1879" s="76">
        <v>3.8206059E-8</v>
      </c>
      <c r="AF1879" s="76">
        <v>2.1658516E-10</v>
      </c>
      <c r="AG1879" s="20">
        <v>1.1482612000000001E-3</v>
      </c>
      <c r="AK1879" s="20"/>
      <c r="AL1879" s="20"/>
      <c r="AM1879" s="20"/>
      <c r="AN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c r="BU1879" s="20"/>
      <c r="BV1879" s="20"/>
      <c r="BW1879" s="20"/>
      <c r="BX1879" s="20"/>
      <c r="BY1879" s="20"/>
      <c r="BZ1879" s="20"/>
      <c r="CA1879" s="20"/>
      <c r="CB1879" s="20"/>
      <c r="CC1879" s="20"/>
      <c r="CD1879" s="20"/>
      <c r="CE1879" s="20"/>
      <c r="CF1879" s="20"/>
      <c r="CG1879" s="20"/>
      <c r="CH1879" s="20"/>
      <c r="CI1879" s="20"/>
      <c r="CJ1879" s="20"/>
      <c r="CK1879" s="20"/>
      <c r="CL1879" s="20"/>
      <c r="CM1879" s="20"/>
      <c r="CN1879" s="20"/>
      <c r="CO1879" s="20"/>
      <c r="CP1879" s="20"/>
      <c r="CQ1879" s="20"/>
      <c r="CR1879" s="20"/>
      <c r="CS1879" s="20"/>
      <c r="CT1879" s="20"/>
      <c r="CU1879" s="20"/>
      <c r="CV1879" s="20"/>
      <c r="CW1879" s="20"/>
      <c r="CX1879" s="20"/>
      <c r="CY1879" s="20"/>
      <c r="CZ1879" s="20"/>
      <c r="DA1879" s="20"/>
      <c r="DB1879" s="20"/>
      <c r="DC1879" s="20"/>
      <c r="DD1879" s="20"/>
      <c r="DE1879" s="20"/>
      <c r="DF1879" s="20"/>
      <c r="DG1879" s="20"/>
      <c r="DH1879" s="20"/>
      <c r="DI1879" s="20"/>
      <c r="DJ1879" s="20"/>
      <c r="DK1879" s="20"/>
      <c r="DL1879" s="20"/>
      <c r="DM1879" s="20"/>
      <c r="DN1879" s="20"/>
      <c r="DO1879" s="20"/>
      <c r="DP1879" s="20"/>
      <c r="DQ1879" s="20"/>
      <c r="DR1879" s="20"/>
      <c r="DS1879" s="20"/>
      <c r="DT1879" s="20"/>
      <c r="DU1879" s="20"/>
      <c r="DV1879" s="20"/>
      <c r="DW1879" s="20"/>
      <c r="DX1879" s="20"/>
      <c r="DY1879" s="20"/>
    </row>
    <row r="1880" spans="2:129" x14ac:dyDescent="0.15">
      <c r="B1880" s="77" t="s">
        <v>5474</v>
      </c>
      <c r="C1880" s="75"/>
      <c r="D1880" s="73" t="s">
        <v>38</v>
      </c>
      <c r="E1880" s="201" t="s">
        <v>5475</v>
      </c>
      <c r="F1880" s="201">
        <f t="shared" si="327"/>
        <v>1.7058322484000001E-2</v>
      </c>
      <c r="G1880" s="201">
        <f t="shared" si="328"/>
        <v>3.3734234940000002E-3</v>
      </c>
      <c r="H1880" s="201">
        <f t="shared" si="329"/>
        <v>2.9563993600000005E-3</v>
      </c>
      <c r="I1880" s="201">
        <f t="shared" si="330"/>
        <v>4.3716804300000002E-3</v>
      </c>
      <c r="J1880" s="201">
        <v>6.3568191999999997E-3</v>
      </c>
      <c r="K1880" s="201">
        <v>2.6148794000000002E-3</v>
      </c>
      <c r="L1880" s="201">
        <v>1.5491318E-4</v>
      </c>
      <c r="M1880" s="201">
        <v>6.3140443999999996E-5</v>
      </c>
      <c r="N1880" s="201">
        <v>3.0206832999999998E-3</v>
      </c>
      <c r="O1880" s="201">
        <v>2.8959975000000002E-4</v>
      </c>
      <c r="P1880" s="201">
        <v>1.8660678E-4</v>
      </c>
      <c r="Q1880" s="201">
        <v>1.1773213E-4</v>
      </c>
      <c r="R1880" s="201">
        <v>0</v>
      </c>
      <c r="S1880" s="201">
        <v>0</v>
      </c>
      <c r="T1880" s="201">
        <v>0</v>
      </c>
      <c r="U1880" s="201">
        <v>4.2539483000000001E-3</v>
      </c>
      <c r="V1880" s="110"/>
      <c r="W1880" s="246">
        <f t="shared" si="331"/>
        <v>4.7087549629629626E-2</v>
      </c>
      <c r="X1880" s="191">
        <v>0.99344549999999998</v>
      </c>
      <c r="Y1880" s="191">
        <v>0.59753509000000005</v>
      </c>
      <c r="Z1880" s="191">
        <v>4.5609431999999998E-2</v>
      </c>
      <c r="AA1880" s="191">
        <v>1.7324732000000001E-4</v>
      </c>
      <c r="AB1880" s="191">
        <v>0.26081728999999998</v>
      </c>
      <c r="AC1880" s="191">
        <v>3.3475105999999999E-3</v>
      </c>
      <c r="AD1880" s="191">
        <v>8.5962920999999998E-2</v>
      </c>
      <c r="AE1880" s="76">
        <v>1.2477557000000001E-7</v>
      </c>
      <c r="AF1880" s="76">
        <v>3.9199773000000001E-10</v>
      </c>
      <c r="AG1880" s="20">
        <v>3.6738186999999999E-3</v>
      </c>
      <c r="AK1880" s="20"/>
      <c r="AL1880" s="20"/>
      <c r="AM1880" s="20"/>
      <c r="AN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c r="BU1880" s="20"/>
      <c r="BV1880" s="20"/>
      <c r="BW1880" s="20"/>
      <c r="BX1880" s="20"/>
      <c r="BY1880" s="20"/>
      <c r="BZ1880" s="20"/>
      <c r="CA1880" s="20"/>
      <c r="CB1880" s="20"/>
      <c r="CC1880" s="20"/>
      <c r="CD1880" s="20"/>
      <c r="CE1880" s="20"/>
      <c r="CF1880" s="20"/>
      <c r="CG1880" s="20"/>
      <c r="CH1880" s="20"/>
      <c r="CI1880" s="20"/>
      <c r="CJ1880" s="20"/>
      <c r="CK1880" s="20"/>
      <c r="CL1880" s="20"/>
      <c r="CM1880" s="20"/>
      <c r="CN1880" s="20"/>
      <c r="CO1880" s="20"/>
      <c r="CP1880" s="20"/>
      <c r="CQ1880" s="20"/>
      <c r="CR1880" s="20"/>
      <c r="CS1880" s="20"/>
      <c r="CT1880" s="20"/>
      <c r="CU1880" s="20"/>
      <c r="CV1880" s="20"/>
      <c r="CW1880" s="20"/>
      <c r="CX1880" s="20"/>
      <c r="CY1880" s="20"/>
      <c r="CZ1880" s="20"/>
      <c r="DA1880" s="20"/>
      <c r="DB1880" s="20"/>
      <c r="DC1880" s="20"/>
      <c r="DD1880" s="20"/>
      <c r="DE1880" s="20"/>
      <c r="DF1880" s="20"/>
      <c r="DG1880" s="20"/>
      <c r="DH1880" s="20"/>
      <c r="DI1880" s="20"/>
      <c r="DJ1880" s="20"/>
      <c r="DK1880" s="20"/>
      <c r="DL1880" s="20"/>
      <c r="DM1880" s="20"/>
      <c r="DN1880" s="20"/>
      <c r="DO1880" s="20"/>
      <c r="DP1880" s="20"/>
      <c r="DQ1880" s="20"/>
      <c r="DR1880" s="20"/>
      <c r="DS1880" s="20"/>
      <c r="DT1880" s="20"/>
      <c r="DU1880" s="20"/>
      <c r="DV1880" s="20"/>
      <c r="DW1880" s="20"/>
      <c r="DX1880" s="20"/>
      <c r="DY1880" s="20"/>
    </row>
    <row r="1881" spans="2:129" x14ac:dyDescent="0.15">
      <c r="B1881" s="77" t="s">
        <v>5476</v>
      </c>
      <c r="C1881" s="75"/>
      <c r="D1881" s="73" t="s">
        <v>38</v>
      </c>
      <c r="E1881" s="201" t="s">
        <v>5477</v>
      </c>
      <c r="F1881" s="201">
        <f t="shared" si="327"/>
        <v>2.1636456259000003E-3</v>
      </c>
      <c r="G1881" s="201">
        <f t="shared" si="328"/>
        <v>1.4078065895000002E-3</v>
      </c>
      <c r="H1881" s="201">
        <f t="shared" si="329"/>
        <v>4.70622398E-4</v>
      </c>
      <c r="I1881" s="201">
        <f t="shared" si="330"/>
        <v>1.6822488400000001E-5</v>
      </c>
      <c r="J1881" s="201">
        <v>2.6839414999999998E-4</v>
      </c>
      <c r="K1881" s="201">
        <v>3.1388797000000003E-4</v>
      </c>
      <c r="L1881" s="201">
        <v>3.4185937999999998E-5</v>
      </c>
      <c r="M1881" s="201">
        <v>4.6524715000000003E-6</v>
      </c>
      <c r="N1881" s="201">
        <v>1.3782416000000001E-3</v>
      </c>
      <c r="O1881" s="201">
        <v>2.4912518000000002E-5</v>
      </c>
      <c r="P1881" s="201">
        <v>1.2254848999999999E-4</v>
      </c>
      <c r="Q1881" s="201">
        <v>1.3264357E-5</v>
      </c>
      <c r="R1881" s="201">
        <v>0</v>
      </c>
      <c r="S1881" s="201">
        <v>0</v>
      </c>
      <c r="T1881" s="201">
        <v>0</v>
      </c>
      <c r="U1881" s="201">
        <v>3.5581313999999998E-6</v>
      </c>
      <c r="V1881" s="110"/>
      <c r="W1881" s="246">
        <f t="shared" si="331"/>
        <v>1.9881048148148147E-3</v>
      </c>
      <c r="X1881" s="191">
        <v>3.6518421000000002E-2</v>
      </c>
      <c r="Y1881" s="191">
        <v>3.1836242000000001E-2</v>
      </c>
      <c r="Z1881" s="191">
        <v>2.3052417999999998E-3</v>
      </c>
      <c r="AA1881" s="191">
        <v>8.816001E-7</v>
      </c>
      <c r="AB1881" s="191">
        <v>6.5524805999999996E-4</v>
      </c>
      <c r="AC1881" s="191">
        <v>5.4773961000000001E-5</v>
      </c>
      <c r="AD1881" s="191">
        <v>1.6660334000000001E-3</v>
      </c>
      <c r="AE1881" s="76">
        <v>1.0515684E-8</v>
      </c>
      <c r="AF1881" s="76">
        <v>2.1304581999999999E-11</v>
      </c>
      <c r="AG1881" s="20">
        <v>2.9279836000000001E-4</v>
      </c>
      <c r="AH1881" s="20"/>
      <c r="AI1881" s="20"/>
      <c r="AJ1881" s="20"/>
      <c r="AK1881" s="20"/>
      <c r="AL1881" s="20"/>
      <c r="AM1881" s="20"/>
      <c r="AN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c r="BU1881" s="20"/>
      <c r="BV1881" s="20"/>
      <c r="BW1881" s="20"/>
      <c r="BX1881" s="20"/>
      <c r="BY1881" s="20"/>
      <c r="BZ1881" s="20"/>
      <c r="CA1881" s="20"/>
      <c r="CB1881" s="20"/>
      <c r="CC1881" s="20"/>
      <c r="CD1881" s="20"/>
      <c r="CE1881" s="20"/>
      <c r="CF1881" s="20"/>
      <c r="CG1881" s="20"/>
      <c r="CH1881" s="20"/>
      <c r="CI1881" s="20"/>
      <c r="CJ1881" s="20"/>
      <c r="CK1881" s="20"/>
      <c r="CL1881" s="20"/>
      <c r="CM1881" s="20"/>
      <c r="CN1881" s="20"/>
      <c r="CO1881" s="20"/>
      <c r="CP1881" s="20"/>
      <c r="CQ1881" s="20"/>
      <c r="CR1881" s="20"/>
      <c r="CS1881" s="20"/>
      <c r="CT1881" s="20"/>
      <c r="CU1881" s="20"/>
      <c r="CV1881" s="20"/>
      <c r="CW1881" s="20"/>
      <c r="CX1881" s="20"/>
      <c r="CY1881" s="20"/>
      <c r="CZ1881" s="20"/>
      <c r="DA1881" s="20"/>
      <c r="DB1881" s="20"/>
      <c r="DC1881" s="20"/>
      <c r="DD1881" s="20"/>
      <c r="DE1881" s="20"/>
      <c r="DF1881" s="20"/>
      <c r="DG1881" s="20"/>
      <c r="DH1881" s="20"/>
      <c r="DI1881" s="20"/>
      <c r="DJ1881" s="20"/>
      <c r="DK1881" s="20"/>
      <c r="DL1881" s="20"/>
      <c r="DM1881" s="20"/>
      <c r="DN1881" s="20"/>
      <c r="DO1881" s="20"/>
      <c r="DP1881" s="20"/>
      <c r="DQ1881" s="20"/>
      <c r="DR1881" s="20"/>
      <c r="DS1881" s="20"/>
      <c r="DT1881" s="20"/>
      <c r="DU1881" s="20"/>
      <c r="DV1881" s="20"/>
      <c r="DW1881" s="20"/>
      <c r="DX1881" s="20"/>
      <c r="DY1881" s="20"/>
    </row>
    <row r="1882" spans="2:129" x14ac:dyDescent="0.15">
      <c r="B1882" s="77" t="s">
        <v>5478</v>
      </c>
      <c r="C1882" s="75"/>
      <c r="D1882" s="73" t="s">
        <v>38</v>
      </c>
      <c r="E1882" s="201" t="s">
        <v>5479</v>
      </c>
      <c r="F1882" s="201">
        <f t="shared" si="327"/>
        <v>2.4481546360000002E-3</v>
      </c>
      <c r="G1882" s="201">
        <f t="shared" si="328"/>
        <v>1.4408610059999999E-3</v>
      </c>
      <c r="H1882" s="201">
        <f t="shared" si="329"/>
        <v>5.09545631E-4</v>
      </c>
      <c r="I1882" s="201">
        <f t="shared" si="330"/>
        <v>1.61969159E-4</v>
      </c>
      <c r="J1882" s="201">
        <v>3.3577884000000001E-4</v>
      </c>
      <c r="K1882" s="201">
        <v>3.4981299999999998E-4</v>
      </c>
      <c r="L1882" s="201">
        <v>3.6716520999999997E-5</v>
      </c>
      <c r="M1882" s="201">
        <v>9.0329779999999996E-6</v>
      </c>
      <c r="N1882" s="201">
        <v>1.4050521E-3</v>
      </c>
      <c r="O1882" s="201">
        <v>2.6775927999999999E-5</v>
      </c>
      <c r="P1882" s="201">
        <v>1.2301611000000001E-4</v>
      </c>
      <c r="Q1882" s="201">
        <v>1.3788258999999999E-5</v>
      </c>
      <c r="R1882" s="201">
        <v>0</v>
      </c>
      <c r="S1882" s="201">
        <v>0</v>
      </c>
      <c r="T1882" s="201">
        <v>0</v>
      </c>
      <c r="U1882" s="201">
        <v>1.4818089999999999E-4</v>
      </c>
      <c r="V1882" s="110"/>
      <c r="W1882" s="246">
        <f t="shared" si="331"/>
        <v>2.4872506666666666E-3</v>
      </c>
      <c r="X1882" s="191">
        <v>4.1496129E-2</v>
      </c>
      <c r="Y1882" s="191">
        <v>3.8705260999999998E-2</v>
      </c>
      <c r="Z1882" s="191">
        <v>8.8330321000000002E-4</v>
      </c>
      <c r="AA1882" s="191">
        <v>1.7805967E-6</v>
      </c>
      <c r="AB1882" s="191">
        <v>3.5969357000000001E-4</v>
      </c>
      <c r="AC1882" s="191">
        <v>6.2720778000000004E-5</v>
      </c>
      <c r="AD1882" s="191">
        <v>1.4833692999999999E-3</v>
      </c>
      <c r="AE1882" s="76">
        <v>1.1828814E-8</v>
      </c>
      <c r="AF1882" s="76">
        <v>2.4157718000000001E-11</v>
      </c>
      <c r="AG1882" s="20">
        <v>3.3413521999999999E-4</v>
      </c>
      <c r="AK1882" s="20"/>
      <c r="AL1882" s="20"/>
      <c r="AM1882" s="20"/>
      <c r="AN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c r="BU1882" s="20"/>
      <c r="BV1882" s="20"/>
      <c r="BW1882" s="20"/>
      <c r="BX1882" s="20"/>
      <c r="BY1882" s="20"/>
      <c r="BZ1882" s="20"/>
      <c r="CA1882" s="20"/>
      <c r="CB1882" s="20"/>
      <c r="CC1882" s="20"/>
      <c r="CD1882" s="20"/>
      <c r="CE1882" s="20"/>
      <c r="CF1882" s="20"/>
      <c r="CG1882" s="20"/>
      <c r="CH1882" s="20"/>
      <c r="CI1882" s="20"/>
      <c r="CJ1882" s="20"/>
      <c r="CK1882" s="20"/>
      <c r="CL1882" s="20"/>
      <c r="CM1882" s="20"/>
      <c r="CN1882" s="20"/>
      <c r="CO1882" s="20"/>
      <c r="CP1882" s="20"/>
      <c r="CQ1882" s="20"/>
      <c r="CR1882" s="20"/>
      <c r="CS1882" s="20"/>
      <c r="CT1882" s="20"/>
      <c r="CU1882" s="20"/>
      <c r="CV1882" s="20"/>
      <c r="CW1882" s="20"/>
      <c r="CX1882" s="20"/>
      <c r="CY1882" s="20"/>
      <c r="CZ1882" s="20"/>
      <c r="DA1882" s="20"/>
      <c r="DB1882" s="20"/>
      <c r="DC1882" s="20"/>
      <c r="DD1882" s="20"/>
      <c r="DE1882" s="20"/>
      <c r="DF1882" s="20"/>
      <c r="DG1882" s="20"/>
      <c r="DH1882" s="20"/>
      <c r="DI1882" s="20"/>
      <c r="DJ1882" s="20"/>
      <c r="DK1882" s="20"/>
      <c r="DL1882" s="20"/>
      <c r="DM1882" s="20"/>
      <c r="DN1882" s="20"/>
      <c r="DO1882" s="20"/>
      <c r="DP1882" s="20"/>
      <c r="DQ1882" s="20"/>
      <c r="DR1882" s="20"/>
      <c r="DS1882" s="20"/>
      <c r="DT1882" s="20"/>
      <c r="DU1882" s="20"/>
      <c r="DV1882" s="20"/>
      <c r="DW1882" s="20"/>
      <c r="DX1882" s="20"/>
      <c r="DY1882" s="20"/>
    </row>
    <row r="1883" spans="2:129" x14ac:dyDescent="0.15">
      <c r="B1883" s="77" t="s">
        <v>5480</v>
      </c>
      <c r="C1883" s="75"/>
      <c r="D1883" s="73" t="s">
        <v>38</v>
      </c>
      <c r="E1883" s="201" t="s">
        <v>5481</v>
      </c>
      <c r="F1883" s="201">
        <f t="shared" si="327"/>
        <v>2.7047247375000002E-3</v>
      </c>
      <c r="G1883" s="201">
        <f t="shared" si="328"/>
        <v>1.5006697175E-3</v>
      </c>
      <c r="H1883" s="201">
        <f t="shared" si="329"/>
        <v>5.8869848300000004E-4</v>
      </c>
      <c r="I1883" s="201">
        <f t="shared" si="330"/>
        <v>2.9397417000000001E-5</v>
      </c>
      <c r="J1883" s="201">
        <v>5.8595912E-4</v>
      </c>
      <c r="K1883" s="201">
        <v>4.2087013999999998E-4</v>
      </c>
      <c r="L1883" s="201">
        <v>4.3315912999999999E-5</v>
      </c>
      <c r="M1883" s="201">
        <v>7.5476645000000001E-6</v>
      </c>
      <c r="N1883" s="201">
        <v>1.4503593999999999E-3</v>
      </c>
      <c r="O1883" s="201">
        <v>4.2762653000000001E-5</v>
      </c>
      <c r="P1883" s="201">
        <v>1.2451243000000001E-4</v>
      </c>
      <c r="Q1883" s="201">
        <v>2.1606193000000001E-5</v>
      </c>
      <c r="R1883" s="201">
        <v>0</v>
      </c>
      <c r="S1883" s="201">
        <v>0</v>
      </c>
      <c r="T1883" s="201">
        <v>0</v>
      </c>
      <c r="U1883" s="201">
        <v>7.7912239999999999E-6</v>
      </c>
      <c r="V1883" s="110"/>
      <c r="W1883" s="246">
        <f t="shared" si="331"/>
        <v>4.3404379259259253E-3</v>
      </c>
      <c r="X1883" s="191">
        <v>8.5447740999999994E-2</v>
      </c>
      <c r="Y1883" s="191">
        <v>7.5673296000000001E-2</v>
      </c>
      <c r="Z1883" s="191">
        <v>5.2576434000000003E-3</v>
      </c>
      <c r="AA1883" s="191">
        <v>2.8994448E-6</v>
      </c>
      <c r="AB1883" s="191">
        <v>9.4520992999999999E-4</v>
      </c>
      <c r="AC1883" s="191">
        <v>1.0413585E-4</v>
      </c>
      <c r="AD1883" s="191">
        <v>3.4645556E-3</v>
      </c>
      <c r="AE1883" s="76">
        <v>1.4905842000000001E-8</v>
      </c>
      <c r="AF1883" s="76">
        <v>3.5057012E-11</v>
      </c>
      <c r="AG1883" s="20">
        <v>7.0218425999999995E-4</v>
      </c>
      <c r="AK1883" s="20"/>
      <c r="AL1883" s="20"/>
      <c r="AM1883" s="20"/>
      <c r="AN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c r="BU1883" s="20"/>
      <c r="BV1883" s="20"/>
      <c r="BW1883" s="20"/>
      <c r="BX1883" s="20"/>
      <c r="BY1883" s="20"/>
      <c r="BZ1883" s="20"/>
      <c r="CA1883" s="20"/>
      <c r="CB1883" s="20"/>
      <c r="CC1883" s="20"/>
      <c r="CD1883" s="20"/>
      <c r="CE1883" s="20"/>
      <c r="CF1883" s="20"/>
      <c r="CG1883" s="20"/>
      <c r="CH1883" s="20"/>
      <c r="CI1883" s="20"/>
      <c r="CJ1883" s="20"/>
      <c r="CK1883" s="20"/>
      <c r="CL1883" s="20"/>
      <c r="CM1883" s="20"/>
      <c r="CN1883" s="20"/>
      <c r="CO1883" s="20"/>
      <c r="CP1883" s="20"/>
      <c r="CQ1883" s="20"/>
      <c r="CR1883" s="20"/>
      <c r="CS1883" s="20"/>
      <c r="CT1883" s="20"/>
      <c r="CU1883" s="20"/>
      <c r="CV1883" s="20"/>
      <c r="CW1883" s="20"/>
      <c r="CX1883" s="20"/>
      <c r="CY1883" s="20"/>
      <c r="CZ1883" s="20"/>
      <c r="DA1883" s="20"/>
      <c r="DB1883" s="20"/>
      <c r="DC1883" s="20"/>
      <c r="DD1883" s="20"/>
      <c r="DE1883" s="20"/>
      <c r="DF1883" s="20"/>
      <c r="DG1883" s="20"/>
      <c r="DH1883" s="20"/>
      <c r="DI1883" s="20"/>
      <c r="DJ1883" s="20"/>
      <c r="DK1883" s="20"/>
      <c r="DL1883" s="20"/>
      <c r="DM1883" s="20"/>
      <c r="DN1883" s="20"/>
      <c r="DO1883" s="20"/>
      <c r="DP1883" s="20"/>
      <c r="DQ1883" s="20"/>
      <c r="DR1883" s="20"/>
      <c r="DS1883" s="20"/>
      <c r="DT1883" s="20"/>
      <c r="DU1883" s="20"/>
      <c r="DV1883" s="20"/>
      <c r="DW1883" s="20"/>
      <c r="DX1883" s="20"/>
      <c r="DY1883" s="20"/>
    </row>
    <row r="1884" spans="2:129" x14ac:dyDescent="0.15">
      <c r="B1884" s="77" t="s">
        <v>5482</v>
      </c>
      <c r="C1884" s="75"/>
      <c r="D1884" s="73" t="s">
        <v>38</v>
      </c>
      <c r="E1884" s="201" t="s">
        <v>5483</v>
      </c>
      <c r="F1884" s="201">
        <f t="shared" si="327"/>
        <v>2.9821942699999994E-3</v>
      </c>
      <c r="G1884" s="201">
        <f t="shared" si="328"/>
        <v>1.5312789889999998E-3</v>
      </c>
      <c r="H1884" s="201">
        <f t="shared" si="329"/>
        <v>6.2665995699999998E-4</v>
      </c>
      <c r="I1884" s="201">
        <f t="shared" si="330"/>
        <v>1.7289654400000001E-4</v>
      </c>
      <c r="J1884" s="201">
        <v>6.5135878000000002E-4</v>
      </c>
      <c r="K1884" s="201">
        <v>4.5614408000000002E-4</v>
      </c>
      <c r="L1884" s="201">
        <v>4.5652407000000003E-5</v>
      </c>
      <c r="M1884" s="201">
        <v>1.1784707E-5</v>
      </c>
      <c r="N1884" s="201">
        <v>1.4784382E-3</v>
      </c>
      <c r="O1884" s="201">
        <v>4.1056081999999999E-5</v>
      </c>
      <c r="P1884" s="201">
        <v>1.2486347000000001E-4</v>
      </c>
      <c r="Q1884" s="201">
        <v>2.0784644000000001E-5</v>
      </c>
      <c r="R1884" s="201">
        <v>0</v>
      </c>
      <c r="S1884" s="201">
        <v>0</v>
      </c>
      <c r="T1884" s="201">
        <v>0</v>
      </c>
      <c r="U1884" s="201">
        <v>1.521119E-4</v>
      </c>
      <c r="V1884" s="110"/>
      <c r="W1884" s="246">
        <f t="shared" si="331"/>
        <v>4.8248798518518519E-3</v>
      </c>
      <c r="X1884" s="191">
        <v>8.6980852999999997E-2</v>
      </c>
      <c r="Y1884" s="191">
        <v>8.2177444000000002E-2</v>
      </c>
      <c r="Z1884" s="191">
        <v>1.8236298000000001E-3</v>
      </c>
      <c r="AA1884" s="191">
        <v>3.7233809999999999E-6</v>
      </c>
      <c r="AB1884" s="191">
        <v>6.2597886000000005E-4</v>
      </c>
      <c r="AC1884" s="191">
        <v>1.1502998E-4</v>
      </c>
      <c r="AD1884" s="191">
        <v>2.2350463999999998E-3</v>
      </c>
      <c r="AE1884" s="76">
        <v>1.6235614E-8</v>
      </c>
      <c r="AF1884" s="76">
        <v>3.7673067999999998E-11</v>
      </c>
      <c r="AG1884" s="20">
        <v>7.3766398000000004E-4</v>
      </c>
      <c r="AK1884" s="20"/>
      <c r="AL1884" s="20"/>
      <c r="AM1884" s="20"/>
      <c r="AN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c r="BU1884" s="20"/>
      <c r="BV1884" s="20"/>
      <c r="BW1884" s="20"/>
      <c r="BX1884" s="20"/>
      <c r="BY1884" s="20"/>
      <c r="BZ1884" s="20"/>
      <c r="CA1884" s="20"/>
      <c r="CB1884" s="20"/>
      <c r="CC1884" s="20"/>
      <c r="CD1884" s="20"/>
      <c r="CE1884" s="20"/>
      <c r="CF1884" s="20"/>
      <c r="CG1884" s="20"/>
      <c r="CH1884" s="20"/>
      <c r="CI1884" s="20"/>
      <c r="CJ1884" s="20"/>
      <c r="CK1884" s="20"/>
      <c r="CL1884" s="20"/>
      <c r="CM1884" s="20"/>
      <c r="CN1884" s="20"/>
      <c r="CO1884" s="20"/>
      <c r="CP1884" s="20"/>
      <c r="CQ1884" s="20"/>
      <c r="CR1884" s="20"/>
      <c r="CS1884" s="20"/>
      <c r="CT1884" s="20"/>
      <c r="CU1884" s="20"/>
      <c r="CV1884" s="20"/>
      <c r="CW1884" s="20"/>
      <c r="CX1884" s="20"/>
      <c r="CY1884" s="20"/>
      <c r="CZ1884" s="20"/>
      <c r="DA1884" s="20"/>
      <c r="DB1884" s="20"/>
      <c r="DC1884" s="20"/>
      <c r="DD1884" s="20"/>
      <c r="DE1884" s="20"/>
      <c r="DF1884" s="20"/>
      <c r="DG1884" s="20"/>
      <c r="DH1884" s="20"/>
      <c r="DI1884" s="20"/>
      <c r="DJ1884" s="20"/>
      <c r="DK1884" s="20"/>
      <c r="DL1884" s="20"/>
      <c r="DM1884" s="20"/>
      <c r="DN1884" s="20"/>
      <c r="DO1884" s="20"/>
      <c r="DP1884" s="20"/>
      <c r="DQ1884" s="20"/>
      <c r="DR1884" s="20"/>
      <c r="DS1884" s="20"/>
      <c r="DT1884" s="20"/>
      <c r="DU1884" s="20"/>
      <c r="DV1884" s="20"/>
      <c r="DW1884" s="20"/>
      <c r="DX1884" s="20"/>
      <c r="DY1884" s="20"/>
    </row>
    <row r="1885" spans="2:129" x14ac:dyDescent="0.15">
      <c r="B1885" s="77" t="s">
        <v>5484</v>
      </c>
      <c r="C1885" s="75"/>
      <c r="D1885" s="73" t="s">
        <v>38</v>
      </c>
      <c r="E1885" s="201" t="s">
        <v>5485</v>
      </c>
      <c r="F1885" s="201">
        <f t="shared" si="327"/>
        <v>1.9276863857E-3</v>
      </c>
      <c r="G1885" s="201">
        <f t="shared" si="328"/>
        <v>1.2024027741E-3</v>
      </c>
      <c r="H1885" s="201">
        <f t="shared" si="329"/>
        <v>4.6498134599999997E-4</v>
      </c>
      <c r="I1885" s="201">
        <f t="shared" si="330"/>
        <v>1.23379356E-5</v>
      </c>
      <c r="J1885" s="201">
        <v>2.4796433000000002E-4</v>
      </c>
      <c r="K1885" s="201">
        <v>3.0885473999999998E-4</v>
      </c>
      <c r="L1885" s="201">
        <v>3.3784436E-5</v>
      </c>
      <c r="M1885" s="201">
        <v>4.3159780999999996E-6</v>
      </c>
      <c r="N1885" s="201">
        <v>1.1834268000000001E-3</v>
      </c>
      <c r="O1885" s="201">
        <v>1.4659995999999999E-5</v>
      </c>
      <c r="P1885" s="201">
        <v>1.2234217E-4</v>
      </c>
      <c r="Q1885" s="201">
        <v>1.0419223E-5</v>
      </c>
      <c r="R1885" s="201">
        <v>0</v>
      </c>
      <c r="S1885" s="201">
        <v>0</v>
      </c>
      <c r="T1885" s="201">
        <v>0</v>
      </c>
      <c r="U1885" s="201">
        <v>1.9187125999999999E-6</v>
      </c>
      <c r="V1885" s="110"/>
      <c r="W1885" s="246">
        <f t="shared" si="331"/>
        <v>1.8367728148148148E-3</v>
      </c>
      <c r="X1885" s="191">
        <v>3.0479132999999999E-2</v>
      </c>
      <c r="Y1885" s="191">
        <v>2.9492474000000001E-2</v>
      </c>
      <c r="Z1885" s="191">
        <v>3.5303199000000002E-4</v>
      </c>
      <c r="AA1885" s="191">
        <v>3.8142949E-7</v>
      </c>
      <c r="AB1885" s="191">
        <v>3.3404696000000002E-4</v>
      </c>
      <c r="AC1885" s="191">
        <v>2.4465061000000001E-5</v>
      </c>
      <c r="AD1885" s="191">
        <v>2.7473352000000002E-4</v>
      </c>
      <c r="AE1885" s="76">
        <v>9.5077987000000002E-9</v>
      </c>
      <c r="AF1885" s="76">
        <v>1.9779493E-11</v>
      </c>
      <c r="AG1885" s="20">
        <v>2.7357800999999998E-4</v>
      </c>
      <c r="AK1885" s="20"/>
      <c r="AL1885" s="20"/>
      <c r="AM1885" s="20"/>
      <c r="AN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c r="BU1885" s="20"/>
      <c r="BV1885" s="20"/>
      <c r="BW1885" s="20"/>
      <c r="BX1885" s="20"/>
      <c r="BY1885" s="20"/>
      <c r="BZ1885" s="20"/>
      <c r="CA1885" s="20"/>
      <c r="CB1885" s="20"/>
      <c r="CC1885" s="20"/>
      <c r="CD1885" s="20"/>
      <c r="CE1885" s="20"/>
      <c r="CF1885" s="20"/>
      <c r="CG1885" s="20"/>
      <c r="CH1885" s="20"/>
      <c r="CI1885" s="20"/>
      <c r="CJ1885" s="20"/>
      <c r="CK1885" s="20"/>
      <c r="CL1885" s="20"/>
      <c r="CM1885" s="20"/>
      <c r="CN1885" s="20"/>
      <c r="CO1885" s="20"/>
      <c r="CP1885" s="20"/>
      <c r="CQ1885" s="20"/>
      <c r="CR1885" s="20"/>
      <c r="CS1885" s="20"/>
      <c r="CT1885" s="20"/>
      <c r="CU1885" s="20"/>
      <c r="CV1885" s="20"/>
      <c r="CW1885" s="20"/>
      <c r="CX1885" s="20"/>
      <c r="CY1885" s="20"/>
      <c r="CZ1885" s="20"/>
      <c r="DA1885" s="20"/>
      <c r="DB1885" s="20"/>
      <c r="DC1885" s="20"/>
      <c r="DD1885" s="20"/>
      <c r="DE1885" s="20"/>
      <c r="DF1885" s="20"/>
      <c r="DG1885" s="20"/>
      <c r="DH1885" s="20"/>
      <c r="DI1885" s="20"/>
      <c r="DJ1885" s="20"/>
      <c r="DK1885" s="20"/>
      <c r="DL1885" s="20"/>
      <c r="DM1885" s="20"/>
      <c r="DN1885" s="20"/>
      <c r="DO1885" s="20"/>
      <c r="DP1885" s="20"/>
      <c r="DQ1885" s="20"/>
      <c r="DR1885" s="20"/>
      <c r="DS1885" s="20"/>
      <c r="DT1885" s="20"/>
      <c r="DU1885" s="20"/>
      <c r="DV1885" s="20"/>
      <c r="DW1885" s="20"/>
      <c r="DX1885" s="20"/>
      <c r="DY1885" s="20"/>
    </row>
    <row r="1886" spans="2:129" x14ac:dyDescent="0.15">
      <c r="B1886" s="77" t="s">
        <v>5486</v>
      </c>
      <c r="C1886" s="75"/>
      <c r="D1886" s="73" t="s">
        <v>38</v>
      </c>
      <c r="E1886" s="201" t="s">
        <v>5487</v>
      </c>
      <c r="F1886" s="201">
        <f t="shared" si="327"/>
        <v>1.9529151347999999E-3</v>
      </c>
      <c r="G1886" s="201">
        <f t="shared" si="328"/>
        <v>1.2049357938E-3</v>
      </c>
      <c r="H1886" s="201">
        <f t="shared" si="329"/>
        <v>4.6760941999999996E-4</v>
      </c>
      <c r="I1886" s="201">
        <f t="shared" si="330"/>
        <v>2.7590620999999997E-5</v>
      </c>
      <c r="J1886" s="201">
        <v>2.5277930000000001E-4</v>
      </c>
      <c r="K1886" s="201">
        <v>3.1135051999999999E-4</v>
      </c>
      <c r="L1886" s="201">
        <v>3.3831519999999998E-5</v>
      </c>
      <c r="M1886" s="201">
        <v>5.4334278000000004E-6</v>
      </c>
      <c r="N1886" s="201">
        <v>1.1847809E-3</v>
      </c>
      <c r="O1886" s="201">
        <v>1.4721466E-5</v>
      </c>
      <c r="P1886" s="201">
        <v>1.2242738000000001E-4</v>
      </c>
      <c r="Q1886" s="201">
        <v>1.0412435E-5</v>
      </c>
      <c r="R1886" s="201">
        <v>0</v>
      </c>
      <c r="S1886" s="201">
        <v>0</v>
      </c>
      <c r="T1886" s="201">
        <v>0</v>
      </c>
      <c r="U1886" s="201">
        <v>1.7178185999999999E-5</v>
      </c>
      <c r="V1886" s="110"/>
      <c r="W1886" s="246">
        <f t="shared" si="331"/>
        <v>1.8724392592592593E-3</v>
      </c>
      <c r="X1886" s="191">
        <v>3.0633323E-2</v>
      </c>
      <c r="Y1886" s="191">
        <v>2.9706934000000001E-2</v>
      </c>
      <c r="Z1886" s="191">
        <v>3.7176780000000001E-4</v>
      </c>
      <c r="AA1886" s="191">
        <v>5.6683853999999996E-7</v>
      </c>
      <c r="AB1886" s="191">
        <v>2.4204841000000001E-4</v>
      </c>
      <c r="AC1886" s="191">
        <v>2.3788295E-5</v>
      </c>
      <c r="AD1886" s="191">
        <v>2.8821750000000002E-4</v>
      </c>
      <c r="AE1886" s="76">
        <v>9.6079653999999996E-9</v>
      </c>
      <c r="AF1886" s="76">
        <v>1.9940368E-11</v>
      </c>
      <c r="AG1886" s="20">
        <v>2.7074906000000001E-4</v>
      </c>
      <c r="AK1886" s="20"/>
      <c r="AL1886" s="20"/>
      <c r="AM1886" s="20"/>
      <c r="AN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row>
    <row r="1887" spans="2:129" x14ac:dyDescent="0.15">
      <c r="B1887" s="77" t="s">
        <v>5488</v>
      </c>
      <c r="C1887" s="75"/>
      <c r="D1887" s="73" t="s">
        <v>38</v>
      </c>
      <c r="E1887" s="201" t="s">
        <v>5489</v>
      </c>
      <c r="F1887" s="201">
        <f t="shared" si="327"/>
        <v>80.229827552999993</v>
      </c>
      <c r="G1887" s="201">
        <f t="shared" si="328"/>
        <v>28.729362153</v>
      </c>
      <c r="H1887" s="201">
        <f t="shared" si="329"/>
        <v>23.526085199999997</v>
      </c>
      <c r="I1887" s="201">
        <f t="shared" si="330"/>
        <v>23.337335899999999</v>
      </c>
      <c r="J1887" s="201">
        <v>4.6370443000000003</v>
      </c>
      <c r="K1887" s="201">
        <v>6.6239702999999999</v>
      </c>
      <c r="L1887" s="201">
        <v>13.414042</v>
      </c>
      <c r="M1887" s="201">
        <v>8.2454352999999994E-2</v>
      </c>
      <c r="N1887" s="201">
        <v>27.343271000000001</v>
      </c>
      <c r="O1887" s="201">
        <v>1.3036368</v>
      </c>
      <c r="P1887" s="201">
        <v>3.4880729000000001</v>
      </c>
      <c r="Q1887" s="201">
        <v>22.053906999999999</v>
      </c>
      <c r="R1887" s="201">
        <v>0</v>
      </c>
      <c r="S1887" s="201">
        <v>0</v>
      </c>
      <c r="T1887" s="201">
        <v>0</v>
      </c>
      <c r="U1887" s="201">
        <v>1.2834289000000001</v>
      </c>
      <c r="V1887" s="110"/>
      <c r="W1887" s="246">
        <f t="shared" si="331"/>
        <v>34.348476296296298</v>
      </c>
      <c r="X1887" s="191">
        <v>606.69101999999998</v>
      </c>
      <c r="Y1887" s="191">
        <v>399.89098000000001</v>
      </c>
      <c r="Z1887" s="191">
        <v>41.773823999999998</v>
      </c>
      <c r="AA1887" s="191">
        <v>0.11637305000000001</v>
      </c>
      <c r="AB1887" s="191">
        <v>24.374693000000001</v>
      </c>
      <c r="AC1887" s="191">
        <v>3.1150647</v>
      </c>
      <c r="AD1887" s="191">
        <v>137.42008999999999</v>
      </c>
      <c r="AE1887" s="20">
        <v>4.2437213999999999E-4</v>
      </c>
      <c r="AF1887" s="76">
        <v>1.0560243999999999E-6</v>
      </c>
      <c r="AG1887" s="20">
        <v>10.855361</v>
      </c>
      <c r="AK1887" s="20"/>
      <c r="AL1887" s="20"/>
      <c r="AM1887" s="20"/>
      <c r="AN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c r="BU1887" s="20"/>
      <c r="BV1887" s="20"/>
      <c r="BW1887" s="20"/>
      <c r="BX1887" s="20"/>
      <c r="BY1887" s="20"/>
      <c r="BZ1887" s="20"/>
      <c r="CA1887" s="20"/>
      <c r="CB1887" s="20"/>
      <c r="CC1887" s="20"/>
      <c r="CD1887" s="20"/>
      <c r="CE1887" s="20"/>
      <c r="CF1887" s="20"/>
      <c r="CG1887" s="20"/>
      <c r="CH1887" s="20"/>
      <c r="CI1887" s="20"/>
      <c r="CJ1887" s="20"/>
      <c r="CK1887" s="20"/>
      <c r="CL1887" s="20"/>
      <c r="CM1887" s="20"/>
      <c r="CN1887" s="20"/>
      <c r="CO1887" s="20"/>
      <c r="CP1887" s="20"/>
      <c r="CQ1887" s="20"/>
      <c r="CR1887" s="20"/>
      <c r="CS1887" s="20"/>
      <c r="CT1887" s="20"/>
      <c r="CU1887" s="20"/>
      <c r="CV1887" s="20"/>
      <c r="CW1887" s="20"/>
      <c r="CX1887" s="20"/>
      <c r="CY1887" s="20"/>
      <c r="CZ1887" s="20"/>
      <c r="DA1887" s="20"/>
      <c r="DB1887" s="20"/>
      <c r="DC1887" s="20"/>
      <c r="DD1887" s="20"/>
      <c r="DE1887" s="20"/>
      <c r="DF1887" s="20"/>
      <c r="DG1887" s="20"/>
      <c r="DH1887" s="20"/>
      <c r="DI1887" s="20"/>
      <c r="DJ1887" s="20"/>
      <c r="DK1887" s="20"/>
      <c r="DL1887" s="20"/>
      <c r="DM1887" s="20"/>
      <c r="DN1887" s="20"/>
      <c r="DO1887" s="20"/>
      <c r="DP1887" s="20"/>
      <c r="DQ1887" s="20"/>
      <c r="DR1887" s="20"/>
      <c r="DS1887" s="20"/>
      <c r="DT1887" s="20"/>
      <c r="DU1887" s="20"/>
      <c r="DV1887" s="20"/>
      <c r="DW1887" s="20"/>
      <c r="DX1887" s="20"/>
      <c r="DY1887" s="20"/>
    </row>
    <row r="1888" spans="2:129" x14ac:dyDescent="0.15">
      <c r="B1888" s="77" t="s">
        <v>5490</v>
      </c>
      <c r="C1888" s="75"/>
      <c r="D1888" s="73" t="s">
        <v>38</v>
      </c>
      <c r="E1888" s="201" t="s">
        <v>5491</v>
      </c>
      <c r="F1888" s="201">
        <f t="shared" si="327"/>
        <v>1.5368154109E-2</v>
      </c>
      <c r="G1888" s="201">
        <f t="shared" si="328"/>
        <v>3.6361415259999999E-3</v>
      </c>
      <c r="H1888" s="201">
        <f t="shared" si="329"/>
        <v>5.7208134300000008E-3</v>
      </c>
      <c r="I1888" s="201">
        <f t="shared" si="330"/>
        <v>3.2504545299999997E-4</v>
      </c>
      <c r="J1888" s="201">
        <v>5.6861537E-3</v>
      </c>
      <c r="K1888" s="201">
        <v>5.1052850000000002E-3</v>
      </c>
      <c r="L1888" s="201">
        <v>3.0622631E-4</v>
      </c>
      <c r="M1888" s="201">
        <v>6.0711115999999999E-5</v>
      </c>
      <c r="N1888" s="201">
        <v>2.9726297999999999E-3</v>
      </c>
      <c r="O1888" s="201">
        <v>6.0280060999999996E-4</v>
      </c>
      <c r="P1888" s="201">
        <v>3.0930212000000002E-4</v>
      </c>
      <c r="Q1888" s="201">
        <v>2.3284354999999999E-4</v>
      </c>
      <c r="R1888" s="201">
        <v>0</v>
      </c>
      <c r="S1888" s="201">
        <v>0</v>
      </c>
      <c r="T1888" s="201">
        <v>0</v>
      </c>
      <c r="U1888" s="201">
        <v>9.2201903000000004E-5</v>
      </c>
      <c r="V1888" s="110"/>
      <c r="W1888" s="246">
        <f t="shared" si="331"/>
        <v>4.2119657037037031E-2</v>
      </c>
      <c r="X1888" s="191">
        <v>0.72770575000000004</v>
      </c>
      <c r="Y1888" s="191">
        <v>0.65894344000000005</v>
      </c>
      <c r="Z1888" s="191">
        <v>3.9575971000000001E-2</v>
      </c>
      <c r="AA1888" s="191">
        <v>6.0879604000000003E-5</v>
      </c>
      <c r="AB1888" s="191">
        <v>9.5947076999999999E-3</v>
      </c>
      <c r="AC1888" s="191">
        <v>2.7722515000000001E-3</v>
      </c>
      <c r="AD1888" s="191">
        <v>1.6758496000000001E-2</v>
      </c>
      <c r="AE1888" s="76">
        <v>1.2967843E-7</v>
      </c>
      <c r="AF1888" s="76">
        <v>3.4861903E-10</v>
      </c>
      <c r="AG1888" s="20">
        <v>7.3725819000000003E-3</v>
      </c>
      <c r="AK1888" s="20"/>
      <c r="AL1888" s="20"/>
      <c r="AM1888" s="20"/>
      <c r="AN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c r="BU1888" s="20"/>
      <c r="BV1888" s="20"/>
      <c r="BW1888" s="20"/>
      <c r="BX1888" s="20"/>
      <c r="BY1888" s="20"/>
      <c r="BZ1888" s="20"/>
      <c r="CA1888" s="20"/>
      <c r="CB1888" s="20"/>
      <c r="CC1888" s="20"/>
      <c r="CD1888" s="20"/>
      <c r="CE1888" s="20"/>
      <c r="CF1888" s="20"/>
      <c r="CG1888" s="20"/>
      <c r="CH1888" s="20"/>
      <c r="CI1888" s="20"/>
      <c r="CJ1888" s="20"/>
      <c r="CK1888" s="20"/>
      <c r="CL1888" s="20"/>
      <c r="CM1888" s="20"/>
      <c r="CN1888" s="20"/>
      <c r="CO1888" s="20"/>
      <c r="CP1888" s="20"/>
      <c r="CQ1888" s="20"/>
      <c r="CR1888" s="20"/>
      <c r="CS1888" s="20"/>
      <c r="CT1888" s="20"/>
      <c r="CU1888" s="20"/>
      <c r="CV1888" s="20"/>
      <c r="CW1888" s="20"/>
      <c r="CX1888" s="20"/>
      <c r="CY1888" s="20"/>
      <c r="CZ1888" s="20"/>
      <c r="DA1888" s="20"/>
      <c r="DB1888" s="20"/>
      <c r="DC1888" s="20"/>
      <c r="DD1888" s="20"/>
      <c r="DE1888" s="20"/>
      <c r="DF1888" s="20"/>
      <c r="DG1888" s="20"/>
      <c r="DH1888" s="20"/>
      <c r="DI1888" s="20"/>
      <c r="DJ1888" s="20"/>
      <c r="DK1888" s="20"/>
      <c r="DL1888" s="20"/>
      <c r="DM1888" s="20"/>
      <c r="DN1888" s="20"/>
      <c r="DO1888" s="20"/>
      <c r="DP1888" s="20"/>
      <c r="DQ1888" s="20"/>
      <c r="DR1888" s="20"/>
      <c r="DS1888" s="20"/>
      <c r="DT1888" s="20"/>
      <c r="DU1888" s="20"/>
      <c r="DV1888" s="20"/>
      <c r="DW1888" s="20"/>
      <c r="DX1888" s="20"/>
      <c r="DY1888" s="20"/>
    </row>
    <row r="1889" spans="1:129" x14ac:dyDescent="0.15">
      <c r="B1889" s="77" t="s">
        <v>5492</v>
      </c>
      <c r="C1889" s="75"/>
      <c r="D1889" s="73" t="s">
        <v>38</v>
      </c>
      <c r="E1889" s="201" t="s">
        <v>5493</v>
      </c>
      <c r="F1889" s="201">
        <f t="shared" si="327"/>
        <v>4.9481275549999992E-3</v>
      </c>
      <c r="G1889" s="201">
        <f t="shared" si="328"/>
        <v>1.437774697E-3</v>
      </c>
      <c r="H1889" s="201">
        <f t="shared" si="329"/>
        <v>5.2144427600000001E-4</v>
      </c>
      <c r="I1889" s="201">
        <f t="shared" si="330"/>
        <v>1.9930657520000001E-3</v>
      </c>
      <c r="J1889" s="201">
        <v>9.9584282999999997E-4</v>
      </c>
      <c r="K1889" s="201">
        <v>4.8259147000000001E-4</v>
      </c>
      <c r="L1889" s="201">
        <v>3.2770546E-5</v>
      </c>
      <c r="M1889" s="201">
        <v>1.2864353E-5</v>
      </c>
      <c r="N1889" s="201">
        <v>1.3551406000000001E-3</v>
      </c>
      <c r="O1889" s="201">
        <v>6.9769743999999997E-5</v>
      </c>
      <c r="P1889" s="201">
        <v>6.0822599999999999E-6</v>
      </c>
      <c r="Q1889" s="201">
        <v>2.9657252E-5</v>
      </c>
      <c r="R1889" s="201">
        <v>0</v>
      </c>
      <c r="S1889" s="201">
        <v>0</v>
      </c>
      <c r="T1889" s="201">
        <v>0</v>
      </c>
      <c r="U1889" s="201">
        <v>1.9634085E-3</v>
      </c>
      <c r="V1889" s="110"/>
      <c r="W1889" s="246">
        <f t="shared" si="331"/>
        <v>7.3766135555555553E-3</v>
      </c>
      <c r="X1889" s="191">
        <v>0.14233332000000001</v>
      </c>
      <c r="Y1889" s="191">
        <v>0.13429214</v>
      </c>
      <c r="Z1889" s="191">
        <v>4.7256303999999999E-3</v>
      </c>
      <c r="AA1889" s="191">
        <v>9.1958564000000006E-6</v>
      </c>
      <c r="AB1889" s="191">
        <v>1.0782799E-3</v>
      </c>
      <c r="AC1889" s="191">
        <v>3.2640220000000001E-4</v>
      </c>
      <c r="AD1889" s="191">
        <v>1.9016699E-3</v>
      </c>
      <c r="AE1889" s="76">
        <v>2.3161037E-8</v>
      </c>
      <c r="AF1889" s="76">
        <v>1.3383722E-10</v>
      </c>
      <c r="AG1889" s="20">
        <v>4.0780063E-3</v>
      </c>
      <c r="AK1889" s="20"/>
      <c r="AL1889" s="20"/>
      <c r="AM1889" s="20"/>
      <c r="AN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c r="BU1889" s="20"/>
      <c r="BV1889" s="20"/>
      <c r="BW1889" s="20"/>
      <c r="BX1889" s="20"/>
      <c r="BY1889" s="20"/>
      <c r="BZ1889" s="20"/>
      <c r="CA1889" s="20"/>
      <c r="CB1889" s="20"/>
      <c r="CC1889" s="20"/>
      <c r="CD1889" s="20"/>
      <c r="CE1889" s="20"/>
      <c r="CF1889" s="20"/>
      <c r="CG1889" s="20"/>
      <c r="CH1889" s="20"/>
      <c r="CI1889" s="20"/>
      <c r="CJ1889" s="20"/>
      <c r="CK1889" s="20"/>
      <c r="CL1889" s="20"/>
      <c r="CM1889" s="20"/>
      <c r="CN1889" s="20"/>
      <c r="CO1889" s="20"/>
      <c r="CP1889" s="20"/>
      <c r="CQ1889" s="20"/>
      <c r="CR1889" s="20"/>
      <c r="CS1889" s="20"/>
      <c r="CT1889" s="20"/>
      <c r="CU1889" s="20"/>
      <c r="CV1889" s="20"/>
      <c r="CW1889" s="20"/>
      <c r="CX1889" s="20"/>
      <c r="CY1889" s="20"/>
      <c r="CZ1889" s="20"/>
      <c r="DA1889" s="20"/>
      <c r="DB1889" s="20"/>
      <c r="DC1889" s="20"/>
      <c r="DD1889" s="20"/>
      <c r="DE1889" s="20"/>
      <c r="DF1889" s="20"/>
      <c r="DG1889" s="20"/>
      <c r="DH1889" s="20"/>
      <c r="DI1889" s="20"/>
      <c r="DJ1889" s="20"/>
      <c r="DK1889" s="20"/>
      <c r="DL1889" s="20"/>
      <c r="DM1889" s="20"/>
      <c r="DN1889" s="20"/>
      <c r="DO1889" s="20"/>
      <c r="DP1889" s="20"/>
      <c r="DQ1889" s="20"/>
      <c r="DR1889" s="20"/>
      <c r="DS1889" s="20"/>
      <c r="DT1889" s="20"/>
      <c r="DU1889" s="20"/>
      <c r="DV1889" s="20"/>
      <c r="DW1889" s="20"/>
      <c r="DX1889" s="20"/>
      <c r="DY1889" s="20"/>
    </row>
    <row r="1890" spans="1:129" x14ac:dyDescent="0.15">
      <c r="B1890" s="77" t="s">
        <v>5494</v>
      </c>
      <c r="C1890" s="75"/>
      <c r="D1890" s="73" t="s">
        <v>38</v>
      </c>
      <c r="E1890" s="201" t="s">
        <v>5495</v>
      </c>
      <c r="F1890" s="201">
        <f t="shared" si="327"/>
        <v>11.830273677599997</v>
      </c>
      <c r="G1890" s="201">
        <f t="shared" si="328"/>
        <v>0.30946823519999994</v>
      </c>
      <c r="H1890" s="201">
        <f t="shared" si="329"/>
        <v>0.1047087054</v>
      </c>
      <c r="I1890" s="201">
        <f t="shared" si="330"/>
        <v>11.200009246999999</v>
      </c>
      <c r="J1890" s="201">
        <v>0.21608748999999999</v>
      </c>
      <c r="K1890" s="201">
        <v>9.1745741000000006E-2</v>
      </c>
      <c r="L1890" s="201">
        <v>5.3436962000000003E-3</v>
      </c>
      <c r="M1890" s="201">
        <v>1.2707759999999999E-3</v>
      </c>
      <c r="N1890" s="201">
        <v>0.30022655999999998</v>
      </c>
      <c r="O1890" s="201">
        <v>7.9708991999999992E-3</v>
      </c>
      <c r="P1890" s="201">
        <v>7.6192682000000003E-3</v>
      </c>
      <c r="Q1890" s="201">
        <v>11.183261999999999</v>
      </c>
      <c r="R1890" s="201">
        <v>0</v>
      </c>
      <c r="S1890" s="201">
        <v>0</v>
      </c>
      <c r="T1890" s="201">
        <v>0</v>
      </c>
      <c r="U1890" s="201">
        <v>1.6747247E-2</v>
      </c>
      <c r="V1890" s="110"/>
      <c r="W1890" s="246">
        <f t="shared" si="331"/>
        <v>1.6006480740740738</v>
      </c>
      <c r="X1890" s="191">
        <v>26.011993</v>
      </c>
      <c r="Y1890" s="191">
        <v>21.126885000000001</v>
      </c>
      <c r="Z1890" s="191">
        <v>1.6897120999999999</v>
      </c>
      <c r="AA1890" s="191">
        <v>0.13534552999999999</v>
      </c>
      <c r="AB1890" s="191">
        <v>1.8802356</v>
      </c>
      <c r="AC1890" s="191">
        <v>0.14265019000000001</v>
      </c>
      <c r="AD1890" s="191">
        <v>1.0371638999999999</v>
      </c>
      <c r="AE1890" s="76">
        <v>5.0171361999999998E-6</v>
      </c>
      <c r="AF1890" s="76">
        <v>9.5746436000000003E-9</v>
      </c>
      <c r="AG1890" s="20">
        <v>0.11027354</v>
      </c>
      <c r="AK1890" s="20"/>
      <c r="AL1890" s="20"/>
      <c r="AM1890" s="20"/>
      <c r="AN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c r="BU1890" s="20"/>
      <c r="BV1890" s="20"/>
      <c r="BW1890" s="20"/>
      <c r="BX1890" s="20"/>
      <c r="BY1890" s="20"/>
      <c r="BZ1890" s="20"/>
      <c r="CA1890" s="20"/>
      <c r="CB1890" s="20"/>
      <c r="CC1890" s="20"/>
      <c r="CD1890" s="20"/>
      <c r="CE1890" s="20"/>
      <c r="CF1890" s="20"/>
      <c r="CG1890" s="20"/>
      <c r="CH1890" s="20"/>
      <c r="CI1890" s="20"/>
      <c r="CJ1890" s="20"/>
      <c r="CK1890" s="20"/>
      <c r="CL1890" s="20"/>
      <c r="CM1890" s="20"/>
      <c r="CN1890" s="20"/>
      <c r="CO1890" s="20"/>
      <c r="CP1890" s="20"/>
      <c r="CQ1890" s="20"/>
      <c r="CR1890" s="20"/>
      <c r="CS1890" s="20"/>
      <c r="CT1890" s="20"/>
      <c r="CU1890" s="20"/>
      <c r="CV1890" s="20"/>
      <c r="CW1890" s="20"/>
      <c r="CX1890" s="20"/>
      <c r="CY1890" s="20"/>
      <c r="CZ1890" s="20"/>
      <c r="DA1890" s="20"/>
      <c r="DB1890" s="20"/>
      <c r="DC1890" s="20"/>
      <c r="DD1890" s="20"/>
      <c r="DE1890" s="20"/>
      <c r="DF1890" s="20"/>
      <c r="DG1890" s="20"/>
      <c r="DH1890" s="20"/>
      <c r="DI1890" s="20"/>
      <c r="DJ1890" s="20"/>
      <c r="DK1890" s="20"/>
      <c r="DL1890" s="20"/>
      <c r="DM1890" s="20"/>
      <c r="DN1890" s="20"/>
      <c r="DO1890" s="20"/>
      <c r="DP1890" s="20"/>
      <c r="DQ1890" s="20"/>
      <c r="DR1890" s="20"/>
      <c r="DS1890" s="20"/>
      <c r="DT1890" s="20"/>
      <c r="DU1890" s="20"/>
      <c r="DV1890" s="20"/>
      <c r="DW1890" s="20"/>
      <c r="DX1890" s="20"/>
      <c r="DY1890" s="20"/>
    </row>
    <row r="1891" spans="1:129" x14ac:dyDescent="0.15">
      <c r="B1891" s="77" t="s">
        <v>5496</v>
      </c>
      <c r="C1891" s="75"/>
      <c r="D1891" s="73" t="s">
        <v>38</v>
      </c>
      <c r="E1891" s="201" t="s">
        <v>5497</v>
      </c>
      <c r="F1891" s="201">
        <f t="shared" si="327"/>
        <v>9.0196348819000018</v>
      </c>
      <c r="G1891" s="201">
        <f t="shared" si="328"/>
        <v>9.2830018100000009E-2</v>
      </c>
      <c r="H1891" s="201">
        <f t="shared" si="329"/>
        <v>0.13691111079999999</v>
      </c>
      <c r="I1891" s="201">
        <f t="shared" si="330"/>
        <v>8.5161599630000016</v>
      </c>
      <c r="J1891" s="201">
        <v>0.27373378999999998</v>
      </c>
      <c r="K1891" s="201">
        <v>0.12806445</v>
      </c>
      <c r="L1891" s="201">
        <v>5.9640659999999996E-3</v>
      </c>
      <c r="M1891" s="201">
        <v>1.3763638000000001E-3</v>
      </c>
      <c r="N1891" s="201">
        <v>8.3823610000000007E-2</v>
      </c>
      <c r="O1891" s="201">
        <v>7.6300443000000004E-3</v>
      </c>
      <c r="P1891" s="201">
        <v>2.8825947999999999E-3</v>
      </c>
      <c r="Q1891" s="201">
        <v>8.4895004000000007</v>
      </c>
      <c r="R1891" s="201">
        <v>0</v>
      </c>
      <c r="S1891" s="201">
        <v>0</v>
      </c>
      <c r="T1891" s="201">
        <v>0</v>
      </c>
      <c r="U1891" s="201">
        <v>2.6659563000000001E-2</v>
      </c>
      <c r="V1891" s="110"/>
      <c r="W1891" s="246">
        <f t="shared" si="331"/>
        <v>2.0276577037037034</v>
      </c>
      <c r="X1891" s="191">
        <v>28.572786000000001</v>
      </c>
      <c r="Y1891" s="191">
        <v>25.112660000000002</v>
      </c>
      <c r="Z1891" s="191">
        <v>1.6921913</v>
      </c>
      <c r="AA1891" s="191">
        <v>1.9583058999999999E-3</v>
      </c>
      <c r="AB1891" s="191">
        <v>0.74526316000000004</v>
      </c>
      <c r="AC1891" s="191">
        <v>0.15291272</v>
      </c>
      <c r="AD1891" s="191">
        <v>0.86780119</v>
      </c>
      <c r="AE1891" s="76">
        <v>5.3156818999999998E-6</v>
      </c>
      <c r="AF1891" s="76">
        <v>1.1333607E-8</v>
      </c>
      <c r="AG1891" s="20">
        <v>0.11690455</v>
      </c>
      <c r="AH1891" s="20"/>
      <c r="AI1891" s="20"/>
      <c r="AJ1891" s="76"/>
      <c r="AK1891" s="20"/>
      <c r="AL1891" s="20"/>
      <c r="AM1891" s="20"/>
      <c r="AN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c r="BU1891" s="20"/>
      <c r="BV1891" s="20"/>
      <c r="BW1891" s="20"/>
      <c r="BX1891" s="20"/>
      <c r="BY1891" s="20"/>
      <c r="BZ1891" s="20"/>
      <c r="CA1891" s="20"/>
      <c r="CB1891" s="20"/>
      <c r="CC1891" s="20"/>
      <c r="CD1891" s="20"/>
      <c r="CE1891" s="20"/>
      <c r="CF1891" s="20"/>
      <c r="CG1891" s="20"/>
      <c r="CH1891" s="20"/>
      <c r="CI1891" s="20"/>
      <c r="CJ1891" s="20"/>
      <c r="CK1891" s="20"/>
      <c r="CL1891" s="20"/>
      <c r="CM1891" s="20"/>
      <c r="CN1891" s="20"/>
      <c r="CO1891" s="20"/>
      <c r="CP1891" s="20"/>
      <c r="CQ1891" s="20"/>
      <c r="CR1891" s="20"/>
      <c r="CS1891" s="20"/>
      <c r="CT1891" s="20"/>
      <c r="CU1891" s="20"/>
      <c r="CV1891" s="20"/>
      <c r="CW1891" s="20"/>
      <c r="CX1891" s="20"/>
      <c r="CY1891" s="20"/>
      <c r="CZ1891" s="20"/>
      <c r="DA1891" s="20"/>
      <c r="DB1891" s="20"/>
      <c r="DC1891" s="20"/>
      <c r="DD1891" s="20"/>
      <c r="DE1891" s="20"/>
      <c r="DF1891" s="20"/>
      <c r="DG1891" s="20"/>
      <c r="DH1891" s="20"/>
      <c r="DI1891" s="20"/>
      <c r="DJ1891" s="20"/>
      <c r="DK1891" s="20"/>
      <c r="DL1891" s="20"/>
      <c r="DM1891" s="20"/>
      <c r="DN1891" s="20"/>
      <c r="DO1891" s="20"/>
      <c r="DP1891" s="20"/>
      <c r="DQ1891" s="20"/>
      <c r="DR1891" s="20"/>
      <c r="DS1891" s="20"/>
      <c r="DT1891" s="20"/>
      <c r="DU1891" s="20"/>
      <c r="DV1891" s="20"/>
      <c r="DW1891" s="20"/>
      <c r="DX1891" s="20"/>
      <c r="DY1891" s="20"/>
    </row>
    <row r="1892" spans="1:129" x14ac:dyDescent="0.15">
      <c r="B1892" s="77" t="s">
        <v>5498</v>
      </c>
      <c r="C1892" s="75"/>
      <c r="D1892" s="73" t="s">
        <v>38</v>
      </c>
      <c r="E1892" s="201" t="s">
        <v>5499</v>
      </c>
      <c r="F1892" s="201">
        <f t="shared" si="327"/>
        <v>26.380383341999998</v>
      </c>
      <c r="G1892" s="201">
        <f t="shared" si="328"/>
        <v>1.109930852</v>
      </c>
      <c r="H1892" s="201">
        <f t="shared" si="329"/>
        <v>0.93065873700000001</v>
      </c>
      <c r="I1892" s="201">
        <f t="shared" si="330"/>
        <v>22.388616353</v>
      </c>
      <c r="J1892" s="201">
        <v>1.9511774</v>
      </c>
      <c r="K1892" s="201">
        <v>0.85000403999999996</v>
      </c>
      <c r="L1892" s="201">
        <v>5.1802559999999997E-2</v>
      </c>
      <c r="M1892" s="201">
        <v>2.3786511999999999E-2</v>
      </c>
      <c r="N1892" s="201">
        <v>0.96582820999999996</v>
      </c>
      <c r="O1892" s="201">
        <v>0.12031612999999999</v>
      </c>
      <c r="P1892" s="201">
        <v>2.8852137E-2</v>
      </c>
      <c r="Q1892" s="201">
        <v>22.318902999999999</v>
      </c>
      <c r="R1892" s="201">
        <v>0</v>
      </c>
      <c r="S1892" s="201">
        <v>0</v>
      </c>
      <c r="T1892" s="201">
        <v>0</v>
      </c>
      <c r="U1892" s="201">
        <v>6.9713353000000006E-2</v>
      </c>
      <c r="V1892" s="110"/>
      <c r="W1892" s="246">
        <f t="shared" si="331"/>
        <v>14.453165925925925</v>
      </c>
      <c r="X1892" s="191">
        <v>392.06088999999997</v>
      </c>
      <c r="Y1892" s="191">
        <v>360.94159999999999</v>
      </c>
      <c r="Z1892" s="191">
        <v>15.206936000000001</v>
      </c>
      <c r="AA1892" s="191">
        <v>0.27718969999999998</v>
      </c>
      <c r="AB1892" s="191">
        <v>7.8153275999999998</v>
      </c>
      <c r="AC1892" s="191">
        <v>0.94605614999999998</v>
      </c>
      <c r="AD1892" s="191">
        <v>6.8737788000000002</v>
      </c>
      <c r="AE1892" s="76">
        <v>3.8675345999999998E-5</v>
      </c>
      <c r="AF1892" s="76">
        <v>8.0596369000000004E-8</v>
      </c>
      <c r="AG1892" s="20">
        <v>2.908728</v>
      </c>
      <c r="AH1892" s="20"/>
      <c r="AI1892" s="20"/>
      <c r="AJ1892" s="76"/>
      <c r="AK1892" s="20"/>
      <c r="AL1892" s="20"/>
      <c r="AM1892" s="20"/>
      <c r="AN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c r="BU1892" s="20"/>
      <c r="BV1892" s="20"/>
      <c r="BW1892" s="20"/>
      <c r="BX1892" s="20"/>
      <c r="BY1892" s="20"/>
      <c r="BZ1892" s="20"/>
      <c r="CA1892" s="20"/>
      <c r="CB1892" s="20"/>
      <c r="CC1892" s="20"/>
      <c r="CD1892" s="20"/>
      <c r="CE1892" s="20"/>
      <c r="CF1892" s="20"/>
      <c r="CG1892" s="20"/>
      <c r="CH1892" s="20"/>
      <c r="CI1892" s="20"/>
      <c r="CJ1892" s="20"/>
      <c r="CK1892" s="20"/>
      <c r="CL1892" s="20"/>
      <c r="CM1892" s="20"/>
      <c r="CN1892" s="20"/>
      <c r="CO1892" s="20"/>
      <c r="CP1892" s="20"/>
      <c r="CQ1892" s="20"/>
      <c r="CR1892" s="20"/>
      <c r="CS1892" s="20"/>
      <c r="CT1892" s="20"/>
      <c r="CU1892" s="20"/>
      <c r="CV1892" s="20"/>
      <c r="CW1892" s="20"/>
      <c r="CX1892" s="20"/>
      <c r="CY1892" s="20"/>
      <c r="CZ1892" s="20"/>
      <c r="DA1892" s="20"/>
      <c r="DB1892" s="20"/>
      <c r="DC1892" s="20"/>
      <c r="DD1892" s="20"/>
      <c r="DE1892" s="20"/>
      <c r="DF1892" s="20"/>
      <c r="DG1892" s="20"/>
      <c r="DH1892" s="20"/>
      <c r="DI1892" s="20"/>
      <c r="DJ1892" s="20"/>
      <c r="DK1892" s="20"/>
      <c r="DL1892" s="20"/>
      <c r="DM1892" s="20"/>
      <c r="DN1892" s="20"/>
      <c r="DO1892" s="20"/>
      <c r="DP1892" s="20"/>
      <c r="DQ1892" s="20"/>
      <c r="DR1892" s="20"/>
      <c r="DS1892" s="20"/>
      <c r="DT1892" s="20"/>
      <c r="DU1892" s="20"/>
      <c r="DV1892" s="20"/>
      <c r="DW1892" s="20"/>
      <c r="DX1892" s="20"/>
      <c r="DY1892" s="20"/>
    </row>
    <row r="1893" spans="1:129" x14ac:dyDescent="0.15">
      <c r="B1893" s="77" t="s">
        <v>5500</v>
      </c>
      <c r="C1893" s="75"/>
      <c r="D1893" s="73" t="s">
        <v>38</v>
      </c>
      <c r="E1893" s="201" t="s">
        <v>5501</v>
      </c>
      <c r="F1893" s="201">
        <f t="shared" si="327"/>
        <v>3.7297110152000003E-3</v>
      </c>
      <c r="G1893" s="201">
        <f t="shared" si="328"/>
        <v>5.8676586899999994E-4</v>
      </c>
      <c r="H1893" s="201">
        <f t="shared" si="329"/>
        <v>7.2503891419999989E-4</v>
      </c>
      <c r="I1893" s="201">
        <f t="shared" si="330"/>
        <v>1.0211813320000001E-3</v>
      </c>
      <c r="J1893" s="201">
        <v>1.3967249000000001E-3</v>
      </c>
      <c r="K1893" s="201">
        <v>6.6941007999999995E-4</v>
      </c>
      <c r="L1893" s="201">
        <v>4.6592669000000001E-5</v>
      </c>
      <c r="M1893" s="201">
        <v>2.2199829E-5</v>
      </c>
      <c r="N1893" s="201">
        <v>4.4198460000000002E-4</v>
      </c>
      <c r="O1893" s="201">
        <v>1.2258144E-4</v>
      </c>
      <c r="P1893" s="201">
        <v>9.0361652000000008E-6</v>
      </c>
      <c r="Q1893" s="201">
        <v>5.2032471999999997E-5</v>
      </c>
      <c r="R1893" s="201">
        <v>0</v>
      </c>
      <c r="S1893" s="201">
        <v>0</v>
      </c>
      <c r="T1893" s="201">
        <v>0</v>
      </c>
      <c r="U1893" s="201">
        <v>9.6914886E-4</v>
      </c>
      <c r="V1893" s="110"/>
      <c r="W1893" s="246">
        <f t="shared" si="331"/>
        <v>1.034611037037037E-2</v>
      </c>
      <c r="X1893" s="191">
        <v>0.18633106999999999</v>
      </c>
      <c r="Y1893" s="191">
        <v>0.17104158</v>
      </c>
      <c r="Z1893" s="191">
        <v>8.9187381000000003E-3</v>
      </c>
      <c r="AA1893" s="191">
        <v>1.333977E-5</v>
      </c>
      <c r="AB1893" s="191">
        <v>2.0421165999999998E-3</v>
      </c>
      <c r="AC1893" s="191">
        <v>5.9380279000000003E-4</v>
      </c>
      <c r="AD1893" s="191">
        <v>3.7214881999999999E-3</v>
      </c>
      <c r="AE1893" s="76">
        <v>2.7893782000000001E-8</v>
      </c>
      <c r="AF1893" s="76">
        <v>8.3206846999999998E-11</v>
      </c>
      <c r="AG1893" s="20">
        <v>1.4209343999999999E-3</v>
      </c>
      <c r="AH1893" s="20"/>
      <c r="AI1893" s="20"/>
      <c r="AJ1893" s="76"/>
      <c r="AK1893" s="20"/>
      <c r="AL1893" s="20"/>
      <c r="AM1893" s="20"/>
      <c r="AN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c r="BU1893" s="20"/>
      <c r="BV1893" s="20"/>
      <c r="BW1893" s="20"/>
      <c r="BX1893" s="20"/>
      <c r="BY1893" s="20"/>
      <c r="BZ1893" s="20"/>
      <c r="CA1893" s="20"/>
      <c r="CB1893" s="20"/>
      <c r="CC1893" s="20"/>
      <c r="CD1893" s="20"/>
      <c r="CE1893" s="20"/>
      <c r="CF1893" s="20"/>
      <c r="CG1893" s="20"/>
      <c r="CH1893" s="20"/>
      <c r="CI1893" s="20"/>
      <c r="CJ1893" s="20"/>
      <c r="CK1893" s="20"/>
      <c r="CL1893" s="20"/>
      <c r="CM1893" s="20"/>
      <c r="CN1893" s="20"/>
      <c r="CO1893" s="20"/>
      <c r="CP1893" s="20"/>
      <c r="CQ1893" s="20"/>
      <c r="CR1893" s="20"/>
      <c r="CS1893" s="20"/>
      <c r="CT1893" s="20"/>
      <c r="CU1893" s="20"/>
      <c r="CV1893" s="20"/>
      <c r="CW1893" s="20"/>
      <c r="CX1893" s="20"/>
      <c r="CY1893" s="20"/>
      <c r="CZ1893" s="20"/>
      <c r="DA1893" s="20"/>
      <c r="DB1893" s="20"/>
      <c r="DC1893" s="20"/>
      <c r="DD1893" s="20"/>
      <c r="DE1893" s="20"/>
      <c r="DF1893" s="20"/>
      <c r="DG1893" s="20"/>
      <c r="DH1893" s="20"/>
      <c r="DI1893" s="20"/>
      <c r="DJ1893" s="20"/>
      <c r="DK1893" s="20"/>
      <c r="DL1893" s="20"/>
      <c r="DM1893" s="20"/>
      <c r="DN1893" s="20"/>
      <c r="DO1893" s="20"/>
      <c r="DP1893" s="20"/>
      <c r="DQ1893" s="20"/>
      <c r="DR1893" s="20"/>
      <c r="DS1893" s="20"/>
      <c r="DT1893" s="20"/>
      <c r="DU1893" s="20"/>
      <c r="DV1893" s="20"/>
      <c r="DW1893" s="20"/>
      <c r="DX1893" s="20"/>
      <c r="DY1893" s="20"/>
    </row>
    <row r="1894" spans="1:129" x14ac:dyDescent="0.15">
      <c r="B1894" s="77" t="s">
        <v>5502</v>
      </c>
      <c r="C1894" s="75"/>
      <c r="D1894" s="73" t="s">
        <v>38</v>
      </c>
      <c r="E1894" s="201" t="s">
        <v>5503</v>
      </c>
      <c r="F1894" s="201">
        <f t="shared" si="327"/>
        <v>4.3517453585999996E-2</v>
      </c>
      <c r="G1894" s="201">
        <f t="shared" si="328"/>
        <v>3.4377821197000002E-2</v>
      </c>
      <c r="H1894" s="201">
        <f t="shared" si="329"/>
        <v>3.6312261199999999E-3</v>
      </c>
      <c r="I1894" s="201">
        <f t="shared" si="330"/>
        <v>1.76892569E-4</v>
      </c>
      <c r="J1894" s="201">
        <v>5.3315137000000002E-3</v>
      </c>
      <c r="K1894" s="201">
        <v>2.9838182000000001E-3</v>
      </c>
      <c r="L1894" s="201">
        <v>1.7931824E-4</v>
      </c>
      <c r="M1894" s="201">
        <v>3.6794527000000002E-5</v>
      </c>
      <c r="N1894" s="201">
        <v>3.4118370000000002E-2</v>
      </c>
      <c r="O1894" s="201">
        <v>2.2265667000000001E-4</v>
      </c>
      <c r="P1894" s="201">
        <v>4.6808967999999998E-4</v>
      </c>
      <c r="Q1894" s="201">
        <v>7.9522475000000001E-5</v>
      </c>
      <c r="R1894" s="201">
        <v>0</v>
      </c>
      <c r="S1894" s="201">
        <v>0</v>
      </c>
      <c r="T1894" s="201">
        <v>0</v>
      </c>
      <c r="U1894" s="201">
        <v>9.7370094000000002E-5</v>
      </c>
      <c r="V1894" s="110"/>
      <c r="W1894" s="246">
        <f t="shared" si="331"/>
        <v>3.9492694074074075E-2</v>
      </c>
      <c r="X1894" s="191">
        <v>0.56708700999999995</v>
      </c>
      <c r="Y1894" s="191">
        <v>0.47894597999999999</v>
      </c>
      <c r="Z1894" s="191">
        <v>4.1556820000000001E-2</v>
      </c>
      <c r="AA1894" s="191">
        <v>6.3475745000000003E-5</v>
      </c>
      <c r="AB1894" s="191">
        <v>1.6630542000000002E-2</v>
      </c>
      <c r="AC1894" s="191">
        <v>3.4812481000000002E-3</v>
      </c>
      <c r="AD1894" s="191">
        <v>2.6408951999999999E-2</v>
      </c>
      <c r="AE1894" s="76">
        <v>2.0725223E-7</v>
      </c>
      <c r="AF1894" s="76">
        <v>2.3388907999999999E-10</v>
      </c>
      <c r="AG1894" s="20">
        <v>2.1914488999999998E-3</v>
      </c>
      <c r="AH1894" s="20"/>
      <c r="AI1894" s="20"/>
      <c r="AJ1894" s="76"/>
      <c r="AK1894" s="20"/>
      <c r="AL1894" s="20"/>
      <c r="AM1894" s="20"/>
      <c r="AN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row>
    <row r="1895" spans="1:129" x14ac:dyDescent="0.15">
      <c r="B1895" s="77" t="s">
        <v>5504</v>
      </c>
      <c r="C1895" s="75"/>
      <c r="D1895" s="73" t="s">
        <v>38</v>
      </c>
      <c r="E1895" s="201" t="s">
        <v>5505</v>
      </c>
      <c r="F1895" s="201">
        <f t="shared" si="327"/>
        <v>8.8957415991000008</v>
      </c>
      <c r="G1895" s="201">
        <f t="shared" si="328"/>
        <v>2.3535305191</v>
      </c>
      <c r="H1895" s="201">
        <f t="shared" si="329"/>
        <v>1.6209991100000001</v>
      </c>
      <c r="I1895" s="201">
        <f t="shared" si="330"/>
        <v>4.2933047800000006</v>
      </c>
      <c r="J1895" s="201">
        <v>0.62790718999999995</v>
      </c>
      <c r="K1895" s="201">
        <v>0.62557594000000005</v>
      </c>
      <c r="L1895" s="201">
        <v>0.72842689000000005</v>
      </c>
      <c r="M1895" s="201">
        <v>7.0120991000000004E-3</v>
      </c>
      <c r="N1895" s="201">
        <v>2.2440598</v>
      </c>
      <c r="O1895" s="201">
        <v>0.10245862</v>
      </c>
      <c r="P1895" s="201">
        <v>0.26699627999999997</v>
      </c>
      <c r="Q1895" s="201">
        <v>4.1264421000000002</v>
      </c>
      <c r="R1895" s="201">
        <v>0</v>
      </c>
      <c r="S1895" s="201">
        <v>0</v>
      </c>
      <c r="T1895" s="201">
        <v>0</v>
      </c>
      <c r="U1895" s="201">
        <v>0.16686268000000001</v>
      </c>
      <c r="V1895" s="110"/>
      <c r="W1895" s="246">
        <f t="shared" si="331"/>
        <v>4.6511643703703696</v>
      </c>
      <c r="X1895" s="191">
        <v>71.648382999999995</v>
      </c>
      <c r="Y1895" s="191">
        <v>55.956629999999997</v>
      </c>
      <c r="Z1895" s="191">
        <v>7.6894958999999998</v>
      </c>
      <c r="AA1895" s="191">
        <v>7.3145310999999996E-3</v>
      </c>
      <c r="AB1895" s="191">
        <v>2.6292716999999999</v>
      </c>
      <c r="AC1895" s="191">
        <v>0.58047227000000001</v>
      </c>
      <c r="AD1895" s="191">
        <v>4.7851992000000001</v>
      </c>
      <c r="AE1895" s="76">
        <v>3.8453759999999998E-5</v>
      </c>
      <c r="AF1895" s="76">
        <v>7.5565321000000002E-8</v>
      </c>
      <c r="AG1895" s="20">
        <v>0.28349519000000001</v>
      </c>
      <c r="AH1895" s="20"/>
      <c r="AI1895" s="20"/>
      <c r="AJ1895" s="76"/>
      <c r="AK1895" s="20"/>
      <c r="AL1895" s="20"/>
      <c r="AM1895" s="20"/>
      <c r="AN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c r="BU1895" s="20"/>
      <c r="BV1895" s="20"/>
      <c r="BW1895" s="20"/>
      <c r="BX1895" s="20"/>
      <c r="BY1895" s="20"/>
      <c r="BZ1895" s="20"/>
      <c r="CA1895" s="20"/>
      <c r="CB1895" s="20"/>
      <c r="CC1895" s="20"/>
      <c r="CD1895" s="20"/>
      <c r="CE1895" s="20"/>
      <c r="CF1895" s="20"/>
      <c r="CG1895" s="20"/>
      <c r="CH1895" s="20"/>
      <c r="CI1895" s="20"/>
      <c r="CJ1895" s="20"/>
      <c r="CK1895" s="20"/>
      <c r="CL1895" s="20"/>
      <c r="CM1895" s="20"/>
      <c r="CN1895" s="20"/>
      <c r="CO1895" s="20"/>
      <c r="CP1895" s="20"/>
      <c r="CQ1895" s="20"/>
      <c r="CR1895" s="20"/>
      <c r="CS1895" s="20"/>
      <c r="CT1895" s="20"/>
      <c r="CU1895" s="20"/>
      <c r="CV1895" s="20"/>
      <c r="CW1895" s="20"/>
      <c r="CX1895" s="20"/>
      <c r="CY1895" s="20"/>
      <c r="CZ1895" s="20"/>
      <c r="DA1895" s="20"/>
      <c r="DB1895" s="20"/>
      <c r="DC1895" s="20"/>
      <c r="DD1895" s="20"/>
      <c r="DE1895" s="20"/>
      <c r="DF1895" s="20"/>
      <c r="DG1895" s="20"/>
      <c r="DH1895" s="20"/>
      <c r="DI1895" s="20"/>
      <c r="DJ1895" s="20"/>
      <c r="DK1895" s="20"/>
      <c r="DL1895" s="20"/>
      <c r="DM1895" s="20"/>
      <c r="DN1895" s="20"/>
      <c r="DO1895" s="20"/>
      <c r="DP1895" s="20"/>
      <c r="DQ1895" s="20"/>
      <c r="DR1895" s="20"/>
      <c r="DS1895" s="20"/>
      <c r="DT1895" s="20"/>
      <c r="DU1895" s="20"/>
      <c r="DV1895" s="20"/>
      <c r="DW1895" s="20"/>
      <c r="DX1895" s="20"/>
      <c r="DY1895" s="20"/>
    </row>
    <row r="1896" spans="1:129" x14ac:dyDescent="0.15">
      <c r="B1896" s="77" t="s">
        <v>5506</v>
      </c>
      <c r="C1896" s="75"/>
      <c r="D1896" s="73" t="s">
        <v>38</v>
      </c>
      <c r="E1896" s="201" t="s">
        <v>5507</v>
      </c>
      <c r="F1896" s="201">
        <f t="shared" si="327"/>
        <v>0.34833865691999999</v>
      </c>
      <c r="G1896" s="201">
        <f t="shared" si="328"/>
        <v>6.6673499819999996E-2</v>
      </c>
      <c r="H1896" s="201">
        <f t="shared" si="329"/>
        <v>9.5020462599999994E-2</v>
      </c>
      <c r="I1896" s="201">
        <f t="shared" si="330"/>
        <v>1.8114244500000001E-2</v>
      </c>
      <c r="J1896" s="201">
        <v>0.16853045</v>
      </c>
      <c r="K1896" s="201">
        <v>7.5067362999999998E-2</v>
      </c>
      <c r="L1896" s="201">
        <v>8.0268726000000002E-3</v>
      </c>
      <c r="M1896" s="201">
        <v>9.0606021999999997E-4</v>
      </c>
      <c r="N1896" s="201">
        <v>5.6181992E-2</v>
      </c>
      <c r="O1896" s="201">
        <v>9.5854475999999997E-3</v>
      </c>
      <c r="P1896" s="201">
        <v>1.1926226999999999E-2</v>
      </c>
      <c r="Q1896" s="201">
        <v>9.4072691000000007E-3</v>
      </c>
      <c r="R1896" s="201">
        <v>0</v>
      </c>
      <c r="S1896" s="201">
        <v>0</v>
      </c>
      <c r="T1896" s="201">
        <v>0</v>
      </c>
      <c r="U1896" s="201">
        <v>8.7069754000000006E-3</v>
      </c>
      <c r="V1896" s="110"/>
      <c r="W1896" s="246">
        <f t="shared" si="331"/>
        <v>1.2483737037037037</v>
      </c>
      <c r="X1896" s="191">
        <v>21.535274000000001</v>
      </c>
      <c r="Y1896" s="191">
        <v>18.614629000000001</v>
      </c>
      <c r="Z1896" s="191">
        <v>1.6130547</v>
      </c>
      <c r="AA1896" s="191">
        <v>1.6010889E-3</v>
      </c>
      <c r="AB1896" s="191">
        <v>0.47180429000000002</v>
      </c>
      <c r="AC1896" s="191">
        <v>0.11834124</v>
      </c>
      <c r="AD1896" s="191">
        <v>0.71584338000000003</v>
      </c>
      <c r="AE1896" s="76">
        <v>3.3267947999999998E-6</v>
      </c>
      <c r="AF1896" s="76">
        <v>7.1194822999999998E-9</v>
      </c>
      <c r="AG1896" s="20">
        <v>0.13606452999999999</v>
      </c>
      <c r="AH1896" s="20"/>
      <c r="AI1896" s="20"/>
      <c r="AJ1896" s="76"/>
      <c r="AK1896" s="20"/>
      <c r="AL1896" s="20"/>
      <c r="AM1896" s="20"/>
      <c r="AN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c r="BU1896" s="20"/>
      <c r="BV1896" s="20"/>
      <c r="BW1896" s="20"/>
      <c r="BX1896" s="20"/>
      <c r="BY1896" s="20"/>
      <c r="BZ1896" s="20"/>
      <c r="CA1896" s="20"/>
      <c r="CB1896" s="20"/>
      <c r="CC1896" s="20"/>
      <c r="CD1896" s="20"/>
      <c r="CE1896" s="20"/>
      <c r="CF1896" s="20"/>
      <c r="CG1896" s="20"/>
      <c r="CH1896" s="20"/>
      <c r="CI1896" s="20"/>
      <c r="CJ1896" s="20"/>
      <c r="CK1896" s="20"/>
      <c r="CL1896" s="20"/>
      <c r="CM1896" s="20"/>
      <c r="CN1896" s="20"/>
      <c r="CO1896" s="20"/>
      <c r="CP1896" s="20"/>
      <c r="CQ1896" s="20"/>
      <c r="CR1896" s="20"/>
      <c r="CS1896" s="20"/>
      <c r="CT1896" s="20"/>
      <c r="CU1896" s="20"/>
      <c r="CV1896" s="20"/>
      <c r="CW1896" s="20"/>
      <c r="CX1896" s="20"/>
      <c r="CY1896" s="20"/>
      <c r="CZ1896" s="20"/>
      <c r="DA1896" s="20"/>
      <c r="DB1896" s="20"/>
      <c r="DC1896" s="20"/>
      <c r="DD1896" s="20"/>
      <c r="DE1896" s="20"/>
      <c r="DF1896" s="20"/>
      <c r="DG1896" s="20"/>
      <c r="DH1896" s="20"/>
      <c r="DI1896" s="20"/>
      <c r="DJ1896" s="20"/>
      <c r="DK1896" s="20"/>
      <c r="DL1896" s="20"/>
      <c r="DM1896" s="20"/>
      <c r="DN1896" s="20"/>
      <c r="DO1896" s="20"/>
      <c r="DP1896" s="20"/>
      <c r="DQ1896" s="20"/>
      <c r="DR1896" s="20"/>
      <c r="DS1896" s="20"/>
      <c r="DT1896" s="20"/>
      <c r="DU1896" s="20"/>
      <c r="DV1896" s="20"/>
      <c r="DW1896" s="20"/>
      <c r="DX1896" s="20"/>
      <c r="DY1896" s="20"/>
    </row>
    <row r="1897" spans="1:129" x14ac:dyDescent="0.15">
      <c r="B1897" s="77" t="s">
        <v>5508</v>
      </c>
      <c r="C1897" s="75"/>
      <c r="D1897" s="73" t="s">
        <v>38</v>
      </c>
      <c r="E1897" s="201" t="s">
        <v>5509</v>
      </c>
      <c r="F1897" s="201">
        <f t="shared" si="327"/>
        <v>2.1814849096E-2</v>
      </c>
      <c r="G1897" s="201">
        <f t="shared" si="328"/>
        <v>4.4136876360000004E-3</v>
      </c>
      <c r="H1897" s="201">
        <f t="shared" si="329"/>
        <v>7.6131251200000005E-3</v>
      </c>
      <c r="I1897" s="201">
        <f t="shared" si="330"/>
        <v>4.8361843999999998E-4</v>
      </c>
      <c r="J1897" s="201">
        <v>9.3044179000000005E-3</v>
      </c>
      <c r="K1897" s="201">
        <v>6.9849711E-3</v>
      </c>
      <c r="L1897" s="201">
        <v>4.4786636999999998E-4</v>
      </c>
      <c r="M1897" s="201">
        <v>8.9032935999999998E-5</v>
      </c>
      <c r="N1897" s="201">
        <v>3.6060287000000001E-3</v>
      </c>
      <c r="O1897" s="201">
        <v>7.1862599999999999E-4</v>
      </c>
      <c r="P1897" s="201">
        <v>1.8028765000000001E-4</v>
      </c>
      <c r="Q1897" s="201">
        <v>3.4163206E-4</v>
      </c>
      <c r="R1897" s="201">
        <v>0</v>
      </c>
      <c r="S1897" s="201">
        <v>0</v>
      </c>
      <c r="T1897" s="201">
        <v>0</v>
      </c>
      <c r="U1897" s="201">
        <v>1.4198638000000001E-4</v>
      </c>
      <c r="V1897" s="110"/>
      <c r="W1897" s="246">
        <f t="shared" si="331"/>
        <v>6.8921614074074072E-2</v>
      </c>
      <c r="X1897" s="191">
        <v>1.2184619999999999</v>
      </c>
      <c r="Y1897" s="191">
        <v>1.1384110000000001</v>
      </c>
      <c r="Z1897" s="191">
        <v>4.6905859000000001E-2</v>
      </c>
      <c r="AA1897" s="191">
        <v>1.5902544999999999E-4</v>
      </c>
      <c r="AB1897" s="191">
        <v>1.1006188E-2</v>
      </c>
      <c r="AC1897" s="191">
        <v>3.1573813E-3</v>
      </c>
      <c r="AD1897" s="191">
        <v>1.8822562000000001E-2</v>
      </c>
      <c r="AE1897" s="76">
        <v>1.8325122000000001E-7</v>
      </c>
      <c r="AF1897" s="76">
        <v>4.9438077000000002E-10</v>
      </c>
      <c r="AG1897" s="20">
        <v>1.9490489E-2</v>
      </c>
      <c r="AH1897" s="20"/>
      <c r="AI1897" s="20"/>
      <c r="AJ1897" s="76"/>
      <c r="AK1897" s="20"/>
      <c r="AL1897" s="20"/>
      <c r="AM1897" s="20"/>
      <c r="AN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c r="BU1897" s="20"/>
      <c r="BV1897" s="20"/>
      <c r="BW1897" s="20"/>
      <c r="BX1897" s="20"/>
      <c r="BY1897" s="20"/>
      <c r="BZ1897" s="20"/>
      <c r="CA1897" s="20"/>
      <c r="CB1897" s="20"/>
      <c r="CC1897" s="20"/>
      <c r="CD1897" s="20"/>
      <c r="CE1897" s="20"/>
      <c r="CF1897" s="20"/>
      <c r="CG1897" s="20"/>
      <c r="CH1897" s="20"/>
      <c r="CI1897" s="20"/>
      <c r="CJ1897" s="20"/>
      <c r="CK1897" s="20"/>
      <c r="CL1897" s="20"/>
      <c r="CM1897" s="20"/>
      <c r="CN1897" s="20"/>
      <c r="CO1897" s="20"/>
      <c r="CP1897" s="20"/>
      <c r="CQ1897" s="20"/>
      <c r="CR1897" s="20"/>
      <c r="CS1897" s="20"/>
      <c r="CT1897" s="20"/>
      <c r="CU1897" s="20"/>
      <c r="CV1897" s="20"/>
      <c r="CW1897" s="20"/>
      <c r="CX1897" s="20"/>
      <c r="CY1897" s="20"/>
      <c r="CZ1897" s="20"/>
      <c r="DA1897" s="20"/>
      <c r="DB1897" s="20"/>
      <c r="DC1897" s="20"/>
      <c r="DD1897" s="20"/>
      <c r="DE1897" s="20"/>
      <c r="DF1897" s="20"/>
      <c r="DG1897" s="20"/>
      <c r="DH1897" s="20"/>
      <c r="DI1897" s="20"/>
      <c r="DJ1897" s="20"/>
      <c r="DK1897" s="20"/>
      <c r="DL1897" s="20"/>
      <c r="DM1897" s="20"/>
      <c r="DN1897" s="20"/>
      <c r="DO1897" s="20"/>
      <c r="DP1897" s="20"/>
      <c r="DQ1897" s="20"/>
      <c r="DR1897" s="20"/>
      <c r="DS1897" s="20"/>
      <c r="DT1897" s="20"/>
      <c r="DU1897" s="20"/>
      <c r="DV1897" s="20"/>
      <c r="DW1897" s="20"/>
      <c r="DX1897" s="20"/>
      <c r="DY1897" s="20"/>
    </row>
    <row r="1898" spans="1:129" x14ac:dyDescent="0.15">
      <c r="B1898" s="77" t="s">
        <v>5510</v>
      </c>
      <c r="C1898" s="75"/>
      <c r="D1898" s="73" t="s">
        <v>38</v>
      </c>
      <c r="E1898" s="201" t="s">
        <v>5511</v>
      </c>
      <c r="F1898" s="201">
        <f t="shared" si="327"/>
        <v>9.4386537950000005</v>
      </c>
      <c r="G1898" s="201">
        <f t="shared" si="328"/>
        <v>1.9962166140000002</v>
      </c>
      <c r="H1898" s="201">
        <f t="shared" si="329"/>
        <v>3.6156962999999998</v>
      </c>
      <c r="I1898" s="201">
        <f t="shared" si="330"/>
        <v>1.088373281</v>
      </c>
      <c r="J1898" s="201">
        <v>2.7383676000000001</v>
      </c>
      <c r="K1898" s="201">
        <v>2.6038367999999998</v>
      </c>
      <c r="L1898" s="201">
        <v>0.35687637</v>
      </c>
      <c r="M1898" s="201">
        <v>6.4208344000000001E-2</v>
      </c>
      <c r="N1898" s="201">
        <v>1.6155481</v>
      </c>
      <c r="O1898" s="201">
        <v>0.31646016999999999</v>
      </c>
      <c r="P1898" s="201">
        <v>0.65498312999999997</v>
      </c>
      <c r="Q1898" s="201">
        <v>9.7272201000000003E-2</v>
      </c>
      <c r="R1898" s="201">
        <v>0</v>
      </c>
      <c r="S1898" s="201">
        <v>0</v>
      </c>
      <c r="T1898" s="201">
        <v>0</v>
      </c>
      <c r="U1898" s="201">
        <v>0.99110107999999997</v>
      </c>
      <c r="V1898" s="110"/>
      <c r="W1898" s="246">
        <f t="shared" si="331"/>
        <v>20.284204444444445</v>
      </c>
      <c r="X1898" s="191">
        <v>588348.71</v>
      </c>
      <c r="Y1898" s="191">
        <v>342.87016999999997</v>
      </c>
      <c r="Z1898" s="191">
        <v>588002.71</v>
      </c>
      <c r="AA1898" s="191">
        <v>3.1110013000000001E-3</v>
      </c>
      <c r="AB1898" s="191">
        <v>0.99317551000000004</v>
      </c>
      <c r="AC1898" s="191">
        <v>0.1716647</v>
      </c>
      <c r="AD1898" s="191">
        <v>1.9653989999999999</v>
      </c>
      <c r="AE1898" s="76">
        <v>7.5270577999999997E-5</v>
      </c>
      <c r="AF1898" s="76">
        <v>1.8693589E-7</v>
      </c>
      <c r="AG1898" s="20">
        <v>9.3853158000000008</v>
      </c>
      <c r="AH1898" s="20"/>
      <c r="AI1898" s="20"/>
      <c r="AJ1898" s="76"/>
      <c r="AK1898" s="20"/>
      <c r="AL1898" s="20"/>
      <c r="AM1898" s="20"/>
      <c r="AN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c r="BU1898" s="20"/>
      <c r="BV1898" s="20"/>
      <c r="BW1898" s="20"/>
      <c r="BX1898" s="20"/>
      <c r="BY1898" s="20"/>
      <c r="BZ1898" s="20"/>
      <c r="CA1898" s="20"/>
      <c r="CB1898" s="20"/>
      <c r="CC1898" s="20"/>
      <c r="CD1898" s="20"/>
      <c r="CE1898" s="20"/>
      <c r="CF1898" s="20"/>
      <c r="CG1898" s="20"/>
      <c r="CH1898" s="20"/>
      <c r="CI1898" s="20"/>
      <c r="CJ1898" s="20"/>
      <c r="CK1898" s="20"/>
      <c r="CL1898" s="20"/>
      <c r="CM1898" s="20"/>
      <c r="CN1898" s="20"/>
      <c r="CO1898" s="20"/>
      <c r="CP1898" s="20"/>
      <c r="CQ1898" s="20"/>
      <c r="CR1898" s="20"/>
      <c r="CS1898" s="20"/>
      <c r="CT1898" s="20"/>
      <c r="CU1898" s="20"/>
      <c r="CV1898" s="20"/>
      <c r="CW1898" s="20"/>
      <c r="CX1898" s="20"/>
      <c r="CY1898" s="20"/>
      <c r="CZ1898" s="20"/>
      <c r="DA1898" s="20"/>
      <c r="DB1898" s="20"/>
      <c r="DC1898" s="20"/>
      <c r="DD1898" s="20"/>
      <c r="DE1898" s="20"/>
      <c r="DF1898" s="20"/>
      <c r="DG1898" s="20"/>
      <c r="DH1898" s="20"/>
      <c r="DI1898" s="20"/>
      <c r="DJ1898" s="20"/>
      <c r="DK1898" s="20"/>
      <c r="DL1898" s="20"/>
      <c r="DM1898" s="20"/>
      <c r="DN1898" s="20"/>
      <c r="DO1898" s="20"/>
      <c r="DP1898" s="20"/>
      <c r="DQ1898" s="20"/>
      <c r="DR1898" s="20"/>
      <c r="DS1898" s="20"/>
      <c r="DT1898" s="20"/>
      <c r="DU1898" s="20"/>
      <c r="DV1898" s="20"/>
      <c r="DW1898" s="20"/>
      <c r="DX1898" s="20"/>
      <c r="DY1898" s="20"/>
    </row>
    <row r="1899" spans="1:129" x14ac:dyDescent="0.15">
      <c r="B1899" s="77" t="s">
        <v>5512</v>
      </c>
      <c r="C1899" s="75"/>
      <c r="D1899" s="73" t="s">
        <v>38</v>
      </c>
      <c r="E1899" s="201" t="s">
        <v>5513</v>
      </c>
      <c r="F1899" s="201">
        <f t="shared" si="327"/>
        <v>40.152379259999996</v>
      </c>
      <c r="G1899" s="201">
        <f t="shared" si="328"/>
        <v>8.2014992600000003</v>
      </c>
      <c r="H1899" s="201">
        <f t="shared" si="329"/>
        <v>16.697279999999999</v>
      </c>
      <c r="I1899" s="201">
        <f t="shared" si="330"/>
        <v>4.2027199999999993</v>
      </c>
      <c r="J1899" s="201">
        <v>11.050879999999999</v>
      </c>
      <c r="K1899" s="201">
        <v>9.4182442000000002</v>
      </c>
      <c r="L1899" s="201">
        <v>1.5087782000000001</v>
      </c>
      <c r="M1899" s="201">
        <v>0.19564286</v>
      </c>
      <c r="N1899" s="201">
        <v>5.3163976999999996</v>
      </c>
      <c r="O1899" s="201">
        <v>2.6894586999999999</v>
      </c>
      <c r="P1899" s="201">
        <v>5.7702575999999999</v>
      </c>
      <c r="Q1899" s="201">
        <v>1.0618943999999999</v>
      </c>
      <c r="R1899" s="201">
        <v>0</v>
      </c>
      <c r="S1899" s="201">
        <v>0</v>
      </c>
      <c r="T1899" s="201">
        <v>0</v>
      </c>
      <c r="U1899" s="201">
        <v>3.1408255999999999</v>
      </c>
      <c r="V1899" s="110"/>
      <c r="W1899" s="246">
        <f t="shared" si="331"/>
        <v>81.858370370370366</v>
      </c>
      <c r="X1899" s="191">
        <v>664079</v>
      </c>
      <c r="Y1899" s="191">
        <v>1390.4846</v>
      </c>
      <c r="Z1899" s="191">
        <v>662647.28</v>
      </c>
      <c r="AA1899" s="191">
        <v>2.6836161000000001E-2</v>
      </c>
      <c r="AB1899" s="191">
        <v>22.670871999999999</v>
      </c>
      <c r="AC1899" s="191">
        <v>1.7644009</v>
      </c>
      <c r="AD1899" s="191">
        <v>16.778057</v>
      </c>
      <c r="AE1899" s="20">
        <v>2.8632316999999997E-4</v>
      </c>
      <c r="AF1899" s="76">
        <v>6.9914260999999999E-7</v>
      </c>
      <c r="AG1899" s="20">
        <v>18.765729</v>
      </c>
      <c r="AH1899" s="20"/>
      <c r="AI1899" s="20"/>
      <c r="AJ1899" s="76"/>
      <c r="AK1899" s="20"/>
      <c r="AL1899" s="20"/>
      <c r="AM1899" s="20"/>
      <c r="AN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c r="BU1899" s="20"/>
      <c r="BV1899" s="20"/>
      <c r="BW1899" s="20"/>
      <c r="BX1899" s="20"/>
      <c r="BY1899" s="20"/>
      <c r="BZ1899" s="20"/>
      <c r="CA1899" s="20"/>
      <c r="CB1899" s="20"/>
      <c r="CC1899" s="20"/>
      <c r="CD1899" s="20"/>
      <c r="CE1899" s="20"/>
      <c r="CF1899" s="20"/>
      <c r="CG1899" s="20"/>
      <c r="CH1899" s="20"/>
      <c r="CI1899" s="20"/>
      <c r="CJ1899" s="20"/>
      <c r="CK1899" s="20"/>
      <c r="CL1899" s="20"/>
      <c r="CM1899" s="20"/>
      <c r="CN1899" s="20"/>
      <c r="CO1899" s="20"/>
      <c r="CP1899" s="20"/>
      <c r="CQ1899" s="20"/>
      <c r="CR1899" s="20"/>
      <c r="CS1899" s="20"/>
      <c r="CT1899" s="20"/>
      <c r="CU1899" s="20"/>
      <c r="CV1899" s="20"/>
      <c r="CW1899" s="20"/>
      <c r="CX1899" s="20"/>
      <c r="CY1899" s="20"/>
      <c r="CZ1899" s="20"/>
      <c r="DA1899" s="20"/>
      <c r="DB1899" s="20"/>
      <c r="DC1899" s="20"/>
      <c r="DD1899" s="20"/>
      <c r="DE1899" s="20"/>
      <c r="DF1899" s="20"/>
      <c r="DG1899" s="20"/>
      <c r="DH1899" s="20"/>
      <c r="DI1899" s="20"/>
      <c r="DJ1899" s="20"/>
      <c r="DK1899" s="20"/>
      <c r="DL1899" s="20"/>
      <c r="DM1899" s="20"/>
      <c r="DN1899" s="20"/>
      <c r="DO1899" s="20"/>
      <c r="DP1899" s="20"/>
      <c r="DQ1899" s="20"/>
      <c r="DR1899" s="20"/>
      <c r="DS1899" s="20"/>
      <c r="DT1899" s="20"/>
      <c r="DU1899" s="20"/>
      <c r="DV1899" s="20"/>
      <c r="DW1899" s="20"/>
      <c r="DX1899" s="20"/>
      <c r="DY1899" s="20"/>
    </row>
    <row r="1900" spans="1:129" x14ac:dyDescent="0.15">
      <c r="B1900" s="77" t="s">
        <v>5514</v>
      </c>
      <c r="C1900" s="75"/>
      <c r="D1900" s="73" t="s">
        <v>38</v>
      </c>
      <c r="E1900" s="201" t="s">
        <v>5515</v>
      </c>
      <c r="F1900" s="201">
        <f t="shared" si="327"/>
        <v>35.511049421999999</v>
      </c>
      <c r="G1900" s="201">
        <f t="shared" si="328"/>
        <v>9.0998663000000004</v>
      </c>
      <c r="H1900" s="201">
        <f t="shared" si="329"/>
        <v>11.066994922000001</v>
      </c>
      <c r="I1900" s="201">
        <f t="shared" si="330"/>
        <v>5.8346686999999999</v>
      </c>
      <c r="J1900" s="201">
        <v>9.5095194999999997</v>
      </c>
      <c r="K1900" s="201">
        <v>8.4186373000000003</v>
      </c>
      <c r="L1900" s="201">
        <v>2.6094298</v>
      </c>
      <c r="M1900" s="201">
        <v>0.20542759999999999</v>
      </c>
      <c r="N1900" s="201">
        <v>5.5754846000000002</v>
      </c>
      <c r="O1900" s="201">
        <v>3.3189541</v>
      </c>
      <c r="P1900" s="201">
        <v>3.8927822000000001E-2</v>
      </c>
      <c r="Q1900" s="201">
        <v>0.3496747</v>
      </c>
      <c r="R1900" s="201">
        <v>0</v>
      </c>
      <c r="S1900" s="201">
        <v>0</v>
      </c>
      <c r="T1900" s="201">
        <v>0</v>
      </c>
      <c r="U1900" s="201">
        <v>5.4849940000000004</v>
      </c>
      <c r="V1900" s="110"/>
      <c r="W1900" s="246">
        <f t="shared" si="331"/>
        <v>70.440885185185181</v>
      </c>
      <c r="X1900" s="191">
        <v>746137.71</v>
      </c>
      <c r="Y1900" s="191">
        <v>1319.5092999999999</v>
      </c>
      <c r="Z1900" s="191">
        <v>744808.84</v>
      </c>
      <c r="AA1900" s="191">
        <v>1.0948391999999999E-2</v>
      </c>
      <c r="AB1900" s="191">
        <v>3.6242625999999998</v>
      </c>
      <c r="AC1900" s="191">
        <v>0.56287732000000001</v>
      </c>
      <c r="AD1900" s="191">
        <v>5.1650328999999999</v>
      </c>
      <c r="AE1900" s="20">
        <v>2.5046055000000001E-4</v>
      </c>
      <c r="AF1900" s="76">
        <v>6.9076614000000001E-7</v>
      </c>
      <c r="AG1900" s="20">
        <v>20.530602999999999</v>
      </c>
      <c r="AH1900" s="20"/>
      <c r="AI1900" s="20"/>
      <c r="AJ1900" s="76"/>
      <c r="AK1900" s="20"/>
      <c r="AL1900" s="20"/>
      <c r="AM1900" s="20"/>
      <c r="AN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c r="BU1900" s="20"/>
      <c r="BV1900" s="20"/>
      <c r="BW1900" s="20"/>
      <c r="BX1900" s="20"/>
      <c r="BY1900" s="20"/>
      <c r="BZ1900" s="20"/>
      <c r="CA1900" s="20"/>
      <c r="CB1900" s="20"/>
      <c r="CC1900" s="20"/>
      <c r="CD1900" s="20"/>
      <c r="CE1900" s="20"/>
      <c r="CF1900" s="20"/>
      <c r="CG1900" s="20"/>
      <c r="CH1900" s="20"/>
      <c r="CI1900" s="20"/>
      <c r="CJ1900" s="20"/>
      <c r="CK1900" s="20"/>
      <c r="CL1900" s="20"/>
      <c r="CM1900" s="20"/>
      <c r="CN1900" s="20"/>
      <c r="CO1900" s="20"/>
      <c r="CP1900" s="20"/>
      <c r="CQ1900" s="20"/>
      <c r="CR1900" s="20"/>
      <c r="CS1900" s="20"/>
      <c r="CT1900" s="20"/>
      <c r="CU1900" s="20"/>
      <c r="CV1900" s="20"/>
      <c r="CW1900" s="20"/>
      <c r="CX1900" s="20"/>
      <c r="CY1900" s="20"/>
      <c r="CZ1900" s="20"/>
      <c r="DA1900" s="20"/>
      <c r="DB1900" s="20"/>
      <c r="DC1900" s="20"/>
      <c r="DD1900" s="20"/>
      <c r="DE1900" s="20"/>
      <c r="DF1900" s="20"/>
      <c r="DG1900" s="20"/>
      <c r="DH1900" s="20"/>
      <c r="DI1900" s="20"/>
      <c r="DJ1900" s="20"/>
      <c r="DK1900" s="20"/>
      <c r="DL1900" s="20"/>
      <c r="DM1900" s="20"/>
      <c r="DN1900" s="20"/>
      <c r="DO1900" s="20"/>
      <c r="DP1900" s="20"/>
      <c r="DQ1900" s="20"/>
      <c r="DR1900" s="20"/>
      <c r="DS1900" s="20"/>
      <c r="DT1900" s="20"/>
      <c r="DU1900" s="20"/>
      <c r="DV1900" s="20"/>
      <c r="DW1900" s="20"/>
      <c r="DX1900" s="20"/>
      <c r="DY1900" s="20"/>
    </row>
    <row r="1901" spans="1:129" x14ac:dyDescent="0.15">
      <c r="B1901" s="77" t="s">
        <v>5516</v>
      </c>
      <c r="C1901" s="75"/>
      <c r="D1901" s="73" t="s">
        <v>38</v>
      </c>
      <c r="E1901" s="201" t="s">
        <v>5517</v>
      </c>
      <c r="F1901" s="201">
        <f t="shared" si="327"/>
        <v>6.2413941020000002E-2</v>
      </c>
      <c r="G1901" s="201">
        <f t="shared" si="328"/>
        <v>8.4307727700000008E-3</v>
      </c>
      <c r="H1901" s="201">
        <f t="shared" si="329"/>
        <v>3.2114855980000002E-2</v>
      </c>
      <c r="I1901" s="201">
        <f t="shared" si="330"/>
        <v>6.1372027E-4</v>
      </c>
      <c r="J1901" s="201">
        <v>2.1254591999999999E-2</v>
      </c>
      <c r="K1901" s="201">
        <v>3.043533E-2</v>
      </c>
      <c r="L1901" s="201">
        <v>1.3248043000000001E-3</v>
      </c>
      <c r="M1901" s="201">
        <v>1.9327807000000001E-4</v>
      </c>
      <c r="N1901" s="201">
        <v>7.1894439000000001E-3</v>
      </c>
      <c r="O1901" s="201">
        <v>1.0480508000000001E-3</v>
      </c>
      <c r="P1901" s="201">
        <v>3.5472168E-4</v>
      </c>
      <c r="Q1901" s="201">
        <v>4.1898845000000001E-4</v>
      </c>
      <c r="R1901" s="201">
        <v>0</v>
      </c>
      <c r="S1901" s="201">
        <v>0</v>
      </c>
      <c r="T1901" s="201">
        <v>0</v>
      </c>
      <c r="U1901" s="201">
        <v>1.9473181999999999E-4</v>
      </c>
      <c r="V1901" s="110"/>
      <c r="W1901" s="246">
        <f t="shared" si="331"/>
        <v>0.15744142222222221</v>
      </c>
      <c r="X1901" s="191">
        <v>2.7989936000000002</v>
      </c>
      <c r="Y1901" s="191">
        <v>2.6080692000000001</v>
      </c>
      <c r="Z1901" s="191">
        <v>0.11748145</v>
      </c>
      <c r="AA1901" s="191">
        <v>1.9253443999999999E-4</v>
      </c>
      <c r="AB1901" s="191">
        <v>2.1697832E-2</v>
      </c>
      <c r="AC1901" s="191">
        <v>8.3187926999999991E-3</v>
      </c>
      <c r="AD1901" s="191">
        <v>4.3233793E-2</v>
      </c>
      <c r="AE1901" s="76">
        <v>6.1677717000000005E-7</v>
      </c>
      <c r="AF1901" s="76">
        <v>1.4613504E-9</v>
      </c>
      <c r="AG1901" s="20">
        <v>3.4261513E-2</v>
      </c>
      <c r="AH1901" s="20"/>
      <c r="AI1901" s="20"/>
      <c r="AJ1901" s="76"/>
      <c r="AK1901" s="20"/>
      <c r="AL1901" s="20"/>
      <c r="AM1901" s="20"/>
      <c r="AN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c r="BU1901" s="20"/>
      <c r="BV1901" s="20"/>
      <c r="BW1901" s="20"/>
      <c r="BX1901" s="20"/>
      <c r="BY1901" s="20"/>
      <c r="BZ1901" s="20"/>
      <c r="CA1901" s="20"/>
      <c r="CB1901" s="20"/>
      <c r="CC1901" s="20"/>
      <c r="CD1901" s="20"/>
      <c r="CE1901" s="20"/>
      <c r="CF1901" s="20"/>
      <c r="CG1901" s="20"/>
      <c r="CH1901" s="20"/>
      <c r="CI1901" s="20"/>
      <c r="CJ1901" s="20"/>
      <c r="CK1901" s="20"/>
      <c r="CL1901" s="20"/>
      <c r="CM1901" s="20"/>
      <c r="CN1901" s="20"/>
      <c r="CO1901" s="20"/>
      <c r="CP1901" s="20"/>
      <c r="CQ1901" s="20"/>
      <c r="CR1901" s="20"/>
      <c r="CS1901" s="20"/>
      <c r="CT1901" s="20"/>
      <c r="CU1901" s="20"/>
      <c r="CV1901" s="20"/>
      <c r="CW1901" s="20"/>
      <c r="CX1901" s="20"/>
      <c r="CY1901" s="20"/>
      <c r="CZ1901" s="20"/>
      <c r="DA1901" s="20"/>
      <c r="DB1901" s="20"/>
      <c r="DC1901" s="20"/>
      <c r="DD1901" s="20"/>
      <c r="DE1901" s="20"/>
      <c r="DF1901" s="20"/>
      <c r="DG1901" s="20"/>
      <c r="DH1901" s="20"/>
      <c r="DI1901" s="20"/>
      <c r="DJ1901" s="20"/>
      <c r="DK1901" s="20"/>
      <c r="DL1901" s="20"/>
      <c r="DM1901" s="20"/>
      <c r="DN1901" s="20"/>
      <c r="DO1901" s="20"/>
      <c r="DP1901" s="20"/>
      <c r="DQ1901" s="20"/>
      <c r="DR1901" s="20"/>
      <c r="DS1901" s="20"/>
      <c r="DT1901" s="20"/>
      <c r="DU1901" s="20"/>
      <c r="DV1901" s="20"/>
      <c r="DW1901" s="20"/>
      <c r="DX1901" s="20"/>
      <c r="DY1901" s="20"/>
    </row>
    <row r="1902" spans="1:129" x14ac:dyDescent="0.15">
      <c r="A1902" s="61" t="s">
        <v>939</v>
      </c>
      <c r="B1902" s="67" t="s">
        <v>940</v>
      </c>
      <c r="C1902" s="114" t="s">
        <v>941</v>
      </c>
      <c r="D1902" s="75"/>
      <c r="E1902" s="105"/>
      <c r="F1902" s="82"/>
      <c r="G1902" s="82"/>
      <c r="H1902" s="82"/>
      <c r="I1902" s="82"/>
      <c r="J1902" s="82"/>
      <c r="K1902" s="82"/>
      <c r="L1902" s="82"/>
      <c r="M1902" s="82"/>
      <c r="N1902" s="82"/>
      <c r="O1902" s="82"/>
      <c r="P1902" s="82"/>
      <c r="Q1902" s="82"/>
      <c r="R1902" s="82"/>
      <c r="S1902" s="82"/>
      <c r="T1902" s="82"/>
      <c r="U1902" s="82"/>
      <c r="W1902" s="110"/>
      <c r="X1902" s="183"/>
      <c r="Y1902" s="183"/>
      <c r="Z1902" s="183"/>
      <c r="AA1902" s="183"/>
      <c r="AB1902" s="183"/>
      <c r="AC1902" s="183"/>
      <c r="AD1902" s="183"/>
      <c r="AE1902" s="70"/>
      <c r="AF1902" s="81"/>
      <c r="AG1902" s="81"/>
      <c r="AH1902" s="20"/>
      <c r="AI1902" s="20"/>
      <c r="AJ1902" s="20"/>
      <c r="AK1902" s="20"/>
      <c r="AL1902" s="20"/>
      <c r="AM1902" s="20"/>
      <c r="AN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row>
    <row r="1903" spans="1:129" x14ac:dyDescent="0.15">
      <c r="B1903" s="77" t="s">
        <v>942</v>
      </c>
      <c r="C1903" s="75"/>
      <c r="D1903" s="73" t="s">
        <v>38</v>
      </c>
      <c r="E1903" s="248" t="s">
        <v>943</v>
      </c>
      <c r="F1903" s="248">
        <f>G1903+H1903+I1903+J1903</f>
        <v>0.16961885996999998</v>
      </c>
      <c r="G1903" s="248">
        <f>M1903+N1903+O1903</f>
        <v>2.5114540299999998E-2</v>
      </c>
      <c r="H1903" s="248">
        <f>K1903+L1903+P1903</f>
        <v>3.9692864999999994E-2</v>
      </c>
      <c r="I1903" s="248">
        <f>Q1903+IF(R1903="x",0,R1903)+IF(S1903="x",0,S1903)+IF(T1903="x",0,T1903)+U1903</f>
        <v>2.0059353670000002E-2</v>
      </c>
      <c r="J1903" s="248">
        <v>8.4752100999999996E-2</v>
      </c>
      <c r="K1903" s="248">
        <v>3.3097650999999999E-2</v>
      </c>
      <c r="L1903" s="248">
        <v>4.3785897000000002E-3</v>
      </c>
      <c r="M1903" s="248">
        <v>1.5372166999999999E-3</v>
      </c>
      <c r="N1903" s="248">
        <v>1.8076004999999999E-2</v>
      </c>
      <c r="O1903" s="248">
        <v>5.5013186E-3</v>
      </c>
      <c r="P1903" s="248">
        <v>2.2166243E-3</v>
      </c>
      <c r="Q1903" s="248">
        <v>3.0401529999999999E-3</v>
      </c>
      <c r="R1903" s="248">
        <v>8.5686667E-4</v>
      </c>
      <c r="S1903" s="248">
        <v>0</v>
      </c>
      <c r="T1903" s="248">
        <v>0</v>
      </c>
      <c r="U1903" s="248">
        <v>1.6162334E-2</v>
      </c>
      <c r="V1903" s="110"/>
      <c r="W1903" s="89">
        <f>J1903/0.135</f>
        <v>0.62779334074074067</v>
      </c>
      <c r="X1903" s="249">
        <v>42.294828000000003</v>
      </c>
      <c r="Y1903" s="249">
        <v>9.8569320000000005</v>
      </c>
      <c r="Z1903" s="249">
        <v>2.6753258999999998</v>
      </c>
      <c r="AA1903" s="249">
        <v>2.3368454E-2</v>
      </c>
      <c r="AB1903" s="249">
        <v>29.075983999999998</v>
      </c>
      <c r="AC1903" s="249">
        <v>0.17093701</v>
      </c>
      <c r="AD1903" s="249">
        <v>0.49228069000000002</v>
      </c>
      <c r="AE1903" s="250">
        <v>1.4285618000000001E-6</v>
      </c>
      <c r="AF1903" s="250">
        <v>1.5657537000000002E-8</v>
      </c>
      <c r="AG1903" s="78">
        <v>6.4123324999999995E-2</v>
      </c>
      <c r="AH1903" s="20"/>
      <c r="AI1903" s="20"/>
      <c r="AJ1903" s="20"/>
      <c r="AK1903" s="20"/>
      <c r="AL1903" s="20"/>
      <c r="AM1903" s="20"/>
      <c r="AN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c r="BU1903" s="20"/>
      <c r="BV1903" s="20"/>
      <c r="BW1903" s="20"/>
      <c r="BX1903" s="20"/>
      <c r="BY1903" s="20"/>
      <c r="BZ1903" s="20"/>
      <c r="CA1903" s="20"/>
      <c r="CB1903" s="20"/>
      <c r="CC1903" s="20"/>
      <c r="CD1903" s="20"/>
      <c r="CE1903" s="20"/>
      <c r="CF1903" s="20"/>
      <c r="CG1903" s="20"/>
      <c r="CH1903" s="20"/>
      <c r="CI1903" s="20"/>
      <c r="CJ1903" s="20"/>
      <c r="CK1903" s="20"/>
      <c r="CL1903" s="20"/>
      <c r="CM1903" s="20"/>
      <c r="CN1903" s="20"/>
      <c r="CO1903" s="20"/>
      <c r="CP1903" s="20"/>
      <c r="CQ1903" s="20"/>
      <c r="CR1903" s="20"/>
      <c r="CS1903" s="20"/>
      <c r="CT1903" s="20"/>
      <c r="CU1903" s="20"/>
      <c r="CV1903" s="20"/>
      <c r="CW1903" s="20"/>
      <c r="CX1903" s="20"/>
      <c r="CY1903" s="20"/>
      <c r="CZ1903" s="20"/>
      <c r="DA1903" s="20"/>
      <c r="DB1903" s="20"/>
      <c r="DC1903" s="20"/>
      <c r="DD1903" s="20"/>
      <c r="DE1903" s="20"/>
      <c r="DF1903" s="20"/>
      <c r="DG1903" s="20"/>
      <c r="DH1903" s="20"/>
      <c r="DI1903" s="20"/>
      <c r="DJ1903" s="20"/>
      <c r="DK1903" s="20"/>
      <c r="DL1903" s="20"/>
      <c r="DM1903" s="20"/>
      <c r="DN1903" s="20"/>
      <c r="DO1903" s="20"/>
      <c r="DP1903" s="20"/>
      <c r="DQ1903" s="20"/>
      <c r="DR1903" s="20"/>
      <c r="DS1903" s="20"/>
      <c r="DT1903" s="20"/>
      <c r="DU1903" s="20"/>
      <c r="DV1903" s="20"/>
      <c r="DW1903" s="20"/>
      <c r="DX1903" s="20"/>
      <c r="DY1903" s="20"/>
    </row>
    <row r="1904" spans="1:129" x14ac:dyDescent="0.15">
      <c r="B1904" s="77" t="s">
        <v>944</v>
      </c>
      <c r="C1904" s="75"/>
      <c r="D1904" s="73" t="s">
        <v>38</v>
      </c>
      <c r="E1904" s="248" t="s">
        <v>945</v>
      </c>
      <c r="F1904" s="248">
        <f>G1904+H1904+I1904+J1904</f>
        <v>0.11450193618000001</v>
      </c>
      <c r="G1904" s="248">
        <f>M1904+N1904+O1904</f>
        <v>8.9261196099999999E-3</v>
      </c>
      <c r="H1904" s="248">
        <f>K1904+L1904+P1904</f>
        <v>2.0218757600000001E-2</v>
      </c>
      <c r="I1904" s="248">
        <f>Q1904+IF(R1904="x",0,R1904)+IF(S1904="x",0,S1904)+IF(T1904="x",0,T1904)+U1904</f>
        <v>5.9678319700000003E-3</v>
      </c>
      <c r="J1904" s="248">
        <v>7.9389227000000007E-2</v>
      </c>
      <c r="K1904" s="248">
        <v>1.4826195E-2</v>
      </c>
      <c r="L1904" s="248">
        <v>2.2360156999999999E-3</v>
      </c>
      <c r="M1904" s="248">
        <v>5.4843131E-4</v>
      </c>
      <c r="N1904" s="248">
        <v>6.2526960000000003E-3</v>
      </c>
      <c r="O1904" s="248">
        <v>2.1249923000000001E-3</v>
      </c>
      <c r="P1904" s="248">
        <v>3.1565469E-3</v>
      </c>
      <c r="Q1904" s="248">
        <v>1.3730248999999999E-3</v>
      </c>
      <c r="R1904" s="248">
        <v>8.5686667E-4</v>
      </c>
      <c r="S1904" s="248">
        <v>0</v>
      </c>
      <c r="T1904" s="248">
        <v>0</v>
      </c>
      <c r="U1904" s="248">
        <v>3.7379404000000001E-3</v>
      </c>
      <c r="V1904" s="110"/>
      <c r="W1904" s="89">
        <f>J1904/0.135</f>
        <v>0.58806834814814812</v>
      </c>
      <c r="X1904" s="249">
        <v>11.644586</v>
      </c>
      <c r="Y1904" s="249">
        <v>9.8998585000000006</v>
      </c>
      <c r="Z1904" s="249">
        <v>0.63125684999999998</v>
      </c>
      <c r="AA1904" s="249">
        <v>1.2685658000000001E-2</v>
      </c>
      <c r="AB1904" s="249">
        <v>0.92708347999999996</v>
      </c>
      <c r="AC1904" s="249">
        <v>3.7410249999999999E-2</v>
      </c>
      <c r="AD1904" s="249">
        <v>0.13629105999999999</v>
      </c>
      <c r="AE1904" s="250">
        <v>9.5072758999999998E-7</v>
      </c>
      <c r="AF1904" s="250">
        <v>3.1653731E-9</v>
      </c>
      <c r="AG1904" s="78">
        <v>6.9421990000000003E-2</v>
      </c>
      <c r="AH1904" s="20"/>
      <c r="AI1904" s="20"/>
      <c r="AJ1904" s="20"/>
      <c r="AK1904" s="20"/>
      <c r="AL1904" s="20"/>
      <c r="AM1904" s="20"/>
      <c r="AN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c r="BU1904" s="20"/>
      <c r="BV1904" s="20"/>
      <c r="BW1904" s="20"/>
      <c r="BX1904" s="20"/>
      <c r="BY1904" s="20"/>
      <c r="BZ1904" s="20"/>
      <c r="CA1904" s="20"/>
      <c r="CB1904" s="20"/>
      <c r="CC1904" s="20"/>
      <c r="CD1904" s="20"/>
      <c r="CE1904" s="20"/>
      <c r="CF1904" s="20"/>
      <c r="CG1904" s="20"/>
      <c r="CH1904" s="20"/>
      <c r="CI1904" s="20"/>
      <c r="CJ1904" s="20"/>
      <c r="CK1904" s="20"/>
      <c r="CL1904" s="20"/>
      <c r="CM1904" s="20"/>
      <c r="CN1904" s="20"/>
      <c r="CO1904" s="20"/>
      <c r="CP1904" s="20"/>
      <c r="CQ1904" s="20"/>
      <c r="CR1904" s="20"/>
      <c r="CS1904" s="20"/>
      <c r="CT1904" s="20"/>
      <c r="CU1904" s="20"/>
      <c r="CV1904" s="20"/>
      <c r="CW1904" s="20"/>
      <c r="CX1904" s="20"/>
      <c r="CY1904" s="20"/>
      <c r="CZ1904" s="20"/>
      <c r="DA1904" s="20"/>
      <c r="DB1904" s="20"/>
      <c r="DC1904" s="20"/>
      <c r="DD1904" s="20"/>
      <c r="DE1904" s="20"/>
      <c r="DF1904" s="20"/>
      <c r="DG1904" s="20"/>
      <c r="DH1904" s="20"/>
      <c r="DI1904" s="20"/>
      <c r="DJ1904" s="20"/>
      <c r="DK1904" s="20"/>
      <c r="DL1904" s="20"/>
      <c r="DM1904" s="20"/>
      <c r="DN1904" s="20"/>
      <c r="DO1904" s="20"/>
      <c r="DP1904" s="20"/>
      <c r="DQ1904" s="20"/>
      <c r="DR1904" s="20"/>
      <c r="DS1904" s="20"/>
      <c r="DT1904" s="20"/>
      <c r="DU1904" s="20"/>
      <c r="DV1904" s="20"/>
      <c r="DW1904" s="20"/>
      <c r="DX1904" s="20"/>
      <c r="DY1904" s="20"/>
    </row>
    <row r="1905" spans="2:129" x14ac:dyDescent="0.15">
      <c r="B1905" s="77" t="s">
        <v>946</v>
      </c>
      <c r="C1905" s="114"/>
      <c r="D1905" s="73" t="s">
        <v>38</v>
      </c>
      <c r="E1905" s="248" t="s">
        <v>947</v>
      </c>
      <c r="F1905" s="248">
        <f>G1905+H1905+I1905+J1905</f>
        <v>0.27873153446999999</v>
      </c>
      <c r="G1905" s="248">
        <f>M1905+N1905+O1905</f>
        <v>5.8102101599999997E-2</v>
      </c>
      <c r="H1905" s="248">
        <f>K1905+L1905+P1905</f>
        <v>5.5499072199999999E-2</v>
      </c>
      <c r="I1905" s="248">
        <f>Q1905+IF(R1905="x",0,R1905)+IF(S1905="x",0,S1905)+IF(T1905="x",0,T1905)+U1905</f>
        <v>3.6888880669999999E-2</v>
      </c>
      <c r="J1905" s="248">
        <v>0.12824147999999999</v>
      </c>
      <c r="K1905" s="248">
        <v>4.7797455000000003E-2</v>
      </c>
      <c r="L1905" s="248">
        <v>5.5910897999999999E-3</v>
      </c>
      <c r="M1905" s="248">
        <v>3.8364787000000002E-3</v>
      </c>
      <c r="N1905" s="248">
        <v>4.5149786999999997E-2</v>
      </c>
      <c r="O1905" s="248">
        <v>9.1158359000000008E-3</v>
      </c>
      <c r="P1905" s="248">
        <v>2.1105274000000002E-3</v>
      </c>
      <c r="Q1905" s="248">
        <v>2.160393E-3</v>
      </c>
      <c r="R1905" s="248">
        <v>8.5686667E-4</v>
      </c>
      <c r="S1905" s="248">
        <v>0</v>
      </c>
      <c r="T1905" s="248">
        <v>0</v>
      </c>
      <c r="U1905" s="248">
        <v>3.3871620999999998E-2</v>
      </c>
      <c r="V1905" s="110"/>
      <c r="W1905" s="89">
        <f>J1905/0.135</f>
        <v>0.94993688888888872</v>
      </c>
      <c r="X1905" s="249">
        <v>49.638294999999999</v>
      </c>
      <c r="Y1905" s="249">
        <v>16.013462000000001</v>
      </c>
      <c r="Z1905" s="249">
        <v>2.2089099000000001</v>
      </c>
      <c r="AA1905" s="249">
        <v>2.0555008999999999E-2</v>
      </c>
      <c r="AB1905" s="249">
        <v>30.771647999999999</v>
      </c>
      <c r="AC1905" s="249">
        <v>0.13302750999999999</v>
      </c>
      <c r="AD1905" s="249">
        <v>0.49069288</v>
      </c>
      <c r="AE1905" s="250">
        <v>2.4911571000000002E-6</v>
      </c>
      <c r="AF1905" s="250">
        <v>1.7244972000000001E-8</v>
      </c>
      <c r="AG1905" s="78">
        <v>0.10135537999999999</v>
      </c>
      <c r="AH1905" s="20"/>
      <c r="AI1905" s="20"/>
      <c r="AJ1905" s="20"/>
      <c r="AK1905" s="20"/>
      <c r="AL1905" s="20"/>
      <c r="AM1905" s="20"/>
      <c r="AN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c r="BU1905" s="20"/>
      <c r="BV1905" s="20"/>
      <c r="BW1905" s="20"/>
      <c r="BX1905" s="20"/>
      <c r="BY1905" s="20"/>
      <c r="BZ1905" s="20"/>
      <c r="CA1905" s="20"/>
      <c r="CB1905" s="20"/>
      <c r="CC1905" s="20"/>
      <c r="CD1905" s="20"/>
      <c r="CE1905" s="20"/>
      <c r="CF1905" s="20"/>
      <c r="CG1905" s="20"/>
      <c r="CH1905" s="20"/>
      <c r="CI1905" s="20"/>
      <c r="CJ1905" s="20"/>
      <c r="CK1905" s="20"/>
      <c r="CL1905" s="20"/>
      <c r="CM1905" s="20"/>
      <c r="CN1905" s="20"/>
      <c r="CO1905" s="20"/>
      <c r="CP1905" s="20"/>
      <c r="CQ1905" s="20"/>
      <c r="CR1905" s="20"/>
      <c r="CS1905" s="20"/>
      <c r="CT1905" s="20"/>
      <c r="CU1905" s="20"/>
      <c r="CV1905" s="20"/>
      <c r="CW1905" s="20"/>
      <c r="CX1905" s="20"/>
      <c r="CY1905" s="20"/>
      <c r="CZ1905" s="20"/>
      <c r="DA1905" s="20"/>
      <c r="DB1905" s="20"/>
      <c r="DC1905" s="20"/>
      <c r="DD1905" s="20"/>
      <c r="DE1905" s="20"/>
      <c r="DF1905" s="20"/>
      <c r="DG1905" s="20"/>
      <c r="DH1905" s="20"/>
      <c r="DI1905" s="20"/>
      <c r="DJ1905" s="20"/>
      <c r="DK1905" s="20"/>
      <c r="DL1905" s="20"/>
      <c r="DM1905" s="20"/>
      <c r="DN1905" s="20"/>
      <c r="DO1905" s="20"/>
      <c r="DP1905" s="20"/>
      <c r="DQ1905" s="20"/>
      <c r="DR1905" s="20"/>
      <c r="DS1905" s="20"/>
      <c r="DT1905" s="20"/>
      <c r="DU1905" s="20"/>
      <c r="DV1905" s="20"/>
      <c r="DW1905" s="20"/>
      <c r="DX1905" s="20"/>
      <c r="DY1905" s="20"/>
    </row>
    <row r="1906" spans="2:129" x14ac:dyDescent="0.15">
      <c r="B1906" s="67" t="s">
        <v>5518</v>
      </c>
      <c r="C1906" s="114" t="s">
        <v>5519</v>
      </c>
      <c r="D1906" s="114"/>
      <c r="E1906" s="20"/>
      <c r="F1906" s="202"/>
      <c r="G1906" s="202"/>
      <c r="H1906" s="202"/>
      <c r="I1906" s="202"/>
      <c r="J1906" s="202"/>
      <c r="K1906" s="202"/>
      <c r="L1906" s="202"/>
      <c r="M1906" s="202"/>
      <c r="N1906" s="202"/>
      <c r="O1906" s="202"/>
      <c r="P1906" s="202"/>
      <c r="Q1906" s="202"/>
      <c r="R1906" s="202"/>
      <c r="S1906" s="202"/>
      <c r="T1906" s="202"/>
      <c r="U1906" s="202"/>
      <c r="V1906" s="246"/>
      <c r="Y1906" s="116"/>
      <c r="Z1906" s="116"/>
      <c r="AA1906" s="116"/>
      <c r="AB1906" s="116"/>
      <c r="AC1906" s="116"/>
      <c r="AD1906" s="116"/>
      <c r="AE1906" s="64"/>
      <c r="AF1906" s="64"/>
      <c r="AG1906" s="64"/>
      <c r="AH1906" s="20"/>
      <c r="AI1906" s="20"/>
      <c r="AJ1906" s="20"/>
      <c r="AK1906" s="20"/>
      <c r="AL1906" s="20"/>
      <c r="AM1906" s="20"/>
      <c r="AN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c r="BU1906" s="20"/>
      <c r="BV1906" s="20"/>
      <c r="BW1906" s="20"/>
      <c r="BX1906" s="20"/>
      <c r="BY1906" s="20"/>
      <c r="BZ1906" s="20"/>
      <c r="CA1906" s="20"/>
      <c r="CB1906" s="20"/>
      <c r="CC1906" s="20"/>
      <c r="CD1906" s="20"/>
      <c r="CE1906" s="20"/>
      <c r="CF1906" s="20"/>
      <c r="CG1906" s="20"/>
      <c r="CH1906" s="20"/>
      <c r="CI1906" s="20"/>
      <c r="CJ1906" s="20"/>
      <c r="CK1906" s="20"/>
      <c r="CL1906" s="20"/>
      <c r="CM1906" s="20"/>
      <c r="CN1906" s="20"/>
      <c r="CO1906" s="20"/>
      <c r="CP1906" s="20"/>
      <c r="CQ1906" s="20"/>
      <c r="CR1906" s="20"/>
      <c r="CS1906" s="20"/>
      <c r="CT1906" s="20"/>
      <c r="CU1906" s="20"/>
      <c r="CV1906" s="20"/>
      <c r="CW1906" s="20"/>
      <c r="CX1906" s="20"/>
      <c r="CY1906" s="20"/>
      <c r="CZ1906" s="20"/>
      <c r="DA1906" s="20"/>
      <c r="DB1906" s="20"/>
      <c r="DC1906" s="20"/>
      <c r="DD1906" s="20"/>
      <c r="DE1906" s="20"/>
      <c r="DF1906" s="20"/>
      <c r="DG1906" s="20"/>
      <c r="DH1906" s="20"/>
      <c r="DI1906" s="20"/>
      <c r="DJ1906" s="20"/>
      <c r="DK1906" s="20"/>
      <c r="DL1906" s="20"/>
      <c r="DM1906" s="20"/>
      <c r="DN1906" s="20"/>
      <c r="DO1906" s="20"/>
      <c r="DP1906" s="20"/>
      <c r="DQ1906" s="20"/>
      <c r="DR1906" s="20"/>
      <c r="DS1906" s="20"/>
      <c r="DT1906" s="20"/>
      <c r="DU1906" s="20"/>
      <c r="DV1906" s="20"/>
      <c r="DW1906" s="20"/>
      <c r="DX1906" s="20"/>
      <c r="DY1906" s="20"/>
    </row>
    <row r="1907" spans="2:129" x14ac:dyDescent="0.15">
      <c r="B1907" s="77" t="s">
        <v>5520</v>
      </c>
      <c r="C1907" s="75"/>
      <c r="D1907" s="73" t="s">
        <v>38</v>
      </c>
      <c r="E1907" s="201" t="s">
        <v>5521</v>
      </c>
      <c r="F1907" s="201">
        <f t="shared" ref="F1907:F1912" si="332">G1907+H1907+I1907+J1907</f>
        <v>0.32599229530000001</v>
      </c>
      <c r="G1907" s="201">
        <f t="shared" ref="G1907:G1912" si="333">M1907+N1907+O1907</f>
        <v>5.1607628700000005E-2</v>
      </c>
      <c r="H1907" s="201">
        <f t="shared" ref="H1907:H1912" si="334">K1907+L1907+P1907</f>
        <v>9.0241655500000004E-2</v>
      </c>
      <c r="I1907" s="201">
        <f t="shared" ref="I1907:I1912" si="335">Q1907+IF(R1907="x",0,R1907)+IF(S1907="x",0,S1907)+IF(T1907="x",0,T1907)+U1907</f>
        <v>1.0767671100000001E-2</v>
      </c>
      <c r="J1907" s="201">
        <v>0.17337533999999999</v>
      </c>
      <c r="K1907" s="201">
        <v>8.3371815000000002E-2</v>
      </c>
      <c r="L1907" s="201">
        <v>5.1876175999999996E-3</v>
      </c>
      <c r="M1907" s="201">
        <v>1.3705455999999999E-3</v>
      </c>
      <c r="N1907" s="201">
        <v>4.5264906000000001E-2</v>
      </c>
      <c r="O1907" s="201">
        <v>4.9721771E-3</v>
      </c>
      <c r="P1907" s="201">
        <v>1.6822229E-3</v>
      </c>
      <c r="Q1907" s="201">
        <v>3.0226806E-3</v>
      </c>
      <c r="R1907" s="201">
        <v>0</v>
      </c>
      <c r="S1907" s="201">
        <v>0</v>
      </c>
      <c r="T1907" s="201">
        <v>0</v>
      </c>
      <c r="U1907" s="201">
        <v>7.7449904999999999E-3</v>
      </c>
      <c r="V1907" s="110"/>
      <c r="W1907" s="246">
        <f t="shared" ref="W1907:W1912" si="336">J1907/0.135</f>
        <v>1.2842617777777776</v>
      </c>
      <c r="X1907" s="191">
        <v>29.605633000000001</v>
      </c>
      <c r="Y1907" s="191">
        <v>14.562663000000001</v>
      </c>
      <c r="Z1907" s="191">
        <v>1.4863740000000001</v>
      </c>
      <c r="AA1907" s="191">
        <v>6.5564453999999994E-2</v>
      </c>
      <c r="AB1907" s="191">
        <v>12.869847</v>
      </c>
      <c r="AC1907" s="191">
        <v>0.10506369</v>
      </c>
      <c r="AD1907" s="191">
        <v>0.51612108999999995</v>
      </c>
      <c r="AE1907" s="76">
        <v>3.3360149000000002E-6</v>
      </c>
      <c r="AF1907" s="76">
        <v>1.1564233E-8</v>
      </c>
      <c r="AG1907" s="20">
        <v>6.4290357000000006E-2</v>
      </c>
      <c r="AH1907" s="20"/>
      <c r="AI1907" s="20"/>
      <c r="AJ1907" s="20"/>
      <c r="AK1907" s="20"/>
      <c r="AL1907" s="20"/>
      <c r="AM1907" s="20"/>
      <c r="AN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c r="BU1907" s="20"/>
      <c r="BV1907" s="20"/>
      <c r="BW1907" s="20"/>
      <c r="BX1907" s="20"/>
      <c r="BY1907" s="20"/>
      <c r="BZ1907" s="20"/>
      <c r="CA1907" s="20"/>
      <c r="CB1907" s="20"/>
      <c r="CC1907" s="20"/>
      <c r="CD1907" s="20"/>
      <c r="CE1907" s="20"/>
      <c r="CF1907" s="20"/>
      <c r="CG1907" s="20"/>
      <c r="CH1907" s="20"/>
      <c r="CI1907" s="20"/>
      <c r="CJ1907" s="20"/>
      <c r="CK1907" s="20"/>
      <c r="CL1907" s="20"/>
      <c r="CM1907" s="20"/>
      <c r="CN1907" s="20"/>
      <c r="CO1907" s="20"/>
      <c r="CP1907" s="20"/>
      <c r="CQ1907" s="20"/>
      <c r="CR1907" s="20"/>
      <c r="CS1907" s="20"/>
      <c r="CT1907" s="20"/>
      <c r="CU1907" s="20"/>
      <c r="CV1907" s="20"/>
      <c r="CW1907" s="20"/>
      <c r="CX1907" s="20"/>
      <c r="CY1907" s="20"/>
      <c r="CZ1907" s="20"/>
      <c r="DA1907" s="20"/>
      <c r="DB1907" s="20"/>
      <c r="DC1907" s="20"/>
      <c r="DD1907" s="20"/>
      <c r="DE1907" s="20"/>
      <c r="DF1907" s="20"/>
      <c r="DG1907" s="20"/>
      <c r="DH1907" s="20"/>
      <c r="DI1907" s="20"/>
      <c r="DJ1907" s="20"/>
      <c r="DK1907" s="20"/>
      <c r="DL1907" s="20"/>
      <c r="DM1907" s="20"/>
      <c r="DN1907" s="20"/>
      <c r="DO1907" s="20"/>
      <c r="DP1907" s="20"/>
      <c r="DQ1907" s="20"/>
      <c r="DR1907" s="20"/>
      <c r="DS1907" s="20"/>
      <c r="DT1907" s="20"/>
      <c r="DU1907" s="20"/>
      <c r="DV1907" s="20"/>
      <c r="DW1907" s="20"/>
      <c r="DX1907" s="20"/>
      <c r="DY1907" s="20"/>
    </row>
    <row r="1908" spans="2:129" x14ac:dyDescent="0.15">
      <c r="B1908" s="77" t="s">
        <v>5522</v>
      </c>
      <c r="C1908" s="75"/>
      <c r="D1908" s="73" t="s">
        <v>38</v>
      </c>
      <c r="E1908" s="201" t="s">
        <v>5523</v>
      </c>
      <c r="F1908" s="201">
        <f t="shared" si="332"/>
        <v>0.3304350257</v>
      </c>
      <c r="G1908" s="201">
        <f t="shared" si="333"/>
        <v>6.26987507E-2</v>
      </c>
      <c r="H1908" s="201">
        <f t="shared" si="334"/>
        <v>7.9063804799999998E-2</v>
      </c>
      <c r="I1908" s="201">
        <f t="shared" si="335"/>
        <v>1.5919230200000002E-2</v>
      </c>
      <c r="J1908" s="201">
        <v>0.17275324</v>
      </c>
      <c r="K1908" s="201">
        <v>7.2754184E-2</v>
      </c>
      <c r="L1908" s="201">
        <v>4.2351554999999997E-3</v>
      </c>
      <c r="M1908" s="201">
        <v>1.0171435E-3</v>
      </c>
      <c r="N1908" s="201">
        <v>5.6562774000000003E-2</v>
      </c>
      <c r="O1908" s="201">
        <v>5.1188331999999998E-3</v>
      </c>
      <c r="P1908" s="201">
        <v>2.0744652999999998E-3</v>
      </c>
      <c r="Q1908" s="201">
        <v>2.3834562E-3</v>
      </c>
      <c r="R1908" s="201">
        <v>0</v>
      </c>
      <c r="S1908" s="201">
        <v>0</v>
      </c>
      <c r="T1908" s="201">
        <v>0</v>
      </c>
      <c r="U1908" s="201">
        <v>1.3535774E-2</v>
      </c>
      <c r="V1908" s="110"/>
      <c r="W1908" s="246">
        <f t="shared" si="336"/>
        <v>1.2796536296296295</v>
      </c>
      <c r="X1908" s="191">
        <v>31.686767</v>
      </c>
      <c r="Y1908" s="191">
        <v>17.66283</v>
      </c>
      <c r="Z1908" s="191">
        <v>1.9785219000000001</v>
      </c>
      <c r="AA1908" s="191">
        <v>1.0149215E-2</v>
      </c>
      <c r="AB1908" s="191">
        <v>11.171575000000001</v>
      </c>
      <c r="AC1908" s="191">
        <v>0.14131253999999999</v>
      </c>
      <c r="AD1908" s="191">
        <v>0.72237867</v>
      </c>
      <c r="AE1908" s="76">
        <v>3.3722122999999998E-6</v>
      </c>
      <c r="AF1908" s="76">
        <v>1.119323E-8</v>
      </c>
      <c r="AG1908" s="20">
        <v>0.10129769</v>
      </c>
      <c r="AH1908" s="20"/>
      <c r="AI1908" s="20"/>
      <c r="AJ1908" s="20"/>
      <c r="AK1908" s="20"/>
      <c r="AL1908" s="20"/>
      <c r="AM1908" s="20"/>
      <c r="AN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c r="BU1908" s="20"/>
      <c r="BV1908" s="20"/>
      <c r="BW1908" s="20"/>
      <c r="BX1908" s="20"/>
      <c r="BY1908" s="20"/>
      <c r="BZ1908" s="20"/>
      <c r="CA1908" s="20"/>
      <c r="CB1908" s="20"/>
      <c r="CC1908" s="20"/>
      <c r="CD1908" s="20"/>
      <c r="CE1908" s="20"/>
      <c r="CF1908" s="20"/>
      <c r="CG1908" s="20"/>
      <c r="CH1908" s="20"/>
      <c r="CI1908" s="20"/>
      <c r="CJ1908" s="20"/>
      <c r="CK1908" s="20"/>
      <c r="CL1908" s="20"/>
      <c r="CM1908" s="20"/>
      <c r="CN1908" s="20"/>
      <c r="CO1908" s="20"/>
      <c r="CP1908" s="20"/>
      <c r="CQ1908" s="20"/>
      <c r="CR1908" s="20"/>
      <c r="CS1908" s="20"/>
      <c r="CT1908" s="20"/>
      <c r="CU1908" s="20"/>
      <c r="CV1908" s="20"/>
      <c r="CW1908" s="20"/>
      <c r="CX1908" s="20"/>
      <c r="CY1908" s="20"/>
      <c r="CZ1908" s="20"/>
      <c r="DA1908" s="20"/>
      <c r="DB1908" s="20"/>
      <c r="DC1908" s="20"/>
      <c r="DD1908" s="20"/>
      <c r="DE1908" s="20"/>
      <c r="DF1908" s="20"/>
      <c r="DG1908" s="20"/>
      <c r="DH1908" s="20"/>
      <c r="DI1908" s="20"/>
      <c r="DJ1908" s="20"/>
      <c r="DK1908" s="20"/>
      <c r="DL1908" s="20"/>
      <c r="DM1908" s="20"/>
      <c r="DN1908" s="20"/>
      <c r="DO1908" s="20"/>
      <c r="DP1908" s="20"/>
      <c r="DQ1908" s="20"/>
      <c r="DR1908" s="20"/>
      <c r="DS1908" s="20"/>
      <c r="DT1908" s="20"/>
      <c r="DU1908" s="20"/>
      <c r="DV1908" s="20"/>
      <c r="DW1908" s="20"/>
      <c r="DX1908" s="20"/>
      <c r="DY1908" s="20"/>
    </row>
    <row r="1909" spans="2:129" x14ac:dyDescent="0.15">
      <c r="B1909" s="77" t="s">
        <v>5524</v>
      </c>
      <c r="C1909" s="75"/>
      <c r="D1909" s="73" t="s">
        <v>38</v>
      </c>
      <c r="E1909" s="201" t="s">
        <v>5525</v>
      </c>
      <c r="F1909" s="201">
        <f t="shared" si="332"/>
        <v>0.26926406879999998</v>
      </c>
      <c r="G1909" s="201">
        <f t="shared" si="333"/>
        <v>7.9569279100000001E-2</v>
      </c>
      <c r="H1909" s="201">
        <f t="shared" si="334"/>
        <v>6.5280476099999998E-2</v>
      </c>
      <c r="I1909" s="201">
        <f t="shared" si="335"/>
        <v>6.1485136000000006E-3</v>
      </c>
      <c r="J1909" s="201">
        <v>0.1182658</v>
      </c>
      <c r="K1909" s="201">
        <v>5.4931862999999997E-2</v>
      </c>
      <c r="L1909" s="201">
        <v>7.2587822000000001E-3</v>
      </c>
      <c r="M1909" s="201">
        <v>1.6764710999999999E-3</v>
      </c>
      <c r="N1909" s="201">
        <v>6.5782401000000004E-2</v>
      </c>
      <c r="O1909" s="201">
        <v>1.2110407E-2</v>
      </c>
      <c r="P1909" s="201">
        <v>3.0898308999999999E-3</v>
      </c>
      <c r="Q1909" s="201">
        <v>3.0672946000000001E-3</v>
      </c>
      <c r="R1909" s="201">
        <v>0</v>
      </c>
      <c r="S1909" s="201">
        <v>0</v>
      </c>
      <c r="T1909" s="201">
        <v>0</v>
      </c>
      <c r="U1909" s="201">
        <v>3.0812190000000001E-3</v>
      </c>
      <c r="V1909" s="110"/>
      <c r="W1909" s="246">
        <f t="shared" si="336"/>
        <v>0.87604296296296291</v>
      </c>
      <c r="X1909" s="191">
        <v>72.240725999999995</v>
      </c>
      <c r="Y1909" s="191">
        <v>12.150136</v>
      </c>
      <c r="Z1909" s="191">
        <v>1.3034133000000001</v>
      </c>
      <c r="AA1909" s="191">
        <v>7.0566344000000001E-3</v>
      </c>
      <c r="AB1909" s="191">
        <v>58.126263000000002</v>
      </c>
      <c r="AC1909" s="191">
        <v>9.6275487000000007E-2</v>
      </c>
      <c r="AD1909" s="191">
        <v>0.55758184</v>
      </c>
      <c r="AE1909" s="76">
        <v>2.7952773E-6</v>
      </c>
      <c r="AF1909" s="76">
        <v>3.0551748E-8</v>
      </c>
      <c r="AG1909" s="20">
        <v>8.0186283999999997E-2</v>
      </c>
      <c r="AH1909" s="20"/>
      <c r="AI1909" s="20"/>
      <c r="AJ1909" s="20"/>
      <c r="AK1909" s="20"/>
      <c r="AL1909" s="20"/>
      <c r="AM1909" s="20"/>
      <c r="AN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c r="BU1909" s="20"/>
      <c r="BV1909" s="20"/>
      <c r="BW1909" s="20"/>
      <c r="BX1909" s="20"/>
      <c r="BY1909" s="20"/>
      <c r="BZ1909" s="20"/>
      <c r="CA1909" s="20"/>
      <c r="CB1909" s="20"/>
      <c r="CC1909" s="20"/>
      <c r="CD1909" s="20"/>
      <c r="CE1909" s="20"/>
      <c r="CF1909" s="20"/>
      <c r="CG1909" s="20"/>
      <c r="CH1909" s="20"/>
      <c r="CI1909" s="20"/>
      <c r="CJ1909" s="20"/>
      <c r="CK1909" s="20"/>
      <c r="CL1909" s="20"/>
      <c r="CM1909" s="20"/>
      <c r="CN1909" s="20"/>
      <c r="CO1909" s="20"/>
      <c r="CP1909" s="20"/>
      <c r="CQ1909" s="20"/>
      <c r="CR1909" s="20"/>
      <c r="CS1909" s="20"/>
      <c r="CT1909" s="20"/>
      <c r="CU1909" s="20"/>
      <c r="CV1909" s="20"/>
      <c r="CW1909" s="20"/>
      <c r="CX1909" s="20"/>
      <c r="CY1909" s="20"/>
      <c r="CZ1909" s="20"/>
      <c r="DA1909" s="20"/>
      <c r="DB1909" s="20"/>
      <c r="DC1909" s="20"/>
      <c r="DD1909" s="20"/>
      <c r="DE1909" s="20"/>
      <c r="DF1909" s="20"/>
      <c r="DG1909" s="20"/>
      <c r="DH1909" s="20"/>
      <c r="DI1909" s="20"/>
      <c r="DJ1909" s="20"/>
      <c r="DK1909" s="20"/>
      <c r="DL1909" s="20"/>
      <c r="DM1909" s="20"/>
      <c r="DN1909" s="20"/>
      <c r="DO1909" s="20"/>
      <c r="DP1909" s="20"/>
      <c r="DQ1909" s="20"/>
      <c r="DR1909" s="20"/>
      <c r="DS1909" s="20"/>
      <c r="DT1909" s="20"/>
      <c r="DU1909" s="20"/>
      <c r="DV1909" s="20"/>
      <c r="DW1909" s="20"/>
      <c r="DX1909" s="20"/>
      <c r="DY1909" s="20"/>
    </row>
    <row r="1910" spans="2:129" x14ac:dyDescent="0.15">
      <c r="B1910" s="77" t="s">
        <v>5526</v>
      </c>
      <c r="C1910" s="75"/>
      <c r="D1910" s="73" t="s">
        <v>229</v>
      </c>
      <c r="E1910" s="201" t="s">
        <v>5527</v>
      </c>
      <c r="F1910" s="201">
        <f t="shared" si="332"/>
        <v>99.128064479999992</v>
      </c>
      <c r="G1910" s="201">
        <f t="shared" si="333"/>
        <v>25.006109799999997</v>
      </c>
      <c r="H1910" s="201">
        <f t="shared" si="334"/>
        <v>24.044387879999999</v>
      </c>
      <c r="I1910" s="201">
        <f t="shared" si="335"/>
        <v>3.2033468000000003</v>
      </c>
      <c r="J1910" s="201">
        <v>46.874220000000001</v>
      </c>
      <c r="K1910" s="201">
        <v>22.213574999999999</v>
      </c>
      <c r="L1910" s="201">
        <v>1.3766741</v>
      </c>
      <c r="M1910" s="201">
        <v>1.5500579000000001</v>
      </c>
      <c r="N1910" s="201">
        <v>15.830019</v>
      </c>
      <c r="O1910" s="201">
        <v>7.6260329000000002</v>
      </c>
      <c r="P1910" s="201">
        <v>0.45413878000000002</v>
      </c>
      <c r="Q1910" s="201">
        <v>2.1182056</v>
      </c>
      <c r="R1910" s="201">
        <v>0</v>
      </c>
      <c r="S1910" s="201">
        <v>0</v>
      </c>
      <c r="T1910" s="201">
        <v>0</v>
      </c>
      <c r="U1910" s="201">
        <v>1.0851412</v>
      </c>
      <c r="V1910" s="110"/>
      <c r="W1910" s="246">
        <f t="shared" si="336"/>
        <v>347.21644444444445</v>
      </c>
      <c r="X1910" s="191">
        <v>13144.646000000001</v>
      </c>
      <c r="Y1910" s="191">
        <v>6821.3209999999999</v>
      </c>
      <c r="Z1910" s="191">
        <v>438.74867</v>
      </c>
      <c r="AA1910" s="191">
        <v>1.0404145</v>
      </c>
      <c r="AB1910" s="191">
        <v>5699.5068000000001</v>
      </c>
      <c r="AC1910" s="191">
        <v>28.960547999999999</v>
      </c>
      <c r="AD1910" s="191">
        <v>155.06854000000001</v>
      </c>
      <c r="AE1910" s="20">
        <v>9.5191074999999997E-4</v>
      </c>
      <c r="AF1910" s="76">
        <v>5.6078783999999997E-6</v>
      </c>
      <c r="AG1910" s="20">
        <v>50.967846000000002</v>
      </c>
      <c r="AH1910" s="20"/>
      <c r="AI1910" s="20"/>
      <c r="AJ1910" s="20"/>
      <c r="AK1910" s="20"/>
      <c r="AL1910" s="20"/>
      <c r="AM1910" s="20"/>
      <c r="AN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row>
    <row r="1911" spans="2:129" x14ac:dyDescent="0.15">
      <c r="B1911" s="77" t="s">
        <v>5528</v>
      </c>
      <c r="C1911" s="114"/>
      <c r="D1911" s="73" t="s">
        <v>38</v>
      </c>
      <c r="E1911" s="201" t="s">
        <v>5529</v>
      </c>
      <c r="F1911" s="201">
        <f t="shared" si="332"/>
        <v>0.39359564729999996</v>
      </c>
      <c r="G1911" s="201">
        <f t="shared" si="333"/>
        <v>8.7032153799999998E-2</v>
      </c>
      <c r="H1911" s="201">
        <f t="shared" si="334"/>
        <v>8.3660453199999998E-2</v>
      </c>
      <c r="I1911" s="201">
        <f t="shared" si="335"/>
        <v>6.58554903E-2</v>
      </c>
      <c r="J1911" s="201">
        <v>0.15704755000000001</v>
      </c>
      <c r="K1911" s="201">
        <v>7.3896958999999998E-2</v>
      </c>
      <c r="L1911" s="201">
        <v>7.4307430999999997E-3</v>
      </c>
      <c r="M1911" s="201">
        <v>2.3865537999999999E-3</v>
      </c>
      <c r="N1911" s="201">
        <v>7.2581378000000002E-2</v>
      </c>
      <c r="O1911" s="201">
        <v>1.2064221999999999E-2</v>
      </c>
      <c r="P1911" s="201">
        <v>2.3327511000000001E-3</v>
      </c>
      <c r="Q1911" s="201">
        <v>4.6078322999999997E-3</v>
      </c>
      <c r="R1911" s="201">
        <v>0</v>
      </c>
      <c r="S1911" s="201">
        <v>0</v>
      </c>
      <c r="T1911" s="201">
        <v>0</v>
      </c>
      <c r="U1911" s="201">
        <v>6.1247658000000003E-2</v>
      </c>
      <c r="V1911" s="110"/>
      <c r="W1911" s="246">
        <f t="shared" si="336"/>
        <v>1.1633151851851851</v>
      </c>
      <c r="X1911" s="191">
        <v>60.780844000000002</v>
      </c>
      <c r="Y1911" s="191">
        <v>17.058498</v>
      </c>
      <c r="Z1911" s="191">
        <v>1.9520074000000001</v>
      </c>
      <c r="AA1911" s="191">
        <v>7.2247259999999999E-3</v>
      </c>
      <c r="AB1911" s="191">
        <v>40.940365</v>
      </c>
      <c r="AC1911" s="191">
        <v>0.13816518999999999</v>
      </c>
      <c r="AD1911" s="191">
        <v>0.68458419999999998</v>
      </c>
      <c r="AE1911" s="76">
        <v>3.507235E-6</v>
      </c>
      <c r="AF1911" s="76">
        <v>2.2547573000000001E-8</v>
      </c>
      <c r="AG1911" s="20">
        <v>0.11631508</v>
      </c>
      <c r="AH1911" s="20"/>
      <c r="AI1911" s="20"/>
      <c r="AJ1911" s="20"/>
      <c r="AK1911" s="20"/>
      <c r="AL1911" s="20"/>
      <c r="AM1911" s="20"/>
      <c r="AN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c r="BU1911" s="20"/>
      <c r="BV1911" s="20"/>
      <c r="BW1911" s="20"/>
      <c r="BX1911" s="20"/>
      <c r="BY1911" s="20"/>
      <c r="BZ1911" s="20"/>
      <c r="CA1911" s="20"/>
      <c r="CB1911" s="20"/>
      <c r="CC1911" s="20"/>
      <c r="CD1911" s="20"/>
      <c r="CE1911" s="20"/>
      <c r="CF1911" s="20"/>
      <c r="CG1911" s="20"/>
      <c r="CH1911" s="20"/>
      <c r="CI1911" s="20"/>
      <c r="CJ1911" s="20"/>
      <c r="CK1911" s="20"/>
      <c r="CL1911" s="20"/>
      <c r="CM1911" s="20"/>
      <c r="CN1911" s="20"/>
      <c r="CO1911" s="20"/>
      <c r="CP1911" s="20"/>
      <c r="CQ1911" s="20"/>
      <c r="CR1911" s="20"/>
      <c r="CS1911" s="20"/>
      <c r="CT1911" s="20"/>
      <c r="CU1911" s="20"/>
      <c r="CV1911" s="20"/>
      <c r="CW1911" s="20"/>
      <c r="CX1911" s="20"/>
      <c r="CY1911" s="20"/>
      <c r="CZ1911" s="20"/>
      <c r="DA1911" s="20"/>
      <c r="DB1911" s="20"/>
      <c r="DC1911" s="20"/>
      <c r="DD1911" s="20"/>
      <c r="DE1911" s="20"/>
      <c r="DF1911" s="20"/>
      <c r="DG1911" s="20"/>
      <c r="DH1911" s="20"/>
      <c r="DI1911" s="20"/>
      <c r="DJ1911" s="20"/>
      <c r="DK1911" s="20"/>
      <c r="DL1911" s="20"/>
      <c r="DM1911" s="20"/>
      <c r="DN1911" s="20"/>
      <c r="DO1911" s="20"/>
      <c r="DP1911" s="20"/>
      <c r="DQ1911" s="20"/>
      <c r="DR1911" s="20"/>
      <c r="DS1911" s="20"/>
      <c r="DT1911" s="20"/>
      <c r="DU1911" s="20"/>
      <c r="DV1911" s="20"/>
      <c r="DW1911" s="20"/>
      <c r="DX1911" s="20"/>
      <c r="DY1911" s="20"/>
    </row>
    <row r="1912" spans="2:129" x14ac:dyDescent="0.15">
      <c r="B1912" s="77" t="s">
        <v>5530</v>
      </c>
      <c r="C1912" s="114"/>
      <c r="D1912" s="73" t="s">
        <v>38</v>
      </c>
      <c r="E1912" s="201" t="s">
        <v>5531</v>
      </c>
      <c r="F1912" s="201">
        <f t="shared" si="332"/>
        <v>0.33494230700000005</v>
      </c>
      <c r="G1912" s="201">
        <f t="shared" si="333"/>
        <v>7.3966146400000002E-2</v>
      </c>
      <c r="H1912" s="201">
        <f t="shared" si="334"/>
        <v>8.60737315E-2</v>
      </c>
      <c r="I1912" s="201">
        <f t="shared" si="335"/>
        <v>2.76010491E-2</v>
      </c>
      <c r="J1912" s="201">
        <v>0.14730138000000001</v>
      </c>
      <c r="K1912" s="201">
        <v>7.3426413999999995E-2</v>
      </c>
      <c r="L1912" s="201">
        <v>6.2717527999999996E-3</v>
      </c>
      <c r="M1912" s="201">
        <v>1.6167187999999999E-3</v>
      </c>
      <c r="N1912" s="201">
        <v>6.5847345000000002E-2</v>
      </c>
      <c r="O1912" s="201">
        <v>6.5020826000000004E-3</v>
      </c>
      <c r="P1912" s="201">
        <v>6.3755647E-3</v>
      </c>
      <c r="Q1912" s="201">
        <v>9.5373251000000006E-3</v>
      </c>
      <c r="R1912" s="201">
        <v>0</v>
      </c>
      <c r="S1912" s="201">
        <v>0</v>
      </c>
      <c r="T1912" s="201">
        <v>0</v>
      </c>
      <c r="U1912" s="201">
        <v>1.8063724E-2</v>
      </c>
      <c r="V1912" s="110"/>
      <c r="W1912" s="246">
        <f t="shared" si="336"/>
        <v>1.0911213333333334</v>
      </c>
      <c r="X1912" s="191">
        <v>59.842882000000003</v>
      </c>
      <c r="Y1912" s="191">
        <v>16.340373</v>
      </c>
      <c r="Z1912" s="191">
        <v>2.2917348999999998</v>
      </c>
      <c r="AA1912" s="191">
        <v>7.4519510000000001E-3</v>
      </c>
      <c r="AB1912" s="191">
        <v>40.250991999999997</v>
      </c>
      <c r="AC1912" s="191">
        <v>0.16238514000000001</v>
      </c>
      <c r="AD1912" s="191">
        <v>0.78994489000000001</v>
      </c>
      <c r="AE1912" s="76">
        <v>3.5109700999999999E-6</v>
      </c>
      <c r="AF1912" s="76">
        <v>2.5529400000000002E-8</v>
      </c>
      <c r="AG1912" s="20">
        <v>0.10550297</v>
      </c>
      <c r="AH1912" s="20"/>
      <c r="AI1912" s="20"/>
      <c r="AJ1912" s="20"/>
      <c r="AK1912" s="20"/>
      <c r="AL1912" s="20"/>
      <c r="AM1912" s="20"/>
      <c r="AN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c r="BU1912" s="20"/>
      <c r="BV1912" s="20"/>
      <c r="BW1912" s="20"/>
      <c r="BX1912" s="20"/>
      <c r="BY1912" s="20"/>
      <c r="BZ1912" s="20"/>
      <c r="CA1912" s="20"/>
      <c r="CB1912" s="20"/>
      <c r="CC1912" s="20"/>
      <c r="CD1912" s="20"/>
      <c r="CE1912" s="20"/>
      <c r="CF1912" s="20"/>
      <c r="CG1912" s="20"/>
      <c r="CH1912" s="20"/>
      <c r="CI1912" s="20"/>
      <c r="CJ1912" s="20"/>
      <c r="CK1912" s="20"/>
      <c r="CL1912" s="20"/>
      <c r="CM1912" s="20"/>
      <c r="CN1912" s="20"/>
      <c r="CO1912" s="20"/>
      <c r="CP1912" s="20"/>
      <c r="CQ1912" s="20"/>
      <c r="CR1912" s="20"/>
      <c r="CS1912" s="20"/>
      <c r="CT1912" s="20"/>
      <c r="CU1912" s="20"/>
      <c r="CV1912" s="20"/>
      <c r="CW1912" s="20"/>
      <c r="CX1912" s="20"/>
      <c r="CY1912" s="20"/>
      <c r="CZ1912" s="20"/>
      <c r="DA1912" s="20"/>
      <c r="DB1912" s="20"/>
      <c r="DC1912" s="20"/>
      <c r="DD1912" s="20"/>
      <c r="DE1912" s="20"/>
      <c r="DF1912" s="20"/>
      <c r="DG1912" s="20"/>
      <c r="DH1912" s="20"/>
      <c r="DI1912" s="20"/>
      <c r="DJ1912" s="20"/>
      <c r="DK1912" s="20"/>
      <c r="DL1912" s="20"/>
      <c r="DM1912" s="20"/>
      <c r="DN1912" s="20"/>
      <c r="DO1912" s="20"/>
      <c r="DP1912" s="20"/>
      <c r="DQ1912" s="20"/>
      <c r="DR1912" s="20"/>
      <c r="DS1912" s="20"/>
      <c r="DT1912" s="20"/>
      <c r="DU1912" s="20"/>
      <c r="DV1912" s="20"/>
      <c r="DW1912" s="20"/>
      <c r="DX1912" s="20"/>
      <c r="DY1912" s="20"/>
    </row>
    <row r="1913" spans="2:129" x14ac:dyDescent="0.15">
      <c r="B1913" s="67" t="s">
        <v>5532</v>
      </c>
      <c r="C1913" s="114" t="s">
        <v>5533</v>
      </c>
      <c r="D1913" s="114"/>
      <c r="E1913" s="20"/>
      <c r="F1913" s="202"/>
      <c r="G1913" s="202"/>
      <c r="H1913" s="202"/>
      <c r="I1913" s="202"/>
      <c r="J1913" s="202"/>
      <c r="K1913" s="202"/>
      <c r="L1913" s="202"/>
      <c r="M1913" s="202"/>
      <c r="N1913" s="202"/>
      <c r="O1913" s="202"/>
      <c r="P1913" s="202"/>
      <c r="Q1913" s="202"/>
      <c r="R1913" s="202"/>
      <c r="S1913" s="202"/>
      <c r="T1913" s="202"/>
      <c r="U1913" s="202"/>
      <c r="V1913" s="246"/>
      <c r="W1913" s="246"/>
      <c r="X1913" s="116"/>
      <c r="Y1913" s="116"/>
      <c r="Z1913" s="116"/>
      <c r="AA1913" s="116"/>
      <c r="AB1913" s="116"/>
      <c r="AC1913" s="116"/>
      <c r="AD1913" s="116"/>
      <c r="AE1913" s="64"/>
      <c r="AF1913" s="64"/>
      <c r="AG1913" s="64"/>
      <c r="AH1913" s="20"/>
      <c r="AI1913" s="20"/>
      <c r="AJ1913" s="20"/>
      <c r="AK1913" s="20"/>
      <c r="AL1913" s="20"/>
      <c r="AM1913" s="20"/>
      <c r="AN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c r="BU1913" s="20"/>
      <c r="BV1913" s="20"/>
      <c r="BW1913" s="20"/>
      <c r="BX1913" s="20"/>
      <c r="BY1913" s="20"/>
      <c r="BZ1913" s="20"/>
      <c r="CA1913" s="20"/>
      <c r="CB1913" s="20"/>
      <c r="CC1913" s="20"/>
      <c r="CD1913" s="20"/>
      <c r="CE1913" s="20"/>
      <c r="CF1913" s="20"/>
      <c r="CG1913" s="20"/>
      <c r="CH1913" s="20"/>
      <c r="CI1913" s="20"/>
      <c r="CJ1913" s="20"/>
      <c r="CK1913" s="20"/>
      <c r="CL1913" s="20"/>
      <c r="CM1913" s="20"/>
      <c r="CN1913" s="20"/>
      <c r="CO1913" s="20"/>
      <c r="CP1913" s="20"/>
      <c r="CQ1913" s="20"/>
      <c r="CR1913" s="20"/>
      <c r="CS1913" s="20"/>
      <c r="CT1913" s="20"/>
      <c r="CU1913" s="20"/>
      <c r="CV1913" s="20"/>
      <c r="CW1913" s="20"/>
      <c r="CX1913" s="20"/>
      <c r="CY1913" s="20"/>
      <c r="CZ1913" s="20"/>
      <c r="DA1913" s="20"/>
      <c r="DB1913" s="20"/>
      <c r="DC1913" s="20"/>
      <c r="DD1913" s="20"/>
      <c r="DE1913" s="20"/>
      <c r="DF1913" s="20"/>
      <c r="DG1913" s="20"/>
      <c r="DH1913" s="20"/>
      <c r="DI1913" s="20"/>
      <c r="DJ1913" s="20"/>
      <c r="DK1913" s="20"/>
      <c r="DL1913" s="20"/>
      <c r="DM1913" s="20"/>
      <c r="DN1913" s="20"/>
      <c r="DO1913" s="20"/>
      <c r="DP1913" s="20"/>
      <c r="DQ1913" s="20"/>
      <c r="DR1913" s="20"/>
      <c r="DS1913" s="20"/>
      <c r="DT1913" s="20"/>
      <c r="DU1913" s="20"/>
      <c r="DV1913" s="20"/>
      <c r="DW1913" s="20"/>
      <c r="DX1913" s="20"/>
      <c r="DY1913" s="20"/>
    </row>
    <row r="1914" spans="2:129" x14ac:dyDescent="0.15">
      <c r="B1914" s="77" t="s">
        <v>5534</v>
      </c>
      <c r="C1914" s="75"/>
      <c r="D1914" s="73" t="s">
        <v>38</v>
      </c>
      <c r="E1914" s="201" t="s">
        <v>5535</v>
      </c>
      <c r="F1914" s="201">
        <f>G1914+H1914+I1914+J1914</f>
        <v>0.209024923</v>
      </c>
      <c r="G1914" s="201">
        <f>M1914+N1914+O1914</f>
        <v>3.3578063200000001E-2</v>
      </c>
      <c r="H1914" s="201">
        <f>K1914+L1914+P1914</f>
        <v>4.5503494700000001E-2</v>
      </c>
      <c r="I1914" s="201">
        <f>Q1914+IF(R1914="x",0,R1914)+IF(S1914="x",0,S1914)+IF(T1914="x",0,T1914)+U1914</f>
        <v>1.28997451E-2</v>
      </c>
      <c r="J1914" s="201">
        <v>0.11704362</v>
      </c>
      <c r="K1914" s="201">
        <v>3.7916025999999999E-2</v>
      </c>
      <c r="L1914" s="201">
        <v>4.0462845000000004E-3</v>
      </c>
      <c r="M1914" s="201">
        <v>1.0751916000000001E-3</v>
      </c>
      <c r="N1914" s="201">
        <v>2.8020386000000001E-2</v>
      </c>
      <c r="O1914" s="201">
        <v>4.4824855999999998E-3</v>
      </c>
      <c r="P1914" s="201">
        <v>3.5411841999999998E-3</v>
      </c>
      <c r="Q1914" s="201">
        <v>2.4615331000000002E-3</v>
      </c>
      <c r="R1914" s="201">
        <v>0</v>
      </c>
      <c r="S1914" s="201">
        <v>0</v>
      </c>
      <c r="T1914" s="201">
        <v>0</v>
      </c>
      <c r="U1914" s="201">
        <v>1.0438212000000001E-2</v>
      </c>
      <c r="V1914" s="110"/>
      <c r="W1914" s="246">
        <f>J1914/0.135</f>
        <v>0.86698977777777775</v>
      </c>
      <c r="X1914" s="191">
        <v>22.898412</v>
      </c>
      <c r="Y1914" s="191">
        <v>13.746919999999999</v>
      </c>
      <c r="Z1914" s="191">
        <v>0.77826596999999997</v>
      </c>
      <c r="AA1914" s="191">
        <v>2.3786524E-2</v>
      </c>
      <c r="AB1914" s="191">
        <v>7.9489888999999998</v>
      </c>
      <c r="AC1914" s="191">
        <v>5.4946910000000002E-2</v>
      </c>
      <c r="AD1914" s="191">
        <v>0.34550460999999999</v>
      </c>
      <c r="AE1914" s="76">
        <v>1.9358648000000002E-6</v>
      </c>
      <c r="AF1914" s="76">
        <v>7.8274413999999996E-9</v>
      </c>
      <c r="AG1914" s="20">
        <v>9.4325308999999996E-2</v>
      </c>
      <c r="AH1914" s="20"/>
      <c r="AI1914" s="20"/>
      <c r="AJ1914" s="20"/>
      <c r="AK1914" s="20"/>
      <c r="AL1914" s="20"/>
      <c r="AM1914" s="20"/>
      <c r="AN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c r="BU1914" s="20"/>
      <c r="BV1914" s="20"/>
      <c r="BW1914" s="20"/>
      <c r="BX1914" s="20"/>
      <c r="BY1914" s="20"/>
      <c r="BZ1914" s="20"/>
      <c r="CA1914" s="20"/>
      <c r="CB1914" s="20"/>
      <c r="CC1914" s="20"/>
      <c r="CD1914" s="20"/>
      <c r="CE1914" s="20"/>
      <c r="CF1914" s="20"/>
      <c r="CG1914" s="20"/>
      <c r="CH1914" s="20"/>
      <c r="CI1914" s="20"/>
      <c r="CJ1914" s="20"/>
      <c r="CK1914" s="20"/>
      <c r="CL1914" s="20"/>
      <c r="CM1914" s="20"/>
      <c r="CN1914" s="20"/>
      <c r="CO1914" s="20"/>
      <c r="CP1914" s="20"/>
      <c r="CQ1914" s="20"/>
      <c r="CR1914" s="20"/>
      <c r="CS1914" s="20"/>
      <c r="CT1914" s="20"/>
      <c r="CU1914" s="20"/>
      <c r="CV1914" s="20"/>
      <c r="CW1914" s="20"/>
      <c r="CX1914" s="20"/>
      <c r="CY1914" s="20"/>
      <c r="CZ1914" s="20"/>
      <c r="DA1914" s="20"/>
      <c r="DB1914" s="20"/>
      <c r="DC1914" s="20"/>
      <c r="DD1914" s="20"/>
      <c r="DE1914" s="20"/>
      <c r="DF1914" s="20"/>
      <c r="DG1914" s="20"/>
      <c r="DH1914" s="20"/>
      <c r="DI1914" s="20"/>
      <c r="DJ1914" s="20"/>
      <c r="DK1914" s="20"/>
      <c r="DL1914" s="20"/>
      <c r="DM1914" s="20"/>
      <c r="DN1914" s="20"/>
      <c r="DO1914" s="20"/>
      <c r="DP1914" s="20"/>
      <c r="DQ1914" s="20"/>
      <c r="DR1914" s="20"/>
      <c r="DS1914" s="20"/>
      <c r="DT1914" s="20"/>
      <c r="DU1914" s="20"/>
      <c r="DV1914" s="20"/>
      <c r="DW1914" s="20"/>
      <c r="DX1914" s="20"/>
      <c r="DY1914" s="20"/>
    </row>
    <row r="1915" spans="2:129" x14ac:dyDescent="0.15">
      <c r="B1915" s="77" t="s">
        <v>5536</v>
      </c>
      <c r="C1915" s="75"/>
      <c r="D1915" s="73" t="s">
        <v>38</v>
      </c>
      <c r="E1915" s="201" t="s">
        <v>5537</v>
      </c>
      <c r="F1915" s="201">
        <f>G1915+H1915+I1915+J1915</f>
        <v>0.12165152789</v>
      </c>
      <c r="G1915" s="201">
        <f>M1915+N1915+O1915</f>
        <v>1.1284279889999999E-2</v>
      </c>
      <c r="H1915" s="201">
        <f>K1915+L1915+P1915</f>
        <v>2.14106978E-2</v>
      </c>
      <c r="I1915" s="201">
        <f>Q1915+IF(R1915="x",0,R1915)+IF(S1915="x",0,S1915)+IF(T1915="x",0,T1915)+U1915</f>
        <v>6.8544802000000005E-3</v>
      </c>
      <c r="J1915" s="201">
        <v>8.2102069999999999E-2</v>
      </c>
      <c r="K1915" s="201">
        <v>1.5862794E-2</v>
      </c>
      <c r="L1915" s="201">
        <v>2.3968839000000001E-3</v>
      </c>
      <c r="M1915" s="201">
        <v>8.9649499000000001E-4</v>
      </c>
      <c r="N1915" s="201">
        <v>7.9080218999999993E-3</v>
      </c>
      <c r="O1915" s="201">
        <v>2.4797629999999998E-3</v>
      </c>
      <c r="P1915" s="201">
        <v>3.1510199E-3</v>
      </c>
      <c r="Q1915" s="201">
        <v>1.3955632999999999E-3</v>
      </c>
      <c r="R1915" s="201">
        <v>0</v>
      </c>
      <c r="S1915" s="201">
        <v>0</v>
      </c>
      <c r="T1915" s="201">
        <v>0</v>
      </c>
      <c r="U1915" s="201">
        <v>5.4589169000000002E-3</v>
      </c>
      <c r="V1915" s="110"/>
      <c r="W1915" s="246">
        <f>J1915/0.135</f>
        <v>0.60816348148148147</v>
      </c>
      <c r="X1915" s="191">
        <v>14.154754000000001</v>
      </c>
      <c r="Y1915" s="191">
        <v>9.9449404000000001</v>
      </c>
      <c r="Z1915" s="191">
        <v>0.77560293999999996</v>
      </c>
      <c r="AA1915" s="191">
        <v>1.0807925999999999E-3</v>
      </c>
      <c r="AB1915" s="191">
        <v>3.2257752000000002</v>
      </c>
      <c r="AC1915" s="191">
        <v>4.7172422999999998E-2</v>
      </c>
      <c r="AD1915" s="191">
        <v>0.16018261</v>
      </c>
      <c r="AE1915" s="76">
        <v>1.0335902E-6</v>
      </c>
      <c r="AF1915" s="76">
        <v>4.0387738999999997E-9</v>
      </c>
      <c r="AG1915" s="20">
        <v>6.6378514999999999E-2</v>
      </c>
      <c r="AH1915" s="20"/>
      <c r="AI1915" s="20"/>
      <c r="AJ1915" s="20"/>
      <c r="AK1915" s="20"/>
      <c r="AL1915" s="20"/>
      <c r="AM1915" s="20"/>
      <c r="AN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c r="BU1915" s="20"/>
      <c r="BV1915" s="20"/>
      <c r="BW1915" s="20"/>
      <c r="BX1915" s="20"/>
      <c r="BY1915" s="20"/>
      <c r="BZ1915" s="20"/>
      <c r="CA1915" s="20"/>
      <c r="CB1915" s="20"/>
      <c r="CC1915" s="20"/>
      <c r="CD1915" s="20"/>
      <c r="CE1915" s="20"/>
      <c r="CF1915" s="20"/>
      <c r="CG1915" s="20"/>
      <c r="CH1915" s="20"/>
      <c r="CI1915" s="20"/>
      <c r="CJ1915" s="20"/>
      <c r="CK1915" s="20"/>
      <c r="CL1915" s="20"/>
      <c r="CM1915" s="20"/>
      <c r="CN1915" s="20"/>
      <c r="CO1915" s="20"/>
      <c r="CP1915" s="20"/>
      <c r="CQ1915" s="20"/>
      <c r="CR1915" s="20"/>
      <c r="CS1915" s="20"/>
      <c r="CT1915" s="20"/>
      <c r="CU1915" s="20"/>
      <c r="CV1915" s="20"/>
      <c r="CW1915" s="20"/>
      <c r="CX1915" s="20"/>
      <c r="CY1915" s="20"/>
      <c r="CZ1915" s="20"/>
      <c r="DA1915" s="20"/>
      <c r="DB1915" s="20"/>
      <c r="DC1915" s="20"/>
      <c r="DD1915" s="20"/>
      <c r="DE1915" s="20"/>
      <c r="DF1915" s="20"/>
      <c r="DG1915" s="20"/>
      <c r="DH1915" s="20"/>
      <c r="DI1915" s="20"/>
      <c r="DJ1915" s="20"/>
      <c r="DK1915" s="20"/>
      <c r="DL1915" s="20"/>
      <c r="DM1915" s="20"/>
      <c r="DN1915" s="20"/>
      <c r="DO1915" s="20"/>
      <c r="DP1915" s="20"/>
      <c r="DQ1915" s="20"/>
      <c r="DR1915" s="20"/>
      <c r="DS1915" s="20"/>
      <c r="DT1915" s="20"/>
      <c r="DU1915" s="20"/>
      <c r="DV1915" s="20"/>
      <c r="DW1915" s="20"/>
      <c r="DX1915" s="20"/>
      <c r="DY1915" s="20"/>
    </row>
    <row r="1916" spans="2:129" x14ac:dyDescent="0.15">
      <c r="B1916" s="77" t="s">
        <v>5538</v>
      </c>
      <c r="C1916" s="75"/>
      <c r="D1916" s="73" t="s">
        <v>38</v>
      </c>
      <c r="E1916" s="201" t="s">
        <v>5539</v>
      </c>
      <c r="F1916" s="201">
        <f>G1916+H1916+I1916+J1916</f>
        <v>0.14236033479999999</v>
      </c>
      <c r="G1916" s="201">
        <f>M1916+N1916+O1916</f>
        <v>1.8551717699999998E-2</v>
      </c>
      <c r="H1916" s="201">
        <f>K1916+L1916+P1916</f>
        <v>2.9663482599999999E-2</v>
      </c>
      <c r="I1916" s="201">
        <f>Q1916+IF(R1916="x",0,R1916)+IF(S1916="x",0,S1916)+IF(T1916="x",0,T1916)+U1916</f>
        <v>9.9088935E-3</v>
      </c>
      <c r="J1916" s="201">
        <v>8.4236241000000003E-2</v>
      </c>
      <c r="K1916" s="201">
        <v>2.3954726999999999E-2</v>
      </c>
      <c r="L1916" s="201">
        <v>2.4803413000000002E-3</v>
      </c>
      <c r="M1916" s="201">
        <v>9.154578E-4</v>
      </c>
      <c r="N1916" s="201">
        <v>1.5260866999999999E-2</v>
      </c>
      <c r="O1916" s="201">
        <v>2.3753928999999999E-3</v>
      </c>
      <c r="P1916" s="201">
        <v>3.2284142999999999E-3</v>
      </c>
      <c r="Q1916" s="201">
        <v>1.3904052E-3</v>
      </c>
      <c r="R1916" s="201">
        <v>0</v>
      </c>
      <c r="S1916" s="201">
        <v>0</v>
      </c>
      <c r="T1916" s="201">
        <v>0</v>
      </c>
      <c r="U1916" s="201">
        <v>8.5184882999999999E-3</v>
      </c>
      <c r="V1916" s="110"/>
      <c r="W1916" s="246">
        <f>J1916/0.135</f>
        <v>0.62397215555555552</v>
      </c>
      <c r="X1916" s="191">
        <v>13.685845</v>
      </c>
      <c r="Y1916" s="191">
        <v>9.8602036999999996</v>
      </c>
      <c r="Z1916" s="191">
        <v>0.28817743000000001</v>
      </c>
      <c r="AA1916" s="191">
        <v>1.1559092E-3</v>
      </c>
      <c r="AB1916" s="191">
        <v>3.3514159000000001</v>
      </c>
      <c r="AC1916" s="191">
        <v>2.1136853000000001E-2</v>
      </c>
      <c r="AD1916" s="191">
        <v>0.1637557</v>
      </c>
      <c r="AE1916" s="76">
        <v>1.299982E-6</v>
      </c>
      <c r="AF1916" s="76">
        <v>4.2349696999999998E-9</v>
      </c>
      <c r="AG1916" s="20">
        <v>6.5263286000000004E-2</v>
      </c>
      <c r="AH1916" s="20"/>
      <c r="AI1916" s="20"/>
      <c r="AJ1916" s="20"/>
      <c r="AK1916" s="20"/>
      <c r="AL1916" s="20"/>
      <c r="AM1916" s="20"/>
      <c r="AN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c r="BU1916" s="20"/>
      <c r="BV1916" s="20"/>
      <c r="BW1916" s="20"/>
      <c r="BX1916" s="20"/>
      <c r="BY1916" s="20"/>
      <c r="BZ1916" s="20"/>
      <c r="CA1916" s="20"/>
      <c r="CB1916" s="20"/>
      <c r="CC1916" s="20"/>
      <c r="CD1916" s="20"/>
      <c r="CE1916" s="20"/>
      <c r="CF1916" s="20"/>
      <c r="CG1916" s="20"/>
      <c r="CH1916" s="20"/>
      <c r="CI1916" s="20"/>
      <c r="CJ1916" s="20"/>
      <c r="CK1916" s="20"/>
      <c r="CL1916" s="20"/>
      <c r="CM1916" s="20"/>
      <c r="CN1916" s="20"/>
      <c r="CO1916" s="20"/>
      <c r="CP1916" s="20"/>
      <c r="CQ1916" s="20"/>
      <c r="CR1916" s="20"/>
      <c r="CS1916" s="20"/>
      <c r="CT1916" s="20"/>
      <c r="CU1916" s="20"/>
      <c r="CV1916" s="20"/>
      <c r="CW1916" s="20"/>
      <c r="CX1916" s="20"/>
      <c r="CY1916" s="20"/>
      <c r="CZ1916" s="20"/>
      <c r="DA1916" s="20"/>
      <c r="DB1916" s="20"/>
      <c r="DC1916" s="20"/>
      <c r="DD1916" s="20"/>
      <c r="DE1916" s="20"/>
      <c r="DF1916" s="20"/>
      <c r="DG1916" s="20"/>
      <c r="DH1916" s="20"/>
      <c r="DI1916" s="20"/>
      <c r="DJ1916" s="20"/>
      <c r="DK1916" s="20"/>
      <c r="DL1916" s="20"/>
      <c r="DM1916" s="20"/>
      <c r="DN1916" s="20"/>
      <c r="DO1916" s="20"/>
      <c r="DP1916" s="20"/>
      <c r="DQ1916" s="20"/>
      <c r="DR1916" s="20"/>
      <c r="DS1916" s="20"/>
      <c r="DT1916" s="20"/>
      <c r="DU1916" s="20"/>
      <c r="DV1916" s="20"/>
      <c r="DW1916" s="20"/>
      <c r="DX1916" s="20"/>
      <c r="DY1916" s="20"/>
    </row>
    <row r="1917" spans="2:129" x14ac:dyDescent="0.15">
      <c r="B1917" s="77" t="s">
        <v>5540</v>
      </c>
      <c r="C1917" s="75"/>
      <c r="D1917" s="73" t="s">
        <v>38</v>
      </c>
      <c r="E1917" s="201" t="s">
        <v>5541</v>
      </c>
      <c r="F1917" s="201">
        <f>G1917+H1917+I1917+J1917</f>
        <v>0.12905278436000001</v>
      </c>
      <c r="G1917" s="201">
        <f>M1917+N1917+O1917</f>
        <v>1.3605704660000002E-2</v>
      </c>
      <c r="H1917" s="201">
        <f>K1917+L1917+P1917</f>
        <v>2.57722812E-2</v>
      </c>
      <c r="I1917" s="201">
        <f>Q1917+IF(R1917="x",0,R1917)+IF(S1917="x",0,S1917)+IF(T1917="x",0,T1917)+U1917</f>
        <v>9.2040235000000001E-3</v>
      </c>
      <c r="J1917" s="201">
        <v>8.0470774999999994E-2</v>
      </c>
      <c r="K1917" s="201">
        <v>2.0040090999999999E-2</v>
      </c>
      <c r="L1917" s="201">
        <v>2.8499602E-3</v>
      </c>
      <c r="M1917" s="201">
        <v>8.3440046000000001E-4</v>
      </c>
      <c r="N1917" s="201">
        <v>9.6693121000000007E-3</v>
      </c>
      <c r="O1917" s="201">
        <v>3.1019921000000001E-3</v>
      </c>
      <c r="P1917" s="201">
        <v>2.8822299999999999E-3</v>
      </c>
      <c r="Q1917" s="201">
        <v>1.8558881E-3</v>
      </c>
      <c r="R1917" s="201">
        <v>0</v>
      </c>
      <c r="S1917" s="201">
        <v>0</v>
      </c>
      <c r="T1917" s="201">
        <v>0</v>
      </c>
      <c r="U1917" s="201">
        <v>7.3481353999999997E-3</v>
      </c>
      <c r="V1917" s="110"/>
      <c r="W1917" s="246">
        <f>J1917/0.135</f>
        <v>0.59607981481481476</v>
      </c>
      <c r="X1917" s="191">
        <v>20.497558000000001</v>
      </c>
      <c r="Y1917" s="191">
        <v>9.8291126000000002</v>
      </c>
      <c r="Z1917" s="191">
        <v>1.2248386</v>
      </c>
      <c r="AA1917" s="191">
        <v>1.5791822E-2</v>
      </c>
      <c r="AB1917" s="191">
        <v>9.1118898000000002</v>
      </c>
      <c r="AC1917" s="191">
        <v>7.6223388000000003E-2</v>
      </c>
      <c r="AD1917" s="191">
        <v>0.23970208000000001</v>
      </c>
      <c r="AE1917" s="76">
        <v>1.0830819E-6</v>
      </c>
      <c r="AF1917" s="76">
        <v>6.7715202000000003E-9</v>
      </c>
      <c r="AG1917" s="20">
        <v>6.7313419999999999E-2</v>
      </c>
      <c r="AH1917" s="20"/>
      <c r="AI1917" s="20"/>
      <c r="AJ1917" s="20"/>
      <c r="AK1917" s="20"/>
      <c r="AL1917" s="20"/>
      <c r="AM1917" s="20"/>
      <c r="AN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c r="BU1917" s="20"/>
      <c r="BV1917" s="20"/>
      <c r="BW1917" s="20"/>
      <c r="BX1917" s="20"/>
      <c r="BY1917" s="20"/>
      <c r="BZ1917" s="20"/>
      <c r="CA1917" s="20"/>
      <c r="CB1917" s="20"/>
      <c r="CC1917" s="20"/>
      <c r="CD1917" s="20"/>
      <c r="CE1917" s="20"/>
      <c r="CF1917" s="20"/>
      <c r="CG1917" s="20"/>
      <c r="CH1917" s="20"/>
      <c r="CI1917" s="20"/>
      <c r="CJ1917" s="20"/>
      <c r="CK1917" s="20"/>
      <c r="CL1917" s="20"/>
      <c r="CM1917" s="20"/>
      <c r="CN1917" s="20"/>
      <c r="CO1917" s="20"/>
      <c r="CP1917" s="20"/>
      <c r="CQ1917" s="20"/>
      <c r="CR1917" s="20"/>
      <c r="CS1917" s="20"/>
      <c r="CT1917" s="20"/>
      <c r="CU1917" s="20"/>
      <c r="CV1917" s="20"/>
      <c r="CW1917" s="20"/>
      <c r="CX1917" s="20"/>
      <c r="CY1917" s="20"/>
      <c r="CZ1917" s="20"/>
      <c r="DA1917" s="20"/>
      <c r="DB1917" s="20"/>
      <c r="DC1917" s="20"/>
      <c r="DD1917" s="20"/>
      <c r="DE1917" s="20"/>
      <c r="DF1917" s="20"/>
      <c r="DG1917" s="20"/>
      <c r="DH1917" s="20"/>
      <c r="DI1917" s="20"/>
      <c r="DJ1917" s="20"/>
      <c r="DK1917" s="20"/>
      <c r="DL1917" s="20"/>
      <c r="DM1917" s="20"/>
      <c r="DN1917" s="20"/>
      <c r="DO1917" s="20"/>
      <c r="DP1917" s="20"/>
      <c r="DQ1917" s="20"/>
      <c r="DR1917" s="20"/>
      <c r="DS1917" s="20"/>
      <c r="DT1917" s="20"/>
      <c r="DU1917" s="20"/>
      <c r="DV1917" s="20"/>
      <c r="DW1917" s="20"/>
      <c r="DX1917" s="20"/>
      <c r="DY1917" s="20"/>
    </row>
    <row r="1918" spans="2:129" x14ac:dyDescent="0.15">
      <c r="B1918" s="77" t="s">
        <v>5542</v>
      </c>
      <c r="C1918" s="75"/>
      <c r="D1918" s="73" t="s">
        <v>38</v>
      </c>
      <c r="E1918" s="201" t="s">
        <v>5543</v>
      </c>
      <c r="F1918" s="201">
        <f>G1918+H1918+I1918+J1918</f>
        <v>0.16536901008999999</v>
      </c>
      <c r="G1918" s="201">
        <f>M1918+N1918+O1918</f>
        <v>2.7783529390000002E-2</v>
      </c>
      <c r="H1918" s="201">
        <f>K1918+L1918+P1918</f>
        <v>3.6061546600000001E-2</v>
      </c>
      <c r="I1918" s="201">
        <f>Q1918+IF(R1918="x",0,R1918)+IF(S1918="x",0,S1918)+IF(T1918="x",0,T1918)+U1918</f>
        <v>1.30583071E-2</v>
      </c>
      <c r="J1918" s="201">
        <v>8.8465627000000005E-2</v>
      </c>
      <c r="K1918" s="201">
        <v>3.0051985999999999E-2</v>
      </c>
      <c r="L1918" s="201">
        <v>3.0394198000000001E-3</v>
      </c>
      <c r="M1918" s="201">
        <v>8.5017418999999998E-4</v>
      </c>
      <c r="N1918" s="201">
        <v>2.3678434000000002E-2</v>
      </c>
      <c r="O1918" s="201">
        <v>3.2549212000000001E-3</v>
      </c>
      <c r="P1918" s="201">
        <v>2.9701407999999999E-3</v>
      </c>
      <c r="Q1918" s="201">
        <v>1.9229951000000001E-3</v>
      </c>
      <c r="R1918" s="201">
        <v>0</v>
      </c>
      <c r="S1918" s="201">
        <v>0</v>
      </c>
      <c r="T1918" s="201">
        <v>0</v>
      </c>
      <c r="U1918" s="201">
        <v>1.1135312E-2</v>
      </c>
      <c r="V1918" s="110"/>
      <c r="W1918" s="246">
        <f>J1918/0.135</f>
        <v>0.65530094074074074</v>
      </c>
      <c r="X1918" s="191">
        <v>20.741301</v>
      </c>
      <c r="Y1918" s="191">
        <v>10.338502</v>
      </c>
      <c r="Z1918" s="191">
        <v>0.44678430000000002</v>
      </c>
      <c r="AA1918" s="191">
        <v>1.5809072E-2</v>
      </c>
      <c r="AB1918" s="191">
        <v>9.6432857999999992</v>
      </c>
      <c r="AC1918" s="191">
        <v>3.4389566000000003E-2</v>
      </c>
      <c r="AD1918" s="191">
        <v>0.26253064999999998</v>
      </c>
      <c r="AE1918" s="76">
        <v>1.5282175E-6</v>
      </c>
      <c r="AF1918" s="76">
        <v>7.4393686999999997E-9</v>
      </c>
      <c r="AG1918" s="20">
        <v>6.9540085000000001E-2</v>
      </c>
      <c r="AH1918" s="20"/>
      <c r="AI1918" s="20"/>
      <c r="AJ1918" s="20"/>
      <c r="AK1918" s="20"/>
      <c r="AL1918" s="20"/>
      <c r="AM1918" s="20"/>
      <c r="AN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row>
    <row r="1919" spans="2:129" x14ac:dyDescent="0.15">
      <c r="B1919" s="67" t="s">
        <v>5544</v>
      </c>
      <c r="C1919" s="114" t="s">
        <v>5545</v>
      </c>
      <c r="D1919" s="75"/>
      <c r="E1919" s="20"/>
      <c r="F1919" s="202"/>
      <c r="G1919" s="202"/>
      <c r="H1919" s="202"/>
      <c r="I1919" s="202"/>
      <c r="J1919" s="202"/>
      <c r="K1919" s="202"/>
      <c r="L1919" s="202"/>
      <c r="M1919" s="202"/>
      <c r="N1919" s="202"/>
      <c r="O1919" s="202"/>
      <c r="P1919" s="202"/>
      <c r="Q1919" s="202"/>
      <c r="R1919" s="202"/>
      <c r="S1919" s="202"/>
      <c r="T1919" s="202"/>
      <c r="U1919" s="202"/>
      <c r="V1919" s="246"/>
      <c r="W1919" s="246"/>
      <c r="X1919" s="183"/>
      <c r="Y1919" s="183"/>
      <c r="Z1919" s="183"/>
      <c r="AA1919" s="183"/>
      <c r="AB1919" s="183"/>
      <c r="AC1919" s="183"/>
      <c r="AD1919" s="183"/>
      <c r="AE1919" s="81"/>
      <c r="AF1919" s="81"/>
      <c r="AG1919" s="81"/>
      <c r="AH1919" s="20"/>
      <c r="AI1919" s="20"/>
      <c r="AJ1919" s="20"/>
      <c r="AK1919" s="20"/>
      <c r="AL1919" s="20"/>
      <c r="AM1919" s="20"/>
      <c r="AN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c r="BU1919" s="20"/>
      <c r="BV1919" s="20"/>
      <c r="BW1919" s="20"/>
      <c r="BX1919" s="20"/>
      <c r="BY1919" s="20"/>
      <c r="BZ1919" s="20"/>
      <c r="CA1919" s="20"/>
      <c r="CB1919" s="20"/>
      <c r="CC1919" s="20"/>
      <c r="CD1919" s="20"/>
      <c r="CE1919" s="20"/>
      <c r="CF1919" s="20"/>
      <c r="CG1919" s="20"/>
      <c r="CH1919" s="20"/>
      <c r="CI1919" s="20"/>
      <c r="CJ1919" s="20"/>
      <c r="CK1919" s="20"/>
      <c r="CL1919" s="20"/>
      <c r="CM1919" s="20"/>
      <c r="CN1919" s="20"/>
      <c r="CO1919" s="20"/>
      <c r="CP1919" s="20"/>
      <c r="CQ1919" s="20"/>
      <c r="CR1919" s="20"/>
      <c r="CS1919" s="20"/>
      <c r="CT1919" s="20"/>
      <c r="CU1919" s="20"/>
      <c r="CV1919" s="20"/>
      <c r="CW1919" s="20"/>
      <c r="CX1919" s="20"/>
      <c r="CY1919" s="20"/>
      <c r="CZ1919" s="20"/>
      <c r="DA1919" s="20"/>
      <c r="DB1919" s="20"/>
      <c r="DC1919" s="20"/>
      <c r="DD1919" s="20"/>
      <c r="DE1919" s="20"/>
      <c r="DF1919" s="20"/>
      <c r="DG1919" s="20"/>
      <c r="DH1919" s="20"/>
      <c r="DI1919" s="20"/>
      <c r="DJ1919" s="20"/>
      <c r="DK1919" s="20"/>
      <c r="DL1919" s="20"/>
      <c r="DM1919" s="20"/>
      <c r="DN1919" s="20"/>
      <c r="DO1919" s="20"/>
      <c r="DP1919" s="20"/>
      <c r="DQ1919" s="20"/>
      <c r="DR1919" s="20"/>
      <c r="DS1919" s="20"/>
      <c r="DT1919" s="20"/>
      <c r="DU1919" s="20"/>
      <c r="DV1919" s="20"/>
      <c r="DW1919" s="20"/>
      <c r="DX1919" s="20"/>
      <c r="DY1919" s="20"/>
    </row>
    <row r="1920" spans="2:129" x14ac:dyDescent="0.15">
      <c r="B1920" s="77" t="s">
        <v>5546</v>
      </c>
      <c r="C1920" s="75"/>
      <c r="D1920" s="73" t="s">
        <v>38</v>
      </c>
      <c r="E1920" s="201" t="s">
        <v>5547</v>
      </c>
      <c r="F1920" s="201">
        <f t="shared" ref="F1920:F1932" si="337">G1920+H1920+I1920+J1920</f>
        <v>0.24788223693</v>
      </c>
      <c r="G1920" s="201">
        <f t="shared" ref="G1920:G1932" si="338">M1920+N1920+O1920</f>
        <v>5.6592806630000006E-2</v>
      </c>
      <c r="H1920" s="201">
        <f t="shared" ref="H1920:H1932" si="339">K1920+L1920+P1920</f>
        <v>5.7420142300000004E-2</v>
      </c>
      <c r="I1920" s="201">
        <f t="shared" ref="I1920:I1932" si="340">Q1920+IF(R1920="x",0,R1920)+IF(S1920="x",0,S1920)+IF(T1920="x",0,T1920)+U1920</f>
        <v>1.1069248E-2</v>
      </c>
      <c r="J1920" s="201">
        <v>0.12280004</v>
      </c>
      <c r="K1920" s="201">
        <v>4.9091965000000001E-2</v>
      </c>
      <c r="L1920" s="201">
        <v>6.0686306000000004E-3</v>
      </c>
      <c r="M1920" s="201">
        <v>7.4834113000000005E-4</v>
      </c>
      <c r="N1920" s="201">
        <v>5.1989708000000003E-2</v>
      </c>
      <c r="O1920" s="201">
        <v>3.8547575000000001E-3</v>
      </c>
      <c r="P1920" s="201">
        <v>2.2595467000000001E-3</v>
      </c>
      <c r="Q1920" s="201">
        <v>3.1273820000000002E-3</v>
      </c>
      <c r="R1920" s="201">
        <v>0</v>
      </c>
      <c r="S1920" s="201">
        <v>0</v>
      </c>
      <c r="T1920" s="201">
        <v>0</v>
      </c>
      <c r="U1920" s="201">
        <v>7.9418660000000005E-3</v>
      </c>
      <c r="V1920" s="110"/>
      <c r="W1920" s="246">
        <f t="shared" ref="W1920:W1932" si="341">J1920/0.135</f>
        <v>0.90962992592592584</v>
      </c>
      <c r="X1920" s="191">
        <v>22.515270000000001</v>
      </c>
      <c r="Y1920" s="191">
        <v>12.184903</v>
      </c>
      <c r="Z1920" s="191">
        <v>2.1872042</v>
      </c>
      <c r="AA1920" s="191">
        <v>2.1160523999999999E-3</v>
      </c>
      <c r="AB1920" s="191">
        <v>7.1696042999999996</v>
      </c>
      <c r="AC1920" s="191">
        <v>0.15169862000000001</v>
      </c>
      <c r="AD1920" s="191">
        <v>0.81974327999999996</v>
      </c>
      <c r="AE1920" s="76">
        <v>2.5570682999999998E-6</v>
      </c>
      <c r="AF1920" s="76">
        <v>7.2953643999999997E-9</v>
      </c>
      <c r="AG1920" s="20">
        <v>6.4983657E-2</v>
      </c>
      <c r="AH1920" s="20"/>
      <c r="AI1920" s="20"/>
      <c r="AJ1920" s="20"/>
      <c r="AK1920" s="20"/>
      <c r="AL1920" s="20"/>
      <c r="AM1920" s="20"/>
      <c r="AN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c r="BU1920" s="20"/>
      <c r="BV1920" s="20"/>
      <c r="BW1920" s="20"/>
      <c r="BX1920" s="20"/>
      <c r="BY1920" s="20"/>
      <c r="BZ1920" s="20"/>
      <c r="CA1920" s="20"/>
      <c r="CB1920" s="20"/>
      <c r="CC1920" s="20"/>
      <c r="CD1920" s="20"/>
      <c r="CE1920" s="20"/>
      <c r="CF1920" s="20"/>
      <c r="CG1920" s="20"/>
      <c r="CH1920" s="20"/>
      <c r="CI1920" s="20"/>
      <c r="CJ1920" s="20"/>
      <c r="CK1920" s="20"/>
      <c r="CL1920" s="20"/>
      <c r="CM1920" s="20"/>
      <c r="CN1920" s="20"/>
      <c r="CO1920" s="20"/>
      <c r="CP1920" s="20"/>
      <c r="CQ1920" s="20"/>
      <c r="CR1920" s="20"/>
      <c r="CS1920" s="20"/>
      <c r="CT1920" s="20"/>
      <c r="CU1920" s="20"/>
      <c r="CV1920" s="20"/>
      <c r="CW1920" s="20"/>
      <c r="CX1920" s="20"/>
      <c r="CY1920" s="20"/>
      <c r="CZ1920" s="20"/>
      <c r="DA1920" s="20"/>
      <c r="DB1920" s="20"/>
      <c r="DC1920" s="20"/>
      <c r="DD1920" s="20"/>
      <c r="DE1920" s="20"/>
      <c r="DF1920" s="20"/>
      <c r="DG1920" s="20"/>
      <c r="DH1920" s="20"/>
      <c r="DI1920" s="20"/>
      <c r="DJ1920" s="20"/>
      <c r="DK1920" s="20"/>
      <c r="DL1920" s="20"/>
      <c r="DM1920" s="20"/>
      <c r="DN1920" s="20"/>
      <c r="DO1920" s="20"/>
      <c r="DP1920" s="20"/>
      <c r="DQ1920" s="20"/>
      <c r="DR1920" s="20"/>
      <c r="DS1920" s="20"/>
      <c r="DT1920" s="20"/>
      <c r="DU1920" s="20"/>
      <c r="DV1920" s="20"/>
      <c r="DW1920" s="20"/>
      <c r="DX1920" s="20"/>
      <c r="DY1920" s="20"/>
    </row>
    <row r="1921" spans="2:129" x14ac:dyDescent="0.15">
      <c r="B1921" s="77" t="s">
        <v>5548</v>
      </c>
      <c r="C1921" s="75"/>
      <c r="D1921" s="73" t="s">
        <v>38</v>
      </c>
      <c r="E1921" s="201" t="s">
        <v>5549</v>
      </c>
      <c r="F1921" s="201">
        <f t="shared" si="337"/>
        <v>0.27544854200000002</v>
      </c>
      <c r="G1921" s="201">
        <f t="shared" si="338"/>
        <v>3.2164224899999996E-2</v>
      </c>
      <c r="H1921" s="201">
        <f t="shared" si="339"/>
        <v>7.0215237999999999E-2</v>
      </c>
      <c r="I1921" s="201">
        <f t="shared" si="340"/>
        <v>1.5098519099999999E-2</v>
      </c>
      <c r="J1921" s="201">
        <v>0.15797056000000001</v>
      </c>
      <c r="K1921" s="201">
        <v>6.2745230999999999E-2</v>
      </c>
      <c r="L1921" s="201">
        <v>4.4550500000000003E-3</v>
      </c>
      <c r="M1921" s="201">
        <v>1.3902185999999999E-3</v>
      </c>
      <c r="N1921" s="201">
        <v>2.3105833999999999E-2</v>
      </c>
      <c r="O1921" s="201">
        <v>7.6681722999999997E-3</v>
      </c>
      <c r="P1921" s="201">
        <v>3.014957E-3</v>
      </c>
      <c r="Q1921" s="201">
        <v>4.1670830999999998E-3</v>
      </c>
      <c r="R1921" s="201">
        <v>0</v>
      </c>
      <c r="S1921" s="201">
        <v>0</v>
      </c>
      <c r="T1921" s="201">
        <v>0</v>
      </c>
      <c r="U1921" s="201">
        <v>1.0931435999999999E-2</v>
      </c>
      <c r="V1921" s="110"/>
      <c r="W1921" s="246">
        <f t="shared" si="341"/>
        <v>1.1701522962962962</v>
      </c>
      <c r="X1921" s="191">
        <v>37.304999000000002</v>
      </c>
      <c r="Y1921" s="191">
        <v>17.014952999999998</v>
      </c>
      <c r="Z1921" s="191">
        <v>6.9327201000000001</v>
      </c>
      <c r="AA1921" s="191">
        <v>2.6636828000000001E-2</v>
      </c>
      <c r="AB1921" s="191">
        <v>11.700061</v>
      </c>
      <c r="AC1921" s="191">
        <v>0.44804335000000001</v>
      </c>
      <c r="AD1921" s="191">
        <v>1.1825855999999999</v>
      </c>
      <c r="AE1921" s="76">
        <v>2.6533218E-6</v>
      </c>
      <c r="AF1921" s="76">
        <v>1.1553522E-8</v>
      </c>
      <c r="AG1921" s="20">
        <v>9.3773572999999999E-2</v>
      </c>
      <c r="AH1921" s="20"/>
      <c r="AI1921" s="20"/>
      <c r="AJ1921" s="20"/>
      <c r="AK1921" s="20"/>
      <c r="AL1921" s="20"/>
      <c r="AM1921" s="20"/>
      <c r="AN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c r="BU1921" s="20"/>
      <c r="BV1921" s="20"/>
      <c r="BW1921" s="20"/>
      <c r="BX1921" s="20"/>
      <c r="BY1921" s="20"/>
      <c r="BZ1921" s="20"/>
      <c r="CA1921" s="20"/>
      <c r="CB1921" s="20"/>
      <c r="CC1921" s="20"/>
      <c r="CD1921" s="20"/>
      <c r="CE1921" s="20"/>
      <c r="CF1921" s="20"/>
      <c r="CG1921" s="20"/>
      <c r="CH1921" s="20"/>
      <c r="CI1921" s="20"/>
      <c r="CJ1921" s="20"/>
      <c r="CK1921" s="20"/>
      <c r="CL1921" s="20"/>
      <c r="CM1921" s="20"/>
      <c r="CN1921" s="20"/>
      <c r="CO1921" s="20"/>
      <c r="CP1921" s="20"/>
      <c r="CQ1921" s="20"/>
      <c r="CR1921" s="20"/>
      <c r="CS1921" s="20"/>
      <c r="CT1921" s="20"/>
      <c r="CU1921" s="20"/>
      <c r="CV1921" s="20"/>
      <c r="CW1921" s="20"/>
      <c r="CX1921" s="20"/>
      <c r="CY1921" s="20"/>
      <c r="CZ1921" s="20"/>
      <c r="DA1921" s="20"/>
      <c r="DB1921" s="20"/>
      <c r="DC1921" s="20"/>
      <c r="DD1921" s="20"/>
      <c r="DE1921" s="20"/>
      <c r="DF1921" s="20"/>
      <c r="DG1921" s="20"/>
      <c r="DH1921" s="20"/>
      <c r="DI1921" s="20"/>
      <c r="DJ1921" s="20"/>
      <c r="DK1921" s="20"/>
      <c r="DL1921" s="20"/>
      <c r="DM1921" s="20"/>
      <c r="DN1921" s="20"/>
      <c r="DO1921" s="20"/>
      <c r="DP1921" s="20"/>
      <c r="DQ1921" s="20"/>
      <c r="DR1921" s="20"/>
      <c r="DS1921" s="20"/>
      <c r="DT1921" s="20"/>
      <c r="DU1921" s="20"/>
      <c r="DV1921" s="20"/>
      <c r="DW1921" s="20"/>
      <c r="DX1921" s="20"/>
      <c r="DY1921" s="20"/>
    </row>
    <row r="1922" spans="2:129" x14ac:dyDescent="0.15">
      <c r="B1922" s="77" t="s">
        <v>5550</v>
      </c>
      <c r="C1922" s="75"/>
      <c r="D1922" s="73" t="s">
        <v>38</v>
      </c>
      <c r="E1922" s="201" t="s">
        <v>5551</v>
      </c>
      <c r="F1922" s="201">
        <f t="shared" si="337"/>
        <v>0.46978841260000004</v>
      </c>
      <c r="G1922" s="201">
        <f t="shared" si="338"/>
        <v>0.12059156530000001</v>
      </c>
      <c r="H1922" s="201">
        <f t="shared" si="339"/>
        <v>0.1050610069</v>
      </c>
      <c r="I1922" s="201">
        <f t="shared" si="340"/>
        <v>1.9437910400000001E-2</v>
      </c>
      <c r="J1922" s="201">
        <v>0.22469792999999999</v>
      </c>
      <c r="K1922" s="201">
        <v>9.6529343000000004E-2</v>
      </c>
      <c r="L1922" s="201">
        <v>5.5107799999999998E-3</v>
      </c>
      <c r="M1922" s="201">
        <v>1.4436887000000001E-3</v>
      </c>
      <c r="N1922" s="201">
        <v>0.11096369</v>
      </c>
      <c r="O1922" s="201">
        <v>8.1841866000000006E-3</v>
      </c>
      <c r="P1922" s="201">
        <v>3.0208839000000001E-3</v>
      </c>
      <c r="Q1922" s="201">
        <v>4.2803423999999996E-3</v>
      </c>
      <c r="R1922" s="201">
        <v>0</v>
      </c>
      <c r="S1922" s="201">
        <v>0</v>
      </c>
      <c r="T1922" s="201">
        <v>0</v>
      </c>
      <c r="U1922" s="201">
        <v>1.5157568E-2</v>
      </c>
      <c r="V1922" s="110"/>
      <c r="W1922" s="246">
        <f t="shared" si="341"/>
        <v>1.6644291111111109</v>
      </c>
      <c r="X1922" s="191">
        <v>38.170346000000002</v>
      </c>
      <c r="Y1922" s="191">
        <v>22.684667999999999</v>
      </c>
      <c r="Z1922" s="191">
        <v>2.1890122999999999</v>
      </c>
      <c r="AA1922" s="191">
        <v>2.7834109999999999E-2</v>
      </c>
      <c r="AB1922" s="191">
        <v>11.763503999999999</v>
      </c>
      <c r="AC1922" s="191">
        <v>0.18007451999999999</v>
      </c>
      <c r="AD1922" s="191">
        <v>1.3252531999999999</v>
      </c>
      <c r="AE1922" s="76">
        <v>5.0974091000000001E-6</v>
      </c>
      <c r="AF1922" s="76">
        <v>1.4361613000000001E-8</v>
      </c>
      <c r="AG1922" s="20">
        <v>0.12269307</v>
      </c>
      <c r="AH1922" s="20"/>
      <c r="AI1922" s="20"/>
      <c r="AJ1922" s="20"/>
      <c r="AK1922" s="20"/>
      <c r="AL1922" s="20"/>
      <c r="AM1922" s="20"/>
      <c r="AN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c r="BU1922" s="20"/>
      <c r="BV1922" s="20"/>
      <c r="BW1922" s="20"/>
      <c r="BX1922" s="20"/>
      <c r="BY1922" s="20"/>
      <c r="BZ1922" s="20"/>
      <c r="CA1922" s="20"/>
      <c r="CB1922" s="20"/>
      <c r="CC1922" s="20"/>
      <c r="CD1922" s="20"/>
      <c r="CE1922" s="20"/>
      <c r="CF1922" s="20"/>
      <c r="CG1922" s="20"/>
      <c r="CH1922" s="20"/>
      <c r="CI1922" s="20"/>
      <c r="CJ1922" s="20"/>
      <c r="CK1922" s="20"/>
      <c r="CL1922" s="20"/>
      <c r="CM1922" s="20"/>
      <c r="CN1922" s="20"/>
      <c r="CO1922" s="20"/>
      <c r="CP1922" s="20"/>
      <c r="CQ1922" s="20"/>
      <c r="CR1922" s="20"/>
      <c r="CS1922" s="20"/>
      <c r="CT1922" s="20"/>
      <c r="CU1922" s="20"/>
      <c r="CV1922" s="20"/>
      <c r="CW1922" s="20"/>
      <c r="CX1922" s="20"/>
      <c r="CY1922" s="20"/>
      <c r="CZ1922" s="20"/>
      <c r="DA1922" s="20"/>
      <c r="DB1922" s="20"/>
      <c r="DC1922" s="20"/>
      <c r="DD1922" s="20"/>
      <c r="DE1922" s="20"/>
      <c r="DF1922" s="20"/>
      <c r="DG1922" s="20"/>
      <c r="DH1922" s="20"/>
      <c r="DI1922" s="20"/>
      <c r="DJ1922" s="20"/>
      <c r="DK1922" s="20"/>
      <c r="DL1922" s="20"/>
      <c r="DM1922" s="20"/>
      <c r="DN1922" s="20"/>
      <c r="DO1922" s="20"/>
      <c r="DP1922" s="20"/>
      <c r="DQ1922" s="20"/>
      <c r="DR1922" s="20"/>
      <c r="DS1922" s="20"/>
      <c r="DT1922" s="20"/>
      <c r="DU1922" s="20"/>
      <c r="DV1922" s="20"/>
      <c r="DW1922" s="20"/>
      <c r="DX1922" s="20"/>
      <c r="DY1922" s="20"/>
    </row>
    <row r="1923" spans="2:129" x14ac:dyDescent="0.15">
      <c r="B1923" s="77" t="s">
        <v>5552</v>
      </c>
      <c r="C1923" s="114"/>
      <c r="D1923" s="73" t="s">
        <v>38</v>
      </c>
      <c r="E1923" s="201" t="s">
        <v>5553</v>
      </c>
      <c r="F1923" s="201">
        <f t="shared" si="337"/>
        <v>0.3587292037</v>
      </c>
      <c r="G1923" s="201">
        <f t="shared" si="338"/>
        <v>5.0869915099999996E-2</v>
      </c>
      <c r="H1923" s="201">
        <f t="shared" si="339"/>
        <v>8.7535843899999993E-2</v>
      </c>
      <c r="I1923" s="201">
        <f t="shared" si="340"/>
        <v>3.2682924699999998E-2</v>
      </c>
      <c r="J1923" s="201">
        <v>0.18764052000000001</v>
      </c>
      <c r="K1923" s="201">
        <v>7.9128096999999994E-2</v>
      </c>
      <c r="L1923" s="201">
        <v>5.3359719999999996E-3</v>
      </c>
      <c r="M1923" s="201">
        <v>1.3306561E-3</v>
      </c>
      <c r="N1923" s="201">
        <v>4.0315301999999997E-2</v>
      </c>
      <c r="O1923" s="201">
        <v>9.2239569999999996E-3</v>
      </c>
      <c r="P1923" s="201">
        <v>3.0717749000000001E-3</v>
      </c>
      <c r="Q1923" s="201">
        <v>8.2929176999999993E-3</v>
      </c>
      <c r="R1923" s="201">
        <v>0</v>
      </c>
      <c r="S1923" s="201">
        <v>0</v>
      </c>
      <c r="T1923" s="201">
        <v>0</v>
      </c>
      <c r="U1923" s="201">
        <v>2.4390006999999998E-2</v>
      </c>
      <c r="V1923" s="110"/>
      <c r="W1923" s="246">
        <f t="shared" si="341"/>
        <v>1.3899297777777777</v>
      </c>
      <c r="X1923" s="191">
        <v>53.703004999999997</v>
      </c>
      <c r="Y1923" s="191">
        <v>21.523281999999998</v>
      </c>
      <c r="Z1923" s="191">
        <v>7.1366474999999996</v>
      </c>
      <c r="AA1923" s="191">
        <v>4.1142879000000002E-3</v>
      </c>
      <c r="AB1923" s="191">
        <v>23.311516000000001</v>
      </c>
      <c r="AC1923" s="191">
        <v>0.46224140000000002</v>
      </c>
      <c r="AD1923" s="191">
        <v>1.2652049000000001</v>
      </c>
      <c r="AE1923" s="76">
        <v>3.3943160999999998E-6</v>
      </c>
      <c r="AF1923" s="76">
        <v>1.6499407999999999E-8</v>
      </c>
      <c r="AG1923" s="20">
        <v>0.11762989</v>
      </c>
      <c r="AH1923" s="20"/>
      <c r="AI1923" s="20"/>
      <c r="AJ1923" s="20"/>
      <c r="AK1923" s="20"/>
      <c r="AL1923" s="20"/>
      <c r="AM1923" s="20"/>
      <c r="AN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c r="BU1923" s="20"/>
      <c r="BV1923" s="20"/>
      <c r="BW1923" s="20"/>
      <c r="BX1923" s="20"/>
      <c r="BY1923" s="20"/>
      <c r="BZ1923" s="20"/>
      <c r="CA1923" s="20"/>
      <c r="CB1923" s="20"/>
      <c r="CC1923" s="20"/>
      <c r="CD1923" s="20"/>
      <c r="CE1923" s="20"/>
      <c r="CF1923" s="20"/>
      <c r="CG1923" s="20"/>
      <c r="CH1923" s="20"/>
      <c r="CI1923" s="20"/>
      <c r="CJ1923" s="20"/>
      <c r="CK1923" s="20"/>
      <c r="CL1923" s="20"/>
      <c r="CM1923" s="20"/>
      <c r="CN1923" s="20"/>
      <c r="CO1923" s="20"/>
      <c r="CP1923" s="20"/>
      <c r="CQ1923" s="20"/>
      <c r="CR1923" s="20"/>
      <c r="CS1923" s="20"/>
      <c r="CT1923" s="20"/>
      <c r="CU1923" s="20"/>
      <c r="CV1923" s="20"/>
      <c r="CW1923" s="20"/>
      <c r="CX1923" s="20"/>
      <c r="CY1923" s="20"/>
      <c r="CZ1923" s="20"/>
      <c r="DA1923" s="20"/>
      <c r="DB1923" s="20"/>
      <c r="DC1923" s="20"/>
      <c r="DD1923" s="20"/>
      <c r="DE1923" s="20"/>
      <c r="DF1923" s="20"/>
      <c r="DG1923" s="20"/>
      <c r="DH1923" s="20"/>
      <c r="DI1923" s="20"/>
      <c r="DJ1923" s="20"/>
      <c r="DK1923" s="20"/>
      <c r="DL1923" s="20"/>
      <c r="DM1923" s="20"/>
      <c r="DN1923" s="20"/>
      <c r="DO1923" s="20"/>
      <c r="DP1923" s="20"/>
      <c r="DQ1923" s="20"/>
      <c r="DR1923" s="20"/>
      <c r="DS1923" s="20"/>
      <c r="DT1923" s="20"/>
      <c r="DU1923" s="20"/>
      <c r="DV1923" s="20"/>
      <c r="DW1923" s="20"/>
      <c r="DX1923" s="20"/>
      <c r="DY1923" s="20"/>
    </row>
    <row r="1924" spans="2:129" x14ac:dyDescent="0.15">
      <c r="B1924" s="77" t="s">
        <v>5554</v>
      </c>
      <c r="C1924" s="75"/>
      <c r="D1924" s="73" t="s">
        <v>38</v>
      </c>
      <c r="E1924" s="201" t="s">
        <v>5555</v>
      </c>
      <c r="F1924" s="201">
        <f t="shared" si="337"/>
        <v>0.59477464400000002</v>
      </c>
      <c r="G1924" s="201">
        <f t="shared" si="338"/>
        <v>0.1423539023</v>
      </c>
      <c r="H1924" s="201">
        <f t="shared" si="339"/>
        <v>0.13501719499999998</v>
      </c>
      <c r="I1924" s="201">
        <f t="shared" si="340"/>
        <v>3.9146736700000004E-2</v>
      </c>
      <c r="J1924" s="201">
        <v>0.27825681000000002</v>
      </c>
      <c r="K1924" s="201">
        <v>0.12503101</v>
      </c>
      <c r="L1924" s="201">
        <v>6.6411836000000004E-3</v>
      </c>
      <c r="M1924" s="201">
        <v>1.5798666000000001E-3</v>
      </c>
      <c r="N1924" s="201">
        <v>0.13081855000000001</v>
      </c>
      <c r="O1924" s="201">
        <v>9.9554857000000007E-3</v>
      </c>
      <c r="P1924" s="201">
        <v>3.3450013999999999E-3</v>
      </c>
      <c r="Q1924" s="201">
        <v>8.5474526999999995E-3</v>
      </c>
      <c r="R1924" s="201">
        <v>0</v>
      </c>
      <c r="S1924" s="201">
        <v>0</v>
      </c>
      <c r="T1924" s="201">
        <v>0</v>
      </c>
      <c r="U1924" s="201">
        <v>3.0599284000000001E-2</v>
      </c>
      <c r="V1924" s="110"/>
      <c r="W1924" s="246">
        <f t="shared" si="341"/>
        <v>2.0611615555555556</v>
      </c>
      <c r="X1924" s="191">
        <v>55.503205999999999</v>
      </c>
      <c r="Y1924" s="191">
        <v>28.783221000000001</v>
      </c>
      <c r="Z1924" s="191">
        <v>2.5353946999999999</v>
      </c>
      <c r="AA1924" s="191">
        <v>5.2776658000000002E-3</v>
      </c>
      <c r="AB1924" s="191">
        <v>22.564997000000002</v>
      </c>
      <c r="AC1924" s="191">
        <v>0.19984797000000001</v>
      </c>
      <c r="AD1924" s="191">
        <v>1.4144675</v>
      </c>
      <c r="AE1924" s="76">
        <v>6.2503177000000004E-6</v>
      </c>
      <c r="AF1924" s="76">
        <v>1.9841845E-8</v>
      </c>
      <c r="AG1924" s="20">
        <v>0.15302784999999999</v>
      </c>
      <c r="AH1924" s="20"/>
      <c r="AI1924" s="20"/>
      <c r="AJ1924" s="20"/>
      <c r="AK1924" s="20"/>
      <c r="AL1924" s="20"/>
      <c r="AM1924" s="20"/>
      <c r="AN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c r="BU1924" s="20"/>
      <c r="BV1924" s="20"/>
      <c r="BW1924" s="20"/>
      <c r="BX1924" s="20"/>
      <c r="BY1924" s="20"/>
      <c r="BZ1924" s="20"/>
      <c r="CA1924" s="20"/>
      <c r="CB1924" s="20"/>
      <c r="CC1924" s="20"/>
      <c r="CD1924" s="20"/>
      <c r="CE1924" s="20"/>
      <c r="CF1924" s="20"/>
      <c r="CG1924" s="20"/>
      <c r="CH1924" s="20"/>
      <c r="CI1924" s="20"/>
      <c r="CJ1924" s="20"/>
      <c r="CK1924" s="20"/>
      <c r="CL1924" s="20"/>
      <c r="CM1924" s="20"/>
      <c r="CN1924" s="20"/>
      <c r="CO1924" s="20"/>
      <c r="CP1924" s="20"/>
      <c r="CQ1924" s="20"/>
      <c r="CR1924" s="20"/>
      <c r="CS1924" s="20"/>
      <c r="CT1924" s="20"/>
      <c r="CU1924" s="20"/>
      <c r="CV1924" s="20"/>
      <c r="CW1924" s="20"/>
      <c r="CX1924" s="20"/>
      <c r="CY1924" s="20"/>
      <c r="CZ1924" s="20"/>
      <c r="DA1924" s="20"/>
      <c r="DB1924" s="20"/>
      <c r="DC1924" s="20"/>
      <c r="DD1924" s="20"/>
      <c r="DE1924" s="20"/>
      <c r="DF1924" s="20"/>
      <c r="DG1924" s="20"/>
      <c r="DH1924" s="20"/>
      <c r="DI1924" s="20"/>
      <c r="DJ1924" s="20"/>
      <c r="DK1924" s="20"/>
      <c r="DL1924" s="20"/>
      <c r="DM1924" s="20"/>
      <c r="DN1924" s="20"/>
      <c r="DO1924" s="20"/>
      <c r="DP1924" s="20"/>
      <c r="DQ1924" s="20"/>
      <c r="DR1924" s="20"/>
      <c r="DS1924" s="20"/>
      <c r="DT1924" s="20"/>
      <c r="DU1924" s="20"/>
      <c r="DV1924" s="20"/>
      <c r="DW1924" s="20"/>
      <c r="DX1924" s="20"/>
      <c r="DY1924" s="20"/>
    </row>
    <row r="1925" spans="2:129" x14ac:dyDescent="0.15">
      <c r="B1925" s="77" t="s">
        <v>5556</v>
      </c>
      <c r="C1925" s="75"/>
      <c r="D1925" s="73" t="s">
        <v>38</v>
      </c>
      <c r="E1925" s="201" t="s">
        <v>5557</v>
      </c>
      <c r="F1925" s="201">
        <f t="shared" si="337"/>
        <v>0.31437952590000001</v>
      </c>
      <c r="G1925" s="201">
        <f t="shared" si="338"/>
        <v>4.6184403000000006E-2</v>
      </c>
      <c r="H1925" s="201">
        <f t="shared" si="339"/>
        <v>7.7573625500000007E-2</v>
      </c>
      <c r="I1925" s="201">
        <f t="shared" si="340"/>
        <v>2.99423274E-2</v>
      </c>
      <c r="J1925" s="201">
        <v>0.16067917000000001</v>
      </c>
      <c r="K1925" s="201">
        <v>6.8321166000000003E-2</v>
      </c>
      <c r="L1925" s="201">
        <v>5.3373116999999998E-3</v>
      </c>
      <c r="M1925" s="201">
        <v>1.5364865000000001E-3</v>
      </c>
      <c r="N1925" s="201">
        <v>3.6394434000000003E-2</v>
      </c>
      <c r="O1925" s="201">
        <v>8.2534824999999992E-3</v>
      </c>
      <c r="P1925" s="201">
        <v>3.9151478000000002E-3</v>
      </c>
      <c r="Q1925" s="201">
        <v>7.1549743999999998E-3</v>
      </c>
      <c r="R1925" s="201">
        <v>0</v>
      </c>
      <c r="S1925" s="201">
        <v>0</v>
      </c>
      <c r="T1925" s="201">
        <v>0</v>
      </c>
      <c r="U1925" s="201">
        <v>2.2787353E-2</v>
      </c>
      <c r="V1925" s="110"/>
      <c r="W1925" s="246">
        <f t="shared" si="341"/>
        <v>1.1902160740740741</v>
      </c>
      <c r="X1925" s="191">
        <v>52.151449999999997</v>
      </c>
      <c r="Y1925" s="191">
        <v>16.866855999999999</v>
      </c>
      <c r="Z1925" s="191">
        <v>6.6136375000000003</v>
      </c>
      <c r="AA1925" s="191">
        <v>4.5913956000000001E-3</v>
      </c>
      <c r="AB1925" s="191">
        <v>27.058236999999998</v>
      </c>
      <c r="AC1925" s="191">
        <v>0.43250413999999998</v>
      </c>
      <c r="AD1925" s="191">
        <v>1.1756245999999999</v>
      </c>
      <c r="AE1925" s="76">
        <v>3.0056312000000002E-6</v>
      </c>
      <c r="AF1925" s="76">
        <v>1.7215589999999998E-8</v>
      </c>
      <c r="AG1925" s="20">
        <v>8.3541504000000003E-2</v>
      </c>
      <c r="AH1925" s="20"/>
      <c r="AI1925" s="20"/>
      <c r="AJ1925" s="20"/>
      <c r="AK1925" s="20"/>
      <c r="AL1925" s="20"/>
      <c r="AM1925" s="20"/>
      <c r="AN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c r="BU1925" s="20"/>
      <c r="BV1925" s="20"/>
      <c r="BW1925" s="20"/>
      <c r="BX1925" s="20"/>
      <c r="BY1925" s="20"/>
      <c r="BZ1925" s="20"/>
      <c r="CA1925" s="20"/>
      <c r="CB1925" s="20"/>
      <c r="CC1925" s="20"/>
      <c r="CD1925" s="20"/>
      <c r="CE1925" s="20"/>
      <c r="CF1925" s="20"/>
      <c r="CG1925" s="20"/>
      <c r="CH1925" s="20"/>
      <c r="CI1925" s="20"/>
      <c r="CJ1925" s="20"/>
      <c r="CK1925" s="20"/>
      <c r="CL1925" s="20"/>
      <c r="CM1925" s="20"/>
      <c r="CN1925" s="20"/>
      <c r="CO1925" s="20"/>
      <c r="CP1925" s="20"/>
      <c r="CQ1925" s="20"/>
      <c r="CR1925" s="20"/>
      <c r="CS1925" s="20"/>
      <c r="CT1925" s="20"/>
      <c r="CU1925" s="20"/>
      <c r="CV1925" s="20"/>
      <c r="CW1925" s="20"/>
      <c r="CX1925" s="20"/>
      <c r="CY1925" s="20"/>
      <c r="CZ1925" s="20"/>
      <c r="DA1925" s="20"/>
      <c r="DB1925" s="20"/>
      <c r="DC1925" s="20"/>
      <c r="DD1925" s="20"/>
      <c r="DE1925" s="20"/>
      <c r="DF1925" s="20"/>
      <c r="DG1925" s="20"/>
      <c r="DH1925" s="20"/>
      <c r="DI1925" s="20"/>
      <c r="DJ1925" s="20"/>
      <c r="DK1925" s="20"/>
      <c r="DL1925" s="20"/>
      <c r="DM1925" s="20"/>
      <c r="DN1925" s="20"/>
      <c r="DO1925" s="20"/>
      <c r="DP1925" s="20"/>
      <c r="DQ1925" s="20"/>
      <c r="DR1925" s="20"/>
      <c r="DS1925" s="20"/>
      <c r="DT1925" s="20"/>
      <c r="DU1925" s="20"/>
      <c r="DV1925" s="20"/>
      <c r="DW1925" s="20"/>
      <c r="DX1925" s="20"/>
      <c r="DY1925" s="20"/>
    </row>
    <row r="1926" spans="2:129" x14ac:dyDescent="0.15">
      <c r="B1926" s="77" t="s">
        <v>5558</v>
      </c>
      <c r="C1926" s="75"/>
      <c r="D1926" s="73" t="s">
        <v>38</v>
      </c>
      <c r="E1926" s="201" t="s">
        <v>5559</v>
      </c>
      <c r="F1926" s="201">
        <f t="shared" si="337"/>
        <v>0.53004848949999994</v>
      </c>
      <c r="G1926" s="201">
        <f t="shared" si="338"/>
        <v>0.13133905279999999</v>
      </c>
      <c r="H1926" s="201">
        <f t="shared" si="339"/>
        <v>0.1201923161</v>
      </c>
      <c r="I1926" s="201">
        <f t="shared" si="340"/>
        <v>3.5711070599999999E-2</v>
      </c>
      <c r="J1926" s="201">
        <v>0.24280605</v>
      </c>
      <c r="K1926" s="201">
        <v>0.10951066</v>
      </c>
      <c r="L1926" s="201">
        <v>6.5502911999999998E-3</v>
      </c>
      <c r="M1926" s="201">
        <v>1.8366575E-3</v>
      </c>
      <c r="N1926" s="201">
        <v>0.12043938</v>
      </c>
      <c r="O1926" s="201">
        <v>9.0630152999999995E-3</v>
      </c>
      <c r="P1926" s="201">
        <v>4.1313649000000001E-3</v>
      </c>
      <c r="Q1926" s="201">
        <v>7.4311715999999996E-3</v>
      </c>
      <c r="R1926" s="201">
        <v>0</v>
      </c>
      <c r="S1926" s="201">
        <v>0</v>
      </c>
      <c r="T1926" s="201">
        <v>0</v>
      </c>
      <c r="U1926" s="201">
        <v>2.8279899000000001E-2</v>
      </c>
      <c r="V1926" s="110"/>
      <c r="W1926" s="246">
        <f t="shared" si="341"/>
        <v>1.7985633333333333</v>
      </c>
      <c r="X1926" s="191">
        <v>53.723832000000002</v>
      </c>
      <c r="Y1926" s="191">
        <v>23.502203000000002</v>
      </c>
      <c r="Z1926" s="191">
        <v>2.2558398</v>
      </c>
      <c r="AA1926" s="191">
        <v>5.3979196000000004E-3</v>
      </c>
      <c r="AB1926" s="191">
        <v>26.376944000000002</v>
      </c>
      <c r="AC1926" s="191">
        <v>0.18645101</v>
      </c>
      <c r="AD1926" s="191">
        <v>1.3969966</v>
      </c>
      <c r="AE1926" s="76">
        <v>5.6157043000000002E-6</v>
      </c>
      <c r="AF1926" s="76">
        <v>2.0350295999999999E-8</v>
      </c>
      <c r="AG1926" s="20">
        <v>0.11668502</v>
      </c>
      <c r="AH1926" s="20"/>
      <c r="AI1926" s="20"/>
      <c r="AJ1926" s="20"/>
      <c r="AK1926" s="20"/>
      <c r="AL1926" s="20"/>
      <c r="AM1926" s="20"/>
      <c r="AN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row>
    <row r="1927" spans="2:129" x14ac:dyDescent="0.15">
      <c r="B1927" s="77" t="s">
        <v>5560</v>
      </c>
      <c r="C1927" s="75"/>
      <c r="D1927" s="73" t="s">
        <v>38</v>
      </c>
      <c r="E1927" s="201" t="s">
        <v>5561</v>
      </c>
      <c r="F1927" s="201">
        <f t="shared" si="337"/>
        <v>0.29584138510000002</v>
      </c>
      <c r="G1927" s="201">
        <f t="shared" si="338"/>
        <v>6.0818248499999998E-2</v>
      </c>
      <c r="H1927" s="201">
        <f t="shared" si="339"/>
        <v>6.0326397599999998E-2</v>
      </c>
      <c r="I1927" s="201">
        <f t="shared" si="340"/>
        <v>4.8310548999999994E-2</v>
      </c>
      <c r="J1927" s="201">
        <v>0.12638619000000001</v>
      </c>
      <c r="K1927" s="201">
        <v>5.2466403000000002E-2</v>
      </c>
      <c r="L1927" s="201">
        <v>5.6640917000000002E-3</v>
      </c>
      <c r="M1927" s="201">
        <v>2.5517879000000001E-3</v>
      </c>
      <c r="N1927" s="201">
        <v>4.8516296E-2</v>
      </c>
      <c r="O1927" s="201">
        <v>9.7501645999999997E-3</v>
      </c>
      <c r="P1927" s="201">
        <v>2.1959028999999999E-3</v>
      </c>
      <c r="Q1927" s="201">
        <v>1.0090284999999999E-2</v>
      </c>
      <c r="R1927" s="201">
        <v>0</v>
      </c>
      <c r="S1927" s="201">
        <v>0</v>
      </c>
      <c r="T1927" s="201">
        <v>0</v>
      </c>
      <c r="U1927" s="201">
        <v>3.8220263999999997E-2</v>
      </c>
      <c r="V1927" s="110"/>
      <c r="W1927" s="246">
        <f t="shared" si="341"/>
        <v>0.93619399999999997</v>
      </c>
      <c r="X1927" s="191">
        <v>45.833098</v>
      </c>
      <c r="Y1927" s="191">
        <v>15.178194</v>
      </c>
      <c r="Z1927" s="191">
        <v>2.4775204999999998</v>
      </c>
      <c r="AA1927" s="191">
        <v>2.7326269E-2</v>
      </c>
      <c r="AB1927" s="191">
        <v>27.420857999999999</v>
      </c>
      <c r="AC1927" s="191">
        <v>0.1483227</v>
      </c>
      <c r="AD1927" s="191">
        <v>0.58087694999999995</v>
      </c>
      <c r="AE1927" s="76">
        <v>2.5650279999999999E-6</v>
      </c>
      <c r="AF1927" s="76">
        <v>1.5408281000000002E-8</v>
      </c>
      <c r="AG1927" s="20">
        <v>9.7950737999999996E-2</v>
      </c>
      <c r="AH1927" s="20"/>
      <c r="AI1927" s="20"/>
      <c r="AJ1927" s="20"/>
      <c r="AK1927" s="20"/>
      <c r="AL1927" s="20"/>
      <c r="AM1927" s="20"/>
      <c r="AN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c r="BU1927" s="20"/>
      <c r="BV1927" s="20"/>
      <c r="BW1927" s="20"/>
      <c r="BX1927" s="20"/>
      <c r="BY1927" s="20"/>
      <c r="BZ1927" s="20"/>
      <c r="CA1927" s="20"/>
      <c r="CB1927" s="20"/>
      <c r="CC1927" s="20"/>
      <c r="CD1927" s="20"/>
      <c r="CE1927" s="20"/>
      <c r="CF1927" s="20"/>
      <c r="CG1927" s="20"/>
      <c r="CH1927" s="20"/>
      <c r="CI1927" s="20"/>
      <c r="CJ1927" s="20"/>
      <c r="CK1927" s="20"/>
      <c r="CL1927" s="20"/>
      <c r="CM1927" s="20"/>
      <c r="CN1927" s="20"/>
      <c r="CO1927" s="20"/>
      <c r="CP1927" s="20"/>
      <c r="CQ1927" s="20"/>
      <c r="CR1927" s="20"/>
      <c r="CS1927" s="20"/>
      <c r="CT1927" s="20"/>
      <c r="CU1927" s="20"/>
      <c r="CV1927" s="20"/>
      <c r="CW1927" s="20"/>
      <c r="CX1927" s="20"/>
      <c r="CY1927" s="20"/>
      <c r="CZ1927" s="20"/>
      <c r="DA1927" s="20"/>
      <c r="DB1927" s="20"/>
      <c r="DC1927" s="20"/>
      <c r="DD1927" s="20"/>
      <c r="DE1927" s="20"/>
      <c r="DF1927" s="20"/>
      <c r="DG1927" s="20"/>
      <c r="DH1927" s="20"/>
      <c r="DI1927" s="20"/>
      <c r="DJ1927" s="20"/>
      <c r="DK1927" s="20"/>
      <c r="DL1927" s="20"/>
      <c r="DM1927" s="20"/>
      <c r="DN1927" s="20"/>
      <c r="DO1927" s="20"/>
      <c r="DP1927" s="20"/>
      <c r="DQ1927" s="20"/>
      <c r="DR1927" s="20"/>
      <c r="DS1927" s="20"/>
      <c r="DT1927" s="20"/>
      <c r="DU1927" s="20"/>
      <c r="DV1927" s="20"/>
      <c r="DW1927" s="20"/>
      <c r="DX1927" s="20"/>
      <c r="DY1927" s="20"/>
    </row>
    <row r="1928" spans="2:129" x14ac:dyDescent="0.15">
      <c r="B1928" s="77" t="s">
        <v>5562</v>
      </c>
      <c r="C1928" s="114"/>
      <c r="D1928" s="73" t="s">
        <v>38</v>
      </c>
      <c r="E1928" s="201" t="s">
        <v>5563</v>
      </c>
      <c r="F1928" s="201">
        <f t="shared" si="337"/>
        <v>0.35885485249999993</v>
      </c>
      <c r="G1928" s="201">
        <f t="shared" si="338"/>
        <v>8.315106039999999E-2</v>
      </c>
      <c r="H1928" s="201">
        <f t="shared" si="339"/>
        <v>7.3446289100000006E-2</v>
      </c>
      <c r="I1928" s="201">
        <f t="shared" si="340"/>
        <v>5.7910332999999994E-2</v>
      </c>
      <c r="J1928" s="201">
        <v>0.14434717</v>
      </c>
      <c r="K1928" s="201">
        <v>6.5179510999999996E-2</v>
      </c>
      <c r="L1928" s="201">
        <v>6.0274747000000004E-3</v>
      </c>
      <c r="M1928" s="201">
        <v>2.3853094000000001E-3</v>
      </c>
      <c r="N1928" s="201">
        <v>7.06571E-2</v>
      </c>
      <c r="O1928" s="201">
        <v>1.0108651E-2</v>
      </c>
      <c r="P1928" s="201">
        <v>2.2393033999999999E-3</v>
      </c>
      <c r="Q1928" s="201">
        <v>1.1118777E-2</v>
      </c>
      <c r="R1928" s="201">
        <v>0</v>
      </c>
      <c r="S1928" s="201">
        <v>0</v>
      </c>
      <c r="T1928" s="201">
        <v>0</v>
      </c>
      <c r="U1928" s="201">
        <v>4.6791555999999998E-2</v>
      </c>
      <c r="V1928" s="110"/>
      <c r="W1928" s="246">
        <f t="shared" si="341"/>
        <v>1.0692382962962963</v>
      </c>
      <c r="X1928" s="191">
        <v>45.781559999999999</v>
      </c>
      <c r="Y1928" s="191">
        <v>16.687961999999999</v>
      </c>
      <c r="Z1928" s="191">
        <v>1.3350559</v>
      </c>
      <c r="AA1928" s="191">
        <v>2.7968340000000001E-2</v>
      </c>
      <c r="AB1928" s="191">
        <v>27.023958</v>
      </c>
      <c r="AC1928" s="191">
        <v>8.4404013E-2</v>
      </c>
      <c r="AD1928" s="191">
        <v>0.62221146000000005</v>
      </c>
      <c r="AE1928" s="76">
        <v>3.2439678999999998E-6</v>
      </c>
      <c r="AF1928" s="76">
        <v>1.5661887999999999E-8</v>
      </c>
      <c r="AG1928" s="20">
        <v>0.10661121</v>
      </c>
      <c r="AH1928" s="20"/>
      <c r="AI1928" s="20"/>
      <c r="AJ1928" s="20"/>
      <c r="AK1928" s="20"/>
      <c r="AL1928" s="20"/>
      <c r="AM1928" s="20"/>
      <c r="AN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c r="BU1928" s="20"/>
      <c r="BV1928" s="20"/>
      <c r="BW1928" s="20"/>
      <c r="BX1928" s="20"/>
      <c r="BY1928" s="20"/>
      <c r="BZ1928" s="20"/>
      <c r="CA1928" s="20"/>
      <c r="CB1928" s="20"/>
      <c r="CC1928" s="20"/>
      <c r="CD1928" s="20"/>
      <c r="CE1928" s="20"/>
      <c r="CF1928" s="20"/>
      <c r="CG1928" s="20"/>
      <c r="CH1928" s="20"/>
      <c r="CI1928" s="20"/>
      <c r="CJ1928" s="20"/>
      <c r="CK1928" s="20"/>
      <c r="CL1928" s="20"/>
      <c r="CM1928" s="20"/>
      <c r="CN1928" s="20"/>
      <c r="CO1928" s="20"/>
      <c r="CP1928" s="20"/>
      <c r="CQ1928" s="20"/>
      <c r="CR1928" s="20"/>
      <c r="CS1928" s="20"/>
      <c r="CT1928" s="20"/>
      <c r="CU1928" s="20"/>
      <c r="CV1928" s="20"/>
      <c r="CW1928" s="20"/>
      <c r="CX1928" s="20"/>
      <c r="CY1928" s="20"/>
      <c r="CZ1928" s="20"/>
      <c r="DA1928" s="20"/>
      <c r="DB1928" s="20"/>
      <c r="DC1928" s="20"/>
      <c r="DD1928" s="20"/>
      <c r="DE1928" s="20"/>
      <c r="DF1928" s="20"/>
      <c r="DG1928" s="20"/>
      <c r="DH1928" s="20"/>
      <c r="DI1928" s="20"/>
      <c r="DJ1928" s="20"/>
      <c r="DK1928" s="20"/>
      <c r="DL1928" s="20"/>
      <c r="DM1928" s="20"/>
      <c r="DN1928" s="20"/>
      <c r="DO1928" s="20"/>
      <c r="DP1928" s="20"/>
      <c r="DQ1928" s="20"/>
      <c r="DR1928" s="20"/>
      <c r="DS1928" s="20"/>
      <c r="DT1928" s="20"/>
      <c r="DU1928" s="20"/>
      <c r="DV1928" s="20"/>
      <c r="DW1928" s="20"/>
      <c r="DX1928" s="20"/>
      <c r="DY1928" s="20"/>
    </row>
    <row r="1929" spans="2:129" x14ac:dyDescent="0.15">
      <c r="B1929" s="77" t="s">
        <v>5564</v>
      </c>
      <c r="C1929" s="75"/>
      <c r="D1929" s="73" t="s">
        <v>38</v>
      </c>
      <c r="E1929" s="201" t="s">
        <v>5565</v>
      </c>
      <c r="F1929" s="201">
        <f t="shared" si="337"/>
        <v>0.30256369859999999</v>
      </c>
      <c r="G1929" s="201">
        <f t="shared" si="338"/>
        <v>6.6564815899999991E-2</v>
      </c>
      <c r="H1929" s="201">
        <f t="shared" si="339"/>
        <v>6.44852697E-2</v>
      </c>
      <c r="I1929" s="201">
        <f t="shared" si="340"/>
        <v>4.8458902999999998E-2</v>
      </c>
      <c r="J1929" s="201">
        <v>0.12305471</v>
      </c>
      <c r="K1929" s="201">
        <v>5.3214865E-2</v>
      </c>
      <c r="L1929" s="201">
        <v>6.8014694999999998E-3</v>
      </c>
      <c r="M1929" s="201">
        <v>2.5919458999999999E-3</v>
      </c>
      <c r="N1929" s="201">
        <v>5.3430318999999997E-2</v>
      </c>
      <c r="O1929" s="201">
        <v>1.0542551000000001E-2</v>
      </c>
      <c r="P1929" s="201">
        <v>4.4689352000000003E-3</v>
      </c>
      <c r="Q1929" s="201">
        <v>1.0563576E-2</v>
      </c>
      <c r="R1929" s="201">
        <v>0</v>
      </c>
      <c r="S1929" s="201">
        <v>0</v>
      </c>
      <c r="T1929" s="201">
        <v>0</v>
      </c>
      <c r="U1929" s="201">
        <v>3.7895326999999999E-2</v>
      </c>
      <c r="V1929" s="110"/>
      <c r="W1929" s="246">
        <f t="shared" si="341"/>
        <v>0.91151637037037025</v>
      </c>
      <c r="X1929" s="191">
        <v>50.045333999999997</v>
      </c>
      <c r="Y1929" s="191">
        <v>13.258229</v>
      </c>
      <c r="Z1929" s="191">
        <v>2.6440404000000002</v>
      </c>
      <c r="AA1929" s="191">
        <v>2.7466547000000001E-2</v>
      </c>
      <c r="AB1929" s="191">
        <v>33.341225000000001</v>
      </c>
      <c r="AC1929" s="191">
        <v>0.16603034999999999</v>
      </c>
      <c r="AD1929" s="191">
        <v>0.60834264999999998</v>
      </c>
      <c r="AE1929" s="76">
        <v>2.7106179000000001E-6</v>
      </c>
      <c r="AF1929" s="76">
        <v>1.7502248E-8</v>
      </c>
      <c r="AG1929" s="20">
        <v>8.7617872999999999E-2</v>
      </c>
      <c r="AH1929" s="20"/>
      <c r="AI1929" s="20"/>
      <c r="AJ1929" s="20"/>
      <c r="AK1929" s="20"/>
      <c r="AL1929" s="20"/>
      <c r="AM1929" s="20"/>
      <c r="AN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c r="BU1929" s="20"/>
      <c r="BV1929" s="20"/>
      <c r="BW1929" s="20"/>
      <c r="BX1929" s="20"/>
      <c r="BY1929" s="20"/>
      <c r="BZ1929" s="20"/>
      <c r="CA1929" s="20"/>
      <c r="CB1929" s="20"/>
      <c r="CC1929" s="20"/>
      <c r="CD1929" s="20"/>
      <c r="CE1929" s="20"/>
      <c r="CF1929" s="20"/>
      <c r="CG1929" s="20"/>
      <c r="CH1929" s="20"/>
      <c r="CI1929" s="20"/>
      <c r="CJ1929" s="20"/>
      <c r="CK1929" s="20"/>
      <c r="CL1929" s="20"/>
      <c r="CM1929" s="20"/>
      <c r="CN1929" s="20"/>
      <c r="CO1929" s="20"/>
      <c r="CP1929" s="20"/>
      <c r="CQ1929" s="20"/>
      <c r="CR1929" s="20"/>
      <c r="CS1929" s="20"/>
      <c r="CT1929" s="20"/>
      <c r="CU1929" s="20"/>
      <c r="CV1929" s="20"/>
      <c r="CW1929" s="20"/>
      <c r="CX1929" s="20"/>
      <c r="CY1929" s="20"/>
      <c r="CZ1929" s="20"/>
      <c r="DA1929" s="20"/>
      <c r="DB1929" s="20"/>
      <c r="DC1929" s="20"/>
      <c r="DD1929" s="20"/>
      <c r="DE1929" s="20"/>
      <c r="DF1929" s="20"/>
      <c r="DG1929" s="20"/>
      <c r="DH1929" s="20"/>
      <c r="DI1929" s="20"/>
      <c r="DJ1929" s="20"/>
      <c r="DK1929" s="20"/>
      <c r="DL1929" s="20"/>
      <c r="DM1929" s="20"/>
      <c r="DN1929" s="20"/>
      <c r="DO1929" s="20"/>
      <c r="DP1929" s="20"/>
      <c r="DQ1929" s="20"/>
      <c r="DR1929" s="20"/>
      <c r="DS1929" s="20"/>
      <c r="DT1929" s="20"/>
      <c r="DU1929" s="20"/>
      <c r="DV1929" s="20"/>
      <c r="DW1929" s="20"/>
      <c r="DX1929" s="20"/>
      <c r="DY1929" s="20"/>
    </row>
    <row r="1930" spans="2:129" x14ac:dyDescent="0.15">
      <c r="B1930" s="77" t="s">
        <v>5566</v>
      </c>
      <c r="C1930" s="75"/>
      <c r="D1930" s="73" t="s">
        <v>38</v>
      </c>
      <c r="E1930" s="201" t="s">
        <v>5567</v>
      </c>
      <c r="F1930" s="201">
        <f t="shared" si="337"/>
        <v>0.3724718595</v>
      </c>
      <c r="G1930" s="201">
        <f t="shared" si="338"/>
        <v>9.2038343600000003E-2</v>
      </c>
      <c r="H1930" s="201">
        <f t="shared" si="339"/>
        <v>7.8840716899999996E-2</v>
      </c>
      <c r="I1930" s="201">
        <f t="shared" si="340"/>
        <v>5.7521449000000002E-2</v>
      </c>
      <c r="J1930" s="201">
        <v>0.14407134999999999</v>
      </c>
      <c r="K1930" s="201">
        <v>6.7276629000000004E-2</v>
      </c>
      <c r="L1930" s="201">
        <v>7.1850493000000003E-3</v>
      </c>
      <c r="M1930" s="201">
        <v>2.4852365999999998E-3</v>
      </c>
      <c r="N1930" s="201">
        <v>7.8330803000000004E-2</v>
      </c>
      <c r="O1930" s="201">
        <v>1.1222304000000001E-2</v>
      </c>
      <c r="P1930" s="201">
        <v>4.3790386000000002E-3</v>
      </c>
      <c r="Q1930" s="201">
        <v>1.1564649999999999E-2</v>
      </c>
      <c r="R1930" s="201">
        <v>0</v>
      </c>
      <c r="S1930" s="201">
        <v>0</v>
      </c>
      <c r="T1930" s="201">
        <v>0</v>
      </c>
      <c r="U1930" s="201">
        <v>4.5956799E-2</v>
      </c>
      <c r="V1930" s="110"/>
      <c r="W1930" s="246">
        <f t="shared" si="341"/>
        <v>1.0671951851851851</v>
      </c>
      <c r="X1930" s="191">
        <v>50.257703999999997</v>
      </c>
      <c r="Y1930" s="191">
        <v>15.292242999999999</v>
      </c>
      <c r="Z1930" s="191">
        <v>1.3367310999999999</v>
      </c>
      <c r="AA1930" s="191">
        <v>2.810052E-2</v>
      </c>
      <c r="AB1930" s="191">
        <v>32.846190999999997</v>
      </c>
      <c r="AC1930" s="191">
        <v>9.2729831999999998E-2</v>
      </c>
      <c r="AD1930" s="191">
        <v>0.66170846999999999</v>
      </c>
      <c r="AE1930" s="76">
        <v>3.4631906999999999E-6</v>
      </c>
      <c r="AF1930" s="76">
        <v>1.7799225999999999E-8</v>
      </c>
      <c r="AG1930" s="20">
        <v>9.9765774000000002E-2</v>
      </c>
      <c r="AH1930" s="20"/>
      <c r="AI1930" s="20"/>
      <c r="AJ1930" s="20"/>
      <c r="AK1930" s="20"/>
      <c r="AL1930" s="20"/>
      <c r="AM1930" s="20"/>
      <c r="AN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c r="BU1930" s="20"/>
      <c r="BV1930" s="20"/>
      <c r="BW1930" s="20"/>
      <c r="BX1930" s="20"/>
      <c r="BY1930" s="20"/>
      <c r="BZ1930" s="20"/>
      <c r="CA1930" s="20"/>
      <c r="CB1930" s="20"/>
      <c r="CC1930" s="20"/>
      <c r="CD1930" s="20"/>
      <c r="CE1930" s="20"/>
      <c r="CF1930" s="20"/>
      <c r="CG1930" s="20"/>
      <c r="CH1930" s="20"/>
      <c r="CI1930" s="20"/>
      <c r="CJ1930" s="20"/>
      <c r="CK1930" s="20"/>
      <c r="CL1930" s="20"/>
      <c r="CM1930" s="20"/>
      <c r="CN1930" s="20"/>
      <c r="CO1930" s="20"/>
      <c r="CP1930" s="20"/>
      <c r="CQ1930" s="20"/>
      <c r="CR1930" s="20"/>
      <c r="CS1930" s="20"/>
      <c r="CT1930" s="20"/>
      <c r="CU1930" s="20"/>
      <c r="CV1930" s="20"/>
      <c r="CW1930" s="20"/>
      <c r="CX1930" s="20"/>
      <c r="CY1930" s="20"/>
      <c r="CZ1930" s="20"/>
      <c r="DA1930" s="20"/>
      <c r="DB1930" s="20"/>
      <c r="DC1930" s="20"/>
      <c r="DD1930" s="20"/>
      <c r="DE1930" s="20"/>
      <c r="DF1930" s="20"/>
      <c r="DG1930" s="20"/>
      <c r="DH1930" s="20"/>
      <c r="DI1930" s="20"/>
      <c r="DJ1930" s="20"/>
      <c r="DK1930" s="20"/>
      <c r="DL1930" s="20"/>
      <c r="DM1930" s="20"/>
      <c r="DN1930" s="20"/>
      <c r="DO1930" s="20"/>
      <c r="DP1930" s="20"/>
      <c r="DQ1930" s="20"/>
      <c r="DR1930" s="20"/>
      <c r="DS1930" s="20"/>
      <c r="DT1930" s="20"/>
      <c r="DU1930" s="20"/>
      <c r="DV1930" s="20"/>
      <c r="DW1930" s="20"/>
      <c r="DX1930" s="20"/>
      <c r="DY1930" s="20"/>
    </row>
    <row r="1931" spans="2:129" x14ac:dyDescent="0.15">
      <c r="B1931" s="77" t="s">
        <v>5568</v>
      </c>
      <c r="C1931" s="75"/>
      <c r="D1931" s="73" t="s">
        <v>38</v>
      </c>
      <c r="E1931" s="201" t="s">
        <v>5569</v>
      </c>
      <c r="F1931" s="201">
        <f t="shared" si="337"/>
        <v>0.72065467979999998</v>
      </c>
      <c r="G1931" s="201">
        <f t="shared" si="338"/>
        <v>0.17079038099999999</v>
      </c>
      <c r="H1931" s="201">
        <f t="shared" si="339"/>
        <v>0.15915243680000002</v>
      </c>
      <c r="I1931" s="201">
        <f t="shared" si="340"/>
        <v>4.7599221999999997E-2</v>
      </c>
      <c r="J1931" s="201">
        <v>0.34311264000000002</v>
      </c>
      <c r="K1931" s="201">
        <v>0.14734573000000001</v>
      </c>
      <c r="L1931" s="201">
        <v>7.8592352000000001E-3</v>
      </c>
      <c r="M1931" s="201">
        <v>2.0586279999999998E-3</v>
      </c>
      <c r="N1931" s="201">
        <v>0.14782150999999999</v>
      </c>
      <c r="O1931" s="201">
        <v>2.0910242999999998E-2</v>
      </c>
      <c r="P1931" s="201">
        <v>3.9474716000000003E-3</v>
      </c>
      <c r="Q1931" s="201">
        <v>1.6638058000000001E-2</v>
      </c>
      <c r="R1931" s="201">
        <v>0</v>
      </c>
      <c r="S1931" s="201">
        <v>0</v>
      </c>
      <c r="T1931" s="201">
        <v>0</v>
      </c>
      <c r="U1931" s="201">
        <v>3.0961163999999999E-2</v>
      </c>
      <c r="V1931" s="110"/>
      <c r="W1931" s="246">
        <f t="shared" si="341"/>
        <v>2.5415751111111113</v>
      </c>
      <c r="X1931" s="191">
        <v>66.745547000000002</v>
      </c>
      <c r="Y1931" s="191">
        <v>36.207442999999998</v>
      </c>
      <c r="Z1931" s="191">
        <v>5.0321536</v>
      </c>
      <c r="AA1931" s="191">
        <v>6.4206701000000003E-3</v>
      </c>
      <c r="AB1931" s="191">
        <v>23.133074000000001</v>
      </c>
      <c r="AC1931" s="191">
        <v>0.36220271999999998</v>
      </c>
      <c r="AD1931" s="191">
        <v>2.0042531000000001</v>
      </c>
      <c r="AE1931" s="76">
        <v>7.3989005000000001E-6</v>
      </c>
      <c r="AF1931" s="76">
        <v>2.2354973999999999E-8</v>
      </c>
      <c r="AG1931" s="20">
        <v>0.19293405</v>
      </c>
      <c r="AH1931" s="20"/>
      <c r="AI1931" s="20"/>
      <c r="AJ1931" s="20"/>
      <c r="AK1931" s="20"/>
      <c r="AL1931" s="20"/>
      <c r="AM1931" s="20"/>
      <c r="AN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c r="BU1931" s="20"/>
      <c r="BV1931" s="20"/>
      <c r="BW1931" s="20"/>
      <c r="BX1931" s="20"/>
      <c r="BY1931" s="20"/>
      <c r="BZ1931" s="20"/>
      <c r="CA1931" s="20"/>
      <c r="CB1931" s="20"/>
      <c r="CC1931" s="20"/>
      <c r="CD1931" s="20"/>
      <c r="CE1931" s="20"/>
      <c r="CF1931" s="20"/>
      <c r="CG1931" s="20"/>
      <c r="CH1931" s="20"/>
      <c r="CI1931" s="20"/>
      <c r="CJ1931" s="20"/>
      <c r="CK1931" s="20"/>
      <c r="CL1931" s="20"/>
      <c r="CM1931" s="20"/>
      <c r="CN1931" s="20"/>
      <c r="CO1931" s="20"/>
      <c r="CP1931" s="20"/>
      <c r="CQ1931" s="20"/>
      <c r="CR1931" s="20"/>
      <c r="CS1931" s="20"/>
      <c r="CT1931" s="20"/>
      <c r="CU1931" s="20"/>
      <c r="CV1931" s="20"/>
      <c r="CW1931" s="20"/>
      <c r="CX1931" s="20"/>
      <c r="CY1931" s="20"/>
      <c r="CZ1931" s="20"/>
      <c r="DA1931" s="20"/>
      <c r="DB1931" s="20"/>
      <c r="DC1931" s="20"/>
      <c r="DD1931" s="20"/>
      <c r="DE1931" s="20"/>
      <c r="DF1931" s="20"/>
      <c r="DG1931" s="20"/>
      <c r="DH1931" s="20"/>
      <c r="DI1931" s="20"/>
      <c r="DJ1931" s="20"/>
      <c r="DK1931" s="20"/>
      <c r="DL1931" s="20"/>
      <c r="DM1931" s="20"/>
      <c r="DN1931" s="20"/>
      <c r="DO1931" s="20"/>
      <c r="DP1931" s="20"/>
      <c r="DQ1931" s="20"/>
      <c r="DR1931" s="20"/>
      <c r="DS1931" s="20"/>
      <c r="DT1931" s="20"/>
      <c r="DU1931" s="20"/>
      <c r="DV1931" s="20"/>
      <c r="DW1931" s="20"/>
      <c r="DX1931" s="20"/>
      <c r="DY1931" s="20"/>
    </row>
    <row r="1932" spans="2:129" x14ac:dyDescent="0.15">
      <c r="B1932" s="77" t="s">
        <v>5570</v>
      </c>
      <c r="C1932" s="75"/>
      <c r="D1932" s="73" t="s">
        <v>38</v>
      </c>
      <c r="E1932" s="201" t="s">
        <v>5571</v>
      </c>
      <c r="F1932" s="201">
        <f t="shared" si="337"/>
        <v>0.85800678729999991</v>
      </c>
      <c r="G1932" s="201">
        <f t="shared" si="338"/>
        <v>0.21862775400000001</v>
      </c>
      <c r="H1932" s="201">
        <f t="shared" si="339"/>
        <v>0.1693909143</v>
      </c>
      <c r="I1932" s="201">
        <f t="shared" si="340"/>
        <v>0.111370989</v>
      </c>
      <c r="J1932" s="201">
        <v>0.35861713000000001</v>
      </c>
      <c r="K1932" s="201">
        <v>0.15359740999999999</v>
      </c>
      <c r="L1932" s="201">
        <v>1.1364078999999999E-2</v>
      </c>
      <c r="M1932" s="201">
        <v>1.5242367999999999E-2</v>
      </c>
      <c r="N1932" s="201">
        <v>0.16761353000000001</v>
      </c>
      <c r="O1932" s="201">
        <v>3.5771855999999998E-2</v>
      </c>
      <c r="P1932" s="201">
        <v>4.4294253000000004E-3</v>
      </c>
      <c r="Q1932" s="201">
        <v>4.2052016999999997E-2</v>
      </c>
      <c r="R1932" s="201">
        <v>0</v>
      </c>
      <c r="S1932" s="201">
        <v>0</v>
      </c>
      <c r="T1932" s="201">
        <v>0</v>
      </c>
      <c r="U1932" s="201">
        <v>6.9318972000000006E-2</v>
      </c>
      <c r="V1932" s="110"/>
      <c r="W1932" s="246">
        <f t="shared" si="341"/>
        <v>2.6564231851851852</v>
      </c>
      <c r="X1932" s="191">
        <v>82.961729000000005</v>
      </c>
      <c r="Y1932" s="191">
        <v>38.450361999999998</v>
      </c>
      <c r="Z1932" s="191">
        <v>3.4217054</v>
      </c>
      <c r="AA1932" s="191">
        <v>9.0010062000000002E-2</v>
      </c>
      <c r="AB1932" s="191">
        <v>38.728274999999996</v>
      </c>
      <c r="AC1932" s="191">
        <v>0.25042998999999999</v>
      </c>
      <c r="AD1932" s="191">
        <v>2.0209462999999999</v>
      </c>
      <c r="AE1932" s="76">
        <v>7.8585157E-6</v>
      </c>
      <c r="AF1932" s="76">
        <v>2.8297759999999999E-8</v>
      </c>
      <c r="AG1932" s="20">
        <v>0.22650877</v>
      </c>
      <c r="AH1932" s="20"/>
      <c r="AI1932" s="20"/>
      <c r="AJ1932" s="20"/>
      <c r="AK1932" s="20"/>
      <c r="AL1932" s="20"/>
      <c r="AM1932" s="20"/>
      <c r="AN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c r="BU1932" s="20"/>
      <c r="BV1932" s="20"/>
      <c r="BW1932" s="20"/>
      <c r="BX1932" s="20"/>
      <c r="BY1932" s="20"/>
      <c r="BZ1932" s="20"/>
      <c r="CA1932" s="20"/>
      <c r="CB1932" s="20"/>
      <c r="CC1932" s="20"/>
      <c r="CD1932" s="20"/>
      <c r="CE1932" s="20"/>
      <c r="CF1932" s="20"/>
      <c r="CG1932" s="20"/>
      <c r="CH1932" s="20"/>
      <c r="CI1932" s="20"/>
      <c r="CJ1932" s="20"/>
      <c r="CK1932" s="20"/>
      <c r="CL1932" s="20"/>
      <c r="CM1932" s="20"/>
      <c r="CN1932" s="20"/>
      <c r="CO1932" s="20"/>
      <c r="CP1932" s="20"/>
      <c r="CQ1932" s="20"/>
      <c r="CR1932" s="20"/>
      <c r="CS1932" s="20"/>
      <c r="CT1932" s="20"/>
      <c r="CU1932" s="20"/>
      <c r="CV1932" s="20"/>
      <c r="CW1932" s="20"/>
      <c r="CX1932" s="20"/>
      <c r="CY1932" s="20"/>
      <c r="CZ1932" s="20"/>
      <c r="DA1932" s="20"/>
      <c r="DB1932" s="20"/>
      <c r="DC1932" s="20"/>
      <c r="DD1932" s="20"/>
      <c r="DE1932" s="20"/>
      <c r="DF1932" s="20"/>
      <c r="DG1932" s="20"/>
      <c r="DH1932" s="20"/>
      <c r="DI1932" s="20"/>
      <c r="DJ1932" s="20"/>
      <c r="DK1932" s="20"/>
      <c r="DL1932" s="20"/>
      <c r="DM1932" s="20"/>
      <c r="DN1932" s="20"/>
      <c r="DO1932" s="20"/>
      <c r="DP1932" s="20"/>
      <c r="DQ1932" s="20"/>
      <c r="DR1932" s="20"/>
      <c r="DS1932" s="20"/>
      <c r="DT1932" s="20"/>
      <c r="DU1932" s="20"/>
      <c r="DV1932" s="20"/>
      <c r="DW1932" s="20"/>
      <c r="DX1932" s="20"/>
      <c r="DY1932" s="20"/>
    </row>
    <row r="1933" spans="2:129" x14ac:dyDescent="0.15">
      <c r="B1933" s="77"/>
      <c r="C1933" s="114"/>
      <c r="D1933" s="73"/>
      <c r="E1933" s="274"/>
      <c r="F1933" s="202"/>
      <c r="G1933" s="202"/>
      <c r="H1933" s="202"/>
      <c r="I1933" s="202"/>
      <c r="J1933" s="274"/>
      <c r="K1933" s="274"/>
      <c r="L1933" s="274"/>
      <c r="M1933" s="274"/>
      <c r="N1933" s="274"/>
      <c r="O1933" s="274"/>
      <c r="P1933" s="274"/>
      <c r="Q1933" s="274"/>
      <c r="R1933" s="274"/>
      <c r="S1933" s="274"/>
      <c r="T1933" s="274"/>
      <c r="U1933" s="274"/>
      <c r="V1933" s="110"/>
      <c r="W1933" s="246"/>
      <c r="X1933" s="254"/>
      <c r="Y1933" s="254"/>
      <c r="Z1933" s="254"/>
      <c r="AA1933" s="254"/>
      <c r="AB1933" s="254"/>
      <c r="AC1933" s="254"/>
      <c r="AD1933" s="254"/>
      <c r="AH1933" s="20"/>
      <c r="AI1933" s="20"/>
      <c r="AJ1933" s="20"/>
      <c r="AK1933" s="20"/>
      <c r="AL1933" s="20"/>
      <c r="AM1933" s="20"/>
      <c r="AN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c r="BU1933" s="20"/>
      <c r="BV1933" s="20"/>
      <c r="BW1933" s="20"/>
      <c r="BX1933" s="20"/>
      <c r="BY1933" s="20"/>
      <c r="BZ1933" s="20"/>
      <c r="CA1933" s="20"/>
      <c r="CB1933" s="20"/>
      <c r="CC1933" s="20"/>
      <c r="CD1933" s="20"/>
      <c r="CE1933" s="20"/>
      <c r="CF1933" s="20"/>
      <c r="CG1933" s="20"/>
      <c r="CH1933" s="20"/>
      <c r="CI1933" s="20"/>
      <c r="CJ1933" s="20"/>
      <c r="CK1933" s="20"/>
      <c r="CL1933" s="20"/>
      <c r="CM1933" s="20"/>
      <c r="CN1933" s="20"/>
      <c r="CO1933" s="20"/>
      <c r="CP1933" s="20"/>
      <c r="CQ1933" s="20"/>
      <c r="CR1933" s="20"/>
      <c r="CS1933" s="20"/>
      <c r="CT1933" s="20"/>
      <c r="CU1933" s="20"/>
      <c r="CV1933" s="20"/>
      <c r="CW1933" s="20"/>
      <c r="CX1933" s="20"/>
      <c r="CY1933" s="20"/>
      <c r="CZ1933" s="20"/>
      <c r="DA1933" s="20"/>
      <c r="DB1933" s="20"/>
      <c r="DC1933" s="20"/>
      <c r="DD1933" s="20"/>
      <c r="DE1933" s="20"/>
      <c r="DF1933" s="20"/>
      <c r="DG1933" s="20"/>
      <c r="DH1933" s="20"/>
      <c r="DI1933" s="20"/>
      <c r="DJ1933" s="20"/>
      <c r="DK1933" s="20"/>
      <c r="DL1933" s="20"/>
      <c r="DM1933" s="20"/>
      <c r="DN1933" s="20"/>
      <c r="DO1933" s="20"/>
      <c r="DP1933" s="20"/>
      <c r="DQ1933" s="20"/>
      <c r="DR1933" s="20"/>
      <c r="DS1933" s="20"/>
      <c r="DT1933" s="20"/>
      <c r="DU1933" s="20"/>
      <c r="DV1933" s="20"/>
      <c r="DW1933" s="20"/>
      <c r="DX1933" s="20"/>
      <c r="DY1933" s="20"/>
    </row>
    <row r="1934" spans="2:129" x14ac:dyDescent="0.15">
      <c r="B1934" s="67" t="s">
        <v>5572</v>
      </c>
      <c r="C1934" s="114" t="s">
        <v>5573</v>
      </c>
      <c r="D1934" s="75"/>
      <c r="E1934" s="20"/>
      <c r="F1934" s="202"/>
      <c r="G1934" s="202"/>
      <c r="H1934" s="202"/>
      <c r="I1934" s="202"/>
      <c r="J1934" s="202"/>
      <c r="K1934" s="202"/>
      <c r="L1934" s="202"/>
      <c r="M1934" s="202"/>
      <c r="N1934" s="202"/>
      <c r="O1934" s="202"/>
      <c r="P1934" s="202"/>
      <c r="Q1934" s="202"/>
      <c r="R1934" s="202"/>
      <c r="S1934" s="202"/>
      <c r="T1934" s="202"/>
      <c r="U1934" s="202"/>
      <c r="V1934" s="246"/>
      <c r="W1934" s="246"/>
      <c r="X1934" s="183"/>
      <c r="Y1934" s="183"/>
      <c r="Z1934" s="183"/>
      <c r="AA1934" s="183"/>
      <c r="AB1934" s="183"/>
      <c r="AC1934" s="183"/>
      <c r="AD1934" s="183"/>
      <c r="AE1934" s="81"/>
      <c r="AF1934" s="81"/>
      <c r="AG1934" s="81"/>
      <c r="AH1934" s="20"/>
      <c r="AI1934" s="20"/>
      <c r="AJ1934" s="20"/>
      <c r="AK1934" s="20"/>
      <c r="AL1934" s="20"/>
      <c r="AM1934" s="20"/>
      <c r="AN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row>
    <row r="1935" spans="2:129" x14ac:dyDescent="0.15">
      <c r="B1935" s="77" t="s">
        <v>5574</v>
      </c>
      <c r="C1935" s="75"/>
      <c r="D1935" s="73" t="s">
        <v>38</v>
      </c>
      <c r="E1935" s="201" t="s">
        <v>5575</v>
      </c>
      <c r="F1935" s="201">
        <f>G1935+H1935+I1935+J1935</f>
        <v>0.46603476869999999</v>
      </c>
      <c r="G1935" s="201">
        <f>M1935+N1935+O1935</f>
        <v>0.12304384489999999</v>
      </c>
      <c r="H1935" s="201">
        <f>K1935+L1935+P1935</f>
        <v>9.5958042999999993E-2</v>
      </c>
      <c r="I1935" s="201">
        <f>Q1935+IF(R1935="x",0,R1935)+IF(S1935="x",0,S1935)+IF(T1935="x",0,T1935)+U1935</f>
        <v>5.8278380800000001E-2</v>
      </c>
      <c r="J1935" s="201">
        <v>0.18875449999999999</v>
      </c>
      <c r="K1935" s="201">
        <v>8.6030514000000002E-2</v>
      </c>
      <c r="L1935" s="201">
        <v>7.0312997000000002E-3</v>
      </c>
      <c r="M1935" s="201">
        <v>1.4327909000000001E-3</v>
      </c>
      <c r="N1935" s="201">
        <v>0.10855782</v>
      </c>
      <c r="O1935" s="201">
        <v>1.3053234E-2</v>
      </c>
      <c r="P1935" s="201">
        <v>2.8962292999999998E-3</v>
      </c>
      <c r="Q1935" s="201">
        <v>6.7631658000000001E-3</v>
      </c>
      <c r="R1935" s="201">
        <v>0</v>
      </c>
      <c r="S1935" s="201">
        <v>0</v>
      </c>
      <c r="T1935" s="201">
        <v>0</v>
      </c>
      <c r="U1935" s="201">
        <v>5.1515215000000003E-2</v>
      </c>
      <c r="V1935" s="110"/>
      <c r="W1935" s="246">
        <f>J1935/0.135</f>
        <v>1.3981814814814812</v>
      </c>
      <c r="X1935" s="191">
        <v>67.195541000000006</v>
      </c>
      <c r="Y1935" s="191">
        <v>20.741223999999999</v>
      </c>
      <c r="Z1935" s="191">
        <v>2.7124584999999999</v>
      </c>
      <c r="AA1935" s="191">
        <v>5.7197814000000003E-3</v>
      </c>
      <c r="AB1935" s="191">
        <v>42.572490999999999</v>
      </c>
      <c r="AC1935" s="191">
        <v>0.19529985999999999</v>
      </c>
      <c r="AD1935" s="191">
        <v>0.96834796999999995</v>
      </c>
      <c r="AE1935" s="76">
        <v>4.4862785000000001E-6</v>
      </c>
      <c r="AF1935" s="76">
        <v>2.1406354E-8</v>
      </c>
      <c r="AG1935" s="20">
        <v>0.12634239</v>
      </c>
      <c r="AH1935" s="20"/>
      <c r="AI1935" s="20"/>
      <c r="AJ1935" s="20"/>
      <c r="AK1935" s="20"/>
      <c r="AL1935" s="20"/>
      <c r="AM1935" s="20"/>
      <c r="AN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c r="BU1935" s="20"/>
      <c r="BV1935" s="20"/>
      <c r="BW1935" s="20"/>
      <c r="BX1935" s="20"/>
      <c r="BY1935" s="20"/>
      <c r="BZ1935" s="20"/>
      <c r="CA1935" s="20"/>
      <c r="CB1935" s="20"/>
      <c r="CC1935" s="20"/>
      <c r="CD1935" s="20"/>
      <c r="CE1935" s="20"/>
      <c r="CF1935" s="20"/>
      <c r="CG1935" s="20"/>
      <c r="CH1935" s="20"/>
      <c r="CI1935" s="20"/>
      <c r="CJ1935" s="20"/>
      <c r="CK1935" s="20"/>
      <c r="CL1935" s="20"/>
      <c r="CM1935" s="20"/>
      <c r="CN1935" s="20"/>
      <c r="CO1935" s="20"/>
      <c r="CP1935" s="20"/>
      <c r="CQ1935" s="20"/>
      <c r="CR1935" s="20"/>
      <c r="CS1935" s="20"/>
      <c r="CT1935" s="20"/>
      <c r="CU1935" s="20"/>
      <c r="CV1935" s="20"/>
      <c r="CW1935" s="20"/>
      <c r="CX1935" s="20"/>
      <c r="CY1935" s="20"/>
      <c r="CZ1935" s="20"/>
      <c r="DA1935" s="20"/>
      <c r="DB1935" s="20"/>
      <c r="DC1935" s="20"/>
      <c r="DD1935" s="20"/>
      <c r="DE1935" s="20"/>
      <c r="DF1935" s="20"/>
      <c r="DG1935" s="20"/>
      <c r="DH1935" s="20"/>
      <c r="DI1935" s="20"/>
      <c r="DJ1935" s="20"/>
      <c r="DK1935" s="20"/>
      <c r="DL1935" s="20"/>
      <c r="DM1935" s="20"/>
      <c r="DN1935" s="20"/>
      <c r="DO1935" s="20"/>
      <c r="DP1935" s="20"/>
      <c r="DQ1935" s="20"/>
      <c r="DR1935" s="20"/>
      <c r="DS1935" s="20"/>
      <c r="DT1935" s="20"/>
      <c r="DU1935" s="20"/>
      <c r="DV1935" s="20"/>
      <c r="DW1935" s="20"/>
      <c r="DX1935" s="20"/>
      <c r="DY1935" s="20"/>
    </row>
    <row r="1936" spans="2:129" x14ac:dyDescent="0.15">
      <c r="B1936" s="77" t="s">
        <v>5576</v>
      </c>
      <c r="C1936" s="75"/>
      <c r="D1936" s="73" t="s">
        <v>38</v>
      </c>
      <c r="E1936" s="201" t="s">
        <v>5577</v>
      </c>
      <c r="F1936" s="201">
        <f>G1936+H1936+I1936+J1936</f>
        <v>0.32286780479999999</v>
      </c>
      <c r="G1936" s="201">
        <f>M1936+N1936+O1936</f>
        <v>7.2875631900000001E-2</v>
      </c>
      <c r="H1936" s="201">
        <f>K1936+L1936+P1936</f>
        <v>8.2976107500000007E-2</v>
      </c>
      <c r="I1936" s="201">
        <f>Q1936+IF(R1936="x",0,R1936)+IF(S1936="x",0,S1936)+IF(T1936="x",0,T1936)+U1936</f>
        <v>2.58425254E-2</v>
      </c>
      <c r="J1936" s="201">
        <v>0.14117353999999999</v>
      </c>
      <c r="K1936" s="201">
        <v>7.0531092000000004E-2</v>
      </c>
      <c r="L1936" s="201">
        <v>6.1204218000000003E-3</v>
      </c>
      <c r="M1936" s="201">
        <v>1.650007E-3</v>
      </c>
      <c r="N1936" s="201">
        <v>6.4490588000000001E-2</v>
      </c>
      <c r="O1936" s="201">
        <v>6.7350368999999997E-3</v>
      </c>
      <c r="P1936" s="201">
        <v>6.3245936999999997E-3</v>
      </c>
      <c r="Q1936" s="201">
        <v>7.7965153999999997E-3</v>
      </c>
      <c r="R1936" s="201">
        <v>0</v>
      </c>
      <c r="S1936" s="201">
        <v>0</v>
      </c>
      <c r="T1936" s="201">
        <v>0</v>
      </c>
      <c r="U1936" s="201">
        <v>1.8046010000000001E-2</v>
      </c>
      <c r="V1936" s="110"/>
      <c r="W1936" s="246">
        <f>J1936/0.135</f>
        <v>1.0457299259259258</v>
      </c>
      <c r="X1936" s="191">
        <v>58.355288999999999</v>
      </c>
      <c r="Y1936" s="191">
        <v>14.970361</v>
      </c>
      <c r="Z1936" s="191">
        <v>2.2208850999999998</v>
      </c>
      <c r="AA1936" s="191">
        <v>2.9577229E-2</v>
      </c>
      <c r="AB1936" s="191">
        <v>40.206097</v>
      </c>
      <c r="AC1936" s="191">
        <v>0.15929133000000001</v>
      </c>
      <c r="AD1936" s="191">
        <v>0.76907705999999998</v>
      </c>
      <c r="AE1936" s="76">
        <v>3.4022818000000001E-6</v>
      </c>
      <c r="AF1936" s="76">
        <v>2.5299267E-8</v>
      </c>
      <c r="AG1936" s="20">
        <v>9.4744101999999997E-2</v>
      </c>
      <c r="AH1936" s="20"/>
      <c r="AI1936" s="20"/>
      <c r="AJ1936" s="20"/>
      <c r="AK1936" s="20"/>
      <c r="AL1936" s="20"/>
      <c r="AM1936" s="20"/>
      <c r="AN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c r="BU1936" s="20"/>
      <c r="BV1936" s="20"/>
      <c r="BW1936" s="20"/>
      <c r="BX1936" s="20"/>
      <c r="BY1936" s="20"/>
      <c r="BZ1936" s="20"/>
      <c r="CA1936" s="20"/>
      <c r="CB1936" s="20"/>
      <c r="CC1936" s="20"/>
      <c r="CD1936" s="20"/>
      <c r="CE1936" s="20"/>
      <c r="CF1936" s="20"/>
      <c r="CG1936" s="20"/>
      <c r="CH1936" s="20"/>
      <c r="CI1936" s="20"/>
      <c r="CJ1936" s="20"/>
      <c r="CK1936" s="20"/>
      <c r="CL1936" s="20"/>
      <c r="CM1936" s="20"/>
      <c r="CN1936" s="20"/>
      <c r="CO1936" s="20"/>
      <c r="CP1936" s="20"/>
      <c r="CQ1936" s="20"/>
      <c r="CR1936" s="20"/>
      <c r="CS1936" s="20"/>
      <c r="CT1936" s="20"/>
      <c r="CU1936" s="20"/>
      <c r="CV1936" s="20"/>
      <c r="CW1936" s="20"/>
      <c r="CX1936" s="20"/>
      <c r="CY1936" s="20"/>
      <c r="CZ1936" s="20"/>
      <c r="DA1936" s="20"/>
      <c r="DB1936" s="20"/>
      <c r="DC1936" s="20"/>
      <c r="DD1936" s="20"/>
      <c r="DE1936" s="20"/>
      <c r="DF1936" s="20"/>
      <c r="DG1936" s="20"/>
      <c r="DH1936" s="20"/>
      <c r="DI1936" s="20"/>
      <c r="DJ1936" s="20"/>
      <c r="DK1936" s="20"/>
      <c r="DL1936" s="20"/>
      <c r="DM1936" s="20"/>
      <c r="DN1936" s="20"/>
      <c r="DO1936" s="20"/>
      <c r="DP1936" s="20"/>
      <c r="DQ1936" s="20"/>
      <c r="DR1936" s="20"/>
      <c r="DS1936" s="20"/>
      <c r="DT1936" s="20"/>
      <c r="DU1936" s="20"/>
      <c r="DV1936" s="20"/>
      <c r="DW1936" s="20"/>
      <c r="DX1936" s="20"/>
      <c r="DY1936" s="20"/>
    </row>
    <row r="1937" spans="1:129" x14ac:dyDescent="0.15">
      <c r="B1937" s="77" t="s">
        <v>5578</v>
      </c>
      <c r="C1937" s="75"/>
      <c r="D1937" s="73" t="s">
        <v>38</v>
      </c>
      <c r="E1937" s="201" t="s">
        <v>5579</v>
      </c>
      <c r="F1937" s="201">
        <f>G1937+H1937+I1937+J1937</f>
        <v>0.87946724359999995</v>
      </c>
      <c r="G1937" s="201">
        <f>M1937+N1937+O1937</f>
        <v>0.17706522289999999</v>
      </c>
      <c r="H1937" s="201">
        <f>K1937+L1937+P1937</f>
        <v>0.2414937097</v>
      </c>
      <c r="I1937" s="201">
        <f>Q1937+IF(R1937="x",0,R1937)+IF(S1937="x",0,S1937)+IF(T1937="x",0,T1937)+U1937</f>
        <v>3.9632270999999997E-2</v>
      </c>
      <c r="J1937" s="201">
        <v>0.42127604000000002</v>
      </c>
      <c r="K1937" s="201">
        <v>0.22361858000000001</v>
      </c>
      <c r="L1937" s="201">
        <v>1.2865305E-2</v>
      </c>
      <c r="M1937" s="201">
        <v>7.9906839E-3</v>
      </c>
      <c r="N1937" s="201">
        <v>0.13539991000000001</v>
      </c>
      <c r="O1937" s="201">
        <v>3.3674628999999998E-2</v>
      </c>
      <c r="P1937" s="201">
        <v>5.0098247000000002E-3</v>
      </c>
      <c r="Q1937" s="201">
        <v>2.6388473999999999E-2</v>
      </c>
      <c r="R1937" s="201">
        <v>0</v>
      </c>
      <c r="S1937" s="201">
        <v>0</v>
      </c>
      <c r="T1937" s="201">
        <v>0</v>
      </c>
      <c r="U1937" s="201">
        <v>1.3243797E-2</v>
      </c>
      <c r="V1937" s="110"/>
      <c r="W1937" s="246">
        <f>J1937/0.135</f>
        <v>3.1205632592592591</v>
      </c>
      <c r="X1937" s="191">
        <v>91.095162999999999</v>
      </c>
      <c r="Y1937" s="191">
        <v>70.062009000000003</v>
      </c>
      <c r="Z1937" s="191">
        <v>2.7499817000000002</v>
      </c>
      <c r="AA1937" s="191">
        <v>1.2486486999999999E-2</v>
      </c>
      <c r="AB1937" s="191">
        <v>16.909693000000001</v>
      </c>
      <c r="AC1937" s="191">
        <v>0.19625459000000001</v>
      </c>
      <c r="AD1937" s="191">
        <v>1.1647392999999999</v>
      </c>
      <c r="AE1937" s="76">
        <v>8.8307605000000005E-6</v>
      </c>
      <c r="AF1937" s="76">
        <v>2.6333519000000002E-8</v>
      </c>
      <c r="AG1937" s="20">
        <v>0.53202280999999996</v>
      </c>
      <c r="AH1937" s="20"/>
      <c r="AI1937" s="20"/>
      <c r="AJ1937" s="20"/>
      <c r="AK1937" s="20"/>
      <c r="AL1937" s="20"/>
      <c r="AM1937" s="20"/>
      <c r="AN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c r="BU1937" s="20"/>
      <c r="BV1937" s="20"/>
      <c r="BW1937" s="20"/>
      <c r="BX1937" s="20"/>
      <c r="BY1937" s="20"/>
      <c r="BZ1937" s="20"/>
      <c r="CA1937" s="20"/>
      <c r="CB1937" s="20"/>
      <c r="CC1937" s="20"/>
      <c r="CD1937" s="20"/>
      <c r="CE1937" s="20"/>
      <c r="CF1937" s="20"/>
      <c r="CG1937" s="20"/>
      <c r="CH1937" s="20"/>
      <c r="CI1937" s="20"/>
      <c r="CJ1937" s="20"/>
      <c r="CK1937" s="20"/>
      <c r="CL1937" s="20"/>
      <c r="CM1937" s="20"/>
      <c r="CN1937" s="20"/>
      <c r="CO1937" s="20"/>
      <c r="CP1937" s="20"/>
      <c r="CQ1937" s="20"/>
      <c r="CR1937" s="20"/>
      <c r="CS1937" s="20"/>
      <c r="CT1937" s="20"/>
      <c r="CU1937" s="20"/>
      <c r="CV1937" s="20"/>
      <c r="CW1937" s="20"/>
      <c r="CX1937" s="20"/>
      <c r="CY1937" s="20"/>
      <c r="CZ1937" s="20"/>
      <c r="DA1937" s="20"/>
      <c r="DB1937" s="20"/>
      <c r="DC1937" s="20"/>
      <c r="DD1937" s="20"/>
      <c r="DE1937" s="20"/>
      <c r="DF1937" s="20"/>
      <c r="DG1937" s="20"/>
      <c r="DH1937" s="20"/>
      <c r="DI1937" s="20"/>
      <c r="DJ1937" s="20"/>
      <c r="DK1937" s="20"/>
      <c r="DL1937" s="20"/>
      <c r="DM1937" s="20"/>
      <c r="DN1937" s="20"/>
      <c r="DO1937" s="20"/>
      <c r="DP1937" s="20"/>
      <c r="DQ1937" s="20"/>
      <c r="DR1937" s="20"/>
      <c r="DS1937" s="20"/>
      <c r="DT1937" s="20"/>
      <c r="DU1937" s="20"/>
      <c r="DV1937" s="20"/>
      <c r="DW1937" s="20"/>
      <c r="DX1937" s="20"/>
      <c r="DY1937" s="20"/>
    </row>
    <row r="1938" spans="1:129" x14ac:dyDescent="0.15">
      <c r="B1938" s="77" t="s">
        <v>5580</v>
      </c>
      <c r="C1938" s="75"/>
      <c r="D1938" s="73" t="s">
        <v>38</v>
      </c>
      <c r="E1938" s="201" t="s">
        <v>5581</v>
      </c>
      <c r="F1938" s="201">
        <f>G1938+H1938+I1938+J1938</f>
        <v>0.71334913460000005</v>
      </c>
      <c r="G1938" s="201">
        <f>M1938+N1938+O1938</f>
        <v>0.1223104134</v>
      </c>
      <c r="H1938" s="201">
        <f>K1938+L1938+P1938</f>
        <v>0.19751438799999999</v>
      </c>
      <c r="I1938" s="201">
        <f>Q1938+IF(R1938="x",0,R1938)+IF(S1938="x",0,S1938)+IF(T1938="x",0,T1938)+U1938</f>
        <v>4.5423883200000001E-2</v>
      </c>
      <c r="J1938" s="201">
        <v>0.34810045000000001</v>
      </c>
      <c r="K1938" s="201">
        <v>0.17202451999999999</v>
      </c>
      <c r="L1938" s="201">
        <v>1.4696363E-2</v>
      </c>
      <c r="M1938" s="201">
        <v>2.8859824000000002E-3</v>
      </c>
      <c r="N1938" s="201">
        <v>0.10641634</v>
      </c>
      <c r="O1938" s="201">
        <v>1.3008090999999999E-2</v>
      </c>
      <c r="P1938" s="201">
        <v>1.0793505E-2</v>
      </c>
      <c r="Q1938" s="201">
        <v>8.3155672000000003E-3</v>
      </c>
      <c r="R1938" s="201">
        <v>0</v>
      </c>
      <c r="S1938" s="201">
        <v>0</v>
      </c>
      <c r="T1938" s="201">
        <v>0</v>
      </c>
      <c r="U1938" s="201">
        <v>3.7108316000000002E-2</v>
      </c>
      <c r="V1938" s="110"/>
      <c r="W1938" s="246">
        <f>J1938/0.135</f>
        <v>2.5785218518518516</v>
      </c>
      <c r="X1938" s="191">
        <v>62.761507000000002</v>
      </c>
      <c r="Y1938" s="191">
        <v>31.353783</v>
      </c>
      <c r="Z1938" s="191">
        <v>3.3198837999999999</v>
      </c>
      <c r="AA1938" s="191">
        <v>0.26009721000000002</v>
      </c>
      <c r="AB1938" s="191">
        <v>26.288824000000002</v>
      </c>
      <c r="AC1938" s="191">
        <v>0.24422173999999999</v>
      </c>
      <c r="AD1938" s="191">
        <v>1.2946981</v>
      </c>
      <c r="AE1938" s="76">
        <v>7.3622943999999998E-6</v>
      </c>
      <c r="AF1938" s="76">
        <v>2.5937044E-8</v>
      </c>
      <c r="AG1938" s="20">
        <v>0.14952435</v>
      </c>
      <c r="AH1938" s="20"/>
      <c r="AI1938" s="20"/>
      <c r="AJ1938" s="20"/>
      <c r="AK1938" s="20"/>
      <c r="AL1938" s="20"/>
      <c r="AM1938" s="20"/>
      <c r="AN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c r="BU1938" s="20"/>
      <c r="BV1938" s="20"/>
      <c r="BW1938" s="20"/>
      <c r="BX1938" s="20"/>
      <c r="BY1938" s="20"/>
      <c r="BZ1938" s="20"/>
      <c r="CA1938" s="20"/>
      <c r="CB1938" s="20"/>
      <c r="CC1938" s="20"/>
      <c r="CD1938" s="20"/>
      <c r="CE1938" s="20"/>
      <c r="CF1938" s="20"/>
      <c r="CG1938" s="20"/>
      <c r="CH1938" s="20"/>
      <c r="CI1938" s="20"/>
      <c r="CJ1938" s="20"/>
      <c r="CK1938" s="20"/>
      <c r="CL1938" s="20"/>
      <c r="CM1938" s="20"/>
      <c r="CN1938" s="20"/>
      <c r="CO1938" s="20"/>
      <c r="CP1938" s="20"/>
      <c r="CQ1938" s="20"/>
      <c r="CR1938" s="20"/>
      <c r="CS1938" s="20"/>
      <c r="CT1938" s="20"/>
      <c r="CU1938" s="20"/>
      <c r="CV1938" s="20"/>
      <c r="CW1938" s="20"/>
      <c r="CX1938" s="20"/>
      <c r="CY1938" s="20"/>
      <c r="CZ1938" s="20"/>
      <c r="DA1938" s="20"/>
      <c r="DB1938" s="20"/>
      <c r="DC1938" s="20"/>
      <c r="DD1938" s="20"/>
      <c r="DE1938" s="20"/>
      <c r="DF1938" s="20"/>
      <c r="DG1938" s="20"/>
      <c r="DH1938" s="20"/>
      <c r="DI1938" s="20"/>
      <c r="DJ1938" s="20"/>
      <c r="DK1938" s="20"/>
      <c r="DL1938" s="20"/>
      <c r="DM1938" s="20"/>
      <c r="DN1938" s="20"/>
      <c r="DO1938" s="20"/>
      <c r="DP1938" s="20"/>
      <c r="DQ1938" s="20"/>
      <c r="DR1938" s="20"/>
      <c r="DS1938" s="20"/>
      <c r="DT1938" s="20"/>
      <c r="DU1938" s="20"/>
      <c r="DV1938" s="20"/>
      <c r="DW1938" s="20"/>
      <c r="DX1938" s="20"/>
      <c r="DY1938" s="20"/>
    </row>
    <row r="1939" spans="1:129" x14ac:dyDescent="0.15">
      <c r="B1939" s="67" t="s">
        <v>5582</v>
      </c>
      <c r="C1939" s="114" t="s">
        <v>5583</v>
      </c>
      <c r="D1939" s="75"/>
      <c r="E1939" s="20"/>
      <c r="W1939" s="246"/>
      <c r="X1939" s="183"/>
      <c r="Y1939" s="183"/>
      <c r="Z1939" s="183"/>
      <c r="AA1939" s="183"/>
      <c r="AB1939" s="183"/>
      <c r="AC1939" s="183"/>
      <c r="AD1939" s="183"/>
      <c r="AE1939" s="81"/>
      <c r="AF1939" s="81"/>
      <c r="AG1939" s="81"/>
      <c r="AH1939" s="20"/>
      <c r="AI1939" s="20"/>
      <c r="AJ1939" s="20"/>
      <c r="AK1939" s="20"/>
      <c r="AL1939" s="20"/>
      <c r="AM1939" s="20"/>
      <c r="AN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c r="BU1939" s="20"/>
      <c r="BV1939" s="20"/>
      <c r="BW1939" s="20"/>
      <c r="BX1939" s="20"/>
      <c r="BY1939" s="20"/>
      <c r="BZ1939" s="20"/>
      <c r="CA1939" s="20"/>
      <c r="CB1939" s="20"/>
      <c r="CC1939" s="20"/>
      <c r="CD1939" s="20"/>
      <c r="CE1939" s="20"/>
      <c r="CF1939" s="20"/>
      <c r="CG1939" s="20"/>
      <c r="CH1939" s="20"/>
      <c r="CI1939" s="20"/>
      <c r="CJ1939" s="20"/>
      <c r="CK1939" s="20"/>
      <c r="CL1939" s="20"/>
      <c r="CM1939" s="20"/>
      <c r="CN1939" s="20"/>
      <c r="CO1939" s="20"/>
      <c r="CP1939" s="20"/>
      <c r="CQ1939" s="20"/>
      <c r="CR1939" s="20"/>
      <c r="CS1939" s="20"/>
      <c r="CT1939" s="20"/>
      <c r="CU1939" s="20"/>
      <c r="CV1939" s="20"/>
      <c r="CW1939" s="20"/>
      <c r="CX1939" s="20"/>
      <c r="CY1939" s="20"/>
      <c r="CZ1939" s="20"/>
      <c r="DA1939" s="20"/>
      <c r="DB1939" s="20"/>
      <c r="DC1939" s="20"/>
      <c r="DD1939" s="20"/>
      <c r="DE1939" s="20"/>
      <c r="DF1939" s="20"/>
      <c r="DG1939" s="20"/>
      <c r="DH1939" s="20"/>
      <c r="DI1939" s="20"/>
      <c r="DJ1939" s="20"/>
      <c r="DK1939" s="20"/>
      <c r="DL1939" s="20"/>
      <c r="DM1939" s="20"/>
      <c r="DN1939" s="20"/>
      <c r="DO1939" s="20"/>
      <c r="DP1939" s="20"/>
      <c r="DQ1939" s="20"/>
      <c r="DR1939" s="20"/>
      <c r="DS1939" s="20"/>
      <c r="DT1939" s="20"/>
      <c r="DU1939" s="20"/>
      <c r="DV1939" s="20"/>
      <c r="DW1939" s="20"/>
      <c r="DX1939" s="20"/>
      <c r="DY1939" s="20"/>
    </row>
    <row r="1940" spans="1:129" x14ac:dyDescent="0.15">
      <c r="B1940" s="77" t="s">
        <v>5584</v>
      </c>
      <c r="C1940" s="75"/>
      <c r="D1940" s="73" t="s">
        <v>38</v>
      </c>
      <c r="E1940" s="201" t="s">
        <v>5585</v>
      </c>
      <c r="F1940" s="201">
        <f>G1940+H1940+I1940+J1940</f>
        <v>0.55857884990000006</v>
      </c>
      <c r="G1940" s="201">
        <f>M1940+N1940+O1940</f>
        <v>0.14217484060000002</v>
      </c>
      <c r="H1940" s="201">
        <f>K1940+L1940+P1940</f>
        <v>0.11632140590000001</v>
      </c>
      <c r="I1940" s="201">
        <f>Q1940+IF(R1940="x",0,R1940)+IF(S1940="x",0,S1940)+IF(T1940="x",0,T1940)+U1940</f>
        <v>4.6351143399999996E-2</v>
      </c>
      <c r="J1940" s="201">
        <v>0.25373146000000002</v>
      </c>
      <c r="K1940" s="201">
        <v>0.10509411</v>
      </c>
      <c r="L1940" s="201">
        <v>8.0519548000000003E-3</v>
      </c>
      <c r="M1940" s="201">
        <v>3.5901186E-3</v>
      </c>
      <c r="N1940" s="201">
        <v>9.6838295000000005E-2</v>
      </c>
      <c r="O1940" s="201">
        <v>4.1746427000000003E-2</v>
      </c>
      <c r="P1940" s="201">
        <v>3.1753411E-3</v>
      </c>
      <c r="Q1940" s="201">
        <v>4.1050140999999998E-2</v>
      </c>
      <c r="R1940" s="201">
        <v>0</v>
      </c>
      <c r="S1940" s="201">
        <v>0</v>
      </c>
      <c r="T1940" s="201">
        <v>0</v>
      </c>
      <c r="U1940" s="201">
        <v>5.3010024000000001E-3</v>
      </c>
      <c r="V1940" s="110"/>
      <c r="W1940" s="246">
        <f>J1940/0.135</f>
        <v>1.8794922962962963</v>
      </c>
      <c r="X1940" s="191">
        <v>85.322295999999994</v>
      </c>
      <c r="Y1940" s="191">
        <v>34.840449</v>
      </c>
      <c r="Z1940" s="191">
        <v>2.4196719999999998</v>
      </c>
      <c r="AA1940" s="191">
        <v>2.8930863000000001E-2</v>
      </c>
      <c r="AB1940" s="191">
        <v>46.479678999999997</v>
      </c>
      <c r="AC1940" s="191">
        <v>8.8058648000000003E-2</v>
      </c>
      <c r="AD1940" s="191">
        <v>1.4655066999999999</v>
      </c>
      <c r="AE1940" s="76">
        <v>5.1379332999999996E-6</v>
      </c>
      <c r="AF1940" s="76">
        <v>3.0323311000000003E-8</v>
      </c>
      <c r="AG1940" s="20">
        <v>0.25238656999999998</v>
      </c>
      <c r="AH1940" s="20"/>
      <c r="AI1940" s="20"/>
      <c r="AJ1940" s="20"/>
      <c r="AK1940" s="20"/>
      <c r="AL1940" s="20"/>
      <c r="AM1940" s="20"/>
      <c r="AN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c r="BU1940" s="20"/>
      <c r="BV1940" s="20"/>
      <c r="BW1940" s="20"/>
      <c r="BX1940" s="20"/>
      <c r="BY1940" s="20"/>
      <c r="BZ1940" s="20"/>
      <c r="CA1940" s="20"/>
      <c r="CB1940" s="20"/>
      <c r="CC1940" s="20"/>
      <c r="CD1940" s="20"/>
      <c r="CE1940" s="20"/>
      <c r="CF1940" s="20"/>
      <c r="CG1940" s="20"/>
      <c r="CH1940" s="20"/>
      <c r="CI1940" s="20"/>
      <c r="CJ1940" s="20"/>
      <c r="CK1940" s="20"/>
      <c r="CL1940" s="20"/>
      <c r="CM1940" s="20"/>
      <c r="CN1940" s="20"/>
      <c r="CO1940" s="20"/>
      <c r="CP1940" s="20"/>
      <c r="CQ1940" s="20"/>
      <c r="CR1940" s="20"/>
      <c r="CS1940" s="20"/>
      <c r="CT1940" s="20"/>
      <c r="CU1940" s="20"/>
      <c r="CV1940" s="20"/>
      <c r="CW1940" s="20"/>
      <c r="CX1940" s="20"/>
      <c r="CY1940" s="20"/>
      <c r="CZ1940" s="20"/>
      <c r="DA1940" s="20"/>
      <c r="DB1940" s="20"/>
      <c r="DC1940" s="20"/>
      <c r="DD1940" s="20"/>
      <c r="DE1940" s="20"/>
      <c r="DF1940" s="20"/>
      <c r="DG1940" s="20"/>
      <c r="DH1940" s="20"/>
      <c r="DI1940" s="20"/>
      <c r="DJ1940" s="20"/>
      <c r="DK1940" s="20"/>
      <c r="DL1940" s="20"/>
      <c r="DM1940" s="20"/>
      <c r="DN1940" s="20"/>
      <c r="DO1940" s="20"/>
      <c r="DP1940" s="20"/>
      <c r="DQ1940" s="20"/>
      <c r="DR1940" s="20"/>
      <c r="DS1940" s="20"/>
      <c r="DT1940" s="20"/>
      <c r="DU1940" s="20"/>
      <c r="DV1940" s="20"/>
      <c r="DW1940" s="20"/>
      <c r="DX1940" s="20"/>
      <c r="DY1940" s="20"/>
    </row>
    <row r="1941" spans="1:129" x14ac:dyDescent="0.15">
      <c r="B1941" s="67" t="s">
        <v>5586</v>
      </c>
      <c r="C1941" s="114" t="s">
        <v>5587</v>
      </c>
      <c r="D1941" s="75"/>
      <c r="E1941" s="105"/>
      <c r="F1941" s="82"/>
      <c r="G1941" s="82"/>
      <c r="H1941" s="82"/>
      <c r="I1941" s="82"/>
      <c r="J1941" s="82"/>
      <c r="K1941" s="82"/>
      <c r="L1941" s="82"/>
      <c r="M1941" s="82"/>
      <c r="N1941" s="82"/>
      <c r="O1941" s="82"/>
      <c r="P1941" s="82"/>
      <c r="Q1941" s="82"/>
      <c r="R1941" s="82"/>
      <c r="S1941" s="82"/>
      <c r="T1941" s="82"/>
      <c r="U1941" s="82"/>
      <c r="W1941" s="110"/>
      <c r="X1941" s="183"/>
      <c r="Y1941" s="183"/>
      <c r="Z1941" s="183"/>
      <c r="AA1941" s="183"/>
      <c r="AB1941" s="183"/>
      <c r="AC1941" s="183"/>
      <c r="AD1941" s="183"/>
      <c r="AE1941" s="81"/>
      <c r="AF1941" s="81"/>
      <c r="AG1941" s="81"/>
      <c r="AH1941" s="20"/>
      <c r="AI1941" s="20"/>
      <c r="AJ1941" s="20"/>
      <c r="AK1941" s="20"/>
      <c r="AL1941" s="20"/>
      <c r="AM1941" s="20"/>
      <c r="AN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c r="BU1941" s="20"/>
      <c r="BV1941" s="20"/>
      <c r="BW1941" s="20"/>
      <c r="BX1941" s="20"/>
      <c r="BY1941" s="20"/>
      <c r="BZ1941" s="20"/>
      <c r="CA1941" s="20"/>
      <c r="CB1941" s="20"/>
      <c r="CC1941" s="20"/>
      <c r="CD1941" s="20"/>
      <c r="CE1941" s="20"/>
      <c r="CF1941" s="20"/>
      <c r="CG1941" s="20"/>
      <c r="CH1941" s="20"/>
      <c r="CI1941" s="20"/>
      <c r="CJ1941" s="20"/>
      <c r="CK1941" s="20"/>
      <c r="CL1941" s="20"/>
      <c r="CM1941" s="20"/>
      <c r="CN1941" s="20"/>
      <c r="CO1941" s="20"/>
      <c r="CP1941" s="20"/>
      <c r="CQ1941" s="20"/>
      <c r="CR1941" s="20"/>
      <c r="CS1941" s="20"/>
      <c r="CT1941" s="20"/>
      <c r="CU1941" s="20"/>
      <c r="CV1941" s="20"/>
      <c r="CW1941" s="20"/>
      <c r="CX1941" s="20"/>
      <c r="CY1941" s="20"/>
      <c r="CZ1941" s="20"/>
      <c r="DA1941" s="20"/>
      <c r="DB1941" s="20"/>
      <c r="DC1941" s="20"/>
      <c r="DD1941" s="20"/>
      <c r="DE1941" s="20"/>
      <c r="DF1941" s="20"/>
      <c r="DG1941" s="20"/>
      <c r="DH1941" s="20"/>
      <c r="DI1941" s="20"/>
      <c r="DJ1941" s="20"/>
      <c r="DK1941" s="20"/>
      <c r="DL1941" s="20"/>
      <c r="DM1941" s="20"/>
      <c r="DN1941" s="20"/>
      <c r="DO1941" s="20"/>
      <c r="DP1941" s="20"/>
      <c r="DQ1941" s="20"/>
      <c r="DR1941" s="20"/>
      <c r="DS1941" s="20"/>
      <c r="DT1941" s="20"/>
      <c r="DU1941" s="20"/>
      <c r="DV1941" s="20"/>
      <c r="DW1941" s="20"/>
      <c r="DX1941" s="20"/>
      <c r="DY1941" s="20"/>
    </row>
    <row r="1942" spans="1:129" x14ac:dyDescent="0.15">
      <c r="B1942" s="77" t="s">
        <v>5588</v>
      </c>
      <c r="C1942" s="75"/>
      <c r="D1942" s="73" t="s">
        <v>38</v>
      </c>
      <c r="E1942" s="201" t="s">
        <v>5589</v>
      </c>
      <c r="F1942" s="201">
        <f t="shared" ref="F1942:F1947" si="342">G1942+H1942+I1942+J1942</f>
        <v>0.41257122606999996</v>
      </c>
      <c r="G1942" s="201">
        <f t="shared" ref="G1942:G1947" si="343">M1942+N1942+O1942</f>
        <v>9.531001926999999E-2</v>
      </c>
      <c r="H1942" s="201">
        <f t="shared" ref="H1942:H1947" si="344">K1942+L1942+P1942</f>
        <v>9.4849073700000008E-2</v>
      </c>
      <c r="I1942" s="201">
        <f t="shared" ref="I1942:I1947" si="345">Q1942+IF(R1942="x",0,R1942)+IF(S1942="x",0,S1942)+IF(T1942="x",0,T1942)+U1942</f>
        <v>1.91608531E-2</v>
      </c>
      <c r="J1942" s="201">
        <v>0.20325128000000001</v>
      </c>
      <c r="K1942" s="201">
        <v>8.6592919000000004E-2</v>
      </c>
      <c r="L1942" s="201">
        <v>6.2444998E-3</v>
      </c>
      <c r="M1942" s="201">
        <v>6.8297357000000002E-4</v>
      </c>
      <c r="N1942" s="201">
        <v>8.8654996E-2</v>
      </c>
      <c r="O1942" s="201">
        <v>5.9720496999999999E-3</v>
      </c>
      <c r="P1942" s="201">
        <v>2.0116549000000002E-3</v>
      </c>
      <c r="Q1942" s="201">
        <v>2.7125941000000001E-3</v>
      </c>
      <c r="R1942" s="201">
        <v>0</v>
      </c>
      <c r="S1942" s="201">
        <v>0</v>
      </c>
      <c r="T1942" s="201">
        <v>0</v>
      </c>
      <c r="U1942" s="201">
        <v>1.6448259E-2</v>
      </c>
      <c r="V1942" s="110"/>
      <c r="W1942" s="246">
        <f t="shared" ref="W1942:W1947" si="346">J1942/0.135</f>
        <v>1.505565037037037</v>
      </c>
      <c r="X1942" s="191">
        <v>30.737826999999999</v>
      </c>
      <c r="Y1942" s="191">
        <v>19.187604</v>
      </c>
      <c r="Z1942" s="191">
        <v>4.2941446000000001</v>
      </c>
      <c r="AA1942" s="191">
        <v>3.0301197000000002E-3</v>
      </c>
      <c r="AB1942" s="191">
        <v>5.4689112</v>
      </c>
      <c r="AC1942" s="191">
        <v>0.31093618000000001</v>
      </c>
      <c r="AD1942" s="191">
        <v>1.4732008999999999</v>
      </c>
      <c r="AE1942" s="76">
        <v>4.3964936999999998E-6</v>
      </c>
      <c r="AF1942" s="76">
        <v>1.6063428E-8</v>
      </c>
      <c r="AG1942" s="20">
        <v>8.3534279000000003E-2</v>
      </c>
      <c r="AH1942" s="20"/>
      <c r="AI1942" s="20"/>
      <c r="AJ1942" s="20"/>
      <c r="AK1942" s="20"/>
      <c r="AL1942" s="20"/>
      <c r="AM1942" s="20"/>
      <c r="AN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row>
    <row r="1943" spans="1:129" x14ac:dyDescent="0.15">
      <c r="B1943" s="77" t="s">
        <v>5590</v>
      </c>
      <c r="C1943" s="75"/>
      <c r="D1943" s="73" t="s">
        <v>38</v>
      </c>
      <c r="E1943" s="201" t="s">
        <v>5591</v>
      </c>
      <c r="F1943" s="201">
        <f t="shared" si="342"/>
        <v>0.37994281260000001</v>
      </c>
      <c r="G1943" s="201">
        <f t="shared" si="343"/>
        <v>8.4307763699999996E-2</v>
      </c>
      <c r="H1943" s="201">
        <f t="shared" si="344"/>
        <v>8.6247260300000003E-2</v>
      </c>
      <c r="I1943" s="201">
        <f t="shared" si="345"/>
        <v>1.9827038599999999E-2</v>
      </c>
      <c r="J1943" s="201">
        <v>0.18956075</v>
      </c>
      <c r="K1943" s="201">
        <v>7.8148904000000005E-2</v>
      </c>
      <c r="L1943" s="201">
        <v>6.1940540000000001E-3</v>
      </c>
      <c r="M1943" s="201">
        <v>1.0863832000000001E-3</v>
      </c>
      <c r="N1943" s="201">
        <v>7.8264794999999998E-2</v>
      </c>
      <c r="O1943" s="201">
        <v>4.9565855000000001E-3</v>
      </c>
      <c r="P1943" s="201">
        <v>1.9043023E-3</v>
      </c>
      <c r="Q1943" s="201">
        <v>1.9890906E-3</v>
      </c>
      <c r="R1943" s="201">
        <v>0</v>
      </c>
      <c r="S1943" s="201">
        <v>0</v>
      </c>
      <c r="T1943" s="201">
        <v>0</v>
      </c>
      <c r="U1943" s="201">
        <v>1.7837947999999999E-2</v>
      </c>
      <c r="V1943" s="110"/>
      <c r="W1943" s="246">
        <f t="shared" si="346"/>
        <v>1.4041537037037035</v>
      </c>
      <c r="X1943" s="191">
        <v>53.357531000000002</v>
      </c>
      <c r="Y1943" s="191">
        <v>17.767025</v>
      </c>
      <c r="Z1943" s="191">
        <v>3.7170353999999999</v>
      </c>
      <c r="AA1943" s="191">
        <v>6.1089969000000001E-3</v>
      </c>
      <c r="AB1943" s="191">
        <v>30.343311</v>
      </c>
      <c r="AC1943" s="191">
        <v>0.26849995999999998</v>
      </c>
      <c r="AD1943" s="191">
        <v>1.2555506000000001</v>
      </c>
      <c r="AE1943" s="76">
        <v>3.9647409000000001E-6</v>
      </c>
      <c r="AF1943" s="76">
        <v>2.1162985000000001E-8</v>
      </c>
      <c r="AG1943" s="20">
        <v>7.6021963999999997E-2</v>
      </c>
      <c r="AH1943" s="20"/>
      <c r="AI1943" s="20"/>
      <c r="AJ1943" s="20"/>
      <c r="AK1943" s="20"/>
      <c r="AL1943" s="20"/>
      <c r="AM1943" s="20"/>
      <c r="AN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c r="BU1943" s="20"/>
      <c r="BV1943" s="20"/>
      <c r="BW1943" s="20"/>
      <c r="BX1943" s="20"/>
      <c r="BY1943" s="20"/>
      <c r="BZ1943" s="20"/>
      <c r="CA1943" s="20"/>
      <c r="CB1943" s="20"/>
      <c r="CC1943" s="20"/>
      <c r="CD1943" s="20"/>
      <c r="CE1943" s="20"/>
      <c r="CF1943" s="20"/>
      <c r="CG1943" s="20"/>
      <c r="CH1943" s="20"/>
      <c r="CI1943" s="20"/>
      <c r="CJ1943" s="20"/>
      <c r="CK1943" s="20"/>
      <c r="CL1943" s="20"/>
      <c r="CM1943" s="20"/>
      <c r="CN1943" s="20"/>
      <c r="CO1943" s="20"/>
      <c r="CP1943" s="20"/>
      <c r="CQ1943" s="20"/>
      <c r="CR1943" s="20"/>
      <c r="CS1943" s="20"/>
      <c r="CT1943" s="20"/>
      <c r="CU1943" s="20"/>
      <c r="CV1943" s="20"/>
      <c r="CW1943" s="20"/>
      <c r="CX1943" s="20"/>
      <c r="CY1943" s="20"/>
      <c r="CZ1943" s="20"/>
      <c r="DA1943" s="20"/>
      <c r="DB1943" s="20"/>
      <c r="DC1943" s="20"/>
      <c r="DD1943" s="20"/>
      <c r="DE1943" s="20"/>
      <c r="DF1943" s="20"/>
      <c r="DG1943" s="20"/>
      <c r="DH1943" s="20"/>
      <c r="DI1943" s="20"/>
      <c r="DJ1943" s="20"/>
      <c r="DK1943" s="20"/>
      <c r="DL1943" s="20"/>
      <c r="DM1943" s="20"/>
      <c r="DN1943" s="20"/>
      <c r="DO1943" s="20"/>
      <c r="DP1943" s="20"/>
      <c r="DQ1943" s="20"/>
      <c r="DR1943" s="20"/>
      <c r="DS1943" s="20"/>
      <c r="DT1943" s="20"/>
      <c r="DU1943" s="20"/>
      <c r="DV1943" s="20"/>
      <c r="DW1943" s="20"/>
      <c r="DX1943" s="20"/>
      <c r="DY1943" s="20"/>
    </row>
    <row r="1944" spans="1:129" x14ac:dyDescent="0.15">
      <c r="B1944" s="77" t="s">
        <v>5592</v>
      </c>
      <c r="C1944" s="75"/>
      <c r="D1944" s="73" t="s">
        <v>38</v>
      </c>
      <c r="E1944" s="201" t="s">
        <v>5593</v>
      </c>
      <c r="F1944" s="201">
        <f t="shared" si="342"/>
        <v>0.24282722921</v>
      </c>
      <c r="G1944" s="201">
        <f t="shared" si="343"/>
        <v>7.8617807059999989E-2</v>
      </c>
      <c r="H1944" s="201">
        <f t="shared" si="344"/>
        <v>4.9762290049999998E-2</v>
      </c>
      <c r="I1944" s="201">
        <f t="shared" si="345"/>
        <v>4.3086101099999996E-2</v>
      </c>
      <c r="J1944" s="201">
        <v>7.1361031000000005E-2</v>
      </c>
      <c r="K1944" s="201">
        <v>4.3955297999999997E-2</v>
      </c>
      <c r="L1944" s="201">
        <v>4.8081369000000001E-3</v>
      </c>
      <c r="M1944" s="201">
        <v>9.2916506E-4</v>
      </c>
      <c r="N1944" s="201">
        <v>6.7855534999999995E-2</v>
      </c>
      <c r="O1944" s="201">
        <v>9.8331070000000007E-3</v>
      </c>
      <c r="P1944" s="201">
        <v>9.9885514999999993E-4</v>
      </c>
      <c r="Q1944" s="201">
        <v>4.0427500999999999E-3</v>
      </c>
      <c r="R1944" s="201">
        <v>0</v>
      </c>
      <c r="S1944" s="201">
        <v>0</v>
      </c>
      <c r="T1944" s="201">
        <v>0</v>
      </c>
      <c r="U1944" s="201">
        <v>3.9043350999999997E-2</v>
      </c>
      <c r="V1944" s="110"/>
      <c r="W1944" s="246">
        <f t="shared" si="346"/>
        <v>0.5286002296296296</v>
      </c>
      <c r="X1944" s="191">
        <v>50.369751999999998</v>
      </c>
      <c r="Y1944" s="191">
        <v>7.8631358999999996</v>
      </c>
      <c r="Z1944" s="191">
        <v>0.81762694000000002</v>
      </c>
      <c r="AA1944" s="191">
        <v>4.3827034999999997E-3</v>
      </c>
      <c r="AB1944" s="191">
        <v>41.302582000000001</v>
      </c>
      <c r="AC1944" s="191">
        <v>5.9727138999999999E-2</v>
      </c>
      <c r="AD1944" s="191">
        <v>0.32229753999999999</v>
      </c>
      <c r="AE1944" s="76">
        <v>2.2611918999999999E-6</v>
      </c>
      <c r="AF1944" s="76">
        <v>1.6721213E-8</v>
      </c>
      <c r="AG1944" s="20">
        <v>5.2744863000000003E-2</v>
      </c>
      <c r="AH1944" s="20"/>
      <c r="AI1944" s="20"/>
      <c r="AJ1944" s="20"/>
      <c r="AK1944" s="20"/>
      <c r="AL1944" s="20"/>
      <c r="AM1944" s="20"/>
      <c r="AN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c r="BU1944" s="20"/>
      <c r="BV1944" s="20"/>
      <c r="BW1944" s="20"/>
      <c r="BX1944" s="20"/>
      <c r="BY1944" s="20"/>
      <c r="BZ1944" s="20"/>
      <c r="CA1944" s="20"/>
      <c r="CB1944" s="20"/>
      <c r="CC1944" s="20"/>
      <c r="CD1944" s="20"/>
      <c r="CE1944" s="20"/>
      <c r="CF1944" s="20"/>
      <c r="CG1944" s="20"/>
      <c r="CH1944" s="20"/>
      <c r="CI1944" s="20"/>
      <c r="CJ1944" s="20"/>
      <c r="CK1944" s="20"/>
      <c r="CL1944" s="20"/>
      <c r="CM1944" s="20"/>
      <c r="CN1944" s="20"/>
      <c r="CO1944" s="20"/>
      <c r="CP1944" s="20"/>
      <c r="CQ1944" s="20"/>
      <c r="CR1944" s="20"/>
      <c r="CS1944" s="20"/>
      <c r="CT1944" s="20"/>
      <c r="CU1944" s="20"/>
      <c r="CV1944" s="20"/>
      <c r="CW1944" s="20"/>
      <c r="CX1944" s="20"/>
      <c r="CY1944" s="20"/>
      <c r="CZ1944" s="20"/>
      <c r="DA1944" s="20"/>
      <c r="DB1944" s="20"/>
      <c r="DC1944" s="20"/>
      <c r="DD1944" s="20"/>
      <c r="DE1944" s="20"/>
      <c r="DF1944" s="20"/>
      <c r="DG1944" s="20"/>
      <c r="DH1944" s="20"/>
      <c r="DI1944" s="20"/>
      <c r="DJ1944" s="20"/>
      <c r="DK1944" s="20"/>
      <c r="DL1944" s="20"/>
      <c r="DM1944" s="20"/>
      <c r="DN1944" s="20"/>
      <c r="DO1944" s="20"/>
      <c r="DP1944" s="20"/>
      <c r="DQ1944" s="20"/>
      <c r="DR1944" s="20"/>
      <c r="DS1944" s="20"/>
      <c r="DT1944" s="20"/>
      <c r="DU1944" s="20"/>
      <c r="DV1944" s="20"/>
      <c r="DW1944" s="20"/>
      <c r="DX1944" s="20"/>
      <c r="DY1944" s="20"/>
    </row>
    <row r="1945" spans="1:129" x14ac:dyDescent="0.15">
      <c r="B1945" s="77" t="s">
        <v>5594</v>
      </c>
      <c r="C1945" s="75"/>
      <c r="D1945" s="73" t="s">
        <v>38</v>
      </c>
      <c r="E1945" s="201" t="s">
        <v>5595</v>
      </c>
      <c r="F1945" s="201">
        <f t="shared" si="342"/>
        <v>0.24282722921</v>
      </c>
      <c r="G1945" s="201">
        <f t="shared" si="343"/>
        <v>7.8617807059999989E-2</v>
      </c>
      <c r="H1945" s="201">
        <f t="shared" si="344"/>
        <v>4.9762290049999998E-2</v>
      </c>
      <c r="I1945" s="201">
        <f t="shared" si="345"/>
        <v>4.3086101099999996E-2</v>
      </c>
      <c r="J1945" s="201">
        <v>7.1361031000000005E-2</v>
      </c>
      <c r="K1945" s="201">
        <v>4.3955297999999997E-2</v>
      </c>
      <c r="L1945" s="201">
        <v>4.8081369000000001E-3</v>
      </c>
      <c r="M1945" s="201">
        <v>9.2916506E-4</v>
      </c>
      <c r="N1945" s="201">
        <v>6.7855534999999995E-2</v>
      </c>
      <c r="O1945" s="201">
        <v>9.8331070000000007E-3</v>
      </c>
      <c r="P1945" s="201">
        <v>9.9885514999999993E-4</v>
      </c>
      <c r="Q1945" s="201">
        <v>4.0427500999999999E-3</v>
      </c>
      <c r="R1945" s="201">
        <v>0</v>
      </c>
      <c r="S1945" s="201">
        <v>0</v>
      </c>
      <c r="T1945" s="201">
        <v>0</v>
      </c>
      <c r="U1945" s="201">
        <v>3.9043350999999997E-2</v>
      </c>
      <c r="V1945" s="110"/>
      <c r="W1945" s="246">
        <f t="shared" si="346"/>
        <v>0.5286002296296296</v>
      </c>
      <c r="X1945" s="191">
        <v>50.369751999999998</v>
      </c>
      <c r="Y1945" s="191">
        <v>7.8631358999999996</v>
      </c>
      <c r="Z1945" s="191">
        <v>0.81762694000000002</v>
      </c>
      <c r="AA1945" s="191">
        <v>4.3827034999999997E-3</v>
      </c>
      <c r="AB1945" s="191">
        <v>41.302582000000001</v>
      </c>
      <c r="AC1945" s="191">
        <v>5.9727138999999999E-2</v>
      </c>
      <c r="AD1945" s="191">
        <v>0.32229753999999999</v>
      </c>
      <c r="AE1945" s="76">
        <v>2.2611918999999999E-6</v>
      </c>
      <c r="AF1945" s="76">
        <v>1.6721213E-8</v>
      </c>
      <c r="AG1945" s="20">
        <v>5.2744863000000003E-2</v>
      </c>
      <c r="AH1945" s="20"/>
      <c r="AI1945" s="20"/>
      <c r="AJ1945" s="20"/>
      <c r="AK1945" s="20"/>
      <c r="AL1945" s="20"/>
      <c r="AM1945" s="20"/>
      <c r="AN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c r="BU1945" s="20"/>
      <c r="BV1945" s="20"/>
      <c r="BW1945" s="20"/>
      <c r="BX1945" s="20"/>
      <c r="BY1945" s="20"/>
      <c r="BZ1945" s="20"/>
      <c r="CA1945" s="20"/>
      <c r="CB1945" s="20"/>
      <c r="CC1945" s="20"/>
      <c r="CD1945" s="20"/>
      <c r="CE1945" s="20"/>
      <c r="CF1945" s="20"/>
      <c r="CG1945" s="20"/>
      <c r="CH1945" s="20"/>
      <c r="CI1945" s="20"/>
      <c r="CJ1945" s="20"/>
      <c r="CK1945" s="20"/>
      <c r="CL1945" s="20"/>
      <c r="CM1945" s="20"/>
      <c r="CN1945" s="20"/>
      <c r="CO1945" s="20"/>
      <c r="CP1945" s="20"/>
      <c r="CQ1945" s="20"/>
      <c r="CR1945" s="20"/>
      <c r="CS1945" s="20"/>
      <c r="CT1945" s="20"/>
      <c r="CU1945" s="20"/>
      <c r="CV1945" s="20"/>
      <c r="CW1945" s="20"/>
      <c r="CX1945" s="20"/>
      <c r="CY1945" s="20"/>
      <c r="CZ1945" s="20"/>
      <c r="DA1945" s="20"/>
      <c r="DB1945" s="20"/>
      <c r="DC1945" s="20"/>
      <c r="DD1945" s="20"/>
      <c r="DE1945" s="20"/>
      <c r="DF1945" s="20"/>
      <c r="DG1945" s="20"/>
      <c r="DH1945" s="20"/>
      <c r="DI1945" s="20"/>
      <c r="DJ1945" s="20"/>
      <c r="DK1945" s="20"/>
      <c r="DL1945" s="20"/>
      <c r="DM1945" s="20"/>
      <c r="DN1945" s="20"/>
      <c r="DO1945" s="20"/>
      <c r="DP1945" s="20"/>
      <c r="DQ1945" s="20"/>
      <c r="DR1945" s="20"/>
      <c r="DS1945" s="20"/>
      <c r="DT1945" s="20"/>
      <c r="DU1945" s="20"/>
      <c r="DV1945" s="20"/>
      <c r="DW1945" s="20"/>
      <c r="DX1945" s="20"/>
      <c r="DY1945" s="20"/>
    </row>
    <row r="1946" spans="1:129" x14ac:dyDescent="0.15">
      <c r="B1946" s="77" t="s">
        <v>5596</v>
      </c>
      <c r="C1946" s="75"/>
      <c r="D1946" s="73" t="s">
        <v>38</v>
      </c>
      <c r="E1946" s="201" t="s">
        <v>5597</v>
      </c>
      <c r="F1946" s="201">
        <f t="shared" si="342"/>
        <v>0.39330535820000001</v>
      </c>
      <c r="G1946" s="201">
        <f t="shared" si="343"/>
        <v>3.8792214999999998E-2</v>
      </c>
      <c r="H1946" s="201">
        <f t="shared" si="344"/>
        <v>0.14680704670000003</v>
      </c>
      <c r="I1946" s="201">
        <f t="shared" si="345"/>
        <v>4.1521306500000001E-2</v>
      </c>
      <c r="J1946" s="201">
        <v>0.16618479</v>
      </c>
      <c r="K1946" s="201">
        <v>0.12624514000000001</v>
      </c>
      <c r="L1946" s="201">
        <v>1.2210558E-2</v>
      </c>
      <c r="M1946" s="201">
        <v>1.7328446000000001E-3</v>
      </c>
      <c r="N1946" s="201">
        <v>2.7997464999999999E-2</v>
      </c>
      <c r="O1946" s="201">
        <v>9.0619054000000004E-3</v>
      </c>
      <c r="P1946" s="201">
        <v>8.3513487000000004E-3</v>
      </c>
      <c r="Q1946" s="201">
        <v>2.0884484999999999E-3</v>
      </c>
      <c r="R1946" s="201">
        <v>0</v>
      </c>
      <c r="S1946" s="201">
        <v>0</v>
      </c>
      <c r="T1946" s="201">
        <v>0</v>
      </c>
      <c r="U1946" s="201">
        <v>3.9432858000000001E-2</v>
      </c>
      <c r="V1946" s="110"/>
      <c r="W1946" s="246">
        <f t="shared" si="346"/>
        <v>1.2309984444444444</v>
      </c>
      <c r="X1946" s="191">
        <v>60.685065000000002</v>
      </c>
      <c r="Y1946" s="191">
        <v>15.35206</v>
      </c>
      <c r="Z1946" s="191">
        <v>0.94459599000000005</v>
      </c>
      <c r="AA1946" s="191">
        <v>6.1888550000000001E-3</v>
      </c>
      <c r="AB1946" s="191">
        <v>44.049540999999998</v>
      </c>
      <c r="AC1946" s="191">
        <v>6.5873959999999995E-2</v>
      </c>
      <c r="AD1946" s="191">
        <v>0.26680495999999998</v>
      </c>
      <c r="AE1946" s="76">
        <v>3.9357899999999998E-6</v>
      </c>
      <c r="AF1946" s="76">
        <v>2.658003E-8</v>
      </c>
      <c r="AG1946" s="20">
        <v>7.0384508999999998E-2</v>
      </c>
      <c r="AH1946" s="20"/>
      <c r="AI1946" s="20"/>
      <c r="AJ1946" s="20"/>
      <c r="AK1946" s="20"/>
      <c r="AL1946" s="20"/>
      <c r="AM1946" s="20"/>
      <c r="AN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c r="BU1946" s="20"/>
      <c r="BV1946" s="20"/>
      <c r="BW1946" s="20"/>
      <c r="BX1946" s="20"/>
      <c r="BY1946" s="20"/>
      <c r="BZ1946" s="20"/>
      <c r="CA1946" s="20"/>
      <c r="CB1946" s="20"/>
      <c r="CC1946" s="20"/>
      <c r="CD1946" s="20"/>
      <c r="CE1946" s="20"/>
      <c r="CF1946" s="20"/>
      <c r="CG1946" s="20"/>
      <c r="CH1946" s="20"/>
      <c r="CI1946" s="20"/>
      <c r="CJ1946" s="20"/>
      <c r="CK1946" s="20"/>
      <c r="CL1946" s="20"/>
      <c r="CM1946" s="20"/>
      <c r="CN1946" s="20"/>
      <c r="CO1946" s="20"/>
      <c r="CP1946" s="20"/>
      <c r="CQ1946" s="20"/>
      <c r="CR1946" s="20"/>
      <c r="CS1946" s="20"/>
      <c r="CT1946" s="20"/>
      <c r="CU1946" s="20"/>
      <c r="CV1946" s="20"/>
      <c r="CW1946" s="20"/>
      <c r="CX1946" s="20"/>
      <c r="CY1946" s="20"/>
      <c r="CZ1946" s="20"/>
      <c r="DA1946" s="20"/>
      <c r="DB1946" s="20"/>
      <c r="DC1946" s="20"/>
      <c r="DD1946" s="20"/>
      <c r="DE1946" s="20"/>
      <c r="DF1946" s="20"/>
      <c r="DG1946" s="20"/>
      <c r="DH1946" s="20"/>
      <c r="DI1946" s="20"/>
      <c r="DJ1946" s="20"/>
      <c r="DK1946" s="20"/>
      <c r="DL1946" s="20"/>
      <c r="DM1946" s="20"/>
      <c r="DN1946" s="20"/>
      <c r="DO1946" s="20"/>
      <c r="DP1946" s="20"/>
      <c r="DQ1946" s="20"/>
      <c r="DR1946" s="20"/>
      <c r="DS1946" s="20"/>
      <c r="DT1946" s="20"/>
      <c r="DU1946" s="20"/>
      <c r="DV1946" s="20"/>
      <c r="DW1946" s="20"/>
      <c r="DX1946" s="20"/>
      <c r="DY1946" s="20"/>
    </row>
    <row r="1947" spans="1:129" x14ac:dyDescent="0.15">
      <c r="B1947" s="77" t="s">
        <v>5598</v>
      </c>
      <c r="C1947" s="75"/>
      <c r="D1947" s="73" t="s">
        <v>38</v>
      </c>
      <c r="E1947" s="201" t="s">
        <v>5599</v>
      </c>
      <c r="F1947" s="201">
        <f t="shared" si="342"/>
        <v>0.40582409133999997</v>
      </c>
      <c r="G1947" s="201">
        <f t="shared" si="343"/>
        <v>0.10139958823999999</v>
      </c>
      <c r="H1947" s="201">
        <f t="shared" si="344"/>
        <v>9.1498888699999989E-2</v>
      </c>
      <c r="I1947" s="201">
        <f t="shared" si="345"/>
        <v>1.3013744400000001E-2</v>
      </c>
      <c r="J1947" s="201">
        <v>0.19991186999999999</v>
      </c>
      <c r="K1947" s="201">
        <v>8.4382949999999998E-2</v>
      </c>
      <c r="L1947" s="201">
        <v>5.2048140999999999E-3</v>
      </c>
      <c r="M1947" s="201">
        <v>5.8677453999999999E-4</v>
      </c>
      <c r="N1947" s="201">
        <v>9.4742551999999994E-2</v>
      </c>
      <c r="O1947" s="201">
        <v>6.0702617000000002E-3</v>
      </c>
      <c r="P1947" s="201">
        <v>1.9111245999999999E-3</v>
      </c>
      <c r="Q1947" s="201">
        <v>3.9435275000000002E-3</v>
      </c>
      <c r="R1947" s="201">
        <v>0</v>
      </c>
      <c r="S1947" s="201">
        <v>0</v>
      </c>
      <c r="T1947" s="201">
        <v>0</v>
      </c>
      <c r="U1947" s="201">
        <v>9.0702169000000006E-3</v>
      </c>
      <c r="V1947" s="110"/>
      <c r="W1947" s="246">
        <f t="shared" si="346"/>
        <v>1.4808286666666666</v>
      </c>
      <c r="X1947" s="191">
        <v>31.27206</v>
      </c>
      <c r="Y1947" s="191">
        <v>19.295717</v>
      </c>
      <c r="Z1947" s="191">
        <v>4.7082224000000004</v>
      </c>
      <c r="AA1947" s="191">
        <v>3.2622411E-3</v>
      </c>
      <c r="AB1947" s="191">
        <v>5.3148211999999999</v>
      </c>
      <c r="AC1947" s="191">
        <v>0.34096303</v>
      </c>
      <c r="AD1947" s="191">
        <v>1.6090746</v>
      </c>
      <c r="AE1947" s="76">
        <v>4.3377435999999998E-6</v>
      </c>
      <c r="AF1947" s="76">
        <v>1.5963295E-8</v>
      </c>
      <c r="AG1947" s="20">
        <v>8.2827509999999993E-2</v>
      </c>
      <c r="AH1947" s="20"/>
      <c r="AI1947" s="20"/>
      <c r="AJ1947" s="20"/>
      <c r="AK1947" s="20"/>
      <c r="AL1947" s="20"/>
      <c r="AM1947" s="20"/>
      <c r="AN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c r="BU1947" s="20"/>
      <c r="BV1947" s="20"/>
      <c r="BW1947" s="20"/>
      <c r="BX1947" s="20"/>
      <c r="BY1947" s="20"/>
      <c r="BZ1947" s="20"/>
      <c r="CA1947" s="20"/>
      <c r="CB1947" s="20"/>
      <c r="CC1947" s="20"/>
      <c r="CD1947" s="20"/>
      <c r="CE1947" s="20"/>
      <c r="CF1947" s="20"/>
      <c r="CG1947" s="20"/>
      <c r="CH1947" s="20"/>
      <c r="CI1947" s="20"/>
      <c r="CJ1947" s="20"/>
      <c r="CK1947" s="20"/>
      <c r="CL1947" s="20"/>
      <c r="CM1947" s="20"/>
      <c r="CN1947" s="20"/>
      <c r="CO1947" s="20"/>
      <c r="CP1947" s="20"/>
      <c r="CQ1947" s="20"/>
      <c r="CR1947" s="20"/>
      <c r="CS1947" s="20"/>
      <c r="CT1947" s="20"/>
      <c r="CU1947" s="20"/>
      <c r="CV1947" s="20"/>
      <c r="CW1947" s="20"/>
      <c r="CX1947" s="20"/>
      <c r="CY1947" s="20"/>
      <c r="CZ1947" s="20"/>
      <c r="DA1947" s="20"/>
      <c r="DB1947" s="20"/>
      <c r="DC1947" s="20"/>
      <c r="DD1947" s="20"/>
      <c r="DE1947" s="20"/>
      <c r="DF1947" s="20"/>
      <c r="DG1947" s="20"/>
      <c r="DH1947" s="20"/>
      <c r="DI1947" s="20"/>
      <c r="DJ1947" s="20"/>
      <c r="DK1947" s="20"/>
      <c r="DL1947" s="20"/>
      <c r="DM1947" s="20"/>
      <c r="DN1947" s="20"/>
      <c r="DO1947" s="20"/>
      <c r="DP1947" s="20"/>
      <c r="DQ1947" s="20"/>
      <c r="DR1947" s="20"/>
      <c r="DS1947" s="20"/>
      <c r="DT1947" s="20"/>
      <c r="DU1947" s="20"/>
      <c r="DV1947" s="20"/>
      <c r="DW1947" s="20"/>
      <c r="DX1947" s="20"/>
      <c r="DY1947" s="20"/>
    </row>
    <row r="1948" spans="1:129" x14ac:dyDescent="0.15">
      <c r="B1948" s="67" t="s">
        <v>5600</v>
      </c>
      <c r="C1948" s="114" t="s">
        <v>5601</v>
      </c>
      <c r="D1948" s="75"/>
      <c r="E1948" s="105"/>
      <c r="F1948" s="82"/>
      <c r="G1948" s="82"/>
      <c r="H1948" s="82"/>
      <c r="I1948" s="82"/>
      <c r="J1948" s="20"/>
      <c r="K1948" s="20"/>
      <c r="L1948" s="20"/>
      <c r="M1948" s="20"/>
      <c r="N1948" s="20"/>
      <c r="O1948" s="20"/>
      <c r="P1948" s="20"/>
      <c r="Q1948" s="20"/>
      <c r="R1948" s="20"/>
      <c r="S1948" s="20"/>
      <c r="T1948" s="20"/>
      <c r="U1948" s="20"/>
      <c r="V1948" s="75"/>
      <c r="W1948" s="110"/>
      <c r="X1948" s="183"/>
      <c r="Y1948" s="183"/>
      <c r="Z1948" s="183"/>
      <c r="AA1948" s="183"/>
      <c r="AB1948" s="183"/>
      <c r="AC1948" s="183"/>
      <c r="AD1948" s="183"/>
      <c r="AE1948" s="81"/>
      <c r="AF1948" s="81"/>
      <c r="AG1948" s="81"/>
      <c r="AH1948" s="20"/>
      <c r="AI1948" s="20"/>
      <c r="AJ1948" s="20"/>
      <c r="AK1948" s="20"/>
      <c r="AL1948" s="20"/>
      <c r="AM1948" s="20"/>
      <c r="AN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c r="BU1948" s="20"/>
      <c r="BV1948" s="20"/>
      <c r="BW1948" s="20"/>
      <c r="BX1948" s="20"/>
      <c r="BY1948" s="20"/>
      <c r="BZ1948" s="20"/>
      <c r="CA1948" s="20"/>
      <c r="CB1948" s="20"/>
      <c r="CC1948" s="20"/>
      <c r="CD1948" s="20"/>
      <c r="CE1948" s="20"/>
      <c r="CF1948" s="20"/>
      <c r="CG1948" s="20"/>
      <c r="CH1948" s="20"/>
      <c r="CI1948" s="20"/>
      <c r="CJ1948" s="20"/>
      <c r="CK1948" s="20"/>
      <c r="CL1948" s="20"/>
      <c r="CM1948" s="20"/>
      <c r="CN1948" s="20"/>
      <c r="CO1948" s="20"/>
      <c r="CP1948" s="20"/>
      <c r="CQ1948" s="20"/>
      <c r="CR1948" s="20"/>
      <c r="CS1948" s="20"/>
      <c r="CT1948" s="20"/>
      <c r="CU1948" s="20"/>
      <c r="CV1948" s="20"/>
      <c r="CW1948" s="20"/>
      <c r="CX1948" s="20"/>
      <c r="CY1948" s="20"/>
      <c r="CZ1948" s="20"/>
      <c r="DA1948" s="20"/>
      <c r="DB1948" s="20"/>
      <c r="DC1948" s="20"/>
      <c r="DD1948" s="20"/>
      <c r="DE1948" s="20"/>
      <c r="DF1948" s="20"/>
      <c r="DG1948" s="20"/>
      <c r="DH1948" s="20"/>
      <c r="DI1948" s="20"/>
      <c r="DJ1948" s="20"/>
      <c r="DK1948" s="20"/>
      <c r="DL1948" s="20"/>
      <c r="DM1948" s="20"/>
      <c r="DN1948" s="20"/>
      <c r="DO1948" s="20"/>
      <c r="DP1948" s="20"/>
      <c r="DQ1948" s="20"/>
      <c r="DR1948" s="20"/>
      <c r="DS1948" s="20"/>
      <c r="DT1948" s="20"/>
      <c r="DU1948" s="20"/>
      <c r="DV1948" s="20"/>
      <c r="DW1948" s="20"/>
      <c r="DX1948" s="20"/>
      <c r="DY1948" s="20"/>
    </row>
    <row r="1949" spans="1:129" x14ac:dyDescent="0.15">
      <c r="C1949" s="75"/>
      <c r="D1949" s="75"/>
      <c r="E1949" s="105"/>
      <c r="F1949" s="82"/>
      <c r="G1949" s="82"/>
      <c r="H1949" s="82"/>
      <c r="I1949" s="82"/>
      <c r="J1949" s="82"/>
      <c r="K1949" s="82"/>
      <c r="L1949" s="82"/>
      <c r="M1949" s="82"/>
      <c r="N1949" s="82"/>
      <c r="O1949" s="82"/>
      <c r="P1949" s="82"/>
      <c r="Q1949" s="82"/>
      <c r="R1949" s="82"/>
      <c r="S1949" s="82"/>
      <c r="T1949" s="82"/>
      <c r="U1949" s="82"/>
      <c r="W1949" s="110"/>
      <c r="X1949" s="183"/>
      <c r="Y1949" s="183"/>
      <c r="Z1949" s="183"/>
      <c r="AA1949" s="183"/>
      <c r="AB1949" s="183"/>
      <c r="AC1949" s="183"/>
      <c r="AD1949" s="183"/>
      <c r="AE1949" s="81"/>
      <c r="AF1949" s="81"/>
      <c r="AG1949" s="81"/>
      <c r="AH1949" s="20"/>
      <c r="AI1949" s="20"/>
      <c r="AJ1949" s="20"/>
      <c r="AK1949" s="20"/>
      <c r="AL1949" s="20"/>
      <c r="AM1949" s="20"/>
      <c r="AN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c r="BU1949" s="20"/>
      <c r="BV1949" s="20"/>
      <c r="BW1949" s="20"/>
      <c r="BX1949" s="20"/>
      <c r="BY1949" s="20"/>
      <c r="BZ1949" s="20"/>
      <c r="CA1949" s="20"/>
      <c r="CB1949" s="20"/>
      <c r="CC1949" s="20"/>
      <c r="CD1949" s="20"/>
      <c r="CE1949" s="20"/>
      <c r="CF1949" s="20"/>
      <c r="CG1949" s="20"/>
      <c r="CH1949" s="20"/>
      <c r="CI1949" s="20"/>
      <c r="CJ1949" s="20"/>
      <c r="CK1949" s="20"/>
      <c r="CL1949" s="20"/>
      <c r="CM1949" s="20"/>
      <c r="CN1949" s="20"/>
      <c r="CO1949" s="20"/>
      <c r="CP1949" s="20"/>
      <c r="CQ1949" s="20"/>
      <c r="CR1949" s="20"/>
      <c r="CS1949" s="20"/>
      <c r="CT1949" s="20"/>
      <c r="CU1949" s="20"/>
      <c r="CV1949" s="20"/>
      <c r="CW1949" s="20"/>
      <c r="CX1949" s="20"/>
      <c r="CY1949" s="20"/>
      <c r="CZ1949" s="20"/>
      <c r="DA1949" s="20"/>
      <c r="DB1949" s="20"/>
      <c r="DC1949" s="20"/>
      <c r="DD1949" s="20"/>
      <c r="DE1949" s="20"/>
      <c r="DF1949" s="20"/>
      <c r="DG1949" s="20"/>
      <c r="DH1949" s="20"/>
      <c r="DI1949" s="20"/>
      <c r="DJ1949" s="20"/>
      <c r="DK1949" s="20"/>
      <c r="DL1949" s="20"/>
      <c r="DM1949" s="20"/>
      <c r="DN1949" s="20"/>
      <c r="DO1949" s="20"/>
      <c r="DP1949" s="20"/>
      <c r="DQ1949" s="20"/>
      <c r="DR1949" s="20"/>
      <c r="DS1949" s="20"/>
      <c r="DT1949" s="20"/>
      <c r="DU1949" s="20"/>
      <c r="DV1949" s="20"/>
      <c r="DW1949" s="20"/>
      <c r="DX1949" s="20"/>
      <c r="DY1949" s="20"/>
    </row>
    <row r="1950" spans="1:129" x14ac:dyDescent="0.15">
      <c r="A1950" s="61" t="s">
        <v>948</v>
      </c>
      <c r="B1950" s="67" t="s">
        <v>949</v>
      </c>
      <c r="C1950" s="114" t="s">
        <v>950</v>
      </c>
      <c r="D1950" s="75"/>
      <c r="E1950" s="105"/>
      <c r="F1950" s="82"/>
      <c r="G1950" s="82"/>
      <c r="H1950" s="82"/>
      <c r="I1950" s="82"/>
      <c r="J1950" s="82"/>
      <c r="K1950" s="82"/>
      <c r="L1950" s="82"/>
      <c r="M1950" s="82"/>
      <c r="N1950" s="82"/>
      <c r="O1950" s="82"/>
      <c r="P1950" s="82"/>
      <c r="Q1950" s="82"/>
      <c r="R1950" s="82"/>
      <c r="S1950" s="82"/>
      <c r="T1950" s="82"/>
      <c r="U1950" s="82"/>
      <c r="W1950" s="110"/>
      <c r="X1950" s="183"/>
      <c r="Y1950" s="183"/>
      <c r="Z1950" s="183"/>
      <c r="AA1950" s="183"/>
      <c r="AB1950" s="183"/>
      <c r="AC1950" s="183"/>
      <c r="AD1950" s="183"/>
      <c r="AE1950" s="81"/>
      <c r="AF1950" s="81"/>
      <c r="AG1950" s="81"/>
      <c r="AH1950" s="20"/>
      <c r="AI1950" s="20"/>
      <c r="AJ1950" s="20"/>
      <c r="AK1950" s="20"/>
      <c r="AL1950" s="20"/>
      <c r="AM1950" s="20"/>
      <c r="AN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row>
    <row r="1951" spans="1:129" x14ac:dyDescent="0.15">
      <c r="B1951" s="77" t="s">
        <v>951</v>
      </c>
      <c r="C1951" s="75"/>
      <c r="D1951" s="73" t="s">
        <v>38</v>
      </c>
      <c r="E1951" s="248" t="s">
        <v>952</v>
      </c>
      <c r="F1951" s="248">
        <f t="shared" ref="F1951:F1959" si="347">G1951+H1951+I1951+J1951</f>
        <v>0.47853161997999999</v>
      </c>
      <c r="G1951" s="248">
        <f t="shared" ref="G1951:G1959" si="348">M1951+N1951+O1951</f>
        <v>3.6554736480000002E-2</v>
      </c>
      <c r="H1951" s="248">
        <f t="shared" ref="H1951:H1959" si="349">K1951+L1951+P1951</f>
        <v>0.1119090274</v>
      </c>
      <c r="I1951" s="248">
        <f t="shared" ref="I1951:I1959" si="350">Q1951+IF(R1951="x",0,R1951)+IF(S1951="x",0,S1951)+IF(T1951="x",0,T1951)+U1951</f>
        <v>1.0328436099999999E-2</v>
      </c>
      <c r="J1951" s="248">
        <v>0.31973942</v>
      </c>
      <c r="K1951" s="248">
        <v>0.10187982</v>
      </c>
      <c r="L1951" s="248">
        <v>5.9321377999999999E-3</v>
      </c>
      <c r="M1951" s="248">
        <v>9.5457118000000002E-4</v>
      </c>
      <c r="N1951" s="248">
        <v>3.0106632000000001E-2</v>
      </c>
      <c r="O1951" s="248">
        <v>5.4935332999999998E-3</v>
      </c>
      <c r="P1951" s="248">
        <v>4.0970696000000003E-3</v>
      </c>
      <c r="Q1951" s="248">
        <v>1.8229844000000001E-3</v>
      </c>
      <c r="R1951" s="248">
        <v>0</v>
      </c>
      <c r="S1951" s="248">
        <v>0</v>
      </c>
      <c r="T1951" s="248">
        <v>0</v>
      </c>
      <c r="U1951" s="248">
        <v>8.5054516999999996E-3</v>
      </c>
      <c r="V1951" s="110"/>
      <c r="W1951" s="281">
        <f t="shared" ref="W1951:W1959" si="351">J1951/0.135</f>
        <v>2.3684401481481481</v>
      </c>
      <c r="X1951" s="249">
        <v>62.354998000000002</v>
      </c>
      <c r="Y1951" s="249">
        <v>31.794536999999998</v>
      </c>
      <c r="Z1951" s="249">
        <v>22.825523</v>
      </c>
      <c r="AA1951" s="249">
        <v>3.9826849000000001E-3</v>
      </c>
      <c r="AB1951" s="249">
        <v>2.6548815000000001</v>
      </c>
      <c r="AC1951" s="249">
        <v>1.2255826999999999</v>
      </c>
      <c r="AD1951" s="249">
        <v>3.8504915</v>
      </c>
      <c r="AE1951" s="250">
        <v>4.6829846999999999E-6</v>
      </c>
      <c r="AF1951" s="250">
        <v>1.2186932E-8</v>
      </c>
      <c r="AG1951" s="78">
        <v>0.10626888</v>
      </c>
      <c r="AH1951" s="20"/>
      <c r="AI1951" s="20"/>
      <c r="AJ1951" s="20"/>
      <c r="AK1951" s="20"/>
      <c r="AL1951" s="20"/>
      <c r="AM1951" s="20"/>
      <c r="AN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c r="BU1951" s="20"/>
      <c r="BV1951" s="20"/>
      <c r="BW1951" s="20"/>
      <c r="BX1951" s="20"/>
      <c r="BY1951" s="20"/>
      <c r="BZ1951" s="20"/>
      <c r="CA1951" s="20"/>
      <c r="CB1951" s="20"/>
      <c r="CC1951" s="20"/>
      <c r="CD1951" s="20"/>
      <c r="CE1951" s="20"/>
      <c r="CF1951" s="20"/>
      <c r="CG1951" s="20"/>
      <c r="CH1951" s="20"/>
      <c r="CI1951" s="20"/>
      <c r="CJ1951" s="20"/>
      <c r="CK1951" s="20"/>
      <c r="CL1951" s="20"/>
      <c r="CM1951" s="20"/>
      <c r="CN1951" s="20"/>
      <c r="CO1951" s="20"/>
      <c r="CP1951" s="20"/>
      <c r="CQ1951" s="20"/>
      <c r="CR1951" s="20"/>
      <c r="CS1951" s="20"/>
      <c r="CT1951" s="20"/>
      <c r="CU1951" s="20"/>
      <c r="CV1951" s="20"/>
      <c r="CW1951" s="20"/>
      <c r="CX1951" s="20"/>
      <c r="CY1951" s="20"/>
      <c r="CZ1951" s="20"/>
      <c r="DA1951" s="20"/>
      <c r="DB1951" s="20"/>
      <c r="DC1951" s="20"/>
      <c r="DD1951" s="20"/>
      <c r="DE1951" s="20"/>
      <c r="DF1951" s="20"/>
      <c r="DG1951" s="20"/>
      <c r="DH1951" s="20"/>
      <c r="DI1951" s="20"/>
      <c r="DJ1951" s="20"/>
      <c r="DK1951" s="20"/>
      <c r="DL1951" s="20"/>
      <c r="DM1951" s="20"/>
      <c r="DN1951" s="20"/>
      <c r="DO1951" s="20"/>
      <c r="DP1951" s="20"/>
      <c r="DQ1951" s="20"/>
      <c r="DR1951" s="20"/>
      <c r="DS1951" s="20"/>
      <c r="DT1951" s="20"/>
      <c r="DU1951" s="20"/>
      <c r="DV1951" s="20"/>
      <c r="DW1951" s="20"/>
      <c r="DX1951" s="20"/>
      <c r="DY1951" s="20"/>
    </row>
    <row r="1952" spans="1:129" x14ac:dyDescent="0.15">
      <c r="B1952" s="77" t="s">
        <v>953</v>
      </c>
      <c r="C1952" s="75"/>
      <c r="D1952" s="73" t="s">
        <v>38</v>
      </c>
      <c r="E1952" s="248" t="s">
        <v>954</v>
      </c>
      <c r="F1952" s="248">
        <f t="shared" si="347"/>
        <v>0.67429455719999998</v>
      </c>
      <c r="G1952" s="248">
        <f t="shared" si="348"/>
        <v>5.15089465E-2</v>
      </c>
      <c r="H1952" s="248">
        <f t="shared" si="349"/>
        <v>0.157689995</v>
      </c>
      <c r="I1952" s="248">
        <f t="shared" si="350"/>
        <v>1.4553705700000001E-2</v>
      </c>
      <c r="J1952" s="248">
        <v>0.45054190999999999</v>
      </c>
      <c r="K1952" s="248">
        <v>0.14355793</v>
      </c>
      <c r="L1952" s="248">
        <v>8.3589214000000002E-3</v>
      </c>
      <c r="M1952" s="248">
        <v>1.3450776000000001E-3</v>
      </c>
      <c r="N1952" s="248">
        <v>4.2422980999999998E-2</v>
      </c>
      <c r="O1952" s="248">
        <v>7.7408879E-3</v>
      </c>
      <c r="P1952" s="248">
        <v>5.7731435999999999E-3</v>
      </c>
      <c r="Q1952" s="248">
        <v>2.5687507000000001E-3</v>
      </c>
      <c r="R1952" s="248">
        <v>0</v>
      </c>
      <c r="S1952" s="248">
        <v>0</v>
      </c>
      <c r="T1952" s="248">
        <v>0</v>
      </c>
      <c r="U1952" s="248">
        <v>1.1984955E-2</v>
      </c>
      <c r="V1952" s="110"/>
      <c r="W1952" s="281">
        <f t="shared" si="351"/>
        <v>3.3373474814814812</v>
      </c>
      <c r="X1952" s="249">
        <v>87.863861</v>
      </c>
      <c r="Y1952" s="249">
        <v>44.801392999999997</v>
      </c>
      <c r="Z1952" s="249">
        <v>32.163237000000002</v>
      </c>
      <c r="AA1952" s="249">
        <v>5.6119650999999996E-3</v>
      </c>
      <c r="AB1952" s="249">
        <v>3.7409694</v>
      </c>
      <c r="AC1952" s="249">
        <v>1.7269574000000001</v>
      </c>
      <c r="AD1952" s="249">
        <v>5.4256925999999996</v>
      </c>
      <c r="AE1952" s="250">
        <v>6.5987511000000003E-6</v>
      </c>
      <c r="AF1952" s="250">
        <v>1.7172494999999999E-8</v>
      </c>
      <c r="AG1952" s="78">
        <v>0.14974251</v>
      </c>
      <c r="AH1952" s="20"/>
      <c r="AI1952" s="20"/>
      <c r="AJ1952" s="20"/>
      <c r="AK1952" s="20"/>
      <c r="AL1952" s="20"/>
      <c r="AM1952" s="20"/>
      <c r="AN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c r="BU1952" s="20"/>
      <c r="BV1952" s="20"/>
      <c r="BW1952" s="20"/>
      <c r="BX1952" s="20"/>
      <c r="BY1952" s="20"/>
      <c r="BZ1952" s="20"/>
      <c r="CA1952" s="20"/>
      <c r="CB1952" s="20"/>
      <c r="CC1952" s="20"/>
      <c r="CD1952" s="20"/>
      <c r="CE1952" s="20"/>
      <c r="CF1952" s="20"/>
      <c r="CG1952" s="20"/>
      <c r="CH1952" s="20"/>
      <c r="CI1952" s="20"/>
      <c r="CJ1952" s="20"/>
      <c r="CK1952" s="20"/>
      <c r="CL1952" s="20"/>
      <c r="CM1952" s="20"/>
      <c r="CN1952" s="20"/>
      <c r="CO1952" s="20"/>
      <c r="CP1952" s="20"/>
      <c r="CQ1952" s="20"/>
      <c r="CR1952" s="20"/>
      <c r="CS1952" s="20"/>
      <c r="CT1952" s="20"/>
      <c r="CU1952" s="20"/>
      <c r="CV1952" s="20"/>
      <c r="CW1952" s="20"/>
      <c r="CX1952" s="20"/>
      <c r="CY1952" s="20"/>
      <c r="CZ1952" s="20"/>
      <c r="DA1952" s="20"/>
      <c r="DB1952" s="20"/>
      <c r="DC1952" s="20"/>
      <c r="DD1952" s="20"/>
      <c r="DE1952" s="20"/>
      <c r="DF1952" s="20"/>
      <c r="DG1952" s="20"/>
      <c r="DH1952" s="20"/>
      <c r="DI1952" s="20"/>
      <c r="DJ1952" s="20"/>
      <c r="DK1952" s="20"/>
      <c r="DL1952" s="20"/>
      <c r="DM1952" s="20"/>
      <c r="DN1952" s="20"/>
      <c r="DO1952" s="20"/>
      <c r="DP1952" s="20"/>
      <c r="DQ1952" s="20"/>
      <c r="DR1952" s="20"/>
      <c r="DS1952" s="20"/>
      <c r="DT1952" s="20"/>
      <c r="DU1952" s="20"/>
      <c r="DV1952" s="20"/>
      <c r="DW1952" s="20"/>
      <c r="DX1952" s="20"/>
      <c r="DY1952" s="20"/>
    </row>
    <row r="1953" spans="2:129" x14ac:dyDescent="0.15">
      <c r="B1953" s="77" t="s">
        <v>955</v>
      </c>
      <c r="C1953" s="75"/>
      <c r="D1953" s="73" t="s">
        <v>38</v>
      </c>
      <c r="E1953" s="248" t="s">
        <v>956</v>
      </c>
      <c r="F1953" s="248">
        <f t="shared" si="347"/>
        <v>0.65254312059999997</v>
      </c>
      <c r="G1953" s="248">
        <f t="shared" si="348"/>
        <v>4.98473678E-2</v>
      </c>
      <c r="H1953" s="248">
        <f t="shared" si="349"/>
        <v>0.15260322199999998</v>
      </c>
      <c r="I1953" s="248">
        <f t="shared" si="350"/>
        <v>1.40842308E-2</v>
      </c>
      <c r="J1953" s="248">
        <v>0.43600830000000002</v>
      </c>
      <c r="K1953" s="248">
        <v>0.13892703000000001</v>
      </c>
      <c r="L1953" s="248">
        <v>8.0892788000000004E-3</v>
      </c>
      <c r="M1953" s="248">
        <v>1.3016880000000001E-3</v>
      </c>
      <c r="N1953" s="248">
        <v>4.1054498000000002E-2</v>
      </c>
      <c r="O1953" s="248">
        <v>7.4911817999999998E-3</v>
      </c>
      <c r="P1953" s="248">
        <v>5.5869131999999998E-3</v>
      </c>
      <c r="Q1953" s="248">
        <v>2.4858877999999998E-3</v>
      </c>
      <c r="R1953" s="248">
        <v>0</v>
      </c>
      <c r="S1953" s="248">
        <v>0</v>
      </c>
      <c r="T1953" s="248">
        <v>0</v>
      </c>
      <c r="U1953" s="248">
        <v>1.1598343000000001E-2</v>
      </c>
      <c r="V1953" s="110"/>
      <c r="W1953" s="281">
        <f t="shared" si="351"/>
        <v>3.2296911111111108</v>
      </c>
      <c r="X1953" s="249">
        <v>85.029543000000004</v>
      </c>
      <c r="Y1953" s="249">
        <v>43.356186999999998</v>
      </c>
      <c r="Z1953" s="249">
        <v>31.125713000000001</v>
      </c>
      <c r="AA1953" s="249">
        <v>5.4309338999999996E-3</v>
      </c>
      <c r="AB1953" s="249">
        <v>3.6202930000000002</v>
      </c>
      <c r="AC1953" s="249">
        <v>1.6712491</v>
      </c>
      <c r="AD1953" s="249">
        <v>5.2506703000000003</v>
      </c>
      <c r="AE1953" s="250">
        <v>6.3858881999999997E-6</v>
      </c>
      <c r="AF1953" s="250">
        <v>1.6618543000000001E-8</v>
      </c>
      <c r="AG1953" s="78">
        <v>0.14491209999999999</v>
      </c>
      <c r="AH1953" s="20"/>
      <c r="AI1953" s="20"/>
      <c r="AJ1953" s="20"/>
      <c r="AK1953" s="20"/>
      <c r="AL1953" s="20"/>
      <c r="AM1953" s="20"/>
      <c r="AN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c r="BU1953" s="20"/>
      <c r="BV1953" s="20"/>
      <c r="BW1953" s="20"/>
      <c r="BX1953" s="20"/>
      <c r="BY1953" s="20"/>
      <c r="BZ1953" s="20"/>
      <c r="CA1953" s="20"/>
      <c r="CB1953" s="20"/>
      <c r="CC1953" s="20"/>
      <c r="CD1953" s="20"/>
      <c r="CE1953" s="20"/>
      <c r="CF1953" s="20"/>
      <c r="CG1953" s="20"/>
      <c r="CH1953" s="20"/>
      <c r="CI1953" s="20"/>
      <c r="CJ1953" s="20"/>
      <c r="CK1953" s="20"/>
      <c r="CL1953" s="20"/>
      <c r="CM1953" s="20"/>
      <c r="CN1953" s="20"/>
      <c r="CO1953" s="20"/>
      <c r="CP1953" s="20"/>
      <c r="CQ1953" s="20"/>
      <c r="CR1953" s="20"/>
      <c r="CS1953" s="20"/>
      <c r="CT1953" s="20"/>
      <c r="CU1953" s="20"/>
      <c r="CV1953" s="20"/>
      <c r="CW1953" s="20"/>
      <c r="CX1953" s="20"/>
      <c r="CY1953" s="20"/>
      <c r="CZ1953" s="20"/>
      <c r="DA1953" s="20"/>
      <c r="DB1953" s="20"/>
      <c r="DC1953" s="20"/>
      <c r="DD1953" s="20"/>
      <c r="DE1953" s="20"/>
      <c r="DF1953" s="20"/>
      <c r="DG1953" s="20"/>
      <c r="DH1953" s="20"/>
      <c r="DI1953" s="20"/>
      <c r="DJ1953" s="20"/>
      <c r="DK1953" s="20"/>
      <c r="DL1953" s="20"/>
      <c r="DM1953" s="20"/>
      <c r="DN1953" s="20"/>
      <c r="DO1953" s="20"/>
      <c r="DP1953" s="20"/>
      <c r="DQ1953" s="20"/>
      <c r="DR1953" s="20"/>
      <c r="DS1953" s="20"/>
      <c r="DT1953" s="20"/>
      <c r="DU1953" s="20"/>
      <c r="DV1953" s="20"/>
      <c r="DW1953" s="20"/>
      <c r="DX1953" s="20"/>
      <c r="DY1953" s="20"/>
    </row>
    <row r="1954" spans="2:129" x14ac:dyDescent="0.15">
      <c r="B1954" s="77" t="s">
        <v>957</v>
      </c>
      <c r="C1954" s="75"/>
      <c r="D1954" s="73" t="s">
        <v>38</v>
      </c>
      <c r="E1954" s="248" t="s">
        <v>958</v>
      </c>
      <c r="F1954" s="248">
        <f t="shared" si="347"/>
        <v>0.97881467639999997</v>
      </c>
      <c r="G1954" s="248">
        <f t="shared" si="348"/>
        <v>7.4771052000000005E-2</v>
      </c>
      <c r="H1954" s="248">
        <f t="shared" si="349"/>
        <v>0.22890482770000001</v>
      </c>
      <c r="I1954" s="248">
        <f t="shared" si="350"/>
        <v>2.11263467E-2</v>
      </c>
      <c r="J1954" s="248">
        <v>0.65401244999999997</v>
      </c>
      <c r="K1954" s="248">
        <v>0.20839054000000001</v>
      </c>
      <c r="L1954" s="248">
        <v>1.2133918E-2</v>
      </c>
      <c r="M1954" s="248">
        <v>1.9525320000000001E-3</v>
      </c>
      <c r="N1954" s="248">
        <v>6.1581746999999999E-2</v>
      </c>
      <c r="O1954" s="248">
        <v>1.1236773E-2</v>
      </c>
      <c r="P1954" s="248">
        <v>8.3803696999999993E-3</v>
      </c>
      <c r="Q1954" s="248">
        <v>3.7288317E-3</v>
      </c>
      <c r="R1954" s="248">
        <v>0</v>
      </c>
      <c r="S1954" s="248">
        <v>0</v>
      </c>
      <c r="T1954" s="248">
        <v>0</v>
      </c>
      <c r="U1954" s="248">
        <v>1.7397514999999999E-2</v>
      </c>
      <c r="V1954" s="110"/>
      <c r="W1954" s="281">
        <f t="shared" si="351"/>
        <v>4.8445366666666665</v>
      </c>
      <c r="X1954" s="249">
        <v>127.54431</v>
      </c>
      <c r="Y1954" s="249">
        <v>65.034279999999995</v>
      </c>
      <c r="Z1954" s="249">
        <v>46.688569000000001</v>
      </c>
      <c r="AA1954" s="249">
        <v>8.1464008999999997E-3</v>
      </c>
      <c r="AB1954" s="249">
        <v>5.4304395000000003</v>
      </c>
      <c r="AC1954" s="249">
        <v>2.5068736999999999</v>
      </c>
      <c r="AD1954" s="249">
        <v>7.8760054000000004</v>
      </c>
      <c r="AE1954" s="250">
        <v>9.5788321999999996E-6</v>
      </c>
      <c r="AF1954" s="250">
        <v>2.4927815000000001E-8</v>
      </c>
      <c r="AG1954" s="78">
        <v>0.21736815000000001</v>
      </c>
      <c r="AH1954" s="20"/>
      <c r="AI1954" s="20"/>
      <c r="AJ1954" s="20"/>
      <c r="AK1954" s="20"/>
      <c r="AL1954" s="20"/>
      <c r="AM1954" s="20"/>
      <c r="AN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c r="BU1954" s="20"/>
      <c r="BV1954" s="20"/>
      <c r="BW1954" s="20"/>
      <c r="BX1954" s="20"/>
      <c r="BY1954" s="20"/>
      <c r="BZ1954" s="20"/>
      <c r="CA1954" s="20"/>
      <c r="CB1954" s="20"/>
      <c r="CC1954" s="20"/>
      <c r="CD1954" s="20"/>
      <c r="CE1954" s="20"/>
      <c r="CF1954" s="20"/>
      <c r="CG1954" s="20"/>
      <c r="CH1954" s="20"/>
      <c r="CI1954" s="20"/>
      <c r="CJ1954" s="20"/>
      <c r="CK1954" s="20"/>
      <c r="CL1954" s="20"/>
      <c r="CM1954" s="20"/>
      <c r="CN1954" s="20"/>
      <c r="CO1954" s="20"/>
      <c r="CP1954" s="20"/>
      <c r="CQ1954" s="20"/>
      <c r="CR1954" s="20"/>
      <c r="CS1954" s="20"/>
      <c r="CT1954" s="20"/>
      <c r="CU1954" s="20"/>
      <c r="CV1954" s="20"/>
      <c r="CW1954" s="20"/>
      <c r="CX1954" s="20"/>
      <c r="CY1954" s="20"/>
      <c r="CZ1954" s="20"/>
      <c r="DA1954" s="20"/>
      <c r="DB1954" s="20"/>
      <c r="DC1954" s="20"/>
      <c r="DD1954" s="20"/>
      <c r="DE1954" s="20"/>
      <c r="DF1954" s="20"/>
      <c r="DG1954" s="20"/>
      <c r="DH1954" s="20"/>
      <c r="DI1954" s="20"/>
      <c r="DJ1954" s="20"/>
      <c r="DK1954" s="20"/>
      <c r="DL1954" s="20"/>
      <c r="DM1954" s="20"/>
      <c r="DN1954" s="20"/>
      <c r="DO1954" s="20"/>
      <c r="DP1954" s="20"/>
      <c r="DQ1954" s="20"/>
      <c r="DR1954" s="20"/>
      <c r="DS1954" s="20"/>
      <c r="DT1954" s="20"/>
      <c r="DU1954" s="20"/>
      <c r="DV1954" s="20"/>
      <c r="DW1954" s="20"/>
      <c r="DX1954" s="20"/>
      <c r="DY1954" s="20"/>
    </row>
    <row r="1955" spans="2:129" x14ac:dyDescent="0.15">
      <c r="B1955" s="77" t="s">
        <v>959</v>
      </c>
      <c r="C1955" s="75"/>
      <c r="D1955" s="73" t="s">
        <v>38</v>
      </c>
      <c r="E1955" s="248" t="s">
        <v>960</v>
      </c>
      <c r="F1955" s="248">
        <f t="shared" si="347"/>
        <v>0.73954886610000004</v>
      </c>
      <c r="G1955" s="248">
        <f t="shared" si="348"/>
        <v>5.6493683400000001E-2</v>
      </c>
      <c r="H1955" s="248">
        <f t="shared" si="349"/>
        <v>0.17295031420000001</v>
      </c>
      <c r="I1955" s="248">
        <f t="shared" si="350"/>
        <v>1.5962128499999999E-2</v>
      </c>
      <c r="J1955" s="248">
        <v>0.49414274000000002</v>
      </c>
      <c r="K1955" s="248">
        <v>0.15745063000000001</v>
      </c>
      <c r="L1955" s="248">
        <v>9.1678492999999993E-3</v>
      </c>
      <c r="M1955" s="248">
        <v>1.4752464000000001E-3</v>
      </c>
      <c r="N1955" s="248">
        <v>4.6528431000000002E-2</v>
      </c>
      <c r="O1955" s="248">
        <v>8.4900059999999996E-3</v>
      </c>
      <c r="P1955" s="248">
        <v>6.3318348999999996E-3</v>
      </c>
      <c r="Q1955" s="248">
        <v>2.8173395E-3</v>
      </c>
      <c r="R1955" s="248">
        <v>0</v>
      </c>
      <c r="S1955" s="248">
        <v>0</v>
      </c>
      <c r="T1955" s="248">
        <v>0</v>
      </c>
      <c r="U1955" s="248">
        <v>1.3144789E-2</v>
      </c>
      <c r="V1955" s="110"/>
      <c r="W1955" s="281">
        <f t="shared" si="351"/>
        <v>3.6603165925925927</v>
      </c>
      <c r="X1955" s="249">
        <v>96.366815000000003</v>
      </c>
      <c r="Y1955" s="249">
        <v>49.137011000000001</v>
      </c>
      <c r="Z1955" s="249">
        <v>35.275807999999998</v>
      </c>
      <c r="AA1955" s="249">
        <v>6.1550583999999998E-3</v>
      </c>
      <c r="AB1955" s="249">
        <v>4.1029986999999997</v>
      </c>
      <c r="AC1955" s="249">
        <v>1.8940823</v>
      </c>
      <c r="AD1955" s="249">
        <v>5.9507595999999996</v>
      </c>
      <c r="AE1955" s="250">
        <v>7.2373398999999996E-6</v>
      </c>
      <c r="AF1955" s="250">
        <v>1.8834349000000001E-8</v>
      </c>
      <c r="AG1955" s="78">
        <v>0.16423372</v>
      </c>
      <c r="AH1955" s="20"/>
      <c r="AI1955" s="20"/>
      <c r="AJ1955" s="20"/>
      <c r="AK1955" s="20"/>
      <c r="AL1955" s="20"/>
      <c r="AM1955" s="20"/>
      <c r="AN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c r="BU1955" s="20"/>
      <c r="BV1955" s="20"/>
      <c r="BW1955" s="20"/>
      <c r="BX1955" s="20"/>
      <c r="BY1955" s="20"/>
      <c r="BZ1955" s="20"/>
      <c r="CA1955" s="20"/>
      <c r="CB1955" s="20"/>
      <c r="CC1955" s="20"/>
      <c r="CD1955" s="20"/>
      <c r="CE1955" s="20"/>
      <c r="CF1955" s="20"/>
      <c r="CG1955" s="20"/>
      <c r="CH1955" s="20"/>
      <c r="CI1955" s="20"/>
      <c r="CJ1955" s="20"/>
      <c r="CK1955" s="20"/>
      <c r="CL1955" s="20"/>
      <c r="CM1955" s="20"/>
      <c r="CN1955" s="20"/>
      <c r="CO1955" s="20"/>
      <c r="CP1955" s="20"/>
      <c r="CQ1955" s="20"/>
      <c r="CR1955" s="20"/>
      <c r="CS1955" s="20"/>
      <c r="CT1955" s="20"/>
      <c r="CU1955" s="20"/>
      <c r="CV1955" s="20"/>
      <c r="CW1955" s="20"/>
      <c r="CX1955" s="20"/>
      <c r="CY1955" s="20"/>
      <c r="CZ1955" s="20"/>
      <c r="DA1955" s="20"/>
      <c r="DB1955" s="20"/>
      <c r="DC1955" s="20"/>
      <c r="DD1955" s="20"/>
      <c r="DE1955" s="20"/>
      <c r="DF1955" s="20"/>
      <c r="DG1955" s="20"/>
      <c r="DH1955" s="20"/>
      <c r="DI1955" s="20"/>
      <c r="DJ1955" s="20"/>
      <c r="DK1955" s="20"/>
      <c r="DL1955" s="20"/>
      <c r="DM1955" s="20"/>
      <c r="DN1955" s="20"/>
      <c r="DO1955" s="20"/>
      <c r="DP1955" s="20"/>
      <c r="DQ1955" s="20"/>
      <c r="DR1955" s="20"/>
      <c r="DS1955" s="20"/>
      <c r="DT1955" s="20"/>
      <c r="DU1955" s="20"/>
      <c r="DV1955" s="20"/>
      <c r="DW1955" s="20"/>
      <c r="DX1955" s="20"/>
      <c r="DY1955" s="20"/>
    </row>
    <row r="1956" spans="2:129" x14ac:dyDescent="0.15">
      <c r="B1956" s="77" t="s">
        <v>961</v>
      </c>
      <c r="C1956" s="114"/>
      <c r="D1956" s="73" t="s">
        <v>38</v>
      </c>
      <c r="E1956" s="248" t="s">
        <v>962</v>
      </c>
      <c r="F1956" s="248">
        <f t="shared" si="347"/>
        <v>1.03497209927</v>
      </c>
      <c r="G1956" s="248">
        <f t="shared" si="348"/>
        <v>0.16349649840000002</v>
      </c>
      <c r="H1956" s="248">
        <f t="shared" si="349"/>
        <v>0.1997569904</v>
      </c>
      <c r="I1956" s="248">
        <f t="shared" si="350"/>
        <v>0.29115528047</v>
      </c>
      <c r="J1956" s="248">
        <v>0.38056332999999998</v>
      </c>
      <c r="K1956" s="248">
        <v>0.17095484999999999</v>
      </c>
      <c r="L1956" s="248">
        <v>2.5331237999999999E-2</v>
      </c>
      <c r="M1956" s="248">
        <v>2.1836014E-3</v>
      </c>
      <c r="N1956" s="248">
        <v>0.14471226000000001</v>
      </c>
      <c r="O1956" s="248">
        <v>1.6600637000000001E-2</v>
      </c>
      <c r="P1956" s="248">
        <v>3.4709023999999998E-3</v>
      </c>
      <c r="Q1956" s="248">
        <v>8.4849438000000003E-3</v>
      </c>
      <c r="R1956" s="248">
        <v>8.5686667E-4</v>
      </c>
      <c r="S1956" s="248">
        <v>0</v>
      </c>
      <c r="T1956" s="248">
        <v>0</v>
      </c>
      <c r="U1956" s="248">
        <v>0.28181347000000001</v>
      </c>
      <c r="V1956" s="110"/>
      <c r="W1956" s="281">
        <f t="shared" si="351"/>
        <v>2.8189876296296292</v>
      </c>
      <c r="X1956" s="249">
        <v>70.141099999999994</v>
      </c>
      <c r="Y1956" s="249">
        <v>38.190579999999997</v>
      </c>
      <c r="Z1956" s="249">
        <v>3.9173821000000002</v>
      </c>
      <c r="AA1956" s="249">
        <v>3.7002597999999998E-2</v>
      </c>
      <c r="AB1956" s="249">
        <v>25.93365</v>
      </c>
      <c r="AC1956" s="249">
        <v>0.34884573000000002</v>
      </c>
      <c r="AD1956" s="249">
        <v>1.7136400000000001</v>
      </c>
      <c r="AE1956" s="250">
        <v>7.9918065999999997E-6</v>
      </c>
      <c r="AF1956" s="250">
        <v>2.8444008999999999E-8</v>
      </c>
      <c r="AG1956" s="78">
        <v>0.21976414</v>
      </c>
      <c r="AH1956" s="20"/>
      <c r="AI1956" s="20"/>
      <c r="AJ1956" s="20"/>
      <c r="AK1956" s="20"/>
      <c r="AL1956" s="20"/>
      <c r="AM1956" s="20"/>
      <c r="AN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c r="BU1956" s="20"/>
      <c r="BV1956" s="20"/>
      <c r="BW1956" s="20"/>
      <c r="BX1956" s="20"/>
      <c r="BY1956" s="20"/>
      <c r="BZ1956" s="20"/>
      <c r="CA1956" s="20"/>
      <c r="CB1956" s="20"/>
      <c r="CC1956" s="20"/>
      <c r="CD1956" s="20"/>
      <c r="CE1956" s="20"/>
      <c r="CF1956" s="20"/>
      <c r="CG1956" s="20"/>
      <c r="CH1956" s="20"/>
      <c r="CI1956" s="20"/>
      <c r="CJ1956" s="20"/>
      <c r="CK1956" s="20"/>
      <c r="CL1956" s="20"/>
      <c r="CM1956" s="20"/>
      <c r="CN1956" s="20"/>
      <c r="CO1956" s="20"/>
      <c r="CP1956" s="20"/>
      <c r="CQ1956" s="20"/>
      <c r="CR1956" s="20"/>
      <c r="CS1956" s="20"/>
      <c r="CT1956" s="20"/>
      <c r="CU1956" s="20"/>
      <c r="CV1956" s="20"/>
      <c r="CW1956" s="20"/>
      <c r="CX1956" s="20"/>
      <c r="CY1956" s="20"/>
      <c r="CZ1956" s="20"/>
      <c r="DA1956" s="20"/>
      <c r="DB1956" s="20"/>
      <c r="DC1956" s="20"/>
      <c r="DD1956" s="20"/>
      <c r="DE1956" s="20"/>
      <c r="DF1956" s="20"/>
      <c r="DG1956" s="20"/>
      <c r="DH1956" s="20"/>
      <c r="DI1956" s="20"/>
      <c r="DJ1956" s="20"/>
      <c r="DK1956" s="20"/>
      <c r="DL1956" s="20"/>
      <c r="DM1956" s="20"/>
      <c r="DN1956" s="20"/>
      <c r="DO1956" s="20"/>
      <c r="DP1956" s="20"/>
      <c r="DQ1956" s="20"/>
      <c r="DR1956" s="20"/>
      <c r="DS1956" s="20"/>
      <c r="DT1956" s="20"/>
      <c r="DU1956" s="20"/>
      <c r="DV1956" s="20"/>
      <c r="DW1956" s="20"/>
      <c r="DX1956" s="20"/>
      <c r="DY1956" s="20"/>
    </row>
    <row r="1957" spans="2:129" x14ac:dyDescent="0.15">
      <c r="B1957" s="77" t="s">
        <v>963</v>
      </c>
      <c r="C1957" s="75"/>
      <c r="D1957" s="73" t="s">
        <v>38</v>
      </c>
      <c r="E1957" s="248" t="s">
        <v>964</v>
      </c>
      <c r="F1957" s="248">
        <f t="shared" si="347"/>
        <v>0.49777382797000003</v>
      </c>
      <c r="G1957" s="248">
        <f t="shared" si="348"/>
        <v>7.7120270799999988E-2</v>
      </c>
      <c r="H1957" s="248">
        <f t="shared" si="349"/>
        <v>0.1598528226</v>
      </c>
      <c r="I1957" s="248">
        <f t="shared" si="350"/>
        <v>1.252377457E-2</v>
      </c>
      <c r="J1957" s="248">
        <v>0.24827695999999999</v>
      </c>
      <c r="K1957" s="248">
        <v>0.14279017999999999</v>
      </c>
      <c r="L1957" s="248">
        <v>1.4280810999999999E-2</v>
      </c>
      <c r="M1957" s="248">
        <v>2.0708037999999998E-3</v>
      </c>
      <c r="N1957" s="248">
        <v>6.2704495999999998E-2</v>
      </c>
      <c r="O1957" s="248">
        <v>1.2344971E-2</v>
      </c>
      <c r="P1957" s="248">
        <v>2.7818316E-3</v>
      </c>
      <c r="Q1957" s="248">
        <v>7.6652342E-3</v>
      </c>
      <c r="R1957" s="248">
        <v>8.5686667E-4</v>
      </c>
      <c r="S1957" s="248">
        <v>0</v>
      </c>
      <c r="T1957" s="248">
        <v>0</v>
      </c>
      <c r="U1957" s="248">
        <v>4.0016736999999997E-3</v>
      </c>
      <c r="V1957" s="110"/>
      <c r="W1957" s="281">
        <f t="shared" si="351"/>
        <v>1.8390885925925924</v>
      </c>
      <c r="X1957" s="249">
        <v>60.744632000000003</v>
      </c>
      <c r="Y1957" s="249">
        <v>49.395780999999999</v>
      </c>
      <c r="Z1957" s="249">
        <v>2.0874722999999999</v>
      </c>
      <c r="AA1957" s="249">
        <v>1.7264944E-3</v>
      </c>
      <c r="AB1957" s="249">
        <v>8.3424078000000002</v>
      </c>
      <c r="AC1957" s="249">
        <v>0.15683184</v>
      </c>
      <c r="AD1957" s="249">
        <v>0.76041259999999999</v>
      </c>
      <c r="AE1957" s="250">
        <v>5.0736474999999999E-6</v>
      </c>
      <c r="AF1957" s="250">
        <v>1.5995051999999999E-8</v>
      </c>
      <c r="AG1957" s="78">
        <v>0.36063063000000001</v>
      </c>
      <c r="AH1957" s="20"/>
      <c r="AI1957" s="20"/>
      <c r="AJ1957" s="20"/>
      <c r="AK1957" s="20"/>
      <c r="AL1957" s="20"/>
      <c r="AM1957" s="20"/>
      <c r="AN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c r="BU1957" s="20"/>
      <c r="BV1957" s="20"/>
      <c r="BW1957" s="20"/>
      <c r="BX1957" s="20"/>
      <c r="BY1957" s="20"/>
      <c r="BZ1957" s="20"/>
      <c r="CA1957" s="20"/>
      <c r="CB1957" s="20"/>
      <c r="CC1957" s="20"/>
      <c r="CD1957" s="20"/>
      <c r="CE1957" s="20"/>
      <c r="CF1957" s="20"/>
      <c r="CG1957" s="20"/>
      <c r="CH1957" s="20"/>
      <c r="CI1957" s="20"/>
      <c r="CJ1957" s="20"/>
      <c r="CK1957" s="20"/>
      <c r="CL1957" s="20"/>
      <c r="CM1957" s="20"/>
      <c r="CN1957" s="20"/>
      <c r="CO1957" s="20"/>
      <c r="CP1957" s="20"/>
      <c r="CQ1957" s="20"/>
      <c r="CR1957" s="20"/>
      <c r="CS1957" s="20"/>
      <c r="CT1957" s="20"/>
      <c r="CU1957" s="20"/>
      <c r="CV1957" s="20"/>
      <c r="CW1957" s="20"/>
      <c r="CX1957" s="20"/>
      <c r="CY1957" s="20"/>
      <c r="CZ1957" s="20"/>
      <c r="DA1957" s="20"/>
      <c r="DB1957" s="20"/>
      <c r="DC1957" s="20"/>
      <c r="DD1957" s="20"/>
      <c r="DE1957" s="20"/>
      <c r="DF1957" s="20"/>
      <c r="DG1957" s="20"/>
      <c r="DH1957" s="20"/>
      <c r="DI1957" s="20"/>
      <c r="DJ1957" s="20"/>
      <c r="DK1957" s="20"/>
      <c r="DL1957" s="20"/>
      <c r="DM1957" s="20"/>
      <c r="DN1957" s="20"/>
      <c r="DO1957" s="20"/>
      <c r="DP1957" s="20"/>
      <c r="DQ1957" s="20"/>
      <c r="DR1957" s="20"/>
      <c r="DS1957" s="20"/>
      <c r="DT1957" s="20"/>
      <c r="DU1957" s="20"/>
      <c r="DV1957" s="20"/>
      <c r="DW1957" s="20"/>
      <c r="DX1957" s="20"/>
      <c r="DY1957" s="20"/>
    </row>
    <row r="1958" spans="2:129" x14ac:dyDescent="0.15">
      <c r="B1958" s="77" t="s">
        <v>5602</v>
      </c>
      <c r="C1958" s="75"/>
      <c r="D1958" s="73" t="s">
        <v>38</v>
      </c>
      <c r="E1958" s="201" t="s">
        <v>5603</v>
      </c>
      <c r="F1958" s="201">
        <f t="shared" si="347"/>
        <v>0.49629838269999998</v>
      </c>
      <c r="G1958" s="201">
        <f t="shared" si="348"/>
        <v>7.7092771700000007E-2</v>
      </c>
      <c r="H1958" s="201">
        <f t="shared" si="349"/>
        <v>0.15974388639999998</v>
      </c>
      <c r="I1958" s="201">
        <f t="shared" si="350"/>
        <v>1.1662584600000001E-2</v>
      </c>
      <c r="J1958" s="201">
        <v>0.24779914</v>
      </c>
      <c r="K1958" s="201">
        <v>0.14269130999999999</v>
      </c>
      <c r="L1958" s="201">
        <v>1.4271761000000001E-2</v>
      </c>
      <c r="M1958" s="201">
        <v>2.0692647000000002E-3</v>
      </c>
      <c r="N1958" s="201">
        <v>6.2683268E-2</v>
      </c>
      <c r="O1958" s="201">
        <v>1.2340238999999999E-2</v>
      </c>
      <c r="P1958" s="201">
        <v>2.7808154E-3</v>
      </c>
      <c r="Q1958" s="201">
        <v>7.6633478000000003E-3</v>
      </c>
      <c r="R1958" s="201">
        <v>0</v>
      </c>
      <c r="S1958" s="201">
        <v>0</v>
      </c>
      <c r="T1958" s="201">
        <v>0</v>
      </c>
      <c r="U1958" s="201">
        <v>3.9992368E-3</v>
      </c>
      <c r="V1958" s="110"/>
      <c r="W1958" s="246">
        <f t="shared" si="351"/>
        <v>1.8355491851851851</v>
      </c>
      <c r="X1958" s="191">
        <v>60.685460999999997</v>
      </c>
      <c r="Y1958" s="191">
        <v>49.337521000000002</v>
      </c>
      <c r="Z1958" s="191">
        <v>2.0867016</v>
      </c>
      <c r="AA1958" s="191">
        <v>1.7264305999999999E-3</v>
      </c>
      <c r="AB1958" s="191">
        <v>8.3423795999999992</v>
      </c>
      <c r="AC1958" s="191">
        <v>0.15681951999999999</v>
      </c>
      <c r="AD1958" s="191">
        <v>0.76031261999999999</v>
      </c>
      <c r="AE1958" s="76">
        <v>5.0670623000000002E-6</v>
      </c>
      <c r="AF1958" s="76">
        <v>1.5968860000000001E-8</v>
      </c>
      <c r="AG1958" s="20">
        <v>0.36006279000000002</v>
      </c>
      <c r="AH1958" s="20"/>
      <c r="AI1958" s="20"/>
      <c r="AJ1958" s="20"/>
      <c r="AK1958" s="20"/>
      <c r="AL1958" s="20"/>
      <c r="AM1958" s="20"/>
      <c r="AN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row>
    <row r="1959" spans="2:129" x14ac:dyDescent="0.15">
      <c r="B1959" s="77" t="s">
        <v>5604</v>
      </c>
      <c r="C1959" s="75"/>
      <c r="D1959" s="73" t="s">
        <v>38</v>
      </c>
      <c r="E1959" s="201" t="s">
        <v>5605</v>
      </c>
      <c r="F1959" s="201">
        <f t="shared" si="347"/>
        <v>1.0334966489999999</v>
      </c>
      <c r="G1959" s="201">
        <f t="shared" si="348"/>
        <v>0.1634689973</v>
      </c>
      <c r="H1959" s="201">
        <f t="shared" si="349"/>
        <v>0.19964804419999999</v>
      </c>
      <c r="I1959" s="201">
        <f t="shared" si="350"/>
        <v>0.29029409750000001</v>
      </c>
      <c r="J1959" s="201">
        <v>0.38008551000000002</v>
      </c>
      <c r="K1959" s="201">
        <v>0.17085597</v>
      </c>
      <c r="L1959" s="201">
        <v>2.5322187999999999E-2</v>
      </c>
      <c r="M1959" s="201">
        <v>2.1820622999999999E-3</v>
      </c>
      <c r="N1959" s="201">
        <v>0.14469103</v>
      </c>
      <c r="O1959" s="201">
        <v>1.6595905000000001E-2</v>
      </c>
      <c r="P1959" s="201">
        <v>3.4698861999999998E-3</v>
      </c>
      <c r="Q1959" s="201">
        <v>8.4830575000000002E-3</v>
      </c>
      <c r="R1959" s="201">
        <v>0</v>
      </c>
      <c r="S1959" s="201">
        <v>0</v>
      </c>
      <c r="T1959" s="201">
        <v>0</v>
      </c>
      <c r="U1959" s="201">
        <v>0.28181104000000001</v>
      </c>
      <c r="V1959" s="110"/>
      <c r="W1959" s="246">
        <f t="shared" si="351"/>
        <v>2.8154482222222224</v>
      </c>
      <c r="X1959" s="191">
        <v>70.08193</v>
      </c>
      <c r="Y1959" s="191">
        <v>38.132320999999997</v>
      </c>
      <c r="Z1959" s="191">
        <v>3.9166113</v>
      </c>
      <c r="AA1959" s="191">
        <v>3.7002533999999997E-2</v>
      </c>
      <c r="AB1959" s="191">
        <v>25.933622</v>
      </c>
      <c r="AC1959" s="191">
        <v>0.34883342000000001</v>
      </c>
      <c r="AD1959" s="191">
        <v>1.7135400000000001</v>
      </c>
      <c r="AE1959" s="76">
        <v>7.9852217999999997E-6</v>
      </c>
      <c r="AF1959" s="76">
        <v>2.8417818999999999E-8</v>
      </c>
      <c r="AG1959" s="20">
        <v>0.21919630000000001</v>
      </c>
      <c r="AH1959" s="20"/>
      <c r="AI1959" s="20"/>
      <c r="AJ1959" s="20"/>
      <c r="AK1959" s="20"/>
      <c r="AL1959" s="20"/>
      <c r="AM1959" s="20"/>
      <c r="AN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c r="BU1959" s="20"/>
      <c r="BV1959" s="20"/>
      <c r="BW1959" s="20"/>
      <c r="BX1959" s="20"/>
      <c r="BY1959" s="20"/>
      <c r="BZ1959" s="20"/>
      <c r="CA1959" s="20"/>
      <c r="CB1959" s="20"/>
      <c r="CC1959" s="20"/>
      <c r="CD1959" s="20"/>
      <c r="CE1959" s="20"/>
      <c r="CF1959" s="20"/>
      <c r="CG1959" s="20"/>
      <c r="CH1959" s="20"/>
      <c r="CI1959" s="20"/>
      <c r="CJ1959" s="20"/>
      <c r="CK1959" s="20"/>
      <c r="CL1959" s="20"/>
      <c r="CM1959" s="20"/>
      <c r="CN1959" s="20"/>
      <c r="CO1959" s="20"/>
      <c r="CP1959" s="20"/>
      <c r="CQ1959" s="20"/>
      <c r="CR1959" s="20"/>
      <c r="CS1959" s="20"/>
      <c r="CT1959" s="20"/>
      <c r="CU1959" s="20"/>
      <c r="CV1959" s="20"/>
      <c r="CW1959" s="20"/>
      <c r="CX1959" s="20"/>
      <c r="CY1959" s="20"/>
      <c r="CZ1959" s="20"/>
      <c r="DA1959" s="20"/>
      <c r="DB1959" s="20"/>
      <c r="DC1959" s="20"/>
      <c r="DD1959" s="20"/>
      <c r="DE1959" s="20"/>
      <c r="DF1959" s="20"/>
      <c r="DG1959" s="20"/>
      <c r="DH1959" s="20"/>
      <c r="DI1959" s="20"/>
      <c r="DJ1959" s="20"/>
      <c r="DK1959" s="20"/>
      <c r="DL1959" s="20"/>
      <c r="DM1959" s="20"/>
      <c r="DN1959" s="20"/>
      <c r="DO1959" s="20"/>
      <c r="DP1959" s="20"/>
      <c r="DQ1959" s="20"/>
      <c r="DR1959" s="20"/>
      <c r="DS1959" s="20"/>
      <c r="DT1959" s="20"/>
      <c r="DU1959" s="20"/>
      <c r="DV1959" s="20"/>
      <c r="DW1959" s="20"/>
      <c r="DX1959" s="20"/>
      <c r="DY1959" s="20"/>
    </row>
    <row r="1960" spans="2:129" x14ac:dyDescent="0.15">
      <c r="B1960" s="67" t="s">
        <v>965</v>
      </c>
      <c r="C1960" s="114" t="s">
        <v>966</v>
      </c>
      <c r="D1960" s="75"/>
      <c r="E1960" s="105"/>
      <c r="F1960" s="82"/>
      <c r="G1960" s="82"/>
      <c r="H1960" s="82"/>
      <c r="I1960" s="82"/>
      <c r="J1960" s="82"/>
      <c r="K1960" s="82"/>
      <c r="L1960" s="82"/>
      <c r="M1960" s="82"/>
      <c r="N1960" s="82"/>
      <c r="O1960" s="82"/>
      <c r="P1960" s="82"/>
      <c r="Q1960" s="82"/>
      <c r="R1960" s="82"/>
      <c r="S1960" s="82"/>
      <c r="T1960" s="82"/>
      <c r="U1960" s="82"/>
      <c r="W1960" s="110"/>
      <c r="X1960" s="183"/>
      <c r="Y1960" s="183"/>
      <c r="Z1960" s="183"/>
      <c r="AA1960" s="183"/>
      <c r="AB1960" s="183"/>
      <c r="AC1960" s="183"/>
      <c r="AD1960" s="183"/>
      <c r="AE1960" s="81"/>
      <c r="AF1960" s="81"/>
      <c r="AG1960" s="81"/>
      <c r="AH1960" s="20"/>
      <c r="AI1960" s="20"/>
      <c r="AJ1960" s="20"/>
      <c r="AK1960" s="20"/>
      <c r="AL1960" s="20"/>
      <c r="AM1960" s="20"/>
      <c r="AN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c r="BU1960" s="20"/>
      <c r="BV1960" s="20"/>
      <c r="BW1960" s="20"/>
      <c r="BX1960" s="20"/>
      <c r="BY1960" s="20"/>
      <c r="BZ1960" s="20"/>
      <c r="CA1960" s="20"/>
      <c r="CB1960" s="20"/>
      <c r="CC1960" s="20"/>
      <c r="CD1960" s="20"/>
      <c r="CE1960" s="20"/>
      <c r="CF1960" s="20"/>
      <c r="CG1960" s="20"/>
      <c r="CH1960" s="20"/>
      <c r="CI1960" s="20"/>
      <c r="CJ1960" s="20"/>
      <c r="CK1960" s="20"/>
      <c r="CL1960" s="20"/>
      <c r="CM1960" s="20"/>
      <c r="CN1960" s="20"/>
      <c r="CO1960" s="20"/>
      <c r="CP1960" s="20"/>
      <c r="CQ1960" s="20"/>
      <c r="CR1960" s="20"/>
      <c r="CS1960" s="20"/>
      <c r="CT1960" s="20"/>
      <c r="CU1960" s="20"/>
      <c r="CV1960" s="20"/>
      <c r="CW1960" s="20"/>
      <c r="CX1960" s="20"/>
      <c r="CY1960" s="20"/>
      <c r="CZ1960" s="20"/>
      <c r="DA1960" s="20"/>
      <c r="DB1960" s="20"/>
      <c r="DC1960" s="20"/>
      <c r="DD1960" s="20"/>
      <c r="DE1960" s="20"/>
      <c r="DF1960" s="20"/>
      <c r="DG1960" s="20"/>
      <c r="DH1960" s="20"/>
      <c r="DI1960" s="20"/>
      <c r="DJ1960" s="20"/>
      <c r="DK1960" s="20"/>
      <c r="DL1960" s="20"/>
      <c r="DM1960" s="20"/>
      <c r="DN1960" s="20"/>
      <c r="DO1960" s="20"/>
      <c r="DP1960" s="20"/>
      <c r="DQ1960" s="20"/>
      <c r="DR1960" s="20"/>
      <c r="DS1960" s="20"/>
      <c r="DT1960" s="20"/>
      <c r="DU1960" s="20"/>
      <c r="DV1960" s="20"/>
      <c r="DW1960" s="20"/>
      <c r="DX1960" s="20"/>
      <c r="DY1960" s="20"/>
    </row>
    <row r="1961" spans="2:129" x14ac:dyDescent="0.15">
      <c r="B1961" s="77" t="s">
        <v>967</v>
      </c>
      <c r="C1961" s="114"/>
      <c r="D1961" s="73" t="s">
        <v>38</v>
      </c>
      <c r="E1961" s="248" t="s">
        <v>968</v>
      </c>
      <c r="F1961" s="248">
        <f t="shared" ref="F1961:F1983" si="352">G1961+H1961+I1961+J1961</f>
        <v>0.53389782750000003</v>
      </c>
      <c r="G1961" s="248">
        <f t="shared" ref="G1961:G1983" si="353">M1961+N1961+O1961</f>
        <v>3.9031265099999997E-2</v>
      </c>
      <c r="H1961" s="248">
        <f t="shared" ref="H1961:H1983" si="354">K1961+L1961+P1961</f>
        <v>0.11999988489999999</v>
      </c>
      <c r="I1961" s="248">
        <f t="shared" ref="I1961:I1983" si="355">Q1961+IF(R1961="x",0,R1961)+IF(S1961="x",0,S1961)+IF(T1961="x",0,T1961)+U1961</f>
        <v>2.8584237500000002E-2</v>
      </c>
      <c r="J1961" s="248">
        <v>0.34628244000000002</v>
      </c>
      <c r="K1961" s="248">
        <v>0.10923935</v>
      </c>
      <c r="L1961" s="248">
        <v>6.4283969000000002E-3</v>
      </c>
      <c r="M1961" s="248">
        <v>1.0361322E-3</v>
      </c>
      <c r="N1961" s="248">
        <v>3.2117088000000002E-2</v>
      </c>
      <c r="O1961" s="248">
        <v>5.8780448999999997E-3</v>
      </c>
      <c r="P1961" s="248">
        <v>4.3321380000000001E-3</v>
      </c>
      <c r="Q1961" s="248">
        <v>1.9570821000000002E-3</v>
      </c>
      <c r="R1961" s="248">
        <v>1.7626971000000002E-2</v>
      </c>
      <c r="S1961" s="248">
        <v>0</v>
      </c>
      <c r="T1961" s="248">
        <v>0</v>
      </c>
      <c r="U1961" s="248">
        <v>9.0001843999999998E-3</v>
      </c>
      <c r="V1961" s="110"/>
      <c r="W1961" s="281">
        <f t="shared" ref="W1961:W1983" si="356">J1961/0.135</f>
        <v>2.5650551111111111</v>
      </c>
      <c r="X1961" s="249">
        <v>66.831688999999997</v>
      </c>
      <c r="Y1961" s="249">
        <v>34.655002000000003</v>
      </c>
      <c r="Z1961" s="249">
        <v>24.034531000000001</v>
      </c>
      <c r="AA1961" s="249">
        <v>4.1921830000000004E-3</v>
      </c>
      <c r="AB1961" s="249">
        <v>2.7942391999999998</v>
      </c>
      <c r="AC1961" s="249">
        <v>1.2899004999999999</v>
      </c>
      <c r="AD1961" s="249">
        <v>4.0538239000000003</v>
      </c>
      <c r="AE1961" s="250">
        <v>5.0632388000000002E-6</v>
      </c>
      <c r="AF1961" s="250">
        <v>1.3362756E-8</v>
      </c>
      <c r="AG1961" s="78">
        <v>0.12350519</v>
      </c>
      <c r="AH1961" s="20"/>
      <c r="AI1961" s="20"/>
      <c r="AJ1961" s="20"/>
      <c r="AK1961" s="20"/>
      <c r="AL1961" s="20"/>
      <c r="AM1961" s="20"/>
      <c r="AN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c r="BU1961" s="20"/>
      <c r="BV1961" s="20"/>
      <c r="BW1961" s="20"/>
      <c r="BX1961" s="20"/>
      <c r="BY1961" s="20"/>
      <c r="BZ1961" s="20"/>
      <c r="CA1961" s="20"/>
      <c r="CB1961" s="20"/>
      <c r="CC1961" s="20"/>
      <c r="CD1961" s="20"/>
      <c r="CE1961" s="20"/>
      <c r="CF1961" s="20"/>
      <c r="CG1961" s="20"/>
      <c r="CH1961" s="20"/>
      <c r="CI1961" s="20"/>
      <c r="CJ1961" s="20"/>
      <c r="CK1961" s="20"/>
      <c r="CL1961" s="20"/>
      <c r="CM1961" s="20"/>
      <c r="CN1961" s="20"/>
      <c r="CO1961" s="20"/>
      <c r="CP1961" s="20"/>
      <c r="CQ1961" s="20"/>
      <c r="CR1961" s="20"/>
      <c r="CS1961" s="20"/>
      <c r="CT1961" s="20"/>
      <c r="CU1961" s="20"/>
      <c r="CV1961" s="20"/>
      <c r="CW1961" s="20"/>
      <c r="CX1961" s="20"/>
      <c r="CY1961" s="20"/>
      <c r="CZ1961" s="20"/>
      <c r="DA1961" s="20"/>
      <c r="DB1961" s="20"/>
      <c r="DC1961" s="20"/>
      <c r="DD1961" s="20"/>
      <c r="DE1961" s="20"/>
      <c r="DF1961" s="20"/>
      <c r="DG1961" s="20"/>
      <c r="DH1961" s="20"/>
      <c r="DI1961" s="20"/>
      <c r="DJ1961" s="20"/>
      <c r="DK1961" s="20"/>
      <c r="DL1961" s="20"/>
      <c r="DM1961" s="20"/>
      <c r="DN1961" s="20"/>
      <c r="DO1961" s="20"/>
      <c r="DP1961" s="20"/>
      <c r="DQ1961" s="20"/>
      <c r="DR1961" s="20"/>
      <c r="DS1961" s="20"/>
      <c r="DT1961" s="20"/>
      <c r="DU1961" s="20"/>
      <c r="DV1961" s="20"/>
      <c r="DW1961" s="20"/>
      <c r="DX1961" s="20"/>
      <c r="DY1961" s="20"/>
    </row>
    <row r="1962" spans="2:129" x14ac:dyDescent="0.15">
      <c r="B1962" s="77" t="s">
        <v>969</v>
      </c>
      <c r="C1962" s="75"/>
      <c r="D1962" s="73" t="s">
        <v>38</v>
      </c>
      <c r="E1962" s="248" t="s">
        <v>970</v>
      </c>
      <c r="F1962" s="248">
        <f t="shared" si="352"/>
        <v>0.42731578121000002</v>
      </c>
      <c r="G1962" s="248">
        <f t="shared" si="353"/>
        <v>3.0889528310000001E-2</v>
      </c>
      <c r="H1962" s="248">
        <f t="shared" si="354"/>
        <v>9.5074689899999995E-2</v>
      </c>
      <c r="I1962" s="248">
        <f t="shared" si="355"/>
        <v>2.6283813E-2</v>
      </c>
      <c r="J1962" s="248">
        <v>0.27506775</v>
      </c>
      <c r="K1962" s="248">
        <v>8.6547932999999994E-2</v>
      </c>
      <c r="L1962" s="248">
        <v>5.1071479999999997E-3</v>
      </c>
      <c r="M1962" s="248">
        <v>8.2352311000000004E-4</v>
      </c>
      <c r="N1962" s="248">
        <v>2.541152E-2</v>
      </c>
      <c r="O1962" s="248">
        <v>4.6544851999999999E-3</v>
      </c>
      <c r="P1962" s="248">
        <v>3.4196089000000001E-3</v>
      </c>
      <c r="Q1962" s="248">
        <v>1.5510537E-3</v>
      </c>
      <c r="R1962" s="248">
        <v>1.7626971000000002E-2</v>
      </c>
      <c r="S1962" s="248">
        <v>0</v>
      </c>
      <c r="T1962" s="248">
        <v>0</v>
      </c>
      <c r="U1962" s="248">
        <v>7.1057882999999997E-3</v>
      </c>
      <c r="V1962" s="110"/>
      <c r="W1962" s="281">
        <f t="shared" si="356"/>
        <v>2.0375388888888888</v>
      </c>
      <c r="X1962" s="249">
        <v>52.943530000000003</v>
      </c>
      <c r="Y1962" s="249">
        <v>27.573491000000001</v>
      </c>
      <c r="Z1962" s="249">
        <v>18.950664</v>
      </c>
      <c r="AA1962" s="249">
        <v>3.3051305E-3</v>
      </c>
      <c r="AB1962" s="249">
        <v>2.2029247000000001</v>
      </c>
      <c r="AC1962" s="249">
        <v>1.0169298</v>
      </c>
      <c r="AD1962" s="249">
        <v>3.1962145</v>
      </c>
      <c r="AE1962" s="250">
        <v>4.0202103999999997E-6</v>
      </c>
      <c r="AF1962" s="250">
        <v>1.0648394E-8</v>
      </c>
      <c r="AG1962" s="78">
        <v>9.9836218000000004E-2</v>
      </c>
      <c r="AH1962" s="20"/>
      <c r="AI1962" s="20"/>
      <c r="AJ1962" s="20"/>
      <c r="AK1962" s="20"/>
      <c r="AL1962" s="20"/>
      <c r="AM1962" s="20"/>
      <c r="AN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c r="BU1962" s="20"/>
      <c r="BV1962" s="20"/>
      <c r="BW1962" s="20"/>
      <c r="BX1962" s="20"/>
      <c r="BY1962" s="20"/>
      <c r="BZ1962" s="20"/>
      <c r="CA1962" s="20"/>
      <c r="CB1962" s="20"/>
      <c r="CC1962" s="20"/>
      <c r="CD1962" s="20"/>
      <c r="CE1962" s="20"/>
      <c r="CF1962" s="20"/>
      <c r="CG1962" s="20"/>
      <c r="CH1962" s="20"/>
      <c r="CI1962" s="20"/>
      <c r="CJ1962" s="20"/>
      <c r="CK1962" s="20"/>
      <c r="CL1962" s="20"/>
      <c r="CM1962" s="20"/>
      <c r="CN1962" s="20"/>
      <c r="CO1962" s="20"/>
      <c r="CP1962" s="20"/>
      <c r="CQ1962" s="20"/>
      <c r="CR1962" s="20"/>
      <c r="CS1962" s="20"/>
      <c r="CT1962" s="20"/>
      <c r="CU1962" s="20"/>
      <c r="CV1962" s="20"/>
      <c r="CW1962" s="20"/>
      <c r="CX1962" s="20"/>
      <c r="CY1962" s="20"/>
      <c r="CZ1962" s="20"/>
      <c r="DA1962" s="20"/>
      <c r="DB1962" s="20"/>
      <c r="DC1962" s="20"/>
      <c r="DD1962" s="20"/>
      <c r="DE1962" s="20"/>
      <c r="DF1962" s="20"/>
      <c r="DG1962" s="20"/>
      <c r="DH1962" s="20"/>
      <c r="DI1962" s="20"/>
      <c r="DJ1962" s="20"/>
      <c r="DK1962" s="20"/>
      <c r="DL1962" s="20"/>
      <c r="DM1962" s="20"/>
      <c r="DN1962" s="20"/>
      <c r="DO1962" s="20"/>
      <c r="DP1962" s="20"/>
      <c r="DQ1962" s="20"/>
      <c r="DR1962" s="20"/>
      <c r="DS1962" s="20"/>
      <c r="DT1962" s="20"/>
      <c r="DU1962" s="20"/>
      <c r="DV1962" s="20"/>
      <c r="DW1962" s="20"/>
      <c r="DX1962" s="20"/>
      <c r="DY1962" s="20"/>
    </row>
    <row r="1963" spans="2:129" x14ac:dyDescent="0.15">
      <c r="B1963" s="77" t="s">
        <v>971</v>
      </c>
      <c r="C1963" s="75"/>
      <c r="D1963" s="73" t="s">
        <v>38</v>
      </c>
      <c r="E1963" s="248" t="s">
        <v>972</v>
      </c>
      <c r="F1963" s="248">
        <f t="shared" si="352"/>
        <v>0.54259840879999999</v>
      </c>
      <c r="G1963" s="248">
        <f t="shared" si="353"/>
        <v>3.9695897299999998E-2</v>
      </c>
      <c r="H1963" s="248">
        <f t="shared" si="354"/>
        <v>0.1220345942</v>
      </c>
      <c r="I1963" s="248">
        <f t="shared" si="355"/>
        <v>2.8772027300000003E-2</v>
      </c>
      <c r="J1963" s="248">
        <v>0.35209589000000002</v>
      </c>
      <c r="K1963" s="248">
        <v>0.11109171</v>
      </c>
      <c r="L1963" s="248">
        <v>6.536254E-3</v>
      </c>
      <c r="M1963" s="248">
        <v>1.053488E-3</v>
      </c>
      <c r="N1963" s="248">
        <v>3.2664482000000002E-2</v>
      </c>
      <c r="O1963" s="248">
        <v>5.9779272999999997E-3</v>
      </c>
      <c r="P1963" s="248">
        <v>4.4066302E-3</v>
      </c>
      <c r="Q1963" s="248">
        <v>1.9902272999999999E-3</v>
      </c>
      <c r="R1963" s="248">
        <v>1.7626971000000002E-2</v>
      </c>
      <c r="S1963" s="248">
        <v>0</v>
      </c>
      <c r="T1963" s="248">
        <v>0</v>
      </c>
      <c r="U1963" s="248">
        <v>9.1548289999999997E-3</v>
      </c>
      <c r="V1963" s="110"/>
      <c r="W1963" s="281">
        <f t="shared" si="356"/>
        <v>2.6081177037037038</v>
      </c>
      <c r="X1963" s="249">
        <v>67.965416000000005</v>
      </c>
      <c r="Y1963" s="249">
        <v>35.233083999999998</v>
      </c>
      <c r="Z1963" s="249">
        <v>24.449539999999999</v>
      </c>
      <c r="AA1963" s="249">
        <v>4.2645955000000001E-3</v>
      </c>
      <c r="AB1963" s="249">
        <v>2.8425098000000002</v>
      </c>
      <c r="AC1963" s="249">
        <v>1.3121839</v>
      </c>
      <c r="AD1963" s="249">
        <v>4.1238329</v>
      </c>
      <c r="AE1963" s="250">
        <v>5.1483840000000001E-6</v>
      </c>
      <c r="AF1963" s="250">
        <v>1.3584336999999999E-8</v>
      </c>
      <c r="AG1963" s="78">
        <v>0.12543736</v>
      </c>
      <c r="AH1963" s="20"/>
      <c r="AI1963" s="20"/>
      <c r="AJ1963" s="20"/>
      <c r="AK1963" s="20"/>
      <c r="AL1963" s="20"/>
      <c r="AM1963" s="20"/>
      <c r="AN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c r="BU1963" s="20"/>
      <c r="BV1963" s="20"/>
      <c r="BW1963" s="20"/>
      <c r="BX1963" s="20"/>
      <c r="BY1963" s="20"/>
      <c r="BZ1963" s="20"/>
      <c r="CA1963" s="20"/>
      <c r="CB1963" s="20"/>
      <c r="CC1963" s="20"/>
      <c r="CD1963" s="20"/>
      <c r="CE1963" s="20"/>
      <c r="CF1963" s="20"/>
      <c r="CG1963" s="20"/>
      <c r="CH1963" s="20"/>
      <c r="CI1963" s="20"/>
      <c r="CJ1963" s="20"/>
      <c r="CK1963" s="20"/>
      <c r="CL1963" s="20"/>
      <c r="CM1963" s="20"/>
      <c r="CN1963" s="20"/>
      <c r="CO1963" s="20"/>
      <c r="CP1963" s="20"/>
      <c r="CQ1963" s="20"/>
      <c r="CR1963" s="20"/>
      <c r="CS1963" s="20"/>
      <c r="CT1963" s="20"/>
      <c r="CU1963" s="20"/>
      <c r="CV1963" s="20"/>
      <c r="CW1963" s="20"/>
      <c r="CX1963" s="20"/>
      <c r="CY1963" s="20"/>
      <c r="CZ1963" s="20"/>
      <c r="DA1963" s="20"/>
      <c r="DB1963" s="20"/>
      <c r="DC1963" s="20"/>
      <c r="DD1963" s="20"/>
      <c r="DE1963" s="20"/>
      <c r="DF1963" s="20"/>
      <c r="DG1963" s="20"/>
      <c r="DH1963" s="20"/>
      <c r="DI1963" s="20"/>
      <c r="DJ1963" s="20"/>
      <c r="DK1963" s="20"/>
      <c r="DL1963" s="20"/>
      <c r="DM1963" s="20"/>
      <c r="DN1963" s="20"/>
      <c r="DO1963" s="20"/>
      <c r="DP1963" s="20"/>
      <c r="DQ1963" s="20"/>
      <c r="DR1963" s="20"/>
      <c r="DS1963" s="20"/>
      <c r="DT1963" s="20"/>
      <c r="DU1963" s="20"/>
      <c r="DV1963" s="20"/>
      <c r="DW1963" s="20"/>
      <c r="DX1963" s="20"/>
      <c r="DY1963" s="20"/>
    </row>
    <row r="1964" spans="2:129" x14ac:dyDescent="0.15">
      <c r="B1964" s="77" t="s">
        <v>973</v>
      </c>
      <c r="C1964" s="75"/>
      <c r="D1964" s="73" t="s">
        <v>38</v>
      </c>
      <c r="E1964" s="248" t="s">
        <v>974</v>
      </c>
      <c r="F1964" s="248">
        <f t="shared" si="352"/>
        <v>0.5687001304</v>
      </c>
      <c r="G1964" s="248">
        <f t="shared" si="353"/>
        <v>4.1689792100000005E-2</v>
      </c>
      <c r="H1964" s="248">
        <f t="shared" si="354"/>
        <v>0.12813872179999999</v>
      </c>
      <c r="I1964" s="248">
        <f t="shared" si="355"/>
        <v>2.9335396499999999E-2</v>
      </c>
      <c r="J1964" s="248">
        <v>0.36953622000000003</v>
      </c>
      <c r="K1964" s="248">
        <v>0.11664879</v>
      </c>
      <c r="L1964" s="248">
        <v>6.8598251000000004E-3</v>
      </c>
      <c r="M1964" s="248">
        <v>1.1055555E-3</v>
      </c>
      <c r="N1964" s="248">
        <v>3.4306662000000002E-2</v>
      </c>
      <c r="O1964" s="248">
        <v>6.2775746000000004E-3</v>
      </c>
      <c r="P1964" s="248">
        <v>4.6301067E-3</v>
      </c>
      <c r="Q1964" s="248">
        <v>2.0896628000000002E-3</v>
      </c>
      <c r="R1964" s="248">
        <v>1.7626971000000002E-2</v>
      </c>
      <c r="S1964" s="248">
        <v>0</v>
      </c>
      <c r="T1964" s="248">
        <v>0</v>
      </c>
      <c r="U1964" s="248">
        <v>9.6187627000000001E-3</v>
      </c>
      <c r="V1964" s="110"/>
      <c r="W1964" s="281">
        <f t="shared" si="356"/>
        <v>2.7373053333333335</v>
      </c>
      <c r="X1964" s="249">
        <v>71.366597999999996</v>
      </c>
      <c r="Y1964" s="249">
        <v>36.967331999999999</v>
      </c>
      <c r="Z1964" s="249">
        <v>25.694569000000001</v>
      </c>
      <c r="AA1964" s="249">
        <v>4.4818328999999997E-3</v>
      </c>
      <c r="AB1964" s="249">
        <v>2.9873215000000002</v>
      </c>
      <c r="AC1964" s="249">
        <v>1.3790338</v>
      </c>
      <c r="AD1964" s="249">
        <v>4.3338596999999996</v>
      </c>
      <c r="AE1964" s="250">
        <v>5.4038194999999998E-6</v>
      </c>
      <c r="AF1964" s="250">
        <v>1.4249078999999999E-8</v>
      </c>
      <c r="AG1964" s="78">
        <v>0.13123383999999999</v>
      </c>
      <c r="AH1964" s="20"/>
      <c r="AI1964" s="20"/>
      <c r="AJ1964" s="20"/>
      <c r="AK1964" s="20"/>
      <c r="AL1964" s="20"/>
      <c r="AM1964" s="20"/>
      <c r="AN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c r="BU1964" s="20"/>
      <c r="BV1964" s="20"/>
      <c r="BW1964" s="20"/>
      <c r="BX1964" s="20"/>
      <c r="BY1964" s="20"/>
      <c r="BZ1964" s="20"/>
      <c r="CA1964" s="20"/>
      <c r="CB1964" s="20"/>
      <c r="CC1964" s="20"/>
      <c r="CD1964" s="20"/>
      <c r="CE1964" s="20"/>
      <c r="CF1964" s="20"/>
      <c r="CG1964" s="20"/>
      <c r="CH1964" s="20"/>
      <c r="CI1964" s="20"/>
      <c r="CJ1964" s="20"/>
      <c r="CK1964" s="20"/>
      <c r="CL1964" s="20"/>
      <c r="CM1964" s="20"/>
      <c r="CN1964" s="20"/>
      <c r="CO1964" s="20"/>
      <c r="CP1964" s="20"/>
      <c r="CQ1964" s="20"/>
      <c r="CR1964" s="20"/>
      <c r="CS1964" s="20"/>
      <c r="CT1964" s="20"/>
      <c r="CU1964" s="20"/>
      <c r="CV1964" s="20"/>
      <c r="CW1964" s="20"/>
      <c r="CX1964" s="20"/>
      <c r="CY1964" s="20"/>
      <c r="CZ1964" s="20"/>
      <c r="DA1964" s="20"/>
      <c r="DB1964" s="20"/>
      <c r="DC1964" s="20"/>
      <c r="DD1964" s="20"/>
      <c r="DE1964" s="20"/>
      <c r="DF1964" s="20"/>
      <c r="DG1964" s="20"/>
      <c r="DH1964" s="20"/>
      <c r="DI1964" s="20"/>
      <c r="DJ1964" s="20"/>
      <c r="DK1964" s="20"/>
      <c r="DL1964" s="20"/>
      <c r="DM1964" s="20"/>
      <c r="DN1964" s="20"/>
      <c r="DO1964" s="20"/>
      <c r="DP1964" s="20"/>
      <c r="DQ1964" s="20"/>
      <c r="DR1964" s="20"/>
      <c r="DS1964" s="20"/>
      <c r="DT1964" s="20"/>
      <c r="DU1964" s="20"/>
      <c r="DV1964" s="20"/>
      <c r="DW1964" s="20"/>
      <c r="DX1964" s="20"/>
      <c r="DY1964" s="20"/>
    </row>
    <row r="1965" spans="2:129" x14ac:dyDescent="0.15">
      <c r="B1965" s="77" t="s">
        <v>975</v>
      </c>
      <c r="C1965" s="75"/>
      <c r="D1965" s="73" t="s">
        <v>38</v>
      </c>
      <c r="E1965" s="248" t="s">
        <v>976</v>
      </c>
      <c r="F1965" s="248">
        <f t="shared" si="352"/>
        <v>0.5251972572000001</v>
      </c>
      <c r="G1965" s="248">
        <f t="shared" si="353"/>
        <v>3.8366633800000008E-2</v>
      </c>
      <c r="H1965" s="248">
        <f t="shared" si="354"/>
        <v>0.11796517570000001</v>
      </c>
      <c r="I1965" s="248">
        <f t="shared" si="355"/>
        <v>2.8396447700000001E-2</v>
      </c>
      <c r="J1965" s="248">
        <v>0.34046900000000002</v>
      </c>
      <c r="K1965" s="248">
        <v>0.10738699</v>
      </c>
      <c r="L1965" s="248">
        <v>6.3205398999999999E-3</v>
      </c>
      <c r="M1965" s="248">
        <v>1.0187763E-3</v>
      </c>
      <c r="N1965" s="248">
        <v>3.1569695000000002E-2</v>
      </c>
      <c r="O1965" s="248">
        <v>5.7781624999999996E-3</v>
      </c>
      <c r="P1965" s="248">
        <v>4.2576458000000003E-3</v>
      </c>
      <c r="Q1965" s="248">
        <v>1.9239369000000001E-3</v>
      </c>
      <c r="R1965" s="248">
        <v>1.7626971000000002E-2</v>
      </c>
      <c r="S1965" s="248">
        <v>0</v>
      </c>
      <c r="T1965" s="248">
        <v>0</v>
      </c>
      <c r="U1965" s="248">
        <v>8.8455397999999998E-3</v>
      </c>
      <c r="V1965" s="110"/>
      <c r="W1965" s="281">
        <f t="shared" si="356"/>
        <v>2.5219925925925928</v>
      </c>
      <c r="X1965" s="249">
        <v>65.697961000000006</v>
      </c>
      <c r="Y1965" s="249">
        <v>34.076918999999997</v>
      </c>
      <c r="Z1965" s="249">
        <v>23.619520999999999</v>
      </c>
      <c r="AA1965" s="249">
        <v>4.1197706000000002E-3</v>
      </c>
      <c r="AB1965" s="249">
        <v>2.7459685999999999</v>
      </c>
      <c r="AC1965" s="249">
        <v>1.2676172000000001</v>
      </c>
      <c r="AD1965" s="249">
        <v>3.9838149999999999</v>
      </c>
      <c r="AE1965" s="250">
        <v>4.9780937000000003E-6</v>
      </c>
      <c r="AF1965" s="250">
        <v>1.3141176E-8</v>
      </c>
      <c r="AG1965" s="78">
        <v>0.12157303</v>
      </c>
      <c r="AH1965" s="20"/>
      <c r="AI1965" s="20"/>
      <c r="AJ1965" s="20"/>
      <c r="AK1965" s="20"/>
      <c r="AL1965" s="20"/>
      <c r="AM1965" s="20"/>
      <c r="AN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c r="BU1965" s="20"/>
      <c r="BV1965" s="20"/>
      <c r="BW1965" s="20"/>
      <c r="BX1965" s="20"/>
      <c r="BY1965" s="20"/>
      <c r="BZ1965" s="20"/>
      <c r="CA1965" s="20"/>
      <c r="CB1965" s="20"/>
      <c r="CC1965" s="20"/>
      <c r="CD1965" s="20"/>
      <c r="CE1965" s="20"/>
      <c r="CF1965" s="20"/>
      <c r="CG1965" s="20"/>
      <c r="CH1965" s="20"/>
      <c r="CI1965" s="20"/>
      <c r="CJ1965" s="20"/>
      <c r="CK1965" s="20"/>
      <c r="CL1965" s="20"/>
      <c r="CM1965" s="20"/>
      <c r="CN1965" s="20"/>
      <c r="CO1965" s="20"/>
      <c r="CP1965" s="20"/>
      <c r="CQ1965" s="20"/>
      <c r="CR1965" s="20"/>
      <c r="CS1965" s="20"/>
      <c r="CT1965" s="20"/>
      <c r="CU1965" s="20"/>
      <c r="CV1965" s="20"/>
      <c r="CW1965" s="20"/>
      <c r="CX1965" s="20"/>
      <c r="CY1965" s="20"/>
      <c r="CZ1965" s="20"/>
      <c r="DA1965" s="20"/>
      <c r="DB1965" s="20"/>
      <c r="DC1965" s="20"/>
      <c r="DD1965" s="20"/>
      <c r="DE1965" s="20"/>
      <c r="DF1965" s="20"/>
      <c r="DG1965" s="20"/>
      <c r="DH1965" s="20"/>
      <c r="DI1965" s="20"/>
      <c r="DJ1965" s="20"/>
      <c r="DK1965" s="20"/>
      <c r="DL1965" s="20"/>
      <c r="DM1965" s="20"/>
      <c r="DN1965" s="20"/>
      <c r="DO1965" s="20"/>
      <c r="DP1965" s="20"/>
      <c r="DQ1965" s="20"/>
      <c r="DR1965" s="20"/>
      <c r="DS1965" s="20"/>
      <c r="DT1965" s="20"/>
      <c r="DU1965" s="20"/>
      <c r="DV1965" s="20"/>
      <c r="DW1965" s="20"/>
      <c r="DX1965" s="20"/>
      <c r="DY1965" s="20"/>
    </row>
    <row r="1966" spans="2:129" x14ac:dyDescent="0.15">
      <c r="B1966" s="77" t="s">
        <v>977</v>
      </c>
      <c r="C1966" s="75"/>
      <c r="D1966" s="73" t="s">
        <v>38</v>
      </c>
      <c r="E1966" s="248" t="s">
        <v>978</v>
      </c>
      <c r="F1966" s="248">
        <f t="shared" si="352"/>
        <v>0.36834765095999999</v>
      </c>
      <c r="G1966" s="248">
        <f t="shared" si="353"/>
        <v>2.7109893549999996E-2</v>
      </c>
      <c r="H1966" s="248">
        <f t="shared" si="354"/>
        <v>8.4749038599999993E-2</v>
      </c>
      <c r="I1966" s="248">
        <f t="shared" si="355"/>
        <v>7.9420288099999996E-3</v>
      </c>
      <c r="J1966" s="248">
        <v>0.24854668999999999</v>
      </c>
      <c r="K1966" s="248">
        <v>7.7412337999999997E-2</v>
      </c>
      <c r="L1966" s="248">
        <v>4.3345305000000002E-3</v>
      </c>
      <c r="M1966" s="248">
        <v>7.9208424999999995E-4</v>
      </c>
      <c r="N1966" s="248">
        <v>2.2121394999999999E-2</v>
      </c>
      <c r="O1966" s="248">
        <v>4.1964143000000004E-3</v>
      </c>
      <c r="P1966" s="248">
        <v>3.0021700999999998E-3</v>
      </c>
      <c r="Q1966" s="248">
        <v>1.4014851999999999E-3</v>
      </c>
      <c r="R1966" s="248">
        <v>3.7163531E-4</v>
      </c>
      <c r="S1966" s="248">
        <v>0</v>
      </c>
      <c r="T1966" s="248">
        <v>0</v>
      </c>
      <c r="U1966" s="248">
        <v>6.1689083000000004E-3</v>
      </c>
      <c r="V1966" s="110"/>
      <c r="W1966" s="281">
        <f t="shared" si="356"/>
        <v>1.8410865925925923</v>
      </c>
      <c r="X1966" s="249">
        <v>47.439819999999997</v>
      </c>
      <c r="Y1966" s="249">
        <v>25.344386</v>
      </c>
      <c r="Z1966" s="249">
        <v>16.50018</v>
      </c>
      <c r="AA1966" s="249">
        <v>2.8971712000000001E-3</v>
      </c>
      <c r="AB1966" s="249">
        <v>1.9197597</v>
      </c>
      <c r="AC1966" s="249">
        <v>0.88687313000000001</v>
      </c>
      <c r="AD1966" s="249">
        <v>2.7857238999999998</v>
      </c>
      <c r="AE1966" s="250">
        <v>3.5957337999999999E-6</v>
      </c>
      <c r="AF1966" s="250">
        <v>9.3312055000000003E-9</v>
      </c>
      <c r="AG1966" s="78">
        <v>9.5325104999999993E-2</v>
      </c>
      <c r="AH1966" s="20"/>
      <c r="AI1966" s="20"/>
      <c r="AJ1966" s="20"/>
      <c r="AK1966" s="20"/>
      <c r="AL1966" s="20"/>
      <c r="AM1966" s="20"/>
      <c r="AN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row>
    <row r="1967" spans="2:129" x14ac:dyDescent="0.15">
      <c r="B1967" s="77" t="s">
        <v>979</v>
      </c>
      <c r="C1967" s="75"/>
      <c r="D1967" s="73" t="s">
        <v>38</v>
      </c>
      <c r="E1967" s="248" t="s">
        <v>980</v>
      </c>
      <c r="F1967" s="248">
        <f t="shared" si="352"/>
        <v>0.45504887125000004</v>
      </c>
      <c r="G1967" s="248">
        <f t="shared" si="353"/>
        <v>3.3008042250000001E-2</v>
      </c>
      <c r="H1967" s="248">
        <f t="shared" si="354"/>
        <v>0.1015603261</v>
      </c>
      <c r="I1967" s="248">
        <f t="shared" si="355"/>
        <v>2.68823929E-2</v>
      </c>
      <c r="J1967" s="248">
        <v>0.29359811000000002</v>
      </c>
      <c r="K1967" s="248">
        <v>9.2452330999999999E-2</v>
      </c>
      <c r="L1967" s="248">
        <v>5.4509424000000004E-3</v>
      </c>
      <c r="M1967" s="248">
        <v>8.7884485000000001E-4</v>
      </c>
      <c r="N1967" s="248">
        <v>2.7156336999999999E-2</v>
      </c>
      <c r="O1967" s="248">
        <v>4.9728604000000001E-3</v>
      </c>
      <c r="P1967" s="248">
        <v>3.6570526999999999E-3</v>
      </c>
      <c r="Q1967" s="248">
        <v>1.6567039999999999E-3</v>
      </c>
      <c r="R1967" s="248">
        <v>1.7626971000000002E-2</v>
      </c>
      <c r="S1967" s="248">
        <v>0</v>
      </c>
      <c r="T1967" s="248">
        <v>0</v>
      </c>
      <c r="U1967" s="248">
        <v>7.5987179000000004E-3</v>
      </c>
      <c r="V1967" s="110"/>
      <c r="W1967" s="281">
        <f t="shared" si="356"/>
        <v>2.174800814814815</v>
      </c>
      <c r="X1967" s="249">
        <v>56.557285999999998</v>
      </c>
      <c r="Y1967" s="249">
        <v>29.416129000000002</v>
      </c>
      <c r="Z1967" s="249">
        <v>20.273506999999999</v>
      </c>
      <c r="AA1967" s="249">
        <v>3.5359452E-3</v>
      </c>
      <c r="AB1967" s="249">
        <v>2.3567871</v>
      </c>
      <c r="AC1967" s="249">
        <v>1.0879578999999999</v>
      </c>
      <c r="AD1967" s="249">
        <v>3.419368</v>
      </c>
      <c r="AE1967" s="250">
        <v>4.2916107E-6</v>
      </c>
      <c r="AF1967" s="250">
        <v>1.1354683E-8</v>
      </c>
      <c r="AG1967" s="78">
        <v>0.10599498</v>
      </c>
      <c r="AH1967" s="20"/>
      <c r="AI1967" s="20"/>
      <c r="AJ1967" s="20"/>
      <c r="AK1967" s="20"/>
      <c r="AL1967" s="20"/>
      <c r="AM1967" s="20"/>
      <c r="AN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c r="BU1967" s="20"/>
      <c r="BV1967" s="20"/>
      <c r="BW1967" s="20"/>
      <c r="BX1967" s="20"/>
      <c r="BY1967" s="20"/>
      <c r="BZ1967" s="20"/>
      <c r="CA1967" s="20"/>
      <c r="CB1967" s="20"/>
      <c r="CC1967" s="20"/>
      <c r="CD1967" s="20"/>
      <c r="CE1967" s="20"/>
      <c r="CF1967" s="20"/>
      <c r="CG1967" s="20"/>
      <c r="CH1967" s="20"/>
      <c r="CI1967" s="20"/>
      <c r="CJ1967" s="20"/>
      <c r="CK1967" s="20"/>
      <c r="CL1967" s="20"/>
      <c r="CM1967" s="20"/>
      <c r="CN1967" s="20"/>
      <c r="CO1967" s="20"/>
      <c r="CP1967" s="20"/>
      <c r="CQ1967" s="20"/>
      <c r="CR1967" s="20"/>
      <c r="CS1967" s="20"/>
      <c r="CT1967" s="20"/>
      <c r="CU1967" s="20"/>
      <c r="CV1967" s="20"/>
      <c r="CW1967" s="20"/>
      <c r="CX1967" s="20"/>
      <c r="CY1967" s="20"/>
      <c r="CZ1967" s="20"/>
      <c r="DA1967" s="20"/>
      <c r="DB1967" s="20"/>
      <c r="DC1967" s="20"/>
      <c r="DD1967" s="20"/>
      <c r="DE1967" s="20"/>
      <c r="DF1967" s="20"/>
      <c r="DG1967" s="20"/>
      <c r="DH1967" s="20"/>
      <c r="DI1967" s="20"/>
      <c r="DJ1967" s="20"/>
      <c r="DK1967" s="20"/>
      <c r="DL1967" s="20"/>
      <c r="DM1967" s="20"/>
      <c r="DN1967" s="20"/>
      <c r="DO1967" s="20"/>
      <c r="DP1967" s="20"/>
      <c r="DQ1967" s="20"/>
      <c r="DR1967" s="20"/>
      <c r="DS1967" s="20"/>
      <c r="DT1967" s="20"/>
      <c r="DU1967" s="20"/>
      <c r="DV1967" s="20"/>
      <c r="DW1967" s="20"/>
      <c r="DX1967" s="20"/>
      <c r="DY1967" s="20"/>
    </row>
    <row r="1968" spans="2:129" x14ac:dyDescent="0.15">
      <c r="B1968" s="77" t="s">
        <v>981</v>
      </c>
      <c r="C1968" s="114"/>
      <c r="D1968" s="73" t="s">
        <v>38</v>
      </c>
      <c r="E1968" s="248" t="s">
        <v>982</v>
      </c>
      <c r="F1968" s="248">
        <f t="shared" si="352"/>
        <v>0.49148252152999999</v>
      </c>
      <c r="G1968" s="248">
        <f t="shared" si="353"/>
        <v>3.5791186529999998E-2</v>
      </c>
      <c r="H1968" s="248">
        <f t="shared" si="354"/>
        <v>0.11008067249999999</v>
      </c>
      <c r="I1968" s="248">
        <f t="shared" si="355"/>
        <v>2.7668762500000003E-2</v>
      </c>
      <c r="J1968" s="248">
        <v>0.3179419</v>
      </c>
      <c r="K1968" s="248">
        <v>0.10020909</v>
      </c>
      <c r="L1968" s="248">
        <v>5.9025937999999997E-3</v>
      </c>
      <c r="M1968" s="248">
        <v>9.5152243000000002E-4</v>
      </c>
      <c r="N1968" s="248">
        <v>2.9448545999999999E-2</v>
      </c>
      <c r="O1968" s="248">
        <v>5.3911180999999999E-3</v>
      </c>
      <c r="P1968" s="248">
        <v>3.9689887000000004E-3</v>
      </c>
      <c r="Q1968" s="248">
        <v>1.7954994E-3</v>
      </c>
      <c r="R1968" s="248">
        <v>1.7626971000000002E-2</v>
      </c>
      <c r="S1968" s="248">
        <v>0</v>
      </c>
      <c r="T1968" s="248">
        <v>0</v>
      </c>
      <c r="U1968" s="248">
        <v>8.2462921000000002E-3</v>
      </c>
      <c r="V1968" s="110"/>
      <c r="W1968" s="281">
        <f t="shared" si="356"/>
        <v>2.3551251851851851</v>
      </c>
      <c r="X1968" s="249">
        <v>61.304768000000003</v>
      </c>
      <c r="Y1968" s="249">
        <v>31.836849999999998</v>
      </c>
      <c r="Z1968" s="249">
        <v>22.01136</v>
      </c>
      <c r="AA1968" s="249">
        <v>3.8391723000000002E-3</v>
      </c>
      <c r="AB1968" s="249">
        <v>2.5589200999999999</v>
      </c>
      <c r="AC1968" s="249">
        <v>1.1812693000000001</v>
      </c>
      <c r="AD1968" s="249">
        <v>3.7125303999999999</v>
      </c>
      <c r="AE1968" s="250">
        <v>4.6481561000000002E-6</v>
      </c>
      <c r="AF1968" s="250">
        <v>1.2282551000000001E-8</v>
      </c>
      <c r="AG1968" s="78">
        <v>0.11408591</v>
      </c>
      <c r="AH1968" s="20"/>
      <c r="AI1968" s="20"/>
      <c r="AJ1968" s="20"/>
      <c r="AK1968" s="20"/>
      <c r="AL1968" s="20"/>
      <c r="AM1968" s="20"/>
      <c r="AN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c r="BU1968" s="20"/>
      <c r="BV1968" s="20"/>
      <c r="BW1968" s="20"/>
      <c r="BX1968" s="20"/>
      <c r="BY1968" s="20"/>
      <c r="BZ1968" s="20"/>
      <c r="CA1968" s="20"/>
      <c r="CB1968" s="20"/>
      <c r="CC1968" s="20"/>
      <c r="CD1968" s="20"/>
      <c r="CE1968" s="20"/>
      <c r="CF1968" s="20"/>
      <c r="CG1968" s="20"/>
      <c r="CH1968" s="20"/>
      <c r="CI1968" s="20"/>
      <c r="CJ1968" s="20"/>
      <c r="CK1968" s="20"/>
      <c r="CL1968" s="20"/>
      <c r="CM1968" s="20"/>
      <c r="CN1968" s="20"/>
      <c r="CO1968" s="20"/>
      <c r="CP1968" s="20"/>
      <c r="CQ1968" s="20"/>
      <c r="CR1968" s="20"/>
      <c r="CS1968" s="20"/>
      <c r="CT1968" s="20"/>
      <c r="CU1968" s="20"/>
      <c r="CV1968" s="20"/>
      <c r="CW1968" s="20"/>
      <c r="CX1968" s="20"/>
      <c r="CY1968" s="20"/>
      <c r="CZ1968" s="20"/>
      <c r="DA1968" s="20"/>
      <c r="DB1968" s="20"/>
      <c r="DC1968" s="20"/>
      <c r="DD1968" s="20"/>
      <c r="DE1968" s="20"/>
      <c r="DF1968" s="20"/>
      <c r="DG1968" s="20"/>
      <c r="DH1968" s="20"/>
      <c r="DI1968" s="20"/>
      <c r="DJ1968" s="20"/>
      <c r="DK1968" s="20"/>
      <c r="DL1968" s="20"/>
      <c r="DM1968" s="20"/>
      <c r="DN1968" s="20"/>
      <c r="DO1968" s="20"/>
      <c r="DP1968" s="20"/>
      <c r="DQ1968" s="20"/>
      <c r="DR1968" s="20"/>
      <c r="DS1968" s="20"/>
      <c r="DT1968" s="20"/>
      <c r="DU1968" s="20"/>
      <c r="DV1968" s="20"/>
      <c r="DW1968" s="20"/>
      <c r="DX1968" s="20"/>
      <c r="DY1968" s="20"/>
    </row>
    <row r="1969" spans="2:129" x14ac:dyDescent="0.15">
      <c r="B1969" s="77" t="s">
        <v>983</v>
      </c>
      <c r="C1969" s="75"/>
      <c r="D1969" s="73" t="s">
        <v>38</v>
      </c>
      <c r="E1969" s="248" t="s">
        <v>984</v>
      </c>
      <c r="F1969" s="248">
        <f t="shared" si="352"/>
        <v>0.49257009760999998</v>
      </c>
      <c r="G1969" s="248">
        <f t="shared" si="353"/>
        <v>3.587426531E-2</v>
      </c>
      <c r="H1969" s="248">
        <f t="shared" si="354"/>
        <v>0.11033501609999999</v>
      </c>
      <c r="I1969" s="248">
        <f t="shared" si="355"/>
        <v>2.7692236200000001E-2</v>
      </c>
      <c r="J1969" s="248">
        <v>0.31866857999999998</v>
      </c>
      <c r="K1969" s="248">
        <v>0.10044064</v>
      </c>
      <c r="L1969" s="248">
        <v>5.9160758999999997E-3</v>
      </c>
      <c r="M1969" s="248">
        <v>9.5369191000000005E-4</v>
      </c>
      <c r="N1969" s="248">
        <v>2.951697E-2</v>
      </c>
      <c r="O1969" s="248">
        <v>5.4036034E-3</v>
      </c>
      <c r="P1969" s="248">
        <v>3.9783001999999998E-3</v>
      </c>
      <c r="Q1969" s="248">
        <v>1.7996424999999999E-3</v>
      </c>
      <c r="R1969" s="248">
        <v>1.7626971000000002E-2</v>
      </c>
      <c r="S1969" s="248">
        <v>0</v>
      </c>
      <c r="T1969" s="248">
        <v>0</v>
      </c>
      <c r="U1969" s="248">
        <v>8.2656226999999992E-3</v>
      </c>
      <c r="V1969" s="110"/>
      <c r="W1969" s="281">
        <f t="shared" si="356"/>
        <v>2.3605079999999998</v>
      </c>
      <c r="X1969" s="249">
        <v>61.446483999999998</v>
      </c>
      <c r="Y1969" s="249">
        <v>31.909109999999998</v>
      </c>
      <c r="Z1969" s="249">
        <v>22.063236</v>
      </c>
      <c r="AA1969" s="249">
        <v>3.8482238999999999E-3</v>
      </c>
      <c r="AB1969" s="249">
        <v>2.5649540000000002</v>
      </c>
      <c r="AC1969" s="249">
        <v>1.1840548</v>
      </c>
      <c r="AD1969" s="249">
        <v>3.7212814999999999</v>
      </c>
      <c r="AE1969" s="250">
        <v>4.6587991999999998E-6</v>
      </c>
      <c r="AF1969" s="250">
        <v>1.2310249000000001E-8</v>
      </c>
      <c r="AG1969" s="78">
        <v>0.11432742999999999</v>
      </c>
      <c r="AH1969" s="20"/>
      <c r="AI1969" s="20"/>
      <c r="AJ1969" s="20"/>
      <c r="AK1969" s="20"/>
      <c r="AL1969" s="20"/>
      <c r="AM1969" s="20"/>
      <c r="AN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c r="BU1969" s="20"/>
      <c r="BV1969" s="20"/>
      <c r="BW1969" s="20"/>
      <c r="BX1969" s="20"/>
      <c r="BY1969" s="20"/>
      <c r="BZ1969" s="20"/>
      <c r="CA1969" s="20"/>
      <c r="CB1969" s="20"/>
      <c r="CC1969" s="20"/>
      <c r="CD1969" s="20"/>
      <c r="CE1969" s="20"/>
      <c r="CF1969" s="20"/>
      <c r="CG1969" s="20"/>
      <c r="CH1969" s="20"/>
      <c r="CI1969" s="20"/>
      <c r="CJ1969" s="20"/>
      <c r="CK1969" s="20"/>
      <c r="CL1969" s="20"/>
      <c r="CM1969" s="20"/>
      <c r="CN1969" s="20"/>
      <c r="CO1969" s="20"/>
      <c r="CP1969" s="20"/>
      <c r="CQ1969" s="20"/>
      <c r="CR1969" s="20"/>
      <c r="CS1969" s="20"/>
      <c r="CT1969" s="20"/>
      <c r="CU1969" s="20"/>
      <c r="CV1969" s="20"/>
      <c r="CW1969" s="20"/>
      <c r="CX1969" s="20"/>
      <c r="CY1969" s="20"/>
      <c r="CZ1969" s="20"/>
      <c r="DA1969" s="20"/>
      <c r="DB1969" s="20"/>
      <c r="DC1969" s="20"/>
      <c r="DD1969" s="20"/>
      <c r="DE1969" s="20"/>
      <c r="DF1969" s="20"/>
      <c r="DG1969" s="20"/>
      <c r="DH1969" s="20"/>
      <c r="DI1969" s="20"/>
      <c r="DJ1969" s="20"/>
      <c r="DK1969" s="20"/>
      <c r="DL1969" s="20"/>
      <c r="DM1969" s="20"/>
      <c r="DN1969" s="20"/>
      <c r="DO1969" s="20"/>
      <c r="DP1969" s="20"/>
      <c r="DQ1969" s="20"/>
      <c r="DR1969" s="20"/>
      <c r="DS1969" s="20"/>
      <c r="DT1969" s="20"/>
      <c r="DU1969" s="20"/>
      <c r="DV1969" s="20"/>
      <c r="DW1969" s="20"/>
      <c r="DX1969" s="20"/>
      <c r="DY1969" s="20"/>
    </row>
    <row r="1970" spans="2:129" x14ac:dyDescent="0.15">
      <c r="B1970" s="77" t="s">
        <v>985</v>
      </c>
      <c r="C1970" s="75"/>
      <c r="D1970" s="73" t="s">
        <v>38</v>
      </c>
      <c r="E1970" s="248" t="s">
        <v>986</v>
      </c>
      <c r="F1970" s="248">
        <f t="shared" si="352"/>
        <v>0.5687001304</v>
      </c>
      <c r="G1970" s="248">
        <f t="shared" si="353"/>
        <v>4.1689792100000005E-2</v>
      </c>
      <c r="H1970" s="248">
        <f t="shared" si="354"/>
        <v>0.12813872179999999</v>
      </c>
      <c r="I1970" s="248">
        <f t="shared" si="355"/>
        <v>2.9335396499999999E-2</v>
      </c>
      <c r="J1970" s="248">
        <v>0.36953622000000003</v>
      </c>
      <c r="K1970" s="248">
        <v>0.11664879</v>
      </c>
      <c r="L1970" s="248">
        <v>6.8598251000000004E-3</v>
      </c>
      <c r="M1970" s="248">
        <v>1.1055555E-3</v>
      </c>
      <c r="N1970" s="248">
        <v>3.4306662000000002E-2</v>
      </c>
      <c r="O1970" s="248">
        <v>6.2775746000000004E-3</v>
      </c>
      <c r="P1970" s="248">
        <v>4.6301067E-3</v>
      </c>
      <c r="Q1970" s="248">
        <v>2.0896628000000002E-3</v>
      </c>
      <c r="R1970" s="248">
        <v>1.7626971000000002E-2</v>
      </c>
      <c r="S1970" s="248">
        <v>0</v>
      </c>
      <c r="T1970" s="248">
        <v>0</v>
      </c>
      <c r="U1970" s="248">
        <v>9.6187627000000001E-3</v>
      </c>
      <c r="V1970" s="110"/>
      <c r="W1970" s="281">
        <f t="shared" si="356"/>
        <v>2.7373053333333335</v>
      </c>
      <c r="X1970" s="249">
        <v>71.366597999999996</v>
      </c>
      <c r="Y1970" s="249">
        <v>36.967331999999999</v>
      </c>
      <c r="Z1970" s="249">
        <v>25.694569000000001</v>
      </c>
      <c r="AA1970" s="249">
        <v>4.4818328999999997E-3</v>
      </c>
      <c r="AB1970" s="249">
        <v>2.9873215000000002</v>
      </c>
      <c r="AC1970" s="249">
        <v>1.3790338</v>
      </c>
      <c r="AD1970" s="249">
        <v>4.3338596999999996</v>
      </c>
      <c r="AE1970" s="250">
        <v>5.4038194999999998E-6</v>
      </c>
      <c r="AF1970" s="250">
        <v>1.4249078999999999E-8</v>
      </c>
      <c r="AG1970" s="78">
        <v>0.13123383999999999</v>
      </c>
      <c r="AH1970" s="20"/>
      <c r="AI1970" s="20"/>
      <c r="AJ1970" s="20"/>
      <c r="AK1970" s="20"/>
      <c r="AL1970" s="20"/>
      <c r="AM1970" s="20"/>
      <c r="AN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c r="BU1970" s="20"/>
      <c r="BV1970" s="20"/>
      <c r="BW1970" s="20"/>
      <c r="BX1970" s="20"/>
      <c r="BY1970" s="20"/>
      <c r="BZ1970" s="20"/>
      <c r="CA1970" s="20"/>
      <c r="CB1970" s="20"/>
      <c r="CC1970" s="20"/>
      <c r="CD1970" s="20"/>
      <c r="CE1970" s="20"/>
      <c r="CF1970" s="20"/>
      <c r="CG1970" s="20"/>
      <c r="CH1970" s="20"/>
      <c r="CI1970" s="20"/>
      <c r="CJ1970" s="20"/>
      <c r="CK1970" s="20"/>
      <c r="CL1970" s="20"/>
      <c r="CM1970" s="20"/>
      <c r="CN1970" s="20"/>
      <c r="CO1970" s="20"/>
      <c r="CP1970" s="20"/>
      <c r="CQ1970" s="20"/>
      <c r="CR1970" s="20"/>
      <c r="CS1970" s="20"/>
      <c r="CT1970" s="20"/>
      <c r="CU1970" s="20"/>
      <c r="CV1970" s="20"/>
      <c r="CW1970" s="20"/>
      <c r="CX1970" s="20"/>
      <c r="CY1970" s="20"/>
      <c r="CZ1970" s="20"/>
      <c r="DA1970" s="20"/>
      <c r="DB1970" s="20"/>
      <c r="DC1970" s="20"/>
      <c r="DD1970" s="20"/>
      <c r="DE1970" s="20"/>
      <c r="DF1970" s="20"/>
      <c r="DG1970" s="20"/>
      <c r="DH1970" s="20"/>
      <c r="DI1970" s="20"/>
      <c r="DJ1970" s="20"/>
      <c r="DK1970" s="20"/>
      <c r="DL1970" s="20"/>
      <c r="DM1970" s="20"/>
      <c r="DN1970" s="20"/>
      <c r="DO1970" s="20"/>
      <c r="DP1970" s="20"/>
      <c r="DQ1970" s="20"/>
      <c r="DR1970" s="20"/>
      <c r="DS1970" s="20"/>
      <c r="DT1970" s="20"/>
      <c r="DU1970" s="20"/>
      <c r="DV1970" s="20"/>
      <c r="DW1970" s="20"/>
      <c r="DX1970" s="20"/>
      <c r="DY1970" s="20"/>
    </row>
    <row r="1971" spans="2:129" x14ac:dyDescent="0.15">
      <c r="B1971" s="77" t="s">
        <v>987</v>
      </c>
      <c r="C1971" s="75"/>
      <c r="D1971" s="73" t="s">
        <v>38</v>
      </c>
      <c r="E1971" s="248" t="s">
        <v>988</v>
      </c>
      <c r="F1971" s="248">
        <f t="shared" si="352"/>
        <v>1.1287996343</v>
      </c>
      <c r="G1971" s="248">
        <f t="shared" si="353"/>
        <v>8.4475449699999983E-2</v>
      </c>
      <c r="H1971" s="248">
        <f t="shared" si="354"/>
        <v>0.25912314349999999</v>
      </c>
      <c r="I1971" s="248">
        <f t="shared" si="355"/>
        <v>4.1424361100000001E-2</v>
      </c>
      <c r="J1971" s="248">
        <v>0.74377667999999997</v>
      </c>
      <c r="K1971" s="248">
        <v>0.23589447999999999</v>
      </c>
      <c r="L1971" s="248">
        <v>1.3803123E-2</v>
      </c>
      <c r="M1971" s="248">
        <v>2.2228376999999999E-3</v>
      </c>
      <c r="N1971" s="248">
        <v>6.9545105999999995E-2</v>
      </c>
      <c r="O1971" s="248">
        <v>1.2707506E-2</v>
      </c>
      <c r="P1971" s="248">
        <v>9.4255404999999993E-3</v>
      </c>
      <c r="Q1971" s="248">
        <v>4.2233831000000003E-3</v>
      </c>
      <c r="R1971" s="248">
        <v>1.7626971000000002E-2</v>
      </c>
      <c r="S1971" s="248">
        <v>0</v>
      </c>
      <c r="T1971" s="248">
        <v>0</v>
      </c>
      <c r="U1971" s="248">
        <v>1.9574007000000001E-2</v>
      </c>
      <c r="V1971" s="110"/>
      <c r="W1971" s="281">
        <f t="shared" si="356"/>
        <v>5.509456888888888</v>
      </c>
      <c r="X1971" s="249">
        <v>144.35029</v>
      </c>
      <c r="Y1971" s="249">
        <v>74.181392000000002</v>
      </c>
      <c r="Z1971" s="249">
        <v>52.410806000000001</v>
      </c>
      <c r="AA1971" s="249">
        <v>9.1433845000000007E-3</v>
      </c>
      <c r="AB1971" s="249">
        <v>6.0947395999999996</v>
      </c>
      <c r="AC1971" s="249">
        <v>2.8135226000000002</v>
      </c>
      <c r="AD1971" s="249">
        <v>8.8406850000000006</v>
      </c>
      <c r="AE1971" s="250">
        <v>1.0885039999999999E-5</v>
      </c>
      <c r="AF1971" s="250">
        <v>2.8513328000000001E-8</v>
      </c>
      <c r="AG1971" s="78">
        <v>0.25561673000000001</v>
      </c>
      <c r="AH1971" s="20"/>
      <c r="AI1971" s="20"/>
      <c r="AJ1971" s="20"/>
      <c r="AK1971" s="20"/>
      <c r="AL1971" s="20"/>
      <c r="AM1971" s="20"/>
      <c r="AN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c r="BU1971" s="20"/>
      <c r="BV1971" s="20"/>
      <c r="BW1971" s="20"/>
      <c r="BX1971" s="20"/>
      <c r="BY1971" s="20"/>
      <c r="BZ1971" s="20"/>
      <c r="CA1971" s="20"/>
      <c r="CB1971" s="20"/>
      <c r="CC1971" s="20"/>
      <c r="CD1971" s="20"/>
      <c r="CE1971" s="20"/>
      <c r="CF1971" s="20"/>
      <c r="CG1971" s="20"/>
      <c r="CH1971" s="20"/>
      <c r="CI1971" s="20"/>
      <c r="CJ1971" s="20"/>
      <c r="CK1971" s="20"/>
      <c r="CL1971" s="20"/>
      <c r="CM1971" s="20"/>
      <c r="CN1971" s="20"/>
      <c r="CO1971" s="20"/>
      <c r="CP1971" s="20"/>
      <c r="CQ1971" s="20"/>
      <c r="CR1971" s="20"/>
      <c r="CS1971" s="20"/>
      <c r="CT1971" s="20"/>
      <c r="CU1971" s="20"/>
      <c r="CV1971" s="20"/>
      <c r="CW1971" s="20"/>
      <c r="CX1971" s="20"/>
      <c r="CY1971" s="20"/>
      <c r="CZ1971" s="20"/>
      <c r="DA1971" s="20"/>
      <c r="DB1971" s="20"/>
      <c r="DC1971" s="20"/>
      <c r="DD1971" s="20"/>
      <c r="DE1971" s="20"/>
      <c r="DF1971" s="20"/>
      <c r="DG1971" s="20"/>
      <c r="DH1971" s="20"/>
      <c r="DI1971" s="20"/>
      <c r="DJ1971" s="20"/>
      <c r="DK1971" s="20"/>
      <c r="DL1971" s="20"/>
      <c r="DM1971" s="20"/>
      <c r="DN1971" s="20"/>
      <c r="DO1971" s="20"/>
      <c r="DP1971" s="20"/>
      <c r="DQ1971" s="20"/>
      <c r="DR1971" s="20"/>
      <c r="DS1971" s="20"/>
      <c r="DT1971" s="20"/>
      <c r="DU1971" s="20"/>
      <c r="DV1971" s="20"/>
      <c r="DW1971" s="20"/>
      <c r="DX1971" s="20"/>
      <c r="DY1971" s="20"/>
    </row>
    <row r="1972" spans="2:129" x14ac:dyDescent="0.15">
      <c r="B1972" s="77" t="s">
        <v>989</v>
      </c>
      <c r="C1972" s="75"/>
      <c r="D1972" s="73" t="s">
        <v>38</v>
      </c>
      <c r="E1972" s="248" t="s">
        <v>990</v>
      </c>
      <c r="F1972" s="248">
        <f t="shared" si="352"/>
        <v>0.44689207615000004</v>
      </c>
      <c r="G1972" s="248">
        <f t="shared" si="353"/>
        <v>3.2384949450000006E-2</v>
      </c>
      <c r="H1972" s="248">
        <f t="shared" si="354"/>
        <v>9.9652786699999996E-2</v>
      </c>
      <c r="I1972" s="248">
        <f t="shared" si="355"/>
        <v>2.6706340000000002E-2</v>
      </c>
      <c r="J1972" s="248">
        <v>0.28814800000000002</v>
      </c>
      <c r="K1972" s="248">
        <v>9.0715744000000001E-2</v>
      </c>
      <c r="L1972" s="248">
        <v>5.3498264000000004E-3</v>
      </c>
      <c r="M1972" s="248">
        <v>8.6257374999999998E-4</v>
      </c>
      <c r="N1972" s="248">
        <v>2.6643155000000002E-2</v>
      </c>
      <c r="O1972" s="248">
        <v>4.8792206999999999E-3</v>
      </c>
      <c r="P1972" s="248">
        <v>3.5872162999999999E-3</v>
      </c>
      <c r="Q1972" s="248">
        <v>1.6256304E-3</v>
      </c>
      <c r="R1972" s="248">
        <v>1.7626971000000002E-2</v>
      </c>
      <c r="S1972" s="248">
        <v>0</v>
      </c>
      <c r="T1972" s="248">
        <v>0</v>
      </c>
      <c r="U1972" s="248">
        <v>7.4537385999999999E-3</v>
      </c>
      <c r="V1972" s="110"/>
      <c r="W1972" s="281">
        <f t="shared" si="356"/>
        <v>2.1344296296296297</v>
      </c>
      <c r="X1972" s="249">
        <v>55.494416000000001</v>
      </c>
      <c r="Y1972" s="249">
        <v>28.874177</v>
      </c>
      <c r="Z1972" s="249">
        <v>19.884436000000001</v>
      </c>
      <c r="AA1972" s="249">
        <v>3.4680585000000002E-3</v>
      </c>
      <c r="AB1972" s="249">
        <v>2.3115334000000001</v>
      </c>
      <c r="AC1972" s="249">
        <v>1.0670672999999999</v>
      </c>
      <c r="AD1972" s="249">
        <v>3.3537346000000001</v>
      </c>
      <c r="AE1972" s="250">
        <v>4.2117871000000003E-6</v>
      </c>
      <c r="AF1972" s="250">
        <v>1.1146951E-8</v>
      </c>
      <c r="AG1972" s="78">
        <v>0.10418358</v>
      </c>
      <c r="AH1972" s="20"/>
      <c r="AI1972" s="20"/>
      <c r="AJ1972" s="20"/>
      <c r="AK1972" s="20"/>
      <c r="AL1972" s="20"/>
      <c r="AM1972" s="20"/>
      <c r="AN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c r="BU1972" s="20"/>
      <c r="BV1972" s="20"/>
      <c r="BW1972" s="20"/>
      <c r="BX1972" s="20"/>
      <c r="BY1972" s="20"/>
      <c r="BZ1972" s="20"/>
      <c r="CA1972" s="20"/>
      <c r="CB1972" s="20"/>
      <c r="CC1972" s="20"/>
      <c r="CD1972" s="20"/>
      <c r="CE1972" s="20"/>
      <c r="CF1972" s="20"/>
      <c r="CG1972" s="20"/>
      <c r="CH1972" s="20"/>
      <c r="CI1972" s="20"/>
      <c r="CJ1972" s="20"/>
      <c r="CK1972" s="20"/>
      <c r="CL1972" s="20"/>
      <c r="CM1972" s="20"/>
      <c r="CN1972" s="20"/>
      <c r="CO1972" s="20"/>
      <c r="CP1972" s="20"/>
      <c r="CQ1972" s="20"/>
      <c r="CR1972" s="20"/>
      <c r="CS1972" s="20"/>
      <c r="CT1972" s="20"/>
      <c r="CU1972" s="20"/>
      <c r="CV1972" s="20"/>
      <c r="CW1972" s="20"/>
      <c r="CX1972" s="20"/>
      <c r="CY1972" s="20"/>
      <c r="CZ1972" s="20"/>
      <c r="DA1972" s="20"/>
      <c r="DB1972" s="20"/>
      <c r="DC1972" s="20"/>
      <c r="DD1972" s="20"/>
      <c r="DE1972" s="20"/>
      <c r="DF1972" s="20"/>
      <c r="DG1972" s="20"/>
      <c r="DH1972" s="20"/>
      <c r="DI1972" s="20"/>
      <c r="DJ1972" s="20"/>
      <c r="DK1972" s="20"/>
      <c r="DL1972" s="20"/>
      <c r="DM1972" s="20"/>
      <c r="DN1972" s="20"/>
      <c r="DO1972" s="20"/>
      <c r="DP1972" s="20"/>
      <c r="DQ1972" s="20"/>
      <c r="DR1972" s="20"/>
      <c r="DS1972" s="20"/>
      <c r="DT1972" s="20"/>
      <c r="DU1972" s="20"/>
      <c r="DV1972" s="20"/>
      <c r="DW1972" s="20"/>
      <c r="DX1972" s="20"/>
      <c r="DY1972" s="20"/>
    </row>
    <row r="1973" spans="2:129" x14ac:dyDescent="0.15">
      <c r="B1973" s="77" t="s">
        <v>991</v>
      </c>
      <c r="C1973" s="114"/>
      <c r="D1973" s="73" t="s">
        <v>38</v>
      </c>
      <c r="E1973" s="248" t="s">
        <v>992</v>
      </c>
      <c r="F1973" s="248">
        <f t="shared" si="352"/>
        <v>0.45124237166999998</v>
      </c>
      <c r="G1973" s="248">
        <f t="shared" si="353"/>
        <v>3.2717265570000001E-2</v>
      </c>
      <c r="H1973" s="248">
        <f t="shared" si="354"/>
        <v>0.10067014120000001</v>
      </c>
      <c r="I1973" s="248">
        <f t="shared" si="355"/>
        <v>2.6800234900000001E-2</v>
      </c>
      <c r="J1973" s="248">
        <v>0.29105472999999998</v>
      </c>
      <c r="K1973" s="248">
        <v>9.1641924E-2</v>
      </c>
      <c r="L1973" s="248">
        <v>5.4037549000000001E-3</v>
      </c>
      <c r="M1973" s="248">
        <v>8.7125167E-4</v>
      </c>
      <c r="N1973" s="248">
        <v>2.6916852000000002E-2</v>
      </c>
      <c r="O1973" s="248">
        <v>4.9291619000000004E-3</v>
      </c>
      <c r="P1973" s="248">
        <v>3.6244622999999998E-3</v>
      </c>
      <c r="Q1973" s="248">
        <v>1.6422030000000001E-3</v>
      </c>
      <c r="R1973" s="248">
        <v>1.7626971000000002E-2</v>
      </c>
      <c r="S1973" s="248">
        <v>0</v>
      </c>
      <c r="T1973" s="248">
        <v>0</v>
      </c>
      <c r="U1973" s="248">
        <v>7.5310608999999999E-3</v>
      </c>
      <c r="V1973" s="110"/>
      <c r="W1973" s="281">
        <f t="shared" si="356"/>
        <v>2.1559609629629626</v>
      </c>
      <c r="X1973" s="249">
        <v>56.061279999999996</v>
      </c>
      <c r="Y1973" s="249">
        <v>29.163218000000001</v>
      </c>
      <c r="Z1973" s="249">
        <v>20.091940999999998</v>
      </c>
      <c r="AA1973" s="249">
        <v>3.5042646999999998E-3</v>
      </c>
      <c r="AB1973" s="249">
        <v>2.3356686999999998</v>
      </c>
      <c r="AC1973" s="249">
        <v>1.078209</v>
      </c>
      <c r="AD1973" s="249">
        <v>3.3887390000000002</v>
      </c>
      <c r="AE1973" s="250">
        <v>4.2543597000000002E-6</v>
      </c>
      <c r="AF1973" s="250">
        <v>1.1257741000000001E-8</v>
      </c>
      <c r="AG1973" s="78">
        <v>0.10514966000000001</v>
      </c>
      <c r="AH1973" s="20"/>
      <c r="AI1973" s="20"/>
      <c r="AJ1973" s="20"/>
      <c r="AK1973" s="20"/>
      <c r="AL1973" s="20"/>
      <c r="AM1973" s="20"/>
      <c r="AN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c r="BU1973" s="20"/>
      <c r="BV1973" s="20"/>
      <c r="BW1973" s="20"/>
      <c r="BX1973" s="20"/>
      <c r="BY1973" s="20"/>
      <c r="BZ1973" s="20"/>
      <c r="CA1973" s="20"/>
      <c r="CB1973" s="20"/>
      <c r="CC1973" s="20"/>
      <c r="CD1973" s="20"/>
      <c r="CE1973" s="20"/>
      <c r="CF1973" s="20"/>
      <c r="CG1973" s="20"/>
      <c r="CH1973" s="20"/>
      <c r="CI1973" s="20"/>
      <c r="CJ1973" s="20"/>
      <c r="CK1973" s="20"/>
      <c r="CL1973" s="20"/>
      <c r="CM1973" s="20"/>
      <c r="CN1973" s="20"/>
      <c r="CO1973" s="20"/>
      <c r="CP1973" s="20"/>
      <c r="CQ1973" s="20"/>
      <c r="CR1973" s="20"/>
      <c r="CS1973" s="20"/>
      <c r="CT1973" s="20"/>
      <c r="CU1973" s="20"/>
      <c r="CV1973" s="20"/>
      <c r="CW1973" s="20"/>
      <c r="CX1973" s="20"/>
      <c r="CY1973" s="20"/>
      <c r="CZ1973" s="20"/>
      <c r="DA1973" s="20"/>
      <c r="DB1973" s="20"/>
      <c r="DC1973" s="20"/>
      <c r="DD1973" s="20"/>
      <c r="DE1973" s="20"/>
      <c r="DF1973" s="20"/>
      <c r="DG1973" s="20"/>
      <c r="DH1973" s="20"/>
      <c r="DI1973" s="20"/>
      <c r="DJ1973" s="20"/>
      <c r="DK1973" s="20"/>
      <c r="DL1973" s="20"/>
      <c r="DM1973" s="20"/>
      <c r="DN1973" s="20"/>
      <c r="DO1973" s="20"/>
      <c r="DP1973" s="20"/>
      <c r="DQ1973" s="20"/>
      <c r="DR1973" s="20"/>
      <c r="DS1973" s="20"/>
      <c r="DT1973" s="20"/>
      <c r="DU1973" s="20"/>
      <c r="DV1973" s="20"/>
      <c r="DW1973" s="20"/>
      <c r="DX1973" s="20"/>
      <c r="DY1973" s="20"/>
    </row>
    <row r="1974" spans="2:129" x14ac:dyDescent="0.15">
      <c r="B1974" s="77" t="s">
        <v>993</v>
      </c>
      <c r="C1974" s="75"/>
      <c r="D1974" s="73" t="s">
        <v>38</v>
      </c>
      <c r="E1974" s="248" t="s">
        <v>994</v>
      </c>
      <c r="F1974" s="248">
        <f t="shared" si="352"/>
        <v>0.42840336348999997</v>
      </c>
      <c r="G1974" s="248">
        <f t="shared" si="353"/>
        <v>3.0972608089999999E-2</v>
      </c>
      <c r="H1974" s="248">
        <f t="shared" si="354"/>
        <v>9.532902859999999E-2</v>
      </c>
      <c r="I1974" s="248">
        <f t="shared" si="355"/>
        <v>2.6307286800000003E-2</v>
      </c>
      <c r="J1974" s="248">
        <v>0.27579443999999997</v>
      </c>
      <c r="K1974" s="248">
        <v>8.6779477999999993E-2</v>
      </c>
      <c r="L1974" s="248">
        <v>5.1206302000000002E-3</v>
      </c>
      <c r="M1974" s="248">
        <v>8.2569258999999997E-4</v>
      </c>
      <c r="N1974" s="248">
        <v>2.5479945E-2</v>
      </c>
      <c r="O1974" s="248">
        <v>4.6669705000000001E-3</v>
      </c>
      <c r="P1974" s="248">
        <v>3.4289203999999999E-3</v>
      </c>
      <c r="Q1974" s="248">
        <v>1.5551969000000001E-3</v>
      </c>
      <c r="R1974" s="248">
        <v>1.7626971000000002E-2</v>
      </c>
      <c r="S1974" s="248">
        <v>0</v>
      </c>
      <c r="T1974" s="248">
        <v>0</v>
      </c>
      <c r="U1974" s="248">
        <v>7.1251188999999996E-3</v>
      </c>
      <c r="V1974" s="110"/>
      <c r="W1974" s="281">
        <f t="shared" si="356"/>
        <v>2.0429217777777775</v>
      </c>
      <c r="X1974" s="249">
        <v>53.085245999999998</v>
      </c>
      <c r="Y1974" s="249">
        <v>27.645752000000002</v>
      </c>
      <c r="Z1974" s="249">
        <v>19.002541000000001</v>
      </c>
      <c r="AA1974" s="249">
        <v>3.3141821000000002E-3</v>
      </c>
      <c r="AB1974" s="249">
        <v>2.2089585</v>
      </c>
      <c r="AC1974" s="249">
        <v>1.0197153000000001</v>
      </c>
      <c r="AD1974" s="249">
        <v>3.2049656</v>
      </c>
      <c r="AE1974" s="250">
        <v>4.0308536000000001E-6</v>
      </c>
      <c r="AF1974" s="250">
        <v>1.0676092E-8</v>
      </c>
      <c r="AG1974" s="78">
        <v>0.10007774</v>
      </c>
      <c r="AH1974" s="20"/>
      <c r="AI1974" s="20"/>
      <c r="AJ1974" s="20"/>
      <c r="AK1974" s="20"/>
      <c r="AL1974" s="20"/>
      <c r="AM1974" s="20"/>
      <c r="AN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row>
    <row r="1975" spans="2:129" x14ac:dyDescent="0.15">
      <c r="B1975" s="77" t="s">
        <v>995</v>
      </c>
      <c r="C1975" s="75"/>
      <c r="D1975" s="73" t="s">
        <v>38</v>
      </c>
      <c r="E1975" s="248" t="s">
        <v>996</v>
      </c>
      <c r="F1975" s="248">
        <f t="shared" si="352"/>
        <v>0.46864351314999997</v>
      </c>
      <c r="G1975" s="248">
        <f t="shared" si="353"/>
        <v>3.4046529050000003E-2</v>
      </c>
      <c r="H1975" s="248">
        <f t="shared" si="354"/>
        <v>0.1047395597</v>
      </c>
      <c r="I1975" s="248">
        <f t="shared" si="355"/>
        <v>2.7175814400000001E-2</v>
      </c>
      <c r="J1975" s="248">
        <v>0.30268160999999999</v>
      </c>
      <c r="K1975" s="248">
        <v>9.5346643999999994E-2</v>
      </c>
      <c r="L1975" s="248">
        <v>5.6194690000000002E-3</v>
      </c>
      <c r="M1975" s="248">
        <v>9.0596334999999998E-4</v>
      </c>
      <c r="N1975" s="248">
        <v>2.8011639000000001E-2</v>
      </c>
      <c r="O1975" s="248">
        <v>5.1289266999999996E-3</v>
      </c>
      <c r="P1975" s="248">
        <v>3.7734467E-3</v>
      </c>
      <c r="Q1975" s="248">
        <v>1.7084933E-3</v>
      </c>
      <c r="R1975" s="248">
        <v>1.7626971000000002E-2</v>
      </c>
      <c r="S1975" s="248">
        <v>0</v>
      </c>
      <c r="T1975" s="248">
        <v>0</v>
      </c>
      <c r="U1975" s="248">
        <v>7.8403501000000007E-3</v>
      </c>
      <c r="V1975" s="110"/>
      <c r="W1975" s="281">
        <f t="shared" si="356"/>
        <v>2.2420859999999996</v>
      </c>
      <c r="X1975" s="249">
        <v>58.328733999999997</v>
      </c>
      <c r="Y1975" s="249">
        <v>30.319382999999998</v>
      </c>
      <c r="Z1975" s="249">
        <v>20.921959999999999</v>
      </c>
      <c r="AA1975" s="249">
        <v>3.6490897000000001E-3</v>
      </c>
      <c r="AB1975" s="249">
        <v>2.4322099000000001</v>
      </c>
      <c r="AC1975" s="249">
        <v>1.1227756</v>
      </c>
      <c r="AD1975" s="249">
        <v>3.5287568999999999</v>
      </c>
      <c r="AE1975" s="250">
        <v>4.4246500000000001E-6</v>
      </c>
      <c r="AF1975" s="250">
        <v>1.1700902E-8</v>
      </c>
      <c r="AG1975" s="78">
        <v>0.10901398</v>
      </c>
      <c r="AH1975" s="20"/>
      <c r="AI1975" s="20"/>
      <c r="AJ1975" s="20"/>
      <c r="AK1975" s="20"/>
      <c r="AL1975" s="20"/>
      <c r="AM1975" s="20"/>
      <c r="AN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c r="BU1975" s="20"/>
      <c r="BV1975" s="20"/>
      <c r="BW1975" s="20"/>
      <c r="BX1975" s="20"/>
      <c r="BY1975" s="20"/>
      <c r="BZ1975" s="20"/>
      <c r="CA1975" s="20"/>
      <c r="CB1975" s="20"/>
      <c r="CC1975" s="20"/>
      <c r="CD1975" s="20"/>
      <c r="CE1975" s="20"/>
      <c r="CF1975" s="20"/>
      <c r="CG1975" s="20"/>
      <c r="CH1975" s="20"/>
      <c r="CI1975" s="20"/>
      <c r="CJ1975" s="20"/>
      <c r="CK1975" s="20"/>
      <c r="CL1975" s="20"/>
      <c r="CM1975" s="20"/>
      <c r="CN1975" s="20"/>
      <c r="CO1975" s="20"/>
      <c r="CP1975" s="20"/>
      <c r="CQ1975" s="20"/>
      <c r="CR1975" s="20"/>
      <c r="CS1975" s="20"/>
      <c r="CT1975" s="20"/>
      <c r="CU1975" s="20"/>
      <c r="CV1975" s="20"/>
      <c r="CW1975" s="20"/>
      <c r="CX1975" s="20"/>
      <c r="CY1975" s="20"/>
      <c r="CZ1975" s="20"/>
      <c r="DA1975" s="20"/>
      <c r="DB1975" s="20"/>
      <c r="DC1975" s="20"/>
      <c r="DD1975" s="20"/>
      <c r="DE1975" s="20"/>
      <c r="DF1975" s="20"/>
      <c r="DG1975" s="20"/>
      <c r="DH1975" s="20"/>
      <c r="DI1975" s="20"/>
      <c r="DJ1975" s="20"/>
      <c r="DK1975" s="20"/>
      <c r="DL1975" s="20"/>
      <c r="DM1975" s="20"/>
      <c r="DN1975" s="20"/>
      <c r="DO1975" s="20"/>
      <c r="DP1975" s="20"/>
      <c r="DQ1975" s="20"/>
      <c r="DR1975" s="20"/>
      <c r="DS1975" s="20"/>
      <c r="DT1975" s="20"/>
      <c r="DU1975" s="20"/>
      <c r="DV1975" s="20"/>
      <c r="DW1975" s="20"/>
      <c r="DX1975" s="20"/>
      <c r="DY1975" s="20"/>
    </row>
    <row r="1976" spans="2:129" x14ac:dyDescent="0.15">
      <c r="B1976" s="77" t="s">
        <v>997</v>
      </c>
      <c r="C1976" s="75"/>
      <c r="D1976" s="73" t="s">
        <v>38</v>
      </c>
      <c r="E1976" s="248" t="s">
        <v>998</v>
      </c>
      <c r="F1976" s="248">
        <f t="shared" si="352"/>
        <v>0.41100221091</v>
      </c>
      <c r="G1976" s="248">
        <f t="shared" si="353"/>
        <v>2.964334461E-2</v>
      </c>
      <c r="H1976" s="248">
        <f t="shared" si="354"/>
        <v>9.12596091E-2</v>
      </c>
      <c r="I1976" s="248">
        <f t="shared" si="355"/>
        <v>2.5931707200000001E-2</v>
      </c>
      <c r="J1976" s="248">
        <v>0.26416754999999997</v>
      </c>
      <c r="K1976" s="248">
        <v>8.3074756999999999E-2</v>
      </c>
      <c r="L1976" s="248">
        <v>4.9049161000000001E-3</v>
      </c>
      <c r="M1976" s="248">
        <v>7.9098090999999999E-4</v>
      </c>
      <c r="N1976" s="248">
        <v>2.4385158000000001E-2</v>
      </c>
      <c r="O1976" s="248">
        <v>4.4672056999999999E-3</v>
      </c>
      <c r="P1976" s="248">
        <v>3.2799359999999998E-3</v>
      </c>
      <c r="Q1976" s="248">
        <v>1.4889065000000001E-3</v>
      </c>
      <c r="R1976" s="248">
        <v>1.7626971000000002E-2</v>
      </c>
      <c r="S1976" s="248">
        <v>0</v>
      </c>
      <c r="T1976" s="248">
        <v>0</v>
      </c>
      <c r="U1976" s="248">
        <v>6.8158296999999996E-3</v>
      </c>
      <c r="V1976" s="110"/>
      <c r="W1976" s="281">
        <f t="shared" si="356"/>
        <v>1.9567966666666663</v>
      </c>
      <c r="X1976" s="249">
        <v>50.817791</v>
      </c>
      <c r="Y1976" s="249">
        <v>26.489587</v>
      </c>
      <c r="Z1976" s="249">
        <v>18.172522000000001</v>
      </c>
      <c r="AA1976" s="249">
        <v>3.1693571999999999E-3</v>
      </c>
      <c r="AB1976" s="249">
        <v>2.1124173000000002</v>
      </c>
      <c r="AC1976" s="249">
        <v>0.97514862000000002</v>
      </c>
      <c r="AD1976" s="249">
        <v>3.0649476999999998</v>
      </c>
      <c r="AE1976" s="250">
        <v>3.8605632000000003E-6</v>
      </c>
      <c r="AF1976" s="250">
        <v>1.0232930999999999E-8</v>
      </c>
      <c r="AG1976" s="78">
        <v>9.6213414999999997E-2</v>
      </c>
      <c r="AH1976" s="20"/>
      <c r="AI1976" s="20"/>
      <c r="AJ1976" s="20"/>
      <c r="AK1976" s="20"/>
      <c r="AL1976" s="20"/>
      <c r="AM1976" s="20"/>
      <c r="AN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c r="BU1976" s="20"/>
      <c r="BV1976" s="20"/>
      <c r="BW1976" s="20"/>
      <c r="BX1976" s="20"/>
      <c r="BY1976" s="20"/>
      <c r="BZ1976" s="20"/>
      <c r="CA1976" s="20"/>
      <c r="CB1976" s="20"/>
      <c r="CC1976" s="20"/>
      <c r="CD1976" s="20"/>
      <c r="CE1976" s="20"/>
      <c r="CF1976" s="20"/>
      <c r="CG1976" s="20"/>
      <c r="CH1976" s="20"/>
      <c r="CI1976" s="20"/>
      <c r="CJ1976" s="20"/>
      <c r="CK1976" s="20"/>
      <c r="CL1976" s="20"/>
      <c r="CM1976" s="20"/>
      <c r="CN1976" s="20"/>
      <c r="CO1976" s="20"/>
      <c r="CP1976" s="20"/>
      <c r="CQ1976" s="20"/>
      <c r="CR1976" s="20"/>
      <c r="CS1976" s="20"/>
      <c r="CT1976" s="20"/>
      <c r="CU1976" s="20"/>
      <c r="CV1976" s="20"/>
      <c r="CW1976" s="20"/>
      <c r="CX1976" s="20"/>
      <c r="CY1976" s="20"/>
      <c r="CZ1976" s="20"/>
      <c r="DA1976" s="20"/>
      <c r="DB1976" s="20"/>
      <c r="DC1976" s="20"/>
      <c r="DD1976" s="20"/>
      <c r="DE1976" s="20"/>
      <c r="DF1976" s="20"/>
      <c r="DG1976" s="20"/>
      <c r="DH1976" s="20"/>
      <c r="DI1976" s="20"/>
      <c r="DJ1976" s="20"/>
      <c r="DK1976" s="20"/>
      <c r="DL1976" s="20"/>
      <c r="DM1976" s="20"/>
      <c r="DN1976" s="20"/>
      <c r="DO1976" s="20"/>
      <c r="DP1976" s="20"/>
      <c r="DQ1976" s="20"/>
      <c r="DR1976" s="20"/>
      <c r="DS1976" s="20"/>
      <c r="DT1976" s="20"/>
      <c r="DU1976" s="20"/>
      <c r="DV1976" s="20"/>
      <c r="DW1976" s="20"/>
      <c r="DX1976" s="20"/>
      <c r="DY1976" s="20"/>
    </row>
    <row r="1977" spans="2:129" x14ac:dyDescent="0.15">
      <c r="B1977" s="77" t="s">
        <v>999</v>
      </c>
      <c r="C1977" s="75"/>
      <c r="D1977" s="73" t="s">
        <v>38</v>
      </c>
      <c r="E1977" s="248" t="s">
        <v>1000</v>
      </c>
      <c r="F1977" s="248">
        <f t="shared" si="352"/>
        <v>0.57413798220000001</v>
      </c>
      <c r="G1977" s="248">
        <f t="shared" si="353"/>
        <v>4.2105187000000002E-2</v>
      </c>
      <c r="H1977" s="248">
        <f t="shared" si="354"/>
        <v>0.12941041010000001</v>
      </c>
      <c r="I1977" s="248">
        <f t="shared" si="355"/>
        <v>2.94527651E-2</v>
      </c>
      <c r="J1977" s="248">
        <v>0.37316961999999998</v>
      </c>
      <c r="K1977" s="248">
        <v>0.11780651</v>
      </c>
      <c r="L1977" s="248">
        <v>6.9272357999999997E-3</v>
      </c>
      <c r="M1977" s="248">
        <v>1.1164028999999999E-3</v>
      </c>
      <c r="N1977" s="248">
        <v>3.4648783000000002E-2</v>
      </c>
      <c r="O1977" s="248">
        <v>6.3400011000000001E-3</v>
      </c>
      <c r="P1977" s="248">
        <v>4.6766643000000002E-3</v>
      </c>
      <c r="Q1977" s="248">
        <v>2.1103785000000002E-3</v>
      </c>
      <c r="R1977" s="248">
        <v>1.7626971000000002E-2</v>
      </c>
      <c r="S1977" s="248">
        <v>0</v>
      </c>
      <c r="T1977" s="248">
        <v>0</v>
      </c>
      <c r="U1977" s="248">
        <v>9.7154155999999992E-3</v>
      </c>
      <c r="V1977" s="110"/>
      <c r="W1977" s="281">
        <f t="shared" si="356"/>
        <v>2.7642194074074071</v>
      </c>
      <c r="X1977" s="249">
        <v>72.075176999999996</v>
      </c>
      <c r="Y1977" s="249">
        <v>37.328633000000004</v>
      </c>
      <c r="Z1977" s="249">
        <v>25.953949999999999</v>
      </c>
      <c r="AA1977" s="249">
        <v>4.5270906000000003E-3</v>
      </c>
      <c r="AB1977" s="249">
        <v>3.0174905999999999</v>
      </c>
      <c r="AC1977" s="249">
        <v>1.3929609000000001</v>
      </c>
      <c r="AD1977" s="249">
        <v>4.3776153000000004</v>
      </c>
      <c r="AE1977" s="250">
        <v>5.4570353000000002E-6</v>
      </c>
      <c r="AF1977" s="250">
        <v>1.4387567E-8</v>
      </c>
      <c r="AG1977" s="78">
        <v>0.13244143999999999</v>
      </c>
      <c r="AH1977" s="20"/>
      <c r="AI1977" s="20"/>
      <c r="AJ1977" s="20"/>
      <c r="AK1977" s="20"/>
      <c r="AL1977" s="20"/>
      <c r="AM1977" s="20"/>
      <c r="AN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c r="BU1977" s="20"/>
      <c r="BV1977" s="20"/>
      <c r="BW1977" s="20"/>
      <c r="BX1977" s="20"/>
      <c r="BY1977" s="20"/>
      <c r="BZ1977" s="20"/>
      <c r="CA1977" s="20"/>
      <c r="CB1977" s="20"/>
      <c r="CC1977" s="20"/>
      <c r="CD1977" s="20"/>
      <c r="CE1977" s="20"/>
      <c r="CF1977" s="20"/>
      <c r="CG1977" s="20"/>
      <c r="CH1977" s="20"/>
      <c r="CI1977" s="20"/>
      <c r="CJ1977" s="20"/>
      <c r="CK1977" s="20"/>
      <c r="CL1977" s="20"/>
      <c r="CM1977" s="20"/>
      <c r="CN1977" s="20"/>
      <c r="CO1977" s="20"/>
      <c r="CP1977" s="20"/>
      <c r="CQ1977" s="20"/>
      <c r="CR1977" s="20"/>
      <c r="CS1977" s="20"/>
      <c r="CT1977" s="20"/>
      <c r="CU1977" s="20"/>
      <c r="CV1977" s="20"/>
      <c r="CW1977" s="20"/>
      <c r="CX1977" s="20"/>
      <c r="CY1977" s="20"/>
      <c r="CZ1977" s="20"/>
      <c r="DA1977" s="20"/>
      <c r="DB1977" s="20"/>
      <c r="DC1977" s="20"/>
      <c r="DD1977" s="20"/>
      <c r="DE1977" s="20"/>
      <c r="DF1977" s="20"/>
      <c r="DG1977" s="20"/>
      <c r="DH1977" s="20"/>
      <c r="DI1977" s="20"/>
      <c r="DJ1977" s="20"/>
      <c r="DK1977" s="20"/>
      <c r="DL1977" s="20"/>
      <c r="DM1977" s="20"/>
      <c r="DN1977" s="20"/>
      <c r="DO1977" s="20"/>
      <c r="DP1977" s="20"/>
      <c r="DQ1977" s="20"/>
      <c r="DR1977" s="20"/>
      <c r="DS1977" s="20"/>
      <c r="DT1977" s="20"/>
      <c r="DU1977" s="20"/>
      <c r="DV1977" s="20"/>
      <c r="DW1977" s="20"/>
      <c r="DX1977" s="20"/>
      <c r="DY1977" s="20"/>
    </row>
    <row r="1978" spans="2:129" x14ac:dyDescent="0.15">
      <c r="B1978" s="77" t="s">
        <v>1001</v>
      </c>
      <c r="C1978" s="75"/>
      <c r="D1978" s="73" t="s">
        <v>38</v>
      </c>
      <c r="E1978" s="248" t="s">
        <v>1002</v>
      </c>
      <c r="F1978" s="248">
        <f t="shared" si="352"/>
        <v>0.55238654509999996</v>
      </c>
      <c r="G1978" s="248">
        <f t="shared" si="353"/>
        <v>4.0443607399999998E-2</v>
      </c>
      <c r="H1978" s="248">
        <f t="shared" si="354"/>
        <v>0.12432363699999999</v>
      </c>
      <c r="I1978" s="248">
        <f t="shared" si="355"/>
        <v>2.8983290699999997E-2</v>
      </c>
      <c r="J1978" s="248">
        <v>0.35863601000000001</v>
      </c>
      <c r="K1978" s="248">
        <v>0.11317561</v>
      </c>
      <c r="L1978" s="248">
        <v>6.6575931000000003E-3</v>
      </c>
      <c r="M1978" s="248">
        <v>1.0730132999999999E-3</v>
      </c>
      <c r="N1978" s="248">
        <v>3.3280298999999999E-2</v>
      </c>
      <c r="O1978" s="248">
        <v>6.0902951000000004E-3</v>
      </c>
      <c r="P1978" s="248">
        <v>4.4904339000000001E-3</v>
      </c>
      <c r="Q1978" s="248">
        <v>2.0275155999999999E-3</v>
      </c>
      <c r="R1978" s="248">
        <v>1.7626971000000002E-2</v>
      </c>
      <c r="S1978" s="248">
        <v>0</v>
      </c>
      <c r="T1978" s="248">
        <v>0</v>
      </c>
      <c r="U1978" s="248">
        <v>9.3288040999999992E-3</v>
      </c>
      <c r="V1978" s="110"/>
      <c r="W1978" s="281">
        <f t="shared" si="356"/>
        <v>2.6565630370370368</v>
      </c>
      <c r="X1978" s="249">
        <v>69.240859</v>
      </c>
      <c r="Y1978" s="249">
        <v>35.883426999999998</v>
      </c>
      <c r="Z1978" s="249">
        <v>24.916426000000001</v>
      </c>
      <c r="AA1978" s="249">
        <v>4.3460594999999999E-3</v>
      </c>
      <c r="AB1978" s="249">
        <v>2.8968140999999998</v>
      </c>
      <c r="AC1978" s="249">
        <v>1.3372526</v>
      </c>
      <c r="AD1978" s="249">
        <v>4.2025929</v>
      </c>
      <c r="AE1978" s="250">
        <v>5.2441722999999996E-6</v>
      </c>
      <c r="AF1978" s="250">
        <v>1.3833615E-8</v>
      </c>
      <c r="AG1978" s="78">
        <v>0.12761104000000001</v>
      </c>
      <c r="AH1978" s="20"/>
      <c r="AI1978" s="20"/>
      <c r="AJ1978" s="20"/>
      <c r="AK1978" s="20"/>
      <c r="AL1978" s="20"/>
      <c r="AM1978" s="20"/>
      <c r="AN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c r="BU1978" s="20"/>
      <c r="BV1978" s="20"/>
      <c r="BW1978" s="20"/>
      <c r="BX1978" s="20"/>
      <c r="BY1978" s="20"/>
      <c r="BZ1978" s="20"/>
      <c r="CA1978" s="20"/>
      <c r="CB1978" s="20"/>
      <c r="CC1978" s="20"/>
      <c r="CD1978" s="20"/>
      <c r="CE1978" s="20"/>
      <c r="CF1978" s="20"/>
      <c r="CG1978" s="20"/>
      <c r="CH1978" s="20"/>
      <c r="CI1978" s="20"/>
      <c r="CJ1978" s="20"/>
      <c r="CK1978" s="20"/>
      <c r="CL1978" s="20"/>
      <c r="CM1978" s="20"/>
      <c r="CN1978" s="20"/>
      <c r="CO1978" s="20"/>
      <c r="CP1978" s="20"/>
      <c r="CQ1978" s="20"/>
      <c r="CR1978" s="20"/>
      <c r="CS1978" s="20"/>
      <c r="CT1978" s="20"/>
      <c r="CU1978" s="20"/>
      <c r="CV1978" s="20"/>
      <c r="CW1978" s="20"/>
      <c r="CX1978" s="20"/>
      <c r="CY1978" s="20"/>
      <c r="CZ1978" s="20"/>
      <c r="DA1978" s="20"/>
      <c r="DB1978" s="20"/>
      <c r="DC1978" s="20"/>
      <c r="DD1978" s="20"/>
      <c r="DE1978" s="20"/>
      <c r="DF1978" s="20"/>
      <c r="DG1978" s="20"/>
      <c r="DH1978" s="20"/>
      <c r="DI1978" s="20"/>
      <c r="DJ1978" s="20"/>
      <c r="DK1978" s="20"/>
      <c r="DL1978" s="20"/>
      <c r="DM1978" s="20"/>
      <c r="DN1978" s="20"/>
      <c r="DO1978" s="20"/>
      <c r="DP1978" s="20"/>
      <c r="DQ1978" s="20"/>
      <c r="DR1978" s="20"/>
      <c r="DS1978" s="20"/>
      <c r="DT1978" s="20"/>
      <c r="DU1978" s="20"/>
      <c r="DV1978" s="20"/>
      <c r="DW1978" s="20"/>
      <c r="DX1978" s="20"/>
      <c r="DY1978" s="20"/>
    </row>
    <row r="1979" spans="2:129" x14ac:dyDescent="0.15">
      <c r="B1979" s="77" t="s">
        <v>1003</v>
      </c>
      <c r="C1979" s="75"/>
      <c r="D1979" s="73" t="s">
        <v>38</v>
      </c>
      <c r="E1979" s="248" t="s">
        <v>1004</v>
      </c>
      <c r="F1979" s="248">
        <f t="shared" si="352"/>
        <v>0.35009818524000003</v>
      </c>
      <c r="G1979" s="248">
        <f t="shared" si="353"/>
        <v>2.499092374E-2</v>
      </c>
      <c r="H1979" s="248">
        <f t="shared" si="354"/>
        <v>7.701664250000001E-2</v>
      </c>
      <c r="I1979" s="248">
        <f t="shared" si="355"/>
        <v>2.4617179000000003E-2</v>
      </c>
      <c r="J1979" s="248">
        <v>0.22347344</v>
      </c>
      <c r="K1979" s="248">
        <v>7.0108235000000005E-2</v>
      </c>
      <c r="L1979" s="248">
        <v>4.1499166999999998E-3</v>
      </c>
      <c r="M1979" s="248">
        <v>6.6949003999999996E-4</v>
      </c>
      <c r="N1979" s="248">
        <v>2.0553405E-2</v>
      </c>
      <c r="O1979" s="248">
        <v>3.7680286999999999E-3</v>
      </c>
      <c r="P1979" s="248">
        <v>2.7584908E-3</v>
      </c>
      <c r="Q1979" s="248">
        <v>1.2568903E-3</v>
      </c>
      <c r="R1979" s="248">
        <v>1.7626971000000002E-2</v>
      </c>
      <c r="S1979" s="248">
        <v>0</v>
      </c>
      <c r="T1979" s="248">
        <v>0</v>
      </c>
      <c r="U1979" s="248">
        <v>5.7333176999999997E-3</v>
      </c>
      <c r="V1979" s="110"/>
      <c r="W1979" s="281">
        <f t="shared" si="356"/>
        <v>1.6553588148148146</v>
      </c>
      <c r="X1979" s="249">
        <v>42.881701</v>
      </c>
      <c r="Y1979" s="249">
        <v>22.443009</v>
      </c>
      <c r="Z1979" s="249">
        <v>15.267455</v>
      </c>
      <c r="AA1979" s="249">
        <v>2.6624700000000001E-3</v>
      </c>
      <c r="AB1979" s="249">
        <v>1.7745233</v>
      </c>
      <c r="AC1979" s="249">
        <v>0.81916537</v>
      </c>
      <c r="AD1979" s="249">
        <v>2.5748850999999999</v>
      </c>
      <c r="AE1979" s="250">
        <v>3.2645470000000001E-6</v>
      </c>
      <c r="AF1979" s="250">
        <v>8.6818668000000001E-9</v>
      </c>
      <c r="AG1979" s="78">
        <v>8.2688286E-2</v>
      </c>
      <c r="AH1979" s="20"/>
      <c r="AI1979" s="20"/>
      <c r="AJ1979" s="20"/>
      <c r="AK1979" s="20"/>
      <c r="AL1979" s="20"/>
      <c r="AM1979" s="20"/>
      <c r="AN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c r="BU1979" s="20"/>
      <c r="BV1979" s="20"/>
      <c r="BW1979" s="20"/>
      <c r="BX1979" s="20"/>
      <c r="BY1979" s="20"/>
      <c r="BZ1979" s="20"/>
      <c r="CA1979" s="20"/>
      <c r="CB1979" s="20"/>
      <c r="CC1979" s="20"/>
      <c r="CD1979" s="20"/>
      <c r="CE1979" s="20"/>
      <c r="CF1979" s="20"/>
      <c r="CG1979" s="20"/>
      <c r="CH1979" s="20"/>
      <c r="CI1979" s="20"/>
      <c r="CJ1979" s="20"/>
      <c r="CK1979" s="20"/>
      <c r="CL1979" s="20"/>
      <c r="CM1979" s="20"/>
      <c r="CN1979" s="20"/>
      <c r="CO1979" s="20"/>
      <c r="CP1979" s="20"/>
      <c r="CQ1979" s="20"/>
      <c r="CR1979" s="20"/>
      <c r="CS1979" s="20"/>
      <c r="CT1979" s="20"/>
      <c r="CU1979" s="20"/>
      <c r="CV1979" s="20"/>
      <c r="CW1979" s="20"/>
      <c r="CX1979" s="20"/>
      <c r="CY1979" s="20"/>
      <c r="CZ1979" s="20"/>
      <c r="DA1979" s="20"/>
      <c r="DB1979" s="20"/>
      <c r="DC1979" s="20"/>
      <c r="DD1979" s="20"/>
      <c r="DE1979" s="20"/>
      <c r="DF1979" s="20"/>
      <c r="DG1979" s="20"/>
      <c r="DH1979" s="20"/>
      <c r="DI1979" s="20"/>
      <c r="DJ1979" s="20"/>
      <c r="DK1979" s="20"/>
      <c r="DL1979" s="20"/>
      <c r="DM1979" s="20"/>
      <c r="DN1979" s="20"/>
      <c r="DO1979" s="20"/>
      <c r="DP1979" s="20"/>
      <c r="DQ1979" s="20"/>
      <c r="DR1979" s="20"/>
      <c r="DS1979" s="20"/>
      <c r="DT1979" s="20"/>
      <c r="DU1979" s="20"/>
      <c r="DV1979" s="20"/>
      <c r="DW1979" s="20"/>
      <c r="DX1979" s="20"/>
      <c r="DY1979" s="20"/>
    </row>
    <row r="1980" spans="2:129" x14ac:dyDescent="0.15">
      <c r="B1980" s="77" t="s">
        <v>1005</v>
      </c>
      <c r="C1980" s="161"/>
      <c r="D1980" s="73" t="s">
        <v>38</v>
      </c>
      <c r="E1980" s="248" t="s">
        <v>1006</v>
      </c>
      <c r="F1980" s="248">
        <f t="shared" si="352"/>
        <v>0.34031003191999998</v>
      </c>
      <c r="G1980" s="248">
        <f t="shared" si="353"/>
        <v>2.4243212720000001E-2</v>
      </c>
      <c r="H1980" s="248">
        <f t="shared" si="354"/>
        <v>7.4727593600000003E-2</v>
      </c>
      <c r="I1980" s="248">
        <f t="shared" si="355"/>
        <v>2.4405915600000001E-2</v>
      </c>
      <c r="J1980" s="248">
        <v>0.21693330999999999</v>
      </c>
      <c r="K1980" s="248">
        <v>6.8024328999999994E-2</v>
      </c>
      <c r="L1980" s="248">
        <v>4.0285774999999999E-3</v>
      </c>
      <c r="M1980" s="248">
        <v>6.4996472E-4</v>
      </c>
      <c r="N1980" s="248">
        <v>1.9937587E-2</v>
      </c>
      <c r="O1980" s="248">
        <v>3.6556610000000002E-3</v>
      </c>
      <c r="P1980" s="248">
        <v>2.6746870999999998E-3</v>
      </c>
      <c r="Q1980" s="248">
        <v>1.219602E-3</v>
      </c>
      <c r="R1980" s="248">
        <v>1.7626971000000002E-2</v>
      </c>
      <c r="S1980" s="248">
        <v>0</v>
      </c>
      <c r="T1980" s="248">
        <v>0</v>
      </c>
      <c r="U1980" s="248">
        <v>5.5593426000000003E-3</v>
      </c>
      <c r="V1980" s="110"/>
      <c r="W1980" s="281">
        <f t="shared" si="356"/>
        <v>1.6069134074074072</v>
      </c>
      <c r="X1980" s="249">
        <v>41.606257999999997</v>
      </c>
      <c r="Y1980" s="249">
        <v>21.792667000000002</v>
      </c>
      <c r="Z1980" s="249">
        <v>14.800568999999999</v>
      </c>
      <c r="AA1980" s="249">
        <v>2.5810059999999998E-3</v>
      </c>
      <c r="AB1980" s="249">
        <v>1.7202189000000001</v>
      </c>
      <c r="AC1980" s="249">
        <v>0.79409662999999997</v>
      </c>
      <c r="AD1980" s="249">
        <v>2.4961251</v>
      </c>
      <c r="AE1980" s="250">
        <v>3.1687587000000002E-6</v>
      </c>
      <c r="AF1980" s="250">
        <v>8.4325886999999997E-9</v>
      </c>
      <c r="AG1980" s="78">
        <v>8.0514604000000004E-2</v>
      </c>
      <c r="AH1980" s="20"/>
      <c r="AI1980" s="20"/>
      <c r="AJ1980" s="20"/>
      <c r="AK1980" s="20"/>
      <c r="AL1980" s="20"/>
      <c r="AM1980" s="20"/>
      <c r="AN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c r="BU1980" s="20"/>
      <c r="BV1980" s="20"/>
      <c r="BW1980" s="20"/>
      <c r="BX1980" s="20"/>
      <c r="BY1980" s="20"/>
      <c r="BZ1980" s="20"/>
      <c r="CA1980" s="20"/>
      <c r="CB1980" s="20"/>
      <c r="CC1980" s="20"/>
      <c r="CD1980" s="20"/>
      <c r="CE1980" s="20"/>
      <c r="CF1980" s="20"/>
      <c r="CG1980" s="20"/>
      <c r="CH1980" s="20"/>
      <c r="CI1980" s="20"/>
      <c r="CJ1980" s="20"/>
      <c r="CK1980" s="20"/>
      <c r="CL1980" s="20"/>
      <c r="CM1980" s="20"/>
      <c r="CN1980" s="20"/>
      <c r="CO1980" s="20"/>
      <c r="CP1980" s="20"/>
      <c r="CQ1980" s="20"/>
      <c r="CR1980" s="20"/>
      <c r="CS1980" s="20"/>
      <c r="CT1980" s="20"/>
      <c r="CU1980" s="20"/>
      <c r="CV1980" s="20"/>
      <c r="CW1980" s="20"/>
      <c r="CX1980" s="20"/>
      <c r="CY1980" s="20"/>
      <c r="CZ1980" s="20"/>
      <c r="DA1980" s="20"/>
      <c r="DB1980" s="20"/>
      <c r="DC1980" s="20"/>
      <c r="DD1980" s="20"/>
      <c r="DE1980" s="20"/>
      <c r="DF1980" s="20"/>
      <c r="DG1980" s="20"/>
      <c r="DH1980" s="20"/>
      <c r="DI1980" s="20"/>
      <c r="DJ1980" s="20"/>
      <c r="DK1980" s="20"/>
      <c r="DL1980" s="20"/>
      <c r="DM1980" s="20"/>
      <c r="DN1980" s="20"/>
      <c r="DO1980" s="20"/>
      <c r="DP1980" s="20"/>
      <c r="DQ1980" s="20"/>
      <c r="DR1980" s="20"/>
      <c r="DS1980" s="20"/>
      <c r="DT1980" s="20"/>
      <c r="DU1980" s="20"/>
      <c r="DV1980" s="20"/>
      <c r="DW1980" s="20"/>
      <c r="DX1980" s="20"/>
      <c r="DY1980" s="20"/>
    </row>
    <row r="1981" spans="2:129" x14ac:dyDescent="0.15">
      <c r="B1981" s="77" t="s">
        <v>1007</v>
      </c>
      <c r="C1981" s="161"/>
      <c r="D1981" s="73" t="s">
        <v>38</v>
      </c>
      <c r="E1981" s="248" t="s">
        <v>1008</v>
      </c>
      <c r="F1981" s="248">
        <f t="shared" si="352"/>
        <v>0.44580450396999999</v>
      </c>
      <c r="G1981" s="248">
        <f t="shared" si="353"/>
        <v>3.2301870670000003E-2</v>
      </c>
      <c r="H1981" s="248">
        <f t="shared" si="354"/>
        <v>9.9398447000000001E-2</v>
      </c>
      <c r="I1981" s="248">
        <f t="shared" si="355"/>
        <v>2.6682866300000004E-2</v>
      </c>
      <c r="J1981" s="248">
        <v>0.28742131999999998</v>
      </c>
      <c r="K1981" s="248">
        <v>9.0484198000000002E-2</v>
      </c>
      <c r="L1981" s="248">
        <v>5.3363443000000003E-3</v>
      </c>
      <c r="M1981" s="248">
        <v>8.6040426999999995E-4</v>
      </c>
      <c r="N1981" s="248">
        <v>2.6574731000000001E-2</v>
      </c>
      <c r="O1981" s="248">
        <v>4.8667353999999998E-3</v>
      </c>
      <c r="P1981" s="248">
        <v>3.5779047E-3</v>
      </c>
      <c r="Q1981" s="248">
        <v>1.6214872000000001E-3</v>
      </c>
      <c r="R1981" s="248">
        <v>1.7626971000000002E-2</v>
      </c>
      <c r="S1981" s="248">
        <v>0</v>
      </c>
      <c r="T1981" s="248">
        <v>0</v>
      </c>
      <c r="U1981" s="248">
        <v>7.4344080999999996E-3</v>
      </c>
      <c r="V1981" s="110"/>
      <c r="W1981" s="281">
        <f t="shared" si="356"/>
        <v>2.1290468148148145</v>
      </c>
      <c r="X1981" s="249">
        <v>55.352699999999999</v>
      </c>
      <c r="Y1981" s="249">
        <v>28.801917</v>
      </c>
      <c r="Z1981" s="249">
        <v>19.832560000000001</v>
      </c>
      <c r="AA1981" s="249">
        <v>3.4590070000000001E-3</v>
      </c>
      <c r="AB1981" s="249">
        <v>2.3054996000000001</v>
      </c>
      <c r="AC1981" s="249">
        <v>1.0642818999999999</v>
      </c>
      <c r="AD1981" s="249">
        <v>3.3449835000000001</v>
      </c>
      <c r="AE1981" s="250">
        <v>4.2011438999999999E-6</v>
      </c>
      <c r="AF1981" s="250">
        <v>1.1119253E-8</v>
      </c>
      <c r="AG1981" s="78">
        <v>0.10394206</v>
      </c>
      <c r="AH1981" s="20"/>
      <c r="AI1981" s="20"/>
      <c r="AJ1981" s="20"/>
      <c r="AK1981" s="20"/>
      <c r="AL1981" s="20"/>
      <c r="AM1981" s="20"/>
      <c r="AN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c r="BU1981" s="20"/>
      <c r="BV1981" s="20"/>
      <c r="BW1981" s="20"/>
      <c r="BX1981" s="20"/>
      <c r="BY1981" s="20"/>
      <c r="BZ1981" s="20"/>
      <c r="CA1981" s="20"/>
      <c r="CB1981" s="20"/>
      <c r="CC1981" s="20"/>
      <c r="CD1981" s="20"/>
      <c r="CE1981" s="20"/>
      <c r="CF1981" s="20"/>
      <c r="CG1981" s="20"/>
      <c r="CH1981" s="20"/>
      <c r="CI1981" s="20"/>
      <c r="CJ1981" s="20"/>
      <c r="CK1981" s="20"/>
      <c r="CL1981" s="20"/>
      <c r="CM1981" s="20"/>
      <c r="CN1981" s="20"/>
      <c r="CO1981" s="20"/>
      <c r="CP1981" s="20"/>
      <c r="CQ1981" s="20"/>
      <c r="CR1981" s="20"/>
      <c r="CS1981" s="20"/>
      <c r="CT1981" s="20"/>
      <c r="CU1981" s="20"/>
      <c r="CV1981" s="20"/>
      <c r="CW1981" s="20"/>
      <c r="CX1981" s="20"/>
      <c r="CY1981" s="20"/>
      <c r="CZ1981" s="20"/>
      <c r="DA1981" s="20"/>
      <c r="DB1981" s="20"/>
      <c r="DC1981" s="20"/>
      <c r="DD1981" s="20"/>
      <c r="DE1981" s="20"/>
      <c r="DF1981" s="20"/>
      <c r="DG1981" s="20"/>
      <c r="DH1981" s="20"/>
      <c r="DI1981" s="20"/>
      <c r="DJ1981" s="20"/>
      <c r="DK1981" s="20"/>
      <c r="DL1981" s="20"/>
      <c r="DM1981" s="20"/>
      <c r="DN1981" s="20"/>
      <c r="DO1981" s="20"/>
      <c r="DP1981" s="20"/>
      <c r="DQ1981" s="20"/>
      <c r="DR1981" s="20"/>
      <c r="DS1981" s="20"/>
      <c r="DT1981" s="20"/>
      <c r="DU1981" s="20"/>
      <c r="DV1981" s="20"/>
      <c r="DW1981" s="20"/>
      <c r="DX1981" s="20"/>
      <c r="DY1981" s="20"/>
    </row>
    <row r="1982" spans="2:129" x14ac:dyDescent="0.15">
      <c r="B1982" s="77" t="s">
        <v>1009</v>
      </c>
      <c r="C1982" s="134">
        <v>1</v>
      </c>
      <c r="D1982" s="73" t="s">
        <v>38</v>
      </c>
      <c r="E1982" s="248" t="s">
        <v>1010</v>
      </c>
      <c r="F1982" s="248">
        <f t="shared" si="352"/>
        <v>0.42187792550999997</v>
      </c>
      <c r="G1982" s="248">
        <f t="shared" si="353"/>
        <v>3.0474134409999999E-2</v>
      </c>
      <c r="H1982" s="248">
        <f t="shared" si="354"/>
        <v>9.3802996599999994E-2</v>
      </c>
      <c r="I1982" s="248">
        <f t="shared" si="355"/>
        <v>2.61664445E-2</v>
      </c>
      <c r="J1982" s="248">
        <v>0.27143434999999999</v>
      </c>
      <c r="K1982" s="248">
        <v>8.5390207999999995E-2</v>
      </c>
      <c r="L1982" s="248">
        <v>5.0397374E-3</v>
      </c>
      <c r="M1982" s="248">
        <v>8.1267570999999999E-4</v>
      </c>
      <c r="N1982" s="248">
        <v>2.5069399999999999E-2</v>
      </c>
      <c r="O1982" s="248">
        <v>4.5920587000000002E-3</v>
      </c>
      <c r="P1982" s="248">
        <v>3.3730511999999998E-3</v>
      </c>
      <c r="Q1982" s="248">
        <v>1.530338E-3</v>
      </c>
      <c r="R1982" s="248">
        <v>1.7626971000000002E-2</v>
      </c>
      <c r="S1982" s="248">
        <v>0</v>
      </c>
      <c r="T1982" s="248">
        <v>0</v>
      </c>
      <c r="U1982" s="248">
        <v>7.0091355000000003E-3</v>
      </c>
      <c r="V1982" s="110"/>
      <c r="W1982" s="281">
        <f t="shared" si="356"/>
        <v>2.0106248148148147</v>
      </c>
      <c r="X1982" s="249">
        <v>52.234951000000002</v>
      </c>
      <c r="Y1982" s="249">
        <v>27.21219</v>
      </c>
      <c r="Z1982" s="249">
        <v>18.691284</v>
      </c>
      <c r="AA1982" s="249">
        <v>3.2598726999999998E-3</v>
      </c>
      <c r="AB1982" s="249">
        <v>2.1727555000000001</v>
      </c>
      <c r="AC1982" s="249">
        <v>1.0030028</v>
      </c>
      <c r="AD1982" s="249">
        <v>3.1524589000000001</v>
      </c>
      <c r="AE1982" s="250">
        <v>3.9669947000000001E-6</v>
      </c>
      <c r="AF1982" s="250">
        <v>1.0509907E-8</v>
      </c>
      <c r="AG1982" s="78">
        <v>9.8628617000000002E-2</v>
      </c>
      <c r="AH1982" s="20"/>
      <c r="AI1982" s="20"/>
      <c r="AJ1982" s="20"/>
      <c r="AK1982" s="20"/>
      <c r="AL1982" s="20"/>
      <c r="AM1982" s="20"/>
      <c r="AN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row>
    <row r="1983" spans="2:129" x14ac:dyDescent="0.15">
      <c r="B1983" s="77" t="s">
        <v>1011</v>
      </c>
      <c r="C1983" s="75"/>
      <c r="D1983" s="73" t="s">
        <v>38</v>
      </c>
      <c r="E1983" s="248" t="s">
        <v>1012</v>
      </c>
      <c r="F1983" s="248">
        <f t="shared" si="352"/>
        <v>0.41644006770999997</v>
      </c>
      <c r="G1983" s="248">
        <f t="shared" si="353"/>
        <v>3.0058739510000002E-2</v>
      </c>
      <c r="H1983" s="248">
        <f t="shared" si="354"/>
        <v>9.2531302299999993E-2</v>
      </c>
      <c r="I1983" s="248">
        <f t="shared" si="355"/>
        <v>2.6049075900000003E-2</v>
      </c>
      <c r="J1983" s="248">
        <v>0.26780094999999998</v>
      </c>
      <c r="K1983" s="248">
        <v>8.4232481999999997E-2</v>
      </c>
      <c r="L1983" s="248">
        <v>4.9723266999999998E-3</v>
      </c>
      <c r="M1983" s="248">
        <v>8.0182831000000004E-4</v>
      </c>
      <c r="N1983" s="248">
        <v>2.4727279000000001E-2</v>
      </c>
      <c r="O1983" s="248">
        <v>4.5296321999999997E-3</v>
      </c>
      <c r="P1983" s="248">
        <v>3.3264936E-3</v>
      </c>
      <c r="Q1983" s="248">
        <v>1.5096223000000001E-3</v>
      </c>
      <c r="R1983" s="248">
        <v>1.7626971000000002E-2</v>
      </c>
      <c r="S1983" s="248">
        <v>0</v>
      </c>
      <c r="T1983" s="248">
        <v>0</v>
      </c>
      <c r="U1983" s="248">
        <v>6.9124826000000004E-3</v>
      </c>
      <c r="V1983" s="110"/>
      <c r="W1983" s="281">
        <f t="shared" si="356"/>
        <v>1.9837107407407404</v>
      </c>
      <c r="X1983" s="249">
        <v>51.526370999999997</v>
      </c>
      <c r="Y1983" s="249">
        <v>26.850888000000001</v>
      </c>
      <c r="Z1983" s="249">
        <v>18.431902999999998</v>
      </c>
      <c r="AA1983" s="249">
        <v>3.2146149000000001E-3</v>
      </c>
      <c r="AB1983" s="249">
        <v>2.1425863999999999</v>
      </c>
      <c r="AC1983" s="249">
        <v>0.98907568999999995</v>
      </c>
      <c r="AD1983" s="249">
        <v>3.1087033000000002</v>
      </c>
      <c r="AE1983" s="250">
        <v>3.9137789999999998E-6</v>
      </c>
      <c r="AF1983" s="250">
        <v>1.0371419E-8</v>
      </c>
      <c r="AG1983" s="78">
        <v>9.7421015999999999E-2</v>
      </c>
      <c r="AH1983" s="20"/>
      <c r="AI1983" s="20"/>
      <c r="AJ1983" s="20"/>
      <c r="AK1983" s="20"/>
      <c r="AL1983" s="20"/>
      <c r="AM1983" s="20"/>
      <c r="AN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c r="BU1983" s="20"/>
      <c r="BV1983" s="20"/>
      <c r="BW1983" s="20"/>
      <c r="BX1983" s="20"/>
      <c r="BY1983" s="20"/>
      <c r="BZ1983" s="20"/>
      <c r="CA1983" s="20"/>
      <c r="CB1983" s="20"/>
      <c r="CC1983" s="20"/>
      <c r="CD1983" s="20"/>
      <c r="CE1983" s="20"/>
      <c r="CF1983" s="20"/>
      <c r="CG1983" s="20"/>
      <c r="CH1983" s="20"/>
      <c r="CI1983" s="20"/>
      <c r="CJ1983" s="20"/>
      <c r="CK1983" s="20"/>
      <c r="CL1983" s="20"/>
      <c r="CM1983" s="20"/>
      <c r="CN1983" s="20"/>
      <c r="CO1983" s="20"/>
      <c r="CP1983" s="20"/>
      <c r="CQ1983" s="20"/>
      <c r="CR1983" s="20"/>
      <c r="CS1983" s="20"/>
      <c r="CT1983" s="20"/>
      <c r="CU1983" s="20"/>
      <c r="CV1983" s="20"/>
      <c r="CW1983" s="20"/>
      <c r="CX1983" s="20"/>
      <c r="CY1983" s="20"/>
      <c r="CZ1983" s="20"/>
      <c r="DA1983" s="20"/>
      <c r="DB1983" s="20"/>
      <c r="DC1983" s="20"/>
      <c r="DD1983" s="20"/>
      <c r="DE1983" s="20"/>
      <c r="DF1983" s="20"/>
      <c r="DG1983" s="20"/>
      <c r="DH1983" s="20"/>
      <c r="DI1983" s="20"/>
      <c r="DJ1983" s="20"/>
      <c r="DK1983" s="20"/>
      <c r="DL1983" s="20"/>
      <c r="DM1983" s="20"/>
      <c r="DN1983" s="20"/>
      <c r="DO1983" s="20"/>
      <c r="DP1983" s="20"/>
      <c r="DQ1983" s="20"/>
      <c r="DR1983" s="20"/>
      <c r="DS1983" s="20"/>
      <c r="DT1983" s="20"/>
      <c r="DU1983" s="20"/>
      <c r="DV1983" s="20"/>
      <c r="DW1983" s="20"/>
      <c r="DX1983" s="20"/>
      <c r="DY1983" s="20"/>
    </row>
    <row r="1984" spans="2:129" x14ac:dyDescent="0.15">
      <c r="B1984" s="67" t="s">
        <v>1013</v>
      </c>
      <c r="C1984" s="114" t="s">
        <v>5606</v>
      </c>
      <c r="D1984" s="75"/>
      <c r="E1984" s="81"/>
      <c r="F1984" s="82"/>
      <c r="G1984" s="82"/>
      <c r="H1984" s="82"/>
      <c r="I1984" s="82"/>
      <c r="J1984" s="82"/>
      <c r="K1984" s="82"/>
      <c r="L1984" s="82"/>
      <c r="M1984" s="82"/>
      <c r="N1984" s="82"/>
      <c r="O1984" s="82"/>
      <c r="P1984" s="82"/>
      <c r="Q1984" s="82"/>
      <c r="R1984" s="82"/>
      <c r="S1984" s="82"/>
      <c r="T1984" s="82"/>
      <c r="U1984" s="82"/>
      <c r="W1984" s="246"/>
      <c r="X1984" s="80"/>
      <c r="Y1984" s="80"/>
      <c r="Z1984" s="80"/>
      <c r="AA1984" s="80"/>
      <c r="AB1984" s="80"/>
      <c r="AC1984" s="80"/>
      <c r="AD1984" s="80"/>
      <c r="AE1984" s="70"/>
      <c r="AF1984" s="70"/>
      <c r="AG1984" s="70"/>
      <c r="AH1984" s="20"/>
      <c r="AI1984" s="20"/>
      <c r="AJ1984" s="20"/>
      <c r="AK1984" s="20"/>
      <c r="AL1984" s="20"/>
      <c r="AM1984" s="20"/>
      <c r="AN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c r="BU1984" s="20"/>
      <c r="BV1984" s="20"/>
      <c r="BW1984" s="20"/>
      <c r="BX1984" s="20"/>
      <c r="BY1984" s="20"/>
      <c r="BZ1984" s="20"/>
      <c r="CA1984" s="20"/>
      <c r="CB1984" s="20"/>
      <c r="CC1984" s="20"/>
      <c r="CD1984" s="20"/>
      <c r="CE1984" s="20"/>
      <c r="CF1984" s="20"/>
      <c r="CG1984" s="20"/>
      <c r="CH1984" s="20"/>
      <c r="CI1984" s="20"/>
      <c r="CJ1984" s="20"/>
      <c r="CK1984" s="20"/>
      <c r="CL1984" s="20"/>
      <c r="CM1984" s="20"/>
      <c r="CN1984" s="20"/>
      <c r="CO1984" s="20"/>
      <c r="CP1984" s="20"/>
      <c r="CQ1984" s="20"/>
      <c r="CR1984" s="20"/>
      <c r="CS1984" s="20"/>
      <c r="CT1984" s="20"/>
      <c r="CU1984" s="20"/>
      <c r="CV1984" s="20"/>
      <c r="CW1984" s="20"/>
      <c r="CX1984" s="20"/>
      <c r="CY1984" s="20"/>
      <c r="CZ1984" s="20"/>
      <c r="DA1984" s="20"/>
      <c r="DB1984" s="20"/>
      <c r="DC1984" s="20"/>
      <c r="DD1984" s="20"/>
      <c r="DE1984" s="20"/>
      <c r="DF1984" s="20"/>
      <c r="DG1984" s="20"/>
      <c r="DH1984" s="20"/>
      <c r="DI1984" s="20"/>
      <c r="DJ1984" s="20"/>
      <c r="DK1984" s="20"/>
      <c r="DL1984" s="20"/>
      <c r="DM1984" s="20"/>
      <c r="DN1984" s="20"/>
      <c r="DO1984" s="20"/>
      <c r="DP1984" s="20"/>
      <c r="DQ1984" s="20"/>
      <c r="DR1984" s="20"/>
      <c r="DS1984" s="20"/>
      <c r="DT1984" s="20"/>
      <c r="DU1984" s="20"/>
      <c r="DV1984" s="20"/>
      <c r="DW1984" s="20"/>
      <c r="DX1984" s="20"/>
      <c r="DY1984" s="20"/>
    </row>
    <row r="1985" spans="2:129" x14ac:dyDescent="0.15">
      <c r="B1985" s="77" t="s">
        <v>1015</v>
      </c>
      <c r="C1985" s="75"/>
      <c r="D1985" s="73" t="s">
        <v>38</v>
      </c>
      <c r="E1985" s="248" t="s">
        <v>1016</v>
      </c>
      <c r="F1985" s="248">
        <f t="shared" ref="F1985:F1999" si="357">G1985+H1985+I1985+J1985</f>
        <v>1.0707854559900001</v>
      </c>
      <c r="G1985" s="248">
        <f t="shared" ref="G1985:G1999" si="358">M1985+N1985+O1985</f>
        <v>1.1199980680000001E-2</v>
      </c>
      <c r="H1985" s="248">
        <f t="shared" ref="H1985:H1999" si="359">K1985+L1985+P1985</f>
        <v>0.18114725047999999</v>
      </c>
      <c r="I1985" s="248">
        <f t="shared" ref="I1985:I1999" si="360">Q1985+IF(R1985="x",0,R1985)+IF(S1985="x",0,S1985)+IF(T1985="x",0,T1985)+U1985</f>
        <v>0.69483255483000006</v>
      </c>
      <c r="J1985" s="248">
        <v>0.18360567</v>
      </c>
      <c r="K1985" s="248">
        <v>0.17455419</v>
      </c>
      <c r="L1985" s="248">
        <v>6.3847581000000004E-3</v>
      </c>
      <c r="M1985" s="248">
        <v>6.9981107999999995E-4</v>
      </c>
      <c r="N1985" s="248">
        <v>8.9264174000000009E-3</v>
      </c>
      <c r="O1985" s="248">
        <v>1.5737521999999999E-3</v>
      </c>
      <c r="P1985" s="248">
        <v>2.0830238E-4</v>
      </c>
      <c r="Q1985" s="248">
        <v>8.4448783000000004E-4</v>
      </c>
      <c r="R1985" s="248">
        <v>0.6462</v>
      </c>
      <c r="S1985" s="248">
        <v>3.4362630000000002E-3</v>
      </c>
      <c r="T1985" s="248">
        <v>0</v>
      </c>
      <c r="U1985" s="248">
        <v>4.4351804000000002E-2</v>
      </c>
      <c r="V1985" s="110"/>
      <c r="W1985" s="281">
        <f t="shared" ref="W1985:W1999" si="361">J1985/0.135</f>
        <v>1.360042</v>
      </c>
      <c r="X1985" s="249">
        <v>89.297152999999994</v>
      </c>
      <c r="Y1985" s="249">
        <v>87.996639000000002</v>
      </c>
      <c r="Z1985" s="249">
        <v>0.93764448</v>
      </c>
      <c r="AA1985" s="249">
        <v>1.7665570999999999E-4</v>
      </c>
      <c r="AB1985" s="249">
        <v>2.6571494000000001E-2</v>
      </c>
      <c r="AC1985" s="249">
        <v>1.1543004000000001E-2</v>
      </c>
      <c r="AD1985" s="249">
        <v>0.32457850999999999</v>
      </c>
      <c r="AE1985" s="250">
        <v>4.5873364E-6</v>
      </c>
      <c r="AF1985" s="250">
        <v>1.0998612E-8</v>
      </c>
      <c r="AG1985" s="78">
        <v>0.52544060000000004</v>
      </c>
      <c r="AH1985" s="20"/>
      <c r="AI1985" s="20"/>
      <c r="AJ1985" s="20"/>
      <c r="AK1985" s="20"/>
      <c r="AL1985" s="20"/>
      <c r="AM1985" s="20"/>
      <c r="AN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c r="BU1985" s="20"/>
      <c r="BV1985" s="20"/>
      <c r="BW1985" s="20"/>
      <c r="BX1985" s="20"/>
      <c r="BY1985" s="20"/>
      <c r="BZ1985" s="20"/>
      <c r="CA1985" s="20"/>
      <c r="CB1985" s="20"/>
      <c r="CC1985" s="20"/>
      <c r="CD1985" s="20"/>
      <c r="CE1985" s="20"/>
      <c r="CF1985" s="20"/>
      <c r="CG1985" s="20"/>
      <c r="CH1985" s="20"/>
      <c r="CI1985" s="20"/>
      <c r="CJ1985" s="20"/>
      <c r="CK1985" s="20"/>
      <c r="CL1985" s="20"/>
      <c r="CM1985" s="20"/>
      <c r="CN1985" s="20"/>
      <c r="CO1985" s="20"/>
      <c r="CP1985" s="20"/>
      <c r="CQ1985" s="20"/>
      <c r="CR1985" s="20"/>
      <c r="CS1985" s="20"/>
      <c r="CT1985" s="20"/>
      <c r="CU1985" s="20"/>
      <c r="CV1985" s="20"/>
      <c r="CW1985" s="20"/>
      <c r="CX1985" s="20"/>
      <c r="CY1985" s="20"/>
      <c r="CZ1985" s="20"/>
      <c r="DA1985" s="20"/>
      <c r="DB1985" s="20"/>
      <c r="DC1985" s="20"/>
      <c r="DD1985" s="20"/>
      <c r="DE1985" s="20"/>
      <c r="DF1985" s="20"/>
      <c r="DG1985" s="20"/>
      <c r="DH1985" s="20"/>
      <c r="DI1985" s="20"/>
      <c r="DJ1985" s="20"/>
      <c r="DK1985" s="20"/>
      <c r="DL1985" s="20"/>
      <c r="DM1985" s="20"/>
      <c r="DN1985" s="20"/>
      <c r="DO1985" s="20"/>
      <c r="DP1985" s="20"/>
      <c r="DQ1985" s="20"/>
      <c r="DR1985" s="20"/>
      <c r="DS1985" s="20"/>
      <c r="DT1985" s="20"/>
      <c r="DU1985" s="20"/>
      <c r="DV1985" s="20"/>
      <c r="DW1985" s="20"/>
      <c r="DX1985" s="20"/>
      <c r="DY1985" s="20"/>
    </row>
    <row r="1986" spans="2:129" x14ac:dyDescent="0.15">
      <c r="B1986" s="77" t="s">
        <v>1017</v>
      </c>
      <c r="C1986" s="75"/>
      <c r="D1986" s="73" t="s">
        <v>38</v>
      </c>
      <c r="E1986" s="248" t="s">
        <v>1018</v>
      </c>
      <c r="F1986" s="248">
        <f t="shared" si="357"/>
        <v>1.4932220763000001</v>
      </c>
      <c r="G1986" s="248">
        <f t="shared" si="358"/>
        <v>0.10826039900000001</v>
      </c>
      <c r="H1986" s="248">
        <f t="shared" si="359"/>
        <v>0.1403553967</v>
      </c>
      <c r="I1986" s="248">
        <f t="shared" si="360"/>
        <v>0.88805616060000003</v>
      </c>
      <c r="J1986" s="248">
        <v>0.35655012000000003</v>
      </c>
      <c r="K1986" s="248">
        <v>0.13149453</v>
      </c>
      <c r="L1986" s="248">
        <v>6.4136732E-3</v>
      </c>
      <c r="M1986" s="248">
        <v>2.5919839999999999E-3</v>
      </c>
      <c r="N1986" s="248">
        <v>9.1035369000000005E-2</v>
      </c>
      <c r="O1986" s="248">
        <v>1.4633046E-2</v>
      </c>
      <c r="P1986" s="248">
        <v>2.4471935E-3</v>
      </c>
      <c r="Q1986" s="248">
        <v>2.9038507000000002E-2</v>
      </c>
      <c r="R1986" s="248">
        <v>0.85365687000000001</v>
      </c>
      <c r="S1986" s="248">
        <v>0</v>
      </c>
      <c r="T1986" s="248">
        <v>0</v>
      </c>
      <c r="U1986" s="248">
        <v>5.3607836000000002E-3</v>
      </c>
      <c r="V1986" s="110"/>
      <c r="W1986" s="281">
        <f t="shared" si="361"/>
        <v>2.6411120000000001</v>
      </c>
      <c r="X1986" s="249">
        <v>93.023253999999994</v>
      </c>
      <c r="Y1986" s="249">
        <v>85.280120999999994</v>
      </c>
      <c r="Z1986" s="249">
        <v>4.7239737000000002</v>
      </c>
      <c r="AA1986" s="249">
        <v>2.3024308000000001E-3</v>
      </c>
      <c r="AB1986" s="249">
        <v>1.4983223000000001</v>
      </c>
      <c r="AC1986" s="249">
        <v>0.22285478</v>
      </c>
      <c r="AD1986" s="249">
        <v>1.2956799000000001</v>
      </c>
      <c r="AE1986" s="250">
        <v>6.3440907999999996E-6</v>
      </c>
      <c r="AF1986" s="250">
        <v>1.3866096999999999E-8</v>
      </c>
      <c r="AG1986" s="78">
        <v>0.74133325000000005</v>
      </c>
      <c r="AH1986" s="20"/>
      <c r="AI1986" s="20"/>
      <c r="AJ1986" s="20"/>
      <c r="AK1986" s="20"/>
      <c r="AL1986" s="20"/>
      <c r="AM1986" s="20"/>
      <c r="AN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c r="BU1986" s="20"/>
      <c r="BV1986" s="20"/>
      <c r="BW1986" s="20"/>
      <c r="BX1986" s="20"/>
      <c r="BY1986" s="20"/>
      <c r="BZ1986" s="20"/>
      <c r="CA1986" s="20"/>
      <c r="CB1986" s="20"/>
      <c r="CC1986" s="20"/>
      <c r="CD1986" s="20"/>
      <c r="CE1986" s="20"/>
      <c r="CF1986" s="20"/>
      <c r="CG1986" s="20"/>
      <c r="CH1986" s="20"/>
      <c r="CI1986" s="20"/>
      <c r="CJ1986" s="20"/>
      <c r="CK1986" s="20"/>
      <c r="CL1986" s="20"/>
      <c r="CM1986" s="20"/>
      <c r="CN1986" s="20"/>
      <c r="CO1986" s="20"/>
      <c r="CP1986" s="20"/>
      <c r="CQ1986" s="20"/>
      <c r="CR1986" s="20"/>
      <c r="CS1986" s="20"/>
      <c r="CT1986" s="20"/>
      <c r="CU1986" s="20"/>
      <c r="CV1986" s="20"/>
      <c r="CW1986" s="20"/>
      <c r="CX1986" s="20"/>
      <c r="CY1986" s="20"/>
      <c r="CZ1986" s="20"/>
      <c r="DA1986" s="20"/>
      <c r="DB1986" s="20"/>
      <c r="DC1986" s="20"/>
      <c r="DD1986" s="20"/>
      <c r="DE1986" s="20"/>
      <c r="DF1986" s="20"/>
      <c r="DG1986" s="20"/>
      <c r="DH1986" s="20"/>
      <c r="DI1986" s="20"/>
      <c r="DJ1986" s="20"/>
      <c r="DK1986" s="20"/>
      <c r="DL1986" s="20"/>
      <c r="DM1986" s="20"/>
      <c r="DN1986" s="20"/>
      <c r="DO1986" s="20"/>
      <c r="DP1986" s="20"/>
      <c r="DQ1986" s="20"/>
      <c r="DR1986" s="20"/>
      <c r="DS1986" s="20"/>
      <c r="DT1986" s="20"/>
      <c r="DU1986" s="20"/>
      <c r="DV1986" s="20"/>
      <c r="DW1986" s="20"/>
      <c r="DX1986" s="20"/>
      <c r="DY1986" s="20"/>
    </row>
    <row r="1987" spans="2:129" x14ac:dyDescent="0.15">
      <c r="B1987" s="77" t="s">
        <v>1019</v>
      </c>
      <c r="C1987" s="75"/>
      <c r="D1987" s="73" t="s">
        <v>38</v>
      </c>
      <c r="E1987" s="248" t="s">
        <v>1020</v>
      </c>
      <c r="F1987" s="248">
        <f t="shared" si="357"/>
        <v>1.01375303028</v>
      </c>
      <c r="G1987" s="248">
        <f t="shared" si="358"/>
        <v>3.2400789380000003E-2</v>
      </c>
      <c r="H1987" s="248">
        <f t="shared" si="359"/>
        <v>9.9192090699999999E-2</v>
      </c>
      <c r="I1987" s="248">
        <f t="shared" si="360"/>
        <v>0.59875475020000002</v>
      </c>
      <c r="J1987" s="248">
        <v>0.28340539999999997</v>
      </c>
      <c r="K1987" s="248">
        <v>9.0302566000000001E-2</v>
      </c>
      <c r="L1987" s="248">
        <v>5.2580311999999999E-3</v>
      </c>
      <c r="M1987" s="248">
        <v>8.4609718000000001E-4</v>
      </c>
      <c r="N1987" s="248">
        <v>2.6685423999999999E-2</v>
      </c>
      <c r="O1987" s="248">
        <v>4.8692681999999996E-3</v>
      </c>
      <c r="P1987" s="248">
        <v>3.6314935000000001E-3</v>
      </c>
      <c r="Q1987" s="248">
        <v>1.6158271000000001E-3</v>
      </c>
      <c r="R1987" s="248">
        <v>0.58960000000000001</v>
      </c>
      <c r="S1987" s="248">
        <v>0</v>
      </c>
      <c r="T1987" s="248">
        <v>0</v>
      </c>
      <c r="U1987" s="248">
        <v>7.5389230999999999E-3</v>
      </c>
      <c r="V1987" s="110"/>
      <c r="W1987" s="281">
        <f t="shared" si="361"/>
        <v>2.0992992592592588</v>
      </c>
      <c r="X1987" s="249">
        <v>89.023803000000001</v>
      </c>
      <c r="Y1987" s="249">
        <v>61.936121</v>
      </c>
      <c r="Z1987" s="249">
        <v>20.231712999999999</v>
      </c>
      <c r="AA1987" s="249">
        <v>3.5301070000000002E-3</v>
      </c>
      <c r="AB1987" s="249">
        <v>2.3531903999999999</v>
      </c>
      <c r="AC1987" s="249">
        <v>1.0863119000000001</v>
      </c>
      <c r="AD1987" s="249">
        <v>3.4129356999999998</v>
      </c>
      <c r="AE1987" s="250">
        <v>4.1508272999999996E-6</v>
      </c>
      <c r="AF1987" s="250">
        <v>1.0802053E-8</v>
      </c>
      <c r="AG1987" s="78">
        <v>0.43100187000000001</v>
      </c>
      <c r="AH1987" s="20"/>
      <c r="AI1987" s="20"/>
      <c r="AJ1987" s="20"/>
      <c r="AK1987" s="20"/>
      <c r="AL1987" s="20"/>
      <c r="AM1987" s="20"/>
      <c r="AN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c r="BU1987" s="20"/>
      <c r="BV1987" s="20"/>
      <c r="BW1987" s="20"/>
      <c r="BX1987" s="20"/>
      <c r="BY1987" s="20"/>
      <c r="BZ1987" s="20"/>
      <c r="CA1987" s="20"/>
      <c r="CB1987" s="20"/>
      <c r="CC1987" s="20"/>
      <c r="CD1987" s="20"/>
      <c r="CE1987" s="20"/>
      <c r="CF1987" s="20"/>
      <c r="CG1987" s="20"/>
      <c r="CH1987" s="20"/>
      <c r="CI1987" s="20"/>
      <c r="CJ1987" s="20"/>
      <c r="CK1987" s="20"/>
      <c r="CL1987" s="20"/>
      <c r="CM1987" s="20"/>
      <c r="CN1987" s="20"/>
      <c r="CO1987" s="20"/>
      <c r="CP1987" s="20"/>
      <c r="CQ1987" s="20"/>
      <c r="CR1987" s="20"/>
      <c r="CS1987" s="20"/>
      <c r="CT1987" s="20"/>
      <c r="CU1987" s="20"/>
      <c r="CV1987" s="20"/>
      <c r="CW1987" s="20"/>
      <c r="CX1987" s="20"/>
      <c r="CY1987" s="20"/>
      <c r="CZ1987" s="20"/>
      <c r="DA1987" s="20"/>
      <c r="DB1987" s="20"/>
      <c r="DC1987" s="20"/>
      <c r="DD1987" s="20"/>
      <c r="DE1987" s="20"/>
      <c r="DF1987" s="20"/>
      <c r="DG1987" s="20"/>
      <c r="DH1987" s="20"/>
      <c r="DI1987" s="20"/>
      <c r="DJ1987" s="20"/>
      <c r="DK1987" s="20"/>
      <c r="DL1987" s="20"/>
      <c r="DM1987" s="20"/>
      <c r="DN1987" s="20"/>
      <c r="DO1987" s="20"/>
      <c r="DP1987" s="20"/>
      <c r="DQ1987" s="20"/>
      <c r="DR1987" s="20"/>
      <c r="DS1987" s="20"/>
      <c r="DT1987" s="20"/>
      <c r="DU1987" s="20"/>
      <c r="DV1987" s="20"/>
      <c r="DW1987" s="20"/>
      <c r="DX1987" s="20"/>
      <c r="DY1987" s="20"/>
    </row>
    <row r="1988" spans="2:129" x14ac:dyDescent="0.15">
      <c r="B1988" s="77" t="s">
        <v>1021</v>
      </c>
      <c r="C1988" s="75"/>
      <c r="D1988" s="73" t="s">
        <v>38</v>
      </c>
      <c r="E1988" s="248" t="s">
        <v>1022</v>
      </c>
      <c r="F1988" s="248">
        <f t="shared" si="357"/>
        <v>1.7421982183000002</v>
      </c>
      <c r="G1988" s="248">
        <f t="shared" si="358"/>
        <v>7.0201709600000009E-2</v>
      </c>
      <c r="H1988" s="248">
        <f t="shared" si="359"/>
        <v>0.214916197</v>
      </c>
      <c r="I1988" s="248">
        <f t="shared" si="360"/>
        <v>0.84303529170000002</v>
      </c>
      <c r="J1988" s="248">
        <v>0.61404502000000005</v>
      </c>
      <c r="K1988" s="248">
        <v>0.19565556000000001</v>
      </c>
      <c r="L1988" s="248">
        <v>1.1392401E-2</v>
      </c>
      <c r="M1988" s="248">
        <v>1.8332106E-3</v>
      </c>
      <c r="N1988" s="248">
        <v>5.7818418000000003E-2</v>
      </c>
      <c r="O1988" s="248">
        <v>1.0550080999999999E-2</v>
      </c>
      <c r="P1988" s="248">
        <v>7.8682360000000007E-3</v>
      </c>
      <c r="Q1988" s="248">
        <v>3.5009587E-3</v>
      </c>
      <c r="R1988" s="248">
        <v>0.82320000000000004</v>
      </c>
      <c r="S1988" s="248">
        <v>0</v>
      </c>
      <c r="T1988" s="248">
        <v>0</v>
      </c>
      <c r="U1988" s="248">
        <v>1.6334332999999999E-2</v>
      </c>
      <c r="V1988" s="110"/>
      <c r="W1988" s="281">
        <f t="shared" si="361"/>
        <v>4.54848162962963</v>
      </c>
      <c r="X1988" s="249">
        <v>166.87814</v>
      </c>
      <c r="Y1988" s="249">
        <v>108.18816</v>
      </c>
      <c r="Z1988" s="249">
        <v>43.835379000000003</v>
      </c>
      <c r="AA1988" s="249">
        <v>7.6485653000000001E-3</v>
      </c>
      <c r="AB1988" s="249">
        <v>5.0985792999999999</v>
      </c>
      <c r="AC1988" s="249">
        <v>2.3536758</v>
      </c>
      <c r="AD1988" s="249">
        <v>7.3946940000000003</v>
      </c>
      <c r="AE1988" s="250">
        <v>8.9934592000000006E-6</v>
      </c>
      <c r="AF1988" s="250">
        <v>2.3404448E-8</v>
      </c>
      <c r="AG1988" s="78">
        <v>0.67433754000000001</v>
      </c>
      <c r="AH1988" s="20"/>
      <c r="AI1988" s="20"/>
      <c r="AJ1988" s="20"/>
      <c r="AK1988" s="20"/>
      <c r="AL1988" s="20"/>
      <c r="AM1988" s="20"/>
      <c r="AN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c r="BU1988" s="20"/>
      <c r="BV1988" s="20"/>
      <c r="BW1988" s="20"/>
      <c r="BX1988" s="20"/>
      <c r="BY1988" s="20"/>
      <c r="BZ1988" s="20"/>
      <c r="CA1988" s="20"/>
      <c r="CB1988" s="20"/>
      <c r="CC1988" s="20"/>
      <c r="CD1988" s="20"/>
      <c r="CE1988" s="20"/>
      <c r="CF1988" s="20"/>
      <c r="CG1988" s="20"/>
      <c r="CH1988" s="20"/>
      <c r="CI1988" s="20"/>
      <c r="CJ1988" s="20"/>
      <c r="CK1988" s="20"/>
      <c r="CL1988" s="20"/>
      <c r="CM1988" s="20"/>
      <c r="CN1988" s="20"/>
      <c r="CO1988" s="20"/>
      <c r="CP1988" s="20"/>
      <c r="CQ1988" s="20"/>
      <c r="CR1988" s="20"/>
      <c r="CS1988" s="20"/>
      <c r="CT1988" s="20"/>
      <c r="CU1988" s="20"/>
      <c r="CV1988" s="20"/>
      <c r="CW1988" s="20"/>
      <c r="CX1988" s="20"/>
      <c r="CY1988" s="20"/>
      <c r="CZ1988" s="20"/>
      <c r="DA1988" s="20"/>
      <c r="DB1988" s="20"/>
      <c r="DC1988" s="20"/>
      <c r="DD1988" s="20"/>
      <c r="DE1988" s="20"/>
      <c r="DF1988" s="20"/>
      <c r="DG1988" s="20"/>
      <c r="DH1988" s="20"/>
      <c r="DI1988" s="20"/>
      <c r="DJ1988" s="20"/>
      <c r="DK1988" s="20"/>
      <c r="DL1988" s="20"/>
      <c r="DM1988" s="20"/>
      <c r="DN1988" s="20"/>
      <c r="DO1988" s="20"/>
      <c r="DP1988" s="20"/>
      <c r="DQ1988" s="20"/>
      <c r="DR1988" s="20"/>
      <c r="DS1988" s="20"/>
      <c r="DT1988" s="20"/>
      <c r="DU1988" s="20"/>
      <c r="DV1988" s="20"/>
      <c r="DW1988" s="20"/>
      <c r="DX1988" s="20"/>
      <c r="DY1988" s="20"/>
    </row>
    <row r="1989" spans="2:129" x14ac:dyDescent="0.15">
      <c r="B1989" s="77" t="s">
        <v>1023</v>
      </c>
      <c r="C1989" s="75"/>
      <c r="D1989" s="73" t="s">
        <v>38</v>
      </c>
      <c r="E1989" s="248" t="s">
        <v>1024</v>
      </c>
      <c r="F1989" s="248">
        <f t="shared" si="357"/>
        <v>1.53444354726</v>
      </c>
      <c r="G1989" s="248">
        <f t="shared" si="358"/>
        <v>3.2584249659999995E-2</v>
      </c>
      <c r="H1989" s="248">
        <f t="shared" si="359"/>
        <v>0.11036885399999999</v>
      </c>
      <c r="I1989" s="248">
        <f t="shared" si="360"/>
        <v>1.1300387636</v>
      </c>
      <c r="J1989" s="248">
        <v>0.26145168000000002</v>
      </c>
      <c r="K1989" s="248">
        <v>0.10168713</v>
      </c>
      <c r="L1989" s="248">
        <v>5.5455545E-3</v>
      </c>
      <c r="M1989" s="248">
        <v>8.6709106000000004E-4</v>
      </c>
      <c r="N1989" s="248">
        <v>2.7024310999999999E-2</v>
      </c>
      <c r="O1989" s="248">
        <v>4.6928476000000002E-3</v>
      </c>
      <c r="P1989" s="248">
        <v>3.1361695E-3</v>
      </c>
      <c r="Q1989" s="248">
        <v>1.5997626E-3</v>
      </c>
      <c r="R1989" s="248">
        <v>3.4417981E-2</v>
      </c>
      <c r="S1989" s="248">
        <v>0</v>
      </c>
      <c r="T1989" s="248">
        <v>1.0874999999999999</v>
      </c>
      <c r="U1989" s="248">
        <v>6.5210199999999998E-3</v>
      </c>
      <c r="V1989" s="110"/>
      <c r="W1989" s="281">
        <f t="shared" si="361"/>
        <v>1.9366791111111112</v>
      </c>
      <c r="X1989" s="249">
        <v>49.578758000000001</v>
      </c>
      <c r="Y1989" s="249">
        <v>26.522994000000001</v>
      </c>
      <c r="Z1989" s="249">
        <v>17.207650000000001</v>
      </c>
      <c r="AA1989" s="249">
        <v>3.1183606999999999E-3</v>
      </c>
      <c r="AB1989" s="249">
        <v>2.0038133</v>
      </c>
      <c r="AC1989" s="249">
        <v>0.92490572999999998</v>
      </c>
      <c r="AD1989" s="249">
        <v>2.9162767000000001</v>
      </c>
      <c r="AE1989" s="250">
        <v>4.0675485999999997E-6</v>
      </c>
      <c r="AF1989" s="250">
        <v>1.0562961999999999E-8</v>
      </c>
      <c r="AG1989" s="78">
        <v>0.10416158</v>
      </c>
      <c r="AH1989" s="20"/>
      <c r="AI1989" s="20"/>
      <c r="AJ1989" s="20"/>
      <c r="AK1989" s="20"/>
      <c r="AL1989" s="20"/>
      <c r="AM1989" s="20"/>
      <c r="AN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c r="BU1989" s="20"/>
      <c r="BV1989" s="20"/>
      <c r="BW1989" s="20"/>
      <c r="BX1989" s="20"/>
      <c r="BY1989" s="20"/>
      <c r="BZ1989" s="20"/>
      <c r="CA1989" s="20"/>
      <c r="CB1989" s="20"/>
      <c r="CC1989" s="20"/>
      <c r="CD1989" s="20"/>
      <c r="CE1989" s="20"/>
      <c r="CF1989" s="20"/>
      <c r="CG1989" s="20"/>
      <c r="CH1989" s="20"/>
      <c r="CI1989" s="20"/>
      <c r="CJ1989" s="20"/>
      <c r="CK1989" s="20"/>
      <c r="CL1989" s="20"/>
      <c r="CM1989" s="20"/>
      <c r="CN1989" s="20"/>
      <c r="CO1989" s="20"/>
      <c r="CP1989" s="20"/>
      <c r="CQ1989" s="20"/>
      <c r="CR1989" s="20"/>
      <c r="CS1989" s="20"/>
      <c r="CT1989" s="20"/>
      <c r="CU1989" s="20"/>
      <c r="CV1989" s="20"/>
      <c r="CW1989" s="20"/>
      <c r="CX1989" s="20"/>
      <c r="CY1989" s="20"/>
      <c r="CZ1989" s="20"/>
      <c r="DA1989" s="20"/>
      <c r="DB1989" s="20"/>
      <c r="DC1989" s="20"/>
      <c r="DD1989" s="20"/>
      <c r="DE1989" s="20"/>
      <c r="DF1989" s="20"/>
      <c r="DG1989" s="20"/>
      <c r="DH1989" s="20"/>
      <c r="DI1989" s="20"/>
      <c r="DJ1989" s="20"/>
      <c r="DK1989" s="20"/>
      <c r="DL1989" s="20"/>
      <c r="DM1989" s="20"/>
      <c r="DN1989" s="20"/>
      <c r="DO1989" s="20"/>
      <c r="DP1989" s="20"/>
      <c r="DQ1989" s="20"/>
      <c r="DR1989" s="20"/>
      <c r="DS1989" s="20"/>
      <c r="DT1989" s="20"/>
      <c r="DU1989" s="20"/>
      <c r="DV1989" s="20"/>
      <c r="DW1989" s="20"/>
      <c r="DX1989" s="20"/>
      <c r="DY1989" s="20"/>
    </row>
    <row r="1990" spans="2:129" x14ac:dyDescent="0.15">
      <c r="B1990" s="77" t="s">
        <v>1025</v>
      </c>
      <c r="C1990" s="75"/>
      <c r="D1990" s="73" t="s">
        <v>38</v>
      </c>
      <c r="E1990" s="248" t="s">
        <v>1026</v>
      </c>
      <c r="F1990" s="248">
        <f t="shared" si="357"/>
        <v>1.2601200386099998</v>
      </c>
      <c r="G1990" s="248">
        <f t="shared" si="358"/>
        <v>1.5007033329999999E-2</v>
      </c>
      <c r="H1990" s="248">
        <f t="shared" si="359"/>
        <v>0.19259628987999997</v>
      </c>
      <c r="I1990" s="248">
        <f t="shared" si="360"/>
        <v>0.84144043539999991</v>
      </c>
      <c r="J1990" s="248">
        <v>0.21107628000000001</v>
      </c>
      <c r="K1990" s="248">
        <v>0.17794583999999999</v>
      </c>
      <c r="L1990" s="248">
        <v>1.4367484999999999E-2</v>
      </c>
      <c r="M1990" s="248">
        <v>7.9382813000000003E-4</v>
      </c>
      <c r="N1990" s="248">
        <v>1.1104467E-2</v>
      </c>
      <c r="O1990" s="248">
        <v>3.1087381999999998E-3</v>
      </c>
      <c r="P1990" s="248">
        <v>2.8296487999999998E-4</v>
      </c>
      <c r="Q1990" s="248">
        <v>2.2004835999999998E-3</v>
      </c>
      <c r="R1990" s="248">
        <v>0.79342033999999995</v>
      </c>
      <c r="S1990" s="248">
        <v>3.2071788E-3</v>
      </c>
      <c r="T1990" s="248">
        <v>0</v>
      </c>
      <c r="U1990" s="248">
        <v>4.2612432999999998E-2</v>
      </c>
      <c r="V1990" s="110"/>
      <c r="W1990" s="281">
        <f t="shared" si="361"/>
        <v>1.563528</v>
      </c>
      <c r="X1990" s="249">
        <v>81.256866000000002</v>
      </c>
      <c r="Y1990" s="249">
        <v>79.717187999999993</v>
      </c>
      <c r="Z1990" s="249">
        <v>1.1148009999999999</v>
      </c>
      <c r="AA1990" s="249">
        <v>1.9814408000000001E-4</v>
      </c>
      <c r="AB1990" s="249">
        <v>0.12948506000000001</v>
      </c>
      <c r="AC1990" s="249">
        <v>1.5395592E-2</v>
      </c>
      <c r="AD1990" s="249">
        <v>0.27979820999999999</v>
      </c>
      <c r="AE1990" s="250">
        <v>4.6598178E-6</v>
      </c>
      <c r="AF1990" s="250">
        <v>1.1983276000000001E-8</v>
      </c>
      <c r="AG1990" s="78">
        <v>0.49818054000000001</v>
      </c>
      <c r="AH1990" s="20"/>
      <c r="AI1990" s="20"/>
      <c r="AJ1990" s="20"/>
      <c r="AK1990" s="20"/>
      <c r="AL1990" s="20"/>
      <c r="AM1990" s="20"/>
      <c r="AN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row>
    <row r="1991" spans="2:129" x14ac:dyDescent="0.15">
      <c r="B1991" s="77" t="s">
        <v>1027</v>
      </c>
      <c r="C1991" s="75"/>
      <c r="D1991" s="73" t="s">
        <v>38</v>
      </c>
      <c r="E1991" s="248" t="s">
        <v>1028</v>
      </c>
      <c r="F1991" s="248">
        <f t="shared" si="357"/>
        <v>1.0175587797000001</v>
      </c>
      <c r="G1991" s="248">
        <f t="shared" si="358"/>
        <v>3.9047104999999999E-2</v>
      </c>
      <c r="H1991" s="248">
        <f t="shared" si="359"/>
        <v>0.11953918700000001</v>
      </c>
      <c r="I1991" s="248">
        <f t="shared" si="360"/>
        <v>0.51743264769999997</v>
      </c>
      <c r="J1991" s="248">
        <v>0.34153983999999998</v>
      </c>
      <c r="K1991" s="248">
        <v>0.10882617</v>
      </c>
      <c r="L1991" s="248">
        <v>6.3366016999999997E-3</v>
      </c>
      <c r="M1991" s="248">
        <v>1.0196555999999999E-3</v>
      </c>
      <c r="N1991" s="248">
        <v>3.2159357E-2</v>
      </c>
      <c r="O1991" s="248">
        <v>5.8680924000000002E-3</v>
      </c>
      <c r="P1991" s="248">
        <v>4.3764153000000004E-3</v>
      </c>
      <c r="Q1991" s="248">
        <v>1.9472788E-3</v>
      </c>
      <c r="R1991" s="248">
        <v>0.50639999999999996</v>
      </c>
      <c r="S1991" s="248">
        <v>0</v>
      </c>
      <c r="T1991" s="248">
        <v>0</v>
      </c>
      <c r="U1991" s="248">
        <v>9.0853688999999998E-3</v>
      </c>
      <c r="V1991" s="110"/>
      <c r="W1991" s="281">
        <f t="shared" si="361"/>
        <v>2.5299247407407406</v>
      </c>
      <c r="X1991" s="249">
        <v>95.597875000000002</v>
      </c>
      <c r="Y1991" s="249">
        <v>62.953746000000002</v>
      </c>
      <c r="Z1991" s="249">
        <v>24.381807999999999</v>
      </c>
      <c r="AA1991" s="249">
        <v>4.2542316E-3</v>
      </c>
      <c r="AB1991" s="249">
        <v>2.8358962000000001</v>
      </c>
      <c r="AC1991" s="249">
        <v>1.3091451000000001</v>
      </c>
      <c r="AD1991" s="249">
        <v>4.1130250000000004</v>
      </c>
      <c r="AE1991" s="250">
        <v>5.0022791000000004E-6</v>
      </c>
      <c r="AF1991" s="250">
        <v>1.3017858999999999E-8</v>
      </c>
      <c r="AG1991" s="78">
        <v>0.40279547999999998</v>
      </c>
      <c r="AH1991" s="20"/>
      <c r="AI1991" s="20"/>
      <c r="AJ1991" s="20"/>
      <c r="AK1991" s="20"/>
      <c r="AL1991" s="20"/>
      <c r="AM1991" s="20"/>
      <c r="AN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c r="BU1991" s="20"/>
      <c r="BV1991" s="20"/>
      <c r="BW1991" s="20"/>
      <c r="BX1991" s="20"/>
      <c r="BY1991" s="20"/>
      <c r="BZ1991" s="20"/>
      <c r="CA1991" s="20"/>
      <c r="CB1991" s="20"/>
      <c r="CC1991" s="20"/>
      <c r="CD1991" s="20"/>
      <c r="CE1991" s="20"/>
      <c r="CF1991" s="20"/>
      <c r="CG1991" s="20"/>
      <c r="CH1991" s="20"/>
      <c r="CI1991" s="20"/>
      <c r="CJ1991" s="20"/>
      <c r="CK1991" s="20"/>
      <c r="CL1991" s="20"/>
      <c r="CM1991" s="20"/>
      <c r="CN1991" s="20"/>
      <c r="CO1991" s="20"/>
      <c r="CP1991" s="20"/>
      <c r="CQ1991" s="20"/>
      <c r="CR1991" s="20"/>
      <c r="CS1991" s="20"/>
      <c r="CT1991" s="20"/>
      <c r="CU1991" s="20"/>
      <c r="CV1991" s="20"/>
      <c r="CW1991" s="20"/>
      <c r="CX1991" s="20"/>
      <c r="CY1991" s="20"/>
      <c r="CZ1991" s="20"/>
      <c r="DA1991" s="20"/>
      <c r="DB1991" s="20"/>
      <c r="DC1991" s="20"/>
      <c r="DD1991" s="20"/>
      <c r="DE1991" s="20"/>
      <c r="DF1991" s="20"/>
      <c r="DG1991" s="20"/>
      <c r="DH1991" s="20"/>
      <c r="DI1991" s="20"/>
      <c r="DJ1991" s="20"/>
      <c r="DK1991" s="20"/>
      <c r="DL1991" s="20"/>
      <c r="DM1991" s="20"/>
      <c r="DN1991" s="20"/>
      <c r="DO1991" s="20"/>
      <c r="DP1991" s="20"/>
      <c r="DQ1991" s="20"/>
      <c r="DR1991" s="20"/>
      <c r="DS1991" s="20"/>
      <c r="DT1991" s="20"/>
      <c r="DU1991" s="20"/>
      <c r="DV1991" s="20"/>
      <c r="DW1991" s="20"/>
      <c r="DX1991" s="20"/>
      <c r="DY1991" s="20"/>
    </row>
    <row r="1992" spans="2:129" x14ac:dyDescent="0.15">
      <c r="B1992" s="77" t="s">
        <v>1029</v>
      </c>
      <c r="C1992" s="75"/>
      <c r="D1992" s="73" t="s">
        <v>38</v>
      </c>
      <c r="E1992" s="248" t="s">
        <v>1030</v>
      </c>
      <c r="F1992" s="248">
        <f t="shared" si="357"/>
        <v>1.8296288998999999</v>
      </c>
      <c r="G1992" s="248">
        <f t="shared" si="358"/>
        <v>0.16508634129999999</v>
      </c>
      <c r="H1992" s="248">
        <f t="shared" si="359"/>
        <v>0.22811197779999998</v>
      </c>
      <c r="I1992" s="248">
        <f t="shared" si="360"/>
        <v>0.74976285080000005</v>
      </c>
      <c r="J1992" s="248">
        <v>0.68666773000000003</v>
      </c>
      <c r="K1992" s="248">
        <v>0.20885467999999999</v>
      </c>
      <c r="L1992" s="248">
        <v>1.6225785E-2</v>
      </c>
      <c r="M1992" s="248">
        <v>2.4388203000000001E-3</v>
      </c>
      <c r="N1992" s="248">
        <v>0.11228647</v>
      </c>
      <c r="O1992" s="248">
        <v>5.0361050999999997E-2</v>
      </c>
      <c r="P1992" s="248">
        <v>3.0315127999999999E-3</v>
      </c>
      <c r="Q1992" s="248">
        <v>1.8304158E-3</v>
      </c>
      <c r="R1992" s="248">
        <v>0.70154572000000004</v>
      </c>
      <c r="S1992" s="248">
        <v>0</v>
      </c>
      <c r="T1992" s="248">
        <v>0</v>
      </c>
      <c r="U1992" s="248">
        <v>4.6386715000000002E-2</v>
      </c>
      <c r="V1992" s="110"/>
      <c r="W1992" s="281">
        <f t="shared" si="361"/>
        <v>5.0864276296296298</v>
      </c>
      <c r="X1992" s="249">
        <v>135.202</v>
      </c>
      <c r="Y1992" s="249">
        <v>101.76461</v>
      </c>
      <c r="Z1992" s="249">
        <v>25.352419000000001</v>
      </c>
      <c r="AA1992" s="249">
        <v>2.8002712000000001E-3</v>
      </c>
      <c r="AB1992" s="249">
        <v>4.0969873999999997</v>
      </c>
      <c r="AC1992" s="249">
        <v>0.82886298999999997</v>
      </c>
      <c r="AD1992" s="249">
        <v>3.1563135999999998</v>
      </c>
      <c r="AE1992" s="250">
        <v>1.0166171E-5</v>
      </c>
      <c r="AF1992" s="250">
        <v>2.5813863000000001E-8</v>
      </c>
      <c r="AG1992" s="78">
        <v>0.73616758999999998</v>
      </c>
      <c r="AH1992" s="20"/>
      <c r="AI1992" s="20"/>
      <c r="AJ1992" s="20"/>
      <c r="AK1992" s="20"/>
      <c r="AL1992" s="20"/>
      <c r="AM1992" s="20"/>
      <c r="AN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c r="BU1992" s="20"/>
      <c r="BV1992" s="20"/>
      <c r="BW1992" s="20"/>
      <c r="BX1992" s="20"/>
      <c r="BY1992" s="20"/>
      <c r="BZ1992" s="20"/>
      <c r="CA1992" s="20"/>
      <c r="CB1992" s="20"/>
      <c r="CC1992" s="20"/>
      <c r="CD1992" s="20"/>
      <c r="CE1992" s="20"/>
      <c r="CF1992" s="20"/>
      <c r="CG1992" s="20"/>
      <c r="CH1992" s="20"/>
      <c r="CI1992" s="20"/>
      <c r="CJ1992" s="20"/>
      <c r="CK1992" s="20"/>
      <c r="CL1992" s="20"/>
      <c r="CM1992" s="20"/>
      <c r="CN1992" s="20"/>
      <c r="CO1992" s="20"/>
      <c r="CP1992" s="20"/>
      <c r="CQ1992" s="20"/>
      <c r="CR1992" s="20"/>
      <c r="CS1992" s="20"/>
      <c r="CT1992" s="20"/>
      <c r="CU1992" s="20"/>
      <c r="CV1992" s="20"/>
      <c r="CW1992" s="20"/>
      <c r="CX1992" s="20"/>
      <c r="CY1992" s="20"/>
      <c r="CZ1992" s="20"/>
      <c r="DA1992" s="20"/>
      <c r="DB1992" s="20"/>
      <c r="DC1992" s="20"/>
      <c r="DD1992" s="20"/>
      <c r="DE1992" s="20"/>
      <c r="DF1992" s="20"/>
      <c r="DG1992" s="20"/>
      <c r="DH1992" s="20"/>
      <c r="DI1992" s="20"/>
      <c r="DJ1992" s="20"/>
      <c r="DK1992" s="20"/>
      <c r="DL1992" s="20"/>
      <c r="DM1992" s="20"/>
      <c r="DN1992" s="20"/>
      <c r="DO1992" s="20"/>
      <c r="DP1992" s="20"/>
      <c r="DQ1992" s="20"/>
      <c r="DR1992" s="20"/>
      <c r="DS1992" s="20"/>
      <c r="DT1992" s="20"/>
      <c r="DU1992" s="20"/>
      <c r="DV1992" s="20"/>
      <c r="DW1992" s="20"/>
      <c r="DX1992" s="20"/>
      <c r="DY1992" s="20"/>
    </row>
    <row r="1993" spans="2:129" x14ac:dyDescent="0.15">
      <c r="B1993" s="77" t="s">
        <v>1031</v>
      </c>
      <c r="C1993" s="75"/>
      <c r="D1993" s="73" t="s">
        <v>38</v>
      </c>
      <c r="E1993" s="248" t="s">
        <v>1032</v>
      </c>
      <c r="F1993" s="248">
        <f t="shared" si="357"/>
        <v>1.53790025161</v>
      </c>
      <c r="G1993" s="248">
        <f t="shared" si="358"/>
        <v>6.6054541899999999E-2</v>
      </c>
      <c r="H1993" s="248">
        <f t="shared" si="359"/>
        <v>9.6943482799999994E-2</v>
      </c>
      <c r="I1993" s="248">
        <f t="shared" si="360"/>
        <v>0.86797179691000004</v>
      </c>
      <c r="J1993" s="248">
        <v>0.50693043000000004</v>
      </c>
      <c r="K1993" s="248">
        <v>8.9762311999999997E-2</v>
      </c>
      <c r="L1993" s="248">
        <v>4.0303513000000003E-3</v>
      </c>
      <c r="M1993" s="248">
        <v>4.8060228999999999E-3</v>
      </c>
      <c r="N1993" s="248">
        <v>2.8509461999999999E-2</v>
      </c>
      <c r="O1993" s="248">
        <v>3.2739057000000002E-2</v>
      </c>
      <c r="P1993" s="248">
        <v>3.1508195000000002E-3</v>
      </c>
      <c r="Q1993" s="248">
        <v>9.7860091000000009E-4</v>
      </c>
      <c r="R1993" s="248">
        <v>0.86245687000000004</v>
      </c>
      <c r="S1993" s="248">
        <v>0</v>
      </c>
      <c r="T1993" s="248">
        <v>0</v>
      </c>
      <c r="U1993" s="248">
        <v>4.5363260000000002E-3</v>
      </c>
      <c r="V1993" s="110"/>
      <c r="W1993" s="281">
        <f t="shared" si="361"/>
        <v>3.7550402222222221</v>
      </c>
      <c r="X1993" s="249">
        <v>96.410302000000001</v>
      </c>
      <c r="Y1993" s="249">
        <v>93.237010999999995</v>
      </c>
      <c r="Z1993" s="249">
        <v>2.73386</v>
      </c>
      <c r="AA1993" s="249">
        <v>3.683898E-4</v>
      </c>
      <c r="AB1993" s="249">
        <v>0.20740797999999999</v>
      </c>
      <c r="AC1993" s="249">
        <v>1.4215732E-2</v>
      </c>
      <c r="AD1993" s="249">
        <v>0.21743905999999999</v>
      </c>
      <c r="AE1993" s="250">
        <v>5.9228337000000001E-6</v>
      </c>
      <c r="AF1993" s="250">
        <v>1.6201434E-8</v>
      </c>
      <c r="AG1993" s="78">
        <v>0.79055065000000002</v>
      </c>
      <c r="AH1993" s="20"/>
      <c r="AI1993" s="20"/>
      <c r="AJ1993" s="20"/>
      <c r="AK1993" s="20"/>
      <c r="AL1993" s="20"/>
      <c r="AM1993" s="20"/>
      <c r="AN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c r="BU1993" s="20"/>
      <c r="BV1993" s="20"/>
      <c r="BW1993" s="20"/>
      <c r="BX1993" s="20"/>
      <c r="BY1993" s="20"/>
      <c r="BZ1993" s="20"/>
      <c r="CA1993" s="20"/>
      <c r="CB1993" s="20"/>
      <c r="CC1993" s="20"/>
      <c r="CD1993" s="20"/>
      <c r="CE1993" s="20"/>
      <c r="CF1993" s="20"/>
      <c r="CG1993" s="20"/>
      <c r="CH1993" s="20"/>
      <c r="CI1993" s="20"/>
      <c r="CJ1993" s="20"/>
      <c r="CK1993" s="20"/>
      <c r="CL1993" s="20"/>
      <c r="CM1993" s="20"/>
      <c r="CN1993" s="20"/>
      <c r="CO1993" s="20"/>
      <c r="CP1993" s="20"/>
      <c r="CQ1993" s="20"/>
      <c r="CR1993" s="20"/>
      <c r="CS1993" s="20"/>
      <c r="CT1993" s="20"/>
      <c r="CU1993" s="20"/>
      <c r="CV1993" s="20"/>
      <c r="CW1993" s="20"/>
      <c r="CX1993" s="20"/>
      <c r="CY1993" s="20"/>
      <c r="CZ1993" s="20"/>
      <c r="DA1993" s="20"/>
      <c r="DB1993" s="20"/>
      <c r="DC1993" s="20"/>
      <c r="DD1993" s="20"/>
      <c r="DE1993" s="20"/>
      <c r="DF1993" s="20"/>
      <c r="DG1993" s="20"/>
      <c r="DH1993" s="20"/>
      <c r="DI1993" s="20"/>
      <c r="DJ1993" s="20"/>
      <c r="DK1993" s="20"/>
      <c r="DL1993" s="20"/>
      <c r="DM1993" s="20"/>
      <c r="DN1993" s="20"/>
      <c r="DO1993" s="20"/>
      <c r="DP1993" s="20"/>
      <c r="DQ1993" s="20"/>
      <c r="DR1993" s="20"/>
      <c r="DS1993" s="20"/>
      <c r="DT1993" s="20"/>
      <c r="DU1993" s="20"/>
      <c r="DV1993" s="20"/>
      <c r="DW1993" s="20"/>
      <c r="DX1993" s="20"/>
      <c r="DY1993" s="20"/>
    </row>
    <row r="1994" spans="2:129" x14ac:dyDescent="0.15">
      <c r="B1994" s="77" t="s">
        <v>1033</v>
      </c>
      <c r="C1994" s="75"/>
      <c r="D1994" s="73" t="s">
        <v>38</v>
      </c>
      <c r="E1994" s="248" t="s">
        <v>1034</v>
      </c>
      <c r="F1994" s="248">
        <f t="shared" si="357"/>
        <v>1.1362694103400002</v>
      </c>
      <c r="G1994" s="248">
        <f t="shared" si="358"/>
        <v>2.85895512E-2</v>
      </c>
      <c r="H1994" s="248">
        <f t="shared" si="359"/>
        <v>0.16791006464000002</v>
      </c>
      <c r="I1994" s="248">
        <f t="shared" si="360"/>
        <v>0.68516795450000001</v>
      </c>
      <c r="J1994" s="248">
        <v>0.25460184000000002</v>
      </c>
      <c r="K1994" s="248">
        <v>0.16164754000000001</v>
      </c>
      <c r="L1994" s="248">
        <v>5.8092539000000002E-3</v>
      </c>
      <c r="M1994" s="248">
        <v>2.2308041999999999E-3</v>
      </c>
      <c r="N1994" s="248">
        <v>1.4286432999999999E-2</v>
      </c>
      <c r="O1994" s="248">
        <v>1.2072314000000001E-2</v>
      </c>
      <c r="P1994" s="248">
        <v>4.5327074E-4</v>
      </c>
      <c r="Q1994" s="248">
        <v>1.093941E-3</v>
      </c>
      <c r="R1994" s="248">
        <v>0.64632668999999998</v>
      </c>
      <c r="S1994" s="248">
        <v>2.6459224999999999E-3</v>
      </c>
      <c r="T1994" s="248">
        <v>0</v>
      </c>
      <c r="U1994" s="248">
        <v>3.5101400999999997E-2</v>
      </c>
      <c r="V1994" s="110"/>
      <c r="W1994" s="281">
        <f t="shared" si="361"/>
        <v>1.8859395555555556</v>
      </c>
      <c r="X1994" s="249">
        <v>91.253319000000005</v>
      </c>
      <c r="Y1994" s="249">
        <v>89.465504999999993</v>
      </c>
      <c r="Z1994" s="249">
        <v>1.3467985</v>
      </c>
      <c r="AA1994" s="249">
        <v>3.0969766000000002E-4</v>
      </c>
      <c r="AB1994" s="249">
        <v>8.3342128000000001E-2</v>
      </c>
      <c r="AC1994" s="249">
        <v>1.6815210000000001E-2</v>
      </c>
      <c r="AD1994" s="249">
        <v>0.34054867</v>
      </c>
      <c r="AE1994" s="250">
        <v>5.0074307999999996E-6</v>
      </c>
      <c r="AF1994" s="250">
        <v>1.22133E-8</v>
      </c>
      <c r="AG1994" s="78">
        <v>0.58462325000000004</v>
      </c>
      <c r="AH1994" s="20"/>
      <c r="AI1994" s="20"/>
      <c r="AJ1994" s="20"/>
      <c r="AK1994" s="20"/>
      <c r="AL1994" s="20"/>
      <c r="AM1994" s="20"/>
      <c r="AN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c r="BU1994" s="20"/>
      <c r="BV1994" s="20"/>
      <c r="BW1994" s="20"/>
      <c r="BX1994" s="20"/>
      <c r="BY1994" s="20"/>
      <c r="BZ1994" s="20"/>
      <c r="CA1994" s="20"/>
      <c r="CB1994" s="20"/>
      <c r="CC1994" s="20"/>
      <c r="CD1994" s="20"/>
      <c r="CE1994" s="20"/>
      <c r="CF1994" s="20"/>
      <c r="CG1994" s="20"/>
      <c r="CH1994" s="20"/>
      <c r="CI1994" s="20"/>
      <c r="CJ1994" s="20"/>
      <c r="CK1994" s="20"/>
      <c r="CL1994" s="20"/>
      <c r="CM1994" s="20"/>
      <c r="CN1994" s="20"/>
      <c r="CO1994" s="20"/>
      <c r="CP1994" s="20"/>
      <c r="CQ1994" s="20"/>
      <c r="CR1994" s="20"/>
      <c r="CS1994" s="20"/>
      <c r="CT1994" s="20"/>
      <c r="CU1994" s="20"/>
      <c r="CV1994" s="20"/>
      <c r="CW1994" s="20"/>
      <c r="CX1994" s="20"/>
      <c r="CY1994" s="20"/>
      <c r="CZ1994" s="20"/>
      <c r="DA1994" s="20"/>
      <c r="DB1994" s="20"/>
      <c r="DC1994" s="20"/>
      <c r="DD1994" s="20"/>
      <c r="DE1994" s="20"/>
      <c r="DF1994" s="20"/>
      <c r="DG1994" s="20"/>
      <c r="DH1994" s="20"/>
      <c r="DI1994" s="20"/>
      <c r="DJ1994" s="20"/>
      <c r="DK1994" s="20"/>
      <c r="DL1994" s="20"/>
      <c r="DM1994" s="20"/>
      <c r="DN1994" s="20"/>
      <c r="DO1994" s="20"/>
      <c r="DP1994" s="20"/>
      <c r="DQ1994" s="20"/>
      <c r="DR1994" s="20"/>
      <c r="DS1994" s="20"/>
      <c r="DT1994" s="20"/>
      <c r="DU1994" s="20"/>
      <c r="DV1994" s="20"/>
      <c r="DW1994" s="20"/>
      <c r="DX1994" s="20"/>
      <c r="DY1994" s="20"/>
    </row>
    <row r="1995" spans="2:129" x14ac:dyDescent="0.15">
      <c r="B1995" s="77" t="s">
        <v>1035</v>
      </c>
      <c r="C1995" s="75"/>
      <c r="D1995" s="73" t="s">
        <v>38</v>
      </c>
      <c r="E1995" s="248" t="s">
        <v>1036</v>
      </c>
      <c r="F1995" s="248">
        <f t="shared" si="357"/>
        <v>0.97069390210000006</v>
      </c>
      <c r="G1995" s="248">
        <f t="shared" si="358"/>
        <v>0.12964799570000002</v>
      </c>
      <c r="H1995" s="248">
        <f t="shared" si="359"/>
        <v>0.15382895449999998</v>
      </c>
      <c r="I1995" s="248">
        <f t="shared" si="360"/>
        <v>0.31633919190000004</v>
      </c>
      <c r="J1995" s="248">
        <v>0.37087776</v>
      </c>
      <c r="K1995" s="248">
        <v>0.14456849999999999</v>
      </c>
      <c r="L1995" s="248">
        <v>7.1304719999999997E-3</v>
      </c>
      <c r="M1995" s="248">
        <v>3.7410876999999999E-3</v>
      </c>
      <c r="N1995" s="248">
        <v>0.10958527</v>
      </c>
      <c r="O1995" s="248">
        <v>1.6321637999999999E-2</v>
      </c>
      <c r="P1995" s="248">
        <v>2.1299825000000001E-3</v>
      </c>
      <c r="Q1995" s="248">
        <v>5.0781144999999996E-3</v>
      </c>
      <c r="R1995" s="248">
        <v>0.30325687000000001</v>
      </c>
      <c r="S1995" s="248">
        <v>0</v>
      </c>
      <c r="T1995" s="248">
        <v>0</v>
      </c>
      <c r="U1995" s="248">
        <v>8.0042073999999994E-3</v>
      </c>
      <c r="V1995" s="110"/>
      <c r="W1995" s="281">
        <f t="shared" si="361"/>
        <v>2.7472426666666663</v>
      </c>
      <c r="X1995" s="249">
        <v>57.841557999999999</v>
      </c>
      <c r="Y1995" s="249">
        <v>48.374166000000002</v>
      </c>
      <c r="Z1995" s="249">
        <v>4.6225171999999999</v>
      </c>
      <c r="AA1995" s="249">
        <v>3.0063612E-3</v>
      </c>
      <c r="AB1995" s="249">
        <v>2.3536812</v>
      </c>
      <c r="AC1995" s="249">
        <v>0.26366982</v>
      </c>
      <c r="AD1995" s="249">
        <v>2.2245178999999999</v>
      </c>
      <c r="AE1995" s="250">
        <v>6.9470965000000004E-6</v>
      </c>
      <c r="AF1995" s="250">
        <v>1.5893605E-8</v>
      </c>
      <c r="AG1995" s="78">
        <v>0.32610197000000002</v>
      </c>
      <c r="AH1995" s="20"/>
      <c r="AI1995" s="20"/>
      <c r="AJ1995" s="20"/>
      <c r="AK1995" s="20"/>
      <c r="AL1995" s="20"/>
      <c r="AM1995" s="20"/>
      <c r="AN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c r="BU1995" s="20"/>
      <c r="BV1995" s="20"/>
      <c r="BW1995" s="20"/>
      <c r="BX1995" s="20"/>
      <c r="BY1995" s="20"/>
      <c r="BZ1995" s="20"/>
      <c r="CA1995" s="20"/>
      <c r="CB1995" s="20"/>
      <c r="CC1995" s="20"/>
      <c r="CD1995" s="20"/>
      <c r="CE1995" s="20"/>
      <c r="CF1995" s="20"/>
      <c r="CG1995" s="20"/>
      <c r="CH1995" s="20"/>
      <c r="CI1995" s="20"/>
      <c r="CJ1995" s="20"/>
      <c r="CK1995" s="20"/>
      <c r="CL1995" s="20"/>
      <c r="CM1995" s="20"/>
      <c r="CN1995" s="20"/>
      <c r="CO1995" s="20"/>
      <c r="CP1995" s="20"/>
      <c r="CQ1995" s="20"/>
      <c r="CR1995" s="20"/>
      <c r="CS1995" s="20"/>
      <c r="CT1995" s="20"/>
      <c r="CU1995" s="20"/>
      <c r="CV1995" s="20"/>
      <c r="CW1995" s="20"/>
      <c r="CX1995" s="20"/>
      <c r="CY1995" s="20"/>
      <c r="CZ1995" s="20"/>
      <c r="DA1995" s="20"/>
      <c r="DB1995" s="20"/>
      <c r="DC1995" s="20"/>
      <c r="DD1995" s="20"/>
      <c r="DE1995" s="20"/>
      <c r="DF1995" s="20"/>
      <c r="DG1995" s="20"/>
      <c r="DH1995" s="20"/>
      <c r="DI1995" s="20"/>
      <c r="DJ1995" s="20"/>
      <c r="DK1995" s="20"/>
      <c r="DL1995" s="20"/>
      <c r="DM1995" s="20"/>
      <c r="DN1995" s="20"/>
      <c r="DO1995" s="20"/>
      <c r="DP1995" s="20"/>
      <c r="DQ1995" s="20"/>
      <c r="DR1995" s="20"/>
      <c r="DS1995" s="20"/>
      <c r="DT1995" s="20"/>
      <c r="DU1995" s="20"/>
      <c r="DV1995" s="20"/>
      <c r="DW1995" s="20"/>
      <c r="DX1995" s="20"/>
      <c r="DY1995" s="20"/>
    </row>
    <row r="1996" spans="2:129" x14ac:dyDescent="0.15">
      <c r="B1996" s="77" t="s">
        <v>5607</v>
      </c>
      <c r="C1996" s="75"/>
      <c r="D1996" s="73" t="s">
        <v>38</v>
      </c>
      <c r="E1996" s="260" t="s">
        <v>5608</v>
      </c>
      <c r="F1996" s="260">
        <f t="shared" si="357"/>
        <v>0.77292898764999995</v>
      </c>
      <c r="G1996" s="260">
        <f t="shared" si="358"/>
        <v>8.9457126999999997E-2</v>
      </c>
      <c r="H1996" s="260">
        <f t="shared" si="359"/>
        <v>0.13272533580000001</v>
      </c>
      <c r="I1996" s="260">
        <f t="shared" si="360"/>
        <v>7.5472848500000005E-3</v>
      </c>
      <c r="J1996" s="260">
        <v>0.54319923999999997</v>
      </c>
      <c r="K1996" s="260">
        <v>0.12533477000000001</v>
      </c>
      <c r="L1996" s="260">
        <v>5.4632417000000004E-3</v>
      </c>
      <c r="M1996" s="260">
        <v>5.035004E-3</v>
      </c>
      <c r="N1996" s="260">
        <v>3.8169127999999997E-2</v>
      </c>
      <c r="O1996" s="260">
        <v>4.6252994999999998E-2</v>
      </c>
      <c r="P1996" s="260">
        <v>1.9273241E-3</v>
      </c>
      <c r="Q1996" s="260">
        <v>9.7329225000000004E-4</v>
      </c>
      <c r="R1996" s="260">
        <v>0</v>
      </c>
      <c r="S1996" s="260">
        <v>0</v>
      </c>
      <c r="T1996" s="260">
        <v>0</v>
      </c>
      <c r="U1996" s="260">
        <v>6.5739926000000001E-3</v>
      </c>
      <c r="V1996" s="261"/>
      <c r="W1996" s="246">
        <f t="shared" si="361"/>
        <v>4.0236980740740735</v>
      </c>
      <c r="X1996" s="282">
        <v>100.11136</v>
      </c>
      <c r="Y1996" s="282">
        <v>95.543119000000004</v>
      </c>
      <c r="Z1996" s="282">
        <v>4.0114650000000003</v>
      </c>
      <c r="AA1996" s="282">
        <v>3.69129E-4</v>
      </c>
      <c r="AB1996" s="282">
        <v>0.25084043</v>
      </c>
      <c r="AC1996" s="282">
        <v>1.4249716000000001E-2</v>
      </c>
      <c r="AD1996" s="282">
        <v>0.29131340999999999</v>
      </c>
      <c r="AE1996" s="76">
        <v>6.8441141000000002E-6</v>
      </c>
      <c r="AF1996" s="76">
        <v>1.803874E-8</v>
      </c>
      <c r="AG1996" s="20">
        <v>0.81056083999999995</v>
      </c>
      <c r="AH1996" s="20"/>
      <c r="AI1996" s="20"/>
      <c r="AJ1996" s="20"/>
      <c r="AK1996" s="20"/>
      <c r="AL1996" s="20"/>
      <c r="AM1996" s="20"/>
      <c r="AN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c r="BU1996" s="20"/>
      <c r="BV1996" s="20"/>
      <c r="BW1996" s="20"/>
      <c r="BX1996" s="20"/>
      <c r="BY1996" s="20"/>
      <c r="BZ1996" s="20"/>
      <c r="CA1996" s="20"/>
      <c r="CB1996" s="20"/>
      <c r="CC1996" s="20"/>
      <c r="CD1996" s="20"/>
      <c r="CE1996" s="20"/>
      <c r="CF1996" s="20"/>
      <c r="CG1996" s="20"/>
      <c r="CH1996" s="20"/>
      <c r="CI1996" s="20"/>
      <c r="CJ1996" s="20"/>
      <c r="CK1996" s="20"/>
      <c r="CL1996" s="20"/>
      <c r="CM1996" s="20"/>
      <c r="CN1996" s="20"/>
      <c r="CO1996" s="20"/>
      <c r="CP1996" s="20"/>
      <c r="CQ1996" s="20"/>
      <c r="CR1996" s="20"/>
      <c r="CS1996" s="20"/>
      <c r="CT1996" s="20"/>
      <c r="CU1996" s="20"/>
      <c r="CV1996" s="20"/>
      <c r="CW1996" s="20"/>
      <c r="CX1996" s="20"/>
      <c r="CY1996" s="20"/>
      <c r="CZ1996" s="20"/>
      <c r="DA1996" s="20"/>
      <c r="DB1996" s="20"/>
      <c r="DC1996" s="20"/>
      <c r="DD1996" s="20"/>
      <c r="DE1996" s="20"/>
      <c r="DF1996" s="20"/>
      <c r="DG1996" s="20"/>
      <c r="DH1996" s="20"/>
      <c r="DI1996" s="20"/>
      <c r="DJ1996" s="20"/>
      <c r="DK1996" s="20"/>
      <c r="DL1996" s="20"/>
      <c r="DM1996" s="20"/>
      <c r="DN1996" s="20"/>
      <c r="DO1996" s="20"/>
      <c r="DP1996" s="20"/>
      <c r="DQ1996" s="20"/>
      <c r="DR1996" s="20"/>
      <c r="DS1996" s="20"/>
      <c r="DT1996" s="20"/>
      <c r="DU1996" s="20"/>
      <c r="DV1996" s="20"/>
      <c r="DW1996" s="20"/>
      <c r="DX1996" s="20"/>
      <c r="DY1996" s="20"/>
    </row>
    <row r="1997" spans="2:129" x14ac:dyDescent="0.15">
      <c r="B1997" s="77" t="s">
        <v>5609</v>
      </c>
      <c r="C1997" s="75"/>
      <c r="D1997" s="73" t="s">
        <v>38</v>
      </c>
      <c r="E1997" s="260" t="s">
        <v>5610</v>
      </c>
      <c r="F1997" s="260">
        <f t="shared" si="357"/>
        <v>0.71493448658000003</v>
      </c>
      <c r="G1997" s="260">
        <f t="shared" si="358"/>
        <v>4.9830219199999998E-2</v>
      </c>
      <c r="H1997" s="260">
        <f t="shared" si="359"/>
        <v>0.18560965211</v>
      </c>
      <c r="I1997" s="260">
        <f t="shared" si="360"/>
        <v>6.3999052699999998E-3</v>
      </c>
      <c r="J1997" s="260">
        <v>0.47309470999999997</v>
      </c>
      <c r="K1997" s="260">
        <v>0.18090437000000001</v>
      </c>
      <c r="L1997" s="260">
        <v>4.5896901E-3</v>
      </c>
      <c r="M1997" s="260">
        <v>1.2160252E-3</v>
      </c>
      <c r="N1997" s="260">
        <v>2.5798496000000001E-2</v>
      </c>
      <c r="O1997" s="260">
        <v>2.2815697999999999E-2</v>
      </c>
      <c r="P1997" s="260">
        <v>1.1559201E-4</v>
      </c>
      <c r="Q1997" s="260">
        <v>3.0617317E-4</v>
      </c>
      <c r="R1997" s="260">
        <v>0</v>
      </c>
      <c r="S1997" s="260">
        <v>0</v>
      </c>
      <c r="T1997" s="260">
        <v>0</v>
      </c>
      <c r="U1997" s="260">
        <v>6.0937320999999997E-3</v>
      </c>
      <c r="V1997" s="261"/>
      <c r="W1997" s="246">
        <f t="shared" si="361"/>
        <v>3.5044052592592587</v>
      </c>
      <c r="X1997" s="282">
        <v>100.60066999999999</v>
      </c>
      <c r="Y1997" s="282">
        <v>96.300922999999997</v>
      </c>
      <c r="Z1997" s="282">
        <v>3.8536853999999998</v>
      </c>
      <c r="AA1997" s="282">
        <v>8.2134545999999997E-5</v>
      </c>
      <c r="AB1997" s="282">
        <v>0.27092743000000002</v>
      </c>
      <c r="AC1997" s="282">
        <v>2.7843125999999999E-3</v>
      </c>
      <c r="AD1997" s="282">
        <v>0.17226896999999999</v>
      </c>
      <c r="AE1997" s="76">
        <v>6.6945166000000001E-6</v>
      </c>
      <c r="AF1997" s="76">
        <v>1.6791068E-8</v>
      </c>
      <c r="AG1997" s="20">
        <v>0.84617503999999999</v>
      </c>
      <c r="AH1997" s="20"/>
      <c r="AI1997" s="20"/>
      <c r="AJ1997" s="20"/>
      <c r="AK1997" s="20"/>
      <c r="AL1997" s="20"/>
      <c r="AM1997" s="20"/>
      <c r="AN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c r="BU1997" s="20"/>
      <c r="BV1997" s="20"/>
      <c r="BW1997" s="20"/>
      <c r="BX1997" s="20"/>
      <c r="BY1997" s="20"/>
      <c r="BZ1997" s="20"/>
      <c r="CA1997" s="20"/>
      <c r="CB1997" s="20"/>
      <c r="CC1997" s="20"/>
      <c r="CD1997" s="20"/>
      <c r="CE1997" s="20"/>
      <c r="CF1997" s="20"/>
      <c r="CG1997" s="20"/>
      <c r="CH1997" s="20"/>
      <c r="CI1997" s="20"/>
      <c r="CJ1997" s="20"/>
      <c r="CK1997" s="20"/>
      <c r="CL1997" s="20"/>
      <c r="CM1997" s="20"/>
      <c r="CN1997" s="20"/>
      <c r="CO1997" s="20"/>
      <c r="CP1997" s="20"/>
      <c r="CQ1997" s="20"/>
      <c r="CR1997" s="20"/>
      <c r="CS1997" s="20"/>
      <c r="CT1997" s="20"/>
      <c r="CU1997" s="20"/>
      <c r="CV1997" s="20"/>
      <c r="CW1997" s="20"/>
      <c r="CX1997" s="20"/>
      <c r="CY1997" s="20"/>
      <c r="CZ1997" s="20"/>
      <c r="DA1997" s="20"/>
      <c r="DB1997" s="20"/>
      <c r="DC1997" s="20"/>
      <c r="DD1997" s="20"/>
      <c r="DE1997" s="20"/>
      <c r="DF1997" s="20"/>
      <c r="DG1997" s="20"/>
      <c r="DH1997" s="20"/>
      <c r="DI1997" s="20"/>
      <c r="DJ1997" s="20"/>
      <c r="DK1997" s="20"/>
      <c r="DL1997" s="20"/>
      <c r="DM1997" s="20"/>
      <c r="DN1997" s="20"/>
      <c r="DO1997" s="20"/>
      <c r="DP1997" s="20"/>
      <c r="DQ1997" s="20"/>
      <c r="DR1997" s="20"/>
      <c r="DS1997" s="20"/>
      <c r="DT1997" s="20"/>
      <c r="DU1997" s="20"/>
      <c r="DV1997" s="20"/>
      <c r="DW1997" s="20"/>
      <c r="DX1997" s="20"/>
      <c r="DY1997" s="20"/>
    </row>
    <row r="1998" spans="2:129" x14ac:dyDescent="0.15">
      <c r="B1998" s="77" t="s">
        <v>5611</v>
      </c>
      <c r="C1998" s="75"/>
      <c r="D1998" s="73" t="s">
        <v>38</v>
      </c>
      <c r="E1998" s="260" t="s">
        <v>5612</v>
      </c>
      <c r="F1998" s="260">
        <f t="shared" si="357"/>
        <v>0.67482479832999998</v>
      </c>
      <c r="G1998" s="260">
        <f t="shared" si="358"/>
        <v>6.6027041800000005E-2</v>
      </c>
      <c r="H1998" s="260">
        <f t="shared" si="359"/>
        <v>9.6834542800000006E-2</v>
      </c>
      <c r="I1998" s="260">
        <f t="shared" si="360"/>
        <v>5.5106037300000008E-3</v>
      </c>
      <c r="J1998" s="260">
        <v>0.50645260999999997</v>
      </c>
      <c r="K1998" s="260">
        <v>8.9663437999999998E-2</v>
      </c>
      <c r="L1998" s="260">
        <v>4.0213013000000002E-3</v>
      </c>
      <c r="M1998" s="260">
        <v>4.8044838000000003E-3</v>
      </c>
      <c r="N1998" s="260">
        <v>2.8488233000000002E-2</v>
      </c>
      <c r="O1998" s="260">
        <v>3.2734325000000002E-2</v>
      </c>
      <c r="P1998" s="260">
        <v>3.1498034999999998E-3</v>
      </c>
      <c r="Q1998" s="260">
        <v>9.767145300000001E-4</v>
      </c>
      <c r="R1998" s="260">
        <v>0</v>
      </c>
      <c r="S1998" s="260">
        <v>0</v>
      </c>
      <c r="T1998" s="260">
        <v>0</v>
      </c>
      <c r="U1998" s="260">
        <v>4.5338892000000002E-3</v>
      </c>
      <c r="V1998" s="261"/>
      <c r="W1998" s="246">
        <f t="shared" si="361"/>
        <v>3.7515008148148143</v>
      </c>
      <c r="X1998" s="282">
        <v>96.351130999999995</v>
      </c>
      <c r="Y1998" s="282">
        <v>93.178751000000005</v>
      </c>
      <c r="Z1998" s="282">
        <v>2.7330892000000002</v>
      </c>
      <c r="AA1998" s="282">
        <v>3.6832599999999998E-4</v>
      </c>
      <c r="AB1998" s="282">
        <v>0.2073798</v>
      </c>
      <c r="AC1998" s="282">
        <v>1.4203419E-2</v>
      </c>
      <c r="AD1998" s="282">
        <v>0.21733907999999999</v>
      </c>
      <c r="AE1998" s="76">
        <v>5.9162487000000003E-6</v>
      </c>
      <c r="AF1998" s="76">
        <v>1.6175242999999999E-8</v>
      </c>
      <c r="AG1998" s="20">
        <v>0.78998279999999999</v>
      </c>
      <c r="AH1998" s="20"/>
      <c r="AI1998" s="20"/>
      <c r="AJ1998" s="20"/>
      <c r="AK1998" s="20"/>
      <c r="AL1998" s="20"/>
      <c r="AM1998" s="20"/>
      <c r="AN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row>
    <row r="1999" spans="2:129" x14ac:dyDescent="0.15">
      <c r="B1999" s="77" t="s">
        <v>5613</v>
      </c>
      <c r="C1999" s="75"/>
      <c r="D1999" s="73" t="s">
        <v>38</v>
      </c>
      <c r="E1999" s="260" t="s">
        <v>5614</v>
      </c>
      <c r="F1999" s="260">
        <f t="shared" si="357"/>
        <v>0.63894663730000001</v>
      </c>
      <c r="G1999" s="260">
        <f t="shared" si="358"/>
        <v>0.10823289890000001</v>
      </c>
      <c r="H1999" s="260">
        <f t="shared" si="359"/>
        <v>0.14024646059999998</v>
      </c>
      <c r="I1999" s="260">
        <f t="shared" si="360"/>
        <v>3.4394967799999995E-2</v>
      </c>
      <c r="J1999" s="260">
        <v>0.35607231</v>
      </c>
      <c r="K1999" s="260">
        <v>0.13139566</v>
      </c>
      <c r="L1999" s="260">
        <v>6.4046232999999996E-3</v>
      </c>
      <c r="M1999" s="260">
        <v>2.5904449000000002E-3</v>
      </c>
      <c r="N1999" s="260">
        <v>9.1014141000000007E-2</v>
      </c>
      <c r="O1999" s="260">
        <v>1.4628313E-2</v>
      </c>
      <c r="P1999" s="260">
        <v>2.4461773E-3</v>
      </c>
      <c r="Q1999" s="260">
        <v>2.9036620999999999E-2</v>
      </c>
      <c r="R1999" s="260">
        <v>0</v>
      </c>
      <c r="S1999" s="260">
        <v>0</v>
      </c>
      <c r="T1999" s="260">
        <v>0</v>
      </c>
      <c r="U1999" s="260">
        <v>5.3583468000000002E-3</v>
      </c>
      <c r="V1999" s="261"/>
      <c r="W1999" s="246">
        <f t="shared" si="361"/>
        <v>2.6375726666666663</v>
      </c>
      <c r="X1999" s="282">
        <v>92.964082000000005</v>
      </c>
      <c r="Y1999" s="282">
        <v>85.221860000000007</v>
      </c>
      <c r="Z1999" s="282">
        <v>4.7232029000000004</v>
      </c>
      <c r="AA1999" s="282">
        <v>2.302367E-3</v>
      </c>
      <c r="AB1999" s="282">
        <v>1.4982941000000001</v>
      </c>
      <c r="AC1999" s="282">
        <v>0.22284245999999999</v>
      </c>
      <c r="AD1999" s="282">
        <v>1.2955798999999999</v>
      </c>
      <c r="AE1999" s="76">
        <v>6.3375059999999996E-6</v>
      </c>
      <c r="AF1999" s="76">
        <v>1.3839907E-8</v>
      </c>
      <c r="AG1999" s="20">
        <v>0.74076538000000003</v>
      </c>
      <c r="AH1999" s="20"/>
      <c r="AI1999" s="20"/>
      <c r="AJ1999" s="20"/>
      <c r="AK1999" s="20"/>
      <c r="AL1999" s="20"/>
      <c r="AM1999" s="20"/>
      <c r="AN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c r="BU1999" s="20"/>
      <c r="BV1999" s="20"/>
      <c r="BW1999" s="20"/>
      <c r="BX1999" s="20"/>
      <c r="BY1999" s="20"/>
      <c r="BZ1999" s="20"/>
      <c r="CA1999" s="20"/>
      <c r="CB1999" s="20"/>
      <c r="CC1999" s="20"/>
      <c r="CD1999" s="20"/>
      <c r="CE1999" s="20"/>
      <c r="CF1999" s="20"/>
      <c r="CG1999" s="20"/>
      <c r="CH1999" s="20"/>
      <c r="CI1999" s="20"/>
      <c r="CJ1999" s="20"/>
      <c r="CK1999" s="20"/>
      <c r="CL1999" s="20"/>
      <c r="CM1999" s="20"/>
      <c r="CN1999" s="20"/>
      <c r="CO1999" s="20"/>
      <c r="CP1999" s="20"/>
      <c r="CQ1999" s="20"/>
      <c r="CR1999" s="20"/>
      <c r="CS1999" s="20"/>
      <c r="CT1999" s="20"/>
      <c r="CU1999" s="20"/>
      <c r="CV1999" s="20"/>
      <c r="CW1999" s="20"/>
      <c r="CX1999" s="20"/>
      <c r="CY1999" s="20"/>
      <c r="CZ1999" s="20"/>
      <c r="DA1999" s="20"/>
      <c r="DB1999" s="20"/>
      <c r="DC1999" s="20"/>
      <c r="DD1999" s="20"/>
      <c r="DE1999" s="20"/>
      <c r="DF1999" s="20"/>
      <c r="DG1999" s="20"/>
      <c r="DH1999" s="20"/>
      <c r="DI1999" s="20"/>
      <c r="DJ1999" s="20"/>
      <c r="DK1999" s="20"/>
      <c r="DL1999" s="20"/>
      <c r="DM1999" s="20"/>
      <c r="DN1999" s="20"/>
      <c r="DO1999" s="20"/>
      <c r="DP1999" s="20"/>
      <c r="DQ1999" s="20"/>
      <c r="DR1999" s="20"/>
      <c r="DS1999" s="20"/>
      <c r="DT1999" s="20"/>
      <c r="DU1999" s="20"/>
      <c r="DV1999" s="20"/>
      <c r="DW1999" s="20"/>
      <c r="DX1999" s="20"/>
      <c r="DY1999" s="20"/>
    </row>
    <row r="2000" spans="2:129" x14ac:dyDescent="0.15">
      <c r="B2000" s="67" t="s">
        <v>1037</v>
      </c>
      <c r="C2000" s="114" t="s">
        <v>5615</v>
      </c>
      <c r="D2000" s="73"/>
      <c r="E2000" s="81"/>
      <c r="F2000" s="82"/>
      <c r="G2000" s="82"/>
      <c r="H2000" s="82"/>
      <c r="I2000" s="82"/>
      <c r="J2000" s="82"/>
      <c r="K2000" s="82"/>
      <c r="L2000" s="82"/>
      <c r="M2000" s="82"/>
      <c r="N2000" s="82"/>
      <c r="O2000" s="82"/>
      <c r="P2000" s="82"/>
      <c r="Q2000" s="82"/>
      <c r="R2000" s="82"/>
      <c r="S2000" s="82"/>
      <c r="T2000" s="82"/>
      <c r="U2000" s="82"/>
      <c r="W2000" s="246"/>
      <c r="X2000" s="80"/>
      <c r="Y2000" s="80"/>
      <c r="Z2000" s="80"/>
      <c r="AA2000" s="80"/>
      <c r="AB2000" s="80"/>
      <c r="AC2000" s="80"/>
      <c r="AD2000" s="80"/>
      <c r="AE2000" s="70"/>
      <c r="AF2000" s="70"/>
      <c r="AG2000" s="70"/>
      <c r="AH2000" s="20"/>
      <c r="AI2000" s="20"/>
      <c r="AJ2000" s="20"/>
      <c r="AK2000" s="20"/>
      <c r="AL2000" s="20"/>
      <c r="AM2000" s="20"/>
      <c r="AN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c r="BU2000" s="20"/>
      <c r="BV2000" s="20"/>
      <c r="BW2000" s="20"/>
      <c r="BX2000" s="20"/>
      <c r="BY2000" s="20"/>
      <c r="BZ2000" s="20"/>
      <c r="CA2000" s="20"/>
      <c r="CB2000" s="20"/>
      <c r="CC2000" s="20"/>
      <c r="CD2000" s="20"/>
      <c r="CE2000" s="20"/>
      <c r="CF2000" s="20"/>
      <c r="CG2000" s="20"/>
      <c r="CH2000" s="20"/>
      <c r="CI2000" s="20"/>
      <c r="CJ2000" s="20"/>
      <c r="CK2000" s="20"/>
      <c r="CL2000" s="20"/>
      <c r="CM2000" s="20"/>
      <c r="CN2000" s="20"/>
      <c r="CO2000" s="20"/>
      <c r="CP2000" s="20"/>
      <c r="CQ2000" s="20"/>
      <c r="CR2000" s="20"/>
      <c r="CS2000" s="20"/>
      <c r="CT2000" s="20"/>
      <c r="CU2000" s="20"/>
      <c r="CV2000" s="20"/>
      <c r="CW2000" s="20"/>
      <c r="CX2000" s="20"/>
      <c r="CY2000" s="20"/>
      <c r="CZ2000" s="20"/>
      <c r="DA2000" s="20"/>
      <c r="DB2000" s="20"/>
      <c r="DC2000" s="20"/>
      <c r="DD2000" s="20"/>
      <c r="DE2000" s="20"/>
      <c r="DF2000" s="20"/>
      <c r="DG2000" s="20"/>
      <c r="DH2000" s="20"/>
      <c r="DI2000" s="20"/>
      <c r="DJ2000" s="20"/>
      <c r="DK2000" s="20"/>
      <c r="DL2000" s="20"/>
      <c r="DM2000" s="20"/>
      <c r="DN2000" s="20"/>
      <c r="DO2000" s="20"/>
      <c r="DP2000" s="20"/>
      <c r="DQ2000" s="20"/>
      <c r="DR2000" s="20"/>
      <c r="DS2000" s="20"/>
      <c r="DT2000" s="20"/>
      <c r="DU2000" s="20"/>
      <c r="DV2000" s="20"/>
      <c r="DW2000" s="20"/>
      <c r="DX2000" s="20"/>
      <c r="DY2000" s="20"/>
    </row>
    <row r="2001" spans="2:129" x14ac:dyDescent="0.15">
      <c r="B2001" s="77" t="s">
        <v>1039</v>
      </c>
      <c r="C2001" s="75"/>
      <c r="D2001" s="73" t="s">
        <v>38</v>
      </c>
      <c r="E2001" s="248" t="s">
        <v>1040</v>
      </c>
      <c r="F2001" s="248">
        <f t="shared" ref="F2001:F2064" si="362">G2001+H2001+I2001+J2001</f>
        <v>1.57040444702</v>
      </c>
      <c r="G2001" s="248">
        <f t="shared" ref="G2001:G2064" si="363">M2001+N2001+O2001</f>
        <v>8.94846272E-2</v>
      </c>
      <c r="H2001" s="248">
        <f t="shared" ref="H2001:H2064" si="364">K2001+L2001+P2001</f>
        <v>0.13283428180000001</v>
      </c>
      <c r="I2001" s="248">
        <f t="shared" ref="I2001:I2064" si="365">Q2001+IF(R2001="x",0,R2001)+IF(S2001="x",0,S2001)+IF(T2001="x",0,T2001)+U2001</f>
        <v>0.80440847802000004</v>
      </c>
      <c r="J2001" s="248">
        <v>0.54367706000000005</v>
      </c>
      <c r="K2001" s="248">
        <v>0.12543365000000001</v>
      </c>
      <c r="L2001" s="248">
        <v>5.4722916E-3</v>
      </c>
      <c r="M2001" s="248">
        <v>5.0365432000000002E-3</v>
      </c>
      <c r="N2001" s="248">
        <v>3.8190357000000001E-2</v>
      </c>
      <c r="O2001" s="248">
        <v>4.6257726999999998E-2</v>
      </c>
      <c r="P2001" s="248">
        <v>1.9283402E-3</v>
      </c>
      <c r="Q2001" s="248">
        <v>9.7517861999999996E-4</v>
      </c>
      <c r="R2001" s="248">
        <v>0.79685687000000005</v>
      </c>
      <c r="S2001" s="248">
        <v>0</v>
      </c>
      <c r="T2001" s="248">
        <v>0</v>
      </c>
      <c r="U2001" s="248">
        <v>6.5764294000000001E-3</v>
      </c>
      <c r="V2001" s="110"/>
      <c r="W2001" s="281">
        <f t="shared" ref="W2001:W2064" si="366">J2001/0.135</f>
        <v>4.0272374814814818</v>
      </c>
      <c r="X2001" s="249">
        <v>100.17053</v>
      </c>
      <c r="Y2001" s="249">
        <v>95.601377999999997</v>
      </c>
      <c r="Z2001" s="249">
        <v>4.0122356999999997</v>
      </c>
      <c r="AA2001" s="249">
        <v>3.6919280000000001E-4</v>
      </c>
      <c r="AB2001" s="249">
        <v>0.25086860999999999</v>
      </c>
      <c r="AC2001" s="249">
        <v>1.426203E-2</v>
      </c>
      <c r="AD2001" s="249">
        <v>0.29141338999999999</v>
      </c>
      <c r="AE2001" s="250">
        <v>6.8506991E-6</v>
      </c>
      <c r="AF2001" s="250">
        <v>1.8064931000000001E-8</v>
      </c>
      <c r="AG2001" s="78">
        <v>0.81112868999999999</v>
      </c>
      <c r="AH2001" s="20"/>
      <c r="AI2001" s="20"/>
      <c r="AJ2001" s="20"/>
      <c r="AK2001" s="20"/>
      <c r="AL2001" s="20"/>
      <c r="AM2001" s="20"/>
      <c r="AN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c r="BU2001" s="20"/>
      <c r="BV2001" s="20"/>
      <c r="BW2001" s="20"/>
      <c r="BX2001" s="20"/>
      <c r="BY2001" s="20"/>
      <c r="BZ2001" s="20"/>
      <c r="CA2001" s="20"/>
      <c r="CB2001" s="20"/>
      <c r="CC2001" s="20"/>
      <c r="CD2001" s="20"/>
      <c r="CE2001" s="20"/>
      <c r="CF2001" s="20"/>
      <c r="CG2001" s="20"/>
      <c r="CH2001" s="20"/>
      <c r="CI2001" s="20"/>
      <c r="CJ2001" s="20"/>
      <c r="CK2001" s="20"/>
      <c r="CL2001" s="20"/>
      <c r="CM2001" s="20"/>
      <c r="CN2001" s="20"/>
      <c r="CO2001" s="20"/>
      <c r="CP2001" s="20"/>
      <c r="CQ2001" s="20"/>
      <c r="CR2001" s="20"/>
      <c r="CS2001" s="20"/>
      <c r="CT2001" s="20"/>
      <c r="CU2001" s="20"/>
      <c r="CV2001" s="20"/>
      <c r="CW2001" s="20"/>
      <c r="CX2001" s="20"/>
      <c r="CY2001" s="20"/>
      <c r="CZ2001" s="20"/>
      <c r="DA2001" s="20"/>
      <c r="DB2001" s="20"/>
      <c r="DC2001" s="20"/>
      <c r="DD2001" s="20"/>
      <c r="DE2001" s="20"/>
      <c r="DF2001" s="20"/>
      <c r="DG2001" s="20"/>
      <c r="DH2001" s="20"/>
      <c r="DI2001" s="20"/>
      <c r="DJ2001" s="20"/>
      <c r="DK2001" s="20"/>
      <c r="DL2001" s="20"/>
      <c r="DM2001" s="20"/>
      <c r="DN2001" s="20"/>
      <c r="DO2001" s="20"/>
      <c r="DP2001" s="20"/>
      <c r="DQ2001" s="20"/>
      <c r="DR2001" s="20"/>
      <c r="DS2001" s="20"/>
      <c r="DT2001" s="20"/>
      <c r="DU2001" s="20"/>
      <c r="DV2001" s="20"/>
      <c r="DW2001" s="20"/>
      <c r="DX2001" s="20"/>
      <c r="DY2001" s="20"/>
    </row>
    <row r="2002" spans="2:129" x14ac:dyDescent="0.15">
      <c r="B2002" s="77" t="s">
        <v>1041</v>
      </c>
      <c r="C2002" s="75"/>
      <c r="D2002" s="73" t="s">
        <v>38</v>
      </c>
      <c r="E2002" s="248" t="s">
        <v>1042</v>
      </c>
      <c r="F2002" s="248">
        <f t="shared" si="362"/>
        <v>1.1288609147899999</v>
      </c>
      <c r="G2002" s="248">
        <f t="shared" si="363"/>
        <v>6.2888235900000006E-2</v>
      </c>
      <c r="H2002" s="248">
        <f t="shared" si="364"/>
        <v>0.1049695142</v>
      </c>
      <c r="I2002" s="248">
        <f t="shared" si="365"/>
        <v>0.56390938468999996</v>
      </c>
      <c r="J2002" s="248">
        <v>0.39709378000000001</v>
      </c>
      <c r="K2002" s="248">
        <v>9.9255729000000001E-2</v>
      </c>
      <c r="L2002" s="248">
        <v>4.3403835000000003E-3</v>
      </c>
      <c r="M2002" s="248">
        <v>3.5376578999999999E-3</v>
      </c>
      <c r="N2002" s="248">
        <v>2.6902029000000001E-2</v>
      </c>
      <c r="O2002" s="248">
        <v>3.2448549E-2</v>
      </c>
      <c r="P2002" s="248">
        <v>1.3734017E-3</v>
      </c>
      <c r="Q2002" s="248">
        <v>6.9284478999999996E-4</v>
      </c>
      <c r="R2002" s="248">
        <v>0.55779981000000001</v>
      </c>
      <c r="S2002" s="248">
        <v>7.6554719999999995E-4</v>
      </c>
      <c r="T2002" s="248">
        <v>0</v>
      </c>
      <c r="U2002" s="248">
        <v>4.6511827E-3</v>
      </c>
      <c r="V2002" s="110"/>
      <c r="W2002" s="281">
        <f t="shared" si="366"/>
        <v>2.9414354074074072</v>
      </c>
      <c r="X2002" s="249">
        <v>72.738387000000003</v>
      </c>
      <c r="Y2002" s="249">
        <v>69.368658999999994</v>
      </c>
      <c r="Z2002" s="249">
        <v>2.9365263000000001</v>
      </c>
      <c r="AA2002" s="249">
        <v>2.8076213000000002E-4</v>
      </c>
      <c r="AB2002" s="249">
        <v>0.19049146</v>
      </c>
      <c r="AC2002" s="249">
        <v>1.6854111000000001E-2</v>
      </c>
      <c r="AD2002" s="249">
        <v>0.22557546000000001</v>
      </c>
      <c r="AE2002" s="250">
        <v>5.1108476000000001E-6</v>
      </c>
      <c r="AF2002" s="250">
        <v>1.3459239E-8</v>
      </c>
      <c r="AG2002" s="78">
        <v>0.57717967000000003</v>
      </c>
      <c r="AH2002" s="20"/>
      <c r="AI2002" s="20"/>
      <c r="AJ2002" s="20"/>
      <c r="AK2002" s="20"/>
      <c r="AL2002" s="20"/>
      <c r="AM2002" s="20"/>
      <c r="AN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c r="BU2002" s="20"/>
      <c r="BV2002" s="20"/>
      <c r="BW2002" s="20"/>
      <c r="BX2002" s="20"/>
      <c r="BY2002" s="20"/>
      <c r="BZ2002" s="20"/>
      <c r="CA2002" s="20"/>
      <c r="CB2002" s="20"/>
      <c r="CC2002" s="20"/>
      <c r="CD2002" s="20"/>
      <c r="CE2002" s="20"/>
      <c r="CF2002" s="20"/>
      <c r="CG2002" s="20"/>
      <c r="CH2002" s="20"/>
      <c r="CI2002" s="20"/>
      <c r="CJ2002" s="20"/>
      <c r="CK2002" s="20"/>
      <c r="CL2002" s="20"/>
      <c r="CM2002" s="20"/>
      <c r="CN2002" s="20"/>
      <c r="CO2002" s="20"/>
      <c r="CP2002" s="20"/>
      <c r="CQ2002" s="20"/>
      <c r="CR2002" s="20"/>
      <c r="CS2002" s="20"/>
      <c r="CT2002" s="20"/>
      <c r="CU2002" s="20"/>
      <c r="CV2002" s="20"/>
      <c r="CW2002" s="20"/>
      <c r="CX2002" s="20"/>
      <c r="CY2002" s="20"/>
      <c r="CZ2002" s="20"/>
      <c r="DA2002" s="20"/>
      <c r="DB2002" s="20"/>
      <c r="DC2002" s="20"/>
      <c r="DD2002" s="20"/>
      <c r="DE2002" s="20"/>
      <c r="DF2002" s="20"/>
      <c r="DG2002" s="20"/>
      <c r="DH2002" s="20"/>
      <c r="DI2002" s="20"/>
      <c r="DJ2002" s="20"/>
      <c r="DK2002" s="20"/>
      <c r="DL2002" s="20"/>
      <c r="DM2002" s="20"/>
      <c r="DN2002" s="20"/>
      <c r="DO2002" s="20"/>
      <c r="DP2002" s="20"/>
      <c r="DQ2002" s="20"/>
      <c r="DR2002" s="20"/>
      <c r="DS2002" s="20"/>
      <c r="DT2002" s="20"/>
      <c r="DU2002" s="20"/>
      <c r="DV2002" s="20"/>
      <c r="DW2002" s="20"/>
      <c r="DX2002" s="20"/>
      <c r="DY2002" s="20"/>
    </row>
    <row r="2003" spans="2:129" x14ac:dyDescent="0.15">
      <c r="B2003" s="77" t="s">
        <v>1043</v>
      </c>
      <c r="C2003" s="75"/>
      <c r="D2003" s="73" t="s">
        <v>38</v>
      </c>
      <c r="E2003" s="248" t="s">
        <v>1044</v>
      </c>
      <c r="F2003" s="248">
        <f t="shared" si="362"/>
        <v>1.5613003027999999</v>
      </c>
      <c r="G2003" s="248">
        <f t="shared" si="363"/>
        <v>5.8155263099999993E-2</v>
      </c>
      <c r="H2003" s="248">
        <f t="shared" si="364"/>
        <v>0.17803708729999998</v>
      </c>
      <c r="I2003" s="248">
        <f t="shared" si="365"/>
        <v>0.81643160240000001</v>
      </c>
      <c r="J2003" s="248">
        <v>0.50867635</v>
      </c>
      <c r="K2003" s="248">
        <v>0.16208153</v>
      </c>
      <c r="L2003" s="248">
        <v>9.4374920000000004E-3</v>
      </c>
      <c r="M2003" s="248">
        <v>1.5186360000000001E-3</v>
      </c>
      <c r="N2003" s="248">
        <v>4.7896914999999998E-2</v>
      </c>
      <c r="O2003" s="248">
        <v>8.7397120999999998E-3</v>
      </c>
      <c r="P2003" s="248">
        <v>6.5180652999999996E-3</v>
      </c>
      <c r="Q2003" s="248">
        <v>2.9002023999999999E-3</v>
      </c>
      <c r="R2003" s="248">
        <v>0.8</v>
      </c>
      <c r="S2003" s="248">
        <v>0</v>
      </c>
      <c r="T2003" s="248">
        <v>0</v>
      </c>
      <c r="U2003" s="248">
        <v>1.3531400000000001E-2</v>
      </c>
      <c r="V2003" s="110"/>
      <c r="W2003" s="281">
        <f t="shared" si="366"/>
        <v>3.7679729629629626</v>
      </c>
      <c r="X2003" s="249">
        <v>145.00112999999999</v>
      </c>
      <c r="Y2003" s="249">
        <v>96.382217999999995</v>
      </c>
      <c r="Z2003" s="249">
        <v>36.313332000000003</v>
      </c>
      <c r="AA2003" s="249">
        <v>6.3360895999999998E-3</v>
      </c>
      <c r="AB2003" s="249">
        <v>4.2236751999999997</v>
      </c>
      <c r="AC2003" s="249">
        <v>1.9497906</v>
      </c>
      <c r="AD2003" s="249">
        <v>6.1257820000000001</v>
      </c>
      <c r="AE2003" s="250">
        <v>7.4502029000000002E-6</v>
      </c>
      <c r="AF2003" s="250">
        <v>1.9388300000000001E-8</v>
      </c>
      <c r="AG2003" s="78">
        <v>0.62606412</v>
      </c>
      <c r="AH2003" s="20"/>
      <c r="AI2003" s="20"/>
      <c r="AJ2003" s="20"/>
      <c r="AK2003" s="20"/>
      <c r="AL2003" s="20"/>
      <c r="AM2003" s="20"/>
      <c r="AN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c r="BU2003" s="20"/>
      <c r="BV2003" s="20"/>
      <c r="BW2003" s="20"/>
      <c r="BX2003" s="20"/>
      <c r="BY2003" s="20"/>
      <c r="BZ2003" s="20"/>
      <c r="CA2003" s="20"/>
      <c r="CB2003" s="20"/>
      <c r="CC2003" s="20"/>
      <c r="CD2003" s="20"/>
      <c r="CE2003" s="20"/>
      <c r="CF2003" s="20"/>
      <c r="CG2003" s="20"/>
      <c r="CH2003" s="20"/>
      <c r="CI2003" s="20"/>
      <c r="CJ2003" s="20"/>
      <c r="CK2003" s="20"/>
      <c r="CL2003" s="20"/>
      <c r="CM2003" s="20"/>
      <c r="CN2003" s="20"/>
      <c r="CO2003" s="20"/>
      <c r="CP2003" s="20"/>
      <c r="CQ2003" s="20"/>
      <c r="CR2003" s="20"/>
      <c r="CS2003" s="20"/>
      <c r="CT2003" s="20"/>
      <c r="CU2003" s="20"/>
      <c r="CV2003" s="20"/>
      <c r="CW2003" s="20"/>
      <c r="CX2003" s="20"/>
      <c r="CY2003" s="20"/>
      <c r="CZ2003" s="20"/>
      <c r="DA2003" s="20"/>
      <c r="DB2003" s="20"/>
      <c r="DC2003" s="20"/>
      <c r="DD2003" s="20"/>
      <c r="DE2003" s="20"/>
      <c r="DF2003" s="20"/>
      <c r="DG2003" s="20"/>
      <c r="DH2003" s="20"/>
      <c r="DI2003" s="20"/>
      <c r="DJ2003" s="20"/>
      <c r="DK2003" s="20"/>
      <c r="DL2003" s="20"/>
      <c r="DM2003" s="20"/>
      <c r="DN2003" s="20"/>
      <c r="DO2003" s="20"/>
      <c r="DP2003" s="20"/>
      <c r="DQ2003" s="20"/>
      <c r="DR2003" s="20"/>
      <c r="DS2003" s="20"/>
      <c r="DT2003" s="20"/>
      <c r="DU2003" s="20"/>
      <c r="DV2003" s="20"/>
      <c r="DW2003" s="20"/>
      <c r="DX2003" s="20"/>
      <c r="DY2003" s="20"/>
    </row>
    <row r="2004" spans="2:129" x14ac:dyDescent="0.15">
      <c r="B2004" s="77" t="s">
        <v>1045</v>
      </c>
      <c r="C2004" s="75"/>
      <c r="D2004" s="73" t="s">
        <v>38</v>
      </c>
      <c r="E2004" s="248" t="s">
        <v>1046</v>
      </c>
      <c r="F2004" s="248">
        <f t="shared" si="362"/>
        <v>2.1167538814399998</v>
      </c>
      <c r="G2004" s="248">
        <f t="shared" si="363"/>
        <v>0.10239060650000001</v>
      </c>
      <c r="H2004" s="248">
        <f t="shared" si="364"/>
        <v>0.29388751816000003</v>
      </c>
      <c r="I2004" s="248">
        <f t="shared" si="365"/>
        <v>0.63793145677999996</v>
      </c>
      <c r="J2004" s="248">
        <v>1.0825442999999999</v>
      </c>
      <c r="K2004" s="248">
        <v>0.26649278999999998</v>
      </c>
      <c r="L2004" s="248">
        <v>2.6929604999999999E-2</v>
      </c>
      <c r="M2004" s="248">
        <v>3.3086635000000001E-3</v>
      </c>
      <c r="N2004" s="248">
        <v>5.3574767000000002E-2</v>
      </c>
      <c r="O2004" s="248">
        <v>4.5507176000000003E-2</v>
      </c>
      <c r="P2004" s="248">
        <v>4.6512316000000002E-4</v>
      </c>
      <c r="Q2004" s="248">
        <v>4.5783367999999999E-4</v>
      </c>
      <c r="R2004" s="248">
        <v>0.62885687000000001</v>
      </c>
      <c r="S2004" s="248">
        <v>0</v>
      </c>
      <c r="T2004" s="248">
        <v>0</v>
      </c>
      <c r="U2004" s="248">
        <v>8.6167530999999992E-3</v>
      </c>
      <c r="V2004" s="110"/>
      <c r="W2004" s="281">
        <f t="shared" si="366"/>
        <v>8.0188466666666649</v>
      </c>
      <c r="X2004" s="249">
        <v>123.44555</v>
      </c>
      <c r="Y2004" s="249">
        <v>114.78191</v>
      </c>
      <c r="Z2004" s="249">
        <v>8.0669900999999999</v>
      </c>
      <c r="AA2004" s="249">
        <v>1.0650148E-4</v>
      </c>
      <c r="AB2004" s="249">
        <v>0.30093311</v>
      </c>
      <c r="AC2004" s="249">
        <v>3.7946552000000001E-3</v>
      </c>
      <c r="AD2004" s="249">
        <v>0.29181151999999999</v>
      </c>
      <c r="AE2004" s="250">
        <v>1.3108099E-5</v>
      </c>
      <c r="AF2004" s="250">
        <v>3.6629333E-8</v>
      </c>
      <c r="AG2004" s="78">
        <v>0.92751119000000004</v>
      </c>
      <c r="AH2004" s="20"/>
      <c r="AI2004" s="20"/>
      <c r="AJ2004" s="20"/>
      <c r="AK2004" s="20"/>
      <c r="AL2004" s="20"/>
      <c r="AM2004" s="20"/>
      <c r="AN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c r="BU2004" s="20"/>
      <c r="BV2004" s="20"/>
      <c r="BW2004" s="20"/>
      <c r="BX2004" s="20"/>
      <c r="BY2004" s="20"/>
      <c r="BZ2004" s="20"/>
      <c r="CA2004" s="20"/>
      <c r="CB2004" s="20"/>
      <c r="CC2004" s="20"/>
      <c r="CD2004" s="20"/>
      <c r="CE2004" s="20"/>
      <c r="CF2004" s="20"/>
      <c r="CG2004" s="20"/>
      <c r="CH2004" s="20"/>
      <c r="CI2004" s="20"/>
      <c r="CJ2004" s="20"/>
      <c r="CK2004" s="20"/>
      <c r="CL2004" s="20"/>
      <c r="CM2004" s="20"/>
      <c r="CN2004" s="20"/>
      <c r="CO2004" s="20"/>
      <c r="CP2004" s="20"/>
      <c r="CQ2004" s="20"/>
      <c r="CR2004" s="20"/>
      <c r="CS2004" s="20"/>
      <c r="CT2004" s="20"/>
      <c r="CU2004" s="20"/>
      <c r="CV2004" s="20"/>
      <c r="CW2004" s="20"/>
      <c r="CX2004" s="20"/>
      <c r="CY2004" s="20"/>
      <c r="CZ2004" s="20"/>
      <c r="DA2004" s="20"/>
      <c r="DB2004" s="20"/>
      <c r="DC2004" s="20"/>
      <c r="DD2004" s="20"/>
      <c r="DE2004" s="20"/>
      <c r="DF2004" s="20"/>
      <c r="DG2004" s="20"/>
      <c r="DH2004" s="20"/>
      <c r="DI2004" s="20"/>
      <c r="DJ2004" s="20"/>
      <c r="DK2004" s="20"/>
      <c r="DL2004" s="20"/>
      <c r="DM2004" s="20"/>
      <c r="DN2004" s="20"/>
      <c r="DO2004" s="20"/>
      <c r="DP2004" s="20"/>
      <c r="DQ2004" s="20"/>
      <c r="DR2004" s="20"/>
      <c r="DS2004" s="20"/>
      <c r="DT2004" s="20"/>
      <c r="DU2004" s="20"/>
      <c r="DV2004" s="20"/>
      <c r="DW2004" s="20"/>
      <c r="DX2004" s="20"/>
      <c r="DY2004" s="20"/>
    </row>
    <row r="2005" spans="2:129" x14ac:dyDescent="0.15">
      <c r="B2005" s="77" t="s">
        <v>1047</v>
      </c>
      <c r="C2005" s="75"/>
      <c r="D2005" s="73" t="s">
        <v>38</v>
      </c>
      <c r="E2005" s="248" t="s">
        <v>1048</v>
      </c>
      <c r="F2005" s="248">
        <f t="shared" si="362"/>
        <v>1.5113055044800001</v>
      </c>
      <c r="G2005" s="248">
        <f t="shared" si="363"/>
        <v>7.1922421999999986E-2</v>
      </c>
      <c r="H2005" s="248">
        <f t="shared" si="364"/>
        <v>0.21770678273999999</v>
      </c>
      <c r="I2005" s="248">
        <f t="shared" si="365"/>
        <v>0.44737546974000003</v>
      </c>
      <c r="J2005" s="248">
        <v>0.77430083000000005</v>
      </c>
      <c r="K2005" s="248">
        <v>0.19799712999999999</v>
      </c>
      <c r="L2005" s="248">
        <v>1.9360503000000001E-2</v>
      </c>
      <c r="M2005" s="248">
        <v>2.3281420000000001E-3</v>
      </c>
      <c r="N2005" s="248">
        <v>3.7671116999999997E-2</v>
      </c>
      <c r="O2005" s="248">
        <v>3.1923162999999997E-2</v>
      </c>
      <c r="P2005" s="248">
        <v>3.4914974000000001E-4</v>
      </c>
      <c r="Q2005" s="248">
        <v>3.3070334E-4</v>
      </c>
      <c r="R2005" s="248">
        <v>0.44019981000000002</v>
      </c>
      <c r="S2005" s="248">
        <v>7.6554719999999995E-4</v>
      </c>
      <c r="T2005" s="248">
        <v>0</v>
      </c>
      <c r="U2005" s="248">
        <v>6.0794092000000001E-3</v>
      </c>
      <c r="V2005" s="110"/>
      <c r="W2005" s="281">
        <f t="shared" si="366"/>
        <v>5.7355617037037039</v>
      </c>
      <c r="X2005" s="249">
        <v>89.030901</v>
      </c>
      <c r="Y2005" s="249">
        <v>82.795032000000006</v>
      </c>
      <c r="Z2005" s="249">
        <v>5.7748543000000003</v>
      </c>
      <c r="AA2005" s="249">
        <v>9.6878206000000007E-5</v>
      </c>
      <c r="AB2005" s="249">
        <v>0.22553661</v>
      </c>
      <c r="AC2005" s="249">
        <v>9.5269494E-3</v>
      </c>
      <c r="AD2005" s="249">
        <v>0.22585415</v>
      </c>
      <c r="AE2005" s="250">
        <v>9.4910272999999998E-6</v>
      </c>
      <c r="AF2005" s="250">
        <v>2.6454321E-8</v>
      </c>
      <c r="AG2005" s="78">
        <v>0.65864741999999998</v>
      </c>
      <c r="AH2005" s="20"/>
      <c r="AI2005" s="20"/>
      <c r="AJ2005" s="20"/>
      <c r="AK2005" s="20"/>
      <c r="AL2005" s="20"/>
      <c r="AM2005" s="20"/>
      <c r="AN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c r="BU2005" s="20"/>
      <c r="BV2005" s="20"/>
      <c r="BW2005" s="20"/>
      <c r="BX2005" s="20"/>
      <c r="BY2005" s="20"/>
      <c r="BZ2005" s="20"/>
      <c r="CA2005" s="20"/>
      <c r="CB2005" s="20"/>
      <c r="CC2005" s="20"/>
      <c r="CD2005" s="20"/>
      <c r="CE2005" s="20"/>
      <c r="CF2005" s="20"/>
      <c r="CG2005" s="20"/>
      <c r="CH2005" s="20"/>
      <c r="CI2005" s="20"/>
      <c r="CJ2005" s="20"/>
      <c r="CK2005" s="20"/>
      <c r="CL2005" s="20"/>
      <c r="CM2005" s="20"/>
      <c r="CN2005" s="20"/>
      <c r="CO2005" s="20"/>
      <c r="CP2005" s="20"/>
      <c r="CQ2005" s="20"/>
      <c r="CR2005" s="20"/>
      <c r="CS2005" s="20"/>
      <c r="CT2005" s="20"/>
      <c r="CU2005" s="20"/>
      <c r="CV2005" s="20"/>
      <c r="CW2005" s="20"/>
      <c r="CX2005" s="20"/>
      <c r="CY2005" s="20"/>
      <c r="CZ2005" s="20"/>
      <c r="DA2005" s="20"/>
      <c r="DB2005" s="20"/>
      <c r="DC2005" s="20"/>
      <c r="DD2005" s="20"/>
      <c r="DE2005" s="20"/>
      <c r="DF2005" s="20"/>
      <c r="DG2005" s="20"/>
      <c r="DH2005" s="20"/>
      <c r="DI2005" s="20"/>
      <c r="DJ2005" s="20"/>
      <c r="DK2005" s="20"/>
      <c r="DL2005" s="20"/>
      <c r="DM2005" s="20"/>
      <c r="DN2005" s="20"/>
      <c r="DO2005" s="20"/>
      <c r="DP2005" s="20"/>
      <c r="DQ2005" s="20"/>
      <c r="DR2005" s="20"/>
      <c r="DS2005" s="20"/>
      <c r="DT2005" s="20"/>
      <c r="DU2005" s="20"/>
      <c r="DV2005" s="20"/>
      <c r="DW2005" s="20"/>
      <c r="DX2005" s="20"/>
      <c r="DY2005" s="20"/>
    </row>
    <row r="2006" spans="2:129" x14ac:dyDescent="0.15">
      <c r="B2006" s="77" t="s">
        <v>1049</v>
      </c>
      <c r="C2006" s="75"/>
      <c r="D2006" s="73" t="s">
        <v>38</v>
      </c>
      <c r="E2006" s="248" t="s">
        <v>1050</v>
      </c>
      <c r="F2006" s="248">
        <f t="shared" si="362"/>
        <v>2.0936236899299998</v>
      </c>
      <c r="G2006" s="248">
        <f t="shared" si="363"/>
        <v>8.9786334900000001E-2</v>
      </c>
      <c r="H2006" s="248">
        <f t="shared" si="364"/>
        <v>0.29485310472999998</v>
      </c>
      <c r="I2006" s="248">
        <f t="shared" si="365"/>
        <v>0.74151162029999995</v>
      </c>
      <c r="J2006" s="248">
        <v>0.96747262999999994</v>
      </c>
      <c r="K2006" s="248">
        <v>0.26340618999999998</v>
      </c>
      <c r="L2006" s="248">
        <v>3.0651056999999999E-2</v>
      </c>
      <c r="M2006" s="248">
        <v>2.3912568999999999E-3</v>
      </c>
      <c r="N2006" s="248">
        <v>3.9629813E-2</v>
      </c>
      <c r="O2006" s="248">
        <v>4.7765265000000001E-2</v>
      </c>
      <c r="P2006" s="248">
        <v>7.9585772999999998E-4</v>
      </c>
      <c r="Q2006" s="248">
        <v>9.2015402999999999E-3</v>
      </c>
      <c r="R2006" s="248">
        <v>0.62885687000000001</v>
      </c>
      <c r="S2006" s="248">
        <v>0</v>
      </c>
      <c r="T2006" s="248">
        <v>0</v>
      </c>
      <c r="U2006" s="248">
        <v>0.10345321</v>
      </c>
      <c r="V2006" s="110"/>
      <c r="W2006" s="281">
        <f t="shared" si="366"/>
        <v>7.1664639259259246</v>
      </c>
      <c r="X2006" s="249">
        <v>138.53360000000001</v>
      </c>
      <c r="Y2006" s="249">
        <v>122.94741999999999</v>
      </c>
      <c r="Z2006" s="249">
        <v>14.229247000000001</v>
      </c>
      <c r="AA2006" s="249">
        <v>8.6571221000000006E-5</v>
      </c>
      <c r="AB2006" s="249">
        <v>0.80260717000000004</v>
      </c>
      <c r="AC2006" s="249">
        <v>2.9936775999999999E-3</v>
      </c>
      <c r="AD2006" s="249">
        <v>0.55124737999999995</v>
      </c>
      <c r="AE2006" s="250">
        <v>1.2331787000000001E-5</v>
      </c>
      <c r="AF2006" s="250">
        <v>3.4726095000000003E-8</v>
      </c>
      <c r="AG2006" s="78">
        <v>0.98238102999999999</v>
      </c>
      <c r="AH2006" s="20"/>
      <c r="AI2006" s="20"/>
      <c r="AJ2006" s="20"/>
      <c r="AK2006" s="20"/>
      <c r="AL2006" s="20"/>
      <c r="AM2006" s="20"/>
      <c r="AN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row>
    <row r="2007" spans="2:129" x14ac:dyDescent="0.15">
      <c r="B2007" s="77" t="s">
        <v>1051</v>
      </c>
      <c r="C2007" s="75"/>
      <c r="D2007" s="73" t="s">
        <v>38</v>
      </c>
      <c r="E2007" s="248" t="s">
        <v>1052</v>
      </c>
      <c r="F2007" s="248">
        <f t="shared" si="362"/>
        <v>1.4951143896399999</v>
      </c>
      <c r="G2007" s="248">
        <f t="shared" si="363"/>
        <v>6.3099430499999998E-2</v>
      </c>
      <c r="H2007" s="248">
        <f t="shared" si="364"/>
        <v>0.21838269393999998</v>
      </c>
      <c r="I2007" s="248">
        <f t="shared" si="365"/>
        <v>0.51988158520000005</v>
      </c>
      <c r="J2007" s="248">
        <v>0.69375067999999995</v>
      </c>
      <c r="K2007" s="248">
        <v>0.19583650999999999</v>
      </c>
      <c r="L2007" s="248">
        <v>2.1965519999999999E-2</v>
      </c>
      <c r="M2007" s="248">
        <v>1.6859575E-3</v>
      </c>
      <c r="N2007" s="248">
        <v>2.7909647999999999E-2</v>
      </c>
      <c r="O2007" s="248">
        <v>3.3503825000000001E-2</v>
      </c>
      <c r="P2007" s="248">
        <v>5.8066393999999996E-4</v>
      </c>
      <c r="Q2007" s="248">
        <v>6.4512980000000003E-3</v>
      </c>
      <c r="R2007" s="248">
        <v>0.44019981000000002</v>
      </c>
      <c r="S2007" s="248">
        <v>7.6554719999999995E-4</v>
      </c>
      <c r="T2007" s="248">
        <v>0</v>
      </c>
      <c r="U2007" s="248">
        <v>7.2464929999999997E-2</v>
      </c>
      <c r="V2007" s="110"/>
      <c r="W2007" s="281">
        <f t="shared" si="366"/>
        <v>5.1388939259259256</v>
      </c>
      <c r="X2007" s="249">
        <v>99.592539000000002</v>
      </c>
      <c r="Y2007" s="249">
        <v>88.510887999999994</v>
      </c>
      <c r="Z2007" s="249">
        <v>10.088433999999999</v>
      </c>
      <c r="AA2007" s="249">
        <v>8.2927027000000001E-5</v>
      </c>
      <c r="AB2007" s="249">
        <v>0.57670845000000004</v>
      </c>
      <c r="AC2007" s="249">
        <v>8.9662651000000006E-3</v>
      </c>
      <c r="AD2007" s="249">
        <v>0.40745925</v>
      </c>
      <c r="AE2007" s="250">
        <v>8.9476092E-6</v>
      </c>
      <c r="AF2007" s="250">
        <v>2.5122053999999999E-8</v>
      </c>
      <c r="AG2007" s="78">
        <v>0.69705631000000001</v>
      </c>
      <c r="AH2007" s="20"/>
      <c r="AI2007" s="20"/>
      <c r="AJ2007" s="20"/>
      <c r="AK2007" s="20"/>
      <c r="AL2007" s="20"/>
      <c r="AM2007" s="20"/>
      <c r="AN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c r="BU2007" s="20"/>
      <c r="BV2007" s="20"/>
      <c r="BW2007" s="20"/>
      <c r="BX2007" s="20"/>
      <c r="BY2007" s="20"/>
      <c r="BZ2007" s="20"/>
      <c r="CA2007" s="20"/>
      <c r="CB2007" s="20"/>
      <c r="CC2007" s="20"/>
      <c r="CD2007" s="20"/>
      <c r="CE2007" s="20"/>
      <c r="CF2007" s="20"/>
      <c r="CG2007" s="20"/>
      <c r="CH2007" s="20"/>
      <c r="CI2007" s="20"/>
      <c r="CJ2007" s="20"/>
      <c r="CK2007" s="20"/>
      <c r="CL2007" s="20"/>
      <c r="CM2007" s="20"/>
      <c r="CN2007" s="20"/>
      <c r="CO2007" s="20"/>
      <c r="CP2007" s="20"/>
      <c r="CQ2007" s="20"/>
      <c r="CR2007" s="20"/>
      <c r="CS2007" s="20"/>
      <c r="CT2007" s="20"/>
      <c r="CU2007" s="20"/>
      <c r="CV2007" s="20"/>
      <c r="CW2007" s="20"/>
      <c r="CX2007" s="20"/>
      <c r="CY2007" s="20"/>
      <c r="CZ2007" s="20"/>
      <c r="DA2007" s="20"/>
      <c r="DB2007" s="20"/>
      <c r="DC2007" s="20"/>
      <c r="DD2007" s="20"/>
      <c r="DE2007" s="20"/>
      <c r="DF2007" s="20"/>
      <c r="DG2007" s="20"/>
      <c r="DH2007" s="20"/>
      <c r="DI2007" s="20"/>
      <c r="DJ2007" s="20"/>
      <c r="DK2007" s="20"/>
      <c r="DL2007" s="20"/>
      <c r="DM2007" s="20"/>
      <c r="DN2007" s="20"/>
      <c r="DO2007" s="20"/>
      <c r="DP2007" s="20"/>
      <c r="DQ2007" s="20"/>
      <c r="DR2007" s="20"/>
      <c r="DS2007" s="20"/>
      <c r="DT2007" s="20"/>
      <c r="DU2007" s="20"/>
      <c r="DV2007" s="20"/>
      <c r="DW2007" s="20"/>
      <c r="DX2007" s="20"/>
      <c r="DY2007" s="20"/>
    </row>
    <row r="2008" spans="2:129" x14ac:dyDescent="0.15">
      <c r="B2008" s="77" t="s">
        <v>1053</v>
      </c>
      <c r="C2008" s="75"/>
      <c r="D2008" s="73" t="s">
        <v>38</v>
      </c>
      <c r="E2008" s="248" t="s">
        <v>1054</v>
      </c>
      <c r="F2008" s="248">
        <f t="shared" si="362"/>
        <v>1.2789297480000001</v>
      </c>
      <c r="G2008" s="248">
        <f t="shared" si="363"/>
        <v>3.9236400000000003E-4</v>
      </c>
      <c r="H2008" s="248">
        <f t="shared" si="364"/>
        <v>0.202608968</v>
      </c>
      <c r="I2008" s="248">
        <f t="shared" si="365"/>
        <v>0.92512841600000006</v>
      </c>
      <c r="J2008" s="248">
        <v>0.15079999999999999</v>
      </c>
      <c r="K2008" s="248">
        <v>0.19514300000000001</v>
      </c>
      <c r="L2008" s="248">
        <v>7.4659679999999999E-3</v>
      </c>
      <c r="M2008" s="248">
        <v>3.9236400000000003E-4</v>
      </c>
      <c r="N2008" s="248">
        <v>0</v>
      </c>
      <c r="O2008" s="248">
        <v>0</v>
      </c>
      <c r="P2008" s="248">
        <v>0</v>
      </c>
      <c r="Q2008" s="248">
        <v>4.5879999999999998E-4</v>
      </c>
      <c r="R2008" s="248">
        <v>0.86160000000000003</v>
      </c>
      <c r="S2008" s="248">
        <v>4.5816839999999999E-3</v>
      </c>
      <c r="T2008" s="248">
        <v>0</v>
      </c>
      <c r="U2008" s="248">
        <v>5.8487931999999999E-2</v>
      </c>
      <c r="V2008" s="110"/>
      <c r="W2008" s="281">
        <f t="shared" si="366"/>
        <v>1.1170370370370368</v>
      </c>
      <c r="X2008" s="249">
        <v>80.795299999999997</v>
      </c>
      <c r="Y2008" s="249">
        <v>79.921499999999995</v>
      </c>
      <c r="Z2008" s="249">
        <v>0.64380000000000004</v>
      </c>
      <c r="AA2008" s="249">
        <v>0</v>
      </c>
      <c r="AB2008" s="249">
        <v>0</v>
      </c>
      <c r="AC2008" s="249">
        <v>0</v>
      </c>
      <c r="AD2008" s="249">
        <v>0.23</v>
      </c>
      <c r="AE2008" s="250">
        <v>4.5861580000000003E-6</v>
      </c>
      <c r="AF2008" s="250">
        <v>1.1352678999999999E-8</v>
      </c>
      <c r="AG2008" s="78">
        <v>0.41288892999999999</v>
      </c>
      <c r="AH2008" s="20"/>
      <c r="AI2008" s="20"/>
      <c r="AJ2008" s="20"/>
      <c r="AK2008" s="20"/>
      <c r="AL2008" s="20"/>
      <c r="AM2008" s="20"/>
      <c r="AN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c r="BU2008" s="20"/>
      <c r="BV2008" s="20"/>
      <c r="BW2008" s="20"/>
      <c r="BX2008" s="20"/>
      <c r="BY2008" s="20"/>
      <c r="BZ2008" s="20"/>
      <c r="CA2008" s="20"/>
      <c r="CB2008" s="20"/>
      <c r="CC2008" s="20"/>
      <c r="CD2008" s="20"/>
      <c r="CE2008" s="20"/>
      <c r="CF2008" s="20"/>
      <c r="CG2008" s="20"/>
      <c r="CH2008" s="20"/>
      <c r="CI2008" s="20"/>
      <c r="CJ2008" s="20"/>
      <c r="CK2008" s="20"/>
      <c r="CL2008" s="20"/>
      <c r="CM2008" s="20"/>
      <c r="CN2008" s="20"/>
      <c r="CO2008" s="20"/>
      <c r="CP2008" s="20"/>
      <c r="CQ2008" s="20"/>
      <c r="CR2008" s="20"/>
      <c r="CS2008" s="20"/>
      <c r="CT2008" s="20"/>
      <c r="CU2008" s="20"/>
      <c r="CV2008" s="20"/>
      <c r="CW2008" s="20"/>
      <c r="CX2008" s="20"/>
      <c r="CY2008" s="20"/>
      <c r="CZ2008" s="20"/>
      <c r="DA2008" s="20"/>
      <c r="DB2008" s="20"/>
      <c r="DC2008" s="20"/>
      <c r="DD2008" s="20"/>
      <c r="DE2008" s="20"/>
      <c r="DF2008" s="20"/>
      <c r="DG2008" s="20"/>
      <c r="DH2008" s="20"/>
      <c r="DI2008" s="20"/>
      <c r="DJ2008" s="20"/>
      <c r="DK2008" s="20"/>
      <c r="DL2008" s="20"/>
      <c r="DM2008" s="20"/>
      <c r="DN2008" s="20"/>
      <c r="DO2008" s="20"/>
      <c r="DP2008" s="20"/>
      <c r="DQ2008" s="20"/>
      <c r="DR2008" s="20"/>
      <c r="DS2008" s="20"/>
      <c r="DT2008" s="20"/>
      <c r="DU2008" s="20"/>
      <c r="DV2008" s="20"/>
      <c r="DW2008" s="20"/>
      <c r="DX2008" s="20"/>
      <c r="DY2008" s="20"/>
    </row>
    <row r="2009" spans="2:129" x14ac:dyDescent="0.15">
      <c r="B2009" s="77" t="s">
        <v>1055</v>
      </c>
      <c r="C2009" s="75"/>
      <c r="D2009" s="73" t="s">
        <v>38</v>
      </c>
      <c r="E2009" s="248" t="s">
        <v>1056</v>
      </c>
      <c r="F2009" s="248">
        <f t="shared" si="362"/>
        <v>2.1519033251300002</v>
      </c>
      <c r="G2009" s="248">
        <f t="shared" si="363"/>
        <v>0.2054555602</v>
      </c>
      <c r="H2009" s="248">
        <f t="shared" si="364"/>
        <v>0.23307034574999999</v>
      </c>
      <c r="I2009" s="248">
        <f t="shared" si="365"/>
        <v>0.75759788918000004</v>
      </c>
      <c r="J2009" s="248">
        <v>0.95577953000000004</v>
      </c>
      <c r="K2009" s="248">
        <v>0.22439249</v>
      </c>
      <c r="L2009" s="248">
        <v>8.3880916999999992E-3</v>
      </c>
      <c r="M2009" s="248">
        <v>2.3822612000000002E-3</v>
      </c>
      <c r="N2009" s="248">
        <v>0.14376412</v>
      </c>
      <c r="O2009" s="248">
        <v>5.9309178999999997E-2</v>
      </c>
      <c r="P2009" s="248">
        <v>2.8976404999999999E-4</v>
      </c>
      <c r="Q2009" s="248">
        <v>6.0474607999999998E-4</v>
      </c>
      <c r="R2009" s="248">
        <v>0.74885687000000001</v>
      </c>
      <c r="S2009" s="248">
        <v>0</v>
      </c>
      <c r="T2009" s="248">
        <v>0</v>
      </c>
      <c r="U2009" s="248">
        <v>8.1362731000000008E-3</v>
      </c>
      <c r="V2009" s="110"/>
      <c r="W2009" s="281">
        <f t="shared" si="366"/>
        <v>7.0798483703703701</v>
      </c>
      <c r="X2009" s="249">
        <v>108.85545999999999</v>
      </c>
      <c r="Y2009" s="249">
        <v>101.19544</v>
      </c>
      <c r="Z2009" s="249">
        <v>7.1547618000000002</v>
      </c>
      <c r="AA2009" s="249">
        <v>2.4709642E-5</v>
      </c>
      <c r="AB2009" s="249">
        <v>0.15818243000000001</v>
      </c>
      <c r="AC2009" s="249">
        <v>3.1508187999999999E-3</v>
      </c>
      <c r="AD2009" s="249">
        <v>0.34390558999999998</v>
      </c>
      <c r="AE2009" s="250">
        <v>1.2510835E-5</v>
      </c>
      <c r="AF2009" s="250">
        <v>3.1162127000000002E-8</v>
      </c>
      <c r="AG2009" s="78">
        <v>0.78002691000000002</v>
      </c>
      <c r="AH2009" s="20"/>
      <c r="AI2009" s="20"/>
      <c r="AJ2009" s="20"/>
      <c r="AK2009" s="20"/>
      <c r="AL2009" s="20"/>
      <c r="AM2009" s="20"/>
      <c r="AN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c r="BU2009" s="20"/>
      <c r="BV2009" s="20"/>
      <c r="BW2009" s="20"/>
      <c r="BX2009" s="20"/>
      <c r="BY2009" s="20"/>
      <c r="BZ2009" s="20"/>
      <c r="CA2009" s="20"/>
      <c r="CB2009" s="20"/>
      <c r="CC2009" s="20"/>
      <c r="CD2009" s="20"/>
      <c r="CE2009" s="20"/>
      <c r="CF2009" s="20"/>
      <c r="CG2009" s="20"/>
      <c r="CH2009" s="20"/>
      <c r="CI2009" s="20"/>
      <c r="CJ2009" s="20"/>
      <c r="CK2009" s="20"/>
      <c r="CL2009" s="20"/>
      <c r="CM2009" s="20"/>
      <c r="CN2009" s="20"/>
      <c r="CO2009" s="20"/>
      <c r="CP2009" s="20"/>
      <c r="CQ2009" s="20"/>
      <c r="CR2009" s="20"/>
      <c r="CS2009" s="20"/>
      <c r="CT2009" s="20"/>
      <c r="CU2009" s="20"/>
      <c r="CV2009" s="20"/>
      <c r="CW2009" s="20"/>
      <c r="CX2009" s="20"/>
      <c r="CY2009" s="20"/>
      <c r="CZ2009" s="20"/>
      <c r="DA2009" s="20"/>
      <c r="DB2009" s="20"/>
      <c r="DC2009" s="20"/>
      <c r="DD2009" s="20"/>
      <c r="DE2009" s="20"/>
      <c r="DF2009" s="20"/>
      <c r="DG2009" s="20"/>
      <c r="DH2009" s="20"/>
      <c r="DI2009" s="20"/>
      <c r="DJ2009" s="20"/>
      <c r="DK2009" s="20"/>
      <c r="DL2009" s="20"/>
      <c r="DM2009" s="20"/>
      <c r="DN2009" s="20"/>
      <c r="DO2009" s="20"/>
      <c r="DP2009" s="20"/>
      <c r="DQ2009" s="20"/>
      <c r="DR2009" s="20"/>
      <c r="DS2009" s="20"/>
      <c r="DT2009" s="20"/>
      <c r="DU2009" s="20"/>
      <c r="DV2009" s="20"/>
      <c r="DW2009" s="20"/>
      <c r="DX2009" s="20"/>
      <c r="DY2009" s="20"/>
    </row>
    <row r="2010" spans="2:129" x14ac:dyDescent="0.15">
      <c r="B2010" s="77" t="s">
        <v>1057</v>
      </c>
      <c r="C2010" s="75"/>
      <c r="D2010" s="73" t="s">
        <v>38</v>
      </c>
      <c r="E2010" s="248" t="s">
        <v>1058</v>
      </c>
      <c r="F2010" s="248">
        <f t="shared" si="362"/>
        <v>1.53591012978</v>
      </c>
      <c r="G2010" s="248">
        <f t="shared" si="363"/>
        <v>0.14406788540000001</v>
      </c>
      <c r="H2010" s="248">
        <f t="shared" si="364"/>
        <v>0.17513476197</v>
      </c>
      <c r="I2010" s="248">
        <f t="shared" si="365"/>
        <v>0.53114197241000005</v>
      </c>
      <c r="J2010" s="248">
        <v>0.68556550999999999</v>
      </c>
      <c r="K2010" s="248">
        <v>0.16852692</v>
      </c>
      <c r="L2010" s="248">
        <v>6.3814435999999999E-3</v>
      </c>
      <c r="M2010" s="248">
        <v>1.6796604000000001E-3</v>
      </c>
      <c r="N2010" s="248">
        <v>0.10080366</v>
      </c>
      <c r="O2010" s="248">
        <v>4.1584564999999997E-2</v>
      </c>
      <c r="P2010" s="248">
        <v>2.2639837000000001E-4</v>
      </c>
      <c r="Q2010" s="248">
        <v>4.3354200999999999E-4</v>
      </c>
      <c r="R2010" s="248">
        <v>0.52419981000000004</v>
      </c>
      <c r="S2010" s="248">
        <v>7.6554719999999995E-4</v>
      </c>
      <c r="T2010" s="248">
        <v>0</v>
      </c>
      <c r="U2010" s="248">
        <v>5.7430731999999996E-3</v>
      </c>
      <c r="V2010" s="110"/>
      <c r="W2010" s="281">
        <f t="shared" si="366"/>
        <v>5.0782630370370363</v>
      </c>
      <c r="X2010" s="249">
        <v>78.817841000000001</v>
      </c>
      <c r="Y2010" s="249">
        <v>73.284498999999997</v>
      </c>
      <c r="Z2010" s="249">
        <v>5.1362945</v>
      </c>
      <c r="AA2010" s="249">
        <v>3.9623921999999999E-5</v>
      </c>
      <c r="AB2010" s="249">
        <v>0.12561112999999999</v>
      </c>
      <c r="AC2010" s="249">
        <v>9.0762638999999992E-3</v>
      </c>
      <c r="AD2010" s="249">
        <v>0.26232</v>
      </c>
      <c r="AE2010" s="250">
        <v>9.0729430000000001E-6</v>
      </c>
      <c r="AF2010" s="250">
        <v>2.2627277E-8</v>
      </c>
      <c r="AG2010" s="78">
        <v>0.55540842000000001</v>
      </c>
      <c r="AH2010" s="20"/>
      <c r="AI2010" s="20"/>
      <c r="AJ2010" s="20"/>
      <c r="AK2010" s="20"/>
      <c r="AL2010" s="20"/>
      <c r="AM2010" s="20"/>
      <c r="AN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c r="BU2010" s="20"/>
      <c r="BV2010" s="20"/>
      <c r="BW2010" s="20"/>
      <c r="BX2010" s="20"/>
      <c r="BY2010" s="20"/>
      <c r="BZ2010" s="20"/>
      <c r="CA2010" s="20"/>
      <c r="CB2010" s="20"/>
      <c r="CC2010" s="20"/>
      <c r="CD2010" s="20"/>
      <c r="CE2010" s="20"/>
      <c r="CF2010" s="20"/>
      <c r="CG2010" s="20"/>
      <c r="CH2010" s="20"/>
      <c r="CI2010" s="20"/>
      <c r="CJ2010" s="20"/>
      <c r="CK2010" s="20"/>
      <c r="CL2010" s="20"/>
      <c r="CM2010" s="20"/>
      <c r="CN2010" s="20"/>
      <c r="CO2010" s="20"/>
      <c r="CP2010" s="20"/>
      <c r="CQ2010" s="20"/>
      <c r="CR2010" s="20"/>
      <c r="CS2010" s="20"/>
      <c r="CT2010" s="20"/>
      <c r="CU2010" s="20"/>
      <c r="CV2010" s="20"/>
      <c r="CW2010" s="20"/>
      <c r="CX2010" s="20"/>
      <c r="CY2010" s="20"/>
      <c r="CZ2010" s="20"/>
      <c r="DA2010" s="20"/>
      <c r="DB2010" s="20"/>
      <c r="DC2010" s="20"/>
      <c r="DD2010" s="20"/>
      <c r="DE2010" s="20"/>
      <c r="DF2010" s="20"/>
      <c r="DG2010" s="20"/>
      <c r="DH2010" s="20"/>
      <c r="DI2010" s="20"/>
      <c r="DJ2010" s="20"/>
      <c r="DK2010" s="20"/>
      <c r="DL2010" s="20"/>
      <c r="DM2010" s="20"/>
      <c r="DN2010" s="20"/>
      <c r="DO2010" s="20"/>
      <c r="DP2010" s="20"/>
      <c r="DQ2010" s="20"/>
      <c r="DR2010" s="20"/>
      <c r="DS2010" s="20"/>
      <c r="DT2010" s="20"/>
      <c r="DU2010" s="20"/>
      <c r="DV2010" s="20"/>
      <c r="DW2010" s="20"/>
      <c r="DX2010" s="20"/>
      <c r="DY2010" s="20"/>
    </row>
    <row r="2011" spans="2:129" x14ac:dyDescent="0.15">
      <c r="B2011" s="77" t="s">
        <v>1059</v>
      </c>
      <c r="C2011" s="75"/>
      <c r="D2011" s="73" t="s">
        <v>38</v>
      </c>
      <c r="E2011" s="248" t="s">
        <v>1060</v>
      </c>
      <c r="F2011" s="248">
        <f t="shared" si="362"/>
        <v>1.14111596768</v>
      </c>
      <c r="G2011" s="248">
        <f t="shared" si="363"/>
        <v>3.0825017699999999E-2</v>
      </c>
      <c r="H2011" s="248">
        <f t="shared" si="364"/>
        <v>6.442927909E-2</v>
      </c>
      <c r="I2011" s="248">
        <f t="shared" si="365"/>
        <v>0.80329873089000003</v>
      </c>
      <c r="J2011" s="248">
        <v>0.24256294</v>
      </c>
      <c r="K2011" s="248">
        <v>6.2193374000000003E-2</v>
      </c>
      <c r="L2011" s="248">
        <v>2.1231584000000001E-3</v>
      </c>
      <c r="M2011" s="248">
        <v>3.6620677E-3</v>
      </c>
      <c r="N2011" s="248">
        <v>1.3710043E-2</v>
      </c>
      <c r="O2011" s="248">
        <v>1.3452907E-2</v>
      </c>
      <c r="P2011" s="248">
        <v>1.1274669E-4</v>
      </c>
      <c r="Q2011" s="248">
        <v>3.0846158999999997E-4</v>
      </c>
      <c r="R2011" s="248">
        <v>0.80085687000000005</v>
      </c>
      <c r="S2011" s="248">
        <v>0</v>
      </c>
      <c r="T2011" s="248">
        <v>0</v>
      </c>
      <c r="U2011" s="248">
        <v>2.1333992999999999E-3</v>
      </c>
      <c r="V2011" s="110"/>
      <c r="W2011" s="281">
        <f t="shared" si="366"/>
        <v>1.7967625185185185</v>
      </c>
      <c r="X2011" s="249">
        <v>78.648420000000002</v>
      </c>
      <c r="Y2011" s="249">
        <v>72.863477000000003</v>
      </c>
      <c r="Z2011" s="249">
        <v>4.8571948000000003</v>
      </c>
      <c r="AA2011" s="249">
        <v>7.7736018999999994E-5</v>
      </c>
      <c r="AB2011" s="249">
        <v>0.32494352999999998</v>
      </c>
      <c r="AC2011" s="249">
        <v>2.6072449999999998E-3</v>
      </c>
      <c r="AD2011" s="249">
        <v>0.60011943000000001</v>
      </c>
      <c r="AE2011" s="250">
        <v>3.0061135000000002E-6</v>
      </c>
      <c r="AF2011" s="250">
        <v>8.1665937000000008E-9</v>
      </c>
      <c r="AG2011" s="78">
        <v>0.65008381999999998</v>
      </c>
      <c r="AH2011" s="20"/>
      <c r="AI2011" s="20"/>
      <c r="AJ2011" s="20"/>
      <c r="AK2011" s="20"/>
      <c r="AL2011" s="20"/>
      <c r="AM2011" s="20"/>
      <c r="AN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c r="BU2011" s="20"/>
      <c r="BV2011" s="20"/>
      <c r="BW2011" s="20"/>
      <c r="BX2011" s="20"/>
      <c r="BY2011" s="20"/>
      <c r="BZ2011" s="20"/>
      <c r="CA2011" s="20"/>
      <c r="CB2011" s="20"/>
      <c r="CC2011" s="20"/>
      <c r="CD2011" s="20"/>
      <c r="CE2011" s="20"/>
      <c r="CF2011" s="20"/>
      <c r="CG2011" s="20"/>
      <c r="CH2011" s="20"/>
      <c r="CI2011" s="20"/>
      <c r="CJ2011" s="20"/>
      <c r="CK2011" s="20"/>
      <c r="CL2011" s="20"/>
      <c r="CM2011" s="20"/>
      <c r="CN2011" s="20"/>
      <c r="CO2011" s="20"/>
      <c r="CP2011" s="20"/>
      <c r="CQ2011" s="20"/>
      <c r="CR2011" s="20"/>
      <c r="CS2011" s="20"/>
      <c r="CT2011" s="20"/>
      <c r="CU2011" s="20"/>
      <c r="CV2011" s="20"/>
      <c r="CW2011" s="20"/>
      <c r="CX2011" s="20"/>
      <c r="CY2011" s="20"/>
      <c r="CZ2011" s="20"/>
      <c r="DA2011" s="20"/>
      <c r="DB2011" s="20"/>
      <c r="DC2011" s="20"/>
      <c r="DD2011" s="20"/>
      <c r="DE2011" s="20"/>
      <c r="DF2011" s="20"/>
      <c r="DG2011" s="20"/>
      <c r="DH2011" s="20"/>
      <c r="DI2011" s="20"/>
      <c r="DJ2011" s="20"/>
      <c r="DK2011" s="20"/>
      <c r="DL2011" s="20"/>
      <c r="DM2011" s="20"/>
      <c r="DN2011" s="20"/>
      <c r="DO2011" s="20"/>
      <c r="DP2011" s="20"/>
      <c r="DQ2011" s="20"/>
      <c r="DR2011" s="20"/>
      <c r="DS2011" s="20"/>
      <c r="DT2011" s="20"/>
      <c r="DU2011" s="20"/>
      <c r="DV2011" s="20"/>
      <c r="DW2011" s="20"/>
      <c r="DX2011" s="20"/>
      <c r="DY2011" s="20"/>
    </row>
    <row r="2012" spans="2:129" x14ac:dyDescent="0.15">
      <c r="B2012" s="77" t="s">
        <v>1061</v>
      </c>
      <c r="C2012" s="106">
        <v>1</v>
      </c>
      <c r="D2012" s="73" t="s">
        <v>38</v>
      </c>
      <c r="E2012" s="248" t="s">
        <v>1062</v>
      </c>
      <c r="F2012" s="248">
        <f t="shared" si="362"/>
        <v>1.1784324586800001</v>
      </c>
      <c r="G2012" s="248">
        <f t="shared" si="363"/>
        <v>3.415670396E-2</v>
      </c>
      <c r="H2012" s="248">
        <f t="shared" si="364"/>
        <v>7.7318521320000014E-2</v>
      </c>
      <c r="I2012" s="248">
        <f t="shared" si="365"/>
        <v>0.80330548340000008</v>
      </c>
      <c r="J2012" s="248">
        <v>0.26365175000000002</v>
      </c>
      <c r="K2012" s="248">
        <v>7.4750405000000006E-2</v>
      </c>
      <c r="L2012" s="248">
        <v>2.4292201000000002E-3</v>
      </c>
      <c r="M2012" s="248">
        <v>9.4401795999999997E-4</v>
      </c>
      <c r="N2012" s="248">
        <v>1.4597785E-2</v>
      </c>
      <c r="O2012" s="248">
        <v>1.8614901E-2</v>
      </c>
      <c r="P2012" s="248">
        <v>1.3889621999999999E-4</v>
      </c>
      <c r="Q2012" s="248">
        <v>6.1940070000000001E-4</v>
      </c>
      <c r="R2012" s="248">
        <v>0.80085687000000005</v>
      </c>
      <c r="S2012" s="248">
        <v>0</v>
      </c>
      <c r="T2012" s="248">
        <v>0</v>
      </c>
      <c r="U2012" s="248">
        <v>1.8292127E-3</v>
      </c>
      <c r="V2012" s="110"/>
      <c r="W2012" s="281">
        <f t="shared" si="366"/>
        <v>1.9529759259259258</v>
      </c>
      <c r="X2012" s="249">
        <v>80.883684000000002</v>
      </c>
      <c r="Y2012" s="249">
        <v>71.959275000000005</v>
      </c>
      <c r="Z2012" s="249">
        <v>7.5817192000000002</v>
      </c>
      <c r="AA2012" s="249">
        <v>7.7351768000000006E-5</v>
      </c>
      <c r="AB2012" s="249">
        <v>0.39956330000000001</v>
      </c>
      <c r="AC2012" s="249">
        <v>2.5944156999999999E-3</v>
      </c>
      <c r="AD2012" s="249">
        <v>0.94045486</v>
      </c>
      <c r="AE2012" s="250">
        <v>3.3933897999999998E-6</v>
      </c>
      <c r="AF2012" s="250">
        <v>9.1133193999999995E-9</v>
      </c>
      <c r="AG2012" s="78">
        <v>0.63326780999999999</v>
      </c>
      <c r="AH2012" s="20"/>
      <c r="AI2012" s="20"/>
      <c r="AJ2012" s="20"/>
      <c r="AK2012" s="20"/>
      <c r="AL2012" s="20"/>
      <c r="AM2012" s="20"/>
      <c r="AN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c r="BU2012" s="20"/>
      <c r="BV2012" s="20"/>
      <c r="BW2012" s="20"/>
      <c r="BX2012" s="20"/>
      <c r="BY2012" s="20"/>
      <c r="BZ2012" s="20"/>
      <c r="CA2012" s="20"/>
      <c r="CB2012" s="20"/>
      <c r="CC2012" s="20"/>
      <c r="CD2012" s="20"/>
      <c r="CE2012" s="20"/>
      <c r="CF2012" s="20"/>
      <c r="CG2012" s="20"/>
      <c r="CH2012" s="20"/>
      <c r="CI2012" s="20"/>
      <c r="CJ2012" s="20"/>
      <c r="CK2012" s="20"/>
      <c r="CL2012" s="20"/>
      <c r="CM2012" s="20"/>
      <c r="CN2012" s="20"/>
      <c r="CO2012" s="20"/>
      <c r="CP2012" s="20"/>
      <c r="CQ2012" s="20"/>
      <c r="CR2012" s="20"/>
      <c r="CS2012" s="20"/>
      <c r="CT2012" s="20"/>
      <c r="CU2012" s="20"/>
      <c r="CV2012" s="20"/>
      <c r="CW2012" s="20"/>
      <c r="CX2012" s="20"/>
      <c r="CY2012" s="20"/>
      <c r="CZ2012" s="20"/>
      <c r="DA2012" s="20"/>
      <c r="DB2012" s="20"/>
      <c r="DC2012" s="20"/>
      <c r="DD2012" s="20"/>
      <c r="DE2012" s="20"/>
      <c r="DF2012" s="20"/>
      <c r="DG2012" s="20"/>
      <c r="DH2012" s="20"/>
      <c r="DI2012" s="20"/>
      <c r="DJ2012" s="20"/>
      <c r="DK2012" s="20"/>
      <c r="DL2012" s="20"/>
      <c r="DM2012" s="20"/>
      <c r="DN2012" s="20"/>
      <c r="DO2012" s="20"/>
      <c r="DP2012" s="20"/>
      <c r="DQ2012" s="20"/>
      <c r="DR2012" s="20"/>
      <c r="DS2012" s="20"/>
      <c r="DT2012" s="20"/>
      <c r="DU2012" s="20"/>
      <c r="DV2012" s="20"/>
      <c r="DW2012" s="20"/>
      <c r="DX2012" s="20"/>
      <c r="DY2012" s="20"/>
    </row>
    <row r="2013" spans="2:129" x14ac:dyDescent="0.15">
      <c r="B2013" s="77" t="s">
        <v>1063</v>
      </c>
      <c r="C2013" s="75"/>
      <c r="D2013" s="73" t="s">
        <v>38</v>
      </c>
      <c r="E2013" s="248" t="s">
        <v>1064</v>
      </c>
      <c r="F2013" s="248">
        <f t="shared" si="362"/>
        <v>1.12466041104</v>
      </c>
      <c r="G2013" s="248">
        <f t="shared" si="363"/>
        <v>3.154064409E-2</v>
      </c>
      <c r="H2013" s="248">
        <f t="shared" si="364"/>
        <v>5.7159935109999997E-2</v>
      </c>
      <c r="I2013" s="248">
        <f t="shared" si="365"/>
        <v>0.8026441418400001</v>
      </c>
      <c r="J2013" s="248">
        <v>0.23331568999999999</v>
      </c>
      <c r="K2013" s="248">
        <v>5.5062794999999998E-2</v>
      </c>
      <c r="L2013" s="248">
        <v>1.978432E-3</v>
      </c>
      <c r="M2013" s="248">
        <v>8.5416699000000001E-4</v>
      </c>
      <c r="N2013" s="248">
        <v>2.2464367999999998E-2</v>
      </c>
      <c r="O2013" s="248">
        <v>8.2221090999999996E-3</v>
      </c>
      <c r="P2013" s="248">
        <v>1.1870811E-4</v>
      </c>
      <c r="Q2013" s="248">
        <v>4.7387554000000002E-4</v>
      </c>
      <c r="R2013" s="248">
        <v>0.80085687000000005</v>
      </c>
      <c r="S2013" s="248">
        <v>0</v>
      </c>
      <c r="T2013" s="248">
        <v>0</v>
      </c>
      <c r="U2013" s="248">
        <v>1.3133963E-3</v>
      </c>
      <c r="V2013" s="110"/>
      <c r="W2013" s="281">
        <f t="shared" si="366"/>
        <v>1.7282643703703702</v>
      </c>
      <c r="X2013" s="249">
        <v>75.871347</v>
      </c>
      <c r="Y2013" s="249">
        <v>71.726201000000003</v>
      </c>
      <c r="Z2013" s="249">
        <v>3.6853642</v>
      </c>
      <c r="AA2013" s="249">
        <v>7.6709780999999997E-5</v>
      </c>
      <c r="AB2013" s="249">
        <v>0.17551115</v>
      </c>
      <c r="AC2013" s="249">
        <v>2.5588467999999999E-3</v>
      </c>
      <c r="AD2013" s="249">
        <v>0.28163504</v>
      </c>
      <c r="AE2013" s="250">
        <v>2.9668182000000001E-6</v>
      </c>
      <c r="AF2013" s="250">
        <v>8.1497860999999998E-9</v>
      </c>
      <c r="AG2013" s="78">
        <v>0.63977740999999999</v>
      </c>
      <c r="AH2013" s="20"/>
      <c r="AI2013" s="20"/>
      <c r="AJ2013" s="20"/>
      <c r="AK2013" s="20"/>
      <c r="AL2013" s="20"/>
      <c r="AM2013" s="20"/>
      <c r="AN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c r="BU2013" s="20"/>
      <c r="BV2013" s="20"/>
      <c r="BW2013" s="20"/>
      <c r="BX2013" s="20"/>
      <c r="BY2013" s="20"/>
      <c r="BZ2013" s="20"/>
      <c r="CA2013" s="20"/>
      <c r="CB2013" s="20"/>
      <c r="CC2013" s="20"/>
      <c r="CD2013" s="20"/>
      <c r="CE2013" s="20"/>
      <c r="CF2013" s="20"/>
      <c r="CG2013" s="20"/>
      <c r="CH2013" s="20"/>
      <c r="CI2013" s="20"/>
      <c r="CJ2013" s="20"/>
      <c r="CK2013" s="20"/>
      <c r="CL2013" s="20"/>
      <c r="CM2013" s="20"/>
      <c r="CN2013" s="20"/>
      <c r="CO2013" s="20"/>
      <c r="CP2013" s="20"/>
      <c r="CQ2013" s="20"/>
      <c r="CR2013" s="20"/>
      <c r="CS2013" s="20"/>
      <c r="CT2013" s="20"/>
      <c r="CU2013" s="20"/>
      <c r="CV2013" s="20"/>
      <c r="CW2013" s="20"/>
      <c r="CX2013" s="20"/>
      <c r="CY2013" s="20"/>
      <c r="CZ2013" s="20"/>
      <c r="DA2013" s="20"/>
      <c r="DB2013" s="20"/>
      <c r="DC2013" s="20"/>
      <c r="DD2013" s="20"/>
      <c r="DE2013" s="20"/>
      <c r="DF2013" s="20"/>
      <c r="DG2013" s="20"/>
      <c r="DH2013" s="20"/>
      <c r="DI2013" s="20"/>
      <c r="DJ2013" s="20"/>
      <c r="DK2013" s="20"/>
      <c r="DL2013" s="20"/>
      <c r="DM2013" s="20"/>
      <c r="DN2013" s="20"/>
      <c r="DO2013" s="20"/>
      <c r="DP2013" s="20"/>
      <c r="DQ2013" s="20"/>
      <c r="DR2013" s="20"/>
      <c r="DS2013" s="20"/>
      <c r="DT2013" s="20"/>
      <c r="DU2013" s="20"/>
      <c r="DV2013" s="20"/>
      <c r="DW2013" s="20"/>
      <c r="DX2013" s="20"/>
      <c r="DY2013" s="20"/>
    </row>
    <row r="2014" spans="2:129" x14ac:dyDescent="0.15">
      <c r="B2014" s="77" t="s">
        <v>1065</v>
      </c>
      <c r="C2014" s="75"/>
      <c r="D2014" s="73" t="s">
        <v>38</v>
      </c>
      <c r="E2014" s="248" t="s">
        <v>1066</v>
      </c>
      <c r="F2014" s="248">
        <f t="shared" si="362"/>
        <v>1.18176102368</v>
      </c>
      <c r="G2014" s="248">
        <f t="shared" si="363"/>
        <v>3.415670396E-2</v>
      </c>
      <c r="H2014" s="248">
        <f t="shared" si="364"/>
        <v>7.8559086319999999E-2</v>
      </c>
      <c r="I2014" s="248">
        <f t="shared" si="365"/>
        <v>0.80330548340000008</v>
      </c>
      <c r="J2014" s="248">
        <v>0.26573975</v>
      </c>
      <c r="K2014" s="248">
        <v>7.5860865999999999E-2</v>
      </c>
      <c r="L2014" s="248">
        <v>2.5593241E-3</v>
      </c>
      <c r="M2014" s="248">
        <v>9.4401795999999997E-4</v>
      </c>
      <c r="N2014" s="248">
        <v>1.4597785E-2</v>
      </c>
      <c r="O2014" s="248">
        <v>1.8614901E-2</v>
      </c>
      <c r="P2014" s="248">
        <v>1.3889621999999999E-4</v>
      </c>
      <c r="Q2014" s="248">
        <v>6.1940070000000001E-4</v>
      </c>
      <c r="R2014" s="248">
        <v>0.80085687000000005</v>
      </c>
      <c r="S2014" s="248">
        <v>0</v>
      </c>
      <c r="T2014" s="248">
        <v>0</v>
      </c>
      <c r="U2014" s="248">
        <v>1.8292127E-3</v>
      </c>
      <c r="V2014" s="110"/>
      <c r="W2014" s="281">
        <f t="shared" si="366"/>
        <v>1.9684425925925924</v>
      </c>
      <c r="X2014" s="249">
        <v>85.199663999999999</v>
      </c>
      <c r="Y2014" s="249">
        <v>76.275255000000001</v>
      </c>
      <c r="Z2014" s="249">
        <v>7.5817192000000002</v>
      </c>
      <c r="AA2014" s="249">
        <v>7.7351768000000006E-5</v>
      </c>
      <c r="AB2014" s="249">
        <v>0.39956330000000001</v>
      </c>
      <c r="AC2014" s="249">
        <v>2.5944156999999999E-3</v>
      </c>
      <c r="AD2014" s="249">
        <v>0.94045486</v>
      </c>
      <c r="AE2014" s="250">
        <v>3.4114881999999998E-6</v>
      </c>
      <c r="AF2014" s="250">
        <v>9.2143464000000002E-9</v>
      </c>
      <c r="AG2014" s="78">
        <v>0.63326780999999999</v>
      </c>
      <c r="AH2014" s="20"/>
      <c r="AI2014" s="20"/>
      <c r="AJ2014" s="20"/>
      <c r="AK2014" s="20"/>
      <c r="AL2014" s="20"/>
      <c r="AM2014" s="20"/>
      <c r="AN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row>
    <row r="2015" spans="2:129" x14ac:dyDescent="0.15">
      <c r="B2015" s="77" t="s">
        <v>1067</v>
      </c>
      <c r="C2015" s="75"/>
      <c r="D2015" s="73" t="s">
        <v>38</v>
      </c>
      <c r="E2015" s="248" t="s">
        <v>1068</v>
      </c>
      <c r="F2015" s="248">
        <f t="shared" si="362"/>
        <v>3.6081411207</v>
      </c>
      <c r="G2015" s="248">
        <f t="shared" si="363"/>
        <v>0.22099000269999997</v>
      </c>
      <c r="H2015" s="248">
        <f t="shared" si="364"/>
        <v>0.67654092700000001</v>
      </c>
      <c r="I2015" s="248">
        <f t="shared" si="365"/>
        <v>0.77764009099999998</v>
      </c>
      <c r="J2015" s="248">
        <v>1.9329700999999999</v>
      </c>
      <c r="K2015" s="248">
        <v>0.61590981</v>
      </c>
      <c r="L2015" s="248">
        <v>3.5862469000000001E-2</v>
      </c>
      <c r="M2015" s="248">
        <v>5.7708166999999996E-3</v>
      </c>
      <c r="N2015" s="248">
        <v>0.18200827999999999</v>
      </c>
      <c r="O2015" s="248">
        <v>3.3210905999999998E-2</v>
      </c>
      <c r="P2015" s="248">
        <v>2.4768648000000001E-2</v>
      </c>
      <c r="Q2015" s="248">
        <v>1.1020769E-2</v>
      </c>
      <c r="R2015" s="248">
        <v>0.71519999999999995</v>
      </c>
      <c r="S2015" s="248">
        <v>0</v>
      </c>
      <c r="T2015" s="248">
        <v>0</v>
      </c>
      <c r="U2015" s="248">
        <v>5.1419322000000003E-2</v>
      </c>
      <c r="V2015" s="110"/>
      <c r="W2015" s="281">
        <f t="shared" si="366"/>
        <v>14.318297037037036</v>
      </c>
      <c r="X2015" s="249">
        <v>417.90951000000001</v>
      </c>
      <c r="Y2015" s="249">
        <v>233.15763000000001</v>
      </c>
      <c r="Z2015" s="249">
        <v>137.99065999999999</v>
      </c>
      <c r="AA2015" s="249">
        <v>2.407714E-2</v>
      </c>
      <c r="AB2015" s="249">
        <v>16.049966000000001</v>
      </c>
      <c r="AC2015" s="249">
        <v>7.4092044000000001</v>
      </c>
      <c r="AD2015" s="249">
        <v>23.277971999999998</v>
      </c>
      <c r="AE2015" s="250">
        <v>2.8310771000000001E-5</v>
      </c>
      <c r="AF2015" s="250">
        <v>7.3675540999999993E-8</v>
      </c>
      <c r="AG2015" s="78">
        <v>1.0510017</v>
      </c>
      <c r="AH2015" s="20"/>
      <c r="AI2015" s="20"/>
      <c r="AJ2015" s="20"/>
      <c r="AK2015" s="20"/>
      <c r="AL2015" s="20"/>
      <c r="AM2015" s="20"/>
      <c r="AN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c r="BU2015" s="20"/>
      <c r="BV2015" s="20"/>
      <c r="BW2015" s="20"/>
      <c r="BX2015" s="20"/>
      <c r="BY2015" s="20"/>
      <c r="BZ2015" s="20"/>
      <c r="CA2015" s="20"/>
      <c r="CB2015" s="20"/>
      <c r="CC2015" s="20"/>
      <c r="CD2015" s="20"/>
      <c r="CE2015" s="20"/>
      <c r="CF2015" s="20"/>
      <c r="CG2015" s="20"/>
      <c r="CH2015" s="20"/>
      <c r="CI2015" s="20"/>
      <c r="CJ2015" s="20"/>
      <c r="CK2015" s="20"/>
      <c r="CL2015" s="20"/>
      <c r="CM2015" s="20"/>
      <c r="CN2015" s="20"/>
      <c r="CO2015" s="20"/>
      <c r="CP2015" s="20"/>
      <c r="CQ2015" s="20"/>
      <c r="CR2015" s="20"/>
      <c r="CS2015" s="20"/>
      <c r="CT2015" s="20"/>
      <c r="CU2015" s="20"/>
      <c r="CV2015" s="20"/>
      <c r="CW2015" s="20"/>
      <c r="CX2015" s="20"/>
      <c r="CY2015" s="20"/>
      <c r="CZ2015" s="20"/>
      <c r="DA2015" s="20"/>
      <c r="DB2015" s="20"/>
      <c r="DC2015" s="20"/>
      <c r="DD2015" s="20"/>
      <c r="DE2015" s="20"/>
      <c r="DF2015" s="20"/>
      <c r="DG2015" s="20"/>
      <c r="DH2015" s="20"/>
      <c r="DI2015" s="20"/>
      <c r="DJ2015" s="20"/>
      <c r="DK2015" s="20"/>
      <c r="DL2015" s="20"/>
      <c r="DM2015" s="20"/>
      <c r="DN2015" s="20"/>
      <c r="DO2015" s="20"/>
      <c r="DP2015" s="20"/>
      <c r="DQ2015" s="20"/>
      <c r="DR2015" s="20"/>
      <c r="DS2015" s="20"/>
      <c r="DT2015" s="20"/>
      <c r="DU2015" s="20"/>
      <c r="DV2015" s="20"/>
      <c r="DW2015" s="20"/>
      <c r="DX2015" s="20"/>
      <c r="DY2015" s="20"/>
    </row>
    <row r="2016" spans="2:129" x14ac:dyDescent="0.15">
      <c r="B2016" s="77" t="s">
        <v>1069</v>
      </c>
      <c r="C2016" s="75"/>
      <c r="D2016" s="73" t="s">
        <v>38</v>
      </c>
      <c r="E2016" s="248" t="s">
        <v>1070</v>
      </c>
      <c r="F2016" s="248">
        <f t="shared" si="362"/>
        <v>0.89293242160000008</v>
      </c>
      <c r="G2016" s="248">
        <f t="shared" si="363"/>
        <v>8.1446771500000001E-2</v>
      </c>
      <c r="H2016" s="248">
        <f t="shared" si="364"/>
        <v>0.10720251410000001</v>
      </c>
      <c r="I2016" s="248">
        <f t="shared" si="365"/>
        <v>0.42414454600000001</v>
      </c>
      <c r="J2016" s="248">
        <v>0.28013859000000002</v>
      </c>
      <c r="K2016" s="248">
        <v>0.10058301</v>
      </c>
      <c r="L2016" s="248">
        <v>5.0174158999999998E-3</v>
      </c>
      <c r="M2016" s="248">
        <v>1.9372154999999999E-3</v>
      </c>
      <c r="N2016" s="248">
        <v>6.0615441999999999E-2</v>
      </c>
      <c r="O2016" s="248">
        <v>1.8894114E-2</v>
      </c>
      <c r="P2016" s="248">
        <v>1.6020882000000001E-3</v>
      </c>
      <c r="Q2016" s="248">
        <v>8.9296489999999996E-3</v>
      </c>
      <c r="R2016" s="248">
        <v>0.40883981000000003</v>
      </c>
      <c r="S2016" s="248">
        <v>7.6554719999999995E-4</v>
      </c>
      <c r="T2016" s="248">
        <v>0</v>
      </c>
      <c r="U2016" s="248">
        <v>5.6095397999999996E-3</v>
      </c>
      <c r="V2016" s="110"/>
      <c r="W2016" s="281">
        <f t="shared" si="366"/>
        <v>2.0751006666666667</v>
      </c>
      <c r="X2016" s="249">
        <v>58.828969000000001</v>
      </c>
      <c r="Y2016" s="249">
        <v>53.862476999999998</v>
      </c>
      <c r="Z2016" s="249">
        <v>3.128749</v>
      </c>
      <c r="AA2016" s="249">
        <v>1.5963544000000001E-3</v>
      </c>
      <c r="AB2016" s="249">
        <v>0.82258701999999995</v>
      </c>
      <c r="AC2016" s="249">
        <v>0.15590227000000001</v>
      </c>
      <c r="AD2016" s="249">
        <v>0.85765753</v>
      </c>
      <c r="AE2016" s="250">
        <v>4.7446407000000001E-6</v>
      </c>
      <c r="AF2016" s="250">
        <v>1.0742447E-8</v>
      </c>
      <c r="AG2016" s="78">
        <v>0.41787881999999998</v>
      </c>
      <c r="AH2016" s="20"/>
      <c r="AI2016" s="20"/>
      <c r="AJ2016" s="20"/>
      <c r="AK2016" s="20"/>
      <c r="AL2016" s="20"/>
      <c r="AM2016" s="20"/>
      <c r="AN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c r="BU2016" s="20"/>
      <c r="BV2016" s="20"/>
      <c r="BW2016" s="20"/>
      <c r="BX2016" s="20"/>
      <c r="BY2016" s="20"/>
      <c r="BZ2016" s="20"/>
      <c r="CA2016" s="20"/>
      <c r="CB2016" s="20"/>
      <c r="CC2016" s="20"/>
      <c r="CD2016" s="20"/>
      <c r="CE2016" s="20"/>
      <c r="CF2016" s="20"/>
      <c r="CG2016" s="20"/>
      <c r="CH2016" s="20"/>
      <c r="CI2016" s="20"/>
      <c r="CJ2016" s="20"/>
      <c r="CK2016" s="20"/>
      <c r="CL2016" s="20"/>
      <c r="CM2016" s="20"/>
      <c r="CN2016" s="20"/>
      <c r="CO2016" s="20"/>
      <c r="CP2016" s="20"/>
      <c r="CQ2016" s="20"/>
      <c r="CR2016" s="20"/>
      <c r="CS2016" s="20"/>
      <c r="CT2016" s="20"/>
      <c r="CU2016" s="20"/>
      <c r="CV2016" s="20"/>
      <c r="CW2016" s="20"/>
      <c r="CX2016" s="20"/>
      <c r="CY2016" s="20"/>
      <c r="CZ2016" s="20"/>
      <c r="DA2016" s="20"/>
      <c r="DB2016" s="20"/>
      <c r="DC2016" s="20"/>
      <c r="DD2016" s="20"/>
      <c r="DE2016" s="20"/>
      <c r="DF2016" s="20"/>
      <c r="DG2016" s="20"/>
      <c r="DH2016" s="20"/>
      <c r="DI2016" s="20"/>
      <c r="DJ2016" s="20"/>
      <c r="DK2016" s="20"/>
      <c r="DL2016" s="20"/>
      <c r="DM2016" s="20"/>
      <c r="DN2016" s="20"/>
      <c r="DO2016" s="20"/>
      <c r="DP2016" s="20"/>
      <c r="DQ2016" s="20"/>
      <c r="DR2016" s="20"/>
      <c r="DS2016" s="20"/>
      <c r="DT2016" s="20"/>
      <c r="DU2016" s="20"/>
      <c r="DV2016" s="20"/>
      <c r="DW2016" s="20"/>
      <c r="DX2016" s="20"/>
      <c r="DY2016" s="20"/>
    </row>
    <row r="2017" spans="2:129" x14ac:dyDescent="0.15">
      <c r="B2017" s="77" t="s">
        <v>1071</v>
      </c>
      <c r="C2017" s="75"/>
      <c r="D2017" s="73" t="s">
        <v>38</v>
      </c>
      <c r="E2017" s="248" t="s">
        <v>1072</v>
      </c>
      <c r="F2017" s="248">
        <f t="shared" si="362"/>
        <v>1.1652471619</v>
      </c>
      <c r="G2017" s="248">
        <f t="shared" si="363"/>
        <v>9.8443268400000006E-2</v>
      </c>
      <c r="H2017" s="248">
        <f t="shared" si="364"/>
        <v>0.11986289059999999</v>
      </c>
      <c r="I2017" s="248">
        <f t="shared" si="365"/>
        <v>0.60113571290000001</v>
      </c>
      <c r="J2017" s="248">
        <v>0.34580528999999999</v>
      </c>
      <c r="K2017" s="248">
        <v>0.11254609</v>
      </c>
      <c r="L2017" s="248">
        <v>5.4337641999999998E-3</v>
      </c>
      <c r="M2017" s="248">
        <v>2.5511964000000001E-3</v>
      </c>
      <c r="N2017" s="248">
        <v>7.3815667000000001E-2</v>
      </c>
      <c r="O2017" s="248">
        <v>2.2076405E-2</v>
      </c>
      <c r="P2017" s="248">
        <v>1.8830364E-3</v>
      </c>
      <c r="Q2017" s="248">
        <v>9.7768734999999999E-3</v>
      </c>
      <c r="R2017" s="248">
        <v>0.58405686999999995</v>
      </c>
      <c r="S2017" s="248">
        <v>0</v>
      </c>
      <c r="T2017" s="248">
        <v>0</v>
      </c>
      <c r="U2017" s="248">
        <v>7.3019694000000003E-3</v>
      </c>
      <c r="V2017" s="110"/>
      <c r="W2017" s="281">
        <f t="shared" si="366"/>
        <v>2.5615206666666666</v>
      </c>
      <c r="X2017" s="249">
        <v>76.296159000000003</v>
      </c>
      <c r="Y2017" s="249">
        <v>70.284916999999993</v>
      </c>
      <c r="Z2017" s="249">
        <v>3.8294530999999998</v>
      </c>
      <c r="AA2017" s="249">
        <v>1.8977683999999999E-3</v>
      </c>
      <c r="AB2017" s="249">
        <v>0.98227374000000001</v>
      </c>
      <c r="AC2017" s="249">
        <v>0.18060931999999999</v>
      </c>
      <c r="AD2017" s="249">
        <v>1.0170072999999999</v>
      </c>
      <c r="AE2017" s="250">
        <v>5.6624241E-6</v>
      </c>
      <c r="AF2017" s="250">
        <v>1.2817873E-8</v>
      </c>
      <c r="AG2017" s="78">
        <v>0.56515006999999995</v>
      </c>
      <c r="AH2017" s="20"/>
      <c r="AI2017" s="20"/>
      <c r="AJ2017" s="20"/>
      <c r="AK2017" s="20"/>
      <c r="AL2017" s="20"/>
      <c r="AM2017" s="20"/>
      <c r="AN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c r="BU2017" s="20"/>
      <c r="BV2017" s="20"/>
      <c r="BW2017" s="20"/>
      <c r="BX2017" s="20"/>
      <c r="BY2017" s="20"/>
      <c r="BZ2017" s="20"/>
      <c r="CA2017" s="20"/>
      <c r="CB2017" s="20"/>
      <c r="CC2017" s="20"/>
      <c r="CD2017" s="20"/>
      <c r="CE2017" s="20"/>
      <c r="CF2017" s="20"/>
      <c r="CG2017" s="20"/>
      <c r="CH2017" s="20"/>
      <c r="CI2017" s="20"/>
      <c r="CJ2017" s="20"/>
      <c r="CK2017" s="20"/>
      <c r="CL2017" s="20"/>
      <c r="CM2017" s="20"/>
      <c r="CN2017" s="20"/>
      <c r="CO2017" s="20"/>
      <c r="CP2017" s="20"/>
      <c r="CQ2017" s="20"/>
      <c r="CR2017" s="20"/>
      <c r="CS2017" s="20"/>
      <c r="CT2017" s="20"/>
      <c r="CU2017" s="20"/>
      <c r="CV2017" s="20"/>
      <c r="CW2017" s="20"/>
      <c r="CX2017" s="20"/>
      <c r="CY2017" s="20"/>
      <c r="CZ2017" s="20"/>
      <c r="DA2017" s="20"/>
      <c r="DB2017" s="20"/>
      <c r="DC2017" s="20"/>
      <c r="DD2017" s="20"/>
      <c r="DE2017" s="20"/>
      <c r="DF2017" s="20"/>
      <c r="DG2017" s="20"/>
      <c r="DH2017" s="20"/>
      <c r="DI2017" s="20"/>
      <c r="DJ2017" s="20"/>
      <c r="DK2017" s="20"/>
      <c r="DL2017" s="20"/>
      <c r="DM2017" s="20"/>
      <c r="DN2017" s="20"/>
      <c r="DO2017" s="20"/>
      <c r="DP2017" s="20"/>
      <c r="DQ2017" s="20"/>
      <c r="DR2017" s="20"/>
      <c r="DS2017" s="20"/>
      <c r="DT2017" s="20"/>
      <c r="DU2017" s="20"/>
      <c r="DV2017" s="20"/>
      <c r="DW2017" s="20"/>
      <c r="DX2017" s="20"/>
      <c r="DY2017" s="20"/>
    </row>
    <row r="2018" spans="2:129" x14ac:dyDescent="0.15">
      <c r="B2018" s="77" t="s">
        <v>1073</v>
      </c>
      <c r="C2018" s="75"/>
      <c r="D2018" s="73" t="s">
        <v>38</v>
      </c>
      <c r="E2018" s="248" t="s">
        <v>1074</v>
      </c>
      <c r="F2018" s="248">
        <f t="shared" si="362"/>
        <v>1.2333637399999997</v>
      </c>
      <c r="G2018" s="248">
        <f t="shared" si="363"/>
        <v>0.11599682089999999</v>
      </c>
      <c r="H2018" s="248">
        <f t="shared" si="364"/>
        <v>0.13602427610000001</v>
      </c>
      <c r="I2018" s="248">
        <f t="shared" si="365"/>
        <v>0.60474442299999986</v>
      </c>
      <c r="J2018" s="248">
        <v>0.37659821999999998</v>
      </c>
      <c r="K2018" s="248">
        <v>0.12732975999999999</v>
      </c>
      <c r="L2018" s="248">
        <v>6.4394808000000003E-3</v>
      </c>
      <c r="M2018" s="248">
        <v>2.7501969000000002E-3</v>
      </c>
      <c r="N2018" s="248">
        <v>8.6352374999999995E-2</v>
      </c>
      <c r="O2018" s="248">
        <v>2.6894248999999999E-2</v>
      </c>
      <c r="P2018" s="248">
        <v>2.2550353E-3</v>
      </c>
      <c r="Q2018" s="248">
        <v>1.2742042E-2</v>
      </c>
      <c r="R2018" s="248">
        <v>0.58405686999999995</v>
      </c>
      <c r="S2018" s="248">
        <v>0</v>
      </c>
      <c r="T2018" s="248">
        <v>0</v>
      </c>
      <c r="U2018" s="248">
        <v>7.9455110000000006E-3</v>
      </c>
      <c r="V2018" s="110"/>
      <c r="W2018" s="281">
        <f t="shared" si="366"/>
        <v>2.789616444444444</v>
      </c>
      <c r="X2018" s="249">
        <v>80.299930000000003</v>
      </c>
      <c r="Y2018" s="249">
        <v>73.449690000000004</v>
      </c>
      <c r="Z2018" s="249">
        <v>4.2868396000000004</v>
      </c>
      <c r="AA2018" s="249">
        <v>2.2486104E-3</v>
      </c>
      <c r="AB2018" s="249">
        <v>1.1538622999999999</v>
      </c>
      <c r="AC2018" s="249">
        <v>0.21290226000000001</v>
      </c>
      <c r="AD2018" s="249">
        <v>1.1943878000000001</v>
      </c>
      <c r="AE2018" s="250">
        <v>6.3275462999999998E-6</v>
      </c>
      <c r="AF2018" s="250">
        <v>1.4183798E-8</v>
      </c>
      <c r="AG2018" s="78">
        <v>0.58355604999999999</v>
      </c>
      <c r="AH2018" s="20"/>
      <c r="AI2018" s="20"/>
      <c r="AJ2018" s="20"/>
      <c r="AK2018" s="20"/>
      <c r="AL2018" s="20"/>
      <c r="AM2018" s="20"/>
      <c r="AN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c r="BU2018" s="20"/>
      <c r="BV2018" s="20"/>
      <c r="BW2018" s="20"/>
      <c r="BX2018" s="20"/>
      <c r="BY2018" s="20"/>
      <c r="BZ2018" s="20"/>
      <c r="CA2018" s="20"/>
      <c r="CB2018" s="20"/>
      <c r="CC2018" s="20"/>
      <c r="CD2018" s="20"/>
      <c r="CE2018" s="20"/>
      <c r="CF2018" s="20"/>
      <c r="CG2018" s="20"/>
      <c r="CH2018" s="20"/>
      <c r="CI2018" s="20"/>
      <c r="CJ2018" s="20"/>
      <c r="CK2018" s="20"/>
      <c r="CL2018" s="20"/>
      <c r="CM2018" s="20"/>
      <c r="CN2018" s="20"/>
      <c r="CO2018" s="20"/>
      <c r="CP2018" s="20"/>
      <c r="CQ2018" s="20"/>
      <c r="CR2018" s="20"/>
      <c r="CS2018" s="20"/>
      <c r="CT2018" s="20"/>
      <c r="CU2018" s="20"/>
      <c r="CV2018" s="20"/>
      <c r="CW2018" s="20"/>
      <c r="CX2018" s="20"/>
      <c r="CY2018" s="20"/>
      <c r="CZ2018" s="20"/>
      <c r="DA2018" s="20"/>
      <c r="DB2018" s="20"/>
      <c r="DC2018" s="20"/>
      <c r="DD2018" s="20"/>
      <c r="DE2018" s="20"/>
      <c r="DF2018" s="20"/>
      <c r="DG2018" s="20"/>
      <c r="DH2018" s="20"/>
      <c r="DI2018" s="20"/>
      <c r="DJ2018" s="20"/>
      <c r="DK2018" s="20"/>
      <c r="DL2018" s="20"/>
      <c r="DM2018" s="20"/>
      <c r="DN2018" s="20"/>
      <c r="DO2018" s="20"/>
      <c r="DP2018" s="20"/>
      <c r="DQ2018" s="20"/>
      <c r="DR2018" s="20"/>
      <c r="DS2018" s="20"/>
      <c r="DT2018" s="20"/>
      <c r="DU2018" s="20"/>
      <c r="DV2018" s="20"/>
      <c r="DW2018" s="20"/>
      <c r="DX2018" s="20"/>
      <c r="DY2018" s="20"/>
    </row>
    <row r="2019" spans="2:129" x14ac:dyDescent="0.15">
      <c r="B2019" s="77" t="s">
        <v>1075</v>
      </c>
      <c r="C2019" s="75"/>
      <c r="D2019" s="73" t="s">
        <v>38</v>
      </c>
      <c r="E2019" s="248" t="s">
        <v>1076</v>
      </c>
      <c r="F2019" s="248">
        <f t="shared" si="362"/>
        <v>2.0855143312899997</v>
      </c>
      <c r="G2019" s="248">
        <f t="shared" si="363"/>
        <v>0.1007562353</v>
      </c>
      <c r="H2019" s="248">
        <f t="shared" si="364"/>
        <v>0.39388327937999995</v>
      </c>
      <c r="I2019" s="248">
        <f t="shared" si="365"/>
        <v>0.57384771660999989</v>
      </c>
      <c r="J2019" s="248">
        <v>1.0170271</v>
      </c>
      <c r="K2019" s="248">
        <v>0.37927014999999997</v>
      </c>
      <c r="L2019" s="248">
        <v>1.4411803000000001E-2</v>
      </c>
      <c r="M2019" s="248">
        <v>3.0029802999999998E-3</v>
      </c>
      <c r="N2019" s="248">
        <v>4.4775202E-2</v>
      </c>
      <c r="O2019" s="248">
        <v>5.2978052999999997E-2</v>
      </c>
      <c r="P2019" s="248">
        <v>2.0132637999999999E-4</v>
      </c>
      <c r="Q2019" s="248">
        <v>5.2321661000000002E-4</v>
      </c>
      <c r="R2019" s="248">
        <v>0.56085686999999995</v>
      </c>
      <c r="S2019" s="248">
        <v>0</v>
      </c>
      <c r="T2019" s="248">
        <v>0</v>
      </c>
      <c r="U2019" s="248">
        <v>1.246763E-2</v>
      </c>
      <c r="V2019" s="110"/>
      <c r="W2019" s="281">
        <f t="shared" si="366"/>
        <v>7.5335340740740735</v>
      </c>
      <c r="X2019" s="249">
        <v>146.47718</v>
      </c>
      <c r="Y2019" s="249">
        <v>132.68152000000001</v>
      </c>
      <c r="Z2019" s="249">
        <v>12.428963</v>
      </c>
      <c r="AA2019" s="249">
        <v>1.1485339000000001E-4</v>
      </c>
      <c r="AB2019" s="249">
        <v>0.51024780999999997</v>
      </c>
      <c r="AC2019" s="249">
        <v>3.9765629999999998E-3</v>
      </c>
      <c r="AD2019" s="249">
        <v>0.85235609999999995</v>
      </c>
      <c r="AE2019" s="250">
        <v>1.4460934E-5</v>
      </c>
      <c r="AF2019" s="250">
        <v>3.6051598000000002E-8</v>
      </c>
      <c r="AG2019" s="78">
        <v>1.1085236999999999</v>
      </c>
      <c r="AH2019" s="20"/>
      <c r="AI2019" s="20"/>
      <c r="AJ2019" s="20"/>
      <c r="AK2019" s="20"/>
      <c r="AL2019" s="20"/>
      <c r="AM2019" s="20"/>
      <c r="AN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c r="BU2019" s="20"/>
      <c r="BV2019" s="20"/>
      <c r="BW2019" s="20"/>
      <c r="BX2019" s="20"/>
      <c r="BY2019" s="20"/>
      <c r="BZ2019" s="20"/>
      <c r="CA2019" s="20"/>
      <c r="CB2019" s="20"/>
      <c r="CC2019" s="20"/>
      <c r="CD2019" s="20"/>
      <c r="CE2019" s="20"/>
      <c r="CF2019" s="20"/>
      <c r="CG2019" s="20"/>
      <c r="CH2019" s="20"/>
      <c r="CI2019" s="20"/>
      <c r="CJ2019" s="20"/>
      <c r="CK2019" s="20"/>
      <c r="CL2019" s="20"/>
      <c r="CM2019" s="20"/>
      <c r="CN2019" s="20"/>
      <c r="CO2019" s="20"/>
      <c r="CP2019" s="20"/>
      <c r="CQ2019" s="20"/>
      <c r="CR2019" s="20"/>
      <c r="CS2019" s="20"/>
      <c r="CT2019" s="20"/>
      <c r="CU2019" s="20"/>
      <c r="CV2019" s="20"/>
      <c r="CW2019" s="20"/>
      <c r="CX2019" s="20"/>
      <c r="CY2019" s="20"/>
      <c r="CZ2019" s="20"/>
      <c r="DA2019" s="20"/>
      <c r="DB2019" s="20"/>
      <c r="DC2019" s="20"/>
      <c r="DD2019" s="20"/>
      <c r="DE2019" s="20"/>
      <c r="DF2019" s="20"/>
      <c r="DG2019" s="20"/>
      <c r="DH2019" s="20"/>
      <c r="DI2019" s="20"/>
      <c r="DJ2019" s="20"/>
      <c r="DK2019" s="20"/>
      <c r="DL2019" s="20"/>
      <c r="DM2019" s="20"/>
      <c r="DN2019" s="20"/>
      <c r="DO2019" s="20"/>
      <c r="DP2019" s="20"/>
      <c r="DQ2019" s="20"/>
      <c r="DR2019" s="20"/>
      <c r="DS2019" s="20"/>
      <c r="DT2019" s="20"/>
      <c r="DU2019" s="20"/>
      <c r="DV2019" s="20"/>
      <c r="DW2019" s="20"/>
      <c r="DX2019" s="20"/>
      <c r="DY2019" s="20"/>
    </row>
    <row r="2020" spans="2:129" x14ac:dyDescent="0.15">
      <c r="B2020" s="77" t="s">
        <v>1077</v>
      </c>
      <c r="C2020" s="75"/>
      <c r="D2020" s="73" t="s">
        <v>38</v>
      </c>
      <c r="E2020" s="248" t="s">
        <v>1078</v>
      </c>
      <c r="F2020" s="248">
        <f t="shared" si="362"/>
        <v>1.1784031750999999</v>
      </c>
      <c r="G2020" s="248">
        <f t="shared" si="363"/>
        <v>6.1478420399999997E-2</v>
      </c>
      <c r="H2020" s="248">
        <f t="shared" si="364"/>
        <v>0.18821063339999999</v>
      </c>
      <c r="I2020" s="248">
        <f t="shared" si="365"/>
        <v>0.39097055130000002</v>
      </c>
      <c r="J2020" s="248">
        <v>0.53774356999999995</v>
      </c>
      <c r="K2020" s="248">
        <v>0.17134332999999999</v>
      </c>
      <c r="L2020" s="248">
        <v>9.9767772000000001E-3</v>
      </c>
      <c r="M2020" s="248">
        <v>1.6054152000000001E-3</v>
      </c>
      <c r="N2020" s="248">
        <v>5.0633880999999999E-2</v>
      </c>
      <c r="O2020" s="248">
        <v>9.2391242000000005E-3</v>
      </c>
      <c r="P2020" s="248">
        <v>6.8905262000000002E-3</v>
      </c>
      <c r="Q2020" s="248">
        <v>3.0659283E-3</v>
      </c>
      <c r="R2020" s="248">
        <v>0.37359999999999999</v>
      </c>
      <c r="S2020" s="248">
        <v>0</v>
      </c>
      <c r="T2020" s="248">
        <v>0</v>
      </c>
      <c r="U2020" s="248">
        <v>1.4304623000000001E-2</v>
      </c>
      <c r="V2020" s="110"/>
      <c r="W2020" s="281">
        <f t="shared" si="366"/>
        <v>3.9832857037037033</v>
      </c>
      <c r="X2020" s="249">
        <v>126.25837</v>
      </c>
      <c r="Y2020" s="249">
        <v>74.861230000000006</v>
      </c>
      <c r="Z2020" s="249">
        <v>38.388379</v>
      </c>
      <c r="AA2020" s="249">
        <v>6.6981517999999997E-3</v>
      </c>
      <c r="AB2020" s="249">
        <v>4.4650280000000002</v>
      </c>
      <c r="AC2020" s="249">
        <v>2.0612072000000001</v>
      </c>
      <c r="AD2020" s="249">
        <v>6.4758266999999998</v>
      </c>
      <c r="AE2020" s="250">
        <v>7.8759286999999998E-6</v>
      </c>
      <c r="AF2020" s="250">
        <v>2.0496202999999999E-8</v>
      </c>
      <c r="AG2020" s="78">
        <v>0.39214392999999997</v>
      </c>
      <c r="AH2020" s="20"/>
      <c r="AI2020" s="20"/>
      <c r="AJ2020" s="20"/>
      <c r="AK2020" s="20"/>
      <c r="AL2020" s="20"/>
      <c r="AM2020" s="20"/>
      <c r="AN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c r="BU2020" s="20"/>
      <c r="BV2020" s="20"/>
      <c r="BW2020" s="20"/>
      <c r="BX2020" s="20"/>
      <c r="BY2020" s="20"/>
      <c r="BZ2020" s="20"/>
      <c r="CA2020" s="20"/>
      <c r="CB2020" s="20"/>
      <c r="CC2020" s="20"/>
      <c r="CD2020" s="20"/>
      <c r="CE2020" s="20"/>
      <c r="CF2020" s="20"/>
      <c r="CG2020" s="20"/>
      <c r="CH2020" s="20"/>
      <c r="CI2020" s="20"/>
      <c r="CJ2020" s="20"/>
      <c r="CK2020" s="20"/>
      <c r="CL2020" s="20"/>
      <c r="CM2020" s="20"/>
      <c r="CN2020" s="20"/>
      <c r="CO2020" s="20"/>
      <c r="CP2020" s="20"/>
      <c r="CQ2020" s="20"/>
      <c r="CR2020" s="20"/>
      <c r="CS2020" s="20"/>
      <c r="CT2020" s="20"/>
      <c r="CU2020" s="20"/>
      <c r="CV2020" s="20"/>
      <c r="CW2020" s="20"/>
      <c r="CX2020" s="20"/>
      <c r="CY2020" s="20"/>
      <c r="CZ2020" s="20"/>
      <c r="DA2020" s="20"/>
      <c r="DB2020" s="20"/>
      <c r="DC2020" s="20"/>
      <c r="DD2020" s="20"/>
      <c r="DE2020" s="20"/>
      <c r="DF2020" s="20"/>
      <c r="DG2020" s="20"/>
      <c r="DH2020" s="20"/>
      <c r="DI2020" s="20"/>
      <c r="DJ2020" s="20"/>
      <c r="DK2020" s="20"/>
      <c r="DL2020" s="20"/>
      <c r="DM2020" s="20"/>
      <c r="DN2020" s="20"/>
      <c r="DO2020" s="20"/>
      <c r="DP2020" s="20"/>
      <c r="DQ2020" s="20"/>
      <c r="DR2020" s="20"/>
      <c r="DS2020" s="20"/>
      <c r="DT2020" s="20"/>
      <c r="DU2020" s="20"/>
      <c r="DV2020" s="20"/>
      <c r="DW2020" s="20"/>
      <c r="DX2020" s="20"/>
      <c r="DY2020" s="20"/>
    </row>
    <row r="2021" spans="2:129" x14ac:dyDescent="0.15">
      <c r="B2021" s="77" t="s">
        <v>1079</v>
      </c>
      <c r="C2021" s="75"/>
      <c r="D2021" s="73" t="s">
        <v>38</v>
      </c>
      <c r="E2021" s="248" t="s">
        <v>1080</v>
      </c>
      <c r="F2021" s="248">
        <f t="shared" si="362"/>
        <v>1.1384568386710001</v>
      </c>
      <c r="G2021" s="248">
        <f t="shared" si="363"/>
        <v>2.5971084700000001E-2</v>
      </c>
      <c r="H2021" s="248">
        <f t="shared" si="364"/>
        <v>6.2102295021000002E-2</v>
      </c>
      <c r="I2021" s="248">
        <f t="shared" si="365"/>
        <v>0.80424093895000004</v>
      </c>
      <c r="J2021" s="248">
        <v>0.24614252</v>
      </c>
      <c r="K2021" s="248">
        <v>5.9265177000000002E-2</v>
      </c>
      <c r="L2021" s="248">
        <v>2.7414736000000001E-3</v>
      </c>
      <c r="M2021" s="248">
        <v>1.8854167E-3</v>
      </c>
      <c r="N2021" s="248">
        <v>1.2811285E-2</v>
      </c>
      <c r="O2021" s="248">
        <v>1.1274383000000001E-2</v>
      </c>
      <c r="P2021" s="248">
        <v>9.5644421000000006E-5</v>
      </c>
      <c r="Q2021" s="248">
        <v>3.8075864999999998E-4</v>
      </c>
      <c r="R2021" s="248">
        <v>0.80085687000000005</v>
      </c>
      <c r="S2021" s="248">
        <v>0</v>
      </c>
      <c r="T2021" s="248">
        <v>0</v>
      </c>
      <c r="U2021" s="248">
        <v>3.0033103E-3</v>
      </c>
      <c r="V2021" s="110"/>
      <c r="W2021" s="281">
        <f t="shared" si="366"/>
        <v>1.8232779259259257</v>
      </c>
      <c r="X2021" s="249">
        <v>76.470170999999993</v>
      </c>
      <c r="Y2021" s="249">
        <v>71.694941</v>
      </c>
      <c r="Z2021" s="249">
        <v>4.2657445000000003</v>
      </c>
      <c r="AA2021" s="249">
        <v>7.5837546999999995E-5</v>
      </c>
      <c r="AB2021" s="249">
        <v>0.19589259000000001</v>
      </c>
      <c r="AC2021" s="249">
        <v>2.528836E-3</v>
      </c>
      <c r="AD2021" s="249">
        <v>0.31098869000000001</v>
      </c>
      <c r="AE2021" s="250">
        <v>2.9607777000000001E-6</v>
      </c>
      <c r="AF2021" s="250">
        <v>8.2040760999999997E-9</v>
      </c>
      <c r="AG2021" s="78">
        <v>0.65401244000000003</v>
      </c>
      <c r="AH2021" s="20"/>
      <c r="AI2021" s="20"/>
      <c r="AJ2021" s="20"/>
      <c r="AK2021" s="20"/>
      <c r="AL2021" s="20"/>
      <c r="AM2021" s="20"/>
      <c r="AN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c r="BU2021" s="20"/>
      <c r="BV2021" s="20"/>
      <c r="BW2021" s="20"/>
      <c r="BX2021" s="20"/>
      <c r="BY2021" s="20"/>
      <c r="BZ2021" s="20"/>
      <c r="CA2021" s="20"/>
      <c r="CB2021" s="20"/>
      <c r="CC2021" s="20"/>
      <c r="CD2021" s="20"/>
      <c r="CE2021" s="20"/>
      <c r="CF2021" s="20"/>
      <c r="CG2021" s="20"/>
      <c r="CH2021" s="20"/>
      <c r="CI2021" s="20"/>
      <c r="CJ2021" s="20"/>
      <c r="CK2021" s="20"/>
      <c r="CL2021" s="20"/>
      <c r="CM2021" s="20"/>
      <c r="CN2021" s="20"/>
      <c r="CO2021" s="20"/>
      <c r="CP2021" s="20"/>
      <c r="CQ2021" s="20"/>
      <c r="CR2021" s="20"/>
      <c r="CS2021" s="20"/>
      <c r="CT2021" s="20"/>
      <c r="CU2021" s="20"/>
      <c r="CV2021" s="20"/>
      <c r="CW2021" s="20"/>
      <c r="CX2021" s="20"/>
      <c r="CY2021" s="20"/>
      <c r="CZ2021" s="20"/>
      <c r="DA2021" s="20"/>
      <c r="DB2021" s="20"/>
      <c r="DC2021" s="20"/>
      <c r="DD2021" s="20"/>
      <c r="DE2021" s="20"/>
      <c r="DF2021" s="20"/>
      <c r="DG2021" s="20"/>
      <c r="DH2021" s="20"/>
      <c r="DI2021" s="20"/>
      <c r="DJ2021" s="20"/>
      <c r="DK2021" s="20"/>
      <c r="DL2021" s="20"/>
      <c r="DM2021" s="20"/>
      <c r="DN2021" s="20"/>
      <c r="DO2021" s="20"/>
      <c r="DP2021" s="20"/>
      <c r="DQ2021" s="20"/>
      <c r="DR2021" s="20"/>
      <c r="DS2021" s="20"/>
      <c r="DT2021" s="20"/>
      <c r="DU2021" s="20"/>
      <c r="DV2021" s="20"/>
      <c r="DW2021" s="20"/>
      <c r="DX2021" s="20"/>
      <c r="DY2021" s="20"/>
    </row>
    <row r="2022" spans="2:129" x14ac:dyDescent="0.15">
      <c r="B2022" s="77" t="s">
        <v>1081</v>
      </c>
      <c r="C2022" s="75"/>
      <c r="D2022" s="73" t="s">
        <v>38</v>
      </c>
      <c r="E2022" s="248" t="s">
        <v>1082</v>
      </c>
      <c r="F2022" s="248">
        <f t="shared" si="362"/>
        <v>0.8264975900460001</v>
      </c>
      <c r="G2022" s="248">
        <f t="shared" si="363"/>
        <v>1.84287562E-2</v>
      </c>
      <c r="H2022" s="248">
        <f t="shared" si="364"/>
        <v>5.5457126526000003E-2</v>
      </c>
      <c r="I2022" s="248">
        <f t="shared" si="365"/>
        <v>0.56379210732000007</v>
      </c>
      <c r="J2022" s="248">
        <v>0.1888196</v>
      </c>
      <c r="K2022" s="248">
        <v>5.2937801E-2</v>
      </c>
      <c r="L2022" s="248">
        <v>2.4288108999999999E-3</v>
      </c>
      <c r="M2022" s="248">
        <v>1.3318693E-3</v>
      </c>
      <c r="N2022" s="248">
        <v>9.1366789000000004E-3</v>
      </c>
      <c r="O2022" s="248">
        <v>7.9602079999999999E-3</v>
      </c>
      <c r="P2022" s="248">
        <v>9.0514626E-5</v>
      </c>
      <c r="Q2022" s="248">
        <v>2.7675082000000001E-4</v>
      </c>
      <c r="R2022" s="248">
        <v>0.56059981000000003</v>
      </c>
      <c r="S2022" s="248">
        <v>7.6554719999999995E-4</v>
      </c>
      <c r="T2022" s="248">
        <v>0</v>
      </c>
      <c r="U2022" s="248">
        <v>2.1499993000000002E-3</v>
      </c>
      <c r="V2022" s="110"/>
      <c r="W2022" s="281">
        <f t="shared" si="366"/>
        <v>1.3986637037037037</v>
      </c>
      <c r="X2022" s="249">
        <v>56.148138000000003</v>
      </c>
      <c r="Y2022" s="249">
        <v>52.634152999999998</v>
      </c>
      <c r="Z2022" s="249">
        <v>3.1139823999999998</v>
      </c>
      <c r="AA2022" s="249">
        <v>7.5413455999999999E-5</v>
      </c>
      <c r="AB2022" s="249">
        <v>0.15200823999999999</v>
      </c>
      <c r="AC2022" s="249">
        <v>8.6408760000000005E-3</v>
      </c>
      <c r="AD2022" s="249">
        <v>0.23927817000000001</v>
      </c>
      <c r="AE2022" s="250">
        <v>2.3879026000000002E-6</v>
      </c>
      <c r="AF2022" s="250">
        <v>6.5566413000000002E-9</v>
      </c>
      <c r="AG2022" s="78">
        <v>0.46719830000000001</v>
      </c>
      <c r="AH2022" s="20"/>
      <c r="AI2022" s="20"/>
      <c r="AJ2022" s="20"/>
      <c r="AK2022" s="20"/>
      <c r="AL2022" s="20"/>
      <c r="AM2022" s="20"/>
      <c r="AN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row>
    <row r="2023" spans="2:129" x14ac:dyDescent="0.15">
      <c r="B2023" s="77" t="s">
        <v>1083</v>
      </c>
      <c r="C2023" s="106">
        <v>1</v>
      </c>
      <c r="D2023" s="73" t="s">
        <v>38</v>
      </c>
      <c r="E2023" s="248" t="s">
        <v>1084</v>
      </c>
      <c r="F2023" s="248">
        <f t="shared" si="362"/>
        <v>1.43315993334</v>
      </c>
      <c r="G2023" s="248">
        <f t="shared" si="363"/>
        <v>4.11054005E-2</v>
      </c>
      <c r="H2023" s="248">
        <f t="shared" si="364"/>
        <v>0.10489086294</v>
      </c>
      <c r="I2023" s="248">
        <f t="shared" si="365"/>
        <v>0.86681352990000005</v>
      </c>
      <c r="J2023" s="248">
        <v>0.42035013999999998</v>
      </c>
      <c r="K2023" s="248">
        <v>0.10070374999999999</v>
      </c>
      <c r="L2023" s="248">
        <v>4.0284574999999998E-3</v>
      </c>
      <c r="M2023" s="248">
        <v>1.6182885E-3</v>
      </c>
      <c r="N2023" s="248">
        <v>1.8154205999999999E-2</v>
      </c>
      <c r="O2023" s="248">
        <v>2.1332905999999999E-2</v>
      </c>
      <c r="P2023" s="248">
        <v>1.5865544000000001E-4</v>
      </c>
      <c r="Q2023" s="248">
        <v>6.5915289999999996E-4</v>
      </c>
      <c r="R2023" s="248">
        <v>0.86245687000000004</v>
      </c>
      <c r="S2023" s="248">
        <v>0</v>
      </c>
      <c r="T2023" s="248">
        <v>0</v>
      </c>
      <c r="U2023" s="248">
        <v>3.6975070000000001E-3</v>
      </c>
      <c r="V2023" s="110"/>
      <c r="W2023" s="281">
        <f t="shared" si="366"/>
        <v>3.1137047407407406</v>
      </c>
      <c r="X2023" s="249">
        <v>90.953804000000005</v>
      </c>
      <c r="Y2023" s="249">
        <v>86.78613</v>
      </c>
      <c r="Z2023" s="249">
        <v>3.7097848999999998</v>
      </c>
      <c r="AA2023" s="249">
        <v>8.4873325999999997E-5</v>
      </c>
      <c r="AB2023" s="249">
        <v>0.20876093000000001</v>
      </c>
      <c r="AC2023" s="249">
        <v>2.9904431000000002E-3</v>
      </c>
      <c r="AD2023" s="249">
        <v>0.24605337999999999</v>
      </c>
      <c r="AE2023" s="250">
        <v>5.2428307999999999E-6</v>
      </c>
      <c r="AF2023" s="250">
        <v>1.4491113E-8</v>
      </c>
      <c r="AG2023" s="78">
        <v>0.76738505000000001</v>
      </c>
      <c r="AH2023" s="20"/>
      <c r="AI2023" s="20"/>
      <c r="AJ2023" s="20"/>
      <c r="AK2023" s="20"/>
      <c r="AL2023" s="20"/>
      <c r="AM2023" s="20"/>
      <c r="AN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c r="BU2023" s="20"/>
      <c r="BV2023" s="20"/>
      <c r="BW2023" s="20"/>
      <c r="BX2023" s="20"/>
      <c r="BY2023" s="20"/>
      <c r="BZ2023" s="20"/>
      <c r="CA2023" s="20"/>
      <c r="CB2023" s="20"/>
      <c r="CC2023" s="20"/>
      <c r="CD2023" s="20"/>
      <c r="CE2023" s="20"/>
      <c r="CF2023" s="20"/>
      <c r="CG2023" s="20"/>
      <c r="CH2023" s="20"/>
      <c r="CI2023" s="20"/>
      <c r="CJ2023" s="20"/>
      <c r="CK2023" s="20"/>
      <c r="CL2023" s="20"/>
      <c r="CM2023" s="20"/>
      <c r="CN2023" s="20"/>
      <c r="CO2023" s="20"/>
      <c r="CP2023" s="20"/>
      <c r="CQ2023" s="20"/>
      <c r="CR2023" s="20"/>
      <c r="CS2023" s="20"/>
      <c r="CT2023" s="20"/>
      <c r="CU2023" s="20"/>
      <c r="CV2023" s="20"/>
      <c r="CW2023" s="20"/>
      <c r="CX2023" s="20"/>
      <c r="CY2023" s="20"/>
      <c r="CZ2023" s="20"/>
      <c r="DA2023" s="20"/>
      <c r="DB2023" s="20"/>
      <c r="DC2023" s="20"/>
      <c r="DD2023" s="20"/>
      <c r="DE2023" s="20"/>
      <c r="DF2023" s="20"/>
      <c r="DG2023" s="20"/>
      <c r="DH2023" s="20"/>
      <c r="DI2023" s="20"/>
      <c r="DJ2023" s="20"/>
      <c r="DK2023" s="20"/>
      <c r="DL2023" s="20"/>
      <c r="DM2023" s="20"/>
      <c r="DN2023" s="20"/>
      <c r="DO2023" s="20"/>
      <c r="DP2023" s="20"/>
      <c r="DQ2023" s="20"/>
      <c r="DR2023" s="20"/>
      <c r="DS2023" s="20"/>
      <c r="DT2023" s="20"/>
      <c r="DU2023" s="20"/>
      <c r="DV2023" s="20"/>
      <c r="DW2023" s="20"/>
      <c r="DX2023" s="20"/>
      <c r="DY2023" s="20"/>
    </row>
    <row r="2024" spans="2:129" x14ac:dyDescent="0.15">
      <c r="B2024" s="77" t="s">
        <v>1085</v>
      </c>
      <c r="C2024" s="75"/>
      <c r="D2024" s="73" t="s">
        <v>38</v>
      </c>
      <c r="E2024" s="248" t="s">
        <v>1086</v>
      </c>
      <c r="F2024" s="248">
        <f t="shared" si="362"/>
        <v>1.4512283417899998</v>
      </c>
      <c r="G2024" s="248">
        <f t="shared" si="363"/>
        <v>3.8317041400000001E-2</v>
      </c>
      <c r="H2024" s="248">
        <f t="shared" si="364"/>
        <v>0.10949078421</v>
      </c>
      <c r="I2024" s="248">
        <f t="shared" si="365"/>
        <v>0.86860302617999996</v>
      </c>
      <c r="J2024" s="248">
        <v>0.43481748999999997</v>
      </c>
      <c r="K2024" s="248">
        <v>0.10593413</v>
      </c>
      <c r="L2024" s="248">
        <v>3.3296151999999998E-3</v>
      </c>
      <c r="M2024" s="248">
        <v>2.3901944000000001E-3</v>
      </c>
      <c r="N2024" s="248">
        <v>1.8255389E-2</v>
      </c>
      <c r="O2024" s="248">
        <v>1.7671458000000001E-2</v>
      </c>
      <c r="P2024" s="248">
        <v>2.2703900999999999E-4</v>
      </c>
      <c r="Q2024" s="248">
        <v>6.6076457999999995E-4</v>
      </c>
      <c r="R2024" s="248">
        <v>0.86245687000000004</v>
      </c>
      <c r="S2024" s="248">
        <v>0</v>
      </c>
      <c r="T2024" s="248">
        <v>0</v>
      </c>
      <c r="U2024" s="248">
        <v>5.4853916000000003E-3</v>
      </c>
      <c r="V2024" s="110"/>
      <c r="W2024" s="281">
        <f t="shared" si="366"/>
        <v>3.2208702962962961</v>
      </c>
      <c r="X2024" s="249">
        <v>89.236456000000004</v>
      </c>
      <c r="Y2024" s="249">
        <v>85.540768999999997</v>
      </c>
      <c r="Z2024" s="249">
        <v>3.3389375000000001</v>
      </c>
      <c r="AA2024" s="249">
        <v>7.9391539E-5</v>
      </c>
      <c r="AB2024" s="249">
        <v>0.16279161</v>
      </c>
      <c r="AC2024" s="249">
        <v>2.7279308999999998E-3</v>
      </c>
      <c r="AD2024" s="249">
        <v>0.19114987999999999</v>
      </c>
      <c r="AE2024" s="250">
        <v>5.3674639999999997E-6</v>
      </c>
      <c r="AF2024" s="250">
        <v>1.4690817E-8</v>
      </c>
      <c r="AG2024" s="78">
        <v>0.75514254000000003</v>
      </c>
      <c r="AH2024" s="20"/>
      <c r="AI2024" s="20"/>
      <c r="AJ2024" s="20"/>
      <c r="AK2024" s="20"/>
      <c r="AL2024" s="20"/>
      <c r="AM2024" s="20"/>
      <c r="AN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c r="BU2024" s="20"/>
      <c r="BV2024" s="20"/>
      <c r="BW2024" s="20"/>
      <c r="BX2024" s="20"/>
      <c r="BY2024" s="20"/>
      <c r="BZ2024" s="20"/>
      <c r="CA2024" s="20"/>
      <c r="CB2024" s="20"/>
      <c r="CC2024" s="20"/>
      <c r="CD2024" s="20"/>
      <c r="CE2024" s="20"/>
      <c r="CF2024" s="20"/>
      <c r="CG2024" s="20"/>
      <c r="CH2024" s="20"/>
      <c r="CI2024" s="20"/>
      <c r="CJ2024" s="20"/>
      <c r="CK2024" s="20"/>
      <c r="CL2024" s="20"/>
      <c r="CM2024" s="20"/>
      <c r="CN2024" s="20"/>
      <c r="CO2024" s="20"/>
      <c r="CP2024" s="20"/>
      <c r="CQ2024" s="20"/>
      <c r="CR2024" s="20"/>
      <c r="CS2024" s="20"/>
      <c r="CT2024" s="20"/>
      <c r="CU2024" s="20"/>
      <c r="CV2024" s="20"/>
      <c r="CW2024" s="20"/>
      <c r="CX2024" s="20"/>
      <c r="CY2024" s="20"/>
      <c r="CZ2024" s="20"/>
      <c r="DA2024" s="20"/>
      <c r="DB2024" s="20"/>
      <c r="DC2024" s="20"/>
      <c r="DD2024" s="20"/>
      <c r="DE2024" s="20"/>
      <c r="DF2024" s="20"/>
      <c r="DG2024" s="20"/>
      <c r="DH2024" s="20"/>
      <c r="DI2024" s="20"/>
      <c r="DJ2024" s="20"/>
      <c r="DK2024" s="20"/>
      <c r="DL2024" s="20"/>
      <c r="DM2024" s="20"/>
      <c r="DN2024" s="20"/>
      <c r="DO2024" s="20"/>
      <c r="DP2024" s="20"/>
      <c r="DQ2024" s="20"/>
      <c r="DR2024" s="20"/>
      <c r="DS2024" s="20"/>
      <c r="DT2024" s="20"/>
      <c r="DU2024" s="20"/>
      <c r="DV2024" s="20"/>
      <c r="DW2024" s="20"/>
      <c r="DX2024" s="20"/>
      <c r="DY2024" s="20"/>
    </row>
    <row r="2025" spans="2:129" x14ac:dyDescent="0.15">
      <c r="B2025" s="77" t="s">
        <v>1087</v>
      </c>
      <c r="C2025" s="75"/>
      <c r="D2025" s="73" t="s">
        <v>38</v>
      </c>
      <c r="E2025" s="248" t="s">
        <v>1088</v>
      </c>
      <c r="F2025" s="248">
        <f t="shared" si="362"/>
        <v>1.45869970911</v>
      </c>
      <c r="G2025" s="248">
        <f t="shared" si="363"/>
        <v>4.0474856599999998E-2</v>
      </c>
      <c r="H2025" s="248">
        <f t="shared" si="364"/>
        <v>0.11649271068</v>
      </c>
      <c r="I2025" s="248">
        <f t="shared" si="365"/>
        <v>0.8693816618300001</v>
      </c>
      <c r="J2025" s="248">
        <v>0.43235047999999998</v>
      </c>
      <c r="K2025" s="248">
        <v>0.11274644</v>
      </c>
      <c r="L2025" s="248">
        <v>3.5029809E-3</v>
      </c>
      <c r="M2025" s="248">
        <v>2.1163516E-3</v>
      </c>
      <c r="N2025" s="248">
        <v>1.9578271000000001E-2</v>
      </c>
      <c r="O2025" s="248">
        <v>1.8780234E-2</v>
      </c>
      <c r="P2025" s="248">
        <v>2.4328977999999999E-4</v>
      </c>
      <c r="Q2025" s="248">
        <v>7.1991793000000001E-4</v>
      </c>
      <c r="R2025" s="248">
        <v>0.86245687000000004</v>
      </c>
      <c r="S2025" s="248">
        <v>0</v>
      </c>
      <c r="T2025" s="248">
        <v>0</v>
      </c>
      <c r="U2025" s="248">
        <v>6.2048739000000004E-3</v>
      </c>
      <c r="V2025" s="110"/>
      <c r="W2025" s="281">
        <f t="shared" si="366"/>
        <v>3.2025961481481477</v>
      </c>
      <c r="X2025" s="249">
        <v>89.585301000000001</v>
      </c>
      <c r="Y2025" s="249">
        <v>85.754346999999996</v>
      </c>
      <c r="Z2025" s="249">
        <v>3.4530192</v>
      </c>
      <c r="AA2025" s="249">
        <v>8.1384227000000006E-5</v>
      </c>
      <c r="AB2025" s="249">
        <v>0.17447065</v>
      </c>
      <c r="AC2025" s="249">
        <v>2.8215794E-3</v>
      </c>
      <c r="AD2025" s="249">
        <v>0.20056088</v>
      </c>
      <c r="AE2025" s="250">
        <v>5.4446986999999997E-6</v>
      </c>
      <c r="AF2025" s="250">
        <v>1.4781323000000001E-8</v>
      </c>
      <c r="AG2025" s="78">
        <v>0.75632096000000004</v>
      </c>
      <c r="AH2025" s="20"/>
      <c r="AI2025" s="20"/>
      <c r="AJ2025" s="20"/>
      <c r="AK2025" s="20"/>
      <c r="AL2025" s="20"/>
      <c r="AM2025" s="20"/>
      <c r="AN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c r="BU2025" s="20"/>
      <c r="BV2025" s="20"/>
      <c r="BW2025" s="20"/>
      <c r="BX2025" s="20"/>
      <c r="BY2025" s="20"/>
      <c r="BZ2025" s="20"/>
      <c r="CA2025" s="20"/>
      <c r="CB2025" s="20"/>
      <c r="CC2025" s="20"/>
      <c r="CD2025" s="20"/>
      <c r="CE2025" s="20"/>
      <c r="CF2025" s="20"/>
      <c r="CG2025" s="20"/>
      <c r="CH2025" s="20"/>
      <c r="CI2025" s="20"/>
      <c r="CJ2025" s="20"/>
      <c r="CK2025" s="20"/>
      <c r="CL2025" s="20"/>
      <c r="CM2025" s="20"/>
      <c r="CN2025" s="20"/>
      <c r="CO2025" s="20"/>
      <c r="CP2025" s="20"/>
      <c r="CQ2025" s="20"/>
      <c r="CR2025" s="20"/>
      <c r="CS2025" s="20"/>
      <c r="CT2025" s="20"/>
      <c r="CU2025" s="20"/>
      <c r="CV2025" s="20"/>
      <c r="CW2025" s="20"/>
      <c r="CX2025" s="20"/>
      <c r="CY2025" s="20"/>
      <c r="CZ2025" s="20"/>
      <c r="DA2025" s="20"/>
      <c r="DB2025" s="20"/>
      <c r="DC2025" s="20"/>
      <c r="DD2025" s="20"/>
      <c r="DE2025" s="20"/>
      <c r="DF2025" s="20"/>
      <c r="DG2025" s="20"/>
      <c r="DH2025" s="20"/>
      <c r="DI2025" s="20"/>
      <c r="DJ2025" s="20"/>
      <c r="DK2025" s="20"/>
      <c r="DL2025" s="20"/>
      <c r="DM2025" s="20"/>
      <c r="DN2025" s="20"/>
      <c r="DO2025" s="20"/>
      <c r="DP2025" s="20"/>
      <c r="DQ2025" s="20"/>
      <c r="DR2025" s="20"/>
      <c r="DS2025" s="20"/>
      <c r="DT2025" s="20"/>
      <c r="DU2025" s="20"/>
      <c r="DV2025" s="20"/>
      <c r="DW2025" s="20"/>
      <c r="DX2025" s="20"/>
      <c r="DY2025" s="20"/>
    </row>
    <row r="2026" spans="2:129" x14ac:dyDescent="0.15">
      <c r="B2026" s="77" t="s">
        <v>1089</v>
      </c>
      <c r="C2026" s="75"/>
      <c r="D2026" s="73" t="s">
        <v>38</v>
      </c>
      <c r="E2026" s="248" t="s">
        <v>1090</v>
      </c>
      <c r="F2026" s="248">
        <f t="shared" si="362"/>
        <v>1.7062533367000001</v>
      </c>
      <c r="G2026" s="248">
        <f t="shared" si="363"/>
        <v>9.0556051199999987E-2</v>
      </c>
      <c r="H2026" s="248">
        <f t="shared" si="364"/>
        <v>0.27722918199999996</v>
      </c>
      <c r="I2026" s="248">
        <f t="shared" si="365"/>
        <v>0.54638635349999998</v>
      </c>
      <c r="J2026" s="248">
        <v>0.79208175000000003</v>
      </c>
      <c r="K2026" s="248">
        <v>0.2523841</v>
      </c>
      <c r="L2026" s="248">
        <v>1.4695523E-2</v>
      </c>
      <c r="M2026" s="248">
        <v>2.3647332E-3</v>
      </c>
      <c r="N2026" s="248">
        <v>7.4582337999999998E-2</v>
      </c>
      <c r="O2026" s="248">
        <v>1.360898E-2</v>
      </c>
      <c r="P2026" s="248">
        <v>1.0149559000000001E-2</v>
      </c>
      <c r="Q2026" s="248">
        <v>4.5160295000000001E-3</v>
      </c>
      <c r="R2026" s="248">
        <v>0.52080000000000004</v>
      </c>
      <c r="S2026" s="248">
        <v>0</v>
      </c>
      <c r="T2026" s="248">
        <v>0</v>
      </c>
      <c r="U2026" s="248">
        <v>2.1070324000000001E-2</v>
      </c>
      <c r="V2026" s="110"/>
      <c r="W2026" s="281">
        <f t="shared" si="366"/>
        <v>5.8672722222222218</v>
      </c>
      <c r="X2026" s="249">
        <v>184.28613999999999</v>
      </c>
      <c r="Y2026" s="249">
        <v>108.57953999999999</v>
      </c>
      <c r="Z2026" s="249">
        <v>56.545045000000002</v>
      </c>
      <c r="AA2026" s="249">
        <v>9.8661966E-3</v>
      </c>
      <c r="AB2026" s="249">
        <v>6.5768655999999996</v>
      </c>
      <c r="AC2026" s="249">
        <v>3.0361025000000001</v>
      </c>
      <c r="AD2026" s="249">
        <v>9.5387176999999994</v>
      </c>
      <c r="AE2026" s="250">
        <v>1.160103E-5</v>
      </c>
      <c r="AF2026" s="250">
        <v>3.0190352999999998E-8</v>
      </c>
      <c r="AG2026" s="78">
        <v>0.56076398999999999</v>
      </c>
      <c r="AH2026" s="20"/>
      <c r="AI2026" s="20"/>
      <c r="AJ2026" s="20"/>
      <c r="AK2026" s="20"/>
      <c r="AL2026" s="20"/>
      <c r="AM2026" s="20"/>
      <c r="AN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c r="BU2026" s="20"/>
      <c r="BV2026" s="20"/>
      <c r="BW2026" s="20"/>
      <c r="BX2026" s="20"/>
      <c r="BY2026" s="20"/>
      <c r="BZ2026" s="20"/>
      <c r="CA2026" s="20"/>
      <c r="CB2026" s="20"/>
      <c r="CC2026" s="20"/>
      <c r="CD2026" s="20"/>
      <c r="CE2026" s="20"/>
      <c r="CF2026" s="20"/>
      <c r="CG2026" s="20"/>
      <c r="CH2026" s="20"/>
      <c r="CI2026" s="20"/>
      <c r="CJ2026" s="20"/>
      <c r="CK2026" s="20"/>
      <c r="CL2026" s="20"/>
      <c r="CM2026" s="20"/>
      <c r="CN2026" s="20"/>
      <c r="CO2026" s="20"/>
      <c r="CP2026" s="20"/>
      <c r="CQ2026" s="20"/>
      <c r="CR2026" s="20"/>
      <c r="CS2026" s="20"/>
      <c r="CT2026" s="20"/>
      <c r="CU2026" s="20"/>
      <c r="CV2026" s="20"/>
      <c r="CW2026" s="20"/>
      <c r="CX2026" s="20"/>
      <c r="CY2026" s="20"/>
      <c r="CZ2026" s="20"/>
      <c r="DA2026" s="20"/>
      <c r="DB2026" s="20"/>
      <c r="DC2026" s="20"/>
      <c r="DD2026" s="20"/>
      <c r="DE2026" s="20"/>
      <c r="DF2026" s="20"/>
      <c r="DG2026" s="20"/>
      <c r="DH2026" s="20"/>
      <c r="DI2026" s="20"/>
      <c r="DJ2026" s="20"/>
      <c r="DK2026" s="20"/>
      <c r="DL2026" s="20"/>
      <c r="DM2026" s="20"/>
      <c r="DN2026" s="20"/>
      <c r="DO2026" s="20"/>
      <c r="DP2026" s="20"/>
      <c r="DQ2026" s="20"/>
      <c r="DR2026" s="20"/>
      <c r="DS2026" s="20"/>
      <c r="DT2026" s="20"/>
      <c r="DU2026" s="20"/>
      <c r="DV2026" s="20"/>
      <c r="DW2026" s="20"/>
      <c r="DX2026" s="20"/>
      <c r="DY2026" s="20"/>
    </row>
    <row r="2027" spans="2:129" x14ac:dyDescent="0.15">
      <c r="B2027" s="77" t="s">
        <v>1091</v>
      </c>
      <c r="C2027" s="75"/>
      <c r="D2027" s="73" t="s">
        <v>38</v>
      </c>
      <c r="E2027" s="248" t="s">
        <v>1092</v>
      </c>
      <c r="F2027" s="248">
        <f t="shared" si="362"/>
        <v>0.94200848410000004</v>
      </c>
      <c r="G2027" s="248">
        <f t="shared" si="363"/>
        <v>3.8714788900000005E-2</v>
      </c>
      <c r="H2027" s="248">
        <f t="shared" si="364"/>
        <v>0.11852183240000001</v>
      </c>
      <c r="I2027" s="248">
        <f t="shared" si="365"/>
        <v>0.44613875279999998</v>
      </c>
      <c r="J2027" s="248">
        <v>0.33863311000000001</v>
      </c>
      <c r="K2027" s="248">
        <v>0.10789999</v>
      </c>
      <c r="L2027" s="248">
        <v>6.2826732E-3</v>
      </c>
      <c r="M2027" s="248">
        <v>1.0109776999999999E-3</v>
      </c>
      <c r="N2027" s="248">
        <v>3.1885660000000003E-2</v>
      </c>
      <c r="O2027" s="248">
        <v>5.8181511999999998E-3</v>
      </c>
      <c r="P2027" s="248">
        <v>4.3391692000000004E-3</v>
      </c>
      <c r="Q2027" s="248">
        <v>1.9307062E-3</v>
      </c>
      <c r="R2027" s="248">
        <v>0.43519999999999998</v>
      </c>
      <c r="S2027" s="248">
        <v>0</v>
      </c>
      <c r="T2027" s="248">
        <v>0</v>
      </c>
      <c r="U2027" s="248">
        <v>9.0080465999999998E-3</v>
      </c>
      <c r="V2027" s="110"/>
      <c r="W2027" s="281">
        <f t="shared" si="366"/>
        <v>2.5083934074074072</v>
      </c>
      <c r="X2027" s="249">
        <v>90.954811000000007</v>
      </c>
      <c r="Y2027" s="249">
        <v>58.588504999999998</v>
      </c>
      <c r="Z2027" s="249">
        <v>24.174303999999999</v>
      </c>
      <c r="AA2027" s="249">
        <v>4.2180252999999999E-3</v>
      </c>
      <c r="AB2027" s="249">
        <v>2.8117608999999999</v>
      </c>
      <c r="AC2027" s="249">
        <v>1.2980035000000001</v>
      </c>
      <c r="AD2027" s="249">
        <v>4.0780206000000003</v>
      </c>
      <c r="AE2027" s="250">
        <v>4.9597065000000004E-6</v>
      </c>
      <c r="AF2027" s="250">
        <v>1.2907068E-8</v>
      </c>
      <c r="AG2027" s="78">
        <v>0.36115639999999999</v>
      </c>
      <c r="AH2027" s="20"/>
      <c r="AI2027" s="20"/>
      <c r="AJ2027" s="20"/>
      <c r="AK2027" s="20"/>
      <c r="AL2027" s="20"/>
      <c r="AM2027" s="20"/>
      <c r="AN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c r="BU2027" s="20"/>
      <c r="BV2027" s="20"/>
      <c r="BW2027" s="20"/>
      <c r="BX2027" s="20"/>
      <c r="BY2027" s="20"/>
      <c r="BZ2027" s="20"/>
      <c r="CA2027" s="20"/>
      <c r="CB2027" s="20"/>
      <c r="CC2027" s="20"/>
      <c r="CD2027" s="20"/>
      <c r="CE2027" s="20"/>
      <c r="CF2027" s="20"/>
      <c r="CG2027" s="20"/>
      <c r="CH2027" s="20"/>
      <c r="CI2027" s="20"/>
      <c r="CJ2027" s="20"/>
      <c r="CK2027" s="20"/>
      <c r="CL2027" s="20"/>
      <c r="CM2027" s="20"/>
      <c r="CN2027" s="20"/>
      <c r="CO2027" s="20"/>
      <c r="CP2027" s="20"/>
      <c r="CQ2027" s="20"/>
      <c r="CR2027" s="20"/>
      <c r="CS2027" s="20"/>
      <c r="CT2027" s="20"/>
      <c r="CU2027" s="20"/>
      <c r="CV2027" s="20"/>
      <c r="CW2027" s="20"/>
      <c r="CX2027" s="20"/>
      <c r="CY2027" s="20"/>
      <c r="CZ2027" s="20"/>
      <c r="DA2027" s="20"/>
      <c r="DB2027" s="20"/>
      <c r="DC2027" s="20"/>
      <c r="DD2027" s="20"/>
      <c r="DE2027" s="20"/>
      <c r="DF2027" s="20"/>
      <c r="DG2027" s="20"/>
      <c r="DH2027" s="20"/>
      <c r="DI2027" s="20"/>
      <c r="DJ2027" s="20"/>
      <c r="DK2027" s="20"/>
      <c r="DL2027" s="20"/>
      <c r="DM2027" s="20"/>
      <c r="DN2027" s="20"/>
      <c r="DO2027" s="20"/>
      <c r="DP2027" s="20"/>
      <c r="DQ2027" s="20"/>
      <c r="DR2027" s="20"/>
      <c r="DS2027" s="20"/>
      <c r="DT2027" s="20"/>
      <c r="DU2027" s="20"/>
      <c r="DV2027" s="20"/>
      <c r="DW2027" s="20"/>
      <c r="DX2027" s="20"/>
      <c r="DY2027" s="20"/>
    </row>
    <row r="2028" spans="2:129" x14ac:dyDescent="0.15">
      <c r="B2028" s="77" t="s">
        <v>1093</v>
      </c>
      <c r="C2028" s="106">
        <v>1</v>
      </c>
      <c r="D2028" s="73" t="s">
        <v>38</v>
      </c>
      <c r="E2028" s="248" t="s">
        <v>1094</v>
      </c>
      <c r="F2028" s="248">
        <f t="shared" si="362"/>
        <v>1.1599285781298532</v>
      </c>
      <c r="G2028" s="248">
        <f t="shared" si="363"/>
        <v>1.822390128423E-3</v>
      </c>
      <c r="H2028" s="248">
        <f t="shared" si="364"/>
        <v>0.23963917193619999</v>
      </c>
      <c r="I2028" s="248">
        <f t="shared" si="365"/>
        <v>0.54060836606523011</v>
      </c>
      <c r="J2028" s="248">
        <v>0.37785865000000002</v>
      </c>
      <c r="K2028" s="248">
        <v>0.22966856999999999</v>
      </c>
      <c r="L2028" s="248">
        <v>9.9704965000000003E-3</v>
      </c>
      <c r="M2028" s="248">
        <v>1.8216934E-3</v>
      </c>
      <c r="N2028" s="248">
        <v>6.8349502000000004E-7</v>
      </c>
      <c r="O2028" s="248">
        <v>1.3233403E-8</v>
      </c>
      <c r="P2028" s="248">
        <v>1.054362E-7</v>
      </c>
      <c r="Q2028" s="248">
        <v>1.1335308000000001E-3</v>
      </c>
      <c r="R2028" s="248">
        <v>0.52080000000000004</v>
      </c>
      <c r="S2028" s="248">
        <v>1.8674712E-2</v>
      </c>
      <c r="T2028" s="248">
        <v>0</v>
      </c>
      <c r="U2028" s="248">
        <v>1.2326523E-7</v>
      </c>
      <c r="V2028" s="110"/>
      <c r="W2028" s="281">
        <f t="shared" si="366"/>
        <v>2.798952962962963</v>
      </c>
      <c r="X2028" s="249">
        <v>58.058729999999997</v>
      </c>
      <c r="Y2028" s="249">
        <v>57.470427999999998</v>
      </c>
      <c r="Z2028" s="249">
        <v>0.58830093000000006</v>
      </c>
      <c r="AA2028" s="249">
        <v>2.2579123E-10</v>
      </c>
      <c r="AB2028" s="249">
        <v>4.4668773000000001E-7</v>
      </c>
      <c r="AC2028" s="249">
        <v>6.2089933000000004E-8</v>
      </c>
      <c r="AD2028" s="249">
        <v>4.1768042999999999E-7</v>
      </c>
      <c r="AE2028" s="250">
        <v>5.6873857000000002E-6</v>
      </c>
      <c r="AF2028" s="250">
        <v>1.5873437E-8</v>
      </c>
      <c r="AG2028" s="78">
        <v>0.51159584999999996</v>
      </c>
      <c r="AH2028" s="20"/>
      <c r="AI2028" s="20"/>
      <c r="AJ2028" s="20"/>
      <c r="AK2028" s="20"/>
      <c r="AL2028" s="20"/>
      <c r="AM2028" s="20"/>
      <c r="AN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c r="BU2028" s="20"/>
      <c r="BV2028" s="20"/>
      <c r="BW2028" s="20"/>
      <c r="BX2028" s="20"/>
      <c r="BY2028" s="20"/>
      <c r="BZ2028" s="20"/>
      <c r="CA2028" s="20"/>
      <c r="CB2028" s="20"/>
      <c r="CC2028" s="20"/>
      <c r="CD2028" s="20"/>
      <c r="CE2028" s="20"/>
      <c r="CF2028" s="20"/>
      <c r="CG2028" s="20"/>
      <c r="CH2028" s="20"/>
      <c r="CI2028" s="20"/>
      <c r="CJ2028" s="20"/>
      <c r="CK2028" s="20"/>
      <c r="CL2028" s="20"/>
      <c r="CM2028" s="20"/>
      <c r="CN2028" s="20"/>
      <c r="CO2028" s="20"/>
      <c r="CP2028" s="20"/>
      <c r="CQ2028" s="20"/>
      <c r="CR2028" s="20"/>
      <c r="CS2028" s="20"/>
      <c r="CT2028" s="20"/>
      <c r="CU2028" s="20"/>
      <c r="CV2028" s="20"/>
      <c r="CW2028" s="20"/>
      <c r="CX2028" s="20"/>
      <c r="CY2028" s="20"/>
      <c r="CZ2028" s="20"/>
      <c r="DA2028" s="20"/>
      <c r="DB2028" s="20"/>
      <c r="DC2028" s="20"/>
      <c r="DD2028" s="20"/>
      <c r="DE2028" s="20"/>
      <c r="DF2028" s="20"/>
      <c r="DG2028" s="20"/>
      <c r="DH2028" s="20"/>
      <c r="DI2028" s="20"/>
      <c r="DJ2028" s="20"/>
      <c r="DK2028" s="20"/>
      <c r="DL2028" s="20"/>
      <c r="DM2028" s="20"/>
      <c r="DN2028" s="20"/>
      <c r="DO2028" s="20"/>
      <c r="DP2028" s="20"/>
      <c r="DQ2028" s="20"/>
      <c r="DR2028" s="20"/>
      <c r="DS2028" s="20"/>
      <c r="DT2028" s="20"/>
      <c r="DU2028" s="20"/>
      <c r="DV2028" s="20"/>
      <c r="DW2028" s="20"/>
      <c r="DX2028" s="20"/>
      <c r="DY2028" s="20"/>
    </row>
    <row r="2029" spans="2:129" x14ac:dyDescent="0.15">
      <c r="B2029" s="77" t="s">
        <v>1095</v>
      </c>
      <c r="C2029" s="75"/>
      <c r="D2029" s="73" t="s">
        <v>38</v>
      </c>
      <c r="E2029" s="248" t="s">
        <v>1096</v>
      </c>
      <c r="F2029" s="248">
        <f t="shared" si="362"/>
        <v>0.72360017936999999</v>
      </c>
      <c r="G2029" s="248">
        <f t="shared" si="363"/>
        <v>4.61489634E-2</v>
      </c>
      <c r="H2029" s="248">
        <f t="shared" si="364"/>
        <v>5.8906677069999996E-2</v>
      </c>
      <c r="I2029" s="248">
        <f t="shared" si="365"/>
        <v>0.36725247890000001</v>
      </c>
      <c r="J2029" s="248">
        <v>0.25129205999999998</v>
      </c>
      <c r="K2029" s="248">
        <v>5.5155019999999999E-2</v>
      </c>
      <c r="L2029" s="248">
        <v>3.3225546999999999E-3</v>
      </c>
      <c r="M2029" s="248">
        <v>1.8426753999999999E-3</v>
      </c>
      <c r="N2029" s="248">
        <v>1.4087468000000001E-2</v>
      </c>
      <c r="O2029" s="248">
        <v>3.021882E-2</v>
      </c>
      <c r="P2029" s="248">
        <v>4.2910236999999998E-4</v>
      </c>
      <c r="Q2029" s="248">
        <v>1.3367105E-3</v>
      </c>
      <c r="R2029" s="248">
        <v>0.35925687000000001</v>
      </c>
      <c r="S2029" s="248">
        <v>0</v>
      </c>
      <c r="T2029" s="248">
        <v>0</v>
      </c>
      <c r="U2029" s="248">
        <v>6.6588984E-3</v>
      </c>
      <c r="V2029" s="110"/>
      <c r="W2029" s="281">
        <f t="shared" si="366"/>
        <v>1.8614226666666664</v>
      </c>
      <c r="X2029" s="249">
        <v>63.212539999999997</v>
      </c>
      <c r="Y2029" s="249">
        <v>50.167270000000002</v>
      </c>
      <c r="Z2029" s="249">
        <v>12.062355</v>
      </c>
      <c r="AA2029" s="249">
        <v>1.4711004E-4</v>
      </c>
      <c r="AB2029" s="249">
        <v>2.9272276E-2</v>
      </c>
      <c r="AC2029" s="249">
        <v>4.8691400999999997E-3</v>
      </c>
      <c r="AD2029" s="249">
        <v>0.94862588999999997</v>
      </c>
      <c r="AE2029" s="250">
        <v>3.2692293999999999E-6</v>
      </c>
      <c r="AF2029" s="250">
        <v>1.0665234E-8</v>
      </c>
      <c r="AG2029" s="78">
        <v>0.41539896999999998</v>
      </c>
      <c r="AH2029" s="20"/>
      <c r="AI2029" s="20"/>
      <c r="AJ2029" s="20"/>
      <c r="AK2029" s="20"/>
      <c r="AL2029" s="20"/>
      <c r="AM2029" s="20"/>
      <c r="AN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c r="BU2029" s="20"/>
      <c r="BV2029" s="20"/>
      <c r="BW2029" s="20"/>
      <c r="BX2029" s="20"/>
      <c r="BY2029" s="20"/>
      <c r="BZ2029" s="20"/>
      <c r="CA2029" s="20"/>
      <c r="CB2029" s="20"/>
      <c r="CC2029" s="20"/>
      <c r="CD2029" s="20"/>
      <c r="CE2029" s="20"/>
      <c r="CF2029" s="20"/>
      <c r="CG2029" s="20"/>
      <c r="CH2029" s="20"/>
      <c r="CI2029" s="20"/>
      <c r="CJ2029" s="20"/>
      <c r="CK2029" s="20"/>
      <c r="CL2029" s="20"/>
      <c r="CM2029" s="20"/>
      <c r="CN2029" s="20"/>
      <c r="CO2029" s="20"/>
      <c r="CP2029" s="20"/>
      <c r="CQ2029" s="20"/>
      <c r="CR2029" s="20"/>
      <c r="CS2029" s="20"/>
      <c r="CT2029" s="20"/>
      <c r="CU2029" s="20"/>
      <c r="CV2029" s="20"/>
      <c r="CW2029" s="20"/>
      <c r="CX2029" s="20"/>
      <c r="CY2029" s="20"/>
      <c r="CZ2029" s="20"/>
      <c r="DA2029" s="20"/>
      <c r="DB2029" s="20"/>
      <c r="DC2029" s="20"/>
      <c r="DD2029" s="20"/>
      <c r="DE2029" s="20"/>
      <c r="DF2029" s="20"/>
      <c r="DG2029" s="20"/>
      <c r="DH2029" s="20"/>
      <c r="DI2029" s="20"/>
      <c r="DJ2029" s="20"/>
      <c r="DK2029" s="20"/>
      <c r="DL2029" s="20"/>
      <c r="DM2029" s="20"/>
      <c r="DN2029" s="20"/>
      <c r="DO2029" s="20"/>
      <c r="DP2029" s="20"/>
      <c r="DQ2029" s="20"/>
      <c r="DR2029" s="20"/>
      <c r="DS2029" s="20"/>
      <c r="DT2029" s="20"/>
      <c r="DU2029" s="20"/>
      <c r="DV2029" s="20"/>
      <c r="DW2029" s="20"/>
      <c r="DX2029" s="20"/>
      <c r="DY2029" s="20"/>
    </row>
    <row r="2030" spans="2:129" x14ac:dyDescent="0.15">
      <c r="B2030" s="77" t="s">
        <v>1097</v>
      </c>
      <c r="C2030" s="75"/>
      <c r="D2030" s="73" t="s">
        <v>38</v>
      </c>
      <c r="E2030" s="248" t="s">
        <v>1098</v>
      </c>
      <c r="F2030" s="248">
        <f t="shared" si="362"/>
        <v>0.81726116592999998</v>
      </c>
      <c r="G2030" s="248">
        <f t="shared" si="363"/>
        <v>7.8711170400000002E-2</v>
      </c>
      <c r="H2030" s="248">
        <f t="shared" si="364"/>
        <v>6.7694841329999991E-2</v>
      </c>
      <c r="I2030" s="248">
        <f t="shared" si="365"/>
        <v>0.36681891420000001</v>
      </c>
      <c r="J2030" s="248">
        <v>0.30403624000000001</v>
      </c>
      <c r="K2030" s="248">
        <v>6.3348249999999995E-2</v>
      </c>
      <c r="L2030" s="248">
        <v>3.6868930000000001E-3</v>
      </c>
      <c r="M2030" s="248">
        <v>1.5248184E-3</v>
      </c>
      <c r="N2030" s="248">
        <v>1.7060249E-2</v>
      </c>
      <c r="O2030" s="248">
        <v>6.0126103E-2</v>
      </c>
      <c r="P2030" s="248">
        <v>6.5969832999999999E-4</v>
      </c>
      <c r="Q2030" s="248">
        <v>4.4421180000000002E-4</v>
      </c>
      <c r="R2030" s="248">
        <v>0.35925687000000001</v>
      </c>
      <c r="S2030" s="248">
        <v>0</v>
      </c>
      <c r="T2030" s="248">
        <v>0</v>
      </c>
      <c r="U2030" s="248">
        <v>7.1178324000000003E-3</v>
      </c>
      <c r="V2030" s="110"/>
      <c r="W2030" s="281">
        <f t="shared" si="366"/>
        <v>2.2521202962962961</v>
      </c>
      <c r="X2030" s="249">
        <v>69.774099000000007</v>
      </c>
      <c r="Y2030" s="249">
        <v>55.999183000000002</v>
      </c>
      <c r="Z2030" s="249">
        <v>12.694553000000001</v>
      </c>
      <c r="AA2030" s="249">
        <v>8.2639693999999998E-5</v>
      </c>
      <c r="AB2030" s="249">
        <v>2.6166016E-2</v>
      </c>
      <c r="AC2030" s="249">
        <v>2.8429349E-3</v>
      </c>
      <c r="AD2030" s="249">
        <v>1.0512705</v>
      </c>
      <c r="AE2030" s="250">
        <v>3.9960833999999997E-6</v>
      </c>
      <c r="AF2030" s="250">
        <v>1.2815392E-8</v>
      </c>
      <c r="AG2030" s="78">
        <v>0.43940897000000001</v>
      </c>
      <c r="AH2030" s="20"/>
      <c r="AI2030" s="20"/>
      <c r="AJ2030" s="20"/>
      <c r="AK2030" s="20"/>
      <c r="AL2030" s="20"/>
      <c r="AM2030" s="20"/>
      <c r="AN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row>
    <row r="2031" spans="2:129" x14ac:dyDescent="0.15">
      <c r="B2031" s="77" t="s">
        <v>1099</v>
      </c>
      <c r="C2031" s="75"/>
      <c r="D2031" s="73" t="s">
        <v>38</v>
      </c>
      <c r="E2031" s="248" t="s">
        <v>1100</v>
      </c>
      <c r="F2031" s="248">
        <f t="shared" si="362"/>
        <v>0.68983159489000001</v>
      </c>
      <c r="G2031" s="248">
        <f t="shared" si="363"/>
        <v>3.78141751E-2</v>
      </c>
      <c r="H2031" s="248">
        <f t="shared" si="364"/>
        <v>5.2261279190000003E-2</v>
      </c>
      <c r="I2031" s="248">
        <f t="shared" si="365"/>
        <v>0.36685906060000001</v>
      </c>
      <c r="J2031" s="248">
        <v>0.23289708000000001</v>
      </c>
      <c r="K2031" s="248">
        <v>4.9025692000000003E-2</v>
      </c>
      <c r="L2031" s="248">
        <v>2.9130477E-3</v>
      </c>
      <c r="M2031" s="248">
        <v>1.7893780999999999E-3</v>
      </c>
      <c r="N2031" s="248">
        <v>1.0909784E-2</v>
      </c>
      <c r="O2031" s="248">
        <v>2.5115012999999999E-2</v>
      </c>
      <c r="P2031" s="248">
        <v>3.2253948999999999E-4</v>
      </c>
      <c r="Q2031" s="248">
        <v>1.1581485000000001E-3</v>
      </c>
      <c r="R2031" s="248">
        <v>0.35925687000000001</v>
      </c>
      <c r="S2031" s="248">
        <v>0</v>
      </c>
      <c r="T2031" s="248">
        <v>0</v>
      </c>
      <c r="U2031" s="248">
        <v>6.4440421000000001E-3</v>
      </c>
      <c r="V2031" s="110"/>
      <c r="W2031" s="281">
        <f t="shared" si="366"/>
        <v>1.7251635555555556</v>
      </c>
      <c r="X2031" s="249">
        <v>60.769934999999997</v>
      </c>
      <c r="Y2031" s="249">
        <v>47.904901000000002</v>
      </c>
      <c r="Z2031" s="249">
        <v>11.92732</v>
      </c>
      <c r="AA2031" s="249">
        <v>7.6029231999999995E-5</v>
      </c>
      <c r="AB2031" s="249">
        <v>1.8416366E-2</v>
      </c>
      <c r="AC2031" s="249">
        <v>2.5481993999999998E-3</v>
      </c>
      <c r="AD2031" s="249">
        <v>0.91667297000000003</v>
      </c>
      <c r="AE2031" s="250">
        <v>2.9934584000000001E-6</v>
      </c>
      <c r="AF2031" s="250">
        <v>9.8618931999999999E-9</v>
      </c>
      <c r="AG2031" s="78">
        <v>0.39921213</v>
      </c>
      <c r="AH2031" s="20"/>
      <c r="AI2031" s="20"/>
      <c r="AJ2031" s="20"/>
      <c r="AK2031" s="20"/>
      <c r="AL2031" s="20"/>
      <c r="AM2031" s="20"/>
      <c r="AN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c r="BU2031" s="20"/>
      <c r="BV2031" s="20"/>
      <c r="BW2031" s="20"/>
      <c r="BX2031" s="20"/>
      <c r="BY2031" s="20"/>
      <c r="BZ2031" s="20"/>
      <c r="CA2031" s="20"/>
      <c r="CB2031" s="20"/>
      <c r="CC2031" s="20"/>
      <c r="CD2031" s="20"/>
      <c r="CE2031" s="20"/>
      <c r="CF2031" s="20"/>
      <c r="CG2031" s="20"/>
      <c r="CH2031" s="20"/>
      <c r="CI2031" s="20"/>
      <c r="CJ2031" s="20"/>
      <c r="CK2031" s="20"/>
      <c r="CL2031" s="20"/>
      <c r="CM2031" s="20"/>
      <c r="CN2031" s="20"/>
      <c r="CO2031" s="20"/>
      <c r="CP2031" s="20"/>
      <c r="CQ2031" s="20"/>
      <c r="CR2031" s="20"/>
      <c r="CS2031" s="20"/>
      <c r="CT2031" s="20"/>
      <c r="CU2031" s="20"/>
      <c r="CV2031" s="20"/>
      <c r="CW2031" s="20"/>
      <c r="CX2031" s="20"/>
      <c r="CY2031" s="20"/>
      <c r="CZ2031" s="20"/>
      <c r="DA2031" s="20"/>
      <c r="DB2031" s="20"/>
      <c r="DC2031" s="20"/>
      <c r="DD2031" s="20"/>
      <c r="DE2031" s="20"/>
      <c r="DF2031" s="20"/>
      <c r="DG2031" s="20"/>
      <c r="DH2031" s="20"/>
      <c r="DI2031" s="20"/>
      <c r="DJ2031" s="20"/>
      <c r="DK2031" s="20"/>
      <c r="DL2031" s="20"/>
      <c r="DM2031" s="20"/>
      <c r="DN2031" s="20"/>
      <c r="DO2031" s="20"/>
      <c r="DP2031" s="20"/>
      <c r="DQ2031" s="20"/>
      <c r="DR2031" s="20"/>
      <c r="DS2031" s="20"/>
      <c r="DT2031" s="20"/>
      <c r="DU2031" s="20"/>
      <c r="DV2031" s="20"/>
      <c r="DW2031" s="20"/>
      <c r="DX2031" s="20"/>
      <c r="DY2031" s="20"/>
    </row>
    <row r="2032" spans="2:129" x14ac:dyDescent="0.15">
      <c r="B2032" s="77" t="s">
        <v>1101</v>
      </c>
      <c r="C2032" s="106">
        <v>1</v>
      </c>
      <c r="D2032" s="73" t="s">
        <v>38</v>
      </c>
      <c r="E2032" s="248" t="s">
        <v>1102</v>
      </c>
      <c r="F2032" s="248">
        <f t="shared" si="362"/>
        <v>0.70782463267999995</v>
      </c>
      <c r="G2032" s="248">
        <f t="shared" si="363"/>
        <v>4.3388597799999998E-2</v>
      </c>
      <c r="H2032" s="248">
        <f t="shared" si="364"/>
        <v>5.4644938279999999E-2</v>
      </c>
      <c r="I2032" s="248">
        <f t="shared" si="365"/>
        <v>0.36688571660000002</v>
      </c>
      <c r="J2032" s="248">
        <v>0.24290538</v>
      </c>
      <c r="K2032" s="248">
        <v>5.1234744999999998E-2</v>
      </c>
      <c r="L2032" s="248">
        <v>3.0386697000000002E-3</v>
      </c>
      <c r="M2032" s="248">
        <v>1.7618948E-3</v>
      </c>
      <c r="N2032" s="248">
        <v>1.1902055E-2</v>
      </c>
      <c r="O2032" s="248">
        <v>2.9724647999999999E-2</v>
      </c>
      <c r="P2032" s="248">
        <v>3.7152357999999997E-4</v>
      </c>
      <c r="Q2032" s="248">
        <v>1.0867610999999999E-3</v>
      </c>
      <c r="R2032" s="248">
        <v>0.35925687000000001</v>
      </c>
      <c r="S2032" s="248">
        <v>0</v>
      </c>
      <c r="T2032" s="248">
        <v>0</v>
      </c>
      <c r="U2032" s="248">
        <v>6.5420855000000002E-3</v>
      </c>
      <c r="V2032" s="110"/>
      <c r="W2032" s="281">
        <f t="shared" si="366"/>
        <v>1.799299111111111</v>
      </c>
      <c r="X2032" s="249">
        <v>62.045842999999998</v>
      </c>
      <c r="Y2032" s="249">
        <v>49.057205000000003</v>
      </c>
      <c r="Z2032" s="249">
        <v>12.030191</v>
      </c>
      <c r="AA2032" s="249">
        <v>8.2508951999999994E-5</v>
      </c>
      <c r="AB2032" s="249">
        <v>2.0214797E-2</v>
      </c>
      <c r="AC2032" s="249">
        <v>2.7692429000000002E-3</v>
      </c>
      <c r="AD2032" s="249">
        <v>0.93538089999999996</v>
      </c>
      <c r="AE2032" s="250">
        <v>3.1358351E-6</v>
      </c>
      <c r="AF2032" s="250">
        <v>1.028058E-8</v>
      </c>
      <c r="AG2032" s="78">
        <v>0.40533068999999999</v>
      </c>
      <c r="AH2032" s="20"/>
      <c r="AI2032" s="20"/>
      <c r="AJ2032" s="20"/>
      <c r="AK2032" s="20"/>
      <c r="AL2032" s="20"/>
      <c r="AM2032" s="20"/>
      <c r="AN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c r="BU2032" s="20"/>
      <c r="BV2032" s="20"/>
      <c r="BW2032" s="20"/>
      <c r="BX2032" s="20"/>
      <c r="BY2032" s="20"/>
      <c r="BZ2032" s="20"/>
      <c r="CA2032" s="20"/>
      <c r="CB2032" s="20"/>
      <c r="CC2032" s="20"/>
      <c r="CD2032" s="20"/>
      <c r="CE2032" s="20"/>
      <c r="CF2032" s="20"/>
      <c r="CG2032" s="20"/>
      <c r="CH2032" s="20"/>
      <c r="CI2032" s="20"/>
      <c r="CJ2032" s="20"/>
      <c r="CK2032" s="20"/>
      <c r="CL2032" s="20"/>
      <c r="CM2032" s="20"/>
      <c r="CN2032" s="20"/>
      <c r="CO2032" s="20"/>
      <c r="CP2032" s="20"/>
      <c r="CQ2032" s="20"/>
      <c r="CR2032" s="20"/>
      <c r="CS2032" s="20"/>
      <c r="CT2032" s="20"/>
      <c r="CU2032" s="20"/>
      <c r="CV2032" s="20"/>
      <c r="CW2032" s="20"/>
      <c r="CX2032" s="20"/>
      <c r="CY2032" s="20"/>
      <c r="CZ2032" s="20"/>
      <c r="DA2032" s="20"/>
      <c r="DB2032" s="20"/>
      <c r="DC2032" s="20"/>
      <c r="DD2032" s="20"/>
      <c r="DE2032" s="20"/>
      <c r="DF2032" s="20"/>
      <c r="DG2032" s="20"/>
      <c r="DH2032" s="20"/>
      <c r="DI2032" s="20"/>
      <c r="DJ2032" s="20"/>
      <c r="DK2032" s="20"/>
      <c r="DL2032" s="20"/>
      <c r="DM2032" s="20"/>
      <c r="DN2032" s="20"/>
      <c r="DO2032" s="20"/>
      <c r="DP2032" s="20"/>
      <c r="DQ2032" s="20"/>
      <c r="DR2032" s="20"/>
      <c r="DS2032" s="20"/>
      <c r="DT2032" s="20"/>
      <c r="DU2032" s="20"/>
      <c r="DV2032" s="20"/>
      <c r="DW2032" s="20"/>
      <c r="DX2032" s="20"/>
      <c r="DY2032" s="20"/>
    </row>
    <row r="2033" spans="2:129" x14ac:dyDescent="0.15">
      <c r="B2033" s="77" t="s">
        <v>1103</v>
      </c>
      <c r="C2033" s="75"/>
      <c r="D2033" s="73" t="s">
        <v>38</v>
      </c>
      <c r="E2033" s="248" t="s">
        <v>1104</v>
      </c>
      <c r="F2033" s="248">
        <f t="shared" si="362"/>
        <v>1.51144993092</v>
      </c>
      <c r="G2033" s="248">
        <f t="shared" si="363"/>
        <v>0.41012041259999998</v>
      </c>
      <c r="H2033" s="248">
        <f t="shared" si="364"/>
        <v>0.25533727540000001</v>
      </c>
      <c r="I2033" s="248">
        <f t="shared" si="365"/>
        <v>0.25035026292000001</v>
      </c>
      <c r="J2033" s="248">
        <v>0.59564198000000002</v>
      </c>
      <c r="K2033" s="248">
        <v>0.24848279000000001</v>
      </c>
      <c r="L2033" s="248">
        <v>6.1289997000000002E-3</v>
      </c>
      <c r="M2033" s="248">
        <v>5.0914526E-3</v>
      </c>
      <c r="N2033" s="248">
        <v>0.1581911</v>
      </c>
      <c r="O2033" s="248">
        <v>0.24683785999999999</v>
      </c>
      <c r="P2033" s="248">
        <v>7.2548570000000002E-4</v>
      </c>
      <c r="Q2033" s="248">
        <v>7.6397392000000005E-4</v>
      </c>
      <c r="R2033" s="248">
        <v>0.23205687</v>
      </c>
      <c r="S2033" s="248">
        <v>0</v>
      </c>
      <c r="T2033" s="248">
        <v>0</v>
      </c>
      <c r="U2033" s="248">
        <v>1.7529419000000001E-2</v>
      </c>
      <c r="V2033" s="110"/>
      <c r="W2033" s="281">
        <f t="shared" si="366"/>
        <v>4.4121628148148142</v>
      </c>
      <c r="X2033" s="249">
        <v>82.360639000000006</v>
      </c>
      <c r="Y2033" s="249">
        <v>65.739360000000005</v>
      </c>
      <c r="Z2033" s="249">
        <v>14.63889</v>
      </c>
      <c r="AA2033" s="249">
        <v>2.7347166999999999E-4</v>
      </c>
      <c r="AB2033" s="249">
        <v>0.43028481000000002</v>
      </c>
      <c r="AC2033" s="249">
        <v>1.0606164E-2</v>
      </c>
      <c r="AD2033" s="249">
        <v>1.5412246999999999</v>
      </c>
      <c r="AE2033" s="250">
        <v>1.1059407E-5</v>
      </c>
      <c r="AF2033" s="250">
        <v>2.2382040000000001E-8</v>
      </c>
      <c r="AG2033" s="78">
        <v>0.50731517999999998</v>
      </c>
      <c r="AH2033" s="20"/>
      <c r="AI2033" s="20"/>
      <c r="AJ2033" s="20"/>
      <c r="AK2033" s="20"/>
      <c r="AL2033" s="20"/>
      <c r="AM2033" s="20"/>
      <c r="AN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c r="BU2033" s="20"/>
      <c r="BV2033" s="20"/>
      <c r="BW2033" s="20"/>
      <c r="BX2033" s="20"/>
      <c r="BY2033" s="20"/>
      <c r="BZ2033" s="20"/>
      <c r="CA2033" s="20"/>
      <c r="CB2033" s="20"/>
      <c r="CC2033" s="20"/>
      <c r="CD2033" s="20"/>
      <c r="CE2033" s="20"/>
      <c r="CF2033" s="20"/>
      <c r="CG2033" s="20"/>
      <c r="CH2033" s="20"/>
      <c r="CI2033" s="20"/>
      <c r="CJ2033" s="20"/>
      <c r="CK2033" s="20"/>
      <c r="CL2033" s="20"/>
      <c r="CM2033" s="20"/>
      <c r="CN2033" s="20"/>
      <c r="CO2033" s="20"/>
      <c r="CP2033" s="20"/>
      <c r="CQ2033" s="20"/>
      <c r="CR2033" s="20"/>
      <c r="CS2033" s="20"/>
      <c r="CT2033" s="20"/>
      <c r="CU2033" s="20"/>
      <c r="CV2033" s="20"/>
      <c r="CW2033" s="20"/>
      <c r="CX2033" s="20"/>
      <c r="CY2033" s="20"/>
      <c r="CZ2033" s="20"/>
      <c r="DA2033" s="20"/>
      <c r="DB2033" s="20"/>
      <c r="DC2033" s="20"/>
      <c r="DD2033" s="20"/>
      <c r="DE2033" s="20"/>
      <c r="DF2033" s="20"/>
      <c r="DG2033" s="20"/>
      <c r="DH2033" s="20"/>
      <c r="DI2033" s="20"/>
      <c r="DJ2033" s="20"/>
      <c r="DK2033" s="20"/>
      <c r="DL2033" s="20"/>
      <c r="DM2033" s="20"/>
      <c r="DN2033" s="20"/>
      <c r="DO2033" s="20"/>
      <c r="DP2033" s="20"/>
      <c r="DQ2033" s="20"/>
      <c r="DR2033" s="20"/>
      <c r="DS2033" s="20"/>
      <c r="DT2033" s="20"/>
      <c r="DU2033" s="20"/>
      <c r="DV2033" s="20"/>
      <c r="DW2033" s="20"/>
      <c r="DX2033" s="20"/>
      <c r="DY2033" s="20"/>
    </row>
    <row r="2034" spans="2:129" x14ac:dyDescent="0.15">
      <c r="B2034" s="77" t="s">
        <v>5616</v>
      </c>
      <c r="C2034" s="75"/>
      <c r="D2034" s="73" t="s">
        <v>38</v>
      </c>
      <c r="E2034" s="260" t="s">
        <v>5617</v>
      </c>
      <c r="F2034" s="260">
        <f t="shared" si="362"/>
        <v>0.41501051581999998</v>
      </c>
      <c r="G2034" s="260">
        <f t="shared" si="363"/>
        <v>5.76038694E-2</v>
      </c>
      <c r="H2034" s="260">
        <f t="shared" si="364"/>
        <v>7.8346605319999998E-2</v>
      </c>
      <c r="I2034" s="260">
        <f t="shared" si="365"/>
        <v>1.7767561100000002E-2</v>
      </c>
      <c r="J2034" s="260">
        <v>0.26129247999999999</v>
      </c>
      <c r="K2034" s="260">
        <v>7.2830227999999997E-2</v>
      </c>
      <c r="L2034" s="260">
        <v>4.5433914000000001E-3</v>
      </c>
      <c r="M2034" s="260">
        <v>4.3321695E-3</v>
      </c>
      <c r="N2034" s="260">
        <v>4.3312813999999998E-2</v>
      </c>
      <c r="O2034" s="260">
        <v>9.9588859000000005E-3</v>
      </c>
      <c r="P2034" s="260">
        <v>9.7298592000000001E-4</v>
      </c>
      <c r="Q2034" s="260">
        <v>5.6502371000000003E-3</v>
      </c>
      <c r="R2034" s="260">
        <v>0</v>
      </c>
      <c r="S2034" s="260">
        <v>0</v>
      </c>
      <c r="T2034" s="260">
        <v>0</v>
      </c>
      <c r="U2034" s="260">
        <v>1.2117324E-2</v>
      </c>
      <c r="V2034" s="261"/>
      <c r="W2034" s="246">
        <f t="shared" si="366"/>
        <v>1.9354998518518516</v>
      </c>
      <c r="X2034" s="191">
        <v>77.628843000000003</v>
      </c>
      <c r="Y2034" s="191">
        <v>73.479320999999999</v>
      </c>
      <c r="Z2034" s="191">
        <v>2.8724574</v>
      </c>
      <c r="AA2034" s="191">
        <v>1.0832636999999999E-3</v>
      </c>
      <c r="AB2034" s="191">
        <v>0.53986824</v>
      </c>
      <c r="AC2034" s="191">
        <v>0.10448397</v>
      </c>
      <c r="AD2034" s="191">
        <v>0.63162856999999994</v>
      </c>
      <c r="AE2034" s="76">
        <v>3.8789626000000003E-6</v>
      </c>
      <c r="AF2034" s="76">
        <v>9.4428237000000006E-9</v>
      </c>
      <c r="AG2034" s="20">
        <v>0.63988871999999997</v>
      </c>
      <c r="AH2034" s="20"/>
      <c r="AI2034" s="20"/>
      <c r="AJ2034" s="20"/>
      <c r="AK2034" s="20"/>
      <c r="AL2034" s="20"/>
      <c r="AM2034" s="20"/>
      <c r="AN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c r="BU2034" s="20"/>
      <c r="BV2034" s="20"/>
      <c r="BW2034" s="20"/>
      <c r="BX2034" s="20"/>
      <c r="BY2034" s="20"/>
      <c r="BZ2034" s="20"/>
      <c r="CA2034" s="20"/>
      <c r="CB2034" s="20"/>
      <c r="CC2034" s="20"/>
      <c r="CD2034" s="20"/>
      <c r="CE2034" s="20"/>
      <c r="CF2034" s="20"/>
      <c r="CG2034" s="20"/>
      <c r="CH2034" s="20"/>
      <c r="CI2034" s="20"/>
      <c r="CJ2034" s="20"/>
      <c r="CK2034" s="20"/>
      <c r="CL2034" s="20"/>
      <c r="CM2034" s="20"/>
      <c r="CN2034" s="20"/>
      <c r="CO2034" s="20"/>
      <c r="CP2034" s="20"/>
      <c r="CQ2034" s="20"/>
      <c r="CR2034" s="20"/>
      <c r="CS2034" s="20"/>
      <c r="CT2034" s="20"/>
      <c r="CU2034" s="20"/>
      <c r="CV2034" s="20"/>
      <c r="CW2034" s="20"/>
      <c r="CX2034" s="20"/>
      <c r="CY2034" s="20"/>
      <c r="CZ2034" s="20"/>
      <c r="DA2034" s="20"/>
      <c r="DB2034" s="20"/>
      <c r="DC2034" s="20"/>
      <c r="DD2034" s="20"/>
      <c r="DE2034" s="20"/>
      <c r="DF2034" s="20"/>
      <c r="DG2034" s="20"/>
      <c r="DH2034" s="20"/>
      <c r="DI2034" s="20"/>
      <c r="DJ2034" s="20"/>
      <c r="DK2034" s="20"/>
      <c r="DL2034" s="20"/>
      <c r="DM2034" s="20"/>
      <c r="DN2034" s="20"/>
      <c r="DO2034" s="20"/>
      <c r="DP2034" s="20"/>
      <c r="DQ2034" s="20"/>
      <c r="DR2034" s="20"/>
      <c r="DS2034" s="20"/>
      <c r="DT2034" s="20"/>
      <c r="DU2034" s="20"/>
      <c r="DV2034" s="20"/>
      <c r="DW2034" s="20"/>
      <c r="DX2034" s="20"/>
      <c r="DY2034" s="20"/>
    </row>
    <row r="2035" spans="2:129" x14ac:dyDescent="0.15">
      <c r="B2035" s="77" t="s">
        <v>5618</v>
      </c>
      <c r="C2035" s="75"/>
      <c r="D2035" s="73" t="s">
        <v>38</v>
      </c>
      <c r="E2035" s="260" t="s">
        <v>5619</v>
      </c>
      <c r="F2035" s="260">
        <f t="shared" si="362"/>
        <v>0.57467644309999999</v>
      </c>
      <c r="G2035" s="260">
        <f t="shared" si="363"/>
        <v>9.48781385E-2</v>
      </c>
      <c r="H2035" s="260">
        <f t="shared" si="364"/>
        <v>0.11235419120000001</v>
      </c>
      <c r="I2035" s="260">
        <f t="shared" si="365"/>
        <v>2.1400083399999999E-2</v>
      </c>
      <c r="J2035" s="260">
        <v>0.34604403</v>
      </c>
      <c r="K2035" s="260">
        <v>0.10464168</v>
      </c>
      <c r="L2035" s="260">
        <v>6.1212684000000002E-3</v>
      </c>
      <c r="M2035" s="260">
        <v>4.8644674999999997E-3</v>
      </c>
      <c r="N2035" s="260">
        <v>7.7035242000000004E-2</v>
      </c>
      <c r="O2035" s="260">
        <v>1.2978429E-2</v>
      </c>
      <c r="P2035" s="260">
        <v>1.5912427999999999E-3</v>
      </c>
      <c r="Q2035" s="260">
        <v>7.3956793999999998E-3</v>
      </c>
      <c r="R2035" s="260">
        <v>0</v>
      </c>
      <c r="S2035" s="260">
        <v>0</v>
      </c>
      <c r="T2035" s="260">
        <v>0</v>
      </c>
      <c r="U2035" s="260">
        <v>1.4004404E-2</v>
      </c>
      <c r="V2035" s="261"/>
      <c r="W2035" s="246">
        <f t="shared" si="366"/>
        <v>2.5632891111111111</v>
      </c>
      <c r="X2035" s="191">
        <v>90.955410000000001</v>
      </c>
      <c r="Y2035" s="191">
        <v>83.113193999999993</v>
      </c>
      <c r="Z2035" s="191">
        <v>4.4567578000000001</v>
      </c>
      <c r="AA2035" s="191">
        <v>2.7412469E-3</v>
      </c>
      <c r="AB2035" s="191">
        <v>2.0083711000000002</v>
      </c>
      <c r="AC2035" s="191">
        <v>0.21468766</v>
      </c>
      <c r="AD2035" s="191">
        <v>1.1596576000000001</v>
      </c>
      <c r="AE2035" s="76">
        <v>5.5962517999999997E-6</v>
      </c>
      <c r="AF2035" s="76">
        <v>1.3479957E-8</v>
      </c>
      <c r="AG2035" s="20">
        <v>0.69589970999999995</v>
      </c>
      <c r="AH2035" s="20"/>
      <c r="AI2035" s="20"/>
      <c r="AJ2035" s="20"/>
      <c r="AK2035" s="20"/>
      <c r="AL2035" s="20"/>
      <c r="AM2035" s="20"/>
      <c r="AN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c r="BU2035" s="20"/>
      <c r="BV2035" s="20"/>
      <c r="BW2035" s="20"/>
      <c r="BX2035" s="20"/>
      <c r="BY2035" s="20"/>
      <c r="BZ2035" s="20"/>
      <c r="CA2035" s="20"/>
      <c r="CB2035" s="20"/>
      <c r="CC2035" s="20"/>
      <c r="CD2035" s="20"/>
      <c r="CE2035" s="20"/>
      <c r="CF2035" s="20"/>
      <c r="CG2035" s="20"/>
      <c r="CH2035" s="20"/>
      <c r="CI2035" s="20"/>
      <c r="CJ2035" s="20"/>
      <c r="CK2035" s="20"/>
      <c r="CL2035" s="20"/>
      <c r="CM2035" s="20"/>
      <c r="CN2035" s="20"/>
      <c r="CO2035" s="20"/>
      <c r="CP2035" s="20"/>
      <c r="CQ2035" s="20"/>
      <c r="CR2035" s="20"/>
      <c r="CS2035" s="20"/>
      <c r="CT2035" s="20"/>
      <c r="CU2035" s="20"/>
      <c r="CV2035" s="20"/>
      <c r="CW2035" s="20"/>
      <c r="CX2035" s="20"/>
      <c r="CY2035" s="20"/>
      <c r="CZ2035" s="20"/>
      <c r="DA2035" s="20"/>
      <c r="DB2035" s="20"/>
      <c r="DC2035" s="20"/>
      <c r="DD2035" s="20"/>
      <c r="DE2035" s="20"/>
      <c r="DF2035" s="20"/>
      <c r="DG2035" s="20"/>
      <c r="DH2035" s="20"/>
      <c r="DI2035" s="20"/>
      <c r="DJ2035" s="20"/>
      <c r="DK2035" s="20"/>
      <c r="DL2035" s="20"/>
      <c r="DM2035" s="20"/>
      <c r="DN2035" s="20"/>
      <c r="DO2035" s="20"/>
      <c r="DP2035" s="20"/>
      <c r="DQ2035" s="20"/>
      <c r="DR2035" s="20"/>
      <c r="DS2035" s="20"/>
      <c r="DT2035" s="20"/>
      <c r="DU2035" s="20"/>
      <c r="DV2035" s="20"/>
      <c r="DW2035" s="20"/>
      <c r="DX2035" s="20"/>
      <c r="DY2035" s="20"/>
    </row>
    <row r="2036" spans="2:129" x14ac:dyDescent="0.15">
      <c r="B2036" s="77" t="s">
        <v>5620</v>
      </c>
      <c r="C2036" s="75"/>
      <c r="D2036" s="73" t="s">
        <v>38</v>
      </c>
      <c r="E2036" s="260" t="s">
        <v>5621</v>
      </c>
      <c r="F2036" s="260">
        <f t="shared" si="362"/>
        <v>0.51368055843000004</v>
      </c>
      <c r="G2036" s="260">
        <f t="shared" si="363"/>
        <v>5.9095706099999992E-2</v>
      </c>
      <c r="H2036" s="260">
        <f t="shared" si="364"/>
        <v>0.10115470473</v>
      </c>
      <c r="I2036" s="260">
        <f t="shared" si="365"/>
        <v>8.2116176000000003E-3</v>
      </c>
      <c r="J2036" s="260">
        <v>0.34521853000000002</v>
      </c>
      <c r="K2036" s="260">
        <v>9.6400317999999999E-2</v>
      </c>
      <c r="L2036" s="260">
        <v>4.0916470000000003E-3</v>
      </c>
      <c r="M2036" s="260">
        <v>4.5814161000000001E-3</v>
      </c>
      <c r="N2036" s="260">
        <v>3.5155213999999997E-2</v>
      </c>
      <c r="O2036" s="260">
        <v>1.9359075999999999E-2</v>
      </c>
      <c r="P2036" s="260">
        <v>6.6273972999999998E-4</v>
      </c>
      <c r="Q2036" s="260">
        <v>4.4354855E-3</v>
      </c>
      <c r="R2036" s="260">
        <v>0</v>
      </c>
      <c r="S2036" s="260">
        <v>0</v>
      </c>
      <c r="T2036" s="260">
        <v>0</v>
      </c>
      <c r="U2036" s="260">
        <v>3.7761320999999998E-3</v>
      </c>
      <c r="V2036" s="261"/>
      <c r="W2036" s="246">
        <f t="shared" si="366"/>
        <v>2.5571742962962962</v>
      </c>
      <c r="X2036" s="191">
        <v>97.377690999999999</v>
      </c>
      <c r="Y2036" s="191">
        <v>89.204915999999997</v>
      </c>
      <c r="Z2036" s="191">
        <v>6.2627801999999999</v>
      </c>
      <c r="AA2036" s="191">
        <v>2.2251934E-3</v>
      </c>
      <c r="AB2036" s="191">
        <v>0.8899011</v>
      </c>
      <c r="AC2036" s="191">
        <v>5.5028683000000002E-2</v>
      </c>
      <c r="AD2036" s="191">
        <v>0.96283947999999997</v>
      </c>
      <c r="AE2036" s="76">
        <v>4.6631815999999998E-6</v>
      </c>
      <c r="AF2036" s="76">
        <v>1.2204152E-8</v>
      </c>
      <c r="AG2036" s="20">
        <v>0.78097011000000005</v>
      </c>
      <c r="AH2036" s="20"/>
      <c r="AI2036" s="20"/>
      <c r="AJ2036" s="20"/>
      <c r="AK2036" s="20"/>
      <c r="AL2036" s="20"/>
      <c r="AM2036" s="20"/>
      <c r="AN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c r="BU2036" s="20"/>
      <c r="BV2036" s="20"/>
      <c r="BW2036" s="20"/>
      <c r="BX2036" s="20"/>
      <c r="BY2036" s="20"/>
      <c r="BZ2036" s="20"/>
      <c r="CA2036" s="20"/>
      <c r="CB2036" s="20"/>
      <c r="CC2036" s="20"/>
      <c r="CD2036" s="20"/>
      <c r="CE2036" s="20"/>
      <c r="CF2036" s="20"/>
      <c r="CG2036" s="20"/>
      <c r="CH2036" s="20"/>
      <c r="CI2036" s="20"/>
      <c r="CJ2036" s="20"/>
      <c r="CK2036" s="20"/>
      <c r="CL2036" s="20"/>
      <c r="CM2036" s="20"/>
      <c r="CN2036" s="20"/>
      <c r="CO2036" s="20"/>
      <c r="CP2036" s="20"/>
      <c r="CQ2036" s="20"/>
      <c r="CR2036" s="20"/>
      <c r="CS2036" s="20"/>
      <c r="CT2036" s="20"/>
      <c r="CU2036" s="20"/>
      <c r="CV2036" s="20"/>
      <c r="CW2036" s="20"/>
      <c r="CX2036" s="20"/>
      <c r="CY2036" s="20"/>
      <c r="CZ2036" s="20"/>
      <c r="DA2036" s="20"/>
      <c r="DB2036" s="20"/>
      <c r="DC2036" s="20"/>
      <c r="DD2036" s="20"/>
      <c r="DE2036" s="20"/>
      <c r="DF2036" s="20"/>
      <c r="DG2036" s="20"/>
      <c r="DH2036" s="20"/>
      <c r="DI2036" s="20"/>
      <c r="DJ2036" s="20"/>
      <c r="DK2036" s="20"/>
      <c r="DL2036" s="20"/>
      <c r="DM2036" s="20"/>
      <c r="DN2036" s="20"/>
      <c r="DO2036" s="20"/>
      <c r="DP2036" s="20"/>
      <c r="DQ2036" s="20"/>
      <c r="DR2036" s="20"/>
      <c r="DS2036" s="20"/>
      <c r="DT2036" s="20"/>
      <c r="DU2036" s="20"/>
      <c r="DV2036" s="20"/>
      <c r="DW2036" s="20"/>
      <c r="DX2036" s="20"/>
      <c r="DY2036" s="20"/>
    </row>
    <row r="2037" spans="2:129" x14ac:dyDescent="0.15">
      <c r="B2037" s="77" t="s">
        <v>5622</v>
      </c>
      <c r="C2037" s="75"/>
      <c r="D2037" s="73" t="s">
        <v>38</v>
      </c>
      <c r="E2037" s="260" t="s">
        <v>5623</v>
      </c>
      <c r="F2037" s="260">
        <f t="shared" si="362"/>
        <v>1.681697985</v>
      </c>
      <c r="G2037" s="260">
        <f t="shared" si="363"/>
        <v>0.1970393258</v>
      </c>
      <c r="H2037" s="260">
        <f t="shared" si="364"/>
        <v>0.33293553819999999</v>
      </c>
      <c r="I2037" s="260">
        <f t="shared" si="365"/>
        <v>8.9907421000000001E-2</v>
      </c>
      <c r="J2037" s="260">
        <v>1.0618156999999999</v>
      </c>
      <c r="K2037" s="260">
        <v>0.30774691999999998</v>
      </c>
      <c r="L2037" s="260">
        <v>2.2848982E-2</v>
      </c>
      <c r="M2037" s="260">
        <v>4.0353417999999999E-3</v>
      </c>
      <c r="N2037" s="260">
        <v>0.13396295999999999</v>
      </c>
      <c r="O2037" s="260">
        <v>5.9041023999999998E-2</v>
      </c>
      <c r="P2037" s="260">
        <v>2.3396362E-3</v>
      </c>
      <c r="Q2037" s="260">
        <v>1.7949860000000002E-2</v>
      </c>
      <c r="R2037" s="260">
        <v>0</v>
      </c>
      <c r="S2037" s="260">
        <v>0</v>
      </c>
      <c r="T2037" s="260">
        <v>0</v>
      </c>
      <c r="U2037" s="260">
        <v>7.1957561000000003E-2</v>
      </c>
      <c r="V2037" s="261"/>
      <c r="W2037" s="246">
        <f t="shared" si="366"/>
        <v>7.8653014814814801</v>
      </c>
      <c r="X2037" s="191">
        <v>146.77046000000001</v>
      </c>
      <c r="Y2037" s="191">
        <v>127.62345000000001</v>
      </c>
      <c r="Z2037" s="191">
        <v>15.029695</v>
      </c>
      <c r="AA2037" s="191">
        <v>2.3781986E-3</v>
      </c>
      <c r="AB2037" s="191">
        <v>2.3680131000000002</v>
      </c>
      <c r="AC2037" s="191">
        <v>0.23888056999999999</v>
      </c>
      <c r="AD2037" s="191">
        <v>1.5080388</v>
      </c>
      <c r="AE2037" s="76">
        <v>1.5204288999999999E-5</v>
      </c>
      <c r="AF2037" s="76">
        <v>3.8206667999999999E-8</v>
      </c>
      <c r="AG2037" s="20">
        <v>0.95365498999999998</v>
      </c>
      <c r="AH2037" s="20"/>
      <c r="AI2037" s="20"/>
      <c r="AJ2037" s="20"/>
      <c r="AK2037" s="20"/>
      <c r="AL2037" s="20"/>
      <c r="AM2037" s="20"/>
      <c r="AN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c r="BU2037" s="20"/>
      <c r="BV2037" s="20"/>
      <c r="BW2037" s="20"/>
      <c r="BX2037" s="20"/>
      <c r="BY2037" s="20"/>
      <c r="BZ2037" s="20"/>
      <c r="CA2037" s="20"/>
      <c r="CB2037" s="20"/>
      <c r="CC2037" s="20"/>
      <c r="CD2037" s="20"/>
      <c r="CE2037" s="20"/>
      <c r="CF2037" s="20"/>
      <c r="CG2037" s="20"/>
      <c r="CH2037" s="20"/>
      <c r="CI2037" s="20"/>
      <c r="CJ2037" s="20"/>
      <c r="CK2037" s="20"/>
      <c r="CL2037" s="20"/>
      <c r="CM2037" s="20"/>
      <c r="CN2037" s="20"/>
      <c r="CO2037" s="20"/>
      <c r="CP2037" s="20"/>
      <c r="CQ2037" s="20"/>
      <c r="CR2037" s="20"/>
      <c r="CS2037" s="20"/>
      <c r="CT2037" s="20"/>
      <c r="CU2037" s="20"/>
      <c r="CV2037" s="20"/>
      <c r="CW2037" s="20"/>
      <c r="CX2037" s="20"/>
      <c r="CY2037" s="20"/>
      <c r="CZ2037" s="20"/>
      <c r="DA2037" s="20"/>
      <c r="DB2037" s="20"/>
      <c r="DC2037" s="20"/>
      <c r="DD2037" s="20"/>
      <c r="DE2037" s="20"/>
      <c r="DF2037" s="20"/>
      <c r="DG2037" s="20"/>
      <c r="DH2037" s="20"/>
      <c r="DI2037" s="20"/>
      <c r="DJ2037" s="20"/>
      <c r="DK2037" s="20"/>
      <c r="DL2037" s="20"/>
      <c r="DM2037" s="20"/>
      <c r="DN2037" s="20"/>
      <c r="DO2037" s="20"/>
      <c r="DP2037" s="20"/>
      <c r="DQ2037" s="20"/>
      <c r="DR2037" s="20"/>
      <c r="DS2037" s="20"/>
      <c r="DT2037" s="20"/>
      <c r="DU2037" s="20"/>
      <c r="DV2037" s="20"/>
      <c r="DW2037" s="20"/>
      <c r="DX2037" s="20"/>
      <c r="DY2037" s="20"/>
    </row>
    <row r="2038" spans="2:129" x14ac:dyDescent="0.15">
      <c r="B2038" s="77" t="s">
        <v>5624</v>
      </c>
      <c r="C2038" s="75"/>
      <c r="D2038" s="73" t="s">
        <v>38</v>
      </c>
      <c r="E2038" s="260" t="s">
        <v>5625</v>
      </c>
      <c r="F2038" s="260">
        <f t="shared" si="362"/>
        <v>0.97332458249999998</v>
      </c>
      <c r="G2038" s="260">
        <f t="shared" si="363"/>
        <v>0.23549003799999998</v>
      </c>
      <c r="H2038" s="260">
        <f t="shared" si="364"/>
        <v>0.19908176850000001</v>
      </c>
      <c r="I2038" s="260">
        <f t="shared" si="365"/>
        <v>4.0259916E-2</v>
      </c>
      <c r="J2038" s="260">
        <v>0.49849285999999998</v>
      </c>
      <c r="K2038" s="260">
        <v>0.18253763000000001</v>
      </c>
      <c r="L2038" s="260">
        <v>1.3826868000000001E-2</v>
      </c>
      <c r="M2038" s="260">
        <v>7.5499705E-2</v>
      </c>
      <c r="N2038" s="260">
        <v>0.12333218</v>
      </c>
      <c r="O2038" s="260">
        <v>3.6658152999999999E-2</v>
      </c>
      <c r="P2038" s="260">
        <v>2.7172705000000001E-3</v>
      </c>
      <c r="Q2038" s="260">
        <v>1.5955008999999999E-2</v>
      </c>
      <c r="R2038" s="260">
        <v>0</v>
      </c>
      <c r="S2038" s="260">
        <v>0</v>
      </c>
      <c r="T2038" s="260">
        <v>0</v>
      </c>
      <c r="U2038" s="260">
        <v>2.4304907000000001E-2</v>
      </c>
      <c r="V2038" s="261"/>
      <c r="W2038" s="246">
        <f t="shared" si="366"/>
        <v>3.6925397037037033</v>
      </c>
      <c r="X2038" s="191">
        <v>71.694466000000006</v>
      </c>
      <c r="Y2038" s="191">
        <v>60.414127999999998</v>
      </c>
      <c r="Z2038" s="191">
        <v>4.9264280999999999</v>
      </c>
      <c r="AA2038" s="191">
        <v>0.65240288000000002</v>
      </c>
      <c r="AB2038" s="191">
        <v>3.8755986999999998</v>
      </c>
      <c r="AC2038" s="191">
        <v>0.29571639999999999</v>
      </c>
      <c r="AD2038" s="191">
        <v>1.5301924</v>
      </c>
      <c r="AE2038" s="76">
        <v>8.5745011999999999E-6</v>
      </c>
      <c r="AF2038" s="76">
        <v>2.1927232E-8</v>
      </c>
      <c r="AG2038" s="20">
        <v>0.44382484</v>
      </c>
      <c r="AH2038" s="20"/>
      <c r="AI2038" s="20"/>
      <c r="AJ2038" s="20"/>
      <c r="AK2038" s="20"/>
      <c r="AL2038" s="20"/>
      <c r="AM2038" s="20"/>
      <c r="AN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row>
    <row r="2039" spans="2:129" x14ac:dyDescent="0.15">
      <c r="B2039" s="77" t="s">
        <v>5626</v>
      </c>
      <c r="C2039" s="75"/>
      <c r="D2039" s="73" t="s">
        <v>33</v>
      </c>
      <c r="E2039" s="260" t="s">
        <v>5627</v>
      </c>
      <c r="F2039" s="260">
        <f t="shared" si="362"/>
        <v>2.6095082457999998E-2</v>
      </c>
      <c r="G2039" s="260">
        <f t="shared" si="363"/>
        <v>4.1897425399999993E-3</v>
      </c>
      <c r="H2039" s="260">
        <f t="shared" si="364"/>
        <v>6.019591298E-3</v>
      </c>
      <c r="I2039" s="260">
        <f t="shared" si="365"/>
        <v>5.2823462000000005E-4</v>
      </c>
      <c r="J2039" s="260">
        <v>1.5357513999999999E-2</v>
      </c>
      <c r="K2039" s="260">
        <v>5.5703554000000001E-3</v>
      </c>
      <c r="L2039" s="260">
        <v>3.7704351E-4</v>
      </c>
      <c r="M2039" s="260">
        <v>1.7132145000000001E-4</v>
      </c>
      <c r="N2039" s="260">
        <v>3.0969793999999998E-3</v>
      </c>
      <c r="O2039" s="260">
        <v>9.2144169000000001E-4</v>
      </c>
      <c r="P2039" s="260">
        <v>7.2192387999999997E-5</v>
      </c>
      <c r="Q2039" s="260">
        <v>3.2580427000000002E-4</v>
      </c>
      <c r="R2039" s="260">
        <v>0</v>
      </c>
      <c r="S2039" s="260">
        <v>0</v>
      </c>
      <c r="T2039" s="260">
        <v>0</v>
      </c>
      <c r="U2039" s="260">
        <v>2.0243035000000001E-4</v>
      </c>
      <c r="V2039" s="261"/>
      <c r="W2039" s="246">
        <f t="shared" si="366"/>
        <v>0.11375936296296295</v>
      </c>
      <c r="X2039" s="191">
        <v>2.8549386000000001</v>
      </c>
      <c r="Y2039" s="191">
        <v>2.6494650000000002</v>
      </c>
      <c r="Z2039" s="191">
        <v>0.13503488999999999</v>
      </c>
      <c r="AA2039" s="191">
        <v>1.0574237E-4</v>
      </c>
      <c r="AB2039" s="191">
        <v>3.7139881E-2</v>
      </c>
      <c r="AC2039" s="191">
        <v>4.2766460999999999E-3</v>
      </c>
      <c r="AD2039" s="191">
        <v>2.8916463E-2</v>
      </c>
      <c r="AE2039" s="76">
        <v>2.2812893E-7</v>
      </c>
      <c r="AF2039" s="76">
        <v>6.2912186000000001E-10</v>
      </c>
      <c r="AG2039" s="20">
        <v>2.3555501E-2</v>
      </c>
      <c r="AH2039" s="20"/>
      <c r="AI2039" s="20"/>
      <c r="AJ2039" s="20"/>
      <c r="AK2039" s="20"/>
      <c r="AL2039" s="20"/>
      <c r="AM2039" s="20"/>
      <c r="AN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c r="BU2039" s="20"/>
      <c r="BV2039" s="20"/>
      <c r="BW2039" s="20"/>
      <c r="BX2039" s="20"/>
      <c r="BY2039" s="20"/>
      <c r="BZ2039" s="20"/>
      <c r="CA2039" s="20"/>
      <c r="CB2039" s="20"/>
      <c r="CC2039" s="20"/>
      <c r="CD2039" s="20"/>
      <c r="CE2039" s="20"/>
      <c r="CF2039" s="20"/>
      <c r="CG2039" s="20"/>
      <c r="CH2039" s="20"/>
      <c r="CI2039" s="20"/>
      <c r="CJ2039" s="20"/>
      <c r="CK2039" s="20"/>
      <c r="CL2039" s="20"/>
      <c r="CM2039" s="20"/>
      <c r="CN2039" s="20"/>
      <c r="CO2039" s="20"/>
      <c r="CP2039" s="20"/>
      <c r="CQ2039" s="20"/>
      <c r="CR2039" s="20"/>
      <c r="CS2039" s="20"/>
      <c r="CT2039" s="20"/>
      <c r="CU2039" s="20"/>
      <c r="CV2039" s="20"/>
      <c r="CW2039" s="20"/>
      <c r="CX2039" s="20"/>
      <c r="CY2039" s="20"/>
      <c r="CZ2039" s="20"/>
      <c r="DA2039" s="20"/>
      <c r="DB2039" s="20"/>
      <c r="DC2039" s="20"/>
      <c r="DD2039" s="20"/>
      <c r="DE2039" s="20"/>
      <c r="DF2039" s="20"/>
      <c r="DG2039" s="20"/>
      <c r="DH2039" s="20"/>
      <c r="DI2039" s="20"/>
      <c r="DJ2039" s="20"/>
      <c r="DK2039" s="20"/>
      <c r="DL2039" s="20"/>
      <c r="DM2039" s="20"/>
      <c r="DN2039" s="20"/>
      <c r="DO2039" s="20"/>
      <c r="DP2039" s="20"/>
      <c r="DQ2039" s="20"/>
      <c r="DR2039" s="20"/>
      <c r="DS2039" s="20"/>
      <c r="DT2039" s="20"/>
      <c r="DU2039" s="20"/>
      <c r="DV2039" s="20"/>
      <c r="DW2039" s="20"/>
      <c r="DX2039" s="20"/>
      <c r="DY2039" s="20"/>
    </row>
    <row r="2040" spans="2:129" x14ac:dyDescent="0.15">
      <c r="B2040" s="77" t="s">
        <v>5628</v>
      </c>
      <c r="C2040" s="75"/>
      <c r="D2040" s="73" t="s">
        <v>38</v>
      </c>
      <c r="E2040" s="260" t="s">
        <v>5629</v>
      </c>
      <c r="F2040" s="260">
        <f t="shared" si="362"/>
        <v>4.9247596520000005</v>
      </c>
      <c r="G2040" s="260">
        <f t="shared" si="363"/>
        <v>0.382162842</v>
      </c>
      <c r="H2040" s="260">
        <f t="shared" si="364"/>
        <v>2.3632658790000001</v>
      </c>
      <c r="I2040" s="260">
        <f t="shared" si="365"/>
        <v>9.7699230999999997E-2</v>
      </c>
      <c r="J2040" s="260">
        <v>2.0816317</v>
      </c>
      <c r="K2040" s="260">
        <v>0.68775052000000003</v>
      </c>
      <c r="L2040" s="260">
        <v>1.664201</v>
      </c>
      <c r="M2040" s="260">
        <v>1.3354978999999999E-2</v>
      </c>
      <c r="N2040" s="260">
        <v>0.31429348000000001</v>
      </c>
      <c r="O2040" s="260">
        <v>5.4514383E-2</v>
      </c>
      <c r="P2040" s="260">
        <v>1.1314359E-2</v>
      </c>
      <c r="Q2040" s="260">
        <v>2.4508182E-2</v>
      </c>
      <c r="R2040" s="260">
        <v>0</v>
      </c>
      <c r="S2040" s="260">
        <v>0</v>
      </c>
      <c r="T2040" s="260">
        <v>0</v>
      </c>
      <c r="U2040" s="260">
        <v>7.3191048999999994E-2</v>
      </c>
      <c r="V2040" s="261"/>
      <c r="W2040" s="246">
        <f t="shared" si="366"/>
        <v>15.419494074074073</v>
      </c>
      <c r="X2040" s="191">
        <v>267.22183999999999</v>
      </c>
      <c r="Y2040" s="191">
        <v>253.52108999999999</v>
      </c>
      <c r="Z2040" s="191">
        <v>7.3792144000000004</v>
      </c>
      <c r="AA2040" s="191">
        <v>0.11657923000000001</v>
      </c>
      <c r="AB2040" s="191">
        <v>3.1031651</v>
      </c>
      <c r="AC2040" s="191">
        <v>0.42891370000000001</v>
      </c>
      <c r="AD2040" s="191">
        <v>2.6728797000000002</v>
      </c>
      <c r="AE2040" s="76">
        <v>3.1681947999999997E-5</v>
      </c>
      <c r="AF2040" s="76">
        <v>7.494041E-8</v>
      </c>
      <c r="AG2040" s="20">
        <v>1.8354398999999999</v>
      </c>
      <c r="AH2040" s="20"/>
      <c r="AI2040" s="20"/>
      <c r="AJ2040" s="20"/>
      <c r="AK2040" s="20"/>
      <c r="AL2040" s="20"/>
      <c r="AM2040" s="20"/>
      <c r="AN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c r="BU2040" s="20"/>
      <c r="BV2040" s="20"/>
      <c r="BW2040" s="20"/>
      <c r="BX2040" s="20"/>
      <c r="BY2040" s="20"/>
      <c r="BZ2040" s="20"/>
      <c r="CA2040" s="20"/>
      <c r="CB2040" s="20"/>
      <c r="CC2040" s="20"/>
      <c r="CD2040" s="20"/>
      <c r="CE2040" s="20"/>
      <c r="CF2040" s="20"/>
      <c r="CG2040" s="20"/>
      <c r="CH2040" s="20"/>
      <c r="CI2040" s="20"/>
      <c r="CJ2040" s="20"/>
      <c r="CK2040" s="20"/>
      <c r="CL2040" s="20"/>
      <c r="CM2040" s="20"/>
      <c r="CN2040" s="20"/>
      <c r="CO2040" s="20"/>
      <c r="CP2040" s="20"/>
      <c r="CQ2040" s="20"/>
      <c r="CR2040" s="20"/>
      <c r="CS2040" s="20"/>
      <c r="CT2040" s="20"/>
      <c r="CU2040" s="20"/>
      <c r="CV2040" s="20"/>
      <c r="CW2040" s="20"/>
      <c r="CX2040" s="20"/>
      <c r="CY2040" s="20"/>
      <c r="CZ2040" s="20"/>
      <c r="DA2040" s="20"/>
      <c r="DB2040" s="20"/>
      <c r="DC2040" s="20"/>
      <c r="DD2040" s="20"/>
      <c r="DE2040" s="20"/>
      <c r="DF2040" s="20"/>
      <c r="DG2040" s="20"/>
      <c r="DH2040" s="20"/>
      <c r="DI2040" s="20"/>
      <c r="DJ2040" s="20"/>
      <c r="DK2040" s="20"/>
      <c r="DL2040" s="20"/>
      <c r="DM2040" s="20"/>
      <c r="DN2040" s="20"/>
      <c r="DO2040" s="20"/>
      <c r="DP2040" s="20"/>
      <c r="DQ2040" s="20"/>
      <c r="DR2040" s="20"/>
      <c r="DS2040" s="20"/>
      <c r="DT2040" s="20"/>
      <c r="DU2040" s="20"/>
      <c r="DV2040" s="20"/>
      <c r="DW2040" s="20"/>
      <c r="DX2040" s="20"/>
      <c r="DY2040" s="20"/>
    </row>
    <row r="2041" spans="2:129" x14ac:dyDescent="0.15">
      <c r="B2041" s="77" t="s">
        <v>5630</v>
      </c>
      <c r="C2041" s="75"/>
      <c r="D2041" s="73" t="s">
        <v>38</v>
      </c>
      <c r="E2041" s="260" t="s">
        <v>5631</v>
      </c>
      <c r="F2041" s="260">
        <f t="shared" si="362"/>
        <v>1.4641482361700002</v>
      </c>
      <c r="G2041" s="260">
        <f t="shared" si="363"/>
        <v>8.9758833700000012E-2</v>
      </c>
      <c r="H2041" s="260">
        <f t="shared" si="364"/>
        <v>0.29474415857000003</v>
      </c>
      <c r="I2041" s="260">
        <f t="shared" si="365"/>
        <v>0.11265042389999999</v>
      </c>
      <c r="J2041" s="260">
        <v>0.96699482000000003</v>
      </c>
      <c r="K2041" s="260">
        <v>0.26330731000000002</v>
      </c>
      <c r="L2041" s="260">
        <v>3.0642006999999999E-2</v>
      </c>
      <c r="M2041" s="260">
        <v>2.3897177000000002E-3</v>
      </c>
      <c r="N2041" s="260">
        <v>3.9608584000000002E-2</v>
      </c>
      <c r="O2041" s="260">
        <v>4.7760532000000001E-2</v>
      </c>
      <c r="P2041" s="260">
        <v>7.9484157000000001E-4</v>
      </c>
      <c r="Q2041" s="260">
        <v>9.1996539000000002E-3</v>
      </c>
      <c r="R2041" s="260">
        <v>0</v>
      </c>
      <c r="S2041" s="260">
        <v>0</v>
      </c>
      <c r="T2041" s="260">
        <v>0</v>
      </c>
      <c r="U2041" s="260">
        <v>0.10345077</v>
      </c>
      <c r="V2041" s="261"/>
      <c r="W2041" s="246">
        <f t="shared" si="366"/>
        <v>7.1629245925925922</v>
      </c>
      <c r="X2041" s="191">
        <v>138.47443000000001</v>
      </c>
      <c r="Y2041" s="191">
        <v>122.88916</v>
      </c>
      <c r="Z2041" s="191">
        <v>14.228476000000001</v>
      </c>
      <c r="AA2041" s="191">
        <v>8.6507425E-5</v>
      </c>
      <c r="AB2041" s="191">
        <v>0.80257898999999999</v>
      </c>
      <c r="AC2041" s="191">
        <v>2.9813640999999998E-3</v>
      </c>
      <c r="AD2041" s="191">
        <v>0.55114739999999995</v>
      </c>
      <c r="AE2041" s="76">
        <v>1.2325202000000001E-5</v>
      </c>
      <c r="AF2041" s="76">
        <v>3.4699904000000002E-8</v>
      </c>
      <c r="AG2041" s="20">
        <v>0.98181320000000005</v>
      </c>
      <c r="AH2041" s="20"/>
      <c r="AI2041" s="20"/>
      <c r="AJ2041" s="20"/>
      <c r="AK2041" s="20"/>
      <c r="AL2041" s="20"/>
      <c r="AM2041" s="20"/>
      <c r="AN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c r="BU2041" s="20"/>
      <c r="BV2041" s="20"/>
      <c r="BW2041" s="20"/>
      <c r="BX2041" s="20"/>
      <c r="BY2041" s="20"/>
      <c r="BZ2041" s="20"/>
      <c r="CA2041" s="20"/>
      <c r="CB2041" s="20"/>
      <c r="CC2041" s="20"/>
      <c r="CD2041" s="20"/>
      <c r="CE2041" s="20"/>
      <c r="CF2041" s="20"/>
      <c r="CG2041" s="20"/>
      <c r="CH2041" s="20"/>
      <c r="CI2041" s="20"/>
      <c r="CJ2041" s="20"/>
      <c r="CK2041" s="20"/>
      <c r="CL2041" s="20"/>
      <c r="CM2041" s="20"/>
      <c r="CN2041" s="20"/>
      <c r="CO2041" s="20"/>
      <c r="CP2041" s="20"/>
      <c r="CQ2041" s="20"/>
      <c r="CR2041" s="20"/>
      <c r="CS2041" s="20"/>
      <c r="CT2041" s="20"/>
      <c r="CU2041" s="20"/>
      <c r="CV2041" s="20"/>
      <c r="CW2041" s="20"/>
      <c r="CX2041" s="20"/>
      <c r="CY2041" s="20"/>
      <c r="CZ2041" s="20"/>
      <c r="DA2041" s="20"/>
      <c r="DB2041" s="20"/>
      <c r="DC2041" s="20"/>
      <c r="DD2041" s="20"/>
      <c r="DE2041" s="20"/>
      <c r="DF2041" s="20"/>
      <c r="DG2041" s="20"/>
      <c r="DH2041" s="20"/>
      <c r="DI2041" s="20"/>
      <c r="DJ2041" s="20"/>
      <c r="DK2041" s="20"/>
      <c r="DL2041" s="20"/>
      <c r="DM2041" s="20"/>
      <c r="DN2041" s="20"/>
      <c r="DO2041" s="20"/>
      <c r="DP2041" s="20"/>
      <c r="DQ2041" s="20"/>
      <c r="DR2041" s="20"/>
      <c r="DS2041" s="20"/>
      <c r="DT2041" s="20"/>
      <c r="DU2041" s="20"/>
      <c r="DV2041" s="20"/>
      <c r="DW2041" s="20"/>
      <c r="DX2041" s="20"/>
      <c r="DY2041" s="20"/>
    </row>
    <row r="2042" spans="2:129" x14ac:dyDescent="0.15">
      <c r="B2042" s="77" t="s">
        <v>5632</v>
      </c>
      <c r="C2042" s="75"/>
      <c r="D2042" s="73" t="s">
        <v>38</v>
      </c>
      <c r="E2042" s="260" t="s">
        <v>5633</v>
      </c>
      <c r="F2042" s="260">
        <f t="shared" si="362"/>
        <v>1.2717778798900001</v>
      </c>
      <c r="G2042" s="260">
        <f t="shared" si="363"/>
        <v>0.11511403140000001</v>
      </c>
      <c r="H2042" s="260">
        <f t="shared" si="364"/>
        <v>0.24821551751000001</v>
      </c>
      <c r="I2042" s="260">
        <f t="shared" si="365"/>
        <v>6.5911520979999999E-2</v>
      </c>
      <c r="J2042" s="260">
        <v>0.84253681000000002</v>
      </c>
      <c r="K2042" s="260">
        <v>0.22845008999999999</v>
      </c>
      <c r="L2042" s="260">
        <v>1.8795999000000001E-2</v>
      </c>
      <c r="M2042" s="260">
        <v>2.0707794000000002E-3</v>
      </c>
      <c r="N2042" s="260">
        <v>6.1719028000000002E-2</v>
      </c>
      <c r="O2042" s="260">
        <v>5.1324224000000002E-2</v>
      </c>
      <c r="P2042" s="260">
        <v>9.6942850999999996E-4</v>
      </c>
      <c r="Q2042" s="260">
        <v>7.2634798E-4</v>
      </c>
      <c r="R2042" s="260">
        <v>0</v>
      </c>
      <c r="S2042" s="260">
        <v>0</v>
      </c>
      <c r="T2042" s="260">
        <v>0</v>
      </c>
      <c r="U2042" s="260">
        <v>6.5185172999999999E-2</v>
      </c>
      <c r="V2042" s="261"/>
      <c r="W2042" s="246">
        <f t="shared" si="366"/>
        <v>6.2410134074074071</v>
      </c>
      <c r="X2042" s="191">
        <v>112.69701000000001</v>
      </c>
      <c r="Y2042" s="191">
        <v>100.30063</v>
      </c>
      <c r="Z2042" s="191">
        <v>11.110169000000001</v>
      </c>
      <c r="AA2042" s="191">
        <v>9.3445968000000005E-5</v>
      </c>
      <c r="AB2042" s="191">
        <v>0.90695219999999999</v>
      </c>
      <c r="AC2042" s="191">
        <v>3.2570661999999999E-3</v>
      </c>
      <c r="AD2042" s="191">
        <v>0.37590479999999998</v>
      </c>
      <c r="AE2042" s="76">
        <v>1.109902E-5</v>
      </c>
      <c r="AF2042" s="76">
        <v>2.9519981E-8</v>
      </c>
      <c r="AG2042" s="20">
        <v>0.77847675000000005</v>
      </c>
      <c r="AH2042" s="20"/>
      <c r="AI2042" s="20"/>
      <c r="AJ2042" s="20"/>
      <c r="AK2042" s="20"/>
      <c r="AL2042" s="20"/>
      <c r="AM2042" s="20"/>
      <c r="AN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c r="BU2042" s="20"/>
      <c r="BV2042" s="20"/>
      <c r="BW2042" s="20"/>
      <c r="BX2042" s="20"/>
      <c r="BY2042" s="20"/>
      <c r="BZ2042" s="20"/>
      <c r="CA2042" s="20"/>
      <c r="CB2042" s="20"/>
      <c r="CC2042" s="20"/>
      <c r="CD2042" s="20"/>
      <c r="CE2042" s="20"/>
      <c r="CF2042" s="20"/>
      <c r="CG2042" s="20"/>
      <c r="CH2042" s="20"/>
      <c r="CI2042" s="20"/>
      <c r="CJ2042" s="20"/>
      <c r="CK2042" s="20"/>
      <c r="CL2042" s="20"/>
      <c r="CM2042" s="20"/>
      <c r="CN2042" s="20"/>
      <c r="CO2042" s="20"/>
      <c r="CP2042" s="20"/>
      <c r="CQ2042" s="20"/>
      <c r="CR2042" s="20"/>
      <c r="CS2042" s="20"/>
      <c r="CT2042" s="20"/>
      <c r="CU2042" s="20"/>
      <c r="CV2042" s="20"/>
      <c r="CW2042" s="20"/>
      <c r="CX2042" s="20"/>
      <c r="CY2042" s="20"/>
      <c r="CZ2042" s="20"/>
      <c r="DA2042" s="20"/>
      <c r="DB2042" s="20"/>
      <c r="DC2042" s="20"/>
      <c r="DD2042" s="20"/>
      <c r="DE2042" s="20"/>
      <c r="DF2042" s="20"/>
      <c r="DG2042" s="20"/>
      <c r="DH2042" s="20"/>
      <c r="DI2042" s="20"/>
      <c r="DJ2042" s="20"/>
      <c r="DK2042" s="20"/>
      <c r="DL2042" s="20"/>
      <c r="DM2042" s="20"/>
      <c r="DN2042" s="20"/>
      <c r="DO2042" s="20"/>
      <c r="DP2042" s="20"/>
      <c r="DQ2042" s="20"/>
      <c r="DR2042" s="20"/>
      <c r="DS2042" s="20"/>
      <c r="DT2042" s="20"/>
      <c r="DU2042" s="20"/>
      <c r="DV2042" s="20"/>
      <c r="DW2042" s="20"/>
      <c r="DX2042" s="20"/>
      <c r="DY2042" s="20"/>
    </row>
    <row r="2043" spans="2:129" x14ac:dyDescent="0.15">
      <c r="B2043" s="77" t="s">
        <v>5634</v>
      </c>
      <c r="C2043" s="75"/>
      <c r="D2043" s="73" t="s">
        <v>38</v>
      </c>
      <c r="E2043" s="260" t="s">
        <v>5635</v>
      </c>
      <c r="F2043" s="260">
        <f t="shared" si="362"/>
        <v>1.4872784319300001</v>
      </c>
      <c r="G2043" s="260">
        <f t="shared" si="363"/>
        <v>0.10236310739999999</v>
      </c>
      <c r="H2043" s="260">
        <f t="shared" si="364"/>
        <v>0.29377856102</v>
      </c>
      <c r="I2043" s="260">
        <f t="shared" si="365"/>
        <v>9.0702635099999991E-3</v>
      </c>
      <c r="J2043" s="260">
        <v>1.0820665</v>
      </c>
      <c r="K2043" s="260">
        <v>0.26639390000000002</v>
      </c>
      <c r="L2043" s="260">
        <v>2.6920553999999999E-2</v>
      </c>
      <c r="M2043" s="260">
        <v>3.3071244E-3</v>
      </c>
      <c r="N2043" s="260">
        <v>5.3553539999999997E-2</v>
      </c>
      <c r="O2043" s="260">
        <v>4.5502442999999997E-2</v>
      </c>
      <c r="P2043" s="260">
        <v>4.6410701999999998E-4</v>
      </c>
      <c r="Q2043" s="260">
        <v>4.5594731000000001E-4</v>
      </c>
      <c r="R2043" s="260">
        <v>0</v>
      </c>
      <c r="S2043" s="260">
        <v>0</v>
      </c>
      <c r="T2043" s="260">
        <v>0</v>
      </c>
      <c r="U2043" s="260">
        <v>8.6143161999999995E-3</v>
      </c>
      <c r="V2043" s="261"/>
      <c r="W2043" s="246">
        <f t="shared" si="366"/>
        <v>8.0153074074074073</v>
      </c>
      <c r="X2043" s="191">
        <v>123.38638</v>
      </c>
      <c r="Y2043" s="191">
        <v>114.72365000000001</v>
      </c>
      <c r="Z2043" s="191">
        <v>8.0662193999999996</v>
      </c>
      <c r="AA2043" s="191">
        <v>1.0643768E-4</v>
      </c>
      <c r="AB2043" s="191">
        <v>0.30090493000000001</v>
      </c>
      <c r="AC2043" s="191">
        <v>3.7823417000000001E-3</v>
      </c>
      <c r="AD2043" s="191">
        <v>0.29171153999999999</v>
      </c>
      <c r="AE2043" s="76">
        <v>1.3101514E-5</v>
      </c>
      <c r="AF2043" s="76">
        <v>3.6603143000000003E-8</v>
      </c>
      <c r="AG2043" s="20">
        <v>0.92694335999999999</v>
      </c>
      <c r="AH2043" s="20"/>
      <c r="AI2043" s="20"/>
      <c r="AJ2043" s="20"/>
      <c r="AK2043" s="20"/>
      <c r="AL2043" s="20"/>
      <c r="AM2043" s="20"/>
      <c r="AN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c r="BU2043" s="20"/>
      <c r="BV2043" s="20"/>
      <c r="BW2043" s="20"/>
      <c r="BX2043" s="20"/>
      <c r="BY2043" s="20"/>
      <c r="BZ2043" s="20"/>
      <c r="CA2043" s="20"/>
      <c r="CB2043" s="20"/>
      <c r="CC2043" s="20"/>
      <c r="CD2043" s="20"/>
      <c r="CE2043" s="20"/>
      <c r="CF2043" s="20"/>
      <c r="CG2043" s="20"/>
      <c r="CH2043" s="20"/>
      <c r="CI2043" s="20"/>
      <c r="CJ2043" s="20"/>
      <c r="CK2043" s="20"/>
      <c r="CL2043" s="20"/>
      <c r="CM2043" s="20"/>
      <c r="CN2043" s="20"/>
      <c r="CO2043" s="20"/>
      <c r="CP2043" s="20"/>
      <c r="CQ2043" s="20"/>
      <c r="CR2043" s="20"/>
      <c r="CS2043" s="20"/>
      <c r="CT2043" s="20"/>
      <c r="CU2043" s="20"/>
      <c r="CV2043" s="20"/>
      <c r="CW2043" s="20"/>
      <c r="CX2043" s="20"/>
      <c r="CY2043" s="20"/>
      <c r="CZ2043" s="20"/>
      <c r="DA2043" s="20"/>
      <c r="DB2043" s="20"/>
      <c r="DC2043" s="20"/>
      <c r="DD2043" s="20"/>
      <c r="DE2043" s="20"/>
      <c r="DF2043" s="20"/>
      <c r="DG2043" s="20"/>
      <c r="DH2043" s="20"/>
      <c r="DI2043" s="20"/>
      <c r="DJ2043" s="20"/>
      <c r="DK2043" s="20"/>
      <c r="DL2043" s="20"/>
      <c r="DM2043" s="20"/>
      <c r="DN2043" s="20"/>
      <c r="DO2043" s="20"/>
      <c r="DP2043" s="20"/>
      <c r="DQ2043" s="20"/>
      <c r="DR2043" s="20"/>
      <c r="DS2043" s="20"/>
      <c r="DT2043" s="20"/>
      <c r="DU2043" s="20"/>
      <c r="DV2043" s="20"/>
      <c r="DW2043" s="20"/>
      <c r="DX2043" s="20"/>
      <c r="DY2043" s="20"/>
    </row>
    <row r="2044" spans="2:129" x14ac:dyDescent="0.15">
      <c r="B2044" s="77" t="s">
        <v>5636</v>
      </c>
      <c r="C2044" s="75"/>
      <c r="D2044" s="73" t="s">
        <v>38</v>
      </c>
      <c r="E2044" s="260" t="s">
        <v>5637</v>
      </c>
      <c r="F2044" s="260">
        <f t="shared" si="362"/>
        <v>1.3080930536499999</v>
      </c>
      <c r="G2044" s="260">
        <f t="shared" si="363"/>
        <v>0.1383552452</v>
      </c>
      <c r="H2044" s="260">
        <f t="shared" si="364"/>
        <v>0.27323255442</v>
      </c>
      <c r="I2044" s="260">
        <f t="shared" si="365"/>
        <v>2.7851054030000003E-2</v>
      </c>
      <c r="J2044" s="260">
        <v>0.86865420000000004</v>
      </c>
      <c r="K2044" s="260">
        <v>0.25332232999999998</v>
      </c>
      <c r="L2044" s="260">
        <v>1.9365017000000002E-2</v>
      </c>
      <c r="M2044" s="260">
        <v>2.8805962000000001E-3</v>
      </c>
      <c r="N2044" s="260">
        <v>7.7525925999999995E-2</v>
      </c>
      <c r="O2044" s="260">
        <v>5.7948723000000001E-2</v>
      </c>
      <c r="P2044" s="260">
        <v>5.4520741999999997E-4</v>
      </c>
      <c r="Q2044" s="260">
        <v>4.1343103000000001E-4</v>
      </c>
      <c r="R2044" s="260">
        <v>0</v>
      </c>
      <c r="S2044" s="260">
        <v>0</v>
      </c>
      <c r="T2044" s="260">
        <v>0</v>
      </c>
      <c r="U2044" s="260">
        <v>2.7437623000000001E-2</v>
      </c>
      <c r="V2044" s="261"/>
      <c r="W2044" s="246">
        <f t="shared" si="366"/>
        <v>6.4344755555555553</v>
      </c>
      <c r="X2044" s="191">
        <v>107.43592</v>
      </c>
      <c r="Y2044" s="191">
        <v>96.755898999999999</v>
      </c>
      <c r="Z2044" s="191">
        <v>9.7934596000000003</v>
      </c>
      <c r="AA2044" s="191">
        <v>1.0017688000000001E-4</v>
      </c>
      <c r="AB2044" s="191">
        <v>0.58201634999999996</v>
      </c>
      <c r="AC2044" s="191">
        <v>3.5419014000000002E-3</v>
      </c>
      <c r="AD2044" s="191">
        <v>0.30089804999999997</v>
      </c>
      <c r="AE2044" s="76">
        <v>1.1538106E-5</v>
      </c>
      <c r="AF2044" s="76">
        <v>3.0697861E-8</v>
      </c>
      <c r="AG2044" s="20">
        <v>0.75488230000000001</v>
      </c>
      <c r="AH2044" s="20"/>
      <c r="AI2044" s="20"/>
      <c r="AJ2044" s="20"/>
      <c r="AK2044" s="20"/>
      <c r="AL2044" s="20"/>
      <c r="AM2044" s="20"/>
      <c r="AN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c r="BU2044" s="20"/>
      <c r="BV2044" s="20"/>
      <c r="BW2044" s="20"/>
      <c r="BX2044" s="20"/>
      <c r="BY2044" s="20"/>
      <c r="BZ2044" s="20"/>
      <c r="CA2044" s="20"/>
      <c r="CB2044" s="20"/>
      <c r="CC2044" s="20"/>
      <c r="CD2044" s="20"/>
      <c r="CE2044" s="20"/>
      <c r="CF2044" s="20"/>
      <c r="CG2044" s="20"/>
      <c r="CH2044" s="20"/>
      <c r="CI2044" s="20"/>
      <c r="CJ2044" s="20"/>
      <c r="CK2044" s="20"/>
      <c r="CL2044" s="20"/>
      <c r="CM2044" s="20"/>
      <c r="CN2044" s="20"/>
      <c r="CO2044" s="20"/>
      <c r="CP2044" s="20"/>
      <c r="CQ2044" s="20"/>
      <c r="CR2044" s="20"/>
      <c r="CS2044" s="20"/>
      <c r="CT2044" s="20"/>
      <c r="CU2044" s="20"/>
      <c r="CV2044" s="20"/>
      <c r="CW2044" s="20"/>
      <c r="CX2044" s="20"/>
      <c r="CY2044" s="20"/>
      <c r="CZ2044" s="20"/>
      <c r="DA2044" s="20"/>
      <c r="DB2044" s="20"/>
      <c r="DC2044" s="20"/>
      <c r="DD2044" s="20"/>
      <c r="DE2044" s="20"/>
      <c r="DF2044" s="20"/>
      <c r="DG2044" s="20"/>
      <c r="DH2044" s="20"/>
      <c r="DI2044" s="20"/>
      <c r="DJ2044" s="20"/>
      <c r="DK2044" s="20"/>
      <c r="DL2044" s="20"/>
      <c r="DM2044" s="20"/>
      <c r="DN2044" s="20"/>
      <c r="DO2044" s="20"/>
      <c r="DP2044" s="20"/>
      <c r="DQ2044" s="20"/>
      <c r="DR2044" s="20"/>
      <c r="DS2044" s="20"/>
      <c r="DT2044" s="20"/>
      <c r="DU2044" s="20"/>
      <c r="DV2044" s="20"/>
      <c r="DW2044" s="20"/>
      <c r="DX2044" s="20"/>
      <c r="DY2044" s="20"/>
    </row>
    <row r="2045" spans="2:129" x14ac:dyDescent="0.15">
      <c r="B2045" s="77" t="s">
        <v>5638</v>
      </c>
      <c r="C2045" s="75"/>
      <c r="D2045" s="73" t="s">
        <v>38</v>
      </c>
      <c r="E2045" s="260" t="s">
        <v>5639</v>
      </c>
      <c r="F2045" s="260">
        <f t="shared" si="362"/>
        <v>3.3707430484999996</v>
      </c>
      <c r="G2045" s="260">
        <f t="shared" si="363"/>
        <v>0.46619524999999995</v>
      </c>
      <c r="H2045" s="260">
        <f t="shared" si="364"/>
        <v>1.2496778944999998</v>
      </c>
      <c r="I2045" s="260">
        <f t="shared" si="365"/>
        <v>7.4900304000000001E-2</v>
      </c>
      <c r="J2045" s="260">
        <v>1.5799696000000001</v>
      </c>
      <c r="K2045" s="260">
        <v>0.53129132999999995</v>
      </c>
      <c r="L2045" s="260">
        <v>0.70854227999999997</v>
      </c>
      <c r="M2045" s="260">
        <v>5.0241620000000001E-2</v>
      </c>
      <c r="N2045" s="260">
        <v>0.31471044999999997</v>
      </c>
      <c r="O2045" s="260">
        <v>0.10124318</v>
      </c>
      <c r="P2045" s="260">
        <v>9.8442844999999998E-3</v>
      </c>
      <c r="Q2045" s="260">
        <v>3.1519973999999999E-2</v>
      </c>
      <c r="R2045" s="260">
        <v>0</v>
      </c>
      <c r="S2045" s="260">
        <v>0</v>
      </c>
      <c r="T2045" s="260">
        <v>0</v>
      </c>
      <c r="U2045" s="260">
        <v>4.3380330000000002E-2</v>
      </c>
      <c r="V2045" s="261"/>
      <c r="W2045" s="246">
        <f t="shared" si="366"/>
        <v>11.703478518518518</v>
      </c>
      <c r="X2045" s="191">
        <v>208.8734</v>
      </c>
      <c r="Y2045" s="191">
        <v>194.47068999999999</v>
      </c>
      <c r="Z2045" s="191">
        <v>8.1966544999999993</v>
      </c>
      <c r="AA2045" s="191">
        <v>4.8724700000000003E-2</v>
      </c>
      <c r="AB2045" s="191">
        <v>2.6795420999999999</v>
      </c>
      <c r="AC2045" s="191">
        <v>0.48549735999999999</v>
      </c>
      <c r="AD2045" s="191">
        <v>2.9922824000000001</v>
      </c>
      <c r="AE2045" s="76">
        <v>2.5581128000000001E-5</v>
      </c>
      <c r="AF2045" s="76">
        <v>5.8992333E-8</v>
      </c>
      <c r="AG2045" s="20">
        <v>1.3596695999999999</v>
      </c>
      <c r="AH2045" s="20"/>
      <c r="AI2045" s="20"/>
      <c r="AJ2045" s="20"/>
      <c r="AK2045" s="20"/>
      <c r="AL2045" s="20"/>
      <c r="AM2045" s="20"/>
      <c r="AN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c r="BU2045" s="20"/>
      <c r="BV2045" s="20"/>
      <c r="BW2045" s="20"/>
      <c r="BX2045" s="20"/>
      <c r="BY2045" s="20"/>
      <c r="BZ2045" s="20"/>
      <c r="CA2045" s="20"/>
      <c r="CB2045" s="20"/>
      <c r="CC2045" s="20"/>
      <c r="CD2045" s="20"/>
      <c r="CE2045" s="20"/>
      <c r="CF2045" s="20"/>
      <c r="CG2045" s="20"/>
      <c r="CH2045" s="20"/>
      <c r="CI2045" s="20"/>
      <c r="CJ2045" s="20"/>
      <c r="CK2045" s="20"/>
      <c r="CL2045" s="20"/>
      <c r="CM2045" s="20"/>
      <c r="CN2045" s="20"/>
      <c r="CO2045" s="20"/>
      <c r="CP2045" s="20"/>
      <c r="CQ2045" s="20"/>
      <c r="CR2045" s="20"/>
      <c r="CS2045" s="20"/>
      <c r="CT2045" s="20"/>
      <c r="CU2045" s="20"/>
      <c r="CV2045" s="20"/>
      <c r="CW2045" s="20"/>
      <c r="CX2045" s="20"/>
      <c r="CY2045" s="20"/>
      <c r="CZ2045" s="20"/>
      <c r="DA2045" s="20"/>
      <c r="DB2045" s="20"/>
      <c r="DC2045" s="20"/>
      <c r="DD2045" s="20"/>
      <c r="DE2045" s="20"/>
      <c r="DF2045" s="20"/>
      <c r="DG2045" s="20"/>
      <c r="DH2045" s="20"/>
      <c r="DI2045" s="20"/>
      <c r="DJ2045" s="20"/>
      <c r="DK2045" s="20"/>
      <c r="DL2045" s="20"/>
      <c r="DM2045" s="20"/>
      <c r="DN2045" s="20"/>
      <c r="DO2045" s="20"/>
      <c r="DP2045" s="20"/>
      <c r="DQ2045" s="20"/>
      <c r="DR2045" s="20"/>
      <c r="DS2045" s="20"/>
      <c r="DT2045" s="20"/>
      <c r="DU2045" s="20"/>
      <c r="DV2045" s="20"/>
      <c r="DW2045" s="20"/>
      <c r="DX2045" s="20"/>
      <c r="DY2045" s="20"/>
    </row>
    <row r="2046" spans="2:129" x14ac:dyDescent="0.15">
      <c r="B2046" s="77" t="s">
        <v>5640</v>
      </c>
      <c r="C2046" s="75"/>
      <c r="D2046" s="73" t="s">
        <v>38</v>
      </c>
      <c r="E2046" s="260" t="s">
        <v>5641</v>
      </c>
      <c r="F2046" s="260">
        <f t="shared" si="362"/>
        <v>0.53586188110999999</v>
      </c>
      <c r="G2046" s="260">
        <f t="shared" si="363"/>
        <v>7.0933925499999995E-2</v>
      </c>
      <c r="H2046" s="260">
        <f t="shared" si="364"/>
        <v>0.11119441811</v>
      </c>
      <c r="I2046" s="260">
        <f t="shared" si="365"/>
        <v>5.7703475000000001E-3</v>
      </c>
      <c r="J2046" s="260">
        <v>0.34796318999999998</v>
      </c>
      <c r="K2046" s="260">
        <v>0.10649939999999999</v>
      </c>
      <c r="L2046" s="260">
        <v>3.9555833999999996E-3</v>
      </c>
      <c r="M2046" s="260">
        <v>1.4069835000000001E-3</v>
      </c>
      <c r="N2046" s="260">
        <v>4.7724213000000001E-2</v>
      </c>
      <c r="O2046" s="260">
        <v>2.1802729E-2</v>
      </c>
      <c r="P2046" s="260">
        <v>7.3943470999999995E-4</v>
      </c>
      <c r="Q2046" s="260">
        <v>2.2623030999999998E-3</v>
      </c>
      <c r="R2046" s="260">
        <v>0</v>
      </c>
      <c r="S2046" s="260">
        <v>0</v>
      </c>
      <c r="T2046" s="260">
        <v>0</v>
      </c>
      <c r="U2046" s="260">
        <v>3.5080443999999998E-3</v>
      </c>
      <c r="V2046" s="261"/>
      <c r="W2046" s="246">
        <f t="shared" si="366"/>
        <v>2.5775051111111109</v>
      </c>
      <c r="X2046" s="191">
        <v>94.214996999999997</v>
      </c>
      <c r="Y2046" s="191">
        <v>81.503325000000004</v>
      </c>
      <c r="Z2046" s="191">
        <v>9.2594192999999994</v>
      </c>
      <c r="AA2046" s="191">
        <v>1.7151515E-3</v>
      </c>
      <c r="AB2046" s="191">
        <v>1.8652316</v>
      </c>
      <c r="AC2046" s="191">
        <v>0.11074783000000001</v>
      </c>
      <c r="AD2046" s="191">
        <v>1.4745577999999999</v>
      </c>
      <c r="AE2046" s="76">
        <v>5.0942504000000002E-6</v>
      </c>
      <c r="AF2046" s="76">
        <v>1.3117150000000001E-8</v>
      </c>
      <c r="AG2046" s="20">
        <v>0.68856720999999999</v>
      </c>
      <c r="AH2046" s="20"/>
      <c r="AI2046" s="20"/>
      <c r="AJ2046" s="20"/>
      <c r="AK2046" s="20"/>
      <c r="AL2046" s="20"/>
      <c r="AM2046" s="20"/>
      <c r="AN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c r="CA2046" s="20"/>
      <c r="CB2046" s="20"/>
      <c r="CC2046" s="20"/>
      <c r="CD2046" s="20"/>
      <c r="CE2046" s="20"/>
      <c r="CF2046" s="20"/>
      <c r="CG2046" s="20"/>
      <c r="CH2046" s="20"/>
      <c r="CI2046" s="20"/>
      <c r="CJ2046" s="20"/>
      <c r="CK2046" s="20"/>
      <c r="CL2046" s="20"/>
      <c r="CM2046" s="20"/>
      <c r="CN2046" s="20"/>
      <c r="CO2046" s="20"/>
      <c r="CP2046" s="20"/>
      <c r="CQ2046" s="20"/>
      <c r="CR2046" s="20"/>
      <c r="CS2046" s="20"/>
      <c r="CT2046" s="20"/>
      <c r="CU2046" s="20"/>
      <c r="CV2046" s="20"/>
      <c r="CW2046" s="20"/>
      <c r="CX2046" s="20"/>
      <c r="CY2046" s="20"/>
      <c r="CZ2046" s="20"/>
      <c r="DA2046" s="20"/>
      <c r="DB2046" s="20"/>
      <c r="DC2046" s="20"/>
      <c r="DD2046" s="20"/>
      <c r="DE2046" s="20"/>
      <c r="DF2046" s="20"/>
      <c r="DG2046" s="20"/>
      <c r="DH2046" s="20"/>
      <c r="DI2046" s="20"/>
      <c r="DJ2046" s="20"/>
      <c r="DK2046" s="20"/>
      <c r="DL2046" s="20"/>
      <c r="DM2046" s="20"/>
      <c r="DN2046" s="20"/>
      <c r="DO2046" s="20"/>
      <c r="DP2046" s="20"/>
      <c r="DQ2046" s="20"/>
      <c r="DR2046" s="20"/>
      <c r="DS2046" s="20"/>
      <c r="DT2046" s="20"/>
      <c r="DU2046" s="20"/>
      <c r="DV2046" s="20"/>
      <c r="DW2046" s="20"/>
      <c r="DX2046" s="20"/>
      <c r="DY2046" s="20"/>
    </row>
    <row r="2047" spans="2:129" x14ac:dyDescent="0.15">
      <c r="B2047" s="77" t="s">
        <v>5642</v>
      </c>
      <c r="C2047" s="75"/>
      <c r="D2047" s="73" t="s">
        <v>38</v>
      </c>
      <c r="E2047" s="260" t="s">
        <v>5643</v>
      </c>
      <c r="F2047" s="260">
        <f t="shared" si="362"/>
        <v>4.9707469050000001E-2</v>
      </c>
      <c r="G2047" s="260">
        <f t="shared" si="363"/>
        <v>7.8229813799999999E-3</v>
      </c>
      <c r="H2047" s="260">
        <f t="shared" si="364"/>
        <v>1.0307647440000001E-2</v>
      </c>
      <c r="I2047" s="260">
        <f t="shared" si="365"/>
        <v>1.43877923E-3</v>
      </c>
      <c r="J2047" s="260">
        <v>3.0138061000000001E-2</v>
      </c>
      <c r="K2047" s="260">
        <v>9.6551636000000007E-3</v>
      </c>
      <c r="L2047" s="260">
        <v>5.2976051999999998E-4</v>
      </c>
      <c r="M2047" s="260">
        <v>3.6701958000000002E-4</v>
      </c>
      <c r="N2047" s="260">
        <v>5.9548535000000001E-3</v>
      </c>
      <c r="O2047" s="260">
        <v>1.5011083E-3</v>
      </c>
      <c r="P2047" s="260">
        <v>1.2272332000000001E-4</v>
      </c>
      <c r="Q2047" s="260">
        <v>1.0613366E-3</v>
      </c>
      <c r="R2047" s="260">
        <v>0</v>
      </c>
      <c r="S2047" s="260">
        <v>0</v>
      </c>
      <c r="T2047" s="260">
        <v>0</v>
      </c>
      <c r="U2047" s="260">
        <v>3.7744263E-4</v>
      </c>
      <c r="V2047" s="261"/>
      <c r="W2047" s="246">
        <f t="shared" si="366"/>
        <v>0.22324489629629629</v>
      </c>
      <c r="X2047" s="191">
        <v>6.0598850000000004</v>
      </c>
      <c r="Y2047" s="191">
        <v>5.4631118000000001</v>
      </c>
      <c r="Z2047" s="191">
        <v>0.40423451999999999</v>
      </c>
      <c r="AA2047" s="191">
        <v>1.8002938000000001E-4</v>
      </c>
      <c r="AB2047" s="191">
        <v>8.7689615999999998E-2</v>
      </c>
      <c r="AC2047" s="191">
        <v>1.3073833E-2</v>
      </c>
      <c r="AD2047" s="191">
        <v>9.1595195000000004E-2</v>
      </c>
      <c r="AE2047" s="76">
        <v>4.5280247999999997E-7</v>
      </c>
      <c r="AF2047" s="76">
        <v>1.1445381999999999E-9</v>
      </c>
      <c r="AG2047" s="20">
        <v>4.6085592000000002E-2</v>
      </c>
      <c r="AH2047" s="20"/>
      <c r="AI2047" s="20"/>
      <c r="AJ2047" s="20"/>
      <c r="AK2047" s="20"/>
      <c r="AL2047" s="20"/>
      <c r="AM2047" s="20"/>
      <c r="AN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c r="BU2047" s="20"/>
      <c r="BV2047" s="20"/>
      <c r="BW2047" s="20"/>
      <c r="BX2047" s="20"/>
      <c r="BY2047" s="20"/>
      <c r="BZ2047" s="20"/>
      <c r="CA2047" s="20"/>
      <c r="CB2047" s="20"/>
      <c r="CC2047" s="20"/>
      <c r="CD2047" s="20"/>
      <c r="CE2047" s="20"/>
      <c r="CF2047" s="20"/>
      <c r="CG2047" s="20"/>
      <c r="CH2047" s="20"/>
      <c r="CI2047" s="20"/>
      <c r="CJ2047" s="20"/>
      <c r="CK2047" s="20"/>
      <c r="CL2047" s="20"/>
      <c r="CM2047" s="20"/>
      <c r="CN2047" s="20"/>
      <c r="CO2047" s="20"/>
      <c r="CP2047" s="20"/>
      <c r="CQ2047" s="20"/>
      <c r="CR2047" s="20"/>
      <c r="CS2047" s="20"/>
      <c r="CT2047" s="20"/>
      <c r="CU2047" s="20"/>
      <c r="CV2047" s="20"/>
      <c r="CW2047" s="20"/>
      <c r="CX2047" s="20"/>
      <c r="CY2047" s="20"/>
      <c r="CZ2047" s="20"/>
      <c r="DA2047" s="20"/>
      <c r="DB2047" s="20"/>
      <c r="DC2047" s="20"/>
      <c r="DD2047" s="20"/>
      <c r="DE2047" s="20"/>
      <c r="DF2047" s="20"/>
      <c r="DG2047" s="20"/>
      <c r="DH2047" s="20"/>
      <c r="DI2047" s="20"/>
      <c r="DJ2047" s="20"/>
      <c r="DK2047" s="20"/>
      <c r="DL2047" s="20"/>
      <c r="DM2047" s="20"/>
      <c r="DN2047" s="20"/>
      <c r="DO2047" s="20"/>
      <c r="DP2047" s="20"/>
      <c r="DQ2047" s="20"/>
      <c r="DR2047" s="20"/>
      <c r="DS2047" s="20"/>
      <c r="DT2047" s="20"/>
      <c r="DU2047" s="20"/>
      <c r="DV2047" s="20"/>
      <c r="DW2047" s="20"/>
      <c r="DX2047" s="20"/>
      <c r="DY2047" s="20"/>
    </row>
    <row r="2048" spans="2:129" x14ac:dyDescent="0.15">
      <c r="B2048" s="77" t="s">
        <v>5644</v>
      </c>
      <c r="C2048" s="75"/>
      <c r="D2048" s="73" t="s">
        <v>38</v>
      </c>
      <c r="E2048" s="260" t="s">
        <v>5645</v>
      </c>
      <c r="F2048" s="260">
        <f t="shared" si="362"/>
        <v>2.6129081856999998</v>
      </c>
      <c r="G2048" s="260">
        <f t="shared" si="363"/>
        <v>0.50696870499999991</v>
      </c>
      <c r="H2048" s="260">
        <f t="shared" si="364"/>
        <v>0.70678470469999999</v>
      </c>
      <c r="I2048" s="260">
        <f t="shared" si="365"/>
        <v>6.3762875999999996E-2</v>
      </c>
      <c r="J2048" s="260">
        <v>1.3353919000000001</v>
      </c>
      <c r="K2048" s="260">
        <v>0.45497597000000001</v>
      </c>
      <c r="L2048" s="260">
        <v>0.24274274000000001</v>
      </c>
      <c r="M2048" s="260">
        <v>6.8215885000000004E-2</v>
      </c>
      <c r="N2048" s="260">
        <v>0.31487001999999997</v>
      </c>
      <c r="O2048" s="260">
        <v>0.1238828</v>
      </c>
      <c r="P2048" s="260">
        <v>9.0659946999999998E-3</v>
      </c>
      <c r="Q2048" s="260">
        <v>3.4918477000000003E-2</v>
      </c>
      <c r="R2048" s="260">
        <v>0</v>
      </c>
      <c r="S2048" s="260">
        <v>0</v>
      </c>
      <c r="T2048" s="260">
        <v>0</v>
      </c>
      <c r="U2048" s="260">
        <v>2.8844399E-2</v>
      </c>
      <c r="V2048" s="261"/>
      <c r="W2048" s="246">
        <f t="shared" si="366"/>
        <v>9.8917918518518526</v>
      </c>
      <c r="X2048" s="191">
        <v>180.42759000000001</v>
      </c>
      <c r="Y2048" s="191">
        <v>165.68507</v>
      </c>
      <c r="Z2048" s="191">
        <v>8.5936462000000002</v>
      </c>
      <c r="AA2048" s="191">
        <v>1.5657302000000001E-2</v>
      </c>
      <c r="AB2048" s="191">
        <v>2.4728691999999999</v>
      </c>
      <c r="AC2048" s="191">
        <v>0.51297859999999995</v>
      </c>
      <c r="AD2048" s="191">
        <v>3.1473684</v>
      </c>
      <c r="AE2048" s="76">
        <v>2.2608055000000002E-5</v>
      </c>
      <c r="AF2048" s="76">
        <v>5.1235454000000001E-8</v>
      </c>
      <c r="AG2048" s="20">
        <v>1.1277606</v>
      </c>
      <c r="AH2048" s="20"/>
      <c r="AI2048" s="20"/>
      <c r="AJ2048" s="20"/>
      <c r="AK2048" s="20"/>
      <c r="AL2048" s="20"/>
      <c r="AM2048" s="20"/>
      <c r="AN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c r="BU2048" s="20"/>
      <c r="BV2048" s="20"/>
      <c r="BW2048" s="20"/>
      <c r="BX2048" s="20"/>
      <c r="BY2048" s="20"/>
      <c r="BZ2048" s="20"/>
      <c r="CA2048" s="20"/>
      <c r="CB2048" s="20"/>
      <c r="CC2048" s="20"/>
      <c r="CD2048" s="20"/>
      <c r="CE2048" s="20"/>
      <c r="CF2048" s="20"/>
      <c r="CG2048" s="20"/>
      <c r="CH2048" s="20"/>
      <c r="CI2048" s="20"/>
      <c r="CJ2048" s="20"/>
      <c r="CK2048" s="20"/>
      <c r="CL2048" s="20"/>
      <c r="CM2048" s="20"/>
      <c r="CN2048" s="20"/>
      <c r="CO2048" s="20"/>
      <c r="CP2048" s="20"/>
      <c r="CQ2048" s="20"/>
      <c r="CR2048" s="20"/>
      <c r="CS2048" s="20"/>
      <c r="CT2048" s="20"/>
      <c r="CU2048" s="20"/>
      <c r="CV2048" s="20"/>
      <c r="CW2048" s="20"/>
      <c r="CX2048" s="20"/>
      <c r="CY2048" s="20"/>
      <c r="CZ2048" s="20"/>
      <c r="DA2048" s="20"/>
      <c r="DB2048" s="20"/>
      <c r="DC2048" s="20"/>
      <c r="DD2048" s="20"/>
      <c r="DE2048" s="20"/>
      <c r="DF2048" s="20"/>
      <c r="DG2048" s="20"/>
      <c r="DH2048" s="20"/>
      <c r="DI2048" s="20"/>
      <c r="DJ2048" s="20"/>
      <c r="DK2048" s="20"/>
      <c r="DL2048" s="20"/>
      <c r="DM2048" s="20"/>
      <c r="DN2048" s="20"/>
      <c r="DO2048" s="20"/>
      <c r="DP2048" s="20"/>
      <c r="DQ2048" s="20"/>
      <c r="DR2048" s="20"/>
      <c r="DS2048" s="20"/>
      <c r="DT2048" s="20"/>
      <c r="DU2048" s="20"/>
      <c r="DV2048" s="20"/>
      <c r="DW2048" s="20"/>
      <c r="DX2048" s="20"/>
      <c r="DY2048" s="20"/>
    </row>
    <row r="2049" spans="2:129" x14ac:dyDescent="0.15">
      <c r="B2049" s="77" t="s">
        <v>5646</v>
      </c>
      <c r="C2049" s="75"/>
      <c r="D2049" s="73" t="s">
        <v>38</v>
      </c>
      <c r="E2049" s="260" t="s">
        <v>5647</v>
      </c>
      <c r="F2049" s="260">
        <f t="shared" si="362"/>
        <v>1.4018472196</v>
      </c>
      <c r="G2049" s="260">
        <f t="shared" si="363"/>
        <v>0.2053011096</v>
      </c>
      <c r="H2049" s="260">
        <f t="shared" si="364"/>
        <v>0.23293204411000001</v>
      </c>
      <c r="I2049" s="260">
        <f t="shared" si="365"/>
        <v>8.4590058899999994E-3</v>
      </c>
      <c r="J2049" s="260">
        <v>0.95515505999999994</v>
      </c>
      <c r="K2049" s="260">
        <v>0.22426982000000001</v>
      </c>
      <c r="L2049" s="260">
        <v>8.3786099999999999E-3</v>
      </c>
      <c r="M2049" s="260">
        <v>2.3688376000000001E-3</v>
      </c>
      <c r="N2049" s="260">
        <v>0.14363482</v>
      </c>
      <c r="O2049" s="260">
        <v>5.9297452E-2</v>
      </c>
      <c r="P2049" s="260">
        <v>2.8361411000000001E-4</v>
      </c>
      <c r="Q2049" s="260">
        <v>3.4520338999999999E-4</v>
      </c>
      <c r="R2049" s="260">
        <v>0</v>
      </c>
      <c r="S2049" s="260">
        <v>0</v>
      </c>
      <c r="T2049" s="260">
        <v>0</v>
      </c>
      <c r="U2049" s="260">
        <v>8.1138024999999996E-3</v>
      </c>
      <c r="V2049" s="261"/>
      <c r="W2049" s="246">
        <f t="shared" si="366"/>
        <v>7.075222666666666</v>
      </c>
      <c r="X2049" s="191">
        <v>108.78635</v>
      </c>
      <c r="Y2049" s="191">
        <v>101.13056</v>
      </c>
      <c r="Z2049" s="191">
        <v>7.1501286999999998</v>
      </c>
      <c r="AA2049" s="191">
        <v>9.0751651E-5</v>
      </c>
      <c r="AB2049" s="191">
        <v>0.15733805000000001</v>
      </c>
      <c r="AC2049" s="191">
        <v>3.1504100000000002E-3</v>
      </c>
      <c r="AD2049" s="191">
        <v>0.34507294999999999</v>
      </c>
      <c r="AE2049" s="76">
        <v>1.250086E-5</v>
      </c>
      <c r="AF2049" s="76">
        <v>3.1128862000000003E-8</v>
      </c>
      <c r="AG2049" s="20">
        <v>0.77942604999999998</v>
      </c>
      <c r="AH2049" s="20"/>
      <c r="AI2049" s="20"/>
      <c r="AJ2049" s="20"/>
      <c r="AK2049" s="20"/>
      <c r="AL2049" s="20"/>
      <c r="AM2049" s="20"/>
      <c r="AN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c r="BU2049" s="20"/>
      <c r="BV2049" s="20"/>
      <c r="BW2049" s="20"/>
      <c r="BX2049" s="20"/>
      <c r="BY2049" s="20"/>
      <c r="BZ2049" s="20"/>
      <c r="CA2049" s="20"/>
      <c r="CB2049" s="20"/>
      <c r="CC2049" s="20"/>
      <c r="CD2049" s="20"/>
      <c r="CE2049" s="20"/>
      <c r="CF2049" s="20"/>
      <c r="CG2049" s="20"/>
      <c r="CH2049" s="20"/>
      <c r="CI2049" s="20"/>
      <c r="CJ2049" s="20"/>
      <c r="CK2049" s="20"/>
      <c r="CL2049" s="20"/>
      <c r="CM2049" s="20"/>
      <c r="CN2049" s="20"/>
      <c r="CO2049" s="20"/>
      <c r="CP2049" s="20"/>
      <c r="CQ2049" s="20"/>
      <c r="CR2049" s="20"/>
      <c r="CS2049" s="20"/>
      <c r="CT2049" s="20"/>
      <c r="CU2049" s="20"/>
      <c r="CV2049" s="20"/>
      <c r="CW2049" s="20"/>
      <c r="CX2049" s="20"/>
      <c r="CY2049" s="20"/>
      <c r="CZ2049" s="20"/>
      <c r="DA2049" s="20"/>
      <c r="DB2049" s="20"/>
      <c r="DC2049" s="20"/>
      <c r="DD2049" s="20"/>
      <c r="DE2049" s="20"/>
      <c r="DF2049" s="20"/>
      <c r="DG2049" s="20"/>
      <c r="DH2049" s="20"/>
      <c r="DI2049" s="20"/>
      <c r="DJ2049" s="20"/>
      <c r="DK2049" s="20"/>
      <c r="DL2049" s="20"/>
      <c r="DM2049" s="20"/>
      <c r="DN2049" s="20"/>
      <c r="DO2049" s="20"/>
      <c r="DP2049" s="20"/>
      <c r="DQ2049" s="20"/>
      <c r="DR2049" s="20"/>
      <c r="DS2049" s="20"/>
      <c r="DT2049" s="20"/>
      <c r="DU2049" s="20"/>
      <c r="DV2049" s="20"/>
      <c r="DW2049" s="20"/>
      <c r="DX2049" s="20"/>
      <c r="DY2049" s="20"/>
    </row>
    <row r="2050" spans="2:129" x14ac:dyDescent="0.15">
      <c r="B2050" s="77" t="s">
        <v>5648</v>
      </c>
      <c r="C2050" s="75"/>
      <c r="D2050" s="73" t="s">
        <v>38</v>
      </c>
      <c r="E2050" s="260" t="s">
        <v>5649</v>
      </c>
      <c r="F2050" s="260">
        <f t="shared" si="362"/>
        <v>0.5805717105</v>
      </c>
      <c r="G2050" s="260">
        <f t="shared" si="363"/>
        <v>9.8415766200000004E-2</v>
      </c>
      <c r="H2050" s="260">
        <f t="shared" si="364"/>
        <v>0.1197539445</v>
      </c>
      <c r="I2050" s="260">
        <f t="shared" si="365"/>
        <v>1.70745198E-2</v>
      </c>
      <c r="J2050" s="260">
        <v>0.34532748000000002</v>
      </c>
      <c r="K2050" s="260">
        <v>0.11244721000000001</v>
      </c>
      <c r="L2050" s="260">
        <v>5.4247141999999998E-3</v>
      </c>
      <c r="M2050" s="260">
        <v>2.5496571999999999E-3</v>
      </c>
      <c r="N2050" s="260">
        <v>7.3794436000000005E-2</v>
      </c>
      <c r="O2050" s="260">
        <v>2.2071673E-2</v>
      </c>
      <c r="P2050" s="260">
        <v>1.8820203E-3</v>
      </c>
      <c r="Q2050" s="260">
        <v>9.7749871999999998E-3</v>
      </c>
      <c r="R2050" s="260">
        <v>0</v>
      </c>
      <c r="S2050" s="260">
        <v>0</v>
      </c>
      <c r="T2050" s="260">
        <v>0</v>
      </c>
      <c r="U2050" s="260">
        <v>7.2995326000000003E-3</v>
      </c>
      <c r="V2050" s="261"/>
      <c r="W2050" s="246">
        <f t="shared" si="366"/>
        <v>2.5579813333333332</v>
      </c>
      <c r="X2050" s="191">
        <v>76.236987999999997</v>
      </c>
      <c r="Y2050" s="191">
        <v>70.226658</v>
      </c>
      <c r="Z2050" s="191">
        <v>3.8286823000000001</v>
      </c>
      <c r="AA2050" s="191">
        <v>1.8977046E-3</v>
      </c>
      <c r="AB2050" s="191">
        <v>0.98224555999999996</v>
      </c>
      <c r="AC2050" s="191">
        <v>0.18059701</v>
      </c>
      <c r="AD2050" s="191">
        <v>1.0169073</v>
      </c>
      <c r="AE2050" s="76">
        <v>5.6558390000000001E-6</v>
      </c>
      <c r="AF2050" s="76">
        <v>1.2791681999999999E-8</v>
      </c>
      <c r="AG2050" s="20">
        <v>0.56458222999999996</v>
      </c>
      <c r="AH2050" s="20"/>
      <c r="AI2050" s="20"/>
      <c r="AJ2050" s="20"/>
      <c r="AK2050" s="20"/>
      <c r="AL2050" s="20"/>
      <c r="AM2050" s="20"/>
      <c r="AN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c r="BU2050" s="20"/>
      <c r="BV2050" s="20"/>
      <c r="BW2050" s="20"/>
      <c r="BX2050" s="20"/>
      <c r="BY2050" s="20"/>
      <c r="BZ2050" s="20"/>
      <c r="CA2050" s="20"/>
      <c r="CB2050" s="20"/>
      <c r="CC2050" s="20"/>
      <c r="CD2050" s="20"/>
      <c r="CE2050" s="20"/>
      <c r="CF2050" s="20"/>
      <c r="CG2050" s="20"/>
      <c r="CH2050" s="20"/>
      <c r="CI2050" s="20"/>
      <c r="CJ2050" s="20"/>
      <c r="CK2050" s="20"/>
      <c r="CL2050" s="20"/>
      <c r="CM2050" s="20"/>
      <c r="CN2050" s="20"/>
      <c r="CO2050" s="20"/>
      <c r="CP2050" s="20"/>
      <c r="CQ2050" s="20"/>
      <c r="CR2050" s="20"/>
      <c r="CS2050" s="20"/>
      <c r="CT2050" s="20"/>
      <c r="CU2050" s="20"/>
      <c r="CV2050" s="20"/>
      <c r="CW2050" s="20"/>
      <c r="CX2050" s="20"/>
      <c r="CY2050" s="20"/>
      <c r="CZ2050" s="20"/>
      <c r="DA2050" s="20"/>
      <c r="DB2050" s="20"/>
      <c r="DC2050" s="20"/>
      <c r="DD2050" s="20"/>
      <c r="DE2050" s="20"/>
      <c r="DF2050" s="20"/>
      <c r="DG2050" s="20"/>
      <c r="DH2050" s="20"/>
      <c r="DI2050" s="20"/>
      <c r="DJ2050" s="20"/>
      <c r="DK2050" s="20"/>
      <c r="DL2050" s="20"/>
      <c r="DM2050" s="20"/>
      <c r="DN2050" s="20"/>
      <c r="DO2050" s="20"/>
      <c r="DP2050" s="20"/>
      <c r="DQ2050" s="20"/>
      <c r="DR2050" s="20"/>
      <c r="DS2050" s="20"/>
      <c r="DT2050" s="20"/>
      <c r="DU2050" s="20"/>
      <c r="DV2050" s="20"/>
      <c r="DW2050" s="20"/>
      <c r="DX2050" s="20"/>
      <c r="DY2050" s="20"/>
    </row>
    <row r="2051" spans="2:129" x14ac:dyDescent="0.15">
      <c r="B2051" s="77" t="s">
        <v>5650</v>
      </c>
      <c r="C2051" s="75"/>
      <c r="D2051" s="73" t="s">
        <v>38</v>
      </c>
      <c r="E2051" s="260" t="s">
        <v>5651</v>
      </c>
      <c r="F2051" s="260">
        <f t="shared" si="362"/>
        <v>0.64868828189999994</v>
      </c>
      <c r="G2051" s="260">
        <f t="shared" si="363"/>
        <v>0.1159693227</v>
      </c>
      <c r="H2051" s="260">
        <f t="shared" si="364"/>
        <v>0.13591533</v>
      </c>
      <c r="I2051" s="260">
        <f t="shared" si="365"/>
        <v>2.06832292E-2</v>
      </c>
      <c r="J2051" s="260">
        <v>0.37612040000000002</v>
      </c>
      <c r="K2051" s="260">
        <v>0.12723087999999999</v>
      </c>
      <c r="L2051" s="260">
        <v>6.4304308999999999E-3</v>
      </c>
      <c r="M2051" s="260">
        <v>2.7486577000000001E-3</v>
      </c>
      <c r="N2051" s="260">
        <v>8.6331147999999996E-2</v>
      </c>
      <c r="O2051" s="260">
        <v>2.6889517000000002E-2</v>
      </c>
      <c r="P2051" s="260">
        <v>2.2540190999999999E-3</v>
      </c>
      <c r="Q2051" s="260">
        <v>1.2740155E-2</v>
      </c>
      <c r="R2051" s="260">
        <v>0</v>
      </c>
      <c r="S2051" s="260">
        <v>0</v>
      </c>
      <c r="T2051" s="260">
        <v>0</v>
      </c>
      <c r="U2051" s="260">
        <v>7.9430742000000006E-3</v>
      </c>
      <c r="V2051" s="261"/>
      <c r="W2051" s="246">
        <f t="shared" si="366"/>
        <v>2.7860770370370371</v>
      </c>
      <c r="X2051" s="191">
        <v>80.240758999999997</v>
      </c>
      <c r="Y2051" s="191">
        <v>73.39143</v>
      </c>
      <c r="Z2051" s="191">
        <v>4.2860689000000001</v>
      </c>
      <c r="AA2051" s="191">
        <v>2.2485465999999999E-3</v>
      </c>
      <c r="AB2051" s="191">
        <v>1.1538341000000001</v>
      </c>
      <c r="AC2051" s="191">
        <v>0.21288994999999999</v>
      </c>
      <c r="AD2051" s="191">
        <v>1.1942877999999999</v>
      </c>
      <c r="AE2051" s="76">
        <v>6.3209615999999997E-6</v>
      </c>
      <c r="AF2051" s="76">
        <v>1.4157609E-8</v>
      </c>
      <c r="AG2051" s="20">
        <v>0.58298819999999996</v>
      </c>
      <c r="AH2051" s="20"/>
      <c r="AI2051" s="20"/>
      <c r="AJ2051" s="20"/>
      <c r="AK2051" s="20"/>
      <c r="AL2051" s="20"/>
      <c r="AM2051" s="20"/>
      <c r="AN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c r="BU2051" s="20"/>
      <c r="BV2051" s="20"/>
      <c r="BW2051" s="20"/>
      <c r="BX2051" s="20"/>
      <c r="BY2051" s="20"/>
      <c r="BZ2051" s="20"/>
      <c r="CA2051" s="20"/>
      <c r="CB2051" s="20"/>
      <c r="CC2051" s="20"/>
      <c r="CD2051" s="20"/>
      <c r="CE2051" s="20"/>
      <c r="CF2051" s="20"/>
      <c r="CG2051" s="20"/>
      <c r="CH2051" s="20"/>
      <c r="CI2051" s="20"/>
      <c r="CJ2051" s="20"/>
      <c r="CK2051" s="20"/>
      <c r="CL2051" s="20"/>
      <c r="CM2051" s="20"/>
      <c r="CN2051" s="20"/>
      <c r="CO2051" s="20"/>
      <c r="CP2051" s="20"/>
      <c r="CQ2051" s="20"/>
      <c r="CR2051" s="20"/>
      <c r="CS2051" s="20"/>
      <c r="CT2051" s="20"/>
      <c r="CU2051" s="20"/>
      <c r="CV2051" s="20"/>
      <c r="CW2051" s="20"/>
      <c r="CX2051" s="20"/>
      <c r="CY2051" s="20"/>
      <c r="CZ2051" s="20"/>
      <c r="DA2051" s="20"/>
      <c r="DB2051" s="20"/>
      <c r="DC2051" s="20"/>
      <c r="DD2051" s="20"/>
      <c r="DE2051" s="20"/>
      <c r="DF2051" s="20"/>
      <c r="DG2051" s="20"/>
      <c r="DH2051" s="20"/>
      <c r="DI2051" s="20"/>
      <c r="DJ2051" s="20"/>
      <c r="DK2051" s="20"/>
      <c r="DL2051" s="20"/>
      <c r="DM2051" s="20"/>
      <c r="DN2051" s="20"/>
      <c r="DO2051" s="20"/>
      <c r="DP2051" s="20"/>
      <c r="DQ2051" s="20"/>
      <c r="DR2051" s="20"/>
      <c r="DS2051" s="20"/>
      <c r="DT2051" s="20"/>
      <c r="DU2051" s="20"/>
      <c r="DV2051" s="20"/>
      <c r="DW2051" s="20"/>
      <c r="DX2051" s="20"/>
      <c r="DY2051" s="20"/>
    </row>
    <row r="2052" spans="2:129" x14ac:dyDescent="0.15">
      <c r="B2052" s="77" t="s">
        <v>5652</v>
      </c>
      <c r="C2052" s="75"/>
      <c r="D2052" s="73" t="s">
        <v>38</v>
      </c>
      <c r="E2052" s="260" t="s">
        <v>5653</v>
      </c>
      <c r="F2052" s="260">
        <f t="shared" si="362"/>
        <v>0.33964051436999998</v>
      </c>
      <c r="G2052" s="260">
        <f t="shared" si="363"/>
        <v>3.0797518699999998E-2</v>
      </c>
      <c r="H2052" s="260">
        <f t="shared" si="364"/>
        <v>6.4320337949999987E-2</v>
      </c>
      <c r="I2052" s="260">
        <f t="shared" si="365"/>
        <v>2.4375377199999998E-3</v>
      </c>
      <c r="J2052" s="260">
        <v>0.24208511999999999</v>
      </c>
      <c r="K2052" s="260">
        <v>6.2094498999999997E-2</v>
      </c>
      <c r="L2052" s="260">
        <v>2.1141084000000001E-3</v>
      </c>
      <c r="M2052" s="260">
        <v>3.6605286999999999E-3</v>
      </c>
      <c r="N2052" s="260">
        <v>1.3688815E-2</v>
      </c>
      <c r="O2052" s="260">
        <v>1.3448175E-2</v>
      </c>
      <c r="P2052" s="260">
        <v>1.1173055E-4</v>
      </c>
      <c r="Q2052" s="260">
        <v>3.0657522E-4</v>
      </c>
      <c r="R2052" s="260">
        <v>0</v>
      </c>
      <c r="S2052" s="260">
        <v>0</v>
      </c>
      <c r="T2052" s="260">
        <v>0</v>
      </c>
      <c r="U2052" s="260">
        <v>2.1309624999999999E-3</v>
      </c>
      <c r="V2052" s="261"/>
      <c r="W2052" s="246">
        <f t="shared" si="366"/>
        <v>1.793223111111111</v>
      </c>
      <c r="X2052" s="191">
        <v>78.589248999999995</v>
      </c>
      <c r="Y2052" s="191">
        <v>72.805217999999996</v>
      </c>
      <c r="Z2052" s="191">
        <v>4.8564239999999996</v>
      </c>
      <c r="AA2052" s="191">
        <v>7.7672223000000001E-5</v>
      </c>
      <c r="AB2052" s="191">
        <v>0.32491534999999999</v>
      </c>
      <c r="AC2052" s="191">
        <v>2.5949315000000001E-3</v>
      </c>
      <c r="AD2052" s="191">
        <v>0.60001945000000001</v>
      </c>
      <c r="AE2052" s="76">
        <v>2.9995285999999998E-6</v>
      </c>
      <c r="AF2052" s="76">
        <v>8.1404029999999999E-9</v>
      </c>
      <c r="AG2052" s="20">
        <v>0.64951597999999999</v>
      </c>
      <c r="AH2052" s="20"/>
      <c r="AI2052" s="20"/>
      <c r="AJ2052" s="20"/>
      <c r="AK2052" s="20"/>
      <c r="AL2052" s="20"/>
      <c r="AM2052" s="20"/>
      <c r="AN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c r="BU2052" s="20"/>
      <c r="BV2052" s="20"/>
      <c r="BW2052" s="20"/>
      <c r="BX2052" s="20"/>
      <c r="BY2052" s="20"/>
      <c r="BZ2052" s="20"/>
      <c r="CA2052" s="20"/>
      <c r="CB2052" s="20"/>
      <c r="CC2052" s="20"/>
      <c r="CD2052" s="20"/>
      <c r="CE2052" s="20"/>
      <c r="CF2052" s="20"/>
      <c r="CG2052" s="20"/>
      <c r="CH2052" s="20"/>
      <c r="CI2052" s="20"/>
      <c r="CJ2052" s="20"/>
      <c r="CK2052" s="20"/>
      <c r="CL2052" s="20"/>
      <c r="CM2052" s="20"/>
      <c r="CN2052" s="20"/>
      <c r="CO2052" s="20"/>
      <c r="CP2052" s="20"/>
      <c r="CQ2052" s="20"/>
      <c r="CR2052" s="20"/>
      <c r="CS2052" s="20"/>
      <c r="CT2052" s="20"/>
      <c r="CU2052" s="20"/>
      <c r="CV2052" s="20"/>
      <c r="CW2052" s="20"/>
      <c r="CX2052" s="20"/>
      <c r="CY2052" s="20"/>
      <c r="CZ2052" s="20"/>
      <c r="DA2052" s="20"/>
      <c r="DB2052" s="20"/>
      <c r="DC2052" s="20"/>
      <c r="DD2052" s="20"/>
      <c r="DE2052" s="20"/>
      <c r="DF2052" s="20"/>
      <c r="DG2052" s="20"/>
      <c r="DH2052" s="20"/>
      <c r="DI2052" s="20"/>
      <c r="DJ2052" s="20"/>
      <c r="DK2052" s="20"/>
      <c r="DL2052" s="20"/>
      <c r="DM2052" s="20"/>
      <c r="DN2052" s="20"/>
      <c r="DO2052" s="20"/>
      <c r="DP2052" s="20"/>
      <c r="DQ2052" s="20"/>
      <c r="DR2052" s="20"/>
      <c r="DS2052" s="20"/>
      <c r="DT2052" s="20"/>
      <c r="DU2052" s="20"/>
      <c r="DV2052" s="20"/>
      <c r="DW2052" s="20"/>
      <c r="DX2052" s="20"/>
      <c r="DY2052" s="20"/>
    </row>
    <row r="2053" spans="2:129" x14ac:dyDescent="0.15">
      <c r="B2053" s="77" t="s">
        <v>5654</v>
      </c>
      <c r="C2053" s="75"/>
      <c r="D2053" s="73" t="s">
        <v>38</v>
      </c>
      <c r="E2053" s="260" t="s">
        <v>5655</v>
      </c>
      <c r="F2053" s="260">
        <f t="shared" si="362"/>
        <v>0.32318495726000002</v>
      </c>
      <c r="G2053" s="260">
        <f t="shared" si="363"/>
        <v>3.1513144620000003E-2</v>
      </c>
      <c r="H2053" s="260">
        <f t="shared" si="364"/>
        <v>5.705099407E-2</v>
      </c>
      <c r="I2053" s="260">
        <f t="shared" si="365"/>
        <v>1.7829485699999998E-3</v>
      </c>
      <c r="J2053" s="260">
        <v>0.23283787</v>
      </c>
      <c r="K2053" s="260">
        <v>5.4963919999999999E-2</v>
      </c>
      <c r="L2053" s="260">
        <v>1.9693821E-3</v>
      </c>
      <c r="M2053" s="260">
        <v>8.5262781999999998E-4</v>
      </c>
      <c r="N2053" s="260">
        <v>2.244314E-2</v>
      </c>
      <c r="O2053" s="260">
        <v>8.2173768000000005E-3</v>
      </c>
      <c r="P2053" s="260">
        <v>1.1769197E-4</v>
      </c>
      <c r="Q2053" s="260">
        <v>4.7198917E-4</v>
      </c>
      <c r="R2053" s="260">
        <v>0</v>
      </c>
      <c r="S2053" s="260">
        <v>0</v>
      </c>
      <c r="T2053" s="260">
        <v>0</v>
      </c>
      <c r="U2053" s="260">
        <v>1.3109593999999999E-3</v>
      </c>
      <c r="V2053" s="261"/>
      <c r="W2053" s="246">
        <f t="shared" si="366"/>
        <v>1.7247249629629628</v>
      </c>
      <c r="X2053" s="191">
        <v>75.812177000000005</v>
      </c>
      <c r="Y2053" s="191">
        <v>71.667941999999996</v>
      </c>
      <c r="Z2053" s="191">
        <v>3.6845935000000001</v>
      </c>
      <c r="AA2053" s="191">
        <v>7.6645985000000003E-5</v>
      </c>
      <c r="AB2053" s="191">
        <v>0.17548296999999999</v>
      </c>
      <c r="AC2053" s="191">
        <v>2.5465332999999998E-3</v>
      </c>
      <c r="AD2053" s="191">
        <v>0.28153506</v>
      </c>
      <c r="AE2053" s="76">
        <v>2.9602333000000001E-6</v>
      </c>
      <c r="AF2053" s="76">
        <v>8.1235955000000006E-9</v>
      </c>
      <c r="AG2053" s="20">
        <v>0.63920957</v>
      </c>
      <c r="AH2053" s="20"/>
      <c r="AI2053" s="20"/>
      <c r="AJ2053" s="20"/>
      <c r="AK2053" s="20"/>
      <c r="AL2053" s="20"/>
      <c r="AM2053" s="20"/>
      <c r="AN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c r="BU2053" s="20"/>
      <c r="BV2053" s="20"/>
      <c r="BW2053" s="20"/>
      <c r="BX2053" s="20"/>
      <c r="BY2053" s="20"/>
      <c r="BZ2053" s="20"/>
      <c r="CA2053" s="20"/>
      <c r="CB2053" s="20"/>
      <c r="CC2053" s="20"/>
      <c r="CD2053" s="20"/>
      <c r="CE2053" s="20"/>
      <c r="CF2053" s="20"/>
      <c r="CG2053" s="20"/>
      <c r="CH2053" s="20"/>
      <c r="CI2053" s="20"/>
      <c r="CJ2053" s="20"/>
      <c r="CK2053" s="20"/>
      <c r="CL2053" s="20"/>
      <c r="CM2053" s="20"/>
      <c r="CN2053" s="20"/>
      <c r="CO2053" s="20"/>
      <c r="CP2053" s="20"/>
      <c r="CQ2053" s="20"/>
      <c r="CR2053" s="20"/>
      <c r="CS2053" s="20"/>
      <c r="CT2053" s="20"/>
      <c r="CU2053" s="20"/>
      <c r="CV2053" s="20"/>
      <c r="CW2053" s="20"/>
      <c r="CX2053" s="20"/>
      <c r="CY2053" s="20"/>
      <c r="CZ2053" s="20"/>
      <c r="DA2053" s="20"/>
      <c r="DB2053" s="20"/>
      <c r="DC2053" s="20"/>
      <c r="DD2053" s="20"/>
      <c r="DE2053" s="20"/>
      <c r="DF2053" s="20"/>
      <c r="DG2053" s="20"/>
      <c r="DH2053" s="20"/>
      <c r="DI2053" s="20"/>
      <c r="DJ2053" s="20"/>
      <c r="DK2053" s="20"/>
      <c r="DL2053" s="20"/>
      <c r="DM2053" s="20"/>
      <c r="DN2053" s="20"/>
      <c r="DO2053" s="20"/>
      <c r="DP2053" s="20"/>
      <c r="DQ2053" s="20"/>
      <c r="DR2053" s="20"/>
      <c r="DS2053" s="20"/>
      <c r="DT2053" s="20"/>
      <c r="DU2053" s="20"/>
      <c r="DV2053" s="20"/>
      <c r="DW2053" s="20"/>
      <c r="DX2053" s="20"/>
      <c r="DY2053" s="20"/>
    </row>
    <row r="2054" spans="2:129" x14ac:dyDescent="0.15">
      <c r="B2054" s="77" t="s">
        <v>5656</v>
      </c>
      <c r="C2054" s="75"/>
      <c r="D2054" s="73" t="s">
        <v>38</v>
      </c>
      <c r="E2054" s="260" t="s">
        <v>5657</v>
      </c>
      <c r="F2054" s="260">
        <f t="shared" si="362"/>
        <v>0.37695700433000001</v>
      </c>
      <c r="G2054" s="260">
        <f t="shared" si="363"/>
        <v>3.4129203800000001E-2</v>
      </c>
      <c r="H2054" s="260">
        <f t="shared" si="364"/>
        <v>7.7209580289999996E-2</v>
      </c>
      <c r="I2054" s="260">
        <f t="shared" si="365"/>
        <v>2.4442902399999999E-3</v>
      </c>
      <c r="J2054" s="260">
        <v>0.26317393</v>
      </c>
      <c r="K2054" s="260">
        <v>7.4651529999999994E-2</v>
      </c>
      <c r="L2054" s="260">
        <v>2.4201702000000002E-3</v>
      </c>
      <c r="M2054" s="260">
        <v>9.4247880000000001E-4</v>
      </c>
      <c r="N2054" s="260">
        <v>1.4576555999999999E-2</v>
      </c>
      <c r="O2054" s="260">
        <v>1.8610168999999999E-2</v>
      </c>
      <c r="P2054" s="260">
        <v>1.3788008999999999E-4</v>
      </c>
      <c r="Q2054" s="260">
        <v>6.1751434000000005E-4</v>
      </c>
      <c r="R2054" s="260">
        <v>0</v>
      </c>
      <c r="S2054" s="260">
        <v>0</v>
      </c>
      <c r="T2054" s="260">
        <v>0</v>
      </c>
      <c r="U2054" s="260">
        <v>1.8267759E-3</v>
      </c>
      <c r="V2054" s="261"/>
      <c r="W2054" s="246">
        <f t="shared" si="366"/>
        <v>1.9494365185185183</v>
      </c>
      <c r="X2054" s="191">
        <v>80.824512999999996</v>
      </c>
      <c r="Y2054" s="191">
        <v>71.901015000000001</v>
      </c>
      <c r="Z2054" s="191">
        <v>7.5809481999999999</v>
      </c>
      <c r="AA2054" s="191">
        <v>7.7287971999999999E-5</v>
      </c>
      <c r="AB2054" s="191">
        <v>0.39953512000000002</v>
      </c>
      <c r="AC2054" s="191">
        <v>2.5821021000000002E-3</v>
      </c>
      <c r="AD2054" s="191">
        <v>0.94035488</v>
      </c>
      <c r="AE2054" s="76">
        <v>3.3868048E-6</v>
      </c>
      <c r="AF2054" s="76">
        <v>9.0871286000000002E-9</v>
      </c>
      <c r="AG2054" s="20">
        <v>0.63269997</v>
      </c>
      <c r="AH2054" s="20"/>
      <c r="AI2054" s="20"/>
      <c r="AJ2054" s="20"/>
      <c r="AK2054" s="20"/>
      <c r="AL2054" s="20"/>
      <c r="AM2054" s="20"/>
      <c r="AN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c r="CA2054" s="20"/>
      <c r="CB2054" s="20"/>
      <c r="CC2054" s="20"/>
      <c r="CD2054" s="20"/>
      <c r="CE2054" s="20"/>
      <c r="CF2054" s="20"/>
      <c r="CG2054" s="20"/>
      <c r="CH2054" s="20"/>
      <c r="CI2054" s="20"/>
      <c r="CJ2054" s="20"/>
      <c r="CK2054" s="20"/>
      <c r="CL2054" s="20"/>
      <c r="CM2054" s="20"/>
      <c r="CN2054" s="20"/>
      <c r="CO2054" s="20"/>
      <c r="CP2054" s="20"/>
      <c r="CQ2054" s="20"/>
      <c r="CR2054" s="20"/>
      <c r="CS2054" s="20"/>
      <c r="CT2054" s="20"/>
      <c r="CU2054" s="20"/>
      <c r="CV2054" s="20"/>
      <c r="CW2054" s="20"/>
      <c r="CX2054" s="20"/>
      <c r="CY2054" s="20"/>
      <c r="CZ2054" s="20"/>
      <c r="DA2054" s="20"/>
      <c r="DB2054" s="20"/>
      <c r="DC2054" s="20"/>
      <c r="DD2054" s="20"/>
      <c r="DE2054" s="20"/>
      <c r="DF2054" s="20"/>
      <c r="DG2054" s="20"/>
      <c r="DH2054" s="20"/>
      <c r="DI2054" s="20"/>
      <c r="DJ2054" s="20"/>
      <c r="DK2054" s="20"/>
      <c r="DL2054" s="20"/>
      <c r="DM2054" s="20"/>
      <c r="DN2054" s="20"/>
      <c r="DO2054" s="20"/>
      <c r="DP2054" s="20"/>
      <c r="DQ2054" s="20"/>
      <c r="DR2054" s="20"/>
      <c r="DS2054" s="20"/>
      <c r="DT2054" s="20"/>
      <c r="DU2054" s="20"/>
      <c r="DV2054" s="20"/>
      <c r="DW2054" s="20"/>
      <c r="DX2054" s="20"/>
      <c r="DY2054" s="20"/>
    </row>
    <row r="2055" spans="2:129" x14ac:dyDescent="0.15">
      <c r="B2055" s="77" t="s">
        <v>5658</v>
      </c>
      <c r="C2055" s="75"/>
      <c r="D2055" s="73" t="s">
        <v>38</v>
      </c>
      <c r="E2055" s="260" t="s">
        <v>5659</v>
      </c>
      <c r="F2055" s="260">
        <f t="shared" si="362"/>
        <v>1.33022719774</v>
      </c>
      <c r="G2055" s="260">
        <f t="shared" si="363"/>
        <v>7.8606606899999987E-2</v>
      </c>
      <c r="H2055" s="260">
        <f t="shared" si="364"/>
        <v>0.38040701295000001</v>
      </c>
      <c r="I2055" s="260">
        <f t="shared" si="365"/>
        <v>5.3542178899999996E-3</v>
      </c>
      <c r="J2055" s="260">
        <v>0.86585935999999997</v>
      </c>
      <c r="K2055" s="260">
        <v>0.36642550000000002</v>
      </c>
      <c r="L2055" s="260">
        <v>1.3800109E-2</v>
      </c>
      <c r="M2055" s="260">
        <v>2.0693739000000001E-3</v>
      </c>
      <c r="N2055" s="260">
        <v>3.7626044999999997E-2</v>
      </c>
      <c r="O2055" s="260">
        <v>3.8911187999999999E-2</v>
      </c>
      <c r="P2055" s="260">
        <v>1.8140395000000001E-4</v>
      </c>
      <c r="Q2055" s="260">
        <v>4.5359418999999998E-4</v>
      </c>
      <c r="R2055" s="260">
        <v>0</v>
      </c>
      <c r="S2055" s="260">
        <v>0</v>
      </c>
      <c r="T2055" s="260">
        <v>0</v>
      </c>
      <c r="U2055" s="260">
        <v>4.9006236999999996E-3</v>
      </c>
      <c r="V2055" s="261"/>
      <c r="W2055" s="246">
        <f t="shared" si="366"/>
        <v>6.4137730370370365</v>
      </c>
      <c r="X2055" s="191">
        <v>129.90377000000001</v>
      </c>
      <c r="Y2055" s="191">
        <v>121.08935</v>
      </c>
      <c r="Z2055" s="191">
        <v>8.0292995000000005</v>
      </c>
      <c r="AA2055" s="191">
        <v>1.0444987E-4</v>
      </c>
      <c r="AB2055" s="191">
        <v>0.27800912</v>
      </c>
      <c r="AC2055" s="191">
        <v>3.6981130999999999E-3</v>
      </c>
      <c r="AD2055" s="191">
        <v>0.50331186999999999</v>
      </c>
      <c r="AE2055" s="76">
        <v>1.3040415000000001E-5</v>
      </c>
      <c r="AF2055" s="76">
        <v>3.1713642E-8</v>
      </c>
      <c r="AG2055" s="20">
        <v>1.0309069</v>
      </c>
      <c r="AH2055" s="20"/>
      <c r="AI2055" s="20"/>
      <c r="AJ2055" s="20"/>
      <c r="AK2055" s="20"/>
      <c r="AL2055" s="20"/>
      <c r="AM2055" s="20"/>
      <c r="AN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c r="BU2055" s="20"/>
      <c r="BV2055" s="20"/>
      <c r="BW2055" s="20"/>
      <c r="BX2055" s="20"/>
      <c r="BY2055" s="20"/>
      <c r="BZ2055" s="20"/>
      <c r="CA2055" s="20"/>
      <c r="CB2055" s="20"/>
      <c r="CC2055" s="20"/>
      <c r="CD2055" s="20"/>
      <c r="CE2055" s="20"/>
      <c r="CF2055" s="20"/>
      <c r="CG2055" s="20"/>
      <c r="CH2055" s="20"/>
      <c r="CI2055" s="20"/>
      <c r="CJ2055" s="20"/>
      <c r="CK2055" s="20"/>
      <c r="CL2055" s="20"/>
      <c r="CM2055" s="20"/>
      <c r="CN2055" s="20"/>
      <c r="CO2055" s="20"/>
      <c r="CP2055" s="20"/>
      <c r="CQ2055" s="20"/>
      <c r="CR2055" s="20"/>
      <c r="CS2055" s="20"/>
      <c r="CT2055" s="20"/>
      <c r="CU2055" s="20"/>
      <c r="CV2055" s="20"/>
      <c r="CW2055" s="20"/>
      <c r="CX2055" s="20"/>
      <c r="CY2055" s="20"/>
      <c r="CZ2055" s="20"/>
      <c r="DA2055" s="20"/>
      <c r="DB2055" s="20"/>
      <c r="DC2055" s="20"/>
      <c r="DD2055" s="20"/>
      <c r="DE2055" s="20"/>
      <c r="DF2055" s="20"/>
      <c r="DG2055" s="20"/>
      <c r="DH2055" s="20"/>
      <c r="DI2055" s="20"/>
      <c r="DJ2055" s="20"/>
      <c r="DK2055" s="20"/>
      <c r="DL2055" s="20"/>
      <c r="DM2055" s="20"/>
      <c r="DN2055" s="20"/>
      <c r="DO2055" s="20"/>
      <c r="DP2055" s="20"/>
      <c r="DQ2055" s="20"/>
      <c r="DR2055" s="20"/>
      <c r="DS2055" s="20"/>
      <c r="DT2055" s="20"/>
      <c r="DU2055" s="20"/>
      <c r="DV2055" s="20"/>
      <c r="DW2055" s="20"/>
      <c r="DX2055" s="20"/>
      <c r="DY2055" s="20"/>
    </row>
    <row r="2056" spans="2:129" x14ac:dyDescent="0.15">
      <c r="B2056" s="77" t="s">
        <v>5660</v>
      </c>
      <c r="C2056" s="75"/>
      <c r="D2056" s="73" t="s">
        <v>38</v>
      </c>
      <c r="E2056" s="260" t="s">
        <v>5661</v>
      </c>
      <c r="F2056" s="260">
        <f t="shared" si="362"/>
        <v>1.5240387916800002</v>
      </c>
      <c r="G2056" s="260">
        <f t="shared" si="363"/>
        <v>0.1007287352</v>
      </c>
      <c r="H2056" s="260">
        <f t="shared" si="364"/>
        <v>0.39377433324</v>
      </c>
      <c r="I2056" s="260">
        <f t="shared" si="365"/>
        <v>1.2986523239999999E-2</v>
      </c>
      <c r="J2056" s="260">
        <v>1.0165492</v>
      </c>
      <c r="K2056" s="260">
        <v>0.37917127</v>
      </c>
      <c r="L2056" s="260">
        <v>1.4402753000000001E-2</v>
      </c>
      <c r="M2056" s="260">
        <v>3.0014412000000002E-3</v>
      </c>
      <c r="N2056" s="260">
        <v>4.4753973000000002E-2</v>
      </c>
      <c r="O2056" s="260">
        <v>5.2973320999999997E-2</v>
      </c>
      <c r="P2056" s="260">
        <v>2.0031024E-4</v>
      </c>
      <c r="Q2056" s="260">
        <v>5.2133023999999999E-4</v>
      </c>
      <c r="R2056" s="260">
        <v>0</v>
      </c>
      <c r="S2056" s="260">
        <v>0</v>
      </c>
      <c r="T2056" s="260">
        <v>0</v>
      </c>
      <c r="U2056" s="260">
        <v>1.2465192999999999E-2</v>
      </c>
      <c r="V2056" s="261"/>
      <c r="W2056" s="246">
        <f t="shared" si="366"/>
        <v>7.5299940740740743</v>
      </c>
      <c r="X2056" s="191">
        <v>146.41801000000001</v>
      </c>
      <c r="Y2056" s="191">
        <v>132.62326999999999</v>
      </c>
      <c r="Z2056" s="191">
        <v>12.428191999999999</v>
      </c>
      <c r="AA2056" s="191">
        <v>1.1478959E-4</v>
      </c>
      <c r="AB2056" s="191">
        <v>0.51021963000000004</v>
      </c>
      <c r="AC2056" s="191">
        <v>3.9642495000000002E-3</v>
      </c>
      <c r="AD2056" s="191">
        <v>0.85225611999999995</v>
      </c>
      <c r="AE2056" s="76">
        <v>1.4454349000000001E-5</v>
      </c>
      <c r="AF2056" s="76">
        <v>3.6025407999999998E-8</v>
      </c>
      <c r="AG2056" s="20">
        <v>1.1079559000000001</v>
      </c>
      <c r="AH2056" s="20"/>
      <c r="AI2056" s="20"/>
      <c r="AJ2056" s="20"/>
      <c r="AK2056" s="20"/>
      <c r="AL2056" s="20"/>
      <c r="AM2056" s="20"/>
      <c r="AN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c r="BU2056" s="20"/>
      <c r="BV2056" s="20"/>
      <c r="BW2056" s="20"/>
      <c r="BX2056" s="20"/>
      <c r="BY2056" s="20"/>
      <c r="BZ2056" s="20"/>
      <c r="CA2056" s="20"/>
      <c r="CB2056" s="20"/>
      <c r="CC2056" s="20"/>
      <c r="CD2056" s="20"/>
      <c r="CE2056" s="20"/>
      <c r="CF2056" s="20"/>
      <c r="CG2056" s="20"/>
      <c r="CH2056" s="20"/>
      <c r="CI2056" s="20"/>
      <c r="CJ2056" s="20"/>
      <c r="CK2056" s="20"/>
      <c r="CL2056" s="20"/>
      <c r="CM2056" s="20"/>
      <c r="CN2056" s="20"/>
      <c r="CO2056" s="20"/>
      <c r="CP2056" s="20"/>
      <c r="CQ2056" s="20"/>
      <c r="CR2056" s="20"/>
      <c r="CS2056" s="20"/>
      <c r="CT2056" s="20"/>
      <c r="CU2056" s="20"/>
      <c r="CV2056" s="20"/>
      <c r="CW2056" s="20"/>
      <c r="CX2056" s="20"/>
      <c r="CY2056" s="20"/>
      <c r="CZ2056" s="20"/>
      <c r="DA2056" s="20"/>
      <c r="DB2056" s="20"/>
      <c r="DC2056" s="20"/>
      <c r="DD2056" s="20"/>
      <c r="DE2056" s="20"/>
      <c r="DF2056" s="20"/>
      <c r="DG2056" s="20"/>
      <c r="DH2056" s="20"/>
      <c r="DI2056" s="20"/>
      <c r="DJ2056" s="20"/>
      <c r="DK2056" s="20"/>
      <c r="DL2056" s="20"/>
      <c r="DM2056" s="20"/>
      <c r="DN2056" s="20"/>
      <c r="DO2056" s="20"/>
      <c r="DP2056" s="20"/>
      <c r="DQ2056" s="20"/>
      <c r="DR2056" s="20"/>
      <c r="DS2056" s="20"/>
      <c r="DT2056" s="20"/>
      <c r="DU2056" s="20"/>
      <c r="DV2056" s="20"/>
      <c r="DW2056" s="20"/>
      <c r="DX2056" s="20"/>
      <c r="DY2056" s="20"/>
    </row>
    <row r="2057" spans="2:129" x14ac:dyDescent="0.15">
      <c r="B2057" s="77" t="s">
        <v>5662</v>
      </c>
      <c r="C2057" s="75"/>
      <c r="D2057" s="73" t="s">
        <v>38</v>
      </c>
      <c r="E2057" s="260" t="s">
        <v>5663</v>
      </c>
      <c r="F2057" s="260">
        <f t="shared" si="362"/>
        <v>1.8421903386</v>
      </c>
      <c r="G2057" s="260">
        <f t="shared" si="363"/>
        <v>0.53095568999999998</v>
      </c>
      <c r="H2057" s="260">
        <f t="shared" si="364"/>
        <v>0.40031260760000004</v>
      </c>
      <c r="I2057" s="260">
        <f t="shared" si="365"/>
        <v>5.7345671000000001E-2</v>
      </c>
      <c r="J2057" s="260">
        <v>0.85357636999999997</v>
      </c>
      <c r="K2057" s="260">
        <v>0.31802554</v>
      </c>
      <c r="L2057" s="260">
        <v>7.4928715000000007E-2</v>
      </c>
      <c r="M2057" s="260">
        <v>7.1377159999999995E-2</v>
      </c>
      <c r="N2057" s="260">
        <v>0.34267901000000001</v>
      </c>
      <c r="O2057" s="260">
        <v>0.11689952000000001</v>
      </c>
      <c r="P2057" s="260">
        <v>7.3583525999999996E-3</v>
      </c>
      <c r="Q2057" s="260">
        <v>2.5103396E-2</v>
      </c>
      <c r="R2057" s="260">
        <v>0</v>
      </c>
      <c r="S2057" s="260">
        <v>0</v>
      </c>
      <c r="T2057" s="260">
        <v>0</v>
      </c>
      <c r="U2057" s="260">
        <v>3.2242275000000001E-2</v>
      </c>
      <c r="V2057" s="261"/>
      <c r="W2057" s="246">
        <f t="shared" si="366"/>
        <v>6.3227879259259252</v>
      </c>
      <c r="X2057" s="191">
        <v>147.50101000000001</v>
      </c>
      <c r="Y2057" s="191">
        <v>130.18637000000001</v>
      </c>
      <c r="Z2057" s="191">
        <v>10.443123999999999</v>
      </c>
      <c r="AA2057" s="191">
        <v>7.7967671999999997E-3</v>
      </c>
      <c r="AB2057" s="191">
        <v>2.3397453000000001</v>
      </c>
      <c r="AC2057" s="191">
        <v>0.65872017999999999</v>
      </c>
      <c r="AD2057" s="191">
        <v>3.8652544</v>
      </c>
      <c r="AE2057" s="76">
        <v>1.7668214E-5</v>
      </c>
      <c r="AF2057" s="76">
        <v>3.4857739999999997E-8</v>
      </c>
      <c r="AG2057" s="20">
        <v>0.80959563000000001</v>
      </c>
      <c r="AH2057" s="20"/>
      <c r="AI2057" s="20"/>
      <c r="AJ2057" s="20"/>
      <c r="AK2057" s="20"/>
      <c r="AL2057" s="20"/>
      <c r="AM2057" s="20"/>
      <c r="AN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c r="BU2057" s="20"/>
      <c r="BV2057" s="20"/>
      <c r="BW2057" s="20"/>
      <c r="BX2057" s="20"/>
      <c r="BY2057" s="20"/>
      <c r="BZ2057" s="20"/>
      <c r="CA2057" s="20"/>
      <c r="CB2057" s="20"/>
      <c r="CC2057" s="20"/>
      <c r="CD2057" s="20"/>
      <c r="CE2057" s="20"/>
      <c r="CF2057" s="20"/>
      <c r="CG2057" s="20"/>
      <c r="CH2057" s="20"/>
      <c r="CI2057" s="20"/>
      <c r="CJ2057" s="20"/>
      <c r="CK2057" s="20"/>
      <c r="CL2057" s="20"/>
      <c r="CM2057" s="20"/>
      <c r="CN2057" s="20"/>
      <c r="CO2057" s="20"/>
      <c r="CP2057" s="20"/>
      <c r="CQ2057" s="20"/>
      <c r="CR2057" s="20"/>
      <c r="CS2057" s="20"/>
      <c r="CT2057" s="20"/>
      <c r="CU2057" s="20"/>
      <c r="CV2057" s="20"/>
      <c r="CW2057" s="20"/>
      <c r="CX2057" s="20"/>
      <c r="CY2057" s="20"/>
      <c r="CZ2057" s="20"/>
      <c r="DA2057" s="20"/>
      <c r="DB2057" s="20"/>
      <c r="DC2057" s="20"/>
      <c r="DD2057" s="20"/>
      <c r="DE2057" s="20"/>
      <c r="DF2057" s="20"/>
      <c r="DG2057" s="20"/>
      <c r="DH2057" s="20"/>
      <c r="DI2057" s="20"/>
      <c r="DJ2057" s="20"/>
      <c r="DK2057" s="20"/>
      <c r="DL2057" s="20"/>
      <c r="DM2057" s="20"/>
      <c r="DN2057" s="20"/>
      <c r="DO2057" s="20"/>
      <c r="DP2057" s="20"/>
      <c r="DQ2057" s="20"/>
      <c r="DR2057" s="20"/>
      <c r="DS2057" s="20"/>
      <c r="DT2057" s="20"/>
      <c r="DU2057" s="20"/>
      <c r="DV2057" s="20"/>
      <c r="DW2057" s="20"/>
      <c r="DX2057" s="20"/>
      <c r="DY2057" s="20"/>
    </row>
    <row r="2058" spans="2:129" x14ac:dyDescent="0.15">
      <c r="B2058" s="77" t="s">
        <v>5664</v>
      </c>
      <c r="C2058" s="75"/>
      <c r="D2058" s="73" t="s">
        <v>38</v>
      </c>
      <c r="E2058" s="260" t="s">
        <v>5665</v>
      </c>
      <c r="F2058" s="260">
        <f t="shared" si="362"/>
        <v>0.33698139426400003</v>
      </c>
      <c r="G2058" s="260">
        <f t="shared" si="363"/>
        <v>2.59435846E-2</v>
      </c>
      <c r="H2058" s="260">
        <f t="shared" si="364"/>
        <v>6.1993353984000001E-2</v>
      </c>
      <c r="I2058" s="260">
        <f t="shared" si="365"/>
        <v>3.3797456799999999E-3</v>
      </c>
      <c r="J2058" s="260">
        <v>0.24566471000000001</v>
      </c>
      <c r="K2058" s="260">
        <v>5.9166301999999997E-2</v>
      </c>
      <c r="L2058" s="260">
        <v>2.7324237000000001E-3</v>
      </c>
      <c r="M2058" s="260">
        <v>1.8838775999999999E-3</v>
      </c>
      <c r="N2058" s="260">
        <v>1.2790055999999999E-2</v>
      </c>
      <c r="O2058" s="260">
        <v>1.1269651E-2</v>
      </c>
      <c r="P2058" s="260">
        <v>9.4628284000000006E-5</v>
      </c>
      <c r="Q2058" s="260">
        <v>3.7887228000000001E-4</v>
      </c>
      <c r="R2058" s="260">
        <v>0</v>
      </c>
      <c r="S2058" s="260">
        <v>0</v>
      </c>
      <c r="T2058" s="260">
        <v>0</v>
      </c>
      <c r="U2058" s="260">
        <v>3.0008734E-3</v>
      </c>
      <c r="V2058" s="261"/>
      <c r="W2058" s="246">
        <f t="shared" si="366"/>
        <v>1.8197385925925926</v>
      </c>
      <c r="X2058" s="191">
        <v>76.411000000000001</v>
      </c>
      <c r="Y2058" s="191">
        <v>71.636680999999996</v>
      </c>
      <c r="Z2058" s="191">
        <v>4.2649736999999996</v>
      </c>
      <c r="AA2058" s="191">
        <v>7.5773751000000002E-5</v>
      </c>
      <c r="AB2058" s="191">
        <v>0.19586440999999999</v>
      </c>
      <c r="AC2058" s="191">
        <v>2.5165224999999999E-3</v>
      </c>
      <c r="AD2058" s="191">
        <v>0.31088871000000001</v>
      </c>
      <c r="AE2058" s="76">
        <v>2.9541926999999998E-6</v>
      </c>
      <c r="AF2058" s="76">
        <v>8.1778854000000004E-9</v>
      </c>
      <c r="AG2058" s="20">
        <v>0.65344460000000004</v>
      </c>
      <c r="AH2058" s="20"/>
      <c r="AI2058" s="20"/>
      <c r="AJ2058" s="20"/>
      <c r="AK2058" s="20"/>
      <c r="AL2058" s="20"/>
      <c r="AM2058" s="20"/>
      <c r="AN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c r="BU2058" s="20"/>
      <c r="BV2058" s="20"/>
      <c r="BW2058" s="20"/>
      <c r="BX2058" s="20"/>
      <c r="BY2058" s="20"/>
      <c r="BZ2058" s="20"/>
      <c r="CA2058" s="20"/>
      <c r="CB2058" s="20"/>
      <c r="CC2058" s="20"/>
      <c r="CD2058" s="20"/>
      <c r="CE2058" s="20"/>
      <c r="CF2058" s="20"/>
      <c r="CG2058" s="20"/>
      <c r="CH2058" s="20"/>
      <c r="CI2058" s="20"/>
      <c r="CJ2058" s="20"/>
      <c r="CK2058" s="20"/>
      <c r="CL2058" s="20"/>
      <c r="CM2058" s="20"/>
      <c r="CN2058" s="20"/>
      <c r="CO2058" s="20"/>
      <c r="CP2058" s="20"/>
      <c r="CQ2058" s="20"/>
      <c r="CR2058" s="20"/>
      <c r="CS2058" s="20"/>
      <c r="CT2058" s="20"/>
      <c r="CU2058" s="20"/>
      <c r="CV2058" s="20"/>
      <c r="CW2058" s="20"/>
      <c r="CX2058" s="20"/>
      <c r="CY2058" s="20"/>
      <c r="CZ2058" s="20"/>
      <c r="DA2058" s="20"/>
      <c r="DB2058" s="20"/>
      <c r="DC2058" s="20"/>
      <c r="DD2058" s="20"/>
      <c r="DE2058" s="20"/>
      <c r="DF2058" s="20"/>
      <c r="DG2058" s="20"/>
      <c r="DH2058" s="20"/>
      <c r="DI2058" s="20"/>
      <c r="DJ2058" s="20"/>
      <c r="DK2058" s="20"/>
      <c r="DL2058" s="20"/>
      <c r="DM2058" s="20"/>
      <c r="DN2058" s="20"/>
      <c r="DO2058" s="20"/>
      <c r="DP2058" s="20"/>
      <c r="DQ2058" s="20"/>
      <c r="DR2058" s="20"/>
      <c r="DS2058" s="20"/>
      <c r="DT2058" s="20"/>
      <c r="DU2058" s="20"/>
      <c r="DV2058" s="20"/>
      <c r="DW2058" s="20"/>
      <c r="DX2058" s="20"/>
      <c r="DY2058" s="20"/>
    </row>
    <row r="2059" spans="2:129" x14ac:dyDescent="0.15">
      <c r="B2059" s="77" t="s">
        <v>5666</v>
      </c>
      <c r="C2059" s="75"/>
      <c r="D2059" s="73" t="s">
        <v>38</v>
      </c>
      <c r="E2059" s="260" t="s">
        <v>5667</v>
      </c>
      <c r="F2059" s="260">
        <f t="shared" si="362"/>
        <v>1.7075355617E-2</v>
      </c>
      <c r="G2059" s="260">
        <f t="shared" si="363"/>
        <v>3.1593196600000002E-3</v>
      </c>
      <c r="H2059" s="260">
        <f t="shared" si="364"/>
        <v>4.2560842269999998E-3</v>
      </c>
      <c r="I2059" s="260">
        <f t="shared" si="365"/>
        <v>4.1752952999999998E-4</v>
      </c>
      <c r="J2059" s="260">
        <v>9.2424221999999993E-3</v>
      </c>
      <c r="K2059" s="260">
        <v>3.9028297999999999E-3</v>
      </c>
      <c r="L2059" s="260">
        <v>2.9317882999999999E-4</v>
      </c>
      <c r="M2059" s="260">
        <v>1.2774298000000001E-4</v>
      </c>
      <c r="N2059" s="260">
        <v>2.3447716E-3</v>
      </c>
      <c r="O2059" s="260">
        <v>6.8680507999999997E-4</v>
      </c>
      <c r="P2059" s="260">
        <v>6.0075597000000003E-5</v>
      </c>
      <c r="Q2059" s="260">
        <v>2.9463287999999997E-4</v>
      </c>
      <c r="R2059" s="260">
        <v>0</v>
      </c>
      <c r="S2059" s="260">
        <v>0</v>
      </c>
      <c r="T2059" s="260">
        <v>0</v>
      </c>
      <c r="U2059" s="260">
        <v>1.2289665E-4</v>
      </c>
      <c r="V2059" s="261"/>
      <c r="W2059" s="246">
        <f t="shared" si="366"/>
        <v>6.8462386666666653E-2</v>
      </c>
      <c r="X2059" s="191">
        <v>1.2794098</v>
      </c>
      <c r="Y2059" s="191">
        <v>1.2152548999999999</v>
      </c>
      <c r="Z2059" s="191">
        <v>3.7053653999999998E-2</v>
      </c>
      <c r="AA2059" s="191">
        <v>7.7784993000000002E-5</v>
      </c>
      <c r="AB2059" s="191">
        <v>9.5406054000000007E-3</v>
      </c>
      <c r="AC2059" s="191">
        <v>2.4318171999999998E-3</v>
      </c>
      <c r="AD2059" s="191">
        <v>1.5051055000000001E-2</v>
      </c>
      <c r="AE2059" s="76">
        <v>1.4456830999999999E-7</v>
      </c>
      <c r="AF2059" s="76">
        <v>4.0587933000000001E-10</v>
      </c>
      <c r="AG2059" s="20">
        <v>1.0930729E-2</v>
      </c>
      <c r="AH2059" s="20"/>
      <c r="AI2059" s="20"/>
      <c r="AJ2059" s="20"/>
      <c r="AK2059" s="20"/>
      <c r="AL2059" s="20"/>
      <c r="AM2059" s="20"/>
      <c r="AN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c r="BU2059" s="20"/>
      <c r="BV2059" s="20"/>
      <c r="BW2059" s="20"/>
      <c r="BX2059" s="20"/>
      <c r="BY2059" s="20"/>
      <c r="BZ2059" s="20"/>
      <c r="CA2059" s="20"/>
      <c r="CB2059" s="20"/>
      <c r="CC2059" s="20"/>
      <c r="CD2059" s="20"/>
      <c r="CE2059" s="20"/>
      <c r="CF2059" s="20"/>
      <c r="CG2059" s="20"/>
      <c r="CH2059" s="20"/>
      <c r="CI2059" s="20"/>
      <c r="CJ2059" s="20"/>
      <c r="CK2059" s="20"/>
      <c r="CL2059" s="20"/>
      <c r="CM2059" s="20"/>
      <c r="CN2059" s="20"/>
      <c r="CO2059" s="20"/>
      <c r="CP2059" s="20"/>
      <c r="CQ2059" s="20"/>
      <c r="CR2059" s="20"/>
      <c r="CS2059" s="20"/>
      <c r="CT2059" s="20"/>
      <c r="CU2059" s="20"/>
      <c r="CV2059" s="20"/>
      <c r="CW2059" s="20"/>
      <c r="CX2059" s="20"/>
      <c r="CY2059" s="20"/>
      <c r="CZ2059" s="20"/>
      <c r="DA2059" s="20"/>
      <c r="DB2059" s="20"/>
      <c r="DC2059" s="20"/>
      <c r="DD2059" s="20"/>
      <c r="DE2059" s="20"/>
      <c r="DF2059" s="20"/>
      <c r="DG2059" s="20"/>
      <c r="DH2059" s="20"/>
      <c r="DI2059" s="20"/>
      <c r="DJ2059" s="20"/>
      <c r="DK2059" s="20"/>
      <c r="DL2059" s="20"/>
      <c r="DM2059" s="20"/>
      <c r="DN2059" s="20"/>
      <c r="DO2059" s="20"/>
      <c r="DP2059" s="20"/>
      <c r="DQ2059" s="20"/>
      <c r="DR2059" s="20"/>
      <c r="DS2059" s="20"/>
      <c r="DT2059" s="20"/>
      <c r="DU2059" s="20"/>
      <c r="DV2059" s="20"/>
      <c r="DW2059" s="20"/>
      <c r="DX2059" s="20"/>
      <c r="DY2059" s="20"/>
    </row>
    <row r="2060" spans="2:129" x14ac:dyDescent="0.15">
      <c r="B2060" s="77" t="s">
        <v>5668</v>
      </c>
      <c r="C2060" s="75"/>
      <c r="D2060" s="73" t="s">
        <v>38</v>
      </c>
      <c r="E2060" s="260" t="s">
        <v>5669</v>
      </c>
      <c r="F2060" s="260">
        <f t="shared" si="362"/>
        <v>0.57008448483999996</v>
      </c>
      <c r="G2060" s="260">
        <f t="shared" si="363"/>
        <v>4.1077901299999997E-2</v>
      </c>
      <c r="H2060" s="260">
        <f t="shared" si="364"/>
        <v>0.10478191690999999</v>
      </c>
      <c r="I2060" s="260">
        <f t="shared" si="365"/>
        <v>4.3523366300000001E-3</v>
      </c>
      <c r="J2060" s="260">
        <v>0.41987233000000002</v>
      </c>
      <c r="K2060" s="260">
        <v>0.10060487</v>
      </c>
      <c r="L2060" s="260">
        <v>4.0194076000000002E-3</v>
      </c>
      <c r="M2060" s="260">
        <v>1.6167492999999999E-3</v>
      </c>
      <c r="N2060" s="260">
        <v>1.8132978000000001E-2</v>
      </c>
      <c r="O2060" s="260">
        <v>2.1328173999999998E-2</v>
      </c>
      <c r="P2060" s="260">
        <v>1.5763931000000001E-4</v>
      </c>
      <c r="Q2060" s="260">
        <v>6.5726653000000004E-4</v>
      </c>
      <c r="R2060" s="260">
        <v>0</v>
      </c>
      <c r="S2060" s="260">
        <v>0</v>
      </c>
      <c r="T2060" s="260">
        <v>0</v>
      </c>
      <c r="U2060" s="260">
        <v>3.6950701E-3</v>
      </c>
      <c r="V2060" s="261"/>
      <c r="W2060" s="246">
        <f t="shared" si="366"/>
        <v>3.1101654074074072</v>
      </c>
      <c r="X2060" s="191">
        <v>90.894634999999994</v>
      </c>
      <c r="Y2060" s="191">
        <v>86.727872000000005</v>
      </c>
      <c r="Z2060" s="191">
        <v>3.7090141999999999</v>
      </c>
      <c r="AA2060" s="191">
        <v>8.4809530000000004E-5</v>
      </c>
      <c r="AB2060" s="191">
        <v>0.20873274999999999</v>
      </c>
      <c r="AC2060" s="191">
        <v>2.9781296000000001E-3</v>
      </c>
      <c r="AD2060" s="191">
        <v>0.24595339999999999</v>
      </c>
      <c r="AE2060" s="76">
        <v>5.2362458000000001E-6</v>
      </c>
      <c r="AF2060" s="76">
        <v>1.4464922999999999E-8</v>
      </c>
      <c r="AG2060" s="20">
        <v>0.76681721999999997</v>
      </c>
      <c r="AH2060" s="20"/>
      <c r="AI2060" s="20"/>
      <c r="AJ2060" s="20"/>
      <c r="AK2060" s="20"/>
      <c r="AL2060" s="20"/>
      <c r="AM2060" s="20"/>
      <c r="AN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c r="BU2060" s="20"/>
      <c r="BV2060" s="20"/>
      <c r="BW2060" s="20"/>
      <c r="BX2060" s="20"/>
      <c r="BY2060" s="20"/>
      <c r="BZ2060" s="20"/>
      <c r="CA2060" s="20"/>
      <c r="CB2060" s="20"/>
      <c r="CC2060" s="20"/>
      <c r="CD2060" s="20"/>
      <c r="CE2060" s="20"/>
      <c r="CF2060" s="20"/>
      <c r="CG2060" s="20"/>
      <c r="CH2060" s="20"/>
      <c r="CI2060" s="20"/>
      <c r="CJ2060" s="20"/>
      <c r="CK2060" s="20"/>
      <c r="CL2060" s="20"/>
      <c r="CM2060" s="20"/>
      <c r="CN2060" s="20"/>
      <c r="CO2060" s="20"/>
      <c r="CP2060" s="20"/>
      <c r="CQ2060" s="20"/>
      <c r="CR2060" s="20"/>
      <c r="CS2060" s="20"/>
      <c r="CT2060" s="20"/>
      <c r="CU2060" s="20"/>
      <c r="CV2060" s="20"/>
      <c r="CW2060" s="20"/>
      <c r="CX2060" s="20"/>
      <c r="CY2060" s="20"/>
      <c r="CZ2060" s="20"/>
      <c r="DA2060" s="20"/>
      <c r="DB2060" s="20"/>
      <c r="DC2060" s="20"/>
      <c r="DD2060" s="20"/>
      <c r="DE2060" s="20"/>
      <c r="DF2060" s="20"/>
      <c r="DG2060" s="20"/>
      <c r="DH2060" s="20"/>
      <c r="DI2060" s="20"/>
      <c r="DJ2060" s="20"/>
      <c r="DK2060" s="20"/>
      <c r="DL2060" s="20"/>
      <c r="DM2060" s="20"/>
      <c r="DN2060" s="20"/>
      <c r="DO2060" s="20"/>
      <c r="DP2060" s="20"/>
      <c r="DQ2060" s="20"/>
      <c r="DR2060" s="20"/>
      <c r="DS2060" s="20"/>
      <c r="DT2060" s="20"/>
      <c r="DU2060" s="20"/>
      <c r="DV2060" s="20"/>
      <c r="DW2060" s="20"/>
      <c r="DX2060" s="20"/>
      <c r="DY2060" s="20"/>
    </row>
    <row r="2061" spans="2:129" x14ac:dyDescent="0.15">
      <c r="B2061" s="77" t="s">
        <v>5670</v>
      </c>
      <c r="C2061" s="75"/>
      <c r="D2061" s="73" t="s">
        <v>38</v>
      </c>
      <c r="E2061" s="260" t="s">
        <v>5671</v>
      </c>
      <c r="F2061" s="260">
        <f t="shared" si="362"/>
        <v>0.58815289328999998</v>
      </c>
      <c r="G2061" s="260">
        <f t="shared" si="363"/>
        <v>3.8289542199999999E-2</v>
      </c>
      <c r="H2061" s="260">
        <f t="shared" si="364"/>
        <v>0.10938183818</v>
      </c>
      <c r="I2061" s="260">
        <f t="shared" si="365"/>
        <v>6.1418329099999997E-3</v>
      </c>
      <c r="J2061" s="260">
        <v>0.43433968000000001</v>
      </c>
      <c r="K2061" s="260">
        <v>0.10583525000000001</v>
      </c>
      <c r="L2061" s="260">
        <v>3.3205652999999998E-3</v>
      </c>
      <c r="M2061" s="260">
        <v>2.3886552E-3</v>
      </c>
      <c r="N2061" s="260">
        <v>1.8234160999999999E-2</v>
      </c>
      <c r="O2061" s="260">
        <v>1.7666726000000001E-2</v>
      </c>
      <c r="P2061" s="260">
        <v>2.2602287999999999E-4</v>
      </c>
      <c r="Q2061" s="260">
        <v>6.5887821000000003E-4</v>
      </c>
      <c r="R2061" s="260">
        <v>0</v>
      </c>
      <c r="S2061" s="260">
        <v>0</v>
      </c>
      <c r="T2061" s="260">
        <v>0</v>
      </c>
      <c r="U2061" s="260">
        <v>5.4829546999999998E-3</v>
      </c>
      <c r="V2061" s="261"/>
      <c r="W2061" s="246">
        <f t="shared" si="366"/>
        <v>3.2173309629629627</v>
      </c>
      <c r="X2061" s="191">
        <v>89.177287000000007</v>
      </c>
      <c r="Y2061" s="191">
        <v>85.482512</v>
      </c>
      <c r="Z2061" s="191">
        <v>3.3381666999999999</v>
      </c>
      <c r="AA2061" s="191">
        <v>7.9327742999999994E-5</v>
      </c>
      <c r="AB2061" s="191">
        <v>0.16276342999999999</v>
      </c>
      <c r="AC2061" s="191">
        <v>2.7156174000000002E-3</v>
      </c>
      <c r="AD2061" s="191">
        <v>0.19104989999999999</v>
      </c>
      <c r="AE2061" s="76">
        <v>5.3608790999999998E-6</v>
      </c>
      <c r="AF2061" s="76">
        <v>1.4664625999999999E-8</v>
      </c>
      <c r="AG2061" s="20">
        <v>0.75457470999999998</v>
      </c>
      <c r="AH2061" s="20"/>
      <c r="AI2061" s="20"/>
      <c r="AJ2061" s="20"/>
      <c r="AK2061" s="20"/>
      <c r="AL2061" s="20"/>
      <c r="AM2061" s="20"/>
      <c r="AN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c r="BU2061" s="20"/>
      <c r="BV2061" s="20"/>
      <c r="BW2061" s="20"/>
      <c r="BX2061" s="20"/>
      <c r="BY2061" s="20"/>
      <c r="BZ2061" s="20"/>
      <c r="CA2061" s="20"/>
      <c r="CB2061" s="20"/>
      <c r="CC2061" s="20"/>
      <c r="CD2061" s="20"/>
      <c r="CE2061" s="20"/>
      <c r="CF2061" s="20"/>
      <c r="CG2061" s="20"/>
      <c r="CH2061" s="20"/>
      <c r="CI2061" s="20"/>
      <c r="CJ2061" s="20"/>
      <c r="CK2061" s="20"/>
      <c r="CL2061" s="20"/>
      <c r="CM2061" s="20"/>
      <c r="CN2061" s="20"/>
      <c r="CO2061" s="20"/>
      <c r="CP2061" s="20"/>
      <c r="CQ2061" s="20"/>
      <c r="CR2061" s="20"/>
      <c r="CS2061" s="20"/>
      <c r="CT2061" s="20"/>
      <c r="CU2061" s="20"/>
      <c r="CV2061" s="20"/>
      <c r="CW2061" s="20"/>
      <c r="CX2061" s="20"/>
      <c r="CY2061" s="20"/>
      <c r="CZ2061" s="20"/>
      <c r="DA2061" s="20"/>
      <c r="DB2061" s="20"/>
      <c r="DC2061" s="20"/>
      <c r="DD2061" s="20"/>
      <c r="DE2061" s="20"/>
      <c r="DF2061" s="20"/>
      <c r="DG2061" s="20"/>
      <c r="DH2061" s="20"/>
      <c r="DI2061" s="20"/>
      <c r="DJ2061" s="20"/>
      <c r="DK2061" s="20"/>
      <c r="DL2061" s="20"/>
      <c r="DM2061" s="20"/>
      <c r="DN2061" s="20"/>
      <c r="DO2061" s="20"/>
      <c r="DP2061" s="20"/>
      <c r="DQ2061" s="20"/>
      <c r="DR2061" s="20"/>
      <c r="DS2061" s="20"/>
      <c r="DT2061" s="20"/>
      <c r="DU2061" s="20"/>
      <c r="DV2061" s="20"/>
      <c r="DW2061" s="20"/>
      <c r="DX2061" s="20"/>
      <c r="DY2061" s="20"/>
    </row>
    <row r="2062" spans="2:129" x14ac:dyDescent="0.15">
      <c r="B2062" s="77" t="s">
        <v>5672</v>
      </c>
      <c r="C2062" s="75"/>
      <c r="D2062" s="73" t="s">
        <v>38</v>
      </c>
      <c r="E2062" s="260" t="s">
        <v>5673</v>
      </c>
      <c r="F2062" s="260">
        <f t="shared" si="362"/>
        <v>0.59562424949000004</v>
      </c>
      <c r="G2062" s="260">
        <f t="shared" si="363"/>
        <v>4.0447356399999995E-2</v>
      </c>
      <c r="H2062" s="260">
        <f t="shared" si="364"/>
        <v>0.11638376453999999</v>
      </c>
      <c r="I2062" s="260">
        <f t="shared" si="365"/>
        <v>6.9204685499999995E-3</v>
      </c>
      <c r="J2062" s="260">
        <v>0.43187266000000002</v>
      </c>
      <c r="K2062" s="260">
        <v>0.11264755999999999</v>
      </c>
      <c r="L2062" s="260">
        <v>3.4939309E-3</v>
      </c>
      <c r="M2062" s="260">
        <v>2.1148123999999999E-3</v>
      </c>
      <c r="N2062" s="260">
        <v>1.9557042E-2</v>
      </c>
      <c r="O2062" s="260">
        <v>1.8775501999999999E-2</v>
      </c>
      <c r="P2062" s="260">
        <v>2.4227364000000001E-4</v>
      </c>
      <c r="Q2062" s="260">
        <v>7.1803155000000002E-4</v>
      </c>
      <c r="R2062" s="260">
        <v>0</v>
      </c>
      <c r="S2062" s="260">
        <v>0</v>
      </c>
      <c r="T2062" s="260">
        <v>0</v>
      </c>
      <c r="U2062" s="260">
        <v>6.2024369999999999E-3</v>
      </c>
      <c r="V2062" s="261"/>
      <c r="W2062" s="246">
        <f t="shared" si="366"/>
        <v>3.1990567407407409</v>
      </c>
      <c r="X2062" s="191">
        <v>89.526131000000007</v>
      </c>
      <c r="Y2062" s="191">
        <v>85.696088000000003</v>
      </c>
      <c r="Z2062" s="191">
        <v>3.4522484000000002</v>
      </c>
      <c r="AA2062" s="191">
        <v>8.1320431E-5</v>
      </c>
      <c r="AB2062" s="191">
        <v>0.17444246999999999</v>
      </c>
      <c r="AC2062" s="191">
        <v>2.8092658999999999E-3</v>
      </c>
      <c r="AD2062" s="191">
        <v>0.2004609</v>
      </c>
      <c r="AE2062" s="76">
        <v>5.4381136999999998E-6</v>
      </c>
      <c r="AF2062" s="76">
        <v>1.4755132E-8</v>
      </c>
      <c r="AG2062" s="20">
        <v>0.75575311999999994</v>
      </c>
      <c r="AH2062" s="20"/>
      <c r="AI2062" s="20"/>
      <c r="AJ2062" s="20"/>
      <c r="AK2062" s="20"/>
      <c r="AL2062" s="20"/>
      <c r="AM2062" s="20"/>
      <c r="AN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c r="CA2062" s="20"/>
      <c r="CB2062" s="20"/>
      <c r="CC2062" s="20"/>
      <c r="CD2062" s="20"/>
      <c r="CE2062" s="20"/>
      <c r="CF2062" s="20"/>
      <c r="CG2062" s="20"/>
      <c r="CH2062" s="20"/>
      <c r="CI2062" s="20"/>
      <c r="CJ2062" s="20"/>
      <c r="CK2062" s="20"/>
      <c r="CL2062" s="20"/>
      <c r="CM2062" s="20"/>
      <c r="CN2062" s="20"/>
      <c r="CO2062" s="20"/>
      <c r="CP2062" s="20"/>
      <c r="CQ2062" s="20"/>
      <c r="CR2062" s="20"/>
      <c r="CS2062" s="20"/>
      <c r="CT2062" s="20"/>
      <c r="CU2062" s="20"/>
      <c r="CV2062" s="20"/>
      <c r="CW2062" s="20"/>
      <c r="CX2062" s="20"/>
      <c r="CY2062" s="20"/>
      <c r="CZ2062" s="20"/>
      <c r="DA2062" s="20"/>
      <c r="DB2062" s="20"/>
      <c r="DC2062" s="20"/>
      <c r="DD2062" s="20"/>
      <c r="DE2062" s="20"/>
      <c r="DF2062" s="20"/>
      <c r="DG2062" s="20"/>
      <c r="DH2062" s="20"/>
      <c r="DI2062" s="20"/>
      <c r="DJ2062" s="20"/>
      <c r="DK2062" s="20"/>
      <c r="DL2062" s="20"/>
      <c r="DM2062" s="20"/>
      <c r="DN2062" s="20"/>
      <c r="DO2062" s="20"/>
      <c r="DP2062" s="20"/>
      <c r="DQ2062" s="20"/>
      <c r="DR2062" s="20"/>
      <c r="DS2062" s="20"/>
      <c r="DT2062" s="20"/>
      <c r="DU2062" s="20"/>
      <c r="DV2062" s="20"/>
      <c r="DW2062" s="20"/>
      <c r="DX2062" s="20"/>
      <c r="DY2062" s="20"/>
    </row>
    <row r="2063" spans="2:129" x14ac:dyDescent="0.15">
      <c r="B2063" s="77" t="s">
        <v>5674</v>
      </c>
      <c r="C2063" s="75"/>
      <c r="D2063" s="73" t="s">
        <v>38</v>
      </c>
      <c r="E2063" s="260" t="s">
        <v>5675</v>
      </c>
      <c r="F2063" s="260">
        <f t="shared" si="362"/>
        <v>0.36372472493000002</v>
      </c>
      <c r="G2063" s="260">
        <f t="shared" si="363"/>
        <v>4.6121462200000005E-2</v>
      </c>
      <c r="H2063" s="260">
        <f t="shared" si="364"/>
        <v>5.8797737029999998E-2</v>
      </c>
      <c r="I2063" s="260">
        <f t="shared" si="365"/>
        <v>7.9912856999999997E-3</v>
      </c>
      <c r="J2063" s="260">
        <v>0.25081424000000002</v>
      </c>
      <c r="K2063" s="260">
        <v>5.5056146E-2</v>
      </c>
      <c r="L2063" s="260">
        <v>3.3135047999999999E-3</v>
      </c>
      <c r="M2063" s="260">
        <v>1.8411362E-3</v>
      </c>
      <c r="N2063" s="260">
        <v>1.4066238999999999E-2</v>
      </c>
      <c r="O2063" s="260">
        <v>3.0214087000000001E-2</v>
      </c>
      <c r="P2063" s="260">
        <v>4.2808623E-4</v>
      </c>
      <c r="Q2063" s="260">
        <v>1.3348241999999999E-3</v>
      </c>
      <c r="R2063" s="260">
        <v>0</v>
      </c>
      <c r="S2063" s="260">
        <v>0</v>
      </c>
      <c r="T2063" s="260">
        <v>0</v>
      </c>
      <c r="U2063" s="260">
        <v>6.6564615000000004E-3</v>
      </c>
      <c r="V2063" s="261"/>
      <c r="W2063" s="246">
        <f t="shared" si="366"/>
        <v>1.8578832592592593</v>
      </c>
      <c r="X2063" s="191">
        <v>63.153368999999998</v>
      </c>
      <c r="Y2063" s="191">
        <v>50.109011000000002</v>
      </c>
      <c r="Z2063" s="191">
        <v>12.061584</v>
      </c>
      <c r="AA2063" s="191">
        <v>1.4704624E-4</v>
      </c>
      <c r="AB2063" s="191">
        <v>2.9244092999999999E-2</v>
      </c>
      <c r="AC2063" s="191">
        <v>4.8568264999999996E-3</v>
      </c>
      <c r="AD2063" s="191">
        <v>0.94852590999999997</v>
      </c>
      <c r="AE2063" s="76">
        <v>3.2626444E-6</v>
      </c>
      <c r="AF2063" s="76">
        <v>1.0639043000000001E-8</v>
      </c>
      <c r="AG2063" s="20">
        <v>0.41483112999999999</v>
      </c>
      <c r="AH2063" s="20"/>
      <c r="AI2063" s="20"/>
      <c r="AJ2063" s="20"/>
      <c r="AK2063" s="20"/>
      <c r="AL2063" s="20"/>
      <c r="AM2063" s="20"/>
      <c r="AN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c r="BU2063" s="20"/>
      <c r="BV2063" s="20"/>
      <c r="BW2063" s="20"/>
      <c r="BX2063" s="20"/>
      <c r="BY2063" s="20"/>
      <c r="BZ2063" s="20"/>
      <c r="CA2063" s="20"/>
      <c r="CB2063" s="20"/>
      <c r="CC2063" s="20"/>
      <c r="CD2063" s="20"/>
      <c r="CE2063" s="20"/>
      <c r="CF2063" s="20"/>
      <c r="CG2063" s="20"/>
      <c r="CH2063" s="20"/>
      <c r="CI2063" s="20"/>
      <c r="CJ2063" s="20"/>
      <c r="CK2063" s="20"/>
      <c r="CL2063" s="20"/>
      <c r="CM2063" s="20"/>
      <c r="CN2063" s="20"/>
      <c r="CO2063" s="20"/>
      <c r="CP2063" s="20"/>
      <c r="CQ2063" s="20"/>
      <c r="CR2063" s="20"/>
      <c r="CS2063" s="20"/>
      <c r="CT2063" s="20"/>
      <c r="CU2063" s="20"/>
      <c r="CV2063" s="20"/>
      <c r="CW2063" s="20"/>
      <c r="CX2063" s="20"/>
      <c r="CY2063" s="20"/>
      <c r="CZ2063" s="20"/>
      <c r="DA2063" s="20"/>
      <c r="DB2063" s="20"/>
      <c r="DC2063" s="20"/>
      <c r="DD2063" s="20"/>
      <c r="DE2063" s="20"/>
      <c r="DF2063" s="20"/>
      <c r="DG2063" s="20"/>
      <c r="DH2063" s="20"/>
      <c r="DI2063" s="20"/>
      <c r="DJ2063" s="20"/>
      <c r="DK2063" s="20"/>
      <c r="DL2063" s="20"/>
      <c r="DM2063" s="20"/>
      <c r="DN2063" s="20"/>
      <c r="DO2063" s="20"/>
      <c r="DP2063" s="20"/>
      <c r="DQ2063" s="20"/>
      <c r="DR2063" s="20"/>
      <c r="DS2063" s="20"/>
      <c r="DT2063" s="20"/>
      <c r="DU2063" s="20"/>
      <c r="DV2063" s="20"/>
      <c r="DW2063" s="20"/>
      <c r="DX2063" s="20"/>
      <c r="DY2063" s="20"/>
    </row>
    <row r="2064" spans="2:129" x14ac:dyDescent="0.15">
      <c r="B2064" s="77" t="s">
        <v>5676</v>
      </c>
      <c r="C2064" s="75"/>
      <c r="D2064" s="73" t="s">
        <v>38</v>
      </c>
      <c r="E2064" s="260" t="s">
        <v>5677</v>
      </c>
      <c r="F2064" s="260">
        <f t="shared" si="362"/>
        <v>0.45738571142000001</v>
      </c>
      <c r="G2064" s="260">
        <f t="shared" si="363"/>
        <v>7.86836702E-2</v>
      </c>
      <c r="H2064" s="260">
        <f t="shared" si="364"/>
        <v>6.7585900289999987E-2</v>
      </c>
      <c r="I2064" s="260">
        <f t="shared" si="365"/>
        <v>7.5577209300000002E-3</v>
      </c>
      <c r="J2064" s="260">
        <v>0.30355842</v>
      </c>
      <c r="K2064" s="260">
        <v>6.3249374999999997E-2</v>
      </c>
      <c r="L2064" s="260">
        <v>3.6778431000000001E-3</v>
      </c>
      <c r="M2064" s="260">
        <v>1.5232792000000001E-3</v>
      </c>
      <c r="N2064" s="260">
        <v>1.7039021000000001E-2</v>
      </c>
      <c r="O2064" s="260">
        <v>6.012137E-2</v>
      </c>
      <c r="P2064" s="260">
        <v>6.5868218999999995E-4</v>
      </c>
      <c r="Q2064" s="260">
        <v>4.4232542999999999E-4</v>
      </c>
      <c r="R2064" s="260">
        <v>0</v>
      </c>
      <c r="S2064" s="260">
        <v>0</v>
      </c>
      <c r="T2064" s="260">
        <v>0</v>
      </c>
      <c r="U2064" s="260">
        <v>7.1153954999999998E-3</v>
      </c>
      <c r="V2064" s="261"/>
      <c r="W2064" s="246">
        <f t="shared" si="366"/>
        <v>2.2485808888888887</v>
      </c>
      <c r="X2064" s="191">
        <v>69.714928</v>
      </c>
      <c r="Y2064" s="191">
        <v>55.940924000000003</v>
      </c>
      <c r="Z2064" s="191">
        <v>12.693783</v>
      </c>
      <c r="AA2064" s="191">
        <v>8.2575898000000005E-5</v>
      </c>
      <c r="AB2064" s="191">
        <v>2.6137832999999999E-2</v>
      </c>
      <c r="AC2064" s="191">
        <v>2.8306212999999998E-3</v>
      </c>
      <c r="AD2064" s="191">
        <v>1.0511705</v>
      </c>
      <c r="AE2064" s="76">
        <v>3.9894984999999997E-6</v>
      </c>
      <c r="AF2064" s="76">
        <v>1.2789201000000001E-8</v>
      </c>
      <c r="AG2064" s="20">
        <v>0.43884113000000002</v>
      </c>
      <c r="AH2064" s="20"/>
      <c r="AI2064" s="20"/>
      <c r="AJ2064" s="20"/>
      <c r="AK2064" s="20"/>
      <c r="AL2064" s="20"/>
      <c r="AM2064" s="20"/>
      <c r="AN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c r="BU2064" s="20"/>
      <c r="BV2064" s="20"/>
      <c r="BW2064" s="20"/>
      <c r="BX2064" s="20"/>
      <c r="BY2064" s="20"/>
      <c r="BZ2064" s="20"/>
      <c r="CA2064" s="20"/>
      <c r="CB2064" s="20"/>
      <c r="CC2064" s="20"/>
      <c r="CD2064" s="20"/>
      <c r="CE2064" s="20"/>
      <c r="CF2064" s="20"/>
      <c r="CG2064" s="20"/>
      <c r="CH2064" s="20"/>
      <c r="CI2064" s="20"/>
      <c r="CJ2064" s="20"/>
      <c r="CK2064" s="20"/>
      <c r="CL2064" s="20"/>
      <c r="CM2064" s="20"/>
      <c r="CN2064" s="20"/>
      <c r="CO2064" s="20"/>
      <c r="CP2064" s="20"/>
      <c r="CQ2064" s="20"/>
      <c r="CR2064" s="20"/>
      <c r="CS2064" s="20"/>
      <c r="CT2064" s="20"/>
      <c r="CU2064" s="20"/>
      <c r="CV2064" s="20"/>
      <c r="CW2064" s="20"/>
      <c r="CX2064" s="20"/>
      <c r="CY2064" s="20"/>
      <c r="CZ2064" s="20"/>
      <c r="DA2064" s="20"/>
      <c r="DB2064" s="20"/>
      <c r="DC2064" s="20"/>
      <c r="DD2064" s="20"/>
      <c r="DE2064" s="20"/>
      <c r="DF2064" s="20"/>
      <c r="DG2064" s="20"/>
      <c r="DH2064" s="20"/>
      <c r="DI2064" s="20"/>
      <c r="DJ2064" s="20"/>
      <c r="DK2064" s="20"/>
      <c r="DL2064" s="20"/>
      <c r="DM2064" s="20"/>
      <c r="DN2064" s="20"/>
      <c r="DO2064" s="20"/>
      <c r="DP2064" s="20"/>
      <c r="DQ2064" s="20"/>
      <c r="DR2064" s="20"/>
      <c r="DS2064" s="20"/>
      <c r="DT2064" s="20"/>
      <c r="DU2064" s="20"/>
      <c r="DV2064" s="20"/>
      <c r="DW2064" s="20"/>
      <c r="DX2064" s="20"/>
      <c r="DY2064" s="20"/>
    </row>
    <row r="2065" spans="2:129" x14ac:dyDescent="0.15">
      <c r="B2065" s="77" t="s">
        <v>5678</v>
      </c>
      <c r="C2065" s="75"/>
      <c r="D2065" s="73" t="s">
        <v>38</v>
      </c>
      <c r="E2065" s="260" t="s">
        <v>5679</v>
      </c>
      <c r="F2065" s="260">
        <f t="shared" ref="F2065:F2068" si="367">G2065+H2065+I2065+J2065</f>
        <v>0.32995614134999995</v>
      </c>
      <c r="G2065" s="260">
        <f t="shared" ref="G2065:G2068" si="368">M2065+N2065+O2065</f>
        <v>3.7786674999999999E-2</v>
      </c>
      <c r="H2065" s="260">
        <f t="shared" ref="H2065:H2068" si="369">K2065+L2065+P2065</f>
        <v>5.2152339049999996E-2</v>
      </c>
      <c r="I2065" s="260">
        <f t="shared" ref="I2065:I2068" si="370">Q2065+IF(R2065="x",0,R2065)+IF(S2065="x",0,S2065)+IF(T2065="x",0,T2065)+U2065</f>
        <v>7.5978673E-3</v>
      </c>
      <c r="J2065" s="260">
        <v>0.23241925999999999</v>
      </c>
      <c r="K2065" s="260">
        <v>4.8926817999999997E-2</v>
      </c>
      <c r="L2065" s="260">
        <v>2.9039977E-3</v>
      </c>
      <c r="M2065" s="260">
        <v>1.7878390000000001E-3</v>
      </c>
      <c r="N2065" s="260">
        <v>1.0888556000000001E-2</v>
      </c>
      <c r="O2065" s="260">
        <v>2.5110279999999999E-2</v>
      </c>
      <c r="P2065" s="260">
        <v>3.2152335E-4</v>
      </c>
      <c r="Q2065" s="260">
        <v>1.1562620999999999E-3</v>
      </c>
      <c r="R2065" s="260">
        <v>0</v>
      </c>
      <c r="S2065" s="260">
        <v>0</v>
      </c>
      <c r="T2065" s="260">
        <v>0</v>
      </c>
      <c r="U2065" s="260">
        <v>6.4416051999999996E-3</v>
      </c>
      <c r="V2065" s="261"/>
      <c r="W2065" s="246">
        <f t="shared" ref="W2065:W2068" si="371">J2065/0.135</f>
        <v>1.721624148148148</v>
      </c>
      <c r="X2065" s="191">
        <v>60.710765000000002</v>
      </c>
      <c r="Y2065" s="191">
        <v>47.846642000000003</v>
      </c>
      <c r="Z2065" s="191">
        <v>11.926550000000001</v>
      </c>
      <c r="AA2065" s="191">
        <v>7.5965436000000001E-5</v>
      </c>
      <c r="AB2065" s="191">
        <v>1.8388183999999998E-2</v>
      </c>
      <c r="AC2065" s="191">
        <v>2.5358859000000002E-3</v>
      </c>
      <c r="AD2065" s="191">
        <v>0.91657299000000003</v>
      </c>
      <c r="AE2065" s="76">
        <v>2.9868735000000002E-6</v>
      </c>
      <c r="AF2065" s="76">
        <v>9.8357025000000007E-9</v>
      </c>
      <c r="AG2065" s="20">
        <v>0.39864428000000002</v>
      </c>
      <c r="AH2065" s="20"/>
      <c r="AI2065" s="20"/>
      <c r="AJ2065" s="20"/>
      <c r="AK2065" s="20"/>
      <c r="AL2065" s="20"/>
      <c r="AM2065" s="20"/>
      <c r="AN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c r="BU2065" s="20"/>
      <c r="BV2065" s="20"/>
      <c r="BW2065" s="20"/>
      <c r="BX2065" s="20"/>
      <c r="BY2065" s="20"/>
      <c r="BZ2065" s="20"/>
      <c r="CA2065" s="20"/>
      <c r="CB2065" s="20"/>
      <c r="CC2065" s="20"/>
      <c r="CD2065" s="20"/>
      <c r="CE2065" s="20"/>
      <c r="CF2065" s="20"/>
      <c r="CG2065" s="20"/>
      <c r="CH2065" s="20"/>
      <c r="CI2065" s="20"/>
      <c r="CJ2065" s="20"/>
      <c r="CK2065" s="20"/>
      <c r="CL2065" s="20"/>
      <c r="CM2065" s="20"/>
      <c r="CN2065" s="20"/>
      <c r="CO2065" s="20"/>
      <c r="CP2065" s="20"/>
      <c r="CQ2065" s="20"/>
      <c r="CR2065" s="20"/>
      <c r="CS2065" s="20"/>
      <c r="CT2065" s="20"/>
      <c r="CU2065" s="20"/>
      <c r="CV2065" s="20"/>
      <c r="CW2065" s="20"/>
      <c r="CX2065" s="20"/>
      <c r="CY2065" s="20"/>
      <c r="CZ2065" s="20"/>
      <c r="DA2065" s="20"/>
      <c r="DB2065" s="20"/>
      <c r="DC2065" s="20"/>
      <c r="DD2065" s="20"/>
      <c r="DE2065" s="20"/>
      <c r="DF2065" s="20"/>
      <c r="DG2065" s="20"/>
      <c r="DH2065" s="20"/>
      <c r="DI2065" s="20"/>
      <c r="DJ2065" s="20"/>
      <c r="DK2065" s="20"/>
      <c r="DL2065" s="20"/>
      <c r="DM2065" s="20"/>
      <c r="DN2065" s="20"/>
      <c r="DO2065" s="20"/>
      <c r="DP2065" s="20"/>
      <c r="DQ2065" s="20"/>
      <c r="DR2065" s="20"/>
      <c r="DS2065" s="20"/>
      <c r="DT2065" s="20"/>
      <c r="DU2065" s="20"/>
      <c r="DV2065" s="20"/>
      <c r="DW2065" s="20"/>
      <c r="DX2065" s="20"/>
      <c r="DY2065" s="20"/>
    </row>
    <row r="2066" spans="2:129" x14ac:dyDescent="0.15">
      <c r="B2066" s="77" t="s">
        <v>5680</v>
      </c>
      <c r="C2066" s="75"/>
      <c r="D2066" s="73" t="s">
        <v>38</v>
      </c>
      <c r="E2066" s="260" t="s">
        <v>5681</v>
      </c>
      <c r="F2066" s="260">
        <f t="shared" si="367"/>
        <v>1.2787744833199999</v>
      </c>
      <c r="G2066" s="260">
        <f t="shared" si="368"/>
        <v>0.41009291339999998</v>
      </c>
      <c r="H2066" s="260">
        <f t="shared" si="369"/>
        <v>0.25522833937</v>
      </c>
      <c r="I2066" s="260">
        <f t="shared" si="370"/>
        <v>1.8289070549999998E-2</v>
      </c>
      <c r="J2066" s="260">
        <v>0.59516416000000005</v>
      </c>
      <c r="K2066" s="260">
        <v>0.24838392000000001</v>
      </c>
      <c r="L2066" s="260">
        <v>6.1199497999999998E-3</v>
      </c>
      <c r="M2066" s="260">
        <v>5.0899133999999999E-3</v>
      </c>
      <c r="N2066" s="260">
        <v>0.15816986999999999</v>
      </c>
      <c r="O2066" s="260">
        <v>0.24683313000000001</v>
      </c>
      <c r="P2066" s="260">
        <v>7.2446957000000005E-4</v>
      </c>
      <c r="Q2066" s="260">
        <v>7.6208755000000002E-4</v>
      </c>
      <c r="R2066" s="260">
        <v>0</v>
      </c>
      <c r="S2066" s="260">
        <v>0</v>
      </c>
      <c r="T2066" s="260">
        <v>0</v>
      </c>
      <c r="U2066" s="260">
        <v>1.7526982999999999E-2</v>
      </c>
      <c r="V2066" s="261"/>
      <c r="W2066" s="246">
        <f t="shared" si="371"/>
        <v>4.4086234074074078</v>
      </c>
      <c r="X2066" s="191">
        <v>82.301468</v>
      </c>
      <c r="Y2066" s="191">
        <v>65.681100999999998</v>
      </c>
      <c r="Z2066" s="191">
        <v>14.638119</v>
      </c>
      <c r="AA2066" s="191">
        <v>2.7340787000000003E-4</v>
      </c>
      <c r="AB2066" s="191">
        <v>0.43025662999999997</v>
      </c>
      <c r="AC2066" s="191">
        <v>1.0593851E-2</v>
      </c>
      <c r="AD2066" s="191">
        <v>1.5411246999999999</v>
      </c>
      <c r="AE2066" s="76">
        <v>1.1052822E-5</v>
      </c>
      <c r="AF2066" s="76">
        <v>2.235585E-8</v>
      </c>
      <c r="AG2066" s="20">
        <v>0.50674733000000005</v>
      </c>
      <c r="AH2066" s="20"/>
      <c r="AI2066" s="20"/>
      <c r="AJ2066" s="20"/>
      <c r="AK2066" s="20"/>
      <c r="AL2066" s="20"/>
      <c r="AM2066" s="20"/>
      <c r="AN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c r="BU2066" s="20"/>
      <c r="BV2066" s="20"/>
      <c r="BW2066" s="20"/>
      <c r="BX2066" s="20"/>
      <c r="BY2066" s="20"/>
      <c r="BZ2066" s="20"/>
      <c r="CA2066" s="20"/>
      <c r="CB2066" s="20"/>
      <c r="CC2066" s="20"/>
      <c r="CD2066" s="20"/>
      <c r="CE2066" s="20"/>
      <c r="CF2066" s="20"/>
      <c r="CG2066" s="20"/>
      <c r="CH2066" s="20"/>
      <c r="CI2066" s="20"/>
      <c r="CJ2066" s="20"/>
      <c r="CK2066" s="20"/>
      <c r="CL2066" s="20"/>
      <c r="CM2066" s="20"/>
      <c r="CN2066" s="20"/>
      <c r="CO2066" s="20"/>
      <c r="CP2066" s="20"/>
      <c r="CQ2066" s="20"/>
      <c r="CR2066" s="20"/>
      <c r="CS2066" s="20"/>
      <c r="CT2066" s="20"/>
      <c r="CU2066" s="20"/>
      <c r="CV2066" s="20"/>
      <c r="CW2066" s="20"/>
      <c r="CX2066" s="20"/>
      <c r="CY2066" s="20"/>
      <c r="CZ2066" s="20"/>
      <c r="DA2066" s="20"/>
      <c r="DB2066" s="20"/>
      <c r="DC2066" s="20"/>
      <c r="DD2066" s="20"/>
      <c r="DE2066" s="20"/>
      <c r="DF2066" s="20"/>
      <c r="DG2066" s="20"/>
      <c r="DH2066" s="20"/>
      <c r="DI2066" s="20"/>
      <c r="DJ2066" s="20"/>
      <c r="DK2066" s="20"/>
      <c r="DL2066" s="20"/>
      <c r="DM2066" s="20"/>
      <c r="DN2066" s="20"/>
      <c r="DO2066" s="20"/>
      <c r="DP2066" s="20"/>
      <c r="DQ2066" s="20"/>
      <c r="DR2066" s="20"/>
      <c r="DS2066" s="20"/>
      <c r="DT2066" s="20"/>
      <c r="DU2066" s="20"/>
      <c r="DV2066" s="20"/>
      <c r="DW2066" s="20"/>
      <c r="DX2066" s="20"/>
      <c r="DY2066" s="20"/>
    </row>
    <row r="2067" spans="2:129" x14ac:dyDescent="0.15">
      <c r="B2067" s="77" t="s">
        <v>5682</v>
      </c>
      <c r="C2067" s="75"/>
      <c r="D2067" s="73" t="s">
        <v>38</v>
      </c>
      <c r="E2067" s="260" t="s">
        <v>5683</v>
      </c>
      <c r="F2067" s="260">
        <f t="shared" si="367"/>
        <v>36.549648175000002</v>
      </c>
      <c r="G2067" s="260">
        <f t="shared" si="368"/>
        <v>0.54180300299999995</v>
      </c>
      <c r="H2067" s="260">
        <f t="shared" si="369"/>
        <v>0.87340416600000004</v>
      </c>
      <c r="I2067" s="260">
        <f t="shared" si="370"/>
        <v>0.14028700599999999</v>
      </c>
      <c r="J2067" s="260">
        <v>34.994154000000002</v>
      </c>
      <c r="K2067" s="260">
        <v>0.82792405000000002</v>
      </c>
      <c r="L2067" s="260">
        <v>3.2400987999999999E-2</v>
      </c>
      <c r="M2067" s="260">
        <v>1.9642983999999999E-2</v>
      </c>
      <c r="N2067" s="260">
        <v>0.43089541999999997</v>
      </c>
      <c r="O2067" s="260">
        <v>9.1264599000000002E-2</v>
      </c>
      <c r="P2067" s="260">
        <v>1.3079128000000001E-2</v>
      </c>
      <c r="Q2067" s="260">
        <v>0.10456811000000001</v>
      </c>
      <c r="R2067" s="260">
        <v>0</v>
      </c>
      <c r="S2067" s="260">
        <v>0</v>
      </c>
      <c r="T2067" s="260">
        <v>0</v>
      </c>
      <c r="U2067" s="260">
        <v>3.5718896E-2</v>
      </c>
      <c r="V2067" s="261"/>
      <c r="W2067" s="246">
        <f t="shared" si="371"/>
        <v>259.21595555555552</v>
      </c>
      <c r="X2067" s="191">
        <v>206.40181999999999</v>
      </c>
      <c r="Y2067" s="191">
        <v>169.51603</v>
      </c>
      <c r="Z2067" s="191">
        <v>22.994651999999999</v>
      </c>
      <c r="AA2067" s="191">
        <v>1.3225687999999999E-2</v>
      </c>
      <c r="AB2067" s="191">
        <v>4.8217315999999997</v>
      </c>
      <c r="AC2067" s="191">
        <v>1.6141999</v>
      </c>
      <c r="AD2067" s="191">
        <v>7.4419842000000003</v>
      </c>
      <c r="AE2067" s="20">
        <v>3.5305078000000002E-4</v>
      </c>
      <c r="AF2067" s="76">
        <v>1.0114519E-6</v>
      </c>
      <c r="AG2067" s="20">
        <v>1.0940026</v>
      </c>
      <c r="AH2067" s="20"/>
      <c r="AI2067" s="20"/>
      <c r="AJ2067" s="20"/>
      <c r="AK2067" s="20"/>
      <c r="AL2067" s="20"/>
      <c r="AM2067" s="20"/>
      <c r="AN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c r="BU2067" s="20"/>
      <c r="BV2067" s="20"/>
      <c r="BW2067" s="20"/>
      <c r="BX2067" s="20"/>
      <c r="BY2067" s="20"/>
      <c r="BZ2067" s="20"/>
      <c r="CA2067" s="20"/>
      <c r="CB2067" s="20"/>
      <c r="CC2067" s="20"/>
      <c r="CD2067" s="20"/>
      <c r="CE2067" s="20"/>
      <c r="CF2067" s="20"/>
      <c r="CG2067" s="20"/>
      <c r="CH2067" s="20"/>
      <c r="CI2067" s="20"/>
      <c r="CJ2067" s="20"/>
      <c r="CK2067" s="20"/>
      <c r="CL2067" s="20"/>
      <c r="CM2067" s="20"/>
      <c r="CN2067" s="20"/>
      <c r="CO2067" s="20"/>
      <c r="CP2067" s="20"/>
      <c r="CQ2067" s="20"/>
      <c r="CR2067" s="20"/>
      <c r="CS2067" s="20"/>
      <c r="CT2067" s="20"/>
      <c r="CU2067" s="20"/>
      <c r="CV2067" s="20"/>
      <c r="CW2067" s="20"/>
      <c r="CX2067" s="20"/>
      <c r="CY2067" s="20"/>
      <c r="CZ2067" s="20"/>
      <c r="DA2067" s="20"/>
      <c r="DB2067" s="20"/>
      <c r="DC2067" s="20"/>
      <c r="DD2067" s="20"/>
      <c r="DE2067" s="20"/>
      <c r="DF2067" s="20"/>
      <c r="DG2067" s="20"/>
      <c r="DH2067" s="20"/>
      <c r="DI2067" s="20"/>
      <c r="DJ2067" s="20"/>
      <c r="DK2067" s="20"/>
      <c r="DL2067" s="20"/>
      <c r="DM2067" s="20"/>
      <c r="DN2067" s="20"/>
      <c r="DO2067" s="20"/>
      <c r="DP2067" s="20"/>
      <c r="DQ2067" s="20"/>
      <c r="DR2067" s="20"/>
      <c r="DS2067" s="20"/>
      <c r="DT2067" s="20"/>
      <c r="DU2067" s="20"/>
      <c r="DV2067" s="20"/>
      <c r="DW2067" s="20"/>
      <c r="DX2067" s="20"/>
      <c r="DY2067" s="20"/>
    </row>
    <row r="2068" spans="2:129" x14ac:dyDescent="0.15">
      <c r="B2068" s="77" t="s">
        <v>5684</v>
      </c>
      <c r="C2068" s="75"/>
      <c r="D2068" s="73" t="s">
        <v>38</v>
      </c>
      <c r="E2068" s="260" t="s">
        <v>5685</v>
      </c>
      <c r="F2068" s="260">
        <f t="shared" si="367"/>
        <v>38.444644586999999</v>
      </c>
      <c r="G2068" s="260">
        <f t="shared" si="368"/>
        <v>0.579863817</v>
      </c>
      <c r="H2068" s="260">
        <f t="shared" si="369"/>
        <v>0.93223657599999998</v>
      </c>
      <c r="I2068" s="260">
        <f t="shared" si="370"/>
        <v>0.15187819399999999</v>
      </c>
      <c r="J2068" s="260">
        <v>36.780665999999997</v>
      </c>
      <c r="K2068" s="260">
        <v>0.88318076000000001</v>
      </c>
      <c r="L2068" s="260">
        <v>3.4999448000000002E-2</v>
      </c>
      <c r="M2068" s="260">
        <v>2.1056591E-2</v>
      </c>
      <c r="N2068" s="260">
        <v>0.45971772999999999</v>
      </c>
      <c r="O2068" s="260">
        <v>9.9089495999999999E-2</v>
      </c>
      <c r="P2068" s="260">
        <v>1.4056368E-2</v>
      </c>
      <c r="Q2068" s="260">
        <v>0.11355807</v>
      </c>
      <c r="R2068" s="260">
        <v>0</v>
      </c>
      <c r="S2068" s="260">
        <v>0</v>
      </c>
      <c r="T2068" s="260">
        <v>0</v>
      </c>
      <c r="U2068" s="260">
        <v>3.8320123999999997E-2</v>
      </c>
      <c r="V2068" s="261"/>
      <c r="W2068" s="246">
        <f t="shared" si="371"/>
        <v>272.44937777777773</v>
      </c>
      <c r="X2068" s="191">
        <v>221.94125</v>
      </c>
      <c r="Y2068" s="191">
        <v>182.85712000000001</v>
      </c>
      <c r="Z2068" s="191">
        <v>24.297412999999999</v>
      </c>
      <c r="AA2068" s="191">
        <v>1.4055899E-2</v>
      </c>
      <c r="AB2068" s="191">
        <v>5.1688542000000002</v>
      </c>
      <c r="AC2068" s="191">
        <v>1.7045861</v>
      </c>
      <c r="AD2068" s="191">
        <v>7.8992228999999998</v>
      </c>
      <c r="AE2068" s="20">
        <v>3.7130543999999997E-4</v>
      </c>
      <c r="AF2068" s="76">
        <v>1.0634805000000001E-6</v>
      </c>
      <c r="AG2068" s="20">
        <v>1.1864684999999999</v>
      </c>
      <c r="AH2068" s="20"/>
      <c r="AI2068" s="20"/>
      <c r="AJ2068" s="20"/>
      <c r="AK2068" s="20"/>
      <c r="AL2068" s="20"/>
      <c r="AM2068" s="20"/>
      <c r="AN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c r="BU2068" s="20"/>
      <c r="BV2068" s="20"/>
      <c r="BW2068" s="20"/>
      <c r="BX2068" s="20"/>
      <c r="BY2068" s="20"/>
      <c r="BZ2068" s="20"/>
      <c r="CA2068" s="20"/>
      <c r="CB2068" s="20"/>
      <c r="CC2068" s="20"/>
      <c r="CD2068" s="20"/>
      <c r="CE2068" s="20"/>
      <c r="CF2068" s="20"/>
      <c r="CG2068" s="20"/>
      <c r="CH2068" s="20"/>
      <c r="CI2068" s="20"/>
      <c r="CJ2068" s="20"/>
      <c r="CK2068" s="20"/>
      <c r="CL2068" s="20"/>
      <c r="CM2068" s="20"/>
      <c r="CN2068" s="20"/>
      <c r="CO2068" s="20"/>
      <c r="CP2068" s="20"/>
      <c r="CQ2068" s="20"/>
      <c r="CR2068" s="20"/>
      <c r="CS2068" s="20"/>
      <c r="CT2068" s="20"/>
      <c r="CU2068" s="20"/>
      <c r="CV2068" s="20"/>
      <c r="CW2068" s="20"/>
      <c r="CX2068" s="20"/>
      <c r="CY2068" s="20"/>
      <c r="CZ2068" s="20"/>
      <c r="DA2068" s="20"/>
      <c r="DB2068" s="20"/>
      <c r="DC2068" s="20"/>
      <c r="DD2068" s="20"/>
      <c r="DE2068" s="20"/>
      <c r="DF2068" s="20"/>
      <c r="DG2068" s="20"/>
      <c r="DH2068" s="20"/>
      <c r="DI2068" s="20"/>
      <c r="DJ2068" s="20"/>
      <c r="DK2068" s="20"/>
      <c r="DL2068" s="20"/>
      <c r="DM2068" s="20"/>
      <c r="DN2068" s="20"/>
      <c r="DO2068" s="20"/>
      <c r="DP2068" s="20"/>
      <c r="DQ2068" s="20"/>
      <c r="DR2068" s="20"/>
      <c r="DS2068" s="20"/>
      <c r="DT2068" s="20"/>
      <c r="DU2068" s="20"/>
      <c r="DV2068" s="20"/>
      <c r="DW2068" s="20"/>
      <c r="DX2068" s="20"/>
      <c r="DY2068" s="20"/>
    </row>
    <row r="2069" spans="2:129" x14ac:dyDescent="0.15">
      <c r="B2069" s="67" t="s">
        <v>1106</v>
      </c>
      <c r="C2069" s="114" t="s">
        <v>5686</v>
      </c>
      <c r="D2069" s="75"/>
      <c r="E2069" s="105"/>
      <c r="F2069" s="82"/>
      <c r="G2069" s="82"/>
      <c r="H2069" s="82"/>
      <c r="I2069" s="82"/>
      <c r="J2069" s="82"/>
      <c r="K2069" s="82"/>
      <c r="L2069" s="82"/>
      <c r="M2069" s="82"/>
      <c r="N2069" s="82"/>
      <c r="O2069" s="82"/>
      <c r="P2069" s="82"/>
      <c r="Q2069" s="82"/>
      <c r="R2069" s="82"/>
      <c r="S2069" s="82"/>
      <c r="T2069" s="82"/>
      <c r="U2069" s="82"/>
      <c r="W2069" s="246"/>
      <c r="X2069" s="80"/>
      <c r="Y2069" s="80"/>
      <c r="Z2069" s="80"/>
      <c r="AA2069" s="80"/>
      <c r="AB2069" s="80"/>
      <c r="AC2069" s="80"/>
      <c r="AD2069" s="80"/>
      <c r="AE2069" s="70"/>
      <c r="AF2069" s="70"/>
      <c r="AG2069" s="70"/>
      <c r="AH2069" s="20"/>
      <c r="AI2069" s="20"/>
      <c r="AJ2069" s="20"/>
      <c r="AK2069" s="20"/>
      <c r="AL2069" s="20"/>
      <c r="AM2069" s="20"/>
      <c r="AN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c r="BU2069" s="20"/>
      <c r="BV2069" s="20"/>
      <c r="BW2069" s="20"/>
      <c r="BX2069" s="20"/>
      <c r="BY2069" s="20"/>
      <c r="BZ2069" s="20"/>
      <c r="CA2069" s="20"/>
      <c r="CB2069" s="20"/>
      <c r="CC2069" s="20"/>
      <c r="CD2069" s="20"/>
      <c r="CE2069" s="20"/>
      <c r="CF2069" s="20"/>
      <c r="CG2069" s="20"/>
      <c r="CH2069" s="20"/>
      <c r="CI2069" s="20"/>
      <c r="CJ2069" s="20"/>
      <c r="CK2069" s="20"/>
      <c r="CL2069" s="20"/>
      <c r="CM2069" s="20"/>
      <c r="CN2069" s="20"/>
      <c r="CO2069" s="20"/>
      <c r="CP2069" s="20"/>
      <c r="CQ2069" s="20"/>
      <c r="CR2069" s="20"/>
      <c r="CS2069" s="20"/>
      <c r="CT2069" s="20"/>
      <c r="CU2069" s="20"/>
      <c r="CV2069" s="20"/>
      <c r="CW2069" s="20"/>
      <c r="CX2069" s="20"/>
      <c r="CY2069" s="20"/>
      <c r="CZ2069" s="20"/>
      <c r="DA2069" s="20"/>
      <c r="DB2069" s="20"/>
      <c r="DC2069" s="20"/>
      <c r="DD2069" s="20"/>
      <c r="DE2069" s="20"/>
      <c r="DF2069" s="20"/>
      <c r="DG2069" s="20"/>
      <c r="DH2069" s="20"/>
      <c r="DI2069" s="20"/>
      <c r="DJ2069" s="20"/>
      <c r="DK2069" s="20"/>
      <c r="DL2069" s="20"/>
      <c r="DM2069" s="20"/>
      <c r="DN2069" s="20"/>
      <c r="DO2069" s="20"/>
      <c r="DP2069" s="20"/>
      <c r="DQ2069" s="20"/>
      <c r="DR2069" s="20"/>
      <c r="DS2069" s="20"/>
      <c r="DT2069" s="20"/>
      <c r="DU2069" s="20"/>
      <c r="DV2069" s="20"/>
      <c r="DW2069" s="20"/>
      <c r="DX2069" s="20"/>
      <c r="DY2069" s="20"/>
    </row>
    <row r="2070" spans="2:129" x14ac:dyDescent="0.15">
      <c r="B2070" s="77" t="s">
        <v>1108</v>
      </c>
      <c r="C2070" s="75"/>
      <c r="D2070" s="73" t="s">
        <v>38</v>
      </c>
      <c r="E2070" s="248" t="s">
        <v>1109</v>
      </c>
      <c r="F2070" s="248">
        <f t="shared" ref="F2070:F2087" si="372">G2070+H2070+I2070+J2070</f>
        <v>1.1824676245000001</v>
      </c>
      <c r="G2070" s="248">
        <f t="shared" ref="G2070:G2087" si="373">M2070+N2070+O2070</f>
        <v>7.0740945E-2</v>
      </c>
      <c r="H2070" s="248">
        <f t="shared" ref="H2070:H2087" si="374">K2070+L2070+P2070</f>
        <v>0.3213023619</v>
      </c>
      <c r="I2070" s="248">
        <f t="shared" ref="I2070:I2087" si="375">Q2070+IF(R2070="x",0,R2070)+IF(S2070="x",0,S2070)+IF(T2070="x",0,T2070)+U2070</f>
        <v>0.22316105759999999</v>
      </c>
      <c r="J2070" s="248">
        <v>0.56726326000000005</v>
      </c>
      <c r="K2070" s="248">
        <v>0.29607325000000001</v>
      </c>
      <c r="L2070" s="248">
        <v>2.4213696999999999E-2</v>
      </c>
      <c r="M2070" s="248">
        <v>2.8401923999999999E-2</v>
      </c>
      <c r="N2070" s="248">
        <v>2.7546797000000001E-2</v>
      </c>
      <c r="O2070" s="248">
        <v>1.4792224E-2</v>
      </c>
      <c r="P2070" s="248">
        <v>1.0154148999999999E-3</v>
      </c>
      <c r="Q2070" s="248">
        <v>3.3496363000000001E-2</v>
      </c>
      <c r="R2070" s="248">
        <v>0.18255753</v>
      </c>
      <c r="S2070" s="248">
        <v>0</v>
      </c>
      <c r="T2070" s="248">
        <v>0</v>
      </c>
      <c r="U2070" s="248">
        <v>7.1071646000000002E-3</v>
      </c>
      <c r="V2070" s="110"/>
      <c r="W2070" s="281">
        <f t="shared" ref="W2070:W2086" si="376">J2070/0.135</f>
        <v>4.2019500740740741</v>
      </c>
      <c r="X2070" s="249">
        <v>113.58073</v>
      </c>
      <c r="Y2070" s="249">
        <v>107.98988</v>
      </c>
      <c r="Z2070" s="249">
        <v>3.5082591999999999</v>
      </c>
      <c r="AA2070" s="249">
        <v>0.18576210000000001</v>
      </c>
      <c r="AB2070" s="249">
        <v>1.4479701</v>
      </c>
      <c r="AC2070" s="249">
        <v>5.4139861999999997E-2</v>
      </c>
      <c r="AD2070" s="249">
        <v>0.39471919999999999</v>
      </c>
      <c r="AE2070" s="250">
        <v>7.0906749999999997E-6</v>
      </c>
      <c r="AF2070" s="250">
        <v>2.4428398E-8</v>
      </c>
      <c r="AG2070" s="78">
        <v>0.72641264000000005</v>
      </c>
      <c r="AH2070" s="20"/>
      <c r="AI2070" s="20"/>
      <c r="AJ2070" s="20"/>
      <c r="AK2070" s="20"/>
      <c r="AL2070" s="20"/>
      <c r="AM2070" s="20"/>
      <c r="AN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row>
    <row r="2071" spans="2:129" x14ac:dyDescent="0.15">
      <c r="B2071" s="77" t="s">
        <v>1110</v>
      </c>
      <c r="C2071" s="106">
        <v>1</v>
      </c>
      <c r="D2071" s="73" t="s">
        <v>38</v>
      </c>
      <c r="E2071" s="248" t="s">
        <v>1111</v>
      </c>
      <c r="F2071" s="248">
        <f t="shared" si="372"/>
        <v>2.2294837207299998</v>
      </c>
      <c r="G2071" s="248">
        <f t="shared" si="373"/>
        <v>0.34464858176999996</v>
      </c>
      <c r="H2071" s="248">
        <f t="shared" si="374"/>
        <v>0.37739528336</v>
      </c>
      <c r="I2071" s="248">
        <f t="shared" si="375"/>
        <v>0.71457142559999998</v>
      </c>
      <c r="J2071" s="248">
        <v>0.79286842999999996</v>
      </c>
      <c r="K2071" s="248">
        <v>0.35322806000000001</v>
      </c>
      <c r="L2071" s="248">
        <v>2.4023271999999998E-2</v>
      </c>
      <c r="M2071" s="248">
        <v>6.5301577000000002E-4</v>
      </c>
      <c r="N2071" s="248">
        <v>0.25715464999999998</v>
      </c>
      <c r="O2071" s="248">
        <v>8.6840916000000004E-2</v>
      </c>
      <c r="P2071" s="248">
        <v>1.4395135999999999E-4</v>
      </c>
      <c r="Q2071" s="248">
        <v>1.2863066000000001E-3</v>
      </c>
      <c r="R2071" s="248">
        <v>0.70481510999999997</v>
      </c>
      <c r="S2071" s="248">
        <v>0</v>
      </c>
      <c r="T2071" s="248">
        <v>0</v>
      </c>
      <c r="U2071" s="248">
        <v>8.4700090000000006E-3</v>
      </c>
      <c r="V2071" s="110"/>
      <c r="W2071" s="281">
        <f t="shared" si="376"/>
        <v>5.8730994814814812</v>
      </c>
      <c r="X2071" s="249">
        <v>133.72699</v>
      </c>
      <c r="Y2071" s="249">
        <v>119.89594</v>
      </c>
      <c r="Z2071" s="249">
        <v>12.316827999999999</v>
      </c>
      <c r="AA2071" s="249">
        <v>1.2960213000000001E-4</v>
      </c>
      <c r="AB2071" s="249">
        <v>0.22145377999999999</v>
      </c>
      <c r="AC2071" s="249">
        <v>5.3287143999999995E-4</v>
      </c>
      <c r="AD2071" s="249">
        <v>1.2921054999999999</v>
      </c>
      <c r="AE2071" s="250">
        <v>1.2874748E-5</v>
      </c>
      <c r="AF2071" s="250">
        <v>3.3073489000000001E-8</v>
      </c>
      <c r="AG2071" s="78">
        <v>0.94923424000000001</v>
      </c>
      <c r="AH2071" s="20"/>
      <c r="AI2071" s="20"/>
      <c r="AJ2071" s="20"/>
      <c r="AK2071" s="20"/>
      <c r="AL2071" s="20"/>
      <c r="AM2071" s="20"/>
      <c r="AN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c r="BU2071" s="20"/>
      <c r="BV2071" s="20"/>
      <c r="BW2071" s="20"/>
      <c r="BX2071" s="20"/>
      <c r="BY2071" s="20"/>
      <c r="BZ2071" s="20"/>
      <c r="CA2071" s="20"/>
      <c r="CB2071" s="20"/>
      <c r="CC2071" s="20"/>
      <c r="CD2071" s="20"/>
      <c r="CE2071" s="20"/>
      <c r="CF2071" s="20"/>
      <c r="CG2071" s="20"/>
      <c r="CH2071" s="20"/>
      <c r="CI2071" s="20"/>
      <c r="CJ2071" s="20"/>
      <c r="CK2071" s="20"/>
      <c r="CL2071" s="20"/>
      <c r="CM2071" s="20"/>
      <c r="CN2071" s="20"/>
      <c r="CO2071" s="20"/>
      <c r="CP2071" s="20"/>
      <c r="CQ2071" s="20"/>
      <c r="CR2071" s="20"/>
      <c r="CS2071" s="20"/>
      <c r="CT2071" s="20"/>
      <c r="CU2071" s="20"/>
      <c r="CV2071" s="20"/>
      <c r="CW2071" s="20"/>
      <c r="CX2071" s="20"/>
      <c r="CY2071" s="20"/>
      <c r="CZ2071" s="20"/>
      <c r="DA2071" s="20"/>
      <c r="DB2071" s="20"/>
      <c r="DC2071" s="20"/>
      <c r="DD2071" s="20"/>
      <c r="DE2071" s="20"/>
      <c r="DF2071" s="20"/>
      <c r="DG2071" s="20"/>
      <c r="DH2071" s="20"/>
      <c r="DI2071" s="20"/>
      <c r="DJ2071" s="20"/>
      <c r="DK2071" s="20"/>
      <c r="DL2071" s="20"/>
      <c r="DM2071" s="20"/>
      <c r="DN2071" s="20"/>
      <c r="DO2071" s="20"/>
      <c r="DP2071" s="20"/>
      <c r="DQ2071" s="20"/>
      <c r="DR2071" s="20"/>
      <c r="DS2071" s="20"/>
      <c r="DT2071" s="20"/>
      <c r="DU2071" s="20"/>
      <c r="DV2071" s="20"/>
      <c r="DW2071" s="20"/>
      <c r="DX2071" s="20"/>
      <c r="DY2071" s="20"/>
    </row>
    <row r="2072" spans="2:129" x14ac:dyDescent="0.15">
      <c r="B2072" s="77" t="s">
        <v>1112</v>
      </c>
      <c r="C2072" s="75"/>
      <c r="D2072" s="73" t="s">
        <v>38</v>
      </c>
      <c r="E2072" s="248" t="s">
        <v>1113</v>
      </c>
      <c r="F2072" s="248">
        <f t="shared" si="372"/>
        <v>1.0748472274</v>
      </c>
      <c r="G2072" s="248">
        <f t="shared" si="373"/>
        <v>0.12337564849999999</v>
      </c>
      <c r="H2072" s="248">
        <f t="shared" si="374"/>
        <v>0.22802192599999999</v>
      </c>
      <c r="I2072" s="248">
        <f t="shared" si="375"/>
        <v>0.33585937290000001</v>
      </c>
      <c r="J2072" s="248">
        <v>0.38759028000000001</v>
      </c>
      <c r="K2072" s="248">
        <v>0.21371841999999999</v>
      </c>
      <c r="L2072" s="248">
        <v>1.1974080999999999E-2</v>
      </c>
      <c r="M2072" s="248">
        <v>3.2733145E-3</v>
      </c>
      <c r="N2072" s="248">
        <v>0.10458004999999999</v>
      </c>
      <c r="O2072" s="248">
        <v>1.5522284000000001E-2</v>
      </c>
      <c r="P2072" s="248">
        <v>2.329425E-3</v>
      </c>
      <c r="Q2072" s="248">
        <v>1.6505527999999998E-2</v>
      </c>
      <c r="R2072" s="248">
        <v>0.31183685999999999</v>
      </c>
      <c r="S2072" s="248">
        <v>0</v>
      </c>
      <c r="T2072" s="248">
        <v>0</v>
      </c>
      <c r="U2072" s="248">
        <v>7.5169848999999999E-3</v>
      </c>
      <c r="V2072" s="110"/>
      <c r="W2072" s="281">
        <f t="shared" si="376"/>
        <v>2.8710391111111111</v>
      </c>
      <c r="X2072" s="249">
        <v>69.523927999999998</v>
      </c>
      <c r="Y2072" s="249">
        <v>66.208387000000002</v>
      </c>
      <c r="Z2072" s="249">
        <v>1.7907166999999999</v>
      </c>
      <c r="AA2072" s="249">
        <v>1.6490694000000001E-3</v>
      </c>
      <c r="AB2072" s="249">
        <v>0.57768322000000005</v>
      </c>
      <c r="AC2072" s="249">
        <v>0.12600426000000001</v>
      </c>
      <c r="AD2072" s="249">
        <v>0.81948757000000005</v>
      </c>
      <c r="AE2072" s="250">
        <v>7.6007014999999999E-6</v>
      </c>
      <c r="AF2072" s="250">
        <v>1.7927217999999999E-8</v>
      </c>
      <c r="AG2072" s="78">
        <v>0.52508555000000001</v>
      </c>
      <c r="AH2072" s="20"/>
      <c r="AI2072" s="20"/>
      <c r="AJ2072" s="20"/>
      <c r="AK2072" s="20"/>
      <c r="AL2072" s="20"/>
      <c r="AM2072" s="20"/>
      <c r="AN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c r="BU2072" s="20"/>
      <c r="BV2072" s="20"/>
      <c r="BW2072" s="20"/>
      <c r="BX2072" s="20"/>
      <c r="BY2072" s="20"/>
      <c r="BZ2072" s="20"/>
      <c r="CA2072" s="20"/>
      <c r="CB2072" s="20"/>
      <c r="CC2072" s="20"/>
      <c r="CD2072" s="20"/>
      <c r="CE2072" s="20"/>
      <c r="CF2072" s="20"/>
      <c r="CG2072" s="20"/>
      <c r="CH2072" s="20"/>
      <c r="CI2072" s="20"/>
      <c r="CJ2072" s="20"/>
      <c r="CK2072" s="20"/>
      <c r="CL2072" s="20"/>
      <c r="CM2072" s="20"/>
      <c r="CN2072" s="20"/>
      <c r="CO2072" s="20"/>
      <c r="CP2072" s="20"/>
      <c r="CQ2072" s="20"/>
      <c r="CR2072" s="20"/>
      <c r="CS2072" s="20"/>
      <c r="CT2072" s="20"/>
      <c r="CU2072" s="20"/>
      <c r="CV2072" s="20"/>
      <c r="CW2072" s="20"/>
      <c r="CX2072" s="20"/>
      <c r="CY2072" s="20"/>
      <c r="CZ2072" s="20"/>
      <c r="DA2072" s="20"/>
      <c r="DB2072" s="20"/>
      <c r="DC2072" s="20"/>
      <c r="DD2072" s="20"/>
      <c r="DE2072" s="20"/>
      <c r="DF2072" s="20"/>
      <c r="DG2072" s="20"/>
      <c r="DH2072" s="20"/>
      <c r="DI2072" s="20"/>
      <c r="DJ2072" s="20"/>
      <c r="DK2072" s="20"/>
      <c r="DL2072" s="20"/>
      <c r="DM2072" s="20"/>
      <c r="DN2072" s="20"/>
      <c r="DO2072" s="20"/>
      <c r="DP2072" s="20"/>
      <c r="DQ2072" s="20"/>
      <c r="DR2072" s="20"/>
      <c r="DS2072" s="20"/>
      <c r="DT2072" s="20"/>
      <c r="DU2072" s="20"/>
      <c r="DV2072" s="20"/>
      <c r="DW2072" s="20"/>
      <c r="DX2072" s="20"/>
      <c r="DY2072" s="20"/>
    </row>
    <row r="2073" spans="2:129" x14ac:dyDescent="0.15">
      <c r="B2073" s="77" t="s">
        <v>1114</v>
      </c>
      <c r="C2073" s="75"/>
      <c r="D2073" s="73" t="s">
        <v>38</v>
      </c>
      <c r="E2073" s="248" t="s">
        <v>1115</v>
      </c>
      <c r="F2073" s="248">
        <f t="shared" si="372"/>
        <v>1.2408791049999999</v>
      </c>
      <c r="G2073" s="248">
        <f t="shared" si="373"/>
        <v>0.14248464299999999</v>
      </c>
      <c r="H2073" s="248">
        <f t="shared" si="374"/>
        <v>0.1341532835</v>
      </c>
      <c r="I2073" s="248">
        <f t="shared" si="375"/>
        <v>0.6058636785</v>
      </c>
      <c r="J2073" s="248">
        <v>0.35837750000000002</v>
      </c>
      <c r="K2073" s="248">
        <v>0.124352</v>
      </c>
      <c r="L2073" s="248">
        <v>7.7376255000000003E-3</v>
      </c>
      <c r="M2073" s="248">
        <v>2.2258137000000001E-2</v>
      </c>
      <c r="N2073" s="248">
        <v>9.7596859999999994E-2</v>
      </c>
      <c r="O2073" s="248">
        <v>2.2629646E-2</v>
      </c>
      <c r="P2073" s="248">
        <v>2.0636579999999999E-3</v>
      </c>
      <c r="Q2073" s="248">
        <v>7.7331895000000003E-3</v>
      </c>
      <c r="R2073" s="248">
        <v>0.58271046000000004</v>
      </c>
      <c r="S2073" s="248">
        <v>0</v>
      </c>
      <c r="T2073" s="248">
        <v>0</v>
      </c>
      <c r="U2073" s="248">
        <v>1.5420029E-2</v>
      </c>
      <c r="V2073" s="110"/>
      <c r="W2073" s="281">
        <f t="shared" si="376"/>
        <v>2.6546481481481479</v>
      </c>
      <c r="X2073" s="249">
        <v>90.647064</v>
      </c>
      <c r="Y2073" s="249">
        <v>85.443950999999998</v>
      </c>
      <c r="Z2073" s="249">
        <v>3.5351843999999999</v>
      </c>
      <c r="AA2073" s="249">
        <v>1.5800565E-3</v>
      </c>
      <c r="AB2073" s="249">
        <v>0.64470477000000004</v>
      </c>
      <c r="AC2073" s="249">
        <v>0.15410995</v>
      </c>
      <c r="AD2073" s="249">
        <v>0.86753409999999997</v>
      </c>
      <c r="AE2073" s="250">
        <v>6.3480217000000004E-6</v>
      </c>
      <c r="AF2073" s="250">
        <v>1.3662031E-8</v>
      </c>
      <c r="AG2073" s="78">
        <v>0.63453917999999998</v>
      </c>
      <c r="AH2073" s="20"/>
      <c r="AI2073" s="20"/>
      <c r="AJ2073" s="20"/>
      <c r="AK2073" s="20"/>
      <c r="AL2073" s="20"/>
      <c r="AM2073" s="20"/>
      <c r="AN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c r="BU2073" s="20"/>
      <c r="BV2073" s="20"/>
      <c r="BW2073" s="20"/>
      <c r="BX2073" s="20"/>
      <c r="BY2073" s="20"/>
      <c r="BZ2073" s="20"/>
      <c r="CA2073" s="20"/>
      <c r="CB2073" s="20"/>
      <c r="CC2073" s="20"/>
      <c r="CD2073" s="20"/>
      <c r="CE2073" s="20"/>
      <c r="CF2073" s="20"/>
      <c r="CG2073" s="20"/>
      <c r="CH2073" s="20"/>
      <c r="CI2073" s="20"/>
      <c r="CJ2073" s="20"/>
      <c r="CK2073" s="20"/>
      <c r="CL2073" s="20"/>
      <c r="CM2073" s="20"/>
      <c r="CN2073" s="20"/>
      <c r="CO2073" s="20"/>
      <c r="CP2073" s="20"/>
      <c r="CQ2073" s="20"/>
      <c r="CR2073" s="20"/>
      <c r="CS2073" s="20"/>
      <c r="CT2073" s="20"/>
      <c r="CU2073" s="20"/>
      <c r="CV2073" s="20"/>
      <c r="CW2073" s="20"/>
      <c r="CX2073" s="20"/>
      <c r="CY2073" s="20"/>
      <c r="CZ2073" s="20"/>
      <c r="DA2073" s="20"/>
      <c r="DB2073" s="20"/>
      <c r="DC2073" s="20"/>
      <c r="DD2073" s="20"/>
      <c r="DE2073" s="20"/>
      <c r="DF2073" s="20"/>
      <c r="DG2073" s="20"/>
      <c r="DH2073" s="20"/>
      <c r="DI2073" s="20"/>
      <c r="DJ2073" s="20"/>
      <c r="DK2073" s="20"/>
      <c r="DL2073" s="20"/>
      <c r="DM2073" s="20"/>
      <c r="DN2073" s="20"/>
      <c r="DO2073" s="20"/>
      <c r="DP2073" s="20"/>
      <c r="DQ2073" s="20"/>
      <c r="DR2073" s="20"/>
      <c r="DS2073" s="20"/>
      <c r="DT2073" s="20"/>
      <c r="DU2073" s="20"/>
      <c r="DV2073" s="20"/>
      <c r="DW2073" s="20"/>
      <c r="DX2073" s="20"/>
      <c r="DY2073" s="20"/>
    </row>
    <row r="2074" spans="2:129" x14ac:dyDescent="0.15">
      <c r="B2074" s="77" t="s">
        <v>1116</v>
      </c>
      <c r="C2074" s="75"/>
      <c r="D2074" s="73" t="s">
        <v>38</v>
      </c>
      <c r="E2074" s="248" t="s">
        <v>1117</v>
      </c>
      <c r="F2074" s="248">
        <f t="shared" si="372"/>
        <v>1.4269767312000001</v>
      </c>
      <c r="G2074" s="248">
        <f t="shared" si="373"/>
        <v>0.17498429600000001</v>
      </c>
      <c r="H2074" s="248">
        <f t="shared" si="374"/>
        <v>0.15096947220000001</v>
      </c>
      <c r="I2074" s="248">
        <f t="shared" si="375"/>
        <v>0.67059629300000012</v>
      </c>
      <c r="J2074" s="248">
        <v>0.43042667000000001</v>
      </c>
      <c r="K2074" s="248">
        <v>0.1393491</v>
      </c>
      <c r="L2074" s="248">
        <v>9.2634407000000002E-3</v>
      </c>
      <c r="M2074" s="248">
        <v>2.81502E-2</v>
      </c>
      <c r="N2074" s="248">
        <v>0.11931223000000001</v>
      </c>
      <c r="O2074" s="248">
        <v>2.7521865999999999E-2</v>
      </c>
      <c r="P2074" s="248">
        <v>2.3569315000000002E-3</v>
      </c>
      <c r="Q2074" s="248">
        <v>8.5614039999999999E-3</v>
      </c>
      <c r="R2074" s="248">
        <v>0.64281606000000002</v>
      </c>
      <c r="S2074" s="248">
        <v>0</v>
      </c>
      <c r="T2074" s="248">
        <v>0</v>
      </c>
      <c r="U2074" s="248">
        <v>1.9218829E-2</v>
      </c>
      <c r="V2074" s="110"/>
      <c r="W2074" s="281">
        <f t="shared" si="376"/>
        <v>3.1883457037037037</v>
      </c>
      <c r="X2074" s="249">
        <v>105.88655</v>
      </c>
      <c r="Y2074" s="249">
        <v>99.508054000000001</v>
      </c>
      <c r="Z2074" s="249">
        <v>4.3736180999999998</v>
      </c>
      <c r="AA2074" s="249">
        <v>1.8581107999999999E-3</v>
      </c>
      <c r="AB2074" s="249">
        <v>0.78142407999999997</v>
      </c>
      <c r="AC2074" s="249">
        <v>0.18611025</v>
      </c>
      <c r="AD2074" s="249">
        <v>1.0354905000000001</v>
      </c>
      <c r="AE2074" s="250">
        <v>7.4950588000000001E-6</v>
      </c>
      <c r="AF2074" s="250">
        <v>1.6215218E-8</v>
      </c>
      <c r="AG2074" s="78">
        <v>0.73690845000000005</v>
      </c>
      <c r="AH2074" s="20"/>
      <c r="AI2074" s="20"/>
      <c r="AJ2074" s="20"/>
      <c r="AK2074" s="20"/>
      <c r="AL2074" s="20"/>
      <c r="AM2074" s="20"/>
      <c r="AN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c r="BU2074" s="20"/>
      <c r="BV2074" s="20"/>
      <c r="BW2074" s="20"/>
      <c r="BX2074" s="20"/>
      <c r="BY2074" s="20"/>
      <c r="BZ2074" s="20"/>
      <c r="CA2074" s="20"/>
      <c r="CB2074" s="20"/>
      <c r="CC2074" s="20"/>
      <c r="CD2074" s="20"/>
      <c r="CE2074" s="20"/>
      <c r="CF2074" s="20"/>
      <c r="CG2074" s="20"/>
      <c r="CH2074" s="20"/>
      <c r="CI2074" s="20"/>
      <c r="CJ2074" s="20"/>
      <c r="CK2074" s="20"/>
      <c r="CL2074" s="20"/>
      <c r="CM2074" s="20"/>
      <c r="CN2074" s="20"/>
      <c r="CO2074" s="20"/>
      <c r="CP2074" s="20"/>
      <c r="CQ2074" s="20"/>
      <c r="CR2074" s="20"/>
      <c r="CS2074" s="20"/>
      <c r="CT2074" s="20"/>
      <c r="CU2074" s="20"/>
      <c r="CV2074" s="20"/>
      <c r="CW2074" s="20"/>
      <c r="CX2074" s="20"/>
      <c r="CY2074" s="20"/>
      <c r="CZ2074" s="20"/>
      <c r="DA2074" s="20"/>
      <c r="DB2074" s="20"/>
      <c r="DC2074" s="20"/>
      <c r="DD2074" s="20"/>
      <c r="DE2074" s="20"/>
      <c r="DF2074" s="20"/>
      <c r="DG2074" s="20"/>
      <c r="DH2074" s="20"/>
      <c r="DI2074" s="20"/>
      <c r="DJ2074" s="20"/>
      <c r="DK2074" s="20"/>
      <c r="DL2074" s="20"/>
      <c r="DM2074" s="20"/>
      <c r="DN2074" s="20"/>
      <c r="DO2074" s="20"/>
      <c r="DP2074" s="20"/>
      <c r="DQ2074" s="20"/>
      <c r="DR2074" s="20"/>
      <c r="DS2074" s="20"/>
      <c r="DT2074" s="20"/>
      <c r="DU2074" s="20"/>
      <c r="DV2074" s="20"/>
      <c r="DW2074" s="20"/>
      <c r="DX2074" s="20"/>
      <c r="DY2074" s="20"/>
    </row>
    <row r="2075" spans="2:129" x14ac:dyDescent="0.15">
      <c r="B2075" s="77" t="s">
        <v>1118</v>
      </c>
      <c r="C2075" s="75"/>
      <c r="D2075" s="73" t="s">
        <v>38</v>
      </c>
      <c r="E2075" s="248" t="s">
        <v>1119</v>
      </c>
      <c r="F2075" s="248">
        <f t="shared" si="372"/>
        <v>1.8969686412000002</v>
      </c>
      <c r="G2075" s="248">
        <f t="shared" si="373"/>
        <v>0.345517764</v>
      </c>
      <c r="H2075" s="248">
        <f t="shared" si="374"/>
        <v>0.20346765420000001</v>
      </c>
      <c r="I2075" s="248">
        <f t="shared" si="375"/>
        <v>0.63617395300000001</v>
      </c>
      <c r="J2075" s="248">
        <v>0.71180927000000005</v>
      </c>
      <c r="K2075" s="248">
        <v>0.17955945000000001</v>
      </c>
      <c r="L2075" s="248">
        <v>2.0650018999999999E-2</v>
      </c>
      <c r="M2075" s="248">
        <v>0.17673966999999999</v>
      </c>
      <c r="N2075" s="248">
        <v>0.13511490000000001</v>
      </c>
      <c r="O2075" s="248">
        <v>3.3663194E-2</v>
      </c>
      <c r="P2075" s="248">
        <v>3.2581851999999999E-3</v>
      </c>
      <c r="Q2075" s="248">
        <v>1.3007685999999999E-2</v>
      </c>
      <c r="R2075" s="248">
        <v>0.58405686999999995</v>
      </c>
      <c r="S2075" s="248">
        <v>0</v>
      </c>
      <c r="T2075" s="248">
        <v>0</v>
      </c>
      <c r="U2075" s="248">
        <v>3.9109396999999997E-2</v>
      </c>
      <c r="V2075" s="110"/>
      <c r="W2075" s="281">
        <f t="shared" si="376"/>
        <v>5.2726612592592597</v>
      </c>
      <c r="X2075" s="249">
        <v>107.13579</v>
      </c>
      <c r="Y2075" s="249">
        <v>89.994494000000003</v>
      </c>
      <c r="Z2075" s="249">
        <v>5.5436889000000003</v>
      </c>
      <c r="AA2075" s="249">
        <v>1.5455369000000001</v>
      </c>
      <c r="AB2075" s="249">
        <v>8.1982818000000002</v>
      </c>
      <c r="AC2075" s="249">
        <v>0.29097599000000002</v>
      </c>
      <c r="AD2075" s="249">
        <v>1.5628161</v>
      </c>
      <c r="AE2075" s="250">
        <v>1.072576E-5</v>
      </c>
      <c r="AF2075" s="250">
        <v>3.1986807000000002E-8</v>
      </c>
      <c r="AG2075" s="78">
        <v>0.69916184999999997</v>
      </c>
      <c r="AH2075" s="20"/>
      <c r="AI2075" s="20"/>
      <c r="AJ2075" s="20"/>
      <c r="AK2075" s="20"/>
      <c r="AL2075" s="20"/>
      <c r="AM2075" s="20"/>
      <c r="AN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c r="BU2075" s="20"/>
      <c r="BV2075" s="20"/>
      <c r="BW2075" s="20"/>
      <c r="BX2075" s="20"/>
      <c r="BY2075" s="20"/>
      <c r="BZ2075" s="20"/>
      <c r="CA2075" s="20"/>
      <c r="CB2075" s="20"/>
      <c r="CC2075" s="20"/>
      <c r="CD2075" s="20"/>
      <c r="CE2075" s="20"/>
      <c r="CF2075" s="20"/>
      <c r="CG2075" s="20"/>
      <c r="CH2075" s="20"/>
      <c r="CI2075" s="20"/>
      <c r="CJ2075" s="20"/>
      <c r="CK2075" s="20"/>
      <c r="CL2075" s="20"/>
      <c r="CM2075" s="20"/>
      <c r="CN2075" s="20"/>
      <c r="CO2075" s="20"/>
      <c r="CP2075" s="20"/>
      <c r="CQ2075" s="20"/>
      <c r="CR2075" s="20"/>
      <c r="CS2075" s="20"/>
      <c r="CT2075" s="20"/>
      <c r="CU2075" s="20"/>
      <c r="CV2075" s="20"/>
      <c r="CW2075" s="20"/>
      <c r="CX2075" s="20"/>
      <c r="CY2075" s="20"/>
      <c r="CZ2075" s="20"/>
      <c r="DA2075" s="20"/>
      <c r="DB2075" s="20"/>
      <c r="DC2075" s="20"/>
      <c r="DD2075" s="20"/>
      <c r="DE2075" s="20"/>
      <c r="DF2075" s="20"/>
      <c r="DG2075" s="20"/>
      <c r="DH2075" s="20"/>
      <c r="DI2075" s="20"/>
      <c r="DJ2075" s="20"/>
      <c r="DK2075" s="20"/>
      <c r="DL2075" s="20"/>
      <c r="DM2075" s="20"/>
      <c r="DN2075" s="20"/>
      <c r="DO2075" s="20"/>
      <c r="DP2075" s="20"/>
      <c r="DQ2075" s="20"/>
      <c r="DR2075" s="20"/>
      <c r="DS2075" s="20"/>
      <c r="DT2075" s="20"/>
      <c r="DU2075" s="20"/>
      <c r="DV2075" s="20"/>
      <c r="DW2075" s="20"/>
      <c r="DX2075" s="20"/>
      <c r="DY2075" s="20"/>
    </row>
    <row r="2076" spans="2:129" x14ac:dyDescent="0.15">
      <c r="B2076" s="77" t="s">
        <v>1120</v>
      </c>
      <c r="C2076" s="75"/>
      <c r="D2076" s="73" t="s">
        <v>38</v>
      </c>
      <c r="E2076" s="248" t="s">
        <v>1121</v>
      </c>
      <c r="F2076" s="248">
        <f t="shared" si="372"/>
        <v>2.0898180982700003</v>
      </c>
      <c r="G2076" s="248">
        <f t="shared" si="373"/>
        <v>0.46848875500000003</v>
      </c>
      <c r="H2076" s="248">
        <f t="shared" si="374"/>
        <v>0.21116480863000001</v>
      </c>
      <c r="I2076" s="248">
        <f t="shared" si="375"/>
        <v>0.80848423464000008</v>
      </c>
      <c r="J2076" s="248">
        <v>0.60168029999999995</v>
      </c>
      <c r="K2076" s="248">
        <v>0.19254225</v>
      </c>
      <c r="L2076" s="248">
        <v>1.8023852999999999E-2</v>
      </c>
      <c r="M2076" s="248">
        <v>0.30973473000000001</v>
      </c>
      <c r="N2076" s="248">
        <v>0.11278082</v>
      </c>
      <c r="O2076" s="248">
        <v>4.5973205000000003E-2</v>
      </c>
      <c r="P2076" s="248">
        <v>5.9870563000000003E-4</v>
      </c>
      <c r="Q2076" s="248">
        <v>7.5956964000000002E-4</v>
      </c>
      <c r="R2076" s="248">
        <v>0.74184444000000005</v>
      </c>
      <c r="S2076" s="248">
        <v>2.3198400000000001E-3</v>
      </c>
      <c r="T2076" s="248">
        <v>0</v>
      </c>
      <c r="U2076" s="248">
        <v>6.3560384999999997E-2</v>
      </c>
      <c r="V2076" s="110"/>
      <c r="W2076" s="281">
        <f t="shared" si="376"/>
        <v>4.4568911111111102</v>
      </c>
      <c r="X2076" s="249">
        <v>110.23247000000001</v>
      </c>
      <c r="Y2076" s="249">
        <v>92.105802999999995</v>
      </c>
      <c r="Z2076" s="249">
        <v>14.160525</v>
      </c>
      <c r="AA2076" s="249">
        <v>4.3054870999999998E-4</v>
      </c>
      <c r="AB2076" s="249">
        <v>2.8435366000000002</v>
      </c>
      <c r="AC2076" s="249">
        <v>9.8462285999999996E-2</v>
      </c>
      <c r="AD2076" s="249">
        <v>1.0237128</v>
      </c>
      <c r="AE2076" s="250">
        <v>8.9689237000000006E-6</v>
      </c>
      <c r="AF2076" s="250">
        <v>2.4548838000000002E-8</v>
      </c>
      <c r="AG2076" s="78">
        <v>0.75311525999999995</v>
      </c>
      <c r="AH2076" s="20"/>
      <c r="AI2076" s="20"/>
      <c r="AJ2076" s="20"/>
      <c r="AK2076" s="20"/>
      <c r="AL2076" s="20"/>
      <c r="AM2076" s="20"/>
      <c r="AN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c r="BU2076" s="20"/>
      <c r="BV2076" s="20"/>
      <c r="BW2076" s="20"/>
      <c r="BX2076" s="20"/>
      <c r="BY2076" s="20"/>
      <c r="BZ2076" s="20"/>
      <c r="CA2076" s="20"/>
      <c r="CB2076" s="20"/>
      <c r="CC2076" s="20"/>
      <c r="CD2076" s="20"/>
      <c r="CE2076" s="20"/>
      <c r="CF2076" s="20"/>
      <c r="CG2076" s="20"/>
      <c r="CH2076" s="20"/>
      <c r="CI2076" s="20"/>
      <c r="CJ2076" s="20"/>
      <c r="CK2076" s="20"/>
      <c r="CL2076" s="20"/>
      <c r="CM2076" s="20"/>
      <c r="CN2076" s="20"/>
      <c r="CO2076" s="20"/>
      <c r="CP2076" s="20"/>
      <c r="CQ2076" s="20"/>
      <c r="CR2076" s="20"/>
      <c r="CS2076" s="20"/>
      <c r="CT2076" s="20"/>
      <c r="CU2076" s="20"/>
      <c r="CV2076" s="20"/>
      <c r="CW2076" s="20"/>
      <c r="CX2076" s="20"/>
      <c r="CY2076" s="20"/>
      <c r="CZ2076" s="20"/>
      <c r="DA2076" s="20"/>
      <c r="DB2076" s="20"/>
      <c r="DC2076" s="20"/>
      <c r="DD2076" s="20"/>
      <c r="DE2076" s="20"/>
      <c r="DF2076" s="20"/>
      <c r="DG2076" s="20"/>
      <c r="DH2076" s="20"/>
      <c r="DI2076" s="20"/>
      <c r="DJ2076" s="20"/>
      <c r="DK2076" s="20"/>
      <c r="DL2076" s="20"/>
      <c r="DM2076" s="20"/>
      <c r="DN2076" s="20"/>
      <c r="DO2076" s="20"/>
      <c r="DP2076" s="20"/>
      <c r="DQ2076" s="20"/>
      <c r="DR2076" s="20"/>
      <c r="DS2076" s="20"/>
      <c r="DT2076" s="20"/>
      <c r="DU2076" s="20"/>
      <c r="DV2076" s="20"/>
      <c r="DW2076" s="20"/>
      <c r="DX2076" s="20"/>
      <c r="DY2076" s="20"/>
    </row>
    <row r="2077" spans="2:129" x14ac:dyDescent="0.15">
      <c r="B2077" s="77" t="s">
        <v>1122</v>
      </c>
      <c r="C2077" s="75"/>
      <c r="D2077" s="73" t="s">
        <v>38</v>
      </c>
      <c r="E2077" s="248" t="s">
        <v>1123</v>
      </c>
      <c r="F2077" s="248">
        <f t="shared" si="372"/>
        <v>2.0487056557800001</v>
      </c>
      <c r="G2077" s="248">
        <f t="shared" si="373"/>
        <v>0.47162664300000001</v>
      </c>
      <c r="H2077" s="248">
        <f t="shared" si="374"/>
        <v>0.19501842486999998</v>
      </c>
      <c r="I2077" s="248">
        <f t="shared" si="375"/>
        <v>0.81523156790999995</v>
      </c>
      <c r="J2077" s="248">
        <v>0.56682902000000002</v>
      </c>
      <c r="K2077" s="248">
        <v>0.17727398</v>
      </c>
      <c r="L2077" s="248">
        <v>1.7128596999999999E-2</v>
      </c>
      <c r="M2077" s="248">
        <v>0.30967836999999998</v>
      </c>
      <c r="N2077" s="248">
        <v>0.11450069</v>
      </c>
      <c r="O2077" s="248">
        <v>4.7447583000000002E-2</v>
      </c>
      <c r="P2077" s="248">
        <v>6.1584786999999998E-4</v>
      </c>
      <c r="Q2077" s="248">
        <v>8.1128590999999996E-4</v>
      </c>
      <c r="R2077" s="248">
        <v>0.75779821999999997</v>
      </c>
      <c r="S2077" s="248">
        <v>2.3198400000000001E-3</v>
      </c>
      <c r="T2077" s="248">
        <v>0</v>
      </c>
      <c r="U2077" s="248">
        <v>5.4302221999999997E-2</v>
      </c>
      <c r="V2077" s="110"/>
      <c r="W2077" s="281">
        <f t="shared" si="376"/>
        <v>4.1987334814814812</v>
      </c>
      <c r="X2077" s="249">
        <v>108.50189</v>
      </c>
      <c r="Y2077" s="249">
        <v>90.919169999999994</v>
      </c>
      <c r="Z2077" s="249">
        <v>13.489366</v>
      </c>
      <c r="AA2077" s="249">
        <v>4.4192232E-4</v>
      </c>
      <c r="AB2077" s="249">
        <v>3.0168366999999998</v>
      </c>
      <c r="AC2077" s="249">
        <v>9.8856902999999996E-2</v>
      </c>
      <c r="AD2077" s="249">
        <v>0.97722078000000001</v>
      </c>
      <c r="AE2077" s="250">
        <v>8.5025491999999992E-6</v>
      </c>
      <c r="AF2077" s="250">
        <v>2.3366463000000001E-8</v>
      </c>
      <c r="AG2077" s="78">
        <v>0.74523485</v>
      </c>
      <c r="AH2077" s="20"/>
      <c r="AI2077" s="20"/>
      <c r="AJ2077" s="20"/>
      <c r="AK2077" s="20"/>
      <c r="AL2077" s="20"/>
      <c r="AM2077" s="20"/>
      <c r="AN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c r="BU2077" s="20"/>
      <c r="BV2077" s="20"/>
      <c r="BW2077" s="20"/>
      <c r="BX2077" s="20"/>
      <c r="BY2077" s="20"/>
      <c r="BZ2077" s="20"/>
      <c r="CA2077" s="20"/>
      <c r="CB2077" s="20"/>
      <c r="CC2077" s="20"/>
      <c r="CD2077" s="20"/>
      <c r="CE2077" s="20"/>
      <c r="CF2077" s="20"/>
      <c r="CG2077" s="20"/>
      <c r="CH2077" s="20"/>
      <c r="CI2077" s="20"/>
      <c r="CJ2077" s="20"/>
      <c r="CK2077" s="20"/>
      <c r="CL2077" s="20"/>
      <c r="CM2077" s="20"/>
      <c r="CN2077" s="20"/>
      <c r="CO2077" s="20"/>
      <c r="CP2077" s="20"/>
      <c r="CQ2077" s="20"/>
      <c r="CR2077" s="20"/>
      <c r="CS2077" s="20"/>
      <c r="CT2077" s="20"/>
      <c r="CU2077" s="20"/>
      <c r="CV2077" s="20"/>
      <c r="CW2077" s="20"/>
      <c r="CX2077" s="20"/>
      <c r="CY2077" s="20"/>
      <c r="CZ2077" s="20"/>
      <c r="DA2077" s="20"/>
      <c r="DB2077" s="20"/>
      <c r="DC2077" s="20"/>
      <c r="DD2077" s="20"/>
      <c r="DE2077" s="20"/>
      <c r="DF2077" s="20"/>
      <c r="DG2077" s="20"/>
      <c r="DH2077" s="20"/>
      <c r="DI2077" s="20"/>
      <c r="DJ2077" s="20"/>
      <c r="DK2077" s="20"/>
      <c r="DL2077" s="20"/>
      <c r="DM2077" s="20"/>
      <c r="DN2077" s="20"/>
      <c r="DO2077" s="20"/>
      <c r="DP2077" s="20"/>
      <c r="DQ2077" s="20"/>
      <c r="DR2077" s="20"/>
      <c r="DS2077" s="20"/>
      <c r="DT2077" s="20"/>
      <c r="DU2077" s="20"/>
      <c r="DV2077" s="20"/>
      <c r="DW2077" s="20"/>
      <c r="DX2077" s="20"/>
      <c r="DY2077" s="20"/>
    </row>
    <row r="2078" spans="2:129" x14ac:dyDescent="0.15">
      <c r="B2078" s="77" t="s">
        <v>1124</v>
      </c>
      <c r="C2078" s="75"/>
      <c r="D2078" s="73" t="s">
        <v>38</v>
      </c>
      <c r="E2078" s="248" t="s">
        <v>1125</v>
      </c>
      <c r="F2078" s="248">
        <f t="shared" si="372"/>
        <v>2.0740911127000001</v>
      </c>
      <c r="G2078" s="248">
        <f t="shared" si="373"/>
        <v>0.47251127799999998</v>
      </c>
      <c r="H2078" s="248">
        <f t="shared" si="374"/>
        <v>0.20414189548000003</v>
      </c>
      <c r="I2078" s="248">
        <f t="shared" si="375"/>
        <v>0.81145844921999999</v>
      </c>
      <c r="J2078" s="248">
        <v>0.58597949000000005</v>
      </c>
      <c r="K2078" s="248">
        <v>0.18555397000000001</v>
      </c>
      <c r="L2078" s="248">
        <v>1.7980609000000002E-2</v>
      </c>
      <c r="M2078" s="248">
        <v>0.30972444999999998</v>
      </c>
      <c r="N2078" s="248">
        <v>0.11603413999999999</v>
      </c>
      <c r="O2078" s="248">
        <v>4.6752688000000001E-2</v>
      </c>
      <c r="P2078" s="248">
        <v>6.0731648000000003E-4</v>
      </c>
      <c r="Q2078" s="248">
        <v>7.9271622000000005E-4</v>
      </c>
      <c r="R2078" s="248">
        <v>0.74913269000000005</v>
      </c>
      <c r="S2078" s="248">
        <v>2.3198400000000001E-3</v>
      </c>
      <c r="T2078" s="248">
        <v>0</v>
      </c>
      <c r="U2078" s="248">
        <v>5.9213202999999999E-2</v>
      </c>
      <c r="V2078" s="110"/>
      <c r="W2078" s="281">
        <f t="shared" si="376"/>
        <v>4.3405888148148151</v>
      </c>
      <c r="X2078" s="249">
        <v>109.52262</v>
      </c>
      <c r="Y2078" s="249">
        <v>91.486746999999994</v>
      </c>
      <c r="Z2078" s="249">
        <v>13.920127000000001</v>
      </c>
      <c r="AA2078" s="249">
        <v>4.3677709999999999E-4</v>
      </c>
      <c r="AB2078" s="249">
        <v>3.0103753000000002</v>
      </c>
      <c r="AC2078" s="249">
        <v>9.8689903999999995E-2</v>
      </c>
      <c r="AD2078" s="249">
        <v>1.0062412000000001</v>
      </c>
      <c r="AE2078" s="250">
        <v>8.7733108999999997E-6</v>
      </c>
      <c r="AF2078" s="250">
        <v>2.4024603000000001E-8</v>
      </c>
      <c r="AG2078" s="78">
        <v>0.74944730999999998</v>
      </c>
      <c r="AH2078" s="20"/>
      <c r="AI2078" s="20"/>
      <c r="AJ2078" s="20"/>
      <c r="AK2078" s="20"/>
      <c r="AL2078" s="20"/>
      <c r="AM2078" s="20"/>
      <c r="AN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c r="CA2078" s="20"/>
      <c r="CB2078" s="20"/>
      <c r="CC2078" s="20"/>
      <c r="CD2078" s="20"/>
      <c r="CE2078" s="20"/>
      <c r="CF2078" s="20"/>
      <c r="CG2078" s="20"/>
      <c r="CH2078" s="20"/>
      <c r="CI2078" s="20"/>
      <c r="CJ2078" s="20"/>
      <c r="CK2078" s="20"/>
      <c r="CL2078" s="20"/>
      <c r="CM2078" s="20"/>
      <c r="CN2078" s="20"/>
      <c r="CO2078" s="20"/>
      <c r="CP2078" s="20"/>
      <c r="CQ2078" s="20"/>
      <c r="CR2078" s="20"/>
      <c r="CS2078" s="20"/>
      <c r="CT2078" s="20"/>
      <c r="CU2078" s="20"/>
      <c r="CV2078" s="20"/>
      <c r="CW2078" s="20"/>
      <c r="CX2078" s="20"/>
      <c r="CY2078" s="20"/>
      <c r="CZ2078" s="20"/>
      <c r="DA2078" s="20"/>
      <c r="DB2078" s="20"/>
      <c r="DC2078" s="20"/>
      <c r="DD2078" s="20"/>
      <c r="DE2078" s="20"/>
      <c r="DF2078" s="20"/>
      <c r="DG2078" s="20"/>
      <c r="DH2078" s="20"/>
      <c r="DI2078" s="20"/>
      <c r="DJ2078" s="20"/>
      <c r="DK2078" s="20"/>
      <c r="DL2078" s="20"/>
      <c r="DM2078" s="20"/>
      <c r="DN2078" s="20"/>
      <c r="DO2078" s="20"/>
      <c r="DP2078" s="20"/>
      <c r="DQ2078" s="20"/>
      <c r="DR2078" s="20"/>
      <c r="DS2078" s="20"/>
      <c r="DT2078" s="20"/>
      <c r="DU2078" s="20"/>
      <c r="DV2078" s="20"/>
      <c r="DW2078" s="20"/>
      <c r="DX2078" s="20"/>
      <c r="DY2078" s="20"/>
    </row>
    <row r="2079" spans="2:129" x14ac:dyDescent="0.15">
      <c r="B2079" s="77" t="s">
        <v>1126</v>
      </c>
      <c r="C2079" s="75"/>
      <c r="D2079" s="73" t="s">
        <v>38</v>
      </c>
      <c r="E2079" s="248" t="s">
        <v>1127</v>
      </c>
      <c r="F2079" s="248">
        <f t="shared" si="372"/>
        <v>1.9631978386499997</v>
      </c>
      <c r="G2079" s="248">
        <f t="shared" si="373"/>
        <v>0.46132037999999997</v>
      </c>
      <c r="H2079" s="248">
        <f t="shared" si="374"/>
        <v>0.16831815483999998</v>
      </c>
      <c r="I2079" s="248">
        <f t="shared" si="375"/>
        <v>0.82207670380999998</v>
      </c>
      <c r="J2079" s="248">
        <v>0.51148260000000001</v>
      </c>
      <c r="K2079" s="248">
        <v>0.15395244</v>
      </c>
      <c r="L2079" s="248">
        <v>1.3729841E-2</v>
      </c>
      <c r="M2079" s="248">
        <v>0.30950053999999999</v>
      </c>
      <c r="N2079" s="248">
        <v>0.10301971</v>
      </c>
      <c r="O2079" s="248">
        <v>4.8800129999999997E-2</v>
      </c>
      <c r="P2079" s="248">
        <v>6.3587384000000002E-4</v>
      </c>
      <c r="Q2079" s="248">
        <v>8.3318981000000004E-4</v>
      </c>
      <c r="R2079" s="248">
        <v>0.77793822000000001</v>
      </c>
      <c r="S2079" s="248">
        <v>2.3198400000000001E-3</v>
      </c>
      <c r="T2079" s="248">
        <v>0</v>
      </c>
      <c r="U2079" s="248">
        <v>4.0985453999999998E-2</v>
      </c>
      <c r="V2079" s="110"/>
      <c r="W2079" s="281">
        <f t="shared" si="376"/>
        <v>3.7887599999999999</v>
      </c>
      <c r="X2079" s="249">
        <v>105.00033999999999</v>
      </c>
      <c r="Y2079" s="249">
        <v>89.160304999999994</v>
      </c>
      <c r="Z2079" s="249">
        <v>12.075483999999999</v>
      </c>
      <c r="AA2079" s="249">
        <v>4.5249723E-4</v>
      </c>
      <c r="AB2079" s="249">
        <v>2.7804530999999999</v>
      </c>
      <c r="AC2079" s="249">
        <v>9.9163338000000004E-2</v>
      </c>
      <c r="AD2079" s="249">
        <v>0.88448340000000003</v>
      </c>
      <c r="AE2079" s="250">
        <v>7.6786085999999995E-6</v>
      </c>
      <c r="AF2079" s="250">
        <v>2.1437280999999999E-8</v>
      </c>
      <c r="AG2079" s="78">
        <v>0.73047090000000003</v>
      </c>
      <c r="AH2079" s="20"/>
      <c r="AI2079" s="20"/>
      <c r="AJ2079" s="20"/>
      <c r="AK2079" s="20"/>
      <c r="AL2079" s="20"/>
      <c r="AM2079" s="20"/>
      <c r="AN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c r="BU2079" s="20"/>
      <c r="BV2079" s="20"/>
      <c r="BW2079" s="20"/>
      <c r="BX2079" s="20"/>
      <c r="BY2079" s="20"/>
      <c r="BZ2079" s="20"/>
      <c r="CA2079" s="20"/>
      <c r="CB2079" s="20"/>
      <c r="CC2079" s="20"/>
      <c r="CD2079" s="20"/>
      <c r="CE2079" s="20"/>
      <c r="CF2079" s="20"/>
      <c r="CG2079" s="20"/>
      <c r="CH2079" s="20"/>
      <c r="CI2079" s="20"/>
      <c r="CJ2079" s="20"/>
      <c r="CK2079" s="20"/>
      <c r="CL2079" s="20"/>
      <c r="CM2079" s="20"/>
      <c r="CN2079" s="20"/>
      <c r="CO2079" s="20"/>
      <c r="CP2079" s="20"/>
      <c r="CQ2079" s="20"/>
      <c r="CR2079" s="20"/>
      <c r="CS2079" s="20"/>
      <c r="CT2079" s="20"/>
      <c r="CU2079" s="20"/>
      <c r="CV2079" s="20"/>
      <c r="CW2079" s="20"/>
      <c r="CX2079" s="20"/>
      <c r="CY2079" s="20"/>
      <c r="CZ2079" s="20"/>
      <c r="DA2079" s="20"/>
      <c r="DB2079" s="20"/>
      <c r="DC2079" s="20"/>
      <c r="DD2079" s="20"/>
      <c r="DE2079" s="20"/>
      <c r="DF2079" s="20"/>
      <c r="DG2079" s="20"/>
      <c r="DH2079" s="20"/>
      <c r="DI2079" s="20"/>
      <c r="DJ2079" s="20"/>
      <c r="DK2079" s="20"/>
      <c r="DL2079" s="20"/>
      <c r="DM2079" s="20"/>
      <c r="DN2079" s="20"/>
      <c r="DO2079" s="20"/>
      <c r="DP2079" s="20"/>
      <c r="DQ2079" s="20"/>
      <c r="DR2079" s="20"/>
      <c r="DS2079" s="20"/>
      <c r="DT2079" s="20"/>
      <c r="DU2079" s="20"/>
      <c r="DV2079" s="20"/>
      <c r="DW2079" s="20"/>
      <c r="DX2079" s="20"/>
      <c r="DY2079" s="20"/>
    </row>
    <row r="2080" spans="2:129" x14ac:dyDescent="0.15">
      <c r="B2080" s="101" t="s">
        <v>1128</v>
      </c>
      <c r="C2080" s="75"/>
      <c r="D2080" s="73" t="s">
        <v>38</v>
      </c>
      <c r="E2080" s="248" t="s">
        <v>1129</v>
      </c>
      <c r="F2080" s="248">
        <f t="shared" si="372"/>
        <v>1.86797881992</v>
      </c>
      <c r="G2080" s="248">
        <f t="shared" si="373"/>
        <v>0.37284243300000003</v>
      </c>
      <c r="H2080" s="248">
        <f t="shared" si="374"/>
        <v>0.17108472459999999</v>
      </c>
      <c r="I2080" s="248">
        <f t="shared" si="375"/>
        <v>0.80227152231999999</v>
      </c>
      <c r="J2080" s="248">
        <v>0.52178013999999995</v>
      </c>
      <c r="K2080" s="248">
        <v>0.15977528999999999</v>
      </c>
      <c r="L2080" s="248">
        <v>1.0698656000000001E-2</v>
      </c>
      <c r="M2080" s="248">
        <v>0.24785947999999999</v>
      </c>
      <c r="N2080" s="248">
        <v>7.8379332999999995E-2</v>
      </c>
      <c r="O2080" s="248">
        <v>4.6603619999999998E-2</v>
      </c>
      <c r="P2080" s="248">
        <v>6.1077859999999996E-4</v>
      </c>
      <c r="Q2080" s="248">
        <v>7.0605432000000004E-4</v>
      </c>
      <c r="R2080" s="248">
        <v>0.75285679999999999</v>
      </c>
      <c r="S2080" s="248">
        <v>2.3198400000000001E-3</v>
      </c>
      <c r="T2080" s="248">
        <v>0</v>
      </c>
      <c r="U2080" s="248">
        <v>4.6388828E-2</v>
      </c>
      <c r="V2080" s="110"/>
      <c r="W2080" s="281">
        <f t="shared" si="376"/>
        <v>3.8650380740740733</v>
      </c>
      <c r="X2080" s="249">
        <v>103.37727</v>
      </c>
      <c r="Y2080" s="249">
        <v>88.845636999999996</v>
      </c>
      <c r="Z2080" s="249">
        <v>11.704669000000001</v>
      </c>
      <c r="AA2080" s="249">
        <v>4.3149253E-4</v>
      </c>
      <c r="AB2080" s="249">
        <v>1.8622612999999999</v>
      </c>
      <c r="AC2080" s="249">
        <v>9.8165458999999997E-2</v>
      </c>
      <c r="AD2080" s="249">
        <v>0.86611020999999999</v>
      </c>
      <c r="AE2080" s="250">
        <v>7.6665281000000001E-6</v>
      </c>
      <c r="AF2080" s="250">
        <v>2.1245245000000001E-8</v>
      </c>
      <c r="AG2080" s="78">
        <v>0.72105118999999995</v>
      </c>
      <c r="AH2080" s="20"/>
      <c r="AI2080" s="20"/>
      <c r="AJ2080" s="20"/>
      <c r="AK2080" s="20"/>
      <c r="AL2080" s="20"/>
      <c r="AM2080" s="20"/>
      <c r="AN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c r="BU2080" s="20"/>
      <c r="BV2080" s="20"/>
      <c r="BW2080" s="20"/>
      <c r="BX2080" s="20"/>
      <c r="BY2080" s="20"/>
      <c r="BZ2080" s="20"/>
      <c r="CA2080" s="20"/>
      <c r="CB2080" s="20"/>
      <c r="CC2080" s="20"/>
      <c r="CD2080" s="20"/>
      <c r="CE2080" s="20"/>
      <c r="CF2080" s="20"/>
      <c r="CG2080" s="20"/>
      <c r="CH2080" s="20"/>
      <c r="CI2080" s="20"/>
      <c r="CJ2080" s="20"/>
      <c r="CK2080" s="20"/>
      <c r="CL2080" s="20"/>
      <c r="CM2080" s="20"/>
      <c r="CN2080" s="20"/>
      <c r="CO2080" s="20"/>
      <c r="CP2080" s="20"/>
      <c r="CQ2080" s="20"/>
      <c r="CR2080" s="20"/>
      <c r="CS2080" s="20"/>
      <c r="CT2080" s="20"/>
      <c r="CU2080" s="20"/>
      <c r="CV2080" s="20"/>
      <c r="CW2080" s="20"/>
      <c r="CX2080" s="20"/>
      <c r="CY2080" s="20"/>
      <c r="CZ2080" s="20"/>
      <c r="DA2080" s="20"/>
      <c r="DB2080" s="20"/>
      <c r="DC2080" s="20"/>
      <c r="DD2080" s="20"/>
      <c r="DE2080" s="20"/>
      <c r="DF2080" s="20"/>
      <c r="DG2080" s="20"/>
      <c r="DH2080" s="20"/>
      <c r="DI2080" s="20"/>
      <c r="DJ2080" s="20"/>
      <c r="DK2080" s="20"/>
      <c r="DL2080" s="20"/>
      <c r="DM2080" s="20"/>
      <c r="DN2080" s="20"/>
      <c r="DO2080" s="20"/>
      <c r="DP2080" s="20"/>
      <c r="DQ2080" s="20"/>
      <c r="DR2080" s="20"/>
      <c r="DS2080" s="20"/>
      <c r="DT2080" s="20"/>
      <c r="DU2080" s="20"/>
      <c r="DV2080" s="20"/>
      <c r="DW2080" s="20"/>
      <c r="DX2080" s="20"/>
      <c r="DY2080" s="20"/>
    </row>
    <row r="2081" spans="1:129" x14ac:dyDescent="0.15">
      <c r="B2081" s="101" t="s">
        <v>1130</v>
      </c>
      <c r="C2081" s="75"/>
      <c r="D2081" s="73" t="s">
        <v>38</v>
      </c>
      <c r="E2081" s="248" t="s">
        <v>1131</v>
      </c>
      <c r="F2081" s="248">
        <f t="shared" si="372"/>
        <v>0.54618371209999994</v>
      </c>
      <c r="G2081" s="248">
        <f t="shared" si="373"/>
        <v>6.5047321000000005E-2</v>
      </c>
      <c r="H2081" s="248">
        <f t="shared" si="374"/>
        <v>7.0651612599999997E-2</v>
      </c>
      <c r="I2081" s="248">
        <f t="shared" si="375"/>
        <v>0.19468723849999997</v>
      </c>
      <c r="J2081" s="248">
        <v>0.21579754000000001</v>
      </c>
      <c r="K2081" s="248">
        <v>6.5018696000000001E-2</v>
      </c>
      <c r="L2081" s="248">
        <v>4.5980146999999999E-3</v>
      </c>
      <c r="M2081" s="248">
        <v>2.2668401000000001E-2</v>
      </c>
      <c r="N2081" s="248">
        <v>2.7687447E-2</v>
      </c>
      <c r="O2081" s="248">
        <v>1.4691473E-2</v>
      </c>
      <c r="P2081" s="248">
        <v>1.0349019000000001E-3</v>
      </c>
      <c r="Q2081" s="248">
        <v>4.3588089999999999E-3</v>
      </c>
      <c r="R2081" s="248">
        <v>0.18255753</v>
      </c>
      <c r="S2081" s="248">
        <v>6.3795599999999996E-4</v>
      </c>
      <c r="T2081" s="248">
        <v>0</v>
      </c>
      <c r="U2081" s="248">
        <v>7.1329434999999998E-3</v>
      </c>
      <c r="V2081" s="110"/>
      <c r="W2081" s="281">
        <f t="shared" si="376"/>
        <v>1.5985002962962962</v>
      </c>
      <c r="X2081" s="249">
        <v>31.019915000000001</v>
      </c>
      <c r="Y2081" s="249">
        <v>27.581302000000001</v>
      </c>
      <c r="Z2081" s="249">
        <v>1.3925612000000001</v>
      </c>
      <c r="AA2081" s="249">
        <v>0.18578070999999999</v>
      </c>
      <c r="AB2081" s="249">
        <v>1.4603729999999999</v>
      </c>
      <c r="AC2081" s="249">
        <v>5.9865437000000001E-2</v>
      </c>
      <c r="AD2081" s="249">
        <v>0.34003311000000003</v>
      </c>
      <c r="AE2081" s="250">
        <v>3.1741159999999998E-6</v>
      </c>
      <c r="AF2081" s="250">
        <v>8.7663369000000004E-9</v>
      </c>
      <c r="AG2081" s="78">
        <v>0.20687074999999999</v>
      </c>
      <c r="AH2081" s="20"/>
      <c r="AI2081" s="20"/>
      <c r="AJ2081" s="20"/>
      <c r="AK2081" s="20"/>
      <c r="AL2081" s="20"/>
      <c r="AM2081" s="20"/>
      <c r="AN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c r="BU2081" s="20"/>
      <c r="BV2081" s="20"/>
      <c r="BW2081" s="20"/>
      <c r="BX2081" s="20"/>
      <c r="BY2081" s="20"/>
      <c r="BZ2081" s="20"/>
      <c r="CA2081" s="20"/>
      <c r="CB2081" s="20"/>
      <c r="CC2081" s="20"/>
      <c r="CD2081" s="20"/>
      <c r="CE2081" s="20"/>
      <c r="CF2081" s="20"/>
      <c r="CG2081" s="20"/>
      <c r="CH2081" s="20"/>
      <c r="CI2081" s="20"/>
      <c r="CJ2081" s="20"/>
      <c r="CK2081" s="20"/>
      <c r="CL2081" s="20"/>
      <c r="CM2081" s="20"/>
      <c r="CN2081" s="20"/>
      <c r="CO2081" s="20"/>
      <c r="CP2081" s="20"/>
      <c r="CQ2081" s="20"/>
      <c r="CR2081" s="20"/>
      <c r="CS2081" s="20"/>
      <c r="CT2081" s="20"/>
      <c r="CU2081" s="20"/>
      <c r="CV2081" s="20"/>
      <c r="CW2081" s="20"/>
      <c r="CX2081" s="20"/>
      <c r="CY2081" s="20"/>
      <c r="CZ2081" s="20"/>
      <c r="DA2081" s="20"/>
      <c r="DB2081" s="20"/>
      <c r="DC2081" s="20"/>
      <c r="DD2081" s="20"/>
      <c r="DE2081" s="20"/>
      <c r="DF2081" s="20"/>
      <c r="DG2081" s="20"/>
      <c r="DH2081" s="20"/>
      <c r="DI2081" s="20"/>
      <c r="DJ2081" s="20"/>
      <c r="DK2081" s="20"/>
      <c r="DL2081" s="20"/>
      <c r="DM2081" s="20"/>
      <c r="DN2081" s="20"/>
      <c r="DO2081" s="20"/>
      <c r="DP2081" s="20"/>
      <c r="DQ2081" s="20"/>
      <c r="DR2081" s="20"/>
      <c r="DS2081" s="20"/>
      <c r="DT2081" s="20"/>
      <c r="DU2081" s="20"/>
      <c r="DV2081" s="20"/>
      <c r="DW2081" s="20"/>
      <c r="DX2081" s="20"/>
      <c r="DY2081" s="20"/>
    </row>
    <row r="2082" spans="1:129" x14ac:dyDescent="0.15">
      <c r="B2082" s="77" t="s">
        <v>1132</v>
      </c>
      <c r="C2082" s="75"/>
      <c r="D2082" s="73" t="s">
        <v>38</v>
      </c>
      <c r="E2082" s="248" t="s">
        <v>1133</v>
      </c>
      <c r="F2082" s="248">
        <f t="shared" si="372"/>
        <v>0.47079050478999995</v>
      </c>
      <c r="G2082" s="248">
        <f t="shared" si="373"/>
        <v>5.4674996999999996E-2</v>
      </c>
      <c r="H2082" s="248">
        <f t="shared" si="374"/>
        <v>6.687502209E-2</v>
      </c>
      <c r="I2082" s="248">
        <f t="shared" si="375"/>
        <v>0.1610678857</v>
      </c>
      <c r="J2082" s="248">
        <v>0.1881726</v>
      </c>
      <c r="K2082" s="248">
        <v>6.1842431000000003E-2</v>
      </c>
      <c r="L2082" s="248">
        <v>4.2291057999999998E-3</v>
      </c>
      <c r="M2082" s="248">
        <v>2.0535128E-2</v>
      </c>
      <c r="N2082" s="248">
        <v>2.2627339999999999E-2</v>
      </c>
      <c r="O2082" s="248">
        <v>1.1512529000000001E-2</v>
      </c>
      <c r="P2082" s="248">
        <v>8.0348528999999998E-4</v>
      </c>
      <c r="Q2082" s="248">
        <v>3.1634085000000001E-3</v>
      </c>
      <c r="R2082" s="248">
        <v>0.15070004000000001</v>
      </c>
      <c r="S2082" s="248">
        <v>1.2759119999999999E-3</v>
      </c>
      <c r="T2082" s="248">
        <v>0</v>
      </c>
      <c r="U2082" s="248">
        <v>5.9285251999999997E-3</v>
      </c>
      <c r="V2082" s="110"/>
      <c r="W2082" s="281">
        <f t="shared" si="376"/>
        <v>1.3938711111111111</v>
      </c>
      <c r="X2082" s="249">
        <v>27.765609000000001</v>
      </c>
      <c r="Y2082" s="249">
        <v>24.769822000000001</v>
      </c>
      <c r="Z2082" s="249">
        <v>1.2618305999999999</v>
      </c>
      <c r="AA2082" s="249">
        <v>0.17024184000000001</v>
      </c>
      <c r="AB2082" s="249">
        <v>1.2123628</v>
      </c>
      <c r="AC2082" s="249">
        <v>5.5664552999999999E-2</v>
      </c>
      <c r="AD2082" s="249">
        <v>0.29568741999999998</v>
      </c>
      <c r="AE2082" s="250">
        <v>2.8344391999999998E-6</v>
      </c>
      <c r="AF2082" s="250">
        <v>7.8293958000000006E-9</v>
      </c>
      <c r="AG2082" s="78">
        <v>0.17827661</v>
      </c>
      <c r="AH2082" s="20"/>
      <c r="AI2082" s="20"/>
      <c r="AJ2082" s="20"/>
      <c r="AK2082" s="20"/>
      <c r="AL2082" s="20"/>
      <c r="AM2082" s="20"/>
      <c r="AN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c r="BU2082" s="20"/>
      <c r="BV2082" s="20"/>
      <c r="BW2082" s="20"/>
      <c r="BX2082" s="20"/>
      <c r="BY2082" s="20"/>
      <c r="BZ2082" s="20"/>
      <c r="CA2082" s="20"/>
      <c r="CB2082" s="20"/>
      <c r="CC2082" s="20"/>
      <c r="CD2082" s="20"/>
      <c r="CE2082" s="20"/>
      <c r="CF2082" s="20"/>
      <c r="CG2082" s="20"/>
      <c r="CH2082" s="20"/>
      <c r="CI2082" s="20"/>
      <c r="CJ2082" s="20"/>
      <c r="CK2082" s="20"/>
      <c r="CL2082" s="20"/>
      <c r="CM2082" s="20"/>
      <c r="CN2082" s="20"/>
      <c r="CO2082" s="20"/>
      <c r="CP2082" s="20"/>
      <c r="CQ2082" s="20"/>
      <c r="CR2082" s="20"/>
      <c r="CS2082" s="20"/>
      <c r="CT2082" s="20"/>
      <c r="CU2082" s="20"/>
      <c r="CV2082" s="20"/>
      <c r="CW2082" s="20"/>
      <c r="CX2082" s="20"/>
      <c r="CY2082" s="20"/>
      <c r="CZ2082" s="20"/>
      <c r="DA2082" s="20"/>
      <c r="DB2082" s="20"/>
      <c r="DC2082" s="20"/>
      <c r="DD2082" s="20"/>
      <c r="DE2082" s="20"/>
      <c r="DF2082" s="20"/>
      <c r="DG2082" s="20"/>
      <c r="DH2082" s="20"/>
      <c r="DI2082" s="20"/>
      <c r="DJ2082" s="20"/>
      <c r="DK2082" s="20"/>
      <c r="DL2082" s="20"/>
      <c r="DM2082" s="20"/>
      <c r="DN2082" s="20"/>
      <c r="DO2082" s="20"/>
      <c r="DP2082" s="20"/>
      <c r="DQ2082" s="20"/>
      <c r="DR2082" s="20"/>
      <c r="DS2082" s="20"/>
      <c r="DT2082" s="20"/>
      <c r="DU2082" s="20"/>
      <c r="DV2082" s="20"/>
      <c r="DW2082" s="20"/>
      <c r="DX2082" s="20"/>
      <c r="DY2082" s="20"/>
    </row>
    <row r="2083" spans="1:129" x14ac:dyDescent="0.15">
      <c r="B2083" s="77" t="s">
        <v>1134</v>
      </c>
      <c r="C2083" s="106">
        <v>1</v>
      </c>
      <c r="D2083" s="73" t="s">
        <v>38</v>
      </c>
      <c r="E2083" s="248" t="s">
        <v>1135</v>
      </c>
      <c r="F2083" s="248">
        <f t="shared" si="372"/>
        <v>0.63671445940000004</v>
      </c>
      <c r="G2083" s="248">
        <f t="shared" si="373"/>
        <v>7.4666749099999999E-2</v>
      </c>
      <c r="H2083" s="248">
        <f t="shared" si="374"/>
        <v>0.13150056759999998</v>
      </c>
      <c r="I2083" s="248">
        <f t="shared" si="375"/>
        <v>0.15545989270000002</v>
      </c>
      <c r="J2083" s="248">
        <v>0.27508725000000001</v>
      </c>
      <c r="K2083" s="248">
        <v>0.12267815999999999</v>
      </c>
      <c r="L2083" s="248">
        <v>7.3779333999999999E-3</v>
      </c>
      <c r="M2083" s="248">
        <v>2.3998901E-3</v>
      </c>
      <c r="N2083" s="248">
        <v>6.1791747000000001E-2</v>
      </c>
      <c r="O2083" s="248">
        <v>1.0475112E-2</v>
      </c>
      <c r="P2083" s="248">
        <v>1.4444741999999999E-3</v>
      </c>
      <c r="Q2083" s="248">
        <v>1.1183712E-2</v>
      </c>
      <c r="R2083" s="248">
        <v>0.14083445999999999</v>
      </c>
      <c r="S2083" s="248">
        <v>0</v>
      </c>
      <c r="T2083" s="248">
        <v>0</v>
      </c>
      <c r="U2083" s="248">
        <v>3.4417206999999999E-3</v>
      </c>
      <c r="V2083" s="110"/>
      <c r="W2083" s="281">
        <f t="shared" si="376"/>
        <v>2.0376833333333333</v>
      </c>
      <c r="X2083" s="249">
        <v>53.727944000000001</v>
      </c>
      <c r="Y2083" s="249">
        <v>50.745869999999996</v>
      </c>
      <c r="Z2083" s="249">
        <v>1.9099321</v>
      </c>
      <c r="AA2083" s="249">
        <v>7.6837691000000003E-4</v>
      </c>
      <c r="AB2083" s="249">
        <v>0.4172923</v>
      </c>
      <c r="AC2083" s="249">
        <v>0.11353824</v>
      </c>
      <c r="AD2083" s="249">
        <v>0.54054237999999999</v>
      </c>
      <c r="AE2083" s="250">
        <v>4.8783183000000003E-6</v>
      </c>
      <c r="AF2083" s="250">
        <v>1.2062513E-8</v>
      </c>
      <c r="AG2083" s="78">
        <v>0.40674764000000002</v>
      </c>
      <c r="AH2083" s="20"/>
      <c r="AI2083" s="20"/>
      <c r="AJ2083" s="20"/>
      <c r="AK2083" s="20"/>
      <c r="AL2083" s="20"/>
      <c r="AM2083" s="20"/>
      <c r="AN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c r="BU2083" s="20"/>
      <c r="BV2083" s="20"/>
      <c r="BW2083" s="20"/>
      <c r="BX2083" s="20"/>
      <c r="BY2083" s="20"/>
      <c r="BZ2083" s="20"/>
      <c r="CA2083" s="20"/>
      <c r="CB2083" s="20"/>
      <c r="CC2083" s="20"/>
      <c r="CD2083" s="20"/>
      <c r="CE2083" s="20"/>
      <c r="CF2083" s="20"/>
      <c r="CG2083" s="20"/>
      <c r="CH2083" s="20"/>
      <c r="CI2083" s="20"/>
      <c r="CJ2083" s="20"/>
      <c r="CK2083" s="20"/>
      <c r="CL2083" s="20"/>
      <c r="CM2083" s="20"/>
      <c r="CN2083" s="20"/>
      <c r="CO2083" s="20"/>
      <c r="CP2083" s="20"/>
      <c r="CQ2083" s="20"/>
      <c r="CR2083" s="20"/>
      <c r="CS2083" s="20"/>
      <c r="CT2083" s="20"/>
      <c r="CU2083" s="20"/>
      <c r="CV2083" s="20"/>
      <c r="CW2083" s="20"/>
      <c r="CX2083" s="20"/>
      <c r="CY2083" s="20"/>
      <c r="CZ2083" s="20"/>
      <c r="DA2083" s="20"/>
      <c r="DB2083" s="20"/>
      <c r="DC2083" s="20"/>
      <c r="DD2083" s="20"/>
      <c r="DE2083" s="20"/>
      <c r="DF2083" s="20"/>
      <c r="DG2083" s="20"/>
      <c r="DH2083" s="20"/>
      <c r="DI2083" s="20"/>
      <c r="DJ2083" s="20"/>
      <c r="DK2083" s="20"/>
      <c r="DL2083" s="20"/>
      <c r="DM2083" s="20"/>
      <c r="DN2083" s="20"/>
      <c r="DO2083" s="20"/>
      <c r="DP2083" s="20"/>
      <c r="DQ2083" s="20"/>
      <c r="DR2083" s="20"/>
      <c r="DS2083" s="20"/>
      <c r="DT2083" s="20"/>
      <c r="DU2083" s="20"/>
      <c r="DV2083" s="20"/>
      <c r="DW2083" s="20"/>
      <c r="DX2083" s="20"/>
      <c r="DY2083" s="20"/>
    </row>
    <row r="2084" spans="1:129" x14ac:dyDescent="0.15">
      <c r="B2084" s="77" t="s">
        <v>5687</v>
      </c>
      <c r="C2084" s="75"/>
      <c r="D2084" s="73" t="s">
        <v>38</v>
      </c>
      <c r="E2084" s="260" t="s">
        <v>5688</v>
      </c>
      <c r="F2084" s="260">
        <f t="shared" si="372"/>
        <v>0.87274838899999996</v>
      </c>
      <c r="G2084" s="260">
        <f t="shared" si="373"/>
        <v>0.1482702249</v>
      </c>
      <c r="H2084" s="260">
        <f t="shared" si="374"/>
        <v>0.17453467010000001</v>
      </c>
      <c r="I2084" s="260">
        <f t="shared" si="375"/>
        <v>2.2819854000000001E-2</v>
      </c>
      <c r="J2084" s="260">
        <v>0.52712364</v>
      </c>
      <c r="K2084" s="260">
        <v>0.15525860999999999</v>
      </c>
      <c r="L2084" s="260">
        <v>1.6793407E-2</v>
      </c>
      <c r="M2084" s="260">
        <v>9.3911019000000005E-3</v>
      </c>
      <c r="N2084" s="260">
        <v>9.9113943999999995E-2</v>
      </c>
      <c r="O2084" s="260">
        <v>3.9765178999999998E-2</v>
      </c>
      <c r="P2084" s="260">
        <v>2.4826531000000001E-3</v>
      </c>
      <c r="Q2084" s="260">
        <v>1.048025E-2</v>
      </c>
      <c r="R2084" s="260">
        <v>0</v>
      </c>
      <c r="S2084" s="260">
        <v>0</v>
      </c>
      <c r="T2084" s="260">
        <v>0</v>
      </c>
      <c r="U2084" s="260">
        <v>1.2339604000000001E-2</v>
      </c>
      <c r="V2084" s="261"/>
      <c r="W2084" s="246">
        <f t="shared" si="376"/>
        <v>3.9046195555555552</v>
      </c>
      <c r="X2084" s="191">
        <v>95.151453000000004</v>
      </c>
      <c r="Y2084" s="191">
        <v>87.986419999999995</v>
      </c>
      <c r="Z2084" s="191">
        <v>4.7253680999999998</v>
      </c>
      <c r="AA2084" s="191">
        <v>2.5835493999999998E-3</v>
      </c>
      <c r="AB2084" s="191">
        <v>0.93692827000000001</v>
      </c>
      <c r="AC2084" s="191">
        <v>0.21719715000000001</v>
      </c>
      <c r="AD2084" s="191">
        <v>1.2829554999999999</v>
      </c>
      <c r="AE2084" s="76">
        <v>8.2618153000000003E-6</v>
      </c>
      <c r="AF2084" s="76">
        <v>1.8946115E-8</v>
      </c>
      <c r="AG2084" s="20">
        <v>0.70757042000000003</v>
      </c>
      <c r="AH2084" s="20"/>
      <c r="AI2084" s="20"/>
      <c r="AJ2084" s="20"/>
      <c r="AK2084" s="20"/>
      <c r="AL2084" s="20"/>
      <c r="AM2084" s="20"/>
      <c r="AN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c r="BU2084" s="20"/>
      <c r="BV2084" s="20"/>
      <c r="BW2084" s="20"/>
      <c r="BX2084" s="20"/>
      <c r="BY2084" s="20"/>
      <c r="BZ2084" s="20"/>
      <c r="CA2084" s="20"/>
      <c r="CB2084" s="20"/>
      <c r="CC2084" s="20"/>
      <c r="CD2084" s="20"/>
      <c r="CE2084" s="20"/>
      <c r="CF2084" s="20"/>
      <c r="CG2084" s="20"/>
      <c r="CH2084" s="20"/>
      <c r="CI2084" s="20"/>
      <c r="CJ2084" s="20"/>
      <c r="CK2084" s="20"/>
      <c r="CL2084" s="20"/>
      <c r="CM2084" s="20"/>
      <c r="CN2084" s="20"/>
      <c r="CO2084" s="20"/>
      <c r="CP2084" s="20"/>
      <c r="CQ2084" s="20"/>
      <c r="CR2084" s="20"/>
      <c r="CS2084" s="20"/>
      <c r="CT2084" s="20"/>
      <c r="CU2084" s="20"/>
      <c r="CV2084" s="20"/>
      <c r="CW2084" s="20"/>
      <c r="CX2084" s="20"/>
      <c r="CY2084" s="20"/>
      <c r="CZ2084" s="20"/>
      <c r="DA2084" s="20"/>
      <c r="DB2084" s="20"/>
      <c r="DC2084" s="20"/>
      <c r="DD2084" s="20"/>
      <c r="DE2084" s="20"/>
      <c r="DF2084" s="20"/>
      <c r="DG2084" s="20"/>
      <c r="DH2084" s="20"/>
      <c r="DI2084" s="20"/>
      <c r="DJ2084" s="20"/>
      <c r="DK2084" s="20"/>
      <c r="DL2084" s="20"/>
      <c r="DM2084" s="20"/>
      <c r="DN2084" s="20"/>
      <c r="DO2084" s="20"/>
      <c r="DP2084" s="20"/>
      <c r="DQ2084" s="20"/>
      <c r="DR2084" s="20"/>
      <c r="DS2084" s="20"/>
      <c r="DT2084" s="20"/>
      <c r="DU2084" s="20"/>
      <c r="DV2084" s="20"/>
      <c r="DW2084" s="20"/>
      <c r="DX2084" s="20"/>
      <c r="DY2084" s="20"/>
    </row>
    <row r="2085" spans="1:129" x14ac:dyDescent="0.15">
      <c r="B2085" s="77" t="s">
        <v>5689</v>
      </c>
      <c r="C2085" s="75"/>
      <c r="D2085" s="73" t="s">
        <v>38</v>
      </c>
      <c r="E2085" s="260" t="s">
        <v>5690</v>
      </c>
      <c r="F2085" s="260">
        <f t="shared" si="372"/>
        <v>1.0620242635299999</v>
      </c>
      <c r="G2085" s="260">
        <f t="shared" si="373"/>
        <v>0.18510513539999998</v>
      </c>
      <c r="H2085" s="260">
        <f t="shared" si="374"/>
        <v>0.21214309682999999</v>
      </c>
      <c r="I2085" s="260">
        <f t="shared" si="375"/>
        <v>6.3047461299999996E-2</v>
      </c>
      <c r="J2085" s="260">
        <v>0.60172857000000002</v>
      </c>
      <c r="K2085" s="260">
        <v>0.19277987999999999</v>
      </c>
      <c r="L2085" s="260">
        <v>1.8558743999999999E-2</v>
      </c>
      <c r="M2085" s="260">
        <v>2.3013344000000001E-3</v>
      </c>
      <c r="N2085" s="260">
        <v>0.13387114999999999</v>
      </c>
      <c r="O2085" s="260">
        <v>4.8932651000000001E-2</v>
      </c>
      <c r="P2085" s="260">
        <v>8.0447283000000002E-4</v>
      </c>
      <c r="Q2085" s="260">
        <v>4.4634632999999996E-3</v>
      </c>
      <c r="R2085" s="260">
        <v>0</v>
      </c>
      <c r="S2085" s="260">
        <v>0</v>
      </c>
      <c r="T2085" s="260">
        <v>0</v>
      </c>
      <c r="U2085" s="260">
        <v>5.8583997999999998E-2</v>
      </c>
      <c r="V2085" s="261"/>
      <c r="W2085" s="246">
        <f t="shared" si="376"/>
        <v>4.4572486666666666</v>
      </c>
      <c r="X2085" s="191">
        <v>104.67856</v>
      </c>
      <c r="Y2085" s="191">
        <v>87.686655000000002</v>
      </c>
      <c r="Z2085" s="191">
        <v>12.888412000000001</v>
      </c>
      <c r="AA2085" s="191">
        <v>8.1366480999999998E-4</v>
      </c>
      <c r="AB2085" s="191">
        <v>2.9690862</v>
      </c>
      <c r="AC2085" s="191">
        <v>7.6070134999999997E-2</v>
      </c>
      <c r="AD2085" s="191">
        <v>1.0575277000000001</v>
      </c>
      <c r="AE2085" s="76">
        <v>9.2732059999999993E-6</v>
      </c>
      <c r="AF2085" s="76">
        <v>2.2423852999999999E-8</v>
      </c>
      <c r="AG2085" s="20">
        <v>0.71096979999999999</v>
      </c>
      <c r="AH2085" s="20"/>
      <c r="AI2085" s="20"/>
      <c r="AJ2085" s="20"/>
      <c r="AK2085" s="20"/>
      <c r="AL2085" s="20"/>
      <c r="AM2085" s="20"/>
      <c r="AN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c r="BU2085" s="20"/>
      <c r="BV2085" s="20"/>
      <c r="BW2085" s="20"/>
      <c r="BX2085" s="20"/>
      <c r="BY2085" s="20"/>
      <c r="BZ2085" s="20"/>
      <c r="CA2085" s="20"/>
      <c r="CB2085" s="20"/>
      <c r="CC2085" s="20"/>
      <c r="CD2085" s="20"/>
      <c r="CE2085" s="20"/>
      <c r="CF2085" s="20"/>
      <c r="CG2085" s="20"/>
      <c r="CH2085" s="20"/>
      <c r="CI2085" s="20"/>
      <c r="CJ2085" s="20"/>
      <c r="CK2085" s="20"/>
      <c r="CL2085" s="20"/>
      <c r="CM2085" s="20"/>
      <c r="CN2085" s="20"/>
      <c r="CO2085" s="20"/>
      <c r="CP2085" s="20"/>
      <c r="CQ2085" s="20"/>
      <c r="CR2085" s="20"/>
      <c r="CS2085" s="20"/>
      <c r="CT2085" s="20"/>
      <c r="CU2085" s="20"/>
      <c r="CV2085" s="20"/>
      <c r="CW2085" s="20"/>
      <c r="CX2085" s="20"/>
      <c r="CY2085" s="20"/>
      <c r="CZ2085" s="20"/>
      <c r="DA2085" s="20"/>
      <c r="DB2085" s="20"/>
      <c r="DC2085" s="20"/>
      <c r="DD2085" s="20"/>
      <c r="DE2085" s="20"/>
      <c r="DF2085" s="20"/>
      <c r="DG2085" s="20"/>
      <c r="DH2085" s="20"/>
      <c r="DI2085" s="20"/>
      <c r="DJ2085" s="20"/>
      <c r="DK2085" s="20"/>
      <c r="DL2085" s="20"/>
      <c r="DM2085" s="20"/>
      <c r="DN2085" s="20"/>
      <c r="DO2085" s="20"/>
      <c r="DP2085" s="20"/>
      <c r="DQ2085" s="20"/>
      <c r="DR2085" s="20"/>
      <c r="DS2085" s="20"/>
      <c r="DT2085" s="20"/>
      <c r="DU2085" s="20"/>
      <c r="DV2085" s="20"/>
      <c r="DW2085" s="20"/>
      <c r="DX2085" s="20"/>
      <c r="DY2085" s="20"/>
    </row>
    <row r="2086" spans="1:129" x14ac:dyDescent="0.15">
      <c r="B2086" s="77" t="s">
        <v>5691</v>
      </c>
      <c r="C2086" s="75"/>
      <c r="D2086" s="73" t="s">
        <v>38</v>
      </c>
      <c r="E2086" s="260" t="s">
        <v>5692</v>
      </c>
      <c r="F2086" s="260">
        <f t="shared" si="372"/>
        <v>0.93891868630000008</v>
      </c>
      <c r="G2086" s="260">
        <f t="shared" si="373"/>
        <v>0.16185350300000001</v>
      </c>
      <c r="H2086" s="260">
        <f t="shared" si="374"/>
        <v>0.18444689779999998</v>
      </c>
      <c r="I2086" s="260">
        <f t="shared" si="375"/>
        <v>5.0606755500000003E-2</v>
      </c>
      <c r="J2086" s="260">
        <v>0.54201153000000002</v>
      </c>
      <c r="K2086" s="260">
        <v>0.17204402999999999</v>
      </c>
      <c r="L2086" s="260">
        <v>1.1557332E-2</v>
      </c>
      <c r="M2086" s="260">
        <v>1.4303056E-2</v>
      </c>
      <c r="N2086" s="260">
        <v>9.8394783E-2</v>
      </c>
      <c r="O2086" s="260">
        <v>4.9155664000000002E-2</v>
      </c>
      <c r="P2086" s="260">
        <v>8.4553579999999996E-4</v>
      </c>
      <c r="Q2086" s="260">
        <v>4.4273495000000003E-3</v>
      </c>
      <c r="R2086" s="260">
        <v>0</v>
      </c>
      <c r="S2086" s="260">
        <v>0</v>
      </c>
      <c r="T2086" s="260">
        <v>0</v>
      </c>
      <c r="U2086" s="260">
        <v>4.6179405999999999E-2</v>
      </c>
      <c r="V2086" s="261"/>
      <c r="W2086" s="246">
        <f t="shared" si="376"/>
        <v>4.0149002222222219</v>
      </c>
      <c r="X2086" s="191">
        <v>103.42823</v>
      </c>
      <c r="Y2086" s="191">
        <v>89.754231000000004</v>
      </c>
      <c r="Z2086" s="191">
        <v>10.801296000000001</v>
      </c>
      <c r="AA2086" s="191">
        <v>8.3038210999999995E-4</v>
      </c>
      <c r="AB2086" s="191">
        <v>1.8624887000000001</v>
      </c>
      <c r="AC2086" s="191">
        <v>7.7118083000000004E-2</v>
      </c>
      <c r="AD2086" s="191">
        <v>0.93226165000000005</v>
      </c>
      <c r="AE2086" s="76">
        <v>8.3059195999999995E-6</v>
      </c>
      <c r="AF2086" s="76">
        <v>2.0448428E-8</v>
      </c>
      <c r="AG2086" s="20">
        <v>0.72494983999999996</v>
      </c>
      <c r="AH2086" s="20"/>
      <c r="AI2086" s="20"/>
      <c r="AJ2086" s="20"/>
      <c r="AK2086" s="20"/>
      <c r="AL2086" s="20"/>
      <c r="AM2086" s="20"/>
      <c r="AN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c r="CA2086" s="20"/>
      <c r="CB2086" s="20"/>
      <c r="CC2086" s="20"/>
      <c r="CD2086" s="20"/>
      <c r="CE2086" s="20"/>
      <c r="CF2086" s="20"/>
      <c r="CG2086" s="20"/>
      <c r="CH2086" s="20"/>
      <c r="CI2086" s="20"/>
      <c r="CJ2086" s="20"/>
      <c r="CK2086" s="20"/>
      <c r="CL2086" s="20"/>
      <c r="CM2086" s="20"/>
      <c r="CN2086" s="20"/>
      <c r="CO2086" s="20"/>
      <c r="CP2086" s="20"/>
      <c r="CQ2086" s="20"/>
      <c r="CR2086" s="20"/>
      <c r="CS2086" s="20"/>
      <c r="CT2086" s="20"/>
      <c r="CU2086" s="20"/>
      <c r="CV2086" s="20"/>
      <c r="CW2086" s="20"/>
      <c r="CX2086" s="20"/>
      <c r="CY2086" s="20"/>
      <c r="CZ2086" s="20"/>
      <c r="DA2086" s="20"/>
      <c r="DB2086" s="20"/>
      <c r="DC2086" s="20"/>
      <c r="DD2086" s="20"/>
      <c r="DE2086" s="20"/>
      <c r="DF2086" s="20"/>
      <c r="DG2086" s="20"/>
      <c r="DH2086" s="20"/>
      <c r="DI2086" s="20"/>
      <c r="DJ2086" s="20"/>
      <c r="DK2086" s="20"/>
      <c r="DL2086" s="20"/>
      <c r="DM2086" s="20"/>
      <c r="DN2086" s="20"/>
      <c r="DO2086" s="20"/>
      <c r="DP2086" s="20"/>
      <c r="DQ2086" s="20"/>
      <c r="DR2086" s="20"/>
      <c r="DS2086" s="20"/>
      <c r="DT2086" s="20"/>
      <c r="DU2086" s="20"/>
      <c r="DV2086" s="20"/>
      <c r="DW2086" s="20"/>
      <c r="DX2086" s="20"/>
      <c r="DY2086" s="20"/>
    </row>
    <row r="2087" spans="1:129" x14ac:dyDescent="0.15">
      <c r="B2087" s="77"/>
      <c r="C2087" s="75"/>
      <c r="D2087" s="73"/>
      <c r="E2087" s="259"/>
      <c r="F2087" s="259">
        <f t="shared" si="372"/>
        <v>0</v>
      </c>
      <c r="G2087" s="259">
        <f t="shared" si="373"/>
        <v>0</v>
      </c>
      <c r="H2087" s="259">
        <f t="shared" si="374"/>
        <v>0</v>
      </c>
      <c r="I2087" s="259">
        <f t="shared" si="375"/>
        <v>0</v>
      </c>
      <c r="J2087" s="259"/>
      <c r="K2087" s="259"/>
      <c r="L2087" s="259"/>
      <c r="M2087" s="259"/>
      <c r="N2087" s="259"/>
      <c r="O2087" s="259"/>
      <c r="P2087" s="259"/>
      <c r="Q2087" s="259"/>
      <c r="R2087" s="259"/>
      <c r="S2087" s="259"/>
      <c r="T2087" s="259"/>
      <c r="U2087" s="259"/>
      <c r="V2087" s="261"/>
      <c r="W2087" s="246"/>
      <c r="X2087" s="80"/>
      <c r="Y2087" s="80"/>
      <c r="Z2087" s="80"/>
      <c r="AA2087" s="80"/>
      <c r="AB2087" s="80"/>
      <c r="AC2087" s="80"/>
      <c r="AD2087" s="80"/>
      <c r="AE2087" s="70"/>
      <c r="AF2087" s="70"/>
      <c r="AG2087" s="70"/>
      <c r="AH2087" s="20"/>
      <c r="AI2087" s="20"/>
      <c r="AJ2087" s="20"/>
      <c r="AK2087" s="20"/>
      <c r="AL2087" s="20"/>
      <c r="AM2087" s="20"/>
      <c r="AN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c r="BU2087" s="20"/>
      <c r="BV2087" s="20"/>
      <c r="BW2087" s="20"/>
      <c r="BX2087" s="20"/>
      <c r="BY2087" s="20"/>
      <c r="BZ2087" s="20"/>
      <c r="CA2087" s="20"/>
      <c r="CB2087" s="20"/>
      <c r="CC2087" s="20"/>
      <c r="CD2087" s="20"/>
      <c r="CE2087" s="20"/>
      <c r="CF2087" s="20"/>
      <c r="CG2087" s="20"/>
      <c r="CH2087" s="20"/>
      <c r="CI2087" s="20"/>
      <c r="CJ2087" s="20"/>
      <c r="CK2087" s="20"/>
      <c r="CL2087" s="20"/>
      <c r="CM2087" s="20"/>
      <c r="CN2087" s="20"/>
      <c r="CO2087" s="20"/>
      <c r="CP2087" s="20"/>
      <c r="CQ2087" s="20"/>
      <c r="CR2087" s="20"/>
      <c r="CS2087" s="20"/>
      <c r="CT2087" s="20"/>
      <c r="CU2087" s="20"/>
      <c r="CV2087" s="20"/>
      <c r="CW2087" s="20"/>
      <c r="CX2087" s="20"/>
      <c r="CY2087" s="20"/>
      <c r="CZ2087" s="20"/>
      <c r="DA2087" s="20"/>
      <c r="DB2087" s="20"/>
      <c r="DC2087" s="20"/>
      <c r="DD2087" s="20"/>
      <c r="DE2087" s="20"/>
      <c r="DF2087" s="20"/>
      <c r="DG2087" s="20"/>
      <c r="DH2087" s="20"/>
      <c r="DI2087" s="20"/>
      <c r="DJ2087" s="20"/>
      <c r="DK2087" s="20"/>
      <c r="DL2087" s="20"/>
      <c r="DM2087" s="20"/>
      <c r="DN2087" s="20"/>
      <c r="DO2087" s="20"/>
      <c r="DP2087" s="20"/>
      <c r="DQ2087" s="20"/>
      <c r="DR2087" s="20"/>
      <c r="DS2087" s="20"/>
      <c r="DT2087" s="20"/>
      <c r="DU2087" s="20"/>
      <c r="DV2087" s="20"/>
      <c r="DW2087" s="20"/>
      <c r="DX2087" s="20"/>
      <c r="DY2087" s="20"/>
    </row>
    <row r="2088" spans="1:129" x14ac:dyDescent="0.15">
      <c r="A2088" s="61" t="s">
        <v>1136</v>
      </c>
      <c r="B2088" s="67" t="s">
        <v>1137</v>
      </c>
      <c r="C2088" s="114" t="s">
        <v>1138</v>
      </c>
      <c r="D2088" s="75"/>
      <c r="E2088" s="105"/>
      <c r="F2088" s="82"/>
      <c r="G2088" s="82"/>
      <c r="H2088" s="82"/>
      <c r="I2088" s="82"/>
      <c r="J2088" s="82"/>
      <c r="K2088" s="82"/>
      <c r="L2088" s="82"/>
      <c r="M2088" s="82"/>
      <c r="N2088" s="82"/>
      <c r="O2088" s="82"/>
      <c r="P2088" s="82"/>
      <c r="Q2088" s="82"/>
      <c r="R2088" s="82"/>
      <c r="S2088" s="82"/>
      <c r="T2088" s="82"/>
      <c r="U2088" s="82"/>
      <c r="W2088" s="246"/>
      <c r="X2088" s="80"/>
      <c r="Y2088" s="80"/>
      <c r="Z2088" s="80"/>
      <c r="AA2088" s="80"/>
      <c r="AB2088" s="80"/>
      <c r="AC2088" s="80"/>
      <c r="AD2088" s="80"/>
      <c r="AE2088" s="70"/>
      <c r="AF2088" s="70"/>
      <c r="AG2088" s="70"/>
      <c r="AH2088" s="20"/>
      <c r="AI2088" s="20"/>
      <c r="AJ2088" s="20"/>
      <c r="AK2088" s="20"/>
      <c r="AL2088" s="20"/>
      <c r="AM2088" s="20"/>
      <c r="AN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c r="BU2088" s="20"/>
      <c r="BV2088" s="20"/>
      <c r="BW2088" s="20"/>
      <c r="BX2088" s="20"/>
      <c r="BY2088" s="20"/>
      <c r="BZ2088" s="20"/>
      <c r="CA2088" s="20"/>
      <c r="CB2088" s="20"/>
      <c r="CC2088" s="20"/>
      <c r="CD2088" s="20"/>
      <c r="CE2088" s="20"/>
      <c r="CF2088" s="20"/>
      <c r="CG2088" s="20"/>
      <c r="CH2088" s="20"/>
      <c r="CI2088" s="20"/>
      <c r="CJ2088" s="20"/>
      <c r="CK2088" s="20"/>
      <c r="CL2088" s="20"/>
      <c r="CM2088" s="20"/>
      <c r="CN2088" s="20"/>
      <c r="CO2088" s="20"/>
      <c r="CP2088" s="20"/>
      <c r="CQ2088" s="20"/>
      <c r="CR2088" s="20"/>
      <c r="CS2088" s="20"/>
      <c r="CT2088" s="20"/>
      <c r="CU2088" s="20"/>
      <c r="CV2088" s="20"/>
      <c r="CW2088" s="20"/>
      <c r="CX2088" s="20"/>
      <c r="CY2088" s="20"/>
      <c r="CZ2088" s="20"/>
      <c r="DA2088" s="20"/>
      <c r="DB2088" s="20"/>
      <c r="DC2088" s="20"/>
      <c r="DD2088" s="20"/>
      <c r="DE2088" s="20"/>
      <c r="DF2088" s="20"/>
      <c r="DG2088" s="20"/>
      <c r="DH2088" s="20"/>
      <c r="DI2088" s="20"/>
      <c r="DJ2088" s="20"/>
      <c r="DK2088" s="20"/>
      <c r="DL2088" s="20"/>
      <c r="DM2088" s="20"/>
      <c r="DN2088" s="20"/>
      <c r="DO2088" s="20"/>
      <c r="DP2088" s="20"/>
      <c r="DQ2088" s="20"/>
      <c r="DR2088" s="20"/>
      <c r="DS2088" s="20"/>
      <c r="DT2088" s="20"/>
      <c r="DU2088" s="20"/>
      <c r="DV2088" s="20"/>
      <c r="DW2088" s="20"/>
      <c r="DX2088" s="20"/>
      <c r="DY2088" s="20"/>
    </row>
    <row r="2089" spans="1:129" x14ac:dyDescent="0.15">
      <c r="B2089" s="77" t="s">
        <v>1139</v>
      </c>
      <c r="C2089" s="75"/>
      <c r="D2089" s="73" t="s">
        <v>38</v>
      </c>
      <c r="E2089" s="248" t="s">
        <v>1140</v>
      </c>
      <c r="F2089" s="248">
        <f t="shared" ref="F2089:F2143" si="377">G2089+H2089+I2089+J2089</f>
        <v>1.2162306845600002</v>
      </c>
      <c r="G2089" s="248">
        <f t="shared" ref="G2089:G2134" si="378">M2089+N2089+O2089</f>
        <v>4.9107929800000005E-2</v>
      </c>
      <c r="H2089" s="248">
        <f t="shared" ref="H2089:H2134" si="379">K2089+L2089+P2089</f>
        <v>0.16923336125999999</v>
      </c>
      <c r="I2089" s="248">
        <f t="shared" ref="I2089:I2134" si="380">Q2089+IF(R2089="x",0,R2089)+IF(S2089="x",0,S2089)+IF(T2089="x",0,T2089)+U2089</f>
        <v>0.64616847350000006</v>
      </c>
      <c r="J2089" s="248">
        <v>0.35172091999999999</v>
      </c>
      <c r="K2089" s="248">
        <v>0.13781911999999999</v>
      </c>
      <c r="L2089" s="248">
        <v>3.0471024999999999E-2</v>
      </c>
      <c r="M2089" s="248">
        <v>1.7305777999999999E-3</v>
      </c>
      <c r="N2089" s="248">
        <v>3.7014891000000001E-2</v>
      </c>
      <c r="O2089" s="248">
        <v>1.0362461E-2</v>
      </c>
      <c r="P2089" s="248">
        <v>9.4321626000000002E-4</v>
      </c>
      <c r="Q2089" s="248">
        <v>6.2644119E-3</v>
      </c>
      <c r="R2089" s="248">
        <v>0.63433446000000004</v>
      </c>
      <c r="S2089" s="248">
        <v>0</v>
      </c>
      <c r="T2089" s="248">
        <v>0</v>
      </c>
      <c r="U2089" s="248">
        <v>5.5696015999999997E-3</v>
      </c>
      <c r="V2089" s="110"/>
      <c r="W2089" s="89">
        <f t="shared" ref="W2089:W2143" si="381">J2089/0.135</f>
        <v>2.605340148148148</v>
      </c>
      <c r="X2089" s="249">
        <v>82.333853000000005</v>
      </c>
      <c r="Y2089" s="249">
        <v>79.240459999999999</v>
      </c>
      <c r="Z2089" s="249">
        <v>2.2138032999999999</v>
      </c>
      <c r="AA2089" s="249">
        <v>6.6048026000000001E-4</v>
      </c>
      <c r="AB2089" s="249">
        <v>0.43161685999999999</v>
      </c>
      <c r="AC2089" s="249">
        <v>5.1318638999999999E-2</v>
      </c>
      <c r="AD2089" s="249">
        <v>0.39599403</v>
      </c>
      <c r="AE2089" s="250">
        <v>4.8316907000000004E-6</v>
      </c>
      <c r="AF2089" s="250">
        <v>1.3454667E-8</v>
      </c>
      <c r="AG2089" s="78">
        <v>0.69719430000000004</v>
      </c>
      <c r="AH2089" s="20"/>
      <c r="AI2089" s="20"/>
      <c r="AJ2089" s="20"/>
      <c r="AK2089" s="20"/>
      <c r="AL2089" s="20"/>
      <c r="AM2089" s="20"/>
      <c r="AN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c r="BU2089" s="20"/>
      <c r="BV2089" s="20"/>
      <c r="BW2089" s="20"/>
      <c r="BX2089" s="20"/>
      <c r="BY2089" s="20"/>
      <c r="BZ2089" s="20"/>
      <c r="CA2089" s="20"/>
      <c r="CB2089" s="20"/>
      <c r="CC2089" s="20"/>
      <c r="CD2089" s="20"/>
      <c r="CE2089" s="20"/>
      <c r="CF2089" s="20"/>
      <c r="CG2089" s="20"/>
      <c r="CH2089" s="20"/>
      <c r="CI2089" s="20"/>
      <c r="CJ2089" s="20"/>
      <c r="CK2089" s="20"/>
      <c r="CL2089" s="20"/>
      <c r="CM2089" s="20"/>
      <c r="CN2089" s="20"/>
      <c r="CO2089" s="20"/>
      <c r="CP2089" s="20"/>
      <c r="CQ2089" s="20"/>
      <c r="CR2089" s="20"/>
      <c r="CS2089" s="20"/>
      <c r="CT2089" s="20"/>
      <c r="CU2089" s="20"/>
      <c r="CV2089" s="20"/>
      <c r="CW2089" s="20"/>
      <c r="CX2089" s="20"/>
      <c r="CY2089" s="20"/>
      <c r="CZ2089" s="20"/>
      <c r="DA2089" s="20"/>
      <c r="DB2089" s="20"/>
      <c r="DC2089" s="20"/>
      <c r="DD2089" s="20"/>
      <c r="DE2089" s="20"/>
      <c r="DF2089" s="20"/>
      <c r="DG2089" s="20"/>
      <c r="DH2089" s="20"/>
      <c r="DI2089" s="20"/>
      <c r="DJ2089" s="20"/>
      <c r="DK2089" s="20"/>
      <c r="DL2089" s="20"/>
      <c r="DM2089" s="20"/>
      <c r="DN2089" s="20"/>
      <c r="DO2089" s="20"/>
      <c r="DP2089" s="20"/>
      <c r="DQ2089" s="20"/>
      <c r="DR2089" s="20"/>
      <c r="DS2089" s="20"/>
      <c r="DT2089" s="20"/>
      <c r="DU2089" s="20"/>
      <c r="DV2089" s="20"/>
      <c r="DW2089" s="20"/>
      <c r="DX2089" s="20"/>
      <c r="DY2089" s="20"/>
    </row>
    <row r="2090" spans="1:129" x14ac:dyDescent="0.15">
      <c r="B2090" s="77" t="s">
        <v>1141</v>
      </c>
      <c r="C2090" s="75"/>
      <c r="D2090" s="73" t="s">
        <v>38</v>
      </c>
      <c r="E2090" s="248" t="s">
        <v>1142</v>
      </c>
      <c r="F2090" s="248">
        <f t="shared" si="377"/>
        <v>2.0769033095</v>
      </c>
      <c r="G2090" s="248">
        <f t="shared" si="378"/>
        <v>6.09501795E-2</v>
      </c>
      <c r="H2090" s="248">
        <f t="shared" si="379"/>
        <v>0.21643209170000002</v>
      </c>
      <c r="I2090" s="248">
        <f t="shared" si="380"/>
        <v>1.5349006283</v>
      </c>
      <c r="J2090" s="248">
        <v>0.26462040999999997</v>
      </c>
      <c r="K2090" s="248">
        <v>0.19552822</v>
      </c>
      <c r="L2090" s="248">
        <v>1.9285869000000001E-2</v>
      </c>
      <c r="M2090" s="248">
        <v>2.3357734999999999E-3</v>
      </c>
      <c r="N2090" s="248">
        <v>4.3497289000000001E-2</v>
      </c>
      <c r="O2090" s="248">
        <v>1.5117116999999999E-2</v>
      </c>
      <c r="P2090" s="248">
        <v>1.6180026999999999E-3</v>
      </c>
      <c r="Q2090" s="248">
        <v>8.3699862999999999E-3</v>
      </c>
      <c r="R2090" s="248">
        <v>9.3437041999999998E-2</v>
      </c>
      <c r="S2090" s="248">
        <v>0</v>
      </c>
      <c r="T2090" s="248">
        <v>0</v>
      </c>
      <c r="U2090" s="248">
        <v>1.4330936000000001</v>
      </c>
      <c r="V2090" s="110"/>
      <c r="W2090" s="89">
        <f t="shared" si="381"/>
        <v>1.9601511851851849</v>
      </c>
      <c r="X2090" s="249">
        <v>76.346130000000002</v>
      </c>
      <c r="Y2090" s="249">
        <v>25.768899000000001</v>
      </c>
      <c r="Z2090" s="249">
        <v>6.4577529</v>
      </c>
      <c r="AA2090" s="249">
        <v>2.7832814E-3</v>
      </c>
      <c r="AB2090" s="249">
        <v>42.216675000000002</v>
      </c>
      <c r="AC2090" s="249">
        <v>0.3814709</v>
      </c>
      <c r="AD2090" s="249">
        <v>1.5185489000000001</v>
      </c>
      <c r="AE2090" s="250">
        <v>8.3469401000000007E-6</v>
      </c>
      <c r="AF2090" s="250">
        <v>1.1194808E-7</v>
      </c>
      <c r="AG2090" s="78">
        <v>0.14485750999999999</v>
      </c>
      <c r="AH2090" s="20"/>
      <c r="AI2090" s="20"/>
      <c r="AJ2090" s="20"/>
      <c r="AK2090" s="20"/>
      <c r="AL2090" s="20"/>
      <c r="AM2090" s="20"/>
      <c r="AN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c r="BU2090" s="20"/>
      <c r="BV2090" s="20"/>
      <c r="BW2090" s="20"/>
      <c r="BX2090" s="20"/>
      <c r="BY2090" s="20"/>
      <c r="BZ2090" s="20"/>
      <c r="CA2090" s="20"/>
      <c r="CB2090" s="20"/>
      <c r="CC2090" s="20"/>
      <c r="CD2090" s="20"/>
      <c r="CE2090" s="20"/>
      <c r="CF2090" s="20"/>
      <c r="CG2090" s="20"/>
      <c r="CH2090" s="20"/>
      <c r="CI2090" s="20"/>
      <c r="CJ2090" s="20"/>
      <c r="CK2090" s="20"/>
      <c r="CL2090" s="20"/>
      <c r="CM2090" s="20"/>
      <c r="CN2090" s="20"/>
      <c r="CO2090" s="20"/>
      <c r="CP2090" s="20"/>
      <c r="CQ2090" s="20"/>
      <c r="CR2090" s="20"/>
      <c r="CS2090" s="20"/>
      <c r="CT2090" s="20"/>
      <c r="CU2090" s="20"/>
      <c r="CV2090" s="20"/>
      <c r="CW2090" s="20"/>
      <c r="CX2090" s="20"/>
      <c r="CY2090" s="20"/>
      <c r="CZ2090" s="20"/>
      <c r="DA2090" s="20"/>
      <c r="DB2090" s="20"/>
      <c r="DC2090" s="20"/>
      <c r="DD2090" s="20"/>
      <c r="DE2090" s="20"/>
      <c r="DF2090" s="20"/>
      <c r="DG2090" s="20"/>
      <c r="DH2090" s="20"/>
      <c r="DI2090" s="20"/>
      <c r="DJ2090" s="20"/>
      <c r="DK2090" s="20"/>
      <c r="DL2090" s="20"/>
      <c r="DM2090" s="20"/>
      <c r="DN2090" s="20"/>
      <c r="DO2090" s="20"/>
      <c r="DP2090" s="20"/>
      <c r="DQ2090" s="20"/>
      <c r="DR2090" s="20"/>
      <c r="DS2090" s="20"/>
      <c r="DT2090" s="20"/>
      <c r="DU2090" s="20"/>
      <c r="DV2090" s="20"/>
      <c r="DW2090" s="20"/>
      <c r="DX2090" s="20"/>
      <c r="DY2090" s="20"/>
    </row>
    <row r="2091" spans="1:129" x14ac:dyDescent="0.15">
      <c r="B2091" s="77" t="s">
        <v>1143</v>
      </c>
      <c r="C2091" s="75"/>
      <c r="D2091" s="73" t="s">
        <v>38</v>
      </c>
      <c r="E2091" s="248" t="s">
        <v>1144</v>
      </c>
      <c r="F2091" s="248">
        <f t="shared" si="377"/>
        <v>1.7844731369</v>
      </c>
      <c r="G2091" s="248">
        <f t="shared" si="378"/>
        <v>8.01123574E-2</v>
      </c>
      <c r="H2091" s="248">
        <f t="shared" si="379"/>
        <v>0.1983661038</v>
      </c>
      <c r="I2091" s="248">
        <f t="shared" si="380"/>
        <v>1.2826902457</v>
      </c>
      <c r="J2091" s="248">
        <v>0.22330443</v>
      </c>
      <c r="K2091" s="248">
        <v>0.17750035</v>
      </c>
      <c r="L2091" s="248">
        <v>1.8883550999999998E-2</v>
      </c>
      <c r="M2091" s="248">
        <v>2.3534863999999998E-3</v>
      </c>
      <c r="N2091" s="248">
        <v>6.2702928000000005E-2</v>
      </c>
      <c r="O2091" s="248">
        <v>1.5055943E-2</v>
      </c>
      <c r="P2091" s="248">
        <v>1.9822028E-3</v>
      </c>
      <c r="Q2091" s="248">
        <v>8.3246757000000008E-3</v>
      </c>
      <c r="R2091" s="248">
        <v>8.9433369999999998E-2</v>
      </c>
      <c r="S2091" s="248">
        <v>0</v>
      </c>
      <c r="T2091" s="248">
        <v>0</v>
      </c>
      <c r="U2091" s="248">
        <v>1.1849322</v>
      </c>
      <c r="V2091" s="110"/>
      <c r="W2091" s="89">
        <f t="shared" si="381"/>
        <v>1.6541068888888888</v>
      </c>
      <c r="X2091" s="249">
        <v>73.984536000000006</v>
      </c>
      <c r="Y2091" s="249">
        <v>23.359746999999999</v>
      </c>
      <c r="Z2091" s="249">
        <v>6.9614539999999998</v>
      </c>
      <c r="AA2091" s="249">
        <v>2.7268335999999999E-3</v>
      </c>
      <c r="AB2091" s="249">
        <v>42.102784</v>
      </c>
      <c r="AC2091" s="249">
        <v>0.38224300999999999</v>
      </c>
      <c r="AD2091" s="249">
        <v>1.1755802</v>
      </c>
      <c r="AE2091" s="250">
        <v>8.1759742999999997E-6</v>
      </c>
      <c r="AF2091" s="250">
        <v>1.1033433000000001E-7</v>
      </c>
      <c r="AG2091" s="78">
        <v>0.14265491</v>
      </c>
      <c r="AH2091" s="20"/>
      <c r="AI2091" s="20"/>
      <c r="AJ2091" s="20"/>
      <c r="AK2091" s="20"/>
      <c r="AL2091" s="20"/>
      <c r="AM2091" s="20"/>
      <c r="AN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c r="BU2091" s="20"/>
      <c r="BV2091" s="20"/>
      <c r="BW2091" s="20"/>
      <c r="BX2091" s="20"/>
      <c r="BY2091" s="20"/>
      <c r="BZ2091" s="20"/>
      <c r="CA2091" s="20"/>
      <c r="CB2091" s="20"/>
      <c r="CC2091" s="20"/>
      <c r="CD2091" s="20"/>
      <c r="CE2091" s="20"/>
      <c r="CF2091" s="20"/>
      <c r="CG2091" s="20"/>
      <c r="CH2091" s="20"/>
      <c r="CI2091" s="20"/>
      <c r="CJ2091" s="20"/>
      <c r="CK2091" s="20"/>
      <c r="CL2091" s="20"/>
      <c r="CM2091" s="20"/>
      <c r="CN2091" s="20"/>
      <c r="CO2091" s="20"/>
      <c r="CP2091" s="20"/>
      <c r="CQ2091" s="20"/>
      <c r="CR2091" s="20"/>
      <c r="CS2091" s="20"/>
      <c r="CT2091" s="20"/>
      <c r="CU2091" s="20"/>
      <c r="CV2091" s="20"/>
      <c r="CW2091" s="20"/>
      <c r="CX2091" s="20"/>
      <c r="CY2091" s="20"/>
      <c r="CZ2091" s="20"/>
      <c r="DA2091" s="20"/>
      <c r="DB2091" s="20"/>
      <c r="DC2091" s="20"/>
      <c r="DD2091" s="20"/>
      <c r="DE2091" s="20"/>
      <c r="DF2091" s="20"/>
      <c r="DG2091" s="20"/>
      <c r="DH2091" s="20"/>
      <c r="DI2091" s="20"/>
      <c r="DJ2091" s="20"/>
      <c r="DK2091" s="20"/>
      <c r="DL2091" s="20"/>
      <c r="DM2091" s="20"/>
      <c r="DN2091" s="20"/>
      <c r="DO2091" s="20"/>
      <c r="DP2091" s="20"/>
      <c r="DQ2091" s="20"/>
      <c r="DR2091" s="20"/>
      <c r="DS2091" s="20"/>
      <c r="DT2091" s="20"/>
      <c r="DU2091" s="20"/>
      <c r="DV2091" s="20"/>
      <c r="DW2091" s="20"/>
      <c r="DX2091" s="20"/>
      <c r="DY2091" s="20"/>
    </row>
    <row r="2092" spans="1:129" x14ac:dyDescent="0.15">
      <c r="B2092" s="77" t="s">
        <v>1145</v>
      </c>
      <c r="C2092" s="75"/>
      <c r="D2092" s="73" t="s">
        <v>38</v>
      </c>
      <c r="E2092" s="248" t="s">
        <v>1146</v>
      </c>
      <c r="F2092" s="248">
        <f t="shared" si="377"/>
        <v>2.3662420408</v>
      </c>
      <c r="G2092" s="248">
        <f t="shared" si="378"/>
        <v>0.11407496319999999</v>
      </c>
      <c r="H2092" s="248">
        <f t="shared" si="379"/>
        <v>0.31542830459999999</v>
      </c>
      <c r="I2092" s="248">
        <f t="shared" si="380"/>
        <v>1.463045473</v>
      </c>
      <c r="J2092" s="248">
        <v>0.47369329999999998</v>
      </c>
      <c r="K2092" s="248">
        <v>0.26884907000000002</v>
      </c>
      <c r="L2092" s="248">
        <v>4.5195804999999999E-2</v>
      </c>
      <c r="M2092" s="248">
        <v>2.5693532E-3</v>
      </c>
      <c r="N2092" s="248">
        <v>8.8330829999999999E-2</v>
      </c>
      <c r="O2092" s="248">
        <v>2.3174779999999999E-2</v>
      </c>
      <c r="P2092" s="248">
        <v>1.3834296E-3</v>
      </c>
      <c r="Q2092" s="248">
        <v>1.1731587E-2</v>
      </c>
      <c r="R2092" s="248">
        <v>2.9378286E-2</v>
      </c>
      <c r="S2092" s="248">
        <v>0</v>
      </c>
      <c r="T2092" s="248">
        <v>0</v>
      </c>
      <c r="U2092" s="248">
        <v>1.4219356000000001</v>
      </c>
      <c r="V2092" s="110"/>
      <c r="W2092" s="89">
        <f t="shared" si="381"/>
        <v>3.508839259259259</v>
      </c>
      <c r="X2092" s="249">
        <v>82.083029999999994</v>
      </c>
      <c r="Y2092" s="249">
        <v>36.849387</v>
      </c>
      <c r="Z2092" s="249">
        <v>1.3217448999999999</v>
      </c>
      <c r="AA2092" s="249">
        <v>2.3094600000000002E-3</v>
      </c>
      <c r="AB2092" s="249">
        <v>42.031857000000002</v>
      </c>
      <c r="AC2092" s="249">
        <v>0.22088461000000001</v>
      </c>
      <c r="AD2092" s="249">
        <v>1.6568472999999999</v>
      </c>
      <c r="AE2092" s="250">
        <v>1.1906489E-5</v>
      </c>
      <c r="AF2092" s="250">
        <v>1.228587E-7</v>
      </c>
      <c r="AG2092" s="78">
        <v>0.19016699000000001</v>
      </c>
      <c r="AH2092" s="20"/>
      <c r="AI2092" s="20"/>
      <c r="AJ2092" s="20"/>
      <c r="AK2092" s="20"/>
      <c r="AL2092" s="20"/>
      <c r="AM2092" s="20"/>
      <c r="AN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c r="BU2092" s="20"/>
      <c r="BV2092" s="20"/>
      <c r="BW2092" s="20"/>
      <c r="BX2092" s="20"/>
      <c r="BY2092" s="20"/>
      <c r="BZ2092" s="20"/>
      <c r="CA2092" s="20"/>
      <c r="CB2092" s="20"/>
      <c r="CC2092" s="20"/>
      <c r="CD2092" s="20"/>
      <c r="CE2092" s="20"/>
      <c r="CF2092" s="20"/>
      <c r="CG2092" s="20"/>
      <c r="CH2092" s="20"/>
      <c r="CI2092" s="20"/>
      <c r="CJ2092" s="20"/>
      <c r="CK2092" s="20"/>
      <c r="CL2092" s="20"/>
      <c r="CM2092" s="20"/>
      <c r="CN2092" s="20"/>
      <c r="CO2092" s="20"/>
      <c r="CP2092" s="20"/>
      <c r="CQ2092" s="20"/>
      <c r="CR2092" s="20"/>
      <c r="CS2092" s="20"/>
      <c r="CT2092" s="20"/>
      <c r="CU2092" s="20"/>
      <c r="CV2092" s="20"/>
      <c r="CW2092" s="20"/>
      <c r="CX2092" s="20"/>
      <c r="CY2092" s="20"/>
      <c r="CZ2092" s="20"/>
      <c r="DA2092" s="20"/>
      <c r="DB2092" s="20"/>
      <c r="DC2092" s="20"/>
      <c r="DD2092" s="20"/>
      <c r="DE2092" s="20"/>
      <c r="DF2092" s="20"/>
      <c r="DG2092" s="20"/>
      <c r="DH2092" s="20"/>
      <c r="DI2092" s="20"/>
      <c r="DJ2092" s="20"/>
      <c r="DK2092" s="20"/>
      <c r="DL2092" s="20"/>
      <c r="DM2092" s="20"/>
      <c r="DN2092" s="20"/>
      <c r="DO2092" s="20"/>
      <c r="DP2092" s="20"/>
      <c r="DQ2092" s="20"/>
      <c r="DR2092" s="20"/>
      <c r="DS2092" s="20"/>
      <c r="DT2092" s="20"/>
      <c r="DU2092" s="20"/>
      <c r="DV2092" s="20"/>
      <c r="DW2092" s="20"/>
      <c r="DX2092" s="20"/>
      <c r="DY2092" s="20"/>
    </row>
    <row r="2093" spans="1:129" x14ac:dyDescent="0.15">
      <c r="B2093" s="77" t="s">
        <v>1147</v>
      </c>
      <c r="C2093" s="75"/>
      <c r="D2093" s="73" t="s">
        <v>38</v>
      </c>
      <c r="E2093" s="248" t="s">
        <v>1148</v>
      </c>
      <c r="F2093" s="248">
        <f t="shared" si="377"/>
        <v>2.0348105400000001</v>
      </c>
      <c r="G2093" s="248">
        <f t="shared" si="378"/>
        <v>0.18923825030000002</v>
      </c>
      <c r="H2093" s="248">
        <f t="shared" si="379"/>
        <v>0.26437041569999997</v>
      </c>
      <c r="I2093" s="248">
        <f t="shared" si="380"/>
        <v>1.2172651940000001</v>
      </c>
      <c r="J2093" s="248">
        <v>0.36393668000000001</v>
      </c>
      <c r="K2093" s="248">
        <v>0.21660641999999999</v>
      </c>
      <c r="L2093" s="248">
        <v>4.4512716000000001E-2</v>
      </c>
      <c r="M2093" s="248">
        <v>2.7816193E-3</v>
      </c>
      <c r="N2093" s="248">
        <v>0.16276044000000001</v>
      </c>
      <c r="O2093" s="248">
        <v>2.3696190999999998E-2</v>
      </c>
      <c r="P2093" s="248">
        <v>3.2512797E-3</v>
      </c>
      <c r="Q2093" s="248">
        <v>1.1816808E-2</v>
      </c>
      <c r="R2093" s="248">
        <v>2.9378286E-2</v>
      </c>
      <c r="S2093" s="248">
        <v>0</v>
      </c>
      <c r="T2093" s="248">
        <v>0</v>
      </c>
      <c r="U2093" s="248">
        <v>1.1760701</v>
      </c>
      <c r="V2093" s="110"/>
      <c r="W2093" s="89">
        <f t="shared" si="381"/>
        <v>2.6958272592592594</v>
      </c>
      <c r="X2093" s="249">
        <v>82.366033999999999</v>
      </c>
      <c r="Y2093" s="249">
        <v>33.086199000000001</v>
      </c>
      <c r="Z2093" s="249">
        <v>6.0586377999999996</v>
      </c>
      <c r="AA2093" s="249">
        <v>2.6113756999999998E-3</v>
      </c>
      <c r="AB2093" s="249">
        <v>41.951363000000001</v>
      </c>
      <c r="AC2093" s="249">
        <v>0.37902373</v>
      </c>
      <c r="AD2093" s="249">
        <v>0.88819813000000003</v>
      </c>
      <c r="AE2093" s="250">
        <v>1.1900381E-5</v>
      </c>
      <c r="AF2093" s="250">
        <v>1.1854298E-7</v>
      </c>
      <c r="AG2093" s="78">
        <v>0.20574075999999999</v>
      </c>
      <c r="AH2093" s="20"/>
      <c r="AI2093" s="20"/>
      <c r="AJ2093" s="20"/>
      <c r="AK2093" s="20"/>
      <c r="AL2093" s="20"/>
      <c r="AM2093" s="20"/>
      <c r="AN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c r="BU2093" s="20"/>
      <c r="BV2093" s="20"/>
      <c r="BW2093" s="20"/>
      <c r="BX2093" s="20"/>
      <c r="BY2093" s="20"/>
      <c r="BZ2093" s="20"/>
      <c r="CA2093" s="20"/>
      <c r="CB2093" s="20"/>
      <c r="CC2093" s="20"/>
      <c r="CD2093" s="20"/>
      <c r="CE2093" s="20"/>
      <c r="CF2093" s="20"/>
      <c r="CG2093" s="20"/>
      <c r="CH2093" s="20"/>
      <c r="CI2093" s="20"/>
      <c r="CJ2093" s="20"/>
      <c r="CK2093" s="20"/>
      <c r="CL2093" s="20"/>
      <c r="CM2093" s="20"/>
      <c r="CN2093" s="20"/>
      <c r="CO2093" s="20"/>
      <c r="CP2093" s="20"/>
      <c r="CQ2093" s="20"/>
      <c r="CR2093" s="20"/>
      <c r="CS2093" s="20"/>
      <c r="CT2093" s="20"/>
      <c r="CU2093" s="20"/>
      <c r="CV2093" s="20"/>
      <c r="CW2093" s="20"/>
      <c r="CX2093" s="20"/>
      <c r="CY2093" s="20"/>
      <c r="CZ2093" s="20"/>
      <c r="DA2093" s="20"/>
      <c r="DB2093" s="20"/>
      <c r="DC2093" s="20"/>
      <c r="DD2093" s="20"/>
      <c r="DE2093" s="20"/>
      <c r="DF2093" s="20"/>
      <c r="DG2093" s="20"/>
      <c r="DH2093" s="20"/>
      <c r="DI2093" s="20"/>
      <c r="DJ2093" s="20"/>
      <c r="DK2093" s="20"/>
      <c r="DL2093" s="20"/>
      <c r="DM2093" s="20"/>
      <c r="DN2093" s="20"/>
      <c r="DO2093" s="20"/>
      <c r="DP2093" s="20"/>
      <c r="DQ2093" s="20"/>
      <c r="DR2093" s="20"/>
      <c r="DS2093" s="20"/>
      <c r="DT2093" s="20"/>
      <c r="DU2093" s="20"/>
      <c r="DV2093" s="20"/>
      <c r="DW2093" s="20"/>
      <c r="DX2093" s="20"/>
      <c r="DY2093" s="20"/>
    </row>
    <row r="2094" spans="1:129" x14ac:dyDescent="0.15">
      <c r="B2094" s="77" t="s">
        <v>1149</v>
      </c>
      <c r="C2094" s="106">
        <v>1</v>
      </c>
      <c r="D2094" s="73" t="s">
        <v>38</v>
      </c>
      <c r="E2094" s="248" t="s">
        <v>1150</v>
      </c>
      <c r="F2094" s="248">
        <f t="shared" si="377"/>
        <v>2.3405950245999998</v>
      </c>
      <c r="G2094" s="248">
        <f t="shared" si="378"/>
        <v>0.17820176679999999</v>
      </c>
      <c r="H2094" s="248">
        <f t="shared" si="379"/>
        <v>0.2944611358</v>
      </c>
      <c r="I2094" s="248">
        <f t="shared" si="380"/>
        <v>1.455478812</v>
      </c>
      <c r="J2094" s="248">
        <v>0.41245331000000002</v>
      </c>
      <c r="K2094" s="248">
        <v>0.24702056</v>
      </c>
      <c r="L2094" s="248">
        <v>4.5057170000000001E-2</v>
      </c>
      <c r="M2094" s="248">
        <v>2.7690257999999999E-3</v>
      </c>
      <c r="N2094" s="248">
        <v>0.15171161</v>
      </c>
      <c r="O2094" s="248">
        <v>2.3721130999999999E-2</v>
      </c>
      <c r="P2094" s="248">
        <v>2.3834058000000002E-3</v>
      </c>
      <c r="Q2094" s="248">
        <v>1.1862126000000001E-2</v>
      </c>
      <c r="R2094" s="248">
        <v>2.9378286E-2</v>
      </c>
      <c r="S2094" s="248">
        <v>0</v>
      </c>
      <c r="T2094" s="248">
        <v>0</v>
      </c>
      <c r="U2094" s="248">
        <v>1.4142383999999999</v>
      </c>
      <c r="V2094" s="110"/>
      <c r="W2094" s="89">
        <f t="shared" si="381"/>
        <v>3.0552097037037038</v>
      </c>
      <c r="X2094" s="249">
        <v>83.197198999999998</v>
      </c>
      <c r="Y2094" s="249">
        <v>35.518228999999998</v>
      </c>
      <c r="Z2094" s="249">
        <v>3.7021704999999998</v>
      </c>
      <c r="AA2094" s="249">
        <v>3.7184958999999999E-3</v>
      </c>
      <c r="AB2094" s="249">
        <v>42.180024000000003</v>
      </c>
      <c r="AC2094" s="249">
        <v>0.31303461999999999</v>
      </c>
      <c r="AD2094" s="249">
        <v>1.4800218999999999</v>
      </c>
      <c r="AE2094" s="250">
        <v>1.2402553E-5</v>
      </c>
      <c r="AF2094" s="250">
        <v>1.2078025999999999E-7</v>
      </c>
      <c r="AG2094" s="78">
        <v>0.2123246</v>
      </c>
      <c r="AH2094" s="20"/>
      <c r="AI2094" s="20"/>
      <c r="AJ2094" s="20"/>
      <c r="AK2094" s="20"/>
      <c r="AL2094" s="20"/>
      <c r="AM2094" s="20"/>
      <c r="AN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row>
    <row r="2095" spans="1:129" x14ac:dyDescent="0.15">
      <c r="B2095" s="77" t="s">
        <v>1151</v>
      </c>
      <c r="C2095" s="75"/>
      <c r="D2095" s="73" t="s">
        <v>38</v>
      </c>
      <c r="E2095" s="248" t="s">
        <v>1152</v>
      </c>
      <c r="F2095" s="248">
        <f t="shared" si="377"/>
        <v>2.0898180982700003</v>
      </c>
      <c r="G2095" s="248">
        <f t="shared" si="378"/>
        <v>0.46848875500000003</v>
      </c>
      <c r="H2095" s="248">
        <f t="shared" si="379"/>
        <v>0.21116480863000001</v>
      </c>
      <c r="I2095" s="248">
        <f t="shared" si="380"/>
        <v>0.80848423464000008</v>
      </c>
      <c r="J2095" s="248">
        <v>0.60168029999999995</v>
      </c>
      <c r="K2095" s="248">
        <v>0.19254225</v>
      </c>
      <c r="L2095" s="248">
        <v>1.8023852999999999E-2</v>
      </c>
      <c r="M2095" s="248">
        <v>0.30973473000000001</v>
      </c>
      <c r="N2095" s="248">
        <v>0.11278082</v>
      </c>
      <c r="O2095" s="248">
        <v>4.5973205000000003E-2</v>
      </c>
      <c r="P2095" s="248">
        <v>5.9870563000000003E-4</v>
      </c>
      <c r="Q2095" s="248">
        <v>7.5956964000000002E-4</v>
      </c>
      <c r="R2095" s="248">
        <v>0.74184444000000005</v>
      </c>
      <c r="S2095" s="248">
        <v>2.3198400000000001E-3</v>
      </c>
      <c r="T2095" s="248">
        <v>0</v>
      </c>
      <c r="U2095" s="248">
        <v>6.3560384999999997E-2</v>
      </c>
      <c r="V2095" s="110"/>
      <c r="W2095" s="281">
        <f t="shared" si="381"/>
        <v>4.4568911111111102</v>
      </c>
      <c r="X2095" s="249">
        <v>110.23247000000001</v>
      </c>
      <c r="Y2095" s="249">
        <v>92.105802999999995</v>
      </c>
      <c r="Z2095" s="249">
        <v>14.160525</v>
      </c>
      <c r="AA2095" s="249">
        <v>4.3054870999999998E-4</v>
      </c>
      <c r="AB2095" s="249">
        <v>2.8435366000000002</v>
      </c>
      <c r="AC2095" s="249">
        <v>9.8462285999999996E-2</v>
      </c>
      <c r="AD2095" s="249">
        <v>1.0237128</v>
      </c>
      <c r="AE2095" s="250">
        <v>8.9689237000000006E-6</v>
      </c>
      <c r="AF2095" s="250">
        <v>2.4548838000000002E-8</v>
      </c>
      <c r="AG2095" s="78">
        <v>0.75311525999999995</v>
      </c>
      <c r="AH2095" s="20"/>
      <c r="AI2095" s="20"/>
      <c r="AJ2095" s="20"/>
      <c r="AK2095" s="20"/>
      <c r="AL2095" s="20"/>
      <c r="AM2095" s="20"/>
      <c r="AN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c r="BU2095" s="20"/>
      <c r="BV2095" s="20"/>
      <c r="BW2095" s="20"/>
      <c r="BX2095" s="20"/>
      <c r="BY2095" s="20"/>
      <c r="BZ2095" s="20"/>
      <c r="CA2095" s="20"/>
      <c r="CB2095" s="20"/>
      <c r="CC2095" s="20"/>
      <c r="CD2095" s="20"/>
      <c r="CE2095" s="20"/>
      <c r="CF2095" s="20"/>
      <c r="CG2095" s="20"/>
      <c r="CH2095" s="20"/>
      <c r="CI2095" s="20"/>
      <c r="CJ2095" s="20"/>
      <c r="CK2095" s="20"/>
      <c r="CL2095" s="20"/>
      <c r="CM2095" s="20"/>
      <c r="CN2095" s="20"/>
      <c r="CO2095" s="20"/>
      <c r="CP2095" s="20"/>
      <c r="CQ2095" s="20"/>
      <c r="CR2095" s="20"/>
      <c r="CS2095" s="20"/>
      <c r="CT2095" s="20"/>
      <c r="CU2095" s="20"/>
      <c r="CV2095" s="20"/>
      <c r="CW2095" s="20"/>
      <c r="CX2095" s="20"/>
      <c r="CY2095" s="20"/>
      <c r="CZ2095" s="20"/>
      <c r="DA2095" s="20"/>
      <c r="DB2095" s="20"/>
      <c r="DC2095" s="20"/>
      <c r="DD2095" s="20"/>
      <c r="DE2095" s="20"/>
      <c r="DF2095" s="20"/>
      <c r="DG2095" s="20"/>
      <c r="DH2095" s="20"/>
      <c r="DI2095" s="20"/>
      <c r="DJ2095" s="20"/>
      <c r="DK2095" s="20"/>
      <c r="DL2095" s="20"/>
      <c r="DM2095" s="20"/>
      <c r="DN2095" s="20"/>
      <c r="DO2095" s="20"/>
      <c r="DP2095" s="20"/>
      <c r="DQ2095" s="20"/>
      <c r="DR2095" s="20"/>
      <c r="DS2095" s="20"/>
      <c r="DT2095" s="20"/>
      <c r="DU2095" s="20"/>
      <c r="DV2095" s="20"/>
      <c r="DW2095" s="20"/>
      <c r="DX2095" s="20"/>
      <c r="DY2095" s="20"/>
    </row>
    <row r="2096" spans="1:129" x14ac:dyDescent="0.15">
      <c r="B2096" s="77" t="s">
        <v>1153</v>
      </c>
      <c r="C2096" s="75"/>
      <c r="D2096" s="73" t="s">
        <v>38</v>
      </c>
      <c r="E2096" s="248" t="s">
        <v>1154</v>
      </c>
      <c r="F2096" s="248">
        <f t="shared" si="377"/>
        <v>1.4431295816</v>
      </c>
      <c r="G2096" s="248">
        <f t="shared" si="378"/>
        <v>8.2698517799999996E-2</v>
      </c>
      <c r="H2096" s="248">
        <f t="shared" si="379"/>
        <v>0.29155061590000003</v>
      </c>
      <c r="I2096" s="248">
        <f t="shared" si="380"/>
        <v>9.0292857900000009E-2</v>
      </c>
      <c r="J2096" s="248">
        <v>0.97858758999999995</v>
      </c>
      <c r="K2096" s="248">
        <v>0.27079256000000002</v>
      </c>
      <c r="L2096" s="248">
        <v>1.2394662000000001E-2</v>
      </c>
      <c r="M2096" s="248">
        <v>3.9739598000000003E-3</v>
      </c>
      <c r="N2096" s="248">
        <v>6.3702454000000006E-2</v>
      </c>
      <c r="O2096" s="248">
        <v>1.5022104E-2</v>
      </c>
      <c r="P2096" s="248">
        <v>8.3633939000000001E-3</v>
      </c>
      <c r="Q2096" s="248">
        <v>5.1940698999999998E-3</v>
      </c>
      <c r="R2096" s="248">
        <v>6.9038971000000005E-2</v>
      </c>
      <c r="S2096" s="248">
        <v>0</v>
      </c>
      <c r="T2096" s="248">
        <v>0</v>
      </c>
      <c r="U2096" s="248">
        <v>1.6059817000000001E-2</v>
      </c>
      <c r="V2096" s="110"/>
      <c r="W2096" s="89">
        <f t="shared" si="381"/>
        <v>7.2487969629629623</v>
      </c>
      <c r="X2096" s="249">
        <v>166.89302000000001</v>
      </c>
      <c r="Y2096" s="249">
        <v>111.20514</v>
      </c>
      <c r="Z2096" s="249">
        <v>41.540368000000001</v>
      </c>
      <c r="AA2096" s="249">
        <v>7.6218733999999996E-3</v>
      </c>
      <c r="AB2096" s="249">
        <v>4.8395795000000001</v>
      </c>
      <c r="AC2096" s="249">
        <v>2.2475711</v>
      </c>
      <c r="AD2096" s="249">
        <v>7.0527417999999997</v>
      </c>
      <c r="AE2096" s="250">
        <v>1.3373732E-5</v>
      </c>
      <c r="AF2096" s="250">
        <v>3.4902884999999998E-8</v>
      </c>
      <c r="AG2096" s="78">
        <v>0.61984138</v>
      </c>
      <c r="AH2096" s="20"/>
      <c r="AI2096" s="20"/>
      <c r="AJ2096" s="20"/>
      <c r="AK2096" s="20"/>
      <c r="AL2096" s="20"/>
      <c r="AM2096" s="20"/>
      <c r="AN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c r="BU2096" s="20"/>
      <c r="BV2096" s="20"/>
      <c r="BW2096" s="20"/>
      <c r="BX2096" s="20"/>
      <c r="BY2096" s="20"/>
      <c r="BZ2096" s="20"/>
      <c r="CA2096" s="20"/>
      <c r="CB2096" s="20"/>
      <c r="CC2096" s="20"/>
      <c r="CD2096" s="20"/>
      <c r="CE2096" s="20"/>
      <c r="CF2096" s="20"/>
      <c r="CG2096" s="20"/>
      <c r="CH2096" s="20"/>
      <c r="CI2096" s="20"/>
      <c r="CJ2096" s="20"/>
      <c r="CK2096" s="20"/>
      <c r="CL2096" s="20"/>
      <c r="CM2096" s="20"/>
      <c r="CN2096" s="20"/>
      <c r="CO2096" s="20"/>
      <c r="CP2096" s="20"/>
      <c r="CQ2096" s="20"/>
      <c r="CR2096" s="20"/>
      <c r="CS2096" s="20"/>
      <c r="CT2096" s="20"/>
      <c r="CU2096" s="20"/>
      <c r="CV2096" s="20"/>
      <c r="CW2096" s="20"/>
      <c r="CX2096" s="20"/>
      <c r="CY2096" s="20"/>
      <c r="CZ2096" s="20"/>
      <c r="DA2096" s="20"/>
      <c r="DB2096" s="20"/>
      <c r="DC2096" s="20"/>
      <c r="DD2096" s="20"/>
      <c r="DE2096" s="20"/>
      <c r="DF2096" s="20"/>
      <c r="DG2096" s="20"/>
      <c r="DH2096" s="20"/>
      <c r="DI2096" s="20"/>
      <c r="DJ2096" s="20"/>
      <c r="DK2096" s="20"/>
      <c r="DL2096" s="20"/>
      <c r="DM2096" s="20"/>
      <c r="DN2096" s="20"/>
      <c r="DO2096" s="20"/>
      <c r="DP2096" s="20"/>
      <c r="DQ2096" s="20"/>
      <c r="DR2096" s="20"/>
      <c r="DS2096" s="20"/>
      <c r="DT2096" s="20"/>
      <c r="DU2096" s="20"/>
      <c r="DV2096" s="20"/>
      <c r="DW2096" s="20"/>
      <c r="DX2096" s="20"/>
      <c r="DY2096" s="20"/>
    </row>
    <row r="2097" spans="2:129" x14ac:dyDescent="0.15">
      <c r="B2097" s="77" t="s">
        <v>1155</v>
      </c>
      <c r="C2097" s="75"/>
      <c r="D2097" s="73" t="s">
        <v>38</v>
      </c>
      <c r="E2097" s="248" t="s">
        <v>1156</v>
      </c>
      <c r="F2097" s="248">
        <f t="shared" si="377"/>
        <v>0.94820878992999991</v>
      </c>
      <c r="G2097" s="248">
        <f t="shared" si="378"/>
        <v>6.9658296600000003E-2</v>
      </c>
      <c r="H2097" s="248">
        <f t="shared" si="379"/>
        <v>0.12323375742999998</v>
      </c>
      <c r="I2097" s="248">
        <f t="shared" si="380"/>
        <v>0.64224669589999994</v>
      </c>
      <c r="J2097" s="248">
        <v>0.11307004</v>
      </c>
      <c r="K2097" s="248">
        <v>9.0554161999999994E-2</v>
      </c>
      <c r="L2097" s="248">
        <v>3.2443756999999997E-2</v>
      </c>
      <c r="M2097" s="248">
        <v>8.9848629999999998E-4</v>
      </c>
      <c r="N2097" s="248">
        <v>6.7153181000000006E-2</v>
      </c>
      <c r="O2097" s="248">
        <v>1.6066292999999999E-3</v>
      </c>
      <c r="P2097" s="248">
        <v>2.3583843E-4</v>
      </c>
      <c r="Q2097" s="248">
        <v>3.0871529E-3</v>
      </c>
      <c r="R2097" s="248">
        <v>1.4689143E-2</v>
      </c>
      <c r="S2097" s="248">
        <v>0</v>
      </c>
      <c r="T2097" s="248">
        <v>0</v>
      </c>
      <c r="U2097" s="248">
        <v>0.62447039999999998</v>
      </c>
      <c r="V2097" s="110"/>
      <c r="W2097" s="89">
        <f t="shared" si="381"/>
        <v>0.83755585185185177</v>
      </c>
      <c r="X2097" s="249">
        <v>54.065061999999998</v>
      </c>
      <c r="Y2097" s="249">
        <v>7.1060881</v>
      </c>
      <c r="Z2097" s="249">
        <v>0.30711829000000002</v>
      </c>
      <c r="AA2097" s="249">
        <v>6.6965763999999998E-4</v>
      </c>
      <c r="AB2097" s="249">
        <v>46.446986000000003</v>
      </c>
      <c r="AC2097" s="249">
        <v>3.1923435999999999E-2</v>
      </c>
      <c r="AD2097" s="249">
        <v>0.17227681</v>
      </c>
      <c r="AE2097" s="250">
        <v>3.1222931000000001E-6</v>
      </c>
      <c r="AF2097" s="250">
        <v>2.9013681999999999E-8</v>
      </c>
      <c r="AG2097" s="78">
        <v>4.4833538999999999E-2</v>
      </c>
      <c r="AH2097" s="20"/>
      <c r="AI2097" s="20"/>
      <c r="AJ2097" s="20"/>
      <c r="AK2097" s="20"/>
      <c r="AL2097" s="20"/>
      <c r="AM2097" s="20"/>
      <c r="AN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c r="BU2097" s="20"/>
      <c r="BV2097" s="20"/>
      <c r="BW2097" s="20"/>
      <c r="BX2097" s="20"/>
      <c r="BY2097" s="20"/>
      <c r="BZ2097" s="20"/>
      <c r="CA2097" s="20"/>
      <c r="CB2097" s="20"/>
      <c r="CC2097" s="20"/>
      <c r="CD2097" s="20"/>
      <c r="CE2097" s="20"/>
      <c r="CF2097" s="20"/>
      <c r="CG2097" s="20"/>
      <c r="CH2097" s="20"/>
      <c r="CI2097" s="20"/>
      <c r="CJ2097" s="20"/>
      <c r="CK2097" s="20"/>
      <c r="CL2097" s="20"/>
      <c r="CM2097" s="20"/>
      <c r="CN2097" s="20"/>
      <c r="CO2097" s="20"/>
      <c r="CP2097" s="20"/>
      <c r="CQ2097" s="20"/>
      <c r="CR2097" s="20"/>
      <c r="CS2097" s="20"/>
      <c r="CT2097" s="20"/>
      <c r="CU2097" s="20"/>
      <c r="CV2097" s="20"/>
      <c r="CW2097" s="20"/>
      <c r="CX2097" s="20"/>
      <c r="CY2097" s="20"/>
      <c r="CZ2097" s="20"/>
      <c r="DA2097" s="20"/>
      <c r="DB2097" s="20"/>
      <c r="DC2097" s="20"/>
      <c r="DD2097" s="20"/>
      <c r="DE2097" s="20"/>
      <c r="DF2097" s="20"/>
      <c r="DG2097" s="20"/>
      <c r="DH2097" s="20"/>
      <c r="DI2097" s="20"/>
      <c r="DJ2097" s="20"/>
      <c r="DK2097" s="20"/>
      <c r="DL2097" s="20"/>
      <c r="DM2097" s="20"/>
      <c r="DN2097" s="20"/>
      <c r="DO2097" s="20"/>
      <c r="DP2097" s="20"/>
      <c r="DQ2097" s="20"/>
      <c r="DR2097" s="20"/>
      <c r="DS2097" s="20"/>
      <c r="DT2097" s="20"/>
      <c r="DU2097" s="20"/>
      <c r="DV2097" s="20"/>
      <c r="DW2097" s="20"/>
      <c r="DX2097" s="20"/>
      <c r="DY2097" s="20"/>
    </row>
    <row r="2098" spans="2:129" x14ac:dyDescent="0.15">
      <c r="B2098" s="77" t="s">
        <v>1157</v>
      </c>
      <c r="C2098" s="75"/>
      <c r="D2098" s="73" t="s">
        <v>38</v>
      </c>
      <c r="E2098" s="248" t="s">
        <v>1158</v>
      </c>
      <c r="F2098" s="248">
        <f t="shared" si="377"/>
        <v>0.25752863291700001</v>
      </c>
      <c r="G2098" s="248">
        <f t="shared" si="378"/>
        <v>9.1803328199999996E-3</v>
      </c>
      <c r="H2098" s="248">
        <f t="shared" si="379"/>
        <v>0.108017176597</v>
      </c>
      <c r="I2098" s="248">
        <f t="shared" si="380"/>
        <v>6.75556405E-2</v>
      </c>
      <c r="J2098" s="248">
        <v>7.2775483000000002E-2</v>
      </c>
      <c r="K2098" s="248">
        <v>7.7427783E-2</v>
      </c>
      <c r="L2098" s="248">
        <v>3.0520103E-2</v>
      </c>
      <c r="M2098" s="248">
        <v>6.1587207999999995E-4</v>
      </c>
      <c r="N2098" s="248">
        <v>7.5796123999999996E-3</v>
      </c>
      <c r="O2098" s="248">
        <v>9.8484833999999992E-4</v>
      </c>
      <c r="P2098" s="248">
        <v>6.9290596999999995E-5</v>
      </c>
      <c r="Q2098" s="248">
        <v>1.2663704999999999E-3</v>
      </c>
      <c r="R2098" s="248">
        <v>1.4689143E-2</v>
      </c>
      <c r="S2098" s="248">
        <v>0</v>
      </c>
      <c r="T2098" s="248">
        <v>0</v>
      </c>
      <c r="U2098" s="248">
        <v>5.1600127000000003E-2</v>
      </c>
      <c r="V2098" s="110"/>
      <c r="W2098" s="89">
        <f t="shared" si="381"/>
        <v>0.53907765185185186</v>
      </c>
      <c r="X2098" s="249">
        <v>50.212603999999999</v>
      </c>
      <c r="Y2098" s="249">
        <v>3.8284805999999998</v>
      </c>
      <c r="Z2098" s="249">
        <v>8.0132650999999999E-2</v>
      </c>
      <c r="AA2098" s="249">
        <v>2.3120661E-4</v>
      </c>
      <c r="AB2098" s="249">
        <v>46.265177000000001</v>
      </c>
      <c r="AC2098" s="249">
        <v>4.7576520999999998E-3</v>
      </c>
      <c r="AD2098" s="249">
        <v>3.3824456000000003E-2</v>
      </c>
      <c r="AE2098" s="250">
        <v>9.4967544000000005E-7</v>
      </c>
      <c r="AF2098" s="250">
        <v>2.3007018000000001E-8</v>
      </c>
      <c r="AG2098" s="78">
        <v>3.4046553E-2</v>
      </c>
      <c r="AH2098" s="20"/>
      <c r="AI2098" s="20"/>
      <c r="AJ2098" s="20"/>
      <c r="AK2098" s="20"/>
      <c r="AL2098" s="20"/>
      <c r="AM2098" s="20"/>
      <c r="AN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c r="BU2098" s="20"/>
      <c r="BV2098" s="20"/>
      <c r="BW2098" s="20"/>
      <c r="BX2098" s="20"/>
      <c r="BY2098" s="20"/>
      <c r="BZ2098" s="20"/>
      <c r="CA2098" s="20"/>
      <c r="CB2098" s="20"/>
      <c r="CC2098" s="20"/>
      <c r="CD2098" s="20"/>
      <c r="CE2098" s="20"/>
      <c r="CF2098" s="20"/>
      <c r="CG2098" s="20"/>
      <c r="CH2098" s="20"/>
      <c r="CI2098" s="20"/>
      <c r="CJ2098" s="20"/>
      <c r="CK2098" s="20"/>
      <c r="CL2098" s="20"/>
      <c r="CM2098" s="20"/>
      <c r="CN2098" s="20"/>
      <c r="CO2098" s="20"/>
      <c r="CP2098" s="20"/>
      <c r="CQ2098" s="20"/>
      <c r="CR2098" s="20"/>
      <c r="CS2098" s="20"/>
      <c r="CT2098" s="20"/>
      <c r="CU2098" s="20"/>
      <c r="CV2098" s="20"/>
      <c r="CW2098" s="20"/>
      <c r="CX2098" s="20"/>
      <c r="CY2098" s="20"/>
      <c r="CZ2098" s="20"/>
      <c r="DA2098" s="20"/>
      <c r="DB2098" s="20"/>
      <c r="DC2098" s="20"/>
      <c r="DD2098" s="20"/>
      <c r="DE2098" s="20"/>
      <c r="DF2098" s="20"/>
      <c r="DG2098" s="20"/>
      <c r="DH2098" s="20"/>
      <c r="DI2098" s="20"/>
      <c r="DJ2098" s="20"/>
      <c r="DK2098" s="20"/>
      <c r="DL2098" s="20"/>
      <c r="DM2098" s="20"/>
      <c r="DN2098" s="20"/>
      <c r="DO2098" s="20"/>
      <c r="DP2098" s="20"/>
      <c r="DQ2098" s="20"/>
      <c r="DR2098" s="20"/>
      <c r="DS2098" s="20"/>
      <c r="DT2098" s="20"/>
      <c r="DU2098" s="20"/>
      <c r="DV2098" s="20"/>
      <c r="DW2098" s="20"/>
      <c r="DX2098" s="20"/>
      <c r="DY2098" s="20"/>
    </row>
    <row r="2099" spans="2:129" x14ac:dyDescent="0.15">
      <c r="B2099" s="77" t="s">
        <v>1159</v>
      </c>
      <c r="C2099" s="75"/>
      <c r="D2099" s="73" t="s">
        <v>38</v>
      </c>
      <c r="E2099" s="248" t="s">
        <v>1160</v>
      </c>
      <c r="F2099" s="248">
        <f t="shared" si="377"/>
        <v>0.43524846746000001</v>
      </c>
      <c r="G2099" s="248">
        <f t="shared" si="378"/>
        <v>2.2765785690000002E-2</v>
      </c>
      <c r="H2099" s="248">
        <f t="shared" si="379"/>
        <v>0.11262582447000001</v>
      </c>
      <c r="I2099" s="248">
        <f t="shared" si="380"/>
        <v>0.2135673163</v>
      </c>
      <c r="J2099" s="248">
        <v>8.6289540999999997E-2</v>
      </c>
      <c r="K2099" s="248">
        <v>8.1350868000000007E-2</v>
      </c>
      <c r="L2099" s="248">
        <v>3.1147619000000001E-2</v>
      </c>
      <c r="M2099" s="248">
        <v>7.2698128999999995E-4</v>
      </c>
      <c r="N2099" s="248">
        <v>2.0711072000000001E-2</v>
      </c>
      <c r="O2099" s="248">
        <v>1.3277324E-3</v>
      </c>
      <c r="P2099" s="248">
        <v>1.2733747000000001E-4</v>
      </c>
      <c r="Q2099" s="248">
        <v>1.8892333E-3</v>
      </c>
      <c r="R2099" s="248">
        <v>1.4689143E-2</v>
      </c>
      <c r="S2099" s="248">
        <v>0</v>
      </c>
      <c r="T2099" s="248">
        <v>0</v>
      </c>
      <c r="U2099" s="248">
        <v>0.19698894</v>
      </c>
      <c r="V2099" s="110"/>
      <c r="W2099" s="89">
        <f t="shared" si="381"/>
        <v>0.63918178518518509</v>
      </c>
      <c r="X2099" s="249">
        <v>51.684311999999998</v>
      </c>
      <c r="Y2099" s="249">
        <v>5.0957381000000002</v>
      </c>
      <c r="Z2099" s="249">
        <v>0.17447926999999999</v>
      </c>
      <c r="AA2099" s="249">
        <v>3.9616256999999998E-4</v>
      </c>
      <c r="AB2099" s="249">
        <v>46.318880999999998</v>
      </c>
      <c r="AC2099" s="249">
        <v>1.3606619E-2</v>
      </c>
      <c r="AD2099" s="249">
        <v>8.1210379999999999E-2</v>
      </c>
      <c r="AE2099" s="250">
        <v>1.5215871999999999E-6</v>
      </c>
      <c r="AF2099" s="250">
        <v>2.4869645E-8</v>
      </c>
      <c r="AG2099" s="78">
        <v>4.0815704000000001E-2</v>
      </c>
      <c r="AH2099" s="20"/>
      <c r="AI2099" s="20"/>
      <c r="AJ2099" s="20"/>
      <c r="AK2099" s="20"/>
      <c r="AL2099" s="20"/>
      <c r="AM2099" s="20"/>
      <c r="AN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c r="BU2099" s="20"/>
      <c r="BV2099" s="20"/>
      <c r="BW2099" s="20"/>
      <c r="BX2099" s="20"/>
      <c r="BY2099" s="20"/>
      <c r="BZ2099" s="20"/>
      <c r="CA2099" s="20"/>
      <c r="CB2099" s="20"/>
      <c r="CC2099" s="20"/>
      <c r="CD2099" s="20"/>
      <c r="CE2099" s="20"/>
      <c r="CF2099" s="20"/>
      <c r="CG2099" s="20"/>
      <c r="CH2099" s="20"/>
      <c r="CI2099" s="20"/>
      <c r="CJ2099" s="20"/>
      <c r="CK2099" s="20"/>
      <c r="CL2099" s="20"/>
      <c r="CM2099" s="20"/>
      <c r="CN2099" s="20"/>
      <c r="CO2099" s="20"/>
      <c r="CP2099" s="20"/>
      <c r="CQ2099" s="20"/>
      <c r="CR2099" s="20"/>
      <c r="CS2099" s="20"/>
      <c r="CT2099" s="20"/>
      <c r="CU2099" s="20"/>
      <c r="CV2099" s="20"/>
      <c r="CW2099" s="20"/>
      <c r="CX2099" s="20"/>
      <c r="CY2099" s="20"/>
      <c r="CZ2099" s="20"/>
      <c r="DA2099" s="20"/>
      <c r="DB2099" s="20"/>
      <c r="DC2099" s="20"/>
      <c r="DD2099" s="20"/>
      <c r="DE2099" s="20"/>
      <c r="DF2099" s="20"/>
      <c r="DG2099" s="20"/>
      <c r="DH2099" s="20"/>
      <c r="DI2099" s="20"/>
      <c r="DJ2099" s="20"/>
      <c r="DK2099" s="20"/>
      <c r="DL2099" s="20"/>
      <c r="DM2099" s="20"/>
      <c r="DN2099" s="20"/>
      <c r="DO2099" s="20"/>
      <c r="DP2099" s="20"/>
      <c r="DQ2099" s="20"/>
      <c r="DR2099" s="20"/>
      <c r="DS2099" s="20"/>
      <c r="DT2099" s="20"/>
      <c r="DU2099" s="20"/>
      <c r="DV2099" s="20"/>
      <c r="DW2099" s="20"/>
      <c r="DX2099" s="20"/>
      <c r="DY2099" s="20"/>
    </row>
    <row r="2100" spans="2:129" x14ac:dyDescent="0.15">
      <c r="B2100" s="77" t="s">
        <v>1161</v>
      </c>
      <c r="C2100" s="75"/>
      <c r="D2100" s="73" t="s">
        <v>38</v>
      </c>
      <c r="E2100" s="248" t="s">
        <v>1162</v>
      </c>
      <c r="F2100" s="248">
        <f t="shared" si="377"/>
        <v>348.27093511204998</v>
      </c>
      <c r="G2100" s="248">
        <f t="shared" si="378"/>
        <v>7.2826030500000001E-3</v>
      </c>
      <c r="H2100" s="248">
        <f t="shared" si="379"/>
        <v>1.5772179099999999E-2</v>
      </c>
      <c r="I2100" s="248">
        <f t="shared" si="380"/>
        <v>348.20683995389999</v>
      </c>
      <c r="J2100" s="248">
        <v>4.1040376000000003E-2</v>
      </c>
      <c r="K2100" s="248">
        <v>1.4120644999999999E-2</v>
      </c>
      <c r="L2100" s="248">
        <v>1.3578664E-3</v>
      </c>
      <c r="M2100" s="248">
        <v>2.0805855E-4</v>
      </c>
      <c r="N2100" s="248">
        <v>6.0363552999999999E-3</v>
      </c>
      <c r="O2100" s="248">
        <v>1.0381892E-3</v>
      </c>
      <c r="P2100" s="248">
        <v>2.9366769999999997E-4</v>
      </c>
      <c r="Q2100" s="248">
        <v>1.0041529E-3</v>
      </c>
      <c r="R2100" s="248">
        <v>2.6365801000000001E-2</v>
      </c>
      <c r="S2100" s="248">
        <v>0</v>
      </c>
      <c r="T2100" s="248">
        <v>0</v>
      </c>
      <c r="U2100" s="248">
        <v>348.17946999999998</v>
      </c>
      <c r="V2100" s="110"/>
      <c r="W2100" s="89">
        <f t="shared" si="381"/>
        <v>0.3040027851851852</v>
      </c>
      <c r="X2100" s="249">
        <v>6.5603850000000001</v>
      </c>
      <c r="Y2100" s="249">
        <v>5.1913939999999998</v>
      </c>
      <c r="Z2100" s="249">
        <v>0.99977930999999998</v>
      </c>
      <c r="AA2100" s="249">
        <v>3.9339436000000001E-4</v>
      </c>
      <c r="AB2100" s="249">
        <v>0.13189555</v>
      </c>
      <c r="AC2100" s="249">
        <v>5.4377623E-2</v>
      </c>
      <c r="AD2100" s="249">
        <v>0.18254518</v>
      </c>
      <c r="AE2100" s="78">
        <v>7.7386950999999997E-4</v>
      </c>
      <c r="AF2100" s="250">
        <v>4.7040932000000003E-6</v>
      </c>
      <c r="AG2100" s="78">
        <v>3.9307190999999998E-2</v>
      </c>
      <c r="AH2100" s="20"/>
      <c r="AI2100" s="20"/>
      <c r="AJ2100" s="20"/>
      <c r="AK2100" s="20"/>
      <c r="AL2100" s="20"/>
      <c r="AM2100" s="20"/>
      <c r="AN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c r="BU2100" s="20"/>
      <c r="BV2100" s="20"/>
      <c r="BW2100" s="20"/>
      <c r="BX2100" s="20"/>
      <c r="BY2100" s="20"/>
      <c r="BZ2100" s="20"/>
      <c r="CA2100" s="20"/>
      <c r="CB2100" s="20"/>
      <c r="CC2100" s="20"/>
      <c r="CD2100" s="20"/>
      <c r="CE2100" s="20"/>
      <c r="CF2100" s="20"/>
      <c r="CG2100" s="20"/>
      <c r="CH2100" s="20"/>
      <c r="CI2100" s="20"/>
      <c r="CJ2100" s="20"/>
      <c r="CK2100" s="20"/>
      <c r="CL2100" s="20"/>
      <c r="CM2100" s="20"/>
      <c r="CN2100" s="20"/>
      <c r="CO2100" s="20"/>
      <c r="CP2100" s="20"/>
      <c r="CQ2100" s="20"/>
      <c r="CR2100" s="20"/>
      <c r="CS2100" s="20"/>
      <c r="CT2100" s="20"/>
      <c r="CU2100" s="20"/>
      <c r="CV2100" s="20"/>
      <c r="CW2100" s="20"/>
      <c r="CX2100" s="20"/>
      <c r="CY2100" s="20"/>
      <c r="CZ2100" s="20"/>
      <c r="DA2100" s="20"/>
      <c r="DB2100" s="20"/>
      <c r="DC2100" s="20"/>
      <c r="DD2100" s="20"/>
      <c r="DE2100" s="20"/>
      <c r="DF2100" s="20"/>
      <c r="DG2100" s="20"/>
      <c r="DH2100" s="20"/>
      <c r="DI2100" s="20"/>
      <c r="DJ2100" s="20"/>
      <c r="DK2100" s="20"/>
      <c r="DL2100" s="20"/>
      <c r="DM2100" s="20"/>
      <c r="DN2100" s="20"/>
      <c r="DO2100" s="20"/>
      <c r="DP2100" s="20"/>
      <c r="DQ2100" s="20"/>
      <c r="DR2100" s="20"/>
      <c r="DS2100" s="20"/>
      <c r="DT2100" s="20"/>
      <c r="DU2100" s="20"/>
      <c r="DV2100" s="20"/>
      <c r="DW2100" s="20"/>
      <c r="DX2100" s="20"/>
      <c r="DY2100" s="20"/>
    </row>
    <row r="2101" spans="2:129" x14ac:dyDescent="0.15">
      <c r="B2101" s="77" t="s">
        <v>1163</v>
      </c>
      <c r="C2101" s="75"/>
      <c r="D2101" s="73" t="s">
        <v>38</v>
      </c>
      <c r="E2101" s="248" t="s">
        <v>1164</v>
      </c>
      <c r="F2101" s="248">
        <f t="shared" si="377"/>
        <v>0.63882606832000011</v>
      </c>
      <c r="G2101" s="248">
        <f t="shared" si="378"/>
        <v>3.4979484820000004E-2</v>
      </c>
      <c r="H2101" s="248">
        <f t="shared" si="379"/>
        <v>0.10615700273000001</v>
      </c>
      <c r="I2101" s="248">
        <f t="shared" si="380"/>
        <v>0.40580636876999998</v>
      </c>
      <c r="J2101" s="248">
        <v>9.1883212000000006E-2</v>
      </c>
      <c r="K2101" s="248">
        <v>7.6999829000000006E-2</v>
      </c>
      <c r="L2101" s="248">
        <v>2.8983907E-2</v>
      </c>
      <c r="M2101" s="248">
        <v>9.6743382000000005E-4</v>
      </c>
      <c r="N2101" s="248">
        <v>3.2028619000000001E-2</v>
      </c>
      <c r="O2101" s="248">
        <v>1.9834319999999998E-3</v>
      </c>
      <c r="P2101" s="248">
        <v>1.7326673E-4</v>
      </c>
      <c r="Q2101" s="248">
        <v>3.0640821000000001E-3</v>
      </c>
      <c r="R2101" s="248">
        <v>8.5686667E-4</v>
      </c>
      <c r="S2101" s="248">
        <v>0</v>
      </c>
      <c r="T2101" s="248">
        <v>0</v>
      </c>
      <c r="U2101" s="248">
        <v>0.40188541999999999</v>
      </c>
      <c r="V2101" s="110"/>
      <c r="W2101" s="89">
        <f t="shared" si="381"/>
        <v>0.68061638518518519</v>
      </c>
      <c r="X2101" s="249">
        <v>52.812036999999997</v>
      </c>
      <c r="Y2101" s="249">
        <v>5.8822380000000001</v>
      </c>
      <c r="Z2101" s="249">
        <v>0.33508892000000001</v>
      </c>
      <c r="AA2101" s="249">
        <v>7.2410824999999998E-4</v>
      </c>
      <c r="AB2101" s="249">
        <v>46.411557999999999</v>
      </c>
      <c r="AC2101" s="249">
        <v>2.7328758000000002E-2</v>
      </c>
      <c r="AD2101" s="249">
        <v>0.15509913</v>
      </c>
      <c r="AE2101" s="250">
        <v>2.0874239E-6</v>
      </c>
      <c r="AF2101" s="250">
        <v>2.4449741000000001E-8</v>
      </c>
      <c r="AG2101" s="78">
        <v>4.1800788999999998E-2</v>
      </c>
      <c r="AH2101" s="20"/>
      <c r="AI2101" s="20"/>
      <c r="AJ2101" s="20"/>
      <c r="AK2101" s="20"/>
      <c r="AL2101" s="20"/>
      <c r="AM2101" s="20"/>
      <c r="AN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c r="BU2101" s="20"/>
      <c r="BV2101" s="20"/>
      <c r="BW2101" s="20"/>
      <c r="BX2101" s="20"/>
      <c r="BY2101" s="20"/>
      <c r="BZ2101" s="20"/>
      <c r="CA2101" s="20"/>
      <c r="CB2101" s="20"/>
      <c r="CC2101" s="20"/>
      <c r="CD2101" s="20"/>
      <c r="CE2101" s="20"/>
      <c r="CF2101" s="20"/>
      <c r="CG2101" s="20"/>
      <c r="CH2101" s="20"/>
      <c r="CI2101" s="20"/>
      <c r="CJ2101" s="20"/>
      <c r="CK2101" s="20"/>
      <c r="CL2101" s="20"/>
      <c r="CM2101" s="20"/>
      <c r="CN2101" s="20"/>
      <c r="CO2101" s="20"/>
      <c r="CP2101" s="20"/>
      <c r="CQ2101" s="20"/>
      <c r="CR2101" s="20"/>
      <c r="CS2101" s="20"/>
      <c r="CT2101" s="20"/>
      <c r="CU2101" s="20"/>
      <c r="CV2101" s="20"/>
      <c r="CW2101" s="20"/>
      <c r="CX2101" s="20"/>
      <c r="CY2101" s="20"/>
      <c r="CZ2101" s="20"/>
      <c r="DA2101" s="20"/>
      <c r="DB2101" s="20"/>
      <c r="DC2101" s="20"/>
      <c r="DD2101" s="20"/>
      <c r="DE2101" s="20"/>
      <c r="DF2101" s="20"/>
      <c r="DG2101" s="20"/>
      <c r="DH2101" s="20"/>
      <c r="DI2101" s="20"/>
      <c r="DJ2101" s="20"/>
      <c r="DK2101" s="20"/>
      <c r="DL2101" s="20"/>
      <c r="DM2101" s="20"/>
      <c r="DN2101" s="20"/>
      <c r="DO2101" s="20"/>
      <c r="DP2101" s="20"/>
      <c r="DQ2101" s="20"/>
      <c r="DR2101" s="20"/>
      <c r="DS2101" s="20"/>
      <c r="DT2101" s="20"/>
      <c r="DU2101" s="20"/>
      <c r="DV2101" s="20"/>
      <c r="DW2101" s="20"/>
      <c r="DX2101" s="20"/>
      <c r="DY2101" s="20"/>
    </row>
    <row r="2102" spans="2:129" x14ac:dyDescent="0.15">
      <c r="B2102" s="77" t="s">
        <v>1165</v>
      </c>
      <c r="C2102" s="75"/>
      <c r="D2102" s="73" t="s">
        <v>38</v>
      </c>
      <c r="E2102" s="248" t="s">
        <v>1166</v>
      </c>
      <c r="F2102" s="248">
        <f t="shared" si="377"/>
        <v>2.10518882064</v>
      </c>
      <c r="G2102" s="248">
        <f t="shared" si="378"/>
        <v>9.6088470199999998E-2</v>
      </c>
      <c r="H2102" s="248">
        <f t="shared" si="379"/>
        <v>0.29437031144000003</v>
      </c>
      <c r="I2102" s="248">
        <f t="shared" si="380"/>
        <v>0.68972153899999999</v>
      </c>
      <c r="J2102" s="248">
        <v>1.0250085</v>
      </c>
      <c r="K2102" s="248">
        <v>0.26494949000000001</v>
      </c>
      <c r="L2102" s="248">
        <v>2.8790330999999999E-2</v>
      </c>
      <c r="M2102" s="248">
        <v>2.8499602E-3</v>
      </c>
      <c r="N2102" s="248">
        <v>4.6602289999999998E-2</v>
      </c>
      <c r="O2102" s="248">
        <v>4.6636219999999999E-2</v>
      </c>
      <c r="P2102" s="248">
        <v>6.3049044000000002E-4</v>
      </c>
      <c r="Q2102" s="248">
        <v>4.829687E-3</v>
      </c>
      <c r="R2102" s="248">
        <v>0.62885687000000001</v>
      </c>
      <c r="S2102" s="248">
        <v>0</v>
      </c>
      <c r="T2102" s="248">
        <v>0</v>
      </c>
      <c r="U2102" s="248">
        <v>5.6034981999999997E-2</v>
      </c>
      <c r="V2102" s="110"/>
      <c r="W2102" s="89">
        <f t="shared" si="381"/>
        <v>7.592655555555555</v>
      </c>
      <c r="X2102" s="249">
        <v>130.98956999999999</v>
      </c>
      <c r="Y2102" s="249">
        <v>118.86467</v>
      </c>
      <c r="Z2102" s="249">
        <v>11.148118</v>
      </c>
      <c r="AA2102" s="249">
        <v>9.6536348000000004E-5</v>
      </c>
      <c r="AB2102" s="249">
        <v>0.55177014000000002</v>
      </c>
      <c r="AC2102" s="249">
        <v>3.3941663999999998E-3</v>
      </c>
      <c r="AD2102" s="249">
        <v>0.42152945000000003</v>
      </c>
      <c r="AE2102" s="250">
        <v>1.2719942999999999E-5</v>
      </c>
      <c r="AF2102" s="250">
        <v>3.5677713999999998E-8</v>
      </c>
      <c r="AG2102" s="78">
        <v>0.95494610999999996</v>
      </c>
      <c r="AH2102" s="20"/>
      <c r="AI2102" s="20"/>
      <c r="AJ2102" s="20"/>
      <c r="AK2102" s="20"/>
      <c r="AL2102" s="20"/>
      <c r="AM2102" s="20"/>
      <c r="AN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c r="CA2102" s="20"/>
      <c r="CB2102" s="20"/>
      <c r="CC2102" s="20"/>
      <c r="CD2102" s="20"/>
      <c r="CE2102" s="20"/>
      <c r="CF2102" s="20"/>
      <c r="CG2102" s="20"/>
      <c r="CH2102" s="20"/>
      <c r="CI2102" s="20"/>
      <c r="CJ2102" s="20"/>
      <c r="CK2102" s="20"/>
      <c r="CL2102" s="20"/>
      <c r="CM2102" s="20"/>
      <c r="CN2102" s="20"/>
      <c r="CO2102" s="20"/>
      <c r="CP2102" s="20"/>
      <c r="CQ2102" s="20"/>
      <c r="CR2102" s="20"/>
      <c r="CS2102" s="20"/>
      <c r="CT2102" s="20"/>
      <c r="CU2102" s="20"/>
      <c r="CV2102" s="20"/>
      <c r="CW2102" s="20"/>
      <c r="CX2102" s="20"/>
      <c r="CY2102" s="20"/>
      <c r="CZ2102" s="20"/>
      <c r="DA2102" s="20"/>
      <c r="DB2102" s="20"/>
      <c r="DC2102" s="20"/>
      <c r="DD2102" s="20"/>
      <c r="DE2102" s="20"/>
      <c r="DF2102" s="20"/>
      <c r="DG2102" s="20"/>
      <c r="DH2102" s="20"/>
      <c r="DI2102" s="20"/>
      <c r="DJ2102" s="20"/>
      <c r="DK2102" s="20"/>
      <c r="DL2102" s="20"/>
      <c r="DM2102" s="20"/>
      <c r="DN2102" s="20"/>
      <c r="DO2102" s="20"/>
      <c r="DP2102" s="20"/>
      <c r="DQ2102" s="20"/>
      <c r="DR2102" s="20"/>
      <c r="DS2102" s="20"/>
      <c r="DT2102" s="20"/>
      <c r="DU2102" s="20"/>
      <c r="DV2102" s="20"/>
      <c r="DW2102" s="20"/>
      <c r="DX2102" s="20"/>
      <c r="DY2102" s="20"/>
    </row>
    <row r="2103" spans="2:129" x14ac:dyDescent="0.15">
      <c r="B2103" s="77" t="s">
        <v>1167</v>
      </c>
      <c r="C2103" s="75"/>
      <c r="D2103" s="73" t="s">
        <v>38</v>
      </c>
      <c r="E2103" s="248" t="s">
        <v>1168</v>
      </c>
      <c r="F2103" s="248">
        <f t="shared" si="377"/>
        <v>1.1652471619</v>
      </c>
      <c r="G2103" s="248">
        <f t="shared" si="378"/>
        <v>9.8443268400000006E-2</v>
      </c>
      <c r="H2103" s="248">
        <f t="shared" si="379"/>
        <v>0.11986289059999999</v>
      </c>
      <c r="I2103" s="248">
        <f t="shared" si="380"/>
        <v>0.60113571290000001</v>
      </c>
      <c r="J2103" s="248">
        <v>0.34580528999999999</v>
      </c>
      <c r="K2103" s="248">
        <v>0.11254609</v>
      </c>
      <c r="L2103" s="248">
        <v>5.4337641999999998E-3</v>
      </c>
      <c r="M2103" s="248">
        <v>2.5511964000000001E-3</v>
      </c>
      <c r="N2103" s="248">
        <v>7.3815667000000001E-2</v>
      </c>
      <c r="O2103" s="248">
        <v>2.2076405E-2</v>
      </c>
      <c r="P2103" s="248">
        <v>1.8830364E-3</v>
      </c>
      <c r="Q2103" s="248">
        <v>9.7768734999999999E-3</v>
      </c>
      <c r="R2103" s="248">
        <v>0.58405686999999995</v>
      </c>
      <c r="S2103" s="248">
        <v>0</v>
      </c>
      <c r="T2103" s="248">
        <v>0</v>
      </c>
      <c r="U2103" s="248">
        <v>7.3019694000000003E-3</v>
      </c>
      <c r="V2103" s="110"/>
      <c r="W2103" s="89">
        <f t="shared" si="381"/>
        <v>2.5615206666666666</v>
      </c>
      <c r="X2103" s="249">
        <v>76.296159000000003</v>
      </c>
      <c r="Y2103" s="249">
        <v>70.284916999999993</v>
      </c>
      <c r="Z2103" s="249">
        <v>3.8294530999999998</v>
      </c>
      <c r="AA2103" s="249">
        <v>1.8977683999999999E-3</v>
      </c>
      <c r="AB2103" s="249">
        <v>0.98227374000000001</v>
      </c>
      <c r="AC2103" s="249">
        <v>0.18060931999999999</v>
      </c>
      <c r="AD2103" s="249">
        <v>1.0170072999999999</v>
      </c>
      <c r="AE2103" s="250">
        <v>5.6624241E-6</v>
      </c>
      <c r="AF2103" s="250">
        <v>1.2817873E-8</v>
      </c>
      <c r="AG2103" s="78">
        <v>0.56515006999999995</v>
      </c>
      <c r="AH2103" s="20"/>
      <c r="AI2103" s="20"/>
      <c r="AJ2103" s="20"/>
      <c r="AK2103" s="20"/>
      <c r="AL2103" s="20"/>
      <c r="AM2103" s="20"/>
      <c r="AN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c r="BU2103" s="20"/>
      <c r="BV2103" s="20"/>
      <c r="BW2103" s="20"/>
      <c r="BX2103" s="20"/>
      <c r="BY2103" s="20"/>
      <c r="BZ2103" s="20"/>
      <c r="CA2103" s="20"/>
      <c r="CB2103" s="20"/>
      <c r="CC2103" s="20"/>
      <c r="CD2103" s="20"/>
      <c r="CE2103" s="20"/>
      <c r="CF2103" s="20"/>
      <c r="CG2103" s="20"/>
      <c r="CH2103" s="20"/>
      <c r="CI2103" s="20"/>
      <c r="CJ2103" s="20"/>
      <c r="CK2103" s="20"/>
      <c r="CL2103" s="20"/>
      <c r="CM2103" s="20"/>
      <c r="CN2103" s="20"/>
      <c r="CO2103" s="20"/>
      <c r="CP2103" s="20"/>
      <c r="CQ2103" s="20"/>
      <c r="CR2103" s="20"/>
      <c r="CS2103" s="20"/>
      <c r="CT2103" s="20"/>
      <c r="CU2103" s="20"/>
      <c r="CV2103" s="20"/>
      <c r="CW2103" s="20"/>
      <c r="CX2103" s="20"/>
      <c r="CY2103" s="20"/>
      <c r="CZ2103" s="20"/>
      <c r="DA2103" s="20"/>
      <c r="DB2103" s="20"/>
      <c r="DC2103" s="20"/>
      <c r="DD2103" s="20"/>
      <c r="DE2103" s="20"/>
      <c r="DF2103" s="20"/>
      <c r="DG2103" s="20"/>
      <c r="DH2103" s="20"/>
      <c r="DI2103" s="20"/>
      <c r="DJ2103" s="20"/>
      <c r="DK2103" s="20"/>
      <c r="DL2103" s="20"/>
      <c r="DM2103" s="20"/>
      <c r="DN2103" s="20"/>
      <c r="DO2103" s="20"/>
      <c r="DP2103" s="20"/>
      <c r="DQ2103" s="20"/>
      <c r="DR2103" s="20"/>
      <c r="DS2103" s="20"/>
      <c r="DT2103" s="20"/>
      <c r="DU2103" s="20"/>
      <c r="DV2103" s="20"/>
      <c r="DW2103" s="20"/>
      <c r="DX2103" s="20"/>
      <c r="DY2103" s="20"/>
    </row>
    <row r="2104" spans="2:129" x14ac:dyDescent="0.15">
      <c r="B2104" s="77" t="s">
        <v>1169</v>
      </c>
      <c r="C2104" s="75"/>
      <c r="D2104" s="73" t="s">
        <v>38</v>
      </c>
      <c r="E2104" s="248" t="s">
        <v>1170</v>
      </c>
      <c r="F2104" s="248">
        <f t="shared" si="377"/>
        <v>1.03497209927</v>
      </c>
      <c r="G2104" s="248">
        <f t="shared" si="378"/>
        <v>0.16349649840000002</v>
      </c>
      <c r="H2104" s="248">
        <f t="shared" si="379"/>
        <v>0.1997569904</v>
      </c>
      <c r="I2104" s="248">
        <f t="shared" si="380"/>
        <v>0.29115528047</v>
      </c>
      <c r="J2104" s="248">
        <v>0.38056332999999998</v>
      </c>
      <c r="K2104" s="248">
        <v>0.17095484999999999</v>
      </c>
      <c r="L2104" s="248">
        <v>2.5331237999999999E-2</v>
      </c>
      <c r="M2104" s="248">
        <v>2.1836014E-3</v>
      </c>
      <c r="N2104" s="248">
        <v>0.14471226000000001</v>
      </c>
      <c r="O2104" s="248">
        <v>1.6600637000000001E-2</v>
      </c>
      <c r="P2104" s="248">
        <v>3.4709023999999998E-3</v>
      </c>
      <c r="Q2104" s="248">
        <v>8.4849438000000003E-3</v>
      </c>
      <c r="R2104" s="248">
        <v>8.5686667E-4</v>
      </c>
      <c r="S2104" s="248">
        <v>0</v>
      </c>
      <c r="T2104" s="248">
        <v>0</v>
      </c>
      <c r="U2104" s="248">
        <v>0.28181347000000001</v>
      </c>
      <c r="V2104" s="110"/>
      <c r="W2104" s="89">
        <f t="shared" si="381"/>
        <v>2.8189876296296292</v>
      </c>
      <c r="X2104" s="249">
        <v>70.141099999999994</v>
      </c>
      <c r="Y2104" s="249">
        <v>38.190579999999997</v>
      </c>
      <c r="Z2104" s="249">
        <v>3.9173821000000002</v>
      </c>
      <c r="AA2104" s="249">
        <v>3.7002597999999998E-2</v>
      </c>
      <c r="AB2104" s="249">
        <v>25.93365</v>
      </c>
      <c r="AC2104" s="249">
        <v>0.34884573000000002</v>
      </c>
      <c r="AD2104" s="249">
        <v>1.7136400000000001</v>
      </c>
      <c r="AE2104" s="250">
        <v>7.9918065999999997E-6</v>
      </c>
      <c r="AF2104" s="250">
        <v>2.8444008999999999E-8</v>
      </c>
      <c r="AG2104" s="78">
        <v>0.21976414</v>
      </c>
      <c r="AH2104" s="20"/>
      <c r="AI2104" s="20"/>
      <c r="AJ2104" s="20"/>
      <c r="AK2104" s="20"/>
      <c r="AL2104" s="20"/>
      <c r="AM2104" s="20"/>
      <c r="AN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c r="BU2104" s="20"/>
      <c r="BV2104" s="20"/>
      <c r="BW2104" s="20"/>
      <c r="BX2104" s="20"/>
      <c r="BY2104" s="20"/>
      <c r="BZ2104" s="20"/>
      <c r="CA2104" s="20"/>
      <c r="CB2104" s="20"/>
      <c r="CC2104" s="20"/>
      <c r="CD2104" s="20"/>
      <c r="CE2104" s="20"/>
      <c r="CF2104" s="20"/>
      <c r="CG2104" s="20"/>
      <c r="CH2104" s="20"/>
      <c r="CI2104" s="20"/>
      <c r="CJ2104" s="20"/>
      <c r="CK2104" s="20"/>
      <c r="CL2104" s="20"/>
      <c r="CM2104" s="20"/>
      <c r="CN2104" s="20"/>
      <c r="CO2104" s="20"/>
      <c r="CP2104" s="20"/>
      <c r="CQ2104" s="20"/>
      <c r="CR2104" s="20"/>
      <c r="CS2104" s="20"/>
      <c r="CT2104" s="20"/>
      <c r="CU2104" s="20"/>
      <c r="CV2104" s="20"/>
      <c r="CW2104" s="20"/>
      <c r="CX2104" s="20"/>
      <c r="CY2104" s="20"/>
      <c r="CZ2104" s="20"/>
      <c r="DA2104" s="20"/>
      <c r="DB2104" s="20"/>
      <c r="DC2104" s="20"/>
      <c r="DD2104" s="20"/>
      <c r="DE2104" s="20"/>
      <c r="DF2104" s="20"/>
      <c r="DG2104" s="20"/>
      <c r="DH2104" s="20"/>
      <c r="DI2104" s="20"/>
      <c r="DJ2104" s="20"/>
      <c r="DK2104" s="20"/>
      <c r="DL2104" s="20"/>
      <c r="DM2104" s="20"/>
      <c r="DN2104" s="20"/>
      <c r="DO2104" s="20"/>
      <c r="DP2104" s="20"/>
      <c r="DQ2104" s="20"/>
      <c r="DR2104" s="20"/>
      <c r="DS2104" s="20"/>
      <c r="DT2104" s="20"/>
      <c r="DU2104" s="20"/>
      <c r="DV2104" s="20"/>
      <c r="DW2104" s="20"/>
      <c r="DX2104" s="20"/>
      <c r="DY2104" s="20"/>
    </row>
    <row r="2105" spans="2:129" x14ac:dyDescent="0.15">
      <c r="B2105" s="77" t="s">
        <v>1171</v>
      </c>
      <c r="C2105" s="75"/>
      <c r="D2105" s="73" t="s">
        <v>38</v>
      </c>
      <c r="E2105" s="248" t="s">
        <v>1172</v>
      </c>
      <c r="F2105" s="248">
        <f t="shared" si="377"/>
        <v>0.94200848410000004</v>
      </c>
      <c r="G2105" s="248">
        <f t="shared" si="378"/>
        <v>3.8714788900000005E-2</v>
      </c>
      <c r="H2105" s="248">
        <f t="shared" si="379"/>
        <v>0.11852183240000001</v>
      </c>
      <c r="I2105" s="248">
        <f t="shared" si="380"/>
        <v>0.44613875279999998</v>
      </c>
      <c r="J2105" s="248">
        <v>0.33863311000000001</v>
      </c>
      <c r="K2105" s="248">
        <v>0.10789999</v>
      </c>
      <c r="L2105" s="248">
        <v>6.2826732E-3</v>
      </c>
      <c r="M2105" s="248">
        <v>1.0109776999999999E-3</v>
      </c>
      <c r="N2105" s="248">
        <v>3.1885660000000003E-2</v>
      </c>
      <c r="O2105" s="248">
        <v>5.8181511999999998E-3</v>
      </c>
      <c r="P2105" s="248">
        <v>4.3391692000000004E-3</v>
      </c>
      <c r="Q2105" s="248">
        <v>1.9307062E-3</v>
      </c>
      <c r="R2105" s="248">
        <v>0.43519999999999998</v>
      </c>
      <c r="S2105" s="248">
        <v>0</v>
      </c>
      <c r="T2105" s="248">
        <v>0</v>
      </c>
      <c r="U2105" s="248">
        <v>9.0080465999999998E-3</v>
      </c>
      <c r="V2105" s="110"/>
      <c r="W2105" s="281">
        <f t="shared" si="381"/>
        <v>2.5083934074074072</v>
      </c>
      <c r="X2105" s="249">
        <v>90.954811000000007</v>
      </c>
      <c r="Y2105" s="249">
        <v>58.588504999999998</v>
      </c>
      <c r="Z2105" s="249">
        <v>24.174303999999999</v>
      </c>
      <c r="AA2105" s="249">
        <v>4.2180252999999999E-3</v>
      </c>
      <c r="AB2105" s="249">
        <v>2.8117608999999999</v>
      </c>
      <c r="AC2105" s="249">
        <v>1.2980035000000001</v>
      </c>
      <c r="AD2105" s="249">
        <v>4.0780206000000003</v>
      </c>
      <c r="AE2105" s="250">
        <v>4.9597065000000004E-6</v>
      </c>
      <c r="AF2105" s="250">
        <v>1.2907068E-8</v>
      </c>
      <c r="AG2105" s="78">
        <v>0.36115639999999999</v>
      </c>
      <c r="AH2105" s="20"/>
      <c r="AI2105" s="20"/>
      <c r="AJ2105" s="20"/>
      <c r="AK2105" s="20"/>
      <c r="AL2105" s="20"/>
      <c r="AM2105" s="20"/>
      <c r="AN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c r="BU2105" s="20"/>
      <c r="BV2105" s="20"/>
      <c r="BW2105" s="20"/>
      <c r="BX2105" s="20"/>
      <c r="BY2105" s="20"/>
      <c r="BZ2105" s="20"/>
      <c r="CA2105" s="20"/>
      <c r="CB2105" s="20"/>
      <c r="CC2105" s="20"/>
      <c r="CD2105" s="20"/>
      <c r="CE2105" s="20"/>
      <c r="CF2105" s="20"/>
      <c r="CG2105" s="20"/>
      <c r="CH2105" s="20"/>
      <c r="CI2105" s="20"/>
      <c r="CJ2105" s="20"/>
      <c r="CK2105" s="20"/>
      <c r="CL2105" s="20"/>
      <c r="CM2105" s="20"/>
      <c r="CN2105" s="20"/>
      <c r="CO2105" s="20"/>
      <c r="CP2105" s="20"/>
      <c r="CQ2105" s="20"/>
      <c r="CR2105" s="20"/>
      <c r="CS2105" s="20"/>
      <c r="CT2105" s="20"/>
      <c r="CU2105" s="20"/>
      <c r="CV2105" s="20"/>
      <c r="CW2105" s="20"/>
      <c r="CX2105" s="20"/>
      <c r="CY2105" s="20"/>
      <c r="CZ2105" s="20"/>
      <c r="DA2105" s="20"/>
      <c r="DB2105" s="20"/>
      <c r="DC2105" s="20"/>
      <c r="DD2105" s="20"/>
      <c r="DE2105" s="20"/>
      <c r="DF2105" s="20"/>
      <c r="DG2105" s="20"/>
      <c r="DH2105" s="20"/>
      <c r="DI2105" s="20"/>
      <c r="DJ2105" s="20"/>
      <c r="DK2105" s="20"/>
      <c r="DL2105" s="20"/>
      <c r="DM2105" s="20"/>
      <c r="DN2105" s="20"/>
      <c r="DO2105" s="20"/>
      <c r="DP2105" s="20"/>
      <c r="DQ2105" s="20"/>
      <c r="DR2105" s="20"/>
      <c r="DS2105" s="20"/>
      <c r="DT2105" s="20"/>
      <c r="DU2105" s="20"/>
      <c r="DV2105" s="20"/>
      <c r="DW2105" s="20"/>
      <c r="DX2105" s="20"/>
      <c r="DY2105" s="20"/>
    </row>
    <row r="2106" spans="2:129" x14ac:dyDescent="0.15">
      <c r="B2106" s="77" t="s">
        <v>1173</v>
      </c>
      <c r="C2106" s="75"/>
      <c r="D2106" s="73" t="s">
        <v>38</v>
      </c>
      <c r="E2106" s="248" t="s">
        <v>1174</v>
      </c>
      <c r="F2106" s="248">
        <f t="shared" si="377"/>
        <v>0.35840111737000002</v>
      </c>
      <c r="G2106" s="248">
        <f t="shared" si="378"/>
        <v>3.1738938899999999E-2</v>
      </c>
      <c r="H2106" s="248">
        <f t="shared" si="379"/>
        <v>0.13976018810000002</v>
      </c>
      <c r="I2106" s="248">
        <f t="shared" si="380"/>
        <v>3.9702940370000002E-2</v>
      </c>
      <c r="J2106" s="248">
        <v>0.14719905</v>
      </c>
      <c r="K2106" s="248">
        <v>0.11853922</v>
      </c>
      <c r="L2106" s="248">
        <v>1.2873703E-2</v>
      </c>
      <c r="M2106" s="248">
        <v>1.7747920000000001E-3</v>
      </c>
      <c r="N2106" s="248">
        <v>2.0612057999999999E-2</v>
      </c>
      <c r="O2106" s="248">
        <v>9.3520888999999996E-3</v>
      </c>
      <c r="P2106" s="248">
        <v>8.3472650999999991E-3</v>
      </c>
      <c r="Q2106" s="248">
        <v>2.0963327E-3</v>
      </c>
      <c r="R2106" s="248">
        <v>8.5686667E-4</v>
      </c>
      <c r="S2106" s="248">
        <v>0</v>
      </c>
      <c r="T2106" s="248">
        <v>0</v>
      </c>
      <c r="U2106" s="248">
        <v>3.6749741000000002E-2</v>
      </c>
      <c r="V2106" s="110"/>
      <c r="W2106" s="89">
        <f t="shared" si="381"/>
        <v>1.0903633333333334</v>
      </c>
      <c r="X2106" s="249">
        <v>65.115223999999998</v>
      </c>
      <c r="Y2106" s="249">
        <v>14.639955</v>
      </c>
      <c r="Z2106" s="249">
        <v>1.175478</v>
      </c>
      <c r="AA2106" s="249">
        <v>7.3504933999999997E-3</v>
      </c>
      <c r="AB2106" s="249">
        <v>48.945366</v>
      </c>
      <c r="AC2106" s="249">
        <v>7.9770211999999993E-2</v>
      </c>
      <c r="AD2106" s="249">
        <v>0.26730393000000002</v>
      </c>
      <c r="AE2106" s="250">
        <v>3.5886961999999998E-6</v>
      </c>
      <c r="AF2106" s="250">
        <v>2.7988132000000001E-8</v>
      </c>
      <c r="AG2106" s="78">
        <v>6.9163082000000001E-2</v>
      </c>
      <c r="AH2106" s="20"/>
      <c r="AI2106" s="20"/>
      <c r="AJ2106" s="20"/>
      <c r="AK2106" s="20"/>
      <c r="AL2106" s="20"/>
      <c r="AM2106" s="20"/>
      <c r="AN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c r="BU2106" s="20"/>
      <c r="BV2106" s="20"/>
      <c r="BW2106" s="20"/>
      <c r="BX2106" s="20"/>
      <c r="BY2106" s="20"/>
      <c r="BZ2106" s="20"/>
      <c r="CA2106" s="20"/>
      <c r="CB2106" s="20"/>
      <c r="CC2106" s="20"/>
      <c r="CD2106" s="20"/>
      <c r="CE2106" s="20"/>
      <c r="CF2106" s="20"/>
      <c r="CG2106" s="20"/>
      <c r="CH2106" s="20"/>
      <c r="CI2106" s="20"/>
      <c r="CJ2106" s="20"/>
      <c r="CK2106" s="20"/>
      <c r="CL2106" s="20"/>
      <c r="CM2106" s="20"/>
      <c r="CN2106" s="20"/>
      <c r="CO2106" s="20"/>
      <c r="CP2106" s="20"/>
      <c r="CQ2106" s="20"/>
      <c r="CR2106" s="20"/>
      <c r="CS2106" s="20"/>
      <c r="CT2106" s="20"/>
      <c r="CU2106" s="20"/>
      <c r="CV2106" s="20"/>
      <c r="CW2106" s="20"/>
      <c r="CX2106" s="20"/>
      <c r="CY2106" s="20"/>
      <c r="CZ2106" s="20"/>
      <c r="DA2106" s="20"/>
      <c r="DB2106" s="20"/>
      <c r="DC2106" s="20"/>
      <c r="DD2106" s="20"/>
      <c r="DE2106" s="20"/>
      <c r="DF2106" s="20"/>
      <c r="DG2106" s="20"/>
      <c r="DH2106" s="20"/>
      <c r="DI2106" s="20"/>
      <c r="DJ2106" s="20"/>
      <c r="DK2106" s="20"/>
      <c r="DL2106" s="20"/>
      <c r="DM2106" s="20"/>
      <c r="DN2106" s="20"/>
      <c r="DO2106" s="20"/>
      <c r="DP2106" s="20"/>
      <c r="DQ2106" s="20"/>
      <c r="DR2106" s="20"/>
      <c r="DS2106" s="20"/>
      <c r="DT2106" s="20"/>
      <c r="DU2106" s="20"/>
      <c r="DV2106" s="20"/>
      <c r="DW2106" s="20"/>
      <c r="DX2106" s="20"/>
      <c r="DY2106" s="20"/>
    </row>
    <row r="2107" spans="2:129" x14ac:dyDescent="0.15">
      <c r="B2107" s="77" t="s">
        <v>1175</v>
      </c>
      <c r="C2107" s="75"/>
      <c r="D2107" s="73" t="s">
        <v>38</v>
      </c>
      <c r="E2107" s="248" t="s">
        <v>1176</v>
      </c>
      <c r="F2107" s="248">
        <f t="shared" si="377"/>
        <v>6.3789732100999998</v>
      </c>
      <c r="G2107" s="248">
        <f t="shared" si="378"/>
        <v>0.14826952900000001</v>
      </c>
      <c r="H2107" s="248">
        <f t="shared" si="379"/>
        <v>3.5344972500999998</v>
      </c>
      <c r="I2107" s="248">
        <f t="shared" si="380"/>
        <v>0.25850083099999999</v>
      </c>
      <c r="J2107" s="248">
        <v>2.4377056000000001</v>
      </c>
      <c r="K2107" s="248">
        <v>2.9580544999999998</v>
      </c>
      <c r="L2107" s="248">
        <v>0.57428014000000005</v>
      </c>
      <c r="M2107" s="248">
        <v>4.5408664000000001E-2</v>
      </c>
      <c r="N2107" s="248">
        <v>5.9155898999999998E-2</v>
      </c>
      <c r="O2107" s="248">
        <v>4.3704965999999998E-2</v>
      </c>
      <c r="P2107" s="248">
        <v>2.1626101000000002E-3</v>
      </c>
      <c r="Q2107" s="248">
        <v>3.2885758000000001E-2</v>
      </c>
      <c r="R2107" s="248">
        <v>8.4703932999999995E-2</v>
      </c>
      <c r="S2107" s="248">
        <v>0</v>
      </c>
      <c r="T2107" s="248">
        <v>0</v>
      </c>
      <c r="U2107" s="248">
        <v>0.14091113999999999</v>
      </c>
      <c r="V2107" s="110"/>
      <c r="W2107" s="283">
        <f t="shared" si="381"/>
        <v>18.057078518518519</v>
      </c>
      <c r="X2107" s="249">
        <v>125.0026</v>
      </c>
      <c r="Y2107" s="249">
        <v>38.018006999999997</v>
      </c>
      <c r="Z2107" s="249">
        <v>5.1241287</v>
      </c>
      <c r="AA2107" s="249">
        <v>1.2827909999999999E-3</v>
      </c>
      <c r="AB2107" s="249">
        <v>80.764528999999996</v>
      </c>
      <c r="AC2107" s="249">
        <v>6.3218838999999999E-2</v>
      </c>
      <c r="AD2107" s="249">
        <v>1.0314289999999999</v>
      </c>
      <c r="AE2107" s="250">
        <v>4.2670348999999998E-5</v>
      </c>
      <c r="AF2107" s="250">
        <v>5.5440478000000002E-7</v>
      </c>
      <c r="AG2107" s="78">
        <v>0.31795062000000002</v>
      </c>
      <c r="AH2107" s="20"/>
      <c r="AI2107" s="20"/>
      <c r="AJ2107" s="20"/>
      <c r="AK2107" s="20"/>
      <c r="AL2107" s="20"/>
      <c r="AM2107" s="20"/>
      <c r="AN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c r="BU2107" s="20"/>
      <c r="BV2107" s="20"/>
      <c r="BW2107" s="20"/>
      <c r="BX2107" s="20"/>
      <c r="BY2107" s="20"/>
      <c r="BZ2107" s="20"/>
      <c r="CA2107" s="20"/>
      <c r="CB2107" s="20"/>
      <c r="CC2107" s="20"/>
      <c r="CD2107" s="20"/>
      <c r="CE2107" s="20"/>
      <c r="CF2107" s="20"/>
      <c r="CG2107" s="20"/>
      <c r="CH2107" s="20"/>
      <c r="CI2107" s="20"/>
      <c r="CJ2107" s="20"/>
      <c r="CK2107" s="20"/>
      <c r="CL2107" s="20"/>
      <c r="CM2107" s="20"/>
      <c r="CN2107" s="20"/>
      <c r="CO2107" s="20"/>
      <c r="CP2107" s="20"/>
      <c r="CQ2107" s="20"/>
      <c r="CR2107" s="20"/>
      <c r="CS2107" s="20"/>
      <c r="CT2107" s="20"/>
      <c r="CU2107" s="20"/>
      <c r="CV2107" s="20"/>
      <c r="CW2107" s="20"/>
      <c r="CX2107" s="20"/>
      <c r="CY2107" s="20"/>
      <c r="CZ2107" s="20"/>
      <c r="DA2107" s="20"/>
      <c r="DB2107" s="20"/>
      <c r="DC2107" s="20"/>
      <c r="DD2107" s="20"/>
      <c r="DE2107" s="20"/>
      <c r="DF2107" s="20"/>
      <c r="DG2107" s="20"/>
      <c r="DH2107" s="20"/>
      <c r="DI2107" s="20"/>
      <c r="DJ2107" s="20"/>
      <c r="DK2107" s="20"/>
      <c r="DL2107" s="20"/>
      <c r="DM2107" s="20"/>
      <c r="DN2107" s="20"/>
      <c r="DO2107" s="20"/>
      <c r="DP2107" s="20"/>
      <c r="DQ2107" s="20"/>
      <c r="DR2107" s="20"/>
      <c r="DS2107" s="20"/>
      <c r="DT2107" s="20"/>
      <c r="DU2107" s="20"/>
      <c r="DV2107" s="20"/>
      <c r="DW2107" s="20"/>
      <c r="DX2107" s="20"/>
      <c r="DY2107" s="20"/>
    </row>
    <row r="2108" spans="2:129" x14ac:dyDescent="0.15">
      <c r="B2108" s="77" t="s">
        <v>1177</v>
      </c>
      <c r="C2108" s="75"/>
      <c r="D2108" s="73" t="s">
        <v>38</v>
      </c>
      <c r="E2108" s="248" t="s">
        <v>1178</v>
      </c>
      <c r="F2108" s="248">
        <f t="shared" si="377"/>
        <v>0.48677722047000005</v>
      </c>
      <c r="G2108" s="248">
        <f t="shared" si="378"/>
        <v>8.528210487E-2</v>
      </c>
      <c r="H2108" s="248">
        <f t="shared" si="379"/>
        <v>0.13444021180000001</v>
      </c>
      <c r="I2108" s="248">
        <f t="shared" si="380"/>
        <v>8.3566438000000007E-3</v>
      </c>
      <c r="J2108" s="248">
        <v>0.25869826000000001</v>
      </c>
      <c r="K2108" s="248">
        <v>8.2430034999999999E-2</v>
      </c>
      <c r="L2108" s="248">
        <v>4.7996387999999996E-3</v>
      </c>
      <c r="M2108" s="248">
        <v>7.7233486999999995E-4</v>
      </c>
      <c r="N2108" s="248">
        <v>2.4359002000000001E-2</v>
      </c>
      <c r="O2108" s="248">
        <v>6.0150768E-2</v>
      </c>
      <c r="P2108" s="248">
        <v>4.7210538000000003E-2</v>
      </c>
      <c r="Q2108" s="248">
        <v>1.4749601E-3</v>
      </c>
      <c r="R2108" s="248">
        <v>0</v>
      </c>
      <c r="S2108" s="248">
        <v>0</v>
      </c>
      <c r="T2108" s="248">
        <v>0</v>
      </c>
      <c r="U2108" s="248">
        <v>6.8816837000000002E-3</v>
      </c>
      <c r="V2108" s="110"/>
      <c r="W2108" s="89">
        <f t="shared" si="381"/>
        <v>1.9162834074074073</v>
      </c>
      <c r="X2108" s="249">
        <v>50.450862000000001</v>
      </c>
      <c r="Y2108" s="249">
        <v>25.724671000000001</v>
      </c>
      <c r="Z2108" s="249">
        <v>18.467922999999999</v>
      </c>
      <c r="AA2108" s="249">
        <v>3.2223540999999998E-3</v>
      </c>
      <c r="AB2108" s="249">
        <v>2.1480405</v>
      </c>
      <c r="AC2108" s="249">
        <v>0.99160780000000004</v>
      </c>
      <c r="AD2108" s="249">
        <v>3.1153976999999999</v>
      </c>
      <c r="AE2108" s="250">
        <v>4.8082763000000002E-6</v>
      </c>
      <c r="AF2108" s="250">
        <v>9.9079451999999992E-9</v>
      </c>
      <c r="AG2108" s="78">
        <v>8.5981181000000004E-2</v>
      </c>
      <c r="AH2108" s="20"/>
      <c r="AI2108" s="20"/>
      <c r="AJ2108" s="20"/>
      <c r="AK2108" s="20"/>
      <c r="AL2108" s="20"/>
      <c r="AM2108" s="20"/>
      <c r="AN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c r="BU2108" s="20"/>
      <c r="BV2108" s="20"/>
      <c r="BW2108" s="20"/>
      <c r="BX2108" s="20"/>
      <c r="BY2108" s="20"/>
      <c r="BZ2108" s="20"/>
      <c r="CA2108" s="20"/>
      <c r="CB2108" s="20"/>
      <c r="CC2108" s="20"/>
      <c r="CD2108" s="20"/>
      <c r="CE2108" s="20"/>
      <c r="CF2108" s="20"/>
      <c r="CG2108" s="20"/>
      <c r="CH2108" s="20"/>
      <c r="CI2108" s="20"/>
      <c r="CJ2108" s="20"/>
      <c r="CK2108" s="20"/>
      <c r="CL2108" s="20"/>
      <c r="CM2108" s="20"/>
      <c r="CN2108" s="20"/>
      <c r="CO2108" s="20"/>
      <c r="CP2108" s="20"/>
      <c r="CQ2108" s="20"/>
      <c r="CR2108" s="20"/>
      <c r="CS2108" s="20"/>
      <c r="CT2108" s="20"/>
      <c r="CU2108" s="20"/>
      <c r="CV2108" s="20"/>
      <c r="CW2108" s="20"/>
      <c r="CX2108" s="20"/>
      <c r="CY2108" s="20"/>
      <c r="CZ2108" s="20"/>
      <c r="DA2108" s="20"/>
      <c r="DB2108" s="20"/>
      <c r="DC2108" s="20"/>
      <c r="DD2108" s="20"/>
      <c r="DE2108" s="20"/>
      <c r="DF2108" s="20"/>
      <c r="DG2108" s="20"/>
      <c r="DH2108" s="20"/>
      <c r="DI2108" s="20"/>
      <c r="DJ2108" s="20"/>
      <c r="DK2108" s="20"/>
      <c r="DL2108" s="20"/>
      <c r="DM2108" s="20"/>
      <c r="DN2108" s="20"/>
      <c r="DO2108" s="20"/>
      <c r="DP2108" s="20"/>
      <c r="DQ2108" s="20"/>
      <c r="DR2108" s="20"/>
      <c r="DS2108" s="20"/>
      <c r="DT2108" s="20"/>
      <c r="DU2108" s="20"/>
      <c r="DV2108" s="20"/>
      <c r="DW2108" s="20"/>
      <c r="DX2108" s="20"/>
      <c r="DY2108" s="20"/>
    </row>
    <row r="2109" spans="2:129" x14ac:dyDescent="0.15">
      <c r="B2109" s="77" t="s">
        <v>1179</v>
      </c>
      <c r="C2109" s="75"/>
      <c r="D2109" s="73" t="s">
        <v>38</v>
      </c>
      <c r="E2109" s="248" t="s">
        <v>1180</v>
      </c>
      <c r="F2109" s="248">
        <f t="shared" si="377"/>
        <v>0.38717558417000003</v>
      </c>
      <c r="G2109" s="248">
        <f t="shared" si="378"/>
        <v>2.957610477E-2</v>
      </c>
      <c r="H2109" s="248">
        <f t="shared" si="379"/>
        <v>9.054457560000001E-2</v>
      </c>
      <c r="I2109" s="248">
        <f t="shared" si="380"/>
        <v>8.3566438000000007E-3</v>
      </c>
      <c r="J2109" s="248">
        <v>0.25869826000000001</v>
      </c>
      <c r="K2109" s="248">
        <v>8.2430034999999999E-2</v>
      </c>
      <c r="L2109" s="248">
        <v>4.7996387999999996E-3</v>
      </c>
      <c r="M2109" s="248">
        <v>7.7233486999999995E-4</v>
      </c>
      <c r="N2109" s="248">
        <v>2.4359002000000001E-2</v>
      </c>
      <c r="O2109" s="248">
        <v>4.4447679000000004E-3</v>
      </c>
      <c r="P2109" s="248">
        <v>3.3149018000000001E-3</v>
      </c>
      <c r="Q2109" s="248">
        <v>1.4749601E-3</v>
      </c>
      <c r="R2109" s="248">
        <v>0</v>
      </c>
      <c r="S2109" s="248">
        <v>0</v>
      </c>
      <c r="T2109" s="248">
        <v>0</v>
      </c>
      <c r="U2109" s="248">
        <v>6.8816837000000002E-3</v>
      </c>
      <c r="V2109" s="110"/>
      <c r="W2109" s="89">
        <f t="shared" si="381"/>
        <v>1.9162834074074073</v>
      </c>
      <c r="X2109" s="249">
        <v>50.450862000000001</v>
      </c>
      <c r="Y2109" s="249">
        <v>25.724671000000001</v>
      </c>
      <c r="Z2109" s="249">
        <v>18.467922999999999</v>
      </c>
      <c r="AA2109" s="249">
        <v>3.2223540999999998E-3</v>
      </c>
      <c r="AB2109" s="249">
        <v>2.1480405</v>
      </c>
      <c r="AC2109" s="249">
        <v>0.99160780000000004</v>
      </c>
      <c r="AD2109" s="249">
        <v>3.1153976999999999</v>
      </c>
      <c r="AE2109" s="250">
        <v>3.7889603E-6</v>
      </c>
      <c r="AF2109" s="250">
        <v>9.8603355999999997E-9</v>
      </c>
      <c r="AG2109" s="78">
        <v>8.5981181000000004E-2</v>
      </c>
      <c r="AH2109" s="20"/>
      <c r="AI2109" s="20"/>
      <c r="AJ2109" s="20"/>
      <c r="AK2109" s="20"/>
      <c r="AL2109" s="20"/>
      <c r="AM2109" s="20"/>
      <c r="AN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c r="BU2109" s="20"/>
      <c r="BV2109" s="20"/>
      <c r="BW2109" s="20"/>
      <c r="BX2109" s="20"/>
      <c r="BY2109" s="20"/>
      <c r="BZ2109" s="20"/>
      <c r="CA2109" s="20"/>
      <c r="CB2109" s="20"/>
      <c r="CC2109" s="20"/>
      <c r="CD2109" s="20"/>
      <c r="CE2109" s="20"/>
      <c r="CF2109" s="20"/>
      <c r="CG2109" s="20"/>
      <c r="CH2109" s="20"/>
      <c r="CI2109" s="20"/>
      <c r="CJ2109" s="20"/>
      <c r="CK2109" s="20"/>
      <c r="CL2109" s="20"/>
      <c r="CM2109" s="20"/>
      <c r="CN2109" s="20"/>
      <c r="CO2109" s="20"/>
      <c r="CP2109" s="20"/>
      <c r="CQ2109" s="20"/>
      <c r="CR2109" s="20"/>
      <c r="CS2109" s="20"/>
      <c r="CT2109" s="20"/>
      <c r="CU2109" s="20"/>
      <c r="CV2109" s="20"/>
      <c r="CW2109" s="20"/>
      <c r="CX2109" s="20"/>
      <c r="CY2109" s="20"/>
      <c r="CZ2109" s="20"/>
      <c r="DA2109" s="20"/>
      <c r="DB2109" s="20"/>
      <c r="DC2109" s="20"/>
      <c r="DD2109" s="20"/>
      <c r="DE2109" s="20"/>
      <c r="DF2109" s="20"/>
      <c r="DG2109" s="20"/>
      <c r="DH2109" s="20"/>
      <c r="DI2109" s="20"/>
      <c r="DJ2109" s="20"/>
      <c r="DK2109" s="20"/>
      <c r="DL2109" s="20"/>
      <c r="DM2109" s="20"/>
      <c r="DN2109" s="20"/>
      <c r="DO2109" s="20"/>
      <c r="DP2109" s="20"/>
      <c r="DQ2109" s="20"/>
      <c r="DR2109" s="20"/>
      <c r="DS2109" s="20"/>
      <c r="DT2109" s="20"/>
      <c r="DU2109" s="20"/>
      <c r="DV2109" s="20"/>
      <c r="DW2109" s="20"/>
      <c r="DX2109" s="20"/>
      <c r="DY2109" s="20"/>
    </row>
    <row r="2110" spans="2:129" x14ac:dyDescent="0.15">
      <c r="B2110" s="77" t="s">
        <v>1181</v>
      </c>
      <c r="C2110" s="75"/>
      <c r="D2110" s="73" t="s">
        <v>38</v>
      </c>
      <c r="E2110" s="248" t="s">
        <v>1182</v>
      </c>
      <c r="F2110" s="248">
        <f t="shared" si="377"/>
        <v>0.15661034588</v>
      </c>
      <c r="G2110" s="248">
        <f t="shared" si="378"/>
        <v>1.196336831E-2</v>
      </c>
      <c r="H2110" s="248">
        <f t="shared" si="379"/>
        <v>3.6624772100000001E-2</v>
      </c>
      <c r="I2110" s="248">
        <f t="shared" si="380"/>
        <v>3.3802154700000001E-3</v>
      </c>
      <c r="J2110" s="248">
        <v>0.10464199</v>
      </c>
      <c r="K2110" s="248">
        <v>3.3342485999999998E-2</v>
      </c>
      <c r="L2110" s="248">
        <v>1.9414269000000001E-3</v>
      </c>
      <c r="M2110" s="248">
        <v>3.1240511000000002E-4</v>
      </c>
      <c r="N2110" s="248">
        <v>9.8530796E-3</v>
      </c>
      <c r="O2110" s="248">
        <v>1.7978836000000001E-3</v>
      </c>
      <c r="P2110" s="248">
        <v>1.3408592000000001E-3</v>
      </c>
      <c r="Q2110" s="248">
        <v>5.9661307000000001E-4</v>
      </c>
      <c r="R2110" s="248">
        <v>0</v>
      </c>
      <c r="S2110" s="248">
        <v>0</v>
      </c>
      <c r="T2110" s="248">
        <v>0</v>
      </c>
      <c r="U2110" s="248">
        <v>2.7836024000000002E-3</v>
      </c>
      <c r="V2110" s="110"/>
      <c r="W2110" s="89">
        <f t="shared" si="381"/>
        <v>0.77512585185185179</v>
      </c>
      <c r="X2110" s="249">
        <v>20.40709</v>
      </c>
      <c r="Y2110" s="249">
        <v>10.405485000000001</v>
      </c>
      <c r="Z2110" s="249">
        <v>7.4701711</v>
      </c>
      <c r="AA2110" s="249">
        <v>1.3034240999999999E-3</v>
      </c>
      <c r="AB2110" s="249">
        <v>0.86887031999999997</v>
      </c>
      <c r="AC2110" s="249">
        <v>0.40109979000000001</v>
      </c>
      <c r="AD2110" s="249">
        <v>1.2601609</v>
      </c>
      <c r="AE2110" s="250">
        <v>1.5326132E-6</v>
      </c>
      <c r="AF2110" s="250">
        <v>3.9884503000000003E-9</v>
      </c>
      <c r="AG2110" s="78">
        <v>3.4778904999999999E-2</v>
      </c>
      <c r="AH2110" s="20"/>
      <c r="AI2110" s="20"/>
      <c r="AJ2110" s="20"/>
      <c r="AK2110" s="20"/>
      <c r="AL2110" s="20"/>
      <c r="AM2110" s="20"/>
      <c r="AN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c r="CA2110" s="20"/>
      <c r="CB2110" s="20"/>
      <c r="CC2110" s="20"/>
      <c r="CD2110" s="20"/>
      <c r="CE2110" s="20"/>
      <c r="CF2110" s="20"/>
      <c r="CG2110" s="20"/>
      <c r="CH2110" s="20"/>
      <c r="CI2110" s="20"/>
      <c r="CJ2110" s="20"/>
      <c r="CK2110" s="20"/>
      <c r="CL2110" s="20"/>
      <c r="CM2110" s="20"/>
      <c r="CN2110" s="20"/>
      <c r="CO2110" s="20"/>
      <c r="CP2110" s="20"/>
      <c r="CQ2110" s="20"/>
      <c r="CR2110" s="20"/>
      <c r="CS2110" s="20"/>
      <c r="CT2110" s="20"/>
      <c r="CU2110" s="20"/>
      <c r="CV2110" s="20"/>
      <c r="CW2110" s="20"/>
      <c r="CX2110" s="20"/>
      <c r="CY2110" s="20"/>
      <c r="CZ2110" s="20"/>
      <c r="DA2110" s="20"/>
      <c r="DB2110" s="20"/>
      <c r="DC2110" s="20"/>
      <c r="DD2110" s="20"/>
      <c r="DE2110" s="20"/>
      <c r="DF2110" s="20"/>
      <c r="DG2110" s="20"/>
      <c r="DH2110" s="20"/>
      <c r="DI2110" s="20"/>
      <c r="DJ2110" s="20"/>
      <c r="DK2110" s="20"/>
      <c r="DL2110" s="20"/>
      <c r="DM2110" s="20"/>
      <c r="DN2110" s="20"/>
      <c r="DO2110" s="20"/>
      <c r="DP2110" s="20"/>
      <c r="DQ2110" s="20"/>
      <c r="DR2110" s="20"/>
      <c r="DS2110" s="20"/>
      <c r="DT2110" s="20"/>
      <c r="DU2110" s="20"/>
      <c r="DV2110" s="20"/>
      <c r="DW2110" s="20"/>
      <c r="DX2110" s="20"/>
      <c r="DY2110" s="20"/>
    </row>
    <row r="2111" spans="2:129" x14ac:dyDescent="0.15">
      <c r="B2111" s="77" t="s">
        <v>1183</v>
      </c>
      <c r="C2111" s="75"/>
      <c r="D2111" s="73" t="s">
        <v>38</v>
      </c>
      <c r="E2111" s="248" t="s">
        <v>1184</v>
      </c>
      <c r="F2111" s="248">
        <f t="shared" si="377"/>
        <v>4.4372931502000001E-2</v>
      </c>
      <c r="G2111" s="248">
        <f t="shared" si="378"/>
        <v>3.389621042E-3</v>
      </c>
      <c r="H2111" s="248">
        <f t="shared" si="379"/>
        <v>1.037701875E-2</v>
      </c>
      <c r="I2111" s="248">
        <f t="shared" si="380"/>
        <v>9.5772771E-4</v>
      </c>
      <c r="J2111" s="248">
        <v>2.9648563999999999E-2</v>
      </c>
      <c r="K2111" s="248">
        <v>9.4470377000000008E-3</v>
      </c>
      <c r="L2111" s="248">
        <v>5.5007096000000001E-4</v>
      </c>
      <c r="M2111" s="248">
        <v>8.8514782000000006E-5</v>
      </c>
      <c r="N2111" s="248">
        <v>2.7917059000000001E-3</v>
      </c>
      <c r="O2111" s="248">
        <v>5.0940035999999999E-4</v>
      </c>
      <c r="P2111" s="248">
        <v>3.7991008999999998E-4</v>
      </c>
      <c r="Q2111" s="248">
        <v>1.6904037000000001E-4</v>
      </c>
      <c r="R2111" s="248">
        <v>0</v>
      </c>
      <c r="S2111" s="248">
        <v>0</v>
      </c>
      <c r="T2111" s="248">
        <v>0</v>
      </c>
      <c r="U2111" s="248">
        <v>7.8868733999999999E-4</v>
      </c>
      <c r="V2111" s="110"/>
      <c r="W2111" s="89">
        <f t="shared" si="381"/>
        <v>0.21961899259259257</v>
      </c>
      <c r="X2111" s="249">
        <v>5.7820089000000001</v>
      </c>
      <c r="Y2111" s="249">
        <v>2.9482206999999998</v>
      </c>
      <c r="Z2111" s="249">
        <v>2.1165484999999999</v>
      </c>
      <c r="AA2111" s="249">
        <v>3.6930350999999999E-4</v>
      </c>
      <c r="AB2111" s="249">
        <v>0.24617992</v>
      </c>
      <c r="AC2111" s="249">
        <v>0.11364494</v>
      </c>
      <c r="AD2111" s="249">
        <v>0.35704557999999997</v>
      </c>
      <c r="AE2111" s="250">
        <v>4.3424038999999999E-7</v>
      </c>
      <c r="AF2111" s="250">
        <v>1.1300609E-9</v>
      </c>
      <c r="AG2111" s="78">
        <v>9.8540229999999999E-3</v>
      </c>
      <c r="AH2111" s="20"/>
      <c r="AI2111" s="20"/>
      <c r="AJ2111" s="20"/>
      <c r="AK2111" s="20"/>
      <c r="AL2111" s="20"/>
      <c r="AM2111" s="20"/>
      <c r="AN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c r="BU2111" s="20"/>
      <c r="BV2111" s="20"/>
      <c r="BW2111" s="20"/>
      <c r="BX2111" s="20"/>
      <c r="BY2111" s="20"/>
      <c r="BZ2111" s="20"/>
      <c r="CA2111" s="20"/>
      <c r="CB2111" s="20"/>
      <c r="CC2111" s="20"/>
      <c r="CD2111" s="20"/>
      <c r="CE2111" s="20"/>
      <c r="CF2111" s="20"/>
      <c r="CG2111" s="20"/>
      <c r="CH2111" s="20"/>
      <c r="CI2111" s="20"/>
      <c r="CJ2111" s="20"/>
      <c r="CK2111" s="20"/>
      <c r="CL2111" s="20"/>
      <c r="CM2111" s="20"/>
      <c r="CN2111" s="20"/>
      <c r="CO2111" s="20"/>
      <c r="CP2111" s="20"/>
      <c r="CQ2111" s="20"/>
      <c r="CR2111" s="20"/>
      <c r="CS2111" s="20"/>
      <c r="CT2111" s="20"/>
      <c r="CU2111" s="20"/>
      <c r="CV2111" s="20"/>
      <c r="CW2111" s="20"/>
      <c r="CX2111" s="20"/>
      <c r="CY2111" s="20"/>
      <c r="CZ2111" s="20"/>
      <c r="DA2111" s="20"/>
      <c r="DB2111" s="20"/>
      <c r="DC2111" s="20"/>
      <c r="DD2111" s="20"/>
      <c r="DE2111" s="20"/>
      <c r="DF2111" s="20"/>
      <c r="DG2111" s="20"/>
      <c r="DH2111" s="20"/>
      <c r="DI2111" s="20"/>
      <c r="DJ2111" s="20"/>
      <c r="DK2111" s="20"/>
      <c r="DL2111" s="20"/>
      <c r="DM2111" s="20"/>
      <c r="DN2111" s="20"/>
      <c r="DO2111" s="20"/>
      <c r="DP2111" s="20"/>
      <c r="DQ2111" s="20"/>
      <c r="DR2111" s="20"/>
      <c r="DS2111" s="20"/>
      <c r="DT2111" s="20"/>
      <c r="DU2111" s="20"/>
      <c r="DV2111" s="20"/>
      <c r="DW2111" s="20"/>
      <c r="DX2111" s="20"/>
      <c r="DY2111" s="20"/>
    </row>
    <row r="2112" spans="2:129" x14ac:dyDescent="0.15">
      <c r="B2112" s="77" t="s">
        <v>1185</v>
      </c>
      <c r="C2112" s="75"/>
      <c r="D2112" s="73" t="s">
        <v>38</v>
      </c>
      <c r="E2112" s="248" t="s">
        <v>1186</v>
      </c>
      <c r="F2112" s="248">
        <f t="shared" si="377"/>
        <v>1.8271206801000001E-2</v>
      </c>
      <c r="G2112" s="248">
        <f t="shared" si="378"/>
        <v>1.3957262530000002E-3</v>
      </c>
      <c r="H2112" s="248">
        <f t="shared" si="379"/>
        <v>4.2728900800000002E-3</v>
      </c>
      <c r="I2112" s="248">
        <f t="shared" si="380"/>
        <v>3.9435846800000001E-4</v>
      </c>
      <c r="J2112" s="248">
        <v>1.2208231999999999E-2</v>
      </c>
      <c r="K2112" s="248">
        <v>3.8899567000000002E-3</v>
      </c>
      <c r="L2112" s="248">
        <v>2.2649981E-4</v>
      </c>
      <c r="M2112" s="248">
        <v>3.6447262999999998E-5</v>
      </c>
      <c r="N2112" s="248">
        <v>1.1495259000000001E-3</v>
      </c>
      <c r="O2112" s="248">
        <v>2.0975308999999999E-4</v>
      </c>
      <c r="P2112" s="248">
        <v>1.5643357000000001E-4</v>
      </c>
      <c r="Q2112" s="248">
        <v>6.9604857999999993E-5</v>
      </c>
      <c r="R2112" s="248">
        <v>0</v>
      </c>
      <c r="S2112" s="248">
        <v>0</v>
      </c>
      <c r="T2112" s="248">
        <v>0</v>
      </c>
      <c r="U2112" s="248">
        <v>3.2475361E-4</v>
      </c>
      <c r="V2112" s="110"/>
      <c r="W2112" s="89">
        <f t="shared" si="381"/>
        <v>9.0431348148148141E-2</v>
      </c>
      <c r="X2112" s="249">
        <v>2.3808272000000001</v>
      </c>
      <c r="Y2112" s="249">
        <v>1.2139732000000001</v>
      </c>
      <c r="Z2112" s="249">
        <v>0.87151995999999998</v>
      </c>
      <c r="AA2112" s="249">
        <v>1.5206614999999999E-4</v>
      </c>
      <c r="AB2112" s="249">
        <v>0.10136820000000001</v>
      </c>
      <c r="AC2112" s="249">
        <v>4.6794975000000003E-2</v>
      </c>
      <c r="AD2112" s="249">
        <v>0.14701876999999999</v>
      </c>
      <c r="AE2112" s="250">
        <v>1.7880487E-7</v>
      </c>
      <c r="AF2112" s="250">
        <v>4.6531921E-10</v>
      </c>
      <c r="AG2112" s="78">
        <v>4.0575389000000002E-3</v>
      </c>
      <c r="AH2112" s="20"/>
      <c r="AI2112" s="20"/>
      <c r="AJ2112" s="20"/>
      <c r="AK2112" s="20"/>
      <c r="AL2112" s="20"/>
      <c r="AM2112" s="20"/>
      <c r="AN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c r="BU2112" s="20"/>
      <c r="BV2112" s="20"/>
      <c r="BW2112" s="20"/>
      <c r="BX2112" s="20"/>
      <c r="BY2112" s="20"/>
      <c r="BZ2112" s="20"/>
      <c r="CA2112" s="20"/>
      <c r="CB2112" s="20"/>
      <c r="CC2112" s="20"/>
      <c r="CD2112" s="20"/>
      <c r="CE2112" s="20"/>
      <c r="CF2112" s="20"/>
      <c r="CG2112" s="20"/>
      <c r="CH2112" s="20"/>
      <c r="CI2112" s="20"/>
      <c r="CJ2112" s="20"/>
      <c r="CK2112" s="20"/>
      <c r="CL2112" s="20"/>
      <c r="CM2112" s="20"/>
      <c r="CN2112" s="20"/>
      <c r="CO2112" s="20"/>
      <c r="CP2112" s="20"/>
      <c r="CQ2112" s="20"/>
      <c r="CR2112" s="20"/>
      <c r="CS2112" s="20"/>
      <c r="CT2112" s="20"/>
      <c r="CU2112" s="20"/>
      <c r="CV2112" s="20"/>
      <c r="CW2112" s="20"/>
      <c r="CX2112" s="20"/>
      <c r="CY2112" s="20"/>
      <c r="CZ2112" s="20"/>
      <c r="DA2112" s="20"/>
      <c r="DB2112" s="20"/>
      <c r="DC2112" s="20"/>
      <c r="DD2112" s="20"/>
      <c r="DE2112" s="20"/>
      <c r="DF2112" s="20"/>
      <c r="DG2112" s="20"/>
      <c r="DH2112" s="20"/>
      <c r="DI2112" s="20"/>
      <c r="DJ2112" s="20"/>
      <c r="DK2112" s="20"/>
      <c r="DL2112" s="20"/>
      <c r="DM2112" s="20"/>
      <c r="DN2112" s="20"/>
      <c r="DO2112" s="20"/>
      <c r="DP2112" s="20"/>
      <c r="DQ2112" s="20"/>
      <c r="DR2112" s="20"/>
      <c r="DS2112" s="20"/>
      <c r="DT2112" s="20"/>
      <c r="DU2112" s="20"/>
      <c r="DV2112" s="20"/>
      <c r="DW2112" s="20"/>
      <c r="DX2112" s="20"/>
      <c r="DY2112" s="20"/>
    </row>
    <row r="2113" spans="2:129" x14ac:dyDescent="0.15">
      <c r="B2113" s="77" t="s">
        <v>1187</v>
      </c>
      <c r="C2113" s="75"/>
      <c r="D2113" s="73" t="s">
        <v>38</v>
      </c>
      <c r="E2113" s="248" t="s">
        <v>1188</v>
      </c>
      <c r="F2113" s="248">
        <f t="shared" si="377"/>
        <v>1.2180804865E-2</v>
      </c>
      <c r="G2113" s="248">
        <f t="shared" si="378"/>
        <v>9.3048419600000006E-4</v>
      </c>
      <c r="H2113" s="248">
        <f t="shared" si="379"/>
        <v>2.84859342E-3</v>
      </c>
      <c r="I2113" s="248">
        <f t="shared" si="380"/>
        <v>2.6290564900000003E-4</v>
      </c>
      <c r="J2113" s="248">
        <v>8.1388216000000003E-3</v>
      </c>
      <c r="K2113" s="248">
        <v>2.5933045E-3</v>
      </c>
      <c r="L2113" s="248">
        <v>1.5099986999999999E-4</v>
      </c>
      <c r="M2113" s="248">
        <v>2.4298176000000002E-5</v>
      </c>
      <c r="N2113" s="248">
        <v>7.6635063000000004E-4</v>
      </c>
      <c r="O2113" s="248">
        <v>1.3983539000000001E-4</v>
      </c>
      <c r="P2113" s="248">
        <v>1.0428904999999999E-4</v>
      </c>
      <c r="Q2113" s="248">
        <v>4.6403239000000003E-5</v>
      </c>
      <c r="R2113" s="248">
        <v>0</v>
      </c>
      <c r="S2113" s="248">
        <v>0</v>
      </c>
      <c r="T2113" s="248">
        <v>0</v>
      </c>
      <c r="U2113" s="248">
        <v>2.1650241E-4</v>
      </c>
      <c r="V2113" s="110"/>
      <c r="W2113" s="89">
        <f t="shared" si="381"/>
        <v>6.0287567407407407E-2</v>
      </c>
      <c r="X2113" s="249">
        <v>1.5872181000000001</v>
      </c>
      <c r="Y2113" s="249">
        <v>0.80931547999999998</v>
      </c>
      <c r="Z2113" s="249">
        <v>0.58101331000000001</v>
      </c>
      <c r="AA2113" s="249">
        <v>1.0137743E-4</v>
      </c>
      <c r="AB2113" s="249">
        <v>6.7578803000000007E-2</v>
      </c>
      <c r="AC2113" s="249">
        <v>3.1196649999999999E-2</v>
      </c>
      <c r="AD2113" s="249">
        <v>9.8012511999999996E-2</v>
      </c>
      <c r="AE2113" s="250">
        <v>1.1920325000000001E-7</v>
      </c>
      <c r="AF2113" s="250">
        <v>3.1021280000000002E-10</v>
      </c>
      <c r="AG2113" s="78">
        <v>2.7050259000000001E-3</v>
      </c>
      <c r="AH2113" s="20"/>
      <c r="AI2113" s="20"/>
      <c r="AJ2113" s="20"/>
      <c r="AK2113" s="20"/>
      <c r="AL2113" s="20"/>
      <c r="AM2113" s="20"/>
      <c r="AN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c r="BU2113" s="20"/>
      <c r="BV2113" s="20"/>
      <c r="BW2113" s="20"/>
      <c r="BX2113" s="20"/>
      <c r="BY2113" s="20"/>
      <c r="BZ2113" s="20"/>
      <c r="CA2113" s="20"/>
      <c r="CB2113" s="20"/>
      <c r="CC2113" s="20"/>
      <c r="CD2113" s="20"/>
      <c r="CE2113" s="20"/>
      <c r="CF2113" s="20"/>
      <c r="CG2113" s="20"/>
      <c r="CH2113" s="20"/>
      <c r="CI2113" s="20"/>
      <c r="CJ2113" s="20"/>
      <c r="CK2113" s="20"/>
      <c r="CL2113" s="20"/>
      <c r="CM2113" s="20"/>
      <c r="CN2113" s="20"/>
      <c r="CO2113" s="20"/>
      <c r="CP2113" s="20"/>
      <c r="CQ2113" s="20"/>
      <c r="CR2113" s="20"/>
      <c r="CS2113" s="20"/>
      <c r="CT2113" s="20"/>
      <c r="CU2113" s="20"/>
      <c r="CV2113" s="20"/>
      <c r="CW2113" s="20"/>
      <c r="CX2113" s="20"/>
      <c r="CY2113" s="20"/>
      <c r="CZ2113" s="20"/>
      <c r="DA2113" s="20"/>
      <c r="DB2113" s="20"/>
      <c r="DC2113" s="20"/>
      <c r="DD2113" s="20"/>
      <c r="DE2113" s="20"/>
      <c r="DF2113" s="20"/>
      <c r="DG2113" s="20"/>
      <c r="DH2113" s="20"/>
      <c r="DI2113" s="20"/>
      <c r="DJ2113" s="20"/>
      <c r="DK2113" s="20"/>
      <c r="DL2113" s="20"/>
      <c r="DM2113" s="20"/>
      <c r="DN2113" s="20"/>
      <c r="DO2113" s="20"/>
      <c r="DP2113" s="20"/>
      <c r="DQ2113" s="20"/>
      <c r="DR2113" s="20"/>
      <c r="DS2113" s="20"/>
      <c r="DT2113" s="20"/>
      <c r="DU2113" s="20"/>
      <c r="DV2113" s="20"/>
      <c r="DW2113" s="20"/>
      <c r="DX2113" s="20"/>
      <c r="DY2113" s="20"/>
    </row>
    <row r="2114" spans="2:129" x14ac:dyDescent="0.15">
      <c r="B2114" s="77" t="s">
        <v>1189</v>
      </c>
      <c r="C2114" s="75"/>
      <c r="D2114" s="73" t="s">
        <v>38</v>
      </c>
      <c r="E2114" s="248" t="s">
        <v>1190</v>
      </c>
      <c r="F2114" s="248">
        <f t="shared" si="377"/>
        <v>0.21751437196000001</v>
      </c>
      <c r="G2114" s="248">
        <f t="shared" si="378"/>
        <v>1.6615789589999999E-2</v>
      </c>
      <c r="H2114" s="248">
        <f t="shared" si="379"/>
        <v>5.0867738699999998E-2</v>
      </c>
      <c r="I2114" s="248">
        <f t="shared" si="380"/>
        <v>4.6947436700000003E-3</v>
      </c>
      <c r="J2114" s="248">
        <v>0.1453361</v>
      </c>
      <c r="K2114" s="248">
        <v>4.6309007999999999E-2</v>
      </c>
      <c r="L2114" s="248">
        <v>2.6964263000000001E-3</v>
      </c>
      <c r="M2114" s="248">
        <v>4.3389599000000001E-4</v>
      </c>
      <c r="N2114" s="248">
        <v>1.3684833E-2</v>
      </c>
      <c r="O2114" s="248">
        <v>2.4970605999999999E-3</v>
      </c>
      <c r="P2114" s="248">
        <v>1.8623044000000001E-3</v>
      </c>
      <c r="Q2114" s="248">
        <v>8.2862927E-4</v>
      </c>
      <c r="R2114" s="248">
        <v>0</v>
      </c>
      <c r="S2114" s="248">
        <v>0</v>
      </c>
      <c r="T2114" s="248">
        <v>0</v>
      </c>
      <c r="U2114" s="248">
        <v>3.8661144000000001E-3</v>
      </c>
      <c r="V2114" s="110"/>
      <c r="W2114" s="89">
        <f t="shared" si="381"/>
        <v>1.0765637037037037</v>
      </c>
      <c r="X2114" s="249">
        <v>28.343181000000001</v>
      </c>
      <c r="Y2114" s="249">
        <v>14.452062</v>
      </c>
      <c r="Z2114" s="249">
        <v>10.375238</v>
      </c>
      <c r="AA2114" s="249">
        <v>1.8103113000000001E-3</v>
      </c>
      <c r="AB2114" s="249">
        <v>1.2067642999999999</v>
      </c>
      <c r="AC2114" s="249">
        <v>0.55708303000000003</v>
      </c>
      <c r="AD2114" s="249">
        <v>1.7502234000000001</v>
      </c>
      <c r="AE2114" s="250">
        <v>2.1286294000000002E-6</v>
      </c>
      <c r="AF2114" s="250">
        <v>5.5395144000000002E-9</v>
      </c>
      <c r="AG2114" s="78">
        <v>4.8304034000000003E-2</v>
      </c>
      <c r="AH2114" s="20"/>
      <c r="AI2114" s="20"/>
      <c r="AJ2114" s="20"/>
      <c r="AK2114" s="20"/>
      <c r="AL2114" s="20"/>
      <c r="AM2114" s="20"/>
      <c r="AN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c r="BU2114" s="20"/>
      <c r="BV2114" s="20"/>
      <c r="BW2114" s="20"/>
      <c r="BX2114" s="20"/>
      <c r="BY2114" s="20"/>
      <c r="BZ2114" s="20"/>
      <c r="CA2114" s="20"/>
      <c r="CB2114" s="20"/>
      <c r="CC2114" s="20"/>
      <c r="CD2114" s="20"/>
      <c r="CE2114" s="20"/>
      <c r="CF2114" s="20"/>
      <c r="CG2114" s="20"/>
      <c r="CH2114" s="20"/>
      <c r="CI2114" s="20"/>
      <c r="CJ2114" s="20"/>
      <c r="CK2114" s="20"/>
      <c r="CL2114" s="20"/>
      <c r="CM2114" s="20"/>
      <c r="CN2114" s="20"/>
      <c r="CO2114" s="20"/>
      <c r="CP2114" s="20"/>
      <c r="CQ2114" s="20"/>
      <c r="CR2114" s="20"/>
      <c r="CS2114" s="20"/>
      <c r="CT2114" s="20"/>
      <c r="CU2114" s="20"/>
      <c r="CV2114" s="20"/>
      <c r="CW2114" s="20"/>
      <c r="CX2114" s="20"/>
      <c r="CY2114" s="20"/>
      <c r="CZ2114" s="20"/>
      <c r="DA2114" s="20"/>
      <c r="DB2114" s="20"/>
      <c r="DC2114" s="20"/>
      <c r="DD2114" s="20"/>
      <c r="DE2114" s="20"/>
      <c r="DF2114" s="20"/>
      <c r="DG2114" s="20"/>
      <c r="DH2114" s="20"/>
      <c r="DI2114" s="20"/>
      <c r="DJ2114" s="20"/>
      <c r="DK2114" s="20"/>
      <c r="DL2114" s="20"/>
      <c r="DM2114" s="20"/>
      <c r="DN2114" s="20"/>
      <c r="DO2114" s="20"/>
      <c r="DP2114" s="20"/>
      <c r="DQ2114" s="20"/>
      <c r="DR2114" s="20"/>
      <c r="DS2114" s="20"/>
      <c r="DT2114" s="20"/>
      <c r="DU2114" s="20"/>
      <c r="DV2114" s="20"/>
      <c r="DW2114" s="20"/>
      <c r="DX2114" s="20"/>
      <c r="DY2114" s="20"/>
    </row>
    <row r="2115" spans="2:129" x14ac:dyDescent="0.15">
      <c r="B2115" s="77" t="s">
        <v>1191</v>
      </c>
      <c r="C2115" s="75"/>
      <c r="D2115" s="73" t="s">
        <v>38</v>
      </c>
      <c r="E2115" s="248" t="s">
        <v>1192</v>
      </c>
      <c r="F2115" s="248">
        <f t="shared" si="377"/>
        <v>1.9524089716999999</v>
      </c>
      <c r="G2115" s="248">
        <f t="shared" si="378"/>
        <v>0.1491433264</v>
      </c>
      <c r="H2115" s="248">
        <f t="shared" si="379"/>
        <v>0.456588826</v>
      </c>
      <c r="I2115" s="248">
        <f t="shared" si="380"/>
        <v>4.2140019299999998E-2</v>
      </c>
      <c r="J2115" s="248">
        <v>1.3045367999999999</v>
      </c>
      <c r="K2115" s="248">
        <v>0.41566966</v>
      </c>
      <c r="L2115" s="248">
        <v>2.4203122000000001E-2</v>
      </c>
      <c r="M2115" s="248">
        <v>3.8946504000000001E-3</v>
      </c>
      <c r="N2115" s="248">
        <v>0.12283506</v>
      </c>
      <c r="O2115" s="248">
        <v>2.2413616000000001E-2</v>
      </c>
      <c r="P2115" s="248">
        <v>1.6716043999999999E-2</v>
      </c>
      <c r="Q2115" s="248">
        <v>7.4377762999999998E-3</v>
      </c>
      <c r="R2115" s="248">
        <v>0</v>
      </c>
      <c r="S2115" s="248">
        <v>0</v>
      </c>
      <c r="T2115" s="248">
        <v>0</v>
      </c>
      <c r="U2115" s="248">
        <v>3.4702243000000001E-2</v>
      </c>
      <c r="V2115" s="110"/>
      <c r="W2115" s="89">
        <f t="shared" si="381"/>
        <v>9.6632355555555538</v>
      </c>
      <c r="X2115" s="249">
        <v>254.40839</v>
      </c>
      <c r="Y2115" s="249">
        <v>129.72171</v>
      </c>
      <c r="Z2115" s="249">
        <v>93.128133000000005</v>
      </c>
      <c r="AA2115" s="249">
        <v>1.6249354000000001E-2</v>
      </c>
      <c r="AB2115" s="249">
        <v>10.831917000000001</v>
      </c>
      <c r="AC2115" s="249">
        <v>5.0003773000000002</v>
      </c>
      <c r="AD2115" s="249">
        <v>15.710005000000001</v>
      </c>
      <c r="AE2115" s="250">
        <v>1.9106577000000001E-5</v>
      </c>
      <c r="AF2115" s="250">
        <v>4.9722681000000002E-8</v>
      </c>
      <c r="AG2115" s="78">
        <v>0.43357700999999998</v>
      </c>
      <c r="AH2115" s="20"/>
      <c r="AI2115" s="20"/>
      <c r="AJ2115" s="20"/>
      <c r="AK2115" s="20"/>
      <c r="AL2115" s="20"/>
      <c r="AM2115" s="20"/>
      <c r="AN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c r="BU2115" s="20"/>
      <c r="BV2115" s="20"/>
      <c r="BW2115" s="20"/>
      <c r="BX2115" s="20"/>
      <c r="BY2115" s="20"/>
      <c r="BZ2115" s="20"/>
      <c r="CA2115" s="20"/>
      <c r="CB2115" s="20"/>
      <c r="CC2115" s="20"/>
      <c r="CD2115" s="20"/>
      <c r="CE2115" s="20"/>
      <c r="CF2115" s="20"/>
      <c r="CG2115" s="20"/>
      <c r="CH2115" s="20"/>
      <c r="CI2115" s="20"/>
      <c r="CJ2115" s="20"/>
      <c r="CK2115" s="20"/>
      <c r="CL2115" s="20"/>
      <c r="CM2115" s="20"/>
      <c r="CN2115" s="20"/>
      <c r="CO2115" s="20"/>
      <c r="CP2115" s="20"/>
      <c r="CQ2115" s="20"/>
      <c r="CR2115" s="20"/>
      <c r="CS2115" s="20"/>
      <c r="CT2115" s="20"/>
      <c r="CU2115" s="20"/>
      <c r="CV2115" s="20"/>
      <c r="CW2115" s="20"/>
      <c r="CX2115" s="20"/>
      <c r="CY2115" s="20"/>
      <c r="CZ2115" s="20"/>
      <c r="DA2115" s="20"/>
      <c r="DB2115" s="20"/>
      <c r="DC2115" s="20"/>
      <c r="DD2115" s="20"/>
      <c r="DE2115" s="20"/>
      <c r="DF2115" s="20"/>
      <c r="DG2115" s="20"/>
      <c r="DH2115" s="20"/>
      <c r="DI2115" s="20"/>
      <c r="DJ2115" s="20"/>
      <c r="DK2115" s="20"/>
      <c r="DL2115" s="20"/>
      <c r="DM2115" s="20"/>
      <c r="DN2115" s="20"/>
      <c r="DO2115" s="20"/>
      <c r="DP2115" s="20"/>
      <c r="DQ2115" s="20"/>
      <c r="DR2115" s="20"/>
      <c r="DS2115" s="20"/>
      <c r="DT2115" s="20"/>
      <c r="DU2115" s="20"/>
      <c r="DV2115" s="20"/>
      <c r="DW2115" s="20"/>
      <c r="DX2115" s="20"/>
      <c r="DY2115" s="20"/>
    </row>
    <row r="2116" spans="2:129" x14ac:dyDescent="0.15">
      <c r="B2116" s="77" t="s">
        <v>1193</v>
      </c>
      <c r="C2116" s="75"/>
      <c r="D2116" s="73" t="s">
        <v>38</v>
      </c>
      <c r="E2116" s="248" t="s">
        <v>1194</v>
      </c>
      <c r="F2116" s="248">
        <f t="shared" si="377"/>
        <v>1.2554929588000001</v>
      </c>
      <c r="G2116" s="248">
        <f t="shared" si="378"/>
        <v>9.5906335699999998E-2</v>
      </c>
      <c r="H2116" s="248">
        <f t="shared" si="379"/>
        <v>0.29360859299999997</v>
      </c>
      <c r="I2116" s="248">
        <f t="shared" si="380"/>
        <v>2.7098060100000002E-2</v>
      </c>
      <c r="J2116" s="248">
        <v>0.83887997000000003</v>
      </c>
      <c r="K2116" s="248">
        <v>0.26729560000000002</v>
      </c>
      <c r="L2116" s="248">
        <v>1.5563772E-2</v>
      </c>
      <c r="M2116" s="248">
        <v>2.5044477000000002E-3</v>
      </c>
      <c r="N2116" s="248">
        <v>7.8988853999999997E-2</v>
      </c>
      <c r="O2116" s="248">
        <v>1.4413034E-2</v>
      </c>
      <c r="P2116" s="248">
        <v>1.0749221E-2</v>
      </c>
      <c r="Q2116" s="248">
        <v>4.7828480999999997E-3</v>
      </c>
      <c r="R2116" s="248">
        <v>0</v>
      </c>
      <c r="S2116" s="248">
        <v>0</v>
      </c>
      <c r="T2116" s="248">
        <v>0</v>
      </c>
      <c r="U2116" s="248">
        <v>2.2315212000000001E-2</v>
      </c>
      <c r="V2116" s="110"/>
      <c r="W2116" s="89">
        <f t="shared" si="381"/>
        <v>6.2139257037037039</v>
      </c>
      <c r="X2116" s="249">
        <v>163.59683999999999</v>
      </c>
      <c r="Y2116" s="249">
        <v>83.417303000000004</v>
      </c>
      <c r="Z2116" s="249">
        <v>59.885871000000002</v>
      </c>
      <c r="AA2116" s="249">
        <v>1.0449117000000001E-2</v>
      </c>
      <c r="AB2116" s="249">
        <v>6.9654436999999998</v>
      </c>
      <c r="AC2116" s="249">
        <v>3.2154832999999998</v>
      </c>
      <c r="AD2116" s="249">
        <v>10.10229</v>
      </c>
      <c r="AE2116" s="250">
        <v>1.2286449000000001E-5</v>
      </c>
      <c r="AF2116" s="250">
        <v>3.1974077E-8</v>
      </c>
      <c r="AG2116" s="78">
        <v>0.27881088999999998</v>
      </c>
      <c r="AH2116" s="20"/>
      <c r="AI2116" s="20"/>
      <c r="AJ2116" s="20"/>
      <c r="AK2116" s="20"/>
      <c r="AL2116" s="20"/>
      <c r="AM2116" s="20"/>
      <c r="AN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c r="BU2116" s="20"/>
      <c r="BV2116" s="20"/>
      <c r="BW2116" s="20"/>
      <c r="BX2116" s="20"/>
      <c r="BY2116" s="20"/>
      <c r="BZ2116" s="20"/>
      <c r="CA2116" s="20"/>
      <c r="CB2116" s="20"/>
      <c r="CC2116" s="20"/>
      <c r="CD2116" s="20"/>
      <c r="CE2116" s="20"/>
      <c r="CF2116" s="20"/>
      <c r="CG2116" s="20"/>
      <c r="CH2116" s="20"/>
      <c r="CI2116" s="20"/>
      <c r="CJ2116" s="20"/>
      <c r="CK2116" s="20"/>
      <c r="CL2116" s="20"/>
      <c r="CM2116" s="20"/>
      <c r="CN2116" s="20"/>
      <c r="CO2116" s="20"/>
      <c r="CP2116" s="20"/>
      <c r="CQ2116" s="20"/>
      <c r="CR2116" s="20"/>
      <c r="CS2116" s="20"/>
      <c r="CT2116" s="20"/>
      <c r="CU2116" s="20"/>
      <c r="CV2116" s="20"/>
      <c r="CW2116" s="20"/>
      <c r="CX2116" s="20"/>
      <c r="CY2116" s="20"/>
      <c r="CZ2116" s="20"/>
      <c r="DA2116" s="20"/>
      <c r="DB2116" s="20"/>
      <c r="DC2116" s="20"/>
      <c r="DD2116" s="20"/>
      <c r="DE2116" s="20"/>
      <c r="DF2116" s="20"/>
      <c r="DG2116" s="20"/>
      <c r="DH2116" s="20"/>
      <c r="DI2116" s="20"/>
      <c r="DJ2116" s="20"/>
      <c r="DK2116" s="20"/>
      <c r="DL2116" s="20"/>
      <c r="DM2116" s="20"/>
      <c r="DN2116" s="20"/>
      <c r="DO2116" s="20"/>
      <c r="DP2116" s="20"/>
      <c r="DQ2116" s="20"/>
      <c r="DR2116" s="20"/>
      <c r="DS2116" s="20"/>
      <c r="DT2116" s="20"/>
      <c r="DU2116" s="20"/>
      <c r="DV2116" s="20"/>
      <c r="DW2116" s="20"/>
      <c r="DX2116" s="20"/>
      <c r="DY2116" s="20"/>
    </row>
    <row r="2117" spans="2:129" x14ac:dyDescent="0.15">
      <c r="B2117" s="77" t="s">
        <v>1195</v>
      </c>
      <c r="C2117" s="75"/>
      <c r="D2117" s="73" t="s">
        <v>38</v>
      </c>
      <c r="E2117" s="248" t="s">
        <v>1196</v>
      </c>
      <c r="F2117" s="248">
        <f t="shared" si="377"/>
        <v>0.87875806469999995</v>
      </c>
      <c r="G2117" s="248">
        <f t="shared" si="378"/>
        <v>6.7127788800000004E-2</v>
      </c>
      <c r="H2117" s="248">
        <f t="shared" si="379"/>
        <v>0.20550566169999998</v>
      </c>
      <c r="I2117" s="248">
        <f t="shared" si="380"/>
        <v>1.89667642E-2</v>
      </c>
      <c r="J2117" s="248">
        <v>0.58715784999999998</v>
      </c>
      <c r="K2117" s="248">
        <v>0.18708838999999999</v>
      </c>
      <c r="L2117" s="248">
        <v>1.0893562000000001E-2</v>
      </c>
      <c r="M2117" s="248">
        <v>1.7529398000000001E-3</v>
      </c>
      <c r="N2117" s="248">
        <v>5.5286724000000002E-2</v>
      </c>
      <c r="O2117" s="248">
        <v>1.0088125E-2</v>
      </c>
      <c r="P2117" s="248">
        <v>7.5237096999999998E-3</v>
      </c>
      <c r="Q2117" s="248">
        <v>3.3476622E-3</v>
      </c>
      <c r="R2117" s="248">
        <v>0</v>
      </c>
      <c r="S2117" s="248">
        <v>0</v>
      </c>
      <c r="T2117" s="248">
        <v>0</v>
      </c>
      <c r="U2117" s="248">
        <v>1.5619101999999999E-2</v>
      </c>
      <c r="V2117" s="110"/>
      <c r="W2117" s="89">
        <f t="shared" si="381"/>
        <v>4.3493174074074066</v>
      </c>
      <c r="X2117" s="249">
        <v>114.50645</v>
      </c>
      <c r="Y2117" s="249">
        <v>58.386330999999998</v>
      </c>
      <c r="Z2117" s="249">
        <v>41.915959999999998</v>
      </c>
      <c r="AA2117" s="249">
        <v>7.3136577000000001E-3</v>
      </c>
      <c r="AB2117" s="249">
        <v>4.8753279000000003</v>
      </c>
      <c r="AC2117" s="249">
        <v>2.2506154999999999</v>
      </c>
      <c r="AD2117" s="249">
        <v>7.0709026000000001</v>
      </c>
      <c r="AE2117" s="250">
        <v>8.5996627000000007E-6</v>
      </c>
      <c r="AF2117" s="250">
        <v>2.2379638E-8</v>
      </c>
      <c r="AG2117" s="78">
        <v>0.1951483</v>
      </c>
      <c r="AH2117" s="20"/>
      <c r="AI2117" s="20"/>
      <c r="AJ2117" s="20"/>
      <c r="AK2117" s="20"/>
      <c r="AL2117" s="20"/>
      <c r="AM2117" s="20"/>
      <c r="AN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c r="BU2117" s="20"/>
      <c r="BV2117" s="20"/>
      <c r="BW2117" s="20"/>
      <c r="BX2117" s="20"/>
      <c r="BY2117" s="20"/>
      <c r="BZ2117" s="20"/>
      <c r="CA2117" s="20"/>
      <c r="CB2117" s="20"/>
      <c r="CC2117" s="20"/>
      <c r="CD2117" s="20"/>
      <c r="CE2117" s="20"/>
      <c r="CF2117" s="20"/>
      <c r="CG2117" s="20"/>
      <c r="CH2117" s="20"/>
      <c r="CI2117" s="20"/>
      <c r="CJ2117" s="20"/>
      <c r="CK2117" s="20"/>
      <c r="CL2117" s="20"/>
      <c r="CM2117" s="20"/>
      <c r="CN2117" s="20"/>
      <c r="CO2117" s="20"/>
      <c r="CP2117" s="20"/>
      <c r="CQ2117" s="20"/>
      <c r="CR2117" s="20"/>
      <c r="CS2117" s="20"/>
      <c r="CT2117" s="20"/>
      <c r="CU2117" s="20"/>
      <c r="CV2117" s="20"/>
      <c r="CW2117" s="20"/>
      <c r="CX2117" s="20"/>
      <c r="CY2117" s="20"/>
      <c r="CZ2117" s="20"/>
      <c r="DA2117" s="20"/>
      <c r="DB2117" s="20"/>
      <c r="DC2117" s="20"/>
      <c r="DD2117" s="20"/>
      <c r="DE2117" s="20"/>
      <c r="DF2117" s="20"/>
      <c r="DG2117" s="20"/>
      <c r="DH2117" s="20"/>
      <c r="DI2117" s="20"/>
      <c r="DJ2117" s="20"/>
      <c r="DK2117" s="20"/>
      <c r="DL2117" s="20"/>
      <c r="DM2117" s="20"/>
      <c r="DN2117" s="20"/>
      <c r="DO2117" s="20"/>
      <c r="DP2117" s="20"/>
      <c r="DQ2117" s="20"/>
      <c r="DR2117" s="20"/>
      <c r="DS2117" s="20"/>
      <c r="DT2117" s="20"/>
      <c r="DU2117" s="20"/>
      <c r="DV2117" s="20"/>
      <c r="DW2117" s="20"/>
      <c r="DX2117" s="20"/>
      <c r="DY2117" s="20"/>
    </row>
    <row r="2118" spans="2:129" x14ac:dyDescent="0.15">
      <c r="B2118" s="77" t="s">
        <v>1197</v>
      </c>
      <c r="C2118" s="75"/>
      <c r="D2118" s="73" t="s">
        <v>38</v>
      </c>
      <c r="E2118" s="248" t="s">
        <v>1198</v>
      </c>
      <c r="F2118" s="248">
        <f t="shared" si="377"/>
        <v>0.58554868800000004</v>
      </c>
      <c r="G2118" s="248">
        <f t="shared" si="378"/>
        <v>4.4729705100000003E-2</v>
      </c>
      <c r="H2118" s="248">
        <f t="shared" si="379"/>
        <v>0.13693595289999999</v>
      </c>
      <c r="I2118" s="248">
        <f t="shared" si="380"/>
        <v>1.263825E-2</v>
      </c>
      <c r="J2118" s="248">
        <v>0.39124478000000001</v>
      </c>
      <c r="K2118" s="248">
        <v>0.12466385000000001</v>
      </c>
      <c r="L2118" s="248">
        <v>7.2587794999999997E-3</v>
      </c>
      <c r="M2118" s="248">
        <v>1.1680480000000001E-3</v>
      </c>
      <c r="N2118" s="248">
        <v>3.6839570000000002E-2</v>
      </c>
      <c r="O2118" s="248">
        <v>6.7220871000000003E-3</v>
      </c>
      <c r="P2118" s="248">
        <v>5.0133234000000002E-3</v>
      </c>
      <c r="Q2118" s="248">
        <v>2.2306700000000001E-3</v>
      </c>
      <c r="R2118" s="248">
        <v>0</v>
      </c>
      <c r="S2118" s="248">
        <v>0</v>
      </c>
      <c r="T2118" s="248">
        <v>0</v>
      </c>
      <c r="U2118" s="248">
        <v>1.040758E-2</v>
      </c>
      <c r="V2118" s="110"/>
      <c r="W2118" s="89">
        <f t="shared" si="381"/>
        <v>2.8981094814814812</v>
      </c>
      <c r="X2118" s="249">
        <v>76.299842999999996</v>
      </c>
      <c r="Y2118" s="249">
        <v>38.904950999999997</v>
      </c>
      <c r="Z2118" s="249">
        <v>27.930140000000002</v>
      </c>
      <c r="AA2118" s="249">
        <v>4.8733580000000004E-3</v>
      </c>
      <c r="AB2118" s="249">
        <v>3.2486096</v>
      </c>
      <c r="AC2118" s="249">
        <v>1.4996674999999999</v>
      </c>
      <c r="AD2118" s="249">
        <v>4.7116015000000004</v>
      </c>
      <c r="AE2118" s="250">
        <v>5.7302703000000003E-6</v>
      </c>
      <c r="AF2118" s="250">
        <v>1.4912373000000001E-8</v>
      </c>
      <c r="AG2118" s="78">
        <v>0.13003445999999999</v>
      </c>
      <c r="AH2118" s="20"/>
      <c r="AI2118" s="20"/>
      <c r="AJ2118" s="20"/>
      <c r="AK2118" s="20"/>
      <c r="AL2118" s="20"/>
      <c r="AM2118" s="20"/>
      <c r="AN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c r="CA2118" s="20"/>
      <c r="CB2118" s="20"/>
      <c r="CC2118" s="20"/>
      <c r="CD2118" s="20"/>
      <c r="CE2118" s="20"/>
      <c r="CF2118" s="20"/>
      <c r="CG2118" s="20"/>
      <c r="CH2118" s="20"/>
      <c r="CI2118" s="20"/>
      <c r="CJ2118" s="20"/>
      <c r="CK2118" s="20"/>
      <c r="CL2118" s="20"/>
      <c r="CM2118" s="20"/>
      <c r="CN2118" s="20"/>
      <c r="CO2118" s="20"/>
      <c r="CP2118" s="20"/>
      <c r="CQ2118" s="20"/>
      <c r="CR2118" s="20"/>
      <c r="CS2118" s="20"/>
      <c r="CT2118" s="20"/>
      <c r="CU2118" s="20"/>
      <c r="CV2118" s="20"/>
      <c r="CW2118" s="20"/>
      <c r="CX2118" s="20"/>
      <c r="CY2118" s="20"/>
      <c r="CZ2118" s="20"/>
      <c r="DA2118" s="20"/>
      <c r="DB2118" s="20"/>
      <c r="DC2118" s="20"/>
      <c r="DD2118" s="20"/>
      <c r="DE2118" s="20"/>
      <c r="DF2118" s="20"/>
      <c r="DG2118" s="20"/>
      <c r="DH2118" s="20"/>
      <c r="DI2118" s="20"/>
      <c r="DJ2118" s="20"/>
      <c r="DK2118" s="20"/>
      <c r="DL2118" s="20"/>
      <c r="DM2118" s="20"/>
      <c r="DN2118" s="20"/>
      <c r="DO2118" s="20"/>
      <c r="DP2118" s="20"/>
      <c r="DQ2118" s="20"/>
      <c r="DR2118" s="20"/>
      <c r="DS2118" s="20"/>
      <c r="DT2118" s="20"/>
      <c r="DU2118" s="20"/>
      <c r="DV2118" s="20"/>
      <c r="DW2118" s="20"/>
      <c r="DX2118" s="20"/>
      <c r="DY2118" s="20"/>
    </row>
    <row r="2119" spans="2:129" x14ac:dyDescent="0.15">
      <c r="B2119" s="77" t="s">
        <v>1199</v>
      </c>
      <c r="C2119" s="75"/>
      <c r="D2119" s="73" t="s">
        <v>38</v>
      </c>
      <c r="E2119" s="248" t="s">
        <v>1200</v>
      </c>
      <c r="F2119" s="248">
        <f t="shared" si="377"/>
        <v>0.43937902950000002</v>
      </c>
      <c r="G2119" s="248">
        <f t="shared" si="378"/>
        <v>3.3563894300000001E-2</v>
      </c>
      <c r="H2119" s="248">
        <f t="shared" si="379"/>
        <v>0.102752833</v>
      </c>
      <c r="I2119" s="248">
        <f t="shared" si="380"/>
        <v>9.4833821999999995E-3</v>
      </c>
      <c r="J2119" s="248">
        <v>0.29357892000000002</v>
      </c>
      <c r="K2119" s="248">
        <v>9.3544196999999996E-2</v>
      </c>
      <c r="L2119" s="248">
        <v>5.4467811E-3</v>
      </c>
      <c r="M2119" s="248">
        <v>8.7646990000000004E-4</v>
      </c>
      <c r="N2119" s="248">
        <v>2.7643362000000001E-2</v>
      </c>
      <c r="O2119" s="248">
        <v>5.0440624000000003E-3</v>
      </c>
      <c r="P2119" s="248">
        <v>3.7618549000000001E-3</v>
      </c>
      <c r="Q2119" s="248">
        <v>1.6738311E-3</v>
      </c>
      <c r="R2119" s="248">
        <v>0</v>
      </c>
      <c r="S2119" s="248">
        <v>0</v>
      </c>
      <c r="T2119" s="248">
        <v>0</v>
      </c>
      <c r="U2119" s="248">
        <v>7.8095511000000001E-3</v>
      </c>
      <c r="V2119" s="110"/>
      <c r="W2119" s="89">
        <f t="shared" si="381"/>
        <v>2.1746586666666667</v>
      </c>
      <c r="X2119" s="249">
        <v>57.253225</v>
      </c>
      <c r="Y2119" s="249">
        <v>29.193166000000002</v>
      </c>
      <c r="Z2119" s="249">
        <v>20.957979999999999</v>
      </c>
      <c r="AA2119" s="249">
        <v>3.6568287999999998E-3</v>
      </c>
      <c r="AB2119" s="249">
        <v>2.4376639</v>
      </c>
      <c r="AC2119" s="249">
        <v>1.1253077</v>
      </c>
      <c r="AD2119" s="249">
        <v>3.5354513000000001</v>
      </c>
      <c r="AE2119" s="250">
        <v>4.2998314000000003E-6</v>
      </c>
      <c r="AF2119" s="250">
        <v>1.1189819E-8</v>
      </c>
      <c r="AG2119" s="78">
        <v>9.7574148999999999E-2</v>
      </c>
      <c r="AH2119" s="20"/>
      <c r="AI2119" s="20"/>
      <c r="AJ2119" s="20"/>
      <c r="AK2119" s="20"/>
      <c r="AL2119" s="20"/>
      <c r="AM2119" s="20"/>
      <c r="AN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c r="BU2119" s="20"/>
      <c r="BV2119" s="20"/>
      <c r="BW2119" s="20"/>
      <c r="BX2119" s="20"/>
      <c r="BY2119" s="20"/>
      <c r="BZ2119" s="20"/>
      <c r="CA2119" s="20"/>
      <c r="CB2119" s="20"/>
      <c r="CC2119" s="20"/>
      <c r="CD2119" s="20"/>
      <c r="CE2119" s="20"/>
      <c r="CF2119" s="20"/>
      <c r="CG2119" s="20"/>
      <c r="CH2119" s="20"/>
      <c r="CI2119" s="20"/>
      <c r="CJ2119" s="20"/>
      <c r="CK2119" s="20"/>
      <c r="CL2119" s="20"/>
      <c r="CM2119" s="20"/>
      <c r="CN2119" s="20"/>
      <c r="CO2119" s="20"/>
      <c r="CP2119" s="20"/>
      <c r="CQ2119" s="20"/>
      <c r="CR2119" s="20"/>
      <c r="CS2119" s="20"/>
      <c r="CT2119" s="20"/>
      <c r="CU2119" s="20"/>
      <c r="CV2119" s="20"/>
      <c r="CW2119" s="20"/>
      <c r="CX2119" s="20"/>
      <c r="CY2119" s="20"/>
      <c r="CZ2119" s="20"/>
      <c r="DA2119" s="20"/>
      <c r="DB2119" s="20"/>
      <c r="DC2119" s="20"/>
      <c r="DD2119" s="20"/>
      <c r="DE2119" s="20"/>
      <c r="DF2119" s="20"/>
      <c r="DG2119" s="20"/>
      <c r="DH2119" s="20"/>
      <c r="DI2119" s="20"/>
      <c r="DJ2119" s="20"/>
      <c r="DK2119" s="20"/>
      <c r="DL2119" s="20"/>
      <c r="DM2119" s="20"/>
      <c r="DN2119" s="20"/>
      <c r="DO2119" s="20"/>
      <c r="DP2119" s="20"/>
      <c r="DQ2119" s="20"/>
      <c r="DR2119" s="20"/>
      <c r="DS2119" s="20"/>
      <c r="DT2119" s="20"/>
      <c r="DU2119" s="20"/>
      <c r="DV2119" s="20"/>
      <c r="DW2119" s="20"/>
      <c r="DX2119" s="20"/>
      <c r="DY2119" s="20"/>
    </row>
    <row r="2120" spans="2:129" x14ac:dyDescent="0.15">
      <c r="B2120" s="77" t="s">
        <v>1201</v>
      </c>
      <c r="C2120" s="75"/>
      <c r="D2120" s="73" t="s">
        <v>38</v>
      </c>
      <c r="E2120" s="248" t="s">
        <v>1202</v>
      </c>
      <c r="F2120" s="248">
        <f t="shared" si="377"/>
        <v>0.29320937089999999</v>
      </c>
      <c r="G2120" s="248">
        <f t="shared" si="378"/>
        <v>2.2398084500000002E-2</v>
      </c>
      <c r="H2120" s="248">
        <f t="shared" si="379"/>
        <v>6.8569711899999997E-2</v>
      </c>
      <c r="I2120" s="248">
        <f t="shared" si="380"/>
        <v>6.3285145000000001E-3</v>
      </c>
      <c r="J2120" s="248">
        <v>0.19591306</v>
      </c>
      <c r="K2120" s="248">
        <v>6.2424542999999999E-2</v>
      </c>
      <c r="L2120" s="248">
        <v>3.6347825999999998E-3</v>
      </c>
      <c r="M2120" s="248">
        <v>5.8489179999999998E-4</v>
      </c>
      <c r="N2120" s="248">
        <v>1.8447155E-2</v>
      </c>
      <c r="O2120" s="248">
        <v>3.3660376999999999E-3</v>
      </c>
      <c r="P2120" s="248">
        <v>2.5103863E-3</v>
      </c>
      <c r="Q2120" s="248">
        <v>1.1169922999999999E-3</v>
      </c>
      <c r="R2120" s="248">
        <v>0</v>
      </c>
      <c r="S2120" s="248">
        <v>0</v>
      </c>
      <c r="T2120" s="248">
        <v>0</v>
      </c>
      <c r="U2120" s="248">
        <v>5.2115221999999998E-3</v>
      </c>
      <c r="V2120" s="110"/>
      <c r="W2120" s="89">
        <f t="shared" si="381"/>
        <v>1.4512078518518519</v>
      </c>
      <c r="X2120" s="249">
        <v>38.206608000000003</v>
      </c>
      <c r="Y2120" s="249">
        <v>19.481380000000001</v>
      </c>
      <c r="Z2120" s="249">
        <v>13.98582</v>
      </c>
      <c r="AA2120" s="249">
        <v>2.4402996000000001E-3</v>
      </c>
      <c r="AB2120" s="249">
        <v>1.6267183000000001</v>
      </c>
      <c r="AC2120" s="249">
        <v>0.75094793000000004</v>
      </c>
      <c r="AD2120" s="249">
        <v>2.3593012</v>
      </c>
      <c r="AE2120" s="250">
        <v>2.8693924E-6</v>
      </c>
      <c r="AF2120" s="250">
        <v>7.4672654000000002E-9</v>
      </c>
      <c r="AG2120" s="78">
        <v>6.5113837999999993E-2</v>
      </c>
      <c r="AH2120" s="20"/>
      <c r="AI2120" s="20"/>
      <c r="AJ2120" s="20"/>
      <c r="AK2120" s="20"/>
      <c r="AL2120" s="20"/>
      <c r="AM2120" s="20"/>
      <c r="AN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c r="BU2120" s="20"/>
      <c r="BV2120" s="20"/>
      <c r="BW2120" s="20"/>
      <c r="BX2120" s="20"/>
      <c r="BY2120" s="20"/>
      <c r="BZ2120" s="20"/>
      <c r="CA2120" s="20"/>
      <c r="CB2120" s="20"/>
      <c r="CC2120" s="20"/>
      <c r="CD2120" s="20"/>
      <c r="CE2120" s="20"/>
      <c r="CF2120" s="20"/>
      <c r="CG2120" s="20"/>
      <c r="CH2120" s="20"/>
      <c r="CI2120" s="20"/>
      <c r="CJ2120" s="20"/>
      <c r="CK2120" s="20"/>
      <c r="CL2120" s="20"/>
      <c r="CM2120" s="20"/>
      <c r="CN2120" s="20"/>
      <c r="CO2120" s="20"/>
      <c r="CP2120" s="20"/>
      <c r="CQ2120" s="20"/>
      <c r="CR2120" s="20"/>
      <c r="CS2120" s="20"/>
      <c r="CT2120" s="20"/>
      <c r="CU2120" s="20"/>
      <c r="CV2120" s="20"/>
      <c r="CW2120" s="20"/>
      <c r="CX2120" s="20"/>
      <c r="CY2120" s="20"/>
      <c r="CZ2120" s="20"/>
      <c r="DA2120" s="20"/>
      <c r="DB2120" s="20"/>
      <c r="DC2120" s="20"/>
      <c r="DD2120" s="20"/>
      <c r="DE2120" s="20"/>
      <c r="DF2120" s="20"/>
      <c r="DG2120" s="20"/>
      <c r="DH2120" s="20"/>
      <c r="DI2120" s="20"/>
      <c r="DJ2120" s="20"/>
      <c r="DK2120" s="20"/>
      <c r="DL2120" s="20"/>
      <c r="DM2120" s="20"/>
      <c r="DN2120" s="20"/>
      <c r="DO2120" s="20"/>
      <c r="DP2120" s="20"/>
      <c r="DQ2120" s="20"/>
      <c r="DR2120" s="20"/>
      <c r="DS2120" s="20"/>
      <c r="DT2120" s="20"/>
      <c r="DU2120" s="20"/>
      <c r="DV2120" s="20"/>
      <c r="DW2120" s="20"/>
      <c r="DX2120" s="20"/>
      <c r="DY2120" s="20"/>
    </row>
    <row r="2121" spans="2:129" x14ac:dyDescent="0.15">
      <c r="B2121" s="77" t="s">
        <v>1203</v>
      </c>
      <c r="C2121" s="75"/>
      <c r="D2121" s="73" t="s">
        <v>38</v>
      </c>
      <c r="E2121" s="248" t="s">
        <v>1204</v>
      </c>
      <c r="F2121" s="248">
        <f t="shared" si="377"/>
        <v>0.22012454205999998</v>
      </c>
      <c r="G2121" s="248">
        <f t="shared" si="378"/>
        <v>1.6815179039999999E-2</v>
      </c>
      <c r="H2121" s="248">
        <f t="shared" si="379"/>
        <v>5.1478152399999998E-2</v>
      </c>
      <c r="I2121" s="248">
        <f t="shared" si="380"/>
        <v>4.7510806200000005E-3</v>
      </c>
      <c r="J2121" s="248">
        <v>0.14708013</v>
      </c>
      <c r="K2121" s="248">
        <v>4.6864717E-2</v>
      </c>
      <c r="L2121" s="248">
        <v>2.7287834E-3</v>
      </c>
      <c r="M2121" s="248">
        <v>4.3910274E-4</v>
      </c>
      <c r="N2121" s="248">
        <v>1.3849050999999999E-2</v>
      </c>
      <c r="O2121" s="248">
        <v>2.5270253000000001E-3</v>
      </c>
      <c r="P2121" s="248">
        <v>1.8846519999999999E-3</v>
      </c>
      <c r="Q2121" s="248">
        <v>8.3857281999999997E-4</v>
      </c>
      <c r="R2121" s="248">
        <v>0</v>
      </c>
      <c r="S2121" s="248">
        <v>0</v>
      </c>
      <c r="T2121" s="248">
        <v>0</v>
      </c>
      <c r="U2121" s="248">
        <v>3.9125078000000002E-3</v>
      </c>
      <c r="V2121" s="110"/>
      <c r="W2121" s="89">
        <f t="shared" si="381"/>
        <v>1.0894824444444444</v>
      </c>
      <c r="X2121" s="249">
        <v>28.683299000000002</v>
      </c>
      <c r="Y2121" s="249">
        <v>14.625487</v>
      </c>
      <c r="Z2121" s="249">
        <v>10.499739999999999</v>
      </c>
      <c r="AA2121" s="249">
        <v>1.8320350000000001E-3</v>
      </c>
      <c r="AB2121" s="249">
        <v>1.2212455</v>
      </c>
      <c r="AC2121" s="249">
        <v>0.56376802999999998</v>
      </c>
      <c r="AD2121" s="249">
        <v>1.7712261</v>
      </c>
      <c r="AE2121" s="250">
        <v>2.1541729E-6</v>
      </c>
      <c r="AF2121" s="250">
        <v>5.6059885000000003E-9</v>
      </c>
      <c r="AG2121" s="78">
        <v>4.8883682999999997E-2</v>
      </c>
      <c r="AH2121" s="20"/>
      <c r="AI2121" s="20"/>
      <c r="AJ2121" s="20"/>
      <c r="AK2121" s="20"/>
      <c r="AL2121" s="20"/>
      <c r="AM2121" s="20"/>
      <c r="AN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c r="BU2121" s="20"/>
      <c r="BV2121" s="20"/>
      <c r="BW2121" s="20"/>
      <c r="BX2121" s="20"/>
      <c r="BY2121" s="20"/>
      <c r="BZ2121" s="20"/>
      <c r="CA2121" s="20"/>
      <c r="CB2121" s="20"/>
      <c r="CC2121" s="20"/>
      <c r="CD2121" s="20"/>
      <c r="CE2121" s="20"/>
      <c r="CF2121" s="20"/>
      <c r="CG2121" s="20"/>
      <c r="CH2121" s="20"/>
      <c r="CI2121" s="20"/>
      <c r="CJ2121" s="20"/>
      <c r="CK2121" s="20"/>
      <c r="CL2121" s="20"/>
      <c r="CM2121" s="20"/>
      <c r="CN2121" s="20"/>
      <c r="CO2121" s="20"/>
      <c r="CP2121" s="20"/>
      <c r="CQ2121" s="20"/>
      <c r="CR2121" s="20"/>
      <c r="CS2121" s="20"/>
      <c r="CT2121" s="20"/>
      <c r="CU2121" s="20"/>
      <c r="CV2121" s="20"/>
      <c r="CW2121" s="20"/>
      <c r="CX2121" s="20"/>
      <c r="CY2121" s="20"/>
      <c r="CZ2121" s="20"/>
      <c r="DA2121" s="20"/>
      <c r="DB2121" s="20"/>
      <c r="DC2121" s="20"/>
      <c r="DD2121" s="20"/>
      <c r="DE2121" s="20"/>
      <c r="DF2121" s="20"/>
      <c r="DG2121" s="20"/>
      <c r="DH2121" s="20"/>
      <c r="DI2121" s="20"/>
      <c r="DJ2121" s="20"/>
      <c r="DK2121" s="20"/>
      <c r="DL2121" s="20"/>
      <c r="DM2121" s="20"/>
      <c r="DN2121" s="20"/>
      <c r="DO2121" s="20"/>
      <c r="DP2121" s="20"/>
      <c r="DQ2121" s="20"/>
      <c r="DR2121" s="20"/>
      <c r="DS2121" s="20"/>
      <c r="DT2121" s="20"/>
      <c r="DU2121" s="20"/>
      <c r="DV2121" s="20"/>
      <c r="DW2121" s="20"/>
      <c r="DX2121" s="20"/>
      <c r="DY2121" s="20"/>
    </row>
    <row r="2122" spans="2:129" x14ac:dyDescent="0.15">
      <c r="B2122" s="77" t="s">
        <v>1205</v>
      </c>
      <c r="C2122" s="75"/>
      <c r="D2122" s="73" t="s">
        <v>38</v>
      </c>
      <c r="E2122" s="248" t="s">
        <v>1206</v>
      </c>
      <c r="F2122" s="248">
        <f t="shared" si="377"/>
        <v>0.17575161421000002</v>
      </c>
      <c r="G2122" s="248">
        <f t="shared" si="378"/>
        <v>1.3425557960000001E-2</v>
      </c>
      <c r="H2122" s="248">
        <f t="shared" si="379"/>
        <v>4.1101133300000002E-2</v>
      </c>
      <c r="I2122" s="248">
        <f t="shared" si="380"/>
        <v>3.7933529499999999E-3</v>
      </c>
      <c r="J2122" s="248">
        <v>0.11743157</v>
      </c>
      <c r="K2122" s="248">
        <v>3.7417679000000002E-2</v>
      </c>
      <c r="L2122" s="248">
        <v>2.1787123999999999E-3</v>
      </c>
      <c r="M2122" s="248">
        <v>3.5058795999999998E-4</v>
      </c>
      <c r="N2122" s="248">
        <v>1.1057345E-2</v>
      </c>
      <c r="O2122" s="248">
        <v>2.0176249999999999E-3</v>
      </c>
      <c r="P2122" s="248">
        <v>1.5047419000000001E-3</v>
      </c>
      <c r="Q2122" s="248">
        <v>6.6953244999999996E-4</v>
      </c>
      <c r="R2122" s="248">
        <v>0</v>
      </c>
      <c r="S2122" s="248">
        <v>0</v>
      </c>
      <c r="T2122" s="248">
        <v>0</v>
      </c>
      <c r="U2122" s="248">
        <v>3.1238205E-3</v>
      </c>
      <c r="V2122" s="110"/>
      <c r="W2122" s="89">
        <f t="shared" si="381"/>
        <v>0.8698634814814814</v>
      </c>
      <c r="X2122" s="249">
        <v>22.901289999999999</v>
      </c>
      <c r="Y2122" s="249">
        <v>11.677265999999999</v>
      </c>
      <c r="Z2122" s="249">
        <v>8.3831919999999993</v>
      </c>
      <c r="AA2122" s="249">
        <v>1.4627315000000001E-3</v>
      </c>
      <c r="AB2122" s="249">
        <v>0.97506557999999999</v>
      </c>
      <c r="AC2122" s="249">
        <v>0.45012309</v>
      </c>
      <c r="AD2122" s="249">
        <v>1.4141805000000001</v>
      </c>
      <c r="AE2122" s="250">
        <v>1.7199325E-6</v>
      </c>
      <c r="AF2122" s="250">
        <v>4.4759275999999999E-9</v>
      </c>
      <c r="AG2122" s="78">
        <v>3.9029660000000001E-2</v>
      </c>
      <c r="AH2122" s="20"/>
      <c r="AI2122" s="20"/>
      <c r="AJ2122" s="20"/>
      <c r="AK2122" s="20"/>
      <c r="AL2122" s="20"/>
      <c r="AM2122" s="20"/>
      <c r="AN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c r="BU2122" s="20"/>
      <c r="BV2122" s="20"/>
      <c r="BW2122" s="20"/>
      <c r="BX2122" s="20"/>
      <c r="BY2122" s="20"/>
      <c r="BZ2122" s="20"/>
      <c r="CA2122" s="20"/>
      <c r="CB2122" s="20"/>
      <c r="CC2122" s="20"/>
      <c r="CD2122" s="20"/>
      <c r="CE2122" s="20"/>
      <c r="CF2122" s="20"/>
      <c r="CG2122" s="20"/>
      <c r="CH2122" s="20"/>
      <c r="CI2122" s="20"/>
      <c r="CJ2122" s="20"/>
      <c r="CK2122" s="20"/>
      <c r="CL2122" s="20"/>
      <c r="CM2122" s="20"/>
      <c r="CN2122" s="20"/>
      <c r="CO2122" s="20"/>
      <c r="CP2122" s="20"/>
      <c r="CQ2122" s="20"/>
      <c r="CR2122" s="20"/>
      <c r="CS2122" s="20"/>
      <c r="CT2122" s="20"/>
      <c r="CU2122" s="20"/>
      <c r="CV2122" s="20"/>
      <c r="CW2122" s="20"/>
      <c r="CX2122" s="20"/>
      <c r="CY2122" s="20"/>
      <c r="CZ2122" s="20"/>
      <c r="DA2122" s="20"/>
      <c r="DB2122" s="20"/>
      <c r="DC2122" s="20"/>
      <c r="DD2122" s="20"/>
      <c r="DE2122" s="20"/>
      <c r="DF2122" s="20"/>
      <c r="DG2122" s="20"/>
      <c r="DH2122" s="20"/>
      <c r="DI2122" s="20"/>
      <c r="DJ2122" s="20"/>
      <c r="DK2122" s="20"/>
      <c r="DL2122" s="20"/>
      <c r="DM2122" s="20"/>
      <c r="DN2122" s="20"/>
      <c r="DO2122" s="20"/>
      <c r="DP2122" s="20"/>
      <c r="DQ2122" s="20"/>
      <c r="DR2122" s="20"/>
      <c r="DS2122" s="20"/>
      <c r="DT2122" s="20"/>
      <c r="DU2122" s="20"/>
      <c r="DV2122" s="20"/>
      <c r="DW2122" s="20"/>
      <c r="DX2122" s="20"/>
      <c r="DY2122" s="20"/>
    </row>
    <row r="2123" spans="2:129" x14ac:dyDescent="0.15">
      <c r="B2123" s="77" t="s">
        <v>1207</v>
      </c>
      <c r="C2123" s="75"/>
      <c r="D2123" s="73" t="s">
        <v>38</v>
      </c>
      <c r="E2123" s="248" t="s">
        <v>1208</v>
      </c>
      <c r="F2123" s="248">
        <f t="shared" si="377"/>
        <v>0.15443520313</v>
      </c>
      <c r="G2123" s="248">
        <f t="shared" si="378"/>
        <v>1.179721035E-2</v>
      </c>
      <c r="H2123" s="248">
        <f t="shared" si="379"/>
        <v>3.6116094799999998E-2</v>
      </c>
      <c r="I2123" s="248">
        <f t="shared" si="380"/>
        <v>3.33326798E-3</v>
      </c>
      <c r="J2123" s="248">
        <v>0.10318863</v>
      </c>
      <c r="K2123" s="248">
        <v>3.2879395999999998E-2</v>
      </c>
      <c r="L2123" s="248">
        <v>1.9144627E-3</v>
      </c>
      <c r="M2123" s="248">
        <v>3.0806615000000001E-4</v>
      </c>
      <c r="N2123" s="248">
        <v>9.7162311999999997E-3</v>
      </c>
      <c r="O2123" s="248">
        <v>1.7729130000000001E-3</v>
      </c>
      <c r="P2123" s="248">
        <v>1.3222361000000001E-3</v>
      </c>
      <c r="Q2123" s="248">
        <v>5.8832678000000005E-4</v>
      </c>
      <c r="R2123" s="248">
        <v>0</v>
      </c>
      <c r="S2123" s="248">
        <v>0</v>
      </c>
      <c r="T2123" s="248">
        <v>0</v>
      </c>
      <c r="U2123" s="248">
        <v>2.7449411999999999E-3</v>
      </c>
      <c r="V2123" s="110"/>
      <c r="W2123" s="89">
        <f t="shared" si="381"/>
        <v>0.76436022222222222</v>
      </c>
      <c r="X2123" s="249">
        <v>20.123657999999999</v>
      </c>
      <c r="Y2123" s="249">
        <v>10.260964</v>
      </c>
      <c r="Z2123" s="249">
        <v>7.3664186999999997</v>
      </c>
      <c r="AA2123" s="249">
        <v>1.2853210000000001E-3</v>
      </c>
      <c r="AB2123" s="249">
        <v>0.85680266999999999</v>
      </c>
      <c r="AC2123" s="249">
        <v>0.39552894999999999</v>
      </c>
      <c r="AD2123" s="249">
        <v>1.2426585999999999</v>
      </c>
      <c r="AE2123" s="250">
        <v>1.5113269E-6</v>
      </c>
      <c r="AF2123" s="250">
        <v>3.9330551999999998E-9</v>
      </c>
      <c r="AG2123" s="78">
        <v>3.4295864000000002E-2</v>
      </c>
      <c r="AH2123" s="20"/>
      <c r="AI2123" s="20"/>
      <c r="AJ2123" s="20"/>
      <c r="AK2123" s="20"/>
      <c r="AL2123" s="20"/>
      <c r="AM2123" s="20"/>
      <c r="AN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c r="BU2123" s="20"/>
      <c r="BV2123" s="20"/>
      <c r="BW2123" s="20"/>
      <c r="BX2123" s="20"/>
      <c r="BY2123" s="20"/>
      <c r="BZ2123" s="20"/>
      <c r="CA2123" s="20"/>
      <c r="CB2123" s="20"/>
      <c r="CC2123" s="20"/>
      <c r="CD2123" s="20"/>
      <c r="CE2123" s="20"/>
      <c r="CF2123" s="20"/>
      <c r="CG2123" s="20"/>
      <c r="CH2123" s="20"/>
      <c r="CI2123" s="20"/>
      <c r="CJ2123" s="20"/>
      <c r="CK2123" s="20"/>
      <c r="CL2123" s="20"/>
      <c r="CM2123" s="20"/>
      <c r="CN2123" s="20"/>
      <c r="CO2123" s="20"/>
      <c r="CP2123" s="20"/>
      <c r="CQ2123" s="20"/>
      <c r="CR2123" s="20"/>
      <c r="CS2123" s="20"/>
      <c r="CT2123" s="20"/>
      <c r="CU2123" s="20"/>
      <c r="CV2123" s="20"/>
      <c r="CW2123" s="20"/>
      <c r="CX2123" s="20"/>
      <c r="CY2123" s="20"/>
      <c r="CZ2123" s="20"/>
      <c r="DA2123" s="20"/>
      <c r="DB2123" s="20"/>
      <c r="DC2123" s="20"/>
      <c r="DD2123" s="20"/>
      <c r="DE2123" s="20"/>
      <c r="DF2123" s="20"/>
      <c r="DG2123" s="20"/>
      <c r="DH2123" s="20"/>
      <c r="DI2123" s="20"/>
      <c r="DJ2123" s="20"/>
      <c r="DK2123" s="20"/>
      <c r="DL2123" s="20"/>
      <c r="DM2123" s="20"/>
      <c r="DN2123" s="20"/>
      <c r="DO2123" s="20"/>
      <c r="DP2123" s="20"/>
      <c r="DQ2123" s="20"/>
      <c r="DR2123" s="20"/>
      <c r="DS2123" s="20"/>
      <c r="DT2123" s="20"/>
      <c r="DU2123" s="20"/>
      <c r="DV2123" s="20"/>
      <c r="DW2123" s="20"/>
      <c r="DX2123" s="20"/>
      <c r="DY2123" s="20"/>
    </row>
    <row r="2124" spans="2:129" x14ac:dyDescent="0.15">
      <c r="B2124" s="77" t="s">
        <v>1209</v>
      </c>
      <c r="C2124" s="75"/>
      <c r="D2124" s="73" t="s">
        <v>38</v>
      </c>
      <c r="E2124" s="248" t="s">
        <v>1210</v>
      </c>
      <c r="F2124" s="248">
        <f t="shared" si="377"/>
        <v>3.8391287063000004E-2</v>
      </c>
      <c r="G2124" s="248">
        <f t="shared" si="378"/>
        <v>2.932686843E-3</v>
      </c>
      <c r="H2124" s="248">
        <f t="shared" si="379"/>
        <v>8.9781559600000012E-3</v>
      </c>
      <c r="I2124" s="248">
        <f t="shared" si="380"/>
        <v>8.2862226000000004E-4</v>
      </c>
      <c r="J2124" s="248">
        <v>2.5651822000000001E-2</v>
      </c>
      <c r="K2124" s="248">
        <v>8.17354E-3</v>
      </c>
      <c r="L2124" s="248">
        <v>4.7591924000000001E-4</v>
      </c>
      <c r="M2124" s="248">
        <v>7.6582642999999999E-5</v>
      </c>
      <c r="N2124" s="248">
        <v>2.4153730000000002E-3</v>
      </c>
      <c r="O2124" s="248">
        <v>4.4073119999999999E-4</v>
      </c>
      <c r="P2124" s="248">
        <v>3.2869672000000001E-4</v>
      </c>
      <c r="Q2124" s="248">
        <v>1.4625306999999999E-4</v>
      </c>
      <c r="R2124" s="248">
        <v>0</v>
      </c>
      <c r="S2124" s="248">
        <v>0</v>
      </c>
      <c r="T2124" s="248">
        <v>0</v>
      </c>
      <c r="U2124" s="248">
        <v>6.8236919000000005E-4</v>
      </c>
      <c r="V2124" s="110"/>
      <c r="W2124" s="89">
        <f t="shared" si="381"/>
        <v>0.1900134962962963</v>
      </c>
      <c r="X2124" s="249">
        <v>5.0025713999999999</v>
      </c>
      <c r="Y2124" s="249">
        <v>2.550789</v>
      </c>
      <c r="Z2124" s="249">
        <v>1.8312294</v>
      </c>
      <c r="AA2124" s="249">
        <v>3.1951994999999999E-4</v>
      </c>
      <c r="AB2124" s="249">
        <v>0.21299390000000001</v>
      </c>
      <c r="AC2124" s="249">
        <v>9.8325155999999997E-2</v>
      </c>
      <c r="AD2124" s="249">
        <v>0.30891443000000002</v>
      </c>
      <c r="AE2124" s="250">
        <v>3.7570308999999999E-7</v>
      </c>
      <c r="AF2124" s="250">
        <v>9.7772428000000005E-10</v>
      </c>
      <c r="AG2124" s="78">
        <v>8.5256619999999998E-3</v>
      </c>
      <c r="AH2124" s="20"/>
      <c r="AI2124" s="20"/>
      <c r="AJ2124" s="20"/>
      <c r="AK2124" s="20"/>
      <c r="AL2124" s="20"/>
      <c r="AM2124" s="20"/>
      <c r="AN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c r="BU2124" s="20"/>
      <c r="BV2124" s="20"/>
      <c r="BW2124" s="20"/>
      <c r="BX2124" s="20"/>
      <c r="BY2124" s="20"/>
      <c r="BZ2124" s="20"/>
      <c r="CA2124" s="20"/>
      <c r="CB2124" s="20"/>
      <c r="CC2124" s="20"/>
      <c r="CD2124" s="20"/>
      <c r="CE2124" s="20"/>
      <c r="CF2124" s="20"/>
      <c r="CG2124" s="20"/>
      <c r="CH2124" s="20"/>
      <c r="CI2124" s="20"/>
      <c r="CJ2124" s="20"/>
      <c r="CK2124" s="20"/>
      <c r="CL2124" s="20"/>
      <c r="CM2124" s="20"/>
      <c r="CN2124" s="20"/>
      <c r="CO2124" s="20"/>
      <c r="CP2124" s="20"/>
      <c r="CQ2124" s="20"/>
      <c r="CR2124" s="20"/>
      <c r="CS2124" s="20"/>
      <c r="CT2124" s="20"/>
      <c r="CU2124" s="20"/>
      <c r="CV2124" s="20"/>
      <c r="CW2124" s="20"/>
      <c r="CX2124" s="20"/>
      <c r="CY2124" s="20"/>
      <c r="CZ2124" s="20"/>
      <c r="DA2124" s="20"/>
      <c r="DB2124" s="20"/>
      <c r="DC2124" s="20"/>
      <c r="DD2124" s="20"/>
      <c r="DE2124" s="20"/>
      <c r="DF2124" s="20"/>
      <c r="DG2124" s="20"/>
      <c r="DH2124" s="20"/>
      <c r="DI2124" s="20"/>
      <c r="DJ2124" s="20"/>
      <c r="DK2124" s="20"/>
      <c r="DL2124" s="20"/>
      <c r="DM2124" s="20"/>
      <c r="DN2124" s="20"/>
      <c r="DO2124" s="20"/>
      <c r="DP2124" s="20"/>
      <c r="DQ2124" s="20"/>
      <c r="DR2124" s="20"/>
      <c r="DS2124" s="20"/>
      <c r="DT2124" s="20"/>
      <c r="DU2124" s="20"/>
      <c r="DV2124" s="20"/>
      <c r="DW2124" s="20"/>
      <c r="DX2124" s="20"/>
      <c r="DY2124" s="20"/>
    </row>
    <row r="2125" spans="2:129" x14ac:dyDescent="0.15">
      <c r="B2125" s="77" t="s">
        <v>1211</v>
      </c>
      <c r="C2125" s="75"/>
      <c r="D2125" s="73" t="s">
        <v>38</v>
      </c>
      <c r="E2125" s="248" t="s">
        <v>1212</v>
      </c>
      <c r="F2125" s="248">
        <f t="shared" si="377"/>
        <v>8.7005748500000007E-2</v>
      </c>
      <c r="G2125" s="248">
        <f t="shared" si="378"/>
        <v>6.6463157400000004E-3</v>
      </c>
      <c r="H2125" s="248">
        <f t="shared" si="379"/>
        <v>2.0347095249999999E-2</v>
      </c>
      <c r="I2125" s="248">
        <f t="shared" si="380"/>
        <v>1.87789751E-3</v>
      </c>
      <c r="J2125" s="248">
        <v>5.8134440000000003E-2</v>
      </c>
      <c r="K2125" s="248">
        <v>1.8523603E-2</v>
      </c>
      <c r="L2125" s="248">
        <v>1.0785705E-3</v>
      </c>
      <c r="M2125" s="248">
        <v>1.7355840000000001E-4</v>
      </c>
      <c r="N2125" s="248">
        <v>5.4739330999999999E-3</v>
      </c>
      <c r="O2125" s="248">
        <v>9.9882424000000006E-4</v>
      </c>
      <c r="P2125" s="248">
        <v>7.4492174999999999E-4</v>
      </c>
      <c r="Q2125" s="248">
        <v>3.3145171E-4</v>
      </c>
      <c r="R2125" s="248">
        <v>0</v>
      </c>
      <c r="S2125" s="248">
        <v>0</v>
      </c>
      <c r="T2125" s="248">
        <v>0</v>
      </c>
      <c r="U2125" s="248">
        <v>1.5464458000000001E-3</v>
      </c>
      <c r="V2125" s="110"/>
      <c r="W2125" s="89">
        <f t="shared" si="381"/>
        <v>0.4306254814814815</v>
      </c>
      <c r="X2125" s="249">
        <v>11.337272</v>
      </c>
      <c r="Y2125" s="249">
        <v>5.7808248999999998</v>
      </c>
      <c r="Z2125" s="249">
        <v>4.1500950000000003</v>
      </c>
      <c r="AA2125" s="249">
        <v>7.2412452000000002E-4</v>
      </c>
      <c r="AB2125" s="249">
        <v>0.48270573</v>
      </c>
      <c r="AC2125" s="249">
        <v>0.22283321</v>
      </c>
      <c r="AD2125" s="249">
        <v>0.70008937000000004</v>
      </c>
      <c r="AE2125" s="250">
        <v>8.5145175000000001E-7</v>
      </c>
      <c r="AF2125" s="250">
        <v>2.2158056999999999E-9</v>
      </c>
      <c r="AG2125" s="78">
        <v>1.9321614000000001E-2</v>
      </c>
      <c r="AH2125" s="20"/>
      <c r="AI2125" s="20"/>
      <c r="AJ2125" s="20"/>
      <c r="AK2125" s="20"/>
      <c r="AL2125" s="20"/>
      <c r="AM2125" s="20"/>
      <c r="AN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c r="BU2125" s="20"/>
      <c r="BV2125" s="20"/>
      <c r="BW2125" s="20"/>
      <c r="BX2125" s="20"/>
      <c r="BY2125" s="20"/>
      <c r="BZ2125" s="20"/>
      <c r="CA2125" s="20"/>
      <c r="CB2125" s="20"/>
      <c r="CC2125" s="20"/>
      <c r="CD2125" s="20"/>
      <c r="CE2125" s="20"/>
      <c r="CF2125" s="20"/>
      <c r="CG2125" s="20"/>
      <c r="CH2125" s="20"/>
      <c r="CI2125" s="20"/>
      <c r="CJ2125" s="20"/>
      <c r="CK2125" s="20"/>
      <c r="CL2125" s="20"/>
      <c r="CM2125" s="20"/>
      <c r="CN2125" s="20"/>
      <c r="CO2125" s="20"/>
      <c r="CP2125" s="20"/>
      <c r="CQ2125" s="20"/>
      <c r="CR2125" s="20"/>
      <c r="CS2125" s="20"/>
      <c r="CT2125" s="20"/>
      <c r="CU2125" s="20"/>
      <c r="CV2125" s="20"/>
      <c r="CW2125" s="20"/>
      <c r="CX2125" s="20"/>
      <c r="CY2125" s="20"/>
      <c r="CZ2125" s="20"/>
      <c r="DA2125" s="20"/>
      <c r="DB2125" s="20"/>
      <c r="DC2125" s="20"/>
      <c r="DD2125" s="20"/>
      <c r="DE2125" s="20"/>
      <c r="DF2125" s="20"/>
      <c r="DG2125" s="20"/>
      <c r="DH2125" s="20"/>
      <c r="DI2125" s="20"/>
      <c r="DJ2125" s="20"/>
      <c r="DK2125" s="20"/>
      <c r="DL2125" s="20"/>
      <c r="DM2125" s="20"/>
      <c r="DN2125" s="20"/>
      <c r="DO2125" s="20"/>
      <c r="DP2125" s="20"/>
      <c r="DQ2125" s="20"/>
      <c r="DR2125" s="20"/>
      <c r="DS2125" s="20"/>
      <c r="DT2125" s="20"/>
      <c r="DU2125" s="20"/>
      <c r="DV2125" s="20"/>
      <c r="DW2125" s="20"/>
      <c r="DX2125" s="20"/>
      <c r="DY2125" s="20"/>
    </row>
    <row r="2126" spans="2:129" x14ac:dyDescent="0.15">
      <c r="B2126" s="77" t="s">
        <v>1213</v>
      </c>
      <c r="C2126" s="75"/>
      <c r="D2126" s="73" t="s">
        <v>38</v>
      </c>
      <c r="E2126" s="248" t="s">
        <v>1214</v>
      </c>
      <c r="F2126" s="248">
        <f t="shared" si="377"/>
        <v>8.5848571939999996</v>
      </c>
      <c r="G2126" s="248">
        <f t="shared" si="378"/>
        <v>0.65579197499999997</v>
      </c>
      <c r="H2126" s="248">
        <f t="shared" si="379"/>
        <v>2.0076478789999999</v>
      </c>
      <c r="I2126" s="248">
        <f t="shared" si="380"/>
        <v>0.18529213999999999</v>
      </c>
      <c r="J2126" s="248">
        <v>5.7361252</v>
      </c>
      <c r="K2126" s="248">
        <v>1.8277239000000001</v>
      </c>
      <c r="L2126" s="248">
        <v>0.10642255</v>
      </c>
      <c r="M2126" s="248">
        <v>1.7125007000000001E-2</v>
      </c>
      <c r="N2126" s="248">
        <v>0.54011297999999996</v>
      </c>
      <c r="O2126" s="248">
        <v>9.8553987999999995E-2</v>
      </c>
      <c r="P2126" s="248">
        <v>7.3501428999999993E-2</v>
      </c>
      <c r="Q2126" s="248">
        <v>3.2704339999999998E-2</v>
      </c>
      <c r="R2126" s="248">
        <v>0</v>
      </c>
      <c r="S2126" s="248">
        <v>0</v>
      </c>
      <c r="T2126" s="248">
        <v>0</v>
      </c>
      <c r="U2126" s="248">
        <v>0.1525878</v>
      </c>
      <c r="V2126" s="110"/>
      <c r="W2126" s="89">
        <f t="shared" si="381"/>
        <v>42.489816296296297</v>
      </c>
      <c r="X2126" s="249">
        <v>1118.6487</v>
      </c>
      <c r="Y2126" s="249">
        <v>570.39399000000003</v>
      </c>
      <c r="Z2126" s="249">
        <v>409.48988000000003</v>
      </c>
      <c r="AA2126" s="249">
        <v>7.1449367E-2</v>
      </c>
      <c r="AB2126" s="249">
        <v>47.628574999999998</v>
      </c>
      <c r="AC2126" s="249">
        <v>21.986953</v>
      </c>
      <c r="AD2126" s="249">
        <v>69.077817999999994</v>
      </c>
      <c r="AE2126" s="250">
        <v>8.4012744999999999E-5</v>
      </c>
      <c r="AF2126" s="250">
        <v>2.1863355000000001E-7</v>
      </c>
      <c r="AG2126" s="78">
        <v>1.9064635999999999</v>
      </c>
      <c r="AH2126" s="20"/>
      <c r="AI2126" s="20"/>
      <c r="AJ2126" s="20"/>
      <c r="AK2126" s="20"/>
      <c r="AL2126" s="20"/>
      <c r="AM2126" s="20"/>
      <c r="AN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c r="CA2126" s="20"/>
      <c r="CB2126" s="20"/>
      <c r="CC2126" s="20"/>
      <c r="CD2126" s="20"/>
      <c r="CE2126" s="20"/>
      <c r="CF2126" s="20"/>
      <c r="CG2126" s="20"/>
      <c r="CH2126" s="20"/>
      <c r="CI2126" s="20"/>
      <c r="CJ2126" s="20"/>
      <c r="CK2126" s="20"/>
      <c r="CL2126" s="20"/>
      <c r="CM2126" s="20"/>
      <c r="CN2126" s="20"/>
      <c r="CO2126" s="20"/>
      <c r="CP2126" s="20"/>
      <c r="CQ2126" s="20"/>
      <c r="CR2126" s="20"/>
      <c r="CS2126" s="20"/>
      <c r="CT2126" s="20"/>
      <c r="CU2126" s="20"/>
      <c r="CV2126" s="20"/>
      <c r="CW2126" s="20"/>
      <c r="CX2126" s="20"/>
      <c r="CY2126" s="20"/>
      <c r="CZ2126" s="20"/>
      <c r="DA2126" s="20"/>
      <c r="DB2126" s="20"/>
      <c r="DC2126" s="20"/>
      <c r="DD2126" s="20"/>
      <c r="DE2126" s="20"/>
      <c r="DF2126" s="20"/>
      <c r="DG2126" s="20"/>
      <c r="DH2126" s="20"/>
      <c r="DI2126" s="20"/>
      <c r="DJ2126" s="20"/>
      <c r="DK2126" s="20"/>
      <c r="DL2126" s="20"/>
      <c r="DM2126" s="20"/>
      <c r="DN2126" s="20"/>
      <c r="DO2126" s="20"/>
      <c r="DP2126" s="20"/>
      <c r="DQ2126" s="20"/>
      <c r="DR2126" s="20"/>
      <c r="DS2126" s="20"/>
      <c r="DT2126" s="20"/>
      <c r="DU2126" s="20"/>
      <c r="DV2126" s="20"/>
      <c r="DW2126" s="20"/>
      <c r="DX2126" s="20"/>
      <c r="DY2126" s="20"/>
    </row>
    <row r="2127" spans="2:129" x14ac:dyDescent="0.15">
      <c r="B2127" s="77" t="s">
        <v>1215</v>
      </c>
      <c r="C2127" s="75"/>
      <c r="D2127" s="73" t="s">
        <v>38</v>
      </c>
      <c r="E2127" s="248" t="s">
        <v>1216</v>
      </c>
      <c r="F2127" s="248">
        <f t="shared" si="377"/>
        <v>4.2919935617</v>
      </c>
      <c r="G2127" s="248">
        <f t="shared" si="378"/>
        <v>0.32786275570000001</v>
      </c>
      <c r="H2127" s="248">
        <f t="shared" si="379"/>
        <v>1.003722223</v>
      </c>
      <c r="I2127" s="248">
        <f t="shared" si="380"/>
        <v>9.2636682999999997E-2</v>
      </c>
      <c r="J2127" s="248">
        <v>2.8677719000000002</v>
      </c>
      <c r="K2127" s="248">
        <v>0.91376935000000004</v>
      </c>
      <c r="L2127" s="248">
        <v>5.3205883000000002E-2</v>
      </c>
      <c r="M2127" s="248">
        <v>8.5616357000000004E-3</v>
      </c>
      <c r="N2127" s="248">
        <v>0.27002912000000001</v>
      </c>
      <c r="O2127" s="248">
        <v>4.9272000000000003E-2</v>
      </c>
      <c r="P2127" s="248">
        <v>3.674699E-2</v>
      </c>
      <c r="Q2127" s="248">
        <v>1.6350513000000001E-2</v>
      </c>
      <c r="R2127" s="248">
        <v>0</v>
      </c>
      <c r="S2127" s="248">
        <v>0</v>
      </c>
      <c r="T2127" s="248">
        <v>0</v>
      </c>
      <c r="U2127" s="248">
        <v>7.628617E-2</v>
      </c>
      <c r="V2127" s="110"/>
      <c r="W2127" s="89">
        <f t="shared" si="381"/>
        <v>21.242754814814816</v>
      </c>
      <c r="X2127" s="249">
        <v>559.26765</v>
      </c>
      <c r="Y2127" s="249">
        <v>285.16809000000001</v>
      </c>
      <c r="Z2127" s="249">
        <v>204.72418999999999</v>
      </c>
      <c r="AA2127" s="249">
        <v>3.5721062999999997E-2</v>
      </c>
      <c r="AB2127" s="249">
        <v>23.811874</v>
      </c>
      <c r="AC2127" s="249">
        <v>10.992362</v>
      </c>
      <c r="AD2127" s="249">
        <v>34.535409000000001</v>
      </c>
      <c r="AE2127" s="250">
        <v>4.2002115000000003E-5</v>
      </c>
      <c r="AF2127" s="250">
        <v>1.093057E-7</v>
      </c>
      <c r="AG2127" s="78">
        <v>0.95313519999999996</v>
      </c>
      <c r="AH2127" s="20"/>
      <c r="AI2127" s="20"/>
      <c r="AJ2127" s="20"/>
      <c r="AK2127" s="20"/>
      <c r="AL2127" s="20"/>
      <c r="AM2127" s="20"/>
      <c r="AN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c r="BU2127" s="20"/>
      <c r="BV2127" s="20"/>
      <c r="BW2127" s="20"/>
      <c r="BX2127" s="20"/>
      <c r="BY2127" s="20"/>
      <c r="BZ2127" s="20"/>
      <c r="CA2127" s="20"/>
      <c r="CB2127" s="20"/>
      <c r="CC2127" s="20"/>
      <c r="CD2127" s="20"/>
      <c r="CE2127" s="20"/>
      <c r="CF2127" s="20"/>
      <c r="CG2127" s="20"/>
      <c r="CH2127" s="20"/>
      <c r="CI2127" s="20"/>
      <c r="CJ2127" s="20"/>
      <c r="CK2127" s="20"/>
      <c r="CL2127" s="20"/>
      <c r="CM2127" s="20"/>
      <c r="CN2127" s="20"/>
      <c r="CO2127" s="20"/>
      <c r="CP2127" s="20"/>
      <c r="CQ2127" s="20"/>
      <c r="CR2127" s="20"/>
      <c r="CS2127" s="20"/>
      <c r="CT2127" s="20"/>
      <c r="CU2127" s="20"/>
      <c r="CV2127" s="20"/>
      <c r="CW2127" s="20"/>
      <c r="CX2127" s="20"/>
      <c r="CY2127" s="20"/>
      <c r="CZ2127" s="20"/>
      <c r="DA2127" s="20"/>
      <c r="DB2127" s="20"/>
      <c r="DC2127" s="20"/>
      <c r="DD2127" s="20"/>
      <c r="DE2127" s="20"/>
      <c r="DF2127" s="20"/>
      <c r="DG2127" s="20"/>
      <c r="DH2127" s="20"/>
      <c r="DI2127" s="20"/>
      <c r="DJ2127" s="20"/>
      <c r="DK2127" s="20"/>
      <c r="DL2127" s="20"/>
      <c r="DM2127" s="20"/>
      <c r="DN2127" s="20"/>
      <c r="DO2127" s="20"/>
      <c r="DP2127" s="20"/>
      <c r="DQ2127" s="20"/>
      <c r="DR2127" s="20"/>
      <c r="DS2127" s="20"/>
      <c r="DT2127" s="20"/>
      <c r="DU2127" s="20"/>
      <c r="DV2127" s="20"/>
      <c r="DW2127" s="20"/>
      <c r="DX2127" s="20"/>
      <c r="DY2127" s="20"/>
    </row>
    <row r="2128" spans="2:129" x14ac:dyDescent="0.15">
      <c r="B2128" s="77" t="s">
        <v>1217</v>
      </c>
      <c r="C2128" s="75"/>
      <c r="D2128" s="73" t="s">
        <v>38</v>
      </c>
      <c r="E2128" s="248" t="s">
        <v>1218</v>
      </c>
      <c r="F2128" s="248">
        <f t="shared" si="377"/>
        <v>2.8616190527000001</v>
      </c>
      <c r="G2128" s="248">
        <f t="shared" si="378"/>
        <v>0.21859732469999998</v>
      </c>
      <c r="H2128" s="248">
        <f t="shared" si="379"/>
        <v>0.66921598000000004</v>
      </c>
      <c r="I2128" s="248">
        <f t="shared" si="380"/>
        <v>6.1764048000000002E-2</v>
      </c>
      <c r="J2128" s="248">
        <v>1.9120417000000001</v>
      </c>
      <c r="K2128" s="248">
        <v>0.60924131999999998</v>
      </c>
      <c r="L2128" s="248">
        <v>3.5474183999999999E-2</v>
      </c>
      <c r="M2128" s="248">
        <v>5.7083357E-3</v>
      </c>
      <c r="N2128" s="248">
        <v>0.18003765999999999</v>
      </c>
      <c r="O2128" s="248">
        <v>3.2851328999999999E-2</v>
      </c>
      <c r="P2128" s="248">
        <v>2.4500476E-2</v>
      </c>
      <c r="Q2128" s="248">
        <v>1.0901447E-2</v>
      </c>
      <c r="R2128" s="248">
        <v>0</v>
      </c>
      <c r="S2128" s="248">
        <v>0</v>
      </c>
      <c r="T2128" s="248">
        <v>0</v>
      </c>
      <c r="U2128" s="248">
        <v>5.0862601E-2</v>
      </c>
      <c r="V2128" s="110"/>
      <c r="W2128" s="89">
        <f t="shared" si="381"/>
        <v>14.163271851851851</v>
      </c>
      <c r="X2128" s="249">
        <v>372.88288999999997</v>
      </c>
      <c r="Y2128" s="249">
        <v>190.13132999999999</v>
      </c>
      <c r="Z2128" s="249">
        <v>136.49663000000001</v>
      </c>
      <c r="AA2128" s="249">
        <v>2.3816456E-2</v>
      </c>
      <c r="AB2128" s="249">
        <v>15.876192</v>
      </c>
      <c r="AC2128" s="249">
        <v>7.3289844000000004</v>
      </c>
      <c r="AD2128" s="249">
        <v>23.025939000000001</v>
      </c>
      <c r="AE2128" s="250">
        <v>2.8004248E-5</v>
      </c>
      <c r="AF2128" s="250">
        <v>7.2877851000000001E-8</v>
      </c>
      <c r="AG2128" s="78">
        <v>0.63548786999999995</v>
      </c>
      <c r="AH2128" s="20"/>
      <c r="AI2128" s="20"/>
      <c r="AJ2128" s="20"/>
      <c r="AK2128" s="20"/>
      <c r="AL2128" s="20"/>
      <c r="AM2128" s="20"/>
      <c r="AN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c r="BU2128" s="20"/>
      <c r="BV2128" s="20"/>
      <c r="BW2128" s="20"/>
      <c r="BX2128" s="20"/>
      <c r="BY2128" s="20"/>
      <c r="BZ2128" s="20"/>
      <c r="CA2128" s="20"/>
      <c r="CB2128" s="20"/>
      <c r="CC2128" s="20"/>
      <c r="CD2128" s="20"/>
      <c r="CE2128" s="20"/>
      <c r="CF2128" s="20"/>
      <c r="CG2128" s="20"/>
      <c r="CH2128" s="20"/>
      <c r="CI2128" s="20"/>
      <c r="CJ2128" s="20"/>
      <c r="CK2128" s="20"/>
      <c r="CL2128" s="20"/>
      <c r="CM2128" s="20"/>
      <c r="CN2128" s="20"/>
      <c r="CO2128" s="20"/>
      <c r="CP2128" s="20"/>
      <c r="CQ2128" s="20"/>
      <c r="CR2128" s="20"/>
      <c r="CS2128" s="20"/>
      <c r="CT2128" s="20"/>
      <c r="CU2128" s="20"/>
      <c r="CV2128" s="20"/>
      <c r="CW2128" s="20"/>
      <c r="CX2128" s="20"/>
      <c r="CY2128" s="20"/>
      <c r="CZ2128" s="20"/>
      <c r="DA2128" s="20"/>
      <c r="DB2128" s="20"/>
      <c r="DC2128" s="20"/>
      <c r="DD2128" s="20"/>
      <c r="DE2128" s="20"/>
      <c r="DF2128" s="20"/>
      <c r="DG2128" s="20"/>
      <c r="DH2128" s="20"/>
      <c r="DI2128" s="20"/>
      <c r="DJ2128" s="20"/>
      <c r="DK2128" s="20"/>
      <c r="DL2128" s="20"/>
      <c r="DM2128" s="20"/>
      <c r="DN2128" s="20"/>
      <c r="DO2128" s="20"/>
      <c r="DP2128" s="20"/>
      <c r="DQ2128" s="20"/>
      <c r="DR2128" s="20"/>
      <c r="DS2128" s="20"/>
      <c r="DT2128" s="20"/>
      <c r="DU2128" s="20"/>
      <c r="DV2128" s="20"/>
      <c r="DW2128" s="20"/>
      <c r="DX2128" s="20"/>
      <c r="DY2128" s="20"/>
    </row>
    <row r="2129" spans="2:129" x14ac:dyDescent="0.15">
      <c r="B2129" s="77" t="s">
        <v>1219</v>
      </c>
      <c r="C2129" s="75"/>
      <c r="D2129" s="73" t="s">
        <v>38</v>
      </c>
      <c r="E2129" s="248" t="s">
        <v>1220</v>
      </c>
      <c r="F2129" s="248">
        <f t="shared" si="377"/>
        <v>1.8393015786</v>
      </c>
      <c r="G2129" s="248">
        <f t="shared" si="378"/>
        <v>0.1405031185</v>
      </c>
      <c r="H2129" s="248">
        <f t="shared" si="379"/>
        <v>0.43013760699999998</v>
      </c>
      <c r="I2129" s="248">
        <f t="shared" si="380"/>
        <v>3.9698753099999998E-2</v>
      </c>
      <c r="J2129" s="248">
        <v>1.2289620999999999</v>
      </c>
      <c r="K2129" s="248">
        <v>0.39158897999999998</v>
      </c>
      <c r="L2129" s="248">
        <v>2.2800981000000001E-2</v>
      </c>
      <c r="M2129" s="248">
        <v>3.6690245000000001E-3</v>
      </c>
      <c r="N2129" s="248">
        <v>0.11571895</v>
      </c>
      <c r="O2129" s="248">
        <v>2.1115143999999999E-2</v>
      </c>
      <c r="P2129" s="248">
        <v>1.5747646000000001E-2</v>
      </c>
      <c r="Q2129" s="248">
        <v>7.0068891000000001E-3</v>
      </c>
      <c r="R2129" s="248">
        <v>0</v>
      </c>
      <c r="S2129" s="248">
        <v>0</v>
      </c>
      <c r="T2129" s="248">
        <v>0</v>
      </c>
      <c r="U2129" s="248">
        <v>3.2691864000000001E-2</v>
      </c>
      <c r="V2129" s="110"/>
      <c r="W2129" s="89">
        <f t="shared" si="381"/>
        <v>9.1034229629629628</v>
      </c>
      <c r="X2129" s="249">
        <v>239.66994</v>
      </c>
      <c r="Y2129" s="249">
        <v>122.20663999999999</v>
      </c>
      <c r="Z2129" s="249">
        <v>87.733008999999996</v>
      </c>
      <c r="AA2129" s="249">
        <v>1.5307991999999999E-2</v>
      </c>
      <c r="AB2129" s="249">
        <v>10.204399</v>
      </c>
      <c r="AC2129" s="249">
        <v>4.7106941000000004</v>
      </c>
      <c r="AD2129" s="249">
        <v>14.799889</v>
      </c>
      <c r="AE2129" s="250">
        <v>1.7999689999999999E-5</v>
      </c>
      <c r="AF2129" s="250">
        <v>4.6842133000000003E-8</v>
      </c>
      <c r="AG2129" s="78">
        <v>0.40845891000000001</v>
      </c>
      <c r="AH2129" s="20"/>
      <c r="AI2129" s="20"/>
      <c r="AJ2129" s="20"/>
      <c r="AK2129" s="20"/>
      <c r="AL2129" s="20"/>
      <c r="AM2129" s="20"/>
      <c r="AN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c r="BU2129" s="20"/>
      <c r="BV2129" s="20"/>
      <c r="BW2129" s="20"/>
      <c r="BX2129" s="20"/>
      <c r="BY2129" s="20"/>
      <c r="BZ2129" s="20"/>
      <c r="CA2129" s="20"/>
      <c r="CB2129" s="20"/>
      <c r="CC2129" s="20"/>
      <c r="CD2129" s="20"/>
      <c r="CE2129" s="20"/>
      <c r="CF2129" s="20"/>
      <c r="CG2129" s="20"/>
      <c r="CH2129" s="20"/>
      <c r="CI2129" s="20"/>
      <c r="CJ2129" s="20"/>
      <c r="CK2129" s="20"/>
      <c r="CL2129" s="20"/>
      <c r="CM2129" s="20"/>
      <c r="CN2129" s="20"/>
      <c r="CO2129" s="20"/>
      <c r="CP2129" s="20"/>
      <c r="CQ2129" s="20"/>
      <c r="CR2129" s="20"/>
      <c r="CS2129" s="20"/>
      <c r="CT2129" s="20"/>
      <c r="CU2129" s="20"/>
      <c r="CV2129" s="20"/>
      <c r="CW2129" s="20"/>
      <c r="CX2129" s="20"/>
      <c r="CY2129" s="20"/>
      <c r="CZ2129" s="20"/>
      <c r="DA2129" s="20"/>
      <c r="DB2129" s="20"/>
      <c r="DC2129" s="20"/>
      <c r="DD2129" s="20"/>
      <c r="DE2129" s="20"/>
      <c r="DF2129" s="20"/>
      <c r="DG2129" s="20"/>
      <c r="DH2129" s="20"/>
      <c r="DI2129" s="20"/>
      <c r="DJ2129" s="20"/>
      <c r="DK2129" s="20"/>
      <c r="DL2129" s="20"/>
      <c r="DM2129" s="20"/>
      <c r="DN2129" s="20"/>
      <c r="DO2129" s="20"/>
      <c r="DP2129" s="20"/>
      <c r="DQ2129" s="20"/>
      <c r="DR2129" s="20"/>
      <c r="DS2129" s="20"/>
      <c r="DT2129" s="20"/>
      <c r="DU2129" s="20"/>
      <c r="DV2129" s="20"/>
      <c r="DW2129" s="20"/>
      <c r="DX2129" s="20"/>
      <c r="DY2129" s="20"/>
    </row>
    <row r="2130" spans="2:129" x14ac:dyDescent="0.15">
      <c r="B2130" s="77" t="s">
        <v>1221</v>
      </c>
      <c r="C2130" s="75"/>
      <c r="D2130" s="73" t="s">
        <v>38</v>
      </c>
      <c r="E2130" s="248" t="s">
        <v>1222</v>
      </c>
      <c r="F2130" s="248">
        <f t="shared" si="377"/>
        <v>1.2876850815999998</v>
      </c>
      <c r="G2130" s="248">
        <f t="shared" si="378"/>
        <v>9.8365473300000006E-2</v>
      </c>
      <c r="H2130" s="248">
        <f t="shared" si="379"/>
        <v>0.30113701599999998</v>
      </c>
      <c r="I2130" s="248">
        <f t="shared" si="380"/>
        <v>2.7792882300000002E-2</v>
      </c>
      <c r="J2130" s="248">
        <v>0.86038970999999997</v>
      </c>
      <c r="K2130" s="248">
        <v>0.27414933000000002</v>
      </c>
      <c r="L2130" s="248">
        <v>1.5962844E-2</v>
      </c>
      <c r="M2130" s="248">
        <v>2.5686643000000001E-3</v>
      </c>
      <c r="N2130" s="248">
        <v>8.1014210000000003E-2</v>
      </c>
      <c r="O2130" s="248">
        <v>1.4782599E-2</v>
      </c>
      <c r="P2130" s="248">
        <v>1.1024842E-2</v>
      </c>
      <c r="Q2130" s="248">
        <v>4.9054852999999999E-3</v>
      </c>
      <c r="R2130" s="248">
        <v>0</v>
      </c>
      <c r="S2130" s="248">
        <v>0</v>
      </c>
      <c r="T2130" s="248">
        <v>0</v>
      </c>
      <c r="U2130" s="248">
        <v>2.2887397E-2</v>
      </c>
      <c r="V2130" s="110"/>
      <c r="W2130" s="89">
        <f t="shared" si="381"/>
        <v>6.3732571111111103</v>
      </c>
      <c r="X2130" s="249">
        <v>167.79163</v>
      </c>
      <c r="Y2130" s="249">
        <v>85.556207999999998</v>
      </c>
      <c r="Z2130" s="249">
        <v>61.421407000000002</v>
      </c>
      <c r="AA2130" s="249">
        <v>1.0717043000000001E-2</v>
      </c>
      <c r="AB2130" s="249">
        <v>7.1440447999999996</v>
      </c>
      <c r="AC2130" s="249">
        <v>3.2979316000000001</v>
      </c>
      <c r="AD2130" s="249">
        <v>10.361323000000001</v>
      </c>
      <c r="AE2130" s="250">
        <v>1.2601486E-5</v>
      </c>
      <c r="AF2130" s="250">
        <v>3.2793925000000002E-8</v>
      </c>
      <c r="AG2130" s="78">
        <v>0.28595988</v>
      </c>
      <c r="AH2130" s="20"/>
      <c r="AI2130" s="20"/>
      <c r="AJ2130" s="20"/>
      <c r="AK2130" s="20"/>
      <c r="AL2130" s="20"/>
      <c r="AM2130" s="20"/>
      <c r="AN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c r="BU2130" s="20"/>
      <c r="BV2130" s="20"/>
      <c r="BW2130" s="20"/>
      <c r="BX2130" s="20"/>
      <c r="BY2130" s="20"/>
      <c r="BZ2130" s="20"/>
      <c r="CA2130" s="20"/>
      <c r="CB2130" s="20"/>
      <c r="CC2130" s="20"/>
      <c r="CD2130" s="20"/>
      <c r="CE2130" s="20"/>
      <c r="CF2130" s="20"/>
      <c r="CG2130" s="20"/>
      <c r="CH2130" s="20"/>
      <c r="CI2130" s="20"/>
      <c r="CJ2130" s="20"/>
      <c r="CK2130" s="20"/>
      <c r="CL2130" s="20"/>
      <c r="CM2130" s="20"/>
      <c r="CN2130" s="20"/>
      <c r="CO2130" s="20"/>
      <c r="CP2130" s="20"/>
      <c r="CQ2130" s="20"/>
      <c r="CR2130" s="20"/>
      <c r="CS2130" s="20"/>
      <c r="CT2130" s="20"/>
      <c r="CU2130" s="20"/>
      <c r="CV2130" s="20"/>
      <c r="CW2130" s="20"/>
      <c r="CX2130" s="20"/>
      <c r="CY2130" s="20"/>
      <c r="CZ2130" s="20"/>
      <c r="DA2130" s="20"/>
      <c r="DB2130" s="20"/>
      <c r="DC2130" s="20"/>
      <c r="DD2130" s="20"/>
      <c r="DE2130" s="20"/>
      <c r="DF2130" s="20"/>
      <c r="DG2130" s="20"/>
      <c r="DH2130" s="20"/>
      <c r="DI2130" s="20"/>
      <c r="DJ2130" s="20"/>
      <c r="DK2130" s="20"/>
      <c r="DL2130" s="20"/>
      <c r="DM2130" s="20"/>
      <c r="DN2130" s="20"/>
      <c r="DO2130" s="20"/>
      <c r="DP2130" s="20"/>
      <c r="DQ2130" s="20"/>
      <c r="DR2130" s="20"/>
      <c r="DS2130" s="20"/>
      <c r="DT2130" s="20"/>
      <c r="DU2130" s="20"/>
      <c r="DV2130" s="20"/>
      <c r="DW2130" s="20"/>
      <c r="DX2130" s="20"/>
      <c r="DY2130" s="20"/>
    </row>
    <row r="2131" spans="2:129" x14ac:dyDescent="0.15">
      <c r="B2131" s="77" t="s">
        <v>1223</v>
      </c>
      <c r="C2131" s="75"/>
      <c r="D2131" s="73" t="s">
        <v>38</v>
      </c>
      <c r="E2131" s="248" t="s">
        <v>1224</v>
      </c>
      <c r="F2131" s="248">
        <f t="shared" si="377"/>
        <v>0.85874674370000004</v>
      </c>
      <c r="G2131" s="248">
        <f t="shared" si="378"/>
        <v>6.5599136700000005E-2</v>
      </c>
      <c r="H2131" s="248">
        <f t="shared" si="379"/>
        <v>0.20082583870000001</v>
      </c>
      <c r="I2131" s="248">
        <f t="shared" si="380"/>
        <v>1.85348483E-2</v>
      </c>
      <c r="J2131" s="248">
        <v>0.57378691999999998</v>
      </c>
      <c r="K2131" s="248">
        <v>0.18282797000000001</v>
      </c>
      <c r="L2131" s="248">
        <v>1.0645491E-2</v>
      </c>
      <c r="M2131" s="248">
        <v>1.7130214E-3</v>
      </c>
      <c r="N2131" s="248">
        <v>5.4027720000000001E-2</v>
      </c>
      <c r="O2131" s="248">
        <v>9.8583952999999995E-3</v>
      </c>
      <c r="P2131" s="248">
        <v>7.3523777E-3</v>
      </c>
      <c r="Q2131" s="248">
        <v>3.2714282999999999E-3</v>
      </c>
      <c r="R2131" s="248">
        <v>0</v>
      </c>
      <c r="S2131" s="248">
        <v>0</v>
      </c>
      <c r="T2131" s="248">
        <v>0</v>
      </c>
      <c r="U2131" s="248">
        <v>1.526342E-2</v>
      </c>
      <c r="V2131" s="110"/>
      <c r="W2131" s="89">
        <f t="shared" si="381"/>
        <v>4.2502734814814813</v>
      </c>
      <c r="X2131" s="249">
        <v>111.89888000000001</v>
      </c>
      <c r="Y2131" s="249">
        <v>57.056741000000002</v>
      </c>
      <c r="Z2131" s="249">
        <v>40.961438000000001</v>
      </c>
      <c r="AA2131" s="249">
        <v>7.1471089999999996E-3</v>
      </c>
      <c r="AB2131" s="249">
        <v>4.7643056000000001</v>
      </c>
      <c r="AC2131" s="249">
        <v>2.1993638</v>
      </c>
      <c r="AD2131" s="249">
        <v>6.9098820999999999</v>
      </c>
      <c r="AE2131" s="250">
        <v>8.4038288000000002E-6</v>
      </c>
      <c r="AF2131" s="250">
        <v>2.1870003000000001E-8</v>
      </c>
      <c r="AG2131" s="78">
        <v>0.19070433000000001</v>
      </c>
      <c r="AH2131" s="20"/>
      <c r="AI2131" s="20"/>
      <c r="AJ2131" s="20"/>
      <c r="AK2131" s="20"/>
      <c r="AL2131" s="20"/>
      <c r="AM2131" s="20"/>
      <c r="AN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c r="BU2131" s="20"/>
      <c r="BV2131" s="20"/>
      <c r="BW2131" s="20"/>
      <c r="BX2131" s="20"/>
      <c r="BY2131" s="20"/>
      <c r="BZ2131" s="20"/>
      <c r="CA2131" s="20"/>
      <c r="CB2131" s="20"/>
      <c r="CC2131" s="20"/>
      <c r="CD2131" s="20"/>
      <c r="CE2131" s="20"/>
      <c r="CF2131" s="20"/>
      <c r="CG2131" s="20"/>
      <c r="CH2131" s="20"/>
      <c r="CI2131" s="20"/>
      <c r="CJ2131" s="20"/>
      <c r="CK2131" s="20"/>
      <c r="CL2131" s="20"/>
      <c r="CM2131" s="20"/>
      <c r="CN2131" s="20"/>
      <c r="CO2131" s="20"/>
      <c r="CP2131" s="20"/>
      <c r="CQ2131" s="20"/>
      <c r="CR2131" s="20"/>
      <c r="CS2131" s="20"/>
      <c r="CT2131" s="20"/>
      <c r="CU2131" s="20"/>
      <c r="CV2131" s="20"/>
      <c r="CW2131" s="20"/>
      <c r="CX2131" s="20"/>
      <c r="CY2131" s="20"/>
      <c r="CZ2131" s="20"/>
      <c r="DA2131" s="20"/>
      <c r="DB2131" s="20"/>
      <c r="DC2131" s="20"/>
      <c r="DD2131" s="20"/>
      <c r="DE2131" s="20"/>
      <c r="DF2131" s="20"/>
      <c r="DG2131" s="20"/>
      <c r="DH2131" s="20"/>
      <c r="DI2131" s="20"/>
      <c r="DJ2131" s="20"/>
      <c r="DK2131" s="20"/>
      <c r="DL2131" s="20"/>
      <c r="DM2131" s="20"/>
      <c r="DN2131" s="20"/>
      <c r="DO2131" s="20"/>
      <c r="DP2131" s="20"/>
      <c r="DQ2131" s="20"/>
      <c r="DR2131" s="20"/>
      <c r="DS2131" s="20"/>
      <c r="DT2131" s="20"/>
      <c r="DU2131" s="20"/>
      <c r="DV2131" s="20"/>
      <c r="DW2131" s="20"/>
      <c r="DX2131" s="20"/>
      <c r="DY2131" s="20"/>
    </row>
    <row r="2132" spans="2:129" x14ac:dyDescent="0.15">
      <c r="B2132" s="77" t="s">
        <v>1225</v>
      </c>
      <c r="C2132" s="75"/>
      <c r="D2132" s="73" t="s">
        <v>38</v>
      </c>
      <c r="E2132" s="248" t="s">
        <v>1226</v>
      </c>
      <c r="F2132" s="248">
        <f t="shared" si="377"/>
        <v>0.64384254090000004</v>
      </c>
      <c r="G2132" s="248">
        <f t="shared" si="378"/>
        <v>4.9182736500000004E-2</v>
      </c>
      <c r="H2132" s="248">
        <f t="shared" si="379"/>
        <v>0.15056850279999998</v>
      </c>
      <c r="I2132" s="248">
        <f t="shared" si="380"/>
        <v>1.38964416E-2</v>
      </c>
      <c r="J2132" s="248">
        <v>0.43019486000000001</v>
      </c>
      <c r="K2132" s="248">
        <v>0.13707465999999999</v>
      </c>
      <c r="L2132" s="248">
        <v>7.9814217999999992E-3</v>
      </c>
      <c r="M2132" s="248">
        <v>1.2843321E-3</v>
      </c>
      <c r="N2132" s="248">
        <v>4.0507105000000002E-2</v>
      </c>
      <c r="O2132" s="248">
        <v>7.3912993999999997E-3</v>
      </c>
      <c r="P2132" s="248">
        <v>5.512421E-3</v>
      </c>
      <c r="Q2132" s="248">
        <v>2.4527426000000001E-3</v>
      </c>
      <c r="R2132" s="248">
        <v>0</v>
      </c>
      <c r="S2132" s="248">
        <v>0</v>
      </c>
      <c r="T2132" s="248">
        <v>0</v>
      </c>
      <c r="U2132" s="248">
        <v>1.1443699E-2</v>
      </c>
      <c r="V2132" s="110"/>
      <c r="W2132" s="89">
        <f t="shared" si="381"/>
        <v>3.1866285925925926</v>
      </c>
      <c r="X2132" s="249">
        <v>83.895814999999999</v>
      </c>
      <c r="Y2132" s="249">
        <v>42.778103999999999</v>
      </c>
      <c r="Z2132" s="249">
        <v>30.710702999999999</v>
      </c>
      <c r="AA2132" s="249">
        <v>5.3585215000000004E-3</v>
      </c>
      <c r="AB2132" s="249">
        <v>3.5720223999999998</v>
      </c>
      <c r="AC2132" s="249">
        <v>1.6489658</v>
      </c>
      <c r="AD2132" s="249">
        <v>5.1806612999999997</v>
      </c>
      <c r="AE2132" s="250">
        <v>6.3007429999999998E-6</v>
      </c>
      <c r="AF2132" s="250">
        <v>1.6396961999999999E-8</v>
      </c>
      <c r="AG2132" s="78">
        <v>0.14297994</v>
      </c>
      <c r="AH2132" s="20"/>
      <c r="AI2132" s="20"/>
      <c r="AJ2132" s="20"/>
      <c r="AK2132" s="20"/>
      <c r="AL2132" s="20"/>
      <c r="AM2132" s="20"/>
      <c r="AN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c r="BU2132" s="20"/>
      <c r="BV2132" s="20"/>
      <c r="BW2132" s="20"/>
      <c r="BX2132" s="20"/>
      <c r="BY2132" s="20"/>
      <c r="BZ2132" s="20"/>
      <c r="CA2132" s="20"/>
      <c r="CB2132" s="20"/>
      <c r="CC2132" s="20"/>
      <c r="CD2132" s="20"/>
      <c r="CE2132" s="20"/>
      <c r="CF2132" s="20"/>
      <c r="CG2132" s="20"/>
      <c r="CH2132" s="20"/>
      <c r="CI2132" s="20"/>
      <c r="CJ2132" s="20"/>
      <c r="CK2132" s="20"/>
      <c r="CL2132" s="20"/>
      <c r="CM2132" s="20"/>
      <c r="CN2132" s="20"/>
      <c r="CO2132" s="20"/>
      <c r="CP2132" s="20"/>
      <c r="CQ2132" s="20"/>
      <c r="CR2132" s="20"/>
      <c r="CS2132" s="20"/>
      <c r="CT2132" s="20"/>
      <c r="CU2132" s="20"/>
      <c r="CV2132" s="20"/>
      <c r="CW2132" s="20"/>
      <c r="CX2132" s="20"/>
      <c r="CY2132" s="20"/>
      <c r="CZ2132" s="20"/>
      <c r="DA2132" s="20"/>
      <c r="DB2132" s="20"/>
      <c r="DC2132" s="20"/>
      <c r="DD2132" s="20"/>
      <c r="DE2132" s="20"/>
      <c r="DF2132" s="20"/>
      <c r="DG2132" s="20"/>
      <c r="DH2132" s="20"/>
      <c r="DI2132" s="20"/>
      <c r="DJ2132" s="20"/>
      <c r="DK2132" s="20"/>
      <c r="DL2132" s="20"/>
      <c r="DM2132" s="20"/>
      <c r="DN2132" s="20"/>
      <c r="DO2132" s="20"/>
      <c r="DP2132" s="20"/>
      <c r="DQ2132" s="20"/>
      <c r="DR2132" s="20"/>
      <c r="DS2132" s="20"/>
      <c r="DT2132" s="20"/>
      <c r="DU2132" s="20"/>
      <c r="DV2132" s="20"/>
      <c r="DW2132" s="20"/>
      <c r="DX2132" s="20"/>
      <c r="DY2132" s="20"/>
    </row>
    <row r="2133" spans="2:129" x14ac:dyDescent="0.15">
      <c r="B2133" s="77" t="s">
        <v>1227</v>
      </c>
      <c r="C2133" s="75"/>
      <c r="D2133" s="73" t="s">
        <v>38</v>
      </c>
      <c r="E2133" s="248" t="s">
        <v>1228</v>
      </c>
      <c r="F2133" s="248">
        <f t="shared" si="377"/>
        <v>0.42893834270000003</v>
      </c>
      <c r="G2133" s="248">
        <f t="shared" si="378"/>
        <v>3.2766336399999998E-2</v>
      </c>
      <c r="H2133" s="248">
        <f t="shared" si="379"/>
        <v>0.10031118180000001</v>
      </c>
      <c r="I2133" s="248">
        <f t="shared" si="380"/>
        <v>9.2580344999999998E-3</v>
      </c>
      <c r="J2133" s="248">
        <v>0.28660279</v>
      </c>
      <c r="K2133" s="248">
        <v>9.1321365000000002E-2</v>
      </c>
      <c r="L2133" s="248">
        <v>5.3173526000000002E-3</v>
      </c>
      <c r="M2133" s="248">
        <v>8.5564289999999997E-4</v>
      </c>
      <c r="N2133" s="248">
        <v>2.6986489999999998E-2</v>
      </c>
      <c r="O2133" s="248">
        <v>4.9242035E-3</v>
      </c>
      <c r="P2133" s="248">
        <v>3.6724641999999999E-3</v>
      </c>
      <c r="Q2133" s="248">
        <v>1.6340568999999999E-3</v>
      </c>
      <c r="R2133" s="248">
        <v>0</v>
      </c>
      <c r="S2133" s="248">
        <v>0</v>
      </c>
      <c r="T2133" s="248">
        <v>0</v>
      </c>
      <c r="U2133" s="248">
        <v>7.6239775999999999E-3</v>
      </c>
      <c r="V2133" s="110"/>
      <c r="W2133" s="89">
        <f t="shared" si="381"/>
        <v>2.1229836296296294</v>
      </c>
      <c r="X2133" s="249">
        <v>55.892752999999999</v>
      </c>
      <c r="Y2133" s="249">
        <v>28.499466999999999</v>
      </c>
      <c r="Z2133" s="249">
        <v>20.459969000000001</v>
      </c>
      <c r="AA2133" s="249">
        <v>3.5699338999999998E-3</v>
      </c>
      <c r="AB2133" s="249">
        <v>2.3797392999999998</v>
      </c>
      <c r="AC2133" s="249">
        <v>1.0985677</v>
      </c>
      <c r="AD2133" s="249">
        <v>3.4514406000000002</v>
      </c>
      <c r="AE2133" s="250">
        <v>4.1976572000000002E-6</v>
      </c>
      <c r="AF2133" s="250">
        <v>1.0923922000000001E-8</v>
      </c>
      <c r="AG2133" s="78">
        <v>9.5255555000000006E-2</v>
      </c>
      <c r="AH2133" s="20"/>
      <c r="AI2133" s="20"/>
      <c r="AJ2133" s="20"/>
      <c r="AK2133" s="20"/>
      <c r="AL2133" s="20"/>
      <c r="AM2133" s="20"/>
      <c r="AN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c r="BU2133" s="20"/>
      <c r="BV2133" s="20"/>
      <c r="BW2133" s="20"/>
      <c r="BX2133" s="20"/>
      <c r="BY2133" s="20"/>
      <c r="BZ2133" s="20"/>
      <c r="CA2133" s="20"/>
      <c r="CB2133" s="20"/>
      <c r="CC2133" s="20"/>
      <c r="CD2133" s="20"/>
      <c r="CE2133" s="20"/>
      <c r="CF2133" s="20"/>
      <c r="CG2133" s="20"/>
      <c r="CH2133" s="20"/>
      <c r="CI2133" s="20"/>
      <c r="CJ2133" s="20"/>
      <c r="CK2133" s="20"/>
      <c r="CL2133" s="20"/>
      <c r="CM2133" s="20"/>
      <c r="CN2133" s="20"/>
      <c r="CO2133" s="20"/>
      <c r="CP2133" s="20"/>
      <c r="CQ2133" s="20"/>
      <c r="CR2133" s="20"/>
      <c r="CS2133" s="20"/>
      <c r="CT2133" s="20"/>
      <c r="CU2133" s="20"/>
      <c r="CV2133" s="20"/>
      <c r="CW2133" s="20"/>
      <c r="CX2133" s="20"/>
      <c r="CY2133" s="20"/>
      <c r="CZ2133" s="20"/>
      <c r="DA2133" s="20"/>
      <c r="DB2133" s="20"/>
      <c r="DC2133" s="20"/>
      <c r="DD2133" s="20"/>
      <c r="DE2133" s="20"/>
      <c r="DF2133" s="20"/>
      <c r="DG2133" s="20"/>
      <c r="DH2133" s="20"/>
      <c r="DI2133" s="20"/>
      <c r="DJ2133" s="20"/>
      <c r="DK2133" s="20"/>
      <c r="DL2133" s="20"/>
      <c r="DM2133" s="20"/>
      <c r="DN2133" s="20"/>
      <c r="DO2133" s="20"/>
      <c r="DP2133" s="20"/>
      <c r="DQ2133" s="20"/>
      <c r="DR2133" s="20"/>
      <c r="DS2133" s="20"/>
      <c r="DT2133" s="20"/>
      <c r="DU2133" s="20"/>
      <c r="DV2133" s="20"/>
      <c r="DW2133" s="20"/>
      <c r="DX2133" s="20"/>
      <c r="DY2133" s="20"/>
    </row>
    <row r="2134" spans="2:129" x14ac:dyDescent="0.15">
      <c r="B2134" s="77" t="s">
        <v>1229</v>
      </c>
      <c r="C2134" s="75"/>
      <c r="D2134" s="73" t="s">
        <v>38</v>
      </c>
      <c r="E2134" s="248" t="s">
        <v>1230</v>
      </c>
      <c r="F2134" s="248">
        <f t="shared" si="377"/>
        <v>0.32192127177000002</v>
      </c>
      <c r="G2134" s="248">
        <f t="shared" si="378"/>
        <v>2.4591367770000001E-2</v>
      </c>
      <c r="H2134" s="248">
        <f t="shared" si="379"/>
        <v>7.5284253400000001E-2</v>
      </c>
      <c r="I2134" s="248">
        <f t="shared" si="380"/>
        <v>6.9482205999999999E-3</v>
      </c>
      <c r="J2134" s="248">
        <v>0.21509743000000001</v>
      </c>
      <c r="K2134" s="248">
        <v>6.8537332000000006E-2</v>
      </c>
      <c r="L2134" s="248">
        <v>3.9907108999999996E-3</v>
      </c>
      <c r="M2134" s="248">
        <v>6.4216607000000005E-4</v>
      </c>
      <c r="N2134" s="248">
        <v>2.0253552000000001E-2</v>
      </c>
      <c r="O2134" s="248">
        <v>3.6956496999999999E-3</v>
      </c>
      <c r="P2134" s="248">
        <v>2.7562105E-3</v>
      </c>
      <c r="Q2134" s="248">
        <v>1.2263713000000001E-3</v>
      </c>
      <c r="R2134" s="248">
        <v>0</v>
      </c>
      <c r="S2134" s="248">
        <v>0</v>
      </c>
      <c r="T2134" s="248">
        <v>0</v>
      </c>
      <c r="U2134" s="248">
        <v>5.7218492999999999E-3</v>
      </c>
      <c r="V2134" s="110"/>
      <c r="W2134" s="89">
        <f t="shared" si="381"/>
        <v>1.5933142962962963</v>
      </c>
      <c r="X2134" s="249">
        <v>41.947907999999998</v>
      </c>
      <c r="Y2134" s="249">
        <v>21.389052</v>
      </c>
      <c r="Z2134" s="249">
        <v>15.355352</v>
      </c>
      <c r="AA2134" s="249">
        <v>2.6792607E-3</v>
      </c>
      <c r="AB2134" s="249">
        <v>1.7860111999999999</v>
      </c>
      <c r="AC2134" s="249">
        <v>0.82448288999999997</v>
      </c>
      <c r="AD2134" s="249">
        <v>2.5903307</v>
      </c>
      <c r="AE2134" s="250">
        <v>3.1503714999999999E-6</v>
      </c>
      <c r="AF2134" s="250">
        <v>8.1984811999999996E-9</v>
      </c>
      <c r="AG2134" s="78">
        <v>7.1489970999999999E-2</v>
      </c>
      <c r="AH2134" s="20"/>
      <c r="AI2134" s="20"/>
      <c r="AJ2134" s="20"/>
      <c r="AK2134" s="20"/>
      <c r="AL2134" s="20"/>
      <c r="AM2134" s="20"/>
      <c r="AN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c r="CA2134" s="20"/>
      <c r="CB2134" s="20"/>
      <c r="CC2134" s="20"/>
      <c r="CD2134" s="20"/>
      <c r="CE2134" s="20"/>
      <c r="CF2134" s="20"/>
      <c r="CG2134" s="20"/>
      <c r="CH2134" s="20"/>
      <c r="CI2134" s="20"/>
      <c r="CJ2134" s="20"/>
      <c r="CK2134" s="20"/>
      <c r="CL2134" s="20"/>
      <c r="CM2134" s="20"/>
      <c r="CN2134" s="20"/>
      <c r="CO2134" s="20"/>
      <c r="CP2134" s="20"/>
      <c r="CQ2134" s="20"/>
      <c r="CR2134" s="20"/>
      <c r="CS2134" s="20"/>
      <c r="CT2134" s="20"/>
      <c r="CU2134" s="20"/>
      <c r="CV2134" s="20"/>
      <c r="CW2134" s="20"/>
      <c r="CX2134" s="20"/>
      <c r="CY2134" s="20"/>
      <c r="CZ2134" s="20"/>
      <c r="DA2134" s="20"/>
      <c r="DB2134" s="20"/>
      <c r="DC2134" s="20"/>
      <c r="DD2134" s="20"/>
      <c r="DE2134" s="20"/>
      <c r="DF2134" s="20"/>
      <c r="DG2134" s="20"/>
      <c r="DH2134" s="20"/>
      <c r="DI2134" s="20"/>
      <c r="DJ2134" s="20"/>
      <c r="DK2134" s="20"/>
      <c r="DL2134" s="20"/>
      <c r="DM2134" s="20"/>
      <c r="DN2134" s="20"/>
      <c r="DO2134" s="20"/>
      <c r="DP2134" s="20"/>
      <c r="DQ2134" s="20"/>
      <c r="DR2134" s="20"/>
      <c r="DS2134" s="20"/>
      <c r="DT2134" s="20"/>
      <c r="DU2134" s="20"/>
      <c r="DV2134" s="20"/>
      <c r="DW2134" s="20"/>
      <c r="DX2134" s="20"/>
      <c r="DY2134" s="20"/>
    </row>
    <row r="2135" spans="2:129" x14ac:dyDescent="0.15">
      <c r="B2135" s="77" t="s">
        <v>1231</v>
      </c>
      <c r="C2135" s="75"/>
      <c r="D2135" s="73" t="s">
        <v>38</v>
      </c>
      <c r="E2135" s="248" t="s">
        <v>1232</v>
      </c>
      <c r="F2135" s="248">
        <f t="shared" si="377"/>
        <v>0.1721378172487</v>
      </c>
      <c r="G2135" s="248">
        <v>2.6837693999999999E-5</v>
      </c>
      <c r="H2135" s="248">
        <v>2.409148E-5</v>
      </c>
      <c r="I2135" s="248">
        <v>8.9480747000000001E-6</v>
      </c>
      <c r="J2135" s="248">
        <v>0.17207794000000001</v>
      </c>
      <c r="K2135" s="248">
        <v>5.4829865999999998E-2</v>
      </c>
      <c r="L2135" s="248">
        <v>3.1925687E-3</v>
      </c>
      <c r="M2135" s="248">
        <v>5.1373285E-4</v>
      </c>
      <c r="N2135" s="248">
        <v>1.6202841999999999E-2</v>
      </c>
      <c r="O2135" s="248">
        <v>2.9565198000000002E-3</v>
      </c>
      <c r="P2135" s="248">
        <v>2.2049684E-3</v>
      </c>
      <c r="Q2135" s="248">
        <v>9.8109705000000002E-4</v>
      </c>
      <c r="R2135" s="248">
        <v>0</v>
      </c>
      <c r="S2135" s="248">
        <v>0</v>
      </c>
      <c r="T2135" s="248">
        <v>0</v>
      </c>
      <c r="U2135" s="248">
        <v>4.5774795000000004E-3</v>
      </c>
      <c r="V2135" s="110"/>
      <c r="W2135" s="89">
        <f t="shared" si="381"/>
        <v>1.2746514074074073</v>
      </c>
      <c r="X2135" s="249">
        <v>33.558326000000001</v>
      </c>
      <c r="Y2135" s="249">
        <v>17.111242000000001</v>
      </c>
      <c r="Z2135" s="249">
        <v>12.284281</v>
      </c>
      <c r="AA2135" s="249">
        <v>2.1434086000000001E-3</v>
      </c>
      <c r="AB2135" s="249">
        <v>1.428809</v>
      </c>
      <c r="AC2135" s="249">
        <v>0.65958631000000001</v>
      </c>
      <c r="AD2135" s="249">
        <v>2.0722645000000002</v>
      </c>
      <c r="AE2135" s="250">
        <v>2.5202971999999998E-6</v>
      </c>
      <c r="AF2135" s="250">
        <v>6.5587850000000003E-9</v>
      </c>
      <c r="AG2135" s="78">
        <v>5.7191975999999999E-2</v>
      </c>
      <c r="AH2135" s="20"/>
      <c r="AI2135" s="20"/>
      <c r="AJ2135" s="20"/>
      <c r="AK2135" s="20"/>
      <c r="AL2135" s="20"/>
      <c r="AM2135" s="20"/>
      <c r="AN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c r="BU2135" s="20"/>
      <c r="BV2135" s="20"/>
      <c r="BW2135" s="20"/>
      <c r="BX2135" s="20"/>
      <c r="BY2135" s="20"/>
      <c r="BZ2135" s="20"/>
      <c r="CA2135" s="20"/>
      <c r="CB2135" s="20"/>
      <c r="CC2135" s="20"/>
      <c r="CD2135" s="20"/>
      <c r="CE2135" s="20"/>
      <c r="CF2135" s="20"/>
      <c r="CG2135" s="20"/>
      <c r="CH2135" s="20"/>
      <c r="CI2135" s="20"/>
      <c r="CJ2135" s="20"/>
      <c r="CK2135" s="20"/>
      <c r="CL2135" s="20"/>
      <c r="CM2135" s="20"/>
      <c r="CN2135" s="20"/>
      <c r="CO2135" s="20"/>
      <c r="CP2135" s="20"/>
      <c r="CQ2135" s="20"/>
      <c r="CR2135" s="20"/>
      <c r="CS2135" s="20"/>
      <c r="CT2135" s="20"/>
      <c r="CU2135" s="20"/>
      <c r="CV2135" s="20"/>
      <c r="CW2135" s="20"/>
      <c r="CX2135" s="20"/>
      <c r="CY2135" s="20"/>
      <c r="CZ2135" s="20"/>
      <c r="DA2135" s="20"/>
      <c r="DB2135" s="20"/>
      <c r="DC2135" s="20"/>
      <c r="DD2135" s="20"/>
      <c r="DE2135" s="20"/>
      <c r="DF2135" s="20"/>
      <c r="DG2135" s="20"/>
      <c r="DH2135" s="20"/>
      <c r="DI2135" s="20"/>
      <c r="DJ2135" s="20"/>
      <c r="DK2135" s="20"/>
      <c r="DL2135" s="20"/>
      <c r="DM2135" s="20"/>
      <c r="DN2135" s="20"/>
      <c r="DO2135" s="20"/>
      <c r="DP2135" s="20"/>
      <c r="DQ2135" s="20"/>
      <c r="DR2135" s="20"/>
      <c r="DS2135" s="20"/>
      <c r="DT2135" s="20"/>
      <c r="DU2135" s="20"/>
      <c r="DV2135" s="20"/>
      <c r="DW2135" s="20"/>
      <c r="DX2135" s="20"/>
      <c r="DY2135" s="20"/>
    </row>
    <row r="2136" spans="2:129" x14ac:dyDescent="0.15">
      <c r="B2136" s="77" t="s">
        <v>1233</v>
      </c>
      <c r="C2136" s="106">
        <v>1</v>
      </c>
      <c r="D2136" s="73" t="s">
        <v>38</v>
      </c>
      <c r="E2136" s="248" t="s">
        <v>1234</v>
      </c>
      <c r="F2136" s="248">
        <f t="shared" si="377"/>
        <v>1.5504290672000001</v>
      </c>
      <c r="G2136" s="248">
        <f t="shared" ref="G2136:G2143" si="382">M2136+N2136+O2136</f>
        <v>5.7441389800000006E-2</v>
      </c>
      <c r="H2136" s="248">
        <f t="shared" ref="H2136:H2143" si="383">K2136+L2136+P2136</f>
        <v>0.15844579390000002</v>
      </c>
      <c r="I2136" s="248">
        <f t="shared" ref="I2136:I2143" si="384">Q2136+IF(R2136="x",0,R2136)+IF(S2136="x",0,S2136)+IF(T2136="x",0,T2136)+U2136</f>
        <v>0.81313278350000007</v>
      </c>
      <c r="J2136" s="248">
        <v>0.52140909999999996</v>
      </c>
      <c r="K2136" s="248">
        <v>0.14697444000000001</v>
      </c>
      <c r="L2136" s="248">
        <v>7.8485050000000004E-3</v>
      </c>
      <c r="M2136" s="248">
        <v>2.7072158000000001E-3</v>
      </c>
      <c r="N2136" s="248">
        <v>3.8730357999999999E-2</v>
      </c>
      <c r="O2136" s="248">
        <v>1.6003816000000001E-2</v>
      </c>
      <c r="P2136" s="248">
        <v>3.6228489E-3</v>
      </c>
      <c r="Q2136" s="248">
        <v>1.9501824999999999E-3</v>
      </c>
      <c r="R2136" s="248">
        <v>0.80085687000000005</v>
      </c>
      <c r="S2136" s="248">
        <v>0</v>
      </c>
      <c r="T2136" s="248">
        <v>0</v>
      </c>
      <c r="U2136" s="248">
        <v>1.0325730999999999E-2</v>
      </c>
      <c r="V2136" s="110"/>
      <c r="W2136" s="89">
        <f t="shared" si="381"/>
        <v>3.862289629629629</v>
      </c>
      <c r="X2136" s="249">
        <v>130.15216000000001</v>
      </c>
      <c r="Y2136" s="249">
        <v>99.067145999999994</v>
      </c>
      <c r="Z2136" s="249">
        <v>23.916445</v>
      </c>
      <c r="AA2136" s="249">
        <v>3.5045672000000002E-3</v>
      </c>
      <c r="AB2136" s="249">
        <v>2.4815041999999998</v>
      </c>
      <c r="AC2136" s="249">
        <v>1.0576441000000001</v>
      </c>
      <c r="AD2136" s="249">
        <v>3.6259119000000002</v>
      </c>
      <c r="AE2136" s="250">
        <v>6.9924017E-6</v>
      </c>
      <c r="AF2136" s="250">
        <v>1.8695916E-8</v>
      </c>
      <c r="AG2136" s="78">
        <v>0.74550028000000002</v>
      </c>
      <c r="AH2136" s="20"/>
      <c r="AI2136" s="20"/>
      <c r="AJ2136" s="20"/>
      <c r="AK2136" s="20"/>
      <c r="AL2136" s="20"/>
      <c r="AM2136" s="20"/>
      <c r="AN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c r="BU2136" s="20"/>
      <c r="BV2136" s="20"/>
      <c r="BW2136" s="20"/>
      <c r="BX2136" s="20"/>
      <c r="BY2136" s="20"/>
      <c r="BZ2136" s="20"/>
      <c r="CA2136" s="20"/>
      <c r="CB2136" s="20"/>
      <c r="CC2136" s="20"/>
      <c r="CD2136" s="20"/>
      <c r="CE2136" s="20"/>
      <c r="CF2136" s="20"/>
      <c r="CG2136" s="20"/>
      <c r="CH2136" s="20"/>
      <c r="CI2136" s="20"/>
      <c r="CJ2136" s="20"/>
      <c r="CK2136" s="20"/>
      <c r="CL2136" s="20"/>
      <c r="CM2136" s="20"/>
      <c r="CN2136" s="20"/>
      <c r="CO2136" s="20"/>
      <c r="CP2136" s="20"/>
      <c r="CQ2136" s="20"/>
      <c r="CR2136" s="20"/>
      <c r="CS2136" s="20"/>
      <c r="CT2136" s="20"/>
      <c r="CU2136" s="20"/>
      <c r="CV2136" s="20"/>
      <c r="CW2136" s="20"/>
      <c r="CX2136" s="20"/>
      <c r="CY2136" s="20"/>
      <c r="CZ2136" s="20"/>
      <c r="DA2136" s="20"/>
      <c r="DB2136" s="20"/>
      <c r="DC2136" s="20"/>
      <c r="DD2136" s="20"/>
      <c r="DE2136" s="20"/>
      <c r="DF2136" s="20"/>
      <c r="DG2136" s="20"/>
      <c r="DH2136" s="20"/>
      <c r="DI2136" s="20"/>
      <c r="DJ2136" s="20"/>
      <c r="DK2136" s="20"/>
      <c r="DL2136" s="20"/>
      <c r="DM2136" s="20"/>
      <c r="DN2136" s="20"/>
      <c r="DO2136" s="20"/>
      <c r="DP2136" s="20"/>
      <c r="DQ2136" s="20"/>
      <c r="DR2136" s="20"/>
      <c r="DS2136" s="20"/>
      <c r="DT2136" s="20"/>
      <c r="DU2136" s="20"/>
      <c r="DV2136" s="20"/>
      <c r="DW2136" s="20"/>
      <c r="DX2136" s="20"/>
      <c r="DY2136" s="20"/>
    </row>
    <row r="2137" spans="2:129" s="85" customFormat="1" x14ac:dyDescent="0.15">
      <c r="B2137" s="77" t="s">
        <v>5693</v>
      </c>
      <c r="C2137" s="75"/>
      <c r="D2137" s="73" t="s">
        <v>38</v>
      </c>
      <c r="E2137" s="201" t="s">
        <v>5694</v>
      </c>
      <c r="F2137" s="201">
        <f t="shared" si="377"/>
        <v>2.5136911311000003</v>
      </c>
      <c r="G2137" s="201">
        <f t="shared" si="382"/>
        <v>0.98096117680000006</v>
      </c>
      <c r="H2137" s="201">
        <f t="shared" si="383"/>
        <v>0.43009025100000003</v>
      </c>
      <c r="I2137" s="201">
        <f t="shared" si="384"/>
        <v>0.43135900329999999</v>
      </c>
      <c r="J2137" s="201">
        <v>0.67128069999999995</v>
      </c>
      <c r="K2137" s="201">
        <v>0.37672282000000001</v>
      </c>
      <c r="L2137" s="201">
        <v>4.8977800000000002E-2</v>
      </c>
      <c r="M2137" s="201">
        <v>2.9142543999999999E-3</v>
      </c>
      <c r="N2137" s="201">
        <v>0.96808746000000001</v>
      </c>
      <c r="O2137" s="201">
        <v>9.9594624000000007E-3</v>
      </c>
      <c r="P2137" s="201">
        <v>4.3896309999999997E-3</v>
      </c>
      <c r="Q2137" s="201">
        <v>5.2505833000000002E-3</v>
      </c>
      <c r="R2137" s="201">
        <v>0</v>
      </c>
      <c r="S2137" s="201">
        <v>0</v>
      </c>
      <c r="T2137" s="201">
        <v>0</v>
      </c>
      <c r="U2137" s="201">
        <v>0.42610841999999999</v>
      </c>
      <c r="V2137" s="110"/>
      <c r="W2137" s="246">
        <f t="shared" si="381"/>
        <v>4.9724496296296286</v>
      </c>
      <c r="X2137" s="191">
        <v>120.58365999999999</v>
      </c>
      <c r="Y2137" s="191">
        <v>55.88335</v>
      </c>
      <c r="Z2137" s="191">
        <v>4.1273141999999998</v>
      </c>
      <c r="AA2137" s="191">
        <v>0.27246355999999999</v>
      </c>
      <c r="AB2137" s="191">
        <v>57.211807</v>
      </c>
      <c r="AC2137" s="191">
        <v>0.50419546999999998</v>
      </c>
      <c r="AD2137" s="191">
        <v>2.5845300999999998</v>
      </c>
      <c r="AE2137" s="76">
        <v>2.6685836999999999E-5</v>
      </c>
      <c r="AF2137" s="76">
        <v>5.3459197999999999E-8</v>
      </c>
      <c r="AG2137" s="20">
        <v>0.22000205</v>
      </c>
    </row>
    <row r="2138" spans="2:129" x14ac:dyDescent="0.15">
      <c r="B2138" s="77" t="s">
        <v>5695</v>
      </c>
      <c r="C2138" s="75"/>
      <c r="D2138" s="73" t="s">
        <v>38</v>
      </c>
      <c r="E2138" s="201" t="s">
        <v>5696</v>
      </c>
      <c r="F2138" s="201">
        <f t="shared" si="377"/>
        <v>2.7824979074999998</v>
      </c>
      <c r="G2138" s="201">
        <f t="shared" si="382"/>
        <v>0.99591159620000003</v>
      </c>
      <c r="H2138" s="201">
        <f t="shared" si="383"/>
        <v>0.42450110769999994</v>
      </c>
      <c r="I2138" s="201">
        <f t="shared" si="384"/>
        <v>0.67526425359999998</v>
      </c>
      <c r="J2138" s="201">
        <v>0.68682094999999999</v>
      </c>
      <c r="K2138" s="201">
        <v>0.37345268999999998</v>
      </c>
      <c r="L2138" s="201">
        <v>4.6585340000000003E-2</v>
      </c>
      <c r="M2138" s="201">
        <v>3.2245192E-3</v>
      </c>
      <c r="N2138" s="201">
        <v>0.98185791</v>
      </c>
      <c r="O2138" s="201">
        <v>1.0829167000000001E-2</v>
      </c>
      <c r="P2138" s="201">
        <v>4.4630777E-3</v>
      </c>
      <c r="Q2138" s="201">
        <v>6.6758336000000001E-3</v>
      </c>
      <c r="R2138" s="201">
        <v>0</v>
      </c>
      <c r="S2138" s="201">
        <v>0</v>
      </c>
      <c r="T2138" s="201">
        <v>0</v>
      </c>
      <c r="U2138" s="201">
        <v>0.66858841999999996</v>
      </c>
      <c r="V2138" s="110"/>
      <c r="W2138" s="246">
        <f t="shared" si="381"/>
        <v>5.087562592592592</v>
      </c>
      <c r="X2138" s="191">
        <v>123.04771</v>
      </c>
      <c r="Y2138" s="191">
        <v>57.924787000000002</v>
      </c>
      <c r="Z2138" s="191">
        <v>4.3333640000000004</v>
      </c>
      <c r="AA2138" s="191">
        <v>0.27285227000000001</v>
      </c>
      <c r="AB2138" s="191">
        <v>57.322127999999999</v>
      </c>
      <c r="AC2138" s="191">
        <v>0.52077868999999999</v>
      </c>
      <c r="AD2138" s="191">
        <v>2.6738031000000002</v>
      </c>
      <c r="AE2138" s="76">
        <v>2.7478550000000001E-5</v>
      </c>
      <c r="AF2138" s="76">
        <v>5.3456449999999997E-8</v>
      </c>
      <c r="AG2138" s="20">
        <v>0.23200302</v>
      </c>
      <c r="AH2138" s="20"/>
      <c r="AI2138" s="20"/>
      <c r="AJ2138" s="20"/>
      <c r="AK2138" s="20"/>
      <c r="AL2138" s="20"/>
      <c r="AM2138" s="20"/>
      <c r="AN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c r="BU2138" s="20"/>
      <c r="BV2138" s="20"/>
      <c r="BW2138" s="20"/>
      <c r="BX2138" s="20"/>
      <c r="BY2138" s="20"/>
      <c r="BZ2138" s="20"/>
      <c r="CA2138" s="20"/>
      <c r="CB2138" s="20"/>
      <c r="CC2138" s="20"/>
      <c r="CD2138" s="20"/>
      <c r="CE2138" s="20"/>
      <c r="CF2138" s="20"/>
      <c r="CG2138" s="20"/>
      <c r="CH2138" s="20"/>
      <c r="CI2138" s="20"/>
      <c r="CJ2138" s="20"/>
      <c r="CK2138" s="20"/>
      <c r="CL2138" s="20"/>
      <c r="CM2138" s="20"/>
      <c r="CN2138" s="20"/>
      <c r="CO2138" s="20"/>
      <c r="CP2138" s="20"/>
      <c r="CQ2138" s="20"/>
      <c r="CR2138" s="20"/>
      <c r="CS2138" s="20"/>
      <c r="CT2138" s="20"/>
      <c r="CU2138" s="20"/>
      <c r="CV2138" s="20"/>
      <c r="CW2138" s="20"/>
      <c r="CX2138" s="20"/>
      <c r="CY2138" s="20"/>
      <c r="CZ2138" s="20"/>
      <c r="DA2138" s="20"/>
      <c r="DB2138" s="20"/>
      <c r="DC2138" s="20"/>
      <c r="DD2138" s="20"/>
      <c r="DE2138" s="20"/>
      <c r="DF2138" s="20"/>
      <c r="DG2138" s="20"/>
      <c r="DH2138" s="20"/>
      <c r="DI2138" s="20"/>
      <c r="DJ2138" s="20"/>
      <c r="DK2138" s="20"/>
      <c r="DL2138" s="20"/>
      <c r="DM2138" s="20"/>
      <c r="DN2138" s="20"/>
      <c r="DO2138" s="20"/>
      <c r="DP2138" s="20"/>
      <c r="DQ2138" s="20"/>
      <c r="DR2138" s="20"/>
      <c r="DS2138" s="20"/>
      <c r="DT2138" s="20"/>
      <c r="DU2138" s="20"/>
      <c r="DV2138" s="20"/>
      <c r="DW2138" s="20"/>
      <c r="DX2138" s="20"/>
      <c r="DY2138" s="20"/>
    </row>
    <row r="2139" spans="2:129" x14ac:dyDescent="0.15">
      <c r="B2139" s="77" t="s">
        <v>5697</v>
      </c>
      <c r="C2139" s="75"/>
      <c r="D2139" s="73" t="s">
        <v>38</v>
      </c>
      <c r="E2139" s="201" t="s">
        <v>5698</v>
      </c>
      <c r="F2139" s="201">
        <f t="shared" si="377"/>
        <v>6.9039122472000001</v>
      </c>
      <c r="G2139" s="201">
        <f t="shared" si="382"/>
        <v>1.2705592232</v>
      </c>
      <c r="H2139" s="201">
        <f t="shared" si="383"/>
        <v>1.141262376</v>
      </c>
      <c r="I2139" s="201">
        <f t="shared" si="384"/>
        <v>1.7601040480000001</v>
      </c>
      <c r="J2139" s="201">
        <v>2.7319865999999999</v>
      </c>
      <c r="K2139" s="201">
        <v>1.0297794</v>
      </c>
      <c r="L2139" s="201">
        <v>9.1553280000000001E-2</v>
      </c>
      <c r="M2139" s="201">
        <v>9.7321031999999998E-3</v>
      </c>
      <c r="N2139" s="201">
        <v>1.1387456</v>
      </c>
      <c r="O2139" s="201">
        <v>0.12208152</v>
      </c>
      <c r="P2139" s="201">
        <v>1.9929696E-2</v>
      </c>
      <c r="Q2139" s="201">
        <v>3.2394548000000002E-2</v>
      </c>
      <c r="R2139" s="201">
        <v>0</v>
      </c>
      <c r="S2139" s="201">
        <v>0</v>
      </c>
      <c r="T2139" s="201">
        <v>0</v>
      </c>
      <c r="U2139" s="201">
        <v>1.7277095</v>
      </c>
      <c r="V2139" s="110"/>
      <c r="W2139" s="246">
        <f t="shared" si="381"/>
        <v>20.236937777777776</v>
      </c>
      <c r="X2139" s="191">
        <v>339.08602999999999</v>
      </c>
      <c r="Y2139" s="191">
        <v>226.83286000000001</v>
      </c>
      <c r="Z2139" s="191">
        <v>35.996156999999997</v>
      </c>
      <c r="AA2139" s="191">
        <v>0.35726875000000002</v>
      </c>
      <c r="AB2139" s="191">
        <v>57.281708000000002</v>
      </c>
      <c r="AC2139" s="191">
        <v>3.2381926999999999</v>
      </c>
      <c r="AD2139" s="191">
        <v>15.379842999999999</v>
      </c>
      <c r="AE2139" s="76">
        <v>6.0045416999999999E-5</v>
      </c>
      <c r="AF2139" s="76">
        <v>2.2126053E-7</v>
      </c>
      <c r="AG2139" s="20">
        <v>1.0907868000000001</v>
      </c>
      <c r="AH2139" s="20"/>
      <c r="AI2139" s="20"/>
      <c r="AJ2139" s="20"/>
      <c r="AK2139" s="20"/>
      <c r="AL2139" s="20"/>
      <c r="AM2139" s="20"/>
      <c r="AN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c r="BU2139" s="20"/>
      <c r="BV2139" s="20"/>
      <c r="BW2139" s="20"/>
      <c r="BX2139" s="20"/>
      <c r="BY2139" s="20"/>
      <c r="BZ2139" s="20"/>
      <c r="CA2139" s="20"/>
      <c r="CB2139" s="20"/>
      <c r="CC2139" s="20"/>
      <c r="CD2139" s="20"/>
      <c r="CE2139" s="20"/>
      <c r="CF2139" s="20"/>
      <c r="CG2139" s="20"/>
      <c r="CH2139" s="20"/>
      <c r="CI2139" s="20"/>
      <c r="CJ2139" s="20"/>
      <c r="CK2139" s="20"/>
      <c r="CL2139" s="20"/>
      <c r="CM2139" s="20"/>
      <c r="CN2139" s="20"/>
      <c r="CO2139" s="20"/>
      <c r="CP2139" s="20"/>
      <c r="CQ2139" s="20"/>
      <c r="CR2139" s="20"/>
      <c r="CS2139" s="20"/>
      <c r="CT2139" s="20"/>
      <c r="CU2139" s="20"/>
      <c r="CV2139" s="20"/>
      <c r="CW2139" s="20"/>
      <c r="CX2139" s="20"/>
      <c r="CY2139" s="20"/>
      <c r="CZ2139" s="20"/>
      <c r="DA2139" s="20"/>
      <c r="DB2139" s="20"/>
      <c r="DC2139" s="20"/>
      <c r="DD2139" s="20"/>
      <c r="DE2139" s="20"/>
      <c r="DF2139" s="20"/>
      <c r="DG2139" s="20"/>
      <c r="DH2139" s="20"/>
      <c r="DI2139" s="20"/>
      <c r="DJ2139" s="20"/>
      <c r="DK2139" s="20"/>
      <c r="DL2139" s="20"/>
      <c r="DM2139" s="20"/>
      <c r="DN2139" s="20"/>
      <c r="DO2139" s="20"/>
      <c r="DP2139" s="20"/>
      <c r="DQ2139" s="20"/>
      <c r="DR2139" s="20"/>
      <c r="DS2139" s="20"/>
      <c r="DT2139" s="20"/>
      <c r="DU2139" s="20"/>
      <c r="DV2139" s="20"/>
      <c r="DW2139" s="20"/>
      <c r="DX2139" s="20"/>
      <c r="DY2139" s="20"/>
    </row>
    <row r="2140" spans="2:129" x14ac:dyDescent="0.15">
      <c r="B2140" s="77" t="s">
        <v>5699</v>
      </c>
      <c r="C2140" s="75"/>
      <c r="D2140" s="73" t="s">
        <v>38</v>
      </c>
      <c r="E2140" s="201" t="s">
        <v>5700</v>
      </c>
      <c r="F2140" s="201">
        <f t="shared" si="377"/>
        <v>7.5955501210000005</v>
      </c>
      <c r="G2140" s="201">
        <f t="shared" si="382"/>
        <v>1.6104504020000001</v>
      </c>
      <c r="H2140" s="201">
        <f t="shared" si="383"/>
        <v>1.2756544719999998</v>
      </c>
      <c r="I2140" s="201">
        <f t="shared" si="384"/>
        <v>1.6643364469999999</v>
      </c>
      <c r="J2140" s="201">
        <v>3.0451087999999999</v>
      </c>
      <c r="K2140" s="201">
        <v>1.1576770999999999</v>
      </c>
      <c r="L2140" s="201">
        <v>9.6281342000000006E-2</v>
      </c>
      <c r="M2140" s="201">
        <v>1.5999561999999998E-2</v>
      </c>
      <c r="N2140" s="201">
        <v>1.3521076000000001</v>
      </c>
      <c r="O2140" s="201">
        <v>0.24234323999999999</v>
      </c>
      <c r="P2140" s="201">
        <v>2.1696030000000002E-2</v>
      </c>
      <c r="Q2140" s="201">
        <v>3.4549347000000001E-2</v>
      </c>
      <c r="R2140" s="201">
        <v>0</v>
      </c>
      <c r="S2140" s="201">
        <v>0</v>
      </c>
      <c r="T2140" s="201">
        <v>0</v>
      </c>
      <c r="U2140" s="201">
        <v>1.6297870999999999</v>
      </c>
      <c r="V2140" s="110"/>
      <c r="W2140" s="246">
        <f t="shared" si="381"/>
        <v>22.556361481481481</v>
      </c>
      <c r="X2140" s="191">
        <v>375.74187999999998</v>
      </c>
      <c r="Y2140" s="191">
        <v>253.20783</v>
      </c>
      <c r="Z2140" s="191">
        <v>43.226523</v>
      </c>
      <c r="AA2140" s="191">
        <v>0.20606775999999999</v>
      </c>
      <c r="AB2140" s="191">
        <v>56.625359000000003</v>
      </c>
      <c r="AC2140" s="191">
        <v>3.9159763999999999</v>
      </c>
      <c r="AD2140" s="191">
        <v>18.560123000000001</v>
      </c>
      <c r="AE2140" s="76">
        <v>6.8182710999999997E-5</v>
      </c>
      <c r="AF2140" s="76">
        <v>2.2878253000000001E-7</v>
      </c>
      <c r="AG2140" s="20">
        <v>1.1510145000000001</v>
      </c>
      <c r="AH2140" s="20"/>
      <c r="AI2140" s="20"/>
      <c r="AJ2140" s="20"/>
      <c r="AK2140" s="20"/>
      <c r="AL2140" s="20"/>
      <c r="AM2140" s="20"/>
      <c r="AN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c r="BU2140" s="20"/>
      <c r="BV2140" s="20"/>
      <c r="BW2140" s="20"/>
      <c r="BX2140" s="20"/>
      <c r="BY2140" s="20"/>
      <c r="BZ2140" s="20"/>
      <c r="CA2140" s="20"/>
      <c r="CB2140" s="20"/>
      <c r="CC2140" s="20"/>
      <c r="CD2140" s="20"/>
      <c r="CE2140" s="20"/>
      <c r="CF2140" s="20"/>
      <c r="CG2140" s="20"/>
      <c r="CH2140" s="20"/>
      <c r="CI2140" s="20"/>
      <c r="CJ2140" s="20"/>
      <c r="CK2140" s="20"/>
      <c r="CL2140" s="20"/>
      <c r="CM2140" s="20"/>
      <c r="CN2140" s="20"/>
      <c r="CO2140" s="20"/>
      <c r="CP2140" s="20"/>
      <c r="CQ2140" s="20"/>
      <c r="CR2140" s="20"/>
      <c r="CS2140" s="20"/>
      <c r="CT2140" s="20"/>
      <c r="CU2140" s="20"/>
      <c r="CV2140" s="20"/>
      <c r="CW2140" s="20"/>
      <c r="CX2140" s="20"/>
      <c r="CY2140" s="20"/>
      <c r="CZ2140" s="20"/>
      <c r="DA2140" s="20"/>
      <c r="DB2140" s="20"/>
      <c r="DC2140" s="20"/>
      <c r="DD2140" s="20"/>
      <c r="DE2140" s="20"/>
      <c r="DF2140" s="20"/>
      <c r="DG2140" s="20"/>
      <c r="DH2140" s="20"/>
      <c r="DI2140" s="20"/>
      <c r="DJ2140" s="20"/>
      <c r="DK2140" s="20"/>
      <c r="DL2140" s="20"/>
      <c r="DM2140" s="20"/>
      <c r="DN2140" s="20"/>
      <c r="DO2140" s="20"/>
      <c r="DP2140" s="20"/>
      <c r="DQ2140" s="20"/>
      <c r="DR2140" s="20"/>
      <c r="DS2140" s="20"/>
      <c r="DT2140" s="20"/>
      <c r="DU2140" s="20"/>
      <c r="DV2140" s="20"/>
      <c r="DW2140" s="20"/>
      <c r="DX2140" s="20"/>
      <c r="DY2140" s="20"/>
    </row>
    <row r="2141" spans="2:129" x14ac:dyDescent="0.15">
      <c r="B2141" s="77" t="s">
        <v>5701</v>
      </c>
      <c r="C2141" s="75"/>
      <c r="D2141" s="73" t="s">
        <v>38</v>
      </c>
      <c r="E2141" s="201" t="s">
        <v>5702</v>
      </c>
      <c r="F2141" s="201">
        <f t="shared" si="377"/>
        <v>1.0518161586999999</v>
      </c>
      <c r="G2141" s="201">
        <f t="shared" si="382"/>
        <v>0.1940613554</v>
      </c>
      <c r="H2141" s="201">
        <f t="shared" si="383"/>
        <v>0.29257653629999997</v>
      </c>
      <c r="I2141" s="201">
        <f t="shared" si="384"/>
        <v>0.14871606700000001</v>
      </c>
      <c r="J2141" s="201">
        <v>0.4164622</v>
      </c>
      <c r="K2141" s="201">
        <v>0.27813486999999998</v>
      </c>
      <c r="L2141" s="201">
        <v>1.0132639000000001E-2</v>
      </c>
      <c r="M2141" s="201">
        <v>2.5585434000000001E-3</v>
      </c>
      <c r="N2141" s="201">
        <v>0.17224696</v>
      </c>
      <c r="O2141" s="201">
        <v>1.9255852E-2</v>
      </c>
      <c r="P2141" s="201">
        <v>4.3090272999999997E-3</v>
      </c>
      <c r="Q2141" s="201">
        <v>1.4479247000000001E-2</v>
      </c>
      <c r="R2141" s="201">
        <v>0</v>
      </c>
      <c r="S2141" s="201">
        <v>0</v>
      </c>
      <c r="T2141" s="201">
        <v>0</v>
      </c>
      <c r="U2141" s="201">
        <v>0.13423682000000001</v>
      </c>
      <c r="V2141" s="110"/>
      <c r="W2141" s="246">
        <f t="shared" si="381"/>
        <v>3.084905185185185</v>
      </c>
      <c r="X2141" s="191">
        <v>81.165256999999997</v>
      </c>
      <c r="Y2141" s="191">
        <v>42.676071999999998</v>
      </c>
      <c r="Z2141" s="191">
        <v>4.0857714999999999</v>
      </c>
      <c r="AA2141" s="191">
        <v>6.5346904999999999E-3</v>
      </c>
      <c r="AB2141" s="191">
        <v>32.344593000000003</v>
      </c>
      <c r="AC2141" s="191">
        <v>0.32541323999999999</v>
      </c>
      <c r="AD2141" s="191">
        <v>1.7268722999999999</v>
      </c>
      <c r="AE2141" s="76">
        <v>1.061712E-5</v>
      </c>
      <c r="AF2141" s="76">
        <v>2.9077670999999998E-8</v>
      </c>
      <c r="AG2141" s="20">
        <v>0.22353495000000001</v>
      </c>
      <c r="AH2141" s="20"/>
      <c r="AI2141" s="20"/>
      <c r="AJ2141" s="20"/>
      <c r="AK2141" s="20"/>
      <c r="AL2141" s="20"/>
      <c r="AM2141" s="20"/>
      <c r="AN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c r="BU2141" s="20"/>
      <c r="BV2141" s="20"/>
      <c r="BW2141" s="20"/>
      <c r="BX2141" s="20"/>
      <c r="BY2141" s="20"/>
      <c r="BZ2141" s="20"/>
      <c r="CA2141" s="20"/>
      <c r="CB2141" s="20"/>
      <c r="CC2141" s="20"/>
      <c r="CD2141" s="20"/>
      <c r="CE2141" s="20"/>
      <c r="CF2141" s="20"/>
      <c r="CG2141" s="20"/>
      <c r="CH2141" s="20"/>
      <c r="CI2141" s="20"/>
      <c r="CJ2141" s="20"/>
      <c r="CK2141" s="20"/>
      <c r="CL2141" s="20"/>
      <c r="CM2141" s="20"/>
      <c r="CN2141" s="20"/>
      <c r="CO2141" s="20"/>
      <c r="CP2141" s="20"/>
      <c r="CQ2141" s="20"/>
      <c r="CR2141" s="20"/>
      <c r="CS2141" s="20"/>
      <c r="CT2141" s="20"/>
      <c r="CU2141" s="20"/>
      <c r="CV2141" s="20"/>
      <c r="CW2141" s="20"/>
      <c r="CX2141" s="20"/>
      <c r="CY2141" s="20"/>
      <c r="CZ2141" s="20"/>
      <c r="DA2141" s="20"/>
      <c r="DB2141" s="20"/>
      <c r="DC2141" s="20"/>
      <c r="DD2141" s="20"/>
      <c r="DE2141" s="20"/>
      <c r="DF2141" s="20"/>
      <c r="DG2141" s="20"/>
      <c r="DH2141" s="20"/>
      <c r="DI2141" s="20"/>
      <c r="DJ2141" s="20"/>
      <c r="DK2141" s="20"/>
      <c r="DL2141" s="20"/>
      <c r="DM2141" s="20"/>
      <c r="DN2141" s="20"/>
      <c r="DO2141" s="20"/>
      <c r="DP2141" s="20"/>
      <c r="DQ2141" s="20"/>
      <c r="DR2141" s="20"/>
      <c r="DS2141" s="20"/>
      <c r="DT2141" s="20"/>
      <c r="DU2141" s="20"/>
      <c r="DV2141" s="20"/>
      <c r="DW2141" s="20"/>
      <c r="DX2141" s="20"/>
      <c r="DY2141" s="20"/>
    </row>
    <row r="2142" spans="2:129" x14ac:dyDescent="0.15">
      <c r="B2142" s="77" t="s">
        <v>5703</v>
      </c>
      <c r="C2142" s="75"/>
      <c r="D2142" s="73" t="s">
        <v>38</v>
      </c>
      <c r="E2142" s="201" t="s">
        <v>5704</v>
      </c>
      <c r="F2142" s="201">
        <f t="shared" si="377"/>
        <v>2.1019774334000001</v>
      </c>
      <c r="G2142" s="201">
        <f t="shared" si="382"/>
        <v>0.78140076040000006</v>
      </c>
      <c r="H2142" s="201">
        <f t="shared" si="383"/>
        <v>0.36054609630000006</v>
      </c>
      <c r="I2142" s="201">
        <f t="shared" si="384"/>
        <v>0.41976355669999998</v>
      </c>
      <c r="J2142" s="201">
        <v>0.54026702000000004</v>
      </c>
      <c r="K2142" s="201">
        <v>0.31160320000000002</v>
      </c>
      <c r="L2142" s="201">
        <v>4.5482468999999998E-2</v>
      </c>
      <c r="M2142" s="201">
        <v>2.4134835999999999E-3</v>
      </c>
      <c r="N2142" s="201">
        <v>0.77139769999999996</v>
      </c>
      <c r="O2142" s="201">
        <v>7.5895768000000001E-3</v>
      </c>
      <c r="P2142" s="201">
        <v>3.4604273E-3</v>
      </c>
      <c r="Q2142" s="201">
        <v>4.1728866999999996E-3</v>
      </c>
      <c r="R2142" s="201">
        <v>0</v>
      </c>
      <c r="S2142" s="201">
        <v>0</v>
      </c>
      <c r="T2142" s="201">
        <v>0</v>
      </c>
      <c r="U2142" s="201">
        <v>0.41559067</v>
      </c>
      <c r="V2142" s="110"/>
      <c r="W2142" s="246">
        <f t="shared" si="381"/>
        <v>4.0019779259259263</v>
      </c>
      <c r="X2142" s="191">
        <v>105.56672</v>
      </c>
      <c r="Y2142" s="191">
        <v>43.751530000000002</v>
      </c>
      <c r="Z2142" s="191">
        <v>3.283407</v>
      </c>
      <c r="AA2142" s="191">
        <v>0.26652935</v>
      </c>
      <c r="AB2142" s="191">
        <v>55.807453000000002</v>
      </c>
      <c r="AC2142" s="191">
        <v>0.40126992</v>
      </c>
      <c r="AD2142" s="191">
        <v>2.0565307000000002</v>
      </c>
      <c r="AE2142" s="76">
        <v>2.1361002999999999E-5</v>
      </c>
      <c r="AF2142" s="76">
        <v>4.7696335000000003E-8</v>
      </c>
      <c r="AG2142" s="20">
        <v>0.16734974</v>
      </c>
      <c r="AH2142" s="20"/>
      <c r="AI2142" s="20"/>
      <c r="AJ2142" s="20"/>
      <c r="AK2142" s="20"/>
      <c r="AL2142" s="20"/>
      <c r="AM2142" s="20"/>
      <c r="AN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c r="CA2142" s="20"/>
      <c r="CB2142" s="20"/>
      <c r="CC2142" s="20"/>
      <c r="CD2142" s="20"/>
      <c r="CE2142" s="20"/>
      <c r="CF2142" s="20"/>
      <c r="CG2142" s="20"/>
      <c r="CH2142" s="20"/>
      <c r="CI2142" s="20"/>
      <c r="CJ2142" s="20"/>
      <c r="CK2142" s="20"/>
      <c r="CL2142" s="20"/>
      <c r="CM2142" s="20"/>
      <c r="CN2142" s="20"/>
      <c r="CO2142" s="20"/>
      <c r="CP2142" s="20"/>
      <c r="CQ2142" s="20"/>
      <c r="CR2142" s="20"/>
      <c r="CS2142" s="20"/>
      <c r="CT2142" s="20"/>
      <c r="CU2142" s="20"/>
      <c r="CV2142" s="20"/>
      <c r="CW2142" s="20"/>
      <c r="CX2142" s="20"/>
      <c r="CY2142" s="20"/>
      <c r="CZ2142" s="20"/>
      <c r="DA2142" s="20"/>
      <c r="DB2142" s="20"/>
      <c r="DC2142" s="20"/>
      <c r="DD2142" s="20"/>
      <c r="DE2142" s="20"/>
      <c r="DF2142" s="20"/>
      <c r="DG2142" s="20"/>
      <c r="DH2142" s="20"/>
      <c r="DI2142" s="20"/>
      <c r="DJ2142" s="20"/>
      <c r="DK2142" s="20"/>
      <c r="DL2142" s="20"/>
      <c r="DM2142" s="20"/>
      <c r="DN2142" s="20"/>
      <c r="DO2142" s="20"/>
      <c r="DP2142" s="20"/>
      <c r="DQ2142" s="20"/>
      <c r="DR2142" s="20"/>
      <c r="DS2142" s="20"/>
      <c r="DT2142" s="20"/>
      <c r="DU2142" s="20"/>
      <c r="DV2142" s="20"/>
      <c r="DW2142" s="20"/>
      <c r="DX2142" s="20"/>
      <c r="DY2142" s="20"/>
    </row>
    <row r="2143" spans="2:129" x14ac:dyDescent="0.15">
      <c r="B2143" s="77" t="s">
        <v>5705</v>
      </c>
      <c r="C2143" s="75"/>
      <c r="D2143" s="73" t="s">
        <v>38</v>
      </c>
      <c r="E2143" s="201" t="s">
        <v>5706</v>
      </c>
      <c r="F2143" s="201">
        <f t="shared" si="377"/>
        <v>2.3655404767000001</v>
      </c>
      <c r="G2143" s="201">
        <f t="shared" si="382"/>
        <v>0.79605991919999997</v>
      </c>
      <c r="H2143" s="201">
        <f t="shared" si="383"/>
        <v>0.3550684536</v>
      </c>
      <c r="I2143" s="201">
        <f t="shared" si="384"/>
        <v>0.65888648390000004</v>
      </c>
      <c r="J2143" s="201">
        <v>0.55552562000000005</v>
      </c>
      <c r="K2143" s="201">
        <v>0.30839850000000002</v>
      </c>
      <c r="L2143" s="201">
        <v>4.3137487000000002E-2</v>
      </c>
      <c r="M2143" s="201">
        <v>2.7180531999999999E-3</v>
      </c>
      <c r="N2143" s="201">
        <v>0.78490000999999998</v>
      </c>
      <c r="O2143" s="201">
        <v>8.4418559999999993E-3</v>
      </c>
      <c r="P2143" s="201">
        <v>3.5324665999999999E-3</v>
      </c>
      <c r="Q2143" s="201">
        <v>5.5702839000000004E-3</v>
      </c>
      <c r="R2143" s="201">
        <v>0</v>
      </c>
      <c r="S2143" s="201">
        <v>0</v>
      </c>
      <c r="T2143" s="201">
        <v>0</v>
      </c>
      <c r="U2143" s="201">
        <v>0.65331620000000001</v>
      </c>
      <c r="V2143" s="110"/>
      <c r="W2143" s="246">
        <f t="shared" si="381"/>
        <v>4.1150045925925927</v>
      </c>
      <c r="X2143" s="191">
        <v>107.98251999999999</v>
      </c>
      <c r="Y2143" s="191">
        <v>45.753149999999998</v>
      </c>
      <c r="Z2143" s="191">
        <v>3.4852789</v>
      </c>
      <c r="AA2143" s="191">
        <v>0.26691046000000002</v>
      </c>
      <c r="AB2143" s="191">
        <v>55.915599999999998</v>
      </c>
      <c r="AC2143" s="191">
        <v>0.41751608000000001</v>
      </c>
      <c r="AD2143" s="191">
        <v>2.1440606</v>
      </c>
      <c r="AE2143" s="76">
        <v>2.2138442E-5</v>
      </c>
      <c r="AF2143" s="76">
        <v>4.7694330000000003E-8</v>
      </c>
      <c r="AG2143" s="20">
        <v>0.17911653999999999</v>
      </c>
      <c r="AH2143" s="20"/>
      <c r="AI2143" s="20"/>
      <c r="AJ2143" s="20"/>
      <c r="AK2143" s="20"/>
      <c r="AL2143" s="20"/>
      <c r="AM2143" s="20"/>
      <c r="AN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c r="BU2143" s="20"/>
      <c r="BV2143" s="20"/>
      <c r="BW2143" s="20"/>
      <c r="BX2143" s="20"/>
      <c r="BY2143" s="20"/>
      <c r="BZ2143" s="20"/>
      <c r="CA2143" s="20"/>
      <c r="CB2143" s="20"/>
      <c r="CC2143" s="20"/>
      <c r="CD2143" s="20"/>
      <c r="CE2143" s="20"/>
      <c r="CF2143" s="20"/>
      <c r="CG2143" s="20"/>
      <c r="CH2143" s="20"/>
      <c r="CI2143" s="20"/>
      <c r="CJ2143" s="20"/>
      <c r="CK2143" s="20"/>
      <c r="CL2143" s="20"/>
      <c r="CM2143" s="20"/>
      <c r="CN2143" s="20"/>
      <c r="CO2143" s="20"/>
      <c r="CP2143" s="20"/>
      <c r="CQ2143" s="20"/>
      <c r="CR2143" s="20"/>
      <c r="CS2143" s="20"/>
      <c r="CT2143" s="20"/>
      <c r="CU2143" s="20"/>
      <c r="CV2143" s="20"/>
      <c r="CW2143" s="20"/>
      <c r="CX2143" s="20"/>
      <c r="CY2143" s="20"/>
      <c r="CZ2143" s="20"/>
      <c r="DA2143" s="20"/>
      <c r="DB2143" s="20"/>
      <c r="DC2143" s="20"/>
      <c r="DD2143" s="20"/>
      <c r="DE2143" s="20"/>
      <c r="DF2143" s="20"/>
      <c r="DG2143" s="20"/>
      <c r="DH2143" s="20"/>
      <c r="DI2143" s="20"/>
      <c r="DJ2143" s="20"/>
      <c r="DK2143" s="20"/>
      <c r="DL2143" s="20"/>
      <c r="DM2143" s="20"/>
      <c r="DN2143" s="20"/>
      <c r="DO2143" s="20"/>
      <c r="DP2143" s="20"/>
      <c r="DQ2143" s="20"/>
      <c r="DR2143" s="20"/>
      <c r="DS2143" s="20"/>
      <c r="DT2143" s="20"/>
      <c r="DU2143" s="20"/>
      <c r="DV2143" s="20"/>
      <c r="DW2143" s="20"/>
      <c r="DX2143" s="20"/>
      <c r="DY2143" s="20"/>
    </row>
    <row r="2144" spans="2:129" x14ac:dyDescent="0.15">
      <c r="B2144" s="95"/>
      <c r="C2144" s="75"/>
      <c r="D2144" s="75"/>
      <c r="E2144" s="20"/>
      <c r="W2144" s="246"/>
      <c r="X2144" s="80"/>
      <c r="Y2144" s="80"/>
      <c r="Z2144" s="80"/>
      <c r="AA2144" s="80"/>
      <c r="AB2144" s="80"/>
      <c r="AC2144" s="80"/>
      <c r="AD2144" s="80"/>
      <c r="AE2144" s="70"/>
      <c r="AF2144" s="70"/>
      <c r="AG2144" s="70"/>
      <c r="AH2144" s="20"/>
      <c r="AI2144" s="20"/>
      <c r="AJ2144" s="20"/>
      <c r="AK2144" s="20"/>
      <c r="AL2144" s="20"/>
      <c r="AM2144" s="20"/>
      <c r="AN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c r="BU2144" s="20"/>
      <c r="BV2144" s="20"/>
      <c r="BW2144" s="20"/>
      <c r="BX2144" s="20"/>
      <c r="BY2144" s="20"/>
      <c r="BZ2144" s="20"/>
      <c r="CA2144" s="20"/>
      <c r="CB2144" s="20"/>
      <c r="CC2144" s="20"/>
      <c r="CD2144" s="20"/>
      <c r="CE2144" s="20"/>
      <c r="CF2144" s="20"/>
      <c r="CG2144" s="20"/>
      <c r="CH2144" s="20"/>
      <c r="CI2144" s="20"/>
      <c r="CJ2144" s="20"/>
      <c r="CK2144" s="20"/>
      <c r="CL2144" s="20"/>
      <c r="CM2144" s="20"/>
      <c r="CN2144" s="20"/>
      <c r="CO2144" s="20"/>
      <c r="CP2144" s="20"/>
      <c r="CQ2144" s="20"/>
      <c r="CR2144" s="20"/>
      <c r="CS2144" s="20"/>
      <c r="CT2144" s="20"/>
      <c r="CU2144" s="20"/>
      <c r="CV2144" s="20"/>
      <c r="CW2144" s="20"/>
      <c r="CX2144" s="20"/>
      <c r="CY2144" s="20"/>
      <c r="CZ2144" s="20"/>
      <c r="DA2144" s="20"/>
      <c r="DB2144" s="20"/>
      <c r="DC2144" s="20"/>
      <c r="DD2144" s="20"/>
      <c r="DE2144" s="20"/>
      <c r="DF2144" s="20"/>
      <c r="DG2144" s="20"/>
      <c r="DH2144" s="20"/>
      <c r="DI2144" s="20"/>
      <c r="DJ2144" s="20"/>
      <c r="DK2144" s="20"/>
      <c r="DL2144" s="20"/>
      <c r="DM2144" s="20"/>
      <c r="DN2144" s="20"/>
      <c r="DO2144" s="20"/>
      <c r="DP2144" s="20"/>
      <c r="DQ2144" s="20"/>
      <c r="DR2144" s="20"/>
      <c r="DS2144" s="20"/>
      <c r="DT2144" s="20"/>
      <c r="DU2144" s="20"/>
      <c r="DV2144" s="20"/>
      <c r="DW2144" s="20"/>
      <c r="DX2144" s="20"/>
      <c r="DY2144" s="20"/>
    </row>
    <row r="2145" spans="1:129" x14ac:dyDescent="0.15">
      <c r="A2145" s="61" t="s">
        <v>1235</v>
      </c>
      <c r="B2145" s="67" t="s">
        <v>1236</v>
      </c>
      <c r="C2145" s="114" t="s">
        <v>1237</v>
      </c>
      <c r="D2145" s="75"/>
      <c r="E2145" s="105"/>
      <c r="F2145" s="82"/>
      <c r="G2145" s="82"/>
      <c r="H2145" s="82"/>
      <c r="I2145" s="82"/>
      <c r="J2145" s="82"/>
      <c r="K2145" s="82"/>
      <c r="L2145" s="82"/>
      <c r="M2145" s="82"/>
      <c r="N2145" s="82"/>
      <c r="O2145" s="82"/>
      <c r="P2145" s="82"/>
      <c r="Q2145" s="82"/>
      <c r="R2145" s="82"/>
      <c r="S2145" s="82"/>
      <c r="T2145" s="82"/>
      <c r="U2145" s="82"/>
      <c r="W2145" s="246"/>
      <c r="X2145" s="80"/>
      <c r="Y2145" s="80"/>
      <c r="Z2145" s="80"/>
      <c r="AA2145" s="80"/>
      <c r="AB2145" s="80"/>
      <c r="AC2145" s="80"/>
      <c r="AD2145" s="80"/>
      <c r="AE2145" s="70"/>
      <c r="AF2145" s="70"/>
      <c r="AG2145" s="70"/>
      <c r="AH2145" s="20"/>
      <c r="AI2145" s="20"/>
      <c r="AJ2145" s="20"/>
      <c r="AK2145" s="20"/>
      <c r="AL2145" s="20"/>
      <c r="AM2145" s="20"/>
      <c r="AN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c r="BU2145" s="20"/>
      <c r="BV2145" s="20"/>
      <c r="BW2145" s="20"/>
      <c r="BX2145" s="20"/>
      <c r="BY2145" s="20"/>
      <c r="BZ2145" s="20"/>
      <c r="CA2145" s="20"/>
      <c r="CB2145" s="20"/>
      <c r="CC2145" s="20"/>
      <c r="CD2145" s="20"/>
      <c r="CE2145" s="20"/>
      <c r="CF2145" s="20"/>
      <c r="CG2145" s="20"/>
      <c r="CH2145" s="20"/>
      <c r="CI2145" s="20"/>
      <c r="CJ2145" s="20"/>
      <c r="CK2145" s="20"/>
      <c r="CL2145" s="20"/>
      <c r="CM2145" s="20"/>
      <c r="CN2145" s="20"/>
      <c r="CO2145" s="20"/>
      <c r="CP2145" s="20"/>
      <c r="CQ2145" s="20"/>
      <c r="CR2145" s="20"/>
      <c r="CS2145" s="20"/>
      <c r="CT2145" s="20"/>
      <c r="CU2145" s="20"/>
      <c r="CV2145" s="20"/>
      <c r="CW2145" s="20"/>
      <c r="CX2145" s="20"/>
      <c r="CY2145" s="20"/>
      <c r="CZ2145" s="20"/>
      <c r="DA2145" s="20"/>
      <c r="DB2145" s="20"/>
      <c r="DC2145" s="20"/>
      <c r="DD2145" s="20"/>
      <c r="DE2145" s="20"/>
      <c r="DF2145" s="20"/>
      <c r="DG2145" s="20"/>
      <c r="DH2145" s="20"/>
      <c r="DI2145" s="20"/>
      <c r="DJ2145" s="20"/>
      <c r="DK2145" s="20"/>
      <c r="DL2145" s="20"/>
      <c r="DM2145" s="20"/>
      <c r="DN2145" s="20"/>
      <c r="DO2145" s="20"/>
      <c r="DP2145" s="20"/>
      <c r="DQ2145" s="20"/>
      <c r="DR2145" s="20"/>
      <c r="DS2145" s="20"/>
      <c r="DT2145" s="20"/>
      <c r="DU2145" s="20"/>
      <c r="DV2145" s="20"/>
      <c r="DW2145" s="20"/>
      <c r="DX2145" s="20"/>
      <c r="DY2145" s="20"/>
    </row>
    <row r="2146" spans="1:129" x14ac:dyDescent="0.15">
      <c r="A2146" s="61"/>
      <c r="B2146" s="77" t="s">
        <v>1238</v>
      </c>
      <c r="C2146" s="114"/>
      <c r="D2146" s="73" t="s">
        <v>38</v>
      </c>
      <c r="E2146" s="248" t="s">
        <v>1239</v>
      </c>
      <c r="F2146" s="272">
        <f t="shared" ref="F2146:F2158" si="385">G2146+H2146+I2146+J2146</f>
        <v>4.8386450241000002E-4</v>
      </c>
      <c r="G2146" s="272">
        <f t="shared" ref="G2146:G2158" si="386">M2146+N2146+O2146</f>
        <v>3.6832537580000001E-5</v>
      </c>
      <c r="H2146" s="272">
        <f t="shared" ref="H2146:H2158" si="387">K2146+L2146+P2146</f>
        <v>1.523915103E-5</v>
      </c>
      <c r="I2146" s="272">
        <f t="shared" ref="I2146:I2158" si="388">Q2146+IF(R2146="x",0,R2146)+IF(S2146="x",0,S2146)+IF(T2146="x",0,T2146)+U2146</f>
        <v>3.9464199480000002E-4</v>
      </c>
      <c r="J2146" s="272">
        <v>3.7150819000000002E-5</v>
      </c>
      <c r="K2146" s="272">
        <v>1.4096441E-5</v>
      </c>
      <c r="L2146" s="272">
        <v>7.3510128999999998E-7</v>
      </c>
      <c r="M2146" s="272">
        <v>4.9197167999999998E-7</v>
      </c>
      <c r="N2146" s="272">
        <v>9.8467809000000001E-6</v>
      </c>
      <c r="O2146" s="272">
        <v>2.6493784999999999E-5</v>
      </c>
      <c r="P2146" s="272">
        <v>4.0760874000000002E-7</v>
      </c>
      <c r="Q2146" s="272">
        <v>3.3461548000000002E-6</v>
      </c>
      <c r="R2146" s="272">
        <v>0</v>
      </c>
      <c r="S2146" s="272">
        <v>0</v>
      </c>
      <c r="T2146" s="272">
        <v>0</v>
      </c>
      <c r="U2146" s="272">
        <v>3.9129584E-4</v>
      </c>
      <c r="V2146" s="118"/>
      <c r="W2146" s="284">
        <f t="shared" ref="W2146:W2158" si="389">J2146/0.135</f>
        <v>2.7519125185185186E-4</v>
      </c>
      <c r="X2146" s="285">
        <v>5.9947005000000001E-3</v>
      </c>
      <c r="Y2146" s="285">
        <v>3.7207200999999999E-3</v>
      </c>
      <c r="Z2146" s="285">
        <v>1.6588649E-3</v>
      </c>
      <c r="AA2146" s="285">
        <v>3.5454178E-7</v>
      </c>
      <c r="AB2146" s="285">
        <v>2.1422146000000001E-4</v>
      </c>
      <c r="AC2146" s="285">
        <v>1.1173156E-4</v>
      </c>
      <c r="AD2146" s="285">
        <v>2.8880795999999999E-4</v>
      </c>
      <c r="AE2146" s="250">
        <v>2.5503166000000001E-9</v>
      </c>
      <c r="AF2146" s="250">
        <v>1.2726070000000001E-11</v>
      </c>
      <c r="AG2146" s="250">
        <v>1.6314828000000002E-5</v>
      </c>
      <c r="AH2146" s="20"/>
      <c r="AI2146" s="20"/>
      <c r="AJ2146" s="20"/>
      <c r="AK2146" s="20"/>
      <c r="AL2146" s="20"/>
      <c r="AM2146" s="20"/>
      <c r="AN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c r="BU2146" s="20"/>
      <c r="BV2146" s="20"/>
      <c r="BW2146" s="20"/>
      <c r="BX2146" s="20"/>
      <c r="BY2146" s="20"/>
      <c r="BZ2146" s="20"/>
      <c r="CA2146" s="20"/>
      <c r="CB2146" s="20"/>
      <c r="CC2146" s="20"/>
      <c r="CD2146" s="20"/>
      <c r="CE2146" s="20"/>
      <c r="CF2146" s="20"/>
      <c r="CG2146" s="20"/>
      <c r="CH2146" s="20"/>
      <c r="CI2146" s="20"/>
      <c r="CJ2146" s="20"/>
      <c r="CK2146" s="20"/>
      <c r="CL2146" s="20"/>
      <c r="CM2146" s="20"/>
      <c r="CN2146" s="20"/>
      <c r="CO2146" s="20"/>
      <c r="CP2146" s="20"/>
      <c r="CQ2146" s="20"/>
      <c r="CR2146" s="20"/>
      <c r="CS2146" s="20"/>
      <c r="CT2146" s="20"/>
      <c r="CU2146" s="20"/>
      <c r="CV2146" s="20"/>
      <c r="CW2146" s="20"/>
      <c r="CX2146" s="20"/>
      <c r="CY2146" s="20"/>
      <c r="CZ2146" s="20"/>
      <c r="DA2146" s="20"/>
      <c r="DB2146" s="20"/>
      <c r="DC2146" s="20"/>
      <c r="DD2146" s="20"/>
      <c r="DE2146" s="20"/>
      <c r="DF2146" s="20"/>
      <c r="DG2146" s="20"/>
      <c r="DH2146" s="20"/>
      <c r="DI2146" s="20"/>
      <c r="DJ2146" s="20"/>
      <c r="DK2146" s="20"/>
      <c r="DL2146" s="20"/>
      <c r="DM2146" s="20"/>
      <c r="DN2146" s="20"/>
      <c r="DO2146" s="20"/>
      <c r="DP2146" s="20"/>
      <c r="DQ2146" s="20"/>
      <c r="DR2146" s="20"/>
      <c r="DS2146" s="20"/>
      <c r="DT2146" s="20"/>
      <c r="DU2146" s="20"/>
      <c r="DV2146" s="20"/>
      <c r="DW2146" s="20"/>
      <c r="DX2146" s="20"/>
      <c r="DY2146" s="20"/>
    </row>
    <row r="2147" spans="1:129" s="168" customFormat="1" x14ac:dyDescent="0.15">
      <c r="B2147" s="165" t="s">
        <v>5707</v>
      </c>
      <c r="C2147" s="167"/>
      <c r="D2147" s="73" t="s">
        <v>38</v>
      </c>
      <c r="E2147" s="201" t="s">
        <v>5708</v>
      </c>
      <c r="F2147" s="201">
        <f t="shared" si="385"/>
        <v>6.3217580727600007E-4</v>
      </c>
      <c r="G2147" s="201">
        <f t="shared" si="386"/>
        <v>2.1119479170000001E-6</v>
      </c>
      <c r="H2147" s="201">
        <f t="shared" si="387"/>
        <v>1.0052148589999999E-6</v>
      </c>
      <c r="I2147" s="201">
        <f t="shared" si="388"/>
        <v>6.2614434320000002E-4</v>
      </c>
      <c r="J2147" s="201">
        <v>2.9143012999999998E-6</v>
      </c>
      <c r="K2147" s="201">
        <v>9.2385229E-7</v>
      </c>
      <c r="L2147" s="201">
        <v>5.8553241000000002E-8</v>
      </c>
      <c r="M2147" s="201">
        <v>4.0597806999999999E-8</v>
      </c>
      <c r="N2147" s="201">
        <v>1.2268206E-6</v>
      </c>
      <c r="O2147" s="201">
        <v>8.4452951000000003E-7</v>
      </c>
      <c r="P2147" s="201">
        <v>2.2809328000000001E-8</v>
      </c>
      <c r="Q2147" s="201">
        <v>6.6305320000000001E-7</v>
      </c>
      <c r="R2147" s="201">
        <v>0</v>
      </c>
      <c r="S2147" s="201">
        <v>0</v>
      </c>
      <c r="T2147" s="201">
        <v>0</v>
      </c>
      <c r="U2147" s="201">
        <v>6.2548129000000003E-4</v>
      </c>
      <c r="V2147" s="118"/>
      <c r="W2147" s="148">
        <f t="shared" si="389"/>
        <v>2.1587417037037033E-5</v>
      </c>
      <c r="X2147" s="276">
        <v>4.6648818999999999E-3</v>
      </c>
      <c r="Y2147" s="276">
        <v>2.3091619E-3</v>
      </c>
      <c r="Z2147" s="276">
        <v>2.1123438999999999E-4</v>
      </c>
      <c r="AA2147" s="276">
        <v>1.9642273000000001E-7</v>
      </c>
      <c r="AB2147" s="276">
        <v>7.4189235999999996E-5</v>
      </c>
      <c r="AC2147" s="276">
        <v>8.6395706999999996E-5</v>
      </c>
      <c r="AD2147" s="276">
        <v>1.9837042999999999E-3</v>
      </c>
      <c r="AE2147" s="76">
        <v>2.7927645E-9</v>
      </c>
      <c r="AF2147" s="76">
        <v>1.4616286999999999E-11</v>
      </c>
      <c r="AG2147" s="76">
        <v>1.3201696E-5</v>
      </c>
    </row>
    <row r="2148" spans="1:129" s="168" customFormat="1" x14ac:dyDescent="0.15">
      <c r="B2148" s="165" t="s">
        <v>5709</v>
      </c>
      <c r="C2148" s="167"/>
      <c r="D2148" s="73" t="s">
        <v>38</v>
      </c>
      <c r="E2148" s="201" t="s">
        <v>5710</v>
      </c>
      <c r="F2148" s="201">
        <f t="shared" si="385"/>
        <v>5.9759620890629996E-4</v>
      </c>
      <c r="G2148" s="201">
        <f t="shared" si="386"/>
        <v>6.6616412500000007E-7</v>
      </c>
      <c r="H2148" s="201">
        <f t="shared" si="387"/>
        <v>3.0638982130000003E-7</v>
      </c>
      <c r="I2148" s="201">
        <f t="shared" si="388"/>
        <v>5.9571136618000002E-4</v>
      </c>
      <c r="J2148" s="201">
        <v>9.1228877999999999E-7</v>
      </c>
      <c r="K2148" s="201">
        <v>2.8110873000000001E-7</v>
      </c>
      <c r="L2148" s="201">
        <v>1.8210895E-8</v>
      </c>
      <c r="M2148" s="201">
        <v>1.3352954999999999E-8</v>
      </c>
      <c r="N2148" s="201">
        <v>3.7399771999999998E-7</v>
      </c>
      <c r="O2148" s="201">
        <v>2.7881345000000001E-7</v>
      </c>
      <c r="P2148" s="201">
        <v>7.0701963000000003E-9</v>
      </c>
      <c r="Q2148" s="201">
        <v>2.1593618E-7</v>
      </c>
      <c r="R2148" s="201">
        <v>0</v>
      </c>
      <c r="S2148" s="201">
        <v>0</v>
      </c>
      <c r="T2148" s="201">
        <v>0</v>
      </c>
      <c r="U2148" s="201">
        <v>5.9549543000000005E-4</v>
      </c>
      <c r="V2148" s="118"/>
      <c r="W2148" s="148">
        <f t="shared" si="389"/>
        <v>6.7576946666666662E-6</v>
      </c>
      <c r="X2148" s="276">
        <v>6.4494690000000002E-3</v>
      </c>
      <c r="Y2148" s="276">
        <v>2.1740635000000001E-3</v>
      </c>
      <c r="Z2148" s="276">
        <v>3.4277311999999999E-3</v>
      </c>
      <c r="AA2148" s="276">
        <v>2.4499748999999998E-7</v>
      </c>
      <c r="AB2148" s="276">
        <v>8.8734901999999995E-5</v>
      </c>
      <c r="AC2148" s="276">
        <v>3.7506175000000002E-5</v>
      </c>
      <c r="AD2148" s="276">
        <v>7.2118826000000004E-4</v>
      </c>
      <c r="AE2148" s="76">
        <v>2.6841111000000001E-9</v>
      </c>
      <c r="AF2148" s="76">
        <v>1.4347075000000001E-11</v>
      </c>
      <c r="AG2148" s="76">
        <v>1.1775962999999999E-5</v>
      </c>
    </row>
    <row r="2149" spans="1:129" s="168" customFormat="1" x14ac:dyDescent="0.15">
      <c r="B2149" s="165" t="s">
        <v>5711</v>
      </c>
      <c r="C2149" s="167"/>
      <c r="D2149" s="73" t="s">
        <v>38</v>
      </c>
      <c r="E2149" s="201" t="s">
        <v>5712</v>
      </c>
      <c r="F2149" s="201">
        <f t="shared" si="385"/>
        <v>1.6840278397000001E-4</v>
      </c>
      <c r="G2149" s="201">
        <f t="shared" si="386"/>
        <v>6.2613025749999997E-5</v>
      </c>
      <c r="H2149" s="201">
        <f t="shared" si="387"/>
        <v>2.743116132E-5</v>
      </c>
      <c r="I2149" s="201">
        <f t="shared" si="388"/>
        <v>1.2824108900000001E-5</v>
      </c>
      <c r="J2149" s="201">
        <v>6.5534488000000001E-5</v>
      </c>
      <c r="K2149" s="201">
        <v>2.521202E-5</v>
      </c>
      <c r="L2149" s="201">
        <v>1.4847553E-6</v>
      </c>
      <c r="M2149" s="201">
        <v>7.8428374999999998E-7</v>
      </c>
      <c r="N2149" s="201">
        <v>2.3988755E-5</v>
      </c>
      <c r="O2149" s="201">
        <v>3.7839987000000001E-5</v>
      </c>
      <c r="P2149" s="201">
        <v>7.3438602000000002E-7</v>
      </c>
      <c r="Q2149" s="201">
        <v>6.5705414000000003E-6</v>
      </c>
      <c r="R2149" s="201">
        <v>0</v>
      </c>
      <c r="S2149" s="201">
        <v>0</v>
      </c>
      <c r="T2149" s="201">
        <v>0</v>
      </c>
      <c r="U2149" s="201">
        <v>6.2535675E-6</v>
      </c>
      <c r="V2149" s="118"/>
      <c r="W2149" s="148">
        <f t="shared" si="389"/>
        <v>4.8544065185185181E-4</v>
      </c>
      <c r="X2149" s="276">
        <v>7.1936407000000001E-3</v>
      </c>
      <c r="Y2149" s="276">
        <v>4.4648641000000003E-3</v>
      </c>
      <c r="Z2149" s="276">
        <v>1.9906378999999998E-3</v>
      </c>
      <c r="AA2149" s="276">
        <v>4.2545014000000002E-7</v>
      </c>
      <c r="AB2149" s="276">
        <v>2.5706574999999999E-4</v>
      </c>
      <c r="AC2149" s="276">
        <v>1.3407786999999999E-4</v>
      </c>
      <c r="AD2149" s="276">
        <v>3.4656954999999999E-4</v>
      </c>
      <c r="AE2149" s="76">
        <v>3.0603799000000001E-9</v>
      </c>
      <c r="AF2149" s="76">
        <v>1.5271284000000001E-11</v>
      </c>
      <c r="AG2149" s="76">
        <v>1.9577794000000001E-5</v>
      </c>
    </row>
    <row r="2150" spans="1:129" s="168" customFormat="1" x14ac:dyDescent="0.15">
      <c r="B2150" s="165" t="s">
        <v>5713</v>
      </c>
      <c r="C2150" s="167"/>
      <c r="D2150" s="73" t="s">
        <v>38</v>
      </c>
      <c r="E2150" s="201" t="s">
        <v>5714</v>
      </c>
      <c r="F2150" s="201">
        <f t="shared" si="385"/>
        <v>7.5934931933999996E-4</v>
      </c>
      <c r="G2150" s="201">
        <f t="shared" si="386"/>
        <v>6.8479190339999993E-5</v>
      </c>
      <c r="H2150" s="201">
        <f t="shared" si="387"/>
        <v>4.7851082799999997E-5</v>
      </c>
      <c r="I2150" s="201">
        <f t="shared" si="388"/>
        <v>5.3028436620000002E-4</v>
      </c>
      <c r="J2150" s="201">
        <v>1.1273468E-4</v>
      </c>
      <c r="K2150" s="201">
        <v>4.4248802999999997E-5</v>
      </c>
      <c r="L2150" s="201">
        <v>2.3700886000000001E-6</v>
      </c>
      <c r="M2150" s="201">
        <v>9.0875933999999998E-7</v>
      </c>
      <c r="N2150" s="201">
        <v>2.8816022999999999E-5</v>
      </c>
      <c r="O2150" s="201">
        <v>3.8754407999999998E-5</v>
      </c>
      <c r="P2150" s="201">
        <v>1.2321912000000001E-6</v>
      </c>
      <c r="Q2150" s="201">
        <v>7.0123461999999996E-6</v>
      </c>
      <c r="R2150" s="201">
        <v>0</v>
      </c>
      <c r="S2150" s="201">
        <v>0</v>
      </c>
      <c r="T2150" s="201">
        <v>0</v>
      </c>
      <c r="U2150" s="201">
        <v>5.2327202E-4</v>
      </c>
      <c r="V2150" s="118"/>
      <c r="W2150" s="148">
        <f t="shared" si="389"/>
        <v>8.3507170370370365E-4</v>
      </c>
      <c r="X2150" s="276">
        <v>8.6115079000000008E-3</v>
      </c>
      <c r="Y2150" s="276">
        <v>6.4967475000000004E-3</v>
      </c>
      <c r="Z2150" s="276">
        <v>1.3511089E-3</v>
      </c>
      <c r="AA2150" s="276">
        <v>8.8893966999999999E-7</v>
      </c>
      <c r="AB2150" s="276">
        <v>2.2278778000000001E-4</v>
      </c>
      <c r="AC2150" s="276">
        <v>9.7047382999999995E-5</v>
      </c>
      <c r="AD2150" s="276">
        <v>4.4292731999999999E-4</v>
      </c>
      <c r="AE2150" s="76">
        <v>3.7222672000000002E-9</v>
      </c>
      <c r="AF2150" s="76">
        <v>1.6090939999999999E-11</v>
      </c>
      <c r="AG2150" s="76">
        <v>2.9731802000000001E-5</v>
      </c>
    </row>
    <row r="2151" spans="1:129" s="168" customFormat="1" x14ac:dyDescent="0.15">
      <c r="B2151" s="165" t="s">
        <v>5715</v>
      </c>
      <c r="C2151" s="167"/>
      <c r="D2151" s="73" t="s">
        <v>38</v>
      </c>
      <c r="E2151" s="201" t="s">
        <v>5716</v>
      </c>
      <c r="F2151" s="201">
        <f t="shared" si="385"/>
        <v>1.3283768265999999E-3</v>
      </c>
      <c r="G2151" s="201">
        <f t="shared" si="386"/>
        <v>1.5712647090000001E-4</v>
      </c>
      <c r="H2151" s="201">
        <f t="shared" si="387"/>
        <v>8.63038903E-5</v>
      </c>
      <c r="I2151" s="201">
        <f t="shared" si="388"/>
        <v>8.8423986539999991E-4</v>
      </c>
      <c r="J2151" s="201">
        <v>2.007066E-4</v>
      </c>
      <c r="K2151" s="201">
        <v>8.0932713000000001E-5</v>
      </c>
      <c r="L2151" s="201">
        <v>3.8071885999999999E-6</v>
      </c>
      <c r="M2151" s="201">
        <v>1.0985839E-6</v>
      </c>
      <c r="N2151" s="201">
        <v>1.1403251E-4</v>
      </c>
      <c r="O2151" s="201">
        <v>4.1995376999999998E-5</v>
      </c>
      <c r="P2151" s="201">
        <v>1.5639887000000001E-6</v>
      </c>
      <c r="Q2151" s="201">
        <v>9.1393454000000003E-6</v>
      </c>
      <c r="R2151" s="201">
        <v>0</v>
      </c>
      <c r="S2151" s="201">
        <v>0</v>
      </c>
      <c r="T2151" s="201">
        <v>0</v>
      </c>
      <c r="U2151" s="201">
        <v>8.7510051999999995E-4</v>
      </c>
      <c r="V2151" s="118"/>
      <c r="W2151" s="148">
        <f t="shared" si="389"/>
        <v>1.4867155555555556E-3</v>
      </c>
      <c r="X2151" s="276">
        <v>7.1920878000000001E-3</v>
      </c>
      <c r="Y2151" s="276">
        <v>4.4600832999999998E-3</v>
      </c>
      <c r="Z2151" s="276">
        <v>1.9936372E-3</v>
      </c>
      <c r="AA2151" s="276">
        <v>4.2507354999999999E-7</v>
      </c>
      <c r="AB2151" s="276">
        <v>2.5671443999999999E-4</v>
      </c>
      <c r="AC2151" s="276">
        <v>1.3387634E-4</v>
      </c>
      <c r="AD2151" s="276">
        <v>3.4735136E-4</v>
      </c>
      <c r="AE2151" s="76">
        <v>3.0595948000000001E-9</v>
      </c>
      <c r="AF2151" s="76">
        <v>1.5269355999999999E-11</v>
      </c>
      <c r="AG2151" s="76">
        <v>1.9561513000000001E-5</v>
      </c>
    </row>
    <row r="2152" spans="1:129" s="168" customFormat="1" x14ac:dyDescent="0.15">
      <c r="B2152" s="165" t="s">
        <v>5717</v>
      </c>
      <c r="C2152" s="167"/>
      <c r="D2152" s="73" t="s">
        <v>38</v>
      </c>
      <c r="E2152" s="201" t="s">
        <v>5718</v>
      </c>
      <c r="F2152" s="201">
        <f t="shared" si="385"/>
        <v>1.1043897404999999E-2</v>
      </c>
      <c r="G2152" s="201">
        <f t="shared" si="386"/>
        <v>2.0552582499999998E-3</v>
      </c>
      <c r="H2152" s="201">
        <f t="shared" si="387"/>
        <v>2.756003195E-3</v>
      </c>
      <c r="I2152" s="201">
        <f t="shared" si="388"/>
        <v>9.3692176000000006E-4</v>
      </c>
      <c r="J2152" s="201">
        <v>5.2957142E-3</v>
      </c>
      <c r="K2152" s="201">
        <v>2.1369137000000001E-3</v>
      </c>
      <c r="L2152" s="201">
        <v>5.7638590999999995E-4</v>
      </c>
      <c r="M2152" s="201">
        <v>5.1186919999999997E-5</v>
      </c>
      <c r="N2152" s="201">
        <v>1.5041747000000001E-3</v>
      </c>
      <c r="O2152" s="201">
        <v>4.9989662999999998E-4</v>
      </c>
      <c r="P2152" s="201">
        <v>4.2703585000000001E-5</v>
      </c>
      <c r="Q2152" s="201">
        <v>1.9591264000000001E-4</v>
      </c>
      <c r="R2152" s="201">
        <v>0</v>
      </c>
      <c r="S2152" s="201">
        <v>0</v>
      </c>
      <c r="T2152" s="201">
        <v>0</v>
      </c>
      <c r="U2152" s="201">
        <v>7.4100912E-4</v>
      </c>
      <c r="V2152" s="118"/>
      <c r="W2152" s="148">
        <f t="shared" si="389"/>
        <v>3.9227512592592592E-2</v>
      </c>
      <c r="X2152" s="276">
        <v>9.5678046000000003E-3</v>
      </c>
      <c r="Y2152" s="276">
        <v>7.8661250999999995E-3</v>
      </c>
      <c r="Z2152" s="276">
        <v>9.2371749999999996E-4</v>
      </c>
      <c r="AA2152" s="276">
        <v>1.2003350000000001E-6</v>
      </c>
      <c r="AB2152" s="276">
        <v>2.0038666999999999E-4</v>
      </c>
      <c r="AC2152" s="276">
        <v>7.2447157999999998E-5</v>
      </c>
      <c r="AD2152" s="276">
        <v>5.0392788E-4</v>
      </c>
      <c r="AE2152" s="76">
        <v>4.1670097E-9</v>
      </c>
      <c r="AF2152" s="76">
        <v>1.6642935999999999E-11</v>
      </c>
      <c r="AG2152" s="76">
        <v>3.6561701000000002E-5</v>
      </c>
    </row>
    <row r="2153" spans="1:129" s="168" customFormat="1" x14ac:dyDescent="0.15">
      <c r="B2153" s="165" t="s">
        <v>5719</v>
      </c>
      <c r="C2153" s="286"/>
      <c r="D2153" s="73" t="s">
        <v>38</v>
      </c>
      <c r="E2153" s="201" t="s">
        <v>5708</v>
      </c>
      <c r="F2153" s="201">
        <f t="shared" si="385"/>
        <v>6.3217580727600007E-4</v>
      </c>
      <c r="G2153" s="201">
        <f t="shared" si="386"/>
        <v>2.1119479170000001E-6</v>
      </c>
      <c r="H2153" s="201">
        <f t="shared" si="387"/>
        <v>1.0052148589999999E-6</v>
      </c>
      <c r="I2153" s="201">
        <f t="shared" si="388"/>
        <v>6.2614434320000002E-4</v>
      </c>
      <c r="J2153" s="201">
        <v>2.9143012999999998E-6</v>
      </c>
      <c r="K2153" s="201">
        <v>9.2385229E-7</v>
      </c>
      <c r="L2153" s="201">
        <v>5.8553241000000002E-8</v>
      </c>
      <c r="M2153" s="201">
        <v>4.0597806999999999E-8</v>
      </c>
      <c r="N2153" s="201">
        <v>1.2268206E-6</v>
      </c>
      <c r="O2153" s="201">
        <v>8.4452951000000003E-7</v>
      </c>
      <c r="P2153" s="201">
        <v>2.2809328000000001E-8</v>
      </c>
      <c r="Q2153" s="201">
        <v>6.6305320000000001E-7</v>
      </c>
      <c r="R2153" s="201">
        <v>0</v>
      </c>
      <c r="S2153" s="201">
        <v>0</v>
      </c>
      <c r="T2153" s="201">
        <v>0</v>
      </c>
      <c r="U2153" s="201">
        <v>6.2548129000000003E-4</v>
      </c>
      <c r="V2153" s="118"/>
      <c r="W2153" s="148">
        <f t="shared" si="389"/>
        <v>2.1587417037037033E-5</v>
      </c>
      <c r="X2153" s="276">
        <v>3.0168589000000002E-4</v>
      </c>
      <c r="Y2153" s="276">
        <v>2.6262873E-4</v>
      </c>
      <c r="Z2153" s="276">
        <v>2.0153109E-5</v>
      </c>
      <c r="AA2153" s="276">
        <v>1.7369047E-8</v>
      </c>
      <c r="AB2153" s="276">
        <v>5.0557746000000001E-6</v>
      </c>
      <c r="AC2153" s="276">
        <v>1.2629575E-6</v>
      </c>
      <c r="AD2153" s="276">
        <v>1.2567948999999999E-5</v>
      </c>
      <c r="AE2153" s="76">
        <v>2.1492203999999999E-9</v>
      </c>
      <c r="AF2153" s="76">
        <v>1.2851440999999999E-11</v>
      </c>
      <c r="AG2153" s="76">
        <v>1.7812399000000001E-6</v>
      </c>
    </row>
    <row r="2154" spans="1:129" x14ac:dyDescent="0.15">
      <c r="B2154" s="165" t="s">
        <v>5720</v>
      </c>
      <c r="C2154" s="75"/>
      <c r="D2154" s="73" t="s">
        <v>38</v>
      </c>
      <c r="E2154" s="201" t="s">
        <v>5710</v>
      </c>
      <c r="F2154" s="201">
        <f t="shared" si="385"/>
        <v>5.9759620890629996E-4</v>
      </c>
      <c r="G2154" s="201">
        <f t="shared" si="386"/>
        <v>6.6616412500000007E-7</v>
      </c>
      <c r="H2154" s="201">
        <f t="shared" si="387"/>
        <v>3.0638982130000003E-7</v>
      </c>
      <c r="I2154" s="201">
        <f t="shared" si="388"/>
        <v>5.9571136618000002E-4</v>
      </c>
      <c r="J2154" s="201">
        <v>9.1228877999999999E-7</v>
      </c>
      <c r="K2154" s="201">
        <v>2.8110873000000001E-7</v>
      </c>
      <c r="L2154" s="201">
        <v>1.8210895E-8</v>
      </c>
      <c r="M2154" s="201">
        <v>1.3352954999999999E-8</v>
      </c>
      <c r="N2154" s="201">
        <v>3.7399771999999998E-7</v>
      </c>
      <c r="O2154" s="201">
        <v>2.7881345000000001E-7</v>
      </c>
      <c r="P2154" s="201">
        <v>7.0701963000000003E-9</v>
      </c>
      <c r="Q2154" s="201">
        <v>2.1593618E-7</v>
      </c>
      <c r="R2154" s="201">
        <v>0</v>
      </c>
      <c r="S2154" s="201">
        <v>0</v>
      </c>
      <c r="T2154" s="201">
        <v>0</v>
      </c>
      <c r="U2154" s="201">
        <v>5.9549543000000005E-4</v>
      </c>
      <c r="V2154" s="118"/>
      <c r="W2154" s="148">
        <f t="shared" si="389"/>
        <v>6.7576946666666662E-6</v>
      </c>
      <c r="X2154" s="276">
        <v>9.1797121000000007E-5</v>
      </c>
      <c r="Y2154" s="276">
        <v>8.0599643999999994E-5</v>
      </c>
      <c r="Z2154" s="276">
        <v>5.6322889000000002E-6</v>
      </c>
      <c r="AA2154" s="276">
        <v>4.8663117999999997E-9</v>
      </c>
      <c r="AB2154" s="276">
        <v>1.4967108E-6</v>
      </c>
      <c r="AC2154" s="276">
        <v>3.4159462000000001E-7</v>
      </c>
      <c r="AD2154" s="276">
        <v>3.7220173000000002E-6</v>
      </c>
      <c r="AE2154" s="76">
        <v>2.1967306999999999E-9</v>
      </c>
      <c r="AF2154" s="76">
        <v>1.3292501E-11</v>
      </c>
      <c r="AG2154" s="76">
        <v>5.5937522E-7</v>
      </c>
      <c r="AH2154" s="20"/>
      <c r="AI2154" s="20"/>
      <c r="AJ2154" s="20"/>
      <c r="AK2154" s="20"/>
      <c r="AL2154" s="20"/>
      <c r="AM2154" s="20"/>
      <c r="AN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c r="BU2154" s="20"/>
      <c r="BV2154" s="20"/>
      <c r="BW2154" s="20"/>
      <c r="BX2154" s="20"/>
      <c r="BY2154" s="20"/>
      <c r="BZ2154" s="20"/>
      <c r="CA2154" s="20"/>
      <c r="CB2154" s="20"/>
      <c r="CC2154" s="20"/>
      <c r="CD2154" s="20"/>
      <c r="CE2154" s="20"/>
      <c r="CF2154" s="20"/>
      <c r="CG2154" s="20"/>
      <c r="CH2154" s="20"/>
      <c r="CI2154" s="20"/>
      <c r="CJ2154" s="20"/>
      <c r="CK2154" s="20"/>
      <c r="CL2154" s="20"/>
      <c r="CM2154" s="20"/>
      <c r="CN2154" s="20"/>
      <c r="CO2154" s="20"/>
      <c r="CP2154" s="20"/>
      <c r="CQ2154" s="20"/>
      <c r="CR2154" s="20"/>
      <c r="CS2154" s="20"/>
      <c r="CT2154" s="20"/>
      <c r="CU2154" s="20"/>
      <c r="CV2154" s="20"/>
      <c r="CW2154" s="20"/>
      <c r="CX2154" s="20"/>
      <c r="CY2154" s="20"/>
      <c r="CZ2154" s="20"/>
      <c r="DA2154" s="20"/>
      <c r="DB2154" s="20"/>
      <c r="DC2154" s="20"/>
      <c r="DD2154" s="20"/>
      <c r="DE2154" s="20"/>
      <c r="DF2154" s="20"/>
      <c r="DG2154" s="20"/>
      <c r="DH2154" s="20"/>
      <c r="DI2154" s="20"/>
      <c r="DJ2154" s="20"/>
      <c r="DK2154" s="20"/>
      <c r="DL2154" s="20"/>
      <c r="DM2154" s="20"/>
      <c r="DN2154" s="20"/>
      <c r="DO2154" s="20"/>
      <c r="DP2154" s="20"/>
      <c r="DQ2154" s="20"/>
      <c r="DR2154" s="20"/>
      <c r="DS2154" s="20"/>
      <c r="DT2154" s="20"/>
      <c r="DU2154" s="20"/>
      <c r="DV2154" s="20"/>
      <c r="DW2154" s="20"/>
      <c r="DX2154" s="20"/>
      <c r="DY2154" s="20"/>
    </row>
    <row r="2155" spans="1:129" x14ac:dyDescent="0.15">
      <c r="B2155" s="165" t="s">
        <v>5721</v>
      </c>
      <c r="C2155" s="75"/>
      <c r="D2155" s="73" t="s">
        <v>38</v>
      </c>
      <c r="E2155" s="201" t="s">
        <v>5712</v>
      </c>
      <c r="F2155" s="201">
        <f t="shared" si="385"/>
        <v>1.6840278397000001E-4</v>
      </c>
      <c r="G2155" s="201">
        <f t="shared" si="386"/>
        <v>6.2613025749999997E-5</v>
      </c>
      <c r="H2155" s="201">
        <f t="shared" si="387"/>
        <v>2.743116132E-5</v>
      </c>
      <c r="I2155" s="201">
        <f t="shared" si="388"/>
        <v>1.2824108900000001E-5</v>
      </c>
      <c r="J2155" s="201">
        <v>6.5534488000000001E-5</v>
      </c>
      <c r="K2155" s="201">
        <v>2.521202E-5</v>
      </c>
      <c r="L2155" s="201">
        <v>1.4847553E-6</v>
      </c>
      <c r="M2155" s="201">
        <v>7.8428374999999998E-7</v>
      </c>
      <c r="N2155" s="201">
        <v>2.3988755E-5</v>
      </c>
      <c r="O2155" s="201">
        <v>3.7839987000000001E-5</v>
      </c>
      <c r="P2155" s="201">
        <v>7.3438602000000002E-7</v>
      </c>
      <c r="Q2155" s="201">
        <v>6.5705414000000003E-6</v>
      </c>
      <c r="R2155" s="201">
        <v>0</v>
      </c>
      <c r="S2155" s="201">
        <v>0</v>
      </c>
      <c r="T2155" s="201">
        <v>0</v>
      </c>
      <c r="U2155" s="201">
        <v>6.2535675E-6</v>
      </c>
      <c r="V2155" s="118"/>
      <c r="W2155" s="148">
        <f t="shared" si="389"/>
        <v>4.8544065185185181E-4</v>
      </c>
      <c r="X2155" s="276">
        <v>1.7582395000000001E-2</v>
      </c>
      <c r="Y2155" s="276">
        <v>7.3525756000000003E-3</v>
      </c>
      <c r="Z2155" s="276">
        <v>8.0310468000000003E-3</v>
      </c>
      <c r="AA2155" s="276">
        <v>8.4194157999999999E-7</v>
      </c>
      <c r="AB2155" s="276">
        <v>3.3132711999999998E-4</v>
      </c>
      <c r="AC2155" s="276">
        <v>1.3491818E-4</v>
      </c>
      <c r="AD2155" s="276">
        <v>1.7316852E-3</v>
      </c>
      <c r="AE2155" s="76">
        <v>3.6065009000000002E-9</v>
      </c>
      <c r="AF2155" s="76">
        <v>1.6457056000000001E-11</v>
      </c>
      <c r="AG2155" s="76">
        <v>4.1473035000000003E-5</v>
      </c>
      <c r="AH2155" s="20"/>
      <c r="AI2155" s="20"/>
      <c r="AJ2155" s="20"/>
      <c r="AK2155" s="20"/>
      <c r="AL2155" s="20"/>
      <c r="AM2155" s="20"/>
      <c r="AN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c r="BU2155" s="20"/>
      <c r="BV2155" s="20"/>
      <c r="BW2155" s="20"/>
      <c r="BX2155" s="20"/>
      <c r="BY2155" s="20"/>
      <c r="BZ2155" s="20"/>
      <c r="CA2155" s="20"/>
      <c r="CB2155" s="20"/>
      <c r="CC2155" s="20"/>
      <c r="CD2155" s="20"/>
      <c r="CE2155" s="20"/>
      <c r="CF2155" s="20"/>
      <c r="CG2155" s="20"/>
      <c r="CH2155" s="20"/>
      <c r="CI2155" s="20"/>
      <c r="CJ2155" s="20"/>
      <c r="CK2155" s="20"/>
      <c r="CL2155" s="20"/>
      <c r="CM2155" s="20"/>
      <c r="CN2155" s="20"/>
      <c r="CO2155" s="20"/>
      <c r="CP2155" s="20"/>
      <c r="CQ2155" s="20"/>
      <c r="CR2155" s="20"/>
      <c r="CS2155" s="20"/>
      <c r="CT2155" s="20"/>
      <c r="CU2155" s="20"/>
      <c r="CV2155" s="20"/>
      <c r="CW2155" s="20"/>
      <c r="CX2155" s="20"/>
      <c r="CY2155" s="20"/>
      <c r="CZ2155" s="20"/>
      <c r="DA2155" s="20"/>
      <c r="DB2155" s="20"/>
      <c r="DC2155" s="20"/>
      <c r="DD2155" s="20"/>
      <c r="DE2155" s="20"/>
      <c r="DF2155" s="20"/>
      <c r="DG2155" s="20"/>
      <c r="DH2155" s="20"/>
      <c r="DI2155" s="20"/>
      <c r="DJ2155" s="20"/>
      <c r="DK2155" s="20"/>
      <c r="DL2155" s="20"/>
      <c r="DM2155" s="20"/>
      <c r="DN2155" s="20"/>
      <c r="DO2155" s="20"/>
      <c r="DP2155" s="20"/>
      <c r="DQ2155" s="20"/>
      <c r="DR2155" s="20"/>
      <c r="DS2155" s="20"/>
      <c r="DT2155" s="20"/>
      <c r="DU2155" s="20"/>
      <c r="DV2155" s="20"/>
      <c r="DW2155" s="20"/>
      <c r="DX2155" s="20"/>
      <c r="DY2155" s="20"/>
    </row>
    <row r="2156" spans="1:129" x14ac:dyDescent="0.15">
      <c r="B2156" s="165" t="s">
        <v>5722</v>
      </c>
      <c r="C2156" s="75"/>
      <c r="D2156" s="73" t="s">
        <v>38</v>
      </c>
      <c r="E2156" s="201" t="s">
        <v>5714</v>
      </c>
      <c r="F2156" s="201">
        <f t="shared" si="385"/>
        <v>7.5934931933999996E-4</v>
      </c>
      <c r="G2156" s="201">
        <f t="shared" si="386"/>
        <v>6.8479190339999993E-5</v>
      </c>
      <c r="H2156" s="201">
        <f t="shared" si="387"/>
        <v>4.7851082799999997E-5</v>
      </c>
      <c r="I2156" s="201">
        <f t="shared" si="388"/>
        <v>5.3028436620000002E-4</v>
      </c>
      <c r="J2156" s="201">
        <v>1.1273468E-4</v>
      </c>
      <c r="K2156" s="201">
        <v>4.4248802999999997E-5</v>
      </c>
      <c r="L2156" s="201">
        <v>2.3700886000000001E-6</v>
      </c>
      <c r="M2156" s="201">
        <v>9.0875933999999998E-7</v>
      </c>
      <c r="N2156" s="201">
        <v>2.8816022999999999E-5</v>
      </c>
      <c r="O2156" s="201">
        <v>3.8754407999999998E-5</v>
      </c>
      <c r="P2156" s="201">
        <v>1.2321912000000001E-6</v>
      </c>
      <c r="Q2156" s="201">
        <v>7.0123461999999996E-6</v>
      </c>
      <c r="R2156" s="201">
        <v>0</v>
      </c>
      <c r="S2156" s="201">
        <v>0</v>
      </c>
      <c r="T2156" s="201">
        <v>0</v>
      </c>
      <c r="U2156" s="201">
        <v>5.2327202E-4</v>
      </c>
      <c r="V2156" s="118"/>
      <c r="W2156" s="148">
        <f t="shared" si="389"/>
        <v>8.3507170370370365E-4</v>
      </c>
      <c r="X2156" s="276">
        <v>1.8846966999999999E-2</v>
      </c>
      <c r="Y2156" s="276">
        <v>1.1948991000000001E-2</v>
      </c>
      <c r="Z2156" s="276">
        <v>4.9585729000000004E-3</v>
      </c>
      <c r="AA2156" s="276">
        <v>1.1971755E-6</v>
      </c>
      <c r="AB2156" s="276">
        <v>6.7112496000000001E-4</v>
      </c>
      <c r="AC2156" s="276">
        <v>3.3362067E-4</v>
      </c>
      <c r="AD2156" s="276">
        <v>9.3346013000000002E-4</v>
      </c>
      <c r="AE2156" s="76">
        <v>4.3551644000000002E-9</v>
      </c>
      <c r="AF2156" s="76">
        <v>1.8289719999999999E-11</v>
      </c>
      <c r="AG2156" s="76">
        <v>5.6613736000000002E-5</v>
      </c>
      <c r="AH2156" s="20"/>
      <c r="AI2156" s="20"/>
      <c r="AJ2156" s="20"/>
      <c r="AK2156" s="20"/>
      <c r="AL2156" s="20"/>
      <c r="AM2156" s="20"/>
      <c r="AN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c r="BU2156" s="20"/>
      <c r="BV2156" s="20"/>
      <c r="BW2156" s="20"/>
      <c r="BX2156" s="20"/>
      <c r="BY2156" s="20"/>
      <c r="BZ2156" s="20"/>
      <c r="CA2156" s="20"/>
      <c r="CB2156" s="20"/>
      <c r="CC2156" s="20"/>
      <c r="CD2156" s="20"/>
      <c r="CE2156" s="20"/>
      <c r="CF2156" s="20"/>
      <c r="CG2156" s="20"/>
      <c r="CH2156" s="20"/>
      <c r="CI2156" s="20"/>
      <c r="CJ2156" s="20"/>
      <c r="CK2156" s="20"/>
      <c r="CL2156" s="20"/>
      <c r="CM2156" s="20"/>
      <c r="CN2156" s="20"/>
      <c r="CO2156" s="20"/>
      <c r="CP2156" s="20"/>
      <c r="CQ2156" s="20"/>
      <c r="CR2156" s="20"/>
      <c r="CS2156" s="20"/>
      <c r="CT2156" s="20"/>
      <c r="CU2156" s="20"/>
      <c r="CV2156" s="20"/>
      <c r="CW2156" s="20"/>
      <c r="CX2156" s="20"/>
      <c r="CY2156" s="20"/>
      <c r="CZ2156" s="20"/>
      <c r="DA2156" s="20"/>
      <c r="DB2156" s="20"/>
      <c r="DC2156" s="20"/>
      <c r="DD2156" s="20"/>
      <c r="DE2156" s="20"/>
      <c r="DF2156" s="20"/>
      <c r="DG2156" s="20"/>
      <c r="DH2156" s="20"/>
      <c r="DI2156" s="20"/>
      <c r="DJ2156" s="20"/>
      <c r="DK2156" s="20"/>
      <c r="DL2156" s="20"/>
      <c r="DM2156" s="20"/>
      <c r="DN2156" s="20"/>
      <c r="DO2156" s="20"/>
      <c r="DP2156" s="20"/>
      <c r="DQ2156" s="20"/>
      <c r="DR2156" s="20"/>
      <c r="DS2156" s="20"/>
      <c r="DT2156" s="20"/>
      <c r="DU2156" s="20"/>
      <c r="DV2156" s="20"/>
      <c r="DW2156" s="20"/>
      <c r="DX2156" s="20"/>
      <c r="DY2156" s="20"/>
    </row>
    <row r="2157" spans="1:129" x14ac:dyDescent="0.15">
      <c r="B2157" s="165" t="s">
        <v>5723</v>
      </c>
      <c r="C2157" s="75"/>
      <c r="D2157" s="73" t="s">
        <v>38</v>
      </c>
      <c r="E2157" s="201" t="s">
        <v>5716</v>
      </c>
      <c r="F2157" s="201">
        <f t="shared" si="385"/>
        <v>1.3283768265999999E-3</v>
      </c>
      <c r="G2157" s="201">
        <f t="shared" si="386"/>
        <v>1.5712647090000001E-4</v>
      </c>
      <c r="H2157" s="201">
        <f t="shared" si="387"/>
        <v>8.63038903E-5</v>
      </c>
      <c r="I2157" s="201">
        <f t="shared" si="388"/>
        <v>8.8423986539999991E-4</v>
      </c>
      <c r="J2157" s="201">
        <v>2.007066E-4</v>
      </c>
      <c r="K2157" s="201">
        <v>8.0932713000000001E-5</v>
      </c>
      <c r="L2157" s="201">
        <v>3.8071885999999999E-6</v>
      </c>
      <c r="M2157" s="201">
        <v>1.0985839E-6</v>
      </c>
      <c r="N2157" s="201">
        <v>1.1403251E-4</v>
      </c>
      <c r="O2157" s="201">
        <v>4.1995376999999998E-5</v>
      </c>
      <c r="P2157" s="201">
        <v>1.5639887000000001E-6</v>
      </c>
      <c r="Q2157" s="201">
        <v>9.1393454000000003E-6</v>
      </c>
      <c r="R2157" s="201">
        <v>0</v>
      </c>
      <c r="S2157" s="201">
        <v>0</v>
      </c>
      <c r="T2157" s="201">
        <v>0</v>
      </c>
      <c r="U2157" s="201">
        <v>8.7510051999999995E-4</v>
      </c>
      <c r="V2157" s="246"/>
      <c r="W2157" s="148">
        <f t="shared" si="389"/>
        <v>1.4867155555555556E-3</v>
      </c>
      <c r="X2157" s="276">
        <v>2.4006406000000001E-2</v>
      </c>
      <c r="Y2157" s="276">
        <v>1.9445143000000002E-2</v>
      </c>
      <c r="Z2157" s="276">
        <v>2.4465867E-3</v>
      </c>
      <c r="AA2157" s="276">
        <v>3.1035572E-6</v>
      </c>
      <c r="AB2157" s="276">
        <v>5.4430636000000001E-4</v>
      </c>
      <c r="AC2157" s="276">
        <v>1.9489673E-4</v>
      </c>
      <c r="AD2157" s="276">
        <v>1.3723693999999999E-3</v>
      </c>
      <c r="AE2157" s="76">
        <v>7.0059197E-9</v>
      </c>
      <c r="AF2157" s="76">
        <v>2.1549690999999999E-11</v>
      </c>
      <c r="AG2157" s="76">
        <v>8.9389001000000004E-5</v>
      </c>
      <c r="AH2157" s="20"/>
      <c r="AI2157" s="20"/>
      <c r="AJ2157" s="20"/>
      <c r="AK2157" s="20"/>
      <c r="AL2157" s="20"/>
      <c r="AM2157" s="20"/>
      <c r="AN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c r="BU2157" s="20"/>
      <c r="BV2157" s="20"/>
      <c r="BW2157" s="20"/>
      <c r="BX2157" s="20"/>
      <c r="BY2157" s="20"/>
      <c r="BZ2157" s="20"/>
      <c r="CA2157" s="20"/>
      <c r="CB2157" s="20"/>
      <c r="CC2157" s="20"/>
      <c r="CD2157" s="20"/>
      <c r="CE2157" s="20"/>
      <c r="CF2157" s="20"/>
      <c r="CG2157" s="20"/>
      <c r="CH2157" s="20"/>
      <c r="CI2157" s="20"/>
      <c r="CJ2157" s="20"/>
      <c r="CK2157" s="20"/>
      <c r="CL2157" s="20"/>
      <c r="CM2157" s="20"/>
      <c r="CN2157" s="20"/>
      <c r="CO2157" s="20"/>
      <c r="CP2157" s="20"/>
      <c r="CQ2157" s="20"/>
      <c r="CR2157" s="20"/>
      <c r="CS2157" s="20"/>
      <c r="CT2157" s="20"/>
      <c r="CU2157" s="20"/>
      <c r="CV2157" s="20"/>
      <c r="CW2157" s="20"/>
      <c r="CX2157" s="20"/>
      <c r="CY2157" s="20"/>
      <c r="CZ2157" s="20"/>
      <c r="DA2157" s="20"/>
      <c r="DB2157" s="20"/>
      <c r="DC2157" s="20"/>
      <c r="DD2157" s="20"/>
      <c r="DE2157" s="20"/>
      <c r="DF2157" s="20"/>
      <c r="DG2157" s="20"/>
      <c r="DH2157" s="20"/>
      <c r="DI2157" s="20"/>
      <c r="DJ2157" s="20"/>
      <c r="DK2157" s="20"/>
      <c r="DL2157" s="20"/>
      <c r="DM2157" s="20"/>
      <c r="DN2157" s="20"/>
      <c r="DO2157" s="20"/>
      <c r="DP2157" s="20"/>
      <c r="DQ2157" s="20"/>
      <c r="DR2157" s="20"/>
      <c r="DS2157" s="20"/>
      <c r="DT2157" s="20"/>
      <c r="DU2157" s="20"/>
      <c r="DV2157" s="20"/>
      <c r="DW2157" s="20"/>
      <c r="DX2157" s="20"/>
      <c r="DY2157" s="20"/>
    </row>
    <row r="2158" spans="1:129" x14ac:dyDescent="0.15">
      <c r="B2158" s="165" t="s">
        <v>5724</v>
      </c>
      <c r="C2158" s="75"/>
      <c r="D2158" s="73" t="s">
        <v>38</v>
      </c>
      <c r="E2158" s="201" t="s">
        <v>5718</v>
      </c>
      <c r="F2158" s="201">
        <f t="shared" si="385"/>
        <v>1.1043897404999999E-2</v>
      </c>
      <c r="G2158" s="201">
        <f t="shared" si="386"/>
        <v>2.0552582499999998E-3</v>
      </c>
      <c r="H2158" s="201">
        <f t="shared" si="387"/>
        <v>2.756003195E-3</v>
      </c>
      <c r="I2158" s="201">
        <f t="shared" si="388"/>
        <v>9.3692176000000006E-4</v>
      </c>
      <c r="J2158" s="201">
        <v>5.2957142E-3</v>
      </c>
      <c r="K2158" s="201">
        <v>2.1369137000000001E-3</v>
      </c>
      <c r="L2158" s="201">
        <v>5.7638590999999995E-4</v>
      </c>
      <c r="M2158" s="201">
        <v>5.1186919999999997E-5</v>
      </c>
      <c r="N2158" s="201">
        <v>1.5041747000000001E-3</v>
      </c>
      <c r="O2158" s="201">
        <v>4.9989662999999998E-4</v>
      </c>
      <c r="P2158" s="201">
        <v>4.2703585000000001E-5</v>
      </c>
      <c r="Q2158" s="201">
        <v>1.9591264000000001E-4</v>
      </c>
      <c r="R2158" s="201">
        <v>0</v>
      </c>
      <c r="S2158" s="201">
        <v>0</v>
      </c>
      <c r="T2158" s="201">
        <v>0</v>
      </c>
      <c r="U2158" s="201">
        <v>7.4100912E-4</v>
      </c>
      <c r="V2158" s="246"/>
      <c r="W2158" s="148">
        <f t="shared" si="389"/>
        <v>3.9227512592592592E-2</v>
      </c>
      <c r="X2158" s="276">
        <v>0.71593748999999995</v>
      </c>
      <c r="Y2158" s="276">
        <v>0.66723646000000003</v>
      </c>
      <c r="Z2158" s="276">
        <v>2.8032748E-2</v>
      </c>
      <c r="AA2158" s="276">
        <v>5.2622698000000001E-5</v>
      </c>
      <c r="AB2158" s="276">
        <v>7.1741566000000003E-3</v>
      </c>
      <c r="AC2158" s="276">
        <v>1.8288111999999999E-3</v>
      </c>
      <c r="AD2158" s="276">
        <v>1.161269E-2</v>
      </c>
      <c r="AE2158" s="76">
        <v>8.4567241000000006E-8</v>
      </c>
      <c r="AF2158" s="76">
        <v>2.6685124000000001E-10</v>
      </c>
      <c r="AG2158" s="20">
        <v>5.7316108000000001E-3</v>
      </c>
      <c r="AH2158" s="20"/>
      <c r="AI2158" s="20"/>
      <c r="AJ2158" s="20"/>
      <c r="AK2158" s="20"/>
      <c r="AL2158" s="20"/>
      <c r="AM2158" s="20"/>
      <c r="AN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c r="CA2158" s="20"/>
      <c r="CB2158" s="20"/>
      <c r="CC2158" s="20"/>
      <c r="CD2158" s="20"/>
      <c r="CE2158" s="20"/>
      <c r="CF2158" s="20"/>
      <c r="CG2158" s="20"/>
      <c r="CH2158" s="20"/>
      <c r="CI2158" s="20"/>
      <c r="CJ2158" s="20"/>
      <c r="CK2158" s="20"/>
      <c r="CL2158" s="20"/>
      <c r="CM2158" s="20"/>
      <c r="CN2158" s="20"/>
      <c r="CO2158" s="20"/>
      <c r="CP2158" s="20"/>
      <c r="CQ2158" s="20"/>
      <c r="CR2158" s="20"/>
      <c r="CS2158" s="20"/>
      <c r="CT2158" s="20"/>
      <c r="CU2158" s="20"/>
      <c r="CV2158" s="20"/>
      <c r="CW2158" s="20"/>
      <c r="CX2158" s="20"/>
      <c r="CY2158" s="20"/>
      <c r="CZ2158" s="20"/>
      <c r="DA2158" s="20"/>
      <c r="DB2158" s="20"/>
      <c r="DC2158" s="20"/>
      <c r="DD2158" s="20"/>
      <c r="DE2158" s="20"/>
      <c r="DF2158" s="20"/>
      <c r="DG2158" s="20"/>
      <c r="DH2158" s="20"/>
      <c r="DI2158" s="20"/>
      <c r="DJ2158" s="20"/>
      <c r="DK2158" s="20"/>
      <c r="DL2158" s="20"/>
      <c r="DM2158" s="20"/>
      <c r="DN2158" s="20"/>
      <c r="DO2158" s="20"/>
      <c r="DP2158" s="20"/>
      <c r="DQ2158" s="20"/>
      <c r="DR2158" s="20"/>
      <c r="DS2158" s="20"/>
      <c r="DT2158" s="20"/>
      <c r="DU2158" s="20"/>
      <c r="DV2158" s="20"/>
      <c r="DW2158" s="20"/>
      <c r="DX2158" s="20"/>
      <c r="DY2158" s="20"/>
    </row>
    <row r="2159" spans="1:129" x14ac:dyDescent="0.15">
      <c r="C2159" s="75"/>
      <c r="D2159" s="75"/>
      <c r="E2159" s="202"/>
      <c r="F2159" s="202"/>
      <c r="G2159" s="202"/>
      <c r="H2159" s="202"/>
      <c r="I2159" s="202"/>
      <c r="J2159" s="202"/>
      <c r="K2159" s="202"/>
      <c r="L2159" s="202"/>
      <c r="M2159" s="202"/>
      <c r="N2159" s="202"/>
      <c r="O2159" s="202"/>
      <c r="P2159" s="202"/>
      <c r="Q2159" s="202"/>
      <c r="R2159" s="202"/>
      <c r="S2159" s="202"/>
      <c r="T2159" s="202"/>
      <c r="U2159" s="202"/>
      <c r="V2159" s="246"/>
      <c r="W2159" s="246"/>
      <c r="X2159" s="183"/>
      <c r="Y2159" s="183"/>
      <c r="Z2159" s="183"/>
      <c r="AA2159" s="183"/>
      <c r="AB2159" s="183"/>
      <c r="AC2159" s="183"/>
      <c r="AD2159" s="183"/>
      <c r="AE2159" s="70"/>
      <c r="AF2159" s="70"/>
      <c r="AG2159" s="70"/>
      <c r="AH2159" s="20"/>
      <c r="AI2159" s="20"/>
      <c r="AJ2159" s="20"/>
      <c r="AK2159" s="20"/>
      <c r="AL2159" s="20"/>
      <c r="AM2159" s="20"/>
      <c r="AN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c r="BU2159" s="20"/>
      <c r="BV2159" s="20"/>
      <c r="BW2159" s="20"/>
      <c r="BX2159" s="20"/>
      <c r="BY2159" s="20"/>
      <c r="BZ2159" s="20"/>
      <c r="CA2159" s="20"/>
      <c r="CB2159" s="20"/>
      <c r="CC2159" s="20"/>
      <c r="CD2159" s="20"/>
      <c r="CE2159" s="20"/>
      <c r="CF2159" s="20"/>
      <c r="CG2159" s="20"/>
      <c r="CH2159" s="20"/>
      <c r="CI2159" s="20"/>
      <c r="CJ2159" s="20"/>
      <c r="CK2159" s="20"/>
      <c r="CL2159" s="20"/>
      <c r="CM2159" s="20"/>
      <c r="CN2159" s="20"/>
      <c r="CO2159" s="20"/>
      <c r="CP2159" s="20"/>
      <c r="CQ2159" s="20"/>
      <c r="CR2159" s="20"/>
      <c r="CS2159" s="20"/>
      <c r="CT2159" s="20"/>
      <c r="CU2159" s="20"/>
      <c r="CV2159" s="20"/>
      <c r="CW2159" s="20"/>
      <c r="CX2159" s="20"/>
      <c r="CY2159" s="20"/>
      <c r="CZ2159" s="20"/>
      <c r="DA2159" s="20"/>
      <c r="DB2159" s="20"/>
      <c r="DC2159" s="20"/>
      <c r="DD2159" s="20"/>
      <c r="DE2159" s="20"/>
      <c r="DF2159" s="20"/>
      <c r="DG2159" s="20"/>
      <c r="DH2159" s="20"/>
      <c r="DI2159" s="20"/>
      <c r="DJ2159" s="20"/>
      <c r="DK2159" s="20"/>
      <c r="DL2159" s="20"/>
      <c r="DM2159" s="20"/>
      <c r="DN2159" s="20"/>
      <c r="DO2159" s="20"/>
      <c r="DP2159" s="20"/>
      <c r="DQ2159" s="20"/>
      <c r="DR2159" s="20"/>
      <c r="DS2159" s="20"/>
      <c r="DT2159" s="20"/>
      <c r="DU2159" s="20"/>
      <c r="DV2159" s="20"/>
      <c r="DW2159" s="20"/>
      <c r="DX2159" s="20"/>
      <c r="DY2159" s="20"/>
    </row>
    <row r="2160" spans="1:129" x14ac:dyDescent="0.15">
      <c r="A2160" s="61" t="s">
        <v>1240</v>
      </c>
      <c r="B2160" s="67" t="s">
        <v>1241</v>
      </c>
      <c r="C2160" s="114" t="s">
        <v>1242</v>
      </c>
      <c r="D2160" s="75"/>
      <c r="E2160" s="105"/>
      <c r="F2160" s="125"/>
      <c r="G2160" s="125"/>
      <c r="H2160" s="125"/>
      <c r="I2160" s="125"/>
      <c r="J2160" s="125"/>
      <c r="K2160" s="125"/>
      <c r="L2160" s="125"/>
      <c r="M2160" s="125"/>
      <c r="N2160" s="125"/>
      <c r="O2160" s="125"/>
      <c r="P2160" s="125"/>
      <c r="Q2160" s="125"/>
      <c r="R2160" s="125"/>
      <c r="S2160" s="125"/>
      <c r="T2160" s="125"/>
      <c r="U2160" s="125"/>
      <c r="W2160" s="246"/>
      <c r="X2160" s="183"/>
      <c r="Y2160" s="183"/>
      <c r="Z2160" s="183"/>
      <c r="AA2160" s="183"/>
      <c r="AB2160" s="183"/>
      <c r="AC2160" s="183"/>
      <c r="AD2160" s="183"/>
      <c r="AE2160" s="70"/>
      <c r="AF2160" s="70"/>
      <c r="AG2160" s="70"/>
      <c r="AH2160" s="20"/>
      <c r="AI2160" s="20"/>
      <c r="AJ2160" s="20"/>
      <c r="AK2160" s="20"/>
      <c r="AL2160" s="20"/>
      <c r="AM2160" s="20"/>
      <c r="AN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c r="BU2160" s="20"/>
      <c r="BV2160" s="20"/>
      <c r="BW2160" s="20"/>
      <c r="BX2160" s="20"/>
      <c r="BY2160" s="20"/>
      <c r="BZ2160" s="20"/>
      <c r="CA2160" s="20"/>
      <c r="CB2160" s="20"/>
      <c r="CC2160" s="20"/>
      <c r="CD2160" s="20"/>
      <c r="CE2160" s="20"/>
      <c r="CF2160" s="20"/>
      <c r="CG2160" s="20"/>
      <c r="CH2160" s="20"/>
      <c r="CI2160" s="20"/>
      <c r="CJ2160" s="20"/>
      <c r="CK2160" s="20"/>
      <c r="CL2160" s="20"/>
      <c r="CM2160" s="20"/>
      <c r="CN2160" s="20"/>
      <c r="CO2160" s="20"/>
      <c r="CP2160" s="20"/>
      <c r="CQ2160" s="20"/>
      <c r="CR2160" s="20"/>
      <c r="CS2160" s="20"/>
      <c r="CT2160" s="20"/>
      <c r="CU2160" s="20"/>
      <c r="CV2160" s="20"/>
      <c r="CW2160" s="20"/>
      <c r="CX2160" s="20"/>
      <c r="CY2160" s="20"/>
      <c r="CZ2160" s="20"/>
      <c r="DA2160" s="20"/>
      <c r="DB2160" s="20"/>
      <c r="DC2160" s="20"/>
      <c r="DD2160" s="20"/>
      <c r="DE2160" s="20"/>
      <c r="DF2160" s="20"/>
      <c r="DG2160" s="20"/>
      <c r="DH2160" s="20"/>
      <c r="DI2160" s="20"/>
      <c r="DJ2160" s="20"/>
      <c r="DK2160" s="20"/>
      <c r="DL2160" s="20"/>
      <c r="DM2160" s="20"/>
      <c r="DN2160" s="20"/>
      <c r="DO2160" s="20"/>
      <c r="DP2160" s="20"/>
      <c r="DQ2160" s="20"/>
      <c r="DR2160" s="20"/>
      <c r="DS2160" s="20"/>
      <c r="DT2160" s="20"/>
      <c r="DU2160" s="20"/>
      <c r="DV2160" s="20"/>
      <c r="DW2160" s="20"/>
      <c r="DX2160" s="20"/>
      <c r="DY2160" s="20"/>
    </row>
    <row r="2161" spans="2:129" x14ac:dyDescent="0.15">
      <c r="B2161" s="77" t="s">
        <v>1243</v>
      </c>
      <c r="C2161" s="75"/>
      <c r="D2161" s="73" t="s">
        <v>38</v>
      </c>
      <c r="E2161" s="78" t="s">
        <v>1244</v>
      </c>
      <c r="F2161" s="88">
        <f t="shared" ref="F2161:F2181" si="390">G2161+H2161+I2161+J2161</f>
        <v>5.4966168542000003E-2</v>
      </c>
      <c r="G2161" s="88">
        <f t="shared" ref="G2161:G2181" si="391">M2161+N2161+O2161</f>
        <v>3.1520534010000003E-3</v>
      </c>
      <c r="H2161" s="88">
        <f t="shared" ref="H2161:H2181" si="392">K2161+L2161+P2161</f>
        <v>1.5931853751000001E-2</v>
      </c>
      <c r="I2161" s="88">
        <f t="shared" ref="I2161:I2181" si="393">Q2161+IF(R2161="x",0,R2161)+IF(S2161="x",0,S2161)+IF(T2161="x",0,T2161)+U2161</f>
        <v>2.1805865390000002E-2</v>
      </c>
      <c r="J2161" s="88">
        <v>1.4076396E-2</v>
      </c>
      <c r="K2161" s="88">
        <v>1.5215032E-2</v>
      </c>
      <c r="L2161" s="88">
        <v>6.7016772999999995E-4</v>
      </c>
      <c r="M2161" s="88">
        <v>9.3100780999999996E-5</v>
      </c>
      <c r="N2161" s="88">
        <v>2.7043305000000002E-3</v>
      </c>
      <c r="O2161" s="88">
        <v>3.5462211999999998E-4</v>
      </c>
      <c r="P2161" s="88">
        <v>4.6654021000000002E-5</v>
      </c>
      <c r="Q2161" s="88">
        <v>1.4315061000000001E-4</v>
      </c>
      <c r="R2161" s="88">
        <v>2.1559253E-2</v>
      </c>
      <c r="S2161" s="88">
        <v>0</v>
      </c>
      <c r="T2161" s="88">
        <v>0</v>
      </c>
      <c r="U2161" s="88">
        <v>1.0346178E-4</v>
      </c>
      <c r="V2161" s="255"/>
      <c r="W2161" s="89">
        <f t="shared" ref="W2161:W2181" si="394">J2161/0.135</f>
        <v>0.10426959999999999</v>
      </c>
      <c r="X2161" s="249">
        <v>1.8641540000000001</v>
      </c>
      <c r="Y2161" s="249">
        <v>1.7247566999999999</v>
      </c>
      <c r="Z2161" s="249">
        <v>9.6820913999999994E-2</v>
      </c>
      <c r="AA2161" s="249">
        <v>8.4964066999999998E-5</v>
      </c>
      <c r="AB2161" s="249">
        <v>1.2554051E-2</v>
      </c>
      <c r="AC2161" s="249">
        <v>5.7225783000000004E-3</v>
      </c>
      <c r="AD2161" s="249">
        <v>2.4214813000000002E-2</v>
      </c>
      <c r="AE2161" s="250">
        <v>3.4568645000000001E-7</v>
      </c>
      <c r="AF2161" s="250">
        <v>9.0032972000000003E-10</v>
      </c>
      <c r="AG2161" s="78">
        <v>1.5461443E-2</v>
      </c>
      <c r="AH2161" s="20"/>
      <c r="AI2161" s="20"/>
      <c r="AJ2161" s="20"/>
      <c r="AK2161" s="20"/>
      <c r="AL2161" s="20"/>
      <c r="AM2161" s="20"/>
      <c r="AN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c r="BU2161" s="20"/>
      <c r="BV2161" s="20"/>
      <c r="BW2161" s="20"/>
      <c r="BX2161" s="20"/>
      <c r="BY2161" s="20"/>
      <c r="BZ2161" s="20"/>
      <c r="CA2161" s="20"/>
      <c r="CB2161" s="20"/>
      <c r="CC2161" s="20"/>
      <c r="CD2161" s="20"/>
      <c r="CE2161" s="20"/>
      <c r="CF2161" s="20"/>
      <c r="CG2161" s="20"/>
      <c r="CH2161" s="20"/>
      <c r="CI2161" s="20"/>
      <c r="CJ2161" s="20"/>
      <c r="CK2161" s="20"/>
      <c r="CL2161" s="20"/>
      <c r="CM2161" s="20"/>
      <c r="CN2161" s="20"/>
      <c r="CO2161" s="20"/>
      <c r="CP2161" s="20"/>
      <c r="CQ2161" s="20"/>
      <c r="CR2161" s="20"/>
      <c r="CS2161" s="20"/>
      <c r="CT2161" s="20"/>
      <c r="CU2161" s="20"/>
      <c r="CV2161" s="20"/>
      <c r="CW2161" s="20"/>
      <c r="CX2161" s="20"/>
      <c r="CY2161" s="20"/>
      <c r="CZ2161" s="20"/>
      <c r="DA2161" s="20"/>
      <c r="DB2161" s="20"/>
      <c r="DC2161" s="20"/>
      <c r="DD2161" s="20"/>
      <c r="DE2161" s="20"/>
      <c r="DF2161" s="20"/>
      <c r="DG2161" s="20"/>
      <c r="DH2161" s="20"/>
      <c r="DI2161" s="20"/>
      <c r="DJ2161" s="20"/>
      <c r="DK2161" s="20"/>
      <c r="DL2161" s="20"/>
      <c r="DM2161" s="20"/>
      <c r="DN2161" s="20"/>
      <c r="DO2161" s="20"/>
      <c r="DP2161" s="20"/>
      <c r="DQ2161" s="20"/>
      <c r="DR2161" s="20"/>
      <c r="DS2161" s="20"/>
      <c r="DT2161" s="20"/>
      <c r="DU2161" s="20"/>
      <c r="DV2161" s="20"/>
      <c r="DW2161" s="20"/>
      <c r="DX2161" s="20"/>
      <c r="DY2161" s="20"/>
    </row>
    <row r="2162" spans="2:129" x14ac:dyDescent="0.15">
      <c r="B2162" s="77" t="s">
        <v>1245</v>
      </c>
      <c r="C2162" s="75"/>
      <c r="D2162" s="73" t="s">
        <v>38</v>
      </c>
      <c r="E2162" s="78" t="s">
        <v>1246</v>
      </c>
      <c r="F2162" s="88">
        <f t="shared" si="390"/>
        <v>4.662666172542</v>
      </c>
      <c r="G2162" s="88">
        <f t="shared" si="391"/>
        <v>3.1520534010000003E-3</v>
      </c>
      <c r="H2162" s="88">
        <f t="shared" si="392"/>
        <v>1.5931853751000001E-2</v>
      </c>
      <c r="I2162" s="88">
        <f t="shared" si="393"/>
        <v>4.2293058653899998</v>
      </c>
      <c r="J2162" s="88">
        <v>0.41427639999999999</v>
      </c>
      <c r="K2162" s="88">
        <v>1.5215032E-2</v>
      </c>
      <c r="L2162" s="88">
        <v>6.7016772999999995E-4</v>
      </c>
      <c r="M2162" s="88">
        <v>9.3100780999999996E-5</v>
      </c>
      <c r="N2162" s="88">
        <v>2.7043305000000002E-3</v>
      </c>
      <c r="O2162" s="88">
        <v>3.5462211999999998E-4</v>
      </c>
      <c r="P2162" s="88">
        <v>4.6654021000000002E-5</v>
      </c>
      <c r="Q2162" s="88">
        <v>1.4315061000000001E-4</v>
      </c>
      <c r="R2162" s="88">
        <v>2.1559253E-2</v>
      </c>
      <c r="S2162" s="88">
        <v>0</v>
      </c>
      <c r="T2162" s="88">
        <v>4.2074999999999996</v>
      </c>
      <c r="U2162" s="88">
        <v>1.0346178E-4</v>
      </c>
      <c r="V2162" s="255"/>
      <c r="W2162" s="89">
        <f t="shared" si="394"/>
        <v>3.0687140740740739</v>
      </c>
      <c r="X2162" s="249">
        <v>1.8641540000000001</v>
      </c>
      <c r="Y2162" s="249">
        <v>1.7247566999999999</v>
      </c>
      <c r="Z2162" s="249">
        <v>9.6820913999999994E-2</v>
      </c>
      <c r="AA2162" s="249">
        <v>8.4964066999999998E-5</v>
      </c>
      <c r="AB2162" s="249">
        <v>1.2554051E-2</v>
      </c>
      <c r="AC2162" s="249">
        <v>5.7225783000000004E-3</v>
      </c>
      <c r="AD2162" s="249">
        <v>2.4214813000000002E-2</v>
      </c>
      <c r="AE2162" s="250">
        <v>3.5472865000000001E-6</v>
      </c>
      <c r="AF2162" s="250">
        <v>1.0560594000000001E-8</v>
      </c>
      <c r="AG2162" s="78">
        <v>1.5461443E-2</v>
      </c>
      <c r="AH2162" s="20"/>
      <c r="AI2162" s="20"/>
      <c r="AJ2162" s="20"/>
      <c r="AK2162" s="20"/>
      <c r="AL2162" s="20"/>
      <c r="AM2162" s="20"/>
      <c r="AN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c r="BU2162" s="20"/>
      <c r="BV2162" s="20"/>
      <c r="BW2162" s="20"/>
      <c r="BX2162" s="20"/>
      <c r="BY2162" s="20"/>
      <c r="BZ2162" s="20"/>
      <c r="CA2162" s="20"/>
      <c r="CB2162" s="20"/>
      <c r="CC2162" s="20"/>
      <c r="CD2162" s="20"/>
      <c r="CE2162" s="20"/>
      <c r="CF2162" s="20"/>
      <c r="CG2162" s="20"/>
      <c r="CH2162" s="20"/>
      <c r="CI2162" s="20"/>
      <c r="CJ2162" s="20"/>
      <c r="CK2162" s="20"/>
      <c r="CL2162" s="20"/>
      <c r="CM2162" s="20"/>
      <c r="CN2162" s="20"/>
      <c r="CO2162" s="20"/>
      <c r="CP2162" s="20"/>
      <c r="CQ2162" s="20"/>
      <c r="CR2162" s="20"/>
      <c r="CS2162" s="20"/>
      <c r="CT2162" s="20"/>
      <c r="CU2162" s="20"/>
      <c r="CV2162" s="20"/>
      <c r="CW2162" s="20"/>
      <c r="CX2162" s="20"/>
      <c r="CY2162" s="20"/>
      <c r="CZ2162" s="20"/>
      <c r="DA2162" s="20"/>
      <c r="DB2162" s="20"/>
      <c r="DC2162" s="20"/>
      <c r="DD2162" s="20"/>
      <c r="DE2162" s="20"/>
      <c r="DF2162" s="20"/>
      <c r="DG2162" s="20"/>
      <c r="DH2162" s="20"/>
      <c r="DI2162" s="20"/>
      <c r="DJ2162" s="20"/>
      <c r="DK2162" s="20"/>
      <c r="DL2162" s="20"/>
      <c r="DM2162" s="20"/>
      <c r="DN2162" s="20"/>
      <c r="DO2162" s="20"/>
      <c r="DP2162" s="20"/>
      <c r="DQ2162" s="20"/>
      <c r="DR2162" s="20"/>
      <c r="DS2162" s="20"/>
      <c r="DT2162" s="20"/>
      <c r="DU2162" s="20"/>
      <c r="DV2162" s="20"/>
      <c r="DW2162" s="20"/>
      <c r="DX2162" s="20"/>
      <c r="DY2162" s="20"/>
    </row>
    <row r="2163" spans="2:129" x14ac:dyDescent="0.15">
      <c r="B2163" s="77" t="s">
        <v>1247</v>
      </c>
      <c r="C2163" s="75"/>
      <c r="D2163" s="73" t="s">
        <v>38</v>
      </c>
      <c r="E2163" s="78" t="s">
        <v>1248</v>
      </c>
      <c r="F2163" s="88">
        <f t="shared" si="390"/>
        <v>5.1512258639000004E-2</v>
      </c>
      <c r="G2163" s="88">
        <f t="shared" si="391"/>
        <v>2.7764559910000005E-3</v>
      </c>
      <c r="H2163" s="88">
        <f t="shared" si="392"/>
        <v>1.3917751751000001E-2</v>
      </c>
      <c r="I2163" s="88">
        <f t="shared" si="393"/>
        <v>2.1254382897000001E-2</v>
      </c>
      <c r="J2163" s="88">
        <v>1.3563667999999999E-2</v>
      </c>
      <c r="K2163" s="88">
        <v>1.327383E-2</v>
      </c>
      <c r="L2163" s="88">
        <v>5.9988740000000004E-4</v>
      </c>
      <c r="M2163" s="88">
        <v>8.4264001000000001E-5</v>
      </c>
      <c r="N2163" s="88">
        <v>2.3742631000000002E-3</v>
      </c>
      <c r="O2163" s="88">
        <v>3.1792889E-4</v>
      </c>
      <c r="P2163" s="88">
        <v>4.4034350999999999E-5</v>
      </c>
      <c r="Q2163" s="88">
        <v>1.2815021E-4</v>
      </c>
      <c r="R2163" s="88">
        <v>2.1028168E-2</v>
      </c>
      <c r="S2163" s="88">
        <v>0</v>
      </c>
      <c r="T2163" s="88">
        <v>0</v>
      </c>
      <c r="U2163" s="88">
        <v>9.8064686999999994E-5</v>
      </c>
      <c r="V2163" s="255"/>
      <c r="W2163" s="89">
        <f t="shared" si="394"/>
        <v>0.1004716148148148</v>
      </c>
      <c r="X2163" s="249">
        <v>1.7890282</v>
      </c>
      <c r="Y2163" s="249">
        <v>1.6589145999999999</v>
      </c>
      <c r="Z2163" s="249">
        <v>9.1265404999999994E-2</v>
      </c>
      <c r="AA2163" s="249">
        <v>7.3561184000000006E-5</v>
      </c>
      <c r="AB2163" s="249">
        <v>1.15201E-2</v>
      </c>
      <c r="AC2163" s="249">
        <v>5.2539941999999997E-3</v>
      </c>
      <c r="AD2163" s="249">
        <v>2.2000595000000001E-2</v>
      </c>
      <c r="AE2163" s="250">
        <v>3.1594533000000002E-7</v>
      </c>
      <c r="AF2163" s="250">
        <v>8.513832E-10</v>
      </c>
      <c r="AG2163" s="78">
        <v>1.4963799E-2</v>
      </c>
      <c r="AH2163" s="20"/>
      <c r="AI2163" s="20"/>
      <c r="AJ2163" s="20"/>
      <c r="AK2163" s="20"/>
      <c r="AL2163" s="20"/>
      <c r="AM2163" s="20"/>
      <c r="AN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c r="BU2163" s="20"/>
      <c r="BV2163" s="20"/>
      <c r="BW2163" s="20"/>
      <c r="BX2163" s="20"/>
      <c r="BY2163" s="20"/>
      <c r="BZ2163" s="20"/>
      <c r="CA2163" s="20"/>
      <c r="CB2163" s="20"/>
      <c r="CC2163" s="20"/>
      <c r="CD2163" s="20"/>
      <c r="CE2163" s="20"/>
      <c r="CF2163" s="20"/>
      <c r="CG2163" s="20"/>
      <c r="CH2163" s="20"/>
      <c r="CI2163" s="20"/>
      <c r="CJ2163" s="20"/>
      <c r="CK2163" s="20"/>
      <c r="CL2163" s="20"/>
      <c r="CM2163" s="20"/>
      <c r="CN2163" s="20"/>
      <c r="CO2163" s="20"/>
      <c r="CP2163" s="20"/>
      <c r="CQ2163" s="20"/>
      <c r="CR2163" s="20"/>
      <c r="CS2163" s="20"/>
      <c r="CT2163" s="20"/>
      <c r="CU2163" s="20"/>
      <c r="CV2163" s="20"/>
      <c r="CW2163" s="20"/>
      <c r="CX2163" s="20"/>
      <c r="CY2163" s="20"/>
      <c r="CZ2163" s="20"/>
      <c r="DA2163" s="20"/>
      <c r="DB2163" s="20"/>
      <c r="DC2163" s="20"/>
      <c r="DD2163" s="20"/>
      <c r="DE2163" s="20"/>
      <c r="DF2163" s="20"/>
      <c r="DG2163" s="20"/>
      <c r="DH2163" s="20"/>
      <c r="DI2163" s="20"/>
      <c r="DJ2163" s="20"/>
      <c r="DK2163" s="20"/>
      <c r="DL2163" s="20"/>
      <c r="DM2163" s="20"/>
      <c r="DN2163" s="20"/>
      <c r="DO2163" s="20"/>
      <c r="DP2163" s="20"/>
      <c r="DQ2163" s="20"/>
      <c r="DR2163" s="20"/>
      <c r="DS2163" s="20"/>
      <c r="DT2163" s="20"/>
      <c r="DU2163" s="20"/>
      <c r="DV2163" s="20"/>
      <c r="DW2163" s="20"/>
      <c r="DX2163" s="20"/>
      <c r="DY2163" s="20"/>
    </row>
    <row r="2164" spans="2:129" x14ac:dyDescent="0.15">
      <c r="B2164" s="77" t="s">
        <v>1249</v>
      </c>
      <c r="C2164" s="75"/>
      <c r="D2164" s="73" t="s">
        <v>38</v>
      </c>
      <c r="E2164" s="78" t="s">
        <v>1250</v>
      </c>
      <c r="F2164" s="88">
        <f t="shared" si="390"/>
        <v>5.6717122606389996</v>
      </c>
      <c r="G2164" s="88">
        <f t="shared" si="391"/>
        <v>2.7764559910000005E-3</v>
      </c>
      <c r="H2164" s="88">
        <f t="shared" si="392"/>
        <v>1.3917751751000001E-2</v>
      </c>
      <c r="I2164" s="88">
        <f t="shared" si="393"/>
        <v>5.241254382897</v>
      </c>
      <c r="J2164" s="88">
        <v>0.41376366999999997</v>
      </c>
      <c r="K2164" s="88">
        <v>1.327383E-2</v>
      </c>
      <c r="L2164" s="88">
        <v>5.9988740000000004E-4</v>
      </c>
      <c r="M2164" s="88">
        <v>8.4264001000000001E-5</v>
      </c>
      <c r="N2164" s="88">
        <v>2.3742631000000002E-3</v>
      </c>
      <c r="O2164" s="88">
        <v>3.1792889E-4</v>
      </c>
      <c r="P2164" s="88">
        <v>4.4034350999999999E-5</v>
      </c>
      <c r="Q2164" s="88">
        <v>1.2815021E-4</v>
      </c>
      <c r="R2164" s="88">
        <v>2.1028168E-2</v>
      </c>
      <c r="S2164" s="88">
        <v>0</v>
      </c>
      <c r="T2164" s="88">
        <v>5.22</v>
      </c>
      <c r="U2164" s="88">
        <v>9.8064686999999994E-5</v>
      </c>
      <c r="V2164" s="255"/>
      <c r="W2164" s="89">
        <f t="shared" si="394"/>
        <v>3.0649160740740737</v>
      </c>
      <c r="X2164" s="249">
        <v>1.7890282</v>
      </c>
      <c r="Y2164" s="249">
        <v>1.6589145999999999</v>
      </c>
      <c r="Z2164" s="249">
        <v>9.1265404999999994E-2</v>
      </c>
      <c r="AA2164" s="249">
        <v>7.3561184000000006E-5</v>
      </c>
      <c r="AB2164" s="249">
        <v>1.15201E-2</v>
      </c>
      <c r="AC2164" s="249">
        <v>5.2539941999999997E-3</v>
      </c>
      <c r="AD2164" s="249">
        <v>2.2000595000000001E-2</v>
      </c>
      <c r="AE2164" s="250">
        <v>3.5175453000000002E-6</v>
      </c>
      <c r="AF2164" s="250">
        <v>1.0511647E-8</v>
      </c>
      <c r="AG2164" s="78">
        <v>1.4963799E-2</v>
      </c>
      <c r="AH2164" s="20"/>
      <c r="AI2164" s="20"/>
      <c r="AJ2164" s="20"/>
      <c r="AK2164" s="20"/>
      <c r="AL2164" s="20"/>
      <c r="AM2164" s="20"/>
      <c r="AN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c r="BU2164" s="20"/>
      <c r="BV2164" s="20"/>
      <c r="BW2164" s="20"/>
      <c r="BX2164" s="20"/>
      <c r="BY2164" s="20"/>
      <c r="BZ2164" s="20"/>
      <c r="CA2164" s="20"/>
      <c r="CB2164" s="20"/>
      <c r="CC2164" s="20"/>
      <c r="CD2164" s="20"/>
      <c r="CE2164" s="20"/>
      <c r="CF2164" s="20"/>
      <c r="CG2164" s="20"/>
      <c r="CH2164" s="20"/>
      <c r="CI2164" s="20"/>
      <c r="CJ2164" s="20"/>
      <c r="CK2164" s="20"/>
      <c r="CL2164" s="20"/>
      <c r="CM2164" s="20"/>
      <c r="CN2164" s="20"/>
      <c r="CO2164" s="20"/>
      <c r="CP2164" s="20"/>
      <c r="CQ2164" s="20"/>
      <c r="CR2164" s="20"/>
      <c r="CS2164" s="20"/>
      <c r="CT2164" s="20"/>
      <c r="CU2164" s="20"/>
      <c r="CV2164" s="20"/>
      <c r="CW2164" s="20"/>
      <c r="CX2164" s="20"/>
      <c r="CY2164" s="20"/>
      <c r="CZ2164" s="20"/>
      <c r="DA2164" s="20"/>
      <c r="DB2164" s="20"/>
      <c r="DC2164" s="20"/>
      <c r="DD2164" s="20"/>
      <c r="DE2164" s="20"/>
      <c r="DF2164" s="20"/>
      <c r="DG2164" s="20"/>
      <c r="DH2164" s="20"/>
      <c r="DI2164" s="20"/>
      <c r="DJ2164" s="20"/>
      <c r="DK2164" s="20"/>
      <c r="DL2164" s="20"/>
      <c r="DM2164" s="20"/>
      <c r="DN2164" s="20"/>
      <c r="DO2164" s="20"/>
      <c r="DP2164" s="20"/>
      <c r="DQ2164" s="20"/>
      <c r="DR2164" s="20"/>
      <c r="DS2164" s="20"/>
      <c r="DT2164" s="20"/>
      <c r="DU2164" s="20"/>
      <c r="DV2164" s="20"/>
      <c r="DW2164" s="20"/>
      <c r="DX2164" s="20"/>
      <c r="DY2164" s="20"/>
    </row>
    <row r="2165" spans="2:129" x14ac:dyDescent="0.15">
      <c r="B2165" s="77" t="s">
        <v>1251</v>
      </c>
      <c r="C2165" s="75"/>
      <c r="D2165" s="73" t="s">
        <v>38</v>
      </c>
      <c r="E2165" s="78" t="s">
        <v>1252</v>
      </c>
      <c r="F2165" s="88">
        <f t="shared" si="390"/>
        <v>6.4898606041000007E-2</v>
      </c>
      <c r="G2165" s="88">
        <f t="shared" si="391"/>
        <v>3.27493349E-3</v>
      </c>
      <c r="H2165" s="88">
        <f t="shared" si="392"/>
        <v>1.6313406461000001E-2</v>
      </c>
      <c r="I2165" s="88">
        <f t="shared" si="393"/>
        <v>2.7896136089999999E-2</v>
      </c>
      <c r="J2165" s="88">
        <v>1.741413E-2</v>
      </c>
      <c r="K2165" s="88">
        <v>1.5538689E-2</v>
      </c>
      <c r="L2165" s="88">
        <v>7.2127119999999996E-4</v>
      </c>
      <c r="M2165" s="88">
        <v>1.0241545000000001E-4</v>
      </c>
      <c r="N2165" s="88">
        <v>2.7911621999999999E-3</v>
      </c>
      <c r="O2165" s="88">
        <v>3.8135584E-4</v>
      </c>
      <c r="P2165" s="88">
        <v>5.3446260999999997E-5</v>
      </c>
      <c r="Q2165" s="88">
        <v>1.5373240000000001E-4</v>
      </c>
      <c r="R2165" s="88">
        <v>2.7622476E-2</v>
      </c>
      <c r="S2165" s="88">
        <v>0</v>
      </c>
      <c r="T2165" s="88">
        <v>0</v>
      </c>
      <c r="U2165" s="88">
        <v>1.1992769E-4</v>
      </c>
      <c r="V2165" s="255"/>
      <c r="W2165" s="89">
        <f t="shared" si="394"/>
        <v>0.12899355555555556</v>
      </c>
      <c r="X2165" s="249">
        <v>2.2751576</v>
      </c>
      <c r="Y2165" s="249">
        <v>2.1310555</v>
      </c>
      <c r="Z2165" s="249">
        <v>0.10125936000000001</v>
      </c>
      <c r="AA2165" s="249">
        <v>8.3142820999999997E-5</v>
      </c>
      <c r="AB2165" s="249">
        <v>1.2550175E-2</v>
      </c>
      <c r="AC2165" s="249">
        <v>5.7175187000000002E-3</v>
      </c>
      <c r="AD2165" s="249">
        <v>2.4491819000000001E-2</v>
      </c>
      <c r="AE2165" s="250">
        <v>3.8714985999999999E-7</v>
      </c>
      <c r="AF2165" s="250">
        <v>1.0791136999999999E-9</v>
      </c>
      <c r="AG2165" s="78">
        <v>1.9450387999999999E-2</v>
      </c>
      <c r="AH2165" s="20"/>
      <c r="AI2165" s="20"/>
      <c r="AJ2165" s="20"/>
      <c r="AK2165" s="20"/>
      <c r="AL2165" s="20"/>
      <c r="AM2165" s="20"/>
      <c r="AN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c r="BU2165" s="20"/>
      <c r="BV2165" s="20"/>
      <c r="BW2165" s="20"/>
      <c r="BX2165" s="20"/>
      <c r="BY2165" s="20"/>
      <c r="BZ2165" s="20"/>
      <c r="CA2165" s="20"/>
      <c r="CB2165" s="20"/>
      <c r="CC2165" s="20"/>
      <c r="CD2165" s="20"/>
      <c r="CE2165" s="20"/>
      <c r="CF2165" s="20"/>
      <c r="CG2165" s="20"/>
      <c r="CH2165" s="20"/>
      <c r="CI2165" s="20"/>
      <c r="CJ2165" s="20"/>
      <c r="CK2165" s="20"/>
      <c r="CL2165" s="20"/>
      <c r="CM2165" s="20"/>
      <c r="CN2165" s="20"/>
      <c r="CO2165" s="20"/>
      <c r="CP2165" s="20"/>
      <c r="CQ2165" s="20"/>
      <c r="CR2165" s="20"/>
      <c r="CS2165" s="20"/>
      <c r="CT2165" s="20"/>
      <c r="CU2165" s="20"/>
      <c r="CV2165" s="20"/>
      <c r="CW2165" s="20"/>
      <c r="CX2165" s="20"/>
      <c r="CY2165" s="20"/>
      <c r="CZ2165" s="20"/>
      <c r="DA2165" s="20"/>
      <c r="DB2165" s="20"/>
      <c r="DC2165" s="20"/>
      <c r="DD2165" s="20"/>
      <c r="DE2165" s="20"/>
      <c r="DF2165" s="20"/>
      <c r="DG2165" s="20"/>
      <c r="DH2165" s="20"/>
      <c r="DI2165" s="20"/>
      <c r="DJ2165" s="20"/>
      <c r="DK2165" s="20"/>
      <c r="DL2165" s="20"/>
      <c r="DM2165" s="20"/>
      <c r="DN2165" s="20"/>
      <c r="DO2165" s="20"/>
      <c r="DP2165" s="20"/>
      <c r="DQ2165" s="20"/>
      <c r="DR2165" s="20"/>
      <c r="DS2165" s="20"/>
      <c r="DT2165" s="20"/>
      <c r="DU2165" s="20"/>
      <c r="DV2165" s="20"/>
      <c r="DW2165" s="20"/>
      <c r="DX2165" s="20"/>
      <c r="DY2165" s="20"/>
    </row>
    <row r="2166" spans="2:129" x14ac:dyDescent="0.15">
      <c r="B2166" s="77" t="s">
        <v>1253</v>
      </c>
      <c r="C2166" s="75"/>
      <c r="D2166" s="73" t="s">
        <v>38</v>
      </c>
      <c r="E2166" s="78" t="s">
        <v>1254</v>
      </c>
      <c r="F2166" s="88">
        <f t="shared" si="390"/>
        <v>3.0201661725419999</v>
      </c>
      <c r="G2166" s="88">
        <f t="shared" si="391"/>
        <v>3.1520534010000003E-3</v>
      </c>
      <c r="H2166" s="88">
        <f t="shared" si="392"/>
        <v>1.5931853751000001E-2</v>
      </c>
      <c r="I2166" s="88">
        <f t="shared" si="393"/>
        <v>2.5868058653900001</v>
      </c>
      <c r="J2166" s="88">
        <v>0.41427639999999999</v>
      </c>
      <c r="K2166" s="88">
        <v>1.5215032E-2</v>
      </c>
      <c r="L2166" s="88">
        <v>6.7016772999999995E-4</v>
      </c>
      <c r="M2166" s="88">
        <v>9.3100780999999996E-5</v>
      </c>
      <c r="N2166" s="88">
        <v>2.7043305000000002E-3</v>
      </c>
      <c r="O2166" s="88">
        <v>3.5462211999999998E-4</v>
      </c>
      <c r="P2166" s="88">
        <v>4.6654021000000002E-5</v>
      </c>
      <c r="Q2166" s="88">
        <v>1.4315061000000001E-4</v>
      </c>
      <c r="R2166" s="88">
        <v>2.1559253E-2</v>
      </c>
      <c r="S2166" s="88">
        <v>0</v>
      </c>
      <c r="T2166" s="88">
        <v>2.5649999999999999</v>
      </c>
      <c r="U2166" s="88">
        <v>1.0346178E-4</v>
      </c>
      <c r="V2166" s="255"/>
      <c r="W2166" s="89">
        <f t="shared" si="394"/>
        <v>3.0687140740740739</v>
      </c>
      <c r="X2166" s="249">
        <v>1.8641540000000001</v>
      </c>
      <c r="Y2166" s="249">
        <v>1.7247566999999999</v>
      </c>
      <c r="Z2166" s="249">
        <v>9.6820913999999994E-2</v>
      </c>
      <c r="AA2166" s="249">
        <v>8.4964066999999998E-5</v>
      </c>
      <c r="AB2166" s="249">
        <v>1.2554051E-2</v>
      </c>
      <c r="AC2166" s="249">
        <v>5.7225783000000004E-3</v>
      </c>
      <c r="AD2166" s="249">
        <v>2.4214813000000002E-2</v>
      </c>
      <c r="AE2166" s="250">
        <v>3.4568645000000001E-7</v>
      </c>
      <c r="AF2166" s="250">
        <v>9.0032972000000003E-10</v>
      </c>
      <c r="AG2166" s="78">
        <v>1.5461443E-2</v>
      </c>
      <c r="AH2166" s="20"/>
      <c r="AI2166" s="20"/>
      <c r="AJ2166" s="20"/>
      <c r="AK2166" s="20"/>
      <c r="AL2166" s="20"/>
      <c r="AM2166" s="20"/>
      <c r="AN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c r="BU2166" s="20"/>
      <c r="BV2166" s="20"/>
      <c r="BW2166" s="20"/>
      <c r="BX2166" s="20"/>
      <c r="BY2166" s="20"/>
      <c r="BZ2166" s="20"/>
      <c r="CA2166" s="20"/>
      <c r="CB2166" s="20"/>
      <c r="CC2166" s="20"/>
      <c r="CD2166" s="20"/>
      <c r="CE2166" s="20"/>
      <c r="CF2166" s="20"/>
      <c r="CG2166" s="20"/>
      <c r="CH2166" s="20"/>
      <c r="CI2166" s="20"/>
      <c r="CJ2166" s="20"/>
      <c r="CK2166" s="20"/>
      <c r="CL2166" s="20"/>
      <c r="CM2166" s="20"/>
      <c r="CN2166" s="20"/>
      <c r="CO2166" s="20"/>
      <c r="CP2166" s="20"/>
      <c r="CQ2166" s="20"/>
      <c r="CR2166" s="20"/>
      <c r="CS2166" s="20"/>
      <c r="CT2166" s="20"/>
      <c r="CU2166" s="20"/>
      <c r="CV2166" s="20"/>
      <c r="CW2166" s="20"/>
      <c r="CX2166" s="20"/>
      <c r="CY2166" s="20"/>
      <c r="CZ2166" s="20"/>
      <c r="DA2166" s="20"/>
      <c r="DB2166" s="20"/>
      <c r="DC2166" s="20"/>
      <c r="DD2166" s="20"/>
      <c r="DE2166" s="20"/>
      <c r="DF2166" s="20"/>
      <c r="DG2166" s="20"/>
      <c r="DH2166" s="20"/>
      <c r="DI2166" s="20"/>
      <c r="DJ2166" s="20"/>
      <c r="DK2166" s="20"/>
      <c r="DL2166" s="20"/>
      <c r="DM2166" s="20"/>
      <c r="DN2166" s="20"/>
      <c r="DO2166" s="20"/>
      <c r="DP2166" s="20"/>
      <c r="DQ2166" s="20"/>
      <c r="DR2166" s="20"/>
      <c r="DS2166" s="20"/>
      <c r="DT2166" s="20"/>
      <c r="DU2166" s="20"/>
      <c r="DV2166" s="20"/>
      <c r="DW2166" s="20"/>
      <c r="DX2166" s="20"/>
      <c r="DY2166" s="20"/>
    </row>
    <row r="2167" spans="2:129" x14ac:dyDescent="0.15">
      <c r="B2167" s="77" t="s">
        <v>1255</v>
      </c>
      <c r="C2167" s="75"/>
      <c r="D2167" s="73" t="s">
        <v>38</v>
      </c>
      <c r="E2167" s="78" t="s">
        <v>1256</v>
      </c>
      <c r="F2167" s="88">
        <f t="shared" si="390"/>
        <v>6.2330979435000003E-2</v>
      </c>
      <c r="G2167" s="88">
        <f t="shared" si="391"/>
        <v>3.72503245E-3</v>
      </c>
      <c r="H2167" s="88">
        <f t="shared" si="392"/>
        <v>1.8938350865000002E-2</v>
      </c>
      <c r="I2167" s="88">
        <f t="shared" si="393"/>
        <v>2.405426812E-2</v>
      </c>
      <c r="J2167" s="88">
        <v>1.5613327999999999E-2</v>
      </c>
      <c r="K2167" s="88">
        <v>1.8102212999999999E-2</v>
      </c>
      <c r="L2167" s="88">
        <v>7.8407436000000003E-4</v>
      </c>
      <c r="M2167" s="88">
        <v>1.0811085E-4</v>
      </c>
      <c r="N2167" s="88">
        <v>3.2028165E-3</v>
      </c>
      <c r="O2167" s="88">
        <v>4.1410509999999999E-4</v>
      </c>
      <c r="P2167" s="88">
        <v>5.2063505000000001E-5</v>
      </c>
      <c r="Q2167" s="88">
        <v>1.6738496000000001E-4</v>
      </c>
      <c r="R2167" s="88">
        <v>2.3771687999999999E-2</v>
      </c>
      <c r="S2167" s="88">
        <v>0</v>
      </c>
      <c r="T2167" s="88">
        <v>0</v>
      </c>
      <c r="U2167" s="88">
        <v>1.1519516E-4</v>
      </c>
      <c r="V2167" s="255"/>
      <c r="W2167" s="89">
        <f t="shared" si="394"/>
        <v>0.11565428148148146</v>
      </c>
      <c r="X2167" s="249">
        <v>2.0707654</v>
      </c>
      <c r="Y2167" s="249">
        <v>1.9168087</v>
      </c>
      <c r="Z2167" s="249">
        <v>0.10591995</v>
      </c>
      <c r="AA2167" s="249">
        <v>1.0103746999999999E-4</v>
      </c>
      <c r="AB2167" s="249">
        <v>1.4049894E-2</v>
      </c>
      <c r="AC2167" s="249">
        <v>6.3997050000000003E-3</v>
      </c>
      <c r="AD2167" s="249">
        <v>2.7486112E-2</v>
      </c>
      <c r="AE2167" s="250">
        <v>3.9861250999999999E-7</v>
      </c>
      <c r="AF2167" s="250">
        <v>1.0137531999999999E-9</v>
      </c>
      <c r="AG2167" s="78">
        <v>1.7131589999999999E-2</v>
      </c>
      <c r="AH2167" s="20"/>
      <c r="AI2167" s="20"/>
      <c r="AJ2167" s="20"/>
      <c r="AK2167" s="20"/>
      <c r="AL2167" s="20"/>
      <c r="AM2167" s="20"/>
      <c r="AN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c r="BU2167" s="20"/>
      <c r="BV2167" s="20"/>
      <c r="BW2167" s="20"/>
      <c r="BX2167" s="20"/>
      <c r="BY2167" s="20"/>
      <c r="BZ2167" s="20"/>
      <c r="CA2167" s="20"/>
      <c r="CB2167" s="20"/>
      <c r="CC2167" s="20"/>
      <c r="CD2167" s="20"/>
      <c r="CE2167" s="20"/>
      <c r="CF2167" s="20"/>
      <c r="CG2167" s="20"/>
      <c r="CH2167" s="20"/>
      <c r="CI2167" s="20"/>
      <c r="CJ2167" s="20"/>
      <c r="CK2167" s="20"/>
      <c r="CL2167" s="20"/>
      <c r="CM2167" s="20"/>
      <c r="CN2167" s="20"/>
      <c r="CO2167" s="20"/>
      <c r="CP2167" s="20"/>
      <c r="CQ2167" s="20"/>
      <c r="CR2167" s="20"/>
      <c r="CS2167" s="20"/>
      <c r="CT2167" s="20"/>
      <c r="CU2167" s="20"/>
      <c r="CV2167" s="20"/>
      <c r="CW2167" s="20"/>
      <c r="CX2167" s="20"/>
      <c r="CY2167" s="20"/>
      <c r="CZ2167" s="20"/>
      <c r="DA2167" s="20"/>
      <c r="DB2167" s="20"/>
      <c r="DC2167" s="20"/>
      <c r="DD2167" s="20"/>
      <c r="DE2167" s="20"/>
      <c r="DF2167" s="20"/>
      <c r="DG2167" s="20"/>
      <c r="DH2167" s="20"/>
      <c r="DI2167" s="20"/>
      <c r="DJ2167" s="20"/>
      <c r="DK2167" s="20"/>
      <c r="DL2167" s="20"/>
      <c r="DM2167" s="20"/>
      <c r="DN2167" s="20"/>
      <c r="DO2167" s="20"/>
      <c r="DP2167" s="20"/>
      <c r="DQ2167" s="20"/>
      <c r="DR2167" s="20"/>
      <c r="DS2167" s="20"/>
      <c r="DT2167" s="20"/>
      <c r="DU2167" s="20"/>
      <c r="DV2167" s="20"/>
      <c r="DW2167" s="20"/>
      <c r="DX2167" s="20"/>
      <c r="DY2167" s="20"/>
    </row>
    <row r="2168" spans="2:129" x14ac:dyDescent="0.15">
      <c r="B2168" s="77" t="s">
        <v>1257</v>
      </c>
      <c r="C2168" s="75"/>
      <c r="D2168" s="73" t="s">
        <v>38</v>
      </c>
      <c r="E2168" s="78" t="s">
        <v>1258</v>
      </c>
      <c r="F2168" s="88">
        <f t="shared" si="390"/>
        <v>4.587530981435</v>
      </c>
      <c r="G2168" s="88">
        <f t="shared" si="391"/>
        <v>3.72503245E-3</v>
      </c>
      <c r="H2168" s="88">
        <f t="shared" si="392"/>
        <v>1.8938350865000002E-2</v>
      </c>
      <c r="I2168" s="88">
        <f t="shared" si="393"/>
        <v>4.1490542681200004</v>
      </c>
      <c r="J2168" s="88">
        <v>0.41581332999999998</v>
      </c>
      <c r="K2168" s="88">
        <v>1.8102212999999999E-2</v>
      </c>
      <c r="L2168" s="88">
        <v>7.8407436000000003E-4</v>
      </c>
      <c r="M2168" s="88">
        <v>1.0811085E-4</v>
      </c>
      <c r="N2168" s="88">
        <v>3.2028165E-3</v>
      </c>
      <c r="O2168" s="88">
        <v>4.1410509999999999E-4</v>
      </c>
      <c r="P2168" s="88">
        <v>5.2063505000000001E-5</v>
      </c>
      <c r="Q2168" s="88">
        <v>1.6738496000000001E-4</v>
      </c>
      <c r="R2168" s="88">
        <v>2.3771687999999999E-2</v>
      </c>
      <c r="S2168" s="88">
        <v>0</v>
      </c>
      <c r="T2168" s="88">
        <v>4.125</v>
      </c>
      <c r="U2168" s="88">
        <v>1.1519516E-4</v>
      </c>
      <c r="V2168" s="255"/>
      <c r="W2168" s="89">
        <f t="shared" si="394"/>
        <v>3.0800987407407403</v>
      </c>
      <c r="X2168" s="249">
        <v>2.0707654</v>
      </c>
      <c r="Y2168" s="249">
        <v>1.9168087</v>
      </c>
      <c r="Z2168" s="249">
        <v>0.10591995</v>
      </c>
      <c r="AA2168" s="249">
        <v>1.0103746999999999E-4</v>
      </c>
      <c r="AB2168" s="249">
        <v>1.4049894E-2</v>
      </c>
      <c r="AC2168" s="249">
        <v>6.3997050000000003E-3</v>
      </c>
      <c r="AD2168" s="249">
        <v>2.7486112E-2</v>
      </c>
      <c r="AE2168" s="250">
        <v>3.6002124999999999E-6</v>
      </c>
      <c r="AF2168" s="250">
        <v>1.0674017000000001E-8</v>
      </c>
      <c r="AG2168" s="78">
        <v>1.7131589999999999E-2</v>
      </c>
      <c r="AH2168" s="20"/>
      <c r="AI2168" s="20"/>
      <c r="AJ2168" s="20"/>
      <c r="AK2168" s="20"/>
      <c r="AL2168" s="20"/>
      <c r="AM2168" s="20"/>
      <c r="AN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c r="BU2168" s="20"/>
      <c r="BV2168" s="20"/>
      <c r="BW2168" s="20"/>
      <c r="BX2168" s="20"/>
      <c r="BY2168" s="20"/>
      <c r="BZ2168" s="20"/>
      <c r="CA2168" s="20"/>
      <c r="CB2168" s="20"/>
      <c r="CC2168" s="20"/>
      <c r="CD2168" s="20"/>
      <c r="CE2168" s="20"/>
      <c r="CF2168" s="20"/>
      <c r="CG2168" s="20"/>
      <c r="CH2168" s="20"/>
      <c r="CI2168" s="20"/>
      <c r="CJ2168" s="20"/>
      <c r="CK2168" s="20"/>
      <c r="CL2168" s="20"/>
      <c r="CM2168" s="20"/>
      <c r="CN2168" s="20"/>
      <c r="CO2168" s="20"/>
      <c r="CP2168" s="20"/>
      <c r="CQ2168" s="20"/>
      <c r="CR2168" s="20"/>
      <c r="CS2168" s="20"/>
      <c r="CT2168" s="20"/>
      <c r="CU2168" s="20"/>
      <c r="CV2168" s="20"/>
      <c r="CW2168" s="20"/>
      <c r="CX2168" s="20"/>
      <c r="CY2168" s="20"/>
      <c r="CZ2168" s="20"/>
      <c r="DA2168" s="20"/>
      <c r="DB2168" s="20"/>
      <c r="DC2168" s="20"/>
      <c r="DD2168" s="20"/>
      <c r="DE2168" s="20"/>
      <c r="DF2168" s="20"/>
      <c r="DG2168" s="20"/>
      <c r="DH2168" s="20"/>
      <c r="DI2168" s="20"/>
      <c r="DJ2168" s="20"/>
      <c r="DK2168" s="20"/>
      <c r="DL2168" s="20"/>
      <c r="DM2168" s="20"/>
      <c r="DN2168" s="20"/>
      <c r="DO2168" s="20"/>
      <c r="DP2168" s="20"/>
      <c r="DQ2168" s="20"/>
      <c r="DR2168" s="20"/>
      <c r="DS2168" s="20"/>
      <c r="DT2168" s="20"/>
      <c r="DU2168" s="20"/>
      <c r="DV2168" s="20"/>
      <c r="DW2168" s="20"/>
      <c r="DX2168" s="20"/>
      <c r="DY2168" s="20"/>
    </row>
    <row r="2169" spans="2:129" x14ac:dyDescent="0.15">
      <c r="B2169" s="77" t="s">
        <v>1259</v>
      </c>
      <c r="C2169" s="75"/>
      <c r="D2169" s="73" t="s">
        <v>38</v>
      </c>
      <c r="E2169" s="78" t="s">
        <v>1260</v>
      </c>
      <c r="F2169" s="88">
        <f t="shared" si="390"/>
        <v>5.54040165E-2</v>
      </c>
      <c r="G2169" s="88">
        <f t="shared" si="391"/>
        <v>3.2224585899999999E-3</v>
      </c>
      <c r="H2169" s="88">
        <f t="shared" si="392"/>
        <v>1.6315998139999999E-2</v>
      </c>
      <c r="I2169" s="88">
        <f t="shared" si="393"/>
        <v>2.176852977E-2</v>
      </c>
      <c r="J2169" s="88">
        <v>1.409703E-2</v>
      </c>
      <c r="K2169" s="88">
        <v>1.5586322E-2</v>
      </c>
      <c r="L2169" s="88">
        <v>6.8267238000000005E-4</v>
      </c>
      <c r="M2169" s="88">
        <v>9.4604279999999997E-5</v>
      </c>
      <c r="N2169" s="88">
        <v>2.7667047999999999E-3</v>
      </c>
      <c r="O2169" s="88">
        <v>3.6114950999999998E-4</v>
      </c>
      <c r="P2169" s="88">
        <v>4.7003760000000003E-5</v>
      </c>
      <c r="Q2169" s="88">
        <v>1.4582732000000001E-4</v>
      </c>
      <c r="R2169" s="88">
        <v>2.1518578999999999E-2</v>
      </c>
      <c r="S2169" s="88">
        <v>0</v>
      </c>
      <c r="T2169" s="88">
        <v>0</v>
      </c>
      <c r="U2169" s="88">
        <v>1.0412345E-4</v>
      </c>
      <c r="V2169" s="255"/>
      <c r="W2169" s="89">
        <f t="shared" si="394"/>
        <v>0.10442244444444444</v>
      </c>
      <c r="X2169" s="249">
        <v>1.8690355999999999</v>
      </c>
      <c r="Y2169" s="249">
        <v>1.7279378000000001</v>
      </c>
      <c r="Z2169" s="249">
        <v>9.7799883000000004E-2</v>
      </c>
      <c r="AA2169" s="249">
        <v>8.7233708E-5</v>
      </c>
      <c r="AB2169" s="249">
        <v>1.275601E-2</v>
      </c>
      <c r="AC2169" s="249">
        <v>5.8141842999999997E-3</v>
      </c>
      <c r="AD2169" s="249">
        <v>2.4640517000000001E-2</v>
      </c>
      <c r="AE2169" s="250">
        <v>3.5050582999999999E-7</v>
      </c>
      <c r="AF2169" s="250">
        <v>9.0562917999999997E-10</v>
      </c>
      <c r="AG2169" s="78">
        <v>1.5463627000000001E-2</v>
      </c>
      <c r="AH2169" s="20"/>
      <c r="AI2169" s="20"/>
      <c r="AJ2169" s="20"/>
      <c r="AK2169" s="20"/>
      <c r="AL2169" s="20"/>
      <c r="AM2169" s="20"/>
      <c r="AN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c r="BU2169" s="20"/>
      <c r="BV2169" s="20"/>
      <c r="BW2169" s="20"/>
      <c r="BX2169" s="20"/>
      <c r="BY2169" s="20"/>
      <c r="BZ2169" s="20"/>
      <c r="CA2169" s="20"/>
      <c r="CB2169" s="20"/>
      <c r="CC2169" s="20"/>
      <c r="CD2169" s="20"/>
      <c r="CE2169" s="20"/>
      <c r="CF2169" s="20"/>
      <c r="CG2169" s="20"/>
      <c r="CH2169" s="20"/>
      <c r="CI2169" s="20"/>
      <c r="CJ2169" s="20"/>
      <c r="CK2169" s="20"/>
      <c r="CL2169" s="20"/>
      <c r="CM2169" s="20"/>
      <c r="CN2169" s="20"/>
      <c r="CO2169" s="20"/>
      <c r="CP2169" s="20"/>
      <c r="CQ2169" s="20"/>
      <c r="CR2169" s="20"/>
      <c r="CS2169" s="20"/>
      <c r="CT2169" s="20"/>
      <c r="CU2169" s="20"/>
      <c r="CV2169" s="20"/>
      <c r="CW2169" s="20"/>
      <c r="CX2169" s="20"/>
      <c r="CY2169" s="20"/>
      <c r="CZ2169" s="20"/>
      <c r="DA2169" s="20"/>
      <c r="DB2169" s="20"/>
      <c r="DC2169" s="20"/>
      <c r="DD2169" s="20"/>
      <c r="DE2169" s="20"/>
      <c r="DF2169" s="20"/>
      <c r="DG2169" s="20"/>
      <c r="DH2169" s="20"/>
      <c r="DI2169" s="20"/>
      <c r="DJ2169" s="20"/>
      <c r="DK2169" s="20"/>
      <c r="DL2169" s="20"/>
      <c r="DM2169" s="20"/>
      <c r="DN2169" s="20"/>
      <c r="DO2169" s="20"/>
      <c r="DP2169" s="20"/>
      <c r="DQ2169" s="20"/>
      <c r="DR2169" s="20"/>
      <c r="DS2169" s="20"/>
      <c r="DT2169" s="20"/>
      <c r="DU2169" s="20"/>
      <c r="DV2169" s="20"/>
      <c r="DW2169" s="20"/>
      <c r="DX2169" s="20"/>
      <c r="DY2169" s="20"/>
    </row>
    <row r="2170" spans="2:129" x14ac:dyDescent="0.15">
      <c r="B2170" s="77" t="s">
        <v>1261</v>
      </c>
      <c r="C2170" s="75"/>
      <c r="D2170" s="73" t="s">
        <v>38</v>
      </c>
      <c r="E2170" s="78" t="s">
        <v>1262</v>
      </c>
      <c r="F2170" s="88">
        <f t="shared" si="390"/>
        <v>4.5056040165000004</v>
      </c>
      <c r="G2170" s="88">
        <f t="shared" si="391"/>
        <v>3.2224585899999999E-3</v>
      </c>
      <c r="H2170" s="88">
        <f t="shared" si="392"/>
        <v>1.6315998139999999E-2</v>
      </c>
      <c r="I2170" s="88">
        <f t="shared" si="393"/>
        <v>4.0717685297699999</v>
      </c>
      <c r="J2170" s="88">
        <v>0.41429703000000001</v>
      </c>
      <c r="K2170" s="88">
        <v>1.5586322E-2</v>
      </c>
      <c r="L2170" s="88">
        <v>6.8267238000000005E-4</v>
      </c>
      <c r="M2170" s="88">
        <v>9.4604279999999997E-5</v>
      </c>
      <c r="N2170" s="88">
        <v>2.7667047999999999E-3</v>
      </c>
      <c r="O2170" s="88">
        <v>3.6114950999999998E-4</v>
      </c>
      <c r="P2170" s="88">
        <v>4.7003760000000003E-5</v>
      </c>
      <c r="Q2170" s="88">
        <v>1.4582732000000001E-4</v>
      </c>
      <c r="R2170" s="88">
        <v>2.1518578999999999E-2</v>
      </c>
      <c r="S2170" s="88">
        <v>0</v>
      </c>
      <c r="T2170" s="88">
        <v>4.05</v>
      </c>
      <c r="U2170" s="88">
        <v>1.0412345E-4</v>
      </c>
      <c r="V2170" s="255"/>
      <c r="W2170" s="89">
        <f t="shared" si="394"/>
        <v>3.0688668888888886</v>
      </c>
      <c r="X2170" s="249">
        <v>1.8690355999999999</v>
      </c>
      <c r="Y2170" s="249">
        <v>1.7279378000000001</v>
      </c>
      <c r="Z2170" s="249">
        <v>9.7799883000000004E-2</v>
      </c>
      <c r="AA2170" s="249">
        <v>8.7233708E-5</v>
      </c>
      <c r="AB2170" s="249">
        <v>1.275601E-2</v>
      </c>
      <c r="AC2170" s="249">
        <v>5.8141842999999997E-3</v>
      </c>
      <c r="AD2170" s="249">
        <v>2.4640517000000001E-2</v>
      </c>
      <c r="AE2170" s="250">
        <v>3.5521058000000001E-6</v>
      </c>
      <c r="AF2170" s="250">
        <v>1.0565893000000001E-8</v>
      </c>
      <c r="AG2170" s="78">
        <v>1.5463627000000001E-2</v>
      </c>
      <c r="AH2170" s="20"/>
      <c r="AI2170" s="20"/>
      <c r="AJ2170" s="20"/>
      <c r="AK2170" s="20"/>
      <c r="AL2170" s="20"/>
      <c r="AM2170" s="20"/>
      <c r="AN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c r="BU2170" s="20"/>
      <c r="BV2170" s="20"/>
      <c r="BW2170" s="20"/>
      <c r="BX2170" s="20"/>
      <c r="BY2170" s="20"/>
      <c r="BZ2170" s="20"/>
      <c r="CA2170" s="20"/>
      <c r="CB2170" s="20"/>
      <c r="CC2170" s="20"/>
      <c r="CD2170" s="20"/>
      <c r="CE2170" s="20"/>
      <c r="CF2170" s="20"/>
      <c r="CG2170" s="20"/>
      <c r="CH2170" s="20"/>
      <c r="CI2170" s="20"/>
      <c r="CJ2170" s="20"/>
      <c r="CK2170" s="20"/>
      <c r="CL2170" s="20"/>
      <c r="CM2170" s="20"/>
      <c r="CN2170" s="20"/>
      <c r="CO2170" s="20"/>
      <c r="CP2170" s="20"/>
      <c r="CQ2170" s="20"/>
      <c r="CR2170" s="20"/>
      <c r="CS2170" s="20"/>
      <c r="CT2170" s="20"/>
      <c r="CU2170" s="20"/>
      <c r="CV2170" s="20"/>
      <c r="CW2170" s="20"/>
      <c r="CX2170" s="20"/>
      <c r="CY2170" s="20"/>
      <c r="CZ2170" s="20"/>
      <c r="DA2170" s="20"/>
      <c r="DB2170" s="20"/>
      <c r="DC2170" s="20"/>
      <c r="DD2170" s="20"/>
      <c r="DE2170" s="20"/>
      <c r="DF2170" s="20"/>
      <c r="DG2170" s="20"/>
      <c r="DH2170" s="20"/>
      <c r="DI2170" s="20"/>
      <c r="DJ2170" s="20"/>
      <c r="DK2170" s="20"/>
      <c r="DL2170" s="20"/>
      <c r="DM2170" s="20"/>
      <c r="DN2170" s="20"/>
      <c r="DO2170" s="20"/>
      <c r="DP2170" s="20"/>
      <c r="DQ2170" s="20"/>
      <c r="DR2170" s="20"/>
      <c r="DS2170" s="20"/>
      <c r="DT2170" s="20"/>
      <c r="DU2170" s="20"/>
      <c r="DV2170" s="20"/>
      <c r="DW2170" s="20"/>
      <c r="DX2170" s="20"/>
      <c r="DY2170" s="20"/>
    </row>
    <row r="2171" spans="2:129" x14ac:dyDescent="0.15">
      <c r="B2171" s="77" t="s">
        <v>1263</v>
      </c>
      <c r="C2171" s="75"/>
      <c r="D2171" s="73" t="s">
        <v>38</v>
      </c>
      <c r="E2171" s="78" t="s">
        <v>1264</v>
      </c>
      <c r="F2171" s="88">
        <f t="shared" si="390"/>
        <v>5.8634046410000001E-2</v>
      </c>
      <c r="G2171" s="88">
        <f t="shared" si="391"/>
        <v>3.4901424900000001E-3</v>
      </c>
      <c r="H2171" s="88">
        <f t="shared" si="392"/>
        <v>1.7727209380000001E-2</v>
      </c>
      <c r="I2171" s="88">
        <f t="shared" si="393"/>
        <v>2.2677504540000001E-2</v>
      </c>
      <c r="J2171" s="88">
        <v>1.4739189999999999E-2</v>
      </c>
      <c r="K2171" s="88">
        <v>1.6942605999999999E-2</v>
      </c>
      <c r="L2171" s="88">
        <v>7.3521445999999999E-4</v>
      </c>
      <c r="M2171" s="88">
        <v>1.0146295E-4</v>
      </c>
      <c r="N2171" s="88">
        <v>3.0000932999999998E-3</v>
      </c>
      <c r="O2171" s="88">
        <v>3.8858624000000003E-4</v>
      </c>
      <c r="P2171" s="88">
        <v>4.9388919999999999E-5</v>
      </c>
      <c r="Q2171" s="88">
        <v>1.570133E-4</v>
      </c>
      <c r="R2171" s="88">
        <v>2.2411238E-2</v>
      </c>
      <c r="S2171" s="88">
        <v>0</v>
      </c>
      <c r="T2171" s="88">
        <v>0</v>
      </c>
      <c r="U2171" s="88">
        <v>1.0925324E-4</v>
      </c>
      <c r="V2171" s="255"/>
      <c r="W2171" s="89">
        <f t="shared" si="394"/>
        <v>0.10917918518518517</v>
      </c>
      <c r="X2171" s="249">
        <v>1.9563124000000001</v>
      </c>
      <c r="Y2171" s="249">
        <v>1.8084526000000001</v>
      </c>
      <c r="Z2171" s="249">
        <v>0.10198804</v>
      </c>
      <c r="AA2171" s="249">
        <v>9.4875730999999995E-5</v>
      </c>
      <c r="AB2171" s="249">
        <v>1.3463025E-2</v>
      </c>
      <c r="AC2171" s="249">
        <v>6.1343135999999999E-3</v>
      </c>
      <c r="AD2171" s="249">
        <v>2.6179507000000001E-2</v>
      </c>
      <c r="AE2171" s="250">
        <v>3.7447235999999998E-7</v>
      </c>
      <c r="AF2171" s="250">
        <v>9.5472294000000006E-10</v>
      </c>
      <c r="AG2171" s="78">
        <v>1.6152318999999998E-2</v>
      </c>
      <c r="AH2171" s="20"/>
      <c r="AI2171" s="20"/>
      <c r="AJ2171" s="20"/>
      <c r="AK2171" s="20"/>
      <c r="AL2171" s="20"/>
      <c r="AM2171" s="20"/>
      <c r="AN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c r="BU2171" s="20"/>
      <c r="BV2171" s="20"/>
      <c r="BW2171" s="20"/>
      <c r="BX2171" s="20"/>
      <c r="BY2171" s="20"/>
      <c r="BZ2171" s="20"/>
      <c r="CA2171" s="20"/>
      <c r="CB2171" s="20"/>
      <c r="CC2171" s="20"/>
      <c r="CD2171" s="20"/>
      <c r="CE2171" s="20"/>
      <c r="CF2171" s="20"/>
      <c r="CG2171" s="20"/>
      <c r="CH2171" s="20"/>
      <c r="CI2171" s="20"/>
      <c r="CJ2171" s="20"/>
      <c r="CK2171" s="20"/>
      <c r="CL2171" s="20"/>
      <c r="CM2171" s="20"/>
      <c r="CN2171" s="20"/>
      <c r="CO2171" s="20"/>
      <c r="CP2171" s="20"/>
      <c r="CQ2171" s="20"/>
      <c r="CR2171" s="20"/>
      <c r="CS2171" s="20"/>
      <c r="CT2171" s="20"/>
      <c r="CU2171" s="20"/>
      <c r="CV2171" s="20"/>
      <c r="CW2171" s="20"/>
      <c r="CX2171" s="20"/>
      <c r="CY2171" s="20"/>
      <c r="CZ2171" s="20"/>
      <c r="DA2171" s="20"/>
      <c r="DB2171" s="20"/>
      <c r="DC2171" s="20"/>
      <c r="DD2171" s="20"/>
      <c r="DE2171" s="20"/>
      <c r="DF2171" s="20"/>
      <c r="DG2171" s="20"/>
      <c r="DH2171" s="20"/>
      <c r="DI2171" s="20"/>
      <c r="DJ2171" s="20"/>
      <c r="DK2171" s="20"/>
      <c r="DL2171" s="20"/>
      <c r="DM2171" s="20"/>
      <c r="DN2171" s="20"/>
      <c r="DO2171" s="20"/>
      <c r="DP2171" s="20"/>
      <c r="DQ2171" s="20"/>
      <c r="DR2171" s="20"/>
      <c r="DS2171" s="20"/>
      <c r="DT2171" s="20"/>
      <c r="DU2171" s="20"/>
      <c r="DV2171" s="20"/>
      <c r="DW2171" s="20"/>
      <c r="DX2171" s="20"/>
      <c r="DY2171" s="20"/>
    </row>
    <row r="2172" spans="2:129" x14ac:dyDescent="0.15">
      <c r="B2172" s="77" t="s">
        <v>1265</v>
      </c>
      <c r="C2172" s="75"/>
      <c r="D2172" s="73" t="s">
        <v>38</v>
      </c>
      <c r="E2172" s="78" t="s">
        <v>1266</v>
      </c>
      <c r="F2172" s="88">
        <f t="shared" si="390"/>
        <v>5.2025840464100002</v>
      </c>
      <c r="G2172" s="88">
        <f t="shared" si="391"/>
        <v>3.4901424900000001E-3</v>
      </c>
      <c r="H2172" s="88">
        <f t="shared" si="392"/>
        <v>1.7727209380000001E-2</v>
      </c>
      <c r="I2172" s="88">
        <f t="shared" si="393"/>
        <v>4.7664275045400002</v>
      </c>
      <c r="J2172" s="88">
        <v>0.41493919000000001</v>
      </c>
      <c r="K2172" s="88">
        <v>1.6942605999999999E-2</v>
      </c>
      <c r="L2172" s="88">
        <v>7.3521445999999999E-4</v>
      </c>
      <c r="M2172" s="88">
        <v>1.0146295E-4</v>
      </c>
      <c r="N2172" s="88">
        <v>3.0000932999999998E-3</v>
      </c>
      <c r="O2172" s="88">
        <v>3.8858624000000003E-4</v>
      </c>
      <c r="P2172" s="88">
        <v>4.9388919999999999E-5</v>
      </c>
      <c r="Q2172" s="88">
        <v>1.570133E-4</v>
      </c>
      <c r="R2172" s="88">
        <v>2.2411238E-2</v>
      </c>
      <c r="S2172" s="88">
        <v>0</v>
      </c>
      <c r="T2172" s="88">
        <v>4.7437500000000004</v>
      </c>
      <c r="U2172" s="88">
        <v>1.0925324E-4</v>
      </c>
      <c r="V2172" s="255"/>
      <c r="W2172" s="89">
        <f t="shared" si="394"/>
        <v>3.0736236296296293</v>
      </c>
      <c r="X2172" s="249">
        <v>1.9563124000000001</v>
      </c>
      <c r="Y2172" s="249">
        <v>1.8084526000000001</v>
      </c>
      <c r="Z2172" s="249">
        <v>0.10198804</v>
      </c>
      <c r="AA2172" s="249">
        <v>9.4875730999999995E-5</v>
      </c>
      <c r="AB2172" s="249">
        <v>1.3463025E-2</v>
      </c>
      <c r="AC2172" s="249">
        <v>6.1343135999999999E-3</v>
      </c>
      <c r="AD2172" s="249">
        <v>2.6179507000000001E-2</v>
      </c>
      <c r="AE2172" s="250">
        <v>3.5760724000000002E-6</v>
      </c>
      <c r="AF2172" s="250">
        <v>1.0614987E-8</v>
      </c>
      <c r="AG2172" s="78">
        <v>1.6152318999999998E-2</v>
      </c>
      <c r="AH2172" s="20"/>
      <c r="AI2172" s="20"/>
      <c r="AJ2172" s="20"/>
      <c r="AK2172" s="20"/>
      <c r="AL2172" s="20"/>
      <c r="AM2172" s="20"/>
      <c r="AN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c r="BU2172" s="20"/>
      <c r="BV2172" s="20"/>
      <c r="BW2172" s="20"/>
      <c r="BX2172" s="20"/>
      <c r="BY2172" s="20"/>
      <c r="BZ2172" s="20"/>
      <c r="CA2172" s="20"/>
      <c r="CB2172" s="20"/>
      <c r="CC2172" s="20"/>
      <c r="CD2172" s="20"/>
      <c r="CE2172" s="20"/>
      <c r="CF2172" s="20"/>
      <c r="CG2172" s="20"/>
      <c r="CH2172" s="20"/>
      <c r="CI2172" s="20"/>
      <c r="CJ2172" s="20"/>
      <c r="CK2172" s="20"/>
      <c r="CL2172" s="20"/>
      <c r="CM2172" s="20"/>
      <c r="CN2172" s="20"/>
      <c r="CO2172" s="20"/>
      <c r="CP2172" s="20"/>
      <c r="CQ2172" s="20"/>
      <c r="CR2172" s="20"/>
      <c r="CS2172" s="20"/>
      <c r="CT2172" s="20"/>
      <c r="CU2172" s="20"/>
      <c r="CV2172" s="20"/>
      <c r="CW2172" s="20"/>
      <c r="CX2172" s="20"/>
      <c r="CY2172" s="20"/>
      <c r="CZ2172" s="20"/>
      <c r="DA2172" s="20"/>
      <c r="DB2172" s="20"/>
      <c r="DC2172" s="20"/>
      <c r="DD2172" s="20"/>
      <c r="DE2172" s="20"/>
      <c r="DF2172" s="20"/>
      <c r="DG2172" s="20"/>
      <c r="DH2172" s="20"/>
      <c r="DI2172" s="20"/>
      <c r="DJ2172" s="20"/>
      <c r="DK2172" s="20"/>
      <c r="DL2172" s="20"/>
      <c r="DM2172" s="20"/>
      <c r="DN2172" s="20"/>
      <c r="DO2172" s="20"/>
      <c r="DP2172" s="20"/>
      <c r="DQ2172" s="20"/>
      <c r="DR2172" s="20"/>
      <c r="DS2172" s="20"/>
      <c r="DT2172" s="20"/>
      <c r="DU2172" s="20"/>
      <c r="DV2172" s="20"/>
      <c r="DW2172" s="20"/>
      <c r="DX2172" s="20"/>
      <c r="DY2172" s="20"/>
    </row>
    <row r="2173" spans="2:129" x14ac:dyDescent="0.15">
      <c r="B2173" s="77" t="s">
        <v>1267</v>
      </c>
      <c r="C2173" s="75"/>
      <c r="D2173" s="73" t="s">
        <v>38</v>
      </c>
      <c r="E2173" s="78" t="s">
        <v>1268</v>
      </c>
      <c r="F2173" s="88">
        <f t="shared" si="390"/>
        <v>5.1658208581000009E-2</v>
      </c>
      <c r="G2173" s="88">
        <f t="shared" si="391"/>
        <v>2.799924357E-3</v>
      </c>
      <c r="H2173" s="88">
        <f t="shared" si="392"/>
        <v>1.404580054E-2</v>
      </c>
      <c r="I2173" s="88">
        <f t="shared" si="393"/>
        <v>2.1241937684000001E-2</v>
      </c>
      <c r="J2173" s="88">
        <v>1.3570545999999999E-2</v>
      </c>
      <c r="K2173" s="88">
        <v>1.3397594000000001E-2</v>
      </c>
      <c r="L2173" s="88">
        <v>6.0405560999999999E-4</v>
      </c>
      <c r="M2173" s="88">
        <v>8.4765167000000003E-5</v>
      </c>
      <c r="N2173" s="88">
        <v>2.3950544999999999E-3</v>
      </c>
      <c r="O2173" s="88">
        <v>3.2010468999999999E-4</v>
      </c>
      <c r="P2173" s="88">
        <v>4.415093E-5</v>
      </c>
      <c r="Q2173" s="88">
        <v>1.2904244000000001E-4</v>
      </c>
      <c r="R2173" s="88">
        <v>2.101461E-2</v>
      </c>
      <c r="S2173" s="88">
        <v>0</v>
      </c>
      <c r="T2173" s="88">
        <v>0</v>
      </c>
      <c r="U2173" s="88">
        <v>9.8285243999999999E-5</v>
      </c>
      <c r="V2173" s="255"/>
      <c r="W2173" s="89">
        <f t="shared" si="394"/>
        <v>0.10052256296296296</v>
      </c>
      <c r="X2173" s="249">
        <v>1.7906553999999999</v>
      </c>
      <c r="Y2173" s="249">
        <v>1.659975</v>
      </c>
      <c r="Z2173" s="249">
        <v>9.1591727999999997E-2</v>
      </c>
      <c r="AA2173" s="249">
        <v>7.4317731000000007E-5</v>
      </c>
      <c r="AB2173" s="249">
        <v>1.1587419999999999E-2</v>
      </c>
      <c r="AC2173" s="249">
        <v>5.2845295000000002E-3</v>
      </c>
      <c r="AD2173" s="249">
        <v>2.2142496000000001E-2</v>
      </c>
      <c r="AE2173" s="250">
        <v>3.1755179000000002E-7</v>
      </c>
      <c r="AF2173" s="250">
        <v>8.5314968999999996E-10</v>
      </c>
      <c r="AG2173" s="78">
        <v>1.4964527E-2</v>
      </c>
      <c r="AH2173" s="20"/>
      <c r="AI2173" s="20"/>
      <c r="AJ2173" s="20"/>
      <c r="AK2173" s="20"/>
      <c r="AL2173" s="20"/>
      <c r="AM2173" s="20"/>
      <c r="AN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c r="BU2173" s="20"/>
      <c r="BV2173" s="20"/>
      <c r="BW2173" s="20"/>
      <c r="BX2173" s="20"/>
      <c r="BY2173" s="20"/>
      <c r="BZ2173" s="20"/>
      <c r="CA2173" s="20"/>
      <c r="CB2173" s="20"/>
      <c r="CC2173" s="20"/>
      <c r="CD2173" s="20"/>
      <c r="CE2173" s="20"/>
      <c r="CF2173" s="20"/>
      <c r="CG2173" s="20"/>
      <c r="CH2173" s="20"/>
      <c r="CI2173" s="20"/>
      <c r="CJ2173" s="20"/>
      <c r="CK2173" s="20"/>
      <c r="CL2173" s="20"/>
      <c r="CM2173" s="20"/>
      <c r="CN2173" s="20"/>
      <c r="CO2173" s="20"/>
      <c r="CP2173" s="20"/>
      <c r="CQ2173" s="20"/>
      <c r="CR2173" s="20"/>
      <c r="CS2173" s="20"/>
      <c r="CT2173" s="20"/>
      <c r="CU2173" s="20"/>
      <c r="CV2173" s="20"/>
      <c r="CW2173" s="20"/>
      <c r="CX2173" s="20"/>
      <c r="CY2173" s="20"/>
      <c r="CZ2173" s="20"/>
      <c r="DA2173" s="20"/>
      <c r="DB2173" s="20"/>
      <c r="DC2173" s="20"/>
      <c r="DD2173" s="20"/>
      <c r="DE2173" s="20"/>
      <c r="DF2173" s="20"/>
      <c r="DG2173" s="20"/>
      <c r="DH2173" s="20"/>
      <c r="DI2173" s="20"/>
      <c r="DJ2173" s="20"/>
      <c r="DK2173" s="20"/>
      <c r="DL2173" s="20"/>
      <c r="DM2173" s="20"/>
      <c r="DN2173" s="20"/>
      <c r="DO2173" s="20"/>
      <c r="DP2173" s="20"/>
      <c r="DQ2173" s="20"/>
      <c r="DR2173" s="20"/>
      <c r="DS2173" s="20"/>
      <c r="DT2173" s="20"/>
      <c r="DU2173" s="20"/>
      <c r="DV2173" s="20"/>
      <c r="DW2173" s="20"/>
      <c r="DX2173" s="20"/>
      <c r="DY2173" s="20"/>
    </row>
    <row r="2174" spans="2:129" x14ac:dyDescent="0.15">
      <c r="B2174" s="77" t="s">
        <v>1269</v>
      </c>
      <c r="C2174" s="75"/>
      <c r="D2174" s="73" t="s">
        <v>38</v>
      </c>
      <c r="E2174" s="78" t="s">
        <v>1270</v>
      </c>
      <c r="F2174" s="88">
        <f t="shared" si="390"/>
        <v>5.6718582125810002</v>
      </c>
      <c r="G2174" s="88">
        <f t="shared" si="391"/>
        <v>2.799924357E-3</v>
      </c>
      <c r="H2174" s="88">
        <f t="shared" si="392"/>
        <v>1.404580054E-2</v>
      </c>
      <c r="I2174" s="88">
        <f t="shared" si="393"/>
        <v>5.2412419376840003</v>
      </c>
      <c r="J2174" s="88">
        <v>0.41377055000000001</v>
      </c>
      <c r="K2174" s="88">
        <v>1.3397594000000001E-2</v>
      </c>
      <c r="L2174" s="88">
        <v>6.0405560999999999E-4</v>
      </c>
      <c r="M2174" s="88">
        <v>8.4765167000000003E-5</v>
      </c>
      <c r="N2174" s="88">
        <v>2.3950544999999999E-3</v>
      </c>
      <c r="O2174" s="88">
        <v>3.2010468999999999E-4</v>
      </c>
      <c r="P2174" s="88">
        <v>4.415093E-5</v>
      </c>
      <c r="Q2174" s="88">
        <v>1.2904244000000001E-4</v>
      </c>
      <c r="R2174" s="88">
        <v>2.101461E-2</v>
      </c>
      <c r="S2174" s="88">
        <v>0</v>
      </c>
      <c r="T2174" s="88">
        <v>5.22</v>
      </c>
      <c r="U2174" s="88">
        <v>9.8285243999999999E-5</v>
      </c>
      <c r="V2174" s="255"/>
      <c r="W2174" s="89">
        <f t="shared" si="394"/>
        <v>3.0649670370370368</v>
      </c>
      <c r="X2174" s="249">
        <v>1.7906553999999999</v>
      </c>
      <c r="Y2174" s="249">
        <v>1.659975</v>
      </c>
      <c r="Z2174" s="249">
        <v>9.1591727999999997E-2</v>
      </c>
      <c r="AA2174" s="249">
        <v>7.4317731000000007E-5</v>
      </c>
      <c r="AB2174" s="249">
        <v>1.1587419999999999E-2</v>
      </c>
      <c r="AC2174" s="249">
        <v>5.2845295000000002E-3</v>
      </c>
      <c r="AD2174" s="249">
        <v>2.2142496000000001E-2</v>
      </c>
      <c r="AE2174" s="250">
        <v>3.5191518000000002E-6</v>
      </c>
      <c r="AF2174" s="250">
        <v>1.0513413999999999E-8</v>
      </c>
      <c r="AG2174" s="78">
        <v>1.4964527E-2</v>
      </c>
      <c r="AH2174" s="20"/>
      <c r="AI2174" s="20"/>
      <c r="AJ2174" s="20"/>
      <c r="AK2174" s="20"/>
      <c r="AL2174" s="20"/>
      <c r="AM2174" s="20"/>
      <c r="AN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c r="CA2174" s="20"/>
      <c r="CB2174" s="20"/>
      <c r="CC2174" s="20"/>
      <c r="CD2174" s="20"/>
      <c r="CE2174" s="20"/>
      <c r="CF2174" s="20"/>
      <c r="CG2174" s="20"/>
      <c r="CH2174" s="20"/>
      <c r="CI2174" s="20"/>
      <c r="CJ2174" s="20"/>
      <c r="CK2174" s="20"/>
      <c r="CL2174" s="20"/>
      <c r="CM2174" s="20"/>
      <c r="CN2174" s="20"/>
      <c r="CO2174" s="20"/>
      <c r="CP2174" s="20"/>
      <c r="CQ2174" s="20"/>
      <c r="CR2174" s="20"/>
      <c r="CS2174" s="20"/>
      <c r="CT2174" s="20"/>
      <c r="CU2174" s="20"/>
      <c r="CV2174" s="20"/>
      <c r="CW2174" s="20"/>
      <c r="CX2174" s="20"/>
      <c r="CY2174" s="20"/>
      <c r="CZ2174" s="20"/>
      <c r="DA2174" s="20"/>
      <c r="DB2174" s="20"/>
      <c r="DC2174" s="20"/>
      <c r="DD2174" s="20"/>
      <c r="DE2174" s="20"/>
      <c r="DF2174" s="20"/>
      <c r="DG2174" s="20"/>
      <c r="DH2174" s="20"/>
      <c r="DI2174" s="20"/>
      <c r="DJ2174" s="20"/>
      <c r="DK2174" s="20"/>
      <c r="DL2174" s="20"/>
      <c r="DM2174" s="20"/>
      <c r="DN2174" s="20"/>
      <c r="DO2174" s="20"/>
      <c r="DP2174" s="20"/>
      <c r="DQ2174" s="20"/>
      <c r="DR2174" s="20"/>
      <c r="DS2174" s="20"/>
      <c r="DT2174" s="20"/>
      <c r="DU2174" s="20"/>
      <c r="DV2174" s="20"/>
      <c r="DW2174" s="20"/>
      <c r="DX2174" s="20"/>
      <c r="DY2174" s="20"/>
    </row>
    <row r="2175" spans="2:129" x14ac:dyDescent="0.15">
      <c r="B2175" s="77" t="s">
        <v>1271</v>
      </c>
      <c r="C2175" s="75"/>
      <c r="D2175" s="73" t="s">
        <v>38</v>
      </c>
      <c r="E2175" s="78" t="s">
        <v>1272</v>
      </c>
      <c r="F2175" s="88">
        <f t="shared" si="390"/>
        <v>5.3730554476999995E-2</v>
      </c>
      <c r="G2175" s="88">
        <f t="shared" si="391"/>
        <v>3.0252827550000003E-3</v>
      </c>
      <c r="H2175" s="88">
        <f t="shared" si="392"/>
        <v>1.5254261542E-2</v>
      </c>
      <c r="I2175" s="88">
        <f t="shared" si="393"/>
        <v>2.1572827179999997E-2</v>
      </c>
      <c r="J2175" s="88">
        <v>1.3878183000000001E-2</v>
      </c>
      <c r="K2175" s="88">
        <v>1.4562314999999999E-2</v>
      </c>
      <c r="L2175" s="88">
        <v>6.4622381000000004E-4</v>
      </c>
      <c r="M2175" s="88">
        <v>9.0067235E-5</v>
      </c>
      <c r="N2175" s="88">
        <v>2.5930949000000001E-3</v>
      </c>
      <c r="O2175" s="88">
        <v>3.4212061999999997E-4</v>
      </c>
      <c r="P2175" s="88">
        <v>4.5722732000000003E-5</v>
      </c>
      <c r="Q2175" s="88">
        <v>1.3804268E-4</v>
      </c>
      <c r="R2175" s="88">
        <v>2.1333260999999999E-2</v>
      </c>
      <c r="S2175" s="88">
        <v>0</v>
      </c>
      <c r="T2175" s="88">
        <v>0</v>
      </c>
      <c r="U2175" s="88">
        <v>1.015235E-4</v>
      </c>
      <c r="V2175" s="255"/>
      <c r="W2175" s="89">
        <f t="shared" si="394"/>
        <v>0.10280135555555556</v>
      </c>
      <c r="X2175" s="249">
        <v>1.8357308999999999</v>
      </c>
      <c r="Y2175" s="249">
        <v>1.6994802</v>
      </c>
      <c r="Z2175" s="249">
        <v>9.4925033000000006E-2</v>
      </c>
      <c r="AA2175" s="249">
        <v>8.1159461000000001E-5</v>
      </c>
      <c r="AB2175" s="249">
        <v>1.220779E-2</v>
      </c>
      <c r="AC2175" s="249">
        <v>5.5656799999999999E-3</v>
      </c>
      <c r="AD2175" s="249">
        <v>2.3471026999999998E-2</v>
      </c>
      <c r="AE2175" s="250">
        <v>3.3539646000000002E-7</v>
      </c>
      <c r="AF2175" s="250">
        <v>8.8251760000000003E-10</v>
      </c>
      <c r="AG2175" s="78">
        <v>1.5263113E-2</v>
      </c>
      <c r="AH2175" s="20"/>
      <c r="AI2175" s="20"/>
      <c r="AJ2175" s="20"/>
      <c r="AK2175" s="20"/>
      <c r="AL2175" s="20"/>
      <c r="AM2175" s="20"/>
      <c r="AN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c r="BU2175" s="20"/>
      <c r="BV2175" s="20"/>
      <c r="BW2175" s="20"/>
      <c r="BX2175" s="20"/>
      <c r="BY2175" s="20"/>
      <c r="BZ2175" s="20"/>
      <c r="CA2175" s="20"/>
      <c r="CB2175" s="20"/>
      <c r="CC2175" s="20"/>
      <c r="CD2175" s="20"/>
      <c r="CE2175" s="20"/>
      <c r="CF2175" s="20"/>
      <c r="CG2175" s="20"/>
      <c r="CH2175" s="20"/>
      <c r="CI2175" s="20"/>
      <c r="CJ2175" s="20"/>
      <c r="CK2175" s="20"/>
      <c r="CL2175" s="20"/>
      <c r="CM2175" s="20"/>
      <c r="CN2175" s="20"/>
      <c r="CO2175" s="20"/>
      <c r="CP2175" s="20"/>
      <c r="CQ2175" s="20"/>
      <c r="CR2175" s="20"/>
      <c r="CS2175" s="20"/>
      <c r="CT2175" s="20"/>
      <c r="CU2175" s="20"/>
      <c r="CV2175" s="20"/>
      <c r="CW2175" s="20"/>
      <c r="CX2175" s="20"/>
      <c r="CY2175" s="20"/>
      <c r="CZ2175" s="20"/>
      <c r="DA2175" s="20"/>
      <c r="DB2175" s="20"/>
      <c r="DC2175" s="20"/>
      <c r="DD2175" s="20"/>
      <c r="DE2175" s="20"/>
      <c r="DF2175" s="20"/>
      <c r="DG2175" s="20"/>
      <c r="DH2175" s="20"/>
      <c r="DI2175" s="20"/>
      <c r="DJ2175" s="20"/>
      <c r="DK2175" s="20"/>
      <c r="DL2175" s="20"/>
      <c r="DM2175" s="20"/>
      <c r="DN2175" s="20"/>
      <c r="DO2175" s="20"/>
      <c r="DP2175" s="20"/>
      <c r="DQ2175" s="20"/>
      <c r="DR2175" s="20"/>
      <c r="DS2175" s="20"/>
      <c r="DT2175" s="20"/>
      <c r="DU2175" s="20"/>
      <c r="DV2175" s="20"/>
      <c r="DW2175" s="20"/>
      <c r="DX2175" s="20"/>
      <c r="DY2175" s="20"/>
    </row>
    <row r="2176" spans="2:129" x14ac:dyDescent="0.15">
      <c r="B2176" s="77" t="s">
        <v>1273</v>
      </c>
      <c r="C2176" s="75"/>
      <c r="D2176" s="73" t="s">
        <v>38</v>
      </c>
      <c r="E2176" s="78" t="s">
        <v>1274</v>
      </c>
      <c r="F2176" s="88">
        <f t="shared" si="390"/>
        <v>6.2139305514769996</v>
      </c>
      <c r="G2176" s="88">
        <f t="shared" si="391"/>
        <v>3.0252827550000003E-3</v>
      </c>
      <c r="H2176" s="88">
        <f t="shared" si="392"/>
        <v>1.5254261542E-2</v>
      </c>
      <c r="I2176" s="88">
        <f t="shared" si="393"/>
        <v>5.7815728271799998</v>
      </c>
      <c r="J2176" s="88">
        <v>0.41407818000000002</v>
      </c>
      <c r="K2176" s="88">
        <v>1.4562314999999999E-2</v>
      </c>
      <c r="L2176" s="88">
        <v>6.4622381000000004E-4</v>
      </c>
      <c r="M2176" s="88">
        <v>9.0067235E-5</v>
      </c>
      <c r="N2176" s="88">
        <v>2.5930949000000001E-3</v>
      </c>
      <c r="O2176" s="88">
        <v>3.4212061999999997E-4</v>
      </c>
      <c r="P2176" s="88">
        <v>4.5722732000000003E-5</v>
      </c>
      <c r="Q2176" s="88">
        <v>1.3804268E-4</v>
      </c>
      <c r="R2176" s="88">
        <v>2.1333260999999999E-2</v>
      </c>
      <c r="S2176" s="88">
        <v>0</v>
      </c>
      <c r="T2176" s="88">
        <v>5.76</v>
      </c>
      <c r="U2176" s="88">
        <v>1.015235E-4</v>
      </c>
      <c r="V2176" s="255"/>
      <c r="W2176" s="89">
        <f t="shared" si="394"/>
        <v>3.0672457777777775</v>
      </c>
      <c r="X2176" s="249">
        <v>1.8357308999999999</v>
      </c>
      <c r="Y2176" s="249">
        <v>1.6994802</v>
      </c>
      <c r="Z2176" s="249">
        <v>9.4925033000000006E-2</v>
      </c>
      <c r="AA2176" s="249">
        <v>8.1159461000000001E-5</v>
      </c>
      <c r="AB2176" s="249">
        <v>1.220779E-2</v>
      </c>
      <c r="AC2176" s="249">
        <v>5.5656799999999999E-3</v>
      </c>
      <c r="AD2176" s="249">
        <v>2.3471026999999998E-2</v>
      </c>
      <c r="AE2176" s="250">
        <v>3.5369965000000002E-6</v>
      </c>
      <c r="AF2176" s="250">
        <v>1.0542782E-8</v>
      </c>
      <c r="AG2176" s="78">
        <v>1.5263113E-2</v>
      </c>
      <c r="AH2176" s="20"/>
      <c r="AI2176" s="20"/>
      <c r="AJ2176" s="20"/>
      <c r="AK2176" s="20"/>
      <c r="AL2176" s="20"/>
      <c r="AM2176" s="20"/>
      <c r="AN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c r="BU2176" s="20"/>
      <c r="BV2176" s="20"/>
      <c r="BW2176" s="20"/>
      <c r="BX2176" s="20"/>
      <c r="BY2176" s="20"/>
      <c r="BZ2176" s="20"/>
      <c r="CA2176" s="20"/>
      <c r="CB2176" s="20"/>
      <c r="CC2176" s="20"/>
      <c r="CD2176" s="20"/>
      <c r="CE2176" s="20"/>
      <c r="CF2176" s="20"/>
      <c r="CG2176" s="20"/>
      <c r="CH2176" s="20"/>
      <c r="CI2176" s="20"/>
      <c r="CJ2176" s="20"/>
      <c r="CK2176" s="20"/>
      <c r="CL2176" s="20"/>
      <c r="CM2176" s="20"/>
      <c r="CN2176" s="20"/>
      <c r="CO2176" s="20"/>
      <c r="CP2176" s="20"/>
      <c r="CQ2176" s="20"/>
      <c r="CR2176" s="20"/>
      <c r="CS2176" s="20"/>
      <c r="CT2176" s="20"/>
      <c r="CU2176" s="20"/>
      <c r="CV2176" s="20"/>
      <c r="CW2176" s="20"/>
      <c r="CX2176" s="20"/>
      <c r="CY2176" s="20"/>
      <c r="CZ2176" s="20"/>
      <c r="DA2176" s="20"/>
      <c r="DB2176" s="20"/>
      <c r="DC2176" s="20"/>
      <c r="DD2176" s="20"/>
      <c r="DE2176" s="20"/>
      <c r="DF2176" s="20"/>
      <c r="DG2176" s="20"/>
      <c r="DH2176" s="20"/>
      <c r="DI2176" s="20"/>
      <c r="DJ2176" s="20"/>
      <c r="DK2176" s="20"/>
      <c r="DL2176" s="20"/>
      <c r="DM2176" s="20"/>
      <c r="DN2176" s="20"/>
      <c r="DO2176" s="20"/>
      <c r="DP2176" s="20"/>
      <c r="DQ2176" s="20"/>
      <c r="DR2176" s="20"/>
      <c r="DS2176" s="20"/>
      <c r="DT2176" s="20"/>
      <c r="DU2176" s="20"/>
      <c r="DV2176" s="20"/>
      <c r="DW2176" s="20"/>
      <c r="DX2176" s="20"/>
      <c r="DY2176" s="20"/>
    </row>
    <row r="2177" spans="1:129" x14ac:dyDescent="0.15">
      <c r="B2177" s="77" t="s">
        <v>1275</v>
      </c>
      <c r="C2177" s="75"/>
      <c r="D2177" s="73" t="s">
        <v>38</v>
      </c>
      <c r="E2177" s="78" t="s">
        <v>1276</v>
      </c>
      <c r="F2177" s="88">
        <f t="shared" si="390"/>
        <v>4.8428177661999999E-2</v>
      </c>
      <c r="G2177" s="88">
        <f t="shared" si="391"/>
        <v>2.5322404620000002E-3</v>
      </c>
      <c r="H2177" s="88">
        <f t="shared" si="392"/>
        <v>1.26345893E-2</v>
      </c>
      <c r="I2177" s="88">
        <f t="shared" si="393"/>
        <v>2.0332961899999998E-2</v>
      </c>
      <c r="J2177" s="88">
        <v>1.2928386E-2</v>
      </c>
      <c r="K2177" s="88">
        <v>1.204131E-2</v>
      </c>
      <c r="L2177" s="88">
        <v>5.5151353000000005E-4</v>
      </c>
      <c r="M2177" s="88">
        <v>7.7906501999999996E-5</v>
      </c>
      <c r="N2177" s="88">
        <v>2.161666E-3</v>
      </c>
      <c r="O2177" s="88">
        <v>2.9266795999999999E-4</v>
      </c>
      <c r="P2177" s="88">
        <v>4.1765769999999997E-5</v>
      </c>
      <c r="Q2177" s="88">
        <v>1.1785645E-4</v>
      </c>
      <c r="R2177" s="88">
        <v>2.012195E-2</v>
      </c>
      <c r="S2177" s="88">
        <v>0</v>
      </c>
      <c r="T2177" s="88">
        <v>0</v>
      </c>
      <c r="U2177" s="88">
        <v>9.3155450000000003E-5</v>
      </c>
      <c r="V2177" s="255"/>
      <c r="W2177" s="89">
        <f t="shared" si="394"/>
        <v>9.5765822222222213E-2</v>
      </c>
      <c r="X2177" s="249">
        <v>1.7033786</v>
      </c>
      <c r="Y2177" s="249">
        <v>1.5794600999999999</v>
      </c>
      <c r="Z2177" s="249">
        <v>8.7403571999999999E-2</v>
      </c>
      <c r="AA2177" s="249">
        <v>6.6675707999999998E-5</v>
      </c>
      <c r="AB2177" s="249">
        <v>1.0880404999999999E-2</v>
      </c>
      <c r="AC2177" s="249">
        <v>4.9644002E-3</v>
      </c>
      <c r="AD2177" s="249">
        <v>2.0603507E-2</v>
      </c>
      <c r="AE2177" s="250">
        <v>2.9358525999999998E-7</v>
      </c>
      <c r="AF2177" s="250">
        <v>8.0405592999999998E-10</v>
      </c>
      <c r="AG2177" s="78">
        <v>1.4275833999999999E-2</v>
      </c>
      <c r="AH2177" s="20"/>
      <c r="AI2177" s="20"/>
      <c r="AJ2177" s="20"/>
      <c r="AK2177" s="20"/>
      <c r="AL2177" s="20"/>
      <c r="AM2177" s="20"/>
      <c r="AN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c r="BU2177" s="20"/>
      <c r="BV2177" s="20"/>
      <c r="BW2177" s="20"/>
      <c r="BX2177" s="20"/>
      <c r="BY2177" s="20"/>
      <c r="BZ2177" s="20"/>
      <c r="CA2177" s="20"/>
      <c r="CB2177" s="20"/>
      <c r="CC2177" s="20"/>
      <c r="CD2177" s="20"/>
      <c r="CE2177" s="20"/>
      <c r="CF2177" s="20"/>
      <c r="CG2177" s="20"/>
      <c r="CH2177" s="20"/>
      <c r="CI2177" s="20"/>
      <c r="CJ2177" s="20"/>
      <c r="CK2177" s="20"/>
      <c r="CL2177" s="20"/>
      <c r="CM2177" s="20"/>
      <c r="CN2177" s="20"/>
      <c r="CO2177" s="20"/>
      <c r="CP2177" s="20"/>
      <c r="CQ2177" s="20"/>
      <c r="CR2177" s="20"/>
      <c r="CS2177" s="20"/>
      <c r="CT2177" s="20"/>
      <c r="CU2177" s="20"/>
      <c r="CV2177" s="20"/>
      <c r="CW2177" s="20"/>
      <c r="CX2177" s="20"/>
      <c r="CY2177" s="20"/>
      <c r="CZ2177" s="20"/>
      <c r="DA2177" s="20"/>
      <c r="DB2177" s="20"/>
      <c r="DC2177" s="20"/>
      <c r="DD2177" s="20"/>
      <c r="DE2177" s="20"/>
      <c r="DF2177" s="20"/>
      <c r="DG2177" s="20"/>
      <c r="DH2177" s="20"/>
      <c r="DI2177" s="20"/>
      <c r="DJ2177" s="20"/>
      <c r="DK2177" s="20"/>
      <c r="DL2177" s="20"/>
      <c r="DM2177" s="20"/>
      <c r="DN2177" s="20"/>
      <c r="DO2177" s="20"/>
      <c r="DP2177" s="20"/>
      <c r="DQ2177" s="20"/>
      <c r="DR2177" s="20"/>
      <c r="DS2177" s="20"/>
      <c r="DT2177" s="20"/>
      <c r="DU2177" s="20"/>
      <c r="DV2177" s="20"/>
      <c r="DW2177" s="20"/>
      <c r="DX2177" s="20"/>
      <c r="DY2177" s="20"/>
    </row>
    <row r="2178" spans="1:129" x14ac:dyDescent="0.15">
      <c r="B2178" s="77" t="s">
        <v>1277</v>
      </c>
      <c r="C2178" s="75"/>
      <c r="D2178" s="73" t="s">
        <v>38</v>
      </c>
      <c r="E2178" s="78" t="s">
        <v>1278</v>
      </c>
      <c r="F2178" s="88">
        <f t="shared" si="390"/>
        <v>4.2286281816619997</v>
      </c>
      <c r="G2178" s="88">
        <f t="shared" si="391"/>
        <v>2.5322404620000002E-3</v>
      </c>
      <c r="H2178" s="88">
        <f t="shared" si="392"/>
        <v>1.26345893E-2</v>
      </c>
      <c r="I2178" s="88">
        <f t="shared" si="393"/>
        <v>3.8003329618999997</v>
      </c>
      <c r="J2178" s="88">
        <v>0.41312839000000001</v>
      </c>
      <c r="K2178" s="88">
        <v>1.204131E-2</v>
      </c>
      <c r="L2178" s="88">
        <v>5.5151353000000005E-4</v>
      </c>
      <c r="M2178" s="88">
        <v>7.7906501999999996E-5</v>
      </c>
      <c r="N2178" s="88">
        <v>2.161666E-3</v>
      </c>
      <c r="O2178" s="88">
        <v>2.9266795999999999E-4</v>
      </c>
      <c r="P2178" s="88">
        <v>4.1765769999999997E-5</v>
      </c>
      <c r="Q2178" s="88">
        <v>1.1785645E-4</v>
      </c>
      <c r="R2178" s="88">
        <v>2.012195E-2</v>
      </c>
      <c r="S2178" s="88">
        <v>0</v>
      </c>
      <c r="T2178" s="88">
        <v>3.78</v>
      </c>
      <c r="U2178" s="88">
        <v>9.3155450000000003E-5</v>
      </c>
      <c r="V2178" s="255"/>
      <c r="W2178" s="89">
        <f t="shared" si="394"/>
        <v>3.060210296296296</v>
      </c>
      <c r="X2178" s="249">
        <v>1.7033786</v>
      </c>
      <c r="Y2178" s="249">
        <v>1.5794600999999999</v>
      </c>
      <c r="Z2178" s="249">
        <v>8.7403571999999999E-2</v>
      </c>
      <c r="AA2178" s="249">
        <v>6.6675707999999998E-5</v>
      </c>
      <c r="AB2178" s="249">
        <v>1.0880404999999999E-2</v>
      </c>
      <c r="AC2178" s="249">
        <v>4.9644002E-3</v>
      </c>
      <c r="AD2178" s="249">
        <v>2.0603507E-2</v>
      </c>
      <c r="AE2178" s="250">
        <v>3.4951853E-6</v>
      </c>
      <c r="AF2178" s="250">
        <v>1.046432E-8</v>
      </c>
      <c r="AG2178" s="78">
        <v>1.4275833999999999E-2</v>
      </c>
      <c r="AH2178" s="20"/>
      <c r="AI2178" s="20"/>
      <c r="AJ2178" s="20"/>
      <c r="AK2178" s="20"/>
      <c r="AL2178" s="20"/>
      <c r="AM2178" s="20"/>
      <c r="AN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c r="BU2178" s="20"/>
      <c r="BV2178" s="20"/>
      <c r="BW2178" s="20"/>
      <c r="BX2178" s="20"/>
      <c r="BY2178" s="20"/>
      <c r="BZ2178" s="20"/>
      <c r="CA2178" s="20"/>
      <c r="CB2178" s="20"/>
      <c r="CC2178" s="20"/>
      <c r="CD2178" s="20"/>
      <c r="CE2178" s="20"/>
      <c r="CF2178" s="20"/>
      <c r="CG2178" s="20"/>
      <c r="CH2178" s="20"/>
      <c r="CI2178" s="20"/>
      <c r="CJ2178" s="20"/>
      <c r="CK2178" s="20"/>
      <c r="CL2178" s="20"/>
      <c r="CM2178" s="20"/>
      <c r="CN2178" s="20"/>
      <c r="CO2178" s="20"/>
      <c r="CP2178" s="20"/>
      <c r="CQ2178" s="20"/>
      <c r="CR2178" s="20"/>
      <c r="CS2178" s="20"/>
      <c r="CT2178" s="20"/>
      <c r="CU2178" s="20"/>
      <c r="CV2178" s="20"/>
      <c r="CW2178" s="20"/>
      <c r="CX2178" s="20"/>
      <c r="CY2178" s="20"/>
      <c r="CZ2178" s="20"/>
      <c r="DA2178" s="20"/>
      <c r="DB2178" s="20"/>
      <c r="DC2178" s="20"/>
      <c r="DD2178" s="20"/>
      <c r="DE2178" s="20"/>
      <c r="DF2178" s="20"/>
      <c r="DG2178" s="20"/>
      <c r="DH2178" s="20"/>
      <c r="DI2178" s="20"/>
      <c r="DJ2178" s="20"/>
      <c r="DK2178" s="20"/>
      <c r="DL2178" s="20"/>
      <c r="DM2178" s="20"/>
      <c r="DN2178" s="20"/>
      <c r="DO2178" s="20"/>
      <c r="DP2178" s="20"/>
      <c r="DQ2178" s="20"/>
      <c r="DR2178" s="20"/>
      <c r="DS2178" s="20"/>
      <c r="DT2178" s="20"/>
      <c r="DU2178" s="20"/>
      <c r="DV2178" s="20"/>
      <c r="DW2178" s="20"/>
      <c r="DX2178" s="20"/>
      <c r="DY2178" s="20"/>
    </row>
    <row r="2179" spans="1:129" x14ac:dyDescent="0.15">
      <c r="B2179" s="77" t="s">
        <v>1279</v>
      </c>
      <c r="C2179" s="75"/>
      <c r="D2179" s="73" t="s">
        <v>38</v>
      </c>
      <c r="E2179" s="78" t="s">
        <v>1280</v>
      </c>
      <c r="F2179" s="88">
        <f t="shared" si="390"/>
        <v>9.2692131359999996E-3</v>
      </c>
      <c r="G2179" s="88">
        <f t="shared" si="391"/>
        <v>5.9307107200000007E-4</v>
      </c>
      <c r="H2179" s="88">
        <f t="shared" si="392"/>
        <v>2.2866304130000001E-3</v>
      </c>
      <c r="I2179" s="88">
        <f t="shared" si="393"/>
        <v>1.6406931651E-2</v>
      </c>
      <c r="J2179" s="88">
        <v>-1.0017420000000001E-2</v>
      </c>
      <c r="K2179" s="88">
        <v>2.0759407999999999E-3</v>
      </c>
      <c r="L2179" s="88">
        <v>1.8353233000000001E-4</v>
      </c>
      <c r="M2179" s="88">
        <v>3.1110572000000003E-5</v>
      </c>
      <c r="N2179" s="88">
        <v>4.6142444999999998E-4</v>
      </c>
      <c r="O2179" s="88">
        <v>1.0053605E-4</v>
      </c>
      <c r="P2179" s="88">
        <v>2.7157282999999998E-5</v>
      </c>
      <c r="Q2179" s="88">
        <v>3.937517E-5</v>
      </c>
      <c r="R2179" s="88">
        <v>1.6304948999999999E-2</v>
      </c>
      <c r="S2179" s="88">
        <v>0</v>
      </c>
      <c r="T2179" s="88">
        <v>0</v>
      </c>
      <c r="U2179" s="88">
        <v>6.2607480999999994E-5</v>
      </c>
      <c r="V2179" s="255"/>
      <c r="W2179" s="89">
        <f t="shared" si="394"/>
        <v>-7.4203111111111109E-2</v>
      </c>
      <c r="X2179" s="249">
        <v>1.2449744</v>
      </c>
      <c r="Y2179" s="249">
        <v>1.1692908</v>
      </c>
      <c r="Z2179" s="249">
        <v>5.824265E-2</v>
      </c>
      <c r="AA2179" s="249">
        <v>8.8172511000000003E-6</v>
      </c>
      <c r="AB2179" s="249">
        <v>5.6046828999999996E-3</v>
      </c>
      <c r="AC2179" s="249">
        <v>2.5740570999999999E-3</v>
      </c>
      <c r="AD2179" s="249">
        <v>9.2533991000000003E-3</v>
      </c>
      <c r="AE2179" s="250">
        <v>-2.3517594999999999E-8</v>
      </c>
      <c r="AF2179" s="250">
        <v>4.5625129000000001E-11</v>
      </c>
      <c r="AG2179" s="78">
        <v>1.1008131000000001E-2</v>
      </c>
      <c r="AH2179" s="20"/>
      <c r="AI2179" s="20"/>
      <c r="AJ2179" s="20"/>
      <c r="AK2179" s="20"/>
      <c r="AL2179" s="20"/>
      <c r="AM2179" s="20"/>
      <c r="AN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c r="BU2179" s="20"/>
      <c r="BV2179" s="20"/>
      <c r="BW2179" s="20"/>
      <c r="BX2179" s="20"/>
      <c r="BY2179" s="20"/>
      <c r="BZ2179" s="20"/>
      <c r="CA2179" s="20"/>
      <c r="CB2179" s="20"/>
      <c r="CC2179" s="20"/>
      <c r="CD2179" s="20"/>
      <c r="CE2179" s="20"/>
      <c r="CF2179" s="20"/>
      <c r="CG2179" s="20"/>
      <c r="CH2179" s="20"/>
      <c r="CI2179" s="20"/>
      <c r="CJ2179" s="20"/>
      <c r="CK2179" s="20"/>
      <c r="CL2179" s="20"/>
      <c r="CM2179" s="20"/>
      <c r="CN2179" s="20"/>
      <c r="CO2179" s="20"/>
      <c r="CP2179" s="20"/>
      <c r="CQ2179" s="20"/>
      <c r="CR2179" s="20"/>
      <c r="CS2179" s="20"/>
      <c r="CT2179" s="20"/>
      <c r="CU2179" s="20"/>
      <c r="CV2179" s="20"/>
      <c r="CW2179" s="20"/>
      <c r="CX2179" s="20"/>
      <c r="CY2179" s="20"/>
      <c r="CZ2179" s="20"/>
      <c r="DA2179" s="20"/>
      <c r="DB2179" s="20"/>
      <c r="DC2179" s="20"/>
      <c r="DD2179" s="20"/>
      <c r="DE2179" s="20"/>
      <c r="DF2179" s="20"/>
      <c r="DG2179" s="20"/>
      <c r="DH2179" s="20"/>
      <c r="DI2179" s="20"/>
      <c r="DJ2179" s="20"/>
      <c r="DK2179" s="20"/>
      <c r="DL2179" s="20"/>
      <c r="DM2179" s="20"/>
      <c r="DN2179" s="20"/>
      <c r="DO2179" s="20"/>
      <c r="DP2179" s="20"/>
      <c r="DQ2179" s="20"/>
      <c r="DR2179" s="20"/>
      <c r="DS2179" s="20"/>
      <c r="DT2179" s="20"/>
      <c r="DU2179" s="20"/>
      <c r="DV2179" s="20"/>
      <c r="DW2179" s="20"/>
      <c r="DX2179" s="20"/>
      <c r="DY2179" s="20"/>
    </row>
    <row r="2180" spans="1:129" x14ac:dyDescent="0.15">
      <c r="B2180" s="77" t="s">
        <v>1281</v>
      </c>
      <c r="C2180" s="75"/>
      <c r="D2180" s="73" t="s">
        <v>38</v>
      </c>
      <c r="E2180" s="78" t="s">
        <v>1282</v>
      </c>
      <c r="F2180" s="88">
        <f t="shared" si="390"/>
        <v>9.8882279261999995E-2</v>
      </c>
      <c r="G2180" s="88">
        <f t="shared" si="391"/>
        <v>6.2943701499999999E-3</v>
      </c>
      <c r="H2180" s="88">
        <f t="shared" si="392"/>
        <v>3.2308890571999996E-2</v>
      </c>
      <c r="I2180" s="88">
        <f t="shared" si="393"/>
        <v>3.6503939539999995E-2</v>
      </c>
      <c r="J2180" s="88">
        <v>2.3775079000000001E-2</v>
      </c>
      <c r="K2180" s="88">
        <v>3.092408E-2</v>
      </c>
      <c r="L2180" s="88">
        <v>1.3061124E-3</v>
      </c>
      <c r="M2180" s="88">
        <v>1.7799187999999999E-4</v>
      </c>
      <c r="N2180" s="88">
        <v>5.4296407000000001E-3</v>
      </c>
      <c r="O2180" s="88">
        <v>6.8673756999999998E-4</v>
      </c>
      <c r="P2180" s="88">
        <v>7.8698172000000002E-5</v>
      </c>
      <c r="Q2180" s="88">
        <v>2.7832904000000001E-4</v>
      </c>
      <c r="R2180" s="88">
        <v>3.6051911999999998E-2</v>
      </c>
      <c r="S2180" s="88">
        <v>0</v>
      </c>
      <c r="T2180" s="88">
        <v>0</v>
      </c>
      <c r="U2180" s="88">
        <v>1.736985E-4</v>
      </c>
      <c r="V2180" s="255"/>
      <c r="W2180" s="89">
        <f t="shared" si="394"/>
        <v>0.17611169629629631</v>
      </c>
      <c r="X2180" s="249">
        <v>3.1520465999999998</v>
      </c>
      <c r="Y2180" s="249">
        <v>2.9321351999999998</v>
      </c>
      <c r="Z2180" s="249">
        <v>0.1477715</v>
      </c>
      <c r="AA2180" s="249">
        <v>1.7088938E-4</v>
      </c>
      <c r="AB2180" s="249">
        <v>2.0620455999999999E-2</v>
      </c>
      <c r="AC2180" s="249">
        <v>9.3726199999999999E-3</v>
      </c>
      <c r="AD2180" s="249">
        <v>4.1975959E-2</v>
      </c>
      <c r="AE2180" s="250">
        <v>6.4865429999999996E-7</v>
      </c>
      <c r="AF2180" s="250">
        <v>1.5875689E-9</v>
      </c>
      <c r="AG2180" s="78">
        <v>2.6153546999999999E-2</v>
      </c>
      <c r="AH2180" s="20"/>
      <c r="AI2180" s="20"/>
      <c r="AJ2180" s="20"/>
      <c r="AK2180" s="20"/>
      <c r="AL2180" s="20"/>
      <c r="AM2180" s="20"/>
      <c r="AN2180" s="20"/>
      <c r="AS2180" s="20"/>
      <c r="AT2180" s="20"/>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c r="BU2180" s="20"/>
      <c r="BV2180" s="20"/>
      <c r="BW2180" s="20"/>
      <c r="BX2180" s="20"/>
      <c r="BY2180" s="20"/>
      <c r="BZ2180" s="20"/>
      <c r="CA2180" s="20"/>
      <c r="CB2180" s="20"/>
      <c r="CC2180" s="20"/>
      <c r="CD2180" s="20"/>
      <c r="CE2180" s="20"/>
      <c r="CF2180" s="20"/>
      <c r="CG2180" s="20"/>
      <c r="CH2180" s="20"/>
      <c r="CI2180" s="20"/>
      <c r="CJ2180" s="20"/>
      <c r="CK2180" s="20"/>
      <c r="CL2180" s="20"/>
      <c r="CM2180" s="20"/>
      <c r="CN2180" s="20"/>
      <c r="CO2180" s="20"/>
      <c r="CP2180" s="20"/>
      <c r="CQ2180" s="20"/>
      <c r="CR2180" s="20"/>
      <c r="CS2180" s="20"/>
      <c r="CT2180" s="20"/>
      <c r="CU2180" s="20"/>
      <c r="CV2180" s="20"/>
      <c r="CW2180" s="20"/>
      <c r="CX2180" s="20"/>
      <c r="CY2180" s="20"/>
      <c r="CZ2180" s="20"/>
      <c r="DA2180" s="20"/>
      <c r="DB2180" s="20"/>
      <c r="DC2180" s="20"/>
      <c r="DD2180" s="20"/>
      <c r="DE2180" s="20"/>
      <c r="DF2180" s="20"/>
      <c r="DG2180" s="20"/>
      <c r="DH2180" s="20"/>
      <c r="DI2180" s="20"/>
      <c r="DJ2180" s="20"/>
      <c r="DK2180" s="20"/>
      <c r="DL2180" s="20"/>
      <c r="DM2180" s="20"/>
      <c r="DN2180" s="20"/>
      <c r="DO2180" s="20"/>
      <c r="DP2180" s="20"/>
      <c r="DQ2180" s="20"/>
      <c r="DR2180" s="20"/>
      <c r="DS2180" s="20"/>
      <c r="DT2180" s="20"/>
      <c r="DU2180" s="20"/>
      <c r="DV2180" s="20"/>
      <c r="DW2180" s="20"/>
      <c r="DX2180" s="20"/>
      <c r="DY2180" s="20"/>
    </row>
    <row r="2181" spans="1:129" x14ac:dyDescent="0.15">
      <c r="B2181" s="77" t="s">
        <v>1283</v>
      </c>
      <c r="C2181" s="75"/>
      <c r="D2181" s="73" t="s">
        <v>38</v>
      </c>
      <c r="E2181" s="78" t="s">
        <v>1284</v>
      </c>
      <c r="F2181" s="88">
        <f t="shared" si="390"/>
        <v>4.511582280262</v>
      </c>
      <c r="G2181" s="88">
        <f t="shared" si="391"/>
        <v>6.2943701499999999E-3</v>
      </c>
      <c r="H2181" s="88">
        <f t="shared" si="392"/>
        <v>3.2308890571999996E-2</v>
      </c>
      <c r="I2181" s="88">
        <f t="shared" si="393"/>
        <v>4.0490039395400004</v>
      </c>
      <c r="J2181" s="88">
        <v>0.42397508</v>
      </c>
      <c r="K2181" s="88">
        <v>3.092408E-2</v>
      </c>
      <c r="L2181" s="88">
        <v>1.3061124E-3</v>
      </c>
      <c r="M2181" s="88">
        <v>1.7799187999999999E-4</v>
      </c>
      <c r="N2181" s="88">
        <v>5.4296407000000001E-3</v>
      </c>
      <c r="O2181" s="88">
        <v>6.8673756999999998E-4</v>
      </c>
      <c r="P2181" s="88">
        <v>7.8698172000000002E-5</v>
      </c>
      <c r="Q2181" s="88">
        <v>2.7832904000000001E-4</v>
      </c>
      <c r="R2181" s="88">
        <v>3.6051911999999998E-2</v>
      </c>
      <c r="S2181" s="88">
        <v>0</v>
      </c>
      <c r="T2181" s="88">
        <v>4.0125000000000002</v>
      </c>
      <c r="U2181" s="88">
        <v>1.736985E-4</v>
      </c>
      <c r="V2181" s="255"/>
      <c r="W2181" s="89">
        <f t="shared" si="394"/>
        <v>3.1405561481481481</v>
      </c>
      <c r="X2181" s="249">
        <v>3.1520465999999998</v>
      </c>
      <c r="Y2181" s="249">
        <v>2.9321351999999998</v>
      </c>
      <c r="Z2181" s="249">
        <v>0.1477715</v>
      </c>
      <c r="AA2181" s="249">
        <v>1.7088938E-4</v>
      </c>
      <c r="AB2181" s="249">
        <v>2.0620455999999999E-2</v>
      </c>
      <c r="AC2181" s="249">
        <v>9.3726199999999999E-3</v>
      </c>
      <c r="AD2181" s="249">
        <v>4.1975959E-2</v>
      </c>
      <c r="AE2181" s="250">
        <v>3.8502543E-6</v>
      </c>
      <c r="AF2181" s="250">
        <v>1.1247833000000001E-8</v>
      </c>
      <c r="AG2181" s="78">
        <v>2.6153546999999999E-2</v>
      </c>
      <c r="AH2181" s="20"/>
      <c r="AI2181" s="20"/>
      <c r="AJ2181" s="20"/>
      <c r="AK2181" s="20"/>
      <c r="AL2181" s="20"/>
      <c r="AM2181" s="20"/>
      <c r="AN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c r="BU2181" s="20"/>
      <c r="BV2181" s="20"/>
      <c r="BW2181" s="20"/>
      <c r="BX2181" s="20"/>
      <c r="BY2181" s="20"/>
      <c r="BZ2181" s="20"/>
      <c r="CA2181" s="20"/>
      <c r="CB2181" s="20"/>
      <c r="CC2181" s="20"/>
      <c r="CD2181" s="20"/>
      <c r="CE2181" s="20"/>
      <c r="CF2181" s="20"/>
      <c r="CG2181" s="20"/>
      <c r="CH2181" s="20"/>
      <c r="CI2181" s="20"/>
      <c r="CJ2181" s="20"/>
      <c r="CK2181" s="20"/>
      <c r="CL2181" s="20"/>
      <c r="CM2181" s="20"/>
      <c r="CN2181" s="20"/>
      <c r="CO2181" s="20"/>
      <c r="CP2181" s="20"/>
      <c r="CQ2181" s="20"/>
      <c r="CR2181" s="20"/>
      <c r="CS2181" s="20"/>
      <c r="CT2181" s="20"/>
      <c r="CU2181" s="20"/>
      <c r="CV2181" s="20"/>
      <c r="CW2181" s="20"/>
      <c r="CX2181" s="20"/>
      <c r="CY2181" s="20"/>
      <c r="CZ2181" s="20"/>
      <c r="DA2181" s="20"/>
      <c r="DB2181" s="20"/>
      <c r="DC2181" s="20"/>
      <c r="DD2181" s="20"/>
      <c r="DE2181" s="20"/>
      <c r="DF2181" s="20"/>
      <c r="DG2181" s="20"/>
      <c r="DH2181" s="20"/>
      <c r="DI2181" s="20"/>
      <c r="DJ2181" s="20"/>
      <c r="DK2181" s="20"/>
      <c r="DL2181" s="20"/>
      <c r="DM2181" s="20"/>
      <c r="DN2181" s="20"/>
      <c r="DO2181" s="20"/>
      <c r="DP2181" s="20"/>
      <c r="DQ2181" s="20"/>
      <c r="DR2181" s="20"/>
      <c r="DS2181" s="20"/>
      <c r="DT2181" s="20"/>
      <c r="DU2181" s="20"/>
      <c r="DV2181" s="20"/>
      <c r="DW2181" s="20"/>
      <c r="DX2181" s="20"/>
      <c r="DY2181" s="20"/>
    </row>
    <row r="2182" spans="1:129" x14ac:dyDescent="0.15">
      <c r="A2182" s="61"/>
      <c r="B2182" s="67" t="s">
        <v>1285</v>
      </c>
      <c r="C2182" s="114" t="s">
        <v>1286</v>
      </c>
      <c r="D2182" s="75"/>
      <c r="E2182" s="105"/>
      <c r="F2182" s="125"/>
      <c r="G2182" s="125"/>
      <c r="H2182" s="125"/>
      <c r="I2182" s="125"/>
      <c r="J2182" s="125"/>
      <c r="K2182" s="125"/>
      <c r="L2182" s="125"/>
      <c r="M2182" s="125"/>
      <c r="N2182" s="125"/>
      <c r="O2182" s="125"/>
      <c r="P2182" s="125"/>
      <c r="Q2182" s="125"/>
      <c r="R2182" s="125"/>
      <c r="S2182" s="125"/>
      <c r="T2182" s="125"/>
      <c r="U2182" s="125"/>
      <c r="W2182" s="246"/>
      <c r="AE2182" s="70"/>
      <c r="AF2182" s="70"/>
      <c r="AG2182" s="70"/>
      <c r="AH2182" s="20"/>
      <c r="AI2182" s="20"/>
      <c r="AJ2182" s="20"/>
      <c r="AK2182" s="20"/>
      <c r="AL2182" s="20"/>
      <c r="AM2182" s="20"/>
      <c r="AN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0"/>
      <c r="BX2182" s="20"/>
      <c r="BY2182" s="20"/>
      <c r="BZ2182" s="20"/>
      <c r="CA2182" s="20"/>
      <c r="CB2182" s="20"/>
      <c r="CC2182" s="20"/>
      <c r="CD2182" s="20"/>
      <c r="CE2182" s="20"/>
      <c r="CF2182" s="20"/>
      <c r="CG2182" s="20"/>
      <c r="CH2182" s="20"/>
      <c r="CI2182" s="20"/>
      <c r="CJ2182" s="20"/>
      <c r="CK2182" s="20"/>
      <c r="CL2182" s="20"/>
      <c r="CM2182" s="20"/>
      <c r="CN2182" s="20"/>
      <c r="CO2182" s="20"/>
      <c r="CP2182" s="20"/>
      <c r="CQ2182" s="20"/>
      <c r="CR2182" s="20"/>
      <c r="CS2182" s="20"/>
      <c r="CT2182" s="20"/>
      <c r="CU2182" s="20"/>
      <c r="CV2182" s="20"/>
      <c r="CW2182" s="20"/>
      <c r="CX2182" s="20"/>
      <c r="CY2182" s="20"/>
      <c r="CZ2182" s="20"/>
      <c r="DA2182" s="20"/>
      <c r="DB2182" s="20"/>
      <c r="DC2182" s="20"/>
      <c r="DD2182" s="20"/>
      <c r="DE2182" s="20"/>
      <c r="DF2182" s="20"/>
      <c r="DG2182" s="20"/>
      <c r="DH2182" s="20"/>
      <c r="DI2182" s="20"/>
      <c r="DJ2182" s="20"/>
      <c r="DK2182" s="20"/>
      <c r="DL2182" s="20"/>
      <c r="DM2182" s="20"/>
      <c r="DN2182" s="20"/>
      <c r="DO2182" s="20"/>
      <c r="DP2182" s="20"/>
      <c r="DQ2182" s="20"/>
      <c r="DR2182" s="20"/>
      <c r="DS2182" s="20"/>
      <c r="DT2182" s="20"/>
      <c r="DU2182" s="20"/>
      <c r="DV2182" s="20"/>
      <c r="DW2182" s="20"/>
      <c r="DX2182" s="20"/>
      <c r="DY2182" s="20"/>
    </row>
    <row r="2183" spans="1:129" x14ac:dyDescent="0.15">
      <c r="B2183" s="77" t="s">
        <v>1287</v>
      </c>
      <c r="C2183" s="75"/>
      <c r="D2183" s="73" t="s">
        <v>38</v>
      </c>
      <c r="E2183" s="78" t="s">
        <v>1288</v>
      </c>
      <c r="F2183" s="88">
        <f t="shared" ref="F2183:F2213" si="395">G2183+H2183+I2183+J2183</f>
        <v>6.6874553223000011E-2</v>
      </c>
      <c r="G2183" s="88">
        <f t="shared" ref="G2183:G2213" si="396">M2183+N2183+O2183</f>
        <v>4.2039319299999999E-3</v>
      </c>
      <c r="H2183" s="88">
        <f t="shared" ref="H2183:H2213" si="397">K2183+L2183+P2183</f>
        <v>2.1501996273E-2</v>
      </c>
      <c r="I2183" s="88">
        <f t="shared" ref="I2183:I2213" si="398">Q2183+IF(R2183="x",0,R2183)+IF(S2183="x",0,S2183)+IF(T2183="x",0,T2183)+U2183</f>
        <v>2.4851235020000001E-2</v>
      </c>
      <c r="J2183" s="88">
        <v>1.6317390000000001E-2</v>
      </c>
      <c r="K2183" s="88">
        <v>2.0572368000000001E-2</v>
      </c>
      <c r="L2183" s="88">
        <v>8.7413039000000005E-4</v>
      </c>
      <c r="M2183" s="88">
        <v>1.1948001E-4</v>
      </c>
      <c r="N2183" s="88">
        <v>3.6233278999999998E-3</v>
      </c>
      <c r="O2183" s="88">
        <v>4.6112402000000001E-4</v>
      </c>
      <c r="P2183" s="88">
        <v>5.5497883000000003E-5</v>
      </c>
      <c r="Q2183" s="88">
        <v>1.8660104999999999E-4</v>
      </c>
      <c r="R2183" s="88">
        <v>2.4542324000000001E-2</v>
      </c>
      <c r="S2183" s="88">
        <v>0</v>
      </c>
      <c r="T2183" s="88">
        <v>0</v>
      </c>
      <c r="U2183" s="88">
        <v>1.2230997E-4</v>
      </c>
      <c r="V2183" s="255"/>
      <c r="W2183" s="89">
        <f t="shared" ref="W2183:W2213" si="399">J2183/0.135</f>
        <v>0.12086955555555555</v>
      </c>
      <c r="X2183" s="249">
        <v>2.1726869999999998</v>
      </c>
      <c r="Y2183" s="249">
        <v>2.0068668999999999</v>
      </c>
      <c r="Z2183" s="249">
        <v>0.11304501</v>
      </c>
      <c r="AA2183" s="249">
        <v>1.1548841E-4</v>
      </c>
      <c r="AB2183" s="249">
        <v>1.5362786E-2</v>
      </c>
      <c r="AC2183" s="249">
        <v>6.9946521000000001E-3</v>
      </c>
      <c r="AD2183" s="249">
        <v>3.0302214000000001E-2</v>
      </c>
      <c r="AE2183" s="250">
        <v>4.3703716000000002E-7</v>
      </c>
      <c r="AF2183" s="250">
        <v>1.0787454E-9</v>
      </c>
      <c r="AG2183" s="78">
        <v>1.7826834999999999E-2</v>
      </c>
      <c r="AH2183" s="20"/>
      <c r="AI2183" s="20"/>
      <c r="AJ2183" s="20"/>
      <c r="AK2183" s="20"/>
      <c r="AL2183" s="20"/>
      <c r="AM2183" s="20"/>
      <c r="AN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c r="BU2183" s="20"/>
      <c r="BV2183" s="20"/>
      <c r="BW2183" s="20"/>
      <c r="BX2183" s="20"/>
      <c r="BY2183" s="20"/>
      <c r="BZ2183" s="20"/>
      <c r="CA2183" s="20"/>
      <c r="CB2183" s="20"/>
      <c r="CC2183" s="20"/>
      <c r="CD2183" s="20"/>
      <c r="CE2183" s="20"/>
      <c r="CF2183" s="20"/>
      <c r="CG2183" s="20"/>
      <c r="CH2183" s="20"/>
      <c r="CI2183" s="20"/>
      <c r="CJ2183" s="20"/>
      <c r="CK2183" s="20"/>
      <c r="CL2183" s="20"/>
      <c r="CM2183" s="20"/>
      <c r="CN2183" s="20"/>
      <c r="CO2183" s="20"/>
      <c r="CP2183" s="20"/>
      <c r="CQ2183" s="20"/>
      <c r="CR2183" s="20"/>
      <c r="CS2183" s="20"/>
      <c r="CT2183" s="20"/>
      <c r="CU2183" s="20"/>
      <c r="CV2183" s="20"/>
      <c r="CW2183" s="20"/>
      <c r="CX2183" s="20"/>
      <c r="CY2183" s="20"/>
      <c r="CZ2183" s="20"/>
      <c r="DA2183" s="20"/>
      <c r="DB2183" s="20"/>
      <c r="DC2183" s="20"/>
      <c r="DD2183" s="20"/>
      <c r="DE2183" s="20"/>
      <c r="DF2183" s="20"/>
      <c r="DG2183" s="20"/>
      <c r="DH2183" s="20"/>
      <c r="DI2183" s="20"/>
      <c r="DJ2183" s="20"/>
      <c r="DK2183" s="20"/>
      <c r="DL2183" s="20"/>
      <c r="DM2183" s="20"/>
      <c r="DN2183" s="20"/>
      <c r="DO2183" s="20"/>
      <c r="DP2183" s="20"/>
      <c r="DQ2183" s="20"/>
      <c r="DR2183" s="20"/>
      <c r="DS2183" s="20"/>
      <c r="DT2183" s="20"/>
      <c r="DU2183" s="20"/>
      <c r="DV2183" s="20"/>
      <c r="DW2183" s="20"/>
      <c r="DX2183" s="20"/>
      <c r="DY2183" s="20"/>
    </row>
    <row r="2184" spans="1:129" x14ac:dyDescent="0.15">
      <c r="B2184" s="77" t="s">
        <v>1289</v>
      </c>
      <c r="C2184" s="75"/>
      <c r="D2184" s="73" t="s">
        <v>38</v>
      </c>
      <c r="E2184" s="78" t="s">
        <v>1290</v>
      </c>
      <c r="F2184" s="88">
        <f t="shared" si="395"/>
        <v>9.0470745532229984</v>
      </c>
      <c r="G2184" s="88">
        <f t="shared" si="396"/>
        <v>4.2039319299999999E-3</v>
      </c>
      <c r="H2184" s="88">
        <f t="shared" si="397"/>
        <v>2.1501996273E-2</v>
      </c>
      <c r="I2184" s="88">
        <f t="shared" si="398"/>
        <v>8.6048512350199999</v>
      </c>
      <c r="J2184" s="88">
        <v>0.41651738999999999</v>
      </c>
      <c r="K2184" s="88">
        <v>2.0572368000000001E-2</v>
      </c>
      <c r="L2184" s="88">
        <v>8.7413039000000005E-4</v>
      </c>
      <c r="M2184" s="88">
        <v>1.1948001E-4</v>
      </c>
      <c r="N2184" s="88">
        <v>3.6233278999999998E-3</v>
      </c>
      <c r="O2184" s="88">
        <v>4.6112402000000001E-4</v>
      </c>
      <c r="P2184" s="88">
        <v>5.5497883000000003E-5</v>
      </c>
      <c r="Q2184" s="88">
        <v>1.8660104999999999E-4</v>
      </c>
      <c r="R2184" s="88">
        <v>2.4542324000000001E-2</v>
      </c>
      <c r="S2184" s="88">
        <v>0</v>
      </c>
      <c r="T2184" s="88">
        <v>8.58</v>
      </c>
      <c r="U2184" s="88">
        <v>1.2230997E-4</v>
      </c>
      <c r="V2184" s="255"/>
      <c r="W2184" s="89">
        <f t="shared" si="399"/>
        <v>3.0853139999999999</v>
      </c>
      <c r="X2184" s="249">
        <v>2.1726869999999998</v>
      </c>
      <c r="Y2184" s="249">
        <v>2.0068668999999999</v>
      </c>
      <c r="Z2184" s="249">
        <v>0.11304501</v>
      </c>
      <c r="AA2184" s="249">
        <v>1.1548841E-4</v>
      </c>
      <c r="AB2184" s="249">
        <v>1.5362786E-2</v>
      </c>
      <c r="AC2184" s="249">
        <v>6.9946521000000001E-3</v>
      </c>
      <c r="AD2184" s="249">
        <v>3.0302214000000001E-2</v>
      </c>
      <c r="AE2184" s="250">
        <v>3.6386372E-6</v>
      </c>
      <c r="AF2184" s="250">
        <v>1.0739009000000001E-8</v>
      </c>
      <c r="AG2184" s="78">
        <v>1.7826834999999999E-2</v>
      </c>
      <c r="AH2184" s="20"/>
      <c r="AI2184" s="20"/>
      <c r="AJ2184" s="20"/>
      <c r="AK2184" s="20"/>
      <c r="AL2184" s="20"/>
      <c r="AM2184" s="20"/>
      <c r="AN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c r="BU2184" s="20"/>
      <c r="BV2184" s="20"/>
      <c r="BW2184" s="20"/>
      <c r="BX2184" s="20"/>
      <c r="BY2184" s="20"/>
      <c r="BZ2184" s="20"/>
      <c r="CA2184" s="20"/>
      <c r="CB2184" s="20"/>
      <c r="CC2184" s="20"/>
      <c r="CD2184" s="20"/>
      <c r="CE2184" s="20"/>
      <c r="CF2184" s="20"/>
      <c r="CG2184" s="20"/>
      <c r="CH2184" s="20"/>
      <c r="CI2184" s="20"/>
      <c r="CJ2184" s="20"/>
      <c r="CK2184" s="20"/>
      <c r="CL2184" s="20"/>
      <c r="CM2184" s="20"/>
      <c r="CN2184" s="20"/>
      <c r="CO2184" s="20"/>
      <c r="CP2184" s="20"/>
      <c r="CQ2184" s="20"/>
      <c r="CR2184" s="20"/>
      <c r="CS2184" s="20"/>
      <c r="CT2184" s="20"/>
      <c r="CU2184" s="20"/>
      <c r="CV2184" s="20"/>
      <c r="CW2184" s="20"/>
      <c r="CX2184" s="20"/>
      <c r="CY2184" s="20"/>
      <c r="CZ2184" s="20"/>
      <c r="DA2184" s="20"/>
      <c r="DB2184" s="20"/>
      <c r="DC2184" s="20"/>
      <c r="DD2184" s="20"/>
      <c r="DE2184" s="20"/>
      <c r="DF2184" s="20"/>
      <c r="DG2184" s="20"/>
      <c r="DH2184" s="20"/>
      <c r="DI2184" s="20"/>
      <c r="DJ2184" s="20"/>
      <c r="DK2184" s="20"/>
      <c r="DL2184" s="20"/>
      <c r="DM2184" s="20"/>
      <c r="DN2184" s="20"/>
      <c r="DO2184" s="20"/>
      <c r="DP2184" s="20"/>
      <c r="DQ2184" s="20"/>
      <c r="DR2184" s="20"/>
      <c r="DS2184" s="20"/>
      <c r="DT2184" s="20"/>
      <c r="DU2184" s="20"/>
      <c r="DV2184" s="20"/>
      <c r="DW2184" s="20"/>
      <c r="DX2184" s="20"/>
      <c r="DY2184" s="20"/>
    </row>
    <row r="2185" spans="1:129" x14ac:dyDescent="0.15">
      <c r="B2185" s="77" t="s">
        <v>1291</v>
      </c>
      <c r="C2185" s="75"/>
      <c r="D2185" s="73" t="s">
        <v>38</v>
      </c>
      <c r="E2185" s="78" t="s">
        <v>1292</v>
      </c>
      <c r="F2185" s="88">
        <f t="shared" si="395"/>
        <v>0.10531497173000001</v>
      </c>
      <c r="G2185" s="88">
        <f t="shared" si="396"/>
        <v>6.23882716E-3</v>
      </c>
      <c r="H2185" s="88">
        <f t="shared" si="397"/>
        <v>2.4705604380000003E-2</v>
      </c>
      <c r="I2185" s="88">
        <f t="shared" si="398"/>
        <v>2.871865619E-2</v>
      </c>
      <c r="J2185" s="88">
        <v>4.5651883999999997E-2</v>
      </c>
      <c r="K2185" s="88">
        <v>2.3092581000000001E-2</v>
      </c>
      <c r="L2185" s="88">
        <v>1.1966272000000001E-3</v>
      </c>
      <c r="M2185" s="88">
        <v>1.8091852999999999E-4</v>
      </c>
      <c r="N2185" s="88">
        <v>5.2150900000000004E-3</v>
      </c>
      <c r="O2185" s="88">
        <v>8.4281863000000004E-4</v>
      </c>
      <c r="P2185" s="88">
        <v>4.1639618000000002E-4</v>
      </c>
      <c r="Q2185" s="88">
        <v>3.0473223E-4</v>
      </c>
      <c r="R2185" s="88">
        <v>2.7540354E-2</v>
      </c>
      <c r="S2185" s="88">
        <v>0</v>
      </c>
      <c r="T2185" s="88">
        <v>0</v>
      </c>
      <c r="U2185" s="88">
        <v>8.7356996E-4</v>
      </c>
      <c r="V2185" s="255"/>
      <c r="W2185" s="89">
        <f t="shared" si="399"/>
        <v>0.33816210370370364</v>
      </c>
      <c r="X2185" s="249">
        <v>7.7883199999999997</v>
      </c>
      <c r="Y2185" s="249">
        <v>4.9313994000000001</v>
      </c>
      <c r="Z2185" s="249">
        <v>2.1285948000000001</v>
      </c>
      <c r="AA2185" s="249">
        <v>4.2850499000000002E-4</v>
      </c>
      <c r="AB2185" s="249">
        <v>0.24801873999999999</v>
      </c>
      <c r="AC2185" s="249">
        <v>0.11442444</v>
      </c>
      <c r="AD2185" s="249">
        <v>0.36545418000000002</v>
      </c>
      <c r="AE2185" s="250">
        <v>7.8277656999999997E-7</v>
      </c>
      <c r="AF2185" s="250">
        <v>2.1350697000000001E-9</v>
      </c>
      <c r="AG2185" s="78">
        <v>2.8737341E-2</v>
      </c>
      <c r="AH2185" s="20"/>
      <c r="AI2185" s="20"/>
      <c r="AJ2185" s="20"/>
      <c r="AK2185" s="20"/>
      <c r="AL2185" s="20"/>
      <c r="AM2185" s="20"/>
      <c r="AN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c r="BU2185" s="20"/>
      <c r="BV2185" s="20"/>
      <c r="BW2185" s="20"/>
      <c r="BX2185" s="20"/>
      <c r="BY2185" s="20"/>
      <c r="BZ2185" s="20"/>
      <c r="CA2185" s="20"/>
      <c r="CB2185" s="20"/>
      <c r="CC2185" s="20"/>
      <c r="CD2185" s="20"/>
      <c r="CE2185" s="20"/>
      <c r="CF2185" s="20"/>
      <c r="CG2185" s="20"/>
      <c r="CH2185" s="20"/>
      <c r="CI2185" s="20"/>
      <c r="CJ2185" s="20"/>
      <c r="CK2185" s="20"/>
      <c r="CL2185" s="20"/>
      <c r="CM2185" s="20"/>
      <c r="CN2185" s="20"/>
      <c r="CO2185" s="20"/>
      <c r="CP2185" s="20"/>
      <c r="CQ2185" s="20"/>
      <c r="CR2185" s="20"/>
      <c r="CS2185" s="20"/>
      <c r="CT2185" s="20"/>
      <c r="CU2185" s="20"/>
      <c r="CV2185" s="20"/>
      <c r="CW2185" s="20"/>
      <c r="CX2185" s="20"/>
      <c r="CY2185" s="20"/>
      <c r="CZ2185" s="20"/>
      <c r="DA2185" s="20"/>
      <c r="DB2185" s="20"/>
      <c r="DC2185" s="20"/>
      <c r="DD2185" s="20"/>
      <c r="DE2185" s="20"/>
      <c r="DF2185" s="20"/>
      <c r="DG2185" s="20"/>
      <c r="DH2185" s="20"/>
      <c r="DI2185" s="20"/>
      <c r="DJ2185" s="20"/>
      <c r="DK2185" s="20"/>
      <c r="DL2185" s="20"/>
      <c r="DM2185" s="20"/>
      <c r="DN2185" s="20"/>
      <c r="DO2185" s="20"/>
      <c r="DP2185" s="20"/>
      <c r="DQ2185" s="20"/>
      <c r="DR2185" s="20"/>
      <c r="DS2185" s="20"/>
      <c r="DT2185" s="20"/>
      <c r="DU2185" s="20"/>
      <c r="DV2185" s="20"/>
      <c r="DW2185" s="20"/>
      <c r="DX2185" s="20"/>
      <c r="DY2185" s="20"/>
    </row>
    <row r="2186" spans="1:129" x14ac:dyDescent="0.15">
      <c r="B2186" s="77" t="s">
        <v>1293</v>
      </c>
      <c r="C2186" s="75"/>
      <c r="D2186" s="73" t="s">
        <v>38</v>
      </c>
      <c r="E2186" s="78" t="s">
        <v>1294</v>
      </c>
      <c r="F2186" s="88">
        <f t="shared" si="395"/>
        <v>4.870514967730001</v>
      </c>
      <c r="G2186" s="88">
        <f t="shared" si="396"/>
        <v>6.23882716E-3</v>
      </c>
      <c r="H2186" s="88">
        <f t="shared" si="397"/>
        <v>2.4705604380000003E-2</v>
      </c>
      <c r="I2186" s="88">
        <f t="shared" si="398"/>
        <v>4.3937186561900008</v>
      </c>
      <c r="J2186" s="88">
        <v>0.44585187999999998</v>
      </c>
      <c r="K2186" s="88">
        <v>2.3092581000000001E-2</v>
      </c>
      <c r="L2186" s="88">
        <v>1.1966272000000001E-3</v>
      </c>
      <c r="M2186" s="88">
        <v>1.8091852999999999E-4</v>
      </c>
      <c r="N2186" s="88">
        <v>5.2150900000000004E-3</v>
      </c>
      <c r="O2186" s="88">
        <v>8.4281863000000004E-4</v>
      </c>
      <c r="P2186" s="88">
        <v>4.1639618000000002E-4</v>
      </c>
      <c r="Q2186" s="88">
        <v>3.0473223E-4</v>
      </c>
      <c r="R2186" s="88">
        <v>2.7540354E-2</v>
      </c>
      <c r="S2186" s="88">
        <v>0</v>
      </c>
      <c r="T2186" s="88">
        <v>4.3650000000000002</v>
      </c>
      <c r="U2186" s="88">
        <v>8.7356996E-4</v>
      </c>
      <c r="V2186" s="255"/>
      <c r="W2186" s="89">
        <f t="shared" si="399"/>
        <v>3.3026065185185183</v>
      </c>
      <c r="X2186" s="249">
        <v>7.7883199999999997</v>
      </c>
      <c r="Y2186" s="249">
        <v>4.9313994000000001</v>
      </c>
      <c r="Z2186" s="249">
        <v>2.1285948000000001</v>
      </c>
      <c r="AA2186" s="249">
        <v>4.2850499000000002E-4</v>
      </c>
      <c r="AB2186" s="249">
        <v>0.24801873999999999</v>
      </c>
      <c r="AC2186" s="249">
        <v>0.11442444</v>
      </c>
      <c r="AD2186" s="249">
        <v>0.36545418000000002</v>
      </c>
      <c r="AE2186" s="250">
        <v>3.9843766000000002E-6</v>
      </c>
      <c r="AF2186" s="250">
        <v>1.1795334E-8</v>
      </c>
      <c r="AG2186" s="78">
        <v>2.8737341E-2</v>
      </c>
      <c r="AH2186" s="20"/>
      <c r="AI2186" s="20"/>
      <c r="AJ2186" s="20"/>
      <c r="AK2186" s="20"/>
      <c r="AL2186" s="20"/>
      <c r="AM2186" s="20"/>
      <c r="AN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c r="BU2186" s="20"/>
      <c r="BV2186" s="20"/>
      <c r="BW2186" s="20"/>
      <c r="BX2186" s="20"/>
      <c r="BY2186" s="20"/>
      <c r="BZ2186" s="20"/>
      <c r="CA2186" s="20"/>
      <c r="CB2186" s="20"/>
      <c r="CC2186" s="20"/>
      <c r="CD2186" s="20"/>
      <c r="CE2186" s="20"/>
      <c r="CF2186" s="20"/>
      <c r="CG2186" s="20"/>
      <c r="CH2186" s="20"/>
      <c r="CI2186" s="20"/>
      <c r="CJ2186" s="20"/>
      <c r="CK2186" s="20"/>
      <c r="CL2186" s="20"/>
      <c r="CM2186" s="20"/>
      <c r="CN2186" s="20"/>
      <c r="CO2186" s="20"/>
      <c r="CP2186" s="20"/>
      <c r="CQ2186" s="20"/>
      <c r="CR2186" s="20"/>
      <c r="CS2186" s="20"/>
      <c r="CT2186" s="20"/>
      <c r="CU2186" s="20"/>
      <c r="CV2186" s="20"/>
      <c r="CW2186" s="20"/>
      <c r="CX2186" s="20"/>
      <c r="CY2186" s="20"/>
      <c r="CZ2186" s="20"/>
      <c r="DA2186" s="20"/>
      <c r="DB2186" s="20"/>
      <c r="DC2186" s="20"/>
      <c r="DD2186" s="20"/>
      <c r="DE2186" s="20"/>
      <c r="DF2186" s="20"/>
      <c r="DG2186" s="20"/>
      <c r="DH2186" s="20"/>
      <c r="DI2186" s="20"/>
      <c r="DJ2186" s="20"/>
      <c r="DK2186" s="20"/>
      <c r="DL2186" s="20"/>
      <c r="DM2186" s="20"/>
      <c r="DN2186" s="20"/>
      <c r="DO2186" s="20"/>
      <c r="DP2186" s="20"/>
      <c r="DQ2186" s="20"/>
      <c r="DR2186" s="20"/>
      <c r="DS2186" s="20"/>
      <c r="DT2186" s="20"/>
      <c r="DU2186" s="20"/>
      <c r="DV2186" s="20"/>
      <c r="DW2186" s="20"/>
      <c r="DX2186" s="20"/>
      <c r="DY2186" s="20"/>
    </row>
    <row r="2187" spans="1:129" x14ac:dyDescent="0.15">
      <c r="B2187" s="77" t="s">
        <v>1295</v>
      </c>
      <c r="C2187" s="106">
        <v>1</v>
      </c>
      <c r="D2187" s="73" t="s">
        <v>38</v>
      </c>
      <c r="E2187" s="78" t="s">
        <v>1296</v>
      </c>
      <c r="F2187" s="88">
        <f t="shared" si="395"/>
        <v>5.6716884884999999E-2</v>
      </c>
      <c r="G2187" s="88">
        <f t="shared" si="396"/>
        <v>2.8942099419999997E-3</v>
      </c>
      <c r="H2187" s="88">
        <f t="shared" si="397"/>
        <v>1.4419311782999999E-2</v>
      </c>
      <c r="I2187" s="88">
        <f t="shared" si="398"/>
        <v>2.4194588159999999E-2</v>
      </c>
      <c r="J2187" s="88">
        <v>1.5208775000000001E-2</v>
      </c>
      <c r="K2187" s="88">
        <v>1.3736593E-2</v>
      </c>
      <c r="L2187" s="88">
        <v>6.3508396E-4</v>
      </c>
      <c r="M2187" s="88">
        <v>9.0042322000000004E-5</v>
      </c>
      <c r="N2187" s="88">
        <v>2.467838E-3</v>
      </c>
      <c r="O2187" s="88">
        <v>3.3632961999999997E-4</v>
      </c>
      <c r="P2187" s="88">
        <v>4.7634823000000003E-5</v>
      </c>
      <c r="Q2187" s="88">
        <v>1.3551000000000001E-4</v>
      </c>
      <c r="R2187" s="88">
        <v>2.3952438E-2</v>
      </c>
      <c r="S2187" s="88">
        <v>0</v>
      </c>
      <c r="T2187" s="88">
        <v>0</v>
      </c>
      <c r="U2187" s="88">
        <v>1.0664016000000001E-4</v>
      </c>
      <c r="V2187" s="255"/>
      <c r="W2187" s="89">
        <f t="shared" si="399"/>
        <v>0.11265759259259259</v>
      </c>
      <c r="X2187" s="249">
        <v>1.9935263000000001</v>
      </c>
      <c r="Y2187" s="249">
        <v>1.8597212999999999</v>
      </c>
      <c r="Z2187" s="249">
        <v>9.4234367999999999E-2</v>
      </c>
      <c r="AA2187" s="249">
        <v>7.4536459000000002E-5</v>
      </c>
      <c r="AB2187" s="249">
        <v>1.1684046E-2</v>
      </c>
      <c r="AC2187" s="249">
        <v>5.3267473000000003E-3</v>
      </c>
      <c r="AD2187" s="249">
        <v>2.2485281999999999E-2</v>
      </c>
      <c r="AE2187" s="250">
        <v>3.4012876000000002E-7</v>
      </c>
      <c r="AF2187" s="250">
        <v>9.4294646999999993E-10</v>
      </c>
      <c r="AG2187" s="78">
        <v>1.6911419E-2</v>
      </c>
      <c r="AH2187" s="20"/>
      <c r="AI2187" s="20"/>
      <c r="AJ2187" s="20"/>
      <c r="AK2187" s="20"/>
      <c r="AL2187" s="20"/>
      <c r="AM2187" s="20"/>
      <c r="AN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c r="BU2187" s="20"/>
      <c r="BV2187" s="20"/>
      <c r="BW2187" s="20"/>
      <c r="BX2187" s="20"/>
      <c r="BY2187" s="20"/>
      <c r="BZ2187" s="20"/>
      <c r="CA2187" s="20"/>
      <c r="CB2187" s="20"/>
      <c r="CC2187" s="20"/>
      <c r="CD2187" s="20"/>
      <c r="CE2187" s="20"/>
      <c r="CF2187" s="20"/>
      <c r="CG2187" s="20"/>
      <c r="CH2187" s="20"/>
      <c r="CI2187" s="20"/>
      <c r="CJ2187" s="20"/>
      <c r="CK2187" s="20"/>
      <c r="CL2187" s="20"/>
      <c r="CM2187" s="20"/>
      <c r="CN2187" s="20"/>
      <c r="CO2187" s="20"/>
      <c r="CP2187" s="20"/>
      <c r="CQ2187" s="20"/>
      <c r="CR2187" s="20"/>
      <c r="CS2187" s="20"/>
      <c r="CT2187" s="20"/>
      <c r="CU2187" s="20"/>
      <c r="CV2187" s="20"/>
      <c r="CW2187" s="20"/>
      <c r="CX2187" s="20"/>
      <c r="CY2187" s="20"/>
      <c r="CZ2187" s="20"/>
      <c r="DA2187" s="20"/>
      <c r="DB2187" s="20"/>
      <c r="DC2187" s="20"/>
      <c r="DD2187" s="20"/>
      <c r="DE2187" s="20"/>
      <c r="DF2187" s="20"/>
      <c r="DG2187" s="20"/>
      <c r="DH2187" s="20"/>
      <c r="DI2187" s="20"/>
      <c r="DJ2187" s="20"/>
      <c r="DK2187" s="20"/>
      <c r="DL2187" s="20"/>
      <c r="DM2187" s="20"/>
      <c r="DN2187" s="20"/>
      <c r="DO2187" s="20"/>
      <c r="DP2187" s="20"/>
      <c r="DQ2187" s="20"/>
      <c r="DR2187" s="20"/>
      <c r="DS2187" s="20"/>
      <c r="DT2187" s="20"/>
      <c r="DU2187" s="20"/>
      <c r="DV2187" s="20"/>
      <c r="DW2187" s="20"/>
      <c r="DX2187" s="20"/>
      <c r="DY2187" s="20"/>
    </row>
    <row r="2188" spans="1:129" x14ac:dyDescent="0.15">
      <c r="B2188" s="77" t="s">
        <v>1297</v>
      </c>
      <c r="C2188" s="106">
        <v>1</v>
      </c>
      <c r="D2188" s="73" t="s">
        <v>38</v>
      </c>
      <c r="E2188" s="78" t="s">
        <v>1298</v>
      </c>
      <c r="F2188" s="88">
        <f t="shared" si="395"/>
        <v>4.4769168898849996</v>
      </c>
      <c r="G2188" s="88">
        <f t="shared" si="396"/>
        <v>2.8942099419999997E-3</v>
      </c>
      <c r="H2188" s="88">
        <f t="shared" si="397"/>
        <v>1.4419311782999999E-2</v>
      </c>
      <c r="I2188" s="88">
        <f t="shared" si="398"/>
        <v>4.0441945881599999</v>
      </c>
      <c r="J2188" s="88">
        <v>0.41540877999999998</v>
      </c>
      <c r="K2188" s="88">
        <v>1.3736593E-2</v>
      </c>
      <c r="L2188" s="88">
        <v>6.3508396E-4</v>
      </c>
      <c r="M2188" s="88">
        <v>9.0042322000000004E-5</v>
      </c>
      <c r="N2188" s="88">
        <v>2.467838E-3</v>
      </c>
      <c r="O2188" s="88">
        <v>3.3632961999999997E-4</v>
      </c>
      <c r="P2188" s="88">
        <v>4.7634823000000003E-5</v>
      </c>
      <c r="Q2188" s="88">
        <v>1.3551000000000001E-4</v>
      </c>
      <c r="R2188" s="88">
        <v>2.3952438E-2</v>
      </c>
      <c r="S2188" s="88">
        <v>0</v>
      </c>
      <c r="T2188" s="88">
        <v>4.0199999999999996</v>
      </c>
      <c r="U2188" s="88">
        <v>1.0664016000000001E-4</v>
      </c>
      <c r="V2188" s="255"/>
      <c r="W2188" s="89">
        <f t="shared" si="399"/>
        <v>3.0771020740740735</v>
      </c>
      <c r="X2188" s="249">
        <v>1.9935263000000001</v>
      </c>
      <c r="Y2188" s="249">
        <v>1.8597212999999999</v>
      </c>
      <c r="Z2188" s="249">
        <v>9.4234367999999999E-2</v>
      </c>
      <c r="AA2188" s="249">
        <v>7.4536459000000002E-5</v>
      </c>
      <c r="AB2188" s="249">
        <v>1.1684046E-2</v>
      </c>
      <c r="AC2188" s="249">
        <v>5.3267473000000003E-3</v>
      </c>
      <c r="AD2188" s="249">
        <v>2.2485281999999999E-2</v>
      </c>
      <c r="AE2188" s="250">
        <v>3.5417288000000002E-6</v>
      </c>
      <c r="AF2188" s="250">
        <v>1.060321E-8</v>
      </c>
      <c r="AG2188" s="78">
        <v>1.6911419E-2</v>
      </c>
      <c r="AH2188" s="20"/>
      <c r="AI2188" s="20"/>
      <c r="AJ2188" s="20"/>
      <c r="AK2188" s="20"/>
      <c r="AL2188" s="20"/>
      <c r="AM2188" s="20"/>
      <c r="AN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c r="BU2188" s="20"/>
      <c r="BV2188" s="20"/>
      <c r="BW2188" s="20"/>
      <c r="BX2188" s="20"/>
      <c r="BY2188" s="20"/>
      <c r="BZ2188" s="20"/>
      <c r="CA2188" s="20"/>
      <c r="CB2188" s="20"/>
      <c r="CC2188" s="20"/>
      <c r="CD2188" s="20"/>
      <c r="CE2188" s="20"/>
      <c r="CF2188" s="20"/>
      <c r="CG2188" s="20"/>
      <c r="CH2188" s="20"/>
      <c r="CI2188" s="20"/>
      <c r="CJ2188" s="20"/>
      <c r="CK2188" s="20"/>
      <c r="CL2188" s="20"/>
      <c r="CM2188" s="20"/>
      <c r="CN2188" s="20"/>
      <c r="CO2188" s="20"/>
      <c r="CP2188" s="20"/>
      <c r="CQ2188" s="20"/>
      <c r="CR2188" s="20"/>
      <c r="CS2188" s="20"/>
      <c r="CT2188" s="20"/>
      <c r="CU2188" s="20"/>
      <c r="CV2188" s="20"/>
      <c r="CW2188" s="20"/>
      <c r="CX2188" s="20"/>
      <c r="CY2188" s="20"/>
      <c r="CZ2188" s="20"/>
      <c r="DA2188" s="20"/>
      <c r="DB2188" s="20"/>
      <c r="DC2188" s="20"/>
      <c r="DD2188" s="20"/>
      <c r="DE2188" s="20"/>
      <c r="DF2188" s="20"/>
      <c r="DG2188" s="20"/>
      <c r="DH2188" s="20"/>
      <c r="DI2188" s="20"/>
      <c r="DJ2188" s="20"/>
      <c r="DK2188" s="20"/>
      <c r="DL2188" s="20"/>
      <c r="DM2188" s="20"/>
      <c r="DN2188" s="20"/>
      <c r="DO2188" s="20"/>
      <c r="DP2188" s="20"/>
      <c r="DQ2188" s="20"/>
      <c r="DR2188" s="20"/>
      <c r="DS2188" s="20"/>
      <c r="DT2188" s="20"/>
      <c r="DU2188" s="20"/>
      <c r="DV2188" s="20"/>
      <c r="DW2188" s="20"/>
      <c r="DX2188" s="20"/>
      <c r="DY2188" s="20"/>
    </row>
    <row r="2189" spans="1:129" x14ac:dyDescent="0.15">
      <c r="B2189" s="77" t="s">
        <v>1299</v>
      </c>
      <c r="C2189" s="75"/>
      <c r="D2189" s="73" t="s">
        <v>38</v>
      </c>
      <c r="E2189" s="78" t="s">
        <v>1300</v>
      </c>
      <c r="F2189" s="88">
        <f t="shared" si="395"/>
        <v>6.1212259291E-2</v>
      </c>
      <c r="G2189" s="88">
        <f t="shared" si="396"/>
        <v>3.7249293999999998E-3</v>
      </c>
      <c r="H2189" s="88">
        <f t="shared" si="397"/>
        <v>1.8973021600999999E-2</v>
      </c>
      <c r="I2189" s="88">
        <f t="shared" si="398"/>
        <v>2.3303659289999997E-2</v>
      </c>
      <c r="J2189" s="88">
        <v>1.5210649E-2</v>
      </c>
      <c r="K2189" s="88">
        <v>1.8141226999999999E-2</v>
      </c>
      <c r="L2189" s="88">
        <v>7.8048549000000003E-4</v>
      </c>
      <c r="M2189" s="88">
        <v>1.0729273E-4</v>
      </c>
      <c r="N2189" s="88">
        <v>3.2054119999999999E-3</v>
      </c>
      <c r="O2189" s="88">
        <v>4.1222467000000002E-4</v>
      </c>
      <c r="P2189" s="88">
        <v>5.1309111000000003E-5</v>
      </c>
      <c r="Q2189" s="88">
        <v>1.666603E-4</v>
      </c>
      <c r="R2189" s="88">
        <v>2.3023671999999998E-2</v>
      </c>
      <c r="S2189" s="88">
        <v>0</v>
      </c>
      <c r="T2189" s="88">
        <v>0</v>
      </c>
      <c r="U2189" s="88">
        <v>1.1332698999999999E-4</v>
      </c>
      <c r="V2189" s="255"/>
      <c r="W2189" s="89">
        <f t="shared" si="399"/>
        <v>0.11267147407407406</v>
      </c>
      <c r="X2189" s="249">
        <v>2.0216748999999998</v>
      </c>
      <c r="Y2189" s="249">
        <v>1.8679325</v>
      </c>
      <c r="Z2189" s="249">
        <v>0.10558561</v>
      </c>
      <c r="AA2189" s="249">
        <v>1.0173933000000001E-4</v>
      </c>
      <c r="AB2189" s="249">
        <v>1.4093058E-2</v>
      </c>
      <c r="AC2189" s="249">
        <v>6.4196859000000004E-3</v>
      </c>
      <c r="AD2189" s="249">
        <v>2.7542317E-2</v>
      </c>
      <c r="AE2189" s="250">
        <v>3.9457473000000002E-7</v>
      </c>
      <c r="AF2189" s="250">
        <v>9.9307053000000005E-10</v>
      </c>
      <c r="AG2189" s="78">
        <v>1.6645594999999999E-2</v>
      </c>
      <c r="AH2189" s="20"/>
      <c r="AI2189" s="20"/>
      <c r="AJ2189" s="20"/>
      <c r="AK2189" s="20"/>
      <c r="AL2189" s="20"/>
      <c r="AM2189" s="20"/>
      <c r="AN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c r="BU2189" s="20"/>
      <c r="BV2189" s="20"/>
      <c r="BW2189" s="20"/>
      <c r="BX2189" s="20"/>
      <c r="BY2189" s="20"/>
      <c r="BZ2189" s="20"/>
      <c r="CA2189" s="20"/>
      <c r="CB2189" s="20"/>
      <c r="CC2189" s="20"/>
      <c r="CD2189" s="20"/>
      <c r="CE2189" s="20"/>
      <c r="CF2189" s="20"/>
      <c r="CG2189" s="20"/>
      <c r="CH2189" s="20"/>
      <c r="CI2189" s="20"/>
      <c r="CJ2189" s="20"/>
      <c r="CK2189" s="20"/>
      <c r="CL2189" s="20"/>
      <c r="CM2189" s="20"/>
      <c r="CN2189" s="20"/>
      <c r="CO2189" s="20"/>
      <c r="CP2189" s="20"/>
      <c r="CQ2189" s="20"/>
      <c r="CR2189" s="20"/>
      <c r="CS2189" s="20"/>
      <c r="CT2189" s="20"/>
      <c r="CU2189" s="20"/>
      <c r="CV2189" s="20"/>
      <c r="CW2189" s="20"/>
      <c r="CX2189" s="20"/>
      <c r="CY2189" s="20"/>
      <c r="CZ2189" s="20"/>
      <c r="DA2189" s="20"/>
      <c r="DB2189" s="20"/>
      <c r="DC2189" s="20"/>
      <c r="DD2189" s="20"/>
      <c r="DE2189" s="20"/>
      <c r="DF2189" s="20"/>
      <c r="DG2189" s="20"/>
      <c r="DH2189" s="20"/>
      <c r="DI2189" s="20"/>
      <c r="DJ2189" s="20"/>
      <c r="DK2189" s="20"/>
      <c r="DL2189" s="20"/>
      <c r="DM2189" s="20"/>
      <c r="DN2189" s="20"/>
      <c r="DO2189" s="20"/>
      <c r="DP2189" s="20"/>
      <c r="DQ2189" s="20"/>
      <c r="DR2189" s="20"/>
      <c r="DS2189" s="20"/>
      <c r="DT2189" s="20"/>
      <c r="DU2189" s="20"/>
      <c r="DV2189" s="20"/>
      <c r="DW2189" s="20"/>
      <c r="DX2189" s="20"/>
      <c r="DY2189" s="20"/>
    </row>
    <row r="2190" spans="1:129" x14ac:dyDescent="0.15">
      <c r="B2190" s="77" t="s">
        <v>1301</v>
      </c>
      <c r="C2190" s="75"/>
      <c r="D2190" s="73" t="s">
        <v>38</v>
      </c>
      <c r="E2190" s="78" t="s">
        <v>1302</v>
      </c>
      <c r="F2190" s="88">
        <f t="shared" si="395"/>
        <v>7.901412260291</v>
      </c>
      <c r="G2190" s="88">
        <f t="shared" si="396"/>
        <v>3.7249293999999998E-3</v>
      </c>
      <c r="H2190" s="88">
        <f t="shared" si="397"/>
        <v>1.8973021600999999E-2</v>
      </c>
      <c r="I2190" s="88">
        <f t="shared" si="398"/>
        <v>7.4633036592900002</v>
      </c>
      <c r="J2190" s="88">
        <v>0.41541064999999999</v>
      </c>
      <c r="K2190" s="88">
        <v>1.8141226999999999E-2</v>
      </c>
      <c r="L2190" s="88">
        <v>7.8048549000000003E-4</v>
      </c>
      <c r="M2190" s="88">
        <v>1.0729273E-4</v>
      </c>
      <c r="N2190" s="88">
        <v>3.2054119999999999E-3</v>
      </c>
      <c r="O2190" s="88">
        <v>4.1222467000000002E-4</v>
      </c>
      <c r="P2190" s="88">
        <v>5.1309111000000003E-5</v>
      </c>
      <c r="Q2190" s="88">
        <v>1.666603E-4</v>
      </c>
      <c r="R2190" s="88">
        <v>2.3023671999999998E-2</v>
      </c>
      <c r="S2190" s="88">
        <v>0</v>
      </c>
      <c r="T2190" s="88">
        <v>7.44</v>
      </c>
      <c r="U2190" s="88">
        <v>1.1332698999999999E-4</v>
      </c>
      <c r="V2190" s="255"/>
      <c r="W2190" s="89">
        <f t="shared" si="399"/>
        <v>3.0771159259259258</v>
      </c>
      <c r="X2190" s="249">
        <v>2.0216748999999998</v>
      </c>
      <c r="Y2190" s="249">
        <v>1.8679325</v>
      </c>
      <c r="Z2190" s="249">
        <v>0.10558561</v>
      </c>
      <c r="AA2190" s="249">
        <v>1.0173933000000001E-4</v>
      </c>
      <c r="AB2190" s="249">
        <v>1.4093058E-2</v>
      </c>
      <c r="AC2190" s="249">
        <v>6.4196859000000004E-3</v>
      </c>
      <c r="AD2190" s="249">
        <v>2.7542317E-2</v>
      </c>
      <c r="AE2190" s="250">
        <v>3.5961747000000001E-6</v>
      </c>
      <c r="AF2190" s="250">
        <v>1.0653334E-8</v>
      </c>
      <c r="AG2190" s="78">
        <v>1.6645594999999999E-2</v>
      </c>
      <c r="AH2190" s="20"/>
      <c r="AI2190" s="20"/>
      <c r="AJ2190" s="20"/>
      <c r="AK2190" s="20"/>
      <c r="AL2190" s="20"/>
      <c r="AM2190" s="20"/>
      <c r="AN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c r="BU2190" s="20"/>
      <c r="BV2190" s="20"/>
      <c r="BW2190" s="20"/>
      <c r="BX2190" s="20"/>
      <c r="BY2190" s="20"/>
      <c r="BZ2190" s="20"/>
      <c r="CA2190" s="20"/>
      <c r="CB2190" s="20"/>
      <c r="CC2190" s="20"/>
      <c r="CD2190" s="20"/>
      <c r="CE2190" s="20"/>
      <c r="CF2190" s="20"/>
      <c r="CG2190" s="20"/>
      <c r="CH2190" s="20"/>
      <c r="CI2190" s="20"/>
      <c r="CJ2190" s="20"/>
      <c r="CK2190" s="20"/>
      <c r="CL2190" s="20"/>
      <c r="CM2190" s="20"/>
      <c r="CN2190" s="20"/>
      <c r="CO2190" s="20"/>
      <c r="CP2190" s="20"/>
      <c r="CQ2190" s="20"/>
      <c r="CR2190" s="20"/>
      <c r="CS2190" s="20"/>
      <c r="CT2190" s="20"/>
      <c r="CU2190" s="20"/>
      <c r="CV2190" s="20"/>
      <c r="CW2190" s="20"/>
      <c r="CX2190" s="20"/>
      <c r="CY2190" s="20"/>
      <c r="CZ2190" s="20"/>
      <c r="DA2190" s="20"/>
      <c r="DB2190" s="20"/>
      <c r="DC2190" s="20"/>
      <c r="DD2190" s="20"/>
      <c r="DE2190" s="20"/>
      <c r="DF2190" s="20"/>
      <c r="DG2190" s="20"/>
      <c r="DH2190" s="20"/>
      <c r="DI2190" s="20"/>
      <c r="DJ2190" s="20"/>
      <c r="DK2190" s="20"/>
      <c r="DL2190" s="20"/>
      <c r="DM2190" s="20"/>
      <c r="DN2190" s="20"/>
      <c r="DO2190" s="20"/>
      <c r="DP2190" s="20"/>
      <c r="DQ2190" s="20"/>
      <c r="DR2190" s="20"/>
      <c r="DS2190" s="20"/>
      <c r="DT2190" s="20"/>
      <c r="DU2190" s="20"/>
      <c r="DV2190" s="20"/>
      <c r="DW2190" s="20"/>
      <c r="DX2190" s="20"/>
      <c r="DY2190" s="20"/>
    </row>
    <row r="2191" spans="1:129" x14ac:dyDescent="0.15">
      <c r="B2191" s="77" t="s">
        <v>1303</v>
      </c>
      <c r="C2191" s="75"/>
      <c r="D2191" s="73" t="s">
        <v>38</v>
      </c>
      <c r="E2191" s="78" t="s">
        <v>1304</v>
      </c>
      <c r="F2191" s="88">
        <f t="shared" si="395"/>
        <v>5.1113375627000003E-2</v>
      </c>
      <c r="G2191" s="88">
        <f t="shared" si="396"/>
        <v>2.7482733169999999E-3</v>
      </c>
      <c r="H2191" s="88">
        <f t="shared" si="397"/>
        <v>1.3771028336E-2</v>
      </c>
      <c r="I2191" s="88">
        <f t="shared" si="398"/>
        <v>2.1119194974E-2</v>
      </c>
      <c r="J2191" s="88">
        <v>1.3474879E-2</v>
      </c>
      <c r="K2191" s="88">
        <v>1.3133117E-2</v>
      </c>
      <c r="L2191" s="88">
        <v>5.9416776000000004E-4</v>
      </c>
      <c r="M2191" s="88">
        <v>8.3498977000000005E-5</v>
      </c>
      <c r="N2191" s="88">
        <v>2.3498324999999998E-3</v>
      </c>
      <c r="O2191" s="88">
        <v>3.1494184000000001E-4</v>
      </c>
      <c r="P2191" s="88">
        <v>4.3743576E-5</v>
      </c>
      <c r="Q2191" s="88">
        <v>1.2693458999999999E-4</v>
      </c>
      <c r="R2191" s="88">
        <v>2.0894834000000001E-2</v>
      </c>
      <c r="S2191" s="88">
        <v>0</v>
      </c>
      <c r="T2191" s="88">
        <v>0</v>
      </c>
      <c r="U2191" s="88">
        <v>9.7426383999999996E-5</v>
      </c>
      <c r="V2191" s="255"/>
      <c r="W2191" s="89">
        <f t="shared" si="399"/>
        <v>9.9813918518518521E-2</v>
      </c>
      <c r="X2191" s="249">
        <v>1.7772574999999999</v>
      </c>
      <c r="Y2191" s="249">
        <v>1.6478668999999999</v>
      </c>
      <c r="Z2191" s="249">
        <v>9.0806949999999997E-2</v>
      </c>
      <c r="AA2191" s="249">
        <v>7.2793700999999997E-5</v>
      </c>
      <c r="AB2191" s="249">
        <v>1.144795E-2</v>
      </c>
      <c r="AC2191" s="249">
        <v>5.2213479999999998E-3</v>
      </c>
      <c r="AD2191" s="249">
        <v>2.1841553999999999E-2</v>
      </c>
      <c r="AE2191" s="250">
        <v>3.1321002E-7</v>
      </c>
      <c r="AF2191" s="250">
        <v>8.4512686999999997E-10</v>
      </c>
      <c r="AG2191" s="78">
        <v>1.4865725999999999E-2</v>
      </c>
      <c r="AH2191" s="20"/>
      <c r="AI2191" s="20"/>
      <c r="AJ2191" s="20"/>
      <c r="AK2191" s="20"/>
      <c r="AL2191" s="20"/>
      <c r="AM2191" s="20"/>
      <c r="AN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c r="BU2191" s="20"/>
      <c r="BV2191" s="20"/>
      <c r="BW2191" s="20"/>
      <c r="BX2191" s="20"/>
      <c r="BY2191" s="20"/>
      <c r="BZ2191" s="20"/>
      <c r="CA2191" s="20"/>
      <c r="CB2191" s="20"/>
      <c r="CC2191" s="20"/>
      <c r="CD2191" s="20"/>
      <c r="CE2191" s="20"/>
      <c r="CF2191" s="20"/>
      <c r="CG2191" s="20"/>
      <c r="CH2191" s="20"/>
      <c r="CI2191" s="20"/>
      <c r="CJ2191" s="20"/>
      <c r="CK2191" s="20"/>
      <c r="CL2191" s="20"/>
      <c r="CM2191" s="20"/>
      <c r="CN2191" s="20"/>
      <c r="CO2191" s="20"/>
      <c r="CP2191" s="20"/>
      <c r="CQ2191" s="20"/>
      <c r="CR2191" s="20"/>
      <c r="CS2191" s="20"/>
      <c r="CT2191" s="20"/>
      <c r="CU2191" s="20"/>
      <c r="CV2191" s="20"/>
      <c r="CW2191" s="20"/>
      <c r="CX2191" s="20"/>
      <c r="CY2191" s="20"/>
      <c r="CZ2191" s="20"/>
      <c r="DA2191" s="20"/>
      <c r="DB2191" s="20"/>
      <c r="DC2191" s="20"/>
      <c r="DD2191" s="20"/>
      <c r="DE2191" s="20"/>
      <c r="DF2191" s="20"/>
      <c r="DG2191" s="20"/>
      <c r="DH2191" s="20"/>
      <c r="DI2191" s="20"/>
      <c r="DJ2191" s="20"/>
      <c r="DK2191" s="20"/>
      <c r="DL2191" s="20"/>
      <c r="DM2191" s="20"/>
      <c r="DN2191" s="20"/>
      <c r="DO2191" s="20"/>
      <c r="DP2191" s="20"/>
      <c r="DQ2191" s="20"/>
      <c r="DR2191" s="20"/>
      <c r="DS2191" s="20"/>
      <c r="DT2191" s="20"/>
      <c r="DU2191" s="20"/>
      <c r="DV2191" s="20"/>
      <c r="DW2191" s="20"/>
      <c r="DX2191" s="20"/>
      <c r="DY2191" s="20"/>
    </row>
    <row r="2192" spans="1:129" x14ac:dyDescent="0.15">
      <c r="B2192" s="77" t="s">
        <v>1305</v>
      </c>
      <c r="C2192" s="75"/>
      <c r="D2192" s="73" t="s">
        <v>38</v>
      </c>
      <c r="E2192" s="78" t="s">
        <v>1306</v>
      </c>
      <c r="F2192" s="88">
        <f t="shared" si="395"/>
        <v>5.6113133766270007</v>
      </c>
      <c r="G2192" s="88">
        <f t="shared" si="396"/>
        <v>2.7482733169999999E-3</v>
      </c>
      <c r="H2192" s="88">
        <f t="shared" si="397"/>
        <v>1.3771028336E-2</v>
      </c>
      <c r="I2192" s="88">
        <f t="shared" si="398"/>
        <v>5.1811191949740003</v>
      </c>
      <c r="J2192" s="88">
        <v>0.41367488000000002</v>
      </c>
      <c r="K2192" s="88">
        <v>1.3133117E-2</v>
      </c>
      <c r="L2192" s="88">
        <v>5.9416776000000004E-4</v>
      </c>
      <c r="M2192" s="88">
        <v>8.3498977000000005E-5</v>
      </c>
      <c r="N2192" s="88">
        <v>2.3498324999999998E-3</v>
      </c>
      <c r="O2192" s="88">
        <v>3.1494184000000001E-4</v>
      </c>
      <c r="P2192" s="88">
        <v>4.3743576E-5</v>
      </c>
      <c r="Q2192" s="88">
        <v>1.2693458999999999E-4</v>
      </c>
      <c r="R2192" s="88">
        <v>2.0894834000000001E-2</v>
      </c>
      <c r="S2192" s="88">
        <v>0</v>
      </c>
      <c r="T2192" s="88">
        <v>5.16</v>
      </c>
      <c r="U2192" s="88">
        <v>9.7426383999999996E-5</v>
      </c>
      <c r="V2192" s="255"/>
      <c r="W2192" s="89">
        <f t="shared" si="399"/>
        <v>3.0642583703703705</v>
      </c>
      <c r="X2192" s="249">
        <v>1.7772574999999999</v>
      </c>
      <c r="Y2192" s="249">
        <v>1.6478668999999999</v>
      </c>
      <c r="Z2192" s="249">
        <v>9.0806949999999997E-2</v>
      </c>
      <c r="AA2192" s="249">
        <v>7.2793700999999997E-5</v>
      </c>
      <c r="AB2192" s="249">
        <v>1.144795E-2</v>
      </c>
      <c r="AC2192" s="249">
        <v>5.2213479999999998E-3</v>
      </c>
      <c r="AD2192" s="249">
        <v>2.1841553999999999E-2</v>
      </c>
      <c r="AE2192" s="250">
        <v>3.5148100000000001E-6</v>
      </c>
      <c r="AF2192" s="250">
        <v>1.0505390999999999E-8</v>
      </c>
      <c r="AG2192" s="78">
        <v>1.4865725999999999E-2</v>
      </c>
      <c r="AH2192" s="20"/>
      <c r="AI2192" s="20"/>
      <c r="AJ2192" s="20"/>
      <c r="AK2192" s="20"/>
      <c r="AL2192" s="20"/>
      <c r="AM2192" s="20"/>
      <c r="AN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c r="BU2192" s="20"/>
      <c r="BV2192" s="20"/>
      <c r="BW2192" s="20"/>
      <c r="BX2192" s="20"/>
      <c r="BY2192" s="20"/>
      <c r="BZ2192" s="20"/>
      <c r="CA2192" s="20"/>
      <c r="CB2192" s="20"/>
      <c r="CC2192" s="20"/>
      <c r="CD2192" s="20"/>
      <c r="CE2192" s="20"/>
      <c r="CF2192" s="20"/>
      <c r="CG2192" s="20"/>
      <c r="CH2192" s="20"/>
      <c r="CI2192" s="20"/>
      <c r="CJ2192" s="20"/>
      <c r="CK2192" s="20"/>
      <c r="CL2192" s="20"/>
      <c r="CM2192" s="20"/>
      <c r="CN2192" s="20"/>
      <c r="CO2192" s="20"/>
      <c r="CP2192" s="20"/>
      <c r="CQ2192" s="20"/>
      <c r="CR2192" s="20"/>
      <c r="CS2192" s="20"/>
      <c r="CT2192" s="20"/>
      <c r="CU2192" s="20"/>
      <c r="CV2192" s="20"/>
      <c r="CW2192" s="20"/>
      <c r="CX2192" s="20"/>
      <c r="CY2192" s="20"/>
      <c r="CZ2192" s="20"/>
      <c r="DA2192" s="20"/>
      <c r="DB2192" s="20"/>
      <c r="DC2192" s="20"/>
      <c r="DD2192" s="20"/>
      <c r="DE2192" s="20"/>
      <c r="DF2192" s="20"/>
      <c r="DG2192" s="20"/>
      <c r="DH2192" s="20"/>
      <c r="DI2192" s="20"/>
      <c r="DJ2192" s="20"/>
      <c r="DK2192" s="20"/>
      <c r="DL2192" s="20"/>
      <c r="DM2192" s="20"/>
      <c r="DN2192" s="20"/>
      <c r="DO2192" s="20"/>
      <c r="DP2192" s="20"/>
      <c r="DQ2192" s="20"/>
      <c r="DR2192" s="20"/>
      <c r="DS2192" s="20"/>
      <c r="DT2192" s="20"/>
      <c r="DU2192" s="20"/>
      <c r="DV2192" s="20"/>
      <c r="DW2192" s="20"/>
      <c r="DX2192" s="20"/>
      <c r="DY2192" s="20"/>
    </row>
    <row r="2193" spans="2:129" x14ac:dyDescent="0.15">
      <c r="B2193" s="77" t="s">
        <v>1307</v>
      </c>
      <c r="C2193" s="106">
        <v>1</v>
      </c>
      <c r="D2193" s="73" t="s">
        <v>38</v>
      </c>
      <c r="E2193" s="78" t="s">
        <v>1308</v>
      </c>
      <c r="F2193" s="88">
        <f t="shared" si="395"/>
        <v>7.1408216211999997E-2</v>
      </c>
      <c r="G2193" s="88">
        <f t="shared" si="396"/>
        <v>4.5374097700000005E-3</v>
      </c>
      <c r="H2193" s="88">
        <f t="shared" si="397"/>
        <v>2.3244005562E-2</v>
      </c>
      <c r="I2193" s="88">
        <f t="shared" si="398"/>
        <v>2.6325848879999999E-2</v>
      </c>
      <c r="J2193" s="88">
        <v>1.7300952000000001E-2</v>
      </c>
      <c r="K2193" s="88">
        <v>2.2243978000000001E-2</v>
      </c>
      <c r="L2193" s="88">
        <v>9.4121457999999996E-4</v>
      </c>
      <c r="M2193" s="88">
        <v>1.2839644E-4</v>
      </c>
      <c r="N2193" s="88">
        <v>3.9128560000000001E-3</v>
      </c>
      <c r="O2193" s="88">
        <v>4.9615732999999998E-4</v>
      </c>
      <c r="P2193" s="88">
        <v>5.8812981999999998E-5</v>
      </c>
      <c r="Q2193" s="88">
        <v>2.0086502E-4</v>
      </c>
      <c r="R2193" s="88">
        <v>2.5995431999999999E-2</v>
      </c>
      <c r="S2193" s="88">
        <v>0</v>
      </c>
      <c r="T2193" s="88">
        <v>0</v>
      </c>
      <c r="U2193" s="88">
        <v>1.2955186E-4</v>
      </c>
      <c r="V2193" s="255"/>
      <c r="W2193" s="89">
        <f t="shared" si="399"/>
        <v>0.1281552</v>
      </c>
      <c r="X2193" s="249">
        <v>2.3037923999999999</v>
      </c>
      <c r="Y2193" s="249">
        <v>2.1294518</v>
      </c>
      <c r="Z2193" s="249">
        <v>0.11841434000000001</v>
      </c>
      <c r="AA2193" s="249">
        <v>1.2468727000000001E-4</v>
      </c>
      <c r="AB2193" s="249">
        <v>1.6223765000000001E-2</v>
      </c>
      <c r="AC2193" s="249">
        <v>7.3842956999999997E-3</v>
      </c>
      <c r="AD2193" s="249">
        <v>3.2193564000000001E-2</v>
      </c>
      <c r="AE2193" s="250">
        <v>4.6873199999999999E-7</v>
      </c>
      <c r="AF2193" s="250">
        <v>1.1493315000000001E-9</v>
      </c>
      <c r="AG2193" s="78">
        <v>1.8906361999999999E-2</v>
      </c>
      <c r="AH2193" s="20"/>
      <c r="AI2193" s="20"/>
      <c r="AJ2193" s="20"/>
      <c r="AK2193" s="20"/>
      <c r="AL2193" s="20"/>
      <c r="AM2193" s="20"/>
      <c r="AN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c r="BU2193" s="20"/>
      <c r="BV2193" s="20"/>
      <c r="BW2193" s="20"/>
      <c r="BX2193" s="20"/>
      <c r="BY2193" s="20"/>
      <c r="BZ2193" s="20"/>
      <c r="CA2193" s="20"/>
      <c r="CB2193" s="20"/>
      <c r="CC2193" s="20"/>
      <c r="CD2193" s="20"/>
      <c r="CE2193" s="20"/>
      <c r="CF2193" s="20"/>
      <c r="CG2193" s="20"/>
      <c r="CH2193" s="20"/>
      <c r="CI2193" s="20"/>
      <c r="CJ2193" s="20"/>
      <c r="CK2193" s="20"/>
      <c r="CL2193" s="20"/>
      <c r="CM2193" s="20"/>
      <c r="CN2193" s="20"/>
      <c r="CO2193" s="20"/>
      <c r="CP2193" s="20"/>
      <c r="CQ2193" s="20"/>
      <c r="CR2193" s="20"/>
      <c r="CS2193" s="20"/>
      <c r="CT2193" s="20"/>
      <c r="CU2193" s="20"/>
      <c r="CV2193" s="20"/>
      <c r="CW2193" s="20"/>
      <c r="CX2193" s="20"/>
      <c r="CY2193" s="20"/>
      <c r="CZ2193" s="20"/>
      <c r="DA2193" s="20"/>
      <c r="DB2193" s="20"/>
      <c r="DC2193" s="20"/>
      <c r="DD2193" s="20"/>
      <c r="DE2193" s="20"/>
      <c r="DF2193" s="20"/>
      <c r="DG2193" s="20"/>
      <c r="DH2193" s="20"/>
      <c r="DI2193" s="20"/>
      <c r="DJ2193" s="20"/>
      <c r="DK2193" s="20"/>
      <c r="DL2193" s="20"/>
      <c r="DM2193" s="20"/>
      <c r="DN2193" s="20"/>
      <c r="DO2193" s="20"/>
      <c r="DP2193" s="20"/>
      <c r="DQ2193" s="20"/>
      <c r="DR2193" s="20"/>
      <c r="DS2193" s="20"/>
      <c r="DT2193" s="20"/>
      <c r="DU2193" s="20"/>
      <c r="DV2193" s="20"/>
      <c r="DW2193" s="20"/>
      <c r="DX2193" s="20"/>
      <c r="DY2193" s="20"/>
    </row>
    <row r="2194" spans="2:129" x14ac:dyDescent="0.15">
      <c r="B2194" s="77" t="s">
        <v>1309</v>
      </c>
      <c r="C2194" s="106">
        <v>1</v>
      </c>
      <c r="D2194" s="73" t="s">
        <v>38</v>
      </c>
      <c r="E2194" s="78" t="s">
        <v>1310</v>
      </c>
      <c r="F2194" s="88">
        <f t="shared" si="395"/>
        <v>8.136608214212</v>
      </c>
      <c r="G2194" s="88">
        <f t="shared" si="396"/>
        <v>4.5374097700000005E-3</v>
      </c>
      <c r="H2194" s="88">
        <f t="shared" si="397"/>
        <v>2.3244005562E-2</v>
      </c>
      <c r="I2194" s="88">
        <f t="shared" si="398"/>
        <v>7.69132584888</v>
      </c>
      <c r="J2194" s="88">
        <v>0.41750094999999998</v>
      </c>
      <c r="K2194" s="88">
        <v>2.2243978000000001E-2</v>
      </c>
      <c r="L2194" s="88">
        <v>9.4121457999999996E-4</v>
      </c>
      <c r="M2194" s="88">
        <v>1.2839644E-4</v>
      </c>
      <c r="N2194" s="88">
        <v>3.9128560000000001E-3</v>
      </c>
      <c r="O2194" s="88">
        <v>4.9615732999999998E-4</v>
      </c>
      <c r="P2194" s="88">
        <v>5.8812981999999998E-5</v>
      </c>
      <c r="Q2194" s="88">
        <v>2.0086502E-4</v>
      </c>
      <c r="R2194" s="88">
        <v>2.5995431999999999E-2</v>
      </c>
      <c r="S2194" s="88">
        <v>0</v>
      </c>
      <c r="T2194" s="88">
        <v>7.665</v>
      </c>
      <c r="U2194" s="88">
        <v>1.2955186E-4</v>
      </c>
      <c r="V2194" s="255"/>
      <c r="W2194" s="89">
        <f t="shared" si="399"/>
        <v>3.0925996296296292</v>
      </c>
      <c r="X2194" s="249">
        <v>2.3037923999999999</v>
      </c>
      <c r="Y2194" s="249">
        <v>2.1294518</v>
      </c>
      <c r="Z2194" s="249">
        <v>0.11841434000000001</v>
      </c>
      <c r="AA2194" s="249">
        <v>1.2468727000000001E-4</v>
      </c>
      <c r="AB2194" s="249">
        <v>1.6223765000000001E-2</v>
      </c>
      <c r="AC2194" s="249">
        <v>7.3842956999999997E-3</v>
      </c>
      <c r="AD2194" s="249">
        <v>3.2193564000000001E-2</v>
      </c>
      <c r="AE2194" s="250">
        <v>3.6703319999999999E-6</v>
      </c>
      <c r="AF2194" s="250">
        <v>1.0809595E-8</v>
      </c>
      <c r="AG2194" s="78">
        <v>1.8906361999999999E-2</v>
      </c>
      <c r="AH2194" s="20"/>
      <c r="AI2194" s="20"/>
      <c r="AJ2194" s="20"/>
      <c r="AK2194" s="20"/>
      <c r="AL2194" s="20"/>
      <c r="AM2194" s="20"/>
      <c r="AN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c r="BU2194" s="20"/>
      <c r="BV2194" s="20"/>
      <c r="BW2194" s="20"/>
      <c r="BX2194" s="20"/>
      <c r="BY2194" s="20"/>
      <c r="BZ2194" s="20"/>
      <c r="CA2194" s="20"/>
      <c r="CB2194" s="20"/>
      <c r="CC2194" s="20"/>
      <c r="CD2194" s="20"/>
      <c r="CE2194" s="20"/>
      <c r="CF2194" s="20"/>
      <c r="CG2194" s="20"/>
      <c r="CH2194" s="20"/>
      <c r="CI2194" s="20"/>
      <c r="CJ2194" s="20"/>
      <c r="CK2194" s="20"/>
      <c r="CL2194" s="20"/>
      <c r="CM2194" s="20"/>
      <c r="CN2194" s="20"/>
      <c r="CO2194" s="20"/>
      <c r="CP2194" s="20"/>
      <c r="CQ2194" s="20"/>
      <c r="CR2194" s="20"/>
      <c r="CS2194" s="20"/>
      <c r="CT2194" s="20"/>
      <c r="CU2194" s="20"/>
      <c r="CV2194" s="20"/>
      <c r="CW2194" s="20"/>
      <c r="CX2194" s="20"/>
      <c r="CY2194" s="20"/>
      <c r="CZ2194" s="20"/>
      <c r="DA2194" s="20"/>
      <c r="DB2194" s="20"/>
      <c r="DC2194" s="20"/>
      <c r="DD2194" s="20"/>
      <c r="DE2194" s="20"/>
      <c r="DF2194" s="20"/>
      <c r="DG2194" s="20"/>
      <c r="DH2194" s="20"/>
      <c r="DI2194" s="20"/>
      <c r="DJ2194" s="20"/>
      <c r="DK2194" s="20"/>
      <c r="DL2194" s="20"/>
      <c r="DM2194" s="20"/>
      <c r="DN2194" s="20"/>
      <c r="DO2194" s="20"/>
      <c r="DP2194" s="20"/>
      <c r="DQ2194" s="20"/>
      <c r="DR2194" s="20"/>
      <c r="DS2194" s="20"/>
      <c r="DT2194" s="20"/>
      <c r="DU2194" s="20"/>
      <c r="DV2194" s="20"/>
      <c r="DW2194" s="20"/>
      <c r="DX2194" s="20"/>
      <c r="DY2194" s="20"/>
    </row>
    <row r="2195" spans="2:129" x14ac:dyDescent="0.15">
      <c r="B2195" s="77" t="s">
        <v>1311</v>
      </c>
      <c r="C2195" s="75"/>
      <c r="D2195" s="73" t="s">
        <v>38</v>
      </c>
      <c r="E2195" s="78" t="s">
        <v>1312</v>
      </c>
      <c r="F2195" s="88">
        <f t="shared" si="395"/>
        <v>8.5104112990000008E-3</v>
      </c>
      <c r="G2195" s="88">
        <f t="shared" si="396"/>
        <v>5.7892823900000006E-4</v>
      </c>
      <c r="H2195" s="88">
        <f t="shared" si="397"/>
        <v>2.2306037790000002E-3</v>
      </c>
      <c r="I2195" s="88">
        <f t="shared" si="398"/>
        <v>1.5964033281E-2</v>
      </c>
      <c r="J2195" s="88">
        <v>-1.0263154E-2</v>
      </c>
      <c r="K2195" s="88">
        <v>2.0250910000000001E-3</v>
      </c>
      <c r="L2195" s="88">
        <v>1.7887808E-4</v>
      </c>
      <c r="M2195" s="88">
        <v>3.0318998999999999E-5</v>
      </c>
      <c r="N2195" s="88">
        <v>4.5050693000000001E-4</v>
      </c>
      <c r="O2195" s="88">
        <v>9.8102309999999998E-5</v>
      </c>
      <c r="P2195" s="88">
        <v>2.6634699000000002E-5</v>
      </c>
      <c r="Q2195" s="88">
        <v>3.8405036999999997E-5</v>
      </c>
      <c r="R2195" s="88">
        <v>1.5864274000000001E-2</v>
      </c>
      <c r="S2195" s="88">
        <v>0</v>
      </c>
      <c r="T2195" s="88">
        <v>0</v>
      </c>
      <c r="U2195" s="88">
        <v>6.1354243999999996E-5</v>
      </c>
      <c r="V2195" s="255"/>
      <c r="W2195" s="89">
        <f t="shared" si="399"/>
        <v>-7.6023362962962956E-2</v>
      </c>
      <c r="X2195" s="249">
        <v>1.2145438</v>
      </c>
      <c r="Y2195" s="249">
        <v>1.1393289</v>
      </c>
      <c r="Z2195" s="249">
        <v>5.7846254E-2</v>
      </c>
      <c r="AA2195" s="249">
        <v>8.7844418000000001E-6</v>
      </c>
      <c r="AB2195" s="249">
        <v>5.5901889999999997E-3</v>
      </c>
      <c r="AC2195" s="249">
        <v>2.5677245000000001E-3</v>
      </c>
      <c r="AD2195" s="249">
        <v>9.2019812000000006E-3</v>
      </c>
      <c r="AE2195" s="250">
        <v>-2.6904139999999999E-8</v>
      </c>
      <c r="AF2195" s="250">
        <v>3.2155611000000002E-11</v>
      </c>
      <c r="AG2195" s="78">
        <v>1.0716097000000001E-2</v>
      </c>
      <c r="AH2195" s="20"/>
      <c r="AI2195" s="20"/>
      <c r="AJ2195" s="20"/>
      <c r="AK2195" s="20"/>
      <c r="AL2195" s="20"/>
      <c r="AM2195" s="20"/>
      <c r="AN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c r="BU2195" s="20"/>
      <c r="BV2195" s="20"/>
      <c r="BW2195" s="20"/>
      <c r="BX2195" s="20"/>
      <c r="BY2195" s="20"/>
      <c r="BZ2195" s="20"/>
      <c r="CA2195" s="20"/>
      <c r="CB2195" s="20"/>
      <c r="CC2195" s="20"/>
      <c r="CD2195" s="20"/>
      <c r="CE2195" s="20"/>
      <c r="CF2195" s="20"/>
      <c r="CG2195" s="20"/>
      <c r="CH2195" s="20"/>
      <c r="CI2195" s="20"/>
      <c r="CJ2195" s="20"/>
      <c r="CK2195" s="20"/>
      <c r="CL2195" s="20"/>
      <c r="CM2195" s="20"/>
      <c r="CN2195" s="20"/>
      <c r="CO2195" s="20"/>
      <c r="CP2195" s="20"/>
      <c r="CQ2195" s="20"/>
      <c r="CR2195" s="20"/>
      <c r="CS2195" s="20"/>
      <c r="CT2195" s="20"/>
      <c r="CU2195" s="20"/>
      <c r="CV2195" s="20"/>
      <c r="CW2195" s="20"/>
      <c r="CX2195" s="20"/>
      <c r="CY2195" s="20"/>
      <c r="CZ2195" s="20"/>
      <c r="DA2195" s="20"/>
      <c r="DB2195" s="20"/>
      <c r="DC2195" s="20"/>
      <c r="DD2195" s="20"/>
      <c r="DE2195" s="20"/>
      <c r="DF2195" s="20"/>
      <c r="DG2195" s="20"/>
      <c r="DH2195" s="20"/>
      <c r="DI2195" s="20"/>
      <c r="DJ2195" s="20"/>
      <c r="DK2195" s="20"/>
      <c r="DL2195" s="20"/>
      <c r="DM2195" s="20"/>
      <c r="DN2195" s="20"/>
      <c r="DO2195" s="20"/>
      <c r="DP2195" s="20"/>
      <c r="DQ2195" s="20"/>
      <c r="DR2195" s="20"/>
      <c r="DS2195" s="20"/>
      <c r="DT2195" s="20"/>
      <c r="DU2195" s="20"/>
      <c r="DV2195" s="20"/>
      <c r="DW2195" s="20"/>
      <c r="DX2195" s="20"/>
      <c r="DY2195" s="20"/>
    </row>
    <row r="2196" spans="2:129" x14ac:dyDescent="0.15">
      <c r="B2196" s="77" t="s">
        <v>1313</v>
      </c>
      <c r="C2196" s="75"/>
      <c r="D2196" s="73" t="s">
        <v>38</v>
      </c>
      <c r="E2196" s="78" t="s">
        <v>1314</v>
      </c>
      <c r="F2196" s="88">
        <f t="shared" si="395"/>
        <v>8.3588680213999997E-2</v>
      </c>
      <c r="G2196" s="88">
        <f t="shared" si="396"/>
        <v>5.3453817600000002E-3</v>
      </c>
      <c r="H2196" s="88">
        <f t="shared" si="397"/>
        <v>2.7426974443999996E-2</v>
      </c>
      <c r="I2196" s="88">
        <f t="shared" si="398"/>
        <v>3.0701622009999999E-2</v>
      </c>
      <c r="J2196" s="88">
        <v>2.0114702000000002E-2</v>
      </c>
      <c r="K2196" s="88">
        <v>2.6251752999999999E-2</v>
      </c>
      <c r="L2196" s="88">
        <v>1.10757E-3</v>
      </c>
      <c r="M2196" s="88">
        <v>1.5087254000000001E-4</v>
      </c>
      <c r="N2196" s="88">
        <v>4.6114696000000002E-3</v>
      </c>
      <c r="O2196" s="88">
        <v>5.8303961999999995E-4</v>
      </c>
      <c r="P2196" s="88">
        <v>6.7651443999999994E-5</v>
      </c>
      <c r="Q2196" s="88">
        <v>2.3619567E-4</v>
      </c>
      <c r="R2196" s="88">
        <v>3.0316330999999998E-2</v>
      </c>
      <c r="S2196" s="88">
        <v>0</v>
      </c>
      <c r="T2196" s="88">
        <v>0</v>
      </c>
      <c r="U2196" s="88">
        <v>1.4909533999999999E-4</v>
      </c>
      <c r="V2196" s="255"/>
      <c r="W2196" s="89">
        <f t="shared" si="399"/>
        <v>0.1489977925925926</v>
      </c>
      <c r="X2196" s="249">
        <v>2.6739473999999999</v>
      </c>
      <c r="Y2196" s="249">
        <v>2.4787362000000002</v>
      </c>
      <c r="Z2196" s="249">
        <v>0.13177961999999999</v>
      </c>
      <c r="AA2196" s="249">
        <v>1.4622054999999999E-4</v>
      </c>
      <c r="AB2196" s="249">
        <v>1.8263314999999999E-2</v>
      </c>
      <c r="AC2196" s="249">
        <v>8.3068328000000004E-3</v>
      </c>
      <c r="AD2196" s="249">
        <v>3.6715261999999999E-2</v>
      </c>
      <c r="AE2196" s="250">
        <v>5.4983599000000002E-7</v>
      </c>
      <c r="AF2196" s="250">
        <v>1.342468E-9</v>
      </c>
      <c r="AG2196" s="78">
        <v>2.2041775999999999E-2</v>
      </c>
      <c r="AH2196" s="20"/>
      <c r="AI2196" s="20"/>
      <c r="AJ2196" s="20"/>
      <c r="AK2196" s="20"/>
      <c r="AL2196" s="20"/>
      <c r="AM2196" s="20"/>
      <c r="AN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c r="BU2196" s="20"/>
      <c r="BV2196" s="20"/>
      <c r="BW2196" s="20"/>
      <c r="BX2196" s="20"/>
      <c r="BY2196" s="20"/>
      <c r="BZ2196" s="20"/>
      <c r="CA2196" s="20"/>
      <c r="CB2196" s="20"/>
      <c r="CC2196" s="20"/>
      <c r="CD2196" s="20"/>
      <c r="CE2196" s="20"/>
      <c r="CF2196" s="20"/>
      <c r="CG2196" s="20"/>
      <c r="CH2196" s="20"/>
      <c r="CI2196" s="20"/>
      <c r="CJ2196" s="20"/>
      <c r="CK2196" s="20"/>
      <c r="CL2196" s="20"/>
      <c r="CM2196" s="20"/>
      <c r="CN2196" s="20"/>
      <c r="CO2196" s="20"/>
      <c r="CP2196" s="20"/>
      <c r="CQ2196" s="20"/>
      <c r="CR2196" s="20"/>
      <c r="CS2196" s="20"/>
      <c r="CT2196" s="20"/>
      <c r="CU2196" s="20"/>
      <c r="CV2196" s="20"/>
      <c r="CW2196" s="20"/>
      <c r="CX2196" s="20"/>
      <c r="CY2196" s="20"/>
      <c r="CZ2196" s="20"/>
      <c r="DA2196" s="20"/>
      <c r="DB2196" s="20"/>
      <c r="DC2196" s="20"/>
      <c r="DD2196" s="20"/>
      <c r="DE2196" s="20"/>
      <c r="DF2196" s="20"/>
      <c r="DG2196" s="20"/>
      <c r="DH2196" s="20"/>
      <c r="DI2196" s="20"/>
      <c r="DJ2196" s="20"/>
      <c r="DK2196" s="20"/>
      <c r="DL2196" s="20"/>
      <c r="DM2196" s="20"/>
      <c r="DN2196" s="20"/>
      <c r="DO2196" s="20"/>
      <c r="DP2196" s="20"/>
      <c r="DQ2196" s="20"/>
      <c r="DR2196" s="20"/>
      <c r="DS2196" s="20"/>
      <c r="DT2196" s="20"/>
      <c r="DU2196" s="20"/>
      <c r="DV2196" s="20"/>
      <c r="DW2196" s="20"/>
      <c r="DX2196" s="20"/>
      <c r="DY2196" s="20"/>
    </row>
    <row r="2197" spans="2:129" x14ac:dyDescent="0.15">
      <c r="B2197" s="77" t="s">
        <v>1315</v>
      </c>
      <c r="C2197" s="114"/>
      <c r="D2197" s="73" t="s">
        <v>38</v>
      </c>
      <c r="E2197" s="78" t="s">
        <v>1316</v>
      </c>
      <c r="F2197" s="88">
        <f t="shared" si="395"/>
        <v>4.4437886782139993</v>
      </c>
      <c r="G2197" s="88">
        <f t="shared" si="396"/>
        <v>5.3453817600000002E-3</v>
      </c>
      <c r="H2197" s="88">
        <f t="shared" si="397"/>
        <v>2.7426974443999996E-2</v>
      </c>
      <c r="I2197" s="88">
        <f t="shared" si="398"/>
        <v>3.99070162201</v>
      </c>
      <c r="J2197" s="88">
        <v>0.42031469999999999</v>
      </c>
      <c r="K2197" s="88">
        <v>2.6251752999999999E-2</v>
      </c>
      <c r="L2197" s="88">
        <v>1.10757E-3</v>
      </c>
      <c r="M2197" s="88">
        <v>1.5087254000000001E-4</v>
      </c>
      <c r="N2197" s="88">
        <v>4.6114696000000002E-3</v>
      </c>
      <c r="O2197" s="88">
        <v>5.8303961999999995E-4</v>
      </c>
      <c r="P2197" s="88">
        <v>6.7651443999999994E-5</v>
      </c>
      <c r="Q2197" s="88">
        <v>2.3619567E-4</v>
      </c>
      <c r="R2197" s="88">
        <v>3.0316330999999998E-2</v>
      </c>
      <c r="S2197" s="88">
        <v>0</v>
      </c>
      <c r="T2197" s="88">
        <v>3.96</v>
      </c>
      <c r="U2197" s="88">
        <v>1.4909533999999999E-4</v>
      </c>
      <c r="V2197" s="255"/>
      <c r="W2197" s="89">
        <f t="shared" si="399"/>
        <v>3.113442222222222</v>
      </c>
      <c r="X2197" s="249">
        <v>2.6739473999999999</v>
      </c>
      <c r="Y2197" s="249">
        <v>2.4787362000000002</v>
      </c>
      <c r="Z2197" s="249">
        <v>0.13177961999999999</v>
      </c>
      <c r="AA2197" s="249">
        <v>1.4622054999999999E-4</v>
      </c>
      <c r="AB2197" s="249">
        <v>1.8263314999999999E-2</v>
      </c>
      <c r="AC2197" s="249">
        <v>8.3068328000000004E-3</v>
      </c>
      <c r="AD2197" s="249">
        <v>3.6715261999999999E-2</v>
      </c>
      <c r="AE2197" s="250">
        <v>3.7514359999999999E-6</v>
      </c>
      <c r="AF2197" s="250">
        <v>1.1002732E-8</v>
      </c>
      <c r="AG2197" s="78">
        <v>2.2041775999999999E-2</v>
      </c>
      <c r="AH2197" s="20"/>
      <c r="AI2197" s="20"/>
      <c r="AJ2197" s="20"/>
      <c r="AK2197" s="20"/>
      <c r="AL2197" s="20"/>
      <c r="AM2197" s="20"/>
      <c r="AN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c r="BU2197" s="20"/>
      <c r="BV2197" s="20"/>
      <c r="BW2197" s="20"/>
      <c r="BX2197" s="20"/>
      <c r="BY2197" s="20"/>
      <c r="BZ2197" s="20"/>
      <c r="CA2197" s="20"/>
      <c r="CB2197" s="20"/>
      <c r="CC2197" s="20"/>
      <c r="CD2197" s="20"/>
      <c r="CE2197" s="20"/>
      <c r="CF2197" s="20"/>
      <c r="CG2197" s="20"/>
      <c r="CH2197" s="20"/>
      <c r="CI2197" s="20"/>
      <c r="CJ2197" s="20"/>
      <c r="CK2197" s="20"/>
      <c r="CL2197" s="20"/>
      <c r="CM2197" s="20"/>
      <c r="CN2197" s="20"/>
      <c r="CO2197" s="20"/>
      <c r="CP2197" s="20"/>
      <c r="CQ2197" s="20"/>
      <c r="CR2197" s="20"/>
      <c r="CS2197" s="20"/>
      <c r="CT2197" s="20"/>
      <c r="CU2197" s="20"/>
      <c r="CV2197" s="20"/>
      <c r="CW2197" s="20"/>
      <c r="CX2197" s="20"/>
      <c r="CY2197" s="20"/>
      <c r="CZ2197" s="20"/>
      <c r="DA2197" s="20"/>
      <c r="DB2197" s="20"/>
      <c r="DC2197" s="20"/>
      <c r="DD2197" s="20"/>
      <c r="DE2197" s="20"/>
      <c r="DF2197" s="20"/>
      <c r="DG2197" s="20"/>
      <c r="DH2197" s="20"/>
      <c r="DI2197" s="20"/>
      <c r="DJ2197" s="20"/>
      <c r="DK2197" s="20"/>
      <c r="DL2197" s="20"/>
      <c r="DM2197" s="20"/>
      <c r="DN2197" s="20"/>
      <c r="DO2197" s="20"/>
      <c r="DP2197" s="20"/>
      <c r="DQ2197" s="20"/>
      <c r="DR2197" s="20"/>
      <c r="DS2197" s="20"/>
      <c r="DT2197" s="20"/>
      <c r="DU2197" s="20"/>
      <c r="DV2197" s="20"/>
      <c r="DW2197" s="20"/>
      <c r="DX2197" s="20"/>
      <c r="DY2197" s="20"/>
    </row>
    <row r="2198" spans="2:129" x14ac:dyDescent="0.15">
      <c r="B2198" s="77" t="s">
        <v>1317</v>
      </c>
      <c r="C2198" s="75"/>
      <c r="D2198" s="73" t="s">
        <v>38</v>
      </c>
      <c r="E2198" s="78" t="s">
        <v>1318</v>
      </c>
      <c r="F2198" s="88">
        <f t="shared" si="395"/>
        <v>5.5122027309000003E-2</v>
      </c>
      <c r="G2198" s="88">
        <f t="shared" si="396"/>
        <v>3.3209434089999999E-3</v>
      </c>
      <c r="H2198" s="88">
        <f t="shared" si="397"/>
        <v>1.6881536670000002E-2</v>
      </c>
      <c r="I2198" s="88">
        <f t="shared" si="398"/>
        <v>2.1115773230000003E-2</v>
      </c>
      <c r="J2198" s="88">
        <v>1.3803774E-2</v>
      </c>
      <c r="K2198" s="88">
        <v>1.6137339000000001E-2</v>
      </c>
      <c r="L2198" s="88">
        <v>6.9730778999999997E-4</v>
      </c>
      <c r="M2198" s="88">
        <v>9.6054678999999996E-5</v>
      </c>
      <c r="N2198" s="88">
        <v>2.8561051999999999E-3</v>
      </c>
      <c r="O2198" s="88">
        <v>3.6878353000000002E-4</v>
      </c>
      <c r="P2198" s="88">
        <v>4.6889879999999998E-5</v>
      </c>
      <c r="Q2198" s="88">
        <v>1.4899497999999999E-4</v>
      </c>
      <c r="R2198" s="88">
        <v>2.0863223E-2</v>
      </c>
      <c r="S2198" s="88">
        <v>0</v>
      </c>
      <c r="T2198" s="88">
        <v>0</v>
      </c>
      <c r="U2198" s="88">
        <v>1.0355525E-4</v>
      </c>
      <c r="V2198" s="255"/>
      <c r="W2198" s="89">
        <f t="shared" si="399"/>
        <v>0.10225017777777777</v>
      </c>
      <c r="X2198" s="249">
        <v>1.8365974</v>
      </c>
      <c r="Y2198" s="249">
        <v>1.6932902999999999</v>
      </c>
      <c r="Z2198" s="249">
        <v>9.8902972000000006E-2</v>
      </c>
      <c r="AA2198" s="249">
        <v>9.0972696000000006E-5</v>
      </c>
      <c r="AB2198" s="249">
        <v>1.3073283E-2</v>
      </c>
      <c r="AC2198" s="249">
        <v>5.9584173000000002E-3</v>
      </c>
      <c r="AD2198" s="249">
        <v>2.5281468000000001E-2</v>
      </c>
      <c r="AE2198" s="250">
        <v>3.5402272999999999E-7</v>
      </c>
      <c r="AF2198" s="250">
        <v>8.9650225999999999E-10</v>
      </c>
      <c r="AG2198" s="78">
        <v>1.5077887999999999E-2</v>
      </c>
      <c r="AH2198" s="20"/>
      <c r="AI2198" s="20"/>
      <c r="AJ2198" s="20"/>
      <c r="AK2198" s="20"/>
      <c r="AL2198" s="20"/>
      <c r="AM2198" s="20"/>
      <c r="AN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c r="BU2198" s="20"/>
      <c r="BV2198" s="20"/>
      <c r="BW2198" s="20"/>
      <c r="BX2198" s="20"/>
      <c r="BY2198" s="20"/>
      <c r="BZ2198" s="20"/>
      <c r="CA2198" s="20"/>
      <c r="CB2198" s="20"/>
      <c r="CC2198" s="20"/>
      <c r="CD2198" s="20"/>
      <c r="CE2198" s="20"/>
      <c r="CF2198" s="20"/>
      <c r="CG2198" s="20"/>
      <c r="CH2198" s="20"/>
      <c r="CI2198" s="20"/>
      <c r="CJ2198" s="20"/>
      <c r="CK2198" s="20"/>
      <c r="CL2198" s="20"/>
      <c r="CM2198" s="20"/>
      <c r="CN2198" s="20"/>
      <c r="CO2198" s="20"/>
      <c r="CP2198" s="20"/>
      <c r="CQ2198" s="20"/>
      <c r="CR2198" s="20"/>
      <c r="CS2198" s="20"/>
      <c r="CT2198" s="20"/>
      <c r="CU2198" s="20"/>
      <c r="CV2198" s="20"/>
      <c r="CW2198" s="20"/>
      <c r="CX2198" s="20"/>
      <c r="CY2198" s="20"/>
      <c r="CZ2198" s="20"/>
      <c r="DA2198" s="20"/>
      <c r="DB2198" s="20"/>
      <c r="DC2198" s="20"/>
      <c r="DD2198" s="20"/>
      <c r="DE2198" s="20"/>
      <c r="DF2198" s="20"/>
      <c r="DG2198" s="20"/>
      <c r="DH2198" s="20"/>
      <c r="DI2198" s="20"/>
      <c r="DJ2198" s="20"/>
      <c r="DK2198" s="20"/>
      <c r="DL2198" s="20"/>
      <c r="DM2198" s="20"/>
      <c r="DN2198" s="20"/>
      <c r="DO2198" s="20"/>
      <c r="DP2198" s="20"/>
      <c r="DQ2198" s="20"/>
      <c r="DR2198" s="20"/>
      <c r="DS2198" s="20"/>
      <c r="DT2198" s="20"/>
      <c r="DU2198" s="20"/>
      <c r="DV2198" s="20"/>
      <c r="DW2198" s="20"/>
      <c r="DX2198" s="20"/>
      <c r="DY2198" s="20"/>
    </row>
    <row r="2199" spans="2:129" x14ac:dyDescent="0.15">
      <c r="B2199" s="77" t="s">
        <v>1319</v>
      </c>
      <c r="C2199" s="75"/>
      <c r="D2199" s="73" t="s">
        <v>38</v>
      </c>
      <c r="E2199" s="78" t="s">
        <v>1320</v>
      </c>
      <c r="F2199" s="88">
        <f t="shared" si="395"/>
        <v>6.3053220233089995</v>
      </c>
      <c r="G2199" s="88">
        <f t="shared" si="396"/>
        <v>3.3209434089999999E-3</v>
      </c>
      <c r="H2199" s="88">
        <f t="shared" si="397"/>
        <v>1.6881536670000002E-2</v>
      </c>
      <c r="I2199" s="88">
        <f t="shared" si="398"/>
        <v>5.8711157732299997</v>
      </c>
      <c r="J2199" s="88">
        <v>0.41400376999999999</v>
      </c>
      <c r="K2199" s="88">
        <v>1.6137339000000001E-2</v>
      </c>
      <c r="L2199" s="88">
        <v>6.9730778999999997E-4</v>
      </c>
      <c r="M2199" s="88">
        <v>9.6054678999999996E-5</v>
      </c>
      <c r="N2199" s="88">
        <v>2.8561051999999999E-3</v>
      </c>
      <c r="O2199" s="88">
        <v>3.6878353000000002E-4</v>
      </c>
      <c r="P2199" s="88">
        <v>4.6889879999999998E-5</v>
      </c>
      <c r="Q2199" s="88">
        <v>1.4899497999999999E-4</v>
      </c>
      <c r="R2199" s="88">
        <v>2.0863223E-2</v>
      </c>
      <c r="S2199" s="88">
        <v>0</v>
      </c>
      <c r="T2199" s="88">
        <v>5.85</v>
      </c>
      <c r="U2199" s="88">
        <v>1.0355525E-4</v>
      </c>
      <c r="V2199" s="255"/>
      <c r="W2199" s="89">
        <f t="shared" si="399"/>
        <v>3.0666945925925924</v>
      </c>
      <c r="X2199" s="249">
        <v>1.8365974</v>
      </c>
      <c r="Y2199" s="249">
        <v>1.6932902999999999</v>
      </c>
      <c r="Z2199" s="249">
        <v>9.8902972000000006E-2</v>
      </c>
      <c r="AA2199" s="249">
        <v>9.0972696000000006E-5</v>
      </c>
      <c r="AB2199" s="249">
        <v>1.3073283E-2</v>
      </c>
      <c r="AC2199" s="249">
        <v>5.9584173000000002E-3</v>
      </c>
      <c r="AD2199" s="249">
        <v>2.5281468000000001E-2</v>
      </c>
      <c r="AE2199" s="250">
        <v>3.5556227000000001E-6</v>
      </c>
      <c r="AF2199" s="250">
        <v>1.0556766E-8</v>
      </c>
      <c r="AG2199" s="78">
        <v>1.5077887999999999E-2</v>
      </c>
      <c r="AH2199" s="20"/>
      <c r="AI2199" s="20"/>
      <c r="AJ2199" s="20"/>
      <c r="AK2199" s="20"/>
      <c r="AL2199" s="20"/>
      <c r="AM2199" s="20"/>
      <c r="AN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c r="BU2199" s="20"/>
      <c r="BV2199" s="20"/>
      <c r="BW2199" s="20"/>
      <c r="BX2199" s="20"/>
      <c r="BY2199" s="20"/>
      <c r="BZ2199" s="20"/>
      <c r="CA2199" s="20"/>
      <c r="CB2199" s="20"/>
      <c r="CC2199" s="20"/>
      <c r="CD2199" s="20"/>
      <c r="CE2199" s="20"/>
      <c r="CF2199" s="20"/>
      <c r="CG2199" s="20"/>
      <c r="CH2199" s="20"/>
      <c r="CI2199" s="20"/>
      <c r="CJ2199" s="20"/>
      <c r="CK2199" s="20"/>
      <c r="CL2199" s="20"/>
      <c r="CM2199" s="20"/>
      <c r="CN2199" s="20"/>
      <c r="CO2199" s="20"/>
      <c r="CP2199" s="20"/>
      <c r="CQ2199" s="20"/>
      <c r="CR2199" s="20"/>
      <c r="CS2199" s="20"/>
      <c r="CT2199" s="20"/>
      <c r="CU2199" s="20"/>
      <c r="CV2199" s="20"/>
      <c r="CW2199" s="20"/>
      <c r="CX2199" s="20"/>
      <c r="CY2199" s="20"/>
      <c r="CZ2199" s="20"/>
      <c r="DA2199" s="20"/>
      <c r="DB2199" s="20"/>
      <c r="DC2199" s="20"/>
      <c r="DD2199" s="20"/>
      <c r="DE2199" s="20"/>
      <c r="DF2199" s="20"/>
      <c r="DG2199" s="20"/>
      <c r="DH2199" s="20"/>
      <c r="DI2199" s="20"/>
      <c r="DJ2199" s="20"/>
      <c r="DK2199" s="20"/>
      <c r="DL2199" s="20"/>
      <c r="DM2199" s="20"/>
      <c r="DN2199" s="20"/>
      <c r="DO2199" s="20"/>
      <c r="DP2199" s="20"/>
      <c r="DQ2199" s="20"/>
      <c r="DR2199" s="20"/>
      <c r="DS2199" s="20"/>
      <c r="DT2199" s="20"/>
      <c r="DU2199" s="20"/>
      <c r="DV2199" s="20"/>
      <c r="DW2199" s="20"/>
      <c r="DX2199" s="20"/>
      <c r="DY2199" s="20"/>
    </row>
    <row r="2200" spans="2:129" x14ac:dyDescent="0.15">
      <c r="B2200" s="77" t="s">
        <v>1321</v>
      </c>
      <c r="C2200" s="106">
        <v>1</v>
      </c>
      <c r="D2200" s="73" t="s">
        <v>38</v>
      </c>
      <c r="E2200" s="78" t="s">
        <v>1322</v>
      </c>
      <c r="F2200" s="88">
        <f t="shared" si="395"/>
        <v>6.0121918923999998E-2</v>
      </c>
      <c r="G2200" s="88">
        <f t="shared" si="396"/>
        <v>3.0821630859999998E-3</v>
      </c>
      <c r="H2200" s="88">
        <f t="shared" si="397"/>
        <v>1.5374356687999999E-2</v>
      </c>
      <c r="I2200" s="88">
        <f t="shared" si="398"/>
        <v>2.559624215E-2</v>
      </c>
      <c r="J2200" s="88">
        <v>1.6069157000000001E-2</v>
      </c>
      <c r="K2200" s="88">
        <v>1.4648672999999999E-2</v>
      </c>
      <c r="L2200" s="88">
        <v>6.7560744000000003E-4</v>
      </c>
      <c r="M2200" s="88">
        <v>9.5687896000000005E-5</v>
      </c>
      <c r="N2200" s="88">
        <v>2.6289782999999998E-3</v>
      </c>
      <c r="O2200" s="88">
        <v>3.5749688999999997E-4</v>
      </c>
      <c r="P2200" s="88">
        <v>5.0076247999999998E-5</v>
      </c>
      <c r="Q2200" s="88">
        <v>1.4409718E-4</v>
      </c>
      <c r="R2200" s="88">
        <v>2.5340003999999999E-2</v>
      </c>
      <c r="S2200" s="88">
        <v>0</v>
      </c>
      <c r="T2200" s="88">
        <v>0</v>
      </c>
      <c r="U2200" s="88">
        <v>1.1214096999999999E-4</v>
      </c>
      <c r="V2200" s="255"/>
      <c r="W2200" s="89">
        <f t="shared" si="399"/>
        <v>0.11903079259259258</v>
      </c>
      <c r="X2200" s="249">
        <v>2.1047248999999999</v>
      </c>
      <c r="Y2200" s="249">
        <v>1.9659565999999999</v>
      </c>
      <c r="Z2200" s="249">
        <v>9.7513628000000005E-2</v>
      </c>
      <c r="AA2200" s="249">
        <v>7.9185103999999999E-5</v>
      </c>
      <c r="AB2200" s="249">
        <v>1.2136276E-2</v>
      </c>
      <c r="AC2200" s="249">
        <v>5.5310680000000001E-3</v>
      </c>
      <c r="AD2200" s="249">
        <v>2.3508083999999999E-2</v>
      </c>
      <c r="AE2200" s="250">
        <v>3.6105598999999999E-7</v>
      </c>
      <c r="AF2200" s="250">
        <v>9.9844380000000009E-10</v>
      </c>
      <c r="AG2200" s="78">
        <v>1.7889234E-2</v>
      </c>
      <c r="AH2200" s="20"/>
      <c r="AI2200" s="20"/>
      <c r="AJ2200" s="20"/>
      <c r="AK2200" s="20"/>
      <c r="AL2200" s="20"/>
      <c r="AM2200" s="20"/>
      <c r="AN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c r="BU2200" s="20"/>
      <c r="BV2200" s="20"/>
      <c r="BW2200" s="20"/>
      <c r="BX2200" s="20"/>
      <c r="BY2200" s="20"/>
      <c r="BZ2200" s="20"/>
      <c r="CA2200" s="20"/>
      <c r="CB2200" s="20"/>
      <c r="CC2200" s="20"/>
      <c r="CD2200" s="20"/>
      <c r="CE2200" s="20"/>
      <c r="CF2200" s="20"/>
      <c r="CG2200" s="20"/>
      <c r="CH2200" s="20"/>
      <c r="CI2200" s="20"/>
      <c r="CJ2200" s="20"/>
      <c r="CK2200" s="20"/>
      <c r="CL2200" s="20"/>
      <c r="CM2200" s="20"/>
      <c r="CN2200" s="20"/>
      <c r="CO2200" s="20"/>
      <c r="CP2200" s="20"/>
      <c r="CQ2200" s="20"/>
      <c r="CR2200" s="20"/>
      <c r="CS2200" s="20"/>
      <c r="CT2200" s="20"/>
      <c r="CU2200" s="20"/>
      <c r="CV2200" s="20"/>
      <c r="CW2200" s="20"/>
      <c r="CX2200" s="20"/>
      <c r="CY2200" s="20"/>
      <c r="CZ2200" s="20"/>
      <c r="DA2200" s="20"/>
      <c r="DB2200" s="20"/>
      <c r="DC2200" s="20"/>
      <c r="DD2200" s="20"/>
      <c r="DE2200" s="20"/>
      <c r="DF2200" s="20"/>
      <c r="DG2200" s="20"/>
      <c r="DH2200" s="20"/>
      <c r="DI2200" s="20"/>
      <c r="DJ2200" s="20"/>
      <c r="DK2200" s="20"/>
      <c r="DL2200" s="20"/>
      <c r="DM2200" s="20"/>
      <c r="DN2200" s="20"/>
      <c r="DO2200" s="20"/>
      <c r="DP2200" s="20"/>
      <c r="DQ2200" s="20"/>
      <c r="DR2200" s="20"/>
      <c r="DS2200" s="20"/>
      <c r="DT2200" s="20"/>
      <c r="DU2200" s="20"/>
      <c r="DV2200" s="20"/>
      <c r="DW2200" s="20"/>
      <c r="DX2200" s="20"/>
      <c r="DY2200" s="20"/>
    </row>
    <row r="2201" spans="2:129" x14ac:dyDescent="0.15">
      <c r="B2201" s="77" t="s">
        <v>1323</v>
      </c>
      <c r="C2201" s="106">
        <v>1</v>
      </c>
      <c r="D2201" s="73" t="s">
        <v>38</v>
      </c>
      <c r="E2201" s="78" t="s">
        <v>1324</v>
      </c>
      <c r="F2201" s="88">
        <f t="shared" si="395"/>
        <v>3.3403219219239997</v>
      </c>
      <c r="G2201" s="88">
        <f t="shared" si="396"/>
        <v>3.0821630859999998E-3</v>
      </c>
      <c r="H2201" s="88">
        <f t="shared" si="397"/>
        <v>1.5374356687999999E-2</v>
      </c>
      <c r="I2201" s="88">
        <f t="shared" si="398"/>
        <v>2.9055962421499997</v>
      </c>
      <c r="J2201" s="88">
        <v>0.41626916000000003</v>
      </c>
      <c r="K2201" s="88">
        <v>1.4648672999999999E-2</v>
      </c>
      <c r="L2201" s="88">
        <v>6.7560744000000003E-4</v>
      </c>
      <c r="M2201" s="88">
        <v>9.5687896000000005E-5</v>
      </c>
      <c r="N2201" s="88">
        <v>2.6289782999999998E-3</v>
      </c>
      <c r="O2201" s="88">
        <v>3.5749688999999997E-4</v>
      </c>
      <c r="P2201" s="88">
        <v>5.0076247999999998E-5</v>
      </c>
      <c r="Q2201" s="88">
        <v>1.4409718E-4</v>
      </c>
      <c r="R2201" s="88">
        <v>2.5340003999999999E-2</v>
      </c>
      <c r="S2201" s="88">
        <v>0</v>
      </c>
      <c r="T2201" s="88">
        <v>2.88</v>
      </c>
      <c r="U2201" s="88">
        <v>1.1214096999999999E-4</v>
      </c>
      <c r="V2201" s="255"/>
      <c r="W2201" s="89">
        <f t="shared" si="399"/>
        <v>3.0834752592592594</v>
      </c>
      <c r="X2201" s="249">
        <v>2.1047248999999999</v>
      </c>
      <c r="Y2201" s="249">
        <v>1.9659565999999999</v>
      </c>
      <c r="Z2201" s="249">
        <v>9.7513628000000005E-2</v>
      </c>
      <c r="AA2201" s="249">
        <v>7.9185103999999999E-5</v>
      </c>
      <c r="AB2201" s="249">
        <v>1.2136276E-2</v>
      </c>
      <c r="AC2201" s="249">
        <v>5.5310680000000001E-3</v>
      </c>
      <c r="AD2201" s="249">
        <v>2.3508083999999999E-2</v>
      </c>
      <c r="AE2201" s="250">
        <v>3.5626559999999998E-6</v>
      </c>
      <c r="AF2201" s="250">
        <v>1.0658707999999999E-8</v>
      </c>
      <c r="AG2201" s="78">
        <v>1.7889234E-2</v>
      </c>
      <c r="AH2201" s="20"/>
      <c r="AI2201" s="20"/>
      <c r="AJ2201" s="20"/>
      <c r="AK2201" s="20"/>
      <c r="AL2201" s="20"/>
      <c r="AM2201" s="20"/>
      <c r="AN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c r="BU2201" s="20"/>
      <c r="BV2201" s="20"/>
      <c r="BW2201" s="20"/>
      <c r="BX2201" s="20"/>
      <c r="BY2201" s="20"/>
      <c r="BZ2201" s="20"/>
      <c r="CA2201" s="20"/>
      <c r="CB2201" s="20"/>
      <c r="CC2201" s="20"/>
      <c r="CD2201" s="20"/>
      <c r="CE2201" s="20"/>
      <c r="CF2201" s="20"/>
      <c r="CG2201" s="20"/>
      <c r="CH2201" s="20"/>
      <c r="CI2201" s="20"/>
      <c r="CJ2201" s="20"/>
      <c r="CK2201" s="20"/>
      <c r="CL2201" s="20"/>
      <c r="CM2201" s="20"/>
      <c r="CN2201" s="20"/>
      <c r="CO2201" s="20"/>
      <c r="CP2201" s="20"/>
      <c r="CQ2201" s="20"/>
      <c r="CR2201" s="20"/>
      <c r="CS2201" s="20"/>
      <c r="CT2201" s="20"/>
      <c r="CU2201" s="20"/>
      <c r="CV2201" s="20"/>
      <c r="CW2201" s="20"/>
      <c r="CX2201" s="20"/>
      <c r="CY2201" s="20"/>
      <c r="CZ2201" s="20"/>
      <c r="DA2201" s="20"/>
      <c r="DB2201" s="20"/>
      <c r="DC2201" s="20"/>
      <c r="DD2201" s="20"/>
      <c r="DE2201" s="20"/>
      <c r="DF2201" s="20"/>
      <c r="DG2201" s="20"/>
      <c r="DH2201" s="20"/>
      <c r="DI2201" s="20"/>
      <c r="DJ2201" s="20"/>
      <c r="DK2201" s="20"/>
      <c r="DL2201" s="20"/>
      <c r="DM2201" s="20"/>
      <c r="DN2201" s="20"/>
      <c r="DO2201" s="20"/>
      <c r="DP2201" s="20"/>
      <c r="DQ2201" s="20"/>
      <c r="DR2201" s="20"/>
      <c r="DS2201" s="20"/>
      <c r="DT2201" s="20"/>
      <c r="DU2201" s="20"/>
      <c r="DV2201" s="20"/>
      <c r="DW2201" s="20"/>
      <c r="DX2201" s="20"/>
      <c r="DY2201" s="20"/>
    </row>
    <row r="2202" spans="2:129" x14ac:dyDescent="0.15">
      <c r="B2202" s="77" t="s">
        <v>1325</v>
      </c>
      <c r="C2202" s="106">
        <v>1</v>
      </c>
      <c r="D2202" s="73" t="s">
        <v>38</v>
      </c>
      <c r="E2202" s="78" t="s">
        <v>1326</v>
      </c>
      <c r="F2202" s="88">
        <f t="shared" si="395"/>
        <v>0.11609867931700001</v>
      </c>
      <c r="G2202" s="88">
        <f t="shared" si="396"/>
        <v>6.73631838E-3</v>
      </c>
      <c r="H2202" s="88">
        <f t="shared" si="397"/>
        <v>3.5230700946999996E-2</v>
      </c>
      <c r="I2202" s="88">
        <f t="shared" si="398"/>
        <v>4.7669343990000002E-2</v>
      </c>
      <c r="J2202" s="88">
        <v>2.6462316E-2</v>
      </c>
      <c r="K2202" s="88">
        <v>3.3738169999999998E-2</v>
      </c>
      <c r="L2202" s="88">
        <v>1.4473463000000001E-3</v>
      </c>
      <c r="M2202" s="88">
        <v>1.9810136999999999E-4</v>
      </c>
      <c r="N2202" s="88">
        <v>5.8067357000000002E-3</v>
      </c>
      <c r="O2202" s="88">
        <v>7.3148131000000003E-4</v>
      </c>
      <c r="P2202" s="88">
        <v>4.5184647000000003E-5</v>
      </c>
      <c r="Q2202" s="88">
        <v>3.0116505000000001E-4</v>
      </c>
      <c r="R2202" s="88">
        <v>4.7260129999999997E-2</v>
      </c>
      <c r="S2202" s="88">
        <v>0</v>
      </c>
      <c r="T2202" s="88">
        <v>0</v>
      </c>
      <c r="U2202" s="88">
        <v>1.0804894E-4</v>
      </c>
      <c r="V2202" s="255"/>
      <c r="W2202" s="89">
        <f t="shared" si="399"/>
        <v>0.19601715555555554</v>
      </c>
      <c r="X2202" s="249">
        <v>3.2256594999999999</v>
      </c>
      <c r="Y2202" s="249">
        <v>3.3519329999999998</v>
      </c>
      <c r="Z2202" s="249">
        <v>-0.11171789</v>
      </c>
      <c r="AA2202" s="249">
        <v>1.4005478E-4</v>
      </c>
      <c r="AB2202" s="249">
        <v>-9.7406694000000005E-3</v>
      </c>
      <c r="AC2202" s="249">
        <v>-4.6643672999999997E-3</v>
      </c>
      <c r="AD2202" s="249">
        <v>-2.9059708999999999E-4</v>
      </c>
      <c r="AE2202" s="250">
        <v>7.1558843999999997E-7</v>
      </c>
      <c r="AF2202" s="250">
        <v>1.8302307E-9</v>
      </c>
      <c r="AG2202" s="78">
        <v>3.2505174999999997E-2</v>
      </c>
      <c r="AH2202" s="20"/>
      <c r="AI2202" s="20"/>
      <c r="AJ2202" s="20"/>
      <c r="AK2202" s="20"/>
      <c r="AL2202" s="20"/>
      <c r="AM2202" s="20"/>
      <c r="AN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c r="BU2202" s="20"/>
      <c r="BV2202" s="20"/>
      <c r="BW2202" s="20"/>
      <c r="BX2202" s="20"/>
      <c r="BY2202" s="20"/>
      <c r="BZ2202" s="20"/>
      <c r="CA2202" s="20"/>
      <c r="CB2202" s="20"/>
      <c r="CC2202" s="20"/>
      <c r="CD2202" s="20"/>
      <c r="CE2202" s="20"/>
      <c r="CF2202" s="20"/>
      <c r="CG2202" s="20"/>
      <c r="CH2202" s="20"/>
      <c r="CI2202" s="20"/>
      <c r="CJ2202" s="20"/>
      <c r="CK2202" s="20"/>
      <c r="CL2202" s="20"/>
      <c r="CM2202" s="20"/>
      <c r="CN2202" s="20"/>
      <c r="CO2202" s="20"/>
      <c r="CP2202" s="20"/>
      <c r="CQ2202" s="20"/>
      <c r="CR2202" s="20"/>
      <c r="CS2202" s="20"/>
      <c r="CT2202" s="20"/>
      <c r="CU2202" s="20"/>
      <c r="CV2202" s="20"/>
      <c r="CW2202" s="20"/>
      <c r="CX2202" s="20"/>
      <c r="CY2202" s="20"/>
      <c r="CZ2202" s="20"/>
      <c r="DA2202" s="20"/>
      <c r="DB2202" s="20"/>
      <c r="DC2202" s="20"/>
      <c r="DD2202" s="20"/>
      <c r="DE2202" s="20"/>
      <c r="DF2202" s="20"/>
      <c r="DG2202" s="20"/>
      <c r="DH2202" s="20"/>
      <c r="DI2202" s="20"/>
      <c r="DJ2202" s="20"/>
      <c r="DK2202" s="20"/>
      <c r="DL2202" s="20"/>
      <c r="DM2202" s="20"/>
      <c r="DN2202" s="20"/>
      <c r="DO2202" s="20"/>
      <c r="DP2202" s="20"/>
      <c r="DQ2202" s="20"/>
      <c r="DR2202" s="20"/>
      <c r="DS2202" s="20"/>
      <c r="DT2202" s="20"/>
      <c r="DU2202" s="20"/>
      <c r="DV2202" s="20"/>
      <c r="DW2202" s="20"/>
      <c r="DX2202" s="20"/>
      <c r="DY2202" s="20"/>
    </row>
    <row r="2203" spans="2:129" x14ac:dyDescent="0.15">
      <c r="B2203" s="77" t="s">
        <v>1327</v>
      </c>
      <c r="C2203" s="106">
        <v>1</v>
      </c>
      <c r="D2203" s="73" t="s">
        <v>38</v>
      </c>
      <c r="E2203" s="78" t="s">
        <v>1328</v>
      </c>
      <c r="F2203" s="88">
        <f t="shared" si="395"/>
        <v>7.1762986833170004</v>
      </c>
      <c r="G2203" s="88">
        <f t="shared" si="396"/>
        <v>6.73631838E-3</v>
      </c>
      <c r="H2203" s="88">
        <f t="shared" si="397"/>
        <v>3.5230700946999996E-2</v>
      </c>
      <c r="I2203" s="88">
        <f t="shared" si="398"/>
        <v>6.7076693439900001</v>
      </c>
      <c r="J2203" s="88">
        <v>0.42666231999999998</v>
      </c>
      <c r="K2203" s="88">
        <v>3.3738169999999998E-2</v>
      </c>
      <c r="L2203" s="88">
        <v>1.4473463000000001E-3</v>
      </c>
      <c r="M2203" s="88">
        <v>1.9810136999999999E-4</v>
      </c>
      <c r="N2203" s="88">
        <v>5.8067357000000002E-3</v>
      </c>
      <c r="O2203" s="88">
        <v>7.3148131000000003E-4</v>
      </c>
      <c r="P2203" s="88">
        <v>4.5184647000000003E-5</v>
      </c>
      <c r="Q2203" s="88">
        <v>3.0116505000000001E-4</v>
      </c>
      <c r="R2203" s="88">
        <v>4.7260129999999997E-2</v>
      </c>
      <c r="S2203" s="88">
        <v>0</v>
      </c>
      <c r="T2203" s="88">
        <v>6.66</v>
      </c>
      <c r="U2203" s="88">
        <v>1.0804894E-4</v>
      </c>
      <c r="V2203" s="255"/>
      <c r="W2203" s="89">
        <f t="shared" si="399"/>
        <v>3.1604616296296295</v>
      </c>
      <c r="X2203" s="249">
        <v>3.2256594999999999</v>
      </c>
      <c r="Y2203" s="249">
        <v>3.3519329999999998</v>
      </c>
      <c r="Z2203" s="249">
        <v>-0.11171789</v>
      </c>
      <c r="AA2203" s="249">
        <v>1.4005478E-4</v>
      </c>
      <c r="AB2203" s="249">
        <v>-9.7406694000000005E-3</v>
      </c>
      <c r="AC2203" s="249">
        <v>-4.6643672999999997E-3</v>
      </c>
      <c r="AD2203" s="249">
        <v>-2.9059708999999999E-4</v>
      </c>
      <c r="AE2203" s="250">
        <v>3.9171883999999998E-6</v>
      </c>
      <c r="AF2203" s="250">
        <v>1.1490495E-8</v>
      </c>
      <c r="AG2203" s="78">
        <v>3.2505174999999997E-2</v>
      </c>
      <c r="AH2203" s="20"/>
      <c r="AI2203" s="20"/>
      <c r="AJ2203" s="20"/>
      <c r="AK2203" s="20"/>
      <c r="AL2203" s="20"/>
      <c r="AM2203" s="20"/>
      <c r="AN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c r="BU2203" s="20"/>
      <c r="BV2203" s="20"/>
      <c r="BW2203" s="20"/>
      <c r="BX2203" s="20"/>
      <c r="BY2203" s="20"/>
      <c r="BZ2203" s="20"/>
      <c r="CA2203" s="20"/>
      <c r="CB2203" s="20"/>
      <c r="CC2203" s="20"/>
      <c r="CD2203" s="20"/>
      <c r="CE2203" s="20"/>
      <c r="CF2203" s="20"/>
      <c r="CG2203" s="20"/>
      <c r="CH2203" s="20"/>
      <c r="CI2203" s="20"/>
      <c r="CJ2203" s="20"/>
      <c r="CK2203" s="20"/>
      <c r="CL2203" s="20"/>
      <c r="CM2203" s="20"/>
      <c r="CN2203" s="20"/>
      <c r="CO2203" s="20"/>
      <c r="CP2203" s="20"/>
      <c r="CQ2203" s="20"/>
      <c r="CR2203" s="20"/>
      <c r="CS2203" s="20"/>
      <c r="CT2203" s="20"/>
      <c r="CU2203" s="20"/>
      <c r="CV2203" s="20"/>
      <c r="CW2203" s="20"/>
      <c r="CX2203" s="20"/>
      <c r="CY2203" s="20"/>
      <c r="CZ2203" s="20"/>
      <c r="DA2203" s="20"/>
      <c r="DB2203" s="20"/>
      <c r="DC2203" s="20"/>
      <c r="DD2203" s="20"/>
      <c r="DE2203" s="20"/>
      <c r="DF2203" s="20"/>
      <c r="DG2203" s="20"/>
      <c r="DH2203" s="20"/>
      <c r="DI2203" s="20"/>
      <c r="DJ2203" s="20"/>
      <c r="DK2203" s="20"/>
      <c r="DL2203" s="20"/>
      <c r="DM2203" s="20"/>
      <c r="DN2203" s="20"/>
      <c r="DO2203" s="20"/>
      <c r="DP2203" s="20"/>
      <c r="DQ2203" s="20"/>
      <c r="DR2203" s="20"/>
      <c r="DS2203" s="20"/>
      <c r="DT2203" s="20"/>
      <c r="DU2203" s="20"/>
      <c r="DV2203" s="20"/>
      <c r="DW2203" s="20"/>
      <c r="DX2203" s="20"/>
      <c r="DY2203" s="20"/>
    </row>
    <row r="2204" spans="2:129" x14ac:dyDescent="0.15">
      <c r="B2204" s="77" t="s">
        <v>1329</v>
      </c>
      <c r="C2204" s="106">
        <v>1</v>
      </c>
      <c r="D2204" s="73" t="s">
        <v>38</v>
      </c>
      <c r="E2204" s="78" t="s">
        <v>1330</v>
      </c>
      <c r="F2204" s="88">
        <f t="shared" si="395"/>
        <v>9.1692472513000001E-2</v>
      </c>
      <c r="G2204" s="88">
        <f t="shared" si="396"/>
        <v>5.6416603500000009E-3</v>
      </c>
      <c r="H2204" s="88">
        <f t="shared" si="397"/>
        <v>2.8846227153E-2</v>
      </c>
      <c r="I2204" s="88">
        <f t="shared" si="398"/>
        <v>3.4748217010000006E-2</v>
      </c>
      <c r="J2204" s="88">
        <v>2.2456368000000001E-2</v>
      </c>
      <c r="K2204" s="88">
        <v>2.7592695E-2</v>
      </c>
      <c r="L2204" s="88">
        <v>1.1801871999999999E-3</v>
      </c>
      <c r="M2204" s="88">
        <v>1.6176872000000001E-4</v>
      </c>
      <c r="N2204" s="88">
        <v>4.8589065000000002E-3</v>
      </c>
      <c r="O2204" s="88">
        <v>6.2098513000000003E-4</v>
      </c>
      <c r="P2204" s="88">
        <v>7.3344952999999995E-5</v>
      </c>
      <c r="Q2204" s="88">
        <v>2.5149588999999998E-4</v>
      </c>
      <c r="R2204" s="88">
        <v>3.4334385000000002E-2</v>
      </c>
      <c r="S2204" s="88">
        <v>0</v>
      </c>
      <c r="T2204" s="88">
        <v>0</v>
      </c>
      <c r="U2204" s="88">
        <v>1.6233611999999999E-4</v>
      </c>
      <c r="V2204" s="255"/>
      <c r="W2204" s="89">
        <f t="shared" si="399"/>
        <v>0.16634346666666666</v>
      </c>
      <c r="X2204" s="249">
        <v>2.969357</v>
      </c>
      <c r="Y2204" s="249">
        <v>2.7658035999999999</v>
      </c>
      <c r="Z2204" s="249">
        <v>0.13776358</v>
      </c>
      <c r="AA2204" s="249">
        <v>1.5182260000000001E-4</v>
      </c>
      <c r="AB2204" s="249">
        <v>1.8869828000000002E-2</v>
      </c>
      <c r="AC2204" s="249">
        <v>8.5796847999999992E-3</v>
      </c>
      <c r="AD2204" s="249">
        <v>3.8188472000000001E-2</v>
      </c>
      <c r="AE2204" s="250">
        <v>5.9268895E-7</v>
      </c>
      <c r="AF2204" s="250">
        <v>1.4805489000000001E-9</v>
      </c>
      <c r="AG2204" s="78">
        <v>2.4772520999999999E-2</v>
      </c>
      <c r="AH2204" s="20"/>
      <c r="AI2204" s="20"/>
      <c r="AJ2204" s="20"/>
      <c r="AK2204" s="20"/>
      <c r="AL2204" s="20"/>
      <c r="AM2204" s="20"/>
      <c r="AN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c r="BU2204" s="20"/>
      <c r="BV2204" s="20"/>
      <c r="BW2204" s="20"/>
      <c r="BX2204" s="20"/>
      <c r="BY2204" s="20"/>
      <c r="BZ2204" s="20"/>
      <c r="CA2204" s="20"/>
      <c r="CB2204" s="20"/>
      <c r="CC2204" s="20"/>
      <c r="CD2204" s="20"/>
      <c r="CE2204" s="20"/>
      <c r="CF2204" s="20"/>
      <c r="CG2204" s="20"/>
      <c r="CH2204" s="20"/>
      <c r="CI2204" s="20"/>
      <c r="CJ2204" s="20"/>
      <c r="CK2204" s="20"/>
      <c r="CL2204" s="20"/>
      <c r="CM2204" s="20"/>
      <c r="CN2204" s="20"/>
      <c r="CO2204" s="20"/>
      <c r="CP2204" s="20"/>
      <c r="CQ2204" s="20"/>
      <c r="CR2204" s="20"/>
      <c r="CS2204" s="20"/>
      <c r="CT2204" s="20"/>
      <c r="CU2204" s="20"/>
      <c r="CV2204" s="20"/>
      <c r="CW2204" s="20"/>
      <c r="CX2204" s="20"/>
      <c r="CY2204" s="20"/>
      <c r="CZ2204" s="20"/>
      <c r="DA2204" s="20"/>
      <c r="DB2204" s="20"/>
      <c r="DC2204" s="20"/>
      <c r="DD2204" s="20"/>
      <c r="DE2204" s="20"/>
      <c r="DF2204" s="20"/>
      <c r="DG2204" s="20"/>
      <c r="DH2204" s="20"/>
      <c r="DI2204" s="20"/>
      <c r="DJ2204" s="20"/>
      <c r="DK2204" s="20"/>
      <c r="DL2204" s="20"/>
      <c r="DM2204" s="20"/>
      <c r="DN2204" s="20"/>
      <c r="DO2204" s="20"/>
      <c r="DP2204" s="20"/>
      <c r="DQ2204" s="20"/>
      <c r="DR2204" s="20"/>
      <c r="DS2204" s="20"/>
      <c r="DT2204" s="20"/>
      <c r="DU2204" s="20"/>
      <c r="DV2204" s="20"/>
      <c r="DW2204" s="20"/>
      <c r="DX2204" s="20"/>
      <c r="DY2204" s="20"/>
    </row>
    <row r="2205" spans="2:129" x14ac:dyDescent="0.15">
      <c r="B2205" s="77" t="s">
        <v>1331</v>
      </c>
      <c r="C2205" s="106">
        <v>1</v>
      </c>
      <c r="D2205" s="73" t="s">
        <v>38</v>
      </c>
      <c r="E2205" s="78" t="s">
        <v>1332</v>
      </c>
      <c r="F2205" s="88">
        <f t="shared" si="395"/>
        <v>5.8318924745130003</v>
      </c>
      <c r="G2205" s="88">
        <f t="shared" si="396"/>
        <v>5.6416603500000009E-3</v>
      </c>
      <c r="H2205" s="88">
        <f t="shared" si="397"/>
        <v>2.8846227153E-2</v>
      </c>
      <c r="I2205" s="88">
        <f t="shared" si="398"/>
        <v>5.3747482170099996</v>
      </c>
      <c r="J2205" s="88">
        <v>0.42265637</v>
      </c>
      <c r="K2205" s="88">
        <v>2.7592695E-2</v>
      </c>
      <c r="L2205" s="88">
        <v>1.1801871999999999E-3</v>
      </c>
      <c r="M2205" s="88">
        <v>1.6176872000000001E-4</v>
      </c>
      <c r="N2205" s="88">
        <v>4.8589065000000002E-3</v>
      </c>
      <c r="O2205" s="88">
        <v>6.2098513000000003E-4</v>
      </c>
      <c r="P2205" s="88">
        <v>7.3344952999999995E-5</v>
      </c>
      <c r="Q2205" s="88">
        <v>2.5149588999999998E-4</v>
      </c>
      <c r="R2205" s="88">
        <v>3.4334385000000002E-2</v>
      </c>
      <c r="S2205" s="88">
        <v>0</v>
      </c>
      <c r="T2205" s="88">
        <v>5.34</v>
      </c>
      <c r="U2205" s="88">
        <v>1.6233611999999999E-4</v>
      </c>
      <c r="V2205" s="255"/>
      <c r="W2205" s="89">
        <f t="shared" si="399"/>
        <v>3.1307879259259259</v>
      </c>
      <c r="X2205" s="249">
        <v>2.969357</v>
      </c>
      <c r="Y2205" s="249">
        <v>2.7658035999999999</v>
      </c>
      <c r="Z2205" s="249">
        <v>0.13776358</v>
      </c>
      <c r="AA2205" s="249">
        <v>1.5182260000000001E-4</v>
      </c>
      <c r="AB2205" s="249">
        <v>1.8869828000000002E-2</v>
      </c>
      <c r="AC2205" s="249">
        <v>8.5796847999999992E-3</v>
      </c>
      <c r="AD2205" s="249">
        <v>3.8188472000000001E-2</v>
      </c>
      <c r="AE2205" s="250">
        <v>3.7942890000000002E-6</v>
      </c>
      <c r="AF2205" s="250">
        <v>1.1140813E-8</v>
      </c>
      <c r="AG2205" s="78">
        <v>2.4772520999999999E-2</v>
      </c>
      <c r="AH2205" s="20"/>
      <c r="AI2205" s="20"/>
      <c r="AJ2205" s="20"/>
      <c r="AK2205" s="20"/>
      <c r="AL2205" s="20"/>
      <c r="AM2205" s="20"/>
      <c r="AN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c r="BU2205" s="20"/>
      <c r="BV2205" s="20"/>
      <c r="BW2205" s="20"/>
      <c r="BX2205" s="20"/>
      <c r="BY2205" s="20"/>
      <c r="BZ2205" s="20"/>
      <c r="CA2205" s="20"/>
      <c r="CB2205" s="20"/>
      <c r="CC2205" s="20"/>
      <c r="CD2205" s="20"/>
      <c r="CE2205" s="20"/>
      <c r="CF2205" s="20"/>
      <c r="CG2205" s="20"/>
      <c r="CH2205" s="20"/>
      <c r="CI2205" s="20"/>
      <c r="CJ2205" s="20"/>
      <c r="CK2205" s="20"/>
      <c r="CL2205" s="20"/>
      <c r="CM2205" s="20"/>
      <c r="CN2205" s="20"/>
      <c r="CO2205" s="20"/>
      <c r="CP2205" s="20"/>
      <c r="CQ2205" s="20"/>
      <c r="CR2205" s="20"/>
      <c r="CS2205" s="20"/>
      <c r="CT2205" s="20"/>
      <c r="CU2205" s="20"/>
      <c r="CV2205" s="20"/>
      <c r="CW2205" s="20"/>
      <c r="CX2205" s="20"/>
      <c r="CY2205" s="20"/>
      <c r="CZ2205" s="20"/>
      <c r="DA2205" s="20"/>
      <c r="DB2205" s="20"/>
      <c r="DC2205" s="20"/>
      <c r="DD2205" s="20"/>
      <c r="DE2205" s="20"/>
      <c r="DF2205" s="20"/>
      <c r="DG2205" s="20"/>
      <c r="DH2205" s="20"/>
      <c r="DI2205" s="20"/>
      <c r="DJ2205" s="20"/>
      <c r="DK2205" s="20"/>
      <c r="DL2205" s="20"/>
      <c r="DM2205" s="20"/>
      <c r="DN2205" s="20"/>
      <c r="DO2205" s="20"/>
      <c r="DP2205" s="20"/>
      <c r="DQ2205" s="20"/>
      <c r="DR2205" s="20"/>
      <c r="DS2205" s="20"/>
      <c r="DT2205" s="20"/>
      <c r="DU2205" s="20"/>
      <c r="DV2205" s="20"/>
      <c r="DW2205" s="20"/>
      <c r="DX2205" s="20"/>
      <c r="DY2205" s="20"/>
    </row>
    <row r="2206" spans="2:129" x14ac:dyDescent="0.15">
      <c r="B2206" s="77" t="s">
        <v>1333</v>
      </c>
      <c r="C2206" s="106">
        <v>1</v>
      </c>
      <c r="D2206" s="73" t="s">
        <v>38</v>
      </c>
      <c r="E2206" s="78" t="s">
        <v>1334</v>
      </c>
      <c r="F2206" s="88">
        <f t="shared" si="395"/>
        <v>2.6929333939999991E-3</v>
      </c>
      <c r="G2206" s="88">
        <f t="shared" si="396"/>
        <v>4.7049986500000005E-4</v>
      </c>
      <c r="H2206" s="88">
        <f t="shared" si="397"/>
        <v>1.8010660929999999E-3</v>
      </c>
      <c r="I2206" s="88">
        <f t="shared" si="398"/>
        <v>1.2568484436E-2</v>
      </c>
      <c r="J2206" s="88">
        <v>-1.2147117000000001E-2</v>
      </c>
      <c r="K2206" s="88">
        <v>1.6352424E-3</v>
      </c>
      <c r="L2206" s="88">
        <v>1.4319547000000001E-4</v>
      </c>
      <c r="M2206" s="88">
        <v>2.4250271000000001E-5</v>
      </c>
      <c r="N2206" s="88">
        <v>3.6680596000000001E-4</v>
      </c>
      <c r="O2206" s="88">
        <v>7.9443634000000006E-5</v>
      </c>
      <c r="P2206" s="88">
        <v>2.2628223000000001E-5</v>
      </c>
      <c r="Q2206" s="88">
        <v>3.0967348999999998E-5</v>
      </c>
      <c r="R2206" s="88">
        <v>1.2485771E-2</v>
      </c>
      <c r="S2206" s="88">
        <v>0</v>
      </c>
      <c r="T2206" s="88">
        <v>0</v>
      </c>
      <c r="U2206" s="88">
        <v>5.1746087E-5</v>
      </c>
      <c r="V2206" s="255"/>
      <c r="W2206" s="89">
        <f t="shared" si="399"/>
        <v>-8.997864444444445E-2</v>
      </c>
      <c r="X2206" s="249">
        <v>0.98124235000000004</v>
      </c>
      <c r="Y2206" s="249">
        <v>0.90962058000000001</v>
      </c>
      <c r="Z2206" s="249">
        <v>5.4807217999999998E-2</v>
      </c>
      <c r="AA2206" s="249">
        <v>8.5329039000000002E-6</v>
      </c>
      <c r="AB2206" s="249">
        <v>5.4790695000000002E-3</v>
      </c>
      <c r="AC2206" s="249">
        <v>2.5191740999999999E-3</v>
      </c>
      <c r="AD2206" s="249">
        <v>8.8077776999999999E-3</v>
      </c>
      <c r="AE2206" s="250">
        <v>-5.2867650999999999E-8</v>
      </c>
      <c r="AF2206" s="250">
        <v>-7.1110696000000002E-11</v>
      </c>
      <c r="AG2206" s="78">
        <v>8.4771702999999997E-3</v>
      </c>
      <c r="AH2206" s="20"/>
      <c r="AI2206" s="20"/>
      <c r="AJ2206" s="20"/>
      <c r="AK2206" s="20"/>
      <c r="AL2206" s="20"/>
      <c r="AM2206" s="20"/>
      <c r="AN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c r="BU2206" s="20"/>
      <c r="BV2206" s="20"/>
      <c r="BW2206" s="20"/>
      <c r="BX2206" s="20"/>
      <c r="BY2206" s="20"/>
      <c r="BZ2206" s="20"/>
      <c r="CA2206" s="20"/>
      <c r="CB2206" s="20"/>
      <c r="CC2206" s="20"/>
      <c r="CD2206" s="20"/>
      <c r="CE2206" s="20"/>
      <c r="CF2206" s="20"/>
      <c r="CG2206" s="20"/>
      <c r="CH2206" s="20"/>
      <c r="CI2206" s="20"/>
      <c r="CJ2206" s="20"/>
      <c r="CK2206" s="20"/>
      <c r="CL2206" s="20"/>
      <c r="CM2206" s="20"/>
      <c r="CN2206" s="20"/>
      <c r="CO2206" s="20"/>
      <c r="CP2206" s="20"/>
      <c r="CQ2206" s="20"/>
      <c r="CR2206" s="20"/>
      <c r="CS2206" s="20"/>
      <c r="CT2206" s="20"/>
      <c r="CU2206" s="20"/>
      <c r="CV2206" s="20"/>
      <c r="CW2206" s="20"/>
      <c r="CX2206" s="20"/>
      <c r="CY2206" s="20"/>
      <c r="CZ2206" s="20"/>
      <c r="DA2206" s="20"/>
      <c r="DB2206" s="20"/>
      <c r="DC2206" s="20"/>
      <c r="DD2206" s="20"/>
      <c r="DE2206" s="20"/>
      <c r="DF2206" s="20"/>
      <c r="DG2206" s="20"/>
      <c r="DH2206" s="20"/>
      <c r="DI2206" s="20"/>
      <c r="DJ2206" s="20"/>
      <c r="DK2206" s="20"/>
      <c r="DL2206" s="20"/>
      <c r="DM2206" s="20"/>
      <c r="DN2206" s="20"/>
      <c r="DO2206" s="20"/>
      <c r="DP2206" s="20"/>
      <c r="DQ2206" s="20"/>
      <c r="DR2206" s="20"/>
      <c r="DS2206" s="20"/>
      <c r="DT2206" s="20"/>
      <c r="DU2206" s="20"/>
      <c r="DV2206" s="20"/>
      <c r="DW2206" s="20"/>
      <c r="DX2206" s="20"/>
      <c r="DY2206" s="20"/>
    </row>
    <row r="2207" spans="2:129" x14ac:dyDescent="0.15">
      <c r="B2207" s="77" t="s">
        <v>1335</v>
      </c>
      <c r="C2207" s="114"/>
      <c r="D2207" s="73" t="s">
        <v>38</v>
      </c>
      <c r="E2207" s="78" t="s">
        <v>1336</v>
      </c>
      <c r="F2207" s="88">
        <f t="shared" si="395"/>
        <v>4.3641579653999993E-2</v>
      </c>
      <c r="G2207" s="88">
        <f t="shared" si="396"/>
        <v>2.1940483260000001E-3</v>
      </c>
      <c r="H2207" s="88">
        <f t="shared" si="397"/>
        <v>1.0873903407E-2</v>
      </c>
      <c r="I2207" s="88">
        <f t="shared" si="398"/>
        <v>1.8710714920999998E-2</v>
      </c>
      <c r="J2207" s="88">
        <v>1.1862912999999999E-2</v>
      </c>
      <c r="K2207" s="88">
        <v>1.0352749E-2</v>
      </c>
      <c r="L2207" s="88">
        <v>4.8287793000000002E-4</v>
      </c>
      <c r="M2207" s="88">
        <v>6.8726215999999996E-5</v>
      </c>
      <c r="N2207" s="88">
        <v>1.8684986999999999E-3</v>
      </c>
      <c r="O2207" s="88">
        <v>2.5682340999999998E-4</v>
      </c>
      <c r="P2207" s="88">
        <v>3.8276477000000002E-5</v>
      </c>
      <c r="Q2207" s="88">
        <v>1.0326911E-4</v>
      </c>
      <c r="R2207" s="88">
        <v>1.8521949999999999E-2</v>
      </c>
      <c r="S2207" s="88">
        <v>0</v>
      </c>
      <c r="T2207" s="88">
        <v>0</v>
      </c>
      <c r="U2207" s="88">
        <v>8.5495811000000006E-5</v>
      </c>
      <c r="V2207" s="255"/>
      <c r="W2207" s="89">
        <f t="shared" si="399"/>
        <v>8.7873429629629615E-2</v>
      </c>
      <c r="X2207" s="249">
        <v>1.5621297000000001</v>
      </c>
      <c r="Y2207" s="249">
        <v>1.4468878999999999</v>
      </c>
      <c r="Z2207" s="249">
        <v>8.1902109000000001E-2</v>
      </c>
      <c r="AA2207" s="249">
        <v>5.7465908999999999E-5</v>
      </c>
      <c r="AB2207" s="249">
        <v>1.0014594E-2</v>
      </c>
      <c r="AC2207" s="249">
        <v>4.5726457999999996E-3</v>
      </c>
      <c r="AD2207" s="249">
        <v>1.8695018000000001E-2</v>
      </c>
      <c r="AE2207" s="250">
        <v>2.6076157999999997E-7</v>
      </c>
      <c r="AF2207" s="250">
        <v>7.2898E-10</v>
      </c>
      <c r="AG2207" s="78">
        <v>1.3098962E-2</v>
      </c>
      <c r="AH2207" s="20"/>
      <c r="AI2207" s="20"/>
      <c r="AJ2207" s="20"/>
      <c r="AK2207" s="20"/>
      <c r="AL2207" s="20"/>
      <c r="AM2207" s="20"/>
      <c r="AN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c r="BU2207" s="20"/>
      <c r="BV2207" s="20"/>
      <c r="BW2207" s="20"/>
      <c r="BX2207" s="20"/>
      <c r="BY2207" s="20"/>
      <c r="BZ2207" s="20"/>
      <c r="CA2207" s="20"/>
      <c r="CB2207" s="20"/>
      <c r="CC2207" s="20"/>
      <c r="CD2207" s="20"/>
      <c r="CE2207" s="20"/>
      <c r="CF2207" s="20"/>
      <c r="CG2207" s="20"/>
      <c r="CH2207" s="20"/>
      <c r="CI2207" s="20"/>
      <c r="CJ2207" s="20"/>
      <c r="CK2207" s="20"/>
      <c r="CL2207" s="20"/>
      <c r="CM2207" s="20"/>
      <c r="CN2207" s="20"/>
      <c r="CO2207" s="20"/>
      <c r="CP2207" s="20"/>
      <c r="CQ2207" s="20"/>
      <c r="CR2207" s="20"/>
      <c r="CS2207" s="20"/>
      <c r="CT2207" s="20"/>
      <c r="CU2207" s="20"/>
      <c r="CV2207" s="20"/>
      <c r="CW2207" s="20"/>
      <c r="CX2207" s="20"/>
      <c r="CY2207" s="20"/>
      <c r="CZ2207" s="20"/>
      <c r="DA2207" s="20"/>
      <c r="DB2207" s="20"/>
      <c r="DC2207" s="20"/>
      <c r="DD2207" s="20"/>
      <c r="DE2207" s="20"/>
      <c r="DF2207" s="20"/>
      <c r="DG2207" s="20"/>
      <c r="DH2207" s="20"/>
      <c r="DI2207" s="20"/>
      <c r="DJ2207" s="20"/>
      <c r="DK2207" s="20"/>
      <c r="DL2207" s="20"/>
      <c r="DM2207" s="20"/>
      <c r="DN2207" s="20"/>
      <c r="DO2207" s="20"/>
      <c r="DP2207" s="20"/>
      <c r="DQ2207" s="20"/>
      <c r="DR2207" s="20"/>
      <c r="DS2207" s="20"/>
      <c r="DT2207" s="20"/>
      <c r="DU2207" s="20"/>
      <c r="DV2207" s="20"/>
      <c r="DW2207" s="20"/>
      <c r="DX2207" s="20"/>
      <c r="DY2207" s="20"/>
    </row>
    <row r="2208" spans="2:129" x14ac:dyDescent="0.15">
      <c r="B2208" s="77" t="s">
        <v>1337</v>
      </c>
      <c r="C2208" s="75"/>
      <c r="D2208" s="73" t="s">
        <v>38</v>
      </c>
      <c r="E2208" s="78" t="s">
        <v>1338</v>
      </c>
      <c r="F2208" s="88">
        <f t="shared" si="395"/>
        <v>4.2238415766540003</v>
      </c>
      <c r="G2208" s="88">
        <f t="shared" si="396"/>
        <v>2.1940483260000001E-3</v>
      </c>
      <c r="H2208" s="88">
        <f t="shared" si="397"/>
        <v>1.0873903407E-2</v>
      </c>
      <c r="I2208" s="88">
        <f t="shared" si="398"/>
        <v>3.798710714921</v>
      </c>
      <c r="J2208" s="88">
        <v>0.41206291</v>
      </c>
      <c r="K2208" s="88">
        <v>1.0352749E-2</v>
      </c>
      <c r="L2208" s="88">
        <v>4.8287793000000002E-4</v>
      </c>
      <c r="M2208" s="88">
        <v>6.8726215999999996E-5</v>
      </c>
      <c r="N2208" s="88">
        <v>1.8684986999999999E-3</v>
      </c>
      <c r="O2208" s="88">
        <v>2.5682340999999998E-4</v>
      </c>
      <c r="P2208" s="88">
        <v>3.8276477000000002E-5</v>
      </c>
      <c r="Q2208" s="88">
        <v>1.0326911E-4</v>
      </c>
      <c r="R2208" s="88">
        <v>1.8521949999999999E-2</v>
      </c>
      <c r="S2208" s="88">
        <v>0</v>
      </c>
      <c r="T2208" s="88">
        <v>3.78</v>
      </c>
      <c r="U2208" s="88">
        <v>8.5495811000000006E-5</v>
      </c>
      <c r="V2208" s="255"/>
      <c r="W2208" s="89">
        <f t="shared" si="399"/>
        <v>3.0523178518518517</v>
      </c>
      <c r="X2208" s="249">
        <v>1.5621297000000001</v>
      </c>
      <c r="Y2208" s="249">
        <v>1.4468878999999999</v>
      </c>
      <c r="Z2208" s="249">
        <v>8.1902109000000001E-2</v>
      </c>
      <c r="AA2208" s="249">
        <v>5.7465908999999999E-5</v>
      </c>
      <c r="AB2208" s="249">
        <v>1.0014594E-2</v>
      </c>
      <c r="AC2208" s="249">
        <v>4.5726457999999996E-3</v>
      </c>
      <c r="AD2208" s="249">
        <v>1.8695018000000001E-2</v>
      </c>
      <c r="AE2208" s="250">
        <v>3.4623616000000001E-6</v>
      </c>
      <c r="AF2208" s="250">
        <v>1.0389244E-8</v>
      </c>
      <c r="AG2208" s="78">
        <v>1.3098962E-2</v>
      </c>
      <c r="AH2208" s="20"/>
      <c r="AI2208" s="20"/>
      <c r="AJ2208" s="20"/>
      <c r="AK2208" s="20"/>
      <c r="AL2208" s="20"/>
      <c r="AM2208" s="20"/>
      <c r="AN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c r="BU2208" s="20"/>
      <c r="BV2208" s="20"/>
      <c r="BW2208" s="20"/>
      <c r="BX2208" s="20"/>
      <c r="BY2208" s="20"/>
      <c r="BZ2208" s="20"/>
      <c r="CA2208" s="20"/>
      <c r="CB2208" s="20"/>
      <c r="CC2208" s="20"/>
      <c r="CD2208" s="20"/>
      <c r="CE2208" s="20"/>
      <c r="CF2208" s="20"/>
      <c r="CG2208" s="20"/>
      <c r="CH2208" s="20"/>
      <c r="CI2208" s="20"/>
      <c r="CJ2208" s="20"/>
      <c r="CK2208" s="20"/>
      <c r="CL2208" s="20"/>
      <c r="CM2208" s="20"/>
      <c r="CN2208" s="20"/>
      <c r="CO2208" s="20"/>
      <c r="CP2208" s="20"/>
      <c r="CQ2208" s="20"/>
      <c r="CR2208" s="20"/>
      <c r="CS2208" s="20"/>
      <c r="CT2208" s="20"/>
      <c r="CU2208" s="20"/>
      <c r="CV2208" s="20"/>
      <c r="CW2208" s="20"/>
      <c r="CX2208" s="20"/>
      <c r="CY2208" s="20"/>
      <c r="CZ2208" s="20"/>
      <c r="DA2208" s="20"/>
      <c r="DB2208" s="20"/>
      <c r="DC2208" s="20"/>
      <c r="DD2208" s="20"/>
      <c r="DE2208" s="20"/>
      <c r="DF2208" s="20"/>
      <c r="DG2208" s="20"/>
      <c r="DH2208" s="20"/>
      <c r="DI2208" s="20"/>
      <c r="DJ2208" s="20"/>
      <c r="DK2208" s="20"/>
      <c r="DL2208" s="20"/>
      <c r="DM2208" s="20"/>
      <c r="DN2208" s="20"/>
      <c r="DO2208" s="20"/>
      <c r="DP2208" s="20"/>
      <c r="DQ2208" s="20"/>
      <c r="DR2208" s="20"/>
      <c r="DS2208" s="20"/>
      <c r="DT2208" s="20"/>
      <c r="DU2208" s="20"/>
      <c r="DV2208" s="20"/>
      <c r="DW2208" s="20"/>
      <c r="DX2208" s="20"/>
      <c r="DY2208" s="20"/>
    </row>
    <row r="2209" spans="2:129" x14ac:dyDescent="0.15">
      <c r="B2209" s="77" t="s">
        <v>1339</v>
      </c>
      <c r="C2209" s="75"/>
      <c r="D2209" s="73" t="s">
        <v>38</v>
      </c>
      <c r="E2209" s="78" t="s">
        <v>1340</v>
      </c>
      <c r="F2209" s="88">
        <f t="shared" si="395"/>
        <v>0.15274101662</v>
      </c>
      <c r="G2209" s="88">
        <f t="shared" si="396"/>
        <v>1.1006209159999999E-2</v>
      </c>
      <c r="H2209" s="88">
        <f t="shared" si="397"/>
        <v>5.6622414959999999E-2</v>
      </c>
      <c r="I2209" s="88">
        <f t="shared" si="398"/>
        <v>6.3731491500000001E-2</v>
      </c>
      <c r="J2209" s="88">
        <v>2.1380901000000001E-2</v>
      </c>
      <c r="K2209" s="88">
        <v>5.4206081000000003E-2</v>
      </c>
      <c r="L2209" s="88">
        <v>2.2843758999999998E-3</v>
      </c>
      <c r="M2209" s="88">
        <v>3.1092346000000001E-4</v>
      </c>
      <c r="N2209" s="88">
        <v>9.4976174999999996E-3</v>
      </c>
      <c r="O2209" s="88">
        <v>1.1976682000000001E-3</v>
      </c>
      <c r="P2209" s="88">
        <v>1.3195806E-4</v>
      </c>
      <c r="Q2209" s="88">
        <v>4.8600758000000001E-4</v>
      </c>
      <c r="R2209" s="88">
        <v>6.2953562000000005E-2</v>
      </c>
      <c r="S2209" s="88">
        <v>0</v>
      </c>
      <c r="T2209" s="88">
        <v>0</v>
      </c>
      <c r="U2209" s="88">
        <v>2.9192192000000001E-4</v>
      </c>
      <c r="V2209" s="255"/>
      <c r="W2209" s="89">
        <f t="shared" si="399"/>
        <v>0.15837704444444445</v>
      </c>
      <c r="X2209" s="249">
        <v>5.4224473</v>
      </c>
      <c r="Y2209" s="249">
        <v>5.0803428000000004</v>
      </c>
      <c r="Z2209" s="249">
        <v>0.22647168000000001</v>
      </c>
      <c r="AA2209" s="249">
        <v>2.9485881999999998E-4</v>
      </c>
      <c r="AB2209" s="249">
        <v>3.2415507000000003E-2</v>
      </c>
      <c r="AC2209" s="249">
        <v>1.4706761E-2</v>
      </c>
      <c r="AD2209" s="249">
        <v>6.8215673000000004E-2</v>
      </c>
      <c r="AE2209" s="250">
        <v>9.7304612000000005E-7</v>
      </c>
      <c r="AF2209" s="250">
        <v>2.2849487000000001E-9</v>
      </c>
      <c r="AG2209" s="78">
        <v>4.5544996999999997E-2</v>
      </c>
      <c r="AH2209" s="20"/>
      <c r="AI2209" s="20"/>
      <c r="AJ2209" s="20"/>
      <c r="AK2209" s="20"/>
      <c r="AL2209" s="20"/>
      <c r="AM2209" s="20"/>
      <c r="AN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c r="BU2209" s="20"/>
      <c r="BV2209" s="20"/>
      <c r="BW2209" s="20"/>
      <c r="BX2209" s="20"/>
      <c r="BY2209" s="20"/>
      <c r="BZ2209" s="20"/>
      <c r="CA2209" s="20"/>
      <c r="CB2209" s="20"/>
      <c r="CC2209" s="20"/>
      <c r="CD2209" s="20"/>
      <c r="CE2209" s="20"/>
      <c r="CF2209" s="20"/>
      <c r="CG2209" s="20"/>
      <c r="CH2209" s="20"/>
      <c r="CI2209" s="20"/>
      <c r="CJ2209" s="20"/>
      <c r="CK2209" s="20"/>
      <c r="CL2209" s="20"/>
      <c r="CM2209" s="20"/>
      <c r="CN2209" s="20"/>
      <c r="CO2209" s="20"/>
      <c r="CP2209" s="20"/>
      <c r="CQ2209" s="20"/>
      <c r="CR2209" s="20"/>
      <c r="CS2209" s="20"/>
      <c r="CT2209" s="20"/>
      <c r="CU2209" s="20"/>
      <c r="CV2209" s="20"/>
      <c r="CW2209" s="20"/>
      <c r="CX2209" s="20"/>
      <c r="CY2209" s="20"/>
      <c r="CZ2209" s="20"/>
      <c r="DA2209" s="20"/>
      <c r="DB2209" s="20"/>
      <c r="DC2209" s="20"/>
      <c r="DD2209" s="20"/>
      <c r="DE2209" s="20"/>
      <c r="DF2209" s="20"/>
      <c r="DG2209" s="20"/>
      <c r="DH2209" s="20"/>
      <c r="DI2209" s="20"/>
      <c r="DJ2209" s="20"/>
      <c r="DK2209" s="20"/>
      <c r="DL2209" s="20"/>
      <c r="DM2209" s="20"/>
      <c r="DN2209" s="20"/>
      <c r="DO2209" s="20"/>
      <c r="DP2209" s="20"/>
      <c r="DQ2209" s="20"/>
      <c r="DR2209" s="20"/>
      <c r="DS2209" s="20"/>
      <c r="DT2209" s="20"/>
      <c r="DU2209" s="20"/>
      <c r="DV2209" s="20"/>
      <c r="DW2209" s="20"/>
      <c r="DX2209" s="20"/>
      <c r="DY2209" s="20"/>
    </row>
    <row r="2210" spans="2:129" x14ac:dyDescent="0.15">
      <c r="B2210" s="77" t="s">
        <v>1341</v>
      </c>
      <c r="C2210" s="114"/>
      <c r="D2210" s="73" t="s">
        <v>38</v>
      </c>
      <c r="E2210" s="78" t="s">
        <v>1342</v>
      </c>
      <c r="F2210" s="88">
        <f t="shared" si="395"/>
        <v>5.7690331373000003E-2</v>
      </c>
      <c r="G2210" s="88">
        <f t="shared" si="396"/>
        <v>3.4103086810000002E-3</v>
      </c>
      <c r="H2210" s="88">
        <f t="shared" si="397"/>
        <v>1.7305713771999999E-2</v>
      </c>
      <c r="I2210" s="88">
        <f t="shared" si="398"/>
        <v>2.241957592E-2</v>
      </c>
      <c r="J2210" s="88">
        <v>1.4554733E-2</v>
      </c>
      <c r="K2210" s="88">
        <v>1.6537415999999999E-2</v>
      </c>
      <c r="L2210" s="88">
        <v>7.1960698000000001E-4</v>
      </c>
      <c r="M2210" s="88">
        <v>9.9431730999999997E-5</v>
      </c>
      <c r="N2210" s="88">
        <v>2.9304406000000001E-3</v>
      </c>
      <c r="O2210" s="88">
        <v>3.8043635000000001E-4</v>
      </c>
      <c r="P2210" s="88">
        <v>4.8690792000000003E-5</v>
      </c>
      <c r="Q2210" s="88">
        <v>1.5368983999999999E-4</v>
      </c>
      <c r="R2210" s="88">
        <v>2.2158130000000002E-2</v>
      </c>
      <c r="S2210" s="88">
        <v>0</v>
      </c>
      <c r="T2210" s="88">
        <v>0</v>
      </c>
      <c r="U2210" s="88">
        <v>1.0775608E-4</v>
      </c>
      <c r="V2210" s="255"/>
      <c r="W2210" s="89">
        <f t="shared" si="399"/>
        <v>0.10781283703703703</v>
      </c>
      <c r="X2210" s="249">
        <v>1.9311437</v>
      </c>
      <c r="Y2210" s="249">
        <v>1.7852969000000001</v>
      </c>
      <c r="Z2210" s="249">
        <v>0.10074481</v>
      </c>
      <c r="AA2210" s="249">
        <v>9.2584216999999993E-5</v>
      </c>
      <c r="AB2210" s="249">
        <v>1.3251403E-2</v>
      </c>
      <c r="AC2210" s="249">
        <v>6.0384859000000004E-3</v>
      </c>
      <c r="AD2210" s="249">
        <v>2.5719524000000001E-2</v>
      </c>
      <c r="AE2210" s="250">
        <v>3.6739528E-7</v>
      </c>
      <c r="AF2210" s="250">
        <v>9.4044379000000004E-10</v>
      </c>
      <c r="AG2210" s="78">
        <v>1.5955446000000002E-2</v>
      </c>
      <c r="AH2210" s="20"/>
      <c r="AI2210" s="20"/>
      <c r="AJ2210" s="20"/>
      <c r="AK2210" s="20"/>
      <c r="AL2210" s="20"/>
      <c r="AM2210" s="20"/>
      <c r="AN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c r="BU2210" s="20"/>
      <c r="BV2210" s="20"/>
      <c r="BW2210" s="20"/>
      <c r="BX2210" s="20"/>
      <c r="BY2210" s="20"/>
      <c r="BZ2210" s="20"/>
      <c r="CA2210" s="20"/>
      <c r="CB2210" s="20"/>
      <c r="CC2210" s="20"/>
      <c r="CD2210" s="20"/>
      <c r="CE2210" s="20"/>
      <c r="CF2210" s="20"/>
      <c r="CG2210" s="20"/>
      <c r="CH2210" s="20"/>
      <c r="CI2210" s="20"/>
      <c r="CJ2210" s="20"/>
      <c r="CK2210" s="20"/>
      <c r="CL2210" s="20"/>
      <c r="CM2210" s="20"/>
      <c r="CN2210" s="20"/>
      <c r="CO2210" s="20"/>
      <c r="CP2210" s="20"/>
      <c r="CQ2210" s="20"/>
      <c r="CR2210" s="20"/>
      <c r="CS2210" s="20"/>
      <c r="CT2210" s="20"/>
      <c r="CU2210" s="20"/>
      <c r="CV2210" s="20"/>
      <c r="CW2210" s="20"/>
      <c r="CX2210" s="20"/>
      <c r="CY2210" s="20"/>
      <c r="CZ2210" s="20"/>
      <c r="DA2210" s="20"/>
      <c r="DB2210" s="20"/>
      <c r="DC2210" s="20"/>
      <c r="DD2210" s="20"/>
      <c r="DE2210" s="20"/>
      <c r="DF2210" s="20"/>
      <c r="DG2210" s="20"/>
      <c r="DH2210" s="20"/>
      <c r="DI2210" s="20"/>
      <c r="DJ2210" s="20"/>
      <c r="DK2210" s="20"/>
      <c r="DL2210" s="20"/>
      <c r="DM2210" s="20"/>
      <c r="DN2210" s="20"/>
      <c r="DO2210" s="20"/>
      <c r="DP2210" s="20"/>
      <c r="DQ2210" s="20"/>
      <c r="DR2210" s="20"/>
      <c r="DS2210" s="20"/>
      <c r="DT2210" s="20"/>
      <c r="DU2210" s="20"/>
      <c r="DV2210" s="20"/>
      <c r="DW2210" s="20"/>
      <c r="DX2210" s="20"/>
      <c r="DY2210" s="20"/>
    </row>
    <row r="2211" spans="2:129" x14ac:dyDescent="0.15">
      <c r="B2211" s="77" t="s">
        <v>1343</v>
      </c>
      <c r="C2211" s="75"/>
      <c r="D2211" s="73" t="s">
        <v>38</v>
      </c>
      <c r="E2211" s="78" t="s">
        <v>1344</v>
      </c>
      <c r="F2211" s="88">
        <f t="shared" si="395"/>
        <v>5.0366403283730001</v>
      </c>
      <c r="G2211" s="88">
        <f t="shared" si="396"/>
        <v>3.4103086810000002E-3</v>
      </c>
      <c r="H2211" s="88">
        <f t="shared" si="397"/>
        <v>1.7305713771999999E-2</v>
      </c>
      <c r="I2211" s="88">
        <f t="shared" si="398"/>
        <v>4.6011695759200002</v>
      </c>
      <c r="J2211" s="88">
        <v>0.41475473000000002</v>
      </c>
      <c r="K2211" s="88">
        <v>1.6537415999999999E-2</v>
      </c>
      <c r="L2211" s="88">
        <v>7.1960698000000001E-4</v>
      </c>
      <c r="M2211" s="88">
        <v>9.9431730999999997E-5</v>
      </c>
      <c r="N2211" s="88">
        <v>2.9304406000000001E-3</v>
      </c>
      <c r="O2211" s="88">
        <v>3.8043635000000001E-4</v>
      </c>
      <c r="P2211" s="88">
        <v>4.8690792000000003E-5</v>
      </c>
      <c r="Q2211" s="88">
        <v>1.5368983999999999E-4</v>
      </c>
      <c r="R2211" s="88">
        <v>2.2158130000000002E-2</v>
      </c>
      <c r="S2211" s="88">
        <v>0</v>
      </c>
      <c r="T2211" s="88">
        <v>4.5787500000000003</v>
      </c>
      <c r="U2211" s="88">
        <v>1.0775608E-4</v>
      </c>
      <c r="V2211" s="255"/>
      <c r="W2211" s="89">
        <f t="shared" si="399"/>
        <v>3.072257259259259</v>
      </c>
      <c r="X2211" s="249">
        <v>1.9311437</v>
      </c>
      <c r="Y2211" s="249">
        <v>1.7852969000000001</v>
      </c>
      <c r="Z2211" s="249">
        <v>0.10074481</v>
      </c>
      <c r="AA2211" s="249">
        <v>9.2584216999999993E-5</v>
      </c>
      <c r="AB2211" s="249">
        <v>1.3251403E-2</v>
      </c>
      <c r="AC2211" s="249">
        <v>6.0384859000000004E-3</v>
      </c>
      <c r="AD2211" s="249">
        <v>2.5719524000000001E-2</v>
      </c>
      <c r="AE2211" s="250">
        <v>3.5689952999999999E-6</v>
      </c>
      <c r="AF2211" s="250">
        <v>1.0600708E-8</v>
      </c>
      <c r="AG2211" s="78">
        <v>1.5955446000000002E-2</v>
      </c>
      <c r="AH2211" s="20"/>
      <c r="AI2211" s="20"/>
      <c r="AJ2211" s="20"/>
      <c r="AK2211" s="20"/>
      <c r="AL2211" s="20"/>
      <c r="AM2211" s="20"/>
      <c r="AN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c r="BU2211" s="20"/>
      <c r="BV2211" s="20"/>
      <c r="BW2211" s="20"/>
      <c r="BX2211" s="20"/>
      <c r="BY2211" s="20"/>
      <c r="BZ2211" s="20"/>
      <c r="CA2211" s="20"/>
      <c r="CB2211" s="20"/>
      <c r="CC2211" s="20"/>
      <c r="CD2211" s="20"/>
      <c r="CE2211" s="20"/>
      <c r="CF2211" s="20"/>
      <c r="CG2211" s="20"/>
      <c r="CH2211" s="20"/>
      <c r="CI2211" s="20"/>
      <c r="CJ2211" s="20"/>
      <c r="CK2211" s="20"/>
      <c r="CL2211" s="20"/>
      <c r="CM2211" s="20"/>
      <c r="CN2211" s="20"/>
      <c r="CO2211" s="20"/>
      <c r="CP2211" s="20"/>
      <c r="CQ2211" s="20"/>
      <c r="CR2211" s="20"/>
      <c r="CS2211" s="20"/>
      <c r="CT2211" s="20"/>
      <c r="CU2211" s="20"/>
      <c r="CV2211" s="20"/>
      <c r="CW2211" s="20"/>
      <c r="CX2211" s="20"/>
      <c r="CY2211" s="20"/>
      <c r="CZ2211" s="20"/>
      <c r="DA2211" s="20"/>
      <c r="DB2211" s="20"/>
      <c r="DC2211" s="20"/>
      <c r="DD2211" s="20"/>
      <c r="DE2211" s="20"/>
      <c r="DF2211" s="20"/>
      <c r="DG2211" s="20"/>
      <c r="DH2211" s="20"/>
      <c r="DI2211" s="20"/>
      <c r="DJ2211" s="20"/>
      <c r="DK2211" s="20"/>
      <c r="DL2211" s="20"/>
      <c r="DM2211" s="20"/>
      <c r="DN2211" s="20"/>
      <c r="DO2211" s="20"/>
      <c r="DP2211" s="20"/>
      <c r="DQ2211" s="20"/>
      <c r="DR2211" s="20"/>
      <c r="DS2211" s="20"/>
      <c r="DT2211" s="20"/>
      <c r="DU2211" s="20"/>
      <c r="DV2211" s="20"/>
      <c r="DW2211" s="20"/>
      <c r="DX2211" s="20"/>
      <c r="DY2211" s="20"/>
    </row>
    <row r="2212" spans="2:129" x14ac:dyDescent="0.15">
      <c r="B2212" s="77" t="s">
        <v>1345</v>
      </c>
      <c r="C2212" s="75"/>
      <c r="D2212" s="73" t="s">
        <v>38</v>
      </c>
      <c r="E2212" s="78" t="s">
        <v>1346</v>
      </c>
      <c r="F2212" s="88">
        <f t="shared" si="395"/>
        <v>5.1113375627000003E-2</v>
      </c>
      <c r="G2212" s="88">
        <f t="shared" si="396"/>
        <v>2.7482733169999999E-3</v>
      </c>
      <c r="H2212" s="88">
        <f t="shared" si="397"/>
        <v>1.3771028336E-2</v>
      </c>
      <c r="I2212" s="88">
        <f t="shared" si="398"/>
        <v>2.1119194974E-2</v>
      </c>
      <c r="J2212" s="88">
        <v>1.3474879E-2</v>
      </c>
      <c r="K2212" s="88">
        <v>1.3133117E-2</v>
      </c>
      <c r="L2212" s="88">
        <v>5.9416776000000004E-4</v>
      </c>
      <c r="M2212" s="88">
        <v>8.3498977000000005E-5</v>
      </c>
      <c r="N2212" s="88">
        <v>2.3498324999999998E-3</v>
      </c>
      <c r="O2212" s="88">
        <v>3.1494184000000001E-4</v>
      </c>
      <c r="P2212" s="88">
        <v>4.3743576E-5</v>
      </c>
      <c r="Q2212" s="88">
        <v>1.2693458999999999E-4</v>
      </c>
      <c r="R2212" s="88">
        <v>2.0894834000000001E-2</v>
      </c>
      <c r="S2212" s="88">
        <v>0</v>
      </c>
      <c r="T2212" s="88">
        <v>0</v>
      </c>
      <c r="U2212" s="88">
        <v>9.7426383999999996E-5</v>
      </c>
      <c r="V2212" s="255"/>
      <c r="W2212" s="89">
        <f t="shared" si="399"/>
        <v>9.9813918518518521E-2</v>
      </c>
      <c r="X2212" s="249">
        <v>1.7772574999999999</v>
      </c>
      <c r="Y2212" s="249">
        <v>1.6478668999999999</v>
      </c>
      <c r="Z2212" s="249">
        <v>9.0806949999999997E-2</v>
      </c>
      <c r="AA2212" s="249">
        <v>7.2793700999999997E-5</v>
      </c>
      <c r="AB2212" s="249">
        <v>1.144795E-2</v>
      </c>
      <c r="AC2212" s="249">
        <v>5.2213479999999998E-3</v>
      </c>
      <c r="AD2212" s="249">
        <v>2.1841553999999999E-2</v>
      </c>
      <c r="AE2212" s="250">
        <v>3.1321002E-7</v>
      </c>
      <c r="AF2212" s="250">
        <v>8.4512686999999997E-10</v>
      </c>
      <c r="AG2212" s="78">
        <v>1.4865725999999999E-2</v>
      </c>
      <c r="AH2212" s="20"/>
      <c r="AI2212" s="20"/>
      <c r="AJ2212" s="20"/>
      <c r="AK2212" s="20"/>
      <c r="AL2212" s="20"/>
      <c r="AM2212" s="20"/>
      <c r="AN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c r="BU2212" s="20"/>
      <c r="BV2212" s="20"/>
      <c r="BW2212" s="20"/>
      <c r="BX2212" s="20"/>
      <c r="BY2212" s="20"/>
      <c r="BZ2212" s="20"/>
      <c r="CA2212" s="20"/>
      <c r="CB2212" s="20"/>
      <c r="CC2212" s="20"/>
      <c r="CD2212" s="20"/>
      <c r="CE2212" s="20"/>
      <c r="CF2212" s="20"/>
      <c r="CG2212" s="20"/>
      <c r="CH2212" s="20"/>
      <c r="CI2212" s="20"/>
      <c r="CJ2212" s="20"/>
      <c r="CK2212" s="20"/>
      <c r="CL2212" s="20"/>
      <c r="CM2212" s="20"/>
      <c r="CN2212" s="20"/>
      <c r="CO2212" s="20"/>
      <c r="CP2212" s="20"/>
      <c r="CQ2212" s="20"/>
      <c r="CR2212" s="20"/>
      <c r="CS2212" s="20"/>
      <c r="CT2212" s="20"/>
      <c r="CU2212" s="20"/>
      <c r="CV2212" s="20"/>
      <c r="CW2212" s="20"/>
      <c r="CX2212" s="20"/>
      <c r="CY2212" s="20"/>
      <c r="CZ2212" s="20"/>
      <c r="DA2212" s="20"/>
      <c r="DB2212" s="20"/>
      <c r="DC2212" s="20"/>
      <c r="DD2212" s="20"/>
      <c r="DE2212" s="20"/>
      <c r="DF2212" s="20"/>
      <c r="DG2212" s="20"/>
      <c r="DH2212" s="20"/>
      <c r="DI2212" s="20"/>
      <c r="DJ2212" s="20"/>
      <c r="DK2212" s="20"/>
      <c r="DL2212" s="20"/>
      <c r="DM2212" s="20"/>
      <c r="DN2212" s="20"/>
      <c r="DO2212" s="20"/>
      <c r="DP2212" s="20"/>
      <c r="DQ2212" s="20"/>
      <c r="DR2212" s="20"/>
      <c r="DS2212" s="20"/>
      <c r="DT2212" s="20"/>
      <c r="DU2212" s="20"/>
      <c r="DV2212" s="20"/>
      <c r="DW2212" s="20"/>
      <c r="DX2212" s="20"/>
      <c r="DY2212" s="20"/>
    </row>
    <row r="2213" spans="2:129" x14ac:dyDescent="0.15">
      <c r="B2213" s="77" t="s">
        <v>1347</v>
      </c>
      <c r="C2213" s="75"/>
      <c r="D2213" s="73" t="s">
        <v>38</v>
      </c>
      <c r="E2213" s="78" t="s">
        <v>1348</v>
      </c>
      <c r="F2213" s="88">
        <f t="shared" si="395"/>
        <v>5.6113133766270007</v>
      </c>
      <c r="G2213" s="88">
        <f t="shared" si="396"/>
        <v>2.7482733169999999E-3</v>
      </c>
      <c r="H2213" s="88">
        <f t="shared" si="397"/>
        <v>1.3771028336E-2</v>
      </c>
      <c r="I2213" s="88">
        <f t="shared" si="398"/>
        <v>5.1811191949740003</v>
      </c>
      <c r="J2213" s="88">
        <v>0.41367488000000002</v>
      </c>
      <c r="K2213" s="88">
        <v>1.3133117E-2</v>
      </c>
      <c r="L2213" s="88">
        <v>5.9416776000000004E-4</v>
      </c>
      <c r="M2213" s="88">
        <v>8.3498977000000005E-5</v>
      </c>
      <c r="N2213" s="88">
        <v>2.3498324999999998E-3</v>
      </c>
      <c r="O2213" s="88">
        <v>3.1494184000000001E-4</v>
      </c>
      <c r="P2213" s="88">
        <v>4.3743576E-5</v>
      </c>
      <c r="Q2213" s="88">
        <v>1.2693458999999999E-4</v>
      </c>
      <c r="R2213" s="88">
        <v>2.0894834000000001E-2</v>
      </c>
      <c r="S2213" s="88">
        <v>0</v>
      </c>
      <c r="T2213" s="88">
        <v>5.16</v>
      </c>
      <c r="U2213" s="88">
        <v>9.7426383999999996E-5</v>
      </c>
      <c r="V2213" s="255"/>
      <c r="W2213" s="89">
        <f t="shared" si="399"/>
        <v>3.0642583703703705</v>
      </c>
      <c r="X2213" s="249">
        <v>1.7772574999999999</v>
      </c>
      <c r="Y2213" s="249">
        <v>1.6478668999999999</v>
      </c>
      <c r="Z2213" s="249">
        <v>9.0806949999999997E-2</v>
      </c>
      <c r="AA2213" s="249">
        <v>7.2793700999999997E-5</v>
      </c>
      <c r="AB2213" s="249">
        <v>1.144795E-2</v>
      </c>
      <c r="AC2213" s="249">
        <v>5.2213479999999998E-3</v>
      </c>
      <c r="AD2213" s="249">
        <v>2.1841553999999999E-2</v>
      </c>
      <c r="AE2213" s="250">
        <v>3.5148100000000001E-6</v>
      </c>
      <c r="AF2213" s="250">
        <v>1.0505390999999999E-8</v>
      </c>
      <c r="AG2213" s="78">
        <v>1.4865725999999999E-2</v>
      </c>
      <c r="AH2213" s="20"/>
      <c r="AI2213" s="20"/>
      <c r="AJ2213" s="20"/>
      <c r="AK2213" s="20"/>
      <c r="AL2213" s="20"/>
      <c r="AM2213" s="20"/>
      <c r="AN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c r="BU2213" s="20"/>
      <c r="BV2213" s="20"/>
      <c r="BW2213" s="20"/>
      <c r="BX2213" s="20"/>
      <c r="BY2213" s="20"/>
      <c r="BZ2213" s="20"/>
      <c r="CA2213" s="20"/>
      <c r="CB2213" s="20"/>
      <c r="CC2213" s="20"/>
      <c r="CD2213" s="20"/>
      <c r="CE2213" s="20"/>
      <c r="CF2213" s="20"/>
      <c r="CG2213" s="20"/>
      <c r="CH2213" s="20"/>
      <c r="CI2213" s="20"/>
      <c r="CJ2213" s="20"/>
      <c r="CK2213" s="20"/>
      <c r="CL2213" s="20"/>
      <c r="CM2213" s="20"/>
      <c r="CN2213" s="20"/>
      <c r="CO2213" s="20"/>
      <c r="CP2213" s="20"/>
      <c r="CQ2213" s="20"/>
      <c r="CR2213" s="20"/>
      <c r="CS2213" s="20"/>
      <c r="CT2213" s="20"/>
      <c r="CU2213" s="20"/>
      <c r="CV2213" s="20"/>
      <c r="CW2213" s="20"/>
      <c r="CX2213" s="20"/>
      <c r="CY2213" s="20"/>
      <c r="CZ2213" s="20"/>
      <c r="DA2213" s="20"/>
      <c r="DB2213" s="20"/>
      <c r="DC2213" s="20"/>
      <c r="DD2213" s="20"/>
      <c r="DE2213" s="20"/>
      <c r="DF2213" s="20"/>
      <c r="DG2213" s="20"/>
      <c r="DH2213" s="20"/>
      <c r="DI2213" s="20"/>
      <c r="DJ2213" s="20"/>
      <c r="DK2213" s="20"/>
      <c r="DL2213" s="20"/>
      <c r="DM2213" s="20"/>
      <c r="DN2213" s="20"/>
      <c r="DO2213" s="20"/>
      <c r="DP2213" s="20"/>
      <c r="DQ2213" s="20"/>
      <c r="DR2213" s="20"/>
      <c r="DS2213" s="20"/>
      <c r="DT2213" s="20"/>
      <c r="DU2213" s="20"/>
      <c r="DV2213" s="20"/>
      <c r="DW2213" s="20"/>
      <c r="DX2213" s="20"/>
      <c r="DY2213" s="20"/>
    </row>
    <row r="2214" spans="2:129" x14ac:dyDescent="0.15">
      <c r="B2214" s="67" t="s">
        <v>1349</v>
      </c>
      <c r="C2214" s="114" t="s">
        <v>1350</v>
      </c>
      <c r="D2214" s="75"/>
      <c r="E2214" s="105"/>
      <c r="F2214" s="125"/>
      <c r="G2214" s="125"/>
      <c r="H2214" s="125"/>
      <c r="I2214" s="125"/>
      <c r="J2214" s="125"/>
      <c r="K2214" s="125"/>
      <c r="L2214" s="125"/>
      <c r="M2214" s="125"/>
      <c r="N2214" s="125"/>
      <c r="O2214" s="125"/>
      <c r="P2214" s="125"/>
      <c r="Q2214" s="125"/>
      <c r="R2214" s="125"/>
      <c r="S2214" s="125"/>
      <c r="T2214" s="125"/>
      <c r="U2214" s="125"/>
      <c r="V2214" s="28"/>
      <c r="W2214" s="246"/>
      <c r="X2214" s="80"/>
      <c r="Y2214" s="80"/>
      <c r="Z2214" s="80"/>
      <c r="AA2214" s="80"/>
      <c r="AB2214" s="80"/>
      <c r="AC2214" s="80"/>
      <c r="AD2214" s="80"/>
      <c r="AE2214" s="70"/>
      <c r="AF2214" s="70"/>
      <c r="AG2214" s="70"/>
      <c r="AH2214" s="20"/>
      <c r="AI2214" s="20"/>
      <c r="AJ2214" s="20"/>
      <c r="AK2214" s="20"/>
      <c r="AL2214" s="20"/>
      <c r="AM2214" s="20"/>
      <c r="AN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c r="BU2214" s="20"/>
      <c r="BV2214" s="20"/>
      <c r="BW2214" s="20"/>
      <c r="BX2214" s="20"/>
      <c r="BY2214" s="20"/>
      <c r="BZ2214" s="20"/>
      <c r="CA2214" s="20"/>
      <c r="CB2214" s="20"/>
      <c r="CC2214" s="20"/>
      <c r="CD2214" s="20"/>
      <c r="CE2214" s="20"/>
      <c r="CF2214" s="20"/>
      <c r="CG2214" s="20"/>
      <c r="CH2214" s="20"/>
      <c r="CI2214" s="20"/>
      <c r="CJ2214" s="20"/>
      <c r="CK2214" s="20"/>
      <c r="CL2214" s="20"/>
      <c r="CM2214" s="20"/>
      <c r="CN2214" s="20"/>
      <c r="CO2214" s="20"/>
      <c r="CP2214" s="20"/>
      <c r="CQ2214" s="20"/>
      <c r="CR2214" s="20"/>
      <c r="CS2214" s="20"/>
      <c r="CT2214" s="20"/>
      <c r="CU2214" s="20"/>
      <c r="CV2214" s="20"/>
      <c r="CW2214" s="20"/>
      <c r="CX2214" s="20"/>
      <c r="CY2214" s="20"/>
      <c r="CZ2214" s="20"/>
      <c r="DA2214" s="20"/>
      <c r="DB2214" s="20"/>
      <c r="DC2214" s="20"/>
      <c r="DD2214" s="20"/>
      <c r="DE2214" s="20"/>
      <c r="DF2214" s="20"/>
      <c r="DG2214" s="20"/>
      <c r="DH2214" s="20"/>
      <c r="DI2214" s="20"/>
      <c r="DJ2214" s="20"/>
      <c r="DK2214" s="20"/>
      <c r="DL2214" s="20"/>
      <c r="DM2214" s="20"/>
      <c r="DN2214" s="20"/>
      <c r="DO2214" s="20"/>
      <c r="DP2214" s="20"/>
      <c r="DQ2214" s="20"/>
      <c r="DR2214" s="20"/>
      <c r="DS2214" s="20"/>
      <c r="DT2214" s="20"/>
      <c r="DU2214" s="20"/>
      <c r="DV2214" s="20"/>
      <c r="DW2214" s="20"/>
      <c r="DX2214" s="20"/>
      <c r="DY2214" s="20"/>
    </row>
    <row r="2215" spans="2:129" x14ac:dyDescent="0.15">
      <c r="B2215" s="77" t="s">
        <v>1351</v>
      </c>
      <c r="C2215" s="75"/>
      <c r="D2215" s="73" t="s">
        <v>38</v>
      </c>
      <c r="E2215" s="78" t="s">
        <v>1352</v>
      </c>
      <c r="F2215" s="88">
        <f t="shared" ref="F2215:F2249" si="400">G2215+H2215+I2215+J2215</f>
        <v>5.5987814403000005E-2</v>
      </c>
      <c r="G2215" s="88">
        <f t="shared" ref="G2215:G2249" si="401">M2215+N2215+O2215</f>
        <v>3.3163321540000002E-3</v>
      </c>
      <c r="H2215" s="88">
        <f t="shared" ref="H2215:H2249" si="402">K2215+L2215+P2215</f>
        <v>1.6828191318999999E-2</v>
      </c>
      <c r="I2215" s="88">
        <f t="shared" ref="I2215:I2249" si="403">Q2215+IF(R2215="x",0,R2215)+IF(S2215="x",0,S2215)+IF(T2215="x",0,T2215)+U2215</f>
        <v>2.171874893E-2</v>
      </c>
      <c r="J2215" s="88">
        <v>1.4124542E-2</v>
      </c>
      <c r="K2215" s="88">
        <v>1.6081376000000001E-2</v>
      </c>
      <c r="L2215" s="88">
        <v>6.9934524E-4</v>
      </c>
      <c r="M2215" s="88">
        <v>9.6608944000000003E-5</v>
      </c>
      <c r="N2215" s="88">
        <v>2.8498705000000002E-3</v>
      </c>
      <c r="O2215" s="88">
        <v>3.6985270999999998E-4</v>
      </c>
      <c r="P2215" s="88">
        <v>4.7470079000000001E-5</v>
      </c>
      <c r="Q2215" s="88">
        <v>1.4939624999999999E-4</v>
      </c>
      <c r="R2215" s="88">
        <v>2.1464347000000002E-2</v>
      </c>
      <c r="S2215" s="88">
        <v>0</v>
      </c>
      <c r="T2215" s="88">
        <v>0</v>
      </c>
      <c r="U2215" s="88">
        <v>1.0500568E-4</v>
      </c>
      <c r="V2215" s="255"/>
      <c r="W2215" s="89">
        <f t="shared" ref="W2215:W2249" si="404">J2215/0.135</f>
        <v>0.10462623703703704</v>
      </c>
      <c r="X2215" s="249">
        <v>1.8755443999999999</v>
      </c>
      <c r="Y2215" s="249">
        <v>1.7321792</v>
      </c>
      <c r="Z2215" s="249">
        <v>9.9105176000000003E-2</v>
      </c>
      <c r="AA2215" s="249">
        <v>9.0259895000000006E-5</v>
      </c>
      <c r="AB2215" s="249">
        <v>1.3025287999999999E-2</v>
      </c>
      <c r="AC2215" s="249">
        <v>5.9363254999999998E-3</v>
      </c>
      <c r="AD2215" s="249">
        <v>2.5208122999999999E-2</v>
      </c>
      <c r="AE2215" s="250">
        <v>3.5693165999999999E-7</v>
      </c>
      <c r="AF2215" s="250">
        <v>9.1269512999999998E-10</v>
      </c>
      <c r="AG2215" s="78">
        <v>1.5466539E-2</v>
      </c>
      <c r="AH2215" s="20"/>
      <c r="AI2215" s="20"/>
      <c r="AJ2215" s="20"/>
      <c r="AK2215" s="20"/>
      <c r="AL2215" s="20"/>
      <c r="AM2215" s="20"/>
      <c r="AN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c r="BU2215" s="20"/>
      <c r="BV2215" s="20"/>
      <c r="BW2215" s="20"/>
      <c r="BX2215" s="20"/>
      <c r="BY2215" s="20"/>
      <c r="BZ2215" s="20"/>
      <c r="CA2215" s="20"/>
      <c r="CB2215" s="20"/>
      <c r="CC2215" s="20"/>
      <c r="CD2215" s="20"/>
      <c r="CE2215" s="20"/>
      <c r="CF2215" s="20"/>
      <c r="CG2215" s="20"/>
      <c r="CH2215" s="20"/>
      <c r="CI2215" s="20"/>
      <c r="CJ2215" s="20"/>
      <c r="CK2215" s="20"/>
      <c r="CL2215" s="20"/>
      <c r="CM2215" s="20"/>
      <c r="CN2215" s="20"/>
      <c r="CO2215" s="20"/>
      <c r="CP2215" s="20"/>
      <c r="CQ2215" s="20"/>
      <c r="CR2215" s="20"/>
      <c r="CS2215" s="20"/>
      <c r="CT2215" s="20"/>
      <c r="CU2215" s="20"/>
      <c r="CV2215" s="20"/>
      <c r="CW2215" s="20"/>
      <c r="CX2215" s="20"/>
      <c r="CY2215" s="20"/>
      <c r="CZ2215" s="20"/>
      <c r="DA2215" s="20"/>
      <c r="DB2215" s="20"/>
      <c r="DC2215" s="20"/>
      <c r="DD2215" s="20"/>
      <c r="DE2215" s="20"/>
      <c r="DF2215" s="20"/>
      <c r="DG2215" s="20"/>
      <c r="DH2215" s="20"/>
      <c r="DI2215" s="20"/>
      <c r="DJ2215" s="20"/>
      <c r="DK2215" s="20"/>
      <c r="DL2215" s="20"/>
      <c r="DM2215" s="20"/>
      <c r="DN2215" s="20"/>
      <c r="DO2215" s="20"/>
      <c r="DP2215" s="20"/>
      <c r="DQ2215" s="20"/>
      <c r="DR2215" s="20"/>
      <c r="DS2215" s="20"/>
      <c r="DT2215" s="20"/>
      <c r="DU2215" s="20"/>
      <c r="DV2215" s="20"/>
      <c r="DW2215" s="20"/>
      <c r="DX2215" s="20"/>
      <c r="DY2215" s="20"/>
    </row>
    <row r="2216" spans="2:129" x14ac:dyDescent="0.15">
      <c r="B2216" s="77" t="s">
        <v>1353</v>
      </c>
      <c r="C2216" s="75"/>
      <c r="D2216" s="73" t="s">
        <v>38</v>
      </c>
      <c r="E2216" s="78" t="s">
        <v>1354</v>
      </c>
      <c r="F2216" s="88">
        <f t="shared" si="400"/>
        <v>5.7211878124029996</v>
      </c>
      <c r="G2216" s="88">
        <f t="shared" si="401"/>
        <v>3.3163321540000002E-3</v>
      </c>
      <c r="H2216" s="88">
        <f t="shared" si="402"/>
        <v>1.6828191318999999E-2</v>
      </c>
      <c r="I2216" s="88">
        <f t="shared" si="403"/>
        <v>5.2867187489299994</v>
      </c>
      <c r="J2216" s="88">
        <v>0.41432454000000002</v>
      </c>
      <c r="K2216" s="88">
        <v>1.6081376000000001E-2</v>
      </c>
      <c r="L2216" s="88">
        <v>6.9934524E-4</v>
      </c>
      <c r="M2216" s="88">
        <v>9.6608944000000003E-5</v>
      </c>
      <c r="N2216" s="88">
        <v>2.8498705000000002E-3</v>
      </c>
      <c r="O2216" s="88">
        <v>3.6985270999999998E-4</v>
      </c>
      <c r="P2216" s="88">
        <v>4.7470079000000001E-5</v>
      </c>
      <c r="Q2216" s="88">
        <v>1.4939624999999999E-4</v>
      </c>
      <c r="R2216" s="88">
        <v>2.1464347000000002E-2</v>
      </c>
      <c r="S2216" s="88">
        <v>0</v>
      </c>
      <c r="T2216" s="88">
        <v>5.2649999999999997</v>
      </c>
      <c r="U2216" s="88">
        <v>1.0500568E-4</v>
      </c>
      <c r="V2216" s="255"/>
      <c r="W2216" s="89">
        <f t="shared" si="404"/>
        <v>3.0690706666666667</v>
      </c>
      <c r="X2216" s="249">
        <v>1.8755443999999999</v>
      </c>
      <c r="Y2216" s="249">
        <v>1.7321792</v>
      </c>
      <c r="Z2216" s="249">
        <v>9.9105176000000003E-2</v>
      </c>
      <c r="AA2216" s="249">
        <v>9.0259895000000006E-5</v>
      </c>
      <c r="AB2216" s="249">
        <v>1.3025287999999999E-2</v>
      </c>
      <c r="AC2216" s="249">
        <v>5.9363254999999998E-3</v>
      </c>
      <c r="AD2216" s="249">
        <v>2.5208122999999999E-2</v>
      </c>
      <c r="AE2216" s="250">
        <v>3.5585317000000001E-6</v>
      </c>
      <c r="AF2216" s="250">
        <v>1.0572959E-8</v>
      </c>
      <c r="AG2216" s="78">
        <v>1.5466539E-2</v>
      </c>
      <c r="AH2216" s="20"/>
      <c r="AI2216" s="20"/>
      <c r="AJ2216" s="20"/>
      <c r="AK2216" s="20"/>
      <c r="AL2216" s="20"/>
      <c r="AM2216" s="20"/>
      <c r="AN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c r="BU2216" s="20"/>
      <c r="BV2216" s="20"/>
      <c r="BW2216" s="20"/>
      <c r="BX2216" s="20"/>
      <c r="BY2216" s="20"/>
      <c r="BZ2216" s="20"/>
      <c r="CA2216" s="20"/>
      <c r="CB2216" s="20"/>
      <c r="CC2216" s="20"/>
      <c r="CD2216" s="20"/>
      <c r="CE2216" s="20"/>
      <c r="CF2216" s="20"/>
      <c r="CG2216" s="20"/>
      <c r="CH2216" s="20"/>
      <c r="CI2216" s="20"/>
      <c r="CJ2216" s="20"/>
      <c r="CK2216" s="20"/>
      <c r="CL2216" s="20"/>
      <c r="CM2216" s="20"/>
      <c r="CN2216" s="20"/>
      <c r="CO2216" s="20"/>
      <c r="CP2216" s="20"/>
      <c r="CQ2216" s="20"/>
      <c r="CR2216" s="20"/>
      <c r="CS2216" s="20"/>
      <c r="CT2216" s="20"/>
      <c r="CU2216" s="20"/>
      <c r="CV2216" s="20"/>
      <c r="CW2216" s="20"/>
      <c r="CX2216" s="20"/>
      <c r="CY2216" s="20"/>
      <c r="CZ2216" s="20"/>
      <c r="DA2216" s="20"/>
      <c r="DB2216" s="20"/>
      <c r="DC2216" s="20"/>
      <c r="DD2216" s="20"/>
      <c r="DE2216" s="20"/>
      <c r="DF2216" s="20"/>
      <c r="DG2216" s="20"/>
      <c r="DH2216" s="20"/>
      <c r="DI2216" s="20"/>
      <c r="DJ2216" s="20"/>
      <c r="DK2216" s="20"/>
      <c r="DL2216" s="20"/>
      <c r="DM2216" s="20"/>
      <c r="DN2216" s="20"/>
      <c r="DO2216" s="20"/>
      <c r="DP2216" s="20"/>
      <c r="DQ2216" s="20"/>
      <c r="DR2216" s="20"/>
      <c r="DS2216" s="20"/>
      <c r="DT2216" s="20"/>
      <c r="DU2216" s="20"/>
      <c r="DV2216" s="20"/>
      <c r="DW2216" s="20"/>
      <c r="DX2216" s="20"/>
      <c r="DY2216" s="20"/>
    </row>
    <row r="2217" spans="2:129" x14ac:dyDescent="0.15">
      <c r="B2217" s="77" t="s">
        <v>1355</v>
      </c>
      <c r="C2217" s="75"/>
      <c r="D2217" s="73" t="s">
        <v>38</v>
      </c>
      <c r="E2217" s="78" t="s">
        <v>1356</v>
      </c>
      <c r="F2217" s="88">
        <f t="shared" si="400"/>
        <v>6.3099691269000002E-2</v>
      </c>
      <c r="G2217" s="88">
        <f t="shared" si="401"/>
        <v>3.88459691E-3</v>
      </c>
      <c r="H2217" s="88">
        <f t="shared" si="402"/>
        <v>1.9816012828999998E-2</v>
      </c>
      <c r="I2217" s="88">
        <f t="shared" si="403"/>
        <v>2.381951853E-2</v>
      </c>
      <c r="J2217" s="88">
        <v>1.5579562999999999E-2</v>
      </c>
      <c r="K2217" s="88">
        <v>1.8951606999999999E-2</v>
      </c>
      <c r="L2217" s="88">
        <v>8.1170045999999995E-4</v>
      </c>
      <c r="M2217" s="88">
        <v>1.1135516E-4</v>
      </c>
      <c r="N2217" s="88">
        <v>3.3447173000000002E-3</v>
      </c>
      <c r="O2217" s="88">
        <v>4.2852445E-4</v>
      </c>
      <c r="P2217" s="88">
        <v>5.2705369E-5</v>
      </c>
      <c r="Q2217" s="88">
        <v>1.7330722E-4</v>
      </c>
      <c r="R2217" s="88">
        <v>2.3529890000000001E-2</v>
      </c>
      <c r="S2217" s="88">
        <v>0</v>
      </c>
      <c r="T2217" s="88">
        <v>0</v>
      </c>
      <c r="U2217" s="88">
        <v>1.1632130999999999E-4</v>
      </c>
      <c r="V2217" s="255"/>
      <c r="W2217" s="89">
        <f t="shared" si="404"/>
        <v>0.11540417037037036</v>
      </c>
      <c r="X2217" s="249">
        <v>2.0720122999999999</v>
      </c>
      <c r="Y2217" s="249">
        <v>1.9142440000000001</v>
      </c>
      <c r="Z2217" s="249">
        <v>0.10807208</v>
      </c>
      <c r="AA2217" s="249">
        <v>1.0632236E-4</v>
      </c>
      <c r="AB2217" s="249">
        <v>1.4516299999999999E-2</v>
      </c>
      <c r="AC2217" s="249">
        <v>6.6113413000000003E-3</v>
      </c>
      <c r="AD2217" s="249">
        <v>2.8462283000000001E-2</v>
      </c>
      <c r="AE2217" s="250">
        <v>4.0872887000000001E-7</v>
      </c>
      <c r="AF2217" s="250">
        <v>1.0216287999999999E-9</v>
      </c>
      <c r="AG2217" s="78">
        <v>1.7039341999999999E-2</v>
      </c>
      <c r="AH2217" s="20"/>
      <c r="AI2217" s="20"/>
      <c r="AJ2217" s="20"/>
      <c r="AK2217" s="20"/>
      <c r="AL2217" s="20"/>
      <c r="AM2217" s="20"/>
      <c r="AN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c r="BU2217" s="20"/>
      <c r="BV2217" s="20"/>
      <c r="BW2217" s="20"/>
      <c r="BX2217" s="20"/>
      <c r="BY2217" s="20"/>
      <c r="BZ2217" s="20"/>
      <c r="CA2217" s="20"/>
      <c r="CB2217" s="20"/>
      <c r="CC2217" s="20"/>
      <c r="CD2217" s="20"/>
      <c r="CE2217" s="20"/>
      <c r="CF2217" s="20"/>
      <c r="CG2217" s="20"/>
      <c r="CH2217" s="20"/>
      <c r="CI2217" s="20"/>
      <c r="CJ2217" s="20"/>
      <c r="CK2217" s="20"/>
      <c r="CL2217" s="20"/>
      <c r="CM2217" s="20"/>
      <c r="CN2217" s="20"/>
      <c r="CO2217" s="20"/>
      <c r="CP2217" s="20"/>
      <c r="CQ2217" s="20"/>
      <c r="CR2217" s="20"/>
      <c r="CS2217" s="20"/>
      <c r="CT2217" s="20"/>
      <c r="CU2217" s="20"/>
      <c r="CV2217" s="20"/>
      <c r="CW2217" s="20"/>
      <c r="CX2217" s="20"/>
      <c r="CY2217" s="20"/>
      <c r="CZ2217" s="20"/>
      <c r="DA2217" s="20"/>
      <c r="DB2217" s="20"/>
      <c r="DC2217" s="20"/>
      <c r="DD2217" s="20"/>
      <c r="DE2217" s="20"/>
      <c r="DF2217" s="20"/>
      <c r="DG2217" s="20"/>
      <c r="DH2217" s="20"/>
      <c r="DI2217" s="20"/>
      <c r="DJ2217" s="20"/>
      <c r="DK2217" s="20"/>
      <c r="DL2217" s="20"/>
      <c r="DM2217" s="20"/>
      <c r="DN2217" s="20"/>
      <c r="DO2217" s="20"/>
      <c r="DP2217" s="20"/>
      <c r="DQ2217" s="20"/>
      <c r="DR2217" s="20"/>
      <c r="DS2217" s="20"/>
      <c r="DT2217" s="20"/>
      <c r="DU2217" s="20"/>
      <c r="DV2217" s="20"/>
      <c r="DW2217" s="20"/>
      <c r="DX2217" s="20"/>
      <c r="DY2217" s="20"/>
    </row>
    <row r="2218" spans="2:129" x14ac:dyDescent="0.15">
      <c r="B2218" s="77" t="s">
        <v>1357</v>
      </c>
      <c r="C2218" s="75"/>
      <c r="D2218" s="73" t="s">
        <v>38</v>
      </c>
      <c r="E2218" s="78" t="s">
        <v>1358</v>
      </c>
      <c r="F2218" s="88">
        <f t="shared" si="400"/>
        <v>8.2632996882689991</v>
      </c>
      <c r="G2218" s="88">
        <f t="shared" si="401"/>
        <v>3.88459691E-3</v>
      </c>
      <c r="H2218" s="88">
        <f t="shared" si="402"/>
        <v>1.9816012828999998E-2</v>
      </c>
      <c r="I2218" s="88">
        <f t="shared" si="403"/>
        <v>7.8238195185299997</v>
      </c>
      <c r="J2218" s="88">
        <v>0.41577955999999999</v>
      </c>
      <c r="K2218" s="88">
        <v>1.8951606999999999E-2</v>
      </c>
      <c r="L2218" s="88">
        <v>8.1170045999999995E-4</v>
      </c>
      <c r="M2218" s="88">
        <v>1.1135516E-4</v>
      </c>
      <c r="N2218" s="88">
        <v>3.3447173000000002E-3</v>
      </c>
      <c r="O2218" s="88">
        <v>4.2852445E-4</v>
      </c>
      <c r="P2218" s="88">
        <v>5.2705369E-5</v>
      </c>
      <c r="Q2218" s="88">
        <v>1.7330722E-4</v>
      </c>
      <c r="R2218" s="88">
        <v>2.3529890000000001E-2</v>
      </c>
      <c r="S2218" s="88">
        <v>0</v>
      </c>
      <c r="T2218" s="88">
        <v>7.8</v>
      </c>
      <c r="U2218" s="88">
        <v>1.1632130999999999E-4</v>
      </c>
      <c r="V2218" s="255"/>
      <c r="W2218" s="89">
        <f t="shared" si="404"/>
        <v>3.0798485925925925</v>
      </c>
      <c r="X2218" s="249">
        <v>2.0720122999999999</v>
      </c>
      <c r="Y2218" s="249">
        <v>1.9142440000000001</v>
      </c>
      <c r="Z2218" s="249">
        <v>0.10807208</v>
      </c>
      <c r="AA2218" s="249">
        <v>1.0632236E-4</v>
      </c>
      <c r="AB2218" s="249">
        <v>1.4516299999999999E-2</v>
      </c>
      <c r="AC2218" s="249">
        <v>6.6113413000000003E-3</v>
      </c>
      <c r="AD2218" s="249">
        <v>2.8462283000000001E-2</v>
      </c>
      <c r="AE2218" s="250">
        <v>3.6103289000000002E-6</v>
      </c>
      <c r="AF2218" s="250">
        <v>1.0681893E-8</v>
      </c>
      <c r="AG2218" s="78">
        <v>1.7039341999999999E-2</v>
      </c>
      <c r="AH2218" s="20"/>
      <c r="AI2218" s="20"/>
      <c r="AJ2218" s="20"/>
      <c r="AK2218" s="20"/>
      <c r="AL2218" s="20"/>
      <c r="AM2218" s="20"/>
      <c r="AN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c r="BU2218" s="20"/>
      <c r="BV2218" s="20"/>
      <c r="BW2218" s="20"/>
      <c r="BX2218" s="20"/>
      <c r="BY2218" s="20"/>
      <c r="BZ2218" s="20"/>
      <c r="CA2218" s="20"/>
      <c r="CB2218" s="20"/>
      <c r="CC2218" s="20"/>
      <c r="CD2218" s="20"/>
      <c r="CE2218" s="20"/>
      <c r="CF2218" s="20"/>
      <c r="CG2218" s="20"/>
      <c r="CH2218" s="20"/>
      <c r="CI2218" s="20"/>
      <c r="CJ2218" s="20"/>
      <c r="CK2218" s="20"/>
      <c r="CL2218" s="20"/>
      <c r="CM2218" s="20"/>
      <c r="CN2218" s="20"/>
      <c r="CO2218" s="20"/>
      <c r="CP2218" s="20"/>
      <c r="CQ2218" s="20"/>
      <c r="CR2218" s="20"/>
      <c r="CS2218" s="20"/>
      <c r="CT2218" s="20"/>
      <c r="CU2218" s="20"/>
      <c r="CV2218" s="20"/>
      <c r="CW2218" s="20"/>
      <c r="CX2218" s="20"/>
      <c r="CY2218" s="20"/>
      <c r="CZ2218" s="20"/>
      <c r="DA2218" s="20"/>
      <c r="DB2218" s="20"/>
      <c r="DC2218" s="20"/>
      <c r="DD2218" s="20"/>
      <c r="DE2218" s="20"/>
      <c r="DF2218" s="20"/>
      <c r="DG2218" s="20"/>
      <c r="DH2218" s="20"/>
      <c r="DI2218" s="20"/>
      <c r="DJ2218" s="20"/>
      <c r="DK2218" s="20"/>
      <c r="DL2218" s="20"/>
      <c r="DM2218" s="20"/>
      <c r="DN2218" s="20"/>
      <c r="DO2218" s="20"/>
      <c r="DP2218" s="20"/>
      <c r="DQ2218" s="20"/>
      <c r="DR2218" s="20"/>
      <c r="DS2218" s="20"/>
      <c r="DT2218" s="20"/>
      <c r="DU2218" s="20"/>
      <c r="DV2218" s="20"/>
      <c r="DW2218" s="20"/>
      <c r="DX2218" s="20"/>
      <c r="DY2218" s="20"/>
    </row>
    <row r="2219" spans="2:129" x14ac:dyDescent="0.15">
      <c r="B2219" s="77" t="s">
        <v>1359</v>
      </c>
      <c r="C2219" s="114"/>
      <c r="D2219" s="73" t="s">
        <v>38</v>
      </c>
      <c r="E2219" s="78" t="s">
        <v>1360</v>
      </c>
      <c r="F2219" s="88">
        <f t="shared" si="400"/>
        <v>0.13403287106999998</v>
      </c>
      <c r="G2219" s="88">
        <f t="shared" si="401"/>
        <v>8.9620897999999997E-3</v>
      </c>
      <c r="H2219" s="88">
        <f t="shared" si="402"/>
        <v>4.6279639669999997E-2</v>
      </c>
      <c r="I2219" s="88">
        <f t="shared" si="403"/>
        <v>4.7550247599999991E-2</v>
      </c>
      <c r="J2219" s="88">
        <v>3.1240894000000002E-2</v>
      </c>
      <c r="K2219" s="88">
        <v>4.4335977999999998E-2</v>
      </c>
      <c r="L2219" s="88">
        <v>1.8391970999999999E-3</v>
      </c>
      <c r="M2219" s="88">
        <v>2.4850517999999998E-4</v>
      </c>
      <c r="N2219" s="88">
        <v>7.7484609999999999E-3</v>
      </c>
      <c r="O2219" s="88">
        <v>9.6512362000000004E-4</v>
      </c>
      <c r="P2219" s="88">
        <v>1.0446456999999999E-4</v>
      </c>
      <c r="Q2219" s="88">
        <v>3.9171612999999998E-4</v>
      </c>
      <c r="R2219" s="88">
        <v>4.6928765999999997E-2</v>
      </c>
      <c r="S2219" s="88">
        <v>0</v>
      </c>
      <c r="T2219" s="88">
        <v>0</v>
      </c>
      <c r="U2219" s="88">
        <v>2.2976547000000001E-4</v>
      </c>
      <c r="V2219" s="255"/>
      <c r="W2219" s="89">
        <f t="shared" si="404"/>
        <v>0.23141402962962962</v>
      </c>
      <c r="X2219" s="249">
        <v>4.1517990999999999</v>
      </c>
      <c r="Y2219" s="249">
        <v>3.8639378999999998</v>
      </c>
      <c r="Z2219" s="249">
        <v>0.19039180999999999</v>
      </c>
      <c r="AA2219" s="249">
        <v>2.4518214000000002E-4</v>
      </c>
      <c r="AB2219" s="249">
        <v>2.7551454E-2</v>
      </c>
      <c r="AC2219" s="249">
        <v>1.2509749000000001E-2</v>
      </c>
      <c r="AD2219" s="249">
        <v>5.7162960999999998E-2</v>
      </c>
      <c r="AE2219" s="250">
        <v>8.9817521E-7</v>
      </c>
      <c r="AF2219" s="250">
        <v>2.1315748999999998E-9</v>
      </c>
      <c r="AG2219" s="78">
        <v>3.4303770999999997E-2</v>
      </c>
      <c r="AH2219" s="20"/>
      <c r="AI2219" s="20"/>
      <c r="AJ2219" s="20"/>
      <c r="AK2219" s="20"/>
      <c r="AL2219" s="20"/>
      <c r="AM2219" s="20"/>
      <c r="AN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c r="BU2219" s="20"/>
      <c r="BV2219" s="20"/>
      <c r="BW2219" s="20"/>
      <c r="BX2219" s="20"/>
      <c r="BY2219" s="20"/>
      <c r="BZ2219" s="20"/>
      <c r="CA2219" s="20"/>
      <c r="CB2219" s="20"/>
      <c r="CC2219" s="20"/>
      <c r="CD2219" s="20"/>
      <c r="CE2219" s="20"/>
      <c r="CF2219" s="20"/>
      <c r="CG2219" s="20"/>
      <c r="CH2219" s="20"/>
      <c r="CI2219" s="20"/>
      <c r="CJ2219" s="20"/>
      <c r="CK2219" s="20"/>
      <c r="CL2219" s="20"/>
      <c r="CM2219" s="20"/>
      <c r="CN2219" s="20"/>
      <c r="CO2219" s="20"/>
      <c r="CP2219" s="20"/>
      <c r="CQ2219" s="20"/>
      <c r="CR2219" s="20"/>
      <c r="CS2219" s="20"/>
      <c r="CT2219" s="20"/>
      <c r="CU2219" s="20"/>
      <c r="CV2219" s="20"/>
      <c r="CW2219" s="20"/>
      <c r="CX2219" s="20"/>
      <c r="CY2219" s="20"/>
      <c r="CZ2219" s="20"/>
      <c r="DA2219" s="20"/>
      <c r="DB2219" s="20"/>
      <c r="DC2219" s="20"/>
      <c r="DD2219" s="20"/>
      <c r="DE2219" s="20"/>
      <c r="DF2219" s="20"/>
      <c r="DG2219" s="20"/>
      <c r="DH2219" s="20"/>
      <c r="DI2219" s="20"/>
      <c r="DJ2219" s="20"/>
      <c r="DK2219" s="20"/>
      <c r="DL2219" s="20"/>
      <c r="DM2219" s="20"/>
      <c r="DN2219" s="20"/>
      <c r="DO2219" s="20"/>
      <c r="DP2219" s="20"/>
      <c r="DQ2219" s="20"/>
      <c r="DR2219" s="20"/>
      <c r="DS2219" s="20"/>
      <c r="DT2219" s="20"/>
      <c r="DU2219" s="20"/>
      <c r="DV2219" s="20"/>
      <c r="DW2219" s="20"/>
      <c r="DX2219" s="20"/>
      <c r="DY2219" s="20"/>
    </row>
    <row r="2220" spans="2:129" x14ac:dyDescent="0.15">
      <c r="B2220" s="77" t="s">
        <v>1361</v>
      </c>
      <c r="C2220" s="75"/>
      <c r="D2220" s="73" t="s">
        <v>38</v>
      </c>
      <c r="E2220" s="78" t="s">
        <v>1362</v>
      </c>
      <c r="F2220" s="88">
        <f t="shared" si="400"/>
        <v>9.3542328670699995</v>
      </c>
      <c r="G2220" s="88">
        <f t="shared" si="401"/>
        <v>8.9620897999999997E-3</v>
      </c>
      <c r="H2220" s="88">
        <f t="shared" si="402"/>
        <v>4.6279639669999997E-2</v>
      </c>
      <c r="I2220" s="88">
        <f t="shared" si="403"/>
        <v>8.8675502476000005</v>
      </c>
      <c r="J2220" s="88">
        <v>0.43144089000000002</v>
      </c>
      <c r="K2220" s="88">
        <v>4.4335977999999998E-2</v>
      </c>
      <c r="L2220" s="88">
        <v>1.8391970999999999E-3</v>
      </c>
      <c r="M2220" s="88">
        <v>2.4850517999999998E-4</v>
      </c>
      <c r="N2220" s="88">
        <v>7.7484609999999999E-3</v>
      </c>
      <c r="O2220" s="88">
        <v>9.6512362000000004E-4</v>
      </c>
      <c r="P2220" s="88">
        <v>1.0446456999999999E-4</v>
      </c>
      <c r="Q2220" s="88">
        <v>3.9171612999999998E-4</v>
      </c>
      <c r="R2220" s="88">
        <v>4.6928765999999997E-2</v>
      </c>
      <c r="S2220" s="88">
        <v>0</v>
      </c>
      <c r="T2220" s="88">
        <v>8.82</v>
      </c>
      <c r="U2220" s="88">
        <v>2.2976547000000001E-4</v>
      </c>
      <c r="V2220" s="255"/>
      <c r="W2220" s="89">
        <f t="shared" si="404"/>
        <v>3.1958584444444442</v>
      </c>
      <c r="X2220" s="249">
        <v>4.1517990999999999</v>
      </c>
      <c r="Y2220" s="249">
        <v>3.8639378999999998</v>
      </c>
      <c r="Z2220" s="249">
        <v>0.19039180999999999</v>
      </c>
      <c r="AA2220" s="249">
        <v>2.4518214000000002E-4</v>
      </c>
      <c r="AB2220" s="249">
        <v>2.7551454E-2</v>
      </c>
      <c r="AC2220" s="249">
        <v>1.2509749000000001E-2</v>
      </c>
      <c r="AD2220" s="249">
        <v>5.7162960999999998E-2</v>
      </c>
      <c r="AE2220" s="250">
        <v>8.9817521E-7</v>
      </c>
      <c r="AF2220" s="250">
        <v>2.1315748999999998E-9</v>
      </c>
      <c r="AG2220" s="78">
        <v>3.4303770999999997E-2</v>
      </c>
      <c r="AH2220" s="20"/>
      <c r="AI2220" s="20"/>
      <c r="AJ2220" s="20"/>
      <c r="AK2220" s="20"/>
      <c r="AL2220" s="20"/>
      <c r="AM2220" s="20"/>
      <c r="AN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c r="BU2220" s="20"/>
      <c r="BV2220" s="20"/>
      <c r="BW2220" s="20"/>
      <c r="BX2220" s="20"/>
      <c r="BY2220" s="20"/>
      <c r="BZ2220" s="20"/>
      <c r="CA2220" s="20"/>
      <c r="CB2220" s="20"/>
      <c r="CC2220" s="20"/>
      <c r="CD2220" s="20"/>
      <c r="CE2220" s="20"/>
      <c r="CF2220" s="20"/>
      <c r="CG2220" s="20"/>
      <c r="CH2220" s="20"/>
      <c r="CI2220" s="20"/>
      <c r="CJ2220" s="20"/>
      <c r="CK2220" s="20"/>
      <c r="CL2220" s="20"/>
      <c r="CM2220" s="20"/>
      <c r="CN2220" s="20"/>
      <c r="CO2220" s="20"/>
      <c r="CP2220" s="20"/>
      <c r="CQ2220" s="20"/>
      <c r="CR2220" s="20"/>
      <c r="CS2220" s="20"/>
      <c r="CT2220" s="20"/>
      <c r="CU2220" s="20"/>
      <c r="CV2220" s="20"/>
      <c r="CW2220" s="20"/>
      <c r="CX2220" s="20"/>
      <c r="CY2220" s="20"/>
      <c r="CZ2220" s="20"/>
      <c r="DA2220" s="20"/>
      <c r="DB2220" s="20"/>
      <c r="DC2220" s="20"/>
      <c r="DD2220" s="20"/>
      <c r="DE2220" s="20"/>
      <c r="DF2220" s="20"/>
      <c r="DG2220" s="20"/>
      <c r="DH2220" s="20"/>
      <c r="DI2220" s="20"/>
      <c r="DJ2220" s="20"/>
      <c r="DK2220" s="20"/>
      <c r="DL2220" s="20"/>
      <c r="DM2220" s="20"/>
      <c r="DN2220" s="20"/>
      <c r="DO2220" s="20"/>
      <c r="DP2220" s="20"/>
      <c r="DQ2220" s="20"/>
      <c r="DR2220" s="20"/>
      <c r="DS2220" s="20"/>
      <c r="DT2220" s="20"/>
      <c r="DU2220" s="20"/>
      <c r="DV2220" s="20"/>
      <c r="DW2220" s="20"/>
      <c r="DX2220" s="20"/>
      <c r="DY2220" s="20"/>
    </row>
    <row r="2221" spans="2:129" x14ac:dyDescent="0.15">
      <c r="B2221" s="77" t="s">
        <v>1363</v>
      </c>
      <c r="C2221" s="75"/>
      <c r="D2221" s="73" t="s">
        <v>38</v>
      </c>
      <c r="E2221" s="78" t="s">
        <v>1364</v>
      </c>
      <c r="F2221" s="88">
        <f t="shared" si="400"/>
        <v>5.1843122613000003E-2</v>
      </c>
      <c r="G2221" s="88">
        <f t="shared" si="401"/>
        <v>2.8656153479999997E-3</v>
      </c>
      <c r="H2221" s="88">
        <f t="shared" si="402"/>
        <v>1.4411269325E-2</v>
      </c>
      <c r="I2221" s="88">
        <f t="shared" si="403"/>
        <v>2.105696894E-2</v>
      </c>
      <c r="J2221" s="88">
        <v>1.3509269000000001E-2</v>
      </c>
      <c r="K2221" s="88">
        <v>1.3751934E-2</v>
      </c>
      <c r="L2221" s="88">
        <v>6.1500884999999997E-4</v>
      </c>
      <c r="M2221" s="88">
        <v>8.6004807999999995E-5</v>
      </c>
      <c r="N2221" s="88">
        <v>2.4537896999999999E-3</v>
      </c>
      <c r="O2221" s="88">
        <v>3.2582084E-4</v>
      </c>
      <c r="P2221" s="88">
        <v>4.4326475000000002E-5</v>
      </c>
      <c r="Q2221" s="88">
        <v>1.3139577000000001E-4</v>
      </c>
      <c r="R2221" s="88">
        <v>2.0827043999999999E-2</v>
      </c>
      <c r="S2221" s="88">
        <v>0</v>
      </c>
      <c r="T2221" s="88">
        <v>0</v>
      </c>
      <c r="U2221" s="88">
        <v>9.8529170000000003E-5</v>
      </c>
      <c r="V2221" s="255"/>
      <c r="W2221" s="89">
        <f t="shared" si="404"/>
        <v>0.10006865925925926</v>
      </c>
      <c r="X2221" s="249">
        <v>1.7853935000000001</v>
      </c>
      <c r="Y2221" s="249">
        <v>1.6531686999999999</v>
      </c>
      <c r="Z2221" s="249">
        <v>9.2438566E-2</v>
      </c>
      <c r="AA2221" s="249">
        <v>7.6576433999999994E-5</v>
      </c>
      <c r="AB2221" s="249">
        <v>1.1784548000000001E-2</v>
      </c>
      <c r="AC2221" s="249">
        <v>5.3740246E-3</v>
      </c>
      <c r="AD2221" s="249">
        <v>2.2551061000000001E-2</v>
      </c>
      <c r="AE2221" s="250">
        <v>3.2124231999999998E-7</v>
      </c>
      <c r="AF2221" s="250">
        <v>8.5395931000000004E-10</v>
      </c>
      <c r="AG2221" s="78">
        <v>1.4869366E-2</v>
      </c>
      <c r="AH2221" s="20"/>
      <c r="AI2221" s="20"/>
      <c r="AJ2221" s="20"/>
      <c r="AK2221" s="20"/>
      <c r="AL2221" s="20"/>
      <c r="AM2221" s="20"/>
      <c r="AN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c r="BU2221" s="20"/>
      <c r="BV2221" s="20"/>
      <c r="BW2221" s="20"/>
      <c r="BX2221" s="20"/>
      <c r="BY2221" s="20"/>
      <c r="BZ2221" s="20"/>
      <c r="CA2221" s="20"/>
      <c r="CB2221" s="20"/>
      <c r="CC2221" s="20"/>
      <c r="CD2221" s="20"/>
      <c r="CE2221" s="20"/>
      <c r="CF2221" s="20"/>
      <c r="CG2221" s="20"/>
      <c r="CH2221" s="20"/>
      <c r="CI2221" s="20"/>
      <c r="CJ2221" s="20"/>
      <c r="CK2221" s="20"/>
      <c r="CL2221" s="20"/>
      <c r="CM2221" s="20"/>
      <c r="CN2221" s="20"/>
      <c r="CO2221" s="20"/>
      <c r="CP2221" s="20"/>
      <c r="CQ2221" s="20"/>
      <c r="CR2221" s="20"/>
      <c r="CS2221" s="20"/>
      <c r="CT2221" s="20"/>
      <c r="CU2221" s="20"/>
      <c r="CV2221" s="20"/>
      <c r="CW2221" s="20"/>
      <c r="CX2221" s="20"/>
      <c r="CY2221" s="20"/>
      <c r="CZ2221" s="20"/>
      <c r="DA2221" s="20"/>
      <c r="DB2221" s="20"/>
      <c r="DC2221" s="20"/>
      <c r="DD2221" s="20"/>
      <c r="DE2221" s="20"/>
      <c r="DF2221" s="20"/>
      <c r="DG2221" s="20"/>
      <c r="DH2221" s="20"/>
      <c r="DI2221" s="20"/>
      <c r="DJ2221" s="20"/>
      <c r="DK2221" s="20"/>
      <c r="DL2221" s="20"/>
      <c r="DM2221" s="20"/>
      <c r="DN2221" s="20"/>
      <c r="DO2221" s="20"/>
      <c r="DP2221" s="20"/>
      <c r="DQ2221" s="20"/>
      <c r="DR2221" s="20"/>
      <c r="DS2221" s="20"/>
      <c r="DT2221" s="20"/>
      <c r="DU2221" s="20"/>
      <c r="DV2221" s="20"/>
      <c r="DW2221" s="20"/>
      <c r="DX2221" s="20"/>
      <c r="DY2221" s="20"/>
    </row>
    <row r="2222" spans="2:129" x14ac:dyDescent="0.15">
      <c r="B2222" s="77" t="s">
        <v>1365</v>
      </c>
      <c r="C2222" s="75"/>
      <c r="D2222" s="73" t="s">
        <v>38</v>
      </c>
      <c r="E2222" s="78" t="s">
        <v>1366</v>
      </c>
      <c r="F2222" s="88">
        <f t="shared" si="400"/>
        <v>3.2720431236129999</v>
      </c>
      <c r="G2222" s="88">
        <f t="shared" si="401"/>
        <v>2.8656153479999997E-3</v>
      </c>
      <c r="H2222" s="88">
        <f t="shared" si="402"/>
        <v>1.4411269325E-2</v>
      </c>
      <c r="I2222" s="88">
        <f t="shared" si="403"/>
        <v>2.8410569689399998</v>
      </c>
      <c r="J2222" s="88">
        <v>0.41370927000000002</v>
      </c>
      <c r="K2222" s="88">
        <v>1.3751934E-2</v>
      </c>
      <c r="L2222" s="88">
        <v>6.1500884999999997E-4</v>
      </c>
      <c r="M2222" s="88">
        <v>8.6004807999999995E-5</v>
      </c>
      <c r="N2222" s="88">
        <v>2.4537896999999999E-3</v>
      </c>
      <c r="O2222" s="88">
        <v>3.2582084E-4</v>
      </c>
      <c r="P2222" s="88">
        <v>4.4326475000000002E-5</v>
      </c>
      <c r="Q2222" s="88">
        <v>1.3139577000000001E-4</v>
      </c>
      <c r="R2222" s="88">
        <v>2.0827043999999999E-2</v>
      </c>
      <c r="S2222" s="88">
        <v>0</v>
      </c>
      <c r="T2222" s="88">
        <v>2.82</v>
      </c>
      <c r="U2222" s="88">
        <v>9.8529170000000003E-5</v>
      </c>
      <c r="V2222" s="255"/>
      <c r="W2222" s="89">
        <f t="shared" si="404"/>
        <v>3.0645131111111112</v>
      </c>
      <c r="X2222" s="249">
        <v>1.7853935000000001</v>
      </c>
      <c r="Y2222" s="249">
        <v>1.6531686999999999</v>
      </c>
      <c r="Z2222" s="249">
        <v>9.2438566E-2</v>
      </c>
      <c r="AA2222" s="249">
        <v>7.6576433999999994E-5</v>
      </c>
      <c r="AB2222" s="249">
        <v>1.1784548000000001E-2</v>
      </c>
      <c r="AC2222" s="249">
        <v>5.3740246E-3</v>
      </c>
      <c r="AD2222" s="249">
        <v>2.2551061000000001E-2</v>
      </c>
      <c r="AE2222" s="250">
        <v>3.5228423000000001E-6</v>
      </c>
      <c r="AF2222" s="250">
        <v>1.0514223000000001E-8</v>
      </c>
      <c r="AG2222" s="78">
        <v>1.4869366E-2</v>
      </c>
      <c r="AH2222" s="20"/>
      <c r="AI2222" s="20"/>
      <c r="AJ2222" s="20"/>
      <c r="AK2222" s="20"/>
      <c r="AL2222" s="20"/>
      <c r="AM2222" s="20"/>
      <c r="AN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c r="BU2222" s="20"/>
      <c r="BV2222" s="20"/>
      <c r="BW2222" s="20"/>
      <c r="BX2222" s="20"/>
      <c r="BY2222" s="20"/>
      <c r="BZ2222" s="20"/>
      <c r="CA2222" s="20"/>
      <c r="CB2222" s="20"/>
      <c r="CC2222" s="20"/>
      <c r="CD2222" s="20"/>
      <c r="CE2222" s="20"/>
      <c r="CF2222" s="20"/>
      <c r="CG2222" s="20"/>
      <c r="CH2222" s="20"/>
      <c r="CI2222" s="20"/>
      <c r="CJ2222" s="20"/>
      <c r="CK2222" s="20"/>
      <c r="CL2222" s="20"/>
      <c r="CM2222" s="20"/>
      <c r="CN2222" s="20"/>
      <c r="CO2222" s="20"/>
      <c r="CP2222" s="20"/>
      <c r="CQ2222" s="20"/>
      <c r="CR2222" s="20"/>
      <c r="CS2222" s="20"/>
      <c r="CT2222" s="20"/>
      <c r="CU2222" s="20"/>
      <c r="CV2222" s="20"/>
      <c r="CW2222" s="20"/>
      <c r="CX2222" s="20"/>
      <c r="CY2222" s="20"/>
      <c r="CZ2222" s="20"/>
      <c r="DA2222" s="20"/>
      <c r="DB2222" s="20"/>
      <c r="DC2222" s="20"/>
      <c r="DD2222" s="20"/>
      <c r="DE2222" s="20"/>
      <c r="DF2222" s="20"/>
      <c r="DG2222" s="20"/>
      <c r="DH2222" s="20"/>
      <c r="DI2222" s="20"/>
      <c r="DJ2222" s="20"/>
      <c r="DK2222" s="20"/>
      <c r="DL2222" s="20"/>
      <c r="DM2222" s="20"/>
      <c r="DN2222" s="20"/>
      <c r="DO2222" s="20"/>
      <c r="DP2222" s="20"/>
      <c r="DQ2222" s="20"/>
      <c r="DR2222" s="20"/>
      <c r="DS2222" s="20"/>
      <c r="DT2222" s="20"/>
      <c r="DU2222" s="20"/>
      <c r="DV2222" s="20"/>
      <c r="DW2222" s="20"/>
      <c r="DX2222" s="20"/>
      <c r="DY2222" s="20"/>
    </row>
    <row r="2223" spans="2:129" x14ac:dyDescent="0.15">
      <c r="B2223" s="77" t="s">
        <v>1367</v>
      </c>
      <c r="C2223" s="75"/>
      <c r="D2223" s="73" t="s">
        <v>38</v>
      </c>
      <c r="E2223" s="78" t="s">
        <v>1368</v>
      </c>
      <c r="F2223" s="88">
        <f t="shared" si="400"/>
        <v>2.8834982785000005E-2</v>
      </c>
      <c r="G2223" s="88">
        <f t="shared" si="401"/>
        <v>2.8043296870000002E-3</v>
      </c>
      <c r="H2223" s="88">
        <f t="shared" si="402"/>
        <v>1.4168487364999999E-2</v>
      </c>
      <c r="I2223" s="88">
        <f t="shared" si="403"/>
        <v>1.9137745333E-2</v>
      </c>
      <c r="J2223" s="88">
        <v>-7.2755796000000001E-3</v>
      </c>
      <c r="K2223" s="88">
        <v>1.3531585E-2</v>
      </c>
      <c r="L2223" s="88">
        <v>5.9484041999999997E-4</v>
      </c>
      <c r="M2223" s="88">
        <v>8.2574657000000003E-5</v>
      </c>
      <c r="N2223" s="88">
        <v>2.4064804E-3</v>
      </c>
      <c r="O2223" s="88">
        <v>3.1527463000000002E-4</v>
      </c>
      <c r="P2223" s="88">
        <v>4.2061945000000001E-5</v>
      </c>
      <c r="Q2223" s="88">
        <v>1.2719186E-4</v>
      </c>
      <c r="R2223" s="88">
        <v>1.8917455E-2</v>
      </c>
      <c r="S2223" s="88">
        <v>0</v>
      </c>
      <c r="T2223" s="88">
        <v>0</v>
      </c>
      <c r="U2223" s="88">
        <v>9.3098473000000003E-5</v>
      </c>
      <c r="V2223" s="255"/>
      <c r="W2223" s="89">
        <f t="shared" si="404"/>
        <v>-5.3893182222222218E-2</v>
      </c>
      <c r="X2223" s="249">
        <v>1.6535275</v>
      </c>
      <c r="Y2223" s="249">
        <v>1.5233336</v>
      </c>
      <c r="Z2223" s="249">
        <v>9.0720850000000006E-2</v>
      </c>
      <c r="AA2223" s="249">
        <v>7.6434260999999994E-5</v>
      </c>
      <c r="AB2223" s="249">
        <v>1.1721741000000001E-2</v>
      </c>
      <c r="AC2223" s="249">
        <v>5.3465830999999998E-3</v>
      </c>
      <c r="AD2223" s="249">
        <v>2.2328251E-2</v>
      </c>
      <c r="AE2223" s="250">
        <v>1.4880729000000001E-7</v>
      </c>
      <c r="AF2223" s="250">
        <v>3.1957839000000001E-10</v>
      </c>
      <c r="AG2223" s="78">
        <v>1.3603886000000001E-2</v>
      </c>
      <c r="AH2223" s="20"/>
      <c r="AI2223" s="20"/>
      <c r="AJ2223" s="20"/>
      <c r="AK2223" s="20"/>
      <c r="AL2223" s="20"/>
      <c r="AM2223" s="20"/>
      <c r="AN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c r="BU2223" s="20"/>
      <c r="BV2223" s="20"/>
      <c r="BW2223" s="20"/>
      <c r="BX2223" s="20"/>
      <c r="BY2223" s="20"/>
      <c r="BZ2223" s="20"/>
      <c r="CA2223" s="20"/>
      <c r="CB2223" s="20"/>
      <c r="CC2223" s="20"/>
      <c r="CD2223" s="20"/>
      <c r="CE2223" s="20"/>
      <c r="CF2223" s="20"/>
      <c r="CG2223" s="20"/>
      <c r="CH2223" s="20"/>
      <c r="CI2223" s="20"/>
      <c r="CJ2223" s="20"/>
      <c r="CK2223" s="20"/>
      <c r="CL2223" s="20"/>
      <c r="CM2223" s="20"/>
      <c r="CN2223" s="20"/>
      <c r="CO2223" s="20"/>
      <c r="CP2223" s="20"/>
      <c r="CQ2223" s="20"/>
      <c r="CR2223" s="20"/>
      <c r="CS2223" s="20"/>
      <c r="CT2223" s="20"/>
      <c r="CU2223" s="20"/>
      <c r="CV2223" s="20"/>
      <c r="CW2223" s="20"/>
      <c r="CX2223" s="20"/>
      <c r="CY2223" s="20"/>
      <c r="CZ2223" s="20"/>
      <c r="DA2223" s="20"/>
      <c r="DB2223" s="20"/>
      <c r="DC2223" s="20"/>
      <c r="DD2223" s="20"/>
      <c r="DE2223" s="20"/>
      <c r="DF2223" s="20"/>
      <c r="DG2223" s="20"/>
      <c r="DH2223" s="20"/>
      <c r="DI2223" s="20"/>
      <c r="DJ2223" s="20"/>
      <c r="DK2223" s="20"/>
      <c r="DL2223" s="20"/>
      <c r="DM2223" s="20"/>
      <c r="DN2223" s="20"/>
      <c r="DO2223" s="20"/>
      <c r="DP2223" s="20"/>
      <c r="DQ2223" s="20"/>
      <c r="DR2223" s="20"/>
      <c r="DS2223" s="20"/>
      <c r="DT2223" s="20"/>
      <c r="DU2223" s="20"/>
      <c r="DV2223" s="20"/>
      <c r="DW2223" s="20"/>
      <c r="DX2223" s="20"/>
      <c r="DY2223" s="20"/>
    </row>
    <row r="2224" spans="2:129" x14ac:dyDescent="0.15">
      <c r="B2224" s="77" t="s">
        <v>1369</v>
      </c>
      <c r="C2224" s="75"/>
      <c r="D2224" s="73" t="s">
        <v>38</v>
      </c>
      <c r="E2224" s="78" t="s">
        <v>1370</v>
      </c>
      <c r="F2224" s="88">
        <f t="shared" si="400"/>
        <v>5.7690331373000003E-2</v>
      </c>
      <c r="G2224" s="88">
        <f t="shared" si="401"/>
        <v>3.4103086810000002E-3</v>
      </c>
      <c r="H2224" s="88">
        <f t="shared" si="402"/>
        <v>1.7305713771999999E-2</v>
      </c>
      <c r="I2224" s="88">
        <f t="shared" si="403"/>
        <v>2.241957592E-2</v>
      </c>
      <c r="J2224" s="88">
        <v>1.4554733E-2</v>
      </c>
      <c r="K2224" s="88">
        <v>1.6537415999999999E-2</v>
      </c>
      <c r="L2224" s="88">
        <v>7.1960698000000001E-4</v>
      </c>
      <c r="M2224" s="88">
        <v>9.9431730999999997E-5</v>
      </c>
      <c r="N2224" s="88">
        <v>2.9304406000000001E-3</v>
      </c>
      <c r="O2224" s="88">
        <v>3.8043635000000001E-4</v>
      </c>
      <c r="P2224" s="88">
        <v>4.8690792000000003E-5</v>
      </c>
      <c r="Q2224" s="88">
        <v>1.5368983999999999E-4</v>
      </c>
      <c r="R2224" s="88">
        <v>2.2158130000000002E-2</v>
      </c>
      <c r="S2224" s="88">
        <v>0</v>
      </c>
      <c r="T2224" s="88">
        <v>0</v>
      </c>
      <c r="U2224" s="88">
        <v>1.0775608E-4</v>
      </c>
      <c r="V2224" s="255"/>
      <c r="W2224" s="89">
        <f t="shared" si="404"/>
        <v>0.10781283703703703</v>
      </c>
      <c r="X2224" s="249">
        <v>1.9311437</v>
      </c>
      <c r="Y2224" s="249">
        <v>1.7852969000000001</v>
      </c>
      <c r="Z2224" s="249">
        <v>0.10074481</v>
      </c>
      <c r="AA2224" s="249">
        <v>9.2584216999999993E-5</v>
      </c>
      <c r="AB2224" s="249">
        <v>1.3251403E-2</v>
      </c>
      <c r="AC2224" s="249">
        <v>6.0384859000000004E-3</v>
      </c>
      <c r="AD2224" s="249">
        <v>2.5719524000000001E-2</v>
      </c>
      <c r="AE2224" s="250">
        <v>3.6739528E-7</v>
      </c>
      <c r="AF2224" s="250">
        <v>9.4044379000000004E-10</v>
      </c>
      <c r="AG2224" s="78">
        <v>1.5955446000000002E-2</v>
      </c>
      <c r="AH2224" s="20"/>
      <c r="AI2224" s="20"/>
      <c r="AJ2224" s="20"/>
      <c r="AK2224" s="20"/>
      <c r="AL2224" s="20"/>
      <c r="AM2224" s="20"/>
      <c r="AN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c r="BU2224" s="20"/>
      <c r="BV2224" s="20"/>
      <c r="BW2224" s="20"/>
      <c r="BX2224" s="20"/>
      <c r="BY2224" s="20"/>
      <c r="BZ2224" s="20"/>
      <c r="CA2224" s="20"/>
      <c r="CB2224" s="20"/>
      <c r="CC2224" s="20"/>
      <c r="CD2224" s="20"/>
      <c r="CE2224" s="20"/>
      <c r="CF2224" s="20"/>
      <c r="CG2224" s="20"/>
      <c r="CH2224" s="20"/>
      <c r="CI2224" s="20"/>
      <c r="CJ2224" s="20"/>
      <c r="CK2224" s="20"/>
      <c r="CL2224" s="20"/>
      <c r="CM2224" s="20"/>
      <c r="CN2224" s="20"/>
      <c r="CO2224" s="20"/>
      <c r="CP2224" s="20"/>
      <c r="CQ2224" s="20"/>
      <c r="CR2224" s="20"/>
      <c r="CS2224" s="20"/>
      <c r="CT2224" s="20"/>
      <c r="CU2224" s="20"/>
      <c r="CV2224" s="20"/>
      <c r="CW2224" s="20"/>
      <c r="CX2224" s="20"/>
      <c r="CY2224" s="20"/>
      <c r="CZ2224" s="20"/>
      <c r="DA2224" s="20"/>
      <c r="DB2224" s="20"/>
      <c r="DC2224" s="20"/>
      <c r="DD2224" s="20"/>
      <c r="DE2224" s="20"/>
      <c r="DF2224" s="20"/>
      <c r="DG2224" s="20"/>
      <c r="DH2224" s="20"/>
      <c r="DI2224" s="20"/>
      <c r="DJ2224" s="20"/>
      <c r="DK2224" s="20"/>
      <c r="DL2224" s="20"/>
      <c r="DM2224" s="20"/>
      <c r="DN2224" s="20"/>
      <c r="DO2224" s="20"/>
      <c r="DP2224" s="20"/>
      <c r="DQ2224" s="20"/>
      <c r="DR2224" s="20"/>
      <c r="DS2224" s="20"/>
      <c r="DT2224" s="20"/>
      <c r="DU2224" s="20"/>
      <c r="DV2224" s="20"/>
      <c r="DW2224" s="20"/>
      <c r="DX2224" s="20"/>
      <c r="DY2224" s="20"/>
    </row>
    <row r="2225" spans="2:129" x14ac:dyDescent="0.15">
      <c r="B2225" s="77" t="s">
        <v>1371</v>
      </c>
      <c r="C2225" s="75"/>
      <c r="D2225" s="73" t="s">
        <v>38</v>
      </c>
      <c r="E2225" s="78" t="s">
        <v>1372</v>
      </c>
      <c r="F2225" s="88">
        <f t="shared" si="400"/>
        <v>7.117890328373</v>
      </c>
      <c r="G2225" s="88">
        <f t="shared" si="401"/>
        <v>3.4103086810000002E-3</v>
      </c>
      <c r="H2225" s="88">
        <f t="shared" si="402"/>
        <v>1.7305713771999999E-2</v>
      </c>
      <c r="I2225" s="88">
        <f t="shared" si="403"/>
        <v>6.68241957592</v>
      </c>
      <c r="J2225" s="88">
        <v>0.41475473000000002</v>
      </c>
      <c r="K2225" s="88">
        <v>1.6537415999999999E-2</v>
      </c>
      <c r="L2225" s="88">
        <v>7.1960698000000001E-4</v>
      </c>
      <c r="M2225" s="88">
        <v>9.9431730999999997E-5</v>
      </c>
      <c r="N2225" s="88">
        <v>2.9304406000000001E-3</v>
      </c>
      <c r="O2225" s="88">
        <v>3.8043635000000001E-4</v>
      </c>
      <c r="P2225" s="88">
        <v>4.8690792000000003E-5</v>
      </c>
      <c r="Q2225" s="88">
        <v>1.5368983999999999E-4</v>
      </c>
      <c r="R2225" s="88">
        <v>2.2158130000000002E-2</v>
      </c>
      <c r="S2225" s="88">
        <v>0</v>
      </c>
      <c r="T2225" s="88">
        <v>6.66</v>
      </c>
      <c r="U2225" s="88">
        <v>1.0775608E-4</v>
      </c>
      <c r="V2225" s="255"/>
      <c r="W2225" s="89">
        <f t="shared" si="404"/>
        <v>3.072257259259259</v>
      </c>
      <c r="X2225" s="249">
        <v>1.9311437</v>
      </c>
      <c r="Y2225" s="249">
        <v>1.7852969000000001</v>
      </c>
      <c r="Z2225" s="249">
        <v>0.10074481</v>
      </c>
      <c r="AA2225" s="249">
        <v>9.2584216999999993E-5</v>
      </c>
      <c r="AB2225" s="249">
        <v>1.3251403E-2</v>
      </c>
      <c r="AC2225" s="249">
        <v>6.0384859000000004E-3</v>
      </c>
      <c r="AD2225" s="249">
        <v>2.5719524000000001E-2</v>
      </c>
      <c r="AE2225" s="250">
        <v>3.5689952999999999E-6</v>
      </c>
      <c r="AF2225" s="250">
        <v>1.0600708E-8</v>
      </c>
      <c r="AG2225" s="78">
        <v>1.5955446000000002E-2</v>
      </c>
      <c r="AH2225" s="20"/>
      <c r="AI2225" s="20"/>
      <c r="AJ2225" s="20"/>
      <c r="AK2225" s="20"/>
      <c r="AL2225" s="20"/>
      <c r="AM2225" s="20"/>
      <c r="AN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c r="BU2225" s="20"/>
      <c r="BV2225" s="20"/>
      <c r="BW2225" s="20"/>
      <c r="BX2225" s="20"/>
      <c r="BY2225" s="20"/>
      <c r="BZ2225" s="20"/>
      <c r="CA2225" s="20"/>
      <c r="CB2225" s="20"/>
      <c r="CC2225" s="20"/>
      <c r="CD2225" s="20"/>
      <c r="CE2225" s="20"/>
      <c r="CF2225" s="20"/>
      <c r="CG2225" s="20"/>
      <c r="CH2225" s="20"/>
      <c r="CI2225" s="20"/>
      <c r="CJ2225" s="20"/>
      <c r="CK2225" s="20"/>
      <c r="CL2225" s="20"/>
      <c r="CM2225" s="20"/>
      <c r="CN2225" s="20"/>
      <c r="CO2225" s="20"/>
      <c r="CP2225" s="20"/>
      <c r="CQ2225" s="20"/>
      <c r="CR2225" s="20"/>
      <c r="CS2225" s="20"/>
      <c r="CT2225" s="20"/>
      <c r="CU2225" s="20"/>
      <c r="CV2225" s="20"/>
      <c r="CW2225" s="20"/>
      <c r="CX2225" s="20"/>
      <c r="CY2225" s="20"/>
      <c r="CZ2225" s="20"/>
      <c r="DA2225" s="20"/>
      <c r="DB2225" s="20"/>
      <c r="DC2225" s="20"/>
      <c r="DD2225" s="20"/>
      <c r="DE2225" s="20"/>
      <c r="DF2225" s="20"/>
      <c r="DG2225" s="20"/>
      <c r="DH2225" s="20"/>
      <c r="DI2225" s="20"/>
      <c r="DJ2225" s="20"/>
      <c r="DK2225" s="20"/>
      <c r="DL2225" s="20"/>
      <c r="DM2225" s="20"/>
      <c r="DN2225" s="20"/>
      <c r="DO2225" s="20"/>
      <c r="DP2225" s="20"/>
      <c r="DQ2225" s="20"/>
      <c r="DR2225" s="20"/>
      <c r="DS2225" s="20"/>
      <c r="DT2225" s="20"/>
      <c r="DU2225" s="20"/>
      <c r="DV2225" s="20"/>
      <c r="DW2225" s="20"/>
      <c r="DX2225" s="20"/>
      <c r="DY2225" s="20"/>
    </row>
    <row r="2226" spans="2:129" x14ac:dyDescent="0.15">
      <c r="B2226" s="77" t="s">
        <v>1373</v>
      </c>
      <c r="C2226" s="75"/>
      <c r="D2226" s="73" t="s">
        <v>38</v>
      </c>
      <c r="E2226" s="78" t="s">
        <v>1374</v>
      </c>
      <c r="F2226" s="88">
        <f t="shared" si="400"/>
        <v>4.8836971472000001E-2</v>
      </c>
      <c r="G2226" s="88">
        <f t="shared" si="401"/>
        <v>2.7058447780000001E-3</v>
      </c>
      <c r="H2226" s="88">
        <f t="shared" si="402"/>
        <v>1.3602948833999999E-2</v>
      </c>
      <c r="I2226" s="88">
        <f t="shared" si="403"/>
        <v>1.9790501859999997E-2</v>
      </c>
      <c r="J2226" s="88">
        <v>1.2737676E-2</v>
      </c>
      <c r="K2226" s="88">
        <v>1.2980568E-2</v>
      </c>
      <c r="L2226" s="88">
        <v>5.8020501000000005E-4</v>
      </c>
      <c r="M2226" s="88">
        <v>8.1124258000000004E-5</v>
      </c>
      <c r="N2226" s="88">
        <v>2.3170799E-3</v>
      </c>
      <c r="O2226" s="88">
        <v>3.0764061999999999E-4</v>
      </c>
      <c r="P2226" s="88">
        <v>4.2175824000000003E-5</v>
      </c>
      <c r="Q2226" s="88">
        <v>1.2402419E-4</v>
      </c>
      <c r="R2226" s="88">
        <v>1.9572810999999999E-2</v>
      </c>
      <c r="S2226" s="88">
        <v>0</v>
      </c>
      <c r="T2226" s="88">
        <v>0</v>
      </c>
      <c r="U2226" s="88">
        <v>9.366667E-5</v>
      </c>
      <c r="V2226" s="255"/>
      <c r="W2226" s="89">
        <f t="shared" si="404"/>
        <v>9.4353155555555554E-2</v>
      </c>
      <c r="X2226" s="249">
        <v>1.6859656000000001</v>
      </c>
      <c r="Y2226" s="249">
        <v>1.5579810999999999</v>
      </c>
      <c r="Z2226" s="249">
        <v>8.9617762000000004E-2</v>
      </c>
      <c r="AA2226" s="249">
        <v>7.2695273000000001E-5</v>
      </c>
      <c r="AB2226" s="249">
        <v>1.1404467999999999E-2</v>
      </c>
      <c r="AC2226" s="249">
        <v>5.2023499999999997E-3</v>
      </c>
      <c r="AD2226" s="249">
        <v>2.16873E-2</v>
      </c>
      <c r="AE2226" s="250">
        <v>3.0305038999999999E-7</v>
      </c>
      <c r="AF2226" s="250">
        <v>8.0471831999999995E-10</v>
      </c>
      <c r="AG2226" s="78">
        <v>1.3989625E-2</v>
      </c>
      <c r="AH2226" s="20"/>
      <c r="AI2226" s="20"/>
      <c r="AJ2226" s="20"/>
      <c r="AK2226" s="20"/>
      <c r="AL2226" s="20"/>
      <c r="AM2226" s="20"/>
      <c r="AN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c r="BU2226" s="20"/>
      <c r="BV2226" s="20"/>
      <c r="BW2226" s="20"/>
      <c r="BX2226" s="20"/>
      <c r="BY2226" s="20"/>
      <c r="BZ2226" s="20"/>
      <c r="CA2226" s="20"/>
      <c r="CB2226" s="20"/>
      <c r="CC2226" s="20"/>
      <c r="CD2226" s="20"/>
      <c r="CE2226" s="20"/>
      <c r="CF2226" s="20"/>
      <c r="CG2226" s="20"/>
      <c r="CH2226" s="20"/>
      <c r="CI2226" s="20"/>
      <c r="CJ2226" s="20"/>
      <c r="CK2226" s="20"/>
      <c r="CL2226" s="20"/>
      <c r="CM2226" s="20"/>
      <c r="CN2226" s="20"/>
      <c r="CO2226" s="20"/>
      <c r="CP2226" s="20"/>
      <c r="CQ2226" s="20"/>
      <c r="CR2226" s="20"/>
      <c r="CS2226" s="20"/>
      <c r="CT2226" s="20"/>
      <c r="CU2226" s="20"/>
      <c r="CV2226" s="20"/>
      <c r="CW2226" s="20"/>
      <c r="CX2226" s="20"/>
      <c r="CY2226" s="20"/>
      <c r="CZ2226" s="20"/>
      <c r="DA2226" s="20"/>
      <c r="DB2226" s="20"/>
      <c r="DC2226" s="20"/>
      <c r="DD2226" s="20"/>
      <c r="DE2226" s="20"/>
      <c r="DF2226" s="20"/>
      <c r="DG2226" s="20"/>
      <c r="DH2226" s="20"/>
      <c r="DI2226" s="20"/>
      <c r="DJ2226" s="20"/>
      <c r="DK2226" s="20"/>
      <c r="DL2226" s="20"/>
      <c r="DM2226" s="20"/>
      <c r="DN2226" s="20"/>
      <c r="DO2226" s="20"/>
      <c r="DP2226" s="20"/>
      <c r="DQ2226" s="20"/>
      <c r="DR2226" s="20"/>
      <c r="DS2226" s="20"/>
      <c r="DT2226" s="20"/>
      <c r="DU2226" s="20"/>
      <c r="DV2226" s="20"/>
      <c r="DW2226" s="20"/>
      <c r="DX2226" s="20"/>
      <c r="DY2226" s="20"/>
    </row>
    <row r="2227" spans="2:129" x14ac:dyDescent="0.15">
      <c r="B2227" s="77" t="s">
        <v>1375</v>
      </c>
      <c r="C2227" s="75"/>
      <c r="D2227" s="73" t="s">
        <v>38</v>
      </c>
      <c r="E2227" s="78" t="s">
        <v>1376</v>
      </c>
      <c r="F2227" s="88">
        <f t="shared" si="400"/>
        <v>2.6990369754720005</v>
      </c>
      <c r="G2227" s="88">
        <f t="shared" si="401"/>
        <v>2.7058447780000001E-3</v>
      </c>
      <c r="H2227" s="88">
        <f t="shared" si="402"/>
        <v>1.3602948833999999E-2</v>
      </c>
      <c r="I2227" s="88">
        <f t="shared" si="403"/>
        <v>2.2697905018600002</v>
      </c>
      <c r="J2227" s="88">
        <v>0.41293767999999997</v>
      </c>
      <c r="K2227" s="88">
        <v>1.2980568E-2</v>
      </c>
      <c r="L2227" s="88">
        <v>5.8020501000000005E-4</v>
      </c>
      <c r="M2227" s="88">
        <v>8.1124258000000004E-5</v>
      </c>
      <c r="N2227" s="88">
        <v>2.3170799E-3</v>
      </c>
      <c r="O2227" s="88">
        <v>3.0764061999999999E-4</v>
      </c>
      <c r="P2227" s="88">
        <v>4.2175824000000003E-5</v>
      </c>
      <c r="Q2227" s="88">
        <v>1.2402419E-4</v>
      </c>
      <c r="R2227" s="88">
        <v>1.9572810999999999E-2</v>
      </c>
      <c r="S2227" s="88">
        <v>0</v>
      </c>
      <c r="T2227" s="88">
        <v>2.25</v>
      </c>
      <c r="U2227" s="88">
        <v>9.366667E-5</v>
      </c>
      <c r="V2227" s="255"/>
      <c r="W2227" s="89">
        <f t="shared" si="404"/>
        <v>3.0587976296296291</v>
      </c>
      <c r="X2227" s="249">
        <v>1.6859656000000001</v>
      </c>
      <c r="Y2227" s="249">
        <v>1.5579810999999999</v>
      </c>
      <c r="Z2227" s="249">
        <v>8.9617762000000004E-2</v>
      </c>
      <c r="AA2227" s="249">
        <v>7.2695273000000001E-5</v>
      </c>
      <c r="AB2227" s="249">
        <v>1.1404467999999999E-2</v>
      </c>
      <c r="AC2227" s="249">
        <v>5.2023499999999997E-3</v>
      </c>
      <c r="AD2227" s="249">
        <v>2.16873E-2</v>
      </c>
      <c r="AE2227" s="250">
        <v>3.5046504000000002E-6</v>
      </c>
      <c r="AF2227" s="250">
        <v>1.0464982000000001E-8</v>
      </c>
      <c r="AG2227" s="78">
        <v>1.3989625E-2</v>
      </c>
      <c r="AH2227" s="20"/>
      <c r="AI2227" s="20"/>
      <c r="AJ2227" s="20"/>
      <c r="AK2227" s="20"/>
      <c r="AL2227" s="20"/>
      <c r="AM2227" s="20"/>
      <c r="AN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c r="BU2227" s="20"/>
      <c r="BV2227" s="20"/>
      <c r="BW2227" s="20"/>
      <c r="BX2227" s="20"/>
      <c r="BY2227" s="20"/>
      <c r="BZ2227" s="20"/>
      <c r="CA2227" s="20"/>
      <c r="CB2227" s="20"/>
      <c r="CC2227" s="20"/>
      <c r="CD2227" s="20"/>
      <c r="CE2227" s="20"/>
      <c r="CF2227" s="20"/>
      <c r="CG2227" s="20"/>
      <c r="CH2227" s="20"/>
      <c r="CI2227" s="20"/>
      <c r="CJ2227" s="20"/>
      <c r="CK2227" s="20"/>
      <c r="CL2227" s="20"/>
      <c r="CM2227" s="20"/>
      <c r="CN2227" s="20"/>
      <c r="CO2227" s="20"/>
      <c r="CP2227" s="20"/>
      <c r="CQ2227" s="20"/>
      <c r="CR2227" s="20"/>
      <c r="CS2227" s="20"/>
      <c r="CT2227" s="20"/>
      <c r="CU2227" s="20"/>
      <c r="CV2227" s="20"/>
      <c r="CW2227" s="20"/>
      <c r="CX2227" s="20"/>
      <c r="CY2227" s="20"/>
      <c r="CZ2227" s="20"/>
      <c r="DA2227" s="20"/>
      <c r="DB2227" s="20"/>
      <c r="DC2227" s="20"/>
      <c r="DD2227" s="20"/>
      <c r="DE2227" s="20"/>
      <c r="DF2227" s="20"/>
      <c r="DG2227" s="20"/>
      <c r="DH2227" s="20"/>
      <c r="DI2227" s="20"/>
      <c r="DJ2227" s="20"/>
      <c r="DK2227" s="20"/>
      <c r="DL2227" s="20"/>
      <c r="DM2227" s="20"/>
      <c r="DN2227" s="20"/>
      <c r="DO2227" s="20"/>
      <c r="DP2227" s="20"/>
      <c r="DQ2227" s="20"/>
      <c r="DR2227" s="20"/>
      <c r="DS2227" s="20"/>
      <c r="DT2227" s="20"/>
      <c r="DU2227" s="20"/>
      <c r="DV2227" s="20"/>
      <c r="DW2227" s="20"/>
      <c r="DX2227" s="20"/>
      <c r="DY2227" s="20"/>
    </row>
    <row r="2228" spans="2:129" x14ac:dyDescent="0.15">
      <c r="B2228" s="77" t="s">
        <v>1377</v>
      </c>
      <c r="C2228" s="114"/>
      <c r="D2228" s="73" t="s">
        <v>38</v>
      </c>
      <c r="E2228" s="78" t="s">
        <v>1378</v>
      </c>
      <c r="F2228" s="88">
        <f t="shared" si="400"/>
        <v>5.5899973661999995E-2</v>
      </c>
      <c r="G2228" s="88">
        <f t="shared" si="401"/>
        <v>3.0864654629999995E-3</v>
      </c>
      <c r="H2228" s="88">
        <f t="shared" si="402"/>
        <v>1.5531714238999999E-2</v>
      </c>
      <c r="I2228" s="88">
        <f t="shared" si="403"/>
        <v>2.2741441959999997E-2</v>
      </c>
      <c r="J2228" s="88">
        <v>1.4540351999999999E-2</v>
      </c>
      <c r="K2228" s="88">
        <v>1.4821678E-2</v>
      </c>
      <c r="L2228" s="88">
        <v>6.6280337000000004E-4</v>
      </c>
      <c r="M2228" s="88">
        <v>9.2679263000000004E-5</v>
      </c>
      <c r="N2228" s="88">
        <v>2.6429997999999999E-3</v>
      </c>
      <c r="O2228" s="88">
        <v>3.5078639999999999E-4</v>
      </c>
      <c r="P2228" s="88">
        <v>4.7232869000000002E-5</v>
      </c>
      <c r="Q2228" s="88">
        <v>1.4152193999999999E-4</v>
      </c>
      <c r="R2228" s="88">
        <v>2.2494833999999998E-2</v>
      </c>
      <c r="S2228" s="88">
        <v>0</v>
      </c>
      <c r="T2228" s="88">
        <v>0</v>
      </c>
      <c r="U2228" s="88">
        <v>1.0508602E-4</v>
      </c>
      <c r="V2228" s="255"/>
      <c r="W2228" s="89">
        <f t="shared" si="404"/>
        <v>0.10770631111111111</v>
      </c>
      <c r="X2228" s="249">
        <v>1.9185064000000001</v>
      </c>
      <c r="Y2228" s="249">
        <v>1.7804390999999999</v>
      </c>
      <c r="Z2228" s="249">
        <v>9.6308412999999995E-2</v>
      </c>
      <c r="AA2228" s="249">
        <v>8.2003499000000006E-5</v>
      </c>
      <c r="AB2228" s="249">
        <v>1.231376E-2</v>
      </c>
      <c r="AC2228" s="249">
        <v>5.6131024000000002E-3</v>
      </c>
      <c r="AD2228" s="249">
        <v>2.3750042999999998E-2</v>
      </c>
      <c r="AE2228" s="250">
        <v>3.4603370999999999E-7</v>
      </c>
      <c r="AF2228" s="250">
        <v>9.2020280000000005E-10</v>
      </c>
      <c r="AG2228" s="78">
        <v>1.6042598000000002E-2</v>
      </c>
      <c r="AH2228" s="20"/>
      <c r="AI2228" s="20"/>
      <c r="AJ2228" s="20"/>
      <c r="AK2228" s="20"/>
      <c r="AL2228" s="20"/>
      <c r="AM2228" s="20"/>
      <c r="AN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c r="BU2228" s="20"/>
      <c r="BV2228" s="20"/>
      <c r="BW2228" s="20"/>
      <c r="BX2228" s="20"/>
      <c r="BY2228" s="20"/>
      <c r="BZ2228" s="20"/>
      <c r="CA2228" s="20"/>
      <c r="CB2228" s="20"/>
      <c r="CC2228" s="20"/>
      <c r="CD2228" s="20"/>
      <c r="CE2228" s="20"/>
      <c r="CF2228" s="20"/>
      <c r="CG2228" s="20"/>
      <c r="CH2228" s="20"/>
      <c r="CI2228" s="20"/>
      <c r="CJ2228" s="20"/>
      <c r="CK2228" s="20"/>
      <c r="CL2228" s="20"/>
      <c r="CM2228" s="20"/>
      <c r="CN2228" s="20"/>
      <c r="CO2228" s="20"/>
      <c r="CP2228" s="20"/>
      <c r="CQ2228" s="20"/>
      <c r="CR2228" s="20"/>
      <c r="CS2228" s="20"/>
      <c r="CT2228" s="20"/>
      <c r="CU2228" s="20"/>
      <c r="CV2228" s="20"/>
      <c r="CW2228" s="20"/>
      <c r="CX2228" s="20"/>
      <c r="CY2228" s="20"/>
      <c r="CZ2228" s="20"/>
      <c r="DA2228" s="20"/>
      <c r="DB2228" s="20"/>
      <c r="DC2228" s="20"/>
      <c r="DD2228" s="20"/>
      <c r="DE2228" s="20"/>
      <c r="DF2228" s="20"/>
      <c r="DG2228" s="20"/>
      <c r="DH2228" s="20"/>
      <c r="DI2228" s="20"/>
      <c r="DJ2228" s="20"/>
      <c r="DK2228" s="20"/>
      <c r="DL2228" s="20"/>
      <c r="DM2228" s="20"/>
      <c r="DN2228" s="20"/>
      <c r="DO2228" s="20"/>
      <c r="DP2228" s="20"/>
      <c r="DQ2228" s="20"/>
      <c r="DR2228" s="20"/>
      <c r="DS2228" s="20"/>
      <c r="DT2228" s="20"/>
      <c r="DU2228" s="20"/>
      <c r="DV2228" s="20"/>
      <c r="DW2228" s="20"/>
      <c r="DX2228" s="20"/>
      <c r="DY2228" s="20"/>
    </row>
    <row r="2229" spans="2:129" x14ac:dyDescent="0.15">
      <c r="B2229" s="77" t="s">
        <v>1379</v>
      </c>
      <c r="C2229" s="75"/>
      <c r="D2229" s="73" t="s">
        <v>38</v>
      </c>
      <c r="E2229" s="78" t="s">
        <v>1380</v>
      </c>
      <c r="F2229" s="88">
        <f t="shared" si="400"/>
        <v>3.0660999716620001</v>
      </c>
      <c r="G2229" s="88">
        <f t="shared" si="401"/>
        <v>3.0864654629999995E-3</v>
      </c>
      <c r="H2229" s="88">
        <f t="shared" si="402"/>
        <v>1.5531714238999999E-2</v>
      </c>
      <c r="I2229" s="88">
        <f t="shared" si="403"/>
        <v>2.6327414419599999</v>
      </c>
      <c r="J2229" s="88">
        <v>0.41474034999999998</v>
      </c>
      <c r="K2229" s="88">
        <v>1.4821678E-2</v>
      </c>
      <c r="L2229" s="88">
        <v>6.6280337000000004E-4</v>
      </c>
      <c r="M2229" s="88">
        <v>9.2679263000000004E-5</v>
      </c>
      <c r="N2229" s="88">
        <v>2.6429997999999999E-3</v>
      </c>
      <c r="O2229" s="88">
        <v>3.5078639999999999E-4</v>
      </c>
      <c r="P2229" s="88">
        <v>4.7232869000000002E-5</v>
      </c>
      <c r="Q2229" s="88">
        <v>1.4152193999999999E-4</v>
      </c>
      <c r="R2229" s="88">
        <v>2.2494833999999998E-2</v>
      </c>
      <c r="S2229" s="88">
        <v>0</v>
      </c>
      <c r="T2229" s="88">
        <v>2.61</v>
      </c>
      <c r="U2229" s="88">
        <v>1.0508602E-4</v>
      </c>
      <c r="V2229" s="255"/>
      <c r="W2229" s="89">
        <f t="shared" si="404"/>
        <v>3.0721507407407405</v>
      </c>
      <c r="X2229" s="249">
        <v>1.9185064000000001</v>
      </c>
      <c r="Y2229" s="249">
        <v>1.7804390999999999</v>
      </c>
      <c r="Z2229" s="249">
        <v>9.6308412999999995E-2</v>
      </c>
      <c r="AA2229" s="249">
        <v>8.2003499000000006E-5</v>
      </c>
      <c r="AB2229" s="249">
        <v>1.231376E-2</v>
      </c>
      <c r="AC2229" s="249">
        <v>5.6131024000000002E-3</v>
      </c>
      <c r="AD2229" s="249">
        <v>2.3750042999999998E-2</v>
      </c>
      <c r="AE2229" s="250">
        <v>3.5476337E-6</v>
      </c>
      <c r="AF2229" s="250">
        <v>1.0580466999999999E-8</v>
      </c>
      <c r="AG2229" s="78">
        <v>1.6042598000000002E-2</v>
      </c>
      <c r="AH2229" s="20"/>
      <c r="AI2229" s="20"/>
      <c r="AJ2229" s="20"/>
      <c r="AK2229" s="20"/>
      <c r="AL2229" s="20"/>
      <c r="AM2229" s="20"/>
      <c r="AN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c r="BU2229" s="20"/>
      <c r="BV2229" s="20"/>
      <c r="BW2229" s="20"/>
      <c r="BX2229" s="20"/>
      <c r="BY2229" s="20"/>
      <c r="BZ2229" s="20"/>
      <c r="CA2229" s="20"/>
      <c r="CB2229" s="20"/>
      <c r="CC2229" s="20"/>
      <c r="CD2229" s="20"/>
      <c r="CE2229" s="20"/>
      <c r="CF2229" s="20"/>
      <c r="CG2229" s="20"/>
      <c r="CH2229" s="20"/>
      <c r="CI2229" s="20"/>
      <c r="CJ2229" s="20"/>
      <c r="CK2229" s="20"/>
      <c r="CL2229" s="20"/>
      <c r="CM2229" s="20"/>
      <c r="CN2229" s="20"/>
      <c r="CO2229" s="20"/>
      <c r="CP2229" s="20"/>
      <c r="CQ2229" s="20"/>
      <c r="CR2229" s="20"/>
      <c r="CS2229" s="20"/>
      <c r="CT2229" s="20"/>
      <c r="CU2229" s="20"/>
      <c r="CV2229" s="20"/>
      <c r="CW2229" s="20"/>
      <c r="CX2229" s="20"/>
      <c r="CY2229" s="20"/>
      <c r="CZ2229" s="20"/>
      <c r="DA2229" s="20"/>
      <c r="DB2229" s="20"/>
      <c r="DC2229" s="20"/>
      <c r="DD2229" s="20"/>
      <c r="DE2229" s="20"/>
      <c r="DF2229" s="20"/>
      <c r="DG2229" s="20"/>
      <c r="DH2229" s="20"/>
      <c r="DI2229" s="20"/>
      <c r="DJ2229" s="20"/>
      <c r="DK2229" s="20"/>
      <c r="DL2229" s="20"/>
      <c r="DM2229" s="20"/>
      <c r="DN2229" s="20"/>
      <c r="DO2229" s="20"/>
      <c r="DP2229" s="20"/>
      <c r="DQ2229" s="20"/>
      <c r="DR2229" s="20"/>
      <c r="DS2229" s="20"/>
      <c r="DT2229" s="20"/>
      <c r="DU2229" s="20"/>
      <c r="DV2229" s="20"/>
      <c r="DW2229" s="20"/>
      <c r="DX2229" s="20"/>
      <c r="DY2229" s="20"/>
    </row>
    <row r="2230" spans="2:129" x14ac:dyDescent="0.15">
      <c r="B2230" s="77" t="s">
        <v>1381</v>
      </c>
      <c r="C2230" s="75"/>
      <c r="D2230" s="73" t="s">
        <v>38</v>
      </c>
      <c r="E2230" s="78" t="s">
        <v>1382</v>
      </c>
      <c r="F2230" s="88">
        <f t="shared" si="400"/>
        <v>4.8836971472000001E-2</v>
      </c>
      <c r="G2230" s="88">
        <f t="shared" si="401"/>
        <v>2.7058447780000001E-3</v>
      </c>
      <c r="H2230" s="88">
        <f t="shared" si="402"/>
        <v>1.3602948833999999E-2</v>
      </c>
      <c r="I2230" s="88">
        <f t="shared" si="403"/>
        <v>1.9790501859999997E-2</v>
      </c>
      <c r="J2230" s="88">
        <v>1.2737676E-2</v>
      </c>
      <c r="K2230" s="88">
        <v>1.2980568E-2</v>
      </c>
      <c r="L2230" s="88">
        <v>5.8020501000000005E-4</v>
      </c>
      <c r="M2230" s="88">
        <v>8.1124258000000004E-5</v>
      </c>
      <c r="N2230" s="88">
        <v>2.3170799E-3</v>
      </c>
      <c r="O2230" s="88">
        <v>3.0764061999999999E-4</v>
      </c>
      <c r="P2230" s="88">
        <v>4.2175824000000003E-5</v>
      </c>
      <c r="Q2230" s="88">
        <v>1.2402419E-4</v>
      </c>
      <c r="R2230" s="88">
        <v>1.9572810999999999E-2</v>
      </c>
      <c r="S2230" s="88">
        <v>0</v>
      </c>
      <c r="T2230" s="88">
        <v>0</v>
      </c>
      <c r="U2230" s="88">
        <v>9.366667E-5</v>
      </c>
      <c r="V2230" s="255"/>
      <c r="W2230" s="89">
        <f t="shared" si="404"/>
        <v>9.4353155555555554E-2</v>
      </c>
      <c r="X2230" s="249">
        <v>1.6859656000000001</v>
      </c>
      <c r="Y2230" s="249">
        <v>1.5579810999999999</v>
      </c>
      <c r="Z2230" s="249">
        <v>8.9617762000000004E-2</v>
      </c>
      <c r="AA2230" s="249">
        <v>7.2695273000000001E-5</v>
      </c>
      <c r="AB2230" s="249">
        <v>1.1404467999999999E-2</v>
      </c>
      <c r="AC2230" s="249">
        <v>5.2023499999999997E-3</v>
      </c>
      <c r="AD2230" s="249">
        <v>2.16873E-2</v>
      </c>
      <c r="AE2230" s="250">
        <v>3.0305038999999999E-7</v>
      </c>
      <c r="AF2230" s="250">
        <v>8.0471831999999995E-10</v>
      </c>
      <c r="AG2230" s="78">
        <v>1.3989625E-2</v>
      </c>
      <c r="AH2230" s="20"/>
      <c r="AI2230" s="20"/>
      <c r="AJ2230" s="20"/>
      <c r="AK2230" s="20"/>
      <c r="AL2230" s="20"/>
      <c r="AM2230" s="20"/>
      <c r="AN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c r="BU2230" s="20"/>
      <c r="BV2230" s="20"/>
      <c r="BW2230" s="20"/>
      <c r="BX2230" s="20"/>
      <c r="BY2230" s="20"/>
      <c r="BZ2230" s="20"/>
      <c r="CA2230" s="20"/>
      <c r="CB2230" s="20"/>
      <c r="CC2230" s="20"/>
      <c r="CD2230" s="20"/>
      <c r="CE2230" s="20"/>
      <c r="CF2230" s="20"/>
      <c r="CG2230" s="20"/>
      <c r="CH2230" s="20"/>
      <c r="CI2230" s="20"/>
      <c r="CJ2230" s="20"/>
      <c r="CK2230" s="20"/>
      <c r="CL2230" s="20"/>
      <c r="CM2230" s="20"/>
      <c r="CN2230" s="20"/>
      <c r="CO2230" s="20"/>
      <c r="CP2230" s="20"/>
      <c r="CQ2230" s="20"/>
      <c r="CR2230" s="20"/>
      <c r="CS2230" s="20"/>
      <c r="CT2230" s="20"/>
      <c r="CU2230" s="20"/>
      <c r="CV2230" s="20"/>
      <c r="CW2230" s="20"/>
      <c r="CX2230" s="20"/>
      <c r="CY2230" s="20"/>
      <c r="CZ2230" s="20"/>
      <c r="DA2230" s="20"/>
      <c r="DB2230" s="20"/>
      <c r="DC2230" s="20"/>
      <c r="DD2230" s="20"/>
      <c r="DE2230" s="20"/>
      <c r="DF2230" s="20"/>
      <c r="DG2230" s="20"/>
      <c r="DH2230" s="20"/>
      <c r="DI2230" s="20"/>
      <c r="DJ2230" s="20"/>
      <c r="DK2230" s="20"/>
      <c r="DL2230" s="20"/>
      <c r="DM2230" s="20"/>
      <c r="DN2230" s="20"/>
      <c r="DO2230" s="20"/>
      <c r="DP2230" s="20"/>
      <c r="DQ2230" s="20"/>
      <c r="DR2230" s="20"/>
      <c r="DS2230" s="20"/>
      <c r="DT2230" s="20"/>
      <c r="DU2230" s="20"/>
      <c r="DV2230" s="20"/>
      <c r="DW2230" s="20"/>
      <c r="DX2230" s="20"/>
      <c r="DY2230" s="20"/>
    </row>
    <row r="2231" spans="2:129" x14ac:dyDescent="0.15">
      <c r="B2231" s="77" t="s">
        <v>1383</v>
      </c>
      <c r="C2231" s="75"/>
      <c r="D2231" s="73" t="s">
        <v>38</v>
      </c>
      <c r="E2231" s="78" t="s">
        <v>1384</v>
      </c>
      <c r="F2231" s="88">
        <f t="shared" si="400"/>
        <v>3.4490369754720005</v>
      </c>
      <c r="G2231" s="88">
        <f t="shared" si="401"/>
        <v>2.7058447780000001E-3</v>
      </c>
      <c r="H2231" s="88">
        <f t="shared" si="402"/>
        <v>1.3602948833999999E-2</v>
      </c>
      <c r="I2231" s="88">
        <f t="shared" si="403"/>
        <v>3.0197905018600002</v>
      </c>
      <c r="J2231" s="88">
        <v>0.41293767999999997</v>
      </c>
      <c r="K2231" s="88">
        <v>1.2980568E-2</v>
      </c>
      <c r="L2231" s="88">
        <v>5.8020501000000005E-4</v>
      </c>
      <c r="M2231" s="88">
        <v>8.1124258000000004E-5</v>
      </c>
      <c r="N2231" s="88">
        <v>2.3170799E-3</v>
      </c>
      <c r="O2231" s="88">
        <v>3.0764061999999999E-4</v>
      </c>
      <c r="P2231" s="88">
        <v>4.2175824000000003E-5</v>
      </c>
      <c r="Q2231" s="88">
        <v>1.2402419E-4</v>
      </c>
      <c r="R2231" s="88">
        <v>1.9572810999999999E-2</v>
      </c>
      <c r="S2231" s="88">
        <v>0</v>
      </c>
      <c r="T2231" s="88">
        <v>3</v>
      </c>
      <c r="U2231" s="88">
        <v>9.366667E-5</v>
      </c>
      <c r="V2231" s="255"/>
      <c r="W2231" s="89">
        <f t="shared" si="404"/>
        <v>3.0587976296296291</v>
      </c>
      <c r="X2231" s="249">
        <v>1.6859656000000001</v>
      </c>
      <c r="Y2231" s="249">
        <v>1.5579810999999999</v>
      </c>
      <c r="Z2231" s="249">
        <v>8.9617762000000004E-2</v>
      </c>
      <c r="AA2231" s="249">
        <v>7.2695273000000001E-5</v>
      </c>
      <c r="AB2231" s="249">
        <v>1.1404467999999999E-2</v>
      </c>
      <c r="AC2231" s="249">
        <v>5.2023499999999997E-3</v>
      </c>
      <c r="AD2231" s="249">
        <v>2.16873E-2</v>
      </c>
      <c r="AE2231" s="250">
        <v>3.5046504000000002E-6</v>
      </c>
      <c r="AF2231" s="250">
        <v>1.0464982000000001E-8</v>
      </c>
      <c r="AG2231" s="78">
        <v>1.3989625E-2</v>
      </c>
      <c r="AH2231" s="20"/>
      <c r="AI2231" s="20"/>
      <c r="AJ2231" s="20"/>
      <c r="AK2231" s="20"/>
      <c r="AL2231" s="20"/>
      <c r="AM2231" s="20"/>
      <c r="AN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c r="BU2231" s="20"/>
      <c r="BV2231" s="20"/>
      <c r="BW2231" s="20"/>
      <c r="BX2231" s="20"/>
      <c r="BY2231" s="20"/>
      <c r="BZ2231" s="20"/>
      <c r="CA2231" s="20"/>
      <c r="CB2231" s="20"/>
      <c r="CC2231" s="20"/>
      <c r="CD2231" s="20"/>
      <c r="CE2231" s="20"/>
      <c r="CF2231" s="20"/>
      <c r="CG2231" s="20"/>
      <c r="CH2231" s="20"/>
      <c r="CI2231" s="20"/>
      <c r="CJ2231" s="20"/>
      <c r="CK2231" s="20"/>
      <c r="CL2231" s="20"/>
      <c r="CM2231" s="20"/>
      <c r="CN2231" s="20"/>
      <c r="CO2231" s="20"/>
      <c r="CP2231" s="20"/>
      <c r="CQ2231" s="20"/>
      <c r="CR2231" s="20"/>
      <c r="CS2231" s="20"/>
      <c r="CT2231" s="20"/>
      <c r="CU2231" s="20"/>
      <c r="CV2231" s="20"/>
      <c r="CW2231" s="20"/>
      <c r="CX2231" s="20"/>
      <c r="CY2231" s="20"/>
      <c r="CZ2231" s="20"/>
      <c r="DA2231" s="20"/>
      <c r="DB2231" s="20"/>
      <c r="DC2231" s="20"/>
      <c r="DD2231" s="20"/>
      <c r="DE2231" s="20"/>
      <c r="DF2231" s="20"/>
      <c r="DG2231" s="20"/>
      <c r="DH2231" s="20"/>
      <c r="DI2231" s="20"/>
      <c r="DJ2231" s="20"/>
      <c r="DK2231" s="20"/>
      <c r="DL2231" s="20"/>
      <c r="DM2231" s="20"/>
      <c r="DN2231" s="20"/>
      <c r="DO2231" s="20"/>
      <c r="DP2231" s="20"/>
      <c r="DQ2231" s="20"/>
      <c r="DR2231" s="20"/>
      <c r="DS2231" s="20"/>
      <c r="DT2231" s="20"/>
      <c r="DU2231" s="20"/>
      <c r="DV2231" s="20"/>
      <c r="DW2231" s="20"/>
      <c r="DX2231" s="20"/>
      <c r="DY2231" s="20"/>
    </row>
    <row r="2232" spans="2:129" x14ac:dyDescent="0.15">
      <c r="B2232" s="77" t="s">
        <v>1385</v>
      </c>
      <c r="C2232" s="75"/>
      <c r="D2232" s="73" t="s">
        <v>38</v>
      </c>
      <c r="E2232" s="78" t="s">
        <v>1386</v>
      </c>
      <c r="F2232" s="88">
        <f t="shared" si="400"/>
        <v>6.8616035160999997E-2</v>
      </c>
      <c r="G2232" s="88">
        <f t="shared" si="401"/>
        <v>4.3401309799999998E-3</v>
      </c>
      <c r="H2232" s="88">
        <f t="shared" si="402"/>
        <v>2.2216939701000003E-2</v>
      </c>
      <c r="I2232" s="88">
        <f t="shared" si="403"/>
        <v>2.5379538480000002E-2</v>
      </c>
      <c r="J2232" s="88">
        <v>1.6679426000000001E-2</v>
      </c>
      <c r="K2232" s="88">
        <v>2.1258985000000001E-2</v>
      </c>
      <c r="L2232" s="88">
        <v>9.0117713999999995E-4</v>
      </c>
      <c r="M2232" s="88">
        <v>1.2304127000000001E-4</v>
      </c>
      <c r="N2232" s="88">
        <v>3.7418416999999999E-3</v>
      </c>
      <c r="O2232" s="88">
        <v>4.7524801000000001E-4</v>
      </c>
      <c r="P2232" s="88">
        <v>5.6777561000000003E-5</v>
      </c>
      <c r="Q2232" s="88">
        <v>1.9235574000000001E-4</v>
      </c>
      <c r="R2232" s="88">
        <v>2.5062099000000001E-2</v>
      </c>
      <c r="S2232" s="88">
        <v>0</v>
      </c>
      <c r="T2232" s="88">
        <v>0</v>
      </c>
      <c r="U2232" s="88">
        <v>1.2508374000000001E-4</v>
      </c>
      <c r="V2232" s="255"/>
      <c r="W2232" s="89">
        <f t="shared" si="404"/>
        <v>0.12355130370370369</v>
      </c>
      <c r="X2232" s="249">
        <v>2.2213972000000002</v>
      </c>
      <c r="Y2232" s="249">
        <v>2.0521180000000001</v>
      </c>
      <c r="Z2232" s="249">
        <v>0.11520516</v>
      </c>
      <c r="AA2232" s="249">
        <v>1.1931489E-4</v>
      </c>
      <c r="AB2232" s="249">
        <v>1.5718709000000001E-2</v>
      </c>
      <c r="AC2232" s="249">
        <v>7.1557723E-3</v>
      </c>
      <c r="AD2232" s="249">
        <v>3.1080278999999999E-2</v>
      </c>
      <c r="AE2232" s="250">
        <v>4.4958485E-7</v>
      </c>
      <c r="AF2232" s="250">
        <v>1.1055372E-9</v>
      </c>
      <c r="AG2232" s="78">
        <v>1.8219854000000001E-2</v>
      </c>
      <c r="AH2232" s="20"/>
      <c r="AI2232" s="20"/>
      <c r="AJ2232" s="20"/>
      <c r="AK2232" s="20"/>
      <c r="AL2232" s="20"/>
      <c r="AM2232" s="20"/>
      <c r="AN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c r="BU2232" s="20"/>
      <c r="BV2232" s="20"/>
      <c r="BW2232" s="20"/>
      <c r="BX2232" s="20"/>
      <c r="BY2232" s="20"/>
      <c r="BZ2232" s="20"/>
      <c r="CA2232" s="20"/>
      <c r="CB2232" s="20"/>
      <c r="CC2232" s="20"/>
      <c r="CD2232" s="20"/>
      <c r="CE2232" s="20"/>
      <c r="CF2232" s="20"/>
      <c r="CG2232" s="20"/>
      <c r="CH2232" s="20"/>
      <c r="CI2232" s="20"/>
      <c r="CJ2232" s="20"/>
      <c r="CK2232" s="20"/>
      <c r="CL2232" s="20"/>
      <c r="CM2232" s="20"/>
      <c r="CN2232" s="20"/>
      <c r="CO2232" s="20"/>
      <c r="CP2232" s="20"/>
      <c r="CQ2232" s="20"/>
      <c r="CR2232" s="20"/>
      <c r="CS2232" s="20"/>
      <c r="CT2232" s="20"/>
      <c r="CU2232" s="20"/>
      <c r="CV2232" s="20"/>
      <c r="CW2232" s="20"/>
      <c r="CX2232" s="20"/>
      <c r="CY2232" s="20"/>
      <c r="CZ2232" s="20"/>
      <c r="DA2232" s="20"/>
      <c r="DB2232" s="20"/>
      <c r="DC2232" s="20"/>
      <c r="DD2232" s="20"/>
      <c r="DE2232" s="20"/>
      <c r="DF2232" s="20"/>
      <c r="DG2232" s="20"/>
      <c r="DH2232" s="20"/>
      <c r="DI2232" s="20"/>
      <c r="DJ2232" s="20"/>
      <c r="DK2232" s="20"/>
      <c r="DL2232" s="20"/>
      <c r="DM2232" s="20"/>
      <c r="DN2232" s="20"/>
      <c r="DO2232" s="20"/>
      <c r="DP2232" s="20"/>
      <c r="DQ2232" s="20"/>
      <c r="DR2232" s="20"/>
      <c r="DS2232" s="20"/>
      <c r="DT2232" s="20"/>
      <c r="DU2232" s="20"/>
      <c r="DV2232" s="20"/>
      <c r="DW2232" s="20"/>
      <c r="DX2232" s="20"/>
      <c r="DY2232" s="20"/>
    </row>
    <row r="2233" spans="2:129" x14ac:dyDescent="0.15">
      <c r="B2233" s="77" t="s">
        <v>1387</v>
      </c>
      <c r="C2233" s="75"/>
      <c r="D2233" s="73" t="s">
        <v>38</v>
      </c>
      <c r="E2233" s="78" t="s">
        <v>1388</v>
      </c>
      <c r="F2233" s="88">
        <f t="shared" si="400"/>
        <v>9.2888160391610004</v>
      </c>
      <c r="G2233" s="88">
        <f t="shared" si="401"/>
        <v>4.3401309799999998E-3</v>
      </c>
      <c r="H2233" s="88">
        <f t="shared" si="402"/>
        <v>2.2216939701000003E-2</v>
      </c>
      <c r="I2233" s="88">
        <f t="shared" si="403"/>
        <v>8.8453795384800014</v>
      </c>
      <c r="J2233" s="88">
        <v>0.41687943</v>
      </c>
      <c r="K2233" s="88">
        <v>2.1258985000000001E-2</v>
      </c>
      <c r="L2233" s="88">
        <v>9.0117713999999995E-4</v>
      </c>
      <c r="M2233" s="88">
        <v>1.2304127000000001E-4</v>
      </c>
      <c r="N2233" s="88">
        <v>3.7418416999999999E-3</v>
      </c>
      <c r="O2233" s="88">
        <v>4.7524801000000001E-4</v>
      </c>
      <c r="P2233" s="88">
        <v>5.6777561000000003E-5</v>
      </c>
      <c r="Q2233" s="88">
        <v>1.9235574000000001E-4</v>
      </c>
      <c r="R2233" s="88">
        <v>2.5062099000000001E-2</v>
      </c>
      <c r="S2233" s="88">
        <v>0</v>
      </c>
      <c r="T2233" s="88">
        <v>8.82</v>
      </c>
      <c r="U2233" s="88">
        <v>1.2508374000000001E-4</v>
      </c>
      <c r="V2233" s="255"/>
      <c r="W2233" s="89">
        <f t="shared" si="404"/>
        <v>3.0879957777777776</v>
      </c>
      <c r="X2233" s="249">
        <v>2.2213972000000002</v>
      </c>
      <c r="Y2233" s="249">
        <v>2.0521180000000001</v>
      </c>
      <c r="Z2233" s="249">
        <v>0.11520516</v>
      </c>
      <c r="AA2233" s="249">
        <v>1.1931489E-4</v>
      </c>
      <c r="AB2233" s="249">
        <v>1.5718709000000001E-2</v>
      </c>
      <c r="AC2233" s="249">
        <v>7.1557723E-3</v>
      </c>
      <c r="AD2233" s="249">
        <v>3.1080278999999999E-2</v>
      </c>
      <c r="AE2233" s="250">
        <v>3.6511849000000002E-6</v>
      </c>
      <c r="AF2233" s="250">
        <v>1.0765801E-8</v>
      </c>
      <c r="AG2233" s="78">
        <v>1.8219854000000001E-2</v>
      </c>
      <c r="AH2233" s="20"/>
      <c r="AI2233" s="20"/>
      <c r="AJ2233" s="20"/>
      <c r="AK2233" s="20"/>
      <c r="AL2233" s="20"/>
      <c r="AM2233" s="20"/>
      <c r="AN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c r="BU2233" s="20"/>
      <c r="BV2233" s="20"/>
      <c r="BW2233" s="20"/>
      <c r="BX2233" s="20"/>
      <c r="BY2233" s="20"/>
      <c r="BZ2233" s="20"/>
      <c r="CA2233" s="20"/>
      <c r="CB2233" s="20"/>
      <c r="CC2233" s="20"/>
      <c r="CD2233" s="20"/>
      <c r="CE2233" s="20"/>
      <c r="CF2233" s="20"/>
      <c r="CG2233" s="20"/>
      <c r="CH2233" s="20"/>
      <c r="CI2233" s="20"/>
      <c r="CJ2233" s="20"/>
      <c r="CK2233" s="20"/>
      <c r="CL2233" s="20"/>
      <c r="CM2233" s="20"/>
      <c r="CN2233" s="20"/>
      <c r="CO2233" s="20"/>
      <c r="CP2233" s="20"/>
      <c r="CQ2233" s="20"/>
      <c r="CR2233" s="20"/>
      <c r="CS2233" s="20"/>
      <c r="CT2233" s="20"/>
      <c r="CU2233" s="20"/>
      <c r="CV2233" s="20"/>
      <c r="CW2233" s="20"/>
      <c r="CX2233" s="20"/>
      <c r="CY2233" s="20"/>
      <c r="CZ2233" s="20"/>
      <c r="DA2233" s="20"/>
      <c r="DB2233" s="20"/>
      <c r="DC2233" s="20"/>
      <c r="DD2233" s="20"/>
      <c r="DE2233" s="20"/>
      <c r="DF2233" s="20"/>
      <c r="DG2233" s="20"/>
      <c r="DH2233" s="20"/>
      <c r="DI2233" s="20"/>
      <c r="DJ2233" s="20"/>
      <c r="DK2233" s="20"/>
      <c r="DL2233" s="20"/>
      <c r="DM2233" s="20"/>
      <c r="DN2233" s="20"/>
      <c r="DO2233" s="20"/>
      <c r="DP2233" s="20"/>
      <c r="DQ2233" s="20"/>
      <c r="DR2233" s="20"/>
      <c r="DS2233" s="20"/>
      <c r="DT2233" s="20"/>
      <c r="DU2233" s="20"/>
      <c r="DV2233" s="20"/>
      <c r="DW2233" s="20"/>
      <c r="DX2233" s="20"/>
      <c r="DY2233" s="20"/>
    </row>
    <row r="2234" spans="2:129" x14ac:dyDescent="0.15">
      <c r="B2234" s="77" t="s">
        <v>1389</v>
      </c>
      <c r="C2234" s="75"/>
      <c r="D2234" s="73" t="s">
        <v>38</v>
      </c>
      <c r="E2234" s="78" t="s">
        <v>1390</v>
      </c>
      <c r="F2234" s="88">
        <f t="shared" si="400"/>
        <v>0.11992601212199999</v>
      </c>
      <c r="G2234" s="88">
        <f t="shared" si="401"/>
        <v>7.9522277699999987E-3</v>
      </c>
      <c r="H2234" s="88">
        <f t="shared" si="402"/>
        <v>4.1016259581999996E-2</v>
      </c>
      <c r="I2234" s="88">
        <f t="shared" si="403"/>
        <v>4.2831138769999999E-2</v>
      </c>
      <c r="J2234" s="88">
        <v>2.8126386E-2</v>
      </c>
      <c r="K2234" s="88">
        <v>3.9287246999999997E-2</v>
      </c>
      <c r="L2234" s="88">
        <v>1.6348417E-3</v>
      </c>
      <c r="M2234" s="88">
        <v>2.2122818E-4</v>
      </c>
      <c r="N2234" s="88">
        <v>6.8725983999999999E-3</v>
      </c>
      <c r="O2234" s="88">
        <v>8.5840118999999996E-4</v>
      </c>
      <c r="P2234" s="88">
        <v>9.4170882000000001E-5</v>
      </c>
      <c r="Q2234" s="88">
        <v>3.4827746999999999E-4</v>
      </c>
      <c r="R2234" s="88">
        <v>4.2275657000000001E-2</v>
      </c>
      <c r="S2234" s="88">
        <v>0</v>
      </c>
      <c r="T2234" s="88">
        <v>0</v>
      </c>
      <c r="U2234" s="88">
        <v>2.072043E-4</v>
      </c>
      <c r="V2234" s="255"/>
      <c r="W2234" s="89">
        <f t="shared" si="404"/>
        <v>0.20834359999999999</v>
      </c>
      <c r="X2234" s="249">
        <v>3.7381959</v>
      </c>
      <c r="Y2234" s="249">
        <v>3.4762086999999999</v>
      </c>
      <c r="Z2234" s="249">
        <v>0.17401955999999999</v>
      </c>
      <c r="AA2234" s="249">
        <v>2.1756368000000001E-4</v>
      </c>
      <c r="AB2234" s="249">
        <v>2.4958853999999999E-2</v>
      </c>
      <c r="AC2234" s="249">
        <v>1.1336597E-2</v>
      </c>
      <c r="AD2234" s="249">
        <v>5.1454633999999999E-2</v>
      </c>
      <c r="AE2234" s="250">
        <v>8.0083299999999998E-7</v>
      </c>
      <c r="AF2234" s="250">
        <v>1.9108368999999998E-9</v>
      </c>
      <c r="AG2234" s="78">
        <v>3.0870498999999999E-2</v>
      </c>
      <c r="AH2234" s="20"/>
      <c r="AI2234" s="20"/>
      <c r="AJ2234" s="20"/>
      <c r="AK2234" s="20"/>
      <c r="AL2234" s="20"/>
      <c r="AM2234" s="20"/>
      <c r="AN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c r="BU2234" s="20"/>
      <c r="BV2234" s="20"/>
      <c r="BW2234" s="20"/>
      <c r="BX2234" s="20"/>
      <c r="BY2234" s="20"/>
      <c r="BZ2234" s="20"/>
      <c r="CA2234" s="20"/>
      <c r="CB2234" s="20"/>
      <c r="CC2234" s="20"/>
      <c r="CD2234" s="20"/>
      <c r="CE2234" s="20"/>
      <c r="CF2234" s="20"/>
      <c r="CG2234" s="20"/>
      <c r="CH2234" s="20"/>
      <c r="CI2234" s="20"/>
      <c r="CJ2234" s="20"/>
      <c r="CK2234" s="20"/>
      <c r="CL2234" s="20"/>
      <c r="CM2234" s="20"/>
      <c r="CN2234" s="20"/>
      <c r="CO2234" s="20"/>
      <c r="CP2234" s="20"/>
      <c r="CQ2234" s="20"/>
      <c r="CR2234" s="20"/>
      <c r="CS2234" s="20"/>
      <c r="CT2234" s="20"/>
      <c r="CU2234" s="20"/>
      <c r="CV2234" s="20"/>
      <c r="CW2234" s="20"/>
      <c r="CX2234" s="20"/>
      <c r="CY2234" s="20"/>
      <c r="CZ2234" s="20"/>
      <c r="DA2234" s="20"/>
      <c r="DB2234" s="20"/>
      <c r="DC2234" s="20"/>
      <c r="DD2234" s="20"/>
      <c r="DE2234" s="20"/>
      <c r="DF2234" s="20"/>
      <c r="DG2234" s="20"/>
      <c r="DH2234" s="20"/>
      <c r="DI2234" s="20"/>
      <c r="DJ2234" s="20"/>
      <c r="DK2234" s="20"/>
      <c r="DL2234" s="20"/>
      <c r="DM2234" s="20"/>
      <c r="DN2234" s="20"/>
      <c r="DO2234" s="20"/>
      <c r="DP2234" s="20"/>
      <c r="DQ2234" s="20"/>
      <c r="DR2234" s="20"/>
      <c r="DS2234" s="20"/>
      <c r="DT2234" s="20"/>
      <c r="DU2234" s="20"/>
      <c r="DV2234" s="20"/>
      <c r="DW2234" s="20"/>
      <c r="DX2234" s="20"/>
      <c r="DY2234" s="20"/>
    </row>
    <row r="2235" spans="2:129" x14ac:dyDescent="0.15">
      <c r="B2235" s="77" t="s">
        <v>1391</v>
      </c>
      <c r="C2235" s="114"/>
      <c r="D2235" s="73" t="s">
        <v>38</v>
      </c>
      <c r="E2235" s="78" t="s">
        <v>1392</v>
      </c>
      <c r="F2235" s="88">
        <f t="shared" si="400"/>
        <v>3.6926260161219999</v>
      </c>
      <c r="G2235" s="88">
        <f t="shared" si="401"/>
        <v>7.9522277699999987E-3</v>
      </c>
      <c r="H2235" s="88">
        <f t="shared" si="402"/>
        <v>4.1016259581999996E-2</v>
      </c>
      <c r="I2235" s="88">
        <f t="shared" si="403"/>
        <v>3.2153311387699999</v>
      </c>
      <c r="J2235" s="88">
        <v>0.42832639</v>
      </c>
      <c r="K2235" s="88">
        <v>3.9287246999999997E-2</v>
      </c>
      <c r="L2235" s="88">
        <v>1.6348417E-3</v>
      </c>
      <c r="M2235" s="88">
        <v>2.2122818E-4</v>
      </c>
      <c r="N2235" s="88">
        <v>6.8725983999999999E-3</v>
      </c>
      <c r="O2235" s="88">
        <v>8.5840118999999996E-4</v>
      </c>
      <c r="P2235" s="88">
        <v>9.4170882000000001E-5</v>
      </c>
      <c r="Q2235" s="88">
        <v>3.4827746999999999E-4</v>
      </c>
      <c r="R2235" s="88">
        <v>4.2275657000000001E-2</v>
      </c>
      <c r="S2235" s="88">
        <v>0</v>
      </c>
      <c r="T2235" s="88">
        <v>3.1724999999999999</v>
      </c>
      <c r="U2235" s="88">
        <v>2.072043E-4</v>
      </c>
      <c r="V2235" s="255"/>
      <c r="W2235" s="89">
        <f t="shared" si="404"/>
        <v>3.1727880740740737</v>
      </c>
      <c r="X2235" s="249">
        <v>3.7381959</v>
      </c>
      <c r="Y2235" s="249">
        <v>3.4762086999999999</v>
      </c>
      <c r="Z2235" s="249">
        <v>0.17401955999999999</v>
      </c>
      <c r="AA2235" s="249">
        <v>2.1756368000000001E-4</v>
      </c>
      <c r="AB2235" s="249">
        <v>2.4958853999999999E-2</v>
      </c>
      <c r="AC2235" s="249">
        <v>1.1336597E-2</v>
      </c>
      <c r="AD2235" s="249">
        <v>5.1454633999999999E-2</v>
      </c>
      <c r="AE2235" s="250">
        <v>4.0024330000000003E-6</v>
      </c>
      <c r="AF2235" s="250">
        <v>1.1571101000000001E-8</v>
      </c>
      <c r="AG2235" s="78">
        <v>3.0870498999999999E-2</v>
      </c>
      <c r="AH2235" s="20"/>
      <c r="AI2235" s="20"/>
      <c r="AJ2235" s="20"/>
      <c r="AK2235" s="20"/>
      <c r="AL2235" s="20"/>
      <c r="AM2235" s="20"/>
      <c r="AN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c r="BU2235" s="20"/>
      <c r="BV2235" s="20"/>
      <c r="BW2235" s="20"/>
      <c r="BX2235" s="20"/>
      <c r="BY2235" s="20"/>
      <c r="BZ2235" s="20"/>
      <c r="CA2235" s="20"/>
      <c r="CB2235" s="20"/>
      <c r="CC2235" s="20"/>
      <c r="CD2235" s="20"/>
      <c r="CE2235" s="20"/>
      <c r="CF2235" s="20"/>
      <c r="CG2235" s="20"/>
      <c r="CH2235" s="20"/>
      <c r="CI2235" s="20"/>
      <c r="CJ2235" s="20"/>
      <c r="CK2235" s="20"/>
      <c r="CL2235" s="20"/>
      <c r="CM2235" s="20"/>
      <c r="CN2235" s="20"/>
      <c r="CO2235" s="20"/>
      <c r="CP2235" s="20"/>
      <c r="CQ2235" s="20"/>
      <c r="CR2235" s="20"/>
      <c r="CS2235" s="20"/>
      <c r="CT2235" s="20"/>
      <c r="CU2235" s="20"/>
      <c r="CV2235" s="20"/>
      <c r="CW2235" s="20"/>
      <c r="CX2235" s="20"/>
      <c r="CY2235" s="20"/>
      <c r="CZ2235" s="20"/>
      <c r="DA2235" s="20"/>
      <c r="DB2235" s="20"/>
      <c r="DC2235" s="20"/>
      <c r="DD2235" s="20"/>
      <c r="DE2235" s="20"/>
      <c r="DF2235" s="20"/>
      <c r="DG2235" s="20"/>
      <c r="DH2235" s="20"/>
      <c r="DI2235" s="20"/>
      <c r="DJ2235" s="20"/>
      <c r="DK2235" s="20"/>
      <c r="DL2235" s="20"/>
      <c r="DM2235" s="20"/>
      <c r="DN2235" s="20"/>
      <c r="DO2235" s="20"/>
      <c r="DP2235" s="20"/>
      <c r="DQ2235" s="20"/>
      <c r="DR2235" s="20"/>
      <c r="DS2235" s="20"/>
      <c r="DT2235" s="20"/>
      <c r="DU2235" s="20"/>
      <c r="DV2235" s="20"/>
      <c r="DW2235" s="20"/>
      <c r="DX2235" s="20"/>
      <c r="DY2235" s="20"/>
    </row>
    <row r="2236" spans="2:129" x14ac:dyDescent="0.15">
      <c r="B2236" s="77" t="s">
        <v>1393</v>
      </c>
      <c r="C2236" s="114"/>
      <c r="D2236" s="73" t="s">
        <v>38</v>
      </c>
      <c r="E2236" s="78" t="s">
        <v>1394</v>
      </c>
      <c r="F2236" s="88">
        <f t="shared" si="400"/>
        <v>5.5977902491000001E-2</v>
      </c>
      <c r="G2236" s="88">
        <f t="shared" si="401"/>
        <v>3.1709104120000004E-3</v>
      </c>
      <c r="H2236" s="88">
        <f t="shared" si="402"/>
        <v>1.6006555198999999E-2</v>
      </c>
      <c r="I2236" s="88">
        <f t="shared" si="403"/>
        <v>2.2396395880000003E-2</v>
      </c>
      <c r="J2236" s="88">
        <v>1.4404040999999999E-2</v>
      </c>
      <c r="K2236" s="88">
        <v>1.5282831E-2</v>
      </c>
      <c r="L2236" s="88">
        <v>6.763734E-4</v>
      </c>
      <c r="M2236" s="88">
        <v>9.4156212000000004E-5</v>
      </c>
      <c r="N2236" s="88">
        <v>2.7188871000000002E-3</v>
      </c>
      <c r="O2236" s="88">
        <v>3.5786709999999997E-4</v>
      </c>
      <c r="P2236" s="88">
        <v>4.7350798999999998E-5</v>
      </c>
      <c r="Q2236" s="88">
        <v>1.4444412000000001E-4</v>
      </c>
      <c r="R2236" s="88">
        <v>2.2146819000000002E-2</v>
      </c>
      <c r="S2236" s="88">
        <v>0</v>
      </c>
      <c r="T2236" s="88">
        <v>0</v>
      </c>
      <c r="U2236" s="88">
        <v>1.0513275999999999E-4</v>
      </c>
      <c r="V2236" s="255"/>
      <c r="W2236" s="89">
        <f t="shared" si="404"/>
        <v>0.10669659999999999</v>
      </c>
      <c r="X2236" s="249">
        <v>1.9047281</v>
      </c>
      <c r="Y2236" s="249">
        <v>1.7647059</v>
      </c>
      <c r="Z2236" s="249">
        <v>9.7349441999999994E-2</v>
      </c>
      <c r="AA2236" s="249">
        <v>8.5007812999999998E-5</v>
      </c>
      <c r="AB2236" s="249">
        <v>1.2573376000000001E-2</v>
      </c>
      <c r="AC2236" s="249">
        <v>5.7310219000000001E-3</v>
      </c>
      <c r="AD2236" s="249">
        <v>2.4283369999999999E-2</v>
      </c>
      <c r="AE2236" s="250">
        <v>3.5020184999999999E-7</v>
      </c>
      <c r="AF2236" s="250">
        <v>9.1828907000000003E-10</v>
      </c>
      <c r="AG2236" s="78">
        <v>1.5850821000000001E-2</v>
      </c>
      <c r="AH2236" s="20"/>
      <c r="AI2236" s="20"/>
      <c r="AJ2236" s="20"/>
      <c r="AK2236" s="20"/>
      <c r="AL2236" s="20"/>
      <c r="AM2236" s="20"/>
      <c r="AN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c r="BU2236" s="20"/>
      <c r="BV2236" s="20"/>
      <c r="BW2236" s="20"/>
      <c r="BX2236" s="20"/>
      <c r="BY2236" s="20"/>
      <c r="BZ2236" s="20"/>
      <c r="CA2236" s="20"/>
      <c r="CB2236" s="20"/>
      <c r="CC2236" s="20"/>
      <c r="CD2236" s="20"/>
      <c r="CE2236" s="20"/>
      <c r="CF2236" s="20"/>
      <c r="CG2236" s="20"/>
      <c r="CH2236" s="20"/>
      <c r="CI2236" s="20"/>
      <c r="CJ2236" s="20"/>
      <c r="CK2236" s="20"/>
      <c r="CL2236" s="20"/>
      <c r="CM2236" s="20"/>
      <c r="CN2236" s="20"/>
      <c r="CO2236" s="20"/>
      <c r="CP2236" s="20"/>
      <c r="CQ2236" s="20"/>
      <c r="CR2236" s="20"/>
      <c r="CS2236" s="20"/>
      <c r="CT2236" s="20"/>
      <c r="CU2236" s="20"/>
      <c r="CV2236" s="20"/>
      <c r="CW2236" s="20"/>
      <c r="CX2236" s="20"/>
      <c r="CY2236" s="20"/>
      <c r="CZ2236" s="20"/>
      <c r="DA2236" s="20"/>
      <c r="DB2236" s="20"/>
      <c r="DC2236" s="20"/>
      <c r="DD2236" s="20"/>
      <c r="DE2236" s="20"/>
      <c r="DF2236" s="20"/>
      <c r="DG2236" s="20"/>
      <c r="DH2236" s="20"/>
      <c r="DI2236" s="20"/>
      <c r="DJ2236" s="20"/>
      <c r="DK2236" s="20"/>
      <c r="DL2236" s="20"/>
      <c r="DM2236" s="20"/>
      <c r="DN2236" s="20"/>
      <c r="DO2236" s="20"/>
      <c r="DP2236" s="20"/>
      <c r="DQ2236" s="20"/>
      <c r="DR2236" s="20"/>
      <c r="DS2236" s="20"/>
      <c r="DT2236" s="20"/>
      <c r="DU2236" s="20"/>
      <c r="DV2236" s="20"/>
      <c r="DW2236" s="20"/>
      <c r="DX2236" s="20"/>
      <c r="DY2236" s="20"/>
    </row>
    <row r="2237" spans="2:129" x14ac:dyDescent="0.15">
      <c r="B2237" s="77" t="s">
        <v>1395</v>
      </c>
      <c r="C2237" s="114"/>
      <c r="D2237" s="73" t="s">
        <v>38</v>
      </c>
      <c r="E2237" s="78" t="s">
        <v>1396</v>
      </c>
      <c r="F2237" s="88">
        <f t="shared" si="400"/>
        <v>4.7311779014910007</v>
      </c>
      <c r="G2237" s="88">
        <f t="shared" si="401"/>
        <v>3.1709104120000004E-3</v>
      </c>
      <c r="H2237" s="88">
        <f t="shared" si="402"/>
        <v>1.6006555198999999E-2</v>
      </c>
      <c r="I2237" s="88">
        <f t="shared" si="403"/>
        <v>4.2973963958799999</v>
      </c>
      <c r="J2237" s="88">
        <v>0.41460404000000001</v>
      </c>
      <c r="K2237" s="88">
        <v>1.5282831E-2</v>
      </c>
      <c r="L2237" s="88">
        <v>6.763734E-4</v>
      </c>
      <c r="M2237" s="88">
        <v>9.4156212000000004E-5</v>
      </c>
      <c r="N2237" s="88">
        <v>2.7188871000000002E-3</v>
      </c>
      <c r="O2237" s="88">
        <v>3.5786709999999997E-4</v>
      </c>
      <c r="P2237" s="88">
        <v>4.7350798999999998E-5</v>
      </c>
      <c r="Q2237" s="88">
        <v>1.4444412000000001E-4</v>
      </c>
      <c r="R2237" s="88">
        <v>2.2146819000000002E-2</v>
      </c>
      <c r="S2237" s="88">
        <v>0</v>
      </c>
      <c r="T2237" s="88">
        <v>4.2750000000000004</v>
      </c>
      <c r="U2237" s="88">
        <v>1.0513275999999999E-4</v>
      </c>
      <c r="V2237" s="255"/>
      <c r="W2237" s="89">
        <f t="shared" si="404"/>
        <v>3.0711410370370369</v>
      </c>
      <c r="X2237" s="249">
        <v>1.9047281</v>
      </c>
      <c r="Y2237" s="249">
        <v>1.7647059</v>
      </c>
      <c r="Z2237" s="249">
        <v>9.7349441999999994E-2</v>
      </c>
      <c r="AA2237" s="249">
        <v>8.5007812999999998E-5</v>
      </c>
      <c r="AB2237" s="249">
        <v>1.2573376000000001E-2</v>
      </c>
      <c r="AC2237" s="249">
        <v>5.7310219000000001E-3</v>
      </c>
      <c r="AD2237" s="249">
        <v>2.4283369999999999E-2</v>
      </c>
      <c r="AE2237" s="250">
        <v>3.5518018000000002E-6</v>
      </c>
      <c r="AF2237" s="250">
        <v>1.0578553E-8</v>
      </c>
      <c r="AG2237" s="78">
        <v>1.5850821000000001E-2</v>
      </c>
      <c r="AH2237" s="20"/>
      <c r="AI2237" s="20"/>
      <c r="AJ2237" s="20"/>
      <c r="AK2237" s="20"/>
      <c r="AL2237" s="20"/>
      <c r="AM2237" s="20"/>
      <c r="AN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c r="BU2237" s="20"/>
      <c r="BV2237" s="20"/>
      <c r="BW2237" s="20"/>
      <c r="BX2237" s="20"/>
      <c r="BY2237" s="20"/>
      <c r="BZ2237" s="20"/>
      <c r="CA2237" s="20"/>
      <c r="CB2237" s="20"/>
      <c r="CC2237" s="20"/>
      <c r="CD2237" s="20"/>
      <c r="CE2237" s="20"/>
      <c r="CF2237" s="20"/>
      <c r="CG2237" s="20"/>
      <c r="CH2237" s="20"/>
      <c r="CI2237" s="20"/>
      <c r="CJ2237" s="20"/>
      <c r="CK2237" s="20"/>
      <c r="CL2237" s="20"/>
      <c r="CM2237" s="20"/>
      <c r="CN2237" s="20"/>
      <c r="CO2237" s="20"/>
      <c r="CP2237" s="20"/>
      <c r="CQ2237" s="20"/>
      <c r="CR2237" s="20"/>
      <c r="CS2237" s="20"/>
      <c r="CT2237" s="20"/>
      <c r="CU2237" s="20"/>
      <c r="CV2237" s="20"/>
      <c r="CW2237" s="20"/>
      <c r="CX2237" s="20"/>
      <c r="CY2237" s="20"/>
      <c r="CZ2237" s="20"/>
      <c r="DA2237" s="20"/>
      <c r="DB2237" s="20"/>
      <c r="DC2237" s="20"/>
      <c r="DD2237" s="20"/>
      <c r="DE2237" s="20"/>
      <c r="DF2237" s="20"/>
      <c r="DG2237" s="20"/>
      <c r="DH2237" s="20"/>
      <c r="DI2237" s="20"/>
      <c r="DJ2237" s="20"/>
      <c r="DK2237" s="20"/>
      <c r="DL2237" s="20"/>
      <c r="DM2237" s="20"/>
      <c r="DN2237" s="20"/>
      <c r="DO2237" s="20"/>
      <c r="DP2237" s="20"/>
      <c r="DQ2237" s="20"/>
      <c r="DR2237" s="20"/>
      <c r="DS2237" s="20"/>
      <c r="DT2237" s="20"/>
      <c r="DU2237" s="20"/>
      <c r="DV2237" s="20"/>
      <c r="DW2237" s="20"/>
      <c r="DX2237" s="20"/>
      <c r="DY2237" s="20"/>
    </row>
    <row r="2238" spans="2:129" x14ac:dyDescent="0.15">
      <c r="B2238" s="77" t="s">
        <v>1397</v>
      </c>
      <c r="C2238" s="114"/>
      <c r="D2238" s="73" t="s">
        <v>38</v>
      </c>
      <c r="E2238" s="78" t="s">
        <v>1398</v>
      </c>
      <c r="F2238" s="88">
        <f t="shared" si="400"/>
        <v>5.5977902491000001E-2</v>
      </c>
      <c r="G2238" s="88">
        <f t="shared" si="401"/>
        <v>3.1709104120000004E-3</v>
      </c>
      <c r="H2238" s="88">
        <f t="shared" si="402"/>
        <v>1.6006555198999999E-2</v>
      </c>
      <c r="I2238" s="88">
        <f t="shared" si="403"/>
        <v>2.2396395880000003E-2</v>
      </c>
      <c r="J2238" s="88">
        <v>1.4404040999999999E-2</v>
      </c>
      <c r="K2238" s="88">
        <v>1.5282831E-2</v>
      </c>
      <c r="L2238" s="88">
        <v>6.763734E-4</v>
      </c>
      <c r="M2238" s="88">
        <v>9.4156212000000004E-5</v>
      </c>
      <c r="N2238" s="88">
        <v>2.7188871000000002E-3</v>
      </c>
      <c r="O2238" s="88">
        <v>3.5786709999999997E-4</v>
      </c>
      <c r="P2238" s="88">
        <v>4.7350798999999998E-5</v>
      </c>
      <c r="Q2238" s="88">
        <v>1.4444412000000001E-4</v>
      </c>
      <c r="R2238" s="88">
        <v>2.2146819000000002E-2</v>
      </c>
      <c r="S2238" s="88">
        <v>0</v>
      </c>
      <c r="T2238" s="88">
        <v>0</v>
      </c>
      <c r="U2238" s="88">
        <v>1.0513275999999999E-4</v>
      </c>
      <c r="V2238" s="255"/>
      <c r="W2238" s="89">
        <f t="shared" si="404"/>
        <v>0.10669659999999999</v>
      </c>
      <c r="X2238" s="249">
        <v>1.9047281</v>
      </c>
      <c r="Y2238" s="249">
        <v>1.7647059</v>
      </c>
      <c r="Z2238" s="249">
        <v>9.7349441999999994E-2</v>
      </c>
      <c r="AA2238" s="249">
        <v>8.5007812999999998E-5</v>
      </c>
      <c r="AB2238" s="249">
        <v>1.2573376000000001E-2</v>
      </c>
      <c r="AC2238" s="249">
        <v>5.7310219000000001E-3</v>
      </c>
      <c r="AD2238" s="249">
        <v>2.4283369999999999E-2</v>
      </c>
      <c r="AE2238" s="250">
        <v>3.5020184999999999E-7</v>
      </c>
      <c r="AF2238" s="250">
        <v>9.1828907000000003E-10</v>
      </c>
      <c r="AG2238" s="78">
        <v>1.5850821000000001E-2</v>
      </c>
      <c r="AH2238" s="20"/>
      <c r="AI2238" s="20"/>
      <c r="AJ2238" s="20"/>
      <c r="AK2238" s="20"/>
      <c r="AL2238" s="20"/>
      <c r="AM2238" s="20"/>
      <c r="AN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c r="BU2238" s="20"/>
      <c r="BV2238" s="20"/>
      <c r="BW2238" s="20"/>
      <c r="BX2238" s="20"/>
      <c r="BY2238" s="20"/>
      <c r="BZ2238" s="20"/>
      <c r="CA2238" s="20"/>
      <c r="CB2238" s="20"/>
      <c r="CC2238" s="20"/>
      <c r="CD2238" s="20"/>
      <c r="CE2238" s="20"/>
      <c r="CF2238" s="20"/>
      <c r="CG2238" s="20"/>
      <c r="CH2238" s="20"/>
      <c r="CI2238" s="20"/>
      <c r="CJ2238" s="20"/>
      <c r="CK2238" s="20"/>
      <c r="CL2238" s="20"/>
      <c r="CM2238" s="20"/>
      <c r="CN2238" s="20"/>
      <c r="CO2238" s="20"/>
      <c r="CP2238" s="20"/>
      <c r="CQ2238" s="20"/>
      <c r="CR2238" s="20"/>
      <c r="CS2238" s="20"/>
      <c r="CT2238" s="20"/>
      <c r="CU2238" s="20"/>
      <c r="CV2238" s="20"/>
      <c r="CW2238" s="20"/>
      <c r="CX2238" s="20"/>
      <c r="CY2238" s="20"/>
      <c r="CZ2238" s="20"/>
      <c r="DA2238" s="20"/>
      <c r="DB2238" s="20"/>
      <c r="DC2238" s="20"/>
      <c r="DD2238" s="20"/>
      <c r="DE2238" s="20"/>
      <c r="DF2238" s="20"/>
      <c r="DG2238" s="20"/>
      <c r="DH2238" s="20"/>
      <c r="DI2238" s="20"/>
      <c r="DJ2238" s="20"/>
      <c r="DK2238" s="20"/>
      <c r="DL2238" s="20"/>
      <c r="DM2238" s="20"/>
      <c r="DN2238" s="20"/>
      <c r="DO2238" s="20"/>
      <c r="DP2238" s="20"/>
      <c r="DQ2238" s="20"/>
      <c r="DR2238" s="20"/>
      <c r="DS2238" s="20"/>
      <c r="DT2238" s="20"/>
      <c r="DU2238" s="20"/>
      <c r="DV2238" s="20"/>
      <c r="DW2238" s="20"/>
      <c r="DX2238" s="20"/>
      <c r="DY2238" s="20"/>
    </row>
    <row r="2239" spans="2:129" x14ac:dyDescent="0.15">
      <c r="B2239" s="77" t="s">
        <v>1399</v>
      </c>
      <c r="C2239" s="75"/>
      <c r="D2239" s="73" t="s">
        <v>38</v>
      </c>
      <c r="E2239" s="78" t="s">
        <v>1400</v>
      </c>
      <c r="F2239" s="88">
        <f t="shared" si="400"/>
        <v>6.1561779014910005</v>
      </c>
      <c r="G2239" s="88">
        <f t="shared" si="401"/>
        <v>3.1709104120000004E-3</v>
      </c>
      <c r="H2239" s="88">
        <f t="shared" si="402"/>
        <v>1.6006555198999999E-2</v>
      </c>
      <c r="I2239" s="88">
        <f t="shared" si="403"/>
        <v>5.7223963958799997</v>
      </c>
      <c r="J2239" s="88">
        <v>0.41460404000000001</v>
      </c>
      <c r="K2239" s="88">
        <v>1.5282831E-2</v>
      </c>
      <c r="L2239" s="88">
        <v>6.763734E-4</v>
      </c>
      <c r="M2239" s="88">
        <v>9.4156212000000004E-5</v>
      </c>
      <c r="N2239" s="88">
        <v>2.7188871000000002E-3</v>
      </c>
      <c r="O2239" s="88">
        <v>3.5786709999999997E-4</v>
      </c>
      <c r="P2239" s="88">
        <v>4.7350798999999998E-5</v>
      </c>
      <c r="Q2239" s="88">
        <v>1.4444412000000001E-4</v>
      </c>
      <c r="R2239" s="88">
        <v>2.2146819000000002E-2</v>
      </c>
      <c r="S2239" s="88">
        <v>0</v>
      </c>
      <c r="T2239" s="88">
        <v>5.7</v>
      </c>
      <c r="U2239" s="88">
        <v>1.0513275999999999E-4</v>
      </c>
      <c r="V2239" s="255"/>
      <c r="W2239" s="89">
        <f t="shared" si="404"/>
        <v>3.0711410370370369</v>
      </c>
      <c r="X2239" s="249">
        <v>1.9047281</v>
      </c>
      <c r="Y2239" s="249">
        <v>1.7647059</v>
      </c>
      <c r="Z2239" s="249">
        <v>9.7349441999999994E-2</v>
      </c>
      <c r="AA2239" s="249">
        <v>8.5007812999999998E-5</v>
      </c>
      <c r="AB2239" s="249">
        <v>1.2573376000000001E-2</v>
      </c>
      <c r="AC2239" s="249">
        <v>5.7310219000000001E-3</v>
      </c>
      <c r="AD2239" s="249">
        <v>2.4283369999999999E-2</v>
      </c>
      <c r="AE2239" s="250">
        <v>3.5518018000000002E-6</v>
      </c>
      <c r="AF2239" s="250">
        <v>1.0578553E-8</v>
      </c>
      <c r="AG2239" s="78">
        <v>1.5850821000000001E-2</v>
      </c>
      <c r="AH2239" s="20"/>
      <c r="AI2239" s="20"/>
      <c r="AJ2239" s="20"/>
      <c r="AK2239" s="20"/>
      <c r="AL2239" s="20"/>
      <c r="AM2239" s="20"/>
      <c r="AN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c r="BU2239" s="20"/>
      <c r="BV2239" s="20"/>
      <c r="BW2239" s="20"/>
      <c r="BX2239" s="20"/>
      <c r="BY2239" s="20"/>
      <c r="BZ2239" s="20"/>
      <c r="CA2239" s="20"/>
      <c r="CB2239" s="20"/>
      <c r="CC2239" s="20"/>
      <c r="CD2239" s="20"/>
      <c r="CE2239" s="20"/>
      <c r="CF2239" s="20"/>
      <c r="CG2239" s="20"/>
      <c r="CH2239" s="20"/>
      <c r="CI2239" s="20"/>
      <c r="CJ2239" s="20"/>
      <c r="CK2239" s="20"/>
      <c r="CL2239" s="20"/>
      <c r="CM2239" s="20"/>
      <c r="CN2239" s="20"/>
      <c r="CO2239" s="20"/>
      <c r="CP2239" s="20"/>
      <c r="CQ2239" s="20"/>
      <c r="CR2239" s="20"/>
      <c r="CS2239" s="20"/>
      <c r="CT2239" s="20"/>
      <c r="CU2239" s="20"/>
      <c r="CV2239" s="20"/>
      <c r="CW2239" s="20"/>
      <c r="CX2239" s="20"/>
      <c r="CY2239" s="20"/>
      <c r="CZ2239" s="20"/>
      <c r="DA2239" s="20"/>
      <c r="DB2239" s="20"/>
      <c r="DC2239" s="20"/>
      <c r="DD2239" s="20"/>
      <c r="DE2239" s="20"/>
      <c r="DF2239" s="20"/>
      <c r="DG2239" s="20"/>
      <c r="DH2239" s="20"/>
      <c r="DI2239" s="20"/>
      <c r="DJ2239" s="20"/>
      <c r="DK2239" s="20"/>
      <c r="DL2239" s="20"/>
      <c r="DM2239" s="20"/>
      <c r="DN2239" s="20"/>
      <c r="DO2239" s="20"/>
      <c r="DP2239" s="20"/>
      <c r="DQ2239" s="20"/>
      <c r="DR2239" s="20"/>
      <c r="DS2239" s="20"/>
      <c r="DT2239" s="20"/>
      <c r="DU2239" s="20"/>
      <c r="DV2239" s="20"/>
      <c r="DW2239" s="20"/>
      <c r="DX2239" s="20"/>
      <c r="DY2239" s="20"/>
    </row>
    <row r="2240" spans="2:129" x14ac:dyDescent="0.15">
      <c r="B2240" s="77" t="s">
        <v>1401</v>
      </c>
      <c r="C2240" s="75"/>
      <c r="D2240" s="73" t="s">
        <v>38</v>
      </c>
      <c r="E2240" s="78" t="s">
        <v>1402</v>
      </c>
      <c r="F2240" s="88">
        <f t="shared" si="400"/>
        <v>5.7145498427999999E-2</v>
      </c>
      <c r="G2240" s="88">
        <f t="shared" si="401"/>
        <v>3.3586576409999997E-3</v>
      </c>
      <c r="H2240" s="88">
        <f t="shared" si="402"/>
        <v>1.7030941567E-2</v>
      </c>
      <c r="I2240" s="88">
        <f t="shared" si="403"/>
        <v>2.2296833219999999E-2</v>
      </c>
      <c r="J2240" s="88">
        <v>1.4459066E-2</v>
      </c>
      <c r="K2240" s="88">
        <v>1.6272939E-2</v>
      </c>
      <c r="L2240" s="88">
        <v>7.0971912999999995E-4</v>
      </c>
      <c r="M2240" s="88">
        <v>9.8165540999999999E-5</v>
      </c>
      <c r="N2240" s="88">
        <v>2.8852185999999999E-3</v>
      </c>
      <c r="O2240" s="88">
        <v>3.7527349999999998E-4</v>
      </c>
      <c r="P2240" s="88">
        <v>4.8283437E-5</v>
      </c>
      <c r="Q2240" s="88">
        <v>1.5158200000000001E-4</v>
      </c>
      <c r="R2240" s="88">
        <v>2.2038354E-2</v>
      </c>
      <c r="S2240" s="88">
        <v>0</v>
      </c>
      <c r="T2240" s="88">
        <v>0</v>
      </c>
      <c r="U2240" s="88">
        <v>1.0689722000000001E-4</v>
      </c>
      <c r="V2240" s="255"/>
      <c r="W2240" s="89">
        <f t="shared" si="404"/>
        <v>0.10710419259259259</v>
      </c>
      <c r="X2240" s="249">
        <v>1.9177458000000001</v>
      </c>
      <c r="Y2240" s="249">
        <v>1.7731889000000001</v>
      </c>
      <c r="Z2240" s="249">
        <v>9.9960028000000006E-2</v>
      </c>
      <c r="AA2240" s="249">
        <v>9.1060186999999997E-5</v>
      </c>
      <c r="AB2240" s="249">
        <v>1.3111932999999999E-2</v>
      </c>
      <c r="AC2240" s="249">
        <v>5.9753044E-3</v>
      </c>
      <c r="AD2240" s="249">
        <v>2.5418581999999999E-2</v>
      </c>
      <c r="AE2240" s="250">
        <v>3.6305352000000002E-7</v>
      </c>
      <c r="AF2240" s="250">
        <v>9.3242097999999999E-10</v>
      </c>
      <c r="AG2240" s="78">
        <v>1.5856644999999999E-2</v>
      </c>
      <c r="AH2240" s="20"/>
      <c r="AI2240" s="20"/>
      <c r="AJ2240" s="20"/>
      <c r="AK2240" s="20"/>
      <c r="AL2240" s="20"/>
      <c r="AM2240" s="20"/>
      <c r="AN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c r="BU2240" s="20"/>
      <c r="BV2240" s="20"/>
      <c r="BW2240" s="20"/>
      <c r="BX2240" s="20"/>
      <c r="BY2240" s="20"/>
      <c r="BZ2240" s="20"/>
      <c r="CA2240" s="20"/>
      <c r="CB2240" s="20"/>
      <c r="CC2240" s="20"/>
      <c r="CD2240" s="20"/>
      <c r="CE2240" s="20"/>
      <c r="CF2240" s="20"/>
      <c r="CG2240" s="20"/>
      <c r="CH2240" s="20"/>
      <c r="CI2240" s="20"/>
      <c r="CJ2240" s="20"/>
      <c r="CK2240" s="20"/>
      <c r="CL2240" s="20"/>
      <c r="CM2240" s="20"/>
      <c r="CN2240" s="20"/>
      <c r="CO2240" s="20"/>
      <c r="CP2240" s="20"/>
      <c r="CQ2240" s="20"/>
      <c r="CR2240" s="20"/>
      <c r="CS2240" s="20"/>
      <c r="CT2240" s="20"/>
      <c r="CU2240" s="20"/>
      <c r="CV2240" s="20"/>
      <c r="CW2240" s="20"/>
      <c r="CX2240" s="20"/>
      <c r="CY2240" s="20"/>
      <c r="CZ2240" s="20"/>
      <c r="DA2240" s="20"/>
      <c r="DB2240" s="20"/>
      <c r="DC2240" s="20"/>
      <c r="DD2240" s="20"/>
      <c r="DE2240" s="20"/>
      <c r="DF2240" s="20"/>
      <c r="DG2240" s="20"/>
      <c r="DH2240" s="20"/>
      <c r="DI2240" s="20"/>
      <c r="DJ2240" s="20"/>
      <c r="DK2240" s="20"/>
      <c r="DL2240" s="20"/>
      <c r="DM2240" s="20"/>
      <c r="DN2240" s="20"/>
      <c r="DO2240" s="20"/>
      <c r="DP2240" s="20"/>
      <c r="DQ2240" s="20"/>
      <c r="DR2240" s="20"/>
      <c r="DS2240" s="20"/>
      <c r="DT2240" s="20"/>
      <c r="DU2240" s="20"/>
      <c r="DV2240" s="20"/>
      <c r="DW2240" s="20"/>
      <c r="DX2240" s="20"/>
      <c r="DY2240" s="20"/>
    </row>
    <row r="2241" spans="2:129" x14ac:dyDescent="0.15">
      <c r="B2241" s="77" t="s">
        <v>1403</v>
      </c>
      <c r="C2241" s="75"/>
      <c r="D2241" s="73" t="s">
        <v>38</v>
      </c>
      <c r="E2241" s="78" t="s">
        <v>1404</v>
      </c>
      <c r="F2241" s="88">
        <f t="shared" si="400"/>
        <v>7.0573455024280003</v>
      </c>
      <c r="G2241" s="88">
        <f t="shared" si="401"/>
        <v>3.3586576409999997E-3</v>
      </c>
      <c r="H2241" s="88">
        <f t="shared" si="402"/>
        <v>1.7030941567E-2</v>
      </c>
      <c r="I2241" s="88">
        <f t="shared" si="403"/>
        <v>6.6222968332200001</v>
      </c>
      <c r="J2241" s="88">
        <v>0.41465907000000002</v>
      </c>
      <c r="K2241" s="88">
        <v>1.6272939E-2</v>
      </c>
      <c r="L2241" s="88">
        <v>7.0971912999999995E-4</v>
      </c>
      <c r="M2241" s="88">
        <v>9.8165540999999999E-5</v>
      </c>
      <c r="N2241" s="88">
        <v>2.8852185999999999E-3</v>
      </c>
      <c r="O2241" s="88">
        <v>3.7527349999999998E-4</v>
      </c>
      <c r="P2241" s="88">
        <v>4.8283437E-5</v>
      </c>
      <c r="Q2241" s="88">
        <v>1.5158200000000001E-4</v>
      </c>
      <c r="R2241" s="88">
        <v>2.2038354E-2</v>
      </c>
      <c r="S2241" s="88">
        <v>0</v>
      </c>
      <c r="T2241" s="88">
        <v>6.6</v>
      </c>
      <c r="U2241" s="88">
        <v>1.0689722000000001E-4</v>
      </c>
      <c r="V2241" s="255"/>
      <c r="W2241" s="89">
        <f t="shared" si="404"/>
        <v>3.0715486666666667</v>
      </c>
      <c r="X2241" s="249">
        <v>1.9177458000000001</v>
      </c>
      <c r="Y2241" s="249">
        <v>1.7731889000000001</v>
      </c>
      <c r="Z2241" s="249">
        <v>9.9960028000000006E-2</v>
      </c>
      <c r="AA2241" s="249">
        <v>9.1060186999999997E-5</v>
      </c>
      <c r="AB2241" s="249">
        <v>1.3111932999999999E-2</v>
      </c>
      <c r="AC2241" s="249">
        <v>5.9753044E-3</v>
      </c>
      <c r="AD2241" s="249">
        <v>2.5418581999999999E-2</v>
      </c>
      <c r="AE2241" s="250">
        <v>3.5646534999999998E-6</v>
      </c>
      <c r="AF2241" s="250">
        <v>1.0592685E-8</v>
      </c>
      <c r="AG2241" s="78">
        <v>1.5856644999999999E-2</v>
      </c>
      <c r="AH2241" s="20"/>
      <c r="AI2241" s="20"/>
      <c r="AJ2241" s="20"/>
      <c r="AK2241" s="20"/>
      <c r="AL2241" s="20"/>
      <c r="AM2241" s="20"/>
      <c r="AN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c r="BU2241" s="20"/>
      <c r="BV2241" s="20"/>
      <c r="BW2241" s="20"/>
      <c r="BX2241" s="20"/>
      <c r="BY2241" s="20"/>
      <c r="BZ2241" s="20"/>
      <c r="CA2241" s="20"/>
      <c r="CB2241" s="20"/>
      <c r="CC2241" s="20"/>
      <c r="CD2241" s="20"/>
      <c r="CE2241" s="20"/>
      <c r="CF2241" s="20"/>
      <c r="CG2241" s="20"/>
      <c r="CH2241" s="20"/>
      <c r="CI2241" s="20"/>
      <c r="CJ2241" s="20"/>
      <c r="CK2241" s="20"/>
      <c r="CL2241" s="20"/>
      <c r="CM2241" s="20"/>
      <c r="CN2241" s="20"/>
      <c r="CO2241" s="20"/>
      <c r="CP2241" s="20"/>
      <c r="CQ2241" s="20"/>
      <c r="CR2241" s="20"/>
      <c r="CS2241" s="20"/>
      <c r="CT2241" s="20"/>
      <c r="CU2241" s="20"/>
      <c r="CV2241" s="20"/>
      <c r="CW2241" s="20"/>
      <c r="CX2241" s="20"/>
      <c r="CY2241" s="20"/>
      <c r="CZ2241" s="20"/>
      <c r="DA2241" s="20"/>
      <c r="DB2241" s="20"/>
      <c r="DC2241" s="20"/>
      <c r="DD2241" s="20"/>
      <c r="DE2241" s="20"/>
      <c r="DF2241" s="20"/>
      <c r="DG2241" s="20"/>
      <c r="DH2241" s="20"/>
      <c r="DI2241" s="20"/>
      <c r="DJ2241" s="20"/>
      <c r="DK2241" s="20"/>
      <c r="DL2241" s="20"/>
      <c r="DM2241" s="20"/>
      <c r="DN2241" s="20"/>
      <c r="DO2241" s="20"/>
      <c r="DP2241" s="20"/>
      <c r="DQ2241" s="20"/>
      <c r="DR2241" s="20"/>
      <c r="DS2241" s="20"/>
      <c r="DT2241" s="20"/>
      <c r="DU2241" s="20"/>
      <c r="DV2241" s="20"/>
      <c r="DW2241" s="20"/>
      <c r="DX2241" s="20"/>
      <c r="DY2241" s="20"/>
    </row>
    <row r="2242" spans="2:129" x14ac:dyDescent="0.15">
      <c r="B2242" s="77" t="s">
        <v>1405</v>
      </c>
      <c r="C2242" s="106">
        <v>1</v>
      </c>
      <c r="D2242" s="73" t="s">
        <v>38</v>
      </c>
      <c r="E2242" s="78" t="s">
        <v>1406</v>
      </c>
      <c r="F2242" s="88">
        <f t="shared" si="400"/>
        <v>1.8409163399999914E-4</v>
      </c>
      <c r="G2242" s="88">
        <f t="shared" si="401"/>
        <v>1.2536646800000001E-3</v>
      </c>
      <c r="H2242" s="88">
        <f t="shared" si="402"/>
        <v>6.3067024309999995E-3</v>
      </c>
      <c r="I2242" s="88">
        <f t="shared" si="403"/>
        <v>7.1987985230000011E-3</v>
      </c>
      <c r="J2242" s="88">
        <v>-1.4575074E-2</v>
      </c>
      <c r="K2242" s="88">
        <v>6.0264320999999996E-3</v>
      </c>
      <c r="L2242" s="88">
        <v>2.5872733999999999E-4</v>
      </c>
      <c r="M2242" s="88">
        <v>3.5589610000000003E-5</v>
      </c>
      <c r="N2242" s="88">
        <v>1.0783705999999999E-3</v>
      </c>
      <c r="O2242" s="88">
        <v>1.3970447000000001E-4</v>
      </c>
      <c r="P2242" s="88">
        <v>2.1542990999999999E-5</v>
      </c>
      <c r="Q2242" s="88">
        <v>5.5985261999999997E-5</v>
      </c>
      <c r="R2242" s="88">
        <v>7.0960305000000003E-3</v>
      </c>
      <c r="S2242" s="88">
        <v>0</v>
      </c>
      <c r="T2242" s="88">
        <v>0</v>
      </c>
      <c r="U2242" s="88">
        <v>4.6782761000000002E-5</v>
      </c>
      <c r="V2242" s="255"/>
      <c r="W2242" s="89">
        <f t="shared" si="404"/>
        <v>-0.1079635111111111</v>
      </c>
      <c r="X2242" s="249">
        <v>0.71159357999999995</v>
      </c>
      <c r="Y2242" s="249">
        <v>0.62245377000000002</v>
      </c>
      <c r="Z2242" s="249">
        <v>6.3499791E-2</v>
      </c>
      <c r="AA2242" s="249">
        <v>3.8433872999999998E-5</v>
      </c>
      <c r="AB2242" s="249">
        <v>8.0124211000000001E-3</v>
      </c>
      <c r="AC2242" s="249">
        <v>3.6709274000000002E-3</v>
      </c>
      <c r="AD2242" s="249">
        <v>1.391824E-2</v>
      </c>
      <c r="AE2242" s="250">
        <v>-2.5861295E-8</v>
      </c>
      <c r="AF2242" s="250">
        <v>-1.4861587000000001E-10</v>
      </c>
      <c r="AG2242" s="78">
        <v>5.2939190999999998E-3</v>
      </c>
      <c r="AH2242" s="20"/>
      <c r="AI2242" s="20"/>
      <c r="AJ2242" s="20"/>
      <c r="AK2242" s="20"/>
      <c r="AL2242" s="20"/>
      <c r="AM2242" s="20"/>
      <c r="AN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c r="BU2242" s="20"/>
      <c r="BV2242" s="20"/>
      <c r="BW2242" s="20"/>
      <c r="BX2242" s="20"/>
      <c r="BY2242" s="20"/>
      <c r="BZ2242" s="20"/>
      <c r="CA2242" s="20"/>
      <c r="CB2242" s="20"/>
      <c r="CC2242" s="20"/>
      <c r="CD2242" s="20"/>
      <c r="CE2242" s="20"/>
      <c r="CF2242" s="20"/>
      <c r="CG2242" s="20"/>
      <c r="CH2242" s="20"/>
      <c r="CI2242" s="20"/>
      <c r="CJ2242" s="20"/>
      <c r="CK2242" s="20"/>
      <c r="CL2242" s="20"/>
      <c r="CM2242" s="20"/>
      <c r="CN2242" s="20"/>
      <c r="CO2242" s="20"/>
      <c r="CP2242" s="20"/>
      <c r="CQ2242" s="20"/>
      <c r="CR2242" s="20"/>
      <c r="CS2242" s="20"/>
      <c r="CT2242" s="20"/>
      <c r="CU2242" s="20"/>
      <c r="CV2242" s="20"/>
      <c r="CW2242" s="20"/>
      <c r="CX2242" s="20"/>
      <c r="CY2242" s="20"/>
      <c r="CZ2242" s="20"/>
      <c r="DA2242" s="20"/>
      <c r="DB2242" s="20"/>
      <c r="DC2242" s="20"/>
      <c r="DD2242" s="20"/>
      <c r="DE2242" s="20"/>
      <c r="DF2242" s="20"/>
      <c r="DG2242" s="20"/>
      <c r="DH2242" s="20"/>
      <c r="DI2242" s="20"/>
      <c r="DJ2242" s="20"/>
      <c r="DK2242" s="20"/>
      <c r="DL2242" s="20"/>
      <c r="DM2242" s="20"/>
      <c r="DN2242" s="20"/>
      <c r="DO2242" s="20"/>
      <c r="DP2242" s="20"/>
      <c r="DQ2242" s="20"/>
      <c r="DR2242" s="20"/>
      <c r="DS2242" s="20"/>
      <c r="DT2242" s="20"/>
      <c r="DU2242" s="20"/>
      <c r="DV2242" s="20"/>
      <c r="DW2242" s="20"/>
      <c r="DX2242" s="20"/>
      <c r="DY2242" s="20"/>
    </row>
    <row r="2243" spans="2:129" x14ac:dyDescent="0.15">
      <c r="B2243" s="77" t="s">
        <v>1407</v>
      </c>
      <c r="C2243" s="75"/>
      <c r="D2243" s="73" t="s">
        <v>38</v>
      </c>
      <c r="E2243" s="78" t="s">
        <v>1408</v>
      </c>
      <c r="F2243" s="88">
        <f t="shared" si="400"/>
        <v>5.7836279428000001E-2</v>
      </c>
      <c r="G2243" s="88">
        <f t="shared" si="401"/>
        <v>3.4337771469999997E-3</v>
      </c>
      <c r="H2243" s="88">
        <f t="shared" si="402"/>
        <v>1.7433761561000002E-2</v>
      </c>
      <c r="I2243" s="88">
        <f t="shared" si="403"/>
        <v>2.2407129719999998E-2</v>
      </c>
      <c r="J2243" s="88">
        <v>1.4561611E-2</v>
      </c>
      <c r="K2243" s="88">
        <v>1.6661179000000002E-2</v>
      </c>
      <c r="L2243" s="88">
        <v>7.2377518999999996E-4</v>
      </c>
      <c r="M2243" s="88">
        <v>9.9932896999999998E-5</v>
      </c>
      <c r="N2243" s="88">
        <v>2.9512320999999998E-3</v>
      </c>
      <c r="O2243" s="88">
        <v>3.8261215E-4</v>
      </c>
      <c r="P2243" s="88">
        <v>4.8807370999999997E-5</v>
      </c>
      <c r="Q2243" s="88">
        <v>1.5458208000000001E-4</v>
      </c>
      <c r="R2243" s="88">
        <v>2.2144570999999998E-2</v>
      </c>
      <c r="S2243" s="88">
        <v>0</v>
      </c>
      <c r="T2243" s="88">
        <v>0</v>
      </c>
      <c r="U2243" s="88">
        <v>1.0797664E-4</v>
      </c>
      <c r="V2243" s="255"/>
      <c r="W2243" s="89">
        <f t="shared" si="404"/>
        <v>0.10786378518518518</v>
      </c>
      <c r="X2243" s="249">
        <v>1.9327709</v>
      </c>
      <c r="Y2243" s="249">
        <v>1.7863572999999999</v>
      </c>
      <c r="Z2243" s="249">
        <v>0.10107113</v>
      </c>
      <c r="AA2243" s="249">
        <v>9.3340763999999994E-5</v>
      </c>
      <c r="AB2243" s="249">
        <v>1.3318722999999999E-2</v>
      </c>
      <c r="AC2243" s="249">
        <v>6.0690212E-3</v>
      </c>
      <c r="AD2243" s="249">
        <v>2.5861426E-2</v>
      </c>
      <c r="AE2243" s="250">
        <v>3.6900173999999999E-7</v>
      </c>
      <c r="AF2243" s="250">
        <v>9.4221028E-10</v>
      </c>
      <c r="AG2243" s="78">
        <v>1.5956174E-2</v>
      </c>
      <c r="AH2243" s="20"/>
      <c r="AI2243" s="20"/>
      <c r="AJ2243" s="20"/>
      <c r="AK2243" s="20"/>
      <c r="AL2243" s="20"/>
      <c r="AM2243" s="20"/>
      <c r="AN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c r="BU2243" s="20"/>
      <c r="BV2243" s="20"/>
      <c r="BW2243" s="20"/>
      <c r="BX2243" s="20"/>
      <c r="BY2243" s="20"/>
      <c r="BZ2243" s="20"/>
      <c r="CA2243" s="20"/>
      <c r="CB2243" s="20"/>
      <c r="CC2243" s="20"/>
      <c r="CD2243" s="20"/>
      <c r="CE2243" s="20"/>
      <c r="CF2243" s="20"/>
      <c r="CG2243" s="20"/>
      <c r="CH2243" s="20"/>
      <c r="CI2243" s="20"/>
      <c r="CJ2243" s="20"/>
      <c r="CK2243" s="20"/>
      <c r="CL2243" s="20"/>
      <c r="CM2243" s="20"/>
      <c r="CN2243" s="20"/>
      <c r="CO2243" s="20"/>
      <c r="CP2243" s="20"/>
      <c r="CQ2243" s="20"/>
      <c r="CR2243" s="20"/>
      <c r="CS2243" s="20"/>
      <c r="CT2243" s="20"/>
      <c r="CU2243" s="20"/>
      <c r="CV2243" s="20"/>
      <c r="CW2243" s="20"/>
      <c r="CX2243" s="20"/>
      <c r="CY2243" s="20"/>
      <c r="CZ2243" s="20"/>
      <c r="DA2243" s="20"/>
      <c r="DB2243" s="20"/>
      <c r="DC2243" s="20"/>
      <c r="DD2243" s="20"/>
      <c r="DE2243" s="20"/>
      <c r="DF2243" s="20"/>
      <c r="DG2243" s="20"/>
      <c r="DH2243" s="20"/>
      <c r="DI2243" s="20"/>
      <c r="DJ2243" s="20"/>
      <c r="DK2243" s="20"/>
      <c r="DL2243" s="20"/>
      <c r="DM2243" s="20"/>
      <c r="DN2243" s="20"/>
      <c r="DO2243" s="20"/>
      <c r="DP2243" s="20"/>
      <c r="DQ2243" s="20"/>
      <c r="DR2243" s="20"/>
      <c r="DS2243" s="20"/>
      <c r="DT2243" s="20"/>
      <c r="DU2243" s="20"/>
      <c r="DV2243" s="20"/>
      <c r="DW2243" s="20"/>
      <c r="DX2243" s="20"/>
      <c r="DY2243" s="20"/>
    </row>
    <row r="2244" spans="2:129" x14ac:dyDescent="0.15">
      <c r="B2244" s="77" t="s">
        <v>1409</v>
      </c>
      <c r="C2244" s="75"/>
      <c r="D2244" s="73" t="s">
        <v>38</v>
      </c>
      <c r="E2244" s="78" t="s">
        <v>1410</v>
      </c>
      <c r="F2244" s="88">
        <f t="shared" si="400"/>
        <v>5.1192862784279995</v>
      </c>
      <c r="G2244" s="88">
        <f t="shared" si="401"/>
        <v>3.4337771469999997E-3</v>
      </c>
      <c r="H2244" s="88">
        <f t="shared" si="402"/>
        <v>1.7433761561000002E-2</v>
      </c>
      <c r="I2244" s="88">
        <f t="shared" si="403"/>
        <v>4.6836571297199994</v>
      </c>
      <c r="J2244" s="88">
        <v>0.41476161</v>
      </c>
      <c r="K2244" s="88">
        <v>1.6661179000000002E-2</v>
      </c>
      <c r="L2244" s="88">
        <v>7.2377518999999996E-4</v>
      </c>
      <c r="M2244" s="88">
        <v>9.9932896999999998E-5</v>
      </c>
      <c r="N2244" s="88">
        <v>2.9512320999999998E-3</v>
      </c>
      <c r="O2244" s="88">
        <v>3.8261215E-4</v>
      </c>
      <c r="P2244" s="88">
        <v>4.8807370999999997E-5</v>
      </c>
      <c r="Q2244" s="88">
        <v>1.5458208000000001E-4</v>
      </c>
      <c r="R2244" s="88">
        <v>2.2144570999999998E-2</v>
      </c>
      <c r="S2244" s="88">
        <v>0</v>
      </c>
      <c r="T2244" s="88">
        <v>4.6612499999999999</v>
      </c>
      <c r="U2244" s="88">
        <v>1.0797664E-4</v>
      </c>
      <c r="V2244" s="255"/>
      <c r="W2244" s="89">
        <f t="shared" si="404"/>
        <v>3.072308222222222</v>
      </c>
      <c r="X2244" s="249">
        <v>1.9327709</v>
      </c>
      <c r="Y2244" s="249">
        <v>1.7863572999999999</v>
      </c>
      <c r="Z2244" s="249">
        <v>0.10107113</v>
      </c>
      <c r="AA2244" s="249">
        <v>9.3340763999999994E-5</v>
      </c>
      <c r="AB2244" s="249">
        <v>1.3318722999999999E-2</v>
      </c>
      <c r="AC2244" s="249">
        <v>6.0690212E-3</v>
      </c>
      <c r="AD2244" s="249">
        <v>2.5861426E-2</v>
      </c>
      <c r="AE2244" s="250">
        <v>3.5706017E-6</v>
      </c>
      <c r="AF2244" s="250">
        <v>1.0602474E-8</v>
      </c>
      <c r="AG2244" s="78">
        <v>1.5956174E-2</v>
      </c>
      <c r="AH2244" s="20"/>
      <c r="AI2244" s="20"/>
      <c r="AJ2244" s="20"/>
      <c r="AK2244" s="20"/>
      <c r="AL2244" s="20"/>
      <c r="AM2244" s="20"/>
      <c r="AN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c r="BU2244" s="20"/>
      <c r="BV2244" s="20"/>
      <c r="BW2244" s="20"/>
      <c r="BX2244" s="20"/>
      <c r="BY2244" s="20"/>
      <c r="BZ2244" s="20"/>
      <c r="CA2244" s="20"/>
      <c r="CB2244" s="20"/>
      <c r="CC2244" s="20"/>
      <c r="CD2244" s="20"/>
      <c r="CE2244" s="20"/>
      <c r="CF2244" s="20"/>
      <c r="CG2244" s="20"/>
      <c r="CH2244" s="20"/>
      <c r="CI2244" s="20"/>
      <c r="CJ2244" s="20"/>
      <c r="CK2244" s="20"/>
      <c r="CL2244" s="20"/>
      <c r="CM2244" s="20"/>
      <c r="CN2244" s="20"/>
      <c r="CO2244" s="20"/>
      <c r="CP2244" s="20"/>
      <c r="CQ2244" s="20"/>
      <c r="CR2244" s="20"/>
      <c r="CS2244" s="20"/>
      <c r="CT2244" s="20"/>
      <c r="CU2244" s="20"/>
      <c r="CV2244" s="20"/>
      <c r="CW2244" s="20"/>
      <c r="CX2244" s="20"/>
      <c r="CY2244" s="20"/>
      <c r="CZ2244" s="20"/>
      <c r="DA2244" s="20"/>
      <c r="DB2244" s="20"/>
      <c r="DC2244" s="20"/>
      <c r="DD2244" s="20"/>
      <c r="DE2244" s="20"/>
      <c r="DF2244" s="20"/>
      <c r="DG2244" s="20"/>
      <c r="DH2244" s="20"/>
      <c r="DI2244" s="20"/>
      <c r="DJ2244" s="20"/>
      <c r="DK2244" s="20"/>
      <c r="DL2244" s="20"/>
      <c r="DM2244" s="20"/>
      <c r="DN2244" s="20"/>
      <c r="DO2244" s="20"/>
      <c r="DP2244" s="20"/>
      <c r="DQ2244" s="20"/>
      <c r="DR2244" s="20"/>
      <c r="DS2244" s="20"/>
      <c r="DT2244" s="20"/>
      <c r="DU2244" s="20"/>
      <c r="DV2244" s="20"/>
      <c r="DW2244" s="20"/>
      <c r="DX2244" s="20"/>
      <c r="DY2244" s="20"/>
    </row>
    <row r="2245" spans="2:129" x14ac:dyDescent="0.15">
      <c r="B2245" s="77" t="s">
        <v>1411</v>
      </c>
      <c r="C2245" s="75"/>
      <c r="D2245" s="73" t="s">
        <v>38</v>
      </c>
      <c r="E2245" s="78" t="s">
        <v>1412</v>
      </c>
      <c r="F2245" s="88">
        <f t="shared" si="400"/>
        <v>6.0560442361999992E-2</v>
      </c>
      <c r="G2245" s="88">
        <f t="shared" si="401"/>
        <v>3.6920325300000005E-3</v>
      </c>
      <c r="H2245" s="88">
        <f t="shared" si="402"/>
        <v>1.8807621582E-2</v>
      </c>
      <c r="I2245" s="88">
        <f t="shared" si="403"/>
        <v>2.3020840249999997E-2</v>
      </c>
      <c r="J2245" s="88">
        <v>1.5039947999999999E-2</v>
      </c>
      <c r="K2245" s="88">
        <v>1.7983563000000001E-2</v>
      </c>
      <c r="L2245" s="88">
        <v>7.7321444000000002E-4</v>
      </c>
      <c r="M2245" s="88">
        <v>1.0626385E-4</v>
      </c>
      <c r="N2245" s="88">
        <v>3.1773423000000002E-3</v>
      </c>
      <c r="O2245" s="88">
        <v>4.0842637999999998E-4</v>
      </c>
      <c r="P2245" s="88">
        <v>5.0844141999999998E-5</v>
      </c>
      <c r="Q2245" s="88">
        <v>1.6512130999999999E-4</v>
      </c>
      <c r="R2245" s="88">
        <v>2.2743447999999999E-2</v>
      </c>
      <c r="S2245" s="88">
        <v>0</v>
      </c>
      <c r="T2245" s="88">
        <v>0</v>
      </c>
      <c r="U2245" s="88">
        <v>1.1227094000000001E-4</v>
      </c>
      <c r="V2245" s="255"/>
      <c r="W2245" s="89">
        <f t="shared" si="404"/>
        <v>0.11140702222222221</v>
      </c>
      <c r="X2245" s="249">
        <v>1.9997606000000001</v>
      </c>
      <c r="Y2245" s="249">
        <v>1.8468975000000001</v>
      </c>
      <c r="Z2245" s="249">
        <v>0.10499501999999999</v>
      </c>
      <c r="AA2245" s="249">
        <v>1.0096091000000001E-4</v>
      </c>
      <c r="AB2245" s="249">
        <v>1.4016074999999999E-2</v>
      </c>
      <c r="AC2245" s="249">
        <v>6.3849288000000001E-3</v>
      </c>
      <c r="AD2245" s="249">
        <v>2.7366136999999999E-2</v>
      </c>
      <c r="AE2245" s="250">
        <v>3.9071056999999999E-7</v>
      </c>
      <c r="AF2245" s="250">
        <v>9.8232435999999996E-10</v>
      </c>
      <c r="AG2245" s="78">
        <v>1.6450177999999999E-2</v>
      </c>
      <c r="AH2245" s="20"/>
      <c r="AI2245" s="20"/>
      <c r="AJ2245" s="20"/>
      <c r="AK2245" s="20"/>
      <c r="AL2245" s="20"/>
      <c r="AM2245" s="20"/>
      <c r="AN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c r="BU2245" s="20"/>
      <c r="BV2245" s="20"/>
      <c r="BW2245" s="20"/>
      <c r="BX2245" s="20"/>
      <c r="BY2245" s="20"/>
      <c r="BZ2245" s="20"/>
      <c r="CA2245" s="20"/>
      <c r="CB2245" s="20"/>
      <c r="CC2245" s="20"/>
      <c r="CD2245" s="20"/>
      <c r="CE2245" s="20"/>
      <c r="CF2245" s="20"/>
      <c r="CG2245" s="20"/>
      <c r="CH2245" s="20"/>
      <c r="CI2245" s="20"/>
      <c r="CJ2245" s="20"/>
      <c r="CK2245" s="20"/>
      <c r="CL2245" s="20"/>
      <c r="CM2245" s="20"/>
      <c r="CN2245" s="20"/>
      <c r="CO2245" s="20"/>
      <c r="CP2245" s="20"/>
      <c r="CQ2245" s="20"/>
      <c r="CR2245" s="20"/>
      <c r="CS2245" s="20"/>
      <c r="CT2245" s="20"/>
      <c r="CU2245" s="20"/>
      <c r="CV2245" s="20"/>
      <c r="CW2245" s="20"/>
      <c r="CX2245" s="20"/>
      <c r="CY2245" s="20"/>
      <c r="CZ2245" s="20"/>
      <c r="DA2245" s="20"/>
      <c r="DB2245" s="20"/>
      <c r="DC2245" s="20"/>
      <c r="DD2245" s="20"/>
      <c r="DE2245" s="20"/>
      <c r="DF2245" s="20"/>
      <c r="DG2245" s="20"/>
      <c r="DH2245" s="20"/>
      <c r="DI2245" s="20"/>
      <c r="DJ2245" s="20"/>
      <c r="DK2245" s="20"/>
      <c r="DL2245" s="20"/>
      <c r="DM2245" s="20"/>
      <c r="DN2245" s="20"/>
      <c r="DO2245" s="20"/>
      <c r="DP2245" s="20"/>
      <c r="DQ2245" s="20"/>
      <c r="DR2245" s="20"/>
      <c r="DS2245" s="20"/>
      <c r="DT2245" s="20"/>
      <c r="DU2245" s="20"/>
      <c r="DV2245" s="20"/>
      <c r="DW2245" s="20"/>
      <c r="DX2245" s="20"/>
      <c r="DY2245" s="20"/>
    </row>
    <row r="2246" spans="2:129" x14ac:dyDescent="0.15">
      <c r="B2246" s="77" t="s">
        <v>1413</v>
      </c>
      <c r="C2246" s="75"/>
      <c r="D2246" s="73" t="s">
        <v>38</v>
      </c>
      <c r="E2246" s="78" t="s">
        <v>1414</v>
      </c>
      <c r="F2246" s="88">
        <f t="shared" si="400"/>
        <v>8.0807604443619994</v>
      </c>
      <c r="G2246" s="88">
        <f t="shared" si="401"/>
        <v>3.6920325300000005E-3</v>
      </c>
      <c r="H2246" s="88">
        <f t="shared" si="402"/>
        <v>1.8807621582E-2</v>
      </c>
      <c r="I2246" s="88">
        <f t="shared" si="403"/>
        <v>7.6430208402500002</v>
      </c>
      <c r="J2246" s="88">
        <v>0.41523995000000002</v>
      </c>
      <c r="K2246" s="88">
        <v>1.7983563000000001E-2</v>
      </c>
      <c r="L2246" s="88">
        <v>7.7321444000000002E-4</v>
      </c>
      <c r="M2246" s="88">
        <v>1.0626385E-4</v>
      </c>
      <c r="N2246" s="88">
        <v>3.1773423000000002E-3</v>
      </c>
      <c r="O2246" s="88">
        <v>4.0842637999999998E-4</v>
      </c>
      <c r="P2246" s="88">
        <v>5.0844141999999998E-5</v>
      </c>
      <c r="Q2246" s="88">
        <v>1.6512130999999999E-4</v>
      </c>
      <c r="R2246" s="88">
        <v>2.2743447999999999E-2</v>
      </c>
      <c r="S2246" s="88">
        <v>0</v>
      </c>
      <c r="T2246" s="88">
        <v>7.62</v>
      </c>
      <c r="U2246" s="88">
        <v>1.1227094000000001E-4</v>
      </c>
      <c r="V2246" s="255"/>
      <c r="W2246" s="89">
        <f t="shared" si="404"/>
        <v>3.0758514814814815</v>
      </c>
      <c r="X2246" s="249">
        <v>1.9997606000000001</v>
      </c>
      <c r="Y2246" s="249">
        <v>1.8468975000000001</v>
      </c>
      <c r="Z2246" s="249">
        <v>0.10499501999999999</v>
      </c>
      <c r="AA2246" s="249">
        <v>1.0096091000000001E-4</v>
      </c>
      <c r="AB2246" s="249">
        <v>1.4016074999999999E-2</v>
      </c>
      <c r="AC2246" s="249">
        <v>6.3849288000000001E-3</v>
      </c>
      <c r="AD2246" s="249">
        <v>2.7366136999999999E-2</v>
      </c>
      <c r="AE2246" s="250">
        <v>3.5923105999999998E-6</v>
      </c>
      <c r="AF2246" s="250">
        <v>1.0642588000000001E-8</v>
      </c>
      <c r="AG2246" s="78">
        <v>1.6450177999999999E-2</v>
      </c>
      <c r="AH2246" s="20"/>
      <c r="AI2246" s="20"/>
      <c r="AJ2246" s="20"/>
      <c r="AK2246" s="20"/>
      <c r="AL2246" s="20"/>
      <c r="AM2246" s="20"/>
      <c r="AN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c r="CA2246" s="20"/>
      <c r="CB2246" s="20"/>
      <c r="CC2246" s="20"/>
      <c r="CD2246" s="20"/>
      <c r="CE2246" s="20"/>
      <c r="CF2246" s="20"/>
      <c r="CG2246" s="20"/>
      <c r="CH2246" s="20"/>
      <c r="CI2246" s="20"/>
      <c r="CJ2246" s="20"/>
      <c r="CK2246" s="20"/>
      <c r="CL2246" s="20"/>
      <c r="CM2246" s="20"/>
      <c r="CN2246" s="20"/>
      <c r="CO2246" s="20"/>
      <c r="CP2246" s="20"/>
      <c r="CQ2246" s="20"/>
      <c r="CR2246" s="20"/>
      <c r="CS2246" s="20"/>
      <c r="CT2246" s="20"/>
      <c r="CU2246" s="20"/>
      <c r="CV2246" s="20"/>
      <c r="CW2246" s="20"/>
      <c r="CX2246" s="20"/>
      <c r="CY2246" s="20"/>
      <c r="CZ2246" s="20"/>
      <c r="DA2246" s="20"/>
      <c r="DB2246" s="20"/>
      <c r="DC2246" s="20"/>
      <c r="DD2246" s="20"/>
      <c r="DE2246" s="20"/>
      <c r="DF2246" s="20"/>
      <c r="DG2246" s="20"/>
      <c r="DH2246" s="20"/>
      <c r="DI2246" s="20"/>
      <c r="DJ2246" s="20"/>
      <c r="DK2246" s="20"/>
      <c r="DL2246" s="20"/>
      <c r="DM2246" s="20"/>
      <c r="DN2246" s="20"/>
      <c r="DO2246" s="20"/>
      <c r="DP2246" s="20"/>
      <c r="DQ2246" s="20"/>
      <c r="DR2246" s="20"/>
      <c r="DS2246" s="20"/>
      <c r="DT2246" s="20"/>
      <c r="DU2246" s="20"/>
      <c r="DV2246" s="20"/>
      <c r="DW2246" s="20"/>
      <c r="DX2246" s="20"/>
      <c r="DY2246" s="20"/>
    </row>
    <row r="2247" spans="2:129" x14ac:dyDescent="0.15">
      <c r="B2247" s="77" t="s">
        <v>1415</v>
      </c>
      <c r="C2247" s="75"/>
      <c r="D2247" s="73" t="s">
        <v>38</v>
      </c>
      <c r="E2247" s="78" t="s">
        <v>1416</v>
      </c>
      <c r="F2247" s="88">
        <f t="shared" si="400"/>
        <v>2.0735546078000003E-2</v>
      </c>
      <c r="G2247" s="88">
        <f t="shared" si="401"/>
        <v>8.0678496300000001E-4</v>
      </c>
      <c r="H2247" s="88">
        <f t="shared" si="402"/>
        <v>3.133255257E-3</v>
      </c>
      <c r="I2247" s="88">
        <f t="shared" si="403"/>
        <v>2.3099607258000001E-2</v>
      </c>
      <c r="J2247" s="88">
        <v>-6.3041013999999996E-3</v>
      </c>
      <c r="K2247" s="88">
        <v>2.8443379E-3</v>
      </c>
      <c r="L2247" s="88">
        <v>2.5386324999999998E-4</v>
      </c>
      <c r="M2247" s="88">
        <v>4.3072123E-5</v>
      </c>
      <c r="N2247" s="88">
        <v>6.2640027000000005E-4</v>
      </c>
      <c r="O2247" s="88">
        <v>1.3731257E-4</v>
      </c>
      <c r="P2247" s="88">
        <v>3.5054106999999999E-5</v>
      </c>
      <c r="Q2247" s="88">
        <v>5.4034959999999997E-5</v>
      </c>
      <c r="R2247" s="88">
        <v>2.2964027000000001E-2</v>
      </c>
      <c r="S2247" s="88">
        <v>0</v>
      </c>
      <c r="T2247" s="88">
        <v>0</v>
      </c>
      <c r="U2247" s="88">
        <v>8.1545297999999994E-5</v>
      </c>
      <c r="V2247" s="255"/>
      <c r="W2247" s="89">
        <f t="shared" si="404"/>
        <v>-4.6697047407407398E-2</v>
      </c>
      <c r="X2247" s="249">
        <v>1.7048148999999999</v>
      </c>
      <c r="Y2247" s="249">
        <v>1.6220492</v>
      </c>
      <c r="Z2247" s="249">
        <v>6.4232633999999997E-2</v>
      </c>
      <c r="AA2247" s="249">
        <v>9.3130358000000007E-6</v>
      </c>
      <c r="AB2247" s="249">
        <v>5.8237011999999998E-3</v>
      </c>
      <c r="AC2247" s="249">
        <v>2.6697507000000001E-3</v>
      </c>
      <c r="AD2247" s="249">
        <v>1.003038E-2</v>
      </c>
      <c r="AE2247" s="250">
        <v>2.7656860999999999E-8</v>
      </c>
      <c r="AF2247" s="250">
        <v>2.4916452000000002E-10</v>
      </c>
      <c r="AG2247" s="78">
        <v>1.5421087E-2</v>
      </c>
      <c r="AH2247" s="20"/>
      <c r="AI2247" s="20"/>
      <c r="AJ2247" s="20"/>
      <c r="AK2247" s="20"/>
      <c r="AL2247" s="20"/>
      <c r="AM2247" s="20"/>
      <c r="AN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c r="BU2247" s="20"/>
      <c r="BV2247" s="20"/>
      <c r="BW2247" s="20"/>
      <c r="BX2247" s="20"/>
      <c r="BY2247" s="20"/>
      <c r="BZ2247" s="20"/>
      <c r="CA2247" s="20"/>
      <c r="CB2247" s="20"/>
      <c r="CC2247" s="20"/>
      <c r="CD2247" s="20"/>
      <c r="CE2247" s="20"/>
      <c r="CF2247" s="20"/>
      <c r="CG2247" s="20"/>
      <c r="CH2247" s="20"/>
      <c r="CI2247" s="20"/>
      <c r="CJ2247" s="20"/>
      <c r="CK2247" s="20"/>
      <c r="CL2247" s="20"/>
      <c r="CM2247" s="20"/>
      <c r="CN2247" s="20"/>
      <c r="CO2247" s="20"/>
      <c r="CP2247" s="20"/>
      <c r="CQ2247" s="20"/>
      <c r="CR2247" s="20"/>
      <c r="CS2247" s="20"/>
      <c r="CT2247" s="20"/>
      <c r="CU2247" s="20"/>
      <c r="CV2247" s="20"/>
      <c r="CW2247" s="20"/>
      <c r="CX2247" s="20"/>
      <c r="CY2247" s="20"/>
      <c r="CZ2247" s="20"/>
      <c r="DA2247" s="20"/>
      <c r="DB2247" s="20"/>
      <c r="DC2247" s="20"/>
      <c r="DD2247" s="20"/>
      <c r="DE2247" s="20"/>
      <c r="DF2247" s="20"/>
      <c r="DG2247" s="20"/>
      <c r="DH2247" s="20"/>
      <c r="DI2247" s="20"/>
      <c r="DJ2247" s="20"/>
      <c r="DK2247" s="20"/>
      <c r="DL2247" s="20"/>
      <c r="DM2247" s="20"/>
      <c r="DN2247" s="20"/>
      <c r="DO2247" s="20"/>
      <c r="DP2247" s="20"/>
      <c r="DQ2247" s="20"/>
      <c r="DR2247" s="20"/>
      <c r="DS2247" s="20"/>
      <c r="DT2247" s="20"/>
      <c r="DU2247" s="20"/>
      <c r="DV2247" s="20"/>
      <c r="DW2247" s="20"/>
      <c r="DX2247" s="20"/>
      <c r="DY2247" s="20"/>
    </row>
    <row r="2248" spans="2:129" x14ac:dyDescent="0.15">
      <c r="B2248" s="77" t="s">
        <v>1417</v>
      </c>
      <c r="C2248" s="75"/>
      <c r="D2248" s="73" t="s">
        <v>38</v>
      </c>
      <c r="E2248" s="78" t="s">
        <v>1418</v>
      </c>
      <c r="F2248" s="88">
        <f t="shared" si="400"/>
        <v>9.1079619478000001E-2</v>
      </c>
      <c r="G2248" s="88">
        <f t="shared" si="401"/>
        <v>5.6509858999999997E-3</v>
      </c>
      <c r="H2248" s="88">
        <f t="shared" si="402"/>
        <v>2.8918248148000002E-2</v>
      </c>
      <c r="I2248" s="88">
        <f t="shared" si="403"/>
        <v>3.4292873430000002E-2</v>
      </c>
      <c r="J2248" s="88">
        <v>2.2217511999999998E-2</v>
      </c>
      <c r="K2248" s="88">
        <v>2.7665608000000001E-2</v>
      </c>
      <c r="L2248" s="88">
        <v>1.1797012000000001E-3</v>
      </c>
      <c r="M2248" s="88">
        <v>1.6147831000000001E-4</v>
      </c>
      <c r="N2248" s="88">
        <v>4.8687803999999998E-3</v>
      </c>
      <c r="O2248" s="88">
        <v>6.2072718999999995E-4</v>
      </c>
      <c r="P2248" s="88">
        <v>7.2938948000000005E-5</v>
      </c>
      <c r="Q2248" s="88">
        <v>2.5141798999999998E-4</v>
      </c>
      <c r="R2248" s="88">
        <v>3.3880151999999997E-2</v>
      </c>
      <c r="S2248" s="88">
        <v>0</v>
      </c>
      <c r="T2248" s="88">
        <v>0</v>
      </c>
      <c r="U2248" s="88">
        <v>1.6130343999999999E-4</v>
      </c>
      <c r="V2248" s="255"/>
      <c r="W2248" s="89">
        <f t="shared" si="404"/>
        <v>0.16457416296296293</v>
      </c>
      <c r="X2248" s="249">
        <v>2.9405535</v>
      </c>
      <c r="Y2248" s="249">
        <v>2.7369020000000002</v>
      </c>
      <c r="Z2248" s="249">
        <v>0.1376935</v>
      </c>
      <c r="AA2248" s="249">
        <v>1.5254633E-4</v>
      </c>
      <c r="AB2248" s="249">
        <v>1.8922654000000001E-2</v>
      </c>
      <c r="AC2248" s="249">
        <v>8.6038875000000008E-3</v>
      </c>
      <c r="AD2248" s="249">
        <v>3.8278956000000003E-2</v>
      </c>
      <c r="AE2248" s="250">
        <v>5.9090887000000002E-7</v>
      </c>
      <c r="AF2248" s="250">
        <v>1.4688459000000001E-9</v>
      </c>
      <c r="AG2248" s="78">
        <v>2.4481216E-2</v>
      </c>
      <c r="AH2248" s="20"/>
      <c r="AI2248" s="20"/>
      <c r="AJ2248" s="20"/>
      <c r="AK2248" s="20"/>
      <c r="AL2248" s="20"/>
      <c r="AM2248" s="20"/>
      <c r="AN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c r="BU2248" s="20"/>
      <c r="BV2248" s="20"/>
      <c r="BW2248" s="20"/>
      <c r="BX2248" s="20"/>
      <c r="BY2248" s="20"/>
      <c r="BZ2248" s="20"/>
      <c r="CA2248" s="20"/>
      <c r="CB2248" s="20"/>
      <c r="CC2248" s="20"/>
      <c r="CD2248" s="20"/>
      <c r="CE2248" s="20"/>
      <c r="CF2248" s="20"/>
      <c r="CG2248" s="20"/>
      <c r="CH2248" s="20"/>
      <c r="CI2248" s="20"/>
      <c r="CJ2248" s="20"/>
      <c r="CK2248" s="20"/>
      <c r="CL2248" s="20"/>
      <c r="CM2248" s="20"/>
      <c r="CN2248" s="20"/>
      <c r="CO2248" s="20"/>
      <c r="CP2248" s="20"/>
      <c r="CQ2248" s="20"/>
      <c r="CR2248" s="20"/>
      <c r="CS2248" s="20"/>
      <c r="CT2248" s="20"/>
      <c r="CU2248" s="20"/>
      <c r="CV2248" s="20"/>
      <c r="CW2248" s="20"/>
      <c r="CX2248" s="20"/>
      <c r="CY2248" s="20"/>
      <c r="CZ2248" s="20"/>
      <c r="DA2248" s="20"/>
      <c r="DB2248" s="20"/>
      <c r="DC2248" s="20"/>
      <c r="DD2248" s="20"/>
      <c r="DE2248" s="20"/>
      <c r="DF2248" s="20"/>
      <c r="DG2248" s="20"/>
      <c r="DH2248" s="20"/>
      <c r="DI2248" s="20"/>
      <c r="DJ2248" s="20"/>
      <c r="DK2248" s="20"/>
      <c r="DL2248" s="20"/>
      <c r="DM2248" s="20"/>
      <c r="DN2248" s="20"/>
      <c r="DO2248" s="20"/>
      <c r="DP2248" s="20"/>
      <c r="DQ2248" s="20"/>
      <c r="DR2248" s="20"/>
      <c r="DS2248" s="20"/>
      <c r="DT2248" s="20"/>
      <c r="DU2248" s="20"/>
      <c r="DV2248" s="20"/>
      <c r="DW2248" s="20"/>
      <c r="DX2248" s="20"/>
      <c r="DY2248" s="20"/>
    </row>
    <row r="2249" spans="2:129" x14ac:dyDescent="0.15">
      <c r="B2249" s="77" t="s">
        <v>1419</v>
      </c>
      <c r="C2249" s="75"/>
      <c r="D2249" s="73" t="s">
        <v>38</v>
      </c>
      <c r="E2249" s="78" t="s">
        <v>1420</v>
      </c>
      <c r="F2249" s="88">
        <f t="shared" si="400"/>
        <v>4.0537796174779999</v>
      </c>
      <c r="G2249" s="88">
        <f t="shared" si="401"/>
        <v>5.6509858999999997E-3</v>
      </c>
      <c r="H2249" s="88">
        <f t="shared" si="402"/>
        <v>2.8918248148000002E-2</v>
      </c>
      <c r="I2249" s="88">
        <f t="shared" si="403"/>
        <v>3.5967928734300001</v>
      </c>
      <c r="J2249" s="88">
        <v>0.42241751</v>
      </c>
      <c r="K2249" s="88">
        <v>2.7665608000000001E-2</v>
      </c>
      <c r="L2249" s="88">
        <v>1.1797012000000001E-3</v>
      </c>
      <c r="M2249" s="88">
        <v>1.6147831000000001E-4</v>
      </c>
      <c r="N2249" s="88">
        <v>4.8687803999999998E-3</v>
      </c>
      <c r="O2249" s="88">
        <v>6.2072718999999995E-4</v>
      </c>
      <c r="P2249" s="88">
        <v>7.2938948000000005E-5</v>
      </c>
      <c r="Q2249" s="88">
        <v>2.5141798999999998E-4</v>
      </c>
      <c r="R2249" s="88">
        <v>3.3880151999999997E-2</v>
      </c>
      <c r="S2249" s="88">
        <v>0</v>
      </c>
      <c r="T2249" s="88">
        <v>3.5625</v>
      </c>
      <c r="U2249" s="88">
        <v>1.6130343999999999E-4</v>
      </c>
      <c r="V2249" s="255"/>
      <c r="W2249" s="89">
        <f t="shared" si="404"/>
        <v>3.1290185925925922</v>
      </c>
      <c r="X2249" s="249">
        <v>2.9405535</v>
      </c>
      <c r="Y2249" s="249">
        <v>2.7369020000000002</v>
      </c>
      <c r="Z2249" s="249">
        <v>0.1376935</v>
      </c>
      <c r="AA2249" s="249">
        <v>1.5254633E-4</v>
      </c>
      <c r="AB2249" s="249">
        <v>1.8922654000000001E-2</v>
      </c>
      <c r="AC2249" s="249">
        <v>8.6038875000000008E-3</v>
      </c>
      <c r="AD2249" s="249">
        <v>3.8278956000000003E-2</v>
      </c>
      <c r="AE2249" s="250">
        <v>3.7925089000000002E-6</v>
      </c>
      <c r="AF2249" s="250">
        <v>1.112911E-8</v>
      </c>
      <c r="AG2249" s="78">
        <v>2.4481216E-2</v>
      </c>
      <c r="AH2249" s="20"/>
      <c r="AI2249" s="20"/>
      <c r="AJ2249" s="20"/>
      <c r="AK2249" s="20"/>
      <c r="AL2249" s="20"/>
      <c r="AM2249" s="20"/>
      <c r="AN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c r="BU2249" s="20"/>
      <c r="BV2249" s="20"/>
      <c r="BW2249" s="20"/>
      <c r="BX2249" s="20"/>
      <c r="BY2249" s="20"/>
      <c r="BZ2249" s="20"/>
      <c r="CA2249" s="20"/>
      <c r="CB2249" s="20"/>
      <c r="CC2249" s="20"/>
      <c r="CD2249" s="20"/>
      <c r="CE2249" s="20"/>
      <c r="CF2249" s="20"/>
      <c r="CG2249" s="20"/>
      <c r="CH2249" s="20"/>
      <c r="CI2249" s="20"/>
      <c r="CJ2249" s="20"/>
      <c r="CK2249" s="20"/>
      <c r="CL2249" s="20"/>
      <c r="CM2249" s="20"/>
      <c r="CN2249" s="20"/>
      <c r="CO2249" s="20"/>
      <c r="CP2249" s="20"/>
      <c r="CQ2249" s="20"/>
      <c r="CR2249" s="20"/>
      <c r="CS2249" s="20"/>
      <c r="CT2249" s="20"/>
      <c r="CU2249" s="20"/>
      <c r="CV2249" s="20"/>
      <c r="CW2249" s="20"/>
      <c r="CX2249" s="20"/>
      <c r="CY2249" s="20"/>
      <c r="CZ2249" s="20"/>
      <c r="DA2249" s="20"/>
      <c r="DB2249" s="20"/>
      <c r="DC2249" s="20"/>
      <c r="DD2249" s="20"/>
      <c r="DE2249" s="20"/>
      <c r="DF2249" s="20"/>
      <c r="DG2249" s="20"/>
      <c r="DH2249" s="20"/>
      <c r="DI2249" s="20"/>
      <c r="DJ2249" s="20"/>
      <c r="DK2249" s="20"/>
      <c r="DL2249" s="20"/>
      <c r="DM2249" s="20"/>
      <c r="DN2249" s="20"/>
      <c r="DO2249" s="20"/>
      <c r="DP2249" s="20"/>
      <c r="DQ2249" s="20"/>
      <c r="DR2249" s="20"/>
      <c r="DS2249" s="20"/>
      <c r="DT2249" s="20"/>
      <c r="DU2249" s="20"/>
      <c r="DV2249" s="20"/>
      <c r="DW2249" s="20"/>
      <c r="DX2249" s="20"/>
      <c r="DY2249" s="20"/>
    </row>
    <row r="2250" spans="2:129" x14ac:dyDescent="0.15">
      <c r="B2250" s="67" t="s">
        <v>1421</v>
      </c>
      <c r="C2250" s="114" t="s">
        <v>1422</v>
      </c>
      <c r="D2250" s="75"/>
      <c r="E2250" s="104"/>
      <c r="F2250" s="125"/>
      <c r="G2250" s="125"/>
      <c r="H2250" s="125"/>
      <c r="I2250" s="125"/>
      <c r="J2250" s="125"/>
      <c r="K2250" s="125"/>
      <c r="L2250" s="125"/>
      <c r="M2250" s="125"/>
      <c r="N2250" s="125"/>
      <c r="O2250" s="125"/>
      <c r="P2250" s="125"/>
      <c r="Q2250" s="125"/>
      <c r="R2250" s="125"/>
      <c r="S2250" s="125"/>
      <c r="T2250" s="125"/>
      <c r="U2250" s="125"/>
      <c r="W2250" s="246"/>
      <c r="X2250" s="80"/>
      <c r="Y2250" s="80"/>
      <c r="Z2250" s="80"/>
      <c r="AA2250" s="80"/>
      <c r="AB2250" s="80"/>
      <c r="AC2250" s="80"/>
      <c r="AD2250" s="80"/>
      <c r="AE2250" s="70"/>
      <c r="AF2250" s="70"/>
      <c r="AG2250" s="70"/>
      <c r="AH2250" s="20"/>
      <c r="AI2250" s="20"/>
      <c r="AJ2250" s="20"/>
      <c r="AK2250" s="20"/>
      <c r="AL2250" s="20"/>
      <c r="AM2250" s="20"/>
      <c r="AN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c r="BU2250" s="20"/>
      <c r="BV2250" s="20"/>
      <c r="BW2250" s="20"/>
      <c r="BX2250" s="20"/>
      <c r="BY2250" s="20"/>
      <c r="BZ2250" s="20"/>
      <c r="CA2250" s="20"/>
      <c r="CB2250" s="20"/>
      <c r="CC2250" s="20"/>
      <c r="CD2250" s="20"/>
      <c r="CE2250" s="20"/>
      <c r="CF2250" s="20"/>
      <c r="CG2250" s="20"/>
      <c r="CH2250" s="20"/>
      <c r="CI2250" s="20"/>
      <c r="CJ2250" s="20"/>
      <c r="CK2250" s="20"/>
      <c r="CL2250" s="20"/>
      <c r="CM2250" s="20"/>
      <c r="CN2250" s="20"/>
      <c r="CO2250" s="20"/>
      <c r="CP2250" s="20"/>
      <c r="CQ2250" s="20"/>
      <c r="CR2250" s="20"/>
      <c r="CS2250" s="20"/>
      <c r="CT2250" s="20"/>
      <c r="CU2250" s="20"/>
      <c r="CV2250" s="20"/>
      <c r="CW2250" s="20"/>
      <c r="CX2250" s="20"/>
      <c r="CY2250" s="20"/>
      <c r="CZ2250" s="20"/>
      <c r="DA2250" s="20"/>
      <c r="DB2250" s="20"/>
      <c r="DC2250" s="20"/>
      <c r="DD2250" s="20"/>
      <c r="DE2250" s="20"/>
      <c r="DF2250" s="20"/>
      <c r="DG2250" s="20"/>
      <c r="DH2250" s="20"/>
      <c r="DI2250" s="20"/>
      <c r="DJ2250" s="20"/>
      <c r="DK2250" s="20"/>
      <c r="DL2250" s="20"/>
      <c r="DM2250" s="20"/>
      <c r="DN2250" s="20"/>
      <c r="DO2250" s="20"/>
      <c r="DP2250" s="20"/>
      <c r="DQ2250" s="20"/>
      <c r="DR2250" s="20"/>
      <c r="DS2250" s="20"/>
      <c r="DT2250" s="20"/>
      <c r="DU2250" s="20"/>
      <c r="DV2250" s="20"/>
      <c r="DW2250" s="20"/>
      <c r="DX2250" s="20"/>
      <c r="DY2250" s="20"/>
    </row>
    <row r="2251" spans="2:129" x14ac:dyDescent="0.15">
      <c r="B2251" s="77" t="s">
        <v>1423</v>
      </c>
      <c r="C2251" s="75"/>
      <c r="D2251" s="73" t="s">
        <v>38</v>
      </c>
      <c r="E2251" s="78" t="s">
        <v>1424</v>
      </c>
      <c r="F2251" s="88">
        <f t="shared" ref="F2251:F2277" si="405">G2251+H2251+I2251+J2251</f>
        <v>5.3234596315E-2</v>
      </c>
      <c r="G2251" s="88">
        <f t="shared" ref="G2251:G2277" si="406">M2251+N2251+O2251</f>
        <v>3.1612758919999998E-3</v>
      </c>
      <c r="H2251" s="88">
        <f t="shared" ref="H2251:H2277" si="407">K2251+L2251+P2251</f>
        <v>1.6038545442999999E-2</v>
      </c>
      <c r="I2251" s="88">
        <f t="shared" ref="I2251:I2277" si="408">Q2251+IF(R2251="x",0,R2251)+IF(S2251="x",0,S2251)+IF(T2251="x",0,T2251)+U2251</f>
        <v>2.0599914979999998E-2</v>
      </c>
      <c r="J2251" s="88">
        <v>1.343486E-2</v>
      </c>
      <c r="K2251" s="88">
        <v>1.5326958999999999E-2</v>
      </c>
      <c r="L2251" s="88">
        <v>6.6609282000000005E-4</v>
      </c>
      <c r="M2251" s="88">
        <v>9.1992252000000006E-5</v>
      </c>
      <c r="N2251" s="88">
        <v>2.7167999000000001E-3</v>
      </c>
      <c r="O2251" s="88">
        <v>3.5248373999999998E-4</v>
      </c>
      <c r="P2251" s="88">
        <v>4.5493622999999997E-5</v>
      </c>
      <c r="Q2251" s="88">
        <v>1.4234805999999999E-4</v>
      </c>
      <c r="R2251" s="88">
        <v>2.0357006E-2</v>
      </c>
      <c r="S2251" s="88">
        <v>0</v>
      </c>
      <c r="T2251" s="88">
        <v>0</v>
      </c>
      <c r="U2251" s="88">
        <v>1.0056092E-4</v>
      </c>
      <c r="V2251" s="255"/>
      <c r="W2251" s="89">
        <f t="shared" ref="W2251:W2277" si="409">J2251/0.135</f>
        <v>9.9517481481481471E-2</v>
      </c>
      <c r="X2251" s="249">
        <v>1.7862601</v>
      </c>
      <c r="Y2251" s="249">
        <v>1.6469788999999999</v>
      </c>
      <c r="Z2251" s="249">
        <v>9.6416504E-2</v>
      </c>
      <c r="AA2251" s="249">
        <v>8.6389669999999995E-5</v>
      </c>
      <c r="AB2251" s="249">
        <v>1.265004E-2</v>
      </c>
      <c r="AC2251" s="249">
        <v>5.7667619000000003E-3</v>
      </c>
      <c r="AD2251" s="249">
        <v>2.4361502E-2</v>
      </c>
      <c r="AE2251" s="250">
        <v>3.3986858000000002E-7</v>
      </c>
      <c r="AF2251" s="250">
        <v>8.6794397999999995E-10</v>
      </c>
      <c r="AG2251" s="78">
        <v>1.4684142000000001E-2</v>
      </c>
      <c r="AH2251" s="20"/>
      <c r="AI2251" s="20"/>
      <c r="AJ2251" s="20"/>
      <c r="AK2251" s="20"/>
      <c r="AL2251" s="20"/>
      <c r="AM2251" s="20"/>
      <c r="AN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c r="BU2251" s="20"/>
      <c r="BV2251" s="20"/>
      <c r="BW2251" s="20"/>
      <c r="BX2251" s="20"/>
      <c r="BY2251" s="20"/>
      <c r="BZ2251" s="20"/>
      <c r="CA2251" s="20"/>
      <c r="CB2251" s="20"/>
      <c r="CC2251" s="20"/>
      <c r="CD2251" s="20"/>
      <c r="CE2251" s="20"/>
      <c r="CF2251" s="20"/>
      <c r="CG2251" s="20"/>
      <c r="CH2251" s="20"/>
      <c r="CI2251" s="20"/>
      <c r="CJ2251" s="20"/>
      <c r="CK2251" s="20"/>
      <c r="CL2251" s="20"/>
      <c r="CM2251" s="20"/>
      <c r="CN2251" s="20"/>
      <c r="CO2251" s="20"/>
      <c r="CP2251" s="20"/>
      <c r="CQ2251" s="20"/>
      <c r="CR2251" s="20"/>
      <c r="CS2251" s="20"/>
      <c r="CT2251" s="20"/>
      <c r="CU2251" s="20"/>
      <c r="CV2251" s="20"/>
      <c r="CW2251" s="20"/>
      <c r="CX2251" s="20"/>
      <c r="CY2251" s="20"/>
      <c r="CZ2251" s="20"/>
      <c r="DA2251" s="20"/>
      <c r="DB2251" s="20"/>
      <c r="DC2251" s="20"/>
      <c r="DD2251" s="20"/>
      <c r="DE2251" s="20"/>
      <c r="DF2251" s="20"/>
      <c r="DG2251" s="20"/>
      <c r="DH2251" s="20"/>
      <c r="DI2251" s="20"/>
      <c r="DJ2251" s="20"/>
      <c r="DK2251" s="20"/>
      <c r="DL2251" s="20"/>
      <c r="DM2251" s="20"/>
      <c r="DN2251" s="20"/>
      <c r="DO2251" s="20"/>
      <c r="DP2251" s="20"/>
      <c r="DQ2251" s="20"/>
      <c r="DR2251" s="20"/>
      <c r="DS2251" s="20"/>
      <c r="DT2251" s="20"/>
      <c r="DU2251" s="20"/>
      <c r="DV2251" s="20"/>
      <c r="DW2251" s="20"/>
      <c r="DX2251" s="20"/>
      <c r="DY2251" s="20"/>
    </row>
    <row r="2252" spans="2:129" x14ac:dyDescent="0.15">
      <c r="B2252" s="77" t="s">
        <v>1425</v>
      </c>
      <c r="C2252" s="75"/>
      <c r="D2252" s="73" t="s">
        <v>38</v>
      </c>
      <c r="E2252" s="78" t="s">
        <v>1426</v>
      </c>
      <c r="F2252" s="88">
        <f t="shared" si="405"/>
        <v>4.1434345963150001</v>
      </c>
      <c r="G2252" s="88">
        <f t="shared" si="406"/>
        <v>3.1612758919999998E-3</v>
      </c>
      <c r="H2252" s="88">
        <f t="shared" si="407"/>
        <v>1.6038545442999999E-2</v>
      </c>
      <c r="I2252" s="88">
        <f t="shared" si="408"/>
        <v>3.71059991498</v>
      </c>
      <c r="J2252" s="88">
        <v>0.41363485999999999</v>
      </c>
      <c r="K2252" s="88">
        <v>1.5326958999999999E-2</v>
      </c>
      <c r="L2252" s="88">
        <v>6.6609282000000005E-4</v>
      </c>
      <c r="M2252" s="88">
        <v>9.1992252000000006E-5</v>
      </c>
      <c r="N2252" s="88">
        <v>2.7167999000000001E-3</v>
      </c>
      <c r="O2252" s="88">
        <v>3.5248373999999998E-4</v>
      </c>
      <c r="P2252" s="88">
        <v>4.5493622999999997E-5</v>
      </c>
      <c r="Q2252" s="88">
        <v>1.4234805999999999E-4</v>
      </c>
      <c r="R2252" s="88">
        <v>2.0357006E-2</v>
      </c>
      <c r="S2252" s="88">
        <v>0</v>
      </c>
      <c r="T2252" s="88">
        <v>3.69</v>
      </c>
      <c r="U2252" s="88">
        <v>1.0056092E-4</v>
      </c>
      <c r="V2252" s="255"/>
      <c r="W2252" s="89">
        <f t="shared" si="409"/>
        <v>3.0639619259259256</v>
      </c>
      <c r="X2252" s="249">
        <v>1.7862601</v>
      </c>
      <c r="Y2252" s="249">
        <v>1.6469788999999999</v>
      </c>
      <c r="Z2252" s="249">
        <v>9.6416504E-2</v>
      </c>
      <c r="AA2252" s="249">
        <v>8.6389669999999995E-5</v>
      </c>
      <c r="AB2252" s="249">
        <v>1.265004E-2</v>
      </c>
      <c r="AC2252" s="249">
        <v>5.7667619000000003E-3</v>
      </c>
      <c r="AD2252" s="249">
        <v>2.4361502E-2</v>
      </c>
      <c r="AE2252" s="250">
        <v>3.5414685999999999E-6</v>
      </c>
      <c r="AF2252" s="250">
        <v>1.0528208E-8</v>
      </c>
      <c r="AG2252" s="78">
        <v>1.4684142000000001E-2</v>
      </c>
      <c r="AH2252" s="20"/>
      <c r="AI2252" s="20"/>
      <c r="AJ2252" s="20"/>
      <c r="AK2252" s="20"/>
      <c r="AL2252" s="20"/>
      <c r="AM2252" s="20"/>
      <c r="AN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c r="BU2252" s="20"/>
      <c r="BV2252" s="20"/>
      <c r="BW2252" s="20"/>
      <c r="BX2252" s="20"/>
      <c r="BY2252" s="20"/>
      <c r="BZ2252" s="20"/>
      <c r="CA2252" s="20"/>
      <c r="CB2252" s="20"/>
      <c r="CC2252" s="20"/>
      <c r="CD2252" s="20"/>
      <c r="CE2252" s="20"/>
      <c r="CF2252" s="20"/>
      <c r="CG2252" s="20"/>
      <c r="CH2252" s="20"/>
      <c r="CI2252" s="20"/>
      <c r="CJ2252" s="20"/>
      <c r="CK2252" s="20"/>
      <c r="CL2252" s="20"/>
      <c r="CM2252" s="20"/>
      <c r="CN2252" s="20"/>
      <c r="CO2252" s="20"/>
      <c r="CP2252" s="20"/>
      <c r="CQ2252" s="20"/>
      <c r="CR2252" s="20"/>
      <c r="CS2252" s="20"/>
      <c r="CT2252" s="20"/>
      <c r="CU2252" s="20"/>
      <c r="CV2252" s="20"/>
      <c r="CW2252" s="20"/>
      <c r="CX2252" s="20"/>
      <c r="CY2252" s="20"/>
      <c r="CZ2252" s="20"/>
      <c r="DA2252" s="20"/>
      <c r="DB2252" s="20"/>
      <c r="DC2252" s="20"/>
      <c r="DD2252" s="20"/>
      <c r="DE2252" s="20"/>
      <c r="DF2252" s="20"/>
      <c r="DG2252" s="20"/>
      <c r="DH2252" s="20"/>
      <c r="DI2252" s="20"/>
      <c r="DJ2252" s="20"/>
      <c r="DK2252" s="20"/>
      <c r="DL2252" s="20"/>
      <c r="DM2252" s="20"/>
      <c r="DN2252" s="20"/>
      <c r="DO2252" s="20"/>
      <c r="DP2252" s="20"/>
      <c r="DQ2252" s="20"/>
      <c r="DR2252" s="20"/>
      <c r="DS2252" s="20"/>
      <c r="DT2252" s="20"/>
      <c r="DU2252" s="20"/>
      <c r="DV2252" s="20"/>
      <c r="DW2252" s="20"/>
      <c r="DX2252" s="20"/>
      <c r="DY2252" s="20"/>
    </row>
    <row r="2253" spans="2:129" x14ac:dyDescent="0.15">
      <c r="B2253" s="77" t="s">
        <v>1427</v>
      </c>
      <c r="C2253" s="75"/>
      <c r="D2253" s="73" t="s">
        <v>38</v>
      </c>
      <c r="E2253" s="78" t="s">
        <v>1428</v>
      </c>
      <c r="F2253" s="88">
        <f t="shared" si="405"/>
        <v>5.5122027309000003E-2</v>
      </c>
      <c r="G2253" s="88">
        <f t="shared" si="406"/>
        <v>3.3209434089999999E-3</v>
      </c>
      <c r="H2253" s="88">
        <f t="shared" si="407"/>
        <v>1.6881536670000002E-2</v>
      </c>
      <c r="I2253" s="88">
        <f t="shared" si="408"/>
        <v>2.1115773230000003E-2</v>
      </c>
      <c r="J2253" s="88">
        <v>1.3803774E-2</v>
      </c>
      <c r="K2253" s="88">
        <v>1.6137339000000001E-2</v>
      </c>
      <c r="L2253" s="88">
        <v>6.9730778999999997E-4</v>
      </c>
      <c r="M2253" s="88">
        <v>9.6054678999999996E-5</v>
      </c>
      <c r="N2253" s="88">
        <v>2.8561051999999999E-3</v>
      </c>
      <c r="O2253" s="88">
        <v>3.6878353000000002E-4</v>
      </c>
      <c r="P2253" s="88">
        <v>4.6889879999999998E-5</v>
      </c>
      <c r="Q2253" s="88">
        <v>1.4899497999999999E-4</v>
      </c>
      <c r="R2253" s="88">
        <v>2.0863223E-2</v>
      </c>
      <c r="S2253" s="88">
        <v>0</v>
      </c>
      <c r="T2253" s="88">
        <v>0</v>
      </c>
      <c r="U2253" s="88">
        <v>1.0355525E-4</v>
      </c>
      <c r="V2253" s="255"/>
      <c r="W2253" s="89">
        <f t="shared" si="409"/>
        <v>0.10225017777777777</v>
      </c>
      <c r="X2253" s="249">
        <v>1.8365974</v>
      </c>
      <c r="Y2253" s="249">
        <v>1.6932902999999999</v>
      </c>
      <c r="Z2253" s="249">
        <v>9.8902972000000006E-2</v>
      </c>
      <c r="AA2253" s="249">
        <v>9.0972696000000006E-5</v>
      </c>
      <c r="AB2253" s="249">
        <v>1.3073283E-2</v>
      </c>
      <c r="AC2253" s="249">
        <v>5.9584173000000002E-3</v>
      </c>
      <c r="AD2253" s="249">
        <v>2.5281468000000001E-2</v>
      </c>
      <c r="AE2253" s="250">
        <v>3.5402272999999999E-7</v>
      </c>
      <c r="AF2253" s="250">
        <v>8.9650225999999999E-10</v>
      </c>
      <c r="AG2253" s="78">
        <v>1.5077887999999999E-2</v>
      </c>
      <c r="AH2253" s="20"/>
      <c r="AI2253" s="20"/>
      <c r="AJ2253" s="20"/>
      <c r="AK2253" s="20"/>
      <c r="AL2253" s="20"/>
      <c r="AM2253" s="20"/>
      <c r="AN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c r="BU2253" s="20"/>
      <c r="BV2253" s="20"/>
      <c r="BW2253" s="20"/>
      <c r="BX2253" s="20"/>
      <c r="BY2253" s="20"/>
      <c r="BZ2253" s="20"/>
      <c r="CA2253" s="20"/>
      <c r="CB2253" s="20"/>
      <c r="CC2253" s="20"/>
      <c r="CD2253" s="20"/>
      <c r="CE2253" s="20"/>
      <c r="CF2253" s="20"/>
      <c r="CG2253" s="20"/>
      <c r="CH2253" s="20"/>
      <c r="CI2253" s="20"/>
      <c r="CJ2253" s="20"/>
      <c r="CK2253" s="20"/>
      <c r="CL2253" s="20"/>
      <c r="CM2253" s="20"/>
      <c r="CN2253" s="20"/>
      <c r="CO2253" s="20"/>
      <c r="CP2253" s="20"/>
      <c r="CQ2253" s="20"/>
      <c r="CR2253" s="20"/>
      <c r="CS2253" s="20"/>
      <c r="CT2253" s="20"/>
      <c r="CU2253" s="20"/>
      <c r="CV2253" s="20"/>
      <c r="CW2253" s="20"/>
      <c r="CX2253" s="20"/>
      <c r="CY2253" s="20"/>
      <c r="CZ2253" s="20"/>
      <c r="DA2253" s="20"/>
      <c r="DB2253" s="20"/>
      <c r="DC2253" s="20"/>
      <c r="DD2253" s="20"/>
      <c r="DE2253" s="20"/>
      <c r="DF2253" s="20"/>
      <c r="DG2253" s="20"/>
      <c r="DH2253" s="20"/>
      <c r="DI2253" s="20"/>
      <c r="DJ2253" s="20"/>
      <c r="DK2253" s="20"/>
      <c r="DL2253" s="20"/>
      <c r="DM2253" s="20"/>
      <c r="DN2253" s="20"/>
      <c r="DO2253" s="20"/>
      <c r="DP2253" s="20"/>
      <c r="DQ2253" s="20"/>
      <c r="DR2253" s="20"/>
      <c r="DS2253" s="20"/>
      <c r="DT2253" s="20"/>
      <c r="DU2253" s="20"/>
      <c r="DV2253" s="20"/>
      <c r="DW2253" s="20"/>
      <c r="DX2253" s="20"/>
      <c r="DY2253" s="20"/>
    </row>
    <row r="2254" spans="2:129" x14ac:dyDescent="0.15">
      <c r="B2254" s="77" t="s">
        <v>1429</v>
      </c>
      <c r="C2254" s="75"/>
      <c r="D2254" s="73" t="s">
        <v>38</v>
      </c>
      <c r="E2254" s="78" t="s">
        <v>1430</v>
      </c>
      <c r="F2254" s="88">
        <f t="shared" si="405"/>
        <v>4.3553220233090002</v>
      </c>
      <c r="G2254" s="88">
        <f t="shared" si="406"/>
        <v>3.3209434089999999E-3</v>
      </c>
      <c r="H2254" s="88">
        <f t="shared" si="407"/>
        <v>1.6881536670000002E-2</v>
      </c>
      <c r="I2254" s="88">
        <f t="shared" si="408"/>
        <v>3.9211157732299999</v>
      </c>
      <c r="J2254" s="88">
        <v>0.41400376999999999</v>
      </c>
      <c r="K2254" s="88">
        <v>1.6137339000000001E-2</v>
      </c>
      <c r="L2254" s="88">
        <v>6.9730778999999997E-4</v>
      </c>
      <c r="M2254" s="88">
        <v>9.6054678999999996E-5</v>
      </c>
      <c r="N2254" s="88">
        <v>2.8561051999999999E-3</v>
      </c>
      <c r="O2254" s="88">
        <v>3.6878353000000002E-4</v>
      </c>
      <c r="P2254" s="88">
        <v>4.6889879999999998E-5</v>
      </c>
      <c r="Q2254" s="88">
        <v>1.4899497999999999E-4</v>
      </c>
      <c r="R2254" s="88">
        <v>2.0863223E-2</v>
      </c>
      <c r="S2254" s="88">
        <v>0</v>
      </c>
      <c r="T2254" s="88">
        <v>3.9</v>
      </c>
      <c r="U2254" s="88">
        <v>1.0355525E-4</v>
      </c>
      <c r="V2254" s="255"/>
      <c r="W2254" s="89">
        <f t="shared" si="409"/>
        <v>3.0666945925925924</v>
      </c>
      <c r="X2254" s="249">
        <v>1.8365974</v>
      </c>
      <c r="Y2254" s="249">
        <v>1.6932902999999999</v>
      </c>
      <c r="Z2254" s="249">
        <v>9.8902972000000006E-2</v>
      </c>
      <c r="AA2254" s="249">
        <v>9.0972696000000006E-5</v>
      </c>
      <c r="AB2254" s="249">
        <v>1.3073283E-2</v>
      </c>
      <c r="AC2254" s="249">
        <v>5.9584173000000002E-3</v>
      </c>
      <c r="AD2254" s="249">
        <v>2.5281468000000001E-2</v>
      </c>
      <c r="AE2254" s="250">
        <v>3.5556227000000001E-6</v>
      </c>
      <c r="AF2254" s="250">
        <v>1.0556766E-8</v>
      </c>
      <c r="AG2254" s="78">
        <v>1.5077887999999999E-2</v>
      </c>
      <c r="AH2254" s="20"/>
      <c r="AI2254" s="20"/>
      <c r="AJ2254" s="20"/>
      <c r="AK2254" s="20"/>
      <c r="AL2254" s="20"/>
      <c r="AM2254" s="20"/>
      <c r="AN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c r="BU2254" s="20"/>
      <c r="BV2254" s="20"/>
      <c r="BW2254" s="20"/>
      <c r="BX2254" s="20"/>
      <c r="BY2254" s="20"/>
      <c r="BZ2254" s="20"/>
      <c r="CA2254" s="20"/>
      <c r="CB2254" s="20"/>
      <c r="CC2254" s="20"/>
      <c r="CD2254" s="20"/>
      <c r="CE2254" s="20"/>
      <c r="CF2254" s="20"/>
      <c r="CG2254" s="20"/>
      <c r="CH2254" s="20"/>
      <c r="CI2254" s="20"/>
      <c r="CJ2254" s="20"/>
      <c r="CK2254" s="20"/>
      <c r="CL2254" s="20"/>
      <c r="CM2254" s="20"/>
      <c r="CN2254" s="20"/>
      <c r="CO2254" s="20"/>
      <c r="CP2254" s="20"/>
      <c r="CQ2254" s="20"/>
      <c r="CR2254" s="20"/>
      <c r="CS2254" s="20"/>
      <c r="CT2254" s="20"/>
      <c r="CU2254" s="20"/>
      <c r="CV2254" s="20"/>
      <c r="CW2254" s="20"/>
      <c r="CX2254" s="20"/>
      <c r="CY2254" s="20"/>
      <c r="CZ2254" s="20"/>
      <c r="DA2254" s="20"/>
      <c r="DB2254" s="20"/>
      <c r="DC2254" s="20"/>
      <c r="DD2254" s="20"/>
      <c r="DE2254" s="20"/>
      <c r="DF2254" s="20"/>
      <c r="DG2254" s="20"/>
      <c r="DH2254" s="20"/>
      <c r="DI2254" s="20"/>
      <c r="DJ2254" s="20"/>
      <c r="DK2254" s="20"/>
      <c r="DL2254" s="20"/>
      <c r="DM2254" s="20"/>
      <c r="DN2254" s="20"/>
      <c r="DO2254" s="20"/>
      <c r="DP2254" s="20"/>
      <c r="DQ2254" s="20"/>
      <c r="DR2254" s="20"/>
      <c r="DS2254" s="20"/>
      <c r="DT2254" s="20"/>
      <c r="DU2254" s="20"/>
      <c r="DV2254" s="20"/>
      <c r="DW2254" s="20"/>
      <c r="DX2254" s="20"/>
      <c r="DY2254" s="20"/>
    </row>
    <row r="2255" spans="2:129" x14ac:dyDescent="0.15">
      <c r="B2255" s="77" t="s">
        <v>1431</v>
      </c>
      <c r="C2255" s="75"/>
      <c r="D2255" s="73" t="s">
        <v>38</v>
      </c>
      <c r="E2255" s="78" t="s">
        <v>1432</v>
      </c>
      <c r="F2255" s="88">
        <f t="shared" si="405"/>
        <v>0.22952833378999998</v>
      </c>
      <c r="G2255" s="88">
        <f t="shared" si="406"/>
        <v>1.3314739549999999E-2</v>
      </c>
      <c r="H2255" s="88">
        <f t="shared" si="407"/>
        <v>6.787233862E-2</v>
      </c>
      <c r="I2255" s="88">
        <f t="shared" si="408"/>
        <v>9.1182590620000004E-2</v>
      </c>
      <c r="J2255" s="88">
        <v>5.7158664999999997E-2</v>
      </c>
      <c r="K2255" s="88">
        <v>6.4869325000000005E-2</v>
      </c>
      <c r="L2255" s="88">
        <v>2.8307896E-3</v>
      </c>
      <c r="M2255" s="88">
        <v>3.9139025000000001E-4</v>
      </c>
      <c r="N2255" s="88">
        <v>1.1440185E-2</v>
      </c>
      <c r="O2255" s="88">
        <v>1.4831643E-3</v>
      </c>
      <c r="P2255" s="88">
        <v>1.7222402000000001E-4</v>
      </c>
      <c r="Q2255" s="88">
        <v>6.0130679000000001E-4</v>
      </c>
      <c r="R2255" s="88">
        <v>9.0196339E-2</v>
      </c>
      <c r="S2255" s="88">
        <v>0</v>
      </c>
      <c r="T2255" s="88">
        <v>0</v>
      </c>
      <c r="U2255" s="88">
        <v>3.8494483000000001E-4</v>
      </c>
      <c r="V2255" s="255"/>
      <c r="W2255" s="89">
        <f t="shared" si="409"/>
        <v>0.42339751851851848</v>
      </c>
      <c r="X2255" s="249">
        <v>7.4574956999999999</v>
      </c>
      <c r="Y2255" s="249">
        <v>7.0515422000000001</v>
      </c>
      <c r="Z2255" s="249">
        <v>0.27128828999999999</v>
      </c>
      <c r="AA2255" s="249">
        <v>3.4234047999999998E-4</v>
      </c>
      <c r="AB2255" s="249">
        <v>3.7377458000000002E-2</v>
      </c>
      <c r="AC2255" s="249">
        <v>1.6942058999999999E-2</v>
      </c>
      <c r="AD2255" s="249">
        <v>8.0003363999999993E-2</v>
      </c>
      <c r="AE2255" s="250">
        <v>1.4428037000000001E-6</v>
      </c>
      <c r="AF2255" s="250">
        <v>3.7245103000000001E-9</v>
      </c>
      <c r="AG2255" s="78">
        <v>6.4181503000000001E-2</v>
      </c>
      <c r="AH2255" s="20"/>
      <c r="AI2255" s="20"/>
      <c r="AJ2255" s="20"/>
      <c r="AK2255" s="20"/>
      <c r="AL2255" s="20"/>
      <c r="AM2255" s="20"/>
      <c r="AN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c r="BU2255" s="20"/>
      <c r="BV2255" s="20"/>
      <c r="BW2255" s="20"/>
      <c r="BX2255" s="20"/>
      <c r="BY2255" s="20"/>
      <c r="BZ2255" s="20"/>
      <c r="CA2255" s="20"/>
      <c r="CB2255" s="20"/>
      <c r="CC2255" s="20"/>
      <c r="CD2255" s="20"/>
      <c r="CE2255" s="20"/>
      <c r="CF2255" s="20"/>
      <c r="CG2255" s="20"/>
      <c r="CH2255" s="20"/>
      <c r="CI2255" s="20"/>
      <c r="CJ2255" s="20"/>
      <c r="CK2255" s="20"/>
      <c r="CL2255" s="20"/>
      <c r="CM2255" s="20"/>
      <c r="CN2255" s="20"/>
      <c r="CO2255" s="20"/>
      <c r="CP2255" s="20"/>
      <c r="CQ2255" s="20"/>
      <c r="CR2255" s="20"/>
      <c r="CS2255" s="20"/>
      <c r="CT2255" s="20"/>
      <c r="CU2255" s="20"/>
      <c r="CV2255" s="20"/>
      <c r="CW2255" s="20"/>
      <c r="CX2255" s="20"/>
      <c r="CY2255" s="20"/>
      <c r="CZ2255" s="20"/>
      <c r="DA2255" s="20"/>
      <c r="DB2255" s="20"/>
      <c r="DC2255" s="20"/>
      <c r="DD2255" s="20"/>
      <c r="DE2255" s="20"/>
      <c r="DF2255" s="20"/>
      <c r="DG2255" s="20"/>
      <c r="DH2255" s="20"/>
      <c r="DI2255" s="20"/>
      <c r="DJ2255" s="20"/>
      <c r="DK2255" s="20"/>
      <c r="DL2255" s="20"/>
      <c r="DM2255" s="20"/>
      <c r="DN2255" s="20"/>
      <c r="DO2255" s="20"/>
      <c r="DP2255" s="20"/>
      <c r="DQ2255" s="20"/>
      <c r="DR2255" s="20"/>
      <c r="DS2255" s="20"/>
      <c r="DT2255" s="20"/>
      <c r="DU2255" s="20"/>
      <c r="DV2255" s="20"/>
      <c r="DW2255" s="20"/>
      <c r="DX2255" s="20"/>
      <c r="DY2255" s="20"/>
    </row>
    <row r="2256" spans="2:129" x14ac:dyDescent="0.15">
      <c r="B2256" s="77" t="s">
        <v>1433</v>
      </c>
      <c r="C2256" s="75"/>
      <c r="D2256" s="73" t="s">
        <v>38</v>
      </c>
      <c r="E2256" s="78" t="s">
        <v>1434</v>
      </c>
      <c r="F2256" s="88">
        <f t="shared" si="405"/>
        <v>36.254728338789995</v>
      </c>
      <c r="G2256" s="88">
        <f t="shared" si="406"/>
        <v>1.3314739549999999E-2</v>
      </c>
      <c r="H2256" s="88">
        <f t="shared" si="407"/>
        <v>6.787233862E-2</v>
      </c>
      <c r="I2256" s="88">
        <f t="shared" si="408"/>
        <v>35.716182590620001</v>
      </c>
      <c r="J2256" s="88">
        <v>0.45735867000000002</v>
      </c>
      <c r="K2256" s="88">
        <v>6.4869325000000005E-2</v>
      </c>
      <c r="L2256" s="88">
        <v>2.8307896E-3</v>
      </c>
      <c r="M2256" s="88">
        <v>3.9139025000000001E-4</v>
      </c>
      <c r="N2256" s="88">
        <v>1.1440185E-2</v>
      </c>
      <c r="O2256" s="88">
        <v>1.4831643E-3</v>
      </c>
      <c r="P2256" s="88">
        <v>1.7222402000000001E-4</v>
      </c>
      <c r="Q2256" s="88">
        <v>6.0130679000000001E-4</v>
      </c>
      <c r="R2256" s="88">
        <v>9.0196339E-2</v>
      </c>
      <c r="S2256" s="88">
        <v>0</v>
      </c>
      <c r="T2256" s="88">
        <v>35.625</v>
      </c>
      <c r="U2256" s="88">
        <v>3.8494483000000001E-4</v>
      </c>
      <c r="V2256" s="255"/>
      <c r="W2256" s="89">
        <f t="shared" si="409"/>
        <v>3.387842</v>
      </c>
      <c r="X2256" s="249">
        <v>7.4574956999999999</v>
      </c>
      <c r="Y2256" s="249">
        <v>7.0515422000000001</v>
      </c>
      <c r="Z2256" s="249">
        <v>0.27128828999999999</v>
      </c>
      <c r="AA2256" s="249">
        <v>3.4234047999999998E-4</v>
      </c>
      <c r="AB2256" s="249">
        <v>3.7377458000000002E-2</v>
      </c>
      <c r="AC2256" s="249">
        <v>1.6942058999999999E-2</v>
      </c>
      <c r="AD2256" s="249">
        <v>8.0003363999999993E-2</v>
      </c>
      <c r="AE2256" s="250">
        <v>4.6444037000000002E-6</v>
      </c>
      <c r="AF2256" s="250">
        <v>1.3384774E-8</v>
      </c>
      <c r="AG2256" s="78">
        <v>6.4181503000000001E-2</v>
      </c>
      <c r="AH2256" s="20"/>
      <c r="AI2256" s="20"/>
      <c r="AJ2256" s="20"/>
      <c r="AK2256" s="20"/>
      <c r="AL2256" s="20"/>
      <c r="AM2256" s="20"/>
      <c r="AN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c r="BU2256" s="20"/>
      <c r="BV2256" s="20"/>
      <c r="BW2256" s="20"/>
      <c r="BX2256" s="20"/>
      <c r="BY2256" s="20"/>
      <c r="BZ2256" s="20"/>
      <c r="CA2256" s="20"/>
      <c r="CB2256" s="20"/>
      <c r="CC2256" s="20"/>
      <c r="CD2256" s="20"/>
      <c r="CE2256" s="20"/>
      <c r="CF2256" s="20"/>
      <c r="CG2256" s="20"/>
      <c r="CH2256" s="20"/>
      <c r="CI2256" s="20"/>
      <c r="CJ2256" s="20"/>
      <c r="CK2256" s="20"/>
      <c r="CL2256" s="20"/>
      <c r="CM2256" s="20"/>
      <c r="CN2256" s="20"/>
      <c r="CO2256" s="20"/>
      <c r="CP2256" s="20"/>
      <c r="CQ2256" s="20"/>
      <c r="CR2256" s="20"/>
      <c r="CS2256" s="20"/>
      <c r="CT2256" s="20"/>
      <c r="CU2256" s="20"/>
      <c r="CV2256" s="20"/>
      <c r="CW2256" s="20"/>
      <c r="CX2256" s="20"/>
      <c r="CY2256" s="20"/>
      <c r="CZ2256" s="20"/>
      <c r="DA2256" s="20"/>
      <c r="DB2256" s="20"/>
      <c r="DC2256" s="20"/>
      <c r="DD2256" s="20"/>
      <c r="DE2256" s="20"/>
      <c r="DF2256" s="20"/>
      <c r="DG2256" s="20"/>
      <c r="DH2256" s="20"/>
      <c r="DI2256" s="20"/>
      <c r="DJ2256" s="20"/>
      <c r="DK2256" s="20"/>
      <c r="DL2256" s="20"/>
      <c r="DM2256" s="20"/>
      <c r="DN2256" s="20"/>
      <c r="DO2256" s="20"/>
      <c r="DP2256" s="20"/>
      <c r="DQ2256" s="20"/>
      <c r="DR2256" s="20"/>
      <c r="DS2256" s="20"/>
      <c r="DT2256" s="20"/>
      <c r="DU2256" s="20"/>
      <c r="DV2256" s="20"/>
      <c r="DW2256" s="20"/>
      <c r="DX2256" s="20"/>
      <c r="DY2256" s="20"/>
    </row>
    <row r="2257" spans="2:129" x14ac:dyDescent="0.15">
      <c r="B2257" s="77" t="s">
        <v>1435</v>
      </c>
      <c r="C2257" s="75"/>
      <c r="D2257" s="73" t="s">
        <v>38</v>
      </c>
      <c r="E2257" s="78" t="s">
        <v>1436</v>
      </c>
      <c r="F2257" s="88">
        <f t="shared" si="405"/>
        <v>1.4580823492999996E-2</v>
      </c>
      <c r="G2257" s="88">
        <f t="shared" si="406"/>
        <v>6.9207088499999997E-4</v>
      </c>
      <c r="H2257" s="88">
        <f t="shared" si="407"/>
        <v>2.6788168600000001E-3</v>
      </c>
      <c r="I2257" s="88">
        <f t="shared" si="408"/>
        <v>1.9507215247999997E-2</v>
      </c>
      <c r="J2257" s="88">
        <v>-8.2972794999999992E-3</v>
      </c>
      <c r="K2257" s="88">
        <v>2.4318894000000001E-3</v>
      </c>
      <c r="L2257" s="88">
        <v>2.1611209000000001E-4</v>
      </c>
      <c r="M2257" s="88">
        <v>3.6651584999999999E-5</v>
      </c>
      <c r="N2257" s="88">
        <v>5.3784706999999998E-4</v>
      </c>
      <c r="O2257" s="88">
        <v>1.1757222999999999E-4</v>
      </c>
      <c r="P2257" s="88">
        <v>3.0815370000000001E-5</v>
      </c>
      <c r="Q2257" s="88">
        <v>4.6166101999999997E-5</v>
      </c>
      <c r="R2257" s="88">
        <v>1.9389668999999998E-2</v>
      </c>
      <c r="S2257" s="88">
        <v>0</v>
      </c>
      <c r="T2257" s="88">
        <v>0</v>
      </c>
      <c r="U2257" s="88">
        <v>7.1380145999999997E-5</v>
      </c>
      <c r="V2257" s="255"/>
      <c r="W2257" s="89">
        <f t="shared" si="409"/>
        <v>-6.1461329629629621E-2</v>
      </c>
      <c r="X2257" s="249">
        <v>1.4579888000000001</v>
      </c>
      <c r="Y2257" s="249">
        <v>1.3790245000000001</v>
      </c>
      <c r="Z2257" s="249">
        <v>6.1017422000000002E-2</v>
      </c>
      <c r="AA2257" s="249">
        <v>9.0469161000000001E-6</v>
      </c>
      <c r="AB2257" s="249">
        <v>5.7061398999999997E-3</v>
      </c>
      <c r="AC2257" s="249">
        <v>2.6183857999999998E-3</v>
      </c>
      <c r="AD2257" s="249">
        <v>9.6133241000000008E-3</v>
      </c>
      <c r="AE2257" s="250">
        <v>1.8821884999999999E-10</v>
      </c>
      <c r="AF2257" s="250">
        <v>1.3991175999999999E-10</v>
      </c>
      <c r="AG2257" s="78">
        <v>1.3052368E-2</v>
      </c>
      <c r="AH2257" s="20"/>
      <c r="AI2257" s="20"/>
      <c r="AJ2257" s="20"/>
      <c r="AK2257" s="20"/>
      <c r="AL2257" s="20"/>
      <c r="AM2257" s="20"/>
      <c r="AN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c r="BU2257" s="20"/>
      <c r="BV2257" s="20"/>
      <c r="BW2257" s="20"/>
      <c r="BX2257" s="20"/>
      <c r="BY2257" s="20"/>
      <c r="BZ2257" s="20"/>
      <c r="CA2257" s="20"/>
      <c r="CB2257" s="20"/>
      <c r="CC2257" s="20"/>
      <c r="CD2257" s="20"/>
      <c r="CE2257" s="20"/>
      <c r="CF2257" s="20"/>
      <c r="CG2257" s="20"/>
      <c r="CH2257" s="20"/>
      <c r="CI2257" s="20"/>
      <c r="CJ2257" s="20"/>
      <c r="CK2257" s="20"/>
      <c r="CL2257" s="20"/>
      <c r="CM2257" s="20"/>
      <c r="CN2257" s="20"/>
      <c r="CO2257" s="20"/>
      <c r="CP2257" s="20"/>
      <c r="CQ2257" s="20"/>
      <c r="CR2257" s="20"/>
      <c r="CS2257" s="20"/>
      <c r="CT2257" s="20"/>
      <c r="CU2257" s="20"/>
      <c r="CV2257" s="20"/>
      <c r="CW2257" s="20"/>
      <c r="CX2257" s="20"/>
      <c r="CY2257" s="20"/>
      <c r="CZ2257" s="20"/>
      <c r="DA2257" s="20"/>
      <c r="DB2257" s="20"/>
      <c r="DC2257" s="20"/>
      <c r="DD2257" s="20"/>
      <c r="DE2257" s="20"/>
      <c r="DF2257" s="20"/>
      <c r="DG2257" s="20"/>
      <c r="DH2257" s="20"/>
      <c r="DI2257" s="20"/>
      <c r="DJ2257" s="20"/>
      <c r="DK2257" s="20"/>
      <c r="DL2257" s="20"/>
      <c r="DM2257" s="20"/>
      <c r="DN2257" s="20"/>
      <c r="DO2257" s="20"/>
      <c r="DP2257" s="20"/>
      <c r="DQ2257" s="20"/>
      <c r="DR2257" s="20"/>
      <c r="DS2257" s="20"/>
      <c r="DT2257" s="20"/>
      <c r="DU2257" s="20"/>
      <c r="DV2257" s="20"/>
      <c r="DW2257" s="20"/>
      <c r="DX2257" s="20"/>
      <c r="DY2257" s="20"/>
    </row>
    <row r="2258" spans="2:129" x14ac:dyDescent="0.15">
      <c r="B2258" s="77" t="s">
        <v>1437</v>
      </c>
      <c r="C2258" s="75"/>
      <c r="D2258" s="73" t="s">
        <v>38</v>
      </c>
      <c r="E2258" s="78" t="s">
        <v>1438</v>
      </c>
      <c r="F2258" s="88">
        <f t="shared" si="405"/>
        <v>1.4074955672000001E-2</v>
      </c>
      <c r="G2258" s="88">
        <f t="shared" si="406"/>
        <v>6.82642329E-4</v>
      </c>
      <c r="H2258" s="88">
        <f t="shared" si="407"/>
        <v>2.6414657409999996E-3</v>
      </c>
      <c r="I2258" s="88">
        <f t="shared" si="408"/>
        <v>1.9211950001999999E-2</v>
      </c>
      <c r="J2258" s="88">
        <v>-8.4611024E-3</v>
      </c>
      <c r="K2258" s="88">
        <v>2.3979894999999998E-3</v>
      </c>
      <c r="L2258" s="88">
        <v>2.1300926E-4</v>
      </c>
      <c r="M2258" s="88">
        <v>3.6123868999999997E-5</v>
      </c>
      <c r="N2258" s="88">
        <v>5.3056871999999998E-4</v>
      </c>
      <c r="O2258" s="88">
        <v>1.1594973999999999E-4</v>
      </c>
      <c r="P2258" s="88">
        <v>3.0466981E-5</v>
      </c>
      <c r="Q2258" s="88">
        <v>4.5519346999999998E-5</v>
      </c>
      <c r="R2258" s="88">
        <v>1.9095885999999999E-2</v>
      </c>
      <c r="S2258" s="88">
        <v>0</v>
      </c>
      <c r="T2258" s="88">
        <v>0</v>
      </c>
      <c r="U2258" s="88">
        <v>7.0544655000000006E-5</v>
      </c>
      <c r="V2258" s="255"/>
      <c r="W2258" s="89">
        <f t="shared" si="409"/>
        <v>-6.2674832592592586E-2</v>
      </c>
      <c r="X2258" s="249">
        <v>1.4377017000000001</v>
      </c>
      <c r="Y2258" s="249">
        <v>1.3590498</v>
      </c>
      <c r="Z2258" s="249">
        <v>6.0753158000000002E-2</v>
      </c>
      <c r="AA2258" s="249">
        <v>9.0250432E-6</v>
      </c>
      <c r="AB2258" s="249">
        <v>5.6964772999999998E-3</v>
      </c>
      <c r="AC2258" s="249">
        <v>2.614164E-3</v>
      </c>
      <c r="AD2258" s="249">
        <v>9.5790454999999993E-3</v>
      </c>
      <c r="AE2258" s="250">
        <v>-2.0694776999999999E-9</v>
      </c>
      <c r="AF2258" s="250">
        <v>1.3093207999999999E-10</v>
      </c>
      <c r="AG2258" s="78">
        <v>1.2857679E-2</v>
      </c>
      <c r="AH2258" s="20"/>
      <c r="AI2258" s="20"/>
      <c r="AJ2258" s="20"/>
      <c r="AK2258" s="20"/>
      <c r="AL2258" s="20"/>
      <c r="AM2258" s="20"/>
      <c r="AN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c r="BU2258" s="20"/>
      <c r="BV2258" s="20"/>
      <c r="BW2258" s="20"/>
      <c r="BX2258" s="20"/>
      <c r="BY2258" s="20"/>
      <c r="BZ2258" s="20"/>
      <c r="CA2258" s="20"/>
      <c r="CB2258" s="20"/>
      <c r="CC2258" s="20"/>
      <c r="CD2258" s="20"/>
      <c r="CE2258" s="20"/>
      <c r="CF2258" s="20"/>
      <c r="CG2258" s="20"/>
      <c r="CH2258" s="20"/>
      <c r="CI2258" s="20"/>
      <c r="CJ2258" s="20"/>
      <c r="CK2258" s="20"/>
      <c r="CL2258" s="20"/>
      <c r="CM2258" s="20"/>
      <c r="CN2258" s="20"/>
      <c r="CO2258" s="20"/>
      <c r="CP2258" s="20"/>
      <c r="CQ2258" s="20"/>
      <c r="CR2258" s="20"/>
      <c r="CS2258" s="20"/>
      <c r="CT2258" s="20"/>
      <c r="CU2258" s="20"/>
      <c r="CV2258" s="20"/>
      <c r="CW2258" s="20"/>
      <c r="CX2258" s="20"/>
      <c r="CY2258" s="20"/>
      <c r="CZ2258" s="20"/>
      <c r="DA2258" s="20"/>
      <c r="DB2258" s="20"/>
      <c r="DC2258" s="20"/>
      <c r="DD2258" s="20"/>
      <c r="DE2258" s="20"/>
      <c r="DF2258" s="20"/>
      <c r="DG2258" s="20"/>
      <c r="DH2258" s="20"/>
      <c r="DI2258" s="20"/>
      <c r="DJ2258" s="20"/>
      <c r="DK2258" s="20"/>
      <c r="DL2258" s="20"/>
      <c r="DM2258" s="20"/>
      <c r="DN2258" s="20"/>
      <c r="DO2258" s="20"/>
      <c r="DP2258" s="20"/>
      <c r="DQ2258" s="20"/>
      <c r="DR2258" s="20"/>
      <c r="DS2258" s="20"/>
      <c r="DT2258" s="20"/>
      <c r="DU2258" s="20"/>
      <c r="DV2258" s="20"/>
      <c r="DW2258" s="20"/>
      <c r="DX2258" s="20"/>
      <c r="DY2258" s="20"/>
    </row>
    <row r="2259" spans="2:129" x14ac:dyDescent="0.15">
      <c r="B2259" s="77" t="s">
        <v>1439</v>
      </c>
      <c r="C2259" s="75"/>
      <c r="D2259" s="73" t="s">
        <v>38</v>
      </c>
      <c r="E2259" s="78" t="s">
        <v>1440</v>
      </c>
      <c r="F2259" s="88">
        <f t="shared" si="405"/>
        <v>5.9947590288000008E-2</v>
      </c>
      <c r="G2259" s="88">
        <f t="shared" si="406"/>
        <v>3.7013580700000002E-3</v>
      </c>
      <c r="H2259" s="88">
        <f t="shared" si="407"/>
        <v>1.8879643548000001E-2</v>
      </c>
      <c r="I2259" s="88">
        <f t="shared" si="408"/>
        <v>2.2565496670000001E-2</v>
      </c>
      <c r="J2259" s="88">
        <v>1.4801092E-2</v>
      </c>
      <c r="K2259" s="88">
        <v>1.8056477000000001E-2</v>
      </c>
      <c r="L2259" s="88">
        <v>7.7272840999999997E-4</v>
      </c>
      <c r="M2259" s="88">
        <v>1.0597344E-4</v>
      </c>
      <c r="N2259" s="88">
        <v>3.1872162000000002E-3</v>
      </c>
      <c r="O2259" s="88">
        <v>4.0816843E-4</v>
      </c>
      <c r="P2259" s="88">
        <v>5.0438137999999998E-5</v>
      </c>
      <c r="Q2259" s="88">
        <v>1.6504340999999999E-4</v>
      </c>
      <c r="R2259" s="88">
        <v>2.2289215000000001E-2</v>
      </c>
      <c r="S2259" s="88">
        <v>0</v>
      </c>
      <c r="T2259" s="88">
        <v>0</v>
      </c>
      <c r="U2259" s="88">
        <v>1.1123826E-4</v>
      </c>
      <c r="V2259" s="255"/>
      <c r="W2259" s="89">
        <f t="shared" si="409"/>
        <v>0.10963771851851851</v>
      </c>
      <c r="X2259" s="249">
        <v>1.9709572</v>
      </c>
      <c r="Y2259" s="249">
        <v>1.8179959000000001</v>
      </c>
      <c r="Z2259" s="249">
        <v>0.10492495</v>
      </c>
      <c r="AA2259" s="249">
        <v>1.0168465E-4</v>
      </c>
      <c r="AB2259" s="249">
        <v>1.4068901E-2</v>
      </c>
      <c r="AC2259" s="249">
        <v>6.4091314000000003E-3</v>
      </c>
      <c r="AD2259" s="249">
        <v>2.7456620000000001E-2</v>
      </c>
      <c r="AE2259" s="250">
        <v>3.8893048000000002E-7</v>
      </c>
      <c r="AF2259" s="250">
        <v>9.7062133000000004E-10</v>
      </c>
      <c r="AG2259" s="78">
        <v>1.6158872000000001E-2</v>
      </c>
      <c r="AH2259" s="20"/>
      <c r="AI2259" s="20"/>
      <c r="AJ2259" s="20"/>
      <c r="AK2259" s="20"/>
      <c r="AL2259" s="20"/>
      <c r="AM2259" s="20"/>
      <c r="AN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c r="BU2259" s="20"/>
      <c r="BV2259" s="20"/>
      <c r="BW2259" s="20"/>
      <c r="BX2259" s="20"/>
      <c r="BY2259" s="20"/>
      <c r="BZ2259" s="20"/>
      <c r="CA2259" s="20"/>
      <c r="CB2259" s="20"/>
      <c r="CC2259" s="20"/>
      <c r="CD2259" s="20"/>
      <c r="CE2259" s="20"/>
      <c r="CF2259" s="20"/>
      <c r="CG2259" s="20"/>
      <c r="CH2259" s="20"/>
      <c r="CI2259" s="20"/>
      <c r="CJ2259" s="20"/>
      <c r="CK2259" s="20"/>
      <c r="CL2259" s="20"/>
      <c r="CM2259" s="20"/>
      <c r="CN2259" s="20"/>
      <c r="CO2259" s="20"/>
      <c r="CP2259" s="20"/>
      <c r="CQ2259" s="20"/>
      <c r="CR2259" s="20"/>
      <c r="CS2259" s="20"/>
      <c r="CT2259" s="20"/>
      <c r="CU2259" s="20"/>
      <c r="CV2259" s="20"/>
      <c r="CW2259" s="20"/>
      <c r="CX2259" s="20"/>
      <c r="CY2259" s="20"/>
      <c r="CZ2259" s="20"/>
      <c r="DA2259" s="20"/>
      <c r="DB2259" s="20"/>
      <c r="DC2259" s="20"/>
      <c r="DD2259" s="20"/>
      <c r="DE2259" s="20"/>
      <c r="DF2259" s="20"/>
      <c r="DG2259" s="20"/>
      <c r="DH2259" s="20"/>
      <c r="DI2259" s="20"/>
      <c r="DJ2259" s="20"/>
      <c r="DK2259" s="20"/>
      <c r="DL2259" s="20"/>
      <c r="DM2259" s="20"/>
      <c r="DN2259" s="20"/>
      <c r="DO2259" s="20"/>
      <c r="DP2259" s="20"/>
      <c r="DQ2259" s="20"/>
      <c r="DR2259" s="20"/>
      <c r="DS2259" s="20"/>
      <c r="DT2259" s="20"/>
      <c r="DU2259" s="20"/>
      <c r="DV2259" s="20"/>
      <c r="DW2259" s="20"/>
      <c r="DX2259" s="20"/>
      <c r="DY2259" s="20"/>
    </row>
    <row r="2260" spans="2:129" x14ac:dyDescent="0.15">
      <c r="B2260" s="77" t="s">
        <v>1441</v>
      </c>
      <c r="C2260" s="75"/>
      <c r="D2260" s="73" t="s">
        <v>38</v>
      </c>
      <c r="E2260" s="78" t="s">
        <v>1442</v>
      </c>
      <c r="F2260" s="88">
        <f t="shared" si="405"/>
        <v>6.6701475882879988</v>
      </c>
      <c r="G2260" s="88">
        <f t="shared" si="406"/>
        <v>3.7013580700000002E-3</v>
      </c>
      <c r="H2260" s="88">
        <f t="shared" si="407"/>
        <v>1.8879643548000001E-2</v>
      </c>
      <c r="I2260" s="88">
        <f t="shared" si="408"/>
        <v>6.2325654966699995</v>
      </c>
      <c r="J2260" s="88">
        <v>0.41500109000000002</v>
      </c>
      <c r="K2260" s="88">
        <v>1.8056477000000001E-2</v>
      </c>
      <c r="L2260" s="88">
        <v>7.7272840999999997E-4</v>
      </c>
      <c r="M2260" s="88">
        <v>1.0597344E-4</v>
      </c>
      <c r="N2260" s="88">
        <v>3.1872162000000002E-3</v>
      </c>
      <c r="O2260" s="88">
        <v>4.0816843E-4</v>
      </c>
      <c r="P2260" s="88">
        <v>5.0438137999999998E-5</v>
      </c>
      <c r="Q2260" s="88">
        <v>1.6504340999999999E-4</v>
      </c>
      <c r="R2260" s="88">
        <v>2.2289215000000001E-2</v>
      </c>
      <c r="S2260" s="88">
        <v>0</v>
      </c>
      <c r="T2260" s="88">
        <v>6.21</v>
      </c>
      <c r="U2260" s="88">
        <v>1.1123826E-4</v>
      </c>
      <c r="V2260" s="255"/>
      <c r="W2260" s="89">
        <f t="shared" si="409"/>
        <v>3.0740821481481482</v>
      </c>
      <c r="X2260" s="249">
        <v>1.9709572</v>
      </c>
      <c r="Y2260" s="249">
        <v>1.8179959000000001</v>
      </c>
      <c r="Z2260" s="249">
        <v>0.10492495</v>
      </c>
      <c r="AA2260" s="249">
        <v>1.0168465E-4</v>
      </c>
      <c r="AB2260" s="249">
        <v>1.4068901E-2</v>
      </c>
      <c r="AC2260" s="249">
        <v>6.4091314000000003E-3</v>
      </c>
      <c r="AD2260" s="249">
        <v>2.7456620000000001E-2</v>
      </c>
      <c r="AE2260" s="250">
        <v>3.5905304999999999E-6</v>
      </c>
      <c r="AF2260" s="250">
        <v>1.0630885000000001E-8</v>
      </c>
      <c r="AG2260" s="78">
        <v>1.6158872000000001E-2</v>
      </c>
      <c r="AH2260" s="20"/>
      <c r="AI2260" s="20"/>
      <c r="AJ2260" s="20"/>
      <c r="AK2260" s="20"/>
      <c r="AL2260" s="20"/>
      <c r="AM2260" s="20"/>
      <c r="AN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c r="BU2260" s="20"/>
      <c r="BV2260" s="20"/>
      <c r="BW2260" s="20"/>
      <c r="BX2260" s="20"/>
      <c r="BY2260" s="20"/>
      <c r="BZ2260" s="20"/>
      <c r="CA2260" s="20"/>
      <c r="CB2260" s="20"/>
      <c r="CC2260" s="20"/>
      <c r="CD2260" s="20"/>
      <c r="CE2260" s="20"/>
      <c r="CF2260" s="20"/>
      <c r="CG2260" s="20"/>
      <c r="CH2260" s="20"/>
      <c r="CI2260" s="20"/>
      <c r="CJ2260" s="20"/>
      <c r="CK2260" s="20"/>
      <c r="CL2260" s="20"/>
      <c r="CM2260" s="20"/>
      <c r="CN2260" s="20"/>
      <c r="CO2260" s="20"/>
      <c r="CP2260" s="20"/>
      <c r="CQ2260" s="20"/>
      <c r="CR2260" s="20"/>
      <c r="CS2260" s="20"/>
      <c r="CT2260" s="20"/>
      <c r="CU2260" s="20"/>
      <c r="CV2260" s="20"/>
      <c r="CW2260" s="20"/>
      <c r="CX2260" s="20"/>
      <c r="CY2260" s="20"/>
      <c r="CZ2260" s="20"/>
      <c r="DA2260" s="20"/>
      <c r="DB2260" s="20"/>
      <c r="DC2260" s="20"/>
      <c r="DD2260" s="20"/>
      <c r="DE2260" s="20"/>
      <c r="DF2260" s="20"/>
      <c r="DG2260" s="20"/>
      <c r="DH2260" s="20"/>
      <c r="DI2260" s="20"/>
      <c r="DJ2260" s="20"/>
      <c r="DK2260" s="20"/>
      <c r="DL2260" s="20"/>
      <c r="DM2260" s="20"/>
      <c r="DN2260" s="20"/>
      <c r="DO2260" s="20"/>
      <c r="DP2260" s="20"/>
      <c r="DQ2260" s="20"/>
      <c r="DR2260" s="20"/>
      <c r="DS2260" s="20"/>
      <c r="DT2260" s="20"/>
      <c r="DU2260" s="20"/>
      <c r="DV2260" s="20"/>
      <c r="DW2260" s="20"/>
      <c r="DX2260" s="20"/>
      <c r="DY2260" s="20"/>
    </row>
    <row r="2261" spans="2:129" x14ac:dyDescent="0.15">
      <c r="B2261" s="77" t="s">
        <v>1443</v>
      </c>
      <c r="C2261" s="75"/>
      <c r="D2261" s="73" t="s">
        <v>38</v>
      </c>
      <c r="E2261" s="78" t="s">
        <v>1444</v>
      </c>
      <c r="F2261" s="88">
        <f t="shared" si="405"/>
        <v>0.10354302634699999</v>
      </c>
      <c r="G2261" s="88">
        <f t="shared" si="406"/>
        <v>8.2011575099999994E-3</v>
      </c>
      <c r="H2261" s="88">
        <f t="shared" si="407"/>
        <v>4.2318097557000001E-2</v>
      </c>
      <c r="I2261" s="88">
        <f t="shared" si="408"/>
        <v>4.3900191879999995E-2</v>
      </c>
      <c r="J2261" s="88">
        <v>9.1235793999999999E-3</v>
      </c>
      <c r="K2261" s="88">
        <v>4.0536717E-2</v>
      </c>
      <c r="L2261" s="88">
        <v>1.6847669E-3</v>
      </c>
      <c r="M2261" s="88">
        <v>2.2784954E-4</v>
      </c>
      <c r="N2261" s="88">
        <v>7.0888345999999998E-3</v>
      </c>
      <c r="O2261" s="88">
        <v>8.8447337000000003E-4</v>
      </c>
      <c r="P2261" s="88">
        <v>9.6613656999999995E-5</v>
      </c>
      <c r="Q2261" s="88">
        <v>3.588946E-4</v>
      </c>
      <c r="R2261" s="88">
        <v>4.3328765999999998E-2</v>
      </c>
      <c r="S2261" s="88">
        <v>0</v>
      </c>
      <c r="T2261" s="88">
        <v>0</v>
      </c>
      <c r="U2261" s="88">
        <v>2.1253128000000001E-4</v>
      </c>
      <c r="V2261" s="255"/>
      <c r="W2261" s="89">
        <f t="shared" si="409"/>
        <v>6.7582069629629621E-2</v>
      </c>
      <c r="X2261" s="249">
        <v>3.8339889999999999</v>
      </c>
      <c r="Y2261" s="249">
        <v>3.5656504999999998</v>
      </c>
      <c r="Z2261" s="249">
        <v>0.17801352000000001</v>
      </c>
      <c r="AA2261" s="249">
        <v>2.2446009E-4</v>
      </c>
      <c r="AB2261" s="249">
        <v>2.5603379999999999E-2</v>
      </c>
      <c r="AC2261" s="249">
        <v>1.1628302E-2</v>
      </c>
      <c r="AD2261" s="249">
        <v>5.2868861000000003E-2</v>
      </c>
      <c r="AE2261" s="250">
        <v>6.6656192000000004E-7</v>
      </c>
      <c r="AF2261" s="250">
        <v>1.4866410000000001E-9</v>
      </c>
      <c r="AG2261" s="78">
        <v>3.1655809E-2</v>
      </c>
      <c r="AH2261" s="20"/>
      <c r="AI2261" s="20"/>
      <c r="AJ2261" s="20"/>
      <c r="AK2261" s="20"/>
      <c r="AL2261" s="20"/>
      <c r="AM2261" s="20"/>
      <c r="AN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c r="BU2261" s="20"/>
      <c r="BV2261" s="20"/>
      <c r="BW2261" s="20"/>
      <c r="BX2261" s="20"/>
      <c r="BY2261" s="20"/>
      <c r="BZ2261" s="20"/>
      <c r="CA2261" s="20"/>
      <c r="CB2261" s="20"/>
      <c r="CC2261" s="20"/>
      <c r="CD2261" s="20"/>
      <c r="CE2261" s="20"/>
      <c r="CF2261" s="20"/>
      <c r="CG2261" s="20"/>
      <c r="CH2261" s="20"/>
      <c r="CI2261" s="20"/>
      <c r="CJ2261" s="20"/>
      <c r="CK2261" s="20"/>
      <c r="CL2261" s="20"/>
      <c r="CM2261" s="20"/>
      <c r="CN2261" s="20"/>
      <c r="CO2261" s="20"/>
      <c r="CP2261" s="20"/>
      <c r="CQ2261" s="20"/>
      <c r="CR2261" s="20"/>
      <c r="CS2261" s="20"/>
      <c r="CT2261" s="20"/>
      <c r="CU2261" s="20"/>
      <c r="CV2261" s="20"/>
      <c r="CW2261" s="20"/>
      <c r="CX2261" s="20"/>
      <c r="CY2261" s="20"/>
      <c r="CZ2261" s="20"/>
      <c r="DA2261" s="20"/>
      <c r="DB2261" s="20"/>
      <c r="DC2261" s="20"/>
      <c r="DD2261" s="20"/>
      <c r="DE2261" s="20"/>
      <c r="DF2261" s="20"/>
      <c r="DG2261" s="20"/>
      <c r="DH2261" s="20"/>
      <c r="DI2261" s="20"/>
      <c r="DJ2261" s="20"/>
      <c r="DK2261" s="20"/>
      <c r="DL2261" s="20"/>
      <c r="DM2261" s="20"/>
      <c r="DN2261" s="20"/>
      <c r="DO2261" s="20"/>
      <c r="DP2261" s="20"/>
      <c r="DQ2261" s="20"/>
      <c r="DR2261" s="20"/>
      <c r="DS2261" s="20"/>
      <c r="DT2261" s="20"/>
      <c r="DU2261" s="20"/>
      <c r="DV2261" s="20"/>
      <c r="DW2261" s="20"/>
      <c r="DX2261" s="20"/>
      <c r="DY2261" s="20"/>
    </row>
    <row r="2262" spans="2:129" x14ac:dyDescent="0.15">
      <c r="B2262" s="77" t="s">
        <v>1445</v>
      </c>
      <c r="C2262" s="75"/>
      <c r="D2262" s="73" t="s">
        <v>38</v>
      </c>
      <c r="E2262" s="78" t="s">
        <v>1446</v>
      </c>
      <c r="F2262" s="88">
        <f t="shared" si="405"/>
        <v>2.4106495265E-2</v>
      </c>
      <c r="G2262" s="88">
        <f t="shared" si="406"/>
        <v>2.2597393159999998E-3</v>
      </c>
      <c r="H2262" s="88">
        <f t="shared" si="407"/>
        <v>1.1239373182000001E-2</v>
      </c>
      <c r="I2262" s="88">
        <f t="shared" si="408"/>
        <v>1.8525747167000003E-2</v>
      </c>
      <c r="J2262" s="88">
        <v>-7.9183644000000008E-3</v>
      </c>
      <c r="K2262" s="88">
        <v>1.0707090000000001E-2</v>
      </c>
      <c r="L2262" s="88">
        <v>4.9383116000000003E-4</v>
      </c>
      <c r="M2262" s="88">
        <v>6.9965855999999993E-5</v>
      </c>
      <c r="N2262" s="88">
        <v>1.9272339000000001E-3</v>
      </c>
      <c r="O2262" s="88">
        <v>2.6253955999999999E-4</v>
      </c>
      <c r="P2262" s="88">
        <v>3.8452021999999997E-5</v>
      </c>
      <c r="Q2262" s="88">
        <v>1.0562243E-4</v>
      </c>
      <c r="R2262" s="88">
        <v>1.8334385000000002E-2</v>
      </c>
      <c r="S2262" s="88">
        <v>0</v>
      </c>
      <c r="T2262" s="88">
        <v>0</v>
      </c>
      <c r="U2262" s="88">
        <v>8.5739736999999996E-5</v>
      </c>
      <c r="V2262" s="255"/>
      <c r="W2262" s="89">
        <f t="shared" si="409"/>
        <v>-5.8654551111111113E-2</v>
      </c>
      <c r="X2262" s="249">
        <v>1.5568678</v>
      </c>
      <c r="Y2262" s="249">
        <v>1.4400816999999999</v>
      </c>
      <c r="Z2262" s="249">
        <v>8.2748947000000003E-2</v>
      </c>
      <c r="AA2262" s="249">
        <v>5.9724613000000003E-5</v>
      </c>
      <c r="AB2262" s="249">
        <v>1.0211721999999999E-2</v>
      </c>
      <c r="AC2262" s="249">
        <v>4.6621407999999998E-3</v>
      </c>
      <c r="AD2262" s="249">
        <v>1.9103583E-2</v>
      </c>
      <c r="AE2262" s="250">
        <v>1.0669211E-7</v>
      </c>
      <c r="AF2262" s="250">
        <v>2.5377662000000001E-10</v>
      </c>
      <c r="AG2262" s="78">
        <v>1.3003802E-2</v>
      </c>
      <c r="AH2262" s="20"/>
      <c r="AI2262" s="20"/>
      <c r="AJ2262" s="20"/>
      <c r="AK2262" s="20"/>
      <c r="AL2262" s="20"/>
      <c r="AM2262" s="20"/>
      <c r="AN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c r="BU2262" s="20"/>
      <c r="BV2262" s="20"/>
      <c r="BW2262" s="20"/>
      <c r="BX2262" s="20"/>
      <c r="BY2262" s="20"/>
      <c r="BZ2262" s="20"/>
      <c r="CA2262" s="20"/>
      <c r="CB2262" s="20"/>
      <c r="CC2262" s="20"/>
      <c r="CD2262" s="20"/>
      <c r="CE2262" s="20"/>
      <c r="CF2262" s="20"/>
      <c r="CG2262" s="20"/>
      <c r="CH2262" s="20"/>
      <c r="CI2262" s="20"/>
      <c r="CJ2262" s="20"/>
      <c r="CK2262" s="20"/>
      <c r="CL2262" s="20"/>
      <c r="CM2262" s="20"/>
      <c r="CN2262" s="20"/>
      <c r="CO2262" s="20"/>
      <c r="CP2262" s="20"/>
      <c r="CQ2262" s="20"/>
      <c r="CR2262" s="20"/>
      <c r="CS2262" s="20"/>
      <c r="CT2262" s="20"/>
      <c r="CU2262" s="20"/>
      <c r="CV2262" s="20"/>
      <c r="CW2262" s="20"/>
      <c r="CX2262" s="20"/>
      <c r="CY2262" s="20"/>
      <c r="CZ2262" s="20"/>
      <c r="DA2262" s="20"/>
      <c r="DB2262" s="20"/>
      <c r="DC2262" s="20"/>
      <c r="DD2262" s="20"/>
      <c r="DE2262" s="20"/>
      <c r="DF2262" s="20"/>
      <c r="DG2262" s="20"/>
      <c r="DH2262" s="20"/>
      <c r="DI2262" s="20"/>
      <c r="DJ2262" s="20"/>
      <c r="DK2262" s="20"/>
      <c r="DL2262" s="20"/>
      <c r="DM2262" s="20"/>
      <c r="DN2262" s="20"/>
      <c r="DO2262" s="20"/>
      <c r="DP2262" s="20"/>
      <c r="DQ2262" s="20"/>
      <c r="DR2262" s="20"/>
      <c r="DS2262" s="20"/>
      <c r="DT2262" s="20"/>
      <c r="DU2262" s="20"/>
      <c r="DV2262" s="20"/>
      <c r="DW2262" s="20"/>
      <c r="DX2262" s="20"/>
      <c r="DY2262" s="20"/>
    </row>
    <row r="2263" spans="2:129" x14ac:dyDescent="0.15">
      <c r="B2263" s="77" t="s">
        <v>1447</v>
      </c>
      <c r="C2263" s="75"/>
      <c r="D2263" s="73" t="s">
        <v>38</v>
      </c>
      <c r="E2263" s="78" t="s">
        <v>1448</v>
      </c>
      <c r="F2263" s="88">
        <f t="shared" si="405"/>
        <v>5.4577196354999996E-2</v>
      </c>
      <c r="G2263" s="88">
        <f t="shared" si="406"/>
        <v>3.2692923690000003E-3</v>
      </c>
      <c r="H2263" s="88">
        <f t="shared" si="407"/>
        <v>1.6606765466000002E-2</v>
      </c>
      <c r="I2263" s="88">
        <f t="shared" si="408"/>
        <v>2.099303152E-2</v>
      </c>
      <c r="J2263" s="88">
        <v>1.3708107000000001E-2</v>
      </c>
      <c r="K2263" s="88">
        <v>1.5872863000000001E-2</v>
      </c>
      <c r="L2263" s="88">
        <v>6.8741994000000002E-4</v>
      </c>
      <c r="M2263" s="88">
        <v>9.4788488999999999E-5</v>
      </c>
      <c r="N2263" s="88">
        <v>2.8108832000000002E-3</v>
      </c>
      <c r="O2263" s="88">
        <v>3.6362067999999998E-4</v>
      </c>
      <c r="P2263" s="88">
        <v>4.6482525999999999E-5</v>
      </c>
      <c r="Q2263" s="88">
        <v>1.4688713E-4</v>
      </c>
      <c r="R2263" s="88">
        <v>2.0743448000000001E-2</v>
      </c>
      <c r="S2263" s="88">
        <v>0</v>
      </c>
      <c r="T2263" s="88">
        <v>0</v>
      </c>
      <c r="U2263" s="88">
        <v>1.0269638999999999E-4</v>
      </c>
      <c r="V2263" s="255"/>
      <c r="W2263" s="89">
        <f t="shared" si="409"/>
        <v>0.10154153333333334</v>
      </c>
      <c r="X2263" s="249">
        <v>1.8231995000000001</v>
      </c>
      <c r="Y2263" s="249">
        <v>1.6811822999999999</v>
      </c>
      <c r="Z2263" s="249">
        <v>9.8118193000000006E-2</v>
      </c>
      <c r="AA2263" s="249">
        <v>8.9448665999999997E-5</v>
      </c>
      <c r="AB2263" s="249">
        <v>1.2933811999999999E-2</v>
      </c>
      <c r="AC2263" s="249">
        <v>5.8952357999999998E-3</v>
      </c>
      <c r="AD2263" s="249">
        <v>2.4980525E-2</v>
      </c>
      <c r="AE2263" s="250">
        <v>3.4968095999999998E-7</v>
      </c>
      <c r="AF2263" s="250">
        <v>8.8847945000000005E-10</v>
      </c>
      <c r="AG2263" s="78">
        <v>1.4979088E-2</v>
      </c>
      <c r="AH2263" s="20"/>
      <c r="AI2263" s="20"/>
      <c r="AJ2263" s="20"/>
      <c r="AK2263" s="20"/>
      <c r="AL2263" s="20"/>
      <c r="AM2263" s="20"/>
      <c r="AN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c r="BU2263" s="20"/>
      <c r="BV2263" s="20"/>
      <c r="BW2263" s="20"/>
      <c r="BX2263" s="20"/>
      <c r="BY2263" s="20"/>
      <c r="BZ2263" s="20"/>
      <c r="CA2263" s="20"/>
      <c r="CB2263" s="20"/>
      <c r="CC2263" s="20"/>
      <c r="CD2263" s="20"/>
      <c r="CE2263" s="20"/>
      <c r="CF2263" s="20"/>
      <c r="CG2263" s="20"/>
      <c r="CH2263" s="20"/>
      <c r="CI2263" s="20"/>
      <c r="CJ2263" s="20"/>
      <c r="CK2263" s="20"/>
      <c r="CL2263" s="20"/>
      <c r="CM2263" s="20"/>
      <c r="CN2263" s="20"/>
      <c r="CO2263" s="20"/>
      <c r="CP2263" s="20"/>
      <c r="CQ2263" s="20"/>
      <c r="CR2263" s="20"/>
      <c r="CS2263" s="20"/>
      <c r="CT2263" s="20"/>
      <c r="CU2263" s="20"/>
      <c r="CV2263" s="20"/>
      <c r="CW2263" s="20"/>
      <c r="CX2263" s="20"/>
      <c r="CY2263" s="20"/>
      <c r="CZ2263" s="20"/>
      <c r="DA2263" s="20"/>
      <c r="DB2263" s="20"/>
      <c r="DC2263" s="20"/>
      <c r="DD2263" s="20"/>
      <c r="DE2263" s="20"/>
      <c r="DF2263" s="20"/>
      <c r="DG2263" s="20"/>
      <c r="DH2263" s="20"/>
      <c r="DI2263" s="20"/>
      <c r="DJ2263" s="20"/>
      <c r="DK2263" s="20"/>
      <c r="DL2263" s="20"/>
      <c r="DM2263" s="20"/>
      <c r="DN2263" s="20"/>
      <c r="DO2263" s="20"/>
      <c r="DP2263" s="20"/>
      <c r="DQ2263" s="20"/>
      <c r="DR2263" s="20"/>
      <c r="DS2263" s="20"/>
      <c r="DT2263" s="20"/>
      <c r="DU2263" s="20"/>
      <c r="DV2263" s="20"/>
      <c r="DW2263" s="20"/>
      <c r="DX2263" s="20"/>
      <c r="DY2263" s="20"/>
    </row>
    <row r="2264" spans="2:129" x14ac:dyDescent="0.15">
      <c r="B2264" s="77" t="s">
        <v>1449</v>
      </c>
      <c r="C2264" s="75"/>
      <c r="D2264" s="73" t="s">
        <v>38</v>
      </c>
      <c r="E2264" s="78" t="s">
        <v>1450</v>
      </c>
      <c r="F2264" s="88">
        <f t="shared" si="405"/>
        <v>4.2647771993549997</v>
      </c>
      <c r="G2264" s="88">
        <f t="shared" si="406"/>
        <v>3.2692923690000003E-3</v>
      </c>
      <c r="H2264" s="88">
        <f t="shared" si="407"/>
        <v>1.6606765466000002E-2</v>
      </c>
      <c r="I2264" s="88">
        <f t="shared" si="408"/>
        <v>3.8309930315199998</v>
      </c>
      <c r="J2264" s="88">
        <v>0.41390811</v>
      </c>
      <c r="K2264" s="88">
        <v>1.5872863000000001E-2</v>
      </c>
      <c r="L2264" s="88">
        <v>6.8741994000000002E-4</v>
      </c>
      <c r="M2264" s="88">
        <v>9.4788488999999999E-5</v>
      </c>
      <c r="N2264" s="88">
        <v>2.8108832000000002E-3</v>
      </c>
      <c r="O2264" s="88">
        <v>3.6362067999999998E-4</v>
      </c>
      <c r="P2264" s="88">
        <v>4.6482525999999999E-5</v>
      </c>
      <c r="Q2264" s="88">
        <v>1.4688713E-4</v>
      </c>
      <c r="R2264" s="88">
        <v>2.0743448000000001E-2</v>
      </c>
      <c r="S2264" s="88">
        <v>0</v>
      </c>
      <c r="T2264" s="88">
        <v>3.81</v>
      </c>
      <c r="U2264" s="88">
        <v>1.0269638999999999E-4</v>
      </c>
      <c r="V2264" s="255"/>
      <c r="W2264" s="89">
        <f t="shared" si="409"/>
        <v>3.0659859999999997</v>
      </c>
      <c r="X2264" s="249">
        <v>1.8231995000000001</v>
      </c>
      <c r="Y2264" s="249">
        <v>1.6811822999999999</v>
      </c>
      <c r="Z2264" s="249">
        <v>9.8118193000000006E-2</v>
      </c>
      <c r="AA2264" s="249">
        <v>8.9448665999999997E-5</v>
      </c>
      <c r="AB2264" s="249">
        <v>1.2933811999999999E-2</v>
      </c>
      <c r="AC2264" s="249">
        <v>5.8952357999999998E-3</v>
      </c>
      <c r="AD2264" s="249">
        <v>2.4980525E-2</v>
      </c>
      <c r="AE2264" s="250">
        <v>3.5512809999999999E-6</v>
      </c>
      <c r="AF2264" s="250">
        <v>1.0548743E-8</v>
      </c>
      <c r="AG2264" s="78">
        <v>1.4979088E-2</v>
      </c>
      <c r="AH2264" s="20"/>
      <c r="AI2264" s="20"/>
      <c r="AJ2264" s="20"/>
      <c r="AK2264" s="20"/>
      <c r="AL2264" s="20"/>
      <c r="AM2264" s="20"/>
      <c r="AN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c r="BU2264" s="20"/>
      <c r="BV2264" s="20"/>
      <c r="BW2264" s="20"/>
      <c r="BX2264" s="20"/>
      <c r="BY2264" s="20"/>
      <c r="BZ2264" s="20"/>
      <c r="CA2264" s="20"/>
      <c r="CB2264" s="20"/>
      <c r="CC2264" s="20"/>
      <c r="CD2264" s="20"/>
      <c r="CE2264" s="20"/>
      <c r="CF2264" s="20"/>
      <c r="CG2264" s="20"/>
      <c r="CH2264" s="20"/>
      <c r="CI2264" s="20"/>
      <c r="CJ2264" s="20"/>
      <c r="CK2264" s="20"/>
      <c r="CL2264" s="20"/>
      <c r="CM2264" s="20"/>
      <c r="CN2264" s="20"/>
      <c r="CO2264" s="20"/>
      <c r="CP2264" s="20"/>
      <c r="CQ2264" s="20"/>
      <c r="CR2264" s="20"/>
      <c r="CS2264" s="20"/>
      <c r="CT2264" s="20"/>
      <c r="CU2264" s="20"/>
      <c r="CV2264" s="20"/>
      <c r="CW2264" s="20"/>
      <c r="CX2264" s="20"/>
      <c r="CY2264" s="20"/>
      <c r="CZ2264" s="20"/>
      <c r="DA2264" s="20"/>
      <c r="DB2264" s="20"/>
      <c r="DC2264" s="20"/>
      <c r="DD2264" s="20"/>
      <c r="DE2264" s="20"/>
      <c r="DF2264" s="20"/>
      <c r="DG2264" s="20"/>
      <c r="DH2264" s="20"/>
      <c r="DI2264" s="20"/>
      <c r="DJ2264" s="20"/>
      <c r="DK2264" s="20"/>
      <c r="DL2264" s="20"/>
      <c r="DM2264" s="20"/>
      <c r="DN2264" s="20"/>
      <c r="DO2264" s="20"/>
      <c r="DP2264" s="20"/>
      <c r="DQ2264" s="20"/>
      <c r="DR2264" s="20"/>
      <c r="DS2264" s="20"/>
      <c r="DT2264" s="20"/>
      <c r="DU2264" s="20"/>
      <c r="DV2264" s="20"/>
      <c r="DW2264" s="20"/>
      <c r="DX2264" s="20"/>
      <c r="DY2264" s="20"/>
    </row>
    <row r="2265" spans="2:129" x14ac:dyDescent="0.15">
      <c r="B2265" s="77" t="s">
        <v>1451</v>
      </c>
      <c r="C2265" s="75"/>
      <c r="D2265" s="73" t="s">
        <v>38</v>
      </c>
      <c r="E2265" s="78" t="s">
        <v>1452</v>
      </c>
      <c r="F2265" s="88">
        <f t="shared" si="405"/>
        <v>9.4708534373000003E-2</v>
      </c>
      <c r="G2265" s="88">
        <f t="shared" si="406"/>
        <v>5.9468524599999998E-3</v>
      </c>
      <c r="H2265" s="88">
        <f t="shared" si="407"/>
        <v>3.0476183783000002E-2</v>
      </c>
      <c r="I2265" s="88">
        <f t="shared" si="408"/>
        <v>3.5337036129999999E-2</v>
      </c>
      <c r="J2265" s="88">
        <v>2.2948461999999999E-2</v>
      </c>
      <c r="K2265" s="88">
        <v>2.9162606000000001E-2</v>
      </c>
      <c r="L2265" s="88">
        <v>1.2379629000000001E-3</v>
      </c>
      <c r="M2265" s="88">
        <v>1.6910199999999999E-4</v>
      </c>
      <c r="N2265" s="88">
        <v>5.1265994999999996E-3</v>
      </c>
      <c r="O2265" s="88">
        <v>6.5115096000000004E-4</v>
      </c>
      <c r="P2265" s="88">
        <v>7.5614882999999993E-5</v>
      </c>
      <c r="Q2265" s="88">
        <v>2.6381959000000002E-4</v>
      </c>
      <c r="R2265" s="88">
        <v>3.4906145E-2</v>
      </c>
      <c r="S2265" s="88">
        <v>0</v>
      </c>
      <c r="T2265" s="88">
        <v>0</v>
      </c>
      <c r="U2265" s="88">
        <v>1.6707154000000001E-4</v>
      </c>
      <c r="V2265" s="255"/>
      <c r="W2265" s="89">
        <f t="shared" si="409"/>
        <v>0.1699886074074074</v>
      </c>
      <c r="X2265" s="249">
        <v>3.0396011000000001</v>
      </c>
      <c r="Y2265" s="249">
        <v>2.8284646000000002</v>
      </c>
      <c r="Z2265" s="249">
        <v>0.14234010999999999</v>
      </c>
      <c r="AA2265" s="249">
        <v>1.6095584000000001E-4</v>
      </c>
      <c r="AB2265" s="249">
        <v>1.9701819999999998E-2</v>
      </c>
      <c r="AC2265" s="249">
        <v>8.9566630000000001E-3</v>
      </c>
      <c r="AD2265" s="249">
        <v>3.9976985999999999E-2</v>
      </c>
      <c r="AE2265" s="250">
        <v>6.1761069999999998E-7</v>
      </c>
      <c r="AF2265" s="250">
        <v>1.5241959999999999E-9</v>
      </c>
      <c r="AG2265" s="78">
        <v>2.5267980999999998E-2</v>
      </c>
      <c r="AH2265" s="20"/>
      <c r="AI2265" s="20"/>
      <c r="AJ2265" s="20"/>
      <c r="AK2265" s="20"/>
      <c r="AL2265" s="20"/>
      <c r="AM2265" s="20"/>
      <c r="AN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c r="BU2265" s="20"/>
      <c r="BV2265" s="20"/>
      <c r="BW2265" s="20"/>
      <c r="BX2265" s="20"/>
      <c r="BY2265" s="20"/>
      <c r="BZ2265" s="20"/>
      <c r="CA2265" s="20"/>
      <c r="CB2265" s="20"/>
      <c r="CC2265" s="20"/>
      <c r="CD2265" s="20"/>
      <c r="CE2265" s="20"/>
      <c r="CF2265" s="20"/>
      <c r="CG2265" s="20"/>
      <c r="CH2265" s="20"/>
      <c r="CI2265" s="20"/>
      <c r="CJ2265" s="20"/>
      <c r="CK2265" s="20"/>
      <c r="CL2265" s="20"/>
      <c r="CM2265" s="20"/>
      <c r="CN2265" s="20"/>
      <c r="CO2265" s="20"/>
      <c r="CP2265" s="20"/>
      <c r="CQ2265" s="20"/>
      <c r="CR2265" s="20"/>
      <c r="CS2265" s="20"/>
      <c r="CT2265" s="20"/>
      <c r="CU2265" s="20"/>
      <c r="CV2265" s="20"/>
      <c r="CW2265" s="20"/>
      <c r="CX2265" s="20"/>
      <c r="CY2265" s="20"/>
      <c r="CZ2265" s="20"/>
      <c r="DA2265" s="20"/>
      <c r="DB2265" s="20"/>
      <c r="DC2265" s="20"/>
      <c r="DD2265" s="20"/>
      <c r="DE2265" s="20"/>
      <c r="DF2265" s="20"/>
      <c r="DG2265" s="20"/>
      <c r="DH2265" s="20"/>
      <c r="DI2265" s="20"/>
      <c r="DJ2265" s="20"/>
      <c r="DK2265" s="20"/>
      <c r="DL2265" s="20"/>
      <c r="DM2265" s="20"/>
      <c r="DN2265" s="20"/>
      <c r="DO2265" s="20"/>
      <c r="DP2265" s="20"/>
      <c r="DQ2265" s="20"/>
      <c r="DR2265" s="20"/>
      <c r="DS2265" s="20"/>
      <c r="DT2265" s="20"/>
      <c r="DU2265" s="20"/>
      <c r="DV2265" s="20"/>
      <c r="DW2265" s="20"/>
      <c r="DX2265" s="20"/>
      <c r="DY2265" s="20"/>
    </row>
    <row r="2266" spans="2:129" x14ac:dyDescent="0.15">
      <c r="B2266" s="77" t="s">
        <v>1453</v>
      </c>
      <c r="C2266" s="75"/>
      <c r="D2266" s="73" t="s">
        <v>38</v>
      </c>
      <c r="E2266" s="78" t="s">
        <v>1454</v>
      </c>
      <c r="F2266" s="88">
        <f t="shared" si="405"/>
        <v>4.2449085323729996</v>
      </c>
      <c r="G2266" s="88">
        <f t="shared" si="406"/>
        <v>5.9468524599999998E-3</v>
      </c>
      <c r="H2266" s="88">
        <f t="shared" si="407"/>
        <v>3.0476183783000002E-2</v>
      </c>
      <c r="I2266" s="88">
        <f t="shared" si="408"/>
        <v>3.7853370361300001</v>
      </c>
      <c r="J2266" s="88">
        <v>0.42314846</v>
      </c>
      <c r="K2266" s="88">
        <v>2.9162606000000001E-2</v>
      </c>
      <c r="L2266" s="88">
        <v>1.2379629000000001E-3</v>
      </c>
      <c r="M2266" s="88">
        <v>1.6910199999999999E-4</v>
      </c>
      <c r="N2266" s="88">
        <v>5.1265994999999996E-3</v>
      </c>
      <c r="O2266" s="88">
        <v>6.5115096000000004E-4</v>
      </c>
      <c r="P2266" s="88">
        <v>7.5614882999999993E-5</v>
      </c>
      <c r="Q2266" s="88">
        <v>2.6381959000000002E-4</v>
      </c>
      <c r="R2266" s="88">
        <v>3.4906145E-2</v>
      </c>
      <c r="S2266" s="88">
        <v>0</v>
      </c>
      <c r="T2266" s="88">
        <v>3.75</v>
      </c>
      <c r="U2266" s="88">
        <v>1.6707154000000001E-4</v>
      </c>
      <c r="V2266" s="255"/>
      <c r="W2266" s="89">
        <f t="shared" si="409"/>
        <v>3.134433037037037</v>
      </c>
      <c r="X2266" s="249">
        <v>3.0396011000000001</v>
      </c>
      <c r="Y2266" s="249">
        <v>2.8284646000000002</v>
      </c>
      <c r="Z2266" s="249">
        <v>0.14234010999999999</v>
      </c>
      <c r="AA2266" s="249">
        <v>1.6095584000000001E-4</v>
      </c>
      <c r="AB2266" s="249">
        <v>1.9701819999999998E-2</v>
      </c>
      <c r="AC2266" s="249">
        <v>8.9566630000000001E-3</v>
      </c>
      <c r="AD2266" s="249">
        <v>3.9976985999999999E-2</v>
      </c>
      <c r="AE2266" s="250">
        <v>3.8192107000000001E-6</v>
      </c>
      <c r="AF2266" s="250">
        <v>1.118446E-8</v>
      </c>
      <c r="AG2266" s="78">
        <v>2.5267980999999998E-2</v>
      </c>
      <c r="AH2266" s="20"/>
      <c r="AI2266" s="20"/>
      <c r="AJ2266" s="20"/>
      <c r="AK2266" s="20"/>
      <c r="AL2266" s="20"/>
      <c r="AM2266" s="20"/>
      <c r="AN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c r="BU2266" s="20"/>
      <c r="BV2266" s="20"/>
      <c r="BW2266" s="20"/>
      <c r="BX2266" s="20"/>
      <c r="BY2266" s="20"/>
      <c r="BZ2266" s="20"/>
      <c r="CA2266" s="20"/>
      <c r="CB2266" s="20"/>
      <c r="CC2266" s="20"/>
      <c r="CD2266" s="20"/>
      <c r="CE2266" s="20"/>
      <c r="CF2266" s="20"/>
      <c r="CG2266" s="20"/>
      <c r="CH2266" s="20"/>
      <c r="CI2266" s="20"/>
      <c r="CJ2266" s="20"/>
      <c r="CK2266" s="20"/>
      <c r="CL2266" s="20"/>
      <c r="CM2266" s="20"/>
      <c r="CN2266" s="20"/>
      <c r="CO2266" s="20"/>
      <c r="CP2266" s="20"/>
      <c r="CQ2266" s="20"/>
      <c r="CR2266" s="20"/>
      <c r="CS2266" s="20"/>
      <c r="CT2266" s="20"/>
      <c r="CU2266" s="20"/>
      <c r="CV2266" s="20"/>
      <c r="CW2266" s="20"/>
      <c r="CX2266" s="20"/>
      <c r="CY2266" s="20"/>
      <c r="CZ2266" s="20"/>
      <c r="DA2266" s="20"/>
      <c r="DB2266" s="20"/>
      <c r="DC2266" s="20"/>
      <c r="DD2266" s="20"/>
      <c r="DE2266" s="20"/>
      <c r="DF2266" s="20"/>
      <c r="DG2266" s="20"/>
      <c r="DH2266" s="20"/>
      <c r="DI2266" s="20"/>
      <c r="DJ2266" s="20"/>
      <c r="DK2266" s="20"/>
      <c r="DL2266" s="20"/>
      <c r="DM2266" s="20"/>
      <c r="DN2266" s="20"/>
      <c r="DO2266" s="20"/>
      <c r="DP2266" s="20"/>
      <c r="DQ2266" s="20"/>
      <c r="DR2266" s="20"/>
      <c r="DS2266" s="20"/>
      <c r="DT2266" s="20"/>
      <c r="DU2266" s="20"/>
      <c r="DV2266" s="20"/>
      <c r="DW2266" s="20"/>
      <c r="DX2266" s="20"/>
      <c r="DY2266" s="20"/>
    </row>
    <row r="2267" spans="2:129" x14ac:dyDescent="0.15">
      <c r="B2267" s="77" t="s">
        <v>1455</v>
      </c>
      <c r="C2267" s="75"/>
      <c r="D2267" s="73" t="s">
        <v>38</v>
      </c>
      <c r="E2267" s="78" t="s">
        <v>1456</v>
      </c>
      <c r="F2267" s="88">
        <f t="shared" si="405"/>
        <v>0.10156747628799999</v>
      </c>
      <c r="G2267" s="88">
        <f t="shared" si="406"/>
        <v>6.5104029999999997E-3</v>
      </c>
      <c r="H2267" s="88">
        <f t="shared" si="407"/>
        <v>3.3445329677999999E-2</v>
      </c>
      <c r="I2267" s="88">
        <f t="shared" si="408"/>
        <v>3.7290172609999998E-2</v>
      </c>
      <c r="J2267" s="88">
        <v>2.4321571E-2</v>
      </c>
      <c r="K2267" s="88">
        <v>3.2015887E-2</v>
      </c>
      <c r="L2267" s="88">
        <v>1.3487667E-3</v>
      </c>
      <c r="M2267" s="88">
        <v>1.8358434999999999E-4</v>
      </c>
      <c r="N2267" s="88">
        <v>5.6178071999999999E-3</v>
      </c>
      <c r="O2267" s="88">
        <v>7.0901145E-4</v>
      </c>
      <c r="P2267" s="88">
        <v>8.0675978000000005E-5</v>
      </c>
      <c r="Q2267" s="88">
        <v>2.8740717999999998E-4</v>
      </c>
      <c r="R2267" s="88">
        <v>3.6824796E-2</v>
      </c>
      <c r="S2267" s="88">
        <v>0</v>
      </c>
      <c r="T2267" s="88">
        <v>0</v>
      </c>
      <c r="U2267" s="88">
        <v>1.7796943000000001E-4</v>
      </c>
      <c r="V2267" s="255"/>
      <c r="W2267" s="89">
        <f t="shared" si="409"/>
        <v>0.18015978518518516</v>
      </c>
      <c r="X2267" s="249">
        <v>3.2259254999999998</v>
      </c>
      <c r="Y2267" s="249">
        <v>3.0005419999999998</v>
      </c>
      <c r="Z2267" s="249">
        <v>0.15117488000000001</v>
      </c>
      <c r="AA2267" s="249">
        <v>1.7700737000000001E-4</v>
      </c>
      <c r="AB2267" s="249">
        <v>2.1188001000000001E-2</v>
      </c>
      <c r="AC2267" s="249">
        <v>9.6295679000000002E-3</v>
      </c>
      <c r="AD2267" s="249">
        <v>4.3214005999999999E-2</v>
      </c>
      <c r="AE2267" s="250">
        <v>6.6827905999999998E-7</v>
      </c>
      <c r="AF2267" s="250">
        <v>1.6286398E-9</v>
      </c>
      <c r="AG2267" s="78">
        <v>2.6743439000000001E-2</v>
      </c>
      <c r="AH2267" s="20"/>
      <c r="AI2267" s="20"/>
      <c r="AJ2267" s="20"/>
      <c r="AK2267" s="20"/>
      <c r="AL2267" s="20"/>
      <c r="AM2267" s="20"/>
      <c r="AN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c r="BU2267" s="20"/>
      <c r="BV2267" s="20"/>
      <c r="BW2267" s="20"/>
      <c r="BX2267" s="20"/>
      <c r="BY2267" s="20"/>
      <c r="BZ2267" s="20"/>
      <c r="CA2267" s="20"/>
      <c r="CB2267" s="20"/>
      <c r="CC2267" s="20"/>
      <c r="CD2267" s="20"/>
      <c r="CE2267" s="20"/>
      <c r="CF2267" s="20"/>
      <c r="CG2267" s="20"/>
      <c r="CH2267" s="20"/>
      <c r="CI2267" s="20"/>
      <c r="CJ2267" s="20"/>
      <c r="CK2267" s="20"/>
      <c r="CL2267" s="20"/>
      <c r="CM2267" s="20"/>
      <c r="CN2267" s="20"/>
      <c r="CO2267" s="20"/>
      <c r="CP2267" s="20"/>
      <c r="CQ2267" s="20"/>
      <c r="CR2267" s="20"/>
      <c r="CS2267" s="20"/>
      <c r="CT2267" s="20"/>
      <c r="CU2267" s="20"/>
      <c r="CV2267" s="20"/>
      <c r="CW2267" s="20"/>
      <c r="CX2267" s="20"/>
      <c r="CY2267" s="20"/>
      <c r="CZ2267" s="20"/>
      <c r="DA2267" s="20"/>
      <c r="DB2267" s="20"/>
      <c r="DC2267" s="20"/>
      <c r="DD2267" s="20"/>
      <c r="DE2267" s="20"/>
      <c r="DF2267" s="20"/>
      <c r="DG2267" s="20"/>
      <c r="DH2267" s="20"/>
      <c r="DI2267" s="20"/>
      <c r="DJ2267" s="20"/>
      <c r="DK2267" s="20"/>
      <c r="DL2267" s="20"/>
      <c r="DM2267" s="20"/>
      <c r="DN2267" s="20"/>
      <c r="DO2267" s="20"/>
      <c r="DP2267" s="20"/>
      <c r="DQ2267" s="20"/>
      <c r="DR2267" s="20"/>
      <c r="DS2267" s="20"/>
      <c r="DT2267" s="20"/>
      <c r="DU2267" s="20"/>
      <c r="DV2267" s="20"/>
      <c r="DW2267" s="20"/>
      <c r="DX2267" s="20"/>
      <c r="DY2267" s="20"/>
    </row>
    <row r="2268" spans="2:129" x14ac:dyDescent="0.15">
      <c r="B2268" s="77" t="s">
        <v>1457</v>
      </c>
      <c r="C2268" s="75"/>
      <c r="D2268" s="73" t="s">
        <v>38</v>
      </c>
      <c r="E2268" s="78" t="s">
        <v>1458</v>
      </c>
      <c r="F2268" s="88">
        <f t="shared" si="405"/>
        <v>4.6642674752879998</v>
      </c>
      <c r="G2268" s="88">
        <f t="shared" si="406"/>
        <v>6.5104029999999997E-3</v>
      </c>
      <c r="H2268" s="88">
        <f t="shared" si="407"/>
        <v>3.3445329677999999E-2</v>
      </c>
      <c r="I2268" s="88">
        <f t="shared" si="408"/>
        <v>4.1997901726100002</v>
      </c>
      <c r="J2268" s="88">
        <v>0.42452157000000001</v>
      </c>
      <c r="K2268" s="88">
        <v>3.2015887E-2</v>
      </c>
      <c r="L2268" s="88">
        <v>1.3487667E-3</v>
      </c>
      <c r="M2268" s="88">
        <v>1.8358434999999999E-4</v>
      </c>
      <c r="N2268" s="88">
        <v>5.6178071999999999E-3</v>
      </c>
      <c r="O2268" s="88">
        <v>7.0901145E-4</v>
      </c>
      <c r="P2268" s="88">
        <v>8.0675978000000005E-5</v>
      </c>
      <c r="Q2268" s="88">
        <v>2.8740717999999998E-4</v>
      </c>
      <c r="R2268" s="88">
        <v>3.6824796E-2</v>
      </c>
      <c r="S2268" s="88">
        <v>0</v>
      </c>
      <c r="T2268" s="88">
        <v>4.1624999999999996</v>
      </c>
      <c r="U2268" s="88">
        <v>1.7796943000000001E-4</v>
      </c>
      <c r="V2268" s="255"/>
      <c r="W2268" s="89">
        <f t="shared" si="409"/>
        <v>3.1446042222222221</v>
      </c>
      <c r="X2268" s="249">
        <v>3.2259254999999998</v>
      </c>
      <c r="Y2268" s="249">
        <v>3.0005419999999998</v>
      </c>
      <c r="Z2268" s="249">
        <v>0.15117488000000001</v>
      </c>
      <c r="AA2268" s="249">
        <v>1.7700737000000001E-4</v>
      </c>
      <c r="AB2268" s="249">
        <v>2.1188001000000001E-2</v>
      </c>
      <c r="AC2268" s="249">
        <v>9.6295679000000002E-3</v>
      </c>
      <c r="AD2268" s="249">
        <v>4.3214005999999999E-2</v>
      </c>
      <c r="AE2268" s="250">
        <v>3.8698791E-6</v>
      </c>
      <c r="AF2268" s="250">
        <v>1.1288904E-8</v>
      </c>
      <c r="AG2268" s="78">
        <v>2.6743439000000001E-2</v>
      </c>
      <c r="AH2268" s="20"/>
      <c r="AI2268" s="20"/>
      <c r="AJ2268" s="20"/>
      <c r="AK2268" s="20"/>
      <c r="AL2268" s="20"/>
      <c r="AM2268" s="20"/>
      <c r="AN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c r="BU2268" s="20"/>
      <c r="BV2268" s="20"/>
      <c r="BW2268" s="20"/>
      <c r="BX2268" s="20"/>
      <c r="BY2268" s="20"/>
      <c r="BZ2268" s="20"/>
      <c r="CA2268" s="20"/>
      <c r="CB2268" s="20"/>
      <c r="CC2268" s="20"/>
      <c r="CD2268" s="20"/>
      <c r="CE2268" s="20"/>
      <c r="CF2268" s="20"/>
      <c r="CG2268" s="20"/>
      <c r="CH2268" s="20"/>
      <c r="CI2268" s="20"/>
      <c r="CJ2268" s="20"/>
      <c r="CK2268" s="20"/>
      <c r="CL2268" s="20"/>
      <c r="CM2268" s="20"/>
      <c r="CN2268" s="20"/>
      <c r="CO2268" s="20"/>
      <c r="CP2268" s="20"/>
      <c r="CQ2268" s="20"/>
      <c r="CR2268" s="20"/>
      <c r="CS2268" s="20"/>
      <c r="CT2268" s="20"/>
      <c r="CU2268" s="20"/>
      <c r="CV2268" s="20"/>
      <c r="CW2268" s="20"/>
      <c r="CX2268" s="20"/>
      <c r="CY2268" s="20"/>
      <c r="CZ2268" s="20"/>
      <c r="DA2268" s="20"/>
      <c r="DB2268" s="20"/>
      <c r="DC2268" s="20"/>
      <c r="DD2268" s="20"/>
      <c r="DE2268" s="20"/>
      <c r="DF2268" s="20"/>
      <c r="DG2268" s="20"/>
      <c r="DH2268" s="20"/>
      <c r="DI2268" s="20"/>
      <c r="DJ2268" s="20"/>
      <c r="DK2268" s="20"/>
      <c r="DL2268" s="20"/>
      <c r="DM2268" s="20"/>
      <c r="DN2268" s="20"/>
      <c r="DO2268" s="20"/>
      <c r="DP2268" s="20"/>
      <c r="DQ2268" s="20"/>
      <c r="DR2268" s="20"/>
      <c r="DS2268" s="20"/>
      <c r="DT2268" s="20"/>
      <c r="DU2268" s="20"/>
      <c r="DV2268" s="20"/>
      <c r="DW2268" s="20"/>
      <c r="DX2268" s="20"/>
      <c r="DY2268" s="20"/>
    </row>
    <row r="2269" spans="2:129" x14ac:dyDescent="0.15">
      <c r="B2269" s="77" t="s">
        <v>1459</v>
      </c>
      <c r="C2269" s="106">
        <v>1</v>
      </c>
      <c r="D2269" s="73" t="s">
        <v>38</v>
      </c>
      <c r="E2269" s="78" t="s">
        <v>1460</v>
      </c>
      <c r="F2269" s="88">
        <f t="shared" si="405"/>
        <v>7.3188664114000004E-2</v>
      </c>
      <c r="G2269" s="88">
        <f t="shared" si="406"/>
        <v>4.7158313500000005E-3</v>
      </c>
      <c r="H2269" s="88">
        <f t="shared" si="407"/>
        <v>2.4196369964E-2</v>
      </c>
      <c r="I2269" s="88">
        <f t="shared" si="408"/>
        <v>2.6681629799999999E-2</v>
      </c>
      <c r="J2269" s="88">
        <v>1.7594833000000001E-2</v>
      </c>
      <c r="K2269" s="88">
        <v>2.3161172000000001E-2</v>
      </c>
      <c r="L2269" s="88">
        <v>9.7504633999999997E-4</v>
      </c>
      <c r="M2269" s="88">
        <v>1.3269618E-4</v>
      </c>
      <c r="N2269" s="88">
        <v>4.0693135000000004E-3</v>
      </c>
      <c r="O2269" s="88">
        <v>5.1382166999999995E-4</v>
      </c>
      <c r="P2269" s="88">
        <v>6.0151624000000001E-5</v>
      </c>
      <c r="Q2269" s="88">
        <v>2.080808E-4</v>
      </c>
      <c r="R2269" s="88">
        <v>2.6341199999999999E-2</v>
      </c>
      <c r="S2269" s="88">
        <v>0</v>
      </c>
      <c r="T2269" s="88">
        <v>0</v>
      </c>
      <c r="U2269" s="88">
        <v>1.32349E-4</v>
      </c>
      <c r="V2269" s="255"/>
      <c r="W2269" s="89">
        <f t="shared" si="409"/>
        <v>0.1303320962962963</v>
      </c>
      <c r="X2269" s="249">
        <v>2.3456134999999998</v>
      </c>
      <c r="Y2269" s="249">
        <v>2.1668362999999999</v>
      </c>
      <c r="Z2269" s="249">
        <v>0.12109499999999999</v>
      </c>
      <c r="AA2269" s="249">
        <v>1.3001591E-4</v>
      </c>
      <c r="AB2269" s="249">
        <v>1.6709496000000001E-2</v>
      </c>
      <c r="AC2269" s="249">
        <v>7.6043754999999998E-3</v>
      </c>
      <c r="AD2269" s="249">
        <v>3.3238292000000003E-2</v>
      </c>
      <c r="AE2269" s="250">
        <v>4.8336376000000004E-7</v>
      </c>
      <c r="AF2269" s="250">
        <v>1.1751664000000001E-9</v>
      </c>
      <c r="AG2269" s="78">
        <v>1.9203492999999999E-2</v>
      </c>
      <c r="AH2269" s="20"/>
      <c r="AI2269" s="20"/>
      <c r="AJ2269" s="20"/>
      <c r="AK2269" s="20"/>
      <c r="AL2269" s="20"/>
      <c r="AM2269" s="20"/>
      <c r="AN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c r="BU2269" s="20"/>
      <c r="BV2269" s="20"/>
      <c r="BW2269" s="20"/>
      <c r="BX2269" s="20"/>
      <c r="BY2269" s="20"/>
      <c r="BZ2269" s="20"/>
      <c r="CA2269" s="20"/>
      <c r="CB2269" s="20"/>
      <c r="CC2269" s="20"/>
      <c r="CD2269" s="20"/>
      <c r="CE2269" s="20"/>
      <c r="CF2269" s="20"/>
      <c r="CG2269" s="20"/>
      <c r="CH2269" s="20"/>
      <c r="CI2269" s="20"/>
      <c r="CJ2269" s="20"/>
      <c r="CK2269" s="20"/>
      <c r="CL2269" s="20"/>
      <c r="CM2269" s="20"/>
      <c r="CN2269" s="20"/>
      <c r="CO2269" s="20"/>
      <c r="CP2269" s="20"/>
      <c r="CQ2269" s="20"/>
      <c r="CR2269" s="20"/>
      <c r="CS2269" s="20"/>
      <c r="CT2269" s="20"/>
      <c r="CU2269" s="20"/>
      <c r="CV2269" s="20"/>
      <c r="CW2269" s="20"/>
      <c r="CX2269" s="20"/>
      <c r="CY2269" s="20"/>
      <c r="CZ2269" s="20"/>
      <c r="DA2269" s="20"/>
      <c r="DB2269" s="20"/>
      <c r="DC2269" s="20"/>
      <c r="DD2269" s="20"/>
      <c r="DE2269" s="20"/>
      <c r="DF2269" s="20"/>
      <c r="DG2269" s="20"/>
      <c r="DH2269" s="20"/>
      <c r="DI2269" s="20"/>
      <c r="DJ2269" s="20"/>
      <c r="DK2269" s="20"/>
      <c r="DL2269" s="20"/>
      <c r="DM2269" s="20"/>
      <c r="DN2269" s="20"/>
      <c r="DO2269" s="20"/>
      <c r="DP2269" s="20"/>
      <c r="DQ2269" s="20"/>
      <c r="DR2269" s="20"/>
      <c r="DS2269" s="20"/>
      <c r="DT2269" s="20"/>
      <c r="DU2269" s="20"/>
      <c r="DV2269" s="20"/>
      <c r="DW2269" s="20"/>
      <c r="DX2269" s="20"/>
      <c r="DY2269" s="20"/>
    </row>
    <row r="2270" spans="2:129" x14ac:dyDescent="0.15">
      <c r="B2270" s="77" t="s">
        <v>1461</v>
      </c>
      <c r="C2270" s="106">
        <v>1</v>
      </c>
      <c r="D2270" s="73" t="s">
        <v>38</v>
      </c>
      <c r="E2270" s="78" t="s">
        <v>1462</v>
      </c>
      <c r="F2270" s="88">
        <f t="shared" si="405"/>
        <v>10.193388661114</v>
      </c>
      <c r="G2270" s="88">
        <f t="shared" si="406"/>
        <v>4.7158313500000005E-3</v>
      </c>
      <c r="H2270" s="88">
        <f t="shared" si="407"/>
        <v>2.4196369964E-2</v>
      </c>
      <c r="I2270" s="88">
        <f t="shared" si="408"/>
        <v>9.7466816297999994</v>
      </c>
      <c r="J2270" s="88">
        <v>0.41779483000000001</v>
      </c>
      <c r="K2270" s="88">
        <v>2.3161172000000001E-2</v>
      </c>
      <c r="L2270" s="88">
        <v>9.7504633999999997E-4</v>
      </c>
      <c r="M2270" s="88">
        <v>1.3269618E-4</v>
      </c>
      <c r="N2270" s="88">
        <v>4.0693135000000004E-3</v>
      </c>
      <c r="O2270" s="88">
        <v>5.1382166999999995E-4</v>
      </c>
      <c r="P2270" s="88">
        <v>6.0151624000000001E-5</v>
      </c>
      <c r="Q2270" s="88">
        <v>2.080808E-4</v>
      </c>
      <c r="R2270" s="88">
        <v>2.6341199999999999E-2</v>
      </c>
      <c r="S2270" s="88">
        <v>0</v>
      </c>
      <c r="T2270" s="88">
        <v>9.7200000000000006</v>
      </c>
      <c r="U2270" s="88">
        <v>1.32349E-4</v>
      </c>
      <c r="V2270" s="255"/>
      <c r="W2270" s="89">
        <f t="shared" si="409"/>
        <v>3.0947765185185183</v>
      </c>
      <c r="X2270" s="249">
        <v>2.3456134999999998</v>
      </c>
      <c r="Y2270" s="249">
        <v>2.1668362999999999</v>
      </c>
      <c r="Z2270" s="249">
        <v>0.12109499999999999</v>
      </c>
      <c r="AA2270" s="249">
        <v>1.3001591E-4</v>
      </c>
      <c r="AB2270" s="249">
        <v>1.6709496000000001E-2</v>
      </c>
      <c r="AC2270" s="249">
        <v>7.6043754999999998E-3</v>
      </c>
      <c r="AD2270" s="249">
        <v>3.3238292000000003E-2</v>
      </c>
      <c r="AE2270" s="250">
        <v>3.6849637999999998E-6</v>
      </c>
      <c r="AF2270" s="250">
        <v>1.083543E-8</v>
      </c>
      <c r="AG2270" s="78">
        <v>1.9203492999999999E-2</v>
      </c>
      <c r="AH2270" s="20"/>
      <c r="AI2270" s="20"/>
      <c r="AJ2270" s="20"/>
      <c r="AK2270" s="20"/>
      <c r="AL2270" s="20"/>
      <c r="AM2270" s="20"/>
      <c r="AN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c r="CA2270" s="20"/>
      <c r="CB2270" s="20"/>
      <c r="CC2270" s="20"/>
      <c r="CD2270" s="20"/>
      <c r="CE2270" s="20"/>
      <c r="CF2270" s="20"/>
      <c r="CG2270" s="20"/>
      <c r="CH2270" s="20"/>
      <c r="CI2270" s="20"/>
      <c r="CJ2270" s="20"/>
      <c r="CK2270" s="20"/>
      <c r="CL2270" s="20"/>
      <c r="CM2270" s="20"/>
      <c r="CN2270" s="20"/>
      <c r="CO2270" s="20"/>
      <c r="CP2270" s="20"/>
      <c r="CQ2270" s="20"/>
      <c r="CR2270" s="20"/>
      <c r="CS2270" s="20"/>
      <c r="CT2270" s="20"/>
      <c r="CU2270" s="20"/>
      <c r="CV2270" s="20"/>
      <c r="CW2270" s="20"/>
      <c r="CX2270" s="20"/>
      <c r="CY2270" s="20"/>
      <c r="CZ2270" s="20"/>
      <c r="DA2270" s="20"/>
      <c r="DB2270" s="20"/>
      <c r="DC2270" s="20"/>
      <c r="DD2270" s="20"/>
      <c r="DE2270" s="20"/>
      <c r="DF2270" s="20"/>
      <c r="DG2270" s="20"/>
      <c r="DH2270" s="20"/>
      <c r="DI2270" s="20"/>
      <c r="DJ2270" s="20"/>
      <c r="DK2270" s="20"/>
      <c r="DL2270" s="20"/>
      <c r="DM2270" s="20"/>
      <c r="DN2270" s="20"/>
      <c r="DO2270" s="20"/>
      <c r="DP2270" s="20"/>
      <c r="DQ2270" s="20"/>
      <c r="DR2270" s="20"/>
      <c r="DS2270" s="20"/>
      <c r="DT2270" s="20"/>
      <c r="DU2270" s="20"/>
      <c r="DV2270" s="20"/>
      <c r="DW2270" s="20"/>
      <c r="DX2270" s="20"/>
      <c r="DY2270" s="20"/>
    </row>
    <row r="2271" spans="2:129" x14ac:dyDescent="0.15">
      <c r="B2271" s="77" t="s">
        <v>1463</v>
      </c>
      <c r="C2271" s="114"/>
      <c r="D2271" s="73" t="s">
        <v>38</v>
      </c>
      <c r="E2271" s="78" t="s">
        <v>1464</v>
      </c>
      <c r="F2271" s="88">
        <f t="shared" si="405"/>
        <v>5.9655691279E-2</v>
      </c>
      <c r="G2271" s="88">
        <f t="shared" si="406"/>
        <v>3.6544212500000004E-3</v>
      </c>
      <c r="H2271" s="88">
        <f t="shared" si="407"/>
        <v>1.8623546949000001E-2</v>
      </c>
      <c r="I2271" s="88">
        <f t="shared" si="408"/>
        <v>2.259038708E-2</v>
      </c>
      <c r="J2271" s="88">
        <v>1.4787336E-2</v>
      </c>
      <c r="K2271" s="88">
        <v>1.780895E-2</v>
      </c>
      <c r="L2271" s="88">
        <v>7.6439197000000003E-4</v>
      </c>
      <c r="M2271" s="88">
        <v>1.0497111E-4</v>
      </c>
      <c r="N2271" s="88">
        <v>3.1456333000000002E-3</v>
      </c>
      <c r="O2271" s="88">
        <v>4.0381683999999999E-4</v>
      </c>
      <c r="P2271" s="88">
        <v>5.0204979E-5</v>
      </c>
      <c r="Q2271" s="88">
        <v>1.6325894000000001E-4</v>
      </c>
      <c r="R2271" s="88">
        <v>2.2316330999999998E-2</v>
      </c>
      <c r="S2271" s="88">
        <v>0</v>
      </c>
      <c r="T2271" s="88">
        <v>0</v>
      </c>
      <c r="U2271" s="88">
        <v>1.1079714E-4</v>
      </c>
      <c r="V2271" s="255"/>
      <c r="W2271" s="89">
        <f t="shared" si="409"/>
        <v>0.10953582222222222</v>
      </c>
      <c r="X2271" s="249">
        <v>1.9677028000000001</v>
      </c>
      <c r="Y2271" s="249">
        <v>1.8158752</v>
      </c>
      <c r="Z2271" s="249">
        <v>0.1042723</v>
      </c>
      <c r="AA2271" s="249">
        <v>1.0017156E-4</v>
      </c>
      <c r="AB2271" s="249">
        <v>1.3934261999999999E-2</v>
      </c>
      <c r="AC2271" s="249">
        <v>6.3480608000000003E-3</v>
      </c>
      <c r="AD2271" s="249">
        <v>2.7172816999999998E-2</v>
      </c>
      <c r="AE2271" s="250">
        <v>3.8571757000000002E-7</v>
      </c>
      <c r="AF2271" s="250">
        <v>9.6708834999999991E-10</v>
      </c>
      <c r="AG2271" s="78">
        <v>1.6157416000000001E-2</v>
      </c>
      <c r="AH2271" s="20"/>
      <c r="AI2271" s="20"/>
      <c r="AJ2271" s="20"/>
      <c r="AK2271" s="20"/>
      <c r="AL2271" s="20"/>
      <c r="AM2271" s="20"/>
      <c r="AN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c r="BU2271" s="20"/>
      <c r="BV2271" s="20"/>
      <c r="BW2271" s="20"/>
      <c r="BX2271" s="20"/>
      <c r="BY2271" s="20"/>
      <c r="BZ2271" s="20"/>
      <c r="CA2271" s="20"/>
      <c r="CB2271" s="20"/>
      <c r="CC2271" s="20"/>
      <c r="CD2271" s="20"/>
      <c r="CE2271" s="20"/>
      <c r="CF2271" s="20"/>
      <c r="CG2271" s="20"/>
      <c r="CH2271" s="20"/>
      <c r="CI2271" s="20"/>
      <c r="CJ2271" s="20"/>
      <c r="CK2271" s="20"/>
      <c r="CL2271" s="20"/>
      <c r="CM2271" s="20"/>
      <c r="CN2271" s="20"/>
      <c r="CO2271" s="20"/>
      <c r="CP2271" s="20"/>
      <c r="CQ2271" s="20"/>
      <c r="CR2271" s="20"/>
      <c r="CS2271" s="20"/>
      <c r="CT2271" s="20"/>
      <c r="CU2271" s="20"/>
      <c r="CV2271" s="20"/>
      <c r="CW2271" s="20"/>
      <c r="CX2271" s="20"/>
      <c r="CY2271" s="20"/>
      <c r="CZ2271" s="20"/>
      <c r="DA2271" s="20"/>
      <c r="DB2271" s="20"/>
      <c r="DC2271" s="20"/>
      <c r="DD2271" s="20"/>
      <c r="DE2271" s="20"/>
      <c r="DF2271" s="20"/>
      <c r="DG2271" s="20"/>
      <c r="DH2271" s="20"/>
      <c r="DI2271" s="20"/>
      <c r="DJ2271" s="20"/>
      <c r="DK2271" s="20"/>
      <c r="DL2271" s="20"/>
      <c r="DM2271" s="20"/>
      <c r="DN2271" s="20"/>
      <c r="DO2271" s="20"/>
      <c r="DP2271" s="20"/>
      <c r="DQ2271" s="20"/>
      <c r="DR2271" s="20"/>
      <c r="DS2271" s="20"/>
      <c r="DT2271" s="20"/>
      <c r="DU2271" s="20"/>
      <c r="DV2271" s="20"/>
      <c r="DW2271" s="20"/>
      <c r="DX2271" s="20"/>
      <c r="DY2271" s="20"/>
    </row>
    <row r="2272" spans="2:129" x14ac:dyDescent="0.15">
      <c r="B2272" s="77" t="s">
        <v>1465</v>
      </c>
      <c r="C2272" s="75"/>
      <c r="D2272" s="73" t="s">
        <v>38</v>
      </c>
      <c r="E2272" s="78" t="s">
        <v>1466</v>
      </c>
      <c r="F2272" s="88">
        <f t="shared" si="405"/>
        <v>6.3998556952789993</v>
      </c>
      <c r="G2272" s="88">
        <f t="shared" si="406"/>
        <v>3.6544212500000004E-3</v>
      </c>
      <c r="H2272" s="88">
        <f t="shared" si="407"/>
        <v>1.8623546949000001E-2</v>
      </c>
      <c r="I2272" s="88">
        <f t="shared" si="408"/>
        <v>5.9625903870799997</v>
      </c>
      <c r="J2272" s="88">
        <v>0.41498733999999998</v>
      </c>
      <c r="K2272" s="88">
        <v>1.780895E-2</v>
      </c>
      <c r="L2272" s="88">
        <v>7.6439197000000003E-4</v>
      </c>
      <c r="M2272" s="88">
        <v>1.0497111E-4</v>
      </c>
      <c r="N2272" s="88">
        <v>3.1456333000000002E-3</v>
      </c>
      <c r="O2272" s="88">
        <v>4.0381683999999999E-4</v>
      </c>
      <c r="P2272" s="88">
        <v>5.0204979E-5</v>
      </c>
      <c r="Q2272" s="88">
        <v>1.6325894000000001E-4</v>
      </c>
      <c r="R2272" s="88">
        <v>2.2316330999999998E-2</v>
      </c>
      <c r="S2272" s="88">
        <v>0</v>
      </c>
      <c r="T2272" s="88">
        <v>5.94</v>
      </c>
      <c r="U2272" s="88">
        <v>1.1079714E-4</v>
      </c>
      <c r="V2272" s="255"/>
      <c r="W2272" s="89">
        <f t="shared" si="409"/>
        <v>3.0739802962962961</v>
      </c>
      <c r="X2272" s="249">
        <v>1.9677028000000001</v>
      </c>
      <c r="Y2272" s="249">
        <v>1.8158752</v>
      </c>
      <c r="Z2272" s="249">
        <v>0.1042723</v>
      </c>
      <c r="AA2272" s="249">
        <v>1.0017156E-4</v>
      </c>
      <c r="AB2272" s="249">
        <v>1.3934261999999999E-2</v>
      </c>
      <c r="AC2272" s="249">
        <v>6.3480608000000003E-3</v>
      </c>
      <c r="AD2272" s="249">
        <v>2.7172816999999998E-2</v>
      </c>
      <c r="AE2272" s="250">
        <v>3.5873175999999998E-6</v>
      </c>
      <c r="AF2272" s="250">
        <v>1.0627352E-8</v>
      </c>
      <c r="AG2272" s="78">
        <v>1.6157416000000001E-2</v>
      </c>
      <c r="AH2272" s="20"/>
      <c r="AI2272" s="20"/>
      <c r="AJ2272" s="20"/>
      <c r="AK2272" s="20"/>
      <c r="AL2272" s="20"/>
      <c r="AM2272" s="20"/>
      <c r="AN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c r="BU2272" s="20"/>
      <c r="BV2272" s="20"/>
      <c r="BW2272" s="20"/>
      <c r="BX2272" s="20"/>
      <c r="BY2272" s="20"/>
      <c r="BZ2272" s="20"/>
      <c r="CA2272" s="20"/>
      <c r="CB2272" s="20"/>
      <c r="CC2272" s="20"/>
      <c r="CD2272" s="20"/>
      <c r="CE2272" s="20"/>
      <c r="CF2272" s="20"/>
      <c r="CG2272" s="20"/>
      <c r="CH2272" s="20"/>
      <c r="CI2272" s="20"/>
      <c r="CJ2272" s="20"/>
      <c r="CK2272" s="20"/>
      <c r="CL2272" s="20"/>
      <c r="CM2272" s="20"/>
      <c r="CN2272" s="20"/>
      <c r="CO2272" s="20"/>
      <c r="CP2272" s="20"/>
      <c r="CQ2272" s="20"/>
      <c r="CR2272" s="20"/>
      <c r="CS2272" s="20"/>
      <c r="CT2272" s="20"/>
      <c r="CU2272" s="20"/>
      <c r="CV2272" s="20"/>
      <c r="CW2272" s="20"/>
      <c r="CX2272" s="20"/>
      <c r="CY2272" s="20"/>
      <c r="CZ2272" s="20"/>
      <c r="DA2272" s="20"/>
      <c r="DB2272" s="20"/>
      <c r="DC2272" s="20"/>
      <c r="DD2272" s="20"/>
      <c r="DE2272" s="20"/>
      <c r="DF2272" s="20"/>
      <c r="DG2272" s="20"/>
      <c r="DH2272" s="20"/>
      <c r="DI2272" s="20"/>
      <c r="DJ2272" s="20"/>
      <c r="DK2272" s="20"/>
      <c r="DL2272" s="20"/>
      <c r="DM2272" s="20"/>
      <c r="DN2272" s="20"/>
      <c r="DO2272" s="20"/>
      <c r="DP2272" s="20"/>
      <c r="DQ2272" s="20"/>
      <c r="DR2272" s="20"/>
      <c r="DS2272" s="20"/>
      <c r="DT2272" s="20"/>
      <c r="DU2272" s="20"/>
      <c r="DV2272" s="20"/>
      <c r="DW2272" s="20"/>
      <c r="DX2272" s="20"/>
      <c r="DY2272" s="20"/>
    </row>
    <row r="2273" spans="2:129" x14ac:dyDescent="0.15">
      <c r="B2273" s="77" t="s">
        <v>1467</v>
      </c>
      <c r="C2273" s="75"/>
      <c r="D2273" s="73" t="s">
        <v>38</v>
      </c>
      <c r="E2273" s="78" t="s">
        <v>1468</v>
      </c>
      <c r="F2273" s="88">
        <f t="shared" si="405"/>
        <v>0.25817331169000002</v>
      </c>
      <c r="G2273" s="88">
        <f t="shared" si="406"/>
        <v>1.9814588509999998E-2</v>
      </c>
      <c r="H2273" s="88">
        <f t="shared" si="407"/>
        <v>8.4266015900000019E-2</v>
      </c>
      <c r="I2273" s="88">
        <f t="shared" si="408"/>
        <v>6.0228409279999999E-2</v>
      </c>
      <c r="J2273" s="88">
        <v>9.3864297999999999E-2</v>
      </c>
      <c r="K2273" s="88">
        <v>7.9482169000000005E-2</v>
      </c>
      <c r="L2273" s="88">
        <v>3.6885354999999999E-3</v>
      </c>
      <c r="M2273" s="88">
        <v>5.3377641000000001E-4</v>
      </c>
      <c r="N2273" s="88">
        <v>1.6783673999999998E-2</v>
      </c>
      <c r="O2273" s="88">
        <v>2.4971380999999999E-3</v>
      </c>
      <c r="P2273" s="88">
        <v>1.0953114E-3</v>
      </c>
      <c r="Q2273" s="88">
        <v>9.1766657999999999E-4</v>
      </c>
      <c r="R2273" s="88">
        <v>5.7021425000000001E-2</v>
      </c>
      <c r="S2273" s="88">
        <v>0</v>
      </c>
      <c r="T2273" s="88">
        <v>0</v>
      </c>
      <c r="U2273" s="88">
        <v>2.2893177000000002E-3</v>
      </c>
      <c r="V2273" s="255"/>
      <c r="W2273" s="89">
        <f t="shared" si="409"/>
        <v>0.69529109629629626</v>
      </c>
      <c r="X2273" s="249">
        <v>19.789711</v>
      </c>
      <c r="Y2273" s="249">
        <v>12.221814999999999</v>
      </c>
      <c r="Z2273" s="249">
        <v>5.6213369000000002</v>
      </c>
      <c r="AA2273" s="249">
        <v>1.2471424E-3</v>
      </c>
      <c r="AB2273" s="249">
        <v>0.66075432999999995</v>
      </c>
      <c r="AC2273" s="249">
        <v>0.30476564</v>
      </c>
      <c r="AD2273" s="249">
        <v>0.97979194000000003</v>
      </c>
      <c r="AE2273" s="250">
        <v>2.0600052E-6</v>
      </c>
      <c r="AF2273" s="250">
        <v>5.0168896999999999E-9</v>
      </c>
      <c r="AG2273" s="78">
        <v>6.6877574999999995E-2</v>
      </c>
      <c r="AH2273" s="20"/>
      <c r="AI2273" s="20"/>
      <c r="AJ2273" s="20"/>
      <c r="AK2273" s="20"/>
      <c r="AL2273" s="20"/>
      <c r="AM2273" s="20"/>
      <c r="AN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c r="BU2273" s="20"/>
      <c r="BV2273" s="20"/>
      <c r="BW2273" s="20"/>
      <c r="BX2273" s="20"/>
      <c r="BY2273" s="20"/>
      <c r="BZ2273" s="20"/>
      <c r="CA2273" s="20"/>
      <c r="CB2273" s="20"/>
      <c r="CC2273" s="20"/>
      <c r="CD2273" s="20"/>
      <c r="CE2273" s="20"/>
      <c r="CF2273" s="20"/>
      <c r="CG2273" s="20"/>
      <c r="CH2273" s="20"/>
      <c r="CI2273" s="20"/>
      <c r="CJ2273" s="20"/>
      <c r="CK2273" s="20"/>
      <c r="CL2273" s="20"/>
      <c r="CM2273" s="20"/>
      <c r="CN2273" s="20"/>
      <c r="CO2273" s="20"/>
      <c r="CP2273" s="20"/>
      <c r="CQ2273" s="20"/>
      <c r="CR2273" s="20"/>
      <c r="CS2273" s="20"/>
      <c r="CT2273" s="20"/>
      <c r="CU2273" s="20"/>
      <c r="CV2273" s="20"/>
      <c r="CW2273" s="20"/>
      <c r="CX2273" s="20"/>
      <c r="CY2273" s="20"/>
      <c r="CZ2273" s="20"/>
      <c r="DA2273" s="20"/>
      <c r="DB2273" s="20"/>
      <c r="DC2273" s="20"/>
      <c r="DD2273" s="20"/>
      <c r="DE2273" s="20"/>
      <c r="DF2273" s="20"/>
      <c r="DG2273" s="20"/>
      <c r="DH2273" s="20"/>
      <c r="DI2273" s="20"/>
      <c r="DJ2273" s="20"/>
      <c r="DK2273" s="20"/>
      <c r="DL2273" s="20"/>
      <c r="DM2273" s="20"/>
      <c r="DN2273" s="20"/>
      <c r="DO2273" s="20"/>
      <c r="DP2273" s="20"/>
      <c r="DQ2273" s="20"/>
      <c r="DR2273" s="20"/>
      <c r="DS2273" s="20"/>
      <c r="DT2273" s="20"/>
      <c r="DU2273" s="20"/>
      <c r="DV2273" s="20"/>
      <c r="DW2273" s="20"/>
      <c r="DX2273" s="20"/>
      <c r="DY2273" s="20"/>
    </row>
    <row r="2274" spans="2:129" x14ac:dyDescent="0.15">
      <c r="B2274" s="77" t="s">
        <v>1469</v>
      </c>
      <c r="C2274" s="75"/>
      <c r="D2274" s="73" t="s">
        <v>38</v>
      </c>
      <c r="E2274" s="78" t="s">
        <v>1470</v>
      </c>
      <c r="F2274" s="88">
        <f t="shared" si="405"/>
        <v>1.6604293502999998E-2</v>
      </c>
      <c r="G2274" s="88">
        <f t="shared" si="406"/>
        <v>7.2978510699999995E-4</v>
      </c>
      <c r="H2274" s="88">
        <f t="shared" si="407"/>
        <v>2.828221258E-3</v>
      </c>
      <c r="I2274" s="88">
        <f t="shared" si="408"/>
        <v>2.0688275238000001E-2</v>
      </c>
      <c r="J2274" s="88">
        <v>-7.6419881000000002E-3</v>
      </c>
      <c r="K2274" s="88">
        <v>2.5674889E-3</v>
      </c>
      <c r="L2274" s="88">
        <v>2.2852343E-4</v>
      </c>
      <c r="M2274" s="88">
        <v>3.8762447000000002E-5</v>
      </c>
      <c r="N2274" s="88">
        <v>5.6696044999999997E-4</v>
      </c>
      <c r="O2274" s="88">
        <v>1.2406221000000001E-4</v>
      </c>
      <c r="P2274" s="88">
        <v>3.2208927999999999E-5</v>
      </c>
      <c r="Q2274" s="88">
        <v>4.8753123999999998E-5</v>
      </c>
      <c r="R2274" s="88">
        <v>2.0564800000000001E-2</v>
      </c>
      <c r="S2274" s="88">
        <v>0</v>
      </c>
      <c r="T2274" s="88">
        <v>0</v>
      </c>
      <c r="U2274" s="88">
        <v>7.4722113999999999E-5</v>
      </c>
      <c r="V2274" s="255"/>
      <c r="W2274" s="89">
        <f t="shared" si="409"/>
        <v>-5.6607319259259256E-2</v>
      </c>
      <c r="X2274" s="249">
        <v>1.5391371</v>
      </c>
      <c r="Y2274" s="249">
        <v>1.458923</v>
      </c>
      <c r="Z2274" s="249">
        <v>6.2074478000000002E-2</v>
      </c>
      <c r="AA2274" s="249">
        <v>9.1344075000000007E-6</v>
      </c>
      <c r="AB2274" s="249">
        <v>5.7447901999999997E-3</v>
      </c>
      <c r="AC2274" s="249">
        <v>2.6352728E-3</v>
      </c>
      <c r="AD2274" s="249">
        <v>9.7504384000000003E-3</v>
      </c>
      <c r="AE2274" s="250">
        <v>9.2190051999999997E-9</v>
      </c>
      <c r="AF2274" s="250">
        <v>1.7583047E-10</v>
      </c>
      <c r="AG2274" s="78">
        <v>1.3831125E-2</v>
      </c>
      <c r="AH2274" s="20"/>
      <c r="AI2274" s="20"/>
      <c r="AJ2274" s="20"/>
      <c r="AK2274" s="20"/>
      <c r="AL2274" s="20"/>
      <c r="AM2274" s="20"/>
      <c r="AN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c r="BU2274" s="20"/>
      <c r="BV2274" s="20"/>
      <c r="BW2274" s="20"/>
      <c r="BX2274" s="20"/>
      <c r="BY2274" s="20"/>
      <c r="BZ2274" s="20"/>
      <c r="CA2274" s="20"/>
      <c r="CB2274" s="20"/>
      <c r="CC2274" s="20"/>
      <c r="CD2274" s="20"/>
      <c r="CE2274" s="20"/>
      <c r="CF2274" s="20"/>
      <c r="CG2274" s="20"/>
      <c r="CH2274" s="20"/>
      <c r="CI2274" s="20"/>
      <c r="CJ2274" s="20"/>
      <c r="CK2274" s="20"/>
      <c r="CL2274" s="20"/>
      <c r="CM2274" s="20"/>
      <c r="CN2274" s="20"/>
      <c r="CO2274" s="20"/>
      <c r="CP2274" s="20"/>
      <c r="CQ2274" s="20"/>
      <c r="CR2274" s="20"/>
      <c r="CS2274" s="20"/>
      <c r="CT2274" s="20"/>
      <c r="CU2274" s="20"/>
      <c r="CV2274" s="20"/>
      <c r="CW2274" s="20"/>
      <c r="CX2274" s="20"/>
      <c r="CY2274" s="20"/>
      <c r="CZ2274" s="20"/>
      <c r="DA2274" s="20"/>
      <c r="DB2274" s="20"/>
      <c r="DC2274" s="20"/>
      <c r="DD2274" s="20"/>
      <c r="DE2274" s="20"/>
      <c r="DF2274" s="20"/>
      <c r="DG2274" s="20"/>
      <c r="DH2274" s="20"/>
      <c r="DI2274" s="20"/>
      <c r="DJ2274" s="20"/>
      <c r="DK2274" s="20"/>
      <c r="DL2274" s="20"/>
      <c r="DM2274" s="20"/>
      <c r="DN2274" s="20"/>
      <c r="DO2274" s="20"/>
      <c r="DP2274" s="20"/>
      <c r="DQ2274" s="20"/>
      <c r="DR2274" s="20"/>
      <c r="DS2274" s="20"/>
      <c r="DT2274" s="20"/>
      <c r="DU2274" s="20"/>
      <c r="DV2274" s="20"/>
      <c r="DW2274" s="20"/>
      <c r="DX2274" s="20"/>
      <c r="DY2274" s="20"/>
    </row>
    <row r="2275" spans="2:129" x14ac:dyDescent="0.15">
      <c r="B2275" s="77" t="s">
        <v>1471</v>
      </c>
      <c r="C2275" s="75"/>
      <c r="D2275" s="73" t="s">
        <v>38</v>
      </c>
      <c r="E2275" s="78" t="s">
        <v>1472</v>
      </c>
      <c r="F2275" s="88">
        <f t="shared" si="405"/>
        <v>-1.6069406160000004E-3</v>
      </c>
      <c r="G2275" s="88">
        <f t="shared" si="406"/>
        <v>3.90357157E-4</v>
      </c>
      <c r="H2275" s="88">
        <f t="shared" si="407"/>
        <v>1.483581794E-3</v>
      </c>
      <c r="I2275" s="88">
        <f t="shared" si="408"/>
        <v>1.0058731433E-2</v>
      </c>
      <c r="J2275" s="88">
        <v>-1.3539611E-2</v>
      </c>
      <c r="K2275" s="88">
        <v>1.3470934999999999E-3</v>
      </c>
      <c r="L2275" s="88">
        <v>1.1682138E-4</v>
      </c>
      <c r="M2275" s="88">
        <v>1.9764689000000001E-5</v>
      </c>
      <c r="N2275" s="88">
        <v>3.0494003000000001E-4</v>
      </c>
      <c r="O2275" s="88">
        <v>6.5652437999999999E-5</v>
      </c>
      <c r="P2275" s="88">
        <v>1.9666914000000001E-5</v>
      </c>
      <c r="Q2275" s="88">
        <v>2.5469928000000001E-5</v>
      </c>
      <c r="R2275" s="88">
        <v>9.9886170999999996E-3</v>
      </c>
      <c r="S2275" s="88">
        <v>0</v>
      </c>
      <c r="T2275" s="88">
        <v>0</v>
      </c>
      <c r="U2275" s="88">
        <v>4.4644405000000003E-5</v>
      </c>
      <c r="V2275" s="255"/>
      <c r="W2275" s="89">
        <f t="shared" si="409"/>
        <v>-0.10029341481481481</v>
      </c>
      <c r="X2275" s="249">
        <v>0.80880215</v>
      </c>
      <c r="Y2275" s="249">
        <v>0.73983620000000005</v>
      </c>
      <c r="Z2275" s="249">
        <v>5.2560974000000003E-2</v>
      </c>
      <c r="AA2275" s="249">
        <v>8.3469846000000008E-6</v>
      </c>
      <c r="AB2275" s="249">
        <v>5.3969376000000003E-3</v>
      </c>
      <c r="AC2275" s="249">
        <v>2.4832890000000001E-3</v>
      </c>
      <c r="AD2275" s="249">
        <v>8.5164097999999994E-3</v>
      </c>
      <c r="AE2275" s="250">
        <v>-7.2058072000000006E-8</v>
      </c>
      <c r="AF2275" s="250">
        <v>-1.4743796999999999E-10</v>
      </c>
      <c r="AG2275" s="78">
        <v>6.8223116000000004E-3</v>
      </c>
      <c r="AH2275" s="20"/>
      <c r="AI2275" s="20"/>
      <c r="AJ2275" s="20"/>
      <c r="AK2275" s="20"/>
      <c r="AL2275" s="20"/>
      <c r="AM2275" s="20"/>
      <c r="AN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c r="BU2275" s="20"/>
      <c r="BV2275" s="20"/>
      <c r="BW2275" s="20"/>
      <c r="BX2275" s="20"/>
      <c r="BY2275" s="20"/>
      <c r="BZ2275" s="20"/>
      <c r="CA2275" s="20"/>
      <c r="CB2275" s="20"/>
      <c r="CC2275" s="20"/>
      <c r="CD2275" s="20"/>
      <c r="CE2275" s="20"/>
      <c r="CF2275" s="20"/>
      <c r="CG2275" s="20"/>
      <c r="CH2275" s="20"/>
      <c r="CI2275" s="20"/>
      <c r="CJ2275" s="20"/>
      <c r="CK2275" s="20"/>
      <c r="CL2275" s="20"/>
      <c r="CM2275" s="20"/>
      <c r="CN2275" s="20"/>
      <c r="CO2275" s="20"/>
      <c r="CP2275" s="20"/>
      <c r="CQ2275" s="20"/>
      <c r="CR2275" s="20"/>
      <c r="CS2275" s="20"/>
      <c r="CT2275" s="20"/>
      <c r="CU2275" s="20"/>
      <c r="CV2275" s="20"/>
      <c r="CW2275" s="20"/>
      <c r="CX2275" s="20"/>
      <c r="CY2275" s="20"/>
      <c r="CZ2275" s="20"/>
      <c r="DA2275" s="20"/>
      <c r="DB2275" s="20"/>
      <c r="DC2275" s="20"/>
      <c r="DD2275" s="20"/>
      <c r="DE2275" s="20"/>
      <c r="DF2275" s="20"/>
      <c r="DG2275" s="20"/>
      <c r="DH2275" s="20"/>
      <c r="DI2275" s="20"/>
      <c r="DJ2275" s="20"/>
      <c r="DK2275" s="20"/>
      <c r="DL2275" s="20"/>
      <c r="DM2275" s="20"/>
      <c r="DN2275" s="20"/>
      <c r="DO2275" s="20"/>
      <c r="DP2275" s="20"/>
      <c r="DQ2275" s="20"/>
      <c r="DR2275" s="20"/>
      <c r="DS2275" s="20"/>
      <c r="DT2275" s="20"/>
      <c r="DU2275" s="20"/>
      <c r="DV2275" s="20"/>
      <c r="DW2275" s="20"/>
      <c r="DX2275" s="20"/>
      <c r="DY2275" s="20"/>
    </row>
    <row r="2276" spans="2:129" x14ac:dyDescent="0.15">
      <c r="B2276" s="77" t="s">
        <v>1473</v>
      </c>
      <c r="C2276" s="106">
        <v>1</v>
      </c>
      <c r="D2276" s="73" t="s">
        <v>38</v>
      </c>
      <c r="E2276" s="78" t="s">
        <v>1474</v>
      </c>
      <c r="F2276" s="88">
        <f t="shared" si="405"/>
        <v>2.3244573590000001E-3</v>
      </c>
      <c r="G2276" s="88">
        <f t="shared" si="406"/>
        <v>1.418046395E-3</v>
      </c>
      <c r="H2276" s="88">
        <f t="shared" si="407"/>
        <v>7.1683695730000007E-3</v>
      </c>
      <c r="I2276" s="88">
        <f t="shared" si="408"/>
        <v>7.8622893909999995E-3</v>
      </c>
      <c r="J2276" s="88">
        <v>-1.4124248000000001E-2</v>
      </c>
      <c r="K2276" s="88">
        <v>6.8537624000000004E-3</v>
      </c>
      <c r="L2276" s="88">
        <v>2.9149372999999999E-4</v>
      </c>
      <c r="M2276" s="88">
        <v>3.9915895000000001E-5</v>
      </c>
      <c r="N2276" s="88">
        <v>1.2213149999999999E-3</v>
      </c>
      <c r="O2276" s="88">
        <v>1.5681549999999999E-4</v>
      </c>
      <c r="P2276" s="88">
        <v>2.3113442999999999E-5</v>
      </c>
      <c r="Q2276" s="88">
        <v>6.2955557000000007E-5</v>
      </c>
      <c r="R2276" s="88">
        <v>7.7491390000000004E-3</v>
      </c>
      <c r="S2276" s="88">
        <v>0</v>
      </c>
      <c r="T2276" s="88">
        <v>0</v>
      </c>
      <c r="U2276" s="88">
        <v>5.0194834000000002E-5</v>
      </c>
      <c r="V2276" s="255"/>
      <c r="W2276" s="89">
        <f t="shared" si="409"/>
        <v>-0.10462405925925926</v>
      </c>
      <c r="X2276" s="249">
        <v>0.7720745</v>
      </c>
      <c r="Y2276" s="249">
        <v>0.67875255000000001</v>
      </c>
      <c r="Z2276" s="249">
        <v>6.6118390999999999E-2</v>
      </c>
      <c r="AA2276" s="249">
        <v>4.3027834999999997E-5</v>
      </c>
      <c r="AB2276" s="249">
        <v>8.4404951000000006E-3</v>
      </c>
      <c r="AC2276" s="249">
        <v>3.8646937E-3</v>
      </c>
      <c r="AD2276" s="249">
        <v>1.4855345000000001E-2</v>
      </c>
      <c r="AE2276" s="250">
        <v>-1.0578301E-8</v>
      </c>
      <c r="AF2276" s="250">
        <v>-1.1556775E-10</v>
      </c>
      <c r="AG2276" s="78">
        <v>5.7850104000000003E-3</v>
      </c>
      <c r="AH2276" s="20"/>
      <c r="AI2276" s="20"/>
      <c r="AJ2276" s="20"/>
      <c r="AK2276" s="20"/>
      <c r="AL2276" s="20"/>
      <c r="AM2276" s="20"/>
      <c r="AN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c r="BU2276" s="20"/>
      <c r="BV2276" s="20"/>
      <c r="BW2276" s="20"/>
      <c r="BX2276" s="20"/>
      <c r="BY2276" s="20"/>
      <c r="BZ2276" s="20"/>
      <c r="CA2276" s="20"/>
      <c r="CB2276" s="20"/>
      <c r="CC2276" s="20"/>
      <c r="CD2276" s="20"/>
      <c r="CE2276" s="20"/>
      <c r="CF2276" s="20"/>
      <c r="CG2276" s="20"/>
      <c r="CH2276" s="20"/>
      <c r="CI2276" s="20"/>
      <c r="CJ2276" s="20"/>
      <c r="CK2276" s="20"/>
      <c r="CL2276" s="20"/>
      <c r="CM2276" s="20"/>
      <c r="CN2276" s="20"/>
      <c r="CO2276" s="20"/>
      <c r="CP2276" s="20"/>
      <c r="CQ2276" s="20"/>
      <c r="CR2276" s="20"/>
      <c r="CS2276" s="20"/>
      <c r="CT2276" s="20"/>
      <c r="CU2276" s="20"/>
      <c r="CV2276" s="20"/>
      <c r="CW2276" s="20"/>
      <c r="CX2276" s="20"/>
      <c r="CY2276" s="20"/>
      <c r="CZ2276" s="20"/>
      <c r="DA2276" s="20"/>
      <c r="DB2276" s="20"/>
      <c r="DC2276" s="20"/>
      <c r="DD2276" s="20"/>
      <c r="DE2276" s="20"/>
      <c r="DF2276" s="20"/>
      <c r="DG2276" s="20"/>
      <c r="DH2276" s="20"/>
      <c r="DI2276" s="20"/>
      <c r="DJ2276" s="20"/>
      <c r="DK2276" s="20"/>
      <c r="DL2276" s="20"/>
      <c r="DM2276" s="20"/>
      <c r="DN2276" s="20"/>
      <c r="DO2276" s="20"/>
      <c r="DP2276" s="20"/>
      <c r="DQ2276" s="20"/>
      <c r="DR2276" s="20"/>
      <c r="DS2276" s="20"/>
      <c r="DT2276" s="20"/>
      <c r="DU2276" s="20"/>
      <c r="DV2276" s="20"/>
      <c r="DW2276" s="20"/>
      <c r="DX2276" s="20"/>
      <c r="DY2276" s="20"/>
    </row>
    <row r="2277" spans="2:129" x14ac:dyDescent="0.15">
      <c r="B2277" s="77" t="s">
        <v>1475</v>
      </c>
      <c r="C2277" s="75"/>
      <c r="D2277" s="73" t="s">
        <v>38</v>
      </c>
      <c r="E2277" s="78" t="s">
        <v>1476</v>
      </c>
      <c r="F2277" s="88">
        <f t="shared" si="405"/>
        <v>9.4388484799999978E-3</v>
      </c>
      <c r="G2277" s="88">
        <f t="shared" si="406"/>
        <v>1.4054101669999999E-3</v>
      </c>
      <c r="H2277" s="88">
        <f t="shared" si="407"/>
        <v>6.8727619849999998E-3</v>
      </c>
      <c r="I2277" s="88">
        <f t="shared" si="408"/>
        <v>1.2698253328E-2</v>
      </c>
      <c r="J2277" s="88">
        <v>-1.1537577E-2</v>
      </c>
      <c r="K2277" s="88">
        <v>6.5326411999999997E-3</v>
      </c>
      <c r="L2277" s="88">
        <v>3.1222014000000003E-4</v>
      </c>
      <c r="M2277" s="88">
        <v>4.4895156999999999E-5</v>
      </c>
      <c r="N2277" s="88">
        <v>1.1928349999999999E-3</v>
      </c>
      <c r="O2277" s="88">
        <v>1.6768001000000001E-4</v>
      </c>
      <c r="P2277" s="88">
        <v>2.7900645000000002E-5</v>
      </c>
      <c r="Q2277" s="88">
        <v>6.7111899999999997E-5</v>
      </c>
      <c r="R2277" s="88">
        <v>1.2569053E-2</v>
      </c>
      <c r="S2277" s="88">
        <v>0</v>
      </c>
      <c r="T2277" s="88">
        <v>0</v>
      </c>
      <c r="U2277" s="88">
        <v>6.2088428000000003E-5</v>
      </c>
      <c r="V2277" s="255"/>
      <c r="W2277" s="89">
        <f t="shared" si="409"/>
        <v>-8.5463533333333327E-2</v>
      </c>
      <c r="X2277" s="249">
        <v>1.0869679999999999</v>
      </c>
      <c r="Y2277" s="249">
        <v>0.99258866999999995</v>
      </c>
      <c r="Z2277" s="249">
        <v>6.8084374000000003E-2</v>
      </c>
      <c r="AA2277" s="249">
        <v>3.8083795999999999E-5</v>
      </c>
      <c r="AB2277" s="249">
        <v>8.1246643000000007E-3</v>
      </c>
      <c r="AC2277" s="249">
        <v>3.7188466999999998E-3</v>
      </c>
      <c r="AD2277" s="249">
        <v>1.4413347999999999E-2</v>
      </c>
      <c r="AE2277" s="250">
        <v>1.4487775E-8</v>
      </c>
      <c r="AF2277" s="250">
        <v>1.6490003999999998E-11</v>
      </c>
      <c r="AG2277" s="78">
        <v>8.9111664E-3</v>
      </c>
      <c r="AH2277" s="20"/>
      <c r="AI2277" s="20"/>
      <c r="AJ2277" s="20"/>
      <c r="AK2277" s="20"/>
      <c r="AL2277" s="20"/>
      <c r="AM2277" s="20"/>
      <c r="AN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c r="BU2277" s="20"/>
      <c r="BV2277" s="20"/>
      <c r="BW2277" s="20"/>
      <c r="BX2277" s="20"/>
      <c r="BY2277" s="20"/>
      <c r="BZ2277" s="20"/>
      <c r="CA2277" s="20"/>
      <c r="CB2277" s="20"/>
      <c r="CC2277" s="20"/>
      <c r="CD2277" s="20"/>
      <c r="CE2277" s="20"/>
      <c r="CF2277" s="20"/>
      <c r="CG2277" s="20"/>
      <c r="CH2277" s="20"/>
      <c r="CI2277" s="20"/>
      <c r="CJ2277" s="20"/>
      <c r="CK2277" s="20"/>
      <c r="CL2277" s="20"/>
      <c r="CM2277" s="20"/>
      <c r="CN2277" s="20"/>
      <c r="CO2277" s="20"/>
      <c r="CP2277" s="20"/>
      <c r="CQ2277" s="20"/>
      <c r="CR2277" s="20"/>
      <c r="CS2277" s="20"/>
      <c r="CT2277" s="20"/>
      <c r="CU2277" s="20"/>
      <c r="CV2277" s="20"/>
      <c r="CW2277" s="20"/>
      <c r="CX2277" s="20"/>
      <c r="CY2277" s="20"/>
      <c r="CZ2277" s="20"/>
      <c r="DA2277" s="20"/>
      <c r="DB2277" s="20"/>
      <c r="DC2277" s="20"/>
      <c r="DD2277" s="20"/>
      <c r="DE2277" s="20"/>
      <c r="DF2277" s="20"/>
      <c r="DG2277" s="20"/>
      <c r="DH2277" s="20"/>
      <c r="DI2277" s="20"/>
      <c r="DJ2277" s="20"/>
      <c r="DK2277" s="20"/>
      <c r="DL2277" s="20"/>
      <c r="DM2277" s="20"/>
      <c r="DN2277" s="20"/>
      <c r="DO2277" s="20"/>
      <c r="DP2277" s="20"/>
      <c r="DQ2277" s="20"/>
      <c r="DR2277" s="20"/>
      <c r="DS2277" s="20"/>
      <c r="DT2277" s="20"/>
      <c r="DU2277" s="20"/>
      <c r="DV2277" s="20"/>
      <c r="DW2277" s="20"/>
      <c r="DX2277" s="20"/>
      <c r="DY2277" s="20"/>
    </row>
    <row r="2278" spans="2:129" x14ac:dyDescent="0.15">
      <c r="B2278" s="67" t="s">
        <v>1477</v>
      </c>
      <c r="C2278" s="114" t="s">
        <v>1478</v>
      </c>
      <c r="D2278" s="75"/>
      <c r="E2278" s="104"/>
      <c r="F2278" s="82"/>
      <c r="G2278" s="82"/>
      <c r="H2278" s="82"/>
      <c r="I2278" s="82"/>
      <c r="J2278" s="82"/>
      <c r="K2278" s="82"/>
      <c r="L2278" s="82"/>
      <c r="M2278" s="82"/>
      <c r="N2278" s="82"/>
      <c r="O2278" s="82"/>
      <c r="P2278" s="82"/>
      <c r="Q2278" s="82"/>
      <c r="R2278" s="82"/>
      <c r="S2278" s="82"/>
      <c r="T2278" s="82"/>
      <c r="U2278" s="82"/>
      <c r="W2278" s="246"/>
      <c r="X2278" s="80"/>
      <c r="Y2278" s="80"/>
      <c r="Z2278" s="80"/>
      <c r="AA2278" s="80"/>
      <c r="AB2278" s="80"/>
      <c r="AC2278" s="80"/>
      <c r="AD2278" s="80"/>
      <c r="AE2278" s="70"/>
      <c r="AF2278" s="70"/>
      <c r="AG2278" s="70"/>
      <c r="AH2278" s="20"/>
      <c r="AI2278" s="20"/>
      <c r="AJ2278" s="20"/>
      <c r="AK2278" s="20"/>
      <c r="AL2278" s="20"/>
      <c r="AM2278" s="20"/>
      <c r="AN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c r="BU2278" s="20"/>
      <c r="BV2278" s="20"/>
      <c r="BW2278" s="20"/>
      <c r="BX2278" s="20"/>
      <c r="BY2278" s="20"/>
      <c r="BZ2278" s="20"/>
      <c r="CA2278" s="20"/>
      <c r="CB2278" s="20"/>
      <c r="CC2278" s="20"/>
      <c r="CD2278" s="20"/>
      <c r="CE2278" s="20"/>
      <c r="CF2278" s="20"/>
      <c r="CG2278" s="20"/>
      <c r="CH2278" s="20"/>
      <c r="CI2278" s="20"/>
      <c r="CJ2278" s="20"/>
      <c r="CK2278" s="20"/>
      <c r="CL2278" s="20"/>
      <c r="CM2278" s="20"/>
      <c r="CN2278" s="20"/>
      <c r="CO2278" s="20"/>
      <c r="CP2278" s="20"/>
      <c r="CQ2278" s="20"/>
      <c r="CR2278" s="20"/>
      <c r="CS2278" s="20"/>
      <c r="CT2278" s="20"/>
      <c r="CU2278" s="20"/>
      <c r="CV2278" s="20"/>
      <c r="CW2278" s="20"/>
      <c r="CX2278" s="20"/>
      <c r="CY2278" s="20"/>
      <c r="CZ2278" s="20"/>
      <c r="DA2278" s="20"/>
      <c r="DB2278" s="20"/>
      <c r="DC2278" s="20"/>
      <c r="DD2278" s="20"/>
      <c r="DE2278" s="20"/>
      <c r="DF2278" s="20"/>
      <c r="DG2278" s="20"/>
      <c r="DH2278" s="20"/>
      <c r="DI2278" s="20"/>
      <c r="DJ2278" s="20"/>
      <c r="DK2278" s="20"/>
      <c r="DL2278" s="20"/>
      <c r="DM2278" s="20"/>
      <c r="DN2278" s="20"/>
      <c r="DO2278" s="20"/>
      <c r="DP2278" s="20"/>
      <c r="DQ2278" s="20"/>
      <c r="DR2278" s="20"/>
      <c r="DS2278" s="20"/>
      <c r="DT2278" s="20"/>
      <c r="DU2278" s="20"/>
      <c r="DV2278" s="20"/>
      <c r="DW2278" s="20"/>
      <c r="DX2278" s="20"/>
      <c r="DY2278" s="20"/>
    </row>
    <row r="2279" spans="2:129" x14ac:dyDescent="0.15">
      <c r="B2279" s="77" t="s">
        <v>1479</v>
      </c>
      <c r="C2279" s="75"/>
      <c r="D2279" s="73" t="s">
        <v>38</v>
      </c>
      <c r="E2279" s="248" t="s">
        <v>1480</v>
      </c>
      <c r="F2279" s="248">
        <f t="shared" ref="F2279:F2309" si="410">G2279+H2279+I2279+J2279</f>
        <v>6.8538105321000006E-2</v>
      </c>
      <c r="G2279" s="248">
        <f t="shared" ref="G2279:G2309" si="411">M2279+N2279+O2279</f>
        <v>4.2556860199999998E-3</v>
      </c>
      <c r="H2279" s="248">
        <f t="shared" ref="H2279:H2309" si="412">K2279+L2279+P2279</f>
        <v>2.1742097740999999E-2</v>
      </c>
      <c r="I2279" s="248">
        <f t="shared" ref="I2279:I2309" si="413">Q2279+IF(R2279="x",0,R2279)+IF(S2279="x",0,S2279)+IF(T2279="x",0,T2279)+U2279</f>
        <v>2.5724584560000003E-2</v>
      </c>
      <c r="J2279" s="248">
        <v>1.6815737000000001E-2</v>
      </c>
      <c r="K2279" s="248">
        <v>2.0797830999999999E-2</v>
      </c>
      <c r="L2279" s="248">
        <v>8.8760711E-4</v>
      </c>
      <c r="M2279" s="248">
        <v>1.2156432E-4</v>
      </c>
      <c r="N2279" s="248">
        <v>3.6659544000000001E-3</v>
      </c>
      <c r="O2279" s="248">
        <v>4.6816730000000001E-4</v>
      </c>
      <c r="P2279" s="248">
        <v>5.6659631E-5</v>
      </c>
      <c r="Q2279" s="248">
        <v>1.8943356000000001E-4</v>
      </c>
      <c r="R2279" s="248">
        <v>2.5410114000000001E-2</v>
      </c>
      <c r="S2279" s="248">
        <v>0</v>
      </c>
      <c r="T2279" s="248">
        <v>0</v>
      </c>
      <c r="U2279" s="248">
        <v>1.2503699999999999E-4</v>
      </c>
      <c r="V2279" s="255"/>
      <c r="W2279" s="89">
        <f t="shared" ref="W2279:W2309" si="414">J2279/0.135</f>
        <v>0.12456101481481481</v>
      </c>
      <c r="X2279" s="249">
        <v>2.2351755</v>
      </c>
      <c r="Y2279" s="249">
        <v>2.0678511999999998</v>
      </c>
      <c r="Z2279" s="249">
        <v>0.11416413</v>
      </c>
      <c r="AA2279" s="249">
        <v>1.1631058E-4</v>
      </c>
      <c r="AB2279" s="249">
        <v>1.5459093E-2</v>
      </c>
      <c r="AC2279" s="249">
        <v>7.0378528000000001E-3</v>
      </c>
      <c r="AD2279" s="249">
        <v>3.0546951999999999E-2</v>
      </c>
      <c r="AE2279" s="250">
        <v>4.4541671E-7</v>
      </c>
      <c r="AF2279" s="250">
        <v>1.1074509E-9</v>
      </c>
      <c r="AG2279" s="78">
        <v>1.8411631000000001E-2</v>
      </c>
      <c r="AH2279" s="20"/>
      <c r="AI2279" s="20"/>
      <c r="AJ2279" s="20"/>
      <c r="AK2279" s="20"/>
      <c r="AL2279" s="20"/>
      <c r="AM2279" s="20"/>
      <c r="AN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c r="BU2279" s="20"/>
      <c r="BV2279" s="20"/>
      <c r="BW2279" s="20"/>
      <c r="BX2279" s="20"/>
      <c r="BY2279" s="20"/>
      <c r="BZ2279" s="20"/>
      <c r="CA2279" s="20"/>
      <c r="CB2279" s="20"/>
      <c r="CC2279" s="20"/>
      <c r="CD2279" s="20"/>
      <c r="CE2279" s="20"/>
      <c r="CF2279" s="20"/>
      <c r="CG2279" s="20"/>
      <c r="CH2279" s="20"/>
      <c r="CI2279" s="20"/>
      <c r="CJ2279" s="20"/>
      <c r="CK2279" s="20"/>
      <c r="CL2279" s="20"/>
      <c r="CM2279" s="20"/>
      <c r="CN2279" s="20"/>
      <c r="CO2279" s="20"/>
      <c r="CP2279" s="20"/>
      <c r="CQ2279" s="20"/>
      <c r="CR2279" s="20"/>
      <c r="CS2279" s="20"/>
      <c r="CT2279" s="20"/>
      <c r="CU2279" s="20"/>
      <c r="CV2279" s="20"/>
      <c r="CW2279" s="20"/>
      <c r="CX2279" s="20"/>
      <c r="CY2279" s="20"/>
      <c r="CZ2279" s="20"/>
      <c r="DA2279" s="20"/>
      <c r="DB2279" s="20"/>
      <c r="DC2279" s="20"/>
      <c r="DD2279" s="20"/>
      <c r="DE2279" s="20"/>
      <c r="DF2279" s="20"/>
      <c r="DG2279" s="20"/>
      <c r="DH2279" s="20"/>
      <c r="DI2279" s="20"/>
      <c r="DJ2279" s="20"/>
      <c r="DK2279" s="20"/>
      <c r="DL2279" s="20"/>
      <c r="DM2279" s="20"/>
      <c r="DN2279" s="20"/>
      <c r="DO2279" s="20"/>
      <c r="DP2279" s="20"/>
      <c r="DQ2279" s="20"/>
      <c r="DR2279" s="20"/>
      <c r="DS2279" s="20"/>
      <c r="DT2279" s="20"/>
      <c r="DU2279" s="20"/>
      <c r="DV2279" s="20"/>
      <c r="DW2279" s="20"/>
      <c r="DX2279" s="20"/>
      <c r="DY2279" s="20"/>
    </row>
    <row r="2280" spans="2:129" x14ac:dyDescent="0.15">
      <c r="B2280" s="77" t="s">
        <v>1481</v>
      </c>
      <c r="C2280" s="75"/>
      <c r="D2280" s="73" t="s">
        <v>38</v>
      </c>
      <c r="E2280" s="248" t="s">
        <v>1482</v>
      </c>
      <c r="F2280" s="248">
        <f t="shared" si="410"/>
        <v>5.2312381083210004</v>
      </c>
      <c r="G2280" s="248">
        <f t="shared" si="411"/>
        <v>4.2556860199999998E-3</v>
      </c>
      <c r="H2280" s="248">
        <f t="shared" si="412"/>
        <v>2.1742097740999999E-2</v>
      </c>
      <c r="I2280" s="248">
        <f t="shared" si="413"/>
        <v>4.78822458456</v>
      </c>
      <c r="J2280" s="248">
        <v>0.41701574000000002</v>
      </c>
      <c r="K2280" s="248">
        <v>2.0797830999999999E-2</v>
      </c>
      <c r="L2280" s="248">
        <v>8.8760711E-4</v>
      </c>
      <c r="M2280" s="248">
        <v>1.2156432E-4</v>
      </c>
      <c r="N2280" s="248">
        <v>3.6659544000000001E-3</v>
      </c>
      <c r="O2280" s="248">
        <v>4.6816730000000001E-4</v>
      </c>
      <c r="P2280" s="248">
        <v>5.6659631E-5</v>
      </c>
      <c r="Q2280" s="248">
        <v>1.8943356000000001E-4</v>
      </c>
      <c r="R2280" s="248">
        <v>2.5410114000000001E-2</v>
      </c>
      <c r="S2280" s="248">
        <v>0</v>
      </c>
      <c r="T2280" s="248">
        <v>4.7625000000000002</v>
      </c>
      <c r="U2280" s="248">
        <v>1.2503699999999999E-4</v>
      </c>
      <c r="V2280" s="255"/>
      <c r="W2280" s="89">
        <f t="shared" si="414"/>
        <v>3.0890054814814816</v>
      </c>
      <c r="X2280" s="249">
        <v>2.2351755</v>
      </c>
      <c r="Y2280" s="249">
        <v>2.0678511999999998</v>
      </c>
      <c r="Z2280" s="249">
        <v>0.11416413</v>
      </c>
      <c r="AA2280" s="249">
        <v>1.1631058E-4</v>
      </c>
      <c r="AB2280" s="249">
        <v>1.5459093E-2</v>
      </c>
      <c r="AC2280" s="249">
        <v>7.0378528000000001E-3</v>
      </c>
      <c r="AD2280" s="249">
        <v>3.0546951999999999E-2</v>
      </c>
      <c r="AE2280" s="250">
        <v>3.6470167E-6</v>
      </c>
      <c r="AF2280" s="250">
        <v>1.0767714999999999E-8</v>
      </c>
      <c r="AG2280" s="78">
        <v>1.8411631000000001E-2</v>
      </c>
      <c r="AH2280" s="20"/>
      <c r="AI2280" s="20"/>
      <c r="AJ2280" s="20"/>
      <c r="AK2280" s="20"/>
      <c r="AL2280" s="20"/>
      <c r="AM2280" s="20"/>
      <c r="AN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c r="BU2280" s="20"/>
      <c r="BV2280" s="20"/>
      <c r="BW2280" s="20"/>
      <c r="BX2280" s="20"/>
      <c r="BY2280" s="20"/>
      <c r="BZ2280" s="20"/>
      <c r="CA2280" s="20"/>
      <c r="CB2280" s="20"/>
      <c r="CC2280" s="20"/>
      <c r="CD2280" s="20"/>
      <c r="CE2280" s="20"/>
      <c r="CF2280" s="20"/>
      <c r="CG2280" s="20"/>
      <c r="CH2280" s="20"/>
      <c r="CI2280" s="20"/>
      <c r="CJ2280" s="20"/>
      <c r="CK2280" s="20"/>
      <c r="CL2280" s="20"/>
      <c r="CM2280" s="20"/>
      <c r="CN2280" s="20"/>
      <c r="CO2280" s="20"/>
      <c r="CP2280" s="20"/>
      <c r="CQ2280" s="20"/>
      <c r="CR2280" s="20"/>
      <c r="CS2280" s="20"/>
      <c r="CT2280" s="20"/>
      <c r="CU2280" s="20"/>
      <c r="CV2280" s="20"/>
      <c r="CW2280" s="20"/>
      <c r="CX2280" s="20"/>
      <c r="CY2280" s="20"/>
      <c r="CZ2280" s="20"/>
      <c r="DA2280" s="20"/>
      <c r="DB2280" s="20"/>
      <c r="DC2280" s="20"/>
      <c r="DD2280" s="20"/>
      <c r="DE2280" s="20"/>
      <c r="DF2280" s="20"/>
      <c r="DG2280" s="20"/>
      <c r="DH2280" s="20"/>
      <c r="DI2280" s="20"/>
      <c r="DJ2280" s="20"/>
      <c r="DK2280" s="20"/>
      <c r="DL2280" s="20"/>
      <c r="DM2280" s="20"/>
      <c r="DN2280" s="20"/>
      <c r="DO2280" s="20"/>
      <c r="DP2280" s="20"/>
      <c r="DQ2280" s="20"/>
      <c r="DR2280" s="20"/>
      <c r="DS2280" s="20"/>
      <c r="DT2280" s="20"/>
      <c r="DU2280" s="20"/>
      <c r="DV2280" s="20"/>
      <c r="DW2280" s="20"/>
      <c r="DX2280" s="20"/>
      <c r="DY2280" s="20"/>
    </row>
    <row r="2281" spans="2:129" x14ac:dyDescent="0.15">
      <c r="B2281" s="77" t="s">
        <v>1483</v>
      </c>
      <c r="C2281" s="75"/>
      <c r="D2281" s="73" t="s">
        <v>38</v>
      </c>
      <c r="E2281" s="248" t="s">
        <v>1484</v>
      </c>
      <c r="F2281" s="248">
        <f t="shared" si="410"/>
        <v>1.3569087950000001E-2</v>
      </c>
      <c r="G2281" s="248">
        <f t="shared" si="411"/>
        <v>6.7321378399999999E-4</v>
      </c>
      <c r="H2281" s="248">
        <f t="shared" si="412"/>
        <v>2.6041147119999996E-3</v>
      </c>
      <c r="I2281" s="248">
        <f t="shared" si="413"/>
        <v>1.8916684754000001E-2</v>
      </c>
      <c r="J2281" s="248">
        <v>-8.6249253000000008E-3</v>
      </c>
      <c r="K2281" s="248">
        <v>2.3640897E-3</v>
      </c>
      <c r="L2281" s="248">
        <v>2.0990641999999999E-4</v>
      </c>
      <c r="M2281" s="248">
        <v>3.5596153999999997E-5</v>
      </c>
      <c r="N2281" s="248">
        <v>5.2329038000000004E-4</v>
      </c>
      <c r="O2281" s="248">
        <v>1.1432725E-4</v>
      </c>
      <c r="P2281" s="248">
        <v>3.0118592000000001E-5</v>
      </c>
      <c r="Q2281" s="248">
        <v>4.4872590999999997E-5</v>
      </c>
      <c r="R2281" s="248">
        <v>1.8802103000000001E-2</v>
      </c>
      <c r="S2281" s="248">
        <v>0</v>
      </c>
      <c r="T2281" s="248">
        <v>0</v>
      </c>
      <c r="U2281" s="248">
        <v>6.9709163000000006E-5</v>
      </c>
      <c r="V2281" s="255"/>
      <c r="W2281" s="89">
        <f t="shared" si="414"/>
        <v>-6.3888335555555564E-2</v>
      </c>
      <c r="X2281" s="249">
        <v>1.4174146000000001</v>
      </c>
      <c r="Y2281" s="249">
        <v>1.3390751999999999</v>
      </c>
      <c r="Z2281" s="249">
        <v>6.0488894000000001E-2</v>
      </c>
      <c r="AA2281" s="249">
        <v>9.0031702999999999E-6</v>
      </c>
      <c r="AB2281" s="249">
        <v>5.6868148000000004E-3</v>
      </c>
      <c r="AC2281" s="249">
        <v>2.6099422000000001E-3</v>
      </c>
      <c r="AD2281" s="249">
        <v>9.5447669999999991E-3</v>
      </c>
      <c r="AE2281" s="250">
        <v>-4.3271742999999998E-9</v>
      </c>
      <c r="AF2281" s="250">
        <v>1.2195239999999999E-10</v>
      </c>
      <c r="AG2281" s="78">
        <v>1.2662988999999999E-2</v>
      </c>
      <c r="AH2281" s="20"/>
      <c r="AI2281" s="20"/>
      <c r="AJ2281" s="20"/>
      <c r="AK2281" s="20"/>
      <c r="AL2281" s="20"/>
      <c r="AM2281" s="20"/>
      <c r="AN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c r="BU2281" s="20"/>
      <c r="BV2281" s="20"/>
      <c r="BW2281" s="20"/>
      <c r="BX2281" s="20"/>
      <c r="BY2281" s="20"/>
      <c r="BZ2281" s="20"/>
      <c r="CA2281" s="20"/>
      <c r="CB2281" s="20"/>
      <c r="CC2281" s="20"/>
      <c r="CD2281" s="20"/>
      <c r="CE2281" s="20"/>
      <c r="CF2281" s="20"/>
      <c r="CG2281" s="20"/>
      <c r="CH2281" s="20"/>
      <c r="CI2281" s="20"/>
      <c r="CJ2281" s="20"/>
      <c r="CK2281" s="20"/>
      <c r="CL2281" s="20"/>
      <c r="CM2281" s="20"/>
      <c r="CN2281" s="20"/>
      <c r="CO2281" s="20"/>
      <c r="CP2281" s="20"/>
      <c r="CQ2281" s="20"/>
      <c r="CR2281" s="20"/>
      <c r="CS2281" s="20"/>
      <c r="CT2281" s="20"/>
      <c r="CU2281" s="20"/>
      <c r="CV2281" s="20"/>
      <c r="CW2281" s="20"/>
      <c r="CX2281" s="20"/>
      <c r="CY2281" s="20"/>
      <c r="CZ2281" s="20"/>
      <c r="DA2281" s="20"/>
      <c r="DB2281" s="20"/>
      <c r="DC2281" s="20"/>
      <c r="DD2281" s="20"/>
      <c r="DE2281" s="20"/>
      <c r="DF2281" s="20"/>
      <c r="DG2281" s="20"/>
      <c r="DH2281" s="20"/>
      <c r="DI2281" s="20"/>
      <c r="DJ2281" s="20"/>
      <c r="DK2281" s="20"/>
      <c r="DL2281" s="20"/>
      <c r="DM2281" s="20"/>
      <c r="DN2281" s="20"/>
      <c r="DO2281" s="20"/>
      <c r="DP2281" s="20"/>
      <c r="DQ2281" s="20"/>
      <c r="DR2281" s="20"/>
      <c r="DS2281" s="20"/>
      <c r="DT2281" s="20"/>
      <c r="DU2281" s="20"/>
      <c r="DV2281" s="20"/>
      <c r="DW2281" s="20"/>
      <c r="DX2281" s="20"/>
      <c r="DY2281" s="20"/>
    </row>
    <row r="2282" spans="2:129" x14ac:dyDescent="0.15">
      <c r="B2282" s="77" t="s">
        <v>1485</v>
      </c>
      <c r="C2282" s="75"/>
      <c r="D2282" s="73" t="s">
        <v>38</v>
      </c>
      <c r="E2282" s="248" t="s">
        <v>1486</v>
      </c>
      <c r="F2282" s="248">
        <f t="shared" si="410"/>
        <v>8.0045433639999997E-3</v>
      </c>
      <c r="G2282" s="248">
        <f t="shared" si="411"/>
        <v>5.6949968099999999E-4</v>
      </c>
      <c r="H2282" s="248">
        <f t="shared" si="412"/>
        <v>2.1932526499999997E-3</v>
      </c>
      <c r="I2282" s="248">
        <f t="shared" si="413"/>
        <v>1.5668768033000002E-2</v>
      </c>
      <c r="J2282" s="248">
        <v>-1.0426977E-2</v>
      </c>
      <c r="K2282" s="248">
        <v>1.9911910999999998E-3</v>
      </c>
      <c r="L2282" s="248">
        <v>1.7577523999999999E-4</v>
      </c>
      <c r="M2282" s="248">
        <v>2.9791284E-5</v>
      </c>
      <c r="N2282" s="248">
        <v>4.4322858000000001E-4</v>
      </c>
      <c r="O2282" s="248">
        <v>9.6479816999999997E-5</v>
      </c>
      <c r="P2282" s="248">
        <v>2.628631E-5</v>
      </c>
      <c r="Q2282" s="248">
        <v>3.7758281000000002E-5</v>
      </c>
      <c r="R2282" s="248">
        <v>1.5570491000000001E-2</v>
      </c>
      <c r="S2282" s="248">
        <v>0</v>
      </c>
      <c r="T2282" s="248">
        <v>0</v>
      </c>
      <c r="U2282" s="248">
        <v>6.0518752000000003E-5</v>
      </c>
      <c r="V2282" s="255"/>
      <c r="W2282" s="89">
        <f t="shared" si="414"/>
        <v>-7.7236866666666668E-2</v>
      </c>
      <c r="X2282" s="249">
        <v>1.1942566999999999</v>
      </c>
      <c r="Y2282" s="249">
        <v>1.1193542000000001</v>
      </c>
      <c r="Z2282" s="249">
        <v>5.758199E-2</v>
      </c>
      <c r="AA2282" s="249">
        <v>8.7625689E-6</v>
      </c>
      <c r="AB2282" s="249">
        <v>5.5805265000000003E-3</v>
      </c>
      <c r="AC2282" s="249">
        <v>2.5635026999999999E-3</v>
      </c>
      <c r="AD2282" s="249">
        <v>9.1677027000000005E-3</v>
      </c>
      <c r="AE2282" s="250">
        <v>-2.9161837000000001E-8</v>
      </c>
      <c r="AF2282" s="250">
        <v>2.3175931999999999E-11</v>
      </c>
      <c r="AG2282" s="78">
        <v>1.0521407999999999E-2</v>
      </c>
      <c r="AH2282" s="20"/>
      <c r="AI2282" s="20"/>
      <c r="AJ2282" s="20"/>
      <c r="AK2282" s="20"/>
      <c r="AL2282" s="20"/>
      <c r="AM2282" s="20"/>
      <c r="AN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c r="BU2282" s="20"/>
      <c r="BV2282" s="20"/>
      <c r="BW2282" s="20"/>
      <c r="BX2282" s="20"/>
      <c r="BY2282" s="20"/>
      <c r="BZ2282" s="20"/>
      <c r="CA2282" s="20"/>
      <c r="CB2282" s="20"/>
      <c r="CC2282" s="20"/>
      <c r="CD2282" s="20"/>
      <c r="CE2282" s="20"/>
      <c r="CF2282" s="20"/>
      <c r="CG2282" s="20"/>
      <c r="CH2282" s="20"/>
      <c r="CI2282" s="20"/>
      <c r="CJ2282" s="20"/>
      <c r="CK2282" s="20"/>
      <c r="CL2282" s="20"/>
      <c r="CM2282" s="20"/>
      <c r="CN2282" s="20"/>
      <c r="CO2282" s="20"/>
      <c r="CP2282" s="20"/>
      <c r="CQ2282" s="20"/>
      <c r="CR2282" s="20"/>
      <c r="CS2282" s="20"/>
      <c r="CT2282" s="20"/>
      <c r="CU2282" s="20"/>
      <c r="CV2282" s="20"/>
      <c r="CW2282" s="20"/>
      <c r="CX2282" s="20"/>
      <c r="CY2282" s="20"/>
      <c r="CZ2282" s="20"/>
      <c r="DA2282" s="20"/>
      <c r="DB2282" s="20"/>
      <c r="DC2282" s="20"/>
      <c r="DD2282" s="20"/>
      <c r="DE2282" s="20"/>
      <c r="DF2282" s="20"/>
      <c r="DG2282" s="20"/>
      <c r="DH2282" s="20"/>
      <c r="DI2282" s="20"/>
      <c r="DJ2282" s="20"/>
      <c r="DK2282" s="20"/>
      <c r="DL2282" s="20"/>
      <c r="DM2282" s="20"/>
      <c r="DN2282" s="20"/>
      <c r="DO2282" s="20"/>
      <c r="DP2282" s="20"/>
      <c r="DQ2282" s="20"/>
      <c r="DR2282" s="20"/>
      <c r="DS2282" s="20"/>
      <c r="DT2282" s="20"/>
      <c r="DU2282" s="20"/>
      <c r="DV2282" s="20"/>
      <c r="DW2282" s="20"/>
      <c r="DX2282" s="20"/>
      <c r="DY2282" s="20"/>
    </row>
    <row r="2283" spans="2:129" x14ac:dyDescent="0.15">
      <c r="B2283" s="77" t="s">
        <v>1487</v>
      </c>
      <c r="C2283" s="75"/>
      <c r="D2283" s="73" t="s">
        <v>38</v>
      </c>
      <c r="E2283" s="248" t="s">
        <v>1488</v>
      </c>
      <c r="F2283" s="248">
        <f t="shared" si="410"/>
        <v>6.3070636213999998E-2</v>
      </c>
      <c r="G2283" s="248">
        <f t="shared" si="411"/>
        <v>3.9877961200000004E-3</v>
      </c>
      <c r="H2283" s="248">
        <f t="shared" si="412"/>
        <v>2.0400226973999999E-2</v>
      </c>
      <c r="I2283" s="248">
        <f t="shared" si="413"/>
        <v>2.3314394120000002E-2</v>
      </c>
      <c r="J2283" s="248">
        <v>1.5368219000000001E-2</v>
      </c>
      <c r="K2283" s="248">
        <v>1.9519574000000001E-2</v>
      </c>
      <c r="L2283" s="248">
        <v>8.2788728999999995E-4</v>
      </c>
      <c r="M2283" s="248">
        <v>1.1306941E-4</v>
      </c>
      <c r="N2283" s="248">
        <v>3.4377570000000001E-3</v>
      </c>
      <c r="O2283" s="248">
        <v>4.3696970999999998E-4</v>
      </c>
      <c r="P2283" s="248">
        <v>5.2765683999999998E-5</v>
      </c>
      <c r="Q2283" s="248">
        <v>1.7679826E-4</v>
      </c>
      <c r="R2283" s="248">
        <v>2.3021425000000002E-2</v>
      </c>
      <c r="S2283" s="248">
        <v>0</v>
      </c>
      <c r="T2283" s="248">
        <v>0</v>
      </c>
      <c r="U2283" s="248">
        <v>1.1617086E-4</v>
      </c>
      <c r="V2283" s="255"/>
      <c r="W2283" s="89">
        <f t="shared" si="414"/>
        <v>0.11383865925925926</v>
      </c>
      <c r="X2283" s="249">
        <v>2.0497177</v>
      </c>
      <c r="Y2283" s="249">
        <v>1.8895839000000001</v>
      </c>
      <c r="Z2283" s="249">
        <v>0.1093073</v>
      </c>
      <c r="AA2283" s="249">
        <v>1.1007228000000001E-4</v>
      </c>
      <c r="AB2283" s="249">
        <v>1.4838403999999999E-2</v>
      </c>
      <c r="AC2283" s="249">
        <v>6.7576852000000003E-3</v>
      </c>
      <c r="AD2283" s="249">
        <v>2.9120371999999999E-2</v>
      </c>
      <c r="AE2283" s="250">
        <v>4.1337461999999998E-7</v>
      </c>
      <c r="AF2283" s="250">
        <v>1.0169916999999999E-9</v>
      </c>
      <c r="AG2283" s="78">
        <v>1.6750948000000002E-2</v>
      </c>
      <c r="AH2283" s="20"/>
      <c r="AI2283" s="20"/>
      <c r="AJ2283" s="20"/>
      <c r="AK2283" s="20"/>
      <c r="AL2283" s="20"/>
      <c r="AM2283" s="20"/>
      <c r="AN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c r="BU2283" s="20"/>
      <c r="BV2283" s="20"/>
      <c r="BW2283" s="20"/>
      <c r="BX2283" s="20"/>
      <c r="BY2283" s="20"/>
      <c r="BZ2283" s="20"/>
      <c r="CA2283" s="20"/>
      <c r="CB2283" s="20"/>
      <c r="CC2283" s="20"/>
      <c r="CD2283" s="20"/>
      <c r="CE2283" s="20"/>
      <c r="CF2283" s="20"/>
      <c r="CG2283" s="20"/>
      <c r="CH2283" s="20"/>
      <c r="CI2283" s="20"/>
      <c r="CJ2283" s="20"/>
      <c r="CK2283" s="20"/>
      <c r="CL2283" s="20"/>
      <c r="CM2283" s="20"/>
      <c r="CN2283" s="20"/>
      <c r="CO2283" s="20"/>
      <c r="CP2283" s="20"/>
      <c r="CQ2283" s="20"/>
      <c r="CR2283" s="20"/>
      <c r="CS2283" s="20"/>
      <c r="CT2283" s="20"/>
      <c r="CU2283" s="20"/>
      <c r="CV2283" s="20"/>
      <c r="CW2283" s="20"/>
      <c r="CX2283" s="20"/>
      <c r="CY2283" s="20"/>
      <c r="CZ2283" s="20"/>
      <c r="DA2283" s="20"/>
      <c r="DB2283" s="20"/>
      <c r="DC2283" s="20"/>
      <c r="DD2283" s="20"/>
      <c r="DE2283" s="20"/>
      <c r="DF2283" s="20"/>
      <c r="DG2283" s="20"/>
      <c r="DH2283" s="20"/>
      <c r="DI2283" s="20"/>
      <c r="DJ2283" s="20"/>
      <c r="DK2283" s="20"/>
      <c r="DL2283" s="20"/>
      <c r="DM2283" s="20"/>
      <c r="DN2283" s="20"/>
      <c r="DO2283" s="20"/>
      <c r="DP2283" s="20"/>
      <c r="DQ2283" s="20"/>
      <c r="DR2283" s="20"/>
      <c r="DS2283" s="20"/>
      <c r="DT2283" s="20"/>
      <c r="DU2283" s="20"/>
      <c r="DV2283" s="20"/>
      <c r="DW2283" s="20"/>
      <c r="DX2283" s="20"/>
      <c r="DY2283" s="20"/>
    </row>
    <row r="2284" spans="2:129" x14ac:dyDescent="0.15">
      <c r="B2284" s="77" t="s">
        <v>1489</v>
      </c>
      <c r="C2284" s="75"/>
      <c r="D2284" s="73" t="s">
        <v>38</v>
      </c>
      <c r="E2284" s="248" t="s">
        <v>1490</v>
      </c>
      <c r="F2284" s="248">
        <f t="shared" si="410"/>
        <v>5.2632706372139992</v>
      </c>
      <c r="G2284" s="248">
        <f t="shared" si="411"/>
        <v>3.9877961200000004E-3</v>
      </c>
      <c r="H2284" s="248">
        <f t="shared" si="412"/>
        <v>2.0400226973999999E-2</v>
      </c>
      <c r="I2284" s="248">
        <f t="shared" si="413"/>
        <v>4.8233143941199996</v>
      </c>
      <c r="J2284" s="248">
        <v>0.41556821999999999</v>
      </c>
      <c r="K2284" s="248">
        <v>1.9519574000000001E-2</v>
      </c>
      <c r="L2284" s="248">
        <v>8.2788728999999995E-4</v>
      </c>
      <c r="M2284" s="248">
        <v>1.1306941E-4</v>
      </c>
      <c r="N2284" s="248">
        <v>3.4377570000000001E-3</v>
      </c>
      <c r="O2284" s="248">
        <v>4.3696970999999998E-4</v>
      </c>
      <c r="P2284" s="248">
        <v>5.2765683999999998E-5</v>
      </c>
      <c r="Q2284" s="248">
        <v>1.7679826E-4</v>
      </c>
      <c r="R2284" s="248">
        <v>2.3021425000000002E-2</v>
      </c>
      <c r="S2284" s="248">
        <v>0</v>
      </c>
      <c r="T2284" s="248">
        <v>4.8</v>
      </c>
      <c r="U2284" s="248">
        <v>1.1617086E-4</v>
      </c>
      <c r="V2284" s="255"/>
      <c r="W2284" s="89">
        <f t="shared" si="414"/>
        <v>3.0782831111111109</v>
      </c>
      <c r="X2284" s="249">
        <v>2.0497177</v>
      </c>
      <c r="Y2284" s="249">
        <v>1.8895839000000001</v>
      </c>
      <c r="Z2284" s="249">
        <v>0.1093073</v>
      </c>
      <c r="AA2284" s="249">
        <v>1.1007228000000001E-4</v>
      </c>
      <c r="AB2284" s="249">
        <v>1.4838403999999999E-2</v>
      </c>
      <c r="AC2284" s="249">
        <v>6.7576852000000003E-3</v>
      </c>
      <c r="AD2284" s="249">
        <v>2.9120371999999999E-2</v>
      </c>
      <c r="AE2284" s="250">
        <v>3.6149745999999999E-6</v>
      </c>
      <c r="AF2284" s="250">
        <v>1.0677256000000001E-8</v>
      </c>
      <c r="AG2284" s="78">
        <v>1.6750948000000002E-2</v>
      </c>
      <c r="AH2284" s="20"/>
      <c r="AI2284" s="20"/>
      <c r="AJ2284" s="20"/>
      <c r="AK2284" s="20"/>
      <c r="AL2284" s="20"/>
      <c r="AM2284" s="20"/>
      <c r="AN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c r="BU2284" s="20"/>
      <c r="BV2284" s="20"/>
      <c r="BW2284" s="20"/>
      <c r="BX2284" s="20"/>
      <c r="BY2284" s="20"/>
      <c r="BZ2284" s="20"/>
      <c r="CA2284" s="20"/>
      <c r="CB2284" s="20"/>
      <c r="CC2284" s="20"/>
      <c r="CD2284" s="20"/>
      <c r="CE2284" s="20"/>
      <c r="CF2284" s="20"/>
      <c r="CG2284" s="20"/>
      <c r="CH2284" s="20"/>
      <c r="CI2284" s="20"/>
      <c r="CJ2284" s="20"/>
      <c r="CK2284" s="20"/>
      <c r="CL2284" s="20"/>
      <c r="CM2284" s="20"/>
      <c r="CN2284" s="20"/>
      <c r="CO2284" s="20"/>
      <c r="CP2284" s="20"/>
      <c r="CQ2284" s="20"/>
      <c r="CR2284" s="20"/>
      <c r="CS2284" s="20"/>
      <c r="CT2284" s="20"/>
      <c r="CU2284" s="20"/>
      <c r="CV2284" s="20"/>
      <c r="CW2284" s="20"/>
      <c r="CX2284" s="20"/>
      <c r="CY2284" s="20"/>
      <c r="CZ2284" s="20"/>
      <c r="DA2284" s="20"/>
      <c r="DB2284" s="20"/>
      <c r="DC2284" s="20"/>
      <c r="DD2284" s="20"/>
      <c r="DE2284" s="20"/>
      <c r="DF2284" s="20"/>
      <c r="DG2284" s="20"/>
      <c r="DH2284" s="20"/>
      <c r="DI2284" s="20"/>
      <c r="DJ2284" s="20"/>
      <c r="DK2284" s="20"/>
      <c r="DL2284" s="20"/>
      <c r="DM2284" s="20"/>
      <c r="DN2284" s="20"/>
      <c r="DO2284" s="20"/>
      <c r="DP2284" s="20"/>
      <c r="DQ2284" s="20"/>
      <c r="DR2284" s="20"/>
      <c r="DS2284" s="20"/>
      <c r="DT2284" s="20"/>
      <c r="DU2284" s="20"/>
      <c r="DV2284" s="20"/>
      <c r="DW2284" s="20"/>
      <c r="DX2284" s="20"/>
      <c r="DY2284" s="20"/>
    </row>
    <row r="2285" spans="2:129" x14ac:dyDescent="0.15">
      <c r="B2285" s="77" t="s">
        <v>1491</v>
      </c>
      <c r="C2285" s="75"/>
      <c r="D2285" s="73" t="s">
        <v>38</v>
      </c>
      <c r="E2285" s="248" t="s">
        <v>1492</v>
      </c>
      <c r="F2285" s="248">
        <f t="shared" si="410"/>
        <v>1.6604293502999998E-2</v>
      </c>
      <c r="G2285" s="248">
        <f t="shared" si="411"/>
        <v>7.2978510699999995E-4</v>
      </c>
      <c r="H2285" s="248">
        <f t="shared" si="412"/>
        <v>2.828221258E-3</v>
      </c>
      <c r="I2285" s="248">
        <f t="shared" si="413"/>
        <v>2.0688275238000001E-2</v>
      </c>
      <c r="J2285" s="248">
        <v>-7.6419881000000002E-3</v>
      </c>
      <c r="K2285" s="248">
        <v>2.5674889E-3</v>
      </c>
      <c r="L2285" s="248">
        <v>2.2852343E-4</v>
      </c>
      <c r="M2285" s="248">
        <v>3.8762447000000002E-5</v>
      </c>
      <c r="N2285" s="248">
        <v>5.6696044999999997E-4</v>
      </c>
      <c r="O2285" s="248">
        <v>1.2406221000000001E-4</v>
      </c>
      <c r="P2285" s="248">
        <v>3.2208927999999999E-5</v>
      </c>
      <c r="Q2285" s="248">
        <v>4.8753123999999998E-5</v>
      </c>
      <c r="R2285" s="248">
        <v>2.0564800000000001E-2</v>
      </c>
      <c r="S2285" s="248">
        <v>0</v>
      </c>
      <c r="T2285" s="248">
        <v>0</v>
      </c>
      <c r="U2285" s="248">
        <v>7.4722113999999999E-5</v>
      </c>
      <c r="V2285" s="255"/>
      <c r="W2285" s="89">
        <f t="shared" si="414"/>
        <v>-5.6607319259259256E-2</v>
      </c>
      <c r="X2285" s="249">
        <v>1.5391371</v>
      </c>
      <c r="Y2285" s="249">
        <v>1.458923</v>
      </c>
      <c r="Z2285" s="249">
        <v>6.2074478000000002E-2</v>
      </c>
      <c r="AA2285" s="249">
        <v>9.1344075000000007E-6</v>
      </c>
      <c r="AB2285" s="249">
        <v>5.7447901999999997E-3</v>
      </c>
      <c r="AC2285" s="249">
        <v>2.6352728E-3</v>
      </c>
      <c r="AD2285" s="249">
        <v>9.7504384000000003E-3</v>
      </c>
      <c r="AE2285" s="250">
        <v>9.2190051999999997E-9</v>
      </c>
      <c r="AF2285" s="250">
        <v>1.7583047E-10</v>
      </c>
      <c r="AG2285" s="78">
        <v>1.3831125E-2</v>
      </c>
      <c r="AH2285" s="20"/>
      <c r="AI2285" s="20"/>
      <c r="AJ2285" s="20"/>
      <c r="AK2285" s="20"/>
      <c r="AL2285" s="20"/>
      <c r="AM2285" s="20"/>
      <c r="AN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c r="BU2285" s="20"/>
      <c r="BV2285" s="20"/>
      <c r="BW2285" s="20"/>
      <c r="BX2285" s="20"/>
      <c r="BY2285" s="20"/>
      <c r="BZ2285" s="20"/>
      <c r="CA2285" s="20"/>
      <c r="CB2285" s="20"/>
      <c r="CC2285" s="20"/>
      <c r="CD2285" s="20"/>
      <c r="CE2285" s="20"/>
      <c r="CF2285" s="20"/>
      <c r="CG2285" s="20"/>
      <c r="CH2285" s="20"/>
      <c r="CI2285" s="20"/>
      <c r="CJ2285" s="20"/>
      <c r="CK2285" s="20"/>
      <c r="CL2285" s="20"/>
      <c r="CM2285" s="20"/>
      <c r="CN2285" s="20"/>
      <c r="CO2285" s="20"/>
      <c r="CP2285" s="20"/>
      <c r="CQ2285" s="20"/>
      <c r="CR2285" s="20"/>
      <c r="CS2285" s="20"/>
      <c r="CT2285" s="20"/>
      <c r="CU2285" s="20"/>
      <c r="CV2285" s="20"/>
      <c r="CW2285" s="20"/>
      <c r="CX2285" s="20"/>
      <c r="CY2285" s="20"/>
      <c r="CZ2285" s="20"/>
      <c r="DA2285" s="20"/>
      <c r="DB2285" s="20"/>
      <c r="DC2285" s="20"/>
      <c r="DD2285" s="20"/>
      <c r="DE2285" s="20"/>
      <c r="DF2285" s="20"/>
      <c r="DG2285" s="20"/>
      <c r="DH2285" s="20"/>
      <c r="DI2285" s="20"/>
      <c r="DJ2285" s="20"/>
      <c r="DK2285" s="20"/>
      <c r="DL2285" s="20"/>
      <c r="DM2285" s="20"/>
      <c r="DN2285" s="20"/>
      <c r="DO2285" s="20"/>
      <c r="DP2285" s="20"/>
      <c r="DQ2285" s="20"/>
      <c r="DR2285" s="20"/>
      <c r="DS2285" s="20"/>
      <c r="DT2285" s="20"/>
      <c r="DU2285" s="20"/>
      <c r="DV2285" s="20"/>
      <c r="DW2285" s="20"/>
      <c r="DX2285" s="20"/>
      <c r="DY2285" s="20"/>
    </row>
    <row r="2286" spans="2:129" x14ac:dyDescent="0.15">
      <c r="B2286" s="77" t="s">
        <v>1493</v>
      </c>
      <c r="C2286" s="75"/>
      <c r="D2286" s="73" t="s">
        <v>38</v>
      </c>
      <c r="E2286" s="248" t="s">
        <v>1494</v>
      </c>
      <c r="F2286" s="248">
        <f t="shared" si="410"/>
        <v>9.0162791129999968E-3</v>
      </c>
      <c r="G2286" s="248">
        <f t="shared" si="411"/>
        <v>5.8835678799999994E-4</v>
      </c>
      <c r="H2286" s="248">
        <f t="shared" si="412"/>
        <v>2.2679547979999998E-3</v>
      </c>
      <c r="I2286" s="248">
        <f t="shared" si="413"/>
        <v>1.6259298526999998E-2</v>
      </c>
      <c r="J2286" s="248">
        <v>-1.0099331E-2</v>
      </c>
      <c r="K2286" s="248">
        <v>2.0589908E-3</v>
      </c>
      <c r="L2286" s="248">
        <v>1.8198091000000001E-4</v>
      </c>
      <c r="M2286" s="248">
        <v>3.0846714000000002E-5</v>
      </c>
      <c r="N2286" s="248">
        <v>4.5778527E-4</v>
      </c>
      <c r="O2286" s="248">
        <v>9.9724803999999995E-5</v>
      </c>
      <c r="P2286" s="248">
        <v>2.6983088E-5</v>
      </c>
      <c r="Q2286" s="248">
        <v>3.9051792000000003E-5</v>
      </c>
      <c r="R2286" s="248">
        <v>1.6158057E-2</v>
      </c>
      <c r="S2286" s="248">
        <v>0</v>
      </c>
      <c r="T2286" s="248">
        <v>0</v>
      </c>
      <c r="U2286" s="248">
        <v>6.2189735000000001E-5</v>
      </c>
      <c r="V2286" s="255"/>
      <c r="W2286" s="89">
        <f t="shared" si="414"/>
        <v>-7.4809859259259245E-2</v>
      </c>
      <c r="X2286" s="249">
        <v>1.2348309</v>
      </c>
      <c r="Y2286" s="249">
        <v>1.1593035</v>
      </c>
      <c r="Z2286" s="249">
        <v>5.8110518E-2</v>
      </c>
      <c r="AA2286" s="249">
        <v>8.8063146000000003E-6</v>
      </c>
      <c r="AB2286" s="249">
        <v>5.5998515999999996E-3</v>
      </c>
      <c r="AC2286" s="249">
        <v>2.5719463E-3</v>
      </c>
      <c r="AD2286" s="249">
        <v>9.2362598000000004E-3</v>
      </c>
      <c r="AE2286" s="250">
        <v>-2.4646444E-8</v>
      </c>
      <c r="AF2286" s="250">
        <v>4.1135290000000001E-11</v>
      </c>
      <c r="AG2286" s="78">
        <v>1.0910786E-2</v>
      </c>
      <c r="AH2286" s="20"/>
      <c r="AI2286" s="20"/>
      <c r="AJ2286" s="20"/>
      <c r="AK2286" s="20"/>
      <c r="AL2286" s="20"/>
      <c r="AM2286" s="20"/>
      <c r="AN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c r="BU2286" s="20"/>
      <c r="BV2286" s="20"/>
      <c r="BW2286" s="20"/>
      <c r="BX2286" s="20"/>
      <c r="BY2286" s="20"/>
      <c r="BZ2286" s="20"/>
      <c r="CA2286" s="20"/>
      <c r="CB2286" s="20"/>
      <c r="CC2286" s="20"/>
      <c r="CD2286" s="20"/>
      <c r="CE2286" s="20"/>
      <c r="CF2286" s="20"/>
      <c r="CG2286" s="20"/>
      <c r="CH2286" s="20"/>
      <c r="CI2286" s="20"/>
      <c r="CJ2286" s="20"/>
      <c r="CK2286" s="20"/>
      <c r="CL2286" s="20"/>
      <c r="CM2286" s="20"/>
      <c r="CN2286" s="20"/>
      <c r="CO2286" s="20"/>
      <c r="CP2286" s="20"/>
      <c r="CQ2286" s="20"/>
      <c r="CR2286" s="20"/>
      <c r="CS2286" s="20"/>
      <c r="CT2286" s="20"/>
      <c r="CU2286" s="20"/>
      <c r="CV2286" s="20"/>
      <c r="CW2286" s="20"/>
      <c r="CX2286" s="20"/>
      <c r="CY2286" s="20"/>
      <c r="CZ2286" s="20"/>
      <c r="DA2286" s="20"/>
      <c r="DB2286" s="20"/>
      <c r="DC2286" s="20"/>
      <c r="DD2286" s="20"/>
      <c r="DE2286" s="20"/>
      <c r="DF2286" s="20"/>
      <c r="DG2286" s="20"/>
      <c r="DH2286" s="20"/>
      <c r="DI2286" s="20"/>
      <c r="DJ2286" s="20"/>
      <c r="DK2286" s="20"/>
      <c r="DL2286" s="20"/>
      <c r="DM2286" s="20"/>
      <c r="DN2286" s="20"/>
      <c r="DO2286" s="20"/>
      <c r="DP2286" s="20"/>
      <c r="DQ2286" s="20"/>
      <c r="DR2286" s="20"/>
      <c r="DS2286" s="20"/>
      <c r="DT2286" s="20"/>
      <c r="DU2286" s="20"/>
      <c r="DV2286" s="20"/>
      <c r="DW2286" s="20"/>
      <c r="DX2286" s="20"/>
      <c r="DY2286" s="20"/>
    </row>
    <row r="2287" spans="2:129" x14ac:dyDescent="0.15">
      <c r="B2287" s="77" t="s">
        <v>1495</v>
      </c>
      <c r="C2287" s="75"/>
      <c r="D2287" s="73" t="s">
        <v>38</v>
      </c>
      <c r="E2287" s="248" t="s">
        <v>1496</v>
      </c>
      <c r="F2287" s="248">
        <f t="shared" si="410"/>
        <v>7.2682796135000005E-2</v>
      </c>
      <c r="G2287" s="248">
        <f t="shared" si="411"/>
        <v>4.7064028400000003E-3</v>
      </c>
      <c r="H2287" s="248">
        <f t="shared" si="412"/>
        <v>2.4159018745E-2</v>
      </c>
      <c r="I2287" s="248">
        <f t="shared" si="413"/>
        <v>2.6386364549999999E-2</v>
      </c>
      <c r="J2287" s="248">
        <v>1.743101E-2</v>
      </c>
      <c r="K2287" s="248">
        <v>2.3127272000000001E-2</v>
      </c>
      <c r="L2287" s="248">
        <v>9.7194350999999998E-4</v>
      </c>
      <c r="M2287" s="248">
        <v>1.3216846E-4</v>
      </c>
      <c r="N2287" s="248">
        <v>4.0620352000000004E-3</v>
      </c>
      <c r="O2287" s="248">
        <v>5.1219918000000001E-4</v>
      </c>
      <c r="P2287" s="248">
        <v>5.9803234999999999E-5</v>
      </c>
      <c r="Q2287" s="248">
        <v>2.0743404E-4</v>
      </c>
      <c r="R2287" s="248">
        <v>2.6047417E-2</v>
      </c>
      <c r="S2287" s="248">
        <v>0</v>
      </c>
      <c r="T2287" s="248">
        <v>0</v>
      </c>
      <c r="U2287" s="248">
        <v>1.3151351000000001E-4</v>
      </c>
      <c r="V2287" s="255"/>
      <c r="W2287" s="89">
        <f t="shared" si="414"/>
        <v>0.12911859259259259</v>
      </c>
      <c r="X2287" s="249">
        <v>2.3253263999999998</v>
      </c>
      <c r="Y2287" s="249">
        <v>2.1468617000000001</v>
      </c>
      <c r="Z2287" s="249">
        <v>0.12083074000000001</v>
      </c>
      <c r="AA2287" s="249">
        <v>1.2999404000000001E-4</v>
      </c>
      <c r="AB2287" s="249">
        <v>1.6699834E-2</v>
      </c>
      <c r="AC2287" s="249">
        <v>7.6001536999999999E-3</v>
      </c>
      <c r="AD2287" s="249">
        <v>3.3204013999999997E-2</v>
      </c>
      <c r="AE2287" s="250">
        <v>4.8110606E-7</v>
      </c>
      <c r="AF2287" s="250">
        <v>1.1661867000000001E-9</v>
      </c>
      <c r="AG2287" s="78">
        <v>1.9008803000000001E-2</v>
      </c>
      <c r="AH2287" s="20"/>
      <c r="AI2287" s="20"/>
      <c r="AJ2287" s="20"/>
      <c r="AK2287" s="20"/>
      <c r="AL2287" s="20"/>
      <c r="AM2287" s="20"/>
      <c r="AN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c r="BU2287" s="20"/>
      <c r="BV2287" s="20"/>
      <c r="BW2287" s="20"/>
      <c r="BX2287" s="20"/>
      <c r="BY2287" s="20"/>
      <c r="BZ2287" s="20"/>
      <c r="CA2287" s="20"/>
      <c r="CB2287" s="20"/>
      <c r="CC2287" s="20"/>
      <c r="CD2287" s="20"/>
      <c r="CE2287" s="20"/>
      <c r="CF2287" s="20"/>
      <c r="CG2287" s="20"/>
      <c r="CH2287" s="20"/>
      <c r="CI2287" s="20"/>
      <c r="CJ2287" s="20"/>
      <c r="CK2287" s="20"/>
      <c r="CL2287" s="20"/>
      <c r="CM2287" s="20"/>
      <c r="CN2287" s="20"/>
      <c r="CO2287" s="20"/>
      <c r="CP2287" s="20"/>
      <c r="CQ2287" s="20"/>
      <c r="CR2287" s="20"/>
      <c r="CS2287" s="20"/>
      <c r="CT2287" s="20"/>
      <c r="CU2287" s="20"/>
      <c r="CV2287" s="20"/>
      <c r="CW2287" s="20"/>
      <c r="CX2287" s="20"/>
      <c r="CY2287" s="20"/>
      <c r="CZ2287" s="20"/>
      <c r="DA2287" s="20"/>
      <c r="DB2287" s="20"/>
      <c r="DC2287" s="20"/>
      <c r="DD2287" s="20"/>
      <c r="DE2287" s="20"/>
      <c r="DF2287" s="20"/>
      <c r="DG2287" s="20"/>
      <c r="DH2287" s="20"/>
      <c r="DI2287" s="20"/>
      <c r="DJ2287" s="20"/>
      <c r="DK2287" s="20"/>
      <c r="DL2287" s="20"/>
      <c r="DM2287" s="20"/>
      <c r="DN2287" s="20"/>
      <c r="DO2287" s="20"/>
      <c r="DP2287" s="20"/>
      <c r="DQ2287" s="20"/>
      <c r="DR2287" s="20"/>
      <c r="DS2287" s="20"/>
      <c r="DT2287" s="20"/>
      <c r="DU2287" s="20"/>
      <c r="DV2287" s="20"/>
      <c r="DW2287" s="20"/>
      <c r="DX2287" s="20"/>
      <c r="DY2287" s="20"/>
    </row>
    <row r="2288" spans="2:129" x14ac:dyDescent="0.15">
      <c r="B2288" s="77" t="s">
        <v>1497</v>
      </c>
      <c r="C2288" s="75"/>
      <c r="D2288" s="73" t="s">
        <v>38</v>
      </c>
      <c r="E2288" s="248" t="s">
        <v>1498</v>
      </c>
      <c r="F2288" s="248">
        <f t="shared" si="410"/>
        <v>8.3028827961350018</v>
      </c>
      <c r="G2288" s="248">
        <f t="shared" si="411"/>
        <v>4.7064028400000003E-3</v>
      </c>
      <c r="H2288" s="248">
        <f t="shared" si="412"/>
        <v>2.4159018745E-2</v>
      </c>
      <c r="I2288" s="248">
        <f t="shared" si="413"/>
        <v>7.8563863645500005</v>
      </c>
      <c r="J2288" s="248">
        <v>0.41763101000000002</v>
      </c>
      <c r="K2288" s="248">
        <v>2.3127272000000001E-2</v>
      </c>
      <c r="L2288" s="248">
        <v>9.7194350999999998E-4</v>
      </c>
      <c r="M2288" s="248">
        <v>1.3216846E-4</v>
      </c>
      <c r="N2288" s="248">
        <v>4.0620352000000004E-3</v>
      </c>
      <c r="O2288" s="248">
        <v>5.1219918000000001E-4</v>
      </c>
      <c r="P2288" s="248">
        <v>5.9803234999999999E-5</v>
      </c>
      <c r="Q2288" s="248">
        <v>2.0743404E-4</v>
      </c>
      <c r="R2288" s="248">
        <v>2.6047417E-2</v>
      </c>
      <c r="S2288" s="248">
        <v>0</v>
      </c>
      <c r="T2288" s="248">
        <v>7.83</v>
      </c>
      <c r="U2288" s="248">
        <v>1.3151351000000001E-4</v>
      </c>
      <c r="V2288" s="255"/>
      <c r="W2288" s="89">
        <f t="shared" si="414"/>
        <v>3.0935630370370371</v>
      </c>
      <c r="X2288" s="249">
        <v>2.3253263999999998</v>
      </c>
      <c r="Y2288" s="249">
        <v>2.1468617000000001</v>
      </c>
      <c r="Z2288" s="249">
        <v>0.12083074000000001</v>
      </c>
      <c r="AA2288" s="249">
        <v>1.2999404000000001E-4</v>
      </c>
      <c r="AB2288" s="249">
        <v>1.6699834E-2</v>
      </c>
      <c r="AC2288" s="249">
        <v>7.6001536999999999E-3</v>
      </c>
      <c r="AD2288" s="249">
        <v>3.3204013999999997E-2</v>
      </c>
      <c r="AE2288" s="250">
        <v>3.6827061E-6</v>
      </c>
      <c r="AF2288" s="250">
        <v>1.0826451E-8</v>
      </c>
      <c r="AG2288" s="78">
        <v>1.9008803000000001E-2</v>
      </c>
      <c r="AH2288" s="20"/>
      <c r="AI2288" s="20"/>
      <c r="AJ2288" s="20"/>
      <c r="AK2288" s="20"/>
      <c r="AL2288" s="20"/>
      <c r="AM2288" s="20"/>
      <c r="AN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c r="BU2288" s="20"/>
      <c r="BV2288" s="20"/>
      <c r="BW2288" s="20"/>
      <c r="BX2288" s="20"/>
      <c r="BY2288" s="20"/>
      <c r="BZ2288" s="20"/>
      <c r="CA2288" s="20"/>
      <c r="CB2288" s="20"/>
      <c r="CC2288" s="20"/>
      <c r="CD2288" s="20"/>
      <c r="CE2288" s="20"/>
      <c r="CF2288" s="20"/>
      <c r="CG2288" s="20"/>
      <c r="CH2288" s="20"/>
      <c r="CI2288" s="20"/>
      <c r="CJ2288" s="20"/>
      <c r="CK2288" s="20"/>
      <c r="CL2288" s="20"/>
      <c r="CM2288" s="20"/>
      <c r="CN2288" s="20"/>
      <c r="CO2288" s="20"/>
      <c r="CP2288" s="20"/>
      <c r="CQ2288" s="20"/>
      <c r="CR2288" s="20"/>
      <c r="CS2288" s="20"/>
      <c r="CT2288" s="20"/>
      <c r="CU2288" s="20"/>
      <c r="CV2288" s="20"/>
      <c r="CW2288" s="20"/>
      <c r="CX2288" s="20"/>
      <c r="CY2288" s="20"/>
      <c r="CZ2288" s="20"/>
      <c r="DA2288" s="20"/>
      <c r="DB2288" s="20"/>
      <c r="DC2288" s="20"/>
      <c r="DD2288" s="20"/>
      <c r="DE2288" s="20"/>
      <c r="DF2288" s="20"/>
      <c r="DG2288" s="20"/>
      <c r="DH2288" s="20"/>
      <c r="DI2288" s="20"/>
      <c r="DJ2288" s="20"/>
      <c r="DK2288" s="20"/>
      <c r="DL2288" s="20"/>
      <c r="DM2288" s="20"/>
      <c r="DN2288" s="20"/>
      <c r="DO2288" s="20"/>
      <c r="DP2288" s="20"/>
      <c r="DQ2288" s="20"/>
      <c r="DR2288" s="20"/>
      <c r="DS2288" s="20"/>
      <c r="DT2288" s="20"/>
      <c r="DU2288" s="20"/>
      <c r="DV2288" s="20"/>
      <c r="DW2288" s="20"/>
      <c r="DX2288" s="20"/>
      <c r="DY2288" s="20"/>
    </row>
    <row r="2289" spans="1:129" x14ac:dyDescent="0.15">
      <c r="B2289" s="77" t="s">
        <v>1499</v>
      </c>
      <c r="C2289" s="75"/>
      <c r="D2289" s="73" t="s">
        <v>38</v>
      </c>
      <c r="E2289" s="248" t="s">
        <v>1500</v>
      </c>
      <c r="F2289" s="248">
        <f t="shared" si="410"/>
        <v>-7.4244182470000007E-3</v>
      </c>
      <c r="G2289" s="248">
        <f t="shared" si="411"/>
        <v>2.8192878199999999E-4</v>
      </c>
      <c r="H2289" s="248">
        <f t="shared" si="412"/>
        <v>1.054044183E-3</v>
      </c>
      <c r="I2289" s="248">
        <f t="shared" si="413"/>
        <v>6.6631827880000005E-3</v>
      </c>
      <c r="J2289" s="248">
        <v>-1.5423574000000001E-2</v>
      </c>
      <c r="K2289" s="248">
        <v>9.5724497000000003E-4</v>
      </c>
      <c r="L2289" s="248">
        <v>8.1138775999999997E-5</v>
      </c>
      <c r="M2289" s="248">
        <v>1.3695961000000001E-5</v>
      </c>
      <c r="N2289" s="248">
        <v>2.2123906E-4</v>
      </c>
      <c r="O2289" s="248">
        <v>4.6993760999999997E-5</v>
      </c>
      <c r="P2289" s="248">
        <v>1.5660437000000001E-5</v>
      </c>
      <c r="Q2289" s="248">
        <v>1.8032239999999999E-5</v>
      </c>
      <c r="R2289" s="248">
        <v>6.6101142999999999E-3</v>
      </c>
      <c r="S2289" s="248">
        <v>0</v>
      </c>
      <c r="T2289" s="248">
        <v>0</v>
      </c>
      <c r="U2289" s="248">
        <v>3.5036248E-5</v>
      </c>
      <c r="V2289" s="255"/>
      <c r="W2289" s="89">
        <f t="shared" si="414"/>
        <v>-0.11424869629629629</v>
      </c>
      <c r="X2289" s="249">
        <v>0.57550071000000003</v>
      </c>
      <c r="Y2289" s="249">
        <v>0.51012791000000002</v>
      </c>
      <c r="Z2289" s="249">
        <v>4.9521938000000001E-2</v>
      </c>
      <c r="AA2289" s="249">
        <v>8.0954468000000008E-6</v>
      </c>
      <c r="AB2289" s="249">
        <v>5.2858180000000003E-3</v>
      </c>
      <c r="AC2289" s="249">
        <v>2.4347385999999999E-3</v>
      </c>
      <c r="AD2289" s="249">
        <v>8.1222062000000008E-3</v>
      </c>
      <c r="AE2289" s="250">
        <v>-9.8021582999999999E-8</v>
      </c>
      <c r="AF2289" s="250">
        <v>-2.5070427000000002E-10</v>
      </c>
      <c r="AG2289" s="78">
        <v>4.5833851999999998E-3</v>
      </c>
      <c r="AH2289" s="20"/>
      <c r="AI2289" s="20"/>
      <c r="AJ2289" s="20"/>
      <c r="AK2289" s="20"/>
      <c r="AL2289" s="20"/>
      <c r="AM2289" s="20"/>
      <c r="AN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c r="BU2289" s="20"/>
      <c r="BV2289" s="20"/>
      <c r="BW2289" s="20"/>
      <c r="BX2289" s="20"/>
      <c r="BY2289" s="20"/>
      <c r="BZ2289" s="20"/>
      <c r="CA2289" s="20"/>
      <c r="CB2289" s="20"/>
      <c r="CC2289" s="20"/>
      <c r="CD2289" s="20"/>
      <c r="CE2289" s="20"/>
      <c r="CF2289" s="20"/>
      <c r="CG2289" s="20"/>
      <c r="CH2289" s="20"/>
      <c r="CI2289" s="20"/>
      <c r="CJ2289" s="20"/>
      <c r="CK2289" s="20"/>
      <c r="CL2289" s="20"/>
      <c r="CM2289" s="20"/>
      <c r="CN2289" s="20"/>
      <c r="CO2289" s="20"/>
      <c r="CP2289" s="20"/>
      <c r="CQ2289" s="20"/>
      <c r="CR2289" s="20"/>
      <c r="CS2289" s="20"/>
      <c r="CT2289" s="20"/>
      <c r="CU2289" s="20"/>
      <c r="CV2289" s="20"/>
      <c r="CW2289" s="20"/>
      <c r="CX2289" s="20"/>
      <c r="CY2289" s="20"/>
      <c r="CZ2289" s="20"/>
      <c r="DA2289" s="20"/>
      <c r="DB2289" s="20"/>
      <c r="DC2289" s="20"/>
      <c r="DD2289" s="20"/>
      <c r="DE2289" s="20"/>
      <c r="DF2289" s="20"/>
      <c r="DG2289" s="20"/>
      <c r="DH2289" s="20"/>
      <c r="DI2289" s="20"/>
      <c r="DJ2289" s="20"/>
      <c r="DK2289" s="20"/>
      <c r="DL2289" s="20"/>
      <c r="DM2289" s="20"/>
      <c r="DN2289" s="20"/>
      <c r="DO2289" s="20"/>
      <c r="DP2289" s="20"/>
      <c r="DQ2289" s="20"/>
      <c r="DR2289" s="20"/>
      <c r="DS2289" s="20"/>
      <c r="DT2289" s="20"/>
      <c r="DU2289" s="20"/>
      <c r="DV2289" s="20"/>
      <c r="DW2289" s="20"/>
      <c r="DX2289" s="20"/>
      <c r="DY2289" s="20"/>
    </row>
    <row r="2290" spans="1:129" x14ac:dyDescent="0.15">
      <c r="B2290" s="77" t="s">
        <v>1501</v>
      </c>
      <c r="C2290" s="75"/>
      <c r="D2290" s="73" t="s">
        <v>38</v>
      </c>
      <c r="E2290" s="248" t="s">
        <v>1502</v>
      </c>
      <c r="F2290" s="248">
        <f t="shared" si="410"/>
        <v>3.4517362409999999E-3</v>
      </c>
      <c r="G2290" s="248">
        <f t="shared" si="411"/>
        <v>4.84642698E-4</v>
      </c>
      <c r="H2290" s="248">
        <f t="shared" si="412"/>
        <v>1.857092736E-3</v>
      </c>
      <c r="I2290" s="248">
        <f t="shared" si="413"/>
        <v>1.3011382807E-2</v>
      </c>
      <c r="J2290" s="248">
        <v>-1.1901382E-2</v>
      </c>
      <c r="K2290" s="248">
        <v>1.6860922E-3</v>
      </c>
      <c r="L2290" s="248">
        <v>1.4784973000000001E-4</v>
      </c>
      <c r="M2290" s="248">
        <v>2.5041843999999998E-5</v>
      </c>
      <c r="N2290" s="248">
        <v>3.7772347999999998E-4</v>
      </c>
      <c r="O2290" s="248">
        <v>8.1877373999999999E-5</v>
      </c>
      <c r="P2290" s="248">
        <v>2.3150805999999998E-5</v>
      </c>
      <c r="Q2290" s="248">
        <v>3.1937482000000001E-5</v>
      </c>
      <c r="R2290" s="248">
        <v>1.2926445999999999E-2</v>
      </c>
      <c r="S2290" s="248">
        <v>0</v>
      </c>
      <c r="T2290" s="248">
        <v>0</v>
      </c>
      <c r="U2290" s="248">
        <v>5.2999325000000001E-5</v>
      </c>
      <c r="V2290" s="255"/>
      <c r="W2290" s="89">
        <f t="shared" si="414"/>
        <v>-8.8158385185185179E-2</v>
      </c>
      <c r="X2290" s="249">
        <v>1.011673</v>
      </c>
      <c r="Y2290" s="249">
        <v>0.93958253000000003</v>
      </c>
      <c r="Z2290" s="249">
        <v>5.5203613999999998E-2</v>
      </c>
      <c r="AA2290" s="249">
        <v>8.5657132000000004E-6</v>
      </c>
      <c r="AB2290" s="249">
        <v>5.4935632999999996E-3</v>
      </c>
      <c r="AC2290" s="249">
        <v>2.5255068000000001E-3</v>
      </c>
      <c r="AD2290" s="249">
        <v>8.8591955E-3</v>
      </c>
      <c r="AE2290" s="250">
        <v>-4.9481105999999999E-8</v>
      </c>
      <c r="AF2290" s="250">
        <v>-5.7641177000000002E-11</v>
      </c>
      <c r="AG2290" s="78">
        <v>8.7692042000000001E-3</v>
      </c>
      <c r="AH2290" s="20"/>
      <c r="AI2290" s="20"/>
      <c r="AJ2290" s="20"/>
      <c r="AK2290" s="20"/>
      <c r="AL2290" s="20"/>
      <c r="AM2290" s="20"/>
      <c r="AN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c r="BU2290" s="20"/>
      <c r="BV2290" s="20"/>
      <c r="BW2290" s="20"/>
      <c r="BX2290" s="20"/>
      <c r="BY2290" s="20"/>
      <c r="BZ2290" s="20"/>
      <c r="CA2290" s="20"/>
      <c r="CB2290" s="20"/>
      <c r="CC2290" s="20"/>
      <c r="CD2290" s="20"/>
      <c r="CE2290" s="20"/>
      <c r="CF2290" s="20"/>
      <c r="CG2290" s="20"/>
      <c r="CH2290" s="20"/>
      <c r="CI2290" s="20"/>
      <c r="CJ2290" s="20"/>
      <c r="CK2290" s="20"/>
      <c r="CL2290" s="20"/>
      <c r="CM2290" s="20"/>
      <c r="CN2290" s="20"/>
      <c r="CO2290" s="20"/>
      <c r="CP2290" s="20"/>
      <c r="CQ2290" s="20"/>
      <c r="CR2290" s="20"/>
      <c r="CS2290" s="20"/>
      <c r="CT2290" s="20"/>
      <c r="CU2290" s="20"/>
      <c r="CV2290" s="20"/>
      <c r="CW2290" s="20"/>
      <c r="CX2290" s="20"/>
      <c r="CY2290" s="20"/>
      <c r="CZ2290" s="20"/>
      <c r="DA2290" s="20"/>
      <c r="DB2290" s="20"/>
      <c r="DC2290" s="20"/>
      <c r="DD2290" s="20"/>
      <c r="DE2290" s="20"/>
      <c r="DF2290" s="20"/>
      <c r="DG2290" s="20"/>
      <c r="DH2290" s="20"/>
      <c r="DI2290" s="20"/>
      <c r="DJ2290" s="20"/>
      <c r="DK2290" s="20"/>
      <c r="DL2290" s="20"/>
      <c r="DM2290" s="20"/>
      <c r="DN2290" s="20"/>
      <c r="DO2290" s="20"/>
      <c r="DP2290" s="20"/>
      <c r="DQ2290" s="20"/>
      <c r="DR2290" s="20"/>
      <c r="DS2290" s="20"/>
      <c r="DT2290" s="20"/>
      <c r="DU2290" s="20"/>
      <c r="DV2290" s="20"/>
      <c r="DW2290" s="20"/>
      <c r="DX2290" s="20"/>
      <c r="DY2290" s="20"/>
    </row>
    <row r="2291" spans="1:129" x14ac:dyDescent="0.15">
      <c r="A2291" s="61"/>
      <c r="B2291" s="77" t="s">
        <v>1503</v>
      </c>
      <c r="C2291" s="114"/>
      <c r="D2291" s="73" t="s">
        <v>38</v>
      </c>
      <c r="E2291" s="248" t="s">
        <v>1504</v>
      </c>
      <c r="F2291" s="248">
        <f t="shared" si="410"/>
        <v>9.2918177570999988E-2</v>
      </c>
      <c r="G2291" s="248">
        <f t="shared" si="411"/>
        <v>5.6230091399999994E-3</v>
      </c>
      <c r="H2291" s="248">
        <f t="shared" si="412"/>
        <v>2.8702184261000002E-2</v>
      </c>
      <c r="I2291" s="248">
        <f t="shared" si="413"/>
        <v>3.5658903169999999E-2</v>
      </c>
      <c r="J2291" s="248">
        <v>2.2934080999999999E-2</v>
      </c>
      <c r="K2291" s="248">
        <v>2.7446867999999999E-2</v>
      </c>
      <c r="L2291" s="248">
        <v>1.1811593000000001E-3</v>
      </c>
      <c r="M2291" s="248">
        <v>1.6234953E-4</v>
      </c>
      <c r="N2291" s="248">
        <v>4.8391585999999999E-3</v>
      </c>
      <c r="O2291" s="248">
        <v>6.2150100999999996E-4</v>
      </c>
      <c r="P2291" s="248">
        <v>7.4156960999999995E-5</v>
      </c>
      <c r="Q2291" s="248">
        <v>2.5165168999999999E-4</v>
      </c>
      <c r="R2291" s="248">
        <v>3.5242849999999999E-2</v>
      </c>
      <c r="S2291" s="248">
        <v>0</v>
      </c>
      <c r="T2291" s="248">
        <v>0</v>
      </c>
      <c r="U2291" s="248">
        <v>1.6440148000000001E-4</v>
      </c>
      <c r="V2291" s="255"/>
      <c r="W2291" s="89">
        <f t="shared" si="414"/>
        <v>0.16988208148148146</v>
      </c>
      <c r="X2291" s="249">
        <v>3.0269637999999999</v>
      </c>
      <c r="Y2291" s="249">
        <v>2.8236067</v>
      </c>
      <c r="Z2291" s="249">
        <v>0.13790372000000001</v>
      </c>
      <c r="AA2291" s="249">
        <v>1.5037511999999999E-4</v>
      </c>
      <c r="AB2291" s="249">
        <v>1.8764177E-2</v>
      </c>
      <c r="AC2291" s="249">
        <v>8.5312795000000007E-3</v>
      </c>
      <c r="AD2291" s="249">
        <v>3.8007504999999997E-2</v>
      </c>
      <c r="AE2291" s="250">
        <v>5.9624913000000003E-7</v>
      </c>
      <c r="AF2291" s="250">
        <v>1.5039549999999999E-9</v>
      </c>
      <c r="AG2291" s="78">
        <v>2.5355132999999998E-2</v>
      </c>
      <c r="AH2291" s="20"/>
      <c r="AI2291" s="20"/>
      <c r="AJ2291" s="20"/>
      <c r="AK2291" s="20"/>
      <c r="AL2291" s="20"/>
      <c r="AM2291" s="20"/>
      <c r="AN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c r="BU2291" s="20"/>
      <c r="BV2291" s="20"/>
      <c r="BW2291" s="20"/>
      <c r="BX2291" s="20"/>
      <c r="BY2291" s="20"/>
      <c r="BZ2291" s="20"/>
      <c r="CA2291" s="20"/>
      <c r="CB2291" s="20"/>
      <c r="CC2291" s="20"/>
      <c r="CD2291" s="20"/>
      <c r="CE2291" s="20"/>
      <c r="CF2291" s="20"/>
      <c r="CG2291" s="20"/>
      <c r="CH2291" s="20"/>
      <c r="CI2291" s="20"/>
      <c r="CJ2291" s="20"/>
      <c r="CK2291" s="20"/>
      <c r="CL2291" s="20"/>
      <c r="CM2291" s="20"/>
      <c r="CN2291" s="20"/>
      <c r="CO2291" s="20"/>
      <c r="CP2291" s="20"/>
      <c r="CQ2291" s="20"/>
      <c r="CR2291" s="20"/>
      <c r="CS2291" s="20"/>
      <c r="CT2291" s="20"/>
      <c r="CU2291" s="20"/>
      <c r="CV2291" s="20"/>
      <c r="CW2291" s="20"/>
      <c r="CX2291" s="20"/>
      <c r="CY2291" s="20"/>
      <c r="CZ2291" s="20"/>
      <c r="DA2291" s="20"/>
      <c r="DB2291" s="20"/>
      <c r="DC2291" s="20"/>
      <c r="DD2291" s="20"/>
      <c r="DE2291" s="20"/>
      <c r="DF2291" s="20"/>
      <c r="DG2291" s="20"/>
      <c r="DH2291" s="20"/>
      <c r="DI2291" s="20"/>
      <c r="DJ2291" s="20"/>
      <c r="DK2291" s="20"/>
      <c r="DL2291" s="20"/>
      <c r="DM2291" s="20"/>
      <c r="DN2291" s="20"/>
      <c r="DO2291" s="20"/>
      <c r="DP2291" s="20"/>
      <c r="DQ2291" s="20"/>
      <c r="DR2291" s="20"/>
      <c r="DS2291" s="20"/>
      <c r="DT2291" s="20"/>
      <c r="DU2291" s="20"/>
      <c r="DV2291" s="20"/>
      <c r="DW2291" s="20"/>
      <c r="DX2291" s="20"/>
      <c r="DY2291" s="20"/>
    </row>
    <row r="2292" spans="1:129" x14ac:dyDescent="0.15">
      <c r="A2292" s="61"/>
      <c r="B2292" s="77" t="s">
        <v>1505</v>
      </c>
      <c r="C2292" s="114"/>
      <c r="D2292" s="73" t="s">
        <v>38</v>
      </c>
      <c r="E2292" s="248" t="s">
        <v>1506</v>
      </c>
      <c r="F2292" s="248">
        <f t="shared" si="410"/>
        <v>1.678118176571</v>
      </c>
      <c r="G2292" s="248">
        <f t="shared" si="411"/>
        <v>5.6230091399999994E-3</v>
      </c>
      <c r="H2292" s="248">
        <f t="shared" si="412"/>
        <v>2.8702184261000002E-2</v>
      </c>
      <c r="I2292" s="248">
        <f t="shared" si="413"/>
        <v>1.2206589031699999</v>
      </c>
      <c r="J2292" s="248">
        <v>0.42313408000000002</v>
      </c>
      <c r="K2292" s="248">
        <v>2.7446867999999999E-2</v>
      </c>
      <c r="L2292" s="248">
        <v>1.1811593000000001E-3</v>
      </c>
      <c r="M2292" s="248">
        <v>1.6234953E-4</v>
      </c>
      <c r="N2292" s="248">
        <v>4.8391585999999999E-3</v>
      </c>
      <c r="O2292" s="248">
        <v>6.2150100999999996E-4</v>
      </c>
      <c r="P2292" s="248">
        <v>7.4156960999999995E-5</v>
      </c>
      <c r="Q2292" s="248">
        <v>2.5165168999999999E-4</v>
      </c>
      <c r="R2292" s="248">
        <v>3.5242849999999999E-2</v>
      </c>
      <c r="S2292" s="248">
        <v>0</v>
      </c>
      <c r="T2292" s="248">
        <v>1.1850000000000001</v>
      </c>
      <c r="U2292" s="248">
        <v>1.6440148000000001E-4</v>
      </c>
      <c r="V2292" s="255"/>
      <c r="W2292" s="89">
        <f t="shared" si="414"/>
        <v>3.1343265185185185</v>
      </c>
      <c r="X2292" s="249">
        <v>3.0269637999999999</v>
      </c>
      <c r="Y2292" s="249">
        <v>2.8236067</v>
      </c>
      <c r="Z2292" s="249">
        <v>0.13790372000000001</v>
      </c>
      <c r="AA2292" s="249">
        <v>1.5037511999999999E-4</v>
      </c>
      <c r="AB2292" s="249">
        <v>1.8764177E-2</v>
      </c>
      <c r="AC2292" s="249">
        <v>8.5312795000000007E-3</v>
      </c>
      <c r="AD2292" s="249">
        <v>3.8007504999999997E-2</v>
      </c>
      <c r="AE2292" s="250">
        <v>3.7978491000000001E-6</v>
      </c>
      <c r="AF2292" s="250">
        <v>1.1164219E-8</v>
      </c>
      <c r="AG2292" s="78">
        <v>2.5355132999999998E-2</v>
      </c>
      <c r="AH2292" s="20"/>
      <c r="AI2292" s="20"/>
      <c r="AJ2292" s="20"/>
      <c r="AK2292" s="20"/>
      <c r="AL2292" s="20"/>
      <c r="AM2292" s="20"/>
      <c r="AN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c r="BU2292" s="20"/>
      <c r="BV2292" s="20"/>
      <c r="BW2292" s="20"/>
      <c r="BX2292" s="20"/>
      <c r="BY2292" s="20"/>
      <c r="BZ2292" s="20"/>
      <c r="CA2292" s="20"/>
      <c r="CB2292" s="20"/>
      <c r="CC2292" s="20"/>
      <c r="CD2292" s="20"/>
      <c r="CE2292" s="20"/>
      <c r="CF2292" s="20"/>
      <c r="CG2292" s="20"/>
      <c r="CH2292" s="20"/>
      <c r="CI2292" s="20"/>
      <c r="CJ2292" s="20"/>
      <c r="CK2292" s="20"/>
      <c r="CL2292" s="20"/>
      <c r="CM2292" s="20"/>
      <c r="CN2292" s="20"/>
      <c r="CO2292" s="20"/>
      <c r="CP2292" s="20"/>
      <c r="CQ2292" s="20"/>
      <c r="CR2292" s="20"/>
      <c r="CS2292" s="20"/>
      <c r="CT2292" s="20"/>
      <c r="CU2292" s="20"/>
      <c r="CV2292" s="20"/>
      <c r="CW2292" s="20"/>
      <c r="CX2292" s="20"/>
      <c r="CY2292" s="20"/>
      <c r="CZ2292" s="20"/>
      <c r="DA2292" s="20"/>
      <c r="DB2292" s="20"/>
      <c r="DC2292" s="20"/>
      <c r="DD2292" s="20"/>
      <c r="DE2292" s="20"/>
      <c r="DF2292" s="20"/>
      <c r="DG2292" s="20"/>
      <c r="DH2292" s="20"/>
      <c r="DI2292" s="20"/>
      <c r="DJ2292" s="20"/>
      <c r="DK2292" s="20"/>
      <c r="DL2292" s="20"/>
      <c r="DM2292" s="20"/>
      <c r="DN2292" s="20"/>
      <c r="DO2292" s="20"/>
      <c r="DP2292" s="20"/>
      <c r="DQ2292" s="20"/>
      <c r="DR2292" s="20"/>
      <c r="DS2292" s="20"/>
      <c r="DT2292" s="20"/>
      <c r="DU2292" s="20"/>
      <c r="DV2292" s="20"/>
      <c r="DW2292" s="20"/>
      <c r="DX2292" s="20"/>
      <c r="DY2292" s="20"/>
    </row>
    <row r="2293" spans="1:129" x14ac:dyDescent="0.15">
      <c r="B2293" s="77" t="s">
        <v>1507</v>
      </c>
      <c r="C2293" s="114"/>
      <c r="D2293" s="73" t="s">
        <v>38</v>
      </c>
      <c r="E2293" s="248" t="s">
        <v>1508</v>
      </c>
      <c r="F2293" s="248">
        <f t="shared" si="410"/>
        <v>5.1113375627000003E-2</v>
      </c>
      <c r="G2293" s="248">
        <f t="shared" si="411"/>
        <v>2.7482733169999999E-3</v>
      </c>
      <c r="H2293" s="248">
        <f t="shared" si="412"/>
        <v>1.3771028336E-2</v>
      </c>
      <c r="I2293" s="248">
        <f t="shared" si="413"/>
        <v>2.1119194974E-2</v>
      </c>
      <c r="J2293" s="248">
        <v>1.3474879E-2</v>
      </c>
      <c r="K2293" s="248">
        <v>1.3133117E-2</v>
      </c>
      <c r="L2293" s="248">
        <v>5.9416776000000004E-4</v>
      </c>
      <c r="M2293" s="248">
        <v>8.3498977000000005E-5</v>
      </c>
      <c r="N2293" s="248">
        <v>2.3498324999999998E-3</v>
      </c>
      <c r="O2293" s="248">
        <v>3.1494184000000001E-4</v>
      </c>
      <c r="P2293" s="248">
        <v>4.3743576E-5</v>
      </c>
      <c r="Q2293" s="248">
        <v>1.2693458999999999E-4</v>
      </c>
      <c r="R2293" s="248">
        <v>2.0894834000000001E-2</v>
      </c>
      <c r="S2293" s="248">
        <v>0</v>
      </c>
      <c r="T2293" s="248">
        <v>0</v>
      </c>
      <c r="U2293" s="248">
        <v>9.7426383999999996E-5</v>
      </c>
      <c r="V2293" s="255"/>
      <c r="W2293" s="89">
        <f t="shared" si="414"/>
        <v>9.9813918518518521E-2</v>
      </c>
      <c r="X2293" s="249">
        <v>1.7772574999999999</v>
      </c>
      <c r="Y2293" s="249">
        <v>1.6478668999999999</v>
      </c>
      <c r="Z2293" s="249">
        <v>9.0806949999999997E-2</v>
      </c>
      <c r="AA2293" s="249">
        <v>7.2793700999999997E-5</v>
      </c>
      <c r="AB2293" s="249">
        <v>1.144795E-2</v>
      </c>
      <c r="AC2293" s="249">
        <v>5.2213479999999998E-3</v>
      </c>
      <c r="AD2293" s="249">
        <v>2.1841553999999999E-2</v>
      </c>
      <c r="AE2293" s="250">
        <v>3.1321002E-7</v>
      </c>
      <c r="AF2293" s="250">
        <v>8.4512686999999997E-10</v>
      </c>
      <c r="AG2293" s="78">
        <v>1.4865725999999999E-2</v>
      </c>
      <c r="AH2293" s="20"/>
      <c r="AI2293" s="20"/>
      <c r="AJ2293" s="20"/>
      <c r="AK2293" s="20"/>
      <c r="AL2293" s="20"/>
      <c r="AM2293" s="20"/>
      <c r="AN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c r="BU2293" s="20"/>
      <c r="BV2293" s="20"/>
      <c r="BW2293" s="20"/>
      <c r="BX2293" s="20"/>
      <c r="BY2293" s="20"/>
      <c r="BZ2293" s="20"/>
      <c r="CA2293" s="20"/>
      <c r="CB2293" s="20"/>
      <c r="CC2293" s="20"/>
      <c r="CD2293" s="20"/>
      <c r="CE2293" s="20"/>
      <c r="CF2293" s="20"/>
      <c r="CG2293" s="20"/>
      <c r="CH2293" s="20"/>
      <c r="CI2293" s="20"/>
      <c r="CJ2293" s="20"/>
      <c r="CK2293" s="20"/>
      <c r="CL2293" s="20"/>
      <c r="CM2293" s="20"/>
      <c r="CN2293" s="20"/>
      <c r="CO2293" s="20"/>
      <c r="CP2293" s="20"/>
      <c r="CQ2293" s="20"/>
      <c r="CR2293" s="20"/>
      <c r="CS2293" s="20"/>
      <c r="CT2293" s="20"/>
      <c r="CU2293" s="20"/>
      <c r="CV2293" s="20"/>
      <c r="CW2293" s="20"/>
      <c r="CX2293" s="20"/>
      <c r="CY2293" s="20"/>
      <c r="CZ2293" s="20"/>
      <c r="DA2293" s="20"/>
      <c r="DB2293" s="20"/>
      <c r="DC2293" s="20"/>
      <c r="DD2293" s="20"/>
      <c r="DE2293" s="20"/>
      <c r="DF2293" s="20"/>
      <c r="DG2293" s="20"/>
      <c r="DH2293" s="20"/>
      <c r="DI2293" s="20"/>
      <c r="DJ2293" s="20"/>
      <c r="DK2293" s="20"/>
      <c r="DL2293" s="20"/>
      <c r="DM2293" s="20"/>
      <c r="DN2293" s="20"/>
      <c r="DO2293" s="20"/>
      <c r="DP2293" s="20"/>
      <c r="DQ2293" s="20"/>
      <c r="DR2293" s="20"/>
      <c r="DS2293" s="20"/>
      <c r="DT2293" s="20"/>
      <c r="DU2293" s="20"/>
      <c r="DV2293" s="20"/>
      <c r="DW2293" s="20"/>
      <c r="DX2293" s="20"/>
      <c r="DY2293" s="20"/>
    </row>
    <row r="2294" spans="1:129" x14ac:dyDescent="0.15">
      <c r="B2294" s="77" t="s">
        <v>1509</v>
      </c>
      <c r="C2294" s="114"/>
      <c r="D2294" s="73" t="s">
        <v>38</v>
      </c>
      <c r="E2294" s="248" t="s">
        <v>1510</v>
      </c>
      <c r="F2294" s="248">
        <f t="shared" si="410"/>
        <v>5.6113133766270007</v>
      </c>
      <c r="G2294" s="248">
        <f t="shared" si="411"/>
        <v>2.7482733169999999E-3</v>
      </c>
      <c r="H2294" s="248">
        <f t="shared" si="412"/>
        <v>1.3771028336E-2</v>
      </c>
      <c r="I2294" s="248">
        <f t="shared" si="413"/>
        <v>5.1811191949740003</v>
      </c>
      <c r="J2294" s="248">
        <v>0.41367488000000002</v>
      </c>
      <c r="K2294" s="248">
        <v>1.3133117E-2</v>
      </c>
      <c r="L2294" s="248">
        <v>5.9416776000000004E-4</v>
      </c>
      <c r="M2294" s="248">
        <v>8.3498977000000005E-5</v>
      </c>
      <c r="N2294" s="248">
        <v>2.3498324999999998E-3</v>
      </c>
      <c r="O2294" s="248">
        <v>3.1494184000000001E-4</v>
      </c>
      <c r="P2294" s="248">
        <v>4.3743576E-5</v>
      </c>
      <c r="Q2294" s="248">
        <v>1.2693458999999999E-4</v>
      </c>
      <c r="R2294" s="248">
        <v>2.0894834000000001E-2</v>
      </c>
      <c r="S2294" s="248">
        <v>0</v>
      </c>
      <c r="T2294" s="248">
        <v>5.16</v>
      </c>
      <c r="U2294" s="248">
        <v>9.7426383999999996E-5</v>
      </c>
      <c r="V2294" s="255"/>
      <c r="W2294" s="89">
        <f t="shared" si="414"/>
        <v>3.0642583703703705</v>
      </c>
      <c r="X2294" s="249">
        <v>1.7772574999999999</v>
      </c>
      <c r="Y2294" s="249">
        <v>1.6478668999999999</v>
      </c>
      <c r="Z2294" s="249">
        <v>9.0806949999999997E-2</v>
      </c>
      <c r="AA2294" s="249">
        <v>7.2793700999999997E-5</v>
      </c>
      <c r="AB2294" s="249">
        <v>1.144795E-2</v>
      </c>
      <c r="AC2294" s="249">
        <v>5.2213479999999998E-3</v>
      </c>
      <c r="AD2294" s="249">
        <v>2.1841553999999999E-2</v>
      </c>
      <c r="AE2294" s="250">
        <v>3.5148100000000001E-6</v>
      </c>
      <c r="AF2294" s="250">
        <v>1.0505390999999999E-8</v>
      </c>
      <c r="AG2294" s="78">
        <v>1.4865725999999999E-2</v>
      </c>
      <c r="AH2294" s="20"/>
      <c r="AI2294" s="20"/>
      <c r="AJ2294" s="20"/>
      <c r="AK2294" s="20"/>
      <c r="AL2294" s="20"/>
      <c r="AM2294" s="20"/>
      <c r="AN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c r="BU2294" s="20"/>
      <c r="BV2294" s="20"/>
      <c r="BW2294" s="20"/>
      <c r="BX2294" s="20"/>
      <c r="BY2294" s="20"/>
      <c r="BZ2294" s="20"/>
      <c r="CA2294" s="20"/>
      <c r="CB2294" s="20"/>
      <c r="CC2294" s="20"/>
      <c r="CD2294" s="20"/>
      <c r="CE2294" s="20"/>
      <c r="CF2294" s="20"/>
      <c r="CG2294" s="20"/>
      <c r="CH2294" s="20"/>
      <c r="CI2294" s="20"/>
      <c r="CJ2294" s="20"/>
      <c r="CK2294" s="20"/>
      <c r="CL2294" s="20"/>
      <c r="CM2294" s="20"/>
      <c r="CN2294" s="20"/>
      <c r="CO2294" s="20"/>
      <c r="CP2294" s="20"/>
      <c r="CQ2294" s="20"/>
      <c r="CR2294" s="20"/>
      <c r="CS2294" s="20"/>
      <c r="CT2294" s="20"/>
      <c r="CU2294" s="20"/>
      <c r="CV2294" s="20"/>
      <c r="CW2294" s="20"/>
      <c r="CX2294" s="20"/>
      <c r="CY2294" s="20"/>
      <c r="CZ2294" s="20"/>
      <c r="DA2294" s="20"/>
      <c r="DB2294" s="20"/>
      <c r="DC2294" s="20"/>
      <c r="DD2294" s="20"/>
      <c r="DE2294" s="20"/>
      <c r="DF2294" s="20"/>
      <c r="DG2294" s="20"/>
      <c r="DH2294" s="20"/>
      <c r="DI2294" s="20"/>
      <c r="DJ2294" s="20"/>
      <c r="DK2294" s="20"/>
      <c r="DL2294" s="20"/>
      <c r="DM2294" s="20"/>
      <c r="DN2294" s="20"/>
      <c r="DO2294" s="20"/>
      <c r="DP2294" s="20"/>
      <c r="DQ2294" s="20"/>
      <c r="DR2294" s="20"/>
      <c r="DS2294" s="20"/>
      <c r="DT2294" s="20"/>
      <c r="DU2294" s="20"/>
      <c r="DV2294" s="20"/>
      <c r="DW2294" s="20"/>
      <c r="DX2294" s="20"/>
      <c r="DY2294" s="20"/>
    </row>
    <row r="2295" spans="1:129" x14ac:dyDescent="0.15">
      <c r="B2295" s="77" t="s">
        <v>1511</v>
      </c>
      <c r="C2295" s="114"/>
      <c r="D2295" s="73" t="s">
        <v>38</v>
      </c>
      <c r="E2295" s="248" t="s">
        <v>1512</v>
      </c>
      <c r="F2295" s="248">
        <f t="shared" si="410"/>
        <v>5.5238922198000001E-2</v>
      </c>
      <c r="G2295" s="248">
        <f t="shared" si="411"/>
        <v>3.4476109830000002E-3</v>
      </c>
      <c r="H2295" s="248">
        <f t="shared" si="412"/>
        <v>1.7593799605000002E-2</v>
      </c>
      <c r="I2295" s="248">
        <f t="shared" si="413"/>
        <v>2.0598203610000001E-2</v>
      </c>
      <c r="J2295" s="248">
        <v>1.3599307999999999E-2</v>
      </c>
      <c r="K2295" s="248">
        <v>1.6829070000000002E-2</v>
      </c>
      <c r="L2295" s="248">
        <v>7.1766283000000003E-4</v>
      </c>
      <c r="M2295" s="248">
        <v>9.8270103000000001E-5</v>
      </c>
      <c r="N2295" s="248">
        <v>2.9699362999999999E-3</v>
      </c>
      <c r="O2295" s="248">
        <v>3.7940457999999997E-4</v>
      </c>
      <c r="P2295" s="248">
        <v>4.7066775E-5</v>
      </c>
      <c r="Q2295" s="248">
        <v>1.5337825E-4</v>
      </c>
      <c r="R2295" s="248">
        <v>2.03412E-2</v>
      </c>
      <c r="S2295" s="248">
        <v>0</v>
      </c>
      <c r="T2295" s="248">
        <v>0</v>
      </c>
      <c r="U2295" s="248">
        <v>1.0362536E-4</v>
      </c>
      <c r="V2295" s="255"/>
      <c r="W2295" s="89">
        <f t="shared" si="414"/>
        <v>0.1007356148148148</v>
      </c>
      <c r="X2295" s="249">
        <v>1.81593</v>
      </c>
      <c r="Y2295" s="249">
        <v>1.6696906</v>
      </c>
      <c r="Z2295" s="249">
        <v>0.10046451000000001</v>
      </c>
      <c r="AA2295" s="249">
        <v>9.5479166999999995E-5</v>
      </c>
      <c r="AB2295" s="249">
        <v>1.3462706E-2</v>
      </c>
      <c r="AC2295" s="249">
        <v>6.1352964999999999E-3</v>
      </c>
      <c r="AD2295" s="249">
        <v>2.6081459000000001E-2</v>
      </c>
      <c r="AE2295" s="250">
        <v>3.6027494000000001E-7</v>
      </c>
      <c r="AF2295" s="250">
        <v>8.9363167000000004E-10</v>
      </c>
      <c r="AG2295" s="78">
        <v>1.4790223E-2</v>
      </c>
      <c r="AH2295" s="20"/>
      <c r="AI2295" s="20"/>
      <c r="AJ2295" s="20"/>
      <c r="AK2295" s="20"/>
      <c r="AL2295" s="20"/>
      <c r="AM2295" s="20"/>
      <c r="AN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c r="BU2295" s="20"/>
      <c r="BV2295" s="20"/>
      <c r="BW2295" s="20"/>
      <c r="BX2295" s="20"/>
      <c r="BY2295" s="20"/>
      <c r="BZ2295" s="20"/>
      <c r="CA2295" s="20"/>
      <c r="CB2295" s="20"/>
      <c r="CC2295" s="20"/>
      <c r="CD2295" s="20"/>
      <c r="CE2295" s="20"/>
      <c r="CF2295" s="20"/>
      <c r="CG2295" s="20"/>
      <c r="CH2295" s="20"/>
      <c r="CI2295" s="20"/>
      <c r="CJ2295" s="20"/>
      <c r="CK2295" s="20"/>
      <c r="CL2295" s="20"/>
      <c r="CM2295" s="20"/>
      <c r="CN2295" s="20"/>
      <c r="CO2295" s="20"/>
      <c r="CP2295" s="20"/>
      <c r="CQ2295" s="20"/>
      <c r="CR2295" s="20"/>
      <c r="CS2295" s="20"/>
      <c r="CT2295" s="20"/>
      <c r="CU2295" s="20"/>
      <c r="CV2295" s="20"/>
      <c r="CW2295" s="20"/>
      <c r="CX2295" s="20"/>
      <c r="CY2295" s="20"/>
      <c r="CZ2295" s="20"/>
      <c r="DA2295" s="20"/>
      <c r="DB2295" s="20"/>
      <c r="DC2295" s="20"/>
      <c r="DD2295" s="20"/>
      <c r="DE2295" s="20"/>
      <c r="DF2295" s="20"/>
      <c r="DG2295" s="20"/>
      <c r="DH2295" s="20"/>
      <c r="DI2295" s="20"/>
      <c r="DJ2295" s="20"/>
      <c r="DK2295" s="20"/>
      <c r="DL2295" s="20"/>
      <c r="DM2295" s="20"/>
      <c r="DN2295" s="20"/>
      <c r="DO2295" s="20"/>
      <c r="DP2295" s="20"/>
      <c r="DQ2295" s="20"/>
      <c r="DR2295" s="20"/>
      <c r="DS2295" s="20"/>
      <c r="DT2295" s="20"/>
      <c r="DU2295" s="20"/>
      <c r="DV2295" s="20"/>
      <c r="DW2295" s="20"/>
      <c r="DX2295" s="20"/>
      <c r="DY2295" s="20"/>
    </row>
    <row r="2296" spans="1:129" x14ac:dyDescent="0.15">
      <c r="B2296" s="77" t="s">
        <v>1513</v>
      </c>
      <c r="C2296" s="114"/>
      <c r="D2296" s="73" t="s">
        <v>38</v>
      </c>
      <c r="E2296" s="248" t="s">
        <v>1514</v>
      </c>
      <c r="F2296" s="248">
        <f t="shared" si="410"/>
        <v>5.3154389241980011</v>
      </c>
      <c r="G2296" s="248">
        <f t="shared" si="411"/>
        <v>3.4476109830000002E-3</v>
      </c>
      <c r="H2296" s="248">
        <f t="shared" si="412"/>
        <v>1.7593799605000002E-2</v>
      </c>
      <c r="I2296" s="248">
        <f t="shared" si="413"/>
        <v>4.8805982036100009</v>
      </c>
      <c r="J2296" s="248">
        <v>0.41379930999999998</v>
      </c>
      <c r="K2296" s="248">
        <v>1.6829070000000002E-2</v>
      </c>
      <c r="L2296" s="248">
        <v>7.1766283000000003E-4</v>
      </c>
      <c r="M2296" s="248">
        <v>9.8270103000000001E-5</v>
      </c>
      <c r="N2296" s="248">
        <v>2.9699362999999999E-3</v>
      </c>
      <c r="O2296" s="248">
        <v>3.7940457999999997E-4</v>
      </c>
      <c r="P2296" s="248">
        <v>4.7066775E-5</v>
      </c>
      <c r="Q2296" s="248">
        <v>1.5337825E-4</v>
      </c>
      <c r="R2296" s="248">
        <v>2.03412E-2</v>
      </c>
      <c r="S2296" s="248">
        <v>0</v>
      </c>
      <c r="T2296" s="248">
        <v>4.8600000000000003</v>
      </c>
      <c r="U2296" s="248">
        <v>1.0362536E-4</v>
      </c>
      <c r="V2296" s="255"/>
      <c r="W2296" s="89">
        <f t="shared" si="414"/>
        <v>3.0651800740740738</v>
      </c>
      <c r="X2296" s="249">
        <v>1.81593</v>
      </c>
      <c r="Y2296" s="249">
        <v>1.6696906</v>
      </c>
      <c r="Z2296" s="249">
        <v>0.10046451000000001</v>
      </c>
      <c r="AA2296" s="249">
        <v>9.5479166999999995E-5</v>
      </c>
      <c r="AB2296" s="249">
        <v>1.3462706E-2</v>
      </c>
      <c r="AC2296" s="249">
        <v>6.1352964999999999E-3</v>
      </c>
      <c r="AD2296" s="249">
        <v>2.6081459000000001E-2</v>
      </c>
      <c r="AE2296" s="250">
        <v>3.5618749000000002E-6</v>
      </c>
      <c r="AF2296" s="250">
        <v>1.0553896E-8</v>
      </c>
      <c r="AG2296" s="78">
        <v>1.4790223E-2</v>
      </c>
      <c r="AH2296" s="20"/>
      <c r="AI2296" s="20"/>
      <c r="AJ2296" s="20"/>
      <c r="AK2296" s="20"/>
      <c r="AL2296" s="20"/>
      <c r="AM2296" s="20"/>
      <c r="AN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c r="BU2296" s="20"/>
      <c r="BV2296" s="20"/>
      <c r="BW2296" s="20"/>
      <c r="BX2296" s="20"/>
      <c r="BY2296" s="20"/>
      <c r="BZ2296" s="20"/>
      <c r="CA2296" s="20"/>
      <c r="CB2296" s="20"/>
      <c r="CC2296" s="20"/>
      <c r="CD2296" s="20"/>
      <c r="CE2296" s="20"/>
      <c r="CF2296" s="20"/>
      <c r="CG2296" s="20"/>
      <c r="CH2296" s="20"/>
      <c r="CI2296" s="20"/>
      <c r="CJ2296" s="20"/>
      <c r="CK2296" s="20"/>
      <c r="CL2296" s="20"/>
      <c r="CM2296" s="20"/>
      <c r="CN2296" s="20"/>
      <c r="CO2296" s="20"/>
      <c r="CP2296" s="20"/>
      <c r="CQ2296" s="20"/>
      <c r="CR2296" s="20"/>
      <c r="CS2296" s="20"/>
      <c r="CT2296" s="20"/>
      <c r="CU2296" s="20"/>
      <c r="CV2296" s="20"/>
      <c r="CW2296" s="20"/>
      <c r="CX2296" s="20"/>
      <c r="CY2296" s="20"/>
      <c r="CZ2296" s="20"/>
      <c r="DA2296" s="20"/>
      <c r="DB2296" s="20"/>
      <c r="DC2296" s="20"/>
      <c r="DD2296" s="20"/>
      <c r="DE2296" s="20"/>
      <c r="DF2296" s="20"/>
      <c r="DG2296" s="20"/>
      <c r="DH2296" s="20"/>
      <c r="DI2296" s="20"/>
      <c r="DJ2296" s="20"/>
      <c r="DK2296" s="20"/>
      <c r="DL2296" s="20"/>
      <c r="DM2296" s="20"/>
      <c r="DN2296" s="20"/>
      <c r="DO2296" s="20"/>
      <c r="DP2296" s="20"/>
      <c r="DQ2296" s="20"/>
      <c r="DR2296" s="20"/>
      <c r="DS2296" s="20"/>
      <c r="DT2296" s="20"/>
      <c r="DU2296" s="20"/>
      <c r="DV2296" s="20"/>
      <c r="DW2296" s="20"/>
      <c r="DX2296" s="20"/>
      <c r="DY2296" s="20"/>
    </row>
    <row r="2297" spans="1:129" x14ac:dyDescent="0.15">
      <c r="B2297" s="77" t="s">
        <v>1515</v>
      </c>
      <c r="C2297" s="114"/>
      <c r="D2297" s="73" t="s">
        <v>38</v>
      </c>
      <c r="E2297" s="248" t="s">
        <v>1516</v>
      </c>
      <c r="F2297" s="248">
        <f t="shared" si="410"/>
        <v>1.6359597399999946E-4</v>
      </c>
      <c r="G2297" s="248">
        <f t="shared" si="411"/>
        <v>4.2335709899999995E-4</v>
      </c>
      <c r="H2297" s="248">
        <f t="shared" si="412"/>
        <v>1.6143106760000002E-3</v>
      </c>
      <c r="I2297" s="248">
        <f t="shared" si="413"/>
        <v>1.1092159199E-2</v>
      </c>
      <c r="J2297" s="248">
        <v>-1.2966231E-2</v>
      </c>
      <c r="K2297" s="248">
        <v>1.4657431000000001E-3</v>
      </c>
      <c r="L2297" s="248">
        <v>1.2768130000000001E-4</v>
      </c>
      <c r="M2297" s="248">
        <v>2.1611693999999999E-5</v>
      </c>
      <c r="N2297" s="248">
        <v>3.3041423999999997E-4</v>
      </c>
      <c r="O2297" s="248">
        <v>7.1331165000000003E-5</v>
      </c>
      <c r="P2297" s="248">
        <v>2.0886276000000001E-5</v>
      </c>
      <c r="Q2297" s="248">
        <v>2.7733572000000002E-5</v>
      </c>
      <c r="R2297" s="248">
        <v>1.1016857E-2</v>
      </c>
      <c r="S2297" s="248">
        <v>0</v>
      </c>
      <c r="T2297" s="248">
        <v>0</v>
      </c>
      <c r="U2297" s="248">
        <v>4.7568626999999998E-5</v>
      </c>
      <c r="V2297" s="255"/>
      <c r="W2297" s="89">
        <f t="shared" si="414"/>
        <v>-9.6046155555555554E-2</v>
      </c>
      <c r="X2297" s="249">
        <v>0.87980694000000004</v>
      </c>
      <c r="Y2297" s="249">
        <v>0.80974740999999995</v>
      </c>
      <c r="Z2297" s="249">
        <v>5.3485897999999997E-2</v>
      </c>
      <c r="AA2297" s="249">
        <v>8.4235395999999996E-6</v>
      </c>
      <c r="AB2297" s="249">
        <v>5.4307566000000003E-3</v>
      </c>
      <c r="AC2297" s="249">
        <v>2.4980651999999999E-3</v>
      </c>
      <c r="AD2297" s="249">
        <v>8.6363848000000007E-3</v>
      </c>
      <c r="AE2297" s="250">
        <v>-6.4156134000000005E-8</v>
      </c>
      <c r="AF2297" s="250">
        <v>-1.1600909E-10</v>
      </c>
      <c r="AG2297" s="78">
        <v>7.5037239999999998E-3</v>
      </c>
      <c r="AH2297" s="20"/>
      <c r="AI2297" s="20"/>
      <c r="AJ2297" s="20"/>
      <c r="AK2297" s="20"/>
      <c r="AL2297" s="20"/>
      <c r="AM2297" s="20"/>
      <c r="AN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c r="BU2297" s="20"/>
      <c r="BV2297" s="20"/>
      <c r="BW2297" s="20"/>
      <c r="BX2297" s="20"/>
      <c r="BY2297" s="20"/>
      <c r="BZ2297" s="20"/>
      <c r="CA2297" s="20"/>
      <c r="CB2297" s="20"/>
      <c r="CC2297" s="20"/>
      <c r="CD2297" s="20"/>
      <c r="CE2297" s="20"/>
      <c r="CF2297" s="20"/>
      <c r="CG2297" s="20"/>
      <c r="CH2297" s="20"/>
      <c r="CI2297" s="20"/>
      <c r="CJ2297" s="20"/>
      <c r="CK2297" s="20"/>
      <c r="CL2297" s="20"/>
      <c r="CM2297" s="20"/>
      <c r="CN2297" s="20"/>
      <c r="CO2297" s="20"/>
      <c r="CP2297" s="20"/>
      <c r="CQ2297" s="20"/>
      <c r="CR2297" s="20"/>
      <c r="CS2297" s="20"/>
      <c r="CT2297" s="20"/>
      <c r="CU2297" s="20"/>
      <c r="CV2297" s="20"/>
      <c r="CW2297" s="20"/>
      <c r="CX2297" s="20"/>
      <c r="CY2297" s="20"/>
      <c r="CZ2297" s="20"/>
      <c r="DA2297" s="20"/>
      <c r="DB2297" s="20"/>
      <c r="DC2297" s="20"/>
      <c r="DD2297" s="20"/>
      <c r="DE2297" s="20"/>
      <c r="DF2297" s="20"/>
      <c r="DG2297" s="20"/>
      <c r="DH2297" s="20"/>
      <c r="DI2297" s="20"/>
      <c r="DJ2297" s="20"/>
      <c r="DK2297" s="20"/>
      <c r="DL2297" s="20"/>
      <c r="DM2297" s="20"/>
      <c r="DN2297" s="20"/>
      <c r="DO2297" s="20"/>
      <c r="DP2297" s="20"/>
      <c r="DQ2297" s="20"/>
      <c r="DR2297" s="20"/>
      <c r="DS2297" s="20"/>
      <c r="DT2297" s="20"/>
      <c r="DU2297" s="20"/>
      <c r="DV2297" s="20"/>
      <c r="DW2297" s="20"/>
      <c r="DX2297" s="20"/>
      <c r="DY2297" s="20"/>
    </row>
    <row r="2298" spans="1:129" x14ac:dyDescent="0.15">
      <c r="B2298" s="77" t="s">
        <v>1517</v>
      </c>
      <c r="C2298" s="114"/>
      <c r="D2298" s="73" t="s">
        <v>38</v>
      </c>
      <c r="E2298" s="248" t="s">
        <v>1518</v>
      </c>
      <c r="F2298" s="248">
        <f t="shared" si="410"/>
        <v>-7.4244182470000007E-3</v>
      </c>
      <c r="G2298" s="248">
        <f t="shared" si="411"/>
        <v>2.8192878199999999E-4</v>
      </c>
      <c r="H2298" s="248">
        <f t="shared" si="412"/>
        <v>1.054044183E-3</v>
      </c>
      <c r="I2298" s="248">
        <f t="shared" si="413"/>
        <v>6.6631827880000005E-3</v>
      </c>
      <c r="J2298" s="248">
        <v>-1.5423574000000001E-2</v>
      </c>
      <c r="K2298" s="248">
        <v>9.5724497000000003E-4</v>
      </c>
      <c r="L2298" s="248">
        <v>8.1138775999999997E-5</v>
      </c>
      <c r="M2298" s="248">
        <v>1.3695961000000001E-5</v>
      </c>
      <c r="N2298" s="248">
        <v>2.2123906E-4</v>
      </c>
      <c r="O2298" s="248">
        <v>4.6993760999999997E-5</v>
      </c>
      <c r="P2298" s="248">
        <v>1.5660437000000001E-5</v>
      </c>
      <c r="Q2298" s="248">
        <v>1.8032239999999999E-5</v>
      </c>
      <c r="R2298" s="248">
        <v>6.6101142999999999E-3</v>
      </c>
      <c r="S2298" s="248">
        <v>0</v>
      </c>
      <c r="T2298" s="248">
        <v>0</v>
      </c>
      <c r="U2298" s="248">
        <v>3.5036248E-5</v>
      </c>
      <c r="V2298" s="255"/>
      <c r="W2298" s="89">
        <f t="shared" si="414"/>
        <v>-0.11424869629629629</v>
      </c>
      <c r="X2298" s="249">
        <v>0.57550071000000003</v>
      </c>
      <c r="Y2298" s="249">
        <v>0.51012791000000002</v>
      </c>
      <c r="Z2298" s="249">
        <v>4.9521938000000001E-2</v>
      </c>
      <c r="AA2298" s="249">
        <v>8.0954468000000008E-6</v>
      </c>
      <c r="AB2298" s="249">
        <v>5.2858180000000003E-3</v>
      </c>
      <c r="AC2298" s="249">
        <v>2.4347385999999999E-3</v>
      </c>
      <c r="AD2298" s="249">
        <v>8.1222062000000008E-3</v>
      </c>
      <c r="AE2298" s="250">
        <v>-9.8021582999999999E-8</v>
      </c>
      <c r="AF2298" s="250">
        <v>-2.5070427000000002E-10</v>
      </c>
      <c r="AG2298" s="78">
        <v>4.5833851999999998E-3</v>
      </c>
      <c r="AH2298" s="20"/>
      <c r="AI2298" s="20"/>
      <c r="AJ2298" s="20"/>
      <c r="AK2298" s="20"/>
      <c r="AL2298" s="20"/>
      <c r="AM2298" s="20"/>
      <c r="AN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c r="BU2298" s="20"/>
      <c r="BV2298" s="20"/>
      <c r="BW2298" s="20"/>
      <c r="BX2298" s="20"/>
      <c r="BY2298" s="20"/>
      <c r="BZ2298" s="20"/>
      <c r="CA2298" s="20"/>
      <c r="CB2298" s="20"/>
      <c r="CC2298" s="20"/>
      <c r="CD2298" s="20"/>
      <c r="CE2298" s="20"/>
      <c r="CF2298" s="20"/>
      <c r="CG2298" s="20"/>
      <c r="CH2298" s="20"/>
      <c r="CI2298" s="20"/>
      <c r="CJ2298" s="20"/>
      <c r="CK2298" s="20"/>
      <c r="CL2298" s="20"/>
      <c r="CM2298" s="20"/>
      <c r="CN2298" s="20"/>
      <c r="CO2298" s="20"/>
      <c r="CP2298" s="20"/>
      <c r="CQ2298" s="20"/>
      <c r="CR2298" s="20"/>
      <c r="CS2298" s="20"/>
      <c r="CT2298" s="20"/>
      <c r="CU2298" s="20"/>
      <c r="CV2298" s="20"/>
      <c r="CW2298" s="20"/>
      <c r="CX2298" s="20"/>
      <c r="CY2298" s="20"/>
      <c r="CZ2298" s="20"/>
      <c r="DA2298" s="20"/>
      <c r="DB2298" s="20"/>
      <c r="DC2298" s="20"/>
      <c r="DD2298" s="20"/>
      <c r="DE2298" s="20"/>
      <c r="DF2298" s="20"/>
      <c r="DG2298" s="20"/>
      <c r="DH2298" s="20"/>
      <c r="DI2298" s="20"/>
      <c r="DJ2298" s="20"/>
      <c r="DK2298" s="20"/>
      <c r="DL2298" s="20"/>
      <c r="DM2298" s="20"/>
      <c r="DN2298" s="20"/>
      <c r="DO2298" s="20"/>
      <c r="DP2298" s="20"/>
      <c r="DQ2298" s="20"/>
      <c r="DR2298" s="20"/>
      <c r="DS2298" s="20"/>
      <c r="DT2298" s="20"/>
      <c r="DU2298" s="20"/>
      <c r="DV2298" s="20"/>
      <c r="DW2298" s="20"/>
      <c r="DX2298" s="20"/>
      <c r="DY2298" s="20"/>
    </row>
    <row r="2299" spans="1:129" x14ac:dyDescent="0.15">
      <c r="B2299" s="77" t="s">
        <v>1519</v>
      </c>
      <c r="C2299" s="114"/>
      <c r="D2299" s="73" t="s">
        <v>38</v>
      </c>
      <c r="E2299" s="248" t="s">
        <v>1520</v>
      </c>
      <c r="F2299" s="248">
        <f t="shared" si="410"/>
        <v>5.8114655817000004E-2</v>
      </c>
      <c r="G2299" s="248">
        <f t="shared" si="411"/>
        <v>3.5502565200000004E-3</v>
      </c>
      <c r="H2299" s="248">
        <f t="shared" si="412"/>
        <v>1.9855011631000001E-2</v>
      </c>
      <c r="I2299" s="248">
        <f t="shared" si="413"/>
        <v>2.5137285566000003E-2</v>
      </c>
      <c r="J2299" s="248">
        <v>9.5721021000000003E-3</v>
      </c>
      <c r="K2299" s="248">
        <v>1.9115922E-2</v>
      </c>
      <c r="L2299" s="248">
        <v>7.7335529000000002E-4</v>
      </c>
      <c r="M2299" s="248">
        <v>1.0230323E-4</v>
      </c>
      <c r="N2299" s="248">
        <v>3.0927606000000002E-3</v>
      </c>
      <c r="O2299" s="248">
        <v>3.5519269E-4</v>
      </c>
      <c r="P2299" s="248">
        <v>-3.4265659000000001E-5</v>
      </c>
      <c r="Q2299" s="248">
        <v>1.5268656999999999E-4</v>
      </c>
      <c r="R2299" s="248">
        <v>2.5048541000000001E-2</v>
      </c>
      <c r="S2299" s="248">
        <v>0</v>
      </c>
      <c r="T2299" s="248">
        <v>0</v>
      </c>
      <c r="U2299" s="248">
        <v>-6.3942004000000003E-5</v>
      </c>
      <c r="V2299" s="255"/>
      <c r="W2299" s="89">
        <f t="shared" si="414"/>
        <v>7.0904460000000002E-2</v>
      </c>
      <c r="X2299" s="249">
        <v>0.83562572000000002</v>
      </c>
      <c r="Y2299" s="249">
        <v>1.3457498999999999</v>
      </c>
      <c r="Z2299" s="249">
        <v>-0.39233639999999997</v>
      </c>
      <c r="AA2299" s="249">
        <v>3.1456701000000003E-5</v>
      </c>
      <c r="AB2299" s="249">
        <v>-4.3285085000000001E-2</v>
      </c>
      <c r="AC2299" s="249">
        <v>-2.0082907000000001E-2</v>
      </c>
      <c r="AD2299" s="249">
        <v>-5.4451256000000003E-2</v>
      </c>
      <c r="AE2299" s="250">
        <v>3.469949E-7</v>
      </c>
      <c r="AF2299" s="250">
        <v>8.3614444E-10</v>
      </c>
      <c r="AG2299" s="78">
        <v>1.5856098999999999E-2</v>
      </c>
      <c r="AH2299" s="20"/>
      <c r="AI2299" s="20"/>
      <c r="AJ2299" s="20"/>
      <c r="AK2299" s="20"/>
      <c r="AL2299" s="20"/>
      <c r="AM2299" s="20"/>
      <c r="AN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c r="BU2299" s="20"/>
      <c r="BV2299" s="20"/>
      <c r="BW2299" s="20"/>
      <c r="BX2299" s="20"/>
      <c r="BY2299" s="20"/>
      <c r="BZ2299" s="20"/>
      <c r="CA2299" s="20"/>
      <c r="CB2299" s="20"/>
      <c r="CC2299" s="20"/>
      <c r="CD2299" s="20"/>
      <c r="CE2299" s="20"/>
      <c r="CF2299" s="20"/>
      <c r="CG2299" s="20"/>
      <c r="CH2299" s="20"/>
      <c r="CI2299" s="20"/>
      <c r="CJ2299" s="20"/>
      <c r="CK2299" s="20"/>
      <c r="CL2299" s="20"/>
      <c r="CM2299" s="20"/>
      <c r="CN2299" s="20"/>
      <c r="CO2299" s="20"/>
      <c r="CP2299" s="20"/>
      <c r="CQ2299" s="20"/>
      <c r="CR2299" s="20"/>
      <c r="CS2299" s="20"/>
      <c r="CT2299" s="20"/>
      <c r="CU2299" s="20"/>
      <c r="CV2299" s="20"/>
      <c r="CW2299" s="20"/>
      <c r="CX2299" s="20"/>
      <c r="CY2299" s="20"/>
      <c r="CZ2299" s="20"/>
      <c r="DA2299" s="20"/>
      <c r="DB2299" s="20"/>
      <c r="DC2299" s="20"/>
      <c r="DD2299" s="20"/>
      <c r="DE2299" s="20"/>
      <c r="DF2299" s="20"/>
      <c r="DG2299" s="20"/>
      <c r="DH2299" s="20"/>
      <c r="DI2299" s="20"/>
      <c r="DJ2299" s="20"/>
      <c r="DK2299" s="20"/>
      <c r="DL2299" s="20"/>
      <c r="DM2299" s="20"/>
      <c r="DN2299" s="20"/>
      <c r="DO2299" s="20"/>
      <c r="DP2299" s="20"/>
      <c r="DQ2299" s="20"/>
      <c r="DR2299" s="20"/>
      <c r="DS2299" s="20"/>
      <c r="DT2299" s="20"/>
      <c r="DU2299" s="20"/>
      <c r="DV2299" s="20"/>
      <c r="DW2299" s="20"/>
      <c r="DX2299" s="20"/>
      <c r="DY2299" s="20"/>
    </row>
    <row r="2300" spans="1:129" x14ac:dyDescent="0.15">
      <c r="B2300" s="77" t="s">
        <v>1521</v>
      </c>
      <c r="C2300" s="114"/>
      <c r="D2300" s="73" t="s">
        <v>38</v>
      </c>
      <c r="E2300" s="248" t="s">
        <v>1522</v>
      </c>
      <c r="F2300" s="248">
        <f t="shared" si="410"/>
        <v>6.0458146537170006</v>
      </c>
      <c r="G2300" s="248">
        <f t="shared" si="411"/>
        <v>3.5502565200000004E-3</v>
      </c>
      <c r="H2300" s="248">
        <f t="shared" si="412"/>
        <v>1.9855011631000001E-2</v>
      </c>
      <c r="I2300" s="248">
        <f t="shared" si="413"/>
        <v>5.6126372855660005</v>
      </c>
      <c r="J2300" s="248">
        <v>0.40977209999999997</v>
      </c>
      <c r="K2300" s="248">
        <v>1.9115922E-2</v>
      </c>
      <c r="L2300" s="248">
        <v>7.7335529000000002E-4</v>
      </c>
      <c r="M2300" s="248">
        <v>1.0230323E-4</v>
      </c>
      <c r="N2300" s="248">
        <v>3.0927606000000002E-3</v>
      </c>
      <c r="O2300" s="248">
        <v>3.5519269E-4</v>
      </c>
      <c r="P2300" s="248">
        <v>-3.4265659000000001E-5</v>
      </c>
      <c r="Q2300" s="248">
        <v>1.5268656999999999E-4</v>
      </c>
      <c r="R2300" s="248">
        <v>2.5048541000000001E-2</v>
      </c>
      <c r="S2300" s="248">
        <v>0</v>
      </c>
      <c r="T2300" s="248">
        <v>5.5875000000000004</v>
      </c>
      <c r="U2300" s="248">
        <v>-6.3942004000000003E-5</v>
      </c>
      <c r="V2300" s="255"/>
      <c r="W2300" s="89">
        <f t="shared" si="414"/>
        <v>3.0353488888888887</v>
      </c>
      <c r="X2300" s="249">
        <v>0.83562572000000002</v>
      </c>
      <c r="Y2300" s="249">
        <v>1.3457498999999999</v>
      </c>
      <c r="Z2300" s="249">
        <v>-0.39233639999999997</v>
      </c>
      <c r="AA2300" s="249">
        <v>3.1456701000000003E-5</v>
      </c>
      <c r="AB2300" s="249">
        <v>-4.3285085000000001E-2</v>
      </c>
      <c r="AC2300" s="249">
        <v>-2.0082907000000001E-2</v>
      </c>
      <c r="AD2300" s="249">
        <v>-5.4451256000000003E-2</v>
      </c>
      <c r="AE2300" s="250">
        <v>3.5485948999999999E-6</v>
      </c>
      <c r="AF2300" s="250">
        <v>1.0496408E-8</v>
      </c>
      <c r="AG2300" s="78">
        <v>1.5856098999999999E-2</v>
      </c>
      <c r="AH2300" s="20"/>
      <c r="AI2300" s="20"/>
      <c r="AJ2300" s="20"/>
      <c r="AK2300" s="20"/>
      <c r="AL2300" s="20"/>
      <c r="AM2300" s="20"/>
      <c r="AN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c r="BU2300" s="20"/>
      <c r="BV2300" s="20"/>
      <c r="BW2300" s="20"/>
      <c r="BX2300" s="20"/>
      <c r="BY2300" s="20"/>
      <c r="BZ2300" s="20"/>
      <c r="CA2300" s="20"/>
      <c r="CB2300" s="20"/>
      <c r="CC2300" s="20"/>
      <c r="CD2300" s="20"/>
      <c r="CE2300" s="20"/>
      <c r="CF2300" s="20"/>
      <c r="CG2300" s="20"/>
      <c r="CH2300" s="20"/>
      <c r="CI2300" s="20"/>
      <c r="CJ2300" s="20"/>
      <c r="CK2300" s="20"/>
      <c r="CL2300" s="20"/>
      <c r="CM2300" s="20"/>
      <c r="CN2300" s="20"/>
      <c r="CO2300" s="20"/>
      <c r="CP2300" s="20"/>
      <c r="CQ2300" s="20"/>
      <c r="CR2300" s="20"/>
      <c r="CS2300" s="20"/>
      <c r="CT2300" s="20"/>
      <c r="CU2300" s="20"/>
      <c r="CV2300" s="20"/>
      <c r="CW2300" s="20"/>
      <c r="CX2300" s="20"/>
      <c r="CY2300" s="20"/>
      <c r="CZ2300" s="20"/>
      <c r="DA2300" s="20"/>
      <c r="DB2300" s="20"/>
      <c r="DC2300" s="20"/>
      <c r="DD2300" s="20"/>
      <c r="DE2300" s="20"/>
      <c r="DF2300" s="20"/>
      <c r="DG2300" s="20"/>
      <c r="DH2300" s="20"/>
      <c r="DI2300" s="20"/>
      <c r="DJ2300" s="20"/>
      <c r="DK2300" s="20"/>
      <c r="DL2300" s="20"/>
      <c r="DM2300" s="20"/>
      <c r="DN2300" s="20"/>
      <c r="DO2300" s="20"/>
      <c r="DP2300" s="20"/>
      <c r="DQ2300" s="20"/>
      <c r="DR2300" s="20"/>
      <c r="DS2300" s="20"/>
      <c r="DT2300" s="20"/>
      <c r="DU2300" s="20"/>
      <c r="DV2300" s="20"/>
      <c r="DW2300" s="20"/>
      <c r="DX2300" s="20"/>
      <c r="DY2300" s="20"/>
    </row>
    <row r="2301" spans="1:129" x14ac:dyDescent="0.15">
      <c r="B2301" s="77" t="s">
        <v>1523</v>
      </c>
      <c r="C2301" s="114"/>
      <c r="D2301" s="73" t="s">
        <v>38</v>
      </c>
      <c r="E2301" s="248" t="s">
        <v>1524</v>
      </c>
      <c r="F2301" s="248">
        <f t="shared" si="410"/>
        <v>5.4577196354999996E-2</v>
      </c>
      <c r="G2301" s="248">
        <f t="shared" si="411"/>
        <v>3.2692923690000003E-3</v>
      </c>
      <c r="H2301" s="248">
        <f t="shared" si="412"/>
        <v>1.6606765466000002E-2</v>
      </c>
      <c r="I2301" s="248">
        <f t="shared" si="413"/>
        <v>2.099303152E-2</v>
      </c>
      <c r="J2301" s="248">
        <v>1.3708107000000001E-2</v>
      </c>
      <c r="K2301" s="248">
        <v>1.5872863000000001E-2</v>
      </c>
      <c r="L2301" s="248">
        <v>6.8741994000000002E-4</v>
      </c>
      <c r="M2301" s="248">
        <v>9.4788488999999999E-5</v>
      </c>
      <c r="N2301" s="248">
        <v>2.8108832000000002E-3</v>
      </c>
      <c r="O2301" s="248">
        <v>3.6362067999999998E-4</v>
      </c>
      <c r="P2301" s="248">
        <v>4.6482525999999999E-5</v>
      </c>
      <c r="Q2301" s="248">
        <v>1.4688713E-4</v>
      </c>
      <c r="R2301" s="248">
        <v>2.0743448000000001E-2</v>
      </c>
      <c r="S2301" s="248">
        <v>0</v>
      </c>
      <c r="T2301" s="248">
        <v>0</v>
      </c>
      <c r="U2301" s="248">
        <v>1.0269638999999999E-4</v>
      </c>
      <c r="V2301" s="255"/>
      <c r="W2301" s="89">
        <f t="shared" si="414"/>
        <v>0.10154153333333334</v>
      </c>
      <c r="X2301" s="249">
        <v>1.8231995000000001</v>
      </c>
      <c r="Y2301" s="249">
        <v>1.6811822999999999</v>
      </c>
      <c r="Z2301" s="249">
        <v>9.8118193000000006E-2</v>
      </c>
      <c r="AA2301" s="249">
        <v>8.9448665999999997E-5</v>
      </c>
      <c r="AB2301" s="249">
        <v>1.2933811999999999E-2</v>
      </c>
      <c r="AC2301" s="249">
        <v>5.8952357999999998E-3</v>
      </c>
      <c r="AD2301" s="249">
        <v>2.4980525E-2</v>
      </c>
      <c r="AE2301" s="250">
        <v>3.4968095999999998E-7</v>
      </c>
      <c r="AF2301" s="250">
        <v>8.8847945000000005E-10</v>
      </c>
      <c r="AG2301" s="78">
        <v>1.4979088E-2</v>
      </c>
      <c r="AH2301" s="20"/>
      <c r="AI2301" s="20"/>
      <c r="AJ2301" s="20"/>
      <c r="AK2301" s="20"/>
      <c r="AL2301" s="20"/>
      <c r="AM2301" s="20"/>
      <c r="AN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c r="BU2301" s="20"/>
      <c r="BV2301" s="20"/>
      <c r="BW2301" s="20"/>
      <c r="BX2301" s="20"/>
      <c r="BY2301" s="20"/>
      <c r="BZ2301" s="20"/>
      <c r="CA2301" s="20"/>
      <c r="CB2301" s="20"/>
      <c r="CC2301" s="20"/>
      <c r="CD2301" s="20"/>
      <c r="CE2301" s="20"/>
      <c r="CF2301" s="20"/>
      <c r="CG2301" s="20"/>
      <c r="CH2301" s="20"/>
      <c r="CI2301" s="20"/>
      <c r="CJ2301" s="20"/>
      <c r="CK2301" s="20"/>
      <c r="CL2301" s="20"/>
      <c r="CM2301" s="20"/>
      <c r="CN2301" s="20"/>
      <c r="CO2301" s="20"/>
      <c r="CP2301" s="20"/>
      <c r="CQ2301" s="20"/>
      <c r="CR2301" s="20"/>
      <c r="CS2301" s="20"/>
      <c r="CT2301" s="20"/>
      <c r="CU2301" s="20"/>
      <c r="CV2301" s="20"/>
      <c r="CW2301" s="20"/>
      <c r="CX2301" s="20"/>
      <c r="CY2301" s="20"/>
      <c r="CZ2301" s="20"/>
      <c r="DA2301" s="20"/>
      <c r="DB2301" s="20"/>
      <c r="DC2301" s="20"/>
      <c r="DD2301" s="20"/>
      <c r="DE2301" s="20"/>
      <c r="DF2301" s="20"/>
      <c r="DG2301" s="20"/>
      <c r="DH2301" s="20"/>
      <c r="DI2301" s="20"/>
      <c r="DJ2301" s="20"/>
      <c r="DK2301" s="20"/>
      <c r="DL2301" s="20"/>
      <c r="DM2301" s="20"/>
      <c r="DN2301" s="20"/>
      <c r="DO2301" s="20"/>
      <c r="DP2301" s="20"/>
      <c r="DQ2301" s="20"/>
      <c r="DR2301" s="20"/>
      <c r="DS2301" s="20"/>
      <c r="DT2301" s="20"/>
      <c r="DU2301" s="20"/>
      <c r="DV2301" s="20"/>
      <c r="DW2301" s="20"/>
      <c r="DX2301" s="20"/>
      <c r="DY2301" s="20"/>
    </row>
    <row r="2302" spans="1:129" x14ac:dyDescent="0.15">
      <c r="B2302" s="77" t="s">
        <v>1525</v>
      </c>
      <c r="C2302" s="114"/>
      <c r="D2302" s="73" t="s">
        <v>38</v>
      </c>
      <c r="E2302" s="248" t="s">
        <v>1526</v>
      </c>
      <c r="F2302" s="248">
        <f t="shared" si="410"/>
        <v>4.2647771993549997</v>
      </c>
      <c r="G2302" s="248">
        <f t="shared" si="411"/>
        <v>3.2692923690000003E-3</v>
      </c>
      <c r="H2302" s="248">
        <f t="shared" si="412"/>
        <v>1.6606765466000002E-2</v>
      </c>
      <c r="I2302" s="248">
        <f t="shared" si="413"/>
        <v>3.8309930315199998</v>
      </c>
      <c r="J2302" s="248">
        <v>0.41390811</v>
      </c>
      <c r="K2302" s="248">
        <v>1.5872863000000001E-2</v>
      </c>
      <c r="L2302" s="248">
        <v>6.8741994000000002E-4</v>
      </c>
      <c r="M2302" s="248">
        <v>9.4788488999999999E-5</v>
      </c>
      <c r="N2302" s="248">
        <v>2.8108832000000002E-3</v>
      </c>
      <c r="O2302" s="248">
        <v>3.6362067999999998E-4</v>
      </c>
      <c r="P2302" s="248">
        <v>4.6482525999999999E-5</v>
      </c>
      <c r="Q2302" s="248">
        <v>1.4688713E-4</v>
      </c>
      <c r="R2302" s="248">
        <v>2.0743448000000001E-2</v>
      </c>
      <c r="S2302" s="248">
        <v>0</v>
      </c>
      <c r="T2302" s="248">
        <v>3.81</v>
      </c>
      <c r="U2302" s="248">
        <v>1.0269638999999999E-4</v>
      </c>
      <c r="V2302" s="255"/>
      <c r="W2302" s="89">
        <f t="shared" si="414"/>
        <v>3.0659859999999997</v>
      </c>
      <c r="X2302" s="249">
        <v>1.8231995000000001</v>
      </c>
      <c r="Y2302" s="249">
        <v>1.6811822999999999</v>
      </c>
      <c r="Z2302" s="249">
        <v>9.8118193000000006E-2</v>
      </c>
      <c r="AA2302" s="249">
        <v>8.9448665999999997E-5</v>
      </c>
      <c r="AB2302" s="249">
        <v>1.2933811999999999E-2</v>
      </c>
      <c r="AC2302" s="249">
        <v>5.8952357999999998E-3</v>
      </c>
      <c r="AD2302" s="249">
        <v>2.4980525E-2</v>
      </c>
      <c r="AE2302" s="250">
        <v>3.5512809999999999E-6</v>
      </c>
      <c r="AF2302" s="250">
        <v>1.0548743E-8</v>
      </c>
      <c r="AG2302" s="78">
        <v>1.4979088E-2</v>
      </c>
      <c r="AH2302" s="20"/>
      <c r="AI2302" s="20"/>
      <c r="AJ2302" s="20"/>
      <c r="AK2302" s="20"/>
      <c r="AL2302" s="20"/>
      <c r="AM2302" s="20"/>
      <c r="AN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0"/>
      <c r="BX2302" s="20"/>
      <c r="BY2302" s="20"/>
      <c r="BZ2302" s="20"/>
      <c r="CA2302" s="20"/>
      <c r="CB2302" s="20"/>
      <c r="CC2302" s="20"/>
      <c r="CD2302" s="20"/>
      <c r="CE2302" s="20"/>
      <c r="CF2302" s="20"/>
      <c r="CG2302" s="20"/>
      <c r="CH2302" s="20"/>
      <c r="CI2302" s="20"/>
      <c r="CJ2302" s="20"/>
      <c r="CK2302" s="20"/>
      <c r="CL2302" s="20"/>
      <c r="CM2302" s="20"/>
      <c r="CN2302" s="20"/>
      <c r="CO2302" s="20"/>
      <c r="CP2302" s="20"/>
      <c r="CQ2302" s="20"/>
      <c r="CR2302" s="20"/>
      <c r="CS2302" s="20"/>
      <c r="CT2302" s="20"/>
      <c r="CU2302" s="20"/>
      <c r="CV2302" s="20"/>
      <c r="CW2302" s="20"/>
      <c r="CX2302" s="20"/>
      <c r="CY2302" s="20"/>
      <c r="CZ2302" s="20"/>
      <c r="DA2302" s="20"/>
      <c r="DB2302" s="20"/>
      <c r="DC2302" s="20"/>
      <c r="DD2302" s="20"/>
      <c r="DE2302" s="20"/>
      <c r="DF2302" s="20"/>
      <c r="DG2302" s="20"/>
      <c r="DH2302" s="20"/>
      <c r="DI2302" s="20"/>
      <c r="DJ2302" s="20"/>
      <c r="DK2302" s="20"/>
      <c r="DL2302" s="20"/>
      <c r="DM2302" s="20"/>
      <c r="DN2302" s="20"/>
      <c r="DO2302" s="20"/>
      <c r="DP2302" s="20"/>
      <c r="DQ2302" s="20"/>
      <c r="DR2302" s="20"/>
      <c r="DS2302" s="20"/>
      <c r="DT2302" s="20"/>
      <c r="DU2302" s="20"/>
      <c r="DV2302" s="20"/>
      <c r="DW2302" s="20"/>
      <c r="DX2302" s="20"/>
      <c r="DY2302" s="20"/>
    </row>
    <row r="2303" spans="1:129" x14ac:dyDescent="0.15">
      <c r="B2303" s="77" t="s">
        <v>1527</v>
      </c>
      <c r="C2303" s="114"/>
      <c r="D2303" s="73" t="s">
        <v>38</v>
      </c>
      <c r="E2303" s="248" t="s">
        <v>1528</v>
      </c>
      <c r="F2303" s="248">
        <f t="shared" si="410"/>
        <v>-5.1480139029999993E-3</v>
      </c>
      <c r="G2303" s="248">
        <f t="shared" si="411"/>
        <v>3.2435727300000005E-4</v>
      </c>
      <c r="H2303" s="248">
        <f t="shared" si="412"/>
        <v>1.2221241220000002E-3</v>
      </c>
      <c r="I2303" s="248">
        <f t="shared" si="413"/>
        <v>7.9918757020000005E-3</v>
      </c>
      <c r="J2303" s="248">
        <v>-1.4686371E-2</v>
      </c>
      <c r="K2303" s="248">
        <v>1.1097944E-3</v>
      </c>
      <c r="L2303" s="248">
        <v>9.5101532999999994E-5</v>
      </c>
      <c r="M2303" s="248">
        <v>1.6070681E-5</v>
      </c>
      <c r="N2303" s="248">
        <v>2.5399161000000002E-4</v>
      </c>
      <c r="O2303" s="248">
        <v>5.4294981999999998E-5</v>
      </c>
      <c r="P2303" s="248">
        <v>1.7228188999999999E-5</v>
      </c>
      <c r="Q2303" s="248">
        <v>2.0942640000000001E-5</v>
      </c>
      <c r="R2303" s="248">
        <v>7.9321371000000002E-3</v>
      </c>
      <c r="S2303" s="248">
        <v>0</v>
      </c>
      <c r="T2303" s="248">
        <v>0</v>
      </c>
      <c r="U2303" s="248">
        <v>3.8795962000000002E-5</v>
      </c>
      <c r="V2303" s="255"/>
      <c r="W2303" s="89">
        <f t="shared" si="414"/>
        <v>-0.10878793333333332</v>
      </c>
      <c r="X2303" s="249">
        <v>0.66679257999999997</v>
      </c>
      <c r="Y2303" s="249">
        <v>0.60001375999999995</v>
      </c>
      <c r="Z2303" s="249">
        <v>5.0711126000000002E-2</v>
      </c>
      <c r="AA2303" s="249">
        <v>8.1938745999999998E-6</v>
      </c>
      <c r="AB2303" s="249">
        <v>5.3292996000000002E-3</v>
      </c>
      <c r="AC2303" s="249">
        <v>2.4537366E-3</v>
      </c>
      <c r="AD2303" s="249">
        <v>8.2764598000000002E-3</v>
      </c>
      <c r="AE2303" s="250">
        <v>-8.7861948000000006E-8</v>
      </c>
      <c r="AF2303" s="250">
        <v>-2.1029572E-10</v>
      </c>
      <c r="AG2303" s="78">
        <v>5.4594869000000002E-3</v>
      </c>
      <c r="AH2303" s="20"/>
      <c r="AI2303" s="20"/>
      <c r="AJ2303" s="20"/>
      <c r="AK2303" s="20"/>
      <c r="AL2303" s="20"/>
      <c r="AM2303" s="20"/>
      <c r="AN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c r="BU2303" s="20"/>
      <c r="BV2303" s="20"/>
      <c r="BW2303" s="20"/>
      <c r="BX2303" s="20"/>
      <c r="BY2303" s="20"/>
      <c r="BZ2303" s="20"/>
      <c r="CA2303" s="20"/>
      <c r="CB2303" s="20"/>
      <c r="CC2303" s="20"/>
      <c r="CD2303" s="20"/>
      <c r="CE2303" s="20"/>
      <c r="CF2303" s="20"/>
      <c r="CG2303" s="20"/>
      <c r="CH2303" s="20"/>
      <c r="CI2303" s="20"/>
      <c r="CJ2303" s="20"/>
      <c r="CK2303" s="20"/>
      <c r="CL2303" s="20"/>
      <c r="CM2303" s="20"/>
      <c r="CN2303" s="20"/>
      <c r="CO2303" s="20"/>
      <c r="CP2303" s="20"/>
      <c r="CQ2303" s="20"/>
      <c r="CR2303" s="20"/>
      <c r="CS2303" s="20"/>
      <c r="CT2303" s="20"/>
      <c r="CU2303" s="20"/>
      <c r="CV2303" s="20"/>
      <c r="CW2303" s="20"/>
      <c r="CX2303" s="20"/>
      <c r="CY2303" s="20"/>
      <c r="CZ2303" s="20"/>
      <c r="DA2303" s="20"/>
      <c r="DB2303" s="20"/>
      <c r="DC2303" s="20"/>
      <c r="DD2303" s="20"/>
      <c r="DE2303" s="20"/>
      <c r="DF2303" s="20"/>
      <c r="DG2303" s="20"/>
      <c r="DH2303" s="20"/>
      <c r="DI2303" s="20"/>
      <c r="DJ2303" s="20"/>
      <c r="DK2303" s="20"/>
      <c r="DL2303" s="20"/>
      <c r="DM2303" s="20"/>
      <c r="DN2303" s="20"/>
      <c r="DO2303" s="20"/>
      <c r="DP2303" s="20"/>
      <c r="DQ2303" s="20"/>
      <c r="DR2303" s="20"/>
      <c r="DS2303" s="20"/>
      <c r="DT2303" s="20"/>
      <c r="DU2303" s="20"/>
      <c r="DV2303" s="20"/>
      <c r="DW2303" s="20"/>
      <c r="DX2303" s="20"/>
      <c r="DY2303" s="20"/>
    </row>
    <row r="2304" spans="1:129" x14ac:dyDescent="0.15">
      <c r="B2304" s="77" t="s">
        <v>1529</v>
      </c>
      <c r="C2304" s="114"/>
      <c r="D2304" s="73" t="s">
        <v>38</v>
      </c>
      <c r="E2304" s="248" t="s">
        <v>1530</v>
      </c>
      <c r="F2304" s="248">
        <f t="shared" si="410"/>
        <v>-3.1245438020000016E-3</v>
      </c>
      <c r="G2304" s="248">
        <f t="shared" si="411"/>
        <v>3.6207148999999999E-4</v>
      </c>
      <c r="H2304" s="248">
        <f t="shared" si="412"/>
        <v>1.3715285159999998E-3</v>
      </c>
      <c r="I2304" s="248">
        <f t="shared" si="413"/>
        <v>9.1729361919999988E-3</v>
      </c>
      <c r="J2304" s="248">
        <v>-1.403108E-2</v>
      </c>
      <c r="K2304" s="248">
        <v>1.2453938999999999E-3</v>
      </c>
      <c r="L2304" s="248">
        <v>1.0751287E-4</v>
      </c>
      <c r="M2304" s="248">
        <v>1.8181543E-5</v>
      </c>
      <c r="N2304" s="248">
        <v>2.8310499000000001E-4</v>
      </c>
      <c r="O2304" s="248">
        <v>6.0784956999999997E-5</v>
      </c>
      <c r="P2304" s="248">
        <v>1.8621746000000001E-5</v>
      </c>
      <c r="Q2304" s="248">
        <v>2.3529661999999999E-5</v>
      </c>
      <c r="R2304" s="248">
        <v>9.1072685999999993E-3</v>
      </c>
      <c r="S2304" s="248">
        <v>0</v>
      </c>
      <c r="T2304" s="248">
        <v>0</v>
      </c>
      <c r="U2304" s="248">
        <v>4.2137929999999997E-5</v>
      </c>
      <c r="V2304" s="255"/>
      <c r="W2304" s="89">
        <f t="shared" si="414"/>
        <v>-0.10393392592592592</v>
      </c>
      <c r="X2304" s="249">
        <v>0.74794090999999996</v>
      </c>
      <c r="Y2304" s="249">
        <v>0.67991230000000002</v>
      </c>
      <c r="Z2304" s="249">
        <v>5.1768182000000003E-2</v>
      </c>
      <c r="AA2304" s="249">
        <v>8.2813661000000003E-6</v>
      </c>
      <c r="AB2304" s="249">
        <v>5.3679499000000002E-3</v>
      </c>
      <c r="AC2304" s="249">
        <v>2.4706237000000002E-3</v>
      </c>
      <c r="AD2304" s="249">
        <v>8.4135740999999997E-3</v>
      </c>
      <c r="AE2304" s="250">
        <v>-7.8831162000000005E-8</v>
      </c>
      <c r="AF2304" s="250">
        <v>-1.74377E-10</v>
      </c>
      <c r="AG2304" s="78">
        <v>6.2382439E-3</v>
      </c>
      <c r="AH2304" s="20"/>
      <c r="AI2304" s="20"/>
      <c r="AJ2304" s="20"/>
      <c r="AK2304" s="20"/>
      <c r="AL2304" s="20"/>
      <c r="AM2304" s="20"/>
      <c r="AN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c r="BU2304" s="20"/>
      <c r="BV2304" s="20"/>
      <c r="BW2304" s="20"/>
      <c r="BX2304" s="20"/>
      <c r="BY2304" s="20"/>
      <c r="BZ2304" s="20"/>
      <c r="CA2304" s="20"/>
      <c r="CB2304" s="20"/>
      <c r="CC2304" s="20"/>
      <c r="CD2304" s="20"/>
      <c r="CE2304" s="20"/>
      <c r="CF2304" s="20"/>
      <c r="CG2304" s="20"/>
      <c r="CH2304" s="20"/>
      <c r="CI2304" s="20"/>
      <c r="CJ2304" s="20"/>
      <c r="CK2304" s="20"/>
      <c r="CL2304" s="20"/>
      <c r="CM2304" s="20"/>
      <c r="CN2304" s="20"/>
      <c r="CO2304" s="20"/>
      <c r="CP2304" s="20"/>
      <c r="CQ2304" s="20"/>
      <c r="CR2304" s="20"/>
      <c r="CS2304" s="20"/>
      <c r="CT2304" s="20"/>
      <c r="CU2304" s="20"/>
      <c r="CV2304" s="20"/>
      <c r="CW2304" s="20"/>
      <c r="CX2304" s="20"/>
      <c r="CY2304" s="20"/>
      <c r="CZ2304" s="20"/>
      <c r="DA2304" s="20"/>
      <c r="DB2304" s="20"/>
      <c r="DC2304" s="20"/>
      <c r="DD2304" s="20"/>
      <c r="DE2304" s="20"/>
      <c r="DF2304" s="20"/>
      <c r="DG2304" s="20"/>
      <c r="DH2304" s="20"/>
      <c r="DI2304" s="20"/>
      <c r="DJ2304" s="20"/>
      <c r="DK2304" s="20"/>
      <c r="DL2304" s="20"/>
      <c r="DM2304" s="20"/>
      <c r="DN2304" s="20"/>
      <c r="DO2304" s="20"/>
      <c r="DP2304" s="20"/>
      <c r="DQ2304" s="20"/>
      <c r="DR2304" s="20"/>
      <c r="DS2304" s="20"/>
      <c r="DT2304" s="20"/>
      <c r="DU2304" s="20"/>
      <c r="DV2304" s="20"/>
      <c r="DW2304" s="20"/>
      <c r="DX2304" s="20"/>
      <c r="DY2304" s="20"/>
    </row>
    <row r="2305" spans="1:129" x14ac:dyDescent="0.15">
      <c r="A2305" s="61"/>
      <c r="B2305" s="77" t="s">
        <v>1531</v>
      </c>
      <c r="C2305" s="114"/>
      <c r="D2305" s="73" t="s">
        <v>38</v>
      </c>
      <c r="E2305" s="248" t="s">
        <v>1532</v>
      </c>
      <c r="F2305" s="248">
        <f t="shared" si="410"/>
        <v>-7.6773515959999983E-3</v>
      </c>
      <c r="G2305" s="248">
        <f t="shared" si="411"/>
        <v>2.77214508E-4</v>
      </c>
      <c r="H2305" s="248">
        <f t="shared" si="412"/>
        <v>1.0353686300000001E-3</v>
      </c>
      <c r="I2305" s="248">
        <f t="shared" si="413"/>
        <v>6.5155502660000008E-3</v>
      </c>
      <c r="J2305" s="248">
        <v>-1.5505484999999999E-2</v>
      </c>
      <c r="K2305" s="248">
        <v>9.4029503000000005E-4</v>
      </c>
      <c r="L2305" s="248">
        <v>7.9587358000000001E-5</v>
      </c>
      <c r="M2305" s="248">
        <v>1.3432104000000001E-5</v>
      </c>
      <c r="N2305" s="248">
        <v>2.1759989000000001E-4</v>
      </c>
      <c r="O2305" s="248">
        <v>4.6182513999999999E-5</v>
      </c>
      <c r="P2305" s="248">
        <v>1.5486241999999999E-5</v>
      </c>
      <c r="Q2305" s="248">
        <v>1.7708863000000001E-5</v>
      </c>
      <c r="R2305" s="248">
        <v>6.4632229000000001E-3</v>
      </c>
      <c r="S2305" s="248">
        <v>0</v>
      </c>
      <c r="T2305" s="248">
        <v>0</v>
      </c>
      <c r="U2305" s="248">
        <v>3.4618503000000002E-5</v>
      </c>
      <c r="V2305" s="255"/>
      <c r="W2305" s="89">
        <f t="shared" si="414"/>
        <v>-0.11485544444444443</v>
      </c>
      <c r="X2305" s="249">
        <v>0.56535716999999996</v>
      </c>
      <c r="Y2305" s="249">
        <v>0.50014059</v>
      </c>
      <c r="Z2305" s="249">
        <v>4.9389806000000001E-2</v>
      </c>
      <c r="AA2305" s="249">
        <v>8.0845103000000008E-6</v>
      </c>
      <c r="AB2305" s="249">
        <v>5.2809867999999999E-3</v>
      </c>
      <c r="AC2305" s="249">
        <v>2.4326276999999999E-3</v>
      </c>
      <c r="AD2305" s="249">
        <v>8.1050670000000005E-3</v>
      </c>
      <c r="AE2305" s="250">
        <v>-9.9150431E-8</v>
      </c>
      <c r="AF2305" s="250">
        <v>-2.5519410999999998E-10</v>
      </c>
      <c r="AG2305" s="78">
        <v>4.4860406000000004E-3</v>
      </c>
      <c r="AH2305" s="20"/>
      <c r="AI2305" s="20"/>
      <c r="AJ2305" s="20"/>
      <c r="AK2305" s="20"/>
      <c r="AL2305" s="20"/>
      <c r="AM2305" s="20"/>
      <c r="AN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c r="BU2305" s="20"/>
      <c r="BV2305" s="20"/>
      <c r="BW2305" s="20"/>
      <c r="BX2305" s="20"/>
      <c r="BY2305" s="20"/>
      <c r="BZ2305" s="20"/>
      <c r="CA2305" s="20"/>
      <c r="CB2305" s="20"/>
      <c r="CC2305" s="20"/>
      <c r="CD2305" s="20"/>
      <c r="CE2305" s="20"/>
      <c r="CF2305" s="20"/>
      <c r="CG2305" s="20"/>
      <c r="CH2305" s="20"/>
      <c r="CI2305" s="20"/>
      <c r="CJ2305" s="20"/>
      <c r="CK2305" s="20"/>
      <c r="CL2305" s="20"/>
      <c r="CM2305" s="20"/>
      <c r="CN2305" s="20"/>
      <c r="CO2305" s="20"/>
      <c r="CP2305" s="20"/>
      <c r="CQ2305" s="20"/>
      <c r="CR2305" s="20"/>
      <c r="CS2305" s="20"/>
      <c r="CT2305" s="20"/>
      <c r="CU2305" s="20"/>
      <c r="CV2305" s="20"/>
      <c r="CW2305" s="20"/>
      <c r="CX2305" s="20"/>
      <c r="CY2305" s="20"/>
      <c r="CZ2305" s="20"/>
      <c r="DA2305" s="20"/>
      <c r="DB2305" s="20"/>
      <c r="DC2305" s="20"/>
      <c r="DD2305" s="20"/>
      <c r="DE2305" s="20"/>
      <c r="DF2305" s="20"/>
      <c r="DG2305" s="20"/>
      <c r="DH2305" s="20"/>
      <c r="DI2305" s="20"/>
      <c r="DJ2305" s="20"/>
      <c r="DK2305" s="20"/>
      <c r="DL2305" s="20"/>
      <c r="DM2305" s="20"/>
      <c r="DN2305" s="20"/>
      <c r="DO2305" s="20"/>
      <c r="DP2305" s="20"/>
      <c r="DQ2305" s="20"/>
      <c r="DR2305" s="20"/>
      <c r="DS2305" s="20"/>
      <c r="DT2305" s="20"/>
      <c r="DU2305" s="20"/>
      <c r="DV2305" s="20"/>
      <c r="DW2305" s="20"/>
      <c r="DX2305" s="20"/>
      <c r="DY2305" s="20"/>
    </row>
    <row r="2306" spans="1:129" x14ac:dyDescent="0.15">
      <c r="B2306" s="77" t="s">
        <v>1533</v>
      </c>
      <c r="C2306" s="114"/>
      <c r="D2306" s="73" t="s">
        <v>38</v>
      </c>
      <c r="E2306" s="248" t="s">
        <v>1534</v>
      </c>
      <c r="F2306" s="248">
        <f t="shared" si="410"/>
        <v>8.2937142487000001E-2</v>
      </c>
      <c r="G2306" s="248">
        <f t="shared" si="411"/>
        <v>6.6137051699999994E-3</v>
      </c>
      <c r="H2306" s="248">
        <f t="shared" si="412"/>
        <v>3.3994874086999999E-2</v>
      </c>
      <c r="I2306" s="248">
        <f t="shared" si="413"/>
        <v>3.7535657030000003E-2</v>
      </c>
      <c r="J2306" s="248">
        <v>4.7929061999999996E-3</v>
      </c>
      <c r="K2306" s="248">
        <v>3.2544840999999998E-2</v>
      </c>
      <c r="L2306" s="248">
        <v>1.3685424000000001E-3</v>
      </c>
      <c r="M2306" s="248">
        <v>1.8611672999999999E-4</v>
      </c>
      <c r="N2306" s="248">
        <v>5.7082512999999998E-3</v>
      </c>
      <c r="O2306" s="248">
        <v>7.1933714E-4</v>
      </c>
      <c r="P2306" s="248">
        <v>8.1490687E-5</v>
      </c>
      <c r="Q2306" s="248">
        <v>2.9162288000000001E-4</v>
      </c>
      <c r="R2306" s="248">
        <v>3.7064346999999997E-2</v>
      </c>
      <c r="S2306" s="248">
        <v>0</v>
      </c>
      <c r="T2306" s="248">
        <v>0</v>
      </c>
      <c r="U2306" s="248">
        <v>1.7968715000000001E-4</v>
      </c>
      <c r="V2306" s="255"/>
      <c r="W2306" s="89">
        <f t="shared" si="414"/>
        <v>3.5503008888888882E-2</v>
      </c>
      <c r="X2306" s="249">
        <v>3.2527213000000001</v>
      </c>
      <c r="Y2306" s="249">
        <v>3.0247581000000001</v>
      </c>
      <c r="Z2306" s="249">
        <v>0.15274444000000001</v>
      </c>
      <c r="AA2306" s="249">
        <v>1.8005543E-4</v>
      </c>
      <c r="AB2306" s="249">
        <v>2.1466941999999999E-2</v>
      </c>
      <c r="AC2306" s="249">
        <v>9.7559308999999993E-3</v>
      </c>
      <c r="AD2306" s="249">
        <v>4.3815891000000003E-2</v>
      </c>
      <c r="AE2306" s="250">
        <v>5.1920259000000002E-7</v>
      </c>
      <c r="AF2306" s="250">
        <v>1.1686724E-9</v>
      </c>
      <c r="AG2306" s="78">
        <v>2.6941040999999999E-2</v>
      </c>
      <c r="AH2306" s="20"/>
      <c r="AI2306" s="20"/>
      <c r="AJ2306" s="20"/>
      <c r="AK2306" s="20"/>
      <c r="AL2306" s="20"/>
      <c r="AM2306" s="20"/>
      <c r="AN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c r="BU2306" s="20"/>
      <c r="BV2306" s="20"/>
      <c r="BW2306" s="20"/>
      <c r="BX2306" s="20"/>
      <c r="BY2306" s="20"/>
      <c r="BZ2306" s="20"/>
      <c r="CA2306" s="20"/>
      <c r="CB2306" s="20"/>
      <c r="CC2306" s="20"/>
      <c r="CD2306" s="20"/>
      <c r="CE2306" s="20"/>
      <c r="CF2306" s="20"/>
      <c r="CG2306" s="20"/>
      <c r="CH2306" s="20"/>
      <c r="CI2306" s="20"/>
      <c r="CJ2306" s="20"/>
      <c r="CK2306" s="20"/>
      <c r="CL2306" s="20"/>
      <c r="CM2306" s="20"/>
      <c r="CN2306" s="20"/>
      <c r="CO2306" s="20"/>
      <c r="CP2306" s="20"/>
      <c r="CQ2306" s="20"/>
      <c r="CR2306" s="20"/>
      <c r="CS2306" s="20"/>
      <c r="CT2306" s="20"/>
      <c r="CU2306" s="20"/>
      <c r="CV2306" s="20"/>
      <c r="CW2306" s="20"/>
      <c r="CX2306" s="20"/>
      <c r="CY2306" s="20"/>
      <c r="CZ2306" s="20"/>
      <c r="DA2306" s="20"/>
      <c r="DB2306" s="20"/>
      <c r="DC2306" s="20"/>
      <c r="DD2306" s="20"/>
      <c r="DE2306" s="20"/>
      <c r="DF2306" s="20"/>
      <c r="DG2306" s="20"/>
      <c r="DH2306" s="20"/>
      <c r="DI2306" s="20"/>
      <c r="DJ2306" s="20"/>
      <c r="DK2306" s="20"/>
      <c r="DL2306" s="20"/>
      <c r="DM2306" s="20"/>
      <c r="DN2306" s="20"/>
      <c r="DO2306" s="20"/>
      <c r="DP2306" s="20"/>
      <c r="DQ2306" s="20"/>
      <c r="DR2306" s="20"/>
      <c r="DS2306" s="20"/>
      <c r="DT2306" s="20"/>
      <c r="DU2306" s="20"/>
      <c r="DV2306" s="20"/>
      <c r="DW2306" s="20"/>
      <c r="DX2306" s="20"/>
      <c r="DY2306" s="20"/>
    </row>
    <row r="2307" spans="1:129" x14ac:dyDescent="0.15">
      <c r="A2307" s="61"/>
      <c r="B2307" s="77" t="s">
        <v>1535</v>
      </c>
      <c r="C2307" s="114"/>
      <c r="D2307" s="73" t="s">
        <v>38</v>
      </c>
      <c r="E2307" s="248" t="s">
        <v>1536</v>
      </c>
      <c r="F2307" s="248">
        <f t="shared" si="410"/>
        <v>9.4211899779000005E-2</v>
      </c>
      <c r="G2307" s="248">
        <f t="shared" si="411"/>
        <v>5.5433814500000008E-3</v>
      </c>
      <c r="H2307" s="248">
        <f t="shared" si="412"/>
        <v>2.8211347118999999E-2</v>
      </c>
      <c r="I2307" s="248">
        <f t="shared" si="413"/>
        <v>3.6902189210000005E-2</v>
      </c>
      <c r="J2307" s="248">
        <v>2.3554981999999999E-2</v>
      </c>
      <c r="K2307" s="248">
        <v>2.6963649999999999E-2</v>
      </c>
      <c r="L2307" s="248">
        <v>1.1727294999999999E-3</v>
      </c>
      <c r="M2307" s="248">
        <v>1.6195456E-4</v>
      </c>
      <c r="N2307" s="248">
        <v>4.7643149000000003E-3</v>
      </c>
      <c r="O2307" s="248">
        <v>6.1711199E-4</v>
      </c>
      <c r="P2307" s="248">
        <v>7.4967618999999996E-5</v>
      </c>
      <c r="Q2307" s="248">
        <v>2.4977753999999997E-4</v>
      </c>
      <c r="R2307" s="248">
        <v>3.6485771E-2</v>
      </c>
      <c r="S2307" s="248">
        <v>0</v>
      </c>
      <c r="T2307" s="248">
        <v>0</v>
      </c>
      <c r="U2307" s="248">
        <v>1.6664067E-4</v>
      </c>
      <c r="V2307" s="255"/>
      <c r="W2307" s="89">
        <f t="shared" si="414"/>
        <v>0.17448134814814811</v>
      </c>
      <c r="X2307" s="249">
        <v>3.0999761000000001</v>
      </c>
      <c r="Y2307" s="249">
        <v>2.8982035000000002</v>
      </c>
      <c r="Z2307" s="249">
        <v>0.13732916000000001</v>
      </c>
      <c r="AA2307" s="249">
        <v>1.4667987999999999E-4</v>
      </c>
      <c r="AB2307" s="249">
        <v>1.8466229000000001E-2</v>
      </c>
      <c r="AC2307" s="249">
        <v>8.3954900000000002E-3</v>
      </c>
      <c r="AD2307" s="249">
        <v>3.7435112E-2</v>
      </c>
      <c r="AE2307" s="250">
        <v>5.9724762000000003E-7</v>
      </c>
      <c r="AF2307" s="250">
        <v>1.5310412999999999E-9</v>
      </c>
      <c r="AG2307" s="78">
        <v>2.6130250000000001E-2</v>
      </c>
      <c r="AH2307" s="20"/>
      <c r="AI2307" s="20"/>
      <c r="AJ2307" s="20"/>
      <c r="AK2307" s="20"/>
      <c r="AL2307" s="20"/>
      <c r="AM2307" s="20"/>
      <c r="AN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c r="BU2307" s="20"/>
      <c r="BV2307" s="20"/>
      <c r="BW2307" s="20"/>
      <c r="BX2307" s="20"/>
      <c r="BY2307" s="20"/>
      <c r="BZ2307" s="20"/>
      <c r="CA2307" s="20"/>
      <c r="CB2307" s="20"/>
      <c r="CC2307" s="20"/>
      <c r="CD2307" s="20"/>
      <c r="CE2307" s="20"/>
      <c r="CF2307" s="20"/>
      <c r="CG2307" s="20"/>
      <c r="CH2307" s="20"/>
      <c r="CI2307" s="20"/>
      <c r="CJ2307" s="20"/>
      <c r="CK2307" s="20"/>
      <c r="CL2307" s="20"/>
      <c r="CM2307" s="20"/>
      <c r="CN2307" s="20"/>
      <c r="CO2307" s="20"/>
      <c r="CP2307" s="20"/>
      <c r="CQ2307" s="20"/>
      <c r="CR2307" s="20"/>
      <c r="CS2307" s="20"/>
      <c r="CT2307" s="20"/>
      <c r="CU2307" s="20"/>
      <c r="CV2307" s="20"/>
      <c r="CW2307" s="20"/>
      <c r="CX2307" s="20"/>
      <c r="CY2307" s="20"/>
      <c r="CZ2307" s="20"/>
      <c r="DA2307" s="20"/>
      <c r="DB2307" s="20"/>
      <c r="DC2307" s="20"/>
      <c r="DD2307" s="20"/>
      <c r="DE2307" s="20"/>
      <c r="DF2307" s="20"/>
      <c r="DG2307" s="20"/>
      <c r="DH2307" s="20"/>
      <c r="DI2307" s="20"/>
      <c r="DJ2307" s="20"/>
      <c r="DK2307" s="20"/>
      <c r="DL2307" s="20"/>
      <c r="DM2307" s="20"/>
      <c r="DN2307" s="20"/>
      <c r="DO2307" s="20"/>
      <c r="DP2307" s="20"/>
      <c r="DQ2307" s="20"/>
      <c r="DR2307" s="20"/>
      <c r="DS2307" s="20"/>
      <c r="DT2307" s="20"/>
      <c r="DU2307" s="20"/>
      <c r="DV2307" s="20"/>
      <c r="DW2307" s="20"/>
      <c r="DX2307" s="20"/>
      <c r="DY2307" s="20"/>
    </row>
    <row r="2308" spans="1:129" x14ac:dyDescent="0.15">
      <c r="B2308" s="77" t="s">
        <v>1537</v>
      </c>
      <c r="C2308" s="114"/>
      <c r="D2308" s="73" t="s">
        <v>38</v>
      </c>
      <c r="E2308" s="248" t="s">
        <v>1538</v>
      </c>
      <c r="F2308" s="248">
        <f t="shared" si="410"/>
        <v>7.3569118977789998</v>
      </c>
      <c r="G2308" s="248">
        <f t="shared" si="411"/>
        <v>5.5433814500000008E-3</v>
      </c>
      <c r="H2308" s="248">
        <f t="shared" si="412"/>
        <v>2.8211347118999999E-2</v>
      </c>
      <c r="I2308" s="248">
        <f t="shared" si="413"/>
        <v>6.8994021892099999</v>
      </c>
      <c r="J2308" s="248">
        <v>0.42375498</v>
      </c>
      <c r="K2308" s="248">
        <v>2.6963649999999999E-2</v>
      </c>
      <c r="L2308" s="248">
        <v>1.1727294999999999E-3</v>
      </c>
      <c r="M2308" s="248">
        <v>1.6195456E-4</v>
      </c>
      <c r="N2308" s="248">
        <v>4.7643149000000003E-3</v>
      </c>
      <c r="O2308" s="248">
        <v>6.1711199E-4</v>
      </c>
      <c r="P2308" s="248">
        <v>7.4967618999999996E-5</v>
      </c>
      <c r="Q2308" s="248">
        <v>2.4977753999999997E-4</v>
      </c>
      <c r="R2308" s="248">
        <v>3.6485771E-2</v>
      </c>
      <c r="S2308" s="248">
        <v>0</v>
      </c>
      <c r="T2308" s="248">
        <v>6.8624999999999998</v>
      </c>
      <c r="U2308" s="248">
        <v>1.6664067E-4</v>
      </c>
      <c r="V2308" s="255"/>
      <c r="W2308" s="89">
        <f t="shared" si="414"/>
        <v>3.1389257777777777</v>
      </c>
      <c r="X2308" s="249">
        <v>3.0999761000000001</v>
      </c>
      <c r="Y2308" s="249">
        <v>2.8982035000000002</v>
      </c>
      <c r="Z2308" s="249">
        <v>0.13732916000000001</v>
      </c>
      <c r="AA2308" s="249">
        <v>1.4667987999999999E-4</v>
      </c>
      <c r="AB2308" s="249">
        <v>1.8466229000000001E-2</v>
      </c>
      <c r="AC2308" s="249">
        <v>8.3954900000000002E-3</v>
      </c>
      <c r="AD2308" s="249">
        <v>3.7435112E-2</v>
      </c>
      <c r="AE2308" s="250">
        <v>3.7988475999999998E-6</v>
      </c>
      <c r="AF2308" s="250">
        <v>1.1191305E-8</v>
      </c>
      <c r="AG2308" s="78">
        <v>2.6130250000000001E-2</v>
      </c>
      <c r="AH2308" s="20"/>
      <c r="AI2308" s="20"/>
      <c r="AJ2308" s="20"/>
      <c r="AK2308" s="20"/>
      <c r="AL2308" s="20"/>
      <c r="AM2308" s="20"/>
      <c r="AN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c r="BU2308" s="20"/>
      <c r="BV2308" s="20"/>
      <c r="BW2308" s="20"/>
      <c r="BX2308" s="20"/>
      <c r="BY2308" s="20"/>
      <c r="BZ2308" s="20"/>
      <c r="CA2308" s="20"/>
      <c r="CB2308" s="20"/>
      <c r="CC2308" s="20"/>
      <c r="CD2308" s="20"/>
      <c r="CE2308" s="20"/>
      <c r="CF2308" s="20"/>
      <c r="CG2308" s="20"/>
      <c r="CH2308" s="20"/>
      <c r="CI2308" s="20"/>
      <c r="CJ2308" s="20"/>
      <c r="CK2308" s="20"/>
      <c r="CL2308" s="20"/>
      <c r="CM2308" s="20"/>
      <c r="CN2308" s="20"/>
      <c r="CO2308" s="20"/>
      <c r="CP2308" s="20"/>
      <c r="CQ2308" s="20"/>
      <c r="CR2308" s="20"/>
      <c r="CS2308" s="20"/>
      <c r="CT2308" s="20"/>
      <c r="CU2308" s="20"/>
      <c r="CV2308" s="20"/>
      <c r="CW2308" s="20"/>
      <c r="CX2308" s="20"/>
      <c r="CY2308" s="20"/>
      <c r="CZ2308" s="20"/>
      <c r="DA2308" s="20"/>
      <c r="DB2308" s="20"/>
      <c r="DC2308" s="20"/>
      <c r="DD2308" s="20"/>
      <c r="DE2308" s="20"/>
      <c r="DF2308" s="20"/>
      <c r="DG2308" s="20"/>
      <c r="DH2308" s="20"/>
      <c r="DI2308" s="20"/>
      <c r="DJ2308" s="20"/>
      <c r="DK2308" s="20"/>
      <c r="DL2308" s="20"/>
      <c r="DM2308" s="20"/>
      <c r="DN2308" s="20"/>
      <c r="DO2308" s="20"/>
      <c r="DP2308" s="20"/>
      <c r="DQ2308" s="20"/>
      <c r="DR2308" s="20"/>
      <c r="DS2308" s="20"/>
      <c r="DT2308" s="20"/>
      <c r="DU2308" s="20"/>
      <c r="DV2308" s="20"/>
      <c r="DW2308" s="20"/>
      <c r="DX2308" s="20"/>
      <c r="DY2308" s="20"/>
    </row>
    <row r="2309" spans="1:129" x14ac:dyDescent="0.15">
      <c r="B2309" s="77" t="s">
        <v>1539</v>
      </c>
      <c r="C2309" s="114"/>
      <c r="D2309" s="73" t="s">
        <v>38</v>
      </c>
      <c r="E2309" s="248" t="s">
        <v>1540</v>
      </c>
      <c r="F2309" s="248">
        <f t="shared" si="410"/>
        <v>4.2584288380000002E-2</v>
      </c>
      <c r="G2309" s="248">
        <f t="shared" si="411"/>
        <v>3.6735858200000002E-3</v>
      </c>
      <c r="H2309" s="248">
        <f t="shared" si="412"/>
        <v>1.1561763629999999E-2</v>
      </c>
      <c r="I2309" s="248">
        <f t="shared" si="413"/>
        <v>1.191296893E-2</v>
      </c>
      <c r="J2309" s="248">
        <v>1.543597E-2</v>
      </c>
      <c r="K2309" s="248">
        <v>1.0521747E-2</v>
      </c>
      <c r="L2309" s="248">
        <v>6.5460729000000001E-4</v>
      </c>
      <c r="M2309" s="248">
        <v>1.0639262E-4</v>
      </c>
      <c r="N2309" s="248">
        <v>3.0074784000000002E-3</v>
      </c>
      <c r="O2309" s="248">
        <v>5.5971479999999995E-4</v>
      </c>
      <c r="P2309" s="248">
        <v>3.8540934000000002E-4</v>
      </c>
      <c r="Q2309" s="248">
        <v>1.8976360000000001E-4</v>
      </c>
      <c r="R2309" s="248">
        <v>1.091893E-2</v>
      </c>
      <c r="S2309" s="248">
        <v>0</v>
      </c>
      <c r="T2309" s="248">
        <v>0</v>
      </c>
      <c r="U2309" s="248">
        <v>8.0427533E-4</v>
      </c>
      <c r="V2309" s="255"/>
      <c r="W2309" s="89">
        <f t="shared" si="414"/>
        <v>0.11434051851851851</v>
      </c>
      <c r="X2309" s="249">
        <v>6.4226394000000004</v>
      </c>
      <c r="Y2309" s="249">
        <v>3.632803</v>
      </c>
      <c r="Z2309" s="249">
        <v>2.0848692999999998</v>
      </c>
      <c r="AA2309" s="249">
        <v>3.6287519999999998E-4</v>
      </c>
      <c r="AB2309" s="249">
        <v>0.24171198999999999</v>
      </c>
      <c r="AC2309" s="249">
        <v>0.11157352</v>
      </c>
      <c r="AD2309" s="249">
        <v>0.35131870999999998</v>
      </c>
      <c r="AE2309" s="250">
        <v>3.5187692999999998E-7</v>
      </c>
      <c r="AF2309" s="250">
        <v>9.6563459999999992E-10</v>
      </c>
      <c r="AG2309" s="78">
        <v>1.6896758000000001E-2</v>
      </c>
      <c r="AH2309" s="20"/>
      <c r="AI2309" s="20"/>
      <c r="AJ2309" s="20"/>
      <c r="AK2309" s="20"/>
      <c r="AL2309" s="20"/>
      <c r="AM2309" s="20"/>
      <c r="AN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c r="BU2309" s="20"/>
      <c r="BV2309" s="20"/>
      <c r="BW2309" s="20"/>
      <c r="BX2309" s="20"/>
      <c r="BY2309" s="20"/>
      <c r="BZ2309" s="20"/>
      <c r="CA2309" s="20"/>
      <c r="CB2309" s="20"/>
      <c r="CC2309" s="20"/>
      <c r="CD2309" s="20"/>
      <c r="CE2309" s="20"/>
      <c r="CF2309" s="20"/>
      <c r="CG2309" s="20"/>
      <c r="CH2309" s="20"/>
      <c r="CI2309" s="20"/>
      <c r="CJ2309" s="20"/>
      <c r="CK2309" s="20"/>
      <c r="CL2309" s="20"/>
      <c r="CM2309" s="20"/>
      <c r="CN2309" s="20"/>
      <c r="CO2309" s="20"/>
      <c r="CP2309" s="20"/>
      <c r="CQ2309" s="20"/>
      <c r="CR2309" s="20"/>
      <c r="CS2309" s="20"/>
      <c r="CT2309" s="20"/>
      <c r="CU2309" s="20"/>
      <c r="CV2309" s="20"/>
      <c r="CW2309" s="20"/>
      <c r="CX2309" s="20"/>
      <c r="CY2309" s="20"/>
      <c r="CZ2309" s="20"/>
      <c r="DA2309" s="20"/>
      <c r="DB2309" s="20"/>
      <c r="DC2309" s="20"/>
      <c r="DD2309" s="20"/>
      <c r="DE2309" s="20"/>
      <c r="DF2309" s="20"/>
      <c r="DG2309" s="20"/>
      <c r="DH2309" s="20"/>
      <c r="DI2309" s="20"/>
      <c r="DJ2309" s="20"/>
      <c r="DK2309" s="20"/>
      <c r="DL2309" s="20"/>
      <c r="DM2309" s="20"/>
      <c r="DN2309" s="20"/>
      <c r="DO2309" s="20"/>
      <c r="DP2309" s="20"/>
      <c r="DQ2309" s="20"/>
      <c r="DR2309" s="20"/>
      <c r="DS2309" s="20"/>
      <c r="DT2309" s="20"/>
      <c r="DU2309" s="20"/>
      <c r="DV2309" s="20"/>
      <c r="DW2309" s="20"/>
      <c r="DX2309" s="20"/>
      <c r="DY2309" s="20"/>
    </row>
    <row r="2310" spans="1:129" x14ac:dyDescent="0.15">
      <c r="B2310" s="67" t="s">
        <v>1541</v>
      </c>
      <c r="C2310" s="114" t="s">
        <v>1542</v>
      </c>
      <c r="D2310" s="75"/>
      <c r="E2310" s="104"/>
      <c r="F2310" s="82"/>
      <c r="G2310" s="82"/>
      <c r="H2310" s="82"/>
      <c r="I2310" s="82"/>
      <c r="J2310" s="82"/>
      <c r="K2310" s="82"/>
      <c r="L2310" s="82"/>
      <c r="M2310" s="82"/>
      <c r="N2310" s="82"/>
      <c r="O2310" s="82"/>
      <c r="P2310" s="82"/>
      <c r="Q2310" s="82"/>
      <c r="R2310" s="82"/>
      <c r="S2310" s="82"/>
      <c r="T2310" s="82"/>
      <c r="U2310" s="82"/>
      <c r="W2310" s="246"/>
      <c r="X2310" s="80"/>
      <c r="Y2310" s="80"/>
      <c r="Z2310" s="80"/>
      <c r="AA2310" s="80"/>
      <c r="AB2310" s="80"/>
      <c r="AC2310" s="80"/>
      <c r="AD2310" s="80"/>
      <c r="AE2310" s="70"/>
      <c r="AF2310" s="70"/>
      <c r="AG2310" s="70"/>
      <c r="AH2310" s="20"/>
      <c r="AI2310" s="20"/>
      <c r="AJ2310" s="20"/>
      <c r="AK2310" s="20"/>
      <c r="AL2310" s="20"/>
      <c r="AM2310" s="20"/>
      <c r="AN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c r="BU2310" s="20"/>
      <c r="BV2310" s="20"/>
      <c r="BW2310" s="20"/>
      <c r="BX2310" s="20"/>
      <c r="BY2310" s="20"/>
      <c r="BZ2310" s="20"/>
      <c r="CA2310" s="20"/>
      <c r="CB2310" s="20"/>
      <c r="CC2310" s="20"/>
      <c r="CD2310" s="20"/>
      <c r="CE2310" s="20"/>
      <c r="CF2310" s="20"/>
      <c r="CG2310" s="20"/>
      <c r="CH2310" s="20"/>
      <c r="CI2310" s="20"/>
      <c r="CJ2310" s="20"/>
      <c r="CK2310" s="20"/>
      <c r="CL2310" s="20"/>
      <c r="CM2310" s="20"/>
      <c r="CN2310" s="20"/>
      <c r="CO2310" s="20"/>
      <c r="CP2310" s="20"/>
      <c r="CQ2310" s="20"/>
      <c r="CR2310" s="20"/>
      <c r="CS2310" s="20"/>
      <c r="CT2310" s="20"/>
      <c r="CU2310" s="20"/>
      <c r="CV2310" s="20"/>
      <c r="CW2310" s="20"/>
      <c r="CX2310" s="20"/>
      <c r="CY2310" s="20"/>
      <c r="CZ2310" s="20"/>
      <c r="DA2310" s="20"/>
      <c r="DB2310" s="20"/>
      <c r="DC2310" s="20"/>
      <c r="DD2310" s="20"/>
      <c r="DE2310" s="20"/>
      <c r="DF2310" s="20"/>
      <c r="DG2310" s="20"/>
      <c r="DH2310" s="20"/>
      <c r="DI2310" s="20"/>
      <c r="DJ2310" s="20"/>
      <c r="DK2310" s="20"/>
      <c r="DL2310" s="20"/>
      <c r="DM2310" s="20"/>
      <c r="DN2310" s="20"/>
      <c r="DO2310" s="20"/>
      <c r="DP2310" s="20"/>
      <c r="DQ2310" s="20"/>
      <c r="DR2310" s="20"/>
      <c r="DS2310" s="20"/>
      <c r="DT2310" s="20"/>
      <c r="DU2310" s="20"/>
      <c r="DV2310" s="20"/>
      <c r="DW2310" s="20"/>
      <c r="DX2310" s="20"/>
      <c r="DY2310" s="20"/>
    </row>
    <row r="2311" spans="1:129" x14ac:dyDescent="0.15">
      <c r="B2311" s="77" t="s">
        <v>1543</v>
      </c>
      <c r="C2311" s="114"/>
      <c r="D2311" s="73" t="s">
        <v>38</v>
      </c>
      <c r="E2311" s="248" t="s">
        <v>1544</v>
      </c>
      <c r="F2311" s="248">
        <f t="shared" ref="F2311:F2351" si="415">G2311+H2311+I2311+J2311</f>
        <v>4.6209883814999998E-2</v>
      </c>
      <c r="G2311" s="248">
        <f t="shared" ref="G2311:G2351" si="416">M2311+N2311+O2311</f>
        <v>2.283413698E-3</v>
      </c>
      <c r="H2311" s="248">
        <f t="shared" ref="H2311:H2351" si="417">K2311+L2311+P2311</f>
        <v>1.1298080508E-2</v>
      </c>
      <c r="I2311" s="248">
        <f t="shared" ref="I2311:I2351" si="418">Q2311+IF(R2311="x",0,R2311)+IF(S2311="x",0,S2311)+IF(T2311="x",0,T2311)+U2311</f>
        <v>2.0014517608999999E-2</v>
      </c>
      <c r="J2311" s="248">
        <v>1.2613872E-2</v>
      </c>
      <c r="K2311" s="248">
        <v>1.0752826E-2</v>
      </c>
      <c r="L2311" s="248">
        <v>5.0517712000000005E-4</v>
      </c>
      <c r="M2311" s="248">
        <v>7.2103267999999997E-5</v>
      </c>
      <c r="N2311" s="248">
        <v>1.9428341999999999E-3</v>
      </c>
      <c r="O2311" s="248">
        <v>2.6847623000000003E-4</v>
      </c>
      <c r="P2311" s="248">
        <v>4.0077387999999997E-5</v>
      </c>
      <c r="Q2311" s="248">
        <v>1.0796397E-4</v>
      </c>
      <c r="R2311" s="248">
        <v>1.9816857E-2</v>
      </c>
      <c r="S2311" s="248">
        <v>0</v>
      </c>
      <c r="T2311" s="248">
        <v>0</v>
      </c>
      <c r="U2311" s="248">
        <v>8.9696638999999998E-5</v>
      </c>
      <c r="V2311" s="255"/>
      <c r="W2311" s="89">
        <f t="shared" ref="W2311:W2340" si="419">J2311/0.135</f>
        <v>9.343608888888888E-2</v>
      </c>
      <c r="X2311" s="249">
        <v>1.656676</v>
      </c>
      <c r="Y2311" s="249">
        <v>1.5388945000000001</v>
      </c>
      <c r="Z2311" s="249">
        <v>8.3743944000000001E-2</v>
      </c>
      <c r="AA2311" s="249">
        <v>5.9077431000000003E-5</v>
      </c>
      <c r="AB2311" s="249">
        <v>1.0192715E-2</v>
      </c>
      <c r="AC2311" s="249">
        <v>4.6527143999999998E-3</v>
      </c>
      <c r="AD2311" s="249">
        <v>1.9133074E-2</v>
      </c>
      <c r="AE2311" s="250">
        <v>2.7413412999999998E-7</v>
      </c>
      <c r="AF2311" s="250">
        <v>7.7292153000000005E-10</v>
      </c>
      <c r="AG2311" s="78">
        <v>1.3976519999999999E-2</v>
      </c>
      <c r="AH2311" s="20"/>
      <c r="AI2311" s="20"/>
      <c r="AJ2311" s="20"/>
      <c r="AK2311" s="20"/>
      <c r="AL2311" s="20"/>
      <c r="AM2311" s="20"/>
      <c r="AN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c r="BU2311" s="20"/>
      <c r="BV2311" s="20"/>
      <c r="BW2311" s="20"/>
      <c r="BX2311" s="20"/>
      <c r="BY2311" s="20"/>
      <c r="BZ2311" s="20"/>
      <c r="CA2311" s="20"/>
      <c r="CB2311" s="20"/>
      <c r="CC2311" s="20"/>
      <c r="CD2311" s="20"/>
      <c r="CE2311" s="20"/>
      <c r="CF2311" s="20"/>
      <c r="CG2311" s="20"/>
      <c r="CH2311" s="20"/>
      <c r="CI2311" s="20"/>
      <c r="CJ2311" s="20"/>
      <c r="CK2311" s="20"/>
      <c r="CL2311" s="20"/>
      <c r="CM2311" s="20"/>
      <c r="CN2311" s="20"/>
      <c r="CO2311" s="20"/>
      <c r="CP2311" s="20"/>
      <c r="CQ2311" s="20"/>
      <c r="CR2311" s="20"/>
      <c r="CS2311" s="20"/>
      <c r="CT2311" s="20"/>
      <c r="CU2311" s="20"/>
      <c r="CV2311" s="20"/>
      <c r="CW2311" s="20"/>
      <c r="CX2311" s="20"/>
      <c r="CY2311" s="20"/>
      <c r="CZ2311" s="20"/>
      <c r="DA2311" s="20"/>
      <c r="DB2311" s="20"/>
      <c r="DC2311" s="20"/>
      <c r="DD2311" s="20"/>
      <c r="DE2311" s="20"/>
      <c r="DF2311" s="20"/>
      <c r="DG2311" s="20"/>
      <c r="DH2311" s="20"/>
      <c r="DI2311" s="20"/>
      <c r="DJ2311" s="20"/>
      <c r="DK2311" s="20"/>
      <c r="DL2311" s="20"/>
      <c r="DM2311" s="20"/>
      <c r="DN2311" s="20"/>
      <c r="DO2311" s="20"/>
      <c r="DP2311" s="20"/>
      <c r="DQ2311" s="20"/>
      <c r="DR2311" s="20"/>
      <c r="DS2311" s="20"/>
      <c r="DT2311" s="20"/>
      <c r="DU2311" s="20"/>
      <c r="DV2311" s="20"/>
      <c r="DW2311" s="20"/>
      <c r="DX2311" s="20"/>
      <c r="DY2311" s="20"/>
    </row>
    <row r="2312" spans="1:129" x14ac:dyDescent="0.15">
      <c r="B2312" s="77" t="s">
        <v>1545</v>
      </c>
      <c r="C2312" s="114"/>
      <c r="D2312" s="73" t="s">
        <v>38</v>
      </c>
      <c r="E2312" s="248" t="s">
        <v>1546</v>
      </c>
      <c r="F2312" s="248">
        <f t="shared" si="415"/>
        <v>2.7264098818149995</v>
      </c>
      <c r="G2312" s="248">
        <f t="shared" si="416"/>
        <v>2.283413698E-3</v>
      </c>
      <c r="H2312" s="248">
        <f t="shared" si="417"/>
        <v>1.1298080508E-2</v>
      </c>
      <c r="I2312" s="248">
        <f t="shared" si="418"/>
        <v>2.3000145176089997</v>
      </c>
      <c r="J2312" s="248">
        <v>0.41281387000000003</v>
      </c>
      <c r="K2312" s="248">
        <v>1.0752826E-2</v>
      </c>
      <c r="L2312" s="248">
        <v>5.0517712000000005E-4</v>
      </c>
      <c r="M2312" s="248">
        <v>7.2103267999999997E-5</v>
      </c>
      <c r="N2312" s="248">
        <v>1.9428341999999999E-3</v>
      </c>
      <c r="O2312" s="248">
        <v>2.6847623000000003E-4</v>
      </c>
      <c r="P2312" s="248">
        <v>4.0077387999999997E-5</v>
      </c>
      <c r="Q2312" s="248">
        <v>1.0796397E-4</v>
      </c>
      <c r="R2312" s="248">
        <v>1.9816857E-2</v>
      </c>
      <c r="S2312" s="248">
        <v>0</v>
      </c>
      <c r="T2312" s="248">
        <v>2.2799999999999998</v>
      </c>
      <c r="U2312" s="248">
        <v>8.9696638999999998E-5</v>
      </c>
      <c r="V2312" s="255"/>
      <c r="W2312" s="89">
        <f t="shared" si="419"/>
        <v>3.0578805185185187</v>
      </c>
      <c r="X2312" s="249">
        <v>1.656676</v>
      </c>
      <c r="Y2312" s="249">
        <v>1.5388945000000001</v>
      </c>
      <c r="Z2312" s="249">
        <v>8.3743944000000001E-2</v>
      </c>
      <c r="AA2312" s="249">
        <v>5.9077431000000003E-5</v>
      </c>
      <c r="AB2312" s="249">
        <v>1.0192715E-2</v>
      </c>
      <c r="AC2312" s="249">
        <v>4.6527143999999998E-3</v>
      </c>
      <c r="AD2312" s="249">
        <v>1.9133074E-2</v>
      </c>
      <c r="AE2312" s="250">
        <v>3.4757341000000001E-6</v>
      </c>
      <c r="AF2312" s="250">
        <v>1.0433184999999999E-8</v>
      </c>
      <c r="AG2312" s="78">
        <v>1.3976519999999999E-2</v>
      </c>
      <c r="AH2312" s="20"/>
      <c r="AI2312" s="20"/>
      <c r="AJ2312" s="20"/>
      <c r="AK2312" s="20"/>
      <c r="AL2312" s="20"/>
      <c r="AM2312" s="20"/>
      <c r="AN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c r="BU2312" s="20"/>
      <c r="BV2312" s="20"/>
      <c r="BW2312" s="20"/>
      <c r="BX2312" s="20"/>
      <c r="BY2312" s="20"/>
      <c r="BZ2312" s="20"/>
      <c r="CA2312" s="20"/>
      <c r="CB2312" s="20"/>
      <c r="CC2312" s="20"/>
      <c r="CD2312" s="20"/>
      <c r="CE2312" s="20"/>
      <c r="CF2312" s="20"/>
      <c r="CG2312" s="20"/>
      <c r="CH2312" s="20"/>
      <c r="CI2312" s="20"/>
      <c r="CJ2312" s="20"/>
      <c r="CK2312" s="20"/>
      <c r="CL2312" s="20"/>
      <c r="CM2312" s="20"/>
      <c r="CN2312" s="20"/>
      <c r="CO2312" s="20"/>
      <c r="CP2312" s="20"/>
      <c r="CQ2312" s="20"/>
      <c r="CR2312" s="20"/>
      <c r="CS2312" s="20"/>
      <c r="CT2312" s="20"/>
      <c r="CU2312" s="20"/>
      <c r="CV2312" s="20"/>
      <c r="CW2312" s="20"/>
      <c r="CX2312" s="20"/>
      <c r="CY2312" s="20"/>
      <c r="CZ2312" s="20"/>
      <c r="DA2312" s="20"/>
      <c r="DB2312" s="20"/>
      <c r="DC2312" s="20"/>
      <c r="DD2312" s="20"/>
      <c r="DE2312" s="20"/>
      <c r="DF2312" s="20"/>
      <c r="DG2312" s="20"/>
      <c r="DH2312" s="20"/>
      <c r="DI2312" s="20"/>
      <c r="DJ2312" s="20"/>
      <c r="DK2312" s="20"/>
      <c r="DL2312" s="20"/>
      <c r="DM2312" s="20"/>
      <c r="DN2312" s="20"/>
      <c r="DO2312" s="20"/>
      <c r="DP2312" s="20"/>
      <c r="DQ2312" s="20"/>
      <c r="DR2312" s="20"/>
      <c r="DS2312" s="20"/>
      <c r="DT2312" s="20"/>
      <c r="DU2312" s="20"/>
      <c r="DV2312" s="20"/>
      <c r="DW2312" s="20"/>
      <c r="DX2312" s="20"/>
      <c r="DY2312" s="20"/>
    </row>
    <row r="2313" spans="1:129" x14ac:dyDescent="0.15">
      <c r="B2313" s="77" t="s">
        <v>1547</v>
      </c>
      <c r="C2313" s="114"/>
      <c r="D2313" s="73" t="s">
        <v>38</v>
      </c>
      <c r="E2313" s="248" t="s">
        <v>1548</v>
      </c>
      <c r="F2313" s="248">
        <f t="shared" si="415"/>
        <v>9.6167351826000003E-2</v>
      </c>
      <c r="G2313" s="248">
        <f t="shared" si="416"/>
        <v>5.6420722800000003E-3</v>
      </c>
      <c r="H2313" s="248">
        <f t="shared" si="417"/>
        <v>2.8707545226000001E-2</v>
      </c>
      <c r="I2313" s="248">
        <f t="shared" si="418"/>
        <v>3.7750649319999996E-2</v>
      </c>
      <c r="J2313" s="248">
        <v>2.4067084999999998E-2</v>
      </c>
      <c r="K2313" s="248">
        <v>2.7436640000000002E-2</v>
      </c>
      <c r="L2313" s="248">
        <v>1.1945427000000001E-3</v>
      </c>
      <c r="M2313" s="248">
        <v>1.6504121E-4</v>
      </c>
      <c r="N2313" s="248">
        <v>4.8485242E-3</v>
      </c>
      <c r="O2313" s="248">
        <v>6.2850687000000002E-4</v>
      </c>
      <c r="P2313" s="248">
        <v>7.6362525999999997E-5</v>
      </c>
      <c r="Q2313" s="248">
        <v>2.5439450999999999E-4</v>
      </c>
      <c r="R2313" s="248">
        <v>3.7326445999999999E-2</v>
      </c>
      <c r="S2313" s="248">
        <v>0</v>
      </c>
      <c r="T2313" s="248">
        <v>0</v>
      </c>
      <c r="U2313" s="248">
        <v>1.6980880999999999E-4</v>
      </c>
      <c r="V2313" s="255"/>
      <c r="W2313" s="89">
        <f t="shared" si="419"/>
        <v>0.17827470370370369</v>
      </c>
      <c r="X2313" s="249">
        <v>3.1657190000000002</v>
      </c>
      <c r="Y2313" s="249">
        <v>2.9613084999999999</v>
      </c>
      <c r="Z2313" s="249">
        <v>0.13910091999999999</v>
      </c>
      <c r="AA2313" s="249">
        <v>1.4901513999999999E-4</v>
      </c>
      <c r="AB2313" s="249">
        <v>1.8697175999999999E-2</v>
      </c>
      <c r="AC2313" s="249">
        <v>8.4997613000000003E-3</v>
      </c>
      <c r="AD2313" s="249">
        <v>3.7963652000000001E-2</v>
      </c>
      <c r="AE2313" s="250">
        <v>6.0884008000000002E-7</v>
      </c>
      <c r="AF2313" s="250">
        <v>1.5632797999999999E-9</v>
      </c>
      <c r="AG2313" s="78">
        <v>2.6716502E-2</v>
      </c>
      <c r="AH2313" s="20"/>
      <c r="AI2313" s="20"/>
      <c r="AJ2313" s="20"/>
      <c r="AK2313" s="20"/>
      <c r="AL2313" s="20"/>
      <c r="AM2313" s="20"/>
      <c r="AN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c r="BU2313" s="20"/>
      <c r="BV2313" s="20"/>
      <c r="BW2313" s="20"/>
      <c r="BX2313" s="20"/>
      <c r="BY2313" s="20"/>
      <c r="BZ2313" s="20"/>
      <c r="CA2313" s="20"/>
      <c r="CB2313" s="20"/>
      <c r="CC2313" s="20"/>
      <c r="CD2313" s="20"/>
      <c r="CE2313" s="20"/>
      <c r="CF2313" s="20"/>
      <c r="CG2313" s="20"/>
      <c r="CH2313" s="20"/>
      <c r="CI2313" s="20"/>
      <c r="CJ2313" s="20"/>
      <c r="CK2313" s="20"/>
      <c r="CL2313" s="20"/>
      <c r="CM2313" s="20"/>
      <c r="CN2313" s="20"/>
      <c r="CO2313" s="20"/>
      <c r="CP2313" s="20"/>
      <c r="CQ2313" s="20"/>
      <c r="CR2313" s="20"/>
      <c r="CS2313" s="20"/>
      <c r="CT2313" s="20"/>
      <c r="CU2313" s="20"/>
      <c r="CV2313" s="20"/>
      <c r="CW2313" s="20"/>
      <c r="CX2313" s="20"/>
      <c r="CY2313" s="20"/>
      <c r="CZ2313" s="20"/>
      <c r="DA2313" s="20"/>
      <c r="DB2313" s="20"/>
      <c r="DC2313" s="20"/>
      <c r="DD2313" s="20"/>
      <c r="DE2313" s="20"/>
      <c r="DF2313" s="20"/>
      <c r="DG2313" s="20"/>
      <c r="DH2313" s="20"/>
      <c r="DI2313" s="20"/>
      <c r="DJ2313" s="20"/>
      <c r="DK2313" s="20"/>
      <c r="DL2313" s="20"/>
      <c r="DM2313" s="20"/>
      <c r="DN2313" s="20"/>
      <c r="DO2313" s="20"/>
      <c r="DP2313" s="20"/>
      <c r="DQ2313" s="20"/>
      <c r="DR2313" s="20"/>
      <c r="DS2313" s="20"/>
      <c r="DT2313" s="20"/>
      <c r="DU2313" s="20"/>
      <c r="DV2313" s="20"/>
      <c r="DW2313" s="20"/>
      <c r="DX2313" s="20"/>
      <c r="DY2313" s="20"/>
    </row>
    <row r="2314" spans="1:129" x14ac:dyDescent="0.15">
      <c r="B2314" s="77" t="s">
        <v>1549</v>
      </c>
      <c r="C2314" s="75"/>
      <c r="D2314" s="73" t="s">
        <v>38</v>
      </c>
      <c r="E2314" s="248" t="s">
        <v>1550</v>
      </c>
      <c r="F2314" s="248">
        <f t="shared" si="415"/>
        <v>5.3713673468260001</v>
      </c>
      <c r="G2314" s="248">
        <f t="shared" si="416"/>
        <v>5.6420722800000003E-3</v>
      </c>
      <c r="H2314" s="248">
        <f t="shared" si="417"/>
        <v>2.8707545226000001E-2</v>
      </c>
      <c r="I2314" s="248">
        <f t="shared" si="418"/>
        <v>4.9127506493200004</v>
      </c>
      <c r="J2314" s="248">
        <v>0.42426708000000002</v>
      </c>
      <c r="K2314" s="248">
        <v>2.7436640000000002E-2</v>
      </c>
      <c r="L2314" s="248">
        <v>1.1945427000000001E-3</v>
      </c>
      <c r="M2314" s="248">
        <v>1.6504121E-4</v>
      </c>
      <c r="N2314" s="248">
        <v>4.8485242E-3</v>
      </c>
      <c r="O2314" s="248">
        <v>6.2850687000000002E-4</v>
      </c>
      <c r="P2314" s="248">
        <v>7.6362525999999997E-5</v>
      </c>
      <c r="Q2314" s="248">
        <v>2.5439450999999999E-4</v>
      </c>
      <c r="R2314" s="248">
        <v>3.7326445999999999E-2</v>
      </c>
      <c r="S2314" s="248">
        <v>0</v>
      </c>
      <c r="T2314" s="248">
        <v>4.875</v>
      </c>
      <c r="U2314" s="248">
        <v>1.6980880999999999E-4</v>
      </c>
      <c r="V2314" s="255"/>
      <c r="W2314" s="89">
        <f t="shared" si="419"/>
        <v>3.142719111111111</v>
      </c>
      <c r="X2314" s="249">
        <v>3.1657190000000002</v>
      </c>
      <c r="Y2314" s="249">
        <v>2.9613084999999999</v>
      </c>
      <c r="Z2314" s="249">
        <v>0.13910091999999999</v>
      </c>
      <c r="AA2314" s="249">
        <v>1.4901513999999999E-4</v>
      </c>
      <c r="AB2314" s="249">
        <v>1.8697175999999999E-2</v>
      </c>
      <c r="AC2314" s="249">
        <v>8.4997613000000003E-3</v>
      </c>
      <c r="AD2314" s="249">
        <v>3.7963652000000001E-2</v>
      </c>
      <c r="AE2314" s="250">
        <v>3.8104401000000002E-6</v>
      </c>
      <c r="AF2314" s="250">
        <v>1.1223544E-8</v>
      </c>
      <c r="AG2314" s="78">
        <v>2.6716502E-2</v>
      </c>
      <c r="AH2314" s="20"/>
      <c r="AI2314" s="20"/>
      <c r="AJ2314" s="20"/>
      <c r="AK2314" s="20"/>
      <c r="AL2314" s="20"/>
      <c r="AM2314" s="20"/>
      <c r="AN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c r="BU2314" s="20"/>
      <c r="BV2314" s="20"/>
      <c r="BW2314" s="20"/>
      <c r="BX2314" s="20"/>
      <c r="BY2314" s="20"/>
      <c r="BZ2314" s="20"/>
      <c r="CA2314" s="20"/>
      <c r="CB2314" s="20"/>
      <c r="CC2314" s="20"/>
      <c r="CD2314" s="20"/>
      <c r="CE2314" s="20"/>
      <c r="CF2314" s="20"/>
      <c r="CG2314" s="20"/>
      <c r="CH2314" s="20"/>
      <c r="CI2314" s="20"/>
      <c r="CJ2314" s="20"/>
      <c r="CK2314" s="20"/>
      <c r="CL2314" s="20"/>
      <c r="CM2314" s="20"/>
      <c r="CN2314" s="20"/>
      <c r="CO2314" s="20"/>
      <c r="CP2314" s="20"/>
      <c r="CQ2314" s="20"/>
      <c r="CR2314" s="20"/>
      <c r="CS2314" s="20"/>
      <c r="CT2314" s="20"/>
      <c r="CU2314" s="20"/>
      <c r="CV2314" s="20"/>
      <c r="CW2314" s="20"/>
      <c r="CX2314" s="20"/>
      <c r="CY2314" s="20"/>
      <c r="CZ2314" s="20"/>
      <c r="DA2314" s="20"/>
      <c r="DB2314" s="20"/>
      <c r="DC2314" s="20"/>
      <c r="DD2314" s="20"/>
      <c r="DE2314" s="20"/>
      <c r="DF2314" s="20"/>
      <c r="DG2314" s="20"/>
      <c r="DH2314" s="20"/>
      <c r="DI2314" s="20"/>
      <c r="DJ2314" s="20"/>
      <c r="DK2314" s="20"/>
      <c r="DL2314" s="20"/>
      <c r="DM2314" s="20"/>
      <c r="DN2314" s="20"/>
      <c r="DO2314" s="20"/>
      <c r="DP2314" s="20"/>
      <c r="DQ2314" s="20"/>
      <c r="DR2314" s="20"/>
      <c r="DS2314" s="20"/>
      <c r="DT2314" s="20"/>
      <c r="DU2314" s="20"/>
      <c r="DV2314" s="20"/>
      <c r="DW2314" s="20"/>
      <c r="DX2314" s="20"/>
      <c r="DY2314" s="20"/>
    </row>
    <row r="2315" spans="1:129" x14ac:dyDescent="0.15">
      <c r="B2315" s="77" t="s">
        <v>1551</v>
      </c>
      <c r="C2315" s="75"/>
      <c r="D2315" s="73" t="s">
        <v>38</v>
      </c>
      <c r="E2315" s="248" t="s">
        <v>1552</v>
      </c>
      <c r="F2315" s="248">
        <f t="shared" si="415"/>
        <v>5.5511001485999995E-2</v>
      </c>
      <c r="G2315" s="248">
        <f t="shared" si="416"/>
        <v>3.2037044309999995E-3</v>
      </c>
      <c r="H2315" s="248">
        <f t="shared" si="417"/>
        <v>1.6206625955000001E-2</v>
      </c>
      <c r="I2315" s="248">
        <f t="shared" si="418"/>
        <v>2.1928608099999997E-2</v>
      </c>
      <c r="J2315" s="248">
        <v>1.4172063E-2</v>
      </c>
      <c r="K2315" s="248">
        <v>1.5479509000000001E-2</v>
      </c>
      <c r="L2315" s="248">
        <v>6.8005558000000001E-4</v>
      </c>
      <c r="M2315" s="248">
        <v>9.4366970999999994E-5</v>
      </c>
      <c r="N2315" s="248">
        <v>2.7495524999999999E-3</v>
      </c>
      <c r="O2315" s="248">
        <v>3.5978496E-4</v>
      </c>
      <c r="P2315" s="248">
        <v>4.7061375000000001E-5</v>
      </c>
      <c r="Q2315" s="248">
        <v>1.4525846E-4</v>
      </c>
      <c r="R2315" s="248">
        <v>2.1679028999999999E-2</v>
      </c>
      <c r="S2315" s="248">
        <v>0</v>
      </c>
      <c r="T2315" s="248">
        <v>0</v>
      </c>
      <c r="U2315" s="248">
        <v>1.0432063999999999E-4</v>
      </c>
      <c r="V2315" s="255"/>
      <c r="W2315" s="89">
        <f t="shared" si="419"/>
        <v>0.10497824444444444</v>
      </c>
      <c r="X2315" s="249">
        <v>1.8775519000000001</v>
      </c>
      <c r="Y2315" s="249">
        <v>1.7368646999999999</v>
      </c>
      <c r="Z2315" s="249">
        <v>9.7605691999999994E-2</v>
      </c>
      <c r="AA2315" s="249">
        <v>8.6488096999999995E-5</v>
      </c>
      <c r="AB2315" s="249">
        <v>1.2693520999999999E-2</v>
      </c>
      <c r="AC2315" s="249">
        <v>5.7857598999999996E-3</v>
      </c>
      <c r="AD2315" s="249">
        <v>2.4515755E-2</v>
      </c>
      <c r="AE2315" s="250">
        <v>3.5002822000000002E-7</v>
      </c>
      <c r="AF2315" s="250">
        <v>9.0835252999999997E-10</v>
      </c>
      <c r="AG2315" s="78">
        <v>1.5560243E-2</v>
      </c>
      <c r="AH2315" s="20"/>
      <c r="AI2315" s="20"/>
      <c r="AJ2315" s="20"/>
      <c r="AK2315" s="20"/>
      <c r="AL2315" s="20"/>
      <c r="AM2315" s="20"/>
      <c r="AN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c r="BU2315" s="20"/>
      <c r="BV2315" s="20"/>
      <c r="BW2315" s="20"/>
      <c r="BX2315" s="20"/>
      <c r="BY2315" s="20"/>
      <c r="BZ2315" s="20"/>
      <c r="CA2315" s="20"/>
      <c r="CB2315" s="20"/>
      <c r="CC2315" s="20"/>
      <c r="CD2315" s="20"/>
      <c r="CE2315" s="20"/>
      <c r="CF2315" s="20"/>
      <c r="CG2315" s="20"/>
      <c r="CH2315" s="20"/>
      <c r="CI2315" s="20"/>
      <c r="CJ2315" s="20"/>
      <c r="CK2315" s="20"/>
      <c r="CL2315" s="20"/>
      <c r="CM2315" s="20"/>
      <c r="CN2315" s="20"/>
      <c r="CO2315" s="20"/>
      <c r="CP2315" s="20"/>
      <c r="CQ2315" s="20"/>
      <c r="CR2315" s="20"/>
      <c r="CS2315" s="20"/>
      <c r="CT2315" s="20"/>
      <c r="CU2315" s="20"/>
      <c r="CV2315" s="20"/>
      <c r="CW2315" s="20"/>
      <c r="CX2315" s="20"/>
      <c r="CY2315" s="20"/>
      <c r="CZ2315" s="20"/>
      <c r="DA2315" s="20"/>
      <c r="DB2315" s="20"/>
      <c r="DC2315" s="20"/>
      <c r="DD2315" s="20"/>
      <c r="DE2315" s="20"/>
      <c r="DF2315" s="20"/>
      <c r="DG2315" s="20"/>
      <c r="DH2315" s="20"/>
      <c r="DI2315" s="20"/>
      <c r="DJ2315" s="20"/>
      <c r="DK2315" s="20"/>
      <c r="DL2315" s="20"/>
      <c r="DM2315" s="20"/>
      <c r="DN2315" s="20"/>
      <c r="DO2315" s="20"/>
      <c r="DP2315" s="20"/>
      <c r="DQ2315" s="20"/>
      <c r="DR2315" s="20"/>
      <c r="DS2315" s="20"/>
      <c r="DT2315" s="20"/>
      <c r="DU2315" s="20"/>
      <c r="DV2315" s="20"/>
      <c r="DW2315" s="20"/>
      <c r="DX2315" s="20"/>
      <c r="DY2315" s="20"/>
    </row>
    <row r="2316" spans="1:129" x14ac:dyDescent="0.15">
      <c r="B2316" s="77" t="s">
        <v>1553</v>
      </c>
      <c r="C2316" s="75"/>
      <c r="D2316" s="73" t="s">
        <v>38</v>
      </c>
      <c r="E2316" s="248" t="s">
        <v>1554</v>
      </c>
      <c r="F2316" s="248">
        <f t="shared" si="415"/>
        <v>6.6357109984860001</v>
      </c>
      <c r="G2316" s="248">
        <f t="shared" si="416"/>
        <v>3.2037044309999995E-3</v>
      </c>
      <c r="H2316" s="248">
        <f t="shared" si="417"/>
        <v>1.6206625955000001E-2</v>
      </c>
      <c r="I2316" s="248">
        <f t="shared" si="418"/>
        <v>6.2019286081000002</v>
      </c>
      <c r="J2316" s="248">
        <v>0.41437205999999999</v>
      </c>
      <c r="K2316" s="248">
        <v>1.5479509000000001E-2</v>
      </c>
      <c r="L2316" s="248">
        <v>6.8005558000000001E-4</v>
      </c>
      <c r="M2316" s="248">
        <v>9.4366970999999994E-5</v>
      </c>
      <c r="N2316" s="248">
        <v>2.7495524999999999E-3</v>
      </c>
      <c r="O2316" s="248">
        <v>3.5978496E-4</v>
      </c>
      <c r="P2316" s="248">
        <v>4.7061375000000001E-5</v>
      </c>
      <c r="Q2316" s="248">
        <v>1.4525846E-4</v>
      </c>
      <c r="R2316" s="248">
        <v>2.1679028999999999E-2</v>
      </c>
      <c r="S2316" s="248">
        <v>0</v>
      </c>
      <c r="T2316" s="248">
        <v>6.18</v>
      </c>
      <c r="U2316" s="248">
        <v>1.0432063999999999E-4</v>
      </c>
      <c r="V2316" s="255"/>
      <c r="W2316" s="89">
        <f t="shared" si="419"/>
        <v>3.0694226666666662</v>
      </c>
      <c r="X2316" s="249">
        <v>1.8775519000000001</v>
      </c>
      <c r="Y2316" s="249">
        <v>1.7368646999999999</v>
      </c>
      <c r="Z2316" s="249">
        <v>9.7605691999999994E-2</v>
      </c>
      <c r="AA2316" s="249">
        <v>8.6488096999999995E-5</v>
      </c>
      <c r="AB2316" s="249">
        <v>1.2693520999999999E-2</v>
      </c>
      <c r="AC2316" s="249">
        <v>5.7857598999999996E-3</v>
      </c>
      <c r="AD2316" s="249">
        <v>2.4515755E-2</v>
      </c>
      <c r="AE2316" s="250">
        <v>3.5516281999999998E-6</v>
      </c>
      <c r="AF2316" s="250">
        <v>1.0568616E-8</v>
      </c>
      <c r="AG2316" s="78">
        <v>1.5560243E-2</v>
      </c>
      <c r="AH2316" s="20"/>
      <c r="AI2316" s="20"/>
      <c r="AJ2316" s="20"/>
      <c r="AK2316" s="20"/>
      <c r="AL2316" s="20"/>
      <c r="AM2316" s="20"/>
      <c r="AN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c r="BU2316" s="20"/>
      <c r="BV2316" s="20"/>
      <c r="BW2316" s="20"/>
      <c r="BX2316" s="20"/>
      <c r="BY2316" s="20"/>
      <c r="BZ2316" s="20"/>
      <c r="CA2316" s="20"/>
      <c r="CB2316" s="20"/>
      <c r="CC2316" s="20"/>
      <c r="CD2316" s="20"/>
      <c r="CE2316" s="20"/>
      <c r="CF2316" s="20"/>
      <c r="CG2316" s="20"/>
      <c r="CH2316" s="20"/>
      <c r="CI2316" s="20"/>
      <c r="CJ2316" s="20"/>
      <c r="CK2316" s="20"/>
      <c r="CL2316" s="20"/>
      <c r="CM2316" s="20"/>
      <c r="CN2316" s="20"/>
      <c r="CO2316" s="20"/>
      <c r="CP2316" s="20"/>
      <c r="CQ2316" s="20"/>
      <c r="CR2316" s="20"/>
      <c r="CS2316" s="20"/>
      <c r="CT2316" s="20"/>
      <c r="CU2316" s="20"/>
      <c r="CV2316" s="20"/>
      <c r="CW2316" s="20"/>
      <c r="CX2316" s="20"/>
      <c r="CY2316" s="20"/>
      <c r="CZ2316" s="20"/>
      <c r="DA2316" s="20"/>
      <c r="DB2316" s="20"/>
      <c r="DC2316" s="20"/>
      <c r="DD2316" s="20"/>
      <c r="DE2316" s="20"/>
      <c r="DF2316" s="20"/>
      <c r="DG2316" s="20"/>
      <c r="DH2316" s="20"/>
      <c r="DI2316" s="20"/>
      <c r="DJ2316" s="20"/>
      <c r="DK2316" s="20"/>
      <c r="DL2316" s="20"/>
      <c r="DM2316" s="20"/>
      <c r="DN2316" s="20"/>
      <c r="DO2316" s="20"/>
      <c r="DP2316" s="20"/>
      <c r="DQ2316" s="20"/>
      <c r="DR2316" s="20"/>
      <c r="DS2316" s="20"/>
      <c r="DT2316" s="20"/>
      <c r="DU2316" s="20"/>
      <c r="DV2316" s="20"/>
      <c r="DW2316" s="20"/>
      <c r="DX2316" s="20"/>
      <c r="DY2316" s="20"/>
    </row>
    <row r="2317" spans="1:129" x14ac:dyDescent="0.15">
      <c r="B2317" s="77" t="s">
        <v>1555</v>
      </c>
      <c r="C2317" s="75"/>
      <c r="D2317" s="73" t="s">
        <v>38</v>
      </c>
      <c r="E2317" s="248" t="s">
        <v>1556</v>
      </c>
      <c r="F2317" s="248">
        <f t="shared" si="415"/>
        <v>8.9999189835000007E-2</v>
      </c>
      <c r="G2317" s="248">
        <f t="shared" si="416"/>
        <v>5.1536412300000004E-3</v>
      </c>
      <c r="H2317" s="248">
        <f t="shared" si="417"/>
        <v>2.6141219265000001E-2</v>
      </c>
      <c r="I2317" s="248">
        <f t="shared" si="418"/>
        <v>3.590780834E-2</v>
      </c>
      <c r="J2317" s="248">
        <v>2.2796521E-2</v>
      </c>
      <c r="K2317" s="248">
        <v>2.4971599000000001E-2</v>
      </c>
      <c r="L2317" s="248">
        <v>1.0977948999999999E-3</v>
      </c>
      <c r="M2317" s="248">
        <v>1.5232620999999999E-4</v>
      </c>
      <c r="N2317" s="248">
        <v>4.4233299999999996E-3</v>
      </c>
      <c r="O2317" s="248">
        <v>5.7798501999999996E-4</v>
      </c>
      <c r="P2317" s="248">
        <v>7.1825365000000003E-5</v>
      </c>
      <c r="Q2317" s="248">
        <v>2.3380699999999999E-4</v>
      </c>
      <c r="R2317" s="248">
        <v>3.5514010999999998E-2</v>
      </c>
      <c r="S2317" s="248">
        <v>0</v>
      </c>
      <c r="T2317" s="248">
        <v>0</v>
      </c>
      <c r="U2317" s="248">
        <v>1.5999033999999999E-4</v>
      </c>
      <c r="V2317" s="255"/>
      <c r="W2317" s="89">
        <f t="shared" si="419"/>
        <v>0.16886311851851851</v>
      </c>
      <c r="X2317" s="249">
        <v>2.9944198000000002</v>
      </c>
      <c r="Y2317" s="249">
        <v>2.8023994000000001</v>
      </c>
      <c r="Z2317" s="249">
        <v>0.13137726</v>
      </c>
      <c r="AA2317" s="249">
        <v>1.3524418999999999E-4</v>
      </c>
      <c r="AB2317" s="249">
        <v>1.7417785000000002E-2</v>
      </c>
      <c r="AC2317" s="249">
        <v>7.9205731999999994E-3</v>
      </c>
      <c r="AD2317" s="249">
        <v>3.5169475999999998E-2</v>
      </c>
      <c r="AE2317" s="250">
        <v>5.6411994999999998E-7</v>
      </c>
      <c r="AF2317" s="250">
        <v>1.4686252E-9</v>
      </c>
      <c r="AG2317" s="78">
        <v>2.5340571999999999E-2</v>
      </c>
      <c r="AH2317" s="20"/>
      <c r="AI2317" s="20"/>
      <c r="AJ2317" s="20"/>
      <c r="AK2317" s="20"/>
      <c r="AL2317" s="20"/>
      <c r="AM2317" s="20"/>
      <c r="AN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c r="BU2317" s="20"/>
      <c r="BV2317" s="20"/>
      <c r="BW2317" s="20"/>
      <c r="BX2317" s="20"/>
      <c r="BY2317" s="20"/>
      <c r="BZ2317" s="20"/>
      <c r="CA2317" s="20"/>
      <c r="CB2317" s="20"/>
      <c r="CC2317" s="20"/>
      <c r="CD2317" s="20"/>
      <c r="CE2317" s="20"/>
      <c r="CF2317" s="20"/>
      <c r="CG2317" s="20"/>
      <c r="CH2317" s="20"/>
      <c r="CI2317" s="20"/>
      <c r="CJ2317" s="20"/>
      <c r="CK2317" s="20"/>
      <c r="CL2317" s="20"/>
      <c r="CM2317" s="20"/>
      <c r="CN2317" s="20"/>
      <c r="CO2317" s="20"/>
      <c r="CP2317" s="20"/>
      <c r="CQ2317" s="20"/>
      <c r="CR2317" s="20"/>
      <c r="CS2317" s="20"/>
      <c r="CT2317" s="20"/>
      <c r="CU2317" s="20"/>
      <c r="CV2317" s="20"/>
      <c r="CW2317" s="20"/>
      <c r="CX2317" s="20"/>
      <c r="CY2317" s="20"/>
      <c r="CZ2317" s="20"/>
      <c r="DA2317" s="20"/>
      <c r="DB2317" s="20"/>
      <c r="DC2317" s="20"/>
      <c r="DD2317" s="20"/>
      <c r="DE2317" s="20"/>
      <c r="DF2317" s="20"/>
      <c r="DG2317" s="20"/>
      <c r="DH2317" s="20"/>
      <c r="DI2317" s="20"/>
      <c r="DJ2317" s="20"/>
      <c r="DK2317" s="20"/>
      <c r="DL2317" s="20"/>
      <c r="DM2317" s="20"/>
      <c r="DN2317" s="20"/>
      <c r="DO2317" s="20"/>
      <c r="DP2317" s="20"/>
      <c r="DQ2317" s="20"/>
      <c r="DR2317" s="20"/>
      <c r="DS2317" s="20"/>
      <c r="DT2317" s="20"/>
      <c r="DU2317" s="20"/>
      <c r="DV2317" s="20"/>
      <c r="DW2317" s="20"/>
      <c r="DX2317" s="20"/>
      <c r="DY2317" s="20"/>
    </row>
    <row r="2318" spans="1:129" x14ac:dyDescent="0.15">
      <c r="B2318" s="77" t="s">
        <v>1557</v>
      </c>
      <c r="C2318" s="75"/>
      <c r="D2318" s="73" t="s">
        <v>38</v>
      </c>
      <c r="E2318" s="248" t="s">
        <v>1558</v>
      </c>
      <c r="F2318" s="248">
        <f t="shared" si="415"/>
        <v>6.4301991888350001</v>
      </c>
      <c r="G2318" s="248">
        <f t="shared" si="416"/>
        <v>5.1536412300000004E-3</v>
      </c>
      <c r="H2318" s="248">
        <f t="shared" si="417"/>
        <v>2.6141219265000001E-2</v>
      </c>
      <c r="I2318" s="248">
        <f t="shared" si="418"/>
        <v>5.9759078083400006</v>
      </c>
      <c r="J2318" s="248">
        <v>0.42299651999999999</v>
      </c>
      <c r="K2318" s="248">
        <v>2.4971599000000001E-2</v>
      </c>
      <c r="L2318" s="248">
        <v>1.0977948999999999E-3</v>
      </c>
      <c r="M2318" s="248">
        <v>1.5232620999999999E-4</v>
      </c>
      <c r="N2318" s="248">
        <v>4.4233299999999996E-3</v>
      </c>
      <c r="O2318" s="248">
        <v>5.7798501999999996E-4</v>
      </c>
      <c r="P2318" s="248">
        <v>7.1825365000000003E-5</v>
      </c>
      <c r="Q2318" s="248">
        <v>2.3380699999999999E-4</v>
      </c>
      <c r="R2318" s="248">
        <v>3.5514010999999998E-2</v>
      </c>
      <c r="S2318" s="248">
        <v>0</v>
      </c>
      <c r="T2318" s="248">
        <v>5.94</v>
      </c>
      <c r="U2318" s="248">
        <v>1.5999033999999999E-4</v>
      </c>
      <c r="V2318" s="255"/>
      <c r="W2318" s="89">
        <f t="shared" si="419"/>
        <v>3.1333075555555552</v>
      </c>
      <c r="X2318" s="249">
        <v>2.9944198000000002</v>
      </c>
      <c r="Y2318" s="249">
        <v>2.8023994000000001</v>
      </c>
      <c r="Z2318" s="249">
        <v>0.13137726</v>
      </c>
      <c r="AA2318" s="249">
        <v>1.3524418999999999E-4</v>
      </c>
      <c r="AB2318" s="249">
        <v>1.7417785000000002E-2</v>
      </c>
      <c r="AC2318" s="249">
        <v>7.9205731999999994E-3</v>
      </c>
      <c r="AD2318" s="249">
        <v>3.5169475999999998E-2</v>
      </c>
      <c r="AE2318" s="250">
        <v>3.7657199999999999E-6</v>
      </c>
      <c r="AF2318" s="250">
        <v>1.1128888999999999E-8</v>
      </c>
      <c r="AG2318" s="78">
        <v>2.5340571999999999E-2</v>
      </c>
      <c r="AH2318" s="20"/>
      <c r="AI2318" s="20"/>
      <c r="AJ2318" s="20"/>
      <c r="AK2318" s="20"/>
      <c r="AL2318" s="20"/>
      <c r="AM2318" s="20"/>
      <c r="AN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c r="BU2318" s="20"/>
      <c r="BV2318" s="20"/>
      <c r="BW2318" s="20"/>
      <c r="BX2318" s="20"/>
      <c r="BY2318" s="20"/>
      <c r="BZ2318" s="20"/>
      <c r="CA2318" s="20"/>
      <c r="CB2318" s="20"/>
      <c r="CC2318" s="20"/>
      <c r="CD2318" s="20"/>
      <c r="CE2318" s="20"/>
      <c r="CF2318" s="20"/>
      <c r="CG2318" s="20"/>
      <c r="CH2318" s="20"/>
      <c r="CI2318" s="20"/>
      <c r="CJ2318" s="20"/>
      <c r="CK2318" s="20"/>
      <c r="CL2318" s="20"/>
      <c r="CM2318" s="20"/>
      <c r="CN2318" s="20"/>
      <c r="CO2318" s="20"/>
      <c r="CP2318" s="20"/>
      <c r="CQ2318" s="20"/>
      <c r="CR2318" s="20"/>
      <c r="CS2318" s="20"/>
      <c r="CT2318" s="20"/>
      <c r="CU2318" s="20"/>
      <c r="CV2318" s="20"/>
      <c r="CW2318" s="20"/>
      <c r="CX2318" s="20"/>
      <c r="CY2318" s="20"/>
      <c r="CZ2318" s="20"/>
      <c r="DA2318" s="20"/>
      <c r="DB2318" s="20"/>
      <c r="DC2318" s="20"/>
      <c r="DD2318" s="20"/>
      <c r="DE2318" s="20"/>
      <c r="DF2318" s="20"/>
      <c r="DG2318" s="20"/>
      <c r="DH2318" s="20"/>
      <c r="DI2318" s="20"/>
      <c r="DJ2318" s="20"/>
      <c r="DK2318" s="20"/>
      <c r="DL2318" s="20"/>
      <c r="DM2318" s="20"/>
      <c r="DN2318" s="20"/>
      <c r="DO2318" s="20"/>
      <c r="DP2318" s="20"/>
      <c r="DQ2318" s="20"/>
      <c r="DR2318" s="20"/>
      <c r="DS2318" s="20"/>
      <c r="DT2318" s="20"/>
      <c r="DU2318" s="20"/>
      <c r="DV2318" s="20"/>
      <c r="DW2318" s="20"/>
      <c r="DX2318" s="20"/>
      <c r="DY2318" s="20"/>
    </row>
    <row r="2319" spans="1:129" x14ac:dyDescent="0.15">
      <c r="B2319" s="77" t="s">
        <v>1559</v>
      </c>
      <c r="C2319" s="75"/>
      <c r="D2319" s="73" t="s">
        <v>38</v>
      </c>
      <c r="E2319" s="248" t="s">
        <v>1560</v>
      </c>
      <c r="F2319" s="248">
        <f t="shared" si="415"/>
        <v>0.13298177345000001</v>
      </c>
      <c r="G2319" s="248">
        <f t="shared" si="416"/>
        <v>9.6627661999999989E-3</v>
      </c>
      <c r="H2319" s="248">
        <f t="shared" si="417"/>
        <v>4.9651694280000006E-2</v>
      </c>
      <c r="I2319" s="248">
        <f t="shared" si="418"/>
        <v>5.678716097E-2</v>
      </c>
      <c r="J2319" s="248">
        <v>1.6880151999999999E-2</v>
      </c>
      <c r="K2319" s="248">
        <v>4.7524752000000003E-2</v>
      </c>
      <c r="L2319" s="248">
        <v>2.0093474E-3</v>
      </c>
      <c r="M2319" s="248">
        <v>2.7391189999999998E-4</v>
      </c>
      <c r="N2319" s="248">
        <v>8.3348222999999992E-3</v>
      </c>
      <c r="O2319" s="248">
        <v>1.0540320000000001E-3</v>
      </c>
      <c r="P2319" s="248">
        <v>1.1759488000000001E-4</v>
      </c>
      <c r="Q2319" s="248">
        <v>4.2758028999999998E-4</v>
      </c>
      <c r="R2319" s="248">
        <v>5.6099330000000003E-2</v>
      </c>
      <c r="S2319" s="248">
        <v>0</v>
      </c>
      <c r="T2319" s="248">
        <v>0</v>
      </c>
      <c r="U2319" s="248">
        <v>2.6025068E-4</v>
      </c>
      <c r="V2319" s="255"/>
      <c r="W2319" s="89">
        <f t="shared" si="419"/>
        <v>0.12503816296296294</v>
      </c>
      <c r="X2319" s="249">
        <v>4.8286481999999999</v>
      </c>
      <c r="Y2319" s="249">
        <v>4.5211524000000001</v>
      </c>
      <c r="Z2319" s="249">
        <v>0.20439576000000001</v>
      </c>
      <c r="AA2319" s="249">
        <v>2.5874336E-4</v>
      </c>
      <c r="AB2319" s="249">
        <v>2.9005090000000001E-2</v>
      </c>
      <c r="AC2319" s="249">
        <v>1.3163945999999999E-2</v>
      </c>
      <c r="AD2319" s="249">
        <v>6.0672200000000003E-2</v>
      </c>
      <c r="AE2319" s="250">
        <v>8.3997129999999997E-7</v>
      </c>
      <c r="AF2319" s="250">
        <v>1.9729419000000002E-9</v>
      </c>
      <c r="AG2319" s="78">
        <v>4.0546204000000002E-2</v>
      </c>
      <c r="AH2319" s="20"/>
      <c r="AI2319" s="20"/>
      <c r="AJ2319" s="20"/>
      <c r="AK2319" s="20"/>
      <c r="AL2319" s="20"/>
      <c r="AM2319" s="20"/>
      <c r="AN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c r="BU2319" s="20"/>
      <c r="BV2319" s="20"/>
      <c r="BW2319" s="20"/>
      <c r="BX2319" s="20"/>
      <c r="BY2319" s="20"/>
      <c r="BZ2319" s="20"/>
      <c r="CA2319" s="20"/>
      <c r="CB2319" s="20"/>
      <c r="CC2319" s="20"/>
      <c r="CD2319" s="20"/>
      <c r="CE2319" s="20"/>
      <c r="CF2319" s="20"/>
      <c r="CG2319" s="20"/>
      <c r="CH2319" s="20"/>
      <c r="CI2319" s="20"/>
      <c r="CJ2319" s="20"/>
      <c r="CK2319" s="20"/>
      <c r="CL2319" s="20"/>
      <c r="CM2319" s="20"/>
      <c r="CN2319" s="20"/>
      <c r="CO2319" s="20"/>
      <c r="CP2319" s="20"/>
      <c r="CQ2319" s="20"/>
      <c r="CR2319" s="20"/>
      <c r="CS2319" s="20"/>
      <c r="CT2319" s="20"/>
      <c r="CU2319" s="20"/>
      <c r="CV2319" s="20"/>
      <c r="CW2319" s="20"/>
      <c r="CX2319" s="20"/>
      <c r="CY2319" s="20"/>
      <c r="CZ2319" s="20"/>
      <c r="DA2319" s="20"/>
      <c r="DB2319" s="20"/>
      <c r="DC2319" s="20"/>
      <c r="DD2319" s="20"/>
      <c r="DE2319" s="20"/>
      <c r="DF2319" s="20"/>
      <c r="DG2319" s="20"/>
      <c r="DH2319" s="20"/>
      <c r="DI2319" s="20"/>
      <c r="DJ2319" s="20"/>
      <c r="DK2319" s="20"/>
      <c r="DL2319" s="20"/>
      <c r="DM2319" s="20"/>
      <c r="DN2319" s="20"/>
      <c r="DO2319" s="20"/>
      <c r="DP2319" s="20"/>
      <c r="DQ2319" s="20"/>
      <c r="DR2319" s="20"/>
      <c r="DS2319" s="20"/>
      <c r="DT2319" s="20"/>
      <c r="DU2319" s="20"/>
      <c r="DV2319" s="20"/>
      <c r="DW2319" s="20"/>
      <c r="DX2319" s="20"/>
      <c r="DY2319" s="20"/>
    </row>
    <row r="2320" spans="1:129" x14ac:dyDescent="0.15">
      <c r="B2320" s="77" t="s">
        <v>1561</v>
      </c>
      <c r="C2320" s="75"/>
      <c r="D2320" s="73" t="s">
        <v>38</v>
      </c>
      <c r="E2320" s="248" t="s">
        <v>1562</v>
      </c>
      <c r="F2320" s="248">
        <f t="shared" si="415"/>
        <v>4.7154017714499998</v>
      </c>
      <c r="G2320" s="248">
        <f t="shared" si="416"/>
        <v>9.6627661999999989E-3</v>
      </c>
      <c r="H2320" s="248">
        <f t="shared" si="417"/>
        <v>4.9651694280000006E-2</v>
      </c>
      <c r="I2320" s="248">
        <f t="shared" si="418"/>
        <v>4.2192871609699996</v>
      </c>
      <c r="J2320" s="248">
        <v>0.43680015</v>
      </c>
      <c r="K2320" s="248">
        <v>4.7524752000000003E-2</v>
      </c>
      <c r="L2320" s="248">
        <v>2.0093474E-3</v>
      </c>
      <c r="M2320" s="248">
        <v>2.7391189999999998E-4</v>
      </c>
      <c r="N2320" s="248">
        <v>8.3348222999999992E-3</v>
      </c>
      <c r="O2320" s="248">
        <v>1.0540320000000001E-3</v>
      </c>
      <c r="P2320" s="248">
        <v>1.1759488000000001E-4</v>
      </c>
      <c r="Q2320" s="248">
        <v>4.2758028999999998E-4</v>
      </c>
      <c r="R2320" s="248">
        <v>5.6099330000000003E-2</v>
      </c>
      <c r="S2320" s="248">
        <v>0</v>
      </c>
      <c r="T2320" s="248">
        <v>4.1624999999999996</v>
      </c>
      <c r="U2320" s="248">
        <v>2.6025068E-4</v>
      </c>
      <c r="V2320" s="255"/>
      <c r="W2320" s="89">
        <f t="shared" si="419"/>
        <v>3.2355566666666666</v>
      </c>
      <c r="X2320" s="249">
        <v>4.8286481999999999</v>
      </c>
      <c r="Y2320" s="249">
        <v>4.5211524000000001</v>
      </c>
      <c r="Z2320" s="249">
        <v>0.20439576000000001</v>
      </c>
      <c r="AA2320" s="249">
        <v>2.5874336E-4</v>
      </c>
      <c r="AB2320" s="249">
        <v>2.9005090000000001E-2</v>
      </c>
      <c r="AC2320" s="249">
        <v>1.3163945999999999E-2</v>
      </c>
      <c r="AD2320" s="249">
        <v>6.0672200000000003E-2</v>
      </c>
      <c r="AE2320" s="250">
        <v>9.9773130000000003E-7</v>
      </c>
      <c r="AF2320" s="250">
        <v>2.4489548999999998E-9</v>
      </c>
      <c r="AG2320" s="78">
        <v>4.0546204000000002E-2</v>
      </c>
      <c r="AH2320" s="20"/>
      <c r="AI2320" s="20"/>
      <c r="AJ2320" s="20"/>
      <c r="AK2320" s="20"/>
      <c r="AL2320" s="20"/>
      <c r="AM2320" s="20"/>
      <c r="AN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c r="BU2320" s="20"/>
      <c r="BV2320" s="20"/>
      <c r="BW2320" s="20"/>
      <c r="BX2320" s="20"/>
      <c r="BY2320" s="20"/>
      <c r="BZ2320" s="20"/>
      <c r="CA2320" s="20"/>
      <c r="CB2320" s="20"/>
      <c r="CC2320" s="20"/>
      <c r="CD2320" s="20"/>
      <c r="CE2320" s="20"/>
      <c r="CF2320" s="20"/>
      <c r="CG2320" s="20"/>
      <c r="CH2320" s="20"/>
      <c r="CI2320" s="20"/>
      <c r="CJ2320" s="20"/>
      <c r="CK2320" s="20"/>
      <c r="CL2320" s="20"/>
      <c r="CM2320" s="20"/>
      <c r="CN2320" s="20"/>
      <c r="CO2320" s="20"/>
      <c r="CP2320" s="20"/>
      <c r="CQ2320" s="20"/>
      <c r="CR2320" s="20"/>
      <c r="CS2320" s="20"/>
      <c r="CT2320" s="20"/>
      <c r="CU2320" s="20"/>
      <c r="CV2320" s="20"/>
      <c r="CW2320" s="20"/>
      <c r="CX2320" s="20"/>
      <c r="CY2320" s="20"/>
      <c r="CZ2320" s="20"/>
      <c r="DA2320" s="20"/>
      <c r="DB2320" s="20"/>
      <c r="DC2320" s="20"/>
      <c r="DD2320" s="20"/>
      <c r="DE2320" s="20"/>
      <c r="DF2320" s="20"/>
      <c r="DG2320" s="20"/>
      <c r="DH2320" s="20"/>
      <c r="DI2320" s="20"/>
      <c r="DJ2320" s="20"/>
      <c r="DK2320" s="20"/>
      <c r="DL2320" s="20"/>
      <c r="DM2320" s="20"/>
      <c r="DN2320" s="20"/>
      <c r="DO2320" s="20"/>
      <c r="DP2320" s="20"/>
      <c r="DQ2320" s="20"/>
      <c r="DR2320" s="20"/>
      <c r="DS2320" s="20"/>
      <c r="DT2320" s="20"/>
      <c r="DU2320" s="20"/>
      <c r="DV2320" s="20"/>
      <c r="DW2320" s="20"/>
      <c r="DX2320" s="20"/>
      <c r="DY2320" s="20"/>
    </row>
    <row r="2321" spans="2:129" x14ac:dyDescent="0.15">
      <c r="B2321" s="77" t="s">
        <v>1563</v>
      </c>
      <c r="C2321" s="114"/>
      <c r="D2321" s="73" t="s">
        <v>38</v>
      </c>
      <c r="E2321" s="248" t="s">
        <v>1564</v>
      </c>
      <c r="F2321" s="248">
        <f t="shared" si="415"/>
        <v>4.4653315706999999E-2</v>
      </c>
      <c r="G2321" s="248">
        <f t="shared" si="416"/>
        <v>2.2129054369999998E-3</v>
      </c>
      <c r="H2321" s="248">
        <f t="shared" si="417"/>
        <v>1.0948605855E-2</v>
      </c>
      <c r="I2321" s="248">
        <f t="shared" si="418"/>
        <v>1.9301245414999998E-2</v>
      </c>
      <c r="J2321" s="248">
        <v>1.2190559E-2</v>
      </c>
      <c r="K2321" s="248">
        <v>1.0420548999999999E-2</v>
      </c>
      <c r="L2321" s="248">
        <v>4.8908359999999995E-4</v>
      </c>
      <c r="M2321" s="248">
        <v>6.9781647000000005E-5</v>
      </c>
      <c r="N2321" s="248">
        <v>1.8830553999999999E-3</v>
      </c>
      <c r="O2321" s="248">
        <v>2.6006838999999998E-4</v>
      </c>
      <c r="P2321" s="248">
        <v>3.8973254999999999E-5</v>
      </c>
      <c r="Q2321" s="248">
        <v>1.0456262E-4</v>
      </c>
      <c r="R2321" s="248">
        <v>1.9109516E-2</v>
      </c>
      <c r="S2321" s="248">
        <v>0</v>
      </c>
      <c r="T2321" s="248">
        <v>0</v>
      </c>
      <c r="U2321" s="248">
        <v>8.7166795000000007E-5</v>
      </c>
      <c r="V2321" s="255"/>
      <c r="W2321" s="89">
        <f t="shared" si="419"/>
        <v>9.0300437037037037E-2</v>
      </c>
      <c r="X2321" s="249">
        <v>1.6027039000000001</v>
      </c>
      <c r="Y2321" s="249">
        <v>1.4868372000000001</v>
      </c>
      <c r="Z2321" s="249">
        <v>8.2430637000000001E-2</v>
      </c>
      <c r="AA2321" s="249">
        <v>5.7509655E-5</v>
      </c>
      <c r="AB2321" s="249">
        <v>1.003392E-2</v>
      </c>
      <c r="AC2321" s="249">
        <v>4.5810892999999997E-3</v>
      </c>
      <c r="AD2321" s="249">
        <v>1.8763575000000001E-2</v>
      </c>
      <c r="AE2321" s="250">
        <v>2.6527697000000002E-7</v>
      </c>
      <c r="AF2321" s="250">
        <v>7.4693935999999995E-10</v>
      </c>
      <c r="AG2321" s="78">
        <v>1.3488340999999999E-2</v>
      </c>
      <c r="AH2321" s="20"/>
      <c r="AI2321" s="20"/>
      <c r="AJ2321" s="20"/>
      <c r="AK2321" s="20"/>
      <c r="AL2321" s="20"/>
      <c r="AM2321" s="20"/>
      <c r="AN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c r="BU2321" s="20"/>
      <c r="BV2321" s="20"/>
      <c r="BW2321" s="20"/>
      <c r="BX2321" s="20"/>
      <c r="BY2321" s="20"/>
      <c r="BZ2321" s="20"/>
      <c r="CA2321" s="20"/>
      <c r="CB2321" s="20"/>
      <c r="CC2321" s="20"/>
      <c r="CD2321" s="20"/>
      <c r="CE2321" s="20"/>
      <c r="CF2321" s="20"/>
      <c r="CG2321" s="20"/>
      <c r="CH2321" s="20"/>
      <c r="CI2321" s="20"/>
      <c r="CJ2321" s="20"/>
      <c r="CK2321" s="20"/>
      <c r="CL2321" s="20"/>
      <c r="CM2321" s="20"/>
      <c r="CN2321" s="20"/>
      <c r="CO2321" s="20"/>
      <c r="CP2321" s="20"/>
      <c r="CQ2321" s="20"/>
      <c r="CR2321" s="20"/>
      <c r="CS2321" s="20"/>
      <c r="CT2321" s="20"/>
      <c r="CU2321" s="20"/>
      <c r="CV2321" s="20"/>
      <c r="CW2321" s="20"/>
      <c r="CX2321" s="20"/>
      <c r="CY2321" s="20"/>
      <c r="CZ2321" s="20"/>
      <c r="DA2321" s="20"/>
      <c r="DB2321" s="20"/>
      <c r="DC2321" s="20"/>
      <c r="DD2321" s="20"/>
      <c r="DE2321" s="20"/>
      <c r="DF2321" s="20"/>
      <c r="DG2321" s="20"/>
      <c r="DH2321" s="20"/>
      <c r="DI2321" s="20"/>
      <c r="DJ2321" s="20"/>
      <c r="DK2321" s="20"/>
      <c r="DL2321" s="20"/>
      <c r="DM2321" s="20"/>
      <c r="DN2321" s="20"/>
      <c r="DO2321" s="20"/>
      <c r="DP2321" s="20"/>
      <c r="DQ2321" s="20"/>
      <c r="DR2321" s="20"/>
      <c r="DS2321" s="20"/>
      <c r="DT2321" s="20"/>
      <c r="DU2321" s="20"/>
      <c r="DV2321" s="20"/>
      <c r="DW2321" s="20"/>
      <c r="DX2321" s="20"/>
      <c r="DY2321" s="20"/>
    </row>
    <row r="2322" spans="2:129" x14ac:dyDescent="0.15">
      <c r="B2322" s="77" t="s">
        <v>1565</v>
      </c>
      <c r="C2322" s="75"/>
      <c r="D2322" s="73" t="s">
        <v>38</v>
      </c>
      <c r="E2322" s="248" t="s">
        <v>1566</v>
      </c>
      <c r="F2322" s="248">
        <f t="shared" si="415"/>
        <v>2.8148533167070005</v>
      </c>
      <c r="G2322" s="248">
        <f t="shared" si="416"/>
        <v>2.2129054369999998E-3</v>
      </c>
      <c r="H2322" s="248">
        <f t="shared" si="417"/>
        <v>1.0948605855E-2</v>
      </c>
      <c r="I2322" s="248">
        <f t="shared" si="418"/>
        <v>2.3893012454150004</v>
      </c>
      <c r="J2322" s="248">
        <v>0.41239056000000002</v>
      </c>
      <c r="K2322" s="248">
        <v>1.0420548999999999E-2</v>
      </c>
      <c r="L2322" s="248">
        <v>4.8908359999999995E-4</v>
      </c>
      <c r="M2322" s="248">
        <v>6.9781647000000005E-5</v>
      </c>
      <c r="N2322" s="248">
        <v>1.8830553999999999E-3</v>
      </c>
      <c r="O2322" s="248">
        <v>2.6006838999999998E-4</v>
      </c>
      <c r="P2322" s="248">
        <v>3.8973254999999999E-5</v>
      </c>
      <c r="Q2322" s="248">
        <v>1.0456262E-4</v>
      </c>
      <c r="R2322" s="248">
        <v>1.9109516E-2</v>
      </c>
      <c r="S2322" s="248">
        <v>0</v>
      </c>
      <c r="T2322" s="248">
        <v>2.37</v>
      </c>
      <c r="U2322" s="248">
        <v>8.7166795000000007E-5</v>
      </c>
      <c r="V2322" s="255"/>
      <c r="W2322" s="89">
        <f t="shared" si="419"/>
        <v>3.0547448888888886</v>
      </c>
      <c r="X2322" s="249">
        <v>1.6027039000000001</v>
      </c>
      <c r="Y2322" s="249">
        <v>1.4868372000000001</v>
      </c>
      <c r="Z2322" s="249">
        <v>8.2430637000000001E-2</v>
      </c>
      <c r="AA2322" s="249">
        <v>5.7509655E-5</v>
      </c>
      <c r="AB2322" s="249">
        <v>1.003392E-2</v>
      </c>
      <c r="AC2322" s="249">
        <v>4.5810892999999997E-3</v>
      </c>
      <c r="AD2322" s="249">
        <v>1.8763575000000001E-2</v>
      </c>
      <c r="AE2322" s="250">
        <v>3.4668769999999998E-6</v>
      </c>
      <c r="AF2322" s="250">
        <v>1.0407203E-8</v>
      </c>
      <c r="AG2322" s="78">
        <v>1.3488340999999999E-2</v>
      </c>
      <c r="AH2322" s="20"/>
      <c r="AI2322" s="20"/>
      <c r="AJ2322" s="20"/>
      <c r="AK2322" s="20"/>
      <c r="AL2322" s="20"/>
      <c r="AM2322" s="20"/>
      <c r="AN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c r="BU2322" s="20"/>
      <c r="BV2322" s="20"/>
      <c r="BW2322" s="20"/>
      <c r="BX2322" s="20"/>
      <c r="BY2322" s="20"/>
      <c r="BZ2322" s="20"/>
      <c r="CA2322" s="20"/>
      <c r="CB2322" s="20"/>
      <c r="CC2322" s="20"/>
      <c r="CD2322" s="20"/>
      <c r="CE2322" s="20"/>
      <c r="CF2322" s="20"/>
      <c r="CG2322" s="20"/>
      <c r="CH2322" s="20"/>
      <c r="CI2322" s="20"/>
      <c r="CJ2322" s="20"/>
      <c r="CK2322" s="20"/>
      <c r="CL2322" s="20"/>
      <c r="CM2322" s="20"/>
      <c r="CN2322" s="20"/>
      <c r="CO2322" s="20"/>
      <c r="CP2322" s="20"/>
      <c r="CQ2322" s="20"/>
      <c r="CR2322" s="20"/>
      <c r="CS2322" s="20"/>
      <c r="CT2322" s="20"/>
      <c r="CU2322" s="20"/>
      <c r="CV2322" s="20"/>
      <c r="CW2322" s="20"/>
      <c r="CX2322" s="20"/>
      <c r="CY2322" s="20"/>
      <c r="CZ2322" s="20"/>
      <c r="DA2322" s="20"/>
      <c r="DB2322" s="20"/>
      <c r="DC2322" s="20"/>
      <c r="DD2322" s="20"/>
      <c r="DE2322" s="20"/>
      <c r="DF2322" s="20"/>
      <c r="DG2322" s="20"/>
      <c r="DH2322" s="20"/>
      <c r="DI2322" s="20"/>
      <c r="DJ2322" s="20"/>
      <c r="DK2322" s="20"/>
      <c r="DL2322" s="20"/>
      <c r="DM2322" s="20"/>
      <c r="DN2322" s="20"/>
      <c r="DO2322" s="20"/>
      <c r="DP2322" s="20"/>
      <c r="DQ2322" s="20"/>
      <c r="DR2322" s="20"/>
      <c r="DS2322" s="20"/>
      <c r="DT2322" s="20"/>
      <c r="DU2322" s="20"/>
      <c r="DV2322" s="20"/>
      <c r="DW2322" s="20"/>
      <c r="DX2322" s="20"/>
      <c r="DY2322" s="20"/>
    </row>
    <row r="2323" spans="2:129" x14ac:dyDescent="0.15">
      <c r="B2323" s="77" t="s">
        <v>1567</v>
      </c>
      <c r="C2323" s="75"/>
      <c r="D2323" s="73" t="s">
        <v>38</v>
      </c>
      <c r="E2323" s="248" t="s">
        <v>1568</v>
      </c>
      <c r="F2323" s="248">
        <f t="shared" si="415"/>
        <v>-1.1010728009999988E-3</v>
      </c>
      <c r="G2323" s="248">
        <f t="shared" si="416"/>
        <v>3.9978570599999999E-4</v>
      </c>
      <c r="H2323" s="248">
        <f t="shared" si="417"/>
        <v>1.5209329130000001E-3</v>
      </c>
      <c r="I2323" s="248">
        <f t="shared" si="418"/>
        <v>1.035399658E-2</v>
      </c>
      <c r="J2323" s="248">
        <v>-1.3375788E-2</v>
      </c>
      <c r="K2323" s="248">
        <v>1.3809934E-3</v>
      </c>
      <c r="L2323" s="248">
        <v>1.1992421E-4</v>
      </c>
      <c r="M2323" s="248">
        <v>2.0292404999999999E-5</v>
      </c>
      <c r="N2323" s="248">
        <v>3.1221837E-4</v>
      </c>
      <c r="O2323" s="248">
        <v>6.7274931E-5</v>
      </c>
      <c r="P2323" s="248">
        <v>2.0015302999999999E-5</v>
      </c>
      <c r="Q2323" s="248">
        <v>2.6116683E-5</v>
      </c>
      <c r="R2323" s="248">
        <v>1.0282400000000001E-2</v>
      </c>
      <c r="S2323" s="248">
        <v>0</v>
      </c>
      <c r="T2323" s="248">
        <v>0</v>
      </c>
      <c r="U2323" s="248">
        <v>4.5479897000000003E-5</v>
      </c>
      <c r="V2323" s="255"/>
      <c r="W2323" s="89">
        <f t="shared" si="419"/>
        <v>-9.9079911111111099E-2</v>
      </c>
      <c r="X2323" s="249">
        <v>0.82908923000000001</v>
      </c>
      <c r="Y2323" s="249">
        <v>0.75981083000000005</v>
      </c>
      <c r="Z2323" s="249">
        <v>5.2825237999999997E-2</v>
      </c>
      <c r="AA2323" s="249">
        <v>8.3688574999999992E-6</v>
      </c>
      <c r="AB2323" s="249">
        <v>5.4066002000000002E-3</v>
      </c>
      <c r="AC2323" s="249">
        <v>2.4875107999999999E-3</v>
      </c>
      <c r="AD2323" s="249">
        <v>8.5506883999999991E-3</v>
      </c>
      <c r="AE2323" s="250">
        <v>-6.9800376000000004E-8</v>
      </c>
      <c r="AF2323" s="250">
        <v>-1.3845828999999999E-10</v>
      </c>
      <c r="AG2323" s="78">
        <v>7.0170008999999997E-3</v>
      </c>
      <c r="AH2323" s="20"/>
      <c r="AI2323" s="20"/>
      <c r="AJ2323" s="20"/>
      <c r="AK2323" s="20"/>
      <c r="AL2323" s="20"/>
      <c r="AM2323" s="20"/>
      <c r="AN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c r="BU2323" s="20"/>
      <c r="BV2323" s="20"/>
      <c r="BW2323" s="20"/>
      <c r="BX2323" s="20"/>
      <c r="BY2323" s="20"/>
      <c r="BZ2323" s="20"/>
      <c r="CA2323" s="20"/>
      <c r="CB2323" s="20"/>
      <c r="CC2323" s="20"/>
      <c r="CD2323" s="20"/>
      <c r="CE2323" s="20"/>
      <c r="CF2323" s="20"/>
      <c r="CG2323" s="20"/>
      <c r="CH2323" s="20"/>
      <c r="CI2323" s="20"/>
      <c r="CJ2323" s="20"/>
      <c r="CK2323" s="20"/>
      <c r="CL2323" s="20"/>
      <c r="CM2323" s="20"/>
      <c r="CN2323" s="20"/>
      <c r="CO2323" s="20"/>
      <c r="CP2323" s="20"/>
      <c r="CQ2323" s="20"/>
      <c r="CR2323" s="20"/>
      <c r="CS2323" s="20"/>
      <c r="CT2323" s="20"/>
      <c r="CU2323" s="20"/>
      <c r="CV2323" s="20"/>
      <c r="CW2323" s="20"/>
      <c r="CX2323" s="20"/>
      <c r="CY2323" s="20"/>
      <c r="CZ2323" s="20"/>
      <c r="DA2323" s="20"/>
      <c r="DB2323" s="20"/>
      <c r="DC2323" s="20"/>
      <c r="DD2323" s="20"/>
      <c r="DE2323" s="20"/>
      <c r="DF2323" s="20"/>
      <c r="DG2323" s="20"/>
      <c r="DH2323" s="20"/>
      <c r="DI2323" s="20"/>
      <c r="DJ2323" s="20"/>
      <c r="DK2323" s="20"/>
      <c r="DL2323" s="20"/>
      <c r="DM2323" s="20"/>
      <c r="DN2323" s="20"/>
      <c r="DO2323" s="20"/>
      <c r="DP2323" s="20"/>
      <c r="DQ2323" s="20"/>
      <c r="DR2323" s="20"/>
      <c r="DS2323" s="20"/>
      <c r="DT2323" s="20"/>
      <c r="DU2323" s="20"/>
      <c r="DV2323" s="20"/>
      <c r="DW2323" s="20"/>
      <c r="DX2323" s="20"/>
      <c r="DY2323" s="20"/>
    </row>
    <row r="2324" spans="2:129" x14ac:dyDescent="0.15">
      <c r="B2324" s="77" t="s">
        <v>1569</v>
      </c>
      <c r="C2324" s="75"/>
      <c r="D2324" s="73" t="s">
        <v>38</v>
      </c>
      <c r="E2324" s="248" t="s">
        <v>1570</v>
      </c>
      <c r="F2324" s="248">
        <f t="shared" si="415"/>
        <v>3.6753582270000001E-2</v>
      </c>
      <c r="G2324" s="248">
        <f t="shared" si="416"/>
        <v>1.733696989E-3</v>
      </c>
      <c r="H2324" s="248">
        <f t="shared" si="417"/>
        <v>8.4889722570000003E-3</v>
      </c>
      <c r="I2324" s="248">
        <f t="shared" si="418"/>
        <v>1.6252454023999999E-2</v>
      </c>
      <c r="J2324" s="248">
        <v>1.0278459E-2</v>
      </c>
      <c r="K2324" s="248">
        <v>8.0674356000000006E-3</v>
      </c>
      <c r="L2324" s="248">
        <v>3.8826095999999999E-4</v>
      </c>
      <c r="M2324" s="248">
        <v>5.5958119000000001E-5</v>
      </c>
      <c r="N2324" s="248">
        <v>1.4703307E-3</v>
      </c>
      <c r="O2324" s="248">
        <v>2.0740816999999999E-4</v>
      </c>
      <c r="P2324" s="248">
        <v>3.3275697000000002E-5</v>
      </c>
      <c r="Q2324" s="248">
        <v>8.3172555999999997E-5</v>
      </c>
      <c r="R2324" s="248">
        <v>1.6094833999999999E-2</v>
      </c>
      <c r="S2324" s="248">
        <v>0</v>
      </c>
      <c r="T2324" s="248">
        <v>0</v>
      </c>
      <c r="U2324" s="248">
        <v>7.4447468000000001E-5</v>
      </c>
      <c r="V2324" s="255"/>
      <c r="W2324" s="89">
        <f t="shared" si="419"/>
        <v>7.6136733333333331E-2</v>
      </c>
      <c r="X2324" s="249">
        <v>1.3535107</v>
      </c>
      <c r="Y2324" s="249">
        <v>1.2501503</v>
      </c>
      <c r="Z2324" s="249">
        <v>7.4302561000000003E-2</v>
      </c>
      <c r="AA2324" s="249">
        <v>4.5164304999999998E-5</v>
      </c>
      <c r="AB2324" s="249">
        <v>8.8505175999999998E-3</v>
      </c>
      <c r="AC2324" s="249">
        <v>4.0460848000000004E-3</v>
      </c>
      <c r="AD2324" s="249">
        <v>1.6116087000000001E-2</v>
      </c>
      <c r="AE2324" s="250">
        <v>2.1473897E-7</v>
      </c>
      <c r="AF2324" s="250">
        <v>6.1989908000000004E-10</v>
      </c>
      <c r="AG2324" s="78">
        <v>1.1335110000000001E-2</v>
      </c>
      <c r="AH2324" s="20"/>
      <c r="AI2324" s="20"/>
      <c r="AJ2324" s="20"/>
      <c r="AK2324" s="20"/>
      <c r="AL2324" s="20"/>
      <c r="AM2324" s="20"/>
      <c r="AN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c r="BU2324" s="20"/>
      <c r="BV2324" s="20"/>
      <c r="BW2324" s="20"/>
      <c r="BX2324" s="20"/>
      <c r="BY2324" s="20"/>
      <c r="BZ2324" s="20"/>
      <c r="CA2324" s="20"/>
      <c r="CB2324" s="20"/>
      <c r="CC2324" s="20"/>
      <c r="CD2324" s="20"/>
      <c r="CE2324" s="20"/>
      <c r="CF2324" s="20"/>
      <c r="CG2324" s="20"/>
      <c r="CH2324" s="20"/>
      <c r="CI2324" s="20"/>
      <c r="CJ2324" s="20"/>
      <c r="CK2324" s="20"/>
      <c r="CL2324" s="20"/>
      <c r="CM2324" s="20"/>
      <c r="CN2324" s="20"/>
      <c r="CO2324" s="20"/>
      <c r="CP2324" s="20"/>
      <c r="CQ2324" s="20"/>
      <c r="CR2324" s="20"/>
      <c r="CS2324" s="20"/>
      <c r="CT2324" s="20"/>
      <c r="CU2324" s="20"/>
      <c r="CV2324" s="20"/>
      <c r="CW2324" s="20"/>
      <c r="CX2324" s="20"/>
      <c r="CY2324" s="20"/>
      <c r="CZ2324" s="20"/>
      <c r="DA2324" s="20"/>
      <c r="DB2324" s="20"/>
      <c r="DC2324" s="20"/>
      <c r="DD2324" s="20"/>
      <c r="DE2324" s="20"/>
      <c r="DF2324" s="20"/>
      <c r="DG2324" s="20"/>
      <c r="DH2324" s="20"/>
      <c r="DI2324" s="20"/>
      <c r="DJ2324" s="20"/>
      <c r="DK2324" s="20"/>
      <c r="DL2324" s="20"/>
      <c r="DM2324" s="20"/>
      <c r="DN2324" s="20"/>
      <c r="DO2324" s="20"/>
      <c r="DP2324" s="20"/>
      <c r="DQ2324" s="20"/>
      <c r="DR2324" s="20"/>
      <c r="DS2324" s="20"/>
      <c r="DT2324" s="20"/>
      <c r="DU2324" s="20"/>
      <c r="DV2324" s="20"/>
      <c r="DW2324" s="20"/>
      <c r="DX2324" s="20"/>
      <c r="DY2324" s="20"/>
    </row>
    <row r="2325" spans="2:129" x14ac:dyDescent="0.15">
      <c r="B2325" s="77" t="s">
        <v>1571</v>
      </c>
      <c r="C2325" s="75"/>
      <c r="D2325" s="73" t="s">
        <v>38</v>
      </c>
      <c r="E2325" s="248" t="s">
        <v>1572</v>
      </c>
      <c r="F2325" s="248">
        <f t="shared" si="415"/>
        <v>3.0169535832700003</v>
      </c>
      <c r="G2325" s="248">
        <f t="shared" si="416"/>
        <v>1.733696989E-3</v>
      </c>
      <c r="H2325" s="248">
        <f t="shared" si="417"/>
        <v>8.4889722570000003E-3</v>
      </c>
      <c r="I2325" s="248">
        <f t="shared" si="418"/>
        <v>2.5962524540240004</v>
      </c>
      <c r="J2325" s="248">
        <v>0.41047845999999999</v>
      </c>
      <c r="K2325" s="248">
        <v>8.0674356000000006E-3</v>
      </c>
      <c r="L2325" s="248">
        <v>3.8826095999999999E-4</v>
      </c>
      <c r="M2325" s="248">
        <v>5.5958119000000001E-5</v>
      </c>
      <c r="N2325" s="248">
        <v>1.4703307E-3</v>
      </c>
      <c r="O2325" s="248">
        <v>2.0740816999999999E-4</v>
      </c>
      <c r="P2325" s="248">
        <v>3.3275697000000002E-5</v>
      </c>
      <c r="Q2325" s="248">
        <v>8.3172555999999997E-5</v>
      </c>
      <c r="R2325" s="248">
        <v>1.6094833999999999E-2</v>
      </c>
      <c r="S2325" s="248">
        <v>0</v>
      </c>
      <c r="T2325" s="248">
        <v>2.58</v>
      </c>
      <c r="U2325" s="248">
        <v>7.4447468000000001E-5</v>
      </c>
      <c r="V2325" s="255"/>
      <c r="W2325" s="89">
        <f t="shared" si="419"/>
        <v>3.0405811851851849</v>
      </c>
      <c r="X2325" s="249">
        <v>1.3535107</v>
      </c>
      <c r="Y2325" s="249">
        <v>1.2501503</v>
      </c>
      <c r="Z2325" s="249">
        <v>7.4302561000000003E-2</v>
      </c>
      <c r="AA2325" s="249">
        <v>4.5164304999999998E-5</v>
      </c>
      <c r="AB2325" s="249">
        <v>8.8505175999999998E-3</v>
      </c>
      <c r="AC2325" s="249">
        <v>4.0460848000000004E-3</v>
      </c>
      <c r="AD2325" s="249">
        <v>1.6116087000000001E-2</v>
      </c>
      <c r="AE2325" s="250">
        <v>3.4163389999999998E-6</v>
      </c>
      <c r="AF2325" s="250">
        <v>1.0280163000000001E-8</v>
      </c>
      <c r="AG2325" s="78">
        <v>1.1335110000000001E-2</v>
      </c>
      <c r="AH2325" s="20"/>
      <c r="AI2325" s="20"/>
      <c r="AJ2325" s="20"/>
      <c r="AK2325" s="20"/>
      <c r="AL2325" s="20"/>
      <c r="AM2325" s="20"/>
      <c r="AN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c r="BU2325" s="20"/>
      <c r="BV2325" s="20"/>
      <c r="BW2325" s="20"/>
      <c r="BX2325" s="20"/>
      <c r="BY2325" s="20"/>
      <c r="BZ2325" s="20"/>
      <c r="CA2325" s="20"/>
      <c r="CB2325" s="20"/>
      <c r="CC2325" s="20"/>
      <c r="CD2325" s="20"/>
      <c r="CE2325" s="20"/>
      <c r="CF2325" s="20"/>
      <c r="CG2325" s="20"/>
      <c r="CH2325" s="20"/>
      <c r="CI2325" s="20"/>
      <c r="CJ2325" s="20"/>
      <c r="CK2325" s="20"/>
      <c r="CL2325" s="20"/>
      <c r="CM2325" s="20"/>
      <c r="CN2325" s="20"/>
      <c r="CO2325" s="20"/>
      <c r="CP2325" s="20"/>
      <c r="CQ2325" s="20"/>
      <c r="CR2325" s="20"/>
      <c r="CS2325" s="20"/>
      <c r="CT2325" s="20"/>
      <c r="CU2325" s="20"/>
      <c r="CV2325" s="20"/>
      <c r="CW2325" s="20"/>
      <c r="CX2325" s="20"/>
      <c r="CY2325" s="20"/>
      <c r="CZ2325" s="20"/>
      <c r="DA2325" s="20"/>
      <c r="DB2325" s="20"/>
      <c r="DC2325" s="20"/>
      <c r="DD2325" s="20"/>
      <c r="DE2325" s="20"/>
      <c r="DF2325" s="20"/>
      <c r="DG2325" s="20"/>
      <c r="DH2325" s="20"/>
      <c r="DI2325" s="20"/>
      <c r="DJ2325" s="20"/>
      <c r="DK2325" s="20"/>
      <c r="DL2325" s="20"/>
      <c r="DM2325" s="20"/>
      <c r="DN2325" s="20"/>
      <c r="DO2325" s="20"/>
      <c r="DP2325" s="20"/>
      <c r="DQ2325" s="20"/>
      <c r="DR2325" s="20"/>
      <c r="DS2325" s="20"/>
      <c r="DT2325" s="20"/>
      <c r="DU2325" s="20"/>
      <c r="DV2325" s="20"/>
      <c r="DW2325" s="20"/>
      <c r="DX2325" s="20"/>
      <c r="DY2325" s="20"/>
    </row>
    <row r="2326" spans="2:129" x14ac:dyDescent="0.15">
      <c r="B2326" s="77" t="s">
        <v>1573</v>
      </c>
      <c r="C2326" s="75"/>
      <c r="D2326" s="73" t="s">
        <v>38</v>
      </c>
      <c r="E2326" s="248" t="s">
        <v>1574</v>
      </c>
      <c r="F2326" s="248">
        <f t="shared" si="415"/>
        <v>4.6433762695000005E-2</v>
      </c>
      <c r="G2326" s="248">
        <f t="shared" si="416"/>
        <v>2.3913271129999999E-3</v>
      </c>
      <c r="H2326" s="248">
        <f t="shared" si="417"/>
        <v>1.1900970258000002E-2</v>
      </c>
      <c r="I2326" s="248">
        <f t="shared" si="418"/>
        <v>1.9657026324000001E-2</v>
      </c>
      <c r="J2326" s="248">
        <v>1.2484439E-2</v>
      </c>
      <c r="K2326" s="248">
        <v>1.1337743000000001E-2</v>
      </c>
      <c r="L2326" s="248">
        <v>5.2291535999999996E-4</v>
      </c>
      <c r="M2326" s="248">
        <v>7.4081382999999999E-5</v>
      </c>
      <c r="N2326" s="248">
        <v>2.0395130000000002E-3</v>
      </c>
      <c r="O2326" s="248">
        <v>2.7773273E-4</v>
      </c>
      <c r="P2326" s="248">
        <v>4.0311897999999997E-5</v>
      </c>
      <c r="Q2326" s="248">
        <v>1.1177839E-4</v>
      </c>
      <c r="R2326" s="248">
        <v>1.9455284E-2</v>
      </c>
      <c r="S2326" s="248">
        <v>0</v>
      </c>
      <c r="T2326" s="248">
        <v>0</v>
      </c>
      <c r="U2326" s="248">
        <v>8.9963934000000001E-5</v>
      </c>
      <c r="V2326" s="255"/>
      <c r="W2326" s="89">
        <f t="shared" si="419"/>
        <v>9.2477325925925918E-2</v>
      </c>
      <c r="X2326" s="249">
        <v>1.6445249</v>
      </c>
      <c r="Y2326" s="249">
        <v>1.5242217</v>
      </c>
      <c r="Z2326" s="249">
        <v>8.5111296000000003E-2</v>
      </c>
      <c r="AA2326" s="249">
        <v>6.2838291999999996E-5</v>
      </c>
      <c r="AB2326" s="249">
        <v>1.0519651E-2</v>
      </c>
      <c r="AC2326" s="249">
        <v>4.8011692000000002E-3</v>
      </c>
      <c r="AD2326" s="249">
        <v>1.9808302999999999E-2</v>
      </c>
      <c r="AE2326" s="250">
        <v>2.7990873000000002E-7</v>
      </c>
      <c r="AF2326" s="250">
        <v>7.7277428999999999E-10</v>
      </c>
      <c r="AG2326" s="78">
        <v>1.3785471000000001E-2</v>
      </c>
      <c r="AH2326" s="20"/>
      <c r="AI2326" s="20"/>
      <c r="AJ2326" s="20"/>
      <c r="AK2326" s="20"/>
      <c r="AL2326" s="20"/>
      <c r="AM2326" s="20"/>
      <c r="AN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c r="BU2326" s="20"/>
      <c r="BV2326" s="20"/>
      <c r="BW2326" s="20"/>
      <c r="BX2326" s="20"/>
      <c r="BY2326" s="20"/>
      <c r="BZ2326" s="20"/>
      <c r="CA2326" s="20"/>
      <c r="CB2326" s="20"/>
      <c r="CC2326" s="20"/>
      <c r="CD2326" s="20"/>
      <c r="CE2326" s="20"/>
      <c r="CF2326" s="20"/>
      <c r="CG2326" s="20"/>
      <c r="CH2326" s="20"/>
      <c r="CI2326" s="20"/>
      <c r="CJ2326" s="20"/>
      <c r="CK2326" s="20"/>
      <c r="CL2326" s="20"/>
      <c r="CM2326" s="20"/>
      <c r="CN2326" s="20"/>
      <c r="CO2326" s="20"/>
      <c r="CP2326" s="20"/>
      <c r="CQ2326" s="20"/>
      <c r="CR2326" s="20"/>
      <c r="CS2326" s="20"/>
      <c r="CT2326" s="20"/>
      <c r="CU2326" s="20"/>
      <c r="CV2326" s="20"/>
      <c r="CW2326" s="20"/>
      <c r="CX2326" s="20"/>
      <c r="CY2326" s="20"/>
      <c r="CZ2326" s="20"/>
      <c r="DA2326" s="20"/>
      <c r="DB2326" s="20"/>
      <c r="DC2326" s="20"/>
      <c r="DD2326" s="20"/>
      <c r="DE2326" s="20"/>
      <c r="DF2326" s="20"/>
      <c r="DG2326" s="20"/>
      <c r="DH2326" s="20"/>
      <c r="DI2326" s="20"/>
      <c r="DJ2326" s="20"/>
      <c r="DK2326" s="20"/>
      <c r="DL2326" s="20"/>
      <c r="DM2326" s="20"/>
      <c r="DN2326" s="20"/>
      <c r="DO2326" s="20"/>
      <c r="DP2326" s="20"/>
      <c r="DQ2326" s="20"/>
      <c r="DR2326" s="20"/>
      <c r="DS2326" s="20"/>
      <c r="DT2326" s="20"/>
      <c r="DU2326" s="20"/>
      <c r="DV2326" s="20"/>
      <c r="DW2326" s="20"/>
      <c r="DX2326" s="20"/>
      <c r="DY2326" s="20"/>
    </row>
    <row r="2327" spans="2:129" x14ac:dyDescent="0.15">
      <c r="B2327" s="77" t="s">
        <v>1575</v>
      </c>
      <c r="C2327" s="75"/>
      <c r="D2327" s="73" t="s">
        <v>38</v>
      </c>
      <c r="E2327" s="248" t="s">
        <v>1576</v>
      </c>
      <c r="F2327" s="248">
        <f t="shared" si="415"/>
        <v>5.486633763695</v>
      </c>
      <c r="G2327" s="248">
        <f t="shared" si="416"/>
        <v>2.3913271129999999E-3</v>
      </c>
      <c r="H2327" s="248">
        <f t="shared" si="417"/>
        <v>1.1900970258000002E-2</v>
      </c>
      <c r="I2327" s="248">
        <f t="shared" si="418"/>
        <v>5.0596570263240004</v>
      </c>
      <c r="J2327" s="248">
        <v>0.41268443999999999</v>
      </c>
      <c r="K2327" s="248">
        <v>1.1337743000000001E-2</v>
      </c>
      <c r="L2327" s="248">
        <v>5.2291535999999996E-4</v>
      </c>
      <c r="M2327" s="248">
        <v>7.4081382999999999E-5</v>
      </c>
      <c r="N2327" s="248">
        <v>2.0395130000000002E-3</v>
      </c>
      <c r="O2327" s="248">
        <v>2.7773273E-4</v>
      </c>
      <c r="P2327" s="248">
        <v>4.0311897999999997E-5</v>
      </c>
      <c r="Q2327" s="248">
        <v>1.1177839E-4</v>
      </c>
      <c r="R2327" s="248">
        <v>1.9455284E-2</v>
      </c>
      <c r="S2327" s="248">
        <v>0</v>
      </c>
      <c r="T2327" s="248">
        <v>5.04</v>
      </c>
      <c r="U2327" s="248">
        <v>8.9963934000000001E-5</v>
      </c>
      <c r="V2327" s="255"/>
      <c r="W2327" s="89">
        <f t="shared" si="419"/>
        <v>3.0569217777777773</v>
      </c>
      <c r="X2327" s="249">
        <v>1.6445249</v>
      </c>
      <c r="Y2327" s="249">
        <v>1.5242217</v>
      </c>
      <c r="Z2327" s="249">
        <v>8.5111296000000003E-2</v>
      </c>
      <c r="AA2327" s="249">
        <v>6.2838291999999996E-5</v>
      </c>
      <c r="AB2327" s="249">
        <v>1.0519651E-2</v>
      </c>
      <c r="AC2327" s="249">
        <v>4.8011692000000002E-3</v>
      </c>
      <c r="AD2327" s="249">
        <v>1.9808302999999999E-2</v>
      </c>
      <c r="AE2327" s="250">
        <v>3.4815086999999998E-6</v>
      </c>
      <c r="AF2327" s="250">
        <v>1.0433038E-8</v>
      </c>
      <c r="AG2327" s="78">
        <v>1.3785471000000001E-2</v>
      </c>
      <c r="AH2327" s="20"/>
      <c r="AI2327" s="20"/>
      <c r="AJ2327" s="20"/>
      <c r="AK2327" s="20"/>
      <c r="AL2327" s="20"/>
      <c r="AM2327" s="20"/>
      <c r="AN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c r="BU2327" s="20"/>
      <c r="BV2327" s="20"/>
      <c r="BW2327" s="20"/>
      <c r="BX2327" s="20"/>
      <c r="BY2327" s="20"/>
      <c r="BZ2327" s="20"/>
      <c r="CA2327" s="20"/>
      <c r="CB2327" s="20"/>
      <c r="CC2327" s="20"/>
      <c r="CD2327" s="20"/>
      <c r="CE2327" s="20"/>
      <c r="CF2327" s="20"/>
      <c r="CG2327" s="20"/>
      <c r="CH2327" s="20"/>
      <c r="CI2327" s="20"/>
      <c r="CJ2327" s="20"/>
      <c r="CK2327" s="20"/>
      <c r="CL2327" s="20"/>
      <c r="CM2327" s="20"/>
      <c r="CN2327" s="20"/>
      <c r="CO2327" s="20"/>
      <c r="CP2327" s="20"/>
      <c r="CQ2327" s="20"/>
      <c r="CR2327" s="20"/>
      <c r="CS2327" s="20"/>
      <c r="CT2327" s="20"/>
      <c r="CU2327" s="20"/>
      <c r="CV2327" s="20"/>
      <c r="CW2327" s="20"/>
      <c r="CX2327" s="20"/>
      <c r="CY2327" s="20"/>
      <c r="CZ2327" s="20"/>
      <c r="DA2327" s="20"/>
      <c r="DB2327" s="20"/>
      <c r="DC2327" s="20"/>
      <c r="DD2327" s="20"/>
      <c r="DE2327" s="20"/>
      <c r="DF2327" s="20"/>
      <c r="DG2327" s="20"/>
      <c r="DH2327" s="20"/>
      <c r="DI2327" s="20"/>
      <c r="DJ2327" s="20"/>
      <c r="DK2327" s="20"/>
      <c r="DL2327" s="20"/>
      <c r="DM2327" s="20"/>
      <c r="DN2327" s="20"/>
      <c r="DO2327" s="20"/>
      <c r="DP2327" s="20"/>
      <c r="DQ2327" s="20"/>
      <c r="DR2327" s="20"/>
      <c r="DS2327" s="20"/>
      <c r="DT2327" s="20"/>
      <c r="DU2327" s="20"/>
      <c r="DV2327" s="20"/>
      <c r="DW2327" s="20"/>
      <c r="DX2327" s="20"/>
      <c r="DY2327" s="20"/>
    </row>
    <row r="2328" spans="2:129" x14ac:dyDescent="0.15">
      <c r="B2328" s="77" t="s">
        <v>1577</v>
      </c>
      <c r="C2328" s="75"/>
      <c r="D2328" s="73" t="s">
        <v>38</v>
      </c>
      <c r="E2328" s="248" t="s">
        <v>1578</v>
      </c>
      <c r="F2328" s="248">
        <f t="shared" si="415"/>
        <v>6.3099691269000002E-2</v>
      </c>
      <c r="G2328" s="248">
        <f t="shared" si="416"/>
        <v>3.88459691E-3</v>
      </c>
      <c r="H2328" s="248">
        <f t="shared" si="417"/>
        <v>1.9816012828999998E-2</v>
      </c>
      <c r="I2328" s="248">
        <f t="shared" si="418"/>
        <v>2.381951853E-2</v>
      </c>
      <c r="J2328" s="248">
        <v>1.5579562999999999E-2</v>
      </c>
      <c r="K2328" s="248">
        <v>1.8951606999999999E-2</v>
      </c>
      <c r="L2328" s="248">
        <v>8.1170045999999995E-4</v>
      </c>
      <c r="M2328" s="248">
        <v>1.1135516E-4</v>
      </c>
      <c r="N2328" s="248">
        <v>3.3447173000000002E-3</v>
      </c>
      <c r="O2328" s="248">
        <v>4.2852445E-4</v>
      </c>
      <c r="P2328" s="248">
        <v>5.2705369E-5</v>
      </c>
      <c r="Q2328" s="248">
        <v>1.7330722E-4</v>
      </c>
      <c r="R2328" s="248">
        <v>2.3529890000000001E-2</v>
      </c>
      <c r="S2328" s="248">
        <v>0</v>
      </c>
      <c r="T2328" s="248">
        <v>0</v>
      </c>
      <c r="U2328" s="248">
        <v>1.1632130999999999E-4</v>
      </c>
      <c r="V2328" s="255"/>
      <c r="W2328" s="89">
        <f t="shared" si="419"/>
        <v>0.11540417037037036</v>
      </c>
      <c r="X2328" s="249">
        <v>2.0720122999999999</v>
      </c>
      <c r="Y2328" s="249">
        <v>1.9142440000000001</v>
      </c>
      <c r="Z2328" s="249">
        <v>0.10807208</v>
      </c>
      <c r="AA2328" s="249">
        <v>1.0632236E-4</v>
      </c>
      <c r="AB2328" s="249">
        <v>1.4516299999999999E-2</v>
      </c>
      <c r="AC2328" s="249">
        <v>6.6113413000000003E-3</v>
      </c>
      <c r="AD2328" s="249">
        <v>2.8462283000000001E-2</v>
      </c>
      <c r="AE2328" s="250">
        <v>4.0872887000000001E-7</v>
      </c>
      <c r="AF2328" s="250">
        <v>1.0216287999999999E-9</v>
      </c>
      <c r="AG2328" s="78">
        <v>1.7039341999999999E-2</v>
      </c>
      <c r="AH2328" s="20"/>
      <c r="AI2328" s="20"/>
      <c r="AJ2328" s="20"/>
      <c r="AK2328" s="20"/>
      <c r="AL2328" s="20"/>
      <c r="AM2328" s="20"/>
      <c r="AN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c r="BU2328" s="20"/>
      <c r="BV2328" s="20"/>
      <c r="BW2328" s="20"/>
      <c r="BX2328" s="20"/>
      <c r="BY2328" s="20"/>
      <c r="BZ2328" s="20"/>
      <c r="CA2328" s="20"/>
      <c r="CB2328" s="20"/>
      <c r="CC2328" s="20"/>
      <c r="CD2328" s="20"/>
      <c r="CE2328" s="20"/>
      <c r="CF2328" s="20"/>
      <c r="CG2328" s="20"/>
      <c r="CH2328" s="20"/>
      <c r="CI2328" s="20"/>
      <c r="CJ2328" s="20"/>
      <c r="CK2328" s="20"/>
      <c r="CL2328" s="20"/>
      <c r="CM2328" s="20"/>
      <c r="CN2328" s="20"/>
      <c r="CO2328" s="20"/>
      <c r="CP2328" s="20"/>
      <c r="CQ2328" s="20"/>
      <c r="CR2328" s="20"/>
      <c r="CS2328" s="20"/>
      <c r="CT2328" s="20"/>
      <c r="CU2328" s="20"/>
      <c r="CV2328" s="20"/>
      <c r="CW2328" s="20"/>
      <c r="CX2328" s="20"/>
      <c r="CY2328" s="20"/>
      <c r="CZ2328" s="20"/>
      <c r="DA2328" s="20"/>
      <c r="DB2328" s="20"/>
      <c r="DC2328" s="20"/>
      <c r="DD2328" s="20"/>
      <c r="DE2328" s="20"/>
      <c r="DF2328" s="20"/>
      <c r="DG2328" s="20"/>
      <c r="DH2328" s="20"/>
      <c r="DI2328" s="20"/>
      <c r="DJ2328" s="20"/>
      <c r="DK2328" s="20"/>
      <c r="DL2328" s="20"/>
      <c r="DM2328" s="20"/>
      <c r="DN2328" s="20"/>
      <c r="DO2328" s="20"/>
      <c r="DP2328" s="20"/>
      <c r="DQ2328" s="20"/>
      <c r="DR2328" s="20"/>
      <c r="DS2328" s="20"/>
      <c r="DT2328" s="20"/>
      <c r="DU2328" s="20"/>
      <c r="DV2328" s="20"/>
      <c r="DW2328" s="20"/>
      <c r="DX2328" s="20"/>
      <c r="DY2328" s="20"/>
    </row>
    <row r="2329" spans="2:129" x14ac:dyDescent="0.15">
      <c r="B2329" s="77" t="s">
        <v>1579</v>
      </c>
      <c r="C2329" s="75"/>
      <c r="D2329" s="73" t="s">
        <v>38</v>
      </c>
      <c r="E2329" s="248" t="s">
        <v>1580</v>
      </c>
      <c r="F2329" s="248">
        <f t="shared" si="415"/>
        <v>8.2632996882689991</v>
      </c>
      <c r="G2329" s="248">
        <f t="shared" si="416"/>
        <v>3.88459691E-3</v>
      </c>
      <c r="H2329" s="248">
        <f t="shared" si="417"/>
        <v>1.9816012828999998E-2</v>
      </c>
      <c r="I2329" s="248">
        <f t="shared" si="418"/>
        <v>7.8238195185299997</v>
      </c>
      <c r="J2329" s="248">
        <v>0.41577955999999999</v>
      </c>
      <c r="K2329" s="248">
        <v>1.8951606999999999E-2</v>
      </c>
      <c r="L2329" s="248">
        <v>8.1170045999999995E-4</v>
      </c>
      <c r="M2329" s="248">
        <v>1.1135516E-4</v>
      </c>
      <c r="N2329" s="248">
        <v>3.3447173000000002E-3</v>
      </c>
      <c r="O2329" s="248">
        <v>4.2852445E-4</v>
      </c>
      <c r="P2329" s="248">
        <v>5.2705369E-5</v>
      </c>
      <c r="Q2329" s="248">
        <v>1.7330722E-4</v>
      </c>
      <c r="R2329" s="248">
        <v>2.3529890000000001E-2</v>
      </c>
      <c r="S2329" s="248">
        <v>0</v>
      </c>
      <c r="T2329" s="248">
        <v>7.8</v>
      </c>
      <c r="U2329" s="248">
        <v>1.1632130999999999E-4</v>
      </c>
      <c r="V2329" s="255"/>
      <c r="W2329" s="89">
        <f t="shared" si="419"/>
        <v>3.0798485925925925</v>
      </c>
      <c r="X2329" s="249">
        <v>2.0720122999999999</v>
      </c>
      <c r="Y2329" s="249">
        <v>1.9142440000000001</v>
      </c>
      <c r="Z2329" s="249">
        <v>0.10807208</v>
      </c>
      <c r="AA2329" s="249">
        <v>1.0632236E-4</v>
      </c>
      <c r="AB2329" s="249">
        <v>1.4516299999999999E-2</v>
      </c>
      <c r="AC2329" s="249">
        <v>6.6113413000000003E-3</v>
      </c>
      <c r="AD2329" s="249">
        <v>2.8462283000000001E-2</v>
      </c>
      <c r="AE2329" s="250">
        <v>3.6103289000000002E-6</v>
      </c>
      <c r="AF2329" s="250">
        <v>1.0681893E-8</v>
      </c>
      <c r="AG2329" s="78">
        <v>1.7039341999999999E-2</v>
      </c>
      <c r="AH2329" s="20"/>
      <c r="AI2329" s="20"/>
      <c r="AJ2329" s="20"/>
      <c r="AK2329" s="20"/>
      <c r="AL2329" s="20"/>
      <c r="AM2329" s="20"/>
      <c r="AN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c r="BU2329" s="20"/>
      <c r="BV2329" s="20"/>
      <c r="BW2329" s="20"/>
      <c r="BX2329" s="20"/>
      <c r="BY2329" s="20"/>
      <c r="BZ2329" s="20"/>
      <c r="CA2329" s="20"/>
      <c r="CB2329" s="20"/>
      <c r="CC2329" s="20"/>
      <c r="CD2329" s="20"/>
      <c r="CE2329" s="20"/>
      <c r="CF2329" s="20"/>
      <c r="CG2329" s="20"/>
      <c r="CH2329" s="20"/>
      <c r="CI2329" s="20"/>
      <c r="CJ2329" s="20"/>
      <c r="CK2329" s="20"/>
      <c r="CL2329" s="20"/>
      <c r="CM2329" s="20"/>
      <c r="CN2329" s="20"/>
      <c r="CO2329" s="20"/>
      <c r="CP2329" s="20"/>
      <c r="CQ2329" s="20"/>
      <c r="CR2329" s="20"/>
      <c r="CS2329" s="20"/>
      <c r="CT2329" s="20"/>
      <c r="CU2329" s="20"/>
      <c r="CV2329" s="20"/>
      <c r="CW2329" s="20"/>
      <c r="CX2329" s="20"/>
      <c r="CY2329" s="20"/>
      <c r="CZ2329" s="20"/>
      <c r="DA2329" s="20"/>
      <c r="DB2329" s="20"/>
      <c r="DC2329" s="20"/>
      <c r="DD2329" s="20"/>
      <c r="DE2329" s="20"/>
      <c r="DF2329" s="20"/>
      <c r="DG2329" s="20"/>
      <c r="DH2329" s="20"/>
      <c r="DI2329" s="20"/>
      <c r="DJ2329" s="20"/>
      <c r="DK2329" s="20"/>
      <c r="DL2329" s="20"/>
      <c r="DM2329" s="20"/>
      <c r="DN2329" s="20"/>
      <c r="DO2329" s="20"/>
      <c r="DP2329" s="20"/>
      <c r="DQ2329" s="20"/>
      <c r="DR2329" s="20"/>
      <c r="DS2329" s="20"/>
      <c r="DT2329" s="20"/>
      <c r="DU2329" s="20"/>
      <c r="DV2329" s="20"/>
      <c r="DW2329" s="20"/>
      <c r="DX2329" s="20"/>
      <c r="DY2329" s="20"/>
    </row>
    <row r="2330" spans="2:129" x14ac:dyDescent="0.15">
      <c r="B2330" s="77" t="s">
        <v>1581</v>
      </c>
      <c r="C2330" s="75"/>
      <c r="D2330" s="73" t="s">
        <v>38</v>
      </c>
      <c r="E2330" s="248" t="s">
        <v>1582</v>
      </c>
      <c r="F2330" s="248">
        <f t="shared" si="415"/>
        <v>5.0364485431E-2</v>
      </c>
      <c r="G2330" s="248">
        <f t="shared" si="416"/>
        <v>2.8795521459999999E-3</v>
      </c>
      <c r="H2330" s="248">
        <f t="shared" si="417"/>
        <v>1.4536637631999999E-2</v>
      </c>
      <c r="I2330" s="248">
        <f t="shared" si="418"/>
        <v>1.9998650652999998E-2</v>
      </c>
      <c r="J2330" s="248">
        <v>1.2949644999999999E-2</v>
      </c>
      <c r="K2330" s="248">
        <v>1.3880811999999999E-2</v>
      </c>
      <c r="L2330" s="248">
        <v>6.1248536000000004E-4</v>
      </c>
      <c r="M2330" s="248">
        <v>8.5160136000000003E-5</v>
      </c>
      <c r="N2330" s="248">
        <v>2.4698983E-3</v>
      </c>
      <c r="O2330" s="248">
        <v>3.2449371000000001E-4</v>
      </c>
      <c r="P2330" s="248">
        <v>4.3340271999999999E-5</v>
      </c>
      <c r="Q2330" s="248">
        <v>1.3091658999999999E-4</v>
      </c>
      <c r="R2330" s="248">
        <v>1.9771687999999999E-2</v>
      </c>
      <c r="S2330" s="248">
        <v>0</v>
      </c>
      <c r="T2330" s="248">
        <v>0</v>
      </c>
      <c r="U2330" s="248">
        <v>9.6046063000000001E-5</v>
      </c>
      <c r="V2330" s="255"/>
      <c r="W2330" s="89">
        <f t="shared" si="419"/>
        <v>9.5923296296296284E-2</v>
      </c>
      <c r="X2330" s="249">
        <v>1.7176431000000001</v>
      </c>
      <c r="Y2330" s="249">
        <v>1.5853782000000001</v>
      </c>
      <c r="Z2330" s="249">
        <v>9.2166288999999998E-2</v>
      </c>
      <c r="AA2330" s="249">
        <v>7.8012972999999999E-5</v>
      </c>
      <c r="AB2330" s="249">
        <v>1.1885368E-2</v>
      </c>
      <c r="AC2330" s="249">
        <v>5.4203189999999998E-3</v>
      </c>
      <c r="AD2330" s="249">
        <v>2.2714888999999999E-2</v>
      </c>
      <c r="AE2330" s="250">
        <v>3.1655330000000002E-7</v>
      </c>
      <c r="AF2330" s="250">
        <v>8.2606341000000003E-10</v>
      </c>
      <c r="AG2330" s="78">
        <v>1.418941E-2</v>
      </c>
      <c r="AH2330" s="20"/>
      <c r="AI2330" s="20"/>
      <c r="AJ2330" s="20"/>
      <c r="AK2330" s="20"/>
      <c r="AL2330" s="20"/>
      <c r="AM2330" s="20"/>
      <c r="AN2330" s="20"/>
      <c r="AS2330" s="20"/>
      <c r="AT2330" s="20"/>
      <c r="AU2330" s="20"/>
      <c r="AV2330" s="20"/>
      <c r="AW2330" s="20"/>
      <c r="AX2330" s="20"/>
      <c r="AY2330" s="20"/>
      <c r="AZ2330" s="20"/>
      <c r="BA2330" s="20"/>
      <c r="BB2330" s="20"/>
      <c r="BC2330" s="20"/>
      <c r="BD2330" s="20"/>
      <c r="BE2330" s="20"/>
      <c r="BF2330" s="20"/>
      <c r="BG2330" s="20"/>
      <c r="BH2330" s="20"/>
      <c r="BI2330" s="20"/>
      <c r="BJ2330" s="20"/>
      <c r="BK2330" s="20"/>
      <c r="BL2330" s="20"/>
      <c r="BM2330" s="20"/>
      <c r="BN2330" s="20"/>
      <c r="BO2330" s="20"/>
      <c r="BP2330" s="20"/>
      <c r="BQ2330" s="20"/>
      <c r="BR2330" s="20"/>
      <c r="BS2330" s="20"/>
      <c r="BT2330" s="20"/>
      <c r="BU2330" s="20"/>
      <c r="BV2330" s="20"/>
      <c r="BW2330" s="20"/>
      <c r="BX2330" s="20"/>
      <c r="BY2330" s="20"/>
      <c r="BZ2330" s="20"/>
      <c r="CA2330" s="20"/>
      <c r="CB2330" s="20"/>
      <c r="CC2330" s="20"/>
      <c r="CD2330" s="20"/>
      <c r="CE2330" s="20"/>
      <c r="CF2330" s="20"/>
      <c r="CG2330" s="20"/>
      <c r="CH2330" s="20"/>
      <c r="CI2330" s="20"/>
      <c r="CJ2330" s="20"/>
      <c r="CK2330" s="20"/>
      <c r="CL2330" s="20"/>
      <c r="CM2330" s="20"/>
      <c r="CN2330" s="20"/>
      <c r="CO2330" s="20"/>
      <c r="CP2330" s="20"/>
      <c r="CQ2330" s="20"/>
      <c r="CR2330" s="20"/>
      <c r="CS2330" s="20"/>
      <c r="CT2330" s="20"/>
      <c r="CU2330" s="20"/>
      <c r="CV2330" s="20"/>
      <c r="CW2330" s="20"/>
      <c r="CX2330" s="20"/>
      <c r="CY2330" s="20"/>
      <c r="CZ2330" s="20"/>
      <c r="DA2330" s="20"/>
      <c r="DB2330" s="20"/>
      <c r="DC2330" s="20"/>
      <c r="DD2330" s="20"/>
      <c r="DE2330" s="20"/>
      <c r="DF2330" s="20"/>
      <c r="DG2330" s="20"/>
      <c r="DH2330" s="20"/>
      <c r="DI2330" s="20"/>
      <c r="DJ2330" s="20"/>
      <c r="DK2330" s="20"/>
      <c r="DL2330" s="20"/>
      <c r="DM2330" s="20"/>
      <c r="DN2330" s="20"/>
      <c r="DO2330" s="20"/>
      <c r="DP2330" s="20"/>
      <c r="DQ2330" s="20"/>
      <c r="DR2330" s="20"/>
      <c r="DS2330" s="20"/>
      <c r="DT2330" s="20"/>
      <c r="DU2330" s="20"/>
      <c r="DV2330" s="20"/>
      <c r="DW2330" s="20"/>
      <c r="DX2330" s="20"/>
      <c r="DY2330" s="20"/>
    </row>
    <row r="2331" spans="2:129" x14ac:dyDescent="0.15">
      <c r="B2331" s="77" t="s">
        <v>1583</v>
      </c>
      <c r="C2331" s="75"/>
      <c r="D2331" s="73" t="s">
        <v>38</v>
      </c>
      <c r="E2331" s="248" t="s">
        <v>1584</v>
      </c>
      <c r="F2331" s="248">
        <f t="shared" si="415"/>
        <v>2.9255644904309999</v>
      </c>
      <c r="G2331" s="248">
        <f t="shared" si="416"/>
        <v>2.8795521459999999E-3</v>
      </c>
      <c r="H2331" s="248">
        <f t="shared" si="417"/>
        <v>1.4536637631999999E-2</v>
      </c>
      <c r="I2331" s="248">
        <f t="shared" si="418"/>
        <v>2.4949986506530002</v>
      </c>
      <c r="J2331" s="248">
        <v>0.41314964999999998</v>
      </c>
      <c r="K2331" s="248">
        <v>1.3880811999999999E-2</v>
      </c>
      <c r="L2331" s="248">
        <v>6.1248536000000004E-4</v>
      </c>
      <c r="M2331" s="248">
        <v>8.5160136000000003E-5</v>
      </c>
      <c r="N2331" s="248">
        <v>2.4698983E-3</v>
      </c>
      <c r="O2331" s="248">
        <v>3.2449371000000001E-4</v>
      </c>
      <c r="P2331" s="248">
        <v>4.3340271999999999E-5</v>
      </c>
      <c r="Q2331" s="248">
        <v>1.3091658999999999E-4</v>
      </c>
      <c r="R2331" s="248">
        <v>1.9771687999999999E-2</v>
      </c>
      <c r="S2331" s="248">
        <v>0</v>
      </c>
      <c r="T2331" s="248">
        <v>2.4750000000000001</v>
      </c>
      <c r="U2331" s="248">
        <v>9.6046063000000001E-5</v>
      </c>
      <c r="V2331" s="255"/>
      <c r="W2331" s="89">
        <f t="shared" si="419"/>
        <v>3.0603677777777776</v>
      </c>
      <c r="X2331" s="249">
        <v>1.7176431000000001</v>
      </c>
      <c r="Y2331" s="249">
        <v>1.5853782000000001</v>
      </c>
      <c r="Z2331" s="249">
        <v>9.2166288999999998E-2</v>
      </c>
      <c r="AA2331" s="249">
        <v>7.8012972999999999E-5</v>
      </c>
      <c r="AB2331" s="249">
        <v>1.1885368E-2</v>
      </c>
      <c r="AC2331" s="249">
        <v>5.4203189999999998E-3</v>
      </c>
      <c r="AD2331" s="249">
        <v>2.2714888999999999E-2</v>
      </c>
      <c r="AE2331" s="250">
        <v>3.5181533E-6</v>
      </c>
      <c r="AF2331" s="250">
        <v>1.0486327E-8</v>
      </c>
      <c r="AG2331" s="78">
        <v>1.418941E-2</v>
      </c>
      <c r="AH2331" s="20"/>
      <c r="AI2331" s="20"/>
      <c r="AJ2331" s="20"/>
      <c r="AK2331" s="20"/>
      <c r="AL2331" s="20"/>
      <c r="AM2331" s="20"/>
      <c r="AN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c r="BU2331" s="20"/>
      <c r="BV2331" s="20"/>
      <c r="BW2331" s="20"/>
      <c r="BX2331" s="20"/>
      <c r="BY2331" s="20"/>
      <c r="BZ2331" s="20"/>
      <c r="CA2331" s="20"/>
      <c r="CB2331" s="20"/>
      <c r="CC2331" s="20"/>
      <c r="CD2331" s="20"/>
      <c r="CE2331" s="20"/>
      <c r="CF2331" s="20"/>
      <c r="CG2331" s="20"/>
      <c r="CH2331" s="20"/>
      <c r="CI2331" s="20"/>
      <c r="CJ2331" s="20"/>
      <c r="CK2331" s="20"/>
      <c r="CL2331" s="20"/>
      <c r="CM2331" s="20"/>
      <c r="CN2331" s="20"/>
      <c r="CO2331" s="20"/>
      <c r="CP2331" s="20"/>
      <c r="CQ2331" s="20"/>
      <c r="CR2331" s="20"/>
      <c r="CS2331" s="20"/>
      <c r="CT2331" s="20"/>
      <c r="CU2331" s="20"/>
      <c r="CV2331" s="20"/>
      <c r="CW2331" s="20"/>
      <c r="CX2331" s="20"/>
      <c r="CY2331" s="20"/>
      <c r="CZ2331" s="20"/>
      <c r="DA2331" s="20"/>
      <c r="DB2331" s="20"/>
      <c r="DC2331" s="20"/>
      <c r="DD2331" s="20"/>
      <c r="DE2331" s="20"/>
      <c r="DF2331" s="20"/>
      <c r="DG2331" s="20"/>
      <c r="DH2331" s="20"/>
      <c r="DI2331" s="20"/>
      <c r="DJ2331" s="20"/>
      <c r="DK2331" s="20"/>
      <c r="DL2331" s="20"/>
      <c r="DM2331" s="20"/>
      <c r="DN2331" s="20"/>
      <c r="DO2331" s="20"/>
      <c r="DP2331" s="20"/>
      <c r="DQ2331" s="20"/>
      <c r="DR2331" s="20"/>
      <c r="DS2331" s="20"/>
      <c r="DT2331" s="20"/>
      <c r="DU2331" s="20"/>
      <c r="DV2331" s="20"/>
      <c r="DW2331" s="20"/>
      <c r="DX2331" s="20"/>
      <c r="DY2331" s="20"/>
    </row>
    <row r="2332" spans="2:129" x14ac:dyDescent="0.15">
      <c r="B2332" s="77" t="s">
        <v>1585</v>
      </c>
      <c r="C2332" s="75"/>
      <c r="D2332" s="73" t="s">
        <v>38</v>
      </c>
      <c r="E2332" s="248" t="s">
        <v>1586</v>
      </c>
      <c r="F2332" s="248">
        <f t="shared" si="415"/>
        <v>0.16962851864</v>
      </c>
      <c r="G2332" s="248">
        <f t="shared" si="416"/>
        <v>9.6877794099999998E-3</v>
      </c>
      <c r="H2332" s="248">
        <f t="shared" si="417"/>
        <v>4.9259686059999995E-2</v>
      </c>
      <c r="I2332" s="248">
        <f t="shared" si="418"/>
        <v>6.803383617E-2</v>
      </c>
      <c r="J2332" s="248">
        <v>4.2647217000000001E-2</v>
      </c>
      <c r="K2332" s="248">
        <v>4.7063309999999997E-2</v>
      </c>
      <c r="L2332" s="248">
        <v>2.0673486999999999E-3</v>
      </c>
      <c r="M2332" s="248">
        <v>2.8668490999999999E-4</v>
      </c>
      <c r="N2332" s="248">
        <v>8.3166802000000008E-3</v>
      </c>
      <c r="O2332" s="248">
        <v>1.0844143E-3</v>
      </c>
      <c r="P2332" s="248">
        <v>1.2902736000000001E-4</v>
      </c>
      <c r="Q2332" s="248">
        <v>4.3934234000000001E-4</v>
      </c>
      <c r="R2332" s="248">
        <v>6.7306000000000005E-2</v>
      </c>
      <c r="S2332" s="248">
        <v>0</v>
      </c>
      <c r="T2332" s="248">
        <v>0</v>
      </c>
      <c r="U2332" s="248">
        <v>2.8849383000000001E-4</v>
      </c>
      <c r="V2332" s="255"/>
      <c r="W2332" s="89">
        <f t="shared" si="419"/>
        <v>0.31590531111111109</v>
      </c>
      <c r="X2332" s="249">
        <v>5.5666329000000001</v>
      </c>
      <c r="Y2332" s="249">
        <v>5.2553561000000002</v>
      </c>
      <c r="Z2332" s="249">
        <v>0.20973712999999999</v>
      </c>
      <c r="AA2332" s="249">
        <v>2.4897194E-4</v>
      </c>
      <c r="AB2332" s="249">
        <v>2.8424962000000002E-2</v>
      </c>
      <c r="AC2332" s="249">
        <v>1.2894767999999999E-2</v>
      </c>
      <c r="AD2332" s="249">
        <v>5.9971025999999997E-2</v>
      </c>
      <c r="AE2332" s="250">
        <v>1.0599045E-6</v>
      </c>
      <c r="AF2332" s="250">
        <v>2.7609620000000002E-9</v>
      </c>
      <c r="AG2332" s="78">
        <v>4.7836858000000003E-2</v>
      </c>
      <c r="AH2332" s="20"/>
      <c r="AI2332" s="20"/>
      <c r="AJ2332" s="20"/>
      <c r="AK2332" s="20"/>
      <c r="AL2332" s="20"/>
      <c r="AM2332" s="20"/>
      <c r="AN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c r="BU2332" s="20"/>
      <c r="BV2332" s="20"/>
      <c r="BW2332" s="20"/>
      <c r="BX2332" s="20"/>
      <c r="BY2332" s="20"/>
      <c r="BZ2332" s="20"/>
      <c r="CA2332" s="20"/>
      <c r="CB2332" s="20"/>
      <c r="CC2332" s="20"/>
      <c r="CD2332" s="20"/>
      <c r="CE2332" s="20"/>
      <c r="CF2332" s="20"/>
      <c r="CG2332" s="20"/>
      <c r="CH2332" s="20"/>
      <c r="CI2332" s="20"/>
      <c r="CJ2332" s="20"/>
      <c r="CK2332" s="20"/>
      <c r="CL2332" s="20"/>
      <c r="CM2332" s="20"/>
      <c r="CN2332" s="20"/>
      <c r="CO2332" s="20"/>
      <c r="CP2332" s="20"/>
      <c r="CQ2332" s="20"/>
      <c r="CR2332" s="20"/>
      <c r="CS2332" s="20"/>
      <c r="CT2332" s="20"/>
      <c r="CU2332" s="20"/>
      <c r="CV2332" s="20"/>
      <c r="CW2332" s="20"/>
      <c r="CX2332" s="20"/>
      <c r="CY2332" s="20"/>
      <c r="CZ2332" s="20"/>
      <c r="DA2332" s="20"/>
      <c r="DB2332" s="20"/>
      <c r="DC2332" s="20"/>
      <c r="DD2332" s="20"/>
      <c r="DE2332" s="20"/>
      <c r="DF2332" s="20"/>
      <c r="DG2332" s="20"/>
      <c r="DH2332" s="20"/>
      <c r="DI2332" s="20"/>
      <c r="DJ2332" s="20"/>
      <c r="DK2332" s="20"/>
      <c r="DL2332" s="20"/>
      <c r="DM2332" s="20"/>
      <c r="DN2332" s="20"/>
      <c r="DO2332" s="20"/>
      <c r="DP2332" s="20"/>
      <c r="DQ2332" s="20"/>
      <c r="DR2332" s="20"/>
      <c r="DS2332" s="20"/>
      <c r="DT2332" s="20"/>
      <c r="DU2332" s="20"/>
      <c r="DV2332" s="20"/>
      <c r="DW2332" s="20"/>
      <c r="DX2332" s="20"/>
      <c r="DY2332" s="20"/>
    </row>
    <row r="2333" spans="2:129" x14ac:dyDescent="0.15">
      <c r="B2333" s="77" t="s">
        <v>1587</v>
      </c>
      <c r="C2333" s="75"/>
      <c r="D2333" s="73" t="s">
        <v>38</v>
      </c>
      <c r="E2333" s="248" t="s">
        <v>1588</v>
      </c>
      <c r="F2333" s="248">
        <f t="shared" si="415"/>
        <v>11.819828521640002</v>
      </c>
      <c r="G2333" s="248">
        <f t="shared" si="416"/>
        <v>9.6877794099999998E-3</v>
      </c>
      <c r="H2333" s="248">
        <f t="shared" si="417"/>
        <v>4.9259686059999995E-2</v>
      </c>
      <c r="I2333" s="248">
        <f t="shared" si="418"/>
        <v>11.318033836170001</v>
      </c>
      <c r="J2333" s="248">
        <v>0.44284721999999999</v>
      </c>
      <c r="K2333" s="248">
        <v>4.7063309999999997E-2</v>
      </c>
      <c r="L2333" s="248">
        <v>2.0673486999999999E-3</v>
      </c>
      <c r="M2333" s="248">
        <v>2.8668490999999999E-4</v>
      </c>
      <c r="N2333" s="248">
        <v>8.3166802000000008E-3</v>
      </c>
      <c r="O2333" s="248">
        <v>1.0844143E-3</v>
      </c>
      <c r="P2333" s="248">
        <v>1.2902736000000001E-4</v>
      </c>
      <c r="Q2333" s="248">
        <v>4.3934234000000001E-4</v>
      </c>
      <c r="R2333" s="248">
        <v>6.7306000000000005E-2</v>
      </c>
      <c r="S2333" s="248">
        <v>0</v>
      </c>
      <c r="T2333" s="248">
        <v>11.25</v>
      </c>
      <c r="U2333" s="248">
        <v>2.8849383000000001E-4</v>
      </c>
      <c r="V2333" s="255"/>
      <c r="W2333" s="89">
        <f t="shared" si="419"/>
        <v>3.2803497777777775</v>
      </c>
      <c r="X2333" s="249">
        <v>5.5666329000000001</v>
      </c>
      <c r="Y2333" s="249">
        <v>5.2553561000000002</v>
      </c>
      <c r="Z2333" s="249">
        <v>0.20973712999999999</v>
      </c>
      <c r="AA2333" s="249">
        <v>2.4897194E-4</v>
      </c>
      <c r="AB2333" s="249">
        <v>2.8424962000000002E-2</v>
      </c>
      <c r="AC2333" s="249">
        <v>1.2894767999999999E-2</v>
      </c>
      <c r="AD2333" s="249">
        <v>5.9971025999999997E-2</v>
      </c>
      <c r="AE2333" s="250">
        <v>4.2615044999999996E-6</v>
      </c>
      <c r="AF2333" s="250">
        <v>1.2421226E-8</v>
      </c>
      <c r="AG2333" s="78">
        <v>4.7836858000000003E-2</v>
      </c>
      <c r="AH2333" s="20"/>
      <c r="AI2333" s="20"/>
      <c r="AJ2333" s="20"/>
      <c r="AK2333" s="20"/>
      <c r="AL2333" s="20"/>
      <c r="AM2333" s="20"/>
      <c r="AN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c r="BU2333" s="20"/>
      <c r="BV2333" s="20"/>
      <c r="BW2333" s="20"/>
      <c r="BX2333" s="20"/>
      <c r="BY2333" s="20"/>
      <c r="BZ2333" s="20"/>
      <c r="CA2333" s="20"/>
      <c r="CB2333" s="20"/>
      <c r="CC2333" s="20"/>
      <c r="CD2333" s="20"/>
      <c r="CE2333" s="20"/>
      <c r="CF2333" s="20"/>
      <c r="CG2333" s="20"/>
      <c r="CH2333" s="20"/>
      <c r="CI2333" s="20"/>
      <c r="CJ2333" s="20"/>
      <c r="CK2333" s="20"/>
      <c r="CL2333" s="20"/>
      <c r="CM2333" s="20"/>
      <c r="CN2333" s="20"/>
      <c r="CO2333" s="20"/>
      <c r="CP2333" s="20"/>
      <c r="CQ2333" s="20"/>
      <c r="CR2333" s="20"/>
      <c r="CS2333" s="20"/>
      <c r="CT2333" s="20"/>
      <c r="CU2333" s="20"/>
      <c r="CV2333" s="20"/>
      <c r="CW2333" s="20"/>
      <c r="CX2333" s="20"/>
      <c r="CY2333" s="20"/>
      <c r="CZ2333" s="20"/>
      <c r="DA2333" s="20"/>
      <c r="DB2333" s="20"/>
      <c r="DC2333" s="20"/>
      <c r="DD2333" s="20"/>
      <c r="DE2333" s="20"/>
      <c r="DF2333" s="20"/>
      <c r="DG2333" s="20"/>
      <c r="DH2333" s="20"/>
      <c r="DI2333" s="20"/>
      <c r="DJ2333" s="20"/>
      <c r="DK2333" s="20"/>
      <c r="DL2333" s="20"/>
      <c r="DM2333" s="20"/>
      <c r="DN2333" s="20"/>
      <c r="DO2333" s="20"/>
      <c r="DP2333" s="20"/>
      <c r="DQ2333" s="20"/>
      <c r="DR2333" s="20"/>
      <c r="DS2333" s="20"/>
      <c r="DT2333" s="20"/>
      <c r="DU2333" s="20"/>
      <c r="DV2333" s="20"/>
      <c r="DW2333" s="20"/>
      <c r="DX2333" s="20"/>
      <c r="DY2333" s="20"/>
    </row>
    <row r="2334" spans="2:129" x14ac:dyDescent="0.15">
      <c r="B2334" s="77" t="s">
        <v>1589</v>
      </c>
      <c r="C2334" s="75"/>
      <c r="D2334" s="73" t="s">
        <v>38</v>
      </c>
      <c r="E2334" s="248" t="s">
        <v>1590</v>
      </c>
      <c r="F2334" s="248">
        <f t="shared" si="415"/>
        <v>-1.6069406160000004E-3</v>
      </c>
      <c r="G2334" s="248">
        <f t="shared" si="416"/>
        <v>3.90357157E-4</v>
      </c>
      <c r="H2334" s="248">
        <f t="shared" si="417"/>
        <v>1.483581794E-3</v>
      </c>
      <c r="I2334" s="248">
        <f t="shared" si="418"/>
        <v>1.0058731433E-2</v>
      </c>
      <c r="J2334" s="248">
        <v>-1.3539611E-2</v>
      </c>
      <c r="K2334" s="248">
        <v>1.3470934999999999E-3</v>
      </c>
      <c r="L2334" s="248">
        <v>1.1682138E-4</v>
      </c>
      <c r="M2334" s="248">
        <v>1.9764689000000001E-5</v>
      </c>
      <c r="N2334" s="248">
        <v>3.0494003000000001E-4</v>
      </c>
      <c r="O2334" s="248">
        <v>6.5652437999999999E-5</v>
      </c>
      <c r="P2334" s="248">
        <v>1.9666914000000001E-5</v>
      </c>
      <c r="Q2334" s="248">
        <v>2.5469928000000001E-5</v>
      </c>
      <c r="R2334" s="248">
        <v>9.9886170999999996E-3</v>
      </c>
      <c r="S2334" s="248">
        <v>0</v>
      </c>
      <c r="T2334" s="248">
        <v>0</v>
      </c>
      <c r="U2334" s="248">
        <v>4.4644405000000003E-5</v>
      </c>
      <c r="V2334" s="255"/>
      <c r="W2334" s="89">
        <f t="shared" si="419"/>
        <v>-0.10029341481481481</v>
      </c>
      <c r="X2334" s="249">
        <v>0.80880215</v>
      </c>
      <c r="Y2334" s="249">
        <v>0.73983620000000005</v>
      </c>
      <c r="Z2334" s="249">
        <v>5.2560974000000003E-2</v>
      </c>
      <c r="AA2334" s="249">
        <v>8.3469846000000008E-6</v>
      </c>
      <c r="AB2334" s="249">
        <v>5.3969376000000003E-3</v>
      </c>
      <c r="AC2334" s="249">
        <v>2.4832890000000001E-3</v>
      </c>
      <c r="AD2334" s="249">
        <v>8.5164097999999994E-3</v>
      </c>
      <c r="AE2334" s="250">
        <v>-7.2058072000000006E-8</v>
      </c>
      <c r="AF2334" s="250">
        <v>-1.4743796999999999E-10</v>
      </c>
      <c r="AG2334" s="78">
        <v>6.8223116000000004E-3</v>
      </c>
      <c r="AH2334" s="20"/>
      <c r="AI2334" s="20"/>
      <c r="AJ2334" s="20"/>
      <c r="AK2334" s="20"/>
      <c r="AL2334" s="20"/>
      <c r="AM2334" s="20"/>
      <c r="AN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c r="BU2334" s="20"/>
      <c r="BV2334" s="20"/>
      <c r="BW2334" s="20"/>
      <c r="BX2334" s="20"/>
      <c r="BY2334" s="20"/>
      <c r="BZ2334" s="20"/>
      <c r="CA2334" s="20"/>
      <c r="CB2334" s="20"/>
      <c r="CC2334" s="20"/>
      <c r="CD2334" s="20"/>
      <c r="CE2334" s="20"/>
      <c r="CF2334" s="20"/>
      <c r="CG2334" s="20"/>
      <c r="CH2334" s="20"/>
      <c r="CI2334" s="20"/>
      <c r="CJ2334" s="20"/>
      <c r="CK2334" s="20"/>
      <c r="CL2334" s="20"/>
      <c r="CM2334" s="20"/>
      <c r="CN2334" s="20"/>
      <c r="CO2334" s="20"/>
      <c r="CP2334" s="20"/>
      <c r="CQ2334" s="20"/>
      <c r="CR2334" s="20"/>
      <c r="CS2334" s="20"/>
      <c r="CT2334" s="20"/>
      <c r="CU2334" s="20"/>
      <c r="CV2334" s="20"/>
      <c r="CW2334" s="20"/>
      <c r="CX2334" s="20"/>
      <c r="CY2334" s="20"/>
      <c r="CZ2334" s="20"/>
      <c r="DA2334" s="20"/>
      <c r="DB2334" s="20"/>
      <c r="DC2334" s="20"/>
      <c r="DD2334" s="20"/>
      <c r="DE2334" s="20"/>
      <c r="DF2334" s="20"/>
      <c r="DG2334" s="20"/>
      <c r="DH2334" s="20"/>
      <c r="DI2334" s="20"/>
      <c r="DJ2334" s="20"/>
      <c r="DK2334" s="20"/>
      <c r="DL2334" s="20"/>
      <c r="DM2334" s="20"/>
      <c r="DN2334" s="20"/>
      <c r="DO2334" s="20"/>
      <c r="DP2334" s="20"/>
      <c r="DQ2334" s="20"/>
      <c r="DR2334" s="20"/>
      <c r="DS2334" s="20"/>
      <c r="DT2334" s="20"/>
      <c r="DU2334" s="20"/>
      <c r="DV2334" s="20"/>
      <c r="DW2334" s="20"/>
      <c r="DX2334" s="20"/>
      <c r="DY2334" s="20"/>
    </row>
    <row r="2335" spans="2:129" x14ac:dyDescent="0.15">
      <c r="B2335" s="77" t="s">
        <v>1591</v>
      </c>
      <c r="C2335" s="75"/>
      <c r="D2335" s="73" t="s">
        <v>38</v>
      </c>
      <c r="E2335" s="248" t="s">
        <v>1592</v>
      </c>
      <c r="F2335" s="248">
        <f t="shared" si="415"/>
        <v>6.4898606041000007E-2</v>
      </c>
      <c r="G2335" s="248">
        <f t="shared" si="416"/>
        <v>3.27493349E-3</v>
      </c>
      <c r="H2335" s="248">
        <f t="shared" si="417"/>
        <v>1.6313406461000001E-2</v>
      </c>
      <c r="I2335" s="248">
        <f t="shared" si="418"/>
        <v>2.7896136089999999E-2</v>
      </c>
      <c r="J2335" s="248">
        <v>1.741413E-2</v>
      </c>
      <c r="K2335" s="248">
        <v>1.5538689E-2</v>
      </c>
      <c r="L2335" s="248">
        <v>7.2127119999999996E-4</v>
      </c>
      <c r="M2335" s="248">
        <v>1.0241545000000001E-4</v>
      </c>
      <c r="N2335" s="248">
        <v>2.7911621999999999E-3</v>
      </c>
      <c r="O2335" s="248">
        <v>3.8135584E-4</v>
      </c>
      <c r="P2335" s="248">
        <v>5.3446260999999997E-5</v>
      </c>
      <c r="Q2335" s="248">
        <v>1.5373240000000001E-4</v>
      </c>
      <c r="R2335" s="248">
        <v>2.7622476E-2</v>
      </c>
      <c r="S2335" s="248">
        <v>0</v>
      </c>
      <c r="T2335" s="248">
        <v>0</v>
      </c>
      <c r="U2335" s="248">
        <v>1.1992769E-4</v>
      </c>
      <c r="V2335" s="255"/>
      <c r="W2335" s="89">
        <f t="shared" si="419"/>
        <v>0.12899355555555556</v>
      </c>
      <c r="X2335" s="249">
        <v>2.2751576</v>
      </c>
      <c r="Y2335" s="249">
        <v>2.1310555</v>
      </c>
      <c r="Z2335" s="249">
        <v>0.10125936000000001</v>
      </c>
      <c r="AA2335" s="249">
        <v>8.3142820999999997E-5</v>
      </c>
      <c r="AB2335" s="249">
        <v>1.2550175E-2</v>
      </c>
      <c r="AC2335" s="249">
        <v>5.7175187000000002E-3</v>
      </c>
      <c r="AD2335" s="249">
        <v>2.4491819000000001E-2</v>
      </c>
      <c r="AE2335" s="250">
        <v>3.8714985999999999E-7</v>
      </c>
      <c r="AF2335" s="250">
        <v>1.0791136999999999E-9</v>
      </c>
      <c r="AG2335" s="78">
        <v>1.9450387999999999E-2</v>
      </c>
      <c r="AH2335" s="20"/>
      <c r="AI2335" s="20"/>
      <c r="AJ2335" s="20"/>
      <c r="AK2335" s="20"/>
      <c r="AL2335" s="20"/>
      <c r="AM2335" s="20"/>
      <c r="AN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c r="BU2335" s="20"/>
      <c r="BV2335" s="20"/>
      <c r="BW2335" s="20"/>
      <c r="BX2335" s="20"/>
      <c r="BY2335" s="20"/>
      <c r="BZ2335" s="20"/>
      <c r="CA2335" s="20"/>
      <c r="CB2335" s="20"/>
      <c r="CC2335" s="20"/>
      <c r="CD2335" s="20"/>
      <c r="CE2335" s="20"/>
      <c r="CF2335" s="20"/>
      <c r="CG2335" s="20"/>
      <c r="CH2335" s="20"/>
      <c r="CI2335" s="20"/>
      <c r="CJ2335" s="20"/>
      <c r="CK2335" s="20"/>
      <c r="CL2335" s="20"/>
      <c r="CM2335" s="20"/>
      <c r="CN2335" s="20"/>
      <c r="CO2335" s="20"/>
      <c r="CP2335" s="20"/>
      <c r="CQ2335" s="20"/>
      <c r="CR2335" s="20"/>
      <c r="CS2335" s="20"/>
      <c r="CT2335" s="20"/>
      <c r="CU2335" s="20"/>
      <c r="CV2335" s="20"/>
      <c r="CW2335" s="20"/>
      <c r="CX2335" s="20"/>
      <c r="CY2335" s="20"/>
      <c r="CZ2335" s="20"/>
      <c r="DA2335" s="20"/>
      <c r="DB2335" s="20"/>
      <c r="DC2335" s="20"/>
      <c r="DD2335" s="20"/>
      <c r="DE2335" s="20"/>
      <c r="DF2335" s="20"/>
      <c r="DG2335" s="20"/>
      <c r="DH2335" s="20"/>
      <c r="DI2335" s="20"/>
      <c r="DJ2335" s="20"/>
      <c r="DK2335" s="20"/>
      <c r="DL2335" s="20"/>
      <c r="DM2335" s="20"/>
      <c r="DN2335" s="20"/>
      <c r="DO2335" s="20"/>
      <c r="DP2335" s="20"/>
      <c r="DQ2335" s="20"/>
      <c r="DR2335" s="20"/>
      <c r="DS2335" s="20"/>
      <c r="DT2335" s="20"/>
      <c r="DU2335" s="20"/>
      <c r="DV2335" s="20"/>
      <c r="DW2335" s="20"/>
      <c r="DX2335" s="20"/>
      <c r="DY2335" s="20"/>
    </row>
    <row r="2336" spans="2:129" x14ac:dyDescent="0.15">
      <c r="B2336" s="77" t="s">
        <v>1593</v>
      </c>
      <c r="C2336" s="75"/>
      <c r="D2336" s="73" t="s">
        <v>38</v>
      </c>
      <c r="E2336" s="248" t="s">
        <v>1594</v>
      </c>
      <c r="F2336" s="248">
        <f t="shared" si="415"/>
        <v>3.0300986060410002</v>
      </c>
      <c r="G2336" s="248">
        <f t="shared" si="416"/>
        <v>3.27493349E-3</v>
      </c>
      <c r="H2336" s="248">
        <f t="shared" si="417"/>
        <v>1.6313406461000001E-2</v>
      </c>
      <c r="I2336" s="248">
        <f t="shared" si="418"/>
        <v>2.5928961360900002</v>
      </c>
      <c r="J2336" s="248">
        <v>0.41761412999999997</v>
      </c>
      <c r="K2336" s="248">
        <v>1.5538689E-2</v>
      </c>
      <c r="L2336" s="248">
        <v>7.2127119999999996E-4</v>
      </c>
      <c r="M2336" s="248">
        <v>1.0241545000000001E-4</v>
      </c>
      <c r="N2336" s="248">
        <v>2.7911621999999999E-3</v>
      </c>
      <c r="O2336" s="248">
        <v>3.8135584E-4</v>
      </c>
      <c r="P2336" s="248">
        <v>5.3446260999999997E-5</v>
      </c>
      <c r="Q2336" s="248">
        <v>1.5373240000000001E-4</v>
      </c>
      <c r="R2336" s="248">
        <v>2.7622476E-2</v>
      </c>
      <c r="S2336" s="248">
        <v>0</v>
      </c>
      <c r="T2336" s="248">
        <v>2.5649999999999999</v>
      </c>
      <c r="U2336" s="248">
        <v>1.1992769E-4</v>
      </c>
      <c r="V2336" s="255"/>
      <c r="W2336" s="89">
        <f t="shared" si="419"/>
        <v>3.0934379999999995</v>
      </c>
      <c r="X2336" s="249">
        <v>2.2751576</v>
      </c>
      <c r="Y2336" s="249">
        <v>2.1310555</v>
      </c>
      <c r="Z2336" s="249">
        <v>0.10125936000000001</v>
      </c>
      <c r="AA2336" s="249">
        <v>8.3142820999999997E-5</v>
      </c>
      <c r="AB2336" s="249">
        <v>1.2550175E-2</v>
      </c>
      <c r="AC2336" s="249">
        <v>5.7175187000000002E-3</v>
      </c>
      <c r="AD2336" s="249">
        <v>2.4491819000000001E-2</v>
      </c>
      <c r="AE2336" s="250">
        <v>3.5887498999999998E-6</v>
      </c>
      <c r="AF2336" s="250">
        <v>1.0739378000000001E-8</v>
      </c>
      <c r="AG2336" s="78">
        <v>1.9450387999999999E-2</v>
      </c>
      <c r="AH2336" s="20"/>
      <c r="AI2336" s="20"/>
      <c r="AJ2336" s="20"/>
      <c r="AK2336" s="20"/>
      <c r="AL2336" s="20"/>
      <c r="AM2336" s="20"/>
      <c r="AN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c r="BU2336" s="20"/>
      <c r="BV2336" s="20"/>
      <c r="BW2336" s="20"/>
      <c r="BX2336" s="20"/>
      <c r="BY2336" s="20"/>
      <c r="BZ2336" s="20"/>
      <c r="CA2336" s="20"/>
      <c r="CB2336" s="20"/>
      <c r="CC2336" s="20"/>
      <c r="CD2336" s="20"/>
      <c r="CE2336" s="20"/>
      <c r="CF2336" s="20"/>
      <c r="CG2336" s="20"/>
      <c r="CH2336" s="20"/>
      <c r="CI2336" s="20"/>
      <c r="CJ2336" s="20"/>
      <c r="CK2336" s="20"/>
      <c r="CL2336" s="20"/>
      <c r="CM2336" s="20"/>
      <c r="CN2336" s="20"/>
      <c r="CO2336" s="20"/>
      <c r="CP2336" s="20"/>
      <c r="CQ2336" s="20"/>
      <c r="CR2336" s="20"/>
      <c r="CS2336" s="20"/>
      <c r="CT2336" s="20"/>
      <c r="CU2336" s="20"/>
      <c r="CV2336" s="20"/>
      <c r="CW2336" s="20"/>
      <c r="CX2336" s="20"/>
      <c r="CY2336" s="20"/>
      <c r="CZ2336" s="20"/>
      <c r="DA2336" s="20"/>
      <c r="DB2336" s="20"/>
      <c r="DC2336" s="20"/>
      <c r="DD2336" s="20"/>
      <c r="DE2336" s="20"/>
      <c r="DF2336" s="20"/>
      <c r="DG2336" s="20"/>
      <c r="DH2336" s="20"/>
      <c r="DI2336" s="20"/>
      <c r="DJ2336" s="20"/>
      <c r="DK2336" s="20"/>
      <c r="DL2336" s="20"/>
      <c r="DM2336" s="20"/>
      <c r="DN2336" s="20"/>
      <c r="DO2336" s="20"/>
      <c r="DP2336" s="20"/>
      <c r="DQ2336" s="20"/>
      <c r="DR2336" s="20"/>
      <c r="DS2336" s="20"/>
      <c r="DT2336" s="20"/>
      <c r="DU2336" s="20"/>
      <c r="DV2336" s="20"/>
      <c r="DW2336" s="20"/>
      <c r="DX2336" s="20"/>
      <c r="DY2336" s="20"/>
    </row>
    <row r="2337" spans="2:129" x14ac:dyDescent="0.15">
      <c r="B2337" s="77" t="s">
        <v>1595</v>
      </c>
      <c r="C2337" s="75"/>
      <c r="D2337" s="73" t="s">
        <v>38</v>
      </c>
      <c r="E2337" s="248" t="s">
        <v>1596</v>
      </c>
      <c r="F2337" s="248">
        <f t="shared" si="415"/>
        <v>2.3668647304999998E-2</v>
      </c>
      <c r="G2337" s="248">
        <f t="shared" si="416"/>
        <v>2.1893341179999998E-3</v>
      </c>
      <c r="H2337" s="248">
        <f t="shared" si="417"/>
        <v>1.0855228791999998E-2</v>
      </c>
      <c r="I2337" s="248">
        <f t="shared" si="418"/>
        <v>1.8563082795000001E-2</v>
      </c>
      <c r="J2337" s="248">
        <v>-7.9389983999999993E-3</v>
      </c>
      <c r="K2337" s="248">
        <v>1.0335799999999999E-2</v>
      </c>
      <c r="L2337" s="248">
        <v>4.8132650999999999E-4</v>
      </c>
      <c r="M2337" s="248">
        <v>6.8462358000000002E-5</v>
      </c>
      <c r="N2337" s="248">
        <v>1.8648595999999999E-3</v>
      </c>
      <c r="O2337" s="248">
        <v>2.5601216000000003E-4</v>
      </c>
      <c r="P2337" s="248">
        <v>3.8102282E-5</v>
      </c>
      <c r="Q2337" s="248">
        <v>1.0294572999999999E-4</v>
      </c>
      <c r="R2337" s="248">
        <v>1.8375058999999999E-2</v>
      </c>
      <c r="S2337" s="248">
        <v>0</v>
      </c>
      <c r="T2337" s="248">
        <v>0</v>
      </c>
      <c r="U2337" s="248">
        <v>8.5078064999999999E-5</v>
      </c>
      <c r="V2337" s="255"/>
      <c r="W2337" s="89">
        <f t="shared" si="419"/>
        <v>-5.8807395555555544E-2</v>
      </c>
      <c r="X2337" s="249">
        <v>1.5519862</v>
      </c>
      <c r="Y2337" s="249">
        <v>1.4369006</v>
      </c>
      <c r="Z2337" s="249">
        <v>8.1769976999999994E-2</v>
      </c>
      <c r="AA2337" s="249">
        <v>5.7454972999999997E-5</v>
      </c>
      <c r="AB2337" s="249">
        <v>1.0009763E-2</v>
      </c>
      <c r="AC2337" s="249">
        <v>4.5705349000000001E-3</v>
      </c>
      <c r="AD2337" s="249">
        <v>1.8677877999999998E-2</v>
      </c>
      <c r="AE2337" s="250">
        <v>1.0187273E-7</v>
      </c>
      <c r="AF2337" s="250">
        <v>2.4847716000000002E-10</v>
      </c>
      <c r="AG2337" s="78">
        <v>1.3001618E-2</v>
      </c>
      <c r="AH2337" s="20"/>
      <c r="AI2337" s="20"/>
      <c r="AJ2337" s="20"/>
      <c r="AK2337" s="20"/>
      <c r="AL2337" s="20"/>
      <c r="AM2337" s="20"/>
      <c r="AN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c r="BU2337" s="20"/>
      <c r="BV2337" s="20"/>
      <c r="BW2337" s="20"/>
      <c r="BX2337" s="20"/>
      <c r="BY2337" s="20"/>
      <c r="BZ2337" s="20"/>
      <c r="CA2337" s="20"/>
      <c r="CB2337" s="20"/>
      <c r="CC2337" s="20"/>
      <c r="CD2337" s="20"/>
      <c r="CE2337" s="20"/>
      <c r="CF2337" s="20"/>
      <c r="CG2337" s="20"/>
      <c r="CH2337" s="20"/>
      <c r="CI2337" s="20"/>
      <c r="CJ2337" s="20"/>
      <c r="CK2337" s="20"/>
      <c r="CL2337" s="20"/>
      <c r="CM2337" s="20"/>
      <c r="CN2337" s="20"/>
      <c r="CO2337" s="20"/>
      <c r="CP2337" s="20"/>
      <c r="CQ2337" s="20"/>
      <c r="CR2337" s="20"/>
      <c r="CS2337" s="20"/>
      <c r="CT2337" s="20"/>
      <c r="CU2337" s="20"/>
      <c r="CV2337" s="20"/>
      <c r="CW2337" s="20"/>
      <c r="CX2337" s="20"/>
      <c r="CY2337" s="20"/>
      <c r="CZ2337" s="20"/>
      <c r="DA2337" s="20"/>
      <c r="DB2337" s="20"/>
      <c r="DC2337" s="20"/>
      <c r="DD2337" s="20"/>
      <c r="DE2337" s="20"/>
      <c r="DF2337" s="20"/>
      <c r="DG2337" s="20"/>
      <c r="DH2337" s="20"/>
      <c r="DI2337" s="20"/>
      <c r="DJ2337" s="20"/>
      <c r="DK2337" s="20"/>
      <c r="DL2337" s="20"/>
      <c r="DM2337" s="20"/>
      <c r="DN2337" s="20"/>
      <c r="DO2337" s="20"/>
      <c r="DP2337" s="20"/>
      <c r="DQ2337" s="20"/>
      <c r="DR2337" s="20"/>
      <c r="DS2337" s="20"/>
      <c r="DT2337" s="20"/>
      <c r="DU2337" s="20"/>
      <c r="DV2337" s="20"/>
      <c r="DW2337" s="20"/>
      <c r="DX2337" s="20"/>
      <c r="DY2337" s="20"/>
    </row>
    <row r="2338" spans="2:129" x14ac:dyDescent="0.15">
      <c r="B2338" s="77" t="s">
        <v>1597</v>
      </c>
      <c r="C2338" s="75"/>
      <c r="D2338" s="73" t="s">
        <v>38</v>
      </c>
      <c r="E2338" s="248" t="s">
        <v>1598</v>
      </c>
      <c r="F2338" s="248">
        <f t="shared" si="415"/>
        <v>4.8982920524999994E-2</v>
      </c>
      <c r="G2338" s="248">
        <f t="shared" si="416"/>
        <v>2.7293132440000005E-3</v>
      </c>
      <c r="H2338" s="248">
        <f t="shared" si="417"/>
        <v>1.3730996624E-2</v>
      </c>
      <c r="I2338" s="248">
        <f t="shared" si="418"/>
        <v>1.9778056656999998E-2</v>
      </c>
      <c r="J2338" s="248">
        <v>1.2744554E-2</v>
      </c>
      <c r="K2338" s="248">
        <v>1.3104331E-2</v>
      </c>
      <c r="L2338" s="248">
        <v>5.8437322E-4</v>
      </c>
      <c r="M2338" s="248">
        <v>8.1625424000000005E-5</v>
      </c>
      <c r="N2338" s="248">
        <v>2.3378714000000002E-3</v>
      </c>
      <c r="O2338" s="248">
        <v>3.0981641999999998E-4</v>
      </c>
      <c r="P2338" s="248">
        <v>4.2292403999999999E-5</v>
      </c>
      <c r="Q2338" s="248">
        <v>1.2491643E-4</v>
      </c>
      <c r="R2338" s="248">
        <v>1.9559252999999999E-2</v>
      </c>
      <c r="S2338" s="248">
        <v>0</v>
      </c>
      <c r="T2338" s="248">
        <v>0</v>
      </c>
      <c r="U2338" s="248">
        <v>9.3887227000000005E-5</v>
      </c>
      <c r="V2338" s="255"/>
      <c r="W2338" s="89">
        <f t="shared" si="419"/>
        <v>9.4404103703703696E-2</v>
      </c>
      <c r="X2338" s="249">
        <v>1.6875928</v>
      </c>
      <c r="Y2338" s="249">
        <v>1.5590413999999999</v>
      </c>
      <c r="Z2338" s="249">
        <v>8.9944084999999993E-2</v>
      </c>
      <c r="AA2338" s="249">
        <v>7.3451819000000006E-5</v>
      </c>
      <c r="AB2338" s="249">
        <v>1.1471788E-2</v>
      </c>
      <c r="AC2338" s="249">
        <v>5.2328853000000002E-3</v>
      </c>
      <c r="AD2338" s="249">
        <v>2.1829201999999999E-2</v>
      </c>
      <c r="AE2338" s="250">
        <v>3.0465684999999998E-7</v>
      </c>
      <c r="AF2338" s="250">
        <v>8.0648479999999997E-10</v>
      </c>
      <c r="AG2338" s="78">
        <v>1.3990353000000001E-2</v>
      </c>
      <c r="AH2338" s="20"/>
      <c r="AI2338" s="20"/>
      <c r="AJ2338" s="20"/>
      <c r="AK2338" s="20"/>
      <c r="AL2338" s="20"/>
      <c r="AM2338" s="20"/>
      <c r="AN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c r="BU2338" s="20"/>
      <c r="BV2338" s="20"/>
      <c r="BW2338" s="20"/>
      <c r="BX2338" s="20"/>
      <c r="BY2338" s="20"/>
      <c r="BZ2338" s="20"/>
      <c r="CA2338" s="20"/>
      <c r="CB2338" s="20"/>
      <c r="CC2338" s="20"/>
      <c r="CD2338" s="20"/>
      <c r="CE2338" s="20"/>
      <c r="CF2338" s="20"/>
      <c r="CG2338" s="20"/>
      <c r="CH2338" s="20"/>
      <c r="CI2338" s="20"/>
      <c r="CJ2338" s="20"/>
      <c r="CK2338" s="20"/>
      <c r="CL2338" s="20"/>
      <c r="CM2338" s="20"/>
      <c r="CN2338" s="20"/>
      <c r="CO2338" s="20"/>
      <c r="CP2338" s="20"/>
      <c r="CQ2338" s="20"/>
      <c r="CR2338" s="20"/>
      <c r="CS2338" s="20"/>
      <c r="CT2338" s="20"/>
      <c r="CU2338" s="20"/>
      <c r="CV2338" s="20"/>
      <c r="CW2338" s="20"/>
      <c r="CX2338" s="20"/>
      <c r="CY2338" s="20"/>
      <c r="CZ2338" s="20"/>
      <c r="DA2338" s="20"/>
      <c r="DB2338" s="20"/>
      <c r="DC2338" s="20"/>
      <c r="DD2338" s="20"/>
      <c r="DE2338" s="20"/>
      <c r="DF2338" s="20"/>
      <c r="DG2338" s="20"/>
      <c r="DH2338" s="20"/>
      <c r="DI2338" s="20"/>
      <c r="DJ2338" s="20"/>
      <c r="DK2338" s="20"/>
      <c r="DL2338" s="20"/>
      <c r="DM2338" s="20"/>
      <c r="DN2338" s="20"/>
      <c r="DO2338" s="20"/>
      <c r="DP2338" s="20"/>
      <c r="DQ2338" s="20"/>
      <c r="DR2338" s="20"/>
      <c r="DS2338" s="20"/>
      <c r="DT2338" s="20"/>
      <c r="DU2338" s="20"/>
      <c r="DV2338" s="20"/>
      <c r="DW2338" s="20"/>
      <c r="DX2338" s="20"/>
      <c r="DY2338" s="20"/>
    </row>
    <row r="2339" spans="2:129" x14ac:dyDescent="0.15">
      <c r="B2339" s="77" t="s">
        <v>1599</v>
      </c>
      <c r="C2339" s="75"/>
      <c r="D2339" s="73" t="s">
        <v>38</v>
      </c>
      <c r="E2339" s="248" t="s">
        <v>1600</v>
      </c>
      <c r="F2339" s="248">
        <f t="shared" si="415"/>
        <v>3.5091829165250004</v>
      </c>
      <c r="G2339" s="248">
        <f t="shared" si="416"/>
        <v>2.7293132440000005E-3</v>
      </c>
      <c r="H2339" s="248">
        <f t="shared" si="417"/>
        <v>1.3730996624E-2</v>
      </c>
      <c r="I2339" s="248">
        <f t="shared" si="418"/>
        <v>3.0797780566570001</v>
      </c>
      <c r="J2339" s="248">
        <v>0.41294455000000002</v>
      </c>
      <c r="K2339" s="248">
        <v>1.3104331E-2</v>
      </c>
      <c r="L2339" s="248">
        <v>5.8437322E-4</v>
      </c>
      <c r="M2339" s="248">
        <v>8.1625424000000005E-5</v>
      </c>
      <c r="N2339" s="248">
        <v>2.3378714000000002E-3</v>
      </c>
      <c r="O2339" s="248">
        <v>3.0981641999999998E-4</v>
      </c>
      <c r="P2339" s="248">
        <v>4.2292403999999999E-5</v>
      </c>
      <c r="Q2339" s="248">
        <v>1.2491643E-4</v>
      </c>
      <c r="R2339" s="248">
        <v>1.9559252999999999E-2</v>
      </c>
      <c r="S2339" s="248">
        <v>0</v>
      </c>
      <c r="T2339" s="248">
        <v>3.06</v>
      </c>
      <c r="U2339" s="248">
        <v>9.3887227000000005E-5</v>
      </c>
      <c r="V2339" s="255"/>
      <c r="W2339" s="89">
        <f t="shared" si="419"/>
        <v>3.0588485185185186</v>
      </c>
      <c r="X2339" s="249">
        <v>1.6875928</v>
      </c>
      <c r="Y2339" s="249">
        <v>1.5590413999999999</v>
      </c>
      <c r="Z2339" s="249">
        <v>8.9944084999999993E-2</v>
      </c>
      <c r="AA2339" s="249">
        <v>7.3451819000000006E-5</v>
      </c>
      <c r="AB2339" s="249">
        <v>1.1471788E-2</v>
      </c>
      <c r="AC2339" s="249">
        <v>5.2328853000000002E-3</v>
      </c>
      <c r="AD2339" s="249">
        <v>2.1829201999999999E-2</v>
      </c>
      <c r="AE2339" s="250">
        <v>3.5062568000000002E-6</v>
      </c>
      <c r="AF2339" s="250">
        <v>1.0466749E-8</v>
      </c>
      <c r="AG2339" s="78">
        <v>1.3990353000000001E-2</v>
      </c>
      <c r="AH2339" s="20"/>
      <c r="AI2339" s="20"/>
      <c r="AJ2339" s="20"/>
      <c r="AK2339" s="20"/>
      <c r="AL2339" s="20"/>
      <c r="AM2339" s="20"/>
      <c r="AN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c r="BU2339" s="20"/>
      <c r="BV2339" s="20"/>
      <c r="BW2339" s="20"/>
      <c r="BX2339" s="20"/>
      <c r="BY2339" s="20"/>
      <c r="BZ2339" s="20"/>
      <c r="CA2339" s="20"/>
      <c r="CB2339" s="20"/>
      <c r="CC2339" s="20"/>
      <c r="CD2339" s="20"/>
      <c r="CE2339" s="20"/>
      <c r="CF2339" s="20"/>
      <c r="CG2339" s="20"/>
      <c r="CH2339" s="20"/>
      <c r="CI2339" s="20"/>
      <c r="CJ2339" s="20"/>
      <c r="CK2339" s="20"/>
      <c r="CL2339" s="20"/>
      <c r="CM2339" s="20"/>
      <c r="CN2339" s="20"/>
      <c r="CO2339" s="20"/>
      <c r="CP2339" s="20"/>
      <c r="CQ2339" s="20"/>
      <c r="CR2339" s="20"/>
      <c r="CS2339" s="20"/>
      <c r="CT2339" s="20"/>
      <c r="CU2339" s="20"/>
      <c r="CV2339" s="20"/>
      <c r="CW2339" s="20"/>
      <c r="CX2339" s="20"/>
      <c r="CY2339" s="20"/>
      <c r="CZ2339" s="20"/>
      <c r="DA2339" s="20"/>
      <c r="DB2339" s="20"/>
      <c r="DC2339" s="20"/>
      <c r="DD2339" s="20"/>
      <c r="DE2339" s="20"/>
      <c r="DF2339" s="20"/>
      <c r="DG2339" s="20"/>
      <c r="DH2339" s="20"/>
      <c r="DI2339" s="20"/>
      <c r="DJ2339" s="20"/>
      <c r="DK2339" s="20"/>
      <c r="DL2339" s="20"/>
      <c r="DM2339" s="20"/>
      <c r="DN2339" s="20"/>
      <c r="DO2339" s="20"/>
      <c r="DP2339" s="20"/>
      <c r="DQ2339" s="20"/>
      <c r="DR2339" s="20"/>
      <c r="DS2339" s="20"/>
      <c r="DT2339" s="20"/>
      <c r="DU2339" s="20"/>
      <c r="DV2339" s="20"/>
      <c r="DW2339" s="20"/>
      <c r="DX2339" s="20"/>
      <c r="DY2339" s="20"/>
    </row>
    <row r="2340" spans="2:129" x14ac:dyDescent="0.15">
      <c r="B2340" s="77" t="s">
        <v>1601</v>
      </c>
      <c r="C2340" s="114"/>
      <c r="D2340" s="73" t="s">
        <v>38</v>
      </c>
      <c r="E2340" s="248" t="s">
        <v>1602</v>
      </c>
      <c r="F2340" s="248">
        <f t="shared" si="415"/>
        <v>4.4653315706999999E-2</v>
      </c>
      <c r="G2340" s="248">
        <f t="shared" si="416"/>
        <v>2.2129054369999998E-3</v>
      </c>
      <c r="H2340" s="248">
        <f t="shared" si="417"/>
        <v>1.0948605855E-2</v>
      </c>
      <c r="I2340" s="248">
        <f t="shared" si="418"/>
        <v>1.9301245414999998E-2</v>
      </c>
      <c r="J2340" s="248">
        <v>1.2190559E-2</v>
      </c>
      <c r="K2340" s="248">
        <v>1.0420548999999999E-2</v>
      </c>
      <c r="L2340" s="248">
        <v>4.8908359999999995E-4</v>
      </c>
      <c r="M2340" s="248">
        <v>6.9781647000000005E-5</v>
      </c>
      <c r="N2340" s="248">
        <v>1.8830553999999999E-3</v>
      </c>
      <c r="O2340" s="248">
        <v>2.6006838999999998E-4</v>
      </c>
      <c r="P2340" s="248">
        <v>3.8973254999999999E-5</v>
      </c>
      <c r="Q2340" s="248">
        <v>1.0456262E-4</v>
      </c>
      <c r="R2340" s="248">
        <v>1.9109516E-2</v>
      </c>
      <c r="S2340" s="248">
        <v>0</v>
      </c>
      <c r="T2340" s="248">
        <v>0</v>
      </c>
      <c r="U2340" s="248">
        <v>8.7166795000000007E-5</v>
      </c>
      <c r="V2340" s="255"/>
      <c r="W2340" s="89">
        <f t="shared" si="419"/>
        <v>9.0300437037037037E-2</v>
      </c>
      <c r="X2340" s="249">
        <v>1.6027039000000001</v>
      </c>
      <c r="Y2340" s="249">
        <v>1.4868372000000001</v>
      </c>
      <c r="Z2340" s="249">
        <v>8.2430637000000001E-2</v>
      </c>
      <c r="AA2340" s="249">
        <v>5.7509655E-5</v>
      </c>
      <c r="AB2340" s="249">
        <v>1.003392E-2</v>
      </c>
      <c r="AC2340" s="249">
        <v>4.5810892999999997E-3</v>
      </c>
      <c r="AD2340" s="249">
        <v>1.8763575000000001E-2</v>
      </c>
      <c r="AE2340" s="250">
        <v>2.6527697000000002E-7</v>
      </c>
      <c r="AF2340" s="250">
        <v>7.4693935999999995E-10</v>
      </c>
      <c r="AG2340" s="78">
        <v>1.3488340999999999E-2</v>
      </c>
      <c r="AH2340" s="20"/>
      <c r="AI2340" s="20"/>
      <c r="AJ2340" s="20"/>
      <c r="AK2340" s="20"/>
      <c r="AL2340" s="20"/>
      <c r="AM2340" s="20"/>
      <c r="AN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c r="BU2340" s="20"/>
      <c r="BV2340" s="20"/>
      <c r="BW2340" s="20"/>
      <c r="BX2340" s="20"/>
      <c r="BY2340" s="20"/>
      <c r="BZ2340" s="20"/>
      <c r="CA2340" s="20"/>
      <c r="CB2340" s="20"/>
      <c r="CC2340" s="20"/>
      <c r="CD2340" s="20"/>
      <c r="CE2340" s="20"/>
      <c r="CF2340" s="20"/>
      <c r="CG2340" s="20"/>
      <c r="CH2340" s="20"/>
      <c r="CI2340" s="20"/>
      <c r="CJ2340" s="20"/>
      <c r="CK2340" s="20"/>
      <c r="CL2340" s="20"/>
      <c r="CM2340" s="20"/>
      <c r="CN2340" s="20"/>
      <c r="CO2340" s="20"/>
      <c r="CP2340" s="20"/>
      <c r="CQ2340" s="20"/>
      <c r="CR2340" s="20"/>
      <c r="CS2340" s="20"/>
      <c r="CT2340" s="20"/>
      <c r="CU2340" s="20"/>
      <c r="CV2340" s="20"/>
      <c r="CW2340" s="20"/>
      <c r="CX2340" s="20"/>
      <c r="CY2340" s="20"/>
      <c r="CZ2340" s="20"/>
      <c r="DA2340" s="20"/>
      <c r="DB2340" s="20"/>
      <c r="DC2340" s="20"/>
      <c r="DD2340" s="20"/>
      <c r="DE2340" s="20"/>
      <c r="DF2340" s="20"/>
      <c r="DG2340" s="20"/>
      <c r="DH2340" s="20"/>
      <c r="DI2340" s="20"/>
      <c r="DJ2340" s="20"/>
      <c r="DK2340" s="20"/>
      <c r="DL2340" s="20"/>
      <c r="DM2340" s="20"/>
      <c r="DN2340" s="20"/>
      <c r="DO2340" s="20"/>
      <c r="DP2340" s="20"/>
      <c r="DQ2340" s="20"/>
      <c r="DR2340" s="20"/>
      <c r="DS2340" s="20"/>
      <c r="DT2340" s="20"/>
      <c r="DU2340" s="20"/>
      <c r="DV2340" s="20"/>
      <c r="DW2340" s="20"/>
      <c r="DX2340" s="20"/>
      <c r="DY2340" s="20"/>
    </row>
    <row r="2341" spans="2:129" x14ac:dyDescent="0.15">
      <c r="B2341" s="77" t="s">
        <v>1601</v>
      </c>
      <c r="C2341" s="114"/>
      <c r="D2341" s="73" t="s">
        <v>38</v>
      </c>
      <c r="E2341" s="248" t="s">
        <v>1603</v>
      </c>
      <c r="F2341" s="248">
        <f t="shared" si="415"/>
        <v>2.8148533167070005</v>
      </c>
      <c r="G2341" s="248">
        <f t="shared" si="416"/>
        <v>2.2129054369999998E-3</v>
      </c>
      <c r="H2341" s="248">
        <f t="shared" si="417"/>
        <v>1.0948605855E-2</v>
      </c>
      <c r="I2341" s="248">
        <f t="shared" si="418"/>
        <v>2.3893012454150004</v>
      </c>
      <c r="J2341" s="248">
        <v>0.41239056000000002</v>
      </c>
      <c r="K2341" s="248">
        <v>1.0420548999999999E-2</v>
      </c>
      <c r="L2341" s="248">
        <v>4.8908359999999995E-4</v>
      </c>
      <c r="M2341" s="248">
        <v>6.9781647000000005E-5</v>
      </c>
      <c r="N2341" s="248">
        <v>1.8830553999999999E-3</v>
      </c>
      <c r="O2341" s="248">
        <v>2.6006838999999998E-4</v>
      </c>
      <c r="P2341" s="248">
        <v>3.8973254999999999E-5</v>
      </c>
      <c r="Q2341" s="248">
        <v>1.0456262E-4</v>
      </c>
      <c r="R2341" s="248">
        <v>1.9109516E-2</v>
      </c>
      <c r="S2341" s="248">
        <v>0</v>
      </c>
      <c r="T2341" s="248">
        <v>2.37</v>
      </c>
      <c r="U2341" s="248">
        <v>8.7166795000000007E-5</v>
      </c>
      <c r="V2341" s="255"/>
      <c r="W2341" s="89"/>
      <c r="X2341" s="249">
        <v>1.6027039000000001</v>
      </c>
      <c r="Y2341" s="249">
        <v>1.4868372000000001</v>
      </c>
      <c r="Z2341" s="249">
        <v>8.2430637000000001E-2</v>
      </c>
      <c r="AA2341" s="249">
        <v>5.7509655E-5</v>
      </c>
      <c r="AB2341" s="249">
        <v>1.003392E-2</v>
      </c>
      <c r="AC2341" s="249">
        <v>4.5810892999999997E-3</v>
      </c>
      <c r="AD2341" s="249">
        <v>1.8763575000000001E-2</v>
      </c>
      <c r="AE2341" s="250">
        <v>3.4668769999999998E-6</v>
      </c>
      <c r="AF2341" s="250">
        <v>1.0407203E-8</v>
      </c>
      <c r="AG2341" s="78">
        <v>1.3488340999999999E-2</v>
      </c>
      <c r="AH2341" s="20"/>
      <c r="AI2341" s="20"/>
      <c r="AJ2341" s="20"/>
      <c r="AK2341" s="20"/>
      <c r="AL2341" s="20"/>
      <c r="AM2341" s="20"/>
      <c r="AN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c r="BU2341" s="20"/>
      <c r="BV2341" s="20"/>
      <c r="BW2341" s="20"/>
      <c r="BX2341" s="20"/>
      <c r="BY2341" s="20"/>
      <c r="BZ2341" s="20"/>
      <c r="CA2341" s="20"/>
      <c r="CB2341" s="20"/>
      <c r="CC2341" s="20"/>
      <c r="CD2341" s="20"/>
      <c r="CE2341" s="20"/>
      <c r="CF2341" s="20"/>
      <c r="CG2341" s="20"/>
      <c r="CH2341" s="20"/>
      <c r="CI2341" s="20"/>
      <c r="CJ2341" s="20"/>
      <c r="CK2341" s="20"/>
      <c r="CL2341" s="20"/>
      <c r="CM2341" s="20"/>
      <c r="CN2341" s="20"/>
      <c r="CO2341" s="20"/>
      <c r="CP2341" s="20"/>
      <c r="CQ2341" s="20"/>
      <c r="CR2341" s="20"/>
      <c r="CS2341" s="20"/>
      <c r="CT2341" s="20"/>
      <c r="CU2341" s="20"/>
      <c r="CV2341" s="20"/>
      <c r="CW2341" s="20"/>
      <c r="CX2341" s="20"/>
      <c r="CY2341" s="20"/>
      <c r="CZ2341" s="20"/>
      <c r="DA2341" s="20"/>
      <c r="DB2341" s="20"/>
      <c r="DC2341" s="20"/>
      <c r="DD2341" s="20"/>
      <c r="DE2341" s="20"/>
      <c r="DF2341" s="20"/>
      <c r="DG2341" s="20"/>
      <c r="DH2341" s="20"/>
      <c r="DI2341" s="20"/>
      <c r="DJ2341" s="20"/>
      <c r="DK2341" s="20"/>
      <c r="DL2341" s="20"/>
      <c r="DM2341" s="20"/>
      <c r="DN2341" s="20"/>
      <c r="DO2341" s="20"/>
      <c r="DP2341" s="20"/>
      <c r="DQ2341" s="20"/>
      <c r="DR2341" s="20"/>
      <c r="DS2341" s="20"/>
      <c r="DT2341" s="20"/>
      <c r="DU2341" s="20"/>
      <c r="DV2341" s="20"/>
      <c r="DW2341" s="20"/>
      <c r="DX2341" s="20"/>
      <c r="DY2341" s="20"/>
    </row>
    <row r="2342" spans="2:129" x14ac:dyDescent="0.15">
      <c r="B2342" s="67" t="s">
        <v>5725</v>
      </c>
      <c r="C2342" s="114" t="s">
        <v>5726</v>
      </c>
      <c r="D2342" s="75"/>
      <c r="E2342" s="104"/>
      <c r="F2342" s="82">
        <f t="shared" si="415"/>
        <v>0</v>
      </c>
      <c r="G2342" s="82">
        <f t="shared" si="416"/>
        <v>0</v>
      </c>
      <c r="H2342" s="82">
        <f t="shared" si="417"/>
        <v>0</v>
      </c>
      <c r="I2342" s="82">
        <f t="shared" si="418"/>
        <v>0</v>
      </c>
      <c r="J2342" s="82"/>
      <c r="K2342" s="82"/>
      <c r="L2342" s="82"/>
      <c r="M2342" s="82"/>
      <c r="N2342" s="82"/>
      <c r="O2342" s="82"/>
      <c r="P2342" s="82"/>
      <c r="Q2342" s="82"/>
      <c r="R2342" s="82"/>
      <c r="S2342" s="82"/>
      <c r="T2342" s="82"/>
      <c r="U2342" s="82"/>
      <c r="W2342" s="246"/>
      <c r="X2342" s="80"/>
      <c r="Y2342" s="80"/>
      <c r="Z2342" s="80"/>
      <c r="AA2342" s="80"/>
      <c r="AB2342" s="80"/>
      <c r="AC2342" s="80"/>
      <c r="AD2342" s="80"/>
      <c r="AE2342" s="70"/>
      <c r="AF2342" s="70"/>
      <c r="AG2342" s="70"/>
      <c r="AH2342" s="20"/>
      <c r="AI2342" s="20"/>
      <c r="AJ2342" s="20"/>
      <c r="AK2342" s="20"/>
      <c r="AL2342" s="20"/>
      <c r="AM2342" s="20"/>
      <c r="AN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c r="BU2342" s="20"/>
      <c r="BV2342" s="20"/>
      <c r="BW2342" s="20"/>
      <c r="BX2342" s="20"/>
      <c r="BY2342" s="20"/>
      <c r="BZ2342" s="20"/>
      <c r="CA2342" s="20"/>
      <c r="CB2342" s="20"/>
      <c r="CC2342" s="20"/>
      <c r="CD2342" s="20"/>
      <c r="CE2342" s="20"/>
      <c r="CF2342" s="20"/>
      <c r="CG2342" s="20"/>
      <c r="CH2342" s="20"/>
      <c r="CI2342" s="20"/>
      <c r="CJ2342" s="20"/>
      <c r="CK2342" s="20"/>
      <c r="CL2342" s="20"/>
      <c r="CM2342" s="20"/>
      <c r="CN2342" s="20"/>
      <c r="CO2342" s="20"/>
      <c r="CP2342" s="20"/>
      <c r="CQ2342" s="20"/>
      <c r="CR2342" s="20"/>
      <c r="CS2342" s="20"/>
      <c r="CT2342" s="20"/>
      <c r="CU2342" s="20"/>
      <c r="CV2342" s="20"/>
      <c r="CW2342" s="20"/>
      <c r="CX2342" s="20"/>
      <c r="CY2342" s="20"/>
      <c r="CZ2342" s="20"/>
      <c r="DA2342" s="20"/>
      <c r="DB2342" s="20"/>
      <c r="DC2342" s="20"/>
      <c r="DD2342" s="20"/>
      <c r="DE2342" s="20"/>
      <c r="DF2342" s="20"/>
      <c r="DG2342" s="20"/>
      <c r="DH2342" s="20"/>
      <c r="DI2342" s="20"/>
      <c r="DJ2342" s="20"/>
      <c r="DK2342" s="20"/>
      <c r="DL2342" s="20"/>
      <c r="DM2342" s="20"/>
      <c r="DN2342" s="20"/>
      <c r="DO2342" s="20"/>
      <c r="DP2342" s="20"/>
      <c r="DQ2342" s="20"/>
      <c r="DR2342" s="20"/>
      <c r="DS2342" s="20"/>
      <c r="DT2342" s="20"/>
      <c r="DU2342" s="20"/>
      <c r="DV2342" s="20"/>
      <c r="DW2342" s="20"/>
      <c r="DX2342" s="20"/>
      <c r="DY2342" s="20"/>
    </row>
    <row r="2343" spans="2:129" x14ac:dyDescent="0.15">
      <c r="B2343" s="77" t="s">
        <v>5727</v>
      </c>
      <c r="C2343" s="75"/>
      <c r="D2343" s="73" t="s">
        <v>229</v>
      </c>
      <c r="E2343" s="201" t="s">
        <v>5728</v>
      </c>
      <c r="F2343" s="201">
        <f t="shared" si="415"/>
        <v>7.1564978850000003</v>
      </c>
      <c r="G2343" s="201">
        <f t="shared" si="416"/>
        <v>1.638015102</v>
      </c>
      <c r="H2343" s="201">
        <f t="shared" si="417"/>
        <v>1.5646526110000001</v>
      </c>
      <c r="I2343" s="201">
        <f t="shared" si="418"/>
        <v>0.148646372</v>
      </c>
      <c r="J2343" s="201">
        <v>3.8051838</v>
      </c>
      <c r="K2343" s="201">
        <v>1.4416359000000001</v>
      </c>
      <c r="L2343" s="201">
        <v>9.8835140000000002E-2</v>
      </c>
      <c r="M2343" s="201">
        <v>5.7845252E-2</v>
      </c>
      <c r="N2343" s="201">
        <v>1.3888932</v>
      </c>
      <c r="O2343" s="201">
        <v>0.19127664999999999</v>
      </c>
      <c r="P2343" s="201">
        <v>2.4181570999999999E-2</v>
      </c>
      <c r="Q2343" s="201">
        <v>7.9884407000000004E-2</v>
      </c>
      <c r="R2343" s="201">
        <v>0</v>
      </c>
      <c r="S2343" s="201">
        <v>0</v>
      </c>
      <c r="T2343" s="201">
        <v>0</v>
      </c>
      <c r="U2343" s="201">
        <v>6.8761964999999994E-2</v>
      </c>
      <c r="V2343" s="255"/>
      <c r="W2343" s="246">
        <f t="shared" ref="W2343:W2351" si="420">J2343/0.135</f>
        <v>28.186546666666665</v>
      </c>
      <c r="X2343" s="191">
        <v>2699.1941000000002</v>
      </c>
      <c r="Y2343" s="191">
        <v>445.05232999999998</v>
      </c>
      <c r="Z2343" s="191">
        <v>36.109183999999999</v>
      </c>
      <c r="AA2343" s="191">
        <v>0.32207531</v>
      </c>
      <c r="AB2343" s="191">
        <v>2197.8301000000001</v>
      </c>
      <c r="AC2343" s="191">
        <v>2.7167327999999999</v>
      </c>
      <c r="AD2343" s="191">
        <v>17.16375</v>
      </c>
      <c r="AE2343" s="76">
        <v>6.8030582000000003E-5</v>
      </c>
      <c r="AF2343" s="76">
        <v>1.3069140000000001E-6</v>
      </c>
      <c r="AG2343" s="20">
        <v>3.3125211000000001</v>
      </c>
      <c r="AH2343" s="20"/>
      <c r="AI2343" s="20"/>
      <c r="AJ2343" s="20"/>
      <c r="AK2343" s="20"/>
      <c r="AL2343" s="20"/>
      <c r="AM2343" s="20"/>
      <c r="AN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c r="BU2343" s="20"/>
      <c r="BV2343" s="20"/>
      <c r="BW2343" s="20"/>
      <c r="BX2343" s="20"/>
      <c r="BY2343" s="20"/>
      <c r="BZ2343" s="20"/>
      <c r="CA2343" s="20"/>
      <c r="CB2343" s="20"/>
      <c r="CC2343" s="20"/>
      <c r="CD2343" s="20"/>
      <c r="CE2343" s="20"/>
      <c r="CF2343" s="20"/>
      <c r="CG2343" s="20"/>
      <c r="CH2343" s="20"/>
      <c r="CI2343" s="20"/>
      <c r="CJ2343" s="20"/>
      <c r="CK2343" s="20"/>
      <c r="CL2343" s="20"/>
      <c r="CM2343" s="20"/>
      <c r="CN2343" s="20"/>
      <c r="CO2343" s="20"/>
      <c r="CP2343" s="20"/>
      <c r="CQ2343" s="20"/>
      <c r="CR2343" s="20"/>
      <c r="CS2343" s="20"/>
      <c r="CT2343" s="20"/>
      <c r="CU2343" s="20"/>
      <c r="CV2343" s="20"/>
      <c r="CW2343" s="20"/>
      <c r="CX2343" s="20"/>
      <c r="CY2343" s="20"/>
      <c r="CZ2343" s="20"/>
      <c r="DA2343" s="20"/>
      <c r="DB2343" s="20"/>
      <c r="DC2343" s="20"/>
      <c r="DD2343" s="20"/>
      <c r="DE2343" s="20"/>
      <c r="DF2343" s="20"/>
      <c r="DG2343" s="20"/>
      <c r="DH2343" s="20"/>
      <c r="DI2343" s="20"/>
      <c r="DJ2343" s="20"/>
      <c r="DK2343" s="20"/>
      <c r="DL2343" s="20"/>
      <c r="DM2343" s="20"/>
      <c r="DN2343" s="20"/>
      <c r="DO2343" s="20"/>
      <c r="DP2343" s="20"/>
      <c r="DQ2343" s="20"/>
      <c r="DR2343" s="20"/>
      <c r="DS2343" s="20"/>
      <c r="DT2343" s="20"/>
      <c r="DU2343" s="20"/>
      <c r="DV2343" s="20"/>
      <c r="DW2343" s="20"/>
      <c r="DX2343" s="20"/>
      <c r="DY2343" s="20"/>
    </row>
    <row r="2344" spans="2:129" x14ac:dyDescent="0.15">
      <c r="B2344" s="77" t="s">
        <v>5729</v>
      </c>
      <c r="C2344" s="114"/>
      <c r="D2344" s="73" t="s">
        <v>229</v>
      </c>
      <c r="E2344" s="201" t="s">
        <v>5730</v>
      </c>
      <c r="F2344" s="201">
        <f t="shared" si="415"/>
        <v>3.9945665030000002</v>
      </c>
      <c r="G2344" s="201">
        <f t="shared" si="416"/>
        <v>0.87038079899999998</v>
      </c>
      <c r="H2344" s="201">
        <f t="shared" si="417"/>
        <v>0.92736351100000003</v>
      </c>
      <c r="I2344" s="201">
        <f t="shared" si="418"/>
        <v>8.4397692999999996E-2</v>
      </c>
      <c r="J2344" s="201">
        <v>2.1124244999999999</v>
      </c>
      <c r="K2344" s="201">
        <v>0.84578169000000003</v>
      </c>
      <c r="L2344" s="201">
        <v>6.9353535999999993E-2</v>
      </c>
      <c r="M2344" s="201">
        <v>2.6183689E-2</v>
      </c>
      <c r="N2344" s="201">
        <v>0.72300065999999996</v>
      </c>
      <c r="O2344" s="201">
        <v>0.12119645</v>
      </c>
      <c r="P2344" s="201">
        <v>1.2228285E-2</v>
      </c>
      <c r="Q2344" s="201">
        <v>4.9587373999999997E-2</v>
      </c>
      <c r="R2344" s="201">
        <v>0</v>
      </c>
      <c r="S2344" s="201">
        <v>0</v>
      </c>
      <c r="T2344" s="201">
        <v>0</v>
      </c>
      <c r="U2344" s="201">
        <v>3.4810318999999999E-2</v>
      </c>
      <c r="V2344" s="255"/>
      <c r="W2344" s="246">
        <f t="shared" si="420"/>
        <v>15.647588888888887</v>
      </c>
      <c r="X2344" s="191">
        <v>1803.7828999999999</v>
      </c>
      <c r="Y2344" s="191">
        <v>267.39524999999998</v>
      </c>
      <c r="Z2344" s="191">
        <v>12.109612</v>
      </c>
      <c r="AA2344" s="191">
        <v>9.3085654000000004E-2</v>
      </c>
      <c r="AB2344" s="191">
        <v>1511.8707999999999</v>
      </c>
      <c r="AC2344" s="191">
        <v>1.077393</v>
      </c>
      <c r="AD2344" s="191">
        <v>11.236696</v>
      </c>
      <c r="AE2344" s="76">
        <v>3.5537695000000003E-5</v>
      </c>
      <c r="AF2344" s="76">
        <v>2.7166261000000002E-6</v>
      </c>
      <c r="AG2344" s="20">
        <v>2.2790118000000001</v>
      </c>
      <c r="AH2344" s="20"/>
      <c r="AI2344" s="20"/>
      <c r="AJ2344" s="20"/>
      <c r="AK2344" s="20"/>
      <c r="AL2344" s="20"/>
      <c r="AM2344" s="20"/>
      <c r="AN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c r="BU2344" s="20"/>
      <c r="BV2344" s="20"/>
      <c r="BW2344" s="20"/>
      <c r="BX2344" s="20"/>
      <c r="BY2344" s="20"/>
      <c r="BZ2344" s="20"/>
      <c r="CA2344" s="20"/>
      <c r="CB2344" s="20"/>
      <c r="CC2344" s="20"/>
      <c r="CD2344" s="20"/>
      <c r="CE2344" s="20"/>
      <c r="CF2344" s="20"/>
      <c r="CG2344" s="20"/>
      <c r="CH2344" s="20"/>
      <c r="CI2344" s="20"/>
      <c r="CJ2344" s="20"/>
      <c r="CK2344" s="20"/>
      <c r="CL2344" s="20"/>
      <c r="CM2344" s="20"/>
      <c r="CN2344" s="20"/>
      <c r="CO2344" s="20"/>
      <c r="CP2344" s="20"/>
      <c r="CQ2344" s="20"/>
      <c r="CR2344" s="20"/>
      <c r="CS2344" s="20"/>
      <c r="CT2344" s="20"/>
      <c r="CU2344" s="20"/>
      <c r="CV2344" s="20"/>
      <c r="CW2344" s="20"/>
      <c r="CX2344" s="20"/>
      <c r="CY2344" s="20"/>
      <c r="CZ2344" s="20"/>
      <c r="DA2344" s="20"/>
      <c r="DB2344" s="20"/>
      <c r="DC2344" s="20"/>
      <c r="DD2344" s="20"/>
      <c r="DE2344" s="20"/>
      <c r="DF2344" s="20"/>
      <c r="DG2344" s="20"/>
      <c r="DH2344" s="20"/>
      <c r="DI2344" s="20"/>
      <c r="DJ2344" s="20"/>
      <c r="DK2344" s="20"/>
      <c r="DL2344" s="20"/>
      <c r="DM2344" s="20"/>
      <c r="DN2344" s="20"/>
      <c r="DO2344" s="20"/>
      <c r="DP2344" s="20"/>
      <c r="DQ2344" s="20"/>
      <c r="DR2344" s="20"/>
      <c r="DS2344" s="20"/>
      <c r="DT2344" s="20"/>
      <c r="DU2344" s="20"/>
      <c r="DV2344" s="20"/>
      <c r="DW2344" s="20"/>
      <c r="DX2344" s="20"/>
      <c r="DY2344" s="20"/>
    </row>
    <row r="2345" spans="2:129" x14ac:dyDescent="0.15">
      <c r="B2345" s="77" t="s">
        <v>5731</v>
      </c>
      <c r="C2345" s="114"/>
      <c r="D2345" s="73" t="s">
        <v>229</v>
      </c>
      <c r="E2345" s="201" t="s">
        <v>5732</v>
      </c>
      <c r="F2345" s="201">
        <f t="shared" si="415"/>
        <v>20.289404579999999</v>
      </c>
      <c r="G2345" s="201">
        <f t="shared" si="416"/>
        <v>9.9637278400000007</v>
      </c>
      <c r="H2345" s="201">
        <f t="shared" si="417"/>
        <v>3.4619191000000002</v>
      </c>
      <c r="I2345" s="201">
        <f t="shared" si="418"/>
        <v>0.30996994</v>
      </c>
      <c r="J2345" s="201">
        <v>6.5537877</v>
      </c>
      <c r="K2345" s="201">
        <v>3.1619481</v>
      </c>
      <c r="L2345" s="201">
        <v>0.22561264</v>
      </c>
      <c r="M2345" s="201">
        <v>0.24254764000000001</v>
      </c>
      <c r="N2345" s="201">
        <v>9.2285585000000001</v>
      </c>
      <c r="O2345" s="201">
        <v>0.4926217</v>
      </c>
      <c r="P2345" s="201">
        <v>7.4358359999999998E-2</v>
      </c>
      <c r="Q2345" s="201">
        <v>0.19642211000000001</v>
      </c>
      <c r="R2345" s="201">
        <v>0</v>
      </c>
      <c r="S2345" s="201">
        <v>0</v>
      </c>
      <c r="T2345" s="201">
        <v>0</v>
      </c>
      <c r="U2345" s="201">
        <v>0.11354783</v>
      </c>
      <c r="V2345" s="255"/>
      <c r="W2345" s="246">
        <f t="shared" si="420"/>
        <v>48.546575555555549</v>
      </c>
      <c r="X2345" s="191">
        <v>4350.5308000000005</v>
      </c>
      <c r="Y2345" s="191">
        <v>820.78729999999996</v>
      </c>
      <c r="Z2345" s="191">
        <v>57.204113999999997</v>
      </c>
      <c r="AA2345" s="191">
        <v>1.0185914</v>
      </c>
      <c r="AB2345" s="191">
        <v>3409.6410999999998</v>
      </c>
      <c r="AC2345" s="191">
        <v>4.3082304999999996</v>
      </c>
      <c r="AD2345" s="191">
        <v>57.571494999999999</v>
      </c>
      <c r="AE2345" s="20">
        <v>2.2361091E-4</v>
      </c>
      <c r="AF2345" s="76">
        <v>1.7866122E-6</v>
      </c>
      <c r="AG2345" s="20">
        <v>5.9653438000000003</v>
      </c>
      <c r="AH2345" s="20"/>
      <c r="AI2345" s="20"/>
      <c r="AJ2345" s="20"/>
      <c r="AK2345" s="20"/>
      <c r="AL2345" s="20"/>
      <c r="AM2345" s="20"/>
      <c r="AN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c r="BU2345" s="20"/>
      <c r="BV2345" s="20"/>
      <c r="BW2345" s="20"/>
      <c r="BX2345" s="20"/>
      <c r="BY2345" s="20"/>
      <c r="BZ2345" s="20"/>
      <c r="CA2345" s="20"/>
      <c r="CB2345" s="20"/>
      <c r="CC2345" s="20"/>
      <c r="CD2345" s="20"/>
      <c r="CE2345" s="20"/>
      <c r="CF2345" s="20"/>
      <c r="CG2345" s="20"/>
      <c r="CH2345" s="20"/>
      <c r="CI2345" s="20"/>
      <c r="CJ2345" s="20"/>
      <c r="CK2345" s="20"/>
      <c r="CL2345" s="20"/>
      <c r="CM2345" s="20"/>
      <c r="CN2345" s="20"/>
      <c r="CO2345" s="20"/>
      <c r="CP2345" s="20"/>
      <c r="CQ2345" s="20"/>
      <c r="CR2345" s="20"/>
      <c r="CS2345" s="20"/>
      <c r="CT2345" s="20"/>
      <c r="CU2345" s="20"/>
      <c r="CV2345" s="20"/>
      <c r="CW2345" s="20"/>
      <c r="CX2345" s="20"/>
      <c r="CY2345" s="20"/>
      <c r="CZ2345" s="20"/>
      <c r="DA2345" s="20"/>
      <c r="DB2345" s="20"/>
      <c r="DC2345" s="20"/>
      <c r="DD2345" s="20"/>
      <c r="DE2345" s="20"/>
      <c r="DF2345" s="20"/>
      <c r="DG2345" s="20"/>
      <c r="DH2345" s="20"/>
      <c r="DI2345" s="20"/>
      <c r="DJ2345" s="20"/>
      <c r="DK2345" s="20"/>
      <c r="DL2345" s="20"/>
      <c r="DM2345" s="20"/>
      <c r="DN2345" s="20"/>
      <c r="DO2345" s="20"/>
      <c r="DP2345" s="20"/>
      <c r="DQ2345" s="20"/>
      <c r="DR2345" s="20"/>
      <c r="DS2345" s="20"/>
      <c r="DT2345" s="20"/>
      <c r="DU2345" s="20"/>
      <c r="DV2345" s="20"/>
      <c r="DW2345" s="20"/>
      <c r="DX2345" s="20"/>
      <c r="DY2345" s="20"/>
    </row>
    <row r="2346" spans="2:129" x14ac:dyDescent="0.15">
      <c r="B2346" s="77" t="s">
        <v>5733</v>
      </c>
      <c r="C2346" s="114"/>
      <c r="D2346" s="73" t="s">
        <v>38</v>
      </c>
      <c r="E2346" s="201" t="s">
        <v>5734</v>
      </c>
      <c r="F2346" s="201">
        <f t="shared" si="415"/>
        <v>9.0363711560000005E-4</v>
      </c>
      <c r="G2346" s="201">
        <f t="shared" si="416"/>
        <v>1.681182298E-4</v>
      </c>
      <c r="H2346" s="201">
        <f t="shared" si="417"/>
        <v>2.0581195990000003E-4</v>
      </c>
      <c r="I2346" s="201">
        <f t="shared" si="418"/>
        <v>2.22447759E-5</v>
      </c>
      <c r="J2346" s="201">
        <v>5.0746215000000003E-4</v>
      </c>
      <c r="K2346" s="201">
        <v>1.8669340000000001E-4</v>
      </c>
      <c r="L2346" s="201">
        <v>1.5563637999999998E-5</v>
      </c>
      <c r="M2346" s="201">
        <v>4.7556837999999997E-6</v>
      </c>
      <c r="N2346" s="201">
        <v>1.2832311000000001E-4</v>
      </c>
      <c r="O2346" s="201">
        <v>3.5039436E-5</v>
      </c>
      <c r="P2346" s="201">
        <v>3.5549218999999999E-6</v>
      </c>
      <c r="Q2346" s="201">
        <v>1.5035481E-5</v>
      </c>
      <c r="R2346" s="201">
        <v>0</v>
      </c>
      <c r="S2346" s="201">
        <v>0</v>
      </c>
      <c r="T2346" s="201">
        <v>0</v>
      </c>
      <c r="U2346" s="201">
        <v>7.2092949000000003E-6</v>
      </c>
      <c r="V2346" s="255"/>
      <c r="W2346" s="246">
        <f t="shared" si="420"/>
        <v>3.7589788888888888E-3</v>
      </c>
      <c r="X2346" s="191">
        <v>7.0879521000000001E-2</v>
      </c>
      <c r="Y2346" s="191">
        <v>6.7536469000000002E-2</v>
      </c>
      <c r="Z2346" s="191">
        <v>1.9177128999999999E-3</v>
      </c>
      <c r="AA2346" s="191">
        <v>3.7197541999999998E-6</v>
      </c>
      <c r="AB2346" s="191">
        <v>5.3585256999999996E-4</v>
      </c>
      <c r="AC2346" s="191">
        <v>1.1510552E-4</v>
      </c>
      <c r="AD2346" s="191">
        <v>7.7066139999999999E-4</v>
      </c>
      <c r="AE2346" s="76">
        <v>7.3985539999999999E-9</v>
      </c>
      <c r="AF2346" s="76">
        <v>2.2180162000000001E-11</v>
      </c>
      <c r="AG2346" s="20">
        <v>6.1022751999999995E-4</v>
      </c>
      <c r="AH2346" s="20"/>
      <c r="AI2346" s="20"/>
      <c r="AJ2346" s="20"/>
      <c r="AK2346" s="20"/>
      <c r="AL2346" s="20"/>
      <c r="AM2346" s="20"/>
      <c r="AN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c r="BU2346" s="20"/>
      <c r="BV2346" s="20"/>
      <c r="BW2346" s="20"/>
      <c r="BX2346" s="20"/>
      <c r="BY2346" s="20"/>
      <c r="BZ2346" s="20"/>
      <c r="CA2346" s="20"/>
      <c r="CB2346" s="20"/>
      <c r="CC2346" s="20"/>
      <c r="CD2346" s="20"/>
      <c r="CE2346" s="20"/>
      <c r="CF2346" s="20"/>
      <c r="CG2346" s="20"/>
      <c r="CH2346" s="20"/>
      <c r="CI2346" s="20"/>
      <c r="CJ2346" s="20"/>
      <c r="CK2346" s="20"/>
      <c r="CL2346" s="20"/>
      <c r="CM2346" s="20"/>
      <c r="CN2346" s="20"/>
      <c r="CO2346" s="20"/>
      <c r="CP2346" s="20"/>
      <c r="CQ2346" s="20"/>
      <c r="CR2346" s="20"/>
      <c r="CS2346" s="20"/>
      <c r="CT2346" s="20"/>
      <c r="CU2346" s="20"/>
      <c r="CV2346" s="20"/>
      <c r="CW2346" s="20"/>
      <c r="CX2346" s="20"/>
      <c r="CY2346" s="20"/>
      <c r="CZ2346" s="20"/>
      <c r="DA2346" s="20"/>
      <c r="DB2346" s="20"/>
      <c r="DC2346" s="20"/>
      <c r="DD2346" s="20"/>
      <c r="DE2346" s="20"/>
      <c r="DF2346" s="20"/>
      <c r="DG2346" s="20"/>
      <c r="DH2346" s="20"/>
      <c r="DI2346" s="20"/>
      <c r="DJ2346" s="20"/>
      <c r="DK2346" s="20"/>
      <c r="DL2346" s="20"/>
      <c r="DM2346" s="20"/>
      <c r="DN2346" s="20"/>
      <c r="DO2346" s="20"/>
      <c r="DP2346" s="20"/>
      <c r="DQ2346" s="20"/>
      <c r="DR2346" s="20"/>
      <c r="DS2346" s="20"/>
      <c r="DT2346" s="20"/>
      <c r="DU2346" s="20"/>
      <c r="DV2346" s="20"/>
      <c r="DW2346" s="20"/>
      <c r="DX2346" s="20"/>
      <c r="DY2346" s="20"/>
    </row>
    <row r="2347" spans="2:129" x14ac:dyDescent="0.15">
      <c r="B2347" s="77" t="s">
        <v>5735</v>
      </c>
      <c r="C2347" s="114"/>
      <c r="D2347" s="73" t="s">
        <v>38</v>
      </c>
      <c r="E2347" s="201" t="s">
        <v>5736</v>
      </c>
      <c r="F2347" s="201">
        <f t="shared" si="415"/>
        <v>4.1744270770000001E-2</v>
      </c>
      <c r="G2347" s="201">
        <f t="shared" si="416"/>
        <v>1.3444828690000001E-2</v>
      </c>
      <c r="H2347" s="201">
        <f t="shared" si="417"/>
        <v>9.5881768800000003E-3</v>
      </c>
      <c r="I2347" s="201">
        <f t="shared" si="418"/>
        <v>1.0669811999999999E-3</v>
      </c>
      <c r="J2347" s="201">
        <v>1.7644284E-2</v>
      </c>
      <c r="K2347" s="201">
        <v>8.6269271000000008E-3</v>
      </c>
      <c r="L2347" s="201">
        <v>6.6442857999999996E-4</v>
      </c>
      <c r="M2347" s="201">
        <v>9.9719579000000008E-4</v>
      </c>
      <c r="N2347" s="201">
        <v>1.0817892000000001E-2</v>
      </c>
      <c r="O2347" s="201">
        <v>1.6297409000000001E-3</v>
      </c>
      <c r="P2347" s="201">
        <v>2.9682120000000002E-4</v>
      </c>
      <c r="Q2347" s="201">
        <v>5.9010686E-4</v>
      </c>
      <c r="R2347" s="201">
        <v>0</v>
      </c>
      <c r="S2347" s="201">
        <v>0</v>
      </c>
      <c r="T2347" s="201">
        <v>0</v>
      </c>
      <c r="U2347" s="201">
        <v>4.7687434000000001E-4</v>
      </c>
      <c r="V2347" s="255"/>
      <c r="W2347" s="246">
        <f t="shared" si="420"/>
        <v>0.13069839999999999</v>
      </c>
      <c r="X2347" s="191">
        <v>12.129265999999999</v>
      </c>
      <c r="Y2347" s="191">
        <v>2.6194548000000002</v>
      </c>
      <c r="Z2347" s="191">
        <v>0.41403989000000002</v>
      </c>
      <c r="AA2347" s="191">
        <v>1.8101389000000001E-3</v>
      </c>
      <c r="AB2347" s="191">
        <v>8.9795218000000006</v>
      </c>
      <c r="AC2347" s="191">
        <v>2.3360242E-2</v>
      </c>
      <c r="AD2347" s="191">
        <v>9.1079555000000006E-2</v>
      </c>
      <c r="AE2347" s="76">
        <v>4.3821906999999998E-7</v>
      </c>
      <c r="AF2347" s="76">
        <v>4.1569672999999999E-9</v>
      </c>
      <c r="AG2347" s="20">
        <v>1.9121698999999999E-2</v>
      </c>
      <c r="AH2347" s="20"/>
      <c r="AI2347" s="20"/>
      <c r="AJ2347" s="20"/>
      <c r="AK2347" s="20"/>
      <c r="AL2347" s="20"/>
      <c r="AM2347" s="20"/>
      <c r="AN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c r="BU2347" s="20"/>
      <c r="BV2347" s="20"/>
      <c r="BW2347" s="20"/>
      <c r="BX2347" s="20"/>
      <c r="BY2347" s="20"/>
      <c r="BZ2347" s="20"/>
      <c r="CA2347" s="20"/>
      <c r="CB2347" s="20"/>
      <c r="CC2347" s="20"/>
      <c r="CD2347" s="20"/>
      <c r="CE2347" s="20"/>
      <c r="CF2347" s="20"/>
      <c r="CG2347" s="20"/>
      <c r="CH2347" s="20"/>
      <c r="CI2347" s="20"/>
      <c r="CJ2347" s="20"/>
      <c r="CK2347" s="20"/>
      <c r="CL2347" s="20"/>
      <c r="CM2347" s="20"/>
      <c r="CN2347" s="20"/>
      <c r="CO2347" s="20"/>
      <c r="CP2347" s="20"/>
      <c r="CQ2347" s="20"/>
      <c r="CR2347" s="20"/>
      <c r="CS2347" s="20"/>
      <c r="CT2347" s="20"/>
      <c r="CU2347" s="20"/>
      <c r="CV2347" s="20"/>
      <c r="CW2347" s="20"/>
      <c r="CX2347" s="20"/>
      <c r="CY2347" s="20"/>
      <c r="CZ2347" s="20"/>
      <c r="DA2347" s="20"/>
      <c r="DB2347" s="20"/>
      <c r="DC2347" s="20"/>
      <c r="DD2347" s="20"/>
      <c r="DE2347" s="20"/>
      <c r="DF2347" s="20"/>
      <c r="DG2347" s="20"/>
      <c r="DH2347" s="20"/>
      <c r="DI2347" s="20"/>
      <c r="DJ2347" s="20"/>
      <c r="DK2347" s="20"/>
      <c r="DL2347" s="20"/>
      <c r="DM2347" s="20"/>
      <c r="DN2347" s="20"/>
      <c r="DO2347" s="20"/>
      <c r="DP2347" s="20"/>
      <c r="DQ2347" s="20"/>
      <c r="DR2347" s="20"/>
      <c r="DS2347" s="20"/>
      <c r="DT2347" s="20"/>
      <c r="DU2347" s="20"/>
      <c r="DV2347" s="20"/>
      <c r="DW2347" s="20"/>
      <c r="DX2347" s="20"/>
      <c r="DY2347" s="20"/>
    </row>
    <row r="2348" spans="2:129" x14ac:dyDescent="0.15">
      <c r="B2348" s="77" t="s">
        <v>5737</v>
      </c>
      <c r="C2348" s="114"/>
      <c r="D2348" s="73" t="s">
        <v>38</v>
      </c>
      <c r="E2348" s="201" t="s">
        <v>5738</v>
      </c>
      <c r="F2348" s="201">
        <f t="shared" si="415"/>
        <v>5.9343193810000007E-2</v>
      </c>
      <c r="G2348" s="201">
        <f t="shared" si="416"/>
        <v>2.2350362200000001E-2</v>
      </c>
      <c r="H2348" s="201">
        <f t="shared" si="417"/>
        <v>1.2787429059999999E-2</v>
      </c>
      <c r="I2348" s="201">
        <f t="shared" si="418"/>
        <v>1.13620955E-3</v>
      </c>
      <c r="J2348" s="201">
        <v>2.3069193000000002E-2</v>
      </c>
      <c r="K2348" s="201">
        <v>1.1653795999999999E-2</v>
      </c>
      <c r="L2348" s="201">
        <v>8.2220043000000005E-4</v>
      </c>
      <c r="M2348" s="201">
        <v>1.0579476E-3</v>
      </c>
      <c r="N2348" s="201">
        <v>1.9467628000000001E-2</v>
      </c>
      <c r="O2348" s="201">
        <v>1.8247866000000001E-3</v>
      </c>
      <c r="P2348" s="201">
        <v>3.1143263000000003E-4</v>
      </c>
      <c r="Q2348" s="201">
        <v>7.0229915000000003E-4</v>
      </c>
      <c r="R2348" s="201">
        <v>0</v>
      </c>
      <c r="S2348" s="201">
        <v>0</v>
      </c>
      <c r="T2348" s="201">
        <v>0</v>
      </c>
      <c r="U2348" s="201">
        <v>4.339104E-4</v>
      </c>
      <c r="V2348" s="255"/>
      <c r="W2348" s="246">
        <f t="shared" si="420"/>
        <v>0.17088291111111112</v>
      </c>
      <c r="X2348" s="191">
        <v>14.938188999999999</v>
      </c>
      <c r="Y2348" s="191">
        <v>2.9738131000000001</v>
      </c>
      <c r="Z2348" s="191">
        <v>0.17621737000000001</v>
      </c>
      <c r="AA2348" s="191">
        <v>2.1983496999999999E-3</v>
      </c>
      <c r="AB2348" s="191">
        <v>11.659222</v>
      </c>
      <c r="AC2348" s="191">
        <v>1.3946046E-2</v>
      </c>
      <c r="AD2348" s="191">
        <v>0.11279235999999999</v>
      </c>
      <c r="AE2348" s="76">
        <v>6.5617395000000001E-7</v>
      </c>
      <c r="AF2348" s="76">
        <v>5.3861755999999999E-9</v>
      </c>
      <c r="AG2348" s="20">
        <v>2.0717157E-2</v>
      </c>
      <c r="AH2348" s="20"/>
      <c r="AI2348" s="20"/>
      <c r="AJ2348" s="20"/>
      <c r="AK2348" s="20"/>
      <c r="AL2348" s="20"/>
      <c r="AM2348" s="20"/>
      <c r="AN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c r="BU2348" s="20"/>
      <c r="BV2348" s="20"/>
      <c r="BW2348" s="20"/>
      <c r="BX2348" s="20"/>
      <c r="BY2348" s="20"/>
      <c r="BZ2348" s="20"/>
      <c r="CA2348" s="20"/>
      <c r="CB2348" s="20"/>
      <c r="CC2348" s="20"/>
      <c r="CD2348" s="20"/>
      <c r="CE2348" s="20"/>
      <c r="CF2348" s="20"/>
      <c r="CG2348" s="20"/>
      <c r="CH2348" s="20"/>
      <c r="CI2348" s="20"/>
      <c r="CJ2348" s="20"/>
      <c r="CK2348" s="20"/>
      <c r="CL2348" s="20"/>
      <c r="CM2348" s="20"/>
      <c r="CN2348" s="20"/>
      <c r="CO2348" s="20"/>
      <c r="CP2348" s="20"/>
      <c r="CQ2348" s="20"/>
      <c r="CR2348" s="20"/>
      <c r="CS2348" s="20"/>
      <c r="CT2348" s="20"/>
      <c r="CU2348" s="20"/>
      <c r="CV2348" s="20"/>
      <c r="CW2348" s="20"/>
      <c r="CX2348" s="20"/>
      <c r="CY2348" s="20"/>
      <c r="CZ2348" s="20"/>
      <c r="DA2348" s="20"/>
      <c r="DB2348" s="20"/>
      <c r="DC2348" s="20"/>
      <c r="DD2348" s="20"/>
      <c r="DE2348" s="20"/>
      <c r="DF2348" s="20"/>
      <c r="DG2348" s="20"/>
      <c r="DH2348" s="20"/>
      <c r="DI2348" s="20"/>
      <c r="DJ2348" s="20"/>
      <c r="DK2348" s="20"/>
      <c r="DL2348" s="20"/>
      <c r="DM2348" s="20"/>
      <c r="DN2348" s="20"/>
      <c r="DO2348" s="20"/>
      <c r="DP2348" s="20"/>
      <c r="DQ2348" s="20"/>
      <c r="DR2348" s="20"/>
      <c r="DS2348" s="20"/>
      <c r="DT2348" s="20"/>
      <c r="DU2348" s="20"/>
      <c r="DV2348" s="20"/>
      <c r="DW2348" s="20"/>
      <c r="DX2348" s="20"/>
      <c r="DY2348" s="20"/>
    </row>
    <row r="2349" spans="2:129" x14ac:dyDescent="0.15">
      <c r="B2349" s="77" t="s">
        <v>5739</v>
      </c>
      <c r="C2349" s="114"/>
      <c r="D2349" s="73" t="s">
        <v>38</v>
      </c>
      <c r="E2349" s="201" t="s">
        <v>5740</v>
      </c>
      <c r="F2349" s="201">
        <f t="shared" si="415"/>
        <v>5.8002295730000004E-3</v>
      </c>
      <c r="G2349" s="201">
        <f t="shared" si="416"/>
        <v>1.721046092E-3</v>
      </c>
      <c r="H2349" s="201">
        <f t="shared" si="417"/>
        <v>1.132210229E-3</v>
      </c>
      <c r="I2349" s="201">
        <f t="shared" si="418"/>
        <v>1.1702155200000001E-4</v>
      </c>
      <c r="J2349" s="201">
        <v>2.8299517000000001E-3</v>
      </c>
      <c r="K2349" s="201">
        <v>1.0485081999999999E-3</v>
      </c>
      <c r="L2349" s="201">
        <v>6.2605322000000002E-5</v>
      </c>
      <c r="M2349" s="201">
        <v>1.6498652E-5</v>
      </c>
      <c r="N2349" s="201">
        <v>1.1226284E-3</v>
      </c>
      <c r="O2349" s="201">
        <v>5.8191904000000003E-4</v>
      </c>
      <c r="P2349" s="201">
        <v>2.1096707E-5</v>
      </c>
      <c r="Q2349" s="201">
        <v>6.4838451000000005E-5</v>
      </c>
      <c r="R2349" s="201">
        <v>0</v>
      </c>
      <c r="S2349" s="201">
        <v>0</v>
      </c>
      <c r="T2349" s="201">
        <v>0</v>
      </c>
      <c r="U2349" s="201">
        <v>5.2183101000000001E-5</v>
      </c>
      <c r="V2349" s="255"/>
      <c r="W2349" s="246">
        <f t="shared" si="420"/>
        <v>2.0962605185185185E-2</v>
      </c>
      <c r="X2349" s="191">
        <v>0.38347378999999998</v>
      </c>
      <c r="Y2349" s="191">
        <v>0.31118769000000002</v>
      </c>
      <c r="Z2349" s="191">
        <v>4.5822874999999999E-2</v>
      </c>
      <c r="AA2349" s="191">
        <v>3.4687239999999998E-5</v>
      </c>
      <c r="AB2349" s="191">
        <v>7.4824714000000002E-3</v>
      </c>
      <c r="AC2349" s="191">
        <v>3.2581153999999999E-3</v>
      </c>
      <c r="AD2349" s="191">
        <v>1.5687959000000001E-2</v>
      </c>
      <c r="AE2349" s="76">
        <v>5.4521459999999997E-8</v>
      </c>
      <c r="AF2349" s="76">
        <v>1.1288344E-10</v>
      </c>
      <c r="AG2349" s="20">
        <v>2.0053819E-3</v>
      </c>
      <c r="AH2349" s="20"/>
      <c r="AI2349" s="20"/>
      <c r="AJ2349" s="20"/>
      <c r="AK2349" s="20"/>
      <c r="AL2349" s="20"/>
      <c r="AM2349" s="20"/>
      <c r="AN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c r="BU2349" s="20"/>
      <c r="BV2349" s="20"/>
      <c r="BW2349" s="20"/>
      <c r="BX2349" s="20"/>
      <c r="BY2349" s="20"/>
      <c r="BZ2349" s="20"/>
      <c r="CA2349" s="20"/>
      <c r="CB2349" s="20"/>
      <c r="CC2349" s="20"/>
      <c r="CD2349" s="20"/>
      <c r="CE2349" s="20"/>
      <c r="CF2349" s="20"/>
      <c r="CG2349" s="20"/>
      <c r="CH2349" s="20"/>
      <c r="CI2349" s="20"/>
      <c r="CJ2349" s="20"/>
      <c r="CK2349" s="20"/>
      <c r="CL2349" s="20"/>
      <c r="CM2349" s="20"/>
      <c r="CN2349" s="20"/>
      <c r="CO2349" s="20"/>
      <c r="CP2349" s="20"/>
      <c r="CQ2349" s="20"/>
      <c r="CR2349" s="20"/>
      <c r="CS2349" s="20"/>
      <c r="CT2349" s="20"/>
      <c r="CU2349" s="20"/>
      <c r="CV2349" s="20"/>
      <c r="CW2349" s="20"/>
      <c r="CX2349" s="20"/>
      <c r="CY2349" s="20"/>
      <c r="CZ2349" s="20"/>
      <c r="DA2349" s="20"/>
      <c r="DB2349" s="20"/>
      <c r="DC2349" s="20"/>
      <c r="DD2349" s="20"/>
      <c r="DE2349" s="20"/>
      <c r="DF2349" s="20"/>
      <c r="DG2349" s="20"/>
      <c r="DH2349" s="20"/>
      <c r="DI2349" s="20"/>
      <c r="DJ2349" s="20"/>
      <c r="DK2349" s="20"/>
      <c r="DL2349" s="20"/>
      <c r="DM2349" s="20"/>
      <c r="DN2349" s="20"/>
      <c r="DO2349" s="20"/>
      <c r="DP2349" s="20"/>
      <c r="DQ2349" s="20"/>
      <c r="DR2349" s="20"/>
      <c r="DS2349" s="20"/>
      <c r="DT2349" s="20"/>
      <c r="DU2349" s="20"/>
      <c r="DV2349" s="20"/>
      <c r="DW2349" s="20"/>
      <c r="DX2349" s="20"/>
      <c r="DY2349" s="20"/>
    </row>
    <row r="2350" spans="2:129" x14ac:dyDescent="0.15">
      <c r="B2350" s="77" t="s">
        <v>5741</v>
      </c>
      <c r="C2350" s="114"/>
      <c r="D2350" s="73" t="s">
        <v>38</v>
      </c>
      <c r="E2350" s="201" t="s">
        <v>5742</v>
      </c>
      <c r="F2350" s="201">
        <f t="shared" si="415"/>
        <v>1.2418537091E-2</v>
      </c>
      <c r="G2350" s="201">
        <f t="shared" si="416"/>
        <v>2.5248186770000002E-3</v>
      </c>
      <c r="H2350" s="201">
        <f t="shared" si="417"/>
        <v>2.936367766E-3</v>
      </c>
      <c r="I2350" s="201">
        <f t="shared" si="418"/>
        <v>2.5763404799999999E-4</v>
      </c>
      <c r="J2350" s="201">
        <v>6.6997165999999999E-3</v>
      </c>
      <c r="K2350" s="201">
        <v>2.6619476000000002E-3</v>
      </c>
      <c r="L2350" s="201">
        <v>2.4138236E-4</v>
      </c>
      <c r="M2350" s="201">
        <v>8.2219977000000006E-5</v>
      </c>
      <c r="N2350" s="201">
        <v>1.9888698000000002E-3</v>
      </c>
      <c r="O2350" s="201">
        <v>4.5372890000000001E-4</v>
      </c>
      <c r="P2350" s="201">
        <v>3.3037806E-5</v>
      </c>
      <c r="Q2350" s="201">
        <v>1.8421711E-4</v>
      </c>
      <c r="R2350" s="201">
        <v>0</v>
      </c>
      <c r="S2350" s="201">
        <v>0</v>
      </c>
      <c r="T2350" s="201">
        <v>0</v>
      </c>
      <c r="U2350" s="201">
        <v>7.3416937999999996E-5</v>
      </c>
      <c r="V2350" s="255"/>
      <c r="W2350" s="246">
        <f t="shared" si="420"/>
        <v>4.9627530370370369E-2</v>
      </c>
      <c r="X2350" s="191">
        <v>5.9076395000000002</v>
      </c>
      <c r="Y2350" s="191">
        <v>0.90603820999999996</v>
      </c>
      <c r="Z2350" s="191">
        <v>1.7914920000000001E-2</v>
      </c>
      <c r="AA2350" s="191">
        <v>1.2231005999999999E-4</v>
      </c>
      <c r="AB2350" s="191">
        <v>4.8513226999999999</v>
      </c>
      <c r="AC2350" s="191">
        <v>5.5319065999999998E-3</v>
      </c>
      <c r="AD2350" s="191">
        <v>0.12670948000000001</v>
      </c>
      <c r="AE2350" s="76">
        <v>1.0349656E-7</v>
      </c>
      <c r="AF2350" s="76">
        <v>1.1018065000000001E-8</v>
      </c>
      <c r="AG2350" s="20">
        <v>8.5027190000000006E-3</v>
      </c>
      <c r="AH2350" s="20"/>
      <c r="AI2350" s="20"/>
      <c r="AJ2350" s="20"/>
      <c r="AK2350" s="20"/>
      <c r="AL2350" s="20"/>
      <c r="AM2350" s="20"/>
      <c r="AN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c r="BU2350" s="20"/>
      <c r="BV2350" s="20"/>
      <c r="BW2350" s="20"/>
      <c r="BX2350" s="20"/>
      <c r="BY2350" s="20"/>
      <c r="BZ2350" s="20"/>
      <c r="CA2350" s="20"/>
      <c r="CB2350" s="20"/>
      <c r="CC2350" s="20"/>
      <c r="CD2350" s="20"/>
      <c r="CE2350" s="20"/>
      <c r="CF2350" s="20"/>
      <c r="CG2350" s="20"/>
      <c r="CH2350" s="20"/>
      <c r="CI2350" s="20"/>
      <c r="CJ2350" s="20"/>
      <c r="CK2350" s="20"/>
      <c r="CL2350" s="20"/>
      <c r="CM2350" s="20"/>
      <c r="CN2350" s="20"/>
      <c r="CO2350" s="20"/>
      <c r="CP2350" s="20"/>
      <c r="CQ2350" s="20"/>
      <c r="CR2350" s="20"/>
      <c r="CS2350" s="20"/>
      <c r="CT2350" s="20"/>
      <c r="CU2350" s="20"/>
      <c r="CV2350" s="20"/>
      <c r="CW2350" s="20"/>
      <c r="CX2350" s="20"/>
      <c r="CY2350" s="20"/>
      <c r="CZ2350" s="20"/>
      <c r="DA2350" s="20"/>
      <c r="DB2350" s="20"/>
      <c r="DC2350" s="20"/>
      <c r="DD2350" s="20"/>
      <c r="DE2350" s="20"/>
      <c r="DF2350" s="20"/>
      <c r="DG2350" s="20"/>
      <c r="DH2350" s="20"/>
      <c r="DI2350" s="20"/>
      <c r="DJ2350" s="20"/>
      <c r="DK2350" s="20"/>
      <c r="DL2350" s="20"/>
      <c r="DM2350" s="20"/>
      <c r="DN2350" s="20"/>
      <c r="DO2350" s="20"/>
      <c r="DP2350" s="20"/>
      <c r="DQ2350" s="20"/>
      <c r="DR2350" s="20"/>
      <c r="DS2350" s="20"/>
      <c r="DT2350" s="20"/>
      <c r="DU2350" s="20"/>
      <c r="DV2350" s="20"/>
      <c r="DW2350" s="20"/>
      <c r="DX2350" s="20"/>
      <c r="DY2350" s="20"/>
    </row>
    <row r="2351" spans="2:129" x14ac:dyDescent="0.15">
      <c r="B2351" s="77" t="s">
        <v>5743</v>
      </c>
      <c r="C2351" s="114"/>
      <c r="D2351" s="73" t="s">
        <v>38</v>
      </c>
      <c r="E2351" s="201" t="s">
        <v>5744</v>
      </c>
      <c r="F2351" s="201">
        <f t="shared" si="415"/>
        <v>6.751778955E-3</v>
      </c>
      <c r="G2351" s="201">
        <f t="shared" si="416"/>
        <v>1.42960387E-3</v>
      </c>
      <c r="H2351" s="201">
        <f t="shared" si="417"/>
        <v>1.184740555E-3</v>
      </c>
      <c r="I2351" s="201">
        <f t="shared" si="418"/>
        <v>2.1127382999999998E-4</v>
      </c>
      <c r="J2351" s="201">
        <v>3.9261607000000004E-3</v>
      </c>
      <c r="K2351" s="201">
        <v>1.0706899E-3</v>
      </c>
      <c r="L2351" s="201">
        <v>9.9268586000000002E-5</v>
      </c>
      <c r="M2351" s="201">
        <v>6.4929524000000005E-4</v>
      </c>
      <c r="N2351" s="201">
        <v>5.8306467000000003E-4</v>
      </c>
      <c r="O2351" s="201">
        <v>1.9724396000000001E-4</v>
      </c>
      <c r="P2351" s="201">
        <v>1.4782069000000001E-5</v>
      </c>
      <c r="Q2351" s="201">
        <v>1.0892339E-4</v>
      </c>
      <c r="R2351" s="201">
        <v>0</v>
      </c>
      <c r="S2351" s="201">
        <v>0</v>
      </c>
      <c r="T2351" s="201">
        <v>0</v>
      </c>
      <c r="U2351" s="201">
        <v>1.0235044E-4</v>
      </c>
      <c r="V2351" s="255"/>
      <c r="W2351" s="246">
        <f t="shared" si="420"/>
        <v>2.9082671851851854E-2</v>
      </c>
      <c r="X2351" s="191">
        <v>18.007558</v>
      </c>
      <c r="Y2351" s="191">
        <v>0.51126333000000002</v>
      </c>
      <c r="Z2351" s="191">
        <v>4.5685081000000002E-2</v>
      </c>
      <c r="AA2351" s="191">
        <v>3.8973202000000002E-3</v>
      </c>
      <c r="AB2351" s="191">
        <v>17.434958000000002</v>
      </c>
      <c r="AC2351" s="191">
        <v>7.8558063999999996E-4</v>
      </c>
      <c r="AD2351" s="191">
        <v>1.0969582E-2</v>
      </c>
      <c r="AE2351" s="76">
        <v>5.0141931999999998E-8</v>
      </c>
      <c r="AF2351" s="76">
        <v>4.6836191000000001E-9</v>
      </c>
      <c r="AG2351" s="20">
        <v>4.7910273999999999E-3</v>
      </c>
      <c r="AH2351" s="20"/>
      <c r="AI2351" s="20"/>
      <c r="AJ2351" s="20"/>
      <c r="AK2351" s="20"/>
      <c r="AL2351" s="20"/>
      <c r="AM2351" s="20"/>
      <c r="AN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c r="BU2351" s="20"/>
      <c r="BV2351" s="20"/>
      <c r="BW2351" s="20"/>
      <c r="BX2351" s="20"/>
      <c r="BY2351" s="20"/>
      <c r="BZ2351" s="20"/>
      <c r="CA2351" s="20"/>
      <c r="CB2351" s="20"/>
      <c r="CC2351" s="20"/>
      <c r="CD2351" s="20"/>
      <c r="CE2351" s="20"/>
      <c r="CF2351" s="20"/>
      <c r="CG2351" s="20"/>
      <c r="CH2351" s="20"/>
      <c r="CI2351" s="20"/>
      <c r="CJ2351" s="20"/>
      <c r="CK2351" s="20"/>
      <c r="CL2351" s="20"/>
      <c r="CM2351" s="20"/>
      <c r="CN2351" s="20"/>
      <c r="CO2351" s="20"/>
      <c r="CP2351" s="20"/>
      <c r="CQ2351" s="20"/>
      <c r="CR2351" s="20"/>
      <c r="CS2351" s="20"/>
      <c r="CT2351" s="20"/>
      <c r="CU2351" s="20"/>
      <c r="CV2351" s="20"/>
      <c r="CW2351" s="20"/>
      <c r="CX2351" s="20"/>
      <c r="CY2351" s="20"/>
      <c r="CZ2351" s="20"/>
      <c r="DA2351" s="20"/>
      <c r="DB2351" s="20"/>
      <c r="DC2351" s="20"/>
      <c r="DD2351" s="20"/>
      <c r="DE2351" s="20"/>
      <c r="DF2351" s="20"/>
      <c r="DG2351" s="20"/>
      <c r="DH2351" s="20"/>
      <c r="DI2351" s="20"/>
      <c r="DJ2351" s="20"/>
      <c r="DK2351" s="20"/>
      <c r="DL2351" s="20"/>
      <c r="DM2351" s="20"/>
      <c r="DN2351" s="20"/>
      <c r="DO2351" s="20"/>
      <c r="DP2351" s="20"/>
      <c r="DQ2351" s="20"/>
      <c r="DR2351" s="20"/>
      <c r="DS2351" s="20"/>
      <c r="DT2351" s="20"/>
      <c r="DU2351" s="20"/>
      <c r="DV2351" s="20"/>
      <c r="DW2351" s="20"/>
      <c r="DX2351" s="20"/>
      <c r="DY2351" s="20"/>
    </row>
    <row r="2352" spans="2:129" x14ac:dyDescent="0.15">
      <c r="B2352" s="67" t="s">
        <v>5745</v>
      </c>
      <c r="C2352" s="114" t="s">
        <v>5746</v>
      </c>
      <c r="D2352" s="75"/>
      <c r="E2352" s="104"/>
      <c r="F2352" s="82"/>
      <c r="G2352" s="82"/>
      <c r="H2352" s="82"/>
      <c r="I2352" s="82"/>
      <c r="J2352" s="82"/>
      <c r="K2352" s="82"/>
      <c r="L2352" s="82"/>
      <c r="M2352" s="82"/>
      <c r="N2352" s="82"/>
      <c r="O2352" s="82"/>
      <c r="P2352" s="82"/>
      <c r="Q2352" s="82"/>
      <c r="R2352" s="82"/>
      <c r="S2352" s="82"/>
      <c r="T2352" s="82"/>
      <c r="U2352" s="82"/>
      <c r="W2352" s="246"/>
      <c r="X2352" s="80"/>
      <c r="Y2352" s="80"/>
      <c r="Z2352" s="80"/>
      <c r="AA2352" s="80"/>
      <c r="AB2352" s="80"/>
      <c r="AC2352" s="80"/>
      <c r="AD2352" s="80"/>
      <c r="AE2352" s="70"/>
      <c r="AF2352" s="70"/>
      <c r="AG2352" s="70"/>
      <c r="AH2352" s="20"/>
      <c r="AI2352" s="20"/>
      <c r="AJ2352" s="20"/>
      <c r="AK2352" s="20"/>
      <c r="AL2352" s="20"/>
      <c r="AM2352" s="20"/>
      <c r="AN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c r="BU2352" s="20"/>
      <c r="BV2352" s="20"/>
      <c r="BW2352" s="20"/>
      <c r="BX2352" s="20"/>
      <c r="BY2352" s="20"/>
      <c r="BZ2352" s="20"/>
      <c r="CA2352" s="20"/>
      <c r="CB2352" s="20"/>
      <c r="CC2352" s="20"/>
      <c r="CD2352" s="20"/>
      <c r="CE2352" s="20"/>
      <c r="CF2352" s="20"/>
      <c r="CG2352" s="20"/>
      <c r="CH2352" s="20"/>
      <c r="CI2352" s="20"/>
      <c r="CJ2352" s="20"/>
      <c r="CK2352" s="20"/>
      <c r="CL2352" s="20"/>
      <c r="CM2352" s="20"/>
      <c r="CN2352" s="20"/>
      <c r="CO2352" s="20"/>
      <c r="CP2352" s="20"/>
      <c r="CQ2352" s="20"/>
      <c r="CR2352" s="20"/>
      <c r="CS2352" s="20"/>
      <c r="CT2352" s="20"/>
      <c r="CU2352" s="20"/>
      <c r="CV2352" s="20"/>
      <c r="CW2352" s="20"/>
      <c r="CX2352" s="20"/>
      <c r="CY2352" s="20"/>
      <c r="CZ2352" s="20"/>
      <c r="DA2352" s="20"/>
      <c r="DB2352" s="20"/>
      <c r="DC2352" s="20"/>
      <c r="DD2352" s="20"/>
      <c r="DE2352" s="20"/>
      <c r="DF2352" s="20"/>
      <c r="DG2352" s="20"/>
      <c r="DH2352" s="20"/>
      <c r="DI2352" s="20"/>
      <c r="DJ2352" s="20"/>
      <c r="DK2352" s="20"/>
      <c r="DL2352" s="20"/>
      <c r="DM2352" s="20"/>
      <c r="DN2352" s="20"/>
      <c r="DO2352" s="20"/>
      <c r="DP2352" s="20"/>
      <c r="DQ2352" s="20"/>
      <c r="DR2352" s="20"/>
      <c r="DS2352" s="20"/>
      <c r="DT2352" s="20"/>
      <c r="DU2352" s="20"/>
      <c r="DV2352" s="20"/>
      <c r="DW2352" s="20"/>
      <c r="DX2352" s="20"/>
      <c r="DY2352" s="20"/>
    </row>
    <row r="2353" spans="2:129" x14ac:dyDescent="0.15">
      <c r="B2353" s="77" t="s">
        <v>5747</v>
      </c>
      <c r="C2353" s="75"/>
      <c r="D2353" s="73" t="s">
        <v>38</v>
      </c>
      <c r="E2353" s="201" t="s">
        <v>5748</v>
      </c>
      <c r="F2353" s="201">
        <f t="shared" ref="F2353:F2411" si="421">G2353+H2353+I2353+J2353</f>
        <v>1.4938789862999999E-2</v>
      </c>
      <c r="G2353" s="201">
        <f t="shared" ref="G2353:G2411" si="422">M2353+N2353+O2353</f>
        <v>2.51976136E-3</v>
      </c>
      <c r="H2353" s="201">
        <f t="shared" ref="H2353:H2411" si="423">K2353+L2353+P2353</f>
        <v>3.7256398630000002E-3</v>
      </c>
      <c r="I2353" s="201">
        <f t="shared" ref="I2353:I2411" si="424">Q2353+IF(R2353="x",0,R2353)+IF(S2353="x",0,S2353)+IF(T2353="x",0,T2353)+U2353</f>
        <v>3.9448954000000005E-4</v>
      </c>
      <c r="J2353" s="201">
        <v>8.2988990999999998E-3</v>
      </c>
      <c r="K2353" s="201">
        <v>3.4230808000000001E-3</v>
      </c>
      <c r="L2353" s="201">
        <v>2.6435294000000002E-4</v>
      </c>
      <c r="M2353" s="201">
        <v>2.6095198999999999E-4</v>
      </c>
      <c r="N2353" s="201">
        <v>1.7603072000000001E-3</v>
      </c>
      <c r="O2353" s="201">
        <v>4.9850217000000003E-4</v>
      </c>
      <c r="P2353" s="201">
        <v>3.8206123000000003E-5</v>
      </c>
      <c r="Q2353" s="201">
        <v>2.6601803000000002E-4</v>
      </c>
      <c r="R2353" s="201">
        <v>0</v>
      </c>
      <c r="S2353" s="201">
        <v>0</v>
      </c>
      <c r="T2353" s="201">
        <v>0</v>
      </c>
      <c r="U2353" s="201">
        <v>1.2847151000000001E-4</v>
      </c>
      <c r="V2353" s="255"/>
      <c r="W2353" s="246">
        <f t="shared" ref="W2353:W2411" si="425">J2353/0.135</f>
        <v>6.1473326666666661E-2</v>
      </c>
      <c r="X2353" s="191">
        <v>21.117896000000002</v>
      </c>
      <c r="Y2353" s="191">
        <v>1.0989466000000001</v>
      </c>
      <c r="Z2353" s="191">
        <v>2.7640517999999999E-2</v>
      </c>
      <c r="AA2353" s="191">
        <v>2.8142508000000002E-3</v>
      </c>
      <c r="AB2353" s="191">
        <v>19.976122</v>
      </c>
      <c r="AC2353" s="191">
        <v>1.5816901E-3</v>
      </c>
      <c r="AD2353" s="191">
        <v>1.0791498E-2</v>
      </c>
      <c r="AE2353" s="76">
        <v>1.2410362000000001E-7</v>
      </c>
      <c r="AF2353" s="76">
        <v>7.6333269999999996E-9</v>
      </c>
      <c r="AG2353" s="20">
        <v>1.0060371E-2</v>
      </c>
      <c r="AH2353" s="20"/>
      <c r="AI2353" s="20"/>
      <c r="AJ2353" s="20"/>
      <c r="AK2353" s="20"/>
      <c r="AL2353" s="20"/>
      <c r="AM2353" s="20"/>
      <c r="AN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c r="BU2353" s="20"/>
      <c r="BV2353" s="20"/>
      <c r="BW2353" s="20"/>
      <c r="BX2353" s="20"/>
      <c r="BY2353" s="20"/>
      <c r="BZ2353" s="20"/>
      <c r="CA2353" s="20"/>
      <c r="CB2353" s="20"/>
      <c r="CC2353" s="20"/>
      <c r="CD2353" s="20"/>
      <c r="CE2353" s="20"/>
      <c r="CF2353" s="20"/>
      <c r="CG2353" s="20"/>
      <c r="CH2353" s="20"/>
      <c r="CI2353" s="20"/>
      <c r="CJ2353" s="20"/>
      <c r="CK2353" s="20"/>
      <c r="CL2353" s="20"/>
      <c r="CM2353" s="20"/>
      <c r="CN2353" s="20"/>
      <c r="CO2353" s="20"/>
      <c r="CP2353" s="20"/>
      <c r="CQ2353" s="20"/>
      <c r="CR2353" s="20"/>
      <c r="CS2353" s="20"/>
      <c r="CT2353" s="20"/>
      <c r="CU2353" s="20"/>
      <c r="CV2353" s="20"/>
      <c r="CW2353" s="20"/>
      <c r="CX2353" s="20"/>
      <c r="CY2353" s="20"/>
      <c r="CZ2353" s="20"/>
      <c r="DA2353" s="20"/>
      <c r="DB2353" s="20"/>
      <c r="DC2353" s="20"/>
      <c r="DD2353" s="20"/>
      <c r="DE2353" s="20"/>
      <c r="DF2353" s="20"/>
      <c r="DG2353" s="20"/>
      <c r="DH2353" s="20"/>
      <c r="DI2353" s="20"/>
      <c r="DJ2353" s="20"/>
      <c r="DK2353" s="20"/>
      <c r="DL2353" s="20"/>
      <c r="DM2353" s="20"/>
      <c r="DN2353" s="20"/>
      <c r="DO2353" s="20"/>
      <c r="DP2353" s="20"/>
      <c r="DQ2353" s="20"/>
      <c r="DR2353" s="20"/>
      <c r="DS2353" s="20"/>
      <c r="DT2353" s="20"/>
      <c r="DU2353" s="20"/>
      <c r="DV2353" s="20"/>
      <c r="DW2353" s="20"/>
      <c r="DX2353" s="20"/>
      <c r="DY2353" s="20"/>
    </row>
    <row r="2354" spans="2:129" x14ac:dyDescent="0.15">
      <c r="B2354" s="77" t="s">
        <v>5749</v>
      </c>
      <c r="C2354" s="75"/>
      <c r="D2354" s="73" t="s">
        <v>38</v>
      </c>
      <c r="E2354" s="201" t="s">
        <v>5750</v>
      </c>
      <c r="F2354" s="201">
        <f t="shared" si="421"/>
        <v>2.2042760880000001E-2</v>
      </c>
      <c r="G2354" s="201">
        <f t="shared" si="422"/>
        <v>3.2355095600000001E-3</v>
      </c>
      <c r="H2354" s="201">
        <f t="shared" si="423"/>
        <v>4.2285991499999998E-3</v>
      </c>
      <c r="I2354" s="201">
        <f t="shared" si="424"/>
        <v>6.6005416999999995E-4</v>
      </c>
      <c r="J2354" s="201">
        <v>1.3918598000000001E-2</v>
      </c>
      <c r="K2354" s="201">
        <v>3.8508572000000001E-3</v>
      </c>
      <c r="L2354" s="201">
        <v>3.3145251000000001E-4</v>
      </c>
      <c r="M2354" s="201">
        <v>8.2656215999999999E-4</v>
      </c>
      <c r="N2354" s="201">
        <v>1.8683234E-3</v>
      </c>
      <c r="O2354" s="201">
        <v>5.4062399999999997E-4</v>
      </c>
      <c r="P2354" s="201">
        <v>4.628944E-5</v>
      </c>
      <c r="Q2354" s="201">
        <v>4.9602185999999995E-4</v>
      </c>
      <c r="R2354" s="201">
        <v>0</v>
      </c>
      <c r="S2354" s="201">
        <v>0</v>
      </c>
      <c r="T2354" s="201">
        <v>0</v>
      </c>
      <c r="U2354" s="201">
        <v>1.6403231E-4</v>
      </c>
      <c r="V2354" s="255"/>
      <c r="W2354" s="246">
        <f t="shared" si="425"/>
        <v>0.10310072592592592</v>
      </c>
      <c r="X2354" s="191">
        <v>21.670331999999998</v>
      </c>
      <c r="Y2354" s="191">
        <v>1.8143939</v>
      </c>
      <c r="Z2354" s="191">
        <v>3.0401089999999999E-2</v>
      </c>
      <c r="AA2354" s="191">
        <v>4.3293932E-3</v>
      </c>
      <c r="AB2354" s="191">
        <v>19.806315999999999</v>
      </c>
      <c r="AC2354" s="191">
        <v>1.8928421000000001E-3</v>
      </c>
      <c r="AD2354" s="191">
        <v>1.2998450999999999E-2</v>
      </c>
      <c r="AE2354" s="76">
        <v>1.7425395E-7</v>
      </c>
      <c r="AF2354" s="76">
        <v>5.6333076000000003E-9</v>
      </c>
      <c r="AG2354" s="20">
        <v>1.7044488999999999E-2</v>
      </c>
      <c r="AH2354" s="20"/>
      <c r="AI2354" s="20"/>
      <c r="AJ2354" s="20"/>
      <c r="AK2354" s="20"/>
      <c r="AL2354" s="20"/>
      <c r="AM2354" s="20"/>
      <c r="AN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c r="BU2354" s="20"/>
      <c r="BV2354" s="20"/>
      <c r="BW2354" s="20"/>
      <c r="BX2354" s="20"/>
      <c r="BY2354" s="20"/>
      <c r="BZ2354" s="20"/>
      <c r="CA2354" s="20"/>
      <c r="CB2354" s="20"/>
      <c r="CC2354" s="20"/>
      <c r="CD2354" s="20"/>
      <c r="CE2354" s="20"/>
      <c r="CF2354" s="20"/>
      <c r="CG2354" s="20"/>
      <c r="CH2354" s="20"/>
      <c r="CI2354" s="20"/>
      <c r="CJ2354" s="20"/>
      <c r="CK2354" s="20"/>
      <c r="CL2354" s="20"/>
      <c r="CM2354" s="20"/>
      <c r="CN2354" s="20"/>
      <c r="CO2354" s="20"/>
      <c r="CP2354" s="20"/>
      <c r="CQ2354" s="20"/>
      <c r="CR2354" s="20"/>
      <c r="CS2354" s="20"/>
      <c r="CT2354" s="20"/>
      <c r="CU2354" s="20"/>
      <c r="CV2354" s="20"/>
      <c r="CW2354" s="20"/>
      <c r="CX2354" s="20"/>
      <c r="CY2354" s="20"/>
      <c r="CZ2354" s="20"/>
      <c r="DA2354" s="20"/>
      <c r="DB2354" s="20"/>
      <c r="DC2354" s="20"/>
      <c r="DD2354" s="20"/>
      <c r="DE2354" s="20"/>
      <c r="DF2354" s="20"/>
      <c r="DG2354" s="20"/>
      <c r="DH2354" s="20"/>
      <c r="DI2354" s="20"/>
      <c r="DJ2354" s="20"/>
      <c r="DK2354" s="20"/>
      <c r="DL2354" s="20"/>
      <c r="DM2354" s="20"/>
      <c r="DN2354" s="20"/>
      <c r="DO2354" s="20"/>
      <c r="DP2354" s="20"/>
      <c r="DQ2354" s="20"/>
      <c r="DR2354" s="20"/>
      <c r="DS2354" s="20"/>
      <c r="DT2354" s="20"/>
      <c r="DU2354" s="20"/>
      <c r="DV2354" s="20"/>
      <c r="DW2354" s="20"/>
      <c r="DX2354" s="20"/>
      <c r="DY2354" s="20"/>
    </row>
    <row r="2355" spans="2:129" x14ac:dyDescent="0.15">
      <c r="B2355" s="77" t="s">
        <v>5751</v>
      </c>
      <c r="C2355" s="114"/>
      <c r="D2355" s="73" t="s">
        <v>38</v>
      </c>
      <c r="E2355" s="201" t="s">
        <v>5752</v>
      </c>
      <c r="F2355" s="201">
        <f t="shared" si="421"/>
        <v>3.0626642573000001E-2</v>
      </c>
      <c r="G2355" s="201">
        <f t="shared" si="422"/>
        <v>4.51617843E-3</v>
      </c>
      <c r="H2355" s="201">
        <f t="shared" si="423"/>
        <v>7.1531423330000003E-3</v>
      </c>
      <c r="I2355" s="201">
        <f t="shared" si="424"/>
        <v>8.1833780999999994E-4</v>
      </c>
      <c r="J2355" s="201">
        <v>1.8138984E-2</v>
      </c>
      <c r="K2355" s="201">
        <v>6.5408805000000004E-3</v>
      </c>
      <c r="L2355" s="201">
        <v>5.4380944999999996E-4</v>
      </c>
      <c r="M2355" s="201">
        <v>5.6458370000000003E-4</v>
      </c>
      <c r="N2355" s="201">
        <v>3.1755304999999999E-3</v>
      </c>
      <c r="O2355" s="201">
        <v>7.7606422999999998E-4</v>
      </c>
      <c r="P2355" s="201">
        <v>6.8452383000000002E-5</v>
      </c>
      <c r="Q2355" s="201">
        <v>6.3167987E-4</v>
      </c>
      <c r="R2355" s="201">
        <v>0</v>
      </c>
      <c r="S2355" s="201">
        <v>0</v>
      </c>
      <c r="T2355" s="201">
        <v>0</v>
      </c>
      <c r="U2355" s="201">
        <v>1.8665794E-4</v>
      </c>
      <c r="V2355" s="255"/>
      <c r="W2355" s="246">
        <f t="shared" si="425"/>
        <v>0.13436284444444443</v>
      </c>
      <c r="X2355" s="191">
        <v>22.18993</v>
      </c>
      <c r="Y2355" s="191">
        <v>2.3821607999999999</v>
      </c>
      <c r="Z2355" s="191">
        <v>4.2613775999999999E-2</v>
      </c>
      <c r="AA2355" s="191">
        <v>2.8079240999999999E-3</v>
      </c>
      <c r="AB2355" s="191">
        <v>19.740286000000001</v>
      </c>
      <c r="AC2355" s="191">
        <v>2.6869378999999998E-3</v>
      </c>
      <c r="AD2355" s="191">
        <v>1.9374468999999998E-2</v>
      </c>
      <c r="AE2355" s="76">
        <v>2.4863211E-7</v>
      </c>
      <c r="AF2355" s="76">
        <v>8.1380006E-9</v>
      </c>
      <c r="AG2355" s="20">
        <v>2.2182073E-2</v>
      </c>
      <c r="AH2355" s="20"/>
      <c r="AI2355" s="20"/>
      <c r="AJ2355" s="20"/>
      <c r="AK2355" s="20"/>
      <c r="AL2355" s="20"/>
      <c r="AM2355" s="20"/>
      <c r="AN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c r="BU2355" s="20"/>
      <c r="BV2355" s="20"/>
      <c r="BW2355" s="20"/>
      <c r="BX2355" s="20"/>
      <c r="BY2355" s="20"/>
      <c r="BZ2355" s="20"/>
      <c r="CA2355" s="20"/>
      <c r="CB2355" s="20"/>
      <c r="CC2355" s="20"/>
      <c r="CD2355" s="20"/>
      <c r="CE2355" s="20"/>
      <c r="CF2355" s="20"/>
      <c r="CG2355" s="20"/>
      <c r="CH2355" s="20"/>
      <c r="CI2355" s="20"/>
      <c r="CJ2355" s="20"/>
      <c r="CK2355" s="20"/>
      <c r="CL2355" s="20"/>
      <c r="CM2355" s="20"/>
      <c r="CN2355" s="20"/>
      <c r="CO2355" s="20"/>
      <c r="CP2355" s="20"/>
      <c r="CQ2355" s="20"/>
      <c r="CR2355" s="20"/>
      <c r="CS2355" s="20"/>
      <c r="CT2355" s="20"/>
      <c r="CU2355" s="20"/>
      <c r="CV2355" s="20"/>
      <c r="CW2355" s="20"/>
      <c r="CX2355" s="20"/>
      <c r="CY2355" s="20"/>
      <c r="CZ2355" s="20"/>
      <c r="DA2355" s="20"/>
      <c r="DB2355" s="20"/>
      <c r="DC2355" s="20"/>
      <c r="DD2355" s="20"/>
      <c r="DE2355" s="20"/>
      <c r="DF2355" s="20"/>
      <c r="DG2355" s="20"/>
      <c r="DH2355" s="20"/>
      <c r="DI2355" s="20"/>
      <c r="DJ2355" s="20"/>
      <c r="DK2355" s="20"/>
      <c r="DL2355" s="20"/>
      <c r="DM2355" s="20"/>
      <c r="DN2355" s="20"/>
      <c r="DO2355" s="20"/>
      <c r="DP2355" s="20"/>
      <c r="DQ2355" s="20"/>
      <c r="DR2355" s="20"/>
      <c r="DS2355" s="20"/>
      <c r="DT2355" s="20"/>
      <c r="DU2355" s="20"/>
      <c r="DV2355" s="20"/>
      <c r="DW2355" s="20"/>
      <c r="DX2355" s="20"/>
      <c r="DY2355" s="20"/>
    </row>
    <row r="2356" spans="2:129" x14ac:dyDescent="0.15">
      <c r="B2356" s="77" t="s">
        <v>5753</v>
      </c>
      <c r="C2356" s="75"/>
      <c r="D2356" s="73" t="s">
        <v>38</v>
      </c>
      <c r="E2356" s="201" t="s">
        <v>5754</v>
      </c>
      <c r="F2356" s="201">
        <f t="shared" si="421"/>
        <v>1.2299815218E-2</v>
      </c>
      <c r="G2356" s="201">
        <f t="shared" si="422"/>
        <v>2.7022631099999999E-3</v>
      </c>
      <c r="H2356" s="201">
        <f t="shared" si="423"/>
        <v>2.6461696579999998E-3</v>
      </c>
      <c r="I2356" s="201">
        <f t="shared" si="424"/>
        <v>2.9343054999999999E-4</v>
      </c>
      <c r="J2356" s="201">
        <v>6.6579519000000004E-3</v>
      </c>
      <c r="K2356" s="201">
        <v>2.3881370999999998E-3</v>
      </c>
      <c r="L2356" s="201">
        <v>2.2550517E-4</v>
      </c>
      <c r="M2356" s="201">
        <v>8.2182933000000003E-4</v>
      </c>
      <c r="N2356" s="201">
        <v>1.5552475E-3</v>
      </c>
      <c r="O2356" s="201">
        <v>3.2518628000000001E-4</v>
      </c>
      <c r="P2356" s="201">
        <v>3.2527387999999997E-5</v>
      </c>
      <c r="Q2356" s="201">
        <v>1.4093311000000001E-4</v>
      </c>
      <c r="R2356" s="201">
        <v>0</v>
      </c>
      <c r="S2356" s="201">
        <v>0</v>
      </c>
      <c r="T2356" s="201">
        <v>0</v>
      </c>
      <c r="U2356" s="201">
        <v>1.5249744E-4</v>
      </c>
      <c r="V2356" s="255"/>
      <c r="W2356" s="246">
        <f t="shared" si="425"/>
        <v>4.9318162222222219E-2</v>
      </c>
      <c r="X2356" s="191">
        <v>117.754</v>
      </c>
      <c r="Y2356" s="191">
        <v>0.90704152999999998</v>
      </c>
      <c r="Z2356" s="191">
        <v>1.4377393E-2</v>
      </c>
      <c r="AA2356" s="191">
        <v>4.7987089000000004E-3</v>
      </c>
      <c r="AB2356" s="191">
        <v>116.82159</v>
      </c>
      <c r="AC2356" s="191">
        <v>7.6272362E-4</v>
      </c>
      <c r="AD2356" s="191">
        <v>5.4269033E-3</v>
      </c>
      <c r="AE2356" s="76">
        <v>9.3853235000000005E-8</v>
      </c>
      <c r="AF2356" s="76">
        <v>4.2198939000000003E-8</v>
      </c>
      <c r="AG2356" s="20">
        <v>8.5632129000000005E-3</v>
      </c>
      <c r="AH2356" s="20"/>
      <c r="AI2356" s="20"/>
      <c r="AJ2356" s="20"/>
      <c r="AK2356" s="20"/>
      <c r="AL2356" s="20"/>
      <c r="AM2356" s="20"/>
      <c r="AN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c r="BU2356" s="20"/>
      <c r="BV2356" s="20"/>
      <c r="BW2356" s="20"/>
      <c r="BX2356" s="20"/>
      <c r="BY2356" s="20"/>
      <c r="BZ2356" s="20"/>
      <c r="CA2356" s="20"/>
      <c r="CB2356" s="20"/>
      <c r="CC2356" s="20"/>
      <c r="CD2356" s="20"/>
      <c r="CE2356" s="20"/>
      <c r="CF2356" s="20"/>
      <c r="CG2356" s="20"/>
      <c r="CH2356" s="20"/>
      <c r="CI2356" s="20"/>
      <c r="CJ2356" s="20"/>
      <c r="CK2356" s="20"/>
      <c r="CL2356" s="20"/>
      <c r="CM2356" s="20"/>
      <c r="CN2356" s="20"/>
      <c r="CO2356" s="20"/>
      <c r="CP2356" s="20"/>
      <c r="CQ2356" s="20"/>
      <c r="CR2356" s="20"/>
      <c r="CS2356" s="20"/>
      <c r="CT2356" s="20"/>
      <c r="CU2356" s="20"/>
      <c r="CV2356" s="20"/>
      <c r="CW2356" s="20"/>
      <c r="CX2356" s="20"/>
      <c r="CY2356" s="20"/>
      <c r="CZ2356" s="20"/>
      <c r="DA2356" s="20"/>
      <c r="DB2356" s="20"/>
      <c r="DC2356" s="20"/>
      <c r="DD2356" s="20"/>
      <c r="DE2356" s="20"/>
      <c r="DF2356" s="20"/>
      <c r="DG2356" s="20"/>
      <c r="DH2356" s="20"/>
      <c r="DI2356" s="20"/>
      <c r="DJ2356" s="20"/>
      <c r="DK2356" s="20"/>
      <c r="DL2356" s="20"/>
      <c r="DM2356" s="20"/>
      <c r="DN2356" s="20"/>
      <c r="DO2356" s="20"/>
      <c r="DP2356" s="20"/>
      <c r="DQ2356" s="20"/>
      <c r="DR2356" s="20"/>
      <c r="DS2356" s="20"/>
      <c r="DT2356" s="20"/>
      <c r="DU2356" s="20"/>
      <c r="DV2356" s="20"/>
      <c r="DW2356" s="20"/>
      <c r="DX2356" s="20"/>
      <c r="DY2356" s="20"/>
    </row>
    <row r="2357" spans="2:129" x14ac:dyDescent="0.15">
      <c r="B2357" s="77" t="s">
        <v>5755</v>
      </c>
      <c r="C2357" s="114"/>
      <c r="D2357" s="73" t="s">
        <v>229</v>
      </c>
      <c r="E2357" s="201" t="s">
        <v>5756</v>
      </c>
      <c r="F2357" s="201">
        <f t="shared" si="421"/>
        <v>4.8245048979999998</v>
      </c>
      <c r="G2357" s="201">
        <f t="shared" si="422"/>
        <v>1.0098492800000001</v>
      </c>
      <c r="H2357" s="201">
        <f t="shared" si="423"/>
        <v>0.93442280899999985</v>
      </c>
      <c r="I2357" s="201">
        <f t="shared" si="424"/>
        <v>0.13916780899999998</v>
      </c>
      <c r="J2357" s="201">
        <v>2.7410649999999999</v>
      </c>
      <c r="K2357" s="201">
        <v>0.84444728999999996</v>
      </c>
      <c r="L2357" s="201">
        <v>7.7158011999999998E-2</v>
      </c>
      <c r="M2357" s="201">
        <v>0.34997804999999998</v>
      </c>
      <c r="N2357" s="201">
        <v>0.52063336000000004</v>
      </c>
      <c r="O2357" s="201">
        <v>0.13923787000000001</v>
      </c>
      <c r="P2357" s="201">
        <v>1.2817507000000001E-2</v>
      </c>
      <c r="Q2357" s="201">
        <v>7.5680505999999995E-2</v>
      </c>
      <c r="R2357" s="201">
        <v>0</v>
      </c>
      <c r="S2357" s="201">
        <v>0</v>
      </c>
      <c r="T2357" s="201">
        <v>0</v>
      </c>
      <c r="U2357" s="201">
        <v>6.3487302999999995E-2</v>
      </c>
      <c r="V2357" s="255"/>
      <c r="W2357" s="246">
        <f t="shared" si="425"/>
        <v>20.304185185185183</v>
      </c>
      <c r="X2357" s="191">
        <v>12655.303</v>
      </c>
      <c r="Y2357" s="191">
        <v>367.75594000000001</v>
      </c>
      <c r="Z2357" s="191">
        <v>7.6766443000000004</v>
      </c>
      <c r="AA2357" s="191">
        <v>2.0944335000000001</v>
      </c>
      <c r="AB2357" s="191">
        <v>12274.617</v>
      </c>
      <c r="AC2357" s="191">
        <v>0.36287557999999998</v>
      </c>
      <c r="AD2357" s="191">
        <v>2.7958588999999998</v>
      </c>
      <c r="AE2357" s="76">
        <v>3.6611564000000002E-5</v>
      </c>
      <c r="AF2357" s="76">
        <v>3.2011736999999998E-6</v>
      </c>
      <c r="AG2357" s="20">
        <v>3.4544902999999998</v>
      </c>
      <c r="AH2357" s="20"/>
      <c r="AI2357" s="20"/>
      <c r="AJ2357" s="20"/>
      <c r="AK2357" s="20"/>
      <c r="AL2357" s="20"/>
      <c r="AM2357" s="20"/>
      <c r="AN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c r="BU2357" s="20"/>
      <c r="BV2357" s="20"/>
      <c r="BW2357" s="20"/>
      <c r="BX2357" s="20"/>
      <c r="BY2357" s="20"/>
      <c r="BZ2357" s="20"/>
      <c r="CA2357" s="20"/>
      <c r="CB2357" s="20"/>
      <c r="CC2357" s="20"/>
      <c r="CD2357" s="20"/>
      <c r="CE2357" s="20"/>
      <c r="CF2357" s="20"/>
      <c r="CG2357" s="20"/>
      <c r="CH2357" s="20"/>
      <c r="CI2357" s="20"/>
      <c r="CJ2357" s="20"/>
      <c r="CK2357" s="20"/>
      <c r="CL2357" s="20"/>
      <c r="CM2357" s="20"/>
      <c r="CN2357" s="20"/>
      <c r="CO2357" s="20"/>
      <c r="CP2357" s="20"/>
      <c r="CQ2357" s="20"/>
      <c r="CR2357" s="20"/>
      <c r="CS2357" s="20"/>
      <c r="CT2357" s="20"/>
      <c r="CU2357" s="20"/>
      <c r="CV2357" s="20"/>
      <c r="CW2357" s="20"/>
      <c r="CX2357" s="20"/>
      <c r="CY2357" s="20"/>
      <c r="CZ2357" s="20"/>
      <c r="DA2357" s="20"/>
      <c r="DB2357" s="20"/>
      <c r="DC2357" s="20"/>
      <c r="DD2357" s="20"/>
      <c r="DE2357" s="20"/>
      <c r="DF2357" s="20"/>
      <c r="DG2357" s="20"/>
      <c r="DH2357" s="20"/>
      <c r="DI2357" s="20"/>
      <c r="DJ2357" s="20"/>
      <c r="DK2357" s="20"/>
      <c r="DL2357" s="20"/>
      <c r="DM2357" s="20"/>
      <c r="DN2357" s="20"/>
      <c r="DO2357" s="20"/>
      <c r="DP2357" s="20"/>
      <c r="DQ2357" s="20"/>
      <c r="DR2357" s="20"/>
      <c r="DS2357" s="20"/>
      <c r="DT2357" s="20"/>
      <c r="DU2357" s="20"/>
      <c r="DV2357" s="20"/>
      <c r="DW2357" s="20"/>
      <c r="DX2357" s="20"/>
      <c r="DY2357" s="20"/>
    </row>
    <row r="2358" spans="2:129" x14ac:dyDescent="0.15">
      <c r="B2358" s="77" t="s">
        <v>5757</v>
      </c>
      <c r="C2358" s="75"/>
      <c r="D2358" s="73" t="s">
        <v>229</v>
      </c>
      <c r="E2358" s="201" t="s">
        <v>5758</v>
      </c>
      <c r="F2358" s="201">
        <f t="shared" si="421"/>
        <v>5.0297387469999997</v>
      </c>
      <c r="G2358" s="201">
        <f t="shared" si="422"/>
        <v>0.97107501000000007</v>
      </c>
      <c r="H2358" s="201">
        <f t="shared" si="423"/>
        <v>1.018271986</v>
      </c>
      <c r="I2358" s="201">
        <f t="shared" si="424"/>
        <v>0.18922155099999999</v>
      </c>
      <c r="J2358" s="201">
        <v>2.8511701999999999</v>
      </c>
      <c r="K2358" s="201">
        <v>0.92293541000000001</v>
      </c>
      <c r="L2358" s="201">
        <v>8.2582578000000004E-2</v>
      </c>
      <c r="M2358" s="201">
        <v>0.25951727000000002</v>
      </c>
      <c r="N2358" s="201">
        <v>0.56768826999999999</v>
      </c>
      <c r="O2358" s="201">
        <v>0.14386947</v>
      </c>
      <c r="P2358" s="201">
        <v>1.2753998000000001E-2</v>
      </c>
      <c r="Q2358" s="201">
        <v>8.4857531E-2</v>
      </c>
      <c r="R2358" s="201">
        <v>0</v>
      </c>
      <c r="S2358" s="201">
        <v>0</v>
      </c>
      <c r="T2358" s="201">
        <v>0</v>
      </c>
      <c r="U2358" s="201">
        <v>0.10436402</v>
      </c>
      <c r="V2358" s="255"/>
      <c r="W2358" s="246">
        <f t="shared" si="425"/>
        <v>21.119779259259257</v>
      </c>
      <c r="X2358" s="191">
        <v>12438.368</v>
      </c>
      <c r="Y2358" s="191">
        <v>376.06294000000003</v>
      </c>
      <c r="Z2358" s="191">
        <v>8.5691134000000009</v>
      </c>
      <c r="AA2358" s="191">
        <v>1.7367769</v>
      </c>
      <c r="AB2358" s="191">
        <v>12048.254000000001</v>
      </c>
      <c r="AC2358" s="191">
        <v>0.53220800999999995</v>
      </c>
      <c r="AD2358" s="191">
        <v>3.2134345</v>
      </c>
      <c r="AE2358" s="76">
        <v>3.9032904999999997E-5</v>
      </c>
      <c r="AF2358" s="76">
        <v>4.0707723999999999E-6</v>
      </c>
      <c r="AG2358" s="20">
        <v>3.4858169000000001</v>
      </c>
      <c r="AH2358" s="20"/>
      <c r="AI2358" s="20"/>
      <c r="AJ2358" s="20"/>
      <c r="AK2358" s="20"/>
      <c r="AL2358" s="20"/>
      <c r="AM2358" s="20"/>
      <c r="AN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c r="BU2358" s="20"/>
      <c r="BV2358" s="20"/>
      <c r="BW2358" s="20"/>
      <c r="BX2358" s="20"/>
      <c r="BY2358" s="20"/>
      <c r="BZ2358" s="20"/>
      <c r="CA2358" s="20"/>
      <c r="CB2358" s="20"/>
      <c r="CC2358" s="20"/>
      <c r="CD2358" s="20"/>
      <c r="CE2358" s="20"/>
      <c r="CF2358" s="20"/>
      <c r="CG2358" s="20"/>
      <c r="CH2358" s="20"/>
      <c r="CI2358" s="20"/>
      <c r="CJ2358" s="20"/>
      <c r="CK2358" s="20"/>
      <c r="CL2358" s="20"/>
      <c r="CM2358" s="20"/>
      <c r="CN2358" s="20"/>
      <c r="CO2358" s="20"/>
      <c r="CP2358" s="20"/>
      <c r="CQ2358" s="20"/>
      <c r="CR2358" s="20"/>
      <c r="CS2358" s="20"/>
      <c r="CT2358" s="20"/>
      <c r="CU2358" s="20"/>
      <c r="CV2358" s="20"/>
      <c r="CW2358" s="20"/>
      <c r="CX2358" s="20"/>
      <c r="CY2358" s="20"/>
      <c r="CZ2358" s="20"/>
      <c r="DA2358" s="20"/>
      <c r="DB2358" s="20"/>
      <c r="DC2358" s="20"/>
      <c r="DD2358" s="20"/>
      <c r="DE2358" s="20"/>
      <c r="DF2358" s="20"/>
      <c r="DG2358" s="20"/>
      <c r="DH2358" s="20"/>
      <c r="DI2358" s="20"/>
      <c r="DJ2358" s="20"/>
      <c r="DK2358" s="20"/>
      <c r="DL2358" s="20"/>
      <c r="DM2358" s="20"/>
      <c r="DN2358" s="20"/>
      <c r="DO2358" s="20"/>
      <c r="DP2358" s="20"/>
      <c r="DQ2358" s="20"/>
      <c r="DR2358" s="20"/>
      <c r="DS2358" s="20"/>
      <c r="DT2358" s="20"/>
      <c r="DU2358" s="20"/>
      <c r="DV2358" s="20"/>
      <c r="DW2358" s="20"/>
      <c r="DX2358" s="20"/>
      <c r="DY2358" s="20"/>
    </row>
    <row r="2359" spans="2:129" x14ac:dyDescent="0.15">
      <c r="B2359" s="77" t="s">
        <v>5759</v>
      </c>
      <c r="C2359" s="75"/>
      <c r="D2359" s="73" t="s">
        <v>229</v>
      </c>
      <c r="E2359" s="201" t="s">
        <v>5760</v>
      </c>
      <c r="F2359" s="201">
        <f t="shared" si="421"/>
        <v>9.2156839359999996</v>
      </c>
      <c r="G2359" s="201">
        <f t="shared" si="422"/>
        <v>1.79150743</v>
      </c>
      <c r="H2359" s="201">
        <f t="shared" si="423"/>
        <v>2.370772707</v>
      </c>
      <c r="I2359" s="201">
        <f t="shared" si="424"/>
        <v>0.26566389899999998</v>
      </c>
      <c r="J2359" s="201">
        <v>4.7877399</v>
      </c>
      <c r="K2359" s="201">
        <v>2.1754099</v>
      </c>
      <c r="L2359" s="201">
        <v>0.16774720000000001</v>
      </c>
      <c r="M2359" s="201">
        <v>0.21242227</v>
      </c>
      <c r="N2359" s="201">
        <v>1.1823948</v>
      </c>
      <c r="O2359" s="201">
        <v>0.39669036000000002</v>
      </c>
      <c r="P2359" s="201">
        <v>2.7615607E-2</v>
      </c>
      <c r="Q2359" s="201">
        <v>0.18746185000000001</v>
      </c>
      <c r="R2359" s="201">
        <v>0</v>
      </c>
      <c r="S2359" s="201">
        <v>0</v>
      </c>
      <c r="T2359" s="201">
        <v>0</v>
      </c>
      <c r="U2359" s="201">
        <v>7.8202048999999996E-2</v>
      </c>
      <c r="V2359" s="255"/>
      <c r="W2359" s="246">
        <f t="shared" si="425"/>
        <v>35.464739999999999</v>
      </c>
      <c r="X2359" s="191">
        <v>12824.52</v>
      </c>
      <c r="Y2359" s="191">
        <v>604.05322999999999</v>
      </c>
      <c r="Z2359" s="191">
        <v>20.793793000000001</v>
      </c>
      <c r="AA2359" s="191">
        <v>1.3091613</v>
      </c>
      <c r="AB2359" s="191">
        <v>12187.954</v>
      </c>
      <c r="AC2359" s="191">
        <v>1.4504123</v>
      </c>
      <c r="AD2359" s="191">
        <v>8.9590405999999998</v>
      </c>
      <c r="AE2359" s="76">
        <v>7.6864923999999995E-5</v>
      </c>
      <c r="AF2359" s="76">
        <v>3.6731023999999998E-6</v>
      </c>
      <c r="AG2359" s="20">
        <v>5.3441374000000001</v>
      </c>
      <c r="AH2359" s="20"/>
      <c r="AI2359" s="20"/>
      <c r="AJ2359" s="20"/>
      <c r="AK2359" s="20"/>
      <c r="AL2359" s="20"/>
      <c r="AM2359" s="20"/>
      <c r="AN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c r="BU2359" s="20"/>
      <c r="BV2359" s="20"/>
      <c r="BW2359" s="20"/>
      <c r="BX2359" s="20"/>
      <c r="BY2359" s="20"/>
      <c r="BZ2359" s="20"/>
      <c r="CA2359" s="20"/>
      <c r="CB2359" s="20"/>
      <c r="CC2359" s="20"/>
      <c r="CD2359" s="20"/>
      <c r="CE2359" s="20"/>
      <c r="CF2359" s="20"/>
      <c r="CG2359" s="20"/>
      <c r="CH2359" s="20"/>
      <c r="CI2359" s="20"/>
      <c r="CJ2359" s="20"/>
      <c r="CK2359" s="20"/>
      <c r="CL2359" s="20"/>
      <c r="CM2359" s="20"/>
      <c r="CN2359" s="20"/>
      <c r="CO2359" s="20"/>
      <c r="CP2359" s="20"/>
      <c r="CQ2359" s="20"/>
      <c r="CR2359" s="20"/>
      <c r="CS2359" s="20"/>
      <c r="CT2359" s="20"/>
      <c r="CU2359" s="20"/>
      <c r="CV2359" s="20"/>
      <c r="CW2359" s="20"/>
      <c r="CX2359" s="20"/>
      <c r="CY2359" s="20"/>
      <c r="CZ2359" s="20"/>
      <c r="DA2359" s="20"/>
      <c r="DB2359" s="20"/>
      <c r="DC2359" s="20"/>
      <c r="DD2359" s="20"/>
      <c r="DE2359" s="20"/>
      <c r="DF2359" s="20"/>
      <c r="DG2359" s="20"/>
      <c r="DH2359" s="20"/>
      <c r="DI2359" s="20"/>
      <c r="DJ2359" s="20"/>
      <c r="DK2359" s="20"/>
      <c r="DL2359" s="20"/>
      <c r="DM2359" s="20"/>
      <c r="DN2359" s="20"/>
      <c r="DO2359" s="20"/>
      <c r="DP2359" s="20"/>
      <c r="DQ2359" s="20"/>
      <c r="DR2359" s="20"/>
      <c r="DS2359" s="20"/>
      <c r="DT2359" s="20"/>
      <c r="DU2359" s="20"/>
      <c r="DV2359" s="20"/>
      <c r="DW2359" s="20"/>
      <c r="DX2359" s="20"/>
      <c r="DY2359" s="20"/>
    </row>
    <row r="2360" spans="2:129" x14ac:dyDescent="0.15">
      <c r="B2360" s="77" t="s">
        <v>5761</v>
      </c>
      <c r="C2360" s="75"/>
      <c r="D2360" s="73" t="s">
        <v>229</v>
      </c>
      <c r="E2360" s="201" t="s">
        <v>5762</v>
      </c>
      <c r="F2360" s="201">
        <f t="shared" si="421"/>
        <v>4.407472737</v>
      </c>
      <c r="G2360" s="201">
        <f t="shared" si="422"/>
        <v>1.09495695</v>
      </c>
      <c r="H2360" s="201">
        <f t="shared" si="423"/>
        <v>0.77911982899999999</v>
      </c>
      <c r="I2360" s="201">
        <f t="shared" si="424"/>
        <v>0.14404165800000002</v>
      </c>
      <c r="J2360" s="201">
        <v>2.3893542999999999</v>
      </c>
      <c r="K2360" s="201">
        <v>0.70114111000000001</v>
      </c>
      <c r="L2360" s="201">
        <v>6.7886831999999994E-2</v>
      </c>
      <c r="M2360" s="201">
        <v>0.54828681000000001</v>
      </c>
      <c r="N2360" s="201">
        <v>0.42106930999999997</v>
      </c>
      <c r="O2360" s="201">
        <v>0.12560083</v>
      </c>
      <c r="P2360" s="201">
        <v>1.0091887000000001E-2</v>
      </c>
      <c r="Q2360" s="201">
        <v>6.452397E-2</v>
      </c>
      <c r="R2360" s="201">
        <v>0</v>
      </c>
      <c r="S2360" s="201">
        <v>0</v>
      </c>
      <c r="T2360" s="201">
        <v>0</v>
      </c>
      <c r="U2360" s="201">
        <v>7.9517688000000003E-2</v>
      </c>
      <c r="V2360" s="255"/>
      <c r="W2360" s="246">
        <f t="shared" si="425"/>
        <v>17.698920740740739</v>
      </c>
      <c r="X2360" s="191">
        <v>9317.6605999999992</v>
      </c>
      <c r="Y2360" s="191">
        <v>316.00452999999999</v>
      </c>
      <c r="Z2360" s="191">
        <v>6.2481277000000004</v>
      </c>
      <c r="AA2360" s="191">
        <v>3.3306662999999999</v>
      </c>
      <c r="AB2360" s="191">
        <v>8989.4629000000004</v>
      </c>
      <c r="AC2360" s="191">
        <v>0.30383281000000001</v>
      </c>
      <c r="AD2360" s="191">
        <v>2.3105096999999999</v>
      </c>
      <c r="AE2360" s="76">
        <v>3.1598857000000002E-5</v>
      </c>
      <c r="AF2360" s="76">
        <v>2.6441211000000001E-6</v>
      </c>
      <c r="AG2360" s="20">
        <v>2.9753573000000002</v>
      </c>
      <c r="AH2360" s="20"/>
      <c r="AI2360" s="20"/>
      <c r="AJ2360" s="20"/>
      <c r="AK2360" s="20"/>
      <c r="AL2360" s="20"/>
      <c r="AM2360" s="20"/>
      <c r="AN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c r="BU2360" s="20"/>
      <c r="BV2360" s="20"/>
      <c r="BW2360" s="20"/>
      <c r="BX2360" s="20"/>
      <c r="BY2360" s="20"/>
      <c r="BZ2360" s="20"/>
      <c r="CA2360" s="20"/>
      <c r="CB2360" s="20"/>
      <c r="CC2360" s="20"/>
      <c r="CD2360" s="20"/>
      <c r="CE2360" s="20"/>
      <c r="CF2360" s="20"/>
      <c r="CG2360" s="20"/>
      <c r="CH2360" s="20"/>
      <c r="CI2360" s="20"/>
      <c r="CJ2360" s="20"/>
      <c r="CK2360" s="20"/>
      <c r="CL2360" s="20"/>
      <c r="CM2360" s="20"/>
      <c r="CN2360" s="20"/>
      <c r="CO2360" s="20"/>
      <c r="CP2360" s="20"/>
      <c r="CQ2360" s="20"/>
      <c r="CR2360" s="20"/>
      <c r="CS2360" s="20"/>
      <c r="CT2360" s="20"/>
      <c r="CU2360" s="20"/>
      <c r="CV2360" s="20"/>
      <c r="CW2360" s="20"/>
      <c r="CX2360" s="20"/>
      <c r="CY2360" s="20"/>
      <c r="CZ2360" s="20"/>
      <c r="DA2360" s="20"/>
      <c r="DB2360" s="20"/>
      <c r="DC2360" s="20"/>
      <c r="DD2360" s="20"/>
      <c r="DE2360" s="20"/>
      <c r="DF2360" s="20"/>
      <c r="DG2360" s="20"/>
      <c r="DH2360" s="20"/>
      <c r="DI2360" s="20"/>
      <c r="DJ2360" s="20"/>
      <c r="DK2360" s="20"/>
      <c r="DL2360" s="20"/>
      <c r="DM2360" s="20"/>
      <c r="DN2360" s="20"/>
      <c r="DO2360" s="20"/>
      <c r="DP2360" s="20"/>
      <c r="DQ2360" s="20"/>
      <c r="DR2360" s="20"/>
      <c r="DS2360" s="20"/>
      <c r="DT2360" s="20"/>
      <c r="DU2360" s="20"/>
      <c r="DV2360" s="20"/>
      <c r="DW2360" s="20"/>
      <c r="DX2360" s="20"/>
      <c r="DY2360" s="20"/>
    </row>
    <row r="2361" spans="2:129" x14ac:dyDescent="0.15">
      <c r="B2361" s="77" t="s">
        <v>5763</v>
      </c>
      <c r="C2361" s="75"/>
      <c r="D2361" s="73" t="s">
        <v>229</v>
      </c>
      <c r="E2361" s="201" t="s">
        <v>5764</v>
      </c>
      <c r="F2361" s="201">
        <f t="shared" si="421"/>
        <v>4.5249706130000007</v>
      </c>
      <c r="G2361" s="201">
        <f t="shared" si="422"/>
        <v>0.81335326000000008</v>
      </c>
      <c r="H2361" s="201">
        <f t="shared" si="423"/>
        <v>0.93749228800000006</v>
      </c>
      <c r="I2361" s="201">
        <f t="shared" si="424"/>
        <v>0.15097496500000002</v>
      </c>
      <c r="J2361" s="201">
        <v>2.6231501000000002</v>
      </c>
      <c r="K2361" s="201">
        <v>0.85044651000000004</v>
      </c>
      <c r="L2361" s="201">
        <v>7.5702922000000006E-2</v>
      </c>
      <c r="M2361" s="201">
        <v>0.18034051000000001</v>
      </c>
      <c r="N2361" s="201">
        <v>0.50435627999999999</v>
      </c>
      <c r="O2361" s="201">
        <v>0.12865647</v>
      </c>
      <c r="P2361" s="201">
        <v>1.1342856E-2</v>
      </c>
      <c r="Q2361" s="201">
        <v>7.9944891000000004E-2</v>
      </c>
      <c r="R2361" s="201">
        <v>0</v>
      </c>
      <c r="S2361" s="201">
        <v>0</v>
      </c>
      <c r="T2361" s="201">
        <v>0</v>
      </c>
      <c r="U2361" s="201">
        <v>7.1030073999999999E-2</v>
      </c>
      <c r="V2361" s="255"/>
      <c r="W2361" s="246">
        <f t="shared" si="425"/>
        <v>19.43074148148148</v>
      </c>
      <c r="X2361" s="191">
        <v>9703.9958999999999</v>
      </c>
      <c r="Y2361" s="191">
        <v>343.94994000000003</v>
      </c>
      <c r="Z2361" s="191">
        <v>8.5053800000000006</v>
      </c>
      <c r="AA2361" s="191">
        <v>1.3243408999999999</v>
      </c>
      <c r="AB2361" s="191">
        <v>9346.7050999999992</v>
      </c>
      <c r="AC2361" s="191">
        <v>0.53416704000000004</v>
      </c>
      <c r="AD2361" s="191">
        <v>2.9769920999999999</v>
      </c>
      <c r="AE2361" s="76">
        <v>3.5618928999999998E-5</v>
      </c>
      <c r="AF2361" s="76">
        <v>4.3834548999999999E-6</v>
      </c>
      <c r="AG2361" s="20">
        <v>3.1806687999999999</v>
      </c>
      <c r="AH2361" s="20"/>
      <c r="AI2361" s="20"/>
      <c r="AJ2361" s="20"/>
      <c r="AK2361" s="20"/>
      <c r="AL2361" s="20"/>
      <c r="AM2361" s="20"/>
      <c r="AN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c r="BU2361" s="20"/>
      <c r="BV2361" s="20"/>
      <c r="BW2361" s="20"/>
      <c r="BX2361" s="20"/>
      <c r="BY2361" s="20"/>
      <c r="BZ2361" s="20"/>
      <c r="CA2361" s="20"/>
      <c r="CB2361" s="20"/>
      <c r="CC2361" s="20"/>
      <c r="CD2361" s="20"/>
      <c r="CE2361" s="20"/>
      <c r="CF2361" s="20"/>
      <c r="CG2361" s="20"/>
      <c r="CH2361" s="20"/>
      <c r="CI2361" s="20"/>
      <c r="CJ2361" s="20"/>
      <c r="CK2361" s="20"/>
      <c r="CL2361" s="20"/>
      <c r="CM2361" s="20"/>
      <c r="CN2361" s="20"/>
      <c r="CO2361" s="20"/>
      <c r="CP2361" s="20"/>
      <c r="CQ2361" s="20"/>
      <c r="CR2361" s="20"/>
      <c r="CS2361" s="20"/>
      <c r="CT2361" s="20"/>
      <c r="CU2361" s="20"/>
      <c r="CV2361" s="20"/>
      <c r="CW2361" s="20"/>
      <c r="CX2361" s="20"/>
      <c r="CY2361" s="20"/>
      <c r="CZ2361" s="20"/>
      <c r="DA2361" s="20"/>
      <c r="DB2361" s="20"/>
      <c r="DC2361" s="20"/>
      <c r="DD2361" s="20"/>
      <c r="DE2361" s="20"/>
      <c r="DF2361" s="20"/>
      <c r="DG2361" s="20"/>
      <c r="DH2361" s="20"/>
      <c r="DI2361" s="20"/>
      <c r="DJ2361" s="20"/>
      <c r="DK2361" s="20"/>
      <c r="DL2361" s="20"/>
      <c r="DM2361" s="20"/>
      <c r="DN2361" s="20"/>
      <c r="DO2361" s="20"/>
      <c r="DP2361" s="20"/>
      <c r="DQ2361" s="20"/>
      <c r="DR2361" s="20"/>
      <c r="DS2361" s="20"/>
      <c r="DT2361" s="20"/>
      <c r="DU2361" s="20"/>
      <c r="DV2361" s="20"/>
      <c r="DW2361" s="20"/>
      <c r="DX2361" s="20"/>
      <c r="DY2361" s="20"/>
    </row>
    <row r="2362" spans="2:129" x14ac:dyDescent="0.15">
      <c r="B2362" s="77" t="s">
        <v>5765</v>
      </c>
      <c r="C2362" s="75"/>
      <c r="D2362" s="73" t="s">
        <v>229</v>
      </c>
      <c r="E2362" s="201" t="s">
        <v>5766</v>
      </c>
      <c r="F2362" s="201">
        <f t="shared" si="421"/>
        <v>8.9539376329999989</v>
      </c>
      <c r="G2362" s="201">
        <f t="shared" si="422"/>
        <v>1.6873626700000002</v>
      </c>
      <c r="H2362" s="201">
        <f t="shared" si="423"/>
        <v>2.3250191290000002</v>
      </c>
      <c r="I2362" s="201">
        <f t="shared" si="424"/>
        <v>0.24946253400000001</v>
      </c>
      <c r="J2362" s="201">
        <v>4.6920932999999998</v>
      </c>
      <c r="K2362" s="201">
        <v>2.1337126</v>
      </c>
      <c r="L2362" s="201">
        <v>0.16442022000000001</v>
      </c>
      <c r="M2362" s="201">
        <v>0.14467667000000001</v>
      </c>
      <c r="N2362" s="201">
        <v>1.1682110000000001</v>
      </c>
      <c r="O2362" s="201">
        <v>0.374475</v>
      </c>
      <c r="P2362" s="201">
        <v>2.6886309000000001E-2</v>
      </c>
      <c r="Q2362" s="201">
        <v>0.18004703</v>
      </c>
      <c r="R2362" s="201">
        <v>0</v>
      </c>
      <c r="S2362" s="201">
        <v>0</v>
      </c>
      <c r="T2362" s="201">
        <v>0</v>
      </c>
      <c r="U2362" s="201">
        <v>6.9415504000000003E-2</v>
      </c>
      <c r="V2362" s="255"/>
      <c r="W2362" s="246">
        <f t="shared" si="425"/>
        <v>34.756246666666662</v>
      </c>
      <c r="X2362" s="191">
        <v>9948.4151999999995</v>
      </c>
      <c r="Y2362" s="191">
        <v>590.11141999999995</v>
      </c>
      <c r="Z2362" s="191">
        <v>19.888173999999999</v>
      </c>
      <c r="AA2362" s="191">
        <v>0.92079765000000002</v>
      </c>
      <c r="AB2362" s="191">
        <v>9327.3163999999997</v>
      </c>
      <c r="AC2362" s="191">
        <v>1.4125152999999999</v>
      </c>
      <c r="AD2362" s="191">
        <v>8.7658424000000004</v>
      </c>
      <c r="AE2362" s="76">
        <v>7.5334060999999994E-5</v>
      </c>
      <c r="AF2362" s="76">
        <v>4.6350093999999999E-6</v>
      </c>
      <c r="AG2362" s="20">
        <v>5.1983208000000003</v>
      </c>
      <c r="AH2362" s="20"/>
      <c r="AI2362" s="20"/>
      <c r="AJ2362" s="20"/>
      <c r="AK2362" s="20"/>
      <c r="AL2362" s="20"/>
      <c r="AM2362" s="20"/>
      <c r="AN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c r="BU2362" s="20"/>
      <c r="BV2362" s="20"/>
      <c r="BW2362" s="20"/>
      <c r="BX2362" s="20"/>
      <c r="BY2362" s="20"/>
      <c r="BZ2362" s="20"/>
      <c r="CA2362" s="20"/>
      <c r="CB2362" s="20"/>
      <c r="CC2362" s="20"/>
      <c r="CD2362" s="20"/>
      <c r="CE2362" s="20"/>
      <c r="CF2362" s="20"/>
      <c r="CG2362" s="20"/>
      <c r="CH2362" s="20"/>
      <c r="CI2362" s="20"/>
      <c r="CJ2362" s="20"/>
      <c r="CK2362" s="20"/>
      <c r="CL2362" s="20"/>
      <c r="CM2362" s="20"/>
      <c r="CN2362" s="20"/>
      <c r="CO2362" s="20"/>
      <c r="CP2362" s="20"/>
      <c r="CQ2362" s="20"/>
      <c r="CR2362" s="20"/>
      <c r="CS2362" s="20"/>
      <c r="CT2362" s="20"/>
      <c r="CU2362" s="20"/>
      <c r="CV2362" s="20"/>
      <c r="CW2362" s="20"/>
      <c r="CX2362" s="20"/>
      <c r="CY2362" s="20"/>
      <c r="CZ2362" s="20"/>
      <c r="DA2362" s="20"/>
      <c r="DB2362" s="20"/>
      <c r="DC2362" s="20"/>
      <c r="DD2362" s="20"/>
      <c r="DE2362" s="20"/>
      <c r="DF2362" s="20"/>
      <c r="DG2362" s="20"/>
      <c r="DH2362" s="20"/>
      <c r="DI2362" s="20"/>
      <c r="DJ2362" s="20"/>
      <c r="DK2362" s="20"/>
      <c r="DL2362" s="20"/>
      <c r="DM2362" s="20"/>
      <c r="DN2362" s="20"/>
      <c r="DO2362" s="20"/>
      <c r="DP2362" s="20"/>
      <c r="DQ2362" s="20"/>
      <c r="DR2362" s="20"/>
      <c r="DS2362" s="20"/>
      <c r="DT2362" s="20"/>
      <c r="DU2362" s="20"/>
      <c r="DV2362" s="20"/>
      <c r="DW2362" s="20"/>
      <c r="DX2362" s="20"/>
      <c r="DY2362" s="20"/>
    </row>
    <row r="2363" spans="2:129" x14ac:dyDescent="0.15">
      <c r="B2363" s="77" t="s">
        <v>5767</v>
      </c>
      <c r="C2363" s="75"/>
      <c r="D2363" s="73" t="s">
        <v>229</v>
      </c>
      <c r="E2363" s="201" t="s">
        <v>5768</v>
      </c>
      <c r="F2363" s="201">
        <f t="shared" si="421"/>
        <v>330.64602773899998</v>
      </c>
      <c r="G2363" s="201">
        <f t="shared" si="422"/>
        <v>309.67858330000001</v>
      </c>
      <c r="H2363" s="201">
        <f t="shared" si="423"/>
        <v>5.6144357530000004</v>
      </c>
      <c r="I2363" s="201">
        <f t="shared" si="424"/>
        <v>0.254499686</v>
      </c>
      <c r="J2363" s="201">
        <v>15.098509</v>
      </c>
      <c r="K2363" s="201">
        <v>5.1105454000000003</v>
      </c>
      <c r="L2363" s="201">
        <v>0.47091739999999999</v>
      </c>
      <c r="M2363" s="201">
        <v>0.30310936999999999</v>
      </c>
      <c r="N2363" s="201">
        <v>308.91793999999999</v>
      </c>
      <c r="O2363" s="201">
        <v>0.45753392999999998</v>
      </c>
      <c r="P2363" s="201">
        <v>3.2972952999999999E-2</v>
      </c>
      <c r="Q2363" s="201">
        <v>0.17834437</v>
      </c>
      <c r="R2363" s="201">
        <v>0</v>
      </c>
      <c r="S2363" s="201">
        <v>0</v>
      </c>
      <c r="T2363" s="201">
        <v>0</v>
      </c>
      <c r="U2363" s="201">
        <v>7.6155316000000001E-2</v>
      </c>
      <c r="V2363" s="255"/>
      <c r="W2363" s="246">
        <f t="shared" si="425"/>
        <v>111.8408074074074</v>
      </c>
      <c r="X2363" s="191">
        <v>54311.175999999999</v>
      </c>
      <c r="Y2363" s="191">
        <v>1277.5136</v>
      </c>
      <c r="Z2363" s="191">
        <v>18.322713</v>
      </c>
      <c r="AA2363" s="191">
        <v>0.55757051999999996</v>
      </c>
      <c r="AB2363" s="191">
        <v>53006.195</v>
      </c>
      <c r="AC2363" s="191">
        <v>1.1959363000000001</v>
      </c>
      <c r="AD2363" s="191">
        <v>7.3906669999999997</v>
      </c>
      <c r="AE2363" s="20">
        <v>3.9867720000000004E-3</v>
      </c>
      <c r="AF2363" s="76">
        <v>4.8336968999999997E-5</v>
      </c>
      <c r="AG2363" s="20">
        <v>12.080768000000001</v>
      </c>
      <c r="AH2363" s="20"/>
      <c r="AI2363" s="20"/>
      <c r="AJ2363" s="20"/>
      <c r="AK2363" s="20"/>
      <c r="AL2363" s="20"/>
      <c r="AM2363" s="20"/>
      <c r="AN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c r="BU2363" s="20"/>
      <c r="BV2363" s="20"/>
      <c r="BW2363" s="20"/>
      <c r="BX2363" s="20"/>
      <c r="BY2363" s="20"/>
      <c r="BZ2363" s="20"/>
      <c r="CA2363" s="20"/>
      <c r="CB2363" s="20"/>
      <c r="CC2363" s="20"/>
      <c r="CD2363" s="20"/>
      <c r="CE2363" s="20"/>
      <c r="CF2363" s="20"/>
      <c r="CG2363" s="20"/>
      <c r="CH2363" s="20"/>
      <c r="CI2363" s="20"/>
      <c r="CJ2363" s="20"/>
      <c r="CK2363" s="20"/>
      <c r="CL2363" s="20"/>
      <c r="CM2363" s="20"/>
      <c r="CN2363" s="20"/>
      <c r="CO2363" s="20"/>
      <c r="CP2363" s="20"/>
      <c r="CQ2363" s="20"/>
      <c r="CR2363" s="20"/>
      <c r="CS2363" s="20"/>
      <c r="CT2363" s="20"/>
      <c r="CU2363" s="20"/>
      <c r="CV2363" s="20"/>
      <c r="CW2363" s="20"/>
      <c r="CX2363" s="20"/>
      <c r="CY2363" s="20"/>
      <c r="CZ2363" s="20"/>
      <c r="DA2363" s="20"/>
      <c r="DB2363" s="20"/>
      <c r="DC2363" s="20"/>
      <c r="DD2363" s="20"/>
      <c r="DE2363" s="20"/>
      <c r="DF2363" s="20"/>
      <c r="DG2363" s="20"/>
      <c r="DH2363" s="20"/>
      <c r="DI2363" s="20"/>
      <c r="DJ2363" s="20"/>
      <c r="DK2363" s="20"/>
      <c r="DL2363" s="20"/>
      <c r="DM2363" s="20"/>
      <c r="DN2363" s="20"/>
      <c r="DO2363" s="20"/>
      <c r="DP2363" s="20"/>
      <c r="DQ2363" s="20"/>
      <c r="DR2363" s="20"/>
      <c r="DS2363" s="20"/>
      <c r="DT2363" s="20"/>
      <c r="DU2363" s="20"/>
      <c r="DV2363" s="20"/>
      <c r="DW2363" s="20"/>
      <c r="DX2363" s="20"/>
      <c r="DY2363" s="20"/>
    </row>
    <row r="2364" spans="2:129" x14ac:dyDescent="0.15">
      <c r="B2364" s="77" t="s">
        <v>5769</v>
      </c>
      <c r="C2364" s="75"/>
      <c r="D2364" s="73" t="s">
        <v>229</v>
      </c>
      <c r="E2364" s="201" t="s">
        <v>5770</v>
      </c>
      <c r="F2364" s="201">
        <f t="shared" si="421"/>
        <v>327.99390411600001</v>
      </c>
      <c r="G2364" s="201">
        <f t="shared" si="422"/>
        <v>309.23711758000002</v>
      </c>
      <c r="H2364" s="201">
        <f t="shared" si="423"/>
        <v>5.026113337</v>
      </c>
      <c r="I2364" s="201">
        <f t="shared" si="424"/>
        <v>0.19980319899999999</v>
      </c>
      <c r="J2364" s="201">
        <v>13.53087</v>
      </c>
      <c r="K2364" s="201">
        <v>4.5769951000000004</v>
      </c>
      <c r="L2364" s="201">
        <v>0.42513563999999998</v>
      </c>
      <c r="M2364" s="201">
        <v>0.28900390999999997</v>
      </c>
      <c r="N2364" s="201">
        <v>308.56434999999999</v>
      </c>
      <c r="O2364" s="201">
        <v>0.38376367</v>
      </c>
      <c r="P2364" s="201">
        <v>2.3982597000000001E-2</v>
      </c>
      <c r="Q2364" s="201">
        <v>0.14263335999999999</v>
      </c>
      <c r="R2364" s="201">
        <v>0</v>
      </c>
      <c r="S2364" s="201">
        <v>0</v>
      </c>
      <c r="T2364" s="201">
        <v>0</v>
      </c>
      <c r="U2364" s="201">
        <v>5.7169839E-2</v>
      </c>
      <c r="V2364" s="255"/>
      <c r="W2364" s="246">
        <f t="shared" si="425"/>
        <v>100.22866666666665</v>
      </c>
      <c r="X2364" s="191">
        <v>54085.031000000003</v>
      </c>
      <c r="Y2364" s="191">
        <v>1058.1291000000001</v>
      </c>
      <c r="Z2364" s="191">
        <v>14.415675</v>
      </c>
      <c r="AA2364" s="191">
        <v>0.54848074999999996</v>
      </c>
      <c r="AB2364" s="191">
        <v>53004.987999999998</v>
      </c>
      <c r="AC2364" s="191">
        <v>0.99620282000000004</v>
      </c>
      <c r="AD2364" s="191">
        <v>5.9536480999999997</v>
      </c>
      <c r="AE2364" s="20">
        <v>3.9651881999999998E-3</v>
      </c>
      <c r="AF2364" s="76">
        <v>4.8269397999999997E-5</v>
      </c>
      <c r="AG2364" s="20">
        <v>10.019353000000001</v>
      </c>
      <c r="AH2364" s="20"/>
      <c r="AI2364" s="20"/>
      <c r="AJ2364" s="20"/>
      <c r="AK2364" s="20"/>
      <c r="AL2364" s="20"/>
      <c r="AM2364" s="20"/>
      <c r="AN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c r="BU2364" s="20"/>
      <c r="BV2364" s="20"/>
      <c r="BW2364" s="20"/>
      <c r="BX2364" s="20"/>
      <c r="BY2364" s="20"/>
      <c r="BZ2364" s="20"/>
      <c r="CA2364" s="20"/>
      <c r="CB2364" s="20"/>
      <c r="CC2364" s="20"/>
      <c r="CD2364" s="20"/>
      <c r="CE2364" s="20"/>
      <c r="CF2364" s="20"/>
      <c r="CG2364" s="20"/>
      <c r="CH2364" s="20"/>
      <c r="CI2364" s="20"/>
      <c r="CJ2364" s="20"/>
      <c r="CK2364" s="20"/>
      <c r="CL2364" s="20"/>
      <c r="CM2364" s="20"/>
      <c r="CN2364" s="20"/>
      <c r="CO2364" s="20"/>
      <c r="CP2364" s="20"/>
      <c r="CQ2364" s="20"/>
      <c r="CR2364" s="20"/>
      <c r="CS2364" s="20"/>
      <c r="CT2364" s="20"/>
      <c r="CU2364" s="20"/>
      <c r="CV2364" s="20"/>
      <c r="CW2364" s="20"/>
      <c r="CX2364" s="20"/>
      <c r="CY2364" s="20"/>
      <c r="CZ2364" s="20"/>
      <c r="DA2364" s="20"/>
      <c r="DB2364" s="20"/>
      <c r="DC2364" s="20"/>
      <c r="DD2364" s="20"/>
      <c r="DE2364" s="20"/>
      <c r="DF2364" s="20"/>
      <c r="DG2364" s="20"/>
      <c r="DH2364" s="20"/>
      <c r="DI2364" s="20"/>
      <c r="DJ2364" s="20"/>
      <c r="DK2364" s="20"/>
      <c r="DL2364" s="20"/>
      <c r="DM2364" s="20"/>
      <c r="DN2364" s="20"/>
      <c r="DO2364" s="20"/>
      <c r="DP2364" s="20"/>
      <c r="DQ2364" s="20"/>
      <c r="DR2364" s="20"/>
      <c r="DS2364" s="20"/>
      <c r="DT2364" s="20"/>
      <c r="DU2364" s="20"/>
      <c r="DV2364" s="20"/>
      <c r="DW2364" s="20"/>
      <c r="DX2364" s="20"/>
      <c r="DY2364" s="20"/>
    </row>
    <row r="2365" spans="2:129" x14ac:dyDescent="0.15">
      <c r="B2365" s="77" t="s">
        <v>5771</v>
      </c>
      <c r="C2365" s="75"/>
      <c r="D2365" s="73" t="s">
        <v>229</v>
      </c>
      <c r="E2365" s="201" t="s">
        <v>5772</v>
      </c>
      <c r="F2365" s="201">
        <f t="shared" si="421"/>
        <v>56.631582352000009</v>
      </c>
      <c r="G2365" s="201">
        <f t="shared" si="422"/>
        <v>51.576426780000006</v>
      </c>
      <c r="H2365" s="201">
        <f t="shared" si="423"/>
        <v>1.5927875300000001</v>
      </c>
      <c r="I2365" s="201">
        <f t="shared" si="424"/>
        <v>0.10685154199999999</v>
      </c>
      <c r="J2365" s="201">
        <v>3.3555164999999998</v>
      </c>
      <c r="K2365" s="201">
        <v>1.4747503</v>
      </c>
      <c r="L2365" s="201">
        <v>0.10750598</v>
      </c>
      <c r="M2365" s="201">
        <v>0.26390662999999998</v>
      </c>
      <c r="N2365" s="201">
        <v>51.155892000000001</v>
      </c>
      <c r="O2365" s="201">
        <v>0.15662814999999999</v>
      </c>
      <c r="P2365" s="201">
        <v>1.0531250000000001E-2</v>
      </c>
      <c r="Q2365" s="201">
        <v>6.2082413000000003E-2</v>
      </c>
      <c r="R2365" s="201">
        <v>0</v>
      </c>
      <c r="S2365" s="201">
        <v>0</v>
      </c>
      <c r="T2365" s="201">
        <v>0</v>
      </c>
      <c r="U2365" s="201">
        <v>4.4769128999999998E-2</v>
      </c>
      <c r="V2365" s="255"/>
      <c r="W2365" s="246">
        <f t="shared" si="425"/>
        <v>24.855677777777775</v>
      </c>
      <c r="X2365" s="191">
        <v>29503.266</v>
      </c>
      <c r="Y2365" s="191">
        <v>323.45395000000002</v>
      </c>
      <c r="Z2365" s="191">
        <v>8.1139755000000005</v>
      </c>
      <c r="AA2365" s="191">
        <v>1.3303898999999999</v>
      </c>
      <c r="AB2365" s="191">
        <v>29166.504000000001</v>
      </c>
      <c r="AC2365" s="191">
        <v>0.58069108000000003</v>
      </c>
      <c r="AD2365" s="191">
        <v>3.2827345999999999</v>
      </c>
      <c r="AE2365" s="20">
        <v>6.7591315000000004E-4</v>
      </c>
      <c r="AF2365" s="76">
        <v>1.1091507999999999E-6</v>
      </c>
      <c r="AG2365" s="20">
        <v>2.9671265</v>
      </c>
      <c r="AH2365" s="20"/>
      <c r="AI2365" s="20"/>
      <c r="AJ2365" s="20"/>
      <c r="AK2365" s="20"/>
      <c r="AL2365" s="20"/>
      <c r="AM2365" s="20"/>
      <c r="AN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c r="BU2365" s="20"/>
      <c r="BV2365" s="20"/>
      <c r="BW2365" s="20"/>
      <c r="BX2365" s="20"/>
      <c r="BY2365" s="20"/>
      <c r="BZ2365" s="20"/>
      <c r="CA2365" s="20"/>
      <c r="CB2365" s="20"/>
      <c r="CC2365" s="20"/>
      <c r="CD2365" s="20"/>
      <c r="CE2365" s="20"/>
      <c r="CF2365" s="20"/>
      <c r="CG2365" s="20"/>
      <c r="CH2365" s="20"/>
      <c r="CI2365" s="20"/>
      <c r="CJ2365" s="20"/>
      <c r="CK2365" s="20"/>
      <c r="CL2365" s="20"/>
      <c r="CM2365" s="20"/>
      <c r="CN2365" s="20"/>
      <c r="CO2365" s="20"/>
      <c r="CP2365" s="20"/>
      <c r="CQ2365" s="20"/>
      <c r="CR2365" s="20"/>
      <c r="CS2365" s="20"/>
      <c r="CT2365" s="20"/>
      <c r="CU2365" s="20"/>
      <c r="CV2365" s="20"/>
      <c r="CW2365" s="20"/>
      <c r="CX2365" s="20"/>
      <c r="CY2365" s="20"/>
      <c r="CZ2365" s="20"/>
      <c r="DA2365" s="20"/>
      <c r="DB2365" s="20"/>
      <c r="DC2365" s="20"/>
      <c r="DD2365" s="20"/>
      <c r="DE2365" s="20"/>
      <c r="DF2365" s="20"/>
      <c r="DG2365" s="20"/>
      <c r="DH2365" s="20"/>
      <c r="DI2365" s="20"/>
      <c r="DJ2365" s="20"/>
      <c r="DK2365" s="20"/>
      <c r="DL2365" s="20"/>
      <c r="DM2365" s="20"/>
      <c r="DN2365" s="20"/>
      <c r="DO2365" s="20"/>
      <c r="DP2365" s="20"/>
      <c r="DQ2365" s="20"/>
      <c r="DR2365" s="20"/>
      <c r="DS2365" s="20"/>
      <c r="DT2365" s="20"/>
      <c r="DU2365" s="20"/>
      <c r="DV2365" s="20"/>
      <c r="DW2365" s="20"/>
      <c r="DX2365" s="20"/>
      <c r="DY2365" s="20"/>
    </row>
    <row r="2366" spans="2:129" x14ac:dyDescent="0.15">
      <c r="B2366" s="77" t="s">
        <v>5773</v>
      </c>
      <c r="C2366" s="75"/>
      <c r="D2366" s="73" t="s">
        <v>229</v>
      </c>
      <c r="E2366" s="201" t="s">
        <v>5774</v>
      </c>
      <c r="F2366" s="201">
        <f t="shared" si="421"/>
        <v>201.45369867099998</v>
      </c>
      <c r="G2366" s="201">
        <f t="shared" si="422"/>
        <v>186.30119331999998</v>
      </c>
      <c r="H2366" s="201">
        <f t="shared" si="423"/>
        <v>4.3922794109999996</v>
      </c>
      <c r="I2366" s="201">
        <f t="shared" si="424"/>
        <v>0.22107894</v>
      </c>
      <c r="J2366" s="201">
        <v>10.539147</v>
      </c>
      <c r="K2366" s="201">
        <v>4.0305819999999999</v>
      </c>
      <c r="L2366" s="201">
        <v>0.33286560999999998</v>
      </c>
      <c r="M2366" s="201">
        <v>0.20470852</v>
      </c>
      <c r="N2366" s="201">
        <v>185.70726999999999</v>
      </c>
      <c r="O2366" s="201">
        <v>0.38921480000000003</v>
      </c>
      <c r="P2366" s="201">
        <v>2.8831801000000001E-2</v>
      </c>
      <c r="Q2366" s="201">
        <v>0.15686596999999999</v>
      </c>
      <c r="R2366" s="201">
        <v>0</v>
      </c>
      <c r="S2366" s="201">
        <v>0</v>
      </c>
      <c r="T2366" s="201">
        <v>0</v>
      </c>
      <c r="U2366" s="201">
        <v>6.4212969999999994E-2</v>
      </c>
      <c r="V2366" s="255"/>
      <c r="W2366" s="246">
        <f t="shared" si="425"/>
        <v>78.06775555555555</v>
      </c>
      <c r="X2366" s="191">
        <v>38386.087</v>
      </c>
      <c r="Y2366" s="191">
        <v>953.67308000000003</v>
      </c>
      <c r="Z2366" s="191">
        <v>18.255579000000001</v>
      </c>
      <c r="AA2366" s="191">
        <v>0.33020753000000003</v>
      </c>
      <c r="AB2366" s="191">
        <v>37405.273000000001</v>
      </c>
      <c r="AC2366" s="191">
        <v>1.2318689</v>
      </c>
      <c r="AD2366" s="191">
        <v>7.3231906999999996</v>
      </c>
      <c r="AE2366" s="20">
        <v>2.4203158E-3</v>
      </c>
      <c r="AF2366" s="76">
        <v>8.7156746000000004E-5</v>
      </c>
      <c r="AG2366" s="20">
        <v>8.8981385</v>
      </c>
      <c r="AH2366" s="20"/>
      <c r="AI2366" s="20"/>
      <c r="AJ2366" s="20"/>
      <c r="AK2366" s="20"/>
      <c r="AL2366" s="20"/>
      <c r="AM2366" s="20"/>
      <c r="AN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c r="BU2366" s="20"/>
      <c r="BV2366" s="20"/>
      <c r="BW2366" s="20"/>
      <c r="BX2366" s="20"/>
      <c r="BY2366" s="20"/>
      <c r="BZ2366" s="20"/>
      <c r="CA2366" s="20"/>
      <c r="CB2366" s="20"/>
      <c r="CC2366" s="20"/>
      <c r="CD2366" s="20"/>
      <c r="CE2366" s="20"/>
      <c r="CF2366" s="20"/>
      <c r="CG2366" s="20"/>
      <c r="CH2366" s="20"/>
      <c r="CI2366" s="20"/>
      <c r="CJ2366" s="20"/>
      <c r="CK2366" s="20"/>
      <c r="CL2366" s="20"/>
      <c r="CM2366" s="20"/>
      <c r="CN2366" s="20"/>
      <c r="CO2366" s="20"/>
      <c r="CP2366" s="20"/>
      <c r="CQ2366" s="20"/>
      <c r="CR2366" s="20"/>
      <c r="CS2366" s="20"/>
      <c r="CT2366" s="20"/>
      <c r="CU2366" s="20"/>
      <c r="CV2366" s="20"/>
      <c r="CW2366" s="20"/>
      <c r="CX2366" s="20"/>
      <c r="CY2366" s="20"/>
      <c r="CZ2366" s="20"/>
      <c r="DA2366" s="20"/>
      <c r="DB2366" s="20"/>
      <c r="DC2366" s="20"/>
      <c r="DD2366" s="20"/>
      <c r="DE2366" s="20"/>
      <c r="DF2366" s="20"/>
      <c r="DG2366" s="20"/>
      <c r="DH2366" s="20"/>
      <c r="DI2366" s="20"/>
      <c r="DJ2366" s="20"/>
      <c r="DK2366" s="20"/>
      <c r="DL2366" s="20"/>
      <c r="DM2366" s="20"/>
      <c r="DN2366" s="20"/>
      <c r="DO2366" s="20"/>
      <c r="DP2366" s="20"/>
      <c r="DQ2366" s="20"/>
      <c r="DR2366" s="20"/>
      <c r="DS2366" s="20"/>
      <c r="DT2366" s="20"/>
      <c r="DU2366" s="20"/>
      <c r="DV2366" s="20"/>
      <c r="DW2366" s="20"/>
      <c r="DX2366" s="20"/>
      <c r="DY2366" s="20"/>
    </row>
    <row r="2367" spans="2:129" x14ac:dyDescent="0.15">
      <c r="B2367" s="77" t="s">
        <v>5775</v>
      </c>
      <c r="C2367" s="75"/>
      <c r="D2367" s="73" t="s">
        <v>229</v>
      </c>
      <c r="E2367" s="201" t="s">
        <v>5776</v>
      </c>
      <c r="F2367" s="201">
        <f t="shared" si="421"/>
        <v>196.90066417899996</v>
      </c>
      <c r="G2367" s="201">
        <f t="shared" si="422"/>
        <v>185.54222718999998</v>
      </c>
      <c r="H2367" s="201">
        <f t="shared" si="423"/>
        <v>3.0718920539999996</v>
      </c>
      <c r="I2367" s="201">
        <f t="shared" si="424"/>
        <v>0.12693843500000002</v>
      </c>
      <c r="J2367" s="201">
        <v>8.1596065000000007</v>
      </c>
      <c r="K2367" s="201">
        <v>2.8042224999999998</v>
      </c>
      <c r="L2367" s="201">
        <v>0.25234342999999998</v>
      </c>
      <c r="M2367" s="201">
        <v>0.17250871000000001</v>
      </c>
      <c r="N2367" s="201">
        <v>185.12832</v>
      </c>
      <c r="O2367" s="201">
        <v>0.24139848</v>
      </c>
      <c r="P2367" s="201">
        <v>1.5326124E-2</v>
      </c>
      <c r="Q2367" s="201">
        <v>9.0987224000000005E-2</v>
      </c>
      <c r="R2367" s="201">
        <v>0</v>
      </c>
      <c r="S2367" s="201">
        <v>0</v>
      </c>
      <c r="T2367" s="201">
        <v>0</v>
      </c>
      <c r="U2367" s="201">
        <v>3.5951210999999997E-2</v>
      </c>
      <c r="V2367" s="255"/>
      <c r="W2367" s="246">
        <f t="shared" si="425"/>
        <v>60.441529629629628</v>
      </c>
      <c r="X2367" s="191">
        <v>38054.500999999997</v>
      </c>
      <c r="Y2367" s="191">
        <v>636.70808999999997</v>
      </c>
      <c r="Z2367" s="191">
        <v>9.6762984000000003</v>
      </c>
      <c r="AA2367" s="191">
        <v>0.31134275</v>
      </c>
      <c r="AB2367" s="191">
        <v>37403.152000000002</v>
      </c>
      <c r="AC2367" s="191">
        <v>0.67428997999999996</v>
      </c>
      <c r="AD2367" s="191">
        <v>3.9789393</v>
      </c>
      <c r="AE2367" s="20">
        <v>2.3805912000000001E-3</v>
      </c>
      <c r="AF2367" s="76">
        <v>8.7047361999999999E-5</v>
      </c>
      <c r="AG2367" s="20">
        <v>6.0025795999999998</v>
      </c>
      <c r="AH2367" s="20"/>
      <c r="AI2367" s="20"/>
      <c r="AJ2367" s="20"/>
      <c r="AK2367" s="20"/>
      <c r="AL2367" s="20"/>
      <c r="AM2367" s="20"/>
      <c r="AN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c r="BU2367" s="20"/>
      <c r="BV2367" s="20"/>
      <c r="BW2367" s="20"/>
      <c r="BX2367" s="20"/>
      <c r="BY2367" s="20"/>
      <c r="BZ2367" s="20"/>
      <c r="CA2367" s="20"/>
      <c r="CB2367" s="20"/>
      <c r="CC2367" s="20"/>
      <c r="CD2367" s="20"/>
      <c r="CE2367" s="20"/>
      <c r="CF2367" s="20"/>
      <c r="CG2367" s="20"/>
      <c r="CH2367" s="20"/>
      <c r="CI2367" s="20"/>
      <c r="CJ2367" s="20"/>
      <c r="CK2367" s="20"/>
      <c r="CL2367" s="20"/>
      <c r="CM2367" s="20"/>
      <c r="CN2367" s="20"/>
      <c r="CO2367" s="20"/>
      <c r="CP2367" s="20"/>
      <c r="CQ2367" s="20"/>
      <c r="CR2367" s="20"/>
      <c r="CS2367" s="20"/>
      <c r="CT2367" s="20"/>
      <c r="CU2367" s="20"/>
      <c r="CV2367" s="20"/>
      <c r="CW2367" s="20"/>
      <c r="CX2367" s="20"/>
      <c r="CY2367" s="20"/>
      <c r="CZ2367" s="20"/>
      <c r="DA2367" s="20"/>
      <c r="DB2367" s="20"/>
      <c r="DC2367" s="20"/>
      <c r="DD2367" s="20"/>
      <c r="DE2367" s="20"/>
      <c r="DF2367" s="20"/>
      <c r="DG2367" s="20"/>
      <c r="DH2367" s="20"/>
      <c r="DI2367" s="20"/>
      <c r="DJ2367" s="20"/>
      <c r="DK2367" s="20"/>
      <c r="DL2367" s="20"/>
      <c r="DM2367" s="20"/>
      <c r="DN2367" s="20"/>
      <c r="DO2367" s="20"/>
      <c r="DP2367" s="20"/>
      <c r="DQ2367" s="20"/>
      <c r="DR2367" s="20"/>
      <c r="DS2367" s="20"/>
      <c r="DT2367" s="20"/>
      <c r="DU2367" s="20"/>
      <c r="DV2367" s="20"/>
      <c r="DW2367" s="20"/>
      <c r="DX2367" s="20"/>
      <c r="DY2367" s="20"/>
    </row>
    <row r="2368" spans="2:129" x14ac:dyDescent="0.15">
      <c r="B2368" s="77" t="s">
        <v>5777</v>
      </c>
      <c r="C2368" s="75"/>
      <c r="D2368" s="73" t="s">
        <v>229</v>
      </c>
      <c r="E2368" s="201" t="s">
        <v>5778</v>
      </c>
      <c r="F2368" s="201">
        <f t="shared" si="421"/>
        <v>196.93324873499998</v>
      </c>
      <c r="G2368" s="201">
        <f t="shared" si="422"/>
        <v>161.276703</v>
      </c>
      <c r="H2368" s="201">
        <f t="shared" si="423"/>
        <v>12.325776195000001</v>
      </c>
      <c r="I2368" s="201">
        <f t="shared" si="424"/>
        <v>0.48435854</v>
      </c>
      <c r="J2368" s="201">
        <v>22.846411</v>
      </c>
      <c r="K2368" s="201">
        <v>11.165074000000001</v>
      </c>
      <c r="L2368" s="201">
        <v>1.1119923</v>
      </c>
      <c r="M2368" s="201">
        <v>0.62621532999999996</v>
      </c>
      <c r="N2368" s="201">
        <v>159.77552</v>
      </c>
      <c r="O2368" s="201">
        <v>0.87496766999999998</v>
      </c>
      <c r="P2368" s="201">
        <v>4.8709895000000003E-2</v>
      </c>
      <c r="Q2368" s="201">
        <v>0.30347805</v>
      </c>
      <c r="R2368" s="201">
        <v>0</v>
      </c>
      <c r="S2368" s="201">
        <v>0</v>
      </c>
      <c r="T2368" s="201">
        <v>0</v>
      </c>
      <c r="U2368" s="201">
        <v>0.18088049</v>
      </c>
      <c r="V2368" s="255"/>
      <c r="W2368" s="246">
        <f t="shared" si="425"/>
        <v>169.23267407407405</v>
      </c>
      <c r="X2368" s="191">
        <v>32802.623</v>
      </c>
      <c r="Y2368" s="191">
        <v>2552.6473999999998</v>
      </c>
      <c r="Z2368" s="191">
        <v>23.642707000000001</v>
      </c>
      <c r="AA2368" s="191">
        <v>2.1328466000000001</v>
      </c>
      <c r="AB2368" s="191">
        <v>30212.588</v>
      </c>
      <c r="AC2368" s="191">
        <v>1.5634844999999999</v>
      </c>
      <c r="AD2368" s="191">
        <v>10.048968</v>
      </c>
      <c r="AE2368" s="20">
        <v>2.2490813000000001E-3</v>
      </c>
      <c r="AF2368" s="76">
        <v>1.7337567000000001E-5</v>
      </c>
      <c r="AG2368" s="20">
        <v>24.443943999999998</v>
      </c>
      <c r="AH2368" s="20"/>
      <c r="AI2368" s="20"/>
      <c r="AJ2368" s="20"/>
      <c r="AK2368" s="20"/>
      <c r="AL2368" s="20"/>
      <c r="AM2368" s="20"/>
      <c r="AN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c r="BU2368" s="20"/>
      <c r="BV2368" s="20"/>
      <c r="BW2368" s="20"/>
      <c r="BX2368" s="20"/>
      <c r="BY2368" s="20"/>
      <c r="BZ2368" s="20"/>
      <c r="CA2368" s="20"/>
      <c r="CB2368" s="20"/>
      <c r="CC2368" s="20"/>
      <c r="CD2368" s="20"/>
      <c r="CE2368" s="20"/>
      <c r="CF2368" s="20"/>
      <c r="CG2368" s="20"/>
      <c r="CH2368" s="20"/>
      <c r="CI2368" s="20"/>
      <c r="CJ2368" s="20"/>
      <c r="CK2368" s="20"/>
      <c r="CL2368" s="20"/>
      <c r="CM2368" s="20"/>
      <c r="CN2368" s="20"/>
      <c r="CO2368" s="20"/>
      <c r="CP2368" s="20"/>
      <c r="CQ2368" s="20"/>
      <c r="CR2368" s="20"/>
      <c r="CS2368" s="20"/>
      <c r="CT2368" s="20"/>
      <c r="CU2368" s="20"/>
      <c r="CV2368" s="20"/>
      <c r="CW2368" s="20"/>
      <c r="CX2368" s="20"/>
      <c r="CY2368" s="20"/>
      <c r="CZ2368" s="20"/>
      <c r="DA2368" s="20"/>
      <c r="DB2368" s="20"/>
      <c r="DC2368" s="20"/>
      <c r="DD2368" s="20"/>
      <c r="DE2368" s="20"/>
      <c r="DF2368" s="20"/>
      <c r="DG2368" s="20"/>
      <c r="DH2368" s="20"/>
      <c r="DI2368" s="20"/>
      <c r="DJ2368" s="20"/>
      <c r="DK2368" s="20"/>
      <c r="DL2368" s="20"/>
      <c r="DM2368" s="20"/>
      <c r="DN2368" s="20"/>
      <c r="DO2368" s="20"/>
      <c r="DP2368" s="20"/>
      <c r="DQ2368" s="20"/>
      <c r="DR2368" s="20"/>
      <c r="DS2368" s="20"/>
      <c r="DT2368" s="20"/>
      <c r="DU2368" s="20"/>
      <c r="DV2368" s="20"/>
      <c r="DW2368" s="20"/>
      <c r="DX2368" s="20"/>
      <c r="DY2368" s="20"/>
    </row>
    <row r="2369" spans="1:129" x14ac:dyDescent="0.15">
      <c r="B2369" s="77" t="s">
        <v>5779</v>
      </c>
      <c r="C2369" s="114"/>
      <c r="D2369" s="73" t="s">
        <v>229</v>
      </c>
      <c r="E2369" s="201" t="s">
        <v>5780</v>
      </c>
      <c r="F2369" s="201">
        <f t="shared" si="421"/>
        <v>197.31309225400003</v>
      </c>
      <c r="G2369" s="201">
        <f t="shared" si="422"/>
        <v>161.23124743000002</v>
      </c>
      <c r="H2369" s="201">
        <f t="shared" si="423"/>
        <v>12.308433554</v>
      </c>
      <c r="I2369" s="201">
        <f t="shared" si="424"/>
        <v>0.91083826999999995</v>
      </c>
      <c r="J2369" s="201">
        <v>22.862573000000001</v>
      </c>
      <c r="K2369" s="201">
        <v>11.148910000000001</v>
      </c>
      <c r="L2369" s="201">
        <v>1.1107070999999999</v>
      </c>
      <c r="M2369" s="201">
        <v>0.62501240999999996</v>
      </c>
      <c r="N2369" s="201">
        <v>159.73193000000001</v>
      </c>
      <c r="O2369" s="201">
        <v>0.87430501999999999</v>
      </c>
      <c r="P2369" s="201">
        <v>4.8816454000000002E-2</v>
      </c>
      <c r="Q2369" s="201">
        <v>0.72853369999999995</v>
      </c>
      <c r="R2369" s="201">
        <v>0</v>
      </c>
      <c r="S2369" s="201">
        <v>0</v>
      </c>
      <c r="T2369" s="201">
        <v>0</v>
      </c>
      <c r="U2369" s="201">
        <v>0.18230457</v>
      </c>
      <c r="V2369" s="255"/>
      <c r="W2369" s="246">
        <f t="shared" si="425"/>
        <v>169.35239259259259</v>
      </c>
      <c r="X2369" s="191">
        <v>32811.885999999999</v>
      </c>
      <c r="Y2369" s="191">
        <v>2558.7433999999998</v>
      </c>
      <c r="Z2369" s="191">
        <v>27.801310999999998</v>
      </c>
      <c r="AA2369" s="191">
        <v>1.8747505</v>
      </c>
      <c r="AB2369" s="191">
        <v>30212.208999999999</v>
      </c>
      <c r="AC2369" s="191">
        <v>1.5774755</v>
      </c>
      <c r="AD2369" s="191">
        <v>9.6802253999999994</v>
      </c>
      <c r="AE2369" s="20">
        <v>2.2485042000000002E-3</v>
      </c>
      <c r="AF2369" s="76">
        <v>1.7336213000000001E-5</v>
      </c>
      <c r="AG2369" s="20">
        <v>24.531075999999999</v>
      </c>
      <c r="AH2369" s="20"/>
      <c r="AI2369" s="20"/>
      <c r="AJ2369" s="20"/>
      <c r="AK2369" s="20"/>
      <c r="AL2369" s="20"/>
      <c r="AM2369" s="20"/>
      <c r="AN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c r="BU2369" s="20"/>
      <c r="BV2369" s="20"/>
      <c r="BW2369" s="20"/>
      <c r="BX2369" s="20"/>
      <c r="BY2369" s="20"/>
      <c r="BZ2369" s="20"/>
      <c r="CA2369" s="20"/>
      <c r="CB2369" s="20"/>
      <c r="CC2369" s="20"/>
      <c r="CD2369" s="20"/>
      <c r="CE2369" s="20"/>
      <c r="CF2369" s="20"/>
      <c r="CG2369" s="20"/>
      <c r="CH2369" s="20"/>
      <c r="CI2369" s="20"/>
      <c r="CJ2369" s="20"/>
      <c r="CK2369" s="20"/>
      <c r="CL2369" s="20"/>
      <c r="CM2369" s="20"/>
      <c r="CN2369" s="20"/>
      <c r="CO2369" s="20"/>
      <c r="CP2369" s="20"/>
      <c r="CQ2369" s="20"/>
      <c r="CR2369" s="20"/>
      <c r="CS2369" s="20"/>
      <c r="CT2369" s="20"/>
      <c r="CU2369" s="20"/>
      <c r="CV2369" s="20"/>
      <c r="CW2369" s="20"/>
      <c r="CX2369" s="20"/>
      <c r="CY2369" s="20"/>
      <c r="CZ2369" s="20"/>
      <c r="DA2369" s="20"/>
      <c r="DB2369" s="20"/>
      <c r="DC2369" s="20"/>
      <c r="DD2369" s="20"/>
      <c r="DE2369" s="20"/>
      <c r="DF2369" s="20"/>
      <c r="DG2369" s="20"/>
      <c r="DH2369" s="20"/>
      <c r="DI2369" s="20"/>
      <c r="DJ2369" s="20"/>
      <c r="DK2369" s="20"/>
      <c r="DL2369" s="20"/>
      <c r="DM2369" s="20"/>
      <c r="DN2369" s="20"/>
      <c r="DO2369" s="20"/>
      <c r="DP2369" s="20"/>
      <c r="DQ2369" s="20"/>
      <c r="DR2369" s="20"/>
      <c r="DS2369" s="20"/>
      <c r="DT2369" s="20"/>
      <c r="DU2369" s="20"/>
      <c r="DV2369" s="20"/>
      <c r="DW2369" s="20"/>
      <c r="DX2369" s="20"/>
      <c r="DY2369" s="20"/>
    </row>
    <row r="2370" spans="1:129" x14ac:dyDescent="0.15">
      <c r="B2370" s="77" t="s">
        <v>5781</v>
      </c>
      <c r="C2370" s="75"/>
      <c r="D2370" s="73" t="s">
        <v>38</v>
      </c>
      <c r="E2370" s="201" t="s">
        <v>5782</v>
      </c>
      <c r="F2370" s="201">
        <f t="shared" si="421"/>
        <v>2.2560272845999997E-3</v>
      </c>
      <c r="G2370" s="201">
        <f t="shared" si="422"/>
        <v>5.3702507599999992E-4</v>
      </c>
      <c r="H2370" s="201">
        <f t="shared" si="423"/>
        <v>4.9631229860000003E-4</v>
      </c>
      <c r="I2370" s="201">
        <f t="shared" si="424"/>
        <v>6.8182910000000001E-5</v>
      </c>
      <c r="J2370" s="201">
        <v>1.1545069999999999E-3</v>
      </c>
      <c r="K2370" s="201">
        <v>4.5475687E-4</v>
      </c>
      <c r="L2370" s="201">
        <v>3.5378898999999998E-5</v>
      </c>
      <c r="M2370" s="201">
        <v>5.1853866000000002E-5</v>
      </c>
      <c r="N2370" s="201">
        <v>3.7783214999999998E-4</v>
      </c>
      <c r="O2370" s="201">
        <v>1.0733906E-4</v>
      </c>
      <c r="P2370" s="201">
        <v>6.1765295999999999E-6</v>
      </c>
      <c r="Q2370" s="201">
        <v>4.1375441999999998E-5</v>
      </c>
      <c r="R2370" s="201">
        <v>0</v>
      </c>
      <c r="S2370" s="201">
        <v>0</v>
      </c>
      <c r="T2370" s="201">
        <v>0</v>
      </c>
      <c r="U2370" s="201">
        <v>2.6807468E-5</v>
      </c>
      <c r="V2370" s="255"/>
      <c r="W2370" s="246">
        <f t="shared" si="425"/>
        <v>8.5519037037037025E-3</v>
      </c>
      <c r="X2370" s="191">
        <v>2.9706659000000002</v>
      </c>
      <c r="Y2370" s="191">
        <v>0.13816970000000001</v>
      </c>
      <c r="Z2370" s="191">
        <v>8.2362752000000004E-3</v>
      </c>
      <c r="AA2370" s="191">
        <v>3.5523492000000002E-4</v>
      </c>
      <c r="AB2370" s="191">
        <v>2.8192303000000001</v>
      </c>
      <c r="AC2370" s="191">
        <v>6.2137439000000002E-4</v>
      </c>
      <c r="AD2370" s="191">
        <v>4.0529514999999997E-3</v>
      </c>
      <c r="AE2370" s="76">
        <v>1.9794767000000001E-8</v>
      </c>
      <c r="AF2370" s="76">
        <v>1.4736716E-9</v>
      </c>
      <c r="AG2370" s="20">
        <v>1.1074379000000001E-3</v>
      </c>
      <c r="AH2370" s="20"/>
      <c r="AI2370" s="20"/>
      <c r="AJ2370" s="20"/>
      <c r="AK2370" s="20"/>
      <c r="AL2370" s="20"/>
      <c r="AM2370" s="20"/>
      <c r="AN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c r="BU2370" s="20"/>
      <c r="BV2370" s="20"/>
      <c r="BW2370" s="20"/>
      <c r="BX2370" s="20"/>
      <c r="BY2370" s="20"/>
      <c r="BZ2370" s="20"/>
      <c r="CA2370" s="20"/>
      <c r="CB2370" s="20"/>
      <c r="CC2370" s="20"/>
      <c r="CD2370" s="20"/>
      <c r="CE2370" s="20"/>
      <c r="CF2370" s="20"/>
      <c r="CG2370" s="20"/>
      <c r="CH2370" s="20"/>
      <c r="CI2370" s="20"/>
      <c r="CJ2370" s="20"/>
      <c r="CK2370" s="20"/>
      <c r="CL2370" s="20"/>
      <c r="CM2370" s="20"/>
      <c r="CN2370" s="20"/>
      <c r="CO2370" s="20"/>
      <c r="CP2370" s="20"/>
      <c r="CQ2370" s="20"/>
      <c r="CR2370" s="20"/>
      <c r="CS2370" s="20"/>
      <c r="CT2370" s="20"/>
      <c r="CU2370" s="20"/>
      <c r="CV2370" s="20"/>
      <c r="CW2370" s="20"/>
      <c r="CX2370" s="20"/>
      <c r="CY2370" s="20"/>
      <c r="CZ2370" s="20"/>
      <c r="DA2370" s="20"/>
      <c r="DB2370" s="20"/>
      <c r="DC2370" s="20"/>
      <c r="DD2370" s="20"/>
      <c r="DE2370" s="20"/>
      <c r="DF2370" s="20"/>
      <c r="DG2370" s="20"/>
      <c r="DH2370" s="20"/>
      <c r="DI2370" s="20"/>
      <c r="DJ2370" s="20"/>
      <c r="DK2370" s="20"/>
      <c r="DL2370" s="20"/>
      <c r="DM2370" s="20"/>
      <c r="DN2370" s="20"/>
      <c r="DO2370" s="20"/>
      <c r="DP2370" s="20"/>
      <c r="DQ2370" s="20"/>
      <c r="DR2370" s="20"/>
      <c r="DS2370" s="20"/>
      <c r="DT2370" s="20"/>
      <c r="DU2370" s="20"/>
      <c r="DV2370" s="20"/>
      <c r="DW2370" s="20"/>
      <c r="DX2370" s="20"/>
      <c r="DY2370" s="20"/>
    </row>
    <row r="2371" spans="1:129" x14ac:dyDescent="0.15">
      <c r="B2371" s="77" t="s">
        <v>5783</v>
      </c>
      <c r="C2371" s="114"/>
      <c r="D2371" s="73" t="s">
        <v>38</v>
      </c>
      <c r="E2371" s="201" t="s">
        <v>5784</v>
      </c>
      <c r="F2371" s="201">
        <f t="shared" si="421"/>
        <v>8.3858270629999995E-3</v>
      </c>
      <c r="G2371" s="201">
        <f t="shared" si="422"/>
        <v>2.1638316319999998E-3</v>
      </c>
      <c r="H2371" s="201">
        <f t="shared" si="423"/>
        <v>1.7680775360000001E-3</v>
      </c>
      <c r="I2371" s="201">
        <f t="shared" si="424"/>
        <v>1.5003689499999999E-4</v>
      </c>
      <c r="J2371" s="201">
        <v>4.3038809999999999E-3</v>
      </c>
      <c r="K2371" s="201">
        <v>1.6448973000000001E-3</v>
      </c>
      <c r="L2371" s="201">
        <v>9.4709612999999994E-5</v>
      </c>
      <c r="M2371" s="201">
        <v>6.2573382000000004E-5</v>
      </c>
      <c r="N2371" s="201">
        <v>1.9210582999999999E-3</v>
      </c>
      <c r="O2371" s="201">
        <v>1.8019995E-4</v>
      </c>
      <c r="P2371" s="201">
        <v>2.8470623000000001E-5</v>
      </c>
      <c r="Q2371" s="201">
        <v>6.5652916999999996E-5</v>
      </c>
      <c r="R2371" s="201">
        <v>0</v>
      </c>
      <c r="S2371" s="201">
        <v>0</v>
      </c>
      <c r="T2371" s="201">
        <v>0</v>
      </c>
      <c r="U2371" s="201">
        <v>8.4383978000000004E-5</v>
      </c>
      <c r="V2371" s="255"/>
      <c r="W2371" s="246">
        <f t="shared" si="425"/>
        <v>3.1880599999999995E-2</v>
      </c>
      <c r="X2371" s="191">
        <v>3.3785308999999999</v>
      </c>
      <c r="Y2371" s="191">
        <v>0.45931438000000002</v>
      </c>
      <c r="Z2371" s="191">
        <v>5.8063008999999999E-2</v>
      </c>
      <c r="AA2371" s="191">
        <v>4.0166013E-4</v>
      </c>
      <c r="AB2371" s="191">
        <v>2.8274536000000001</v>
      </c>
      <c r="AC2371" s="191">
        <v>4.5121414E-3</v>
      </c>
      <c r="AD2371" s="191">
        <v>2.8786118999999999E-2</v>
      </c>
      <c r="AE2371" s="76">
        <v>8.6615341999999995E-8</v>
      </c>
      <c r="AF2371" s="76">
        <v>1.5941784999999999E-9</v>
      </c>
      <c r="AG2371" s="20">
        <v>2.8085202000000002E-3</v>
      </c>
      <c r="AH2371" s="20"/>
      <c r="AI2371" s="20"/>
      <c r="AJ2371" s="20"/>
      <c r="AK2371" s="20"/>
      <c r="AL2371" s="20"/>
      <c r="AM2371" s="20"/>
      <c r="AN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c r="BU2371" s="20"/>
      <c r="BV2371" s="20"/>
      <c r="BW2371" s="20"/>
      <c r="BX2371" s="20"/>
      <c r="BY2371" s="20"/>
      <c r="BZ2371" s="20"/>
      <c r="CA2371" s="20"/>
      <c r="CB2371" s="20"/>
      <c r="CC2371" s="20"/>
      <c r="CD2371" s="20"/>
      <c r="CE2371" s="20"/>
      <c r="CF2371" s="20"/>
      <c r="CG2371" s="20"/>
      <c r="CH2371" s="20"/>
      <c r="CI2371" s="20"/>
      <c r="CJ2371" s="20"/>
      <c r="CK2371" s="20"/>
      <c r="CL2371" s="20"/>
      <c r="CM2371" s="20"/>
      <c r="CN2371" s="20"/>
      <c r="CO2371" s="20"/>
      <c r="CP2371" s="20"/>
      <c r="CQ2371" s="20"/>
      <c r="CR2371" s="20"/>
      <c r="CS2371" s="20"/>
      <c r="CT2371" s="20"/>
      <c r="CU2371" s="20"/>
      <c r="CV2371" s="20"/>
      <c r="CW2371" s="20"/>
      <c r="CX2371" s="20"/>
      <c r="CY2371" s="20"/>
      <c r="CZ2371" s="20"/>
      <c r="DA2371" s="20"/>
      <c r="DB2371" s="20"/>
      <c r="DC2371" s="20"/>
      <c r="DD2371" s="20"/>
      <c r="DE2371" s="20"/>
      <c r="DF2371" s="20"/>
      <c r="DG2371" s="20"/>
      <c r="DH2371" s="20"/>
      <c r="DI2371" s="20"/>
      <c r="DJ2371" s="20"/>
      <c r="DK2371" s="20"/>
      <c r="DL2371" s="20"/>
      <c r="DM2371" s="20"/>
      <c r="DN2371" s="20"/>
      <c r="DO2371" s="20"/>
      <c r="DP2371" s="20"/>
      <c r="DQ2371" s="20"/>
      <c r="DR2371" s="20"/>
      <c r="DS2371" s="20"/>
      <c r="DT2371" s="20"/>
      <c r="DU2371" s="20"/>
      <c r="DV2371" s="20"/>
      <c r="DW2371" s="20"/>
      <c r="DX2371" s="20"/>
      <c r="DY2371" s="20"/>
    </row>
    <row r="2372" spans="1:129" x14ac:dyDescent="0.15">
      <c r="B2372" s="77" t="s">
        <v>5785</v>
      </c>
      <c r="C2372" s="75"/>
      <c r="D2372" s="73" t="s">
        <v>229</v>
      </c>
      <c r="E2372" s="201" t="s">
        <v>5786</v>
      </c>
      <c r="F2372" s="201">
        <f t="shared" si="421"/>
        <v>2.9893888148999999</v>
      </c>
      <c r="G2372" s="201">
        <f t="shared" si="422"/>
        <v>0.70579528699999994</v>
      </c>
      <c r="H2372" s="201">
        <f t="shared" si="423"/>
        <v>0.53181473189999995</v>
      </c>
      <c r="I2372" s="201">
        <f t="shared" si="424"/>
        <v>0.10085919600000001</v>
      </c>
      <c r="J2372" s="201">
        <v>1.6509195999999999</v>
      </c>
      <c r="K2372" s="201">
        <v>0.47934744000000001</v>
      </c>
      <c r="L2372" s="201">
        <v>4.5960839000000003E-2</v>
      </c>
      <c r="M2372" s="201">
        <v>0.34023967999999999</v>
      </c>
      <c r="N2372" s="201">
        <v>0.27769254999999998</v>
      </c>
      <c r="O2372" s="201">
        <v>8.7863056999999994E-2</v>
      </c>
      <c r="P2372" s="201">
        <v>6.5064529000000001E-3</v>
      </c>
      <c r="Q2372" s="201">
        <v>5.0711928000000003E-2</v>
      </c>
      <c r="R2372" s="201">
        <v>0</v>
      </c>
      <c r="S2372" s="201">
        <v>0</v>
      </c>
      <c r="T2372" s="201">
        <v>0</v>
      </c>
      <c r="U2372" s="201">
        <v>5.0147268000000002E-2</v>
      </c>
      <c r="V2372" s="255"/>
      <c r="W2372" s="246">
        <f t="shared" si="425"/>
        <v>12.229034074074074</v>
      </c>
      <c r="X2372" s="191">
        <v>12498.96</v>
      </c>
      <c r="Y2372" s="191">
        <v>216.1412</v>
      </c>
      <c r="Z2372" s="191">
        <v>4.9434912000000004</v>
      </c>
      <c r="AA2372" s="191">
        <v>2.0880147999999998</v>
      </c>
      <c r="AB2372" s="191">
        <v>12273.771000000001</v>
      </c>
      <c r="AC2372" s="191">
        <v>0.22382869999999999</v>
      </c>
      <c r="AD2372" s="191">
        <v>1.7920233999999999</v>
      </c>
      <c r="AE2372" s="76">
        <v>2.1689986999999998E-5</v>
      </c>
      <c r="AF2372" s="76">
        <v>3.1543154E-6</v>
      </c>
      <c r="AG2372" s="20">
        <v>2.0306598999999999</v>
      </c>
      <c r="AH2372" s="20"/>
      <c r="AI2372" s="20"/>
      <c r="AJ2372" s="20"/>
      <c r="AK2372" s="20"/>
      <c r="AL2372" s="20"/>
      <c r="AM2372" s="20"/>
      <c r="AN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c r="BU2372" s="20"/>
      <c r="BV2372" s="20"/>
      <c r="BW2372" s="20"/>
      <c r="BX2372" s="20"/>
      <c r="BY2372" s="20"/>
      <c r="BZ2372" s="20"/>
      <c r="CA2372" s="20"/>
      <c r="CB2372" s="20"/>
      <c r="CC2372" s="20"/>
      <c r="CD2372" s="20"/>
      <c r="CE2372" s="20"/>
      <c r="CF2372" s="20"/>
      <c r="CG2372" s="20"/>
      <c r="CH2372" s="20"/>
      <c r="CI2372" s="20"/>
      <c r="CJ2372" s="20"/>
      <c r="CK2372" s="20"/>
      <c r="CL2372" s="20"/>
      <c r="CM2372" s="20"/>
      <c r="CN2372" s="20"/>
      <c r="CO2372" s="20"/>
      <c r="CP2372" s="20"/>
      <c r="CQ2372" s="20"/>
      <c r="CR2372" s="20"/>
      <c r="CS2372" s="20"/>
      <c r="CT2372" s="20"/>
      <c r="CU2372" s="20"/>
      <c r="CV2372" s="20"/>
      <c r="CW2372" s="20"/>
      <c r="CX2372" s="20"/>
      <c r="CY2372" s="20"/>
      <c r="CZ2372" s="20"/>
      <c r="DA2372" s="20"/>
      <c r="DB2372" s="20"/>
      <c r="DC2372" s="20"/>
      <c r="DD2372" s="20"/>
      <c r="DE2372" s="20"/>
      <c r="DF2372" s="20"/>
      <c r="DG2372" s="20"/>
      <c r="DH2372" s="20"/>
      <c r="DI2372" s="20"/>
      <c r="DJ2372" s="20"/>
      <c r="DK2372" s="20"/>
      <c r="DL2372" s="20"/>
      <c r="DM2372" s="20"/>
      <c r="DN2372" s="20"/>
      <c r="DO2372" s="20"/>
      <c r="DP2372" s="20"/>
      <c r="DQ2372" s="20"/>
      <c r="DR2372" s="20"/>
      <c r="DS2372" s="20"/>
      <c r="DT2372" s="20"/>
      <c r="DU2372" s="20"/>
      <c r="DV2372" s="20"/>
      <c r="DW2372" s="20"/>
      <c r="DX2372" s="20"/>
      <c r="DY2372" s="20"/>
    </row>
    <row r="2373" spans="1:129" x14ac:dyDescent="0.15">
      <c r="B2373" s="77" t="s">
        <v>5787</v>
      </c>
      <c r="C2373" s="75"/>
      <c r="D2373" s="73" t="s">
        <v>229</v>
      </c>
      <c r="E2373" s="201" t="s">
        <v>5788</v>
      </c>
      <c r="F2373" s="201">
        <f t="shared" si="421"/>
        <v>5.1423319980000004</v>
      </c>
      <c r="G2373" s="201">
        <f t="shared" si="422"/>
        <v>1.1090612000000002</v>
      </c>
      <c r="H2373" s="201">
        <f t="shared" si="423"/>
        <v>1.0125314729999999</v>
      </c>
      <c r="I2373" s="201">
        <f t="shared" si="424"/>
        <v>0.23619782499999997</v>
      </c>
      <c r="J2373" s="201">
        <v>2.7845415</v>
      </c>
      <c r="K2373" s="201">
        <v>0.91705365999999999</v>
      </c>
      <c r="L2373" s="201">
        <v>8.2485050000000004E-2</v>
      </c>
      <c r="M2373" s="201">
        <v>0.38191742000000001</v>
      </c>
      <c r="N2373" s="201">
        <v>0.58117596000000005</v>
      </c>
      <c r="O2373" s="201">
        <v>0.14596782</v>
      </c>
      <c r="P2373" s="201">
        <v>1.2992762999999999E-2</v>
      </c>
      <c r="Q2373" s="201">
        <v>7.9417694999999996E-2</v>
      </c>
      <c r="R2373" s="201">
        <v>0</v>
      </c>
      <c r="S2373" s="201">
        <v>0</v>
      </c>
      <c r="T2373" s="201">
        <v>0</v>
      </c>
      <c r="U2373" s="201">
        <v>0.15678012999999999</v>
      </c>
      <c r="V2373" s="255"/>
      <c r="W2373" s="246">
        <f t="shared" si="425"/>
        <v>20.626233333333332</v>
      </c>
      <c r="X2373" s="191">
        <v>12281.458000000001</v>
      </c>
      <c r="Y2373" s="191">
        <v>364.37878999999998</v>
      </c>
      <c r="Z2373" s="191">
        <v>10.364864000000001</v>
      </c>
      <c r="AA2373" s="191">
        <v>2.3157293999999999</v>
      </c>
      <c r="AB2373" s="191">
        <v>11900.146000000001</v>
      </c>
      <c r="AC2373" s="191">
        <v>0.65402568000000005</v>
      </c>
      <c r="AD2373" s="191">
        <v>3.5993335000000002</v>
      </c>
      <c r="AE2373" s="76">
        <v>3.9044295999999997E-5</v>
      </c>
      <c r="AF2373" s="76">
        <v>4.7302651000000003E-6</v>
      </c>
      <c r="AG2373" s="20">
        <v>3.3448809000000002</v>
      </c>
      <c r="AH2373" s="20"/>
      <c r="AI2373" s="20"/>
      <c r="AJ2373" s="20"/>
      <c r="AK2373" s="20"/>
      <c r="AL2373" s="20"/>
      <c r="AM2373" s="20"/>
      <c r="AN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c r="BU2373" s="20"/>
      <c r="BV2373" s="20"/>
      <c r="BW2373" s="20"/>
      <c r="BX2373" s="20"/>
      <c r="BY2373" s="20"/>
      <c r="BZ2373" s="20"/>
      <c r="CA2373" s="20"/>
      <c r="CB2373" s="20"/>
      <c r="CC2373" s="20"/>
      <c r="CD2373" s="20"/>
      <c r="CE2373" s="20"/>
      <c r="CF2373" s="20"/>
      <c r="CG2373" s="20"/>
      <c r="CH2373" s="20"/>
      <c r="CI2373" s="20"/>
      <c r="CJ2373" s="20"/>
      <c r="CK2373" s="20"/>
      <c r="CL2373" s="20"/>
      <c r="CM2373" s="20"/>
      <c r="CN2373" s="20"/>
      <c r="CO2373" s="20"/>
      <c r="CP2373" s="20"/>
      <c r="CQ2373" s="20"/>
      <c r="CR2373" s="20"/>
      <c r="CS2373" s="20"/>
      <c r="CT2373" s="20"/>
      <c r="CU2373" s="20"/>
      <c r="CV2373" s="20"/>
      <c r="CW2373" s="20"/>
      <c r="CX2373" s="20"/>
      <c r="CY2373" s="20"/>
      <c r="CZ2373" s="20"/>
      <c r="DA2373" s="20"/>
      <c r="DB2373" s="20"/>
      <c r="DC2373" s="20"/>
      <c r="DD2373" s="20"/>
      <c r="DE2373" s="20"/>
      <c r="DF2373" s="20"/>
      <c r="DG2373" s="20"/>
      <c r="DH2373" s="20"/>
      <c r="DI2373" s="20"/>
      <c r="DJ2373" s="20"/>
      <c r="DK2373" s="20"/>
      <c r="DL2373" s="20"/>
      <c r="DM2373" s="20"/>
      <c r="DN2373" s="20"/>
      <c r="DO2373" s="20"/>
      <c r="DP2373" s="20"/>
      <c r="DQ2373" s="20"/>
      <c r="DR2373" s="20"/>
      <c r="DS2373" s="20"/>
      <c r="DT2373" s="20"/>
      <c r="DU2373" s="20"/>
      <c r="DV2373" s="20"/>
      <c r="DW2373" s="20"/>
      <c r="DX2373" s="20"/>
      <c r="DY2373" s="20"/>
    </row>
    <row r="2374" spans="1:129" x14ac:dyDescent="0.15">
      <c r="B2374" s="77" t="s">
        <v>5789</v>
      </c>
      <c r="C2374" s="75"/>
      <c r="D2374" s="73" t="s">
        <v>229</v>
      </c>
      <c r="E2374" s="201" t="s">
        <v>5790</v>
      </c>
      <c r="F2374" s="201">
        <f t="shared" si="421"/>
        <v>4.7181360380000008</v>
      </c>
      <c r="G2374" s="201">
        <f t="shared" si="422"/>
        <v>1.0552007800000001</v>
      </c>
      <c r="H2374" s="201">
        <f t="shared" si="423"/>
        <v>1.027368703</v>
      </c>
      <c r="I2374" s="201">
        <f t="shared" si="424"/>
        <v>0.149649855</v>
      </c>
      <c r="J2374" s="201">
        <v>2.4859167000000002</v>
      </c>
      <c r="K2374" s="201">
        <v>0.93295335000000001</v>
      </c>
      <c r="L2374" s="201">
        <v>8.3145906000000006E-2</v>
      </c>
      <c r="M2374" s="201">
        <v>0.32914219</v>
      </c>
      <c r="N2374" s="201">
        <v>0.55365253000000003</v>
      </c>
      <c r="O2374" s="201">
        <v>0.17240606</v>
      </c>
      <c r="P2374" s="201">
        <v>1.1269447E-2</v>
      </c>
      <c r="Q2374" s="201">
        <v>9.0349835000000003E-2</v>
      </c>
      <c r="R2374" s="201">
        <v>0</v>
      </c>
      <c r="S2374" s="201">
        <v>0</v>
      </c>
      <c r="T2374" s="201">
        <v>0</v>
      </c>
      <c r="U2374" s="201">
        <v>5.9300020000000002E-2</v>
      </c>
      <c r="V2374" s="255"/>
      <c r="W2374" s="246">
        <f t="shared" si="425"/>
        <v>18.41419777777778</v>
      </c>
      <c r="X2374" s="191">
        <v>12315.421</v>
      </c>
      <c r="Y2374" s="191">
        <v>317.42712999999998</v>
      </c>
      <c r="Z2374" s="191">
        <v>10.411095</v>
      </c>
      <c r="AA2374" s="191">
        <v>2.0279365</v>
      </c>
      <c r="AB2374" s="191">
        <v>11980.79</v>
      </c>
      <c r="AC2374" s="191">
        <v>0.57727430999999996</v>
      </c>
      <c r="AD2374" s="191">
        <v>4.1871409000000002</v>
      </c>
      <c r="AE2374" s="76">
        <v>3.6867896000000002E-5</v>
      </c>
      <c r="AF2374" s="76">
        <v>4.3974770000000002E-6</v>
      </c>
      <c r="AG2374" s="20">
        <v>2.8820720999999998</v>
      </c>
      <c r="AH2374" s="20"/>
      <c r="AI2374" s="20"/>
      <c r="AJ2374" s="20"/>
      <c r="AK2374" s="20"/>
      <c r="AL2374" s="20"/>
      <c r="AM2374" s="20"/>
      <c r="AN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c r="BU2374" s="20"/>
      <c r="BV2374" s="20"/>
      <c r="BW2374" s="20"/>
      <c r="BX2374" s="20"/>
      <c r="BY2374" s="20"/>
      <c r="BZ2374" s="20"/>
      <c r="CA2374" s="20"/>
      <c r="CB2374" s="20"/>
      <c r="CC2374" s="20"/>
      <c r="CD2374" s="20"/>
      <c r="CE2374" s="20"/>
      <c r="CF2374" s="20"/>
      <c r="CG2374" s="20"/>
      <c r="CH2374" s="20"/>
      <c r="CI2374" s="20"/>
      <c r="CJ2374" s="20"/>
      <c r="CK2374" s="20"/>
      <c r="CL2374" s="20"/>
      <c r="CM2374" s="20"/>
      <c r="CN2374" s="20"/>
      <c r="CO2374" s="20"/>
      <c r="CP2374" s="20"/>
      <c r="CQ2374" s="20"/>
      <c r="CR2374" s="20"/>
      <c r="CS2374" s="20"/>
      <c r="CT2374" s="20"/>
      <c r="CU2374" s="20"/>
      <c r="CV2374" s="20"/>
      <c r="CW2374" s="20"/>
      <c r="CX2374" s="20"/>
      <c r="CY2374" s="20"/>
      <c r="CZ2374" s="20"/>
      <c r="DA2374" s="20"/>
      <c r="DB2374" s="20"/>
      <c r="DC2374" s="20"/>
      <c r="DD2374" s="20"/>
      <c r="DE2374" s="20"/>
      <c r="DF2374" s="20"/>
      <c r="DG2374" s="20"/>
      <c r="DH2374" s="20"/>
      <c r="DI2374" s="20"/>
      <c r="DJ2374" s="20"/>
      <c r="DK2374" s="20"/>
      <c r="DL2374" s="20"/>
      <c r="DM2374" s="20"/>
      <c r="DN2374" s="20"/>
      <c r="DO2374" s="20"/>
      <c r="DP2374" s="20"/>
      <c r="DQ2374" s="20"/>
      <c r="DR2374" s="20"/>
      <c r="DS2374" s="20"/>
      <c r="DT2374" s="20"/>
      <c r="DU2374" s="20"/>
      <c r="DV2374" s="20"/>
      <c r="DW2374" s="20"/>
      <c r="DX2374" s="20"/>
      <c r="DY2374" s="20"/>
    </row>
    <row r="2375" spans="1:129" x14ac:dyDescent="0.15">
      <c r="B2375" s="77" t="s">
        <v>5791</v>
      </c>
      <c r="C2375" s="75"/>
      <c r="D2375" s="73" t="s">
        <v>229</v>
      </c>
      <c r="E2375" s="201" t="s">
        <v>5792</v>
      </c>
      <c r="F2375" s="201">
        <f t="shared" si="421"/>
        <v>4.9613354379999999</v>
      </c>
      <c r="G2375" s="201">
        <f t="shared" si="422"/>
        <v>0.9749913899999999</v>
      </c>
      <c r="H2375" s="201">
        <f t="shared" si="423"/>
        <v>1.065065521</v>
      </c>
      <c r="I2375" s="201">
        <f t="shared" si="424"/>
        <v>0.164885427</v>
      </c>
      <c r="J2375" s="201">
        <v>2.7563930999999999</v>
      </c>
      <c r="K2375" s="201">
        <v>0.96490158999999998</v>
      </c>
      <c r="L2375" s="201">
        <v>8.8785693999999998E-2</v>
      </c>
      <c r="M2375" s="201">
        <v>0.25610746000000001</v>
      </c>
      <c r="N2375" s="201">
        <v>0.58276083999999995</v>
      </c>
      <c r="O2375" s="201">
        <v>0.13612309</v>
      </c>
      <c r="P2375" s="201">
        <v>1.1378236999999999E-2</v>
      </c>
      <c r="Q2375" s="201">
        <v>7.8186131000000006E-2</v>
      </c>
      <c r="R2375" s="201">
        <v>0</v>
      </c>
      <c r="S2375" s="201">
        <v>0</v>
      </c>
      <c r="T2375" s="201">
        <v>0</v>
      </c>
      <c r="U2375" s="201">
        <v>8.6699295999999995E-2</v>
      </c>
      <c r="V2375" s="255"/>
      <c r="W2375" s="246">
        <f t="shared" si="425"/>
        <v>20.417726666666663</v>
      </c>
      <c r="X2375" s="191">
        <v>9414.3035</v>
      </c>
      <c r="Y2375" s="191">
        <v>362.95078000000001</v>
      </c>
      <c r="Z2375" s="191">
        <v>8.2082969000000006</v>
      </c>
      <c r="AA2375" s="191">
        <v>1.6965702</v>
      </c>
      <c r="AB2375" s="191">
        <v>9037.9833999999992</v>
      </c>
      <c r="AC2375" s="191">
        <v>0.51422254999999994</v>
      </c>
      <c r="AD2375" s="191">
        <v>2.9502559000000002</v>
      </c>
      <c r="AE2375" s="76">
        <v>3.858194E-5</v>
      </c>
      <c r="AF2375" s="76">
        <v>4.0240776000000002E-6</v>
      </c>
      <c r="AG2375" s="20">
        <v>3.3718153000000002</v>
      </c>
      <c r="AH2375" s="20"/>
      <c r="AI2375" s="20"/>
      <c r="AJ2375" s="20"/>
      <c r="AK2375" s="20"/>
      <c r="AL2375" s="20"/>
      <c r="AM2375" s="20"/>
      <c r="AN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c r="BU2375" s="20"/>
      <c r="BV2375" s="20"/>
      <c r="BW2375" s="20"/>
      <c r="BX2375" s="20"/>
      <c r="BY2375" s="20"/>
      <c r="BZ2375" s="20"/>
      <c r="CA2375" s="20"/>
      <c r="CB2375" s="20"/>
      <c r="CC2375" s="20"/>
      <c r="CD2375" s="20"/>
      <c r="CE2375" s="20"/>
      <c r="CF2375" s="20"/>
      <c r="CG2375" s="20"/>
      <c r="CH2375" s="20"/>
      <c r="CI2375" s="20"/>
      <c r="CJ2375" s="20"/>
      <c r="CK2375" s="20"/>
      <c r="CL2375" s="20"/>
      <c r="CM2375" s="20"/>
      <c r="CN2375" s="20"/>
      <c r="CO2375" s="20"/>
      <c r="CP2375" s="20"/>
      <c r="CQ2375" s="20"/>
      <c r="CR2375" s="20"/>
      <c r="CS2375" s="20"/>
      <c r="CT2375" s="20"/>
      <c r="CU2375" s="20"/>
      <c r="CV2375" s="20"/>
      <c r="CW2375" s="20"/>
      <c r="CX2375" s="20"/>
      <c r="CY2375" s="20"/>
      <c r="CZ2375" s="20"/>
      <c r="DA2375" s="20"/>
      <c r="DB2375" s="20"/>
      <c r="DC2375" s="20"/>
      <c r="DD2375" s="20"/>
      <c r="DE2375" s="20"/>
      <c r="DF2375" s="20"/>
      <c r="DG2375" s="20"/>
      <c r="DH2375" s="20"/>
      <c r="DI2375" s="20"/>
      <c r="DJ2375" s="20"/>
      <c r="DK2375" s="20"/>
      <c r="DL2375" s="20"/>
      <c r="DM2375" s="20"/>
      <c r="DN2375" s="20"/>
      <c r="DO2375" s="20"/>
      <c r="DP2375" s="20"/>
      <c r="DQ2375" s="20"/>
      <c r="DR2375" s="20"/>
      <c r="DS2375" s="20"/>
      <c r="DT2375" s="20"/>
      <c r="DU2375" s="20"/>
      <c r="DV2375" s="20"/>
      <c r="DW2375" s="20"/>
      <c r="DX2375" s="20"/>
      <c r="DY2375" s="20"/>
    </row>
    <row r="2376" spans="1:129" x14ac:dyDescent="0.15">
      <c r="B2376" s="77" t="s">
        <v>5793</v>
      </c>
      <c r="C2376" s="114"/>
      <c r="D2376" s="73" t="s">
        <v>229</v>
      </c>
      <c r="E2376" s="201" t="s">
        <v>5794</v>
      </c>
      <c r="F2376" s="201">
        <f t="shared" si="421"/>
        <v>5.0358672480000006</v>
      </c>
      <c r="G2376" s="201">
        <f t="shared" si="422"/>
        <v>0.89880506000000004</v>
      </c>
      <c r="H2376" s="201">
        <f t="shared" si="423"/>
        <v>1.2542851700000002</v>
      </c>
      <c r="I2376" s="201">
        <f t="shared" si="424"/>
        <v>0.13027091800000001</v>
      </c>
      <c r="J2376" s="201">
        <v>2.7525061000000002</v>
      </c>
      <c r="K2376" s="201">
        <v>1.1401561</v>
      </c>
      <c r="L2376" s="201">
        <v>0.10286349</v>
      </c>
      <c r="M2376" s="201">
        <v>0.10567442000000001</v>
      </c>
      <c r="N2376" s="201">
        <v>0.63492327999999998</v>
      </c>
      <c r="O2376" s="201">
        <v>0.15820735999999999</v>
      </c>
      <c r="P2376" s="201">
        <v>1.1265580000000001E-2</v>
      </c>
      <c r="Q2376" s="201">
        <v>9.2224386000000005E-2</v>
      </c>
      <c r="R2376" s="201">
        <v>0</v>
      </c>
      <c r="S2376" s="201">
        <v>0</v>
      </c>
      <c r="T2376" s="201">
        <v>0</v>
      </c>
      <c r="U2376" s="201">
        <v>3.8046532000000001E-2</v>
      </c>
      <c r="V2376" s="255"/>
      <c r="W2376" s="246">
        <f t="shared" si="425"/>
        <v>20.388934074074076</v>
      </c>
      <c r="X2376" s="191">
        <v>9514.1934000000001</v>
      </c>
      <c r="Y2376" s="191">
        <v>355.32781999999997</v>
      </c>
      <c r="Z2376" s="191">
        <v>7.6377223000000001</v>
      </c>
      <c r="AA2376" s="191">
        <v>0.87626486999999997</v>
      </c>
      <c r="AB2376" s="191">
        <v>9146.2626999999993</v>
      </c>
      <c r="AC2376" s="191">
        <v>0.52544749999999996</v>
      </c>
      <c r="AD2376" s="191">
        <v>3.5634836999999999</v>
      </c>
      <c r="AE2376" s="76">
        <v>4.0681815999999998E-5</v>
      </c>
      <c r="AF2376" s="76">
        <v>4.5407115000000002E-6</v>
      </c>
      <c r="AG2376" s="20">
        <v>3.2461150000000001</v>
      </c>
      <c r="AH2376" s="20"/>
      <c r="AI2376" s="20"/>
      <c r="AJ2376" s="20"/>
      <c r="AK2376" s="20"/>
      <c r="AL2376" s="20"/>
      <c r="AM2376" s="20"/>
      <c r="AN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c r="BU2376" s="20"/>
      <c r="BV2376" s="20"/>
      <c r="BW2376" s="20"/>
      <c r="BX2376" s="20"/>
      <c r="BY2376" s="20"/>
      <c r="BZ2376" s="20"/>
      <c r="CA2376" s="20"/>
      <c r="CB2376" s="20"/>
      <c r="CC2376" s="20"/>
      <c r="CD2376" s="20"/>
      <c r="CE2376" s="20"/>
      <c r="CF2376" s="20"/>
      <c r="CG2376" s="20"/>
      <c r="CH2376" s="20"/>
      <c r="CI2376" s="20"/>
      <c r="CJ2376" s="20"/>
      <c r="CK2376" s="20"/>
      <c r="CL2376" s="20"/>
      <c r="CM2376" s="20"/>
      <c r="CN2376" s="20"/>
      <c r="CO2376" s="20"/>
      <c r="CP2376" s="20"/>
      <c r="CQ2376" s="20"/>
      <c r="CR2376" s="20"/>
      <c r="CS2376" s="20"/>
      <c r="CT2376" s="20"/>
      <c r="CU2376" s="20"/>
      <c r="CV2376" s="20"/>
      <c r="CW2376" s="20"/>
      <c r="CX2376" s="20"/>
      <c r="CY2376" s="20"/>
      <c r="CZ2376" s="20"/>
      <c r="DA2376" s="20"/>
      <c r="DB2376" s="20"/>
      <c r="DC2376" s="20"/>
      <c r="DD2376" s="20"/>
      <c r="DE2376" s="20"/>
      <c r="DF2376" s="20"/>
      <c r="DG2376" s="20"/>
      <c r="DH2376" s="20"/>
      <c r="DI2376" s="20"/>
      <c r="DJ2376" s="20"/>
      <c r="DK2376" s="20"/>
      <c r="DL2376" s="20"/>
      <c r="DM2376" s="20"/>
      <c r="DN2376" s="20"/>
      <c r="DO2376" s="20"/>
      <c r="DP2376" s="20"/>
      <c r="DQ2376" s="20"/>
      <c r="DR2376" s="20"/>
      <c r="DS2376" s="20"/>
      <c r="DT2376" s="20"/>
      <c r="DU2376" s="20"/>
      <c r="DV2376" s="20"/>
      <c r="DW2376" s="20"/>
      <c r="DX2376" s="20"/>
      <c r="DY2376" s="20"/>
    </row>
    <row r="2377" spans="1:129" x14ac:dyDescent="0.15">
      <c r="B2377" s="77" t="s">
        <v>5795</v>
      </c>
      <c r="C2377" s="75"/>
      <c r="D2377" s="73" t="s">
        <v>229</v>
      </c>
      <c r="E2377" s="201" t="s">
        <v>5796</v>
      </c>
      <c r="F2377" s="201">
        <f t="shared" si="421"/>
        <v>7.8481055839999998</v>
      </c>
      <c r="G2377" s="201">
        <f t="shared" si="422"/>
        <v>1.4588076670000001</v>
      </c>
      <c r="H2377" s="201">
        <f t="shared" si="423"/>
        <v>2.135529091</v>
      </c>
      <c r="I2377" s="201">
        <f t="shared" si="424"/>
        <v>0.11955162599999999</v>
      </c>
      <c r="J2377" s="201">
        <v>4.1342172000000001</v>
      </c>
      <c r="K2377" s="201">
        <v>1.9358624</v>
      </c>
      <c r="L2377" s="201">
        <v>0.18461132</v>
      </c>
      <c r="M2377" s="201">
        <v>4.6095856999999997E-2</v>
      </c>
      <c r="N2377" s="201">
        <v>1.2178389000000001</v>
      </c>
      <c r="O2377" s="201">
        <v>0.19487291000000001</v>
      </c>
      <c r="P2377" s="201">
        <v>1.5055371E-2</v>
      </c>
      <c r="Q2377" s="201">
        <v>8.8231773999999999E-2</v>
      </c>
      <c r="R2377" s="201">
        <v>0</v>
      </c>
      <c r="S2377" s="201">
        <v>0</v>
      </c>
      <c r="T2377" s="201">
        <v>0</v>
      </c>
      <c r="U2377" s="201">
        <v>3.1319852000000002E-2</v>
      </c>
      <c r="V2377" s="255"/>
      <c r="W2377" s="246">
        <f t="shared" si="425"/>
        <v>30.623831111111109</v>
      </c>
      <c r="X2377" s="191">
        <v>8860.0275999999994</v>
      </c>
      <c r="Y2377" s="191">
        <v>557.59794999999997</v>
      </c>
      <c r="Z2377" s="191">
        <v>6.8538106000000001</v>
      </c>
      <c r="AA2377" s="191">
        <v>1.1923217999999999E-2</v>
      </c>
      <c r="AB2377" s="191">
        <v>8292.3652000000002</v>
      </c>
      <c r="AC2377" s="191">
        <v>0.39864384000000003</v>
      </c>
      <c r="AD2377" s="191">
        <v>2.8000257</v>
      </c>
      <c r="AE2377" s="76">
        <v>6.4274467000000006E-5</v>
      </c>
      <c r="AF2377" s="76">
        <v>2.0445292E-5</v>
      </c>
      <c r="AG2377" s="20">
        <v>5.2977920000000003</v>
      </c>
      <c r="AH2377" s="20"/>
      <c r="AI2377" s="20"/>
      <c r="AJ2377" s="20"/>
      <c r="AK2377" s="20"/>
      <c r="AL2377" s="20"/>
      <c r="AM2377" s="20"/>
      <c r="AN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c r="BU2377" s="20"/>
      <c r="BV2377" s="20"/>
      <c r="BW2377" s="20"/>
      <c r="BX2377" s="20"/>
      <c r="BY2377" s="20"/>
      <c r="BZ2377" s="20"/>
      <c r="CA2377" s="20"/>
      <c r="CB2377" s="20"/>
      <c r="CC2377" s="20"/>
      <c r="CD2377" s="20"/>
      <c r="CE2377" s="20"/>
      <c r="CF2377" s="20"/>
      <c r="CG2377" s="20"/>
      <c r="CH2377" s="20"/>
      <c r="CI2377" s="20"/>
      <c r="CJ2377" s="20"/>
      <c r="CK2377" s="20"/>
      <c r="CL2377" s="20"/>
      <c r="CM2377" s="20"/>
      <c r="CN2377" s="20"/>
      <c r="CO2377" s="20"/>
      <c r="CP2377" s="20"/>
      <c r="CQ2377" s="20"/>
      <c r="CR2377" s="20"/>
      <c r="CS2377" s="20"/>
      <c r="CT2377" s="20"/>
      <c r="CU2377" s="20"/>
      <c r="CV2377" s="20"/>
      <c r="CW2377" s="20"/>
      <c r="CX2377" s="20"/>
      <c r="CY2377" s="20"/>
      <c r="CZ2377" s="20"/>
      <c r="DA2377" s="20"/>
      <c r="DB2377" s="20"/>
      <c r="DC2377" s="20"/>
      <c r="DD2377" s="20"/>
      <c r="DE2377" s="20"/>
      <c r="DF2377" s="20"/>
      <c r="DG2377" s="20"/>
      <c r="DH2377" s="20"/>
      <c r="DI2377" s="20"/>
      <c r="DJ2377" s="20"/>
      <c r="DK2377" s="20"/>
      <c r="DL2377" s="20"/>
      <c r="DM2377" s="20"/>
      <c r="DN2377" s="20"/>
      <c r="DO2377" s="20"/>
      <c r="DP2377" s="20"/>
      <c r="DQ2377" s="20"/>
      <c r="DR2377" s="20"/>
      <c r="DS2377" s="20"/>
      <c r="DT2377" s="20"/>
      <c r="DU2377" s="20"/>
      <c r="DV2377" s="20"/>
      <c r="DW2377" s="20"/>
      <c r="DX2377" s="20"/>
      <c r="DY2377" s="20"/>
    </row>
    <row r="2378" spans="1:129" x14ac:dyDescent="0.15">
      <c r="B2378" s="77" t="s">
        <v>5797</v>
      </c>
      <c r="C2378" s="75"/>
      <c r="D2378" s="73" t="s">
        <v>229</v>
      </c>
      <c r="E2378" s="201" t="s">
        <v>5798</v>
      </c>
      <c r="F2378" s="201">
        <f t="shared" si="421"/>
        <v>3.1934722348999998</v>
      </c>
      <c r="G2378" s="201">
        <f t="shared" si="422"/>
        <v>0.89381349599999993</v>
      </c>
      <c r="H2378" s="201">
        <f t="shared" si="423"/>
        <v>0.51277899989999998</v>
      </c>
      <c r="I2378" s="201">
        <f t="shared" si="424"/>
        <v>0.11869903900000001</v>
      </c>
      <c r="J2378" s="201">
        <v>1.6681807</v>
      </c>
      <c r="K2378" s="201">
        <v>0.45961341999999999</v>
      </c>
      <c r="L2378" s="201">
        <v>4.7248698999999998E-2</v>
      </c>
      <c r="M2378" s="201">
        <v>0.54184449000000001</v>
      </c>
      <c r="N2378" s="201">
        <v>0.26035457000000001</v>
      </c>
      <c r="O2378" s="201">
        <v>9.1614435999999994E-2</v>
      </c>
      <c r="P2378" s="201">
        <v>5.9168809000000001E-3</v>
      </c>
      <c r="Q2378" s="201">
        <v>4.8006295999999997E-2</v>
      </c>
      <c r="R2378" s="201">
        <v>0</v>
      </c>
      <c r="S2378" s="201">
        <v>0</v>
      </c>
      <c r="T2378" s="201">
        <v>0</v>
      </c>
      <c r="U2378" s="201">
        <v>7.0692743000000002E-2</v>
      </c>
      <c r="V2378" s="255"/>
      <c r="W2378" s="246">
        <f t="shared" si="425"/>
        <v>12.356894074074074</v>
      </c>
      <c r="X2378" s="191">
        <v>9214.2325999999994</v>
      </c>
      <c r="Y2378" s="191">
        <v>215.70555999999999</v>
      </c>
      <c r="Z2378" s="191">
        <v>4.4400405000000003</v>
      </c>
      <c r="AA2378" s="191">
        <v>3.3264203000000001</v>
      </c>
      <c r="AB2378" s="191">
        <v>8988.9022999999997</v>
      </c>
      <c r="AC2378" s="191">
        <v>0.21184797</v>
      </c>
      <c r="AD2378" s="191">
        <v>1.6464344</v>
      </c>
      <c r="AE2378" s="76">
        <v>2.1727651000000001E-5</v>
      </c>
      <c r="AF2378" s="76">
        <v>2.6131228000000001E-6</v>
      </c>
      <c r="AG2378" s="20">
        <v>2.0334389000000002</v>
      </c>
      <c r="AH2378" s="20"/>
      <c r="AI2378" s="20"/>
      <c r="AJ2378" s="20"/>
      <c r="AK2378" s="20"/>
      <c r="AL2378" s="20"/>
      <c r="AM2378" s="20"/>
      <c r="AN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c r="BU2378" s="20"/>
      <c r="BV2378" s="20"/>
      <c r="BW2378" s="20"/>
      <c r="BX2378" s="20"/>
      <c r="BY2378" s="20"/>
      <c r="BZ2378" s="20"/>
      <c r="CA2378" s="20"/>
      <c r="CB2378" s="20"/>
      <c r="CC2378" s="20"/>
      <c r="CD2378" s="20"/>
      <c r="CE2378" s="20"/>
      <c r="CF2378" s="20"/>
      <c r="CG2378" s="20"/>
      <c r="CH2378" s="20"/>
      <c r="CI2378" s="20"/>
      <c r="CJ2378" s="20"/>
      <c r="CK2378" s="20"/>
      <c r="CL2378" s="20"/>
      <c r="CM2378" s="20"/>
      <c r="CN2378" s="20"/>
      <c r="CO2378" s="20"/>
      <c r="CP2378" s="20"/>
      <c r="CQ2378" s="20"/>
      <c r="CR2378" s="20"/>
      <c r="CS2378" s="20"/>
      <c r="CT2378" s="20"/>
      <c r="CU2378" s="20"/>
      <c r="CV2378" s="20"/>
      <c r="CW2378" s="20"/>
      <c r="CX2378" s="20"/>
      <c r="CY2378" s="20"/>
      <c r="CZ2378" s="20"/>
      <c r="DA2378" s="20"/>
      <c r="DB2378" s="20"/>
      <c r="DC2378" s="20"/>
      <c r="DD2378" s="20"/>
      <c r="DE2378" s="20"/>
      <c r="DF2378" s="20"/>
      <c r="DG2378" s="20"/>
      <c r="DH2378" s="20"/>
      <c r="DI2378" s="20"/>
      <c r="DJ2378" s="20"/>
      <c r="DK2378" s="20"/>
      <c r="DL2378" s="20"/>
      <c r="DM2378" s="20"/>
      <c r="DN2378" s="20"/>
      <c r="DO2378" s="20"/>
      <c r="DP2378" s="20"/>
      <c r="DQ2378" s="20"/>
      <c r="DR2378" s="20"/>
      <c r="DS2378" s="20"/>
      <c r="DT2378" s="20"/>
      <c r="DU2378" s="20"/>
      <c r="DV2378" s="20"/>
      <c r="DW2378" s="20"/>
      <c r="DX2378" s="20"/>
      <c r="DY2378" s="20"/>
    </row>
    <row r="2379" spans="1:129" x14ac:dyDescent="0.15">
      <c r="A2379" s="61"/>
      <c r="B2379" s="77" t="s">
        <v>5799</v>
      </c>
      <c r="C2379" s="114"/>
      <c r="D2379" s="73" t="s">
        <v>229</v>
      </c>
      <c r="E2379" s="201" t="s">
        <v>5800</v>
      </c>
      <c r="F2379" s="201">
        <f t="shared" si="421"/>
        <v>4.4759502250000001</v>
      </c>
      <c r="G2379" s="201">
        <f t="shared" si="422"/>
        <v>0.86506644999999993</v>
      </c>
      <c r="H2379" s="201">
        <f t="shared" si="423"/>
        <v>0.905893948</v>
      </c>
      <c r="I2379" s="201">
        <f t="shared" si="424"/>
        <v>0.16397742700000001</v>
      </c>
      <c r="J2379" s="201">
        <v>2.5410124000000001</v>
      </c>
      <c r="K2379" s="201">
        <v>0.8210691</v>
      </c>
      <c r="L2379" s="201">
        <v>7.3755965000000007E-2</v>
      </c>
      <c r="M2379" s="201">
        <v>0.24380581000000001</v>
      </c>
      <c r="N2379" s="201">
        <v>0.49426533</v>
      </c>
      <c r="O2379" s="201">
        <v>0.12699531</v>
      </c>
      <c r="P2379" s="201">
        <v>1.1068883E-2</v>
      </c>
      <c r="Q2379" s="201">
        <v>7.6336604000000002E-2</v>
      </c>
      <c r="R2379" s="201">
        <v>0</v>
      </c>
      <c r="S2379" s="201">
        <v>0</v>
      </c>
      <c r="T2379" s="201">
        <v>0</v>
      </c>
      <c r="U2379" s="201">
        <v>8.7640823000000007E-2</v>
      </c>
      <c r="V2379" s="255"/>
      <c r="W2379" s="246">
        <f t="shared" si="425"/>
        <v>18.822314074074072</v>
      </c>
      <c r="X2379" s="191">
        <v>9567.5365999999995</v>
      </c>
      <c r="Y2379" s="191">
        <v>332.85156999999998</v>
      </c>
      <c r="Z2379" s="191">
        <v>8.1914751999999993</v>
      </c>
      <c r="AA2379" s="191">
        <v>1.6519556</v>
      </c>
      <c r="AB2379" s="191">
        <v>9221.4092000000001</v>
      </c>
      <c r="AC2379" s="191">
        <v>0.51532064</v>
      </c>
      <c r="AD2379" s="191">
        <v>2.9170579999999999</v>
      </c>
      <c r="AE2379" s="76">
        <v>3.4690126E-5</v>
      </c>
      <c r="AF2379" s="76">
        <v>4.1566899999999997E-6</v>
      </c>
      <c r="AG2379" s="20">
        <v>3.0765790000000002</v>
      </c>
      <c r="AH2379" s="20"/>
      <c r="AI2379" s="20"/>
      <c r="AJ2379" s="20"/>
      <c r="AK2379" s="20"/>
      <c r="AL2379" s="20"/>
      <c r="AM2379" s="20"/>
      <c r="AN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c r="BU2379" s="20"/>
      <c r="BV2379" s="20"/>
      <c r="BW2379" s="20"/>
      <c r="BX2379" s="20"/>
      <c r="BY2379" s="20"/>
      <c r="BZ2379" s="20"/>
      <c r="CA2379" s="20"/>
      <c r="CB2379" s="20"/>
      <c r="CC2379" s="20"/>
      <c r="CD2379" s="20"/>
      <c r="CE2379" s="20"/>
      <c r="CF2379" s="20"/>
      <c r="CG2379" s="20"/>
      <c r="CH2379" s="20"/>
      <c r="CI2379" s="20"/>
      <c r="CJ2379" s="20"/>
      <c r="CK2379" s="20"/>
      <c r="CL2379" s="20"/>
      <c r="CM2379" s="20"/>
      <c r="CN2379" s="20"/>
      <c r="CO2379" s="20"/>
      <c r="CP2379" s="20"/>
      <c r="CQ2379" s="20"/>
      <c r="CR2379" s="20"/>
      <c r="CS2379" s="20"/>
      <c r="CT2379" s="20"/>
      <c r="CU2379" s="20"/>
      <c r="CV2379" s="20"/>
      <c r="CW2379" s="20"/>
      <c r="CX2379" s="20"/>
      <c r="CY2379" s="20"/>
      <c r="CZ2379" s="20"/>
      <c r="DA2379" s="20"/>
      <c r="DB2379" s="20"/>
      <c r="DC2379" s="20"/>
      <c r="DD2379" s="20"/>
      <c r="DE2379" s="20"/>
      <c r="DF2379" s="20"/>
      <c r="DG2379" s="20"/>
      <c r="DH2379" s="20"/>
      <c r="DI2379" s="20"/>
      <c r="DJ2379" s="20"/>
      <c r="DK2379" s="20"/>
      <c r="DL2379" s="20"/>
      <c r="DM2379" s="20"/>
      <c r="DN2379" s="20"/>
      <c r="DO2379" s="20"/>
      <c r="DP2379" s="20"/>
      <c r="DQ2379" s="20"/>
      <c r="DR2379" s="20"/>
      <c r="DS2379" s="20"/>
      <c r="DT2379" s="20"/>
      <c r="DU2379" s="20"/>
      <c r="DV2379" s="20"/>
      <c r="DW2379" s="20"/>
      <c r="DX2379" s="20"/>
      <c r="DY2379" s="20"/>
    </row>
    <row r="2380" spans="1:129" x14ac:dyDescent="0.15">
      <c r="B2380" s="77" t="s">
        <v>5801</v>
      </c>
      <c r="C2380" s="75"/>
      <c r="D2380" s="73" t="s">
        <v>229</v>
      </c>
      <c r="E2380" s="201" t="s">
        <v>5802</v>
      </c>
      <c r="F2380" s="201">
        <f t="shared" si="421"/>
        <v>4.4771019019999994</v>
      </c>
      <c r="G2380" s="201">
        <f t="shared" si="422"/>
        <v>0.78553211000000001</v>
      </c>
      <c r="H2380" s="201">
        <f t="shared" si="423"/>
        <v>1.0756762010000001</v>
      </c>
      <c r="I2380" s="201">
        <f t="shared" si="424"/>
        <v>0.12666079099999999</v>
      </c>
      <c r="J2380" s="201">
        <v>2.4892327999999999</v>
      </c>
      <c r="K2380" s="201">
        <v>0.97855787000000005</v>
      </c>
      <c r="L2380" s="201">
        <v>8.6421013000000005E-2</v>
      </c>
      <c r="M2380" s="201">
        <v>0.10442534000000001</v>
      </c>
      <c r="N2380" s="201">
        <v>0.53345050999999999</v>
      </c>
      <c r="O2380" s="201">
        <v>0.14765626000000001</v>
      </c>
      <c r="P2380" s="201">
        <v>1.0697318000000001E-2</v>
      </c>
      <c r="Q2380" s="201">
        <v>8.9351000999999999E-2</v>
      </c>
      <c r="R2380" s="201">
        <v>0</v>
      </c>
      <c r="S2380" s="201">
        <v>0</v>
      </c>
      <c r="T2380" s="201">
        <v>0</v>
      </c>
      <c r="U2380" s="201">
        <v>3.7309790000000002E-2</v>
      </c>
      <c r="V2380" s="255"/>
      <c r="W2380" s="246">
        <f t="shared" si="425"/>
        <v>18.438761481481478</v>
      </c>
      <c r="X2380" s="191">
        <v>9656.9526999999998</v>
      </c>
      <c r="Y2380" s="191">
        <v>318.57826999999997</v>
      </c>
      <c r="Z2380" s="191">
        <v>7.4409501999999996</v>
      </c>
      <c r="AA2380" s="191">
        <v>0.89687729000000005</v>
      </c>
      <c r="AB2380" s="191">
        <v>9326.0360999999994</v>
      </c>
      <c r="AC2380" s="191">
        <v>0.51340627999999999</v>
      </c>
      <c r="AD2380" s="191">
        <v>3.4870884000000002</v>
      </c>
      <c r="AE2380" s="76">
        <v>3.6102183000000002E-5</v>
      </c>
      <c r="AF2380" s="76">
        <v>4.5367095000000003E-6</v>
      </c>
      <c r="AG2380" s="20">
        <v>2.8892194</v>
      </c>
      <c r="AH2380" s="20"/>
      <c r="AI2380" s="20"/>
      <c r="AJ2380" s="20"/>
      <c r="AK2380" s="20"/>
      <c r="AL2380" s="20"/>
      <c r="AM2380" s="20"/>
      <c r="AN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c r="BU2380" s="20"/>
      <c r="BV2380" s="20"/>
      <c r="BW2380" s="20"/>
      <c r="BX2380" s="20"/>
      <c r="BY2380" s="20"/>
      <c r="BZ2380" s="20"/>
      <c r="CA2380" s="20"/>
      <c r="CB2380" s="20"/>
      <c r="CC2380" s="20"/>
      <c r="CD2380" s="20"/>
      <c r="CE2380" s="20"/>
      <c r="CF2380" s="20"/>
      <c r="CG2380" s="20"/>
      <c r="CH2380" s="20"/>
      <c r="CI2380" s="20"/>
      <c r="CJ2380" s="20"/>
      <c r="CK2380" s="20"/>
      <c r="CL2380" s="20"/>
      <c r="CM2380" s="20"/>
      <c r="CN2380" s="20"/>
      <c r="CO2380" s="20"/>
      <c r="CP2380" s="20"/>
      <c r="CQ2380" s="20"/>
      <c r="CR2380" s="20"/>
      <c r="CS2380" s="20"/>
      <c r="CT2380" s="20"/>
      <c r="CU2380" s="20"/>
      <c r="CV2380" s="20"/>
      <c r="CW2380" s="20"/>
      <c r="CX2380" s="20"/>
      <c r="CY2380" s="20"/>
      <c r="CZ2380" s="20"/>
      <c r="DA2380" s="20"/>
      <c r="DB2380" s="20"/>
      <c r="DC2380" s="20"/>
      <c r="DD2380" s="20"/>
      <c r="DE2380" s="20"/>
      <c r="DF2380" s="20"/>
      <c r="DG2380" s="20"/>
      <c r="DH2380" s="20"/>
      <c r="DI2380" s="20"/>
      <c r="DJ2380" s="20"/>
      <c r="DK2380" s="20"/>
      <c r="DL2380" s="20"/>
      <c r="DM2380" s="20"/>
      <c r="DN2380" s="20"/>
      <c r="DO2380" s="20"/>
      <c r="DP2380" s="20"/>
      <c r="DQ2380" s="20"/>
      <c r="DR2380" s="20"/>
      <c r="DS2380" s="20"/>
      <c r="DT2380" s="20"/>
      <c r="DU2380" s="20"/>
      <c r="DV2380" s="20"/>
      <c r="DW2380" s="20"/>
      <c r="DX2380" s="20"/>
      <c r="DY2380" s="20"/>
    </row>
    <row r="2381" spans="1:129" x14ac:dyDescent="0.15">
      <c r="B2381" s="77" t="s">
        <v>5803</v>
      </c>
      <c r="C2381" s="75"/>
      <c r="D2381" s="73" t="s">
        <v>229</v>
      </c>
      <c r="E2381" s="201" t="s">
        <v>5804</v>
      </c>
      <c r="F2381" s="201">
        <f t="shared" si="421"/>
        <v>39.327512299999995</v>
      </c>
      <c r="G2381" s="201">
        <f t="shared" si="422"/>
        <v>13.830654089999999</v>
      </c>
      <c r="H2381" s="201">
        <f t="shared" si="423"/>
        <v>8.2891821599999993</v>
      </c>
      <c r="I2381" s="201">
        <f t="shared" si="424"/>
        <v>1.0660200500000001</v>
      </c>
      <c r="J2381" s="201">
        <v>16.141656000000001</v>
      </c>
      <c r="K2381" s="201">
        <v>7.4623974000000004</v>
      </c>
      <c r="L2381" s="201">
        <v>0.61692559000000002</v>
      </c>
      <c r="M2381" s="201">
        <v>0.89422928999999995</v>
      </c>
      <c r="N2381" s="201">
        <v>11.493903</v>
      </c>
      <c r="O2381" s="201">
        <v>1.4425218</v>
      </c>
      <c r="P2381" s="201">
        <v>0.20985917000000001</v>
      </c>
      <c r="Q2381" s="201">
        <v>0.57838542999999998</v>
      </c>
      <c r="R2381" s="201">
        <v>0</v>
      </c>
      <c r="S2381" s="201">
        <v>0</v>
      </c>
      <c r="T2381" s="201">
        <v>0</v>
      </c>
      <c r="U2381" s="201">
        <v>0.48763462000000002</v>
      </c>
      <c r="V2381" s="255"/>
      <c r="W2381" s="246">
        <f t="shared" si="425"/>
        <v>119.56782222222222</v>
      </c>
      <c r="X2381" s="191">
        <v>23567.46</v>
      </c>
      <c r="Y2381" s="191">
        <v>1834.2945999999999</v>
      </c>
      <c r="Z2381" s="191">
        <v>153.38864000000001</v>
      </c>
      <c r="AA2381" s="191">
        <v>4.3166823000000001</v>
      </c>
      <c r="AB2381" s="191">
        <v>21497.645</v>
      </c>
      <c r="AC2381" s="191">
        <v>11.380065</v>
      </c>
      <c r="AD2381" s="191">
        <v>66.435424999999995</v>
      </c>
      <c r="AE2381" s="20">
        <v>4.0047548E-4</v>
      </c>
      <c r="AF2381" s="76">
        <v>9.0442100999999995E-6</v>
      </c>
      <c r="AG2381" s="20">
        <v>13.465702</v>
      </c>
      <c r="AH2381" s="20"/>
      <c r="AI2381" s="20"/>
      <c r="AJ2381" s="20"/>
      <c r="AK2381" s="20"/>
      <c r="AL2381" s="20"/>
      <c r="AM2381" s="20"/>
      <c r="AN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c r="BU2381" s="20"/>
      <c r="BV2381" s="20"/>
      <c r="BW2381" s="20"/>
      <c r="BX2381" s="20"/>
      <c r="BY2381" s="20"/>
      <c r="BZ2381" s="20"/>
      <c r="CA2381" s="20"/>
      <c r="CB2381" s="20"/>
      <c r="CC2381" s="20"/>
      <c r="CD2381" s="20"/>
      <c r="CE2381" s="20"/>
      <c r="CF2381" s="20"/>
      <c r="CG2381" s="20"/>
      <c r="CH2381" s="20"/>
      <c r="CI2381" s="20"/>
      <c r="CJ2381" s="20"/>
      <c r="CK2381" s="20"/>
      <c r="CL2381" s="20"/>
      <c r="CM2381" s="20"/>
      <c r="CN2381" s="20"/>
      <c r="CO2381" s="20"/>
      <c r="CP2381" s="20"/>
      <c r="CQ2381" s="20"/>
      <c r="CR2381" s="20"/>
      <c r="CS2381" s="20"/>
      <c r="CT2381" s="20"/>
      <c r="CU2381" s="20"/>
      <c r="CV2381" s="20"/>
      <c r="CW2381" s="20"/>
      <c r="CX2381" s="20"/>
      <c r="CY2381" s="20"/>
      <c r="CZ2381" s="20"/>
      <c r="DA2381" s="20"/>
      <c r="DB2381" s="20"/>
      <c r="DC2381" s="20"/>
      <c r="DD2381" s="20"/>
      <c r="DE2381" s="20"/>
      <c r="DF2381" s="20"/>
      <c r="DG2381" s="20"/>
      <c r="DH2381" s="20"/>
      <c r="DI2381" s="20"/>
      <c r="DJ2381" s="20"/>
      <c r="DK2381" s="20"/>
      <c r="DL2381" s="20"/>
      <c r="DM2381" s="20"/>
      <c r="DN2381" s="20"/>
      <c r="DO2381" s="20"/>
      <c r="DP2381" s="20"/>
      <c r="DQ2381" s="20"/>
      <c r="DR2381" s="20"/>
      <c r="DS2381" s="20"/>
      <c r="DT2381" s="20"/>
      <c r="DU2381" s="20"/>
      <c r="DV2381" s="20"/>
      <c r="DW2381" s="20"/>
      <c r="DX2381" s="20"/>
      <c r="DY2381" s="20"/>
    </row>
    <row r="2382" spans="1:129" x14ac:dyDescent="0.15">
      <c r="B2382" s="77" t="s">
        <v>5805</v>
      </c>
      <c r="C2382" s="75"/>
      <c r="D2382" s="73" t="s">
        <v>229</v>
      </c>
      <c r="E2382" s="201" t="s">
        <v>5806</v>
      </c>
      <c r="F2382" s="201">
        <f t="shared" si="421"/>
        <v>32.423687880000003</v>
      </c>
      <c r="G2382" s="201">
        <f t="shared" si="422"/>
        <v>10.1268183</v>
      </c>
      <c r="H2382" s="201">
        <f t="shared" si="423"/>
        <v>6.9437657699999997</v>
      </c>
      <c r="I2382" s="201">
        <f t="shared" si="424"/>
        <v>0.99859480999999994</v>
      </c>
      <c r="J2382" s="201">
        <v>14.354509</v>
      </c>
      <c r="K2382" s="201">
        <v>6.2811783999999999</v>
      </c>
      <c r="L2382" s="201">
        <v>0.50733698999999999</v>
      </c>
      <c r="M2382" s="201">
        <v>0.81063240000000003</v>
      </c>
      <c r="N2382" s="201">
        <v>7.9533772000000003</v>
      </c>
      <c r="O2382" s="201">
        <v>1.3628087</v>
      </c>
      <c r="P2382" s="201">
        <v>0.15525037999999999</v>
      </c>
      <c r="Q2382" s="201">
        <v>0.55712092999999996</v>
      </c>
      <c r="R2382" s="201">
        <v>0</v>
      </c>
      <c r="S2382" s="201">
        <v>0</v>
      </c>
      <c r="T2382" s="201">
        <v>0</v>
      </c>
      <c r="U2382" s="201">
        <v>0.44147387999999999</v>
      </c>
      <c r="V2382" s="255"/>
      <c r="W2382" s="246">
        <f t="shared" si="425"/>
        <v>106.32969629629629</v>
      </c>
      <c r="X2382" s="191">
        <v>22242.120999999999</v>
      </c>
      <c r="Y2382" s="191">
        <v>1671.6711</v>
      </c>
      <c r="Z2382" s="191">
        <v>121.75870999999999</v>
      </c>
      <c r="AA2382" s="191">
        <v>4.0740999999999996</v>
      </c>
      <c r="AB2382" s="191">
        <v>20383.043000000001</v>
      </c>
      <c r="AC2382" s="191">
        <v>8.9350073000000005</v>
      </c>
      <c r="AD2382" s="191">
        <v>52.638714</v>
      </c>
      <c r="AE2382" s="20">
        <v>3.1138116000000002E-4</v>
      </c>
      <c r="AF2382" s="76">
        <v>8.5237587999999992E-6</v>
      </c>
      <c r="AG2382" s="20">
        <v>12.814738999999999</v>
      </c>
      <c r="AH2382" s="20"/>
      <c r="AI2382" s="20"/>
      <c r="AJ2382" s="20"/>
      <c r="AK2382" s="20"/>
      <c r="AL2382" s="20"/>
      <c r="AM2382" s="20"/>
      <c r="AN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c r="BU2382" s="20"/>
      <c r="BV2382" s="20"/>
      <c r="BW2382" s="20"/>
      <c r="BX2382" s="20"/>
      <c r="BY2382" s="20"/>
      <c r="BZ2382" s="20"/>
      <c r="CA2382" s="20"/>
      <c r="CB2382" s="20"/>
      <c r="CC2382" s="20"/>
      <c r="CD2382" s="20"/>
      <c r="CE2382" s="20"/>
      <c r="CF2382" s="20"/>
      <c r="CG2382" s="20"/>
      <c r="CH2382" s="20"/>
      <c r="CI2382" s="20"/>
      <c r="CJ2382" s="20"/>
      <c r="CK2382" s="20"/>
      <c r="CL2382" s="20"/>
      <c r="CM2382" s="20"/>
      <c r="CN2382" s="20"/>
      <c r="CO2382" s="20"/>
      <c r="CP2382" s="20"/>
      <c r="CQ2382" s="20"/>
      <c r="CR2382" s="20"/>
      <c r="CS2382" s="20"/>
      <c r="CT2382" s="20"/>
      <c r="CU2382" s="20"/>
      <c r="CV2382" s="20"/>
      <c r="CW2382" s="20"/>
      <c r="CX2382" s="20"/>
      <c r="CY2382" s="20"/>
      <c r="CZ2382" s="20"/>
      <c r="DA2382" s="20"/>
      <c r="DB2382" s="20"/>
      <c r="DC2382" s="20"/>
      <c r="DD2382" s="20"/>
      <c r="DE2382" s="20"/>
      <c r="DF2382" s="20"/>
      <c r="DG2382" s="20"/>
      <c r="DH2382" s="20"/>
      <c r="DI2382" s="20"/>
      <c r="DJ2382" s="20"/>
      <c r="DK2382" s="20"/>
      <c r="DL2382" s="20"/>
      <c r="DM2382" s="20"/>
      <c r="DN2382" s="20"/>
      <c r="DO2382" s="20"/>
      <c r="DP2382" s="20"/>
      <c r="DQ2382" s="20"/>
      <c r="DR2382" s="20"/>
      <c r="DS2382" s="20"/>
      <c r="DT2382" s="20"/>
      <c r="DU2382" s="20"/>
      <c r="DV2382" s="20"/>
      <c r="DW2382" s="20"/>
      <c r="DX2382" s="20"/>
      <c r="DY2382" s="20"/>
    </row>
    <row r="2383" spans="1:129" x14ac:dyDescent="0.15">
      <c r="B2383" s="77" t="s">
        <v>5807</v>
      </c>
      <c r="C2383" s="75"/>
      <c r="D2383" s="73" t="s">
        <v>229</v>
      </c>
      <c r="E2383" s="201" t="s">
        <v>5808</v>
      </c>
      <c r="F2383" s="201">
        <f t="shared" si="421"/>
        <v>34.762430129999998</v>
      </c>
      <c r="G2383" s="201">
        <f t="shared" si="422"/>
        <v>12.26274892</v>
      </c>
      <c r="H2383" s="201">
        <f t="shared" si="423"/>
        <v>7.3999261299999999</v>
      </c>
      <c r="I2383" s="201">
        <f t="shared" si="424"/>
        <v>0.81926407999999995</v>
      </c>
      <c r="J2383" s="201">
        <v>14.280491</v>
      </c>
      <c r="K2383" s="201">
        <v>6.6479765000000004</v>
      </c>
      <c r="L2383" s="201">
        <v>0.56179303999999997</v>
      </c>
      <c r="M2383" s="201">
        <v>0.84315982</v>
      </c>
      <c r="N2383" s="201">
        <v>10.371074999999999</v>
      </c>
      <c r="O2383" s="201">
        <v>1.0485141</v>
      </c>
      <c r="P2383" s="201">
        <v>0.19015658999999999</v>
      </c>
      <c r="Q2383" s="201">
        <v>0.38758359999999997</v>
      </c>
      <c r="R2383" s="201">
        <v>0</v>
      </c>
      <c r="S2383" s="201">
        <v>0</v>
      </c>
      <c r="T2383" s="201">
        <v>0</v>
      </c>
      <c r="U2383" s="201">
        <v>0.43168047999999998</v>
      </c>
      <c r="V2383" s="255"/>
      <c r="W2383" s="246">
        <f t="shared" si="425"/>
        <v>105.78141481481481</v>
      </c>
      <c r="X2383" s="191">
        <v>22390.109</v>
      </c>
      <c r="Y2383" s="191">
        <v>1655.5433</v>
      </c>
      <c r="Z2383" s="191">
        <v>130.78035</v>
      </c>
      <c r="AA2383" s="191">
        <v>4.1110682000000001</v>
      </c>
      <c r="AB2383" s="191">
        <v>20534.384999999998</v>
      </c>
      <c r="AC2383" s="191">
        <v>9.6833822000000005</v>
      </c>
      <c r="AD2383" s="191">
        <v>55.606400000000001</v>
      </c>
      <c r="AE2383" s="20">
        <v>3.5717719999999999E-4</v>
      </c>
      <c r="AF2383" s="76">
        <v>8.5931631999999997E-6</v>
      </c>
      <c r="AG2383" s="20">
        <v>12.466334</v>
      </c>
      <c r="AH2383" s="20"/>
      <c r="AI2383" s="20"/>
      <c r="AJ2383" s="20"/>
      <c r="AK2383" s="20"/>
      <c r="AL2383" s="20"/>
      <c r="AM2383" s="20"/>
      <c r="AN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c r="BU2383" s="20"/>
      <c r="BV2383" s="20"/>
      <c r="BW2383" s="20"/>
      <c r="BX2383" s="20"/>
      <c r="BY2383" s="20"/>
      <c r="BZ2383" s="20"/>
      <c r="CA2383" s="20"/>
      <c r="CB2383" s="20"/>
      <c r="CC2383" s="20"/>
      <c r="CD2383" s="20"/>
      <c r="CE2383" s="20"/>
      <c r="CF2383" s="20"/>
      <c r="CG2383" s="20"/>
      <c r="CH2383" s="20"/>
      <c r="CI2383" s="20"/>
      <c r="CJ2383" s="20"/>
      <c r="CK2383" s="20"/>
      <c r="CL2383" s="20"/>
      <c r="CM2383" s="20"/>
      <c r="CN2383" s="20"/>
      <c r="CO2383" s="20"/>
      <c r="CP2383" s="20"/>
      <c r="CQ2383" s="20"/>
      <c r="CR2383" s="20"/>
      <c r="CS2383" s="20"/>
      <c r="CT2383" s="20"/>
      <c r="CU2383" s="20"/>
      <c r="CV2383" s="20"/>
      <c r="CW2383" s="20"/>
      <c r="CX2383" s="20"/>
      <c r="CY2383" s="20"/>
      <c r="CZ2383" s="20"/>
      <c r="DA2383" s="20"/>
      <c r="DB2383" s="20"/>
      <c r="DC2383" s="20"/>
      <c r="DD2383" s="20"/>
      <c r="DE2383" s="20"/>
      <c r="DF2383" s="20"/>
      <c r="DG2383" s="20"/>
      <c r="DH2383" s="20"/>
      <c r="DI2383" s="20"/>
      <c r="DJ2383" s="20"/>
      <c r="DK2383" s="20"/>
      <c r="DL2383" s="20"/>
      <c r="DM2383" s="20"/>
      <c r="DN2383" s="20"/>
      <c r="DO2383" s="20"/>
      <c r="DP2383" s="20"/>
      <c r="DQ2383" s="20"/>
      <c r="DR2383" s="20"/>
      <c r="DS2383" s="20"/>
      <c r="DT2383" s="20"/>
      <c r="DU2383" s="20"/>
      <c r="DV2383" s="20"/>
      <c r="DW2383" s="20"/>
      <c r="DX2383" s="20"/>
      <c r="DY2383" s="20"/>
    </row>
    <row r="2384" spans="1:129" x14ac:dyDescent="0.15">
      <c r="B2384" s="77" t="s">
        <v>5809</v>
      </c>
      <c r="C2384" s="75"/>
      <c r="D2384" s="73" t="s">
        <v>229</v>
      </c>
      <c r="E2384" s="201" t="s">
        <v>5810</v>
      </c>
      <c r="F2384" s="201">
        <f t="shared" si="421"/>
        <v>27.633178520000001</v>
      </c>
      <c r="G2384" s="201">
        <f t="shared" si="422"/>
        <v>8.4312140699999993</v>
      </c>
      <c r="H2384" s="201">
        <f t="shared" si="423"/>
        <v>5.9953446499999998</v>
      </c>
      <c r="I2384" s="201">
        <f t="shared" si="424"/>
        <v>0.75102579999999997</v>
      </c>
      <c r="J2384" s="201">
        <v>12.455594</v>
      </c>
      <c r="K2384" s="201">
        <v>5.4166974999999997</v>
      </c>
      <c r="L2384" s="201">
        <v>0.44621197000000001</v>
      </c>
      <c r="M2384" s="201">
        <v>0.75721996999999996</v>
      </c>
      <c r="N2384" s="201">
        <v>6.7085153999999996</v>
      </c>
      <c r="O2384" s="201">
        <v>0.96547870000000002</v>
      </c>
      <c r="P2384" s="201">
        <v>0.13243518000000001</v>
      </c>
      <c r="Q2384" s="201">
        <v>0.36528245999999998</v>
      </c>
      <c r="R2384" s="201">
        <v>0</v>
      </c>
      <c r="S2384" s="201">
        <v>0</v>
      </c>
      <c r="T2384" s="201">
        <v>0</v>
      </c>
      <c r="U2384" s="201">
        <v>0.38574333999999999</v>
      </c>
      <c r="V2384" s="255"/>
      <c r="W2384" s="246">
        <f t="shared" si="425"/>
        <v>92.263659259259256</v>
      </c>
      <c r="X2384" s="191">
        <v>21073.859</v>
      </c>
      <c r="Y2384" s="191">
        <v>1490.0350000000001</v>
      </c>
      <c r="Z2384" s="191">
        <v>98.371578</v>
      </c>
      <c r="AA2384" s="191">
        <v>3.8733726000000002</v>
      </c>
      <c r="AB2384" s="191">
        <v>19433.883000000002</v>
      </c>
      <c r="AC2384" s="191">
        <v>7.1477212999999997</v>
      </c>
      <c r="AD2384" s="191">
        <v>40.548580000000001</v>
      </c>
      <c r="AE2384" s="20">
        <v>2.6519384E-4</v>
      </c>
      <c r="AF2384" s="76">
        <v>8.0787264000000003E-6</v>
      </c>
      <c r="AG2384" s="20">
        <v>11.808498999999999</v>
      </c>
      <c r="AH2384" s="20"/>
      <c r="AI2384" s="20"/>
      <c r="AJ2384" s="20"/>
      <c r="AK2384" s="20"/>
      <c r="AL2384" s="20"/>
      <c r="AM2384" s="20"/>
      <c r="AN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c r="BU2384" s="20"/>
      <c r="BV2384" s="20"/>
      <c r="BW2384" s="20"/>
      <c r="BX2384" s="20"/>
      <c r="BY2384" s="20"/>
      <c r="BZ2384" s="20"/>
      <c r="CA2384" s="20"/>
      <c r="CB2384" s="20"/>
      <c r="CC2384" s="20"/>
      <c r="CD2384" s="20"/>
      <c r="CE2384" s="20"/>
      <c r="CF2384" s="20"/>
      <c r="CG2384" s="20"/>
      <c r="CH2384" s="20"/>
      <c r="CI2384" s="20"/>
      <c r="CJ2384" s="20"/>
      <c r="CK2384" s="20"/>
      <c r="CL2384" s="20"/>
      <c r="CM2384" s="20"/>
      <c r="CN2384" s="20"/>
      <c r="CO2384" s="20"/>
      <c r="CP2384" s="20"/>
      <c r="CQ2384" s="20"/>
      <c r="CR2384" s="20"/>
      <c r="CS2384" s="20"/>
      <c r="CT2384" s="20"/>
      <c r="CU2384" s="20"/>
      <c r="CV2384" s="20"/>
      <c r="CW2384" s="20"/>
      <c r="CX2384" s="20"/>
      <c r="CY2384" s="20"/>
      <c r="CZ2384" s="20"/>
      <c r="DA2384" s="20"/>
      <c r="DB2384" s="20"/>
      <c r="DC2384" s="20"/>
      <c r="DD2384" s="20"/>
      <c r="DE2384" s="20"/>
      <c r="DF2384" s="20"/>
      <c r="DG2384" s="20"/>
      <c r="DH2384" s="20"/>
      <c r="DI2384" s="20"/>
      <c r="DJ2384" s="20"/>
      <c r="DK2384" s="20"/>
      <c r="DL2384" s="20"/>
      <c r="DM2384" s="20"/>
      <c r="DN2384" s="20"/>
      <c r="DO2384" s="20"/>
      <c r="DP2384" s="20"/>
      <c r="DQ2384" s="20"/>
      <c r="DR2384" s="20"/>
      <c r="DS2384" s="20"/>
      <c r="DT2384" s="20"/>
      <c r="DU2384" s="20"/>
      <c r="DV2384" s="20"/>
      <c r="DW2384" s="20"/>
      <c r="DX2384" s="20"/>
      <c r="DY2384" s="20"/>
    </row>
    <row r="2385" spans="2:129" x14ac:dyDescent="0.15">
      <c r="B2385" s="77" t="s">
        <v>5811</v>
      </c>
      <c r="C2385" s="75"/>
      <c r="D2385" s="73" t="s">
        <v>229</v>
      </c>
      <c r="E2385" s="201" t="s">
        <v>5812</v>
      </c>
      <c r="F2385" s="201">
        <f t="shared" si="421"/>
        <v>30.693084370000001</v>
      </c>
      <c r="G2385" s="201">
        <f t="shared" si="422"/>
        <v>10.23812414</v>
      </c>
      <c r="H2385" s="201">
        <f t="shared" si="423"/>
        <v>6.3958929700000002</v>
      </c>
      <c r="I2385" s="201">
        <f t="shared" si="424"/>
        <v>0.77234726000000009</v>
      </c>
      <c r="J2385" s="201">
        <v>13.286720000000001</v>
      </c>
      <c r="K2385" s="201">
        <v>5.8335799000000002</v>
      </c>
      <c r="L2385" s="201">
        <v>0.44434460999999997</v>
      </c>
      <c r="M2385" s="201">
        <v>0.30779104000000002</v>
      </c>
      <c r="N2385" s="201">
        <v>8.6452892000000006</v>
      </c>
      <c r="O2385" s="201">
        <v>1.2850439</v>
      </c>
      <c r="P2385" s="201">
        <v>0.11796846</v>
      </c>
      <c r="Q2385" s="201">
        <v>0.53938063000000003</v>
      </c>
      <c r="R2385" s="201">
        <v>0</v>
      </c>
      <c r="S2385" s="201">
        <v>0</v>
      </c>
      <c r="T2385" s="201">
        <v>0</v>
      </c>
      <c r="U2385" s="201">
        <v>0.23296663000000001</v>
      </c>
      <c r="V2385" s="255"/>
      <c r="W2385" s="246">
        <f t="shared" si="425"/>
        <v>98.420148148148144</v>
      </c>
      <c r="X2385" s="191">
        <v>18441.95</v>
      </c>
      <c r="Y2385" s="191">
        <v>1509.5840000000001</v>
      </c>
      <c r="Z2385" s="191">
        <v>121.12714</v>
      </c>
      <c r="AA2385" s="191">
        <v>1.6959624</v>
      </c>
      <c r="AB2385" s="191">
        <v>16739.096000000001</v>
      </c>
      <c r="AC2385" s="191">
        <v>9.2497580999999993</v>
      </c>
      <c r="AD2385" s="191">
        <v>61.197884000000002</v>
      </c>
      <c r="AE2385" s="20">
        <v>3.1385229999999998E-4</v>
      </c>
      <c r="AF2385" s="76">
        <v>9.6870655999999997E-6</v>
      </c>
      <c r="AG2385" s="20">
        <v>11.117943</v>
      </c>
      <c r="AH2385" s="20"/>
      <c r="AI2385" s="20"/>
      <c r="AJ2385" s="20"/>
      <c r="AK2385" s="20"/>
      <c r="AL2385" s="20"/>
      <c r="AM2385" s="20"/>
      <c r="AN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c r="BU2385" s="20"/>
      <c r="BV2385" s="20"/>
      <c r="BW2385" s="20"/>
      <c r="BX2385" s="20"/>
      <c r="BY2385" s="20"/>
      <c r="BZ2385" s="20"/>
      <c r="CA2385" s="20"/>
      <c r="CB2385" s="20"/>
      <c r="CC2385" s="20"/>
      <c r="CD2385" s="20"/>
      <c r="CE2385" s="20"/>
      <c r="CF2385" s="20"/>
      <c r="CG2385" s="20"/>
      <c r="CH2385" s="20"/>
      <c r="CI2385" s="20"/>
      <c r="CJ2385" s="20"/>
      <c r="CK2385" s="20"/>
      <c r="CL2385" s="20"/>
      <c r="CM2385" s="20"/>
      <c r="CN2385" s="20"/>
      <c r="CO2385" s="20"/>
      <c r="CP2385" s="20"/>
      <c r="CQ2385" s="20"/>
      <c r="CR2385" s="20"/>
      <c r="CS2385" s="20"/>
      <c r="CT2385" s="20"/>
      <c r="CU2385" s="20"/>
      <c r="CV2385" s="20"/>
      <c r="CW2385" s="20"/>
      <c r="CX2385" s="20"/>
      <c r="CY2385" s="20"/>
      <c r="CZ2385" s="20"/>
      <c r="DA2385" s="20"/>
      <c r="DB2385" s="20"/>
      <c r="DC2385" s="20"/>
      <c r="DD2385" s="20"/>
      <c r="DE2385" s="20"/>
      <c r="DF2385" s="20"/>
      <c r="DG2385" s="20"/>
      <c r="DH2385" s="20"/>
      <c r="DI2385" s="20"/>
      <c r="DJ2385" s="20"/>
      <c r="DK2385" s="20"/>
      <c r="DL2385" s="20"/>
      <c r="DM2385" s="20"/>
      <c r="DN2385" s="20"/>
      <c r="DO2385" s="20"/>
      <c r="DP2385" s="20"/>
      <c r="DQ2385" s="20"/>
      <c r="DR2385" s="20"/>
      <c r="DS2385" s="20"/>
      <c r="DT2385" s="20"/>
      <c r="DU2385" s="20"/>
      <c r="DV2385" s="20"/>
      <c r="DW2385" s="20"/>
      <c r="DX2385" s="20"/>
      <c r="DY2385" s="20"/>
    </row>
    <row r="2386" spans="2:129" x14ac:dyDescent="0.15">
      <c r="B2386" s="77" t="s">
        <v>5813</v>
      </c>
      <c r="C2386" s="75"/>
      <c r="D2386" s="73" t="s">
        <v>229</v>
      </c>
      <c r="E2386" s="201" t="s">
        <v>5814</v>
      </c>
      <c r="F2386" s="201">
        <f t="shared" si="421"/>
        <v>26.796091919999999</v>
      </c>
      <c r="G2386" s="201">
        <f t="shared" si="422"/>
        <v>7.8752989499999995</v>
      </c>
      <c r="H2386" s="201">
        <f t="shared" si="423"/>
        <v>6.0294269099999998</v>
      </c>
      <c r="I2386" s="201">
        <f t="shared" si="424"/>
        <v>0.74216006000000001</v>
      </c>
      <c r="J2386" s="201">
        <v>12.149206</v>
      </c>
      <c r="K2386" s="201">
        <v>5.4759931999999996</v>
      </c>
      <c r="L2386" s="201">
        <v>0.43718312999999998</v>
      </c>
      <c r="M2386" s="201">
        <v>0.30839695</v>
      </c>
      <c r="N2386" s="201">
        <v>6.3073978999999998</v>
      </c>
      <c r="O2386" s="201">
        <v>1.2595041</v>
      </c>
      <c r="P2386" s="201">
        <v>0.11625058000000001</v>
      </c>
      <c r="Q2386" s="201">
        <v>0.53238050000000003</v>
      </c>
      <c r="R2386" s="201">
        <v>0</v>
      </c>
      <c r="S2386" s="201">
        <v>0</v>
      </c>
      <c r="T2386" s="201">
        <v>0</v>
      </c>
      <c r="U2386" s="201">
        <v>0.20977956</v>
      </c>
      <c r="V2386" s="255"/>
      <c r="W2386" s="246">
        <f t="shared" si="425"/>
        <v>89.994118518518505</v>
      </c>
      <c r="X2386" s="191">
        <v>17480.060000000001</v>
      </c>
      <c r="Y2386" s="191">
        <v>1405.2735</v>
      </c>
      <c r="Z2386" s="191">
        <v>99.107153999999994</v>
      </c>
      <c r="AA2386" s="191">
        <v>1.6006951</v>
      </c>
      <c r="AB2386" s="191">
        <v>15916.535</v>
      </c>
      <c r="AC2386" s="191">
        <v>7.5031666000000001</v>
      </c>
      <c r="AD2386" s="191">
        <v>50.040024000000003</v>
      </c>
      <c r="AE2386" s="20">
        <v>2.5632271E-4</v>
      </c>
      <c r="AF2386" s="76">
        <v>9.2019660999999996E-6</v>
      </c>
      <c r="AG2386" s="20">
        <v>10.746249000000001</v>
      </c>
      <c r="AH2386" s="20"/>
      <c r="AI2386" s="20"/>
      <c r="AJ2386" s="20"/>
      <c r="AK2386" s="20"/>
      <c r="AL2386" s="20"/>
      <c r="AM2386" s="20"/>
      <c r="AN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c r="BU2386" s="20"/>
      <c r="BV2386" s="20"/>
      <c r="BW2386" s="20"/>
      <c r="BX2386" s="20"/>
      <c r="BY2386" s="20"/>
      <c r="BZ2386" s="20"/>
      <c r="CA2386" s="20"/>
      <c r="CB2386" s="20"/>
      <c r="CC2386" s="20"/>
      <c r="CD2386" s="20"/>
      <c r="CE2386" s="20"/>
      <c r="CF2386" s="20"/>
      <c r="CG2386" s="20"/>
      <c r="CH2386" s="20"/>
      <c r="CI2386" s="20"/>
      <c r="CJ2386" s="20"/>
      <c r="CK2386" s="20"/>
      <c r="CL2386" s="20"/>
      <c r="CM2386" s="20"/>
      <c r="CN2386" s="20"/>
      <c r="CO2386" s="20"/>
      <c r="CP2386" s="20"/>
      <c r="CQ2386" s="20"/>
      <c r="CR2386" s="20"/>
      <c r="CS2386" s="20"/>
      <c r="CT2386" s="20"/>
      <c r="CU2386" s="20"/>
      <c r="CV2386" s="20"/>
      <c r="CW2386" s="20"/>
      <c r="CX2386" s="20"/>
      <c r="CY2386" s="20"/>
      <c r="CZ2386" s="20"/>
      <c r="DA2386" s="20"/>
      <c r="DB2386" s="20"/>
      <c r="DC2386" s="20"/>
      <c r="DD2386" s="20"/>
      <c r="DE2386" s="20"/>
      <c r="DF2386" s="20"/>
      <c r="DG2386" s="20"/>
      <c r="DH2386" s="20"/>
      <c r="DI2386" s="20"/>
      <c r="DJ2386" s="20"/>
      <c r="DK2386" s="20"/>
      <c r="DL2386" s="20"/>
      <c r="DM2386" s="20"/>
      <c r="DN2386" s="20"/>
      <c r="DO2386" s="20"/>
      <c r="DP2386" s="20"/>
      <c r="DQ2386" s="20"/>
      <c r="DR2386" s="20"/>
      <c r="DS2386" s="20"/>
      <c r="DT2386" s="20"/>
      <c r="DU2386" s="20"/>
      <c r="DV2386" s="20"/>
      <c r="DW2386" s="20"/>
      <c r="DX2386" s="20"/>
      <c r="DY2386" s="20"/>
    </row>
    <row r="2387" spans="2:129" x14ac:dyDescent="0.15">
      <c r="B2387" s="77" t="s">
        <v>5815</v>
      </c>
      <c r="C2387" s="75"/>
      <c r="D2387" s="73" t="s">
        <v>229</v>
      </c>
      <c r="E2387" s="201" t="s">
        <v>5816</v>
      </c>
      <c r="F2387" s="201">
        <f t="shared" si="421"/>
        <v>26.535803489999999</v>
      </c>
      <c r="G2387" s="201">
        <f t="shared" si="422"/>
        <v>8.8488880200000004</v>
      </c>
      <c r="H2387" s="201">
        <f t="shared" si="423"/>
        <v>5.5937428500000008</v>
      </c>
      <c r="I2387" s="201">
        <f t="shared" si="424"/>
        <v>0.53836961999999999</v>
      </c>
      <c r="J2387" s="201">
        <v>11.554803</v>
      </c>
      <c r="K2387" s="201">
        <v>5.0943141000000001</v>
      </c>
      <c r="L2387" s="201">
        <v>0.39701838</v>
      </c>
      <c r="M2387" s="201">
        <v>0.28267537999999998</v>
      </c>
      <c r="N2387" s="201">
        <v>7.6686879000000001</v>
      </c>
      <c r="O2387" s="201">
        <v>0.89752474000000004</v>
      </c>
      <c r="P2387" s="201">
        <v>0.10241037</v>
      </c>
      <c r="Q2387" s="201">
        <v>0.34993565999999998</v>
      </c>
      <c r="R2387" s="201">
        <v>0</v>
      </c>
      <c r="S2387" s="201">
        <v>0</v>
      </c>
      <c r="T2387" s="201">
        <v>0</v>
      </c>
      <c r="U2387" s="201">
        <v>0.18843396000000001</v>
      </c>
      <c r="V2387" s="255"/>
      <c r="W2387" s="246">
        <f t="shared" si="425"/>
        <v>85.591133333333332</v>
      </c>
      <c r="X2387" s="191">
        <v>17525.900000000001</v>
      </c>
      <c r="Y2387" s="191">
        <v>1344.537</v>
      </c>
      <c r="Z2387" s="191">
        <v>100.15394999999999</v>
      </c>
      <c r="AA2387" s="191">
        <v>1.6077701</v>
      </c>
      <c r="AB2387" s="191">
        <v>16021.772000000001</v>
      </c>
      <c r="AC2387" s="191">
        <v>7.6538181999999999</v>
      </c>
      <c r="AD2387" s="191">
        <v>50.174537999999998</v>
      </c>
      <c r="AE2387" s="20">
        <v>2.7482225000000001E-4</v>
      </c>
      <c r="AF2387" s="76">
        <v>9.2842490000000007E-6</v>
      </c>
      <c r="AG2387" s="20">
        <v>10.204459999999999</v>
      </c>
      <c r="AH2387" s="20"/>
      <c r="AI2387" s="20"/>
      <c r="AJ2387" s="20"/>
      <c r="AK2387" s="20"/>
      <c r="AL2387" s="20"/>
      <c r="AM2387" s="20"/>
      <c r="AN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c r="BU2387" s="20"/>
      <c r="BV2387" s="20"/>
      <c r="BW2387" s="20"/>
      <c r="BX2387" s="20"/>
      <c r="BY2387" s="20"/>
      <c r="BZ2387" s="20"/>
      <c r="CA2387" s="20"/>
      <c r="CB2387" s="20"/>
      <c r="CC2387" s="20"/>
      <c r="CD2387" s="20"/>
      <c r="CE2387" s="20"/>
      <c r="CF2387" s="20"/>
      <c r="CG2387" s="20"/>
      <c r="CH2387" s="20"/>
      <c r="CI2387" s="20"/>
      <c r="CJ2387" s="20"/>
      <c r="CK2387" s="20"/>
      <c r="CL2387" s="20"/>
      <c r="CM2387" s="20"/>
      <c r="CN2387" s="20"/>
      <c r="CO2387" s="20"/>
      <c r="CP2387" s="20"/>
      <c r="CQ2387" s="20"/>
      <c r="CR2387" s="20"/>
      <c r="CS2387" s="20"/>
      <c r="CT2387" s="20"/>
      <c r="CU2387" s="20"/>
      <c r="CV2387" s="20"/>
      <c r="CW2387" s="20"/>
      <c r="CX2387" s="20"/>
      <c r="CY2387" s="20"/>
      <c r="CZ2387" s="20"/>
      <c r="DA2387" s="20"/>
      <c r="DB2387" s="20"/>
      <c r="DC2387" s="20"/>
      <c r="DD2387" s="20"/>
      <c r="DE2387" s="20"/>
      <c r="DF2387" s="20"/>
      <c r="DG2387" s="20"/>
      <c r="DH2387" s="20"/>
      <c r="DI2387" s="20"/>
      <c r="DJ2387" s="20"/>
      <c r="DK2387" s="20"/>
      <c r="DL2387" s="20"/>
      <c r="DM2387" s="20"/>
      <c r="DN2387" s="20"/>
      <c r="DO2387" s="20"/>
      <c r="DP2387" s="20"/>
      <c r="DQ2387" s="20"/>
      <c r="DR2387" s="20"/>
      <c r="DS2387" s="20"/>
      <c r="DT2387" s="20"/>
      <c r="DU2387" s="20"/>
      <c r="DV2387" s="20"/>
      <c r="DW2387" s="20"/>
      <c r="DX2387" s="20"/>
      <c r="DY2387" s="20"/>
    </row>
    <row r="2388" spans="2:129" x14ac:dyDescent="0.15">
      <c r="B2388" s="77" t="s">
        <v>5817</v>
      </c>
      <c r="C2388" s="75"/>
      <c r="D2388" s="73" t="s">
        <v>229</v>
      </c>
      <c r="E2388" s="201" t="s">
        <v>5818</v>
      </c>
      <c r="F2388" s="201">
        <f t="shared" si="421"/>
        <v>17.235893955999998</v>
      </c>
      <c r="G2388" s="201">
        <f t="shared" si="422"/>
        <v>3.7897623600000001</v>
      </c>
      <c r="H2388" s="201">
        <f t="shared" si="423"/>
        <v>4.0027479259999996</v>
      </c>
      <c r="I2388" s="201">
        <f t="shared" si="424"/>
        <v>0.45788456999999999</v>
      </c>
      <c r="J2388" s="201">
        <v>8.9854991000000002</v>
      </c>
      <c r="K2388" s="201">
        <v>3.6681708</v>
      </c>
      <c r="L2388" s="201">
        <v>0.28412968</v>
      </c>
      <c r="M2388" s="201">
        <v>0.22094573000000001</v>
      </c>
      <c r="N2388" s="201">
        <v>2.7707815</v>
      </c>
      <c r="O2388" s="201">
        <v>0.79803513000000004</v>
      </c>
      <c r="P2388" s="201">
        <v>5.0447446E-2</v>
      </c>
      <c r="Q2388" s="201">
        <v>0.31968805</v>
      </c>
      <c r="R2388" s="201">
        <v>0</v>
      </c>
      <c r="S2388" s="201">
        <v>0</v>
      </c>
      <c r="T2388" s="201">
        <v>0</v>
      </c>
      <c r="U2388" s="201">
        <v>0.13819651999999999</v>
      </c>
      <c r="V2388" s="255"/>
      <c r="W2388" s="246">
        <f t="shared" si="425"/>
        <v>66.559252592592586</v>
      </c>
      <c r="X2388" s="191">
        <v>16248.1</v>
      </c>
      <c r="Y2388" s="191">
        <v>1103.9526000000001</v>
      </c>
      <c r="Z2388" s="191">
        <v>55.090981999999997</v>
      </c>
      <c r="AA2388" s="191">
        <v>1.47811</v>
      </c>
      <c r="AB2388" s="191">
        <v>15056.123</v>
      </c>
      <c r="AC2388" s="191">
        <v>4.0963992999999999</v>
      </c>
      <c r="AD2388" s="191">
        <v>27.359090999999999</v>
      </c>
      <c r="AE2388" s="20">
        <v>1.5067784E-4</v>
      </c>
      <c r="AF2388" s="76">
        <v>8.6418196000000008E-6</v>
      </c>
      <c r="AG2388" s="20">
        <v>9.1742909000000008</v>
      </c>
      <c r="AH2388" s="20"/>
      <c r="AI2388" s="20"/>
      <c r="AJ2388" s="20"/>
      <c r="AK2388" s="20"/>
      <c r="AL2388" s="20"/>
      <c r="AM2388" s="20"/>
      <c r="AN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c r="BU2388" s="20"/>
      <c r="BV2388" s="20"/>
      <c r="BW2388" s="20"/>
      <c r="BX2388" s="20"/>
      <c r="BY2388" s="20"/>
      <c r="BZ2388" s="20"/>
      <c r="CA2388" s="20"/>
      <c r="CB2388" s="20"/>
      <c r="CC2388" s="20"/>
      <c r="CD2388" s="20"/>
      <c r="CE2388" s="20"/>
      <c r="CF2388" s="20"/>
      <c r="CG2388" s="20"/>
      <c r="CH2388" s="20"/>
      <c r="CI2388" s="20"/>
      <c r="CJ2388" s="20"/>
      <c r="CK2388" s="20"/>
      <c r="CL2388" s="20"/>
      <c r="CM2388" s="20"/>
      <c r="CN2388" s="20"/>
      <c r="CO2388" s="20"/>
      <c r="CP2388" s="20"/>
      <c r="CQ2388" s="20"/>
      <c r="CR2388" s="20"/>
      <c r="CS2388" s="20"/>
      <c r="CT2388" s="20"/>
      <c r="CU2388" s="20"/>
      <c r="CV2388" s="20"/>
      <c r="CW2388" s="20"/>
      <c r="CX2388" s="20"/>
      <c r="CY2388" s="20"/>
      <c r="CZ2388" s="20"/>
      <c r="DA2388" s="20"/>
      <c r="DB2388" s="20"/>
      <c r="DC2388" s="20"/>
      <c r="DD2388" s="20"/>
      <c r="DE2388" s="20"/>
      <c r="DF2388" s="20"/>
      <c r="DG2388" s="20"/>
      <c r="DH2388" s="20"/>
      <c r="DI2388" s="20"/>
      <c r="DJ2388" s="20"/>
      <c r="DK2388" s="20"/>
      <c r="DL2388" s="20"/>
      <c r="DM2388" s="20"/>
      <c r="DN2388" s="20"/>
      <c r="DO2388" s="20"/>
      <c r="DP2388" s="20"/>
      <c r="DQ2388" s="20"/>
      <c r="DR2388" s="20"/>
      <c r="DS2388" s="20"/>
      <c r="DT2388" s="20"/>
      <c r="DU2388" s="20"/>
      <c r="DV2388" s="20"/>
      <c r="DW2388" s="20"/>
      <c r="DX2388" s="20"/>
      <c r="DY2388" s="20"/>
    </row>
    <row r="2389" spans="2:129" x14ac:dyDescent="0.15">
      <c r="B2389" s="77" t="s">
        <v>5819</v>
      </c>
      <c r="C2389" s="75"/>
      <c r="D2389" s="73" t="s">
        <v>229</v>
      </c>
      <c r="E2389" s="201" t="s">
        <v>5820</v>
      </c>
      <c r="F2389" s="201">
        <f t="shared" si="421"/>
        <v>39.881068690000006</v>
      </c>
      <c r="G2389" s="201">
        <f t="shared" si="422"/>
        <v>13.289471710000001</v>
      </c>
      <c r="H2389" s="201">
        <f t="shared" si="423"/>
        <v>8.6329095000000002</v>
      </c>
      <c r="I2389" s="201">
        <f t="shared" si="424"/>
        <v>1.1002864799999998</v>
      </c>
      <c r="J2389" s="201">
        <v>16.858401000000001</v>
      </c>
      <c r="K2389" s="201">
        <v>7.7767499999999998</v>
      </c>
      <c r="L2389" s="201">
        <v>0.63796673999999998</v>
      </c>
      <c r="M2389" s="201">
        <v>0.91836291000000003</v>
      </c>
      <c r="N2389" s="201">
        <v>10.888484</v>
      </c>
      <c r="O2389" s="201">
        <v>1.4826248</v>
      </c>
      <c r="P2389" s="201">
        <v>0.21819276000000001</v>
      </c>
      <c r="Q2389" s="201">
        <v>0.59344611999999997</v>
      </c>
      <c r="R2389" s="201">
        <v>0</v>
      </c>
      <c r="S2389" s="201">
        <v>0</v>
      </c>
      <c r="T2389" s="201">
        <v>0</v>
      </c>
      <c r="U2389" s="201">
        <v>0.50684035999999999</v>
      </c>
      <c r="V2389" s="255"/>
      <c r="W2389" s="246">
        <f t="shared" si="425"/>
        <v>124.87704444444444</v>
      </c>
      <c r="X2389" s="191">
        <v>24231.651000000002</v>
      </c>
      <c r="Y2389" s="191">
        <v>1906.7262000000001</v>
      </c>
      <c r="Z2389" s="191">
        <v>163.97062</v>
      </c>
      <c r="AA2389" s="191">
        <v>4.4375090999999998</v>
      </c>
      <c r="AB2389" s="191">
        <v>22073.280999999999</v>
      </c>
      <c r="AC2389" s="191">
        <v>12.189615999999999</v>
      </c>
      <c r="AD2389" s="191">
        <v>71.045440999999997</v>
      </c>
      <c r="AE2389" s="20">
        <v>3.9849904999999998E-4</v>
      </c>
      <c r="AF2389" s="76">
        <v>9.2961695000000008E-6</v>
      </c>
      <c r="AG2389" s="20">
        <v>13.860976000000001</v>
      </c>
      <c r="AH2389" s="20"/>
      <c r="AI2389" s="20"/>
      <c r="AJ2389" s="20"/>
      <c r="AK2389" s="20"/>
      <c r="AL2389" s="20"/>
      <c r="AM2389" s="20"/>
      <c r="AN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c r="BU2389" s="20"/>
      <c r="BV2389" s="20"/>
      <c r="BW2389" s="20"/>
      <c r="BX2389" s="20"/>
      <c r="BY2389" s="20"/>
      <c r="BZ2389" s="20"/>
      <c r="CA2389" s="20"/>
      <c r="CB2389" s="20"/>
      <c r="CC2389" s="20"/>
      <c r="CD2389" s="20"/>
      <c r="CE2389" s="20"/>
      <c r="CF2389" s="20"/>
      <c r="CG2389" s="20"/>
      <c r="CH2389" s="20"/>
      <c r="CI2389" s="20"/>
      <c r="CJ2389" s="20"/>
      <c r="CK2389" s="20"/>
      <c r="CL2389" s="20"/>
      <c r="CM2389" s="20"/>
      <c r="CN2389" s="20"/>
      <c r="CO2389" s="20"/>
      <c r="CP2389" s="20"/>
      <c r="CQ2389" s="20"/>
      <c r="CR2389" s="20"/>
      <c r="CS2389" s="20"/>
      <c r="CT2389" s="20"/>
      <c r="CU2389" s="20"/>
      <c r="CV2389" s="20"/>
      <c r="CW2389" s="20"/>
      <c r="CX2389" s="20"/>
      <c r="CY2389" s="20"/>
      <c r="CZ2389" s="20"/>
      <c r="DA2389" s="20"/>
      <c r="DB2389" s="20"/>
      <c r="DC2389" s="20"/>
      <c r="DD2389" s="20"/>
      <c r="DE2389" s="20"/>
      <c r="DF2389" s="20"/>
      <c r="DG2389" s="20"/>
      <c r="DH2389" s="20"/>
      <c r="DI2389" s="20"/>
      <c r="DJ2389" s="20"/>
      <c r="DK2389" s="20"/>
      <c r="DL2389" s="20"/>
      <c r="DM2389" s="20"/>
      <c r="DN2389" s="20"/>
      <c r="DO2389" s="20"/>
      <c r="DP2389" s="20"/>
      <c r="DQ2389" s="20"/>
      <c r="DR2389" s="20"/>
      <c r="DS2389" s="20"/>
      <c r="DT2389" s="20"/>
      <c r="DU2389" s="20"/>
      <c r="DV2389" s="20"/>
      <c r="DW2389" s="20"/>
      <c r="DX2389" s="20"/>
      <c r="DY2389" s="20"/>
    </row>
    <row r="2390" spans="2:129" x14ac:dyDescent="0.15">
      <c r="B2390" s="77" t="s">
        <v>5821</v>
      </c>
      <c r="C2390" s="75"/>
      <c r="D2390" s="73" t="s">
        <v>229</v>
      </c>
      <c r="E2390" s="201" t="s">
        <v>5822</v>
      </c>
      <c r="F2390" s="201">
        <f t="shared" si="421"/>
        <v>33.52820406</v>
      </c>
      <c r="G2390" s="201">
        <f t="shared" si="422"/>
        <v>10.098499709999999</v>
      </c>
      <c r="H2390" s="201">
        <f t="shared" si="423"/>
        <v>7.1427353200000008</v>
      </c>
      <c r="I2390" s="201">
        <f t="shared" si="424"/>
        <v>1.0346200299999999</v>
      </c>
      <c r="J2390" s="201">
        <v>15.252349000000001</v>
      </c>
      <c r="K2390" s="201">
        <v>6.4885780000000004</v>
      </c>
      <c r="L2390" s="201">
        <v>0.50381472999999999</v>
      </c>
      <c r="M2390" s="201">
        <v>0.81950561</v>
      </c>
      <c r="N2390" s="201">
        <v>7.8836997000000002</v>
      </c>
      <c r="O2390" s="201">
        <v>1.3952944</v>
      </c>
      <c r="P2390" s="201">
        <v>0.15034259</v>
      </c>
      <c r="Q2390" s="201">
        <v>0.57012483999999997</v>
      </c>
      <c r="R2390" s="201">
        <v>0</v>
      </c>
      <c r="S2390" s="201">
        <v>0</v>
      </c>
      <c r="T2390" s="201">
        <v>0</v>
      </c>
      <c r="U2390" s="201">
        <v>0.46449519</v>
      </c>
      <c r="V2390" s="255"/>
      <c r="W2390" s="246">
        <f t="shared" si="425"/>
        <v>112.98036296296296</v>
      </c>
      <c r="X2390" s="191">
        <v>22957.288</v>
      </c>
      <c r="Y2390" s="191">
        <v>1763.0309</v>
      </c>
      <c r="Z2390" s="191">
        <v>135.95707999999999</v>
      </c>
      <c r="AA2390" s="191">
        <v>4.2031364</v>
      </c>
      <c r="AB2390" s="191">
        <v>20985.271000000001</v>
      </c>
      <c r="AC2390" s="191">
        <v>10.023929000000001</v>
      </c>
      <c r="AD2390" s="191">
        <v>58.801181999999997</v>
      </c>
      <c r="AE2390" s="20">
        <v>3.2069770999999998E-4</v>
      </c>
      <c r="AF2390" s="76">
        <v>8.7842874000000008E-6</v>
      </c>
      <c r="AG2390" s="20">
        <v>13.289234</v>
      </c>
      <c r="AH2390" s="20"/>
      <c r="AI2390" s="20"/>
      <c r="AJ2390" s="20"/>
      <c r="AK2390" s="20"/>
      <c r="AL2390" s="20"/>
      <c r="AM2390" s="20"/>
      <c r="AN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c r="BU2390" s="20"/>
      <c r="BV2390" s="20"/>
      <c r="BW2390" s="20"/>
      <c r="BX2390" s="20"/>
      <c r="BY2390" s="20"/>
      <c r="BZ2390" s="20"/>
      <c r="CA2390" s="20"/>
      <c r="CB2390" s="20"/>
      <c r="CC2390" s="20"/>
      <c r="CD2390" s="20"/>
      <c r="CE2390" s="20"/>
      <c r="CF2390" s="20"/>
      <c r="CG2390" s="20"/>
      <c r="CH2390" s="20"/>
      <c r="CI2390" s="20"/>
      <c r="CJ2390" s="20"/>
      <c r="CK2390" s="20"/>
      <c r="CL2390" s="20"/>
      <c r="CM2390" s="20"/>
      <c r="CN2390" s="20"/>
      <c r="CO2390" s="20"/>
      <c r="CP2390" s="20"/>
      <c r="CQ2390" s="20"/>
      <c r="CR2390" s="20"/>
      <c r="CS2390" s="20"/>
      <c r="CT2390" s="20"/>
      <c r="CU2390" s="20"/>
      <c r="CV2390" s="20"/>
      <c r="CW2390" s="20"/>
      <c r="CX2390" s="20"/>
      <c r="CY2390" s="20"/>
      <c r="CZ2390" s="20"/>
      <c r="DA2390" s="20"/>
      <c r="DB2390" s="20"/>
      <c r="DC2390" s="20"/>
      <c r="DD2390" s="20"/>
      <c r="DE2390" s="20"/>
      <c r="DF2390" s="20"/>
      <c r="DG2390" s="20"/>
      <c r="DH2390" s="20"/>
      <c r="DI2390" s="20"/>
      <c r="DJ2390" s="20"/>
      <c r="DK2390" s="20"/>
      <c r="DL2390" s="20"/>
      <c r="DM2390" s="20"/>
      <c r="DN2390" s="20"/>
      <c r="DO2390" s="20"/>
      <c r="DP2390" s="20"/>
      <c r="DQ2390" s="20"/>
      <c r="DR2390" s="20"/>
      <c r="DS2390" s="20"/>
      <c r="DT2390" s="20"/>
      <c r="DU2390" s="20"/>
      <c r="DV2390" s="20"/>
      <c r="DW2390" s="20"/>
      <c r="DX2390" s="20"/>
      <c r="DY2390" s="20"/>
    </row>
    <row r="2391" spans="2:129" x14ac:dyDescent="0.15">
      <c r="B2391" s="77" t="s">
        <v>5823</v>
      </c>
      <c r="C2391" s="75"/>
      <c r="D2391" s="73" t="s">
        <v>229</v>
      </c>
      <c r="E2391" s="201" t="s">
        <v>5824</v>
      </c>
      <c r="F2391" s="201">
        <f t="shared" si="421"/>
        <v>32.680809869999997</v>
      </c>
      <c r="G2391" s="201">
        <f t="shared" si="422"/>
        <v>10.92937613</v>
      </c>
      <c r="H2391" s="201">
        <f t="shared" si="423"/>
        <v>7.1866165200000003</v>
      </c>
      <c r="I2391" s="201">
        <f t="shared" si="424"/>
        <v>0.80462922000000003</v>
      </c>
      <c r="J2391" s="201">
        <v>13.760187999999999</v>
      </c>
      <c r="K2391" s="201">
        <v>6.4475743000000003</v>
      </c>
      <c r="L2391" s="201">
        <v>0.55265072999999998</v>
      </c>
      <c r="M2391" s="201">
        <v>0.83868682999999999</v>
      </c>
      <c r="N2391" s="201">
        <v>9.0548558999999997</v>
      </c>
      <c r="O2391" s="201">
        <v>1.0358334</v>
      </c>
      <c r="P2391" s="201">
        <v>0.18639148999999999</v>
      </c>
      <c r="Q2391" s="201">
        <v>0.38399290000000003</v>
      </c>
      <c r="R2391" s="201">
        <v>0</v>
      </c>
      <c r="S2391" s="201">
        <v>0</v>
      </c>
      <c r="T2391" s="201">
        <v>0</v>
      </c>
      <c r="U2391" s="201">
        <v>0.42063632000000001</v>
      </c>
      <c r="V2391" s="255"/>
      <c r="W2391" s="246">
        <f t="shared" si="425"/>
        <v>101.9273185185185</v>
      </c>
      <c r="X2391" s="191">
        <v>22222.559000000001</v>
      </c>
      <c r="Y2391" s="191">
        <v>1605.5668000000001</v>
      </c>
      <c r="Z2391" s="191">
        <v>121.65852</v>
      </c>
      <c r="AA2391" s="191">
        <v>4.0829715999999996</v>
      </c>
      <c r="AB2391" s="191">
        <v>20430.627</v>
      </c>
      <c r="AC2391" s="191">
        <v>8.9793918999999995</v>
      </c>
      <c r="AD2391" s="191">
        <v>51.644587999999999</v>
      </c>
      <c r="AE2391" s="20">
        <v>3.2666789000000002E-4</v>
      </c>
      <c r="AF2391" s="76">
        <v>8.5338899000000008E-6</v>
      </c>
      <c r="AG2391" s="20">
        <v>12.24724</v>
      </c>
      <c r="AH2391" s="20"/>
      <c r="AI2391" s="20"/>
      <c r="AJ2391" s="20"/>
      <c r="AK2391" s="20"/>
      <c r="AL2391" s="20"/>
      <c r="AM2391" s="20"/>
      <c r="AN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c r="BU2391" s="20"/>
      <c r="BV2391" s="20"/>
      <c r="BW2391" s="20"/>
      <c r="BX2391" s="20"/>
      <c r="BY2391" s="20"/>
      <c r="BZ2391" s="20"/>
      <c r="CA2391" s="20"/>
      <c r="CB2391" s="20"/>
      <c r="CC2391" s="20"/>
      <c r="CD2391" s="20"/>
      <c r="CE2391" s="20"/>
      <c r="CF2391" s="20"/>
      <c r="CG2391" s="20"/>
      <c r="CH2391" s="20"/>
      <c r="CI2391" s="20"/>
      <c r="CJ2391" s="20"/>
      <c r="CK2391" s="20"/>
      <c r="CL2391" s="20"/>
      <c r="CM2391" s="20"/>
      <c r="CN2391" s="20"/>
      <c r="CO2391" s="20"/>
      <c r="CP2391" s="20"/>
      <c r="CQ2391" s="20"/>
      <c r="CR2391" s="20"/>
      <c r="CS2391" s="20"/>
      <c r="CT2391" s="20"/>
      <c r="CU2391" s="20"/>
      <c r="CV2391" s="20"/>
      <c r="CW2391" s="20"/>
      <c r="CX2391" s="20"/>
      <c r="CY2391" s="20"/>
      <c r="CZ2391" s="20"/>
      <c r="DA2391" s="20"/>
      <c r="DB2391" s="20"/>
      <c r="DC2391" s="20"/>
      <c r="DD2391" s="20"/>
      <c r="DE2391" s="20"/>
      <c r="DF2391" s="20"/>
      <c r="DG2391" s="20"/>
      <c r="DH2391" s="20"/>
      <c r="DI2391" s="20"/>
      <c r="DJ2391" s="20"/>
      <c r="DK2391" s="20"/>
      <c r="DL2391" s="20"/>
      <c r="DM2391" s="20"/>
      <c r="DN2391" s="20"/>
      <c r="DO2391" s="20"/>
      <c r="DP2391" s="20"/>
      <c r="DQ2391" s="20"/>
      <c r="DR2391" s="20"/>
      <c r="DS2391" s="20"/>
      <c r="DT2391" s="20"/>
      <c r="DU2391" s="20"/>
      <c r="DV2391" s="20"/>
      <c r="DW2391" s="20"/>
      <c r="DX2391" s="20"/>
      <c r="DY2391" s="20"/>
    </row>
    <row r="2392" spans="2:129" x14ac:dyDescent="0.15">
      <c r="B2392" s="77" t="s">
        <v>5825</v>
      </c>
      <c r="C2392" s="75"/>
      <c r="D2392" s="73" t="s">
        <v>229</v>
      </c>
      <c r="E2392" s="201" t="s">
        <v>5826</v>
      </c>
      <c r="F2392" s="201">
        <f t="shared" si="421"/>
        <v>20.365879513000003</v>
      </c>
      <c r="G2392" s="201">
        <f t="shared" si="422"/>
        <v>4.6927429400000005</v>
      </c>
      <c r="H2392" s="201">
        <f t="shared" si="423"/>
        <v>4.383372273</v>
      </c>
      <c r="I2392" s="201">
        <f t="shared" si="424"/>
        <v>0.68629129999999994</v>
      </c>
      <c r="J2392" s="201">
        <v>10.603472999999999</v>
      </c>
      <c r="K2392" s="201">
        <v>4.0148121999999997</v>
      </c>
      <c r="L2392" s="201">
        <v>0.30626014000000001</v>
      </c>
      <c r="M2392" s="201">
        <v>0.67996197999999997</v>
      </c>
      <c r="N2392" s="201">
        <v>3.1365006000000002</v>
      </c>
      <c r="O2392" s="201">
        <v>0.87628035999999998</v>
      </c>
      <c r="P2392" s="201">
        <v>6.2299933000000002E-2</v>
      </c>
      <c r="Q2392" s="201">
        <v>0.33955366999999997</v>
      </c>
      <c r="R2392" s="201">
        <v>0</v>
      </c>
      <c r="S2392" s="201">
        <v>0</v>
      </c>
      <c r="T2392" s="201">
        <v>0</v>
      </c>
      <c r="U2392" s="201">
        <v>0.34673763000000002</v>
      </c>
      <c r="V2392" s="255"/>
      <c r="W2392" s="246">
        <f t="shared" si="425"/>
        <v>78.544244444444431</v>
      </c>
      <c r="X2392" s="191">
        <v>20598.436000000002</v>
      </c>
      <c r="Y2392" s="191">
        <v>1319.3792000000001</v>
      </c>
      <c r="Z2392" s="191">
        <v>67.252009999999999</v>
      </c>
      <c r="AA2392" s="191">
        <v>3.7928088</v>
      </c>
      <c r="AB2392" s="191">
        <v>19175.412</v>
      </c>
      <c r="AC2392" s="191">
        <v>4.7758558999999998</v>
      </c>
      <c r="AD2392" s="191">
        <v>27.824217000000001</v>
      </c>
      <c r="AE2392" s="20">
        <v>1.7383998E-4</v>
      </c>
      <c r="AF2392" s="76">
        <v>7.8750465000000005E-6</v>
      </c>
      <c r="AG2392" s="20">
        <v>11.067754000000001</v>
      </c>
      <c r="AH2392" s="20"/>
      <c r="AI2392" s="20"/>
      <c r="AJ2392" s="20"/>
      <c r="AK2392" s="20"/>
      <c r="AL2392" s="20"/>
      <c r="AM2392" s="20"/>
      <c r="AN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c r="BU2392" s="20"/>
      <c r="BV2392" s="20"/>
      <c r="BW2392" s="20"/>
      <c r="BX2392" s="20"/>
      <c r="BY2392" s="20"/>
      <c r="BZ2392" s="20"/>
      <c r="CA2392" s="20"/>
      <c r="CB2392" s="20"/>
      <c r="CC2392" s="20"/>
      <c r="CD2392" s="20"/>
      <c r="CE2392" s="20"/>
      <c r="CF2392" s="20"/>
      <c r="CG2392" s="20"/>
      <c r="CH2392" s="20"/>
      <c r="CI2392" s="20"/>
      <c r="CJ2392" s="20"/>
      <c r="CK2392" s="20"/>
      <c r="CL2392" s="20"/>
      <c r="CM2392" s="20"/>
      <c r="CN2392" s="20"/>
      <c r="CO2392" s="20"/>
      <c r="CP2392" s="20"/>
      <c r="CQ2392" s="20"/>
      <c r="CR2392" s="20"/>
      <c r="CS2392" s="20"/>
      <c r="CT2392" s="20"/>
      <c r="CU2392" s="20"/>
      <c r="CV2392" s="20"/>
      <c r="CW2392" s="20"/>
      <c r="CX2392" s="20"/>
      <c r="CY2392" s="20"/>
      <c r="CZ2392" s="20"/>
      <c r="DA2392" s="20"/>
      <c r="DB2392" s="20"/>
      <c r="DC2392" s="20"/>
      <c r="DD2392" s="20"/>
      <c r="DE2392" s="20"/>
      <c r="DF2392" s="20"/>
      <c r="DG2392" s="20"/>
      <c r="DH2392" s="20"/>
      <c r="DI2392" s="20"/>
      <c r="DJ2392" s="20"/>
      <c r="DK2392" s="20"/>
      <c r="DL2392" s="20"/>
      <c r="DM2392" s="20"/>
      <c r="DN2392" s="20"/>
      <c r="DO2392" s="20"/>
      <c r="DP2392" s="20"/>
      <c r="DQ2392" s="20"/>
      <c r="DR2392" s="20"/>
      <c r="DS2392" s="20"/>
      <c r="DT2392" s="20"/>
      <c r="DU2392" s="20"/>
      <c r="DV2392" s="20"/>
      <c r="DW2392" s="20"/>
      <c r="DX2392" s="20"/>
      <c r="DY2392" s="20"/>
    </row>
    <row r="2393" spans="2:129" x14ac:dyDescent="0.15">
      <c r="B2393" s="77" t="s">
        <v>5827</v>
      </c>
      <c r="C2393" s="75"/>
      <c r="D2393" s="73" t="s">
        <v>229</v>
      </c>
      <c r="E2393" s="201" t="s">
        <v>5828</v>
      </c>
      <c r="F2393" s="201">
        <f t="shared" si="421"/>
        <v>31.451120719999999</v>
      </c>
      <c r="G2393" s="201">
        <f t="shared" si="422"/>
        <v>10.027159029999998</v>
      </c>
      <c r="H2393" s="201">
        <f t="shared" si="423"/>
        <v>6.6863185699999992</v>
      </c>
      <c r="I2393" s="201">
        <f t="shared" si="424"/>
        <v>0.79941012</v>
      </c>
      <c r="J2393" s="201">
        <v>13.938233</v>
      </c>
      <c r="K2393" s="201">
        <v>6.1026406</v>
      </c>
      <c r="L2393" s="201">
        <v>0.46023505999999997</v>
      </c>
      <c r="M2393" s="201">
        <v>0.31616172999999997</v>
      </c>
      <c r="N2393" s="201">
        <v>8.3890294999999995</v>
      </c>
      <c r="O2393" s="201">
        <v>1.3219677999999999</v>
      </c>
      <c r="P2393" s="201">
        <v>0.12344291</v>
      </c>
      <c r="Q2393" s="201">
        <v>0.55389692000000001</v>
      </c>
      <c r="R2393" s="201">
        <v>0</v>
      </c>
      <c r="S2393" s="201">
        <v>0</v>
      </c>
      <c r="T2393" s="201">
        <v>0</v>
      </c>
      <c r="U2393" s="201">
        <v>0.24551319999999999</v>
      </c>
      <c r="V2393" s="255"/>
      <c r="W2393" s="246">
        <f t="shared" si="425"/>
        <v>103.24617037037036</v>
      </c>
      <c r="X2393" s="191">
        <v>18970.401999999998</v>
      </c>
      <c r="Y2393" s="191">
        <v>1575.2371000000001</v>
      </c>
      <c r="Z2393" s="191">
        <v>130.87253999999999</v>
      </c>
      <c r="AA2393" s="191">
        <v>1.7482968999999999</v>
      </c>
      <c r="AB2393" s="191">
        <v>17186.68</v>
      </c>
      <c r="AC2393" s="191">
        <v>10.003992999999999</v>
      </c>
      <c r="AD2393" s="191">
        <v>65.860764000000003</v>
      </c>
      <c r="AE2393" s="20">
        <v>3.1711953999999999E-4</v>
      </c>
      <c r="AF2393" s="76">
        <v>9.9240393E-6</v>
      </c>
      <c r="AG2393" s="20">
        <v>11.471864999999999</v>
      </c>
      <c r="AH2393" s="20"/>
      <c r="AI2393" s="20"/>
      <c r="AJ2393" s="20"/>
      <c r="AK2393" s="20"/>
      <c r="AL2393" s="20"/>
      <c r="AM2393" s="20"/>
      <c r="AN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c r="BU2393" s="20"/>
      <c r="BV2393" s="20"/>
      <c r="BW2393" s="20"/>
      <c r="BX2393" s="20"/>
      <c r="BY2393" s="20"/>
      <c r="BZ2393" s="20"/>
      <c r="CA2393" s="20"/>
      <c r="CB2393" s="20"/>
      <c r="CC2393" s="20"/>
      <c r="CD2393" s="20"/>
      <c r="CE2393" s="20"/>
      <c r="CF2393" s="20"/>
      <c r="CG2393" s="20"/>
      <c r="CH2393" s="20"/>
      <c r="CI2393" s="20"/>
      <c r="CJ2393" s="20"/>
      <c r="CK2393" s="20"/>
      <c r="CL2393" s="20"/>
      <c r="CM2393" s="20"/>
      <c r="CN2393" s="20"/>
      <c r="CO2393" s="20"/>
      <c r="CP2393" s="20"/>
      <c r="CQ2393" s="20"/>
      <c r="CR2393" s="20"/>
      <c r="CS2393" s="20"/>
      <c r="CT2393" s="20"/>
      <c r="CU2393" s="20"/>
      <c r="CV2393" s="20"/>
      <c r="CW2393" s="20"/>
      <c r="CX2393" s="20"/>
      <c r="CY2393" s="20"/>
      <c r="CZ2393" s="20"/>
      <c r="DA2393" s="20"/>
      <c r="DB2393" s="20"/>
      <c r="DC2393" s="20"/>
      <c r="DD2393" s="20"/>
      <c r="DE2393" s="20"/>
      <c r="DF2393" s="20"/>
      <c r="DG2393" s="20"/>
      <c r="DH2393" s="20"/>
      <c r="DI2393" s="20"/>
      <c r="DJ2393" s="20"/>
      <c r="DK2393" s="20"/>
      <c r="DL2393" s="20"/>
      <c r="DM2393" s="20"/>
      <c r="DN2393" s="20"/>
      <c r="DO2393" s="20"/>
      <c r="DP2393" s="20"/>
      <c r="DQ2393" s="20"/>
      <c r="DR2393" s="20"/>
      <c r="DS2393" s="20"/>
      <c r="DT2393" s="20"/>
      <c r="DU2393" s="20"/>
      <c r="DV2393" s="20"/>
      <c r="DW2393" s="20"/>
      <c r="DX2393" s="20"/>
      <c r="DY2393" s="20"/>
    </row>
    <row r="2394" spans="2:129" x14ac:dyDescent="0.15">
      <c r="B2394" s="77" t="s">
        <v>5829</v>
      </c>
      <c r="C2394" s="75"/>
      <c r="D2394" s="73" t="s">
        <v>229</v>
      </c>
      <c r="E2394" s="201" t="s">
        <v>5830</v>
      </c>
      <c r="F2394" s="201">
        <f t="shared" si="421"/>
        <v>27.841536400000003</v>
      </c>
      <c r="G2394" s="201">
        <f t="shared" si="422"/>
        <v>7.9745112299999992</v>
      </c>
      <c r="H2394" s="201">
        <f t="shared" si="423"/>
        <v>6.2279455199999996</v>
      </c>
      <c r="I2394" s="201">
        <f t="shared" si="424"/>
        <v>0.76704764999999997</v>
      </c>
      <c r="J2394" s="201">
        <v>12.872032000000001</v>
      </c>
      <c r="K2394" s="201">
        <v>5.6749966000000001</v>
      </c>
      <c r="L2394" s="201">
        <v>0.43806722999999997</v>
      </c>
      <c r="M2394" s="201">
        <v>0.30521323</v>
      </c>
      <c r="N2394" s="201">
        <v>6.3834818999999996</v>
      </c>
      <c r="O2394" s="201">
        <v>1.2858160999999999</v>
      </c>
      <c r="P2394" s="201">
        <v>0.11488168999999999</v>
      </c>
      <c r="Q2394" s="201">
        <v>0.54266552999999995</v>
      </c>
      <c r="R2394" s="201">
        <v>0</v>
      </c>
      <c r="S2394" s="201">
        <v>0</v>
      </c>
      <c r="T2394" s="201">
        <v>0</v>
      </c>
      <c r="U2394" s="201">
        <v>0.22438211999999999</v>
      </c>
      <c r="V2394" s="255"/>
      <c r="W2394" s="246">
        <f t="shared" si="425"/>
        <v>95.34838518518518</v>
      </c>
      <c r="X2394" s="191">
        <v>18029.253000000001</v>
      </c>
      <c r="Y2394" s="191">
        <v>1474.4110000000001</v>
      </c>
      <c r="Z2394" s="191">
        <v>111.94217999999999</v>
      </c>
      <c r="AA2394" s="191">
        <v>1.6551172999999999</v>
      </c>
      <c r="AB2394" s="191">
        <v>16376.254999999999</v>
      </c>
      <c r="AC2394" s="191">
        <v>8.5142463999999993</v>
      </c>
      <c r="AD2394" s="191">
        <v>56.475971000000001</v>
      </c>
      <c r="AE2394" s="20">
        <v>2.6657659E-4</v>
      </c>
      <c r="AF2394" s="76">
        <v>9.4662630999999999E-6</v>
      </c>
      <c r="AG2394" s="20">
        <v>11.043453</v>
      </c>
      <c r="AH2394" s="20"/>
      <c r="AI2394" s="20"/>
      <c r="AJ2394" s="20"/>
      <c r="AK2394" s="20"/>
      <c r="AL2394" s="20"/>
      <c r="AM2394" s="20"/>
      <c r="AN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c r="BU2394" s="20"/>
      <c r="BV2394" s="20"/>
      <c r="BW2394" s="20"/>
      <c r="BX2394" s="20"/>
      <c r="BY2394" s="20"/>
      <c r="BZ2394" s="20"/>
      <c r="CA2394" s="20"/>
      <c r="CB2394" s="20"/>
      <c r="CC2394" s="20"/>
      <c r="CD2394" s="20"/>
      <c r="CE2394" s="20"/>
      <c r="CF2394" s="20"/>
      <c r="CG2394" s="20"/>
      <c r="CH2394" s="20"/>
      <c r="CI2394" s="20"/>
      <c r="CJ2394" s="20"/>
      <c r="CK2394" s="20"/>
      <c r="CL2394" s="20"/>
      <c r="CM2394" s="20"/>
      <c r="CN2394" s="20"/>
      <c r="CO2394" s="20"/>
      <c r="CP2394" s="20"/>
      <c r="CQ2394" s="20"/>
      <c r="CR2394" s="20"/>
      <c r="CS2394" s="20"/>
      <c r="CT2394" s="20"/>
      <c r="CU2394" s="20"/>
      <c r="CV2394" s="20"/>
      <c r="CW2394" s="20"/>
      <c r="CX2394" s="20"/>
      <c r="CY2394" s="20"/>
      <c r="CZ2394" s="20"/>
      <c r="DA2394" s="20"/>
      <c r="DB2394" s="20"/>
      <c r="DC2394" s="20"/>
      <c r="DD2394" s="20"/>
      <c r="DE2394" s="20"/>
      <c r="DF2394" s="20"/>
      <c r="DG2394" s="20"/>
      <c r="DH2394" s="20"/>
      <c r="DI2394" s="20"/>
      <c r="DJ2394" s="20"/>
      <c r="DK2394" s="20"/>
      <c r="DL2394" s="20"/>
      <c r="DM2394" s="20"/>
      <c r="DN2394" s="20"/>
      <c r="DO2394" s="20"/>
      <c r="DP2394" s="20"/>
      <c r="DQ2394" s="20"/>
      <c r="DR2394" s="20"/>
      <c r="DS2394" s="20"/>
      <c r="DT2394" s="20"/>
      <c r="DU2394" s="20"/>
      <c r="DV2394" s="20"/>
      <c r="DW2394" s="20"/>
      <c r="DX2394" s="20"/>
      <c r="DY2394" s="20"/>
    </row>
    <row r="2395" spans="2:129" x14ac:dyDescent="0.15">
      <c r="B2395" s="77" t="s">
        <v>5831</v>
      </c>
      <c r="C2395" s="75"/>
      <c r="D2395" s="73" t="s">
        <v>229</v>
      </c>
      <c r="E2395" s="201" t="s">
        <v>5832</v>
      </c>
      <c r="F2395" s="201">
        <f t="shared" si="421"/>
        <v>24.938683761</v>
      </c>
      <c r="G2395" s="201">
        <f t="shared" si="422"/>
        <v>7.9455910799999998</v>
      </c>
      <c r="H2395" s="201">
        <f t="shared" si="423"/>
        <v>5.3942719710000002</v>
      </c>
      <c r="I2395" s="201">
        <f t="shared" si="424"/>
        <v>0.52590271</v>
      </c>
      <c r="J2395" s="201">
        <v>11.072918</v>
      </c>
      <c r="K2395" s="201">
        <v>4.9069272000000002</v>
      </c>
      <c r="L2395" s="201">
        <v>0.38849689999999998</v>
      </c>
      <c r="M2395" s="201">
        <v>0.28088144999999998</v>
      </c>
      <c r="N2395" s="201">
        <v>6.7781947000000002</v>
      </c>
      <c r="O2395" s="201">
        <v>0.88651493000000003</v>
      </c>
      <c r="P2395" s="201">
        <v>9.8847871000000004E-2</v>
      </c>
      <c r="Q2395" s="201">
        <v>0.34683588999999998</v>
      </c>
      <c r="R2395" s="201">
        <v>0</v>
      </c>
      <c r="S2395" s="201">
        <v>0</v>
      </c>
      <c r="T2395" s="201">
        <v>0</v>
      </c>
      <c r="U2395" s="201">
        <v>0.17906681999999999</v>
      </c>
      <c r="V2395" s="255"/>
      <c r="W2395" s="246">
        <f t="shared" si="425"/>
        <v>82.021614814814811</v>
      </c>
      <c r="X2395" s="191">
        <v>17409.593000000001</v>
      </c>
      <c r="Y2395" s="191">
        <v>1298.6027999999999</v>
      </c>
      <c r="Z2395" s="191">
        <v>91.452607999999998</v>
      </c>
      <c r="AA2395" s="191">
        <v>1.5946918999999999</v>
      </c>
      <c r="AB2395" s="191">
        <v>15965.168</v>
      </c>
      <c r="AC2395" s="191">
        <v>6.9676922000000001</v>
      </c>
      <c r="AD2395" s="191">
        <v>45.807423</v>
      </c>
      <c r="AE2395" s="20">
        <v>2.5226353000000002E-4</v>
      </c>
      <c r="AF2395" s="76">
        <v>9.2398705000000004E-6</v>
      </c>
      <c r="AG2395" s="20">
        <v>10.008751</v>
      </c>
      <c r="AH2395" s="20"/>
      <c r="AI2395" s="20"/>
      <c r="AJ2395" s="20"/>
      <c r="AK2395" s="20"/>
      <c r="AL2395" s="20"/>
      <c r="AM2395" s="20"/>
      <c r="AN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c r="BU2395" s="20"/>
      <c r="BV2395" s="20"/>
      <c r="BW2395" s="20"/>
      <c r="BX2395" s="20"/>
      <c r="BY2395" s="20"/>
      <c r="BZ2395" s="20"/>
      <c r="CA2395" s="20"/>
      <c r="CB2395" s="20"/>
      <c r="CC2395" s="20"/>
      <c r="CD2395" s="20"/>
      <c r="CE2395" s="20"/>
      <c r="CF2395" s="20"/>
      <c r="CG2395" s="20"/>
      <c r="CH2395" s="20"/>
      <c r="CI2395" s="20"/>
      <c r="CJ2395" s="20"/>
      <c r="CK2395" s="20"/>
      <c r="CL2395" s="20"/>
      <c r="CM2395" s="20"/>
      <c r="CN2395" s="20"/>
      <c r="CO2395" s="20"/>
      <c r="CP2395" s="20"/>
      <c r="CQ2395" s="20"/>
      <c r="CR2395" s="20"/>
      <c r="CS2395" s="20"/>
      <c r="CT2395" s="20"/>
      <c r="CU2395" s="20"/>
      <c r="CV2395" s="20"/>
      <c r="CW2395" s="20"/>
      <c r="CX2395" s="20"/>
      <c r="CY2395" s="20"/>
      <c r="CZ2395" s="20"/>
      <c r="DA2395" s="20"/>
      <c r="DB2395" s="20"/>
      <c r="DC2395" s="20"/>
      <c r="DD2395" s="20"/>
      <c r="DE2395" s="20"/>
      <c r="DF2395" s="20"/>
      <c r="DG2395" s="20"/>
      <c r="DH2395" s="20"/>
      <c r="DI2395" s="20"/>
      <c r="DJ2395" s="20"/>
      <c r="DK2395" s="20"/>
      <c r="DL2395" s="20"/>
      <c r="DM2395" s="20"/>
      <c r="DN2395" s="20"/>
      <c r="DO2395" s="20"/>
      <c r="DP2395" s="20"/>
      <c r="DQ2395" s="20"/>
      <c r="DR2395" s="20"/>
      <c r="DS2395" s="20"/>
      <c r="DT2395" s="20"/>
      <c r="DU2395" s="20"/>
      <c r="DV2395" s="20"/>
      <c r="DW2395" s="20"/>
      <c r="DX2395" s="20"/>
      <c r="DY2395" s="20"/>
    </row>
    <row r="2396" spans="2:129" x14ac:dyDescent="0.15">
      <c r="B2396" s="77" t="s">
        <v>5833</v>
      </c>
      <c r="C2396" s="75"/>
      <c r="D2396" s="73" t="s">
        <v>229</v>
      </c>
      <c r="E2396" s="201" t="s">
        <v>5834</v>
      </c>
      <c r="F2396" s="201">
        <f t="shared" si="421"/>
        <v>17.217129135</v>
      </c>
      <c r="G2396" s="201">
        <f t="shared" si="422"/>
        <v>3.7815166600000003</v>
      </c>
      <c r="H2396" s="201">
        <f t="shared" si="423"/>
        <v>3.9974975750000001</v>
      </c>
      <c r="I2396" s="201">
        <f t="shared" si="424"/>
        <v>0.45784019999999997</v>
      </c>
      <c r="J2396" s="201">
        <v>8.9802747000000007</v>
      </c>
      <c r="K2396" s="201">
        <v>3.6636128000000001</v>
      </c>
      <c r="L2396" s="201">
        <v>0.28354995999999999</v>
      </c>
      <c r="M2396" s="201">
        <v>0.22080403000000001</v>
      </c>
      <c r="N2396" s="201">
        <v>2.7629611000000001</v>
      </c>
      <c r="O2396" s="201">
        <v>0.79775152999999999</v>
      </c>
      <c r="P2396" s="201">
        <v>5.0334814999999998E-2</v>
      </c>
      <c r="Q2396" s="201">
        <v>0.31962533999999998</v>
      </c>
      <c r="R2396" s="201">
        <v>0</v>
      </c>
      <c r="S2396" s="201">
        <v>0</v>
      </c>
      <c r="T2396" s="201">
        <v>0</v>
      </c>
      <c r="U2396" s="201">
        <v>0.13821485999999999</v>
      </c>
      <c r="V2396" s="255"/>
      <c r="W2396" s="246">
        <f t="shared" si="425"/>
        <v>66.520553333333339</v>
      </c>
      <c r="X2396" s="191">
        <v>16247.566999999999</v>
      </c>
      <c r="Y2396" s="191">
        <v>1103.1559</v>
      </c>
      <c r="Z2396" s="191">
        <v>55.082656999999998</v>
      </c>
      <c r="AA2396" s="191">
        <v>1.4796997000000001</v>
      </c>
      <c r="AB2396" s="191">
        <v>15056.626</v>
      </c>
      <c r="AC2396" s="191">
        <v>4.0900407000000003</v>
      </c>
      <c r="AD2396" s="191">
        <v>27.133015</v>
      </c>
      <c r="AE2396" s="20">
        <v>1.5048532E-4</v>
      </c>
      <c r="AF2396" s="76">
        <v>8.5991400999999997E-6</v>
      </c>
      <c r="AG2396" s="20">
        <v>9.1652441000000007</v>
      </c>
      <c r="AH2396" s="20"/>
      <c r="AI2396" s="20"/>
      <c r="AJ2396" s="20"/>
      <c r="AK2396" s="20"/>
      <c r="AL2396" s="20"/>
      <c r="AM2396" s="20"/>
      <c r="AN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c r="BU2396" s="20"/>
      <c r="BV2396" s="20"/>
      <c r="BW2396" s="20"/>
      <c r="BX2396" s="20"/>
      <c r="BY2396" s="20"/>
      <c r="BZ2396" s="20"/>
      <c r="CA2396" s="20"/>
      <c r="CB2396" s="20"/>
      <c r="CC2396" s="20"/>
      <c r="CD2396" s="20"/>
      <c r="CE2396" s="20"/>
      <c r="CF2396" s="20"/>
      <c r="CG2396" s="20"/>
      <c r="CH2396" s="20"/>
      <c r="CI2396" s="20"/>
      <c r="CJ2396" s="20"/>
      <c r="CK2396" s="20"/>
      <c r="CL2396" s="20"/>
      <c r="CM2396" s="20"/>
      <c r="CN2396" s="20"/>
      <c r="CO2396" s="20"/>
      <c r="CP2396" s="20"/>
      <c r="CQ2396" s="20"/>
      <c r="CR2396" s="20"/>
      <c r="CS2396" s="20"/>
      <c r="CT2396" s="20"/>
      <c r="CU2396" s="20"/>
      <c r="CV2396" s="20"/>
      <c r="CW2396" s="20"/>
      <c r="CX2396" s="20"/>
      <c r="CY2396" s="20"/>
      <c r="CZ2396" s="20"/>
      <c r="DA2396" s="20"/>
      <c r="DB2396" s="20"/>
      <c r="DC2396" s="20"/>
      <c r="DD2396" s="20"/>
      <c r="DE2396" s="20"/>
      <c r="DF2396" s="20"/>
      <c r="DG2396" s="20"/>
      <c r="DH2396" s="20"/>
      <c r="DI2396" s="20"/>
      <c r="DJ2396" s="20"/>
      <c r="DK2396" s="20"/>
      <c r="DL2396" s="20"/>
      <c r="DM2396" s="20"/>
      <c r="DN2396" s="20"/>
      <c r="DO2396" s="20"/>
      <c r="DP2396" s="20"/>
      <c r="DQ2396" s="20"/>
      <c r="DR2396" s="20"/>
      <c r="DS2396" s="20"/>
      <c r="DT2396" s="20"/>
      <c r="DU2396" s="20"/>
      <c r="DV2396" s="20"/>
      <c r="DW2396" s="20"/>
      <c r="DX2396" s="20"/>
      <c r="DY2396" s="20"/>
    </row>
    <row r="2397" spans="2:129" x14ac:dyDescent="0.15">
      <c r="B2397" s="77" t="s">
        <v>5835</v>
      </c>
      <c r="C2397" s="75"/>
      <c r="D2397" s="73" t="s">
        <v>229</v>
      </c>
      <c r="E2397" s="201" t="s">
        <v>5836</v>
      </c>
      <c r="F2397" s="201">
        <f t="shared" si="421"/>
        <v>40.468701260000003</v>
      </c>
      <c r="G2397" s="201">
        <f t="shared" si="422"/>
        <v>13.596890380000001</v>
      </c>
      <c r="H2397" s="201">
        <f t="shared" si="423"/>
        <v>8.7193536300000005</v>
      </c>
      <c r="I2397" s="201">
        <f t="shared" si="424"/>
        <v>1.10743825</v>
      </c>
      <c r="J2397" s="201">
        <v>17.045019</v>
      </c>
      <c r="K2397" s="201">
        <v>7.8556628000000002</v>
      </c>
      <c r="L2397" s="201">
        <v>0.64392567999999994</v>
      </c>
      <c r="M2397" s="201">
        <v>0.92378408000000001</v>
      </c>
      <c r="N2397" s="201">
        <v>11.180766</v>
      </c>
      <c r="O2397" s="201">
        <v>1.4923403</v>
      </c>
      <c r="P2397" s="201">
        <v>0.21976514999999999</v>
      </c>
      <c r="Q2397" s="201">
        <v>0.59698642000000002</v>
      </c>
      <c r="R2397" s="201">
        <v>0</v>
      </c>
      <c r="S2397" s="201">
        <v>0</v>
      </c>
      <c r="T2397" s="201">
        <v>0</v>
      </c>
      <c r="U2397" s="201">
        <v>0.51045183000000005</v>
      </c>
      <c r="V2397" s="255"/>
      <c r="W2397" s="246">
        <f t="shared" si="425"/>
        <v>126.25939999999999</v>
      </c>
      <c r="X2397" s="191">
        <v>24358.118999999999</v>
      </c>
      <c r="Y2397" s="191">
        <v>1929.8911000000001</v>
      </c>
      <c r="Z2397" s="191">
        <v>165.29944</v>
      </c>
      <c r="AA2397" s="191">
        <v>4.4588951999999997</v>
      </c>
      <c r="AB2397" s="191">
        <v>22174.59</v>
      </c>
      <c r="AC2397" s="191">
        <v>12.28567</v>
      </c>
      <c r="AD2397" s="191">
        <v>71.593788000000004</v>
      </c>
      <c r="AE2397" s="20">
        <v>4.0592789999999997E-4</v>
      </c>
      <c r="AF2397" s="76">
        <v>9.3434237000000002E-6</v>
      </c>
      <c r="AG2397" s="20">
        <v>14.051425</v>
      </c>
      <c r="AH2397" s="20"/>
      <c r="AI2397" s="20"/>
      <c r="AJ2397" s="20"/>
      <c r="AK2397" s="20"/>
      <c r="AL2397" s="20"/>
      <c r="AM2397" s="20"/>
      <c r="AN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c r="BU2397" s="20"/>
      <c r="BV2397" s="20"/>
      <c r="BW2397" s="20"/>
      <c r="BX2397" s="20"/>
      <c r="BY2397" s="20"/>
      <c r="BZ2397" s="20"/>
      <c r="CA2397" s="20"/>
      <c r="CB2397" s="20"/>
      <c r="CC2397" s="20"/>
      <c r="CD2397" s="20"/>
      <c r="CE2397" s="20"/>
      <c r="CF2397" s="20"/>
      <c r="CG2397" s="20"/>
      <c r="CH2397" s="20"/>
      <c r="CI2397" s="20"/>
      <c r="CJ2397" s="20"/>
      <c r="CK2397" s="20"/>
      <c r="CL2397" s="20"/>
      <c r="CM2397" s="20"/>
      <c r="CN2397" s="20"/>
      <c r="CO2397" s="20"/>
      <c r="CP2397" s="20"/>
      <c r="CQ2397" s="20"/>
      <c r="CR2397" s="20"/>
      <c r="CS2397" s="20"/>
      <c r="CT2397" s="20"/>
      <c r="CU2397" s="20"/>
      <c r="CV2397" s="20"/>
      <c r="CW2397" s="20"/>
      <c r="CX2397" s="20"/>
      <c r="CY2397" s="20"/>
      <c r="CZ2397" s="20"/>
      <c r="DA2397" s="20"/>
      <c r="DB2397" s="20"/>
      <c r="DC2397" s="20"/>
      <c r="DD2397" s="20"/>
      <c r="DE2397" s="20"/>
      <c r="DF2397" s="20"/>
      <c r="DG2397" s="20"/>
      <c r="DH2397" s="20"/>
      <c r="DI2397" s="20"/>
      <c r="DJ2397" s="20"/>
      <c r="DK2397" s="20"/>
      <c r="DL2397" s="20"/>
      <c r="DM2397" s="20"/>
      <c r="DN2397" s="20"/>
      <c r="DO2397" s="20"/>
      <c r="DP2397" s="20"/>
      <c r="DQ2397" s="20"/>
      <c r="DR2397" s="20"/>
      <c r="DS2397" s="20"/>
      <c r="DT2397" s="20"/>
      <c r="DU2397" s="20"/>
      <c r="DV2397" s="20"/>
      <c r="DW2397" s="20"/>
      <c r="DX2397" s="20"/>
      <c r="DY2397" s="20"/>
    </row>
    <row r="2398" spans="2:129" x14ac:dyDescent="0.15">
      <c r="B2398" s="77" t="s">
        <v>5837</v>
      </c>
      <c r="C2398" s="75"/>
      <c r="D2398" s="73" t="s">
        <v>229</v>
      </c>
      <c r="E2398" s="201" t="s">
        <v>5838</v>
      </c>
      <c r="F2398" s="201">
        <f t="shared" si="421"/>
        <v>40.468701260000003</v>
      </c>
      <c r="G2398" s="201">
        <f t="shared" si="422"/>
        <v>13.596890380000001</v>
      </c>
      <c r="H2398" s="201">
        <f t="shared" si="423"/>
        <v>8.7193536300000005</v>
      </c>
      <c r="I2398" s="201">
        <f t="shared" si="424"/>
        <v>1.10743825</v>
      </c>
      <c r="J2398" s="201">
        <v>17.045019</v>
      </c>
      <c r="K2398" s="201">
        <v>7.8556628000000002</v>
      </c>
      <c r="L2398" s="201">
        <v>0.64392567999999994</v>
      </c>
      <c r="M2398" s="201">
        <v>0.92378408000000001</v>
      </c>
      <c r="N2398" s="201">
        <v>11.180766</v>
      </c>
      <c r="O2398" s="201">
        <v>1.4923403</v>
      </c>
      <c r="P2398" s="201">
        <v>0.21976514999999999</v>
      </c>
      <c r="Q2398" s="201">
        <v>0.59698642000000002</v>
      </c>
      <c r="R2398" s="201">
        <v>0</v>
      </c>
      <c r="S2398" s="201">
        <v>0</v>
      </c>
      <c r="T2398" s="201">
        <v>0</v>
      </c>
      <c r="U2398" s="201">
        <v>0.51045183000000005</v>
      </c>
      <c r="V2398" s="255"/>
      <c r="W2398" s="246">
        <f t="shared" si="425"/>
        <v>126.25939999999999</v>
      </c>
      <c r="X2398" s="191">
        <v>24358.118999999999</v>
      </c>
      <c r="Y2398" s="191">
        <v>1929.8911000000001</v>
      </c>
      <c r="Z2398" s="191">
        <v>165.29944</v>
      </c>
      <c r="AA2398" s="191">
        <v>4.4588951999999997</v>
      </c>
      <c r="AB2398" s="191">
        <v>22174.59</v>
      </c>
      <c r="AC2398" s="191">
        <v>12.28567</v>
      </c>
      <c r="AD2398" s="191">
        <v>71.593788000000004</v>
      </c>
      <c r="AE2398" s="20">
        <v>4.0592789999999997E-4</v>
      </c>
      <c r="AF2398" s="76">
        <v>9.3434237000000002E-6</v>
      </c>
      <c r="AG2398" s="20">
        <v>14.051425</v>
      </c>
      <c r="AH2398" s="20"/>
      <c r="AI2398" s="20"/>
      <c r="AJ2398" s="20"/>
      <c r="AK2398" s="20"/>
      <c r="AL2398" s="20"/>
      <c r="AM2398" s="20"/>
      <c r="AN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c r="BU2398" s="20"/>
      <c r="BV2398" s="20"/>
      <c r="BW2398" s="20"/>
      <c r="BX2398" s="20"/>
      <c r="BY2398" s="20"/>
      <c r="BZ2398" s="20"/>
      <c r="CA2398" s="20"/>
      <c r="CB2398" s="20"/>
      <c r="CC2398" s="20"/>
      <c r="CD2398" s="20"/>
      <c r="CE2398" s="20"/>
      <c r="CF2398" s="20"/>
      <c r="CG2398" s="20"/>
      <c r="CH2398" s="20"/>
      <c r="CI2398" s="20"/>
      <c r="CJ2398" s="20"/>
      <c r="CK2398" s="20"/>
      <c r="CL2398" s="20"/>
      <c r="CM2398" s="20"/>
      <c r="CN2398" s="20"/>
      <c r="CO2398" s="20"/>
      <c r="CP2398" s="20"/>
      <c r="CQ2398" s="20"/>
      <c r="CR2398" s="20"/>
      <c r="CS2398" s="20"/>
      <c r="CT2398" s="20"/>
      <c r="CU2398" s="20"/>
      <c r="CV2398" s="20"/>
      <c r="CW2398" s="20"/>
      <c r="CX2398" s="20"/>
      <c r="CY2398" s="20"/>
      <c r="CZ2398" s="20"/>
      <c r="DA2398" s="20"/>
      <c r="DB2398" s="20"/>
      <c r="DC2398" s="20"/>
      <c r="DD2398" s="20"/>
      <c r="DE2398" s="20"/>
      <c r="DF2398" s="20"/>
      <c r="DG2398" s="20"/>
      <c r="DH2398" s="20"/>
      <c r="DI2398" s="20"/>
      <c r="DJ2398" s="20"/>
      <c r="DK2398" s="20"/>
      <c r="DL2398" s="20"/>
      <c r="DM2398" s="20"/>
      <c r="DN2398" s="20"/>
      <c r="DO2398" s="20"/>
      <c r="DP2398" s="20"/>
      <c r="DQ2398" s="20"/>
      <c r="DR2398" s="20"/>
      <c r="DS2398" s="20"/>
      <c r="DT2398" s="20"/>
      <c r="DU2398" s="20"/>
      <c r="DV2398" s="20"/>
      <c r="DW2398" s="20"/>
      <c r="DX2398" s="20"/>
      <c r="DY2398" s="20"/>
    </row>
    <row r="2399" spans="2:129" x14ac:dyDescent="0.15">
      <c r="B2399" s="77" t="s">
        <v>5839</v>
      </c>
      <c r="C2399" s="75"/>
      <c r="D2399" s="73" t="s">
        <v>229</v>
      </c>
      <c r="E2399" s="201" t="s">
        <v>5840</v>
      </c>
      <c r="F2399" s="201">
        <f t="shared" si="421"/>
        <v>33.160036720000001</v>
      </c>
      <c r="G2399" s="201">
        <f t="shared" si="422"/>
        <v>10.10793896</v>
      </c>
      <c r="H2399" s="201">
        <f t="shared" si="423"/>
        <v>7.0764120999999998</v>
      </c>
      <c r="I2399" s="201">
        <f t="shared" si="424"/>
        <v>1.0226116599999999</v>
      </c>
      <c r="J2399" s="201">
        <v>14.953074000000001</v>
      </c>
      <c r="K2399" s="201">
        <v>6.4194448</v>
      </c>
      <c r="L2399" s="201">
        <v>0.50498878000000003</v>
      </c>
      <c r="M2399" s="201">
        <v>0.81654786000000001</v>
      </c>
      <c r="N2399" s="201">
        <v>7.9069248999999999</v>
      </c>
      <c r="O2399" s="201">
        <v>1.3844662000000001</v>
      </c>
      <c r="P2399" s="201">
        <v>0.15197852000000001</v>
      </c>
      <c r="Q2399" s="201">
        <v>0.56579018000000003</v>
      </c>
      <c r="R2399" s="201">
        <v>0</v>
      </c>
      <c r="S2399" s="201">
        <v>0</v>
      </c>
      <c r="T2399" s="201">
        <v>0</v>
      </c>
      <c r="U2399" s="201">
        <v>0.45682148</v>
      </c>
      <c r="V2399" s="255"/>
      <c r="W2399" s="246">
        <f t="shared" si="425"/>
        <v>110.76351111111111</v>
      </c>
      <c r="X2399" s="191">
        <v>22718.893</v>
      </c>
      <c r="Y2399" s="191">
        <v>1732.5776000000001</v>
      </c>
      <c r="Z2399" s="191">
        <v>131.22429</v>
      </c>
      <c r="AA2399" s="191">
        <v>4.1601238</v>
      </c>
      <c r="AB2399" s="191">
        <v>20784.523000000001</v>
      </c>
      <c r="AC2399" s="191">
        <v>9.6609548000000007</v>
      </c>
      <c r="AD2399" s="191">
        <v>56.747013000000003</v>
      </c>
      <c r="AE2399" s="20">
        <v>3.1759219E-4</v>
      </c>
      <c r="AF2399" s="76">
        <v>8.6974459999999999E-6</v>
      </c>
      <c r="AG2399" s="20">
        <v>13.131068000000001</v>
      </c>
      <c r="AH2399" s="20"/>
      <c r="AI2399" s="20"/>
      <c r="AJ2399" s="20"/>
      <c r="AK2399" s="20"/>
      <c r="AL2399" s="20"/>
      <c r="AM2399" s="20"/>
      <c r="AN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c r="BU2399" s="20"/>
      <c r="BV2399" s="20"/>
      <c r="BW2399" s="20"/>
      <c r="BX2399" s="20"/>
      <c r="BY2399" s="20"/>
      <c r="BZ2399" s="20"/>
      <c r="CA2399" s="20"/>
      <c r="CB2399" s="20"/>
      <c r="CC2399" s="20"/>
      <c r="CD2399" s="20"/>
      <c r="CE2399" s="20"/>
      <c r="CF2399" s="20"/>
      <c r="CG2399" s="20"/>
      <c r="CH2399" s="20"/>
      <c r="CI2399" s="20"/>
      <c r="CJ2399" s="20"/>
      <c r="CK2399" s="20"/>
      <c r="CL2399" s="20"/>
      <c r="CM2399" s="20"/>
      <c r="CN2399" s="20"/>
      <c r="CO2399" s="20"/>
      <c r="CP2399" s="20"/>
      <c r="CQ2399" s="20"/>
      <c r="CR2399" s="20"/>
      <c r="CS2399" s="20"/>
      <c r="CT2399" s="20"/>
      <c r="CU2399" s="20"/>
      <c r="CV2399" s="20"/>
      <c r="CW2399" s="20"/>
      <c r="CX2399" s="20"/>
      <c r="CY2399" s="20"/>
      <c r="CZ2399" s="20"/>
      <c r="DA2399" s="20"/>
      <c r="DB2399" s="20"/>
      <c r="DC2399" s="20"/>
      <c r="DD2399" s="20"/>
      <c r="DE2399" s="20"/>
      <c r="DF2399" s="20"/>
      <c r="DG2399" s="20"/>
      <c r="DH2399" s="20"/>
      <c r="DI2399" s="20"/>
      <c r="DJ2399" s="20"/>
      <c r="DK2399" s="20"/>
      <c r="DL2399" s="20"/>
      <c r="DM2399" s="20"/>
      <c r="DN2399" s="20"/>
      <c r="DO2399" s="20"/>
      <c r="DP2399" s="20"/>
      <c r="DQ2399" s="20"/>
      <c r="DR2399" s="20"/>
      <c r="DS2399" s="20"/>
      <c r="DT2399" s="20"/>
      <c r="DU2399" s="20"/>
      <c r="DV2399" s="20"/>
      <c r="DW2399" s="20"/>
      <c r="DX2399" s="20"/>
      <c r="DY2399" s="20"/>
    </row>
    <row r="2400" spans="2:129" x14ac:dyDescent="0.15">
      <c r="B2400" s="77" t="s">
        <v>5841</v>
      </c>
      <c r="C2400" s="75"/>
      <c r="D2400" s="73" t="s">
        <v>229</v>
      </c>
      <c r="E2400" s="201" t="s">
        <v>5842</v>
      </c>
      <c r="F2400" s="201">
        <f t="shared" si="421"/>
        <v>33.160036720000001</v>
      </c>
      <c r="G2400" s="201">
        <f t="shared" si="422"/>
        <v>10.10793896</v>
      </c>
      <c r="H2400" s="201">
        <f t="shared" si="423"/>
        <v>7.0764120999999998</v>
      </c>
      <c r="I2400" s="201">
        <f t="shared" si="424"/>
        <v>1.0226116599999999</v>
      </c>
      <c r="J2400" s="201">
        <v>14.953074000000001</v>
      </c>
      <c r="K2400" s="201">
        <v>6.4194448</v>
      </c>
      <c r="L2400" s="201">
        <v>0.50498878000000003</v>
      </c>
      <c r="M2400" s="201">
        <v>0.81654786000000001</v>
      </c>
      <c r="N2400" s="201">
        <v>7.9069248999999999</v>
      </c>
      <c r="O2400" s="201">
        <v>1.3844662000000001</v>
      </c>
      <c r="P2400" s="201">
        <v>0.15197852000000001</v>
      </c>
      <c r="Q2400" s="201">
        <v>0.56579018000000003</v>
      </c>
      <c r="R2400" s="201">
        <v>0</v>
      </c>
      <c r="S2400" s="201">
        <v>0</v>
      </c>
      <c r="T2400" s="201">
        <v>0</v>
      </c>
      <c r="U2400" s="201">
        <v>0.45682148</v>
      </c>
      <c r="V2400" s="255"/>
      <c r="W2400" s="246">
        <f t="shared" si="425"/>
        <v>110.76351111111111</v>
      </c>
      <c r="X2400" s="191">
        <v>22718.893</v>
      </c>
      <c r="Y2400" s="191">
        <v>1732.5776000000001</v>
      </c>
      <c r="Z2400" s="191">
        <v>131.22429</v>
      </c>
      <c r="AA2400" s="191">
        <v>4.1601238</v>
      </c>
      <c r="AB2400" s="191">
        <v>20784.523000000001</v>
      </c>
      <c r="AC2400" s="191">
        <v>9.6609548000000007</v>
      </c>
      <c r="AD2400" s="191">
        <v>56.747013000000003</v>
      </c>
      <c r="AE2400" s="20">
        <v>3.1759219E-4</v>
      </c>
      <c r="AF2400" s="76">
        <v>8.6974459999999999E-6</v>
      </c>
      <c r="AG2400" s="20">
        <v>13.131068000000001</v>
      </c>
      <c r="AH2400" s="20"/>
      <c r="AI2400" s="20"/>
      <c r="AJ2400" s="20"/>
      <c r="AK2400" s="20"/>
      <c r="AL2400" s="20"/>
      <c r="AM2400" s="20"/>
      <c r="AN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c r="BU2400" s="20"/>
      <c r="BV2400" s="20"/>
      <c r="BW2400" s="20"/>
      <c r="BX2400" s="20"/>
      <c r="BY2400" s="20"/>
      <c r="BZ2400" s="20"/>
      <c r="CA2400" s="20"/>
      <c r="CB2400" s="20"/>
      <c r="CC2400" s="20"/>
      <c r="CD2400" s="20"/>
      <c r="CE2400" s="20"/>
      <c r="CF2400" s="20"/>
      <c r="CG2400" s="20"/>
      <c r="CH2400" s="20"/>
      <c r="CI2400" s="20"/>
      <c r="CJ2400" s="20"/>
      <c r="CK2400" s="20"/>
      <c r="CL2400" s="20"/>
      <c r="CM2400" s="20"/>
      <c r="CN2400" s="20"/>
      <c r="CO2400" s="20"/>
      <c r="CP2400" s="20"/>
      <c r="CQ2400" s="20"/>
      <c r="CR2400" s="20"/>
      <c r="CS2400" s="20"/>
      <c r="CT2400" s="20"/>
      <c r="CU2400" s="20"/>
      <c r="CV2400" s="20"/>
      <c r="CW2400" s="20"/>
      <c r="CX2400" s="20"/>
      <c r="CY2400" s="20"/>
      <c r="CZ2400" s="20"/>
      <c r="DA2400" s="20"/>
      <c r="DB2400" s="20"/>
      <c r="DC2400" s="20"/>
      <c r="DD2400" s="20"/>
      <c r="DE2400" s="20"/>
      <c r="DF2400" s="20"/>
      <c r="DG2400" s="20"/>
      <c r="DH2400" s="20"/>
      <c r="DI2400" s="20"/>
      <c r="DJ2400" s="20"/>
      <c r="DK2400" s="20"/>
      <c r="DL2400" s="20"/>
      <c r="DM2400" s="20"/>
      <c r="DN2400" s="20"/>
      <c r="DO2400" s="20"/>
      <c r="DP2400" s="20"/>
      <c r="DQ2400" s="20"/>
      <c r="DR2400" s="20"/>
      <c r="DS2400" s="20"/>
      <c r="DT2400" s="20"/>
      <c r="DU2400" s="20"/>
      <c r="DV2400" s="20"/>
      <c r="DW2400" s="20"/>
      <c r="DX2400" s="20"/>
      <c r="DY2400" s="20"/>
    </row>
    <row r="2401" spans="2:129" x14ac:dyDescent="0.15">
      <c r="B2401" s="77" t="s">
        <v>5843</v>
      </c>
      <c r="C2401" s="75"/>
      <c r="D2401" s="73" t="s">
        <v>229</v>
      </c>
      <c r="E2401" s="201" t="s">
        <v>5844</v>
      </c>
      <c r="F2401" s="201">
        <f t="shared" si="421"/>
        <v>32.680750519999997</v>
      </c>
      <c r="G2401" s="201">
        <f t="shared" si="422"/>
        <v>10.92935913</v>
      </c>
      <c r="H2401" s="201">
        <f t="shared" si="423"/>
        <v>7.1866046699999995</v>
      </c>
      <c r="I2401" s="201">
        <f t="shared" si="424"/>
        <v>0.80462772000000005</v>
      </c>
      <c r="J2401" s="201">
        <v>13.760159</v>
      </c>
      <c r="K2401" s="201">
        <v>6.4475632000000003</v>
      </c>
      <c r="L2401" s="201">
        <v>0.55265019999999998</v>
      </c>
      <c r="M2401" s="201">
        <v>0.83868622999999998</v>
      </c>
      <c r="N2401" s="201">
        <v>9.0548395999999993</v>
      </c>
      <c r="O2401" s="201">
        <v>1.0358333</v>
      </c>
      <c r="P2401" s="201">
        <v>0.18639127</v>
      </c>
      <c r="Q2401" s="201">
        <v>0.38399290000000003</v>
      </c>
      <c r="R2401" s="201">
        <v>0</v>
      </c>
      <c r="S2401" s="201">
        <v>0</v>
      </c>
      <c r="T2401" s="201">
        <v>0</v>
      </c>
      <c r="U2401" s="201">
        <v>0.42063482000000002</v>
      </c>
      <c r="V2401" s="255"/>
      <c r="W2401" s="246">
        <f t="shared" si="425"/>
        <v>101.92710370370369</v>
      </c>
      <c r="X2401" s="191">
        <v>22222.560000000001</v>
      </c>
      <c r="Y2401" s="191">
        <v>1605.5636999999999</v>
      </c>
      <c r="Z2401" s="191">
        <v>121.6581</v>
      </c>
      <c r="AA2401" s="191">
        <v>4.0829681999999998</v>
      </c>
      <c r="AB2401" s="191">
        <v>20430.631000000001</v>
      </c>
      <c r="AC2401" s="191">
        <v>8.9793952000000008</v>
      </c>
      <c r="AD2401" s="191">
        <v>51.645515000000003</v>
      </c>
      <c r="AE2401" s="20">
        <v>3.2666724000000001E-4</v>
      </c>
      <c r="AF2401" s="76">
        <v>8.5338852000000003E-6</v>
      </c>
      <c r="AG2401" s="20">
        <v>12.247225</v>
      </c>
      <c r="AH2401" s="20"/>
      <c r="AI2401" s="20"/>
      <c r="AJ2401" s="20"/>
      <c r="AK2401" s="20"/>
      <c r="AL2401" s="20"/>
      <c r="AM2401" s="20"/>
      <c r="AN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c r="BU2401" s="20"/>
      <c r="BV2401" s="20"/>
      <c r="BW2401" s="20"/>
      <c r="BX2401" s="20"/>
      <c r="BY2401" s="20"/>
      <c r="BZ2401" s="20"/>
      <c r="CA2401" s="20"/>
      <c r="CB2401" s="20"/>
      <c r="CC2401" s="20"/>
      <c r="CD2401" s="20"/>
      <c r="CE2401" s="20"/>
      <c r="CF2401" s="20"/>
      <c r="CG2401" s="20"/>
      <c r="CH2401" s="20"/>
      <c r="CI2401" s="20"/>
      <c r="CJ2401" s="20"/>
      <c r="CK2401" s="20"/>
      <c r="CL2401" s="20"/>
      <c r="CM2401" s="20"/>
      <c r="CN2401" s="20"/>
      <c r="CO2401" s="20"/>
      <c r="CP2401" s="20"/>
      <c r="CQ2401" s="20"/>
      <c r="CR2401" s="20"/>
      <c r="CS2401" s="20"/>
      <c r="CT2401" s="20"/>
      <c r="CU2401" s="20"/>
      <c r="CV2401" s="20"/>
      <c r="CW2401" s="20"/>
      <c r="CX2401" s="20"/>
      <c r="CY2401" s="20"/>
      <c r="CZ2401" s="20"/>
      <c r="DA2401" s="20"/>
      <c r="DB2401" s="20"/>
      <c r="DC2401" s="20"/>
      <c r="DD2401" s="20"/>
      <c r="DE2401" s="20"/>
      <c r="DF2401" s="20"/>
      <c r="DG2401" s="20"/>
      <c r="DH2401" s="20"/>
      <c r="DI2401" s="20"/>
      <c r="DJ2401" s="20"/>
      <c r="DK2401" s="20"/>
      <c r="DL2401" s="20"/>
      <c r="DM2401" s="20"/>
      <c r="DN2401" s="20"/>
      <c r="DO2401" s="20"/>
      <c r="DP2401" s="20"/>
      <c r="DQ2401" s="20"/>
      <c r="DR2401" s="20"/>
      <c r="DS2401" s="20"/>
      <c r="DT2401" s="20"/>
      <c r="DU2401" s="20"/>
      <c r="DV2401" s="20"/>
      <c r="DW2401" s="20"/>
      <c r="DX2401" s="20"/>
      <c r="DY2401" s="20"/>
    </row>
    <row r="2402" spans="2:129" x14ac:dyDescent="0.15">
      <c r="B2402" s="77" t="s">
        <v>5845</v>
      </c>
      <c r="C2402" s="75"/>
      <c r="D2402" s="73" t="s">
        <v>229</v>
      </c>
      <c r="E2402" s="201" t="s">
        <v>5846</v>
      </c>
      <c r="F2402" s="201">
        <f t="shared" si="421"/>
        <v>20.365878807000001</v>
      </c>
      <c r="G2402" s="201">
        <f t="shared" si="422"/>
        <v>4.6927424100000001</v>
      </c>
      <c r="H2402" s="201">
        <f t="shared" si="423"/>
        <v>4.3833721570000002</v>
      </c>
      <c r="I2402" s="201">
        <f t="shared" si="424"/>
        <v>0.68629123999999997</v>
      </c>
      <c r="J2402" s="201">
        <v>10.603472999999999</v>
      </c>
      <c r="K2402" s="201">
        <v>4.0148121000000003</v>
      </c>
      <c r="L2402" s="201">
        <v>0.30626013000000002</v>
      </c>
      <c r="M2402" s="201">
        <v>0.67996195999999998</v>
      </c>
      <c r="N2402" s="201">
        <v>3.1365001000000001</v>
      </c>
      <c r="O2402" s="201">
        <v>0.87628035000000004</v>
      </c>
      <c r="P2402" s="201">
        <v>6.2299926999999998E-2</v>
      </c>
      <c r="Q2402" s="201">
        <v>0.33955366999999997</v>
      </c>
      <c r="R2402" s="201">
        <v>0</v>
      </c>
      <c r="S2402" s="201">
        <v>0</v>
      </c>
      <c r="T2402" s="201">
        <v>0</v>
      </c>
      <c r="U2402" s="201">
        <v>0.34673756999999999</v>
      </c>
      <c r="V2402" s="255"/>
      <c r="W2402" s="246">
        <f t="shared" si="425"/>
        <v>78.544244444444431</v>
      </c>
      <c r="X2402" s="191">
        <v>20598.436000000002</v>
      </c>
      <c r="Y2402" s="191">
        <v>1319.3792000000001</v>
      </c>
      <c r="Z2402" s="191">
        <v>67.251998</v>
      </c>
      <c r="AA2402" s="191">
        <v>3.7928088</v>
      </c>
      <c r="AB2402" s="191">
        <v>19175.412</v>
      </c>
      <c r="AC2402" s="191">
        <v>4.7758561999999998</v>
      </c>
      <c r="AD2402" s="191">
        <v>27.824242000000002</v>
      </c>
      <c r="AE2402" s="20">
        <v>1.7383996999999999E-4</v>
      </c>
      <c r="AF2402" s="76">
        <v>7.8750460000000008E-6</v>
      </c>
      <c r="AG2402" s="20">
        <v>11.067754000000001</v>
      </c>
      <c r="AH2402" s="20"/>
      <c r="AI2402" s="20"/>
      <c r="AJ2402" s="20"/>
      <c r="AK2402" s="20"/>
      <c r="AL2402" s="20"/>
      <c r="AM2402" s="20"/>
      <c r="AN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c r="BU2402" s="20"/>
      <c r="BV2402" s="20"/>
      <c r="BW2402" s="20"/>
      <c r="BX2402" s="20"/>
      <c r="BY2402" s="20"/>
      <c r="BZ2402" s="20"/>
      <c r="CA2402" s="20"/>
      <c r="CB2402" s="20"/>
      <c r="CC2402" s="20"/>
      <c r="CD2402" s="20"/>
      <c r="CE2402" s="20"/>
      <c r="CF2402" s="20"/>
      <c r="CG2402" s="20"/>
      <c r="CH2402" s="20"/>
      <c r="CI2402" s="20"/>
      <c r="CJ2402" s="20"/>
      <c r="CK2402" s="20"/>
      <c r="CL2402" s="20"/>
      <c r="CM2402" s="20"/>
      <c r="CN2402" s="20"/>
      <c r="CO2402" s="20"/>
      <c r="CP2402" s="20"/>
      <c r="CQ2402" s="20"/>
      <c r="CR2402" s="20"/>
      <c r="CS2402" s="20"/>
      <c r="CT2402" s="20"/>
      <c r="CU2402" s="20"/>
      <c r="CV2402" s="20"/>
      <c r="CW2402" s="20"/>
      <c r="CX2402" s="20"/>
      <c r="CY2402" s="20"/>
      <c r="CZ2402" s="20"/>
      <c r="DA2402" s="20"/>
      <c r="DB2402" s="20"/>
      <c r="DC2402" s="20"/>
      <c r="DD2402" s="20"/>
      <c r="DE2402" s="20"/>
      <c r="DF2402" s="20"/>
      <c r="DG2402" s="20"/>
      <c r="DH2402" s="20"/>
      <c r="DI2402" s="20"/>
      <c r="DJ2402" s="20"/>
      <c r="DK2402" s="20"/>
      <c r="DL2402" s="20"/>
      <c r="DM2402" s="20"/>
      <c r="DN2402" s="20"/>
      <c r="DO2402" s="20"/>
      <c r="DP2402" s="20"/>
      <c r="DQ2402" s="20"/>
      <c r="DR2402" s="20"/>
      <c r="DS2402" s="20"/>
      <c r="DT2402" s="20"/>
      <c r="DU2402" s="20"/>
      <c r="DV2402" s="20"/>
      <c r="DW2402" s="20"/>
      <c r="DX2402" s="20"/>
      <c r="DY2402" s="20"/>
    </row>
    <row r="2403" spans="2:129" x14ac:dyDescent="0.15">
      <c r="B2403" s="77" t="s">
        <v>5847</v>
      </c>
      <c r="C2403" s="75"/>
      <c r="D2403" s="73" t="s">
        <v>229</v>
      </c>
      <c r="E2403" s="201" t="s">
        <v>5848</v>
      </c>
      <c r="F2403" s="201">
        <f t="shared" si="421"/>
        <v>32.810890690000001</v>
      </c>
      <c r="G2403" s="201">
        <f t="shared" si="422"/>
        <v>10.404584920000001</v>
      </c>
      <c r="H2403" s="201">
        <f t="shared" si="423"/>
        <v>6.9852967599999998</v>
      </c>
      <c r="I2403" s="201">
        <f t="shared" si="424"/>
        <v>0.82274501</v>
      </c>
      <c r="J2403" s="201">
        <v>14.598264</v>
      </c>
      <c r="K2403" s="201">
        <v>6.3780812999999998</v>
      </c>
      <c r="L2403" s="201">
        <v>0.47867275999999997</v>
      </c>
      <c r="M2403" s="201">
        <v>0.32557182000000001</v>
      </c>
      <c r="N2403" s="201">
        <v>8.7233081000000006</v>
      </c>
      <c r="O2403" s="201">
        <v>1.3557049999999999</v>
      </c>
      <c r="P2403" s="201">
        <v>0.12854270000000001</v>
      </c>
      <c r="Q2403" s="201">
        <v>0.56646025</v>
      </c>
      <c r="R2403" s="201">
        <v>0</v>
      </c>
      <c r="S2403" s="201">
        <v>0</v>
      </c>
      <c r="T2403" s="201">
        <v>0</v>
      </c>
      <c r="U2403" s="201">
        <v>0.25628476</v>
      </c>
      <c r="V2403" s="255"/>
      <c r="W2403" s="246">
        <f t="shared" si="425"/>
        <v>108.13528888888888</v>
      </c>
      <c r="X2403" s="191">
        <v>19454.401000000002</v>
      </c>
      <c r="Y2403" s="191">
        <v>1649.8149000000001</v>
      </c>
      <c r="Z2403" s="191">
        <v>138.05704</v>
      </c>
      <c r="AA2403" s="191">
        <v>1.7915459</v>
      </c>
      <c r="AB2403" s="191">
        <v>17584.539000000001</v>
      </c>
      <c r="AC2403" s="191">
        <v>10.565977999999999</v>
      </c>
      <c r="AD2403" s="191">
        <v>69.632171999999997</v>
      </c>
      <c r="AE2403" s="20">
        <v>3.3105287999999998E-4</v>
      </c>
      <c r="AF2403" s="76">
        <v>1.0199656E-5</v>
      </c>
      <c r="AG2403" s="20">
        <v>11.994738</v>
      </c>
      <c r="AH2403" s="20"/>
      <c r="AI2403" s="20"/>
      <c r="AJ2403" s="20"/>
      <c r="AK2403" s="20"/>
      <c r="AL2403" s="20"/>
      <c r="AM2403" s="20"/>
      <c r="AN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c r="BU2403" s="20"/>
      <c r="BV2403" s="20"/>
      <c r="BW2403" s="20"/>
      <c r="BX2403" s="20"/>
      <c r="BY2403" s="20"/>
      <c r="BZ2403" s="20"/>
      <c r="CA2403" s="20"/>
      <c r="CB2403" s="20"/>
      <c r="CC2403" s="20"/>
      <c r="CD2403" s="20"/>
      <c r="CE2403" s="20"/>
      <c r="CF2403" s="20"/>
      <c r="CG2403" s="20"/>
      <c r="CH2403" s="20"/>
      <c r="CI2403" s="20"/>
      <c r="CJ2403" s="20"/>
      <c r="CK2403" s="20"/>
      <c r="CL2403" s="20"/>
      <c r="CM2403" s="20"/>
      <c r="CN2403" s="20"/>
      <c r="CO2403" s="20"/>
      <c r="CP2403" s="20"/>
      <c r="CQ2403" s="20"/>
      <c r="CR2403" s="20"/>
      <c r="CS2403" s="20"/>
      <c r="CT2403" s="20"/>
      <c r="CU2403" s="20"/>
      <c r="CV2403" s="20"/>
      <c r="CW2403" s="20"/>
      <c r="CX2403" s="20"/>
      <c r="CY2403" s="20"/>
      <c r="CZ2403" s="20"/>
      <c r="DA2403" s="20"/>
      <c r="DB2403" s="20"/>
      <c r="DC2403" s="20"/>
      <c r="DD2403" s="20"/>
      <c r="DE2403" s="20"/>
      <c r="DF2403" s="20"/>
      <c r="DG2403" s="20"/>
      <c r="DH2403" s="20"/>
      <c r="DI2403" s="20"/>
      <c r="DJ2403" s="20"/>
      <c r="DK2403" s="20"/>
      <c r="DL2403" s="20"/>
      <c r="DM2403" s="20"/>
      <c r="DN2403" s="20"/>
      <c r="DO2403" s="20"/>
      <c r="DP2403" s="20"/>
      <c r="DQ2403" s="20"/>
      <c r="DR2403" s="20"/>
      <c r="DS2403" s="20"/>
      <c r="DT2403" s="20"/>
      <c r="DU2403" s="20"/>
      <c r="DV2403" s="20"/>
      <c r="DW2403" s="20"/>
      <c r="DX2403" s="20"/>
      <c r="DY2403" s="20"/>
    </row>
    <row r="2404" spans="2:129" x14ac:dyDescent="0.15">
      <c r="B2404" s="77" t="s">
        <v>5849</v>
      </c>
      <c r="C2404" s="75"/>
      <c r="D2404" s="73" t="s">
        <v>229</v>
      </c>
      <c r="E2404" s="201" t="s">
        <v>5850</v>
      </c>
      <c r="F2404" s="201">
        <f t="shared" si="421"/>
        <v>28.9441679</v>
      </c>
      <c r="G2404" s="201">
        <f t="shared" si="422"/>
        <v>8.2739725799999988</v>
      </c>
      <c r="H2404" s="201">
        <f t="shared" si="423"/>
        <v>6.4725641100000004</v>
      </c>
      <c r="I2404" s="201">
        <f t="shared" si="424"/>
        <v>0.78549820999999997</v>
      </c>
      <c r="J2404" s="201">
        <v>13.412133000000001</v>
      </c>
      <c r="K2404" s="201">
        <v>5.9005149000000001</v>
      </c>
      <c r="L2404" s="201">
        <v>0.45284485000000002</v>
      </c>
      <c r="M2404" s="201">
        <v>0.31317188000000001</v>
      </c>
      <c r="N2404" s="201">
        <v>6.6490141999999999</v>
      </c>
      <c r="O2404" s="201">
        <v>1.3117865</v>
      </c>
      <c r="P2404" s="201">
        <v>0.11920436</v>
      </c>
      <c r="Q2404" s="201">
        <v>0.55198607</v>
      </c>
      <c r="R2404" s="201">
        <v>0</v>
      </c>
      <c r="S2404" s="201">
        <v>0</v>
      </c>
      <c r="T2404" s="201">
        <v>0</v>
      </c>
      <c r="U2404" s="201">
        <v>0.23351214000000001</v>
      </c>
      <c r="V2404" s="255"/>
      <c r="W2404" s="246">
        <f t="shared" si="425"/>
        <v>99.349133333333327</v>
      </c>
      <c r="X2404" s="191">
        <v>18485.793000000001</v>
      </c>
      <c r="Y2404" s="191">
        <v>1533.7910999999999</v>
      </c>
      <c r="Z2404" s="191">
        <v>118.42204</v>
      </c>
      <c r="AA2404" s="191">
        <v>1.6974081000000001</v>
      </c>
      <c r="AB2404" s="191">
        <v>16763.127</v>
      </c>
      <c r="AC2404" s="191">
        <v>9.0186433000000008</v>
      </c>
      <c r="AD2404" s="191">
        <v>59.736922999999997</v>
      </c>
      <c r="AE2404" s="20">
        <v>2.7790977000000003E-4</v>
      </c>
      <c r="AF2404" s="76">
        <v>9.7073991000000001E-6</v>
      </c>
      <c r="AG2404" s="20">
        <v>11.436665</v>
      </c>
      <c r="AH2404" s="20"/>
      <c r="AI2404" s="20"/>
      <c r="AJ2404" s="20"/>
      <c r="AK2404" s="20"/>
      <c r="AL2404" s="20"/>
      <c r="AM2404" s="20"/>
      <c r="AN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c r="BU2404" s="20"/>
      <c r="BV2404" s="20"/>
      <c r="BW2404" s="20"/>
      <c r="BX2404" s="20"/>
      <c r="BY2404" s="20"/>
      <c r="BZ2404" s="20"/>
      <c r="CA2404" s="20"/>
      <c r="CB2404" s="20"/>
      <c r="CC2404" s="20"/>
      <c r="CD2404" s="20"/>
      <c r="CE2404" s="20"/>
      <c r="CF2404" s="20"/>
      <c r="CG2404" s="20"/>
      <c r="CH2404" s="20"/>
      <c r="CI2404" s="20"/>
      <c r="CJ2404" s="20"/>
      <c r="CK2404" s="20"/>
      <c r="CL2404" s="20"/>
      <c r="CM2404" s="20"/>
      <c r="CN2404" s="20"/>
      <c r="CO2404" s="20"/>
      <c r="CP2404" s="20"/>
      <c r="CQ2404" s="20"/>
      <c r="CR2404" s="20"/>
      <c r="CS2404" s="20"/>
      <c r="CT2404" s="20"/>
      <c r="CU2404" s="20"/>
      <c r="CV2404" s="20"/>
      <c r="CW2404" s="20"/>
      <c r="CX2404" s="20"/>
      <c r="CY2404" s="20"/>
      <c r="CZ2404" s="20"/>
      <c r="DA2404" s="20"/>
      <c r="DB2404" s="20"/>
      <c r="DC2404" s="20"/>
      <c r="DD2404" s="20"/>
      <c r="DE2404" s="20"/>
      <c r="DF2404" s="20"/>
      <c r="DG2404" s="20"/>
      <c r="DH2404" s="20"/>
      <c r="DI2404" s="20"/>
      <c r="DJ2404" s="20"/>
      <c r="DK2404" s="20"/>
      <c r="DL2404" s="20"/>
      <c r="DM2404" s="20"/>
      <c r="DN2404" s="20"/>
      <c r="DO2404" s="20"/>
      <c r="DP2404" s="20"/>
      <c r="DQ2404" s="20"/>
      <c r="DR2404" s="20"/>
      <c r="DS2404" s="20"/>
      <c r="DT2404" s="20"/>
      <c r="DU2404" s="20"/>
      <c r="DV2404" s="20"/>
      <c r="DW2404" s="20"/>
      <c r="DX2404" s="20"/>
      <c r="DY2404" s="20"/>
    </row>
    <row r="2405" spans="2:129" x14ac:dyDescent="0.15">
      <c r="B2405" s="77" t="s">
        <v>5851</v>
      </c>
      <c r="C2405" s="75"/>
      <c r="D2405" s="73" t="s">
        <v>229</v>
      </c>
      <c r="E2405" s="201" t="s">
        <v>5852</v>
      </c>
      <c r="F2405" s="201">
        <f t="shared" si="421"/>
        <v>24.939401566000001</v>
      </c>
      <c r="G2405" s="201">
        <f t="shared" si="422"/>
        <v>7.94572682</v>
      </c>
      <c r="H2405" s="201">
        <f t="shared" si="423"/>
        <v>5.3946229260000003</v>
      </c>
      <c r="I2405" s="201">
        <f t="shared" si="424"/>
        <v>0.52588882000000003</v>
      </c>
      <c r="J2405" s="201">
        <v>11.073162999999999</v>
      </c>
      <c r="K2405" s="201">
        <v>4.9072288000000004</v>
      </c>
      <c r="L2405" s="201">
        <v>0.38854930999999998</v>
      </c>
      <c r="M2405" s="201">
        <v>0.28087372999999999</v>
      </c>
      <c r="N2405" s="201">
        <v>6.7783192000000003</v>
      </c>
      <c r="O2405" s="201">
        <v>0.88653389000000005</v>
      </c>
      <c r="P2405" s="201">
        <v>9.8844816000000002E-2</v>
      </c>
      <c r="Q2405" s="201">
        <v>0.34683818999999999</v>
      </c>
      <c r="R2405" s="201">
        <v>0</v>
      </c>
      <c r="S2405" s="201">
        <v>0</v>
      </c>
      <c r="T2405" s="201">
        <v>0</v>
      </c>
      <c r="U2405" s="201">
        <v>0.17905062999999999</v>
      </c>
      <c r="V2405" s="255"/>
      <c r="W2405" s="246">
        <f t="shared" si="425"/>
        <v>82.023429629629618</v>
      </c>
      <c r="X2405" s="191">
        <v>17409.538</v>
      </c>
      <c r="Y2405" s="191">
        <v>1298.6781000000001</v>
      </c>
      <c r="Z2405" s="191">
        <v>91.441378</v>
      </c>
      <c r="AA2405" s="191">
        <v>1.5943801</v>
      </c>
      <c r="AB2405" s="191">
        <v>15965.014999999999</v>
      </c>
      <c r="AC2405" s="191">
        <v>6.9679582</v>
      </c>
      <c r="AD2405" s="191">
        <v>45.841740000000001</v>
      </c>
      <c r="AE2405" s="20">
        <v>2.5226524999999997E-4</v>
      </c>
      <c r="AF2405" s="76">
        <v>9.2469917999999996E-6</v>
      </c>
      <c r="AG2405" s="20">
        <v>10.010024</v>
      </c>
      <c r="AH2405" s="20"/>
      <c r="AI2405" s="20"/>
      <c r="AJ2405" s="20"/>
      <c r="AK2405" s="20"/>
      <c r="AL2405" s="20"/>
      <c r="AM2405" s="20"/>
      <c r="AN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c r="BU2405" s="20"/>
      <c r="BV2405" s="20"/>
      <c r="BW2405" s="20"/>
      <c r="BX2405" s="20"/>
      <c r="BY2405" s="20"/>
      <c r="BZ2405" s="20"/>
      <c r="CA2405" s="20"/>
      <c r="CB2405" s="20"/>
      <c r="CC2405" s="20"/>
      <c r="CD2405" s="20"/>
      <c r="CE2405" s="20"/>
      <c r="CF2405" s="20"/>
      <c r="CG2405" s="20"/>
      <c r="CH2405" s="20"/>
      <c r="CI2405" s="20"/>
      <c r="CJ2405" s="20"/>
      <c r="CK2405" s="20"/>
      <c r="CL2405" s="20"/>
      <c r="CM2405" s="20"/>
      <c r="CN2405" s="20"/>
      <c r="CO2405" s="20"/>
      <c r="CP2405" s="20"/>
      <c r="CQ2405" s="20"/>
      <c r="CR2405" s="20"/>
      <c r="CS2405" s="20"/>
      <c r="CT2405" s="20"/>
      <c r="CU2405" s="20"/>
      <c r="CV2405" s="20"/>
      <c r="CW2405" s="20"/>
      <c r="CX2405" s="20"/>
      <c r="CY2405" s="20"/>
      <c r="CZ2405" s="20"/>
      <c r="DA2405" s="20"/>
      <c r="DB2405" s="20"/>
      <c r="DC2405" s="20"/>
      <c r="DD2405" s="20"/>
      <c r="DE2405" s="20"/>
      <c r="DF2405" s="20"/>
      <c r="DG2405" s="20"/>
      <c r="DH2405" s="20"/>
      <c r="DI2405" s="20"/>
      <c r="DJ2405" s="20"/>
      <c r="DK2405" s="20"/>
      <c r="DL2405" s="20"/>
      <c r="DM2405" s="20"/>
      <c r="DN2405" s="20"/>
      <c r="DO2405" s="20"/>
      <c r="DP2405" s="20"/>
      <c r="DQ2405" s="20"/>
      <c r="DR2405" s="20"/>
      <c r="DS2405" s="20"/>
      <c r="DT2405" s="20"/>
      <c r="DU2405" s="20"/>
      <c r="DV2405" s="20"/>
      <c r="DW2405" s="20"/>
      <c r="DX2405" s="20"/>
      <c r="DY2405" s="20"/>
    </row>
    <row r="2406" spans="2:129" x14ac:dyDescent="0.15">
      <c r="B2406" s="77" t="s">
        <v>5853</v>
      </c>
      <c r="C2406" s="75"/>
      <c r="D2406" s="73" t="s">
        <v>229</v>
      </c>
      <c r="E2406" s="201" t="s">
        <v>5854</v>
      </c>
      <c r="F2406" s="201">
        <f t="shared" si="421"/>
        <v>17.217242352</v>
      </c>
      <c r="G2406" s="201">
        <f t="shared" si="422"/>
        <v>3.7815445899999998</v>
      </c>
      <c r="H2406" s="201">
        <f t="shared" si="423"/>
        <v>3.9975340720000005</v>
      </c>
      <c r="I2406" s="201">
        <f t="shared" si="424"/>
        <v>0.45783989000000003</v>
      </c>
      <c r="J2406" s="201">
        <v>8.9803238000000007</v>
      </c>
      <c r="K2406" s="201">
        <v>3.6636453000000002</v>
      </c>
      <c r="L2406" s="201">
        <v>0.28355398999999998</v>
      </c>
      <c r="M2406" s="201">
        <v>0.22080383000000001</v>
      </c>
      <c r="N2406" s="201">
        <v>2.7629874999999999</v>
      </c>
      <c r="O2406" s="201">
        <v>0.79775326000000002</v>
      </c>
      <c r="P2406" s="201">
        <v>5.0334782000000002E-2</v>
      </c>
      <c r="Q2406" s="201">
        <v>0.31962552999999999</v>
      </c>
      <c r="R2406" s="201">
        <v>0</v>
      </c>
      <c r="S2406" s="201">
        <v>0</v>
      </c>
      <c r="T2406" s="201">
        <v>0</v>
      </c>
      <c r="U2406" s="201">
        <v>0.13821436000000001</v>
      </c>
      <c r="V2406" s="255"/>
      <c r="W2406" s="246">
        <f t="shared" si="425"/>
        <v>66.520917037037037</v>
      </c>
      <c r="X2406" s="191">
        <v>16247.566000000001</v>
      </c>
      <c r="Y2406" s="191">
        <v>1103.1641</v>
      </c>
      <c r="Z2406" s="191">
        <v>55.082335999999998</v>
      </c>
      <c r="AA2406" s="191">
        <v>1.4796805</v>
      </c>
      <c r="AB2406" s="191">
        <v>15056.615</v>
      </c>
      <c r="AC2406" s="191">
        <v>4.0900534999999998</v>
      </c>
      <c r="AD2406" s="191">
        <v>27.134326999999999</v>
      </c>
      <c r="AE2406" s="20">
        <v>1.5048616000000001E-4</v>
      </c>
      <c r="AF2406" s="76">
        <v>8.5996321000000006E-6</v>
      </c>
      <c r="AG2406" s="20">
        <v>9.1653438000000005</v>
      </c>
      <c r="AH2406" s="20"/>
      <c r="AI2406" s="20"/>
      <c r="AJ2406" s="20"/>
      <c r="AK2406" s="20"/>
      <c r="AL2406" s="20"/>
      <c r="AM2406" s="20"/>
      <c r="AN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c r="BU2406" s="20"/>
      <c r="BV2406" s="20"/>
      <c r="BW2406" s="20"/>
      <c r="BX2406" s="20"/>
      <c r="BY2406" s="20"/>
      <c r="BZ2406" s="20"/>
      <c r="CA2406" s="20"/>
      <c r="CB2406" s="20"/>
      <c r="CC2406" s="20"/>
      <c r="CD2406" s="20"/>
      <c r="CE2406" s="20"/>
      <c r="CF2406" s="20"/>
      <c r="CG2406" s="20"/>
      <c r="CH2406" s="20"/>
      <c r="CI2406" s="20"/>
      <c r="CJ2406" s="20"/>
      <c r="CK2406" s="20"/>
      <c r="CL2406" s="20"/>
      <c r="CM2406" s="20"/>
      <c r="CN2406" s="20"/>
      <c r="CO2406" s="20"/>
      <c r="CP2406" s="20"/>
      <c r="CQ2406" s="20"/>
      <c r="CR2406" s="20"/>
      <c r="CS2406" s="20"/>
      <c r="CT2406" s="20"/>
      <c r="CU2406" s="20"/>
      <c r="CV2406" s="20"/>
      <c r="CW2406" s="20"/>
      <c r="CX2406" s="20"/>
      <c r="CY2406" s="20"/>
      <c r="CZ2406" s="20"/>
      <c r="DA2406" s="20"/>
      <c r="DB2406" s="20"/>
      <c r="DC2406" s="20"/>
      <c r="DD2406" s="20"/>
      <c r="DE2406" s="20"/>
      <c r="DF2406" s="20"/>
      <c r="DG2406" s="20"/>
      <c r="DH2406" s="20"/>
      <c r="DI2406" s="20"/>
      <c r="DJ2406" s="20"/>
      <c r="DK2406" s="20"/>
      <c r="DL2406" s="20"/>
      <c r="DM2406" s="20"/>
      <c r="DN2406" s="20"/>
      <c r="DO2406" s="20"/>
      <c r="DP2406" s="20"/>
      <c r="DQ2406" s="20"/>
      <c r="DR2406" s="20"/>
      <c r="DS2406" s="20"/>
      <c r="DT2406" s="20"/>
      <c r="DU2406" s="20"/>
      <c r="DV2406" s="20"/>
      <c r="DW2406" s="20"/>
      <c r="DX2406" s="20"/>
      <c r="DY2406" s="20"/>
    </row>
    <row r="2407" spans="2:129" x14ac:dyDescent="0.15">
      <c r="B2407" s="77" t="s">
        <v>5855</v>
      </c>
      <c r="C2407" s="75"/>
      <c r="D2407" s="73" t="s">
        <v>229</v>
      </c>
      <c r="E2407" s="201" t="s">
        <v>5856</v>
      </c>
      <c r="F2407" s="201">
        <f t="shared" si="421"/>
        <v>427.10673196999994</v>
      </c>
      <c r="G2407" s="201">
        <f t="shared" si="422"/>
        <v>297.76320259999994</v>
      </c>
      <c r="H2407" s="201">
        <f t="shared" si="423"/>
        <v>41.229877970000004</v>
      </c>
      <c r="I2407" s="201">
        <f t="shared" si="424"/>
        <v>2.0993434</v>
      </c>
      <c r="J2407" s="201">
        <v>86.014308</v>
      </c>
      <c r="K2407" s="201">
        <v>37.974679999999999</v>
      </c>
      <c r="L2407" s="201">
        <v>2.7922104999999999</v>
      </c>
      <c r="M2407" s="201">
        <v>1.5515516</v>
      </c>
      <c r="N2407" s="201">
        <v>292.83713999999998</v>
      </c>
      <c r="O2407" s="201">
        <v>3.374511</v>
      </c>
      <c r="P2407" s="201">
        <v>0.46298747000000001</v>
      </c>
      <c r="Q2407" s="201">
        <v>1.0527594</v>
      </c>
      <c r="R2407" s="201">
        <v>0</v>
      </c>
      <c r="S2407" s="201">
        <v>0</v>
      </c>
      <c r="T2407" s="201">
        <v>0</v>
      </c>
      <c r="U2407" s="201">
        <v>1.046584</v>
      </c>
      <c r="V2407" s="255"/>
      <c r="W2407" s="246">
        <f t="shared" si="425"/>
        <v>637.14302222222216</v>
      </c>
      <c r="X2407" s="191">
        <v>65424.737999999998</v>
      </c>
      <c r="Y2407" s="191">
        <v>9879.9701000000005</v>
      </c>
      <c r="Z2407" s="191">
        <v>678.66323999999997</v>
      </c>
      <c r="AA2407" s="191">
        <v>30.240984000000001</v>
      </c>
      <c r="AB2407" s="191">
        <v>52946.09</v>
      </c>
      <c r="AC2407" s="191">
        <v>55.167684000000001</v>
      </c>
      <c r="AD2407" s="191">
        <v>1834.6061999999999</v>
      </c>
      <c r="AE2407" s="20">
        <v>4.8420980000000004E-3</v>
      </c>
      <c r="AF2407" s="76">
        <v>3.3115538000000002E-5</v>
      </c>
      <c r="AG2407" s="20">
        <v>78.087334999999996</v>
      </c>
      <c r="AH2407" s="20"/>
      <c r="AI2407" s="20"/>
      <c r="AJ2407" s="20"/>
      <c r="AK2407" s="20"/>
      <c r="AL2407" s="20"/>
      <c r="AM2407" s="20"/>
      <c r="AN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c r="BU2407" s="20"/>
      <c r="BV2407" s="20"/>
      <c r="BW2407" s="20"/>
      <c r="BX2407" s="20"/>
      <c r="BY2407" s="20"/>
      <c r="BZ2407" s="20"/>
      <c r="CA2407" s="20"/>
      <c r="CB2407" s="20"/>
      <c r="CC2407" s="20"/>
      <c r="CD2407" s="20"/>
      <c r="CE2407" s="20"/>
      <c r="CF2407" s="20"/>
      <c r="CG2407" s="20"/>
      <c r="CH2407" s="20"/>
      <c r="CI2407" s="20"/>
      <c r="CJ2407" s="20"/>
      <c r="CK2407" s="20"/>
      <c r="CL2407" s="20"/>
      <c r="CM2407" s="20"/>
      <c r="CN2407" s="20"/>
      <c r="CO2407" s="20"/>
      <c r="CP2407" s="20"/>
      <c r="CQ2407" s="20"/>
      <c r="CR2407" s="20"/>
      <c r="CS2407" s="20"/>
      <c r="CT2407" s="20"/>
      <c r="CU2407" s="20"/>
      <c r="CV2407" s="20"/>
      <c r="CW2407" s="20"/>
      <c r="CX2407" s="20"/>
      <c r="CY2407" s="20"/>
      <c r="CZ2407" s="20"/>
      <c r="DA2407" s="20"/>
      <c r="DB2407" s="20"/>
      <c r="DC2407" s="20"/>
      <c r="DD2407" s="20"/>
      <c r="DE2407" s="20"/>
      <c r="DF2407" s="20"/>
      <c r="DG2407" s="20"/>
      <c r="DH2407" s="20"/>
      <c r="DI2407" s="20"/>
      <c r="DJ2407" s="20"/>
      <c r="DK2407" s="20"/>
      <c r="DL2407" s="20"/>
      <c r="DM2407" s="20"/>
      <c r="DN2407" s="20"/>
      <c r="DO2407" s="20"/>
      <c r="DP2407" s="20"/>
      <c r="DQ2407" s="20"/>
      <c r="DR2407" s="20"/>
      <c r="DS2407" s="20"/>
      <c r="DT2407" s="20"/>
      <c r="DU2407" s="20"/>
      <c r="DV2407" s="20"/>
      <c r="DW2407" s="20"/>
      <c r="DX2407" s="20"/>
      <c r="DY2407" s="20"/>
    </row>
    <row r="2408" spans="2:129" x14ac:dyDescent="0.15">
      <c r="B2408" s="77" t="s">
        <v>5857</v>
      </c>
      <c r="C2408" s="75"/>
      <c r="D2408" s="73" t="s">
        <v>229</v>
      </c>
      <c r="E2408" s="201" t="s">
        <v>5858</v>
      </c>
      <c r="F2408" s="201">
        <f t="shared" si="421"/>
        <v>504.90941617999999</v>
      </c>
      <c r="G2408" s="201">
        <f t="shared" si="422"/>
        <v>322.36910080000001</v>
      </c>
      <c r="H2408" s="201">
        <f t="shared" si="423"/>
        <v>56.625301180000001</v>
      </c>
      <c r="I2408" s="201">
        <f t="shared" si="424"/>
        <v>4.2209342000000003</v>
      </c>
      <c r="J2408" s="201">
        <v>121.69408</v>
      </c>
      <c r="K2408" s="201">
        <v>52.545943999999999</v>
      </c>
      <c r="L2408" s="201">
        <v>3.3503229999999999</v>
      </c>
      <c r="M2408" s="201">
        <v>1.3766653</v>
      </c>
      <c r="N2408" s="201">
        <v>317.38691</v>
      </c>
      <c r="O2408" s="201">
        <v>3.6055255000000002</v>
      </c>
      <c r="P2408" s="201">
        <v>0.72903417999999998</v>
      </c>
      <c r="Q2408" s="201">
        <v>2.3927754000000001</v>
      </c>
      <c r="R2408" s="201">
        <v>0</v>
      </c>
      <c r="S2408" s="201">
        <v>0</v>
      </c>
      <c r="T2408" s="201">
        <v>0</v>
      </c>
      <c r="U2408" s="201">
        <v>1.8281588</v>
      </c>
      <c r="V2408" s="255"/>
      <c r="W2408" s="246">
        <f t="shared" si="425"/>
        <v>901.43762962962955</v>
      </c>
      <c r="X2408" s="191">
        <v>67788.880999999994</v>
      </c>
      <c r="Y2408" s="191">
        <v>13322.16</v>
      </c>
      <c r="Z2408" s="191">
        <v>1477.9318000000001</v>
      </c>
      <c r="AA2408" s="191">
        <v>3.3056942999999999</v>
      </c>
      <c r="AB2408" s="191">
        <v>52342.934000000001</v>
      </c>
      <c r="AC2408" s="191">
        <v>92.042128000000005</v>
      </c>
      <c r="AD2408" s="191">
        <v>550.50806</v>
      </c>
      <c r="AE2408" s="20">
        <v>5.7180890999999996E-3</v>
      </c>
      <c r="AF2408" s="76">
        <v>3.3999833000000003E-5</v>
      </c>
      <c r="AG2408" s="20">
        <v>87.346278999999996</v>
      </c>
      <c r="AH2408" s="20"/>
      <c r="AI2408" s="20"/>
      <c r="AJ2408" s="20"/>
      <c r="AK2408" s="20"/>
      <c r="AL2408" s="20"/>
      <c r="AM2408" s="20"/>
      <c r="AN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c r="BU2408" s="20"/>
      <c r="BV2408" s="20"/>
      <c r="BW2408" s="20"/>
      <c r="BX2408" s="20"/>
      <c r="BY2408" s="20"/>
      <c r="BZ2408" s="20"/>
      <c r="CA2408" s="20"/>
      <c r="CB2408" s="20"/>
      <c r="CC2408" s="20"/>
      <c r="CD2408" s="20"/>
      <c r="CE2408" s="20"/>
      <c r="CF2408" s="20"/>
      <c r="CG2408" s="20"/>
      <c r="CH2408" s="20"/>
      <c r="CI2408" s="20"/>
      <c r="CJ2408" s="20"/>
      <c r="CK2408" s="20"/>
      <c r="CL2408" s="20"/>
      <c r="CM2408" s="20"/>
      <c r="CN2408" s="20"/>
      <c r="CO2408" s="20"/>
      <c r="CP2408" s="20"/>
      <c r="CQ2408" s="20"/>
      <c r="CR2408" s="20"/>
      <c r="CS2408" s="20"/>
      <c r="CT2408" s="20"/>
      <c r="CU2408" s="20"/>
      <c r="CV2408" s="20"/>
      <c r="CW2408" s="20"/>
      <c r="CX2408" s="20"/>
      <c r="CY2408" s="20"/>
      <c r="CZ2408" s="20"/>
      <c r="DA2408" s="20"/>
      <c r="DB2408" s="20"/>
      <c r="DC2408" s="20"/>
      <c r="DD2408" s="20"/>
      <c r="DE2408" s="20"/>
      <c r="DF2408" s="20"/>
      <c r="DG2408" s="20"/>
      <c r="DH2408" s="20"/>
      <c r="DI2408" s="20"/>
      <c r="DJ2408" s="20"/>
      <c r="DK2408" s="20"/>
      <c r="DL2408" s="20"/>
      <c r="DM2408" s="20"/>
      <c r="DN2408" s="20"/>
      <c r="DO2408" s="20"/>
      <c r="DP2408" s="20"/>
      <c r="DQ2408" s="20"/>
      <c r="DR2408" s="20"/>
      <c r="DS2408" s="20"/>
      <c r="DT2408" s="20"/>
      <c r="DU2408" s="20"/>
      <c r="DV2408" s="20"/>
      <c r="DW2408" s="20"/>
      <c r="DX2408" s="20"/>
      <c r="DY2408" s="20"/>
    </row>
    <row r="2409" spans="2:129" x14ac:dyDescent="0.15">
      <c r="B2409" s="77" t="s">
        <v>5859</v>
      </c>
      <c r="C2409" s="75"/>
      <c r="D2409" s="73" t="s">
        <v>38</v>
      </c>
      <c r="E2409" s="201" t="s">
        <v>5860</v>
      </c>
      <c r="F2409" s="201">
        <f t="shared" si="421"/>
        <v>1.7079080521799999E-2</v>
      </c>
      <c r="G2409" s="201">
        <f t="shared" si="422"/>
        <v>2.7223847899999999E-3</v>
      </c>
      <c r="H2409" s="201">
        <f t="shared" si="423"/>
        <v>6.2585649017999996E-3</v>
      </c>
      <c r="I2409" s="201">
        <f t="shared" si="424"/>
        <v>8.3106702999999999E-4</v>
      </c>
      <c r="J2409" s="201">
        <v>7.2670638000000001E-3</v>
      </c>
      <c r="K2409" s="201">
        <v>3.3366871000000001E-3</v>
      </c>
      <c r="L2409" s="201">
        <v>2.9125130999999999E-3</v>
      </c>
      <c r="M2409" s="201">
        <v>1.0218478E-4</v>
      </c>
      <c r="N2409" s="201">
        <v>2.0659291999999998E-3</v>
      </c>
      <c r="O2409" s="201">
        <v>5.5427080999999995E-4</v>
      </c>
      <c r="P2409" s="201">
        <v>9.3647017999999992E-6</v>
      </c>
      <c r="Q2409" s="201">
        <v>6.5113659999999996E-4</v>
      </c>
      <c r="R2409" s="201">
        <v>0</v>
      </c>
      <c r="S2409" s="201">
        <v>0</v>
      </c>
      <c r="T2409" s="201">
        <v>0</v>
      </c>
      <c r="U2409" s="201">
        <v>1.7993043000000001E-4</v>
      </c>
      <c r="V2409" s="255"/>
      <c r="W2409" s="246">
        <f t="shared" si="425"/>
        <v>5.3830102222222218E-2</v>
      </c>
      <c r="X2409" s="191">
        <v>21.137900999999999</v>
      </c>
      <c r="Y2409" s="191">
        <v>0.63765218999999995</v>
      </c>
      <c r="Z2409" s="191">
        <v>2.0184267999999998E-2</v>
      </c>
      <c r="AA2409" s="191">
        <v>8.6328014999999999E-5</v>
      </c>
      <c r="AB2409" s="191">
        <v>20.464321000000002</v>
      </c>
      <c r="AC2409" s="191">
        <v>1.3730688999999999E-3</v>
      </c>
      <c r="AD2409" s="191">
        <v>1.4283763E-2</v>
      </c>
      <c r="AE2409" s="76">
        <v>5.1498781000000003E-8</v>
      </c>
      <c r="AF2409" s="76">
        <v>6.2164333E-9</v>
      </c>
      <c r="AG2409" s="20">
        <v>5.1624538000000003E-3</v>
      </c>
      <c r="AH2409" s="20"/>
      <c r="AI2409" s="20"/>
      <c r="AJ2409" s="20"/>
      <c r="AK2409" s="20"/>
      <c r="AL2409" s="20"/>
      <c r="AM2409" s="20"/>
      <c r="AN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c r="BU2409" s="20"/>
      <c r="BV2409" s="20"/>
      <c r="BW2409" s="20"/>
      <c r="BX2409" s="20"/>
      <c r="BY2409" s="20"/>
      <c r="BZ2409" s="20"/>
      <c r="CA2409" s="20"/>
      <c r="CB2409" s="20"/>
      <c r="CC2409" s="20"/>
      <c r="CD2409" s="20"/>
      <c r="CE2409" s="20"/>
      <c r="CF2409" s="20"/>
      <c r="CG2409" s="20"/>
      <c r="CH2409" s="20"/>
      <c r="CI2409" s="20"/>
      <c r="CJ2409" s="20"/>
      <c r="CK2409" s="20"/>
      <c r="CL2409" s="20"/>
      <c r="CM2409" s="20"/>
      <c r="CN2409" s="20"/>
      <c r="CO2409" s="20"/>
      <c r="CP2409" s="20"/>
      <c r="CQ2409" s="20"/>
      <c r="CR2409" s="20"/>
      <c r="CS2409" s="20"/>
      <c r="CT2409" s="20"/>
      <c r="CU2409" s="20"/>
      <c r="CV2409" s="20"/>
      <c r="CW2409" s="20"/>
      <c r="CX2409" s="20"/>
      <c r="CY2409" s="20"/>
      <c r="CZ2409" s="20"/>
      <c r="DA2409" s="20"/>
      <c r="DB2409" s="20"/>
      <c r="DC2409" s="20"/>
      <c r="DD2409" s="20"/>
      <c r="DE2409" s="20"/>
      <c r="DF2409" s="20"/>
      <c r="DG2409" s="20"/>
      <c r="DH2409" s="20"/>
      <c r="DI2409" s="20"/>
      <c r="DJ2409" s="20"/>
      <c r="DK2409" s="20"/>
      <c r="DL2409" s="20"/>
      <c r="DM2409" s="20"/>
      <c r="DN2409" s="20"/>
      <c r="DO2409" s="20"/>
      <c r="DP2409" s="20"/>
      <c r="DQ2409" s="20"/>
      <c r="DR2409" s="20"/>
      <c r="DS2409" s="20"/>
      <c r="DT2409" s="20"/>
      <c r="DU2409" s="20"/>
      <c r="DV2409" s="20"/>
      <c r="DW2409" s="20"/>
      <c r="DX2409" s="20"/>
      <c r="DY2409" s="20"/>
    </row>
    <row r="2410" spans="2:129" x14ac:dyDescent="0.15">
      <c r="B2410" s="77" t="s">
        <v>5861</v>
      </c>
      <c r="C2410" s="75"/>
      <c r="D2410" s="73" t="s">
        <v>38</v>
      </c>
      <c r="E2410" s="201" t="s">
        <v>5862</v>
      </c>
      <c r="F2410" s="201">
        <f t="shared" si="421"/>
        <v>8.7913214569999999E-3</v>
      </c>
      <c r="G2410" s="201">
        <f t="shared" si="422"/>
        <v>1.4566768100000001E-3</v>
      </c>
      <c r="H2410" s="201">
        <f t="shared" si="423"/>
        <v>1.7141037470000001E-3</v>
      </c>
      <c r="I2410" s="201">
        <f t="shared" si="424"/>
        <v>2.9331829999999998E-4</v>
      </c>
      <c r="J2410" s="201">
        <v>5.3272225999999997E-3</v>
      </c>
      <c r="K2410" s="201">
        <v>1.5587883000000001E-3</v>
      </c>
      <c r="L2410" s="201">
        <v>1.3636238999999999E-4</v>
      </c>
      <c r="M2410" s="201">
        <v>3.7138142E-4</v>
      </c>
      <c r="N2410" s="201">
        <v>8.4950281000000004E-4</v>
      </c>
      <c r="O2410" s="201">
        <v>2.3579258000000001E-4</v>
      </c>
      <c r="P2410" s="201">
        <v>1.8953056999999999E-5</v>
      </c>
      <c r="Q2410" s="201">
        <v>1.5730057E-4</v>
      </c>
      <c r="R2410" s="201">
        <v>0</v>
      </c>
      <c r="S2410" s="201">
        <v>0</v>
      </c>
      <c r="T2410" s="201">
        <v>0</v>
      </c>
      <c r="U2410" s="201">
        <v>1.3601773000000001E-4</v>
      </c>
      <c r="V2410" s="255"/>
      <c r="W2410" s="246">
        <f t="shared" si="425"/>
        <v>3.9460908148148142E-2</v>
      </c>
      <c r="X2410" s="191">
        <v>20.674568000000001</v>
      </c>
      <c r="Y2410" s="191">
        <v>0.68936109999999995</v>
      </c>
      <c r="Z2410" s="191">
        <v>1.4224967E-2</v>
      </c>
      <c r="AA2410" s="191">
        <v>2.6372077000000002E-3</v>
      </c>
      <c r="AB2410" s="191">
        <v>19.962074000000001</v>
      </c>
      <c r="AC2410" s="191">
        <v>9.3569875000000004E-4</v>
      </c>
      <c r="AD2410" s="191">
        <v>5.3352336000000002E-3</v>
      </c>
      <c r="AE2410" s="76">
        <v>6.9274198000000006E-8</v>
      </c>
      <c r="AF2410" s="76">
        <v>7.6591529000000001E-9</v>
      </c>
      <c r="AG2410" s="20">
        <v>6.4129536999999997E-3</v>
      </c>
      <c r="AH2410" s="20"/>
      <c r="AI2410" s="20"/>
      <c r="AJ2410" s="20"/>
      <c r="AK2410" s="20"/>
      <c r="AL2410" s="20"/>
      <c r="AM2410" s="20"/>
      <c r="AN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c r="BU2410" s="20"/>
      <c r="BV2410" s="20"/>
      <c r="BW2410" s="20"/>
      <c r="BX2410" s="20"/>
      <c r="BY2410" s="20"/>
      <c r="BZ2410" s="20"/>
      <c r="CA2410" s="20"/>
      <c r="CB2410" s="20"/>
      <c r="CC2410" s="20"/>
      <c r="CD2410" s="20"/>
      <c r="CE2410" s="20"/>
      <c r="CF2410" s="20"/>
      <c r="CG2410" s="20"/>
      <c r="CH2410" s="20"/>
      <c r="CI2410" s="20"/>
      <c r="CJ2410" s="20"/>
      <c r="CK2410" s="20"/>
      <c r="CL2410" s="20"/>
      <c r="CM2410" s="20"/>
      <c r="CN2410" s="20"/>
      <c r="CO2410" s="20"/>
      <c r="CP2410" s="20"/>
      <c r="CQ2410" s="20"/>
      <c r="CR2410" s="20"/>
      <c r="CS2410" s="20"/>
      <c r="CT2410" s="20"/>
      <c r="CU2410" s="20"/>
      <c r="CV2410" s="20"/>
      <c r="CW2410" s="20"/>
      <c r="CX2410" s="20"/>
      <c r="CY2410" s="20"/>
      <c r="CZ2410" s="20"/>
      <c r="DA2410" s="20"/>
      <c r="DB2410" s="20"/>
      <c r="DC2410" s="20"/>
      <c r="DD2410" s="20"/>
      <c r="DE2410" s="20"/>
      <c r="DF2410" s="20"/>
      <c r="DG2410" s="20"/>
      <c r="DH2410" s="20"/>
      <c r="DI2410" s="20"/>
      <c r="DJ2410" s="20"/>
      <c r="DK2410" s="20"/>
      <c r="DL2410" s="20"/>
      <c r="DM2410" s="20"/>
      <c r="DN2410" s="20"/>
      <c r="DO2410" s="20"/>
      <c r="DP2410" s="20"/>
      <c r="DQ2410" s="20"/>
      <c r="DR2410" s="20"/>
      <c r="DS2410" s="20"/>
      <c r="DT2410" s="20"/>
      <c r="DU2410" s="20"/>
      <c r="DV2410" s="20"/>
      <c r="DW2410" s="20"/>
      <c r="DX2410" s="20"/>
      <c r="DY2410" s="20"/>
    </row>
    <row r="2411" spans="2:129" x14ac:dyDescent="0.15">
      <c r="B2411" s="77" t="s">
        <v>5863</v>
      </c>
      <c r="C2411" s="75"/>
      <c r="D2411" s="73" t="s">
        <v>38</v>
      </c>
      <c r="E2411" s="201" t="s">
        <v>5864</v>
      </c>
      <c r="F2411" s="201">
        <f t="shared" si="421"/>
        <v>8.7703096590000008E-3</v>
      </c>
      <c r="G2411" s="201">
        <f t="shared" si="422"/>
        <v>1.3702737200000001E-3</v>
      </c>
      <c r="H2411" s="201">
        <f t="shared" si="423"/>
        <v>1.923175014E-3</v>
      </c>
      <c r="I2411" s="201">
        <f t="shared" si="424"/>
        <v>2.2966622500000003E-4</v>
      </c>
      <c r="J2411" s="201">
        <v>5.2471947E-3</v>
      </c>
      <c r="K2411" s="201">
        <v>1.7488282000000001E-3</v>
      </c>
      <c r="L2411" s="201">
        <v>1.5583521E-4</v>
      </c>
      <c r="M2411" s="201">
        <v>2.2851161000000001E-4</v>
      </c>
      <c r="N2411" s="201">
        <v>9.1343838999999999E-4</v>
      </c>
      <c r="O2411" s="201">
        <v>2.2832372E-4</v>
      </c>
      <c r="P2411" s="201">
        <v>1.8511603999999998E-5</v>
      </c>
      <c r="Q2411" s="201">
        <v>1.5827093000000001E-4</v>
      </c>
      <c r="R2411" s="201">
        <v>0</v>
      </c>
      <c r="S2411" s="201">
        <v>0</v>
      </c>
      <c r="T2411" s="201">
        <v>0</v>
      </c>
      <c r="U2411" s="201">
        <v>7.1395295000000004E-5</v>
      </c>
      <c r="V2411" s="255"/>
      <c r="W2411" s="246">
        <f t="shared" si="425"/>
        <v>3.8868108888888885E-2</v>
      </c>
      <c r="X2411" s="191">
        <v>20.213115999999999</v>
      </c>
      <c r="Y2411" s="191">
        <v>0.67929609999999996</v>
      </c>
      <c r="Z2411" s="191">
        <v>1.2123172999999999E-2</v>
      </c>
      <c r="AA2411" s="191">
        <v>1.9021756000000001E-3</v>
      </c>
      <c r="AB2411" s="191">
        <v>19.513342000000002</v>
      </c>
      <c r="AC2411" s="191">
        <v>7.8750330000000005E-4</v>
      </c>
      <c r="AD2411" s="191">
        <v>5.6653861000000002E-3</v>
      </c>
      <c r="AE2411" s="76">
        <v>6.9924903999999995E-8</v>
      </c>
      <c r="AF2411" s="76">
        <v>7.3500337999999997E-9</v>
      </c>
      <c r="AG2411" s="20">
        <v>6.2821285000000003E-3</v>
      </c>
      <c r="AH2411" s="20"/>
      <c r="AI2411" s="20"/>
      <c r="AJ2411" s="20"/>
      <c r="AK2411" s="20"/>
      <c r="AL2411" s="20"/>
      <c r="AM2411" s="20"/>
      <c r="AN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c r="BU2411" s="20"/>
      <c r="BV2411" s="20"/>
      <c r="BW2411" s="20"/>
      <c r="BX2411" s="20"/>
      <c r="BY2411" s="20"/>
      <c r="BZ2411" s="20"/>
      <c r="CA2411" s="20"/>
      <c r="CB2411" s="20"/>
      <c r="CC2411" s="20"/>
      <c r="CD2411" s="20"/>
      <c r="CE2411" s="20"/>
      <c r="CF2411" s="20"/>
      <c r="CG2411" s="20"/>
      <c r="CH2411" s="20"/>
      <c r="CI2411" s="20"/>
      <c r="CJ2411" s="20"/>
      <c r="CK2411" s="20"/>
      <c r="CL2411" s="20"/>
      <c r="CM2411" s="20"/>
      <c r="CN2411" s="20"/>
      <c r="CO2411" s="20"/>
      <c r="CP2411" s="20"/>
      <c r="CQ2411" s="20"/>
      <c r="CR2411" s="20"/>
      <c r="CS2411" s="20"/>
      <c r="CT2411" s="20"/>
      <c r="CU2411" s="20"/>
      <c r="CV2411" s="20"/>
      <c r="CW2411" s="20"/>
      <c r="CX2411" s="20"/>
      <c r="CY2411" s="20"/>
      <c r="CZ2411" s="20"/>
      <c r="DA2411" s="20"/>
      <c r="DB2411" s="20"/>
      <c r="DC2411" s="20"/>
      <c r="DD2411" s="20"/>
      <c r="DE2411" s="20"/>
      <c r="DF2411" s="20"/>
      <c r="DG2411" s="20"/>
      <c r="DH2411" s="20"/>
      <c r="DI2411" s="20"/>
      <c r="DJ2411" s="20"/>
      <c r="DK2411" s="20"/>
      <c r="DL2411" s="20"/>
      <c r="DM2411" s="20"/>
      <c r="DN2411" s="20"/>
      <c r="DO2411" s="20"/>
      <c r="DP2411" s="20"/>
      <c r="DQ2411" s="20"/>
      <c r="DR2411" s="20"/>
      <c r="DS2411" s="20"/>
      <c r="DT2411" s="20"/>
      <c r="DU2411" s="20"/>
      <c r="DV2411" s="20"/>
      <c r="DW2411" s="20"/>
      <c r="DX2411" s="20"/>
      <c r="DY2411" s="20"/>
    </row>
    <row r="2412" spans="2:129" x14ac:dyDescent="0.15">
      <c r="B2412" s="67" t="s">
        <v>1604</v>
      </c>
      <c r="C2412" s="114" t="s">
        <v>1605</v>
      </c>
      <c r="D2412" s="75"/>
      <c r="E2412" s="104"/>
      <c r="F2412" s="82"/>
      <c r="G2412" s="82"/>
      <c r="H2412" s="82"/>
      <c r="I2412" s="82"/>
      <c r="J2412" s="82"/>
      <c r="K2412" s="82"/>
      <c r="L2412" s="82"/>
      <c r="M2412" s="82"/>
      <c r="N2412" s="82"/>
      <c r="O2412" s="82"/>
      <c r="P2412" s="82"/>
      <c r="Q2412" s="82"/>
      <c r="R2412" s="82"/>
      <c r="S2412" s="82"/>
      <c r="T2412" s="82"/>
      <c r="U2412" s="82"/>
      <c r="W2412" s="246"/>
      <c r="X2412" s="80"/>
      <c r="Y2412" s="80"/>
      <c r="Z2412" s="80"/>
      <c r="AA2412" s="80"/>
      <c r="AB2412" s="80"/>
      <c r="AC2412" s="80"/>
      <c r="AD2412" s="80"/>
      <c r="AE2412" s="70"/>
      <c r="AF2412" s="70"/>
      <c r="AG2412" s="70"/>
      <c r="AH2412" s="20"/>
      <c r="AI2412" s="20"/>
      <c r="AJ2412" s="20"/>
      <c r="AK2412" s="20"/>
      <c r="AL2412" s="20"/>
      <c r="AM2412" s="20"/>
      <c r="AN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c r="BU2412" s="20"/>
      <c r="BV2412" s="20"/>
      <c r="BW2412" s="20"/>
      <c r="BX2412" s="20"/>
      <c r="BY2412" s="20"/>
      <c r="BZ2412" s="20"/>
      <c r="CA2412" s="20"/>
      <c r="CB2412" s="20"/>
      <c r="CC2412" s="20"/>
      <c r="CD2412" s="20"/>
      <c r="CE2412" s="20"/>
      <c r="CF2412" s="20"/>
      <c r="CG2412" s="20"/>
      <c r="CH2412" s="20"/>
      <c r="CI2412" s="20"/>
      <c r="CJ2412" s="20"/>
      <c r="CK2412" s="20"/>
      <c r="CL2412" s="20"/>
      <c r="CM2412" s="20"/>
      <c r="CN2412" s="20"/>
      <c r="CO2412" s="20"/>
      <c r="CP2412" s="20"/>
      <c r="CQ2412" s="20"/>
      <c r="CR2412" s="20"/>
      <c r="CS2412" s="20"/>
      <c r="CT2412" s="20"/>
      <c r="CU2412" s="20"/>
      <c r="CV2412" s="20"/>
      <c r="CW2412" s="20"/>
      <c r="CX2412" s="20"/>
      <c r="CY2412" s="20"/>
      <c r="CZ2412" s="20"/>
      <c r="DA2412" s="20"/>
      <c r="DB2412" s="20"/>
      <c r="DC2412" s="20"/>
      <c r="DD2412" s="20"/>
      <c r="DE2412" s="20"/>
      <c r="DF2412" s="20"/>
      <c r="DG2412" s="20"/>
      <c r="DH2412" s="20"/>
      <c r="DI2412" s="20"/>
      <c r="DJ2412" s="20"/>
      <c r="DK2412" s="20"/>
      <c r="DL2412" s="20"/>
      <c r="DM2412" s="20"/>
      <c r="DN2412" s="20"/>
      <c r="DO2412" s="20"/>
      <c r="DP2412" s="20"/>
      <c r="DQ2412" s="20"/>
      <c r="DR2412" s="20"/>
      <c r="DS2412" s="20"/>
      <c r="DT2412" s="20"/>
      <c r="DU2412" s="20"/>
      <c r="DV2412" s="20"/>
      <c r="DW2412" s="20"/>
      <c r="DX2412" s="20"/>
      <c r="DY2412" s="20"/>
    </row>
    <row r="2413" spans="2:129" s="143" customFormat="1" x14ac:dyDescent="0.15">
      <c r="B2413" s="141" t="s">
        <v>1606</v>
      </c>
      <c r="C2413" s="106">
        <v>1</v>
      </c>
      <c r="D2413" s="73" t="s">
        <v>38</v>
      </c>
      <c r="E2413" s="248" t="s">
        <v>1607</v>
      </c>
      <c r="F2413" s="248">
        <f t="shared" ref="F2413:F2470" si="426">G2413+H2413+I2413+J2413</f>
        <v>0.20968973670000002</v>
      </c>
      <c r="G2413" s="248">
        <f t="shared" ref="G2413:G2470" si="427">M2413+N2413+O2413</f>
        <v>-1.4511647E-3</v>
      </c>
      <c r="H2413" s="248">
        <f t="shared" ref="H2413:H2470" si="428">K2413+L2413+P2413</f>
        <v>6.2527254399999996E-2</v>
      </c>
      <c r="I2413" s="248">
        <f t="shared" ref="I2413:I2470" si="429">Q2413+IF(R2413="x",0,R2413)+IF(S2413="x",0,S2413)+IF(T2413="x",0,T2413)+U2413</f>
        <v>9.5162667000000006E-2</v>
      </c>
      <c r="J2413" s="248">
        <v>5.3450980000000002E-2</v>
      </c>
      <c r="K2413" s="248">
        <v>5.2633724999999999E-2</v>
      </c>
      <c r="L2413" s="248">
        <v>9.8935294E-3</v>
      </c>
      <c r="M2413" s="248">
        <v>-1.4511647E-3</v>
      </c>
      <c r="N2413" s="248">
        <v>0</v>
      </c>
      <c r="O2413" s="248">
        <v>0</v>
      </c>
      <c r="P2413" s="248">
        <v>0</v>
      </c>
      <c r="Q2413" s="248">
        <v>0</v>
      </c>
      <c r="R2413" s="248">
        <v>9.5162667000000006E-2</v>
      </c>
      <c r="S2413" s="248">
        <v>0</v>
      </c>
      <c r="T2413" s="248">
        <v>0</v>
      </c>
      <c r="U2413" s="248">
        <v>0</v>
      </c>
      <c r="V2413" s="110"/>
      <c r="W2413" s="89">
        <f t="shared" ref="W2413:W2469" si="430">J2413/0.135</f>
        <v>0.39593318518518517</v>
      </c>
      <c r="X2413" s="249">
        <v>30.207843</v>
      </c>
      <c r="Y2413" s="249">
        <v>28.547059000000001</v>
      </c>
      <c r="Z2413" s="249">
        <v>0</v>
      </c>
      <c r="AA2413" s="249">
        <v>0</v>
      </c>
      <c r="AB2413" s="249">
        <v>1.6607843</v>
      </c>
      <c r="AC2413" s="249">
        <v>0</v>
      </c>
      <c r="AD2413" s="249">
        <v>0</v>
      </c>
      <c r="AE2413" s="250">
        <v>1.5142259E-6</v>
      </c>
      <c r="AF2413" s="250">
        <v>2.5482883E-9</v>
      </c>
      <c r="AG2413" s="78">
        <v>0.28461417999999999</v>
      </c>
    </row>
    <row r="2414" spans="2:129" s="143" customFormat="1" x14ac:dyDescent="0.15">
      <c r="B2414" s="141" t="s">
        <v>1608</v>
      </c>
      <c r="C2414" s="106">
        <v>1</v>
      </c>
      <c r="D2414" s="73" t="s">
        <v>38</v>
      </c>
      <c r="E2414" s="248" t="s">
        <v>1609</v>
      </c>
      <c r="F2414" s="248">
        <f t="shared" si="426"/>
        <v>8.8148348600000009E-2</v>
      </c>
      <c r="G2414" s="248">
        <f t="shared" si="427"/>
        <v>-3.6329999999999999E-3</v>
      </c>
      <c r="H2414" s="248">
        <f t="shared" si="428"/>
        <v>1.62951296E-2</v>
      </c>
      <c r="I2414" s="248">
        <f t="shared" si="429"/>
        <v>0.10362696</v>
      </c>
      <c r="J2414" s="248">
        <v>-2.8140741E-2</v>
      </c>
      <c r="K2414" s="248">
        <v>8.6501296000000005E-3</v>
      </c>
      <c r="L2414" s="248">
        <v>7.6449999999999999E-3</v>
      </c>
      <c r="M2414" s="248">
        <v>-3.6329999999999999E-3</v>
      </c>
      <c r="N2414" s="248">
        <v>0</v>
      </c>
      <c r="O2414" s="248">
        <v>0</v>
      </c>
      <c r="P2414" s="248">
        <v>0</v>
      </c>
      <c r="Q2414" s="248">
        <v>0</v>
      </c>
      <c r="R2414" s="248">
        <v>0.10362696</v>
      </c>
      <c r="S2414" s="248">
        <v>0</v>
      </c>
      <c r="T2414" s="248">
        <v>0</v>
      </c>
      <c r="U2414" s="248">
        <v>0</v>
      </c>
      <c r="V2414" s="110"/>
      <c r="W2414" s="89">
        <f t="shared" si="430"/>
        <v>-0.20844993333333331</v>
      </c>
      <c r="X2414" s="249">
        <v>26.062963</v>
      </c>
      <c r="Y2414" s="249">
        <v>24.327777999999999</v>
      </c>
      <c r="Z2414" s="249">
        <v>0</v>
      </c>
      <c r="AA2414" s="249">
        <v>0</v>
      </c>
      <c r="AB2414" s="249">
        <v>1.7351852000000001</v>
      </c>
      <c r="AC2414" s="249">
        <v>0</v>
      </c>
      <c r="AD2414" s="249">
        <v>0</v>
      </c>
      <c r="AE2414" s="250">
        <v>-4.5522556000000001E-8</v>
      </c>
      <c r="AF2414" s="250">
        <v>-4.9409734000000002E-10</v>
      </c>
      <c r="AG2414" s="78">
        <v>0.24254793999999999</v>
      </c>
    </row>
    <row r="2415" spans="2:129" s="143" customFormat="1" x14ac:dyDescent="0.15">
      <c r="B2415" s="141" t="s">
        <v>1610</v>
      </c>
      <c r="C2415" s="144"/>
      <c r="D2415" s="73" t="s">
        <v>38</v>
      </c>
      <c r="E2415" s="248" t="s">
        <v>1611</v>
      </c>
      <c r="F2415" s="248">
        <f t="shared" si="426"/>
        <v>5.3483678379999997E-2</v>
      </c>
      <c r="G2415" s="248">
        <f t="shared" si="427"/>
        <v>8.5982278200000001E-3</v>
      </c>
      <c r="H2415" s="248">
        <f t="shared" si="428"/>
        <v>9.4116574000000005E-3</v>
      </c>
      <c r="I2415" s="248">
        <f t="shared" si="429"/>
        <v>1.3877466160000001E-2</v>
      </c>
      <c r="J2415" s="248">
        <v>2.1596326999999998E-2</v>
      </c>
      <c r="K2415" s="248">
        <v>8.6418849000000006E-3</v>
      </c>
      <c r="L2415" s="248">
        <v>5.7941920000000003E-4</v>
      </c>
      <c r="M2415" s="248">
        <v>2.8387471999999998E-4</v>
      </c>
      <c r="N2415" s="248">
        <v>6.2449653000000004E-3</v>
      </c>
      <c r="O2415" s="248">
        <v>2.0693878000000001E-3</v>
      </c>
      <c r="P2415" s="248">
        <v>1.9035330000000001E-4</v>
      </c>
      <c r="Q2415" s="248">
        <v>2.2813299000000002E-3</v>
      </c>
      <c r="R2415" s="248">
        <v>1.1187466E-2</v>
      </c>
      <c r="S2415" s="248">
        <v>0</v>
      </c>
      <c r="T2415" s="248">
        <v>0</v>
      </c>
      <c r="U2415" s="248">
        <v>4.0867026000000002E-4</v>
      </c>
      <c r="V2415" s="110"/>
      <c r="W2415" s="89">
        <f t="shared" si="430"/>
        <v>0.15997279259259256</v>
      </c>
      <c r="X2415" s="249">
        <v>3.2307744</v>
      </c>
      <c r="Y2415" s="249">
        <v>2.2774836999999999</v>
      </c>
      <c r="Z2415" s="249">
        <v>0.61708379000000002</v>
      </c>
      <c r="AA2415" s="249">
        <v>4.0240148999999998E-4</v>
      </c>
      <c r="AB2415" s="249">
        <v>0.15719240000000001</v>
      </c>
      <c r="AC2415" s="249">
        <v>3.360614E-2</v>
      </c>
      <c r="AD2415" s="249">
        <v>0.14500599</v>
      </c>
      <c r="AE2415" s="250">
        <v>4.2769806E-7</v>
      </c>
      <c r="AF2415" s="250">
        <v>9.2237040999999996E-10</v>
      </c>
      <c r="AG2415" s="78">
        <v>1.3887902000000001E-2</v>
      </c>
    </row>
    <row r="2416" spans="2:129" s="143" customFormat="1" x14ac:dyDescent="0.15">
      <c r="B2416" s="141" t="s">
        <v>1612</v>
      </c>
      <c r="C2416" s="28"/>
      <c r="D2416" s="73" t="s">
        <v>38</v>
      </c>
      <c r="E2416" s="248" t="s">
        <v>1613</v>
      </c>
      <c r="F2416" s="248">
        <f t="shared" si="426"/>
        <v>0.99406894832999992</v>
      </c>
      <c r="G2416" s="248">
        <f t="shared" si="427"/>
        <v>0.82367196276999999</v>
      </c>
      <c r="H2416" s="248">
        <f t="shared" si="428"/>
        <v>0.15655727508</v>
      </c>
      <c r="I2416" s="248">
        <f t="shared" si="429"/>
        <v>1.3947843290000001E-2</v>
      </c>
      <c r="J2416" s="248">
        <v>-1.0813281E-4</v>
      </c>
      <c r="K2416" s="248">
        <v>1.224332E-2</v>
      </c>
      <c r="L2416" s="248">
        <v>5.1500508000000003E-4</v>
      </c>
      <c r="M2416" s="248">
        <v>1.4464786999999999E-4</v>
      </c>
      <c r="N2416" s="248">
        <v>6.6136149000000002E-3</v>
      </c>
      <c r="O2416" s="248">
        <v>0.81691369999999996</v>
      </c>
      <c r="P2416" s="248">
        <v>0.14379895000000001</v>
      </c>
      <c r="Q2416" s="248">
        <v>6.3944809999999996E-3</v>
      </c>
      <c r="R2416" s="248">
        <v>7.1312844E-3</v>
      </c>
      <c r="S2416" s="248">
        <v>0</v>
      </c>
      <c r="T2416" s="248">
        <v>0</v>
      </c>
      <c r="U2416" s="248">
        <v>4.2207789E-4</v>
      </c>
      <c r="V2416" s="110"/>
      <c r="W2416" s="89">
        <f t="shared" si="430"/>
        <v>-8.0098377777777774E-4</v>
      </c>
      <c r="X2416" s="249">
        <v>3.1588088999999999</v>
      </c>
      <c r="Y2416" s="249">
        <v>1.9966679000000001</v>
      </c>
      <c r="Z2416" s="249">
        <v>0.49911380999999999</v>
      </c>
      <c r="AA2416" s="249">
        <v>1.1795181E-4</v>
      </c>
      <c r="AB2416" s="249">
        <v>6.7688706000000001E-2</v>
      </c>
      <c r="AC2416" s="249">
        <v>3.1519738999999998E-2</v>
      </c>
      <c r="AD2416" s="249">
        <v>0.56370081999999999</v>
      </c>
      <c r="AE2416" s="250">
        <v>2.775966E-7</v>
      </c>
      <c r="AF2416" s="250">
        <v>7.7428014000000004E-10</v>
      </c>
      <c r="AG2416" s="78">
        <v>1.2438268000000001E-2</v>
      </c>
    </row>
    <row r="2417" spans="2:129" s="143" customFormat="1" x14ac:dyDescent="0.15">
      <c r="B2417" s="141" t="s">
        <v>1614</v>
      </c>
      <c r="C2417" s="28"/>
      <c r="D2417" s="73" t="s">
        <v>38</v>
      </c>
      <c r="E2417" s="248" t="s">
        <v>1615</v>
      </c>
      <c r="F2417" s="248">
        <f t="shared" si="426"/>
        <v>3.2351552842000003E-2</v>
      </c>
      <c r="G2417" s="248">
        <f t="shared" si="427"/>
        <v>1.8304983800000001E-3</v>
      </c>
      <c r="H2417" s="248">
        <f t="shared" si="428"/>
        <v>2.923685572E-3</v>
      </c>
      <c r="I2417" s="248">
        <f t="shared" si="429"/>
        <v>1.6708608890000001E-2</v>
      </c>
      <c r="J2417" s="248">
        <v>1.0888760000000001E-2</v>
      </c>
      <c r="K2417" s="248">
        <v>2.6422553000000001E-3</v>
      </c>
      <c r="L2417" s="248">
        <v>2.5775442000000001E-4</v>
      </c>
      <c r="M2417" s="248">
        <v>8.0568371000000005E-4</v>
      </c>
      <c r="N2417" s="248">
        <v>8.4009630999999998E-4</v>
      </c>
      <c r="O2417" s="248">
        <v>1.8471836E-4</v>
      </c>
      <c r="P2417" s="248">
        <v>2.3675852E-5</v>
      </c>
      <c r="Q2417" s="248">
        <v>1.1236065999999999E-4</v>
      </c>
      <c r="R2417" s="248">
        <v>1.6451839999999999E-2</v>
      </c>
      <c r="S2417" s="248">
        <v>0</v>
      </c>
      <c r="T2417" s="248">
        <v>0</v>
      </c>
      <c r="U2417" s="248">
        <v>1.4440823000000001E-4</v>
      </c>
      <c r="V2417" s="110"/>
      <c r="W2417" s="89">
        <f t="shared" si="430"/>
        <v>8.0657481481481483E-2</v>
      </c>
      <c r="X2417" s="249">
        <v>118.35995</v>
      </c>
      <c r="Y2417" s="249">
        <v>1.3445533999999999</v>
      </c>
      <c r="Z2417" s="249">
        <v>1.7206666999999998E-2</v>
      </c>
      <c r="AA2417" s="249">
        <v>4.2310662000000004E-3</v>
      </c>
      <c r="AB2417" s="249">
        <v>116.99077</v>
      </c>
      <c r="AC2417" s="249">
        <v>3.7213170999999997E-4</v>
      </c>
      <c r="AD2417" s="249">
        <v>2.8177592E-3</v>
      </c>
      <c r="AE2417" s="250">
        <v>1.5248786E-7</v>
      </c>
      <c r="AF2417" s="250">
        <v>4.2547023000000001E-8</v>
      </c>
      <c r="AG2417" s="78">
        <v>1.30729E-2</v>
      </c>
    </row>
    <row r="2418" spans="2:129" s="143" customFormat="1" x14ac:dyDescent="0.15">
      <c r="B2418" s="141" t="s">
        <v>1616</v>
      </c>
      <c r="C2418" s="28"/>
      <c r="D2418" s="73" t="s">
        <v>38</v>
      </c>
      <c r="E2418" s="248" t="s">
        <v>1617</v>
      </c>
      <c r="F2418" s="248">
        <f t="shared" si="426"/>
        <v>5.0287078227000005E-3</v>
      </c>
      <c r="G2418" s="248">
        <f t="shared" si="427"/>
        <v>1.62812418E-3</v>
      </c>
      <c r="H2418" s="248">
        <f t="shared" si="428"/>
        <v>1.0400302457E-3</v>
      </c>
      <c r="I2418" s="248">
        <f t="shared" si="429"/>
        <v>2.17203797E-4</v>
      </c>
      <c r="J2418" s="248">
        <v>2.1433495999999999E-3</v>
      </c>
      <c r="K2418" s="248">
        <v>9.2982809000000002E-4</v>
      </c>
      <c r="L2418" s="248">
        <v>1.0499459000000001E-4</v>
      </c>
      <c r="M2418" s="248">
        <v>9.7016455999999996E-4</v>
      </c>
      <c r="N2418" s="248">
        <v>5.4063622999999999E-4</v>
      </c>
      <c r="O2418" s="248">
        <v>1.1732339E-4</v>
      </c>
      <c r="P2418" s="248">
        <v>5.2075656999999996E-6</v>
      </c>
      <c r="Q2418" s="248">
        <v>9.5177946999999997E-5</v>
      </c>
      <c r="R2418" s="248">
        <v>0</v>
      </c>
      <c r="S2418" s="248">
        <v>0</v>
      </c>
      <c r="T2418" s="248">
        <v>0</v>
      </c>
      <c r="U2418" s="248">
        <v>1.2202585E-4</v>
      </c>
      <c r="V2418" s="110"/>
      <c r="W2418" s="89">
        <f t="shared" si="430"/>
        <v>1.5876663703703702E-2</v>
      </c>
      <c r="X2418" s="249">
        <v>146.52984000000001</v>
      </c>
      <c r="Y2418" s="249">
        <v>0.28246736</v>
      </c>
      <c r="Z2418" s="249">
        <v>3.0098541000000002E-3</v>
      </c>
      <c r="AA2418" s="249">
        <v>5.2873015999999997E-3</v>
      </c>
      <c r="AB2418" s="249">
        <v>146.23778999999999</v>
      </c>
      <c r="AC2418" s="249">
        <v>1.6964053999999999E-4</v>
      </c>
      <c r="AD2418" s="249">
        <v>1.122699E-3</v>
      </c>
      <c r="AE2418" s="250">
        <v>3.2571058E-8</v>
      </c>
      <c r="AF2418" s="250">
        <v>5.2555200999999998E-8</v>
      </c>
      <c r="AG2418" s="78">
        <v>2.7128770999999999E-3</v>
      </c>
    </row>
    <row r="2419" spans="2:129" s="143" customFormat="1" x14ac:dyDescent="0.15">
      <c r="B2419" s="141" t="s">
        <v>1618</v>
      </c>
      <c r="C2419" s="28"/>
      <c r="D2419" s="73" t="s">
        <v>38</v>
      </c>
      <c r="E2419" s="248" t="s">
        <v>1619</v>
      </c>
      <c r="F2419" s="248">
        <f t="shared" si="426"/>
        <v>3.9612191839999998E-2</v>
      </c>
      <c r="G2419" s="248">
        <f t="shared" si="427"/>
        <v>2.57231205E-3</v>
      </c>
      <c r="H2419" s="248">
        <f t="shared" si="428"/>
        <v>7.9764518199999992E-3</v>
      </c>
      <c r="I2419" s="248">
        <f t="shared" si="429"/>
        <v>5.1474989699999999E-3</v>
      </c>
      <c r="J2419" s="248">
        <v>2.3915928999999999E-2</v>
      </c>
      <c r="K2419" s="248">
        <v>7.2646713999999996E-3</v>
      </c>
      <c r="L2419" s="248">
        <v>4.3162413E-4</v>
      </c>
      <c r="M2419" s="248">
        <v>7.2122529999999995E-5</v>
      </c>
      <c r="N2419" s="248">
        <v>2.1105645999999999E-3</v>
      </c>
      <c r="O2419" s="248">
        <v>3.8962491999999999E-4</v>
      </c>
      <c r="P2419" s="248">
        <v>2.8015629000000003E-4</v>
      </c>
      <c r="Q2419" s="248">
        <v>1.3081162000000001E-4</v>
      </c>
      <c r="R2419" s="248">
        <v>4.4350398000000003E-3</v>
      </c>
      <c r="S2419" s="248">
        <v>0</v>
      </c>
      <c r="T2419" s="248">
        <v>0</v>
      </c>
      <c r="U2419" s="248">
        <v>5.8164754999999999E-4</v>
      </c>
      <c r="V2419" s="110"/>
      <c r="W2419" s="89">
        <f t="shared" si="430"/>
        <v>0.17715502962962962</v>
      </c>
      <c r="X2419" s="249">
        <v>4.4997398000000004</v>
      </c>
      <c r="Y2419" s="249">
        <v>2.4428296</v>
      </c>
      <c r="Z2419" s="249">
        <v>1.5364414</v>
      </c>
      <c r="AA2419" s="249">
        <v>2.6841806000000001E-4</v>
      </c>
      <c r="AB2419" s="249">
        <v>0.17861672000000001</v>
      </c>
      <c r="AC2419" s="249">
        <v>8.2412478999999997E-2</v>
      </c>
      <c r="AD2419" s="249">
        <v>0.25917120999999999</v>
      </c>
      <c r="AE2419" s="250">
        <v>3.4479064999999998E-7</v>
      </c>
      <c r="AF2419" s="250">
        <v>9.2655751000000003E-10</v>
      </c>
      <c r="AG2419" s="78">
        <v>1.0134957999999999E-2</v>
      </c>
    </row>
    <row r="2420" spans="2:129" s="143" customFormat="1" x14ac:dyDescent="0.15">
      <c r="B2420" s="141" t="s">
        <v>1620</v>
      </c>
      <c r="C2420" s="28"/>
      <c r="D2420" s="73" t="s">
        <v>38</v>
      </c>
      <c r="E2420" s="248" t="s">
        <v>1621</v>
      </c>
      <c r="F2420" s="248">
        <f t="shared" si="426"/>
        <v>0.24889850670000002</v>
      </c>
      <c r="G2420" s="248">
        <f t="shared" si="427"/>
        <v>2.3709024700000001E-2</v>
      </c>
      <c r="H2420" s="248">
        <f t="shared" si="428"/>
        <v>5.0398099100000003E-2</v>
      </c>
      <c r="I2420" s="248">
        <f t="shared" si="429"/>
        <v>5.0894812899999996E-2</v>
      </c>
      <c r="J2420" s="248">
        <v>0.12389657</v>
      </c>
      <c r="K2420" s="248">
        <v>4.6455692E-2</v>
      </c>
      <c r="L2420" s="248">
        <v>2.7134699999999999E-3</v>
      </c>
      <c r="M2420" s="248">
        <v>1.1707180000000001E-3</v>
      </c>
      <c r="N2420" s="248">
        <v>1.9149276999999999E-2</v>
      </c>
      <c r="O2420" s="248">
        <v>3.3890296999999998E-3</v>
      </c>
      <c r="P2420" s="248">
        <v>1.2289371000000001E-3</v>
      </c>
      <c r="Q2420" s="248">
        <v>2.1997363E-3</v>
      </c>
      <c r="R2420" s="248">
        <v>4.5657021999999998E-2</v>
      </c>
      <c r="S2420" s="248">
        <v>0</v>
      </c>
      <c r="T2420" s="248">
        <v>0</v>
      </c>
      <c r="U2420" s="248">
        <v>3.0380545999999999E-3</v>
      </c>
      <c r="V2420" s="110"/>
      <c r="W2420" s="89">
        <f t="shared" si="430"/>
        <v>0.91775237037037027</v>
      </c>
      <c r="X2420" s="249">
        <v>24.260397000000001</v>
      </c>
      <c r="Y2420" s="249">
        <v>16.632199</v>
      </c>
      <c r="Z2420" s="249">
        <v>5.6316090000000001</v>
      </c>
      <c r="AA2420" s="249">
        <v>1.1091130999999999E-3</v>
      </c>
      <c r="AB2420" s="249">
        <v>0.69309586000000001</v>
      </c>
      <c r="AC2420" s="249">
        <v>0.30359224000000001</v>
      </c>
      <c r="AD2420" s="249">
        <v>0.99879161999999999</v>
      </c>
      <c r="AE2420" s="250">
        <v>1.9957604999999999E-6</v>
      </c>
      <c r="AF2420" s="250">
        <v>5.0008789999999999E-9</v>
      </c>
      <c r="AG2420" s="78">
        <v>9.7426751000000006E-2</v>
      </c>
    </row>
    <row r="2421" spans="2:129" s="143" customFormat="1" x14ac:dyDescent="0.15">
      <c r="B2421" s="141" t="s">
        <v>1622</v>
      </c>
      <c r="C2421" s="28"/>
      <c r="D2421" s="73" t="s">
        <v>38</v>
      </c>
      <c r="E2421" s="248" t="s">
        <v>1623</v>
      </c>
      <c r="F2421" s="248">
        <f t="shared" si="426"/>
        <v>0.2426165018</v>
      </c>
      <c r="G2421" s="248">
        <f t="shared" si="427"/>
        <v>3.1683881499999997E-2</v>
      </c>
      <c r="H2421" s="248">
        <f t="shared" si="428"/>
        <v>6.5842344999999997E-2</v>
      </c>
      <c r="I2421" s="248">
        <f t="shared" si="429"/>
        <v>1.59085453E-2</v>
      </c>
      <c r="J2421" s="248">
        <v>0.12918172999999999</v>
      </c>
      <c r="K2421" s="248">
        <v>6.0535552999999999E-2</v>
      </c>
      <c r="L2421" s="248">
        <v>3.4050593999999999E-3</v>
      </c>
      <c r="M2421" s="248">
        <v>2.6293764999999998E-3</v>
      </c>
      <c r="N2421" s="248">
        <v>1.9486967000000001E-2</v>
      </c>
      <c r="O2421" s="248">
        <v>9.5675380000000004E-3</v>
      </c>
      <c r="P2421" s="248">
        <v>1.9017325999999999E-3</v>
      </c>
      <c r="Q2421" s="248">
        <v>6.5669734000000004E-3</v>
      </c>
      <c r="R2421" s="248">
        <v>5.3230939E-3</v>
      </c>
      <c r="S2421" s="248">
        <v>0</v>
      </c>
      <c r="T2421" s="248">
        <v>0</v>
      </c>
      <c r="U2421" s="248">
        <v>4.0184779999999998E-3</v>
      </c>
      <c r="V2421" s="110"/>
      <c r="W2421" s="89">
        <f t="shared" si="430"/>
        <v>0.95690170370370364</v>
      </c>
      <c r="X2421" s="249">
        <v>44.129427999999997</v>
      </c>
      <c r="Y2421" s="249">
        <v>14.738155000000001</v>
      </c>
      <c r="Z2421" s="249">
        <v>2.3302508999999998</v>
      </c>
      <c r="AA2421" s="249">
        <v>4.9332905000000003E-2</v>
      </c>
      <c r="AB2421" s="249">
        <v>26.471038</v>
      </c>
      <c r="AC2421" s="249">
        <v>0.22591989000000001</v>
      </c>
      <c r="AD2421" s="249">
        <v>0.31473108</v>
      </c>
      <c r="AE2421" s="250">
        <v>2.1986237999999999E-6</v>
      </c>
      <c r="AF2421" s="250">
        <v>1.6311877000000001E-8</v>
      </c>
      <c r="AG2421" s="78">
        <v>6.2876876999999998E-2</v>
      </c>
    </row>
    <row r="2422" spans="2:129" s="143" customFormat="1" x14ac:dyDescent="0.15">
      <c r="B2422" s="141" t="s">
        <v>1624</v>
      </c>
      <c r="C2422" s="28"/>
      <c r="D2422" s="73" t="s">
        <v>38</v>
      </c>
      <c r="E2422" s="248" t="s">
        <v>1625</v>
      </c>
      <c r="F2422" s="248">
        <f t="shared" si="426"/>
        <v>0.2149346744</v>
      </c>
      <c r="G2422" s="248">
        <f t="shared" si="427"/>
        <v>4.5681909600000001E-2</v>
      </c>
      <c r="H2422" s="248">
        <f t="shared" si="428"/>
        <v>5.6684242899999994E-2</v>
      </c>
      <c r="I2422" s="248">
        <f t="shared" si="429"/>
        <v>1.82987189E-2</v>
      </c>
      <c r="J2422" s="248">
        <v>9.4269802999999999E-2</v>
      </c>
      <c r="K2422" s="248">
        <v>5.2287015999999999E-2</v>
      </c>
      <c r="L2422" s="248">
        <v>3.2213121000000001E-3</v>
      </c>
      <c r="M2422" s="248">
        <v>3.3683405999999998E-3</v>
      </c>
      <c r="N2422" s="248">
        <v>2.5257812000000001E-2</v>
      </c>
      <c r="O2422" s="248">
        <v>1.7055757000000001E-2</v>
      </c>
      <c r="P2422" s="248">
        <v>1.1759148E-3</v>
      </c>
      <c r="Q2422" s="248">
        <v>1.0797348E-2</v>
      </c>
      <c r="R2422" s="248">
        <v>5.2048982000000004E-3</v>
      </c>
      <c r="S2422" s="248">
        <v>0</v>
      </c>
      <c r="T2422" s="248">
        <v>0</v>
      </c>
      <c r="U2422" s="248">
        <v>2.2964727000000002E-3</v>
      </c>
      <c r="V2422" s="110"/>
      <c r="W2422" s="89">
        <f t="shared" si="430"/>
        <v>0.69829483703703699</v>
      </c>
      <c r="X2422" s="249">
        <v>30.340315</v>
      </c>
      <c r="Y2422" s="249">
        <v>15.629993000000001</v>
      </c>
      <c r="Z2422" s="249">
        <v>1.4714575000000001</v>
      </c>
      <c r="AA2422" s="249">
        <v>1.8652056E-3</v>
      </c>
      <c r="AB2422" s="249">
        <v>12.801429000000001</v>
      </c>
      <c r="AC2422" s="249">
        <v>0.11685194</v>
      </c>
      <c r="AD2422" s="249">
        <v>0.31871807000000002</v>
      </c>
      <c r="AE2422" s="250">
        <v>1.9318485E-6</v>
      </c>
      <c r="AF2422" s="250">
        <v>9.7802590000000004E-9</v>
      </c>
      <c r="AG2422" s="78">
        <v>0.1141853</v>
      </c>
    </row>
    <row r="2423" spans="2:129" s="143" customFormat="1" x14ac:dyDescent="0.15">
      <c r="B2423" s="141" t="s">
        <v>1626</v>
      </c>
      <c r="C2423" s="106">
        <v>1</v>
      </c>
      <c r="D2423" s="73" t="s">
        <v>38</v>
      </c>
      <c r="E2423" s="248" t="s">
        <v>1627</v>
      </c>
      <c r="F2423" s="248">
        <f t="shared" si="426"/>
        <v>0.19636649285110003</v>
      </c>
      <c r="G2423" s="248">
        <f t="shared" si="427"/>
        <v>8.5150025800000015E-2</v>
      </c>
      <c r="H2423" s="248">
        <f t="shared" si="428"/>
        <v>4.6438373339999998E-2</v>
      </c>
      <c r="I2423" s="248">
        <f t="shared" si="429"/>
        <v>6.3503037111000008E-3</v>
      </c>
      <c r="J2423" s="248">
        <v>5.842779E-2</v>
      </c>
      <c r="K2423" s="248">
        <v>4.3657604000000003E-2</v>
      </c>
      <c r="L2423" s="248">
        <v>2.1083923999999999E-3</v>
      </c>
      <c r="M2423" s="248">
        <v>2.6758577E-3</v>
      </c>
      <c r="N2423" s="248">
        <v>7.5297653000000006E-2</v>
      </c>
      <c r="O2423" s="248">
        <v>7.1765151000000001E-3</v>
      </c>
      <c r="P2423" s="248">
        <v>6.7237693999999996E-4</v>
      </c>
      <c r="Q2423" s="248">
        <v>5.0520518000000004E-3</v>
      </c>
      <c r="R2423" s="248">
        <v>1.4281111E-6</v>
      </c>
      <c r="S2423" s="248">
        <v>0</v>
      </c>
      <c r="T2423" s="248">
        <v>0</v>
      </c>
      <c r="U2423" s="248">
        <v>1.2968238E-3</v>
      </c>
      <c r="V2423" s="110"/>
      <c r="W2423" s="89">
        <f t="shared" si="430"/>
        <v>0.43279844444444443</v>
      </c>
      <c r="X2423" s="249">
        <v>44.449325999999999</v>
      </c>
      <c r="Y2423" s="249">
        <v>11.545158000000001</v>
      </c>
      <c r="Z2423" s="249">
        <v>0.78329442000000005</v>
      </c>
      <c r="AA2423" s="249">
        <v>2.0251028999999999E-3</v>
      </c>
      <c r="AB2423" s="249">
        <v>31.769815000000001</v>
      </c>
      <c r="AC2423" s="249">
        <v>4.6572776000000003E-2</v>
      </c>
      <c r="AD2423" s="249">
        <v>0.30245972999999998</v>
      </c>
      <c r="AE2423" s="250">
        <v>2.1392468000000001E-6</v>
      </c>
      <c r="AF2423" s="250">
        <v>7.5369188000000005E-9</v>
      </c>
      <c r="AG2423" s="78">
        <v>8.9150662000000006E-2</v>
      </c>
    </row>
    <row r="2424" spans="2:129" s="143" customFormat="1" x14ac:dyDescent="0.15">
      <c r="B2424" s="141" t="s">
        <v>1628</v>
      </c>
      <c r="C2424" s="106">
        <v>1</v>
      </c>
      <c r="D2424" s="73" t="s">
        <v>38</v>
      </c>
      <c r="E2424" s="248" t="s">
        <v>1629</v>
      </c>
      <c r="F2424" s="248">
        <f t="shared" si="426"/>
        <v>0.1899229901211</v>
      </c>
      <c r="G2424" s="248">
        <f t="shared" si="427"/>
        <v>5.7290494499999997E-2</v>
      </c>
      <c r="H2424" s="248">
        <f t="shared" si="428"/>
        <v>3.6135926110000001E-2</v>
      </c>
      <c r="I2424" s="248">
        <f t="shared" si="429"/>
        <v>8.2524555110999997E-3</v>
      </c>
      <c r="J2424" s="248">
        <v>8.8244113999999998E-2</v>
      </c>
      <c r="K2424" s="248">
        <v>3.2998616000000001E-2</v>
      </c>
      <c r="L2424" s="248">
        <v>2.3559408999999998E-3</v>
      </c>
      <c r="M2424" s="248">
        <v>4.1854327999999996E-3</v>
      </c>
      <c r="N2424" s="248">
        <v>4.6747008E-2</v>
      </c>
      <c r="O2424" s="248">
        <v>6.3580536999999996E-3</v>
      </c>
      <c r="P2424" s="248">
        <v>7.8136920999999999E-4</v>
      </c>
      <c r="Q2424" s="248">
        <v>4.7673411000000001E-3</v>
      </c>
      <c r="R2424" s="248">
        <v>1.4281111E-6</v>
      </c>
      <c r="S2424" s="248">
        <v>0</v>
      </c>
      <c r="T2424" s="248">
        <v>0</v>
      </c>
      <c r="U2424" s="248">
        <v>3.4836862999999998E-3</v>
      </c>
      <c r="V2424" s="110"/>
      <c r="W2424" s="89">
        <f t="shared" si="430"/>
        <v>0.65366010370370364</v>
      </c>
      <c r="X2424" s="249">
        <v>31.875702</v>
      </c>
      <c r="Y2424" s="249">
        <v>15.71649</v>
      </c>
      <c r="Z2424" s="249">
        <v>1.2805187</v>
      </c>
      <c r="AA2424" s="249">
        <v>1.6867454E-3</v>
      </c>
      <c r="AB2424" s="249">
        <v>14.443236000000001</v>
      </c>
      <c r="AC2424" s="249">
        <v>6.5617539000000003E-2</v>
      </c>
      <c r="AD2424" s="249">
        <v>0.36815291999999999</v>
      </c>
      <c r="AE2424" s="250">
        <v>1.8944649999999999E-6</v>
      </c>
      <c r="AF2424" s="250">
        <v>9.4057104000000003E-9</v>
      </c>
      <c r="AG2424" s="78">
        <v>0.11589507</v>
      </c>
    </row>
    <row r="2425" spans="2:129" s="143" customFormat="1" x14ac:dyDescent="0.15">
      <c r="B2425" s="141" t="s">
        <v>1630</v>
      </c>
      <c r="C2425" s="106">
        <v>1</v>
      </c>
      <c r="D2425" s="73" t="s">
        <v>38</v>
      </c>
      <c r="E2425" s="248" t="s">
        <v>1631</v>
      </c>
      <c r="F2425" s="248">
        <f t="shared" si="426"/>
        <v>8.2302812839999989E-2</v>
      </c>
      <c r="G2425" s="248">
        <f t="shared" si="427"/>
        <v>5.5037248499999998E-3</v>
      </c>
      <c r="H2425" s="248">
        <f t="shared" si="428"/>
        <v>2.2067779369999999E-2</v>
      </c>
      <c r="I2425" s="248">
        <f t="shared" si="429"/>
        <v>1.6559341619999998E-2</v>
      </c>
      <c r="J2425" s="248">
        <v>3.8171967000000001E-2</v>
      </c>
      <c r="K2425" s="248">
        <v>1.9692464E-2</v>
      </c>
      <c r="L2425" s="248">
        <v>2.1227301999999998E-3</v>
      </c>
      <c r="M2425" s="248">
        <v>2.3057916999999999E-4</v>
      </c>
      <c r="N2425" s="248">
        <v>4.394678E-3</v>
      </c>
      <c r="O2425" s="248">
        <v>8.7846767999999996E-4</v>
      </c>
      <c r="P2425" s="248">
        <v>2.5258517000000002E-4</v>
      </c>
      <c r="Q2425" s="248">
        <v>2.8692731999999999E-4</v>
      </c>
      <c r="R2425" s="248">
        <v>1.5035979999999999E-2</v>
      </c>
      <c r="S2425" s="248">
        <v>0</v>
      </c>
      <c r="T2425" s="248">
        <v>0</v>
      </c>
      <c r="U2425" s="248">
        <v>1.2364342999999999E-3</v>
      </c>
      <c r="V2425" s="110"/>
      <c r="W2425" s="89">
        <f t="shared" si="430"/>
        <v>0.28275531111111107</v>
      </c>
      <c r="X2425" s="249">
        <v>9.2222799000000002</v>
      </c>
      <c r="Y2425" s="249">
        <v>7.7569350000000004</v>
      </c>
      <c r="Z2425" s="249">
        <v>1.0858247000000001</v>
      </c>
      <c r="AA2425" s="249">
        <v>2.4268523999999999E-4</v>
      </c>
      <c r="AB2425" s="249">
        <v>0.12418474</v>
      </c>
      <c r="AC2425" s="249">
        <v>5.7620187000000003E-2</v>
      </c>
      <c r="AD2425" s="249">
        <v>0.19747260999999999</v>
      </c>
      <c r="AE2425" s="250">
        <v>6.6485557999999999E-7</v>
      </c>
      <c r="AF2425" s="250">
        <v>1.6409623E-9</v>
      </c>
      <c r="AG2425" s="78">
        <v>5.7874421000000002E-2</v>
      </c>
    </row>
    <row r="2426" spans="2:129" s="143" customFormat="1" x14ac:dyDescent="0.15">
      <c r="B2426" s="141" t="s">
        <v>1632</v>
      </c>
      <c r="C2426" s="106">
        <v>1</v>
      </c>
      <c r="D2426" s="73" t="s">
        <v>38</v>
      </c>
      <c r="E2426" s="248" t="s">
        <v>1633</v>
      </c>
      <c r="F2426" s="248">
        <f t="shared" si="426"/>
        <v>0.20938582724999999</v>
      </c>
      <c r="G2426" s="248">
        <f t="shared" si="427"/>
        <v>2.254781615E-2</v>
      </c>
      <c r="H2426" s="248">
        <f t="shared" si="428"/>
        <v>6.4741679499999996E-2</v>
      </c>
      <c r="I2426" s="248">
        <f t="shared" si="429"/>
        <v>7.7060992600000003E-2</v>
      </c>
      <c r="J2426" s="248">
        <v>4.5035339000000001E-2</v>
      </c>
      <c r="K2426" s="248">
        <v>6.0483495999999998E-2</v>
      </c>
      <c r="L2426" s="248">
        <v>3.2009604999999998E-3</v>
      </c>
      <c r="M2426" s="248">
        <v>6.0074694999999998E-4</v>
      </c>
      <c r="N2426" s="248">
        <v>1.6275188999999999E-2</v>
      </c>
      <c r="O2426" s="248">
        <v>5.6718801999999999E-3</v>
      </c>
      <c r="P2426" s="248">
        <v>1.0572229999999999E-3</v>
      </c>
      <c r="Q2426" s="248">
        <v>2.2357485999999998E-3</v>
      </c>
      <c r="R2426" s="248">
        <v>7.2452069999999993E-2</v>
      </c>
      <c r="S2426" s="248">
        <v>0</v>
      </c>
      <c r="T2426" s="248">
        <v>0</v>
      </c>
      <c r="U2426" s="248">
        <v>2.373174E-3</v>
      </c>
      <c r="V2426" s="110"/>
      <c r="W2426" s="89">
        <f t="shared" si="430"/>
        <v>0.33359510370370371</v>
      </c>
      <c r="X2426" s="249">
        <v>21.233702000000001</v>
      </c>
      <c r="Y2426" s="249">
        <v>14.595924999999999</v>
      </c>
      <c r="Z2426" s="249">
        <v>4.8995771000000001</v>
      </c>
      <c r="AA2426" s="249">
        <v>1.0683861E-3</v>
      </c>
      <c r="AB2426" s="249">
        <v>0.60967241000000005</v>
      </c>
      <c r="AC2426" s="249">
        <v>0.26588685000000001</v>
      </c>
      <c r="AD2426" s="249">
        <v>0.86157247999999997</v>
      </c>
      <c r="AE2426" s="250">
        <v>1.5142076000000001E-6</v>
      </c>
      <c r="AF2426" s="250">
        <v>3.8211154000000003E-9</v>
      </c>
      <c r="AG2426" s="78">
        <v>9.2660263000000007E-2</v>
      </c>
    </row>
    <row r="2427" spans="2:129" s="143" customFormat="1" x14ac:dyDescent="0.15">
      <c r="B2427" s="141" t="s">
        <v>1634</v>
      </c>
      <c r="C2427" s="106">
        <v>1</v>
      </c>
      <c r="D2427" s="73" t="s">
        <v>38</v>
      </c>
      <c r="E2427" s="248" t="s">
        <v>1635</v>
      </c>
      <c r="F2427" s="248">
        <f t="shared" si="426"/>
        <v>0.13261131093</v>
      </c>
      <c r="G2427" s="248">
        <f t="shared" si="427"/>
        <v>1.480503061E-2</v>
      </c>
      <c r="H2427" s="248">
        <f t="shared" si="428"/>
        <v>3.4033739120000003E-2</v>
      </c>
      <c r="I2427" s="248">
        <f t="shared" si="429"/>
        <v>2.8701971199999999E-2</v>
      </c>
      <c r="J2427" s="248">
        <v>5.5070569999999999E-2</v>
      </c>
      <c r="K2427" s="248">
        <v>3.1640424E-2</v>
      </c>
      <c r="L2427" s="248">
        <v>1.7949155E-3</v>
      </c>
      <c r="M2427" s="248">
        <v>4.5134390999999999E-4</v>
      </c>
      <c r="N2427" s="248">
        <v>1.2274152E-2</v>
      </c>
      <c r="O2427" s="248">
        <v>2.0795346999999999E-3</v>
      </c>
      <c r="P2427" s="248">
        <v>5.9839962000000002E-4</v>
      </c>
      <c r="Q2427" s="248">
        <v>1.7646411E-3</v>
      </c>
      <c r="R2427" s="248">
        <v>2.5631992999999999E-2</v>
      </c>
      <c r="S2427" s="248">
        <v>0</v>
      </c>
      <c r="T2427" s="248">
        <v>0</v>
      </c>
      <c r="U2427" s="248">
        <v>1.3053371E-3</v>
      </c>
      <c r="V2427" s="110"/>
      <c r="W2427" s="89">
        <f t="shared" si="430"/>
        <v>0.4079301481481481</v>
      </c>
      <c r="X2427" s="249">
        <v>13.831089</v>
      </c>
      <c r="Y2427" s="249">
        <v>10.507526</v>
      </c>
      <c r="Z2427" s="249">
        <v>2.4357888999999999</v>
      </c>
      <c r="AA2427" s="249">
        <v>5.0890500000000003E-4</v>
      </c>
      <c r="AB2427" s="249">
        <v>0.31084946000000002</v>
      </c>
      <c r="AC2427" s="249">
        <v>0.13253253000000001</v>
      </c>
      <c r="AD2427" s="249">
        <v>0.44388307999999999</v>
      </c>
      <c r="AE2427" s="250">
        <v>1.0866612999999999E-6</v>
      </c>
      <c r="AF2427" s="250">
        <v>2.6699082000000002E-9</v>
      </c>
      <c r="AG2427" s="78">
        <v>7.0708842999999993E-2</v>
      </c>
    </row>
    <row r="2428" spans="2:129" s="143" customFormat="1" x14ac:dyDescent="0.15">
      <c r="B2428" s="141" t="s">
        <v>1636</v>
      </c>
      <c r="C2428" s="106">
        <v>1</v>
      </c>
      <c r="D2428" s="73" t="s">
        <v>38</v>
      </c>
      <c r="E2428" s="248" t="s">
        <v>1637</v>
      </c>
      <c r="F2428" s="248">
        <f t="shared" si="426"/>
        <v>0.27655720574000003</v>
      </c>
      <c r="G2428" s="248">
        <f t="shared" si="427"/>
        <v>2.6895472670000004E-2</v>
      </c>
      <c r="H2428" s="248">
        <f t="shared" si="428"/>
        <v>6.6631145269999997E-2</v>
      </c>
      <c r="I2428" s="248">
        <f t="shared" si="429"/>
        <v>7.4824997800000001E-2</v>
      </c>
      <c r="J2428" s="248">
        <v>0.10820559</v>
      </c>
      <c r="K2428" s="248">
        <v>6.2518008E-2</v>
      </c>
      <c r="L2428" s="248">
        <v>3.2705862999999999E-3</v>
      </c>
      <c r="M2428" s="248">
        <v>7.1797427000000003E-4</v>
      </c>
      <c r="N2428" s="248">
        <v>2.2762791000000001E-2</v>
      </c>
      <c r="O2428" s="248">
        <v>3.4147074E-3</v>
      </c>
      <c r="P2428" s="248">
        <v>8.4255096999999999E-4</v>
      </c>
      <c r="Q2428" s="248">
        <v>2.9410886999999999E-3</v>
      </c>
      <c r="R2428" s="248">
        <v>6.9708987E-2</v>
      </c>
      <c r="S2428" s="248">
        <v>0</v>
      </c>
      <c r="T2428" s="248">
        <v>0</v>
      </c>
      <c r="U2428" s="248">
        <v>2.1749221000000002E-3</v>
      </c>
      <c r="V2428" s="110"/>
      <c r="W2428" s="89">
        <f t="shared" si="430"/>
        <v>0.8015228888888889</v>
      </c>
      <c r="X2428" s="249">
        <v>19.292168</v>
      </c>
      <c r="Y2428" s="249">
        <v>15.423207</v>
      </c>
      <c r="Z2428" s="249">
        <v>2.7724877000000001</v>
      </c>
      <c r="AA2428" s="249">
        <v>7.7936141E-4</v>
      </c>
      <c r="AB2428" s="249">
        <v>0.38240310999999999</v>
      </c>
      <c r="AC2428" s="249">
        <v>0.15441350000000001</v>
      </c>
      <c r="AD2428" s="249">
        <v>0.55887717000000003</v>
      </c>
      <c r="AE2428" s="250">
        <v>2.0649344000000002E-6</v>
      </c>
      <c r="AF2428" s="250">
        <v>5.0180481000000003E-9</v>
      </c>
      <c r="AG2428" s="78">
        <v>0.10860374</v>
      </c>
    </row>
    <row r="2429" spans="2:129" x14ac:dyDescent="0.15">
      <c r="B2429" s="77" t="s">
        <v>5865</v>
      </c>
      <c r="C2429" s="75"/>
      <c r="D2429" s="73" t="s">
        <v>274</v>
      </c>
      <c r="E2429" s="201" t="s">
        <v>5866</v>
      </c>
      <c r="F2429" s="201">
        <f t="shared" si="426"/>
        <v>2.2416242137999998</v>
      </c>
      <c r="G2429" s="201">
        <f t="shared" si="427"/>
        <v>0.677379862</v>
      </c>
      <c r="H2429" s="201">
        <f t="shared" si="428"/>
        <v>0.45089501679999999</v>
      </c>
      <c r="I2429" s="201">
        <f t="shared" si="429"/>
        <v>8.3328134999999998E-2</v>
      </c>
      <c r="J2429" s="201">
        <v>1.0300212</v>
      </c>
      <c r="K2429" s="201">
        <v>0.41197609000000002</v>
      </c>
      <c r="L2429" s="201">
        <v>3.0436939E-2</v>
      </c>
      <c r="M2429" s="201">
        <v>3.8873072000000002E-2</v>
      </c>
      <c r="N2429" s="201">
        <v>0.47975837999999998</v>
      </c>
      <c r="O2429" s="201">
        <v>0.15874841000000001</v>
      </c>
      <c r="P2429" s="201">
        <v>8.4819878000000001E-3</v>
      </c>
      <c r="Q2429" s="201">
        <v>5.2207967000000001E-2</v>
      </c>
      <c r="R2429" s="201">
        <v>0</v>
      </c>
      <c r="S2429" s="201">
        <v>0</v>
      </c>
      <c r="T2429" s="201">
        <v>0</v>
      </c>
      <c r="U2429" s="201">
        <v>3.1120168E-2</v>
      </c>
      <c r="V2429" s="255"/>
      <c r="W2429" s="246">
        <f t="shared" si="430"/>
        <v>7.6297866666666661</v>
      </c>
      <c r="X2429" s="191">
        <v>778.74342000000001</v>
      </c>
      <c r="Y2429" s="191">
        <v>159.68628000000001</v>
      </c>
      <c r="Z2429" s="191">
        <v>10.261746</v>
      </c>
      <c r="AA2429" s="191">
        <v>7.3745280999999996E-2</v>
      </c>
      <c r="AB2429" s="191">
        <v>604.14116999999999</v>
      </c>
      <c r="AC2429" s="191">
        <v>0.62952030999999997</v>
      </c>
      <c r="AD2429" s="191">
        <v>3.9509463</v>
      </c>
      <c r="AE2429" s="76">
        <v>2.0743951999999999E-5</v>
      </c>
      <c r="AF2429" s="76">
        <v>3.5790930000000001E-7</v>
      </c>
      <c r="AG2429" s="20">
        <v>1.2162811</v>
      </c>
      <c r="AH2429" s="20"/>
      <c r="AI2429" s="20"/>
      <c r="AJ2429" s="20"/>
      <c r="AK2429" s="20"/>
      <c r="AL2429" s="20"/>
      <c r="AM2429" s="20"/>
      <c r="AN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c r="BU2429" s="20"/>
      <c r="BV2429" s="20"/>
      <c r="BW2429" s="20"/>
      <c r="BX2429" s="20"/>
      <c r="BY2429" s="20"/>
      <c r="BZ2429" s="20"/>
      <c r="CA2429" s="20"/>
      <c r="CB2429" s="20"/>
      <c r="CC2429" s="20"/>
      <c r="CD2429" s="20"/>
      <c r="CE2429" s="20"/>
      <c r="CF2429" s="20"/>
      <c r="CG2429" s="20"/>
      <c r="CH2429" s="20"/>
      <c r="CI2429" s="20"/>
      <c r="CJ2429" s="20"/>
      <c r="CK2429" s="20"/>
      <c r="CL2429" s="20"/>
      <c r="CM2429" s="20"/>
      <c r="CN2429" s="20"/>
      <c r="CO2429" s="20"/>
      <c r="CP2429" s="20"/>
      <c r="CQ2429" s="20"/>
      <c r="CR2429" s="20"/>
      <c r="CS2429" s="20"/>
      <c r="CT2429" s="20"/>
      <c r="CU2429" s="20"/>
      <c r="CV2429" s="20"/>
      <c r="CW2429" s="20"/>
      <c r="CX2429" s="20"/>
      <c r="CY2429" s="20"/>
      <c r="CZ2429" s="20"/>
      <c r="DA2429" s="20"/>
      <c r="DB2429" s="20"/>
      <c r="DC2429" s="20"/>
      <c r="DD2429" s="20"/>
      <c r="DE2429" s="20"/>
      <c r="DF2429" s="20"/>
      <c r="DG2429" s="20"/>
      <c r="DH2429" s="20"/>
      <c r="DI2429" s="20"/>
      <c r="DJ2429" s="20"/>
      <c r="DK2429" s="20"/>
      <c r="DL2429" s="20"/>
      <c r="DM2429" s="20"/>
      <c r="DN2429" s="20"/>
      <c r="DO2429" s="20"/>
      <c r="DP2429" s="20"/>
      <c r="DQ2429" s="20"/>
      <c r="DR2429" s="20"/>
      <c r="DS2429" s="20"/>
      <c r="DT2429" s="20"/>
      <c r="DU2429" s="20"/>
      <c r="DV2429" s="20"/>
      <c r="DW2429" s="20"/>
      <c r="DX2429" s="20"/>
      <c r="DY2429" s="20"/>
    </row>
    <row r="2430" spans="2:129" x14ac:dyDescent="0.15">
      <c r="B2430" s="77" t="s">
        <v>5867</v>
      </c>
      <c r="C2430" s="75"/>
      <c r="D2430" s="73" t="s">
        <v>229</v>
      </c>
      <c r="E2430" s="201" t="s">
        <v>5868</v>
      </c>
      <c r="F2430" s="201">
        <f t="shared" si="426"/>
        <v>279.73877540000001</v>
      </c>
      <c r="G2430" s="201">
        <f t="shared" si="427"/>
        <v>63.983572500000008</v>
      </c>
      <c r="H2430" s="201">
        <f t="shared" si="428"/>
        <v>69.075622999999993</v>
      </c>
      <c r="I2430" s="201">
        <f t="shared" si="429"/>
        <v>6.4518099000000007</v>
      </c>
      <c r="J2430" s="201">
        <v>140.22776999999999</v>
      </c>
      <c r="K2430" s="201">
        <v>64.215937999999994</v>
      </c>
      <c r="L2430" s="201">
        <v>3.2563637999999999</v>
      </c>
      <c r="M2430" s="201">
        <v>2.8395864999999998</v>
      </c>
      <c r="N2430" s="201">
        <v>50.236907000000002</v>
      </c>
      <c r="O2430" s="201">
        <v>10.907079</v>
      </c>
      <c r="P2430" s="201">
        <v>1.6033211999999999</v>
      </c>
      <c r="Q2430" s="201">
        <v>2.6493768000000002</v>
      </c>
      <c r="R2430" s="201">
        <v>0</v>
      </c>
      <c r="S2430" s="201">
        <v>0</v>
      </c>
      <c r="T2430" s="201">
        <v>0</v>
      </c>
      <c r="U2430" s="201">
        <v>3.8024331</v>
      </c>
      <c r="V2430" s="255"/>
      <c r="W2430" s="246">
        <f t="shared" si="430"/>
        <v>1038.7242222222221</v>
      </c>
      <c r="X2430" s="191">
        <v>37029.794999999998</v>
      </c>
      <c r="Y2430" s="191">
        <v>13827.081</v>
      </c>
      <c r="Z2430" s="191">
        <v>1140.6045999999999</v>
      </c>
      <c r="AA2430" s="191">
        <v>44.897545000000001</v>
      </c>
      <c r="AB2430" s="191">
        <v>21497.268</v>
      </c>
      <c r="AC2430" s="191">
        <v>100.88923</v>
      </c>
      <c r="AD2430" s="191">
        <v>419.05466000000001</v>
      </c>
      <c r="AE2430" s="20">
        <v>2.8156284999999999E-3</v>
      </c>
      <c r="AF2430" s="76">
        <v>1.4626975000000001E-5</v>
      </c>
      <c r="AG2430" s="20">
        <v>66.644255999999999</v>
      </c>
      <c r="AH2430" s="20"/>
      <c r="AI2430" s="76"/>
      <c r="AJ2430" s="20"/>
      <c r="AK2430" s="20"/>
      <c r="AL2430" s="20"/>
      <c r="AM2430" s="20"/>
      <c r="AN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c r="BU2430" s="20"/>
      <c r="BV2430" s="20"/>
      <c r="BW2430" s="20"/>
      <c r="BX2430" s="20"/>
      <c r="BY2430" s="20"/>
      <c r="BZ2430" s="20"/>
      <c r="CA2430" s="20"/>
      <c r="CB2430" s="20"/>
      <c r="CC2430" s="20"/>
      <c r="CD2430" s="20"/>
      <c r="CE2430" s="20"/>
      <c r="CF2430" s="20"/>
      <c r="CG2430" s="20"/>
      <c r="CH2430" s="20"/>
      <c r="CI2430" s="20"/>
      <c r="CJ2430" s="20"/>
      <c r="CK2430" s="20"/>
      <c r="CL2430" s="20"/>
      <c r="CM2430" s="20"/>
      <c r="CN2430" s="20"/>
      <c r="CO2430" s="20"/>
      <c r="CP2430" s="20"/>
      <c r="CQ2430" s="20"/>
      <c r="CR2430" s="20"/>
      <c r="CS2430" s="20"/>
      <c r="CT2430" s="20"/>
      <c r="CU2430" s="20"/>
      <c r="CV2430" s="20"/>
      <c r="CW2430" s="20"/>
      <c r="CX2430" s="20"/>
      <c r="CY2430" s="20"/>
      <c r="CZ2430" s="20"/>
      <c r="DA2430" s="20"/>
      <c r="DB2430" s="20"/>
      <c r="DC2430" s="20"/>
      <c r="DD2430" s="20"/>
      <c r="DE2430" s="20"/>
      <c r="DF2430" s="20"/>
      <c r="DG2430" s="20"/>
      <c r="DH2430" s="20"/>
      <c r="DI2430" s="20"/>
      <c r="DJ2430" s="20"/>
      <c r="DK2430" s="20"/>
      <c r="DL2430" s="20"/>
      <c r="DM2430" s="20"/>
      <c r="DN2430" s="20"/>
      <c r="DO2430" s="20"/>
      <c r="DP2430" s="20"/>
      <c r="DQ2430" s="20"/>
      <c r="DR2430" s="20"/>
      <c r="DS2430" s="20"/>
      <c r="DT2430" s="20"/>
      <c r="DU2430" s="20"/>
      <c r="DV2430" s="20"/>
      <c r="DW2430" s="20"/>
      <c r="DX2430" s="20"/>
      <c r="DY2430" s="20"/>
    </row>
    <row r="2431" spans="2:129" x14ac:dyDescent="0.15">
      <c r="B2431" s="77" t="s">
        <v>5869</v>
      </c>
      <c r="C2431" s="75"/>
      <c r="D2431" s="73" t="s">
        <v>229</v>
      </c>
      <c r="E2431" s="201" t="s">
        <v>5870</v>
      </c>
      <c r="F2431" s="201">
        <f t="shared" si="426"/>
        <v>38.679732729999998</v>
      </c>
      <c r="G2431" s="201">
        <f t="shared" si="427"/>
        <v>7.4866206400000008</v>
      </c>
      <c r="H2431" s="201">
        <f t="shared" si="428"/>
        <v>9.6476136199999996</v>
      </c>
      <c r="I2431" s="201">
        <f t="shared" si="429"/>
        <v>1.01741247</v>
      </c>
      <c r="J2431" s="201">
        <v>20.528085999999998</v>
      </c>
      <c r="K2431" s="201">
        <v>8.9577825000000004</v>
      </c>
      <c r="L2431" s="201">
        <v>0.46552244999999998</v>
      </c>
      <c r="M2431" s="201">
        <v>0.34100303999999998</v>
      </c>
      <c r="N2431" s="201">
        <v>5.6052875000000002</v>
      </c>
      <c r="O2431" s="201">
        <v>1.5403301</v>
      </c>
      <c r="P2431" s="201">
        <v>0.22430866999999999</v>
      </c>
      <c r="Q2431" s="201">
        <v>0.52591029</v>
      </c>
      <c r="R2431" s="201">
        <v>0</v>
      </c>
      <c r="S2431" s="201">
        <v>0</v>
      </c>
      <c r="T2431" s="201">
        <v>0</v>
      </c>
      <c r="U2431" s="201">
        <v>0.49150218000000001</v>
      </c>
      <c r="V2431" s="255"/>
      <c r="W2431" s="246">
        <f t="shared" si="430"/>
        <v>152.05989629629627</v>
      </c>
      <c r="X2431" s="191">
        <v>5623.5801000000001</v>
      </c>
      <c r="Y2431" s="191">
        <v>2238.8298</v>
      </c>
      <c r="Z2431" s="191">
        <v>210.60605000000001</v>
      </c>
      <c r="AA2431" s="191">
        <v>0.85616517000000003</v>
      </c>
      <c r="AB2431" s="191">
        <v>3084.6637999999998</v>
      </c>
      <c r="AC2431" s="191">
        <v>15.973803999999999</v>
      </c>
      <c r="AD2431" s="191">
        <v>72.650550999999993</v>
      </c>
      <c r="AE2431" s="20">
        <v>3.8292907E-4</v>
      </c>
      <c r="AF2431" s="76">
        <v>2.2498463999999998E-6</v>
      </c>
      <c r="AG2431" s="20">
        <v>12.712088</v>
      </c>
      <c r="AH2431" s="20"/>
      <c r="AI2431" s="20"/>
      <c r="AJ2431" s="20"/>
      <c r="AK2431" s="20"/>
      <c r="AL2431" s="20"/>
      <c r="AM2431" s="20"/>
      <c r="AN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c r="BU2431" s="20"/>
      <c r="BV2431" s="20"/>
      <c r="BW2431" s="20"/>
      <c r="BX2431" s="20"/>
      <c r="BY2431" s="20"/>
      <c r="BZ2431" s="20"/>
      <c r="CA2431" s="20"/>
      <c r="CB2431" s="20"/>
      <c r="CC2431" s="20"/>
      <c r="CD2431" s="20"/>
      <c r="CE2431" s="20"/>
      <c r="CF2431" s="20"/>
      <c r="CG2431" s="20"/>
      <c r="CH2431" s="20"/>
      <c r="CI2431" s="20"/>
      <c r="CJ2431" s="20"/>
      <c r="CK2431" s="20"/>
      <c r="CL2431" s="20"/>
      <c r="CM2431" s="20"/>
      <c r="CN2431" s="20"/>
      <c r="CO2431" s="20"/>
      <c r="CP2431" s="20"/>
      <c r="CQ2431" s="20"/>
      <c r="CR2431" s="20"/>
      <c r="CS2431" s="20"/>
      <c r="CT2431" s="20"/>
      <c r="CU2431" s="20"/>
      <c r="CV2431" s="20"/>
      <c r="CW2431" s="20"/>
      <c r="CX2431" s="20"/>
      <c r="CY2431" s="20"/>
      <c r="CZ2431" s="20"/>
      <c r="DA2431" s="20"/>
      <c r="DB2431" s="20"/>
      <c r="DC2431" s="20"/>
      <c r="DD2431" s="20"/>
      <c r="DE2431" s="20"/>
      <c r="DF2431" s="20"/>
      <c r="DG2431" s="20"/>
      <c r="DH2431" s="20"/>
      <c r="DI2431" s="20"/>
      <c r="DJ2431" s="20"/>
      <c r="DK2431" s="20"/>
      <c r="DL2431" s="20"/>
      <c r="DM2431" s="20"/>
      <c r="DN2431" s="20"/>
      <c r="DO2431" s="20"/>
      <c r="DP2431" s="20"/>
      <c r="DQ2431" s="20"/>
      <c r="DR2431" s="20"/>
      <c r="DS2431" s="20"/>
      <c r="DT2431" s="20"/>
      <c r="DU2431" s="20"/>
      <c r="DV2431" s="20"/>
      <c r="DW2431" s="20"/>
      <c r="DX2431" s="20"/>
      <c r="DY2431" s="20"/>
    </row>
    <row r="2432" spans="2:129" x14ac:dyDescent="0.15">
      <c r="B2432" s="77" t="s">
        <v>5871</v>
      </c>
      <c r="C2432" s="75"/>
      <c r="D2432" s="73" t="s">
        <v>229</v>
      </c>
      <c r="E2432" s="201" t="s">
        <v>5872</v>
      </c>
      <c r="F2432" s="201">
        <f t="shared" si="426"/>
        <v>70.782494200000002</v>
      </c>
      <c r="G2432" s="201">
        <f t="shared" si="427"/>
        <v>13.037861060000001</v>
      </c>
      <c r="H2432" s="201">
        <f t="shared" si="428"/>
        <v>18.60987772</v>
      </c>
      <c r="I2432" s="201">
        <f t="shared" si="429"/>
        <v>1.2181424199999999</v>
      </c>
      <c r="J2432" s="201">
        <v>37.916612999999998</v>
      </c>
      <c r="K2432" s="201">
        <v>17.483139000000001</v>
      </c>
      <c r="L2432" s="201">
        <v>0.70721012999999999</v>
      </c>
      <c r="M2432" s="201">
        <v>0.32809245999999997</v>
      </c>
      <c r="N2432" s="201">
        <v>11.697483999999999</v>
      </c>
      <c r="O2432" s="201">
        <v>1.0122846000000001</v>
      </c>
      <c r="P2432" s="201">
        <v>0.41952858999999998</v>
      </c>
      <c r="Q2432" s="201">
        <v>0.30202446999999999</v>
      </c>
      <c r="R2432" s="201">
        <v>0</v>
      </c>
      <c r="S2432" s="201">
        <v>0</v>
      </c>
      <c r="T2432" s="201">
        <v>0</v>
      </c>
      <c r="U2432" s="201">
        <v>0.91611794999999996</v>
      </c>
      <c r="V2432" s="255"/>
      <c r="W2432" s="246">
        <f t="shared" si="430"/>
        <v>280.86379999999997</v>
      </c>
      <c r="X2432" s="191">
        <v>5417.8540999999996</v>
      </c>
      <c r="Y2432" s="191">
        <v>3893.4724999999999</v>
      </c>
      <c r="Z2432" s="191">
        <v>283.86610000000002</v>
      </c>
      <c r="AA2432" s="191">
        <v>0.43161886999999999</v>
      </c>
      <c r="AB2432" s="191">
        <v>1101.7524000000001</v>
      </c>
      <c r="AC2432" s="191">
        <v>20.203163</v>
      </c>
      <c r="AD2432" s="191">
        <v>118.12829000000001</v>
      </c>
      <c r="AE2432" s="20">
        <v>7.4859676000000003E-4</v>
      </c>
      <c r="AF2432" s="76">
        <v>1.8629202E-6</v>
      </c>
      <c r="AG2432" s="20">
        <v>20.854358999999999</v>
      </c>
      <c r="AH2432" s="20"/>
      <c r="AI2432" s="20"/>
      <c r="AJ2432" s="20"/>
      <c r="AK2432" s="20"/>
      <c r="AL2432" s="20"/>
      <c r="AM2432" s="20"/>
      <c r="AN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c r="BU2432" s="20"/>
      <c r="BV2432" s="20"/>
      <c r="BW2432" s="20"/>
      <c r="BX2432" s="20"/>
      <c r="BY2432" s="20"/>
      <c r="BZ2432" s="20"/>
      <c r="CA2432" s="20"/>
      <c r="CB2432" s="20"/>
      <c r="CC2432" s="20"/>
      <c r="CD2432" s="20"/>
      <c r="CE2432" s="20"/>
      <c r="CF2432" s="20"/>
      <c r="CG2432" s="20"/>
      <c r="CH2432" s="20"/>
      <c r="CI2432" s="20"/>
      <c r="CJ2432" s="20"/>
      <c r="CK2432" s="20"/>
      <c r="CL2432" s="20"/>
      <c r="CM2432" s="20"/>
      <c r="CN2432" s="20"/>
      <c r="CO2432" s="20"/>
      <c r="CP2432" s="20"/>
      <c r="CQ2432" s="20"/>
      <c r="CR2432" s="20"/>
      <c r="CS2432" s="20"/>
      <c r="CT2432" s="20"/>
      <c r="CU2432" s="20"/>
      <c r="CV2432" s="20"/>
      <c r="CW2432" s="20"/>
      <c r="CX2432" s="20"/>
      <c r="CY2432" s="20"/>
      <c r="CZ2432" s="20"/>
      <c r="DA2432" s="20"/>
      <c r="DB2432" s="20"/>
      <c r="DC2432" s="20"/>
      <c r="DD2432" s="20"/>
      <c r="DE2432" s="20"/>
      <c r="DF2432" s="20"/>
      <c r="DG2432" s="20"/>
      <c r="DH2432" s="20"/>
      <c r="DI2432" s="20"/>
      <c r="DJ2432" s="20"/>
      <c r="DK2432" s="20"/>
      <c r="DL2432" s="20"/>
      <c r="DM2432" s="20"/>
      <c r="DN2432" s="20"/>
      <c r="DO2432" s="20"/>
      <c r="DP2432" s="20"/>
      <c r="DQ2432" s="20"/>
      <c r="DR2432" s="20"/>
      <c r="DS2432" s="20"/>
      <c r="DT2432" s="20"/>
      <c r="DU2432" s="20"/>
      <c r="DV2432" s="20"/>
      <c r="DW2432" s="20"/>
      <c r="DX2432" s="20"/>
      <c r="DY2432" s="20"/>
    </row>
    <row r="2433" spans="2:129" x14ac:dyDescent="0.15">
      <c r="B2433" s="77" t="s">
        <v>5873</v>
      </c>
      <c r="C2433" s="75"/>
      <c r="D2433" s="73" t="s">
        <v>229</v>
      </c>
      <c r="E2433" s="201" t="s">
        <v>5874</v>
      </c>
      <c r="F2433" s="201">
        <f t="shared" si="426"/>
        <v>55.387862329999997</v>
      </c>
      <c r="G2433" s="201">
        <f t="shared" si="427"/>
        <v>10.839258999999998</v>
      </c>
      <c r="H2433" s="201">
        <f t="shared" si="428"/>
        <v>14.026705219999998</v>
      </c>
      <c r="I2433" s="201">
        <f t="shared" si="429"/>
        <v>0.92243810999999998</v>
      </c>
      <c r="J2433" s="201">
        <v>29.599460000000001</v>
      </c>
      <c r="K2433" s="201">
        <v>13.10084</v>
      </c>
      <c r="L2433" s="201">
        <v>0.55993983000000003</v>
      </c>
      <c r="M2433" s="201">
        <v>0.21802071000000001</v>
      </c>
      <c r="N2433" s="201">
        <v>9.8975209</v>
      </c>
      <c r="O2433" s="201">
        <v>0.72371739000000002</v>
      </c>
      <c r="P2433" s="201">
        <v>0.36592539000000002</v>
      </c>
      <c r="Q2433" s="201">
        <v>0.22390181000000001</v>
      </c>
      <c r="R2433" s="201">
        <v>0</v>
      </c>
      <c r="S2433" s="201">
        <v>0</v>
      </c>
      <c r="T2433" s="201">
        <v>0</v>
      </c>
      <c r="U2433" s="201">
        <v>0.6985363</v>
      </c>
      <c r="V2433" s="255"/>
      <c r="W2433" s="246">
        <f t="shared" si="430"/>
        <v>219.25525925925925</v>
      </c>
      <c r="X2433" s="191">
        <v>4123.6508000000003</v>
      </c>
      <c r="Y2433" s="191">
        <v>2808.2127999999998</v>
      </c>
      <c r="Z2433" s="191">
        <v>245.74254999999999</v>
      </c>
      <c r="AA2433" s="191">
        <v>0.38167458999999998</v>
      </c>
      <c r="AB2433" s="191">
        <v>943.54907000000003</v>
      </c>
      <c r="AC2433" s="191">
        <v>18.356285</v>
      </c>
      <c r="AD2433" s="191">
        <v>107.40837000000001</v>
      </c>
      <c r="AE2433" s="20">
        <v>5.9275294000000003E-4</v>
      </c>
      <c r="AF2433" s="76">
        <v>1.4749663E-6</v>
      </c>
      <c r="AG2433" s="20">
        <v>13.976350999999999</v>
      </c>
      <c r="AH2433" s="76"/>
      <c r="AI2433" s="76"/>
      <c r="AJ2433" s="20"/>
      <c r="AK2433" s="20"/>
      <c r="AL2433" s="20"/>
      <c r="AM2433" s="20"/>
      <c r="AN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c r="BU2433" s="20"/>
      <c r="BV2433" s="20"/>
      <c r="BW2433" s="20"/>
      <c r="BX2433" s="20"/>
      <c r="BY2433" s="20"/>
      <c r="BZ2433" s="20"/>
      <c r="CA2433" s="20"/>
      <c r="CB2433" s="20"/>
      <c r="CC2433" s="20"/>
      <c r="CD2433" s="20"/>
      <c r="CE2433" s="20"/>
      <c r="CF2433" s="20"/>
      <c r="CG2433" s="20"/>
      <c r="CH2433" s="20"/>
      <c r="CI2433" s="20"/>
      <c r="CJ2433" s="20"/>
      <c r="CK2433" s="20"/>
      <c r="CL2433" s="20"/>
      <c r="CM2433" s="20"/>
      <c r="CN2433" s="20"/>
      <c r="CO2433" s="20"/>
      <c r="CP2433" s="20"/>
      <c r="CQ2433" s="20"/>
      <c r="CR2433" s="20"/>
      <c r="CS2433" s="20"/>
      <c r="CT2433" s="20"/>
      <c r="CU2433" s="20"/>
      <c r="CV2433" s="20"/>
      <c r="CW2433" s="20"/>
      <c r="CX2433" s="20"/>
      <c r="CY2433" s="20"/>
      <c r="CZ2433" s="20"/>
      <c r="DA2433" s="20"/>
      <c r="DB2433" s="20"/>
      <c r="DC2433" s="20"/>
      <c r="DD2433" s="20"/>
      <c r="DE2433" s="20"/>
      <c r="DF2433" s="20"/>
      <c r="DG2433" s="20"/>
      <c r="DH2433" s="20"/>
      <c r="DI2433" s="20"/>
      <c r="DJ2433" s="20"/>
      <c r="DK2433" s="20"/>
      <c r="DL2433" s="20"/>
      <c r="DM2433" s="20"/>
      <c r="DN2433" s="20"/>
      <c r="DO2433" s="20"/>
      <c r="DP2433" s="20"/>
      <c r="DQ2433" s="20"/>
      <c r="DR2433" s="20"/>
      <c r="DS2433" s="20"/>
      <c r="DT2433" s="20"/>
      <c r="DU2433" s="20"/>
      <c r="DV2433" s="20"/>
      <c r="DW2433" s="20"/>
      <c r="DX2433" s="20"/>
      <c r="DY2433" s="20"/>
    </row>
    <row r="2434" spans="2:129" x14ac:dyDescent="0.15">
      <c r="B2434" s="77" t="s">
        <v>5875</v>
      </c>
      <c r="C2434" s="75"/>
      <c r="D2434" s="73" t="s">
        <v>229</v>
      </c>
      <c r="E2434" s="201" t="s">
        <v>5876</v>
      </c>
      <c r="F2434" s="201">
        <f t="shared" si="426"/>
        <v>69.267308659999998</v>
      </c>
      <c r="G2434" s="201">
        <f t="shared" si="427"/>
        <v>22.148049999999998</v>
      </c>
      <c r="H2434" s="201">
        <f t="shared" si="428"/>
        <v>15.59180997</v>
      </c>
      <c r="I2434" s="201">
        <f t="shared" si="429"/>
        <v>1.4668336900000001</v>
      </c>
      <c r="J2434" s="201">
        <v>30.060614999999999</v>
      </c>
      <c r="K2434" s="201">
        <v>14.011355</v>
      </c>
      <c r="L2434" s="201">
        <v>1.1271618999999999</v>
      </c>
      <c r="M2434" s="201">
        <v>1.1414673</v>
      </c>
      <c r="N2434" s="201">
        <v>18.392849999999999</v>
      </c>
      <c r="O2434" s="201">
        <v>2.6137326999999999</v>
      </c>
      <c r="P2434" s="201">
        <v>0.45329307000000002</v>
      </c>
      <c r="Q2434" s="201">
        <v>0.93319357000000003</v>
      </c>
      <c r="R2434" s="201">
        <v>0</v>
      </c>
      <c r="S2434" s="201">
        <v>0</v>
      </c>
      <c r="T2434" s="201">
        <v>0</v>
      </c>
      <c r="U2434" s="201">
        <v>0.53364012000000005</v>
      </c>
      <c r="V2434" s="255"/>
      <c r="W2434" s="246">
        <f t="shared" si="430"/>
        <v>222.67122222222218</v>
      </c>
      <c r="X2434" s="191">
        <v>26909.530999999999</v>
      </c>
      <c r="Y2434" s="191">
        <v>3613.5461</v>
      </c>
      <c r="Z2434" s="191">
        <v>554.07128</v>
      </c>
      <c r="AA2434" s="191">
        <v>2.6218536000000001</v>
      </c>
      <c r="AB2434" s="191">
        <v>22554.115000000002</v>
      </c>
      <c r="AC2434" s="191">
        <v>34.161512000000002</v>
      </c>
      <c r="AD2434" s="191">
        <v>151.0153</v>
      </c>
      <c r="AE2434" s="20">
        <v>7.1474131999999999E-4</v>
      </c>
      <c r="AF2434" s="76">
        <v>1.2996914000000001E-5</v>
      </c>
      <c r="AG2434" s="20">
        <v>26.210111000000001</v>
      </c>
      <c r="AH2434" s="20"/>
      <c r="AI2434" s="20"/>
      <c r="AJ2434" s="20"/>
      <c r="AK2434" s="20"/>
      <c r="AL2434" s="20"/>
      <c r="AM2434" s="20"/>
      <c r="AN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c r="BU2434" s="20"/>
      <c r="BV2434" s="20"/>
      <c r="BW2434" s="20"/>
      <c r="BX2434" s="20"/>
      <c r="BY2434" s="20"/>
      <c r="BZ2434" s="20"/>
      <c r="CA2434" s="20"/>
      <c r="CB2434" s="20"/>
      <c r="CC2434" s="20"/>
      <c r="CD2434" s="20"/>
      <c r="CE2434" s="20"/>
      <c r="CF2434" s="20"/>
      <c r="CG2434" s="20"/>
      <c r="CH2434" s="20"/>
      <c r="CI2434" s="20"/>
      <c r="CJ2434" s="20"/>
      <c r="CK2434" s="20"/>
      <c r="CL2434" s="20"/>
      <c r="CM2434" s="20"/>
      <c r="CN2434" s="20"/>
      <c r="CO2434" s="20"/>
      <c r="CP2434" s="20"/>
      <c r="CQ2434" s="20"/>
      <c r="CR2434" s="20"/>
      <c r="CS2434" s="20"/>
      <c r="CT2434" s="20"/>
      <c r="CU2434" s="20"/>
      <c r="CV2434" s="20"/>
      <c r="CW2434" s="20"/>
      <c r="CX2434" s="20"/>
      <c r="CY2434" s="20"/>
      <c r="CZ2434" s="20"/>
      <c r="DA2434" s="20"/>
      <c r="DB2434" s="20"/>
      <c r="DC2434" s="20"/>
      <c r="DD2434" s="20"/>
      <c r="DE2434" s="20"/>
      <c r="DF2434" s="20"/>
      <c r="DG2434" s="20"/>
      <c r="DH2434" s="20"/>
      <c r="DI2434" s="20"/>
      <c r="DJ2434" s="20"/>
      <c r="DK2434" s="20"/>
      <c r="DL2434" s="20"/>
      <c r="DM2434" s="20"/>
      <c r="DN2434" s="20"/>
      <c r="DO2434" s="20"/>
      <c r="DP2434" s="20"/>
      <c r="DQ2434" s="20"/>
      <c r="DR2434" s="20"/>
      <c r="DS2434" s="20"/>
      <c r="DT2434" s="20"/>
      <c r="DU2434" s="20"/>
      <c r="DV2434" s="20"/>
      <c r="DW2434" s="20"/>
      <c r="DX2434" s="20"/>
      <c r="DY2434" s="20"/>
    </row>
    <row r="2435" spans="2:129" x14ac:dyDescent="0.15">
      <c r="B2435" s="77" t="s">
        <v>5877</v>
      </c>
      <c r="C2435" s="75"/>
      <c r="D2435" s="73" t="s">
        <v>229</v>
      </c>
      <c r="E2435" s="201" t="s">
        <v>5878</v>
      </c>
      <c r="F2435" s="201">
        <f t="shared" si="426"/>
        <v>73.729073260000007</v>
      </c>
      <c r="G2435" s="201">
        <f t="shared" si="427"/>
        <v>22.891325800000001</v>
      </c>
      <c r="H2435" s="201">
        <f t="shared" si="428"/>
        <v>16.972790610000001</v>
      </c>
      <c r="I2435" s="201">
        <f t="shared" si="429"/>
        <v>1.6312878500000001</v>
      </c>
      <c r="J2435" s="201">
        <v>32.233668999999999</v>
      </c>
      <c r="K2435" s="201">
        <v>15.298199</v>
      </c>
      <c r="L2435" s="201">
        <v>1.2097024999999999</v>
      </c>
      <c r="M2435" s="201">
        <v>1.1532728999999999</v>
      </c>
      <c r="N2435" s="201">
        <v>19.037763999999999</v>
      </c>
      <c r="O2435" s="201">
        <v>2.7002888999999999</v>
      </c>
      <c r="P2435" s="201">
        <v>0.46488910999999999</v>
      </c>
      <c r="Q2435" s="201">
        <v>1.0373534</v>
      </c>
      <c r="R2435" s="201">
        <v>0</v>
      </c>
      <c r="S2435" s="201">
        <v>0</v>
      </c>
      <c r="T2435" s="201">
        <v>0</v>
      </c>
      <c r="U2435" s="201">
        <v>0.59393445</v>
      </c>
      <c r="V2435" s="255"/>
      <c r="W2435" s="246">
        <f t="shared" si="430"/>
        <v>238.76791851851848</v>
      </c>
      <c r="X2435" s="191">
        <v>27216.923999999999</v>
      </c>
      <c r="Y2435" s="191">
        <v>3904.2098000000001</v>
      </c>
      <c r="Z2435" s="191">
        <v>566.49764000000005</v>
      </c>
      <c r="AA2435" s="191">
        <v>2.6366556000000001</v>
      </c>
      <c r="AB2435" s="191">
        <v>22553.008000000002</v>
      </c>
      <c r="AC2435" s="191">
        <v>35.060670999999999</v>
      </c>
      <c r="AD2435" s="191">
        <v>155.51186999999999</v>
      </c>
      <c r="AE2435" s="20">
        <v>7.5736897000000004E-4</v>
      </c>
      <c r="AF2435" s="76">
        <v>1.2985948999999999E-5</v>
      </c>
      <c r="AG2435" s="20">
        <v>28.502165000000002</v>
      </c>
      <c r="AH2435" s="76"/>
      <c r="AI2435" s="76"/>
      <c r="AJ2435" s="20"/>
      <c r="AK2435" s="20"/>
      <c r="AL2435" s="20"/>
      <c r="AM2435" s="20"/>
      <c r="AN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c r="BU2435" s="20"/>
      <c r="BV2435" s="20"/>
      <c r="BW2435" s="20"/>
      <c r="BX2435" s="20"/>
      <c r="BY2435" s="20"/>
      <c r="BZ2435" s="20"/>
      <c r="CA2435" s="20"/>
      <c r="CB2435" s="20"/>
      <c r="CC2435" s="20"/>
      <c r="CD2435" s="20"/>
      <c r="CE2435" s="20"/>
      <c r="CF2435" s="20"/>
      <c r="CG2435" s="20"/>
      <c r="CH2435" s="20"/>
      <c r="CI2435" s="20"/>
      <c r="CJ2435" s="20"/>
      <c r="CK2435" s="20"/>
      <c r="CL2435" s="20"/>
      <c r="CM2435" s="20"/>
      <c r="CN2435" s="20"/>
      <c r="CO2435" s="20"/>
      <c r="CP2435" s="20"/>
      <c r="CQ2435" s="20"/>
      <c r="CR2435" s="20"/>
      <c r="CS2435" s="20"/>
      <c r="CT2435" s="20"/>
      <c r="CU2435" s="20"/>
      <c r="CV2435" s="20"/>
      <c r="CW2435" s="20"/>
      <c r="CX2435" s="20"/>
      <c r="CY2435" s="20"/>
      <c r="CZ2435" s="20"/>
      <c r="DA2435" s="20"/>
      <c r="DB2435" s="20"/>
      <c r="DC2435" s="20"/>
      <c r="DD2435" s="20"/>
      <c r="DE2435" s="20"/>
      <c r="DF2435" s="20"/>
      <c r="DG2435" s="20"/>
      <c r="DH2435" s="20"/>
      <c r="DI2435" s="20"/>
      <c r="DJ2435" s="20"/>
      <c r="DK2435" s="20"/>
      <c r="DL2435" s="20"/>
      <c r="DM2435" s="20"/>
      <c r="DN2435" s="20"/>
      <c r="DO2435" s="20"/>
      <c r="DP2435" s="20"/>
      <c r="DQ2435" s="20"/>
      <c r="DR2435" s="20"/>
      <c r="DS2435" s="20"/>
      <c r="DT2435" s="20"/>
      <c r="DU2435" s="20"/>
      <c r="DV2435" s="20"/>
      <c r="DW2435" s="20"/>
      <c r="DX2435" s="20"/>
      <c r="DY2435" s="20"/>
    </row>
    <row r="2436" spans="2:129" x14ac:dyDescent="0.15">
      <c r="B2436" s="77" t="s">
        <v>5879</v>
      </c>
      <c r="C2436" s="75"/>
      <c r="D2436" s="73" t="s">
        <v>279</v>
      </c>
      <c r="E2436" s="201" t="s">
        <v>5880</v>
      </c>
      <c r="F2436" s="201">
        <f t="shared" si="426"/>
        <v>0.69975140209999998</v>
      </c>
      <c r="G2436" s="201">
        <f t="shared" si="427"/>
        <v>0.19499952840000001</v>
      </c>
      <c r="H2436" s="201">
        <f t="shared" si="428"/>
        <v>0.15652477080000002</v>
      </c>
      <c r="I2436" s="201">
        <f t="shared" si="429"/>
        <v>1.9288942900000002E-2</v>
      </c>
      <c r="J2436" s="201">
        <v>0.32893815999999998</v>
      </c>
      <c r="K2436" s="201">
        <v>0.14232759</v>
      </c>
      <c r="L2436" s="201">
        <v>1.0151659E-2</v>
      </c>
      <c r="M2436" s="201">
        <v>9.8325354E-3</v>
      </c>
      <c r="N2436" s="201">
        <v>0.15371692000000001</v>
      </c>
      <c r="O2436" s="201">
        <v>3.1450073000000002E-2</v>
      </c>
      <c r="P2436" s="201">
        <v>4.0455218000000001E-3</v>
      </c>
      <c r="Q2436" s="201">
        <v>9.5731830000000007E-3</v>
      </c>
      <c r="R2436" s="201">
        <v>0</v>
      </c>
      <c r="S2436" s="201">
        <v>0</v>
      </c>
      <c r="T2436" s="201">
        <v>0</v>
      </c>
      <c r="U2436" s="201">
        <v>9.7157599000000008E-3</v>
      </c>
      <c r="V2436" s="255"/>
      <c r="W2436" s="246">
        <f t="shared" si="430"/>
        <v>2.4365789629629626</v>
      </c>
      <c r="X2436" s="191">
        <v>198.13526999999999</v>
      </c>
      <c r="Y2436" s="191">
        <v>42.422933999999998</v>
      </c>
      <c r="Z2436" s="191">
        <v>5.5126118000000002</v>
      </c>
      <c r="AA2436" s="191">
        <v>2.3442779E-2</v>
      </c>
      <c r="AB2436" s="191">
        <v>148.34698</v>
      </c>
      <c r="AC2436" s="191">
        <v>0.31381084999999997</v>
      </c>
      <c r="AD2436" s="191">
        <v>1.5154890999999999</v>
      </c>
      <c r="AE2436" s="76">
        <v>7.0413636000000001E-6</v>
      </c>
      <c r="AF2436" s="76">
        <v>8.0579437999999997E-8</v>
      </c>
      <c r="AG2436" s="20">
        <v>0.30230523999999998</v>
      </c>
      <c r="AH2436" s="76"/>
      <c r="AI2436" s="76"/>
      <c r="AJ2436" s="20"/>
      <c r="AK2436" s="20"/>
      <c r="AL2436" s="20"/>
      <c r="AM2436" s="20"/>
      <c r="AN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c r="BU2436" s="20"/>
      <c r="BV2436" s="20"/>
      <c r="BW2436" s="20"/>
      <c r="BX2436" s="20"/>
      <c r="BY2436" s="20"/>
      <c r="BZ2436" s="20"/>
      <c r="CA2436" s="20"/>
      <c r="CB2436" s="20"/>
      <c r="CC2436" s="20"/>
      <c r="CD2436" s="20"/>
      <c r="CE2436" s="20"/>
      <c r="CF2436" s="20"/>
      <c r="CG2436" s="20"/>
      <c r="CH2436" s="20"/>
      <c r="CI2436" s="20"/>
      <c r="CJ2436" s="20"/>
      <c r="CK2436" s="20"/>
      <c r="CL2436" s="20"/>
      <c r="CM2436" s="20"/>
      <c r="CN2436" s="20"/>
      <c r="CO2436" s="20"/>
      <c r="CP2436" s="20"/>
      <c r="CQ2436" s="20"/>
      <c r="CR2436" s="20"/>
      <c r="CS2436" s="20"/>
      <c r="CT2436" s="20"/>
      <c r="CU2436" s="20"/>
      <c r="CV2436" s="20"/>
      <c r="CW2436" s="20"/>
      <c r="CX2436" s="20"/>
      <c r="CY2436" s="20"/>
      <c r="CZ2436" s="20"/>
      <c r="DA2436" s="20"/>
      <c r="DB2436" s="20"/>
      <c r="DC2436" s="20"/>
      <c r="DD2436" s="20"/>
      <c r="DE2436" s="20"/>
      <c r="DF2436" s="20"/>
      <c r="DG2436" s="20"/>
      <c r="DH2436" s="20"/>
      <c r="DI2436" s="20"/>
      <c r="DJ2436" s="20"/>
      <c r="DK2436" s="20"/>
      <c r="DL2436" s="20"/>
      <c r="DM2436" s="20"/>
      <c r="DN2436" s="20"/>
      <c r="DO2436" s="20"/>
      <c r="DP2436" s="20"/>
      <c r="DQ2436" s="20"/>
      <c r="DR2436" s="20"/>
      <c r="DS2436" s="20"/>
      <c r="DT2436" s="20"/>
      <c r="DU2436" s="20"/>
      <c r="DV2436" s="20"/>
      <c r="DW2436" s="20"/>
      <c r="DX2436" s="20"/>
      <c r="DY2436" s="20"/>
    </row>
    <row r="2437" spans="2:129" x14ac:dyDescent="0.15">
      <c r="B2437" s="77" t="s">
        <v>5881</v>
      </c>
      <c r="C2437" s="114"/>
      <c r="D2437" s="73" t="s">
        <v>229</v>
      </c>
      <c r="E2437" s="201" t="s">
        <v>5882</v>
      </c>
      <c r="F2437" s="201">
        <f t="shared" si="426"/>
        <v>85.637914280000004</v>
      </c>
      <c r="G2437" s="201">
        <f t="shared" si="427"/>
        <v>37.329875780000002</v>
      </c>
      <c r="H2437" s="201">
        <f t="shared" si="428"/>
        <v>12.313075059999999</v>
      </c>
      <c r="I2437" s="201">
        <f t="shared" si="429"/>
        <v>7.5339234400000006</v>
      </c>
      <c r="J2437" s="201">
        <v>28.461040000000001</v>
      </c>
      <c r="K2437" s="201">
        <v>11.075972999999999</v>
      </c>
      <c r="L2437" s="201">
        <v>0.94952762999999996</v>
      </c>
      <c r="M2437" s="201">
        <v>0.78200877999999996</v>
      </c>
      <c r="N2437" s="201">
        <v>13.442643</v>
      </c>
      <c r="O2437" s="201">
        <v>23.105224</v>
      </c>
      <c r="P2437" s="201">
        <v>0.28757442999999999</v>
      </c>
      <c r="Q2437" s="201">
        <v>6.8367155000000004</v>
      </c>
      <c r="R2437" s="201">
        <v>0</v>
      </c>
      <c r="S2437" s="201">
        <v>0</v>
      </c>
      <c r="T2437" s="201">
        <v>0</v>
      </c>
      <c r="U2437" s="201">
        <v>0.69720793999999997</v>
      </c>
      <c r="V2437" s="255"/>
      <c r="W2437" s="246">
        <f t="shared" si="430"/>
        <v>210.82251851851851</v>
      </c>
      <c r="X2437" s="191">
        <v>23869.46</v>
      </c>
      <c r="Y2437" s="191">
        <v>3166.8045000000002</v>
      </c>
      <c r="Z2437" s="191">
        <v>190.42164</v>
      </c>
      <c r="AA2437" s="191">
        <v>2.2800772</v>
      </c>
      <c r="AB2437" s="191">
        <v>20376.123</v>
      </c>
      <c r="AC2437" s="191">
        <v>13.826642</v>
      </c>
      <c r="AD2437" s="191">
        <v>120.00411</v>
      </c>
      <c r="AE2437" s="20">
        <v>5.9416831000000002E-4</v>
      </c>
      <c r="AF2437" s="76">
        <v>1.201351E-5</v>
      </c>
      <c r="AG2437" s="20">
        <v>23.116897999999999</v>
      </c>
      <c r="AH2437" s="20"/>
      <c r="AI2437" s="20"/>
      <c r="AJ2437" s="20"/>
      <c r="AK2437" s="20"/>
      <c r="AL2437" s="20"/>
      <c r="AM2437" s="20"/>
      <c r="AN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c r="BU2437" s="20"/>
      <c r="BV2437" s="20"/>
      <c r="BW2437" s="20"/>
      <c r="BX2437" s="20"/>
      <c r="BY2437" s="20"/>
      <c r="BZ2437" s="20"/>
      <c r="CA2437" s="20"/>
      <c r="CB2437" s="20"/>
      <c r="CC2437" s="20"/>
      <c r="CD2437" s="20"/>
      <c r="CE2437" s="20"/>
      <c r="CF2437" s="20"/>
      <c r="CG2437" s="20"/>
      <c r="CH2437" s="20"/>
      <c r="CI2437" s="20"/>
      <c r="CJ2437" s="20"/>
      <c r="CK2437" s="20"/>
      <c r="CL2437" s="20"/>
      <c r="CM2437" s="20"/>
      <c r="CN2437" s="20"/>
      <c r="CO2437" s="20"/>
      <c r="CP2437" s="20"/>
      <c r="CQ2437" s="20"/>
      <c r="CR2437" s="20"/>
      <c r="CS2437" s="20"/>
      <c r="CT2437" s="20"/>
      <c r="CU2437" s="20"/>
      <c r="CV2437" s="20"/>
      <c r="CW2437" s="20"/>
      <c r="CX2437" s="20"/>
      <c r="CY2437" s="20"/>
      <c r="CZ2437" s="20"/>
      <c r="DA2437" s="20"/>
      <c r="DB2437" s="20"/>
      <c r="DC2437" s="20"/>
      <c r="DD2437" s="20"/>
      <c r="DE2437" s="20"/>
      <c r="DF2437" s="20"/>
      <c r="DG2437" s="20"/>
      <c r="DH2437" s="20"/>
      <c r="DI2437" s="20"/>
      <c r="DJ2437" s="20"/>
      <c r="DK2437" s="20"/>
      <c r="DL2437" s="20"/>
      <c r="DM2437" s="20"/>
      <c r="DN2437" s="20"/>
      <c r="DO2437" s="20"/>
      <c r="DP2437" s="20"/>
      <c r="DQ2437" s="20"/>
      <c r="DR2437" s="20"/>
      <c r="DS2437" s="20"/>
      <c r="DT2437" s="20"/>
      <c r="DU2437" s="20"/>
      <c r="DV2437" s="20"/>
      <c r="DW2437" s="20"/>
      <c r="DX2437" s="20"/>
      <c r="DY2437" s="20"/>
    </row>
    <row r="2438" spans="2:129" x14ac:dyDescent="0.15">
      <c r="B2438" s="77" t="s">
        <v>5883</v>
      </c>
      <c r="C2438" s="75"/>
      <c r="D2438" s="73" t="s">
        <v>229</v>
      </c>
      <c r="E2438" s="201" t="s">
        <v>5884</v>
      </c>
      <c r="F2438" s="201">
        <f t="shared" si="426"/>
        <v>190.35462694</v>
      </c>
      <c r="G2438" s="201">
        <f t="shared" si="427"/>
        <v>49.052982200000002</v>
      </c>
      <c r="H2438" s="201">
        <f t="shared" si="428"/>
        <v>46.386291140000004</v>
      </c>
      <c r="I2438" s="201">
        <f t="shared" si="429"/>
        <v>5.7580445999999998</v>
      </c>
      <c r="J2438" s="201">
        <v>89.157308999999998</v>
      </c>
      <c r="K2438" s="201">
        <v>42.835076000000001</v>
      </c>
      <c r="L2438" s="201">
        <v>2.6366833000000001</v>
      </c>
      <c r="M2438" s="201">
        <v>2.5865452000000002</v>
      </c>
      <c r="N2438" s="201">
        <v>33.114407</v>
      </c>
      <c r="O2438" s="201">
        <v>13.352029999999999</v>
      </c>
      <c r="P2438" s="201">
        <v>0.91453183999999998</v>
      </c>
      <c r="Q2438" s="201">
        <v>3.8449333000000001</v>
      </c>
      <c r="R2438" s="201">
        <v>0</v>
      </c>
      <c r="S2438" s="201">
        <v>0</v>
      </c>
      <c r="T2438" s="201">
        <v>0</v>
      </c>
      <c r="U2438" s="201">
        <v>1.9131113</v>
      </c>
      <c r="V2438" s="255"/>
      <c r="W2438" s="246">
        <f t="shared" si="430"/>
        <v>660.42451111111109</v>
      </c>
      <c r="X2438" s="191">
        <v>23600.188999999998</v>
      </c>
      <c r="Y2438" s="191">
        <v>12306.127</v>
      </c>
      <c r="Z2438" s="191">
        <v>617.92480999999998</v>
      </c>
      <c r="AA2438" s="191">
        <v>2.0057377999999999</v>
      </c>
      <c r="AB2438" s="191">
        <v>10317.692999999999</v>
      </c>
      <c r="AC2438" s="191">
        <v>49.230052999999998</v>
      </c>
      <c r="AD2438" s="191">
        <v>307.2081</v>
      </c>
      <c r="AE2438" s="20">
        <v>1.8620259999999999E-3</v>
      </c>
      <c r="AF2438" s="76">
        <v>8.3444523999999996E-6</v>
      </c>
      <c r="AG2438" s="20">
        <v>89.575097999999997</v>
      </c>
      <c r="AH2438" s="20"/>
      <c r="AI2438" s="20"/>
      <c r="AJ2438" s="20"/>
      <c r="AK2438" s="20"/>
      <c r="AL2438" s="20"/>
      <c r="AM2438" s="20"/>
      <c r="AN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c r="BU2438" s="20"/>
      <c r="BV2438" s="20"/>
      <c r="BW2438" s="20"/>
      <c r="BX2438" s="20"/>
      <c r="BY2438" s="20"/>
      <c r="BZ2438" s="20"/>
      <c r="CA2438" s="20"/>
      <c r="CB2438" s="20"/>
      <c r="CC2438" s="20"/>
      <c r="CD2438" s="20"/>
      <c r="CE2438" s="20"/>
      <c r="CF2438" s="20"/>
      <c r="CG2438" s="20"/>
      <c r="CH2438" s="20"/>
      <c r="CI2438" s="20"/>
      <c r="CJ2438" s="20"/>
      <c r="CK2438" s="20"/>
      <c r="CL2438" s="20"/>
      <c r="CM2438" s="20"/>
      <c r="CN2438" s="20"/>
      <c r="CO2438" s="20"/>
      <c r="CP2438" s="20"/>
      <c r="CQ2438" s="20"/>
      <c r="CR2438" s="20"/>
      <c r="CS2438" s="20"/>
      <c r="CT2438" s="20"/>
      <c r="CU2438" s="20"/>
      <c r="CV2438" s="20"/>
      <c r="CW2438" s="20"/>
      <c r="CX2438" s="20"/>
      <c r="CY2438" s="20"/>
      <c r="CZ2438" s="20"/>
      <c r="DA2438" s="20"/>
      <c r="DB2438" s="20"/>
      <c r="DC2438" s="20"/>
      <c r="DD2438" s="20"/>
      <c r="DE2438" s="20"/>
      <c r="DF2438" s="20"/>
      <c r="DG2438" s="20"/>
      <c r="DH2438" s="20"/>
      <c r="DI2438" s="20"/>
      <c r="DJ2438" s="20"/>
      <c r="DK2438" s="20"/>
      <c r="DL2438" s="20"/>
      <c r="DM2438" s="20"/>
      <c r="DN2438" s="20"/>
      <c r="DO2438" s="20"/>
      <c r="DP2438" s="20"/>
      <c r="DQ2438" s="20"/>
      <c r="DR2438" s="20"/>
      <c r="DS2438" s="20"/>
      <c r="DT2438" s="20"/>
      <c r="DU2438" s="20"/>
      <c r="DV2438" s="20"/>
      <c r="DW2438" s="20"/>
      <c r="DX2438" s="20"/>
      <c r="DY2438" s="20"/>
    </row>
    <row r="2439" spans="2:129" x14ac:dyDescent="0.15">
      <c r="B2439" s="77" t="s">
        <v>5885</v>
      </c>
      <c r="C2439" s="75"/>
      <c r="D2439" s="73" t="s">
        <v>229</v>
      </c>
      <c r="E2439" s="201" t="s">
        <v>5886</v>
      </c>
      <c r="F2439" s="201">
        <f t="shared" si="426"/>
        <v>79.777284390000005</v>
      </c>
      <c r="G2439" s="201">
        <f t="shared" si="427"/>
        <v>17.925467189999999</v>
      </c>
      <c r="H2439" s="201">
        <f t="shared" si="428"/>
        <v>18.4544937</v>
      </c>
      <c r="I2439" s="201">
        <f t="shared" si="429"/>
        <v>3.4552905000000003</v>
      </c>
      <c r="J2439" s="201">
        <v>39.942033000000002</v>
      </c>
      <c r="K2439" s="201">
        <v>16.785207</v>
      </c>
      <c r="L2439" s="201">
        <v>1.2043128999999999</v>
      </c>
      <c r="M2439" s="201">
        <v>0.91928058999999995</v>
      </c>
      <c r="N2439" s="201">
        <v>10.78214</v>
      </c>
      <c r="O2439" s="201">
        <v>6.2240466000000003</v>
      </c>
      <c r="P2439" s="201">
        <v>0.46497379999999999</v>
      </c>
      <c r="Q2439" s="201">
        <v>1.7632412</v>
      </c>
      <c r="R2439" s="201">
        <v>0</v>
      </c>
      <c r="S2439" s="201">
        <v>0</v>
      </c>
      <c r="T2439" s="201">
        <v>0</v>
      </c>
      <c r="U2439" s="201">
        <v>1.6920493000000001</v>
      </c>
      <c r="V2439" s="255"/>
      <c r="W2439" s="246">
        <f t="shared" si="430"/>
        <v>295.86691111111111</v>
      </c>
      <c r="X2439" s="191">
        <v>24146.152999999998</v>
      </c>
      <c r="Y2439" s="191">
        <v>5671.5722999999998</v>
      </c>
      <c r="Z2439" s="191">
        <v>507.42140000000001</v>
      </c>
      <c r="AA2439" s="191">
        <v>2.2908900000000001</v>
      </c>
      <c r="AB2439" s="191">
        <v>17820.526999999998</v>
      </c>
      <c r="AC2439" s="191">
        <v>23.020225</v>
      </c>
      <c r="AD2439" s="191">
        <v>121.32079</v>
      </c>
      <c r="AE2439" s="20">
        <v>7.0646266000000001E-4</v>
      </c>
      <c r="AF2439" s="76">
        <v>9.9731494999999998E-6</v>
      </c>
      <c r="AG2439" s="20">
        <v>43.425429999999999</v>
      </c>
      <c r="AH2439" s="20"/>
      <c r="AI2439" s="20"/>
      <c r="AJ2439" s="20"/>
      <c r="AK2439" s="20"/>
      <c r="AL2439" s="20"/>
      <c r="AM2439" s="20"/>
      <c r="AN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c r="BU2439" s="20"/>
      <c r="BV2439" s="20"/>
      <c r="BW2439" s="20"/>
      <c r="BX2439" s="20"/>
      <c r="BY2439" s="20"/>
      <c r="BZ2439" s="20"/>
      <c r="CA2439" s="20"/>
      <c r="CB2439" s="20"/>
      <c r="CC2439" s="20"/>
      <c r="CD2439" s="20"/>
      <c r="CE2439" s="20"/>
      <c r="CF2439" s="20"/>
      <c r="CG2439" s="20"/>
      <c r="CH2439" s="20"/>
      <c r="CI2439" s="20"/>
      <c r="CJ2439" s="20"/>
      <c r="CK2439" s="20"/>
      <c r="CL2439" s="20"/>
      <c r="CM2439" s="20"/>
      <c r="CN2439" s="20"/>
      <c r="CO2439" s="20"/>
      <c r="CP2439" s="20"/>
      <c r="CQ2439" s="20"/>
      <c r="CR2439" s="20"/>
      <c r="CS2439" s="20"/>
      <c r="CT2439" s="20"/>
      <c r="CU2439" s="20"/>
      <c r="CV2439" s="20"/>
      <c r="CW2439" s="20"/>
      <c r="CX2439" s="20"/>
      <c r="CY2439" s="20"/>
      <c r="CZ2439" s="20"/>
      <c r="DA2439" s="20"/>
      <c r="DB2439" s="20"/>
      <c r="DC2439" s="20"/>
      <c r="DD2439" s="20"/>
      <c r="DE2439" s="20"/>
      <c r="DF2439" s="20"/>
      <c r="DG2439" s="20"/>
      <c r="DH2439" s="20"/>
      <c r="DI2439" s="20"/>
      <c r="DJ2439" s="20"/>
      <c r="DK2439" s="20"/>
      <c r="DL2439" s="20"/>
      <c r="DM2439" s="20"/>
      <c r="DN2439" s="20"/>
      <c r="DO2439" s="20"/>
      <c r="DP2439" s="20"/>
      <c r="DQ2439" s="20"/>
      <c r="DR2439" s="20"/>
      <c r="DS2439" s="20"/>
      <c r="DT2439" s="20"/>
      <c r="DU2439" s="20"/>
      <c r="DV2439" s="20"/>
      <c r="DW2439" s="20"/>
      <c r="DX2439" s="20"/>
      <c r="DY2439" s="20"/>
    </row>
    <row r="2440" spans="2:129" x14ac:dyDescent="0.15">
      <c r="B2440" s="77" t="s">
        <v>5887</v>
      </c>
      <c r="C2440" s="75"/>
      <c r="D2440" s="73" t="s">
        <v>229</v>
      </c>
      <c r="E2440" s="201" t="s">
        <v>5888</v>
      </c>
      <c r="F2440" s="201">
        <f t="shared" si="426"/>
        <v>155.24440551000001</v>
      </c>
      <c r="G2440" s="201">
        <f t="shared" si="427"/>
        <v>19.25865211</v>
      </c>
      <c r="H2440" s="201">
        <f t="shared" si="428"/>
        <v>25.236443600000001</v>
      </c>
      <c r="I2440" s="201">
        <f t="shared" si="429"/>
        <v>3.5909997999999996</v>
      </c>
      <c r="J2440" s="201">
        <v>107.15831</v>
      </c>
      <c r="K2440" s="201">
        <v>23.367360000000001</v>
      </c>
      <c r="L2440" s="201">
        <v>1.4372187999999999</v>
      </c>
      <c r="M2440" s="201">
        <v>0.72261940999999996</v>
      </c>
      <c r="N2440" s="201">
        <v>15.282518</v>
      </c>
      <c r="O2440" s="201">
        <v>3.2535147000000002</v>
      </c>
      <c r="P2440" s="201">
        <v>0.43186479999999999</v>
      </c>
      <c r="Q2440" s="201">
        <v>1.0964465999999999</v>
      </c>
      <c r="R2440" s="201">
        <v>0</v>
      </c>
      <c r="S2440" s="201">
        <v>0</v>
      </c>
      <c r="T2440" s="201">
        <v>0</v>
      </c>
      <c r="U2440" s="201">
        <v>2.4945531999999999</v>
      </c>
      <c r="V2440" s="255"/>
      <c r="W2440" s="246">
        <f t="shared" si="430"/>
        <v>793.76525925925921</v>
      </c>
      <c r="X2440" s="191">
        <v>10401.419</v>
      </c>
      <c r="Y2440" s="191">
        <v>7811.1077999999998</v>
      </c>
      <c r="Z2440" s="191">
        <v>448.40571</v>
      </c>
      <c r="AA2440" s="191">
        <v>0.69663786999999999</v>
      </c>
      <c r="AB2440" s="191">
        <v>1938.7719</v>
      </c>
      <c r="AC2440" s="191">
        <v>26.407603000000002</v>
      </c>
      <c r="AD2440" s="191">
        <v>176.02952999999999</v>
      </c>
      <c r="AE2440" s="20">
        <v>1.3502099999999999E-3</v>
      </c>
      <c r="AF2440" s="76">
        <v>4.2840549999999996E-6</v>
      </c>
      <c r="AG2440" s="20">
        <v>59.398071000000002</v>
      </c>
      <c r="AH2440" s="76"/>
      <c r="AI2440" s="76"/>
      <c r="AJ2440" s="20"/>
      <c r="AK2440" s="20"/>
      <c r="AL2440" s="20"/>
      <c r="AM2440" s="20"/>
      <c r="AN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c r="BU2440" s="20"/>
      <c r="BV2440" s="20"/>
      <c r="BW2440" s="20"/>
      <c r="BX2440" s="20"/>
      <c r="BY2440" s="20"/>
      <c r="BZ2440" s="20"/>
      <c r="CA2440" s="20"/>
      <c r="CB2440" s="20"/>
      <c r="CC2440" s="20"/>
      <c r="CD2440" s="20"/>
      <c r="CE2440" s="20"/>
      <c r="CF2440" s="20"/>
      <c r="CG2440" s="20"/>
      <c r="CH2440" s="20"/>
      <c r="CI2440" s="20"/>
      <c r="CJ2440" s="20"/>
      <c r="CK2440" s="20"/>
      <c r="CL2440" s="20"/>
      <c r="CM2440" s="20"/>
      <c r="CN2440" s="20"/>
      <c r="CO2440" s="20"/>
      <c r="CP2440" s="20"/>
      <c r="CQ2440" s="20"/>
      <c r="CR2440" s="20"/>
      <c r="CS2440" s="20"/>
      <c r="CT2440" s="20"/>
      <c r="CU2440" s="20"/>
      <c r="CV2440" s="20"/>
      <c r="CW2440" s="20"/>
      <c r="CX2440" s="20"/>
      <c r="CY2440" s="20"/>
      <c r="CZ2440" s="20"/>
      <c r="DA2440" s="20"/>
      <c r="DB2440" s="20"/>
      <c r="DC2440" s="20"/>
      <c r="DD2440" s="20"/>
      <c r="DE2440" s="20"/>
      <c r="DF2440" s="20"/>
      <c r="DG2440" s="20"/>
      <c r="DH2440" s="20"/>
      <c r="DI2440" s="20"/>
      <c r="DJ2440" s="20"/>
      <c r="DK2440" s="20"/>
      <c r="DL2440" s="20"/>
      <c r="DM2440" s="20"/>
      <c r="DN2440" s="20"/>
      <c r="DO2440" s="20"/>
      <c r="DP2440" s="20"/>
      <c r="DQ2440" s="20"/>
      <c r="DR2440" s="20"/>
      <c r="DS2440" s="20"/>
      <c r="DT2440" s="20"/>
      <c r="DU2440" s="20"/>
      <c r="DV2440" s="20"/>
      <c r="DW2440" s="20"/>
      <c r="DX2440" s="20"/>
      <c r="DY2440" s="20"/>
    </row>
    <row r="2441" spans="2:129" x14ac:dyDescent="0.15">
      <c r="B2441" s="77" t="s">
        <v>5889</v>
      </c>
      <c r="C2441" s="75"/>
      <c r="D2441" s="73" t="s">
        <v>229</v>
      </c>
      <c r="E2441" s="201" t="s">
        <v>5890</v>
      </c>
      <c r="F2441" s="201">
        <f t="shared" si="426"/>
        <v>125.95385223</v>
      </c>
      <c r="G2441" s="201">
        <f t="shared" si="427"/>
        <v>51.225479900000003</v>
      </c>
      <c r="H2441" s="201">
        <f t="shared" si="428"/>
        <v>27.478923209999998</v>
      </c>
      <c r="I2441" s="201">
        <f t="shared" si="429"/>
        <v>2.2046661199999997</v>
      </c>
      <c r="J2441" s="201">
        <v>45.044783000000002</v>
      </c>
      <c r="K2441" s="201">
        <v>25.796336</v>
      </c>
      <c r="L2441" s="201">
        <v>1.2736706</v>
      </c>
      <c r="M2441" s="201">
        <v>1.5946225000000001</v>
      </c>
      <c r="N2441" s="201">
        <v>45.332993000000002</v>
      </c>
      <c r="O2441" s="201">
        <v>4.2978643999999999</v>
      </c>
      <c r="P2441" s="201">
        <v>0.40891661000000001</v>
      </c>
      <c r="Q2441" s="201">
        <v>1.4771643999999999</v>
      </c>
      <c r="R2441" s="201">
        <v>0</v>
      </c>
      <c r="S2441" s="201">
        <v>0</v>
      </c>
      <c r="T2441" s="201">
        <v>0</v>
      </c>
      <c r="U2441" s="201">
        <v>0.72750172000000002</v>
      </c>
      <c r="V2441" s="255"/>
      <c r="W2441" s="246">
        <f t="shared" si="430"/>
        <v>333.66505925925924</v>
      </c>
      <c r="X2441" s="191">
        <v>26251.54</v>
      </c>
      <c r="Y2441" s="191">
        <v>6672.6450999999997</v>
      </c>
      <c r="Z2441" s="191">
        <v>406.25560999999999</v>
      </c>
      <c r="AA2441" s="191">
        <v>2.1700808999999999</v>
      </c>
      <c r="AB2441" s="191">
        <v>18958.083999999999</v>
      </c>
      <c r="AC2441" s="191">
        <v>28.182621999999999</v>
      </c>
      <c r="AD2441" s="191">
        <v>184.20269999999999</v>
      </c>
      <c r="AE2441" s="20">
        <v>1.3592525E-3</v>
      </c>
      <c r="AF2441" s="76">
        <v>4.7660109999999999E-6</v>
      </c>
      <c r="AG2441" s="20">
        <v>51.128967000000003</v>
      </c>
      <c r="AH2441" s="20"/>
      <c r="AI2441" s="20"/>
      <c r="AJ2441" s="20"/>
      <c r="AK2441" s="20"/>
      <c r="AL2441" s="20"/>
      <c r="AM2441" s="20"/>
      <c r="AN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c r="BU2441" s="20"/>
      <c r="BV2441" s="20"/>
      <c r="BW2441" s="20"/>
      <c r="BX2441" s="20"/>
      <c r="BY2441" s="20"/>
      <c r="BZ2441" s="20"/>
      <c r="CA2441" s="20"/>
      <c r="CB2441" s="20"/>
      <c r="CC2441" s="20"/>
      <c r="CD2441" s="20"/>
      <c r="CE2441" s="20"/>
      <c r="CF2441" s="20"/>
      <c r="CG2441" s="20"/>
      <c r="CH2441" s="20"/>
      <c r="CI2441" s="20"/>
      <c r="CJ2441" s="20"/>
      <c r="CK2441" s="20"/>
      <c r="CL2441" s="20"/>
      <c r="CM2441" s="20"/>
      <c r="CN2441" s="20"/>
      <c r="CO2441" s="20"/>
      <c r="CP2441" s="20"/>
      <c r="CQ2441" s="20"/>
      <c r="CR2441" s="20"/>
      <c r="CS2441" s="20"/>
      <c r="CT2441" s="20"/>
      <c r="CU2441" s="20"/>
      <c r="CV2441" s="20"/>
      <c r="CW2441" s="20"/>
      <c r="CX2441" s="20"/>
      <c r="CY2441" s="20"/>
      <c r="CZ2441" s="20"/>
      <c r="DA2441" s="20"/>
      <c r="DB2441" s="20"/>
      <c r="DC2441" s="20"/>
      <c r="DD2441" s="20"/>
      <c r="DE2441" s="20"/>
      <c r="DF2441" s="20"/>
      <c r="DG2441" s="20"/>
      <c r="DH2441" s="20"/>
      <c r="DI2441" s="20"/>
      <c r="DJ2441" s="20"/>
      <c r="DK2441" s="20"/>
      <c r="DL2441" s="20"/>
      <c r="DM2441" s="20"/>
      <c r="DN2441" s="20"/>
      <c r="DO2441" s="20"/>
      <c r="DP2441" s="20"/>
      <c r="DQ2441" s="20"/>
      <c r="DR2441" s="20"/>
      <c r="DS2441" s="20"/>
      <c r="DT2441" s="20"/>
      <c r="DU2441" s="20"/>
      <c r="DV2441" s="20"/>
      <c r="DW2441" s="20"/>
      <c r="DX2441" s="20"/>
      <c r="DY2441" s="20"/>
    </row>
    <row r="2442" spans="2:129" x14ac:dyDescent="0.15">
      <c r="B2442" s="77" t="s">
        <v>5891</v>
      </c>
      <c r="C2442" s="75"/>
      <c r="D2442" s="73" t="s">
        <v>229</v>
      </c>
      <c r="E2442" s="201" t="s">
        <v>5892</v>
      </c>
      <c r="F2442" s="201">
        <f t="shared" si="426"/>
        <v>112.86606158000001</v>
      </c>
      <c r="G2442" s="201">
        <f t="shared" si="427"/>
        <v>35.0753092</v>
      </c>
      <c r="H2442" s="201">
        <f t="shared" si="428"/>
        <v>22.008976880000002</v>
      </c>
      <c r="I2442" s="201">
        <f t="shared" si="429"/>
        <v>3.3894685000000004</v>
      </c>
      <c r="J2442" s="201">
        <v>52.392307000000002</v>
      </c>
      <c r="K2442" s="201">
        <v>20.095531000000001</v>
      </c>
      <c r="L2442" s="201">
        <v>1.4333682999999999</v>
      </c>
      <c r="M2442" s="201">
        <v>2.5061719</v>
      </c>
      <c r="N2442" s="201">
        <v>28.755866999999999</v>
      </c>
      <c r="O2442" s="201">
        <v>3.8132703000000001</v>
      </c>
      <c r="P2442" s="201">
        <v>0.48007758</v>
      </c>
      <c r="Q2442" s="201">
        <v>1.3438003000000001</v>
      </c>
      <c r="R2442" s="201">
        <v>0</v>
      </c>
      <c r="S2442" s="201">
        <v>0</v>
      </c>
      <c r="T2442" s="201">
        <v>0</v>
      </c>
      <c r="U2442" s="201">
        <v>2.0456682000000002</v>
      </c>
      <c r="V2442" s="255"/>
      <c r="W2442" s="246">
        <f t="shared" si="430"/>
        <v>388.09116296296298</v>
      </c>
      <c r="X2442" s="191">
        <v>18776.781999999999</v>
      </c>
      <c r="Y2442" s="191">
        <v>9324.8039000000008</v>
      </c>
      <c r="Z2442" s="191">
        <v>672.12657000000002</v>
      </c>
      <c r="AA2442" s="191">
        <v>1.9996533000000001</v>
      </c>
      <c r="AB2442" s="191">
        <v>8511.7451000000001</v>
      </c>
      <c r="AC2442" s="191">
        <v>38.862647000000003</v>
      </c>
      <c r="AD2442" s="191">
        <v>227.24437</v>
      </c>
      <c r="AE2442" s="20">
        <v>1.1363853000000001E-3</v>
      </c>
      <c r="AF2442" s="76">
        <v>5.4886536999999998E-6</v>
      </c>
      <c r="AG2442" s="20">
        <v>68.515750999999995</v>
      </c>
      <c r="AH2442" s="20"/>
      <c r="AI2442" s="20"/>
      <c r="AJ2442" s="20"/>
      <c r="AK2442" s="20"/>
      <c r="AL2442" s="20"/>
      <c r="AM2442" s="20"/>
      <c r="AN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c r="BU2442" s="20"/>
      <c r="BV2442" s="20"/>
      <c r="BW2442" s="20"/>
      <c r="BX2442" s="20"/>
      <c r="BY2442" s="20"/>
      <c r="BZ2442" s="20"/>
      <c r="CA2442" s="20"/>
      <c r="CB2442" s="20"/>
      <c r="CC2442" s="20"/>
      <c r="CD2442" s="20"/>
      <c r="CE2442" s="20"/>
      <c r="CF2442" s="20"/>
      <c r="CG2442" s="20"/>
      <c r="CH2442" s="20"/>
      <c r="CI2442" s="20"/>
      <c r="CJ2442" s="20"/>
      <c r="CK2442" s="20"/>
      <c r="CL2442" s="20"/>
      <c r="CM2442" s="20"/>
      <c r="CN2442" s="20"/>
      <c r="CO2442" s="20"/>
      <c r="CP2442" s="20"/>
      <c r="CQ2442" s="20"/>
      <c r="CR2442" s="20"/>
      <c r="CS2442" s="20"/>
      <c r="CT2442" s="20"/>
      <c r="CU2442" s="20"/>
      <c r="CV2442" s="20"/>
      <c r="CW2442" s="20"/>
      <c r="CX2442" s="20"/>
      <c r="CY2442" s="20"/>
      <c r="CZ2442" s="20"/>
      <c r="DA2442" s="20"/>
      <c r="DB2442" s="20"/>
      <c r="DC2442" s="20"/>
      <c r="DD2442" s="20"/>
      <c r="DE2442" s="20"/>
      <c r="DF2442" s="20"/>
      <c r="DG2442" s="20"/>
      <c r="DH2442" s="20"/>
      <c r="DI2442" s="20"/>
      <c r="DJ2442" s="20"/>
      <c r="DK2442" s="20"/>
      <c r="DL2442" s="20"/>
      <c r="DM2442" s="20"/>
      <c r="DN2442" s="20"/>
      <c r="DO2442" s="20"/>
      <c r="DP2442" s="20"/>
      <c r="DQ2442" s="20"/>
      <c r="DR2442" s="20"/>
      <c r="DS2442" s="20"/>
      <c r="DT2442" s="20"/>
      <c r="DU2442" s="20"/>
      <c r="DV2442" s="20"/>
      <c r="DW2442" s="20"/>
      <c r="DX2442" s="20"/>
      <c r="DY2442" s="20"/>
    </row>
    <row r="2443" spans="2:129" x14ac:dyDescent="0.15">
      <c r="B2443" s="77" t="s">
        <v>5893</v>
      </c>
      <c r="C2443" s="75"/>
      <c r="D2443" s="73" t="s">
        <v>229</v>
      </c>
      <c r="E2443" s="201" t="s">
        <v>5894</v>
      </c>
      <c r="F2443" s="201">
        <f t="shared" si="426"/>
        <v>120.7489209</v>
      </c>
      <c r="G2443" s="201">
        <f t="shared" si="427"/>
        <v>40.897012500000002</v>
      </c>
      <c r="H2443" s="201">
        <f t="shared" si="428"/>
        <v>28.006251100000004</v>
      </c>
      <c r="I2443" s="201">
        <f t="shared" si="429"/>
        <v>2.8093773</v>
      </c>
      <c r="J2443" s="201">
        <v>49.036279999999998</v>
      </c>
      <c r="K2443" s="201">
        <v>24.936958000000001</v>
      </c>
      <c r="L2443" s="201">
        <v>2.0435914999999998</v>
      </c>
      <c r="M2443" s="201">
        <v>3.3425468999999999</v>
      </c>
      <c r="N2443" s="201">
        <v>32.415982</v>
      </c>
      <c r="O2443" s="201">
        <v>5.1384835999999998</v>
      </c>
      <c r="P2443" s="201">
        <v>1.0257016000000001</v>
      </c>
      <c r="Q2443" s="201">
        <v>1.6548102</v>
      </c>
      <c r="R2443" s="201">
        <v>0</v>
      </c>
      <c r="S2443" s="201">
        <v>0</v>
      </c>
      <c r="T2443" s="201">
        <v>0</v>
      </c>
      <c r="U2443" s="201">
        <v>1.1545671</v>
      </c>
      <c r="V2443" s="255"/>
      <c r="W2443" s="246">
        <f t="shared" si="430"/>
        <v>363.23170370370366</v>
      </c>
      <c r="X2443" s="191">
        <v>40556.574999999997</v>
      </c>
      <c r="Y2443" s="191">
        <v>6763.5087999999996</v>
      </c>
      <c r="Z2443" s="191">
        <v>1343.1949</v>
      </c>
      <c r="AA2443" s="191">
        <v>6.6614842000000003</v>
      </c>
      <c r="AB2443" s="191">
        <v>32104.953000000001</v>
      </c>
      <c r="AC2443" s="191">
        <v>74.070379000000003</v>
      </c>
      <c r="AD2443" s="191">
        <v>264.18619000000001</v>
      </c>
      <c r="AE2443" s="20">
        <v>1.2909851E-3</v>
      </c>
      <c r="AF2443" s="76">
        <v>1.3536984000000001E-5</v>
      </c>
      <c r="AG2443" s="20">
        <v>49.116943999999997</v>
      </c>
      <c r="AH2443" s="20"/>
      <c r="AI2443" s="20"/>
      <c r="AJ2443" s="20"/>
      <c r="AK2443" s="20"/>
      <c r="AL2443" s="20"/>
      <c r="AM2443" s="20"/>
      <c r="AN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c r="BU2443" s="20"/>
      <c r="BV2443" s="20"/>
      <c r="BW2443" s="20"/>
      <c r="BX2443" s="20"/>
      <c r="BY2443" s="20"/>
      <c r="BZ2443" s="20"/>
      <c r="CA2443" s="20"/>
      <c r="CB2443" s="20"/>
      <c r="CC2443" s="20"/>
      <c r="CD2443" s="20"/>
      <c r="CE2443" s="20"/>
      <c r="CF2443" s="20"/>
      <c r="CG2443" s="20"/>
      <c r="CH2443" s="20"/>
      <c r="CI2443" s="20"/>
      <c r="CJ2443" s="20"/>
      <c r="CK2443" s="20"/>
      <c r="CL2443" s="20"/>
      <c r="CM2443" s="20"/>
      <c r="CN2443" s="20"/>
      <c r="CO2443" s="20"/>
      <c r="CP2443" s="20"/>
      <c r="CQ2443" s="20"/>
      <c r="CR2443" s="20"/>
      <c r="CS2443" s="20"/>
      <c r="CT2443" s="20"/>
      <c r="CU2443" s="20"/>
      <c r="CV2443" s="20"/>
      <c r="CW2443" s="20"/>
      <c r="CX2443" s="20"/>
      <c r="CY2443" s="20"/>
      <c r="CZ2443" s="20"/>
      <c r="DA2443" s="20"/>
      <c r="DB2443" s="20"/>
      <c r="DC2443" s="20"/>
      <c r="DD2443" s="20"/>
      <c r="DE2443" s="20"/>
      <c r="DF2443" s="20"/>
      <c r="DG2443" s="20"/>
      <c r="DH2443" s="20"/>
      <c r="DI2443" s="20"/>
      <c r="DJ2443" s="20"/>
      <c r="DK2443" s="20"/>
      <c r="DL2443" s="20"/>
      <c r="DM2443" s="20"/>
      <c r="DN2443" s="20"/>
      <c r="DO2443" s="20"/>
      <c r="DP2443" s="20"/>
      <c r="DQ2443" s="20"/>
      <c r="DR2443" s="20"/>
      <c r="DS2443" s="20"/>
      <c r="DT2443" s="20"/>
      <c r="DU2443" s="20"/>
      <c r="DV2443" s="20"/>
      <c r="DW2443" s="20"/>
      <c r="DX2443" s="20"/>
      <c r="DY2443" s="20"/>
    </row>
    <row r="2444" spans="2:129" x14ac:dyDescent="0.15">
      <c r="B2444" s="77" t="s">
        <v>5895</v>
      </c>
      <c r="C2444" s="75"/>
      <c r="D2444" s="73" t="s">
        <v>229</v>
      </c>
      <c r="E2444" s="201" t="s">
        <v>5896</v>
      </c>
      <c r="F2444" s="201">
        <f t="shared" si="426"/>
        <v>153.03197522000002</v>
      </c>
      <c r="G2444" s="201">
        <f t="shared" si="427"/>
        <v>55.190107100000006</v>
      </c>
      <c r="H2444" s="201">
        <f t="shared" si="428"/>
        <v>33.89017132</v>
      </c>
      <c r="I2444" s="201">
        <f t="shared" si="429"/>
        <v>2.7703448000000002</v>
      </c>
      <c r="J2444" s="201">
        <v>61.181351999999997</v>
      </c>
      <c r="K2444" s="201">
        <v>30.790569000000001</v>
      </c>
      <c r="L2444" s="201">
        <v>2.2035458999999999</v>
      </c>
      <c r="M2444" s="201">
        <v>3.089302</v>
      </c>
      <c r="N2444" s="201">
        <v>46.836849000000001</v>
      </c>
      <c r="O2444" s="201">
        <v>5.2639560999999997</v>
      </c>
      <c r="P2444" s="201">
        <v>0.89605641999999996</v>
      </c>
      <c r="Q2444" s="201">
        <v>1.7197522999999999</v>
      </c>
      <c r="R2444" s="201">
        <v>0</v>
      </c>
      <c r="S2444" s="201">
        <v>0</v>
      </c>
      <c r="T2444" s="201">
        <v>0</v>
      </c>
      <c r="U2444" s="201">
        <v>1.0505925</v>
      </c>
      <c r="V2444" s="255"/>
      <c r="W2444" s="246">
        <f t="shared" si="430"/>
        <v>453.19519999999994</v>
      </c>
      <c r="X2444" s="191">
        <v>41558.837</v>
      </c>
      <c r="Y2444" s="191">
        <v>7819.9054999999998</v>
      </c>
      <c r="Z2444" s="191">
        <v>460.61178999999998</v>
      </c>
      <c r="AA2444" s="191">
        <v>5.5979457000000004</v>
      </c>
      <c r="AB2444" s="191">
        <v>32976.133000000002</v>
      </c>
      <c r="AC2444" s="191">
        <v>37.048634</v>
      </c>
      <c r="AD2444" s="191">
        <v>259.54037</v>
      </c>
      <c r="AE2444" s="20">
        <v>1.6986419E-3</v>
      </c>
      <c r="AF2444" s="76">
        <v>1.4563939E-5</v>
      </c>
      <c r="AG2444" s="20">
        <v>54.146725000000004</v>
      </c>
      <c r="AH2444" s="20"/>
      <c r="AI2444" s="20"/>
      <c r="AJ2444" s="20"/>
      <c r="AK2444" s="20"/>
      <c r="AL2444" s="20"/>
      <c r="AM2444" s="20"/>
      <c r="AN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c r="BU2444" s="20"/>
      <c r="BV2444" s="20"/>
      <c r="BW2444" s="20"/>
      <c r="BX2444" s="20"/>
      <c r="BY2444" s="20"/>
      <c r="BZ2444" s="20"/>
      <c r="CA2444" s="20"/>
      <c r="CB2444" s="20"/>
      <c r="CC2444" s="20"/>
      <c r="CD2444" s="20"/>
      <c r="CE2444" s="20"/>
      <c r="CF2444" s="20"/>
      <c r="CG2444" s="20"/>
      <c r="CH2444" s="20"/>
      <c r="CI2444" s="20"/>
      <c r="CJ2444" s="20"/>
      <c r="CK2444" s="20"/>
      <c r="CL2444" s="20"/>
      <c r="CM2444" s="20"/>
      <c r="CN2444" s="20"/>
      <c r="CO2444" s="20"/>
      <c r="CP2444" s="20"/>
      <c r="CQ2444" s="20"/>
      <c r="CR2444" s="20"/>
      <c r="CS2444" s="20"/>
      <c r="CT2444" s="20"/>
      <c r="CU2444" s="20"/>
      <c r="CV2444" s="20"/>
      <c r="CW2444" s="20"/>
      <c r="CX2444" s="20"/>
      <c r="CY2444" s="20"/>
      <c r="CZ2444" s="20"/>
      <c r="DA2444" s="20"/>
      <c r="DB2444" s="20"/>
      <c r="DC2444" s="20"/>
      <c r="DD2444" s="20"/>
      <c r="DE2444" s="20"/>
      <c r="DF2444" s="20"/>
      <c r="DG2444" s="20"/>
      <c r="DH2444" s="20"/>
      <c r="DI2444" s="20"/>
      <c r="DJ2444" s="20"/>
      <c r="DK2444" s="20"/>
      <c r="DL2444" s="20"/>
      <c r="DM2444" s="20"/>
      <c r="DN2444" s="20"/>
      <c r="DO2444" s="20"/>
      <c r="DP2444" s="20"/>
      <c r="DQ2444" s="20"/>
      <c r="DR2444" s="20"/>
      <c r="DS2444" s="20"/>
      <c r="DT2444" s="20"/>
      <c r="DU2444" s="20"/>
      <c r="DV2444" s="20"/>
      <c r="DW2444" s="20"/>
      <c r="DX2444" s="20"/>
      <c r="DY2444" s="20"/>
    </row>
    <row r="2445" spans="2:129" x14ac:dyDescent="0.15">
      <c r="B2445" s="77" t="s">
        <v>5897</v>
      </c>
      <c r="C2445" s="75"/>
      <c r="D2445" s="73" t="s">
        <v>229</v>
      </c>
      <c r="E2445" s="201" t="s">
        <v>5898</v>
      </c>
      <c r="F2445" s="201">
        <f t="shared" si="426"/>
        <v>147.5069019</v>
      </c>
      <c r="G2445" s="201">
        <f t="shared" si="427"/>
        <v>45.453518699999996</v>
      </c>
      <c r="H2445" s="201">
        <f t="shared" si="428"/>
        <v>36.014503100000006</v>
      </c>
      <c r="I2445" s="201">
        <f t="shared" si="429"/>
        <v>3.7714620999999999</v>
      </c>
      <c r="J2445" s="201">
        <v>62.267417999999999</v>
      </c>
      <c r="K2445" s="201">
        <v>32.375663000000003</v>
      </c>
      <c r="L2445" s="201">
        <v>2.5390443</v>
      </c>
      <c r="M2445" s="201">
        <v>3.4245660999999998</v>
      </c>
      <c r="N2445" s="201">
        <v>36.355103999999997</v>
      </c>
      <c r="O2445" s="201">
        <v>5.6738486000000004</v>
      </c>
      <c r="P2445" s="201">
        <v>1.0997958000000001</v>
      </c>
      <c r="Q2445" s="201">
        <v>2.2574909000000001</v>
      </c>
      <c r="R2445" s="201">
        <v>0</v>
      </c>
      <c r="S2445" s="201">
        <v>0</v>
      </c>
      <c r="T2445" s="201">
        <v>0</v>
      </c>
      <c r="U2445" s="201">
        <v>1.5139712000000001</v>
      </c>
      <c r="V2445" s="255"/>
      <c r="W2445" s="246">
        <f t="shared" si="430"/>
        <v>461.24013333333329</v>
      </c>
      <c r="X2445" s="191">
        <v>42361.993000000002</v>
      </c>
      <c r="Y2445" s="191">
        <v>8434.3310000000001</v>
      </c>
      <c r="Z2445" s="191">
        <v>1417.3567</v>
      </c>
      <c r="AA2445" s="191">
        <v>6.7238727000000003</v>
      </c>
      <c r="AB2445" s="191">
        <v>32127.949000000001</v>
      </c>
      <c r="AC2445" s="191">
        <v>79.342222000000007</v>
      </c>
      <c r="AD2445" s="191">
        <v>296.28955000000002</v>
      </c>
      <c r="AE2445" s="20">
        <v>1.5458659999999999E-3</v>
      </c>
      <c r="AF2445" s="76">
        <v>1.4169933E-5</v>
      </c>
      <c r="AG2445" s="20">
        <v>62.356534000000003</v>
      </c>
      <c r="AH2445" s="20"/>
      <c r="AI2445" s="20"/>
      <c r="AJ2445" s="20"/>
      <c r="AK2445" s="20"/>
      <c r="AL2445" s="20"/>
      <c r="AM2445" s="20"/>
      <c r="AN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c r="BU2445" s="20"/>
      <c r="BV2445" s="20"/>
      <c r="BW2445" s="20"/>
      <c r="BX2445" s="20"/>
      <c r="BY2445" s="20"/>
      <c r="BZ2445" s="20"/>
      <c r="CA2445" s="20"/>
      <c r="CB2445" s="20"/>
      <c r="CC2445" s="20"/>
      <c r="CD2445" s="20"/>
      <c r="CE2445" s="20"/>
      <c r="CF2445" s="20"/>
      <c r="CG2445" s="20"/>
      <c r="CH2445" s="20"/>
      <c r="CI2445" s="20"/>
      <c r="CJ2445" s="20"/>
      <c r="CK2445" s="20"/>
      <c r="CL2445" s="20"/>
      <c r="CM2445" s="20"/>
      <c r="CN2445" s="20"/>
      <c r="CO2445" s="20"/>
      <c r="CP2445" s="20"/>
      <c r="CQ2445" s="20"/>
      <c r="CR2445" s="20"/>
      <c r="CS2445" s="20"/>
      <c r="CT2445" s="20"/>
      <c r="CU2445" s="20"/>
      <c r="CV2445" s="20"/>
      <c r="CW2445" s="20"/>
      <c r="CX2445" s="20"/>
      <c r="CY2445" s="20"/>
      <c r="CZ2445" s="20"/>
      <c r="DA2445" s="20"/>
      <c r="DB2445" s="20"/>
      <c r="DC2445" s="20"/>
      <c r="DD2445" s="20"/>
      <c r="DE2445" s="20"/>
      <c r="DF2445" s="20"/>
      <c r="DG2445" s="20"/>
      <c r="DH2445" s="20"/>
      <c r="DI2445" s="20"/>
      <c r="DJ2445" s="20"/>
      <c r="DK2445" s="20"/>
      <c r="DL2445" s="20"/>
      <c r="DM2445" s="20"/>
      <c r="DN2445" s="20"/>
      <c r="DO2445" s="20"/>
      <c r="DP2445" s="20"/>
      <c r="DQ2445" s="20"/>
      <c r="DR2445" s="20"/>
      <c r="DS2445" s="20"/>
      <c r="DT2445" s="20"/>
      <c r="DU2445" s="20"/>
      <c r="DV2445" s="20"/>
      <c r="DW2445" s="20"/>
      <c r="DX2445" s="20"/>
      <c r="DY2445" s="20"/>
    </row>
    <row r="2446" spans="2:129" x14ac:dyDescent="0.15">
      <c r="B2446" s="77" t="s">
        <v>5899</v>
      </c>
      <c r="C2446" s="75"/>
      <c r="D2446" s="73" t="s">
        <v>229</v>
      </c>
      <c r="E2446" s="201" t="s">
        <v>5900</v>
      </c>
      <c r="F2446" s="201">
        <f t="shared" si="426"/>
        <v>179.93306352000002</v>
      </c>
      <c r="G2446" s="201">
        <f t="shared" si="427"/>
        <v>59.7902694</v>
      </c>
      <c r="H2446" s="201">
        <f t="shared" si="428"/>
        <v>41.92730882</v>
      </c>
      <c r="I2446" s="201">
        <f t="shared" si="429"/>
        <v>3.7339253000000001</v>
      </c>
      <c r="J2446" s="201">
        <v>74.481560000000002</v>
      </c>
      <c r="K2446" s="201">
        <v>38.256556000000003</v>
      </c>
      <c r="L2446" s="201">
        <v>2.7001350999999998</v>
      </c>
      <c r="M2446" s="201">
        <v>3.1714612999999998</v>
      </c>
      <c r="N2446" s="201">
        <v>50.818488000000002</v>
      </c>
      <c r="O2446" s="201">
        <v>5.8003201000000004</v>
      </c>
      <c r="P2446" s="201">
        <v>0.97061772000000002</v>
      </c>
      <c r="Q2446" s="201">
        <v>2.3226385000000001</v>
      </c>
      <c r="R2446" s="201">
        <v>0</v>
      </c>
      <c r="S2446" s="201">
        <v>0</v>
      </c>
      <c r="T2446" s="201">
        <v>0</v>
      </c>
      <c r="U2446" s="201">
        <v>1.4112868000000001</v>
      </c>
      <c r="V2446" s="255"/>
      <c r="W2446" s="246">
        <f t="shared" si="430"/>
        <v>551.71525925925926</v>
      </c>
      <c r="X2446" s="191">
        <v>43369.502999999997</v>
      </c>
      <c r="Y2446" s="191">
        <v>9497.2728999999999</v>
      </c>
      <c r="Z2446" s="191">
        <v>535.54723999999999</v>
      </c>
      <c r="AA2446" s="191">
        <v>5.6615485999999997</v>
      </c>
      <c r="AB2446" s="191">
        <v>32999.258000000002</v>
      </c>
      <c r="AC2446" s="191">
        <v>42.286262999999998</v>
      </c>
      <c r="AD2446" s="191">
        <v>289.47726</v>
      </c>
      <c r="AE2446" s="20">
        <v>1.9551528000000002E-3</v>
      </c>
      <c r="AF2446" s="76">
        <v>1.5199216000000001E-5</v>
      </c>
      <c r="AG2446" s="20">
        <v>67.412879000000004</v>
      </c>
      <c r="AH2446" s="20"/>
      <c r="AI2446" s="20"/>
      <c r="AJ2446" s="20"/>
      <c r="AK2446" s="20"/>
      <c r="AL2446" s="20"/>
      <c r="AM2446" s="20"/>
      <c r="AN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c r="BU2446" s="20"/>
      <c r="BV2446" s="20"/>
      <c r="BW2446" s="20"/>
      <c r="BX2446" s="20"/>
      <c r="BY2446" s="20"/>
      <c r="BZ2446" s="20"/>
      <c r="CA2446" s="20"/>
      <c r="CB2446" s="20"/>
      <c r="CC2446" s="20"/>
      <c r="CD2446" s="20"/>
      <c r="CE2446" s="20"/>
      <c r="CF2446" s="20"/>
      <c r="CG2446" s="20"/>
      <c r="CH2446" s="20"/>
      <c r="CI2446" s="20"/>
      <c r="CJ2446" s="20"/>
      <c r="CK2446" s="20"/>
      <c r="CL2446" s="20"/>
      <c r="CM2446" s="20"/>
      <c r="CN2446" s="20"/>
      <c r="CO2446" s="20"/>
      <c r="CP2446" s="20"/>
      <c r="CQ2446" s="20"/>
      <c r="CR2446" s="20"/>
      <c r="CS2446" s="20"/>
      <c r="CT2446" s="20"/>
      <c r="CU2446" s="20"/>
      <c r="CV2446" s="20"/>
      <c r="CW2446" s="20"/>
      <c r="CX2446" s="20"/>
      <c r="CY2446" s="20"/>
      <c r="CZ2446" s="20"/>
      <c r="DA2446" s="20"/>
      <c r="DB2446" s="20"/>
      <c r="DC2446" s="20"/>
      <c r="DD2446" s="20"/>
      <c r="DE2446" s="20"/>
      <c r="DF2446" s="20"/>
      <c r="DG2446" s="20"/>
      <c r="DH2446" s="20"/>
      <c r="DI2446" s="20"/>
      <c r="DJ2446" s="20"/>
      <c r="DK2446" s="20"/>
      <c r="DL2446" s="20"/>
      <c r="DM2446" s="20"/>
      <c r="DN2446" s="20"/>
      <c r="DO2446" s="20"/>
      <c r="DP2446" s="20"/>
      <c r="DQ2446" s="20"/>
      <c r="DR2446" s="20"/>
      <c r="DS2446" s="20"/>
      <c r="DT2446" s="20"/>
      <c r="DU2446" s="20"/>
      <c r="DV2446" s="20"/>
      <c r="DW2446" s="20"/>
      <c r="DX2446" s="20"/>
      <c r="DY2446" s="20"/>
    </row>
    <row r="2447" spans="2:129" x14ac:dyDescent="0.15">
      <c r="B2447" s="77" t="s">
        <v>5901</v>
      </c>
      <c r="C2447" s="75"/>
      <c r="D2447" s="73" t="s">
        <v>229</v>
      </c>
      <c r="E2447" s="201" t="s">
        <v>5902</v>
      </c>
      <c r="F2447" s="201">
        <f t="shared" si="426"/>
        <v>447.68494202999995</v>
      </c>
      <c r="G2447" s="201">
        <f t="shared" si="427"/>
        <v>398.13385654999996</v>
      </c>
      <c r="H2447" s="201">
        <f t="shared" si="428"/>
        <v>13.779952080000001</v>
      </c>
      <c r="I2447" s="201">
        <f t="shared" si="429"/>
        <v>1.1261163999999999</v>
      </c>
      <c r="J2447" s="201">
        <v>34.645017000000003</v>
      </c>
      <c r="K2447" s="201">
        <v>12.658860000000001</v>
      </c>
      <c r="L2447" s="201">
        <v>0.96513755000000001</v>
      </c>
      <c r="M2447" s="201">
        <v>0.50428445</v>
      </c>
      <c r="N2447" s="201">
        <v>395.82675999999998</v>
      </c>
      <c r="O2447" s="201">
        <v>1.8028120999999999</v>
      </c>
      <c r="P2447" s="201">
        <v>0.15595453000000001</v>
      </c>
      <c r="Q2447" s="201">
        <v>0.61575838000000005</v>
      </c>
      <c r="R2447" s="201">
        <v>0</v>
      </c>
      <c r="S2447" s="201">
        <v>0</v>
      </c>
      <c r="T2447" s="201">
        <v>0</v>
      </c>
      <c r="U2447" s="201">
        <v>0.51035801999999997</v>
      </c>
      <c r="V2447" s="255"/>
      <c r="W2447" s="246">
        <f t="shared" si="430"/>
        <v>256.62975555555556</v>
      </c>
      <c r="X2447" s="191">
        <v>70623.849000000002</v>
      </c>
      <c r="Y2447" s="191">
        <v>3331.5391</v>
      </c>
      <c r="Z2447" s="191">
        <v>266.14085</v>
      </c>
      <c r="AA2447" s="191">
        <v>0.90126055000000005</v>
      </c>
      <c r="AB2447" s="191">
        <v>66912.929999999993</v>
      </c>
      <c r="AC2447" s="191">
        <v>18.908452</v>
      </c>
      <c r="AD2447" s="191">
        <v>93.430183</v>
      </c>
      <c r="AE2447" s="20">
        <v>5.3293465999999998E-3</v>
      </c>
      <c r="AF2447" s="76">
        <v>6.1621664000000001E-5</v>
      </c>
      <c r="AG2447" s="20">
        <v>26.518744999999999</v>
      </c>
      <c r="AH2447" s="20"/>
      <c r="AI2447" s="20"/>
      <c r="AJ2447" s="20"/>
      <c r="AK2447" s="20"/>
      <c r="AL2447" s="20"/>
      <c r="AM2447" s="20"/>
      <c r="AN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c r="BU2447" s="20"/>
      <c r="BV2447" s="20"/>
      <c r="BW2447" s="20"/>
      <c r="BX2447" s="20"/>
      <c r="BY2447" s="20"/>
      <c r="BZ2447" s="20"/>
      <c r="CA2447" s="20"/>
      <c r="CB2447" s="20"/>
      <c r="CC2447" s="20"/>
      <c r="CD2447" s="20"/>
      <c r="CE2447" s="20"/>
      <c r="CF2447" s="20"/>
      <c r="CG2447" s="20"/>
      <c r="CH2447" s="20"/>
      <c r="CI2447" s="20"/>
      <c r="CJ2447" s="20"/>
      <c r="CK2447" s="20"/>
      <c r="CL2447" s="20"/>
      <c r="CM2447" s="20"/>
      <c r="CN2447" s="20"/>
      <c r="CO2447" s="20"/>
      <c r="CP2447" s="20"/>
      <c r="CQ2447" s="20"/>
      <c r="CR2447" s="20"/>
      <c r="CS2447" s="20"/>
      <c r="CT2447" s="20"/>
      <c r="CU2447" s="20"/>
      <c r="CV2447" s="20"/>
      <c r="CW2447" s="20"/>
      <c r="CX2447" s="20"/>
      <c r="CY2447" s="20"/>
      <c r="CZ2447" s="20"/>
      <c r="DA2447" s="20"/>
      <c r="DB2447" s="20"/>
      <c r="DC2447" s="20"/>
      <c r="DD2447" s="20"/>
      <c r="DE2447" s="20"/>
      <c r="DF2447" s="20"/>
      <c r="DG2447" s="20"/>
      <c r="DH2447" s="20"/>
      <c r="DI2447" s="20"/>
      <c r="DJ2447" s="20"/>
      <c r="DK2447" s="20"/>
      <c r="DL2447" s="20"/>
      <c r="DM2447" s="20"/>
      <c r="DN2447" s="20"/>
      <c r="DO2447" s="20"/>
      <c r="DP2447" s="20"/>
      <c r="DQ2447" s="20"/>
      <c r="DR2447" s="20"/>
      <c r="DS2447" s="20"/>
      <c r="DT2447" s="20"/>
      <c r="DU2447" s="20"/>
      <c r="DV2447" s="20"/>
      <c r="DW2447" s="20"/>
      <c r="DX2447" s="20"/>
      <c r="DY2447" s="20"/>
    </row>
    <row r="2448" spans="2:129" x14ac:dyDescent="0.15">
      <c r="B2448" s="77" t="s">
        <v>5903</v>
      </c>
      <c r="C2448" s="75"/>
      <c r="D2448" s="73" t="s">
        <v>229</v>
      </c>
      <c r="E2448" s="201" t="s">
        <v>5904</v>
      </c>
      <c r="F2448" s="201">
        <f t="shared" si="426"/>
        <v>22.629992146999999</v>
      </c>
      <c r="G2448" s="201">
        <f t="shared" si="427"/>
        <v>5.0728140799999997</v>
      </c>
      <c r="H2448" s="201">
        <f t="shared" si="428"/>
        <v>4.9666639869999996</v>
      </c>
      <c r="I2448" s="201">
        <f t="shared" si="429"/>
        <v>0.73386108000000005</v>
      </c>
      <c r="J2448" s="201">
        <v>11.856653</v>
      </c>
      <c r="K2448" s="201">
        <v>4.5493442999999996</v>
      </c>
      <c r="L2448" s="201">
        <v>0.34672098000000001</v>
      </c>
      <c r="M2448" s="201">
        <v>0.67599854999999998</v>
      </c>
      <c r="N2448" s="201">
        <v>3.4329244999999999</v>
      </c>
      <c r="O2448" s="201">
        <v>0.96389102999999998</v>
      </c>
      <c r="P2448" s="201">
        <v>7.0598706999999997E-2</v>
      </c>
      <c r="Q2448" s="201">
        <v>0.37889948000000001</v>
      </c>
      <c r="R2448" s="201">
        <v>0</v>
      </c>
      <c r="S2448" s="201">
        <v>0</v>
      </c>
      <c r="T2448" s="201">
        <v>0</v>
      </c>
      <c r="U2448" s="201">
        <v>0.35496159999999999</v>
      </c>
      <c r="V2448" s="255"/>
      <c r="W2448" s="246">
        <f t="shared" si="430"/>
        <v>87.827059259259258</v>
      </c>
      <c r="X2448" s="191">
        <v>20007.34</v>
      </c>
      <c r="Y2448" s="191">
        <v>1487.8667</v>
      </c>
      <c r="Z2448" s="191">
        <v>71.170902999999996</v>
      </c>
      <c r="AA2448" s="191">
        <v>3.6549771</v>
      </c>
      <c r="AB2448" s="191">
        <v>18410.252</v>
      </c>
      <c r="AC2448" s="191">
        <v>5.0144830000000002</v>
      </c>
      <c r="AD2448" s="191">
        <v>29.381229000000001</v>
      </c>
      <c r="AE2448" s="20">
        <v>1.9290115000000001E-4</v>
      </c>
      <c r="AF2448" s="76">
        <v>7.6327445000000007E-6</v>
      </c>
      <c r="AG2448" s="20">
        <v>12.620950000000001</v>
      </c>
      <c r="AH2448" s="20"/>
      <c r="AI2448" s="20"/>
      <c r="AJ2448" s="20"/>
      <c r="AK2448" s="20"/>
      <c r="AL2448" s="20"/>
      <c r="AM2448" s="20"/>
      <c r="AN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c r="BU2448" s="20"/>
      <c r="BV2448" s="20"/>
      <c r="BW2448" s="20"/>
      <c r="BX2448" s="20"/>
      <c r="BY2448" s="20"/>
      <c r="BZ2448" s="20"/>
      <c r="CA2448" s="20"/>
      <c r="CB2448" s="20"/>
      <c r="CC2448" s="20"/>
      <c r="CD2448" s="20"/>
      <c r="CE2448" s="20"/>
      <c r="CF2448" s="20"/>
      <c r="CG2448" s="20"/>
      <c r="CH2448" s="20"/>
      <c r="CI2448" s="20"/>
      <c r="CJ2448" s="20"/>
      <c r="CK2448" s="20"/>
      <c r="CL2448" s="20"/>
      <c r="CM2448" s="20"/>
      <c r="CN2448" s="20"/>
      <c r="CO2448" s="20"/>
      <c r="CP2448" s="20"/>
      <c r="CQ2448" s="20"/>
      <c r="CR2448" s="20"/>
      <c r="CS2448" s="20"/>
      <c r="CT2448" s="20"/>
      <c r="CU2448" s="20"/>
      <c r="CV2448" s="20"/>
      <c r="CW2448" s="20"/>
      <c r="CX2448" s="20"/>
      <c r="CY2448" s="20"/>
      <c r="CZ2448" s="20"/>
      <c r="DA2448" s="20"/>
      <c r="DB2448" s="20"/>
      <c r="DC2448" s="20"/>
      <c r="DD2448" s="20"/>
      <c r="DE2448" s="20"/>
      <c r="DF2448" s="20"/>
      <c r="DG2448" s="20"/>
      <c r="DH2448" s="20"/>
      <c r="DI2448" s="20"/>
      <c r="DJ2448" s="20"/>
      <c r="DK2448" s="20"/>
      <c r="DL2448" s="20"/>
      <c r="DM2448" s="20"/>
      <c r="DN2448" s="20"/>
      <c r="DO2448" s="20"/>
      <c r="DP2448" s="20"/>
      <c r="DQ2448" s="20"/>
      <c r="DR2448" s="20"/>
      <c r="DS2448" s="20"/>
      <c r="DT2448" s="20"/>
      <c r="DU2448" s="20"/>
      <c r="DV2448" s="20"/>
      <c r="DW2448" s="20"/>
      <c r="DX2448" s="20"/>
      <c r="DY2448" s="20"/>
    </row>
    <row r="2449" spans="2:129" x14ac:dyDescent="0.15">
      <c r="B2449" s="77" t="s">
        <v>5905</v>
      </c>
      <c r="C2449" s="75"/>
      <c r="D2449" s="73" t="s">
        <v>229</v>
      </c>
      <c r="E2449" s="201" t="s">
        <v>5906</v>
      </c>
      <c r="F2449" s="201">
        <f t="shared" si="426"/>
        <v>33.097123249999996</v>
      </c>
      <c r="G2449" s="201">
        <f t="shared" si="427"/>
        <v>11.196044859999999</v>
      </c>
      <c r="H2449" s="201">
        <f t="shared" si="428"/>
        <v>7.2292747200000003</v>
      </c>
      <c r="I2449" s="201">
        <f t="shared" si="429"/>
        <v>0.80755566999999995</v>
      </c>
      <c r="J2449" s="201">
        <v>13.864248</v>
      </c>
      <c r="K2449" s="201">
        <v>6.4876513999999998</v>
      </c>
      <c r="L2449" s="201">
        <v>0.55447891000000005</v>
      </c>
      <c r="M2449" s="201">
        <v>0.83958116000000005</v>
      </c>
      <c r="N2449" s="201">
        <v>9.3180943999999997</v>
      </c>
      <c r="O2449" s="201">
        <v>1.0383693000000001</v>
      </c>
      <c r="P2449" s="201">
        <v>0.18714441000000001</v>
      </c>
      <c r="Q2449" s="201">
        <v>0.38471104</v>
      </c>
      <c r="R2449" s="201">
        <v>0</v>
      </c>
      <c r="S2449" s="201">
        <v>0</v>
      </c>
      <c r="T2449" s="201">
        <v>0</v>
      </c>
      <c r="U2449" s="201">
        <v>0.42284463</v>
      </c>
      <c r="V2449" s="255"/>
      <c r="W2449" s="246">
        <f t="shared" si="430"/>
        <v>102.69813333333333</v>
      </c>
      <c r="X2449" s="191">
        <v>22256.07</v>
      </c>
      <c r="Y2449" s="191">
        <v>1615.5607</v>
      </c>
      <c r="Z2449" s="191">
        <v>123.48272</v>
      </c>
      <c r="AA2449" s="191">
        <v>4.0885892000000004</v>
      </c>
      <c r="AB2449" s="191">
        <v>20451.381000000001</v>
      </c>
      <c r="AC2449" s="191">
        <v>9.1201916999999995</v>
      </c>
      <c r="AD2449" s="191">
        <v>52.437331999999998</v>
      </c>
      <c r="AE2449" s="20">
        <v>3.3276966999999999E-4</v>
      </c>
      <c r="AF2449" s="76">
        <v>8.5457434999999992E-6</v>
      </c>
      <c r="AG2449" s="20">
        <v>12.291052000000001</v>
      </c>
      <c r="AH2449" s="20"/>
      <c r="AI2449" s="20"/>
      <c r="AJ2449" s="20"/>
      <c r="AK2449" s="20"/>
      <c r="AL2449" s="20"/>
      <c r="AM2449" s="20"/>
      <c r="AN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c r="BU2449" s="20"/>
      <c r="BV2449" s="20"/>
      <c r="BW2449" s="20"/>
      <c r="BX2449" s="20"/>
      <c r="BY2449" s="20"/>
      <c r="BZ2449" s="20"/>
      <c r="CA2449" s="20"/>
      <c r="CB2449" s="20"/>
      <c r="CC2449" s="20"/>
      <c r="CD2449" s="20"/>
      <c r="CE2449" s="20"/>
      <c r="CF2449" s="20"/>
      <c r="CG2449" s="20"/>
      <c r="CH2449" s="20"/>
      <c r="CI2449" s="20"/>
      <c r="CJ2449" s="20"/>
      <c r="CK2449" s="20"/>
      <c r="CL2449" s="20"/>
      <c r="CM2449" s="20"/>
      <c r="CN2449" s="20"/>
      <c r="CO2449" s="20"/>
      <c r="CP2449" s="20"/>
      <c r="CQ2449" s="20"/>
      <c r="CR2449" s="20"/>
      <c r="CS2449" s="20"/>
      <c r="CT2449" s="20"/>
      <c r="CU2449" s="20"/>
      <c r="CV2449" s="20"/>
      <c r="CW2449" s="20"/>
      <c r="CX2449" s="20"/>
      <c r="CY2449" s="20"/>
      <c r="CZ2449" s="20"/>
      <c r="DA2449" s="20"/>
      <c r="DB2449" s="20"/>
      <c r="DC2449" s="20"/>
      <c r="DD2449" s="20"/>
      <c r="DE2449" s="20"/>
      <c r="DF2449" s="20"/>
      <c r="DG2449" s="20"/>
      <c r="DH2449" s="20"/>
      <c r="DI2449" s="20"/>
      <c r="DJ2449" s="20"/>
      <c r="DK2449" s="20"/>
      <c r="DL2449" s="20"/>
      <c r="DM2449" s="20"/>
      <c r="DN2449" s="20"/>
      <c r="DO2449" s="20"/>
      <c r="DP2449" s="20"/>
      <c r="DQ2449" s="20"/>
      <c r="DR2449" s="20"/>
      <c r="DS2449" s="20"/>
      <c r="DT2449" s="20"/>
      <c r="DU2449" s="20"/>
      <c r="DV2449" s="20"/>
      <c r="DW2449" s="20"/>
      <c r="DX2449" s="20"/>
      <c r="DY2449" s="20"/>
    </row>
    <row r="2450" spans="2:129" x14ac:dyDescent="0.15">
      <c r="B2450" s="77" t="s">
        <v>5907</v>
      </c>
      <c r="C2450" s="75"/>
      <c r="D2450" s="73" t="s">
        <v>229</v>
      </c>
      <c r="E2450" s="201" t="s">
        <v>5908</v>
      </c>
      <c r="F2450" s="201">
        <f t="shared" si="426"/>
        <v>33.097123249999996</v>
      </c>
      <c r="G2450" s="201">
        <f t="shared" si="427"/>
        <v>11.196044859999999</v>
      </c>
      <c r="H2450" s="201">
        <f t="shared" si="428"/>
        <v>7.2292747200000003</v>
      </c>
      <c r="I2450" s="201">
        <f t="shared" si="429"/>
        <v>0.80755566999999995</v>
      </c>
      <c r="J2450" s="201">
        <v>13.864248</v>
      </c>
      <c r="K2450" s="201">
        <v>6.4876513999999998</v>
      </c>
      <c r="L2450" s="201">
        <v>0.55447891000000005</v>
      </c>
      <c r="M2450" s="201">
        <v>0.83958116000000005</v>
      </c>
      <c r="N2450" s="201">
        <v>9.3180943999999997</v>
      </c>
      <c r="O2450" s="201">
        <v>1.0383693000000001</v>
      </c>
      <c r="P2450" s="201">
        <v>0.18714441000000001</v>
      </c>
      <c r="Q2450" s="201">
        <v>0.38471104</v>
      </c>
      <c r="R2450" s="201">
        <v>0</v>
      </c>
      <c r="S2450" s="201">
        <v>0</v>
      </c>
      <c r="T2450" s="201">
        <v>0</v>
      </c>
      <c r="U2450" s="201">
        <v>0.42284463</v>
      </c>
      <c r="V2450" s="255"/>
      <c r="W2450" s="246">
        <f t="shared" si="430"/>
        <v>102.69813333333333</v>
      </c>
      <c r="X2450" s="191">
        <v>22256.07</v>
      </c>
      <c r="Y2450" s="191">
        <v>1615.5607</v>
      </c>
      <c r="Z2450" s="191">
        <v>123.48272</v>
      </c>
      <c r="AA2450" s="191">
        <v>4.0885892000000004</v>
      </c>
      <c r="AB2450" s="191">
        <v>20451.381000000001</v>
      </c>
      <c r="AC2450" s="191">
        <v>9.1201916999999995</v>
      </c>
      <c r="AD2450" s="191">
        <v>52.437331999999998</v>
      </c>
      <c r="AE2450" s="20">
        <v>3.3276966999999999E-4</v>
      </c>
      <c r="AF2450" s="76">
        <v>8.5457434999999992E-6</v>
      </c>
      <c r="AG2450" s="20">
        <v>12.291052000000001</v>
      </c>
      <c r="AH2450" s="20"/>
      <c r="AI2450" s="20"/>
      <c r="AJ2450" s="20"/>
      <c r="AK2450" s="20"/>
      <c r="AL2450" s="20"/>
      <c r="AM2450" s="20"/>
      <c r="AN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c r="BU2450" s="20"/>
      <c r="BV2450" s="20"/>
      <c r="BW2450" s="20"/>
      <c r="BX2450" s="20"/>
      <c r="BY2450" s="20"/>
      <c r="BZ2450" s="20"/>
      <c r="CA2450" s="20"/>
      <c r="CB2450" s="20"/>
      <c r="CC2450" s="20"/>
      <c r="CD2450" s="20"/>
      <c r="CE2450" s="20"/>
      <c r="CF2450" s="20"/>
      <c r="CG2450" s="20"/>
      <c r="CH2450" s="20"/>
      <c r="CI2450" s="20"/>
      <c r="CJ2450" s="20"/>
      <c r="CK2450" s="20"/>
      <c r="CL2450" s="20"/>
      <c r="CM2450" s="20"/>
      <c r="CN2450" s="20"/>
      <c r="CO2450" s="20"/>
      <c r="CP2450" s="20"/>
      <c r="CQ2450" s="20"/>
      <c r="CR2450" s="20"/>
      <c r="CS2450" s="20"/>
      <c r="CT2450" s="20"/>
      <c r="CU2450" s="20"/>
      <c r="CV2450" s="20"/>
      <c r="CW2450" s="20"/>
      <c r="CX2450" s="20"/>
      <c r="CY2450" s="20"/>
      <c r="CZ2450" s="20"/>
      <c r="DA2450" s="20"/>
      <c r="DB2450" s="20"/>
      <c r="DC2450" s="20"/>
      <c r="DD2450" s="20"/>
      <c r="DE2450" s="20"/>
      <c r="DF2450" s="20"/>
      <c r="DG2450" s="20"/>
      <c r="DH2450" s="20"/>
      <c r="DI2450" s="20"/>
      <c r="DJ2450" s="20"/>
      <c r="DK2450" s="20"/>
      <c r="DL2450" s="20"/>
      <c r="DM2450" s="20"/>
      <c r="DN2450" s="20"/>
      <c r="DO2450" s="20"/>
      <c r="DP2450" s="20"/>
      <c r="DQ2450" s="20"/>
      <c r="DR2450" s="20"/>
      <c r="DS2450" s="20"/>
      <c r="DT2450" s="20"/>
      <c r="DU2450" s="20"/>
      <c r="DV2450" s="20"/>
      <c r="DW2450" s="20"/>
      <c r="DX2450" s="20"/>
      <c r="DY2450" s="20"/>
    </row>
    <row r="2451" spans="2:129" x14ac:dyDescent="0.15">
      <c r="B2451" s="77" t="s">
        <v>5909</v>
      </c>
      <c r="C2451" s="75"/>
      <c r="D2451" s="73" t="s">
        <v>229</v>
      </c>
      <c r="E2451" s="201" t="s">
        <v>5910</v>
      </c>
      <c r="F2451" s="201">
        <f t="shared" si="426"/>
        <v>21.819337129000004</v>
      </c>
      <c r="G2451" s="201">
        <f t="shared" si="427"/>
        <v>5.4404370900000005</v>
      </c>
      <c r="H2451" s="201">
        <f t="shared" si="428"/>
        <v>4.7057671289999998</v>
      </c>
      <c r="I2451" s="201">
        <f t="shared" si="429"/>
        <v>0.69923790999999991</v>
      </c>
      <c r="J2451" s="201">
        <v>10.973895000000001</v>
      </c>
      <c r="K2451" s="201">
        <v>4.2951895999999996</v>
      </c>
      <c r="L2451" s="201">
        <v>0.33425054999999998</v>
      </c>
      <c r="M2451" s="201">
        <v>0.69541364000000006</v>
      </c>
      <c r="N2451" s="201">
        <v>3.8509036000000001</v>
      </c>
      <c r="O2451" s="201">
        <v>0.89411985000000005</v>
      </c>
      <c r="P2451" s="201">
        <v>7.6326979000000003E-2</v>
      </c>
      <c r="Q2451" s="201">
        <v>0.34469941999999998</v>
      </c>
      <c r="R2451" s="201">
        <v>0</v>
      </c>
      <c r="S2451" s="201">
        <v>0</v>
      </c>
      <c r="T2451" s="201">
        <v>0</v>
      </c>
      <c r="U2451" s="201">
        <v>0.35453848999999998</v>
      </c>
      <c r="V2451" s="255"/>
      <c r="W2451" s="246">
        <f t="shared" si="430"/>
        <v>81.288111111111107</v>
      </c>
      <c r="X2451" s="191">
        <v>20693.522000000001</v>
      </c>
      <c r="Y2451" s="191">
        <v>1353.5106000000001</v>
      </c>
      <c r="Z2451" s="191">
        <v>73.475909000000001</v>
      </c>
      <c r="AA2451" s="191">
        <v>3.8089216000000001</v>
      </c>
      <c r="AB2451" s="191">
        <v>19227.107</v>
      </c>
      <c r="AC2451" s="191">
        <v>5.2502282999999998</v>
      </c>
      <c r="AD2451" s="191">
        <v>30.369104</v>
      </c>
      <c r="AE2451" s="20">
        <v>1.9211069000000001E-4</v>
      </c>
      <c r="AF2451" s="76">
        <v>7.9157837999999993E-6</v>
      </c>
      <c r="AG2451" s="20">
        <v>11.215904999999999</v>
      </c>
      <c r="AH2451" s="20"/>
      <c r="AI2451" s="20"/>
      <c r="AJ2451" s="20"/>
      <c r="AK2451" s="20"/>
      <c r="AL2451" s="20"/>
      <c r="AM2451" s="20"/>
      <c r="AN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c r="BU2451" s="20"/>
      <c r="BV2451" s="20"/>
      <c r="BW2451" s="20"/>
      <c r="BX2451" s="20"/>
      <c r="BY2451" s="20"/>
      <c r="BZ2451" s="20"/>
      <c r="CA2451" s="20"/>
      <c r="CB2451" s="20"/>
      <c r="CC2451" s="20"/>
      <c r="CD2451" s="20"/>
      <c r="CE2451" s="20"/>
      <c r="CF2451" s="20"/>
      <c r="CG2451" s="20"/>
      <c r="CH2451" s="20"/>
      <c r="CI2451" s="20"/>
      <c r="CJ2451" s="20"/>
      <c r="CK2451" s="20"/>
      <c r="CL2451" s="20"/>
      <c r="CM2451" s="20"/>
      <c r="CN2451" s="20"/>
      <c r="CO2451" s="20"/>
      <c r="CP2451" s="20"/>
      <c r="CQ2451" s="20"/>
      <c r="CR2451" s="20"/>
      <c r="CS2451" s="20"/>
      <c r="CT2451" s="20"/>
      <c r="CU2451" s="20"/>
      <c r="CV2451" s="20"/>
      <c r="CW2451" s="20"/>
      <c r="CX2451" s="20"/>
      <c r="CY2451" s="20"/>
      <c r="CZ2451" s="20"/>
      <c r="DA2451" s="20"/>
      <c r="DB2451" s="20"/>
      <c r="DC2451" s="20"/>
      <c r="DD2451" s="20"/>
      <c r="DE2451" s="20"/>
      <c r="DF2451" s="20"/>
      <c r="DG2451" s="20"/>
      <c r="DH2451" s="20"/>
      <c r="DI2451" s="20"/>
      <c r="DJ2451" s="20"/>
      <c r="DK2451" s="20"/>
      <c r="DL2451" s="20"/>
      <c r="DM2451" s="20"/>
      <c r="DN2451" s="20"/>
      <c r="DO2451" s="20"/>
      <c r="DP2451" s="20"/>
      <c r="DQ2451" s="20"/>
      <c r="DR2451" s="20"/>
      <c r="DS2451" s="20"/>
      <c r="DT2451" s="20"/>
      <c r="DU2451" s="20"/>
      <c r="DV2451" s="20"/>
      <c r="DW2451" s="20"/>
      <c r="DX2451" s="20"/>
      <c r="DY2451" s="20"/>
    </row>
    <row r="2452" spans="2:129" x14ac:dyDescent="0.15">
      <c r="B2452" s="77" t="s">
        <v>5911</v>
      </c>
      <c r="C2452" s="75"/>
      <c r="D2452" s="73" t="s">
        <v>229</v>
      </c>
      <c r="E2452" s="201" t="s">
        <v>5912</v>
      </c>
      <c r="F2452" s="201">
        <f t="shared" si="426"/>
        <v>21.819337128000001</v>
      </c>
      <c r="G2452" s="201">
        <f t="shared" si="427"/>
        <v>5.4404370900000005</v>
      </c>
      <c r="H2452" s="201">
        <f t="shared" si="428"/>
        <v>4.7057671279999997</v>
      </c>
      <c r="I2452" s="201">
        <f t="shared" si="429"/>
        <v>0.69923790999999991</v>
      </c>
      <c r="J2452" s="201">
        <v>10.973895000000001</v>
      </c>
      <c r="K2452" s="201">
        <v>4.2951895999999996</v>
      </c>
      <c r="L2452" s="201">
        <v>0.33425054999999998</v>
      </c>
      <c r="M2452" s="201">
        <v>0.69541364000000006</v>
      </c>
      <c r="N2452" s="201">
        <v>3.8509036000000001</v>
      </c>
      <c r="O2452" s="201">
        <v>0.89411985000000005</v>
      </c>
      <c r="P2452" s="201">
        <v>7.6326978000000004E-2</v>
      </c>
      <c r="Q2452" s="201">
        <v>0.34469941999999998</v>
      </c>
      <c r="R2452" s="201">
        <v>0</v>
      </c>
      <c r="S2452" s="201">
        <v>0</v>
      </c>
      <c r="T2452" s="201">
        <v>0</v>
      </c>
      <c r="U2452" s="201">
        <v>0.35453848999999998</v>
      </c>
      <c r="V2452" s="255"/>
      <c r="W2452" s="246">
        <f t="shared" si="430"/>
        <v>81.288111111111107</v>
      </c>
      <c r="X2452" s="191">
        <v>20693.522000000001</v>
      </c>
      <c r="Y2452" s="191">
        <v>1353.5106000000001</v>
      </c>
      <c r="Z2452" s="191">
        <v>73.475909000000001</v>
      </c>
      <c r="AA2452" s="191">
        <v>3.8089216000000001</v>
      </c>
      <c r="AB2452" s="191">
        <v>19227.107</v>
      </c>
      <c r="AC2452" s="191">
        <v>5.2502282999999998</v>
      </c>
      <c r="AD2452" s="191">
        <v>30.369104</v>
      </c>
      <c r="AE2452" s="20">
        <v>1.9211069000000001E-4</v>
      </c>
      <c r="AF2452" s="76">
        <v>7.9157837999999993E-6</v>
      </c>
      <c r="AG2452" s="20">
        <v>11.215904999999999</v>
      </c>
      <c r="AH2452" s="20"/>
      <c r="AI2452" s="20"/>
      <c r="AJ2452" s="20"/>
      <c r="AK2452" s="20"/>
      <c r="AL2452" s="20"/>
      <c r="AM2452" s="20"/>
      <c r="AN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c r="BU2452" s="20"/>
      <c r="BV2452" s="20"/>
      <c r="BW2452" s="20"/>
      <c r="BX2452" s="20"/>
      <c r="BY2452" s="20"/>
      <c r="BZ2452" s="20"/>
      <c r="CA2452" s="20"/>
      <c r="CB2452" s="20"/>
      <c r="CC2452" s="20"/>
      <c r="CD2452" s="20"/>
      <c r="CE2452" s="20"/>
      <c r="CF2452" s="20"/>
      <c r="CG2452" s="20"/>
      <c r="CH2452" s="20"/>
      <c r="CI2452" s="20"/>
      <c r="CJ2452" s="20"/>
      <c r="CK2452" s="20"/>
      <c r="CL2452" s="20"/>
      <c r="CM2452" s="20"/>
      <c r="CN2452" s="20"/>
      <c r="CO2452" s="20"/>
      <c r="CP2452" s="20"/>
      <c r="CQ2452" s="20"/>
      <c r="CR2452" s="20"/>
      <c r="CS2452" s="20"/>
      <c r="CT2452" s="20"/>
      <c r="CU2452" s="20"/>
      <c r="CV2452" s="20"/>
      <c r="CW2452" s="20"/>
      <c r="CX2452" s="20"/>
      <c r="CY2452" s="20"/>
      <c r="CZ2452" s="20"/>
      <c r="DA2452" s="20"/>
      <c r="DB2452" s="20"/>
      <c r="DC2452" s="20"/>
      <c r="DD2452" s="20"/>
      <c r="DE2452" s="20"/>
      <c r="DF2452" s="20"/>
      <c r="DG2452" s="20"/>
      <c r="DH2452" s="20"/>
      <c r="DI2452" s="20"/>
      <c r="DJ2452" s="20"/>
      <c r="DK2452" s="20"/>
      <c r="DL2452" s="20"/>
      <c r="DM2452" s="20"/>
      <c r="DN2452" s="20"/>
      <c r="DO2452" s="20"/>
      <c r="DP2452" s="20"/>
      <c r="DQ2452" s="20"/>
      <c r="DR2452" s="20"/>
      <c r="DS2452" s="20"/>
      <c r="DT2452" s="20"/>
      <c r="DU2452" s="20"/>
      <c r="DV2452" s="20"/>
      <c r="DW2452" s="20"/>
      <c r="DX2452" s="20"/>
      <c r="DY2452" s="20"/>
    </row>
    <row r="2453" spans="2:129" x14ac:dyDescent="0.15">
      <c r="B2453" s="77" t="s">
        <v>5913</v>
      </c>
      <c r="C2453" s="114"/>
      <c r="D2453" s="73" t="s">
        <v>229</v>
      </c>
      <c r="E2453" s="201" t="s">
        <v>5914</v>
      </c>
      <c r="F2453" s="201">
        <f t="shared" si="426"/>
        <v>41.626922230000005</v>
      </c>
      <c r="G2453" s="201">
        <f t="shared" si="427"/>
        <v>13.787424040000001</v>
      </c>
      <c r="H2453" s="201">
        <f t="shared" si="428"/>
        <v>9.0208828800000003</v>
      </c>
      <c r="I2453" s="201">
        <f t="shared" si="429"/>
        <v>1.13529931</v>
      </c>
      <c r="J2453" s="201">
        <v>17.683316000000001</v>
      </c>
      <c r="K2453" s="201">
        <v>8.1312078999999997</v>
      </c>
      <c r="L2453" s="201">
        <v>0.66338443999999996</v>
      </c>
      <c r="M2453" s="201">
        <v>0.94398254000000004</v>
      </c>
      <c r="N2453" s="201">
        <v>11.316477000000001</v>
      </c>
      <c r="O2453" s="201">
        <v>1.5269645000000001</v>
      </c>
      <c r="P2453" s="201">
        <v>0.22629054000000001</v>
      </c>
      <c r="Q2453" s="201">
        <v>0.60982723999999999</v>
      </c>
      <c r="R2453" s="201">
        <v>0</v>
      </c>
      <c r="S2453" s="201">
        <v>0</v>
      </c>
      <c r="T2453" s="201">
        <v>0</v>
      </c>
      <c r="U2453" s="201">
        <v>0.52547206999999996</v>
      </c>
      <c r="V2453" s="255"/>
      <c r="W2453" s="246">
        <f t="shared" si="430"/>
        <v>130.98752592592592</v>
      </c>
      <c r="X2453" s="191">
        <v>24879.912</v>
      </c>
      <c r="Y2453" s="191">
        <v>2000.8536999999999</v>
      </c>
      <c r="Z2453" s="191">
        <v>172.58369999999999</v>
      </c>
      <c r="AA2453" s="191">
        <v>4.5513883000000002</v>
      </c>
      <c r="AB2453" s="191">
        <v>22614.366999999998</v>
      </c>
      <c r="AC2453" s="191">
        <v>12.834531</v>
      </c>
      <c r="AD2453" s="191">
        <v>74.721283</v>
      </c>
      <c r="AE2453" s="20">
        <v>4.1608299000000002E-4</v>
      </c>
      <c r="AF2453" s="76">
        <v>9.5402862000000007E-6</v>
      </c>
      <c r="AG2453" s="20">
        <v>14.53473</v>
      </c>
      <c r="AH2453" s="20"/>
      <c r="AI2453" s="20"/>
      <c r="AJ2453" s="20"/>
      <c r="AK2453" s="20"/>
      <c r="AL2453" s="20"/>
      <c r="AM2453" s="20"/>
      <c r="AN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c r="BU2453" s="20"/>
      <c r="BV2453" s="20"/>
      <c r="BW2453" s="20"/>
      <c r="BX2453" s="20"/>
      <c r="BY2453" s="20"/>
      <c r="BZ2453" s="20"/>
      <c r="CA2453" s="20"/>
      <c r="CB2453" s="20"/>
      <c r="CC2453" s="20"/>
      <c r="CD2453" s="20"/>
      <c r="CE2453" s="20"/>
      <c r="CF2453" s="20"/>
      <c r="CG2453" s="20"/>
      <c r="CH2453" s="20"/>
      <c r="CI2453" s="20"/>
      <c r="CJ2453" s="20"/>
      <c r="CK2453" s="20"/>
      <c r="CL2453" s="20"/>
      <c r="CM2453" s="20"/>
      <c r="CN2453" s="20"/>
      <c r="CO2453" s="20"/>
      <c r="CP2453" s="20"/>
      <c r="CQ2453" s="20"/>
      <c r="CR2453" s="20"/>
      <c r="CS2453" s="20"/>
      <c r="CT2453" s="20"/>
      <c r="CU2453" s="20"/>
      <c r="CV2453" s="20"/>
      <c r="CW2453" s="20"/>
      <c r="CX2453" s="20"/>
      <c r="CY2453" s="20"/>
      <c r="CZ2453" s="20"/>
      <c r="DA2453" s="20"/>
      <c r="DB2453" s="20"/>
      <c r="DC2453" s="20"/>
      <c r="DD2453" s="20"/>
      <c r="DE2453" s="20"/>
      <c r="DF2453" s="20"/>
      <c r="DG2453" s="20"/>
      <c r="DH2453" s="20"/>
      <c r="DI2453" s="20"/>
      <c r="DJ2453" s="20"/>
      <c r="DK2453" s="20"/>
      <c r="DL2453" s="20"/>
      <c r="DM2453" s="20"/>
      <c r="DN2453" s="20"/>
      <c r="DO2453" s="20"/>
      <c r="DP2453" s="20"/>
      <c r="DQ2453" s="20"/>
      <c r="DR2453" s="20"/>
      <c r="DS2453" s="20"/>
      <c r="DT2453" s="20"/>
      <c r="DU2453" s="20"/>
      <c r="DV2453" s="20"/>
      <c r="DW2453" s="20"/>
      <c r="DX2453" s="20"/>
      <c r="DY2453" s="20"/>
    </row>
    <row r="2454" spans="2:129" x14ac:dyDescent="0.15">
      <c r="B2454" s="77" t="s">
        <v>5915</v>
      </c>
      <c r="C2454" s="75"/>
      <c r="D2454" s="73" t="s">
        <v>229</v>
      </c>
      <c r="E2454" s="201" t="s">
        <v>5916</v>
      </c>
      <c r="F2454" s="201">
        <f t="shared" si="426"/>
        <v>34.860507979999994</v>
      </c>
      <c r="G2454" s="201">
        <f t="shared" si="427"/>
        <v>10.472341070000001</v>
      </c>
      <c r="H2454" s="201">
        <f t="shared" si="428"/>
        <v>7.4301780699999993</v>
      </c>
      <c r="I2454" s="201">
        <f t="shared" si="429"/>
        <v>1.06180684</v>
      </c>
      <c r="J2454" s="201">
        <v>15.896182</v>
      </c>
      <c r="K2454" s="201">
        <v>6.7527927999999999</v>
      </c>
      <c r="L2454" s="201">
        <v>0.52149736999999996</v>
      </c>
      <c r="M2454" s="201">
        <v>0.84098006999999997</v>
      </c>
      <c r="N2454" s="201">
        <v>8.2041547999999995</v>
      </c>
      <c r="O2454" s="201">
        <v>1.4272062000000001</v>
      </c>
      <c r="P2454" s="201">
        <v>0.1558879</v>
      </c>
      <c r="Q2454" s="201">
        <v>0.58148021999999999</v>
      </c>
      <c r="R2454" s="201">
        <v>0</v>
      </c>
      <c r="S2454" s="201">
        <v>0</v>
      </c>
      <c r="T2454" s="201">
        <v>0</v>
      </c>
      <c r="U2454" s="201">
        <v>0.48032661999999998</v>
      </c>
      <c r="V2454" s="255"/>
      <c r="W2454" s="246">
        <f t="shared" si="430"/>
        <v>117.74949629629629</v>
      </c>
      <c r="X2454" s="191">
        <v>23563.022000000001</v>
      </c>
      <c r="Y2454" s="191">
        <v>1834.83</v>
      </c>
      <c r="Z2454" s="191">
        <v>143.36345</v>
      </c>
      <c r="AA2454" s="191">
        <v>4.3117342000000001</v>
      </c>
      <c r="AB2454" s="191">
        <v>21507.967000000001</v>
      </c>
      <c r="AC2454" s="191">
        <v>10.582305</v>
      </c>
      <c r="AD2454" s="191">
        <v>61.967758000000003</v>
      </c>
      <c r="AE2454" s="20">
        <v>3.3421341999999998E-4</v>
      </c>
      <c r="AF2454" s="76">
        <v>9.0129231999999992E-6</v>
      </c>
      <c r="AG2454" s="20">
        <v>13.778136999999999</v>
      </c>
      <c r="AH2454" s="20"/>
      <c r="AI2454" s="20"/>
      <c r="AJ2454" s="20"/>
      <c r="AK2454" s="20"/>
      <c r="AL2454" s="20"/>
      <c r="AM2454" s="20"/>
      <c r="AN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c r="BU2454" s="20"/>
      <c r="BV2454" s="20"/>
      <c r="BW2454" s="20"/>
      <c r="BX2454" s="20"/>
      <c r="BY2454" s="20"/>
      <c r="BZ2454" s="20"/>
      <c r="CA2454" s="20"/>
      <c r="CB2454" s="20"/>
      <c r="CC2454" s="20"/>
      <c r="CD2454" s="20"/>
      <c r="CE2454" s="20"/>
      <c r="CF2454" s="20"/>
      <c r="CG2454" s="20"/>
      <c r="CH2454" s="20"/>
      <c r="CI2454" s="20"/>
      <c r="CJ2454" s="20"/>
      <c r="CK2454" s="20"/>
      <c r="CL2454" s="20"/>
      <c r="CM2454" s="20"/>
      <c r="CN2454" s="20"/>
      <c r="CO2454" s="20"/>
      <c r="CP2454" s="20"/>
      <c r="CQ2454" s="20"/>
      <c r="CR2454" s="20"/>
      <c r="CS2454" s="20"/>
      <c r="CT2454" s="20"/>
      <c r="CU2454" s="20"/>
      <c r="CV2454" s="20"/>
      <c r="CW2454" s="20"/>
      <c r="CX2454" s="20"/>
      <c r="CY2454" s="20"/>
      <c r="CZ2454" s="20"/>
      <c r="DA2454" s="20"/>
      <c r="DB2454" s="20"/>
      <c r="DC2454" s="20"/>
      <c r="DD2454" s="20"/>
      <c r="DE2454" s="20"/>
      <c r="DF2454" s="20"/>
      <c r="DG2454" s="20"/>
      <c r="DH2454" s="20"/>
      <c r="DI2454" s="20"/>
      <c r="DJ2454" s="20"/>
      <c r="DK2454" s="20"/>
      <c r="DL2454" s="20"/>
      <c r="DM2454" s="20"/>
      <c r="DN2454" s="20"/>
      <c r="DO2454" s="20"/>
      <c r="DP2454" s="20"/>
      <c r="DQ2454" s="20"/>
      <c r="DR2454" s="20"/>
      <c r="DS2454" s="20"/>
      <c r="DT2454" s="20"/>
      <c r="DU2454" s="20"/>
      <c r="DV2454" s="20"/>
      <c r="DW2454" s="20"/>
      <c r="DX2454" s="20"/>
      <c r="DY2454" s="20"/>
    </row>
    <row r="2455" spans="2:129" x14ac:dyDescent="0.15">
      <c r="B2455" s="77" t="s">
        <v>5917</v>
      </c>
      <c r="C2455" s="75"/>
      <c r="D2455" s="73" t="s">
        <v>229</v>
      </c>
      <c r="E2455" s="201" t="s">
        <v>5918</v>
      </c>
      <c r="F2455" s="201">
        <f t="shared" si="426"/>
        <v>31.072103849999998</v>
      </c>
      <c r="G2455" s="201">
        <f t="shared" si="427"/>
        <v>10.132643549999999</v>
      </c>
      <c r="H2455" s="201">
        <f t="shared" si="428"/>
        <v>6.5411055999999999</v>
      </c>
      <c r="I2455" s="201">
        <f t="shared" si="429"/>
        <v>0.78587870000000004</v>
      </c>
      <c r="J2455" s="201">
        <v>13.612475999999999</v>
      </c>
      <c r="K2455" s="201">
        <v>5.9681100999999996</v>
      </c>
      <c r="L2455" s="201">
        <v>0.45228981000000001</v>
      </c>
      <c r="M2455" s="201">
        <v>0.31197635000000001</v>
      </c>
      <c r="N2455" s="201">
        <v>8.5171612999999997</v>
      </c>
      <c r="O2455" s="201">
        <v>1.3035059</v>
      </c>
      <c r="P2455" s="201">
        <v>0.12070569</v>
      </c>
      <c r="Q2455" s="201">
        <v>0.54663879000000004</v>
      </c>
      <c r="R2455" s="201">
        <v>0</v>
      </c>
      <c r="S2455" s="201">
        <v>0</v>
      </c>
      <c r="T2455" s="201">
        <v>0</v>
      </c>
      <c r="U2455" s="201">
        <v>0.23923991</v>
      </c>
      <c r="V2455" s="255"/>
      <c r="W2455" s="246">
        <f t="shared" si="430"/>
        <v>100.83315555555554</v>
      </c>
      <c r="X2455" s="191">
        <v>18706.171999999999</v>
      </c>
      <c r="Y2455" s="191">
        <v>1542.4108000000001</v>
      </c>
      <c r="Z2455" s="191">
        <v>125.99983</v>
      </c>
      <c r="AA2455" s="191">
        <v>1.7221297</v>
      </c>
      <c r="AB2455" s="191">
        <v>16962.883000000002</v>
      </c>
      <c r="AC2455" s="191">
        <v>9.6268775000000009</v>
      </c>
      <c r="AD2455" s="191">
        <v>63.529319999999998</v>
      </c>
      <c r="AE2455" s="20">
        <v>3.1548600000000002E-4</v>
      </c>
      <c r="AF2455" s="76">
        <v>9.8055526999999997E-6</v>
      </c>
      <c r="AG2455" s="20">
        <v>11.294905999999999</v>
      </c>
      <c r="AH2455" s="20"/>
      <c r="AI2455" s="20"/>
      <c r="AJ2455" s="20"/>
      <c r="AK2455" s="20"/>
      <c r="AL2455" s="20"/>
      <c r="AM2455" s="20"/>
      <c r="AN2455" s="20"/>
      <c r="AS2455" s="76"/>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c r="BU2455" s="20"/>
      <c r="BV2455" s="20"/>
      <c r="BW2455" s="20"/>
      <c r="BX2455" s="20"/>
      <c r="BY2455" s="20"/>
      <c r="BZ2455" s="20"/>
      <c r="CA2455" s="20"/>
      <c r="CB2455" s="20"/>
      <c r="CC2455" s="20"/>
      <c r="CD2455" s="20"/>
      <c r="CE2455" s="20"/>
      <c r="CF2455" s="20"/>
      <c r="CG2455" s="20"/>
      <c r="CH2455" s="20"/>
      <c r="CI2455" s="20"/>
      <c r="CJ2455" s="20"/>
      <c r="CK2455" s="20"/>
      <c r="CL2455" s="20"/>
      <c r="CM2455" s="20"/>
      <c r="CN2455" s="20"/>
      <c r="CO2455" s="20"/>
      <c r="CP2455" s="20"/>
      <c r="CQ2455" s="20"/>
      <c r="CR2455" s="20"/>
      <c r="CS2455" s="20"/>
      <c r="CT2455" s="20"/>
      <c r="CU2455" s="20"/>
      <c r="CV2455" s="20"/>
      <c r="CW2455" s="20"/>
      <c r="CX2455" s="20"/>
      <c r="CY2455" s="20"/>
      <c r="CZ2455" s="20"/>
      <c r="DA2455" s="20"/>
      <c r="DB2455" s="20"/>
      <c r="DC2455" s="20"/>
      <c r="DD2455" s="20"/>
      <c r="DE2455" s="20"/>
      <c r="DF2455" s="20"/>
      <c r="DG2455" s="20"/>
      <c r="DH2455" s="20"/>
      <c r="DI2455" s="20"/>
      <c r="DJ2455" s="20"/>
      <c r="DK2455" s="20"/>
      <c r="DL2455" s="20"/>
      <c r="DM2455" s="20"/>
      <c r="DN2455" s="20"/>
      <c r="DO2455" s="20"/>
      <c r="DP2455" s="20"/>
      <c r="DQ2455" s="20"/>
      <c r="DR2455" s="20"/>
      <c r="DS2455" s="20"/>
      <c r="DT2455" s="20"/>
      <c r="DU2455" s="20"/>
      <c r="DV2455" s="20"/>
      <c r="DW2455" s="20"/>
      <c r="DX2455" s="20"/>
      <c r="DY2455" s="20"/>
    </row>
    <row r="2456" spans="2:129" x14ac:dyDescent="0.15">
      <c r="B2456" s="77" t="s">
        <v>5919</v>
      </c>
      <c r="C2456" s="75"/>
      <c r="D2456" s="73" t="s">
        <v>229</v>
      </c>
      <c r="E2456" s="201" t="s">
        <v>5920</v>
      </c>
      <c r="F2456" s="201">
        <f t="shared" si="426"/>
        <v>31.072103849999998</v>
      </c>
      <c r="G2456" s="201">
        <f t="shared" si="427"/>
        <v>10.132643549999999</v>
      </c>
      <c r="H2456" s="201">
        <f t="shared" si="428"/>
        <v>6.5411055999999999</v>
      </c>
      <c r="I2456" s="201">
        <f t="shared" si="429"/>
        <v>0.78587870000000004</v>
      </c>
      <c r="J2456" s="201">
        <v>13.612475999999999</v>
      </c>
      <c r="K2456" s="201">
        <v>5.9681100999999996</v>
      </c>
      <c r="L2456" s="201">
        <v>0.45228981000000001</v>
      </c>
      <c r="M2456" s="201">
        <v>0.31197635000000001</v>
      </c>
      <c r="N2456" s="201">
        <v>8.5171612999999997</v>
      </c>
      <c r="O2456" s="201">
        <v>1.3035059</v>
      </c>
      <c r="P2456" s="201">
        <v>0.12070569</v>
      </c>
      <c r="Q2456" s="201">
        <v>0.54663879000000004</v>
      </c>
      <c r="R2456" s="201">
        <v>0</v>
      </c>
      <c r="S2456" s="201">
        <v>0</v>
      </c>
      <c r="T2456" s="201">
        <v>0</v>
      </c>
      <c r="U2456" s="201">
        <v>0.23923991</v>
      </c>
      <c r="V2456" s="255"/>
      <c r="W2456" s="246">
        <f t="shared" si="430"/>
        <v>100.83315555555554</v>
      </c>
      <c r="X2456" s="191">
        <v>18706.171999999999</v>
      </c>
      <c r="Y2456" s="191">
        <v>1542.4108000000001</v>
      </c>
      <c r="Z2456" s="191">
        <v>125.99983</v>
      </c>
      <c r="AA2456" s="191">
        <v>1.7221297</v>
      </c>
      <c r="AB2456" s="191">
        <v>16962.883000000002</v>
      </c>
      <c r="AC2456" s="191">
        <v>9.6268775000000009</v>
      </c>
      <c r="AD2456" s="191">
        <v>63.529319999999998</v>
      </c>
      <c r="AE2456" s="20">
        <v>3.1548602E-4</v>
      </c>
      <c r="AF2456" s="76">
        <v>9.8055527999999996E-6</v>
      </c>
      <c r="AG2456" s="20">
        <v>11.294905999999999</v>
      </c>
      <c r="AH2456" s="20"/>
      <c r="AI2456" s="20"/>
      <c r="AJ2456" s="20"/>
      <c r="AK2456" s="20"/>
      <c r="AL2456" s="20"/>
      <c r="AM2456" s="20"/>
      <c r="AN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c r="BU2456" s="20"/>
      <c r="BV2456" s="20"/>
      <c r="BW2456" s="20"/>
      <c r="BX2456" s="20"/>
      <c r="BY2456" s="20"/>
      <c r="BZ2456" s="20"/>
      <c r="CA2456" s="20"/>
      <c r="CB2456" s="20"/>
      <c r="CC2456" s="20"/>
      <c r="CD2456" s="20"/>
      <c r="CE2456" s="20"/>
      <c r="CF2456" s="20"/>
      <c r="CG2456" s="20"/>
      <c r="CH2456" s="20"/>
      <c r="CI2456" s="20"/>
      <c r="CJ2456" s="20"/>
      <c r="CK2456" s="20"/>
      <c r="CL2456" s="20"/>
      <c r="CM2456" s="20"/>
      <c r="CN2456" s="20"/>
      <c r="CO2456" s="20"/>
      <c r="CP2456" s="20"/>
      <c r="CQ2456" s="20"/>
      <c r="CR2456" s="20"/>
      <c r="CS2456" s="20"/>
      <c r="CT2456" s="20"/>
      <c r="CU2456" s="20"/>
      <c r="CV2456" s="20"/>
      <c r="CW2456" s="20"/>
      <c r="CX2456" s="20"/>
      <c r="CY2456" s="20"/>
      <c r="CZ2456" s="20"/>
      <c r="DA2456" s="20"/>
      <c r="DB2456" s="20"/>
      <c r="DC2456" s="20"/>
      <c r="DD2456" s="20"/>
      <c r="DE2456" s="20"/>
      <c r="DF2456" s="20"/>
      <c r="DG2456" s="20"/>
      <c r="DH2456" s="20"/>
      <c r="DI2456" s="20"/>
      <c r="DJ2456" s="20"/>
      <c r="DK2456" s="20"/>
      <c r="DL2456" s="20"/>
      <c r="DM2456" s="20"/>
      <c r="DN2456" s="20"/>
      <c r="DO2456" s="20"/>
      <c r="DP2456" s="20"/>
      <c r="DQ2456" s="20"/>
      <c r="DR2456" s="20"/>
      <c r="DS2456" s="20"/>
      <c r="DT2456" s="20"/>
      <c r="DU2456" s="20"/>
      <c r="DV2456" s="20"/>
      <c r="DW2456" s="20"/>
      <c r="DX2456" s="20"/>
      <c r="DY2456" s="20"/>
    </row>
    <row r="2457" spans="2:129" x14ac:dyDescent="0.15">
      <c r="B2457" s="77" t="s">
        <v>5921</v>
      </c>
      <c r="C2457" s="75"/>
      <c r="D2457" s="73" t="s">
        <v>229</v>
      </c>
      <c r="E2457" s="201" t="s">
        <v>5922</v>
      </c>
      <c r="F2457" s="201">
        <f t="shared" si="426"/>
        <v>27.318813800000001</v>
      </c>
      <c r="G2457" s="201">
        <f t="shared" si="427"/>
        <v>7.9249064600000008</v>
      </c>
      <c r="H2457" s="201">
        <f t="shared" si="428"/>
        <v>6.1286855000000005</v>
      </c>
      <c r="I2457" s="201">
        <f t="shared" si="429"/>
        <v>0.75460384000000003</v>
      </c>
      <c r="J2457" s="201">
        <v>12.510617999999999</v>
      </c>
      <c r="K2457" s="201">
        <v>5.5754941999999996</v>
      </c>
      <c r="L2457" s="201">
        <v>0.43762517000000001</v>
      </c>
      <c r="M2457" s="201">
        <v>0.30680506000000002</v>
      </c>
      <c r="N2457" s="201">
        <v>6.3454413000000001</v>
      </c>
      <c r="O2457" s="201">
        <v>1.2726601</v>
      </c>
      <c r="P2457" s="201">
        <v>0.11556613</v>
      </c>
      <c r="Q2457" s="201">
        <v>0.53752301000000002</v>
      </c>
      <c r="R2457" s="201">
        <v>0</v>
      </c>
      <c r="S2457" s="201">
        <v>0</v>
      </c>
      <c r="T2457" s="201">
        <v>0</v>
      </c>
      <c r="U2457" s="201">
        <v>0.21708083</v>
      </c>
      <c r="V2457" s="255"/>
      <c r="W2457" s="246">
        <f t="shared" si="430"/>
        <v>92.671244444444426</v>
      </c>
      <c r="X2457" s="191">
        <v>17754.652999999998</v>
      </c>
      <c r="Y2457" s="191">
        <v>1439.8425</v>
      </c>
      <c r="Z2457" s="191">
        <v>105.52467</v>
      </c>
      <c r="AA2457" s="191">
        <v>1.6279063</v>
      </c>
      <c r="AB2457" s="191">
        <v>16146.392</v>
      </c>
      <c r="AC2457" s="191">
        <v>8.0087040999999992</v>
      </c>
      <c r="AD2457" s="191">
        <v>53.258015</v>
      </c>
      <c r="AE2457" s="20">
        <v>2.6144964000000001E-4</v>
      </c>
      <c r="AF2457" s="76">
        <v>9.3341167999999992E-6</v>
      </c>
      <c r="AG2457" s="20">
        <v>10.894852999999999</v>
      </c>
      <c r="AH2457" s="20"/>
      <c r="AI2457" s="20"/>
      <c r="AJ2457" s="20"/>
      <c r="AK2457" s="20"/>
      <c r="AL2457" s="20"/>
      <c r="AM2457" s="20"/>
      <c r="AN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c r="BU2457" s="20"/>
      <c r="BV2457" s="20"/>
      <c r="BW2457" s="20"/>
      <c r="BX2457" s="20"/>
      <c r="BY2457" s="20"/>
      <c r="BZ2457" s="20"/>
      <c r="CA2457" s="20"/>
      <c r="CB2457" s="20"/>
      <c r="CC2457" s="20"/>
      <c r="CD2457" s="20"/>
      <c r="CE2457" s="20"/>
      <c r="CF2457" s="20"/>
      <c r="CG2457" s="20"/>
      <c r="CH2457" s="20"/>
      <c r="CI2457" s="20"/>
      <c r="CJ2457" s="20"/>
      <c r="CK2457" s="20"/>
      <c r="CL2457" s="20"/>
      <c r="CM2457" s="20"/>
      <c r="CN2457" s="20"/>
      <c r="CO2457" s="20"/>
      <c r="CP2457" s="20"/>
      <c r="CQ2457" s="20"/>
      <c r="CR2457" s="20"/>
      <c r="CS2457" s="20"/>
      <c r="CT2457" s="20"/>
      <c r="CU2457" s="20"/>
      <c r="CV2457" s="20"/>
      <c r="CW2457" s="20"/>
      <c r="CX2457" s="20"/>
      <c r="CY2457" s="20"/>
      <c r="CZ2457" s="20"/>
      <c r="DA2457" s="20"/>
      <c r="DB2457" s="20"/>
      <c r="DC2457" s="20"/>
      <c r="DD2457" s="20"/>
      <c r="DE2457" s="20"/>
      <c r="DF2457" s="20"/>
      <c r="DG2457" s="20"/>
      <c r="DH2457" s="20"/>
      <c r="DI2457" s="20"/>
      <c r="DJ2457" s="20"/>
      <c r="DK2457" s="20"/>
      <c r="DL2457" s="20"/>
      <c r="DM2457" s="20"/>
      <c r="DN2457" s="20"/>
      <c r="DO2457" s="20"/>
      <c r="DP2457" s="20"/>
      <c r="DQ2457" s="20"/>
      <c r="DR2457" s="20"/>
      <c r="DS2457" s="20"/>
      <c r="DT2457" s="20"/>
      <c r="DU2457" s="20"/>
      <c r="DV2457" s="20"/>
      <c r="DW2457" s="20"/>
      <c r="DX2457" s="20"/>
      <c r="DY2457" s="20"/>
    </row>
    <row r="2458" spans="2:129" x14ac:dyDescent="0.15">
      <c r="B2458" s="77" t="s">
        <v>5923</v>
      </c>
      <c r="C2458" s="75"/>
      <c r="D2458" s="73" t="s">
        <v>229</v>
      </c>
      <c r="E2458" s="201" t="s">
        <v>5924</v>
      </c>
      <c r="F2458" s="201">
        <f t="shared" si="426"/>
        <v>27.318813800000001</v>
      </c>
      <c r="G2458" s="201">
        <f t="shared" si="427"/>
        <v>7.9249064600000008</v>
      </c>
      <c r="H2458" s="201">
        <f t="shared" si="428"/>
        <v>6.1286855000000005</v>
      </c>
      <c r="I2458" s="201">
        <f t="shared" si="429"/>
        <v>0.75460384000000003</v>
      </c>
      <c r="J2458" s="201">
        <v>12.510617999999999</v>
      </c>
      <c r="K2458" s="201">
        <v>5.5754941999999996</v>
      </c>
      <c r="L2458" s="201">
        <v>0.43762517000000001</v>
      </c>
      <c r="M2458" s="201">
        <v>0.30680506000000002</v>
      </c>
      <c r="N2458" s="201">
        <v>6.3454413000000001</v>
      </c>
      <c r="O2458" s="201">
        <v>1.2726601</v>
      </c>
      <c r="P2458" s="201">
        <v>0.11556613</v>
      </c>
      <c r="Q2458" s="201">
        <v>0.53752301000000002</v>
      </c>
      <c r="R2458" s="201">
        <v>0</v>
      </c>
      <c r="S2458" s="201">
        <v>0</v>
      </c>
      <c r="T2458" s="201">
        <v>0</v>
      </c>
      <c r="U2458" s="201">
        <v>0.21708083</v>
      </c>
      <c r="V2458" s="255"/>
      <c r="W2458" s="246">
        <f t="shared" si="430"/>
        <v>92.671244444444426</v>
      </c>
      <c r="X2458" s="191">
        <v>17754.652999999998</v>
      </c>
      <c r="Y2458" s="191">
        <v>1439.8425</v>
      </c>
      <c r="Z2458" s="191">
        <v>105.52467</v>
      </c>
      <c r="AA2458" s="191">
        <v>1.6279063</v>
      </c>
      <c r="AB2458" s="191">
        <v>16146.392</v>
      </c>
      <c r="AC2458" s="191">
        <v>8.0087040999999992</v>
      </c>
      <c r="AD2458" s="191">
        <v>53.258015</v>
      </c>
      <c r="AE2458" s="20">
        <v>2.6144964000000001E-4</v>
      </c>
      <c r="AF2458" s="76">
        <v>9.3341167999999992E-6</v>
      </c>
      <c r="AG2458" s="20">
        <v>10.894852999999999</v>
      </c>
      <c r="AH2458" s="20"/>
      <c r="AI2458" s="20"/>
      <c r="AJ2458" s="20"/>
      <c r="AK2458" s="20"/>
      <c r="AL2458" s="20"/>
      <c r="AM2458" s="20"/>
      <c r="AN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c r="BU2458" s="20"/>
      <c r="BV2458" s="20"/>
      <c r="BW2458" s="20"/>
      <c r="BX2458" s="20"/>
      <c r="BY2458" s="20"/>
      <c r="BZ2458" s="20"/>
      <c r="CA2458" s="20"/>
      <c r="CB2458" s="20"/>
      <c r="CC2458" s="20"/>
      <c r="CD2458" s="20"/>
      <c r="CE2458" s="20"/>
      <c r="CF2458" s="20"/>
      <c r="CG2458" s="20"/>
      <c r="CH2458" s="20"/>
      <c r="CI2458" s="20"/>
      <c r="CJ2458" s="20"/>
      <c r="CK2458" s="20"/>
      <c r="CL2458" s="20"/>
      <c r="CM2458" s="20"/>
      <c r="CN2458" s="20"/>
      <c r="CO2458" s="20"/>
      <c r="CP2458" s="20"/>
      <c r="CQ2458" s="20"/>
      <c r="CR2458" s="20"/>
      <c r="CS2458" s="20"/>
      <c r="CT2458" s="20"/>
      <c r="CU2458" s="20"/>
      <c r="CV2458" s="20"/>
      <c r="CW2458" s="20"/>
      <c r="CX2458" s="20"/>
      <c r="CY2458" s="20"/>
      <c r="CZ2458" s="20"/>
      <c r="DA2458" s="20"/>
      <c r="DB2458" s="20"/>
      <c r="DC2458" s="20"/>
      <c r="DD2458" s="20"/>
      <c r="DE2458" s="20"/>
      <c r="DF2458" s="20"/>
      <c r="DG2458" s="20"/>
      <c r="DH2458" s="20"/>
      <c r="DI2458" s="20"/>
      <c r="DJ2458" s="20"/>
      <c r="DK2458" s="20"/>
      <c r="DL2458" s="20"/>
      <c r="DM2458" s="20"/>
      <c r="DN2458" s="20"/>
      <c r="DO2458" s="20"/>
      <c r="DP2458" s="20"/>
      <c r="DQ2458" s="20"/>
      <c r="DR2458" s="20"/>
      <c r="DS2458" s="20"/>
      <c r="DT2458" s="20"/>
      <c r="DU2458" s="20"/>
      <c r="DV2458" s="20"/>
      <c r="DW2458" s="20"/>
      <c r="DX2458" s="20"/>
      <c r="DY2458" s="20"/>
    </row>
    <row r="2459" spans="2:129" x14ac:dyDescent="0.15">
      <c r="B2459" s="77" t="s">
        <v>5925</v>
      </c>
      <c r="C2459" s="75"/>
      <c r="D2459" s="73" t="s">
        <v>229</v>
      </c>
      <c r="E2459" s="201" t="s">
        <v>5926</v>
      </c>
      <c r="F2459" s="201">
        <f t="shared" si="426"/>
        <v>18.703951006</v>
      </c>
      <c r="G2459" s="201">
        <f t="shared" si="427"/>
        <v>4.0348383200000004</v>
      </c>
      <c r="H2459" s="201">
        <f t="shared" si="428"/>
        <v>4.3780477360000001</v>
      </c>
      <c r="I2459" s="201">
        <f t="shared" si="429"/>
        <v>0.49107355000000003</v>
      </c>
      <c r="J2459" s="201">
        <v>9.7999913999999997</v>
      </c>
      <c r="K2459" s="201">
        <v>4.0118516</v>
      </c>
      <c r="L2459" s="201">
        <v>0.31045148</v>
      </c>
      <c r="M2459" s="201">
        <v>0.22729205</v>
      </c>
      <c r="N2459" s="201">
        <v>2.9563364000000001</v>
      </c>
      <c r="O2459" s="201">
        <v>0.85120987000000004</v>
      </c>
      <c r="P2459" s="201">
        <v>5.5744655999999997E-2</v>
      </c>
      <c r="Q2459" s="201">
        <v>0.34342555000000002</v>
      </c>
      <c r="R2459" s="201">
        <v>0</v>
      </c>
      <c r="S2459" s="201">
        <v>0</v>
      </c>
      <c r="T2459" s="201">
        <v>0</v>
      </c>
      <c r="U2459" s="201">
        <v>0.147648</v>
      </c>
      <c r="V2459" s="255"/>
      <c r="W2459" s="246">
        <f t="shared" si="430"/>
        <v>72.592528888888879</v>
      </c>
      <c r="X2459" s="191">
        <v>15757.5</v>
      </c>
      <c r="Y2459" s="191">
        <v>1215.3412000000001</v>
      </c>
      <c r="Z2459" s="191">
        <v>57.167735999999998</v>
      </c>
      <c r="AA2459" s="191">
        <v>1.4178491</v>
      </c>
      <c r="AB2459" s="191">
        <v>14450.855</v>
      </c>
      <c r="AC2459" s="191">
        <v>4.2298632999999999</v>
      </c>
      <c r="AD2459" s="191">
        <v>28.487393999999998</v>
      </c>
      <c r="AE2459" s="20">
        <v>1.6280710000000001E-4</v>
      </c>
      <c r="AF2459" s="76">
        <v>8.5401525000000001E-6</v>
      </c>
      <c r="AG2459" s="20">
        <v>10.219877</v>
      </c>
      <c r="AH2459" s="20"/>
      <c r="AI2459" s="20"/>
      <c r="AJ2459" s="20"/>
      <c r="AK2459" s="20"/>
      <c r="AL2459" s="20"/>
      <c r="AM2459" s="20"/>
      <c r="AN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c r="BU2459" s="20"/>
      <c r="BV2459" s="20"/>
      <c r="BW2459" s="20"/>
      <c r="BX2459" s="20"/>
      <c r="BY2459" s="20"/>
      <c r="BZ2459" s="20"/>
      <c r="CA2459" s="20"/>
      <c r="CB2459" s="20"/>
      <c r="CC2459" s="20"/>
      <c r="CD2459" s="20"/>
      <c r="CE2459" s="20"/>
      <c r="CF2459" s="20"/>
      <c r="CG2459" s="20"/>
      <c r="CH2459" s="20"/>
      <c r="CI2459" s="20"/>
      <c r="CJ2459" s="20"/>
      <c r="CK2459" s="20"/>
      <c r="CL2459" s="20"/>
      <c r="CM2459" s="20"/>
      <c r="CN2459" s="20"/>
      <c r="CO2459" s="20"/>
      <c r="CP2459" s="20"/>
      <c r="CQ2459" s="20"/>
      <c r="CR2459" s="20"/>
      <c r="CS2459" s="20"/>
      <c r="CT2459" s="20"/>
      <c r="CU2459" s="20"/>
      <c r="CV2459" s="20"/>
      <c r="CW2459" s="20"/>
      <c r="CX2459" s="20"/>
      <c r="CY2459" s="20"/>
      <c r="CZ2459" s="20"/>
      <c r="DA2459" s="20"/>
      <c r="DB2459" s="20"/>
      <c r="DC2459" s="20"/>
      <c r="DD2459" s="20"/>
      <c r="DE2459" s="20"/>
      <c r="DF2459" s="20"/>
      <c r="DG2459" s="20"/>
      <c r="DH2459" s="20"/>
      <c r="DI2459" s="20"/>
      <c r="DJ2459" s="20"/>
      <c r="DK2459" s="20"/>
      <c r="DL2459" s="20"/>
      <c r="DM2459" s="20"/>
      <c r="DN2459" s="20"/>
      <c r="DO2459" s="20"/>
      <c r="DP2459" s="20"/>
      <c r="DQ2459" s="20"/>
      <c r="DR2459" s="20"/>
      <c r="DS2459" s="20"/>
      <c r="DT2459" s="20"/>
      <c r="DU2459" s="20"/>
      <c r="DV2459" s="20"/>
      <c r="DW2459" s="20"/>
      <c r="DX2459" s="20"/>
      <c r="DY2459" s="20"/>
    </row>
    <row r="2460" spans="2:129" x14ac:dyDescent="0.15">
      <c r="B2460" s="77" t="s">
        <v>5927</v>
      </c>
      <c r="C2460" s="75"/>
      <c r="D2460" s="73" t="s">
        <v>229</v>
      </c>
      <c r="E2460" s="201" t="s">
        <v>5928</v>
      </c>
      <c r="F2460" s="201">
        <f t="shared" si="426"/>
        <v>25.471297449999998</v>
      </c>
      <c r="G2460" s="201">
        <f t="shared" si="427"/>
        <v>8.2467352199999997</v>
      </c>
      <c r="H2460" s="201">
        <f t="shared" si="428"/>
        <v>5.4608785099999997</v>
      </c>
      <c r="I2460" s="201">
        <f t="shared" si="429"/>
        <v>0.53005371999999995</v>
      </c>
      <c r="J2460" s="201">
        <v>11.23363</v>
      </c>
      <c r="K2460" s="201">
        <v>4.9694893000000002</v>
      </c>
      <c r="L2460" s="201">
        <v>0.39135486000000003</v>
      </c>
      <c r="M2460" s="201">
        <v>0.28147687999999998</v>
      </c>
      <c r="N2460" s="201">
        <v>7.0750669999999998</v>
      </c>
      <c r="O2460" s="201">
        <v>0.89019134</v>
      </c>
      <c r="P2460" s="201">
        <v>0.10003434999999999</v>
      </c>
      <c r="Q2460" s="201">
        <v>0.34786992</v>
      </c>
      <c r="R2460" s="201">
        <v>0</v>
      </c>
      <c r="S2460" s="201">
        <v>0</v>
      </c>
      <c r="T2460" s="201">
        <v>0</v>
      </c>
      <c r="U2460" s="201">
        <v>0.18218380000000001</v>
      </c>
      <c r="V2460" s="255"/>
      <c r="W2460" s="246">
        <f t="shared" si="430"/>
        <v>83.212074074074067</v>
      </c>
      <c r="X2460" s="191">
        <v>17448.34</v>
      </c>
      <c r="Y2460" s="191">
        <v>1313.9395</v>
      </c>
      <c r="Z2460" s="191">
        <v>94.349310000000003</v>
      </c>
      <c r="AA2460" s="191">
        <v>1.5989473999999999</v>
      </c>
      <c r="AB2460" s="191">
        <v>15983.981</v>
      </c>
      <c r="AC2460" s="191">
        <v>7.1964899999999998</v>
      </c>
      <c r="AD2460" s="191">
        <v>47.274569999999997</v>
      </c>
      <c r="AE2460" s="20">
        <v>2.5978364999999998E-4</v>
      </c>
      <c r="AF2460" s="76">
        <v>9.2570362999999996E-6</v>
      </c>
      <c r="AG2460" s="20">
        <v>10.074413</v>
      </c>
      <c r="AH2460" s="20"/>
      <c r="AI2460" s="20"/>
      <c r="AJ2460" s="20"/>
      <c r="AK2460" s="20"/>
      <c r="AL2460" s="20"/>
      <c r="AM2460" s="20"/>
      <c r="AN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c r="BU2460" s="20"/>
      <c r="BV2460" s="20"/>
      <c r="BW2460" s="20"/>
      <c r="BX2460" s="20"/>
      <c r="BY2460" s="20"/>
      <c r="BZ2460" s="20"/>
      <c r="CA2460" s="20"/>
      <c r="CB2460" s="20"/>
      <c r="CC2460" s="20"/>
      <c r="CD2460" s="20"/>
      <c r="CE2460" s="20"/>
      <c r="CF2460" s="20"/>
      <c r="CG2460" s="20"/>
      <c r="CH2460" s="20"/>
      <c r="CI2460" s="20"/>
      <c r="CJ2460" s="20"/>
      <c r="CK2460" s="20"/>
      <c r="CL2460" s="20"/>
      <c r="CM2460" s="20"/>
      <c r="CN2460" s="20"/>
      <c r="CO2460" s="20"/>
      <c r="CP2460" s="20"/>
      <c r="CQ2460" s="20"/>
      <c r="CR2460" s="20"/>
      <c r="CS2460" s="20"/>
      <c r="CT2460" s="20"/>
      <c r="CU2460" s="20"/>
      <c r="CV2460" s="20"/>
      <c r="CW2460" s="20"/>
      <c r="CX2460" s="20"/>
      <c r="CY2460" s="20"/>
      <c r="CZ2460" s="20"/>
      <c r="DA2460" s="20"/>
      <c r="DB2460" s="20"/>
      <c r="DC2460" s="20"/>
      <c r="DD2460" s="20"/>
      <c r="DE2460" s="20"/>
      <c r="DF2460" s="20"/>
      <c r="DG2460" s="20"/>
      <c r="DH2460" s="20"/>
      <c r="DI2460" s="20"/>
      <c r="DJ2460" s="20"/>
      <c r="DK2460" s="20"/>
      <c r="DL2460" s="20"/>
      <c r="DM2460" s="20"/>
      <c r="DN2460" s="20"/>
      <c r="DO2460" s="20"/>
      <c r="DP2460" s="20"/>
      <c r="DQ2460" s="20"/>
      <c r="DR2460" s="20"/>
      <c r="DS2460" s="20"/>
      <c r="DT2460" s="20"/>
      <c r="DU2460" s="20"/>
      <c r="DV2460" s="20"/>
      <c r="DW2460" s="20"/>
      <c r="DX2460" s="20"/>
      <c r="DY2460" s="20"/>
    </row>
    <row r="2461" spans="2:129" x14ac:dyDescent="0.15">
      <c r="B2461" s="77" t="s">
        <v>5929</v>
      </c>
      <c r="C2461" s="75"/>
      <c r="D2461" s="73" t="s">
        <v>229</v>
      </c>
      <c r="E2461" s="201" t="s">
        <v>5930</v>
      </c>
      <c r="F2461" s="201">
        <f t="shared" si="426"/>
        <v>25.471297449999998</v>
      </c>
      <c r="G2461" s="201">
        <f t="shared" si="427"/>
        <v>8.2467352199999997</v>
      </c>
      <c r="H2461" s="201">
        <f t="shared" si="428"/>
        <v>5.4608785099999997</v>
      </c>
      <c r="I2461" s="201">
        <f t="shared" si="429"/>
        <v>0.53005371999999995</v>
      </c>
      <c r="J2461" s="201">
        <v>11.23363</v>
      </c>
      <c r="K2461" s="201">
        <v>4.9694893000000002</v>
      </c>
      <c r="L2461" s="201">
        <v>0.39135486000000003</v>
      </c>
      <c r="M2461" s="201">
        <v>0.28147687999999998</v>
      </c>
      <c r="N2461" s="201">
        <v>7.0750669999999998</v>
      </c>
      <c r="O2461" s="201">
        <v>0.89019134</v>
      </c>
      <c r="P2461" s="201">
        <v>0.10003434999999999</v>
      </c>
      <c r="Q2461" s="201">
        <v>0.34786992</v>
      </c>
      <c r="R2461" s="201">
        <v>0</v>
      </c>
      <c r="S2461" s="201">
        <v>0</v>
      </c>
      <c r="T2461" s="201">
        <v>0</v>
      </c>
      <c r="U2461" s="201">
        <v>0.18218380000000001</v>
      </c>
      <c r="V2461" s="255"/>
      <c r="W2461" s="246">
        <f t="shared" si="430"/>
        <v>83.212074074074067</v>
      </c>
      <c r="X2461" s="191">
        <v>17448.341</v>
      </c>
      <c r="Y2461" s="191">
        <v>1313.9395</v>
      </c>
      <c r="Z2461" s="191">
        <v>94.349310000000003</v>
      </c>
      <c r="AA2461" s="191">
        <v>1.5989473999999999</v>
      </c>
      <c r="AB2461" s="191">
        <v>15983.982</v>
      </c>
      <c r="AC2461" s="191">
        <v>7.1964899999999998</v>
      </c>
      <c r="AD2461" s="191">
        <v>47.274569999999997</v>
      </c>
      <c r="AE2461" s="20">
        <v>2.5978364999999998E-4</v>
      </c>
      <c r="AF2461" s="76">
        <v>9.2570363999999995E-6</v>
      </c>
      <c r="AG2461" s="20">
        <v>10.074413</v>
      </c>
      <c r="AH2461" s="20"/>
      <c r="AI2461" s="20"/>
      <c r="AJ2461" s="20"/>
      <c r="AK2461" s="20"/>
      <c r="AL2461" s="20"/>
      <c r="AM2461" s="20"/>
      <c r="AN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c r="BU2461" s="20"/>
      <c r="BV2461" s="20"/>
      <c r="BW2461" s="20"/>
      <c r="BX2461" s="20"/>
      <c r="BY2461" s="20"/>
      <c r="BZ2461" s="20"/>
      <c r="CA2461" s="20"/>
      <c r="CB2461" s="20"/>
      <c r="CC2461" s="20"/>
      <c r="CD2461" s="20"/>
      <c r="CE2461" s="20"/>
      <c r="CF2461" s="20"/>
      <c r="CG2461" s="20"/>
      <c r="CH2461" s="20"/>
      <c r="CI2461" s="20"/>
      <c r="CJ2461" s="20"/>
      <c r="CK2461" s="20"/>
      <c r="CL2461" s="20"/>
      <c r="CM2461" s="20"/>
      <c r="CN2461" s="20"/>
      <c r="CO2461" s="20"/>
      <c r="CP2461" s="20"/>
      <c r="CQ2461" s="20"/>
      <c r="CR2461" s="20"/>
      <c r="CS2461" s="20"/>
      <c r="CT2461" s="20"/>
      <c r="CU2461" s="20"/>
      <c r="CV2461" s="20"/>
      <c r="CW2461" s="20"/>
      <c r="CX2461" s="20"/>
      <c r="CY2461" s="20"/>
      <c r="CZ2461" s="20"/>
      <c r="DA2461" s="20"/>
      <c r="DB2461" s="20"/>
      <c r="DC2461" s="20"/>
      <c r="DD2461" s="20"/>
      <c r="DE2461" s="20"/>
      <c r="DF2461" s="20"/>
      <c r="DG2461" s="20"/>
      <c r="DH2461" s="20"/>
      <c r="DI2461" s="20"/>
      <c r="DJ2461" s="20"/>
      <c r="DK2461" s="20"/>
      <c r="DL2461" s="20"/>
      <c r="DM2461" s="20"/>
      <c r="DN2461" s="20"/>
      <c r="DO2461" s="20"/>
      <c r="DP2461" s="20"/>
      <c r="DQ2461" s="20"/>
      <c r="DR2461" s="20"/>
      <c r="DS2461" s="20"/>
      <c r="DT2461" s="20"/>
      <c r="DU2461" s="20"/>
      <c r="DV2461" s="20"/>
      <c r="DW2461" s="20"/>
      <c r="DX2461" s="20"/>
      <c r="DY2461" s="20"/>
    </row>
    <row r="2462" spans="2:129" x14ac:dyDescent="0.15">
      <c r="B2462" s="77" t="s">
        <v>5931</v>
      </c>
      <c r="C2462" s="75"/>
      <c r="D2462" s="73" t="s">
        <v>229</v>
      </c>
      <c r="E2462" s="201" t="s">
        <v>5932</v>
      </c>
      <c r="F2462" s="201">
        <f t="shared" si="426"/>
        <v>17.223422845999998</v>
      </c>
      <c r="G2462" s="201">
        <f t="shared" si="427"/>
        <v>3.7842746900000002</v>
      </c>
      <c r="H2462" s="201">
        <f t="shared" si="428"/>
        <v>3.9992594659999998</v>
      </c>
      <c r="I2462" s="201">
        <f t="shared" si="429"/>
        <v>0.45785489000000001</v>
      </c>
      <c r="J2462" s="201">
        <v>8.9820338</v>
      </c>
      <c r="K2462" s="201">
        <v>3.6651425999999998</v>
      </c>
      <c r="L2462" s="201">
        <v>0.28374452</v>
      </c>
      <c r="M2462" s="201">
        <v>0.22085121999999999</v>
      </c>
      <c r="N2462" s="201">
        <v>2.7655767999999998</v>
      </c>
      <c r="O2462" s="201">
        <v>0.79784666999999998</v>
      </c>
      <c r="P2462" s="201">
        <v>5.0372345999999998E-2</v>
      </c>
      <c r="Q2462" s="201">
        <v>0.31964630999999999</v>
      </c>
      <c r="R2462" s="201">
        <v>0</v>
      </c>
      <c r="S2462" s="201">
        <v>0</v>
      </c>
      <c r="T2462" s="201">
        <v>0</v>
      </c>
      <c r="U2462" s="201">
        <v>0.13820858</v>
      </c>
      <c r="V2462" s="255"/>
      <c r="W2462" s="246">
        <f t="shared" si="430"/>
        <v>66.533583703703698</v>
      </c>
      <c r="X2462" s="191">
        <v>16247.742</v>
      </c>
      <c r="Y2462" s="191">
        <v>1103.4242999999999</v>
      </c>
      <c r="Z2462" s="191">
        <v>55.085321999999998</v>
      </c>
      <c r="AA2462" s="191">
        <v>1.4791635000000001</v>
      </c>
      <c r="AB2462" s="191">
        <v>15056.451999999999</v>
      </c>
      <c r="AC2462" s="191">
        <v>4.0921643999999997</v>
      </c>
      <c r="AD2462" s="191">
        <v>27.208798999999999</v>
      </c>
      <c r="AE2462" s="20">
        <v>1.5054977E-4</v>
      </c>
      <c r="AF2462" s="76">
        <v>8.6135315999999992E-6</v>
      </c>
      <c r="AG2462" s="20">
        <v>9.1682938000000007</v>
      </c>
      <c r="AH2462" s="20"/>
      <c r="AI2462" s="20"/>
      <c r="AJ2462" s="20"/>
      <c r="AK2462" s="20"/>
      <c r="AL2462" s="20"/>
      <c r="AM2462" s="20"/>
      <c r="AN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c r="BU2462" s="20"/>
      <c r="BV2462" s="20"/>
      <c r="BW2462" s="20"/>
      <c r="BX2462" s="20"/>
      <c r="BY2462" s="20"/>
      <c r="BZ2462" s="20"/>
      <c r="CA2462" s="20"/>
      <c r="CB2462" s="20"/>
      <c r="CC2462" s="20"/>
      <c r="CD2462" s="20"/>
      <c r="CE2462" s="20"/>
      <c r="CF2462" s="20"/>
      <c r="CG2462" s="20"/>
      <c r="CH2462" s="20"/>
      <c r="CI2462" s="20"/>
      <c r="CJ2462" s="20"/>
      <c r="CK2462" s="20"/>
      <c r="CL2462" s="20"/>
      <c r="CM2462" s="20"/>
      <c r="CN2462" s="20"/>
      <c r="CO2462" s="20"/>
      <c r="CP2462" s="20"/>
      <c r="CQ2462" s="20"/>
      <c r="CR2462" s="20"/>
      <c r="CS2462" s="20"/>
      <c r="CT2462" s="20"/>
      <c r="CU2462" s="20"/>
      <c r="CV2462" s="20"/>
      <c r="CW2462" s="20"/>
      <c r="CX2462" s="20"/>
      <c r="CY2462" s="20"/>
      <c r="CZ2462" s="20"/>
      <c r="DA2462" s="20"/>
      <c r="DB2462" s="20"/>
      <c r="DC2462" s="20"/>
      <c r="DD2462" s="20"/>
      <c r="DE2462" s="20"/>
      <c r="DF2462" s="20"/>
      <c r="DG2462" s="20"/>
      <c r="DH2462" s="20"/>
      <c r="DI2462" s="20"/>
      <c r="DJ2462" s="20"/>
      <c r="DK2462" s="20"/>
      <c r="DL2462" s="20"/>
      <c r="DM2462" s="20"/>
      <c r="DN2462" s="20"/>
      <c r="DO2462" s="20"/>
      <c r="DP2462" s="20"/>
      <c r="DQ2462" s="20"/>
      <c r="DR2462" s="20"/>
      <c r="DS2462" s="20"/>
      <c r="DT2462" s="20"/>
      <c r="DU2462" s="20"/>
      <c r="DV2462" s="20"/>
      <c r="DW2462" s="20"/>
      <c r="DX2462" s="20"/>
      <c r="DY2462" s="20"/>
    </row>
    <row r="2463" spans="2:129" x14ac:dyDescent="0.15">
      <c r="B2463" s="77" t="s">
        <v>5933</v>
      </c>
      <c r="C2463" s="75"/>
      <c r="D2463" s="73" t="s">
        <v>229</v>
      </c>
      <c r="E2463" s="201" t="s">
        <v>5934</v>
      </c>
      <c r="F2463" s="201">
        <f t="shared" si="426"/>
        <v>17.223422845999998</v>
      </c>
      <c r="G2463" s="201">
        <f t="shared" si="427"/>
        <v>3.7842746900000002</v>
      </c>
      <c r="H2463" s="201">
        <f t="shared" si="428"/>
        <v>3.9992594659999998</v>
      </c>
      <c r="I2463" s="201">
        <f t="shared" si="429"/>
        <v>0.45785489000000001</v>
      </c>
      <c r="J2463" s="201">
        <v>8.9820338</v>
      </c>
      <c r="K2463" s="201">
        <v>3.6651425999999998</v>
      </c>
      <c r="L2463" s="201">
        <v>0.28374452</v>
      </c>
      <c r="M2463" s="201">
        <v>0.22085121999999999</v>
      </c>
      <c r="N2463" s="201">
        <v>2.7655767999999998</v>
      </c>
      <c r="O2463" s="201">
        <v>0.79784666999999998</v>
      </c>
      <c r="P2463" s="201">
        <v>5.0372345999999998E-2</v>
      </c>
      <c r="Q2463" s="201">
        <v>0.31964630999999999</v>
      </c>
      <c r="R2463" s="201">
        <v>0</v>
      </c>
      <c r="S2463" s="201">
        <v>0</v>
      </c>
      <c r="T2463" s="201">
        <v>0</v>
      </c>
      <c r="U2463" s="201">
        <v>0.13820858</v>
      </c>
      <c r="V2463" s="255"/>
      <c r="W2463" s="246">
        <f t="shared" si="430"/>
        <v>66.533583703703698</v>
      </c>
      <c r="X2463" s="191">
        <v>16247.742</v>
      </c>
      <c r="Y2463" s="191">
        <v>1103.4242999999999</v>
      </c>
      <c r="Z2463" s="191">
        <v>55.085326000000002</v>
      </c>
      <c r="AA2463" s="191">
        <v>1.4791635000000001</v>
      </c>
      <c r="AB2463" s="191">
        <v>15056.451999999999</v>
      </c>
      <c r="AC2463" s="191">
        <v>4.0921643999999997</v>
      </c>
      <c r="AD2463" s="191">
        <v>27.208798999999999</v>
      </c>
      <c r="AE2463" s="20">
        <v>1.5054977E-4</v>
      </c>
      <c r="AF2463" s="76">
        <v>8.6135317000000008E-6</v>
      </c>
      <c r="AG2463" s="20">
        <v>9.1682938000000007</v>
      </c>
      <c r="AH2463" s="20"/>
      <c r="AI2463" s="20"/>
      <c r="AJ2463" s="20"/>
      <c r="AK2463" s="20"/>
      <c r="AL2463" s="20"/>
      <c r="AM2463" s="20"/>
      <c r="AN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c r="BU2463" s="20"/>
      <c r="BV2463" s="20"/>
      <c r="BW2463" s="20"/>
      <c r="BX2463" s="20"/>
      <c r="BY2463" s="20"/>
      <c r="BZ2463" s="20"/>
      <c r="CA2463" s="20"/>
      <c r="CB2463" s="20"/>
      <c r="CC2463" s="20"/>
      <c r="CD2463" s="20"/>
      <c r="CE2463" s="20"/>
      <c r="CF2463" s="20"/>
      <c r="CG2463" s="20"/>
      <c r="CH2463" s="20"/>
      <c r="CI2463" s="20"/>
      <c r="CJ2463" s="20"/>
      <c r="CK2463" s="20"/>
      <c r="CL2463" s="20"/>
      <c r="CM2463" s="20"/>
      <c r="CN2463" s="20"/>
      <c r="CO2463" s="20"/>
      <c r="CP2463" s="20"/>
      <c r="CQ2463" s="20"/>
      <c r="CR2463" s="20"/>
      <c r="CS2463" s="20"/>
      <c r="CT2463" s="20"/>
      <c r="CU2463" s="20"/>
      <c r="CV2463" s="20"/>
      <c r="CW2463" s="20"/>
      <c r="CX2463" s="20"/>
      <c r="CY2463" s="20"/>
      <c r="CZ2463" s="20"/>
      <c r="DA2463" s="20"/>
      <c r="DB2463" s="20"/>
      <c r="DC2463" s="20"/>
      <c r="DD2463" s="20"/>
      <c r="DE2463" s="20"/>
      <c r="DF2463" s="20"/>
      <c r="DG2463" s="20"/>
      <c r="DH2463" s="20"/>
      <c r="DI2463" s="20"/>
      <c r="DJ2463" s="20"/>
      <c r="DK2463" s="20"/>
      <c r="DL2463" s="20"/>
      <c r="DM2463" s="20"/>
      <c r="DN2463" s="20"/>
      <c r="DO2463" s="20"/>
      <c r="DP2463" s="20"/>
      <c r="DQ2463" s="20"/>
      <c r="DR2463" s="20"/>
      <c r="DS2463" s="20"/>
      <c r="DT2463" s="20"/>
      <c r="DU2463" s="20"/>
      <c r="DV2463" s="20"/>
      <c r="DW2463" s="20"/>
      <c r="DX2463" s="20"/>
      <c r="DY2463" s="20"/>
    </row>
    <row r="2464" spans="2:129" x14ac:dyDescent="0.15">
      <c r="B2464" s="77" t="s">
        <v>5935</v>
      </c>
      <c r="C2464" s="75"/>
      <c r="D2464" s="73" t="s">
        <v>229</v>
      </c>
      <c r="E2464" s="201" t="s">
        <v>5936</v>
      </c>
      <c r="F2464" s="201">
        <f t="shared" si="426"/>
        <v>89.826386670000005</v>
      </c>
      <c r="G2464" s="201">
        <f t="shared" si="427"/>
        <v>25.3864266</v>
      </c>
      <c r="H2464" s="201">
        <f t="shared" si="428"/>
        <v>19.759484010000001</v>
      </c>
      <c r="I2464" s="201">
        <f t="shared" si="429"/>
        <v>1.9269000600000001</v>
      </c>
      <c r="J2464" s="201">
        <v>42.753576000000002</v>
      </c>
      <c r="K2464" s="201">
        <v>18.044249000000001</v>
      </c>
      <c r="L2464" s="201">
        <v>1.2965647</v>
      </c>
      <c r="M2464" s="201">
        <v>1.0832103</v>
      </c>
      <c r="N2464" s="201">
        <v>21.419193</v>
      </c>
      <c r="O2464" s="201">
        <v>2.8840233</v>
      </c>
      <c r="P2464" s="201">
        <v>0.41867030999999999</v>
      </c>
      <c r="Q2464" s="201">
        <v>1.1312633000000001</v>
      </c>
      <c r="R2464" s="201">
        <v>0</v>
      </c>
      <c r="S2464" s="201">
        <v>0</v>
      </c>
      <c r="T2464" s="201">
        <v>0</v>
      </c>
      <c r="U2464" s="201">
        <v>0.79563676000000005</v>
      </c>
      <c r="V2464" s="255"/>
      <c r="W2464" s="246">
        <f t="shared" si="430"/>
        <v>316.69315555555556</v>
      </c>
      <c r="X2464" s="191">
        <v>42254.290999999997</v>
      </c>
      <c r="Y2464" s="191">
        <v>5022.5744000000004</v>
      </c>
      <c r="Z2464" s="191">
        <v>572.41927999999996</v>
      </c>
      <c r="AA2464" s="191">
        <v>3.9378017999999999</v>
      </c>
      <c r="AB2464" s="191">
        <v>36403.796999999999</v>
      </c>
      <c r="AC2464" s="191">
        <v>40.131399000000002</v>
      </c>
      <c r="AD2464" s="191">
        <v>211.4315</v>
      </c>
      <c r="AE2464" s="20">
        <v>9.0356436000000001E-4</v>
      </c>
      <c r="AF2464" s="76">
        <v>2.1228961E-5</v>
      </c>
      <c r="AG2464" s="20">
        <v>35.622520999999999</v>
      </c>
      <c r="AH2464" s="20"/>
      <c r="AI2464" s="20"/>
      <c r="AJ2464" s="20"/>
      <c r="AK2464" s="20"/>
      <c r="AL2464" s="20"/>
      <c r="AM2464" s="20"/>
      <c r="AN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c r="BU2464" s="20"/>
      <c r="BV2464" s="20"/>
      <c r="BW2464" s="20"/>
      <c r="BX2464" s="20"/>
      <c r="BY2464" s="20"/>
      <c r="BZ2464" s="20"/>
      <c r="CA2464" s="20"/>
      <c r="CB2464" s="20"/>
      <c r="CC2464" s="20"/>
      <c r="CD2464" s="20"/>
      <c r="CE2464" s="20"/>
      <c r="CF2464" s="20"/>
      <c r="CG2464" s="20"/>
      <c r="CH2464" s="20"/>
      <c r="CI2464" s="20"/>
      <c r="CJ2464" s="20"/>
      <c r="CK2464" s="20"/>
      <c r="CL2464" s="20"/>
      <c r="CM2464" s="20"/>
      <c r="CN2464" s="20"/>
      <c r="CO2464" s="20"/>
      <c r="CP2464" s="20"/>
      <c r="CQ2464" s="20"/>
      <c r="CR2464" s="20"/>
      <c r="CS2464" s="20"/>
      <c r="CT2464" s="20"/>
      <c r="CU2464" s="20"/>
      <c r="CV2464" s="20"/>
      <c r="CW2464" s="20"/>
      <c r="CX2464" s="20"/>
      <c r="CY2464" s="20"/>
      <c r="CZ2464" s="20"/>
      <c r="DA2464" s="20"/>
      <c r="DB2464" s="20"/>
      <c r="DC2464" s="20"/>
      <c r="DD2464" s="20"/>
      <c r="DE2464" s="20"/>
      <c r="DF2464" s="20"/>
      <c r="DG2464" s="20"/>
      <c r="DH2464" s="20"/>
      <c r="DI2464" s="20"/>
      <c r="DJ2464" s="20"/>
      <c r="DK2464" s="20"/>
      <c r="DL2464" s="20"/>
      <c r="DM2464" s="20"/>
      <c r="DN2464" s="20"/>
      <c r="DO2464" s="20"/>
      <c r="DP2464" s="20"/>
      <c r="DQ2464" s="20"/>
      <c r="DR2464" s="20"/>
      <c r="DS2464" s="20"/>
      <c r="DT2464" s="20"/>
      <c r="DU2464" s="20"/>
      <c r="DV2464" s="20"/>
      <c r="DW2464" s="20"/>
      <c r="DX2464" s="20"/>
      <c r="DY2464" s="20"/>
    </row>
    <row r="2465" spans="1:129" x14ac:dyDescent="0.15">
      <c r="B2465" s="77" t="s">
        <v>5937</v>
      </c>
      <c r="C2465" s="75"/>
      <c r="D2465" s="73" t="s">
        <v>33</v>
      </c>
      <c r="E2465" s="201" t="s">
        <v>5938</v>
      </c>
      <c r="F2465" s="201">
        <f t="shared" si="426"/>
        <v>2.7036691090000002E-2</v>
      </c>
      <c r="G2465" s="201">
        <f t="shared" si="427"/>
        <v>1.0099442190000002E-2</v>
      </c>
      <c r="H2465" s="201">
        <f t="shared" si="428"/>
        <v>4.9548028599999995E-3</v>
      </c>
      <c r="I2465" s="201">
        <f t="shared" si="429"/>
        <v>1.93119204E-3</v>
      </c>
      <c r="J2465" s="201">
        <v>1.0051254000000001E-2</v>
      </c>
      <c r="K2465" s="201">
        <v>4.4853037999999998E-3</v>
      </c>
      <c r="L2465" s="201">
        <v>3.0177071000000001E-4</v>
      </c>
      <c r="M2465" s="201">
        <v>2.5171329000000001E-4</v>
      </c>
      <c r="N2465" s="201">
        <v>4.7020228000000004E-3</v>
      </c>
      <c r="O2465" s="201">
        <v>5.1457061000000004E-3</v>
      </c>
      <c r="P2465" s="201">
        <v>1.6772835E-4</v>
      </c>
      <c r="Q2465" s="201">
        <v>1.7579143000000001E-3</v>
      </c>
      <c r="R2465" s="201">
        <v>0</v>
      </c>
      <c r="S2465" s="201">
        <v>0</v>
      </c>
      <c r="T2465" s="201">
        <v>0</v>
      </c>
      <c r="U2465" s="201">
        <v>1.7327774E-4</v>
      </c>
      <c r="V2465" s="255"/>
      <c r="W2465" s="246">
        <f t="shared" si="430"/>
        <v>7.4453733333333327E-2</v>
      </c>
      <c r="X2465" s="191">
        <v>1.9815841000000001</v>
      </c>
      <c r="Y2465" s="191">
        <v>1.1997566</v>
      </c>
      <c r="Z2465" s="191">
        <v>3.7649190999999999E-2</v>
      </c>
      <c r="AA2465" s="191">
        <v>2.5354898000000002E-4</v>
      </c>
      <c r="AB2465" s="191">
        <v>0.70628848</v>
      </c>
      <c r="AC2465" s="191">
        <v>2.5294807E-3</v>
      </c>
      <c r="AD2465" s="191">
        <v>3.5106757000000002E-2</v>
      </c>
      <c r="AE2465" s="76">
        <v>2.3654553E-7</v>
      </c>
      <c r="AF2465" s="76">
        <v>8.1117063000000002E-10</v>
      </c>
      <c r="AG2465" s="20">
        <v>7.0057321000000002E-3</v>
      </c>
      <c r="AH2465" s="20"/>
      <c r="AI2465" s="20"/>
      <c r="AJ2465" s="20"/>
      <c r="AK2465" s="20"/>
      <c r="AL2465" s="20"/>
      <c r="AM2465" s="20"/>
      <c r="AN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c r="BU2465" s="20"/>
      <c r="BV2465" s="20"/>
      <c r="BW2465" s="20"/>
      <c r="BX2465" s="20"/>
      <c r="BY2465" s="20"/>
      <c r="BZ2465" s="20"/>
      <c r="CA2465" s="20"/>
      <c r="CB2465" s="20"/>
      <c r="CC2465" s="20"/>
      <c r="CD2465" s="20"/>
      <c r="CE2465" s="20"/>
      <c r="CF2465" s="20"/>
      <c r="CG2465" s="20"/>
      <c r="CH2465" s="20"/>
      <c r="CI2465" s="20"/>
      <c r="CJ2465" s="20"/>
      <c r="CK2465" s="20"/>
      <c r="CL2465" s="20"/>
      <c r="CM2465" s="20"/>
      <c r="CN2465" s="20"/>
      <c r="CO2465" s="20"/>
      <c r="CP2465" s="20"/>
      <c r="CQ2465" s="20"/>
      <c r="CR2465" s="20"/>
      <c r="CS2465" s="20"/>
      <c r="CT2465" s="20"/>
      <c r="CU2465" s="20"/>
      <c r="CV2465" s="20"/>
      <c r="CW2465" s="20"/>
      <c r="CX2465" s="20"/>
      <c r="CY2465" s="20"/>
      <c r="CZ2465" s="20"/>
      <c r="DA2465" s="20"/>
      <c r="DB2465" s="20"/>
      <c r="DC2465" s="20"/>
      <c r="DD2465" s="20"/>
      <c r="DE2465" s="20"/>
      <c r="DF2465" s="20"/>
      <c r="DG2465" s="20"/>
      <c r="DH2465" s="20"/>
      <c r="DI2465" s="20"/>
      <c r="DJ2465" s="20"/>
      <c r="DK2465" s="20"/>
      <c r="DL2465" s="20"/>
      <c r="DM2465" s="20"/>
      <c r="DN2465" s="20"/>
      <c r="DO2465" s="20"/>
      <c r="DP2465" s="20"/>
      <c r="DQ2465" s="20"/>
      <c r="DR2465" s="20"/>
      <c r="DS2465" s="20"/>
      <c r="DT2465" s="20"/>
      <c r="DU2465" s="20"/>
      <c r="DV2465" s="20"/>
      <c r="DW2465" s="20"/>
      <c r="DX2465" s="20"/>
      <c r="DY2465" s="20"/>
    </row>
    <row r="2466" spans="1:129" x14ac:dyDescent="0.15">
      <c r="B2466" s="77" t="s">
        <v>5939</v>
      </c>
      <c r="C2466" s="75"/>
      <c r="D2466" s="73" t="s">
        <v>33</v>
      </c>
      <c r="E2466" s="201" t="s">
        <v>5940</v>
      </c>
      <c r="F2466" s="201">
        <f t="shared" si="426"/>
        <v>1.6029809565000002</v>
      </c>
      <c r="G2466" s="201">
        <f t="shared" si="427"/>
        <v>0.37851249860000002</v>
      </c>
      <c r="H2466" s="201">
        <f t="shared" si="428"/>
        <v>0.32038080590000001</v>
      </c>
      <c r="I2466" s="201">
        <f t="shared" si="429"/>
        <v>0.25802945199999999</v>
      </c>
      <c r="J2466" s="201">
        <v>0.64605820000000003</v>
      </c>
      <c r="K2466" s="201">
        <v>0.29650641</v>
      </c>
      <c r="L2466" s="201">
        <v>1.6950776000000001E-2</v>
      </c>
      <c r="M2466" s="201">
        <v>9.8824506000000003E-3</v>
      </c>
      <c r="N2466" s="201">
        <v>0.32645527000000002</v>
      </c>
      <c r="O2466" s="201">
        <v>4.2174778000000003E-2</v>
      </c>
      <c r="P2466" s="201">
        <v>6.9236198999999997E-3</v>
      </c>
      <c r="Q2466" s="201">
        <v>0.2437144</v>
      </c>
      <c r="R2466" s="201">
        <v>0</v>
      </c>
      <c r="S2466" s="201">
        <v>0</v>
      </c>
      <c r="T2466" s="201">
        <v>0</v>
      </c>
      <c r="U2466" s="201">
        <v>1.4315052E-2</v>
      </c>
      <c r="V2466" s="255"/>
      <c r="W2466" s="246">
        <f t="shared" si="430"/>
        <v>4.785616296296296</v>
      </c>
      <c r="X2466" s="191">
        <v>458.34953000000002</v>
      </c>
      <c r="Y2466" s="191">
        <v>70.626998</v>
      </c>
      <c r="Z2466" s="191">
        <v>7.2482043000000003</v>
      </c>
      <c r="AA2466" s="191">
        <v>4.1933879E-2</v>
      </c>
      <c r="AB2466" s="191">
        <v>376.66723999999999</v>
      </c>
      <c r="AC2466" s="191">
        <v>0.53983018999999999</v>
      </c>
      <c r="AD2466" s="191">
        <v>3.2253227</v>
      </c>
      <c r="AE2466" s="76">
        <v>1.4377316000000001E-5</v>
      </c>
      <c r="AF2466" s="76">
        <v>2.3490814000000001E-7</v>
      </c>
      <c r="AG2466" s="20">
        <v>0.45371453</v>
      </c>
      <c r="AH2466" s="20"/>
      <c r="AI2466" s="20"/>
      <c r="AJ2466" s="20"/>
      <c r="AK2466" s="20"/>
      <c r="AL2466" s="20"/>
      <c r="AM2466" s="20"/>
      <c r="AN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c r="BU2466" s="20"/>
      <c r="BV2466" s="20"/>
      <c r="BW2466" s="20"/>
      <c r="BX2466" s="20"/>
      <c r="BY2466" s="20"/>
      <c r="BZ2466" s="20"/>
      <c r="CA2466" s="20"/>
      <c r="CB2466" s="20"/>
      <c r="CC2466" s="20"/>
      <c r="CD2466" s="20"/>
      <c r="CE2466" s="20"/>
      <c r="CF2466" s="20"/>
      <c r="CG2466" s="20"/>
      <c r="CH2466" s="20"/>
      <c r="CI2466" s="20"/>
      <c r="CJ2466" s="20"/>
      <c r="CK2466" s="20"/>
      <c r="CL2466" s="20"/>
      <c r="CM2466" s="20"/>
      <c r="CN2466" s="20"/>
      <c r="CO2466" s="20"/>
      <c r="CP2466" s="20"/>
      <c r="CQ2466" s="20"/>
      <c r="CR2466" s="20"/>
      <c r="CS2466" s="20"/>
      <c r="CT2466" s="20"/>
      <c r="CU2466" s="20"/>
      <c r="CV2466" s="20"/>
      <c r="CW2466" s="20"/>
      <c r="CX2466" s="20"/>
      <c r="CY2466" s="20"/>
      <c r="CZ2466" s="20"/>
      <c r="DA2466" s="20"/>
      <c r="DB2466" s="20"/>
      <c r="DC2466" s="20"/>
      <c r="DD2466" s="20"/>
      <c r="DE2466" s="20"/>
      <c r="DF2466" s="20"/>
      <c r="DG2466" s="20"/>
      <c r="DH2466" s="20"/>
      <c r="DI2466" s="20"/>
      <c r="DJ2466" s="20"/>
      <c r="DK2466" s="20"/>
      <c r="DL2466" s="20"/>
      <c r="DM2466" s="20"/>
      <c r="DN2466" s="20"/>
      <c r="DO2466" s="20"/>
      <c r="DP2466" s="20"/>
      <c r="DQ2466" s="20"/>
      <c r="DR2466" s="20"/>
      <c r="DS2466" s="20"/>
      <c r="DT2466" s="20"/>
      <c r="DU2466" s="20"/>
      <c r="DV2466" s="20"/>
      <c r="DW2466" s="20"/>
      <c r="DX2466" s="20"/>
      <c r="DY2466" s="20"/>
    </row>
    <row r="2467" spans="1:129" x14ac:dyDescent="0.15">
      <c r="B2467" s="77" t="s">
        <v>5941</v>
      </c>
      <c r="C2467" s="75"/>
      <c r="D2467" s="73" t="s">
        <v>38</v>
      </c>
      <c r="E2467" s="201" t="s">
        <v>5942</v>
      </c>
      <c r="F2467" s="201">
        <f t="shared" si="426"/>
        <v>2.82403855E-2</v>
      </c>
      <c r="G2467" s="201">
        <f t="shared" si="427"/>
        <v>5.6948704299999995E-3</v>
      </c>
      <c r="H2467" s="201">
        <f t="shared" si="428"/>
        <v>6.5463092800000008E-3</v>
      </c>
      <c r="I2467" s="201">
        <f t="shared" si="429"/>
        <v>7.3714278999999997E-4</v>
      </c>
      <c r="J2467" s="201">
        <v>1.5262062999999999E-2</v>
      </c>
      <c r="K2467" s="201">
        <v>5.9033054000000003E-3</v>
      </c>
      <c r="L2467" s="201">
        <v>4.9871042000000003E-4</v>
      </c>
      <c r="M2467" s="201">
        <v>2.2392106E-4</v>
      </c>
      <c r="N2467" s="201">
        <v>4.6746328999999996E-3</v>
      </c>
      <c r="O2467" s="201">
        <v>7.9631647E-4</v>
      </c>
      <c r="P2467" s="201">
        <v>1.4429345999999999E-4</v>
      </c>
      <c r="Q2467" s="201">
        <v>3.8093737000000001E-4</v>
      </c>
      <c r="R2467" s="201">
        <v>0</v>
      </c>
      <c r="S2467" s="201">
        <v>0</v>
      </c>
      <c r="T2467" s="201">
        <v>0</v>
      </c>
      <c r="U2467" s="201">
        <v>3.5620542000000001E-4</v>
      </c>
      <c r="V2467" s="255"/>
      <c r="W2467" s="246">
        <f t="shared" si="430"/>
        <v>0.1130523185185185</v>
      </c>
      <c r="X2467" s="191">
        <v>9.9650303999999998</v>
      </c>
      <c r="Y2467" s="191">
        <v>1.7265124999999999</v>
      </c>
      <c r="Z2467" s="191">
        <v>0.50604316999999999</v>
      </c>
      <c r="AA2467" s="191">
        <v>1.1805686000000001E-3</v>
      </c>
      <c r="AB2467" s="191">
        <v>7.5876365000000003</v>
      </c>
      <c r="AC2467" s="191">
        <v>3.2361334999999998E-2</v>
      </c>
      <c r="AD2467" s="191">
        <v>0.11129641</v>
      </c>
      <c r="AE2467" s="76">
        <v>2.7585604000000002E-7</v>
      </c>
      <c r="AF2467" s="76">
        <v>3.9876860999999999E-9</v>
      </c>
      <c r="AG2467" s="20">
        <v>1.0567187E-2</v>
      </c>
      <c r="AH2467" s="20"/>
      <c r="AI2467" s="20"/>
      <c r="AJ2467" s="20"/>
      <c r="AK2467" s="20"/>
      <c r="AL2467" s="20"/>
      <c r="AM2467" s="20"/>
      <c r="AN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c r="BU2467" s="20"/>
      <c r="BV2467" s="20"/>
      <c r="BW2467" s="20"/>
      <c r="BX2467" s="20"/>
      <c r="BY2467" s="20"/>
      <c r="BZ2467" s="20"/>
      <c r="CA2467" s="20"/>
      <c r="CB2467" s="20"/>
      <c r="CC2467" s="20"/>
      <c r="CD2467" s="20"/>
      <c r="CE2467" s="20"/>
      <c r="CF2467" s="20"/>
      <c r="CG2467" s="20"/>
      <c r="CH2467" s="20"/>
      <c r="CI2467" s="20"/>
      <c r="CJ2467" s="20"/>
      <c r="CK2467" s="20"/>
      <c r="CL2467" s="20"/>
      <c r="CM2467" s="20"/>
      <c r="CN2467" s="20"/>
      <c r="CO2467" s="20"/>
      <c r="CP2467" s="20"/>
      <c r="CQ2467" s="20"/>
      <c r="CR2467" s="20"/>
      <c r="CS2467" s="20"/>
      <c r="CT2467" s="20"/>
      <c r="CU2467" s="20"/>
      <c r="CV2467" s="20"/>
      <c r="CW2467" s="20"/>
      <c r="CX2467" s="20"/>
      <c r="CY2467" s="20"/>
      <c r="CZ2467" s="20"/>
      <c r="DA2467" s="20"/>
      <c r="DB2467" s="20"/>
      <c r="DC2467" s="20"/>
      <c r="DD2467" s="20"/>
      <c r="DE2467" s="20"/>
      <c r="DF2467" s="20"/>
      <c r="DG2467" s="20"/>
      <c r="DH2467" s="20"/>
      <c r="DI2467" s="20"/>
      <c r="DJ2467" s="20"/>
      <c r="DK2467" s="20"/>
      <c r="DL2467" s="20"/>
      <c r="DM2467" s="20"/>
      <c r="DN2467" s="20"/>
      <c r="DO2467" s="20"/>
      <c r="DP2467" s="20"/>
      <c r="DQ2467" s="20"/>
      <c r="DR2467" s="20"/>
      <c r="DS2467" s="20"/>
      <c r="DT2467" s="20"/>
      <c r="DU2467" s="20"/>
      <c r="DV2467" s="20"/>
      <c r="DW2467" s="20"/>
      <c r="DX2467" s="20"/>
      <c r="DY2467" s="20"/>
    </row>
    <row r="2468" spans="1:129" x14ac:dyDescent="0.15">
      <c r="B2468" s="77" t="s">
        <v>5943</v>
      </c>
      <c r="C2468" s="75"/>
      <c r="D2468" s="73" t="s">
        <v>38</v>
      </c>
      <c r="E2468" s="201" t="s">
        <v>5944</v>
      </c>
      <c r="F2468" s="201">
        <f t="shared" si="426"/>
        <v>3.9190800689999999E-2</v>
      </c>
      <c r="G2468" s="201">
        <f t="shared" si="427"/>
        <v>1.095782862E-2</v>
      </c>
      <c r="H2468" s="201">
        <f t="shared" si="428"/>
        <v>8.3272042199999986E-3</v>
      </c>
      <c r="I2468" s="201">
        <f t="shared" si="429"/>
        <v>7.7532985000000002E-4</v>
      </c>
      <c r="J2468" s="201">
        <v>1.9130438E-2</v>
      </c>
      <c r="K2468" s="201">
        <v>7.6308903999999997E-3</v>
      </c>
      <c r="L2468" s="201">
        <v>5.5375697E-4</v>
      </c>
      <c r="M2468" s="201">
        <v>2.082381E-4</v>
      </c>
      <c r="N2468" s="201">
        <v>9.9383006999999995E-3</v>
      </c>
      <c r="O2468" s="201">
        <v>8.1128981999999995E-4</v>
      </c>
      <c r="P2468" s="201">
        <v>1.4255685E-4</v>
      </c>
      <c r="Q2468" s="201">
        <v>3.8657095999999999E-4</v>
      </c>
      <c r="R2468" s="201">
        <v>0</v>
      </c>
      <c r="S2468" s="201">
        <v>0</v>
      </c>
      <c r="T2468" s="201">
        <v>0</v>
      </c>
      <c r="U2468" s="201">
        <v>3.8875888999999997E-4</v>
      </c>
      <c r="V2468" s="255"/>
      <c r="W2468" s="246">
        <f t="shared" si="430"/>
        <v>0.14170694814814813</v>
      </c>
      <c r="X2468" s="191">
        <v>9.9591735999999997</v>
      </c>
      <c r="Y2468" s="191">
        <v>2.0623640999999999</v>
      </c>
      <c r="Z2468" s="191">
        <v>0.22729213000000001</v>
      </c>
      <c r="AA2468" s="191">
        <v>1.1743674999999999E-3</v>
      </c>
      <c r="AB2468" s="191">
        <v>7.5322962000000002</v>
      </c>
      <c r="AC2468" s="191">
        <v>1.6655507999999999E-2</v>
      </c>
      <c r="AD2468" s="191">
        <v>0.11939133</v>
      </c>
      <c r="AE2468" s="76">
        <v>4.1706523000000002E-7</v>
      </c>
      <c r="AF2468" s="76">
        <v>4.1119071E-9</v>
      </c>
      <c r="AG2468" s="20">
        <v>1.2243908E-2</v>
      </c>
      <c r="AH2468" s="20"/>
      <c r="AI2468" s="20"/>
      <c r="AJ2468" s="20"/>
      <c r="AK2468" s="20"/>
      <c r="AL2468" s="20"/>
      <c r="AM2468" s="20"/>
      <c r="AN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c r="BU2468" s="20"/>
      <c r="BV2468" s="20"/>
      <c r="BW2468" s="20"/>
      <c r="BX2468" s="20"/>
      <c r="BY2468" s="20"/>
      <c r="BZ2468" s="20"/>
      <c r="CA2468" s="20"/>
      <c r="CB2468" s="20"/>
      <c r="CC2468" s="20"/>
      <c r="CD2468" s="20"/>
      <c r="CE2468" s="20"/>
      <c r="CF2468" s="20"/>
      <c r="CG2468" s="20"/>
      <c r="CH2468" s="20"/>
      <c r="CI2468" s="20"/>
      <c r="CJ2468" s="20"/>
      <c r="CK2468" s="20"/>
      <c r="CL2468" s="20"/>
      <c r="CM2468" s="20"/>
      <c r="CN2468" s="20"/>
      <c r="CO2468" s="20"/>
      <c r="CP2468" s="20"/>
      <c r="CQ2468" s="20"/>
      <c r="CR2468" s="20"/>
      <c r="CS2468" s="20"/>
      <c r="CT2468" s="20"/>
      <c r="CU2468" s="20"/>
      <c r="CV2468" s="20"/>
      <c r="CW2468" s="20"/>
      <c r="CX2468" s="20"/>
      <c r="CY2468" s="20"/>
      <c r="CZ2468" s="20"/>
      <c r="DA2468" s="20"/>
      <c r="DB2468" s="20"/>
      <c r="DC2468" s="20"/>
      <c r="DD2468" s="20"/>
      <c r="DE2468" s="20"/>
      <c r="DF2468" s="20"/>
      <c r="DG2468" s="20"/>
      <c r="DH2468" s="20"/>
      <c r="DI2468" s="20"/>
      <c r="DJ2468" s="20"/>
      <c r="DK2468" s="20"/>
      <c r="DL2468" s="20"/>
      <c r="DM2468" s="20"/>
      <c r="DN2468" s="20"/>
      <c r="DO2468" s="20"/>
      <c r="DP2468" s="20"/>
      <c r="DQ2468" s="20"/>
      <c r="DR2468" s="20"/>
      <c r="DS2468" s="20"/>
      <c r="DT2468" s="20"/>
      <c r="DU2468" s="20"/>
      <c r="DV2468" s="20"/>
      <c r="DW2468" s="20"/>
      <c r="DX2468" s="20"/>
      <c r="DY2468" s="20"/>
    </row>
    <row r="2469" spans="1:129" x14ac:dyDescent="0.15">
      <c r="B2469" s="77" t="s">
        <v>5945</v>
      </c>
      <c r="C2469" s="75"/>
      <c r="D2469" s="73" t="s">
        <v>38</v>
      </c>
      <c r="E2469" s="201" t="s">
        <v>5946</v>
      </c>
      <c r="F2469" s="201">
        <f t="shared" si="426"/>
        <v>2.2221765470000002E-2</v>
      </c>
      <c r="G2469" s="201">
        <f t="shared" si="427"/>
        <v>6.3007122090000004E-3</v>
      </c>
      <c r="H2469" s="201">
        <f t="shared" si="428"/>
        <v>4.5476098709999998E-3</v>
      </c>
      <c r="I2469" s="201">
        <f t="shared" si="429"/>
        <v>6.7235338999999995E-4</v>
      </c>
      <c r="J2469" s="201">
        <v>1.070109E-2</v>
      </c>
      <c r="K2469" s="201">
        <v>4.1962544000000001E-3</v>
      </c>
      <c r="L2469" s="201">
        <v>2.7207464000000002E-4</v>
      </c>
      <c r="M2469" s="201">
        <v>9.6235709000000002E-5</v>
      </c>
      <c r="N2469" s="201">
        <v>4.5600535999999999E-3</v>
      </c>
      <c r="O2469" s="201">
        <v>1.6444229000000001E-3</v>
      </c>
      <c r="P2469" s="201">
        <v>7.9280831E-5</v>
      </c>
      <c r="Q2469" s="201">
        <v>4.5995455999999998E-4</v>
      </c>
      <c r="R2469" s="201">
        <v>0</v>
      </c>
      <c r="S2469" s="201">
        <v>0</v>
      </c>
      <c r="T2469" s="201">
        <v>0</v>
      </c>
      <c r="U2469" s="201">
        <v>2.1239883E-4</v>
      </c>
      <c r="V2469" s="255"/>
      <c r="W2469" s="246">
        <f t="shared" si="430"/>
        <v>7.9267333333333329E-2</v>
      </c>
      <c r="X2469" s="191">
        <v>4.6128853999999997</v>
      </c>
      <c r="Y2469" s="191">
        <v>1.1656451999999999</v>
      </c>
      <c r="Z2469" s="191">
        <v>0.15575146000000001</v>
      </c>
      <c r="AA2469" s="191">
        <v>2.9685014000000002E-4</v>
      </c>
      <c r="AB2469" s="191">
        <v>3.2107445999999999</v>
      </c>
      <c r="AC2469" s="191">
        <v>1.1632485999999999E-2</v>
      </c>
      <c r="AD2469" s="191">
        <v>6.8814792E-2</v>
      </c>
      <c r="AE2469" s="76">
        <v>2.0990242999999999E-7</v>
      </c>
      <c r="AF2469" s="76">
        <v>5.9840288000000001E-9</v>
      </c>
      <c r="AG2469" s="20">
        <v>7.5899102999999997E-3</v>
      </c>
      <c r="AH2469" s="20"/>
      <c r="AI2469" s="20"/>
      <c r="AJ2469" s="20"/>
      <c r="AK2469" s="20"/>
      <c r="AL2469" s="20"/>
      <c r="AM2469" s="20"/>
      <c r="AN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c r="BU2469" s="20"/>
      <c r="BV2469" s="20"/>
      <c r="BW2469" s="20"/>
      <c r="BX2469" s="20"/>
      <c r="BY2469" s="20"/>
      <c r="BZ2469" s="20"/>
      <c r="CA2469" s="20"/>
      <c r="CB2469" s="20"/>
      <c r="CC2469" s="20"/>
      <c r="CD2469" s="20"/>
      <c r="CE2469" s="20"/>
      <c r="CF2469" s="20"/>
      <c r="CG2469" s="20"/>
      <c r="CH2469" s="20"/>
      <c r="CI2469" s="20"/>
      <c r="CJ2469" s="20"/>
      <c r="CK2469" s="20"/>
      <c r="CL2469" s="20"/>
      <c r="CM2469" s="20"/>
      <c r="CN2469" s="20"/>
      <c r="CO2469" s="20"/>
      <c r="CP2469" s="20"/>
      <c r="CQ2469" s="20"/>
      <c r="CR2469" s="20"/>
      <c r="CS2469" s="20"/>
      <c r="CT2469" s="20"/>
      <c r="CU2469" s="20"/>
      <c r="CV2469" s="20"/>
      <c r="CW2469" s="20"/>
      <c r="CX2469" s="20"/>
      <c r="CY2469" s="20"/>
      <c r="CZ2469" s="20"/>
      <c r="DA2469" s="20"/>
      <c r="DB2469" s="20"/>
      <c r="DC2469" s="20"/>
      <c r="DD2469" s="20"/>
      <c r="DE2469" s="20"/>
      <c r="DF2469" s="20"/>
      <c r="DG2469" s="20"/>
      <c r="DH2469" s="20"/>
      <c r="DI2469" s="20"/>
      <c r="DJ2469" s="20"/>
      <c r="DK2469" s="20"/>
      <c r="DL2469" s="20"/>
      <c r="DM2469" s="20"/>
      <c r="DN2469" s="20"/>
      <c r="DO2469" s="20"/>
      <c r="DP2469" s="20"/>
      <c r="DQ2469" s="20"/>
      <c r="DR2469" s="20"/>
      <c r="DS2469" s="20"/>
      <c r="DT2469" s="20"/>
      <c r="DU2469" s="20"/>
      <c r="DV2469" s="20"/>
      <c r="DW2469" s="20"/>
      <c r="DX2469" s="20"/>
      <c r="DY2469" s="20"/>
    </row>
    <row r="2470" spans="1:129" x14ac:dyDescent="0.15">
      <c r="B2470" s="77" t="s">
        <v>5945</v>
      </c>
      <c r="C2470" s="75"/>
      <c r="D2470" s="73" t="s">
        <v>229</v>
      </c>
      <c r="E2470" s="201" t="s">
        <v>5947</v>
      </c>
      <c r="F2470" s="201">
        <f t="shared" si="426"/>
        <v>45.314901769999999</v>
      </c>
      <c r="G2470" s="201">
        <f t="shared" si="427"/>
        <v>5.9637448599999994</v>
      </c>
      <c r="H2470" s="201">
        <f t="shared" si="428"/>
        <v>7.6649029200000003</v>
      </c>
      <c r="I2470" s="201">
        <f t="shared" si="429"/>
        <v>1.1316929899999999</v>
      </c>
      <c r="J2470" s="201">
        <v>30.554561</v>
      </c>
      <c r="K2470" s="201">
        <v>7.0946375000000002</v>
      </c>
      <c r="L2470" s="201">
        <v>0.4384538</v>
      </c>
      <c r="M2470" s="201">
        <v>0.17893216000000001</v>
      </c>
      <c r="N2470" s="201">
        <v>4.5757646999999997</v>
      </c>
      <c r="O2470" s="201">
        <v>1.2090479999999999</v>
      </c>
      <c r="P2470" s="201">
        <v>0.13181161999999999</v>
      </c>
      <c r="Q2470" s="201">
        <v>0.39930557</v>
      </c>
      <c r="R2470" s="201">
        <v>0</v>
      </c>
      <c r="S2470" s="201">
        <v>0</v>
      </c>
      <c r="T2470" s="201">
        <v>0</v>
      </c>
      <c r="U2470" s="201">
        <v>0.73238742000000001</v>
      </c>
      <c r="W2470" s="246"/>
      <c r="X2470" s="191">
        <v>2807.7676999999999</v>
      </c>
      <c r="Y2470" s="191">
        <v>2100.1961000000001</v>
      </c>
      <c r="Z2470" s="191">
        <v>127.18492000000001</v>
      </c>
      <c r="AA2470" s="191">
        <v>0.14443721000000001</v>
      </c>
      <c r="AB2470" s="191">
        <v>516.24445000000003</v>
      </c>
      <c r="AC2470" s="191">
        <v>8.3407595000000008</v>
      </c>
      <c r="AD2470" s="191">
        <v>55.657040000000002</v>
      </c>
      <c r="AE2470" s="20">
        <v>3.9375473999999998E-4</v>
      </c>
      <c r="AF2470" s="76">
        <v>1.8593703E-6</v>
      </c>
      <c r="AG2470" s="20">
        <v>15.555156</v>
      </c>
      <c r="AH2470" s="20"/>
      <c r="AI2470" s="20"/>
      <c r="AJ2470" s="20"/>
      <c r="AK2470" s="20"/>
      <c r="AL2470" s="20"/>
      <c r="AM2470" s="20"/>
      <c r="AN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c r="BU2470" s="20"/>
      <c r="BV2470" s="20"/>
      <c r="BW2470" s="20"/>
      <c r="BX2470" s="20"/>
      <c r="BY2470" s="20"/>
      <c r="BZ2470" s="20"/>
      <c r="CA2470" s="20"/>
      <c r="CB2470" s="20"/>
      <c r="CC2470" s="20"/>
      <c r="CD2470" s="20"/>
      <c r="CE2470" s="20"/>
      <c r="CF2470" s="20"/>
      <c r="CG2470" s="20"/>
      <c r="CH2470" s="20"/>
      <c r="CI2470" s="20"/>
      <c r="CJ2470" s="20"/>
      <c r="CK2470" s="20"/>
      <c r="CL2470" s="20"/>
      <c r="CM2470" s="20"/>
      <c r="CN2470" s="20"/>
      <c r="CO2470" s="20"/>
      <c r="CP2470" s="20"/>
      <c r="CQ2470" s="20"/>
      <c r="CR2470" s="20"/>
      <c r="CS2470" s="20"/>
      <c r="CT2470" s="20"/>
      <c r="CU2470" s="20"/>
      <c r="CV2470" s="20"/>
      <c r="CW2470" s="20"/>
      <c r="CX2470" s="20"/>
      <c r="CY2470" s="20"/>
      <c r="CZ2470" s="20"/>
      <c r="DA2470" s="20"/>
      <c r="DB2470" s="20"/>
      <c r="DC2470" s="20"/>
      <c r="DD2470" s="20"/>
      <c r="DE2470" s="20"/>
      <c r="DF2470" s="20"/>
      <c r="DG2470" s="20"/>
      <c r="DH2470" s="20"/>
      <c r="DI2470" s="20"/>
      <c r="DJ2470" s="20"/>
      <c r="DK2470" s="20"/>
      <c r="DL2470" s="20"/>
      <c r="DM2470" s="20"/>
      <c r="DN2470" s="20"/>
      <c r="DO2470" s="20"/>
      <c r="DP2470" s="20"/>
      <c r="DQ2470" s="20"/>
      <c r="DR2470" s="20"/>
      <c r="DS2470" s="20"/>
      <c r="DT2470" s="20"/>
      <c r="DU2470" s="20"/>
      <c r="DV2470" s="20"/>
      <c r="DW2470" s="20"/>
      <c r="DX2470" s="20"/>
      <c r="DY2470" s="20"/>
    </row>
    <row r="2471" spans="1:129" x14ac:dyDescent="0.15">
      <c r="C2471" s="75"/>
      <c r="D2471" s="75"/>
      <c r="E2471" s="201"/>
      <c r="W2471" s="246"/>
      <c r="X2471" s="80"/>
      <c r="Y2471" s="80"/>
      <c r="Z2471" s="80"/>
      <c r="AA2471" s="80"/>
      <c r="AB2471" s="80"/>
      <c r="AC2471" s="80"/>
      <c r="AD2471" s="80"/>
      <c r="AE2471" s="70"/>
      <c r="AF2471" s="70"/>
      <c r="AG2471" s="70"/>
      <c r="AH2471" s="20"/>
      <c r="AI2471" s="20"/>
      <c r="AJ2471" s="20"/>
      <c r="AK2471" s="20"/>
      <c r="AL2471" s="20"/>
      <c r="AM2471" s="20"/>
      <c r="AN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c r="BU2471" s="20"/>
      <c r="BV2471" s="20"/>
      <c r="BW2471" s="20"/>
      <c r="BX2471" s="20"/>
      <c r="BY2471" s="20"/>
      <c r="BZ2471" s="20"/>
      <c r="CA2471" s="20"/>
      <c r="CB2471" s="20"/>
      <c r="CC2471" s="20"/>
      <c r="CD2471" s="20"/>
      <c r="CE2471" s="20"/>
      <c r="CF2471" s="20"/>
      <c r="CG2471" s="20"/>
      <c r="CH2471" s="20"/>
      <c r="CI2471" s="20"/>
      <c r="CJ2471" s="20"/>
      <c r="CK2471" s="20"/>
      <c r="CL2471" s="20"/>
      <c r="CM2471" s="20"/>
      <c r="CN2471" s="20"/>
      <c r="CO2471" s="20"/>
      <c r="CP2471" s="20"/>
      <c r="CQ2471" s="20"/>
      <c r="CR2471" s="20"/>
      <c r="CS2471" s="20"/>
      <c r="CT2471" s="20"/>
      <c r="CU2471" s="20"/>
      <c r="CV2471" s="20"/>
      <c r="CW2471" s="20"/>
      <c r="CX2471" s="20"/>
      <c r="CY2471" s="20"/>
      <c r="CZ2471" s="20"/>
      <c r="DA2471" s="20"/>
      <c r="DB2471" s="20"/>
      <c r="DC2471" s="20"/>
      <c r="DD2471" s="20"/>
      <c r="DE2471" s="20"/>
      <c r="DF2471" s="20"/>
      <c r="DG2471" s="20"/>
      <c r="DH2471" s="20"/>
      <c r="DI2471" s="20"/>
      <c r="DJ2471" s="20"/>
      <c r="DK2471" s="20"/>
      <c r="DL2471" s="20"/>
      <c r="DM2471" s="20"/>
      <c r="DN2471" s="20"/>
      <c r="DO2471" s="20"/>
      <c r="DP2471" s="20"/>
      <c r="DQ2471" s="20"/>
      <c r="DR2471" s="20"/>
      <c r="DS2471" s="20"/>
      <c r="DT2471" s="20"/>
      <c r="DU2471" s="20"/>
      <c r="DV2471" s="20"/>
      <c r="DW2471" s="20"/>
      <c r="DX2471" s="20"/>
      <c r="DY2471" s="20"/>
    </row>
    <row r="2472" spans="1:129" x14ac:dyDescent="0.15">
      <c r="A2472" s="61" t="s">
        <v>5948</v>
      </c>
      <c r="B2472" s="67" t="s">
        <v>5949</v>
      </c>
      <c r="C2472" s="83" t="s">
        <v>5950</v>
      </c>
      <c r="D2472" s="75"/>
      <c r="E2472" s="105"/>
      <c r="F2472" s="82"/>
      <c r="G2472" s="82"/>
      <c r="H2472" s="82"/>
      <c r="I2472" s="82"/>
      <c r="J2472" s="82"/>
      <c r="K2472" s="82"/>
      <c r="L2472" s="82"/>
      <c r="M2472" s="82"/>
      <c r="N2472" s="82"/>
      <c r="O2472" s="82"/>
      <c r="P2472" s="82"/>
      <c r="Q2472" s="82"/>
      <c r="R2472" s="82"/>
      <c r="S2472" s="82"/>
      <c r="T2472" s="82"/>
      <c r="U2472" s="82"/>
      <c r="W2472" s="246"/>
      <c r="X2472" s="80"/>
      <c r="Y2472" s="80"/>
      <c r="Z2472" s="80"/>
      <c r="AA2472" s="80"/>
      <c r="AB2472" s="80"/>
      <c r="AC2472" s="80"/>
      <c r="AD2472" s="80"/>
      <c r="AE2472" s="70"/>
      <c r="AF2472" s="70"/>
      <c r="AG2472" s="70"/>
      <c r="AH2472" s="20"/>
      <c r="AI2472" s="20"/>
      <c r="AJ2472" s="20"/>
      <c r="AK2472" s="20"/>
      <c r="AL2472" s="20"/>
      <c r="AM2472" s="20"/>
      <c r="AN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c r="BU2472" s="20"/>
      <c r="BV2472" s="20"/>
      <c r="BW2472" s="20"/>
      <c r="BX2472" s="20"/>
      <c r="BY2472" s="20"/>
      <c r="BZ2472" s="20"/>
      <c r="CA2472" s="20"/>
      <c r="CB2472" s="20"/>
      <c r="CC2472" s="20"/>
      <c r="CD2472" s="20"/>
      <c r="CE2472" s="20"/>
      <c r="CF2472" s="20"/>
      <c r="CG2472" s="20"/>
      <c r="CH2472" s="20"/>
      <c r="CI2472" s="20"/>
      <c r="CJ2472" s="20"/>
      <c r="CK2472" s="20"/>
      <c r="CL2472" s="20"/>
      <c r="CM2472" s="20"/>
      <c r="CN2472" s="20"/>
      <c r="CO2472" s="20"/>
      <c r="CP2472" s="20"/>
      <c r="CQ2472" s="20"/>
      <c r="CR2472" s="20"/>
      <c r="CS2472" s="20"/>
      <c r="CT2472" s="20"/>
      <c r="CU2472" s="20"/>
      <c r="CV2472" s="20"/>
      <c r="CW2472" s="20"/>
      <c r="CX2472" s="20"/>
      <c r="CY2472" s="20"/>
      <c r="CZ2472" s="20"/>
      <c r="DA2472" s="20"/>
      <c r="DB2472" s="20"/>
      <c r="DC2472" s="20"/>
      <c r="DD2472" s="20"/>
      <c r="DE2472" s="20"/>
      <c r="DF2472" s="20"/>
      <c r="DG2472" s="20"/>
      <c r="DH2472" s="20"/>
      <c r="DI2472" s="20"/>
      <c r="DJ2472" s="20"/>
      <c r="DK2472" s="20"/>
      <c r="DL2472" s="20"/>
      <c r="DM2472" s="20"/>
      <c r="DN2472" s="20"/>
      <c r="DO2472" s="20"/>
      <c r="DP2472" s="20"/>
      <c r="DQ2472" s="20"/>
      <c r="DR2472" s="20"/>
      <c r="DS2472" s="20"/>
      <c r="DT2472" s="20"/>
      <c r="DU2472" s="20"/>
      <c r="DV2472" s="20"/>
      <c r="DW2472" s="20"/>
      <c r="DX2472" s="20"/>
      <c r="DY2472" s="20"/>
    </row>
    <row r="2473" spans="1:129" x14ac:dyDescent="0.15">
      <c r="A2473" s="149"/>
      <c r="B2473" s="157" t="s">
        <v>5951</v>
      </c>
      <c r="C2473" s="75"/>
      <c r="D2473" s="118" t="s">
        <v>26</v>
      </c>
      <c r="E2473" s="201" t="s">
        <v>5952</v>
      </c>
      <c r="F2473" s="276">
        <f>G2473+H2473+I2473+J2473</f>
        <v>6.6047748719999994E-2</v>
      </c>
      <c r="G2473" s="276">
        <f>M2473+N2473+O2473</f>
        <v>3.1070356400000002E-2</v>
      </c>
      <c r="H2473" s="276">
        <f>K2473+L2473+P2473</f>
        <v>9.6720382500000007E-3</v>
      </c>
      <c r="I2473" s="276">
        <f>Q2473+IF(R2473="x",0,R2473)+IF(S2473="x",0,S2473)+IF(T2473="x",0,T2473)+U2473</f>
        <v>1.2489850699999999E-3</v>
      </c>
      <c r="J2473" s="276">
        <v>2.4056369000000001E-2</v>
      </c>
      <c r="K2473" s="276">
        <v>7.6580865000000003E-3</v>
      </c>
      <c r="L2473" s="276">
        <v>1.8129214E-3</v>
      </c>
      <c r="M2473" s="276">
        <v>1.1419248E-2</v>
      </c>
      <c r="N2473" s="276">
        <v>1.4374427E-2</v>
      </c>
      <c r="O2473" s="276">
        <v>5.2766814000000002E-3</v>
      </c>
      <c r="P2473" s="276">
        <v>2.0103035E-4</v>
      </c>
      <c r="Q2473" s="276">
        <v>4.0283635999999997E-4</v>
      </c>
      <c r="R2473" s="276">
        <v>0</v>
      </c>
      <c r="S2473" s="276">
        <v>0</v>
      </c>
      <c r="T2473" s="276">
        <v>0</v>
      </c>
      <c r="U2473" s="276">
        <v>8.4614871E-4</v>
      </c>
      <c r="V2473" s="287"/>
      <c r="W2473" s="246">
        <f>J2473/0.135</f>
        <v>0.17819532592592593</v>
      </c>
      <c r="X2473" s="191">
        <v>8.4972037999999994</v>
      </c>
      <c r="Y2473" s="191">
        <v>0.49283157</v>
      </c>
      <c r="Z2473" s="191">
        <v>2.7606436000000002E-2</v>
      </c>
      <c r="AA2473" s="191">
        <v>1.730577</v>
      </c>
      <c r="AB2473" s="191">
        <v>6.1898384999999996</v>
      </c>
      <c r="AC2473" s="191">
        <v>1.7007881E-3</v>
      </c>
      <c r="AD2473" s="191">
        <v>5.4649450000000002E-2</v>
      </c>
      <c r="AE2473" s="76">
        <v>5.2603695999999995E-7</v>
      </c>
      <c r="AF2473" s="76">
        <v>4.0574446999999998E-9</v>
      </c>
      <c r="AG2473" s="20">
        <v>3.8988433E-3</v>
      </c>
      <c r="AH2473" s="20"/>
      <c r="AI2473" s="20"/>
      <c r="AJ2473" s="20"/>
      <c r="AK2473" s="20"/>
      <c r="AL2473" s="20"/>
      <c r="AM2473" s="20"/>
      <c r="AN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c r="BU2473" s="20"/>
      <c r="BV2473" s="20"/>
      <c r="BW2473" s="20"/>
      <c r="BX2473" s="20"/>
      <c r="BY2473" s="20"/>
      <c r="BZ2473" s="20"/>
      <c r="CA2473" s="20"/>
      <c r="CB2473" s="20"/>
      <c r="CC2473" s="20"/>
      <c r="CD2473" s="20"/>
      <c r="CE2473" s="20"/>
      <c r="CF2473" s="20"/>
      <c r="CG2473" s="20"/>
      <c r="CH2473" s="20"/>
      <c r="CI2473" s="20"/>
      <c r="CJ2473" s="20"/>
      <c r="CK2473" s="20"/>
      <c r="CL2473" s="20"/>
      <c r="CM2473" s="20"/>
      <c r="CN2473" s="20"/>
      <c r="CO2473" s="20"/>
      <c r="CP2473" s="20"/>
      <c r="CQ2473" s="20"/>
      <c r="CR2473" s="20"/>
      <c r="CS2473" s="20"/>
      <c r="CT2473" s="20"/>
      <c r="CU2473" s="20"/>
      <c r="CV2473" s="20"/>
      <c r="CW2473" s="20"/>
      <c r="CX2473" s="20"/>
      <c r="CY2473" s="20"/>
      <c r="CZ2473" s="20"/>
      <c r="DA2473" s="20"/>
      <c r="DB2473" s="20"/>
      <c r="DC2473" s="20"/>
      <c r="DD2473" s="20"/>
      <c r="DE2473" s="20"/>
      <c r="DF2473" s="20"/>
      <c r="DG2473" s="20"/>
      <c r="DH2473" s="20"/>
      <c r="DI2473" s="20"/>
      <c r="DJ2473" s="20"/>
      <c r="DK2473" s="20"/>
      <c r="DL2473" s="20"/>
      <c r="DM2473" s="20"/>
      <c r="DN2473" s="20"/>
      <c r="DO2473" s="20"/>
      <c r="DP2473" s="20"/>
      <c r="DQ2473" s="20"/>
      <c r="DR2473" s="20"/>
      <c r="DS2473" s="20"/>
      <c r="DT2473" s="20"/>
      <c r="DU2473" s="20"/>
      <c r="DV2473" s="20"/>
      <c r="DW2473" s="20"/>
      <c r="DX2473" s="20"/>
      <c r="DY2473" s="20"/>
    </row>
    <row r="2474" spans="1:129" x14ac:dyDescent="0.15">
      <c r="A2474" s="149"/>
      <c r="B2474" s="157" t="s">
        <v>5953</v>
      </c>
      <c r="C2474" s="75"/>
      <c r="D2474" s="118" t="s">
        <v>26</v>
      </c>
      <c r="E2474" s="201" t="s">
        <v>5954</v>
      </c>
      <c r="F2474" s="276">
        <f>G2474+H2474+I2474+J2474</f>
        <v>1.17813646E-2</v>
      </c>
      <c r="G2474" s="276">
        <f>M2474+N2474+O2474</f>
        <v>1.38545453E-3</v>
      </c>
      <c r="H2474" s="276">
        <f>K2474+L2474+P2474</f>
        <v>4.4882811800000004E-3</v>
      </c>
      <c r="I2474" s="276">
        <f>Q2474+IF(R2474="x",0,R2474)+IF(S2474="x",0,S2474)+IF(T2474="x",0,T2474)+U2474</f>
        <v>6.1481629000000005E-4</v>
      </c>
      <c r="J2474" s="276">
        <v>5.2928126000000002E-3</v>
      </c>
      <c r="K2474" s="276">
        <v>4.0423348000000001E-3</v>
      </c>
      <c r="L2474" s="276">
        <v>3.1203957000000001E-4</v>
      </c>
      <c r="M2474" s="276">
        <v>1.5249489999999999E-4</v>
      </c>
      <c r="N2474" s="276">
        <v>9.7359594999999995E-4</v>
      </c>
      <c r="O2474" s="276">
        <v>2.5936368000000002E-4</v>
      </c>
      <c r="P2474" s="276">
        <v>1.3390681E-4</v>
      </c>
      <c r="Q2474" s="276">
        <v>2.2286378000000001E-4</v>
      </c>
      <c r="R2474" s="276">
        <v>0</v>
      </c>
      <c r="S2474" s="276">
        <v>0</v>
      </c>
      <c r="T2474" s="276">
        <v>0</v>
      </c>
      <c r="U2474" s="276">
        <v>3.9195251000000001E-4</v>
      </c>
      <c r="V2474" s="287"/>
      <c r="W2474" s="246">
        <f>J2474/0.135</f>
        <v>3.9206019259259262E-2</v>
      </c>
      <c r="X2474" s="191">
        <v>7.0015809999999998</v>
      </c>
      <c r="Y2474" s="191">
        <v>0.56664053999999997</v>
      </c>
      <c r="Z2474" s="191">
        <v>1.6346574999999999E-2</v>
      </c>
      <c r="AA2474" s="191">
        <v>8.5189459999999995E-4</v>
      </c>
      <c r="AB2474" s="191">
        <v>6.4101547999999999</v>
      </c>
      <c r="AC2474" s="191">
        <v>9.3752210000000002E-4</v>
      </c>
      <c r="AD2474" s="191">
        <v>6.6496912999999998E-3</v>
      </c>
      <c r="AE2474" s="76">
        <v>1.1932758999999999E-7</v>
      </c>
      <c r="AF2474" s="76">
        <v>2.6774563E-9</v>
      </c>
      <c r="AG2474" s="20">
        <v>4.9319958000000001E-3</v>
      </c>
      <c r="AH2474" s="20"/>
      <c r="AI2474" s="20"/>
      <c r="AJ2474" s="20"/>
      <c r="AK2474" s="20"/>
      <c r="AL2474" s="20"/>
      <c r="AM2474" s="20"/>
      <c r="AN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c r="BU2474" s="20"/>
      <c r="BV2474" s="20"/>
      <c r="BW2474" s="20"/>
      <c r="BX2474" s="20"/>
      <c r="BY2474" s="20"/>
      <c r="BZ2474" s="20"/>
      <c r="CA2474" s="20"/>
      <c r="CB2474" s="20"/>
      <c r="CC2474" s="20"/>
      <c r="CD2474" s="20"/>
      <c r="CE2474" s="20"/>
      <c r="CF2474" s="20"/>
      <c r="CG2474" s="20"/>
      <c r="CH2474" s="20"/>
      <c r="CI2474" s="20"/>
      <c r="CJ2474" s="20"/>
      <c r="CK2474" s="20"/>
      <c r="CL2474" s="20"/>
      <c r="CM2474" s="20"/>
      <c r="CN2474" s="20"/>
      <c r="CO2474" s="20"/>
      <c r="CP2474" s="20"/>
      <c r="CQ2474" s="20"/>
      <c r="CR2474" s="20"/>
      <c r="CS2474" s="20"/>
      <c r="CT2474" s="20"/>
      <c r="CU2474" s="20"/>
      <c r="CV2474" s="20"/>
      <c r="CW2474" s="20"/>
      <c r="CX2474" s="20"/>
      <c r="CY2474" s="20"/>
      <c r="CZ2474" s="20"/>
      <c r="DA2474" s="20"/>
      <c r="DB2474" s="20"/>
      <c r="DC2474" s="20"/>
      <c r="DD2474" s="20"/>
      <c r="DE2474" s="20"/>
      <c r="DF2474" s="20"/>
      <c r="DG2474" s="20"/>
      <c r="DH2474" s="20"/>
      <c r="DI2474" s="20"/>
      <c r="DJ2474" s="20"/>
      <c r="DK2474" s="20"/>
      <c r="DL2474" s="20"/>
      <c r="DM2474" s="20"/>
      <c r="DN2474" s="20"/>
      <c r="DO2474" s="20"/>
      <c r="DP2474" s="20"/>
      <c r="DQ2474" s="20"/>
      <c r="DR2474" s="20"/>
      <c r="DS2474" s="20"/>
      <c r="DT2474" s="20"/>
      <c r="DU2474" s="20"/>
      <c r="DV2474" s="20"/>
      <c r="DW2474" s="20"/>
      <c r="DX2474" s="20"/>
      <c r="DY2474" s="20"/>
    </row>
    <row r="2475" spans="1:129" x14ac:dyDescent="0.15">
      <c r="A2475" s="149"/>
      <c r="B2475" s="157"/>
      <c r="C2475" s="75"/>
      <c r="D2475" s="75"/>
      <c r="E2475" s="105"/>
      <c r="F2475" s="153"/>
      <c r="G2475" s="153"/>
      <c r="H2475" s="153"/>
      <c r="I2475" s="153"/>
      <c r="J2475" s="153"/>
      <c r="K2475" s="153"/>
      <c r="L2475" s="153"/>
      <c r="M2475" s="153"/>
      <c r="N2475" s="153"/>
      <c r="O2475" s="153"/>
      <c r="P2475" s="153"/>
      <c r="Q2475" s="153"/>
      <c r="R2475" s="153"/>
      <c r="S2475" s="153"/>
      <c r="T2475" s="153"/>
      <c r="U2475" s="153"/>
      <c r="W2475" s="246"/>
      <c r="X2475" s="80"/>
      <c r="Y2475" s="80"/>
      <c r="Z2475" s="80"/>
      <c r="AA2475" s="80"/>
      <c r="AB2475" s="80"/>
      <c r="AC2475" s="80"/>
      <c r="AD2475" s="80"/>
      <c r="AE2475" s="70"/>
      <c r="AF2475" s="70"/>
      <c r="AG2475" s="70"/>
      <c r="AH2475" s="20"/>
      <c r="AI2475" s="20"/>
      <c r="AJ2475" s="20"/>
      <c r="AK2475" s="20"/>
      <c r="AL2475" s="20"/>
      <c r="AM2475" s="20"/>
      <c r="AN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c r="BU2475" s="20"/>
      <c r="BV2475" s="20"/>
      <c r="BW2475" s="20"/>
      <c r="BX2475" s="20"/>
      <c r="BY2475" s="20"/>
      <c r="BZ2475" s="20"/>
      <c r="CA2475" s="20"/>
      <c r="CB2475" s="20"/>
      <c r="CC2475" s="20"/>
      <c r="CD2475" s="20"/>
      <c r="CE2475" s="20"/>
      <c r="CF2475" s="20"/>
      <c r="CG2475" s="20"/>
      <c r="CH2475" s="20"/>
      <c r="CI2475" s="20"/>
      <c r="CJ2475" s="20"/>
      <c r="CK2475" s="20"/>
      <c r="CL2475" s="20"/>
      <c r="CM2475" s="20"/>
      <c r="CN2475" s="20"/>
      <c r="CO2475" s="20"/>
      <c r="CP2475" s="20"/>
      <c r="CQ2475" s="20"/>
      <c r="CR2475" s="20"/>
      <c r="CS2475" s="20"/>
      <c r="CT2475" s="20"/>
      <c r="CU2475" s="20"/>
      <c r="CV2475" s="20"/>
      <c r="CW2475" s="20"/>
      <c r="CX2475" s="20"/>
      <c r="CY2475" s="20"/>
      <c r="CZ2475" s="20"/>
      <c r="DA2475" s="20"/>
      <c r="DB2475" s="20"/>
      <c r="DC2475" s="20"/>
      <c r="DD2475" s="20"/>
      <c r="DE2475" s="20"/>
      <c r="DF2475" s="20"/>
      <c r="DG2475" s="20"/>
      <c r="DH2475" s="20"/>
      <c r="DI2475" s="20"/>
      <c r="DJ2475" s="20"/>
      <c r="DK2475" s="20"/>
      <c r="DL2475" s="20"/>
      <c r="DM2475" s="20"/>
      <c r="DN2475" s="20"/>
      <c r="DO2475" s="20"/>
      <c r="DP2475" s="20"/>
      <c r="DQ2475" s="20"/>
      <c r="DR2475" s="20"/>
      <c r="DS2475" s="20"/>
      <c r="DT2475" s="20"/>
      <c r="DU2475" s="20"/>
      <c r="DV2475" s="20"/>
      <c r="DW2475" s="20"/>
      <c r="DX2475" s="20"/>
      <c r="DY2475" s="20"/>
    </row>
    <row r="2476" spans="1:129" x14ac:dyDescent="0.15">
      <c r="A2476" s="61" t="s">
        <v>5955</v>
      </c>
      <c r="B2476" s="67" t="s">
        <v>5956</v>
      </c>
      <c r="C2476" s="83" t="s">
        <v>5957</v>
      </c>
      <c r="D2476" s="83"/>
      <c r="E2476" s="105"/>
      <c r="F2476" s="153"/>
      <c r="G2476" s="153"/>
      <c r="H2476" s="153"/>
      <c r="I2476" s="153"/>
      <c r="J2476" s="153"/>
      <c r="K2476" s="153"/>
      <c r="L2476" s="153"/>
      <c r="M2476" s="153"/>
      <c r="N2476" s="153"/>
      <c r="O2476" s="153"/>
      <c r="P2476" s="153"/>
      <c r="Q2476" s="153"/>
      <c r="R2476" s="153"/>
      <c r="S2476" s="153"/>
      <c r="T2476" s="153"/>
      <c r="U2476" s="153"/>
      <c r="W2476" s="246"/>
      <c r="X2476" s="80"/>
      <c r="Y2476" s="80"/>
      <c r="Z2476" s="80"/>
      <c r="AA2476" s="80"/>
      <c r="AB2476" s="80"/>
      <c r="AC2476" s="80"/>
      <c r="AD2476" s="80"/>
      <c r="AE2476" s="70"/>
      <c r="AF2476" s="70"/>
      <c r="AG2476" s="70"/>
      <c r="AH2476" s="20"/>
      <c r="AI2476" s="20"/>
      <c r="AJ2476" s="20"/>
      <c r="AK2476" s="20"/>
      <c r="AL2476" s="20"/>
      <c r="AM2476" s="20"/>
      <c r="AN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c r="BU2476" s="20"/>
      <c r="BV2476" s="20"/>
      <c r="BW2476" s="20"/>
      <c r="BX2476" s="20"/>
      <c r="BY2476" s="20"/>
      <c r="BZ2476" s="20"/>
      <c r="CA2476" s="20"/>
      <c r="CB2476" s="20"/>
      <c r="CC2476" s="20"/>
      <c r="CD2476" s="20"/>
      <c r="CE2476" s="20"/>
      <c r="CF2476" s="20"/>
      <c r="CG2476" s="20"/>
      <c r="CH2476" s="20"/>
      <c r="CI2476" s="20"/>
      <c r="CJ2476" s="20"/>
      <c r="CK2476" s="20"/>
      <c r="CL2476" s="20"/>
      <c r="CM2476" s="20"/>
      <c r="CN2476" s="20"/>
      <c r="CO2476" s="20"/>
      <c r="CP2476" s="20"/>
      <c r="CQ2476" s="20"/>
      <c r="CR2476" s="20"/>
      <c r="CS2476" s="20"/>
      <c r="CT2476" s="20"/>
      <c r="CU2476" s="20"/>
      <c r="CV2476" s="20"/>
      <c r="CW2476" s="20"/>
      <c r="CX2476" s="20"/>
      <c r="CY2476" s="20"/>
      <c r="CZ2476" s="20"/>
      <c r="DA2476" s="20"/>
      <c r="DB2476" s="20"/>
      <c r="DC2476" s="20"/>
      <c r="DD2476" s="20"/>
      <c r="DE2476" s="20"/>
      <c r="DF2476" s="20"/>
      <c r="DG2476" s="20"/>
      <c r="DH2476" s="20"/>
      <c r="DI2476" s="20"/>
      <c r="DJ2476" s="20"/>
      <c r="DK2476" s="20"/>
      <c r="DL2476" s="20"/>
      <c r="DM2476" s="20"/>
      <c r="DN2476" s="20"/>
      <c r="DO2476" s="20"/>
      <c r="DP2476" s="20"/>
      <c r="DQ2476" s="20"/>
      <c r="DR2476" s="20"/>
      <c r="DS2476" s="20"/>
      <c r="DT2476" s="20"/>
      <c r="DU2476" s="20"/>
      <c r="DV2476" s="20"/>
      <c r="DW2476" s="20"/>
      <c r="DX2476" s="20"/>
      <c r="DY2476" s="20"/>
    </row>
    <row r="2477" spans="1:129" s="149" customFormat="1" x14ac:dyDescent="0.15">
      <c r="B2477" s="157" t="s">
        <v>5958</v>
      </c>
      <c r="C2477" s="148"/>
      <c r="D2477" s="118" t="s">
        <v>26</v>
      </c>
      <c r="E2477" s="201" t="s">
        <v>5959</v>
      </c>
      <c r="F2477" s="276">
        <f t="shared" ref="F2477:F2540" si="431">G2477+H2477+I2477+J2477</f>
        <v>7.4933653749999999E-3</v>
      </c>
      <c r="G2477" s="276">
        <f t="shared" ref="G2477:G2540" si="432">M2477+N2477+O2477</f>
        <v>1.5287734600000001E-3</v>
      </c>
      <c r="H2477" s="276">
        <f t="shared" ref="H2477:H2540" si="433">K2477+L2477+P2477</f>
        <v>4.0455237000000003E-3</v>
      </c>
      <c r="I2477" s="276">
        <f t="shared" ref="I2477:I2540" si="434">Q2477+IF(R2477="x",0,R2477)+IF(S2477="x",0,S2477)+IF(T2477="x",0,T2477)+U2477</f>
        <v>1.9002581499999999E-4</v>
      </c>
      <c r="J2477" s="276">
        <v>1.7290424E-3</v>
      </c>
      <c r="K2477" s="276">
        <v>3.2326799999999999E-3</v>
      </c>
      <c r="L2477" s="276">
        <v>4.8602520000000002E-4</v>
      </c>
      <c r="M2477" s="276">
        <v>2.1082511000000001E-4</v>
      </c>
      <c r="N2477" s="276">
        <v>1.0399972E-3</v>
      </c>
      <c r="O2477" s="276">
        <v>2.7795115000000002E-4</v>
      </c>
      <c r="P2477" s="276">
        <v>3.2681849999999999E-4</v>
      </c>
      <c r="Q2477" s="276">
        <v>1.6647723E-4</v>
      </c>
      <c r="R2477" s="276">
        <v>0</v>
      </c>
      <c r="S2477" s="276">
        <v>0</v>
      </c>
      <c r="T2477" s="276">
        <v>0</v>
      </c>
      <c r="U2477" s="276">
        <v>2.3548584999999999E-5</v>
      </c>
      <c r="V2477" s="287"/>
      <c r="W2477" s="246">
        <f t="shared" ref="W2477:W2540" si="435">J2477/0.135</f>
        <v>1.2807721481481481E-2</v>
      </c>
      <c r="X2477" s="191">
        <v>4.7448832000000003</v>
      </c>
      <c r="Y2477" s="191">
        <v>0.17689738999999999</v>
      </c>
      <c r="Z2477" s="191">
        <v>3.6973797E-3</v>
      </c>
      <c r="AA2477" s="191">
        <v>4.4565855000000001E-4</v>
      </c>
      <c r="AB2477" s="191">
        <v>4.5615063999999999</v>
      </c>
      <c r="AC2477" s="191">
        <v>2.4315837E-4</v>
      </c>
      <c r="AD2477" s="191">
        <v>2.093204E-3</v>
      </c>
      <c r="AE2477" s="76">
        <v>5.6151459999999999E-8</v>
      </c>
      <c r="AF2477" s="76">
        <v>1.8458990000000001E-9</v>
      </c>
      <c r="AG2477" s="20">
        <v>1.5968852E-3</v>
      </c>
    </row>
    <row r="2478" spans="1:129" s="149" customFormat="1" x14ac:dyDescent="0.15">
      <c r="B2478" s="157" t="s">
        <v>5960</v>
      </c>
      <c r="C2478" s="148"/>
      <c r="D2478" s="118" t="s">
        <v>26</v>
      </c>
      <c r="E2478" s="201" t="s">
        <v>5961</v>
      </c>
      <c r="F2478" s="276">
        <f t="shared" si="431"/>
        <v>1.8888477627000001E-2</v>
      </c>
      <c r="G2478" s="276">
        <f t="shared" si="432"/>
        <v>1.8116534E-3</v>
      </c>
      <c r="H2478" s="276">
        <f t="shared" si="433"/>
        <v>4.1063767269999994E-3</v>
      </c>
      <c r="I2478" s="276">
        <f t="shared" si="434"/>
        <v>2.6404849999999997E-4</v>
      </c>
      <c r="J2478" s="276">
        <v>1.2706399E-2</v>
      </c>
      <c r="K2478" s="276">
        <v>3.7497977999999999E-3</v>
      </c>
      <c r="L2478" s="276">
        <v>3.0594996999999999E-4</v>
      </c>
      <c r="M2478" s="276">
        <v>6.21577E-4</v>
      </c>
      <c r="N2478" s="276">
        <v>9.9134276000000009E-4</v>
      </c>
      <c r="O2478" s="276">
        <v>1.9873364E-4</v>
      </c>
      <c r="P2478" s="276">
        <v>5.0628957000000002E-5</v>
      </c>
      <c r="Q2478" s="276">
        <v>1.1587279000000001E-4</v>
      </c>
      <c r="R2478" s="276">
        <v>0</v>
      </c>
      <c r="S2478" s="276">
        <v>0</v>
      </c>
      <c r="T2478" s="276">
        <v>0</v>
      </c>
      <c r="U2478" s="276">
        <v>1.4817570999999999E-4</v>
      </c>
      <c r="V2478" s="287"/>
      <c r="W2478" s="246">
        <f t="shared" si="435"/>
        <v>9.4121474074074063E-2</v>
      </c>
      <c r="X2478" s="191">
        <v>0.47654848999999999</v>
      </c>
      <c r="Y2478" s="191">
        <v>0.32562642000000003</v>
      </c>
      <c r="Z2478" s="191">
        <v>2.1358515000000002E-2</v>
      </c>
      <c r="AA2478" s="191">
        <v>9.9306119000000005E-3</v>
      </c>
      <c r="AB2478" s="191">
        <v>0.10895525</v>
      </c>
      <c r="AC2478" s="191">
        <v>1.6991179999999999E-3</v>
      </c>
      <c r="AD2478" s="191">
        <v>8.9785798000000007E-3</v>
      </c>
      <c r="AE2478" s="76">
        <v>1.6729645999999999E-7</v>
      </c>
      <c r="AF2478" s="76">
        <v>5.6572221999999995E-10</v>
      </c>
      <c r="AG2478" s="20">
        <v>1.4123282000000001E-3</v>
      </c>
    </row>
    <row r="2479" spans="1:129" s="149" customFormat="1" x14ac:dyDescent="0.15">
      <c r="B2479" s="157" t="s">
        <v>5962</v>
      </c>
      <c r="C2479" s="148"/>
      <c r="D2479" s="118" t="s">
        <v>26</v>
      </c>
      <c r="E2479" s="201" t="s">
        <v>5963</v>
      </c>
      <c r="F2479" s="276">
        <f t="shared" si="431"/>
        <v>7.5007888380000005E-3</v>
      </c>
      <c r="G2479" s="276">
        <f t="shared" si="432"/>
        <v>1.5488857600000001E-3</v>
      </c>
      <c r="H2479" s="276">
        <f t="shared" si="433"/>
        <v>3.9977355899999999E-3</v>
      </c>
      <c r="I2479" s="276">
        <f t="shared" si="434"/>
        <v>2.0491848800000001E-4</v>
      </c>
      <c r="J2479" s="276">
        <v>1.749249E-3</v>
      </c>
      <c r="K2479" s="276">
        <v>3.1881665999999999E-3</v>
      </c>
      <c r="L2479" s="276">
        <v>4.8178157999999999E-4</v>
      </c>
      <c r="M2479" s="276">
        <v>2.4421935000000001E-4</v>
      </c>
      <c r="N2479" s="276">
        <v>1.0248297999999999E-3</v>
      </c>
      <c r="O2479" s="276">
        <v>2.7983661E-4</v>
      </c>
      <c r="P2479" s="276">
        <v>3.2778741E-4</v>
      </c>
      <c r="Q2479" s="276">
        <v>1.6625092000000001E-4</v>
      </c>
      <c r="R2479" s="276">
        <v>0</v>
      </c>
      <c r="S2479" s="276">
        <v>0</v>
      </c>
      <c r="T2479" s="276">
        <v>0</v>
      </c>
      <c r="U2479" s="276">
        <v>3.8667568000000001E-5</v>
      </c>
      <c r="V2479" s="287"/>
      <c r="W2479" s="246">
        <f t="shared" si="435"/>
        <v>1.2957399999999999E-2</v>
      </c>
      <c r="X2479" s="191">
        <v>4.8527486</v>
      </c>
      <c r="Y2479" s="191">
        <v>0.17923574</v>
      </c>
      <c r="Z2479" s="191">
        <v>4.2030059E-3</v>
      </c>
      <c r="AA2479" s="191">
        <v>6.1746771E-4</v>
      </c>
      <c r="AB2479" s="191">
        <v>4.6663978000000004</v>
      </c>
      <c r="AC2479" s="191">
        <v>2.7874544999999999E-4</v>
      </c>
      <c r="AD2479" s="191">
        <v>2.0158247000000001E-3</v>
      </c>
      <c r="AE2479" s="76">
        <v>5.6042976999999997E-8</v>
      </c>
      <c r="AF2479" s="76">
        <v>1.9181910999999999E-9</v>
      </c>
      <c r="AG2479" s="20">
        <v>1.6273835E-3</v>
      </c>
    </row>
    <row r="2480" spans="1:129" s="149" customFormat="1" x14ac:dyDescent="0.15">
      <c r="B2480" s="157" t="s">
        <v>5964</v>
      </c>
      <c r="C2480" s="148"/>
      <c r="D2480" s="118" t="s">
        <v>26</v>
      </c>
      <c r="E2480" s="201" t="s">
        <v>5965</v>
      </c>
      <c r="F2480" s="276">
        <f t="shared" si="431"/>
        <v>1.8880534803999999E-2</v>
      </c>
      <c r="G2480" s="276">
        <f t="shared" si="432"/>
        <v>1.8114304899999999E-3</v>
      </c>
      <c r="H2480" s="276">
        <f t="shared" si="433"/>
        <v>4.1063221040000004E-3</v>
      </c>
      <c r="I2480" s="276">
        <f t="shared" si="434"/>
        <v>2.6396920999999999E-4</v>
      </c>
      <c r="J2480" s="276">
        <v>1.2698813E-2</v>
      </c>
      <c r="K2480" s="276">
        <v>3.7497567000000002E-3</v>
      </c>
      <c r="L2480" s="276">
        <v>3.0594258999999999E-4</v>
      </c>
      <c r="M2480" s="276">
        <v>6.2157616999999996E-4</v>
      </c>
      <c r="N2480" s="276">
        <v>9.9129596999999992E-4</v>
      </c>
      <c r="O2480" s="276">
        <v>1.9855835E-4</v>
      </c>
      <c r="P2480" s="276">
        <v>5.0622813999999997E-5</v>
      </c>
      <c r="Q2480" s="276">
        <v>1.1586448999999999E-4</v>
      </c>
      <c r="R2480" s="276">
        <v>0</v>
      </c>
      <c r="S2480" s="276">
        <v>0</v>
      </c>
      <c r="T2480" s="276">
        <v>0</v>
      </c>
      <c r="U2480" s="276">
        <v>1.4810472E-4</v>
      </c>
      <c r="V2480" s="287"/>
      <c r="W2480" s="246">
        <f t="shared" si="435"/>
        <v>9.406528148148148E-2</v>
      </c>
      <c r="X2480" s="191">
        <v>0.47654121999999999</v>
      </c>
      <c r="Y2480" s="191">
        <v>0.32561990000000002</v>
      </c>
      <c r="Z2480" s="191">
        <v>2.1358078999999999E-2</v>
      </c>
      <c r="AA2480" s="191">
        <v>9.9306119000000005E-3</v>
      </c>
      <c r="AB2480" s="191">
        <v>0.10895513</v>
      </c>
      <c r="AC2480" s="191">
        <v>1.6990888999999999E-3</v>
      </c>
      <c r="AD2480" s="191">
        <v>8.9784111E-3</v>
      </c>
      <c r="AE2480" s="76">
        <v>1.6723382999999999E-7</v>
      </c>
      <c r="AF2480" s="76">
        <v>5.6553692999999997E-10</v>
      </c>
      <c r="AG2480" s="20">
        <v>1.4122833E-3</v>
      </c>
    </row>
    <row r="2481" spans="2:33" s="149" customFormat="1" x14ac:dyDescent="0.15">
      <c r="B2481" s="157" t="s">
        <v>5966</v>
      </c>
      <c r="C2481" s="148"/>
      <c r="D2481" s="118" t="s">
        <v>26</v>
      </c>
      <c r="E2481" s="201" t="s">
        <v>5967</v>
      </c>
      <c r="F2481" s="276">
        <f t="shared" si="431"/>
        <v>7.4933651640000003E-3</v>
      </c>
      <c r="G2481" s="276">
        <f t="shared" si="432"/>
        <v>1.5287734600000001E-3</v>
      </c>
      <c r="H2481" s="276">
        <f t="shared" si="433"/>
        <v>4.0455234899999994E-3</v>
      </c>
      <c r="I2481" s="276">
        <f t="shared" si="434"/>
        <v>1.90025814E-4</v>
      </c>
      <c r="J2481" s="276">
        <v>1.7290424E-3</v>
      </c>
      <c r="K2481" s="276">
        <v>3.2326797999999999E-3</v>
      </c>
      <c r="L2481" s="276">
        <v>4.8602519000000001E-4</v>
      </c>
      <c r="M2481" s="276">
        <v>2.1082511000000001E-4</v>
      </c>
      <c r="N2481" s="276">
        <v>1.0399972E-3</v>
      </c>
      <c r="O2481" s="276">
        <v>2.7795115000000002E-4</v>
      </c>
      <c r="P2481" s="276">
        <v>3.2681849999999999E-4</v>
      </c>
      <c r="Q2481" s="276">
        <v>1.6647723E-4</v>
      </c>
      <c r="R2481" s="276">
        <v>0</v>
      </c>
      <c r="S2481" s="276">
        <v>0</v>
      </c>
      <c r="T2481" s="276">
        <v>0</v>
      </c>
      <c r="U2481" s="276">
        <v>2.3548584E-5</v>
      </c>
      <c r="V2481" s="287"/>
      <c r="W2481" s="246">
        <f t="shared" si="435"/>
        <v>1.2807721481481481E-2</v>
      </c>
      <c r="X2481" s="191">
        <v>4.7448832000000003</v>
      </c>
      <c r="Y2481" s="191">
        <v>0.17689738999999999</v>
      </c>
      <c r="Z2481" s="191">
        <v>3.6973797E-3</v>
      </c>
      <c r="AA2481" s="191">
        <v>4.4565855000000001E-4</v>
      </c>
      <c r="AB2481" s="191">
        <v>4.5615063999999999</v>
      </c>
      <c r="AC2481" s="191">
        <v>2.4315837E-4</v>
      </c>
      <c r="AD2481" s="191">
        <v>2.093204E-3</v>
      </c>
      <c r="AE2481" s="76">
        <v>5.6151459999999999E-8</v>
      </c>
      <c r="AF2481" s="76">
        <v>1.8458990000000001E-9</v>
      </c>
      <c r="AG2481" s="20">
        <v>1.5968852E-3</v>
      </c>
    </row>
    <row r="2482" spans="2:33" s="149" customFormat="1" x14ac:dyDescent="0.15">
      <c r="B2482" s="157" t="s">
        <v>5968</v>
      </c>
      <c r="C2482" s="148"/>
      <c r="D2482" s="118" t="s">
        <v>26</v>
      </c>
      <c r="E2482" s="201" t="s">
        <v>5969</v>
      </c>
      <c r="F2482" s="276">
        <f t="shared" si="431"/>
        <v>1.8888477627000001E-2</v>
      </c>
      <c r="G2482" s="276">
        <f t="shared" si="432"/>
        <v>1.8116534E-3</v>
      </c>
      <c r="H2482" s="276">
        <f t="shared" si="433"/>
        <v>4.1063767269999994E-3</v>
      </c>
      <c r="I2482" s="276">
        <f t="shared" si="434"/>
        <v>2.6404849999999997E-4</v>
      </c>
      <c r="J2482" s="276">
        <v>1.2706399E-2</v>
      </c>
      <c r="K2482" s="276">
        <v>3.7497977999999999E-3</v>
      </c>
      <c r="L2482" s="276">
        <v>3.0594996999999999E-4</v>
      </c>
      <c r="M2482" s="276">
        <v>6.21577E-4</v>
      </c>
      <c r="N2482" s="276">
        <v>9.9134276000000009E-4</v>
      </c>
      <c r="O2482" s="276">
        <v>1.9873364E-4</v>
      </c>
      <c r="P2482" s="276">
        <v>5.0628957000000002E-5</v>
      </c>
      <c r="Q2482" s="276">
        <v>1.1587279000000001E-4</v>
      </c>
      <c r="R2482" s="276">
        <v>0</v>
      </c>
      <c r="S2482" s="276">
        <v>0</v>
      </c>
      <c r="T2482" s="276">
        <v>0</v>
      </c>
      <c r="U2482" s="276">
        <v>1.4817570999999999E-4</v>
      </c>
      <c r="V2482" s="287"/>
      <c r="W2482" s="246">
        <f t="shared" si="435"/>
        <v>9.4121474074074063E-2</v>
      </c>
      <c r="X2482" s="191">
        <v>0.47654848999999999</v>
      </c>
      <c r="Y2482" s="191">
        <v>0.32562642000000003</v>
      </c>
      <c r="Z2482" s="191">
        <v>2.1358515000000002E-2</v>
      </c>
      <c r="AA2482" s="191">
        <v>9.9306119000000005E-3</v>
      </c>
      <c r="AB2482" s="191">
        <v>0.10895525</v>
      </c>
      <c r="AC2482" s="191">
        <v>1.6991179999999999E-3</v>
      </c>
      <c r="AD2482" s="191">
        <v>8.9785798000000007E-3</v>
      </c>
      <c r="AE2482" s="76">
        <v>1.6729645999999999E-7</v>
      </c>
      <c r="AF2482" s="76">
        <v>5.6572221999999995E-10</v>
      </c>
      <c r="AG2482" s="20">
        <v>1.4123282000000001E-3</v>
      </c>
    </row>
    <row r="2483" spans="2:33" s="149" customFormat="1" x14ac:dyDescent="0.15">
      <c r="B2483" s="157" t="s">
        <v>5970</v>
      </c>
      <c r="C2483" s="148"/>
      <c r="D2483" s="118" t="s">
        <v>26</v>
      </c>
      <c r="E2483" s="201" t="s">
        <v>5971</v>
      </c>
      <c r="F2483" s="276">
        <f t="shared" si="431"/>
        <v>7.5007889380000001E-3</v>
      </c>
      <c r="G2483" s="276">
        <f t="shared" si="432"/>
        <v>1.5488857600000001E-3</v>
      </c>
      <c r="H2483" s="276">
        <f t="shared" si="433"/>
        <v>3.9977355899999999E-3</v>
      </c>
      <c r="I2483" s="276">
        <f t="shared" si="434"/>
        <v>2.0491848800000001E-4</v>
      </c>
      <c r="J2483" s="276">
        <v>1.7492491000000001E-3</v>
      </c>
      <c r="K2483" s="276">
        <v>3.1881665999999999E-3</v>
      </c>
      <c r="L2483" s="276">
        <v>4.8178157999999999E-4</v>
      </c>
      <c r="M2483" s="276">
        <v>2.4421935000000001E-4</v>
      </c>
      <c r="N2483" s="276">
        <v>1.0248297999999999E-3</v>
      </c>
      <c r="O2483" s="276">
        <v>2.7983661E-4</v>
      </c>
      <c r="P2483" s="276">
        <v>3.2778741E-4</v>
      </c>
      <c r="Q2483" s="276">
        <v>1.6625092000000001E-4</v>
      </c>
      <c r="R2483" s="276">
        <v>0</v>
      </c>
      <c r="S2483" s="276">
        <v>0</v>
      </c>
      <c r="T2483" s="276">
        <v>0</v>
      </c>
      <c r="U2483" s="276">
        <v>3.8667568000000001E-5</v>
      </c>
      <c r="V2483" s="287"/>
      <c r="W2483" s="246">
        <f t="shared" si="435"/>
        <v>1.295740074074074E-2</v>
      </c>
      <c r="X2483" s="191">
        <v>4.8527486</v>
      </c>
      <c r="Y2483" s="191">
        <v>0.17923574</v>
      </c>
      <c r="Z2483" s="191">
        <v>4.2030065000000002E-3</v>
      </c>
      <c r="AA2483" s="191">
        <v>6.1746771E-4</v>
      </c>
      <c r="AB2483" s="191">
        <v>4.6663978000000004</v>
      </c>
      <c r="AC2483" s="191">
        <v>2.7874544999999999E-4</v>
      </c>
      <c r="AD2483" s="191">
        <v>2.0158247000000001E-3</v>
      </c>
      <c r="AE2483" s="76">
        <v>5.6042978000000001E-8</v>
      </c>
      <c r="AF2483" s="76">
        <v>1.9181910999999999E-9</v>
      </c>
      <c r="AG2483" s="20">
        <v>1.6273835E-3</v>
      </c>
    </row>
    <row r="2484" spans="2:33" s="149" customFormat="1" x14ac:dyDescent="0.15">
      <c r="B2484" s="157" t="s">
        <v>5972</v>
      </c>
      <c r="C2484" s="148"/>
      <c r="D2484" s="118" t="s">
        <v>26</v>
      </c>
      <c r="E2484" s="201" t="s">
        <v>5973</v>
      </c>
      <c r="F2484" s="276">
        <f t="shared" si="431"/>
        <v>1.0971906744000001E-2</v>
      </c>
      <c r="G2484" s="276">
        <f t="shared" si="432"/>
        <v>4.6695449300000001E-3</v>
      </c>
      <c r="H2484" s="276">
        <f t="shared" si="433"/>
        <v>4.4473268399999998E-3</v>
      </c>
      <c r="I2484" s="276">
        <f t="shared" si="434"/>
        <v>1.34981074E-4</v>
      </c>
      <c r="J2484" s="276">
        <v>1.7200538999999999E-3</v>
      </c>
      <c r="K2484" s="276">
        <v>3.5709776000000001E-3</v>
      </c>
      <c r="L2484" s="276">
        <v>5.4898944000000003E-4</v>
      </c>
      <c r="M2484" s="276">
        <v>3.6769469000000001E-4</v>
      </c>
      <c r="N2484" s="276">
        <v>4.0231692000000001E-3</v>
      </c>
      <c r="O2484" s="276">
        <v>2.7868104000000003E-4</v>
      </c>
      <c r="P2484" s="276">
        <v>3.273598E-4</v>
      </c>
      <c r="Q2484" s="276">
        <v>9.7099341000000006E-5</v>
      </c>
      <c r="R2484" s="276">
        <v>0</v>
      </c>
      <c r="S2484" s="276">
        <v>0</v>
      </c>
      <c r="T2484" s="276">
        <v>0</v>
      </c>
      <c r="U2484" s="276">
        <v>3.7881732999999997E-5</v>
      </c>
      <c r="V2484" s="287"/>
      <c r="W2484" s="246">
        <f t="shared" si="435"/>
        <v>1.2741139999999998E-2</v>
      </c>
      <c r="X2484" s="191">
        <v>4.8476397999999996</v>
      </c>
      <c r="Y2484" s="191">
        <v>0.17432307</v>
      </c>
      <c r="Z2484" s="191">
        <v>4.1111150000000003E-3</v>
      </c>
      <c r="AA2484" s="191">
        <v>6.1730751000000001E-4</v>
      </c>
      <c r="AB2484" s="191">
        <v>4.666347</v>
      </c>
      <c r="AC2484" s="191">
        <v>2.7195921999999999E-4</v>
      </c>
      <c r="AD2484" s="191">
        <v>1.9694183999999998E-3</v>
      </c>
      <c r="AE2484" s="76">
        <v>1.1133741E-7</v>
      </c>
      <c r="AF2484" s="76">
        <v>1.9520998999999999E-9</v>
      </c>
      <c r="AG2484" s="20">
        <v>1.5877180999999999E-3</v>
      </c>
    </row>
    <row r="2485" spans="2:33" s="149" customFormat="1" x14ac:dyDescent="0.15">
      <c r="B2485" s="157" t="s">
        <v>5974</v>
      </c>
      <c r="C2485" s="148"/>
      <c r="D2485" s="118" t="s">
        <v>26</v>
      </c>
      <c r="E2485" s="201" t="s">
        <v>5975</v>
      </c>
      <c r="F2485" s="276">
        <f t="shared" si="431"/>
        <v>2.4948931652E-2</v>
      </c>
      <c r="G2485" s="276">
        <f t="shared" si="432"/>
        <v>1.15244717E-2</v>
      </c>
      <c r="H2485" s="276">
        <f t="shared" si="433"/>
        <v>3.7487447119999998E-3</v>
      </c>
      <c r="I2485" s="276">
        <f t="shared" si="434"/>
        <v>6.1822953999999999E-4</v>
      </c>
      <c r="J2485" s="276">
        <v>9.0574856999999995E-3</v>
      </c>
      <c r="K2485" s="276">
        <v>2.9932175E-3</v>
      </c>
      <c r="L2485" s="276">
        <v>6.8020948999999997E-4</v>
      </c>
      <c r="M2485" s="276">
        <v>4.2681888999999999E-3</v>
      </c>
      <c r="N2485" s="276">
        <v>5.2633198999999997E-3</v>
      </c>
      <c r="O2485" s="276">
        <v>1.9929628999999999E-3</v>
      </c>
      <c r="P2485" s="276">
        <v>7.5317721999999999E-5</v>
      </c>
      <c r="Q2485" s="276">
        <v>1.7310664000000001E-4</v>
      </c>
      <c r="R2485" s="276">
        <v>0</v>
      </c>
      <c r="S2485" s="276">
        <v>0</v>
      </c>
      <c r="T2485" s="276">
        <v>0</v>
      </c>
      <c r="U2485" s="276">
        <v>4.4512289999999998E-4</v>
      </c>
      <c r="V2485" s="287"/>
      <c r="W2485" s="246">
        <f t="shared" si="435"/>
        <v>6.7092486666666659E-2</v>
      </c>
      <c r="X2485" s="191">
        <v>3.1890828999999998</v>
      </c>
      <c r="Y2485" s="191">
        <v>0.1941368</v>
      </c>
      <c r="Z2485" s="191">
        <v>1.1347711999999999E-2</v>
      </c>
      <c r="AA2485" s="191">
        <v>0.64703087000000004</v>
      </c>
      <c r="AB2485" s="191">
        <v>2.314451</v>
      </c>
      <c r="AC2485" s="191">
        <v>7.1110143000000002E-4</v>
      </c>
      <c r="AD2485" s="191">
        <v>2.1405397999999999E-2</v>
      </c>
      <c r="AE2485" s="76">
        <v>1.9633845000000001E-7</v>
      </c>
      <c r="AF2485" s="76">
        <v>1.5178574E-9</v>
      </c>
      <c r="AG2485" s="20">
        <v>1.49092E-3</v>
      </c>
    </row>
    <row r="2486" spans="2:33" s="149" customFormat="1" x14ac:dyDescent="0.15">
      <c r="B2486" s="157" t="s">
        <v>5976</v>
      </c>
      <c r="C2486" s="148"/>
      <c r="D2486" s="118" t="s">
        <v>26</v>
      </c>
      <c r="E2486" s="201" t="s">
        <v>5977</v>
      </c>
      <c r="F2486" s="276">
        <f t="shared" si="431"/>
        <v>1.8880534874000002E-2</v>
      </c>
      <c r="G2486" s="276">
        <f t="shared" si="432"/>
        <v>1.8114305600000001E-3</v>
      </c>
      <c r="H2486" s="276">
        <f t="shared" si="433"/>
        <v>4.1063221040000004E-3</v>
      </c>
      <c r="I2486" s="276">
        <f t="shared" si="434"/>
        <v>2.6396920999999999E-4</v>
      </c>
      <c r="J2486" s="276">
        <v>1.2698813E-2</v>
      </c>
      <c r="K2486" s="276">
        <v>3.7497567000000002E-3</v>
      </c>
      <c r="L2486" s="276">
        <v>3.0594258999999999E-4</v>
      </c>
      <c r="M2486" s="276">
        <v>6.2157616999999996E-4</v>
      </c>
      <c r="N2486" s="276">
        <v>9.9129604000000007E-4</v>
      </c>
      <c r="O2486" s="276">
        <v>1.9855835E-4</v>
      </c>
      <c r="P2486" s="276">
        <v>5.0622813999999997E-5</v>
      </c>
      <c r="Q2486" s="276">
        <v>1.1586448999999999E-4</v>
      </c>
      <c r="R2486" s="276">
        <v>0</v>
      </c>
      <c r="S2486" s="276">
        <v>0</v>
      </c>
      <c r="T2486" s="276">
        <v>0</v>
      </c>
      <c r="U2486" s="276">
        <v>1.4810472E-4</v>
      </c>
      <c r="V2486" s="287"/>
      <c r="W2486" s="246">
        <f t="shared" si="435"/>
        <v>9.406528148148148E-2</v>
      </c>
      <c r="X2486" s="191">
        <v>0.47654121999999999</v>
      </c>
      <c r="Y2486" s="191">
        <v>0.32561990000000002</v>
      </c>
      <c r="Z2486" s="191">
        <v>2.1358078999999999E-2</v>
      </c>
      <c r="AA2486" s="191">
        <v>9.9306119000000005E-3</v>
      </c>
      <c r="AB2486" s="191">
        <v>0.10895513</v>
      </c>
      <c r="AC2486" s="191">
        <v>1.6990888999999999E-3</v>
      </c>
      <c r="AD2486" s="191">
        <v>8.9784111E-3</v>
      </c>
      <c r="AE2486" s="76">
        <v>1.6723382999999999E-7</v>
      </c>
      <c r="AF2486" s="76">
        <v>5.6553692999999997E-10</v>
      </c>
      <c r="AG2486" s="20">
        <v>1.4122833E-3</v>
      </c>
    </row>
    <row r="2487" spans="2:33" s="149" customFormat="1" x14ac:dyDescent="0.15">
      <c r="B2487" s="157" t="s">
        <v>5978</v>
      </c>
      <c r="C2487" s="148"/>
      <c r="D2487" s="118" t="s">
        <v>26</v>
      </c>
      <c r="E2487" s="201" t="s">
        <v>5979</v>
      </c>
      <c r="F2487" s="276">
        <f t="shared" si="431"/>
        <v>7.4933653640000004E-3</v>
      </c>
      <c r="G2487" s="276">
        <f t="shared" si="432"/>
        <v>1.52877337E-3</v>
      </c>
      <c r="H2487" s="276">
        <f t="shared" si="433"/>
        <v>4.04552378E-3</v>
      </c>
      <c r="I2487" s="276">
        <f t="shared" si="434"/>
        <v>1.90025814E-4</v>
      </c>
      <c r="J2487" s="276">
        <v>1.7290424E-3</v>
      </c>
      <c r="K2487" s="276">
        <v>3.2326801E-3</v>
      </c>
      <c r="L2487" s="276">
        <v>4.8602520999999998E-4</v>
      </c>
      <c r="M2487" s="276">
        <v>2.1082511000000001E-4</v>
      </c>
      <c r="N2487" s="276">
        <v>1.0399971E-3</v>
      </c>
      <c r="O2487" s="276">
        <v>2.7795115999999998E-4</v>
      </c>
      <c r="P2487" s="276">
        <v>3.2681847000000001E-4</v>
      </c>
      <c r="Q2487" s="276">
        <v>1.6647723E-4</v>
      </c>
      <c r="R2487" s="276">
        <v>0</v>
      </c>
      <c r="S2487" s="276">
        <v>0</v>
      </c>
      <c r="T2487" s="276">
        <v>0</v>
      </c>
      <c r="U2487" s="276">
        <v>2.3548584E-5</v>
      </c>
      <c r="V2487" s="287"/>
      <c r="W2487" s="246">
        <f t="shared" si="435"/>
        <v>1.2807721481481481E-2</v>
      </c>
      <c r="X2487" s="191">
        <v>4.7448832000000003</v>
      </c>
      <c r="Y2487" s="191">
        <v>0.17689738999999999</v>
      </c>
      <c r="Z2487" s="191">
        <v>3.6973797E-3</v>
      </c>
      <c r="AA2487" s="191">
        <v>4.4565855000000001E-4</v>
      </c>
      <c r="AB2487" s="191">
        <v>4.5615063999999999</v>
      </c>
      <c r="AC2487" s="191">
        <v>2.4315837E-4</v>
      </c>
      <c r="AD2487" s="191">
        <v>2.093204E-3</v>
      </c>
      <c r="AE2487" s="76">
        <v>5.6151457999999998E-8</v>
      </c>
      <c r="AF2487" s="76">
        <v>1.8458992E-9</v>
      </c>
      <c r="AG2487" s="20">
        <v>1.5968852E-3</v>
      </c>
    </row>
    <row r="2488" spans="2:33" s="149" customFormat="1" x14ac:dyDescent="0.15">
      <c r="B2488" s="157" t="s">
        <v>5980</v>
      </c>
      <c r="C2488" s="148"/>
      <c r="D2488" s="118" t="s">
        <v>26</v>
      </c>
      <c r="E2488" s="201" t="s">
        <v>5981</v>
      </c>
      <c r="F2488" s="276">
        <f t="shared" si="431"/>
        <v>1.8880534874000002E-2</v>
      </c>
      <c r="G2488" s="276">
        <f t="shared" si="432"/>
        <v>1.8114305600000001E-3</v>
      </c>
      <c r="H2488" s="276">
        <f t="shared" si="433"/>
        <v>4.1063221040000004E-3</v>
      </c>
      <c r="I2488" s="276">
        <f t="shared" si="434"/>
        <v>2.6396920999999999E-4</v>
      </c>
      <c r="J2488" s="276">
        <v>1.2698813E-2</v>
      </c>
      <c r="K2488" s="276">
        <v>3.7497567000000002E-3</v>
      </c>
      <c r="L2488" s="276">
        <v>3.0594258999999999E-4</v>
      </c>
      <c r="M2488" s="276">
        <v>6.2157616999999996E-4</v>
      </c>
      <c r="N2488" s="276">
        <v>9.9129604000000007E-4</v>
      </c>
      <c r="O2488" s="276">
        <v>1.9855835E-4</v>
      </c>
      <c r="P2488" s="276">
        <v>5.0622813999999997E-5</v>
      </c>
      <c r="Q2488" s="276">
        <v>1.1586448999999999E-4</v>
      </c>
      <c r="R2488" s="276">
        <v>0</v>
      </c>
      <c r="S2488" s="276">
        <v>0</v>
      </c>
      <c r="T2488" s="276">
        <v>0</v>
      </c>
      <c r="U2488" s="276">
        <v>1.4810472E-4</v>
      </c>
      <c r="V2488" s="287"/>
      <c r="W2488" s="246">
        <f t="shared" si="435"/>
        <v>9.406528148148148E-2</v>
      </c>
      <c r="X2488" s="191">
        <v>0.47654121999999999</v>
      </c>
      <c r="Y2488" s="191">
        <v>0.32561990000000002</v>
      </c>
      <c r="Z2488" s="191">
        <v>2.1358078999999999E-2</v>
      </c>
      <c r="AA2488" s="191">
        <v>9.9306119000000005E-3</v>
      </c>
      <c r="AB2488" s="191">
        <v>0.10895513</v>
      </c>
      <c r="AC2488" s="191">
        <v>1.6990888999999999E-3</v>
      </c>
      <c r="AD2488" s="191">
        <v>8.9784111E-3</v>
      </c>
      <c r="AE2488" s="76">
        <v>1.6723382999999999E-7</v>
      </c>
      <c r="AF2488" s="76">
        <v>5.6553692999999997E-10</v>
      </c>
      <c r="AG2488" s="20">
        <v>1.4122833E-3</v>
      </c>
    </row>
    <row r="2489" spans="2:33" s="149" customFormat="1" x14ac:dyDescent="0.15">
      <c r="B2489" s="157" t="s">
        <v>5982</v>
      </c>
      <c r="C2489" s="148"/>
      <c r="D2489" s="118" t="s">
        <v>26</v>
      </c>
      <c r="E2489" s="201" t="s">
        <v>5983</v>
      </c>
      <c r="F2489" s="276">
        <f t="shared" si="431"/>
        <v>7.4933651440000004E-3</v>
      </c>
      <c r="G2489" s="276">
        <f t="shared" si="432"/>
        <v>1.52877337E-3</v>
      </c>
      <c r="H2489" s="276">
        <f t="shared" si="433"/>
        <v>4.04552356E-3</v>
      </c>
      <c r="I2489" s="276">
        <f t="shared" si="434"/>
        <v>1.90025814E-4</v>
      </c>
      <c r="J2489" s="276">
        <v>1.7290424E-3</v>
      </c>
      <c r="K2489" s="276">
        <v>3.2326798999999999E-3</v>
      </c>
      <c r="L2489" s="276">
        <v>4.8602519000000001E-4</v>
      </c>
      <c r="M2489" s="276">
        <v>2.1082511000000001E-4</v>
      </c>
      <c r="N2489" s="276">
        <v>1.0399971E-3</v>
      </c>
      <c r="O2489" s="276">
        <v>2.7795115999999998E-4</v>
      </c>
      <c r="P2489" s="276">
        <v>3.2681847000000001E-4</v>
      </c>
      <c r="Q2489" s="276">
        <v>1.6647723E-4</v>
      </c>
      <c r="R2489" s="276">
        <v>0</v>
      </c>
      <c r="S2489" s="276">
        <v>0</v>
      </c>
      <c r="T2489" s="276">
        <v>0</v>
      </c>
      <c r="U2489" s="276">
        <v>2.3548584E-5</v>
      </c>
      <c r="V2489" s="287"/>
      <c r="W2489" s="246">
        <f t="shared" si="435"/>
        <v>1.2807721481481481E-2</v>
      </c>
      <c r="X2489" s="191">
        <v>4.7448826000000004</v>
      </c>
      <c r="Y2489" s="191">
        <v>0.17689737999999999</v>
      </c>
      <c r="Z2489" s="191">
        <v>3.6973797E-3</v>
      </c>
      <c r="AA2489" s="191">
        <v>4.4565855000000001E-4</v>
      </c>
      <c r="AB2489" s="191">
        <v>4.5615057999999999</v>
      </c>
      <c r="AC2489" s="191">
        <v>2.4315837E-4</v>
      </c>
      <c r="AD2489" s="191">
        <v>2.093204E-3</v>
      </c>
      <c r="AE2489" s="76">
        <v>5.6151457999999998E-8</v>
      </c>
      <c r="AF2489" s="76">
        <v>1.8458990000000001E-9</v>
      </c>
      <c r="AG2489" s="20">
        <v>1.5968852E-3</v>
      </c>
    </row>
    <row r="2490" spans="2:33" s="149" customFormat="1" x14ac:dyDescent="0.15">
      <c r="B2490" s="157" t="s">
        <v>5984</v>
      </c>
      <c r="C2490" s="148"/>
      <c r="D2490" s="118" t="s">
        <v>26</v>
      </c>
      <c r="E2490" s="201" t="s">
        <v>5985</v>
      </c>
      <c r="F2490" s="276">
        <f t="shared" si="431"/>
        <v>7.4933651840000002E-3</v>
      </c>
      <c r="G2490" s="276">
        <f t="shared" si="432"/>
        <v>1.52877337E-3</v>
      </c>
      <c r="H2490" s="276">
        <f t="shared" si="433"/>
        <v>4.0455235999999999E-3</v>
      </c>
      <c r="I2490" s="276">
        <f t="shared" si="434"/>
        <v>1.90025814E-4</v>
      </c>
      <c r="J2490" s="276">
        <v>1.7290424E-3</v>
      </c>
      <c r="K2490" s="276">
        <v>3.2326798999999999E-3</v>
      </c>
      <c r="L2490" s="276">
        <v>4.8602520000000002E-4</v>
      </c>
      <c r="M2490" s="276">
        <v>2.1082511000000001E-4</v>
      </c>
      <c r="N2490" s="276">
        <v>1.0399971E-3</v>
      </c>
      <c r="O2490" s="276">
        <v>2.7795115999999998E-4</v>
      </c>
      <c r="P2490" s="276">
        <v>3.2681849999999999E-4</v>
      </c>
      <c r="Q2490" s="276">
        <v>1.6647723E-4</v>
      </c>
      <c r="R2490" s="276">
        <v>0</v>
      </c>
      <c r="S2490" s="276">
        <v>0</v>
      </c>
      <c r="T2490" s="276">
        <v>0</v>
      </c>
      <c r="U2490" s="276">
        <v>2.3548584E-5</v>
      </c>
      <c r="V2490" s="287"/>
      <c r="W2490" s="246">
        <f t="shared" si="435"/>
        <v>1.2807721481481481E-2</v>
      </c>
      <c r="X2490" s="191">
        <v>4.7448832000000003</v>
      </c>
      <c r="Y2490" s="191">
        <v>0.17689738999999999</v>
      </c>
      <c r="Z2490" s="191">
        <v>3.6973797E-3</v>
      </c>
      <c r="AA2490" s="191">
        <v>4.4565855000000001E-4</v>
      </c>
      <c r="AB2490" s="191">
        <v>4.5615063999999999</v>
      </c>
      <c r="AC2490" s="191">
        <v>2.4315837E-4</v>
      </c>
      <c r="AD2490" s="191">
        <v>2.093204E-3</v>
      </c>
      <c r="AE2490" s="76">
        <v>5.6151457999999998E-8</v>
      </c>
      <c r="AF2490" s="76">
        <v>1.8458990000000001E-9</v>
      </c>
      <c r="AG2490" s="20">
        <v>1.5968852E-3</v>
      </c>
    </row>
    <row r="2491" spans="2:33" s="149" customFormat="1" x14ac:dyDescent="0.15">
      <c r="B2491" s="157" t="s">
        <v>5986</v>
      </c>
      <c r="C2491" s="148"/>
      <c r="D2491" s="118" t="s">
        <v>26</v>
      </c>
      <c r="E2491" s="201" t="s">
        <v>5987</v>
      </c>
      <c r="F2491" s="276">
        <f t="shared" si="431"/>
        <v>1.6594114232E-3</v>
      </c>
      <c r="G2491" s="276">
        <f t="shared" si="432"/>
        <v>3.9524354020000006E-4</v>
      </c>
      <c r="H2491" s="276">
        <f t="shared" si="433"/>
        <v>3.8360280299999997E-4</v>
      </c>
      <c r="I2491" s="276">
        <f t="shared" si="434"/>
        <v>3.5526725000000002E-4</v>
      </c>
      <c r="J2491" s="276">
        <v>5.2529783000000003E-4</v>
      </c>
      <c r="K2491" s="276">
        <v>3.1625369999999998E-4</v>
      </c>
      <c r="L2491" s="276">
        <v>2.3454571000000001E-5</v>
      </c>
      <c r="M2491" s="276">
        <v>6.2635301999999997E-6</v>
      </c>
      <c r="N2491" s="276">
        <v>2.5574921000000002E-4</v>
      </c>
      <c r="O2491" s="276">
        <v>1.332308E-4</v>
      </c>
      <c r="P2491" s="276">
        <v>4.3894531999999999E-5</v>
      </c>
      <c r="Q2491" s="276">
        <v>1.9365336000000001E-4</v>
      </c>
      <c r="R2491" s="276">
        <v>0</v>
      </c>
      <c r="S2491" s="276">
        <v>0</v>
      </c>
      <c r="T2491" s="276">
        <v>0</v>
      </c>
      <c r="U2491" s="276">
        <v>1.6161389000000001E-4</v>
      </c>
      <c r="V2491" s="287"/>
      <c r="W2491" s="246">
        <f t="shared" si="435"/>
        <v>3.8910950370370369E-3</v>
      </c>
      <c r="X2491" s="191">
        <v>4.4169966000000001</v>
      </c>
      <c r="Y2491" s="191">
        <v>5.1638112E-2</v>
      </c>
      <c r="Z2491" s="191">
        <v>4.3588757999999999</v>
      </c>
      <c r="AA2491" s="191">
        <v>4.4313678999999996E-6</v>
      </c>
      <c r="AB2491" s="191">
        <v>1.9623615999999999E-3</v>
      </c>
      <c r="AC2491" s="191">
        <v>3.5690127999999998E-4</v>
      </c>
      <c r="AD2491" s="191">
        <v>4.1589757000000003E-3</v>
      </c>
      <c r="AE2491" s="76">
        <v>3.6141584999999997E-8</v>
      </c>
      <c r="AF2491" s="76">
        <v>1.6379571000000001E-10</v>
      </c>
      <c r="AG2491" s="20">
        <v>3.7704151999999998E-4</v>
      </c>
    </row>
    <row r="2492" spans="2:33" s="149" customFormat="1" x14ac:dyDescent="0.15">
      <c r="B2492" s="157" t="s">
        <v>5988</v>
      </c>
      <c r="C2492" s="148"/>
      <c r="D2492" s="118" t="s">
        <v>26</v>
      </c>
      <c r="E2492" s="201" t="s">
        <v>5989</v>
      </c>
      <c r="F2492" s="276">
        <f t="shared" si="431"/>
        <v>1.8880534874000002E-2</v>
      </c>
      <c r="G2492" s="276">
        <f t="shared" si="432"/>
        <v>1.8114305600000001E-3</v>
      </c>
      <c r="H2492" s="276">
        <f t="shared" si="433"/>
        <v>4.1063221040000004E-3</v>
      </c>
      <c r="I2492" s="276">
        <f t="shared" si="434"/>
        <v>2.6396920999999999E-4</v>
      </c>
      <c r="J2492" s="276">
        <v>1.2698813E-2</v>
      </c>
      <c r="K2492" s="276">
        <v>3.7497567000000002E-3</v>
      </c>
      <c r="L2492" s="276">
        <v>3.0594258999999999E-4</v>
      </c>
      <c r="M2492" s="276">
        <v>6.2157616999999996E-4</v>
      </c>
      <c r="N2492" s="276">
        <v>9.9129604000000007E-4</v>
      </c>
      <c r="O2492" s="276">
        <v>1.9855835E-4</v>
      </c>
      <c r="P2492" s="276">
        <v>5.0622813999999997E-5</v>
      </c>
      <c r="Q2492" s="276">
        <v>1.1586448999999999E-4</v>
      </c>
      <c r="R2492" s="276">
        <v>0</v>
      </c>
      <c r="S2492" s="276">
        <v>0</v>
      </c>
      <c r="T2492" s="276">
        <v>0</v>
      </c>
      <c r="U2492" s="276">
        <v>1.4810472E-4</v>
      </c>
      <c r="V2492" s="287"/>
      <c r="W2492" s="246">
        <f t="shared" si="435"/>
        <v>9.406528148148148E-2</v>
      </c>
      <c r="X2492" s="191">
        <v>0.47654121999999999</v>
      </c>
      <c r="Y2492" s="191">
        <v>0.32561990000000002</v>
      </c>
      <c r="Z2492" s="191">
        <v>2.1358078999999999E-2</v>
      </c>
      <c r="AA2492" s="191">
        <v>9.9306119000000005E-3</v>
      </c>
      <c r="AB2492" s="191">
        <v>0.10895513</v>
      </c>
      <c r="AC2492" s="191">
        <v>1.6990888999999999E-3</v>
      </c>
      <c r="AD2492" s="191">
        <v>8.9784111E-3</v>
      </c>
      <c r="AE2492" s="76">
        <v>1.6723382999999999E-7</v>
      </c>
      <c r="AF2492" s="76">
        <v>5.6553692999999997E-10</v>
      </c>
      <c r="AG2492" s="20">
        <v>1.4122833E-3</v>
      </c>
    </row>
    <row r="2493" spans="2:33" s="149" customFormat="1" x14ac:dyDescent="0.15">
      <c r="B2493" s="157" t="s">
        <v>5990</v>
      </c>
      <c r="C2493" s="148"/>
      <c r="D2493" s="118" t="s">
        <v>26</v>
      </c>
      <c r="E2493" s="201" t="s">
        <v>5991</v>
      </c>
      <c r="F2493" s="276">
        <f t="shared" si="431"/>
        <v>1.8880534874000002E-2</v>
      </c>
      <c r="G2493" s="276">
        <f t="shared" si="432"/>
        <v>1.8114305600000001E-3</v>
      </c>
      <c r="H2493" s="276">
        <f t="shared" si="433"/>
        <v>4.1063221040000004E-3</v>
      </c>
      <c r="I2493" s="276">
        <f t="shared" si="434"/>
        <v>2.6396920999999999E-4</v>
      </c>
      <c r="J2493" s="276">
        <v>1.2698813E-2</v>
      </c>
      <c r="K2493" s="276">
        <v>3.7497567000000002E-3</v>
      </c>
      <c r="L2493" s="276">
        <v>3.0594258999999999E-4</v>
      </c>
      <c r="M2493" s="276">
        <v>6.2157616999999996E-4</v>
      </c>
      <c r="N2493" s="276">
        <v>9.9129604000000007E-4</v>
      </c>
      <c r="O2493" s="276">
        <v>1.9855835E-4</v>
      </c>
      <c r="P2493" s="276">
        <v>5.0622813999999997E-5</v>
      </c>
      <c r="Q2493" s="276">
        <v>1.1586448999999999E-4</v>
      </c>
      <c r="R2493" s="276">
        <v>0</v>
      </c>
      <c r="S2493" s="276">
        <v>0</v>
      </c>
      <c r="T2493" s="276">
        <v>0</v>
      </c>
      <c r="U2493" s="276">
        <v>1.4810472E-4</v>
      </c>
      <c r="V2493" s="287"/>
      <c r="W2493" s="246">
        <f t="shared" si="435"/>
        <v>9.406528148148148E-2</v>
      </c>
      <c r="X2493" s="191">
        <v>0.47654121999999999</v>
      </c>
      <c r="Y2493" s="191">
        <v>0.32561990000000002</v>
      </c>
      <c r="Z2493" s="191">
        <v>2.1358078999999999E-2</v>
      </c>
      <c r="AA2493" s="191">
        <v>9.9306119000000005E-3</v>
      </c>
      <c r="AB2493" s="191">
        <v>0.10895513</v>
      </c>
      <c r="AC2493" s="191">
        <v>1.6990888999999999E-3</v>
      </c>
      <c r="AD2493" s="191">
        <v>8.9784111E-3</v>
      </c>
      <c r="AE2493" s="76">
        <v>1.6723382999999999E-7</v>
      </c>
      <c r="AF2493" s="76">
        <v>5.6553692999999997E-10</v>
      </c>
      <c r="AG2493" s="20">
        <v>1.4122833E-3</v>
      </c>
    </row>
    <row r="2494" spans="2:33" s="149" customFormat="1" x14ac:dyDescent="0.15">
      <c r="B2494" s="157" t="s">
        <v>5992</v>
      </c>
      <c r="C2494" s="148"/>
      <c r="D2494" s="118" t="s">
        <v>26</v>
      </c>
      <c r="E2494" s="201" t="s">
        <v>5993</v>
      </c>
      <c r="F2494" s="276">
        <f t="shared" si="431"/>
        <v>7.4933653840000003E-3</v>
      </c>
      <c r="G2494" s="276">
        <f t="shared" si="432"/>
        <v>1.52877337E-3</v>
      </c>
      <c r="H2494" s="276">
        <f t="shared" si="433"/>
        <v>4.0455237999999999E-3</v>
      </c>
      <c r="I2494" s="276">
        <f t="shared" si="434"/>
        <v>1.90025814E-4</v>
      </c>
      <c r="J2494" s="276">
        <v>1.7290424E-3</v>
      </c>
      <c r="K2494" s="276">
        <v>3.2326801E-3</v>
      </c>
      <c r="L2494" s="276">
        <v>4.8602520000000002E-4</v>
      </c>
      <c r="M2494" s="276">
        <v>2.1082511000000001E-4</v>
      </c>
      <c r="N2494" s="276">
        <v>1.0399971E-3</v>
      </c>
      <c r="O2494" s="276">
        <v>2.7795115999999998E-4</v>
      </c>
      <c r="P2494" s="276">
        <v>3.2681849999999999E-4</v>
      </c>
      <c r="Q2494" s="276">
        <v>1.6647723E-4</v>
      </c>
      <c r="R2494" s="276">
        <v>0</v>
      </c>
      <c r="S2494" s="276">
        <v>0</v>
      </c>
      <c r="T2494" s="276">
        <v>0</v>
      </c>
      <c r="U2494" s="276">
        <v>2.3548584E-5</v>
      </c>
      <c r="V2494" s="287"/>
      <c r="W2494" s="246">
        <f t="shared" si="435"/>
        <v>1.2807721481481481E-2</v>
      </c>
      <c r="X2494" s="191">
        <v>4.7448826000000004</v>
      </c>
      <c r="Y2494" s="191">
        <v>0.17689737999999999</v>
      </c>
      <c r="Z2494" s="191">
        <v>3.6973797E-3</v>
      </c>
      <c r="AA2494" s="191">
        <v>4.4565855000000001E-4</v>
      </c>
      <c r="AB2494" s="191">
        <v>4.5615057999999999</v>
      </c>
      <c r="AC2494" s="191">
        <v>2.4315837E-4</v>
      </c>
      <c r="AD2494" s="191">
        <v>2.093204E-3</v>
      </c>
      <c r="AE2494" s="76">
        <v>5.6151457999999998E-8</v>
      </c>
      <c r="AF2494" s="76">
        <v>1.8458990000000001E-9</v>
      </c>
      <c r="AG2494" s="20">
        <v>1.5968852E-3</v>
      </c>
    </row>
    <row r="2495" spans="2:33" s="149" customFormat="1" x14ac:dyDescent="0.15">
      <c r="B2495" s="157" t="s">
        <v>5994</v>
      </c>
      <c r="C2495" s="148"/>
      <c r="D2495" s="118" t="s">
        <v>26</v>
      </c>
      <c r="E2495" s="201" t="s">
        <v>5995</v>
      </c>
      <c r="F2495" s="276">
        <f t="shared" si="431"/>
        <v>1.2002883905999999E-3</v>
      </c>
      <c r="G2495" s="276">
        <f t="shared" si="432"/>
        <v>2.7204163660000003E-4</v>
      </c>
      <c r="H2495" s="276">
        <f t="shared" si="433"/>
        <v>2.5595743399999996E-4</v>
      </c>
      <c r="I2495" s="276">
        <f t="shared" si="434"/>
        <v>2.8647736000000001E-4</v>
      </c>
      <c r="J2495" s="276">
        <v>3.8581196000000002E-4</v>
      </c>
      <c r="K2495" s="276">
        <v>1.9564706E-4</v>
      </c>
      <c r="L2495" s="276">
        <v>1.8931646999999999E-5</v>
      </c>
      <c r="M2495" s="276">
        <v>5.1463066000000004E-6</v>
      </c>
      <c r="N2495" s="276">
        <v>1.8008525E-4</v>
      </c>
      <c r="O2495" s="276">
        <v>8.6810079999999996E-5</v>
      </c>
      <c r="P2495" s="276">
        <v>4.1378726999999998E-5</v>
      </c>
      <c r="Q2495" s="276">
        <v>1.2856808E-4</v>
      </c>
      <c r="R2495" s="276">
        <v>0</v>
      </c>
      <c r="S2495" s="276">
        <v>0</v>
      </c>
      <c r="T2495" s="276">
        <v>0</v>
      </c>
      <c r="U2495" s="276">
        <v>1.5790927999999999E-4</v>
      </c>
      <c r="V2495" s="287"/>
      <c r="W2495" s="246">
        <f t="shared" si="435"/>
        <v>2.8578663703703704E-3</v>
      </c>
      <c r="X2495" s="191">
        <v>4.4001567000000001</v>
      </c>
      <c r="Y2495" s="191">
        <v>3.8640061000000003E-2</v>
      </c>
      <c r="Z2495" s="191">
        <v>4.3568766999999999</v>
      </c>
      <c r="AA2495" s="191">
        <v>2.7307370999999999E-6</v>
      </c>
      <c r="AB2495" s="191">
        <v>1.5806042000000001E-3</v>
      </c>
      <c r="AC2495" s="191">
        <v>2.0125623E-4</v>
      </c>
      <c r="AD2495" s="191">
        <v>2.8553063999999999E-3</v>
      </c>
      <c r="AE2495" s="76">
        <v>3.1806863999999998E-8</v>
      </c>
      <c r="AF2495" s="76">
        <v>1.5627856999999999E-10</v>
      </c>
      <c r="AG2495" s="20">
        <v>3.1102530999999999E-4</v>
      </c>
    </row>
    <row r="2496" spans="2:33" s="149" customFormat="1" x14ac:dyDescent="0.15">
      <c r="B2496" s="157" t="s">
        <v>5996</v>
      </c>
      <c r="C2496" s="148"/>
      <c r="D2496" s="118" t="s">
        <v>26</v>
      </c>
      <c r="E2496" s="201" t="s">
        <v>5997</v>
      </c>
      <c r="F2496" s="276">
        <f t="shared" si="431"/>
        <v>1.8880534874000002E-2</v>
      </c>
      <c r="G2496" s="276">
        <f t="shared" si="432"/>
        <v>1.8114305600000001E-3</v>
      </c>
      <c r="H2496" s="276">
        <f t="shared" si="433"/>
        <v>4.1063221040000004E-3</v>
      </c>
      <c r="I2496" s="276">
        <f t="shared" si="434"/>
        <v>2.6396920999999999E-4</v>
      </c>
      <c r="J2496" s="276">
        <v>1.2698813E-2</v>
      </c>
      <c r="K2496" s="276">
        <v>3.7497567000000002E-3</v>
      </c>
      <c r="L2496" s="276">
        <v>3.0594258999999999E-4</v>
      </c>
      <c r="M2496" s="276">
        <v>6.2157616999999996E-4</v>
      </c>
      <c r="N2496" s="276">
        <v>9.9129604000000007E-4</v>
      </c>
      <c r="O2496" s="276">
        <v>1.9855835E-4</v>
      </c>
      <c r="P2496" s="276">
        <v>5.0622813999999997E-5</v>
      </c>
      <c r="Q2496" s="276">
        <v>1.1586448999999999E-4</v>
      </c>
      <c r="R2496" s="276">
        <v>0</v>
      </c>
      <c r="S2496" s="276">
        <v>0</v>
      </c>
      <c r="T2496" s="276">
        <v>0</v>
      </c>
      <c r="U2496" s="276">
        <v>1.4810472E-4</v>
      </c>
      <c r="V2496" s="287"/>
      <c r="W2496" s="246">
        <f t="shared" si="435"/>
        <v>9.406528148148148E-2</v>
      </c>
      <c r="X2496" s="191">
        <v>0.47654121999999999</v>
      </c>
      <c r="Y2496" s="191">
        <v>0.32561990000000002</v>
      </c>
      <c r="Z2496" s="191">
        <v>2.1358078999999999E-2</v>
      </c>
      <c r="AA2496" s="191">
        <v>9.9306119000000005E-3</v>
      </c>
      <c r="AB2496" s="191">
        <v>0.10895513</v>
      </c>
      <c r="AC2496" s="191">
        <v>1.6990888999999999E-3</v>
      </c>
      <c r="AD2496" s="191">
        <v>8.9784111E-3</v>
      </c>
      <c r="AE2496" s="76">
        <v>1.6723382999999999E-7</v>
      </c>
      <c r="AF2496" s="76">
        <v>5.6553692999999997E-10</v>
      </c>
      <c r="AG2496" s="20">
        <v>1.4122833E-3</v>
      </c>
    </row>
    <row r="2497" spans="2:33" s="149" customFormat="1" x14ac:dyDescent="0.15">
      <c r="B2497" s="157" t="s">
        <v>5998</v>
      </c>
      <c r="C2497" s="148"/>
      <c r="D2497" s="118" t="s">
        <v>26</v>
      </c>
      <c r="E2497" s="201" t="s">
        <v>5999</v>
      </c>
      <c r="F2497" s="276">
        <f t="shared" si="431"/>
        <v>7.4933654040000002E-3</v>
      </c>
      <c r="G2497" s="276">
        <f t="shared" si="432"/>
        <v>1.52877337E-3</v>
      </c>
      <c r="H2497" s="276">
        <f t="shared" si="433"/>
        <v>4.0455238199999998E-3</v>
      </c>
      <c r="I2497" s="276">
        <f t="shared" si="434"/>
        <v>1.90025814E-4</v>
      </c>
      <c r="J2497" s="276">
        <v>1.7290424E-3</v>
      </c>
      <c r="K2497" s="276">
        <v>3.2326801E-3</v>
      </c>
      <c r="L2497" s="276">
        <v>4.8602522E-4</v>
      </c>
      <c r="M2497" s="276">
        <v>2.1082511000000001E-4</v>
      </c>
      <c r="N2497" s="276">
        <v>1.0399971E-3</v>
      </c>
      <c r="O2497" s="276">
        <v>2.7795115999999998E-4</v>
      </c>
      <c r="P2497" s="276">
        <v>3.2681849999999999E-4</v>
      </c>
      <c r="Q2497" s="276">
        <v>1.6647723E-4</v>
      </c>
      <c r="R2497" s="276">
        <v>0</v>
      </c>
      <c r="S2497" s="276">
        <v>0</v>
      </c>
      <c r="T2497" s="276">
        <v>0</v>
      </c>
      <c r="U2497" s="276">
        <v>2.3548584E-5</v>
      </c>
      <c r="V2497" s="287"/>
      <c r="W2497" s="246">
        <f t="shared" si="435"/>
        <v>1.2807721481481481E-2</v>
      </c>
      <c r="X2497" s="191">
        <v>4.7448832000000003</v>
      </c>
      <c r="Y2497" s="191">
        <v>0.17689738999999999</v>
      </c>
      <c r="Z2497" s="191">
        <v>3.6973797E-3</v>
      </c>
      <c r="AA2497" s="191">
        <v>4.4565855000000001E-4</v>
      </c>
      <c r="AB2497" s="191">
        <v>4.5615063999999999</v>
      </c>
      <c r="AC2497" s="191">
        <v>2.4315837E-4</v>
      </c>
      <c r="AD2497" s="191">
        <v>2.093204E-3</v>
      </c>
      <c r="AE2497" s="76">
        <v>5.6151459000000002E-8</v>
      </c>
      <c r="AF2497" s="76">
        <v>1.8458990000000001E-9</v>
      </c>
      <c r="AG2497" s="20">
        <v>1.5968852E-3</v>
      </c>
    </row>
    <row r="2498" spans="2:33" s="149" customFormat="1" x14ac:dyDescent="0.15">
      <c r="B2498" s="157" t="s">
        <v>6000</v>
      </c>
      <c r="C2498" s="148"/>
      <c r="D2498" s="118" t="s">
        <v>26</v>
      </c>
      <c r="E2498" s="201" t="s">
        <v>6001</v>
      </c>
      <c r="F2498" s="276">
        <f t="shared" si="431"/>
        <v>1.8880534874000002E-2</v>
      </c>
      <c r="G2498" s="276">
        <f t="shared" si="432"/>
        <v>1.8114305600000001E-3</v>
      </c>
      <c r="H2498" s="276">
        <f t="shared" si="433"/>
        <v>4.1063221040000004E-3</v>
      </c>
      <c r="I2498" s="276">
        <f t="shared" si="434"/>
        <v>2.6396920999999999E-4</v>
      </c>
      <c r="J2498" s="276">
        <v>1.2698813E-2</v>
      </c>
      <c r="K2498" s="276">
        <v>3.7497567000000002E-3</v>
      </c>
      <c r="L2498" s="276">
        <v>3.0594258999999999E-4</v>
      </c>
      <c r="M2498" s="276">
        <v>6.2157616999999996E-4</v>
      </c>
      <c r="N2498" s="276">
        <v>9.9129604000000007E-4</v>
      </c>
      <c r="O2498" s="276">
        <v>1.9855835E-4</v>
      </c>
      <c r="P2498" s="276">
        <v>5.0622813999999997E-5</v>
      </c>
      <c r="Q2498" s="276">
        <v>1.1586448999999999E-4</v>
      </c>
      <c r="R2498" s="276">
        <v>0</v>
      </c>
      <c r="S2498" s="276">
        <v>0</v>
      </c>
      <c r="T2498" s="276">
        <v>0</v>
      </c>
      <c r="U2498" s="276">
        <v>1.4810472E-4</v>
      </c>
      <c r="V2498" s="287"/>
      <c r="W2498" s="246">
        <f t="shared" si="435"/>
        <v>9.406528148148148E-2</v>
      </c>
      <c r="X2498" s="191">
        <v>0.47654121999999999</v>
      </c>
      <c r="Y2498" s="191">
        <v>0.32561990000000002</v>
      </c>
      <c r="Z2498" s="191">
        <v>2.1358078999999999E-2</v>
      </c>
      <c r="AA2498" s="191">
        <v>9.9306119000000005E-3</v>
      </c>
      <c r="AB2498" s="191">
        <v>0.10895513</v>
      </c>
      <c r="AC2498" s="191">
        <v>1.6990888999999999E-3</v>
      </c>
      <c r="AD2498" s="191">
        <v>8.9784111E-3</v>
      </c>
      <c r="AE2498" s="76">
        <v>1.6723382999999999E-7</v>
      </c>
      <c r="AF2498" s="76">
        <v>5.6553692999999997E-10</v>
      </c>
      <c r="AG2498" s="20">
        <v>1.4122833E-3</v>
      </c>
    </row>
    <row r="2499" spans="2:33" s="149" customFormat="1" x14ac:dyDescent="0.15">
      <c r="B2499" s="157" t="s">
        <v>6002</v>
      </c>
      <c r="C2499" s="148"/>
      <c r="D2499" s="118" t="s">
        <v>26</v>
      </c>
      <c r="E2499" s="201" t="s">
        <v>6003</v>
      </c>
      <c r="F2499" s="276">
        <f t="shared" si="431"/>
        <v>7.4933654049999998E-3</v>
      </c>
      <c r="G2499" s="276">
        <f t="shared" si="432"/>
        <v>1.52877337E-3</v>
      </c>
      <c r="H2499" s="276">
        <f t="shared" si="433"/>
        <v>4.0455238199999998E-3</v>
      </c>
      <c r="I2499" s="276">
        <f t="shared" si="434"/>
        <v>1.9002581499999999E-4</v>
      </c>
      <c r="J2499" s="276">
        <v>1.7290424E-3</v>
      </c>
      <c r="K2499" s="276">
        <v>3.2326801E-3</v>
      </c>
      <c r="L2499" s="276">
        <v>4.8602522E-4</v>
      </c>
      <c r="M2499" s="276">
        <v>2.1082511000000001E-4</v>
      </c>
      <c r="N2499" s="276">
        <v>1.0399971E-3</v>
      </c>
      <c r="O2499" s="276">
        <v>2.7795115999999998E-4</v>
      </c>
      <c r="P2499" s="276">
        <v>3.2681849999999999E-4</v>
      </c>
      <c r="Q2499" s="276">
        <v>1.6647723E-4</v>
      </c>
      <c r="R2499" s="276">
        <v>0</v>
      </c>
      <c r="S2499" s="276">
        <v>0</v>
      </c>
      <c r="T2499" s="276">
        <v>0</v>
      </c>
      <c r="U2499" s="276">
        <v>2.3548584999999999E-5</v>
      </c>
      <c r="V2499" s="287"/>
      <c r="W2499" s="246">
        <f t="shared" si="435"/>
        <v>1.2807721481481481E-2</v>
      </c>
      <c r="X2499" s="191">
        <v>4.7448832000000003</v>
      </c>
      <c r="Y2499" s="191">
        <v>0.17689738999999999</v>
      </c>
      <c r="Z2499" s="191">
        <v>3.6973797E-3</v>
      </c>
      <c r="AA2499" s="191">
        <v>4.4565855000000001E-4</v>
      </c>
      <c r="AB2499" s="191">
        <v>4.5615063999999999</v>
      </c>
      <c r="AC2499" s="191">
        <v>2.4315837E-4</v>
      </c>
      <c r="AD2499" s="191">
        <v>2.093204E-3</v>
      </c>
      <c r="AE2499" s="76">
        <v>5.6151459000000002E-8</v>
      </c>
      <c r="AF2499" s="76">
        <v>1.8458990000000001E-9</v>
      </c>
      <c r="AG2499" s="20">
        <v>1.5968852E-3</v>
      </c>
    </row>
    <row r="2500" spans="2:33" s="149" customFormat="1" x14ac:dyDescent="0.15">
      <c r="B2500" s="157" t="s">
        <v>6004</v>
      </c>
      <c r="C2500" s="148"/>
      <c r="D2500" s="118" t="s">
        <v>26</v>
      </c>
      <c r="E2500" s="201" t="s">
        <v>6005</v>
      </c>
      <c r="F2500" s="276">
        <f t="shared" si="431"/>
        <v>1.1820698175E-3</v>
      </c>
      <c r="G2500" s="276">
        <f t="shared" si="432"/>
        <v>2.6808265950000002E-4</v>
      </c>
      <c r="H2500" s="276">
        <f t="shared" si="433"/>
        <v>2.5191755799999999E-4</v>
      </c>
      <c r="I2500" s="276">
        <f t="shared" si="434"/>
        <v>2.8048073000000001E-4</v>
      </c>
      <c r="J2500" s="276">
        <v>3.8158887000000003E-4</v>
      </c>
      <c r="K2500" s="276">
        <v>1.9181695999999999E-4</v>
      </c>
      <c r="L2500" s="276">
        <v>1.8800553999999998E-5</v>
      </c>
      <c r="M2500" s="276">
        <v>5.1182825000000002E-6</v>
      </c>
      <c r="N2500" s="276">
        <v>1.7757929000000001E-4</v>
      </c>
      <c r="O2500" s="276">
        <v>8.5385087000000001E-5</v>
      </c>
      <c r="P2500" s="276">
        <v>4.1300044000000001E-5</v>
      </c>
      <c r="Q2500" s="276">
        <v>1.2655568E-4</v>
      </c>
      <c r="R2500" s="276">
        <v>0</v>
      </c>
      <c r="S2500" s="276">
        <v>0</v>
      </c>
      <c r="T2500" s="276">
        <v>0</v>
      </c>
      <c r="U2500" s="276">
        <v>1.5392505E-4</v>
      </c>
      <c r="V2500" s="287"/>
      <c r="W2500" s="246">
        <f t="shared" si="435"/>
        <v>2.8265842222222224E-3</v>
      </c>
      <c r="X2500" s="191">
        <v>4.3996161000000003</v>
      </c>
      <c r="Y2500" s="191">
        <v>3.8214511999999999E-2</v>
      </c>
      <c r="Z2500" s="191">
        <v>4.3568113999999998</v>
      </c>
      <c r="AA2500" s="191">
        <v>2.6732580999999999E-6</v>
      </c>
      <c r="AB2500" s="191">
        <v>1.5682148999999999E-3</v>
      </c>
      <c r="AC2500" s="191">
        <v>1.9653332000000001E-4</v>
      </c>
      <c r="AD2500" s="191">
        <v>2.8227609E-3</v>
      </c>
      <c r="AE2500" s="76">
        <v>3.1670045000000003E-8</v>
      </c>
      <c r="AF2500" s="76">
        <v>1.5604810000000001E-10</v>
      </c>
      <c r="AG2500" s="20">
        <v>3.0890489E-4</v>
      </c>
    </row>
    <row r="2501" spans="2:33" s="149" customFormat="1" x14ac:dyDescent="0.15">
      <c r="B2501" s="157" t="s">
        <v>6006</v>
      </c>
      <c r="C2501" s="148"/>
      <c r="D2501" s="118" t="s">
        <v>26</v>
      </c>
      <c r="E2501" s="201" t="s">
        <v>6007</v>
      </c>
      <c r="F2501" s="276">
        <f t="shared" si="431"/>
        <v>1.2547596908000001E-3</v>
      </c>
      <c r="G2501" s="276">
        <f t="shared" si="432"/>
        <v>5.4024779070000004E-4</v>
      </c>
      <c r="H2501" s="276">
        <f t="shared" si="433"/>
        <v>1.7223080309999999E-4</v>
      </c>
      <c r="I2501" s="276">
        <f t="shared" si="434"/>
        <v>2.0097150699999999E-4</v>
      </c>
      <c r="J2501" s="276">
        <v>3.4130959000000001E-4</v>
      </c>
      <c r="K2501" s="276">
        <v>1.5323868999999999E-4</v>
      </c>
      <c r="L2501" s="276">
        <v>1.3001776000000001E-5</v>
      </c>
      <c r="M2501" s="276">
        <v>6.9256706999999996E-6</v>
      </c>
      <c r="N2501" s="276">
        <v>2.0530316999999999E-4</v>
      </c>
      <c r="O2501" s="276">
        <v>3.2801895000000001E-4</v>
      </c>
      <c r="P2501" s="276">
        <v>5.9903371000000004E-6</v>
      </c>
      <c r="Q2501" s="276">
        <v>1.863899E-4</v>
      </c>
      <c r="R2501" s="276">
        <v>0</v>
      </c>
      <c r="S2501" s="276">
        <v>0</v>
      </c>
      <c r="T2501" s="276">
        <v>0</v>
      </c>
      <c r="U2501" s="276">
        <v>1.4581607E-5</v>
      </c>
      <c r="V2501" s="287"/>
      <c r="W2501" s="246">
        <f t="shared" si="435"/>
        <v>2.5282191851851853E-3</v>
      </c>
      <c r="X2501" s="191">
        <v>1.1154301</v>
      </c>
      <c r="Y2501" s="191">
        <v>3.4317884999999999E-2</v>
      </c>
      <c r="Z2501" s="191">
        <v>2.8731878E-3</v>
      </c>
      <c r="AA2501" s="191">
        <v>2.837555E-6</v>
      </c>
      <c r="AB2501" s="191">
        <v>8.2223902999999999E-4</v>
      </c>
      <c r="AC2501" s="191">
        <v>1.075151</v>
      </c>
      <c r="AD2501" s="191">
        <v>2.2629219000000001E-3</v>
      </c>
      <c r="AE2501" s="76">
        <v>8.7371151999999994E-9</v>
      </c>
      <c r="AF2501" s="76">
        <v>1.6275058999999999E-11</v>
      </c>
      <c r="AG2501" s="20">
        <v>2.1889315E-4</v>
      </c>
    </row>
    <row r="2502" spans="2:33" s="149" customFormat="1" x14ac:dyDescent="0.15">
      <c r="B2502" s="157" t="s">
        <v>6008</v>
      </c>
      <c r="C2502" s="148"/>
      <c r="D2502" s="118" t="s">
        <v>26</v>
      </c>
      <c r="E2502" s="201" t="s">
        <v>6009</v>
      </c>
      <c r="F2502" s="276">
        <f t="shared" si="431"/>
        <v>1.8880534803999999E-2</v>
      </c>
      <c r="G2502" s="276">
        <f t="shared" si="432"/>
        <v>1.8114304899999999E-3</v>
      </c>
      <c r="H2502" s="276">
        <f t="shared" si="433"/>
        <v>4.1063221040000004E-3</v>
      </c>
      <c r="I2502" s="276">
        <f t="shared" si="434"/>
        <v>2.6396920999999999E-4</v>
      </c>
      <c r="J2502" s="276">
        <v>1.2698813E-2</v>
      </c>
      <c r="K2502" s="276">
        <v>3.7497567000000002E-3</v>
      </c>
      <c r="L2502" s="276">
        <v>3.0594258999999999E-4</v>
      </c>
      <c r="M2502" s="276">
        <v>6.2157616999999996E-4</v>
      </c>
      <c r="N2502" s="276">
        <v>9.9129596999999992E-4</v>
      </c>
      <c r="O2502" s="276">
        <v>1.9855835E-4</v>
      </c>
      <c r="P2502" s="276">
        <v>5.0622813999999997E-5</v>
      </c>
      <c r="Q2502" s="276">
        <v>1.1586448999999999E-4</v>
      </c>
      <c r="R2502" s="276">
        <v>0</v>
      </c>
      <c r="S2502" s="276">
        <v>0</v>
      </c>
      <c r="T2502" s="276">
        <v>0</v>
      </c>
      <c r="U2502" s="276">
        <v>1.4810472E-4</v>
      </c>
      <c r="V2502" s="287"/>
      <c r="W2502" s="246">
        <f t="shared" si="435"/>
        <v>9.406528148148148E-2</v>
      </c>
      <c r="X2502" s="191">
        <v>0.47654121999999999</v>
      </c>
      <c r="Y2502" s="191">
        <v>0.32561990000000002</v>
      </c>
      <c r="Z2502" s="191">
        <v>2.1358078999999999E-2</v>
      </c>
      <c r="AA2502" s="191">
        <v>9.9306119000000005E-3</v>
      </c>
      <c r="AB2502" s="191">
        <v>0.10895513</v>
      </c>
      <c r="AC2502" s="191">
        <v>1.6990888999999999E-3</v>
      </c>
      <c r="AD2502" s="191">
        <v>8.9784111E-3</v>
      </c>
      <c r="AE2502" s="76">
        <v>1.6723382999999999E-7</v>
      </c>
      <c r="AF2502" s="76">
        <v>5.6553692999999997E-10</v>
      </c>
      <c r="AG2502" s="20">
        <v>1.4122833E-3</v>
      </c>
    </row>
    <row r="2503" spans="2:33" s="149" customFormat="1" x14ac:dyDescent="0.15">
      <c r="B2503" s="157" t="s">
        <v>6010</v>
      </c>
      <c r="C2503" s="148"/>
      <c r="D2503" s="118" t="s">
        <v>26</v>
      </c>
      <c r="E2503" s="201" t="s">
        <v>6011</v>
      </c>
      <c r="F2503" s="276">
        <f t="shared" si="431"/>
        <v>3.1876789943E-2</v>
      </c>
      <c r="G2503" s="276">
        <f t="shared" si="432"/>
        <v>2.6884221999999998E-3</v>
      </c>
      <c r="H2503" s="276">
        <f t="shared" si="433"/>
        <v>5.6642576610000002E-3</v>
      </c>
      <c r="I2503" s="276">
        <f t="shared" si="434"/>
        <v>4.9851608199999995E-4</v>
      </c>
      <c r="J2503" s="276">
        <v>2.3025594E-2</v>
      </c>
      <c r="K2503" s="276">
        <v>5.4238283E-3</v>
      </c>
      <c r="L2503" s="276">
        <v>2.0111109000000001E-4</v>
      </c>
      <c r="M2503" s="276">
        <v>2.6500351000000001E-4</v>
      </c>
      <c r="N2503" s="276">
        <v>2.0913858000000001E-3</v>
      </c>
      <c r="O2503" s="276">
        <v>3.3203288999999998E-4</v>
      </c>
      <c r="P2503" s="276">
        <v>3.9318271E-5</v>
      </c>
      <c r="Q2503" s="276">
        <v>9.9834302000000006E-5</v>
      </c>
      <c r="R2503" s="276">
        <v>0</v>
      </c>
      <c r="S2503" s="276">
        <v>0</v>
      </c>
      <c r="T2503" s="276">
        <v>0</v>
      </c>
      <c r="U2503" s="276">
        <v>3.9868177999999999E-4</v>
      </c>
      <c r="V2503" s="287"/>
      <c r="W2503" s="246">
        <f t="shared" si="435"/>
        <v>0.17055995555555553</v>
      </c>
      <c r="X2503" s="191">
        <v>3.1490121000000002</v>
      </c>
      <c r="Y2503" s="191">
        <v>3.0736872000000002</v>
      </c>
      <c r="Z2503" s="191">
        <v>3.6963866999999997E-2</v>
      </c>
      <c r="AA2503" s="191">
        <v>6.9175892000000001E-5</v>
      </c>
      <c r="AB2503" s="191">
        <v>8.9096133000000008E-3</v>
      </c>
      <c r="AC2503" s="191">
        <v>3.5993290000000001E-3</v>
      </c>
      <c r="AD2503" s="191">
        <v>2.5782939000000001E-2</v>
      </c>
      <c r="AE2503" s="76">
        <v>2.975921E-7</v>
      </c>
      <c r="AF2503" s="76">
        <v>7.2380216000000003E-10</v>
      </c>
      <c r="AG2503" s="20">
        <v>2.2976091000000001E-2</v>
      </c>
    </row>
    <row r="2504" spans="2:33" s="149" customFormat="1" x14ac:dyDescent="0.15">
      <c r="B2504" s="157" t="s">
        <v>6012</v>
      </c>
      <c r="C2504" s="148"/>
      <c r="D2504" s="118" t="s">
        <v>26</v>
      </c>
      <c r="E2504" s="201" t="s">
        <v>6013</v>
      </c>
      <c r="F2504" s="276">
        <f t="shared" si="431"/>
        <v>8.3473121059999995E-3</v>
      </c>
      <c r="G2504" s="276">
        <f t="shared" si="432"/>
        <v>1.79870453E-3</v>
      </c>
      <c r="H2504" s="276">
        <f t="shared" si="433"/>
        <v>4.2824281799999997E-3</v>
      </c>
      <c r="I2504" s="276">
        <f t="shared" si="434"/>
        <v>1.96566296E-4</v>
      </c>
      <c r="J2504" s="276">
        <v>2.0696131000000001E-3</v>
      </c>
      <c r="K2504" s="276">
        <v>3.4461524999999998E-3</v>
      </c>
      <c r="L2504" s="276">
        <v>5.0605907000000005E-4</v>
      </c>
      <c r="M2504" s="276">
        <v>1.7664910999999999E-4</v>
      </c>
      <c r="N2504" s="276">
        <v>1.2913954E-3</v>
      </c>
      <c r="O2504" s="276">
        <v>3.3066002000000001E-4</v>
      </c>
      <c r="P2504" s="276">
        <v>3.3021660999999999E-4</v>
      </c>
      <c r="Q2504" s="276">
        <v>1.7254287E-4</v>
      </c>
      <c r="R2504" s="276">
        <v>0</v>
      </c>
      <c r="S2504" s="276">
        <v>0</v>
      </c>
      <c r="T2504" s="276">
        <v>0</v>
      </c>
      <c r="U2504" s="276">
        <v>2.4023425999999999E-5</v>
      </c>
      <c r="V2504" s="287"/>
      <c r="W2504" s="246">
        <f t="shared" si="435"/>
        <v>1.5330467407407407E-2</v>
      </c>
      <c r="X2504" s="191">
        <v>1.4010137</v>
      </c>
      <c r="Y2504" s="191">
        <v>0.22990821</v>
      </c>
      <c r="Z2504" s="191">
        <v>5.0513390000000002E-3</v>
      </c>
      <c r="AA2504" s="191">
        <v>2.9618341999999999E-5</v>
      </c>
      <c r="AB2504" s="191">
        <v>1.1342847</v>
      </c>
      <c r="AC2504" s="191">
        <v>1.3521815E-3</v>
      </c>
      <c r="AD2504" s="191">
        <v>3.038764E-2</v>
      </c>
      <c r="AE2504" s="76">
        <v>6.4009599000000003E-8</v>
      </c>
      <c r="AF2504" s="76">
        <v>2.7033270999999999E-9</v>
      </c>
      <c r="AG2504" s="20">
        <v>2.1160418000000002E-3</v>
      </c>
    </row>
    <row r="2505" spans="2:33" s="149" customFormat="1" x14ac:dyDescent="0.15">
      <c r="B2505" s="157" t="s">
        <v>6014</v>
      </c>
      <c r="C2505" s="148"/>
      <c r="D2505" s="118" t="s">
        <v>26</v>
      </c>
      <c r="E2505" s="201" t="s">
        <v>6015</v>
      </c>
      <c r="F2505" s="276">
        <f t="shared" si="431"/>
        <v>1.8890918106E-2</v>
      </c>
      <c r="G2505" s="276">
        <f t="shared" si="432"/>
        <v>1.81172514E-3</v>
      </c>
      <c r="H2505" s="276">
        <f t="shared" si="433"/>
        <v>4.1063867360000006E-3</v>
      </c>
      <c r="I2505" s="276">
        <f t="shared" si="434"/>
        <v>2.6392122999999997E-4</v>
      </c>
      <c r="J2505" s="276">
        <v>1.2708885E-2</v>
      </c>
      <c r="K2505" s="276">
        <v>3.7498036000000001E-3</v>
      </c>
      <c r="L2505" s="276">
        <v>3.0595227000000002E-4</v>
      </c>
      <c r="M2505" s="276">
        <v>6.2157730999999996E-4</v>
      </c>
      <c r="N2505" s="276">
        <v>9.9135711999999996E-4</v>
      </c>
      <c r="O2505" s="276">
        <v>1.9879070999999999E-4</v>
      </c>
      <c r="P2505" s="276">
        <v>5.0630865999999997E-5</v>
      </c>
      <c r="Q2505" s="276">
        <v>1.1587422E-4</v>
      </c>
      <c r="R2505" s="276">
        <v>0</v>
      </c>
      <c r="S2505" s="276">
        <v>0</v>
      </c>
      <c r="T2505" s="276">
        <v>0</v>
      </c>
      <c r="U2505" s="276">
        <v>1.4804700999999999E-4</v>
      </c>
      <c r="V2505" s="287"/>
      <c r="W2505" s="246">
        <f t="shared" si="435"/>
        <v>9.4139888888888884E-2</v>
      </c>
      <c r="X2505" s="191">
        <v>0.47654950000000001</v>
      </c>
      <c r="Y2505" s="191">
        <v>0.32562698000000001</v>
      </c>
      <c r="Z2505" s="191">
        <v>2.135884E-2</v>
      </c>
      <c r="AA2505" s="191">
        <v>9.9306119000000005E-3</v>
      </c>
      <c r="AB2505" s="191">
        <v>0.10895525</v>
      </c>
      <c r="AC2505" s="191">
        <v>1.6991151E-3</v>
      </c>
      <c r="AD2505" s="191">
        <v>8.978705E-3</v>
      </c>
      <c r="AE2505" s="76">
        <v>1.6731686000000001E-7</v>
      </c>
      <c r="AF2505" s="76">
        <v>5.6578282000000003E-10</v>
      </c>
      <c r="AG2505" s="20">
        <v>1.4123314000000001E-3</v>
      </c>
    </row>
    <row r="2506" spans="2:33" s="149" customFormat="1" x14ac:dyDescent="0.15">
      <c r="B2506" s="157" t="s">
        <v>6016</v>
      </c>
      <c r="C2506" s="148"/>
      <c r="D2506" s="118" t="s">
        <v>26</v>
      </c>
      <c r="E2506" s="201" t="s">
        <v>6017</v>
      </c>
      <c r="F2506" s="276">
        <f t="shared" si="431"/>
        <v>1.7253954941000002E-2</v>
      </c>
      <c r="G2506" s="276">
        <f t="shared" si="432"/>
        <v>9.8679760200000004E-3</v>
      </c>
      <c r="H2506" s="276">
        <f t="shared" si="433"/>
        <v>5.4666545300000001E-3</v>
      </c>
      <c r="I2506" s="276">
        <f t="shared" si="434"/>
        <v>1.41959491E-4</v>
      </c>
      <c r="J2506" s="276">
        <v>1.7773648999999999E-3</v>
      </c>
      <c r="K2506" s="276">
        <v>4.2553723E-3</v>
      </c>
      <c r="L2506" s="276">
        <v>7.0193195000000004E-4</v>
      </c>
      <c r="M2506" s="276">
        <v>6.8266156000000003E-4</v>
      </c>
      <c r="N2506" s="276">
        <v>8.8149223999999995E-3</v>
      </c>
      <c r="O2506" s="276">
        <v>3.7039206000000002E-4</v>
      </c>
      <c r="P2506" s="276">
        <v>5.0935027999999996E-4</v>
      </c>
      <c r="Q2506" s="276">
        <v>1.0385915999999999E-4</v>
      </c>
      <c r="R2506" s="276">
        <v>0</v>
      </c>
      <c r="S2506" s="276">
        <v>0</v>
      </c>
      <c r="T2506" s="276">
        <v>0</v>
      </c>
      <c r="U2506" s="276">
        <v>3.8100331000000003E-5</v>
      </c>
      <c r="V2506" s="287"/>
      <c r="W2506" s="246">
        <f t="shared" si="435"/>
        <v>1.3165665925925924E-2</v>
      </c>
      <c r="X2506" s="191">
        <v>5.1760016000000002</v>
      </c>
      <c r="Y2506" s="191">
        <v>0.16520090000000001</v>
      </c>
      <c r="Z2506" s="191">
        <v>1.4236881999999999E-2</v>
      </c>
      <c r="AA2506" s="191">
        <v>1.1170033E-3</v>
      </c>
      <c r="AB2506" s="191">
        <v>4.9910847</v>
      </c>
      <c r="AC2506" s="191">
        <v>3.0085483000000002E-4</v>
      </c>
      <c r="AD2506" s="191">
        <v>4.0611800999999998E-3</v>
      </c>
      <c r="AE2506" s="76">
        <v>2.0469399000000001E-7</v>
      </c>
      <c r="AF2506" s="76">
        <v>1.5422819E-9</v>
      </c>
      <c r="AG2506" s="20">
        <v>1.4975819999999999E-3</v>
      </c>
    </row>
    <row r="2507" spans="2:33" s="149" customFormat="1" x14ac:dyDescent="0.15">
      <c r="B2507" s="157" t="s">
        <v>6018</v>
      </c>
      <c r="C2507" s="148"/>
      <c r="D2507" s="118" t="s">
        <v>26</v>
      </c>
      <c r="E2507" s="201" t="s">
        <v>6019</v>
      </c>
      <c r="F2507" s="276">
        <f t="shared" si="431"/>
        <v>1.0359616320999999E-2</v>
      </c>
      <c r="G2507" s="276">
        <f t="shared" si="432"/>
        <v>2.9621980499999999E-3</v>
      </c>
      <c r="H2507" s="276">
        <f t="shared" si="433"/>
        <v>5.4713698599999994E-3</v>
      </c>
      <c r="I2507" s="276">
        <f t="shared" si="434"/>
        <v>1.5174701099999999E-4</v>
      </c>
      <c r="J2507" s="276">
        <v>1.7743014E-3</v>
      </c>
      <c r="K2507" s="276">
        <v>4.2595814999999999E-3</v>
      </c>
      <c r="L2507" s="276">
        <v>7.0226999E-4</v>
      </c>
      <c r="M2507" s="276">
        <v>6.0680944999999997E-4</v>
      </c>
      <c r="N2507" s="276">
        <v>1.9787156E-3</v>
      </c>
      <c r="O2507" s="276">
        <v>3.76673E-4</v>
      </c>
      <c r="P2507" s="276">
        <v>5.0951836999999997E-4</v>
      </c>
      <c r="Q2507" s="276">
        <v>1.1341565E-4</v>
      </c>
      <c r="R2507" s="276">
        <v>0</v>
      </c>
      <c r="S2507" s="276">
        <v>0</v>
      </c>
      <c r="T2507" s="276">
        <v>0</v>
      </c>
      <c r="U2507" s="276">
        <v>3.8331360999999997E-5</v>
      </c>
      <c r="V2507" s="287"/>
      <c r="W2507" s="246">
        <f t="shared" si="435"/>
        <v>1.3142973333333332E-2</v>
      </c>
      <c r="X2507" s="191">
        <v>5.1768745000000003</v>
      </c>
      <c r="Y2507" s="191">
        <v>0.16589145</v>
      </c>
      <c r="Z2507" s="191">
        <v>1.4290590000000001E-2</v>
      </c>
      <c r="AA2507" s="191">
        <v>1.1170817E-3</v>
      </c>
      <c r="AB2507" s="191">
        <v>4.9911095999999997</v>
      </c>
      <c r="AC2507" s="191">
        <v>3.0486256999999998E-4</v>
      </c>
      <c r="AD2507" s="191">
        <v>4.1608443E-3</v>
      </c>
      <c r="AE2507" s="76">
        <v>8.2328984999999994E-8</v>
      </c>
      <c r="AF2507" s="76">
        <v>1.5420319000000001E-9</v>
      </c>
      <c r="AG2507" s="20">
        <v>1.5019733999999999E-3</v>
      </c>
    </row>
    <row r="2508" spans="2:33" s="149" customFormat="1" x14ac:dyDescent="0.15">
      <c r="B2508" s="157" t="s">
        <v>6020</v>
      </c>
      <c r="C2508" s="148"/>
      <c r="D2508" s="118" t="s">
        <v>26</v>
      </c>
      <c r="E2508" s="201" t="s">
        <v>6021</v>
      </c>
      <c r="F2508" s="276">
        <f t="shared" si="431"/>
        <v>1.0626392464E-2</v>
      </c>
      <c r="G2508" s="276">
        <f t="shared" si="432"/>
        <v>4.6738551199999997E-3</v>
      </c>
      <c r="H2508" s="276">
        <f t="shared" si="433"/>
        <v>4.4439430700000003E-3</v>
      </c>
      <c r="I2508" s="276">
        <f t="shared" si="434"/>
        <v>1.15592474E-4</v>
      </c>
      <c r="J2508" s="276">
        <v>1.3930018000000001E-3</v>
      </c>
      <c r="K2508" s="276">
        <v>3.4560453000000001E-3</v>
      </c>
      <c r="L2508" s="276">
        <v>5.7228493000000002E-4</v>
      </c>
      <c r="M2508" s="276">
        <v>4.3265650999999998E-4</v>
      </c>
      <c r="N2508" s="276">
        <v>3.9609507000000002E-3</v>
      </c>
      <c r="O2508" s="276">
        <v>2.8024791000000001E-4</v>
      </c>
      <c r="P2508" s="276">
        <v>4.1561284E-4</v>
      </c>
      <c r="Q2508" s="276">
        <v>8.584051E-5</v>
      </c>
      <c r="R2508" s="276">
        <v>0</v>
      </c>
      <c r="S2508" s="276">
        <v>0</v>
      </c>
      <c r="T2508" s="276">
        <v>0</v>
      </c>
      <c r="U2508" s="276">
        <v>2.9751964000000001E-5</v>
      </c>
      <c r="V2508" s="287"/>
      <c r="W2508" s="246">
        <f t="shared" si="435"/>
        <v>1.0318531851851852E-2</v>
      </c>
      <c r="X2508" s="191">
        <v>4.2241831000000003</v>
      </c>
      <c r="Y2508" s="191">
        <v>0.13263941000000001</v>
      </c>
      <c r="Z2508" s="191">
        <v>1.1471804E-2</v>
      </c>
      <c r="AA2508" s="191">
        <v>9.1184953E-4</v>
      </c>
      <c r="AB2508" s="191">
        <v>4.0756316000000004</v>
      </c>
      <c r="AC2508" s="191">
        <v>2.3583394999999999E-4</v>
      </c>
      <c r="AD2508" s="191">
        <v>3.2926513999999999E-3</v>
      </c>
      <c r="AE2508" s="76">
        <v>1.1061244000000001E-7</v>
      </c>
      <c r="AF2508" s="76">
        <v>1.2567018E-9</v>
      </c>
      <c r="AG2508" s="20">
        <v>1.2082415E-3</v>
      </c>
    </row>
    <row r="2509" spans="2:33" s="149" customFormat="1" x14ac:dyDescent="0.15">
      <c r="B2509" s="157" t="s">
        <v>6022</v>
      </c>
      <c r="C2509" s="148"/>
      <c r="D2509" s="118" t="s">
        <v>26</v>
      </c>
      <c r="E2509" s="201" t="s">
        <v>6023</v>
      </c>
      <c r="F2509" s="276">
        <f t="shared" si="431"/>
        <v>7.1552786000000004E-3</v>
      </c>
      <c r="G2509" s="276">
        <f t="shared" si="432"/>
        <v>1.5531972599999999E-3</v>
      </c>
      <c r="H2509" s="276">
        <f t="shared" si="433"/>
        <v>3.9943549300000001E-3</v>
      </c>
      <c r="I2509" s="276">
        <f t="shared" si="434"/>
        <v>1.8552990999999997E-4</v>
      </c>
      <c r="J2509" s="276">
        <v>1.4221965000000001E-3</v>
      </c>
      <c r="K2509" s="276">
        <v>3.0732371E-3</v>
      </c>
      <c r="L2509" s="276">
        <v>5.0507738000000004E-4</v>
      </c>
      <c r="M2509" s="276">
        <v>3.0918112999999998E-4</v>
      </c>
      <c r="N2509" s="276">
        <v>9.6261274999999999E-4</v>
      </c>
      <c r="O2509" s="276">
        <v>2.8140338E-4</v>
      </c>
      <c r="P2509" s="276">
        <v>4.1604045E-4</v>
      </c>
      <c r="Q2509" s="276">
        <v>1.5499211999999999E-4</v>
      </c>
      <c r="R2509" s="276">
        <v>0</v>
      </c>
      <c r="S2509" s="276">
        <v>0</v>
      </c>
      <c r="T2509" s="276">
        <v>0</v>
      </c>
      <c r="U2509" s="276">
        <v>3.0537789999999997E-5</v>
      </c>
      <c r="V2509" s="287"/>
      <c r="W2509" s="246">
        <f t="shared" si="435"/>
        <v>1.0534788888888889E-2</v>
      </c>
      <c r="X2509" s="191">
        <v>4.2292921999999997</v>
      </c>
      <c r="Y2509" s="191">
        <v>0.13755212</v>
      </c>
      <c r="Z2509" s="191">
        <v>1.1563696E-2</v>
      </c>
      <c r="AA2509" s="191">
        <v>9.1200972999999999E-4</v>
      </c>
      <c r="AB2509" s="191">
        <v>4.0756826999999998</v>
      </c>
      <c r="AC2509" s="191">
        <v>2.4262013E-4</v>
      </c>
      <c r="AD2509" s="191">
        <v>3.3390570999999999E-3</v>
      </c>
      <c r="AE2509" s="76">
        <v>5.5318035999999998E-8</v>
      </c>
      <c r="AF2509" s="76">
        <v>1.2227931E-9</v>
      </c>
      <c r="AG2509" s="20">
        <v>1.2479072E-3</v>
      </c>
    </row>
    <row r="2510" spans="2:33" s="149" customFormat="1" x14ac:dyDescent="0.15">
      <c r="B2510" s="157" t="s">
        <v>6024</v>
      </c>
      <c r="C2510" s="148"/>
      <c r="D2510" s="118" t="s">
        <v>26</v>
      </c>
      <c r="E2510" s="201" t="s">
        <v>6025</v>
      </c>
      <c r="F2510" s="276">
        <f t="shared" si="431"/>
        <v>0.10451515116000001</v>
      </c>
      <c r="G2510" s="276">
        <f t="shared" si="432"/>
        <v>3.6056905729999998E-2</v>
      </c>
      <c r="H2510" s="276">
        <f t="shared" si="433"/>
        <v>3.8808431930000005E-2</v>
      </c>
      <c r="I2510" s="276">
        <f t="shared" si="434"/>
        <v>4.1313495E-3</v>
      </c>
      <c r="J2510" s="276">
        <v>2.5518464000000001E-2</v>
      </c>
      <c r="K2510" s="276">
        <v>1.6017658000000001E-2</v>
      </c>
      <c r="L2510" s="276">
        <v>2.2117343000000001E-2</v>
      </c>
      <c r="M2510" s="276">
        <v>4.7673403000000002E-4</v>
      </c>
      <c r="N2510" s="276">
        <v>5.3409516999999998E-3</v>
      </c>
      <c r="O2510" s="276">
        <v>3.0239220000000001E-2</v>
      </c>
      <c r="P2510" s="276">
        <v>6.7343093000000001E-4</v>
      </c>
      <c r="Q2510" s="276">
        <v>1.5017015E-3</v>
      </c>
      <c r="R2510" s="276">
        <v>0</v>
      </c>
      <c r="S2510" s="276">
        <v>0</v>
      </c>
      <c r="T2510" s="276">
        <v>0</v>
      </c>
      <c r="U2510" s="276">
        <v>2.6296480000000001E-3</v>
      </c>
      <c r="V2510" s="287"/>
      <c r="W2510" s="246">
        <f t="shared" si="435"/>
        <v>0.18902565925925927</v>
      </c>
      <c r="X2510" s="191">
        <v>3.1203794</v>
      </c>
      <c r="Y2510" s="191">
        <v>1.8419384999999999</v>
      </c>
      <c r="Z2510" s="191">
        <v>0.97280438000000002</v>
      </c>
      <c r="AA2510" s="191">
        <v>1.3640395999999999E-4</v>
      </c>
      <c r="AB2510" s="191">
        <v>5.3683390999999997E-2</v>
      </c>
      <c r="AC2510" s="191">
        <v>1.5049145E-2</v>
      </c>
      <c r="AD2510" s="191">
        <v>0.23676760999999999</v>
      </c>
      <c r="AE2510" s="76">
        <v>4.7374019999999999E-7</v>
      </c>
      <c r="AF2510" s="76">
        <v>1.4260177999999999E-9</v>
      </c>
      <c r="AG2510" s="20">
        <v>1.3124785E-2</v>
      </c>
    </row>
    <row r="2511" spans="2:33" s="149" customFormat="1" x14ac:dyDescent="0.15">
      <c r="B2511" s="157" t="s">
        <v>6026</v>
      </c>
      <c r="C2511" s="148"/>
      <c r="D2511" s="118" t="s">
        <v>26</v>
      </c>
      <c r="E2511" s="201" t="s">
        <v>6027</v>
      </c>
      <c r="F2511" s="276">
        <f t="shared" si="431"/>
        <v>1.0964480703999999E-2</v>
      </c>
      <c r="G2511" s="276">
        <f t="shared" si="432"/>
        <v>4.6494340099999991E-3</v>
      </c>
      <c r="H2511" s="276">
        <f t="shared" si="433"/>
        <v>4.4951108000000004E-3</v>
      </c>
      <c r="I2511" s="276">
        <f t="shared" si="434"/>
        <v>1.20088394E-4</v>
      </c>
      <c r="J2511" s="276">
        <v>1.6998474999999999E-3</v>
      </c>
      <c r="K2511" s="276">
        <v>3.6154872999999998E-3</v>
      </c>
      <c r="L2511" s="276">
        <v>5.5323264000000001E-4</v>
      </c>
      <c r="M2511" s="276">
        <v>3.3430051000000002E-4</v>
      </c>
      <c r="N2511" s="276">
        <v>4.0383377999999998E-3</v>
      </c>
      <c r="O2511" s="276">
        <v>2.767957E-4</v>
      </c>
      <c r="P2511" s="276">
        <v>3.2639086E-4</v>
      </c>
      <c r="Q2511" s="276">
        <v>9.7325638000000006E-5</v>
      </c>
      <c r="R2511" s="276">
        <v>0</v>
      </c>
      <c r="S2511" s="276">
        <v>0</v>
      </c>
      <c r="T2511" s="276">
        <v>0</v>
      </c>
      <c r="U2511" s="276">
        <v>2.2762756000000001E-5</v>
      </c>
      <c r="V2511" s="287"/>
      <c r="W2511" s="246">
        <f t="shared" si="435"/>
        <v>1.2591462962962962E-2</v>
      </c>
      <c r="X2511" s="191">
        <v>4.7397742999999997</v>
      </c>
      <c r="Y2511" s="191">
        <v>0.17198467000000001</v>
      </c>
      <c r="Z2511" s="191">
        <v>3.6054885000000002E-3</v>
      </c>
      <c r="AA2511" s="191">
        <v>4.4549831999999998E-4</v>
      </c>
      <c r="AB2511" s="191">
        <v>4.5614555000000001</v>
      </c>
      <c r="AC2511" s="191">
        <v>2.3637223E-4</v>
      </c>
      <c r="AD2511" s="191">
        <v>2.0467984E-3</v>
      </c>
      <c r="AE2511" s="76">
        <v>1.1144589E-7</v>
      </c>
      <c r="AF2511" s="76">
        <v>1.8798079000000001E-9</v>
      </c>
      <c r="AG2511" s="20">
        <v>1.5572194E-3</v>
      </c>
    </row>
    <row r="2512" spans="2:33" s="149" customFormat="1" x14ac:dyDescent="0.15">
      <c r="B2512" s="157" t="s">
        <v>6028</v>
      </c>
      <c r="C2512" s="148"/>
      <c r="D2512" s="118" t="s">
        <v>26</v>
      </c>
      <c r="E2512" s="201" t="s">
        <v>6029</v>
      </c>
      <c r="F2512" s="276">
        <f t="shared" si="431"/>
        <v>7.4933653150000001E-3</v>
      </c>
      <c r="G2512" s="276">
        <f t="shared" si="432"/>
        <v>1.5287732799999999E-3</v>
      </c>
      <c r="H2512" s="276">
        <f t="shared" si="433"/>
        <v>4.0455238199999998E-3</v>
      </c>
      <c r="I2512" s="276">
        <f t="shared" si="434"/>
        <v>1.9002581499999999E-4</v>
      </c>
      <c r="J2512" s="276">
        <v>1.7290424E-3</v>
      </c>
      <c r="K2512" s="276">
        <v>3.2326801E-3</v>
      </c>
      <c r="L2512" s="276">
        <v>4.8602522E-4</v>
      </c>
      <c r="M2512" s="276">
        <v>2.1082511000000001E-4</v>
      </c>
      <c r="N2512" s="276">
        <v>1.039997E-3</v>
      </c>
      <c r="O2512" s="276">
        <v>2.7795116999999999E-4</v>
      </c>
      <c r="P2512" s="276">
        <v>3.2681849999999999E-4</v>
      </c>
      <c r="Q2512" s="276">
        <v>1.6647723E-4</v>
      </c>
      <c r="R2512" s="276">
        <v>0</v>
      </c>
      <c r="S2512" s="276">
        <v>0</v>
      </c>
      <c r="T2512" s="276">
        <v>0</v>
      </c>
      <c r="U2512" s="276">
        <v>2.3548584999999999E-5</v>
      </c>
      <c r="V2512" s="287"/>
      <c r="W2512" s="246">
        <f t="shared" si="435"/>
        <v>1.2807721481481481E-2</v>
      </c>
      <c r="X2512" s="191">
        <v>4.7448832000000003</v>
      </c>
      <c r="Y2512" s="191">
        <v>0.17689738999999999</v>
      </c>
      <c r="Z2512" s="191">
        <v>3.6973797E-3</v>
      </c>
      <c r="AA2512" s="191">
        <v>4.4565855000000001E-4</v>
      </c>
      <c r="AB2512" s="191">
        <v>4.5615063999999999</v>
      </c>
      <c r="AC2512" s="191">
        <v>2.4315837E-4</v>
      </c>
      <c r="AD2512" s="191">
        <v>2.093204E-3</v>
      </c>
      <c r="AE2512" s="76">
        <v>5.6151455999999997E-8</v>
      </c>
      <c r="AF2512" s="76">
        <v>1.8458990000000001E-9</v>
      </c>
      <c r="AG2512" s="20">
        <v>1.5968852E-3</v>
      </c>
    </row>
    <row r="2513" spans="2:33" s="149" customFormat="1" x14ac:dyDescent="0.15">
      <c r="B2513" s="157" t="s">
        <v>6030</v>
      </c>
      <c r="C2513" s="148"/>
      <c r="D2513" s="118" t="s">
        <v>26</v>
      </c>
      <c r="E2513" s="201" t="s">
        <v>6031</v>
      </c>
      <c r="F2513" s="276">
        <f t="shared" si="431"/>
        <v>7.4933653240000005E-3</v>
      </c>
      <c r="G2513" s="276">
        <f t="shared" si="432"/>
        <v>1.5287732899999999E-3</v>
      </c>
      <c r="H2513" s="276">
        <f t="shared" si="433"/>
        <v>4.0455239200000003E-3</v>
      </c>
      <c r="I2513" s="276">
        <f t="shared" si="434"/>
        <v>1.90025814E-4</v>
      </c>
      <c r="J2513" s="276">
        <v>1.7290423E-3</v>
      </c>
      <c r="K2513" s="276">
        <v>3.2326802E-3</v>
      </c>
      <c r="L2513" s="276">
        <v>4.8602522E-4</v>
      </c>
      <c r="M2513" s="276">
        <v>2.1082512E-4</v>
      </c>
      <c r="N2513" s="276">
        <v>1.039997E-3</v>
      </c>
      <c r="O2513" s="276">
        <v>2.7795116999999999E-4</v>
      </c>
      <c r="P2513" s="276">
        <v>3.2681849999999999E-4</v>
      </c>
      <c r="Q2513" s="276">
        <v>1.6647723E-4</v>
      </c>
      <c r="R2513" s="276">
        <v>0</v>
      </c>
      <c r="S2513" s="276">
        <v>0</v>
      </c>
      <c r="T2513" s="276">
        <v>0</v>
      </c>
      <c r="U2513" s="276">
        <v>2.3548584E-5</v>
      </c>
      <c r="V2513" s="287"/>
      <c r="W2513" s="246">
        <f t="shared" si="435"/>
        <v>1.2807720740740739E-2</v>
      </c>
      <c r="X2513" s="191">
        <v>4.7448826000000004</v>
      </c>
      <c r="Y2513" s="191">
        <v>0.17689738999999999</v>
      </c>
      <c r="Z2513" s="191">
        <v>3.6973797E-3</v>
      </c>
      <c r="AA2513" s="191">
        <v>4.4565855000000001E-4</v>
      </c>
      <c r="AB2513" s="191">
        <v>4.5615057999999999</v>
      </c>
      <c r="AC2513" s="191">
        <v>2.4315837E-4</v>
      </c>
      <c r="AD2513" s="191">
        <v>2.093204E-3</v>
      </c>
      <c r="AE2513" s="76">
        <v>5.6151455999999997E-8</v>
      </c>
      <c r="AF2513" s="76">
        <v>1.8458990999999999E-9</v>
      </c>
      <c r="AG2513" s="20">
        <v>1.5968852E-3</v>
      </c>
    </row>
    <row r="2514" spans="2:33" s="149" customFormat="1" x14ac:dyDescent="0.15">
      <c r="B2514" s="157" t="s">
        <v>6032</v>
      </c>
      <c r="C2514" s="148"/>
      <c r="D2514" s="118" t="s">
        <v>26</v>
      </c>
      <c r="E2514" s="201" t="s">
        <v>6033</v>
      </c>
      <c r="F2514" s="276">
        <f t="shared" si="431"/>
        <v>1.8888476627000002E-2</v>
      </c>
      <c r="G2514" s="276">
        <f t="shared" si="432"/>
        <v>1.8116534E-3</v>
      </c>
      <c r="H2514" s="276">
        <f t="shared" si="433"/>
        <v>4.1063767269999994E-3</v>
      </c>
      <c r="I2514" s="276">
        <f t="shared" si="434"/>
        <v>2.6404849999999997E-4</v>
      </c>
      <c r="J2514" s="276">
        <v>1.2706398000000001E-2</v>
      </c>
      <c r="K2514" s="276">
        <v>3.7497977999999999E-3</v>
      </c>
      <c r="L2514" s="276">
        <v>3.0594996999999999E-4</v>
      </c>
      <c r="M2514" s="276">
        <v>6.2157699000000004E-4</v>
      </c>
      <c r="N2514" s="276">
        <v>9.9134277000000005E-4</v>
      </c>
      <c r="O2514" s="276">
        <v>1.9873364E-4</v>
      </c>
      <c r="P2514" s="276">
        <v>5.0628957000000002E-5</v>
      </c>
      <c r="Q2514" s="276">
        <v>1.1587279000000001E-4</v>
      </c>
      <c r="R2514" s="276">
        <v>0</v>
      </c>
      <c r="S2514" s="276">
        <v>0</v>
      </c>
      <c r="T2514" s="276">
        <v>0</v>
      </c>
      <c r="U2514" s="276">
        <v>1.4817570999999999E-4</v>
      </c>
      <c r="V2514" s="287"/>
      <c r="W2514" s="246">
        <f t="shared" si="435"/>
        <v>9.4121466666666667E-2</v>
      </c>
      <c r="X2514" s="191">
        <v>0.47654848999999999</v>
      </c>
      <c r="Y2514" s="191">
        <v>0.32562642000000003</v>
      </c>
      <c r="Z2514" s="191">
        <v>2.1358515000000002E-2</v>
      </c>
      <c r="AA2514" s="191">
        <v>9.9306119000000005E-3</v>
      </c>
      <c r="AB2514" s="191">
        <v>0.10895525</v>
      </c>
      <c r="AC2514" s="191">
        <v>1.6991179999999999E-3</v>
      </c>
      <c r="AD2514" s="191">
        <v>8.9785798000000007E-3</v>
      </c>
      <c r="AE2514" s="76">
        <v>1.6729645000000001E-7</v>
      </c>
      <c r="AF2514" s="76">
        <v>5.6572219999999996E-10</v>
      </c>
      <c r="AG2514" s="20">
        <v>1.4123282000000001E-3</v>
      </c>
    </row>
    <row r="2515" spans="2:33" s="149" customFormat="1" x14ac:dyDescent="0.15">
      <c r="B2515" s="157" t="s">
        <v>6034</v>
      </c>
      <c r="C2515" s="148"/>
      <c r="D2515" s="118" t="s">
        <v>26</v>
      </c>
      <c r="E2515" s="201" t="s">
        <v>6035</v>
      </c>
      <c r="F2515" s="276">
        <f t="shared" si="431"/>
        <v>7.5007897479999995E-3</v>
      </c>
      <c r="G2515" s="276">
        <f t="shared" si="432"/>
        <v>1.54888589E-3</v>
      </c>
      <c r="H2515" s="276">
        <f t="shared" si="433"/>
        <v>3.9977363700000003E-3</v>
      </c>
      <c r="I2515" s="276">
        <f t="shared" si="434"/>
        <v>2.0491848800000001E-4</v>
      </c>
      <c r="J2515" s="276">
        <v>1.749249E-3</v>
      </c>
      <c r="K2515" s="276">
        <v>3.1881673000000001E-3</v>
      </c>
      <c r="L2515" s="276">
        <v>4.8178165999999999E-4</v>
      </c>
      <c r="M2515" s="276">
        <v>2.4421936000000003E-4</v>
      </c>
      <c r="N2515" s="276">
        <v>1.0248299E-3</v>
      </c>
      <c r="O2515" s="276">
        <v>2.7983663000000003E-4</v>
      </c>
      <c r="P2515" s="276">
        <v>3.2778741E-4</v>
      </c>
      <c r="Q2515" s="276">
        <v>1.6625092000000001E-4</v>
      </c>
      <c r="R2515" s="276">
        <v>0</v>
      </c>
      <c r="S2515" s="276">
        <v>0</v>
      </c>
      <c r="T2515" s="276">
        <v>0</v>
      </c>
      <c r="U2515" s="276">
        <v>3.8667568000000001E-5</v>
      </c>
      <c r="V2515" s="287"/>
      <c r="W2515" s="246">
        <f t="shared" si="435"/>
        <v>1.2957399999999999E-2</v>
      </c>
      <c r="X2515" s="191">
        <v>4.8527486</v>
      </c>
      <c r="Y2515" s="191">
        <v>0.17923574</v>
      </c>
      <c r="Z2515" s="191">
        <v>4.2030065000000002E-3</v>
      </c>
      <c r="AA2515" s="191">
        <v>6.1746771E-4</v>
      </c>
      <c r="AB2515" s="191">
        <v>4.6663978000000004</v>
      </c>
      <c r="AC2515" s="191">
        <v>2.7874544999999999E-4</v>
      </c>
      <c r="AD2515" s="191">
        <v>2.0158247000000001E-3</v>
      </c>
      <c r="AE2515" s="76">
        <v>5.6042982000000002E-8</v>
      </c>
      <c r="AF2515" s="76">
        <v>1.9181910999999999E-9</v>
      </c>
      <c r="AG2515" s="20">
        <v>1.6273835E-3</v>
      </c>
    </row>
    <row r="2516" spans="2:33" s="149" customFormat="1" x14ac:dyDescent="0.15">
      <c r="B2516" s="157" t="s">
        <v>6036</v>
      </c>
      <c r="C2516" s="148"/>
      <c r="D2516" s="118" t="s">
        <v>26</v>
      </c>
      <c r="E2516" s="201" t="s">
        <v>6037</v>
      </c>
      <c r="F2516" s="276">
        <f t="shared" si="431"/>
        <v>1.8888476517E-2</v>
      </c>
      <c r="G2516" s="276">
        <f t="shared" si="432"/>
        <v>1.8116533900000001E-3</v>
      </c>
      <c r="H2516" s="276">
        <f t="shared" si="433"/>
        <v>4.1063766269999998E-3</v>
      </c>
      <c r="I2516" s="276">
        <f t="shared" si="434"/>
        <v>2.6404849999999997E-4</v>
      </c>
      <c r="J2516" s="276">
        <v>1.2706398000000001E-2</v>
      </c>
      <c r="K2516" s="276">
        <v>3.7497976999999998E-3</v>
      </c>
      <c r="L2516" s="276">
        <v>3.0594996999999999E-4</v>
      </c>
      <c r="M2516" s="276">
        <v>6.2157699000000004E-4</v>
      </c>
      <c r="N2516" s="276">
        <v>9.9134276000000009E-4</v>
      </c>
      <c r="O2516" s="276">
        <v>1.9873364E-4</v>
      </c>
      <c r="P2516" s="276">
        <v>5.0628957000000002E-5</v>
      </c>
      <c r="Q2516" s="276">
        <v>1.1587279000000001E-4</v>
      </c>
      <c r="R2516" s="276">
        <v>0</v>
      </c>
      <c r="S2516" s="276">
        <v>0</v>
      </c>
      <c r="T2516" s="276">
        <v>0</v>
      </c>
      <c r="U2516" s="276">
        <v>1.4817570999999999E-4</v>
      </c>
      <c r="V2516" s="287"/>
      <c r="W2516" s="246">
        <f t="shared" si="435"/>
        <v>9.4121466666666667E-2</v>
      </c>
      <c r="X2516" s="191">
        <v>0.47654848999999999</v>
      </c>
      <c r="Y2516" s="191">
        <v>0.32562642000000003</v>
      </c>
      <c r="Z2516" s="191">
        <v>2.1358515000000002E-2</v>
      </c>
      <c r="AA2516" s="191">
        <v>9.9306119000000005E-3</v>
      </c>
      <c r="AB2516" s="191">
        <v>0.10895525</v>
      </c>
      <c r="AC2516" s="191">
        <v>1.6991179999999999E-3</v>
      </c>
      <c r="AD2516" s="191">
        <v>8.9785798000000007E-3</v>
      </c>
      <c r="AE2516" s="76">
        <v>1.6729645000000001E-7</v>
      </c>
      <c r="AF2516" s="76">
        <v>5.6572219000000002E-10</v>
      </c>
      <c r="AG2516" s="20">
        <v>1.4123282000000001E-3</v>
      </c>
    </row>
    <row r="2517" spans="2:33" s="149" customFormat="1" x14ac:dyDescent="0.15">
      <c r="B2517" s="157" t="s">
        <v>6038</v>
      </c>
      <c r="C2517" s="148"/>
      <c r="D2517" s="118" t="s">
        <v>26</v>
      </c>
      <c r="E2517" s="201" t="s">
        <v>6039</v>
      </c>
      <c r="F2517" s="276">
        <f t="shared" si="431"/>
        <v>7.5007897380000004E-3</v>
      </c>
      <c r="G2517" s="276">
        <f t="shared" si="432"/>
        <v>1.54888588E-3</v>
      </c>
      <c r="H2517" s="276">
        <f t="shared" si="433"/>
        <v>3.9977363700000003E-3</v>
      </c>
      <c r="I2517" s="276">
        <f t="shared" si="434"/>
        <v>2.0491848800000001E-4</v>
      </c>
      <c r="J2517" s="276">
        <v>1.749249E-3</v>
      </c>
      <c r="K2517" s="276">
        <v>3.1881673000000001E-3</v>
      </c>
      <c r="L2517" s="276">
        <v>4.8178165999999999E-4</v>
      </c>
      <c r="M2517" s="276">
        <v>2.4421935000000001E-4</v>
      </c>
      <c r="N2517" s="276">
        <v>1.0248299E-3</v>
      </c>
      <c r="O2517" s="276">
        <v>2.7983663000000003E-4</v>
      </c>
      <c r="P2517" s="276">
        <v>3.2778741E-4</v>
      </c>
      <c r="Q2517" s="276">
        <v>1.6625092000000001E-4</v>
      </c>
      <c r="R2517" s="276">
        <v>0</v>
      </c>
      <c r="S2517" s="276">
        <v>0</v>
      </c>
      <c r="T2517" s="276">
        <v>0</v>
      </c>
      <c r="U2517" s="276">
        <v>3.8667568000000001E-5</v>
      </c>
      <c r="V2517" s="287"/>
      <c r="W2517" s="246">
        <f t="shared" si="435"/>
        <v>1.2957399999999999E-2</v>
      </c>
      <c r="X2517" s="191">
        <v>4.8527486</v>
      </c>
      <c r="Y2517" s="191">
        <v>0.17923574</v>
      </c>
      <c r="Z2517" s="191">
        <v>4.2030065000000002E-3</v>
      </c>
      <c r="AA2517" s="191">
        <v>6.1746771E-4</v>
      </c>
      <c r="AB2517" s="191">
        <v>4.6663978000000004</v>
      </c>
      <c r="AC2517" s="191">
        <v>2.7874544999999999E-4</v>
      </c>
      <c r="AD2517" s="191">
        <v>2.0158247000000001E-3</v>
      </c>
      <c r="AE2517" s="76">
        <v>5.6042980999999998E-8</v>
      </c>
      <c r="AF2517" s="76">
        <v>1.9181910999999999E-9</v>
      </c>
      <c r="AG2517" s="20">
        <v>1.6273835E-3</v>
      </c>
    </row>
    <row r="2518" spans="2:33" s="149" customFormat="1" x14ac:dyDescent="0.15">
      <c r="B2518" s="157" t="s">
        <v>6040</v>
      </c>
      <c r="C2518" s="288"/>
      <c r="D2518" s="118" t="s">
        <v>26</v>
      </c>
      <c r="E2518" s="201" t="s">
        <v>6041</v>
      </c>
      <c r="F2518" s="276">
        <f t="shared" si="431"/>
        <v>1.8888476617000001E-2</v>
      </c>
      <c r="G2518" s="276">
        <f t="shared" si="432"/>
        <v>1.8116533900000001E-3</v>
      </c>
      <c r="H2518" s="276">
        <f t="shared" si="433"/>
        <v>4.1063767269999994E-3</v>
      </c>
      <c r="I2518" s="276">
        <f t="shared" si="434"/>
        <v>2.6404849999999997E-4</v>
      </c>
      <c r="J2518" s="276">
        <v>1.2706398000000001E-2</v>
      </c>
      <c r="K2518" s="276">
        <v>3.7497977999999999E-3</v>
      </c>
      <c r="L2518" s="276">
        <v>3.0594996999999999E-4</v>
      </c>
      <c r="M2518" s="276">
        <v>6.2157697999999997E-4</v>
      </c>
      <c r="N2518" s="276">
        <v>9.9134277000000005E-4</v>
      </c>
      <c r="O2518" s="276">
        <v>1.9873364E-4</v>
      </c>
      <c r="P2518" s="276">
        <v>5.0628957000000002E-5</v>
      </c>
      <c r="Q2518" s="276">
        <v>1.1587279000000001E-4</v>
      </c>
      <c r="R2518" s="276">
        <v>0</v>
      </c>
      <c r="S2518" s="276">
        <v>0</v>
      </c>
      <c r="T2518" s="276">
        <v>0</v>
      </c>
      <c r="U2518" s="276">
        <v>1.4817570999999999E-4</v>
      </c>
      <c r="V2518" s="287"/>
      <c r="W2518" s="246">
        <f t="shared" si="435"/>
        <v>9.4121466666666667E-2</v>
      </c>
      <c r="X2518" s="191">
        <v>0.47654848999999999</v>
      </c>
      <c r="Y2518" s="191">
        <v>0.32562642000000003</v>
      </c>
      <c r="Z2518" s="191">
        <v>2.1358515000000002E-2</v>
      </c>
      <c r="AA2518" s="191">
        <v>9.9306119000000005E-3</v>
      </c>
      <c r="AB2518" s="191">
        <v>0.10895525</v>
      </c>
      <c r="AC2518" s="191">
        <v>1.6991179999999999E-3</v>
      </c>
      <c r="AD2518" s="191">
        <v>8.9785798000000007E-3</v>
      </c>
      <c r="AE2518" s="76">
        <v>1.6729645999999999E-7</v>
      </c>
      <c r="AF2518" s="76">
        <v>5.6572221999999995E-10</v>
      </c>
      <c r="AG2518" s="20">
        <v>1.4123282000000001E-3</v>
      </c>
    </row>
    <row r="2519" spans="2:33" s="149" customFormat="1" x14ac:dyDescent="0.15">
      <c r="B2519" s="157" t="s">
        <v>6042</v>
      </c>
      <c r="C2519" s="288"/>
      <c r="D2519" s="118" t="s">
        <v>26</v>
      </c>
      <c r="E2519" s="201" t="s">
        <v>6043</v>
      </c>
      <c r="F2519" s="276">
        <f t="shared" si="431"/>
        <v>7.5007895480000003E-3</v>
      </c>
      <c r="G2519" s="276">
        <f t="shared" si="432"/>
        <v>1.5488857899999999E-3</v>
      </c>
      <c r="H2519" s="276">
        <f t="shared" si="433"/>
        <v>3.9977362699999998E-3</v>
      </c>
      <c r="I2519" s="276">
        <f t="shared" si="434"/>
        <v>2.0491848800000001E-4</v>
      </c>
      <c r="J2519" s="276">
        <v>1.749249E-3</v>
      </c>
      <c r="K2519" s="276">
        <v>3.1881672000000001E-3</v>
      </c>
      <c r="L2519" s="276">
        <v>4.8178165999999999E-4</v>
      </c>
      <c r="M2519" s="276">
        <v>2.4421936000000003E-4</v>
      </c>
      <c r="N2519" s="276">
        <v>1.0248297999999999E-3</v>
      </c>
      <c r="O2519" s="276">
        <v>2.7983663000000003E-4</v>
      </c>
      <c r="P2519" s="276">
        <v>3.2778741E-4</v>
      </c>
      <c r="Q2519" s="276">
        <v>1.6625092000000001E-4</v>
      </c>
      <c r="R2519" s="276">
        <v>0</v>
      </c>
      <c r="S2519" s="276">
        <v>0</v>
      </c>
      <c r="T2519" s="276">
        <v>0</v>
      </c>
      <c r="U2519" s="276">
        <v>3.8667568000000001E-5</v>
      </c>
      <c r="V2519" s="287"/>
      <c r="W2519" s="246">
        <f t="shared" si="435"/>
        <v>1.2957399999999999E-2</v>
      </c>
      <c r="X2519" s="191">
        <v>4.8527486</v>
      </c>
      <c r="Y2519" s="191">
        <v>0.17923574</v>
      </c>
      <c r="Z2519" s="191">
        <v>4.2030065000000002E-3</v>
      </c>
      <c r="AA2519" s="191">
        <v>6.1746771E-4</v>
      </c>
      <c r="AB2519" s="191">
        <v>4.6663978000000004</v>
      </c>
      <c r="AC2519" s="191">
        <v>2.7874544999999999E-4</v>
      </c>
      <c r="AD2519" s="191">
        <v>2.0158247000000001E-3</v>
      </c>
      <c r="AE2519" s="76">
        <v>5.6042980000000001E-8</v>
      </c>
      <c r="AF2519" s="76">
        <v>1.9181910999999999E-9</v>
      </c>
      <c r="AG2519" s="20">
        <v>1.6273835E-3</v>
      </c>
    </row>
    <row r="2520" spans="2:33" s="149" customFormat="1" x14ac:dyDescent="0.15">
      <c r="B2520" s="157" t="s">
        <v>6044</v>
      </c>
      <c r="C2520" s="148"/>
      <c r="D2520" s="118" t="s">
        <v>26</v>
      </c>
      <c r="E2520" s="201" t="s">
        <v>6045</v>
      </c>
      <c r="F2520" s="276">
        <f t="shared" si="431"/>
        <v>1.8888476717000002E-2</v>
      </c>
      <c r="G2520" s="276">
        <f t="shared" si="432"/>
        <v>1.8116533900000001E-3</v>
      </c>
      <c r="H2520" s="276">
        <f t="shared" si="433"/>
        <v>4.1063768269999999E-3</v>
      </c>
      <c r="I2520" s="276">
        <f t="shared" si="434"/>
        <v>2.6404849999999997E-4</v>
      </c>
      <c r="J2520" s="276">
        <v>1.2706398000000001E-2</v>
      </c>
      <c r="K2520" s="276">
        <v>3.7497978999999999E-3</v>
      </c>
      <c r="L2520" s="276">
        <v>3.0594996999999999E-4</v>
      </c>
      <c r="M2520" s="276">
        <v>6.2157697999999997E-4</v>
      </c>
      <c r="N2520" s="276">
        <v>9.9134277000000005E-4</v>
      </c>
      <c r="O2520" s="276">
        <v>1.9873364E-4</v>
      </c>
      <c r="P2520" s="276">
        <v>5.0628957000000002E-5</v>
      </c>
      <c r="Q2520" s="276">
        <v>1.1587279000000001E-4</v>
      </c>
      <c r="R2520" s="276">
        <v>0</v>
      </c>
      <c r="S2520" s="276">
        <v>0</v>
      </c>
      <c r="T2520" s="276">
        <v>0</v>
      </c>
      <c r="U2520" s="276">
        <v>1.4817570999999999E-4</v>
      </c>
      <c r="V2520" s="287"/>
      <c r="W2520" s="246">
        <f t="shared" si="435"/>
        <v>9.4121466666666667E-2</v>
      </c>
      <c r="X2520" s="191">
        <v>0.47654848999999999</v>
      </c>
      <c r="Y2520" s="191">
        <v>0.32562642000000003</v>
      </c>
      <c r="Z2520" s="191">
        <v>2.1358515000000002E-2</v>
      </c>
      <c r="AA2520" s="191">
        <v>9.9306119000000005E-3</v>
      </c>
      <c r="AB2520" s="191">
        <v>0.10895525</v>
      </c>
      <c r="AC2520" s="191">
        <v>1.6991179999999999E-3</v>
      </c>
      <c r="AD2520" s="191">
        <v>8.9785798000000007E-3</v>
      </c>
      <c r="AE2520" s="76">
        <v>1.6729645000000001E-7</v>
      </c>
      <c r="AF2520" s="76">
        <v>5.6572219999999996E-10</v>
      </c>
      <c r="AG2520" s="20">
        <v>1.4123282000000001E-3</v>
      </c>
    </row>
    <row r="2521" spans="2:33" s="149" customFormat="1" x14ac:dyDescent="0.15">
      <c r="B2521" s="157" t="s">
        <v>6046</v>
      </c>
      <c r="C2521" s="146"/>
      <c r="D2521" s="118" t="s">
        <v>26</v>
      </c>
      <c r="E2521" s="201" t="s">
        <v>6047</v>
      </c>
      <c r="F2521" s="276">
        <f t="shared" si="431"/>
        <v>1.0971907294000001E-2</v>
      </c>
      <c r="G2521" s="276">
        <f t="shared" si="432"/>
        <v>4.66954604E-3</v>
      </c>
      <c r="H2521" s="276">
        <f t="shared" si="433"/>
        <v>4.4473262800000003E-3</v>
      </c>
      <c r="I2521" s="276">
        <f t="shared" si="434"/>
        <v>1.34981074E-4</v>
      </c>
      <c r="J2521" s="276">
        <v>1.7200538999999999E-3</v>
      </c>
      <c r="K2521" s="276">
        <v>3.5709771E-3</v>
      </c>
      <c r="L2521" s="276">
        <v>5.4898938000000005E-4</v>
      </c>
      <c r="M2521" s="276">
        <v>3.6769469000000001E-4</v>
      </c>
      <c r="N2521" s="276">
        <v>4.0231703000000001E-3</v>
      </c>
      <c r="O2521" s="276">
        <v>2.7868104999999999E-4</v>
      </c>
      <c r="P2521" s="276">
        <v>3.273598E-4</v>
      </c>
      <c r="Q2521" s="276">
        <v>9.7099341000000006E-5</v>
      </c>
      <c r="R2521" s="276">
        <v>0</v>
      </c>
      <c r="S2521" s="276">
        <v>0</v>
      </c>
      <c r="T2521" s="276">
        <v>0</v>
      </c>
      <c r="U2521" s="276">
        <v>3.7881732999999997E-5</v>
      </c>
      <c r="V2521" s="287"/>
      <c r="W2521" s="246">
        <f t="shared" si="435"/>
        <v>1.2741139999999998E-2</v>
      </c>
      <c r="X2521" s="191">
        <v>4.8476397999999996</v>
      </c>
      <c r="Y2521" s="191">
        <v>0.17432307</v>
      </c>
      <c r="Z2521" s="191">
        <v>4.1111150000000003E-3</v>
      </c>
      <c r="AA2521" s="191">
        <v>6.1730751000000001E-4</v>
      </c>
      <c r="AB2521" s="191">
        <v>4.666347</v>
      </c>
      <c r="AC2521" s="191">
        <v>2.7195921999999999E-4</v>
      </c>
      <c r="AD2521" s="191">
        <v>1.9694183999999998E-3</v>
      </c>
      <c r="AE2521" s="76">
        <v>1.1133743E-7</v>
      </c>
      <c r="AF2521" s="76">
        <v>1.9520998999999999E-9</v>
      </c>
      <c r="AG2521" s="20">
        <v>1.5877180999999999E-3</v>
      </c>
    </row>
    <row r="2522" spans="2:33" s="149" customFormat="1" x14ac:dyDescent="0.15">
      <c r="B2522" s="157" t="s">
        <v>6048</v>
      </c>
      <c r="C2522" s="148"/>
      <c r="D2522" s="118" t="s">
        <v>26</v>
      </c>
      <c r="E2522" s="201" t="s">
        <v>6049</v>
      </c>
      <c r="F2522" s="276">
        <f t="shared" si="431"/>
        <v>1.8888477636999999E-2</v>
      </c>
      <c r="G2522" s="276">
        <f t="shared" si="432"/>
        <v>1.81165341E-3</v>
      </c>
      <c r="H2522" s="276">
        <f t="shared" si="433"/>
        <v>4.1063767269999994E-3</v>
      </c>
      <c r="I2522" s="276">
        <f t="shared" si="434"/>
        <v>2.6404849999999997E-4</v>
      </c>
      <c r="J2522" s="276">
        <v>1.2706399E-2</v>
      </c>
      <c r="K2522" s="276">
        <v>3.7497977999999999E-3</v>
      </c>
      <c r="L2522" s="276">
        <v>3.0594996999999999E-4</v>
      </c>
      <c r="M2522" s="276">
        <v>6.21577E-4</v>
      </c>
      <c r="N2522" s="276">
        <v>9.9134277000000005E-4</v>
      </c>
      <c r="O2522" s="276">
        <v>1.9873364E-4</v>
      </c>
      <c r="P2522" s="276">
        <v>5.0628957000000002E-5</v>
      </c>
      <c r="Q2522" s="276">
        <v>1.1587279000000001E-4</v>
      </c>
      <c r="R2522" s="276">
        <v>0</v>
      </c>
      <c r="S2522" s="276">
        <v>0</v>
      </c>
      <c r="T2522" s="276">
        <v>0</v>
      </c>
      <c r="U2522" s="276">
        <v>1.4817570999999999E-4</v>
      </c>
      <c r="V2522" s="287"/>
      <c r="W2522" s="246">
        <f t="shared" si="435"/>
        <v>9.4121474074074063E-2</v>
      </c>
      <c r="X2522" s="191">
        <v>0.47654848999999999</v>
      </c>
      <c r="Y2522" s="191">
        <v>0.32562642000000003</v>
      </c>
      <c r="Z2522" s="191">
        <v>2.1358515000000002E-2</v>
      </c>
      <c r="AA2522" s="191">
        <v>9.9306119000000005E-3</v>
      </c>
      <c r="AB2522" s="191">
        <v>0.10895525</v>
      </c>
      <c r="AC2522" s="191">
        <v>1.6991179999999999E-3</v>
      </c>
      <c r="AD2522" s="191">
        <v>8.9785798000000007E-3</v>
      </c>
      <c r="AE2522" s="76">
        <v>1.6729645999999999E-7</v>
      </c>
      <c r="AF2522" s="76">
        <v>5.6572221999999995E-10</v>
      </c>
      <c r="AG2522" s="20">
        <v>1.4123282000000001E-3</v>
      </c>
    </row>
    <row r="2523" spans="2:33" s="149" customFormat="1" x14ac:dyDescent="0.15">
      <c r="B2523" s="157" t="s">
        <v>6050</v>
      </c>
      <c r="C2523" s="148"/>
      <c r="D2523" s="118" t="s">
        <v>26</v>
      </c>
      <c r="E2523" s="201" t="s">
        <v>6051</v>
      </c>
      <c r="F2523" s="276">
        <f t="shared" si="431"/>
        <v>7.5007897679999994E-3</v>
      </c>
      <c r="G2523" s="276">
        <f t="shared" si="432"/>
        <v>1.5488857899999999E-3</v>
      </c>
      <c r="H2523" s="276">
        <f t="shared" si="433"/>
        <v>3.9977364899999998E-3</v>
      </c>
      <c r="I2523" s="276">
        <f t="shared" si="434"/>
        <v>2.0491848800000001E-4</v>
      </c>
      <c r="J2523" s="276">
        <v>1.749249E-3</v>
      </c>
      <c r="K2523" s="276">
        <v>3.1881674000000001E-3</v>
      </c>
      <c r="L2523" s="276">
        <v>4.8178168000000002E-4</v>
      </c>
      <c r="M2523" s="276">
        <v>2.4421936000000003E-4</v>
      </c>
      <c r="N2523" s="276">
        <v>1.0248297999999999E-3</v>
      </c>
      <c r="O2523" s="276">
        <v>2.7983663000000003E-4</v>
      </c>
      <c r="P2523" s="276">
        <v>3.2778741E-4</v>
      </c>
      <c r="Q2523" s="276">
        <v>1.6625092000000001E-4</v>
      </c>
      <c r="R2523" s="276">
        <v>0</v>
      </c>
      <c r="S2523" s="276">
        <v>0</v>
      </c>
      <c r="T2523" s="276">
        <v>0</v>
      </c>
      <c r="U2523" s="276">
        <v>3.8667568000000001E-5</v>
      </c>
      <c r="V2523" s="287"/>
      <c r="W2523" s="246">
        <f t="shared" si="435"/>
        <v>1.2957399999999999E-2</v>
      </c>
      <c r="X2523" s="191">
        <v>4.8527486</v>
      </c>
      <c r="Y2523" s="191">
        <v>0.17923574</v>
      </c>
      <c r="Z2523" s="191">
        <v>4.2030065000000002E-3</v>
      </c>
      <c r="AA2523" s="191">
        <v>6.1746771E-4</v>
      </c>
      <c r="AB2523" s="191">
        <v>4.6663978000000004</v>
      </c>
      <c r="AC2523" s="191">
        <v>2.7874544999999999E-4</v>
      </c>
      <c r="AD2523" s="191">
        <v>2.0158247000000001E-3</v>
      </c>
      <c r="AE2523" s="76">
        <v>5.6042980000000001E-8</v>
      </c>
      <c r="AF2523" s="76">
        <v>1.9181910999999999E-9</v>
      </c>
      <c r="AG2523" s="20">
        <v>1.6273835E-3</v>
      </c>
    </row>
    <row r="2524" spans="2:33" s="149" customFormat="1" x14ac:dyDescent="0.15">
      <c r="B2524" s="157" t="s">
        <v>6052</v>
      </c>
      <c r="C2524" s="148"/>
      <c r="D2524" s="118" t="s">
        <v>26</v>
      </c>
      <c r="E2524" s="201" t="s">
        <v>6053</v>
      </c>
      <c r="F2524" s="276">
        <f t="shared" si="431"/>
        <v>1.8888476627000002E-2</v>
      </c>
      <c r="G2524" s="276">
        <f t="shared" si="432"/>
        <v>1.8116534E-3</v>
      </c>
      <c r="H2524" s="276">
        <f t="shared" si="433"/>
        <v>4.1063767269999994E-3</v>
      </c>
      <c r="I2524" s="276">
        <f t="shared" si="434"/>
        <v>2.6404849999999997E-4</v>
      </c>
      <c r="J2524" s="276">
        <v>1.2706398000000001E-2</v>
      </c>
      <c r="K2524" s="276">
        <v>3.7497977999999999E-3</v>
      </c>
      <c r="L2524" s="276">
        <v>3.0594996999999999E-4</v>
      </c>
      <c r="M2524" s="276">
        <v>6.2157699000000004E-4</v>
      </c>
      <c r="N2524" s="276">
        <v>9.9134277000000005E-4</v>
      </c>
      <c r="O2524" s="276">
        <v>1.9873364E-4</v>
      </c>
      <c r="P2524" s="276">
        <v>5.0628957000000002E-5</v>
      </c>
      <c r="Q2524" s="276">
        <v>1.1587279000000001E-4</v>
      </c>
      <c r="R2524" s="276">
        <v>0</v>
      </c>
      <c r="S2524" s="276">
        <v>0</v>
      </c>
      <c r="T2524" s="276">
        <v>0</v>
      </c>
      <c r="U2524" s="276">
        <v>1.4817570999999999E-4</v>
      </c>
      <c r="V2524" s="287"/>
      <c r="W2524" s="246">
        <f t="shared" si="435"/>
        <v>9.4121466666666667E-2</v>
      </c>
      <c r="X2524" s="191">
        <v>0.47654848999999999</v>
      </c>
      <c r="Y2524" s="191">
        <v>0.32562642000000003</v>
      </c>
      <c r="Z2524" s="191">
        <v>2.1358515000000002E-2</v>
      </c>
      <c r="AA2524" s="191">
        <v>9.9306119000000005E-3</v>
      </c>
      <c r="AB2524" s="191">
        <v>0.10895525</v>
      </c>
      <c r="AC2524" s="191">
        <v>1.6991179999999999E-3</v>
      </c>
      <c r="AD2524" s="191">
        <v>8.9785798000000007E-3</v>
      </c>
      <c r="AE2524" s="76">
        <v>1.6729645000000001E-7</v>
      </c>
      <c r="AF2524" s="76">
        <v>5.6572219000000002E-10</v>
      </c>
      <c r="AG2524" s="20">
        <v>1.4123282000000001E-3</v>
      </c>
    </row>
    <row r="2525" spans="2:33" s="149" customFormat="1" x14ac:dyDescent="0.15">
      <c r="B2525" s="157" t="s">
        <v>6054</v>
      </c>
      <c r="C2525" s="148"/>
      <c r="D2525" s="118" t="s">
        <v>26</v>
      </c>
      <c r="E2525" s="201" t="s">
        <v>6055</v>
      </c>
      <c r="F2525" s="276">
        <f t="shared" si="431"/>
        <v>7.5007902079999994E-3</v>
      </c>
      <c r="G2525" s="276">
        <f t="shared" si="432"/>
        <v>1.5488857899999999E-3</v>
      </c>
      <c r="H2525" s="276">
        <f t="shared" si="433"/>
        <v>3.9977368299999993E-3</v>
      </c>
      <c r="I2525" s="276">
        <f t="shared" si="434"/>
        <v>2.0491848800000001E-4</v>
      </c>
      <c r="J2525" s="276">
        <v>1.7492491000000001E-3</v>
      </c>
      <c r="K2525" s="276">
        <v>3.1881676999999998E-3</v>
      </c>
      <c r="L2525" s="276">
        <v>4.8178172000000002E-4</v>
      </c>
      <c r="M2525" s="276">
        <v>2.4421936000000003E-4</v>
      </c>
      <c r="N2525" s="276">
        <v>1.0248297999999999E-3</v>
      </c>
      <c r="O2525" s="276">
        <v>2.7983663000000003E-4</v>
      </c>
      <c r="P2525" s="276">
        <v>3.2778741E-4</v>
      </c>
      <c r="Q2525" s="276">
        <v>1.6625092000000001E-4</v>
      </c>
      <c r="R2525" s="276">
        <v>0</v>
      </c>
      <c r="S2525" s="276">
        <v>0</v>
      </c>
      <c r="T2525" s="276">
        <v>0</v>
      </c>
      <c r="U2525" s="276">
        <v>3.8667568000000001E-5</v>
      </c>
      <c r="V2525" s="287"/>
      <c r="W2525" s="246">
        <f t="shared" si="435"/>
        <v>1.295740074074074E-2</v>
      </c>
      <c r="X2525" s="191">
        <v>4.8527486</v>
      </c>
      <c r="Y2525" s="191">
        <v>0.17923574</v>
      </c>
      <c r="Z2525" s="191">
        <v>4.2030065000000002E-3</v>
      </c>
      <c r="AA2525" s="191">
        <v>6.1746771E-4</v>
      </c>
      <c r="AB2525" s="191">
        <v>4.6663978000000004</v>
      </c>
      <c r="AC2525" s="191">
        <v>2.7874544999999999E-4</v>
      </c>
      <c r="AD2525" s="191">
        <v>2.0158247000000001E-3</v>
      </c>
      <c r="AE2525" s="76">
        <v>5.6042980999999998E-8</v>
      </c>
      <c r="AF2525" s="76">
        <v>1.9181910999999999E-9</v>
      </c>
      <c r="AG2525" s="20">
        <v>1.6273835E-3</v>
      </c>
    </row>
    <row r="2526" spans="2:33" s="149" customFormat="1" x14ac:dyDescent="0.15">
      <c r="B2526" s="157" t="s">
        <v>6056</v>
      </c>
      <c r="C2526" s="148"/>
      <c r="D2526" s="118" t="s">
        <v>26</v>
      </c>
      <c r="E2526" s="201" t="s">
        <v>6057</v>
      </c>
      <c r="F2526" s="276">
        <f t="shared" si="431"/>
        <v>1.8888476617000001E-2</v>
      </c>
      <c r="G2526" s="276">
        <f t="shared" si="432"/>
        <v>1.8116533900000001E-3</v>
      </c>
      <c r="H2526" s="276">
        <f t="shared" si="433"/>
        <v>4.1063767269999994E-3</v>
      </c>
      <c r="I2526" s="276">
        <f t="shared" si="434"/>
        <v>2.6404849999999997E-4</v>
      </c>
      <c r="J2526" s="276">
        <v>1.2706398000000001E-2</v>
      </c>
      <c r="K2526" s="276">
        <v>3.7497977999999999E-3</v>
      </c>
      <c r="L2526" s="276">
        <v>3.0594996999999999E-4</v>
      </c>
      <c r="M2526" s="276">
        <v>6.2157699000000004E-4</v>
      </c>
      <c r="N2526" s="276">
        <v>9.9134276000000009E-4</v>
      </c>
      <c r="O2526" s="276">
        <v>1.9873364E-4</v>
      </c>
      <c r="P2526" s="276">
        <v>5.0628957000000002E-5</v>
      </c>
      <c r="Q2526" s="276">
        <v>1.1587279000000001E-4</v>
      </c>
      <c r="R2526" s="276">
        <v>0</v>
      </c>
      <c r="S2526" s="276">
        <v>0</v>
      </c>
      <c r="T2526" s="276">
        <v>0</v>
      </c>
      <c r="U2526" s="276">
        <v>1.4817570999999999E-4</v>
      </c>
      <c r="V2526" s="287"/>
      <c r="W2526" s="246">
        <f t="shared" si="435"/>
        <v>9.4121466666666667E-2</v>
      </c>
      <c r="X2526" s="191">
        <v>0.47654848999999999</v>
      </c>
      <c r="Y2526" s="191">
        <v>0.32562642000000003</v>
      </c>
      <c r="Z2526" s="191">
        <v>2.1358515000000002E-2</v>
      </c>
      <c r="AA2526" s="191">
        <v>9.9306119000000005E-3</v>
      </c>
      <c r="AB2526" s="191">
        <v>0.10895525</v>
      </c>
      <c r="AC2526" s="191">
        <v>1.6991179999999999E-3</v>
      </c>
      <c r="AD2526" s="191">
        <v>8.9785798000000007E-3</v>
      </c>
      <c r="AE2526" s="76">
        <v>1.6729645000000001E-7</v>
      </c>
      <c r="AF2526" s="76">
        <v>5.6572219000000002E-10</v>
      </c>
      <c r="AG2526" s="20">
        <v>1.4123282000000001E-3</v>
      </c>
    </row>
    <row r="2527" spans="2:33" s="149" customFormat="1" x14ac:dyDescent="0.15">
      <c r="B2527" s="157" t="s">
        <v>6058</v>
      </c>
      <c r="C2527" s="148"/>
      <c r="D2527" s="118" t="s">
        <v>26</v>
      </c>
      <c r="E2527" s="201" t="s">
        <v>6059</v>
      </c>
      <c r="F2527" s="276">
        <f t="shared" si="431"/>
        <v>7.5007903179999998E-3</v>
      </c>
      <c r="G2527" s="276">
        <f t="shared" si="432"/>
        <v>1.5488857899999999E-3</v>
      </c>
      <c r="H2527" s="276">
        <f t="shared" si="433"/>
        <v>3.9977369399999997E-3</v>
      </c>
      <c r="I2527" s="276">
        <f t="shared" si="434"/>
        <v>2.0491848800000001E-4</v>
      </c>
      <c r="J2527" s="276">
        <v>1.7492491000000001E-3</v>
      </c>
      <c r="K2527" s="276">
        <v>3.1881677999999998E-3</v>
      </c>
      <c r="L2527" s="276">
        <v>4.8178172999999998E-4</v>
      </c>
      <c r="M2527" s="276">
        <v>2.4421936000000003E-4</v>
      </c>
      <c r="N2527" s="276">
        <v>1.0248297999999999E-3</v>
      </c>
      <c r="O2527" s="276">
        <v>2.7983663000000003E-4</v>
      </c>
      <c r="P2527" s="276">
        <v>3.2778741E-4</v>
      </c>
      <c r="Q2527" s="276">
        <v>1.6625092000000001E-4</v>
      </c>
      <c r="R2527" s="276">
        <v>0</v>
      </c>
      <c r="S2527" s="276">
        <v>0</v>
      </c>
      <c r="T2527" s="276">
        <v>0</v>
      </c>
      <c r="U2527" s="276">
        <v>3.8667568000000001E-5</v>
      </c>
      <c r="V2527" s="287"/>
      <c r="W2527" s="246">
        <f t="shared" si="435"/>
        <v>1.295740074074074E-2</v>
      </c>
      <c r="X2527" s="191">
        <v>4.8527486</v>
      </c>
      <c r="Y2527" s="191">
        <v>0.17923574</v>
      </c>
      <c r="Z2527" s="191">
        <v>4.2030065000000002E-3</v>
      </c>
      <c r="AA2527" s="191">
        <v>6.1746771E-4</v>
      </c>
      <c r="AB2527" s="191">
        <v>4.6663978000000004</v>
      </c>
      <c r="AC2527" s="191">
        <v>2.7874544999999999E-4</v>
      </c>
      <c r="AD2527" s="191">
        <v>2.0158247000000001E-3</v>
      </c>
      <c r="AE2527" s="76">
        <v>5.6042980999999998E-8</v>
      </c>
      <c r="AF2527" s="76">
        <v>1.9181911999999999E-9</v>
      </c>
      <c r="AG2527" s="20">
        <v>1.6273835E-3</v>
      </c>
    </row>
    <row r="2528" spans="2:33" s="149" customFormat="1" x14ac:dyDescent="0.15">
      <c r="B2528" s="157" t="s">
        <v>6060</v>
      </c>
      <c r="C2528" s="148"/>
      <c r="D2528" s="118" t="s">
        <v>26</v>
      </c>
      <c r="E2528" s="201" t="s">
        <v>6061</v>
      </c>
      <c r="F2528" s="276">
        <f t="shared" si="431"/>
        <v>1.8880535104E-2</v>
      </c>
      <c r="G2528" s="276">
        <f t="shared" si="432"/>
        <v>1.81143048E-3</v>
      </c>
      <c r="H2528" s="276">
        <f t="shared" si="433"/>
        <v>4.106322414E-3</v>
      </c>
      <c r="I2528" s="276">
        <f t="shared" si="434"/>
        <v>2.6396920999999999E-4</v>
      </c>
      <c r="J2528" s="276">
        <v>1.2698813E-2</v>
      </c>
      <c r="K2528" s="276">
        <v>3.7497569999999998E-3</v>
      </c>
      <c r="L2528" s="276">
        <v>3.0594260000000001E-4</v>
      </c>
      <c r="M2528" s="276">
        <v>6.2157616999999996E-4</v>
      </c>
      <c r="N2528" s="276">
        <v>9.9129595999999996E-4</v>
      </c>
      <c r="O2528" s="276">
        <v>1.9855835E-4</v>
      </c>
      <c r="P2528" s="276">
        <v>5.0622813999999997E-5</v>
      </c>
      <c r="Q2528" s="276">
        <v>1.1586448999999999E-4</v>
      </c>
      <c r="R2528" s="276">
        <v>0</v>
      </c>
      <c r="S2528" s="276">
        <v>0</v>
      </c>
      <c r="T2528" s="276">
        <v>0</v>
      </c>
      <c r="U2528" s="276">
        <v>1.4810472E-4</v>
      </c>
      <c r="V2528" s="287"/>
      <c r="W2528" s="246">
        <f t="shared" si="435"/>
        <v>9.406528148148148E-2</v>
      </c>
      <c r="X2528" s="191">
        <v>0.47654121999999999</v>
      </c>
      <c r="Y2528" s="191">
        <v>0.32561989000000002</v>
      </c>
      <c r="Z2528" s="191">
        <v>2.1358078999999999E-2</v>
      </c>
      <c r="AA2528" s="191">
        <v>9.9306119000000005E-3</v>
      </c>
      <c r="AB2528" s="191">
        <v>0.10895513</v>
      </c>
      <c r="AC2528" s="191">
        <v>1.6990888999999999E-3</v>
      </c>
      <c r="AD2528" s="191">
        <v>8.9784111E-3</v>
      </c>
      <c r="AE2528" s="76">
        <v>1.6723382999999999E-7</v>
      </c>
      <c r="AF2528" s="76">
        <v>5.6553694000000001E-10</v>
      </c>
      <c r="AG2528" s="20">
        <v>1.4122833E-3</v>
      </c>
    </row>
    <row r="2529" spans="1:33" s="149" customFormat="1" x14ac:dyDescent="0.15">
      <c r="B2529" s="157" t="s">
        <v>6062</v>
      </c>
      <c r="C2529" s="148"/>
      <c r="D2529" s="118" t="s">
        <v>26</v>
      </c>
      <c r="E2529" s="201" t="s">
        <v>6063</v>
      </c>
      <c r="F2529" s="276">
        <f t="shared" si="431"/>
        <v>7.4933657239999998E-3</v>
      </c>
      <c r="G2529" s="276">
        <f t="shared" si="432"/>
        <v>1.52877348E-3</v>
      </c>
      <c r="H2529" s="276">
        <f t="shared" si="433"/>
        <v>4.0455240299999999E-3</v>
      </c>
      <c r="I2529" s="276">
        <f t="shared" si="434"/>
        <v>1.90025814E-4</v>
      </c>
      <c r="J2529" s="276">
        <v>1.7290424E-3</v>
      </c>
      <c r="K2529" s="276">
        <v>3.2326803E-3</v>
      </c>
      <c r="L2529" s="276">
        <v>4.8602523000000001E-4</v>
      </c>
      <c r="M2529" s="276">
        <v>2.1082511000000001E-4</v>
      </c>
      <c r="N2529" s="276">
        <v>1.0399972E-3</v>
      </c>
      <c r="O2529" s="276">
        <v>2.7795116999999999E-4</v>
      </c>
      <c r="P2529" s="276">
        <v>3.2681849999999999E-4</v>
      </c>
      <c r="Q2529" s="276">
        <v>1.6647723E-4</v>
      </c>
      <c r="R2529" s="276">
        <v>0</v>
      </c>
      <c r="S2529" s="276">
        <v>0</v>
      </c>
      <c r="T2529" s="276">
        <v>0</v>
      </c>
      <c r="U2529" s="276">
        <v>2.3548584E-5</v>
      </c>
      <c r="V2529" s="287"/>
      <c r="W2529" s="246">
        <f t="shared" si="435"/>
        <v>1.2807721481481481E-2</v>
      </c>
      <c r="X2529" s="191">
        <v>4.7448826000000004</v>
      </c>
      <c r="Y2529" s="191">
        <v>0.17689737999999999</v>
      </c>
      <c r="Z2529" s="191">
        <v>3.6973797E-3</v>
      </c>
      <c r="AA2529" s="191">
        <v>4.4565855000000001E-4</v>
      </c>
      <c r="AB2529" s="191">
        <v>4.5615057999999999</v>
      </c>
      <c r="AC2529" s="191">
        <v>2.4315837E-4</v>
      </c>
      <c r="AD2529" s="191">
        <v>2.093204E-3</v>
      </c>
      <c r="AE2529" s="76">
        <v>5.6151461000000002E-8</v>
      </c>
      <c r="AF2529" s="76">
        <v>1.8458990999999999E-9</v>
      </c>
      <c r="AG2529" s="20">
        <v>1.5968852E-3</v>
      </c>
    </row>
    <row r="2530" spans="1:33" s="149" customFormat="1" x14ac:dyDescent="0.15">
      <c r="B2530" s="157" t="s">
        <v>6064</v>
      </c>
      <c r="C2530" s="148"/>
      <c r="D2530" s="118" t="s">
        <v>26</v>
      </c>
      <c r="E2530" s="201" t="s">
        <v>6065</v>
      </c>
      <c r="F2530" s="276">
        <f t="shared" si="431"/>
        <v>1.8888476617000001E-2</v>
      </c>
      <c r="G2530" s="276">
        <f t="shared" si="432"/>
        <v>1.8116533900000001E-3</v>
      </c>
      <c r="H2530" s="276">
        <f t="shared" si="433"/>
        <v>4.1063767269999994E-3</v>
      </c>
      <c r="I2530" s="276">
        <f t="shared" si="434"/>
        <v>2.6404849999999997E-4</v>
      </c>
      <c r="J2530" s="276">
        <v>1.2706398000000001E-2</v>
      </c>
      <c r="K2530" s="276">
        <v>3.7497977999999999E-3</v>
      </c>
      <c r="L2530" s="276">
        <v>3.0594996999999999E-4</v>
      </c>
      <c r="M2530" s="276">
        <v>6.2157699000000004E-4</v>
      </c>
      <c r="N2530" s="276">
        <v>9.9134276000000009E-4</v>
      </c>
      <c r="O2530" s="276">
        <v>1.9873364E-4</v>
      </c>
      <c r="P2530" s="276">
        <v>5.0628957000000002E-5</v>
      </c>
      <c r="Q2530" s="276">
        <v>1.1587279000000001E-4</v>
      </c>
      <c r="R2530" s="276">
        <v>0</v>
      </c>
      <c r="S2530" s="276">
        <v>0</v>
      </c>
      <c r="T2530" s="276">
        <v>0</v>
      </c>
      <c r="U2530" s="276">
        <v>1.4817570999999999E-4</v>
      </c>
      <c r="V2530" s="287"/>
      <c r="W2530" s="246">
        <f t="shared" si="435"/>
        <v>9.4121466666666667E-2</v>
      </c>
      <c r="X2530" s="191">
        <v>0.47654848999999999</v>
      </c>
      <c r="Y2530" s="191">
        <v>0.32562642000000003</v>
      </c>
      <c r="Z2530" s="191">
        <v>2.1358515000000002E-2</v>
      </c>
      <c r="AA2530" s="191">
        <v>9.9306119000000005E-3</v>
      </c>
      <c r="AB2530" s="191">
        <v>0.10895525</v>
      </c>
      <c r="AC2530" s="191">
        <v>1.6991179999999999E-3</v>
      </c>
      <c r="AD2530" s="191">
        <v>8.9785798000000007E-3</v>
      </c>
      <c r="AE2530" s="76">
        <v>1.6729645000000001E-7</v>
      </c>
      <c r="AF2530" s="76">
        <v>5.6572219999999996E-10</v>
      </c>
      <c r="AG2530" s="20">
        <v>1.4123282000000001E-3</v>
      </c>
    </row>
    <row r="2531" spans="1:33" s="149" customFormat="1" x14ac:dyDescent="0.15">
      <c r="B2531" s="157" t="s">
        <v>6066</v>
      </c>
      <c r="C2531" s="148"/>
      <c r="D2531" s="118" t="s">
        <v>26</v>
      </c>
      <c r="E2531" s="201" t="s">
        <v>6067</v>
      </c>
      <c r="F2531" s="276">
        <f t="shared" si="431"/>
        <v>7.5007904079999995E-3</v>
      </c>
      <c r="G2531" s="276">
        <f t="shared" si="432"/>
        <v>1.54888588E-3</v>
      </c>
      <c r="H2531" s="276">
        <f t="shared" si="433"/>
        <v>3.9977369399999997E-3</v>
      </c>
      <c r="I2531" s="276">
        <f t="shared" si="434"/>
        <v>2.0491848800000001E-4</v>
      </c>
      <c r="J2531" s="276">
        <v>1.7492491000000001E-3</v>
      </c>
      <c r="K2531" s="276">
        <v>3.1881677999999998E-3</v>
      </c>
      <c r="L2531" s="276">
        <v>4.8178172999999998E-4</v>
      </c>
      <c r="M2531" s="276">
        <v>2.4421935000000001E-4</v>
      </c>
      <c r="N2531" s="276">
        <v>1.0248299E-3</v>
      </c>
      <c r="O2531" s="276">
        <v>2.7983663000000003E-4</v>
      </c>
      <c r="P2531" s="276">
        <v>3.2778741E-4</v>
      </c>
      <c r="Q2531" s="276">
        <v>1.6625092000000001E-4</v>
      </c>
      <c r="R2531" s="276">
        <v>0</v>
      </c>
      <c r="S2531" s="276">
        <v>0</v>
      </c>
      <c r="T2531" s="276">
        <v>0</v>
      </c>
      <c r="U2531" s="276">
        <v>3.8667568000000001E-5</v>
      </c>
      <c r="V2531" s="287"/>
      <c r="W2531" s="246">
        <f t="shared" si="435"/>
        <v>1.295740074074074E-2</v>
      </c>
      <c r="X2531" s="191">
        <v>4.8527486</v>
      </c>
      <c r="Y2531" s="191">
        <v>0.17923574</v>
      </c>
      <c r="Z2531" s="191">
        <v>4.2030059E-3</v>
      </c>
      <c r="AA2531" s="191">
        <v>6.1746771E-4</v>
      </c>
      <c r="AB2531" s="191">
        <v>4.6663978000000004</v>
      </c>
      <c r="AC2531" s="191">
        <v>2.7874544999999999E-4</v>
      </c>
      <c r="AD2531" s="191">
        <v>2.0158247000000001E-3</v>
      </c>
      <c r="AE2531" s="76">
        <v>5.6042980999999998E-8</v>
      </c>
      <c r="AF2531" s="76">
        <v>1.9181911999999999E-9</v>
      </c>
      <c r="AG2531" s="20">
        <v>1.6273835E-3</v>
      </c>
    </row>
    <row r="2532" spans="1:33" s="149" customFormat="1" x14ac:dyDescent="0.15">
      <c r="B2532" s="157" t="s">
        <v>6068</v>
      </c>
      <c r="C2532" s="148"/>
      <c r="D2532" s="118" t="s">
        <v>26</v>
      </c>
      <c r="E2532" s="201" t="s">
        <v>6069</v>
      </c>
      <c r="F2532" s="276">
        <f t="shared" si="431"/>
        <v>1.8888476727E-2</v>
      </c>
      <c r="G2532" s="276">
        <f t="shared" si="432"/>
        <v>1.8116534E-3</v>
      </c>
      <c r="H2532" s="276">
        <f t="shared" si="433"/>
        <v>4.1063768269999999E-3</v>
      </c>
      <c r="I2532" s="276">
        <f t="shared" si="434"/>
        <v>2.6404849999999997E-4</v>
      </c>
      <c r="J2532" s="276">
        <v>1.2706398000000001E-2</v>
      </c>
      <c r="K2532" s="276">
        <v>3.7497978999999999E-3</v>
      </c>
      <c r="L2532" s="276">
        <v>3.0594996999999999E-4</v>
      </c>
      <c r="M2532" s="276">
        <v>6.2157699000000004E-4</v>
      </c>
      <c r="N2532" s="276">
        <v>9.9134277000000005E-4</v>
      </c>
      <c r="O2532" s="276">
        <v>1.9873364E-4</v>
      </c>
      <c r="P2532" s="276">
        <v>5.0628957000000002E-5</v>
      </c>
      <c r="Q2532" s="276">
        <v>1.1587279000000001E-4</v>
      </c>
      <c r="R2532" s="276">
        <v>0</v>
      </c>
      <c r="S2532" s="276">
        <v>0</v>
      </c>
      <c r="T2532" s="276">
        <v>0</v>
      </c>
      <c r="U2532" s="276">
        <v>1.4817570999999999E-4</v>
      </c>
      <c r="V2532" s="287"/>
      <c r="W2532" s="246">
        <f t="shared" si="435"/>
        <v>9.4121466666666667E-2</v>
      </c>
      <c r="X2532" s="191">
        <v>0.47654848999999999</v>
      </c>
      <c r="Y2532" s="191">
        <v>0.32562642000000003</v>
      </c>
      <c r="Z2532" s="191">
        <v>2.1358515000000002E-2</v>
      </c>
      <c r="AA2532" s="191">
        <v>9.9306119000000005E-3</v>
      </c>
      <c r="AB2532" s="191">
        <v>0.10895525</v>
      </c>
      <c r="AC2532" s="191">
        <v>1.6991179999999999E-3</v>
      </c>
      <c r="AD2532" s="191">
        <v>8.9785798000000007E-3</v>
      </c>
      <c r="AE2532" s="76">
        <v>1.6729645000000001E-7</v>
      </c>
      <c r="AF2532" s="76">
        <v>5.6572219999999996E-10</v>
      </c>
      <c r="AG2532" s="20">
        <v>1.4123282000000001E-3</v>
      </c>
    </row>
    <row r="2533" spans="1:33" s="149" customFormat="1" x14ac:dyDescent="0.15">
      <c r="B2533" s="157" t="s">
        <v>6070</v>
      </c>
      <c r="C2533" s="148"/>
      <c r="D2533" s="118" t="s">
        <v>26</v>
      </c>
      <c r="E2533" s="201" t="s">
        <v>6071</v>
      </c>
      <c r="F2533" s="276">
        <f t="shared" si="431"/>
        <v>1.8880535383999999E-2</v>
      </c>
      <c r="G2533" s="276">
        <f t="shared" si="432"/>
        <v>1.8114305600000001E-3</v>
      </c>
      <c r="H2533" s="276">
        <f t="shared" si="433"/>
        <v>4.1063226140000001E-3</v>
      </c>
      <c r="I2533" s="276">
        <f t="shared" si="434"/>
        <v>2.6396920999999999E-4</v>
      </c>
      <c r="J2533" s="276">
        <v>1.2698813E-2</v>
      </c>
      <c r="K2533" s="276">
        <v>3.7497571999999999E-3</v>
      </c>
      <c r="L2533" s="276">
        <v>3.0594260000000001E-4</v>
      </c>
      <c r="M2533" s="276">
        <v>6.2157616999999996E-4</v>
      </c>
      <c r="N2533" s="276">
        <v>9.9129604000000007E-4</v>
      </c>
      <c r="O2533" s="276">
        <v>1.9855835E-4</v>
      </c>
      <c r="P2533" s="276">
        <v>5.0622813999999997E-5</v>
      </c>
      <c r="Q2533" s="276">
        <v>1.1586448999999999E-4</v>
      </c>
      <c r="R2533" s="276">
        <v>0</v>
      </c>
      <c r="S2533" s="276">
        <v>0</v>
      </c>
      <c r="T2533" s="276">
        <v>0</v>
      </c>
      <c r="U2533" s="276">
        <v>1.4810472E-4</v>
      </c>
      <c r="V2533" s="287"/>
      <c r="W2533" s="246">
        <f t="shared" si="435"/>
        <v>9.406528148148148E-2</v>
      </c>
      <c r="X2533" s="191">
        <v>0.47654121999999999</v>
      </c>
      <c r="Y2533" s="191">
        <v>0.32561990000000002</v>
      </c>
      <c r="Z2533" s="191">
        <v>2.1358078999999999E-2</v>
      </c>
      <c r="AA2533" s="191">
        <v>9.9306119000000005E-3</v>
      </c>
      <c r="AB2533" s="191">
        <v>0.10895513</v>
      </c>
      <c r="AC2533" s="191">
        <v>1.6990888999999999E-3</v>
      </c>
      <c r="AD2533" s="191">
        <v>8.9784111E-3</v>
      </c>
      <c r="AE2533" s="76">
        <v>1.6723382999999999E-7</v>
      </c>
      <c r="AF2533" s="76">
        <v>5.6553694000000001E-10</v>
      </c>
      <c r="AG2533" s="20">
        <v>1.4122833E-3</v>
      </c>
    </row>
    <row r="2534" spans="1:33" s="149" customFormat="1" x14ac:dyDescent="0.15">
      <c r="B2534" s="157" t="s">
        <v>6072</v>
      </c>
      <c r="C2534" s="148"/>
      <c r="D2534" s="118" t="s">
        <v>26</v>
      </c>
      <c r="E2534" s="201" t="s">
        <v>6073</v>
      </c>
      <c r="F2534" s="276">
        <f t="shared" si="431"/>
        <v>7.4933656249999998E-3</v>
      </c>
      <c r="G2534" s="276">
        <f t="shared" si="432"/>
        <v>1.52877349E-3</v>
      </c>
      <c r="H2534" s="276">
        <f t="shared" si="433"/>
        <v>4.0455239200000003E-3</v>
      </c>
      <c r="I2534" s="276">
        <f t="shared" si="434"/>
        <v>1.9002581499999999E-4</v>
      </c>
      <c r="J2534" s="276">
        <v>1.7290424E-3</v>
      </c>
      <c r="K2534" s="276">
        <v>3.2326802E-3</v>
      </c>
      <c r="L2534" s="276">
        <v>4.8602522E-4</v>
      </c>
      <c r="M2534" s="276">
        <v>2.1082511000000001E-4</v>
      </c>
      <c r="N2534" s="276">
        <v>1.0399972E-3</v>
      </c>
      <c r="O2534" s="276">
        <v>2.7795118000000001E-4</v>
      </c>
      <c r="P2534" s="276">
        <v>3.2681849999999999E-4</v>
      </c>
      <c r="Q2534" s="276">
        <v>1.6647723E-4</v>
      </c>
      <c r="R2534" s="276">
        <v>0</v>
      </c>
      <c r="S2534" s="276">
        <v>0</v>
      </c>
      <c r="T2534" s="276">
        <v>0</v>
      </c>
      <c r="U2534" s="276">
        <v>2.3548584999999999E-5</v>
      </c>
      <c r="V2534" s="287"/>
      <c r="W2534" s="246">
        <f t="shared" si="435"/>
        <v>1.2807721481481481E-2</v>
      </c>
      <c r="X2534" s="191">
        <v>4.7448832000000003</v>
      </c>
      <c r="Y2534" s="191">
        <v>0.17689738999999999</v>
      </c>
      <c r="Z2534" s="191">
        <v>3.6973797E-3</v>
      </c>
      <c r="AA2534" s="191">
        <v>4.4565855000000001E-4</v>
      </c>
      <c r="AB2534" s="191">
        <v>4.5615063999999999</v>
      </c>
      <c r="AC2534" s="191">
        <v>2.4315837E-4</v>
      </c>
      <c r="AD2534" s="191">
        <v>2.093204E-3</v>
      </c>
      <c r="AE2534" s="76">
        <v>5.6151461000000002E-8</v>
      </c>
      <c r="AF2534" s="76">
        <v>1.8458990000000001E-9</v>
      </c>
      <c r="AG2534" s="20">
        <v>1.5968852E-3</v>
      </c>
    </row>
    <row r="2535" spans="1:33" s="149" customFormat="1" x14ac:dyDescent="0.15">
      <c r="B2535" s="157" t="s">
        <v>6074</v>
      </c>
      <c r="C2535" s="148"/>
      <c r="D2535" s="118" t="s">
        <v>26</v>
      </c>
      <c r="E2535" s="201" t="s">
        <v>6075</v>
      </c>
      <c r="F2535" s="276">
        <f t="shared" si="431"/>
        <v>1.8888476907000001E-2</v>
      </c>
      <c r="G2535" s="276">
        <f t="shared" si="432"/>
        <v>1.8116533800000001E-3</v>
      </c>
      <c r="H2535" s="276">
        <f t="shared" si="433"/>
        <v>4.1063770269999999E-3</v>
      </c>
      <c r="I2535" s="276">
        <f t="shared" si="434"/>
        <v>2.6404849999999997E-4</v>
      </c>
      <c r="J2535" s="276">
        <v>1.2706398000000001E-2</v>
      </c>
      <c r="K2535" s="276">
        <v>3.7497981E-3</v>
      </c>
      <c r="L2535" s="276">
        <v>3.0594996999999999E-4</v>
      </c>
      <c r="M2535" s="276">
        <v>6.2157697999999997E-4</v>
      </c>
      <c r="N2535" s="276">
        <v>9.9134276000000009E-4</v>
      </c>
      <c r="O2535" s="276">
        <v>1.9873364E-4</v>
      </c>
      <c r="P2535" s="276">
        <v>5.0628957000000002E-5</v>
      </c>
      <c r="Q2535" s="276">
        <v>1.1587279000000001E-4</v>
      </c>
      <c r="R2535" s="276">
        <v>0</v>
      </c>
      <c r="S2535" s="276">
        <v>0</v>
      </c>
      <c r="T2535" s="276">
        <v>0</v>
      </c>
      <c r="U2535" s="276">
        <v>1.4817570999999999E-4</v>
      </c>
      <c r="V2535" s="287"/>
      <c r="W2535" s="246">
        <f t="shared" si="435"/>
        <v>9.4121466666666667E-2</v>
      </c>
      <c r="X2535" s="191">
        <v>0.47654848999999999</v>
      </c>
      <c r="Y2535" s="191">
        <v>0.32562642000000003</v>
      </c>
      <c r="Z2535" s="191">
        <v>2.1358515000000002E-2</v>
      </c>
      <c r="AA2535" s="191">
        <v>9.9306119000000005E-3</v>
      </c>
      <c r="AB2535" s="191">
        <v>0.10895525</v>
      </c>
      <c r="AC2535" s="191">
        <v>1.6991179999999999E-3</v>
      </c>
      <c r="AD2535" s="191">
        <v>8.9785798000000007E-3</v>
      </c>
      <c r="AE2535" s="76">
        <v>1.6729645999999999E-7</v>
      </c>
      <c r="AF2535" s="76">
        <v>5.6572219999999996E-10</v>
      </c>
      <c r="AG2535" s="20">
        <v>1.4123282000000001E-3</v>
      </c>
    </row>
    <row r="2536" spans="1:33" s="149" customFormat="1" x14ac:dyDescent="0.15">
      <c r="B2536" s="157" t="s">
        <v>6076</v>
      </c>
      <c r="C2536" s="148"/>
      <c r="D2536" s="118" t="s">
        <v>26</v>
      </c>
      <c r="E2536" s="201" t="s">
        <v>6077</v>
      </c>
      <c r="F2536" s="276">
        <f t="shared" si="431"/>
        <v>1.0971907983999999E-2</v>
      </c>
      <c r="G2536" s="276">
        <f t="shared" si="432"/>
        <v>4.6695460599999999E-3</v>
      </c>
      <c r="H2536" s="276">
        <f t="shared" si="433"/>
        <v>4.4473269500000003E-3</v>
      </c>
      <c r="I2536" s="276">
        <f t="shared" si="434"/>
        <v>1.34981074E-4</v>
      </c>
      <c r="J2536" s="276">
        <v>1.7200538999999999E-3</v>
      </c>
      <c r="K2536" s="276">
        <v>3.5709777000000002E-3</v>
      </c>
      <c r="L2536" s="276">
        <v>5.4898944999999999E-4</v>
      </c>
      <c r="M2536" s="276">
        <v>3.6769469999999997E-4</v>
      </c>
      <c r="N2536" s="276">
        <v>4.0231703000000001E-3</v>
      </c>
      <c r="O2536" s="276">
        <v>2.7868106E-4</v>
      </c>
      <c r="P2536" s="276">
        <v>3.273598E-4</v>
      </c>
      <c r="Q2536" s="276">
        <v>9.7099341000000006E-5</v>
      </c>
      <c r="R2536" s="276">
        <v>0</v>
      </c>
      <c r="S2536" s="276">
        <v>0</v>
      </c>
      <c r="T2536" s="276">
        <v>0</v>
      </c>
      <c r="U2536" s="276">
        <v>3.7881732999999997E-5</v>
      </c>
      <c r="V2536" s="287"/>
      <c r="W2536" s="246">
        <f t="shared" si="435"/>
        <v>1.2741139999999998E-2</v>
      </c>
      <c r="X2536" s="191">
        <v>4.8476397999999996</v>
      </c>
      <c r="Y2536" s="191">
        <v>0.17432307</v>
      </c>
      <c r="Z2536" s="191">
        <v>4.1111150000000003E-3</v>
      </c>
      <c r="AA2536" s="191">
        <v>6.1730751000000001E-4</v>
      </c>
      <c r="AB2536" s="191">
        <v>4.666347</v>
      </c>
      <c r="AC2536" s="191">
        <v>2.7195921999999999E-4</v>
      </c>
      <c r="AD2536" s="191">
        <v>1.9694183999999998E-3</v>
      </c>
      <c r="AE2536" s="76">
        <v>1.1133743E-7</v>
      </c>
      <c r="AF2536" s="76">
        <v>1.9520998999999999E-9</v>
      </c>
      <c r="AG2536" s="20">
        <v>1.5877180999999999E-3</v>
      </c>
    </row>
    <row r="2537" spans="1:33" s="149" customFormat="1" x14ac:dyDescent="0.15">
      <c r="B2537" s="157" t="s">
        <v>6078</v>
      </c>
      <c r="C2537" s="148"/>
      <c r="D2537" s="118" t="s">
        <v>26</v>
      </c>
      <c r="E2537" s="201" t="s">
        <v>6079</v>
      </c>
      <c r="F2537" s="276">
        <f t="shared" si="431"/>
        <v>1.8888477006999999E-2</v>
      </c>
      <c r="G2537" s="276">
        <f t="shared" si="432"/>
        <v>1.8116533800000001E-3</v>
      </c>
      <c r="H2537" s="276">
        <f t="shared" si="433"/>
        <v>4.1063771269999995E-3</v>
      </c>
      <c r="I2537" s="276">
        <f t="shared" si="434"/>
        <v>2.6404849999999997E-4</v>
      </c>
      <c r="J2537" s="276">
        <v>1.2706398000000001E-2</v>
      </c>
      <c r="K2537" s="276">
        <v>3.7497982E-3</v>
      </c>
      <c r="L2537" s="276">
        <v>3.0594996999999999E-4</v>
      </c>
      <c r="M2537" s="276">
        <v>6.2157697999999997E-4</v>
      </c>
      <c r="N2537" s="276">
        <v>9.9134276000000009E-4</v>
      </c>
      <c r="O2537" s="276">
        <v>1.9873364E-4</v>
      </c>
      <c r="P2537" s="276">
        <v>5.0628957000000002E-5</v>
      </c>
      <c r="Q2537" s="276">
        <v>1.1587279000000001E-4</v>
      </c>
      <c r="R2537" s="276">
        <v>0</v>
      </c>
      <c r="S2537" s="276">
        <v>0</v>
      </c>
      <c r="T2537" s="276">
        <v>0</v>
      </c>
      <c r="U2537" s="276">
        <v>1.4817570999999999E-4</v>
      </c>
      <c r="V2537" s="287"/>
      <c r="W2537" s="246">
        <f t="shared" si="435"/>
        <v>9.4121466666666667E-2</v>
      </c>
      <c r="X2537" s="191">
        <v>0.47654848999999999</v>
      </c>
      <c r="Y2537" s="191">
        <v>0.32562642000000003</v>
      </c>
      <c r="Z2537" s="191">
        <v>2.1358515000000002E-2</v>
      </c>
      <c r="AA2537" s="191">
        <v>9.9306119000000005E-3</v>
      </c>
      <c r="AB2537" s="191">
        <v>0.10895525</v>
      </c>
      <c r="AC2537" s="191">
        <v>1.6991179999999999E-3</v>
      </c>
      <c r="AD2537" s="191">
        <v>8.9785798000000007E-3</v>
      </c>
      <c r="AE2537" s="76">
        <v>1.6729645999999999E-7</v>
      </c>
      <c r="AF2537" s="76">
        <v>5.6572219999999996E-10</v>
      </c>
      <c r="AG2537" s="20">
        <v>1.4123282000000001E-3</v>
      </c>
    </row>
    <row r="2538" spans="1:33" s="149" customFormat="1" x14ac:dyDescent="0.15">
      <c r="B2538" s="157" t="s">
        <v>6080</v>
      </c>
      <c r="C2538" s="148"/>
      <c r="D2538" s="118" t="s">
        <v>26</v>
      </c>
      <c r="E2538" s="201" t="s">
        <v>6081</v>
      </c>
      <c r="F2538" s="276">
        <f t="shared" si="431"/>
        <v>7.5007903179999998E-3</v>
      </c>
      <c r="G2538" s="276">
        <f t="shared" si="432"/>
        <v>1.54888578E-3</v>
      </c>
      <c r="H2538" s="276">
        <f t="shared" si="433"/>
        <v>3.9977369499999997E-3</v>
      </c>
      <c r="I2538" s="276">
        <f t="shared" si="434"/>
        <v>2.0491848800000001E-4</v>
      </c>
      <c r="J2538" s="276">
        <v>1.7492491000000001E-3</v>
      </c>
      <c r="K2538" s="276">
        <v>3.1881677999999998E-3</v>
      </c>
      <c r="L2538" s="276">
        <v>4.8178174E-4</v>
      </c>
      <c r="M2538" s="276">
        <v>2.4421935000000001E-4</v>
      </c>
      <c r="N2538" s="276">
        <v>1.0248297999999999E-3</v>
      </c>
      <c r="O2538" s="276">
        <v>2.7983663000000003E-4</v>
      </c>
      <c r="P2538" s="276">
        <v>3.2778741E-4</v>
      </c>
      <c r="Q2538" s="276">
        <v>1.6625092000000001E-4</v>
      </c>
      <c r="R2538" s="276">
        <v>0</v>
      </c>
      <c r="S2538" s="276">
        <v>0</v>
      </c>
      <c r="T2538" s="276">
        <v>0</v>
      </c>
      <c r="U2538" s="276">
        <v>3.8667568000000001E-5</v>
      </c>
      <c r="V2538" s="287"/>
      <c r="W2538" s="246">
        <f t="shared" si="435"/>
        <v>1.295740074074074E-2</v>
      </c>
      <c r="X2538" s="191">
        <v>4.8527486</v>
      </c>
      <c r="Y2538" s="191">
        <v>0.17923574</v>
      </c>
      <c r="Z2538" s="191">
        <v>4.2030059E-3</v>
      </c>
      <c r="AA2538" s="191">
        <v>6.1746771E-4</v>
      </c>
      <c r="AB2538" s="191">
        <v>4.6663978000000004</v>
      </c>
      <c r="AC2538" s="191">
        <v>2.7874544999999999E-4</v>
      </c>
      <c r="AD2538" s="191">
        <v>2.0158247000000001E-3</v>
      </c>
      <c r="AE2538" s="76">
        <v>5.6042980999999998E-8</v>
      </c>
      <c r="AF2538" s="76">
        <v>1.9181911999999999E-9</v>
      </c>
      <c r="AG2538" s="20">
        <v>1.6273835E-3</v>
      </c>
    </row>
    <row r="2539" spans="1:33" s="149" customFormat="1" x14ac:dyDescent="0.15">
      <c r="B2539" s="157" t="s">
        <v>6082</v>
      </c>
      <c r="C2539" s="148"/>
      <c r="D2539" s="118" t="s">
        <v>26</v>
      </c>
      <c r="E2539" s="201" t="s">
        <v>6083</v>
      </c>
      <c r="F2539" s="276">
        <f t="shared" si="431"/>
        <v>1.0964481844E-2</v>
      </c>
      <c r="G2539" s="276">
        <f t="shared" si="432"/>
        <v>4.6494351499999989E-3</v>
      </c>
      <c r="H2539" s="276">
        <f t="shared" si="433"/>
        <v>4.4951108000000004E-3</v>
      </c>
      <c r="I2539" s="276">
        <f t="shared" si="434"/>
        <v>1.20088394E-4</v>
      </c>
      <c r="J2539" s="276">
        <v>1.6998474999999999E-3</v>
      </c>
      <c r="K2539" s="276">
        <v>3.6154872999999998E-3</v>
      </c>
      <c r="L2539" s="276">
        <v>5.5323264000000001E-4</v>
      </c>
      <c r="M2539" s="276">
        <v>3.3430054E-4</v>
      </c>
      <c r="N2539" s="276">
        <v>4.0383388999999997E-3</v>
      </c>
      <c r="O2539" s="276">
        <v>2.7679571000000002E-4</v>
      </c>
      <c r="P2539" s="276">
        <v>3.2639086E-4</v>
      </c>
      <c r="Q2539" s="276">
        <v>9.7325638000000006E-5</v>
      </c>
      <c r="R2539" s="276">
        <v>0</v>
      </c>
      <c r="S2539" s="276">
        <v>0</v>
      </c>
      <c r="T2539" s="276">
        <v>0</v>
      </c>
      <c r="U2539" s="276">
        <v>2.2762756000000001E-5</v>
      </c>
      <c r="V2539" s="287"/>
      <c r="W2539" s="246">
        <f t="shared" si="435"/>
        <v>1.2591462962962962E-2</v>
      </c>
      <c r="X2539" s="191">
        <v>4.7397742999999997</v>
      </c>
      <c r="Y2539" s="191">
        <v>0.17198467000000001</v>
      </c>
      <c r="Z2539" s="191">
        <v>3.6054885000000002E-3</v>
      </c>
      <c r="AA2539" s="191">
        <v>4.4549831999999998E-4</v>
      </c>
      <c r="AB2539" s="191">
        <v>4.5614555000000001</v>
      </c>
      <c r="AC2539" s="191">
        <v>2.3637223E-4</v>
      </c>
      <c r="AD2539" s="191">
        <v>2.0467984E-3</v>
      </c>
      <c r="AE2539" s="76">
        <v>1.1144591E-7</v>
      </c>
      <c r="AF2539" s="76">
        <v>1.8798079000000001E-9</v>
      </c>
      <c r="AG2539" s="20">
        <v>1.5572194E-3</v>
      </c>
    </row>
    <row r="2540" spans="1:33" s="149" customFormat="1" x14ac:dyDescent="0.15">
      <c r="A2540" s="289"/>
      <c r="B2540" s="157" t="s">
        <v>6084</v>
      </c>
      <c r="C2540" s="288"/>
      <c r="D2540" s="118" t="s">
        <v>26</v>
      </c>
      <c r="E2540" s="201" t="s">
        <v>6085</v>
      </c>
      <c r="F2540" s="276">
        <f t="shared" si="431"/>
        <v>1.8888477027E-2</v>
      </c>
      <c r="G2540" s="276">
        <f t="shared" si="432"/>
        <v>1.8116534E-3</v>
      </c>
      <c r="H2540" s="276">
        <f t="shared" si="433"/>
        <v>4.1063771269999995E-3</v>
      </c>
      <c r="I2540" s="276">
        <f t="shared" si="434"/>
        <v>2.6404849999999997E-4</v>
      </c>
      <c r="J2540" s="276">
        <v>1.2706398000000001E-2</v>
      </c>
      <c r="K2540" s="276">
        <v>3.7497982E-3</v>
      </c>
      <c r="L2540" s="276">
        <v>3.0594996999999999E-4</v>
      </c>
      <c r="M2540" s="276">
        <v>6.2157699000000004E-4</v>
      </c>
      <c r="N2540" s="276">
        <v>9.9134277000000005E-4</v>
      </c>
      <c r="O2540" s="276">
        <v>1.9873364E-4</v>
      </c>
      <c r="P2540" s="276">
        <v>5.0628957000000002E-5</v>
      </c>
      <c r="Q2540" s="276">
        <v>1.1587279000000001E-4</v>
      </c>
      <c r="R2540" s="276">
        <v>0</v>
      </c>
      <c r="S2540" s="276">
        <v>0</v>
      </c>
      <c r="T2540" s="276">
        <v>0</v>
      </c>
      <c r="U2540" s="276">
        <v>1.4817570999999999E-4</v>
      </c>
      <c r="V2540" s="287"/>
      <c r="W2540" s="246">
        <f t="shared" si="435"/>
        <v>9.4121466666666667E-2</v>
      </c>
      <c r="X2540" s="191">
        <v>0.47654848999999999</v>
      </c>
      <c r="Y2540" s="191">
        <v>0.32562642000000003</v>
      </c>
      <c r="Z2540" s="191">
        <v>2.1358515000000002E-2</v>
      </c>
      <c r="AA2540" s="191">
        <v>9.9306119000000005E-3</v>
      </c>
      <c r="AB2540" s="191">
        <v>0.10895525</v>
      </c>
      <c r="AC2540" s="191">
        <v>1.6991179999999999E-3</v>
      </c>
      <c r="AD2540" s="191">
        <v>8.9785798000000007E-3</v>
      </c>
      <c r="AE2540" s="76">
        <v>1.6729645999999999E-7</v>
      </c>
      <c r="AF2540" s="76">
        <v>5.6572219999999996E-10</v>
      </c>
      <c r="AG2540" s="20">
        <v>1.4123282000000001E-3</v>
      </c>
    </row>
    <row r="2541" spans="1:33" s="149" customFormat="1" x14ac:dyDescent="0.15">
      <c r="B2541" s="157" t="s">
        <v>6086</v>
      </c>
      <c r="C2541" s="288"/>
      <c r="D2541" s="118" t="s">
        <v>26</v>
      </c>
      <c r="E2541" s="201" t="s">
        <v>6087</v>
      </c>
      <c r="F2541" s="276">
        <f t="shared" ref="F2541:F2604" si="436">G2541+H2541+I2541+J2541</f>
        <v>7.5007907379999999E-3</v>
      </c>
      <c r="G2541" s="276">
        <f t="shared" ref="G2541:G2604" si="437">M2541+N2541+O2541</f>
        <v>1.54888589E-3</v>
      </c>
      <c r="H2541" s="276">
        <f t="shared" ref="H2541:H2604" si="438">K2541+L2541+P2541</f>
        <v>3.9977371599999997E-3</v>
      </c>
      <c r="I2541" s="276">
        <f t="shared" ref="I2541:I2604" si="439">Q2541+IF(R2541="x",0,R2541)+IF(S2541="x",0,S2541)+IF(T2541="x",0,T2541)+U2541</f>
        <v>2.0491848800000001E-4</v>
      </c>
      <c r="J2541" s="276">
        <v>1.7492492000000001E-3</v>
      </c>
      <c r="K2541" s="276">
        <v>3.1881679999999999E-3</v>
      </c>
      <c r="L2541" s="276">
        <v>4.8178175000000001E-4</v>
      </c>
      <c r="M2541" s="276">
        <v>2.4421935000000001E-4</v>
      </c>
      <c r="N2541" s="276">
        <v>1.0248299E-3</v>
      </c>
      <c r="O2541" s="276">
        <v>2.7983663999999999E-4</v>
      </c>
      <c r="P2541" s="276">
        <v>3.2778741E-4</v>
      </c>
      <c r="Q2541" s="276">
        <v>1.6625092000000001E-4</v>
      </c>
      <c r="R2541" s="276">
        <v>0</v>
      </c>
      <c r="S2541" s="276">
        <v>0</v>
      </c>
      <c r="T2541" s="276">
        <v>0</v>
      </c>
      <c r="U2541" s="276">
        <v>3.8667568000000001E-5</v>
      </c>
      <c r="V2541" s="287"/>
      <c r="W2541" s="246">
        <f t="shared" ref="W2541:W2604" si="440">J2541/0.135</f>
        <v>1.2957401481481482E-2</v>
      </c>
      <c r="X2541" s="191">
        <v>4.8527486</v>
      </c>
      <c r="Y2541" s="191">
        <v>0.17923574</v>
      </c>
      <c r="Z2541" s="191">
        <v>4.2030065000000002E-3</v>
      </c>
      <c r="AA2541" s="191">
        <v>6.1746771E-4</v>
      </c>
      <c r="AB2541" s="191">
        <v>4.6663978000000004</v>
      </c>
      <c r="AC2541" s="191">
        <v>2.7874544999999999E-4</v>
      </c>
      <c r="AD2541" s="191">
        <v>2.0158247000000001E-3</v>
      </c>
      <c r="AE2541" s="76">
        <v>5.6042982999999999E-8</v>
      </c>
      <c r="AF2541" s="76">
        <v>1.9181911999999999E-9</v>
      </c>
      <c r="AG2541" s="20">
        <v>1.6273835E-3</v>
      </c>
    </row>
    <row r="2542" spans="1:33" s="149" customFormat="1" x14ac:dyDescent="0.15">
      <c r="B2542" s="157" t="s">
        <v>6088</v>
      </c>
      <c r="C2542" s="288"/>
      <c r="D2542" s="118" t="s">
        <v>26</v>
      </c>
      <c r="E2542" s="201" t="s">
        <v>6089</v>
      </c>
      <c r="F2542" s="276">
        <f t="shared" si="436"/>
        <v>1.8880536414000001E-2</v>
      </c>
      <c r="G2542" s="276">
        <f t="shared" si="437"/>
        <v>1.8114304899999999E-3</v>
      </c>
      <c r="H2542" s="276">
        <f t="shared" si="438"/>
        <v>4.1063227140000005E-3</v>
      </c>
      <c r="I2542" s="276">
        <f t="shared" si="439"/>
        <v>2.6396920999999999E-4</v>
      </c>
      <c r="J2542" s="276">
        <v>1.2698813999999999E-2</v>
      </c>
      <c r="K2542" s="276">
        <v>3.7497572999999999E-3</v>
      </c>
      <c r="L2542" s="276">
        <v>3.0594260000000001E-4</v>
      </c>
      <c r="M2542" s="276">
        <v>6.2157618000000003E-4</v>
      </c>
      <c r="N2542" s="276">
        <v>9.9129595999999996E-4</v>
      </c>
      <c r="O2542" s="276">
        <v>1.9855835E-4</v>
      </c>
      <c r="P2542" s="276">
        <v>5.0622813999999997E-5</v>
      </c>
      <c r="Q2542" s="276">
        <v>1.1586448999999999E-4</v>
      </c>
      <c r="R2542" s="276">
        <v>0</v>
      </c>
      <c r="S2542" s="276">
        <v>0</v>
      </c>
      <c r="T2542" s="276">
        <v>0</v>
      </c>
      <c r="U2542" s="276">
        <v>1.4810472E-4</v>
      </c>
      <c r="V2542" s="287"/>
      <c r="W2542" s="246">
        <f t="shared" si="440"/>
        <v>9.4065288888888876E-2</v>
      </c>
      <c r="X2542" s="191">
        <v>0.47654121999999999</v>
      </c>
      <c r="Y2542" s="191">
        <v>0.32561989000000002</v>
      </c>
      <c r="Z2542" s="191">
        <v>2.1358078999999999E-2</v>
      </c>
      <c r="AA2542" s="191">
        <v>9.9306119000000005E-3</v>
      </c>
      <c r="AB2542" s="191">
        <v>0.10895513</v>
      </c>
      <c r="AC2542" s="191">
        <v>1.6990888999999999E-3</v>
      </c>
      <c r="AD2542" s="191">
        <v>8.9784111E-3</v>
      </c>
      <c r="AE2542" s="76">
        <v>1.6723384E-7</v>
      </c>
      <c r="AF2542" s="76">
        <v>5.6553697000000004E-10</v>
      </c>
      <c r="AG2542" s="20">
        <v>1.4122833E-3</v>
      </c>
    </row>
    <row r="2543" spans="1:33" s="149" customFormat="1" x14ac:dyDescent="0.15">
      <c r="B2543" s="157" t="s">
        <v>6090</v>
      </c>
      <c r="C2543" s="288"/>
      <c r="D2543" s="118" t="s">
        <v>26</v>
      </c>
      <c r="E2543" s="201" t="s">
        <v>6091</v>
      </c>
      <c r="F2543" s="276">
        <f t="shared" si="436"/>
        <v>1.0964482174E-2</v>
      </c>
      <c r="G2543" s="276">
        <f t="shared" si="437"/>
        <v>4.6494351499999989E-3</v>
      </c>
      <c r="H2543" s="276">
        <f t="shared" si="438"/>
        <v>4.4951111299999999E-3</v>
      </c>
      <c r="I2543" s="276">
        <f t="shared" si="439"/>
        <v>1.20088394E-4</v>
      </c>
      <c r="J2543" s="276">
        <v>1.6998474999999999E-3</v>
      </c>
      <c r="K2543" s="276">
        <v>3.6154875999999999E-3</v>
      </c>
      <c r="L2543" s="276">
        <v>5.5323267E-4</v>
      </c>
      <c r="M2543" s="276">
        <v>3.3430054E-4</v>
      </c>
      <c r="N2543" s="276">
        <v>4.0383388999999997E-3</v>
      </c>
      <c r="O2543" s="276">
        <v>2.7679571000000002E-4</v>
      </c>
      <c r="P2543" s="276">
        <v>3.2639086E-4</v>
      </c>
      <c r="Q2543" s="276">
        <v>9.7325638000000006E-5</v>
      </c>
      <c r="R2543" s="276">
        <v>0</v>
      </c>
      <c r="S2543" s="276">
        <v>0</v>
      </c>
      <c r="T2543" s="276">
        <v>0</v>
      </c>
      <c r="U2543" s="276">
        <v>2.2762756000000001E-5</v>
      </c>
      <c r="V2543" s="287"/>
      <c r="W2543" s="246">
        <f t="shared" si="440"/>
        <v>1.2591462962962962E-2</v>
      </c>
      <c r="X2543" s="191">
        <v>4.7397742999999997</v>
      </c>
      <c r="Y2543" s="191">
        <v>0.17198467000000001</v>
      </c>
      <c r="Z2543" s="191">
        <v>3.6054885000000002E-3</v>
      </c>
      <c r="AA2543" s="191">
        <v>4.4549831999999998E-4</v>
      </c>
      <c r="AB2543" s="191">
        <v>4.5614555000000001</v>
      </c>
      <c r="AC2543" s="191">
        <v>2.3637223E-4</v>
      </c>
      <c r="AD2543" s="191">
        <v>2.0467984E-3</v>
      </c>
      <c r="AE2543" s="76">
        <v>1.1144591E-7</v>
      </c>
      <c r="AF2543" s="76">
        <v>1.8798079000000001E-9</v>
      </c>
      <c r="AG2543" s="20">
        <v>1.5572194E-3</v>
      </c>
    </row>
    <row r="2544" spans="1:33" s="149" customFormat="1" x14ac:dyDescent="0.15">
      <c r="B2544" s="157" t="s">
        <v>6092</v>
      </c>
      <c r="C2544" s="118"/>
      <c r="D2544" s="118" t="s">
        <v>26</v>
      </c>
      <c r="E2544" s="201" t="s">
        <v>6093</v>
      </c>
      <c r="F2544" s="276">
        <f t="shared" si="436"/>
        <v>1.8880535484E-2</v>
      </c>
      <c r="G2544" s="276">
        <f t="shared" si="437"/>
        <v>1.8114305600000001E-3</v>
      </c>
      <c r="H2544" s="276">
        <f t="shared" si="438"/>
        <v>4.1063227140000005E-3</v>
      </c>
      <c r="I2544" s="276">
        <f t="shared" si="439"/>
        <v>2.6396920999999999E-4</v>
      </c>
      <c r="J2544" s="276">
        <v>1.2698813E-2</v>
      </c>
      <c r="K2544" s="276">
        <v>3.7497572999999999E-3</v>
      </c>
      <c r="L2544" s="276">
        <v>3.0594260000000001E-4</v>
      </c>
      <c r="M2544" s="276">
        <v>6.2157616999999996E-4</v>
      </c>
      <c r="N2544" s="276">
        <v>9.9129604000000007E-4</v>
      </c>
      <c r="O2544" s="276">
        <v>1.9855835E-4</v>
      </c>
      <c r="P2544" s="276">
        <v>5.0622813999999997E-5</v>
      </c>
      <c r="Q2544" s="276">
        <v>1.1586448999999999E-4</v>
      </c>
      <c r="R2544" s="276">
        <v>0</v>
      </c>
      <c r="S2544" s="276">
        <v>0</v>
      </c>
      <c r="T2544" s="276">
        <v>0</v>
      </c>
      <c r="U2544" s="276">
        <v>1.4810472E-4</v>
      </c>
      <c r="V2544" s="287"/>
      <c r="W2544" s="246">
        <f t="shared" si="440"/>
        <v>9.406528148148148E-2</v>
      </c>
      <c r="X2544" s="191">
        <v>0.47654121999999999</v>
      </c>
      <c r="Y2544" s="191">
        <v>0.32561990000000002</v>
      </c>
      <c r="Z2544" s="191">
        <v>2.1358078999999999E-2</v>
      </c>
      <c r="AA2544" s="191">
        <v>9.9306119000000005E-3</v>
      </c>
      <c r="AB2544" s="191">
        <v>0.10895513</v>
      </c>
      <c r="AC2544" s="191">
        <v>1.6990888999999999E-3</v>
      </c>
      <c r="AD2544" s="191">
        <v>8.9784111E-3</v>
      </c>
      <c r="AE2544" s="76">
        <v>1.6723384E-7</v>
      </c>
      <c r="AF2544" s="76">
        <v>5.6553694999999995E-10</v>
      </c>
      <c r="AG2544" s="20">
        <v>1.4122833E-3</v>
      </c>
    </row>
    <row r="2545" spans="2:33" s="149" customFormat="1" x14ac:dyDescent="0.15">
      <c r="B2545" s="157" t="s">
        <v>6094</v>
      </c>
      <c r="C2545" s="288"/>
      <c r="D2545" s="118" t="s">
        <v>26</v>
      </c>
      <c r="E2545" s="201" t="s">
        <v>6095</v>
      </c>
      <c r="F2545" s="276">
        <f t="shared" si="436"/>
        <v>1.8888477006999999E-2</v>
      </c>
      <c r="G2545" s="276">
        <f t="shared" si="437"/>
        <v>1.8116533800000001E-3</v>
      </c>
      <c r="H2545" s="276">
        <f t="shared" si="438"/>
        <v>4.1063771269999995E-3</v>
      </c>
      <c r="I2545" s="276">
        <f t="shared" si="439"/>
        <v>2.6404849999999997E-4</v>
      </c>
      <c r="J2545" s="276">
        <v>1.2706398000000001E-2</v>
      </c>
      <c r="K2545" s="276">
        <v>3.7497982E-3</v>
      </c>
      <c r="L2545" s="276">
        <v>3.0594996999999999E-4</v>
      </c>
      <c r="M2545" s="276">
        <v>6.2157697999999997E-4</v>
      </c>
      <c r="N2545" s="276">
        <v>9.9134276000000009E-4</v>
      </c>
      <c r="O2545" s="276">
        <v>1.9873364E-4</v>
      </c>
      <c r="P2545" s="276">
        <v>5.0628957000000002E-5</v>
      </c>
      <c r="Q2545" s="276">
        <v>1.1587279000000001E-4</v>
      </c>
      <c r="R2545" s="276">
        <v>0</v>
      </c>
      <c r="S2545" s="276">
        <v>0</v>
      </c>
      <c r="T2545" s="276">
        <v>0</v>
      </c>
      <c r="U2545" s="276">
        <v>1.4817570999999999E-4</v>
      </c>
      <c r="V2545" s="287"/>
      <c r="W2545" s="246">
        <f t="shared" si="440"/>
        <v>9.4121466666666667E-2</v>
      </c>
      <c r="X2545" s="191">
        <v>0.47654848999999999</v>
      </c>
      <c r="Y2545" s="191">
        <v>0.32562642000000003</v>
      </c>
      <c r="Z2545" s="191">
        <v>2.1358515000000002E-2</v>
      </c>
      <c r="AA2545" s="191">
        <v>9.9306119000000005E-3</v>
      </c>
      <c r="AB2545" s="191">
        <v>0.10895525</v>
      </c>
      <c r="AC2545" s="191">
        <v>1.6991180999999999E-3</v>
      </c>
      <c r="AD2545" s="191">
        <v>8.9785798000000007E-3</v>
      </c>
      <c r="AE2545" s="76">
        <v>1.6729645999999999E-7</v>
      </c>
      <c r="AF2545" s="76">
        <v>5.6572221000000001E-10</v>
      </c>
      <c r="AG2545" s="20">
        <v>1.4123282000000001E-3</v>
      </c>
    </row>
    <row r="2546" spans="2:33" s="149" customFormat="1" x14ac:dyDescent="0.15">
      <c r="B2546" s="157" t="s">
        <v>6096</v>
      </c>
      <c r="C2546" s="288"/>
      <c r="D2546" s="118" t="s">
        <v>26</v>
      </c>
      <c r="E2546" s="201" t="s">
        <v>6097</v>
      </c>
      <c r="F2546" s="276">
        <f t="shared" si="436"/>
        <v>7.500790957999999E-3</v>
      </c>
      <c r="G2546" s="276">
        <f t="shared" si="437"/>
        <v>1.5488858799999998E-3</v>
      </c>
      <c r="H2546" s="276">
        <f t="shared" si="438"/>
        <v>3.9977373899999996E-3</v>
      </c>
      <c r="I2546" s="276">
        <f t="shared" si="439"/>
        <v>2.0491848800000001E-4</v>
      </c>
      <c r="J2546" s="276">
        <v>1.7492492000000001E-3</v>
      </c>
      <c r="K2546" s="276">
        <v>3.1881682E-3</v>
      </c>
      <c r="L2546" s="276">
        <v>4.8178178E-4</v>
      </c>
      <c r="M2546" s="276">
        <v>2.4421934E-4</v>
      </c>
      <c r="N2546" s="276">
        <v>1.0248299E-3</v>
      </c>
      <c r="O2546" s="276">
        <v>2.7983663999999999E-4</v>
      </c>
      <c r="P2546" s="276">
        <v>3.2778741E-4</v>
      </c>
      <c r="Q2546" s="276">
        <v>1.6625092000000001E-4</v>
      </c>
      <c r="R2546" s="276">
        <v>0</v>
      </c>
      <c r="S2546" s="276">
        <v>0</v>
      </c>
      <c r="T2546" s="276">
        <v>0</v>
      </c>
      <c r="U2546" s="276">
        <v>3.8667568000000001E-5</v>
      </c>
      <c r="V2546" s="287"/>
      <c r="W2546" s="246">
        <f t="shared" si="440"/>
        <v>1.2957401481481482E-2</v>
      </c>
      <c r="X2546" s="191">
        <v>4.8527486</v>
      </c>
      <c r="Y2546" s="191">
        <v>0.17923574</v>
      </c>
      <c r="Z2546" s="191">
        <v>4.2030065000000002E-3</v>
      </c>
      <c r="AA2546" s="191">
        <v>6.1746771E-4</v>
      </c>
      <c r="AB2546" s="191">
        <v>4.6663978000000004</v>
      </c>
      <c r="AC2546" s="191">
        <v>2.7874544999999999E-4</v>
      </c>
      <c r="AD2546" s="191">
        <v>2.0158247000000001E-3</v>
      </c>
      <c r="AE2546" s="76">
        <v>5.6042984000000002E-8</v>
      </c>
      <c r="AF2546" s="76">
        <v>1.9181911999999999E-9</v>
      </c>
      <c r="AG2546" s="20">
        <v>1.6273835E-3</v>
      </c>
    </row>
    <row r="2547" spans="2:33" s="149" customFormat="1" x14ac:dyDescent="0.15">
      <c r="B2547" s="157" t="s">
        <v>6098</v>
      </c>
      <c r="C2547" s="288"/>
      <c r="D2547" s="118" t="s">
        <v>26</v>
      </c>
      <c r="E2547" s="201" t="s">
        <v>6099</v>
      </c>
      <c r="F2547" s="276">
        <f t="shared" si="436"/>
        <v>7.4933654750000004E-3</v>
      </c>
      <c r="G2547" s="276">
        <f t="shared" si="437"/>
        <v>1.52877338E-3</v>
      </c>
      <c r="H2547" s="276">
        <f t="shared" si="438"/>
        <v>4.0455238800000005E-3</v>
      </c>
      <c r="I2547" s="276">
        <f t="shared" si="439"/>
        <v>1.9002581499999999E-4</v>
      </c>
      <c r="J2547" s="276">
        <v>1.7290424E-3</v>
      </c>
      <c r="K2547" s="276">
        <v>3.2326802E-3</v>
      </c>
      <c r="L2547" s="276">
        <v>4.8602520999999998E-4</v>
      </c>
      <c r="M2547" s="276">
        <v>2.1082511000000001E-4</v>
      </c>
      <c r="N2547" s="276">
        <v>1.0399971E-3</v>
      </c>
      <c r="O2547" s="276">
        <v>2.7795116999999999E-4</v>
      </c>
      <c r="P2547" s="276">
        <v>3.2681847000000001E-4</v>
      </c>
      <c r="Q2547" s="276">
        <v>1.6647723E-4</v>
      </c>
      <c r="R2547" s="276">
        <v>0</v>
      </c>
      <c r="S2547" s="276">
        <v>0</v>
      </c>
      <c r="T2547" s="276">
        <v>0</v>
      </c>
      <c r="U2547" s="276">
        <v>2.3548584999999999E-5</v>
      </c>
      <c r="V2547" s="287"/>
      <c r="W2547" s="246">
        <f t="shared" si="440"/>
        <v>1.2807721481481481E-2</v>
      </c>
      <c r="X2547" s="191">
        <v>4.7448832000000003</v>
      </c>
      <c r="Y2547" s="191">
        <v>0.17689738999999999</v>
      </c>
      <c r="Z2547" s="191">
        <v>3.6973797E-3</v>
      </c>
      <c r="AA2547" s="191">
        <v>4.4565855000000001E-4</v>
      </c>
      <c r="AB2547" s="191">
        <v>4.5615063999999999</v>
      </c>
      <c r="AC2547" s="191">
        <v>2.4315837E-4</v>
      </c>
      <c r="AD2547" s="191">
        <v>2.093204E-3</v>
      </c>
      <c r="AE2547" s="76">
        <v>5.6151459000000002E-8</v>
      </c>
      <c r="AF2547" s="76">
        <v>1.8458990000000001E-9</v>
      </c>
      <c r="AG2547" s="20">
        <v>1.5968852E-3</v>
      </c>
    </row>
    <row r="2548" spans="2:33" s="149" customFormat="1" x14ac:dyDescent="0.15">
      <c r="B2548" s="157" t="s">
        <v>6100</v>
      </c>
      <c r="C2548" s="288"/>
      <c r="D2548" s="118" t="s">
        <v>26</v>
      </c>
      <c r="E2548" s="201" t="s">
        <v>6101</v>
      </c>
      <c r="F2548" s="276">
        <f t="shared" si="436"/>
        <v>1.8880535423999999E-2</v>
      </c>
      <c r="G2548" s="276">
        <f t="shared" si="437"/>
        <v>1.81143058E-3</v>
      </c>
      <c r="H2548" s="276">
        <f t="shared" si="438"/>
        <v>4.106322634E-3</v>
      </c>
      <c r="I2548" s="276">
        <f t="shared" si="439"/>
        <v>2.6396920999999999E-4</v>
      </c>
      <c r="J2548" s="276">
        <v>1.2698813E-2</v>
      </c>
      <c r="K2548" s="276">
        <v>3.7497571999999999E-3</v>
      </c>
      <c r="L2548" s="276">
        <v>3.0594261999999998E-4</v>
      </c>
      <c r="M2548" s="276">
        <v>6.2157616999999996E-4</v>
      </c>
      <c r="N2548" s="276">
        <v>9.9129605999999999E-4</v>
      </c>
      <c r="O2548" s="276">
        <v>1.9855835E-4</v>
      </c>
      <c r="P2548" s="276">
        <v>5.0622813999999997E-5</v>
      </c>
      <c r="Q2548" s="276">
        <v>1.1586448999999999E-4</v>
      </c>
      <c r="R2548" s="276">
        <v>0</v>
      </c>
      <c r="S2548" s="276">
        <v>0</v>
      </c>
      <c r="T2548" s="276">
        <v>0</v>
      </c>
      <c r="U2548" s="276">
        <v>1.4810472E-4</v>
      </c>
      <c r="V2548" s="287"/>
      <c r="W2548" s="246">
        <f t="shared" si="440"/>
        <v>9.406528148148148E-2</v>
      </c>
      <c r="X2548" s="191">
        <v>0.47654121999999999</v>
      </c>
      <c r="Y2548" s="191">
        <v>0.32561990000000002</v>
      </c>
      <c r="Z2548" s="191">
        <v>2.1358078999999999E-2</v>
      </c>
      <c r="AA2548" s="191">
        <v>9.9306119000000005E-3</v>
      </c>
      <c r="AB2548" s="191">
        <v>0.10895513</v>
      </c>
      <c r="AC2548" s="191">
        <v>1.6990888999999999E-3</v>
      </c>
      <c r="AD2548" s="191">
        <v>8.9784111E-3</v>
      </c>
      <c r="AE2548" s="76">
        <v>1.6723382999999999E-7</v>
      </c>
      <c r="AF2548" s="76">
        <v>5.6553694999999995E-10</v>
      </c>
      <c r="AG2548" s="20">
        <v>1.4122833E-3</v>
      </c>
    </row>
    <row r="2549" spans="2:33" s="149" customFormat="1" ht="14.5" customHeight="1" x14ac:dyDescent="0.15">
      <c r="B2549" s="157" t="s">
        <v>6102</v>
      </c>
      <c r="C2549" s="288"/>
      <c r="D2549" s="118" t="s">
        <v>26</v>
      </c>
      <c r="E2549" s="201" t="s">
        <v>6103</v>
      </c>
      <c r="F2549" s="276">
        <f t="shared" si="436"/>
        <v>7.4933655139999998E-3</v>
      </c>
      <c r="G2549" s="276">
        <f t="shared" si="437"/>
        <v>1.5287732799999999E-3</v>
      </c>
      <c r="H2549" s="276">
        <f t="shared" si="438"/>
        <v>4.0455240199999999E-3</v>
      </c>
      <c r="I2549" s="276">
        <f t="shared" si="439"/>
        <v>1.90025814E-4</v>
      </c>
      <c r="J2549" s="276">
        <v>1.7290424E-3</v>
      </c>
      <c r="K2549" s="276">
        <v>3.2326803E-3</v>
      </c>
      <c r="L2549" s="276">
        <v>4.8602522E-4</v>
      </c>
      <c r="M2549" s="276">
        <v>2.1082511000000001E-4</v>
      </c>
      <c r="N2549" s="276">
        <v>1.039997E-3</v>
      </c>
      <c r="O2549" s="276">
        <v>2.7795116999999999E-4</v>
      </c>
      <c r="P2549" s="276">
        <v>3.2681849999999999E-4</v>
      </c>
      <c r="Q2549" s="276">
        <v>1.6647723E-4</v>
      </c>
      <c r="R2549" s="276">
        <v>0</v>
      </c>
      <c r="S2549" s="276">
        <v>0</v>
      </c>
      <c r="T2549" s="276">
        <v>0</v>
      </c>
      <c r="U2549" s="276">
        <v>2.3548584E-5</v>
      </c>
      <c r="V2549" s="287"/>
      <c r="W2549" s="246">
        <f t="shared" si="440"/>
        <v>1.2807721481481481E-2</v>
      </c>
      <c r="X2549" s="191">
        <v>4.7448826000000004</v>
      </c>
      <c r="Y2549" s="191">
        <v>0.17689737999999999</v>
      </c>
      <c r="Z2549" s="191">
        <v>3.6973797E-3</v>
      </c>
      <c r="AA2549" s="191">
        <v>4.4565855000000001E-4</v>
      </c>
      <c r="AB2549" s="191">
        <v>4.5615057999999999</v>
      </c>
      <c r="AC2549" s="191">
        <v>2.4315837E-4</v>
      </c>
      <c r="AD2549" s="191">
        <v>2.093204E-3</v>
      </c>
      <c r="AE2549" s="76">
        <v>5.6151457999999998E-8</v>
      </c>
      <c r="AF2549" s="76">
        <v>1.8458990000000001E-9</v>
      </c>
      <c r="AG2549" s="20">
        <v>1.5968852E-3</v>
      </c>
    </row>
    <row r="2550" spans="2:33" s="149" customFormat="1" x14ac:dyDescent="0.15">
      <c r="B2550" s="157" t="s">
        <v>6104</v>
      </c>
      <c r="C2550" s="288"/>
      <c r="D2550" s="118" t="s">
        <v>26</v>
      </c>
      <c r="E2550" s="201" t="s">
        <v>6105</v>
      </c>
      <c r="F2550" s="276">
        <f t="shared" si="436"/>
        <v>1.8888476707000001E-2</v>
      </c>
      <c r="G2550" s="276">
        <f t="shared" si="437"/>
        <v>1.8116533800000001E-3</v>
      </c>
      <c r="H2550" s="276">
        <f t="shared" si="438"/>
        <v>4.1063768269999999E-3</v>
      </c>
      <c r="I2550" s="276">
        <f t="shared" si="439"/>
        <v>2.6404849999999997E-4</v>
      </c>
      <c r="J2550" s="276">
        <v>1.2706398000000001E-2</v>
      </c>
      <c r="K2550" s="276">
        <v>3.7497978999999999E-3</v>
      </c>
      <c r="L2550" s="276">
        <v>3.0594996999999999E-4</v>
      </c>
      <c r="M2550" s="276">
        <v>6.2157697999999997E-4</v>
      </c>
      <c r="N2550" s="276">
        <v>9.9134276000000009E-4</v>
      </c>
      <c r="O2550" s="276">
        <v>1.9873364E-4</v>
      </c>
      <c r="P2550" s="276">
        <v>5.0628957000000002E-5</v>
      </c>
      <c r="Q2550" s="276">
        <v>1.1587279000000001E-4</v>
      </c>
      <c r="R2550" s="276">
        <v>0</v>
      </c>
      <c r="S2550" s="276">
        <v>0</v>
      </c>
      <c r="T2550" s="276">
        <v>0</v>
      </c>
      <c r="U2550" s="276">
        <v>1.4817570999999999E-4</v>
      </c>
      <c r="V2550" s="287"/>
      <c r="W2550" s="246">
        <f t="shared" si="440"/>
        <v>9.4121466666666667E-2</v>
      </c>
      <c r="X2550" s="191">
        <v>0.47654848999999999</v>
      </c>
      <c r="Y2550" s="191">
        <v>0.32562642000000003</v>
      </c>
      <c r="Z2550" s="191">
        <v>2.1358515000000002E-2</v>
      </c>
      <c r="AA2550" s="191">
        <v>9.9306119000000005E-3</v>
      </c>
      <c r="AB2550" s="191">
        <v>0.10895525</v>
      </c>
      <c r="AC2550" s="191">
        <v>1.6991179999999999E-3</v>
      </c>
      <c r="AD2550" s="191">
        <v>8.9785798000000007E-3</v>
      </c>
      <c r="AE2550" s="76">
        <v>1.6729645000000001E-7</v>
      </c>
      <c r="AF2550" s="76">
        <v>5.6572219999999996E-10</v>
      </c>
      <c r="AG2550" s="20">
        <v>1.4123282000000001E-3</v>
      </c>
    </row>
    <row r="2551" spans="2:33" s="149" customFormat="1" x14ac:dyDescent="0.15">
      <c r="B2551" s="157" t="s">
        <v>6106</v>
      </c>
      <c r="C2551" s="288"/>
      <c r="D2551" s="118" t="s">
        <v>26</v>
      </c>
      <c r="E2551" s="201" t="s">
        <v>6107</v>
      </c>
      <c r="F2551" s="276">
        <f t="shared" si="436"/>
        <v>1.0971908014000002E-2</v>
      </c>
      <c r="G2551" s="276">
        <f t="shared" si="437"/>
        <v>4.6695463199999997E-3</v>
      </c>
      <c r="H2551" s="276">
        <f t="shared" si="438"/>
        <v>4.4473267200000003E-3</v>
      </c>
      <c r="I2551" s="276">
        <f t="shared" si="439"/>
        <v>1.34981074E-4</v>
      </c>
      <c r="J2551" s="276">
        <v>1.7200538999999999E-3</v>
      </c>
      <c r="K2551" s="276">
        <v>3.5709775000000001E-3</v>
      </c>
      <c r="L2551" s="276">
        <v>5.4898942E-4</v>
      </c>
      <c r="M2551" s="276">
        <v>3.6769466000000003E-4</v>
      </c>
      <c r="N2551" s="276">
        <v>4.0231705999999997E-3</v>
      </c>
      <c r="O2551" s="276">
        <v>2.7868106E-4</v>
      </c>
      <c r="P2551" s="276">
        <v>3.273598E-4</v>
      </c>
      <c r="Q2551" s="276">
        <v>9.7099341000000006E-5</v>
      </c>
      <c r="R2551" s="276">
        <v>0</v>
      </c>
      <c r="S2551" s="276">
        <v>0</v>
      </c>
      <c r="T2551" s="276">
        <v>0</v>
      </c>
      <c r="U2551" s="276">
        <v>3.7881732999999997E-5</v>
      </c>
      <c r="V2551" s="287"/>
      <c r="W2551" s="246">
        <f t="shared" si="440"/>
        <v>1.2741139999999998E-2</v>
      </c>
      <c r="X2551" s="191">
        <v>4.8476397999999996</v>
      </c>
      <c r="Y2551" s="191">
        <v>0.17432307</v>
      </c>
      <c r="Z2551" s="191">
        <v>4.1111150000000003E-3</v>
      </c>
      <c r="AA2551" s="191">
        <v>6.1730751000000001E-4</v>
      </c>
      <c r="AB2551" s="191">
        <v>4.666347</v>
      </c>
      <c r="AC2551" s="191">
        <v>2.7195921999999999E-4</v>
      </c>
      <c r="AD2551" s="191">
        <v>1.9694183999999998E-3</v>
      </c>
      <c r="AE2551" s="76">
        <v>1.1133743999999999E-7</v>
      </c>
      <c r="AF2551" s="76">
        <v>1.9520998999999999E-9</v>
      </c>
      <c r="AG2551" s="20">
        <v>1.5877180999999999E-3</v>
      </c>
    </row>
    <row r="2552" spans="2:33" s="149" customFormat="1" x14ac:dyDescent="0.15">
      <c r="B2552" s="157" t="s">
        <v>6108</v>
      </c>
      <c r="C2552" s="288"/>
      <c r="D2552" s="118" t="s">
        <v>26</v>
      </c>
      <c r="E2552" s="201" t="s">
        <v>6109</v>
      </c>
      <c r="F2552" s="276">
        <f t="shared" si="436"/>
        <v>1.8888476806999999E-2</v>
      </c>
      <c r="G2552" s="276">
        <f t="shared" si="437"/>
        <v>1.8116533800000001E-3</v>
      </c>
      <c r="H2552" s="276">
        <f t="shared" si="438"/>
        <v>4.1063769269999995E-3</v>
      </c>
      <c r="I2552" s="276">
        <f t="shared" si="439"/>
        <v>2.6404849999999997E-4</v>
      </c>
      <c r="J2552" s="276">
        <v>1.2706398000000001E-2</v>
      </c>
      <c r="K2552" s="276">
        <v>3.7497979999999999E-3</v>
      </c>
      <c r="L2552" s="276">
        <v>3.0594996999999999E-4</v>
      </c>
      <c r="M2552" s="276">
        <v>6.2157697999999997E-4</v>
      </c>
      <c r="N2552" s="276">
        <v>9.9134276000000009E-4</v>
      </c>
      <c r="O2552" s="276">
        <v>1.9873364E-4</v>
      </c>
      <c r="P2552" s="276">
        <v>5.0628957000000002E-5</v>
      </c>
      <c r="Q2552" s="276">
        <v>1.1587279000000001E-4</v>
      </c>
      <c r="R2552" s="276">
        <v>0</v>
      </c>
      <c r="S2552" s="276">
        <v>0</v>
      </c>
      <c r="T2552" s="276">
        <v>0</v>
      </c>
      <c r="U2552" s="276">
        <v>1.4817570999999999E-4</v>
      </c>
      <c r="V2552" s="287"/>
      <c r="W2552" s="246">
        <f t="shared" si="440"/>
        <v>9.4121466666666667E-2</v>
      </c>
      <c r="X2552" s="191">
        <v>0.47654848999999999</v>
      </c>
      <c r="Y2552" s="191">
        <v>0.32562642000000003</v>
      </c>
      <c r="Z2552" s="191">
        <v>2.1358515000000002E-2</v>
      </c>
      <c r="AA2552" s="191">
        <v>9.9306119000000005E-3</v>
      </c>
      <c r="AB2552" s="191">
        <v>0.10895525</v>
      </c>
      <c r="AC2552" s="191">
        <v>1.6991179999999999E-3</v>
      </c>
      <c r="AD2552" s="191">
        <v>8.9785798000000007E-3</v>
      </c>
      <c r="AE2552" s="76">
        <v>1.6729645999999999E-7</v>
      </c>
      <c r="AF2552" s="76">
        <v>5.6572219999999996E-10</v>
      </c>
      <c r="AG2552" s="20">
        <v>1.4123282000000001E-3</v>
      </c>
    </row>
    <row r="2553" spans="2:33" s="149" customFormat="1" x14ac:dyDescent="0.15">
      <c r="B2553" s="157" t="s">
        <v>6110</v>
      </c>
      <c r="C2553" s="288"/>
      <c r="D2553" s="118" t="s">
        <v>26</v>
      </c>
      <c r="E2553" s="201" t="s">
        <v>6111</v>
      </c>
      <c r="F2553" s="276">
        <f t="shared" si="436"/>
        <v>1.8888476817E-2</v>
      </c>
      <c r="G2553" s="276">
        <f t="shared" si="437"/>
        <v>1.8116533900000001E-3</v>
      </c>
      <c r="H2553" s="276">
        <f t="shared" si="438"/>
        <v>4.1063769269999995E-3</v>
      </c>
      <c r="I2553" s="276">
        <f t="shared" si="439"/>
        <v>2.6404849999999997E-4</v>
      </c>
      <c r="J2553" s="276">
        <v>1.2706398000000001E-2</v>
      </c>
      <c r="K2553" s="276">
        <v>3.7497979999999999E-3</v>
      </c>
      <c r="L2553" s="276">
        <v>3.0594996999999999E-4</v>
      </c>
      <c r="M2553" s="276">
        <v>6.2157697999999997E-4</v>
      </c>
      <c r="N2553" s="276">
        <v>9.9134277000000005E-4</v>
      </c>
      <c r="O2553" s="276">
        <v>1.9873364E-4</v>
      </c>
      <c r="P2553" s="276">
        <v>5.0628957000000002E-5</v>
      </c>
      <c r="Q2553" s="276">
        <v>1.1587279000000001E-4</v>
      </c>
      <c r="R2553" s="276">
        <v>0</v>
      </c>
      <c r="S2553" s="276">
        <v>0</v>
      </c>
      <c r="T2553" s="276">
        <v>0</v>
      </c>
      <c r="U2553" s="276">
        <v>1.4817570999999999E-4</v>
      </c>
      <c r="V2553" s="287"/>
      <c r="W2553" s="246">
        <f t="shared" si="440"/>
        <v>9.4121466666666667E-2</v>
      </c>
      <c r="X2553" s="191">
        <v>0.47654848999999999</v>
      </c>
      <c r="Y2553" s="191">
        <v>0.32562642000000003</v>
      </c>
      <c r="Z2553" s="191">
        <v>2.1358515000000002E-2</v>
      </c>
      <c r="AA2553" s="191">
        <v>9.9306119000000005E-3</v>
      </c>
      <c r="AB2553" s="191">
        <v>0.10895525</v>
      </c>
      <c r="AC2553" s="191">
        <v>1.6991179999999999E-3</v>
      </c>
      <c r="AD2553" s="191">
        <v>8.9785798000000007E-3</v>
      </c>
      <c r="AE2553" s="76">
        <v>1.6729645999999999E-7</v>
      </c>
      <c r="AF2553" s="76">
        <v>5.6572219999999996E-10</v>
      </c>
      <c r="AG2553" s="20">
        <v>1.4123282000000001E-3</v>
      </c>
    </row>
    <row r="2554" spans="2:33" s="149" customFormat="1" x14ac:dyDescent="0.15">
      <c r="B2554" s="157" t="s">
        <v>6112</v>
      </c>
      <c r="C2554" s="288"/>
      <c r="D2554" s="118" t="s">
        <v>26</v>
      </c>
      <c r="E2554" s="201" t="s">
        <v>6113</v>
      </c>
      <c r="F2554" s="276">
        <f t="shared" si="436"/>
        <v>1.0971908042999998E-2</v>
      </c>
      <c r="G2554" s="276">
        <f t="shared" si="437"/>
        <v>4.66954602E-3</v>
      </c>
      <c r="H2554" s="276">
        <f t="shared" si="438"/>
        <v>4.4473270499999999E-3</v>
      </c>
      <c r="I2554" s="276">
        <f t="shared" si="439"/>
        <v>1.3498107299999998E-4</v>
      </c>
      <c r="J2554" s="276">
        <v>1.7200538999999999E-3</v>
      </c>
      <c r="K2554" s="276">
        <v>3.5709778000000002E-3</v>
      </c>
      <c r="L2554" s="276">
        <v>5.4898944999999999E-4</v>
      </c>
      <c r="M2554" s="276">
        <v>3.6769466000000003E-4</v>
      </c>
      <c r="N2554" s="276">
        <v>4.0231703000000001E-3</v>
      </c>
      <c r="O2554" s="276">
        <v>2.7868106E-4</v>
      </c>
      <c r="P2554" s="276">
        <v>3.273598E-4</v>
      </c>
      <c r="Q2554" s="276">
        <v>9.7099339999999997E-5</v>
      </c>
      <c r="R2554" s="276">
        <v>0</v>
      </c>
      <c r="S2554" s="276">
        <v>0</v>
      </c>
      <c r="T2554" s="276">
        <v>0</v>
      </c>
      <c r="U2554" s="276">
        <v>3.7881732999999997E-5</v>
      </c>
      <c r="V2554" s="287"/>
      <c r="W2554" s="246">
        <f t="shared" si="440"/>
        <v>1.2741139999999998E-2</v>
      </c>
      <c r="X2554" s="191">
        <v>4.8476397999999996</v>
      </c>
      <c r="Y2554" s="191">
        <v>0.17432307</v>
      </c>
      <c r="Z2554" s="191">
        <v>4.1111150000000003E-3</v>
      </c>
      <c r="AA2554" s="191">
        <v>6.1730751000000001E-4</v>
      </c>
      <c r="AB2554" s="191">
        <v>4.666347</v>
      </c>
      <c r="AC2554" s="191">
        <v>2.7195921999999999E-4</v>
      </c>
      <c r="AD2554" s="191">
        <v>1.9694183999999998E-3</v>
      </c>
      <c r="AE2554" s="76">
        <v>1.1133743E-7</v>
      </c>
      <c r="AF2554" s="76">
        <v>1.9520998999999999E-9</v>
      </c>
      <c r="AG2554" s="20">
        <v>1.5877180999999999E-3</v>
      </c>
    </row>
    <row r="2555" spans="2:33" s="149" customFormat="1" x14ac:dyDescent="0.15">
      <c r="B2555" s="157" t="s">
        <v>6114</v>
      </c>
      <c r="C2555" s="288"/>
      <c r="D2555" s="118" t="s">
        <v>26</v>
      </c>
      <c r="E2555" s="201" t="s">
        <v>6115</v>
      </c>
      <c r="F2555" s="276">
        <f t="shared" si="436"/>
        <v>1.8880535423999999E-2</v>
      </c>
      <c r="G2555" s="276">
        <f t="shared" si="437"/>
        <v>1.8114304899999999E-3</v>
      </c>
      <c r="H2555" s="276">
        <f t="shared" si="438"/>
        <v>4.1063227240000005E-3</v>
      </c>
      <c r="I2555" s="276">
        <f t="shared" si="439"/>
        <v>2.6396920999999999E-4</v>
      </c>
      <c r="J2555" s="276">
        <v>1.2698813E-2</v>
      </c>
      <c r="K2555" s="276">
        <v>3.7497572999999999E-3</v>
      </c>
      <c r="L2555" s="276">
        <v>3.0594261000000002E-4</v>
      </c>
      <c r="M2555" s="276">
        <v>6.2157616999999996E-4</v>
      </c>
      <c r="N2555" s="276">
        <v>9.9129596999999992E-4</v>
      </c>
      <c r="O2555" s="276">
        <v>1.9855835E-4</v>
      </c>
      <c r="P2555" s="276">
        <v>5.0622813999999997E-5</v>
      </c>
      <c r="Q2555" s="276">
        <v>1.1586448999999999E-4</v>
      </c>
      <c r="R2555" s="276">
        <v>0</v>
      </c>
      <c r="S2555" s="276">
        <v>0</v>
      </c>
      <c r="T2555" s="276">
        <v>0</v>
      </c>
      <c r="U2555" s="276">
        <v>1.4810472E-4</v>
      </c>
      <c r="V2555" s="287"/>
      <c r="W2555" s="246">
        <f t="shared" si="440"/>
        <v>9.406528148148148E-2</v>
      </c>
      <c r="X2555" s="191">
        <v>0.47654121999999999</v>
      </c>
      <c r="Y2555" s="191">
        <v>0.32561990000000002</v>
      </c>
      <c r="Z2555" s="191">
        <v>2.1358078999999999E-2</v>
      </c>
      <c r="AA2555" s="191">
        <v>9.9306119000000005E-3</v>
      </c>
      <c r="AB2555" s="191">
        <v>0.10895513</v>
      </c>
      <c r="AC2555" s="191">
        <v>1.6990888999999999E-3</v>
      </c>
      <c r="AD2555" s="191">
        <v>8.9784111E-3</v>
      </c>
      <c r="AE2555" s="76">
        <v>1.6723382999999999E-7</v>
      </c>
      <c r="AF2555" s="76">
        <v>5.6553694999999995E-10</v>
      </c>
      <c r="AG2555" s="20">
        <v>1.4122833E-3</v>
      </c>
    </row>
    <row r="2556" spans="2:33" s="149" customFormat="1" x14ac:dyDescent="0.15">
      <c r="B2556" s="157" t="s">
        <v>6116</v>
      </c>
      <c r="C2556" s="288"/>
      <c r="D2556" s="118" t="s">
        <v>26</v>
      </c>
      <c r="E2556" s="201" t="s">
        <v>6117</v>
      </c>
      <c r="F2556" s="276">
        <f t="shared" si="436"/>
        <v>7.4933655240000006E-3</v>
      </c>
      <c r="G2556" s="276">
        <f t="shared" si="437"/>
        <v>1.5287732899999999E-3</v>
      </c>
      <c r="H2556" s="276">
        <f t="shared" si="438"/>
        <v>4.0455240199999999E-3</v>
      </c>
      <c r="I2556" s="276">
        <f t="shared" si="439"/>
        <v>1.90025814E-4</v>
      </c>
      <c r="J2556" s="276">
        <v>1.7290424E-3</v>
      </c>
      <c r="K2556" s="276">
        <v>3.2326803E-3</v>
      </c>
      <c r="L2556" s="276">
        <v>4.8602522E-4</v>
      </c>
      <c r="M2556" s="276">
        <v>2.1082511000000001E-4</v>
      </c>
      <c r="N2556" s="276">
        <v>1.039997E-3</v>
      </c>
      <c r="O2556" s="276">
        <v>2.7795118000000001E-4</v>
      </c>
      <c r="P2556" s="276">
        <v>3.2681849999999999E-4</v>
      </c>
      <c r="Q2556" s="276">
        <v>1.6647723E-4</v>
      </c>
      <c r="R2556" s="276">
        <v>0</v>
      </c>
      <c r="S2556" s="276">
        <v>0</v>
      </c>
      <c r="T2556" s="276">
        <v>0</v>
      </c>
      <c r="U2556" s="276">
        <v>2.3548584E-5</v>
      </c>
      <c r="V2556" s="287"/>
      <c r="W2556" s="246">
        <f t="shared" si="440"/>
        <v>1.2807721481481481E-2</v>
      </c>
      <c r="X2556" s="191">
        <v>4.7448826000000004</v>
      </c>
      <c r="Y2556" s="191">
        <v>0.17689737999999999</v>
      </c>
      <c r="Z2556" s="191">
        <v>3.6973797E-3</v>
      </c>
      <c r="AA2556" s="191">
        <v>4.4565855000000001E-4</v>
      </c>
      <c r="AB2556" s="191">
        <v>4.5615057999999999</v>
      </c>
      <c r="AC2556" s="191">
        <v>2.4315837E-4</v>
      </c>
      <c r="AD2556" s="191">
        <v>2.093204E-3</v>
      </c>
      <c r="AE2556" s="76">
        <v>5.6151457999999998E-8</v>
      </c>
      <c r="AF2556" s="76">
        <v>1.8458990999999999E-9</v>
      </c>
      <c r="AG2556" s="20">
        <v>1.5968852E-3</v>
      </c>
    </row>
    <row r="2557" spans="2:33" s="149" customFormat="1" x14ac:dyDescent="0.15">
      <c r="B2557" s="157" t="s">
        <v>6118</v>
      </c>
      <c r="C2557" s="288"/>
      <c r="D2557" s="118" t="s">
        <v>26</v>
      </c>
      <c r="E2557" s="201" t="s">
        <v>6119</v>
      </c>
      <c r="F2557" s="276">
        <f t="shared" si="436"/>
        <v>7.5007911779999999E-3</v>
      </c>
      <c r="G2557" s="276">
        <f t="shared" si="437"/>
        <v>1.5488859899999998E-3</v>
      </c>
      <c r="H2557" s="276">
        <f t="shared" si="438"/>
        <v>3.9977375000000001E-3</v>
      </c>
      <c r="I2557" s="276">
        <f t="shared" si="439"/>
        <v>2.0491848800000001E-4</v>
      </c>
      <c r="J2557" s="276">
        <v>1.7492492000000001E-3</v>
      </c>
      <c r="K2557" s="276">
        <v>3.1881683E-3</v>
      </c>
      <c r="L2557" s="276">
        <v>4.8178179000000002E-4</v>
      </c>
      <c r="M2557" s="276">
        <v>2.4421934E-4</v>
      </c>
      <c r="N2557" s="276">
        <v>1.02483E-3</v>
      </c>
      <c r="O2557" s="276">
        <v>2.7983665E-4</v>
      </c>
      <c r="P2557" s="276">
        <v>3.2778741E-4</v>
      </c>
      <c r="Q2557" s="276">
        <v>1.6625092000000001E-4</v>
      </c>
      <c r="R2557" s="276">
        <v>0</v>
      </c>
      <c r="S2557" s="276">
        <v>0</v>
      </c>
      <c r="T2557" s="276">
        <v>0</v>
      </c>
      <c r="U2557" s="276">
        <v>3.8667568000000001E-5</v>
      </c>
      <c r="V2557" s="287"/>
      <c r="W2557" s="246">
        <f t="shared" si="440"/>
        <v>1.2957401481481482E-2</v>
      </c>
      <c r="X2557" s="191">
        <v>4.8527486</v>
      </c>
      <c r="Y2557" s="191">
        <v>0.17923574</v>
      </c>
      <c r="Z2557" s="191">
        <v>4.2030065000000002E-3</v>
      </c>
      <c r="AA2557" s="191">
        <v>6.1746771E-4</v>
      </c>
      <c r="AB2557" s="191">
        <v>4.6663978000000004</v>
      </c>
      <c r="AC2557" s="191">
        <v>2.7874544999999999E-4</v>
      </c>
      <c r="AD2557" s="191">
        <v>2.0158247000000001E-3</v>
      </c>
      <c r="AE2557" s="76">
        <v>5.6042984999999999E-8</v>
      </c>
      <c r="AF2557" s="76">
        <v>1.9181911999999999E-9</v>
      </c>
      <c r="AG2557" s="20">
        <v>1.6273835E-3</v>
      </c>
    </row>
    <row r="2558" spans="2:33" s="149" customFormat="1" x14ac:dyDescent="0.15">
      <c r="B2558" s="157" t="s">
        <v>6120</v>
      </c>
      <c r="C2558" s="288"/>
      <c r="D2558" s="118" t="s">
        <v>26</v>
      </c>
      <c r="E2558" s="201" t="s">
        <v>6121</v>
      </c>
      <c r="F2558" s="276">
        <f t="shared" si="436"/>
        <v>1.8880535513999999E-2</v>
      </c>
      <c r="G2558" s="276">
        <f t="shared" si="437"/>
        <v>1.81143058E-3</v>
      </c>
      <c r="H2558" s="276">
        <f t="shared" si="438"/>
        <v>4.1063227240000005E-3</v>
      </c>
      <c r="I2558" s="276">
        <f t="shared" si="439"/>
        <v>2.6396920999999999E-4</v>
      </c>
      <c r="J2558" s="276">
        <v>1.2698813E-2</v>
      </c>
      <c r="K2558" s="276">
        <v>3.7497572999999999E-3</v>
      </c>
      <c r="L2558" s="276">
        <v>3.0594261000000002E-4</v>
      </c>
      <c r="M2558" s="276">
        <v>6.2157616999999996E-4</v>
      </c>
      <c r="N2558" s="276">
        <v>9.9129605999999999E-4</v>
      </c>
      <c r="O2558" s="276">
        <v>1.9855835E-4</v>
      </c>
      <c r="P2558" s="276">
        <v>5.0622813999999997E-5</v>
      </c>
      <c r="Q2558" s="276">
        <v>1.1586448999999999E-4</v>
      </c>
      <c r="R2558" s="276">
        <v>0</v>
      </c>
      <c r="S2558" s="276">
        <v>0</v>
      </c>
      <c r="T2558" s="276">
        <v>0</v>
      </c>
      <c r="U2558" s="276">
        <v>1.4810472E-4</v>
      </c>
      <c r="V2558" s="287"/>
      <c r="W2558" s="246">
        <f t="shared" si="440"/>
        <v>9.406528148148148E-2</v>
      </c>
      <c r="X2558" s="191">
        <v>0.47654121999999999</v>
      </c>
      <c r="Y2558" s="191">
        <v>0.32561990000000002</v>
      </c>
      <c r="Z2558" s="191">
        <v>2.1358078999999999E-2</v>
      </c>
      <c r="AA2558" s="191">
        <v>9.9306119000000005E-3</v>
      </c>
      <c r="AB2558" s="191">
        <v>0.10895513</v>
      </c>
      <c r="AC2558" s="191">
        <v>1.6990888999999999E-3</v>
      </c>
      <c r="AD2558" s="191">
        <v>8.9784111E-3</v>
      </c>
      <c r="AE2558" s="76">
        <v>1.6723384E-7</v>
      </c>
      <c r="AF2558" s="76">
        <v>5.6553694999999995E-10</v>
      </c>
      <c r="AG2558" s="20">
        <v>1.4122833E-3</v>
      </c>
    </row>
    <row r="2559" spans="2:33" s="149" customFormat="1" x14ac:dyDescent="0.15">
      <c r="B2559" s="157" t="s">
        <v>6122</v>
      </c>
      <c r="C2559" s="288"/>
      <c r="D2559" s="118" t="s">
        <v>26</v>
      </c>
      <c r="E2559" s="201" t="s">
        <v>6123</v>
      </c>
      <c r="F2559" s="276">
        <f t="shared" si="436"/>
        <v>1.0964482824000001E-2</v>
      </c>
      <c r="G2559" s="276">
        <f t="shared" si="437"/>
        <v>4.6494354600000003E-3</v>
      </c>
      <c r="H2559" s="276">
        <f t="shared" si="438"/>
        <v>4.4951114700000003E-3</v>
      </c>
      <c r="I2559" s="276">
        <f t="shared" si="439"/>
        <v>1.20088394E-4</v>
      </c>
      <c r="J2559" s="276">
        <v>1.6998474999999999E-3</v>
      </c>
      <c r="K2559" s="276">
        <v>3.6154879E-3</v>
      </c>
      <c r="L2559" s="276">
        <v>5.5323270999999995E-4</v>
      </c>
      <c r="M2559" s="276">
        <v>3.3430054E-4</v>
      </c>
      <c r="N2559" s="276">
        <v>4.0383392000000002E-3</v>
      </c>
      <c r="O2559" s="276">
        <v>2.7679571999999998E-4</v>
      </c>
      <c r="P2559" s="276">
        <v>3.2639086E-4</v>
      </c>
      <c r="Q2559" s="276">
        <v>9.7325638000000006E-5</v>
      </c>
      <c r="R2559" s="276">
        <v>0</v>
      </c>
      <c r="S2559" s="276">
        <v>0</v>
      </c>
      <c r="T2559" s="276">
        <v>0</v>
      </c>
      <c r="U2559" s="276">
        <v>2.2762756000000001E-5</v>
      </c>
      <c r="V2559" s="287"/>
      <c r="W2559" s="246">
        <f t="shared" si="440"/>
        <v>1.2591462962962962E-2</v>
      </c>
      <c r="X2559" s="191">
        <v>4.7397742999999997</v>
      </c>
      <c r="Y2559" s="191">
        <v>0.17198467000000001</v>
      </c>
      <c r="Z2559" s="191">
        <v>3.6054885000000002E-3</v>
      </c>
      <c r="AA2559" s="191">
        <v>4.4549831999999998E-4</v>
      </c>
      <c r="AB2559" s="191">
        <v>4.5614555000000001</v>
      </c>
      <c r="AC2559" s="191">
        <v>2.3637223E-4</v>
      </c>
      <c r="AD2559" s="191">
        <v>2.0467984E-3</v>
      </c>
      <c r="AE2559" s="76">
        <v>1.1144592000000001E-7</v>
      </c>
      <c r="AF2559" s="76">
        <v>1.8798079000000001E-9</v>
      </c>
      <c r="AG2559" s="20">
        <v>1.5572194E-3</v>
      </c>
    </row>
    <row r="2560" spans="2:33" s="149" customFormat="1" x14ac:dyDescent="0.15">
      <c r="B2560" s="157" t="s">
        <v>6124</v>
      </c>
      <c r="C2560" s="288"/>
      <c r="D2560" s="118" t="s">
        <v>26</v>
      </c>
      <c r="E2560" s="201" t="s">
        <v>6125</v>
      </c>
      <c r="F2560" s="276">
        <f t="shared" si="436"/>
        <v>1.8880535404E-2</v>
      </c>
      <c r="G2560" s="276">
        <f t="shared" si="437"/>
        <v>1.81143057E-3</v>
      </c>
      <c r="H2560" s="276">
        <f t="shared" si="438"/>
        <v>4.106322624E-3</v>
      </c>
      <c r="I2560" s="276">
        <f t="shared" si="439"/>
        <v>2.6396920999999999E-4</v>
      </c>
      <c r="J2560" s="276">
        <v>1.2698813E-2</v>
      </c>
      <c r="K2560" s="276">
        <v>3.7497571999999999E-3</v>
      </c>
      <c r="L2560" s="276">
        <v>3.0594261000000002E-4</v>
      </c>
      <c r="M2560" s="276">
        <v>6.2157616E-4</v>
      </c>
      <c r="N2560" s="276">
        <v>9.9129605999999999E-4</v>
      </c>
      <c r="O2560" s="276">
        <v>1.9855835E-4</v>
      </c>
      <c r="P2560" s="276">
        <v>5.0622813999999997E-5</v>
      </c>
      <c r="Q2560" s="276">
        <v>1.1586448999999999E-4</v>
      </c>
      <c r="R2560" s="276">
        <v>0</v>
      </c>
      <c r="S2560" s="276">
        <v>0</v>
      </c>
      <c r="T2560" s="276">
        <v>0</v>
      </c>
      <c r="U2560" s="276">
        <v>1.4810472E-4</v>
      </c>
      <c r="V2560" s="287"/>
      <c r="W2560" s="246">
        <f t="shared" si="440"/>
        <v>9.406528148148148E-2</v>
      </c>
      <c r="X2560" s="191">
        <v>0.47654121999999999</v>
      </c>
      <c r="Y2560" s="191">
        <v>0.32561990000000002</v>
      </c>
      <c r="Z2560" s="191">
        <v>2.1358078999999999E-2</v>
      </c>
      <c r="AA2560" s="191">
        <v>9.9306119000000005E-3</v>
      </c>
      <c r="AB2560" s="191">
        <v>0.10895513</v>
      </c>
      <c r="AC2560" s="191">
        <v>1.6990888999999999E-3</v>
      </c>
      <c r="AD2560" s="191">
        <v>8.9784111E-3</v>
      </c>
      <c r="AE2560" s="76">
        <v>1.6723382999999999E-7</v>
      </c>
      <c r="AF2560" s="76">
        <v>5.6553694999999995E-10</v>
      </c>
      <c r="AG2560" s="20">
        <v>1.4122833E-3</v>
      </c>
    </row>
    <row r="2561" spans="2:33" s="149" customFormat="1" x14ac:dyDescent="0.15">
      <c r="B2561" s="157" t="s">
        <v>6126</v>
      </c>
      <c r="C2561" s="288"/>
      <c r="D2561" s="118" t="s">
        <v>26</v>
      </c>
      <c r="E2561" s="201" t="s">
        <v>6127</v>
      </c>
      <c r="F2561" s="276">
        <f t="shared" si="436"/>
        <v>1.0964482494000002E-2</v>
      </c>
      <c r="G2561" s="276">
        <f t="shared" si="437"/>
        <v>4.6494354600000003E-3</v>
      </c>
      <c r="H2561" s="276">
        <f t="shared" si="438"/>
        <v>4.4951111399999999E-3</v>
      </c>
      <c r="I2561" s="276">
        <f t="shared" si="439"/>
        <v>1.20088394E-4</v>
      </c>
      <c r="J2561" s="276">
        <v>1.6998474999999999E-3</v>
      </c>
      <c r="K2561" s="276">
        <v>3.6154875999999999E-3</v>
      </c>
      <c r="L2561" s="276">
        <v>5.5323267999999996E-4</v>
      </c>
      <c r="M2561" s="276">
        <v>3.3430054E-4</v>
      </c>
      <c r="N2561" s="276">
        <v>4.0383392000000002E-3</v>
      </c>
      <c r="O2561" s="276">
        <v>2.7679571999999998E-4</v>
      </c>
      <c r="P2561" s="276">
        <v>3.2639086E-4</v>
      </c>
      <c r="Q2561" s="276">
        <v>9.7325638000000006E-5</v>
      </c>
      <c r="R2561" s="276">
        <v>0</v>
      </c>
      <c r="S2561" s="276">
        <v>0</v>
      </c>
      <c r="T2561" s="276">
        <v>0</v>
      </c>
      <c r="U2561" s="276">
        <v>2.2762756000000001E-5</v>
      </c>
      <c r="V2561" s="287"/>
      <c r="W2561" s="246">
        <f t="shared" si="440"/>
        <v>1.2591462962962962E-2</v>
      </c>
      <c r="X2561" s="191">
        <v>4.7397742999999997</v>
      </c>
      <c r="Y2561" s="191">
        <v>0.17198467000000001</v>
      </c>
      <c r="Z2561" s="191">
        <v>3.6054885000000002E-3</v>
      </c>
      <c r="AA2561" s="191">
        <v>4.4549831999999998E-4</v>
      </c>
      <c r="AB2561" s="191">
        <v>4.5614555000000001</v>
      </c>
      <c r="AC2561" s="191">
        <v>2.3637223E-4</v>
      </c>
      <c r="AD2561" s="191">
        <v>2.0467984E-3</v>
      </c>
      <c r="AE2561" s="76">
        <v>1.1144592000000001E-7</v>
      </c>
      <c r="AF2561" s="76">
        <v>1.8798079000000001E-9</v>
      </c>
      <c r="AG2561" s="20">
        <v>1.5572194E-3</v>
      </c>
    </row>
    <row r="2562" spans="2:33" s="149" customFormat="1" x14ac:dyDescent="0.15">
      <c r="B2562" s="157" t="s">
        <v>6128</v>
      </c>
      <c r="C2562" s="288"/>
      <c r="D2562" s="118" t="s">
        <v>26</v>
      </c>
      <c r="E2562" s="201" t="s">
        <v>6129</v>
      </c>
      <c r="F2562" s="276">
        <f t="shared" si="436"/>
        <v>1.8888476006999999E-2</v>
      </c>
      <c r="G2562" s="276">
        <f t="shared" si="437"/>
        <v>1.8116533800000001E-3</v>
      </c>
      <c r="H2562" s="276">
        <f t="shared" si="438"/>
        <v>4.1063771269999995E-3</v>
      </c>
      <c r="I2562" s="276">
        <f t="shared" si="439"/>
        <v>2.6404849999999997E-4</v>
      </c>
      <c r="J2562" s="276">
        <v>1.2706396999999999E-2</v>
      </c>
      <c r="K2562" s="276">
        <v>3.7497982E-3</v>
      </c>
      <c r="L2562" s="276">
        <v>3.0594996999999999E-4</v>
      </c>
      <c r="M2562" s="276">
        <v>6.2157697999999997E-4</v>
      </c>
      <c r="N2562" s="276">
        <v>9.9134276000000009E-4</v>
      </c>
      <c r="O2562" s="276">
        <v>1.9873364E-4</v>
      </c>
      <c r="P2562" s="276">
        <v>5.0628957000000002E-5</v>
      </c>
      <c r="Q2562" s="276">
        <v>1.1587279000000001E-4</v>
      </c>
      <c r="R2562" s="276">
        <v>0</v>
      </c>
      <c r="S2562" s="276">
        <v>0</v>
      </c>
      <c r="T2562" s="276">
        <v>0</v>
      </c>
      <c r="U2562" s="276">
        <v>1.4817570999999999E-4</v>
      </c>
      <c r="V2562" s="287"/>
      <c r="W2562" s="246">
        <f t="shared" si="440"/>
        <v>9.4121459259259244E-2</v>
      </c>
      <c r="X2562" s="191">
        <v>0.47654848999999999</v>
      </c>
      <c r="Y2562" s="191">
        <v>0.32562642000000003</v>
      </c>
      <c r="Z2562" s="191">
        <v>2.1358515000000002E-2</v>
      </c>
      <c r="AA2562" s="191">
        <v>9.9306119000000005E-3</v>
      </c>
      <c r="AB2562" s="191">
        <v>0.10895525</v>
      </c>
      <c r="AC2562" s="191">
        <v>1.6991179999999999E-3</v>
      </c>
      <c r="AD2562" s="191">
        <v>8.9785798000000007E-3</v>
      </c>
      <c r="AE2562" s="76">
        <v>1.6729645999999999E-7</v>
      </c>
      <c r="AF2562" s="76">
        <v>5.6572219999999996E-10</v>
      </c>
      <c r="AG2562" s="20">
        <v>1.4123282000000001E-3</v>
      </c>
    </row>
    <row r="2563" spans="2:33" s="149" customFormat="1" x14ac:dyDescent="0.15">
      <c r="B2563" s="157" t="s">
        <v>6130</v>
      </c>
      <c r="C2563" s="288"/>
      <c r="D2563" s="118" t="s">
        <v>26</v>
      </c>
      <c r="E2563" s="201" t="s">
        <v>6131</v>
      </c>
      <c r="F2563" s="276">
        <f t="shared" si="436"/>
        <v>7.5007911779999999E-3</v>
      </c>
      <c r="G2563" s="276">
        <f t="shared" si="437"/>
        <v>1.5488859899999998E-3</v>
      </c>
      <c r="H2563" s="276">
        <f t="shared" si="438"/>
        <v>3.9977375000000001E-3</v>
      </c>
      <c r="I2563" s="276">
        <f t="shared" si="439"/>
        <v>2.0491848800000001E-4</v>
      </c>
      <c r="J2563" s="276">
        <v>1.7492492000000001E-3</v>
      </c>
      <c r="K2563" s="276">
        <v>3.1881683E-3</v>
      </c>
      <c r="L2563" s="276">
        <v>4.8178179000000002E-4</v>
      </c>
      <c r="M2563" s="276">
        <v>2.4421934E-4</v>
      </c>
      <c r="N2563" s="276">
        <v>1.02483E-3</v>
      </c>
      <c r="O2563" s="276">
        <v>2.7983665E-4</v>
      </c>
      <c r="P2563" s="276">
        <v>3.2778741E-4</v>
      </c>
      <c r="Q2563" s="276">
        <v>1.6625092000000001E-4</v>
      </c>
      <c r="R2563" s="276">
        <v>0</v>
      </c>
      <c r="S2563" s="276">
        <v>0</v>
      </c>
      <c r="T2563" s="276">
        <v>0</v>
      </c>
      <c r="U2563" s="276">
        <v>3.8667568000000001E-5</v>
      </c>
      <c r="V2563" s="287"/>
      <c r="W2563" s="246">
        <f t="shared" si="440"/>
        <v>1.2957401481481482E-2</v>
      </c>
      <c r="X2563" s="191">
        <v>4.8527486</v>
      </c>
      <c r="Y2563" s="191">
        <v>0.17923574</v>
      </c>
      <c r="Z2563" s="191">
        <v>4.2030065000000002E-3</v>
      </c>
      <c r="AA2563" s="191">
        <v>6.1746771E-4</v>
      </c>
      <c r="AB2563" s="191">
        <v>4.6663978000000004</v>
      </c>
      <c r="AC2563" s="191">
        <v>2.7874544999999999E-4</v>
      </c>
      <c r="AD2563" s="191">
        <v>2.0158247000000001E-3</v>
      </c>
      <c r="AE2563" s="76">
        <v>5.6042984999999999E-8</v>
      </c>
      <c r="AF2563" s="76">
        <v>1.9181911999999999E-9</v>
      </c>
      <c r="AG2563" s="20">
        <v>1.6273835E-3</v>
      </c>
    </row>
    <row r="2564" spans="2:33" s="149" customFormat="1" x14ac:dyDescent="0.15">
      <c r="B2564" s="157" t="s">
        <v>6132</v>
      </c>
      <c r="C2564" s="288"/>
      <c r="D2564" s="118" t="s">
        <v>26</v>
      </c>
      <c r="E2564" s="201" t="s">
        <v>6133</v>
      </c>
      <c r="F2564" s="276">
        <f t="shared" si="436"/>
        <v>1.8888477016999999E-2</v>
      </c>
      <c r="G2564" s="276">
        <f t="shared" si="437"/>
        <v>1.8116533900000001E-3</v>
      </c>
      <c r="H2564" s="276">
        <f t="shared" si="438"/>
        <v>4.1063771269999995E-3</v>
      </c>
      <c r="I2564" s="276">
        <f t="shared" si="439"/>
        <v>2.6404849999999997E-4</v>
      </c>
      <c r="J2564" s="276">
        <v>1.2706398000000001E-2</v>
      </c>
      <c r="K2564" s="276">
        <v>3.7497982E-3</v>
      </c>
      <c r="L2564" s="276">
        <v>3.0594996999999999E-4</v>
      </c>
      <c r="M2564" s="276">
        <v>6.2157697999999997E-4</v>
      </c>
      <c r="N2564" s="276">
        <v>9.9134277000000005E-4</v>
      </c>
      <c r="O2564" s="276">
        <v>1.9873364E-4</v>
      </c>
      <c r="P2564" s="276">
        <v>5.0628957000000002E-5</v>
      </c>
      <c r="Q2564" s="276">
        <v>1.1587279000000001E-4</v>
      </c>
      <c r="R2564" s="276">
        <v>0</v>
      </c>
      <c r="S2564" s="276">
        <v>0</v>
      </c>
      <c r="T2564" s="276">
        <v>0</v>
      </c>
      <c r="U2564" s="276">
        <v>1.4817570999999999E-4</v>
      </c>
      <c r="V2564" s="287"/>
      <c r="W2564" s="246">
        <f t="shared" si="440"/>
        <v>9.4121466666666667E-2</v>
      </c>
      <c r="X2564" s="191">
        <v>0.47654848999999999</v>
      </c>
      <c r="Y2564" s="191">
        <v>0.32562642000000003</v>
      </c>
      <c r="Z2564" s="191">
        <v>2.1358515000000002E-2</v>
      </c>
      <c r="AA2564" s="191">
        <v>9.9306119000000005E-3</v>
      </c>
      <c r="AB2564" s="191">
        <v>0.10895525</v>
      </c>
      <c r="AC2564" s="191">
        <v>1.6991179999999999E-3</v>
      </c>
      <c r="AD2564" s="191">
        <v>8.9785798000000007E-3</v>
      </c>
      <c r="AE2564" s="76">
        <v>1.6729645999999999E-7</v>
      </c>
      <c r="AF2564" s="76">
        <v>5.6572219999999996E-10</v>
      </c>
      <c r="AG2564" s="20">
        <v>1.4123282000000001E-3</v>
      </c>
    </row>
    <row r="2565" spans="2:33" s="149" customFormat="1" x14ac:dyDescent="0.15">
      <c r="B2565" s="157" t="s">
        <v>6134</v>
      </c>
      <c r="C2565" s="288"/>
      <c r="D2565" s="118" t="s">
        <v>26</v>
      </c>
      <c r="E2565" s="201" t="s">
        <v>6135</v>
      </c>
      <c r="F2565" s="276">
        <f t="shared" si="436"/>
        <v>7.5007911880000007E-3</v>
      </c>
      <c r="G2565" s="276">
        <f t="shared" si="437"/>
        <v>1.5488860000000002E-3</v>
      </c>
      <c r="H2565" s="276">
        <f t="shared" si="438"/>
        <v>3.9977375000000001E-3</v>
      </c>
      <c r="I2565" s="276">
        <f t="shared" si="439"/>
        <v>2.0491848800000001E-4</v>
      </c>
      <c r="J2565" s="276">
        <v>1.7492492000000001E-3</v>
      </c>
      <c r="K2565" s="276">
        <v>3.1881683E-3</v>
      </c>
      <c r="L2565" s="276">
        <v>4.8178179000000002E-4</v>
      </c>
      <c r="M2565" s="276">
        <v>2.4421935000000001E-4</v>
      </c>
      <c r="N2565" s="276">
        <v>1.02483E-3</v>
      </c>
      <c r="O2565" s="276">
        <v>2.7983665E-4</v>
      </c>
      <c r="P2565" s="276">
        <v>3.2778741E-4</v>
      </c>
      <c r="Q2565" s="276">
        <v>1.6625092000000001E-4</v>
      </c>
      <c r="R2565" s="276">
        <v>0</v>
      </c>
      <c r="S2565" s="276">
        <v>0</v>
      </c>
      <c r="T2565" s="276">
        <v>0</v>
      </c>
      <c r="U2565" s="276">
        <v>3.8667568000000001E-5</v>
      </c>
      <c r="V2565" s="287"/>
      <c r="W2565" s="246">
        <f t="shared" si="440"/>
        <v>1.2957401481481482E-2</v>
      </c>
      <c r="X2565" s="191">
        <v>4.8527486</v>
      </c>
      <c r="Y2565" s="191">
        <v>0.17923574</v>
      </c>
      <c r="Z2565" s="191">
        <v>4.2030059E-3</v>
      </c>
      <c r="AA2565" s="191">
        <v>6.1746771E-4</v>
      </c>
      <c r="AB2565" s="191">
        <v>4.6663978000000004</v>
      </c>
      <c r="AC2565" s="191">
        <v>2.7874544999999999E-4</v>
      </c>
      <c r="AD2565" s="191">
        <v>2.0158247000000001E-3</v>
      </c>
      <c r="AE2565" s="76">
        <v>5.6042984999999999E-8</v>
      </c>
      <c r="AF2565" s="76">
        <v>1.9181911999999999E-9</v>
      </c>
      <c r="AG2565" s="20">
        <v>1.6273835E-3</v>
      </c>
    </row>
    <row r="2566" spans="2:33" s="149" customFormat="1" x14ac:dyDescent="0.15">
      <c r="B2566" s="157" t="s">
        <v>6136</v>
      </c>
      <c r="C2566" s="288"/>
      <c r="D2566" s="118" t="s">
        <v>26</v>
      </c>
      <c r="E2566" s="201" t="s">
        <v>6137</v>
      </c>
      <c r="F2566" s="276">
        <f t="shared" si="436"/>
        <v>1.8880536633999998E-2</v>
      </c>
      <c r="G2566" s="276">
        <f t="shared" si="437"/>
        <v>1.8114305999999999E-3</v>
      </c>
      <c r="H2566" s="276">
        <f t="shared" si="438"/>
        <v>4.1063228240000001E-3</v>
      </c>
      <c r="I2566" s="276">
        <f t="shared" si="439"/>
        <v>2.6396920999999999E-4</v>
      </c>
      <c r="J2566" s="276">
        <v>1.2698813999999999E-2</v>
      </c>
      <c r="K2566" s="276">
        <v>3.7497574E-3</v>
      </c>
      <c r="L2566" s="276">
        <v>3.0594261000000002E-4</v>
      </c>
      <c r="M2566" s="276">
        <v>6.2157618000000003E-4</v>
      </c>
      <c r="N2566" s="276">
        <v>9.9129605999999999E-4</v>
      </c>
      <c r="O2566" s="276">
        <v>1.9855835999999999E-4</v>
      </c>
      <c r="P2566" s="276">
        <v>5.0622813999999997E-5</v>
      </c>
      <c r="Q2566" s="276">
        <v>1.1586448999999999E-4</v>
      </c>
      <c r="R2566" s="276">
        <v>0</v>
      </c>
      <c r="S2566" s="276">
        <v>0</v>
      </c>
      <c r="T2566" s="276">
        <v>0</v>
      </c>
      <c r="U2566" s="276">
        <v>1.4810472E-4</v>
      </c>
      <c r="V2566" s="287"/>
      <c r="W2566" s="246">
        <f t="shared" si="440"/>
        <v>9.4065288888888876E-2</v>
      </c>
      <c r="X2566" s="191">
        <v>0.47654121999999999</v>
      </c>
      <c r="Y2566" s="191">
        <v>0.32561990000000002</v>
      </c>
      <c r="Z2566" s="191">
        <v>2.1358078999999999E-2</v>
      </c>
      <c r="AA2566" s="191">
        <v>9.9306119000000005E-3</v>
      </c>
      <c r="AB2566" s="191">
        <v>0.10895513</v>
      </c>
      <c r="AC2566" s="191">
        <v>1.6990888999999999E-3</v>
      </c>
      <c r="AD2566" s="191">
        <v>8.9784111E-3</v>
      </c>
      <c r="AE2566" s="76">
        <v>1.6723384E-7</v>
      </c>
      <c r="AF2566" s="76">
        <v>5.6553697000000004E-10</v>
      </c>
      <c r="AG2566" s="20">
        <v>1.4122833E-3</v>
      </c>
    </row>
    <row r="2567" spans="2:33" s="149" customFormat="1" x14ac:dyDescent="0.15">
      <c r="B2567" s="157" t="s">
        <v>6138</v>
      </c>
      <c r="C2567" s="288"/>
      <c r="D2567" s="118" t="s">
        <v>26</v>
      </c>
      <c r="E2567" s="201" t="s">
        <v>6139</v>
      </c>
      <c r="F2567" s="276">
        <f t="shared" si="436"/>
        <v>7.4933658650000005E-3</v>
      </c>
      <c r="G2567" s="276">
        <f t="shared" si="437"/>
        <v>1.52877349E-3</v>
      </c>
      <c r="H2567" s="276">
        <f t="shared" si="438"/>
        <v>4.0455241600000002E-3</v>
      </c>
      <c r="I2567" s="276">
        <f t="shared" si="439"/>
        <v>1.9002581499999999E-4</v>
      </c>
      <c r="J2567" s="276">
        <v>1.7290424E-3</v>
      </c>
      <c r="K2567" s="276">
        <v>3.2326804000000001E-3</v>
      </c>
      <c r="L2567" s="276">
        <v>4.8602526E-4</v>
      </c>
      <c r="M2567" s="276">
        <v>2.1082511000000001E-4</v>
      </c>
      <c r="N2567" s="276">
        <v>1.0399972E-3</v>
      </c>
      <c r="O2567" s="276">
        <v>2.7795118000000001E-4</v>
      </c>
      <c r="P2567" s="276">
        <v>3.2681849999999999E-4</v>
      </c>
      <c r="Q2567" s="276">
        <v>1.6647723E-4</v>
      </c>
      <c r="R2567" s="276">
        <v>0</v>
      </c>
      <c r="S2567" s="276">
        <v>0</v>
      </c>
      <c r="T2567" s="276">
        <v>0</v>
      </c>
      <c r="U2567" s="276">
        <v>2.3548584999999999E-5</v>
      </c>
      <c r="V2567" s="287"/>
      <c r="W2567" s="246">
        <f t="shared" si="440"/>
        <v>1.2807721481481481E-2</v>
      </c>
      <c r="X2567" s="191">
        <v>4.7448832000000003</v>
      </c>
      <c r="Y2567" s="191">
        <v>0.17689738999999999</v>
      </c>
      <c r="Z2567" s="191">
        <v>3.6973797E-3</v>
      </c>
      <c r="AA2567" s="191">
        <v>4.4565855000000001E-4</v>
      </c>
      <c r="AB2567" s="191">
        <v>4.5615063999999999</v>
      </c>
      <c r="AC2567" s="191">
        <v>2.4315837E-4</v>
      </c>
      <c r="AD2567" s="191">
        <v>2.093204E-3</v>
      </c>
      <c r="AE2567" s="76">
        <v>5.6151463000000003E-8</v>
      </c>
      <c r="AF2567" s="76">
        <v>1.8458990999999999E-9</v>
      </c>
      <c r="AG2567" s="20">
        <v>1.5968852E-3</v>
      </c>
    </row>
    <row r="2568" spans="2:33" s="149" customFormat="1" x14ac:dyDescent="0.15">
      <c r="B2568" s="157" t="s">
        <v>6140</v>
      </c>
      <c r="C2568" s="288"/>
      <c r="D2568" s="118" t="s">
        <v>26</v>
      </c>
      <c r="E2568" s="201" t="s">
        <v>6141</v>
      </c>
      <c r="F2568" s="276">
        <f t="shared" si="436"/>
        <v>1.8880535503999998E-2</v>
      </c>
      <c r="G2568" s="276">
        <f t="shared" si="437"/>
        <v>1.81143047E-3</v>
      </c>
      <c r="H2568" s="276">
        <f t="shared" si="438"/>
        <v>4.1063228240000001E-3</v>
      </c>
      <c r="I2568" s="276">
        <f t="shared" si="439"/>
        <v>2.6396920999999999E-4</v>
      </c>
      <c r="J2568" s="276">
        <v>1.2698813E-2</v>
      </c>
      <c r="K2568" s="276">
        <v>3.7497574E-3</v>
      </c>
      <c r="L2568" s="276">
        <v>3.0594261000000002E-4</v>
      </c>
      <c r="M2568" s="276">
        <v>6.2157616E-4</v>
      </c>
      <c r="N2568" s="276">
        <v>9.9129595999999996E-4</v>
      </c>
      <c r="O2568" s="276">
        <v>1.9855835E-4</v>
      </c>
      <c r="P2568" s="276">
        <v>5.0622813999999997E-5</v>
      </c>
      <c r="Q2568" s="276">
        <v>1.1586448999999999E-4</v>
      </c>
      <c r="R2568" s="276">
        <v>0</v>
      </c>
      <c r="S2568" s="276">
        <v>0</v>
      </c>
      <c r="T2568" s="276">
        <v>0</v>
      </c>
      <c r="U2568" s="276">
        <v>1.4810472E-4</v>
      </c>
      <c r="V2568" s="287"/>
      <c r="W2568" s="246">
        <f t="shared" si="440"/>
        <v>9.406528148148148E-2</v>
      </c>
      <c r="X2568" s="191">
        <v>0.47654121999999999</v>
      </c>
      <c r="Y2568" s="191">
        <v>0.32561990000000002</v>
      </c>
      <c r="Z2568" s="191">
        <v>2.1358078999999999E-2</v>
      </c>
      <c r="AA2568" s="191">
        <v>9.9306119000000005E-3</v>
      </c>
      <c r="AB2568" s="191">
        <v>0.10895513</v>
      </c>
      <c r="AC2568" s="191">
        <v>1.6990888999999999E-3</v>
      </c>
      <c r="AD2568" s="191">
        <v>8.9784111E-3</v>
      </c>
      <c r="AE2568" s="76">
        <v>1.6723382999999999E-7</v>
      </c>
      <c r="AF2568" s="76">
        <v>5.6553694000000001E-10</v>
      </c>
      <c r="AG2568" s="20">
        <v>1.4122833E-3</v>
      </c>
    </row>
    <row r="2569" spans="2:33" s="149" customFormat="1" x14ac:dyDescent="0.15">
      <c r="B2569" s="157" t="s">
        <v>6142</v>
      </c>
      <c r="C2569" s="288"/>
      <c r="D2569" s="118" t="s">
        <v>26</v>
      </c>
      <c r="E2569" s="201" t="s">
        <v>6143</v>
      </c>
      <c r="F2569" s="276">
        <f t="shared" si="436"/>
        <v>1.0964482824000001E-2</v>
      </c>
      <c r="G2569" s="276">
        <f t="shared" si="437"/>
        <v>4.6494354600000003E-3</v>
      </c>
      <c r="H2569" s="276">
        <f t="shared" si="438"/>
        <v>4.4951114700000003E-3</v>
      </c>
      <c r="I2569" s="276">
        <f t="shared" si="439"/>
        <v>1.20088394E-4</v>
      </c>
      <c r="J2569" s="276">
        <v>1.6998474999999999E-3</v>
      </c>
      <c r="K2569" s="276">
        <v>3.6154879E-3</v>
      </c>
      <c r="L2569" s="276">
        <v>5.5323270999999995E-4</v>
      </c>
      <c r="M2569" s="276">
        <v>3.3430054E-4</v>
      </c>
      <c r="N2569" s="276">
        <v>4.0383392000000002E-3</v>
      </c>
      <c r="O2569" s="276">
        <v>2.7679571999999998E-4</v>
      </c>
      <c r="P2569" s="276">
        <v>3.2639086E-4</v>
      </c>
      <c r="Q2569" s="276">
        <v>9.7325638000000006E-5</v>
      </c>
      <c r="R2569" s="276">
        <v>0</v>
      </c>
      <c r="S2569" s="276">
        <v>0</v>
      </c>
      <c r="T2569" s="276">
        <v>0</v>
      </c>
      <c r="U2569" s="276">
        <v>2.2762756000000001E-5</v>
      </c>
      <c r="V2569" s="287"/>
      <c r="W2569" s="246">
        <f t="shared" si="440"/>
        <v>1.2591462962962962E-2</v>
      </c>
      <c r="X2569" s="191">
        <v>4.7397742999999997</v>
      </c>
      <c r="Y2569" s="191">
        <v>0.17198467000000001</v>
      </c>
      <c r="Z2569" s="191">
        <v>3.6054885000000002E-3</v>
      </c>
      <c r="AA2569" s="191">
        <v>4.4549831999999998E-4</v>
      </c>
      <c r="AB2569" s="191">
        <v>4.5614555000000001</v>
      </c>
      <c r="AC2569" s="191">
        <v>2.3637223E-4</v>
      </c>
      <c r="AD2569" s="191">
        <v>2.0467984E-3</v>
      </c>
      <c r="AE2569" s="76">
        <v>1.1144592000000001E-7</v>
      </c>
      <c r="AF2569" s="76">
        <v>1.8798079000000001E-9</v>
      </c>
      <c r="AG2569" s="20">
        <v>1.5572194E-3</v>
      </c>
    </row>
    <row r="2570" spans="2:33" s="149" customFormat="1" x14ac:dyDescent="0.15">
      <c r="B2570" s="157" t="s">
        <v>6144</v>
      </c>
      <c r="C2570" s="288"/>
      <c r="D2570" s="118" t="s">
        <v>26</v>
      </c>
      <c r="E2570" s="201" t="s">
        <v>6145</v>
      </c>
      <c r="F2570" s="276">
        <f t="shared" si="436"/>
        <v>1.8888476206999998E-2</v>
      </c>
      <c r="G2570" s="276">
        <f t="shared" si="437"/>
        <v>1.8116533800000001E-3</v>
      </c>
      <c r="H2570" s="276">
        <f t="shared" si="438"/>
        <v>4.1063773269999996E-3</v>
      </c>
      <c r="I2570" s="276">
        <f t="shared" si="439"/>
        <v>2.6404849999999997E-4</v>
      </c>
      <c r="J2570" s="276">
        <v>1.2706396999999999E-2</v>
      </c>
      <c r="K2570" s="276">
        <v>3.7497984000000001E-3</v>
      </c>
      <c r="L2570" s="276">
        <v>3.0594996999999999E-4</v>
      </c>
      <c r="M2570" s="276">
        <v>6.2157697999999997E-4</v>
      </c>
      <c r="N2570" s="276">
        <v>9.9134276000000009E-4</v>
      </c>
      <c r="O2570" s="276">
        <v>1.9873364E-4</v>
      </c>
      <c r="P2570" s="276">
        <v>5.0628957000000002E-5</v>
      </c>
      <c r="Q2570" s="276">
        <v>1.1587279000000001E-4</v>
      </c>
      <c r="R2570" s="276">
        <v>0</v>
      </c>
      <c r="S2570" s="276">
        <v>0</v>
      </c>
      <c r="T2570" s="276">
        <v>0</v>
      </c>
      <c r="U2570" s="276">
        <v>1.4817570999999999E-4</v>
      </c>
      <c r="V2570" s="287"/>
      <c r="W2570" s="246">
        <f t="shared" si="440"/>
        <v>9.4121459259259244E-2</v>
      </c>
      <c r="X2570" s="191">
        <v>0.47654848999999999</v>
      </c>
      <c r="Y2570" s="191">
        <v>0.32562642000000003</v>
      </c>
      <c r="Z2570" s="191">
        <v>2.1358515000000002E-2</v>
      </c>
      <c r="AA2570" s="191">
        <v>9.9306119000000005E-3</v>
      </c>
      <c r="AB2570" s="191">
        <v>0.10895525</v>
      </c>
      <c r="AC2570" s="191">
        <v>1.6991179999999999E-3</v>
      </c>
      <c r="AD2570" s="191">
        <v>8.9785798000000007E-3</v>
      </c>
      <c r="AE2570" s="76">
        <v>1.6729645999999999E-7</v>
      </c>
      <c r="AF2570" s="76">
        <v>5.6572219999999996E-10</v>
      </c>
      <c r="AG2570" s="20">
        <v>1.4123282000000001E-3</v>
      </c>
    </row>
    <row r="2571" spans="2:33" s="149" customFormat="1" x14ac:dyDescent="0.15">
      <c r="B2571" s="157" t="s">
        <v>6146</v>
      </c>
      <c r="C2571" s="288"/>
      <c r="D2571" s="118" t="s">
        <v>26</v>
      </c>
      <c r="E2571" s="201" t="s">
        <v>6147</v>
      </c>
      <c r="F2571" s="276">
        <f t="shared" si="436"/>
        <v>7.5007908680000002E-3</v>
      </c>
      <c r="G2571" s="276">
        <f t="shared" si="437"/>
        <v>1.5488857899999997E-3</v>
      </c>
      <c r="H2571" s="276">
        <f t="shared" si="438"/>
        <v>3.9977373899999996E-3</v>
      </c>
      <c r="I2571" s="276">
        <f t="shared" si="439"/>
        <v>2.0491848800000001E-4</v>
      </c>
      <c r="J2571" s="276">
        <v>1.7492492000000001E-3</v>
      </c>
      <c r="K2571" s="276">
        <v>3.1881682E-3</v>
      </c>
      <c r="L2571" s="276">
        <v>4.8178178E-4</v>
      </c>
      <c r="M2571" s="276">
        <v>2.4421934E-4</v>
      </c>
      <c r="N2571" s="276">
        <v>1.0248297999999999E-3</v>
      </c>
      <c r="O2571" s="276">
        <v>2.7983665E-4</v>
      </c>
      <c r="P2571" s="276">
        <v>3.2778741E-4</v>
      </c>
      <c r="Q2571" s="276">
        <v>1.6625092000000001E-4</v>
      </c>
      <c r="R2571" s="276">
        <v>0</v>
      </c>
      <c r="S2571" s="276">
        <v>0</v>
      </c>
      <c r="T2571" s="276">
        <v>0</v>
      </c>
      <c r="U2571" s="276">
        <v>3.8667568000000001E-5</v>
      </c>
      <c r="V2571" s="287"/>
      <c r="W2571" s="246">
        <f t="shared" si="440"/>
        <v>1.2957401481481482E-2</v>
      </c>
      <c r="X2571" s="191">
        <v>4.8527486</v>
      </c>
      <c r="Y2571" s="191">
        <v>0.17923574</v>
      </c>
      <c r="Z2571" s="191">
        <v>4.2030059E-3</v>
      </c>
      <c r="AA2571" s="191">
        <v>6.1746771E-4</v>
      </c>
      <c r="AB2571" s="191">
        <v>4.6663978000000004</v>
      </c>
      <c r="AC2571" s="191">
        <v>2.7874544999999999E-4</v>
      </c>
      <c r="AD2571" s="191">
        <v>2.0158247000000001E-3</v>
      </c>
      <c r="AE2571" s="76">
        <v>5.6042982000000002E-8</v>
      </c>
      <c r="AF2571" s="76">
        <v>1.9181911999999999E-9</v>
      </c>
      <c r="AG2571" s="20">
        <v>1.6273835E-3</v>
      </c>
    </row>
    <row r="2572" spans="2:33" s="149" customFormat="1" x14ac:dyDescent="0.15">
      <c r="B2572" s="157" t="s">
        <v>6148</v>
      </c>
      <c r="C2572" s="288"/>
      <c r="D2572" s="118" t="s">
        <v>26</v>
      </c>
      <c r="E2572" s="201" t="s">
        <v>6149</v>
      </c>
      <c r="F2572" s="276">
        <f t="shared" si="436"/>
        <v>1.8888476216999999E-2</v>
      </c>
      <c r="G2572" s="276">
        <f t="shared" si="437"/>
        <v>1.8116533900000001E-3</v>
      </c>
      <c r="H2572" s="276">
        <f t="shared" si="438"/>
        <v>4.1063773269999996E-3</v>
      </c>
      <c r="I2572" s="276">
        <f t="shared" si="439"/>
        <v>2.6404849999999997E-4</v>
      </c>
      <c r="J2572" s="276">
        <v>1.2706396999999999E-2</v>
      </c>
      <c r="K2572" s="276">
        <v>3.7497984000000001E-3</v>
      </c>
      <c r="L2572" s="276">
        <v>3.0594996999999999E-4</v>
      </c>
      <c r="M2572" s="276">
        <v>6.2157697999999997E-4</v>
      </c>
      <c r="N2572" s="276">
        <v>9.9134277000000005E-4</v>
      </c>
      <c r="O2572" s="276">
        <v>1.9873364E-4</v>
      </c>
      <c r="P2572" s="276">
        <v>5.0628957000000002E-5</v>
      </c>
      <c r="Q2572" s="276">
        <v>1.1587279000000001E-4</v>
      </c>
      <c r="R2572" s="276">
        <v>0</v>
      </c>
      <c r="S2572" s="276">
        <v>0</v>
      </c>
      <c r="T2572" s="276">
        <v>0</v>
      </c>
      <c r="U2572" s="276">
        <v>1.4817570999999999E-4</v>
      </c>
      <c r="V2572" s="287"/>
      <c r="W2572" s="246">
        <f t="shared" si="440"/>
        <v>9.4121459259259244E-2</v>
      </c>
      <c r="X2572" s="191">
        <v>0.47654848999999999</v>
      </c>
      <c r="Y2572" s="191">
        <v>0.32562642000000003</v>
      </c>
      <c r="Z2572" s="191">
        <v>2.1358515000000002E-2</v>
      </c>
      <c r="AA2572" s="191">
        <v>9.9306119000000005E-3</v>
      </c>
      <c r="AB2572" s="191">
        <v>0.10895525</v>
      </c>
      <c r="AC2572" s="191">
        <v>1.6991179999999999E-3</v>
      </c>
      <c r="AD2572" s="191">
        <v>8.9785798000000007E-3</v>
      </c>
      <c r="AE2572" s="76">
        <v>1.6729645999999999E-7</v>
      </c>
      <c r="AF2572" s="76">
        <v>5.6572219999999996E-10</v>
      </c>
      <c r="AG2572" s="20">
        <v>1.4123282000000001E-3</v>
      </c>
    </row>
    <row r="2573" spans="2:33" s="149" customFormat="1" x14ac:dyDescent="0.15">
      <c r="B2573" s="157" t="s">
        <v>6150</v>
      </c>
      <c r="C2573" s="288"/>
      <c r="D2573" s="118" t="s">
        <v>26</v>
      </c>
      <c r="E2573" s="201" t="s">
        <v>6151</v>
      </c>
      <c r="F2573" s="276">
        <f t="shared" si="436"/>
        <v>7.5007910780000003E-3</v>
      </c>
      <c r="G2573" s="276">
        <f t="shared" si="437"/>
        <v>1.5488858899999998E-3</v>
      </c>
      <c r="H2573" s="276">
        <f t="shared" si="438"/>
        <v>3.9977375000000001E-3</v>
      </c>
      <c r="I2573" s="276">
        <f t="shared" si="439"/>
        <v>2.0491848800000001E-4</v>
      </c>
      <c r="J2573" s="276">
        <v>1.7492492000000001E-3</v>
      </c>
      <c r="K2573" s="276">
        <v>3.1881683E-3</v>
      </c>
      <c r="L2573" s="276">
        <v>4.8178179000000002E-4</v>
      </c>
      <c r="M2573" s="276">
        <v>2.4421934E-4</v>
      </c>
      <c r="N2573" s="276">
        <v>1.0248299E-3</v>
      </c>
      <c r="O2573" s="276">
        <v>2.7983665E-4</v>
      </c>
      <c r="P2573" s="276">
        <v>3.2778741E-4</v>
      </c>
      <c r="Q2573" s="276">
        <v>1.6625092000000001E-4</v>
      </c>
      <c r="R2573" s="276">
        <v>0</v>
      </c>
      <c r="S2573" s="276">
        <v>0</v>
      </c>
      <c r="T2573" s="276">
        <v>0</v>
      </c>
      <c r="U2573" s="276">
        <v>3.8667568000000001E-5</v>
      </c>
      <c r="V2573" s="287"/>
      <c r="W2573" s="246">
        <f t="shared" si="440"/>
        <v>1.2957401481481482E-2</v>
      </c>
      <c r="X2573" s="191">
        <v>4.8527486</v>
      </c>
      <c r="Y2573" s="191">
        <v>0.17923574</v>
      </c>
      <c r="Z2573" s="191">
        <v>4.2030065000000002E-3</v>
      </c>
      <c r="AA2573" s="191">
        <v>6.1746771E-4</v>
      </c>
      <c r="AB2573" s="191">
        <v>4.6663978000000004</v>
      </c>
      <c r="AC2573" s="191">
        <v>2.7874544999999999E-4</v>
      </c>
      <c r="AD2573" s="191">
        <v>2.0158247000000001E-3</v>
      </c>
      <c r="AE2573" s="76">
        <v>5.6042984000000002E-8</v>
      </c>
      <c r="AF2573" s="76">
        <v>1.9181911999999999E-9</v>
      </c>
      <c r="AG2573" s="20">
        <v>1.6273835E-3</v>
      </c>
    </row>
    <row r="2574" spans="2:33" s="149" customFormat="1" x14ac:dyDescent="0.15">
      <c r="B2574" s="157" t="s">
        <v>6152</v>
      </c>
      <c r="C2574" s="288"/>
      <c r="D2574" s="118" t="s">
        <v>26</v>
      </c>
      <c r="E2574" s="201" t="s">
        <v>6153</v>
      </c>
      <c r="F2574" s="276">
        <f t="shared" si="436"/>
        <v>1.8880535484E-2</v>
      </c>
      <c r="G2574" s="276">
        <f t="shared" si="437"/>
        <v>1.8114305600000001E-3</v>
      </c>
      <c r="H2574" s="276">
        <f t="shared" si="438"/>
        <v>4.1063227140000005E-3</v>
      </c>
      <c r="I2574" s="276">
        <f t="shared" si="439"/>
        <v>2.6396920999999999E-4</v>
      </c>
      <c r="J2574" s="276">
        <v>1.2698813E-2</v>
      </c>
      <c r="K2574" s="276">
        <v>3.7497572999999999E-3</v>
      </c>
      <c r="L2574" s="276">
        <v>3.0594260000000001E-4</v>
      </c>
      <c r="M2574" s="276">
        <v>6.2157616999999996E-4</v>
      </c>
      <c r="N2574" s="276">
        <v>9.9129604000000007E-4</v>
      </c>
      <c r="O2574" s="276">
        <v>1.9855835E-4</v>
      </c>
      <c r="P2574" s="276">
        <v>5.0622813999999997E-5</v>
      </c>
      <c r="Q2574" s="276">
        <v>1.1586448999999999E-4</v>
      </c>
      <c r="R2574" s="276">
        <v>0</v>
      </c>
      <c r="S2574" s="276">
        <v>0</v>
      </c>
      <c r="T2574" s="276">
        <v>0</v>
      </c>
      <c r="U2574" s="276">
        <v>1.4810472E-4</v>
      </c>
      <c r="V2574" s="287"/>
      <c r="W2574" s="246">
        <f t="shared" si="440"/>
        <v>9.406528148148148E-2</v>
      </c>
      <c r="X2574" s="191">
        <v>0.47654121999999999</v>
      </c>
      <c r="Y2574" s="191">
        <v>0.32561990000000002</v>
      </c>
      <c r="Z2574" s="191">
        <v>2.1358078999999999E-2</v>
      </c>
      <c r="AA2574" s="191">
        <v>9.9306119000000005E-3</v>
      </c>
      <c r="AB2574" s="191">
        <v>0.10895513</v>
      </c>
      <c r="AC2574" s="191">
        <v>1.6990888999999999E-3</v>
      </c>
      <c r="AD2574" s="191">
        <v>8.9784111E-3</v>
      </c>
      <c r="AE2574" s="76">
        <v>1.6723384E-7</v>
      </c>
      <c r="AF2574" s="76">
        <v>5.6553694999999995E-10</v>
      </c>
      <c r="AG2574" s="20">
        <v>1.4122833E-3</v>
      </c>
    </row>
    <row r="2575" spans="2:33" s="149" customFormat="1" x14ac:dyDescent="0.15">
      <c r="B2575" s="157" t="s">
        <v>6154</v>
      </c>
      <c r="C2575" s="288"/>
      <c r="D2575" s="118" t="s">
        <v>26</v>
      </c>
      <c r="E2575" s="201" t="s">
        <v>6155</v>
      </c>
      <c r="F2575" s="276">
        <f t="shared" si="436"/>
        <v>7.4933662439999995E-3</v>
      </c>
      <c r="G2575" s="276">
        <f t="shared" si="437"/>
        <v>1.52877349E-3</v>
      </c>
      <c r="H2575" s="276">
        <f t="shared" si="438"/>
        <v>4.04552444E-3</v>
      </c>
      <c r="I2575" s="276">
        <f t="shared" si="439"/>
        <v>1.90025814E-4</v>
      </c>
      <c r="J2575" s="276">
        <v>1.7290425E-3</v>
      </c>
      <c r="K2575" s="276">
        <v>3.2326807000000002E-3</v>
      </c>
      <c r="L2575" s="276">
        <v>4.8602527000000001E-4</v>
      </c>
      <c r="M2575" s="276">
        <v>2.1082511000000001E-4</v>
      </c>
      <c r="N2575" s="276">
        <v>1.0399972E-3</v>
      </c>
      <c r="O2575" s="276">
        <v>2.7795118000000001E-4</v>
      </c>
      <c r="P2575" s="276">
        <v>3.2681847000000001E-4</v>
      </c>
      <c r="Q2575" s="276">
        <v>1.6647723E-4</v>
      </c>
      <c r="R2575" s="276">
        <v>0</v>
      </c>
      <c r="S2575" s="276">
        <v>0</v>
      </c>
      <c r="T2575" s="276">
        <v>0</v>
      </c>
      <c r="U2575" s="276">
        <v>2.3548584E-5</v>
      </c>
      <c r="V2575" s="287"/>
      <c r="W2575" s="246">
        <f t="shared" si="440"/>
        <v>1.2807722222222222E-2</v>
      </c>
      <c r="X2575" s="191">
        <v>4.7448826000000004</v>
      </c>
      <c r="Y2575" s="191">
        <v>0.17689737999999999</v>
      </c>
      <c r="Z2575" s="191">
        <v>3.6973797E-3</v>
      </c>
      <c r="AA2575" s="191">
        <v>4.4565855000000001E-4</v>
      </c>
      <c r="AB2575" s="191">
        <v>4.5615057999999999</v>
      </c>
      <c r="AC2575" s="191">
        <v>2.4315837E-4</v>
      </c>
      <c r="AD2575" s="191">
        <v>2.093204E-3</v>
      </c>
      <c r="AE2575" s="76">
        <v>5.6151464E-8</v>
      </c>
      <c r="AF2575" s="76">
        <v>1.8458990999999999E-9</v>
      </c>
      <c r="AG2575" s="20">
        <v>1.5968852E-3</v>
      </c>
    </row>
    <row r="2576" spans="2:33" s="149" customFormat="1" x14ac:dyDescent="0.15">
      <c r="B2576" s="157" t="s">
        <v>6156</v>
      </c>
      <c r="C2576" s="288"/>
      <c r="D2576" s="118" t="s">
        <v>26</v>
      </c>
      <c r="E2576" s="201" t="s">
        <v>6157</v>
      </c>
      <c r="F2576" s="276">
        <f t="shared" si="436"/>
        <v>1.8888477117000001E-2</v>
      </c>
      <c r="G2576" s="276">
        <f t="shared" si="437"/>
        <v>1.8116533900000001E-3</v>
      </c>
      <c r="H2576" s="276">
        <f t="shared" si="438"/>
        <v>4.106377227E-3</v>
      </c>
      <c r="I2576" s="276">
        <f t="shared" si="439"/>
        <v>2.6404849999999997E-4</v>
      </c>
      <c r="J2576" s="276">
        <v>1.2706398000000001E-2</v>
      </c>
      <c r="K2576" s="276">
        <v>3.7497983E-3</v>
      </c>
      <c r="L2576" s="276">
        <v>3.0594996999999999E-4</v>
      </c>
      <c r="M2576" s="276">
        <v>6.2157697999999997E-4</v>
      </c>
      <c r="N2576" s="276">
        <v>9.9134277000000005E-4</v>
      </c>
      <c r="O2576" s="276">
        <v>1.9873364E-4</v>
      </c>
      <c r="P2576" s="276">
        <v>5.0628957000000002E-5</v>
      </c>
      <c r="Q2576" s="276">
        <v>1.1587279000000001E-4</v>
      </c>
      <c r="R2576" s="276">
        <v>0</v>
      </c>
      <c r="S2576" s="276">
        <v>0</v>
      </c>
      <c r="T2576" s="276">
        <v>0</v>
      </c>
      <c r="U2576" s="276">
        <v>1.4817570999999999E-4</v>
      </c>
      <c r="V2576" s="287"/>
      <c r="W2576" s="246">
        <f t="shared" si="440"/>
        <v>9.4121466666666667E-2</v>
      </c>
      <c r="X2576" s="191">
        <v>0.47654848999999999</v>
      </c>
      <c r="Y2576" s="191">
        <v>0.32562642000000003</v>
      </c>
      <c r="Z2576" s="191">
        <v>2.1358515000000002E-2</v>
      </c>
      <c r="AA2576" s="191">
        <v>9.9306119000000005E-3</v>
      </c>
      <c r="AB2576" s="191">
        <v>0.10895525</v>
      </c>
      <c r="AC2576" s="191">
        <v>1.6991179999999999E-3</v>
      </c>
      <c r="AD2576" s="191">
        <v>8.9785798000000007E-3</v>
      </c>
      <c r="AE2576" s="76">
        <v>1.6729645999999999E-7</v>
      </c>
      <c r="AF2576" s="76">
        <v>5.6572219999999996E-10</v>
      </c>
      <c r="AG2576" s="20">
        <v>1.4123282000000001E-3</v>
      </c>
    </row>
    <row r="2577" spans="2:33" s="149" customFormat="1" x14ac:dyDescent="0.15">
      <c r="B2577" s="157" t="s">
        <v>6158</v>
      </c>
      <c r="C2577" s="288"/>
      <c r="D2577" s="118" t="s">
        <v>26</v>
      </c>
      <c r="E2577" s="201" t="s">
        <v>6159</v>
      </c>
      <c r="F2577" s="276">
        <f t="shared" si="436"/>
        <v>7.5007909879999998E-3</v>
      </c>
      <c r="G2577" s="276">
        <f t="shared" si="437"/>
        <v>1.5488858000000001E-3</v>
      </c>
      <c r="H2577" s="276">
        <f t="shared" si="438"/>
        <v>3.9977375000000001E-3</v>
      </c>
      <c r="I2577" s="276">
        <f t="shared" si="439"/>
        <v>2.0491848800000001E-4</v>
      </c>
      <c r="J2577" s="276">
        <v>1.7492492000000001E-3</v>
      </c>
      <c r="K2577" s="276">
        <v>3.1881683E-3</v>
      </c>
      <c r="L2577" s="276">
        <v>4.8178179000000002E-4</v>
      </c>
      <c r="M2577" s="276">
        <v>2.4421935000000001E-4</v>
      </c>
      <c r="N2577" s="276">
        <v>1.0248297999999999E-3</v>
      </c>
      <c r="O2577" s="276">
        <v>2.7983665E-4</v>
      </c>
      <c r="P2577" s="276">
        <v>3.2778741E-4</v>
      </c>
      <c r="Q2577" s="276">
        <v>1.6625092000000001E-4</v>
      </c>
      <c r="R2577" s="276">
        <v>0</v>
      </c>
      <c r="S2577" s="276">
        <v>0</v>
      </c>
      <c r="T2577" s="276">
        <v>0</v>
      </c>
      <c r="U2577" s="276">
        <v>3.8667568000000001E-5</v>
      </c>
      <c r="V2577" s="287"/>
      <c r="W2577" s="246">
        <f t="shared" si="440"/>
        <v>1.2957401481481482E-2</v>
      </c>
      <c r="X2577" s="191">
        <v>4.8527486</v>
      </c>
      <c r="Y2577" s="191">
        <v>0.17923574</v>
      </c>
      <c r="Z2577" s="191">
        <v>4.2030065000000002E-3</v>
      </c>
      <c r="AA2577" s="191">
        <v>6.1746771E-4</v>
      </c>
      <c r="AB2577" s="191">
        <v>4.6663978000000004</v>
      </c>
      <c r="AC2577" s="191">
        <v>2.7874544999999999E-4</v>
      </c>
      <c r="AD2577" s="191">
        <v>2.0158247000000001E-3</v>
      </c>
      <c r="AE2577" s="76">
        <v>5.6042982999999999E-8</v>
      </c>
      <c r="AF2577" s="76">
        <v>1.9181911999999999E-9</v>
      </c>
      <c r="AG2577" s="20">
        <v>1.6273835E-3</v>
      </c>
    </row>
    <row r="2578" spans="2:33" s="149" customFormat="1" x14ac:dyDescent="0.15">
      <c r="B2578" s="157" t="s">
        <v>6160</v>
      </c>
      <c r="C2578" s="288"/>
      <c r="D2578" s="118" t="s">
        <v>26</v>
      </c>
      <c r="E2578" s="201" t="s">
        <v>6161</v>
      </c>
      <c r="F2578" s="276">
        <f t="shared" si="436"/>
        <v>3.5347047649999998E-2</v>
      </c>
      <c r="G2578" s="276">
        <f t="shared" si="437"/>
        <v>6.6518005E-3</v>
      </c>
      <c r="H2578" s="276">
        <f t="shared" si="438"/>
        <v>4.8881701999999999E-3</v>
      </c>
      <c r="I2578" s="276">
        <f t="shared" si="439"/>
        <v>1.8133499050000002E-2</v>
      </c>
      <c r="J2578" s="276">
        <v>5.6735778999999998E-3</v>
      </c>
      <c r="K2578" s="276">
        <v>3.5773876999999998E-3</v>
      </c>
      <c r="L2578" s="276">
        <v>7.7415069999999995E-4</v>
      </c>
      <c r="M2578" s="276">
        <v>2.6535130000000001E-3</v>
      </c>
      <c r="N2578" s="276">
        <v>2.6150563999999999E-3</v>
      </c>
      <c r="O2578" s="276">
        <v>1.3832311E-3</v>
      </c>
      <c r="P2578" s="276">
        <v>5.3663180000000003E-4</v>
      </c>
      <c r="Q2578" s="276">
        <v>1.8264105000000001E-4</v>
      </c>
      <c r="R2578" s="276">
        <v>0</v>
      </c>
      <c r="S2578" s="276">
        <v>0</v>
      </c>
      <c r="T2578" s="276">
        <v>0</v>
      </c>
      <c r="U2578" s="276">
        <v>1.7950858E-2</v>
      </c>
      <c r="V2578" s="287"/>
      <c r="W2578" s="246">
        <f t="shared" si="440"/>
        <v>4.202650296296296E-2</v>
      </c>
      <c r="X2578" s="191">
        <v>2.4472041999999998</v>
      </c>
      <c r="Y2578" s="191">
        <v>0.25996211000000002</v>
      </c>
      <c r="Z2578" s="191">
        <v>1.8755836000000001E-2</v>
      </c>
      <c r="AA2578" s="191">
        <v>3.1965491E-5</v>
      </c>
      <c r="AB2578" s="191">
        <v>2.1579728</v>
      </c>
      <c r="AC2578" s="191">
        <v>1.4803717000000001E-3</v>
      </c>
      <c r="AD2578" s="191">
        <v>9.0011074999999992E-3</v>
      </c>
      <c r="AE2578" s="76">
        <v>1.4097327E-7</v>
      </c>
      <c r="AF2578" s="76">
        <v>1.0473188000000001E-9</v>
      </c>
      <c r="AG2578" s="20">
        <v>1.7149975E-3</v>
      </c>
    </row>
    <row r="2579" spans="2:33" s="149" customFormat="1" x14ac:dyDescent="0.15">
      <c r="B2579" s="157" t="s">
        <v>6162</v>
      </c>
      <c r="C2579" s="288"/>
      <c r="D2579" s="118" t="s">
        <v>26</v>
      </c>
      <c r="E2579" s="201" t="s">
        <v>6163</v>
      </c>
      <c r="F2579" s="276">
        <f t="shared" si="436"/>
        <v>4.0752067931999994E-2</v>
      </c>
      <c r="G2579" s="276">
        <f t="shared" si="437"/>
        <v>5.0494195919999997E-3</v>
      </c>
      <c r="H2579" s="276">
        <f t="shared" si="438"/>
        <v>5.7458145099999998E-3</v>
      </c>
      <c r="I2579" s="276">
        <f t="shared" si="439"/>
        <v>2.449866333E-2</v>
      </c>
      <c r="J2579" s="276">
        <v>5.4581704999999998E-3</v>
      </c>
      <c r="K2579" s="276">
        <v>4.2398310999999999E-3</v>
      </c>
      <c r="L2579" s="276">
        <v>1.3734311000000001E-3</v>
      </c>
      <c r="M2579" s="276">
        <v>6.8534391999999997E-5</v>
      </c>
      <c r="N2579" s="276">
        <v>4.6213942999999997E-3</v>
      </c>
      <c r="O2579" s="276">
        <v>3.594909E-4</v>
      </c>
      <c r="P2579" s="276">
        <v>1.3255231000000001E-4</v>
      </c>
      <c r="Q2579" s="276">
        <v>3.3175332999999999E-4</v>
      </c>
      <c r="R2579" s="276">
        <v>0</v>
      </c>
      <c r="S2579" s="276">
        <v>0</v>
      </c>
      <c r="T2579" s="276">
        <v>0</v>
      </c>
      <c r="U2579" s="276">
        <v>2.416691E-2</v>
      </c>
      <c r="V2579" s="287"/>
      <c r="W2579" s="246">
        <f t="shared" si="440"/>
        <v>4.0430892592592589E-2</v>
      </c>
      <c r="X2579" s="191">
        <v>4.3257253999999996</v>
      </c>
      <c r="Y2579" s="191">
        <v>0.48105101</v>
      </c>
      <c r="Z2579" s="191">
        <v>3.0747877999999999E-2</v>
      </c>
      <c r="AA2579" s="191">
        <v>6.0747927999999998E-5</v>
      </c>
      <c r="AB2579" s="191">
        <v>3.7979265999999998</v>
      </c>
      <c r="AC2579" s="191">
        <v>2.3166496999999999E-3</v>
      </c>
      <c r="AD2579" s="191">
        <v>1.3622465E-2</v>
      </c>
      <c r="AE2579" s="76">
        <v>1.8334322999999999E-7</v>
      </c>
      <c r="AF2579" s="76">
        <v>1.2347087E-9</v>
      </c>
      <c r="AG2579" s="20">
        <v>3.5166711999999999E-3</v>
      </c>
    </row>
    <row r="2580" spans="2:33" s="149" customFormat="1" x14ac:dyDescent="0.15">
      <c r="B2580" s="157" t="s">
        <v>6164</v>
      </c>
      <c r="C2580" s="288"/>
      <c r="D2580" s="118" t="s">
        <v>26</v>
      </c>
      <c r="E2580" s="201" t="s">
        <v>6165</v>
      </c>
      <c r="F2580" s="276">
        <f t="shared" si="436"/>
        <v>1.8880535513999999E-2</v>
      </c>
      <c r="G2580" s="276">
        <f t="shared" si="437"/>
        <v>1.81143048E-3</v>
      </c>
      <c r="H2580" s="276">
        <f t="shared" si="438"/>
        <v>4.1063228240000001E-3</v>
      </c>
      <c r="I2580" s="276">
        <f t="shared" si="439"/>
        <v>2.6396920999999999E-4</v>
      </c>
      <c r="J2580" s="276">
        <v>1.2698813E-2</v>
      </c>
      <c r="K2580" s="276">
        <v>3.7497574E-3</v>
      </c>
      <c r="L2580" s="276">
        <v>3.0594261000000002E-4</v>
      </c>
      <c r="M2580" s="276">
        <v>6.2157616E-4</v>
      </c>
      <c r="N2580" s="276">
        <v>9.9129596999999992E-4</v>
      </c>
      <c r="O2580" s="276">
        <v>1.9855835E-4</v>
      </c>
      <c r="P2580" s="276">
        <v>5.0622813999999997E-5</v>
      </c>
      <c r="Q2580" s="276">
        <v>1.1586448999999999E-4</v>
      </c>
      <c r="R2580" s="276">
        <v>0</v>
      </c>
      <c r="S2580" s="276">
        <v>0</v>
      </c>
      <c r="T2580" s="276">
        <v>0</v>
      </c>
      <c r="U2580" s="276">
        <v>1.4810472E-4</v>
      </c>
      <c r="V2580" s="287"/>
      <c r="W2580" s="246">
        <f t="shared" si="440"/>
        <v>9.406528148148148E-2</v>
      </c>
      <c r="X2580" s="191">
        <v>0.47654121999999999</v>
      </c>
      <c r="Y2580" s="191">
        <v>0.32561990000000002</v>
      </c>
      <c r="Z2580" s="191">
        <v>2.1358078999999999E-2</v>
      </c>
      <c r="AA2580" s="191">
        <v>9.9306119000000005E-3</v>
      </c>
      <c r="AB2580" s="191">
        <v>0.10895513</v>
      </c>
      <c r="AC2580" s="191">
        <v>1.6990888999999999E-3</v>
      </c>
      <c r="AD2580" s="191">
        <v>8.9784111E-3</v>
      </c>
      <c r="AE2580" s="76">
        <v>1.6723382999999999E-7</v>
      </c>
      <c r="AF2580" s="76">
        <v>5.6553694999999995E-10</v>
      </c>
      <c r="AG2580" s="20">
        <v>1.4122833E-3</v>
      </c>
    </row>
    <row r="2581" spans="2:33" s="149" customFormat="1" x14ac:dyDescent="0.15">
      <c r="B2581" s="157" t="s">
        <v>6166</v>
      </c>
      <c r="C2581" s="288"/>
      <c r="D2581" s="118" t="s">
        <v>26</v>
      </c>
      <c r="E2581" s="201" t="s">
        <v>6167</v>
      </c>
      <c r="F2581" s="276">
        <f t="shared" si="436"/>
        <v>1.1818431428999999E-2</v>
      </c>
      <c r="G2581" s="276">
        <f t="shared" si="437"/>
        <v>4.9193642800000005E-3</v>
      </c>
      <c r="H2581" s="276">
        <f t="shared" si="438"/>
        <v>4.73201957E-3</v>
      </c>
      <c r="I2581" s="276">
        <f t="shared" si="439"/>
        <v>1.2662887900000001E-4</v>
      </c>
      <c r="J2581" s="276">
        <v>2.0404186999999998E-3</v>
      </c>
      <c r="K2581" s="276">
        <v>3.8289636000000001E-3</v>
      </c>
      <c r="L2581" s="276">
        <v>5.7326697000000004E-4</v>
      </c>
      <c r="M2581" s="276">
        <v>3.0012453999999999E-4</v>
      </c>
      <c r="N2581" s="276">
        <v>4.2897352000000003E-3</v>
      </c>
      <c r="O2581" s="276">
        <v>3.2950454000000001E-4</v>
      </c>
      <c r="P2581" s="276">
        <v>3.2978899999999998E-4</v>
      </c>
      <c r="Q2581" s="276">
        <v>1.0339128000000001E-4</v>
      </c>
      <c r="R2581" s="276">
        <v>0</v>
      </c>
      <c r="S2581" s="276">
        <v>0</v>
      </c>
      <c r="T2581" s="276">
        <v>0</v>
      </c>
      <c r="U2581" s="276">
        <v>2.3237599E-5</v>
      </c>
      <c r="V2581" s="287"/>
      <c r="W2581" s="246">
        <f t="shared" si="440"/>
        <v>1.511421259259259E-2</v>
      </c>
      <c r="X2581" s="191">
        <v>1.3959055</v>
      </c>
      <c r="Y2581" s="191">
        <v>0.22499554999999999</v>
      </c>
      <c r="Z2581" s="191">
        <v>4.9594475000000002E-3</v>
      </c>
      <c r="AA2581" s="191">
        <v>2.9458137E-5</v>
      </c>
      <c r="AB2581" s="191">
        <v>1.1342344</v>
      </c>
      <c r="AC2581" s="191">
        <v>1.3453951999999999E-3</v>
      </c>
      <c r="AD2581" s="191">
        <v>3.0341215000000001E-2</v>
      </c>
      <c r="AE2581" s="76">
        <v>1.1930404000000001E-7</v>
      </c>
      <c r="AF2581" s="76">
        <v>2.7372368000000002E-9</v>
      </c>
      <c r="AG2581" s="20">
        <v>2.0763764000000001E-3</v>
      </c>
    </row>
    <row r="2582" spans="2:33" s="149" customFormat="1" x14ac:dyDescent="0.15">
      <c r="B2582" s="157" t="s">
        <v>6168</v>
      </c>
      <c r="C2582" s="288"/>
      <c r="D2582" s="118" t="s">
        <v>26</v>
      </c>
      <c r="E2582" s="201" t="s">
        <v>6169</v>
      </c>
      <c r="F2582" s="276">
        <f t="shared" si="436"/>
        <v>7.4933663539999999E-3</v>
      </c>
      <c r="G2582" s="276">
        <f t="shared" si="437"/>
        <v>1.5287736E-3</v>
      </c>
      <c r="H2582" s="276">
        <f t="shared" si="438"/>
        <v>4.04552444E-3</v>
      </c>
      <c r="I2582" s="276">
        <f t="shared" si="439"/>
        <v>1.90025814E-4</v>
      </c>
      <c r="J2582" s="276">
        <v>1.7290425E-3</v>
      </c>
      <c r="K2582" s="276">
        <v>3.2326807000000002E-3</v>
      </c>
      <c r="L2582" s="276">
        <v>4.8602527000000001E-4</v>
      </c>
      <c r="M2582" s="276">
        <v>2.1082512E-4</v>
      </c>
      <c r="N2582" s="276">
        <v>1.0399973000000001E-3</v>
      </c>
      <c r="O2582" s="276">
        <v>2.7795118000000001E-4</v>
      </c>
      <c r="P2582" s="276">
        <v>3.2681847000000001E-4</v>
      </c>
      <c r="Q2582" s="276">
        <v>1.6647723E-4</v>
      </c>
      <c r="R2582" s="276">
        <v>0</v>
      </c>
      <c r="S2582" s="276">
        <v>0</v>
      </c>
      <c r="T2582" s="276">
        <v>0</v>
      </c>
      <c r="U2582" s="276">
        <v>2.3548584E-5</v>
      </c>
      <c r="V2582" s="287"/>
      <c r="W2582" s="246">
        <f t="shared" si="440"/>
        <v>1.2807722222222222E-2</v>
      </c>
      <c r="X2582" s="191">
        <v>4.7448826000000004</v>
      </c>
      <c r="Y2582" s="191">
        <v>0.17689737999999999</v>
      </c>
      <c r="Z2582" s="191">
        <v>3.6973797E-3</v>
      </c>
      <c r="AA2582" s="191">
        <v>4.4565855000000001E-4</v>
      </c>
      <c r="AB2582" s="191">
        <v>4.5615057999999999</v>
      </c>
      <c r="AC2582" s="191">
        <v>2.4315837E-4</v>
      </c>
      <c r="AD2582" s="191">
        <v>2.093204E-3</v>
      </c>
      <c r="AE2582" s="76">
        <v>5.6151464999999997E-8</v>
      </c>
      <c r="AF2582" s="76">
        <v>1.8458990999999999E-9</v>
      </c>
      <c r="AG2582" s="20">
        <v>1.5968852E-3</v>
      </c>
    </row>
    <row r="2583" spans="2:33" s="149" customFormat="1" x14ac:dyDescent="0.15">
      <c r="B2583" s="157" t="s">
        <v>6170</v>
      </c>
      <c r="C2583" s="288"/>
      <c r="D2583" s="118" t="s">
        <v>26</v>
      </c>
      <c r="E2583" s="201" t="s">
        <v>6171</v>
      </c>
      <c r="F2583" s="276">
        <f t="shared" si="436"/>
        <v>1.8888477117000001E-2</v>
      </c>
      <c r="G2583" s="276">
        <f t="shared" si="437"/>
        <v>1.8116533900000001E-3</v>
      </c>
      <c r="H2583" s="276">
        <f t="shared" si="438"/>
        <v>4.106377227E-3</v>
      </c>
      <c r="I2583" s="276">
        <f t="shared" si="439"/>
        <v>2.6404849999999997E-4</v>
      </c>
      <c r="J2583" s="276">
        <v>1.2706398000000001E-2</v>
      </c>
      <c r="K2583" s="276">
        <v>3.7497983E-3</v>
      </c>
      <c r="L2583" s="276">
        <v>3.0594996999999999E-4</v>
      </c>
      <c r="M2583" s="276">
        <v>6.2157697999999997E-4</v>
      </c>
      <c r="N2583" s="276">
        <v>9.9134277000000005E-4</v>
      </c>
      <c r="O2583" s="276">
        <v>1.9873364E-4</v>
      </c>
      <c r="P2583" s="276">
        <v>5.0628957000000002E-5</v>
      </c>
      <c r="Q2583" s="276">
        <v>1.1587279000000001E-4</v>
      </c>
      <c r="R2583" s="276">
        <v>0</v>
      </c>
      <c r="S2583" s="276">
        <v>0</v>
      </c>
      <c r="T2583" s="276">
        <v>0</v>
      </c>
      <c r="U2583" s="276">
        <v>1.4817570999999999E-4</v>
      </c>
      <c r="V2583" s="287"/>
      <c r="W2583" s="246">
        <f t="shared" si="440"/>
        <v>9.4121466666666667E-2</v>
      </c>
      <c r="X2583" s="191">
        <v>0.47654848999999999</v>
      </c>
      <c r="Y2583" s="191">
        <v>0.32562642000000003</v>
      </c>
      <c r="Z2583" s="191">
        <v>2.1358515000000002E-2</v>
      </c>
      <c r="AA2583" s="191">
        <v>9.9306119000000005E-3</v>
      </c>
      <c r="AB2583" s="191">
        <v>0.10895525</v>
      </c>
      <c r="AC2583" s="191">
        <v>1.6991179999999999E-3</v>
      </c>
      <c r="AD2583" s="191">
        <v>8.9785798000000007E-3</v>
      </c>
      <c r="AE2583" s="76">
        <v>1.6729645999999999E-7</v>
      </c>
      <c r="AF2583" s="76">
        <v>5.6572219999999996E-10</v>
      </c>
      <c r="AG2583" s="20">
        <v>1.4123282000000001E-3</v>
      </c>
    </row>
    <row r="2584" spans="2:33" s="149" customFormat="1" x14ac:dyDescent="0.15">
      <c r="B2584" s="157" t="s">
        <v>6172</v>
      </c>
      <c r="C2584" s="288"/>
      <c r="D2584" s="118" t="s">
        <v>26</v>
      </c>
      <c r="E2584" s="201" t="s">
        <v>6173</v>
      </c>
      <c r="F2584" s="276">
        <f t="shared" si="436"/>
        <v>1.0964482924000001E-2</v>
      </c>
      <c r="G2584" s="276">
        <f t="shared" si="437"/>
        <v>4.6494354600000003E-3</v>
      </c>
      <c r="H2584" s="276">
        <f t="shared" si="438"/>
        <v>4.4951114700000003E-3</v>
      </c>
      <c r="I2584" s="276">
        <f t="shared" si="439"/>
        <v>1.20088394E-4</v>
      </c>
      <c r="J2584" s="276">
        <v>1.6998476E-3</v>
      </c>
      <c r="K2584" s="276">
        <v>3.6154879E-3</v>
      </c>
      <c r="L2584" s="276">
        <v>5.5323270999999995E-4</v>
      </c>
      <c r="M2584" s="276">
        <v>3.3430054E-4</v>
      </c>
      <c r="N2584" s="276">
        <v>4.0383392000000002E-3</v>
      </c>
      <c r="O2584" s="276">
        <v>2.7679571999999998E-4</v>
      </c>
      <c r="P2584" s="276">
        <v>3.2639086E-4</v>
      </c>
      <c r="Q2584" s="276">
        <v>9.7325638000000006E-5</v>
      </c>
      <c r="R2584" s="276">
        <v>0</v>
      </c>
      <c r="S2584" s="276">
        <v>0</v>
      </c>
      <c r="T2584" s="276">
        <v>0</v>
      </c>
      <c r="U2584" s="276">
        <v>2.2762756000000001E-5</v>
      </c>
      <c r="V2584" s="287"/>
      <c r="W2584" s="246">
        <f t="shared" si="440"/>
        <v>1.2591463703703702E-2</v>
      </c>
      <c r="X2584" s="191">
        <v>4.7397742999999997</v>
      </c>
      <c r="Y2584" s="191">
        <v>0.17198467000000001</v>
      </c>
      <c r="Z2584" s="191">
        <v>3.6054885000000002E-3</v>
      </c>
      <c r="AA2584" s="191">
        <v>4.4549831999999998E-4</v>
      </c>
      <c r="AB2584" s="191">
        <v>4.5614555000000001</v>
      </c>
      <c r="AC2584" s="191">
        <v>2.3637223E-4</v>
      </c>
      <c r="AD2584" s="191">
        <v>2.0467984E-3</v>
      </c>
      <c r="AE2584" s="76">
        <v>1.1144592000000001E-7</v>
      </c>
      <c r="AF2584" s="76">
        <v>1.8798079000000001E-9</v>
      </c>
      <c r="AG2584" s="20">
        <v>1.5572194E-3</v>
      </c>
    </row>
    <row r="2585" spans="2:33" s="149" customFormat="1" x14ac:dyDescent="0.15">
      <c r="B2585" s="157" t="s">
        <v>6174</v>
      </c>
      <c r="C2585" s="288"/>
      <c r="D2585" s="118" t="s">
        <v>26</v>
      </c>
      <c r="E2585" s="201" t="s">
        <v>6175</v>
      </c>
      <c r="F2585" s="276">
        <f t="shared" si="436"/>
        <v>1.8888477117000001E-2</v>
      </c>
      <c r="G2585" s="276">
        <f t="shared" si="437"/>
        <v>1.8116533900000001E-3</v>
      </c>
      <c r="H2585" s="276">
        <f t="shared" si="438"/>
        <v>4.106377227E-3</v>
      </c>
      <c r="I2585" s="276">
        <f t="shared" si="439"/>
        <v>2.6404849999999997E-4</v>
      </c>
      <c r="J2585" s="276">
        <v>1.2706398000000001E-2</v>
      </c>
      <c r="K2585" s="276">
        <v>3.7497983E-3</v>
      </c>
      <c r="L2585" s="276">
        <v>3.0594996999999999E-4</v>
      </c>
      <c r="M2585" s="276">
        <v>6.2157697999999997E-4</v>
      </c>
      <c r="N2585" s="276">
        <v>9.9134277000000005E-4</v>
      </c>
      <c r="O2585" s="276">
        <v>1.9873364E-4</v>
      </c>
      <c r="P2585" s="276">
        <v>5.0628957000000002E-5</v>
      </c>
      <c r="Q2585" s="276">
        <v>1.1587279000000001E-4</v>
      </c>
      <c r="R2585" s="276">
        <v>0</v>
      </c>
      <c r="S2585" s="276">
        <v>0</v>
      </c>
      <c r="T2585" s="276">
        <v>0</v>
      </c>
      <c r="U2585" s="276">
        <v>1.4817570999999999E-4</v>
      </c>
      <c r="V2585" s="287"/>
      <c r="W2585" s="246">
        <f t="shared" si="440"/>
        <v>9.4121466666666667E-2</v>
      </c>
      <c r="X2585" s="191">
        <v>0.47654848999999999</v>
      </c>
      <c r="Y2585" s="191">
        <v>0.32562642000000003</v>
      </c>
      <c r="Z2585" s="191">
        <v>2.1358515000000002E-2</v>
      </c>
      <c r="AA2585" s="191">
        <v>9.9306119000000005E-3</v>
      </c>
      <c r="AB2585" s="191">
        <v>0.10895525</v>
      </c>
      <c r="AC2585" s="191">
        <v>1.6991179999999999E-3</v>
      </c>
      <c r="AD2585" s="191">
        <v>8.9785798000000007E-3</v>
      </c>
      <c r="AE2585" s="76">
        <v>1.6729645999999999E-7</v>
      </c>
      <c r="AF2585" s="76">
        <v>5.6572221000000001E-10</v>
      </c>
      <c r="AG2585" s="20">
        <v>1.4123282000000001E-3</v>
      </c>
    </row>
    <row r="2586" spans="2:33" s="149" customFormat="1" x14ac:dyDescent="0.15">
      <c r="B2586" s="157" t="s">
        <v>6176</v>
      </c>
      <c r="C2586" s="288"/>
      <c r="D2586" s="118" t="s">
        <v>26</v>
      </c>
      <c r="E2586" s="201" t="s">
        <v>6177</v>
      </c>
      <c r="F2586" s="276">
        <f t="shared" si="436"/>
        <v>7.5007912980000011E-3</v>
      </c>
      <c r="G2586" s="276">
        <f t="shared" si="437"/>
        <v>1.5488859000000002E-3</v>
      </c>
      <c r="H2586" s="276">
        <f t="shared" si="438"/>
        <v>3.9977377100000001E-3</v>
      </c>
      <c r="I2586" s="276">
        <f t="shared" si="439"/>
        <v>2.0491848800000001E-4</v>
      </c>
      <c r="J2586" s="276">
        <v>1.7492492000000001E-3</v>
      </c>
      <c r="K2586" s="276">
        <v>3.1881685000000001E-3</v>
      </c>
      <c r="L2586" s="276">
        <v>4.8178179999999998E-4</v>
      </c>
      <c r="M2586" s="276">
        <v>2.4421935000000001E-4</v>
      </c>
      <c r="N2586" s="276">
        <v>1.0248299E-3</v>
      </c>
      <c r="O2586" s="276">
        <v>2.7983665E-4</v>
      </c>
      <c r="P2586" s="276">
        <v>3.2778741E-4</v>
      </c>
      <c r="Q2586" s="276">
        <v>1.6625092000000001E-4</v>
      </c>
      <c r="R2586" s="276">
        <v>0</v>
      </c>
      <c r="S2586" s="276">
        <v>0</v>
      </c>
      <c r="T2586" s="276">
        <v>0</v>
      </c>
      <c r="U2586" s="276">
        <v>3.8667568000000001E-5</v>
      </c>
      <c r="V2586" s="287"/>
      <c r="W2586" s="246">
        <f t="shared" si="440"/>
        <v>1.2957401481481482E-2</v>
      </c>
      <c r="X2586" s="191">
        <v>4.8527486</v>
      </c>
      <c r="Y2586" s="191">
        <v>0.17923574</v>
      </c>
      <c r="Z2586" s="191">
        <v>4.2030059E-3</v>
      </c>
      <c r="AA2586" s="191">
        <v>6.1746771E-4</v>
      </c>
      <c r="AB2586" s="191">
        <v>4.6663978000000004</v>
      </c>
      <c r="AC2586" s="191">
        <v>2.7874544999999999E-4</v>
      </c>
      <c r="AD2586" s="191">
        <v>2.0158247000000001E-3</v>
      </c>
      <c r="AE2586" s="76">
        <v>5.6042984000000002E-8</v>
      </c>
      <c r="AF2586" s="76">
        <v>1.9181911999999999E-9</v>
      </c>
      <c r="AG2586" s="20">
        <v>1.6273835E-3</v>
      </c>
    </row>
    <row r="2587" spans="2:33" s="149" customFormat="1" x14ac:dyDescent="0.15">
      <c r="B2587" s="157" t="s">
        <v>6178</v>
      </c>
      <c r="C2587" s="288"/>
      <c r="D2587" s="118" t="s">
        <v>26</v>
      </c>
      <c r="E2587" s="201" t="s">
        <v>6179</v>
      </c>
      <c r="F2587" s="276">
        <f t="shared" si="436"/>
        <v>1.8880535513999999E-2</v>
      </c>
      <c r="G2587" s="276">
        <f t="shared" si="437"/>
        <v>1.81143048E-3</v>
      </c>
      <c r="H2587" s="276">
        <f t="shared" si="438"/>
        <v>4.1063228240000001E-3</v>
      </c>
      <c r="I2587" s="276">
        <f t="shared" si="439"/>
        <v>2.6396920999999999E-4</v>
      </c>
      <c r="J2587" s="276">
        <v>1.2698813E-2</v>
      </c>
      <c r="K2587" s="276">
        <v>3.7497574E-3</v>
      </c>
      <c r="L2587" s="276">
        <v>3.0594261000000002E-4</v>
      </c>
      <c r="M2587" s="276">
        <v>6.2157616E-4</v>
      </c>
      <c r="N2587" s="276">
        <v>9.9129596999999992E-4</v>
      </c>
      <c r="O2587" s="276">
        <v>1.9855835E-4</v>
      </c>
      <c r="P2587" s="276">
        <v>5.0622813999999997E-5</v>
      </c>
      <c r="Q2587" s="276">
        <v>1.1586448999999999E-4</v>
      </c>
      <c r="R2587" s="276">
        <v>0</v>
      </c>
      <c r="S2587" s="276">
        <v>0</v>
      </c>
      <c r="T2587" s="276">
        <v>0</v>
      </c>
      <c r="U2587" s="276">
        <v>1.4810472E-4</v>
      </c>
      <c r="V2587" s="287"/>
      <c r="W2587" s="246">
        <f t="shared" si="440"/>
        <v>9.406528148148148E-2</v>
      </c>
      <c r="X2587" s="191">
        <v>0.47654121999999999</v>
      </c>
      <c r="Y2587" s="191">
        <v>0.32561990000000002</v>
      </c>
      <c r="Z2587" s="191">
        <v>2.1358078999999999E-2</v>
      </c>
      <c r="AA2587" s="191">
        <v>9.9306119000000005E-3</v>
      </c>
      <c r="AB2587" s="191">
        <v>0.10895513</v>
      </c>
      <c r="AC2587" s="191">
        <v>1.6990888999999999E-3</v>
      </c>
      <c r="AD2587" s="191">
        <v>8.9784111E-3</v>
      </c>
      <c r="AE2587" s="76">
        <v>1.6723384E-7</v>
      </c>
      <c r="AF2587" s="76">
        <v>5.6553694999999995E-10</v>
      </c>
      <c r="AG2587" s="20">
        <v>1.4122833E-3</v>
      </c>
    </row>
    <row r="2588" spans="2:33" s="149" customFormat="1" x14ac:dyDescent="0.15">
      <c r="B2588" s="157" t="s">
        <v>6180</v>
      </c>
      <c r="C2588" s="288"/>
      <c r="D2588" s="118" t="s">
        <v>26</v>
      </c>
      <c r="E2588" s="201" t="s">
        <v>6181</v>
      </c>
      <c r="F2588" s="276">
        <f t="shared" si="436"/>
        <v>7.4933662640000002E-3</v>
      </c>
      <c r="G2588" s="276">
        <f t="shared" si="437"/>
        <v>1.52877359E-3</v>
      </c>
      <c r="H2588" s="276">
        <f t="shared" si="438"/>
        <v>4.0455243600000003E-3</v>
      </c>
      <c r="I2588" s="276">
        <f t="shared" si="439"/>
        <v>1.90025814E-4</v>
      </c>
      <c r="J2588" s="276">
        <v>1.7290425E-3</v>
      </c>
      <c r="K2588" s="276">
        <v>3.2326806000000001E-3</v>
      </c>
      <c r="L2588" s="276">
        <v>4.8602526E-4</v>
      </c>
      <c r="M2588" s="276">
        <v>2.1082511000000001E-4</v>
      </c>
      <c r="N2588" s="276">
        <v>1.0399973000000001E-3</v>
      </c>
      <c r="O2588" s="276">
        <v>2.7795118000000001E-4</v>
      </c>
      <c r="P2588" s="276">
        <v>3.2681849999999999E-4</v>
      </c>
      <c r="Q2588" s="276">
        <v>1.6647723E-4</v>
      </c>
      <c r="R2588" s="276">
        <v>0</v>
      </c>
      <c r="S2588" s="276">
        <v>0</v>
      </c>
      <c r="T2588" s="276">
        <v>0</v>
      </c>
      <c r="U2588" s="276">
        <v>2.3548584E-5</v>
      </c>
      <c r="V2588" s="287"/>
      <c r="W2588" s="246">
        <f t="shared" si="440"/>
        <v>1.2807722222222222E-2</v>
      </c>
      <c r="X2588" s="191">
        <v>4.7448826000000004</v>
      </c>
      <c r="Y2588" s="191">
        <v>0.17689737999999999</v>
      </c>
      <c r="Z2588" s="191">
        <v>3.6973797E-3</v>
      </c>
      <c r="AA2588" s="191">
        <v>4.4565855000000001E-4</v>
      </c>
      <c r="AB2588" s="191">
        <v>4.5615057999999999</v>
      </c>
      <c r="AC2588" s="191">
        <v>2.4315837E-4</v>
      </c>
      <c r="AD2588" s="191">
        <v>2.093204E-3</v>
      </c>
      <c r="AE2588" s="76">
        <v>5.6151464999999997E-8</v>
      </c>
      <c r="AF2588" s="76">
        <v>1.8458990999999999E-9</v>
      </c>
      <c r="AG2588" s="20">
        <v>1.5968852E-3</v>
      </c>
    </row>
    <row r="2589" spans="2:33" s="149" customFormat="1" x14ac:dyDescent="0.15">
      <c r="B2589" s="157" t="s">
        <v>6182</v>
      </c>
      <c r="C2589" s="288"/>
      <c r="D2589" s="118" t="s">
        <v>26</v>
      </c>
      <c r="E2589" s="201" t="s">
        <v>6183</v>
      </c>
      <c r="F2589" s="276">
        <f t="shared" si="436"/>
        <v>1.8888477107E-2</v>
      </c>
      <c r="G2589" s="276">
        <f t="shared" si="437"/>
        <v>1.8116533800000001E-3</v>
      </c>
      <c r="H2589" s="276">
        <f t="shared" si="438"/>
        <v>4.106377227E-3</v>
      </c>
      <c r="I2589" s="276">
        <f t="shared" si="439"/>
        <v>2.6404849999999997E-4</v>
      </c>
      <c r="J2589" s="276">
        <v>1.2706398000000001E-2</v>
      </c>
      <c r="K2589" s="276">
        <v>3.7497983E-3</v>
      </c>
      <c r="L2589" s="276">
        <v>3.0594996999999999E-4</v>
      </c>
      <c r="M2589" s="276">
        <v>6.2157697999999997E-4</v>
      </c>
      <c r="N2589" s="276">
        <v>9.9134276000000009E-4</v>
      </c>
      <c r="O2589" s="276">
        <v>1.9873364E-4</v>
      </c>
      <c r="P2589" s="276">
        <v>5.0628957000000002E-5</v>
      </c>
      <c r="Q2589" s="276">
        <v>1.1587279000000001E-4</v>
      </c>
      <c r="R2589" s="276">
        <v>0</v>
      </c>
      <c r="S2589" s="276">
        <v>0</v>
      </c>
      <c r="T2589" s="276">
        <v>0</v>
      </c>
      <c r="U2589" s="276">
        <v>1.4817570999999999E-4</v>
      </c>
      <c r="V2589" s="287"/>
      <c r="W2589" s="246">
        <f t="shared" si="440"/>
        <v>9.4121466666666667E-2</v>
      </c>
      <c r="X2589" s="191">
        <v>0.47654848999999999</v>
      </c>
      <c r="Y2589" s="191">
        <v>0.32562642000000003</v>
      </c>
      <c r="Z2589" s="191">
        <v>2.1358515000000002E-2</v>
      </c>
      <c r="AA2589" s="191">
        <v>9.9306119000000005E-3</v>
      </c>
      <c r="AB2589" s="191">
        <v>0.10895525</v>
      </c>
      <c r="AC2589" s="191">
        <v>1.6991179999999999E-3</v>
      </c>
      <c r="AD2589" s="191">
        <v>8.9785798000000007E-3</v>
      </c>
      <c r="AE2589" s="76">
        <v>1.6729645999999999E-7</v>
      </c>
      <c r="AF2589" s="76">
        <v>5.6572221000000001E-10</v>
      </c>
      <c r="AG2589" s="20">
        <v>1.4123282000000001E-3</v>
      </c>
    </row>
    <row r="2590" spans="2:33" s="149" customFormat="1" x14ac:dyDescent="0.15">
      <c r="B2590" s="157" t="s">
        <v>6184</v>
      </c>
      <c r="C2590" s="288"/>
      <c r="D2590" s="118" t="s">
        <v>26</v>
      </c>
      <c r="E2590" s="201" t="s">
        <v>6185</v>
      </c>
      <c r="F2590" s="276">
        <f t="shared" si="436"/>
        <v>7.5007916280000007E-3</v>
      </c>
      <c r="G2590" s="276">
        <f t="shared" si="437"/>
        <v>1.5488860000000002E-3</v>
      </c>
      <c r="H2590" s="276">
        <f t="shared" si="438"/>
        <v>3.9977379400000001E-3</v>
      </c>
      <c r="I2590" s="276">
        <f t="shared" si="439"/>
        <v>2.0491848800000001E-4</v>
      </c>
      <c r="J2590" s="276">
        <v>1.7492492000000001E-3</v>
      </c>
      <c r="K2590" s="276">
        <v>3.1881687000000001E-3</v>
      </c>
      <c r="L2590" s="276">
        <v>4.8178183000000002E-4</v>
      </c>
      <c r="M2590" s="276">
        <v>2.4421935000000001E-4</v>
      </c>
      <c r="N2590" s="276">
        <v>1.02483E-3</v>
      </c>
      <c r="O2590" s="276">
        <v>2.7983665E-4</v>
      </c>
      <c r="P2590" s="276">
        <v>3.2778741E-4</v>
      </c>
      <c r="Q2590" s="276">
        <v>1.6625092000000001E-4</v>
      </c>
      <c r="R2590" s="276">
        <v>0</v>
      </c>
      <c r="S2590" s="276">
        <v>0</v>
      </c>
      <c r="T2590" s="276">
        <v>0</v>
      </c>
      <c r="U2590" s="276">
        <v>3.8667568000000001E-5</v>
      </c>
      <c r="V2590" s="287"/>
      <c r="W2590" s="246">
        <f t="shared" si="440"/>
        <v>1.2957401481481482E-2</v>
      </c>
      <c r="X2590" s="191">
        <v>4.8527486</v>
      </c>
      <c r="Y2590" s="191">
        <v>0.17923574</v>
      </c>
      <c r="Z2590" s="191">
        <v>4.2030059E-3</v>
      </c>
      <c r="AA2590" s="191">
        <v>6.1746771E-4</v>
      </c>
      <c r="AB2590" s="191">
        <v>4.6663978000000004</v>
      </c>
      <c r="AC2590" s="191">
        <v>2.7874544999999999E-4</v>
      </c>
      <c r="AD2590" s="191">
        <v>2.0158247000000001E-3</v>
      </c>
      <c r="AE2590" s="76">
        <v>5.6042986000000003E-8</v>
      </c>
      <c r="AF2590" s="76">
        <v>1.9181911999999999E-9</v>
      </c>
      <c r="AG2590" s="20">
        <v>1.6273835E-3</v>
      </c>
    </row>
    <row r="2591" spans="2:33" s="149" customFormat="1" x14ac:dyDescent="0.15">
      <c r="B2591" s="157" t="s">
        <v>6186</v>
      </c>
      <c r="C2591" s="288"/>
      <c r="D2591" s="118" t="s">
        <v>26</v>
      </c>
      <c r="E2591" s="201" t="s">
        <v>6187</v>
      </c>
      <c r="F2591" s="276">
        <f t="shared" si="436"/>
        <v>1.8888477107E-2</v>
      </c>
      <c r="G2591" s="276">
        <f t="shared" si="437"/>
        <v>1.8116533800000001E-3</v>
      </c>
      <c r="H2591" s="276">
        <f t="shared" si="438"/>
        <v>4.106377227E-3</v>
      </c>
      <c r="I2591" s="276">
        <f t="shared" si="439"/>
        <v>2.6404849999999997E-4</v>
      </c>
      <c r="J2591" s="276">
        <v>1.2706398000000001E-2</v>
      </c>
      <c r="K2591" s="276">
        <v>3.7497983E-3</v>
      </c>
      <c r="L2591" s="276">
        <v>3.0594996999999999E-4</v>
      </c>
      <c r="M2591" s="276">
        <v>6.2157697999999997E-4</v>
      </c>
      <c r="N2591" s="276">
        <v>9.9134276000000009E-4</v>
      </c>
      <c r="O2591" s="276">
        <v>1.9873364E-4</v>
      </c>
      <c r="P2591" s="276">
        <v>5.0628957000000002E-5</v>
      </c>
      <c r="Q2591" s="276">
        <v>1.1587279000000001E-4</v>
      </c>
      <c r="R2591" s="276">
        <v>0</v>
      </c>
      <c r="S2591" s="276">
        <v>0</v>
      </c>
      <c r="T2591" s="276">
        <v>0</v>
      </c>
      <c r="U2591" s="276">
        <v>1.4817570999999999E-4</v>
      </c>
      <c r="V2591" s="287"/>
      <c r="W2591" s="246">
        <f t="shared" si="440"/>
        <v>9.4121466666666667E-2</v>
      </c>
      <c r="X2591" s="191">
        <v>0.47654848999999999</v>
      </c>
      <c r="Y2591" s="191">
        <v>0.32562642000000003</v>
      </c>
      <c r="Z2591" s="191">
        <v>2.1358515000000002E-2</v>
      </c>
      <c r="AA2591" s="191">
        <v>9.9306119000000005E-3</v>
      </c>
      <c r="AB2591" s="191">
        <v>0.10895525</v>
      </c>
      <c r="AC2591" s="191">
        <v>1.6991179999999999E-3</v>
      </c>
      <c r="AD2591" s="191">
        <v>8.9785798000000007E-3</v>
      </c>
      <c r="AE2591" s="76">
        <v>1.6729645999999999E-7</v>
      </c>
      <c r="AF2591" s="76">
        <v>5.6572219999999996E-10</v>
      </c>
      <c r="AG2591" s="20">
        <v>1.4123282000000001E-3</v>
      </c>
    </row>
    <row r="2592" spans="2:33" s="149" customFormat="1" x14ac:dyDescent="0.15">
      <c r="B2592" s="157" t="s">
        <v>6188</v>
      </c>
      <c r="C2592" s="288"/>
      <c r="D2592" s="118" t="s">
        <v>26</v>
      </c>
      <c r="E2592" s="201" t="s">
        <v>6189</v>
      </c>
      <c r="F2592" s="276">
        <f t="shared" si="436"/>
        <v>7.5007916379999998E-3</v>
      </c>
      <c r="G2592" s="276">
        <f t="shared" si="437"/>
        <v>1.5488860100000001E-3</v>
      </c>
      <c r="H2592" s="276">
        <f t="shared" si="438"/>
        <v>3.9977379400000001E-3</v>
      </c>
      <c r="I2592" s="276">
        <f t="shared" si="439"/>
        <v>2.0491848800000001E-4</v>
      </c>
      <c r="J2592" s="276">
        <v>1.7492492000000001E-3</v>
      </c>
      <c r="K2592" s="276">
        <v>3.1881687000000001E-3</v>
      </c>
      <c r="L2592" s="276">
        <v>4.8178183000000002E-4</v>
      </c>
      <c r="M2592" s="276">
        <v>2.4421935000000001E-4</v>
      </c>
      <c r="N2592" s="276">
        <v>1.02483E-3</v>
      </c>
      <c r="O2592" s="276">
        <v>2.7983666000000001E-4</v>
      </c>
      <c r="P2592" s="276">
        <v>3.2778741E-4</v>
      </c>
      <c r="Q2592" s="276">
        <v>1.6625092000000001E-4</v>
      </c>
      <c r="R2592" s="276">
        <v>0</v>
      </c>
      <c r="S2592" s="276">
        <v>0</v>
      </c>
      <c r="T2592" s="276">
        <v>0</v>
      </c>
      <c r="U2592" s="276">
        <v>3.8667568000000001E-5</v>
      </c>
      <c r="V2592" s="287"/>
      <c r="W2592" s="246">
        <f t="shared" si="440"/>
        <v>1.2957401481481482E-2</v>
      </c>
      <c r="X2592" s="191">
        <v>4.8527486</v>
      </c>
      <c r="Y2592" s="191">
        <v>0.17923574</v>
      </c>
      <c r="Z2592" s="191">
        <v>4.2030065000000002E-3</v>
      </c>
      <c r="AA2592" s="191">
        <v>6.1746771E-4</v>
      </c>
      <c r="AB2592" s="191">
        <v>4.6663978000000004</v>
      </c>
      <c r="AC2592" s="191">
        <v>2.7874544999999999E-4</v>
      </c>
      <c r="AD2592" s="191">
        <v>2.0158247000000001E-3</v>
      </c>
      <c r="AE2592" s="76">
        <v>5.6042986000000003E-8</v>
      </c>
      <c r="AF2592" s="76">
        <v>1.9181911999999999E-9</v>
      </c>
      <c r="AG2592" s="20">
        <v>1.6273835E-3</v>
      </c>
    </row>
    <row r="2593" spans="2:33" s="149" customFormat="1" x14ac:dyDescent="0.15">
      <c r="B2593" s="157" t="s">
        <v>6190</v>
      </c>
      <c r="C2593" s="288"/>
      <c r="D2593" s="118" t="s">
        <v>26</v>
      </c>
      <c r="E2593" s="201" t="s">
        <v>6191</v>
      </c>
      <c r="F2593" s="276">
        <f t="shared" si="436"/>
        <v>1.8880535584000002E-2</v>
      </c>
      <c r="G2593" s="276">
        <f t="shared" si="437"/>
        <v>1.8114305500000001E-3</v>
      </c>
      <c r="H2593" s="276">
        <f t="shared" si="438"/>
        <v>4.1063228240000001E-3</v>
      </c>
      <c r="I2593" s="276">
        <f t="shared" si="439"/>
        <v>2.6396920999999999E-4</v>
      </c>
      <c r="J2593" s="276">
        <v>1.2698813E-2</v>
      </c>
      <c r="K2593" s="276">
        <v>3.7497574E-3</v>
      </c>
      <c r="L2593" s="276">
        <v>3.0594261000000002E-4</v>
      </c>
      <c r="M2593" s="276">
        <v>6.2157616E-4</v>
      </c>
      <c r="N2593" s="276">
        <v>9.9129604000000007E-4</v>
      </c>
      <c r="O2593" s="276">
        <v>1.9855835E-4</v>
      </c>
      <c r="P2593" s="276">
        <v>5.0622813999999997E-5</v>
      </c>
      <c r="Q2593" s="276">
        <v>1.1586448999999999E-4</v>
      </c>
      <c r="R2593" s="276">
        <v>0</v>
      </c>
      <c r="S2593" s="276">
        <v>0</v>
      </c>
      <c r="T2593" s="276">
        <v>0</v>
      </c>
      <c r="U2593" s="276">
        <v>1.4810472E-4</v>
      </c>
      <c r="V2593" s="287"/>
      <c r="W2593" s="246">
        <f t="shared" si="440"/>
        <v>9.406528148148148E-2</v>
      </c>
      <c r="X2593" s="191">
        <v>0.47654121999999999</v>
      </c>
      <c r="Y2593" s="191">
        <v>0.32561990000000002</v>
      </c>
      <c r="Z2593" s="191">
        <v>2.1358078999999999E-2</v>
      </c>
      <c r="AA2593" s="191">
        <v>9.9306119000000005E-3</v>
      </c>
      <c r="AB2593" s="191">
        <v>0.10895513</v>
      </c>
      <c r="AC2593" s="191">
        <v>1.6990888999999999E-3</v>
      </c>
      <c r="AD2593" s="191">
        <v>8.9784111E-3</v>
      </c>
      <c r="AE2593" s="76">
        <v>1.6723384E-7</v>
      </c>
      <c r="AF2593" s="76">
        <v>5.6553694999999995E-10</v>
      </c>
      <c r="AG2593" s="20">
        <v>1.4122833E-3</v>
      </c>
    </row>
    <row r="2594" spans="2:33" s="149" customFormat="1" x14ac:dyDescent="0.15">
      <c r="B2594" s="157" t="s">
        <v>6192</v>
      </c>
      <c r="C2594" s="288"/>
      <c r="D2594" s="118" t="s">
        <v>26</v>
      </c>
      <c r="E2594" s="201" t="s">
        <v>6193</v>
      </c>
      <c r="F2594" s="276">
        <f t="shared" si="436"/>
        <v>7.4933665049999997E-3</v>
      </c>
      <c r="G2594" s="276">
        <f t="shared" si="437"/>
        <v>1.52877369E-3</v>
      </c>
      <c r="H2594" s="276">
        <f t="shared" si="438"/>
        <v>4.0455244999999997E-3</v>
      </c>
      <c r="I2594" s="276">
        <f t="shared" si="439"/>
        <v>1.9002581499999999E-4</v>
      </c>
      <c r="J2594" s="276">
        <v>1.7290425E-3</v>
      </c>
      <c r="K2594" s="276">
        <v>3.2326807000000002E-3</v>
      </c>
      <c r="L2594" s="276">
        <v>4.860253E-4</v>
      </c>
      <c r="M2594" s="276">
        <v>2.1082511000000001E-4</v>
      </c>
      <c r="N2594" s="276">
        <v>1.0399974000000001E-3</v>
      </c>
      <c r="O2594" s="276">
        <v>2.7795118000000001E-4</v>
      </c>
      <c r="P2594" s="276">
        <v>3.2681849999999999E-4</v>
      </c>
      <c r="Q2594" s="276">
        <v>1.6647723E-4</v>
      </c>
      <c r="R2594" s="276">
        <v>0</v>
      </c>
      <c r="S2594" s="276">
        <v>0</v>
      </c>
      <c r="T2594" s="276">
        <v>0</v>
      </c>
      <c r="U2594" s="276">
        <v>2.3548584999999999E-5</v>
      </c>
      <c r="V2594" s="287"/>
      <c r="W2594" s="246">
        <f t="shared" si="440"/>
        <v>1.2807722222222222E-2</v>
      </c>
      <c r="X2594" s="191">
        <v>4.7448832000000003</v>
      </c>
      <c r="Y2594" s="191">
        <v>0.17689738999999999</v>
      </c>
      <c r="Z2594" s="191">
        <v>3.6973797E-3</v>
      </c>
      <c r="AA2594" s="191">
        <v>4.4565855000000001E-4</v>
      </c>
      <c r="AB2594" s="191">
        <v>4.5615063999999999</v>
      </c>
      <c r="AC2594" s="191">
        <v>2.4315837E-4</v>
      </c>
      <c r="AD2594" s="191">
        <v>2.093204E-3</v>
      </c>
      <c r="AE2594" s="76">
        <v>5.6151466999999998E-8</v>
      </c>
      <c r="AF2594" s="76">
        <v>1.8458990999999999E-9</v>
      </c>
      <c r="AG2594" s="20">
        <v>1.5968852E-3</v>
      </c>
    </row>
    <row r="2595" spans="2:33" s="149" customFormat="1" x14ac:dyDescent="0.15">
      <c r="B2595" s="157" t="s">
        <v>6194</v>
      </c>
      <c r="C2595" s="288"/>
      <c r="D2595" s="118" t="s">
        <v>26</v>
      </c>
      <c r="E2595" s="201" t="s">
        <v>6195</v>
      </c>
      <c r="F2595" s="276">
        <f t="shared" si="436"/>
        <v>1.8880535504000002E-2</v>
      </c>
      <c r="G2595" s="276">
        <f t="shared" si="437"/>
        <v>1.81143057E-3</v>
      </c>
      <c r="H2595" s="276">
        <f t="shared" si="438"/>
        <v>4.1063227240000005E-3</v>
      </c>
      <c r="I2595" s="276">
        <f t="shared" si="439"/>
        <v>2.6396920999999999E-4</v>
      </c>
      <c r="J2595" s="276">
        <v>1.2698813E-2</v>
      </c>
      <c r="K2595" s="276">
        <v>3.7497572999999999E-3</v>
      </c>
      <c r="L2595" s="276">
        <v>3.0594261000000002E-4</v>
      </c>
      <c r="M2595" s="276">
        <v>6.2157616E-4</v>
      </c>
      <c r="N2595" s="276">
        <v>9.9129605999999999E-4</v>
      </c>
      <c r="O2595" s="276">
        <v>1.9855835E-4</v>
      </c>
      <c r="P2595" s="276">
        <v>5.0622813999999997E-5</v>
      </c>
      <c r="Q2595" s="276">
        <v>1.1586448999999999E-4</v>
      </c>
      <c r="R2595" s="276">
        <v>0</v>
      </c>
      <c r="S2595" s="276">
        <v>0</v>
      </c>
      <c r="T2595" s="276">
        <v>0</v>
      </c>
      <c r="U2595" s="276">
        <v>1.4810472E-4</v>
      </c>
      <c r="V2595" s="287"/>
      <c r="W2595" s="246">
        <f t="shared" si="440"/>
        <v>9.406528148148148E-2</v>
      </c>
      <c r="X2595" s="191">
        <v>0.47654121999999999</v>
      </c>
      <c r="Y2595" s="191">
        <v>0.32561990000000002</v>
      </c>
      <c r="Z2595" s="191">
        <v>2.1358078999999999E-2</v>
      </c>
      <c r="AA2595" s="191">
        <v>9.9306119000000005E-3</v>
      </c>
      <c r="AB2595" s="191">
        <v>0.10895513</v>
      </c>
      <c r="AC2595" s="191">
        <v>1.6990888999999999E-3</v>
      </c>
      <c r="AD2595" s="191">
        <v>8.9784111E-3</v>
      </c>
      <c r="AE2595" s="76">
        <v>1.6723384E-7</v>
      </c>
      <c r="AF2595" s="76">
        <v>5.6553694999999995E-10</v>
      </c>
      <c r="AG2595" s="20">
        <v>1.4122833E-3</v>
      </c>
    </row>
    <row r="2596" spans="2:33" s="149" customFormat="1" x14ac:dyDescent="0.15">
      <c r="B2596" s="157" t="s">
        <v>6196</v>
      </c>
      <c r="C2596" s="288"/>
      <c r="D2596" s="118" t="s">
        <v>26</v>
      </c>
      <c r="E2596" s="201" t="s">
        <v>6197</v>
      </c>
      <c r="F2596" s="276">
        <f t="shared" si="436"/>
        <v>1.0964483914E-2</v>
      </c>
      <c r="G2596" s="276">
        <f t="shared" si="437"/>
        <v>4.6494354400000003E-3</v>
      </c>
      <c r="H2596" s="276">
        <f t="shared" si="438"/>
        <v>4.4951124799999997E-3</v>
      </c>
      <c r="I2596" s="276">
        <f t="shared" si="439"/>
        <v>1.20088394E-4</v>
      </c>
      <c r="J2596" s="276">
        <v>1.6998476E-3</v>
      </c>
      <c r="K2596" s="276">
        <v>3.6154887999999999E-3</v>
      </c>
      <c r="L2596" s="276">
        <v>5.5323282000000005E-4</v>
      </c>
      <c r="M2596" s="276">
        <v>3.3430051999999998E-4</v>
      </c>
      <c r="N2596" s="276">
        <v>4.0383392000000002E-3</v>
      </c>
      <c r="O2596" s="276">
        <v>2.7679571999999998E-4</v>
      </c>
      <c r="P2596" s="276">
        <v>3.2639086E-4</v>
      </c>
      <c r="Q2596" s="276">
        <v>9.7325638000000006E-5</v>
      </c>
      <c r="R2596" s="276">
        <v>0</v>
      </c>
      <c r="S2596" s="276">
        <v>0</v>
      </c>
      <c r="T2596" s="276">
        <v>0</v>
      </c>
      <c r="U2596" s="276">
        <v>2.2762756000000001E-5</v>
      </c>
      <c r="V2596" s="287"/>
      <c r="W2596" s="246">
        <f t="shared" si="440"/>
        <v>1.2591463703703702E-2</v>
      </c>
      <c r="X2596" s="191">
        <v>4.7397742999999997</v>
      </c>
      <c r="Y2596" s="191">
        <v>0.17198467000000001</v>
      </c>
      <c r="Z2596" s="191">
        <v>3.6054885000000002E-3</v>
      </c>
      <c r="AA2596" s="191">
        <v>4.4549831999999998E-4</v>
      </c>
      <c r="AB2596" s="191">
        <v>4.5614555000000001</v>
      </c>
      <c r="AC2596" s="191">
        <v>2.3637223E-4</v>
      </c>
      <c r="AD2596" s="191">
        <v>2.0467984E-3</v>
      </c>
      <c r="AE2596" s="76">
        <v>1.1144592000000001E-7</v>
      </c>
      <c r="AF2596" s="76">
        <v>1.8798080000000001E-9</v>
      </c>
      <c r="AG2596" s="20">
        <v>1.5572194E-3</v>
      </c>
    </row>
    <row r="2597" spans="2:33" s="149" customFormat="1" x14ac:dyDescent="0.15">
      <c r="B2597" s="157" t="s">
        <v>6198</v>
      </c>
      <c r="C2597" s="288"/>
      <c r="D2597" s="118" t="s">
        <v>26</v>
      </c>
      <c r="E2597" s="201" t="s">
        <v>6199</v>
      </c>
      <c r="F2597" s="276">
        <f t="shared" si="436"/>
        <v>1.8880535404E-2</v>
      </c>
      <c r="G2597" s="276">
        <f t="shared" si="437"/>
        <v>1.81143048E-3</v>
      </c>
      <c r="H2597" s="276">
        <f t="shared" si="438"/>
        <v>4.1063227140000005E-3</v>
      </c>
      <c r="I2597" s="276">
        <f t="shared" si="439"/>
        <v>2.6396920999999999E-4</v>
      </c>
      <c r="J2597" s="276">
        <v>1.2698813E-2</v>
      </c>
      <c r="K2597" s="276">
        <v>3.7497572999999999E-3</v>
      </c>
      <c r="L2597" s="276">
        <v>3.0594260000000001E-4</v>
      </c>
      <c r="M2597" s="276">
        <v>6.2157616E-4</v>
      </c>
      <c r="N2597" s="276">
        <v>9.9129596999999992E-4</v>
      </c>
      <c r="O2597" s="276">
        <v>1.9855835E-4</v>
      </c>
      <c r="P2597" s="276">
        <v>5.0622813999999997E-5</v>
      </c>
      <c r="Q2597" s="276">
        <v>1.1586448999999999E-4</v>
      </c>
      <c r="R2597" s="276">
        <v>0</v>
      </c>
      <c r="S2597" s="276">
        <v>0</v>
      </c>
      <c r="T2597" s="276">
        <v>0</v>
      </c>
      <c r="U2597" s="276">
        <v>1.4810472E-4</v>
      </c>
      <c r="V2597" s="287"/>
      <c r="W2597" s="246">
        <f t="shared" si="440"/>
        <v>9.406528148148148E-2</v>
      </c>
      <c r="X2597" s="191">
        <v>0.47654121999999999</v>
      </c>
      <c r="Y2597" s="191">
        <v>0.32561990000000002</v>
      </c>
      <c r="Z2597" s="191">
        <v>2.1358078999999999E-2</v>
      </c>
      <c r="AA2597" s="191">
        <v>9.9306119000000005E-3</v>
      </c>
      <c r="AB2597" s="191">
        <v>0.10895513</v>
      </c>
      <c r="AC2597" s="191">
        <v>1.6990888999999999E-3</v>
      </c>
      <c r="AD2597" s="191">
        <v>8.9784111E-3</v>
      </c>
      <c r="AE2597" s="76">
        <v>1.6723382999999999E-7</v>
      </c>
      <c r="AF2597" s="76">
        <v>5.6553694999999995E-10</v>
      </c>
      <c r="AG2597" s="20">
        <v>1.4122833E-3</v>
      </c>
    </row>
    <row r="2598" spans="2:33" s="149" customFormat="1" x14ac:dyDescent="0.15">
      <c r="B2598" s="157" t="s">
        <v>6200</v>
      </c>
      <c r="C2598" s="288"/>
      <c r="D2598" s="118" t="s">
        <v>26</v>
      </c>
      <c r="E2598" s="201" t="s">
        <v>6201</v>
      </c>
      <c r="F2598" s="276">
        <f t="shared" si="436"/>
        <v>1.0964484575999998E-2</v>
      </c>
      <c r="G2598" s="276">
        <f t="shared" si="437"/>
        <v>4.6494357599999991E-3</v>
      </c>
      <c r="H2598" s="276">
        <f t="shared" si="438"/>
        <v>4.4951128200000001E-3</v>
      </c>
      <c r="I2598" s="276">
        <f t="shared" si="439"/>
        <v>1.20088396E-4</v>
      </c>
      <c r="J2598" s="276">
        <v>1.6998476E-3</v>
      </c>
      <c r="K2598" s="276">
        <v>3.6154891E-3</v>
      </c>
      <c r="L2598" s="276">
        <v>5.5323286E-4</v>
      </c>
      <c r="M2598" s="276">
        <v>3.3430054E-4</v>
      </c>
      <c r="N2598" s="276">
        <v>4.0383394999999999E-3</v>
      </c>
      <c r="O2598" s="276">
        <v>2.7679571999999998E-4</v>
      </c>
      <c r="P2598" s="276">
        <v>3.2639086E-4</v>
      </c>
      <c r="Q2598" s="276">
        <v>9.7325639999999998E-5</v>
      </c>
      <c r="R2598" s="276">
        <v>0</v>
      </c>
      <c r="S2598" s="276">
        <v>0</v>
      </c>
      <c r="T2598" s="276">
        <v>0</v>
      </c>
      <c r="U2598" s="276">
        <v>2.2762756000000001E-5</v>
      </c>
      <c r="V2598" s="287"/>
      <c r="W2598" s="246">
        <f t="shared" si="440"/>
        <v>1.2591463703703702E-2</v>
      </c>
      <c r="X2598" s="191">
        <v>4.7397742999999997</v>
      </c>
      <c r="Y2598" s="191">
        <v>0.17198467000000001</v>
      </c>
      <c r="Z2598" s="191">
        <v>3.6054885000000002E-3</v>
      </c>
      <c r="AA2598" s="191">
        <v>4.4549831999999998E-4</v>
      </c>
      <c r="AB2598" s="191">
        <v>4.5614555000000001</v>
      </c>
      <c r="AC2598" s="191">
        <v>2.3637223E-4</v>
      </c>
      <c r="AD2598" s="191">
        <v>2.0467984E-3</v>
      </c>
      <c r="AE2598" s="76">
        <v>1.1144592000000001E-7</v>
      </c>
      <c r="AF2598" s="76">
        <v>1.8798080000000001E-9</v>
      </c>
      <c r="AG2598" s="20">
        <v>1.5572194E-3</v>
      </c>
    </row>
    <row r="2599" spans="2:33" s="149" customFormat="1" x14ac:dyDescent="0.15">
      <c r="B2599" s="157" t="s">
        <v>6202</v>
      </c>
      <c r="C2599" s="288"/>
      <c r="D2599" s="118" t="s">
        <v>26</v>
      </c>
      <c r="E2599" s="201" t="s">
        <v>6203</v>
      </c>
      <c r="F2599" s="276">
        <f t="shared" si="436"/>
        <v>1.8880535593999999E-2</v>
      </c>
      <c r="G2599" s="276">
        <f t="shared" si="437"/>
        <v>1.81143057E-3</v>
      </c>
      <c r="H2599" s="276">
        <f t="shared" si="438"/>
        <v>4.1063228140000001E-3</v>
      </c>
      <c r="I2599" s="276">
        <f t="shared" si="439"/>
        <v>2.6396920999999999E-4</v>
      </c>
      <c r="J2599" s="276">
        <v>1.2698813E-2</v>
      </c>
      <c r="K2599" s="276">
        <v>3.7497574E-3</v>
      </c>
      <c r="L2599" s="276">
        <v>3.0594260000000001E-4</v>
      </c>
      <c r="M2599" s="276">
        <v>6.2157616E-4</v>
      </c>
      <c r="N2599" s="276">
        <v>9.9129605999999999E-4</v>
      </c>
      <c r="O2599" s="276">
        <v>1.9855835E-4</v>
      </c>
      <c r="P2599" s="276">
        <v>5.0622813999999997E-5</v>
      </c>
      <c r="Q2599" s="276">
        <v>1.1586448999999999E-4</v>
      </c>
      <c r="R2599" s="276">
        <v>0</v>
      </c>
      <c r="S2599" s="276">
        <v>0</v>
      </c>
      <c r="T2599" s="276">
        <v>0</v>
      </c>
      <c r="U2599" s="276">
        <v>1.4810472E-4</v>
      </c>
      <c r="V2599" s="287"/>
      <c r="W2599" s="246">
        <f t="shared" si="440"/>
        <v>9.406528148148148E-2</v>
      </c>
      <c r="X2599" s="191">
        <v>0.47654121999999999</v>
      </c>
      <c r="Y2599" s="191">
        <v>0.32561990000000002</v>
      </c>
      <c r="Z2599" s="191">
        <v>2.1358078999999999E-2</v>
      </c>
      <c r="AA2599" s="191">
        <v>9.9306119000000005E-3</v>
      </c>
      <c r="AB2599" s="191">
        <v>0.10895513</v>
      </c>
      <c r="AC2599" s="191">
        <v>1.6990888999999999E-3</v>
      </c>
      <c r="AD2599" s="191">
        <v>8.9784111E-3</v>
      </c>
      <c r="AE2599" s="76">
        <v>1.6723384E-7</v>
      </c>
      <c r="AF2599" s="76">
        <v>5.6553694999999995E-10</v>
      </c>
      <c r="AG2599" s="20">
        <v>1.4122833E-3</v>
      </c>
    </row>
    <row r="2600" spans="2:33" s="149" customFormat="1" x14ac:dyDescent="0.15">
      <c r="B2600" s="157" t="s">
        <v>6204</v>
      </c>
      <c r="C2600" s="288"/>
      <c r="D2600" s="118" t="s">
        <v>26</v>
      </c>
      <c r="E2600" s="201" t="s">
        <v>6205</v>
      </c>
      <c r="F2600" s="276">
        <f t="shared" si="436"/>
        <v>7.4933664440000004E-3</v>
      </c>
      <c r="G2600" s="276">
        <f t="shared" si="437"/>
        <v>1.5287736800000001E-3</v>
      </c>
      <c r="H2600" s="276">
        <f t="shared" si="438"/>
        <v>4.0455244499999999E-3</v>
      </c>
      <c r="I2600" s="276">
        <f t="shared" si="439"/>
        <v>1.90025814E-4</v>
      </c>
      <c r="J2600" s="276">
        <v>1.7290425E-3</v>
      </c>
      <c r="K2600" s="276">
        <v>3.2326807000000002E-3</v>
      </c>
      <c r="L2600" s="276">
        <v>4.8602527999999997E-4</v>
      </c>
      <c r="M2600" s="276">
        <v>2.108251E-4</v>
      </c>
      <c r="N2600" s="276">
        <v>1.0399974000000001E-3</v>
      </c>
      <c r="O2600" s="276">
        <v>2.7795118000000001E-4</v>
      </c>
      <c r="P2600" s="276">
        <v>3.2681847000000001E-4</v>
      </c>
      <c r="Q2600" s="276">
        <v>1.6647723E-4</v>
      </c>
      <c r="R2600" s="276">
        <v>0</v>
      </c>
      <c r="S2600" s="276">
        <v>0</v>
      </c>
      <c r="T2600" s="276">
        <v>0</v>
      </c>
      <c r="U2600" s="276">
        <v>2.3548584E-5</v>
      </c>
      <c r="V2600" s="287"/>
      <c r="W2600" s="246">
        <f t="shared" si="440"/>
        <v>1.2807722222222222E-2</v>
      </c>
      <c r="X2600" s="191">
        <v>4.7448826000000004</v>
      </c>
      <c r="Y2600" s="191">
        <v>0.17689737999999999</v>
      </c>
      <c r="Z2600" s="191">
        <v>3.6973797E-3</v>
      </c>
      <c r="AA2600" s="191">
        <v>4.4565855000000001E-4</v>
      </c>
      <c r="AB2600" s="191">
        <v>4.5615057999999999</v>
      </c>
      <c r="AC2600" s="191">
        <v>2.4315837E-4</v>
      </c>
      <c r="AD2600" s="191">
        <v>2.093204E-3</v>
      </c>
      <c r="AE2600" s="76">
        <v>5.6151468000000001E-8</v>
      </c>
      <c r="AF2600" s="76">
        <v>1.8458990999999999E-9</v>
      </c>
      <c r="AG2600" s="20">
        <v>1.5968852E-3</v>
      </c>
    </row>
    <row r="2601" spans="2:33" s="149" customFormat="1" x14ac:dyDescent="0.15">
      <c r="B2601" s="157" t="s">
        <v>6206</v>
      </c>
      <c r="C2601" s="288"/>
      <c r="D2601" s="118" t="s">
        <v>26</v>
      </c>
      <c r="E2601" s="201" t="s">
        <v>6207</v>
      </c>
      <c r="F2601" s="276">
        <f t="shared" si="436"/>
        <v>1.8880535513999999E-2</v>
      </c>
      <c r="G2601" s="276">
        <f t="shared" si="437"/>
        <v>1.81143048E-3</v>
      </c>
      <c r="H2601" s="276">
        <f t="shared" si="438"/>
        <v>4.1063228240000001E-3</v>
      </c>
      <c r="I2601" s="276">
        <f t="shared" si="439"/>
        <v>2.6396920999999999E-4</v>
      </c>
      <c r="J2601" s="276">
        <v>1.2698813E-2</v>
      </c>
      <c r="K2601" s="276">
        <v>3.7497574E-3</v>
      </c>
      <c r="L2601" s="276">
        <v>3.0594261000000002E-4</v>
      </c>
      <c r="M2601" s="276">
        <v>6.2157616E-4</v>
      </c>
      <c r="N2601" s="276">
        <v>9.9129596999999992E-4</v>
      </c>
      <c r="O2601" s="276">
        <v>1.9855835E-4</v>
      </c>
      <c r="P2601" s="276">
        <v>5.0622813999999997E-5</v>
      </c>
      <c r="Q2601" s="276">
        <v>1.1586448999999999E-4</v>
      </c>
      <c r="R2601" s="276">
        <v>0</v>
      </c>
      <c r="S2601" s="276">
        <v>0</v>
      </c>
      <c r="T2601" s="276">
        <v>0</v>
      </c>
      <c r="U2601" s="276">
        <v>1.4810472E-4</v>
      </c>
      <c r="V2601" s="287"/>
      <c r="W2601" s="246">
        <f t="shared" si="440"/>
        <v>9.406528148148148E-2</v>
      </c>
      <c r="X2601" s="191">
        <v>0.47654121999999999</v>
      </c>
      <c r="Y2601" s="191">
        <v>0.32561990000000002</v>
      </c>
      <c r="Z2601" s="191">
        <v>2.1358078999999999E-2</v>
      </c>
      <c r="AA2601" s="191">
        <v>9.9306119000000005E-3</v>
      </c>
      <c r="AB2601" s="191">
        <v>0.10895513</v>
      </c>
      <c r="AC2601" s="191">
        <v>1.6990888999999999E-3</v>
      </c>
      <c r="AD2601" s="191">
        <v>8.9784111E-3</v>
      </c>
      <c r="AE2601" s="76">
        <v>1.6723384E-7</v>
      </c>
      <c r="AF2601" s="76">
        <v>5.6553694999999995E-10</v>
      </c>
      <c r="AG2601" s="20">
        <v>1.4122833E-3</v>
      </c>
    </row>
    <row r="2602" spans="2:33" s="149" customFormat="1" x14ac:dyDescent="0.15">
      <c r="B2602" s="157" t="s">
        <v>6208</v>
      </c>
      <c r="C2602" s="288"/>
      <c r="D2602" s="118" t="s">
        <v>26</v>
      </c>
      <c r="E2602" s="201" t="s">
        <v>6209</v>
      </c>
      <c r="F2602" s="276">
        <f t="shared" si="436"/>
        <v>1.0964484554E-2</v>
      </c>
      <c r="G2602" s="276">
        <f t="shared" si="437"/>
        <v>4.6494357399999992E-3</v>
      </c>
      <c r="H2602" s="276">
        <f t="shared" si="438"/>
        <v>4.4951128200000001E-3</v>
      </c>
      <c r="I2602" s="276">
        <f t="shared" si="439"/>
        <v>1.20088394E-4</v>
      </c>
      <c r="J2602" s="276">
        <v>1.6998476E-3</v>
      </c>
      <c r="K2602" s="276">
        <v>3.6154891E-3</v>
      </c>
      <c r="L2602" s="276">
        <v>5.5323286E-4</v>
      </c>
      <c r="M2602" s="276">
        <v>3.3430051999999998E-4</v>
      </c>
      <c r="N2602" s="276">
        <v>4.0383394999999999E-3</v>
      </c>
      <c r="O2602" s="276">
        <v>2.7679571999999998E-4</v>
      </c>
      <c r="P2602" s="276">
        <v>3.2639086E-4</v>
      </c>
      <c r="Q2602" s="276">
        <v>9.7325638000000006E-5</v>
      </c>
      <c r="R2602" s="276">
        <v>0</v>
      </c>
      <c r="S2602" s="276">
        <v>0</v>
      </c>
      <c r="T2602" s="276">
        <v>0</v>
      </c>
      <c r="U2602" s="276">
        <v>2.2762756000000001E-5</v>
      </c>
      <c r="V2602" s="287"/>
      <c r="W2602" s="246">
        <f t="shared" si="440"/>
        <v>1.2591463703703702E-2</v>
      </c>
      <c r="X2602" s="191">
        <v>4.7397742999999997</v>
      </c>
      <c r="Y2602" s="191">
        <v>0.17198467000000001</v>
      </c>
      <c r="Z2602" s="191">
        <v>3.6054885000000002E-3</v>
      </c>
      <c r="AA2602" s="191">
        <v>4.4549831999999998E-4</v>
      </c>
      <c r="AB2602" s="191">
        <v>4.5614555000000001</v>
      </c>
      <c r="AC2602" s="191">
        <v>2.3637223E-4</v>
      </c>
      <c r="AD2602" s="191">
        <v>2.0467984E-3</v>
      </c>
      <c r="AE2602" s="76">
        <v>1.1144592000000001E-7</v>
      </c>
      <c r="AF2602" s="76">
        <v>1.8798080000000001E-9</v>
      </c>
      <c r="AG2602" s="20">
        <v>1.5572194E-3</v>
      </c>
    </row>
    <row r="2603" spans="2:33" s="149" customFormat="1" x14ac:dyDescent="0.15">
      <c r="B2603" s="157" t="s">
        <v>6210</v>
      </c>
      <c r="C2603" s="288"/>
      <c r="D2603" s="118" t="s">
        <v>26</v>
      </c>
      <c r="E2603" s="201" t="s">
        <v>6211</v>
      </c>
      <c r="F2603" s="276">
        <f t="shared" si="436"/>
        <v>1.0964484554E-2</v>
      </c>
      <c r="G2603" s="276">
        <f t="shared" si="437"/>
        <v>4.6494357399999992E-3</v>
      </c>
      <c r="H2603" s="276">
        <f t="shared" si="438"/>
        <v>4.4951128200000001E-3</v>
      </c>
      <c r="I2603" s="276">
        <f t="shared" si="439"/>
        <v>1.20088394E-4</v>
      </c>
      <c r="J2603" s="276">
        <v>1.6998476E-3</v>
      </c>
      <c r="K2603" s="276">
        <v>3.6154891E-3</v>
      </c>
      <c r="L2603" s="276">
        <v>5.5323286E-4</v>
      </c>
      <c r="M2603" s="276">
        <v>3.3430051999999998E-4</v>
      </c>
      <c r="N2603" s="276">
        <v>4.0383394999999999E-3</v>
      </c>
      <c r="O2603" s="276">
        <v>2.7679571999999998E-4</v>
      </c>
      <c r="P2603" s="276">
        <v>3.2639086E-4</v>
      </c>
      <c r="Q2603" s="276">
        <v>9.7325638000000006E-5</v>
      </c>
      <c r="R2603" s="276">
        <v>0</v>
      </c>
      <c r="S2603" s="276">
        <v>0</v>
      </c>
      <c r="T2603" s="276">
        <v>0</v>
      </c>
      <c r="U2603" s="276">
        <v>2.2762756000000001E-5</v>
      </c>
      <c r="V2603" s="287"/>
      <c r="W2603" s="246">
        <f t="shared" si="440"/>
        <v>1.2591463703703702E-2</v>
      </c>
      <c r="X2603" s="191">
        <v>4.7397742999999997</v>
      </c>
      <c r="Y2603" s="191">
        <v>0.17198467000000001</v>
      </c>
      <c r="Z2603" s="191">
        <v>3.6054885000000002E-3</v>
      </c>
      <c r="AA2603" s="191">
        <v>4.4549831999999998E-4</v>
      </c>
      <c r="AB2603" s="191">
        <v>4.5614555000000001</v>
      </c>
      <c r="AC2603" s="191">
        <v>2.3637223E-4</v>
      </c>
      <c r="AD2603" s="191">
        <v>2.0467984E-3</v>
      </c>
      <c r="AE2603" s="76">
        <v>1.1144592000000001E-7</v>
      </c>
      <c r="AF2603" s="76">
        <v>1.8798080000000001E-9</v>
      </c>
      <c r="AG2603" s="20">
        <v>1.5572194E-3</v>
      </c>
    </row>
    <row r="2604" spans="2:33" s="149" customFormat="1" x14ac:dyDescent="0.15">
      <c r="B2604" s="157" t="s">
        <v>6212</v>
      </c>
      <c r="C2604" s="288"/>
      <c r="D2604" s="118" t="s">
        <v>26</v>
      </c>
      <c r="E2604" s="201" t="s">
        <v>6213</v>
      </c>
      <c r="F2604" s="276">
        <f t="shared" si="436"/>
        <v>1.0971908813E-2</v>
      </c>
      <c r="G2604" s="276">
        <f t="shared" si="437"/>
        <v>4.66954668E-3</v>
      </c>
      <c r="H2604" s="276">
        <f t="shared" si="438"/>
        <v>4.4473270600000007E-3</v>
      </c>
      <c r="I2604" s="276">
        <f t="shared" si="439"/>
        <v>1.3498107299999998E-4</v>
      </c>
      <c r="J2604" s="276">
        <v>1.7200539999999999E-3</v>
      </c>
      <c r="K2604" s="276">
        <v>3.5709778000000002E-3</v>
      </c>
      <c r="L2604" s="276">
        <v>5.4898945999999995E-4</v>
      </c>
      <c r="M2604" s="276">
        <v>3.6769470999999999E-4</v>
      </c>
      <c r="N2604" s="276">
        <v>4.0231709000000003E-3</v>
      </c>
      <c r="O2604" s="276">
        <v>2.7868107000000002E-4</v>
      </c>
      <c r="P2604" s="276">
        <v>3.273598E-4</v>
      </c>
      <c r="Q2604" s="276">
        <v>9.7099339999999997E-5</v>
      </c>
      <c r="R2604" s="276">
        <v>0</v>
      </c>
      <c r="S2604" s="276">
        <v>0</v>
      </c>
      <c r="T2604" s="276">
        <v>0</v>
      </c>
      <c r="U2604" s="276">
        <v>3.7881732999999997E-5</v>
      </c>
      <c r="V2604" s="287"/>
      <c r="W2604" s="246">
        <f t="shared" si="440"/>
        <v>1.2741140740740739E-2</v>
      </c>
      <c r="X2604" s="191">
        <v>4.8476397999999996</v>
      </c>
      <c r="Y2604" s="191">
        <v>0.17432307</v>
      </c>
      <c r="Z2604" s="191">
        <v>4.1111150000000003E-3</v>
      </c>
      <c r="AA2604" s="191">
        <v>6.1730751000000001E-4</v>
      </c>
      <c r="AB2604" s="191">
        <v>4.666347</v>
      </c>
      <c r="AC2604" s="191">
        <v>2.7195921999999999E-4</v>
      </c>
      <c r="AD2604" s="191">
        <v>1.9694183999999998E-3</v>
      </c>
      <c r="AE2604" s="76">
        <v>1.1133743999999999E-7</v>
      </c>
      <c r="AF2604" s="76">
        <v>1.9520998999999999E-9</v>
      </c>
      <c r="AG2604" s="20">
        <v>1.5877180999999999E-3</v>
      </c>
    </row>
    <row r="2605" spans="2:33" s="149" customFormat="1" x14ac:dyDescent="0.15">
      <c r="B2605" s="157" t="s">
        <v>6214</v>
      </c>
      <c r="C2605" s="288"/>
      <c r="D2605" s="118" t="s">
        <v>26</v>
      </c>
      <c r="E2605" s="201" t="s">
        <v>6215</v>
      </c>
      <c r="F2605" s="276">
        <f t="shared" ref="F2605:F2668" si="441">G2605+H2605+I2605+J2605</f>
        <v>1.8880535473999999E-2</v>
      </c>
      <c r="G2605" s="276">
        <f t="shared" ref="G2605:G2668" si="442">M2605+N2605+O2605</f>
        <v>1.8114305500000001E-3</v>
      </c>
      <c r="H2605" s="276">
        <f t="shared" ref="H2605:H2668" si="443">K2605+L2605+P2605</f>
        <v>4.1063227140000005E-3</v>
      </c>
      <c r="I2605" s="276">
        <f t="shared" ref="I2605:I2668" si="444">Q2605+IF(R2605="x",0,R2605)+IF(S2605="x",0,S2605)+IF(T2605="x",0,T2605)+U2605</f>
        <v>2.6396920999999999E-4</v>
      </c>
      <c r="J2605" s="276">
        <v>1.2698813E-2</v>
      </c>
      <c r="K2605" s="276">
        <v>3.7497572999999999E-3</v>
      </c>
      <c r="L2605" s="276">
        <v>3.0594260000000001E-4</v>
      </c>
      <c r="M2605" s="276">
        <v>6.2157616E-4</v>
      </c>
      <c r="N2605" s="276">
        <v>9.9129604000000007E-4</v>
      </c>
      <c r="O2605" s="276">
        <v>1.9855835E-4</v>
      </c>
      <c r="P2605" s="276">
        <v>5.0622813999999997E-5</v>
      </c>
      <c r="Q2605" s="276">
        <v>1.1586448999999999E-4</v>
      </c>
      <c r="R2605" s="276">
        <v>0</v>
      </c>
      <c r="S2605" s="276">
        <v>0</v>
      </c>
      <c r="T2605" s="276">
        <v>0</v>
      </c>
      <c r="U2605" s="276">
        <v>1.4810472E-4</v>
      </c>
      <c r="V2605" s="287"/>
      <c r="W2605" s="246">
        <f t="shared" ref="W2605:W2668" si="445">J2605/0.135</f>
        <v>9.406528148148148E-2</v>
      </c>
      <c r="X2605" s="191">
        <v>0.47654121999999999</v>
      </c>
      <c r="Y2605" s="191">
        <v>0.32561990000000002</v>
      </c>
      <c r="Z2605" s="191">
        <v>2.1358078999999999E-2</v>
      </c>
      <c r="AA2605" s="191">
        <v>9.9306119000000005E-3</v>
      </c>
      <c r="AB2605" s="191">
        <v>0.10895513</v>
      </c>
      <c r="AC2605" s="191">
        <v>1.6990888999999999E-3</v>
      </c>
      <c r="AD2605" s="191">
        <v>8.9784111E-3</v>
      </c>
      <c r="AE2605" s="76">
        <v>1.6723384E-7</v>
      </c>
      <c r="AF2605" s="76">
        <v>5.6553694000000001E-10</v>
      </c>
      <c r="AG2605" s="20">
        <v>1.4122833E-3</v>
      </c>
    </row>
    <row r="2606" spans="2:33" s="149" customFormat="1" x14ac:dyDescent="0.15">
      <c r="B2606" s="157" t="s">
        <v>6216</v>
      </c>
      <c r="C2606" s="288"/>
      <c r="D2606" s="118" t="s">
        <v>26</v>
      </c>
      <c r="E2606" s="201" t="s">
        <v>6217</v>
      </c>
      <c r="F2606" s="276">
        <f t="shared" si="441"/>
        <v>7.4933668439999997E-3</v>
      </c>
      <c r="G2606" s="276">
        <f t="shared" si="442"/>
        <v>1.5287736E-3</v>
      </c>
      <c r="H2606" s="276">
        <f t="shared" si="443"/>
        <v>4.0455249299999997E-3</v>
      </c>
      <c r="I2606" s="276">
        <f t="shared" si="444"/>
        <v>1.90025814E-4</v>
      </c>
      <c r="J2606" s="276">
        <v>1.7290425E-3</v>
      </c>
      <c r="K2606" s="276">
        <v>3.2326810999999999E-3</v>
      </c>
      <c r="L2606" s="276">
        <v>4.8602532999999999E-4</v>
      </c>
      <c r="M2606" s="276">
        <v>2.1082512E-4</v>
      </c>
      <c r="N2606" s="276">
        <v>1.0399973000000001E-3</v>
      </c>
      <c r="O2606" s="276">
        <v>2.7795118000000001E-4</v>
      </c>
      <c r="P2606" s="276">
        <v>3.2681849999999999E-4</v>
      </c>
      <c r="Q2606" s="276">
        <v>1.6647723E-4</v>
      </c>
      <c r="R2606" s="276">
        <v>0</v>
      </c>
      <c r="S2606" s="276">
        <v>0</v>
      </c>
      <c r="T2606" s="276">
        <v>0</v>
      </c>
      <c r="U2606" s="276">
        <v>2.3548584E-5</v>
      </c>
      <c r="V2606" s="287"/>
      <c r="W2606" s="246">
        <f t="shared" si="445"/>
        <v>1.2807722222222222E-2</v>
      </c>
      <c r="X2606" s="191">
        <v>4.7448826000000004</v>
      </c>
      <c r="Y2606" s="191">
        <v>0.17689738999999999</v>
      </c>
      <c r="Z2606" s="191">
        <v>3.6973797E-3</v>
      </c>
      <c r="AA2606" s="191">
        <v>4.4565855000000001E-4</v>
      </c>
      <c r="AB2606" s="191">
        <v>4.5615057999999999</v>
      </c>
      <c r="AC2606" s="191">
        <v>2.4315837E-4</v>
      </c>
      <c r="AD2606" s="191">
        <v>2.093204E-3</v>
      </c>
      <c r="AE2606" s="76">
        <v>5.6151466999999998E-8</v>
      </c>
      <c r="AF2606" s="76">
        <v>1.8458990999999999E-9</v>
      </c>
      <c r="AG2606" s="20">
        <v>1.5968852E-3</v>
      </c>
    </row>
    <row r="2607" spans="2:33" s="149" customFormat="1" x14ac:dyDescent="0.15">
      <c r="B2607" s="157" t="s">
        <v>6218</v>
      </c>
      <c r="C2607" s="288"/>
      <c r="D2607" s="118" t="s">
        <v>26</v>
      </c>
      <c r="E2607" s="201" t="s">
        <v>6219</v>
      </c>
      <c r="F2607" s="276">
        <f t="shared" si="441"/>
        <v>1.0964484764E-2</v>
      </c>
      <c r="G2607" s="276">
        <f t="shared" si="442"/>
        <v>4.64943595E-3</v>
      </c>
      <c r="H2607" s="276">
        <f t="shared" si="443"/>
        <v>4.4951128200000001E-3</v>
      </c>
      <c r="I2607" s="276">
        <f t="shared" si="444"/>
        <v>1.20088394E-4</v>
      </c>
      <c r="J2607" s="276">
        <v>1.6998476E-3</v>
      </c>
      <c r="K2607" s="276">
        <v>3.6154891E-3</v>
      </c>
      <c r="L2607" s="276">
        <v>5.5323286E-4</v>
      </c>
      <c r="M2607" s="276">
        <v>3.3430051999999998E-4</v>
      </c>
      <c r="N2607" s="276">
        <v>4.0383397E-3</v>
      </c>
      <c r="O2607" s="276">
        <v>2.7679572999999999E-4</v>
      </c>
      <c r="P2607" s="276">
        <v>3.2639086E-4</v>
      </c>
      <c r="Q2607" s="276">
        <v>9.7325638000000006E-5</v>
      </c>
      <c r="R2607" s="276">
        <v>0</v>
      </c>
      <c r="S2607" s="276">
        <v>0</v>
      </c>
      <c r="T2607" s="276">
        <v>0</v>
      </c>
      <c r="U2607" s="276">
        <v>2.2762756000000001E-5</v>
      </c>
      <c r="V2607" s="287"/>
      <c r="W2607" s="246">
        <f t="shared" si="445"/>
        <v>1.2591463703703702E-2</v>
      </c>
      <c r="X2607" s="191">
        <v>4.7397742999999997</v>
      </c>
      <c r="Y2607" s="191">
        <v>0.17198467000000001</v>
      </c>
      <c r="Z2607" s="191">
        <v>3.6054885000000002E-3</v>
      </c>
      <c r="AA2607" s="191">
        <v>4.4549831999999998E-4</v>
      </c>
      <c r="AB2607" s="191">
        <v>4.5614555000000001</v>
      </c>
      <c r="AC2607" s="191">
        <v>2.3637223E-4</v>
      </c>
      <c r="AD2607" s="191">
        <v>2.0467984E-3</v>
      </c>
      <c r="AE2607" s="76">
        <v>1.1144593E-7</v>
      </c>
      <c r="AF2607" s="76">
        <v>1.8798080000000001E-9</v>
      </c>
      <c r="AG2607" s="20">
        <v>1.5572194E-3</v>
      </c>
    </row>
    <row r="2608" spans="2:33" s="149" customFormat="1" x14ac:dyDescent="0.15">
      <c r="B2608" s="157" t="s">
        <v>6220</v>
      </c>
      <c r="C2608" s="288"/>
      <c r="D2608" s="118" t="s">
        <v>26</v>
      </c>
      <c r="E2608" s="201" t="s">
        <v>6221</v>
      </c>
      <c r="F2608" s="276">
        <f t="shared" si="441"/>
        <v>2.0918351868E-2</v>
      </c>
      <c r="G2608" s="276">
        <f t="shared" si="442"/>
        <v>2.0159990499999999E-3</v>
      </c>
      <c r="H2608" s="276">
        <f t="shared" si="443"/>
        <v>4.4668482480000006E-3</v>
      </c>
      <c r="I2608" s="276">
        <f t="shared" si="444"/>
        <v>2.9367857000000002E-4</v>
      </c>
      <c r="J2608" s="276">
        <v>1.4141826E-2</v>
      </c>
      <c r="K2608" s="276">
        <v>4.0700598000000003E-3</v>
      </c>
      <c r="L2608" s="276">
        <v>3.4044891000000003E-4</v>
      </c>
      <c r="M2608" s="276">
        <v>6.9166080999999999E-4</v>
      </c>
      <c r="N2608" s="276">
        <v>1.1031337000000001E-3</v>
      </c>
      <c r="O2608" s="276">
        <v>2.2120454E-4</v>
      </c>
      <c r="P2608" s="276">
        <v>5.6339538000000002E-5</v>
      </c>
      <c r="Q2608" s="276">
        <v>1.2893913999999999E-4</v>
      </c>
      <c r="R2608" s="276">
        <v>0</v>
      </c>
      <c r="S2608" s="276">
        <v>0</v>
      </c>
      <c r="T2608" s="276">
        <v>0</v>
      </c>
      <c r="U2608" s="276">
        <v>1.6473943E-4</v>
      </c>
      <c r="V2608" s="287"/>
      <c r="W2608" s="246">
        <f t="shared" si="445"/>
        <v>0.10475426666666665</v>
      </c>
      <c r="X2608" s="191">
        <v>0.53028094999999997</v>
      </c>
      <c r="Y2608" s="191">
        <v>0.36234178</v>
      </c>
      <c r="Z2608" s="191">
        <v>2.3767072E-2</v>
      </c>
      <c r="AA2608" s="191">
        <v>1.1050297000000001E-2</v>
      </c>
      <c r="AB2608" s="191">
        <v>0.12124005</v>
      </c>
      <c r="AC2608" s="191">
        <v>1.8906918E-3</v>
      </c>
      <c r="AD2608" s="191">
        <v>9.9910598999999999E-3</v>
      </c>
      <c r="AE2608" s="76">
        <v>1.8442078999999999E-7</v>
      </c>
      <c r="AF2608" s="76">
        <v>6.2752404999999997E-10</v>
      </c>
      <c r="AG2608" s="20">
        <v>1.5715737E-3</v>
      </c>
    </row>
    <row r="2609" spans="2:33" s="149" customFormat="1" x14ac:dyDescent="0.15">
      <c r="B2609" s="157" t="s">
        <v>6222</v>
      </c>
      <c r="C2609" s="288"/>
      <c r="D2609" s="118" t="s">
        <v>26</v>
      </c>
      <c r="E2609" s="201" t="s">
        <v>6223</v>
      </c>
      <c r="F2609" s="276">
        <f t="shared" si="441"/>
        <v>7.1552787300000007E-3</v>
      </c>
      <c r="G2609" s="276">
        <f t="shared" si="442"/>
        <v>1.5531971699999998E-3</v>
      </c>
      <c r="H2609" s="276">
        <f t="shared" si="443"/>
        <v>3.99435495E-3</v>
      </c>
      <c r="I2609" s="276">
        <f t="shared" si="444"/>
        <v>1.8552990999999997E-4</v>
      </c>
      <c r="J2609" s="276">
        <v>1.4221966999999999E-3</v>
      </c>
      <c r="K2609" s="276">
        <v>3.0732371E-3</v>
      </c>
      <c r="L2609" s="276">
        <v>5.0507739E-4</v>
      </c>
      <c r="M2609" s="276">
        <v>3.0918116000000002E-4</v>
      </c>
      <c r="N2609" s="276">
        <v>9.6261261000000001E-4</v>
      </c>
      <c r="O2609" s="276">
        <v>2.8140339999999998E-4</v>
      </c>
      <c r="P2609" s="276">
        <v>4.1604046000000001E-4</v>
      </c>
      <c r="Q2609" s="276">
        <v>1.5499211999999999E-4</v>
      </c>
      <c r="R2609" s="276">
        <v>0</v>
      </c>
      <c r="S2609" s="276">
        <v>0</v>
      </c>
      <c r="T2609" s="276">
        <v>0</v>
      </c>
      <c r="U2609" s="276">
        <v>3.0537789999999997E-5</v>
      </c>
      <c r="V2609" s="287"/>
      <c r="W2609" s="246">
        <f t="shared" si="445"/>
        <v>1.0534790370370369E-2</v>
      </c>
      <c r="X2609" s="191">
        <v>4.2292921999999997</v>
      </c>
      <c r="Y2609" s="191">
        <v>0.13755212</v>
      </c>
      <c r="Z2609" s="191">
        <v>1.1563696E-2</v>
      </c>
      <c r="AA2609" s="191">
        <v>9.1200972999999999E-4</v>
      </c>
      <c r="AB2609" s="191">
        <v>4.0756826999999998</v>
      </c>
      <c r="AC2609" s="191">
        <v>2.4262013E-4</v>
      </c>
      <c r="AD2609" s="191">
        <v>3.3390570999999999E-3</v>
      </c>
      <c r="AE2609" s="76">
        <v>5.5318037000000001E-8</v>
      </c>
      <c r="AF2609" s="76">
        <v>1.2227931E-9</v>
      </c>
      <c r="AG2609" s="20">
        <v>1.2479072E-3</v>
      </c>
    </row>
    <row r="2610" spans="2:33" s="149" customFormat="1" x14ac:dyDescent="0.15">
      <c r="B2610" s="157" t="s">
        <v>6224</v>
      </c>
      <c r="C2610" s="288"/>
      <c r="D2610" s="118" t="s">
        <v>26</v>
      </c>
      <c r="E2610" s="201" t="s">
        <v>6225</v>
      </c>
      <c r="F2610" s="276">
        <f t="shared" si="441"/>
        <v>7.259278076499999E-2</v>
      </c>
      <c r="G2610" s="276">
        <f t="shared" si="442"/>
        <v>5.3288453949999995E-2</v>
      </c>
      <c r="H2610" s="276">
        <f t="shared" si="443"/>
        <v>6.2588355749999998E-3</v>
      </c>
      <c r="I2610" s="276">
        <f t="shared" si="444"/>
        <v>2.9951124000000004E-4</v>
      </c>
      <c r="J2610" s="276">
        <v>1.2745980000000001E-2</v>
      </c>
      <c r="K2610" s="276">
        <v>5.7369114999999997E-3</v>
      </c>
      <c r="L2610" s="276">
        <v>4.5769971999999999E-4</v>
      </c>
      <c r="M2610" s="276">
        <v>2.9492143999999999E-4</v>
      </c>
      <c r="N2610" s="276">
        <v>5.2427267E-2</v>
      </c>
      <c r="O2610" s="276">
        <v>5.6626550999999995E-4</v>
      </c>
      <c r="P2610" s="276">
        <v>6.4224355000000005E-5</v>
      </c>
      <c r="Q2610" s="276">
        <v>1.7210540000000001E-4</v>
      </c>
      <c r="R2610" s="276">
        <v>0</v>
      </c>
      <c r="S2610" s="276">
        <v>0</v>
      </c>
      <c r="T2610" s="276">
        <v>0</v>
      </c>
      <c r="U2610" s="276">
        <v>1.2740584000000001E-4</v>
      </c>
      <c r="V2610" s="287"/>
      <c r="W2610" s="246">
        <f t="shared" si="445"/>
        <v>9.4414666666666661E-2</v>
      </c>
      <c r="X2610" s="191">
        <v>11.881498000000001</v>
      </c>
      <c r="Y2610" s="191">
        <v>1.4795522999999999</v>
      </c>
      <c r="Z2610" s="191">
        <v>6.8018596000000001E-2</v>
      </c>
      <c r="AA2610" s="191">
        <v>7.7070554999999997E-3</v>
      </c>
      <c r="AB2610" s="191">
        <v>9.8763878999999992</v>
      </c>
      <c r="AC2610" s="191">
        <v>6.1928885999999999E-3</v>
      </c>
      <c r="AD2610" s="191">
        <v>0.44363935999999998</v>
      </c>
      <c r="AE2610" s="76">
        <v>8.2565088E-7</v>
      </c>
      <c r="AF2610" s="76">
        <v>6.0595654999999998E-9</v>
      </c>
      <c r="AG2610" s="20">
        <v>1.2929609999999999E-2</v>
      </c>
    </row>
    <row r="2611" spans="2:33" s="149" customFormat="1" x14ac:dyDescent="0.15">
      <c r="B2611" s="157" t="s">
        <v>6226</v>
      </c>
      <c r="C2611" s="288"/>
      <c r="D2611" s="118" t="s">
        <v>26</v>
      </c>
      <c r="E2611" s="201" t="s">
        <v>6227</v>
      </c>
      <c r="F2611" s="276">
        <f t="shared" si="441"/>
        <v>3.1646231936000004E-2</v>
      </c>
      <c r="G2611" s="276">
        <f t="shared" si="442"/>
        <v>4.0865439800000002E-3</v>
      </c>
      <c r="H2611" s="276">
        <f t="shared" si="443"/>
        <v>5.5843997759999998E-3</v>
      </c>
      <c r="I2611" s="276">
        <f t="shared" si="444"/>
        <v>5.8925318000000002E-4</v>
      </c>
      <c r="J2611" s="276">
        <v>2.1386035000000001E-2</v>
      </c>
      <c r="K2611" s="276">
        <v>5.0922935999999997E-3</v>
      </c>
      <c r="L2611" s="276">
        <v>4.0602652000000001E-4</v>
      </c>
      <c r="M2611" s="276">
        <v>7.2622284E-4</v>
      </c>
      <c r="N2611" s="276">
        <v>2.8778154999999999E-3</v>
      </c>
      <c r="O2611" s="276">
        <v>4.8250563999999998E-4</v>
      </c>
      <c r="P2611" s="276">
        <v>8.6079655999999995E-5</v>
      </c>
      <c r="Q2611" s="276">
        <v>3.5575157000000002E-4</v>
      </c>
      <c r="R2611" s="276">
        <v>0</v>
      </c>
      <c r="S2611" s="276">
        <v>0</v>
      </c>
      <c r="T2611" s="276">
        <v>0</v>
      </c>
      <c r="U2611" s="276">
        <v>2.3350161E-4</v>
      </c>
      <c r="V2611" s="287"/>
      <c r="W2611" s="246">
        <f t="shared" si="445"/>
        <v>0.15841507407407407</v>
      </c>
      <c r="X2611" s="191">
        <v>0.91280242</v>
      </c>
      <c r="Y2611" s="191">
        <v>0.63965559000000005</v>
      </c>
      <c r="Z2611" s="191">
        <v>8.1283612000000005E-2</v>
      </c>
      <c r="AA2611" s="191">
        <v>9.9064988999999996E-3</v>
      </c>
      <c r="AB2611" s="191">
        <v>0.13966313999999999</v>
      </c>
      <c r="AC2611" s="191">
        <v>6.1060888999999998E-3</v>
      </c>
      <c r="AD2611" s="191">
        <v>3.6187495E-2</v>
      </c>
      <c r="AE2611" s="76">
        <v>2.9560211E-7</v>
      </c>
      <c r="AF2611" s="76">
        <v>8.6573442000000001E-10</v>
      </c>
      <c r="AG2611" s="20">
        <v>2.7704241000000001E-3</v>
      </c>
    </row>
    <row r="2612" spans="2:33" s="149" customFormat="1" x14ac:dyDescent="0.15">
      <c r="B2612" s="157" t="s">
        <v>6228</v>
      </c>
      <c r="C2612" s="288"/>
      <c r="D2612" s="118" t="s">
        <v>26</v>
      </c>
      <c r="E2612" s="201" t="s">
        <v>6229</v>
      </c>
      <c r="F2612" s="276">
        <f t="shared" si="441"/>
        <v>3.0142836364000003E-2</v>
      </c>
      <c r="G2612" s="276">
        <f t="shared" si="442"/>
        <v>4.0710391099999998E-3</v>
      </c>
      <c r="H2612" s="276">
        <f t="shared" si="443"/>
        <v>5.3491433740000009E-3</v>
      </c>
      <c r="I2612" s="276">
        <f t="shared" si="444"/>
        <v>9.7278687999999996E-4</v>
      </c>
      <c r="J2612" s="276">
        <v>1.9749867000000001E-2</v>
      </c>
      <c r="K2612" s="276">
        <v>4.9057049000000002E-3</v>
      </c>
      <c r="L2612" s="276">
        <v>3.5188613000000001E-4</v>
      </c>
      <c r="M2612" s="276">
        <v>6.6807787999999995E-4</v>
      </c>
      <c r="N2612" s="276">
        <v>2.7959857999999998E-3</v>
      </c>
      <c r="O2612" s="276">
        <v>6.0697542999999996E-4</v>
      </c>
      <c r="P2612" s="276">
        <v>9.1552344000000001E-5</v>
      </c>
      <c r="Q2612" s="276">
        <v>7.4176834000000001E-4</v>
      </c>
      <c r="R2612" s="276">
        <v>0</v>
      </c>
      <c r="S2612" s="276">
        <v>0</v>
      </c>
      <c r="T2612" s="276">
        <v>0</v>
      </c>
      <c r="U2612" s="276">
        <v>2.3101854E-4</v>
      </c>
      <c r="V2612" s="287"/>
      <c r="W2612" s="246">
        <f t="shared" si="445"/>
        <v>0.1462953111111111</v>
      </c>
      <c r="X2612" s="191">
        <v>0.91653463999999996</v>
      </c>
      <c r="Y2612" s="191">
        <v>0.64813968</v>
      </c>
      <c r="Z2612" s="191">
        <v>8.7808458000000006E-2</v>
      </c>
      <c r="AA2612" s="191">
        <v>9.0529666000000002E-3</v>
      </c>
      <c r="AB2612" s="191">
        <v>0.12810323000000001</v>
      </c>
      <c r="AC2612" s="191">
        <v>5.8007357999999998E-3</v>
      </c>
      <c r="AD2612" s="191">
        <v>3.7629571000000001E-2</v>
      </c>
      <c r="AE2612" s="76">
        <v>2.8273800999999998E-7</v>
      </c>
      <c r="AF2612" s="76">
        <v>7.9524705000000001E-10</v>
      </c>
      <c r="AG2612" s="20">
        <v>3.0515371E-3</v>
      </c>
    </row>
    <row r="2613" spans="2:33" s="149" customFormat="1" x14ac:dyDescent="0.15">
      <c r="B2613" s="157" t="s">
        <v>6230</v>
      </c>
      <c r="C2613" s="288"/>
      <c r="D2613" s="118" t="s">
        <v>26</v>
      </c>
      <c r="E2613" s="201" t="s">
        <v>6231</v>
      </c>
      <c r="F2613" s="276">
        <f t="shared" si="441"/>
        <v>2.6303310045999999E-2</v>
      </c>
      <c r="G2613" s="276">
        <f t="shared" si="442"/>
        <v>3.5562616800000001E-3</v>
      </c>
      <c r="H2613" s="276">
        <f t="shared" si="443"/>
        <v>4.3828624359999995E-3</v>
      </c>
      <c r="I2613" s="276">
        <f t="shared" si="444"/>
        <v>1.3107519300000002E-3</v>
      </c>
      <c r="J2613" s="276">
        <v>1.7053433999999999E-2</v>
      </c>
      <c r="K2613" s="276">
        <v>4.0082308999999997E-3</v>
      </c>
      <c r="L2613" s="276">
        <v>3.0164543999999999E-4</v>
      </c>
      <c r="M2613" s="276">
        <v>5.6483059999999999E-4</v>
      </c>
      <c r="N2613" s="276">
        <v>2.4104882000000002E-3</v>
      </c>
      <c r="O2613" s="276">
        <v>5.8094288000000004E-4</v>
      </c>
      <c r="P2613" s="276">
        <v>7.2986096000000005E-5</v>
      </c>
      <c r="Q2613" s="276">
        <v>1.1170869000000001E-3</v>
      </c>
      <c r="R2613" s="276">
        <v>0</v>
      </c>
      <c r="S2613" s="276">
        <v>0</v>
      </c>
      <c r="T2613" s="276">
        <v>0</v>
      </c>
      <c r="U2613" s="276">
        <v>1.9366503E-4</v>
      </c>
      <c r="V2613" s="287"/>
      <c r="W2613" s="246">
        <f t="shared" si="445"/>
        <v>0.12632173333333332</v>
      </c>
      <c r="X2613" s="191">
        <v>0.76094885999999995</v>
      </c>
      <c r="Y2613" s="191">
        <v>0.53923743999999996</v>
      </c>
      <c r="Z2613" s="191">
        <v>6.7727803000000003E-2</v>
      </c>
      <c r="AA2613" s="191">
        <v>7.7725305000000003E-3</v>
      </c>
      <c r="AB2613" s="191">
        <v>0.1106577</v>
      </c>
      <c r="AC2613" s="191">
        <v>5.0403938000000001E-3</v>
      </c>
      <c r="AD2613" s="191">
        <v>3.051299E-2</v>
      </c>
      <c r="AE2613" s="76">
        <v>2.4001307000000001E-7</v>
      </c>
      <c r="AF2613" s="76">
        <v>6.8297865999999998E-10</v>
      </c>
      <c r="AG2613" s="20">
        <v>2.4084701999999999E-3</v>
      </c>
    </row>
    <row r="2614" spans="2:33" s="149" customFormat="1" x14ac:dyDescent="0.15">
      <c r="B2614" s="157" t="s">
        <v>6232</v>
      </c>
      <c r="C2614" s="288"/>
      <c r="D2614" s="118" t="s">
        <v>26</v>
      </c>
      <c r="E2614" s="201" t="s">
        <v>6233</v>
      </c>
      <c r="F2614" s="276">
        <f t="shared" si="441"/>
        <v>2.3433504145999998E-2</v>
      </c>
      <c r="G2614" s="276">
        <f t="shared" si="442"/>
        <v>3.1727904899999998E-3</v>
      </c>
      <c r="H2614" s="276">
        <f t="shared" si="443"/>
        <v>3.972082876E-3</v>
      </c>
      <c r="I2614" s="276">
        <f t="shared" si="444"/>
        <v>1.08058978E-3</v>
      </c>
      <c r="J2614" s="276">
        <v>1.5208041E-2</v>
      </c>
      <c r="K2614" s="276">
        <v>3.6301710000000002E-3</v>
      </c>
      <c r="L2614" s="276">
        <v>2.7665399000000002E-4</v>
      </c>
      <c r="M2614" s="276">
        <v>5.0377777000000002E-4</v>
      </c>
      <c r="N2614" s="276">
        <v>2.1481158999999998E-3</v>
      </c>
      <c r="O2614" s="276">
        <v>5.2089682000000005E-4</v>
      </c>
      <c r="P2614" s="276">
        <v>6.5257885999999999E-5</v>
      </c>
      <c r="Q2614" s="276">
        <v>9.0802916999999995E-4</v>
      </c>
      <c r="R2614" s="276">
        <v>0</v>
      </c>
      <c r="S2614" s="276">
        <v>0</v>
      </c>
      <c r="T2614" s="276">
        <v>0</v>
      </c>
      <c r="U2614" s="276">
        <v>1.7256060999999999E-4</v>
      </c>
      <c r="V2614" s="287"/>
      <c r="W2614" s="246">
        <f t="shared" si="445"/>
        <v>0.11265215555555555</v>
      </c>
      <c r="X2614" s="191">
        <v>0.67748765</v>
      </c>
      <c r="Y2614" s="191">
        <v>0.47956555000000001</v>
      </c>
      <c r="Z2614" s="191">
        <v>6.0521289999999998E-2</v>
      </c>
      <c r="AA2614" s="191">
        <v>6.9362106000000001E-3</v>
      </c>
      <c r="AB2614" s="191">
        <v>9.8717784000000003E-2</v>
      </c>
      <c r="AC2614" s="191">
        <v>4.4848902000000001E-3</v>
      </c>
      <c r="AD2614" s="191">
        <v>2.7261921000000001E-2</v>
      </c>
      <c r="AE2614" s="76">
        <v>2.1401068E-7</v>
      </c>
      <c r="AF2614" s="76">
        <v>6.1186142999999995E-10</v>
      </c>
      <c r="AG2614" s="20">
        <v>2.1388081999999999E-3</v>
      </c>
    </row>
    <row r="2615" spans="2:33" s="149" customFormat="1" x14ac:dyDescent="0.15">
      <c r="B2615" s="157" t="s">
        <v>6234</v>
      </c>
      <c r="C2615" s="288"/>
      <c r="D2615" s="118" t="s">
        <v>26</v>
      </c>
      <c r="E2615" s="201" t="s">
        <v>6235</v>
      </c>
      <c r="F2615" s="276">
        <f t="shared" si="441"/>
        <v>9.1532976909999994E-2</v>
      </c>
      <c r="G2615" s="276">
        <f t="shared" si="442"/>
        <v>5.93835287E-2</v>
      </c>
      <c r="H2615" s="276">
        <f t="shared" si="443"/>
        <v>1.0050500089999999E-2</v>
      </c>
      <c r="I2615" s="276">
        <f t="shared" si="444"/>
        <v>5.1445511999999999E-4</v>
      </c>
      <c r="J2615" s="276">
        <v>2.1584493E-2</v>
      </c>
      <c r="K2615" s="276">
        <v>9.3259521999999994E-3</v>
      </c>
      <c r="L2615" s="276">
        <v>6.0017174000000001E-4</v>
      </c>
      <c r="M2615" s="276">
        <v>2.4576550000000001E-4</v>
      </c>
      <c r="N2615" s="276">
        <v>5.8511090000000002E-2</v>
      </c>
      <c r="O2615" s="276">
        <v>6.2667319999999997E-4</v>
      </c>
      <c r="P2615" s="276">
        <v>1.2437614999999999E-4</v>
      </c>
      <c r="Q2615" s="276">
        <v>1.8921863999999999E-4</v>
      </c>
      <c r="R2615" s="276">
        <v>0</v>
      </c>
      <c r="S2615" s="276">
        <v>0</v>
      </c>
      <c r="T2615" s="276">
        <v>0</v>
      </c>
      <c r="U2615" s="276">
        <v>3.2523647999999999E-4</v>
      </c>
      <c r="V2615" s="287"/>
      <c r="W2615" s="246">
        <f t="shared" si="445"/>
        <v>0.15988513333333332</v>
      </c>
      <c r="X2615" s="191">
        <v>12.519831</v>
      </c>
      <c r="Y2615" s="191">
        <v>2.4101461</v>
      </c>
      <c r="Z2615" s="191">
        <v>0.25393496999999998</v>
      </c>
      <c r="AA2615" s="191">
        <v>7.2635400000000002E-4</v>
      </c>
      <c r="AB2615" s="191">
        <v>9.7380331000000009</v>
      </c>
      <c r="AC2615" s="191">
        <v>1.9214182999999999E-2</v>
      </c>
      <c r="AD2615" s="191">
        <v>9.7776294999999999E-2</v>
      </c>
      <c r="AE2615" s="76">
        <v>1.0417389999999999E-6</v>
      </c>
      <c r="AF2615" s="76">
        <v>6.2819266000000002E-9</v>
      </c>
      <c r="AG2615" s="20">
        <v>1.5880271000000001E-2</v>
      </c>
    </row>
    <row r="2616" spans="2:33" s="149" customFormat="1" x14ac:dyDescent="0.15">
      <c r="B2616" s="157" t="s">
        <v>6236</v>
      </c>
      <c r="C2616" s="288"/>
      <c r="D2616" s="118" t="s">
        <v>26</v>
      </c>
      <c r="E2616" s="201" t="s">
        <v>6237</v>
      </c>
      <c r="F2616" s="276">
        <f t="shared" si="441"/>
        <v>3.2049506811999999E-3</v>
      </c>
      <c r="G2616" s="276">
        <f t="shared" si="442"/>
        <v>3.07396958E-4</v>
      </c>
      <c r="H2616" s="276">
        <f t="shared" si="443"/>
        <v>6.9675983520000001E-4</v>
      </c>
      <c r="I2616" s="276">
        <f t="shared" si="444"/>
        <v>4.4803087999999999E-5</v>
      </c>
      <c r="J2616" s="276">
        <v>2.1559907999999998E-3</v>
      </c>
      <c r="K2616" s="276">
        <v>6.3625640999999996E-4</v>
      </c>
      <c r="L2616" s="276">
        <v>5.1912829000000001E-5</v>
      </c>
      <c r="M2616" s="276">
        <v>1.0546766E-4</v>
      </c>
      <c r="N2616" s="276">
        <v>1.6820866999999999E-4</v>
      </c>
      <c r="O2616" s="276">
        <v>3.3720628E-5</v>
      </c>
      <c r="P2616" s="276">
        <v>8.5905961999999993E-6</v>
      </c>
      <c r="Q2616" s="276">
        <v>1.9661005000000001E-5</v>
      </c>
      <c r="R2616" s="276">
        <v>0</v>
      </c>
      <c r="S2616" s="276">
        <v>0</v>
      </c>
      <c r="T2616" s="276">
        <v>0</v>
      </c>
      <c r="U2616" s="276">
        <v>2.5142083000000001E-5</v>
      </c>
      <c r="V2616" s="287"/>
      <c r="W2616" s="246">
        <f t="shared" si="445"/>
        <v>1.5970302222222219E-2</v>
      </c>
      <c r="X2616" s="191">
        <v>8.0859561999999996E-2</v>
      </c>
      <c r="Y2616" s="191">
        <v>5.5251486000000002E-2</v>
      </c>
      <c r="Z2616" s="191">
        <v>3.6240592999999999E-3</v>
      </c>
      <c r="AA2616" s="191">
        <v>1.6850013999999999E-3</v>
      </c>
      <c r="AB2616" s="191">
        <v>1.848725E-2</v>
      </c>
      <c r="AC2616" s="191">
        <v>2.8830202000000002E-4</v>
      </c>
      <c r="AD2616" s="191">
        <v>1.5234628E-3</v>
      </c>
      <c r="AE2616" s="76">
        <v>2.8386452999999999E-8</v>
      </c>
      <c r="AF2616" s="76">
        <v>9.5990337000000003E-11</v>
      </c>
      <c r="AG2616" s="20">
        <v>2.396403E-4</v>
      </c>
    </row>
    <row r="2617" spans="2:33" s="149" customFormat="1" x14ac:dyDescent="0.15">
      <c r="B2617" s="157" t="s">
        <v>6238</v>
      </c>
      <c r="C2617" s="288"/>
      <c r="D2617" s="118" t="s">
        <v>26</v>
      </c>
      <c r="E2617" s="201" t="s">
        <v>6239</v>
      </c>
      <c r="F2617" s="276">
        <f t="shared" si="441"/>
        <v>3.2036032561999998E-3</v>
      </c>
      <c r="G2617" s="276">
        <f t="shared" si="442"/>
        <v>3.0735911900000001E-4</v>
      </c>
      <c r="H2617" s="276">
        <f t="shared" si="443"/>
        <v>6.9675060220000004E-4</v>
      </c>
      <c r="I2617" s="276">
        <f t="shared" si="444"/>
        <v>4.4789634999999998E-5</v>
      </c>
      <c r="J2617" s="276">
        <v>2.1547038999999999E-3</v>
      </c>
      <c r="K2617" s="276">
        <v>6.3624947000000005E-4</v>
      </c>
      <c r="L2617" s="276">
        <v>5.1911577999999999E-5</v>
      </c>
      <c r="M2617" s="276">
        <v>1.0546752999999999E-4</v>
      </c>
      <c r="N2617" s="276">
        <v>1.6820071E-4</v>
      </c>
      <c r="O2617" s="276">
        <v>3.3690879000000002E-5</v>
      </c>
      <c r="P2617" s="276">
        <v>8.5895542000000006E-6</v>
      </c>
      <c r="Q2617" s="276">
        <v>1.9659596999999999E-5</v>
      </c>
      <c r="R2617" s="276">
        <v>0</v>
      </c>
      <c r="S2617" s="276">
        <v>0</v>
      </c>
      <c r="T2617" s="276">
        <v>0</v>
      </c>
      <c r="U2617" s="276">
        <v>2.5130037999999999E-5</v>
      </c>
      <c r="V2617" s="287"/>
      <c r="W2617" s="246">
        <f t="shared" si="445"/>
        <v>1.5960769629629629E-2</v>
      </c>
      <c r="X2617" s="191">
        <v>8.0858314000000001E-2</v>
      </c>
      <c r="Y2617" s="191">
        <v>5.5250368000000001E-2</v>
      </c>
      <c r="Z2617" s="191">
        <v>3.6239852000000002E-3</v>
      </c>
      <c r="AA2617" s="191">
        <v>1.6850013999999999E-3</v>
      </c>
      <c r="AB2617" s="191">
        <v>1.8487225999999999E-2</v>
      </c>
      <c r="AC2617" s="191">
        <v>2.8829708999999999E-4</v>
      </c>
      <c r="AD2617" s="191">
        <v>1.5234357999999999E-3</v>
      </c>
      <c r="AE2617" s="76">
        <v>2.8375826E-8</v>
      </c>
      <c r="AF2617" s="76">
        <v>9.5958899000000002E-11</v>
      </c>
      <c r="AG2617" s="20">
        <v>2.3963264E-4</v>
      </c>
    </row>
    <row r="2618" spans="2:33" s="149" customFormat="1" x14ac:dyDescent="0.15">
      <c r="B2618" s="157" t="s">
        <v>6240</v>
      </c>
      <c r="C2618" s="288"/>
      <c r="D2618" s="118" t="s">
        <v>26</v>
      </c>
      <c r="E2618" s="201" t="s">
        <v>6241</v>
      </c>
      <c r="F2618" s="276">
        <f t="shared" si="441"/>
        <v>3.2049508121999998E-3</v>
      </c>
      <c r="G2618" s="276">
        <f t="shared" si="442"/>
        <v>3.07396958E-4</v>
      </c>
      <c r="H2618" s="276">
        <f t="shared" si="443"/>
        <v>6.967598652E-4</v>
      </c>
      <c r="I2618" s="276">
        <f t="shared" si="444"/>
        <v>4.4803089000000001E-5</v>
      </c>
      <c r="J2618" s="276">
        <v>2.1559908999999999E-3</v>
      </c>
      <c r="K2618" s="276">
        <v>6.3625643999999995E-4</v>
      </c>
      <c r="L2618" s="276">
        <v>5.1912829000000001E-5</v>
      </c>
      <c r="M2618" s="276">
        <v>1.0546766E-4</v>
      </c>
      <c r="N2618" s="276">
        <v>1.6820866999999999E-4</v>
      </c>
      <c r="O2618" s="276">
        <v>3.3720628E-5</v>
      </c>
      <c r="P2618" s="276">
        <v>8.5905961999999993E-6</v>
      </c>
      <c r="Q2618" s="276">
        <v>1.9661005000000001E-5</v>
      </c>
      <c r="R2618" s="276">
        <v>0</v>
      </c>
      <c r="S2618" s="276">
        <v>0</v>
      </c>
      <c r="T2618" s="276">
        <v>0</v>
      </c>
      <c r="U2618" s="276">
        <v>2.5142084000000001E-5</v>
      </c>
      <c r="V2618" s="287"/>
      <c r="W2618" s="246">
        <f t="shared" si="445"/>
        <v>1.5970302962962962E-2</v>
      </c>
      <c r="X2618" s="191">
        <v>8.0859561999999996E-2</v>
      </c>
      <c r="Y2618" s="191">
        <v>5.5251487000000002E-2</v>
      </c>
      <c r="Z2618" s="191">
        <v>3.6240592999999999E-3</v>
      </c>
      <c r="AA2618" s="191">
        <v>1.6850013999999999E-3</v>
      </c>
      <c r="AB2618" s="191">
        <v>1.848725E-2</v>
      </c>
      <c r="AC2618" s="191">
        <v>2.8830202000000002E-4</v>
      </c>
      <c r="AD2618" s="191">
        <v>1.5234628E-3</v>
      </c>
      <c r="AE2618" s="76">
        <v>2.8386453999999999E-8</v>
      </c>
      <c r="AF2618" s="76">
        <v>9.5990337000000003E-11</v>
      </c>
      <c r="AG2618" s="20">
        <v>2.396403E-4</v>
      </c>
    </row>
    <row r="2619" spans="2:33" s="149" customFormat="1" x14ac:dyDescent="0.15">
      <c r="B2619" s="157" t="s">
        <v>6242</v>
      </c>
      <c r="C2619" s="288"/>
      <c r="D2619" s="118" t="s">
        <v>26</v>
      </c>
      <c r="E2619" s="201" t="s">
        <v>6243</v>
      </c>
      <c r="F2619" s="276">
        <f t="shared" si="441"/>
        <v>3.2036032561999998E-3</v>
      </c>
      <c r="G2619" s="276">
        <f t="shared" si="442"/>
        <v>3.0735911900000001E-4</v>
      </c>
      <c r="H2619" s="276">
        <f t="shared" si="443"/>
        <v>6.9675060220000004E-4</v>
      </c>
      <c r="I2619" s="276">
        <f t="shared" si="444"/>
        <v>4.4789634999999998E-5</v>
      </c>
      <c r="J2619" s="276">
        <v>2.1547038999999999E-3</v>
      </c>
      <c r="K2619" s="276">
        <v>6.3624947000000005E-4</v>
      </c>
      <c r="L2619" s="276">
        <v>5.1911577999999999E-5</v>
      </c>
      <c r="M2619" s="276">
        <v>1.0546752999999999E-4</v>
      </c>
      <c r="N2619" s="276">
        <v>1.6820071E-4</v>
      </c>
      <c r="O2619" s="276">
        <v>3.3690879000000002E-5</v>
      </c>
      <c r="P2619" s="276">
        <v>8.5895542000000006E-6</v>
      </c>
      <c r="Q2619" s="276">
        <v>1.9659596999999999E-5</v>
      </c>
      <c r="R2619" s="276">
        <v>0</v>
      </c>
      <c r="S2619" s="276">
        <v>0</v>
      </c>
      <c r="T2619" s="276">
        <v>0</v>
      </c>
      <c r="U2619" s="276">
        <v>2.5130037999999999E-5</v>
      </c>
      <c r="V2619" s="287"/>
      <c r="W2619" s="246">
        <f t="shared" si="445"/>
        <v>1.5960769629629629E-2</v>
      </c>
      <c r="X2619" s="191">
        <v>8.0858316E-2</v>
      </c>
      <c r="Y2619" s="191">
        <v>5.5250371E-2</v>
      </c>
      <c r="Z2619" s="191">
        <v>3.6239852000000002E-3</v>
      </c>
      <c r="AA2619" s="191">
        <v>1.6850013999999999E-3</v>
      </c>
      <c r="AB2619" s="191">
        <v>1.8487225999999999E-2</v>
      </c>
      <c r="AC2619" s="191">
        <v>2.8829708999999999E-4</v>
      </c>
      <c r="AD2619" s="191">
        <v>1.5234357999999999E-3</v>
      </c>
      <c r="AE2619" s="76">
        <v>2.8375826E-8</v>
      </c>
      <c r="AF2619" s="76">
        <v>9.5958899000000002E-11</v>
      </c>
      <c r="AG2619" s="20">
        <v>2.3963264999999999E-4</v>
      </c>
    </row>
    <row r="2620" spans="2:33" s="149" customFormat="1" x14ac:dyDescent="0.15">
      <c r="B2620" s="157" t="s">
        <v>6244</v>
      </c>
      <c r="C2620" s="288"/>
      <c r="D2620" s="118" t="s">
        <v>26</v>
      </c>
      <c r="E2620" s="201" t="s">
        <v>6245</v>
      </c>
      <c r="F2620" s="276">
        <f t="shared" si="441"/>
        <v>3.2036032561999998E-3</v>
      </c>
      <c r="G2620" s="276">
        <f t="shared" si="442"/>
        <v>3.0735911900000001E-4</v>
      </c>
      <c r="H2620" s="276">
        <f t="shared" si="443"/>
        <v>6.9675060220000004E-4</v>
      </c>
      <c r="I2620" s="276">
        <f t="shared" si="444"/>
        <v>4.4789634999999998E-5</v>
      </c>
      <c r="J2620" s="276">
        <v>2.1547038999999999E-3</v>
      </c>
      <c r="K2620" s="276">
        <v>6.3624947000000005E-4</v>
      </c>
      <c r="L2620" s="276">
        <v>5.1911577999999999E-5</v>
      </c>
      <c r="M2620" s="276">
        <v>1.0546752999999999E-4</v>
      </c>
      <c r="N2620" s="276">
        <v>1.6820071E-4</v>
      </c>
      <c r="O2620" s="276">
        <v>3.3690879000000002E-5</v>
      </c>
      <c r="P2620" s="276">
        <v>8.5895542000000006E-6</v>
      </c>
      <c r="Q2620" s="276">
        <v>1.9659596999999999E-5</v>
      </c>
      <c r="R2620" s="276">
        <v>0</v>
      </c>
      <c r="S2620" s="276">
        <v>0</v>
      </c>
      <c r="T2620" s="276">
        <v>0</v>
      </c>
      <c r="U2620" s="276">
        <v>2.5130037999999999E-5</v>
      </c>
      <c r="V2620" s="287"/>
      <c r="W2620" s="246">
        <f t="shared" si="445"/>
        <v>1.5960769629629629E-2</v>
      </c>
      <c r="X2620" s="191">
        <v>8.0858316E-2</v>
      </c>
      <c r="Y2620" s="191">
        <v>5.5250371E-2</v>
      </c>
      <c r="Z2620" s="191">
        <v>3.6239852000000002E-3</v>
      </c>
      <c r="AA2620" s="191">
        <v>1.6850013999999999E-3</v>
      </c>
      <c r="AB2620" s="191">
        <v>1.8487225999999999E-2</v>
      </c>
      <c r="AC2620" s="191">
        <v>2.8829708999999999E-4</v>
      </c>
      <c r="AD2620" s="191">
        <v>1.5234357999999999E-3</v>
      </c>
      <c r="AE2620" s="76">
        <v>2.8375826E-8</v>
      </c>
      <c r="AF2620" s="76">
        <v>9.5958899000000002E-11</v>
      </c>
      <c r="AG2620" s="20">
        <v>2.3963264999999999E-4</v>
      </c>
    </row>
    <row r="2621" spans="2:33" s="149" customFormat="1" x14ac:dyDescent="0.15">
      <c r="B2621" s="157" t="s">
        <v>6246</v>
      </c>
      <c r="C2621" s="288"/>
      <c r="D2621" s="118" t="s">
        <v>26</v>
      </c>
      <c r="E2621" s="201" t="s">
        <v>6247</v>
      </c>
      <c r="F2621" s="276">
        <f t="shared" si="441"/>
        <v>3.2036032561999998E-3</v>
      </c>
      <c r="G2621" s="276">
        <f t="shared" si="442"/>
        <v>3.0735911900000001E-4</v>
      </c>
      <c r="H2621" s="276">
        <f t="shared" si="443"/>
        <v>6.9675060220000004E-4</v>
      </c>
      <c r="I2621" s="276">
        <f t="shared" si="444"/>
        <v>4.4789634999999998E-5</v>
      </c>
      <c r="J2621" s="276">
        <v>2.1547038999999999E-3</v>
      </c>
      <c r="K2621" s="276">
        <v>6.3624947000000005E-4</v>
      </c>
      <c r="L2621" s="276">
        <v>5.1911577999999999E-5</v>
      </c>
      <c r="M2621" s="276">
        <v>1.0546752999999999E-4</v>
      </c>
      <c r="N2621" s="276">
        <v>1.6820071E-4</v>
      </c>
      <c r="O2621" s="276">
        <v>3.3690879000000002E-5</v>
      </c>
      <c r="P2621" s="276">
        <v>8.5895542000000006E-6</v>
      </c>
      <c r="Q2621" s="276">
        <v>1.9659596999999999E-5</v>
      </c>
      <c r="R2621" s="276">
        <v>0</v>
      </c>
      <c r="S2621" s="276">
        <v>0</v>
      </c>
      <c r="T2621" s="276">
        <v>0</v>
      </c>
      <c r="U2621" s="276">
        <v>2.5130037999999999E-5</v>
      </c>
      <c r="V2621" s="287"/>
      <c r="W2621" s="246">
        <f t="shared" si="445"/>
        <v>1.5960769629629629E-2</v>
      </c>
      <c r="X2621" s="191">
        <v>8.0858316E-2</v>
      </c>
      <c r="Y2621" s="191">
        <v>5.5250371E-2</v>
      </c>
      <c r="Z2621" s="191">
        <v>3.6239852000000002E-3</v>
      </c>
      <c r="AA2621" s="191">
        <v>1.6850013999999999E-3</v>
      </c>
      <c r="AB2621" s="191">
        <v>1.8487225999999999E-2</v>
      </c>
      <c r="AC2621" s="191">
        <v>2.8829708999999999E-4</v>
      </c>
      <c r="AD2621" s="191">
        <v>1.5234357999999999E-3</v>
      </c>
      <c r="AE2621" s="76">
        <v>2.8375826E-8</v>
      </c>
      <c r="AF2621" s="76">
        <v>9.5958899000000002E-11</v>
      </c>
      <c r="AG2621" s="20">
        <v>2.3963264999999999E-4</v>
      </c>
    </row>
    <row r="2622" spans="2:33" s="149" customFormat="1" x14ac:dyDescent="0.15">
      <c r="B2622" s="157" t="s">
        <v>6248</v>
      </c>
      <c r="C2622" s="288"/>
      <c r="D2622" s="118" t="s">
        <v>26</v>
      </c>
      <c r="E2622" s="201" t="s">
        <v>6249</v>
      </c>
      <c r="F2622" s="276">
        <f t="shared" si="441"/>
        <v>3.2036032561999998E-3</v>
      </c>
      <c r="G2622" s="276">
        <f t="shared" si="442"/>
        <v>3.0735911900000001E-4</v>
      </c>
      <c r="H2622" s="276">
        <f t="shared" si="443"/>
        <v>6.9675060220000004E-4</v>
      </c>
      <c r="I2622" s="276">
        <f t="shared" si="444"/>
        <v>4.4789634999999998E-5</v>
      </c>
      <c r="J2622" s="276">
        <v>2.1547038999999999E-3</v>
      </c>
      <c r="K2622" s="276">
        <v>6.3624947000000005E-4</v>
      </c>
      <c r="L2622" s="276">
        <v>5.1911577999999999E-5</v>
      </c>
      <c r="M2622" s="276">
        <v>1.0546752999999999E-4</v>
      </c>
      <c r="N2622" s="276">
        <v>1.6820071E-4</v>
      </c>
      <c r="O2622" s="276">
        <v>3.3690879000000002E-5</v>
      </c>
      <c r="P2622" s="276">
        <v>8.5895542000000006E-6</v>
      </c>
      <c r="Q2622" s="276">
        <v>1.9659596999999999E-5</v>
      </c>
      <c r="R2622" s="276">
        <v>0</v>
      </c>
      <c r="S2622" s="276">
        <v>0</v>
      </c>
      <c r="T2622" s="276">
        <v>0</v>
      </c>
      <c r="U2622" s="276">
        <v>2.5130037999999999E-5</v>
      </c>
      <c r="V2622" s="287"/>
      <c r="W2622" s="246">
        <f t="shared" si="445"/>
        <v>1.5960769629629629E-2</v>
      </c>
      <c r="X2622" s="191">
        <v>8.0858316E-2</v>
      </c>
      <c r="Y2622" s="191">
        <v>5.5250371E-2</v>
      </c>
      <c r="Z2622" s="191">
        <v>3.6239852000000002E-3</v>
      </c>
      <c r="AA2622" s="191">
        <v>1.6850013999999999E-3</v>
      </c>
      <c r="AB2622" s="191">
        <v>1.8487225999999999E-2</v>
      </c>
      <c r="AC2622" s="191">
        <v>2.8829708999999999E-4</v>
      </c>
      <c r="AD2622" s="191">
        <v>1.5234357999999999E-3</v>
      </c>
      <c r="AE2622" s="76">
        <v>2.8375826E-8</v>
      </c>
      <c r="AF2622" s="76">
        <v>9.5958899000000002E-11</v>
      </c>
      <c r="AG2622" s="20">
        <v>2.3963264999999999E-4</v>
      </c>
    </row>
    <row r="2623" spans="2:33" s="149" customFormat="1" x14ac:dyDescent="0.15">
      <c r="B2623" s="157" t="s">
        <v>6250</v>
      </c>
      <c r="C2623" s="288"/>
      <c r="D2623" s="118" t="s">
        <v>26</v>
      </c>
      <c r="E2623" s="201" t="s">
        <v>6251</v>
      </c>
      <c r="F2623" s="276">
        <f t="shared" si="441"/>
        <v>3.2036032561999998E-3</v>
      </c>
      <c r="G2623" s="276">
        <f t="shared" si="442"/>
        <v>3.0735911900000001E-4</v>
      </c>
      <c r="H2623" s="276">
        <f t="shared" si="443"/>
        <v>6.9675060220000004E-4</v>
      </c>
      <c r="I2623" s="276">
        <f t="shared" si="444"/>
        <v>4.4789634999999998E-5</v>
      </c>
      <c r="J2623" s="276">
        <v>2.1547038999999999E-3</v>
      </c>
      <c r="K2623" s="276">
        <v>6.3624947000000005E-4</v>
      </c>
      <c r="L2623" s="276">
        <v>5.1911577999999999E-5</v>
      </c>
      <c r="M2623" s="276">
        <v>1.0546752999999999E-4</v>
      </c>
      <c r="N2623" s="276">
        <v>1.6820071E-4</v>
      </c>
      <c r="O2623" s="276">
        <v>3.3690879000000002E-5</v>
      </c>
      <c r="P2623" s="276">
        <v>8.5895542000000006E-6</v>
      </c>
      <c r="Q2623" s="276">
        <v>1.9659596999999999E-5</v>
      </c>
      <c r="R2623" s="276">
        <v>0</v>
      </c>
      <c r="S2623" s="276">
        <v>0</v>
      </c>
      <c r="T2623" s="276">
        <v>0</v>
      </c>
      <c r="U2623" s="276">
        <v>2.5130037999999999E-5</v>
      </c>
      <c r="V2623" s="287"/>
      <c r="W2623" s="246">
        <f t="shared" si="445"/>
        <v>1.5960769629629629E-2</v>
      </c>
      <c r="X2623" s="191">
        <v>8.0858316E-2</v>
      </c>
      <c r="Y2623" s="191">
        <v>5.5250371E-2</v>
      </c>
      <c r="Z2623" s="191">
        <v>3.6239852000000002E-3</v>
      </c>
      <c r="AA2623" s="191">
        <v>1.6850013999999999E-3</v>
      </c>
      <c r="AB2623" s="191">
        <v>1.8487225999999999E-2</v>
      </c>
      <c r="AC2623" s="191">
        <v>2.8829708999999999E-4</v>
      </c>
      <c r="AD2623" s="191">
        <v>1.5234357999999999E-3</v>
      </c>
      <c r="AE2623" s="76">
        <v>2.8375826E-8</v>
      </c>
      <c r="AF2623" s="76">
        <v>9.5958899000000002E-11</v>
      </c>
      <c r="AG2623" s="20">
        <v>2.3963264999999999E-4</v>
      </c>
    </row>
    <row r="2624" spans="2:33" s="149" customFormat="1" x14ac:dyDescent="0.15">
      <c r="B2624" s="157" t="s">
        <v>6252</v>
      </c>
      <c r="C2624" s="288"/>
      <c r="D2624" s="118" t="s">
        <v>26</v>
      </c>
      <c r="E2624" s="201" t="s">
        <v>6253</v>
      </c>
      <c r="F2624" s="276">
        <f t="shared" si="441"/>
        <v>3.2036032561999998E-3</v>
      </c>
      <c r="G2624" s="276">
        <f t="shared" si="442"/>
        <v>3.0735911900000001E-4</v>
      </c>
      <c r="H2624" s="276">
        <f t="shared" si="443"/>
        <v>6.9675060220000004E-4</v>
      </c>
      <c r="I2624" s="276">
        <f t="shared" si="444"/>
        <v>4.4789634999999998E-5</v>
      </c>
      <c r="J2624" s="276">
        <v>2.1547038999999999E-3</v>
      </c>
      <c r="K2624" s="276">
        <v>6.3624947000000005E-4</v>
      </c>
      <c r="L2624" s="276">
        <v>5.1911577999999999E-5</v>
      </c>
      <c r="M2624" s="276">
        <v>1.0546752999999999E-4</v>
      </c>
      <c r="N2624" s="276">
        <v>1.6820071E-4</v>
      </c>
      <c r="O2624" s="276">
        <v>3.3690879000000002E-5</v>
      </c>
      <c r="P2624" s="276">
        <v>8.5895542000000006E-6</v>
      </c>
      <c r="Q2624" s="276">
        <v>1.9659596999999999E-5</v>
      </c>
      <c r="R2624" s="276">
        <v>0</v>
      </c>
      <c r="S2624" s="276">
        <v>0</v>
      </c>
      <c r="T2624" s="276">
        <v>0</v>
      </c>
      <c r="U2624" s="276">
        <v>2.5130037999999999E-5</v>
      </c>
      <c r="V2624" s="287"/>
      <c r="W2624" s="246">
        <f t="shared" si="445"/>
        <v>1.5960769629629629E-2</v>
      </c>
      <c r="X2624" s="191">
        <v>8.0858316E-2</v>
      </c>
      <c r="Y2624" s="191">
        <v>5.5250371E-2</v>
      </c>
      <c r="Z2624" s="191">
        <v>3.6239852000000002E-3</v>
      </c>
      <c r="AA2624" s="191">
        <v>1.6850013999999999E-3</v>
      </c>
      <c r="AB2624" s="191">
        <v>1.8487225999999999E-2</v>
      </c>
      <c r="AC2624" s="191">
        <v>2.8829708999999999E-4</v>
      </c>
      <c r="AD2624" s="191">
        <v>1.5234357999999999E-3</v>
      </c>
      <c r="AE2624" s="76">
        <v>2.8375826E-8</v>
      </c>
      <c r="AF2624" s="76">
        <v>9.5958899000000002E-11</v>
      </c>
      <c r="AG2624" s="20">
        <v>2.3963264999999999E-4</v>
      </c>
    </row>
    <row r="2625" spans="2:33" s="149" customFormat="1" x14ac:dyDescent="0.15">
      <c r="B2625" s="157" t="s">
        <v>6254</v>
      </c>
      <c r="C2625" s="288"/>
      <c r="D2625" s="118" t="s">
        <v>26</v>
      </c>
      <c r="E2625" s="201" t="s">
        <v>6255</v>
      </c>
      <c r="F2625" s="276">
        <f t="shared" si="441"/>
        <v>3.2036032561999998E-3</v>
      </c>
      <c r="G2625" s="276">
        <f t="shared" si="442"/>
        <v>3.0735911900000001E-4</v>
      </c>
      <c r="H2625" s="276">
        <f t="shared" si="443"/>
        <v>6.9675060220000004E-4</v>
      </c>
      <c r="I2625" s="276">
        <f t="shared" si="444"/>
        <v>4.4789634999999998E-5</v>
      </c>
      <c r="J2625" s="276">
        <v>2.1547038999999999E-3</v>
      </c>
      <c r="K2625" s="276">
        <v>6.3624947000000005E-4</v>
      </c>
      <c r="L2625" s="276">
        <v>5.1911577999999999E-5</v>
      </c>
      <c r="M2625" s="276">
        <v>1.0546752999999999E-4</v>
      </c>
      <c r="N2625" s="276">
        <v>1.6820071E-4</v>
      </c>
      <c r="O2625" s="276">
        <v>3.3690879000000002E-5</v>
      </c>
      <c r="P2625" s="276">
        <v>8.5895542000000006E-6</v>
      </c>
      <c r="Q2625" s="276">
        <v>1.9659596999999999E-5</v>
      </c>
      <c r="R2625" s="276">
        <v>0</v>
      </c>
      <c r="S2625" s="276">
        <v>0</v>
      </c>
      <c r="T2625" s="276">
        <v>0</v>
      </c>
      <c r="U2625" s="276">
        <v>2.5130037999999999E-5</v>
      </c>
      <c r="V2625" s="287"/>
      <c r="W2625" s="246">
        <f t="shared" si="445"/>
        <v>1.5960769629629629E-2</v>
      </c>
      <c r="X2625" s="191">
        <v>8.0858316E-2</v>
      </c>
      <c r="Y2625" s="191">
        <v>5.5250371E-2</v>
      </c>
      <c r="Z2625" s="191">
        <v>3.6239852000000002E-3</v>
      </c>
      <c r="AA2625" s="191">
        <v>1.6850013999999999E-3</v>
      </c>
      <c r="AB2625" s="191">
        <v>1.8487225999999999E-2</v>
      </c>
      <c r="AC2625" s="191">
        <v>2.8829708999999999E-4</v>
      </c>
      <c r="AD2625" s="191">
        <v>1.5234357999999999E-3</v>
      </c>
      <c r="AE2625" s="76">
        <v>2.8375826E-8</v>
      </c>
      <c r="AF2625" s="76">
        <v>9.5958899000000002E-11</v>
      </c>
      <c r="AG2625" s="20">
        <v>2.3963264999999999E-4</v>
      </c>
    </row>
    <row r="2626" spans="2:33" s="149" customFormat="1" x14ac:dyDescent="0.15">
      <c r="B2626" s="157" t="s">
        <v>6256</v>
      </c>
      <c r="C2626" s="288"/>
      <c r="D2626" s="118" t="s">
        <v>26</v>
      </c>
      <c r="E2626" s="201" t="s">
        <v>6257</v>
      </c>
      <c r="F2626" s="276">
        <f t="shared" si="441"/>
        <v>1.1286173203000001E-2</v>
      </c>
      <c r="G2626" s="276">
        <f t="shared" si="442"/>
        <v>1.4574072499999998E-3</v>
      </c>
      <c r="H2626" s="276">
        <f t="shared" si="443"/>
        <v>1.9915950570000003E-3</v>
      </c>
      <c r="I2626" s="276">
        <f t="shared" si="444"/>
        <v>2.1014859600000001E-4</v>
      </c>
      <c r="J2626" s="276">
        <v>7.6270223000000003E-3</v>
      </c>
      <c r="K2626" s="276">
        <v>1.8160925E-3</v>
      </c>
      <c r="L2626" s="276">
        <v>1.4480349000000001E-4</v>
      </c>
      <c r="M2626" s="276">
        <v>2.5899695E-4</v>
      </c>
      <c r="N2626" s="276">
        <v>1.0263316999999999E-3</v>
      </c>
      <c r="O2626" s="276">
        <v>1.720786E-4</v>
      </c>
      <c r="P2626" s="276">
        <v>3.0699067000000002E-5</v>
      </c>
      <c r="Q2626" s="276">
        <v>1.2687363999999999E-4</v>
      </c>
      <c r="R2626" s="276">
        <v>0</v>
      </c>
      <c r="S2626" s="276">
        <v>0</v>
      </c>
      <c r="T2626" s="276">
        <v>0</v>
      </c>
      <c r="U2626" s="276">
        <v>8.3274956000000004E-5</v>
      </c>
      <c r="V2626" s="287"/>
      <c r="W2626" s="246">
        <f t="shared" si="445"/>
        <v>5.6496461481481478E-2</v>
      </c>
      <c r="X2626" s="191">
        <v>0.32553778</v>
      </c>
      <c r="Y2626" s="191">
        <v>0.22812394</v>
      </c>
      <c r="Z2626" s="191">
        <v>2.898862E-2</v>
      </c>
      <c r="AA2626" s="191">
        <v>3.5330090000000001E-3</v>
      </c>
      <c r="AB2626" s="191">
        <v>4.9808818999999997E-2</v>
      </c>
      <c r="AC2626" s="191">
        <v>2.1776496E-3</v>
      </c>
      <c r="AD2626" s="191">
        <v>1.2905741E-2</v>
      </c>
      <c r="AE2626" s="76">
        <v>1.0542217999999999E-7</v>
      </c>
      <c r="AF2626" s="76">
        <v>3.0875135000000001E-10</v>
      </c>
      <c r="AG2626" s="20">
        <v>9.8803169999999991E-4</v>
      </c>
    </row>
    <row r="2627" spans="2:33" s="149" customFormat="1" x14ac:dyDescent="0.15">
      <c r="B2627" s="157" t="s">
        <v>6258</v>
      </c>
      <c r="C2627" s="288"/>
      <c r="D2627" s="118" t="s">
        <v>26</v>
      </c>
      <c r="E2627" s="201" t="s">
        <v>6259</v>
      </c>
      <c r="F2627" s="276">
        <f t="shared" si="441"/>
        <v>3.2053649509000003E-3</v>
      </c>
      <c r="G2627" s="276">
        <f t="shared" si="442"/>
        <v>3.07409114E-4</v>
      </c>
      <c r="H2627" s="276">
        <f t="shared" si="443"/>
        <v>6.9676164190000001E-4</v>
      </c>
      <c r="I2627" s="276">
        <f t="shared" si="444"/>
        <v>4.4781494999999998E-5</v>
      </c>
      <c r="J2627" s="276">
        <v>2.1564127000000002E-3</v>
      </c>
      <c r="K2627" s="276">
        <v>6.3625750000000005E-4</v>
      </c>
      <c r="L2627" s="276">
        <v>5.1913221E-5</v>
      </c>
      <c r="M2627" s="276">
        <v>1.0546770999999999E-4</v>
      </c>
      <c r="N2627" s="276">
        <v>1.6821109E-4</v>
      </c>
      <c r="O2627" s="276">
        <v>3.3730314000000003E-5</v>
      </c>
      <c r="P2627" s="276">
        <v>8.5909209000000002E-6</v>
      </c>
      <c r="Q2627" s="276">
        <v>1.9661247999999999E-5</v>
      </c>
      <c r="R2627" s="276">
        <v>0</v>
      </c>
      <c r="S2627" s="276">
        <v>0</v>
      </c>
      <c r="T2627" s="276">
        <v>0</v>
      </c>
      <c r="U2627" s="276">
        <v>2.5120246999999999E-5</v>
      </c>
      <c r="V2627" s="287"/>
      <c r="W2627" s="246">
        <f t="shared" si="445"/>
        <v>1.5973427407407408E-2</v>
      </c>
      <c r="X2627" s="191">
        <v>8.0859724999999993E-2</v>
      </c>
      <c r="Y2627" s="191">
        <v>5.5251573999999998E-2</v>
      </c>
      <c r="Z2627" s="191">
        <v>3.6241145000000001E-3</v>
      </c>
      <c r="AA2627" s="191">
        <v>1.6850013999999999E-3</v>
      </c>
      <c r="AB2627" s="191">
        <v>1.848725E-2</v>
      </c>
      <c r="AC2627" s="191">
        <v>2.8830149999999998E-4</v>
      </c>
      <c r="AD2627" s="191">
        <v>1.5234840000000001E-3</v>
      </c>
      <c r="AE2627" s="76">
        <v>2.8389914E-8</v>
      </c>
      <c r="AF2627" s="76">
        <v>9.6000611999999996E-11</v>
      </c>
      <c r="AG2627" s="20">
        <v>2.3964082999999999E-4</v>
      </c>
    </row>
    <row r="2628" spans="2:33" s="149" customFormat="1" x14ac:dyDescent="0.15">
      <c r="B2628" s="157" t="s">
        <v>6260</v>
      </c>
      <c r="C2628" s="288"/>
      <c r="D2628" s="118" t="s">
        <v>26</v>
      </c>
      <c r="E2628" s="201" t="s">
        <v>6261</v>
      </c>
      <c r="F2628" s="276">
        <f t="shared" si="441"/>
        <v>3.5493734479000003E-3</v>
      </c>
      <c r="G2628" s="276">
        <f t="shared" si="442"/>
        <v>3.4206963E-4</v>
      </c>
      <c r="H2628" s="276">
        <f t="shared" si="443"/>
        <v>7.5792347089999996E-4</v>
      </c>
      <c r="I2628" s="276">
        <f t="shared" si="444"/>
        <v>4.9830646999999999E-5</v>
      </c>
      <c r="J2628" s="276">
        <v>2.3995497000000002E-3</v>
      </c>
      <c r="K2628" s="276">
        <v>6.9059741999999999E-4</v>
      </c>
      <c r="L2628" s="276">
        <v>5.7766497000000002E-5</v>
      </c>
      <c r="M2628" s="276">
        <v>1.1735924E-4</v>
      </c>
      <c r="N2628" s="276">
        <v>1.8717695E-4</v>
      </c>
      <c r="O2628" s="276">
        <v>3.7533439999999998E-5</v>
      </c>
      <c r="P2628" s="276">
        <v>9.5595539E-6</v>
      </c>
      <c r="Q2628" s="276">
        <v>2.1878072E-5</v>
      </c>
      <c r="R2628" s="276">
        <v>0</v>
      </c>
      <c r="S2628" s="276">
        <v>0</v>
      </c>
      <c r="T2628" s="276">
        <v>0</v>
      </c>
      <c r="U2628" s="276">
        <v>2.7952574999999999E-5</v>
      </c>
      <c r="V2628" s="287"/>
      <c r="W2628" s="246">
        <f t="shared" si="445"/>
        <v>1.7774442222222221E-2</v>
      </c>
      <c r="X2628" s="191">
        <v>8.9976743999999997E-2</v>
      </c>
      <c r="Y2628" s="191">
        <v>6.1481252E-2</v>
      </c>
      <c r="Z2628" s="191">
        <v>4.0327371999999998E-3</v>
      </c>
      <c r="AA2628" s="191">
        <v>1.8749869E-3</v>
      </c>
      <c r="AB2628" s="191">
        <v>2.0571701000000001E-2</v>
      </c>
      <c r="AC2628" s="191">
        <v>3.2080790999999999E-4</v>
      </c>
      <c r="AD2628" s="191">
        <v>1.6952584E-3</v>
      </c>
      <c r="AE2628" s="76">
        <v>3.1292051E-8</v>
      </c>
      <c r="AF2628" s="76">
        <v>1.0647666E-10</v>
      </c>
      <c r="AG2628" s="20">
        <v>2.6666069000000001E-4</v>
      </c>
    </row>
    <row r="2629" spans="2:33" s="149" customFormat="1" x14ac:dyDescent="0.15">
      <c r="B2629" s="157" t="s">
        <v>6262</v>
      </c>
      <c r="C2629" s="288"/>
      <c r="D2629" s="118" t="s">
        <v>26</v>
      </c>
      <c r="E2629" s="201" t="s">
        <v>6263</v>
      </c>
      <c r="F2629" s="276">
        <f t="shared" si="441"/>
        <v>5.6935520760000007E-3</v>
      </c>
      <c r="G2629" s="276">
        <f t="shared" si="442"/>
        <v>3.81295582E-3</v>
      </c>
      <c r="H2629" s="276">
        <f t="shared" si="443"/>
        <v>1.23665575E-3</v>
      </c>
      <c r="I2629" s="276">
        <f t="shared" si="444"/>
        <v>5.0858355999999994E-5</v>
      </c>
      <c r="J2629" s="276">
        <v>5.9308215000000004E-4</v>
      </c>
      <c r="K2629" s="276">
        <v>9.5606111999999997E-4</v>
      </c>
      <c r="L2629" s="276">
        <v>1.6015294000000001E-4</v>
      </c>
      <c r="M2629" s="276">
        <v>2.2765700999999999E-4</v>
      </c>
      <c r="N2629" s="276">
        <v>3.4597586E-3</v>
      </c>
      <c r="O2629" s="276">
        <v>1.2554021E-4</v>
      </c>
      <c r="P2629" s="276">
        <v>1.2044169E-4</v>
      </c>
      <c r="Q2629" s="276">
        <v>3.1338248999999998E-5</v>
      </c>
      <c r="R2629" s="276">
        <v>0</v>
      </c>
      <c r="S2629" s="276">
        <v>0</v>
      </c>
      <c r="T2629" s="276">
        <v>0</v>
      </c>
      <c r="U2629" s="276">
        <v>1.9520106999999999E-5</v>
      </c>
      <c r="V2629" s="287"/>
      <c r="W2629" s="246">
        <f t="shared" si="445"/>
        <v>4.393201111111111E-3</v>
      </c>
      <c r="X2629" s="191">
        <v>1.3797073</v>
      </c>
      <c r="Y2629" s="191">
        <v>5.1837719999999997E-2</v>
      </c>
      <c r="Z2629" s="191">
        <v>4.6133610999999998E-2</v>
      </c>
      <c r="AA2629" s="191">
        <v>2.8695145999999998E-4</v>
      </c>
      <c r="AB2629" s="191">
        <v>1.27115</v>
      </c>
      <c r="AC2629" s="191">
        <v>4.9454439000000004E-4</v>
      </c>
      <c r="AD2629" s="191">
        <v>9.8044611999999996E-3</v>
      </c>
      <c r="AE2629" s="76">
        <v>7.4912471999999994E-8</v>
      </c>
      <c r="AF2629" s="76">
        <v>3.9184955000000001E-10</v>
      </c>
      <c r="AG2629" s="20">
        <v>4.3307405E-4</v>
      </c>
    </row>
    <row r="2630" spans="2:33" s="149" customFormat="1" x14ac:dyDescent="0.15">
      <c r="B2630" s="157" t="s">
        <v>6264</v>
      </c>
      <c r="C2630" s="288"/>
      <c r="D2630" s="118" t="s">
        <v>26</v>
      </c>
      <c r="E2630" s="201" t="s">
        <v>6265</v>
      </c>
      <c r="F2630" s="276">
        <f t="shared" si="441"/>
        <v>4.6496077860000004E-3</v>
      </c>
      <c r="G2630" s="276">
        <f t="shared" si="442"/>
        <v>2.3569815099999999E-3</v>
      </c>
      <c r="H2630" s="276">
        <f t="shared" si="443"/>
        <v>1.05204856E-3</v>
      </c>
      <c r="I2630" s="276">
        <f t="shared" si="444"/>
        <v>6.3937215999999999E-5</v>
      </c>
      <c r="J2630" s="276">
        <v>1.1766405E-3</v>
      </c>
      <c r="K2630" s="276">
        <v>7.8959284999999995E-4</v>
      </c>
      <c r="L2630" s="276">
        <v>1.3502961E-4</v>
      </c>
      <c r="M2630" s="276">
        <v>5.0446439E-4</v>
      </c>
      <c r="N2630" s="276">
        <v>1.7333345E-3</v>
      </c>
      <c r="O2630" s="276">
        <v>1.1918262E-4</v>
      </c>
      <c r="P2630" s="276">
        <v>1.2742609999999999E-4</v>
      </c>
      <c r="Q2630" s="276">
        <v>4.7280570000000001E-5</v>
      </c>
      <c r="R2630" s="276">
        <v>0</v>
      </c>
      <c r="S2630" s="276">
        <v>0</v>
      </c>
      <c r="T2630" s="276">
        <v>0</v>
      </c>
      <c r="U2630" s="276">
        <v>1.6656646000000002E-5</v>
      </c>
      <c r="V2630" s="287"/>
      <c r="W2630" s="246">
        <f t="shared" si="445"/>
        <v>8.7158555555555545E-3</v>
      </c>
      <c r="X2630" s="191">
        <v>1.5011393</v>
      </c>
      <c r="Y2630" s="191">
        <v>0.13019586</v>
      </c>
      <c r="Z2630" s="191">
        <v>2.8800640999999998E-2</v>
      </c>
      <c r="AA2630" s="191">
        <v>2.9302335999999997E-4</v>
      </c>
      <c r="AB2630" s="191">
        <v>1.3349618000000001</v>
      </c>
      <c r="AC2630" s="191">
        <v>3.9954939999999999E-4</v>
      </c>
      <c r="AD2630" s="191">
        <v>6.4884894999999998E-3</v>
      </c>
      <c r="AE2630" s="76">
        <v>4.9847299000000002E-8</v>
      </c>
      <c r="AF2630" s="76">
        <v>4.1241907999999999E-10</v>
      </c>
      <c r="AG2630" s="20">
        <v>1.1906887999999999E-3</v>
      </c>
    </row>
    <row r="2631" spans="2:33" s="149" customFormat="1" x14ac:dyDescent="0.15">
      <c r="B2631" s="157" t="s">
        <v>6266</v>
      </c>
      <c r="C2631" s="288"/>
      <c r="D2631" s="118" t="s">
        <v>26</v>
      </c>
      <c r="E2631" s="201" t="s">
        <v>6267</v>
      </c>
      <c r="F2631" s="276">
        <f t="shared" si="441"/>
        <v>5.0926811109999999E-3</v>
      </c>
      <c r="G2631" s="276">
        <f t="shared" si="442"/>
        <v>2.5711674699999999E-3</v>
      </c>
      <c r="H2631" s="276">
        <f t="shared" si="443"/>
        <v>1.09844402E-3</v>
      </c>
      <c r="I2631" s="276">
        <f t="shared" si="444"/>
        <v>8.378232100000001E-5</v>
      </c>
      <c r="J2631" s="276">
        <v>1.3392873000000001E-3</v>
      </c>
      <c r="K2631" s="276">
        <v>8.5899339999999998E-4</v>
      </c>
      <c r="L2631" s="276">
        <v>1.3551363000000001E-4</v>
      </c>
      <c r="M2631" s="276">
        <v>5.3994432999999997E-4</v>
      </c>
      <c r="N2631" s="276">
        <v>1.8710061E-3</v>
      </c>
      <c r="O2631" s="276">
        <v>1.6021703999999999E-4</v>
      </c>
      <c r="P2631" s="276">
        <v>1.0393699E-4</v>
      </c>
      <c r="Q2631" s="276">
        <v>6.4804042000000007E-5</v>
      </c>
      <c r="R2631" s="276">
        <v>0</v>
      </c>
      <c r="S2631" s="276">
        <v>0</v>
      </c>
      <c r="T2631" s="276">
        <v>0</v>
      </c>
      <c r="U2631" s="276">
        <v>1.8978279E-5</v>
      </c>
      <c r="V2631" s="287"/>
      <c r="W2631" s="246">
        <f t="shared" si="445"/>
        <v>9.9206466666666663E-3</v>
      </c>
      <c r="X2631" s="191">
        <v>1.6062372</v>
      </c>
      <c r="Y2631" s="191">
        <v>0.14318950999999999</v>
      </c>
      <c r="Z2631" s="191">
        <v>3.1067966999999998E-2</v>
      </c>
      <c r="AA2631" s="191">
        <v>3.1413452000000002E-4</v>
      </c>
      <c r="AB2631" s="191">
        <v>1.4240724</v>
      </c>
      <c r="AC2631" s="191">
        <v>4.5482808000000001E-4</v>
      </c>
      <c r="AD2631" s="191">
        <v>7.138419E-3</v>
      </c>
      <c r="AE2631" s="76">
        <v>5.3165019000000003E-8</v>
      </c>
      <c r="AF2631" s="76">
        <v>4.4259921E-10</v>
      </c>
      <c r="AG2631" s="20">
        <v>1.2941166000000001E-3</v>
      </c>
    </row>
    <row r="2632" spans="2:33" s="149" customFormat="1" x14ac:dyDescent="0.15">
      <c r="B2632" s="157" t="s">
        <v>6268</v>
      </c>
      <c r="C2632" s="288"/>
      <c r="D2632" s="118" t="s">
        <v>26</v>
      </c>
      <c r="E2632" s="201" t="s">
        <v>6269</v>
      </c>
      <c r="F2632" s="276">
        <f t="shared" si="441"/>
        <v>8.800838951000001E-3</v>
      </c>
      <c r="G2632" s="276">
        <f t="shared" si="442"/>
        <v>4.8237786699999998E-3</v>
      </c>
      <c r="H2632" s="276">
        <f t="shared" si="443"/>
        <v>1.4045537600000002E-3</v>
      </c>
      <c r="I2632" s="276">
        <f t="shared" si="444"/>
        <v>8.0534121000000003E-5</v>
      </c>
      <c r="J2632" s="276">
        <v>2.4919724E-3</v>
      </c>
      <c r="K2632" s="276">
        <v>1.0493042000000001E-3</v>
      </c>
      <c r="L2632" s="276">
        <v>1.8622041999999999E-4</v>
      </c>
      <c r="M2632" s="276">
        <v>1.2725015000000001E-3</v>
      </c>
      <c r="N2632" s="276">
        <v>3.3727957999999999E-3</v>
      </c>
      <c r="O2632" s="276">
        <v>1.7848137000000001E-4</v>
      </c>
      <c r="P2632" s="276">
        <v>1.6902913999999999E-4</v>
      </c>
      <c r="Q2632" s="276">
        <v>6.3838622999999999E-5</v>
      </c>
      <c r="R2632" s="276">
        <v>0</v>
      </c>
      <c r="S2632" s="276">
        <v>0</v>
      </c>
      <c r="T2632" s="276">
        <v>0</v>
      </c>
      <c r="U2632" s="276">
        <v>1.6695498000000001E-5</v>
      </c>
      <c r="V2632" s="287"/>
      <c r="W2632" s="246">
        <f t="shared" si="445"/>
        <v>1.8459054814814812E-2</v>
      </c>
      <c r="X2632" s="191">
        <v>1.9552624999999999</v>
      </c>
      <c r="Y2632" s="191">
        <v>0.17031655000000001</v>
      </c>
      <c r="Z2632" s="191">
        <v>3.3399275000000001E-3</v>
      </c>
      <c r="AA2632" s="191">
        <v>3.8951766E-4</v>
      </c>
      <c r="AB2632" s="191">
        <v>1.7794540999999999</v>
      </c>
      <c r="AC2632" s="191">
        <v>2.2031937E-4</v>
      </c>
      <c r="AD2632" s="191">
        <v>1.5420839E-3</v>
      </c>
      <c r="AE2632" s="76">
        <v>9.4390748E-8</v>
      </c>
      <c r="AF2632" s="76">
        <v>5.9576652999999995E-10</v>
      </c>
      <c r="AG2632" s="20">
        <v>1.5671821999999999E-3</v>
      </c>
    </row>
    <row r="2633" spans="2:33" s="149" customFormat="1" x14ac:dyDescent="0.15">
      <c r="B2633" s="157" t="s">
        <v>6270</v>
      </c>
      <c r="C2633" s="288"/>
      <c r="D2633" s="118" t="s">
        <v>26</v>
      </c>
      <c r="E2633" s="201" t="s">
        <v>6271</v>
      </c>
      <c r="F2633" s="276">
        <f t="shared" si="441"/>
        <v>5.4663036869999999E-3</v>
      </c>
      <c r="G2633" s="276">
        <f t="shared" si="442"/>
        <v>3.80789022E-3</v>
      </c>
      <c r="H2633" s="276">
        <f t="shared" si="443"/>
        <v>1.02714438E-3</v>
      </c>
      <c r="I2633" s="276">
        <f t="shared" si="444"/>
        <v>5.0210126999999996E-5</v>
      </c>
      <c r="J2633" s="276">
        <v>5.8105896000000003E-4</v>
      </c>
      <c r="K2633" s="276">
        <v>7.7617772000000002E-4</v>
      </c>
      <c r="L2633" s="276">
        <v>1.3615858999999999E-4</v>
      </c>
      <c r="M2633" s="276">
        <v>2.2567459000000001E-4</v>
      </c>
      <c r="N2633" s="276">
        <v>3.4579639E-3</v>
      </c>
      <c r="O2633" s="276">
        <v>1.2425173000000001E-4</v>
      </c>
      <c r="P2633" s="276">
        <v>1.1480806999999999E-4</v>
      </c>
      <c r="Q2633" s="276">
        <v>3.1002988999999998E-5</v>
      </c>
      <c r="R2633" s="276">
        <v>0</v>
      </c>
      <c r="S2633" s="276">
        <v>0</v>
      </c>
      <c r="T2633" s="276">
        <v>0</v>
      </c>
      <c r="U2633" s="276">
        <v>1.9207137999999998E-5</v>
      </c>
      <c r="V2633" s="287"/>
      <c r="W2633" s="246">
        <f t="shared" si="445"/>
        <v>4.3041404444444445E-3</v>
      </c>
      <c r="X2633" s="191">
        <v>1.3247454999999999</v>
      </c>
      <c r="Y2633" s="191">
        <v>5.0270580000000002E-2</v>
      </c>
      <c r="Z2633" s="191">
        <v>4.5993834999999997E-2</v>
      </c>
      <c r="AA2633" s="191">
        <v>2.7505762000000001E-4</v>
      </c>
      <c r="AB2633" s="191">
        <v>1.2179431000000001</v>
      </c>
      <c r="AC2633" s="191">
        <v>4.9213971000000003E-4</v>
      </c>
      <c r="AD2633" s="191">
        <v>9.7708198999999999E-3</v>
      </c>
      <c r="AE2633" s="76">
        <v>7.4487250000000004E-8</v>
      </c>
      <c r="AF2633" s="76">
        <v>3.6933269999999999E-10</v>
      </c>
      <c r="AG2633" s="20">
        <v>4.1839022999999999E-4</v>
      </c>
    </row>
    <row r="2634" spans="2:33" s="149" customFormat="1" x14ac:dyDescent="0.15">
      <c r="B2634" s="157" t="s">
        <v>6272</v>
      </c>
      <c r="C2634" s="288"/>
      <c r="D2634" s="118" t="s">
        <v>26</v>
      </c>
      <c r="E2634" s="201" t="s">
        <v>6273</v>
      </c>
      <c r="F2634" s="276">
        <f t="shared" si="441"/>
        <v>1.0035328931000001E-2</v>
      </c>
      <c r="G2634" s="276">
        <f t="shared" si="442"/>
        <v>5.9461278999999997E-3</v>
      </c>
      <c r="H2634" s="276">
        <f t="shared" si="443"/>
        <v>2.3089590199999997E-3</v>
      </c>
      <c r="I2634" s="276">
        <f t="shared" si="444"/>
        <v>1.16774211E-4</v>
      </c>
      <c r="J2634" s="276">
        <v>1.6634677999999999E-3</v>
      </c>
      <c r="K2634" s="276">
        <v>1.9060928999999999E-3</v>
      </c>
      <c r="L2634" s="276">
        <v>2.5260811000000003E-4</v>
      </c>
      <c r="M2634" s="276">
        <v>3.2864093999999998E-4</v>
      </c>
      <c r="N2634" s="276">
        <v>5.3798559999999997E-3</v>
      </c>
      <c r="O2634" s="276">
        <v>2.3763096E-4</v>
      </c>
      <c r="P2634" s="276">
        <v>1.5025801E-4</v>
      </c>
      <c r="Q2634" s="276">
        <v>6.8168899000000001E-5</v>
      </c>
      <c r="R2634" s="276">
        <v>0</v>
      </c>
      <c r="S2634" s="276">
        <v>0</v>
      </c>
      <c r="T2634" s="276">
        <v>0</v>
      </c>
      <c r="U2634" s="276">
        <v>4.8605312E-5</v>
      </c>
      <c r="V2634" s="287"/>
      <c r="W2634" s="246">
        <f t="shared" si="445"/>
        <v>1.2321983703703703E-2</v>
      </c>
      <c r="X2634" s="191">
        <v>0.98871843999999998</v>
      </c>
      <c r="Y2634" s="191">
        <v>0.21309807</v>
      </c>
      <c r="Z2634" s="191">
        <v>7.7123913000000002E-2</v>
      </c>
      <c r="AA2634" s="191">
        <v>1.3993503000000001E-4</v>
      </c>
      <c r="AB2634" s="191">
        <v>0.67961656999999998</v>
      </c>
      <c r="AC2634" s="191">
        <v>2.2316191999999999E-3</v>
      </c>
      <c r="AD2634" s="191">
        <v>1.6508339E-2</v>
      </c>
      <c r="AE2634" s="76">
        <v>1.2565533E-7</v>
      </c>
      <c r="AF2634" s="76">
        <v>3.8321358999999998E-10</v>
      </c>
      <c r="AG2634" s="20">
        <v>1.5320173E-3</v>
      </c>
    </row>
    <row r="2635" spans="2:33" s="149" customFormat="1" x14ac:dyDescent="0.15">
      <c r="B2635" s="157" t="s">
        <v>6274</v>
      </c>
      <c r="C2635" s="288"/>
      <c r="D2635" s="118" t="s">
        <v>26</v>
      </c>
      <c r="E2635" s="201" t="s">
        <v>6275</v>
      </c>
      <c r="F2635" s="276">
        <f t="shared" si="441"/>
        <v>8.477015642000001E-3</v>
      </c>
      <c r="G2635" s="276">
        <f t="shared" si="442"/>
        <v>4.6572838899999998E-3</v>
      </c>
      <c r="H2635" s="276">
        <f t="shared" si="443"/>
        <v>2.1572242100000001E-3</v>
      </c>
      <c r="I2635" s="276">
        <f t="shared" si="444"/>
        <v>1.10737042E-4</v>
      </c>
      <c r="J2635" s="276">
        <v>1.5517705E-3</v>
      </c>
      <c r="K2635" s="276">
        <v>1.7809862000000001E-3</v>
      </c>
      <c r="L2635" s="276">
        <v>2.3593358000000001E-4</v>
      </c>
      <c r="M2635" s="276">
        <v>2.5069837999999999E-4</v>
      </c>
      <c r="N2635" s="276">
        <v>4.1804434999999996E-3</v>
      </c>
      <c r="O2635" s="276">
        <v>2.2614200999999999E-4</v>
      </c>
      <c r="P2635" s="276">
        <v>1.4030442999999999E-4</v>
      </c>
      <c r="Q2635" s="276">
        <v>6.5032233000000001E-5</v>
      </c>
      <c r="R2635" s="276">
        <v>0</v>
      </c>
      <c r="S2635" s="276">
        <v>0</v>
      </c>
      <c r="T2635" s="276">
        <v>0</v>
      </c>
      <c r="U2635" s="276">
        <v>4.5704809000000001E-5</v>
      </c>
      <c r="V2635" s="287"/>
      <c r="W2635" s="246">
        <f t="shared" si="445"/>
        <v>1.1494596296296296E-2</v>
      </c>
      <c r="X2635" s="191">
        <v>0.92336123999999997</v>
      </c>
      <c r="Y2635" s="191">
        <v>0.19938119000000001</v>
      </c>
      <c r="Z2635" s="191">
        <v>7.2014174E-2</v>
      </c>
      <c r="AA2635" s="191">
        <v>1.3069306000000001E-4</v>
      </c>
      <c r="AB2635" s="191">
        <v>0.63431930999999997</v>
      </c>
      <c r="AC2635" s="191">
        <v>2.0852959999999999E-3</v>
      </c>
      <c r="AD2635" s="191">
        <v>1.5430582999999999E-2</v>
      </c>
      <c r="AE2635" s="76">
        <v>1.0223472000000001E-7</v>
      </c>
      <c r="AF2635" s="76">
        <v>3.5754935000000002E-10</v>
      </c>
      <c r="AG2635" s="20">
        <v>1.4329745E-3</v>
      </c>
    </row>
    <row r="2636" spans="2:33" s="149" customFormat="1" x14ac:dyDescent="0.15">
      <c r="B2636" s="157" t="s">
        <v>6276</v>
      </c>
      <c r="C2636" s="288"/>
      <c r="D2636" s="118" t="s">
        <v>26</v>
      </c>
      <c r="E2636" s="201" t="s">
        <v>6277</v>
      </c>
      <c r="F2636" s="276">
        <f t="shared" si="441"/>
        <v>5.321110106E-3</v>
      </c>
      <c r="G2636" s="276">
        <f t="shared" si="442"/>
        <v>2.77892778E-3</v>
      </c>
      <c r="H2636" s="276">
        <f t="shared" si="443"/>
        <v>1.0763179060000001E-3</v>
      </c>
      <c r="I2636" s="276">
        <f t="shared" si="444"/>
        <v>1.0314912000000001E-4</v>
      </c>
      <c r="J2636" s="276">
        <v>1.3627152999999999E-3</v>
      </c>
      <c r="K2636" s="276">
        <v>8.9160903999999997E-4</v>
      </c>
      <c r="L2636" s="276">
        <v>1.1576107E-4</v>
      </c>
      <c r="M2636" s="276">
        <v>1.0402232E-4</v>
      </c>
      <c r="N2636" s="276">
        <v>2.4993967999999999E-3</v>
      </c>
      <c r="O2636" s="276">
        <v>1.7550865999999999E-4</v>
      </c>
      <c r="P2636" s="276">
        <v>6.8947796000000007E-5</v>
      </c>
      <c r="Q2636" s="276">
        <v>6.8245992999999998E-5</v>
      </c>
      <c r="R2636" s="276">
        <v>0</v>
      </c>
      <c r="S2636" s="276">
        <v>0</v>
      </c>
      <c r="T2636" s="276">
        <v>0</v>
      </c>
      <c r="U2636" s="276">
        <v>3.4903127000000002E-5</v>
      </c>
      <c r="V2636" s="287"/>
      <c r="W2636" s="246">
        <f t="shared" si="445"/>
        <v>1.0094187407407406E-2</v>
      </c>
      <c r="X2636" s="191">
        <v>0.77846926999999999</v>
      </c>
      <c r="Y2636" s="191">
        <v>0.13856653999999999</v>
      </c>
      <c r="Z2636" s="191">
        <v>7.9099028000000002E-2</v>
      </c>
      <c r="AA2636" s="191">
        <v>8.8108485000000004E-5</v>
      </c>
      <c r="AB2636" s="191">
        <v>0.54081184000000004</v>
      </c>
      <c r="AC2636" s="191">
        <v>2.7638639E-3</v>
      </c>
      <c r="AD2636" s="191">
        <v>1.7139893E-2</v>
      </c>
      <c r="AE2636" s="76">
        <v>6.5680620000000002E-8</v>
      </c>
      <c r="AF2636" s="76">
        <v>3.1398034999999999E-10</v>
      </c>
      <c r="AG2636" s="20">
        <v>8.3507844000000003E-4</v>
      </c>
    </row>
    <row r="2637" spans="2:33" s="149" customFormat="1" x14ac:dyDescent="0.15">
      <c r="B2637" s="157" t="s">
        <v>6278</v>
      </c>
      <c r="C2637" s="288"/>
      <c r="D2637" s="118" t="s">
        <v>26</v>
      </c>
      <c r="E2637" s="201" t="s">
        <v>6279</v>
      </c>
      <c r="F2637" s="276">
        <f t="shared" si="441"/>
        <v>4.1780638700000001E-3</v>
      </c>
      <c r="G2637" s="276">
        <f t="shared" si="442"/>
        <v>1.797182773E-3</v>
      </c>
      <c r="H2637" s="276">
        <f t="shared" si="443"/>
        <v>1.009047998E-3</v>
      </c>
      <c r="I2637" s="276">
        <f t="shared" si="444"/>
        <v>9.6702298999999995E-5</v>
      </c>
      <c r="J2637" s="276">
        <v>1.2751308E-3</v>
      </c>
      <c r="K2637" s="276">
        <v>8.3588342999999996E-4</v>
      </c>
      <c r="L2637" s="276">
        <v>1.0852601E-4</v>
      </c>
      <c r="M2637" s="276">
        <v>7.9957992999999997E-5</v>
      </c>
      <c r="N2637" s="276">
        <v>1.5526854E-3</v>
      </c>
      <c r="O2637" s="276">
        <v>1.6453938E-4</v>
      </c>
      <c r="P2637" s="276">
        <v>6.4638558000000007E-5</v>
      </c>
      <c r="Q2637" s="276">
        <v>6.3980615999999999E-5</v>
      </c>
      <c r="R2637" s="276">
        <v>0</v>
      </c>
      <c r="S2637" s="276">
        <v>0</v>
      </c>
      <c r="T2637" s="276">
        <v>0</v>
      </c>
      <c r="U2637" s="276">
        <v>3.2721683000000002E-5</v>
      </c>
      <c r="V2637" s="287"/>
      <c r="W2637" s="246">
        <f t="shared" si="445"/>
        <v>9.4454133333333329E-3</v>
      </c>
      <c r="X2637" s="191">
        <v>0.72981496000000001</v>
      </c>
      <c r="Y2637" s="191">
        <v>0.12990613000000001</v>
      </c>
      <c r="Z2637" s="191">
        <v>7.4155334000000003E-2</v>
      </c>
      <c r="AA2637" s="191">
        <v>8.2601713000000001E-5</v>
      </c>
      <c r="AB2637" s="191">
        <v>0.50701112000000004</v>
      </c>
      <c r="AC2637" s="191">
        <v>2.5911227999999998E-3</v>
      </c>
      <c r="AD2637" s="191">
        <v>1.6068658E-2</v>
      </c>
      <c r="AE2637" s="76">
        <v>4.7399119999999998E-8</v>
      </c>
      <c r="AF2637" s="76">
        <v>2.9421982000000002E-10</v>
      </c>
      <c r="AG2637" s="20">
        <v>7.8288597000000001E-4</v>
      </c>
    </row>
    <row r="2638" spans="2:33" s="149" customFormat="1" x14ac:dyDescent="0.15">
      <c r="B2638" s="157" t="s">
        <v>6280</v>
      </c>
      <c r="C2638" s="288"/>
      <c r="D2638" s="118" t="s">
        <v>26</v>
      </c>
      <c r="E2638" s="201" t="s">
        <v>6281</v>
      </c>
      <c r="F2638" s="276">
        <f t="shared" si="441"/>
        <v>5.1997062819999999E-3</v>
      </c>
      <c r="G2638" s="276">
        <f t="shared" si="442"/>
        <v>2.6875195949999995E-3</v>
      </c>
      <c r="H2638" s="276">
        <f t="shared" si="443"/>
        <v>1.120579775E-3</v>
      </c>
      <c r="I2638" s="276">
        <f t="shared" si="444"/>
        <v>7.7413611999999993E-5</v>
      </c>
      <c r="J2638" s="276">
        <v>1.3141933000000001E-3</v>
      </c>
      <c r="K2638" s="276">
        <v>9.3120914999999995E-4</v>
      </c>
      <c r="L2638" s="276">
        <v>1.2118808E-4</v>
      </c>
      <c r="M2638" s="276">
        <v>8.2794504999999995E-5</v>
      </c>
      <c r="N2638" s="276">
        <v>2.4699626999999998E-3</v>
      </c>
      <c r="O2638" s="276">
        <v>1.3476239000000001E-4</v>
      </c>
      <c r="P2638" s="276">
        <v>6.8182544999999996E-5</v>
      </c>
      <c r="Q2638" s="276">
        <v>4.271568E-5</v>
      </c>
      <c r="R2638" s="276">
        <v>0</v>
      </c>
      <c r="S2638" s="276">
        <v>0</v>
      </c>
      <c r="T2638" s="276">
        <v>0</v>
      </c>
      <c r="U2638" s="276">
        <v>3.4697931999999999E-5</v>
      </c>
      <c r="V2638" s="287"/>
      <c r="W2638" s="246">
        <f t="shared" si="445"/>
        <v>9.7347651851851843E-3</v>
      </c>
      <c r="X2638" s="191">
        <v>0.77286387000000001</v>
      </c>
      <c r="Y2638" s="191">
        <v>0.13400625999999999</v>
      </c>
      <c r="Z2638" s="191">
        <v>7.8603724999999999E-2</v>
      </c>
      <c r="AA2638" s="191">
        <v>8.6578388000000005E-5</v>
      </c>
      <c r="AB2638" s="191">
        <v>0.54065496000000002</v>
      </c>
      <c r="AC2638" s="191">
        <v>2.7241901000000001E-3</v>
      </c>
      <c r="AD2638" s="191">
        <v>1.678816E-2</v>
      </c>
      <c r="AE2638" s="76">
        <v>6.4454968999999997E-8</v>
      </c>
      <c r="AF2638" s="76">
        <v>3.1448654000000001E-10</v>
      </c>
      <c r="AG2638" s="20">
        <v>8.1284732999999999E-4</v>
      </c>
    </row>
    <row r="2639" spans="2:33" s="149" customFormat="1" x14ac:dyDescent="0.15">
      <c r="B2639" s="157" t="s">
        <v>6282</v>
      </c>
      <c r="C2639" s="288"/>
      <c r="D2639" s="118" t="s">
        <v>26</v>
      </c>
      <c r="E2639" s="201" t="s">
        <v>6283</v>
      </c>
      <c r="F2639" s="276">
        <f t="shared" si="441"/>
        <v>4.0730055070000003E-3</v>
      </c>
      <c r="G2639" s="276">
        <f t="shared" si="442"/>
        <v>1.7202447590000001E-3</v>
      </c>
      <c r="H2639" s="276">
        <f t="shared" si="443"/>
        <v>1.0505435870000002E-3</v>
      </c>
      <c r="I2639" s="276">
        <f t="shared" si="444"/>
        <v>7.2575261000000003E-5</v>
      </c>
      <c r="J2639" s="276">
        <v>1.2296418999999999E-3</v>
      </c>
      <c r="K2639" s="276">
        <v>8.7300862E-4</v>
      </c>
      <c r="L2639" s="276">
        <v>1.1361383E-4</v>
      </c>
      <c r="M2639" s="276">
        <v>6.8814999000000002E-5</v>
      </c>
      <c r="N2639" s="276">
        <v>1.52509E-3</v>
      </c>
      <c r="O2639" s="276">
        <v>1.2633976E-4</v>
      </c>
      <c r="P2639" s="276">
        <v>6.3921136999999995E-5</v>
      </c>
      <c r="Q2639" s="276">
        <v>4.0045949000000003E-5</v>
      </c>
      <c r="R2639" s="276">
        <v>0</v>
      </c>
      <c r="S2639" s="276">
        <v>0</v>
      </c>
      <c r="T2639" s="276">
        <v>0</v>
      </c>
      <c r="U2639" s="276">
        <v>3.2529312E-5</v>
      </c>
      <c r="V2639" s="287"/>
      <c r="W2639" s="246">
        <f t="shared" si="445"/>
        <v>9.1084585185185179E-3</v>
      </c>
      <c r="X2639" s="191">
        <v>0.72455990000000003</v>
      </c>
      <c r="Y2639" s="191">
        <v>0.12563086000000001</v>
      </c>
      <c r="Z2639" s="191">
        <v>7.3690981000000003E-2</v>
      </c>
      <c r="AA2639" s="191">
        <v>8.1167258000000003E-5</v>
      </c>
      <c r="AB2639" s="191">
        <v>0.50686407</v>
      </c>
      <c r="AC2639" s="191">
        <v>2.5539269000000001E-3</v>
      </c>
      <c r="AD2639" s="191">
        <v>1.5738897000000002E-2</v>
      </c>
      <c r="AE2639" s="76">
        <v>4.6250033999999998E-8</v>
      </c>
      <c r="AF2639" s="76">
        <v>2.9469422000000002E-10</v>
      </c>
      <c r="AG2639" s="20">
        <v>7.6204428999999995E-4</v>
      </c>
    </row>
    <row r="2640" spans="2:33" s="149" customFormat="1" x14ac:dyDescent="0.15">
      <c r="B2640" s="157" t="s">
        <v>6284</v>
      </c>
      <c r="C2640" s="288"/>
      <c r="D2640" s="118" t="s">
        <v>26</v>
      </c>
      <c r="E2640" s="201" t="s">
        <v>6285</v>
      </c>
      <c r="F2640" s="276">
        <f t="shared" si="441"/>
        <v>6.2225035220000004E-3</v>
      </c>
      <c r="G2640" s="276">
        <f t="shared" si="442"/>
        <v>3.45544828E-3</v>
      </c>
      <c r="H2640" s="276">
        <f t="shared" si="443"/>
        <v>1.150476681E-3</v>
      </c>
      <c r="I2640" s="276">
        <f t="shared" si="444"/>
        <v>9.0479760999999994E-5</v>
      </c>
      <c r="J2640" s="276">
        <v>1.5260988000000001E-3</v>
      </c>
      <c r="K2640" s="276">
        <v>9.5328646999999999E-4</v>
      </c>
      <c r="L2640" s="276">
        <v>1.2356636E-4</v>
      </c>
      <c r="M2640" s="276">
        <v>1.5273513E-4</v>
      </c>
      <c r="N2640" s="276">
        <v>3.1314896000000001E-3</v>
      </c>
      <c r="O2640" s="276">
        <v>1.7122354999999999E-4</v>
      </c>
      <c r="P2640" s="276">
        <v>7.3623850999999998E-5</v>
      </c>
      <c r="Q2640" s="276">
        <v>5.3830535000000001E-5</v>
      </c>
      <c r="R2640" s="276">
        <v>0</v>
      </c>
      <c r="S2640" s="276">
        <v>0</v>
      </c>
      <c r="T2640" s="276">
        <v>0</v>
      </c>
      <c r="U2640" s="276">
        <v>3.6649225999999999E-5</v>
      </c>
      <c r="V2640" s="287"/>
      <c r="W2640" s="246">
        <f t="shared" si="445"/>
        <v>1.1304435555555556E-2</v>
      </c>
      <c r="X2640" s="191">
        <v>0.83301172000000001</v>
      </c>
      <c r="Y2640" s="191">
        <v>0.14748405000000001</v>
      </c>
      <c r="Z2640" s="191">
        <v>8.4786531999999998E-2</v>
      </c>
      <c r="AA2640" s="191">
        <v>9.2612980000000001E-5</v>
      </c>
      <c r="AB2640" s="191">
        <v>0.57942115999999999</v>
      </c>
      <c r="AC2640" s="191">
        <v>2.9680686000000001E-3</v>
      </c>
      <c r="AD2640" s="191">
        <v>1.8259292E-2</v>
      </c>
      <c r="AE2640" s="76">
        <v>7.9113267000000004E-8</v>
      </c>
      <c r="AF2640" s="76">
        <v>3.3897644000000001E-10</v>
      </c>
      <c r="AG2640" s="20">
        <v>8.8234010000000005E-4</v>
      </c>
    </row>
    <row r="2641" spans="2:33" s="149" customFormat="1" x14ac:dyDescent="0.15">
      <c r="B2641" s="157" t="s">
        <v>6286</v>
      </c>
      <c r="C2641" s="288"/>
      <c r="D2641" s="118" t="s">
        <v>26</v>
      </c>
      <c r="E2641" s="201" t="s">
        <v>6287</v>
      </c>
      <c r="F2641" s="276">
        <f t="shared" si="441"/>
        <v>4.9300372190000004E-3</v>
      </c>
      <c r="G2641" s="276">
        <f t="shared" si="442"/>
        <v>2.3629032800000001E-3</v>
      </c>
      <c r="H2641" s="276">
        <f t="shared" si="443"/>
        <v>1.0737783590000001E-3</v>
      </c>
      <c r="I2641" s="276">
        <f t="shared" si="444"/>
        <v>8.444778E-5</v>
      </c>
      <c r="J2641" s="276">
        <v>1.4089078000000001E-3</v>
      </c>
      <c r="K2641" s="276">
        <v>8.8973415000000004E-4</v>
      </c>
      <c r="L2641" s="276">
        <v>1.1532861000000001E-4</v>
      </c>
      <c r="M2641" s="276">
        <v>1.2356984E-4</v>
      </c>
      <c r="N2641" s="276">
        <v>2.0795248E-3</v>
      </c>
      <c r="O2641" s="276">
        <v>1.5980863999999999E-4</v>
      </c>
      <c r="P2641" s="276">
        <v>6.8715599E-5</v>
      </c>
      <c r="Q2641" s="276">
        <v>5.0241836999999999E-5</v>
      </c>
      <c r="R2641" s="276">
        <v>0</v>
      </c>
      <c r="S2641" s="276">
        <v>0</v>
      </c>
      <c r="T2641" s="276">
        <v>0</v>
      </c>
      <c r="U2641" s="276">
        <v>3.4205943000000002E-5</v>
      </c>
      <c r="V2641" s="287"/>
      <c r="W2641" s="246">
        <f t="shared" si="445"/>
        <v>1.0436354074074073E-2</v>
      </c>
      <c r="X2641" s="191">
        <v>0.77747767000000001</v>
      </c>
      <c r="Y2641" s="191">
        <v>0.13765181000000001</v>
      </c>
      <c r="Z2641" s="191">
        <v>7.9134106999999995E-2</v>
      </c>
      <c r="AA2641" s="191">
        <v>8.6438783999999999E-5</v>
      </c>
      <c r="AB2641" s="191">
        <v>0.54079312000000002</v>
      </c>
      <c r="AC2641" s="191">
        <v>2.7701970999999999E-3</v>
      </c>
      <c r="AD2641" s="191">
        <v>1.7042002000000001E-2</v>
      </c>
      <c r="AE2641" s="76">
        <v>5.8589547999999999E-8</v>
      </c>
      <c r="AF2641" s="76">
        <v>3.1550217999999999E-10</v>
      </c>
      <c r="AG2641" s="20">
        <v>8.2351753000000001E-4</v>
      </c>
    </row>
    <row r="2642" spans="2:33" s="149" customFormat="1" x14ac:dyDescent="0.15">
      <c r="B2642" s="157" t="s">
        <v>6288</v>
      </c>
      <c r="C2642" s="288"/>
      <c r="D2642" s="118" t="s">
        <v>26</v>
      </c>
      <c r="E2642" s="201" t="s">
        <v>6289</v>
      </c>
      <c r="F2642" s="276">
        <f t="shared" si="441"/>
        <v>3.2049506801999999E-3</v>
      </c>
      <c r="G2642" s="276">
        <f t="shared" si="442"/>
        <v>3.07396958E-4</v>
      </c>
      <c r="H2642" s="276">
        <f t="shared" si="443"/>
        <v>6.9675983420000001E-4</v>
      </c>
      <c r="I2642" s="276">
        <f t="shared" si="444"/>
        <v>4.4803087999999999E-5</v>
      </c>
      <c r="J2642" s="276">
        <v>2.1559907999999998E-3</v>
      </c>
      <c r="K2642" s="276">
        <v>6.3625640999999996E-4</v>
      </c>
      <c r="L2642" s="276">
        <v>5.1912827999999999E-5</v>
      </c>
      <c r="M2642" s="276">
        <v>1.0546766E-4</v>
      </c>
      <c r="N2642" s="276">
        <v>1.6820866999999999E-4</v>
      </c>
      <c r="O2642" s="276">
        <v>3.3720628E-5</v>
      </c>
      <c r="P2642" s="276">
        <v>8.5905961999999993E-6</v>
      </c>
      <c r="Q2642" s="276">
        <v>1.9661005000000001E-5</v>
      </c>
      <c r="R2642" s="276">
        <v>0</v>
      </c>
      <c r="S2642" s="276">
        <v>0</v>
      </c>
      <c r="T2642" s="276">
        <v>0</v>
      </c>
      <c r="U2642" s="276">
        <v>2.5142083000000001E-5</v>
      </c>
      <c r="V2642" s="287"/>
      <c r="W2642" s="246">
        <f t="shared" si="445"/>
        <v>1.5970302222222219E-2</v>
      </c>
      <c r="X2642" s="191">
        <v>8.0859561999999996E-2</v>
      </c>
      <c r="Y2642" s="191">
        <v>5.5251486000000002E-2</v>
      </c>
      <c r="Z2642" s="191">
        <v>3.6240592999999999E-3</v>
      </c>
      <c r="AA2642" s="191">
        <v>1.6850013999999999E-3</v>
      </c>
      <c r="AB2642" s="191">
        <v>1.848725E-2</v>
      </c>
      <c r="AC2642" s="191">
        <v>2.8830202000000002E-4</v>
      </c>
      <c r="AD2642" s="191">
        <v>1.5234628E-3</v>
      </c>
      <c r="AE2642" s="76">
        <v>2.8386452999999999E-8</v>
      </c>
      <c r="AF2642" s="76">
        <v>9.5990335999999996E-11</v>
      </c>
      <c r="AG2642" s="20">
        <v>2.396403E-4</v>
      </c>
    </row>
    <row r="2643" spans="2:33" s="149" customFormat="1" x14ac:dyDescent="0.15">
      <c r="B2643" s="157" t="s">
        <v>6290</v>
      </c>
      <c r="C2643" s="288"/>
      <c r="D2643" s="118" t="s">
        <v>26</v>
      </c>
      <c r="E2643" s="201" t="s">
        <v>6291</v>
      </c>
      <c r="F2643" s="276">
        <f t="shared" si="441"/>
        <v>3.2049507011999998E-3</v>
      </c>
      <c r="G2643" s="276">
        <f t="shared" si="442"/>
        <v>3.07396958E-4</v>
      </c>
      <c r="H2643" s="276">
        <f t="shared" si="443"/>
        <v>6.9675985420000004E-4</v>
      </c>
      <c r="I2643" s="276">
        <f t="shared" si="444"/>
        <v>4.4803089000000001E-5</v>
      </c>
      <c r="J2643" s="276">
        <v>2.1559907999999998E-3</v>
      </c>
      <c r="K2643" s="276">
        <v>6.3625642999999999E-4</v>
      </c>
      <c r="L2643" s="276">
        <v>5.1912827999999999E-5</v>
      </c>
      <c r="M2643" s="276">
        <v>1.0546766E-4</v>
      </c>
      <c r="N2643" s="276">
        <v>1.6820866999999999E-4</v>
      </c>
      <c r="O2643" s="276">
        <v>3.3720628E-5</v>
      </c>
      <c r="P2643" s="276">
        <v>8.5905961999999993E-6</v>
      </c>
      <c r="Q2643" s="276">
        <v>1.9661005000000001E-5</v>
      </c>
      <c r="R2643" s="276">
        <v>0</v>
      </c>
      <c r="S2643" s="276">
        <v>0</v>
      </c>
      <c r="T2643" s="276">
        <v>0</v>
      </c>
      <c r="U2643" s="276">
        <v>2.5142084000000001E-5</v>
      </c>
      <c r="V2643" s="287"/>
      <c r="W2643" s="246">
        <f t="shared" si="445"/>
        <v>1.5970302222222219E-2</v>
      </c>
      <c r="X2643" s="191">
        <v>8.0859561999999996E-2</v>
      </c>
      <c r="Y2643" s="191">
        <v>5.5251487000000002E-2</v>
      </c>
      <c r="Z2643" s="191">
        <v>3.6240592999999999E-3</v>
      </c>
      <c r="AA2643" s="191">
        <v>1.6850013999999999E-3</v>
      </c>
      <c r="AB2643" s="191">
        <v>1.848725E-2</v>
      </c>
      <c r="AC2643" s="191">
        <v>2.8830202000000002E-4</v>
      </c>
      <c r="AD2643" s="191">
        <v>1.5234628E-3</v>
      </c>
      <c r="AE2643" s="76">
        <v>2.8386452999999999E-8</v>
      </c>
      <c r="AF2643" s="76">
        <v>9.5990333999999995E-11</v>
      </c>
      <c r="AG2643" s="20">
        <v>2.396403E-4</v>
      </c>
    </row>
    <row r="2644" spans="2:33" s="149" customFormat="1" x14ac:dyDescent="0.15">
      <c r="B2644" s="157" t="s">
        <v>6292</v>
      </c>
      <c r="C2644" s="288"/>
      <c r="D2644" s="118" t="s">
        <v>26</v>
      </c>
      <c r="E2644" s="201" t="s">
        <v>6293</v>
      </c>
      <c r="F2644" s="276">
        <f t="shared" si="441"/>
        <v>3.2049507001999998E-3</v>
      </c>
      <c r="G2644" s="276">
        <f t="shared" si="442"/>
        <v>3.07396958E-4</v>
      </c>
      <c r="H2644" s="276">
        <f t="shared" si="443"/>
        <v>6.9675985420000004E-4</v>
      </c>
      <c r="I2644" s="276">
        <f t="shared" si="444"/>
        <v>4.4803087999999999E-5</v>
      </c>
      <c r="J2644" s="276">
        <v>2.1559907999999998E-3</v>
      </c>
      <c r="K2644" s="276">
        <v>6.3625642999999999E-4</v>
      </c>
      <c r="L2644" s="276">
        <v>5.1912827999999999E-5</v>
      </c>
      <c r="M2644" s="276">
        <v>1.0546766E-4</v>
      </c>
      <c r="N2644" s="276">
        <v>1.6820866999999999E-4</v>
      </c>
      <c r="O2644" s="276">
        <v>3.3720628E-5</v>
      </c>
      <c r="P2644" s="276">
        <v>8.5905961999999993E-6</v>
      </c>
      <c r="Q2644" s="276">
        <v>1.9661005000000001E-5</v>
      </c>
      <c r="R2644" s="276">
        <v>0</v>
      </c>
      <c r="S2644" s="276">
        <v>0</v>
      </c>
      <c r="T2644" s="276">
        <v>0</v>
      </c>
      <c r="U2644" s="276">
        <v>2.5142083000000001E-5</v>
      </c>
      <c r="V2644" s="287"/>
      <c r="W2644" s="246">
        <f t="shared" si="445"/>
        <v>1.5970302222222219E-2</v>
      </c>
      <c r="X2644" s="191">
        <v>8.0859561999999996E-2</v>
      </c>
      <c r="Y2644" s="191">
        <v>5.5251486000000002E-2</v>
      </c>
      <c r="Z2644" s="191">
        <v>3.6240592999999999E-3</v>
      </c>
      <c r="AA2644" s="191">
        <v>1.6850013999999999E-3</v>
      </c>
      <c r="AB2644" s="191">
        <v>1.848725E-2</v>
      </c>
      <c r="AC2644" s="191">
        <v>2.8830202000000002E-4</v>
      </c>
      <c r="AD2644" s="191">
        <v>1.5234628E-3</v>
      </c>
      <c r="AE2644" s="76">
        <v>2.8386453999999999E-8</v>
      </c>
      <c r="AF2644" s="76">
        <v>9.5990337000000003E-11</v>
      </c>
      <c r="AG2644" s="20">
        <v>2.396403E-4</v>
      </c>
    </row>
    <row r="2645" spans="2:33" s="149" customFormat="1" x14ac:dyDescent="0.15">
      <c r="B2645" s="157" t="s">
        <v>6294</v>
      </c>
      <c r="C2645" s="288"/>
      <c r="D2645" s="118" t="s">
        <v>26</v>
      </c>
      <c r="E2645" s="201" t="s">
        <v>6295</v>
      </c>
      <c r="F2645" s="276">
        <f t="shared" si="441"/>
        <v>3.2049508233E-3</v>
      </c>
      <c r="G2645" s="276">
        <f t="shared" si="442"/>
        <v>3.0739696799999996E-4</v>
      </c>
      <c r="H2645" s="276">
        <f t="shared" si="443"/>
        <v>6.9675986529999998E-4</v>
      </c>
      <c r="I2645" s="276">
        <f t="shared" si="444"/>
        <v>4.4803090000000004E-5</v>
      </c>
      <c r="J2645" s="276">
        <v>2.1559908999999999E-3</v>
      </c>
      <c r="K2645" s="276">
        <v>6.3625643999999995E-4</v>
      </c>
      <c r="L2645" s="276">
        <v>5.1912829000000001E-5</v>
      </c>
      <c r="M2645" s="276">
        <v>1.0546767E-4</v>
      </c>
      <c r="N2645" s="276">
        <v>1.6820866999999999E-4</v>
      </c>
      <c r="O2645" s="276">
        <v>3.3720628E-5</v>
      </c>
      <c r="P2645" s="276">
        <v>8.5905962999999992E-6</v>
      </c>
      <c r="Q2645" s="276">
        <v>1.9661006E-5</v>
      </c>
      <c r="R2645" s="276">
        <v>0</v>
      </c>
      <c r="S2645" s="276">
        <v>0</v>
      </c>
      <c r="T2645" s="276">
        <v>0</v>
      </c>
      <c r="U2645" s="276">
        <v>2.5142084000000001E-5</v>
      </c>
      <c r="V2645" s="287"/>
      <c r="W2645" s="246">
        <f t="shared" si="445"/>
        <v>1.5970302962962962E-2</v>
      </c>
      <c r="X2645" s="191">
        <v>8.0859562999999995E-2</v>
      </c>
      <c r="Y2645" s="191">
        <v>5.5251487000000002E-2</v>
      </c>
      <c r="Z2645" s="191">
        <v>3.6240595E-3</v>
      </c>
      <c r="AA2645" s="191">
        <v>1.6850014999999999E-3</v>
      </c>
      <c r="AB2645" s="191">
        <v>1.848725E-2</v>
      </c>
      <c r="AC2645" s="191">
        <v>2.8830202999999998E-4</v>
      </c>
      <c r="AD2645" s="191">
        <v>1.5234628E-3</v>
      </c>
      <c r="AE2645" s="76">
        <v>2.8386453999999999E-8</v>
      </c>
      <c r="AF2645" s="76">
        <v>9.5990337999999998E-11</v>
      </c>
      <c r="AG2645" s="20">
        <v>2.396403E-4</v>
      </c>
    </row>
    <row r="2646" spans="2:33" s="149" customFormat="1" x14ac:dyDescent="0.15">
      <c r="B2646" s="157" t="s">
        <v>6296</v>
      </c>
      <c r="C2646" s="288"/>
      <c r="D2646" s="118" t="s">
        <v>26</v>
      </c>
      <c r="E2646" s="201" t="s">
        <v>6297</v>
      </c>
      <c r="F2646" s="276">
        <f t="shared" si="441"/>
        <v>3.2049508111999998E-3</v>
      </c>
      <c r="G2646" s="276">
        <f t="shared" si="442"/>
        <v>3.0739696799999996E-4</v>
      </c>
      <c r="H2646" s="276">
        <f t="shared" si="443"/>
        <v>6.9675985420000004E-4</v>
      </c>
      <c r="I2646" s="276">
        <f t="shared" si="444"/>
        <v>4.4803089000000001E-5</v>
      </c>
      <c r="J2646" s="276">
        <v>2.1559908999999999E-3</v>
      </c>
      <c r="K2646" s="276">
        <v>6.3625642999999999E-4</v>
      </c>
      <c r="L2646" s="276">
        <v>5.1912827999999999E-5</v>
      </c>
      <c r="M2646" s="276">
        <v>1.0546767E-4</v>
      </c>
      <c r="N2646" s="276">
        <v>1.6820866999999999E-4</v>
      </c>
      <c r="O2646" s="276">
        <v>3.3720628E-5</v>
      </c>
      <c r="P2646" s="276">
        <v>8.5905961999999993E-6</v>
      </c>
      <c r="Q2646" s="276">
        <v>1.9661005000000001E-5</v>
      </c>
      <c r="R2646" s="276">
        <v>0</v>
      </c>
      <c r="S2646" s="276">
        <v>0</v>
      </c>
      <c r="T2646" s="276">
        <v>0</v>
      </c>
      <c r="U2646" s="276">
        <v>2.5142084000000001E-5</v>
      </c>
      <c r="V2646" s="287"/>
      <c r="W2646" s="246">
        <f t="shared" si="445"/>
        <v>1.5970302962962962E-2</v>
      </c>
      <c r="X2646" s="191">
        <v>8.0859561999999996E-2</v>
      </c>
      <c r="Y2646" s="191">
        <v>5.5251487000000002E-2</v>
      </c>
      <c r="Z2646" s="191">
        <v>3.6240592999999999E-3</v>
      </c>
      <c r="AA2646" s="191">
        <v>1.6850013999999999E-3</v>
      </c>
      <c r="AB2646" s="191">
        <v>1.848725E-2</v>
      </c>
      <c r="AC2646" s="191">
        <v>2.8830202000000002E-4</v>
      </c>
      <c r="AD2646" s="191">
        <v>1.5234628E-3</v>
      </c>
      <c r="AE2646" s="76">
        <v>2.8386453999999999E-8</v>
      </c>
      <c r="AF2646" s="76">
        <v>9.5990337000000003E-11</v>
      </c>
      <c r="AG2646" s="20">
        <v>2.396403E-4</v>
      </c>
    </row>
    <row r="2647" spans="2:33" s="149" customFormat="1" x14ac:dyDescent="0.15">
      <c r="B2647" s="157" t="s">
        <v>6298</v>
      </c>
      <c r="C2647" s="288"/>
      <c r="D2647" s="118" t="s">
        <v>26</v>
      </c>
      <c r="E2647" s="201" t="s">
        <v>6299</v>
      </c>
      <c r="F2647" s="276">
        <f t="shared" si="441"/>
        <v>6.6537824339999996E-3</v>
      </c>
      <c r="G2647" s="276">
        <f t="shared" si="442"/>
        <v>3.48660789E-3</v>
      </c>
      <c r="H2647" s="276">
        <f t="shared" si="443"/>
        <v>1.259067114E-3</v>
      </c>
      <c r="I2647" s="276">
        <f t="shared" si="444"/>
        <v>9.3231830000000006E-5</v>
      </c>
      <c r="J2647" s="276">
        <v>1.8148756000000001E-3</v>
      </c>
      <c r="K2647" s="276">
        <v>1.0710018000000001E-3</v>
      </c>
      <c r="L2647" s="276">
        <v>1.2435218999999999E-4</v>
      </c>
      <c r="M2647" s="276">
        <v>1.5338831E-4</v>
      </c>
      <c r="N2647" s="276">
        <v>3.1597292000000001E-3</v>
      </c>
      <c r="O2647" s="276">
        <v>1.7349037999999999E-4</v>
      </c>
      <c r="P2647" s="276">
        <v>6.3713123999999997E-5</v>
      </c>
      <c r="Q2647" s="276">
        <v>5.4706114E-5</v>
      </c>
      <c r="R2647" s="276">
        <v>0</v>
      </c>
      <c r="S2647" s="276">
        <v>0</v>
      </c>
      <c r="T2647" s="276">
        <v>0</v>
      </c>
      <c r="U2647" s="276">
        <v>3.8525716E-5</v>
      </c>
      <c r="V2647" s="287"/>
      <c r="W2647" s="246">
        <f t="shared" si="445"/>
        <v>1.3443522962962962E-2</v>
      </c>
      <c r="X2647" s="191">
        <v>0.83832019000000002</v>
      </c>
      <c r="Y2647" s="191">
        <v>0.17533887000000001</v>
      </c>
      <c r="Z2647" s="191">
        <v>6.3736916000000005E-2</v>
      </c>
      <c r="AA2647" s="191">
        <v>9.4676572000000004E-5</v>
      </c>
      <c r="AB2647" s="191">
        <v>0.58148818999999996</v>
      </c>
      <c r="AC2647" s="191">
        <v>4.7945753999999998E-3</v>
      </c>
      <c r="AD2647" s="191">
        <v>1.2866961E-2</v>
      </c>
      <c r="AE2647" s="76">
        <v>8.3119366999999999E-8</v>
      </c>
      <c r="AF2647" s="76">
        <v>3.4999301000000002E-10</v>
      </c>
      <c r="AG2647" s="20">
        <v>9.6923134000000003E-4</v>
      </c>
    </row>
    <row r="2648" spans="2:33" s="149" customFormat="1" x14ac:dyDescent="0.15">
      <c r="B2648" s="157" t="s">
        <v>6300</v>
      </c>
      <c r="C2648" s="288"/>
      <c r="D2648" s="118" t="s">
        <v>26</v>
      </c>
      <c r="E2648" s="201" t="s">
        <v>6301</v>
      </c>
      <c r="F2648" s="276">
        <f t="shared" si="441"/>
        <v>5.3325667799999999E-3</v>
      </c>
      <c r="G2648" s="276">
        <f t="shared" si="442"/>
        <v>2.39198742E-3</v>
      </c>
      <c r="H2648" s="276">
        <f t="shared" si="443"/>
        <v>1.1751291890000001E-3</v>
      </c>
      <c r="I2648" s="276">
        <f t="shared" si="444"/>
        <v>8.701637099999999E-5</v>
      </c>
      <c r="J2648" s="276">
        <v>1.6784338000000001E-3</v>
      </c>
      <c r="K2648" s="276">
        <v>9.9960155000000011E-4</v>
      </c>
      <c r="L2648" s="276">
        <v>1.1606206000000001E-4</v>
      </c>
      <c r="M2648" s="276">
        <v>1.2417945E-4</v>
      </c>
      <c r="N2648" s="276">
        <v>2.1058836E-3</v>
      </c>
      <c r="O2648" s="276">
        <v>1.6192436999999999E-4</v>
      </c>
      <c r="P2648" s="276">
        <v>5.9465578999999998E-5</v>
      </c>
      <c r="Q2648" s="276">
        <v>5.1059035999999999E-5</v>
      </c>
      <c r="R2648" s="276">
        <v>0</v>
      </c>
      <c r="S2648" s="276">
        <v>0</v>
      </c>
      <c r="T2648" s="276">
        <v>0</v>
      </c>
      <c r="U2648" s="276">
        <v>3.5957334999999998E-5</v>
      </c>
      <c r="V2648" s="287"/>
      <c r="W2648" s="246">
        <f t="shared" si="445"/>
        <v>1.2432842962962962E-2</v>
      </c>
      <c r="X2648" s="191">
        <v>0.78243218999999997</v>
      </c>
      <c r="Y2648" s="191">
        <v>0.16364959000000001</v>
      </c>
      <c r="Z2648" s="191">
        <v>5.9487788E-2</v>
      </c>
      <c r="AA2648" s="191">
        <v>8.8364803E-5</v>
      </c>
      <c r="AB2648" s="191">
        <v>0.54272233999999997</v>
      </c>
      <c r="AC2648" s="191">
        <v>4.4749378000000003E-3</v>
      </c>
      <c r="AD2648" s="191">
        <v>1.2009166E-2</v>
      </c>
      <c r="AE2648" s="76">
        <v>6.2328629999999996E-8</v>
      </c>
      <c r="AF2648" s="76">
        <v>3.2578434999999998E-10</v>
      </c>
      <c r="AG2648" s="20">
        <v>9.0461576999999996E-4</v>
      </c>
    </row>
    <row r="2649" spans="2:33" s="149" customFormat="1" x14ac:dyDescent="0.15">
      <c r="B2649" s="157" t="s">
        <v>6302</v>
      </c>
      <c r="C2649" s="288"/>
      <c r="D2649" s="118" t="s">
        <v>26</v>
      </c>
      <c r="E2649" s="201" t="s">
        <v>6303</v>
      </c>
      <c r="F2649" s="276">
        <f t="shared" si="441"/>
        <v>3.2049508111999998E-3</v>
      </c>
      <c r="G2649" s="276">
        <f t="shared" si="442"/>
        <v>3.0739696799999996E-4</v>
      </c>
      <c r="H2649" s="276">
        <f t="shared" si="443"/>
        <v>6.9675985420000004E-4</v>
      </c>
      <c r="I2649" s="276">
        <f t="shared" si="444"/>
        <v>4.4803089000000001E-5</v>
      </c>
      <c r="J2649" s="276">
        <v>2.1559908999999999E-3</v>
      </c>
      <c r="K2649" s="276">
        <v>6.3625642999999999E-4</v>
      </c>
      <c r="L2649" s="276">
        <v>5.1912827999999999E-5</v>
      </c>
      <c r="M2649" s="276">
        <v>1.0546767E-4</v>
      </c>
      <c r="N2649" s="276">
        <v>1.6820866999999999E-4</v>
      </c>
      <c r="O2649" s="276">
        <v>3.3720628E-5</v>
      </c>
      <c r="P2649" s="276">
        <v>8.5905961999999993E-6</v>
      </c>
      <c r="Q2649" s="276">
        <v>1.9661005000000001E-5</v>
      </c>
      <c r="R2649" s="276">
        <v>0</v>
      </c>
      <c r="S2649" s="276">
        <v>0</v>
      </c>
      <c r="T2649" s="276">
        <v>0</v>
      </c>
      <c r="U2649" s="276">
        <v>2.5142084000000001E-5</v>
      </c>
      <c r="V2649" s="287"/>
      <c r="W2649" s="246">
        <f t="shared" si="445"/>
        <v>1.5970302962962962E-2</v>
      </c>
      <c r="X2649" s="191">
        <v>8.0859561999999996E-2</v>
      </c>
      <c r="Y2649" s="191">
        <v>5.5251487000000002E-2</v>
      </c>
      <c r="Z2649" s="191">
        <v>3.6240592999999999E-3</v>
      </c>
      <c r="AA2649" s="191">
        <v>1.6850013999999999E-3</v>
      </c>
      <c r="AB2649" s="191">
        <v>1.848725E-2</v>
      </c>
      <c r="AC2649" s="191">
        <v>2.8830202000000002E-4</v>
      </c>
      <c r="AD2649" s="191">
        <v>1.5234628E-3</v>
      </c>
      <c r="AE2649" s="76">
        <v>2.8386453999999999E-8</v>
      </c>
      <c r="AF2649" s="76">
        <v>9.5990337000000003E-11</v>
      </c>
      <c r="AG2649" s="20">
        <v>2.396403E-4</v>
      </c>
    </row>
    <row r="2650" spans="2:33" s="149" customFormat="1" x14ac:dyDescent="0.15">
      <c r="B2650" s="157" t="s">
        <v>6304</v>
      </c>
      <c r="C2650" s="288"/>
      <c r="D2650" s="118" t="s">
        <v>26</v>
      </c>
      <c r="E2650" s="201" t="s">
        <v>6305</v>
      </c>
      <c r="F2650" s="276">
        <f t="shared" si="441"/>
        <v>3.2049505911999998E-3</v>
      </c>
      <c r="G2650" s="276">
        <f t="shared" si="442"/>
        <v>3.07396958E-4</v>
      </c>
      <c r="H2650" s="276">
        <f t="shared" si="443"/>
        <v>6.9675984520000008E-4</v>
      </c>
      <c r="I2650" s="276">
        <f t="shared" si="444"/>
        <v>4.4803087999999999E-5</v>
      </c>
      <c r="J2650" s="276">
        <v>2.1559906999999998E-3</v>
      </c>
      <c r="K2650" s="276">
        <v>6.3625642000000003E-4</v>
      </c>
      <c r="L2650" s="276">
        <v>5.1912829000000001E-5</v>
      </c>
      <c r="M2650" s="276">
        <v>1.0546766E-4</v>
      </c>
      <c r="N2650" s="276">
        <v>1.6820866999999999E-4</v>
      </c>
      <c r="O2650" s="276">
        <v>3.3720628E-5</v>
      </c>
      <c r="P2650" s="276">
        <v>8.5905961999999993E-6</v>
      </c>
      <c r="Q2650" s="276">
        <v>1.9661005000000001E-5</v>
      </c>
      <c r="R2650" s="276">
        <v>0</v>
      </c>
      <c r="S2650" s="276">
        <v>0</v>
      </c>
      <c r="T2650" s="276">
        <v>0</v>
      </c>
      <c r="U2650" s="276">
        <v>2.5142083000000001E-5</v>
      </c>
      <c r="V2650" s="287"/>
      <c r="W2650" s="246">
        <f t="shared" si="445"/>
        <v>1.5970301481481479E-2</v>
      </c>
      <c r="X2650" s="191">
        <v>8.0859561999999996E-2</v>
      </c>
      <c r="Y2650" s="191">
        <v>5.5251486000000002E-2</v>
      </c>
      <c r="Z2650" s="191">
        <v>3.6240592999999999E-3</v>
      </c>
      <c r="AA2650" s="191">
        <v>1.6850013999999999E-3</v>
      </c>
      <c r="AB2650" s="191">
        <v>1.848725E-2</v>
      </c>
      <c r="AC2650" s="191">
        <v>2.8830202000000002E-4</v>
      </c>
      <c r="AD2650" s="191">
        <v>1.5234628E-3</v>
      </c>
      <c r="AE2650" s="76">
        <v>2.8386451999999999E-8</v>
      </c>
      <c r="AF2650" s="76">
        <v>9.5990333000000001E-11</v>
      </c>
      <c r="AG2650" s="20">
        <v>2.396403E-4</v>
      </c>
    </row>
    <row r="2651" spans="2:33" s="149" customFormat="1" x14ac:dyDescent="0.15">
      <c r="B2651" s="157" t="s">
        <v>6306</v>
      </c>
      <c r="C2651" s="288"/>
      <c r="D2651" s="118" t="s">
        <v>26</v>
      </c>
      <c r="E2651" s="201" t="s">
        <v>6307</v>
      </c>
      <c r="F2651" s="276">
        <f t="shared" si="441"/>
        <v>3.2036032661999997E-3</v>
      </c>
      <c r="G2651" s="276">
        <f t="shared" si="442"/>
        <v>3.0735912900000002E-4</v>
      </c>
      <c r="H2651" s="276">
        <f t="shared" si="443"/>
        <v>6.9675060220000004E-4</v>
      </c>
      <c r="I2651" s="276">
        <f t="shared" si="444"/>
        <v>4.4789634999999998E-5</v>
      </c>
      <c r="J2651" s="276">
        <v>2.1547038999999999E-3</v>
      </c>
      <c r="K2651" s="276">
        <v>6.3624947000000005E-4</v>
      </c>
      <c r="L2651" s="276">
        <v>5.1911577999999999E-5</v>
      </c>
      <c r="M2651" s="276">
        <v>1.0546754E-4</v>
      </c>
      <c r="N2651" s="276">
        <v>1.6820071E-4</v>
      </c>
      <c r="O2651" s="276">
        <v>3.3690879000000002E-5</v>
      </c>
      <c r="P2651" s="276">
        <v>8.5895542000000006E-6</v>
      </c>
      <c r="Q2651" s="276">
        <v>1.9659596999999999E-5</v>
      </c>
      <c r="R2651" s="276">
        <v>0</v>
      </c>
      <c r="S2651" s="276">
        <v>0</v>
      </c>
      <c r="T2651" s="276">
        <v>0</v>
      </c>
      <c r="U2651" s="276">
        <v>2.5130037999999999E-5</v>
      </c>
      <c r="V2651" s="287"/>
      <c r="W2651" s="246">
        <f t="shared" si="445"/>
        <v>1.5960769629629629E-2</v>
      </c>
      <c r="X2651" s="191">
        <v>8.0858314000000001E-2</v>
      </c>
      <c r="Y2651" s="191">
        <v>5.5250368000000001E-2</v>
      </c>
      <c r="Z2651" s="191">
        <v>3.6239852000000002E-3</v>
      </c>
      <c r="AA2651" s="191">
        <v>1.6850013999999999E-3</v>
      </c>
      <c r="AB2651" s="191">
        <v>1.8487225999999999E-2</v>
      </c>
      <c r="AC2651" s="191">
        <v>2.8829708999999999E-4</v>
      </c>
      <c r="AD2651" s="191">
        <v>1.5234357999999999E-3</v>
      </c>
      <c r="AE2651" s="76">
        <v>2.8375826E-8</v>
      </c>
      <c r="AF2651" s="76">
        <v>9.5958899000000002E-11</v>
      </c>
      <c r="AG2651" s="20">
        <v>2.3963264E-4</v>
      </c>
    </row>
    <row r="2652" spans="2:33" s="149" customFormat="1" x14ac:dyDescent="0.15">
      <c r="B2652" s="157" t="s">
        <v>6308</v>
      </c>
      <c r="C2652" s="288"/>
      <c r="D2652" s="118" t="s">
        <v>26</v>
      </c>
      <c r="E2652" s="201" t="s">
        <v>6309</v>
      </c>
      <c r="F2652" s="276">
        <f t="shared" si="441"/>
        <v>3.2049508221999997E-3</v>
      </c>
      <c r="G2652" s="276">
        <f t="shared" si="442"/>
        <v>3.0739696799999996E-4</v>
      </c>
      <c r="H2652" s="276">
        <f t="shared" si="443"/>
        <v>6.967598652E-4</v>
      </c>
      <c r="I2652" s="276">
        <f t="shared" si="444"/>
        <v>4.4803089000000001E-5</v>
      </c>
      <c r="J2652" s="276">
        <v>2.1559908999999999E-3</v>
      </c>
      <c r="K2652" s="276">
        <v>6.3625643999999995E-4</v>
      </c>
      <c r="L2652" s="276">
        <v>5.1912829000000001E-5</v>
      </c>
      <c r="M2652" s="276">
        <v>1.0546767E-4</v>
      </c>
      <c r="N2652" s="276">
        <v>1.6820866999999999E-4</v>
      </c>
      <c r="O2652" s="276">
        <v>3.3720628E-5</v>
      </c>
      <c r="P2652" s="276">
        <v>8.5905961999999993E-6</v>
      </c>
      <c r="Q2652" s="276">
        <v>1.9661005000000001E-5</v>
      </c>
      <c r="R2652" s="276">
        <v>0</v>
      </c>
      <c r="S2652" s="276">
        <v>0</v>
      </c>
      <c r="T2652" s="276">
        <v>0</v>
      </c>
      <c r="U2652" s="276">
        <v>2.5142084000000001E-5</v>
      </c>
      <c r="V2652" s="287"/>
      <c r="W2652" s="246">
        <f t="shared" si="445"/>
        <v>1.5970302962962962E-2</v>
      </c>
      <c r="X2652" s="191">
        <v>8.0859561999999996E-2</v>
      </c>
      <c r="Y2652" s="191">
        <v>5.5251487000000002E-2</v>
      </c>
      <c r="Z2652" s="191">
        <v>3.6240592999999999E-3</v>
      </c>
      <c r="AA2652" s="191">
        <v>1.6850013999999999E-3</v>
      </c>
      <c r="AB2652" s="191">
        <v>1.848725E-2</v>
      </c>
      <c r="AC2652" s="191">
        <v>2.8830202000000002E-4</v>
      </c>
      <c r="AD2652" s="191">
        <v>1.5234628E-3</v>
      </c>
      <c r="AE2652" s="76">
        <v>2.8386453999999999E-8</v>
      </c>
      <c r="AF2652" s="76">
        <v>9.5990337000000003E-11</v>
      </c>
      <c r="AG2652" s="20">
        <v>2.396403E-4</v>
      </c>
    </row>
    <row r="2653" spans="2:33" s="149" customFormat="1" x14ac:dyDescent="0.15">
      <c r="B2653" s="157" t="s">
        <v>6310</v>
      </c>
      <c r="C2653" s="288"/>
      <c r="D2653" s="118" t="s">
        <v>26</v>
      </c>
      <c r="E2653" s="201" t="s">
        <v>6311</v>
      </c>
      <c r="F2653" s="276">
        <f t="shared" si="441"/>
        <v>3.2049508221999997E-3</v>
      </c>
      <c r="G2653" s="276">
        <f t="shared" si="442"/>
        <v>3.0739696799999996E-4</v>
      </c>
      <c r="H2653" s="276">
        <f t="shared" si="443"/>
        <v>6.967598652E-4</v>
      </c>
      <c r="I2653" s="276">
        <f t="shared" si="444"/>
        <v>4.4803089000000001E-5</v>
      </c>
      <c r="J2653" s="276">
        <v>2.1559908999999999E-3</v>
      </c>
      <c r="K2653" s="276">
        <v>6.3625643999999995E-4</v>
      </c>
      <c r="L2653" s="276">
        <v>5.1912829000000001E-5</v>
      </c>
      <c r="M2653" s="276">
        <v>1.0546767E-4</v>
      </c>
      <c r="N2653" s="276">
        <v>1.6820866999999999E-4</v>
      </c>
      <c r="O2653" s="276">
        <v>3.3720628E-5</v>
      </c>
      <c r="P2653" s="276">
        <v>8.5905961999999993E-6</v>
      </c>
      <c r="Q2653" s="276">
        <v>1.9661005000000001E-5</v>
      </c>
      <c r="R2653" s="276">
        <v>0</v>
      </c>
      <c r="S2653" s="276">
        <v>0</v>
      </c>
      <c r="T2653" s="276">
        <v>0</v>
      </c>
      <c r="U2653" s="276">
        <v>2.5142084000000001E-5</v>
      </c>
      <c r="V2653" s="287"/>
      <c r="W2653" s="246">
        <f t="shared" si="445"/>
        <v>1.5970302962962962E-2</v>
      </c>
      <c r="X2653" s="191">
        <v>8.0859561999999996E-2</v>
      </c>
      <c r="Y2653" s="191">
        <v>5.5251487000000002E-2</v>
      </c>
      <c r="Z2653" s="191">
        <v>3.6240592999999999E-3</v>
      </c>
      <c r="AA2653" s="191">
        <v>1.6850013999999999E-3</v>
      </c>
      <c r="AB2653" s="191">
        <v>1.848725E-2</v>
      </c>
      <c r="AC2653" s="191">
        <v>2.8830202000000002E-4</v>
      </c>
      <c r="AD2653" s="191">
        <v>1.5234628E-3</v>
      </c>
      <c r="AE2653" s="76">
        <v>2.8386453999999999E-8</v>
      </c>
      <c r="AF2653" s="76">
        <v>9.5990337000000003E-11</v>
      </c>
      <c r="AG2653" s="20">
        <v>2.396403E-4</v>
      </c>
    </row>
    <row r="2654" spans="2:33" s="149" customFormat="1" x14ac:dyDescent="0.15">
      <c r="B2654" s="157" t="s">
        <v>6312</v>
      </c>
      <c r="C2654" s="288"/>
      <c r="D2654" s="118" t="s">
        <v>26</v>
      </c>
      <c r="E2654" s="201" t="s">
        <v>6313</v>
      </c>
      <c r="F2654" s="276">
        <f t="shared" si="441"/>
        <v>3.2036032861999996E-3</v>
      </c>
      <c r="G2654" s="276">
        <f t="shared" si="442"/>
        <v>3.0735912900000002E-4</v>
      </c>
      <c r="H2654" s="276">
        <f t="shared" si="443"/>
        <v>6.9675062219999996E-4</v>
      </c>
      <c r="I2654" s="276">
        <f t="shared" si="444"/>
        <v>4.4789634999999998E-5</v>
      </c>
      <c r="J2654" s="276">
        <v>2.1547038999999999E-3</v>
      </c>
      <c r="K2654" s="276">
        <v>6.3624948999999997E-4</v>
      </c>
      <c r="L2654" s="276">
        <v>5.1911577999999999E-5</v>
      </c>
      <c r="M2654" s="276">
        <v>1.0546754E-4</v>
      </c>
      <c r="N2654" s="276">
        <v>1.6820071E-4</v>
      </c>
      <c r="O2654" s="276">
        <v>3.3690879000000002E-5</v>
      </c>
      <c r="P2654" s="276">
        <v>8.5895542000000006E-6</v>
      </c>
      <c r="Q2654" s="276">
        <v>1.9659596999999999E-5</v>
      </c>
      <c r="R2654" s="276">
        <v>0</v>
      </c>
      <c r="S2654" s="276">
        <v>0</v>
      </c>
      <c r="T2654" s="276">
        <v>0</v>
      </c>
      <c r="U2654" s="276">
        <v>2.5130037999999999E-5</v>
      </c>
      <c r="V2654" s="287"/>
      <c r="W2654" s="246">
        <f t="shared" si="445"/>
        <v>1.5960769629629629E-2</v>
      </c>
      <c r="X2654" s="191">
        <v>8.0858316E-2</v>
      </c>
      <c r="Y2654" s="191">
        <v>5.5250371E-2</v>
      </c>
      <c r="Z2654" s="191">
        <v>3.6239852000000002E-3</v>
      </c>
      <c r="AA2654" s="191">
        <v>1.6850013999999999E-3</v>
      </c>
      <c r="AB2654" s="191">
        <v>1.8487225999999999E-2</v>
      </c>
      <c r="AC2654" s="191">
        <v>2.8829708999999999E-4</v>
      </c>
      <c r="AD2654" s="191">
        <v>1.5234357999999999E-3</v>
      </c>
      <c r="AE2654" s="76">
        <v>2.8375827E-8</v>
      </c>
      <c r="AF2654" s="76">
        <v>9.5958899999999996E-11</v>
      </c>
      <c r="AG2654" s="20">
        <v>2.3963264999999999E-4</v>
      </c>
    </row>
    <row r="2655" spans="2:33" s="149" customFormat="1" x14ac:dyDescent="0.15">
      <c r="B2655" s="157" t="s">
        <v>6314</v>
      </c>
      <c r="C2655" s="288"/>
      <c r="D2655" s="118" t="s">
        <v>26</v>
      </c>
      <c r="E2655" s="201" t="s">
        <v>6315</v>
      </c>
      <c r="F2655" s="276">
        <f t="shared" si="441"/>
        <v>3.2049508231999997E-3</v>
      </c>
      <c r="G2655" s="276">
        <f t="shared" si="442"/>
        <v>3.0739696799999996E-4</v>
      </c>
      <c r="H2655" s="276">
        <f t="shared" si="443"/>
        <v>6.967598652E-4</v>
      </c>
      <c r="I2655" s="276">
        <f t="shared" si="444"/>
        <v>4.4803090000000004E-5</v>
      </c>
      <c r="J2655" s="276">
        <v>2.1559908999999999E-3</v>
      </c>
      <c r="K2655" s="276">
        <v>6.3625643999999995E-4</v>
      </c>
      <c r="L2655" s="276">
        <v>5.1912829000000001E-5</v>
      </c>
      <c r="M2655" s="276">
        <v>1.0546767E-4</v>
      </c>
      <c r="N2655" s="276">
        <v>1.6820866999999999E-4</v>
      </c>
      <c r="O2655" s="276">
        <v>3.3720628E-5</v>
      </c>
      <c r="P2655" s="276">
        <v>8.5905961999999993E-6</v>
      </c>
      <c r="Q2655" s="276">
        <v>1.9661006E-5</v>
      </c>
      <c r="R2655" s="276">
        <v>0</v>
      </c>
      <c r="S2655" s="276">
        <v>0</v>
      </c>
      <c r="T2655" s="276">
        <v>0</v>
      </c>
      <c r="U2655" s="276">
        <v>2.5142084000000001E-5</v>
      </c>
      <c r="V2655" s="287"/>
      <c r="W2655" s="246">
        <f t="shared" si="445"/>
        <v>1.5970302962962962E-2</v>
      </c>
      <c r="X2655" s="191">
        <v>8.0859562999999995E-2</v>
      </c>
      <c r="Y2655" s="191">
        <v>5.5251487000000002E-2</v>
      </c>
      <c r="Z2655" s="191">
        <v>3.6240595E-3</v>
      </c>
      <c r="AA2655" s="191">
        <v>1.6850014999999999E-3</v>
      </c>
      <c r="AB2655" s="191">
        <v>1.848725E-2</v>
      </c>
      <c r="AC2655" s="191">
        <v>2.8830202999999998E-4</v>
      </c>
      <c r="AD2655" s="191">
        <v>1.5234628E-3</v>
      </c>
      <c r="AE2655" s="76">
        <v>2.8386453999999999E-8</v>
      </c>
      <c r="AF2655" s="76">
        <v>9.5990337000000003E-11</v>
      </c>
      <c r="AG2655" s="20">
        <v>2.396403E-4</v>
      </c>
    </row>
    <row r="2656" spans="2:33" s="149" customFormat="1" x14ac:dyDescent="0.15">
      <c r="B2656" s="157" t="s">
        <v>6316</v>
      </c>
      <c r="C2656" s="288"/>
      <c r="D2656" s="118" t="s">
        <v>26</v>
      </c>
      <c r="E2656" s="201" t="s">
        <v>6317</v>
      </c>
      <c r="F2656" s="276">
        <f t="shared" si="441"/>
        <v>3.2049508221999997E-3</v>
      </c>
      <c r="G2656" s="276">
        <f t="shared" si="442"/>
        <v>3.0739696799999996E-4</v>
      </c>
      <c r="H2656" s="276">
        <f t="shared" si="443"/>
        <v>6.967598652E-4</v>
      </c>
      <c r="I2656" s="276">
        <f t="shared" si="444"/>
        <v>4.4803089000000001E-5</v>
      </c>
      <c r="J2656" s="276">
        <v>2.1559908999999999E-3</v>
      </c>
      <c r="K2656" s="276">
        <v>6.3625643999999995E-4</v>
      </c>
      <c r="L2656" s="276">
        <v>5.1912829000000001E-5</v>
      </c>
      <c r="M2656" s="276">
        <v>1.0546767E-4</v>
      </c>
      <c r="N2656" s="276">
        <v>1.6820866999999999E-4</v>
      </c>
      <c r="O2656" s="276">
        <v>3.3720628E-5</v>
      </c>
      <c r="P2656" s="276">
        <v>8.5905961999999993E-6</v>
      </c>
      <c r="Q2656" s="276">
        <v>1.9661005000000001E-5</v>
      </c>
      <c r="R2656" s="276">
        <v>0</v>
      </c>
      <c r="S2656" s="276">
        <v>0</v>
      </c>
      <c r="T2656" s="276">
        <v>0</v>
      </c>
      <c r="U2656" s="276">
        <v>2.5142084000000001E-5</v>
      </c>
      <c r="V2656" s="287"/>
      <c r="W2656" s="246">
        <f t="shared" si="445"/>
        <v>1.5970302962962962E-2</v>
      </c>
      <c r="X2656" s="191">
        <v>8.0859561999999996E-2</v>
      </c>
      <c r="Y2656" s="191">
        <v>5.5251487000000002E-2</v>
      </c>
      <c r="Z2656" s="191">
        <v>3.6240592999999999E-3</v>
      </c>
      <c r="AA2656" s="191">
        <v>1.6850013999999999E-3</v>
      </c>
      <c r="AB2656" s="191">
        <v>1.848725E-2</v>
      </c>
      <c r="AC2656" s="191">
        <v>2.8830202000000002E-4</v>
      </c>
      <c r="AD2656" s="191">
        <v>1.5234628E-3</v>
      </c>
      <c r="AE2656" s="76">
        <v>2.8386453999999999E-8</v>
      </c>
      <c r="AF2656" s="76">
        <v>9.5990337000000003E-11</v>
      </c>
      <c r="AG2656" s="20">
        <v>2.396403E-4</v>
      </c>
    </row>
    <row r="2657" spans="2:33" s="149" customFormat="1" x14ac:dyDescent="0.15">
      <c r="B2657" s="157" t="s">
        <v>6318</v>
      </c>
      <c r="C2657" s="288"/>
      <c r="D2657" s="118" t="s">
        <v>26</v>
      </c>
      <c r="E2657" s="201" t="s">
        <v>6319</v>
      </c>
      <c r="F2657" s="276">
        <f t="shared" si="441"/>
        <v>3.2049508021999998E-3</v>
      </c>
      <c r="G2657" s="276">
        <f t="shared" si="442"/>
        <v>3.07396958E-4</v>
      </c>
      <c r="H2657" s="276">
        <f t="shared" si="443"/>
        <v>6.9675985520000004E-4</v>
      </c>
      <c r="I2657" s="276">
        <f t="shared" si="444"/>
        <v>4.4803089000000001E-5</v>
      </c>
      <c r="J2657" s="276">
        <v>2.1559908999999999E-3</v>
      </c>
      <c r="K2657" s="276">
        <v>6.3625642999999999E-4</v>
      </c>
      <c r="L2657" s="276">
        <v>5.1912829000000001E-5</v>
      </c>
      <c r="M2657" s="276">
        <v>1.0546766E-4</v>
      </c>
      <c r="N2657" s="276">
        <v>1.6820866999999999E-4</v>
      </c>
      <c r="O2657" s="276">
        <v>3.3720628E-5</v>
      </c>
      <c r="P2657" s="276">
        <v>8.5905961999999993E-6</v>
      </c>
      <c r="Q2657" s="276">
        <v>1.9661005000000001E-5</v>
      </c>
      <c r="R2657" s="276">
        <v>0</v>
      </c>
      <c r="S2657" s="276">
        <v>0</v>
      </c>
      <c r="T2657" s="276">
        <v>0</v>
      </c>
      <c r="U2657" s="276">
        <v>2.5142084000000001E-5</v>
      </c>
      <c r="V2657" s="287"/>
      <c r="W2657" s="246">
        <f t="shared" si="445"/>
        <v>1.5970302962962962E-2</v>
      </c>
      <c r="X2657" s="191">
        <v>8.0859561999999996E-2</v>
      </c>
      <c r="Y2657" s="191">
        <v>5.5251487000000002E-2</v>
      </c>
      <c r="Z2657" s="191">
        <v>3.6240592999999999E-3</v>
      </c>
      <c r="AA2657" s="191">
        <v>1.6850013999999999E-3</v>
      </c>
      <c r="AB2657" s="191">
        <v>1.848725E-2</v>
      </c>
      <c r="AC2657" s="191">
        <v>2.8830202000000002E-4</v>
      </c>
      <c r="AD2657" s="191">
        <v>1.5234628E-3</v>
      </c>
      <c r="AE2657" s="76">
        <v>2.8386453999999999E-8</v>
      </c>
      <c r="AF2657" s="76">
        <v>9.5990337000000003E-11</v>
      </c>
      <c r="AG2657" s="20">
        <v>2.396403E-4</v>
      </c>
    </row>
    <row r="2658" spans="2:33" s="149" customFormat="1" x14ac:dyDescent="0.15">
      <c r="B2658" s="157" t="s">
        <v>6320</v>
      </c>
      <c r="C2658" s="288"/>
      <c r="D2658" s="118" t="s">
        <v>26</v>
      </c>
      <c r="E2658" s="201" t="s">
        <v>6321</v>
      </c>
      <c r="F2658" s="276">
        <f t="shared" si="441"/>
        <v>3.2036032661999997E-3</v>
      </c>
      <c r="G2658" s="276">
        <f t="shared" si="442"/>
        <v>3.0735911900000001E-4</v>
      </c>
      <c r="H2658" s="276">
        <f t="shared" si="443"/>
        <v>6.967506122E-4</v>
      </c>
      <c r="I2658" s="276">
        <f t="shared" si="444"/>
        <v>4.4789634999999998E-5</v>
      </c>
      <c r="J2658" s="276">
        <v>2.1547038999999999E-3</v>
      </c>
      <c r="K2658" s="276">
        <v>6.3624948000000001E-4</v>
      </c>
      <c r="L2658" s="276">
        <v>5.1911577999999999E-5</v>
      </c>
      <c r="M2658" s="276">
        <v>1.0546752999999999E-4</v>
      </c>
      <c r="N2658" s="276">
        <v>1.6820071E-4</v>
      </c>
      <c r="O2658" s="276">
        <v>3.3690879000000002E-5</v>
      </c>
      <c r="P2658" s="276">
        <v>8.5895542000000006E-6</v>
      </c>
      <c r="Q2658" s="276">
        <v>1.9659596999999999E-5</v>
      </c>
      <c r="R2658" s="276">
        <v>0</v>
      </c>
      <c r="S2658" s="276">
        <v>0</v>
      </c>
      <c r="T2658" s="276">
        <v>0</v>
      </c>
      <c r="U2658" s="276">
        <v>2.5130037999999999E-5</v>
      </c>
      <c r="V2658" s="287"/>
      <c r="W2658" s="246">
        <f t="shared" si="445"/>
        <v>1.5960769629629629E-2</v>
      </c>
      <c r="X2658" s="191">
        <v>8.0858314000000001E-2</v>
      </c>
      <c r="Y2658" s="191">
        <v>5.5250368000000001E-2</v>
      </c>
      <c r="Z2658" s="191">
        <v>3.6239852000000002E-3</v>
      </c>
      <c r="AA2658" s="191">
        <v>1.6850013999999999E-3</v>
      </c>
      <c r="AB2658" s="191">
        <v>1.8487225999999999E-2</v>
      </c>
      <c r="AC2658" s="191">
        <v>2.8829708999999999E-4</v>
      </c>
      <c r="AD2658" s="191">
        <v>1.5234357999999999E-3</v>
      </c>
      <c r="AE2658" s="76">
        <v>2.8375827E-8</v>
      </c>
      <c r="AF2658" s="76">
        <v>9.5958899000000002E-11</v>
      </c>
      <c r="AG2658" s="20">
        <v>2.3963264E-4</v>
      </c>
    </row>
    <row r="2659" spans="2:33" s="149" customFormat="1" x14ac:dyDescent="0.15">
      <c r="B2659" s="157" t="s">
        <v>6322</v>
      </c>
      <c r="C2659" s="288"/>
      <c r="D2659" s="118" t="s">
        <v>26</v>
      </c>
      <c r="E2659" s="201" t="s">
        <v>6323</v>
      </c>
      <c r="F2659" s="276">
        <f t="shared" si="441"/>
        <v>3.2036032761999997E-3</v>
      </c>
      <c r="G2659" s="276">
        <f t="shared" si="442"/>
        <v>3.0735912900000002E-4</v>
      </c>
      <c r="H2659" s="276">
        <f t="shared" si="443"/>
        <v>6.967506122E-4</v>
      </c>
      <c r="I2659" s="276">
        <f t="shared" si="444"/>
        <v>4.4789634999999998E-5</v>
      </c>
      <c r="J2659" s="276">
        <v>2.1547038999999999E-3</v>
      </c>
      <c r="K2659" s="276">
        <v>6.3624948000000001E-4</v>
      </c>
      <c r="L2659" s="276">
        <v>5.1911577999999999E-5</v>
      </c>
      <c r="M2659" s="276">
        <v>1.0546754E-4</v>
      </c>
      <c r="N2659" s="276">
        <v>1.6820071E-4</v>
      </c>
      <c r="O2659" s="276">
        <v>3.3690879000000002E-5</v>
      </c>
      <c r="P2659" s="276">
        <v>8.5895542000000006E-6</v>
      </c>
      <c r="Q2659" s="276">
        <v>1.9659596999999999E-5</v>
      </c>
      <c r="R2659" s="276">
        <v>0</v>
      </c>
      <c r="S2659" s="276">
        <v>0</v>
      </c>
      <c r="T2659" s="276">
        <v>0</v>
      </c>
      <c r="U2659" s="276">
        <v>2.5130037999999999E-5</v>
      </c>
      <c r="V2659" s="287"/>
      <c r="W2659" s="246">
        <f t="shared" si="445"/>
        <v>1.5960769629629629E-2</v>
      </c>
      <c r="X2659" s="191">
        <v>8.0858316E-2</v>
      </c>
      <c r="Y2659" s="191">
        <v>5.5250371E-2</v>
      </c>
      <c r="Z2659" s="191">
        <v>3.6239852000000002E-3</v>
      </c>
      <c r="AA2659" s="191">
        <v>1.6850013999999999E-3</v>
      </c>
      <c r="AB2659" s="191">
        <v>1.8487225999999999E-2</v>
      </c>
      <c r="AC2659" s="191">
        <v>2.8829708999999999E-4</v>
      </c>
      <c r="AD2659" s="191">
        <v>1.5234357999999999E-3</v>
      </c>
      <c r="AE2659" s="76">
        <v>2.8375827E-8</v>
      </c>
      <c r="AF2659" s="76">
        <v>9.5958899999999996E-11</v>
      </c>
      <c r="AG2659" s="20">
        <v>2.3963264999999999E-4</v>
      </c>
    </row>
    <row r="2660" spans="2:33" s="149" customFormat="1" x14ac:dyDescent="0.15">
      <c r="B2660" s="157" t="s">
        <v>6324</v>
      </c>
      <c r="C2660" s="288"/>
      <c r="D2660" s="118" t="s">
        <v>26</v>
      </c>
      <c r="E2660" s="201" t="s">
        <v>6325</v>
      </c>
      <c r="F2660" s="276">
        <f t="shared" si="441"/>
        <v>3.2049507111999997E-3</v>
      </c>
      <c r="G2660" s="276">
        <f t="shared" si="442"/>
        <v>3.0739696799999996E-4</v>
      </c>
      <c r="H2660" s="276">
        <f t="shared" si="443"/>
        <v>6.9675985520000004E-4</v>
      </c>
      <c r="I2660" s="276">
        <f t="shared" si="444"/>
        <v>4.4803087999999999E-5</v>
      </c>
      <c r="J2660" s="276">
        <v>2.1559907999999998E-3</v>
      </c>
      <c r="K2660" s="276">
        <v>6.3625642999999999E-4</v>
      </c>
      <c r="L2660" s="276">
        <v>5.1912829000000001E-5</v>
      </c>
      <c r="M2660" s="276">
        <v>1.0546767E-4</v>
      </c>
      <c r="N2660" s="276">
        <v>1.6820866999999999E-4</v>
      </c>
      <c r="O2660" s="276">
        <v>3.3720628E-5</v>
      </c>
      <c r="P2660" s="276">
        <v>8.5905961999999993E-6</v>
      </c>
      <c r="Q2660" s="276">
        <v>1.9661005000000001E-5</v>
      </c>
      <c r="R2660" s="276">
        <v>0</v>
      </c>
      <c r="S2660" s="276">
        <v>0</v>
      </c>
      <c r="T2660" s="276">
        <v>0</v>
      </c>
      <c r="U2660" s="276">
        <v>2.5142083000000001E-5</v>
      </c>
      <c r="V2660" s="287"/>
      <c r="W2660" s="246">
        <f t="shared" si="445"/>
        <v>1.5970302222222219E-2</v>
      </c>
      <c r="X2660" s="191">
        <v>8.0859561999999996E-2</v>
      </c>
      <c r="Y2660" s="191">
        <v>5.5251486000000002E-2</v>
      </c>
      <c r="Z2660" s="191">
        <v>3.6240592999999999E-3</v>
      </c>
      <c r="AA2660" s="191">
        <v>1.6850013999999999E-3</v>
      </c>
      <c r="AB2660" s="191">
        <v>1.848725E-2</v>
      </c>
      <c r="AC2660" s="191">
        <v>2.8830202000000002E-4</v>
      </c>
      <c r="AD2660" s="191">
        <v>1.5234628E-3</v>
      </c>
      <c r="AE2660" s="76">
        <v>2.8386453999999999E-8</v>
      </c>
      <c r="AF2660" s="76">
        <v>9.5990337000000003E-11</v>
      </c>
      <c r="AG2660" s="20">
        <v>2.396403E-4</v>
      </c>
    </row>
    <row r="2661" spans="2:33" s="149" customFormat="1" x14ac:dyDescent="0.15">
      <c r="B2661" s="157" t="s">
        <v>6326</v>
      </c>
      <c r="C2661" s="288"/>
      <c r="D2661" s="118" t="s">
        <v>26</v>
      </c>
      <c r="E2661" s="201" t="s">
        <v>6327</v>
      </c>
      <c r="F2661" s="276">
        <f t="shared" si="441"/>
        <v>3.2036032761999997E-3</v>
      </c>
      <c r="G2661" s="276">
        <f t="shared" si="442"/>
        <v>3.0735912900000002E-4</v>
      </c>
      <c r="H2661" s="276">
        <f t="shared" si="443"/>
        <v>6.967506122E-4</v>
      </c>
      <c r="I2661" s="276">
        <f t="shared" si="444"/>
        <v>4.4789634999999998E-5</v>
      </c>
      <c r="J2661" s="276">
        <v>2.1547038999999999E-3</v>
      </c>
      <c r="K2661" s="276">
        <v>6.3624948000000001E-4</v>
      </c>
      <c r="L2661" s="276">
        <v>5.1911577999999999E-5</v>
      </c>
      <c r="M2661" s="276">
        <v>1.0546754E-4</v>
      </c>
      <c r="N2661" s="276">
        <v>1.6820071E-4</v>
      </c>
      <c r="O2661" s="276">
        <v>3.3690879000000002E-5</v>
      </c>
      <c r="P2661" s="276">
        <v>8.5895542000000006E-6</v>
      </c>
      <c r="Q2661" s="276">
        <v>1.9659596999999999E-5</v>
      </c>
      <c r="R2661" s="276">
        <v>0</v>
      </c>
      <c r="S2661" s="276">
        <v>0</v>
      </c>
      <c r="T2661" s="276">
        <v>0</v>
      </c>
      <c r="U2661" s="276">
        <v>2.5130037999999999E-5</v>
      </c>
      <c r="V2661" s="287"/>
      <c r="W2661" s="246">
        <f t="shared" si="445"/>
        <v>1.5960769629629629E-2</v>
      </c>
      <c r="X2661" s="191">
        <v>8.0858314000000001E-2</v>
      </c>
      <c r="Y2661" s="191">
        <v>5.5250368000000001E-2</v>
      </c>
      <c r="Z2661" s="191">
        <v>3.6239852000000002E-3</v>
      </c>
      <c r="AA2661" s="191">
        <v>1.6850013999999999E-3</v>
      </c>
      <c r="AB2661" s="191">
        <v>1.8487225999999999E-2</v>
      </c>
      <c r="AC2661" s="191">
        <v>2.8829708999999999E-4</v>
      </c>
      <c r="AD2661" s="191">
        <v>1.5234357999999999E-3</v>
      </c>
      <c r="AE2661" s="76">
        <v>2.8375827E-8</v>
      </c>
      <c r="AF2661" s="76">
        <v>9.5958899000000002E-11</v>
      </c>
      <c r="AG2661" s="20">
        <v>2.3963264E-4</v>
      </c>
    </row>
    <row r="2662" spans="2:33" s="149" customFormat="1" x14ac:dyDescent="0.15">
      <c r="B2662" s="157" t="s">
        <v>6328</v>
      </c>
      <c r="C2662" s="288"/>
      <c r="D2662" s="118" t="s">
        <v>26</v>
      </c>
      <c r="E2662" s="201" t="s">
        <v>6329</v>
      </c>
      <c r="F2662" s="276">
        <f t="shared" si="441"/>
        <v>3.2049508031999998E-3</v>
      </c>
      <c r="G2662" s="276">
        <f t="shared" si="442"/>
        <v>3.07396958E-4</v>
      </c>
      <c r="H2662" s="276">
        <f t="shared" si="443"/>
        <v>6.9675985520000004E-4</v>
      </c>
      <c r="I2662" s="276">
        <f t="shared" si="444"/>
        <v>4.4803090000000004E-5</v>
      </c>
      <c r="J2662" s="276">
        <v>2.1559908999999999E-3</v>
      </c>
      <c r="K2662" s="276">
        <v>6.3625642999999999E-4</v>
      </c>
      <c r="L2662" s="276">
        <v>5.1912829000000001E-5</v>
      </c>
      <c r="M2662" s="276">
        <v>1.0546766E-4</v>
      </c>
      <c r="N2662" s="276">
        <v>1.6820866999999999E-4</v>
      </c>
      <c r="O2662" s="276">
        <v>3.3720628E-5</v>
      </c>
      <c r="P2662" s="276">
        <v>8.5905961999999993E-6</v>
      </c>
      <c r="Q2662" s="276">
        <v>1.9661006E-5</v>
      </c>
      <c r="R2662" s="276">
        <v>0</v>
      </c>
      <c r="S2662" s="276">
        <v>0</v>
      </c>
      <c r="T2662" s="276">
        <v>0</v>
      </c>
      <c r="U2662" s="276">
        <v>2.5142084000000001E-5</v>
      </c>
      <c r="V2662" s="287"/>
      <c r="W2662" s="246">
        <f t="shared" si="445"/>
        <v>1.5970302962962962E-2</v>
      </c>
      <c r="X2662" s="191">
        <v>8.0859562999999995E-2</v>
      </c>
      <c r="Y2662" s="191">
        <v>5.5251487000000002E-2</v>
      </c>
      <c r="Z2662" s="191">
        <v>3.6240595E-3</v>
      </c>
      <c r="AA2662" s="191">
        <v>1.6850014999999999E-3</v>
      </c>
      <c r="AB2662" s="191">
        <v>1.848725E-2</v>
      </c>
      <c r="AC2662" s="191">
        <v>2.8830202999999998E-4</v>
      </c>
      <c r="AD2662" s="191">
        <v>1.5234628E-3</v>
      </c>
      <c r="AE2662" s="76">
        <v>2.8386453999999999E-8</v>
      </c>
      <c r="AF2662" s="76">
        <v>9.5990337999999998E-11</v>
      </c>
      <c r="AG2662" s="20">
        <v>2.396403E-4</v>
      </c>
    </row>
    <row r="2663" spans="2:33" s="149" customFormat="1" x14ac:dyDescent="0.15">
      <c r="B2663" s="157" t="s">
        <v>6330</v>
      </c>
      <c r="C2663" s="288"/>
      <c r="D2663" s="118" t="s">
        <v>26</v>
      </c>
      <c r="E2663" s="201" t="s">
        <v>6331</v>
      </c>
      <c r="F2663" s="276">
        <f t="shared" si="441"/>
        <v>3.2049508021999998E-3</v>
      </c>
      <c r="G2663" s="276">
        <f t="shared" si="442"/>
        <v>3.07396958E-4</v>
      </c>
      <c r="H2663" s="276">
        <f t="shared" si="443"/>
        <v>6.9675985420000004E-4</v>
      </c>
      <c r="I2663" s="276">
        <f t="shared" si="444"/>
        <v>4.4803090000000004E-5</v>
      </c>
      <c r="J2663" s="276">
        <v>2.1559908999999999E-3</v>
      </c>
      <c r="K2663" s="276">
        <v>6.3625642999999999E-4</v>
      </c>
      <c r="L2663" s="276">
        <v>5.1912827999999999E-5</v>
      </c>
      <c r="M2663" s="276">
        <v>1.0546766E-4</v>
      </c>
      <c r="N2663" s="276">
        <v>1.6820866999999999E-4</v>
      </c>
      <c r="O2663" s="276">
        <v>3.3720628E-5</v>
      </c>
      <c r="P2663" s="276">
        <v>8.5905961999999993E-6</v>
      </c>
      <c r="Q2663" s="276">
        <v>1.9661006E-5</v>
      </c>
      <c r="R2663" s="276">
        <v>0</v>
      </c>
      <c r="S2663" s="276">
        <v>0</v>
      </c>
      <c r="T2663" s="276">
        <v>0</v>
      </c>
      <c r="U2663" s="276">
        <v>2.5142084000000001E-5</v>
      </c>
      <c r="V2663" s="287"/>
      <c r="W2663" s="246">
        <f t="shared" si="445"/>
        <v>1.5970302962962962E-2</v>
      </c>
      <c r="X2663" s="191">
        <v>8.0859562999999995E-2</v>
      </c>
      <c r="Y2663" s="191">
        <v>5.5251487000000002E-2</v>
      </c>
      <c r="Z2663" s="191">
        <v>3.6240595E-3</v>
      </c>
      <c r="AA2663" s="191">
        <v>1.6850014999999999E-3</v>
      </c>
      <c r="AB2663" s="191">
        <v>1.848725E-2</v>
      </c>
      <c r="AC2663" s="191">
        <v>2.8830202999999998E-4</v>
      </c>
      <c r="AD2663" s="191">
        <v>1.5234628E-3</v>
      </c>
      <c r="AE2663" s="76">
        <v>2.8386453999999999E-8</v>
      </c>
      <c r="AF2663" s="76">
        <v>9.5990337000000003E-11</v>
      </c>
      <c r="AG2663" s="20">
        <v>2.396403E-4</v>
      </c>
    </row>
    <row r="2664" spans="2:33" s="149" customFormat="1" x14ac:dyDescent="0.15">
      <c r="B2664" s="157" t="s">
        <v>6332</v>
      </c>
      <c r="C2664" s="288"/>
      <c r="D2664" s="118" t="s">
        <v>26</v>
      </c>
      <c r="E2664" s="201" t="s">
        <v>6333</v>
      </c>
      <c r="F2664" s="276">
        <f t="shared" si="441"/>
        <v>3.2049508011999998E-3</v>
      </c>
      <c r="G2664" s="276">
        <f t="shared" si="442"/>
        <v>3.07396958E-4</v>
      </c>
      <c r="H2664" s="276">
        <f t="shared" si="443"/>
        <v>6.9675985420000004E-4</v>
      </c>
      <c r="I2664" s="276">
        <f t="shared" si="444"/>
        <v>4.4803089000000001E-5</v>
      </c>
      <c r="J2664" s="276">
        <v>2.1559908999999999E-3</v>
      </c>
      <c r="K2664" s="276">
        <v>6.3625642999999999E-4</v>
      </c>
      <c r="L2664" s="276">
        <v>5.1912827999999999E-5</v>
      </c>
      <c r="M2664" s="276">
        <v>1.0546766E-4</v>
      </c>
      <c r="N2664" s="276">
        <v>1.6820866999999999E-4</v>
      </c>
      <c r="O2664" s="276">
        <v>3.3720628E-5</v>
      </c>
      <c r="P2664" s="276">
        <v>8.5905961999999993E-6</v>
      </c>
      <c r="Q2664" s="276">
        <v>1.9661005000000001E-5</v>
      </c>
      <c r="R2664" s="276">
        <v>0</v>
      </c>
      <c r="S2664" s="276">
        <v>0</v>
      </c>
      <c r="T2664" s="276">
        <v>0</v>
      </c>
      <c r="U2664" s="276">
        <v>2.5142084000000001E-5</v>
      </c>
      <c r="V2664" s="287"/>
      <c r="W2664" s="246">
        <f t="shared" si="445"/>
        <v>1.5970302962962962E-2</v>
      </c>
      <c r="X2664" s="191">
        <v>8.0859561999999996E-2</v>
      </c>
      <c r="Y2664" s="191">
        <v>5.5251487000000002E-2</v>
      </c>
      <c r="Z2664" s="191">
        <v>3.6240592999999999E-3</v>
      </c>
      <c r="AA2664" s="191">
        <v>1.6850013999999999E-3</v>
      </c>
      <c r="AB2664" s="191">
        <v>1.848725E-2</v>
      </c>
      <c r="AC2664" s="191">
        <v>2.8830202000000002E-4</v>
      </c>
      <c r="AD2664" s="191">
        <v>1.5234628E-3</v>
      </c>
      <c r="AE2664" s="76">
        <v>2.8386453999999999E-8</v>
      </c>
      <c r="AF2664" s="76">
        <v>9.5990337000000003E-11</v>
      </c>
      <c r="AG2664" s="20">
        <v>2.396403E-4</v>
      </c>
    </row>
    <row r="2665" spans="2:33" s="149" customFormat="1" x14ac:dyDescent="0.15">
      <c r="B2665" s="157" t="s">
        <v>6334</v>
      </c>
      <c r="C2665" s="288"/>
      <c r="D2665" s="118" t="s">
        <v>26</v>
      </c>
      <c r="E2665" s="201" t="s">
        <v>6335</v>
      </c>
      <c r="F2665" s="276">
        <f t="shared" si="441"/>
        <v>3.2036032461999998E-3</v>
      </c>
      <c r="G2665" s="276">
        <f t="shared" si="442"/>
        <v>3.0735911900000001E-4</v>
      </c>
      <c r="H2665" s="276">
        <f t="shared" si="443"/>
        <v>6.9675059220000008E-4</v>
      </c>
      <c r="I2665" s="276">
        <f t="shared" si="444"/>
        <v>4.4789634999999998E-5</v>
      </c>
      <c r="J2665" s="276">
        <v>2.1547038999999999E-3</v>
      </c>
      <c r="K2665" s="276">
        <v>6.3624945999999998E-4</v>
      </c>
      <c r="L2665" s="276">
        <v>5.1911577999999999E-5</v>
      </c>
      <c r="M2665" s="276">
        <v>1.0546752999999999E-4</v>
      </c>
      <c r="N2665" s="276">
        <v>1.6820071E-4</v>
      </c>
      <c r="O2665" s="276">
        <v>3.3690879000000002E-5</v>
      </c>
      <c r="P2665" s="276">
        <v>8.5895542000000006E-6</v>
      </c>
      <c r="Q2665" s="276">
        <v>1.9659596999999999E-5</v>
      </c>
      <c r="R2665" s="276">
        <v>0</v>
      </c>
      <c r="S2665" s="276">
        <v>0</v>
      </c>
      <c r="T2665" s="276">
        <v>0</v>
      </c>
      <c r="U2665" s="276">
        <v>2.5130037999999999E-5</v>
      </c>
      <c r="V2665" s="287"/>
      <c r="W2665" s="246">
        <f t="shared" si="445"/>
        <v>1.5960769629629629E-2</v>
      </c>
      <c r="X2665" s="191">
        <v>8.0858314000000001E-2</v>
      </c>
      <c r="Y2665" s="191">
        <v>5.5250368000000001E-2</v>
      </c>
      <c r="Z2665" s="191">
        <v>3.6239852000000002E-3</v>
      </c>
      <c r="AA2665" s="191">
        <v>1.6850013999999999E-3</v>
      </c>
      <c r="AB2665" s="191">
        <v>1.8487225999999999E-2</v>
      </c>
      <c r="AC2665" s="191">
        <v>2.8829708999999999E-4</v>
      </c>
      <c r="AD2665" s="191">
        <v>1.5234357999999999E-3</v>
      </c>
      <c r="AE2665" s="76">
        <v>2.8375826E-8</v>
      </c>
      <c r="AF2665" s="76">
        <v>9.5958899000000002E-11</v>
      </c>
      <c r="AG2665" s="20">
        <v>2.3963264E-4</v>
      </c>
    </row>
    <row r="2666" spans="2:33" s="149" customFormat="1" x14ac:dyDescent="0.15">
      <c r="B2666" s="157" t="s">
        <v>6336</v>
      </c>
      <c r="C2666" s="288"/>
      <c r="D2666" s="118" t="s">
        <v>26</v>
      </c>
      <c r="E2666" s="201" t="s">
        <v>6337</v>
      </c>
      <c r="F2666" s="276">
        <f t="shared" si="441"/>
        <v>3.2036032461999998E-3</v>
      </c>
      <c r="G2666" s="276">
        <f t="shared" si="442"/>
        <v>3.0735911900000001E-4</v>
      </c>
      <c r="H2666" s="276">
        <f t="shared" si="443"/>
        <v>6.9675059220000008E-4</v>
      </c>
      <c r="I2666" s="276">
        <f t="shared" si="444"/>
        <v>4.4789634999999998E-5</v>
      </c>
      <c r="J2666" s="276">
        <v>2.1547038999999999E-3</v>
      </c>
      <c r="K2666" s="276">
        <v>6.3624945999999998E-4</v>
      </c>
      <c r="L2666" s="276">
        <v>5.1911577999999999E-5</v>
      </c>
      <c r="M2666" s="276">
        <v>1.0546752999999999E-4</v>
      </c>
      <c r="N2666" s="276">
        <v>1.6820071E-4</v>
      </c>
      <c r="O2666" s="276">
        <v>3.3690879000000002E-5</v>
      </c>
      <c r="P2666" s="276">
        <v>8.5895542000000006E-6</v>
      </c>
      <c r="Q2666" s="276">
        <v>1.9659596999999999E-5</v>
      </c>
      <c r="R2666" s="276">
        <v>0</v>
      </c>
      <c r="S2666" s="276">
        <v>0</v>
      </c>
      <c r="T2666" s="276">
        <v>0</v>
      </c>
      <c r="U2666" s="276">
        <v>2.5130037999999999E-5</v>
      </c>
      <c r="V2666" s="287"/>
      <c r="W2666" s="246">
        <f t="shared" si="445"/>
        <v>1.5960769629629629E-2</v>
      </c>
      <c r="X2666" s="191">
        <v>8.0858316E-2</v>
      </c>
      <c r="Y2666" s="191">
        <v>5.5250371E-2</v>
      </c>
      <c r="Z2666" s="191">
        <v>3.6239852000000002E-3</v>
      </c>
      <c r="AA2666" s="191">
        <v>1.6850013999999999E-3</v>
      </c>
      <c r="AB2666" s="191">
        <v>1.8487225999999999E-2</v>
      </c>
      <c r="AC2666" s="191">
        <v>2.8829708999999999E-4</v>
      </c>
      <c r="AD2666" s="191">
        <v>1.5234357999999999E-3</v>
      </c>
      <c r="AE2666" s="76">
        <v>2.8375826E-8</v>
      </c>
      <c r="AF2666" s="76">
        <v>9.5958899000000002E-11</v>
      </c>
      <c r="AG2666" s="20">
        <v>2.3963264999999999E-4</v>
      </c>
    </row>
    <row r="2667" spans="2:33" s="149" customFormat="1" x14ac:dyDescent="0.15">
      <c r="B2667" s="157" t="s">
        <v>6338</v>
      </c>
      <c r="C2667" s="288"/>
      <c r="D2667" s="118" t="s">
        <v>26</v>
      </c>
      <c r="E2667" s="201" t="s">
        <v>6339</v>
      </c>
      <c r="F2667" s="276">
        <f t="shared" si="441"/>
        <v>3.2036032661999997E-3</v>
      </c>
      <c r="G2667" s="276">
        <f t="shared" si="442"/>
        <v>3.0735911900000001E-4</v>
      </c>
      <c r="H2667" s="276">
        <f t="shared" si="443"/>
        <v>6.967506122E-4</v>
      </c>
      <c r="I2667" s="276">
        <f t="shared" si="444"/>
        <v>4.4789634999999998E-5</v>
      </c>
      <c r="J2667" s="276">
        <v>2.1547038999999999E-3</v>
      </c>
      <c r="K2667" s="276">
        <v>6.3624948000000001E-4</v>
      </c>
      <c r="L2667" s="276">
        <v>5.1911577999999999E-5</v>
      </c>
      <c r="M2667" s="276">
        <v>1.0546752999999999E-4</v>
      </c>
      <c r="N2667" s="276">
        <v>1.6820071E-4</v>
      </c>
      <c r="O2667" s="276">
        <v>3.3690879000000002E-5</v>
      </c>
      <c r="P2667" s="276">
        <v>8.5895542000000006E-6</v>
      </c>
      <c r="Q2667" s="276">
        <v>1.9659596999999999E-5</v>
      </c>
      <c r="R2667" s="276">
        <v>0</v>
      </c>
      <c r="S2667" s="276">
        <v>0</v>
      </c>
      <c r="T2667" s="276">
        <v>0</v>
      </c>
      <c r="U2667" s="276">
        <v>2.5130037999999999E-5</v>
      </c>
      <c r="V2667" s="287"/>
      <c r="W2667" s="246">
        <f t="shared" si="445"/>
        <v>1.5960769629629629E-2</v>
      </c>
      <c r="X2667" s="191">
        <v>8.0858316E-2</v>
      </c>
      <c r="Y2667" s="191">
        <v>5.5250371E-2</v>
      </c>
      <c r="Z2667" s="191">
        <v>3.6239852000000002E-3</v>
      </c>
      <c r="AA2667" s="191">
        <v>1.6850013999999999E-3</v>
      </c>
      <c r="AB2667" s="191">
        <v>1.8487225999999999E-2</v>
      </c>
      <c r="AC2667" s="191">
        <v>2.8829708999999999E-4</v>
      </c>
      <c r="AD2667" s="191">
        <v>1.5234357999999999E-3</v>
      </c>
      <c r="AE2667" s="76">
        <v>2.8375827E-8</v>
      </c>
      <c r="AF2667" s="76">
        <v>9.5958899999999996E-11</v>
      </c>
      <c r="AG2667" s="20">
        <v>2.3963264999999999E-4</v>
      </c>
    </row>
    <row r="2668" spans="2:33" s="149" customFormat="1" x14ac:dyDescent="0.15">
      <c r="B2668" s="157" t="s">
        <v>6340</v>
      </c>
      <c r="C2668" s="288"/>
      <c r="D2668" s="118" t="s">
        <v>26</v>
      </c>
      <c r="E2668" s="201" t="s">
        <v>6341</v>
      </c>
      <c r="F2668" s="276">
        <f t="shared" si="441"/>
        <v>3.2049508021999998E-3</v>
      </c>
      <c r="G2668" s="276">
        <f t="shared" si="442"/>
        <v>3.07396958E-4</v>
      </c>
      <c r="H2668" s="276">
        <f t="shared" si="443"/>
        <v>6.9675985520000004E-4</v>
      </c>
      <c r="I2668" s="276">
        <f t="shared" si="444"/>
        <v>4.4803089000000001E-5</v>
      </c>
      <c r="J2668" s="276">
        <v>2.1559908999999999E-3</v>
      </c>
      <c r="K2668" s="276">
        <v>6.3625642999999999E-4</v>
      </c>
      <c r="L2668" s="276">
        <v>5.1912829000000001E-5</v>
      </c>
      <c r="M2668" s="276">
        <v>1.0546766E-4</v>
      </c>
      <c r="N2668" s="276">
        <v>1.6820866999999999E-4</v>
      </c>
      <c r="O2668" s="276">
        <v>3.3720628E-5</v>
      </c>
      <c r="P2668" s="276">
        <v>8.5905961999999993E-6</v>
      </c>
      <c r="Q2668" s="276">
        <v>1.9661005000000001E-5</v>
      </c>
      <c r="R2668" s="276">
        <v>0</v>
      </c>
      <c r="S2668" s="276">
        <v>0</v>
      </c>
      <c r="T2668" s="276">
        <v>0</v>
      </c>
      <c r="U2668" s="276">
        <v>2.5142084000000001E-5</v>
      </c>
      <c r="V2668" s="287"/>
      <c r="W2668" s="246">
        <f t="shared" si="445"/>
        <v>1.5970302962962962E-2</v>
      </c>
      <c r="X2668" s="191">
        <v>8.0859561999999996E-2</v>
      </c>
      <c r="Y2668" s="191">
        <v>5.5251487000000002E-2</v>
      </c>
      <c r="Z2668" s="191">
        <v>3.6240592999999999E-3</v>
      </c>
      <c r="AA2668" s="191">
        <v>1.6850013999999999E-3</v>
      </c>
      <c r="AB2668" s="191">
        <v>1.848725E-2</v>
      </c>
      <c r="AC2668" s="191">
        <v>2.8830202000000002E-4</v>
      </c>
      <c r="AD2668" s="191">
        <v>1.5234628E-3</v>
      </c>
      <c r="AE2668" s="76">
        <v>2.8386453999999999E-8</v>
      </c>
      <c r="AF2668" s="76">
        <v>9.5990337000000003E-11</v>
      </c>
      <c r="AG2668" s="20">
        <v>2.396403E-4</v>
      </c>
    </row>
    <row r="2669" spans="2:33" s="149" customFormat="1" x14ac:dyDescent="0.15">
      <c r="B2669" s="157" t="s">
        <v>6342</v>
      </c>
      <c r="C2669" s="288"/>
      <c r="D2669" s="118" t="s">
        <v>26</v>
      </c>
      <c r="E2669" s="201" t="s">
        <v>6343</v>
      </c>
      <c r="F2669" s="276">
        <f t="shared" ref="F2669:F2704" si="446">G2669+H2669+I2669+J2669</f>
        <v>3.2049508133000001E-3</v>
      </c>
      <c r="G2669" s="276">
        <f t="shared" ref="G2669:G2704" si="447">M2669+N2669+O2669</f>
        <v>3.0739696799999996E-4</v>
      </c>
      <c r="H2669" s="276">
        <f t="shared" ref="H2669:H2704" si="448">K2669+L2669+P2669</f>
        <v>6.9675985530000002E-4</v>
      </c>
      <c r="I2669" s="276">
        <f t="shared" ref="I2669:I2704" si="449">Q2669+IF(R2669="x",0,R2669)+IF(S2669="x",0,S2669)+IF(T2669="x",0,T2669)+U2669</f>
        <v>4.4803090000000004E-5</v>
      </c>
      <c r="J2669" s="276">
        <v>2.1559908999999999E-3</v>
      </c>
      <c r="K2669" s="276">
        <v>6.3625642999999999E-4</v>
      </c>
      <c r="L2669" s="276">
        <v>5.1912829000000001E-5</v>
      </c>
      <c r="M2669" s="276">
        <v>1.0546767E-4</v>
      </c>
      <c r="N2669" s="276">
        <v>1.6820866999999999E-4</v>
      </c>
      <c r="O2669" s="276">
        <v>3.3720628E-5</v>
      </c>
      <c r="P2669" s="276">
        <v>8.5905962999999992E-6</v>
      </c>
      <c r="Q2669" s="276">
        <v>1.9661006E-5</v>
      </c>
      <c r="R2669" s="276">
        <v>0</v>
      </c>
      <c r="S2669" s="276">
        <v>0</v>
      </c>
      <c r="T2669" s="276">
        <v>0</v>
      </c>
      <c r="U2669" s="276">
        <v>2.5142084000000001E-5</v>
      </c>
      <c r="V2669" s="287"/>
      <c r="W2669" s="246">
        <f t="shared" ref="W2669:W2704" si="450">J2669/0.135</f>
        <v>1.5970302962962962E-2</v>
      </c>
      <c r="X2669" s="191">
        <v>8.0859562999999995E-2</v>
      </c>
      <c r="Y2669" s="191">
        <v>5.5251487000000002E-2</v>
      </c>
      <c r="Z2669" s="191">
        <v>3.6240595E-3</v>
      </c>
      <c r="AA2669" s="191">
        <v>1.6850014999999999E-3</v>
      </c>
      <c r="AB2669" s="191">
        <v>1.848725E-2</v>
      </c>
      <c r="AC2669" s="191">
        <v>2.8830202999999998E-4</v>
      </c>
      <c r="AD2669" s="191">
        <v>1.5234628E-3</v>
      </c>
      <c r="AE2669" s="76">
        <v>2.8386453999999999E-8</v>
      </c>
      <c r="AF2669" s="76">
        <v>9.5990337999999998E-11</v>
      </c>
      <c r="AG2669" s="20">
        <v>2.396403E-4</v>
      </c>
    </row>
    <row r="2670" spans="2:33" s="149" customFormat="1" x14ac:dyDescent="0.15">
      <c r="B2670" s="157" t="s">
        <v>6344</v>
      </c>
      <c r="C2670" s="288"/>
      <c r="D2670" s="118" t="s">
        <v>26</v>
      </c>
      <c r="E2670" s="201" t="s">
        <v>6345</v>
      </c>
      <c r="F2670" s="276">
        <f t="shared" si="446"/>
        <v>3.2036032461999998E-3</v>
      </c>
      <c r="G2670" s="276">
        <f t="shared" si="447"/>
        <v>3.0735911900000001E-4</v>
      </c>
      <c r="H2670" s="276">
        <f t="shared" si="448"/>
        <v>6.9675059220000008E-4</v>
      </c>
      <c r="I2670" s="276">
        <f t="shared" si="449"/>
        <v>4.4789634999999998E-5</v>
      </c>
      <c r="J2670" s="276">
        <v>2.1547038999999999E-3</v>
      </c>
      <c r="K2670" s="276">
        <v>6.3624945999999998E-4</v>
      </c>
      <c r="L2670" s="276">
        <v>5.1911577999999999E-5</v>
      </c>
      <c r="M2670" s="276">
        <v>1.0546752999999999E-4</v>
      </c>
      <c r="N2670" s="276">
        <v>1.6820071E-4</v>
      </c>
      <c r="O2670" s="276">
        <v>3.3690879000000002E-5</v>
      </c>
      <c r="P2670" s="276">
        <v>8.5895542000000006E-6</v>
      </c>
      <c r="Q2670" s="276">
        <v>1.9659596999999999E-5</v>
      </c>
      <c r="R2670" s="276">
        <v>0</v>
      </c>
      <c r="S2670" s="276">
        <v>0</v>
      </c>
      <c r="T2670" s="276">
        <v>0</v>
      </c>
      <c r="U2670" s="276">
        <v>2.5130037999999999E-5</v>
      </c>
      <c r="V2670" s="287"/>
      <c r="W2670" s="28">
        <f t="shared" si="450"/>
        <v>1.5960769629629629E-2</v>
      </c>
      <c r="X2670" s="191">
        <v>8.0858312000000002E-2</v>
      </c>
      <c r="Y2670" s="191">
        <v>5.5250368000000001E-2</v>
      </c>
      <c r="Z2670" s="191">
        <v>3.6239852000000002E-3</v>
      </c>
      <c r="AA2670" s="191">
        <v>1.6850013999999999E-3</v>
      </c>
      <c r="AB2670" s="191">
        <v>1.8487224E-2</v>
      </c>
      <c r="AC2670" s="191">
        <v>2.8829708999999999E-4</v>
      </c>
      <c r="AD2670" s="191">
        <v>1.5234357999999999E-3</v>
      </c>
      <c r="AE2670" s="76">
        <v>2.8375826E-8</v>
      </c>
      <c r="AF2670" s="76">
        <v>9.5958899000000002E-11</v>
      </c>
      <c r="AG2670" s="20">
        <v>2.3963264E-4</v>
      </c>
    </row>
    <row r="2671" spans="2:33" s="149" customFormat="1" x14ac:dyDescent="0.15">
      <c r="B2671" s="157" t="s">
        <v>6346</v>
      </c>
      <c r="C2671" s="288"/>
      <c r="D2671" s="118" t="s">
        <v>26</v>
      </c>
      <c r="E2671" s="201" t="s">
        <v>6347</v>
      </c>
      <c r="F2671" s="276">
        <f t="shared" si="446"/>
        <v>3.2036032761999997E-3</v>
      </c>
      <c r="G2671" s="276">
        <f t="shared" si="447"/>
        <v>3.0735912900000002E-4</v>
      </c>
      <c r="H2671" s="276">
        <f t="shared" si="448"/>
        <v>6.967506122E-4</v>
      </c>
      <c r="I2671" s="276">
        <f t="shared" si="449"/>
        <v>4.4789634999999998E-5</v>
      </c>
      <c r="J2671" s="276">
        <v>2.1547038999999999E-3</v>
      </c>
      <c r="K2671" s="276">
        <v>6.3624948000000001E-4</v>
      </c>
      <c r="L2671" s="276">
        <v>5.1911577999999999E-5</v>
      </c>
      <c r="M2671" s="276">
        <v>1.0546754E-4</v>
      </c>
      <c r="N2671" s="276">
        <v>1.6820071E-4</v>
      </c>
      <c r="O2671" s="276">
        <v>3.3690879000000002E-5</v>
      </c>
      <c r="P2671" s="276">
        <v>8.5895542000000006E-6</v>
      </c>
      <c r="Q2671" s="276">
        <v>1.9659596999999999E-5</v>
      </c>
      <c r="R2671" s="276">
        <v>0</v>
      </c>
      <c r="S2671" s="276">
        <v>0</v>
      </c>
      <c r="T2671" s="276">
        <v>0</v>
      </c>
      <c r="U2671" s="276">
        <v>2.5130037999999999E-5</v>
      </c>
      <c r="V2671" s="287"/>
      <c r="W2671" s="28">
        <f t="shared" si="450"/>
        <v>1.5960769629629629E-2</v>
      </c>
      <c r="X2671" s="191">
        <v>8.0858316E-2</v>
      </c>
      <c r="Y2671" s="191">
        <v>5.5250371E-2</v>
      </c>
      <c r="Z2671" s="191">
        <v>3.6239852000000002E-3</v>
      </c>
      <c r="AA2671" s="191">
        <v>1.6850013999999999E-3</v>
      </c>
      <c r="AB2671" s="191">
        <v>1.8487225999999999E-2</v>
      </c>
      <c r="AC2671" s="191">
        <v>2.8829708999999999E-4</v>
      </c>
      <c r="AD2671" s="191">
        <v>1.5234357999999999E-3</v>
      </c>
      <c r="AE2671" s="76">
        <v>2.8375827E-8</v>
      </c>
      <c r="AF2671" s="76">
        <v>9.5958899999999996E-11</v>
      </c>
      <c r="AG2671" s="20">
        <v>2.3963264999999999E-4</v>
      </c>
    </row>
    <row r="2672" spans="2:33" s="149" customFormat="1" x14ac:dyDescent="0.15">
      <c r="B2672" s="157" t="s">
        <v>6348</v>
      </c>
      <c r="C2672" s="288"/>
      <c r="D2672" s="118" t="s">
        <v>26</v>
      </c>
      <c r="E2672" s="201" t="s">
        <v>6349</v>
      </c>
      <c r="F2672" s="276">
        <f t="shared" si="446"/>
        <v>3.2049508101999998E-3</v>
      </c>
      <c r="G2672" s="276">
        <f t="shared" si="447"/>
        <v>3.0739696799999996E-4</v>
      </c>
      <c r="H2672" s="276">
        <f t="shared" si="448"/>
        <v>6.9675985420000004E-4</v>
      </c>
      <c r="I2672" s="276">
        <f t="shared" si="449"/>
        <v>4.4803087999999999E-5</v>
      </c>
      <c r="J2672" s="276">
        <v>2.1559908999999999E-3</v>
      </c>
      <c r="K2672" s="276">
        <v>6.3625642999999999E-4</v>
      </c>
      <c r="L2672" s="276">
        <v>5.1912827999999999E-5</v>
      </c>
      <c r="M2672" s="276">
        <v>1.0546767E-4</v>
      </c>
      <c r="N2672" s="276">
        <v>1.6820866999999999E-4</v>
      </c>
      <c r="O2672" s="276">
        <v>3.3720628E-5</v>
      </c>
      <c r="P2672" s="276">
        <v>8.5905961999999993E-6</v>
      </c>
      <c r="Q2672" s="276">
        <v>1.9661005000000001E-5</v>
      </c>
      <c r="R2672" s="276">
        <v>0</v>
      </c>
      <c r="S2672" s="276">
        <v>0</v>
      </c>
      <c r="T2672" s="276">
        <v>0</v>
      </c>
      <c r="U2672" s="276">
        <v>2.5142083000000001E-5</v>
      </c>
      <c r="V2672" s="287"/>
      <c r="W2672" s="28">
        <f t="shared" si="450"/>
        <v>1.5970302962962962E-2</v>
      </c>
      <c r="X2672" s="191">
        <v>8.0859561999999996E-2</v>
      </c>
      <c r="Y2672" s="191">
        <v>5.5251486000000002E-2</v>
      </c>
      <c r="Z2672" s="191">
        <v>3.6240592999999999E-3</v>
      </c>
      <c r="AA2672" s="191">
        <v>1.6850013999999999E-3</v>
      </c>
      <c r="AB2672" s="191">
        <v>1.848725E-2</v>
      </c>
      <c r="AC2672" s="191">
        <v>2.8830202000000002E-4</v>
      </c>
      <c r="AD2672" s="191">
        <v>1.5234628E-3</v>
      </c>
      <c r="AE2672" s="76">
        <v>2.8386453999999999E-8</v>
      </c>
      <c r="AF2672" s="76">
        <v>9.5990335999999996E-11</v>
      </c>
      <c r="AG2672" s="20">
        <v>2.396403E-4</v>
      </c>
    </row>
    <row r="2673" spans="2:33" s="149" customFormat="1" x14ac:dyDescent="0.15">
      <c r="B2673" s="157" t="s">
        <v>6350</v>
      </c>
      <c r="C2673" s="288"/>
      <c r="D2673" s="118" t="s">
        <v>26</v>
      </c>
      <c r="E2673" s="201" t="s">
        <v>6351</v>
      </c>
      <c r="F2673" s="276">
        <f t="shared" si="446"/>
        <v>3.2049508121999998E-3</v>
      </c>
      <c r="G2673" s="276">
        <f t="shared" si="447"/>
        <v>3.0739696799999996E-4</v>
      </c>
      <c r="H2673" s="276">
        <f t="shared" si="448"/>
        <v>6.9675985520000004E-4</v>
      </c>
      <c r="I2673" s="276">
        <f t="shared" si="449"/>
        <v>4.4803089000000001E-5</v>
      </c>
      <c r="J2673" s="276">
        <v>2.1559908999999999E-3</v>
      </c>
      <c r="K2673" s="276">
        <v>6.3625642999999999E-4</v>
      </c>
      <c r="L2673" s="276">
        <v>5.1912829000000001E-5</v>
      </c>
      <c r="M2673" s="276">
        <v>1.0546767E-4</v>
      </c>
      <c r="N2673" s="276">
        <v>1.6820866999999999E-4</v>
      </c>
      <c r="O2673" s="276">
        <v>3.3720628E-5</v>
      </c>
      <c r="P2673" s="276">
        <v>8.5905961999999993E-6</v>
      </c>
      <c r="Q2673" s="276">
        <v>1.9661005000000001E-5</v>
      </c>
      <c r="R2673" s="276">
        <v>0</v>
      </c>
      <c r="S2673" s="276">
        <v>0</v>
      </c>
      <c r="T2673" s="276">
        <v>0</v>
      </c>
      <c r="U2673" s="276">
        <v>2.5142084000000001E-5</v>
      </c>
      <c r="V2673" s="287"/>
      <c r="W2673" s="28">
        <f t="shared" si="450"/>
        <v>1.5970302962962962E-2</v>
      </c>
      <c r="X2673" s="191">
        <v>8.0859561999999996E-2</v>
      </c>
      <c r="Y2673" s="191">
        <v>5.5251487000000002E-2</v>
      </c>
      <c r="Z2673" s="191">
        <v>3.6240592999999999E-3</v>
      </c>
      <c r="AA2673" s="191">
        <v>1.6850013999999999E-3</v>
      </c>
      <c r="AB2673" s="191">
        <v>1.848725E-2</v>
      </c>
      <c r="AC2673" s="191">
        <v>2.8830202000000002E-4</v>
      </c>
      <c r="AD2673" s="191">
        <v>1.5234628E-3</v>
      </c>
      <c r="AE2673" s="76">
        <v>2.8386453999999999E-8</v>
      </c>
      <c r="AF2673" s="76">
        <v>9.5990337000000003E-11</v>
      </c>
      <c r="AG2673" s="20">
        <v>2.396403E-4</v>
      </c>
    </row>
    <row r="2674" spans="2:33" s="149" customFormat="1" x14ac:dyDescent="0.15">
      <c r="B2674" s="157" t="s">
        <v>6352</v>
      </c>
      <c r="C2674" s="288"/>
      <c r="D2674" s="118" t="s">
        <v>26</v>
      </c>
      <c r="E2674" s="201" t="s">
        <v>6353</v>
      </c>
      <c r="F2674" s="276">
        <f t="shared" si="446"/>
        <v>3.2036032752000001E-3</v>
      </c>
      <c r="G2674" s="276">
        <f t="shared" si="447"/>
        <v>3.0735912900000002E-4</v>
      </c>
      <c r="H2674" s="276">
        <f t="shared" si="448"/>
        <v>6.967506112E-4</v>
      </c>
      <c r="I2674" s="276">
        <f t="shared" si="449"/>
        <v>4.4789634999999998E-5</v>
      </c>
      <c r="J2674" s="276">
        <v>2.1547038999999999E-3</v>
      </c>
      <c r="K2674" s="276">
        <v>6.3624948000000001E-4</v>
      </c>
      <c r="L2674" s="276">
        <v>5.1911577000000003E-5</v>
      </c>
      <c r="M2674" s="276">
        <v>1.0546754E-4</v>
      </c>
      <c r="N2674" s="276">
        <v>1.6820071E-4</v>
      </c>
      <c r="O2674" s="276">
        <v>3.3690879000000002E-5</v>
      </c>
      <c r="P2674" s="276">
        <v>8.5895542000000006E-6</v>
      </c>
      <c r="Q2674" s="276">
        <v>1.9659596999999999E-5</v>
      </c>
      <c r="R2674" s="276">
        <v>0</v>
      </c>
      <c r="S2674" s="276">
        <v>0</v>
      </c>
      <c r="T2674" s="276">
        <v>0</v>
      </c>
      <c r="U2674" s="276">
        <v>2.5130037999999999E-5</v>
      </c>
      <c r="V2674" s="287"/>
      <c r="W2674" s="28">
        <f t="shared" si="450"/>
        <v>1.5960769629629629E-2</v>
      </c>
      <c r="X2674" s="191">
        <v>8.0858314000000001E-2</v>
      </c>
      <c r="Y2674" s="191">
        <v>5.5250368000000001E-2</v>
      </c>
      <c r="Z2674" s="191">
        <v>3.6239852000000002E-3</v>
      </c>
      <c r="AA2674" s="191">
        <v>1.6850013999999999E-3</v>
      </c>
      <c r="AB2674" s="191">
        <v>1.8487225999999999E-2</v>
      </c>
      <c r="AC2674" s="191">
        <v>2.8829708999999999E-4</v>
      </c>
      <c r="AD2674" s="191">
        <v>1.5234357999999999E-3</v>
      </c>
      <c r="AE2674" s="76">
        <v>2.8375827E-8</v>
      </c>
      <c r="AF2674" s="76">
        <v>9.5958899000000002E-11</v>
      </c>
      <c r="AG2674" s="20">
        <v>2.3963264E-4</v>
      </c>
    </row>
    <row r="2675" spans="2:33" s="149" customFormat="1" x14ac:dyDescent="0.15">
      <c r="B2675" s="157" t="s">
        <v>6354</v>
      </c>
      <c r="C2675" s="288"/>
      <c r="D2675" s="118" t="s">
        <v>26</v>
      </c>
      <c r="E2675" s="201" t="s">
        <v>6355</v>
      </c>
      <c r="F2675" s="276">
        <f t="shared" si="446"/>
        <v>3.2049508122999996E-3</v>
      </c>
      <c r="G2675" s="276">
        <f t="shared" si="447"/>
        <v>3.0739696799999996E-4</v>
      </c>
      <c r="H2675" s="276">
        <f t="shared" si="448"/>
        <v>6.9675985430000002E-4</v>
      </c>
      <c r="I2675" s="276">
        <f t="shared" si="449"/>
        <v>4.4803090000000004E-5</v>
      </c>
      <c r="J2675" s="276">
        <v>2.1559908999999999E-3</v>
      </c>
      <c r="K2675" s="276">
        <v>6.3625642999999999E-4</v>
      </c>
      <c r="L2675" s="276">
        <v>5.1912827999999999E-5</v>
      </c>
      <c r="M2675" s="276">
        <v>1.0546767E-4</v>
      </c>
      <c r="N2675" s="276">
        <v>1.6820866999999999E-4</v>
      </c>
      <c r="O2675" s="276">
        <v>3.3720628E-5</v>
      </c>
      <c r="P2675" s="276">
        <v>8.5905962999999992E-6</v>
      </c>
      <c r="Q2675" s="276">
        <v>1.9661006E-5</v>
      </c>
      <c r="R2675" s="276">
        <v>0</v>
      </c>
      <c r="S2675" s="276">
        <v>0</v>
      </c>
      <c r="T2675" s="276">
        <v>0</v>
      </c>
      <c r="U2675" s="276">
        <v>2.5142084000000001E-5</v>
      </c>
      <c r="V2675" s="287"/>
      <c r="W2675" s="28">
        <f t="shared" si="450"/>
        <v>1.5970302962962962E-2</v>
      </c>
      <c r="X2675" s="191">
        <v>8.0859562999999995E-2</v>
      </c>
      <c r="Y2675" s="191">
        <v>5.5251487000000002E-2</v>
      </c>
      <c r="Z2675" s="191">
        <v>3.6240595E-3</v>
      </c>
      <c r="AA2675" s="191">
        <v>1.6850014999999999E-3</v>
      </c>
      <c r="AB2675" s="191">
        <v>1.848725E-2</v>
      </c>
      <c r="AC2675" s="191">
        <v>2.8830202999999998E-4</v>
      </c>
      <c r="AD2675" s="191">
        <v>1.5234628E-3</v>
      </c>
      <c r="AE2675" s="76">
        <v>2.8386453999999999E-8</v>
      </c>
      <c r="AF2675" s="76">
        <v>9.5990337999999998E-11</v>
      </c>
      <c r="AG2675" s="20">
        <v>2.396403E-4</v>
      </c>
    </row>
    <row r="2676" spans="2:33" s="149" customFormat="1" x14ac:dyDescent="0.15">
      <c r="B2676" s="157" t="s">
        <v>6356</v>
      </c>
      <c r="C2676" s="288"/>
      <c r="D2676" s="118" t="s">
        <v>26</v>
      </c>
      <c r="E2676" s="201" t="s">
        <v>6357</v>
      </c>
      <c r="F2676" s="276">
        <f t="shared" si="446"/>
        <v>3.2036032761999997E-3</v>
      </c>
      <c r="G2676" s="276">
        <f t="shared" si="447"/>
        <v>3.0735912900000002E-4</v>
      </c>
      <c r="H2676" s="276">
        <f t="shared" si="448"/>
        <v>6.967506122E-4</v>
      </c>
      <c r="I2676" s="276">
        <f t="shared" si="449"/>
        <v>4.4789634999999998E-5</v>
      </c>
      <c r="J2676" s="276">
        <v>2.1547038999999999E-3</v>
      </c>
      <c r="K2676" s="276">
        <v>6.3624948000000001E-4</v>
      </c>
      <c r="L2676" s="276">
        <v>5.1911577999999999E-5</v>
      </c>
      <c r="M2676" s="276">
        <v>1.0546754E-4</v>
      </c>
      <c r="N2676" s="276">
        <v>1.6820071E-4</v>
      </c>
      <c r="O2676" s="276">
        <v>3.3690879000000002E-5</v>
      </c>
      <c r="P2676" s="276">
        <v>8.5895542000000006E-6</v>
      </c>
      <c r="Q2676" s="276">
        <v>1.9659596999999999E-5</v>
      </c>
      <c r="R2676" s="276">
        <v>0</v>
      </c>
      <c r="S2676" s="276">
        <v>0</v>
      </c>
      <c r="T2676" s="276">
        <v>0</v>
      </c>
      <c r="U2676" s="276">
        <v>2.5130037999999999E-5</v>
      </c>
      <c r="V2676" s="287"/>
      <c r="W2676" s="28">
        <f t="shared" si="450"/>
        <v>1.5960769629629629E-2</v>
      </c>
      <c r="X2676" s="191">
        <v>8.0858316E-2</v>
      </c>
      <c r="Y2676" s="191">
        <v>5.5250371E-2</v>
      </c>
      <c r="Z2676" s="191">
        <v>3.6239852000000002E-3</v>
      </c>
      <c r="AA2676" s="191">
        <v>1.6850013999999999E-3</v>
      </c>
      <c r="AB2676" s="191">
        <v>1.8487225999999999E-2</v>
      </c>
      <c r="AC2676" s="191">
        <v>2.8829708999999999E-4</v>
      </c>
      <c r="AD2676" s="191">
        <v>1.5234357999999999E-3</v>
      </c>
      <c r="AE2676" s="76">
        <v>2.8375827E-8</v>
      </c>
      <c r="AF2676" s="76">
        <v>9.5958899000000002E-11</v>
      </c>
      <c r="AG2676" s="20">
        <v>2.3963264999999999E-4</v>
      </c>
    </row>
    <row r="2677" spans="2:33" s="149" customFormat="1" x14ac:dyDescent="0.15">
      <c r="B2677" s="157" t="s">
        <v>6358</v>
      </c>
      <c r="C2677" s="288"/>
      <c r="D2677" s="118" t="s">
        <v>26</v>
      </c>
      <c r="E2677" s="201" t="s">
        <v>6359</v>
      </c>
      <c r="F2677" s="276">
        <f t="shared" si="446"/>
        <v>6.7710068120000015E-3</v>
      </c>
      <c r="G2677" s="276">
        <f t="shared" si="447"/>
        <v>4.1000174200000001E-3</v>
      </c>
      <c r="H2677" s="276">
        <f t="shared" si="448"/>
        <v>1.4603243610000001E-3</v>
      </c>
      <c r="I2677" s="276">
        <f t="shared" si="449"/>
        <v>5.6591230999999999E-5</v>
      </c>
      <c r="J2677" s="276">
        <v>1.1540738000000001E-3</v>
      </c>
      <c r="K2677" s="276">
        <v>1.1996379E-3</v>
      </c>
      <c r="L2677" s="276">
        <v>1.6274996E-4</v>
      </c>
      <c r="M2677" s="276">
        <v>1.9790867000000001E-4</v>
      </c>
      <c r="N2677" s="276">
        <v>3.7730645999999998E-3</v>
      </c>
      <c r="O2677" s="276">
        <v>1.2904415E-4</v>
      </c>
      <c r="P2677" s="276">
        <v>9.7936500999999996E-5</v>
      </c>
      <c r="Q2677" s="276">
        <v>3.5774237000000002E-5</v>
      </c>
      <c r="R2677" s="276">
        <v>0</v>
      </c>
      <c r="S2677" s="276">
        <v>0</v>
      </c>
      <c r="T2677" s="276">
        <v>0</v>
      </c>
      <c r="U2677" s="276">
        <v>2.0816994000000001E-5</v>
      </c>
      <c r="V2677" s="287"/>
      <c r="W2677" s="28">
        <f t="shared" si="450"/>
        <v>8.5486948148148154E-3</v>
      </c>
      <c r="X2677" s="191">
        <v>1.5456848999999999</v>
      </c>
      <c r="Y2677" s="191">
        <v>0.1070719</v>
      </c>
      <c r="Z2677" s="191">
        <v>1.1032373E-2</v>
      </c>
      <c r="AA2677" s="191">
        <v>1.4931840000000001E-4</v>
      </c>
      <c r="AB2677" s="191">
        <v>1.4214255</v>
      </c>
      <c r="AC2677" s="191">
        <v>9.9838647000000005E-4</v>
      </c>
      <c r="AD2677" s="191">
        <v>5.0074500000000001E-3</v>
      </c>
      <c r="AE2677" s="76">
        <v>8.6589010000000005E-8</v>
      </c>
      <c r="AF2677" s="76">
        <v>6.0384593E-10</v>
      </c>
      <c r="AG2677" s="20">
        <v>7.0847046999999996E-4</v>
      </c>
    </row>
    <row r="2678" spans="2:33" s="149" customFormat="1" x14ac:dyDescent="0.15">
      <c r="B2678" s="157" t="s">
        <v>6360</v>
      </c>
      <c r="C2678" s="288"/>
      <c r="D2678" s="118" t="s">
        <v>26</v>
      </c>
      <c r="E2678" s="201" t="s">
        <v>6361</v>
      </c>
      <c r="F2678" s="276">
        <f t="shared" si="446"/>
        <v>5.7698599049999999E-3</v>
      </c>
      <c r="G2678" s="276">
        <f t="shared" si="447"/>
        <v>2.6204972299999998E-3</v>
      </c>
      <c r="H2678" s="276">
        <f t="shared" si="448"/>
        <v>1.33265007E-3</v>
      </c>
      <c r="I2678" s="276">
        <f t="shared" si="449"/>
        <v>7.7244405000000002E-5</v>
      </c>
      <c r="J2678" s="276">
        <v>1.7394681999999999E-3</v>
      </c>
      <c r="K2678" s="276">
        <v>1.0850127E-3</v>
      </c>
      <c r="L2678" s="276">
        <v>1.4390546E-4</v>
      </c>
      <c r="M2678" s="276">
        <v>4.8786403000000001E-4</v>
      </c>
      <c r="N2678" s="276">
        <v>1.9987643999999998E-3</v>
      </c>
      <c r="O2678" s="276">
        <v>1.3386879999999999E-4</v>
      </c>
      <c r="P2678" s="276">
        <v>1.0373191E-4</v>
      </c>
      <c r="Q2678" s="276">
        <v>5.6551285000000001E-5</v>
      </c>
      <c r="R2678" s="276">
        <v>0</v>
      </c>
      <c r="S2678" s="276">
        <v>0</v>
      </c>
      <c r="T2678" s="276">
        <v>0</v>
      </c>
      <c r="U2678" s="276">
        <v>2.0693120000000002E-5</v>
      </c>
      <c r="V2678" s="287"/>
      <c r="W2678" s="28">
        <f t="shared" si="450"/>
        <v>1.2884949629629628E-2</v>
      </c>
      <c r="X2678" s="191">
        <v>1.5346375999999999</v>
      </c>
      <c r="Y2678" s="191">
        <v>0.19367250999999999</v>
      </c>
      <c r="Z2678" s="191">
        <v>9.1866259000000002E-3</v>
      </c>
      <c r="AA2678" s="191">
        <v>1.9842522999999999E-4</v>
      </c>
      <c r="AB2678" s="191">
        <v>1.3266800999999999</v>
      </c>
      <c r="AC2678" s="191">
        <v>7.6627187999999996E-4</v>
      </c>
      <c r="AD2678" s="191">
        <v>4.1336691999999996E-3</v>
      </c>
      <c r="AE2678" s="76">
        <v>6.0595633000000001E-8</v>
      </c>
      <c r="AF2678" s="76">
        <v>5.9037400999999997E-10</v>
      </c>
      <c r="AG2678" s="20">
        <v>1.6257808999999999E-3</v>
      </c>
    </row>
    <row r="2679" spans="2:33" s="149" customFormat="1" x14ac:dyDescent="0.15">
      <c r="B2679" s="157" t="s">
        <v>6362</v>
      </c>
      <c r="C2679" s="288"/>
      <c r="D2679" s="118" t="s">
        <v>26</v>
      </c>
      <c r="E2679" s="201" t="s">
        <v>6363</v>
      </c>
      <c r="F2679" s="276">
        <f t="shared" si="446"/>
        <v>6.3363818770000007E-3</v>
      </c>
      <c r="G2679" s="276">
        <f t="shared" si="447"/>
        <v>2.8563525900000002E-3</v>
      </c>
      <c r="H2679" s="276">
        <f t="shared" si="448"/>
        <v>1.4421540100000001E-3</v>
      </c>
      <c r="I2679" s="276">
        <f t="shared" si="449"/>
        <v>9.7996977000000001E-5</v>
      </c>
      <c r="J2679" s="276">
        <v>1.9398783E-3</v>
      </c>
      <c r="K2679" s="276">
        <v>1.1742002000000001E-3</v>
      </c>
      <c r="L2679" s="276">
        <v>1.5669100000000001E-4</v>
      </c>
      <c r="M2679" s="276">
        <v>5.2224298000000001E-4</v>
      </c>
      <c r="N2679" s="276">
        <v>2.1542224E-3</v>
      </c>
      <c r="O2679" s="276">
        <v>1.7988721E-4</v>
      </c>
      <c r="P2679" s="276">
        <v>1.1126281E-4</v>
      </c>
      <c r="Q2679" s="276">
        <v>7.4709466999999997E-5</v>
      </c>
      <c r="R2679" s="276">
        <v>0</v>
      </c>
      <c r="S2679" s="276">
        <v>0</v>
      </c>
      <c r="T2679" s="276">
        <v>0</v>
      </c>
      <c r="U2679" s="276">
        <v>2.3287510000000001E-5</v>
      </c>
      <c r="V2679" s="287"/>
      <c r="W2679" s="28">
        <f t="shared" si="450"/>
        <v>1.4369468888888888E-2</v>
      </c>
      <c r="X2679" s="191">
        <v>1.6420124</v>
      </c>
      <c r="Y2679" s="191">
        <v>0.21093829</v>
      </c>
      <c r="Z2679" s="191">
        <v>1.014842E-2</v>
      </c>
      <c r="AA2679" s="191">
        <v>2.1323128E-4</v>
      </c>
      <c r="AB2679" s="191">
        <v>1.4152389000000001</v>
      </c>
      <c r="AC2679" s="191">
        <v>8.4604077999999997E-4</v>
      </c>
      <c r="AD2679" s="191">
        <v>4.6275737999999997E-3</v>
      </c>
      <c r="AE2679" s="76">
        <v>6.6005472999999996E-8</v>
      </c>
      <c r="AF2679" s="76">
        <v>6.3248619999999998E-10</v>
      </c>
      <c r="AG2679" s="20">
        <v>1.7585825E-3</v>
      </c>
    </row>
    <row r="2680" spans="2:33" s="149" customFormat="1" x14ac:dyDescent="0.15">
      <c r="B2680" s="157" t="s">
        <v>6364</v>
      </c>
      <c r="C2680" s="288"/>
      <c r="D2680" s="118" t="s">
        <v>26</v>
      </c>
      <c r="E2680" s="201" t="s">
        <v>6365</v>
      </c>
      <c r="F2680" s="276">
        <f t="shared" si="446"/>
        <v>9.4886522890000012E-3</v>
      </c>
      <c r="G2680" s="276">
        <f t="shared" si="447"/>
        <v>4.9300010600000005E-3</v>
      </c>
      <c r="H2680" s="276">
        <f t="shared" si="448"/>
        <v>1.6083572099999997E-3</v>
      </c>
      <c r="I2680" s="276">
        <f t="shared" si="449"/>
        <v>9.4701218999999992E-5</v>
      </c>
      <c r="J2680" s="276">
        <v>2.8555928E-3</v>
      </c>
      <c r="K2680" s="276">
        <v>1.2816145999999999E-3</v>
      </c>
      <c r="L2680" s="276">
        <v>1.9167857999999999E-4</v>
      </c>
      <c r="M2680" s="276">
        <v>1.2496713E-3</v>
      </c>
      <c r="N2680" s="276">
        <v>3.4857813E-3</v>
      </c>
      <c r="O2680" s="276">
        <v>1.9454846000000001E-4</v>
      </c>
      <c r="P2680" s="276">
        <v>1.3506403E-4</v>
      </c>
      <c r="Q2680" s="276">
        <v>7.5491010999999996E-5</v>
      </c>
      <c r="R2680" s="276">
        <v>0</v>
      </c>
      <c r="S2680" s="276">
        <v>0</v>
      </c>
      <c r="T2680" s="276">
        <v>0</v>
      </c>
      <c r="U2680" s="276">
        <v>1.9210208E-5</v>
      </c>
      <c r="V2680" s="287"/>
      <c r="W2680" s="28">
        <f t="shared" si="450"/>
        <v>2.1152539259259258E-2</v>
      </c>
      <c r="X2680" s="191">
        <v>1.99387</v>
      </c>
      <c r="Y2680" s="191">
        <v>0.21917566999999999</v>
      </c>
      <c r="Z2680" s="191">
        <v>4.4011761000000002E-3</v>
      </c>
      <c r="AA2680" s="191">
        <v>2.5712028999999998E-4</v>
      </c>
      <c r="AB2680" s="191">
        <v>1.7676529999999999</v>
      </c>
      <c r="AC2680" s="191">
        <v>2.9037737000000001E-4</v>
      </c>
      <c r="AD2680" s="191">
        <v>2.0926222000000002E-3</v>
      </c>
      <c r="AE2680" s="76">
        <v>9.9303026000000001E-8</v>
      </c>
      <c r="AF2680" s="76">
        <v>8.1891803000000001E-10</v>
      </c>
      <c r="AG2680" s="20">
        <v>2.0088087999999998E-3</v>
      </c>
    </row>
    <row r="2681" spans="2:33" s="149" customFormat="1" x14ac:dyDescent="0.15">
      <c r="B2681" s="157" t="s">
        <v>6366</v>
      </c>
      <c r="C2681" s="288"/>
      <c r="D2681" s="118" t="s">
        <v>26</v>
      </c>
      <c r="E2681" s="201" t="s">
        <v>6367</v>
      </c>
      <c r="F2681" s="276">
        <f t="shared" si="446"/>
        <v>6.5393608889999996E-3</v>
      </c>
      <c r="G2681" s="276">
        <f t="shared" si="447"/>
        <v>4.0952665799999996E-3</v>
      </c>
      <c r="H2681" s="276">
        <f t="shared" si="448"/>
        <v>1.250217132E-3</v>
      </c>
      <c r="I2681" s="276">
        <f t="shared" si="449"/>
        <v>5.5882277000000002E-5</v>
      </c>
      <c r="J2681" s="276">
        <v>1.1379948999999999E-3</v>
      </c>
      <c r="K2681" s="276">
        <v>1.0176721999999999E-3</v>
      </c>
      <c r="L2681" s="276">
        <v>1.3902344E-4</v>
      </c>
      <c r="M2681" s="276">
        <v>1.9720720000000001E-4</v>
      </c>
      <c r="N2681" s="276">
        <v>3.7702553999999998E-3</v>
      </c>
      <c r="O2681" s="276">
        <v>1.2780398E-4</v>
      </c>
      <c r="P2681" s="276">
        <v>9.3521492E-5</v>
      </c>
      <c r="Q2681" s="276">
        <v>3.5288871000000001E-5</v>
      </c>
      <c r="R2681" s="276">
        <v>0</v>
      </c>
      <c r="S2681" s="276">
        <v>0</v>
      </c>
      <c r="T2681" s="276">
        <v>0</v>
      </c>
      <c r="U2681" s="276">
        <v>2.0593406000000001E-5</v>
      </c>
      <c r="V2681" s="287"/>
      <c r="W2681" s="28">
        <f t="shared" si="450"/>
        <v>8.4295918518518514E-3</v>
      </c>
      <c r="X2681" s="191">
        <v>1.4840758000000001</v>
      </c>
      <c r="Y2681" s="191">
        <v>0.10498934</v>
      </c>
      <c r="Z2681" s="191">
        <v>1.0995036999999999E-2</v>
      </c>
      <c r="AA2681" s="191">
        <v>1.4350434E-4</v>
      </c>
      <c r="AB2681" s="191">
        <v>1.3619627000000001</v>
      </c>
      <c r="AC2681" s="191">
        <v>9.9593269E-4</v>
      </c>
      <c r="AD2681" s="191">
        <v>4.9892612999999997E-3</v>
      </c>
      <c r="AE2681" s="76">
        <v>8.6154674000000002E-8</v>
      </c>
      <c r="AF2681" s="76">
        <v>5.7315970000000002E-10</v>
      </c>
      <c r="AG2681" s="20">
        <v>6.8921173999999998E-4</v>
      </c>
    </row>
    <row r="2682" spans="2:33" s="149" customFormat="1" x14ac:dyDescent="0.15">
      <c r="B2682" s="157" t="s">
        <v>6368</v>
      </c>
      <c r="C2682" s="288"/>
      <c r="D2682" s="118" t="s">
        <v>26</v>
      </c>
      <c r="E2682" s="201" t="s">
        <v>6369</v>
      </c>
      <c r="F2682" s="276">
        <f t="shared" si="446"/>
        <v>1.2361753909E-2</v>
      </c>
      <c r="G2682" s="276">
        <f t="shared" si="447"/>
        <v>6.9311963400000001E-3</v>
      </c>
      <c r="H2682" s="276">
        <f t="shared" si="448"/>
        <v>2.7327526199999999E-3</v>
      </c>
      <c r="I2682" s="276">
        <f t="shared" si="449"/>
        <v>1.26662349E-4</v>
      </c>
      <c r="J2682" s="276">
        <v>2.5711426E-3</v>
      </c>
      <c r="K2682" s="276">
        <v>2.3428975000000002E-3</v>
      </c>
      <c r="L2682" s="276">
        <v>2.6289937000000002E-4</v>
      </c>
      <c r="M2682" s="276">
        <v>3.3412912999999998E-4</v>
      </c>
      <c r="N2682" s="276">
        <v>6.3434099999999998E-3</v>
      </c>
      <c r="O2682" s="276">
        <v>2.5365720999999999E-4</v>
      </c>
      <c r="P2682" s="276">
        <v>1.2695575000000001E-4</v>
      </c>
      <c r="Q2682" s="276">
        <v>7.7545832999999996E-5</v>
      </c>
      <c r="R2682" s="276">
        <v>0</v>
      </c>
      <c r="S2682" s="276">
        <v>0</v>
      </c>
      <c r="T2682" s="276">
        <v>0</v>
      </c>
      <c r="U2682" s="276">
        <v>4.9116516E-5</v>
      </c>
      <c r="V2682" s="287"/>
      <c r="W2682" s="28">
        <f t="shared" si="450"/>
        <v>1.904550074074074E-2</v>
      </c>
      <c r="X2682" s="191">
        <v>1.2088349</v>
      </c>
      <c r="Y2682" s="191">
        <v>0.28589805000000001</v>
      </c>
      <c r="Z2682" s="191">
        <v>2.4156883000000001E-2</v>
      </c>
      <c r="AA2682" s="191">
        <v>1.7733735E-4</v>
      </c>
      <c r="AB2682" s="191">
        <v>0.88314068000000001</v>
      </c>
      <c r="AC2682" s="191">
        <v>2.0587904000000001E-3</v>
      </c>
      <c r="AD2682" s="191">
        <v>1.3403201E-2</v>
      </c>
      <c r="AE2682" s="76">
        <v>1.5309060000000001E-7</v>
      </c>
      <c r="AF2682" s="76">
        <v>4.9425204999999995E-10</v>
      </c>
      <c r="AG2682" s="20">
        <v>1.8307974E-3</v>
      </c>
    </row>
    <row r="2683" spans="2:33" s="149" customFormat="1" x14ac:dyDescent="0.15">
      <c r="B2683" s="157" t="s">
        <v>6370</v>
      </c>
      <c r="C2683" s="288"/>
      <c r="D2683" s="118" t="s">
        <v>26</v>
      </c>
      <c r="E2683" s="201" t="s">
        <v>6371</v>
      </c>
      <c r="F2683" s="276">
        <f t="shared" si="446"/>
        <v>1.064833991E-2</v>
      </c>
      <c r="G2683" s="276">
        <f t="shared" si="447"/>
        <v>5.5766780499999996E-3</v>
      </c>
      <c r="H2683" s="276">
        <f t="shared" si="448"/>
        <v>2.5527643900000005E-3</v>
      </c>
      <c r="I2683" s="276">
        <f t="shared" si="449"/>
        <v>1.1996597000000001E-4</v>
      </c>
      <c r="J2683" s="276">
        <v>2.3989315000000002E-3</v>
      </c>
      <c r="K2683" s="276">
        <v>2.1886700000000002E-3</v>
      </c>
      <c r="L2683" s="276">
        <v>2.4553873000000002E-4</v>
      </c>
      <c r="M2683" s="276">
        <v>2.5582076000000003E-4</v>
      </c>
      <c r="N2683" s="276">
        <v>5.0797574999999996E-3</v>
      </c>
      <c r="O2683" s="276">
        <v>2.4109979E-4</v>
      </c>
      <c r="P2683" s="276">
        <v>1.1855566E-4</v>
      </c>
      <c r="Q2683" s="276">
        <v>7.3784033000000001E-5</v>
      </c>
      <c r="R2683" s="276">
        <v>0</v>
      </c>
      <c r="S2683" s="276">
        <v>0</v>
      </c>
      <c r="T2683" s="276">
        <v>0</v>
      </c>
      <c r="U2683" s="276">
        <v>4.6181937E-5</v>
      </c>
      <c r="V2683" s="287"/>
      <c r="W2683" s="28">
        <f t="shared" si="450"/>
        <v>1.7769862962962964E-2</v>
      </c>
      <c r="X2683" s="191">
        <v>1.1288037</v>
      </c>
      <c r="Y2683" s="191">
        <v>0.26732791</v>
      </c>
      <c r="Z2683" s="191">
        <v>2.2578279E-2</v>
      </c>
      <c r="AA2683" s="191">
        <v>1.6560190000000001E-4</v>
      </c>
      <c r="AB2683" s="191">
        <v>0.82427543000000003</v>
      </c>
      <c r="AC2683" s="191">
        <v>1.9239890000000001E-3</v>
      </c>
      <c r="AD2683" s="191">
        <v>1.2532455E-2</v>
      </c>
      <c r="AE2683" s="76">
        <v>1.2784089000000001E-7</v>
      </c>
      <c r="AF2683" s="76">
        <v>4.6118520000000001E-10</v>
      </c>
      <c r="AG2683" s="20">
        <v>1.7118363999999999E-3</v>
      </c>
    </row>
    <row r="2684" spans="2:33" s="149" customFormat="1" x14ac:dyDescent="0.15">
      <c r="B2684" s="157" t="s">
        <v>6372</v>
      </c>
      <c r="C2684" s="288"/>
      <c r="D2684" s="118" t="s">
        <v>26</v>
      </c>
      <c r="E2684" s="201" t="s">
        <v>6373</v>
      </c>
      <c r="F2684" s="276">
        <f t="shared" si="446"/>
        <v>7.049562001000001E-3</v>
      </c>
      <c r="G2684" s="276">
        <f t="shared" si="447"/>
        <v>3.4461225700000001E-3</v>
      </c>
      <c r="H2684" s="276">
        <f t="shared" si="448"/>
        <v>1.3909846379999999E-3</v>
      </c>
      <c r="I2684" s="276">
        <f t="shared" si="449"/>
        <v>1.10182993E-4</v>
      </c>
      <c r="J2684" s="276">
        <v>2.1022718E-3</v>
      </c>
      <c r="K2684" s="276">
        <v>1.2085500999999999E-3</v>
      </c>
      <c r="L2684" s="276">
        <v>1.2296133E-4</v>
      </c>
      <c r="M2684" s="276">
        <v>1.0374251000000001E-4</v>
      </c>
      <c r="N2684" s="276">
        <v>3.1630259000000002E-3</v>
      </c>
      <c r="O2684" s="276">
        <v>1.7935415999999999E-4</v>
      </c>
      <c r="P2684" s="276">
        <v>5.9473208E-5</v>
      </c>
      <c r="Q2684" s="276">
        <v>6.9490797000000001E-5</v>
      </c>
      <c r="R2684" s="276">
        <v>0</v>
      </c>
      <c r="S2684" s="276">
        <v>0</v>
      </c>
      <c r="T2684" s="276">
        <v>0</v>
      </c>
      <c r="U2684" s="276">
        <v>4.0692195999999999E-5</v>
      </c>
      <c r="V2684" s="287"/>
      <c r="W2684" s="28">
        <f t="shared" si="450"/>
        <v>1.5572383703703703E-2</v>
      </c>
      <c r="X2684" s="191">
        <v>0.78532707999999996</v>
      </c>
      <c r="Y2684" s="191">
        <v>0.20540285</v>
      </c>
      <c r="Z2684" s="191">
        <v>2.6607912000000001E-2</v>
      </c>
      <c r="AA2684" s="191">
        <v>9.5188027999999994E-5</v>
      </c>
      <c r="AB2684" s="191">
        <v>0.53778523</v>
      </c>
      <c r="AC2684" s="191">
        <v>2.1491001000000002E-3</v>
      </c>
      <c r="AD2684" s="191">
        <v>1.3286796E-2</v>
      </c>
      <c r="AE2684" s="76">
        <v>8.6520226999999999E-8</v>
      </c>
      <c r="AF2684" s="76">
        <v>3.3975258000000001E-10</v>
      </c>
      <c r="AG2684" s="20">
        <v>1.1206307000000001E-3</v>
      </c>
    </row>
    <row r="2685" spans="2:33" s="149" customFormat="1" x14ac:dyDescent="0.15">
      <c r="B2685" s="157" t="s">
        <v>6374</v>
      </c>
      <c r="C2685" s="288"/>
      <c r="D2685" s="118" t="s">
        <v>26</v>
      </c>
      <c r="E2685" s="201" t="s">
        <v>6375</v>
      </c>
      <c r="F2685" s="276">
        <f t="shared" si="446"/>
        <v>5.7984888279999994E-3</v>
      </c>
      <c r="G2685" s="276">
        <f t="shared" si="447"/>
        <v>2.4226789069999996E-3</v>
      </c>
      <c r="H2685" s="276">
        <f t="shared" si="448"/>
        <v>1.304048264E-3</v>
      </c>
      <c r="I2685" s="276">
        <f t="shared" si="449"/>
        <v>1.0329655700000001E-4</v>
      </c>
      <c r="J2685" s="276">
        <v>1.9684651E-3</v>
      </c>
      <c r="K2685" s="276">
        <v>1.1330158999999999E-3</v>
      </c>
      <c r="L2685" s="276">
        <v>1.1527623E-4</v>
      </c>
      <c r="M2685" s="276">
        <v>7.9695667000000006E-5</v>
      </c>
      <c r="N2685" s="276">
        <v>2.1748386999999999E-3</v>
      </c>
      <c r="O2685" s="276">
        <v>1.6814453999999999E-4</v>
      </c>
      <c r="P2685" s="276">
        <v>5.5756133999999999E-5</v>
      </c>
      <c r="Q2685" s="276">
        <v>6.5147621000000004E-5</v>
      </c>
      <c r="R2685" s="276">
        <v>0</v>
      </c>
      <c r="S2685" s="276">
        <v>0</v>
      </c>
      <c r="T2685" s="276">
        <v>0</v>
      </c>
      <c r="U2685" s="276">
        <v>3.8148936000000002E-5</v>
      </c>
      <c r="V2685" s="287"/>
      <c r="W2685" s="28">
        <f t="shared" si="450"/>
        <v>1.4581222962962962E-2</v>
      </c>
      <c r="X2685" s="191">
        <v>0.73624407999999997</v>
      </c>
      <c r="Y2685" s="191">
        <v>0.19256519999999999</v>
      </c>
      <c r="Z2685" s="191">
        <v>2.4944918E-2</v>
      </c>
      <c r="AA2685" s="191">
        <v>8.9238776000000005E-5</v>
      </c>
      <c r="AB2685" s="191">
        <v>0.50417358000000001</v>
      </c>
      <c r="AC2685" s="191">
        <v>2.0147814999999999E-3</v>
      </c>
      <c r="AD2685" s="191">
        <v>1.2456368000000001E-2</v>
      </c>
      <c r="AE2685" s="76">
        <v>6.6936250999999995E-8</v>
      </c>
      <c r="AF2685" s="76">
        <v>3.1838113000000001E-10</v>
      </c>
      <c r="AG2685" s="20">
        <v>1.0505917E-3</v>
      </c>
    </row>
    <row r="2686" spans="2:33" s="149" customFormat="1" x14ac:dyDescent="0.15">
      <c r="B2686" s="157" t="s">
        <v>6376</v>
      </c>
      <c r="C2686" s="288"/>
      <c r="D2686" s="118" t="s">
        <v>26</v>
      </c>
      <c r="E2686" s="201" t="s">
        <v>6377</v>
      </c>
      <c r="F2686" s="276">
        <f t="shared" si="446"/>
        <v>6.9281577359999996E-3</v>
      </c>
      <c r="G2686" s="276">
        <f t="shared" si="447"/>
        <v>3.3547128850000001E-3</v>
      </c>
      <c r="H2686" s="276">
        <f t="shared" si="448"/>
        <v>1.4352463689999999E-3</v>
      </c>
      <c r="I2686" s="276">
        <f t="shared" si="449"/>
        <v>8.4447481999999998E-5</v>
      </c>
      <c r="J2686" s="276">
        <v>2.0537509999999999E-3</v>
      </c>
      <c r="K2686" s="276">
        <v>1.2481501E-3</v>
      </c>
      <c r="L2686" s="276">
        <v>1.2838831000000001E-4</v>
      </c>
      <c r="M2686" s="276">
        <v>8.2514675000000003E-5</v>
      </c>
      <c r="N2686" s="276">
        <v>3.1335903E-3</v>
      </c>
      <c r="O2686" s="276">
        <v>1.3860791000000001E-4</v>
      </c>
      <c r="P2686" s="276">
        <v>5.8707959000000002E-5</v>
      </c>
      <c r="Q2686" s="276">
        <v>4.3960483000000001E-5</v>
      </c>
      <c r="R2686" s="276">
        <v>0</v>
      </c>
      <c r="S2686" s="276">
        <v>0</v>
      </c>
      <c r="T2686" s="276">
        <v>0</v>
      </c>
      <c r="U2686" s="276">
        <v>4.0486998999999998E-5</v>
      </c>
      <c r="V2686" s="287"/>
      <c r="W2686" s="28">
        <f t="shared" si="450"/>
        <v>1.5212970370370369E-2</v>
      </c>
      <c r="X2686" s="191">
        <v>0.77972174000000005</v>
      </c>
      <c r="Y2686" s="191">
        <v>0.20084258999999999</v>
      </c>
      <c r="Z2686" s="191">
        <v>2.6112611000000001E-2</v>
      </c>
      <c r="AA2686" s="191">
        <v>9.3657937999999994E-5</v>
      </c>
      <c r="AB2686" s="191">
        <v>0.53762840999999995</v>
      </c>
      <c r="AC2686" s="191">
        <v>2.1094242E-3</v>
      </c>
      <c r="AD2686" s="191">
        <v>1.2935053E-2</v>
      </c>
      <c r="AE2686" s="76">
        <v>8.5294496999999999E-8</v>
      </c>
      <c r="AF2686" s="76">
        <v>3.4025837E-10</v>
      </c>
      <c r="AG2686" s="20">
        <v>1.0984E-3</v>
      </c>
    </row>
    <row r="2687" spans="2:33" s="149" customFormat="1" x14ac:dyDescent="0.15">
      <c r="B2687" s="157" t="s">
        <v>6378</v>
      </c>
      <c r="C2687" s="288"/>
      <c r="D2687" s="118" t="s">
        <v>26</v>
      </c>
      <c r="E2687" s="201" t="s">
        <v>6379</v>
      </c>
      <c r="F2687" s="276">
        <f t="shared" si="446"/>
        <v>5.6934320530000002E-3</v>
      </c>
      <c r="G2687" s="276">
        <f t="shared" si="447"/>
        <v>2.3457410489999999E-3</v>
      </c>
      <c r="H2687" s="276">
        <f t="shared" si="448"/>
        <v>1.3455439900000002E-3</v>
      </c>
      <c r="I2687" s="276">
        <f t="shared" si="449"/>
        <v>7.9169514000000007E-5</v>
      </c>
      <c r="J2687" s="276">
        <v>1.9229774999999999E-3</v>
      </c>
      <c r="K2687" s="276">
        <v>1.1701412E-3</v>
      </c>
      <c r="L2687" s="276">
        <v>1.2036407999999999E-4</v>
      </c>
      <c r="M2687" s="276">
        <v>6.8552648999999999E-5</v>
      </c>
      <c r="N2687" s="276">
        <v>2.1472434999999998E-3</v>
      </c>
      <c r="O2687" s="276">
        <v>1.2994490000000001E-4</v>
      </c>
      <c r="P2687" s="276">
        <v>5.5038709999999999E-5</v>
      </c>
      <c r="Q2687" s="276">
        <v>4.1212952000000002E-5</v>
      </c>
      <c r="R2687" s="276">
        <v>0</v>
      </c>
      <c r="S2687" s="276">
        <v>0</v>
      </c>
      <c r="T2687" s="276">
        <v>0</v>
      </c>
      <c r="U2687" s="276">
        <v>3.7956561999999998E-5</v>
      </c>
      <c r="V2687" s="287"/>
      <c r="W2687" s="28">
        <f t="shared" si="450"/>
        <v>1.4244277777777776E-2</v>
      </c>
      <c r="X2687" s="191">
        <v>0.73098914999999998</v>
      </c>
      <c r="Y2687" s="191">
        <v>0.18828992999999999</v>
      </c>
      <c r="Z2687" s="191">
        <v>2.448057E-2</v>
      </c>
      <c r="AA2687" s="191">
        <v>8.7804321000000006E-5</v>
      </c>
      <c r="AB2687" s="191">
        <v>0.50402665000000002</v>
      </c>
      <c r="AC2687" s="191">
        <v>1.9775853000000001E-3</v>
      </c>
      <c r="AD2687" s="191">
        <v>1.2126612E-2</v>
      </c>
      <c r="AE2687" s="76">
        <v>6.5787179000000006E-8</v>
      </c>
      <c r="AF2687" s="76">
        <v>3.1885549999999999E-10</v>
      </c>
      <c r="AG2687" s="20">
        <v>1.0297500000000001E-3</v>
      </c>
    </row>
    <row r="2688" spans="2:33" s="149" customFormat="1" x14ac:dyDescent="0.15">
      <c r="B2688" s="157" t="s">
        <v>6380</v>
      </c>
      <c r="C2688" s="288"/>
      <c r="D2688" s="118" t="s">
        <v>26</v>
      </c>
      <c r="E2688" s="201" t="s">
        <v>6381</v>
      </c>
      <c r="F2688" s="276">
        <f t="shared" si="446"/>
        <v>8.2018194990000001E-3</v>
      </c>
      <c r="G2688" s="276">
        <f t="shared" si="447"/>
        <v>4.2317436800000004E-3</v>
      </c>
      <c r="H2688" s="276">
        <f t="shared" si="448"/>
        <v>1.507773487E-3</v>
      </c>
      <c r="I2688" s="276">
        <f t="shared" si="449"/>
        <v>9.8423532000000005E-5</v>
      </c>
      <c r="J2688" s="276">
        <v>2.3638788000000001E-3</v>
      </c>
      <c r="K2688" s="276">
        <v>1.3124795E-3</v>
      </c>
      <c r="L2688" s="276">
        <v>1.3186728E-4</v>
      </c>
      <c r="M2688" s="276">
        <v>1.5248807000000001E-4</v>
      </c>
      <c r="N2688" s="276">
        <v>3.9037594999999999E-3</v>
      </c>
      <c r="O2688" s="276">
        <v>1.7549611E-4</v>
      </c>
      <c r="P2688" s="276">
        <v>6.3426707000000006E-5</v>
      </c>
      <c r="Q2688" s="276">
        <v>5.5170529999999998E-5</v>
      </c>
      <c r="R2688" s="276">
        <v>0</v>
      </c>
      <c r="S2688" s="276">
        <v>0</v>
      </c>
      <c r="T2688" s="276">
        <v>0</v>
      </c>
      <c r="U2688" s="276">
        <v>4.3253002E-5</v>
      </c>
      <c r="V2688" s="287"/>
      <c r="W2688" s="28">
        <f t="shared" si="450"/>
        <v>1.7510213333333333E-2</v>
      </c>
      <c r="X2688" s="191">
        <v>0.84090003000000002</v>
      </c>
      <c r="Y2688" s="191">
        <v>0.22304294</v>
      </c>
      <c r="Z2688" s="191">
        <v>2.5513634E-2</v>
      </c>
      <c r="AA2688" s="191">
        <v>1.0150211E-4</v>
      </c>
      <c r="AB2688" s="191">
        <v>0.57594102999999996</v>
      </c>
      <c r="AC2688" s="191">
        <v>2.0292492E-3</v>
      </c>
      <c r="AD2688" s="191">
        <v>1.4271677E-2</v>
      </c>
      <c r="AE2688" s="76">
        <v>1.030843E-7</v>
      </c>
      <c r="AF2688" s="76">
        <v>3.6813935999999997E-10</v>
      </c>
      <c r="AG2688" s="20">
        <v>1.2081355999999999E-3</v>
      </c>
    </row>
    <row r="2689" spans="2:33" s="149" customFormat="1" x14ac:dyDescent="0.15">
      <c r="B2689" s="157" t="s">
        <v>6382</v>
      </c>
      <c r="C2689" s="288"/>
      <c r="D2689" s="118" t="s">
        <v>26</v>
      </c>
      <c r="E2689" s="201" t="s">
        <v>6383</v>
      </c>
      <c r="F2689" s="276">
        <f t="shared" si="446"/>
        <v>6.7773997939999994E-3</v>
      </c>
      <c r="G2689" s="276">
        <f t="shared" si="447"/>
        <v>3.08744693E-3</v>
      </c>
      <c r="H2689" s="276">
        <f t="shared" si="448"/>
        <v>1.4072553009999999E-3</v>
      </c>
      <c r="I2689" s="276">
        <f t="shared" si="449"/>
        <v>9.1861962999999994E-5</v>
      </c>
      <c r="J2689" s="276">
        <v>2.1908356000000001E-3</v>
      </c>
      <c r="K2689" s="276">
        <v>1.2249809E-3</v>
      </c>
      <c r="L2689" s="276">
        <v>1.2307613999999999E-4</v>
      </c>
      <c r="M2689" s="276">
        <v>1.2333927000000001E-4</v>
      </c>
      <c r="N2689" s="276">
        <v>2.8003112999999999E-3</v>
      </c>
      <c r="O2689" s="276">
        <v>1.6379636000000001E-4</v>
      </c>
      <c r="P2689" s="276">
        <v>5.9198260999999999E-5</v>
      </c>
      <c r="Q2689" s="276">
        <v>5.1492488000000003E-5</v>
      </c>
      <c r="R2689" s="276">
        <v>0</v>
      </c>
      <c r="S2689" s="276">
        <v>0</v>
      </c>
      <c r="T2689" s="276">
        <v>0</v>
      </c>
      <c r="U2689" s="276">
        <v>4.0369474999999999E-5</v>
      </c>
      <c r="V2689" s="287"/>
      <c r="W2689" s="28">
        <f t="shared" si="450"/>
        <v>1.6228411851851851E-2</v>
      </c>
      <c r="X2689" s="191">
        <v>0.78483994000000001</v>
      </c>
      <c r="Y2689" s="191">
        <v>0.20817337</v>
      </c>
      <c r="Z2689" s="191">
        <v>2.3812730000000001E-2</v>
      </c>
      <c r="AA2689" s="191">
        <v>9.4735317999999997E-5</v>
      </c>
      <c r="AB2689" s="191">
        <v>0.53754491000000004</v>
      </c>
      <c r="AC2689" s="191">
        <v>1.8939668E-3</v>
      </c>
      <c r="AD2689" s="191">
        <v>1.3320227E-2</v>
      </c>
      <c r="AE2689" s="76">
        <v>8.0962538E-8</v>
      </c>
      <c r="AF2689" s="76">
        <v>3.4272088000000002E-10</v>
      </c>
      <c r="AG2689" s="20">
        <v>1.1275930000000001E-3</v>
      </c>
    </row>
    <row r="2690" spans="2:33" s="149" customFormat="1" x14ac:dyDescent="0.15">
      <c r="B2690" s="157" t="s">
        <v>6384</v>
      </c>
      <c r="C2690" s="288"/>
      <c r="D2690" s="118" t="s">
        <v>26</v>
      </c>
      <c r="E2690" s="201" t="s">
        <v>6385</v>
      </c>
      <c r="F2690" s="276">
        <f t="shared" si="446"/>
        <v>3.2049508301999997E-3</v>
      </c>
      <c r="G2690" s="276">
        <f t="shared" si="447"/>
        <v>3.0739696799999996E-4</v>
      </c>
      <c r="H2690" s="276">
        <f t="shared" si="448"/>
        <v>6.9675987420000007E-4</v>
      </c>
      <c r="I2690" s="276">
        <f t="shared" si="449"/>
        <v>4.4803087999999999E-5</v>
      </c>
      <c r="J2690" s="276">
        <v>2.1559908999999999E-3</v>
      </c>
      <c r="K2690" s="276">
        <v>6.3625645000000002E-4</v>
      </c>
      <c r="L2690" s="276">
        <v>5.1912827999999999E-5</v>
      </c>
      <c r="M2690" s="276">
        <v>1.0546767E-4</v>
      </c>
      <c r="N2690" s="276">
        <v>1.6820866999999999E-4</v>
      </c>
      <c r="O2690" s="276">
        <v>3.3720628E-5</v>
      </c>
      <c r="P2690" s="276">
        <v>8.5905961999999993E-6</v>
      </c>
      <c r="Q2690" s="276">
        <v>1.9661005000000001E-5</v>
      </c>
      <c r="R2690" s="276">
        <v>0</v>
      </c>
      <c r="S2690" s="276">
        <v>0</v>
      </c>
      <c r="T2690" s="276">
        <v>0</v>
      </c>
      <c r="U2690" s="276">
        <v>2.5142083000000001E-5</v>
      </c>
      <c r="V2690" s="287"/>
      <c r="W2690" s="28">
        <f t="shared" si="450"/>
        <v>1.5970302962962962E-2</v>
      </c>
      <c r="X2690" s="191">
        <v>8.0859561999999996E-2</v>
      </c>
      <c r="Y2690" s="191">
        <v>5.5251486000000002E-2</v>
      </c>
      <c r="Z2690" s="191">
        <v>3.6240592999999999E-3</v>
      </c>
      <c r="AA2690" s="191">
        <v>1.6850013999999999E-3</v>
      </c>
      <c r="AB2690" s="191">
        <v>1.848725E-2</v>
      </c>
      <c r="AC2690" s="191">
        <v>2.8830202000000002E-4</v>
      </c>
      <c r="AD2690" s="191">
        <v>1.5234628E-3</v>
      </c>
      <c r="AE2690" s="76">
        <v>2.8386453999999999E-8</v>
      </c>
      <c r="AF2690" s="76">
        <v>9.5990337000000003E-11</v>
      </c>
      <c r="AG2690" s="20">
        <v>2.396403E-4</v>
      </c>
    </row>
    <row r="2691" spans="2:33" s="149" customFormat="1" x14ac:dyDescent="0.15">
      <c r="B2691" s="157" t="s">
        <v>6386</v>
      </c>
      <c r="C2691" s="288"/>
      <c r="D2691" s="118" t="s">
        <v>26</v>
      </c>
      <c r="E2691" s="201" t="s">
        <v>6387</v>
      </c>
      <c r="F2691" s="276">
        <f t="shared" si="446"/>
        <v>3.2049508323E-3</v>
      </c>
      <c r="G2691" s="276">
        <f t="shared" si="447"/>
        <v>3.0739696799999996E-4</v>
      </c>
      <c r="H2691" s="276">
        <f t="shared" si="448"/>
        <v>6.9675987430000005E-4</v>
      </c>
      <c r="I2691" s="276">
        <f t="shared" si="449"/>
        <v>4.4803090000000004E-5</v>
      </c>
      <c r="J2691" s="276">
        <v>2.1559908999999999E-3</v>
      </c>
      <c r="K2691" s="276">
        <v>6.3625645000000002E-4</v>
      </c>
      <c r="L2691" s="276">
        <v>5.1912827999999999E-5</v>
      </c>
      <c r="M2691" s="276">
        <v>1.0546767E-4</v>
      </c>
      <c r="N2691" s="276">
        <v>1.6820866999999999E-4</v>
      </c>
      <c r="O2691" s="276">
        <v>3.3720628E-5</v>
      </c>
      <c r="P2691" s="276">
        <v>8.5905962999999992E-6</v>
      </c>
      <c r="Q2691" s="276">
        <v>1.9661006E-5</v>
      </c>
      <c r="R2691" s="276">
        <v>0</v>
      </c>
      <c r="S2691" s="276">
        <v>0</v>
      </c>
      <c r="T2691" s="276">
        <v>0</v>
      </c>
      <c r="U2691" s="276">
        <v>2.5142084000000001E-5</v>
      </c>
      <c r="V2691" s="287"/>
      <c r="W2691" s="28">
        <f t="shared" si="450"/>
        <v>1.5970302962962962E-2</v>
      </c>
      <c r="X2691" s="191">
        <v>8.0859562999999995E-2</v>
      </c>
      <c r="Y2691" s="191">
        <v>5.5251487000000002E-2</v>
      </c>
      <c r="Z2691" s="191">
        <v>3.6240595E-3</v>
      </c>
      <c r="AA2691" s="191">
        <v>1.6850014999999999E-3</v>
      </c>
      <c r="AB2691" s="191">
        <v>1.848725E-2</v>
      </c>
      <c r="AC2691" s="191">
        <v>2.8830202999999998E-4</v>
      </c>
      <c r="AD2691" s="191">
        <v>1.5234628E-3</v>
      </c>
      <c r="AE2691" s="76">
        <v>2.8386453999999999E-8</v>
      </c>
      <c r="AF2691" s="76">
        <v>9.5990337999999998E-11</v>
      </c>
      <c r="AG2691" s="20">
        <v>2.396403E-4</v>
      </c>
    </row>
    <row r="2692" spans="2:33" s="149" customFormat="1" x14ac:dyDescent="0.15">
      <c r="B2692" s="157" t="s">
        <v>6388</v>
      </c>
      <c r="C2692" s="288"/>
      <c r="D2692" s="118" t="s">
        <v>26</v>
      </c>
      <c r="E2692" s="201" t="s">
        <v>6389</v>
      </c>
      <c r="F2692" s="276">
        <f t="shared" si="446"/>
        <v>3.2036032761999997E-3</v>
      </c>
      <c r="G2692" s="276">
        <f t="shared" si="447"/>
        <v>3.0735912900000002E-4</v>
      </c>
      <c r="H2692" s="276">
        <f t="shared" si="448"/>
        <v>6.967506122E-4</v>
      </c>
      <c r="I2692" s="276">
        <f t="shared" si="449"/>
        <v>4.4789634999999998E-5</v>
      </c>
      <c r="J2692" s="276">
        <v>2.1547038999999999E-3</v>
      </c>
      <c r="K2692" s="276">
        <v>6.3624948000000001E-4</v>
      </c>
      <c r="L2692" s="276">
        <v>5.1911577999999999E-5</v>
      </c>
      <c r="M2692" s="276">
        <v>1.0546754E-4</v>
      </c>
      <c r="N2692" s="276">
        <v>1.6820071E-4</v>
      </c>
      <c r="O2692" s="276">
        <v>3.3690879000000002E-5</v>
      </c>
      <c r="P2692" s="276">
        <v>8.5895542000000006E-6</v>
      </c>
      <c r="Q2692" s="276">
        <v>1.9659596999999999E-5</v>
      </c>
      <c r="R2692" s="276">
        <v>0</v>
      </c>
      <c r="S2692" s="276">
        <v>0</v>
      </c>
      <c r="T2692" s="276">
        <v>0</v>
      </c>
      <c r="U2692" s="276">
        <v>2.5130037999999999E-5</v>
      </c>
      <c r="V2692" s="287"/>
      <c r="W2692" s="28">
        <f t="shared" si="450"/>
        <v>1.5960769629629629E-2</v>
      </c>
      <c r="X2692" s="191">
        <v>8.0858314000000001E-2</v>
      </c>
      <c r="Y2692" s="191">
        <v>5.5250368000000001E-2</v>
      </c>
      <c r="Z2692" s="191">
        <v>3.6239852000000002E-3</v>
      </c>
      <c r="AA2692" s="191">
        <v>1.6850013999999999E-3</v>
      </c>
      <c r="AB2692" s="191">
        <v>1.8487225999999999E-2</v>
      </c>
      <c r="AC2692" s="191">
        <v>2.8829708999999999E-4</v>
      </c>
      <c r="AD2692" s="191">
        <v>1.5234357999999999E-3</v>
      </c>
      <c r="AE2692" s="76">
        <v>2.8375827E-8</v>
      </c>
      <c r="AF2692" s="76">
        <v>9.5958899000000002E-11</v>
      </c>
      <c r="AG2692" s="20">
        <v>2.3963264E-4</v>
      </c>
    </row>
    <row r="2693" spans="2:33" s="149" customFormat="1" x14ac:dyDescent="0.15">
      <c r="B2693" s="157" t="s">
        <v>6390</v>
      </c>
      <c r="C2693" s="288"/>
      <c r="D2693" s="118" t="s">
        <v>26</v>
      </c>
      <c r="E2693" s="201" t="s">
        <v>6391</v>
      </c>
      <c r="F2693" s="276">
        <f t="shared" si="446"/>
        <v>3.2049508321999997E-3</v>
      </c>
      <c r="G2693" s="276">
        <f t="shared" si="447"/>
        <v>3.0739696799999996E-4</v>
      </c>
      <c r="H2693" s="276">
        <f t="shared" si="448"/>
        <v>6.9675987520000007E-4</v>
      </c>
      <c r="I2693" s="276">
        <f t="shared" si="449"/>
        <v>4.4803089000000001E-5</v>
      </c>
      <c r="J2693" s="276">
        <v>2.1559908999999999E-3</v>
      </c>
      <c r="K2693" s="276">
        <v>6.3625645000000002E-4</v>
      </c>
      <c r="L2693" s="276">
        <v>5.1912829000000001E-5</v>
      </c>
      <c r="M2693" s="276">
        <v>1.0546767E-4</v>
      </c>
      <c r="N2693" s="276">
        <v>1.6820866999999999E-4</v>
      </c>
      <c r="O2693" s="276">
        <v>3.3720628E-5</v>
      </c>
      <c r="P2693" s="276">
        <v>8.5905961999999993E-6</v>
      </c>
      <c r="Q2693" s="276">
        <v>1.9661005000000001E-5</v>
      </c>
      <c r="R2693" s="276">
        <v>0</v>
      </c>
      <c r="S2693" s="276">
        <v>0</v>
      </c>
      <c r="T2693" s="276">
        <v>0</v>
      </c>
      <c r="U2693" s="276">
        <v>2.5142084000000001E-5</v>
      </c>
      <c r="V2693" s="287"/>
      <c r="W2693" s="28">
        <f t="shared" si="450"/>
        <v>1.5970302962962962E-2</v>
      </c>
      <c r="X2693" s="191">
        <v>8.0859561999999996E-2</v>
      </c>
      <c r="Y2693" s="191">
        <v>5.5251487000000002E-2</v>
      </c>
      <c r="Z2693" s="191">
        <v>3.6240592999999999E-3</v>
      </c>
      <c r="AA2693" s="191">
        <v>1.6850013999999999E-3</v>
      </c>
      <c r="AB2693" s="191">
        <v>1.848725E-2</v>
      </c>
      <c r="AC2693" s="191">
        <v>2.8830202000000002E-4</v>
      </c>
      <c r="AD2693" s="191">
        <v>1.5234628E-3</v>
      </c>
      <c r="AE2693" s="76">
        <v>2.8386453999999999E-8</v>
      </c>
      <c r="AF2693" s="76">
        <v>9.5990337999999998E-11</v>
      </c>
      <c r="AG2693" s="20">
        <v>2.396403E-4</v>
      </c>
    </row>
    <row r="2694" spans="2:33" s="149" customFormat="1" x14ac:dyDescent="0.15">
      <c r="B2694" s="157" t="s">
        <v>6392</v>
      </c>
      <c r="C2694" s="288"/>
      <c r="D2694" s="118" t="s">
        <v>26</v>
      </c>
      <c r="E2694" s="201" t="s">
        <v>6393</v>
      </c>
      <c r="F2694" s="276">
        <f t="shared" si="446"/>
        <v>3.2049508121999998E-3</v>
      </c>
      <c r="G2694" s="276">
        <f t="shared" si="447"/>
        <v>3.0739696799999996E-4</v>
      </c>
      <c r="H2694" s="276">
        <f t="shared" si="448"/>
        <v>6.9675985520000004E-4</v>
      </c>
      <c r="I2694" s="276">
        <f t="shared" si="449"/>
        <v>4.4803089000000001E-5</v>
      </c>
      <c r="J2694" s="276">
        <v>2.1559908999999999E-3</v>
      </c>
      <c r="K2694" s="276">
        <v>6.3625642999999999E-4</v>
      </c>
      <c r="L2694" s="276">
        <v>5.1912829000000001E-5</v>
      </c>
      <c r="M2694" s="276">
        <v>1.0546767E-4</v>
      </c>
      <c r="N2694" s="276">
        <v>1.6820866999999999E-4</v>
      </c>
      <c r="O2694" s="276">
        <v>3.3720628E-5</v>
      </c>
      <c r="P2694" s="276">
        <v>8.5905961999999993E-6</v>
      </c>
      <c r="Q2694" s="276">
        <v>1.9661005000000001E-5</v>
      </c>
      <c r="R2694" s="276">
        <v>0</v>
      </c>
      <c r="S2694" s="276">
        <v>0</v>
      </c>
      <c r="T2694" s="276">
        <v>0</v>
      </c>
      <c r="U2694" s="276">
        <v>2.5142084000000001E-5</v>
      </c>
      <c r="V2694" s="287"/>
      <c r="W2694" s="28">
        <f t="shared" si="450"/>
        <v>1.5970302962962962E-2</v>
      </c>
      <c r="X2694" s="191">
        <v>8.0859561999999996E-2</v>
      </c>
      <c r="Y2694" s="191">
        <v>5.5251487000000002E-2</v>
      </c>
      <c r="Z2694" s="191">
        <v>3.6240592999999999E-3</v>
      </c>
      <c r="AA2694" s="191">
        <v>1.6850013999999999E-3</v>
      </c>
      <c r="AB2694" s="191">
        <v>1.848725E-2</v>
      </c>
      <c r="AC2694" s="191">
        <v>2.8830202000000002E-4</v>
      </c>
      <c r="AD2694" s="191">
        <v>1.5234628E-3</v>
      </c>
      <c r="AE2694" s="76">
        <v>2.8386453999999999E-8</v>
      </c>
      <c r="AF2694" s="76">
        <v>9.5990337000000003E-11</v>
      </c>
      <c r="AG2694" s="20">
        <v>2.396403E-4</v>
      </c>
    </row>
    <row r="2695" spans="2:33" s="149" customFormat="1" x14ac:dyDescent="0.15">
      <c r="B2695" s="157" t="s">
        <v>6394</v>
      </c>
      <c r="C2695" s="288"/>
      <c r="D2695" s="118" t="s">
        <v>26</v>
      </c>
      <c r="E2695" s="201" t="s">
        <v>6395</v>
      </c>
      <c r="F2695" s="276">
        <f t="shared" si="446"/>
        <v>3.2036032772000001E-3</v>
      </c>
      <c r="G2695" s="276">
        <f t="shared" si="447"/>
        <v>3.0735912900000002E-4</v>
      </c>
      <c r="H2695" s="276">
        <f t="shared" si="448"/>
        <v>6.967506132E-4</v>
      </c>
      <c r="I2695" s="276">
        <f t="shared" si="449"/>
        <v>4.4789634999999998E-5</v>
      </c>
      <c r="J2695" s="276">
        <v>2.1547038999999999E-3</v>
      </c>
      <c r="K2695" s="276">
        <v>6.3624948000000001E-4</v>
      </c>
      <c r="L2695" s="276">
        <v>5.1911579000000002E-5</v>
      </c>
      <c r="M2695" s="276">
        <v>1.0546754E-4</v>
      </c>
      <c r="N2695" s="276">
        <v>1.6820071E-4</v>
      </c>
      <c r="O2695" s="276">
        <v>3.3690879000000002E-5</v>
      </c>
      <c r="P2695" s="276">
        <v>8.5895542000000006E-6</v>
      </c>
      <c r="Q2695" s="276">
        <v>1.9659596999999999E-5</v>
      </c>
      <c r="R2695" s="276">
        <v>0</v>
      </c>
      <c r="S2695" s="276">
        <v>0</v>
      </c>
      <c r="T2695" s="276">
        <v>0</v>
      </c>
      <c r="U2695" s="276">
        <v>2.5130037999999999E-5</v>
      </c>
      <c r="V2695" s="287"/>
      <c r="W2695" s="28">
        <f t="shared" si="450"/>
        <v>1.5960769629629629E-2</v>
      </c>
      <c r="X2695" s="191">
        <v>8.0858316E-2</v>
      </c>
      <c r="Y2695" s="191">
        <v>5.5250371E-2</v>
      </c>
      <c r="Z2695" s="191">
        <v>3.6239852000000002E-3</v>
      </c>
      <c r="AA2695" s="191">
        <v>1.6850013999999999E-3</v>
      </c>
      <c r="AB2695" s="191">
        <v>1.8487225999999999E-2</v>
      </c>
      <c r="AC2695" s="191">
        <v>2.8829708999999999E-4</v>
      </c>
      <c r="AD2695" s="191">
        <v>1.5234357999999999E-3</v>
      </c>
      <c r="AE2695" s="76">
        <v>2.8375827E-8</v>
      </c>
      <c r="AF2695" s="76">
        <v>9.5958899999999996E-11</v>
      </c>
      <c r="AG2695" s="20">
        <v>2.3963264999999999E-4</v>
      </c>
    </row>
    <row r="2696" spans="2:33" s="149" customFormat="1" x14ac:dyDescent="0.15">
      <c r="B2696" s="157" t="s">
        <v>6396</v>
      </c>
      <c r="C2696" s="288"/>
      <c r="D2696" s="118" t="s">
        <v>26</v>
      </c>
      <c r="E2696" s="201" t="s">
        <v>6397</v>
      </c>
      <c r="F2696" s="276">
        <f t="shared" si="446"/>
        <v>3.2036032772000001E-3</v>
      </c>
      <c r="G2696" s="276">
        <f t="shared" si="447"/>
        <v>3.0735912900000002E-4</v>
      </c>
      <c r="H2696" s="276">
        <f t="shared" si="448"/>
        <v>6.967506132E-4</v>
      </c>
      <c r="I2696" s="276">
        <f t="shared" si="449"/>
        <v>4.4789634999999998E-5</v>
      </c>
      <c r="J2696" s="276">
        <v>2.1547038999999999E-3</v>
      </c>
      <c r="K2696" s="276">
        <v>6.3624948000000001E-4</v>
      </c>
      <c r="L2696" s="276">
        <v>5.1911579000000002E-5</v>
      </c>
      <c r="M2696" s="276">
        <v>1.0546754E-4</v>
      </c>
      <c r="N2696" s="276">
        <v>1.6820071E-4</v>
      </c>
      <c r="O2696" s="276">
        <v>3.3690879000000002E-5</v>
      </c>
      <c r="P2696" s="276">
        <v>8.5895542000000006E-6</v>
      </c>
      <c r="Q2696" s="276">
        <v>1.9659596999999999E-5</v>
      </c>
      <c r="R2696" s="276">
        <v>0</v>
      </c>
      <c r="S2696" s="276">
        <v>0</v>
      </c>
      <c r="T2696" s="276">
        <v>0</v>
      </c>
      <c r="U2696" s="276">
        <v>2.5130037999999999E-5</v>
      </c>
      <c r="V2696" s="287"/>
      <c r="W2696" s="28">
        <f t="shared" si="450"/>
        <v>1.5960769629629629E-2</v>
      </c>
      <c r="X2696" s="191">
        <v>8.0858316E-2</v>
      </c>
      <c r="Y2696" s="191">
        <v>5.5250371E-2</v>
      </c>
      <c r="Z2696" s="191">
        <v>3.6239852000000002E-3</v>
      </c>
      <c r="AA2696" s="191">
        <v>1.6850013999999999E-3</v>
      </c>
      <c r="AB2696" s="191">
        <v>1.8487225999999999E-2</v>
      </c>
      <c r="AC2696" s="191">
        <v>2.8829708999999999E-4</v>
      </c>
      <c r="AD2696" s="191">
        <v>1.5234357999999999E-3</v>
      </c>
      <c r="AE2696" s="76">
        <v>2.8375827E-8</v>
      </c>
      <c r="AF2696" s="76">
        <v>9.5958899999999996E-11</v>
      </c>
      <c r="AG2696" s="20">
        <v>2.3963264999999999E-4</v>
      </c>
    </row>
    <row r="2697" spans="2:33" s="149" customFormat="1" x14ac:dyDescent="0.15">
      <c r="B2697" s="157" t="s">
        <v>6398</v>
      </c>
      <c r="C2697" s="288"/>
      <c r="D2697" s="118" t="s">
        <v>26</v>
      </c>
      <c r="E2697" s="201" t="s">
        <v>6399</v>
      </c>
      <c r="F2697" s="276">
        <f t="shared" si="446"/>
        <v>3.2036032672000002E-3</v>
      </c>
      <c r="G2697" s="276">
        <f t="shared" si="447"/>
        <v>3.0735911900000001E-4</v>
      </c>
      <c r="H2697" s="276">
        <f t="shared" si="448"/>
        <v>6.967506132E-4</v>
      </c>
      <c r="I2697" s="276">
        <f t="shared" si="449"/>
        <v>4.4789634999999998E-5</v>
      </c>
      <c r="J2697" s="276">
        <v>2.1547038999999999E-3</v>
      </c>
      <c r="K2697" s="276">
        <v>6.3624948000000001E-4</v>
      </c>
      <c r="L2697" s="276">
        <v>5.1911579000000002E-5</v>
      </c>
      <c r="M2697" s="276">
        <v>1.0546752999999999E-4</v>
      </c>
      <c r="N2697" s="276">
        <v>1.6820071E-4</v>
      </c>
      <c r="O2697" s="276">
        <v>3.3690879000000002E-5</v>
      </c>
      <c r="P2697" s="276">
        <v>8.5895542000000006E-6</v>
      </c>
      <c r="Q2697" s="276">
        <v>1.9659596999999999E-5</v>
      </c>
      <c r="R2697" s="276">
        <v>0</v>
      </c>
      <c r="S2697" s="276">
        <v>0</v>
      </c>
      <c r="T2697" s="276">
        <v>0</v>
      </c>
      <c r="U2697" s="276">
        <v>2.5130037999999999E-5</v>
      </c>
      <c r="V2697" s="287"/>
      <c r="W2697" s="28">
        <f t="shared" si="450"/>
        <v>1.5960769629629629E-2</v>
      </c>
      <c r="X2697" s="191">
        <v>8.0858314000000001E-2</v>
      </c>
      <c r="Y2697" s="191">
        <v>5.5250368000000001E-2</v>
      </c>
      <c r="Z2697" s="191">
        <v>3.6239852000000002E-3</v>
      </c>
      <c r="AA2697" s="191">
        <v>1.6850013999999999E-3</v>
      </c>
      <c r="AB2697" s="191">
        <v>1.8487225999999999E-2</v>
      </c>
      <c r="AC2697" s="191">
        <v>2.8829708999999999E-4</v>
      </c>
      <c r="AD2697" s="191">
        <v>1.5234357999999999E-3</v>
      </c>
      <c r="AE2697" s="76">
        <v>2.8375827E-8</v>
      </c>
      <c r="AF2697" s="76">
        <v>9.5958899999999996E-11</v>
      </c>
      <c r="AG2697" s="20">
        <v>2.3963264E-4</v>
      </c>
    </row>
    <row r="2698" spans="2:33" s="149" customFormat="1" x14ac:dyDescent="0.15">
      <c r="B2698" s="157" t="s">
        <v>6400</v>
      </c>
      <c r="C2698" s="288"/>
      <c r="D2698" s="118" t="s">
        <v>26</v>
      </c>
      <c r="E2698" s="201" t="s">
        <v>6401</v>
      </c>
      <c r="F2698" s="276">
        <f t="shared" si="446"/>
        <v>3.2036032661999997E-3</v>
      </c>
      <c r="G2698" s="276">
        <f t="shared" si="447"/>
        <v>3.0735911900000001E-4</v>
      </c>
      <c r="H2698" s="276">
        <f t="shared" si="448"/>
        <v>6.967506122E-4</v>
      </c>
      <c r="I2698" s="276">
        <f t="shared" si="449"/>
        <v>4.4789634999999998E-5</v>
      </c>
      <c r="J2698" s="276">
        <v>2.1547038999999999E-3</v>
      </c>
      <c r="K2698" s="276">
        <v>6.3624948000000001E-4</v>
      </c>
      <c r="L2698" s="276">
        <v>5.1911577999999999E-5</v>
      </c>
      <c r="M2698" s="276">
        <v>1.0546752999999999E-4</v>
      </c>
      <c r="N2698" s="276">
        <v>1.6820071E-4</v>
      </c>
      <c r="O2698" s="276">
        <v>3.3690879000000002E-5</v>
      </c>
      <c r="P2698" s="276">
        <v>8.5895542000000006E-6</v>
      </c>
      <c r="Q2698" s="276">
        <v>1.9659596999999999E-5</v>
      </c>
      <c r="R2698" s="276">
        <v>0</v>
      </c>
      <c r="S2698" s="276">
        <v>0</v>
      </c>
      <c r="T2698" s="276">
        <v>0</v>
      </c>
      <c r="U2698" s="276">
        <v>2.5130037999999999E-5</v>
      </c>
      <c r="V2698" s="287"/>
      <c r="W2698" s="28">
        <f t="shared" si="450"/>
        <v>1.5960769629629629E-2</v>
      </c>
      <c r="X2698" s="191">
        <v>8.0858314000000001E-2</v>
      </c>
      <c r="Y2698" s="191">
        <v>5.5250368000000001E-2</v>
      </c>
      <c r="Z2698" s="191">
        <v>3.6239852000000002E-3</v>
      </c>
      <c r="AA2698" s="191">
        <v>1.6850013999999999E-3</v>
      </c>
      <c r="AB2698" s="191">
        <v>1.8487225999999999E-2</v>
      </c>
      <c r="AC2698" s="191">
        <v>2.8829708999999999E-4</v>
      </c>
      <c r="AD2698" s="191">
        <v>1.5234357999999999E-3</v>
      </c>
      <c r="AE2698" s="76">
        <v>2.8375827E-8</v>
      </c>
      <c r="AF2698" s="76">
        <v>9.5958899999999996E-11</v>
      </c>
      <c r="AG2698" s="20">
        <v>2.3963264E-4</v>
      </c>
    </row>
    <row r="2699" spans="2:33" s="149" customFormat="1" x14ac:dyDescent="0.15">
      <c r="B2699" s="157" t="s">
        <v>6402</v>
      </c>
      <c r="C2699" s="288"/>
      <c r="D2699" s="118" t="s">
        <v>26</v>
      </c>
      <c r="E2699" s="201" t="s">
        <v>6403</v>
      </c>
      <c r="F2699" s="276">
        <f t="shared" si="446"/>
        <v>3.2036032672000002E-3</v>
      </c>
      <c r="G2699" s="276">
        <f t="shared" si="447"/>
        <v>3.0735911900000001E-4</v>
      </c>
      <c r="H2699" s="276">
        <f t="shared" si="448"/>
        <v>6.967506132E-4</v>
      </c>
      <c r="I2699" s="276">
        <f t="shared" si="449"/>
        <v>4.4789634999999998E-5</v>
      </c>
      <c r="J2699" s="276">
        <v>2.1547038999999999E-3</v>
      </c>
      <c r="K2699" s="276">
        <v>6.3624948000000001E-4</v>
      </c>
      <c r="L2699" s="276">
        <v>5.1911579000000002E-5</v>
      </c>
      <c r="M2699" s="276">
        <v>1.0546752999999999E-4</v>
      </c>
      <c r="N2699" s="276">
        <v>1.6820071E-4</v>
      </c>
      <c r="O2699" s="276">
        <v>3.3690879000000002E-5</v>
      </c>
      <c r="P2699" s="276">
        <v>8.5895542000000006E-6</v>
      </c>
      <c r="Q2699" s="276">
        <v>1.9659596999999999E-5</v>
      </c>
      <c r="R2699" s="276">
        <v>0</v>
      </c>
      <c r="S2699" s="276">
        <v>0</v>
      </c>
      <c r="T2699" s="276">
        <v>0</v>
      </c>
      <c r="U2699" s="276">
        <v>2.5130037999999999E-5</v>
      </c>
      <c r="V2699" s="287"/>
      <c r="W2699" s="28">
        <f t="shared" si="450"/>
        <v>1.5960769629629629E-2</v>
      </c>
      <c r="X2699" s="191">
        <v>8.0858316E-2</v>
      </c>
      <c r="Y2699" s="191">
        <v>5.5250371E-2</v>
      </c>
      <c r="Z2699" s="191">
        <v>3.6239852000000002E-3</v>
      </c>
      <c r="AA2699" s="191">
        <v>1.6850013999999999E-3</v>
      </c>
      <c r="AB2699" s="191">
        <v>1.8487225999999999E-2</v>
      </c>
      <c r="AC2699" s="191">
        <v>2.8829708999999999E-4</v>
      </c>
      <c r="AD2699" s="191">
        <v>1.5234357999999999E-3</v>
      </c>
      <c r="AE2699" s="76">
        <v>2.8375827E-8</v>
      </c>
      <c r="AF2699" s="76">
        <v>9.5958899999999996E-11</v>
      </c>
      <c r="AG2699" s="20">
        <v>2.3963264999999999E-4</v>
      </c>
    </row>
    <row r="2700" spans="2:33" s="149" customFormat="1" x14ac:dyDescent="0.15">
      <c r="B2700" s="157" t="s">
        <v>6404</v>
      </c>
      <c r="C2700" s="288"/>
      <c r="D2700" s="118" t="s">
        <v>26</v>
      </c>
      <c r="E2700" s="201" t="s">
        <v>6405</v>
      </c>
      <c r="F2700" s="276">
        <f t="shared" si="446"/>
        <v>3.2036032672000002E-3</v>
      </c>
      <c r="G2700" s="276">
        <f t="shared" si="447"/>
        <v>3.0735911900000001E-4</v>
      </c>
      <c r="H2700" s="276">
        <f t="shared" si="448"/>
        <v>6.967506132E-4</v>
      </c>
      <c r="I2700" s="276">
        <f t="shared" si="449"/>
        <v>4.4789634999999998E-5</v>
      </c>
      <c r="J2700" s="276">
        <v>2.1547038999999999E-3</v>
      </c>
      <c r="K2700" s="276">
        <v>6.3624948000000001E-4</v>
      </c>
      <c r="L2700" s="276">
        <v>5.1911579000000002E-5</v>
      </c>
      <c r="M2700" s="276">
        <v>1.0546752999999999E-4</v>
      </c>
      <c r="N2700" s="276">
        <v>1.6820071E-4</v>
      </c>
      <c r="O2700" s="276">
        <v>3.3690879000000002E-5</v>
      </c>
      <c r="P2700" s="276">
        <v>8.5895542000000006E-6</v>
      </c>
      <c r="Q2700" s="276">
        <v>1.9659596999999999E-5</v>
      </c>
      <c r="R2700" s="276">
        <v>0</v>
      </c>
      <c r="S2700" s="276">
        <v>0</v>
      </c>
      <c r="T2700" s="276">
        <v>0</v>
      </c>
      <c r="U2700" s="276">
        <v>2.5130037999999999E-5</v>
      </c>
      <c r="V2700" s="287"/>
      <c r="W2700" s="28">
        <f t="shared" si="450"/>
        <v>1.5960769629629629E-2</v>
      </c>
      <c r="X2700" s="191">
        <v>8.0858314000000001E-2</v>
      </c>
      <c r="Y2700" s="191">
        <v>5.5250368000000001E-2</v>
      </c>
      <c r="Z2700" s="191">
        <v>3.6239852000000002E-3</v>
      </c>
      <c r="AA2700" s="191">
        <v>1.6850013999999999E-3</v>
      </c>
      <c r="AB2700" s="191">
        <v>1.8487225999999999E-2</v>
      </c>
      <c r="AC2700" s="191">
        <v>2.8829708999999999E-4</v>
      </c>
      <c r="AD2700" s="191">
        <v>1.5234357999999999E-3</v>
      </c>
      <c r="AE2700" s="76">
        <v>2.8375827E-8</v>
      </c>
      <c r="AF2700" s="76">
        <v>9.5958899000000002E-11</v>
      </c>
      <c r="AG2700" s="20">
        <v>2.3963264E-4</v>
      </c>
    </row>
    <row r="2701" spans="2:33" s="149" customFormat="1" x14ac:dyDescent="0.15">
      <c r="B2701" s="157" t="s">
        <v>6406</v>
      </c>
      <c r="C2701" s="288"/>
      <c r="D2701" s="118" t="s">
        <v>26</v>
      </c>
      <c r="E2701" s="201" t="s">
        <v>6407</v>
      </c>
      <c r="F2701" s="276">
        <f t="shared" si="446"/>
        <v>7.8159280299999988E-3</v>
      </c>
      <c r="G2701" s="276">
        <f t="shared" si="447"/>
        <v>2.9822390339999997E-3</v>
      </c>
      <c r="H2701" s="276">
        <f t="shared" si="448"/>
        <v>1.6057291200000001E-3</v>
      </c>
      <c r="I2701" s="276">
        <f t="shared" si="449"/>
        <v>1.9486130760000002E-3</v>
      </c>
      <c r="J2701" s="276">
        <v>1.2793468000000001E-3</v>
      </c>
      <c r="K2701" s="276">
        <v>1.3078498000000001E-3</v>
      </c>
      <c r="L2701" s="276">
        <v>1.7762851000000001E-4</v>
      </c>
      <c r="M2701" s="276">
        <v>4.7679063999999997E-5</v>
      </c>
      <c r="N2701" s="276">
        <v>2.7770734999999999E-3</v>
      </c>
      <c r="O2701" s="276">
        <v>1.5748647E-4</v>
      </c>
      <c r="P2701" s="276">
        <v>1.2025081E-4</v>
      </c>
      <c r="Q2701" s="276">
        <v>3.0409276000000001E-5</v>
      </c>
      <c r="R2701" s="276">
        <v>0</v>
      </c>
      <c r="S2701" s="276">
        <v>0</v>
      </c>
      <c r="T2701" s="276">
        <v>0</v>
      </c>
      <c r="U2701" s="276">
        <v>1.9182038000000001E-3</v>
      </c>
      <c r="V2701" s="287"/>
      <c r="W2701" s="28">
        <f t="shared" si="450"/>
        <v>9.4766429629629632E-3</v>
      </c>
      <c r="X2701" s="191">
        <v>0.18324853999999999</v>
      </c>
      <c r="Y2701" s="191">
        <v>8.6299608E-2</v>
      </c>
      <c r="Z2701" s="191">
        <v>1.1488231999999999E-2</v>
      </c>
      <c r="AA2701" s="191">
        <v>7.8401958000000004E-5</v>
      </c>
      <c r="AB2701" s="191">
        <v>7.9217695000000005E-2</v>
      </c>
      <c r="AC2701" s="191">
        <v>1.0299644000000001E-3</v>
      </c>
      <c r="AD2701" s="191">
        <v>5.1346402999999999E-3</v>
      </c>
      <c r="AE2701" s="76">
        <v>8.7170511000000006E-8</v>
      </c>
      <c r="AF2701" s="76">
        <v>1.9275300000000001E-10</v>
      </c>
      <c r="AG2701" s="20">
        <v>4.6712423000000002E-4</v>
      </c>
    </row>
    <row r="2702" spans="2:33" s="149" customFormat="1" x14ac:dyDescent="0.15">
      <c r="B2702" s="157" t="s">
        <v>6408</v>
      </c>
      <c r="C2702" s="288"/>
      <c r="D2702" s="118" t="s">
        <v>26</v>
      </c>
      <c r="E2702" s="201" t="s">
        <v>6409</v>
      </c>
      <c r="F2702" s="276">
        <f t="shared" si="446"/>
        <v>7.348861612000001E-3</v>
      </c>
      <c r="G2702" s="276">
        <f t="shared" si="447"/>
        <v>3.0145591510000003E-3</v>
      </c>
      <c r="H2702" s="276">
        <f t="shared" si="448"/>
        <v>2.5227209200000002E-3</v>
      </c>
      <c r="I2702" s="276">
        <f t="shared" si="449"/>
        <v>7.5278174099999997E-4</v>
      </c>
      <c r="J2702" s="276">
        <v>1.0587998000000001E-3</v>
      </c>
      <c r="K2702" s="276">
        <v>1.9059096999999999E-3</v>
      </c>
      <c r="L2702" s="276">
        <v>4.8892800000000002E-4</v>
      </c>
      <c r="M2702" s="276">
        <v>4.2857610999999998E-5</v>
      </c>
      <c r="N2702" s="276">
        <v>2.7247345000000001E-3</v>
      </c>
      <c r="O2702" s="276">
        <v>2.4696704000000001E-4</v>
      </c>
      <c r="P2702" s="276">
        <v>1.2788322000000001E-4</v>
      </c>
      <c r="Q2702" s="276">
        <v>2.8474821000000001E-5</v>
      </c>
      <c r="R2702" s="276">
        <v>0</v>
      </c>
      <c r="S2702" s="276">
        <v>0</v>
      </c>
      <c r="T2702" s="276">
        <v>0</v>
      </c>
      <c r="U2702" s="276">
        <v>7.2430691999999998E-4</v>
      </c>
      <c r="V2702" s="287"/>
      <c r="W2702" s="28">
        <f t="shared" si="450"/>
        <v>7.8429614814814821E-3</v>
      </c>
      <c r="X2702" s="191">
        <v>0.33969165000000001</v>
      </c>
      <c r="Y2702" s="191">
        <v>8.0056029000000001E-2</v>
      </c>
      <c r="Z2702" s="191">
        <v>1.0564845999999999E-2</v>
      </c>
      <c r="AA2702" s="191">
        <v>1.2381829999999999E-5</v>
      </c>
      <c r="AB2702" s="191">
        <v>0.24343769000000001</v>
      </c>
      <c r="AC2702" s="191">
        <v>9.4223582999999997E-4</v>
      </c>
      <c r="AD2702" s="191">
        <v>4.6784603000000003E-3</v>
      </c>
      <c r="AE2702" s="76">
        <v>9.3152891000000002E-8</v>
      </c>
      <c r="AF2702" s="76">
        <v>2.3367198000000001E-10</v>
      </c>
      <c r="AG2702" s="20">
        <v>4.5301158999999999E-4</v>
      </c>
    </row>
    <row r="2703" spans="2:33" s="149" customFormat="1" x14ac:dyDescent="0.15">
      <c r="B2703" s="157" t="s">
        <v>6410</v>
      </c>
      <c r="C2703" s="288"/>
      <c r="D2703" s="118" t="s">
        <v>26</v>
      </c>
      <c r="E2703" s="201" t="s">
        <v>6411</v>
      </c>
      <c r="F2703" s="276">
        <f t="shared" si="446"/>
        <v>1.9251690464999999E-2</v>
      </c>
      <c r="G2703" s="276">
        <f t="shared" si="447"/>
        <v>6.6416804649999999E-3</v>
      </c>
      <c r="H2703" s="276">
        <f t="shared" si="448"/>
        <v>7.1485152499999993E-3</v>
      </c>
      <c r="I2703" s="276">
        <f t="shared" si="449"/>
        <v>7.6099465000000008E-4</v>
      </c>
      <c r="J2703" s="276">
        <v>4.7005001000000003E-3</v>
      </c>
      <c r="K2703" s="276">
        <v>2.9504547000000002E-3</v>
      </c>
      <c r="L2703" s="276">
        <v>4.0740144999999997E-3</v>
      </c>
      <c r="M2703" s="276">
        <v>8.7814385000000003E-5</v>
      </c>
      <c r="N2703" s="276">
        <v>9.8380388000000006E-4</v>
      </c>
      <c r="O2703" s="276">
        <v>5.5700621999999998E-3</v>
      </c>
      <c r="P2703" s="276">
        <v>1.2404604999999999E-4</v>
      </c>
      <c r="Q2703" s="276">
        <v>2.7661343000000001E-4</v>
      </c>
      <c r="R2703" s="276">
        <v>0</v>
      </c>
      <c r="S2703" s="276">
        <v>0</v>
      </c>
      <c r="T2703" s="276">
        <v>0</v>
      </c>
      <c r="U2703" s="276">
        <v>4.8438122000000003E-4</v>
      </c>
      <c r="V2703" s="287"/>
      <c r="W2703" s="28">
        <f t="shared" si="450"/>
        <v>3.4818519259259259E-2</v>
      </c>
      <c r="X2703" s="191">
        <v>0.57477391</v>
      </c>
      <c r="Y2703" s="191">
        <v>0.33928507000000002</v>
      </c>
      <c r="Z2703" s="191">
        <v>0.17919059000000001</v>
      </c>
      <c r="AA2703" s="191">
        <v>2.5125608000000001E-5</v>
      </c>
      <c r="AB2703" s="191">
        <v>9.8884786000000002E-3</v>
      </c>
      <c r="AC2703" s="191">
        <v>2.7720526999999999E-3</v>
      </c>
      <c r="AD2703" s="191">
        <v>4.3612588000000001E-2</v>
      </c>
      <c r="AE2703" s="76">
        <v>8.7262906999999999E-8</v>
      </c>
      <c r="AF2703" s="76">
        <v>2.6267226000000002E-10</v>
      </c>
      <c r="AG2703" s="20">
        <v>2.4175851999999999E-3</v>
      </c>
    </row>
    <row r="2704" spans="2:33" s="149" customFormat="1" x14ac:dyDescent="0.15">
      <c r="B2704" s="157" t="s">
        <v>6412</v>
      </c>
      <c r="C2704" s="288"/>
      <c r="D2704" s="118" t="s">
        <v>26</v>
      </c>
      <c r="E2704" s="201" t="s">
        <v>6413</v>
      </c>
      <c r="F2704" s="276">
        <f t="shared" si="446"/>
        <v>1.3775703029999999E-3</v>
      </c>
      <c r="G2704" s="276">
        <f t="shared" si="447"/>
        <v>3.9767607000000001E-4</v>
      </c>
      <c r="H2704" s="276">
        <f t="shared" si="448"/>
        <v>4.0943292399999999E-4</v>
      </c>
      <c r="I2704" s="276">
        <f t="shared" si="449"/>
        <v>4.6172048999999998E-5</v>
      </c>
      <c r="J2704" s="276">
        <v>5.2428925999999999E-4</v>
      </c>
      <c r="K2704" s="276">
        <v>3.4221552000000003E-4</v>
      </c>
      <c r="L2704" s="276">
        <v>4.2274648999999997E-5</v>
      </c>
      <c r="M2704" s="276">
        <v>1.7485097000000001E-5</v>
      </c>
      <c r="N2704" s="276">
        <v>3.0560983999999999E-4</v>
      </c>
      <c r="O2704" s="276">
        <v>7.4581132999999993E-5</v>
      </c>
      <c r="P2704" s="276">
        <v>2.4942755000000001E-5</v>
      </c>
      <c r="Q2704" s="276">
        <v>3.3905083999999998E-5</v>
      </c>
      <c r="R2704" s="276">
        <v>0</v>
      </c>
      <c r="S2704" s="276">
        <v>0</v>
      </c>
      <c r="T2704" s="276">
        <v>0</v>
      </c>
      <c r="U2704" s="276">
        <v>1.2266965000000001E-5</v>
      </c>
      <c r="V2704" s="287"/>
      <c r="W2704" s="28">
        <f t="shared" si="450"/>
        <v>3.8836241481481478E-3</v>
      </c>
      <c r="X2704" s="191">
        <v>0.25039581</v>
      </c>
      <c r="Y2704" s="191">
        <v>5.3588004000000002E-2</v>
      </c>
      <c r="Z2704" s="191">
        <v>1.6951269000000001E-2</v>
      </c>
      <c r="AA2704" s="191">
        <v>5.9698587999999998E-5</v>
      </c>
      <c r="AB2704" s="191">
        <v>0.17496844</v>
      </c>
      <c r="AC2704" s="191">
        <v>8.4816850999999997E-4</v>
      </c>
      <c r="AD2704" s="191">
        <v>3.9802338E-3</v>
      </c>
      <c r="AE2704" s="76">
        <v>1.3476274999999999E-8</v>
      </c>
      <c r="AF2704" s="76">
        <v>1.053075E-10</v>
      </c>
      <c r="AG2704" s="20">
        <v>3.2976020999999999E-4</v>
      </c>
    </row>
    <row r="2705" spans="2:33" s="149" customFormat="1" x14ac:dyDescent="0.15">
      <c r="B2705" s="157"/>
      <c r="C2705" s="288"/>
      <c r="D2705" s="118"/>
      <c r="E2705" s="201"/>
      <c r="F2705" s="276"/>
      <c r="G2705" s="276"/>
      <c r="H2705" s="276"/>
      <c r="I2705" s="276"/>
      <c r="J2705" s="276"/>
      <c r="K2705" s="276"/>
      <c r="L2705" s="276"/>
      <c r="M2705" s="276"/>
      <c r="N2705" s="276"/>
      <c r="O2705" s="276"/>
      <c r="P2705" s="276"/>
      <c r="Q2705" s="276"/>
      <c r="R2705" s="276"/>
      <c r="S2705" s="276"/>
      <c r="T2705" s="276"/>
      <c r="U2705" s="276"/>
      <c r="V2705" s="287"/>
      <c r="W2705" s="28"/>
      <c r="X2705" s="254"/>
      <c r="Y2705" s="254"/>
      <c r="Z2705" s="254"/>
      <c r="AA2705" s="254"/>
      <c r="AB2705" s="254"/>
      <c r="AC2705" s="254"/>
      <c r="AD2705" s="254"/>
      <c r="AE2705" s="168"/>
      <c r="AF2705" s="168"/>
      <c r="AG2705" s="168"/>
    </row>
    <row r="2706" spans="2:33" s="149" customFormat="1" x14ac:dyDescent="0.15">
      <c r="B2706" s="67" t="s">
        <v>6414</v>
      </c>
      <c r="C2706" s="83" t="s">
        <v>6415</v>
      </c>
      <c r="D2706" s="148"/>
      <c r="E2706" s="156"/>
      <c r="F2706" s="290"/>
      <c r="G2706" s="290"/>
      <c r="H2706" s="290"/>
      <c r="I2706" s="290"/>
      <c r="J2706" s="291"/>
      <c r="K2706" s="291"/>
      <c r="L2706" s="291"/>
      <c r="M2706" s="291"/>
      <c r="N2706" s="291"/>
      <c r="O2706" s="291"/>
      <c r="P2706" s="291"/>
      <c r="Q2706" s="291"/>
      <c r="R2706" s="291"/>
      <c r="S2706" s="291"/>
      <c r="T2706" s="291"/>
      <c r="U2706" s="291"/>
      <c r="V2706" s="287"/>
      <c r="W2706" s="28"/>
      <c r="X2706" s="203"/>
      <c r="Y2706" s="203"/>
      <c r="Z2706" s="203"/>
      <c r="AA2706" s="203"/>
      <c r="AB2706" s="203"/>
      <c r="AC2706" s="203"/>
      <c r="AD2706" s="203"/>
      <c r="AE2706" s="143"/>
      <c r="AF2706" s="143"/>
      <c r="AG2706" s="143"/>
    </row>
    <row r="2707" spans="2:33" s="149" customFormat="1" x14ac:dyDescent="0.15">
      <c r="B2707" s="157" t="s">
        <v>6416</v>
      </c>
      <c r="C2707" s="288"/>
      <c r="D2707" s="118" t="s">
        <v>26</v>
      </c>
      <c r="E2707" s="201" t="s">
        <v>6417</v>
      </c>
      <c r="F2707" s="276">
        <f t="shared" ref="F2707:F2748" si="451">G2707+H2707+I2707+J2707</f>
        <v>4.3505250881000004E-2</v>
      </c>
      <c r="G2707" s="276">
        <f t="shared" ref="G2707:G2748" si="452">M2707+N2707+O2707</f>
        <v>5.5884623199999994E-4</v>
      </c>
      <c r="H2707" s="276">
        <f t="shared" ref="H2707:H2748" si="453">K2707+L2707+P2707</f>
        <v>2.9612377589999998E-3</v>
      </c>
      <c r="I2707" s="276">
        <f t="shared" ref="I2707:I2748" si="454">Q2707+IF(R2707="x",0,R2707)+IF(S2707="x",0,S2707)+IF(T2707="x",0,T2707)+U2707</f>
        <v>5.5107088999999999E-4</v>
      </c>
      <c r="J2707" s="276">
        <v>3.9434096000000002E-2</v>
      </c>
      <c r="K2707" s="276">
        <v>2.7109424000000002E-3</v>
      </c>
      <c r="L2707" s="276">
        <v>2.0780312000000001E-4</v>
      </c>
      <c r="M2707" s="276">
        <v>2.0968712000000001E-5</v>
      </c>
      <c r="N2707" s="276">
        <v>3.9641193999999998E-4</v>
      </c>
      <c r="O2707" s="276">
        <v>1.4146558E-4</v>
      </c>
      <c r="P2707" s="276">
        <v>4.2492239E-5</v>
      </c>
      <c r="Q2707" s="276">
        <v>1.4242654000000001E-4</v>
      </c>
      <c r="R2707" s="276">
        <v>0</v>
      </c>
      <c r="S2707" s="276">
        <v>0</v>
      </c>
      <c r="T2707" s="276">
        <v>0</v>
      </c>
      <c r="U2707" s="276">
        <v>4.0864435000000001E-4</v>
      </c>
      <c r="V2707" s="118"/>
      <c r="W2707" s="28">
        <f t="shared" ref="W2707:W2748" si="455">J2707/0.135</f>
        <v>0.29210441481481481</v>
      </c>
      <c r="X2707" s="191">
        <v>4.1556639999999998</v>
      </c>
      <c r="Y2707" s="191">
        <v>4.0666421000000001</v>
      </c>
      <c r="Z2707" s="191">
        <v>4.1915730999999998E-2</v>
      </c>
      <c r="AA2707" s="191">
        <v>1.4297865E-5</v>
      </c>
      <c r="AB2707" s="191">
        <v>3.7739397000000001E-2</v>
      </c>
      <c r="AC2707" s="191">
        <v>1.465891E-3</v>
      </c>
      <c r="AD2707" s="191">
        <v>7.8865441000000001E-3</v>
      </c>
      <c r="AE2707" s="76">
        <v>3.9607939999999998E-7</v>
      </c>
      <c r="AF2707" s="76">
        <v>1.2878242999999999E-9</v>
      </c>
      <c r="AG2707" s="20">
        <v>7.2467835000000003E-3</v>
      </c>
    </row>
    <row r="2708" spans="2:33" s="149" customFormat="1" x14ac:dyDescent="0.15">
      <c r="B2708" s="157" t="s">
        <v>6418</v>
      </c>
      <c r="C2708" s="288"/>
      <c r="D2708" s="118" t="s">
        <v>26</v>
      </c>
      <c r="E2708" s="201" t="s">
        <v>6419</v>
      </c>
      <c r="F2708" s="276">
        <f t="shared" si="451"/>
        <v>7.0551869143000004E-2</v>
      </c>
      <c r="G2708" s="276">
        <f t="shared" si="452"/>
        <v>2.1134690889999998E-3</v>
      </c>
      <c r="H2708" s="276">
        <f t="shared" si="453"/>
        <v>1.065714014E-2</v>
      </c>
      <c r="I2708" s="276">
        <f t="shared" si="454"/>
        <v>8.5543391399999999E-4</v>
      </c>
      <c r="J2708" s="276">
        <v>5.6925825999999999E-2</v>
      </c>
      <c r="K2708" s="276">
        <v>9.6550238000000007E-3</v>
      </c>
      <c r="L2708" s="276">
        <v>7.2828724E-4</v>
      </c>
      <c r="M2708" s="276">
        <v>4.1232568999999997E-5</v>
      </c>
      <c r="N2708" s="276">
        <v>1.7309103999999999E-3</v>
      </c>
      <c r="O2708" s="276">
        <v>3.4132611999999999E-4</v>
      </c>
      <c r="P2708" s="276">
        <v>2.7382909999999999E-4</v>
      </c>
      <c r="Q2708" s="276">
        <v>9.5379433999999997E-5</v>
      </c>
      <c r="R2708" s="276">
        <v>0</v>
      </c>
      <c r="S2708" s="276">
        <v>0</v>
      </c>
      <c r="T2708" s="276">
        <v>0</v>
      </c>
      <c r="U2708" s="276">
        <v>7.6005447999999995E-4</v>
      </c>
      <c r="V2708" s="118"/>
      <c r="W2708" s="28">
        <f t="shared" si="455"/>
        <v>0.42167278518518514</v>
      </c>
      <c r="X2708" s="191">
        <v>4.8554417000000001</v>
      </c>
      <c r="Y2708" s="191">
        <v>4.7734851000000003</v>
      </c>
      <c r="Z2708" s="191">
        <v>2.1212767E-2</v>
      </c>
      <c r="AA2708" s="191">
        <v>2.7956393999999999E-5</v>
      </c>
      <c r="AB2708" s="191">
        <v>4.6622458999999998E-2</v>
      </c>
      <c r="AC2708" s="191">
        <v>1.7674683E-3</v>
      </c>
      <c r="AD2708" s="191">
        <v>1.2325994E-2</v>
      </c>
      <c r="AE2708" s="76">
        <v>6.4844260999999999E-7</v>
      </c>
      <c r="AF2708" s="76">
        <v>2.0345500999999998E-9</v>
      </c>
      <c r="AG2708" s="20">
        <v>9.3544063999999993E-3</v>
      </c>
    </row>
    <row r="2709" spans="2:33" s="149" customFormat="1" x14ac:dyDescent="0.15">
      <c r="B2709" s="157" t="s">
        <v>6420</v>
      </c>
      <c r="C2709" s="288"/>
      <c r="D2709" s="118" t="s">
        <v>26</v>
      </c>
      <c r="E2709" s="201" t="s">
        <v>6421</v>
      </c>
      <c r="F2709" s="276">
        <f t="shared" si="451"/>
        <v>7.6231807922999995E-2</v>
      </c>
      <c r="G2709" s="276">
        <f t="shared" si="452"/>
        <v>2.1469366499999999E-3</v>
      </c>
      <c r="H2709" s="276">
        <f t="shared" si="453"/>
        <v>1.83943627E-2</v>
      </c>
      <c r="I2709" s="276">
        <f t="shared" si="454"/>
        <v>1.2307445730000001E-3</v>
      </c>
      <c r="J2709" s="276">
        <v>5.4459764000000001E-2</v>
      </c>
      <c r="K2709" s="276">
        <v>1.5592464E-2</v>
      </c>
      <c r="L2709" s="276">
        <v>1.5890772E-3</v>
      </c>
      <c r="M2709" s="276">
        <v>4.1737219999999999E-5</v>
      </c>
      <c r="N2709" s="276">
        <v>1.2923786E-3</v>
      </c>
      <c r="O2709" s="276">
        <v>8.1282082999999995E-4</v>
      </c>
      <c r="P2709" s="276">
        <v>1.2128214999999999E-3</v>
      </c>
      <c r="Q2709" s="276">
        <v>3.3855973000000002E-5</v>
      </c>
      <c r="R2709" s="276">
        <v>0</v>
      </c>
      <c r="S2709" s="276">
        <v>0</v>
      </c>
      <c r="T2709" s="276">
        <v>0</v>
      </c>
      <c r="U2709" s="276">
        <v>1.1968886000000001E-3</v>
      </c>
      <c r="V2709" s="118"/>
      <c r="W2709" s="28">
        <f t="shared" si="455"/>
        <v>0.40340565925925925</v>
      </c>
      <c r="X2709" s="191">
        <v>3.9486268</v>
      </c>
      <c r="Y2709" s="191">
        <v>3.8978511999999998</v>
      </c>
      <c r="Z2709" s="191">
        <v>3.5753940999999997E-2</v>
      </c>
      <c r="AA2709" s="191">
        <v>8.1814358999999995E-6</v>
      </c>
      <c r="AB2709" s="191">
        <v>5.3165449000000002E-3</v>
      </c>
      <c r="AC2709" s="191">
        <v>2.3265488000000002E-3</v>
      </c>
      <c r="AD2709" s="191">
        <v>7.3703859999999996E-3</v>
      </c>
      <c r="AE2709" s="76">
        <v>6.9896671000000005E-7</v>
      </c>
      <c r="AF2709" s="76">
        <v>1.9374127999999999E-9</v>
      </c>
      <c r="AG2709" s="20">
        <v>5.0755340999999999E-4</v>
      </c>
    </row>
    <row r="2710" spans="2:33" s="149" customFormat="1" x14ac:dyDescent="0.15">
      <c r="B2710" s="157" t="s">
        <v>6422</v>
      </c>
      <c r="C2710" s="288"/>
      <c r="D2710" s="118" t="s">
        <v>26</v>
      </c>
      <c r="E2710" s="201" t="s">
        <v>6423</v>
      </c>
      <c r="F2710" s="276">
        <f t="shared" si="451"/>
        <v>4.2707331128999999E-2</v>
      </c>
      <c r="G2710" s="276">
        <f t="shared" si="452"/>
        <v>8.3625415199999997E-4</v>
      </c>
      <c r="H2710" s="276">
        <f t="shared" si="453"/>
        <v>3.5502357170000003E-3</v>
      </c>
      <c r="I2710" s="276">
        <f t="shared" si="454"/>
        <v>5.5994425999999998E-4</v>
      </c>
      <c r="J2710" s="276">
        <v>3.7760897000000002E-2</v>
      </c>
      <c r="K2710" s="276">
        <v>3.3100831000000002E-3</v>
      </c>
      <c r="L2710" s="276">
        <v>2.0089475999999999E-4</v>
      </c>
      <c r="M2710" s="276">
        <v>2.0593752000000001E-5</v>
      </c>
      <c r="N2710" s="276">
        <v>6.0163435999999995E-4</v>
      </c>
      <c r="O2710" s="276">
        <v>2.1402604E-4</v>
      </c>
      <c r="P2710" s="276">
        <v>3.9257856999999998E-5</v>
      </c>
      <c r="Q2710" s="276">
        <v>1.6214351E-4</v>
      </c>
      <c r="R2710" s="276">
        <v>0</v>
      </c>
      <c r="S2710" s="276">
        <v>0</v>
      </c>
      <c r="T2710" s="276">
        <v>0</v>
      </c>
      <c r="U2710" s="276">
        <v>3.9780075E-4</v>
      </c>
      <c r="V2710" s="118"/>
      <c r="W2710" s="28">
        <f t="shared" si="455"/>
        <v>0.27971034814814816</v>
      </c>
      <c r="X2710" s="191">
        <v>3.7874436</v>
      </c>
      <c r="Y2710" s="191">
        <v>3.7061164</v>
      </c>
      <c r="Z2710" s="191">
        <v>3.8283366999999999E-2</v>
      </c>
      <c r="AA2710" s="191">
        <v>1.3161583E-5</v>
      </c>
      <c r="AB2710" s="191">
        <v>3.4407399999999998E-2</v>
      </c>
      <c r="AC2710" s="191">
        <v>1.3432724999999999E-3</v>
      </c>
      <c r="AD2710" s="191">
        <v>7.2800089E-3</v>
      </c>
      <c r="AE2710" s="76">
        <v>3.9520641E-7</v>
      </c>
      <c r="AF2710" s="76">
        <v>1.2507994999999999E-9</v>
      </c>
      <c r="AG2710" s="20">
        <v>6.6280458000000002E-3</v>
      </c>
    </row>
    <row r="2711" spans="2:33" s="149" customFormat="1" x14ac:dyDescent="0.15">
      <c r="B2711" s="157" t="s">
        <v>6424</v>
      </c>
      <c r="C2711" s="288"/>
      <c r="D2711" s="118" t="s">
        <v>26</v>
      </c>
      <c r="E2711" s="201" t="s">
        <v>6425</v>
      </c>
      <c r="F2711" s="276">
        <f t="shared" si="451"/>
        <v>4.5489348036000007E-2</v>
      </c>
      <c r="G2711" s="276">
        <f t="shared" si="452"/>
        <v>1.144504636E-3</v>
      </c>
      <c r="H2711" s="276">
        <f t="shared" si="453"/>
        <v>5.9265103999999996E-3</v>
      </c>
      <c r="I2711" s="276">
        <f t="shared" si="454"/>
        <v>1.045214E-3</v>
      </c>
      <c r="J2711" s="276">
        <v>3.7373119000000003E-2</v>
      </c>
      <c r="K2711" s="276">
        <v>3.7394853E-3</v>
      </c>
      <c r="L2711" s="276">
        <v>1.1510006999999999E-3</v>
      </c>
      <c r="M2711" s="276">
        <v>2.9221776E-5</v>
      </c>
      <c r="N2711" s="276">
        <v>6.5692582999999998E-4</v>
      </c>
      <c r="O2711" s="276">
        <v>4.5835702999999999E-4</v>
      </c>
      <c r="P2711" s="276">
        <v>1.0360243999999999E-3</v>
      </c>
      <c r="Q2711" s="276">
        <v>1.5264936000000001E-4</v>
      </c>
      <c r="R2711" s="276">
        <v>0</v>
      </c>
      <c r="S2711" s="276">
        <v>0</v>
      </c>
      <c r="T2711" s="276">
        <v>0</v>
      </c>
      <c r="U2711" s="276">
        <v>8.9256464000000003E-4</v>
      </c>
      <c r="V2711" s="118"/>
      <c r="W2711" s="28">
        <f t="shared" si="455"/>
        <v>0.27683791851851852</v>
      </c>
      <c r="X2711" s="191">
        <v>3.3839614</v>
      </c>
      <c r="Y2711" s="191">
        <v>3.3417097</v>
      </c>
      <c r="Z2711" s="191">
        <v>3.0307105000000001E-2</v>
      </c>
      <c r="AA2711" s="191">
        <v>6.7346471E-6</v>
      </c>
      <c r="AB2711" s="191">
        <v>4.4147861999999996E-3</v>
      </c>
      <c r="AC2711" s="191">
        <v>1.9701631000000001E-3</v>
      </c>
      <c r="AD2711" s="191">
        <v>5.5529819000000001E-3</v>
      </c>
      <c r="AE2711" s="76">
        <v>3.7078173000000002E-7</v>
      </c>
      <c r="AF2711" s="76">
        <v>1.1325387000000001E-9</v>
      </c>
      <c r="AG2711" s="20">
        <v>4.2783531000000001E-4</v>
      </c>
    </row>
    <row r="2712" spans="2:33" s="149" customFormat="1" x14ac:dyDescent="0.15">
      <c r="B2712" s="157" t="s">
        <v>6426</v>
      </c>
      <c r="C2712" s="288"/>
      <c r="D2712" s="118" t="s">
        <v>26</v>
      </c>
      <c r="E2712" s="201" t="s">
        <v>6427</v>
      </c>
      <c r="F2712" s="276">
        <f t="shared" si="451"/>
        <v>4.2405239375000001E-2</v>
      </c>
      <c r="G2712" s="276">
        <f t="shared" si="452"/>
        <v>1.054759478E-3</v>
      </c>
      <c r="H2712" s="276">
        <f t="shared" si="453"/>
        <v>7.0326446699999993E-3</v>
      </c>
      <c r="I2712" s="276">
        <f t="shared" si="454"/>
        <v>3.0841422699999998E-4</v>
      </c>
      <c r="J2712" s="276">
        <v>3.4009420999999998E-2</v>
      </c>
      <c r="K2712" s="276">
        <v>6.5681428999999998E-3</v>
      </c>
      <c r="L2712" s="276">
        <v>3.092565E-4</v>
      </c>
      <c r="M2712" s="276">
        <v>2.4472748000000002E-5</v>
      </c>
      <c r="N2712" s="276">
        <v>8.2595564999999997E-4</v>
      </c>
      <c r="O2712" s="276">
        <v>2.0433108000000001E-4</v>
      </c>
      <c r="P2712" s="276">
        <v>1.5524526999999999E-4</v>
      </c>
      <c r="Q2712" s="276">
        <v>9.4260006999999995E-5</v>
      </c>
      <c r="R2712" s="276">
        <v>0</v>
      </c>
      <c r="S2712" s="276">
        <v>0</v>
      </c>
      <c r="T2712" s="276">
        <v>0</v>
      </c>
      <c r="U2712" s="276">
        <v>2.1415422E-4</v>
      </c>
      <c r="V2712" s="118"/>
      <c r="W2712" s="28">
        <f t="shared" si="455"/>
        <v>0.25192163703703702</v>
      </c>
      <c r="X2712" s="191">
        <v>2.7510181999999999</v>
      </c>
      <c r="Y2712" s="191">
        <v>2.7045118000000001</v>
      </c>
      <c r="Z2712" s="191">
        <v>1.2056091E-2</v>
      </c>
      <c r="AA2712" s="191">
        <v>1.5895547999999998E-5</v>
      </c>
      <c r="AB2712" s="191">
        <v>2.6449547E-2</v>
      </c>
      <c r="AC2712" s="191">
        <v>1.0046683999999999E-3</v>
      </c>
      <c r="AD2712" s="191">
        <v>6.9802539000000004E-3</v>
      </c>
      <c r="AE2712" s="76">
        <v>4.0961430000000001E-7</v>
      </c>
      <c r="AF2712" s="76">
        <v>1.1705047000000001E-9</v>
      </c>
      <c r="AG2712" s="20">
        <v>5.2897049999999996E-3</v>
      </c>
    </row>
    <row r="2713" spans="2:33" s="149" customFormat="1" x14ac:dyDescent="0.15">
      <c r="B2713" s="157" t="s">
        <v>6428</v>
      </c>
      <c r="C2713" s="288"/>
      <c r="D2713" s="118" t="s">
        <v>26</v>
      </c>
      <c r="E2713" s="201" t="s">
        <v>6429</v>
      </c>
      <c r="F2713" s="276">
        <f t="shared" si="451"/>
        <v>4.4674052537999998E-2</v>
      </c>
      <c r="G2713" s="276">
        <f t="shared" si="452"/>
        <v>1.1018972879999998E-3</v>
      </c>
      <c r="H2713" s="276">
        <f t="shared" si="453"/>
        <v>7.4595361599999995E-3</v>
      </c>
      <c r="I2713" s="276">
        <f t="shared" si="454"/>
        <v>6.2064409000000002E-4</v>
      </c>
      <c r="J2713" s="276">
        <v>3.5491975000000002E-2</v>
      </c>
      <c r="K2713" s="276">
        <v>6.9718200000000001E-3</v>
      </c>
      <c r="L2713" s="276">
        <v>3.2534145999999999E-4</v>
      </c>
      <c r="M2713" s="276">
        <v>2.5970727999999998E-5</v>
      </c>
      <c r="N2713" s="276">
        <v>8.6568118999999998E-4</v>
      </c>
      <c r="O2713" s="276">
        <v>2.1024537E-4</v>
      </c>
      <c r="P2713" s="276">
        <v>1.6237470000000001E-4</v>
      </c>
      <c r="Q2713" s="276">
        <v>1.5850205E-4</v>
      </c>
      <c r="R2713" s="276">
        <v>0</v>
      </c>
      <c r="S2713" s="276">
        <v>0</v>
      </c>
      <c r="T2713" s="276">
        <v>0</v>
      </c>
      <c r="U2713" s="276">
        <v>4.6214204000000002E-4</v>
      </c>
      <c r="V2713" s="118"/>
      <c r="W2713" s="28">
        <f t="shared" si="455"/>
        <v>0.26290351851851851</v>
      </c>
      <c r="X2713" s="191">
        <v>2.8721051000000002</v>
      </c>
      <c r="Y2713" s="191">
        <v>2.8233160000000002</v>
      </c>
      <c r="Z2713" s="191">
        <v>1.2712891E-2</v>
      </c>
      <c r="AA2713" s="191">
        <v>1.6765996000000001E-5</v>
      </c>
      <c r="AB2713" s="191">
        <v>2.7598060000000001E-2</v>
      </c>
      <c r="AC2713" s="191">
        <v>1.0572960000000001E-3</v>
      </c>
      <c r="AD2713" s="191">
        <v>7.4040916E-3</v>
      </c>
      <c r="AE2713" s="76">
        <v>4.3358196000000001E-7</v>
      </c>
      <c r="AF2713" s="76">
        <v>1.2499396E-9</v>
      </c>
      <c r="AG2713" s="20">
        <v>5.5783535999999996E-3</v>
      </c>
    </row>
    <row r="2714" spans="2:33" s="149" customFormat="1" x14ac:dyDescent="0.15">
      <c r="B2714" s="157" t="s">
        <v>6430</v>
      </c>
      <c r="C2714" s="288"/>
      <c r="D2714" s="118" t="s">
        <v>26</v>
      </c>
      <c r="E2714" s="201" t="s">
        <v>6431</v>
      </c>
      <c r="F2714" s="276">
        <f t="shared" si="451"/>
        <v>9.3085562508999992E-2</v>
      </c>
      <c r="G2714" s="276">
        <f t="shared" si="452"/>
        <v>1.3152044275E-2</v>
      </c>
      <c r="H2714" s="276">
        <f t="shared" si="453"/>
        <v>2.8117840800000002E-2</v>
      </c>
      <c r="I2714" s="276">
        <f t="shared" si="454"/>
        <v>1.554064434E-3</v>
      </c>
      <c r="J2714" s="276">
        <v>5.0261612999999997E-2</v>
      </c>
      <c r="K2714" s="276">
        <v>2.3748174E-2</v>
      </c>
      <c r="L2714" s="276">
        <v>2.2946450000000001E-3</v>
      </c>
      <c r="M2714" s="276">
        <v>3.6198975000000002E-5</v>
      </c>
      <c r="N2714" s="276">
        <v>1.11474E-2</v>
      </c>
      <c r="O2714" s="276">
        <v>1.9684453000000002E-3</v>
      </c>
      <c r="P2714" s="276">
        <v>2.0750218000000001E-3</v>
      </c>
      <c r="Q2714" s="276">
        <v>4.7265234000000002E-5</v>
      </c>
      <c r="R2714" s="276">
        <v>0</v>
      </c>
      <c r="S2714" s="276">
        <v>0</v>
      </c>
      <c r="T2714" s="276">
        <v>0</v>
      </c>
      <c r="U2714" s="276">
        <v>1.5067991999999999E-3</v>
      </c>
      <c r="V2714" s="118"/>
      <c r="W2714" s="28">
        <f t="shared" si="455"/>
        <v>0.37230824444444438</v>
      </c>
      <c r="X2714" s="191">
        <v>6.7213991999999996</v>
      </c>
      <c r="Y2714" s="191">
        <v>6.6399051</v>
      </c>
      <c r="Z2714" s="191">
        <v>5.9383165000000002E-2</v>
      </c>
      <c r="AA2714" s="191">
        <v>1.2126907E-5</v>
      </c>
      <c r="AB2714" s="191">
        <v>8.2757939999999995E-3</v>
      </c>
      <c r="AC2714" s="191">
        <v>3.8534187000000002E-3</v>
      </c>
      <c r="AD2714" s="191">
        <v>9.9695132000000002E-3</v>
      </c>
      <c r="AE2714" s="76">
        <v>9.8561100000000002E-7</v>
      </c>
      <c r="AF2714" s="76">
        <v>1.9374760000000002E-9</v>
      </c>
      <c r="AG2714" s="20">
        <v>6.1462873999999995E-4</v>
      </c>
    </row>
    <row r="2715" spans="2:33" s="149" customFormat="1" x14ac:dyDescent="0.15">
      <c r="B2715" s="157" t="s">
        <v>6432</v>
      </c>
      <c r="C2715" s="288"/>
      <c r="D2715" s="118" t="s">
        <v>26</v>
      </c>
      <c r="E2715" s="201" t="s">
        <v>6433</v>
      </c>
      <c r="F2715" s="276">
        <f t="shared" si="451"/>
        <v>6.0347217772E-2</v>
      </c>
      <c r="G2715" s="276">
        <f t="shared" si="452"/>
        <v>1.984812932E-3</v>
      </c>
      <c r="H2715" s="276">
        <f t="shared" si="453"/>
        <v>6.03701146E-3</v>
      </c>
      <c r="I2715" s="276">
        <f t="shared" si="454"/>
        <v>1.12433238E-3</v>
      </c>
      <c r="J2715" s="276">
        <v>5.1201060999999999E-2</v>
      </c>
      <c r="K2715" s="276">
        <v>4.5379265E-3</v>
      </c>
      <c r="L2715" s="276">
        <v>1.0322402000000001E-3</v>
      </c>
      <c r="M2715" s="276">
        <v>3.6779332000000003E-5</v>
      </c>
      <c r="N2715" s="276">
        <v>1.5759024E-3</v>
      </c>
      <c r="O2715" s="276">
        <v>3.7213120000000001E-4</v>
      </c>
      <c r="P2715" s="276">
        <v>4.6684476E-4</v>
      </c>
      <c r="Q2715" s="276">
        <v>4.3251746E-4</v>
      </c>
      <c r="R2715" s="276">
        <v>0</v>
      </c>
      <c r="S2715" s="276">
        <v>0</v>
      </c>
      <c r="T2715" s="276">
        <v>0</v>
      </c>
      <c r="U2715" s="276">
        <v>6.9181492000000002E-4</v>
      </c>
      <c r="V2715" s="118"/>
      <c r="W2715" s="28">
        <f t="shared" si="455"/>
        <v>0.37926711851851846</v>
      </c>
      <c r="X2715" s="191">
        <v>4.7535936000000003</v>
      </c>
      <c r="Y2715" s="191">
        <v>4.7090420999999996</v>
      </c>
      <c r="Z2715" s="191">
        <v>7.5191911999999998E-3</v>
      </c>
      <c r="AA2715" s="191">
        <v>1.3509906000000001E-5</v>
      </c>
      <c r="AB2715" s="191">
        <v>3.1351648000000003E-2</v>
      </c>
      <c r="AC2715" s="191">
        <v>1.3149218E-3</v>
      </c>
      <c r="AD2715" s="191">
        <v>4.3522365000000004E-3</v>
      </c>
      <c r="AE2715" s="76">
        <v>5.1162610999999995E-7</v>
      </c>
      <c r="AF2715" s="76">
        <v>1.7366136E-9</v>
      </c>
      <c r="AG2715" s="20">
        <v>8.9915380000000003E-3</v>
      </c>
    </row>
    <row r="2716" spans="2:33" s="149" customFormat="1" x14ac:dyDescent="0.15">
      <c r="B2716" s="157" t="s">
        <v>6434</v>
      </c>
      <c r="C2716" s="288"/>
      <c r="D2716" s="118" t="s">
        <v>26</v>
      </c>
      <c r="E2716" s="201" t="s">
        <v>6435</v>
      </c>
      <c r="F2716" s="276">
        <f t="shared" si="451"/>
        <v>3.6221951215999998E-2</v>
      </c>
      <c r="G2716" s="276">
        <f t="shared" si="452"/>
        <v>4.13563253E-4</v>
      </c>
      <c r="H2716" s="276">
        <f t="shared" si="453"/>
        <v>3.0411005029999999E-3</v>
      </c>
      <c r="I2716" s="276">
        <f t="shared" si="454"/>
        <v>4.6778645999999999E-4</v>
      </c>
      <c r="J2716" s="276">
        <v>3.2299501000000001E-2</v>
      </c>
      <c r="K2716" s="276">
        <v>2.8149843000000001E-3</v>
      </c>
      <c r="L2716" s="276">
        <v>1.9183273E-4</v>
      </c>
      <c r="M2716" s="276">
        <v>1.7883643E-5</v>
      </c>
      <c r="N2716" s="276">
        <v>2.5878061000000001E-4</v>
      </c>
      <c r="O2716" s="276">
        <v>1.3689900000000001E-4</v>
      </c>
      <c r="P2716" s="276">
        <v>3.4283472999999997E-5</v>
      </c>
      <c r="Q2716" s="276">
        <v>1.3157713000000001E-4</v>
      </c>
      <c r="R2716" s="276">
        <v>0</v>
      </c>
      <c r="S2716" s="276">
        <v>0</v>
      </c>
      <c r="T2716" s="276">
        <v>0</v>
      </c>
      <c r="U2716" s="276">
        <v>3.3620933E-4</v>
      </c>
      <c r="V2716" s="118"/>
      <c r="W2716" s="28">
        <f t="shared" si="455"/>
        <v>0.23925556296296296</v>
      </c>
      <c r="X2716" s="191">
        <v>3.3199619999999999</v>
      </c>
      <c r="Y2716" s="191">
        <v>3.2486714999999999</v>
      </c>
      <c r="Z2716" s="191">
        <v>3.3561287000000002E-2</v>
      </c>
      <c r="AA2716" s="191">
        <v>1.1528496000000001E-5</v>
      </c>
      <c r="AB2716" s="191">
        <v>3.0169061E-2</v>
      </c>
      <c r="AC2716" s="191">
        <v>1.1775125999999999E-3</v>
      </c>
      <c r="AD2716" s="191">
        <v>6.3711052999999998E-3</v>
      </c>
      <c r="AE2716" s="76">
        <v>3.2897842999999999E-7</v>
      </c>
      <c r="AF2716" s="76">
        <v>1.0663763000000001E-9</v>
      </c>
      <c r="AG2716" s="20">
        <v>5.8019342E-3</v>
      </c>
    </row>
    <row r="2717" spans="2:33" s="149" customFormat="1" x14ac:dyDescent="0.15">
      <c r="B2717" s="157" t="s">
        <v>6436</v>
      </c>
      <c r="C2717" s="288"/>
      <c r="D2717" s="118" t="s">
        <v>26</v>
      </c>
      <c r="E2717" s="201" t="s">
        <v>6437</v>
      </c>
      <c r="F2717" s="276">
        <f t="shared" si="451"/>
        <v>6.0458562738999994E-2</v>
      </c>
      <c r="G2717" s="276">
        <f t="shared" si="452"/>
        <v>1.4767023590000002E-3</v>
      </c>
      <c r="H2717" s="276">
        <f t="shared" si="453"/>
        <v>1.0095095719999999E-2</v>
      </c>
      <c r="I2717" s="276">
        <f t="shared" si="454"/>
        <v>8.3655765999999989E-4</v>
      </c>
      <c r="J2717" s="276">
        <v>4.8050206999999998E-2</v>
      </c>
      <c r="K2717" s="276">
        <v>9.4353198999999992E-3</v>
      </c>
      <c r="L2717" s="276">
        <v>4.4009494000000002E-4</v>
      </c>
      <c r="M2717" s="276">
        <v>3.4817499000000001E-5</v>
      </c>
      <c r="N2717" s="276">
        <v>1.1654737E-3</v>
      </c>
      <c r="O2717" s="276">
        <v>2.7641116000000002E-4</v>
      </c>
      <c r="P2717" s="276">
        <v>2.1968087999999999E-4</v>
      </c>
      <c r="Q2717" s="276">
        <v>2.1117999999999999E-4</v>
      </c>
      <c r="R2717" s="276">
        <v>0</v>
      </c>
      <c r="S2717" s="276">
        <v>0</v>
      </c>
      <c r="T2717" s="276">
        <v>0</v>
      </c>
      <c r="U2717" s="276">
        <v>6.2537765999999995E-4</v>
      </c>
      <c r="V2717" s="118"/>
      <c r="W2717" s="28">
        <f t="shared" si="455"/>
        <v>0.35592745925925923</v>
      </c>
      <c r="X2717" s="191">
        <v>3.8881043000000002</v>
      </c>
      <c r="Y2717" s="191">
        <v>3.8221555</v>
      </c>
      <c r="Z2717" s="191">
        <v>1.7164288E-2</v>
      </c>
      <c r="AA2717" s="191">
        <v>2.2650261999999998E-5</v>
      </c>
      <c r="AB2717" s="191">
        <v>3.7350145000000001E-2</v>
      </c>
      <c r="AC2717" s="191">
        <v>1.4281154999999999E-3</v>
      </c>
      <c r="AD2717" s="191">
        <v>9.9836342000000008E-3</v>
      </c>
      <c r="AE2717" s="76">
        <v>5.8760740000000005E-7</v>
      </c>
      <c r="AF2717" s="76">
        <v>1.6966224E-9</v>
      </c>
      <c r="AG2717" s="20">
        <v>7.5478528000000001E-3</v>
      </c>
    </row>
    <row r="2718" spans="2:33" s="149" customFormat="1" x14ac:dyDescent="0.15">
      <c r="B2718" s="157" t="s">
        <v>6438</v>
      </c>
      <c r="C2718" s="288"/>
      <c r="D2718" s="118" t="s">
        <v>26</v>
      </c>
      <c r="E2718" s="201" t="s">
        <v>6439</v>
      </c>
      <c r="F2718" s="276">
        <f t="shared" si="451"/>
        <v>5.8515737166000004E-2</v>
      </c>
      <c r="G2718" s="276">
        <f t="shared" si="452"/>
        <v>2.831397271E-3</v>
      </c>
      <c r="H2718" s="276">
        <f t="shared" si="453"/>
        <v>1.7530221470000003E-2</v>
      </c>
      <c r="I2718" s="276">
        <f t="shared" si="454"/>
        <v>4.1310542499999996E-4</v>
      </c>
      <c r="J2718" s="276">
        <v>3.7741012999999997E-2</v>
      </c>
      <c r="K2718" s="276">
        <v>1.7036958000000001E-2</v>
      </c>
      <c r="L2718" s="276">
        <v>4.2707573999999998E-4</v>
      </c>
      <c r="M2718" s="276">
        <v>2.6195991E-5</v>
      </c>
      <c r="N2718" s="276">
        <v>2.5079141E-3</v>
      </c>
      <c r="O2718" s="276">
        <v>2.9728718000000001E-4</v>
      </c>
      <c r="P2718" s="276">
        <v>6.6187730000000005E-5</v>
      </c>
      <c r="Q2718" s="276">
        <v>5.3112144999999999E-5</v>
      </c>
      <c r="R2718" s="276">
        <v>0</v>
      </c>
      <c r="S2718" s="276">
        <v>0</v>
      </c>
      <c r="T2718" s="276">
        <v>0</v>
      </c>
      <c r="U2718" s="276">
        <v>3.5999327999999999E-4</v>
      </c>
      <c r="V2718" s="118"/>
      <c r="W2718" s="28">
        <f t="shared" si="455"/>
        <v>0.27956305925925923</v>
      </c>
      <c r="X2718" s="191">
        <v>3.8051351000000002</v>
      </c>
      <c r="Y2718" s="191">
        <v>3.7357008</v>
      </c>
      <c r="Z2718" s="191">
        <v>1.6586159E-2</v>
      </c>
      <c r="AA2718" s="191">
        <v>1.6898139E-5</v>
      </c>
      <c r="AB2718" s="191">
        <v>4.7256714999999998E-2</v>
      </c>
      <c r="AC2718" s="191">
        <v>1.8824795E-3</v>
      </c>
      <c r="AD2718" s="191">
        <v>3.6920752E-3</v>
      </c>
      <c r="AE2718" s="76">
        <v>6.3453114000000001E-7</v>
      </c>
      <c r="AF2718" s="76">
        <v>1.5720446000000001E-9</v>
      </c>
      <c r="AG2718" s="20">
        <v>6.8828778999999998E-3</v>
      </c>
    </row>
    <row r="2719" spans="2:33" s="149" customFormat="1" x14ac:dyDescent="0.15">
      <c r="B2719" s="157" t="s">
        <v>6440</v>
      </c>
      <c r="C2719" s="288"/>
      <c r="D2719" s="118" t="s">
        <v>26</v>
      </c>
      <c r="E2719" s="201" t="s">
        <v>6441</v>
      </c>
      <c r="F2719" s="276">
        <f t="shared" si="451"/>
        <v>6.4203016148999995E-2</v>
      </c>
      <c r="G2719" s="276">
        <f t="shared" si="452"/>
        <v>4.6963846760000004E-3</v>
      </c>
      <c r="H2719" s="276">
        <f t="shared" si="453"/>
        <v>2.13061004E-2</v>
      </c>
      <c r="I2719" s="276">
        <f t="shared" si="454"/>
        <v>9.6784007300000001E-4</v>
      </c>
      <c r="J2719" s="276">
        <v>3.7232690999999998E-2</v>
      </c>
      <c r="K2719" s="276">
        <v>1.8851152999999999E-2</v>
      </c>
      <c r="L2719" s="276">
        <v>1.3365524999999999E-3</v>
      </c>
      <c r="M2719" s="276">
        <v>2.9747576000000001E-5</v>
      </c>
      <c r="N2719" s="276">
        <v>3.6733709999999999E-3</v>
      </c>
      <c r="O2719" s="276">
        <v>9.9326610000000006E-4</v>
      </c>
      <c r="P2719" s="276">
        <v>1.1183949000000001E-3</v>
      </c>
      <c r="Q2719" s="276">
        <v>3.4066663000000002E-5</v>
      </c>
      <c r="R2719" s="276">
        <v>0</v>
      </c>
      <c r="S2719" s="276">
        <v>0</v>
      </c>
      <c r="T2719" s="276">
        <v>0</v>
      </c>
      <c r="U2719" s="276">
        <v>9.3377341000000003E-4</v>
      </c>
      <c r="V2719" s="118"/>
      <c r="W2719" s="28">
        <f t="shared" si="455"/>
        <v>0.27579771111111107</v>
      </c>
      <c r="X2719" s="191">
        <v>3.6333598</v>
      </c>
      <c r="Y2719" s="191">
        <v>3.5884988</v>
      </c>
      <c r="Z2719" s="191">
        <v>3.2397930999999998E-2</v>
      </c>
      <c r="AA2719" s="191">
        <v>6.8569630000000002E-6</v>
      </c>
      <c r="AB2719" s="191">
        <v>4.6324347000000002E-3</v>
      </c>
      <c r="AC2719" s="191">
        <v>2.1038636999999999E-3</v>
      </c>
      <c r="AD2719" s="191">
        <v>5.7199008000000003E-3</v>
      </c>
      <c r="AE2719" s="76">
        <v>6.6511948999999997E-7</v>
      </c>
      <c r="AF2719" s="76">
        <v>1.4502470999999999E-9</v>
      </c>
      <c r="AG2719" s="20">
        <v>3.7145378000000002E-4</v>
      </c>
    </row>
    <row r="2720" spans="2:33" s="149" customFormat="1" x14ac:dyDescent="0.15">
      <c r="B2720" s="157" t="s">
        <v>6442</v>
      </c>
      <c r="C2720" s="288"/>
      <c r="D2720" s="118" t="s">
        <v>26</v>
      </c>
      <c r="E2720" s="201" t="s">
        <v>6443</v>
      </c>
      <c r="F2720" s="276">
        <f t="shared" si="451"/>
        <v>7.1569013532E-2</v>
      </c>
      <c r="G2720" s="276">
        <f t="shared" si="452"/>
        <v>5.5801962279999999E-3</v>
      </c>
      <c r="H2720" s="276">
        <f t="shared" si="453"/>
        <v>2.347282908E-2</v>
      </c>
      <c r="I2720" s="276">
        <f t="shared" si="454"/>
        <v>6.7981022400000007E-4</v>
      </c>
      <c r="J2720" s="276">
        <v>4.1836178000000002E-2</v>
      </c>
      <c r="K2720" s="276">
        <v>2.2596346E-2</v>
      </c>
      <c r="L2720" s="276">
        <v>6.7187956000000005E-4</v>
      </c>
      <c r="M2720" s="276">
        <v>2.6067918000000001E-5</v>
      </c>
      <c r="N2720" s="276">
        <v>5.2718523999999998E-3</v>
      </c>
      <c r="O2720" s="276">
        <v>2.8227591000000001E-4</v>
      </c>
      <c r="P2720" s="276">
        <v>2.0460351999999999E-4</v>
      </c>
      <c r="Q2720" s="276">
        <v>9.4821434000000006E-5</v>
      </c>
      <c r="R2720" s="276">
        <v>0</v>
      </c>
      <c r="S2720" s="276">
        <v>0</v>
      </c>
      <c r="T2720" s="276">
        <v>0</v>
      </c>
      <c r="U2720" s="276">
        <v>5.8498879000000003E-4</v>
      </c>
      <c r="V2720" s="118"/>
      <c r="W2720" s="28">
        <f t="shared" si="455"/>
        <v>0.30989761481481481</v>
      </c>
      <c r="X2720" s="191">
        <v>3.3203537999999999</v>
      </c>
      <c r="Y2720" s="191">
        <v>3.2794435000000002</v>
      </c>
      <c r="Z2720" s="191">
        <v>6.4681256999999997E-3</v>
      </c>
      <c r="AA2720" s="191">
        <v>1.1298249E-5</v>
      </c>
      <c r="AB2720" s="191">
        <v>2.9281541000000001E-2</v>
      </c>
      <c r="AC2720" s="191">
        <v>7.0605378999999998E-4</v>
      </c>
      <c r="AD2720" s="191">
        <v>4.4432474000000001E-3</v>
      </c>
      <c r="AE2720" s="76">
        <v>7.8527063E-7</v>
      </c>
      <c r="AF2720" s="76">
        <v>1.791658E-9</v>
      </c>
      <c r="AG2720" s="20">
        <v>6.1890301999999999E-3</v>
      </c>
    </row>
    <row r="2721" spans="2:33" s="149" customFormat="1" x14ac:dyDescent="0.15">
      <c r="B2721" s="157" t="s">
        <v>6444</v>
      </c>
      <c r="C2721" s="288"/>
      <c r="D2721" s="118" t="s">
        <v>26</v>
      </c>
      <c r="E2721" s="201" t="s">
        <v>6445</v>
      </c>
      <c r="F2721" s="276">
        <f t="shared" si="451"/>
        <v>0.14770471427500001</v>
      </c>
      <c r="G2721" s="276">
        <f t="shared" si="452"/>
        <v>8.4817288025000007E-2</v>
      </c>
      <c r="H2721" s="276">
        <f t="shared" si="453"/>
        <v>2.1521592499999999E-2</v>
      </c>
      <c r="I2721" s="276">
        <f t="shared" si="454"/>
        <v>1.2830247500000001E-3</v>
      </c>
      <c r="J2721" s="276">
        <v>4.0082808999999997E-2</v>
      </c>
      <c r="K2721" s="276">
        <v>1.9109082999999999E-2</v>
      </c>
      <c r="L2721" s="276">
        <v>1.3661617000000001E-3</v>
      </c>
      <c r="M2721" s="276">
        <v>3.1795974999999997E-5</v>
      </c>
      <c r="N2721" s="276">
        <v>8.3920009000000004E-2</v>
      </c>
      <c r="O2721" s="276">
        <v>8.6548305000000002E-4</v>
      </c>
      <c r="P2721" s="276">
        <v>1.0463478E-3</v>
      </c>
      <c r="Q2721" s="276">
        <v>1.4432985E-4</v>
      </c>
      <c r="R2721" s="276">
        <v>0</v>
      </c>
      <c r="S2721" s="276">
        <v>0</v>
      </c>
      <c r="T2721" s="276">
        <v>0</v>
      </c>
      <c r="U2721" s="276">
        <v>1.1386949000000001E-3</v>
      </c>
      <c r="V2721" s="118"/>
      <c r="W2721" s="28">
        <f t="shared" si="455"/>
        <v>0.29690969629629627</v>
      </c>
      <c r="X2721" s="191">
        <v>3.4081370999999998</v>
      </c>
      <c r="Y2721" s="191">
        <v>3.3892644000000001</v>
      </c>
      <c r="Z2721" s="191">
        <v>9.0878113999999996E-3</v>
      </c>
      <c r="AA2721" s="191">
        <v>1.3530364999999999E-5</v>
      </c>
      <c r="AB2721" s="191">
        <v>2.8524410999999999E-3</v>
      </c>
      <c r="AC2721" s="191">
        <v>7.5769354000000005E-4</v>
      </c>
      <c r="AD2721" s="191">
        <v>6.1612079999999996E-3</v>
      </c>
      <c r="AE2721" s="76">
        <v>2.0661465000000001E-6</v>
      </c>
      <c r="AF2721" s="76">
        <v>1.5498997999999999E-9</v>
      </c>
      <c r="AG2721" s="20">
        <v>5.8285488000000001E-4</v>
      </c>
    </row>
    <row r="2722" spans="2:33" s="149" customFormat="1" x14ac:dyDescent="0.15">
      <c r="B2722" s="157" t="s">
        <v>6446</v>
      </c>
      <c r="C2722" s="288"/>
      <c r="D2722" s="118" t="s">
        <v>26</v>
      </c>
      <c r="E2722" s="201" t="s">
        <v>6447</v>
      </c>
      <c r="F2722" s="276">
        <f t="shared" si="451"/>
        <v>0.10476688965600001</v>
      </c>
      <c r="G2722" s="276">
        <f t="shared" si="452"/>
        <v>1.5148560634999999E-2</v>
      </c>
      <c r="H2722" s="276">
        <f t="shared" si="453"/>
        <v>2.9225248339999999E-2</v>
      </c>
      <c r="I2722" s="276">
        <f t="shared" si="454"/>
        <v>8.2331868100000006E-4</v>
      </c>
      <c r="J2722" s="276">
        <v>5.9569761999999998E-2</v>
      </c>
      <c r="K2722" s="276">
        <v>2.7590487E-2</v>
      </c>
      <c r="L2722" s="276">
        <v>1.2109757E-3</v>
      </c>
      <c r="M2722" s="276">
        <v>4.0688405000000002E-5</v>
      </c>
      <c r="N2722" s="276">
        <v>1.4683439E-2</v>
      </c>
      <c r="O2722" s="276">
        <v>4.2443323E-4</v>
      </c>
      <c r="P2722" s="276">
        <v>4.2378564000000003E-4</v>
      </c>
      <c r="Q2722" s="276">
        <v>8.5703780999999999E-5</v>
      </c>
      <c r="R2722" s="276">
        <v>0</v>
      </c>
      <c r="S2722" s="276">
        <v>0</v>
      </c>
      <c r="T2722" s="276">
        <v>0</v>
      </c>
      <c r="U2722" s="276">
        <v>7.3761490000000002E-4</v>
      </c>
      <c r="V2722" s="118"/>
      <c r="W2722" s="28">
        <f t="shared" si="455"/>
        <v>0.44125749629629624</v>
      </c>
      <c r="X2722" s="191">
        <v>5.2061393000000002</v>
      </c>
      <c r="Y2722" s="191">
        <v>5.0907086000000001</v>
      </c>
      <c r="Z2722" s="191">
        <v>6.3348538999999995E-2</v>
      </c>
      <c r="AA2722" s="191">
        <v>1.9421912000000001E-5</v>
      </c>
      <c r="AB2722" s="191">
        <v>3.7333037999999999E-2</v>
      </c>
      <c r="AC2722" s="191">
        <v>7.6553511000000002E-4</v>
      </c>
      <c r="AD2722" s="191">
        <v>1.3964109000000001E-2</v>
      </c>
      <c r="AE2722" s="76">
        <v>1.1644788E-6</v>
      </c>
      <c r="AF2722" s="76">
        <v>2.4984416E-9</v>
      </c>
      <c r="AG2722" s="20">
        <v>1.0202475000000001E-2</v>
      </c>
    </row>
    <row r="2723" spans="2:33" s="149" customFormat="1" x14ac:dyDescent="0.15">
      <c r="B2723" s="157" t="s">
        <v>6448</v>
      </c>
      <c r="C2723" s="288"/>
      <c r="D2723" s="118" t="s">
        <v>26</v>
      </c>
      <c r="E2723" s="201" t="s">
        <v>6449</v>
      </c>
      <c r="F2723" s="276">
        <f t="shared" si="451"/>
        <v>0.23928061631200001</v>
      </c>
      <c r="G2723" s="276">
        <f t="shared" si="452"/>
        <v>0.13754541049899999</v>
      </c>
      <c r="H2723" s="276">
        <f t="shared" si="453"/>
        <v>4.4956660300000006E-2</v>
      </c>
      <c r="I2723" s="276">
        <f t="shared" si="454"/>
        <v>1.5796685130000001E-3</v>
      </c>
      <c r="J2723" s="276">
        <v>5.5198877E-2</v>
      </c>
      <c r="K2723" s="276">
        <v>4.1425594000000003E-2</v>
      </c>
      <c r="L2723" s="276">
        <v>2.0820779999999998E-3</v>
      </c>
      <c r="M2723" s="276">
        <v>4.1946198999999999E-5</v>
      </c>
      <c r="N2723" s="276">
        <v>0.13632681999999999</v>
      </c>
      <c r="O2723" s="276">
        <v>1.1766443E-3</v>
      </c>
      <c r="P2723" s="276">
        <v>1.4489882999999999E-3</v>
      </c>
      <c r="Q2723" s="276">
        <v>3.7268913E-5</v>
      </c>
      <c r="R2723" s="276">
        <v>0</v>
      </c>
      <c r="S2723" s="276">
        <v>0</v>
      </c>
      <c r="T2723" s="276">
        <v>0</v>
      </c>
      <c r="U2723" s="276">
        <v>1.5423996000000001E-3</v>
      </c>
      <c r="V2723" s="118"/>
      <c r="W2723" s="28">
        <f t="shared" si="455"/>
        <v>0.40888057037037034</v>
      </c>
      <c r="X2723" s="191">
        <v>4.7061546999999999</v>
      </c>
      <c r="Y2723" s="191">
        <v>4.6818758000000003</v>
      </c>
      <c r="Z2723" s="191">
        <v>1.1877978000000001E-2</v>
      </c>
      <c r="AA2723" s="191">
        <v>1.7827764000000001E-5</v>
      </c>
      <c r="AB2723" s="191">
        <v>3.5954938999999998E-3</v>
      </c>
      <c r="AC2723" s="191">
        <v>9.9799554999999997E-4</v>
      </c>
      <c r="AD2723" s="191">
        <v>7.7895241000000004E-3</v>
      </c>
      <c r="AE2723" s="76">
        <v>3.4444033000000001E-6</v>
      </c>
      <c r="AF2723" s="76">
        <v>2.5183197E-9</v>
      </c>
      <c r="AG2723" s="20">
        <v>6.5277553999999998E-4</v>
      </c>
    </row>
    <row r="2724" spans="2:33" s="149" customFormat="1" x14ac:dyDescent="0.15">
      <c r="B2724" s="157" t="s">
        <v>6450</v>
      </c>
      <c r="C2724" s="288"/>
      <c r="D2724" s="118" t="s">
        <v>26</v>
      </c>
      <c r="E2724" s="201" t="s">
        <v>6451</v>
      </c>
      <c r="F2724" s="276">
        <f t="shared" si="451"/>
        <v>5.5487091311999998E-2</v>
      </c>
      <c r="G2724" s="276">
        <f t="shared" si="452"/>
        <v>1.3504942319999998E-3</v>
      </c>
      <c r="H2724" s="276">
        <f t="shared" si="453"/>
        <v>9.2649441999999999E-3</v>
      </c>
      <c r="I2724" s="276">
        <f t="shared" si="454"/>
        <v>7.6665687999999995E-4</v>
      </c>
      <c r="J2724" s="276">
        <v>4.4104996E-2</v>
      </c>
      <c r="K2724" s="276">
        <v>8.6595080999999994E-3</v>
      </c>
      <c r="L2724" s="276">
        <v>4.0384086999999998E-4</v>
      </c>
      <c r="M2724" s="276">
        <v>3.1846101999999999E-5</v>
      </c>
      <c r="N2724" s="276">
        <v>1.0676377E-3</v>
      </c>
      <c r="O2724" s="276">
        <v>2.5101042999999999E-4</v>
      </c>
      <c r="P2724" s="276">
        <v>2.0159523E-4</v>
      </c>
      <c r="Q2724" s="276">
        <v>1.9272070000000001E-4</v>
      </c>
      <c r="R2724" s="276">
        <v>0</v>
      </c>
      <c r="S2724" s="276">
        <v>0</v>
      </c>
      <c r="T2724" s="276">
        <v>0</v>
      </c>
      <c r="U2724" s="276">
        <v>5.7393617999999997E-4</v>
      </c>
      <c r="V2724" s="118"/>
      <c r="W2724" s="28">
        <f t="shared" si="455"/>
        <v>0.32670367407407408</v>
      </c>
      <c r="X2724" s="191">
        <v>3.5687837999999998</v>
      </c>
      <c r="Y2724" s="191">
        <v>3.5082838000000001</v>
      </c>
      <c r="Z2724" s="191">
        <v>1.5739581999999998E-2</v>
      </c>
      <c r="AA2724" s="191">
        <v>2.0774708000000001E-5</v>
      </c>
      <c r="AB2724" s="191">
        <v>3.4279186000000003E-2</v>
      </c>
      <c r="AC2724" s="191">
        <v>1.3097774E-3</v>
      </c>
      <c r="AD2724" s="191">
        <v>9.1506716999999998E-3</v>
      </c>
      <c r="AE2724" s="76">
        <v>5.3956169000000004E-7</v>
      </c>
      <c r="AF2724" s="76">
        <v>1.5587706E-9</v>
      </c>
      <c r="AG2724" s="20">
        <v>6.9267073000000004E-3</v>
      </c>
    </row>
    <row r="2725" spans="2:33" s="149" customFormat="1" x14ac:dyDescent="0.15">
      <c r="B2725" s="157" t="s">
        <v>6452</v>
      </c>
      <c r="C2725" s="288"/>
      <c r="D2725" s="118" t="s">
        <v>26</v>
      </c>
      <c r="E2725" s="201" t="s">
        <v>6453</v>
      </c>
      <c r="F2725" s="276">
        <f t="shared" si="451"/>
        <v>0.11865224391</v>
      </c>
      <c r="G2725" s="276">
        <f t="shared" si="452"/>
        <v>6.2230012729999999E-3</v>
      </c>
      <c r="H2725" s="276">
        <f t="shared" si="453"/>
        <v>7.1354984400000002E-2</v>
      </c>
      <c r="I2725" s="276">
        <f t="shared" si="454"/>
        <v>9.2379623699999998E-4</v>
      </c>
      <c r="J2725" s="276">
        <v>4.0150461999999998E-2</v>
      </c>
      <c r="K2725" s="276">
        <v>6.8869334000000004E-2</v>
      </c>
      <c r="L2725" s="276">
        <v>1.4621774E-3</v>
      </c>
      <c r="M2725" s="276">
        <v>3.1236662999999997E-5</v>
      </c>
      <c r="N2725" s="276">
        <v>5.2080978999999999E-3</v>
      </c>
      <c r="O2725" s="276">
        <v>9.8366670999999999E-4</v>
      </c>
      <c r="P2725" s="276">
        <v>1.023473E-3</v>
      </c>
      <c r="Q2725" s="276">
        <v>3.1395517000000001E-5</v>
      </c>
      <c r="R2725" s="276">
        <v>0</v>
      </c>
      <c r="S2725" s="276">
        <v>0</v>
      </c>
      <c r="T2725" s="276">
        <v>0</v>
      </c>
      <c r="U2725" s="276">
        <v>8.9240071999999995E-4</v>
      </c>
      <c r="V2725" s="118"/>
      <c r="W2725" s="28">
        <f t="shared" si="455"/>
        <v>0.29741082962962961</v>
      </c>
      <c r="X2725" s="191">
        <v>3.3178093999999998</v>
      </c>
      <c r="Y2725" s="191">
        <v>3.2769938000000001</v>
      </c>
      <c r="Z2725" s="191">
        <v>2.9564835000000001E-2</v>
      </c>
      <c r="AA2725" s="191">
        <v>6.1976551000000001E-6</v>
      </c>
      <c r="AB2725" s="191">
        <v>4.2070134999999996E-3</v>
      </c>
      <c r="AC2725" s="191">
        <v>1.9194469000000001E-3</v>
      </c>
      <c r="AD2725" s="191">
        <v>5.1181137000000003E-3</v>
      </c>
      <c r="AE2725" s="76">
        <v>1.5457176E-6</v>
      </c>
      <c r="AF2725" s="76">
        <v>2.5750050999999999E-9</v>
      </c>
      <c r="AG2725" s="20">
        <v>3.2941384999999999E-4</v>
      </c>
    </row>
    <row r="2726" spans="2:33" s="149" customFormat="1" x14ac:dyDescent="0.15">
      <c r="B2726" s="157" t="s">
        <v>6454</v>
      </c>
      <c r="C2726" s="288"/>
      <c r="D2726" s="118" t="s">
        <v>26</v>
      </c>
      <c r="E2726" s="201" t="s">
        <v>6455</v>
      </c>
      <c r="F2726" s="276">
        <f t="shared" si="451"/>
        <v>0.10306441813700001</v>
      </c>
      <c r="G2726" s="276">
        <f t="shared" si="452"/>
        <v>2.666214167E-2</v>
      </c>
      <c r="H2726" s="276">
        <f t="shared" si="453"/>
        <v>2.7562095450000001E-2</v>
      </c>
      <c r="I2726" s="276">
        <f t="shared" si="454"/>
        <v>7.1997601700000003E-4</v>
      </c>
      <c r="J2726" s="276">
        <v>4.8120204999999999E-2</v>
      </c>
      <c r="K2726" s="276">
        <v>2.6674013999999999E-2</v>
      </c>
      <c r="L2726" s="276">
        <v>6.5663207999999999E-4</v>
      </c>
      <c r="M2726" s="276">
        <v>3.4859810000000002E-5</v>
      </c>
      <c r="N2726" s="276">
        <v>2.6233360000000001E-2</v>
      </c>
      <c r="O2726" s="276">
        <v>3.9392186000000002E-4</v>
      </c>
      <c r="P2726" s="276">
        <v>2.3144937000000001E-4</v>
      </c>
      <c r="Q2726" s="276">
        <v>8.9991916999999995E-5</v>
      </c>
      <c r="R2726" s="276">
        <v>0</v>
      </c>
      <c r="S2726" s="276">
        <v>0</v>
      </c>
      <c r="T2726" s="276">
        <v>0</v>
      </c>
      <c r="U2726" s="276">
        <v>6.2998410000000003E-4</v>
      </c>
      <c r="V2726" s="118"/>
      <c r="W2726" s="28">
        <f t="shared" si="455"/>
        <v>0.35644596296296294</v>
      </c>
      <c r="X2726" s="191">
        <v>4.0848367000000003</v>
      </c>
      <c r="Y2726" s="191">
        <v>4.0160296999999998</v>
      </c>
      <c r="Z2726" s="191">
        <v>1.7796361E-2</v>
      </c>
      <c r="AA2726" s="191">
        <v>2.3474138999999999E-5</v>
      </c>
      <c r="AB2726" s="191">
        <v>3.9222409999999999E-2</v>
      </c>
      <c r="AC2726" s="191">
        <v>1.4837538E-3</v>
      </c>
      <c r="AD2726" s="191">
        <v>1.028103E-2</v>
      </c>
      <c r="AE2726" s="76">
        <v>1.2907688000000001E-6</v>
      </c>
      <c r="AF2726" s="76">
        <v>2.0958684E-9</v>
      </c>
      <c r="AG2726" s="20">
        <v>7.8610013999999995E-3</v>
      </c>
    </row>
    <row r="2727" spans="2:33" s="149" customFormat="1" x14ac:dyDescent="0.15">
      <c r="B2727" s="157" t="s">
        <v>6456</v>
      </c>
      <c r="C2727" s="288"/>
      <c r="D2727" s="118" t="s">
        <v>26</v>
      </c>
      <c r="E2727" s="201" t="s">
        <v>6457</v>
      </c>
      <c r="F2727" s="276">
        <f t="shared" si="451"/>
        <v>0.124366053132</v>
      </c>
      <c r="G2727" s="276">
        <f t="shared" si="452"/>
        <v>1.4690522202000001E-2</v>
      </c>
      <c r="H2727" s="276">
        <f t="shared" si="453"/>
        <v>5.8614763600000001E-2</v>
      </c>
      <c r="I2727" s="276">
        <f t="shared" si="454"/>
        <v>1.2942443299999999E-3</v>
      </c>
      <c r="J2727" s="276">
        <v>4.9766523E-2</v>
      </c>
      <c r="K2727" s="276">
        <v>5.5717516000000002E-2</v>
      </c>
      <c r="L2727" s="276">
        <v>1.6643611999999999E-3</v>
      </c>
      <c r="M2727" s="276">
        <v>3.9107501999999997E-5</v>
      </c>
      <c r="N2727" s="276">
        <v>1.3578559E-2</v>
      </c>
      <c r="O2727" s="276">
        <v>1.0728557E-3</v>
      </c>
      <c r="P2727" s="276">
        <v>1.2328864E-3</v>
      </c>
      <c r="Q2727" s="276">
        <v>1.8134743000000001E-4</v>
      </c>
      <c r="R2727" s="276">
        <v>0</v>
      </c>
      <c r="S2727" s="276">
        <v>0</v>
      </c>
      <c r="T2727" s="276">
        <v>0</v>
      </c>
      <c r="U2727" s="276">
        <v>1.1128969E-3</v>
      </c>
      <c r="V2727" s="118"/>
      <c r="W2727" s="28">
        <f t="shared" si="455"/>
        <v>0.36864091111111108</v>
      </c>
      <c r="X2727" s="191">
        <v>4.0090114000000003</v>
      </c>
      <c r="Y2727" s="191">
        <v>3.9588019000000001</v>
      </c>
      <c r="Z2727" s="191">
        <v>3.5963782E-2</v>
      </c>
      <c r="AA2727" s="191">
        <v>8.0272345999999993E-6</v>
      </c>
      <c r="AB2727" s="191">
        <v>5.2507500999999998E-3</v>
      </c>
      <c r="AC2727" s="191">
        <v>2.3381673E-3</v>
      </c>
      <c r="AD2727" s="191">
        <v>6.6487190999999996E-3</v>
      </c>
      <c r="AE2727" s="76">
        <v>1.5659374E-6</v>
      </c>
      <c r="AF2727" s="76">
        <v>2.5961316999999999E-9</v>
      </c>
      <c r="AG2727" s="20">
        <v>5.1334277999999999E-4</v>
      </c>
    </row>
    <row r="2728" spans="2:33" s="149" customFormat="1" x14ac:dyDescent="0.15">
      <c r="B2728" s="157" t="s">
        <v>6458</v>
      </c>
      <c r="C2728" s="288"/>
      <c r="D2728" s="118" t="s">
        <v>26</v>
      </c>
      <c r="E2728" s="201" t="s">
        <v>6459</v>
      </c>
      <c r="F2728" s="276">
        <f t="shared" si="451"/>
        <v>8.0136876515E-3</v>
      </c>
      <c r="G2728" s="276">
        <f t="shared" si="452"/>
        <v>1.0293954940000001E-4</v>
      </c>
      <c r="H2728" s="276">
        <f t="shared" si="453"/>
        <v>5.4546094709999999E-4</v>
      </c>
      <c r="I2728" s="276">
        <f t="shared" si="454"/>
        <v>1.01507255E-4</v>
      </c>
      <c r="J2728" s="276">
        <v>7.2637798999999996E-3</v>
      </c>
      <c r="K2728" s="276">
        <v>4.9935650999999998E-4</v>
      </c>
      <c r="L2728" s="276">
        <v>3.8277366999999997E-5</v>
      </c>
      <c r="M2728" s="276">
        <v>3.8624384E-6</v>
      </c>
      <c r="N2728" s="276">
        <v>7.3019138000000004E-5</v>
      </c>
      <c r="O2728" s="276">
        <v>2.6057973E-5</v>
      </c>
      <c r="P2728" s="276">
        <v>7.8270700999999995E-6</v>
      </c>
      <c r="Q2728" s="276">
        <v>2.6234968000000001E-5</v>
      </c>
      <c r="R2728" s="276">
        <v>0</v>
      </c>
      <c r="S2728" s="276">
        <v>0</v>
      </c>
      <c r="T2728" s="276">
        <v>0</v>
      </c>
      <c r="U2728" s="276">
        <v>7.5272286999999999E-5</v>
      </c>
      <c r="V2728" s="118"/>
      <c r="W2728" s="28">
        <f t="shared" si="455"/>
        <v>5.3805777037037032E-2</v>
      </c>
      <c r="X2728" s="191">
        <v>0.76547317999999998</v>
      </c>
      <c r="Y2728" s="191">
        <v>0.74907535000000003</v>
      </c>
      <c r="Z2728" s="191">
        <v>7.7208766999999996E-3</v>
      </c>
      <c r="AA2728" s="191">
        <v>2.6336668000000001E-6</v>
      </c>
      <c r="AB2728" s="191">
        <v>6.9515951999999997E-3</v>
      </c>
      <c r="AC2728" s="191">
        <v>2.7001705999999998E-4</v>
      </c>
      <c r="AD2728" s="191">
        <v>1.4527019999999999E-3</v>
      </c>
      <c r="AE2728" s="76">
        <v>7.2957995999999996E-8</v>
      </c>
      <c r="AF2728" s="76">
        <v>2.3721774E-10</v>
      </c>
      <c r="AG2728" s="20">
        <v>1.3348572999999999E-3</v>
      </c>
    </row>
    <row r="2729" spans="2:33" s="149" customFormat="1" x14ac:dyDescent="0.15">
      <c r="B2729" s="157" t="s">
        <v>6460</v>
      </c>
      <c r="C2729" s="288"/>
      <c r="D2729" s="118" t="s">
        <v>26</v>
      </c>
      <c r="E2729" s="201" t="s">
        <v>6461</v>
      </c>
      <c r="F2729" s="276">
        <f t="shared" si="451"/>
        <v>1.2995665318200001E-2</v>
      </c>
      <c r="G2729" s="276">
        <f t="shared" si="452"/>
        <v>3.8930136220000002E-4</v>
      </c>
      <c r="H2729" s="276">
        <f t="shared" si="453"/>
        <v>1.9630470460000001E-3</v>
      </c>
      <c r="I2729" s="276">
        <f t="shared" si="454"/>
        <v>1.5757090999999999E-4</v>
      </c>
      <c r="J2729" s="276">
        <v>1.0485746000000001E-2</v>
      </c>
      <c r="K2729" s="276">
        <v>1.7784572000000001E-3</v>
      </c>
      <c r="L2729" s="276">
        <v>1.3415053E-4</v>
      </c>
      <c r="M2729" s="276">
        <v>7.5950402000000003E-6</v>
      </c>
      <c r="N2729" s="276">
        <v>3.1883405000000001E-4</v>
      </c>
      <c r="O2729" s="276">
        <v>6.2872272000000001E-5</v>
      </c>
      <c r="P2729" s="276">
        <v>5.0439316E-5</v>
      </c>
      <c r="Q2729" s="276">
        <v>1.756889E-5</v>
      </c>
      <c r="R2729" s="276">
        <v>0</v>
      </c>
      <c r="S2729" s="276">
        <v>0</v>
      </c>
      <c r="T2729" s="276">
        <v>0</v>
      </c>
      <c r="U2729" s="276">
        <v>1.4000201999999999E-4</v>
      </c>
      <c r="V2729" s="118"/>
      <c r="W2729" s="28">
        <f t="shared" si="455"/>
        <v>7.7672192592592587E-2</v>
      </c>
      <c r="X2729" s="191">
        <v>0.89437215000000003</v>
      </c>
      <c r="Y2729" s="191">
        <v>0.87927573999999997</v>
      </c>
      <c r="Z2729" s="191">
        <v>3.9073917000000003E-3</v>
      </c>
      <c r="AA2729" s="191">
        <v>5.1495680999999997E-6</v>
      </c>
      <c r="AB2729" s="191">
        <v>8.5878596000000008E-3</v>
      </c>
      <c r="AC2729" s="191">
        <v>3.2556782E-4</v>
      </c>
      <c r="AD2729" s="191">
        <v>2.2704471000000001E-3</v>
      </c>
      <c r="AE2729" s="76">
        <v>1.1944323000000001E-7</v>
      </c>
      <c r="AF2729" s="76">
        <v>3.7476440000000001E-10</v>
      </c>
      <c r="AG2729" s="20">
        <v>1.7230813000000001E-3</v>
      </c>
    </row>
    <row r="2730" spans="2:33" s="149" customFormat="1" x14ac:dyDescent="0.15">
      <c r="B2730" s="157" t="s">
        <v>6462</v>
      </c>
      <c r="C2730" s="288"/>
      <c r="D2730" s="118" t="s">
        <v>26</v>
      </c>
      <c r="E2730" s="201" t="s">
        <v>6463</v>
      </c>
      <c r="F2730" s="276">
        <f t="shared" si="451"/>
        <v>1.4041898407799999E-2</v>
      </c>
      <c r="G2730" s="276">
        <f t="shared" si="452"/>
        <v>3.9546627730000004E-4</v>
      </c>
      <c r="H2730" s="276">
        <f t="shared" si="453"/>
        <v>3.38824398E-3</v>
      </c>
      <c r="I2730" s="276">
        <f t="shared" si="454"/>
        <v>2.267031505E-4</v>
      </c>
      <c r="J2730" s="276">
        <v>1.0031485E-2</v>
      </c>
      <c r="K2730" s="276">
        <v>2.8721341000000002E-3</v>
      </c>
      <c r="L2730" s="276">
        <v>2.9270817E-4</v>
      </c>
      <c r="M2730" s="276">
        <v>7.6879972999999999E-6</v>
      </c>
      <c r="N2730" s="276">
        <v>2.3805665999999999E-4</v>
      </c>
      <c r="O2730" s="276">
        <v>1.4972162E-4</v>
      </c>
      <c r="P2730" s="276">
        <v>2.2340171000000001E-4</v>
      </c>
      <c r="Q2730" s="276">
        <v>6.2362705E-6</v>
      </c>
      <c r="R2730" s="276">
        <v>0</v>
      </c>
      <c r="S2730" s="276">
        <v>0</v>
      </c>
      <c r="T2730" s="276">
        <v>0</v>
      </c>
      <c r="U2730" s="276">
        <v>2.2046688000000001E-4</v>
      </c>
      <c r="V2730" s="118"/>
      <c r="W2730" s="28">
        <f t="shared" si="455"/>
        <v>7.4307296296296288E-2</v>
      </c>
      <c r="X2730" s="191">
        <v>0.72733709000000002</v>
      </c>
      <c r="Y2730" s="191">
        <v>0.71798421999999995</v>
      </c>
      <c r="Z2730" s="191">
        <v>6.5858755999999999E-3</v>
      </c>
      <c r="AA2730" s="191">
        <v>1.5070208E-6</v>
      </c>
      <c r="AB2730" s="191">
        <v>9.793075699999999E-4</v>
      </c>
      <c r="AC2730" s="191">
        <v>4.2855048999999997E-4</v>
      </c>
      <c r="AD2730" s="191">
        <v>1.3576244999999999E-3</v>
      </c>
      <c r="AE2730" s="76">
        <v>1.2874964E-7</v>
      </c>
      <c r="AF2730" s="76">
        <v>3.5687124000000002E-10</v>
      </c>
      <c r="AG2730" s="76">
        <v>9.3491336999999998E-5</v>
      </c>
    </row>
    <row r="2731" spans="2:33" s="149" customFormat="1" x14ac:dyDescent="0.15">
      <c r="B2731" s="157" t="s">
        <v>6464</v>
      </c>
      <c r="C2731" s="288"/>
      <c r="D2731" s="118" t="s">
        <v>26</v>
      </c>
      <c r="E2731" s="201" t="s">
        <v>6465</v>
      </c>
      <c r="F2731" s="276">
        <f t="shared" si="451"/>
        <v>7.8667008443000005E-3</v>
      </c>
      <c r="G2731" s="276">
        <f t="shared" si="452"/>
        <v>1.5403810689999998E-4</v>
      </c>
      <c r="H2731" s="276">
        <f t="shared" si="453"/>
        <v>6.5395400240000001E-4</v>
      </c>
      <c r="I2731" s="276">
        <f t="shared" si="454"/>
        <v>1.03141735E-4</v>
      </c>
      <c r="J2731" s="276">
        <v>6.9555670000000002E-3</v>
      </c>
      <c r="K2731" s="276">
        <v>6.0971788000000002E-4</v>
      </c>
      <c r="L2731" s="276">
        <v>3.7004824000000001E-5</v>
      </c>
      <c r="M2731" s="276">
        <v>3.7933708999999999E-6</v>
      </c>
      <c r="N2731" s="276">
        <v>1.1082112E-4</v>
      </c>
      <c r="O2731" s="276">
        <v>3.9423615999999997E-5</v>
      </c>
      <c r="P2731" s="276">
        <v>7.2312983999999998E-6</v>
      </c>
      <c r="Q2731" s="276">
        <v>2.9866834E-5</v>
      </c>
      <c r="R2731" s="276">
        <v>0</v>
      </c>
      <c r="S2731" s="276">
        <v>0</v>
      </c>
      <c r="T2731" s="276">
        <v>0</v>
      </c>
      <c r="U2731" s="276">
        <v>7.3274900999999995E-5</v>
      </c>
      <c r="V2731" s="118"/>
      <c r="W2731" s="28">
        <f t="shared" si="455"/>
        <v>5.1522718518518515E-2</v>
      </c>
      <c r="X2731" s="191">
        <v>0.69764693</v>
      </c>
      <c r="Y2731" s="191">
        <v>0.68266645999999997</v>
      </c>
      <c r="Z2731" s="191">
        <v>7.0517962E-3</v>
      </c>
      <c r="AA2731" s="191">
        <v>2.4243633999999998E-6</v>
      </c>
      <c r="AB2731" s="191">
        <v>6.3378415E-3</v>
      </c>
      <c r="AC2731" s="191">
        <v>2.4743086000000001E-4</v>
      </c>
      <c r="AD2731" s="191">
        <v>1.3409769000000001E-3</v>
      </c>
      <c r="AE2731" s="76">
        <v>7.2797107999999995E-8</v>
      </c>
      <c r="AF2731" s="76">
        <v>2.303975E-10</v>
      </c>
      <c r="AG2731" s="20">
        <v>1.2208856999999999E-3</v>
      </c>
    </row>
    <row r="2732" spans="2:33" s="149" customFormat="1" x14ac:dyDescent="0.15">
      <c r="B2732" s="157" t="s">
        <v>6466</v>
      </c>
      <c r="C2732" s="288"/>
      <c r="D2732" s="118" t="s">
        <v>26</v>
      </c>
      <c r="E2732" s="201" t="s">
        <v>6467</v>
      </c>
      <c r="F2732" s="276">
        <f t="shared" si="451"/>
        <v>8.3791456415999999E-3</v>
      </c>
      <c r="G2732" s="276">
        <f t="shared" si="452"/>
        <v>2.108179086E-4</v>
      </c>
      <c r="H2732" s="276">
        <f t="shared" si="453"/>
        <v>1.09166373E-3</v>
      </c>
      <c r="I2732" s="276">
        <f t="shared" si="454"/>
        <v>1.9252840299999999E-4</v>
      </c>
      <c r="J2732" s="276">
        <v>6.8841355999999998E-3</v>
      </c>
      <c r="K2732" s="276">
        <v>6.8881371000000002E-4</v>
      </c>
      <c r="L2732" s="276">
        <v>2.1201432E-4</v>
      </c>
      <c r="M2732" s="276">
        <v>5.3826515999999999E-6</v>
      </c>
      <c r="N2732" s="276">
        <v>1.2100588000000001E-4</v>
      </c>
      <c r="O2732" s="276">
        <v>8.4429376999999999E-5</v>
      </c>
      <c r="P2732" s="276">
        <v>1.9083570000000001E-4</v>
      </c>
      <c r="Q2732" s="276">
        <v>2.8118013E-5</v>
      </c>
      <c r="R2732" s="276">
        <v>0</v>
      </c>
      <c r="S2732" s="276">
        <v>0</v>
      </c>
      <c r="T2732" s="276">
        <v>0</v>
      </c>
      <c r="U2732" s="276">
        <v>1.6441038999999999E-4</v>
      </c>
      <c r="V2732" s="118"/>
      <c r="W2732" s="28">
        <f t="shared" si="455"/>
        <v>5.0993597037037035E-2</v>
      </c>
      <c r="X2732" s="191">
        <v>0.62332571000000003</v>
      </c>
      <c r="Y2732" s="191">
        <v>0.61554293000000004</v>
      </c>
      <c r="Z2732" s="191">
        <v>5.5825687999999998E-3</v>
      </c>
      <c r="AA2732" s="191">
        <v>1.240522E-6</v>
      </c>
      <c r="AB2732" s="191">
        <v>8.1320375000000001E-4</v>
      </c>
      <c r="AC2732" s="191">
        <v>3.6290409000000001E-4</v>
      </c>
      <c r="AD2732" s="191">
        <v>1.0228591999999999E-3</v>
      </c>
      <c r="AE2732" s="76">
        <v>6.8298062999999997E-8</v>
      </c>
      <c r="AF2732" s="76">
        <v>2.0861382999999999E-10</v>
      </c>
      <c r="AG2732" s="76">
        <v>7.8807309000000005E-5</v>
      </c>
    </row>
    <row r="2733" spans="2:33" s="149" customFormat="1" x14ac:dyDescent="0.15">
      <c r="B2733" s="157" t="s">
        <v>6468</v>
      </c>
      <c r="C2733" s="288"/>
      <c r="D2733" s="118" t="s">
        <v>26</v>
      </c>
      <c r="E2733" s="201" t="s">
        <v>6469</v>
      </c>
      <c r="F2733" s="276">
        <f t="shared" si="451"/>
        <v>7.8110509158E-3</v>
      </c>
      <c r="G2733" s="276">
        <f t="shared" si="452"/>
        <v>1.9428678279999998E-4</v>
      </c>
      <c r="H2733" s="276">
        <f t="shared" si="453"/>
        <v>1.2954136439999998E-3</v>
      </c>
      <c r="I2733" s="276">
        <f t="shared" si="454"/>
        <v>5.6809889000000003E-5</v>
      </c>
      <c r="J2733" s="276">
        <v>6.2645406000000001E-3</v>
      </c>
      <c r="K2733" s="276">
        <v>1.2098523999999999E-3</v>
      </c>
      <c r="L2733" s="276">
        <v>5.6965066999999997E-5</v>
      </c>
      <c r="M2733" s="276">
        <v>4.5078827999999999E-6</v>
      </c>
      <c r="N2733" s="276">
        <v>1.5214111E-4</v>
      </c>
      <c r="O2733" s="276">
        <v>3.763779E-5</v>
      </c>
      <c r="P2733" s="276">
        <v>2.8596176999999999E-5</v>
      </c>
      <c r="Q2733" s="276">
        <v>1.7362692E-5</v>
      </c>
      <c r="R2733" s="276">
        <v>0</v>
      </c>
      <c r="S2733" s="276">
        <v>0</v>
      </c>
      <c r="T2733" s="276">
        <v>0</v>
      </c>
      <c r="U2733" s="276">
        <v>3.9447197000000003E-5</v>
      </c>
      <c r="V2733" s="118"/>
      <c r="W2733" s="28">
        <f t="shared" si="455"/>
        <v>4.6404004444444445E-2</v>
      </c>
      <c r="X2733" s="191">
        <v>0.50673749999999995</v>
      </c>
      <c r="Y2733" s="191">
        <v>0.49817101000000003</v>
      </c>
      <c r="Z2733" s="191">
        <v>2.2207316999999999E-3</v>
      </c>
      <c r="AA2733" s="191">
        <v>2.9279597000000001E-6</v>
      </c>
      <c r="AB2733" s="191">
        <v>4.8720050000000004E-3</v>
      </c>
      <c r="AC2733" s="191">
        <v>1.8505991E-4</v>
      </c>
      <c r="AD2733" s="191">
        <v>1.2857624999999999E-3</v>
      </c>
      <c r="AE2733" s="76">
        <v>7.5451000999999995E-8</v>
      </c>
      <c r="AF2733" s="76">
        <v>2.1560709000000001E-10</v>
      </c>
      <c r="AG2733" s="20">
        <v>9.7436356000000005E-4</v>
      </c>
    </row>
    <row r="2734" spans="2:33" s="149" customFormat="1" x14ac:dyDescent="0.15">
      <c r="B2734" s="157" t="s">
        <v>6470</v>
      </c>
      <c r="C2734" s="288"/>
      <c r="D2734" s="118" t="s">
        <v>26</v>
      </c>
      <c r="E2734" s="201" t="s">
        <v>6471</v>
      </c>
      <c r="F2734" s="276">
        <f t="shared" si="451"/>
        <v>8.2289715189000009E-3</v>
      </c>
      <c r="G2734" s="276">
        <f t="shared" si="452"/>
        <v>2.029695619E-4</v>
      </c>
      <c r="H2734" s="276">
        <f t="shared" si="453"/>
        <v>1.374047422E-3</v>
      </c>
      <c r="I2734" s="276">
        <f t="shared" si="454"/>
        <v>1.14322635E-4</v>
      </c>
      <c r="J2734" s="276">
        <v>6.5376319000000002E-3</v>
      </c>
      <c r="K2734" s="276">
        <v>1.2842101000000001E-3</v>
      </c>
      <c r="L2734" s="276">
        <v>5.992791E-5</v>
      </c>
      <c r="M2734" s="276">
        <v>4.7838089000000004E-6</v>
      </c>
      <c r="N2734" s="276">
        <v>1.5945854999999999E-4</v>
      </c>
      <c r="O2734" s="276">
        <v>3.8727202999999999E-5</v>
      </c>
      <c r="P2734" s="276">
        <v>2.9909412000000001E-5</v>
      </c>
      <c r="Q2734" s="276">
        <v>2.9196076000000001E-5</v>
      </c>
      <c r="R2734" s="276">
        <v>0</v>
      </c>
      <c r="S2734" s="276">
        <v>0</v>
      </c>
      <c r="T2734" s="276">
        <v>0</v>
      </c>
      <c r="U2734" s="276">
        <v>8.5126559E-5</v>
      </c>
      <c r="V2734" s="118"/>
      <c r="W2734" s="28">
        <f t="shared" si="455"/>
        <v>4.842690296296296E-2</v>
      </c>
      <c r="X2734" s="191">
        <v>0.52904182</v>
      </c>
      <c r="Y2734" s="191">
        <v>0.52005486999999995</v>
      </c>
      <c r="Z2734" s="191">
        <v>2.3417144000000001E-3</v>
      </c>
      <c r="AA2734" s="191">
        <v>3.0882963999999998E-6</v>
      </c>
      <c r="AB2734" s="191">
        <v>5.0835613999999996E-3</v>
      </c>
      <c r="AC2734" s="191">
        <v>1.9475397000000001E-4</v>
      </c>
      <c r="AD2734" s="191">
        <v>1.3638337000000001E-3</v>
      </c>
      <c r="AE2734" s="76">
        <v>7.9865890000000007E-8</v>
      </c>
      <c r="AF2734" s="76">
        <v>2.3023913E-10</v>
      </c>
      <c r="AG2734" s="20">
        <v>1.0275327999999999E-3</v>
      </c>
    </row>
    <row r="2735" spans="2:33" s="149" customFormat="1" x14ac:dyDescent="0.15">
      <c r="B2735" s="157" t="s">
        <v>6472</v>
      </c>
      <c r="C2735" s="288"/>
      <c r="D2735" s="118" t="s">
        <v>26</v>
      </c>
      <c r="E2735" s="201" t="s">
        <v>6473</v>
      </c>
      <c r="F2735" s="276">
        <f t="shared" si="451"/>
        <v>1.71463696922E-2</v>
      </c>
      <c r="G2735" s="276">
        <f t="shared" si="452"/>
        <v>2.4226102364000002E-3</v>
      </c>
      <c r="H2735" s="276">
        <f t="shared" si="453"/>
        <v>5.1793102600000002E-3</v>
      </c>
      <c r="I2735" s="276">
        <f t="shared" si="454"/>
        <v>2.8625869579999998E-4</v>
      </c>
      <c r="J2735" s="276">
        <v>9.2581904999999992E-3</v>
      </c>
      <c r="K2735" s="276">
        <v>4.3744177E-3</v>
      </c>
      <c r="L2735" s="276">
        <v>4.2267360999999999E-4</v>
      </c>
      <c r="M2735" s="276">
        <v>6.6678564000000004E-6</v>
      </c>
      <c r="N2735" s="276">
        <v>2.0533547000000001E-3</v>
      </c>
      <c r="O2735" s="276">
        <v>3.6258767999999998E-4</v>
      </c>
      <c r="P2735" s="276">
        <v>3.8221894999999998E-4</v>
      </c>
      <c r="Q2735" s="276">
        <v>8.7062557999999997E-6</v>
      </c>
      <c r="R2735" s="276">
        <v>0</v>
      </c>
      <c r="S2735" s="276">
        <v>0</v>
      </c>
      <c r="T2735" s="276">
        <v>0</v>
      </c>
      <c r="U2735" s="276">
        <v>2.7755244000000001E-4</v>
      </c>
      <c r="V2735" s="118"/>
      <c r="W2735" s="28">
        <f t="shared" si="455"/>
        <v>6.8579188888888878E-2</v>
      </c>
      <c r="X2735" s="191">
        <v>1.2380815999999999</v>
      </c>
      <c r="Y2735" s="191">
        <v>1.2230703999999999</v>
      </c>
      <c r="Z2735" s="191">
        <v>1.0938379E-2</v>
      </c>
      <c r="AA2735" s="191">
        <v>2.2337760999999998E-6</v>
      </c>
      <c r="AB2735" s="191">
        <v>1.5244011999999999E-3</v>
      </c>
      <c r="AC2735" s="191">
        <v>7.0980019000000001E-4</v>
      </c>
      <c r="AD2735" s="191">
        <v>1.8363845000000001E-3</v>
      </c>
      <c r="AE2735" s="76">
        <v>1.8154968999999999E-7</v>
      </c>
      <c r="AF2735" s="76">
        <v>3.5688324000000002E-10</v>
      </c>
      <c r="AG2735" s="20">
        <v>1.1321466E-4</v>
      </c>
    </row>
    <row r="2736" spans="2:33" s="149" customFormat="1" x14ac:dyDescent="0.15">
      <c r="B2736" s="157" t="s">
        <v>6474</v>
      </c>
      <c r="C2736" s="288"/>
      <c r="D2736" s="118" t="s">
        <v>26</v>
      </c>
      <c r="E2736" s="201" t="s">
        <v>6475</v>
      </c>
      <c r="F2736" s="276">
        <f t="shared" si="451"/>
        <v>1.11159648022E-2</v>
      </c>
      <c r="G2736" s="276">
        <f t="shared" si="452"/>
        <v>3.6560265219999998E-4</v>
      </c>
      <c r="H2736" s="276">
        <f t="shared" si="453"/>
        <v>1.1120181380000001E-3</v>
      </c>
      <c r="I2736" s="276">
        <f t="shared" si="454"/>
        <v>2.0710201199999998E-4</v>
      </c>
      <c r="J2736" s="276">
        <v>9.4312419999999994E-3</v>
      </c>
      <c r="K2736" s="276">
        <v>8.3588664000000003E-4</v>
      </c>
      <c r="L2736" s="276">
        <v>1.9013869E-4</v>
      </c>
      <c r="M2736" s="276">
        <v>6.7747562000000003E-6</v>
      </c>
      <c r="N2736" s="276">
        <v>2.9028129000000001E-4</v>
      </c>
      <c r="O2736" s="276">
        <v>6.8546605999999995E-5</v>
      </c>
      <c r="P2736" s="276">
        <v>8.5992807999999996E-5</v>
      </c>
      <c r="Q2736" s="276">
        <v>7.9669712E-5</v>
      </c>
      <c r="R2736" s="276">
        <v>0</v>
      </c>
      <c r="S2736" s="276">
        <v>0</v>
      </c>
      <c r="T2736" s="276">
        <v>0</v>
      </c>
      <c r="U2736" s="276">
        <v>1.2743229999999999E-4</v>
      </c>
      <c r="V2736" s="118"/>
      <c r="W2736" s="28">
        <f t="shared" si="455"/>
        <v>6.9861051851851846E-2</v>
      </c>
      <c r="X2736" s="191">
        <v>0.87561197999999996</v>
      </c>
      <c r="Y2736" s="191">
        <v>0.86740558999999995</v>
      </c>
      <c r="Z2736" s="191">
        <v>1.3850348999999999E-3</v>
      </c>
      <c r="AA2736" s="191">
        <v>2.4885244E-6</v>
      </c>
      <c r="AB2736" s="191">
        <v>5.7749730000000001E-3</v>
      </c>
      <c r="AC2736" s="191">
        <v>2.4220854999999999E-4</v>
      </c>
      <c r="AD2736" s="191">
        <v>8.0168188999999996E-4</v>
      </c>
      <c r="AE2736" s="76">
        <v>9.4241588000000005E-8</v>
      </c>
      <c r="AF2736" s="76">
        <v>3.1988440999999998E-10</v>
      </c>
      <c r="AG2736" s="20">
        <v>1.6562414000000001E-3</v>
      </c>
    </row>
    <row r="2737" spans="1:33" s="149" customFormat="1" x14ac:dyDescent="0.15">
      <c r="B2737" s="157" t="s">
        <v>6476</v>
      </c>
      <c r="C2737" s="288"/>
      <c r="D2737" s="118" t="s">
        <v>26</v>
      </c>
      <c r="E2737" s="201" t="s">
        <v>6477</v>
      </c>
      <c r="F2737" s="276">
        <f t="shared" si="451"/>
        <v>6.6720840754999995E-3</v>
      </c>
      <c r="G2737" s="276">
        <f t="shared" si="452"/>
        <v>7.6178394499999997E-5</v>
      </c>
      <c r="H2737" s="276">
        <f t="shared" si="453"/>
        <v>5.6017141000000003E-4</v>
      </c>
      <c r="I2737" s="276">
        <f t="shared" si="454"/>
        <v>8.6166271000000003E-5</v>
      </c>
      <c r="J2737" s="276">
        <v>5.9495679999999997E-3</v>
      </c>
      <c r="K2737" s="276">
        <v>5.1852078999999995E-4</v>
      </c>
      <c r="L2737" s="276">
        <v>3.5335603999999999E-5</v>
      </c>
      <c r="M2737" s="276">
        <v>3.2941675E-6</v>
      </c>
      <c r="N2737" s="276">
        <v>4.7667419999999998E-5</v>
      </c>
      <c r="O2737" s="276">
        <v>2.5216807000000001E-5</v>
      </c>
      <c r="P2737" s="276">
        <v>6.3150160000000001E-6</v>
      </c>
      <c r="Q2737" s="276">
        <v>2.4236506000000001E-5</v>
      </c>
      <c r="R2737" s="276">
        <v>0</v>
      </c>
      <c r="S2737" s="276">
        <v>0</v>
      </c>
      <c r="T2737" s="276">
        <v>0</v>
      </c>
      <c r="U2737" s="276">
        <v>6.1929765000000002E-5</v>
      </c>
      <c r="V2737" s="118"/>
      <c r="W2737" s="28">
        <f t="shared" si="455"/>
        <v>4.4070874074074069E-2</v>
      </c>
      <c r="X2737" s="191">
        <v>0.61153705999999997</v>
      </c>
      <c r="Y2737" s="191">
        <v>0.59840534999999995</v>
      </c>
      <c r="Z2737" s="191">
        <v>6.1819891999999998E-3</v>
      </c>
      <c r="AA2737" s="191">
        <v>2.1235491999999998E-6</v>
      </c>
      <c r="AB2737" s="191">
        <v>5.5571389000000004E-3</v>
      </c>
      <c r="AC2737" s="191">
        <v>2.1689785000000001E-4</v>
      </c>
      <c r="AD2737" s="191">
        <v>1.1735578E-3</v>
      </c>
      <c r="AE2737" s="76">
        <v>6.0597837000000002E-8</v>
      </c>
      <c r="AF2737" s="76">
        <v>1.9642652999999999E-10</v>
      </c>
      <c r="AG2737" s="20">
        <v>1.0687164000000001E-3</v>
      </c>
    </row>
    <row r="2738" spans="1:33" s="149" customFormat="1" x14ac:dyDescent="0.15">
      <c r="B2738" s="157" t="s">
        <v>6478</v>
      </c>
      <c r="C2738" s="288"/>
      <c r="D2738" s="118" t="s">
        <v>26</v>
      </c>
      <c r="E2738" s="201" t="s">
        <v>6479</v>
      </c>
      <c r="F2738" s="276">
        <f t="shared" si="451"/>
        <v>1.11364799156E-2</v>
      </c>
      <c r="G2738" s="276">
        <f t="shared" si="452"/>
        <v>2.7200865959999996E-4</v>
      </c>
      <c r="H2738" s="276">
        <f t="shared" si="453"/>
        <v>1.8595160319999999E-3</v>
      </c>
      <c r="I2738" s="276">
        <f t="shared" si="454"/>
        <v>1.54093924E-4</v>
      </c>
      <c r="J2738" s="276">
        <v>8.8508613000000003E-3</v>
      </c>
      <c r="K2738" s="276">
        <v>1.7379852999999999E-3</v>
      </c>
      <c r="L2738" s="276">
        <v>8.1065500000000005E-5</v>
      </c>
      <c r="M2738" s="276">
        <v>6.4133855999999997E-6</v>
      </c>
      <c r="N2738" s="276">
        <v>2.1468031999999999E-4</v>
      </c>
      <c r="O2738" s="276">
        <v>5.0914953999999997E-5</v>
      </c>
      <c r="P2738" s="276">
        <v>4.0465232000000001E-5</v>
      </c>
      <c r="Q2738" s="276">
        <v>3.8899354000000003E-5</v>
      </c>
      <c r="R2738" s="276">
        <v>0</v>
      </c>
      <c r="S2738" s="276">
        <v>0</v>
      </c>
      <c r="T2738" s="276">
        <v>0</v>
      </c>
      <c r="U2738" s="276">
        <v>1.1519456999999999E-4</v>
      </c>
      <c r="V2738" s="118"/>
      <c r="W2738" s="28">
        <f t="shared" si="455"/>
        <v>6.5561935555555548E-2</v>
      </c>
      <c r="X2738" s="191">
        <v>0.71618884999999999</v>
      </c>
      <c r="Y2738" s="191">
        <v>0.70404107000000005</v>
      </c>
      <c r="Z2738" s="191">
        <v>3.1616615999999998E-3</v>
      </c>
      <c r="AA2738" s="191">
        <v>4.1721778000000004E-6</v>
      </c>
      <c r="AB2738" s="191">
        <v>6.8798987000000004E-3</v>
      </c>
      <c r="AC2738" s="191">
        <v>2.6305886000000002E-4</v>
      </c>
      <c r="AD2738" s="191">
        <v>1.8389863E-3</v>
      </c>
      <c r="AE2738" s="76">
        <v>1.0823737999999999E-7</v>
      </c>
      <c r="AF2738" s="76">
        <v>3.1251813000000002E-10</v>
      </c>
      <c r="AG2738" s="20">
        <v>1.3903145000000001E-3</v>
      </c>
    </row>
    <row r="2739" spans="1:33" s="149" customFormat="1" x14ac:dyDescent="0.15">
      <c r="B2739" s="157" t="s">
        <v>6480</v>
      </c>
      <c r="C2739" s="288"/>
      <c r="D2739" s="118" t="s">
        <v>26</v>
      </c>
      <c r="E2739" s="201" t="s">
        <v>6481</v>
      </c>
      <c r="F2739" s="276">
        <f t="shared" si="451"/>
        <v>1.0778604013299999E-2</v>
      </c>
      <c r="G2739" s="276">
        <f t="shared" si="452"/>
        <v>5.2154401959999999E-4</v>
      </c>
      <c r="H2739" s="276">
        <f t="shared" si="453"/>
        <v>3.2290696779999997E-3</v>
      </c>
      <c r="I2739" s="276">
        <f t="shared" si="454"/>
        <v>7.6094015699999996E-5</v>
      </c>
      <c r="J2739" s="276">
        <v>6.9518962999999996E-3</v>
      </c>
      <c r="K2739" s="276">
        <v>3.1382105E-3</v>
      </c>
      <c r="L2739" s="276">
        <v>7.8667398000000006E-5</v>
      </c>
      <c r="M2739" s="276">
        <v>4.8253035999999997E-6</v>
      </c>
      <c r="N2739" s="276">
        <v>4.6195839000000001E-4</v>
      </c>
      <c r="O2739" s="276">
        <v>5.4760326000000003E-5</v>
      </c>
      <c r="P2739" s="276">
        <v>1.2191779999999999E-5</v>
      </c>
      <c r="Q2739" s="276">
        <v>9.7832577000000003E-6</v>
      </c>
      <c r="R2739" s="276">
        <v>0</v>
      </c>
      <c r="S2739" s="276">
        <v>0</v>
      </c>
      <c r="T2739" s="276">
        <v>0</v>
      </c>
      <c r="U2739" s="276">
        <v>6.6310758000000001E-5</v>
      </c>
      <c r="V2739" s="118"/>
      <c r="W2739" s="28">
        <f t="shared" si="455"/>
        <v>5.1495528148148145E-2</v>
      </c>
      <c r="X2739" s="191">
        <v>0.70090569999999996</v>
      </c>
      <c r="Y2739" s="191">
        <v>0.6881159</v>
      </c>
      <c r="Z2739" s="191">
        <v>3.0551702999999999E-3</v>
      </c>
      <c r="AA2739" s="191">
        <v>3.1126376000000001E-6</v>
      </c>
      <c r="AB2739" s="191">
        <v>8.7046893000000004E-3</v>
      </c>
      <c r="AC2739" s="191">
        <v>3.4675257999999999E-4</v>
      </c>
      <c r="AD2739" s="191">
        <v>6.8008027000000001E-4</v>
      </c>
      <c r="AE2739" s="76">
        <v>1.1688071000000001E-7</v>
      </c>
      <c r="AF2739" s="76">
        <v>2.8957073000000001E-10</v>
      </c>
      <c r="AG2739" s="20">
        <v>1.2678258E-3</v>
      </c>
    </row>
    <row r="2740" spans="1:33" s="149" customFormat="1" x14ac:dyDescent="0.15">
      <c r="B2740" s="157" t="s">
        <v>6482</v>
      </c>
      <c r="C2740" s="288"/>
      <c r="D2740" s="118" t="s">
        <v>26</v>
      </c>
      <c r="E2740" s="201" t="s">
        <v>6483</v>
      </c>
      <c r="F2740" s="276">
        <f t="shared" si="451"/>
        <v>1.1826206566199999E-2</v>
      </c>
      <c r="G2740" s="276">
        <f t="shared" si="452"/>
        <v>8.6507458669999996E-4</v>
      </c>
      <c r="H2740" s="276">
        <f t="shared" si="453"/>
        <v>3.9245856399999996E-3</v>
      </c>
      <c r="I2740" s="276">
        <f t="shared" si="454"/>
        <v>1.7827613950000001E-4</v>
      </c>
      <c r="J2740" s="276">
        <v>6.8582701999999997E-3</v>
      </c>
      <c r="K2740" s="276">
        <v>3.4723842999999999E-3</v>
      </c>
      <c r="L2740" s="276">
        <v>2.4619300999999998E-4</v>
      </c>
      <c r="M2740" s="276">
        <v>5.4795067E-6</v>
      </c>
      <c r="N2740" s="276">
        <v>6.7663535999999995E-4</v>
      </c>
      <c r="O2740" s="276">
        <v>1.8295972E-4</v>
      </c>
      <c r="P2740" s="276">
        <v>2.0600832999999999E-4</v>
      </c>
      <c r="Q2740" s="276">
        <v>6.2750795E-6</v>
      </c>
      <c r="R2740" s="276">
        <v>0</v>
      </c>
      <c r="S2740" s="276">
        <v>0</v>
      </c>
      <c r="T2740" s="276">
        <v>0</v>
      </c>
      <c r="U2740" s="276">
        <v>1.7200106E-4</v>
      </c>
      <c r="V2740" s="118"/>
      <c r="W2740" s="28">
        <f t="shared" si="455"/>
        <v>5.0802001481481479E-2</v>
      </c>
      <c r="X2740" s="191">
        <v>0.66926479999999999</v>
      </c>
      <c r="Y2740" s="191">
        <v>0.66100139999999996</v>
      </c>
      <c r="Z2740" s="191">
        <v>5.9676985000000002E-3</v>
      </c>
      <c r="AA2740" s="191">
        <v>1.2630527E-6</v>
      </c>
      <c r="AB2740" s="191">
        <v>8.5329456000000003E-4</v>
      </c>
      <c r="AC2740" s="191">
        <v>3.8753202999999999E-4</v>
      </c>
      <c r="AD2740" s="191">
        <v>1.0536057E-3</v>
      </c>
      <c r="AE2740" s="76">
        <v>1.2251511999999999E-7</v>
      </c>
      <c r="AF2740" s="76">
        <v>2.6713580000000003E-10</v>
      </c>
      <c r="AG2740" s="76">
        <v>6.8421800999999999E-5</v>
      </c>
    </row>
    <row r="2741" spans="1:33" s="149" customFormat="1" x14ac:dyDescent="0.15">
      <c r="B2741" s="157" t="s">
        <v>6484</v>
      </c>
      <c r="C2741" s="288"/>
      <c r="D2741" s="118" t="s">
        <v>26</v>
      </c>
      <c r="E2741" s="201" t="s">
        <v>6485</v>
      </c>
      <c r="F2741" s="276">
        <f t="shared" si="451"/>
        <v>1.3183023997200002E-2</v>
      </c>
      <c r="G2741" s="276">
        <f t="shared" si="452"/>
        <v>1.0278723182E-3</v>
      </c>
      <c r="H2741" s="276">
        <f t="shared" si="453"/>
        <v>4.3236959300000004E-3</v>
      </c>
      <c r="I2741" s="276">
        <f t="shared" si="454"/>
        <v>1.2522104900000001E-4</v>
      </c>
      <c r="J2741" s="276">
        <v>7.7062347E-3</v>
      </c>
      <c r="K2741" s="276">
        <v>4.1622476999999998E-3</v>
      </c>
      <c r="L2741" s="276">
        <v>1.2376026000000001E-4</v>
      </c>
      <c r="M2741" s="276">
        <v>4.8017122000000003E-6</v>
      </c>
      <c r="N2741" s="276">
        <v>9.7107534999999997E-4</v>
      </c>
      <c r="O2741" s="276">
        <v>5.1995256E-5</v>
      </c>
      <c r="P2741" s="276">
        <v>3.768797E-5</v>
      </c>
      <c r="Q2741" s="276">
        <v>1.7466109E-5</v>
      </c>
      <c r="R2741" s="276">
        <v>0</v>
      </c>
      <c r="S2741" s="276">
        <v>0</v>
      </c>
      <c r="T2741" s="276">
        <v>0</v>
      </c>
      <c r="U2741" s="276">
        <v>1.0775494E-4</v>
      </c>
      <c r="V2741" s="118"/>
      <c r="W2741" s="28">
        <f t="shared" si="455"/>
        <v>5.7083219999999997E-2</v>
      </c>
      <c r="X2741" s="191">
        <v>0.61160943999999995</v>
      </c>
      <c r="Y2741" s="191">
        <v>0.60407376999999995</v>
      </c>
      <c r="Z2741" s="191">
        <v>1.1914287E-3</v>
      </c>
      <c r="AA2741" s="191">
        <v>2.0811374E-6</v>
      </c>
      <c r="AB2741" s="191">
        <v>5.3936606E-3</v>
      </c>
      <c r="AC2741" s="191">
        <v>1.3005513000000001E-4</v>
      </c>
      <c r="AD2741" s="191">
        <v>8.1844616000000003E-4</v>
      </c>
      <c r="AE2741" s="76">
        <v>1.4464694999999999E-7</v>
      </c>
      <c r="AF2741" s="76">
        <v>3.3002371E-10</v>
      </c>
      <c r="AG2741" s="20">
        <v>1.1400199E-3</v>
      </c>
    </row>
    <row r="2742" spans="1:33" s="149" customFormat="1" x14ac:dyDescent="0.15">
      <c r="B2742" s="157" t="s">
        <v>6486</v>
      </c>
      <c r="C2742" s="288"/>
      <c r="D2742" s="118" t="s">
        <v>26</v>
      </c>
      <c r="E2742" s="201" t="s">
        <v>6487</v>
      </c>
      <c r="F2742" s="276">
        <f t="shared" si="451"/>
        <v>2.72072251816E-2</v>
      </c>
      <c r="G2742" s="276">
        <f t="shared" si="452"/>
        <v>1.5623355803599999E-2</v>
      </c>
      <c r="H2742" s="276">
        <f t="shared" si="453"/>
        <v>3.9642801899999998E-3</v>
      </c>
      <c r="I2742" s="276">
        <f t="shared" si="454"/>
        <v>2.3633318800000001E-4</v>
      </c>
      <c r="J2742" s="276">
        <v>7.3832560000000004E-3</v>
      </c>
      <c r="K2742" s="276">
        <v>3.5198958000000002E-3</v>
      </c>
      <c r="L2742" s="276">
        <v>2.5164710000000001E-4</v>
      </c>
      <c r="M2742" s="276">
        <v>5.8568235999999996E-6</v>
      </c>
      <c r="N2742" s="276">
        <v>1.5458077000000001E-2</v>
      </c>
      <c r="O2742" s="276">
        <v>1.5942197999999999E-4</v>
      </c>
      <c r="P2742" s="276">
        <v>1.9273728999999999E-4</v>
      </c>
      <c r="Q2742" s="276">
        <v>2.6585558E-5</v>
      </c>
      <c r="R2742" s="276">
        <v>0</v>
      </c>
      <c r="S2742" s="276">
        <v>0</v>
      </c>
      <c r="T2742" s="276">
        <v>0</v>
      </c>
      <c r="U2742" s="276">
        <v>2.0974763000000001E-4</v>
      </c>
      <c r="V2742" s="118"/>
      <c r="W2742" s="28">
        <f t="shared" si="455"/>
        <v>5.4690785185185185E-2</v>
      </c>
      <c r="X2742" s="191">
        <v>0.62777885</v>
      </c>
      <c r="Y2742" s="191">
        <v>0.62430249999999998</v>
      </c>
      <c r="Z2742" s="191">
        <v>1.6739750000000001E-3</v>
      </c>
      <c r="AA2742" s="191">
        <v>2.4922923999999998E-6</v>
      </c>
      <c r="AB2742" s="191">
        <v>5.2541972E-4</v>
      </c>
      <c r="AC2742" s="191">
        <v>1.3956718000000001E-4</v>
      </c>
      <c r="AD2742" s="191">
        <v>1.1348939E-3</v>
      </c>
      <c r="AE2742" s="76">
        <v>3.8058446000000002E-7</v>
      </c>
      <c r="AF2742" s="76">
        <v>2.8549184999999998E-10</v>
      </c>
      <c r="AG2742" s="20">
        <v>1.0736186E-4</v>
      </c>
    </row>
    <row r="2743" spans="1:33" s="149" customFormat="1" x14ac:dyDescent="0.15">
      <c r="B2743" s="157" t="s">
        <v>6488</v>
      </c>
      <c r="C2743" s="288"/>
      <c r="D2743" s="118" t="s">
        <v>26</v>
      </c>
      <c r="E2743" s="201" t="s">
        <v>6489</v>
      </c>
      <c r="F2743" s="276">
        <f t="shared" si="451"/>
        <v>1.9298070915E-2</v>
      </c>
      <c r="G2743" s="276">
        <f t="shared" si="452"/>
        <v>2.7903661289999998E-3</v>
      </c>
      <c r="H2743" s="276">
        <f t="shared" si="453"/>
        <v>5.3832934800000006E-3</v>
      </c>
      <c r="I2743" s="276">
        <f t="shared" si="454"/>
        <v>1.5165530599999999E-4</v>
      </c>
      <c r="J2743" s="276">
        <v>1.0972756E-2</v>
      </c>
      <c r="K2743" s="276">
        <v>5.0821703000000001E-3</v>
      </c>
      <c r="L2743" s="276">
        <v>2.2306185E-4</v>
      </c>
      <c r="M2743" s="276">
        <v>7.494808E-6</v>
      </c>
      <c r="N2743" s="276">
        <v>2.7046906999999999E-3</v>
      </c>
      <c r="O2743" s="276">
        <v>7.8180620999999999E-5</v>
      </c>
      <c r="P2743" s="276">
        <v>7.8061330000000006E-5</v>
      </c>
      <c r="Q2743" s="276">
        <v>1.5786636000000001E-5</v>
      </c>
      <c r="R2743" s="276">
        <v>0</v>
      </c>
      <c r="S2743" s="276">
        <v>0</v>
      </c>
      <c r="T2743" s="276">
        <v>0</v>
      </c>
      <c r="U2743" s="276">
        <v>1.3586866999999999E-4</v>
      </c>
      <c r="V2743" s="118"/>
      <c r="W2743" s="28">
        <f t="shared" si="455"/>
        <v>8.1279674074074076E-2</v>
      </c>
      <c r="X2743" s="191">
        <v>0.95897076999999997</v>
      </c>
      <c r="Y2743" s="191">
        <v>0.93770843999999998</v>
      </c>
      <c r="Z2743" s="191">
        <v>1.1668799000000001E-2</v>
      </c>
      <c r="AA2743" s="191">
        <v>3.5775158000000002E-6</v>
      </c>
      <c r="AB2743" s="191">
        <v>6.8767476000000001E-3</v>
      </c>
      <c r="AC2743" s="191">
        <v>1.4101154999999999E-4</v>
      </c>
      <c r="AD2743" s="191">
        <v>2.5721898000000002E-3</v>
      </c>
      <c r="AE2743" s="76">
        <v>2.1449709E-7</v>
      </c>
      <c r="AF2743" s="76">
        <v>4.6021318000000001E-10</v>
      </c>
      <c r="AG2743" s="20">
        <v>1.8792959000000001E-3</v>
      </c>
    </row>
    <row r="2744" spans="1:33" s="149" customFormat="1" x14ac:dyDescent="0.15">
      <c r="B2744" s="157" t="s">
        <v>6490</v>
      </c>
      <c r="C2744" s="288"/>
      <c r="D2744" s="118" t="s">
        <v>26</v>
      </c>
      <c r="E2744" s="201" t="s">
        <v>6491</v>
      </c>
      <c r="F2744" s="276">
        <f t="shared" si="451"/>
        <v>4.4075498635499998E-2</v>
      </c>
      <c r="G2744" s="276">
        <f t="shared" si="452"/>
        <v>2.5335868401100001E-2</v>
      </c>
      <c r="H2744" s="276">
        <f t="shared" si="453"/>
        <v>8.2810202699999981E-3</v>
      </c>
      <c r="I2744" s="276">
        <f t="shared" si="454"/>
        <v>2.9097496440000001E-4</v>
      </c>
      <c r="J2744" s="276">
        <v>1.0167635E-2</v>
      </c>
      <c r="K2744" s="276">
        <v>7.6305977999999997E-3</v>
      </c>
      <c r="L2744" s="276">
        <v>3.8351888000000002E-4</v>
      </c>
      <c r="M2744" s="276">
        <v>7.7264911E-6</v>
      </c>
      <c r="N2744" s="276">
        <v>2.5111404E-2</v>
      </c>
      <c r="O2744" s="276">
        <v>2.1673790999999999E-4</v>
      </c>
      <c r="P2744" s="276">
        <v>2.6690359E-4</v>
      </c>
      <c r="Q2744" s="276">
        <v>6.8649344000000004E-6</v>
      </c>
      <c r="R2744" s="276">
        <v>0</v>
      </c>
      <c r="S2744" s="276">
        <v>0</v>
      </c>
      <c r="T2744" s="276">
        <v>0</v>
      </c>
      <c r="U2744" s="276">
        <v>2.8411003E-4</v>
      </c>
      <c r="V2744" s="118"/>
      <c r="W2744" s="28">
        <f t="shared" si="455"/>
        <v>7.5315814814814808E-2</v>
      </c>
      <c r="X2744" s="191">
        <v>0.86687371000000002</v>
      </c>
      <c r="Y2744" s="191">
        <v>0.86240154999999996</v>
      </c>
      <c r="Z2744" s="191">
        <v>2.1879233000000001E-3</v>
      </c>
      <c r="AA2744" s="191">
        <v>3.2838734000000001E-6</v>
      </c>
      <c r="AB2744" s="191">
        <v>6.6229003000000005E-4</v>
      </c>
      <c r="AC2744" s="191">
        <v>1.8383078000000001E-4</v>
      </c>
      <c r="AD2744" s="191">
        <v>1.43483E-3</v>
      </c>
      <c r="AE2744" s="76">
        <v>6.3445923000000004E-7</v>
      </c>
      <c r="AF2744" s="76">
        <v>4.6387455000000003E-10</v>
      </c>
      <c r="AG2744" s="20">
        <v>1.2024128E-4</v>
      </c>
    </row>
    <row r="2745" spans="1:33" s="149" customFormat="1" x14ac:dyDescent="0.15">
      <c r="B2745" s="157" t="s">
        <v>6492</v>
      </c>
      <c r="C2745" s="288"/>
      <c r="D2745" s="118" t="s">
        <v>26</v>
      </c>
      <c r="E2745" s="201" t="s">
        <v>6493</v>
      </c>
      <c r="F2745" s="276">
        <f t="shared" si="451"/>
        <v>1.0220732611899999E-2</v>
      </c>
      <c r="G2745" s="276">
        <f t="shared" si="452"/>
        <v>2.4876115390000002E-4</v>
      </c>
      <c r="H2745" s="276">
        <f t="shared" si="453"/>
        <v>1.7066036499999999E-3</v>
      </c>
      <c r="I2745" s="276">
        <f t="shared" si="454"/>
        <v>1.4121820800000001E-4</v>
      </c>
      <c r="J2745" s="276">
        <v>8.1241496E-3</v>
      </c>
      <c r="K2745" s="276">
        <v>1.5950822999999999E-3</v>
      </c>
      <c r="L2745" s="276">
        <v>7.4387503999999996E-5</v>
      </c>
      <c r="M2745" s="276">
        <v>5.8660538999999997E-6</v>
      </c>
      <c r="N2745" s="276">
        <v>1.9665896000000001E-4</v>
      </c>
      <c r="O2745" s="276">
        <v>4.6236139999999999E-5</v>
      </c>
      <c r="P2745" s="276">
        <v>3.7133845999999999E-5</v>
      </c>
      <c r="Q2745" s="276">
        <v>3.5499157999999999E-5</v>
      </c>
      <c r="R2745" s="276">
        <v>0</v>
      </c>
      <c r="S2745" s="276">
        <v>0</v>
      </c>
      <c r="T2745" s="276">
        <v>0</v>
      </c>
      <c r="U2745" s="276">
        <v>1.0571905E-4</v>
      </c>
      <c r="V2745" s="118"/>
      <c r="W2745" s="28">
        <f t="shared" si="455"/>
        <v>6.0178885925925921E-2</v>
      </c>
      <c r="X2745" s="191">
        <v>0.65736985999999997</v>
      </c>
      <c r="Y2745" s="191">
        <v>0.64622575999999998</v>
      </c>
      <c r="Z2745" s="191">
        <v>2.8992305000000002E-3</v>
      </c>
      <c r="AA2745" s="191">
        <v>3.8267020999999997E-6</v>
      </c>
      <c r="AB2745" s="191">
        <v>6.3142268999999999E-3</v>
      </c>
      <c r="AC2745" s="191">
        <v>2.4126097E-4</v>
      </c>
      <c r="AD2745" s="191">
        <v>1.6855543E-3</v>
      </c>
      <c r="AE2745" s="76">
        <v>9.9387355000000006E-8</v>
      </c>
      <c r="AF2745" s="76">
        <v>2.8712579999999997E-10</v>
      </c>
      <c r="AG2745" s="20">
        <v>1.2758992999999999E-3</v>
      </c>
    </row>
    <row r="2746" spans="1:33" s="149" customFormat="1" x14ac:dyDescent="0.15">
      <c r="B2746" s="157" t="s">
        <v>6494</v>
      </c>
      <c r="C2746" s="288"/>
      <c r="D2746" s="118" t="s">
        <v>26</v>
      </c>
      <c r="E2746" s="201" t="s">
        <v>6495</v>
      </c>
      <c r="F2746" s="276">
        <f t="shared" si="451"/>
        <v>2.1855741602999999E-2</v>
      </c>
      <c r="G2746" s="276">
        <f t="shared" si="452"/>
        <v>1.1462781392E-3</v>
      </c>
      <c r="H2746" s="276">
        <f t="shared" si="453"/>
        <v>1.3143590790000001E-2</v>
      </c>
      <c r="I2746" s="276">
        <f t="shared" si="454"/>
        <v>1.7016327380000001E-4</v>
      </c>
      <c r="J2746" s="276">
        <v>7.3957093999999996E-3</v>
      </c>
      <c r="K2746" s="276">
        <v>1.2685734000000001E-2</v>
      </c>
      <c r="L2746" s="276">
        <v>2.6933311000000001E-4</v>
      </c>
      <c r="M2746" s="276">
        <v>5.7537992000000004E-6</v>
      </c>
      <c r="N2746" s="276">
        <v>9.5933292000000003E-4</v>
      </c>
      <c r="O2746" s="276">
        <v>1.8119142000000001E-4</v>
      </c>
      <c r="P2746" s="276">
        <v>1.8852368E-4</v>
      </c>
      <c r="Q2746" s="276">
        <v>5.7830537999999999E-6</v>
      </c>
      <c r="R2746" s="276">
        <v>0</v>
      </c>
      <c r="S2746" s="276">
        <v>0</v>
      </c>
      <c r="T2746" s="276">
        <v>0</v>
      </c>
      <c r="U2746" s="276">
        <v>1.6438022000000001E-4</v>
      </c>
      <c r="V2746" s="118"/>
      <c r="W2746" s="28">
        <f t="shared" si="455"/>
        <v>5.4783032592592588E-2</v>
      </c>
      <c r="X2746" s="191">
        <v>0.61114055</v>
      </c>
      <c r="Y2746" s="191">
        <v>0.60362232000000005</v>
      </c>
      <c r="Z2746" s="191">
        <v>5.4458429999999997E-3</v>
      </c>
      <c r="AA2746" s="191">
        <v>1.1416081E-6</v>
      </c>
      <c r="AB2746" s="191">
        <v>7.7493186E-4</v>
      </c>
      <c r="AC2746" s="191">
        <v>3.5356207999999998E-4</v>
      </c>
      <c r="AD2746" s="191">
        <v>9.4275670999999998E-4</v>
      </c>
      <c r="AE2746" s="76">
        <v>2.8472121000000002E-7</v>
      </c>
      <c r="AF2746" s="76">
        <v>4.7431593000000004E-10</v>
      </c>
      <c r="AG2746" s="76">
        <v>6.0678028999999997E-5</v>
      </c>
    </row>
    <row r="2747" spans="1:33" s="149" customFormat="1" x14ac:dyDescent="0.15">
      <c r="B2747" s="157" t="s">
        <v>6496</v>
      </c>
      <c r="C2747" s="288"/>
      <c r="D2747" s="118" t="s">
        <v>26</v>
      </c>
      <c r="E2747" s="201" t="s">
        <v>6497</v>
      </c>
      <c r="F2747" s="276">
        <f t="shared" si="451"/>
        <v>1.8984477923200002E-2</v>
      </c>
      <c r="G2747" s="276">
        <f t="shared" si="452"/>
        <v>4.9111667011999998E-3</v>
      </c>
      <c r="H2747" s="276">
        <f t="shared" si="453"/>
        <v>5.0769404489999998E-3</v>
      </c>
      <c r="I2747" s="276">
        <f t="shared" si="454"/>
        <v>1.3261957300000001E-4</v>
      </c>
      <c r="J2747" s="276">
        <v>8.8637512000000005E-3</v>
      </c>
      <c r="K2747" s="276">
        <v>4.9133557999999997E-3</v>
      </c>
      <c r="L2747" s="276">
        <v>1.2095166000000001E-4</v>
      </c>
      <c r="M2747" s="276">
        <v>6.4211792000000004E-6</v>
      </c>
      <c r="N2747" s="276">
        <v>4.8321850999999997E-3</v>
      </c>
      <c r="O2747" s="276">
        <v>7.2560422000000004E-5</v>
      </c>
      <c r="P2747" s="276">
        <v>4.2632989E-5</v>
      </c>
      <c r="Q2747" s="276">
        <v>1.6576512999999998E-5</v>
      </c>
      <c r="R2747" s="276">
        <v>0</v>
      </c>
      <c r="S2747" s="276">
        <v>0</v>
      </c>
      <c r="T2747" s="276">
        <v>0</v>
      </c>
      <c r="U2747" s="276">
        <v>1.1604306E-4</v>
      </c>
      <c r="V2747" s="118"/>
      <c r="W2747" s="28">
        <f t="shared" si="455"/>
        <v>6.5657416296296289E-2</v>
      </c>
      <c r="X2747" s="191">
        <v>0.75242701000000001</v>
      </c>
      <c r="Y2747" s="191">
        <v>0.73975274999999996</v>
      </c>
      <c r="Z2747" s="191">
        <v>3.2780894999999998E-3</v>
      </c>
      <c r="AA2747" s="191">
        <v>4.3239361000000003E-6</v>
      </c>
      <c r="AB2747" s="191">
        <v>7.2247683999999996E-3</v>
      </c>
      <c r="AC2747" s="191">
        <v>2.7330749000000002E-4</v>
      </c>
      <c r="AD2747" s="191">
        <v>1.8937661999999999E-3</v>
      </c>
      <c r="AE2747" s="76">
        <v>2.3775973000000001E-7</v>
      </c>
      <c r="AF2747" s="76">
        <v>3.8605923999999998E-10</v>
      </c>
      <c r="AG2747" s="20">
        <v>1.4479966E-3</v>
      </c>
    </row>
    <row r="2748" spans="1:33" s="149" customFormat="1" x14ac:dyDescent="0.15">
      <c r="B2748" s="157" t="s">
        <v>6498</v>
      </c>
      <c r="C2748" s="288"/>
      <c r="D2748" s="118" t="s">
        <v>26</v>
      </c>
      <c r="E2748" s="201" t="s">
        <v>6499</v>
      </c>
      <c r="F2748" s="276">
        <f t="shared" si="451"/>
        <v>2.29082345526E-2</v>
      </c>
      <c r="G2748" s="276">
        <f t="shared" si="452"/>
        <v>2.7059964086000002E-3</v>
      </c>
      <c r="H2748" s="276">
        <f t="shared" si="453"/>
        <v>1.0796839130000001E-2</v>
      </c>
      <c r="I2748" s="276">
        <f t="shared" si="454"/>
        <v>2.3839981399999998E-4</v>
      </c>
      <c r="J2748" s="276">
        <v>9.1669991999999995E-3</v>
      </c>
      <c r="K2748" s="276">
        <v>1.0263166000000001E-2</v>
      </c>
      <c r="L2748" s="276">
        <v>3.0657545E-4</v>
      </c>
      <c r="M2748" s="276">
        <v>7.2036085999999998E-6</v>
      </c>
      <c r="N2748" s="276">
        <v>2.5011728000000001E-3</v>
      </c>
      <c r="O2748" s="276">
        <v>1.9762E-4</v>
      </c>
      <c r="P2748" s="276">
        <v>2.2709767999999999E-4</v>
      </c>
      <c r="Q2748" s="276">
        <v>3.3404193999999998E-5</v>
      </c>
      <c r="R2748" s="276">
        <v>0</v>
      </c>
      <c r="S2748" s="276">
        <v>0</v>
      </c>
      <c r="T2748" s="276">
        <v>0</v>
      </c>
      <c r="U2748" s="276">
        <v>2.0499561999999999E-4</v>
      </c>
      <c r="V2748" s="118"/>
      <c r="W2748" s="28">
        <f t="shared" si="455"/>
        <v>6.7903697777777772E-2</v>
      </c>
      <c r="X2748" s="191">
        <v>0.73845994999999998</v>
      </c>
      <c r="Y2748" s="191">
        <v>0.72921137000000003</v>
      </c>
      <c r="Z2748" s="191">
        <v>6.6245280000000002E-3</v>
      </c>
      <c r="AA2748" s="191">
        <v>1.4786166E-6</v>
      </c>
      <c r="AB2748" s="191">
        <v>9.6718827000000002E-4</v>
      </c>
      <c r="AC2748" s="191">
        <v>4.3069058000000003E-4</v>
      </c>
      <c r="AD2748" s="191">
        <v>1.2246938000000001E-3</v>
      </c>
      <c r="AE2748" s="76">
        <v>2.8844572999999999E-7</v>
      </c>
      <c r="AF2748" s="76">
        <v>4.7820760000000001E-10</v>
      </c>
      <c r="AG2748" s="76">
        <v>9.4557724999999999E-5</v>
      </c>
    </row>
    <row r="2749" spans="1:33" s="149" customFormat="1" x14ac:dyDescent="0.15">
      <c r="A2749" s="61" t="s">
        <v>5955</v>
      </c>
      <c r="B2749" s="67" t="s">
        <v>6500</v>
      </c>
      <c r="C2749" s="83" t="s">
        <v>6501</v>
      </c>
      <c r="D2749" s="148"/>
      <c r="E2749" s="156"/>
      <c r="F2749" s="153"/>
      <c r="G2749" s="153"/>
      <c r="H2749" s="153"/>
      <c r="I2749" s="153"/>
      <c r="J2749" s="153"/>
      <c r="K2749" s="153"/>
      <c r="L2749" s="153"/>
      <c r="M2749" s="153"/>
      <c r="N2749" s="153"/>
      <c r="O2749" s="153"/>
      <c r="P2749" s="153"/>
      <c r="Q2749" s="153"/>
      <c r="R2749" s="153"/>
      <c r="S2749" s="153"/>
      <c r="T2749" s="153"/>
      <c r="U2749" s="153"/>
      <c r="V2749" s="148"/>
      <c r="W2749" s="246"/>
      <c r="X2749" s="80"/>
      <c r="Y2749" s="80"/>
      <c r="Z2749" s="80"/>
      <c r="AA2749" s="80"/>
      <c r="AB2749" s="80"/>
      <c r="AC2749" s="80"/>
      <c r="AD2749" s="80"/>
      <c r="AE2749" s="152"/>
      <c r="AF2749" s="152"/>
      <c r="AG2749" s="152"/>
    </row>
    <row r="2750" spans="1:33" s="149" customFormat="1" x14ac:dyDescent="0.15">
      <c r="B2750" s="157" t="s">
        <v>6502</v>
      </c>
      <c r="C2750" s="288"/>
      <c r="D2750" s="118" t="s">
        <v>26</v>
      </c>
      <c r="E2750" s="201" t="s">
        <v>6503</v>
      </c>
      <c r="F2750" s="276">
        <f t="shared" ref="F2750:F2813" si="456">G2750+H2750+I2750+J2750</f>
        <v>1.8395953899999998E-2</v>
      </c>
      <c r="G2750" s="276">
        <f t="shared" ref="G2750:G2813" si="457">M2750+N2750+O2750</f>
        <v>1.3775392579999999E-3</v>
      </c>
      <c r="H2750" s="276">
        <f t="shared" ref="H2750:H2813" si="458">K2750+L2750+P2750</f>
        <v>1.9845377820000001E-3</v>
      </c>
      <c r="I2750" s="276">
        <f t="shared" ref="I2750:I2813" si="459">Q2750+IF(R2750="x",0,R2750)+IF(S2750="x",0,S2750)+IF(T2750="x",0,T2750)+U2750</f>
        <v>1.2850688599999999E-3</v>
      </c>
      <c r="J2750" s="276">
        <v>1.3748808E-2</v>
      </c>
      <c r="K2750" s="276">
        <v>1.8560331E-3</v>
      </c>
      <c r="L2750" s="276">
        <v>8.9660957999999999E-5</v>
      </c>
      <c r="M2750" s="276">
        <v>8.0327628000000003E-5</v>
      </c>
      <c r="N2750" s="276">
        <v>8.2957527000000004E-4</v>
      </c>
      <c r="O2750" s="276">
        <v>4.6763635999999998E-4</v>
      </c>
      <c r="P2750" s="276">
        <v>3.8843724000000001E-5</v>
      </c>
      <c r="Q2750" s="276">
        <v>3.1515229E-4</v>
      </c>
      <c r="R2750" s="276">
        <v>0</v>
      </c>
      <c r="S2750" s="276">
        <v>0</v>
      </c>
      <c r="T2750" s="276">
        <v>0</v>
      </c>
      <c r="U2750" s="276">
        <v>9.6991657000000003E-4</v>
      </c>
      <c r="V2750" s="118"/>
      <c r="W2750" s="28">
        <f t="shared" ref="W2750:W2813" si="460">J2750/0.135</f>
        <v>0.10184302222222222</v>
      </c>
      <c r="X2750" s="191">
        <v>2.1433000999999998</v>
      </c>
      <c r="Y2750" s="191">
        <v>1.8768278</v>
      </c>
      <c r="Z2750" s="191">
        <v>0.20949066999999999</v>
      </c>
      <c r="AA2750" s="191">
        <v>3.1665728000000001E-5</v>
      </c>
      <c r="AB2750" s="191">
        <v>6.6327126999999996E-3</v>
      </c>
      <c r="AC2750" s="191">
        <v>2.8293037999999999E-3</v>
      </c>
      <c r="AD2750" s="191">
        <v>4.74879E-2</v>
      </c>
      <c r="AE2750" s="76">
        <v>1.5654487999999999E-7</v>
      </c>
      <c r="AF2750" s="76">
        <v>4.0701358999999999E-10</v>
      </c>
      <c r="AG2750" s="20">
        <v>1.4291022E-2</v>
      </c>
    </row>
    <row r="2751" spans="1:33" s="149" customFormat="1" x14ac:dyDescent="0.15">
      <c r="B2751" s="157" t="s">
        <v>6504</v>
      </c>
      <c r="C2751" s="288"/>
      <c r="D2751" s="118" t="s">
        <v>26</v>
      </c>
      <c r="E2751" s="201" t="s">
        <v>6505</v>
      </c>
      <c r="F2751" s="276">
        <f t="shared" si="456"/>
        <v>2.5622402624E-2</v>
      </c>
      <c r="G2751" s="276">
        <f t="shared" si="457"/>
        <v>2.9314948339999999E-3</v>
      </c>
      <c r="H2751" s="276">
        <f t="shared" si="458"/>
        <v>3.4583624000000001E-3</v>
      </c>
      <c r="I2751" s="276">
        <f t="shared" si="459"/>
        <v>1.3229683900000001E-3</v>
      </c>
      <c r="J2751" s="276">
        <v>1.7909576999999999E-2</v>
      </c>
      <c r="K2751" s="276">
        <v>3.2627902999999999E-3</v>
      </c>
      <c r="L2751" s="276">
        <v>1.3740869999999999E-4</v>
      </c>
      <c r="M2751" s="276">
        <v>9.9020993999999996E-5</v>
      </c>
      <c r="N2751" s="276">
        <v>2.3058750999999998E-3</v>
      </c>
      <c r="O2751" s="276">
        <v>5.2659874000000005E-4</v>
      </c>
      <c r="P2751" s="276">
        <v>5.8163399999999999E-5</v>
      </c>
      <c r="Q2751" s="276">
        <v>3.2932622E-4</v>
      </c>
      <c r="R2751" s="276">
        <v>0</v>
      </c>
      <c r="S2751" s="276">
        <v>0</v>
      </c>
      <c r="T2751" s="276">
        <v>0</v>
      </c>
      <c r="U2751" s="276">
        <v>9.9364217000000006E-4</v>
      </c>
      <c r="V2751" s="118"/>
      <c r="W2751" s="28">
        <f t="shared" si="460"/>
        <v>0.13266353333333333</v>
      </c>
      <c r="X2751" s="191">
        <v>2.4676787</v>
      </c>
      <c r="Y2751" s="191">
        <v>2.3434442999999998</v>
      </c>
      <c r="Z2751" s="191">
        <v>7.5392934999999994E-2</v>
      </c>
      <c r="AA2751" s="191">
        <v>7.0972440999999997E-5</v>
      </c>
      <c r="AB2751" s="191">
        <v>1.1690742E-2</v>
      </c>
      <c r="AC2751" s="191">
        <v>5.5843126999999999E-3</v>
      </c>
      <c r="AD2751" s="191">
        <v>3.1495519E-2</v>
      </c>
      <c r="AE2751" s="76">
        <v>2.3530976000000001E-7</v>
      </c>
      <c r="AF2751" s="76">
        <v>5.4855401999999995E-10</v>
      </c>
      <c r="AG2751" s="20">
        <v>1.7082987000000001E-2</v>
      </c>
    </row>
    <row r="2752" spans="1:33" s="149" customFormat="1" x14ac:dyDescent="0.15">
      <c r="B2752" s="157" t="s">
        <v>6506</v>
      </c>
      <c r="C2752" s="288"/>
      <c r="D2752" s="118" t="s">
        <v>26</v>
      </c>
      <c r="E2752" s="201" t="s">
        <v>6507</v>
      </c>
      <c r="F2752" s="276">
        <f t="shared" si="456"/>
        <v>2.6150069055000003E-2</v>
      </c>
      <c r="G2752" s="276">
        <f t="shared" si="457"/>
        <v>7.6338071000000001E-4</v>
      </c>
      <c r="H2752" s="276">
        <f t="shared" si="458"/>
        <v>7.3246986129999999E-3</v>
      </c>
      <c r="I2752" s="276">
        <f t="shared" si="459"/>
        <v>3.6878673200000002E-4</v>
      </c>
      <c r="J2752" s="276">
        <v>1.7693203000000001E-2</v>
      </c>
      <c r="K2752" s="276">
        <v>7.1820284000000002E-3</v>
      </c>
      <c r="L2752" s="276">
        <v>7.1820674000000004E-5</v>
      </c>
      <c r="M2752" s="276">
        <v>1.131243E-4</v>
      </c>
      <c r="N2752" s="276">
        <v>5.1000413000000001E-4</v>
      </c>
      <c r="O2752" s="276">
        <v>1.4025227999999999E-4</v>
      </c>
      <c r="P2752" s="276">
        <v>7.0849539E-5</v>
      </c>
      <c r="Q2752" s="276">
        <v>5.0221781999999998E-5</v>
      </c>
      <c r="R2752" s="276">
        <v>0</v>
      </c>
      <c r="S2752" s="276">
        <v>0</v>
      </c>
      <c r="T2752" s="276">
        <v>0</v>
      </c>
      <c r="U2752" s="276">
        <v>3.1856495000000002E-4</v>
      </c>
      <c r="V2752" s="118"/>
      <c r="W2752" s="28">
        <f t="shared" si="460"/>
        <v>0.13106076296296296</v>
      </c>
      <c r="X2752" s="191">
        <v>2.6031849</v>
      </c>
      <c r="Y2752" s="191">
        <v>2.5854539000000001</v>
      </c>
      <c r="Z2752" s="191">
        <v>1.0954011E-2</v>
      </c>
      <c r="AA2752" s="191">
        <v>1.2844693999999999E-5</v>
      </c>
      <c r="AB2752" s="191">
        <v>1.5513552E-3</v>
      </c>
      <c r="AC2752" s="191">
        <v>8.0924676999999997E-4</v>
      </c>
      <c r="AD2752" s="191">
        <v>4.4035052999999999E-3</v>
      </c>
      <c r="AE2752" s="76">
        <v>2.7009692000000001E-7</v>
      </c>
      <c r="AF2752" s="76">
        <v>5.9855691999999998E-10</v>
      </c>
      <c r="AG2752" s="20">
        <v>2.0101616999999999E-2</v>
      </c>
    </row>
    <row r="2753" spans="2:33" s="149" customFormat="1" x14ac:dyDescent="0.15">
      <c r="B2753" s="157" t="s">
        <v>6508</v>
      </c>
      <c r="C2753" s="288"/>
      <c r="D2753" s="118" t="s">
        <v>26</v>
      </c>
      <c r="E2753" s="201" t="s">
        <v>6509</v>
      </c>
      <c r="F2753" s="276">
        <f t="shared" si="456"/>
        <v>3.3673529139E-2</v>
      </c>
      <c r="G2753" s="276">
        <f t="shared" si="457"/>
        <v>1.0242415999999999E-3</v>
      </c>
      <c r="H2753" s="276">
        <f t="shared" si="458"/>
        <v>9.5689307819999993E-3</v>
      </c>
      <c r="I2753" s="276">
        <f t="shared" si="459"/>
        <v>4.73254757E-4</v>
      </c>
      <c r="J2753" s="276">
        <v>2.2607102E-2</v>
      </c>
      <c r="K2753" s="276">
        <v>9.3605431999999999E-3</v>
      </c>
      <c r="L2753" s="276">
        <v>1.1596178E-4</v>
      </c>
      <c r="M2753" s="276">
        <v>1.6042376999999999E-4</v>
      </c>
      <c r="N2753" s="276">
        <v>6.7289547999999999E-4</v>
      </c>
      <c r="O2753" s="276">
        <v>1.9092235000000001E-4</v>
      </c>
      <c r="P2753" s="276">
        <v>9.2425802000000004E-5</v>
      </c>
      <c r="Q2753" s="276">
        <v>6.5375306999999996E-5</v>
      </c>
      <c r="R2753" s="276">
        <v>0</v>
      </c>
      <c r="S2753" s="276">
        <v>0</v>
      </c>
      <c r="T2753" s="276">
        <v>0</v>
      </c>
      <c r="U2753" s="276">
        <v>4.0787944999999998E-4</v>
      </c>
      <c r="V2753" s="118"/>
      <c r="W2753" s="28">
        <f t="shared" si="460"/>
        <v>0.16746001481481482</v>
      </c>
      <c r="X2753" s="191">
        <v>3.3240666000000001</v>
      </c>
      <c r="Y2753" s="191">
        <v>3.3007453999999998</v>
      </c>
      <c r="Z2753" s="191">
        <v>1.4282459000000001E-2</v>
      </c>
      <c r="AA2753" s="191">
        <v>1.6555782999999998E-5</v>
      </c>
      <c r="AB2753" s="191">
        <v>2.1825775E-3</v>
      </c>
      <c r="AC2753" s="191">
        <v>1.0421625999999999E-3</v>
      </c>
      <c r="AD2753" s="191">
        <v>5.7974545999999998E-3</v>
      </c>
      <c r="AE2753" s="76">
        <v>3.4585431999999999E-7</v>
      </c>
      <c r="AF2753" s="76">
        <v>7.7375554999999995E-10</v>
      </c>
      <c r="AG2753" s="20">
        <v>2.5655984999999999E-2</v>
      </c>
    </row>
    <row r="2754" spans="2:33" s="149" customFormat="1" x14ac:dyDescent="0.15">
      <c r="B2754" s="157" t="s">
        <v>6510</v>
      </c>
      <c r="C2754" s="288"/>
      <c r="D2754" s="118" t="s">
        <v>26</v>
      </c>
      <c r="E2754" s="201" t="s">
        <v>6511</v>
      </c>
      <c r="F2754" s="276">
        <f t="shared" si="456"/>
        <v>2.4071988865000001E-2</v>
      </c>
      <c r="G2754" s="276">
        <f t="shared" si="457"/>
        <v>1.9068215439999999E-3</v>
      </c>
      <c r="H2754" s="276">
        <f t="shared" si="458"/>
        <v>2.6876758539999997E-3</v>
      </c>
      <c r="I2754" s="276">
        <f t="shared" si="459"/>
        <v>4.0156146700000002E-4</v>
      </c>
      <c r="J2754" s="276">
        <v>1.9075930000000001E-2</v>
      </c>
      <c r="K2754" s="276">
        <v>2.5616203999999998E-3</v>
      </c>
      <c r="L2754" s="276">
        <v>9.2272915999999999E-5</v>
      </c>
      <c r="M2754" s="276">
        <v>8.7243784000000003E-5</v>
      </c>
      <c r="N2754" s="276">
        <v>1.5883186E-3</v>
      </c>
      <c r="O2754" s="276">
        <v>2.3125916E-4</v>
      </c>
      <c r="P2754" s="276">
        <v>3.3782538000000001E-5</v>
      </c>
      <c r="Q2754" s="276">
        <v>7.8941356999999998E-5</v>
      </c>
      <c r="R2754" s="276">
        <v>0</v>
      </c>
      <c r="S2754" s="276">
        <v>0</v>
      </c>
      <c r="T2754" s="276">
        <v>0</v>
      </c>
      <c r="U2754" s="276">
        <v>3.2262011000000002E-4</v>
      </c>
      <c r="V2754" s="118"/>
      <c r="W2754" s="28">
        <f t="shared" si="460"/>
        <v>0.1413031851851852</v>
      </c>
      <c r="X2754" s="191">
        <v>2.8192560000000002</v>
      </c>
      <c r="Y2754" s="191">
        <v>2.7132958</v>
      </c>
      <c r="Z2754" s="191">
        <v>8.2536541000000005E-2</v>
      </c>
      <c r="AA2754" s="191">
        <v>2.2054353000000002E-5</v>
      </c>
      <c r="AB2754" s="191">
        <v>2.8920562000000001E-3</v>
      </c>
      <c r="AC2754" s="191">
        <v>1.0409047000000001E-3</v>
      </c>
      <c r="AD2754" s="191">
        <v>1.9468699999999999E-2</v>
      </c>
      <c r="AE2754" s="76">
        <v>2.2093639E-7</v>
      </c>
      <c r="AF2754" s="76">
        <v>5.5416224000000003E-10</v>
      </c>
      <c r="AG2754" s="20">
        <v>2.0555706E-2</v>
      </c>
    </row>
    <row r="2755" spans="2:33" s="149" customFormat="1" x14ac:dyDescent="0.15">
      <c r="B2755" s="157" t="s">
        <v>6512</v>
      </c>
      <c r="C2755" s="288"/>
      <c r="D2755" s="118" t="s">
        <v>26</v>
      </c>
      <c r="E2755" s="201" t="s">
        <v>6513</v>
      </c>
      <c r="F2755" s="276">
        <f t="shared" si="456"/>
        <v>3.4725048741999998E-2</v>
      </c>
      <c r="G2755" s="276">
        <f t="shared" si="457"/>
        <v>2.7725090299999997E-3</v>
      </c>
      <c r="H2755" s="276">
        <f t="shared" si="458"/>
        <v>4.0582367319999995E-3</v>
      </c>
      <c r="I2755" s="276">
        <f t="shared" si="459"/>
        <v>5.7692698000000005E-4</v>
      </c>
      <c r="J2755" s="276">
        <v>2.7317376000000001E-2</v>
      </c>
      <c r="K2755" s="276">
        <v>3.8535445000000002E-3</v>
      </c>
      <c r="L2755" s="276">
        <v>1.5443369E-4</v>
      </c>
      <c r="M2755" s="276">
        <v>1.3970395E-4</v>
      </c>
      <c r="N2755" s="276">
        <v>2.2910526999999998E-3</v>
      </c>
      <c r="O2755" s="276">
        <v>3.4175238000000002E-4</v>
      </c>
      <c r="P2755" s="276">
        <v>5.0258542000000002E-5</v>
      </c>
      <c r="Q2755" s="276">
        <v>1.1408599E-4</v>
      </c>
      <c r="R2755" s="276">
        <v>0</v>
      </c>
      <c r="S2755" s="276">
        <v>0</v>
      </c>
      <c r="T2755" s="276">
        <v>0</v>
      </c>
      <c r="U2755" s="276">
        <v>4.6284099000000001E-4</v>
      </c>
      <c r="V2755" s="118"/>
      <c r="W2755" s="28">
        <f t="shared" si="460"/>
        <v>0.20235093333333332</v>
      </c>
      <c r="X2755" s="191">
        <v>4.0352999000000001</v>
      </c>
      <c r="Y2755" s="191">
        <v>3.8832051999999999</v>
      </c>
      <c r="Z2755" s="191">
        <v>0.11824867</v>
      </c>
      <c r="AA2755" s="191">
        <v>3.1690879999999997E-5</v>
      </c>
      <c r="AB2755" s="191">
        <v>4.3229002999999998E-3</v>
      </c>
      <c r="AC2755" s="191">
        <v>1.4976487999999999E-3</v>
      </c>
      <c r="AD2755" s="191">
        <v>2.7993837000000001E-2</v>
      </c>
      <c r="AE2755" s="76">
        <v>3.1729788E-7</v>
      </c>
      <c r="AF2755" s="76">
        <v>8.0220614000000003E-10</v>
      </c>
      <c r="AG2755" s="20">
        <v>2.9413577999999999E-2</v>
      </c>
    </row>
    <row r="2756" spans="2:33" s="149" customFormat="1" x14ac:dyDescent="0.15">
      <c r="B2756" s="157" t="s">
        <v>6514</v>
      </c>
      <c r="C2756" s="288"/>
      <c r="D2756" s="118" t="s">
        <v>26</v>
      </c>
      <c r="E2756" s="201" t="s">
        <v>6515</v>
      </c>
      <c r="F2756" s="276">
        <f t="shared" si="456"/>
        <v>2.1981762400999999E-2</v>
      </c>
      <c r="G2756" s="276">
        <f t="shared" si="457"/>
        <v>3.7075788099999999E-4</v>
      </c>
      <c r="H2756" s="276">
        <f t="shared" si="458"/>
        <v>4.0314029369999992E-3</v>
      </c>
      <c r="I2756" s="276">
        <f t="shared" si="459"/>
        <v>3.5258158299999998E-4</v>
      </c>
      <c r="J2756" s="276">
        <v>1.7227019999999999E-2</v>
      </c>
      <c r="K2756" s="276">
        <v>3.9355329999999997E-3</v>
      </c>
      <c r="L2756" s="276">
        <v>5.5135495000000001E-5</v>
      </c>
      <c r="M2756" s="276">
        <v>6.2302607999999997E-5</v>
      </c>
      <c r="N2756" s="276">
        <v>2.2667069E-4</v>
      </c>
      <c r="O2756" s="276">
        <v>8.1784583000000003E-5</v>
      </c>
      <c r="P2756" s="276">
        <v>4.0734442000000002E-5</v>
      </c>
      <c r="Q2756" s="276">
        <v>4.0165803000000002E-5</v>
      </c>
      <c r="R2756" s="276">
        <v>0</v>
      </c>
      <c r="S2756" s="276">
        <v>0</v>
      </c>
      <c r="T2756" s="276">
        <v>0</v>
      </c>
      <c r="U2756" s="276">
        <v>3.1241578E-4</v>
      </c>
      <c r="V2756" s="118"/>
      <c r="W2756" s="28">
        <f t="shared" si="460"/>
        <v>0.12760755555555553</v>
      </c>
      <c r="X2756" s="191">
        <v>2.5750031</v>
      </c>
      <c r="Y2756" s="191">
        <v>2.5679287</v>
      </c>
      <c r="Z2756" s="191">
        <v>4.0189402000000004E-3</v>
      </c>
      <c r="AA2756" s="191">
        <v>3.9760504000000004E-6</v>
      </c>
      <c r="AB2756" s="191">
        <v>8.0440994999999996E-4</v>
      </c>
      <c r="AC2756" s="191">
        <v>2.7686456999999998E-4</v>
      </c>
      <c r="AD2756" s="191">
        <v>1.9701637999999999E-3</v>
      </c>
      <c r="AE2756" s="76">
        <v>2.0581105000000001E-7</v>
      </c>
      <c r="AF2756" s="76">
        <v>5.1648482000000003E-10</v>
      </c>
      <c r="AG2756" s="20">
        <v>2.0105367999999998E-2</v>
      </c>
    </row>
    <row r="2757" spans="2:33" s="149" customFormat="1" x14ac:dyDescent="0.15">
      <c r="B2757" s="157" t="s">
        <v>6516</v>
      </c>
      <c r="C2757" s="288"/>
      <c r="D2757" s="118" t="s">
        <v>26</v>
      </c>
      <c r="E2757" s="201" t="s">
        <v>6517</v>
      </c>
      <c r="F2757" s="276">
        <f t="shared" si="456"/>
        <v>2.0963780187E-2</v>
      </c>
      <c r="G2757" s="276">
        <f t="shared" si="457"/>
        <v>3.8767298899999999E-4</v>
      </c>
      <c r="H2757" s="276">
        <f t="shared" si="458"/>
        <v>3.9725532799999999E-3</v>
      </c>
      <c r="I2757" s="276">
        <f t="shared" si="459"/>
        <v>3.3452291799999998E-4</v>
      </c>
      <c r="J2757" s="276">
        <v>1.6269031E-2</v>
      </c>
      <c r="K2757" s="276">
        <v>3.8623825999999999E-3</v>
      </c>
      <c r="L2757" s="276">
        <v>7.0205222000000004E-5</v>
      </c>
      <c r="M2757" s="276">
        <v>7.0844573999999998E-5</v>
      </c>
      <c r="N2757" s="276">
        <v>2.3068074E-4</v>
      </c>
      <c r="O2757" s="276">
        <v>8.6147675E-5</v>
      </c>
      <c r="P2757" s="276">
        <v>3.9965458000000001E-5</v>
      </c>
      <c r="Q2757" s="276">
        <v>3.8857318000000001E-5</v>
      </c>
      <c r="R2757" s="276">
        <v>0</v>
      </c>
      <c r="S2757" s="276">
        <v>0</v>
      </c>
      <c r="T2757" s="276">
        <v>0</v>
      </c>
      <c r="U2757" s="276">
        <v>2.9566560000000001E-4</v>
      </c>
      <c r="V2757" s="118"/>
      <c r="W2757" s="28">
        <f t="shared" si="460"/>
        <v>0.12051134074074073</v>
      </c>
      <c r="X2757" s="191">
        <v>2.4301387000000001</v>
      </c>
      <c r="Y2757" s="191">
        <v>2.4229324999999999</v>
      </c>
      <c r="Z2757" s="191">
        <v>4.0272989999999998E-3</v>
      </c>
      <c r="AA2757" s="191">
        <v>3.8852845999999999E-6</v>
      </c>
      <c r="AB2757" s="191">
        <v>9.1142952000000004E-4</v>
      </c>
      <c r="AC2757" s="191">
        <v>2.6894240999999998E-4</v>
      </c>
      <c r="AD2757" s="191">
        <v>1.9946816000000001E-3</v>
      </c>
      <c r="AE2757" s="76">
        <v>1.9508066999999999E-7</v>
      </c>
      <c r="AF2757" s="76">
        <v>4.9467646999999998E-10</v>
      </c>
      <c r="AG2757" s="20">
        <v>1.8964686000000001E-2</v>
      </c>
    </row>
    <row r="2758" spans="2:33" s="149" customFormat="1" x14ac:dyDescent="0.15">
      <c r="B2758" s="157" t="s">
        <v>6518</v>
      </c>
      <c r="C2758" s="288"/>
      <c r="D2758" s="118" t="s">
        <v>26</v>
      </c>
      <c r="E2758" s="201" t="s">
        <v>6519</v>
      </c>
      <c r="F2758" s="276">
        <f t="shared" si="456"/>
        <v>2.7879595930999999E-2</v>
      </c>
      <c r="G2758" s="276">
        <f t="shared" si="457"/>
        <v>1.4053809100000002E-3</v>
      </c>
      <c r="H2758" s="276">
        <f t="shared" si="458"/>
        <v>2.623464926E-3</v>
      </c>
      <c r="I2758" s="276">
        <f t="shared" si="459"/>
        <v>5.0735409499999995E-4</v>
      </c>
      <c r="J2758" s="276">
        <v>2.3343395999999999E-2</v>
      </c>
      <c r="K2758" s="276">
        <v>2.4716242E-3</v>
      </c>
      <c r="L2758" s="276">
        <v>1.2119202E-4</v>
      </c>
      <c r="M2758" s="276">
        <v>1.116037E-4</v>
      </c>
      <c r="N2758" s="276">
        <v>1.0669637E-3</v>
      </c>
      <c r="O2758" s="276">
        <v>2.2681350999999999E-4</v>
      </c>
      <c r="P2758" s="276">
        <v>3.0648706E-5</v>
      </c>
      <c r="Q2758" s="276">
        <v>8.5194654999999996E-5</v>
      </c>
      <c r="R2758" s="276">
        <v>0</v>
      </c>
      <c r="S2758" s="276">
        <v>0</v>
      </c>
      <c r="T2758" s="276">
        <v>0</v>
      </c>
      <c r="U2758" s="276">
        <v>4.2215944E-4</v>
      </c>
      <c r="V2758" s="118"/>
      <c r="W2758" s="28">
        <f t="shared" si="460"/>
        <v>0.17291404444444441</v>
      </c>
      <c r="X2758" s="191">
        <v>3.6158155000000001</v>
      </c>
      <c r="Y2758" s="191">
        <v>3.5440619999999998</v>
      </c>
      <c r="Z2758" s="191">
        <v>5.0117472000000003E-2</v>
      </c>
      <c r="AA2758" s="191">
        <v>1.9320266999999998E-5</v>
      </c>
      <c r="AB2758" s="191">
        <v>3.3676404E-3</v>
      </c>
      <c r="AC2758" s="191">
        <v>1.2011661000000001E-3</v>
      </c>
      <c r="AD2758" s="191">
        <v>1.7047920000000001E-2</v>
      </c>
      <c r="AE2758" s="76">
        <v>2.3923400000000001E-7</v>
      </c>
      <c r="AF2758" s="76">
        <v>6.5638241000000005E-10</v>
      </c>
      <c r="AG2758" s="20">
        <v>2.7273713000000002E-2</v>
      </c>
    </row>
    <row r="2759" spans="2:33" s="149" customFormat="1" x14ac:dyDescent="0.15">
      <c r="B2759" s="157" t="s">
        <v>6520</v>
      </c>
      <c r="C2759" s="288"/>
      <c r="D2759" s="118" t="s">
        <v>26</v>
      </c>
      <c r="E2759" s="201" t="s">
        <v>6521</v>
      </c>
      <c r="F2759" s="276">
        <f t="shared" si="456"/>
        <v>1.29834693061E-2</v>
      </c>
      <c r="G2759" s="276">
        <f t="shared" si="457"/>
        <v>3.0996733499999998E-4</v>
      </c>
      <c r="H2759" s="276">
        <f t="shared" si="458"/>
        <v>4.6758134710000001E-4</v>
      </c>
      <c r="I2759" s="276">
        <f t="shared" si="459"/>
        <v>2.6535762399999997E-4</v>
      </c>
      <c r="J2759" s="276">
        <v>1.1940563E-2</v>
      </c>
      <c r="K2759" s="276">
        <v>4.2383421000000002E-4</v>
      </c>
      <c r="L2759" s="276">
        <v>3.9206793E-5</v>
      </c>
      <c r="M2759" s="276">
        <v>3.9877750000000003E-5</v>
      </c>
      <c r="N2759" s="276">
        <v>2.0029816E-4</v>
      </c>
      <c r="O2759" s="276">
        <v>6.9791425000000006E-5</v>
      </c>
      <c r="P2759" s="276">
        <v>4.5403440999999998E-6</v>
      </c>
      <c r="Q2759" s="276">
        <v>3.4137953999999998E-5</v>
      </c>
      <c r="R2759" s="276">
        <v>0</v>
      </c>
      <c r="S2759" s="276">
        <v>0</v>
      </c>
      <c r="T2759" s="276">
        <v>0</v>
      </c>
      <c r="U2759" s="276">
        <v>2.3121966999999999E-4</v>
      </c>
      <c r="V2759" s="118"/>
      <c r="W2759" s="28">
        <f t="shared" si="460"/>
        <v>8.8448614814814808E-2</v>
      </c>
      <c r="X2759" s="191">
        <v>1.9361877000000001</v>
      </c>
      <c r="Y2759" s="191">
        <v>1.9192667999999999</v>
      </c>
      <c r="Z2759" s="191">
        <v>5.5162891999999998E-3</v>
      </c>
      <c r="AA2759" s="191">
        <v>6.5150925E-6</v>
      </c>
      <c r="AB2759" s="191">
        <v>1.7820341000000001E-3</v>
      </c>
      <c r="AC2759" s="191">
        <v>6.5749107E-4</v>
      </c>
      <c r="AD2759" s="191">
        <v>8.9586297999999995E-3</v>
      </c>
      <c r="AE2759" s="76">
        <v>1.0267133E-7</v>
      </c>
      <c r="AF2759" s="76">
        <v>3.1019556E-10</v>
      </c>
      <c r="AG2759" s="20">
        <v>1.4992475999999999E-2</v>
      </c>
    </row>
    <row r="2760" spans="2:33" s="149" customFormat="1" x14ac:dyDescent="0.15">
      <c r="B2760" s="157" t="s">
        <v>6522</v>
      </c>
      <c r="C2760" s="288"/>
      <c r="D2760" s="118" t="s">
        <v>26</v>
      </c>
      <c r="E2760" s="201" t="s">
        <v>6523</v>
      </c>
      <c r="F2760" s="276">
        <f t="shared" si="456"/>
        <v>1.7351002223100001E-2</v>
      </c>
      <c r="G2760" s="276">
        <f t="shared" si="457"/>
        <v>4.4701011099999995E-4</v>
      </c>
      <c r="H2760" s="276">
        <f t="shared" si="458"/>
        <v>7.9424526509999996E-4</v>
      </c>
      <c r="I2760" s="276">
        <f t="shared" si="459"/>
        <v>3.51685847E-4</v>
      </c>
      <c r="J2760" s="276">
        <v>1.5758061E-2</v>
      </c>
      <c r="K2760" s="276">
        <v>7.1646728999999996E-4</v>
      </c>
      <c r="L2760" s="276">
        <v>7.0172329000000005E-5</v>
      </c>
      <c r="M2760" s="276">
        <v>6.4844421000000003E-5</v>
      </c>
      <c r="N2760" s="276">
        <v>2.8105483999999999E-4</v>
      </c>
      <c r="O2760" s="276">
        <v>1.0111085E-4</v>
      </c>
      <c r="P2760" s="276">
        <v>7.6056460999999996E-6</v>
      </c>
      <c r="Q2760" s="276">
        <v>4.5967777000000001E-5</v>
      </c>
      <c r="R2760" s="276">
        <v>0</v>
      </c>
      <c r="S2760" s="276">
        <v>0</v>
      </c>
      <c r="T2760" s="276">
        <v>0</v>
      </c>
      <c r="U2760" s="276">
        <v>3.0571807000000001E-4</v>
      </c>
      <c r="V2760" s="118"/>
      <c r="W2760" s="28">
        <f t="shared" si="460"/>
        <v>0.11672637777777778</v>
      </c>
      <c r="X2760" s="191">
        <v>2.5529096</v>
      </c>
      <c r="Y2760" s="191">
        <v>2.5300921000000001</v>
      </c>
      <c r="Z2760" s="191">
        <v>7.5048594000000001E-3</v>
      </c>
      <c r="AA2760" s="191">
        <v>8.7157746000000007E-6</v>
      </c>
      <c r="AB2760" s="191">
        <v>2.5012197000000001E-3</v>
      </c>
      <c r="AC2760" s="191">
        <v>8.7346931000000004E-4</v>
      </c>
      <c r="AD2760" s="191">
        <v>1.1929313E-2</v>
      </c>
      <c r="AE2760" s="76">
        <v>1.3638467000000001E-7</v>
      </c>
      <c r="AF2760" s="76">
        <v>4.1661458E-10</v>
      </c>
      <c r="AG2760" s="20">
        <v>1.9758524999999999E-2</v>
      </c>
    </row>
    <row r="2761" spans="2:33" s="149" customFormat="1" x14ac:dyDescent="0.15">
      <c r="B2761" s="157" t="s">
        <v>6524</v>
      </c>
      <c r="C2761" s="288"/>
      <c r="D2761" s="118" t="s">
        <v>26</v>
      </c>
      <c r="E2761" s="201" t="s">
        <v>6525</v>
      </c>
      <c r="F2761" s="276">
        <f t="shared" si="456"/>
        <v>2.4426456131000002E-2</v>
      </c>
      <c r="G2761" s="276">
        <f t="shared" si="457"/>
        <v>1.2025910930000001E-3</v>
      </c>
      <c r="H2761" s="276">
        <f t="shared" si="458"/>
        <v>2.1264394450000003E-3</v>
      </c>
      <c r="I2761" s="276">
        <f t="shared" si="459"/>
        <v>4.4712759299999998E-4</v>
      </c>
      <c r="J2761" s="276">
        <v>2.0650298000000001E-2</v>
      </c>
      <c r="K2761" s="276">
        <v>2.0143901000000001E-3</v>
      </c>
      <c r="L2761" s="276">
        <v>8.6692879000000001E-5</v>
      </c>
      <c r="M2761" s="276">
        <v>8.5136723000000004E-5</v>
      </c>
      <c r="N2761" s="276">
        <v>9.2668041000000003E-4</v>
      </c>
      <c r="O2761" s="276">
        <v>1.9077396E-4</v>
      </c>
      <c r="P2761" s="276">
        <v>2.5356466000000001E-5</v>
      </c>
      <c r="Q2761" s="276">
        <v>7.4382972999999995E-5</v>
      </c>
      <c r="R2761" s="276">
        <v>0</v>
      </c>
      <c r="S2761" s="276">
        <v>0</v>
      </c>
      <c r="T2761" s="276">
        <v>0</v>
      </c>
      <c r="U2761" s="276">
        <v>3.7274462000000001E-4</v>
      </c>
      <c r="V2761" s="118"/>
      <c r="W2761" s="28">
        <f t="shared" si="460"/>
        <v>0.15296517037037036</v>
      </c>
      <c r="X2761" s="191">
        <v>3.2008497999999999</v>
      </c>
      <c r="Y2761" s="191">
        <v>3.1378322000000001</v>
      </c>
      <c r="Z2761" s="191">
        <v>4.4172018E-2</v>
      </c>
      <c r="AA2761" s="191">
        <v>1.6974346E-5</v>
      </c>
      <c r="AB2761" s="191">
        <v>2.8116734999999999E-3</v>
      </c>
      <c r="AC2761" s="191">
        <v>1.0559428999999999E-3</v>
      </c>
      <c r="AD2761" s="191">
        <v>1.4960920000000001E-2</v>
      </c>
      <c r="AE2761" s="76">
        <v>2.1072637E-7</v>
      </c>
      <c r="AF2761" s="76">
        <v>5.7266169999999999E-10</v>
      </c>
      <c r="AG2761" s="20">
        <v>2.4153013000000001E-2</v>
      </c>
    </row>
    <row r="2762" spans="2:33" s="149" customFormat="1" x14ac:dyDescent="0.15">
      <c r="B2762" s="157" t="s">
        <v>6526</v>
      </c>
      <c r="C2762" s="288"/>
      <c r="D2762" s="118" t="s">
        <v>26</v>
      </c>
      <c r="E2762" s="201" t="s">
        <v>6527</v>
      </c>
      <c r="F2762" s="276">
        <f t="shared" si="456"/>
        <v>3.9625881584000003E-2</v>
      </c>
      <c r="G2762" s="276">
        <f t="shared" si="457"/>
        <v>1.9974964300000001E-3</v>
      </c>
      <c r="H2762" s="276">
        <f t="shared" si="458"/>
        <v>3.7287868840000004E-3</v>
      </c>
      <c r="I2762" s="276">
        <f t="shared" si="459"/>
        <v>7.2111327000000001E-4</v>
      </c>
      <c r="J2762" s="276">
        <v>3.3178485000000001E-2</v>
      </c>
      <c r="K2762" s="276">
        <v>3.5129724000000002E-3</v>
      </c>
      <c r="L2762" s="276">
        <v>1.7225281999999999E-4</v>
      </c>
      <c r="M2762" s="276">
        <v>1.5862474E-4</v>
      </c>
      <c r="N2762" s="276">
        <v>1.5164967E-3</v>
      </c>
      <c r="O2762" s="276">
        <v>3.2237499E-4</v>
      </c>
      <c r="P2762" s="276">
        <v>4.3561664000000002E-5</v>
      </c>
      <c r="Q2762" s="276">
        <v>1.2108900000000001E-4</v>
      </c>
      <c r="R2762" s="276">
        <v>0</v>
      </c>
      <c r="S2762" s="276">
        <v>0</v>
      </c>
      <c r="T2762" s="276">
        <v>0</v>
      </c>
      <c r="U2762" s="276">
        <v>6.0002427000000001E-4</v>
      </c>
      <c r="V2762" s="118"/>
      <c r="W2762" s="28">
        <f t="shared" si="460"/>
        <v>0.24576655555555554</v>
      </c>
      <c r="X2762" s="191">
        <v>5.1392363000000003</v>
      </c>
      <c r="Y2762" s="191">
        <v>5.0372513999999997</v>
      </c>
      <c r="Z2762" s="191">
        <v>7.1233032000000002E-2</v>
      </c>
      <c r="AA2762" s="191">
        <v>2.7460309E-5</v>
      </c>
      <c r="AB2762" s="191">
        <v>4.7864982000000002E-3</v>
      </c>
      <c r="AC2762" s="191">
        <v>1.7072435E-3</v>
      </c>
      <c r="AD2762" s="191">
        <v>2.4230588000000001E-2</v>
      </c>
      <c r="AE2762" s="76">
        <v>3.4002848E-7</v>
      </c>
      <c r="AF2762" s="76">
        <v>9.3293065E-10</v>
      </c>
      <c r="AG2762" s="20">
        <v>3.8764713999999999E-2</v>
      </c>
    </row>
    <row r="2763" spans="2:33" s="149" customFormat="1" x14ac:dyDescent="0.15">
      <c r="B2763" s="157" t="s">
        <v>6528</v>
      </c>
      <c r="C2763" s="288"/>
      <c r="D2763" s="118" t="s">
        <v>26</v>
      </c>
      <c r="E2763" s="201" t="s">
        <v>6529</v>
      </c>
      <c r="F2763" s="276">
        <f t="shared" si="456"/>
        <v>1.8565031613999999E-2</v>
      </c>
      <c r="G2763" s="276">
        <f t="shared" si="457"/>
        <v>3.1312898900000003E-4</v>
      </c>
      <c r="H2763" s="276">
        <f t="shared" si="458"/>
        <v>3.4047825280000004E-3</v>
      </c>
      <c r="I2763" s="276">
        <f t="shared" si="459"/>
        <v>2.97778097E-4</v>
      </c>
      <c r="J2763" s="276">
        <v>1.4549342E-2</v>
      </c>
      <c r="K2763" s="276">
        <v>3.3238141000000001E-3</v>
      </c>
      <c r="L2763" s="276">
        <v>4.6565542000000002E-5</v>
      </c>
      <c r="M2763" s="276">
        <v>5.2618601000000001E-5</v>
      </c>
      <c r="N2763" s="276">
        <v>1.9143799000000001E-4</v>
      </c>
      <c r="O2763" s="276">
        <v>6.9072398000000001E-5</v>
      </c>
      <c r="P2763" s="276">
        <v>3.4402885999999997E-5</v>
      </c>
      <c r="Q2763" s="276">
        <v>3.3922637000000001E-5</v>
      </c>
      <c r="R2763" s="276">
        <v>0</v>
      </c>
      <c r="S2763" s="276">
        <v>0</v>
      </c>
      <c r="T2763" s="276">
        <v>0</v>
      </c>
      <c r="U2763" s="276">
        <v>2.6385546000000002E-4</v>
      </c>
      <c r="V2763" s="118"/>
      <c r="W2763" s="28">
        <f t="shared" si="460"/>
        <v>0.1077729037037037</v>
      </c>
      <c r="X2763" s="191">
        <v>2.1747589000000001</v>
      </c>
      <c r="Y2763" s="191">
        <v>2.1687842000000002</v>
      </c>
      <c r="Z2763" s="191">
        <v>3.3942562000000001E-3</v>
      </c>
      <c r="AA2763" s="191">
        <v>3.3580331000000001E-6</v>
      </c>
      <c r="AB2763" s="191">
        <v>6.7937659999999997E-4</v>
      </c>
      <c r="AC2763" s="191">
        <v>2.3383017E-4</v>
      </c>
      <c r="AD2763" s="191">
        <v>1.6639300999999999E-3</v>
      </c>
      <c r="AE2763" s="76">
        <v>1.7382086E-7</v>
      </c>
      <c r="AF2763" s="76">
        <v>4.3620519000000001E-10</v>
      </c>
      <c r="AG2763" s="20">
        <v>1.6980301E-2</v>
      </c>
    </row>
    <row r="2764" spans="2:33" s="149" customFormat="1" x14ac:dyDescent="0.15">
      <c r="B2764" s="157" t="s">
        <v>6530</v>
      </c>
      <c r="C2764" s="288"/>
      <c r="D2764" s="118" t="s">
        <v>26</v>
      </c>
      <c r="E2764" s="201" t="s">
        <v>6531</v>
      </c>
      <c r="F2764" s="276">
        <f t="shared" si="456"/>
        <v>2.5152702913000001E-2</v>
      </c>
      <c r="G2764" s="276">
        <f t="shared" si="457"/>
        <v>4.6513657999999996E-4</v>
      </c>
      <c r="H2764" s="276">
        <f t="shared" si="458"/>
        <v>4.7663389430000003E-3</v>
      </c>
      <c r="I2764" s="276">
        <f t="shared" si="459"/>
        <v>4.0136639000000002E-4</v>
      </c>
      <c r="J2764" s="276">
        <v>1.9519860999999999E-2</v>
      </c>
      <c r="K2764" s="276">
        <v>4.6341541999999998E-3</v>
      </c>
      <c r="L2764" s="276">
        <v>8.4233492000000004E-5</v>
      </c>
      <c r="M2764" s="276">
        <v>8.5000570000000005E-5</v>
      </c>
      <c r="N2764" s="276">
        <v>2.7677460999999998E-4</v>
      </c>
      <c r="O2764" s="276">
        <v>1.033614E-4</v>
      </c>
      <c r="P2764" s="276">
        <v>4.7951251000000002E-5</v>
      </c>
      <c r="Q2764" s="276">
        <v>4.662168E-5</v>
      </c>
      <c r="R2764" s="276">
        <v>0</v>
      </c>
      <c r="S2764" s="276">
        <v>0</v>
      </c>
      <c r="T2764" s="276">
        <v>0</v>
      </c>
      <c r="U2764" s="276">
        <v>3.5474471000000003E-4</v>
      </c>
      <c r="V2764" s="118"/>
      <c r="W2764" s="28">
        <f t="shared" si="460"/>
        <v>0.14459156296296294</v>
      </c>
      <c r="X2764" s="191">
        <v>2.9157234999999999</v>
      </c>
      <c r="Y2764" s="191">
        <v>2.9070773999999999</v>
      </c>
      <c r="Z2764" s="191">
        <v>4.8320237999999998E-3</v>
      </c>
      <c r="AA2764" s="191">
        <v>4.6616317999999997E-6</v>
      </c>
      <c r="AB2764" s="191">
        <v>1.0935490999999999E-3</v>
      </c>
      <c r="AC2764" s="191">
        <v>3.2268198E-4</v>
      </c>
      <c r="AD2764" s="191">
        <v>2.3932534999999999E-3</v>
      </c>
      <c r="AE2764" s="76">
        <v>2.3406112999999999E-7</v>
      </c>
      <c r="AF2764" s="76">
        <v>5.9352130000000004E-10</v>
      </c>
      <c r="AG2764" s="20">
        <v>2.2754165999999999E-2</v>
      </c>
    </row>
    <row r="2765" spans="2:33" s="149" customFormat="1" x14ac:dyDescent="0.15">
      <c r="B2765" s="157" t="s">
        <v>6532</v>
      </c>
      <c r="C2765" s="288"/>
      <c r="D2765" s="118" t="s">
        <v>26</v>
      </c>
      <c r="E2765" s="201" t="s">
        <v>6533</v>
      </c>
      <c r="F2765" s="276">
        <f t="shared" si="456"/>
        <v>2.2484220106E-2</v>
      </c>
      <c r="G2765" s="276">
        <f t="shared" si="457"/>
        <v>8.5485565000000007E-4</v>
      </c>
      <c r="H2765" s="276">
        <f t="shared" si="458"/>
        <v>3.1290557940000002E-3</v>
      </c>
      <c r="I2765" s="276">
        <f t="shared" si="459"/>
        <v>4.0438566200000001E-4</v>
      </c>
      <c r="J2765" s="276">
        <v>1.8095923E-2</v>
      </c>
      <c r="K2765" s="276">
        <v>2.9665831000000001E-3</v>
      </c>
      <c r="L2765" s="276">
        <v>1.4413358E-4</v>
      </c>
      <c r="M2765" s="276">
        <v>1.7280358000000001E-4</v>
      </c>
      <c r="N2765" s="276">
        <v>5.2121553000000005E-4</v>
      </c>
      <c r="O2765" s="276">
        <v>1.6083653999999999E-4</v>
      </c>
      <c r="P2765" s="276">
        <v>1.8339114E-5</v>
      </c>
      <c r="Q2765" s="276">
        <v>5.7216071999999999E-5</v>
      </c>
      <c r="R2765" s="276">
        <v>0</v>
      </c>
      <c r="S2765" s="276">
        <v>0</v>
      </c>
      <c r="T2765" s="276">
        <v>0</v>
      </c>
      <c r="U2765" s="276">
        <v>3.4716959000000001E-4</v>
      </c>
      <c r="V2765" s="118"/>
      <c r="W2765" s="28">
        <f t="shared" si="460"/>
        <v>0.13404387407407406</v>
      </c>
      <c r="X2765" s="191">
        <v>2.7092482000000002</v>
      </c>
      <c r="Y2765" s="191">
        <v>2.6916185000000001</v>
      </c>
      <c r="Z2765" s="191">
        <v>8.5280948000000002E-3</v>
      </c>
      <c r="AA2765" s="191">
        <v>1.5324561999999998E-5</v>
      </c>
      <c r="AB2765" s="191">
        <v>2.6669506000000002E-3</v>
      </c>
      <c r="AC2765" s="191">
        <v>9.1762910000000003E-4</v>
      </c>
      <c r="AD2765" s="191">
        <v>5.5016313000000004E-3</v>
      </c>
      <c r="AE2765" s="76">
        <v>1.9175384000000001E-7</v>
      </c>
      <c r="AF2765" s="76">
        <v>5.3159466E-10</v>
      </c>
      <c r="AG2765" s="20">
        <v>2.085153E-2</v>
      </c>
    </row>
    <row r="2766" spans="2:33" s="149" customFormat="1" x14ac:dyDescent="0.15">
      <c r="B2766" s="157" t="s">
        <v>6534</v>
      </c>
      <c r="C2766" s="288"/>
      <c r="D2766" s="118" t="s">
        <v>26</v>
      </c>
      <c r="E2766" s="201" t="s">
        <v>6535</v>
      </c>
      <c r="F2766" s="276">
        <f t="shared" si="456"/>
        <v>2.2484217996000002E-2</v>
      </c>
      <c r="G2766" s="276">
        <f t="shared" si="457"/>
        <v>8.5485565000000007E-4</v>
      </c>
      <c r="H2766" s="276">
        <f t="shared" si="458"/>
        <v>3.1290556840000002E-3</v>
      </c>
      <c r="I2766" s="276">
        <f t="shared" si="459"/>
        <v>4.0438566200000001E-4</v>
      </c>
      <c r="J2766" s="276">
        <v>1.8095921000000001E-2</v>
      </c>
      <c r="K2766" s="276">
        <v>2.9665830000000001E-3</v>
      </c>
      <c r="L2766" s="276">
        <v>1.4413357000000001E-4</v>
      </c>
      <c r="M2766" s="276">
        <v>1.7280358000000001E-4</v>
      </c>
      <c r="N2766" s="276">
        <v>5.2121553000000005E-4</v>
      </c>
      <c r="O2766" s="276">
        <v>1.6083653999999999E-4</v>
      </c>
      <c r="P2766" s="276">
        <v>1.8339114E-5</v>
      </c>
      <c r="Q2766" s="276">
        <v>5.7216071999999999E-5</v>
      </c>
      <c r="R2766" s="276">
        <v>0</v>
      </c>
      <c r="S2766" s="276">
        <v>0</v>
      </c>
      <c r="T2766" s="276">
        <v>0</v>
      </c>
      <c r="U2766" s="276">
        <v>3.4716959000000001E-4</v>
      </c>
      <c r="V2766" s="118"/>
      <c r="W2766" s="28">
        <f t="shared" si="460"/>
        <v>0.13404385925925927</v>
      </c>
      <c r="X2766" s="191">
        <v>2.7092482000000002</v>
      </c>
      <c r="Y2766" s="191">
        <v>2.6916185000000001</v>
      </c>
      <c r="Z2766" s="191">
        <v>8.5280948000000002E-3</v>
      </c>
      <c r="AA2766" s="191">
        <v>1.5324561999999998E-5</v>
      </c>
      <c r="AB2766" s="191">
        <v>2.6669506000000002E-3</v>
      </c>
      <c r="AC2766" s="191">
        <v>9.1762910000000003E-4</v>
      </c>
      <c r="AD2766" s="191">
        <v>5.5016313000000004E-3</v>
      </c>
      <c r="AE2766" s="76">
        <v>1.9175381999999999E-7</v>
      </c>
      <c r="AF2766" s="76">
        <v>5.3159460000000004E-10</v>
      </c>
      <c r="AG2766" s="20">
        <v>2.085153E-2</v>
      </c>
    </row>
    <row r="2767" spans="2:33" s="149" customFormat="1" x14ac:dyDescent="0.15">
      <c r="B2767" s="157" t="s">
        <v>6536</v>
      </c>
      <c r="C2767" s="288"/>
      <c r="D2767" s="118" t="s">
        <v>26</v>
      </c>
      <c r="E2767" s="201" t="s">
        <v>6537</v>
      </c>
      <c r="F2767" s="276">
        <f t="shared" si="456"/>
        <v>2.3054156815999999E-2</v>
      </c>
      <c r="G2767" s="276">
        <f t="shared" si="457"/>
        <v>8.7652467999999994E-4</v>
      </c>
      <c r="H2767" s="276">
        <f t="shared" si="458"/>
        <v>3.2083720479999999E-3</v>
      </c>
      <c r="I2767" s="276">
        <f t="shared" si="459"/>
        <v>4.1463608799999999E-4</v>
      </c>
      <c r="J2767" s="276">
        <v>1.8554623999999999E-2</v>
      </c>
      <c r="K2767" s="276">
        <v>3.0417808999999999E-3</v>
      </c>
      <c r="L2767" s="276">
        <v>1.4778717E-4</v>
      </c>
      <c r="M2767" s="276">
        <v>1.7718382999999999E-4</v>
      </c>
      <c r="N2767" s="276">
        <v>5.3442745000000002E-4</v>
      </c>
      <c r="O2767" s="276">
        <v>1.6491340000000001E-4</v>
      </c>
      <c r="P2767" s="276">
        <v>1.8803978000000001E-5</v>
      </c>
      <c r="Q2767" s="276">
        <v>5.8666397999999999E-5</v>
      </c>
      <c r="R2767" s="276">
        <v>0</v>
      </c>
      <c r="S2767" s="276">
        <v>0</v>
      </c>
      <c r="T2767" s="276">
        <v>0</v>
      </c>
      <c r="U2767" s="276">
        <v>3.5596968999999999E-4</v>
      </c>
      <c r="V2767" s="118"/>
      <c r="W2767" s="28">
        <f t="shared" si="460"/>
        <v>0.13744165925925925</v>
      </c>
      <c r="X2767" s="191">
        <v>2.7779219999999998</v>
      </c>
      <c r="Y2767" s="191">
        <v>2.7598455</v>
      </c>
      <c r="Z2767" s="191">
        <v>8.7442661000000001E-3</v>
      </c>
      <c r="AA2767" s="191">
        <v>1.5713009000000001E-5</v>
      </c>
      <c r="AB2767" s="191">
        <v>2.7345527000000001E-3</v>
      </c>
      <c r="AC2767" s="191">
        <v>9.4088953999999999E-4</v>
      </c>
      <c r="AD2767" s="191">
        <v>5.6410864999999998E-3</v>
      </c>
      <c r="AE2767" s="76">
        <v>1.9661448000000001E-7</v>
      </c>
      <c r="AF2767" s="76">
        <v>5.4506981000000004E-10</v>
      </c>
      <c r="AG2767" s="20">
        <v>2.1380072999999999E-2</v>
      </c>
    </row>
    <row r="2768" spans="2:33" s="149" customFormat="1" x14ac:dyDescent="0.15">
      <c r="B2768" s="157" t="s">
        <v>6538</v>
      </c>
      <c r="C2768" s="288"/>
      <c r="D2768" s="118" t="s">
        <v>26</v>
      </c>
      <c r="E2768" s="201" t="s">
        <v>6539</v>
      </c>
      <c r="F2768" s="276">
        <f t="shared" si="456"/>
        <v>2.2484217996000002E-2</v>
      </c>
      <c r="G2768" s="276">
        <f t="shared" si="457"/>
        <v>8.5485565000000007E-4</v>
      </c>
      <c r="H2768" s="276">
        <f t="shared" si="458"/>
        <v>3.1290556840000002E-3</v>
      </c>
      <c r="I2768" s="276">
        <f t="shared" si="459"/>
        <v>4.0438566200000001E-4</v>
      </c>
      <c r="J2768" s="276">
        <v>1.8095921000000001E-2</v>
      </c>
      <c r="K2768" s="276">
        <v>2.9665830000000001E-3</v>
      </c>
      <c r="L2768" s="276">
        <v>1.4413357000000001E-4</v>
      </c>
      <c r="M2768" s="276">
        <v>1.7280358000000001E-4</v>
      </c>
      <c r="N2768" s="276">
        <v>5.2121553000000005E-4</v>
      </c>
      <c r="O2768" s="276">
        <v>1.6083653999999999E-4</v>
      </c>
      <c r="P2768" s="276">
        <v>1.8339114E-5</v>
      </c>
      <c r="Q2768" s="276">
        <v>5.7216071999999999E-5</v>
      </c>
      <c r="R2768" s="276">
        <v>0</v>
      </c>
      <c r="S2768" s="276">
        <v>0</v>
      </c>
      <c r="T2768" s="276">
        <v>0</v>
      </c>
      <c r="U2768" s="276">
        <v>3.4716959000000001E-4</v>
      </c>
      <c r="V2768" s="118"/>
      <c r="W2768" s="28">
        <f t="shared" si="460"/>
        <v>0.13404385925925927</v>
      </c>
      <c r="X2768" s="191">
        <v>2.7092482000000002</v>
      </c>
      <c r="Y2768" s="191">
        <v>2.6916185000000001</v>
      </c>
      <c r="Z2768" s="191">
        <v>8.5280948000000002E-3</v>
      </c>
      <c r="AA2768" s="191">
        <v>1.5324561999999998E-5</v>
      </c>
      <c r="AB2768" s="191">
        <v>2.6669506000000002E-3</v>
      </c>
      <c r="AC2768" s="191">
        <v>9.1762910000000003E-4</v>
      </c>
      <c r="AD2768" s="191">
        <v>5.5016313000000004E-3</v>
      </c>
      <c r="AE2768" s="76">
        <v>1.9175381999999999E-7</v>
      </c>
      <c r="AF2768" s="76">
        <v>5.3159460999999998E-10</v>
      </c>
      <c r="AG2768" s="20">
        <v>2.085153E-2</v>
      </c>
    </row>
    <row r="2769" spans="1:33" s="149" customFormat="1" x14ac:dyDescent="0.15">
      <c r="B2769" s="157" t="s">
        <v>6540</v>
      </c>
      <c r="C2769" s="288"/>
      <c r="D2769" s="118" t="s">
        <v>26</v>
      </c>
      <c r="E2769" s="201" t="s">
        <v>6541</v>
      </c>
      <c r="F2769" s="276">
        <f t="shared" si="456"/>
        <v>2.2484217996000002E-2</v>
      </c>
      <c r="G2769" s="276">
        <f t="shared" si="457"/>
        <v>8.5485565000000007E-4</v>
      </c>
      <c r="H2769" s="276">
        <f t="shared" si="458"/>
        <v>3.1290556840000002E-3</v>
      </c>
      <c r="I2769" s="276">
        <f t="shared" si="459"/>
        <v>4.0438566200000001E-4</v>
      </c>
      <c r="J2769" s="276">
        <v>1.8095921000000001E-2</v>
      </c>
      <c r="K2769" s="276">
        <v>2.9665830000000001E-3</v>
      </c>
      <c r="L2769" s="276">
        <v>1.4413357000000001E-4</v>
      </c>
      <c r="M2769" s="276">
        <v>1.7280358000000001E-4</v>
      </c>
      <c r="N2769" s="276">
        <v>5.2121553000000005E-4</v>
      </c>
      <c r="O2769" s="276">
        <v>1.6083653999999999E-4</v>
      </c>
      <c r="P2769" s="276">
        <v>1.8339114E-5</v>
      </c>
      <c r="Q2769" s="276">
        <v>5.7216071999999999E-5</v>
      </c>
      <c r="R2769" s="276">
        <v>0</v>
      </c>
      <c r="S2769" s="276">
        <v>0</v>
      </c>
      <c r="T2769" s="276">
        <v>0</v>
      </c>
      <c r="U2769" s="276">
        <v>3.4716959000000001E-4</v>
      </c>
      <c r="V2769" s="118"/>
      <c r="W2769" s="28">
        <f t="shared" si="460"/>
        <v>0.13404385925925927</v>
      </c>
      <c r="X2769" s="191">
        <v>2.7092482000000002</v>
      </c>
      <c r="Y2769" s="191">
        <v>2.6916185000000001</v>
      </c>
      <c r="Z2769" s="191">
        <v>8.5280948000000002E-3</v>
      </c>
      <c r="AA2769" s="191">
        <v>1.5324561999999998E-5</v>
      </c>
      <c r="AB2769" s="191">
        <v>2.6669506000000002E-3</v>
      </c>
      <c r="AC2769" s="191">
        <v>9.1762910000000003E-4</v>
      </c>
      <c r="AD2769" s="191">
        <v>5.5016313000000004E-3</v>
      </c>
      <c r="AE2769" s="76">
        <v>1.9175381999999999E-7</v>
      </c>
      <c r="AF2769" s="76">
        <v>5.3159460999999998E-10</v>
      </c>
      <c r="AG2769" s="20">
        <v>2.085153E-2</v>
      </c>
    </row>
    <row r="2770" spans="1:33" s="149" customFormat="1" x14ac:dyDescent="0.15">
      <c r="B2770" s="157" t="s">
        <v>6542</v>
      </c>
      <c r="C2770" s="288"/>
      <c r="D2770" s="118" t="s">
        <v>26</v>
      </c>
      <c r="E2770" s="201" t="s">
        <v>6543</v>
      </c>
      <c r="F2770" s="276">
        <f t="shared" si="456"/>
        <v>2.2484217996000002E-2</v>
      </c>
      <c r="G2770" s="276">
        <f t="shared" si="457"/>
        <v>8.5485565000000007E-4</v>
      </c>
      <c r="H2770" s="276">
        <f t="shared" si="458"/>
        <v>3.1290556840000002E-3</v>
      </c>
      <c r="I2770" s="276">
        <f t="shared" si="459"/>
        <v>4.0438566200000001E-4</v>
      </c>
      <c r="J2770" s="276">
        <v>1.8095921000000001E-2</v>
      </c>
      <c r="K2770" s="276">
        <v>2.9665830000000001E-3</v>
      </c>
      <c r="L2770" s="276">
        <v>1.4413357000000001E-4</v>
      </c>
      <c r="M2770" s="276">
        <v>1.7280358000000001E-4</v>
      </c>
      <c r="N2770" s="276">
        <v>5.2121553000000005E-4</v>
      </c>
      <c r="O2770" s="276">
        <v>1.6083653999999999E-4</v>
      </c>
      <c r="P2770" s="276">
        <v>1.8339114E-5</v>
      </c>
      <c r="Q2770" s="276">
        <v>5.7216071999999999E-5</v>
      </c>
      <c r="R2770" s="276">
        <v>0</v>
      </c>
      <c r="S2770" s="276">
        <v>0</v>
      </c>
      <c r="T2770" s="276">
        <v>0</v>
      </c>
      <c r="U2770" s="276">
        <v>3.4716959000000001E-4</v>
      </c>
      <c r="V2770" s="118"/>
      <c r="W2770" s="28">
        <f t="shared" si="460"/>
        <v>0.13404385925925927</v>
      </c>
      <c r="X2770" s="191">
        <v>2.7092482000000002</v>
      </c>
      <c r="Y2770" s="191">
        <v>2.6916185000000001</v>
      </c>
      <c r="Z2770" s="191">
        <v>8.5280948000000002E-3</v>
      </c>
      <c r="AA2770" s="191">
        <v>1.5324561999999998E-5</v>
      </c>
      <c r="AB2770" s="191">
        <v>2.6669506000000002E-3</v>
      </c>
      <c r="AC2770" s="191">
        <v>9.1762910000000003E-4</v>
      </c>
      <c r="AD2770" s="191">
        <v>5.5016313000000004E-3</v>
      </c>
      <c r="AE2770" s="76">
        <v>1.9175383E-7</v>
      </c>
      <c r="AF2770" s="76">
        <v>5.3159462000000003E-10</v>
      </c>
      <c r="AG2770" s="20">
        <v>2.085153E-2</v>
      </c>
    </row>
    <row r="2771" spans="1:33" s="149" customFormat="1" x14ac:dyDescent="0.15">
      <c r="B2771" s="157" t="s">
        <v>6544</v>
      </c>
      <c r="C2771" s="288"/>
      <c r="D2771" s="118" t="s">
        <v>26</v>
      </c>
      <c r="E2771" s="201" t="s">
        <v>6545</v>
      </c>
      <c r="F2771" s="276">
        <f t="shared" si="456"/>
        <v>2.3569036389E-2</v>
      </c>
      <c r="G2771" s="276">
        <f t="shared" si="457"/>
        <v>1.09443373E-3</v>
      </c>
      <c r="H2771" s="276">
        <f t="shared" si="458"/>
        <v>2.7039880559999998E-3</v>
      </c>
      <c r="I2771" s="276">
        <f t="shared" si="459"/>
        <v>1.03408603E-4</v>
      </c>
      <c r="J2771" s="276">
        <v>1.9667206E-2</v>
      </c>
      <c r="K2771" s="276">
        <v>2.5510379999999998E-3</v>
      </c>
      <c r="L2771" s="276">
        <v>1.3206682E-4</v>
      </c>
      <c r="M2771" s="276">
        <v>1.6614047E-4</v>
      </c>
      <c r="N2771" s="276">
        <v>7.3082243999999998E-4</v>
      </c>
      <c r="O2771" s="276">
        <v>1.9747081999999999E-4</v>
      </c>
      <c r="P2771" s="276">
        <v>2.0883235999999999E-5</v>
      </c>
      <c r="Q2771" s="276">
        <v>6.0704595999999997E-5</v>
      </c>
      <c r="R2771" s="276">
        <v>0</v>
      </c>
      <c r="S2771" s="276">
        <v>0</v>
      </c>
      <c r="T2771" s="276">
        <v>0</v>
      </c>
      <c r="U2771" s="276">
        <v>4.2704007000000002E-5</v>
      </c>
      <c r="V2771" s="118"/>
      <c r="W2771" s="28">
        <f t="shared" si="460"/>
        <v>0.14568300740740739</v>
      </c>
      <c r="X2771" s="191">
        <v>2.6563954000000001</v>
      </c>
      <c r="Y2771" s="191">
        <v>2.6073738</v>
      </c>
      <c r="Z2771" s="191">
        <v>3.4653760999999998E-2</v>
      </c>
      <c r="AA2771" s="191">
        <v>1.9582745000000001E-5</v>
      </c>
      <c r="AB2771" s="191">
        <v>3.6286677000000002E-3</v>
      </c>
      <c r="AC2771" s="191">
        <v>1.3504655000000001E-3</v>
      </c>
      <c r="AD2771" s="191">
        <v>9.3691506000000008E-3</v>
      </c>
      <c r="AE2771" s="76">
        <v>2.043571E-7</v>
      </c>
      <c r="AF2771" s="76">
        <v>5.7215603000000001E-10</v>
      </c>
      <c r="AG2771" s="20">
        <v>2.0067875999999998E-2</v>
      </c>
    </row>
    <row r="2772" spans="1:33" s="149" customFormat="1" x14ac:dyDescent="0.15">
      <c r="B2772" s="157" t="s">
        <v>6546</v>
      </c>
      <c r="C2772" s="288"/>
      <c r="D2772" s="118" t="s">
        <v>26</v>
      </c>
      <c r="E2772" s="201" t="s">
        <v>6547</v>
      </c>
      <c r="F2772" s="276">
        <f t="shared" si="456"/>
        <v>2.5831971139000001E-2</v>
      </c>
      <c r="G2772" s="276">
        <f t="shared" si="457"/>
        <v>1.2295137399999999E-3</v>
      </c>
      <c r="H2772" s="276">
        <f t="shared" si="458"/>
        <v>2.9758388350000003E-3</v>
      </c>
      <c r="I2772" s="276">
        <f t="shared" si="459"/>
        <v>1.19885564E-4</v>
      </c>
      <c r="J2772" s="276">
        <v>2.1506733E-2</v>
      </c>
      <c r="K2772" s="276">
        <v>2.8073543999999999E-3</v>
      </c>
      <c r="L2772" s="276">
        <v>1.4510700000000001E-4</v>
      </c>
      <c r="M2772" s="276">
        <v>1.8195025000000001E-4</v>
      </c>
      <c r="N2772" s="276">
        <v>8.1777599000000002E-4</v>
      </c>
      <c r="O2772" s="276">
        <v>2.297875E-4</v>
      </c>
      <c r="P2772" s="276">
        <v>2.3377435E-5</v>
      </c>
      <c r="Q2772" s="276">
        <v>7.2177839000000005E-5</v>
      </c>
      <c r="R2772" s="276">
        <v>0</v>
      </c>
      <c r="S2772" s="276">
        <v>0</v>
      </c>
      <c r="T2772" s="276">
        <v>0</v>
      </c>
      <c r="U2772" s="276">
        <v>4.7707724999999999E-5</v>
      </c>
      <c r="V2772" s="118"/>
      <c r="W2772" s="28">
        <f t="shared" si="460"/>
        <v>0.15930913333333332</v>
      </c>
      <c r="X2772" s="191">
        <v>2.9032762999999999</v>
      </c>
      <c r="Y2772" s="191">
        <v>2.8487621999999999</v>
      </c>
      <c r="Z2772" s="191">
        <v>3.8287682000000003E-2</v>
      </c>
      <c r="AA2772" s="191">
        <v>2.1897626999999999E-5</v>
      </c>
      <c r="AB2772" s="191">
        <v>4.2620523999999998E-3</v>
      </c>
      <c r="AC2772" s="191">
        <v>1.5139540000000001E-3</v>
      </c>
      <c r="AD2772" s="191">
        <v>1.0428511999999999E-2</v>
      </c>
      <c r="AE2772" s="76">
        <v>2.2403098999999999E-7</v>
      </c>
      <c r="AF2772" s="76">
        <v>6.2627034999999996E-10</v>
      </c>
      <c r="AG2772" s="20">
        <v>2.1909801999999999E-2</v>
      </c>
    </row>
    <row r="2773" spans="1:33" s="292" customFormat="1" x14ac:dyDescent="0.15">
      <c r="B2773" s="157" t="s">
        <v>6548</v>
      </c>
      <c r="C2773" s="148"/>
      <c r="D2773" s="118" t="s">
        <v>26</v>
      </c>
      <c r="E2773" s="201" t="s">
        <v>6549</v>
      </c>
      <c r="F2773" s="276">
        <f t="shared" si="456"/>
        <v>2.4590705783999998E-2</v>
      </c>
      <c r="G2773" s="276">
        <f t="shared" si="457"/>
        <v>1.1517049E-3</v>
      </c>
      <c r="H2773" s="276">
        <f t="shared" si="458"/>
        <v>2.825171336E-3</v>
      </c>
      <c r="I2773" s="276">
        <f t="shared" si="459"/>
        <v>1.1004254800000001E-4</v>
      </c>
      <c r="J2773" s="276">
        <v>2.0503786999999999E-2</v>
      </c>
      <c r="K2773" s="276">
        <v>2.6653302000000001E-3</v>
      </c>
      <c r="L2773" s="276">
        <v>1.3789662E-4</v>
      </c>
      <c r="M2773" s="276">
        <v>1.7329627000000001E-4</v>
      </c>
      <c r="N2773" s="276">
        <v>7.68061E-4</v>
      </c>
      <c r="O2773" s="276">
        <v>2.1034763E-4</v>
      </c>
      <c r="P2773" s="276">
        <v>2.1944516E-5</v>
      </c>
      <c r="Q2773" s="276">
        <v>6.5187779999999998E-5</v>
      </c>
      <c r="R2773" s="276">
        <v>0</v>
      </c>
      <c r="S2773" s="276">
        <v>0</v>
      </c>
      <c r="T2773" s="276">
        <v>0</v>
      </c>
      <c r="U2773" s="276">
        <v>4.4854768000000002E-5</v>
      </c>
      <c r="V2773" s="118"/>
      <c r="W2773" s="28">
        <f t="shared" si="460"/>
        <v>0.15187990370370369</v>
      </c>
      <c r="X2773" s="191">
        <v>2.7688622000000001</v>
      </c>
      <c r="Y2773" s="191">
        <v>2.7174529000000001</v>
      </c>
      <c r="Z2773" s="191">
        <v>3.6258907E-2</v>
      </c>
      <c r="AA2773" s="191">
        <v>2.0577854999999998E-5</v>
      </c>
      <c r="AB2773" s="191">
        <v>3.8809323999999998E-3</v>
      </c>
      <c r="AC2773" s="191">
        <v>1.4203251000000001E-3</v>
      </c>
      <c r="AD2773" s="191">
        <v>9.8285203000000008E-3</v>
      </c>
      <c r="AE2773" s="76">
        <v>2.1323313999999999E-7</v>
      </c>
      <c r="AF2773" s="76">
        <v>5.9668872000000002E-10</v>
      </c>
      <c r="AG2773" s="20">
        <v>2.0909787999999999E-2</v>
      </c>
    </row>
    <row r="2774" spans="1:33" s="292" customFormat="1" x14ac:dyDescent="0.15">
      <c r="B2774" s="157" t="s">
        <v>6550</v>
      </c>
      <c r="C2774" s="148"/>
      <c r="D2774" s="118" t="s">
        <v>26</v>
      </c>
      <c r="E2774" s="201" t="s">
        <v>6551</v>
      </c>
      <c r="F2774" s="276">
        <f t="shared" si="456"/>
        <v>3.9906778371999997E-2</v>
      </c>
      <c r="G2774" s="276">
        <f t="shared" si="457"/>
        <v>2.9298742600000001E-3</v>
      </c>
      <c r="H2774" s="276">
        <f t="shared" si="458"/>
        <v>4.3806730719999996E-3</v>
      </c>
      <c r="I2774" s="276">
        <f t="shared" si="459"/>
        <v>6.7738103999999996E-4</v>
      </c>
      <c r="J2774" s="276">
        <v>3.1918849999999999E-2</v>
      </c>
      <c r="K2774" s="276">
        <v>4.1511710000000004E-3</v>
      </c>
      <c r="L2774" s="276">
        <v>1.7491256999999999E-4</v>
      </c>
      <c r="M2774" s="276">
        <v>1.6297588E-4</v>
      </c>
      <c r="N2774" s="276">
        <v>2.3843324E-3</v>
      </c>
      <c r="O2774" s="276">
        <v>3.8256598000000001E-4</v>
      </c>
      <c r="P2774" s="276">
        <v>5.4589502000000002E-5</v>
      </c>
      <c r="Q2774" s="276">
        <v>1.2954435999999999E-4</v>
      </c>
      <c r="R2774" s="276">
        <v>0</v>
      </c>
      <c r="S2774" s="276">
        <v>0</v>
      </c>
      <c r="T2774" s="276">
        <v>0</v>
      </c>
      <c r="U2774" s="276">
        <v>5.4783668E-4</v>
      </c>
      <c r="V2774" s="118"/>
      <c r="W2774" s="28">
        <f t="shared" si="460"/>
        <v>0.23643592592592591</v>
      </c>
      <c r="X2774" s="191">
        <v>4.5276639000000003</v>
      </c>
      <c r="Y2774" s="191">
        <v>4.3626982999999999</v>
      </c>
      <c r="Z2774" s="191">
        <v>0.13097072000000001</v>
      </c>
      <c r="AA2774" s="191">
        <v>2.7708172E-5</v>
      </c>
      <c r="AB2774" s="191">
        <v>3.6798290999999999E-3</v>
      </c>
      <c r="AC2774" s="191">
        <v>1.0980683000000001E-3</v>
      </c>
      <c r="AD2774" s="191">
        <v>2.9189355E-2</v>
      </c>
      <c r="AE2774" s="76">
        <v>3.5967793999999999E-7</v>
      </c>
      <c r="AF2774" s="76">
        <v>9.2703475000000002E-10</v>
      </c>
      <c r="AG2774" s="20">
        <v>3.3174690999999999E-2</v>
      </c>
    </row>
    <row r="2775" spans="1:33" s="149" customFormat="1" x14ac:dyDescent="0.15">
      <c r="B2775" s="157" t="s">
        <v>6552</v>
      </c>
      <c r="C2775" s="148"/>
      <c r="D2775" s="118" t="s">
        <v>26</v>
      </c>
      <c r="E2775" s="201" t="s">
        <v>6553</v>
      </c>
      <c r="F2775" s="276">
        <f t="shared" si="456"/>
        <v>1.6808132699E-2</v>
      </c>
      <c r="G2775" s="276">
        <f t="shared" si="457"/>
        <v>9.2852757699999993E-4</v>
      </c>
      <c r="H2775" s="276">
        <f t="shared" si="458"/>
        <v>1.522124897E-3</v>
      </c>
      <c r="I2775" s="276">
        <f t="shared" si="459"/>
        <v>3.0389322499999998E-4</v>
      </c>
      <c r="J2775" s="276">
        <v>1.4053586999999999E-2</v>
      </c>
      <c r="K2775" s="276">
        <v>1.4471732E-3</v>
      </c>
      <c r="L2775" s="276">
        <v>5.824778E-5</v>
      </c>
      <c r="M2775" s="276">
        <v>5.7199106999999998E-5</v>
      </c>
      <c r="N2775" s="276">
        <v>7.3543274999999999E-4</v>
      </c>
      <c r="O2775" s="276">
        <v>1.3589572E-4</v>
      </c>
      <c r="P2775" s="276">
        <v>1.6703917000000001E-5</v>
      </c>
      <c r="Q2775" s="276">
        <v>5.1647485000000002E-5</v>
      </c>
      <c r="R2775" s="276">
        <v>0</v>
      </c>
      <c r="S2775" s="276">
        <v>0</v>
      </c>
      <c r="T2775" s="276">
        <v>0</v>
      </c>
      <c r="U2775" s="276">
        <v>2.5224573999999998E-4</v>
      </c>
      <c r="V2775" s="118"/>
      <c r="W2775" s="28">
        <f t="shared" si="460"/>
        <v>0.10410064444444443</v>
      </c>
      <c r="X2775" s="191">
        <v>2.2221734</v>
      </c>
      <c r="Y2775" s="191">
        <v>2.1718565999999999</v>
      </c>
      <c r="Z2775" s="191">
        <v>3.5312969999999999E-2</v>
      </c>
      <c r="AA2775" s="191">
        <v>1.3778835999999999E-5</v>
      </c>
      <c r="AB2775" s="191">
        <v>2.1719450999999998E-3</v>
      </c>
      <c r="AC2775" s="191">
        <v>9.0075468999999998E-4</v>
      </c>
      <c r="AD2775" s="191">
        <v>1.1917386E-2</v>
      </c>
      <c r="AE2775" s="76">
        <v>1.4682286000000001E-7</v>
      </c>
      <c r="AF2775" s="76">
        <v>3.9296832E-10</v>
      </c>
      <c r="AG2775" s="20">
        <v>1.6699861E-2</v>
      </c>
    </row>
    <row r="2776" spans="1:33" s="149" customFormat="1" x14ac:dyDescent="0.15">
      <c r="B2776" s="157" t="s">
        <v>6554</v>
      </c>
      <c r="C2776" s="148"/>
      <c r="D2776" s="118" t="s">
        <v>26</v>
      </c>
      <c r="E2776" s="201" t="s">
        <v>6555</v>
      </c>
      <c r="F2776" s="276">
        <f t="shared" si="456"/>
        <v>2.2377115253999998E-2</v>
      </c>
      <c r="G2776" s="276">
        <f t="shared" si="457"/>
        <v>1.2599808189999999E-3</v>
      </c>
      <c r="H2776" s="276">
        <f t="shared" si="458"/>
        <v>2.1775756320000002E-3</v>
      </c>
      <c r="I2776" s="276">
        <f t="shared" si="459"/>
        <v>4.02330803E-4</v>
      </c>
      <c r="J2776" s="276">
        <v>1.8537227999999999E-2</v>
      </c>
      <c r="K2776" s="276">
        <v>2.0592164000000001E-3</v>
      </c>
      <c r="L2776" s="276">
        <v>9.4787413000000002E-5</v>
      </c>
      <c r="M2776" s="276">
        <v>8.7343459000000003E-5</v>
      </c>
      <c r="N2776" s="276">
        <v>9.8476632999999997E-4</v>
      </c>
      <c r="O2776" s="276">
        <v>1.8787103000000001E-4</v>
      </c>
      <c r="P2776" s="276">
        <v>2.3571818999999999E-5</v>
      </c>
      <c r="Q2776" s="276">
        <v>6.8981863000000003E-5</v>
      </c>
      <c r="R2776" s="276">
        <v>0</v>
      </c>
      <c r="S2776" s="276">
        <v>0</v>
      </c>
      <c r="T2776" s="276">
        <v>0</v>
      </c>
      <c r="U2776" s="276">
        <v>3.3334894000000001E-4</v>
      </c>
      <c r="V2776" s="118"/>
      <c r="W2776" s="28">
        <f t="shared" si="460"/>
        <v>0.13731279999999998</v>
      </c>
      <c r="X2776" s="191">
        <v>2.9290813</v>
      </c>
      <c r="Y2776" s="191">
        <v>2.8623349</v>
      </c>
      <c r="Z2776" s="191">
        <v>4.6705193999999998E-2</v>
      </c>
      <c r="AA2776" s="191">
        <v>1.8269948000000001E-5</v>
      </c>
      <c r="AB2776" s="191">
        <v>3.0105659000000001E-3</v>
      </c>
      <c r="AC2776" s="191">
        <v>1.1933552E-3</v>
      </c>
      <c r="AD2776" s="191">
        <v>1.5819063000000001E-2</v>
      </c>
      <c r="AE2776" s="76">
        <v>1.9444812000000001E-7</v>
      </c>
      <c r="AF2776" s="76">
        <v>5.2532574000000003E-10</v>
      </c>
      <c r="AG2776" s="20">
        <v>2.2004335999999999E-2</v>
      </c>
    </row>
    <row r="2777" spans="1:33" s="149" customFormat="1" x14ac:dyDescent="0.15">
      <c r="B2777" s="157" t="s">
        <v>6556</v>
      </c>
      <c r="C2777" s="148"/>
      <c r="D2777" s="118" t="s">
        <v>26</v>
      </c>
      <c r="E2777" s="201" t="s">
        <v>6557</v>
      </c>
      <c r="F2777" s="276">
        <f t="shared" si="456"/>
        <v>1.5695247782499998E-2</v>
      </c>
      <c r="G2777" s="276">
        <f t="shared" si="457"/>
        <v>4.3461310800000004E-4</v>
      </c>
      <c r="H2777" s="276">
        <f t="shared" si="458"/>
        <v>5.7768653049999994E-4</v>
      </c>
      <c r="I2777" s="276">
        <f t="shared" si="459"/>
        <v>3.2399614399999997E-4</v>
      </c>
      <c r="J2777" s="276">
        <v>1.4358951999999999E-2</v>
      </c>
      <c r="K2777" s="276">
        <v>5.2294433999999996E-4</v>
      </c>
      <c r="L2777" s="276">
        <v>5.0255437000000001E-5</v>
      </c>
      <c r="M2777" s="276">
        <v>5.5101837999999999E-5</v>
      </c>
      <c r="N2777" s="276">
        <v>2.7733495000000001E-4</v>
      </c>
      <c r="O2777" s="276">
        <v>1.0217632E-4</v>
      </c>
      <c r="P2777" s="276">
        <v>4.4867535000000003E-6</v>
      </c>
      <c r="Q2777" s="276">
        <v>4.8606663999999998E-5</v>
      </c>
      <c r="R2777" s="276">
        <v>0</v>
      </c>
      <c r="S2777" s="276">
        <v>0</v>
      </c>
      <c r="T2777" s="276">
        <v>0</v>
      </c>
      <c r="U2777" s="276">
        <v>2.7538948E-4</v>
      </c>
      <c r="V2777" s="118"/>
      <c r="W2777" s="28">
        <f t="shared" si="460"/>
        <v>0.1063626074074074</v>
      </c>
      <c r="X2777" s="191">
        <v>2.4523122000000002</v>
      </c>
      <c r="Y2777" s="191">
        <v>2.4237476999999998</v>
      </c>
      <c r="Z2777" s="191">
        <v>5.1688052000000003E-3</v>
      </c>
      <c r="AA2777" s="191">
        <v>8.0543905999999993E-6</v>
      </c>
      <c r="AB2777" s="191">
        <v>1.5472365E-3</v>
      </c>
      <c r="AC2777" s="191">
        <v>7.6099865000000004E-4</v>
      </c>
      <c r="AD2777" s="191">
        <v>2.1079354000000002E-2</v>
      </c>
      <c r="AE2777" s="76">
        <v>1.2407041E-7</v>
      </c>
      <c r="AF2777" s="76">
        <v>3.7478297000000002E-10</v>
      </c>
      <c r="AG2777" s="20">
        <v>1.8959918999999999E-2</v>
      </c>
    </row>
    <row r="2778" spans="1:33" s="149" customFormat="1" x14ac:dyDescent="0.15">
      <c r="B2778" s="157" t="s">
        <v>6558</v>
      </c>
      <c r="C2778" s="148"/>
      <c r="D2778" s="118" t="s">
        <v>26</v>
      </c>
      <c r="E2778" s="201" t="s">
        <v>6559</v>
      </c>
      <c r="F2778" s="276">
        <f t="shared" si="456"/>
        <v>1.8130864471700002E-2</v>
      </c>
      <c r="G2778" s="276">
        <f t="shared" si="457"/>
        <v>5.3478798699999996E-4</v>
      </c>
      <c r="H2778" s="276">
        <f t="shared" si="458"/>
        <v>8.4171060569999999E-4</v>
      </c>
      <c r="I2778" s="276">
        <f t="shared" si="459"/>
        <v>3.71191879E-4</v>
      </c>
      <c r="J2778" s="276">
        <v>1.6383174E-2</v>
      </c>
      <c r="K2778" s="276">
        <v>7.5859582999999997E-4</v>
      </c>
      <c r="L2778" s="276">
        <v>7.6328771000000001E-5</v>
      </c>
      <c r="M2778" s="276">
        <v>7.5439836999999997E-5</v>
      </c>
      <c r="N2778" s="276">
        <v>3.3354469000000002E-4</v>
      </c>
      <c r="O2778" s="276">
        <v>1.2580345999999999E-4</v>
      </c>
      <c r="P2778" s="276">
        <v>6.7860046999999996E-6</v>
      </c>
      <c r="Q2778" s="276">
        <v>5.6377428999999999E-5</v>
      </c>
      <c r="R2778" s="276">
        <v>0</v>
      </c>
      <c r="S2778" s="276">
        <v>0</v>
      </c>
      <c r="T2778" s="276">
        <v>0</v>
      </c>
      <c r="U2778" s="276">
        <v>3.1481445E-4</v>
      </c>
      <c r="V2778" s="118"/>
      <c r="W2778" s="28">
        <f t="shared" si="460"/>
        <v>0.12135684444444444</v>
      </c>
      <c r="X2778" s="191">
        <v>2.7952431</v>
      </c>
      <c r="Y2778" s="191">
        <v>2.7621775</v>
      </c>
      <c r="Z2778" s="191">
        <v>6.1342953999999998E-3</v>
      </c>
      <c r="AA2778" s="191">
        <v>9.3104951999999996E-6</v>
      </c>
      <c r="AB2778" s="191">
        <v>1.9214199E-3</v>
      </c>
      <c r="AC2778" s="191">
        <v>8.7432964000000001E-4</v>
      </c>
      <c r="AD2778" s="191">
        <v>2.4126193000000001E-2</v>
      </c>
      <c r="AE2778" s="76">
        <v>1.4247478999999999E-7</v>
      </c>
      <c r="AF2778" s="76">
        <v>4.3508167000000001E-10</v>
      </c>
      <c r="AG2778" s="20">
        <v>2.1601632999999999E-2</v>
      </c>
    </row>
    <row r="2779" spans="1:33" s="149" customFormat="1" x14ac:dyDescent="0.15">
      <c r="B2779" s="157" t="s">
        <v>6560</v>
      </c>
      <c r="C2779" s="148"/>
      <c r="D2779" s="118" t="s">
        <v>26</v>
      </c>
      <c r="E2779" s="201" t="s">
        <v>6561</v>
      </c>
      <c r="F2779" s="276">
        <f t="shared" si="456"/>
        <v>2.3187427890000001E-2</v>
      </c>
      <c r="G2779" s="276">
        <f t="shared" si="457"/>
        <v>1.168852589E-3</v>
      </c>
      <c r="H2779" s="276">
        <f t="shared" si="458"/>
        <v>2.1819317459999999E-3</v>
      </c>
      <c r="I2779" s="276">
        <f t="shared" si="459"/>
        <v>4.2196555500000001E-4</v>
      </c>
      <c r="J2779" s="276">
        <v>1.9414678000000001E-2</v>
      </c>
      <c r="K2779" s="276">
        <v>2.0556459999999999E-3</v>
      </c>
      <c r="L2779" s="276">
        <v>1.0079527000000001E-4</v>
      </c>
      <c r="M2779" s="276">
        <v>9.2820619000000002E-5</v>
      </c>
      <c r="N2779" s="276">
        <v>8.8739155000000004E-4</v>
      </c>
      <c r="O2779" s="276">
        <v>1.8864042000000001E-4</v>
      </c>
      <c r="P2779" s="276">
        <v>2.5490476E-5</v>
      </c>
      <c r="Q2779" s="276">
        <v>7.0856254999999998E-5</v>
      </c>
      <c r="R2779" s="276">
        <v>0</v>
      </c>
      <c r="S2779" s="276">
        <v>0</v>
      </c>
      <c r="T2779" s="276">
        <v>0</v>
      </c>
      <c r="U2779" s="276">
        <v>3.511093E-4</v>
      </c>
      <c r="V2779" s="118"/>
      <c r="W2779" s="28">
        <f t="shared" si="460"/>
        <v>0.14381242962962962</v>
      </c>
      <c r="X2779" s="191">
        <v>3.0072681999999999</v>
      </c>
      <c r="Y2779" s="191">
        <v>2.9475908999999998</v>
      </c>
      <c r="Z2779" s="191">
        <v>4.1682608000000003E-2</v>
      </c>
      <c r="AA2779" s="191">
        <v>1.6068632000000002E-5</v>
      </c>
      <c r="AB2779" s="191">
        <v>2.8008607999999999E-3</v>
      </c>
      <c r="AC2779" s="191">
        <v>9.9900817999999995E-4</v>
      </c>
      <c r="AD2779" s="191">
        <v>1.4178736000000001E-2</v>
      </c>
      <c r="AE2779" s="76">
        <v>1.9897059000000001E-7</v>
      </c>
      <c r="AF2779" s="76">
        <v>5.4591232999999997E-10</v>
      </c>
      <c r="AG2779" s="20">
        <v>2.2683505E-2</v>
      </c>
    </row>
    <row r="2780" spans="1:33" s="149" customFormat="1" x14ac:dyDescent="0.15">
      <c r="B2780" s="157" t="s">
        <v>6562</v>
      </c>
      <c r="C2780" s="148"/>
      <c r="D2780" s="118" t="s">
        <v>26</v>
      </c>
      <c r="E2780" s="201" t="s">
        <v>6563</v>
      </c>
      <c r="F2780" s="276">
        <f t="shared" si="456"/>
        <v>1.8790666895000002E-2</v>
      </c>
      <c r="G2780" s="276">
        <f t="shared" si="457"/>
        <v>8.8506634200000004E-4</v>
      </c>
      <c r="H2780" s="276">
        <f t="shared" si="458"/>
        <v>2.4644108350000003E-3</v>
      </c>
      <c r="I2780" s="276">
        <f t="shared" si="459"/>
        <v>3.2341271799999998E-4</v>
      </c>
      <c r="J2780" s="276">
        <v>1.5117777000000001E-2</v>
      </c>
      <c r="K2780" s="276">
        <v>2.3587004000000002E-3</v>
      </c>
      <c r="L2780" s="276">
        <v>7.3473107999999995E-5</v>
      </c>
      <c r="M2780" s="276">
        <v>7.0090572000000006E-5</v>
      </c>
      <c r="N2780" s="276">
        <v>6.4326848000000004E-4</v>
      </c>
      <c r="O2780" s="276">
        <v>1.7170729000000001E-4</v>
      </c>
      <c r="P2780" s="276">
        <v>3.2237326999999998E-5</v>
      </c>
      <c r="Q2780" s="276">
        <v>6.5519087999999995E-5</v>
      </c>
      <c r="R2780" s="276">
        <v>0</v>
      </c>
      <c r="S2780" s="276">
        <v>0</v>
      </c>
      <c r="T2780" s="276">
        <v>0</v>
      </c>
      <c r="U2780" s="276">
        <v>2.5789363000000001E-4</v>
      </c>
      <c r="V2780" s="118"/>
      <c r="W2780" s="28">
        <f t="shared" si="460"/>
        <v>0.11198353333333333</v>
      </c>
      <c r="X2780" s="191">
        <v>2.4089486</v>
      </c>
      <c r="Y2780" s="191">
        <v>2.3733304</v>
      </c>
      <c r="Z2780" s="191">
        <v>1.9574485999999999E-2</v>
      </c>
      <c r="AA2780" s="191">
        <v>1.9563422999999999E-5</v>
      </c>
      <c r="AB2780" s="191">
        <v>3.2934826000000001E-3</v>
      </c>
      <c r="AC2780" s="191">
        <v>1.3880814999999999E-3</v>
      </c>
      <c r="AD2780" s="191">
        <v>1.134254E-2</v>
      </c>
      <c r="AE2780" s="76">
        <v>1.6724143000000001E-7</v>
      </c>
      <c r="AF2780" s="76">
        <v>4.3777004999999999E-10</v>
      </c>
      <c r="AG2780" s="20">
        <v>1.8052346E-2</v>
      </c>
    </row>
    <row r="2781" spans="1:33" s="149" customFormat="1" x14ac:dyDescent="0.15">
      <c r="B2781" s="157" t="s">
        <v>6564</v>
      </c>
      <c r="C2781" s="148"/>
      <c r="D2781" s="118" t="s">
        <v>26</v>
      </c>
      <c r="E2781" s="201" t="s">
        <v>6565</v>
      </c>
      <c r="F2781" s="276">
        <f t="shared" si="456"/>
        <v>2.2776349777999999E-2</v>
      </c>
      <c r="G2781" s="276">
        <f t="shared" si="457"/>
        <v>1.0974142300000001E-3</v>
      </c>
      <c r="H2781" s="276">
        <f t="shared" si="458"/>
        <v>3.1205316389999998E-3</v>
      </c>
      <c r="I2781" s="276">
        <f t="shared" si="459"/>
        <v>3.90090909E-4</v>
      </c>
      <c r="J2781" s="276">
        <v>1.8168312999999998E-2</v>
      </c>
      <c r="K2781" s="276">
        <v>2.9750569000000001E-3</v>
      </c>
      <c r="L2781" s="276">
        <v>1.0531272999999999E-4</v>
      </c>
      <c r="M2781" s="276">
        <v>9.5501059999999997E-5</v>
      </c>
      <c r="N2781" s="276">
        <v>7.8744937E-4</v>
      </c>
      <c r="O2781" s="276">
        <v>2.144638E-4</v>
      </c>
      <c r="P2781" s="276">
        <v>4.0162008999999997E-5</v>
      </c>
      <c r="Q2781" s="276">
        <v>7.9524588999999997E-5</v>
      </c>
      <c r="R2781" s="276">
        <v>0</v>
      </c>
      <c r="S2781" s="276">
        <v>0</v>
      </c>
      <c r="T2781" s="276">
        <v>0</v>
      </c>
      <c r="U2781" s="276">
        <v>3.1056631999999999E-4</v>
      </c>
      <c r="V2781" s="118"/>
      <c r="W2781" s="28">
        <f t="shared" si="460"/>
        <v>0.13458009629629628</v>
      </c>
      <c r="X2781" s="191">
        <v>2.8930373</v>
      </c>
      <c r="Y2781" s="191">
        <v>2.8498214000000002</v>
      </c>
      <c r="Z2781" s="191">
        <v>2.3696729E-2</v>
      </c>
      <c r="AA2781" s="191">
        <v>2.3587725E-5</v>
      </c>
      <c r="AB2781" s="191">
        <v>4.0936041000000003E-3</v>
      </c>
      <c r="AC2781" s="191">
        <v>1.6719333999999999E-3</v>
      </c>
      <c r="AD2781" s="191">
        <v>1.3730045999999999E-2</v>
      </c>
      <c r="AE2781" s="76">
        <v>2.0170483999999999E-7</v>
      </c>
      <c r="AF2781" s="76">
        <v>5.3269306999999997E-10</v>
      </c>
      <c r="AG2781" s="20">
        <v>2.1672543999999998E-2</v>
      </c>
    </row>
    <row r="2782" spans="1:33" s="149" customFormat="1" x14ac:dyDescent="0.15">
      <c r="B2782" s="157" t="s">
        <v>6566</v>
      </c>
      <c r="C2782" s="148"/>
      <c r="D2782" s="118" t="s">
        <v>26</v>
      </c>
      <c r="E2782" s="201" t="s">
        <v>6567</v>
      </c>
      <c r="F2782" s="276">
        <f t="shared" si="456"/>
        <v>2.3742350496999999E-2</v>
      </c>
      <c r="G2782" s="276">
        <f t="shared" si="457"/>
        <v>1.0505456599999999E-3</v>
      </c>
      <c r="H2782" s="276">
        <f t="shared" si="458"/>
        <v>2.6834124160000001E-3</v>
      </c>
      <c r="I2782" s="276">
        <f t="shared" si="459"/>
        <v>1.02576421E-4</v>
      </c>
      <c r="J2782" s="276">
        <v>1.9905816E-2</v>
      </c>
      <c r="K2782" s="276">
        <v>2.4830975999999999E-3</v>
      </c>
      <c r="L2782" s="276">
        <v>1.7820721E-4</v>
      </c>
      <c r="M2782" s="276">
        <v>1.0244661E-4</v>
      </c>
      <c r="N2782" s="276">
        <v>7.6957784999999999E-4</v>
      </c>
      <c r="O2782" s="276">
        <v>1.7852119999999999E-4</v>
      </c>
      <c r="P2782" s="276">
        <v>2.2107606000000001E-5</v>
      </c>
      <c r="Q2782" s="276">
        <v>5.9117014000000002E-5</v>
      </c>
      <c r="R2782" s="276">
        <v>0</v>
      </c>
      <c r="S2782" s="276">
        <v>0</v>
      </c>
      <c r="T2782" s="276">
        <v>0</v>
      </c>
      <c r="U2782" s="276">
        <v>4.3459406999999998E-5</v>
      </c>
      <c r="V2782" s="118"/>
      <c r="W2782" s="28">
        <f t="shared" si="460"/>
        <v>0.14745048888888887</v>
      </c>
      <c r="X2782" s="191">
        <v>2.6836584999999999</v>
      </c>
      <c r="Y2782" s="191">
        <v>2.6296898</v>
      </c>
      <c r="Z2782" s="191">
        <v>3.7574350999999999E-2</v>
      </c>
      <c r="AA2782" s="191">
        <v>1.4959293999999999E-5</v>
      </c>
      <c r="AB2782" s="191">
        <v>2.745258E-3</v>
      </c>
      <c r="AC2782" s="191">
        <v>9.4420112000000004E-4</v>
      </c>
      <c r="AD2782" s="191">
        <v>1.2689936000000001E-2</v>
      </c>
      <c r="AE2782" s="76">
        <v>2.0008694999999999E-7</v>
      </c>
      <c r="AF2782" s="76">
        <v>5.8539467E-10</v>
      </c>
      <c r="AG2782" s="20">
        <v>2.0229034999999999E-2</v>
      </c>
    </row>
    <row r="2783" spans="1:33" s="149" customFormat="1" x14ac:dyDescent="0.15">
      <c r="A2783" s="289"/>
      <c r="B2783" s="157" t="s">
        <v>6568</v>
      </c>
      <c r="C2783" s="288"/>
      <c r="D2783" s="118" t="s">
        <v>26</v>
      </c>
      <c r="E2783" s="201" t="s">
        <v>6569</v>
      </c>
      <c r="F2783" s="276">
        <f t="shared" si="456"/>
        <v>1.9728759419999999E-2</v>
      </c>
      <c r="G2783" s="276">
        <f t="shared" si="457"/>
        <v>1.4689589519999999E-3</v>
      </c>
      <c r="H2783" s="276">
        <f t="shared" si="458"/>
        <v>2.165333808E-3</v>
      </c>
      <c r="I2783" s="276">
        <f t="shared" si="459"/>
        <v>3.2572766000000001E-4</v>
      </c>
      <c r="J2783" s="276">
        <v>1.5768739E-2</v>
      </c>
      <c r="K2783" s="276">
        <v>2.0644692999999999E-3</v>
      </c>
      <c r="L2783" s="276">
        <v>7.3500904000000004E-5</v>
      </c>
      <c r="M2783" s="276">
        <v>7.2646671999999994E-5</v>
      </c>
      <c r="N2783" s="276">
        <v>1.2204335000000001E-3</v>
      </c>
      <c r="O2783" s="276">
        <v>1.7587878E-4</v>
      </c>
      <c r="P2783" s="276">
        <v>2.7363604000000001E-5</v>
      </c>
      <c r="Q2783" s="276">
        <v>6.0443769999999997E-5</v>
      </c>
      <c r="R2783" s="276">
        <v>0</v>
      </c>
      <c r="S2783" s="276">
        <v>0</v>
      </c>
      <c r="T2783" s="276">
        <v>0</v>
      </c>
      <c r="U2783" s="276">
        <v>2.6528389000000002E-4</v>
      </c>
      <c r="V2783" s="118"/>
      <c r="W2783" s="28">
        <f t="shared" si="460"/>
        <v>0.11680547407407407</v>
      </c>
      <c r="X2783" s="191">
        <v>2.2340046999999998</v>
      </c>
      <c r="Y2783" s="191">
        <v>2.147983</v>
      </c>
      <c r="Z2783" s="191">
        <v>7.0501454000000005E-2</v>
      </c>
      <c r="AA2783" s="191">
        <v>1.1585569E-5</v>
      </c>
      <c r="AB2783" s="191">
        <v>1.7202598000000001E-3</v>
      </c>
      <c r="AC2783" s="191">
        <v>4.4592409999999997E-4</v>
      </c>
      <c r="AD2783" s="191">
        <v>1.3342458999999999E-2</v>
      </c>
      <c r="AE2783" s="76">
        <v>1.8054530999999999E-7</v>
      </c>
      <c r="AF2783" s="76">
        <v>4.5636579000000001E-10</v>
      </c>
      <c r="AG2783" s="20">
        <v>1.6313007000000001E-2</v>
      </c>
    </row>
    <row r="2784" spans="1:33" s="149" customFormat="1" x14ac:dyDescent="0.15">
      <c r="B2784" s="157" t="s">
        <v>6570</v>
      </c>
      <c r="C2784" s="148"/>
      <c r="D2784" s="118" t="s">
        <v>26</v>
      </c>
      <c r="E2784" s="201" t="s">
        <v>6571</v>
      </c>
      <c r="F2784" s="276">
        <f t="shared" si="456"/>
        <v>2.6208062083E-2</v>
      </c>
      <c r="G2784" s="276">
        <f t="shared" si="457"/>
        <v>1.9693191899999999E-3</v>
      </c>
      <c r="H2784" s="276">
        <f t="shared" si="458"/>
        <v>3.0158769909999997E-3</v>
      </c>
      <c r="I2784" s="276">
        <f t="shared" si="459"/>
        <v>4.30946902E-4</v>
      </c>
      <c r="J2784" s="276">
        <v>2.0791918999999999E-2</v>
      </c>
      <c r="K2784" s="276">
        <v>2.8643282999999999E-3</v>
      </c>
      <c r="L2784" s="276">
        <v>1.1402411E-4</v>
      </c>
      <c r="M2784" s="276">
        <v>1.0711449E-4</v>
      </c>
      <c r="N2784" s="276">
        <v>1.6221405E-3</v>
      </c>
      <c r="O2784" s="276">
        <v>2.400642E-4</v>
      </c>
      <c r="P2784" s="276">
        <v>3.7524580999999998E-5</v>
      </c>
      <c r="Q2784" s="276">
        <v>8.0508871999999994E-5</v>
      </c>
      <c r="R2784" s="276">
        <v>0</v>
      </c>
      <c r="S2784" s="276">
        <v>0</v>
      </c>
      <c r="T2784" s="276">
        <v>0</v>
      </c>
      <c r="U2784" s="276">
        <v>3.5043803E-4</v>
      </c>
      <c r="V2784" s="118"/>
      <c r="W2784" s="28">
        <f t="shared" si="460"/>
        <v>0.15401421481481481</v>
      </c>
      <c r="X2784" s="191">
        <v>2.9444105</v>
      </c>
      <c r="Y2784" s="191">
        <v>2.8307088</v>
      </c>
      <c r="Z2784" s="191">
        <v>9.2994781999999998E-2</v>
      </c>
      <c r="AA2784" s="191">
        <v>1.537765E-5</v>
      </c>
      <c r="AB2784" s="191">
        <v>2.4092308999999999E-3</v>
      </c>
      <c r="AC2784" s="191">
        <v>5.9451999000000001E-4</v>
      </c>
      <c r="AD2784" s="191">
        <v>1.7687808999999999E-2</v>
      </c>
      <c r="AE2784" s="76">
        <v>2.3876193000000001E-7</v>
      </c>
      <c r="AF2784" s="76">
        <v>6.0836403999999996E-10</v>
      </c>
      <c r="AG2784" s="20">
        <v>2.1493894999999999E-2</v>
      </c>
    </row>
    <row r="2785" spans="1:33" s="149" customFormat="1" x14ac:dyDescent="0.15">
      <c r="B2785" s="157" t="s">
        <v>6572</v>
      </c>
      <c r="C2785" s="148"/>
      <c r="D2785" s="118" t="s">
        <v>26</v>
      </c>
      <c r="E2785" s="201" t="s">
        <v>6573</v>
      </c>
      <c r="F2785" s="276">
        <f t="shared" si="456"/>
        <v>2.9240658621999999E-2</v>
      </c>
      <c r="G2785" s="276">
        <f t="shared" si="457"/>
        <v>1.58518322E-3</v>
      </c>
      <c r="H2785" s="276">
        <f t="shared" si="458"/>
        <v>2.9148333479999998E-3</v>
      </c>
      <c r="I2785" s="276">
        <f t="shared" si="459"/>
        <v>5.2839405399999996E-4</v>
      </c>
      <c r="J2785" s="276">
        <v>2.4212247999999999E-2</v>
      </c>
      <c r="K2785" s="276">
        <v>2.7512358000000002E-3</v>
      </c>
      <c r="L2785" s="276">
        <v>1.2768314999999999E-4</v>
      </c>
      <c r="M2785" s="276">
        <v>1.2235769999999999E-4</v>
      </c>
      <c r="N2785" s="276">
        <v>1.1987777000000001E-3</v>
      </c>
      <c r="O2785" s="276">
        <v>2.6404781999999998E-4</v>
      </c>
      <c r="P2785" s="276">
        <v>3.5914397999999997E-5</v>
      </c>
      <c r="Q2785" s="276">
        <v>9.6653753999999994E-5</v>
      </c>
      <c r="R2785" s="276">
        <v>0</v>
      </c>
      <c r="S2785" s="276">
        <v>0</v>
      </c>
      <c r="T2785" s="276">
        <v>0</v>
      </c>
      <c r="U2785" s="276">
        <v>4.317403E-4</v>
      </c>
      <c r="V2785" s="118"/>
      <c r="W2785" s="28">
        <f t="shared" si="460"/>
        <v>0.17934998518518516</v>
      </c>
      <c r="X2785" s="191">
        <v>3.5339130000000001</v>
      </c>
      <c r="Y2785" s="191">
        <v>3.4542491000000002</v>
      </c>
      <c r="Z2785" s="191">
        <v>5.3982418999999997E-2</v>
      </c>
      <c r="AA2785" s="191">
        <v>2.4073219E-5</v>
      </c>
      <c r="AB2785" s="191">
        <v>3.8824856E-3</v>
      </c>
      <c r="AC2785" s="191">
        <v>1.3733852E-3</v>
      </c>
      <c r="AD2785" s="191">
        <v>2.0401454999999999E-2</v>
      </c>
      <c r="AE2785" s="76">
        <v>2.5284550000000003E-7</v>
      </c>
      <c r="AF2785" s="76">
        <v>6.8638152000000001E-10</v>
      </c>
      <c r="AG2785" s="20">
        <v>2.6459690000000001E-2</v>
      </c>
    </row>
    <row r="2786" spans="1:33" s="149" customFormat="1" x14ac:dyDescent="0.15">
      <c r="B2786" s="157" t="s">
        <v>6574</v>
      </c>
      <c r="C2786" s="288"/>
      <c r="D2786" s="118" t="s">
        <v>26</v>
      </c>
      <c r="E2786" s="201" t="s">
        <v>6575</v>
      </c>
      <c r="F2786" s="276">
        <f t="shared" si="456"/>
        <v>1.9926366170000001E-2</v>
      </c>
      <c r="G2786" s="276">
        <f t="shared" si="457"/>
        <v>5.8169578500000003E-4</v>
      </c>
      <c r="H2786" s="276">
        <f t="shared" si="458"/>
        <v>5.5814198919999997E-3</v>
      </c>
      <c r="I2786" s="276">
        <f t="shared" si="459"/>
        <v>2.81015493E-4</v>
      </c>
      <c r="J2786" s="276">
        <v>1.3482235E-2</v>
      </c>
      <c r="K2786" s="276">
        <v>5.4727051999999997E-3</v>
      </c>
      <c r="L2786" s="276">
        <v>5.4727344000000001E-5</v>
      </c>
      <c r="M2786" s="276">
        <v>8.6200734999999999E-5</v>
      </c>
      <c r="N2786" s="276">
        <v>3.8862281E-4</v>
      </c>
      <c r="O2786" s="276">
        <v>1.0687224000000001E-4</v>
      </c>
      <c r="P2786" s="276">
        <v>5.3987348000000002E-5</v>
      </c>
      <c r="Q2786" s="276">
        <v>3.8268993000000003E-5</v>
      </c>
      <c r="R2786" s="276">
        <v>0</v>
      </c>
      <c r="S2786" s="276">
        <v>0</v>
      </c>
      <c r="T2786" s="276">
        <v>0</v>
      </c>
      <c r="U2786" s="276">
        <v>2.4274649999999999E-4</v>
      </c>
      <c r="V2786" s="118"/>
      <c r="W2786" s="28">
        <f t="shared" si="460"/>
        <v>9.9868407407407406E-2</v>
      </c>
      <c r="X2786" s="191">
        <v>1.9836275000000001</v>
      </c>
      <c r="Y2786" s="191">
        <v>1.9701165</v>
      </c>
      <c r="Z2786" s="191">
        <v>8.3469562000000001E-3</v>
      </c>
      <c r="AA2786" s="191">
        <v>9.7876575999999998E-6</v>
      </c>
      <c r="AB2786" s="191">
        <v>1.1821327E-3</v>
      </c>
      <c r="AC2786" s="191">
        <v>6.1664593000000005E-4</v>
      </c>
      <c r="AD2786" s="191">
        <v>3.3554712000000001E-3</v>
      </c>
      <c r="AE2786" s="76">
        <v>2.0581393E-7</v>
      </c>
      <c r="AF2786" s="76">
        <v>4.5610052999999999E-10</v>
      </c>
      <c r="AG2786" s="20">
        <v>1.5317437E-2</v>
      </c>
    </row>
    <row r="2787" spans="1:33" s="149" customFormat="1" x14ac:dyDescent="0.15">
      <c r="B2787" s="157" t="s">
        <v>6576</v>
      </c>
      <c r="C2787" s="148"/>
      <c r="D2787" s="118" t="s">
        <v>26</v>
      </c>
      <c r="E2787" s="201" t="s">
        <v>6577</v>
      </c>
      <c r="F2787" s="276">
        <f t="shared" si="456"/>
        <v>2.7211839200999999E-2</v>
      </c>
      <c r="G2787" s="276">
        <f t="shared" si="457"/>
        <v>8.2769817000000006E-4</v>
      </c>
      <c r="H2787" s="276">
        <f t="shared" si="458"/>
        <v>7.7327309960000005E-3</v>
      </c>
      <c r="I2787" s="276">
        <f t="shared" si="459"/>
        <v>3.8244103499999999E-4</v>
      </c>
      <c r="J2787" s="276">
        <v>1.8268968999999999E-2</v>
      </c>
      <c r="K2787" s="276">
        <v>7.5643313000000002E-3</v>
      </c>
      <c r="L2787" s="276">
        <v>9.3709648000000006E-5</v>
      </c>
      <c r="M2787" s="276">
        <v>1.2963975000000001E-4</v>
      </c>
      <c r="N2787" s="276">
        <v>5.4377248000000002E-4</v>
      </c>
      <c r="O2787" s="276">
        <v>1.5428594E-4</v>
      </c>
      <c r="P2787" s="276">
        <v>7.4690048000000003E-5</v>
      </c>
      <c r="Q2787" s="276">
        <v>5.2830315000000002E-5</v>
      </c>
      <c r="R2787" s="276">
        <v>0</v>
      </c>
      <c r="S2787" s="276">
        <v>0</v>
      </c>
      <c r="T2787" s="276">
        <v>0</v>
      </c>
      <c r="U2787" s="276">
        <v>3.2961071999999998E-4</v>
      </c>
      <c r="V2787" s="118"/>
      <c r="W2787" s="28">
        <f t="shared" si="460"/>
        <v>0.13532569629629629</v>
      </c>
      <c r="X2787" s="191">
        <v>2.6862045999999999</v>
      </c>
      <c r="Y2787" s="191">
        <v>2.6673585000000002</v>
      </c>
      <c r="Z2787" s="191">
        <v>1.1541770999999999E-2</v>
      </c>
      <c r="AA2787" s="191">
        <v>1.3378864E-5</v>
      </c>
      <c r="AB2787" s="191">
        <v>1.7637587000000001E-3</v>
      </c>
      <c r="AC2787" s="191">
        <v>8.4217981999999995E-4</v>
      </c>
      <c r="AD2787" s="191">
        <v>4.6849722E-3</v>
      </c>
      <c r="AE2787" s="76">
        <v>2.7948756000000001E-7</v>
      </c>
      <c r="AF2787" s="76">
        <v>6.2527763999999997E-10</v>
      </c>
      <c r="AG2787" s="20">
        <v>2.0732805E-2</v>
      </c>
    </row>
    <row r="2788" spans="1:33" s="149" customFormat="1" x14ac:dyDescent="0.15">
      <c r="B2788" s="157" t="s">
        <v>6578</v>
      </c>
      <c r="C2788" s="148"/>
      <c r="D2788" s="118" t="s">
        <v>26</v>
      </c>
      <c r="E2788" s="201" t="s">
        <v>6579</v>
      </c>
      <c r="F2788" s="276">
        <f t="shared" si="456"/>
        <v>1.2886890573600001E-2</v>
      </c>
      <c r="G2788" s="276">
        <f t="shared" si="457"/>
        <v>2.6311631399999997E-4</v>
      </c>
      <c r="H2788" s="276">
        <f t="shared" si="458"/>
        <v>4.7354873259999999E-4</v>
      </c>
      <c r="I2788" s="276">
        <f t="shared" si="459"/>
        <v>2.6799152699999998E-4</v>
      </c>
      <c r="J2788" s="276">
        <v>1.1882234E-2</v>
      </c>
      <c r="K2788" s="276">
        <v>4.2360078999999998E-4</v>
      </c>
      <c r="L2788" s="276">
        <v>4.5843327000000003E-5</v>
      </c>
      <c r="M2788" s="276">
        <v>4.2200984999999997E-5</v>
      </c>
      <c r="N2788" s="276">
        <v>1.5503178999999999E-4</v>
      </c>
      <c r="O2788" s="276">
        <v>6.5883538999999994E-5</v>
      </c>
      <c r="P2788" s="276">
        <v>4.1046156000000003E-6</v>
      </c>
      <c r="Q2788" s="276">
        <v>3.3136646999999999E-5</v>
      </c>
      <c r="R2788" s="276">
        <v>0</v>
      </c>
      <c r="S2788" s="276">
        <v>0</v>
      </c>
      <c r="T2788" s="276">
        <v>0</v>
      </c>
      <c r="U2788" s="276">
        <v>2.3485488000000001E-4</v>
      </c>
      <c r="V2788" s="118"/>
      <c r="W2788" s="28">
        <f t="shared" si="460"/>
        <v>8.8016548148148147E-2</v>
      </c>
      <c r="X2788" s="191">
        <v>1.9945518</v>
      </c>
      <c r="Y2788" s="191">
        <v>1.9836986000000001</v>
      </c>
      <c r="Z2788" s="191">
        <v>4.7427297E-3</v>
      </c>
      <c r="AA2788" s="191">
        <v>5.1300599E-6</v>
      </c>
      <c r="AB2788" s="191">
        <v>7.1177575999999999E-4</v>
      </c>
      <c r="AC2788" s="191">
        <v>2.3232913E-4</v>
      </c>
      <c r="AD2788" s="191">
        <v>5.1612888000000003E-3</v>
      </c>
      <c r="AE2788" s="76">
        <v>1.0149238E-7</v>
      </c>
      <c r="AF2788" s="76">
        <v>3.0746347999999998E-10</v>
      </c>
      <c r="AG2788" s="20">
        <v>1.552979E-2</v>
      </c>
    </row>
    <row r="2789" spans="1:33" s="149" customFormat="1" x14ac:dyDescent="0.15">
      <c r="B2789" s="157" t="s">
        <v>6580</v>
      </c>
      <c r="C2789" s="148"/>
      <c r="D2789" s="118" t="s">
        <v>26</v>
      </c>
      <c r="E2789" s="201" t="s">
        <v>6581</v>
      </c>
      <c r="F2789" s="276">
        <f t="shared" si="456"/>
        <v>1.5698227535400001E-2</v>
      </c>
      <c r="G2789" s="276">
        <f t="shared" si="457"/>
        <v>3.5174760899999997E-4</v>
      </c>
      <c r="H2789" s="276">
        <f t="shared" si="458"/>
        <v>7.3365445039999999E-4</v>
      </c>
      <c r="I2789" s="276">
        <f t="shared" si="459"/>
        <v>3.23645476E-4</v>
      </c>
      <c r="J2789" s="276">
        <v>1.428918E-2</v>
      </c>
      <c r="K2789" s="276">
        <v>6.5503426999999998E-4</v>
      </c>
      <c r="L2789" s="276">
        <v>7.2186960000000002E-5</v>
      </c>
      <c r="M2789" s="276">
        <v>6.2063746000000006E-5</v>
      </c>
      <c r="N2789" s="276">
        <v>2.0209399999999999E-4</v>
      </c>
      <c r="O2789" s="276">
        <v>8.7589862999999998E-5</v>
      </c>
      <c r="P2789" s="276">
        <v>6.4332204E-6</v>
      </c>
      <c r="Q2789" s="276">
        <v>4.0700725999999999E-5</v>
      </c>
      <c r="R2789" s="276">
        <v>0</v>
      </c>
      <c r="S2789" s="276">
        <v>0</v>
      </c>
      <c r="T2789" s="276">
        <v>0</v>
      </c>
      <c r="U2789" s="276">
        <v>2.8294475000000002E-4</v>
      </c>
      <c r="V2789" s="118"/>
      <c r="W2789" s="28">
        <f t="shared" si="460"/>
        <v>0.10584577777777777</v>
      </c>
      <c r="X2789" s="191">
        <v>2.3962083999999999</v>
      </c>
      <c r="Y2789" s="191">
        <v>2.3826836</v>
      </c>
      <c r="Z2789" s="191">
        <v>5.9146817000000004E-3</v>
      </c>
      <c r="AA2789" s="191">
        <v>6.2833169000000004E-6</v>
      </c>
      <c r="AB2789" s="191">
        <v>9.9835135000000009E-4</v>
      </c>
      <c r="AC2789" s="191">
        <v>2.8628162000000001E-4</v>
      </c>
      <c r="AD2789" s="191">
        <v>6.3192342999999996E-3</v>
      </c>
      <c r="AE2789" s="76">
        <v>1.2287728000000001E-7</v>
      </c>
      <c r="AF2789" s="76">
        <v>3.7646647999999998E-10</v>
      </c>
      <c r="AG2789" s="20">
        <v>1.8648196999999998E-2</v>
      </c>
    </row>
    <row r="2790" spans="1:33" s="149" customFormat="1" x14ac:dyDescent="0.15">
      <c r="B2790" s="157" t="s">
        <v>6582</v>
      </c>
      <c r="C2790" s="148"/>
      <c r="D2790" s="118" t="s">
        <v>26</v>
      </c>
      <c r="E2790" s="201" t="s">
        <v>6583</v>
      </c>
      <c r="F2790" s="276">
        <f t="shared" si="456"/>
        <v>2.2037700301E-2</v>
      </c>
      <c r="G2790" s="276">
        <f t="shared" si="457"/>
        <v>1.7223104049999998E-3</v>
      </c>
      <c r="H2790" s="276">
        <f t="shared" si="458"/>
        <v>2.4480881689999999E-3</v>
      </c>
      <c r="I2790" s="276">
        <f t="shared" si="459"/>
        <v>3.6251872700000001E-4</v>
      </c>
      <c r="J2790" s="276">
        <v>1.7504782999999999E-2</v>
      </c>
      <c r="K2790" s="276">
        <v>2.3326182999999999E-3</v>
      </c>
      <c r="L2790" s="276">
        <v>8.3863941000000001E-5</v>
      </c>
      <c r="M2790" s="276">
        <v>8.0661415000000001E-5</v>
      </c>
      <c r="N2790" s="276">
        <v>1.4388312999999999E-3</v>
      </c>
      <c r="O2790" s="276">
        <v>2.0281769E-4</v>
      </c>
      <c r="P2790" s="276">
        <v>3.1605927999999998E-5</v>
      </c>
      <c r="Q2790" s="276">
        <v>6.8857367000000006E-5</v>
      </c>
      <c r="R2790" s="276">
        <v>0</v>
      </c>
      <c r="S2790" s="276">
        <v>0</v>
      </c>
      <c r="T2790" s="276">
        <v>0</v>
      </c>
      <c r="U2790" s="276">
        <v>2.9366135999999999E-4</v>
      </c>
      <c r="V2790" s="118"/>
      <c r="W2790" s="28">
        <f t="shared" si="460"/>
        <v>0.12966505925925925</v>
      </c>
      <c r="X2790" s="191">
        <v>2.4626410999999999</v>
      </c>
      <c r="Y2790" s="191">
        <v>2.3653544000000002</v>
      </c>
      <c r="Z2790" s="191">
        <v>7.8742960000000001E-2</v>
      </c>
      <c r="AA2790" s="191">
        <v>1.6218612E-5</v>
      </c>
      <c r="AB2790" s="191">
        <v>2.0021653999999999E-3</v>
      </c>
      <c r="AC2790" s="191">
        <v>7.1489749000000003E-4</v>
      </c>
      <c r="AD2790" s="191">
        <v>1.5810467000000002E-2</v>
      </c>
      <c r="AE2790" s="76">
        <v>2.0249013999999999E-7</v>
      </c>
      <c r="AF2790" s="76">
        <v>5.0810947000000003E-10</v>
      </c>
      <c r="AG2790" s="20">
        <v>1.7898645000000001E-2</v>
      </c>
    </row>
    <row r="2791" spans="1:33" s="149" customFormat="1" x14ac:dyDescent="0.15">
      <c r="B2791" s="157" t="s">
        <v>6584</v>
      </c>
      <c r="C2791" s="288"/>
      <c r="D2791" s="118" t="s">
        <v>26</v>
      </c>
      <c r="E2791" s="201" t="s">
        <v>6585</v>
      </c>
      <c r="F2791" s="276">
        <f t="shared" si="456"/>
        <v>2.6669278516999999E-2</v>
      </c>
      <c r="G2791" s="276">
        <f t="shared" si="457"/>
        <v>2.1012015799999999E-3</v>
      </c>
      <c r="H2791" s="276">
        <f t="shared" si="458"/>
        <v>3.1009621300000004E-3</v>
      </c>
      <c r="I2791" s="276">
        <f t="shared" si="459"/>
        <v>4.3697580700000001E-4</v>
      </c>
      <c r="J2791" s="276">
        <v>2.1030139E-2</v>
      </c>
      <c r="K2791" s="276">
        <v>2.9437866000000001E-3</v>
      </c>
      <c r="L2791" s="276">
        <v>1.1777052E-4</v>
      </c>
      <c r="M2791" s="276">
        <v>1.0817464E-4</v>
      </c>
      <c r="N2791" s="276">
        <v>1.7412644000000001E-3</v>
      </c>
      <c r="O2791" s="276">
        <v>2.5176254E-4</v>
      </c>
      <c r="P2791" s="276">
        <v>3.940501E-5</v>
      </c>
      <c r="Q2791" s="276">
        <v>8.3526906999999994E-5</v>
      </c>
      <c r="R2791" s="276">
        <v>0</v>
      </c>
      <c r="S2791" s="276">
        <v>0</v>
      </c>
      <c r="T2791" s="276">
        <v>0</v>
      </c>
      <c r="U2791" s="276">
        <v>3.534489E-4</v>
      </c>
      <c r="V2791" s="118"/>
      <c r="W2791" s="28">
        <f t="shared" si="460"/>
        <v>0.1557788074074074</v>
      </c>
      <c r="X2791" s="191">
        <v>2.9574085000000001</v>
      </c>
      <c r="Y2791" s="191">
        <v>2.8402571000000001</v>
      </c>
      <c r="Z2791" s="191">
        <v>9.4634827000000005E-2</v>
      </c>
      <c r="AA2791" s="191">
        <v>1.9577573E-5</v>
      </c>
      <c r="AB2791" s="191">
        <v>2.5454223E-3</v>
      </c>
      <c r="AC2791" s="191">
        <v>8.6484121000000001E-4</v>
      </c>
      <c r="AD2791" s="191">
        <v>1.9086725999999998E-2</v>
      </c>
      <c r="AE2791" s="76">
        <v>2.4396506999999999E-7</v>
      </c>
      <c r="AF2791" s="76">
        <v>6.1702376E-10</v>
      </c>
      <c r="AG2791" s="20">
        <v>2.1488256000000001E-2</v>
      </c>
    </row>
    <row r="2792" spans="1:33" s="149" customFormat="1" x14ac:dyDescent="0.15">
      <c r="B2792" s="157" t="s">
        <v>6586</v>
      </c>
      <c r="C2792" s="148"/>
      <c r="D2792" s="118" t="s">
        <v>26</v>
      </c>
      <c r="E2792" s="201" t="s">
        <v>6587</v>
      </c>
      <c r="F2792" s="276">
        <f t="shared" si="456"/>
        <v>2.1860150496999999E-2</v>
      </c>
      <c r="G2792" s="276">
        <f t="shared" si="457"/>
        <v>1.076243362E-3</v>
      </c>
      <c r="H2792" s="276">
        <f t="shared" si="458"/>
        <v>1.903029935E-3</v>
      </c>
      <c r="I2792" s="276">
        <f t="shared" si="459"/>
        <v>4.0015120000000003E-4</v>
      </c>
      <c r="J2792" s="276">
        <v>1.8480725999999999E-2</v>
      </c>
      <c r="K2792" s="276">
        <v>1.8027528E-3</v>
      </c>
      <c r="L2792" s="276">
        <v>7.7584684999999995E-5</v>
      </c>
      <c r="M2792" s="276">
        <v>7.6192052000000001E-5</v>
      </c>
      <c r="N2792" s="276">
        <v>8.2932063000000001E-4</v>
      </c>
      <c r="O2792" s="276">
        <v>1.7073068000000001E-4</v>
      </c>
      <c r="P2792" s="276">
        <v>2.269245E-5</v>
      </c>
      <c r="Q2792" s="276">
        <v>6.6568099999999997E-5</v>
      </c>
      <c r="R2792" s="276">
        <v>0</v>
      </c>
      <c r="S2792" s="276">
        <v>0</v>
      </c>
      <c r="T2792" s="276">
        <v>0</v>
      </c>
      <c r="U2792" s="276">
        <v>3.3358310000000001E-4</v>
      </c>
      <c r="V2792" s="287"/>
      <c r="W2792" s="28">
        <f t="shared" si="460"/>
        <v>0.13689426666666665</v>
      </c>
      <c r="X2792" s="191">
        <v>2.8645600999999998</v>
      </c>
      <c r="Y2792" s="191">
        <v>2.8081632999999999</v>
      </c>
      <c r="Z2792" s="191">
        <v>3.9531193999999999E-2</v>
      </c>
      <c r="AA2792" s="191">
        <v>1.5190979E-5</v>
      </c>
      <c r="AB2792" s="191">
        <v>2.5162718999999999E-3</v>
      </c>
      <c r="AC2792" s="191">
        <v>9.4500282999999995E-4</v>
      </c>
      <c r="AD2792" s="191">
        <v>1.3389082E-2</v>
      </c>
      <c r="AE2792" s="76">
        <v>1.8858695E-7</v>
      </c>
      <c r="AF2792" s="76">
        <v>5.1249665000000001E-10</v>
      </c>
      <c r="AG2792" s="20">
        <v>2.1615433999999999E-2</v>
      </c>
    </row>
    <row r="2793" spans="1:33" s="149" customFormat="1" x14ac:dyDescent="0.15">
      <c r="B2793" s="157" t="s">
        <v>6588</v>
      </c>
      <c r="C2793" s="148"/>
      <c r="D2793" s="118" t="s">
        <v>26</v>
      </c>
      <c r="E2793" s="201" t="s">
        <v>6589</v>
      </c>
      <c r="F2793" s="276">
        <f t="shared" si="456"/>
        <v>2.8184845239999999E-2</v>
      </c>
      <c r="G2793" s="276">
        <f t="shared" si="457"/>
        <v>1.4207674800000001E-3</v>
      </c>
      <c r="H2793" s="276">
        <f t="shared" si="458"/>
        <v>2.652188697E-3</v>
      </c>
      <c r="I2793" s="276">
        <f t="shared" si="459"/>
        <v>5.1290906300000005E-4</v>
      </c>
      <c r="J2793" s="276">
        <v>2.3598979999999999E-2</v>
      </c>
      <c r="K2793" s="276">
        <v>2.4986854999999998E-3</v>
      </c>
      <c r="L2793" s="276">
        <v>1.2251891999999999E-4</v>
      </c>
      <c r="M2793" s="276">
        <v>1.1282566E-4</v>
      </c>
      <c r="N2793" s="276">
        <v>1.078645E-3</v>
      </c>
      <c r="O2793" s="276">
        <v>2.2929682000000001E-4</v>
      </c>
      <c r="P2793" s="276">
        <v>3.0984276999999998E-5</v>
      </c>
      <c r="Q2793" s="276">
        <v>8.6127443000000002E-5</v>
      </c>
      <c r="R2793" s="276">
        <v>0</v>
      </c>
      <c r="S2793" s="276">
        <v>0</v>
      </c>
      <c r="T2793" s="276">
        <v>0</v>
      </c>
      <c r="U2793" s="276">
        <v>4.2678162000000001E-4</v>
      </c>
      <c r="V2793" s="287"/>
      <c r="W2793" s="28">
        <f t="shared" si="460"/>
        <v>0.17480725925925925</v>
      </c>
      <c r="X2793" s="191">
        <v>3.6554049000000002</v>
      </c>
      <c r="Y2793" s="191">
        <v>3.5828658</v>
      </c>
      <c r="Z2793" s="191">
        <v>5.0666203999999999E-2</v>
      </c>
      <c r="AA2793" s="191">
        <v>1.9531807000000001E-5</v>
      </c>
      <c r="AB2793" s="191">
        <v>3.4045120000000002E-3</v>
      </c>
      <c r="AC2793" s="191">
        <v>1.2143175999999999E-3</v>
      </c>
      <c r="AD2793" s="191">
        <v>1.7234586E-2</v>
      </c>
      <c r="AE2793" s="76">
        <v>2.4185330000000002E-7</v>
      </c>
      <c r="AF2793" s="76">
        <v>6.6356891999999996E-10</v>
      </c>
      <c r="AG2793" s="20">
        <v>2.7572332000000001E-2</v>
      </c>
    </row>
    <row r="2794" spans="1:33" s="149" customFormat="1" x14ac:dyDescent="0.15">
      <c r="B2794" s="157" t="s">
        <v>6590</v>
      </c>
      <c r="C2794" s="148"/>
      <c r="D2794" s="118" t="s">
        <v>26</v>
      </c>
      <c r="E2794" s="201" t="s">
        <v>6591</v>
      </c>
      <c r="F2794" s="276">
        <f t="shared" si="456"/>
        <v>2.6565611383999998E-2</v>
      </c>
      <c r="G2794" s="276">
        <f t="shared" si="457"/>
        <v>1.9783353459999998E-3</v>
      </c>
      <c r="H2794" s="276">
        <f t="shared" si="458"/>
        <v>3.0297329099999997E-3</v>
      </c>
      <c r="I2794" s="276">
        <f t="shared" si="459"/>
        <v>4.4485812799999999E-4</v>
      </c>
      <c r="J2794" s="276">
        <v>2.1112684999999999E-2</v>
      </c>
      <c r="K2794" s="276">
        <v>2.8929862999999998E-3</v>
      </c>
      <c r="L2794" s="276">
        <v>9.9648200000000006E-5</v>
      </c>
      <c r="M2794" s="276">
        <v>9.6689715999999994E-5</v>
      </c>
      <c r="N2794" s="276">
        <v>1.6282853E-3</v>
      </c>
      <c r="O2794" s="276">
        <v>2.5336032999999998E-4</v>
      </c>
      <c r="P2794" s="276">
        <v>3.7098409999999998E-5</v>
      </c>
      <c r="Q2794" s="276">
        <v>8.6853767999999998E-5</v>
      </c>
      <c r="R2794" s="276">
        <v>0</v>
      </c>
      <c r="S2794" s="276">
        <v>0</v>
      </c>
      <c r="T2794" s="276">
        <v>0</v>
      </c>
      <c r="U2794" s="276">
        <v>3.5800436000000001E-4</v>
      </c>
      <c r="V2794" s="287"/>
      <c r="W2794" s="28">
        <f t="shared" si="460"/>
        <v>0.15639025925925923</v>
      </c>
      <c r="X2794" s="191">
        <v>3.1387347999999999</v>
      </c>
      <c r="Y2794" s="191">
        <v>3.0264060000000002</v>
      </c>
      <c r="Z2794" s="191">
        <v>9.0664188000000007E-2</v>
      </c>
      <c r="AA2794" s="191">
        <v>2.0002014000000001E-5</v>
      </c>
      <c r="AB2794" s="191">
        <v>2.6099805999999998E-3</v>
      </c>
      <c r="AC2794" s="191">
        <v>8.7635736999999996E-4</v>
      </c>
      <c r="AD2794" s="191">
        <v>1.8158309000000001E-2</v>
      </c>
      <c r="AE2794" s="76">
        <v>2.4345983999999999E-7</v>
      </c>
      <c r="AF2794" s="76">
        <v>6.1367462999999996E-10</v>
      </c>
      <c r="AG2794" s="20">
        <v>2.3002160000000001E-2</v>
      </c>
    </row>
    <row r="2795" spans="1:33" s="149" customFormat="1" x14ac:dyDescent="0.15">
      <c r="B2795" s="157" t="s">
        <v>6592</v>
      </c>
      <c r="C2795" s="148"/>
      <c r="D2795" s="118" t="s">
        <v>26</v>
      </c>
      <c r="E2795" s="201" t="s">
        <v>6593</v>
      </c>
      <c r="F2795" s="276">
        <f t="shared" si="456"/>
        <v>2.8086862939E-2</v>
      </c>
      <c r="G2795" s="276">
        <f t="shared" si="457"/>
        <v>2.1108092699999997E-3</v>
      </c>
      <c r="H2795" s="276">
        <f t="shared" si="458"/>
        <v>3.351325112E-3</v>
      </c>
      <c r="I2795" s="276">
        <f t="shared" si="459"/>
        <v>4.6838955699999999E-4</v>
      </c>
      <c r="J2795" s="276">
        <v>2.2156339000000001E-2</v>
      </c>
      <c r="K2795" s="276">
        <v>3.1879598E-3</v>
      </c>
      <c r="L2795" s="276">
        <v>1.2288792999999999E-4</v>
      </c>
      <c r="M2795" s="276">
        <v>1.1359588999999999E-4</v>
      </c>
      <c r="N2795" s="276">
        <v>1.7226337999999999E-3</v>
      </c>
      <c r="O2795" s="276">
        <v>2.7457958000000001E-4</v>
      </c>
      <c r="P2795" s="276">
        <v>4.0477381999999997E-5</v>
      </c>
      <c r="Q2795" s="276">
        <v>9.2001787000000002E-5</v>
      </c>
      <c r="R2795" s="276">
        <v>0</v>
      </c>
      <c r="S2795" s="276">
        <v>0</v>
      </c>
      <c r="T2795" s="276">
        <v>0</v>
      </c>
      <c r="U2795" s="276">
        <v>3.7638777000000001E-4</v>
      </c>
      <c r="V2795" s="287"/>
      <c r="W2795" s="28">
        <f t="shared" si="460"/>
        <v>0.16412102962962963</v>
      </c>
      <c r="X2795" s="191">
        <v>3.2922332000000001</v>
      </c>
      <c r="Y2795" s="191">
        <v>3.1740482999999999</v>
      </c>
      <c r="Z2795" s="191">
        <v>9.5191460000000006E-2</v>
      </c>
      <c r="AA2795" s="191">
        <v>2.1089452000000001E-5</v>
      </c>
      <c r="AB2795" s="191">
        <v>2.8892456000000001E-3</v>
      </c>
      <c r="AC2795" s="191">
        <v>9.2606739E-4</v>
      </c>
      <c r="AD2795" s="191">
        <v>1.915704E-2</v>
      </c>
      <c r="AE2795" s="76">
        <v>2.5624382999999999E-7</v>
      </c>
      <c r="AF2795" s="76">
        <v>6.5109312999999996E-10</v>
      </c>
      <c r="AG2795" s="20">
        <v>2.4119874999999999E-2</v>
      </c>
    </row>
    <row r="2796" spans="1:33" s="149" customFormat="1" x14ac:dyDescent="0.15">
      <c r="B2796" s="157" t="s">
        <v>6594</v>
      </c>
      <c r="C2796" s="288"/>
      <c r="D2796" s="118" t="s">
        <v>26</v>
      </c>
      <c r="E2796" s="201" t="s">
        <v>6595</v>
      </c>
      <c r="F2796" s="276">
        <f t="shared" si="456"/>
        <v>1.69285594354E-2</v>
      </c>
      <c r="G2796" s="276">
        <f t="shared" si="457"/>
        <v>5.3343438800000002E-4</v>
      </c>
      <c r="H2796" s="276">
        <f t="shared" si="458"/>
        <v>8.0786733139999998E-4</v>
      </c>
      <c r="I2796" s="276">
        <f t="shared" si="459"/>
        <v>3.4269871599999996E-4</v>
      </c>
      <c r="J2796" s="276">
        <v>1.5244559E-2</v>
      </c>
      <c r="K2796" s="276">
        <v>7.2960674000000002E-4</v>
      </c>
      <c r="L2796" s="276">
        <v>7.1515386999999994E-5</v>
      </c>
      <c r="M2796" s="276">
        <v>6.9983257999999996E-5</v>
      </c>
      <c r="N2796" s="276">
        <v>3.4936738E-4</v>
      </c>
      <c r="O2796" s="276">
        <v>1.1408375E-4</v>
      </c>
      <c r="P2796" s="276">
        <v>6.7452044000000001E-6</v>
      </c>
      <c r="Q2796" s="276">
        <v>5.1281556E-5</v>
      </c>
      <c r="R2796" s="276">
        <v>0</v>
      </c>
      <c r="S2796" s="276">
        <v>0</v>
      </c>
      <c r="T2796" s="276">
        <v>0</v>
      </c>
      <c r="U2796" s="276">
        <v>2.9141715999999999E-4</v>
      </c>
      <c r="V2796" s="287"/>
      <c r="W2796" s="28">
        <f t="shared" si="460"/>
        <v>0.11292265925925925</v>
      </c>
      <c r="X2796" s="191">
        <v>2.5898761000000001</v>
      </c>
      <c r="Y2796" s="191">
        <v>2.5581005999999999</v>
      </c>
      <c r="Z2796" s="191">
        <v>6.4813244999999998E-3</v>
      </c>
      <c r="AA2796" s="191">
        <v>9.5509282000000001E-6</v>
      </c>
      <c r="AB2796" s="191">
        <v>1.7194026000000001E-3</v>
      </c>
      <c r="AC2796" s="191">
        <v>8.3514867E-4</v>
      </c>
      <c r="AD2796" s="191">
        <v>2.2730027999999999E-2</v>
      </c>
      <c r="AE2796" s="76">
        <v>1.3367369E-7</v>
      </c>
      <c r="AF2796" s="76">
        <v>4.0551015000000003E-10</v>
      </c>
      <c r="AG2796" s="20">
        <v>1.9978381999999999E-2</v>
      </c>
    </row>
    <row r="2797" spans="1:33" s="149" customFormat="1" x14ac:dyDescent="0.15">
      <c r="B2797" s="157" t="s">
        <v>6596</v>
      </c>
      <c r="C2797" s="148"/>
      <c r="D2797" s="118" t="s">
        <v>26</v>
      </c>
      <c r="E2797" s="201" t="s">
        <v>6597</v>
      </c>
      <c r="F2797" s="276">
        <f t="shared" si="456"/>
        <v>1.4703498607000001E-2</v>
      </c>
      <c r="G2797" s="276">
        <f t="shared" si="457"/>
        <v>2.4799834300000002E-4</v>
      </c>
      <c r="H2797" s="276">
        <f t="shared" si="458"/>
        <v>2.6965879779999999E-3</v>
      </c>
      <c r="I2797" s="276">
        <f t="shared" si="459"/>
        <v>2.3584028600000001E-4</v>
      </c>
      <c r="J2797" s="276">
        <v>1.1523072000000001E-2</v>
      </c>
      <c r="K2797" s="276">
        <v>2.632461E-3</v>
      </c>
      <c r="L2797" s="276">
        <v>3.6879891999999997E-5</v>
      </c>
      <c r="M2797" s="276">
        <v>4.1673934000000001E-5</v>
      </c>
      <c r="N2797" s="276">
        <v>1.5161906E-4</v>
      </c>
      <c r="O2797" s="276">
        <v>5.4705349E-5</v>
      </c>
      <c r="P2797" s="276">
        <v>2.7247086E-5</v>
      </c>
      <c r="Q2797" s="276">
        <v>2.6866725999999999E-5</v>
      </c>
      <c r="R2797" s="276">
        <v>0</v>
      </c>
      <c r="S2797" s="276">
        <v>0</v>
      </c>
      <c r="T2797" s="276">
        <v>0</v>
      </c>
      <c r="U2797" s="276">
        <v>2.0897356000000001E-4</v>
      </c>
      <c r="V2797" s="287"/>
      <c r="W2797" s="28">
        <f t="shared" si="460"/>
        <v>8.535608888888889E-2</v>
      </c>
      <c r="X2797" s="191">
        <v>1.7224086999999999</v>
      </c>
      <c r="Y2797" s="191">
        <v>1.7176766999999999</v>
      </c>
      <c r="Z2797" s="191">
        <v>2.6882511E-3</v>
      </c>
      <c r="AA2797" s="191">
        <v>2.6595617999999998E-6</v>
      </c>
      <c r="AB2797" s="191">
        <v>5.3806614999999996E-4</v>
      </c>
      <c r="AC2797" s="191">
        <v>1.8519354000000001E-4</v>
      </c>
      <c r="AD2797" s="191">
        <v>1.3178328E-3</v>
      </c>
      <c r="AE2797" s="76">
        <v>1.3761198999999999E-7</v>
      </c>
      <c r="AF2797" s="76">
        <v>3.4514545999999998E-10</v>
      </c>
      <c r="AG2797" s="20">
        <v>1.3448396E-2</v>
      </c>
    </row>
    <row r="2798" spans="1:33" s="149" customFormat="1" x14ac:dyDescent="0.15">
      <c r="B2798" s="157" t="s">
        <v>6598</v>
      </c>
      <c r="C2798" s="148"/>
      <c r="D2798" s="118" t="s">
        <v>26</v>
      </c>
      <c r="E2798" s="201" t="s">
        <v>6599</v>
      </c>
      <c r="F2798" s="276">
        <f t="shared" si="456"/>
        <v>1.9592654293E-2</v>
      </c>
      <c r="G2798" s="276">
        <f t="shared" si="457"/>
        <v>3.62317115E-4</v>
      </c>
      <c r="H2798" s="276">
        <f t="shared" si="458"/>
        <v>3.7127269109999998E-3</v>
      </c>
      <c r="I2798" s="276">
        <f t="shared" si="459"/>
        <v>3.12643267E-4</v>
      </c>
      <c r="J2798" s="276">
        <v>1.5204967E-2</v>
      </c>
      <c r="K2798" s="276">
        <v>3.6097619999999999E-3</v>
      </c>
      <c r="L2798" s="276">
        <v>6.5613410999999994E-5</v>
      </c>
      <c r="M2798" s="276">
        <v>6.6210954999999997E-5</v>
      </c>
      <c r="N2798" s="276">
        <v>2.1559304000000001E-4</v>
      </c>
      <c r="O2798" s="276">
        <v>8.0513120000000001E-5</v>
      </c>
      <c r="P2798" s="276">
        <v>3.7351500000000003E-5</v>
      </c>
      <c r="Q2798" s="276">
        <v>3.6315836999999997E-5</v>
      </c>
      <c r="R2798" s="276">
        <v>0</v>
      </c>
      <c r="S2798" s="276">
        <v>0</v>
      </c>
      <c r="T2798" s="276">
        <v>0</v>
      </c>
      <c r="U2798" s="276">
        <v>2.7632743E-4</v>
      </c>
      <c r="V2798" s="287"/>
      <c r="W2798" s="28">
        <f t="shared" si="460"/>
        <v>0.11262938518518517</v>
      </c>
      <c r="X2798" s="191">
        <v>2.2711942000000001</v>
      </c>
      <c r="Y2798" s="191">
        <v>2.2644593</v>
      </c>
      <c r="Z2798" s="191">
        <v>3.7638915999999999E-3</v>
      </c>
      <c r="AA2798" s="191">
        <v>3.6311659E-6</v>
      </c>
      <c r="AB2798" s="191">
        <v>8.5181704999999996E-4</v>
      </c>
      <c r="AC2798" s="191">
        <v>2.5135217999999997E-4</v>
      </c>
      <c r="AD2798" s="191">
        <v>1.8642187E-3</v>
      </c>
      <c r="AE2798" s="76">
        <v>1.8225527000000001E-7</v>
      </c>
      <c r="AF2798" s="76">
        <v>4.6191968000000002E-10</v>
      </c>
      <c r="AG2798" s="20">
        <v>1.772429E-2</v>
      </c>
    </row>
    <row r="2799" spans="1:33" s="149" customFormat="1" x14ac:dyDescent="0.15">
      <c r="A2799" s="289"/>
      <c r="B2799" s="157" t="s">
        <v>6600</v>
      </c>
      <c r="C2799" s="293"/>
      <c r="D2799" s="118" t="s">
        <v>26</v>
      </c>
      <c r="E2799" s="201" t="s">
        <v>6601</v>
      </c>
      <c r="F2799" s="276">
        <f t="shared" si="456"/>
        <v>2.0673872646999998E-2</v>
      </c>
      <c r="G2799" s="276">
        <f t="shared" si="457"/>
        <v>1.0405746869999999E-3</v>
      </c>
      <c r="H2799" s="276">
        <f t="shared" si="458"/>
        <v>2.3924773010000002E-3</v>
      </c>
      <c r="I2799" s="276">
        <f t="shared" si="459"/>
        <v>3.5662165900000002E-4</v>
      </c>
      <c r="J2799" s="276">
        <v>1.6884198999999999E-2</v>
      </c>
      <c r="K2799" s="276">
        <v>2.2862171000000001E-3</v>
      </c>
      <c r="L2799" s="276">
        <v>7.5709274000000006E-5</v>
      </c>
      <c r="M2799" s="276">
        <v>7.5728787000000004E-5</v>
      </c>
      <c r="N2799" s="276">
        <v>7.9038253000000001E-4</v>
      </c>
      <c r="O2799" s="276">
        <v>1.7446337000000001E-4</v>
      </c>
      <c r="P2799" s="276">
        <v>3.0550927E-5</v>
      </c>
      <c r="Q2799" s="276">
        <v>6.5184859000000001E-5</v>
      </c>
      <c r="R2799" s="276">
        <v>0</v>
      </c>
      <c r="S2799" s="276">
        <v>0</v>
      </c>
      <c r="T2799" s="276">
        <v>0</v>
      </c>
      <c r="U2799" s="276">
        <v>2.9143680000000001E-4</v>
      </c>
      <c r="V2799" s="287"/>
      <c r="W2799" s="28">
        <f t="shared" si="460"/>
        <v>0.12506814074074071</v>
      </c>
      <c r="X2799" s="191">
        <v>2.4380090999999999</v>
      </c>
      <c r="Y2799" s="191">
        <v>2.3861914</v>
      </c>
      <c r="Z2799" s="191">
        <v>3.9582011E-2</v>
      </c>
      <c r="AA2799" s="191">
        <v>1.2838047E-5</v>
      </c>
      <c r="AB2799" s="191">
        <v>2.2253539000000001E-3</v>
      </c>
      <c r="AC2799" s="191">
        <v>7.9004653999999999E-4</v>
      </c>
      <c r="AD2799" s="191">
        <v>9.2074730000000007E-3</v>
      </c>
      <c r="AE2799" s="76">
        <v>1.8368688999999999E-7</v>
      </c>
      <c r="AF2799" s="76">
        <v>4.8296046000000004E-10</v>
      </c>
      <c r="AG2799" s="20">
        <v>1.8212374999999999E-2</v>
      </c>
    </row>
    <row r="2800" spans="1:33" s="149" customFormat="1" x14ac:dyDescent="0.15">
      <c r="B2800" s="157" t="s">
        <v>6602</v>
      </c>
      <c r="C2800" s="146"/>
      <c r="D2800" s="118" t="s">
        <v>26</v>
      </c>
      <c r="E2800" s="201" t="s">
        <v>6603</v>
      </c>
      <c r="F2800" s="276">
        <f t="shared" si="456"/>
        <v>2.8623810914999999E-2</v>
      </c>
      <c r="G2800" s="276">
        <f t="shared" si="457"/>
        <v>1.4708524299999999E-3</v>
      </c>
      <c r="H2800" s="276">
        <f t="shared" si="458"/>
        <v>3.4861084899999997E-3</v>
      </c>
      <c r="I2800" s="276">
        <f t="shared" si="459"/>
        <v>4.91314995E-4</v>
      </c>
      <c r="J2800" s="276">
        <v>2.3175535000000001E-2</v>
      </c>
      <c r="K2800" s="276">
        <v>3.3168914999999999E-3</v>
      </c>
      <c r="L2800" s="276">
        <v>1.2546819E-4</v>
      </c>
      <c r="M2800" s="276">
        <v>1.182115E-4</v>
      </c>
      <c r="N2800" s="276">
        <v>1.1028533000000001E-3</v>
      </c>
      <c r="O2800" s="276">
        <v>2.4978762999999999E-4</v>
      </c>
      <c r="P2800" s="276">
        <v>4.3748799999999997E-5</v>
      </c>
      <c r="Q2800" s="276">
        <v>9.0492814999999996E-5</v>
      </c>
      <c r="R2800" s="276">
        <v>0</v>
      </c>
      <c r="S2800" s="276">
        <v>0</v>
      </c>
      <c r="T2800" s="276">
        <v>0</v>
      </c>
      <c r="U2800" s="276">
        <v>4.0082217999999999E-4</v>
      </c>
      <c r="V2800" s="287"/>
      <c r="W2800" s="28">
        <f t="shared" si="460"/>
        <v>0.17167062962962962</v>
      </c>
      <c r="X2800" s="191">
        <v>3.3447425000000002</v>
      </c>
      <c r="Y2800" s="191">
        <v>3.2731362000000002</v>
      </c>
      <c r="Z2800" s="191">
        <v>5.4491573000000001E-2</v>
      </c>
      <c r="AA2800" s="191">
        <v>1.7748063999999999E-5</v>
      </c>
      <c r="AB2800" s="191">
        <v>3.2307900999999999E-3</v>
      </c>
      <c r="AC2800" s="191">
        <v>1.0916572000000001E-3</v>
      </c>
      <c r="AD2800" s="191">
        <v>1.2774532E-2</v>
      </c>
      <c r="AE2800" s="76">
        <v>2.5304857999999999E-7</v>
      </c>
      <c r="AF2800" s="76">
        <v>6.7127432999999995E-10</v>
      </c>
      <c r="AG2800" s="20">
        <v>2.4976497E-2</v>
      </c>
    </row>
    <row r="2801" spans="2:33" s="149" customFormat="1" x14ac:dyDescent="0.15">
      <c r="B2801" s="157" t="s">
        <v>6604</v>
      </c>
      <c r="C2801" s="146"/>
      <c r="D2801" s="118" t="s">
        <v>26</v>
      </c>
      <c r="E2801" s="201" t="s">
        <v>6605</v>
      </c>
      <c r="F2801" s="276">
        <f t="shared" si="456"/>
        <v>2.0083874422000002E-2</v>
      </c>
      <c r="G2801" s="276">
        <f t="shared" si="457"/>
        <v>3.3874665799999999E-4</v>
      </c>
      <c r="H2801" s="276">
        <f t="shared" si="458"/>
        <v>3.6833329079999999E-3</v>
      </c>
      <c r="I2801" s="276">
        <f t="shared" si="459"/>
        <v>3.2213985599999998E-4</v>
      </c>
      <c r="J2801" s="276">
        <v>1.5739655000000002E-2</v>
      </c>
      <c r="K2801" s="276">
        <v>3.5957404000000002E-3</v>
      </c>
      <c r="L2801" s="276">
        <v>5.0375062000000001E-5</v>
      </c>
      <c r="M2801" s="276">
        <v>5.6923421000000002E-5</v>
      </c>
      <c r="N2801" s="276">
        <v>2.0709991E-4</v>
      </c>
      <c r="O2801" s="276">
        <v>7.4723327000000004E-5</v>
      </c>
      <c r="P2801" s="276">
        <v>3.7217446E-5</v>
      </c>
      <c r="Q2801" s="276">
        <v>3.6697906000000003E-5</v>
      </c>
      <c r="R2801" s="276">
        <v>0</v>
      </c>
      <c r="S2801" s="276">
        <v>0</v>
      </c>
      <c r="T2801" s="276">
        <v>0</v>
      </c>
      <c r="U2801" s="276">
        <v>2.8544194999999999E-4</v>
      </c>
      <c r="V2801" s="287"/>
      <c r="W2801" s="28">
        <f t="shared" si="460"/>
        <v>0.11659003703703705</v>
      </c>
      <c r="X2801" s="191">
        <v>2.3526794999999998</v>
      </c>
      <c r="Y2801" s="191">
        <v>2.3462158999999998</v>
      </c>
      <c r="Z2801" s="191">
        <v>3.6719470000000001E-3</v>
      </c>
      <c r="AA2801" s="191">
        <v>3.6327596000000002E-6</v>
      </c>
      <c r="AB2801" s="191">
        <v>7.3495753999999996E-4</v>
      </c>
      <c r="AC2801" s="191">
        <v>2.5296021999999998E-4</v>
      </c>
      <c r="AD2801" s="191">
        <v>1.8000601000000001E-3</v>
      </c>
      <c r="AE2801" s="76">
        <v>1.8804148999999999E-7</v>
      </c>
      <c r="AF2801" s="76">
        <v>4.7189200000000003E-10</v>
      </c>
      <c r="AG2801" s="20">
        <v>1.8369487E-2</v>
      </c>
    </row>
    <row r="2802" spans="2:33" s="149" customFormat="1" x14ac:dyDescent="0.15">
      <c r="B2802" s="157" t="s">
        <v>6606</v>
      </c>
      <c r="C2802" s="146"/>
      <c r="D2802" s="118" t="s">
        <v>26</v>
      </c>
      <c r="E2802" s="201" t="s">
        <v>6607</v>
      </c>
      <c r="F2802" s="276">
        <f t="shared" si="456"/>
        <v>2.2489322131000002E-2</v>
      </c>
      <c r="G2802" s="276">
        <f t="shared" si="457"/>
        <v>4.1588359799999997E-4</v>
      </c>
      <c r="H2802" s="276">
        <f t="shared" si="458"/>
        <v>4.2616336610000003E-3</v>
      </c>
      <c r="I2802" s="276">
        <f t="shared" si="459"/>
        <v>3.5886587200000003E-4</v>
      </c>
      <c r="J2802" s="276">
        <v>1.7452939000000001E-2</v>
      </c>
      <c r="K2802" s="276">
        <v>4.1434458999999998E-3</v>
      </c>
      <c r="L2802" s="276">
        <v>7.5314051000000004E-5</v>
      </c>
      <c r="M2802" s="276">
        <v>7.5999898000000005E-5</v>
      </c>
      <c r="N2802" s="276">
        <v>2.4746716999999999E-4</v>
      </c>
      <c r="O2802" s="276">
        <v>9.2416530000000001E-5</v>
      </c>
      <c r="P2802" s="276">
        <v>4.2873710000000003E-5</v>
      </c>
      <c r="Q2802" s="276">
        <v>4.1684931999999999E-5</v>
      </c>
      <c r="R2802" s="276">
        <v>0</v>
      </c>
      <c r="S2802" s="276">
        <v>0</v>
      </c>
      <c r="T2802" s="276">
        <v>0</v>
      </c>
      <c r="U2802" s="276">
        <v>3.1718094000000001E-4</v>
      </c>
      <c r="V2802" s="287"/>
      <c r="W2802" s="28">
        <f t="shared" si="460"/>
        <v>0.12928102962962962</v>
      </c>
      <c r="X2802" s="191">
        <v>2.6069778000000001</v>
      </c>
      <c r="Y2802" s="191">
        <v>2.5992472000000002</v>
      </c>
      <c r="Z2802" s="191">
        <v>4.3203623999999996E-3</v>
      </c>
      <c r="AA2802" s="191">
        <v>4.1680131000000002E-6</v>
      </c>
      <c r="AB2802" s="191">
        <v>9.7775353000000009E-4</v>
      </c>
      <c r="AC2802" s="191">
        <v>2.8851324000000002E-4</v>
      </c>
      <c r="AD2802" s="191">
        <v>2.1398328999999998E-3</v>
      </c>
      <c r="AE2802" s="76">
        <v>2.0927673E-7</v>
      </c>
      <c r="AF2802" s="76">
        <v>5.3067430999999996E-10</v>
      </c>
      <c r="AG2802" s="20">
        <v>2.0344729999999998E-2</v>
      </c>
    </row>
    <row r="2803" spans="2:33" s="149" customFormat="1" x14ac:dyDescent="0.15">
      <c r="B2803" s="157" t="s">
        <v>6608</v>
      </c>
      <c r="C2803" s="146"/>
      <c r="D2803" s="118" t="s">
        <v>26</v>
      </c>
      <c r="E2803" s="201" t="s">
        <v>6609</v>
      </c>
      <c r="F2803" s="276">
        <f t="shared" si="456"/>
        <v>1.9861077692E-2</v>
      </c>
      <c r="G2803" s="276">
        <f t="shared" si="457"/>
        <v>9.7782246900000001E-4</v>
      </c>
      <c r="H2803" s="276">
        <f t="shared" si="458"/>
        <v>1.7290010799999999E-3</v>
      </c>
      <c r="I2803" s="276">
        <f t="shared" si="459"/>
        <v>3.6355814300000002E-4</v>
      </c>
      <c r="J2803" s="276">
        <v>1.6790696000000001E-2</v>
      </c>
      <c r="K2803" s="276">
        <v>1.6378941E-3</v>
      </c>
      <c r="L2803" s="276">
        <v>7.0489714000000002E-5</v>
      </c>
      <c r="M2803" s="276">
        <v>6.9224438999999994E-5</v>
      </c>
      <c r="N2803" s="276">
        <v>7.5348022000000005E-4</v>
      </c>
      <c r="O2803" s="276">
        <v>1.5511780999999999E-4</v>
      </c>
      <c r="P2803" s="276">
        <v>2.0617266E-5</v>
      </c>
      <c r="Q2803" s="276">
        <v>6.0480572999999998E-5</v>
      </c>
      <c r="R2803" s="276">
        <v>0</v>
      </c>
      <c r="S2803" s="276">
        <v>0</v>
      </c>
      <c r="T2803" s="276">
        <v>0</v>
      </c>
      <c r="U2803" s="276">
        <v>3.0307757000000001E-4</v>
      </c>
      <c r="V2803" s="287"/>
      <c r="W2803" s="28">
        <f t="shared" si="460"/>
        <v>0.12437552592592592</v>
      </c>
      <c r="X2803" s="191">
        <v>2.6026017000000001</v>
      </c>
      <c r="Y2803" s="191">
        <v>2.5513623000000001</v>
      </c>
      <c r="Z2803" s="191">
        <v>3.5916141999999998E-2</v>
      </c>
      <c r="AA2803" s="191">
        <v>1.3801794000000001E-5</v>
      </c>
      <c r="AB2803" s="191">
        <v>2.2861630999999999E-3</v>
      </c>
      <c r="AC2803" s="191">
        <v>8.5858395E-4</v>
      </c>
      <c r="AD2803" s="191">
        <v>1.2164681E-2</v>
      </c>
      <c r="AE2803" s="76">
        <v>1.7134096000000001E-7</v>
      </c>
      <c r="AF2803" s="76">
        <v>4.6562953E-10</v>
      </c>
      <c r="AG2803" s="20">
        <v>1.9638744999999999E-2</v>
      </c>
    </row>
    <row r="2804" spans="2:33" s="149" customFormat="1" x14ac:dyDescent="0.15">
      <c r="B2804" s="157" t="s">
        <v>6610</v>
      </c>
      <c r="C2804" s="146"/>
      <c r="D2804" s="118" t="s">
        <v>26</v>
      </c>
      <c r="E2804" s="201" t="s">
        <v>6611</v>
      </c>
      <c r="F2804" s="276">
        <f t="shared" si="456"/>
        <v>2.6192328428000001E-2</v>
      </c>
      <c r="G2804" s="276">
        <f t="shared" si="457"/>
        <v>1.32032637E-3</v>
      </c>
      <c r="H2804" s="276">
        <f t="shared" si="458"/>
        <v>2.4646921130000001E-3</v>
      </c>
      <c r="I2804" s="276">
        <f t="shared" si="459"/>
        <v>4.76648945E-4</v>
      </c>
      <c r="J2804" s="276">
        <v>2.1930661000000001E-2</v>
      </c>
      <c r="K2804" s="276">
        <v>2.3220407999999999E-3</v>
      </c>
      <c r="L2804" s="276">
        <v>1.1385747E-4</v>
      </c>
      <c r="M2804" s="276">
        <v>1.0484946E-4</v>
      </c>
      <c r="N2804" s="276">
        <v>1.0023902E-3</v>
      </c>
      <c r="O2804" s="276">
        <v>2.1308671000000001E-4</v>
      </c>
      <c r="P2804" s="276">
        <v>2.8793843E-5</v>
      </c>
      <c r="Q2804" s="276">
        <v>8.0038664999999994E-5</v>
      </c>
      <c r="R2804" s="276">
        <v>0</v>
      </c>
      <c r="S2804" s="276">
        <v>0</v>
      </c>
      <c r="T2804" s="276">
        <v>0</v>
      </c>
      <c r="U2804" s="276">
        <v>3.9661028000000001E-4</v>
      </c>
      <c r="V2804" s="287"/>
      <c r="W2804" s="28">
        <f t="shared" si="460"/>
        <v>0.16244934074074074</v>
      </c>
      <c r="X2804" s="191">
        <v>3.3969866</v>
      </c>
      <c r="Y2804" s="191">
        <v>3.3295756000000001</v>
      </c>
      <c r="Z2804" s="191">
        <v>4.7084352000000003E-2</v>
      </c>
      <c r="AA2804" s="191">
        <v>1.8151E-5</v>
      </c>
      <c r="AB2804" s="191">
        <v>3.1638297999999998E-3</v>
      </c>
      <c r="AC2804" s="191">
        <v>1.1284715E-3</v>
      </c>
      <c r="AD2804" s="191">
        <v>1.6016196E-2</v>
      </c>
      <c r="AE2804" s="76">
        <v>2.2475559E-7</v>
      </c>
      <c r="AF2804" s="76">
        <v>6.1665831000000004E-10</v>
      </c>
      <c r="AG2804" s="20">
        <v>2.5623110000000001E-2</v>
      </c>
    </row>
    <row r="2805" spans="2:33" s="149" customFormat="1" x14ac:dyDescent="0.15">
      <c r="B2805" s="157" t="s">
        <v>6612</v>
      </c>
      <c r="C2805" s="146"/>
      <c r="D2805" s="118" t="s">
        <v>26</v>
      </c>
      <c r="E2805" s="201" t="s">
        <v>6613</v>
      </c>
      <c r="F2805" s="276">
        <f t="shared" si="456"/>
        <v>1.8001731205999998E-2</v>
      </c>
      <c r="G2805" s="276">
        <f t="shared" si="457"/>
        <v>8.8628035200000004E-4</v>
      </c>
      <c r="H2805" s="276">
        <f t="shared" si="458"/>
        <v>1.5671353890000001E-3</v>
      </c>
      <c r="I2805" s="276">
        <f t="shared" si="459"/>
        <v>3.2952246499999999E-4</v>
      </c>
      <c r="J2805" s="276">
        <v>1.5218793E-2</v>
      </c>
      <c r="K2805" s="276">
        <v>1.4845577000000001E-3</v>
      </c>
      <c r="L2805" s="276">
        <v>6.3890575000000006E-5</v>
      </c>
      <c r="M2805" s="276">
        <v>6.2743771999999997E-5</v>
      </c>
      <c r="N2805" s="276">
        <v>6.8294063000000002E-4</v>
      </c>
      <c r="O2805" s="276">
        <v>1.4059595E-4</v>
      </c>
      <c r="P2805" s="276">
        <v>1.8687114000000001E-5</v>
      </c>
      <c r="Q2805" s="276">
        <v>5.4818485000000003E-5</v>
      </c>
      <c r="R2805" s="276">
        <v>0</v>
      </c>
      <c r="S2805" s="276">
        <v>0</v>
      </c>
      <c r="T2805" s="276">
        <v>0</v>
      </c>
      <c r="U2805" s="276">
        <v>2.7470397999999999E-4</v>
      </c>
      <c r="V2805" s="287"/>
      <c r="W2805" s="28">
        <f t="shared" si="460"/>
        <v>0.11273179999999999</v>
      </c>
      <c r="X2805" s="191">
        <v>2.3589506999999998</v>
      </c>
      <c r="Y2805" s="191">
        <v>2.3125083000000002</v>
      </c>
      <c r="Z2805" s="191">
        <v>3.2553732000000002E-2</v>
      </c>
      <c r="AA2805" s="191">
        <v>1.2509694999999999E-5</v>
      </c>
      <c r="AB2805" s="191">
        <v>2.0721371E-3</v>
      </c>
      <c r="AC2805" s="191">
        <v>7.7820508000000003E-4</v>
      </c>
      <c r="AD2805" s="191">
        <v>1.1025846000000001E-2</v>
      </c>
      <c r="AE2805" s="76">
        <v>1.5530041E-7</v>
      </c>
      <c r="AF2805" s="76">
        <v>4.2203834000000002E-10</v>
      </c>
      <c r="AG2805" s="20">
        <v>1.7800199999999999E-2</v>
      </c>
    </row>
    <row r="2806" spans="2:33" s="149" customFormat="1" x14ac:dyDescent="0.15">
      <c r="B2806" s="157" t="s">
        <v>6614</v>
      </c>
      <c r="C2806" s="146"/>
      <c r="D2806" s="118" t="s">
        <v>26</v>
      </c>
      <c r="E2806" s="201" t="s">
        <v>6615</v>
      </c>
      <c r="F2806" s="276">
        <f t="shared" si="456"/>
        <v>2.8753269572000001E-2</v>
      </c>
      <c r="G2806" s="276">
        <f t="shared" si="457"/>
        <v>1.44942138E-3</v>
      </c>
      <c r="H2806" s="276">
        <f t="shared" si="458"/>
        <v>2.7056779480000002E-3</v>
      </c>
      <c r="I2806" s="276">
        <f t="shared" si="459"/>
        <v>5.23253244E-4</v>
      </c>
      <c r="J2806" s="276">
        <v>2.4074917000000001E-2</v>
      </c>
      <c r="K2806" s="276">
        <v>2.5490789000000001E-3</v>
      </c>
      <c r="L2806" s="276">
        <v>1.2498988999999999E-4</v>
      </c>
      <c r="M2806" s="276">
        <v>1.1510108E-4</v>
      </c>
      <c r="N2806" s="276">
        <v>1.1003991E-3</v>
      </c>
      <c r="O2806" s="276">
        <v>2.3392120000000001E-4</v>
      </c>
      <c r="P2806" s="276">
        <v>3.1609158000000001E-5</v>
      </c>
      <c r="Q2806" s="276">
        <v>8.7864443999999999E-5</v>
      </c>
      <c r="R2806" s="276">
        <v>0</v>
      </c>
      <c r="S2806" s="276">
        <v>0</v>
      </c>
      <c r="T2806" s="276">
        <v>0</v>
      </c>
      <c r="U2806" s="276">
        <v>4.3538879999999999E-4</v>
      </c>
      <c r="V2806" s="287"/>
      <c r="W2806" s="28">
        <f t="shared" si="460"/>
        <v>0.17833271851851851</v>
      </c>
      <c r="X2806" s="191">
        <v>3.7291265</v>
      </c>
      <c r="Y2806" s="191">
        <v>3.6551244999999999</v>
      </c>
      <c r="Z2806" s="191">
        <v>5.1688021000000001E-2</v>
      </c>
      <c r="AA2806" s="191">
        <v>1.9925713E-5</v>
      </c>
      <c r="AB2806" s="191">
        <v>3.4731733000000001E-3</v>
      </c>
      <c r="AC2806" s="191">
        <v>1.2388078E-3</v>
      </c>
      <c r="AD2806" s="191">
        <v>1.7582157000000001E-2</v>
      </c>
      <c r="AE2806" s="76">
        <v>2.4673095999999997E-7</v>
      </c>
      <c r="AF2806" s="76">
        <v>6.7695172999999998E-10</v>
      </c>
      <c r="AG2806" s="20">
        <v>2.8128406000000002E-2</v>
      </c>
    </row>
    <row r="2807" spans="2:33" s="149" customFormat="1" x14ac:dyDescent="0.15">
      <c r="B2807" s="157" t="s">
        <v>6616</v>
      </c>
      <c r="C2807" s="146"/>
      <c r="D2807" s="118" t="s">
        <v>26</v>
      </c>
      <c r="E2807" s="201" t="s">
        <v>6617</v>
      </c>
      <c r="F2807" s="276">
        <f t="shared" si="456"/>
        <v>2.1100616836000001E-2</v>
      </c>
      <c r="G2807" s="276">
        <f t="shared" si="457"/>
        <v>1.038848384E-3</v>
      </c>
      <c r="H2807" s="276">
        <f t="shared" si="458"/>
        <v>1.8369077279999999E-3</v>
      </c>
      <c r="I2807" s="276">
        <f t="shared" si="459"/>
        <v>3.8624772399999997E-4</v>
      </c>
      <c r="J2807" s="276">
        <v>1.7838613E-2</v>
      </c>
      <c r="K2807" s="276">
        <v>1.7401147999999999E-3</v>
      </c>
      <c r="L2807" s="276">
        <v>7.4888941999999995E-5</v>
      </c>
      <c r="M2807" s="276">
        <v>7.3544724000000007E-5</v>
      </c>
      <c r="N2807" s="276">
        <v>8.0050502E-4</v>
      </c>
      <c r="O2807" s="276">
        <v>1.6479864000000001E-4</v>
      </c>
      <c r="P2807" s="276">
        <v>2.1903986000000001E-5</v>
      </c>
      <c r="Q2807" s="276">
        <v>6.4255153999999995E-5</v>
      </c>
      <c r="R2807" s="276">
        <v>0</v>
      </c>
      <c r="S2807" s="276">
        <v>0</v>
      </c>
      <c r="T2807" s="276">
        <v>0</v>
      </c>
      <c r="U2807" s="276">
        <v>3.2199257E-4</v>
      </c>
      <c r="V2807" s="287"/>
      <c r="W2807" s="28">
        <f t="shared" si="460"/>
        <v>0.13213787407407407</v>
      </c>
      <c r="X2807" s="191">
        <v>2.7650290000000002</v>
      </c>
      <c r="Y2807" s="191">
        <v>2.7105918</v>
      </c>
      <c r="Z2807" s="191">
        <v>3.8157655999999998E-2</v>
      </c>
      <c r="AA2807" s="191">
        <v>1.4663159999999999E-5</v>
      </c>
      <c r="AB2807" s="191">
        <v>2.4288419E-3</v>
      </c>
      <c r="AC2807" s="191">
        <v>9.1216804000000004E-4</v>
      </c>
      <c r="AD2807" s="191">
        <v>1.2923871E-2</v>
      </c>
      <c r="AE2807" s="76">
        <v>1.8210921E-7</v>
      </c>
      <c r="AF2807" s="76">
        <v>4.9514446999999997E-10</v>
      </c>
      <c r="AG2807" s="20">
        <v>2.086439E-2</v>
      </c>
    </row>
    <row r="2808" spans="2:33" s="149" customFormat="1" x14ac:dyDescent="0.15">
      <c r="B2808" s="157" t="s">
        <v>6618</v>
      </c>
      <c r="C2808" s="146"/>
      <c r="D2808" s="118" t="s">
        <v>26</v>
      </c>
      <c r="E2808" s="201" t="s">
        <v>6619</v>
      </c>
      <c r="F2808" s="276">
        <f t="shared" si="456"/>
        <v>3.076492401E-2</v>
      </c>
      <c r="G2808" s="276">
        <f t="shared" si="457"/>
        <v>1.55082681E-3</v>
      </c>
      <c r="H2808" s="276">
        <f t="shared" si="458"/>
        <v>2.8949738619999999E-3</v>
      </c>
      <c r="I2808" s="276">
        <f t="shared" si="459"/>
        <v>5.5986133799999999E-4</v>
      </c>
      <c r="J2808" s="276">
        <v>2.5759262000000002E-2</v>
      </c>
      <c r="K2808" s="276">
        <v>2.7274186999999999E-3</v>
      </c>
      <c r="L2808" s="276">
        <v>1.3373454999999999E-4</v>
      </c>
      <c r="M2808" s="276">
        <v>1.2315383E-4</v>
      </c>
      <c r="N2808" s="276">
        <v>1.1773860000000001E-3</v>
      </c>
      <c r="O2808" s="276">
        <v>2.5028698E-4</v>
      </c>
      <c r="P2808" s="276">
        <v>3.3820611999999999E-5</v>
      </c>
      <c r="Q2808" s="276">
        <v>9.4011648000000004E-5</v>
      </c>
      <c r="R2808" s="276">
        <v>0</v>
      </c>
      <c r="S2808" s="276">
        <v>0</v>
      </c>
      <c r="T2808" s="276">
        <v>0</v>
      </c>
      <c r="U2808" s="276">
        <v>4.6584969000000001E-4</v>
      </c>
      <c r="V2808" s="287"/>
      <c r="W2808" s="28">
        <f t="shared" si="460"/>
        <v>0.19080934814814815</v>
      </c>
      <c r="X2808" s="191">
        <v>3.9900251999999998</v>
      </c>
      <c r="Y2808" s="191">
        <v>3.9108458000000001</v>
      </c>
      <c r="Z2808" s="191">
        <v>5.5304234000000001E-2</v>
      </c>
      <c r="AA2808" s="191">
        <v>2.1319765999999999E-5</v>
      </c>
      <c r="AB2808" s="191">
        <v>3.7161645999999999E-3</v>
      </c>
      <c r="AC2808" s="191">
        <v>1.3254775E-3</v>
      </c>
      <c r="AD2808" s="191">
        <v>1.8812252000000002E-2</v>
      </c>
      <c r="AE2808" s="76">
        <v>2.6399287000000001E-7</v>
      </c>
      <c r="AF2808" s="76">
        <v>7.2431289000000001E-10</v>
      </c>
      <c r="AG2808" s="20">
        <v>3.0096337000000001E-2</v>
      </c>
    </row>
    <row r="2809" spans="2:33" s="149" customFormat="1" x14ac:dyDescent="0.15">
      <c r="B2809" s="157" t="s">
        <v>6620</v>
      </c>
      <c r="C2809" s="146"/>
      <c r="D2809" s="118" t="s">
        <v>26</v>
      </c>
      <c r="E2809" s="201" t="s">
        <v>6621</v>
      </c>
      <c r="F2809" s="276">
        <f t="shared" si="456"/>
        <v>2.0290400682000002E-2</v>
      </c>
      <c r="G2809" s="276">
        <f t="shared" si="457"/>
        <v>9.989596810000001E-4</v>
      </c>
      <c r="H2809" s="276">
        <f t="shared" si="458"/>
        <v>1.7663760540000001E-3</v>
      </c>
      <c r="I2809" s="276">
        <f t="shared" si="459"/>
        <v>3.7141694700000002E-4</v>
      </c>
      <c r="J2809" s="276">
        <v>1.7153648000000001E-2</v>
      </c>
      <c r="K2809" s="276">
        <v>1.6732997000000001E-3</v>
      </c>
      <c r="L2809" s="276">
        <v>7.2013415999999994E-5</v>
      </c>
      <c r="M2809" s="276">
        <v>7.0720821E-5</v>
      </c>
      <c r="N2809" s="276">
        <v>7.6976799000000003E-4</v>
      </c>
      <c r="O2809" s="276">
        <v>1.5847087000000001E-4</v>
      </c>
      <c r="P2809" s="276">
        <v>2.1062937999999998E-5</v>
      </c>
      <c r="Q2809" s="276">
        <v>6.1787946999999994E-5</v>
      </c>
      <c r="R2809" s="276">
        <v>0</v>
      </c>
      <c r="S2809" s="276">
        <v>0</v>
      </c>
      <c r="T2809" s="276">
        <v>0</v>
      </c>
      <c r="U2809" s="276">
        <v>3.0962900000000001E-4</v>
      </c>
      <c r="V2809" s="287"/>
      <c r="W2809" s="28">
        <f t="shared" si="460"/>
        <v>0.12706405925925926</v>
      </c>
      <c r="X2809" s="191">
        <v>2.6588604</v>
      </c>
      <c r="Y2809" s="191">
        <v>2.6065133999999999</v>
      </c>
      <c r="Z2809" s="191">
        <v>3.6692517000000001E-2</v>
      </c>
      <c r="AA2809" s="191">
        <v>1.4100138E-5</v>
      </c>
      <c r="AB2809" s="191">
        <v>2.3355821000000001E-3</v>
      </c>
      <c r="AC2809" s="191">
        <v>8.7714341000000003E-4</v>
      </c>
      <c r="AD2809" s="191">
        <v>1.2427634E-2</v>
      </c>
      <c r="AE2809" s="76">
        <v>1.7504471E-7</v>
      </c>
      <c r="AF2809" s="76">
        <v>4.7569461E-10</v>
      </c>
      <c r="AG2809" s="20">
        <v>2.0063261999999998E-2</v>
      </c>
    </row>
    <row r="2810" spans="2:33" s="149" customFormat="1" x14ac:dyDescent="0.15">
      <c r="B2810" s="157" t="s">
        <v>6622</v>
      </c>
      <c r="C2810" s="146"/>
      <c r="D2810" s="118" t="s">
        <v>26</v>
      </c>
      <c r="E2810" s="201" t="s">
        <v>6623</v>
      </c>
      <c r="F2810" s="276">
        <f t="shared" si="456"/>
        <v>2.7482735828E-2</v>
      </c>
      <c r="G2810" s="276">
        <f t="shared" si="457"/>
        <v>1.38537546E-3</v>
      </c>
      <c r="H2810" s="276">
        <f t="shared" si="458"/>
        <v>2.5861203760000001E-3</v>
      </c>
      <c r="I2810" s="276">
        <f t="shared" si="459"/>
        <v>5.0013199199999995E-4</v>
      </c>
      <c r="J2810" s="276">
        <v>2.3011107999999999E-2</v>
      </c>
      <c r="K2810" s="276">
        <v>2.4364411000000002E-3</v>
      </c>
      <c r="L2810" s="276">
        <v>1.1946685E-4</v>
      </c>
      <c r="M2810" s="276">
        <v>1.1001505E-4</v>
      </c>
      <c r="N2810" s="276">
        <v>1.0517756E-3</v>
      </c>
      <c r="O2810" s="276">
        <v>2.2358480999999999E-4</v>
      </c>
      <c r="P2810" s="276">
        <v>3.0212426E-5</v>
      </c>
      <c r="Q2810" s="276">
        <v>8.3981921999999997E-5</v>
      </c>
      <c r="R2810" s="276">
        <v>0</v>
      </c>
      <c r="S2810" s="276">
        <v>0</v>
      </c>
      <c r="T2810" s="276">
        <v>0</v>
      </c>
      <c r="U2810" s="276">
        <v>4.1615007E-4</v>
      </c>
      <c r="V2810" s="287"/>
      <c r="W2810" s="28">
        <f t="shared" si="460"/>
        <v>0.17045265185185182</v>
      </c>
      <c r="X2810" s="191">
        <v>3.5643457000000001</v>
      </c>
      <c r="Y2810" s="191">
        <v>3.4936134999999999</v>
      </c>
      <c r="Z2810" s="191">
        <v>4.9404053000000003E-2</v>
      </c>
      <c r="AA2810" s="191">
        <v>1.9045242999999999E-5</v>
      </c>
      <c r="AB2810" s="191">
        <v>3.3197027000000001E-3</v>
      </c>
      <c r="AC2810" s="191">
        <v>1.1840679999999999E-3</v>
      </c>
      <c r="AD2810" s="191">
        <v>1.6805247999999998E-2</v>
      </c>
      <c r="AE2810" s="76">
        <v>2.3582855E-7</v>
      </c>
      <c r="AF2810" s="76">
        <v>6.4703890999999997E-10</v>
      </c>
      <c r="AG2810" s="20">
        <v>2.6885480999999999E-2</v>
      </c>
    </row>
    <row r="2811" spans="2:33" s="149" customFormat="1" x14ac:dyDescent="0.15">
      <c r="B2811" s="157" t="s">
        <v>6624</v>
      </c>
      <c r="C2811" s="146"/>
      <c r="D2811" s="118" t="s">
        <v>26</v>
      </c>
      <c r="E2811" s="201" t="s">
        <v>6625</v>
      </c>
      <c r="F2811" s="276">
        <f t="shared" si="456"/>
        <v>2.0006387024E-2</v>
      </c>
      <c r="G2811" s="276">
        <f t="shared" si="457"/>
        <v>5.8403224000000008E-4</v>
      </c>
      <c r="H2811" s="276">
        <f t="shared" si="458"/>
        <v>5.6038357000000004E-3</v>
      </c>
      <c r="I2811" s="276">
        <f t="shared" si="459"/>
        <v>2.82144084E-4</v>
      </c>
      <c r="J2811" s="276">
        <v>1.3536375E-2</v>
      </c>
      <c r="K2811" s="276">
        <v>5.4946843999999998E-3</v>
      </c>
      <c r="L2811" s="276">
        <v>5.4947134999999997E-5</v>
      </c>
      <c r="M2811" s="276">
        <v>8.6546920000000005E-5</v>
      </c>
      <c r="N2811" s="276">
        <v>3.9018385000000002E-4</v>
      </c>
      <c r="O2811" s="276">
        <v>1.0730147E-4</v>
      </c>
      <c r="P2811" s="276">
        <v>5.4204165000000003E-5</v>
      </c>
      <c r="Q2811" s="276">
        <v>3.8422683999999997E-5</v>
      </c>
      <c r="R2811" s="276">
        <v>0</v>
      </c>
      <c r="S2811" s="276">
        <v>0</v>
      </c>
      <c r="T2811" s="276">
        <v>0</v>
      </c>
      <c r="U2811" s="276">
        <v>2.4372139999999999E-4</v>
      </c>
      <c r="V2811" s="287"/>
      <c r="W2811" s="28">
        <f t="shared" si="460"/>
        <v>0.10026944444444444</v>
      </c>
      <c r="X2811" s="191">
        <v>1.9915940000000001</v>
      </c>
      <c r="Y2811" s="191">
        <v>1.9780287999999999</v>
      </c>
      <c r="Z2811" s="191">
        <v>8.3804773999999992E-3</v>
      </c>
      <c r="AA2811" s="191">
        <v>9.8269628999999998E-6</v>
      </c>
      <c r="AB2811" s="191">
        <v>1.1868802E-3</v>
      </c>
      <c r="AC2811" s="191">
        <v>6.1912244000000003E-4</v>
      </c>
      <c r="AD2811" s="191">
        <v>3.3689479E-3</v>
      </c>
      <c r="AE2811" s="76">
        <v>2.0664046E-7</v>
      </c>
      <c r="AF2811" s="76">
        <v>4.5793216E-10</v>
      </c>
      <c r="AG2811" s="20">
        <v>1.5378954E-2</v>
      </c>
    </row>
    <row r="2812" spans="2:33" s="149" customFormat="1" x14ac:dyDescent="0.15">
      <c r="B2812" s="157" t="s">
        <v>6626</v>
      </c>
      <c r="C2812" s="146"/>
      <c r="D2812" s="118" t="s">
        <v>26</v>
      </c>
      <c r="E2812" s="201" t="s">
        <v>6627</v>
      </c>
      <c r="F2812" s="276">
        <f t="shared" si="456"/>
        <v>2.7211832201E-2</v>
      </c>
      <c r="G2812" s="276">
        <f t="shared" si="457"/>
        <v>8.2769816999999995E-4</v>
      </c>
      <c r="H2812" s="276">
        <f t="shared" si="458"/>
        <v>7.7327309960000005E-3</v>
      </c>
      <c r="I2812" s="276">
        <f t="shared" si="459"/>
        <v>3.8244103499999999E-4</v>
      </c>
      <c r="J2812" s="276">
        <v>1.8268962E-2</v>
      </c>
      <c r="K2812" s="276">
        <v>7.5643313000000002E-3</v>
      </c>
      <c r="L2812" s="276">
        <v>9.3709648000000006E-5</v>
      </c>
      <c r="M2812" s="276">
        <v>1.2963976E-4</v>
      </c>
      <c r="N2812" s="276">
        <v>5.4377246999999995E-4</v>
      </c>
      <c r="O2812" s="276">
        <v>1.5428594E-4</v>
      </c>
      <c r="P2812" s="276">
        <v>7.4690048000000003E-5</v>
      </c>
      <c r="Q2812" s="276">
        <v>5.2830315000000002E-5</v>
      </c>
      <c r="R2812" s="276">
        <v>0</v>
      </c>
      <c r="S2812" s="276">
        <v>0</v>
      </c>
      <c r="T2812" s="276">
        <v>0</v>
      </c>
      <c r="U2812" s="276">
        <v>3.2961071999999998E-4</v>
      </c>
      <c r="V2812" s="287"/>
      <c r="W2812" s="28">
        <f t="shared" si="460"/>
        <v>0.13532564444444442</v>
      </c>
      <c r="X2812" s="191">
        <v>2.6862045999999999</v>
      </c>
      <c r="Y2812" s="191">
        <v>2.6673585000000002</v>
      </c>
      <c r="Z2812" s="191">
        <v>1.1541770999999999E-2</v>
      </c>
      <c r="AA2812" s="191">
        <v>1.3378864E-5</v>
      </c>
      <c r="AB2812" s="191">
        <v>1.7637587000000001E-3</v>
      </c>
      <c r="AC2812" s="191">
        <v>8.4217981999999995E-4</v>
      </c>
      <c r="AD2812" s="191">
        <v>4.6849722E-3</v>
      </c>
      <c r="AE2812" s="76">
        <v>2.7948749000000002E-7</v>
      </c>
      <c r="AF2812" s="76">
        <v>6.2527745999999999E-10</v>
      </c>
      <c r="AG2812" s="20">
        <v>2.0732805E-2</v>
      </c>
    </row>
    <row r="2813" spans="2:33" s="149" customFormat="1" x14ac:dyDescent="0.15">
      <c r="B2813" s="157" t="s">
        <v>6628</v>
      </c>
      <c r="C2813" s="146"/>
      <c r="D2813" s="118" t="s">
        <v>26</v>
      </c>
      <c r="E2813" s="201" t="s">
        <v>6629</v>
      </c>
      <c r="F2813" s="276">
        <f t="shared" si="456"/>
        <v>1.2739224164299999E-2</v>
      </c>
      <c r="G2813" s="276">
        <f t="shared" si="457"/>
        <v>2.6282327600000001E-4</v>
      </c>
      <c r="H2813" s="276">
        <f t="shared" si="458"/>
        <v>4.0397372630000003E-4</v>
      </c>
      <c r="I2813" s="276">
        <f t="shared" si="459"/>
        <v>2.6332816200000001E-4</v>
      </c>
      <c r="J2813" s="276">
        <v>1.1809099E-2</v>
      </c>
      <c r="K2813" s="276">
        <v>3.6139270000000001E-4</v>
      </c>
      <c r="L2813" s="276">
        <v>3.7822705E-5</v>
      </c>
      <c r="M2813" s="276">
        <v>3.7401513E-5</v>
      </c>
      <c r="N2813" s="276">
        <v>1.5971134000000001E-4</v>
      </c>
      <c r="O2813" s="276">
        <v>6.5710422999999996E-5</v>
      </c>
      <c r="P2813" s="276">
        <v>4.7583212999999996E-6</v>
      </c>
      <c r="Q2813" s="276">
        <v>3.2627642000000001E-5</v>
      </c>
      <c r="R2813" s="276">
        <v>0</v>
      </c>
      <c r="S2813" s="276">
        <v>0</v>
      </c>
      <c r="T2813" s="276">
        <v>0</v>
      </c>
      <c r="U2813" s="276">
        <v>2.3070052000000001E-4</v>
      </c>
      <c r="V2813" s="287"/>
      <c r="W2813" s="28">
        <f t="shared" si="460"/>
        <v>8.7474807407407401E-2</v>
      </c>
      <c r="X2813" s="191">
        <v>2.0570165999999999</v>
      </c>
      <c r="Y2813" s="191">
        <v>2.0444281000000002</v>
      </c>
      <c r="Z2813" s="191">
        <v>4.7002479000000002E-3</v>
      </c>
      <c r="AA2813" s="191">
        <v>5.9439186999999996E-6</v>
      </c>
      <c r="AB2813" s="191">
        <v>2.2630580000000001E-3</v>
      </c>
      <c r="AC2813" s="191">
        <v>7.7200553999999999E-4</v>
      </c>
      <c r="AD2813" s="191">
        <v>4.8471883999999998E-3</v>
      </c>
      <c r="AE2813" s="76">
        <v>9.9950482000000006E-8</v>
      </c>
      <c r="AF2813" s="76">
        <v>3.0507934999999999E-10</v>
      </c>
      <c r="AG2813" s="20">
        <v>1.5976971E-2</v>
      </c>
    </row>
    <row r="2814" spans="2:33" s="149" customFormat="1" x14ac:dyDescent="0.15">
      <c r="B2814" s="157" t="s">
        <v>6630</v>
      </c>
      <c r="C2814" s="146"/>
      <c r="D2814" s="118" t="s">
        <v>26</v>
      </c>
      <c r="E2814" s="201" t="s">
        <v>6631</v>
      </c>
      <c r="F2814" s="276">
        <f t="shared" ref="F2814:F2877" si="461">G2814+H2814+I2814+J2814</f>
        <v>1.7028402640700002E-2</v>
      </c>
      <c r="G2814" s="276">
        <f t="shared" ref="G2814:G2877" si="462">M2814+N2814+O2814</f>
        <v>3.84800265E-4</v>
      </c>
      <c r="H2814" s="276">
        <f t="shared" ref="H2814:H2877" si="463">K2814+L2814+P2814</f>
        <v>7.0973734569999998E-4</v>
      </c>
      <c r="I2814" s="276">
        <f t="shared" ref="I2814:I2877" si="464">Q2814+IF(R2814="x",0,R2814)+IF(S2814="x",0,S2814)+IF(T2814="x",0,T2814)+U2814</f>
        <v>3.4900402999999997E-4</v>
      </c>
      <c r="J2814" s="276">
        <v>1.5584861E-2</v>
      </c>
      <c r="K2814" s="276">
        <v>6.3358559999999997E-4</v>
      </c>
      <c r="L2814" s="276">
        <v>6.8266698999999999E-5</v>
      </c>
      <c r="M2814" s="276">
        <v>6.1530000000000002E-5</v>
      </c>
      <c r="N2814" s="276">
        <v>2.2757132E-4</v>
      </c>
      <c r="O2814" s="276">
        <v>9.5698944999999996E-5</v>
      </c>
      <c r="P2814" s="276">
        <v>7.8850467000000003E-6</v>
      </c>
      <c r="Q2814" s="276">
        <v>4.3975759999999997E-5</v>
      </c>
      <c r="R2814" s="276">
        <v>0</v>
      </c>
      <c r="S2814" s="276">
        <v>0</v>
      </c>
      <c r="T2814" s="276">
        <v>0</v>
      </c>
      <c r="U2814" s="276">
        <v>3.0502827E-4</v>
      </c>
      <c r="V2814" s="287"/>
      <c r="W2814" s="28">
        <f t="shared" ref="W2814:W2877" si="465">J2814/0.135</f>
        <v>0.11544341481481481</v>
      </c>
      <c r="X2814" s="191">
        <v>2.7118704999999999</v>
      </c>
      <c r="Y2814" s="191">
        <v>2.6947562</v>
      </c>
      <c r="Z2814" s="191">
        <v>6.4300004000000001E-3</v>
      </c>
      <c r="AA2814" s="191">
        <v>7.9635791000000003E-6</v>
      </c>
      <c r="AB2814" s="191">
        <v>3.1334357999999998E-3</v>
      </c>
      <c r="AC2814" s="191">
        <v>1.0241081E-3</v>
      </c>
      <c r="AD2814" s="191">
        <v>6.5188714999999996E-3</v>
      </c>
      <c r="AE2814" s="76">
        <v>1.3279866000000001E-7</v>
      </c>
      <c r="AF2814" s="76">
        <v>4.0984406999999999E-10</v>
      </c>
      <c r="AG2814" s="20">
        <v>2.1053767000000001E-2</v>
      </c>
    </row>
    <row r="2815" spans="2:33" s="149" customFormat="1" x14ac:dyDescent="0.15">
      <c r="B2815" s="157" t="s">
        <v>6632</v>
      </c>
      <c r="C2815" s="146"/>
      <c r="D2815" s="118" t="s">
        <v>26</v>
      </c>
      <c r="E2815" s="201" t="s">
        <v>6633</v>
      </c>
      <c r="F2815" s="276">
        <f t="shared" si="461"/>
        <v>1.9926367229E-2</v>
      </c>
      <c r="G2815" s="276">
        <f t="shared" si="462"/>
        <v>5.8169582500000008E-4</v>
      </c>
      <c r="H2815" s="276">
        <f t="shared" si="463"/>
        <v>5.5814198909999993E-3</v>
      </c>
      <c r="I2815" s="276">
        <f t="shared" si="464"/>
        <v>2.8101551299999998E-4</v>
      </c>
      <c r="J2815" s="276">
        <v>1.3482236E-2</v>
      </c>
      <c r="K2815" s="276">
        <v>5.4727051999999997E-3</v>
      </c>
      <c r="L2815" s="276">
        <v>5.4727342999999998E-5</v>
      </c>
      <c r="M2815" s="276">
        <v>8.6200734999999999E-5</v>
      </c>
      <c r="N2815" s="276">
        <v>3.8862285E-4</v>
      </c>
      <c r="O2815" s="276">
        <v>1.0687224000000001E-4</v>
      </c>
      <c r="P2815" s="276">
        <v>5.3987348000000002E-5</v>
      </c>
      <c r="Q2815" s="276">
        <v>3.8268993000000003E-5</v>
      </c>
      <c r="R2815" s="276">
        <v>0</v>
      </c>
      <c r="S2815" s="276">
        <v>0</v>
      </c>
      <c r="T2815" s="276">
        <v>0</v>
      </c>
      <c r="U2815" s="276">
        <v>2.4274651999999999E-4</v>
      </c>
      <c r="V2815" s="287"/>
      <c r="W2815" s="28">
        <f t="shared" si="465"/>
        <v>9.9868414814814802E-2</v>
      </c>
      <c r="X2815" s="191">
        <v>1.9836275000000001</v>
      </c>
      <c r="Y2815" s="191">
        <v>1.9701165</v>
      </c>
      <c r="Z2815" s="191">
        <v>8.3469562000000001E-3</v>
      </c>
      <c r="AA2815" s="191">
        <v>9.7876575999999998E-6</v>
      </c>
      <c r="AB2815" s="191">
        <v>1.1821327E-3</v>
      </c>
      <c r="AC2815" s="191">
        <v>6.1664593000000005E-4</v>
      </c>
      <c r="AD2815" s="191">
        <v>3.3554712000000001E-3</v>
      </c>
      <c r="AE2815" s="76">
        <v>2.0581395E-7</v>
      </c>
      <c r="AF2815" s="76">
        <v>4.5610060999999998E-10</v>
      </c>
      <c r="AG2815" s="20">
        <v>1.5317437E-2</v>
      </c>
    </row>
    <row r="2816" spans="2:33" s="149" customFormat="1" x14ac:dyDescent="0.15">
      <c r="B2816" s="157" t="s">
        <v>6634</v>
      </c>
      <c r="C2816" s="146"/>
      <c r="D2816" s="118" t="s">
        <v>26</v>
      </c>
      <c r="E2816" s="201" t="s">
        <v>6635</v>
      </c>
      <c r="F2816" s="276">
        <f t="shared" si="461"/>
        <v>2.7211836305999999E-2</v>
      </c>
      <c r="G2816" s="276">
        <f t="shared" si="462"/>
        <v>8.2769816999999995E-4</v>
      </c>
      <c r="H2816" s="276">
        <f t="shared" si="463"/>
        <v>7.7327311010000005E-3</v>
      </c>
      <c r="I2816" s="276">
        <f t="shared" si="464"/>
        <v>3.8244103499999999E-4</v>
      </c>
      <c r="J2816" s="276">
        <v>1.8268966000000001E-2</v>
      </c>
      <c r="K2816" s="276">
        <v>7.5643313999999998E-3</v>
      </c>
      <c r="L2816" s="276">
        <v>9.3709653E-5</v>
      </c>
      <c r="M2816" s="276">
        <v>1.2963976E-4</v>
      </c>
      <c r="N2816" s="276">
        <v>5.4377246999999995E-4</v>
      </c>
      <c r="O2816" s="276">
        <v>1.5428594E-4</v>
      </c>
      <c r="P2816" s="276">
        <v>7.4690048000000003E-5</v>
      </c>
      <c r="Q2816" s="276">
        <v>5.2830315000000002E-5</v>
      </c>
      <c r="R2816" s="276">
        <v>0</v>
      </c>
      <c r="S2816" s="276">
        <v>0</v>
      </c>
      <c r="T2816" s="276">
        <v>0</v>
      </c>
      <c r="U2816" s="276">
        <v>3.2961071999999998E-4</v>
      </c>
      <c r="V2816" s="287"/>
      <c r="W2816" s="28">
        <f t="shared" si="465"/>
        <v>0.13532567407407406</v>
      </c>
      <c r="X2816" s="191">
        <v>2.6862045999999999</v>
      </c>
      <c r="Y2816" s="191">
        <v>2.6673585000000002</v>
      </c>
      <c r="Z2816" s="191">
        <v>1.1541770999999999E-2</v>
      </c>
      <c r="AA2816" s="191">
        <v>1.3378864E-5</v>
      </c>
      <c r="AB2816" s="191">
        <v>1.7637587000000001E-3</v>
      </c>
      <c r="AC2816" s="191">
        <v>8.4217981999999995E-4</v>
      </c>
      <c r="AD2816" s="191">
        <v>4.6849722E-3</v>
      </c>
      <c r="AE2816" s="76">
        <v>2.7948751999999997E-7</v>
      </c>
      <c r="AF2816" s="76">
        <v>6.2527754000000004E-10</v>
      </c>
      <c r="AG2816" s="20">
        <v>2.0732805E-2</v>
      </c>
    </row>
    <row r="2817" spans="2:33" s="149" customFormat="1" x14ac:dyDescent="0.15">
      <c r="B2817" s="157" t="s">
        <v>6636</v>
      </c>
      <c r="C2817" s="146"/>
      <c r="D2817" s="118" t="s">
        <v>26</v>
      </c>
      <c r="E2817" s="201" t="s">
        <v>6637</v>
      </c>
      <c r="F2817" s="276">
        <f t="shared" si="461"/>
        <v>2.3339217041000001E-2</v>
      </c>
      <c r="G2817" s="276">
        <f t="shared" si="462"/>
        <v>4.31600225E-4</v>
      </c>
      <c r="H2817" s="276">
        <f t="shared" si="463"/>
        <v>4.4226850719999997E-3</v>
      </c>
      <c r="I2817" s="276">
        <f t="shared" si="464"/>
        <v>3.72427744E-4</v>
      </c>
      <c r="J2817" s="276">
        <v>1.8112504000000001E-2</v>
      </c>
      <c r="K2817" s="276">
        <v>4.3000308999999997E-3</v>
      </c>
      <c r="L2817" s="276">
        <v>7.8160219999999999E-5</v>
      </c>
      <c r="M2817" s="276">
        <v>7.8872002000000005E-5</v>
      </c>
      <c r="N2817" s="276">
        <v>2.5681918999999998E-4</v>
      </c>
      <c r="O2817" s="276">
        <v>9.5909032999999996E-5</v>
      </c>
      <c r="P2817" s="276">
        <v>4.4493952E-5</v>
      </c>
      <c r="Q2817" s="276">
        <v>4.3260244000000003E-5</v>
      </c>
      <c r="R2817" s="276">
        <v>0</v>
      </c>
      <c r="S2817" s="276">
        <v>0</v>
      </c>
      <c r="T2817" s="276">
        <v>0</v>
      </c>
      <c r="U2817" s="276">
        <v>3.2916750000000001E-4</v>
      </c>
      <c r="V2817" s="287"/>
      <c r="W2817" s="28">
        <f t="shared" si="465"/>
        <v>0.1341666962962963</v>
      </c>
      <c r="X2817" s="191">
        <v>2.7054979000000001</v>
      </c>
      <c r="Y2817" s="191">
        <v>2.6974751000000001</v>
      </c>
      <c r="Z2817" s="191">
        <v>4.4836325999999998E-3</v>
      </c>
      <c r="AA2817" s="191">
        <v>4.325527E-6</v>
      </c>
      <c r="AB2817" s="191">
        <v>1.0147038999999999E-3</v>
      </c>
      <c r="AC2817" s="191">
        <v>2.9941640000000002E-4</v>
      </c>
      <c r="AD2817" s="191">
        <v>2.2206982999999998E-3</v>
      </c>
      <c r="AE2817" s="76">
        <v>2.1718552E-7</v>
      </c>
      <c r="AF2817" s="76">
        <v>5.5072902E-10</v>
      </c>
      <c r="AG2817" s="20">
        <v>2.1113574999999999E-2</v>
      </c>
    </row>
    <row r="2818" spans="2:33" s="149" customFormat="1" x14ac:dyDescent="0.15">
      <c r="B2818" s="157" t="s">
        <v>6638</v>
      </c>
      <c r="C2818" s="146"/>
      <c r="D2818" s="118" t="s">
        <v>26</v>
      </c>
      <c r="E2818" s="201" t="s">
        <v>6639</v>
      </c>
      <c r="F2818" s="276">
        <f t="shared" si="461"/>
        <v>1.9942569842000001E-2</v>
      </c>
      <c r="G2818" s="276">
        <f t="shared" si="462"/>
        <v>9.8183471299999998E-4</v>
      </c>
      <c r="H2818" s="276">
        <f t="shared" si="463"/>
        <v>1.7360953039999999E-3</v>
      </c>
      <c r="I2818" s="276">
        <f t="shared" si="464"/>
        <v>3.65049825E-4</v>
      </c>
      <c r="J2818" s="276">
        <v>1.6859590000000001E-2</v>
      </c>
      <c r="K2818" s="276">
        <v>1.6446144999999999E-3</v>
      </c>
      <c r="L2818" s="276">
        <v>7.0778943000000005E-5</v>
      </c>
      <c r="M2818" s="276">
        <v>6.9508463000000006E-5</v>
      </c>
      <c r="N2818" s="276">
        <v>7.5657198000000003E-4</v>
      </c>
      <c r="O2818" s="276">
        <v>1.5575427000000001E-4</v>
      </c>
      <c r="P2818" s="276">
        <v>2.0701860999999999E-5</v>
      </c>
      <c r="Q2818" s="276">
        <v>6.0728725000000002E-5</v>
      </c>
      <c r="R2818" s="276">
        <v>0</v>
      </c>
      <c r="S2818" s="276">
        <v>0</v>
      </c>
      <c r="T2818" s="276">
        <v>0</v>
      </c>
      <c r="U2818" s="276">
        <v>3.0432110000000001E-4</v>
      </c>
      <c r="V2818" s="287"/>
      <c r="W2818" s="28">
        <f t="shared" si="465"/>
        <v>0.12488585185185185</v>
      </c>
      <c r="X2818" s="191">
        <v>2.6132805000000001</v>
      </c>
      <c r="Y2818" s="191">
        <v>2.5618308999999999</v>
      </c>
      <c r="Z2818" s="191">
        <v>3.6063500999999998E-2</v>
      </c>
      <c r="AA2818" s="191">
        <v>1.3858424999999999E-5</v>
      </c>
      <c r="AB2818" s="191">
        <v>2.2955443000000002E-3</v>
      </c>
      <c r="AC2818" s="191">
        <v>8.6210675999999996E-4</v>
      </c>
      <c r="AD2818" s="191">
        <v>1.2214590000000001E-2</v>
      </c>
      <c r="AE2818" s="76">
        <v>1.7204397E-7</v>
      </c>
      <c r="AF2818" s="76">
        <v>4.6753993999999996E-10</v>
      </c>
      <c r="AG2818" s="20">
        <v>1.9719324999999999E-2</v>
      </c>
    </row>
    <row r="2819" spans="2:33" s="149" customFormat="1" x14ac:dyDescent="0.15">
      <c r="B2819" s="157" t="s">
        <v>6640</v>
      </c>
      <c r="C2819" s="146"/>
      <c r="D2819" s="118" t="s">
        <v>26</v>
      </c>
      <c r="E2819" s="201" t="s">
        <v>6641</v>
      </c>
      <c r="F2819" s="276">
        <f t="shared" si="461"/>
        <v>2.8330035191999999E-2</v>
      </c>
      <c r="G2819" s="276">
        <f t="shared" si="462"/>
        <v>1.4280871300000001E-3</v>
      </c>
      <c r="H2819" s="276">
        <f t="shared" si="463"/>
        <v>2.6658518089999997E-3</v>
      </c>
      <c r="I2819" s="276">
        <f t="shared" si="464"/>
        <v>5.1555125300000002E-4</v>
      </c>
      <c r="J2819" s="276">
        <v>2.3720544999999999E-2</v>
      </c>
      <c r="K2819" s="276">
        <v>2.5115578E-3</v>
      </c>
      <c r="L2819" s="276">
        <v>1.2315011999999999E-4</v>
      </c>
      <c r="M2819" s="276">
        <v>1.1340687E-4</v>
      </c>
      <c r="N2819" s="276">
        <v>1.0842022000000001E-3</v>
      </c>
      <c r="O2819" s="276">
        <v>2.3047806E-4</v>
      </c>
      <c r="P2819" s="276">
        <v>3.1143889000000002E-5</v>
      </c>
      <c r="Q2819" s="276">
        <v>8.6571123000000005E-5</v>
      </c>
      <c r="R2819" s="276">
        <v>0</v>
      </c>
      <c r="S2819" s="276">
        <v>0</v>
      </c>
      <c r="T2819" s="276">
        <v>0</v>
      </c>
      <c r="U2819" s="276">
        <v>4.2898013E-4</v>
      </c>
      <c r="V2819" s="287"/>
      <c r="W2819" s="28">
        <f t="shared" si="465"/>
        <v>0.17570774074074072</v>
      </c>
      <c r="X2819" s="191">
        <v>3.6742360999999999</v>
      </c>
      <c r="Y2819" s="191">
        <v>3.6013232999999998</v>
      </c>
      <c r="Z2819" s="191">
        <v>5.0927198E-2</v>
      </c>
      <c r="AA2819" s="191">
        <v>1.9632419000000001E-5</v>
      </c>
      <c r="AB2819" s="191">
        <v>3.4220504E-3</v>
      </c>
      <c r="AC2819" s="191">
        <v>1.2205731E-3</v>
      </c>
      <c r="AD2819" s="191">
        <v>1.7323359E-2</v>
      </c>
      <c r="AE2819" s="76">
        <v>2.4309920000000001E-7</v>
      </c>
      <c r="AF2819" s="76">
        <v>6.6698731E-10</v>
      </c>
      <c r="AG2819" s="20">
        <v>2.7714373E-2</v>
      </c>
    </row>
    <row r="2820" spans="2:33" s="149" customFormat="1" x14ac:dyDescent="0.15">
      <c r="B2820" s="157" t="s">
        <v>6642</v>
      </c>
      <c r="C2820" s="146"/>
      <c r="D2820" s="118" t="s">
        <v>26</v>
      </c>
      <c r="E2820" s="201" t="s">
        <v>6643</v>
      </c>
      <c r="F2820" s="276">
        <f t="shared" si="461"/>
        <v>1.0800763308999999E-2</v>
      </c>
      <c r="G2820" s="276">
        <f t="shared" si="462"/>
        <v>5.3175508099999997E-4</v>
      </c>
      <c r="H2820" s="276">
        <f t="shared" si="463"/>
        <v>9.4025778499999991E-4</v>
      </c>
      <c r="I2820" s="276">
        <f t="shared" si="464"/>
        <v>1.97708543E-4</v>
      </c>
      <c r="J2820" s="276">
        <v>9.1310418999999993E-3</v>
      </c>
      <c r="K2820" s="276">
        <v>8.9071237999999999E-4</v>
      </c>
      <c r="L2820" s="276">
        <v>3.8333415999999998E-5</v>
      </c>
      <c r="M2820" s="276">
        <v>3.7645319999999998E-5</v>
      </c>
      <c r="N2820" s="276">
        <v>4.0975430999999997E-4</v>
      </c>
      <c r="O2820" s="276">
        <v>8.4355451000000002E-5</v>
      </c>
      <c r="P2820" s="276">
        <v>1.1211989E-5</v>
      </c>
      <c r="Q2820" s="276">
        <v>3.2890272999999999E-5</v>
      </c>
      <c r="R2820" s="276">
        <v>0</v>
      </c>
      <c r="S2820" s="276">
        <v>0</v>
      </c>
      <c r="T2820" s="276">
        <v>0</v>
      </c>
      <c r="U2820" s="276">
        <v>1.6481827000000001E-4</v>
      </c>
      <c r="V2820" s="287"/>
      <c r="W2820" s="28">
        <f t="shared" si="465"/>
        <v>6.76373474074074E-2</v>
      </c>
      <c r="X2820" s="191">
        <v>1.4153354</v>
      </c>
      <c r="Y2820" s="191">
        <v>1.3874706999999999</v>
      </c>
      <c r="Z2820" s="191">
        <v>1.9531756000000001E-2</v>
      </c>
      <c r="AA2820" s="191">
        <v>7.5056292999999997E-6</v>
      </c>
      <c r="AB2820" s="191">
        <v>1.2432510999999999E-3</v>
      </c>
      <c r="AC2820" s="191">
        <v>4.6691122000000002E-4</v>
      </c>
      <c r="AD2820" s="191">
        <v>6.6153404999999997E-3</v>
      </c>
      <c r="AE2820" s="76">
        <v>9.3177884999999995E-8</v>
      </c>
      <c r="AF2820" s="76">
        <v>2.5321660999999997E-10</v>
      </c>
      <c r="AG2820" s="20">
        <v>1.0679856E-2</v>
      </c>
    </row>
    <row r="2821" spans="2:33" s="149" customFormat="1" x14ac:dyDescent="0.15">
      <c r="B2821" s="157" t="s">
        <v>6644</v>
      </c>
      <c r="C2821" s="146"/>
      <c r="D2821" s="118" t="s">
        <v>26</v>
      </c>
      <c r="E2821" s="201" t="s">
        <v>6645</v>
      </c>
      <c r="F2821" s="276">
        <f t="shared" si="461"/>
        <v>2.5087127159000001E-2</v>
      </c>
      <c r="G2821" s="276">
        <f t="shared" si="462"/>
        <v>1.26461505E-3</v>
      </c>
      <c r="H2821" s="276">
        <f t="shared" si="463"/>
        <v>2.3606945089999997E-3</v>
      </c>
      <c r="I2821" s="276">
        <f t="shared" si="464"/>
        <v>4.565366E-4</v>
      </c>
      <c r="J2821" s="276">
        <v>2.1005281000000001E-2</v>
      </c>
      <c r="K2821" s="276">
        <v>2.2240623999999999E-3</v>
      </c>
      <c r="L2821" s="276">
        <v>1.0905323E-4</v>
      </c>
      <c r="M2821" s="276">
        <v>1.0042528999999999E-4</v>
      </c>
      <c r="N2821" s="276">
        <v>9.6009431000000005E-4</v>
      </c>
      <c r="O2821" s="276">
        <v>2.0409544999999999E-4</v>
      </c>
      <c r="P2821" s="276">
        <v>2.7578879E-5</v>
      </c>
      <c r="Q2821" s="276">
        <v>7.6661410000000005E-5</v>
      </c>
      <c r="R2821" s="276">
        <v>0</v>
      </c>
      <c r="S2821" s="276">
        <v>0</v>
      </c>
      <c r="T2821" s="276">
        <v>0</v>
      </c>
      <c r="U2821" s="276">
        <v>3.7987519E-4</v>
      </c>
      <c r="V2821" s="287"/>
      <c r="W2821" s="28">
        <f t="shared" si="465"/>
        <v>0.15559467407407407</v>
      </c>
      <c r="X2821" s="191">
        <v>3.2536491000000001</v>
      </c>
      <c r="Y2821" s="191">
        <v>3.1890825999999999</v>
      </c>
      <c r="Z2821" s="191">
        <v>4.5097617999999999E-2</v>
      </c>
      <c r="AA2821" s="191">
        <v>1.7385115000000002E-5</v>
      </c>
      <c r="AB2821" s="191">
        <v>3.0303308999999998E-3</v>
      </c>
      <c r="AC2821" s="191">
        <v>1.0808549000000001E-3</v>
      </c>
      <c r="AD2821" s="191">
        <v>1.5340378999999999E-2</v>
      </c>
      <c r="AE2821" s="76">
        <v>2.1535361E-7</v>
      </c>
      <c r="AF2821" s="76">
        <v>5.9113493000000005E-10</v>
      </c>
      <c r="AG2821" s="20">
        <v>2.454193E-2</v>
      </c>
    </row>
    <row r="2822" spans="2:33" s="149" customFormat="1" x14ac:dyDescent="0.15">
      <c r="B2822" s="157" t="s">
        <v>6646</v>
      </c>
      <c r="C2822" s="146"/>
      <c r="D2822" s="118" t="s">
        <v>26</v>
      </c>
      <c r="E2822" s="201" t="s">
        <v>6647</v>
      </c>
      <c r="F2822" s="276">
        <f t="shared" si="461"/>
        <v>1.9926366120999999E-2</v>
      </c>
      <c r="G2822" s="276">
        <f t="shared" si="462"/>
        <v>5.8169582500000008E-4</v>
      </c>
      <c r="H2822" s="276">
        <f t="shared" si="463"/>
        <v>5.5814197829999997E-3</v>
      </c>
      <c r="I2822" s="276">
        <f t="shared" si="464"/>
        <v>2.8101551299999998E-4</v>
      </c>
      <c r="J2822" s="276">
        <v>1.3482235E-2</v>
      </c>
      <c r="K2822" s="276">
        <v>5.4727051000000001E-3</v>
      </c>
      <c r="L2822" s="276">
        <v>5.4727335000000003E-5</v>
      </c>
      <c r="M2822" s="276">
        <v>8.6200734999999999E-5</v>
      </c>
      <c r="N2822" s="276">
        <v>3.8862285E-4</v>
      </c>
      <c r="O2822" s="276">
        <v>1.0687224000000001E-4</v>
      </c>
      <c r="P2822" s="276">
        <v>5.3987348000000002E-5</v>
      </c>
      <c r="Q2822" s="276">
        <v>3.8268993000000003E-5</v>
      </c>
      <c r="R2822" s="276">
        <v>0</v>
      </c>
      <c r="S2822" s="276">
        <v>0</v>
      </c>
      <c r="T2822" s="276">
        <v>0</v>
      </c>
      <c r="U2822" s="276">
        <v>2.4274651999999999E-4</v>
      </c>
      <c r="V2822" s="287"/>
      <c r="W2822" s="28">
        <f t="shared" si="465"/>
        <v>9.9868407407407406E-2</v>
      </c>
      <c r="X2822" s="191">
        <v>1.9836275000000001</v>
      </c>
      <c r="Y2822" s="191">
        <v>1.9701165</v>
      </c>
      <c r="Z2822" s="191">
        <v>8.3469562000000001E-3</v>
      </c>
      <c r="AA2822" s="191">
        <v>9.7876575999999998E-6</v>
      </c>
      <c r="AB2822" s="191">
        <v>1.1821327E-3</v>
      </c>
      <c r="AC2822" s="191">
        <v>6.1664593000000005E-4</v>
      </c>
      <c r="AD2822" s="191">
        <v>3.3554712000000001E-3</v>
      </c>
      <c r="AE2822" s="76">
        <v>2.0581394000000001E-7</v>
      </c>
      <c r="AF2822" s="76">
        <v>4.5610059E-10</v>
      </c>
      <c r="AG2822" s="20">
        <v>1.5317437E-2</v>
      </c>
    </row>
    <row r="2823" spans="2:33" s="149" customFormat="1" x14ac:dyDescent="0.15">
      <c r="B2823" s="157" t="s">
        <v>6648</v>
      </c>
      <c r="C2823" s="146"/>
      <c r="D2823" s="118" t="s">
        <v>26</v>
      </c>
      <c r="E2823" s="201" t="s">
        <v>6649</v>
      </c>
      <c r="F2823" s="276">
        <f t="shared" si="461"/>
        <v>2.721183735E-2</v>
      </c>
      <c r="G2823" s="276">
        <f t="shared" si="462"/>
        <v>8.2769821E-4</v>
      </c>
      <c r="H2823" s="276">
        <f t="shared" si="463"/>
        <v>7.7327311050000005E-3</v>
      </c>
      <c r="I2823" s="276">
        <f t="shared" si="464"/>
        <v>3.8244103499999999E-4</v>
      </c>
      <c r="J2823" s="276">
        <v>1.8268967000000001E-2</v>
      </c>
      <c r="K2823" s="276">
        <v>7.5643313999999998E-3</v>
      </c>
      <c r="L2823" s="276">
        <v>9.3709656999999997E-5</v>
      </c>
      <c r="M2823" s="276">
        <v>1.2963976E-4</v>
      </c>
      <c r="N2823" s="276">
        <v>5.4377251000000001E-4</v>
      </c>
      <c r="O2823" s="276">
        <v>1.5428594E-4</v>
      </c>
      <c r="P2823" s="276">
        <v>7.4690048000000003E-5</v>
      </c>
      <c r="Q2823" s="276">
        <v>5.2830315000000002E-5</v>
      </c>
      <c r="R2823" s="276">
        <v>0</v>
      </c>
      <c r="S2823" s="276">
        <v>0</v>
      </c>
      <c r="T2823" s="276">
        <v>0</v>
      </c>
      <c r="U2823" s="276">
        <v>3.2961071999999998E-4</v>
      </c>
      <c r="V2823" s="287"/>
      <c r="W2823" s="28">
        <f t="shared" si="465"/>
        <v>0.13532568148148147</v>
      </c>
      <c r="X2823" s="191">
        <v>2.6862045999999999</v>
      </c>
      <c r="Y2823" s="191">
        <v>2.6673585000000002</v>
      </c>
      <c r="Z2823" s="191">
        <v>1.1541770999999999E-2</v>
      </c>
      <c r="AA2823" s="191">
        <v>1.3378864E-5</v>
      </c>
      <c r="AB2823" s="191">
        <v>1.7637587000000001E-3</v>
      </c>
      <c r="AC2823" s="191">
        <v>8.4217981999999995E-4</v>
      </c>
      <c r="AD2823" s="191">
        <v>4.6849722E-3</v>
      </c>
      <c r="AE2823" s="76">
        <v>2.7948753999999999E-7</v>
      </c>
      <c r="AF2823" s="76">
        <v>6.2527758999999995E-10</v>
      </c>
      <c r="AG2823" s="20">
        <v>2.0732805E-2</v>
      </c>
    </row>
    <row r="2824" spans="2:33" s="149" customFormat="1" x14ac:dyDescent="0.15">
      <c r="B2824" s="157" t="s">
        <v>6650</v>
      </c>
      <c r="C2824" s="146"/>
      <c r="D2824" s="118" t="s">
        <v>26</v>
      </c>
      <c r="E2824" s="201" t="s">
        <v>6651</v>
      </c>
      <c r="F2824" s="276">
        <f t="shared" si="461"/>
        <v>1.8748365293000002E-2</v>
      </c>
      <c r="G2824" s="276">
        <f t="shared" si="462"/>
        <v>9.3467703899999992E-4</v>
      </c>
      <c r="H2824" s="276">
        <f t="shared" si="463"/>
        <v>1.631067584E-3</v>
      </c>
      <c r="I2824" s="276">
        <f t="shared" si="464"/>
        <v>3.4296567000000001E-4</v>
      </c>
      <c r="J2824" s="276">
        <v>1.5839655000000001E-2</v>
      </c>
      <c r="K2824" s="276">
        <v>1.545121E-3</v>
      </c>
      <c r="L2824" s="276">
        <v>6.6497036999999998E-5</v>
      </c>
      <c r="M2824" s="276">
        <v>6.5303459000000004E-5</v>
      </c>
      <c r="N2824" s="276">
        <v>7.1080267999999995E-4</v>
      </c>
      <c r="O2824" s="276">
        <v>1.585709E-4</v>
      </c>
      <c r="P2824" s="276">
        <v>1.9449546999999999E-5</v>
      </c>
      <c r="Q2824" s="276">
        <v>5.7054869999999999E-5</v>
      </c>
      <c r="R2824" s="276">
        <v>0</v>
      </c>
      <c r="S2824" s="276">
        <v>0</v>
      </c>
      <c r="T2824" s="276">
        <v>0</v>
      </c>
      <c r="U2824" s="276">
        <v>2.8591080000000001E-4</v>
      </c>
      <c r="V2824" s="287"/>
      <c r="W2824" s="28">
        <f t="shared" si="465"/>
        <v>0.11733077777777778</v>
      </c>
      <c r="X2824" s="191">
        <v>2.4551859999999999</v>
      </c>
      <c r="Y2824" s="191">
        <v>2.4068489</v>
      </c>
      <c r="Z2824" s="191">
        <v>3.3881794E-2</v>
      </c>
      <c r="AA2824" s="191">
        <v>1.3020039000000001E-5</v>
      </c>
      <c r="AB2824" s="191">
        <v>2.1566721000000001E-3</v>
      </c>
      <c r="AC2824" s="191">
        <v>8.0995240999999995E-4</v>
      </c>
      <c r="AD2824" s="191">
        <v>1.1475653000000001E-2</v>
      </c>
      <c r="AE2824" s="76">
        <v>1.6164439E-7</v>
      </c>
      <c r="AF2824" s="76">
        <v>4.3928456E-10</v>
      </c>
      <c r="AG2824" s="20">
        <v>1.8526372999999999E-2</v>
      </c>
    </row>
    <row r="2825" spans="2:33" s="149" customFormat="1" x14ac:dyDescent="0.15">
      <c r="B2825" s="157" t="s">
        <v>6652</v>
      </c>
      <c r="C2825" s="146"/>
      <c r="D2825" s="118" t="s">
        <v>26</v>
      </c>
      <c r="E2825" s="201" t="s">
        <v>6653</v>
      </c>
      <c r="F2825" s="276">
        <f t="shared" si="461"/>
        <v>2.8761930353000002E-2</v>
      </c>
      <c r="G2825" s="276">
        <f t="shared" si="462"/>
        <v>1.4498580500000001E-3</v>
      </c>
      <c r="H2825" s="276">
        <f t="shared" si="463"/>
        <v>2.7064934590000003E-3</v>
      </c>
      <c r="I2825" s="276">
        <f t="shared" si="464"/>
        <v>5.2341084399999997E-4</v>
      </c>
      <c r="J2825" s="276">
        <v>2.4082168000000001E-2</v>
      </c>
      <c r="K2825" s="276">
        <v>2.5498472000000001E-3</v>
      </c>
      <c r="L2825" s="276">
        <v>1.2502758000000001E-4</v>
      </c>
      <c r="M2825" s="276">
        <v>1.1513575E-4</v>
      </c>
      <c r="N2825" s="276">
        <v>1.1007306000000001E-3</v>
      </c>
      <c r="O2825" s="276">
        <v>2.3399170000000001E-4</v>
      </c>
      <c r="P2825" s="276">
        <v>3.1618678999999999E-5</v>
      </c>
      <c r="Q2825" s="276">
        <v>8.7890903999999993E-5</v>
      </c>
      <c r="R2825" s="276">
        <v>0</v>
      </c>
      <c r="S2825" s="276">
        <v>0</v>
      </c>
      <c r="T2825" s="276">
        <v>0</v>
      </c>
      <c r="U2825" s="276">
        <v>4.3551993999999997E-4</v>
      </c>
      <c r="V2825" s="287"/>
      <c r="W2825" s="28">
        <f t="shared" si="465"/>
        <v>0.17838642962962964</v>
      </c>
      <c r="X2825" s="191">
        <v>3.7302495000000002</v>
      </c>
      <c r="Y2825" s="191">
        <v>3.6562250999999999</v>
      </c>
      <c r="Z2825" s="191">
        <v>5.1703588000000002E-2</v>
      </c>
      <c r="AA2825" s="191">
        <v>1.9931713999999999E-5</v>
      </c>
      <c r="AB2825" s="191">
        <v>3.4742191999999998E-3</v>
      </c>
      <c r="AC2825" s="191">
        <v>1.2391804E-3</v>
      </c>
      <c r="AD2825" s="191">
        <v>1.7587459999999999E-2</v>
      </c>
      <c r="AE2825" s="76">
        <v>2.4680527000000002E-7</v>
      </c>
      <c r="AF2825" s="76">
        <v>6.7715562E-10</v>
      </c>
      <c r="AG2825" s="20">
        <v>2.8136876000000002E-2</v>
      </c>
    </row>
    <row r="2826" spans="2:33" s="149" customFormat="1" x14ac:dyDescent="0.15">
      <c r="B2826" s="157" t="s">
        <v>6654</v>
      </c>
      <c r="C2826" s="146"/>
      <c r="D2826" s="118" t="s">
        <v>26</v>
      </c>
      <c r="E2826" s="201" t="s">
        <v>6655</v>
      </c>
      <c r="F2826" s="276">
        <f t="shared" si="461"/>
        <v>2.388569955E-2</v>
      </c>
      <c r="G2826" s="276">
        <f t="shared" si="462"/>
        <v>6.9946785000000002E-4</v>
      </c>
      <c r="H2826" s="276">
        <f t="shared" si="463"/>
        <v>4.5553363479999996E-3</v>
      </c>
      <c r="I2826" s="276">
        <f t="shared" si="464"/>
        <v>7.3352352000000001E-5</v>
      </c>
      <c r="J2826" s="276">
        <v>1.8557542999999999E-2</v>
      </c>
      <c r="K2826" s="276">
        <v>4.3887516E-3</v>
      </c>
      <c r="L2826" s="276">
        <v>1.2496550999999999E-4</v>
      </c>
      <c r="M2826" s="276">
        <v>1.7427668999999999E-4</v>
      </c>
      <c r="N2826" s="276">
        <v>3.5882486000000002E-4</v>
      </c>
      <c r="O2826" s="276">
        <v>1.6636630000000001E-4</v>
      </c>
      <c r="P2826" s="276">
        <v>4.1619238E-5</v>
      </c>
      <c r="Q2826" s="276">
        <v>5.0759749000000002E-5</v>
      </c>
      <c r="R2826" s="276">
        <v>0</v>
      </c>
      <c r="S2826" s="276">
        <v>0</v>
      </c>
      <c r="T2826" s="276">
        <v>0</v>
      </c>
      <c r="U2826" s="276">
        <v>2.2592602999999999E-5</v>
      </c>
      <c r="V2826" s="287"/>
      <c r="W2826" s="28">
        <f t="shared" si="465"/>
        <v>0.13746328148148146</v>
      </c>
      <c r="X2826" s="191">
        <v>2.4102698999999999</v>
      </c>
      <c r="Y2826" s="191">
        <v>2.3935691000000001</v>
      </c>
      <c r="Z2826" s="191">
        <v>1.0077501000000001E-2</v>
      </c>
      <c r="AA2826" s="191">
        <v>1.0669127E-5</v>
      </c>
      <c r="AB2826" s="191">
        <v>2.0234253999999998E-3</v>
      </c>
      <c r="AC2826" s="191">
        <v>5.3149166E-4</v>
      </c>
      <c r="AD2826" s="191">
        <v>4.0577770999999999E-3</v>
      </c>
      <c r="AE2826" s="76">
        <v>2.211857E-7</v>
      </c>
      <c r="AF2826" s="76">
        <v>5.7678577000000001E-10</v>
      </c>
      <c r="AG2826" s="20">
        <v>1.8647644000000001E-2</v>
      </c>
    </row>
    <row r="2827" spans="2:33" s="149" customFormat="1" x14ac:dyDescent="0.15">
      <c r="B2827" s="157" t="s">
        <v>6656</v>
      </c>
      <c r="C2827" s="146"/>
      <c r="D2827" s="118" t="s">
        <v>26</v>
      </c>
      <c r="E2827" s="201" t="s">
        <v>6657</v>
      </c>
      <c r="F2827" s="276">
        <f t="shared" si="461"/>
        <v>2.6178924859000002E-2</v>
      </c>
      <c r="G2827" s="276">
        <f t="shared" si="462"/>
        <v>7.9880529000000001E-4</v>
      </c>
      <c r="H2827" s="276">
        <f t="shared" si="463"/>
        <v>4.9949455990000004E-3</v>
      </c>
      <c r="I2827" s="276">
        <f t="shared" si="464"/>
        <v>8.7121969999999995E-5</v>
      </c>
      <c r="J2827" s="276">
        <v>2.0298052E-2</v>
      </c>
      <c r="K2827" s="276">
        <v>4.8115883E-3</v>
      </c>
      <c r="L2827" s="276">
        <v>1.3736379000000001E-4</v>
      </c>
      <c r="M2827" s="276">
        <v>1.9082394E-4</v>
      </c>
      <c r="N2827" s="276">
        <v>4.1208135000000003E-4</v>
      </c>
      <c r="O2827" s="276">
        <v>1.9589999999999999E-4</v>
      </c>
      <c r="P2827" s="276">
        <v>4.5993508999999997E-5</v>
      </c>
      <c r="Q2827" s="276">
        <v>6.1333585999999993E-5</v>
      </c>
      <c r="R2827" s="276">
        <v>0</v>
      </c>
      <c r="S2827" s="276">
        <v>0</v>
      </c>
      <c r="T2827" s="276">
        <v>0</v>
      </c>
      <c r="U2827" s="276">
        <v>2.5788384000000002E-5</v>
      </c>
      <c r="V2827" s="287"/>
      <c r="W2827" s="28">
        <f t="shared" si="465"/>
        <v>0.15035594074074074</v>
      </c>
      <c r="X2827" s="191">
        <v>2.6348516000000002</v>
      </c>
      <c r="Y2827" s="191">
        <v>2.6155865999999999</v>
      </c>
      <c r="Z2827" s="191">
        <v>1.1484717E-2</v>
      </c>
      <c r="AA2827" s="191">
        <v>1.2176432E-5</v>
      </c>
      <c r="AB2827" s="191">
        <v>2.5113941000000002E-3</v>
      </c>
      <c r="AC2827" s="191">
        <v>6.2078149000000004E-4</v>
      </c>
      <c r="AD2827" s="191">
        <v>4.6359241000000001E-3</v>
      </c>
      <c r="AE2827" s="76">
        <v>2.4239704000000001E-7</v>
      </c>
      <c r="AF2827" s="76">
        <v>6.3135725000000003E-10</v>
      </c>
      <c r="AG2827" s="20">
        <v>2.0360896999999999E-2</v>
      </c>
    </row>
    <row r="2828" spans="2:33" s="149" customFormat="1" x14ac:dyDescent="0.15">
      <c r="B2828" s="157" t="s">
        <v>6658</v>
      </c>
      <c r="C2828" s="148"/>
      <c r="D2828" s="118" t="s">
        <v>26</v>
      </c>
      <c r="E2828" s="201" t="s">
        <v>6659</v>
      </c>
      <c r="F2828" s="276">
        <f t="shared" si="461"/>
        <v>2.4922048751999999E-2</v>
      </c>
      <c r="G2828" s="276">
        <f t="shared" si="462"/>
        <v>7.4036576999999995E-4</v>
      </c>
      <c r="H2828" s="276">
        <f t="shared" si="463"/>
        <v>4.753476635E-3</v>
      </c>
      <c r="I2828" s="276">
        <f t="shared" si="464"/>
        <v>7.8752347000000003E-5</v>
      </c>
      <c r="J2828" s="276">
        <v>1.9349453999999999E-2</v>
      </c>
      <c r="K2828" s="276">
        <v>4.5794314999999999E-3</v>
      </c>
      <c r="L2828" s="276">
        <v>1.305016E-4</v>
      </c>
      <c r="M2828" s="276">
        <v>1.8177087000000001E-4</v>
      </c>
      <c r="N2828" s="276">
        <v>3.8061076999999999E-4</v>
      </c>
      <c r="O2828" s="276">
        <v>1.7798413E-4</v>
      </c>
      <c r="P2828" s="276">
        <v>4.3543535000000003E-5</v>
      </c>
      <c r="Q2828" s="276">
        <v>5.4831197000000003E-5</v>
      </c>
      <c r="R2828" s="276">
        <v>0</v>
      </c>
      <c r="S2828" s="276">
        <v>0</v>
      </c>
      <c r="T2828" s="276">
        <v>0</v>
      </c>
      <c r="U2828" s="276">
        <v>2.3921150000000001E-5</v>
      </c>
      <c r="V2828" s="287"/>
      <c r="W2828" s="28">
        <f t="shared" si="465"/>
        <v>0.14332928888888888</v>
      </c>
      <c r="X2828" s="191">
        <v>2.5125090000000001</v>
      </c>
      <c r="Y2828" s="191">
        <v>2.4947637</v>
      </c>
      <c r="Z2828" s="191">
        <v>1.0661284E-2</v>
      </c>
      <c r="AA2828" s="191">
        <v>1.1293823E-5</v>
      </c>
      <c r="AB2828" s="191">
        <v>2.2090018999999998E-3</v>
      </c>
      <c r="AC2828" s="191">
        <v>5.6731855999999996E-4</v>
      </c>
      <c r="AD2828" s="191">
        <v>4.2964251999999996E-3</v>
      </c>
      <c r="AE2828" s="76">
        <v>2.3077317000000001E-7</v>
      </c>
      <c r="AF2828" s="76">
        <v>6.0154656000000004E-10</v>
      </c>
      <c r="AG2828" s="20">
        <v>1.9430540999999999E-2</v>
      </c>
    </row>
    <row r="2829" spans="2:33" s="149" customFormat="1" x14ac:dyDescent="0.15">
      <c r="B2829" s="157" t="s">
        <v>6660</v>
      </c>
      <c r="C2829" s="148"/>
      <c r="D2829" s="118" t="s">
        <v>26</v>
      </c>
      <c r="E2829" s="201" t="s">
        <v>6661</v>
      </c>
      <c r="F2829" s="276">
        <f t="shared" si="461"/>
        <v>2.3805865677E-2</v>
      </c>
      <c r="G2829" s="276">
        <f t="shared" si="462"/>
        <v>1.0893867100000001E-3</v>
      </c>
      <c r="H2829" s="276">
        <f t="shared" si="463"/>
        <v>3.8808570070000001E-3</v>
      </c>
      <c r="I2829" s="276">
        <f t="shared" si="464"/>
        <v>4.4499095999999999E-4</v>
      </c>
      <c r="J2829" s="276">
        <v>1.8390631000000001E-2</v>
      </c>
      <c r="K2829" s="276">
        <v>3.7366116000000001E-3</v>
      </c>
      <c r="L2829" s="276">
        <v>1.1179468E-4</v>
      </c>
      <c r="M2829" s="276">
        <v>1.4558656E-4</v>
      </c>
      <c r="N2829" s="276">
        <v>6.4230394999999999E-4</v>
      </c>
      <c r="O2829" s="276">
        <v>3.0149620000000002E-4</v>
      </c>
      <c r="P2829" s="276">
        <v>3.2450726999999998E-5</v>
      </c>
      <c r="Q2829" s="276">
        <v>1.0388531999999999E-4</v>
      </c>
      <c r="R2829" s="276">
        <v>0</v>
      </c>
      <c r="S2829" s="276">
        <v>0</v>
      </c>
      <c r="T2829" s="276">
        <v>0</v>
      </c>
      <c r="U2829" s="276">
        <v>3.4110564000000001E-4</v>
      </c>
      <c r="V2829" s="287"/>
      <c r="W2829" s="28">
        <f t="shared" si="465"/>
        <v>0.13622689629629631</v>
      </c>
      <c r="X2829" s="191">
        <v>2.7539120000000001</v>
      </c>
      <c r="Y2829" s="191">
        <v>2.7292326999999998</v>
      </c>
      <c r="Z2829" s="191">
        <v>1.3216943E-2</v>
      </c>
      <c r="AA2829" s="191">
        <v>2.4505424999999999E-5</v>
      </c>
      <c r="AB2829" s="191">
        <v>3.6669528000000001E-3</v>
      </c>
      <c r="AC2829" s="191">
        <v>9.7252978E-4</v>
      </c>
      <c r="AD2829" s="191">
        <v>6.7984550999999997E-3</v>
      </c>
      <c r="AE2829" s="76">
        <v>2.1363312E-7</v>
      </c>
      <c r="AF2829" s="76">
        <v>5.5181407999999996E-10</v>
      </c>
      <c r="AG2829" s="20">
        <v>2.1132945E-2</v>
      </c>
    </row>
    <row r="2830" spans="2:33" s="149" customFormat="1" x14ac:dyDescent="0.15">
      <c r="B2830" s="157" t="s">
        <v>6662</v>
      </c>
      <c r="C2830" s="148"/>
      <c r="D2830" s="118" t="s">
        <v>26</v>
      </c>
      <c r="E2830" s="201" t="s">
        <v>6663</v>
      </c>
      <c r="F2830" s="276">
        <f t="shared" si="461"/>
        <v>3.3641203682E-2</v>
      </c>
      <c r="G2830" s="276">
        <f t="shared" si="462"/>
        <v>1.9458695100000002E-3</v>
      </c>
      <c r="H2830" s="276">
        <f t="shared" si="463"/>
        <v>6.9037713219999991E-3</v>
      </c>
      <c r="I2830" s="276">
        <f t="shared" si="464"/>
        <v>6.5025684999999995E-4</v>
      </c>
      <c r="J2830" s="276">
        <v>2.4141306000000001E-2</v>
      </c>
      <c r="K2830" s="276">
        <v>6.6889877999999998E-3</v>
      </c>
      <c r="L2830" s="276">
        <v>1.4221211000000001E-4</v>
      </c>
      <c r="M2830" s="276">
        <v>1.7493732E-4</v>
      </c>
      <c r="N2830" s="276">
        <v>1.0978234000000001E-3</v>
      </c>
      <c r="O2830" s="276">
        <v>6.7310879000000005E-4</v>
      </c>
      <c r="P2830" s="276">
        <v>7.2571412000000001E-5</v>
      </c>
      <c r="Q2830" s="276">
        <v>2.2177258999999999E-4</v>
      </c>
      <c r="R2830" s="276">
        <v>0</v>
      </c>
      <c r="S2830" s="276">
        <v>0</v>
      </c>
      <c r="T2830" s="276">
        <v>0</v>
      </c>
      <c r="U2830" s="276">
        <v>4.2848426000000002E-4</v>
      </c>
      <c r="V2830" s="287"/>
      <c r="W2830" s="28">
        <f t="shared" si="465"/>
        <v>0.17882448888888888</v>
      </c>
      <c r="X2830" s="191">
        <v>3.6105616999999999</v>
      </c>
      <c r="Y2830" s="191">
        <v>3.5643446999999999</v>
      </c>
      <c r="Z2830" s="191">
        <v>2.6275524000000001E-2</v>
      </c>
      <c r="AA2830" s="191">
        <v>4.8614342999999997E-5</v>
      </c>
      <c r="AB2830" s="191">
        <v>7.0162955999999999E-3</v>
      </c>
      <c r="AC2830" s="191">
        <v>1.3677805E-3</v>
      </c>
      <c r="AD2830" s="191">
        <v>1.1508745000000001E-2</v>
      </c>
      <c r="AE2830" s="76">
        <v>3.1679635000000003E-7</v>
      </c>
      <c r="AF2830" s="76">
        <v>7.6771441000000003E-10</v>
      </c>
      <c r="AG2830" s="20">
        <v>2.7564901999999999E-2</v>
      </c>
    </row>
    <row r="2831" spans="2:33" s="149" customFormat="1" x14ac:dyDescent="0.15">
      <c r="B2831" s="157" t="s">
        <v>6664</v>
      </c>
      <c r="C2831" s="148"/>
      <c r="D2831" s="118" t="s">
        <v>26</v>
      </c>
      <c r="E2831" s="201" t="s">
        <v>6665</v>
      </c>
      <c r="F2831" s="276">
        <f t="shared" si="461"/>
        <v>3.3087579736000003E-2</v>
      </c>
      <c r="G2831" s="276">
        <f t="shared" si="462"/>
        <v>1.6679078900000001E-3</v>
      </c>
      <c r="H2831" s="276">
        <f t="shared" si="463"/>
        <v>3.1135329659999996E-3</v>
      </c>
      <c r="I2831" s="276">
        <f t="shared" si="464"/>
        <v>6.021288799999999E-4</v>
      </c>
      <c r="J2831" s="276">
        <v>2.7704010000000001E-2</v>
      </c>
      <c r="K2831" s="276">
        <v>2.9333280999999998E-3</v>
      </c>
      <c r="L2831" s="276">
        <v>1.4383091999999999E-4</v>
      </c>
      <c r="M2831" s="276">
        <v>1.3245147999999999E-4</v>
      </c>
      <c r="N2831" s="276">
        <v>1.2662736E-3</v>
      </c>
      <c r="O2831" s="276">
        <v>2.6918280999999999E-4</v>
      </c>
      <c r="P2831" s="276">
        <v>3.6373946E-5</v>
      </c>
      <c r="Q2831" s="276">
        <v>1.0110919E-4</v>
      </c>
      <c r="R2831" s="276">
        <v>0</v>
      </c>
      <c r="S2831" s="276">
        <v>0</v>
      </c>
      <c r="T2831" s="276">
        <v>0</v>
      </c>
      <c r="U2831" s="276">
        <v>5.0101968999999996E-4</v>
      </c>
      <c r="V2831" s="287"/>
      <c r="W2831" s="28">
        <f t="shared" si="465"/>
        <v>0.20521488888888889</v>
      </c>
      <c r="X2831" s="191">
        <v>4.2912568999999996</v>
      </c>
      <c r="Y2831" s="191">
        <v>4.2060997000000002</v>
      </c>
      <c r="Z2831" s="191">
        <v>5.9479514999999997E-2</v>
      </c>
      <c r="AA2831" s="191">
        <v>2.2929331999999998E-5</v>
      </c>
      <c r="AB2831" s="191">
        <v>3.9967209000000004E-3</v>
      </c>
      <c r="AC2831" s="191">
        <v>1.4255462E-3</v>
      </c>
      <c r="AD2831" s="191">
        <v>2.0232515E-2</v>
      </c>
      <c r="AE2831" s="76">
        <v>2.8392347999999999E-7</v>
      </c>
      <c r="AF2831" s="76">
        <v>7.7899615999999995E-10</v>
      </c>
      <c r="AG2831" s="20">
        <v>3.2368495999999997E-2</v>
      </c>
    </row>
    <row r="2832" spans="2:33" s="149" customFormat="1" x14ac:dyDescent="0.15">
      <c r="B2832" s="157" t="s">
        <v>6666</v>
      </c>
      <c r="C2832" s="148"/>
      <c r="D2832" s="118" t="s">
        <v>26</v>
      </c>
      <c r="E2832" s="201" t="s">
        <v>6667</v>
      </c>
      <c r="F2832" s="276">
        <f t="shared" si="461"/>
        <v>1.9910757897999998E-2</v>
      </c>
      <c r="G2832" s="276">
        <f t="shared" si="462"/>
        <v>3.3582685000000003E-4</v>
      </c>
      <c r="H2832" s="276">
        <f t="shared" si="463"/>
        <v>3.6515849469999999E-3</v>
      </c>
      <c r="I2832" s="276">
        <f t="shared" si="464"/>
        <v>3.19363101E-4</v>
      </c>
      <c r="J2832" s="276">
        <v>1.5603983E-2</v>
      </c>
      <c r="K2832" s="276">
        <v>3.5647474000000002E-3</v>
      </c>
      <c r="L2832" s="276">
        <v>4.9940903000000003E-5</v>
      </c>
      <c r="M2832" s="276">
        <v>5.6432777999999999E-5</v>
      </c>
      <c r="N2832" s="276">
        <v>2.0531484000000001E-4</v>
      </c>
      <c r="O2832" s="276">
        <v>7.4079232000000001E-5</v>
      </c>
      <c r="P2832" s="276">
        <v>3.6896644000000002E-5</v>
      </c>
      <c r="Q2832" s="276">
        <v>3.6381580999999999E-5</v>
      </c>
      <c r="R2832" s="276">
        <v>0</v>
      </c>
      <c r="S2832" s="276">
        <v>0</v>
      </c>
      <c r="T2832" s="276">
        <v>0</v>
      </c>
      <c r="U2832" s="276">
        <v>2.8298152E-4</v>
      </c>
      <c r="V2832" s="287"/>
      <c r="W2832" s="28">
        <f t="shared" si="465"/>
        <v>0.11558505925925926</v>
      </c>
      <c r="X2832" s="191">
        <v>2.3324001000000001</v>
      </c>
      <c r="Y2832" s="191">
        <v>2.3259922</v>
      </c>
      <c r="Z2832" s="191">
        <v>3.6402951E-3</v>
      </c>
      <c r="AA2832" s="191">
        <v>3.6014461999999998E-6</v>
      </c>
      <c r="AB2832" s="191">
        <v>7.2862247999999998E-4</v>
      </c>
      <c r="AC2832" s="191">
        <v>2.5077980999999998E-4</v>
      </c>
      <c r="AD2832" s="191">
        <v>1.7845443E-3</v>
      </c>
      <c r="AE2832" s="76">
        <v>1.8642063999999999E-7</v>
      </c>
      <c r="AF2832" s="76">
        <v>4.6782443999999997E-10</v>
      </c>
      <c r="AG2832" s="20">
        <v>1.8211148E-2</v>
      </c>
    </row>
    <row r="2833" spans="2:33" s="149" customFormat="1" x14ac:dyDescent="0.15">
      <c r="B2833" s="157" t="s">
        <v>6668</v>
      </c>
      <c r="C2833" s="148"/>
      <c r="D2833" s="118" t="s">
        <v>26</v>
      </c>
      <c r="E2833" s="201" t="s">
        <v>6669</v>
      </c>
      <c r="F2833" s="276">
        <f t="shared" si="461"/>
        <v>3.1177740680000003E-2</v>
      </c>
      <c r="G2833" s="276">
        <f t="shared" si="462"/>
        <v>5.7655409000000003E-4</v>
      </c>
      <c r="H2833" s="276">
        <f t="shared" si="463"/>
        <v>5.9080512810000003E-3</v>
      </c>
      <c r="I2833" s="276">
        <f t="shared" si="464"/>
        <v>4.9750830899999998E-4</v>
      </c>
      <c r="J2833" s="276">
        <v>2.4195627000000001E-2</v>
      </c>
      <c r="K2833" s="276">
        <v>5.7442035000000004E-3</v>
      </c>
      <c r="L2833" s="276">
        <v>1.0441045E-4</v>
      </c>
      <c r="M2833" s="276">
        <v>1.0536132000000001E-4</v>
      </c>
      <c r="N2833" s="276">
        <v>3.4307248000000002E-4</v>
      </c>
      <c r="O2833" s="276">
        <v>1.2812028999999999E-4</v>
      </c>
      <c r="P2833" s="276">
        <v>5.9437330999999999E-5</v>
      </c>
      <c r="Q2833" s="276">
        <v>5.7789279000000002E-5</v>
      </c>
      <c r="R2833" s="276">
        <v>0</v>
      </c>
      <c r="S2833" s="276">
        <v>0</v>
      </c>
      <c r="T2833" s="276">
        <v>0</v>
      </c>
      <c r="U2833" s="276">
        <v>4.3971903000000003E-4</v>
      </c>
      <c r="V2833" s="287"/>
      <c r="W2833" s="28">
        <f t="shared" si="465"/>
        <v>0.17922686666666665</v>
      </c>
      <c r="X2833" s="191">
        <v>3.6141448999999999</v>
      </c>
      <c r="Y2833" s="191">
        <v>3.6034277000000001</v>
      </c>
      <c r="Z2833" s="191">
        <v>5.9894698999999997E-3</v>
      </c>
      <c r="AA2833" s="191">
        <v>5.7782628999999999E-6</v>
      </c>
      <c r="AB2833" s="191">
        <v>1.3554940000000001E-3</v>
      </c>
      <c r="AC2833" s="191">
        <v>3.9997592000000002E-4</v>
      </c>
      <c r="AD2833" s="191">
        <v>2.9665245000000001E-3</v>
      </c>
      <c r="AE2833" s="76">
        <v>2.9012771000000002E-7</v>
      </c>
      <c r="AF2833" s="76">
        <v>7.3569247999999995E-10</v>
      </c>
      <c r="AG2833" s="20">
        <v>2.8204613E-2</v>
      </c>
    </row>
    <row r="2834" spans="2:33" s="149" customFormat="1" x14ac:dyDescent="0.15">
      <c r="B2834" s="157" t="s">
        <v>6670</v>
      </c>
      <c r="C2834" s="148"/>
      <c r="D2834" s="118" t="s">
        <v>26</v>
      </c>
      <c r="E2834" s="201" t="s">
        <v>6671</v>
      </c>
      <c r="F2834" s="276">
        <f t="shared" si="461"/>
        <v>2.0086759839000001E-2</v>
      </c>
      <c r="G2834" s="276">
        <f t="shared" si="462"/>
        <v>3.3879530699999999E-4</v>
      </c>
      <c r="H2834" s="276">
        <f t="shared" si="463"/>
        <v>3.6838624029999997E-3</v>
      </c>
      <c r="I2834" s="276">
        <f t="shared" si="464"/>
        <v>3.2218612899999999E-4</v>
      </c>
      <c r="J2834" s="276">
        <v>1.5741916000000002E-2</v>
      </c>
      <c r="K2834" s="276">
        <v>3.5962572999999999E-3</v>
      </c>
      <c r="L2834" s="276">
        <v>5.0382308999999998E-5</v>
      </c>
      <c r="M2834" s="276">
        <v>5.6931602999999997E-5</v>
      </c>
      <c r="N2834" s="276">
        <v>2.0712964000000001E-4</v>
      </c>
      <c r="O2834" s="276">
        <v>7.4734063999999995E-5</v>
      </c>
      <c r="P2834" s="276">
        <v>3.7222794000000002E-5</v>
      </c>
      <c r="Q2834" s="276">
        <v>3.6703179E-5</v>
      </c>
      <c r="R2834" s="276">
        <v>0</v>
      </c>
      <c r="S2834" s="276">
        <v>0</v>
      </c>
      <c r="T2834" s="276">
        <v>0</v>
      </c>
      <c r="U2834" s="276">
        <v>2.8548294999999999E-4</v>
      </c>
      <c r="V2834" s="287"/>
      <c r="W2834" s="28">
        <f t="shared" si="465"/>
        <v>0.11660678518518519</v>
      </c>
      <c r="X2834" s="191">
        <v>2.3530172999999999</v>
      </c>
      <c r="Y2834" s="191">
        <v>2.3465528</v>
      </c>
      <c r="Z2834" s="191">
        <v>3.6724741999999999E-3</v>
      </c>
      <c r="AA2834" s="191">
        <v>3.6332812999999999E-6</v>
      </c>
      <c r="AB2834" s="191">
        <v>7.3506302999999998E-4</v>
      </c>
      <c r="AC2834" s="191">
        <v>2.5299661999999998E-4</v>
      </c>
      <c r="AD2834" s="191">
        <v>1.8003187E-3</v>
      </c>
      <c r="AE2834" s="76">
        <v>1.8806851000000001E-7</v>
      </c>
      <c r="AF2834" s="76">
        <v>4.7195978999999999E-10</v>
      </c>
      <c r="AG2834" s="20">
        <v>1.8372125E-2</v>
      </c>
    </row>
    <row r="2835" spans="2:33" s="149" customFormat="1" x14ac:dyDescent="0.15">
      <c r="B2835" s="157" t="s">
        <v>6672</v>
      </c>
      <c r="C2835" s="148"/>
      <c r="D2835" s="118" t="s">
        <v>26</v>
      </c>
      <c r="E2835" s="201" t="s">
        <v>6673</v>
      </c>
      <c r="F2835" s="276">
        <f t="shared" si="461"/>
        <v>2.7677341879999998E-2</v>
      </c>
      <c r="G2835" s="276">
        <f t="shared" si="462"/>
        <v>5.11823355E-4</v>
      </c>
      <c r="H2835" s="276">
        <f t="shared" si="463"/>
        <v>5.244744311E-3</v>
      </c>
      <c r="I2835" s="276">
        <f t="shared" si="464"/>
        <v>4.4165221399999996E-4</v>
      </c>
      <c r="J2835" s="276">
        <v>2.1479122E-2</v>
      </c>
      <c r="K2835" s="276">
        <v>5.0992920000000001E-3</v>
      </c>
      <c r="L2835" s="276">
        <v>9.2688109999999998E-5</v>
      </c>
      <c r="M2835" s="276">
        <v>9.3532215000000007E-5</v>
      </c>
      <c r="N2835" s="276">
        <v>3.0455515999999998E-4</v>
      </c>
      <c r="O2835" s="276">
        <v>1.1373598E-4</v>
      </c>
      <c r="P2835" s="276">
        <v>5.2764201000000002E-5</v>
      </c>
      <c r="Q2835" s="276">
        <v>5.1301173999999998E-5</v>
      </c>
      <c r="R2835" s="276">
        <v>0</v>
      </c>
      <c r="S2835" s="276">
        <v>0</v>
      </c>
      <c r="T2835" s="276">
        <v>0</v>
      </c>
      <c r="U2835" s="276">
        <v>3.9035103999999999E-4</v>
      </c>
      <c r="V2835" s="287"/>
      <c r="W2835" s="28">
        <f t="shared" si="465"/>
        <v>0.15910460740740739</v>
      </c>
      <c r="X2835" s="191">
        <v>3.2083775999999999</v>
      </c>
      <c r="Y2835" s="191">
        <v>3.1988636000000001</v>
      </c>
      <c r="Z2835" s="191">
        <v>5.3170211000000004E-3</v>
      </c>
      <c r="AA2835" s="191">
        <v>5.1295289E-6</v>
      </c>
      <c r="AB2835" s="191">
        <v>1.2033102E-3</v>
      </c>
      <c r="AC2835" s="191">
        <v>3.5506996000000002E-4</v>
      </c>
      <c r="AD2835" s="191">
        <v>2.6334695E-3</v>
      </c>
      <c r="AE2835" s="76">
        <v>2.5755440999999998E-7</v>
      </c>
      <c r="AF2835" s="76">
        <v>6.5309452000000004E-10</v>
      </c>
      <c r="AG2835" s="20">
        <v>2.5038023999999999E-2</v>
      </c>
    </row>
    <row r="2836" spans="2:33" s="149" customFormat="1" x14ac:dyDescent="0.15">
      <c r="B2836" s="157" t="s">
        <v>6674</v>
      </c>
      <c r="C2836" s="148"/>
      <c r="D2836" s="118" t="s">
        <v>26</v>
      </c>
      <c r="E2836" s="201" t="s">
        <v>6675</v>
      </c>
      <c r="F2836" s="276">
        <f t="shared" si="461"/>
        <v>2.1014530921800001E-2</v>
      </c>
      <c r="G2836" s="276">
        <f t="shared" si="462"/>
        <v>6.7035186300000004E-4</v>
      </c>
      <c r="H2836" s="276">
        <f t="shared" si="463"/>
        <v>1.0043209208E-3</v>
      </c>
      <c r="I2836" s="276">
        <f t="shared" si="464"/>
        <v>4.2579313799999998E-4</v>
      </c>
      <c r="J2836" s="276">
        <v>1.8914065000000001E-2</v>
      </c>
      <c r="K2836" s="276">
        <v>9.0704640999999999E-4</v>
      </c>
      <c r="L2836" s="276">
        <v>8.8867034999999997E-5</v>
      </c>
      <c r="M2836" s="276">
        <v>8.6903232999999995E-5</v>
      </c>
      <c r="N2836" s="276">
        <v>4.4042114999999997E-4</v>
      </c>
      <c r="O2836" s="276">
        <v>1.4302748E-4</v>
      </c>
      <c r="P2836" s="276">
        <v>8.4074757999999999E-6</v>
      </c>
      <c r="Q2836" s="276">
        <v>6.4063908000000004E-5</v>
      </c>
      <c r="R2836" s="276">
        <v>0</v>
      </c>
      <c r="S2836" s="276">
        <v>0</v>
      </c>
      <c r="T2836" s="276">
        <v>0</v>
      </c>
      <c r="U2836" s="276">
        <v>3.6172922999999998E-4</v>
      </c>
      <c r="V2836" s="287"/>
      <c r="W2836" s="28">
        <f t="shared" si="465"/>
        <v>0.14010418518518519</v>
      </c>
      <c r="X2836" s="191">
        <v>3.2136665999999998</v>
      </c>
      <c r="Y2836" s="191">
        <v>3.1724988000000001</v>
      </c>
      <c r="Z2836" s="191">
        <v>9.1801621E-3</v>
      </c>
      <c r="AA2836" s="191">
        <v>1.2135966000000001E-5</v>
      </c>
      <c r="AB2836" s="191">
        <v>2.3551733E-3</v>
      </c>
      <c r="AC2836" s="191">
        <v>9.6506048000000004E-4</v>
      </c>
      <c r="AD2836" s="191">
        <v>2.8655223E-2</v>
      </c>
      <c r="AE2836" s="76">
        <v>1.6600351999999999E-7</v>
      </c>
      <c r="AF2836" s="76">
        <v>5.0332210999999996E-10</v>
      </c>
      <c r="AG2836" s="20">
        <v>2.4776623000000001E-2</v>
      </c>
    </row>
    <row r="2837" spans="2:33" s="149" customFormat="1" x14ac:dyDescent="0.15">
      <c r="B2837" s="157" t="s">
        <v>6676</v>
      </c>
      <c r="C2837" s="148"/>
      <c r="D2837" s="118" t="s">
        <v>26</v>
      </c>
      <c r="E2837" s="201" t="s">
        <v>6677</v>
      </c>
      <c r="F2837" s="276">
        <f t="shared" si="461"/>
        <v>2.3442778913999998E-2</v>
      </c>
      <c r="G2837" s="276">
        <f t="shared" si="462"/>
        <v>6.8434851000000001E-4</v>
      </c>
      <c r="H2837" s="276">
        <f t="shared" si="463"/>
        <v>6.5663729519999997E-3</v>
      </c>
      <c r="I2837" s="276">
        <f t="shared" si="464"/>
        <v>3.3060645199999998E-4</v>
      </c>
      <c r="J2837" s="276">
        <v>1.5861450999999999E-2</v>
      </c>
      <c r="K2837" s="276">
        <v>6.4384734000000002E-3</v>
      </c>
      <c r="L2837" s="276">
        <v>6.4385024999999996E-5</v>
      </c>
      <c r="M2837" s="276">
        <v>1.0141261E-4</v>
      </c>
      <c r="N2837" s="276">
        <v>4.5720382999999998E-4</v>
      </c>
      <c r="O2837" s="276">
        <v>1.2573207E-4</v>
      </c>
      <c r="P2837" s="276">
        <v>6.3514526999999997E-5</v>
      </c>
      <c r="Q2837" s="276">
        <v>4.5022352E-5</v>
      </c>
      <c r="R2837" s="276">
        <v>0</v>
      </c>
      <c r="S2837" s="276">
        <v>0</v>
      </c>
      <c r="T2837" s="276">
        <v>0</v>
      </c>
      <c r="U2837" s="276">
        <v>2.855841E-4</v>
      </c>
      <c r="V2837" s="287"/>
      <c r="W2837" s="28">
        <f t="shared" si="465"/>
        <v>0.11749222962962962</v>
      </c>
      <c r="X2837" s="191">
        <v>2.3336801</v>
      </c>
      <c r="Y2837" s="191">
        <v>2.3177848000000001</v>
      </c>
      <c r="Z2837" s="191">
        <v>9.8199485E-3</v>
      </c>
      <c r="AA2837" s="191">
        <v>1.1514887999999999E-5</v>
      </c>
      <c r="AB2837" s="191">
        <v>1.3907444000000001E-3</v>
      </c>
      <c r="AC2837" s="191">
        <v>7.2546570999999999E-4</v>
      </c>
      <c r="AD2837" s="191">
        <v>3.9476119999999996E-3</v>
      </c>
      <c r="AE2837" s="76">
        <v>2.4213398E-7</v>
      </c>
      <c r="AF2837" s="76">
        <v>5.3658873999999998E-10</v>
      </c>
      <c r="AG2837" s="20">
        <v>1.8020520000000002E-2</v>
      </c>
    </row>
    <row r="2838" spans="2:33" s="149" customFormat="1" x14ac:dyDescent="0.15">
      <c r="B2838" s="157" t="s">
        <v>6678</v>
      </c>
      <c r="C2838" s="148"/>
      <c r="D2838" s="118" t="s">
        <v>26</v>
      </c>
      <c r="E2838" s="201" t="s">
        <v>6679</v>
      </c>
      <c r="F2838" s="276">
        <f t="shared" si="461"/>
        <v>2.7211836289999999E-2</v>
      </c>
      <c r="G2838" s="276">
        <f t="shared" si="462"/>
        <v>8.2769813999999996E-4</v>
      </c>
      <c r="H2838" s="276">
        <f t="shared" si="463"/>
        <v>7.7327311150000005E-3</v>
      </c>
      <c r="I2838" s="276">
        <f t="shared" si="464"/>
        <v>3.8244103499999999E-4</v>
      </c>
      <c r="J2838" s="276">
        <v>1.8268966000000001E-2</v>
      </c>
      <c r="K2838" s="276">
        <v>7.5643313999999998E-3</v>
      </c>
      <c r="L2838" s="276">
        <v>9.3709666999999998E-5</v>
      </c>
      <c r="M2838" s="276">
        <v>1.2963976E-4</v>
      </c>
      <c r="N2838" s="276">
        <v>5.4377243999999996E-4</v>
      </c>
      <c r="O2838" s="276">
        <v>1.5428594E-4</v>
      </c>
      <c r="P2838" s="276">
        <v>7.4690048000000003E-5</v>
      </c>
      <c r="Q2838" s="276">
        <v>5.2830315000000002E-5</v>
      </c>
      <c r="R2838" s="276">
        <v>0</v>
      </c>
      <c r="S2838" s="276">
        <v>0</v>
      </c>
      <c r="T2838" s="276">
        <v>0</v>
      </c>
      <c r="U2838" s="276">
        <v>3.2961071999999998E-4</v>
      </c>
      <c r="V2838" s="287"/>
      <c r="W2838" s="28">
        <f t="shared" si="465"/>
        <v>0.13532567407407406</v>
      </c>
      <c r="X2838" s="191">
        <v>2.6862045999999999</v>
      </c>
      <c r="Y2838" s="191">
        <v>2.6673585000000002</v>
      </c>
      <c r="Z2838" s="191">
        <v>1.1541770999999999E-2</v>
      </c>
      <c r="AA2838" s="191">
        <v>1.3378864E-5</v>
      </c>
      <c r="AB2838" s="191">
        <v>1.7637587000000001E-3</v>
      </c>
      <c r="AC2838" s="191">
        <v>8.4217981999999995E-4</v>
      </c>
      <c r="AD2838" s="191">
        <v>4.6849722E-3</v>
      </c>
      <c r="AE2838" s="76">
        <v>2.7948753000000001E-7</v>
      </c>
      <c r="AF2838" s="76">
        <v>6.2527756000000002E-10</v>
      </c>
      <c r="AG2838" s="20">
        <v>2.0732805E-2</v>
      </c>
    </row>
    <row r="2839" spans="2:33" s="149" customFormat="1" x14ac:dyDescent="0.15">
      <c r="B2839" s="157" t="s">
        <v>6680</v>
      </c>
      <c r="C2839" s="148"/>
      <c r="D2839" s="118" t="s">
        <v>26</v>
      </c>
      <c r="E2839" s="201" t="s">
        <v>6681</v>
      </c>
      <c r="F2839" s="276">
        <f t="shared" si="461"/>
        <v>2.3160335600000002E-2</v>
      </c>
      <c r="G2839" s="276">
        <f t="shared" si="462"/>
        <v>1.167487722E-3</v>
      </c>
      <c r="H2839" s="276">
        <f t="shared" si="463"/>
        <v>2.1793840819999996E-3</v>
      </c>
      <c r="I2839" s="276">
        <f t="shared" si="464"/>
        <v>4.2147279600000001E-4</v>
      </c>
      <c r="J2839" s="276">
        <v>1.9391991000000001E-2</v>
      </c>
      <c r="K2839" s="276">
        <v>2.0532457999999998E-3</v>
      </c>
      <c r="L2839" s="276">
        <v>1.0067757E-4</v>
      </c>
      <c r="M2839" s="276">
        <v>9.2712241999999998E-5</v>
      </c>
      <c r="N2839" s="276">
        <v>8.8635527000000003E-4</v>
      </c>
      <c r="O2839" s="276">
        <v>1.8842020999999999E-4</v>
      </c>
      <c r="P2839" s="276">
        <v>2.5460712000000001E-5</v>
      </c>
      <c r="Q2839" s="276">
        <v>7.0773516000000006E-5</v>
      </c>
      <c r="R2839" s="276">
        <v>0</v>
      </c>
      <c r="S2839" s="276">
        <v>0</v>
      </c>
      <c r="T2839" s="276">
        <v>0</v>
      </c>
      <c r="U2839" s="276">
        <v>3.5069928000000002E-4</v>
      </c>
      <c r="V2839" s="287"/>
      <c r="W2839" s="28">
        <f t="shared" si="465"/>
        <v>0.14364437777777778</v>
      </c>
      <c r="X2839" s="191">
        <v>3.0037558999999998</v>
      </c>
      <c r="Y2839" s="191">
        <v>2.9441483000000002</v>
      </c>
      <c r="Z2839" s="191">
        <v>4.1633943999999999E-2</v>
      </c>
      <c r="AA2839" s="191">
        <v>1.6049867E-5</v>
      </c>
      <c r="AB2839" s="191">
        <v>2.7975897999999999E-3</v>
      </c>
      <c r="AC2839" s="191">
        <v>9.9784143999999994E-4</v>
      </c>
      <c r="AD2839" s="191">
        <v>1.4162180999999999E-2</v>
      </c>
      <c r="AE2839" s="76">
        <v>1.9873813000000001E-7</v>
      </c>
      <c r="AF2839" s="76">
        <v>5.4527453000000004E-10</v>
      </c>
      <c r="AG2839" s="20">
        <v>2.2657012000000001E-2</v>
      </c>
    </row>
    <row r="2840" spans="2:33" s="149" customFormat="1" x14ac:dyDescent="0.15">
      <c r="B2840" s="157" t="s">
        <v>6682</v>
      </c>
      <c r="C2840" s="148"/>
      <c r="D2840" s="118" t="s">
        <v>26</v>
      </c>
      <c r="E2840" s="201" t="s">
        <v>6683</v>
      </c>
      <c r="F2840" s="276">
        <f t="shared" si="461"/>
        <v>2.7106198613000003E-2</v>
      </c>
      <c r="G2840" s="276">
        <f t="shared" si="462"/>
        <v>2.154159347E-3</v>
      </c>
      <c r="H2840" s="276">
        <f t="shared" si="463"/>
        <v>3.0193340879999999E-3</v>
      </c>
      <c r="I2840" s="276">
        <f t="shared" si="464"/>
        <v>4.4719817800000004E-4</v>
      </c>
      <c r="J2840" s="276">
        <v>2.1485507000000001E-2</v>
      </c>
      <c r="K2840" s="276">
        <v>2.8770452E-3</v>
      </c>
      <c r="L2840" s="276">
        <v>1.0348639000000001E-4</v>
      </c>
      <c r="M2840" s="276">
        <v>9.9208387000000002E-5</v>
      </c>
      <c r="N2840" s="276">
        <v>1.7991929999999999E-3</v>
      </c>
      <c r="O2840" s="276">
        <v>2.5575796000000002E-4</v>
      </c>
      <c r="P2840" s="276">
        <v>3.8802498000000001E-5</v>
      </c>
      <c r="Q2840" s="276">
        <v>8.6552847999999994E-5</v>
      </c>
      <c r="R2840" s="276">
        <v>0</v>
      </c>
      <c r="S2840" s="276">
        <v>0</v>
      </c>
      <c r="T2840" s="276">
        <v>0</v>
      </c>
      <c r="U2840" s="276">
        <v>3.6064533000000002E-4</v>
      </c>
      <c r="V2840" s="287"/>
      <c r="W2840" s="28">
        <f t="shared" si="465"/>
        <v>0.15915190370370369</v>
      </c>
      <c r="X2840" s="191">
        <v>3.0167814000000002</v>
      </c>
      <c r="Y2840" s="191">
        <v>2.8950754000000001</v>
      </c>
      <c r="Z2840" s="191">
        <v>9.8133339999999999E-2</v>
      </c>
      <c r="AA2840" s="191">
        <v>2.171552E-5</v>
      </c>
      <c r="AB2840" s="191">
        <v>2.7555064000000002E-3</v>
      </c>
      <c r="AC2840" s="191">
        <v>9.1002528000000004E-4</v>
      </c>
      <c r="AD2840" s="191">
        <v>1.9885481999999999E-2</v>
      </c>
      <c r="AE2840" s="76">
        <v>2.4930370000000002E-7</v>
      </c>
      <c r="AF2840" s="76">
        <v>6.2439413999999999E-10</v>
      </c>
      <c r="AG2840" s="20">
        <v>2.1893011E-2</v>
      </c>
    </row>
    <row r="2841" spans="2:33" s="149" customFormat="1" x14ac:dyDescent="0.15">
      <c r="B2841" s="157" t="s">
        <v>6684</v>
      </c>
      <c r="C2841" s="148"/>
      <c r="D2841" s="118" t="s">
        <v>26</v>
      </c>
      <c r="E2841" s="201" t="s">
        <v>6685</v>
      </c>
      <c r="F2841" s="276">
        <f t="shared" si="461"/>
        <v>3.6218620290999995E-2</v>
      </c>
      <c r="G2841" s="276">
        <f t="shared" si="462"/>
        <v>2.9007031200000001E-3</v>
      </c>
      <c r="H2841" s="276">
        <f t="shared" si="463"/>
        <v>4.2208238609999999E-3</v>
      </c>
      <c r="I2841" s="276">
        <f t="shared" si="464"/>
        <v>5.9518331000000006E-4</v>
      </c>
      <c r="J2841" s="276">
        <v>2.8501909999999998E-2</v>
      </c>
      <c r="K2841" s="276">
        <v>4.0071925999999999E-3</v>
      </c>
      <c r="L2841" s="276">
        <v>1.6022399999999999E-4</v>
      </c>
      <c r="M2841" s="276">
        <v>1.467993E-4</v>
      </c>
      <c r="N2841" s="276">
        <v>2.4037235000000001E-3</v>
      </c>
      <c r="O2841" s="276">
        <v>3.5018031999999998E-4</v>
      </c>
      <c r="P2841" s="276">
        <v>5.3407260999999999E-5</v>
      </c>
      <c r="Q2841" s="276">
        <v>1.1589383E-4</v>
      </c>
      <c r="R2841" s="276">
        <v>0</v>
      </c>
      <c r="S2841" s="276">
        <v>0</v>
      </c>
      <c r="T2841" s="276">
        <v>0</v>
      </c>
      <c r="U2841" s="276">
        <v>4.7928948000000002E-4</v>
      </c>
      <c r="V2841" s="287"/>
      <c r="W2841" s="28">
        <f t="shared" si="465"/>
        <v>0.21112525925925923</v>
      </c>
      <c r="X2841" s="191">
        <v>4.0003634999999997</v>
      </c>
      <c r="Y2841" s="191">
        <v>3.8385525</v>
      </c>
      <c r="Z2841" s="191">
        <v>0.13022133999999999</v>
      </c>
      <c r="AA2841" s="191">
        <v>2.8927005999999999E-5</v>
      </c>
      <c r="AB2841" s="191">
        <v>3.8433538000000001E-3</v>
      </c>
      <c r="AC2841" s="191">
        <v>1.2151646999999999E-3</v>
      </c>
      <c r="AD2841" s="191">
        <v>2.6502261999999999E-2</v>
      </c>
      <c r="AE2841" s="76">
        <v>3.3165205999999999E-7</v>
      </c>
      <c r="AF2841" s="76">
        <v>8.3717534999999996E-10</v>
      </c>
      <c r="AG2841" s="20">
        <v>2.9022395999999999E-2</v>
      </c>
    </row>
    <row r="2842" spans="2:33" s="149" customFormat="1" x14ac:dyDescent="0.15">
      <c r="B2842" s="157" t="s">
        <v>6686</v>
      </c>
      <c r="C2842" s="148"/>
      <c r="D2842" s="118" t="s">
        <v>26</v>
      </c>
      <c r="E2842" s="201" t="s">
        <v>6687</v>
      </c>
      <c r="F2842" s="276">
        <f t="shared" si="461"/>
        <v>2.3170182306999999E-2</v>
      </c>
      <c r="G2842" s="276">
        <f t="shared" si="462"/>
        <v>6.7639082E-4</v>
      </c>
      <c r="H2842" s="276">
        <f t="shared" si="463"/>
        <v>6.4900202830000002E-3</v>
      </c>
      <c r="I2842" s="276">
        <f t="shared" si="464"/>
        <v>3.2676220399999997E-4</v>
      </c>
      <c r="J2842" s="276">
        <v>1.5677008999999999E-2</v>
      </c>
      <c r="K2842" s="276">
        <v>6.3636079000000002E-3</v>
      </c>
      <c r="L2842" s="276">
        <v>6.3636396000000002E-5</v>
      </c>
      <c r="M2842" s="276">
        <v>1.002334E-4</v>
      </c>
      <c r="N2842" s="276">
        <v>4.5188736999999998E-4</v>
      </c>
      <c r="O2842" s="276">
        <v>1.2427004999999999E-4</v>
      </c>
      <c r="P2842" s="276">
        <v>6.2775986999999994E-5</v>
      </c>
      <c r="Q2842" s="276">
        <v>4.4498834000000001E-5</v>
      </c>
      <c r="R2842" s="276">
        <v>0</v>
      </c>
      <c r="S2842" s="276">
        <v>0</v>
      </c>
      <c r="T2842" s="276">
        <v>0</v>
      </c>
      <c r="U2842" s="276">
        <v>2.8226336999999998E-4</v>
      </c>
      <c r="V2842" s="287"/>
      <c r="W2842" s="28">
        <f t="shared" si="465"/>
        <v>0.11612599259259257</v>
      </c>
      <c r="X2842" s="191">
        <v>2.3065437000000002</v>
      </c>
      <c r="Y2842" s="191">
        <v>2.2908331999999998</v>
      </c>
      <c r="Z2842" s="191">
        <v>9.7057632999999997E-3</v>
      </c>
      <c r="AA2842" s="191">
        <v>1.1380995E-5</v>
      </c>
      <c r="AB2842" s="191">
        <v>1.3745729E-3</v>
      </c>
      <c r="AC2842" s="191">
        <v>7.1703011000000001E-4</v>
      </c>
      <c r="AD2842" s="191">
        <v>3.9017106999999999E-3</v>
      </c>
      <c r="AE2842" s="76">
        <v>2.3931844000000001E-7</v>
      </c>
      <c r="AF2842" s="76">
        <v>5.3034928000000003E-10</v>
      </c>
      <c r="AG2842" s="20">
        <v>1.7810974E-2</v>
      </c>
    </row>
    <row r="2843" spans="2:33" s="149" customFormat="1" x14ac:dyDescent="0.15">
      <c r="B2843" s="157" t="s">
        <v>6688</v>
      </c>
      <c r="C2843" s="148"/>
      <c r="D2843" s="118" t="s">
        <v>26</v>
      </c>
      <c r="E2843" s="201" t="s">
        <v>6689</v>
      </c>
      <c r="F2843" s="276">
        <f t="shared" si="461"/>
        <v>2.7211834401000001E-2</v>
      </c>
      <c r="G2843" s="276">
        <f t="shared" si="462"/>
        <v>8.2769815000000003E-4</v>
      </c>
      <c r="H2843" s="276">
        <f t="shared" si="463"/>
        <v>7.7327312160000005E-3</v>
      </c>
      <c r="I2843" s="276">
        <f t="shared" si="464"/>
        <v>3.8244103499999999E-4</v>
      </c>
      <c r="J2843" s="276">
        <v>1.8268963999999999E-2</v>
      </c>
      <c r="K2843" s="276">
        <v>7.5643315000000003E-3</v>
      </c>
      <c r="L2843" s="276">
        <v>9.3709667999999994E-5</v>
      </c>
      <c r="M2843" s="276">
        <v>1.2963976E-4</v>
      </c>
      <c r="N2843" s="276">
        <v>5.4377245000000003E-4</v>
      </c>
      <c r="O2843" s="276">
        <v>1.5428594E-4</v>
      </c>
      <c r="P2843" s="276">
        <v>7.4690048000000003E-5</v>
      </c>
      <c r="Q2843" s="276">
        <v>5.2830315000000002E-5</v>
      </c>
      <c r="R2843" s="276">
        <v>0</v>
      </c>
      <c r="S2843" s="276">
        <v>0</v>
      </c>
      <c r="T2843" s="276">
        <v>0</v>
      </c>
      <c r="U2843" s="276">
        <v>3.2961071999999998E-4</v>
      </c>
      <c r="V2843" s="287"/>
      <c r="W2843" s="28">
        <f t="shared" si="465"/>
        <v>0.13532565925925924</v>
      </c>
      <c r="X2843" s="191">
        <v>2.6862045999999999</v>
      </c>
      <c r="Y2843" s="191">
        <v>2.6673585000000002</v>
      </c>
      <c r="Z2843" s="191">
        <v>1.1541770999999999E-2</v>
      </c>
      <c r="AA2843" s="191">
        <v>1.3378864E-5</v>
      </c>
      <c r="AB2843" s="191">
        <v>1.7637587000000001E-3</v>
      </c>
      <c r="AC2843" s="191">
        <v>8.4217981999999995E-4</v>
      </c>
      <c r="AD2843" s="191">
        <v>4.6849722E-3</v>
      </c>
      <c r="AE2843" s="76">
        <v>2.7948750999999999E-7</v>
      </c>
      <c r="AF2843" s="76">
        <v>6.2527749999999996E-10</v>
      </c>
      <c r="AG2843" s="20">
        <v>2.0732805E-2</v>
      </c>
    </row>
    <row r="2844" spans="2:33" s="149" customFormat="1" x14ac:dyDescent="0.15">
      <c r="B2844" s="157" t="s">
        <v>6690</v>
      </c>
      <c r="C2844" s="148"/>
      <c r="D2844" s="118" t="s">
        <v>26</v>
      </c>
      <c r="E2844" s="201" t="s">
        <v>6691</v>
      </c>
      <c r="F2844" s="276">
        <f t="shared" si="461"/>
        <v>1.8011178247E-2</v>
      </c>
      <c r="G2844" s="276">
        <f t="shared" si="462"/>
        <v>3.0378729299999999E-4</v>
      </c>
      <c r="H2844" s="276">
        <f t="shared" si="463"/>
        <v>3.3032065819999998E-3</v>
      </c>
      <c r="I2844" s="276">
        <f t="shared" si="464"/>
        <v>2.8889437199999997E-4</v>
      </c>
      <c r="J2844" s="276">
        <v>1.4115290000000001E-2</v>
      </c>
      <c r="K2844" s="276">
        <v>3.2246536999999999E-3</v>
      </c>
      <c r="L2844" s="276">
        <v>4.517635E-5</v>
      </c>
      <c r="M2844" s="276">
        <v>5.1048825E-5</v>
      </c>
      <c r="N2844" s="276">
        <v>1.8572673999999999E-4</v>
      </c>
      <c r="O2844" s="276">
        <v>6.7011728000000004E-5</v>
      </c>
      <c r="P2844" s="276">
        <v>3.3376532000000002E-5</v>
      </c>
      <c r="Q2844" s="276">
        <v>3.2910612000000002E-5</v>
      </c>
      <c r="R2844" s="276">
        <v>0</v>
      </c>
      <c r="S2844" s="276">
        <v>0</v>
      </c>
      <c r="T2844" s="276">
        <v>0</v>
      </c>
      <c r="U2844" s="276">
        <v>2.5598375999999999E-4</v>
      </c>
      <c r="V2844" s="287"/>
      <c r="W2844" s="28">
        <f t="shared" si="465"/>
        <v>0.10455770370370371</v>
      </c>
      <c r="X2844" s="191">
        <v>2.1098785000000002</v>
      </c>
      <c r="Y2844" s="191">
        <v>2.104082</v>
      </c>
      <c r="Z2844" s="191">
        <v>3.2929945999999998E-3</v>
      </c>
      <c r="AA2844" s="191">
        <v>3.2578516999999999E-6</v>
      </c>
      <c r="AB2844" s="191">
        <v>6.5910842999999995E-4</v>
      </c>
      <c r="AC2844" s="191">
        <v>2.2685420000000001E-4</v>
      </c>
      <c r="AD2844" s="191">
        <v>1.6142904999999999E-3</v>
      </c>
      <c r="AE2844" s="76">
        <v>1.6856899E-7</v>
      </c>
      <c r="AF2844" s="76">
        <v>4.2278898E-10</v>
      </c>
      <c r="AG2844" s="20">
        <v>1.6473722E-2</v>
      </c>
    </row>
    <row r="2845" spans="2:33" s="149" customFormat="1" x14ac:dyDescent="0.15">
      <c r="B2845" s="157" t="s">
        <v>6692</v>
      </c>
      <c r="C2845" s="148"/>
      <c r="D2845" s="118" t="s">
        <v>26</v>
      </c>
      <c r="E2845" s="201" t="s">
        <v>6693</v>
      </c>
      <c r="F2845" s="276">
        <f t="shared" si="461"/>
        <v>2.8778860304000002E-2</v>
      </c>
      <c r="G2845" s="276">
        <f t="shared" si="462"/>
        <v>5.3219323099999998E-4</v>
      </c>
      <c r="H2845" s="276">
        <f t="shared" si="463"/>
        <v>5.4534786660000003E-3</v>
      </c>
      <c r="I2845" s="276">
        <f t="shared" si="464"/>
        <v>4.5922940700000002E-4</v>
      </c>
      <c r="J2845" s="276">
        <v>2.2333959E-2</v>
      </c>
      <c r="K2845" s="276">
        <v>5.3022375000000002E-3</v>
      </c>
      <c r="L2845" s="276">
        <v>9.6377017000000002E-5</v>
      </c>
      <c r="M2845" s="276">
        <v>9.7254671000000003E-5</v>
      </c>
      <c r="N2845" s="276">
        <v>3.1667602999999999E-4</v>
      </c>
      <c r="O2845" s="276">
        <v>1.1826253E-4</v>
      </c>
      <c r="P2845" s="276">
        <v>5.4864149000000003E-5</v>
      </c>
      <c r="Q2845" s="276">
        <v>5.3342896999999999E-5</v>
      </c>
      <c r="R2845" s="276">
        <v>0</v>
      </c>
      <c r="S2845" s="276">
        <v>0</v>
      </c>
      <c r="T2845" s="276">
        <v>0</v>
      </c>
      <c r="U2845" s="276">
        <v>4.0588651000000002E-4</v>
      </c>
      <c r="V2845" s="287"/>
      <c r="W2845" s="28">
        <f t="shared" si="465"/>
        <v>0.16543673333333334</v>
      </c>
      <c r="X2845" s="191">
        <v>3.3360682000000002</v>
      </c>
      <c r="Y2845" s="191">
        <v>3.3261756</v>
      </c>
      <c r="Z2845" s="191">
        <v>5.5286309000000004E-3</v>
      </c>
      <c r="AA2845" s="191">
        <v>5.3336755999999999E-6</v>
      </c>
      <c r="AB2845" s="191">
        <v>1.2512007000000001E-3</v>
      </c>
      <c r="AC2845" s="191">
        <v>3.6920133999999999E-4</v>
      </c>
      <c r="AD2845" s="191">
        <v>2.7382753999999998E-3</v>
      </c>
      <c r="AE2845" s="76">
        <v>2.6770743E-7</v>
      </c>
      <c r="AF2845" s="76">
        <v>6.784952E-10</v>
      </c>
      <c r="AG2845" s="20">
        <v>2.6034516000000001E-2</v>
      </c>
    </row>
    <row r="2846" spans="2:33" s="149" customFormat="1" x14ac:dyDescent="0.15">
      <c r="B2846" s="157" t="s">
        <v>6694</v>
      </c>
      <c r="C2846" s="148"/>
      <c r="D2846" s="118" t="s">
        <v>26</v>
      </c>
      <c r="E2846" s="201" t="s">
        <v>6695</v>
      </c>
      <c r="F2846" s="276">
        <f t="shared" si="461"/>
        <v>1.9926367122000001E-2</v>
      </c>
      <c r="G2846" s="276">
        <f t="shared" si="462"/>
        <v>5.8169582600000008E-4</v>
      </c>
      <c r="H2846" s="276">
        <f t="shared" si="463"/>
        <v>5.5814197829999997E-3</v>
      </c>
      <c r="I2846" s="276">
        <f t="shared" si="464"/>
        <v>2.8101551299999998E-4</v>
      </c>
      <c r="J2846" s="276">
        <v>1.3482236E-2</v>
      </c>
      <c r="K2846" s="276">
        <v>5.4727051000000001E-3</v>
      </c>
      <c r="L2846" s="276">
        <v>5.4727335000000003E-5</v>
      </c>
      <c r="M2846" s="276">
        <v>8.6200735999999995E-5</v>
      </c>
      <c r="N2846" s="276">
        <v>3.8862285E-4</v>
      </c>
      <c r="O2846" s="276">
        <v>1.0687224000000001E-4</v>
      </c>
      <c r="P2846" s="276">
        <v>5.3987348000000002E-5</v>
      </c>
      <c r="Q2846" s="276">
        <v>3.8268993000000003E-5</v>
      </c>
      <c r="R2846" s="276">
        <v>0</v>
      </c>
      <c r="S2846" s="276">
        <v>0</v>
      </c>
      <c r="T2846" s="276">
        <v>0</v>
      </c>
      <c r="U2846" s="276">
        <v>2.4274651999999999E-4</v>
      </c>
      <c r="V2846" s="287"/>
      <c r="W2846" s="28">
        <f t="shared" si="465"/>
        <v>9.9868414814814802E-2</v>
      </c>
      <c r="X2846" s="191">
        <v>1.9836275000000001</v>
      </c>
      <c r="Y2846" s="191">
        <v>1.9701165</v>
      </c>
      <c r="Z2846" s="191">
        <v>8.3469562000000001E-3</v>
      </c>
      <c r="AA2846" s="191">
        <v>9.7876575999999998E-6</v>
      </c>
      <c r="AB2846" s="191">
        <v>1.1821327E-3</v>
      </c>
      <c r="AC2846" s="191">
        <v>6.1664593000000005E-4</v>
      </c>
      <c r="AD2846" s="191">
        <v>3.3554712000000001E-3</v>
      </c>
      <c r="AE2846" s="76">
        <v>2.0581395E-7</v>
      </c>
      <c r="AF2846" s="76">
        <v>4.5610065000000001E-10</v>
      </c>
      <c r="AG2846" s="20">
        <v>1.5317437E-2</v>
      </c>
    </row>
    <row r="2847" spans="2:33" s="149" customFormat="1" x14ac:dyDescent="0.15">
      <c r="B2847" s="157" t="s">
        <v>6696</v>
      </c>
      <c r="C2847" s="148"/>
      <c r="D2847" s="118" t="s">
        <v>26</v>
      </c>
      <c r="E2847" s="201" t="s">
        <v>6697</v>
      </c>
      <c r="F2847" s="276">
        <f t="shared" si="461"/>
        <v>2.7211832296000001E-2</v>
      </c>
      <c r="G2847" s="276">
        <f t="shared" si="462"/>
        <v>8.2769815000000003E-4</v>
      </c>
      <c r="H2847" s="276">
        <f t="shared" si="463"/>
        <v>7.7327311110000005E-3</v>
      </c>
      <c r="I2847" s="276">
        <f t="shared" si="464"/>
        <v>3.8244103499999999E-4</v>
      </c>
      <c r="J2847" s="276">
        <v>1.8268962E-2</v>
      </c>
      <c r="K2847" s="276">
        <v>7.5643313999999998E-3</v>
      </c>
      <c r="L2847" s="276">
        <v>9.3709663E-5</v>
      </c>
      <c r="M2847" s="276">
        <v>1.2963976E-4</v>
      </c>
      <c r="N2847" s="276">
        <v>5.4377245000000003E-4</v>
      </c>
      <c r="O2847" s="276">
        <v>1.5428594E-4</v>
      </c>
      <c r="P2847" s="276">
        <v>7.4690048000000003E-5</v>
      </c>
      <c r="Q2847" s="276">
        <v>5.2830315000000002E-5</v>
      </c>
      <c r="R2847" s="276">
        <v>0</v>
      </c>
      <c r="S2847" s="276">
        <v>0</v>
      </c>
      <c r="T2847" s="276">
        <v>0</v>
      </c>
      <c r="U2847" s="276">
        <v>3.2961071999999998E-4</v>
      </c>
      <c r="V2847" s="287"/>
      <c r="W2847" s="28">
        <f t="shared" si="465"/>
        <v>0.13532564444444442</v>
      </c>
      <c r="X2847" s="191">
        <v>2.6862045999999999</v>
      </c>
      <c r="Y2847" s="191">
        <v>2.6673585000000002</v>
      </c>
      <c r="Z2847" s="191">
        <v>1.1541770999999999E-2</v>
      </c>
      <c r="AA2847" s="191">
        <v>1.3378864E-5</v>
      </c>
      <c r="AB2847" s="191">
        <v>1.7637587000000001E-3</v>
      </c>
      <c r="AC2847" s="191">
        <v>8.4217981999999995E-4</v>
      </c>
      <c r="AD2847" s="191">
        <v>4.6849722E-3</v>
      </c>
      <c r="AE2847" s="76">
        <v>2.7948749000000002E-7</v>
      </c>
      <c r="AF2847" s="76">
        <v>6.2527745000000005E-10</v>
      </c>
      <c r="AG2847" s="20">
        <v>2.0732805E-2</v>
      </c>
    </row>
    <row r="2848" spans="2:33" s="149" customFormat="1" x14ac:dyDescent="0.15">
      <c r="B2848" s="157" t="s">
        <v>6698</v>
      </c>
      <c r="C2848" s="148"/>
      <c r="D2848" s="118" t="s">
        <v>26</v>
      </c>
      <c r="E2848" s="201" t="s">
        <v>6699</v>
      </c>
      <c r="F2848" s="276">
        <f t="shared" si="461"/>
        <v>2.0122185891E-2</v>
      </c>
      <c r="G2848" s="276">
        <f t="shared" si="462"/>
        <v>3.7210951800000001E-4</v>
      </c>
      <c r="H2848" s="276">
        <f t="shared" si="463"/>
        <v>3.8130702680000002E-3</v>
      </c>
      <c r="I2848" s="276">
        <f t="shared" si="464"/>
        <v>3.2109310500000001E-4</v>
      </c>
      <c r="J2848" s="276">
        <v>1.5615913E-2</v>
      </c>
      <c r="K2848" s="276">
        <v>3.7073225E-3</v>
      </c>
      <c r="L2848" s="276">
        <v>6.7386768000000002E-5</v>
      </c>
      <c r="M2848" s="276">
        <v>6.8000454000000001E-5</v>
      </c>
      <c r="N2848" s="276">
        <v>2.2141991000000001E-4</v>
      </c>
      <c r="O2848" s="276">
        <v>8.2689154000000002E-5</v>
      </c>
      <c r="P2848" s="276">
        <v>3.8361000000000001E-5</v>
      </c>
      <c r="Q2848" s="276">
        <v>3.7297345000000003E-5</v>
      </c>
      <c r="R2848" s="276">
        <v>0</v>
      </c>
      <c r="S2848" s="276">
        <v>0</v>
      </c>
      <c r="T2848" s="276">
        <v>0</v>
      </c>
      <c r="U2848" s="276">
        <v>2.8379575999999999E-4</v>
      </c>
      <c r="V2848" s="287"/>
      <c r="W2848" s="28">
        <f t="shared" si="465"/>
        <v>0.11567342962962962</v>
      </c>
      <c r="X2848" s="191">
        <v>2.3325781000000001</v>
      </c>
      <c r="Y2848" s="191">
        <v>2.3256611999999999</v>
      </c>
      <c r="Z2848" s="191">
        <v>3.8656185000000001E-3</v>
      </c>
      <c r="AA2848" s="191">
        <v>3.7293051999999998E-6</v>
      </c>
      <c r="AB2848" s="191">
        <v>8.7483921999999997E-4</v>
      </c>
      <c r="AC2848" s="191">
        <v>2.5814556999999999E-4</v>
      </c>
      <c r="AD2848" s="191">
        <v>1.9146022999999999E-3</v>
      </c>
      <c r="AE2848" s="76">
        <v>1.8724908999999999E-7</v>
      </c>
      <c r="AF2848" s="76">
        <v>4.7481761999999997E-10</v>
      </c>
      <c r="AG2848" s="20">
        <v>1.8203326999999998E-2</v>
      </c>
    </row>
    <row r="2849" spans="2:33" s="149" customFormat="1" x14ac:dyDescent="0.15">
      <c r="B2849" s="157" t="s">
        <v>6700</v>
      </c>
      <c r="C2849" s="148"/>
      <c r="D2849" s="118" t="s">
        <v>26</v>
      </c>
      <c r="E2849" s="201" t="s">
        <v>6701</v>
      </c>
      <c r="F2849" s="276">
        <f t="shared" si="461"/>
        <v>3.9401290584999998E-2</v>
      </c>
      <c r="G2849" s="276">
        <f t="shared" si="462"/>
        <v>1.9861737599999999E-3</v>
      </c>
      <c r="H2849" s="276">
        <f t="shared" si="463"/>
        <v>3.707653855E-3</v>
      </c>
      <c r="I2849" s="276">
        <f t="shared" si="464"/>
        <v>7.1702596999999996E-4</v>
      </c>
      <c r="J2849" s="276">
        <v>3.2990436999999997E-2</v>
      </c>
      <c r="K2849" s="276">
        <v>3.4930625000000001E-3</v>
      </c>
      <c r="L2849" s="276">
        <v>1.7127660000000001E-4</v>
      </c>
      <c r="M2849" s="276">
        <v>1.5772569000000001E-4</v>
      </c>
      <c r="N2849" s="276">
        <v>1.5079003000000001E-3</v>
      </c>
      <c r="O2849" s="276">
        <v>3.2054776999999998E-4</v>
      </c>
      <c r="P2849" s="276">
        <v>4.3314754999999998E-5</v>
      </c>
      <c r="Q2849" s="276">
        <v>1.2040266E-4</v>
      </c>
      <c r="R2849" s="276">
        <v>0</v>
      </c>
      <c r="S2849" s="276">
        <v>0</v>
      </c>
      <c r="T2849" s="276">
        <v>0</v>
      </c>
      <c r="U2849" s="276">
        <v>5.9662330999999996E-4</v>
      </c>
      <c r="V2849" s="287"/>
      <c r="W2849" s="28">
        <f t="shared" si="465"/>
        <v>0.24437360740740738</v>
      </c>
      <c r="X2849" s="191">
        <v>5.1101076000000001</v>
      </c>
      <c r="Y2849" s="191">
        <v>5.0087007999999997</v>
      </c>
      <c r="Z2849" s="191">
        <v>7.0829287000000005E-2</v>
      </c>
      <c r="AA2849" s="191">
        <v>2.7304661999999999E-5</v>
      </c>
      <c r="AB2849" s="191">
        <v>4.7593682999999996E-3</v>
      </c>
      <c r="AC2849" s="191">
        <v>1.697566E-3</v>
      </c>
      <c r="AD2849" s="191">
        <v>2.4093251E-2</v>
      </c>
      <c r="AE2849" s="76">
        <v>3.3810125000000002E-7</v>
      </c>
      <c r="AF2849" s="76">
        <v>9.2764299E-10</v>
      </c>
      <c r="AG2849" s="20">
        <v>3.8545000000000003E-2</v>
      </c>
    </row>
    <row r="2850" spans="2:33" s="149" customFormat="1" x14ac:dyDescent="0.15">
      <c r="B2850" s="157" t="s">
        <v>6702</v>
      </c>
      <c r="C2850" s="148"/>
      <c r="D2850" s="118" t="s">
        <v>26</v>
      </c>
      <c r="E2850" s="201" t="s">
        <v>6703</v>
      </c>
      <c r="F2850" s="276">
        <f t="shared" si="461"/>
        <v>1.9926368154999999E-2</v>
      </c>
      <c r="G2850" s="276">
        <f t="shared" si="462"/>
        <v>5.8169585499999996E-4</v>
      </c>
      <c r="H2850" s="276">
        <f t="shared" si="463"/>
        <v>5.5814197869999997E-3</v>
      </c>
      <c r="I2850" s="276">
        <f t="shared" si="464"/>
        <v>2.8101551299999998E-4</v>
      </c>
      <c r="J2850" s="276">
        <v>1.3482236999999999E-2</v>
      </c>
      <c r="K2850" s="276">
        <v>5.4727051000000001E-3</v>
      </c>
      <c r="L2850" s="276">
        <v>5.4727339E-5</v>
      </c>
      <c r="M2850" s="276">
        <v>8.6200734999999999E-5</v>
      </c>
      <c r="N2850" s="276">
        <v>3.8862287999999999E-4</v>
      </c>
      <c r="O2850" s="276">
        <v>1.0687224000000001E-4</v>
      </c>
      <c r="P2850" s="276">
        <v>5.3987348000000002E-5</v>
      </c>
      <c r="Q2850" s="276">
        <v>3.8268993000000003E-5</v>
      </c>
      <c r="R2850" s="276">
        <v>0</v>
      </c>
      <c r="S2850" s="276">
        <v>0</v>
      </c>
      <c r="T2850" s="276">
        <v>0</v>
      </c>
      <c r="U2850" s="276">
        <v>2.4274651999999999E-4</v>
      </c>
      <c r="V2850" s="287"/>
      <c r="W2850" s="28">
        <f t="shared" si="465"/>
        <v>9.9868422222222211E-2</v>
      </c>
      <c r="X2850" s="191">
        <v>1.9836275000000001</v>
      </c>
      <c r="Y2850" s="191">
        <v>1.9701165</v>
      </c>
      <c r="Z2850" s="191">
        <v>8.3469562000000001E-3</v>
      </c>
      <c r="AA2850" s="191">
        <v>9.7876575999999998E-6</v>
      </c>
      <c r="AB2850" s="191">
        <v>1.1821327E-3</v>
      </c>
      <c r="AC2850" s="191">
        <v>6.1664593000000005E-4</v>
      </c>
      <c r="AD2850" s="191">
        <v>3.3554712000000001E-3</v>
      </c>
      <c r="AE2850" s="76">
        <v>2.0581396000000001E-7</v>
      </c>
      <c r="AF2850" s="76">
        <v>4.5610066E-10</v>
      </c>
      <c r="AG2850" s="20">
        <v>1.5317437E-2</v>
      </c>
    </row>
    <row r="2851" spans="2:33" s="149" customFormat="1" x14ac:dyDescent="0.15">
      <c r="B2851" s="157" t="s">
        <v>6704</v>
      </c>
      <c r="C2851" s="148"/>
      <c r="D2851" s="118" t="s">
        <v>26</v>
      </c>
      <c r="E2851" s="201" t="s">
        <v>6705</v>
      </c>
      <c r="F2851" s="276">
        <f t="shared" si="461"/>
        <v>2.7211832296000001E-2</v>
      </c>
      <c r="G2851" s="276">
        <f t="shared" si="462"/>
        <v>8.2769815000000003E-4</v>
      </c>
      <c r="H2851" s="276">
        <f t="shared" si="463"/>
        <v>7.7327311110000005E-3</v>
      </c>
      <c r="I2851" s="276">
        <f t="shared" si="464"/>
        <v>3.8244103499999999E-4</v>
      </c>
      <c r="J2851" s="276">
        <v>1.8268962E-2</v>
      </c>
      <c r="K2851" s="276">
        <v>7.5643313999999998E-3</v>
      </c>
      <c r="L2851" s="276">
        <v>9.3709663E-5</v>
      </c>
      <c r="M2851" s="276">
        <v>1.2963976E-4</v>
      </c>
      <c r="N2851" s="276">
        <v>5.4377245000000003E-4</v>
      </c>
      <c r="O2851" s="276">
        <v>1.5428594E-4</v>
      </c>
      <c r="P2851" s="276">
        <v>7.4690048000000003E-5</v>
      </c>
      <c r="Q2851" s="276">
        <v>5.2830315000000002E-5</v>
      </c>
      <c r="R2851" s="276">
        <v>0</v>
      </c>
      <c r="S2851" s="276">
        <v>0</v>
      </c>
      <c r="T2851" s="276">
        <v>0</v>
      </c>
      <c r="U2851" s="276">
        <v>3.2961071999999998E-4</v>
      </c>
      <c r="V2851" s="287"/>
      <c r="W2851" s="28">
        <f t="shared" si="465"/>
        <v>0.13532564444444442</v>
      </c>
      <c r="X2851" s="191">
        <v>2.6862045999999999</v>
      </c>
      <c r="Y2851" s="191">
        <v>2.6673585000000002</v>
      </c>
      <c r="Z2851" s="191">
        <v>1.1541770999999999E-2</v>
      </c>
      <c r="AA2851" s="191">
        <v>1.3378864E-5</v>
      </c>
      <c r="AB2851" s="191">
        <v>1.7637587000000001E-3</v>
      </c>
      <c r="AC2851" s="191">
        <v>8.4217981999999995E-4</v>
      </c>
      <c r="AD2851" s="191">
        <v>4.6849722E-3</v>
      </c>
      <c r="AE2851" s="76">
        <v>2.7948750000000001E-7</v>
      </c>
      <c r="AF2851" s="76">
        <v>6.2527747999999998E-10</v>
      </c>
      <c r="AG2851" s="20">
        <v>2.0732805E-2</v>
      </c>
    </row>
    <row r="2852" spans="2:33" s="149" customFormat="1" x14ac:dyDescent="0.15">
      <c r="B2852" s="157" t="s">
        <v>6706</v>
      </c>
      <c r="C2852" s="148"/>
      <c r="D2852" s="118" t="s">
        <v>26</v>
      </c>
      <c r="E2852" s="201" t="s">
        <v>6707</v>
      </c>
      <c r="F2852" s="276">
        <f t="shared" si="461"/>
        <v>2.9158715014000001E-2</v>
      </c>
      <c r="G2852" s="276">
        <f t="shared" si="462"/>
        <v>1.3930409999999998E-3</v>
      </c>
      <c r="H2852" s="276">
        <f t="shared" si="463"/>
        <v>2.8504926180000002E-3</v>
      </c>
      <c r="I2852" s="276">
        <f t="shared" si="464"/>
        <v>1.91828396E-4</v>
      </c>
      <c r="J2852" s="276">
        <v>2.4723353E-2</v>
      </c>
      <c r="K2852" s="276">
        <v>2.7393549000000001E-3</v>
      </c>
      <c r="L2852" s="276">
        <v>8.1514435000000002E-5</v>
      </c>
      <c r="M2852" s="276">
        <v>1.2698992E-4</v>
      </c>
      <c r="N2852" s="276">
        <v>9.8382854999999993E-4</v>
      </c>
      <c r="O2852" s="276">
        <v>2.8222252999999999E-4</v>
      </c>
      <c r="P2852" s="276">
        <v>2.9623283000000002E-5</v>
      </c>
      <c r="Q2852" s="276">
        <v>1.3415468000000001E-4</v>
      </c>
      <c r="R2852" s="276">
        <v>0</v>
      </c>
      <c r="S2852" s="276">
        <v>0</v>
      </c>
      <c r="T2852" s="276">
        <v>0</v>
      </c>
      <c r="U2852" s="276">
        <v>5.7673716E-5</v>
      </c>
      <c r="V2852" s="287"/>
      <c r="W2852" s="28">
        <f t="shared" si="465"/>
        <v>0.18313594814814813</v>
      </c>
      <c r="X2852" s="191">
        <v>3.4431015</v>
      </c>
      <c r="Y2852" s="191">
        <v>3.3779504</v>
      </c>
      <c r="Z2852" s="191">
        <v>4.5635389999999998E-2</v>
      </c>
      <c r="AA2852" s="191">
        <v>2.6155255E-5</v>
      </c>
      <c r="AB2852" s="191">
        <v>5.1755769000000002E-3</v>
      </c>
      <c r="AC2852" s="191">
        <v>1.8103863999999999E-3</v>
      </c>
      <c r="AD2852" s="191">
        <v>1.2503667E-2</v>
      </c>
      <c r="AE2852" s="76">
        <v>2.6009422999999999E-7</v>
      </c>
      <c r="AF2852" s="76">
        <v>6.9004840999999996E-10</v>
      </c>
      <c r="AG2852" s="20">
        <v>2.5976694000000002E-2</v>
      </c>
    </row>
    <row r="2853" spans="2:33" s="149" customFormat="1" x14ac:dyDescent="0.15">
      <c r="B2853" s="157" t="s">
        <v>6708</v>
      </c>
      <c r="C2853" s="148"/>
      <c r="D2853" s="118" t="s">
        <v>26</v>
      </c>
      <c r="E2853" s="201" t="s">
        <v>6709</v>
      </c>
      <c r="F2853" s="276">
        <f t="shared" si="461"/>
        <v>2.4910730192000002E-2</v>
      </c>
      <c r="G2853" s="276">
        <f t="shared" si="462"/>
        <v>1.1900962499999999E-3</v>
      </c>
      <c r="H2853" s="276">
        <f t="shared" si="463"/>
        <v>2.4352190390000005E-3</v>
      </c>
      <c r="I2853" s="276">
        <f t="shared" si="464"/>
        <v>1.63881903E-4</v>
      </c>
      <c r="J2853" s="276">
        <v>2.1121533000000001E-2</v>
      </c>
      <c r="K2853" s="276">
        <v>2.3402724000000001E-3</v>
      </c>
      <c r="L2853" s="276">
        <v>6.9639020000000003E-5</v>
      </c>
      <c r="M2853" s="276">
        <v>1.0848942E-4</v>
      </c>
      <c r="N2853" s="276">
        <v>8.4049983000000002E-4</v>
      </c>
      <c r="O2853" s="276">
        <v>2.4110700000000001E-4</v>
      </c>
      <c r="P2853" s="276">
        <v>2.5307619E-5</v>
      </c>
      <c r="Q2853" s="276">
        <v>1.1461037E-4</v>
      </c>
      <c r="R2853" s="276">
        <v>0</v>
      </c>
      <c r="S2853" s="276">
        <v>0</v>
      </c>
      <c r="T2853" s="276">
        <v>0</v>
      </c>
      <c r="U2853" s="276">
        <v>4.9271533000000001E-5</v>
      </c>
      <c r="V2853" s="287"/>
      <c r="W2853" s="28">
        <f t="shared" si="465"/>
        <v>0.15645580000000001</v>
      </c>
      <c r="X2853" s="191">
        <v>2.9414943</v>
      </c>
      <c r="Y2853" s="191">
        <v>2.8858347000000002</v>
      </c>
      <c r="Z2853" s="191">
        <v>3.8987006999999997E-2</v>
      </c>
      <c r="AA2853" s="191">
        <v>2.2344835999999998E-5</v>
      </c>
      <c r="AB2853" s="191">
        <v>4.4215749999999996E-3</v>
      </c>
      <c r="AC2853" s="191">
        <v>1.5466411999999999E-3</v>
      </c>
      <c r="AD2853" s="191">
        <v>1.0682073E-2</v>
      </c>
      <c r="AE2853" s="76">
        <v>2.2220242000000001E-7</v>
      </c>
      <c r="AF2853" s="76">
        <v>5.8951872000000003E-10</v>
      </c>
      <c r="AG2853" s="20">
        <v>2.2192287000000002E-2</v>
      </c>
    </row>
    <row r="2854" spans="2:33" s="149" customFormat="1" x14ac:dyDescent="0.15">
      <c r="B2854" s="157" t="s">
        <v>6710</v>
      </c>
      <c r="C2854" s="148"/>
      <c r="D2854" s="118" t="s">
        <v>26</v>
      </c>
      <c r="E2854" s="201" t="s">
        <v>6711</v>
      </c>
      <c r="F2854" s="276">
        <f t="shared" si="461"/>
        <v>2.7993187414E-2</v>
      </c>
      <c r="G2854" s="276">
        <f t="shared" si="462"/>
        <v>1.3709751200000001E-3</v>
      </c>
      <c r="H2854" s="276">
        <f t="shared" si="463"/>
        <v>3.2402609880000004E-3</v>
      </c>
      <c r="I2854" s="276">
        <f t="shared" si="464"/>
        <v>1.3842230599999999E-4</v>
      </c>
      <c r="J2854" s="276">
        <v>2.3243528999999999E-2</v>
      </c>
      <c r="K2854" s="276">
        <v>3.0566892000000001E-3</v>
      </c>
      <c r="L2854" s="276">
        <v>1.5763554999999999E-4</v>
      </c>
      <c r="M2854" s="276">
        <v>1.9699491E-4</v>
      </c>
      <c r="N2854" s="276">
        <v>9.0809723000000002E-4</v>
      </c>
      <c r="O2854" s="276">
        <v>2.6588297999999999E-4</v>
      </c>
      <c r="P2854" s="276">
        <v>2.5936238000000001E-5</v>
      </c>
      <c r="Q2854" s="276">
        <v>8.5535905000000002E-5</v>
      </c>
      <c r="R2854" s="276">
        <v>0</v>
      </c>
      <c r="S2854" s="276">
        <v>0</v>
      </c>
      <c r="T2854" s="276">
        <v>0</v>
      </c>
      <c r="U2854" s="276">
        <v>5.2886400999999998E-5</v>
      </c>
      <c r="V2854" s="287"/>
      <c r="W2854" s="28">
        <f t="shared" si="465"/>
        <v>0.17217428888888886</v>
      </c>
      <c r="X2854" s="191">
        <v>3.1356625999999999</v>
      </c>
      <c r="Y2854" s="191">
        <v>3.0755503000000002</v>
      </c>
      <c r="Z2854" s="191">
        <v>4.1899678000000003E-2</v>
      </c>
      <c r="AA2854" s="191">
        <v>2.4312879000000002E-5</v>
      </c>
      <c r="AB2854" s="191">
        <v>4.9911408000000001E-3</v>
      </c>
      <c r="AC2854" s="191">
        <v>1.685338E-3</v>
      </c>
      <c r="AD2854" s="191">
        <v>1.1511835E-2</v>
      </c>
      <c r="AE2854" s="76">
        <v>2.4284281E-7</v>
      </c>
      <c r="AF2854" s="76">
        <v>6.7760882000000002E-10</v>
      </c>
      <c r="AG2854" s="20">
        <v>2.3633023E-2</v>
      </c>
    </row>
    <row r="2855" spans="2:33" s="149" customFormat="1" x14ac:dyDescent="0.15">
      <c r="B2855" s="157" t="s">
        <v>6712</v>
      </c>
      <c r="C2855" s="148"/>
      <c r="D2855" s="118" t="s">
        <v>26</v>
      </c>
      <c r="E2855" s="201" t="s">
        <v>6713</v>
      </c>
      <c r="F2855" s="276">
        <f t="shared" si="461"/>
        <v>3.1001824847000002E-2</v>
      </c>
      <c r="G2855" s="276">
        <f t="shared" si="462"/>
        <v>1.6581587999999999E-3</v>
      </c>
      <c r="H2855" s="276">
        <f t="shared" si="463"/>
        <v>3.0945749540000002E-3</v>
      </c>
      <c r="I2855" s="276">
        <f t="shared" si="464"/>
        <v>2.30653093E-4</v>
      </c>
      <c r="J2855" s="276">
        <v>2.6018438000000001E-2</v>
      </c>
      <c r="K2855" s="276">
        <v>2.9591595E-3</v>
      </c>
      <c r="L2855" s="276">
        <v>1.0336753E-4</v>
      </c>
      <c r="M2855" s="276">
        <v>2.1905688999999999E-4</v>
      </c>
      <c r="N2855" s="276">
        <v>1.0905909999999999E-3</v>
      </c>
      <c r="O2855" s="276">
        <v>3.4851091E-4</v>
      </c>
      <c r="P2855" s="276">
        <v>3.2047924000000001E-5</v>
      </c>
      <c r="Q2855" s="276">
        <v>1.6243432000000001E-4</v>
      </c>
      <c r="R2855" s="276">
        <v>0</v>
      </c>
      <c r="S2855" s="276">
        <v>0</v>
      </c>
      <c r="T2855" s="276">
        <v>0</v>
      </c>
      <c r="U2855" s="276">
        <v>6.8218773000000004E-5</v>
      </c>
      <c r="V2855" s="287"/>
      <c r="W2855" s="28">
        <f t="shared" si="465"/>
        <v>0.19272917037037038</v>
      </c>
      <c r="X2855" s="191">
        <v>3.5996598</v>
      </c>
      <c r="Y2855" s="191">
        <v>3.5246569999999999</v>
      </c>
      <c r="Z2855" s="191">
        <v>5.2121599999999997E-2</v>
      </c>
      <c r="AA2855" s="191">
        <v>1.9257987999999999E-4</v>
      </c>
      <c r="AB2855" s="191">
        <v>6.1350946999999996E-3</v>
      </c>
      <c r="AC2855" s="191">
        <v>1.9179596000000001E-3</v>
      </c>
      <c r="AD2855" s="191">
        <v>1.4635535999999999E-2</v>
      </c>
      <c r="AE2855" s="76">
        <v>2.7449357E-7</v>
      </c>
      <c r="AF2855" s="76">
        <v>7.3306099000000002E-10</v>
      </c>
      <c r="AG2855" s="20">
        <v>2.7110576000000001E-2</v>
      </c>
    </row>
    <row r="2856" spans="2:33" s="149" customFormat="1" x14ac:dyDescent="0.15">
      <c r="B2856" s="157" t="s">
        <v>6714</v>
      </c>
      <c r="C2856" s="148"/>
      <c r="D2856" s="118" t="s">
        <v>26</v>
      </c>
      <c r="E2856" s="201" t="s">
        <v>6715</v>
      </c>
      <c r="F2856" s="276">
        <f t="shared" si="461"/>
        <v>2.7702130783000004E-2</v>
      </c>
      <c r="G2856" s="276">
        <f t="shared" si="462"/>
        <v>1.3777399499999999E-3</v>
      </c>
      <c r="H2856" s="276">
        <f t="shared" si="463"/>
        <v>2.8423628420000003E-3</v>
      </c>
      <c r="I2856" s="276">
        <f t="shared" si="464"/>
        <v>1.81184991E-4</v>
      </c>
      <c r="J2856" s="276">
        <v>2.3300843000000002E-2</v>
      </c>
      <c r="K2856" s="276">
        <v>2.7185044000000002E-3</v>
      </c>
      <c r="L2856" s="276">
        <v>9.7182751999999996E-5</v>
      </c>
      <c r="M2856" s="276">
        <v>1.06492E-4</v>
      </c>
      <c r="N2856" s="276">
        <v>9.6423501999999995E-4</v>
      </c>
      <c r="O2856" s="276">
        <v>3.0701292999999998E-4</v>
      </c>
      <c r="P2856" s="276">
        <v>2.6675689999999999E-5</v>
      </c>
      <c r="Q2856" s="276">
        <v>1.2678386E-4</v>
      </c>
      <c r="R2856" s="276">
        <v>0</v>
      </c>
      <c r="S2856" s="276">
        <v>0</v>
      </c>
      <c r="T2856" s="276">
        <v>0</v>
      </c>
      <c r="U2856" s="276">
        <v>5.4401131000000001E-5</v>
      </c>
      <c r="V2856" s="287"/>
      <c r="W2856" s="28">
        <f t="shared" si="465"/>
        <v>0.17259883703703705</v>
      </c>
      <c r="X2856" s="191">
        <v>3.2886375000000001</v>
      </c>
      <c r="Y2856" s="191">
        <v>3.2266948000000002</v>
      </c>
      <c r="Z2856" s="191">
        <v>4.3853734999999998E-2</v>
      </c>
      <c r="AA2856" s="191">
        <v>2.4258860999999999E-5</v>
      </c>
      <c r="AB2856" s="191">
        <v>4.2027547999999998E-3</v>
      </c>
      <c r="AC2856" s="191">
        <v>1.6512016999999999E-3</v>
      </c>
      <c r="AD2856" s="191">
        <v>1.2210748E-2</v>
      </c>
      <c r="AE2856" s="76">
        <v>2.4449247999999998E-7</v>
      </c>
      <c r="AF2856" s="76">
        <v>6.5729168000000005E-10</v>
      </c>
      <c r="AG2856" s="20">
        <v>2.4835836999999999E-2</v>
      </c>
    </row>
    <row r="2857" spans="2:33" s="149" customFormat="1" x14ac:dyDescent="0.15">
      <c r="B2857" s="157" t="s">
        <v>6716</v>
      </c>
      <c r="C2857" s="148"/>
      <c r="D2857" s="118" t="s">
        <v>26</v>
      </c>
      <c r="E2857" s="201" t="s">
        <v>6717</v>
      </c>
      <c r="F2857" s="276">
        <f t="shared" si="461"/>
        <v>2.8191336971999999E-2</v>
      </c>
      <c r="G2857" s="276">
        <f t="shared" si="462"/>
        <v>1.8321114499999999E-3</v>
      </c>
      <c r="H2857" s="276">
        <f t="shared" si="463"/>
        <v>3.1152851689999999E-3</v>
      </c>
      <c r="I2857" s="276">
        <f t="shared" si="464"/>
        <v>7.4996435299999999E-4</v>
      </c>
      <c r="J2857" s="276">
        <v>2.2493975999999999E-2</v>
      </c>
      <c r="K2857" s="276">
        <v>2.9946145999999998E-3</v>
      </c>
      <c r="L2857" s="276">
        <v>7.6712544999999998E-5</v>
      </c>
      <c r="M2857" s="276">
        <v>1.2529923E-4</v>
      </c>
      <c r="N2857" s="276">
        <v>1.1922058000000001E-3</v>
      </c>
      <c r="O2857" s="276">
        <v>5.1460641999999997E-4</v>
      </c>
      <c r="P2857" s="276">
        <v>4.3958024000000001E-5</v>
      </c>
      <c r="Q2857" s="276">
        <v>6.6994026999999995E-4</v>
      </c>
      <c r="R2857" s="276">
        <v>0</v>
      </c>
      <c r="S2857" s="276">
        <v>0</v>
      </c>
      <c r="T2857" s="276">
        <v>0</v>
      </c>
      <c r="U2857" s="276">
        <v>8.0024082999999999E-5</v>
      </c>
      <c r="V2857" s="287"/>
      <c r="W2857" s="28">
        <f t="shared" si="465"/>
        <v>0.16662204444444442</v>
      </c>
      <c r="X2857" s="191">
        <v>3.1847766000000002</v>
      </c>
      <c r="Y2857" s="191">
        <v>3.0951423999999998</v>
      </c>
      <c r="Z2857" s="191">
        <v>6.0595145000000003E-2</v>
      </c>
      <c r="AA2857" s="191">
        <v>3.0211946E-4</v>
      </c>
      <c r="AB2857" s="191">
        <v>8.4580129000000007E-3</v>
      </c>
      <c r="AC2857" s="191">
        <v>1.9918965000000001E-3</v>
      </c>
      <c r="AD2857" s="191">
        <v>1.8287050999999999E-2</v>
      </c>
      <c r="AE2857" s="76">
        <v>2.5162599999999998E-7</v>
      </c>
      <c r="AF2857" s="76">
        <v>6.3971250000000003E-10</v>
      </c>
      <c r="AG2857" s="20">
        <v>2.3801959000000001E-2</v>
      </c>
    </row>
    <row r="2858" spans="2:33" s="149" customFormat="1" x14ac:dyDescent="0.15">
      <c r="B2858" s="157" t="s">
        <v>6718</v>
      </c>
      <c r="C2858" s="148"/>
      <c r="D2858" s="118" t="s">
        <v>26</v>
      </c>
      <c r="E2858" s="201" t="s">
        <v>6719</v>
      </c>
      <c r="F2858" s="276">
        <f t="shared" si="461"/>
        <v>2.1067090321000001E-2</v>
      </c>
      <c r="G2858" s="276">
        <f t="shared" si="462"/>
        <v>1.3600744640000001E-3</v>
      </c>
      <c r="H2858" s="276">
        <f t="shared" si="463"/>
        <v>1.9970040620000003E-3</v>
      </c>
      <c r="I2858" s="276">
        <f t="shared" si="464"/>
        <v>1.075417795E-3</v>
      </c>
      <c r="J2858" s="276">
        <v>1.6634593999999999E-2</v>
      </c>
      <c r="K2858" s="276">
        <v>1.9225716000000001E-3</v>
      </c>
      <c r="L2858" s="276">
        <v>4.9577319000000003E-5</v>
      </c>
      <c r="M2858" s="276">
        <v>7.0001453999999998E-5</v>
      </c>
      <c r="N2858" s="276">
        <v>8.4857157E-4</v>
      </c>
      <c r="O2858" s="276">
        <v>4.4150143999999999E-4</v>
      </c>
      <c r="P2858" s="276">
        <v>2.4855143E-5</v>
      </c>
      <c r="Q2858" s="276">
        <v>1.0253871E-3</v>
      </c>
      <c r="R2858" s="276">
        <v>0</v>
      </c>
      <c r="S2858" s="276">
        <v>0</v>
      </c>
      <c r="T2858" s="276">
        <v>0</v>
      </c>
      <c r="U2858" s="276">
        <v>5.0030695000000002E-5</v>
      </c>
      <c r="V2858" s="287"/>
      <c r="W2858" s="28">
        <f t="shared" si="465"/>
        <v>0.12321921481481481</v>
      </c>
      <c r="X2858" s="191">
        <v>2.3521934999999998</v>
      </c>
      <c r="Y2858" s="191">
        <v>2.3002565000000001</v>
      </c>
      <c r="Z2858" s="191">
        <v>3.5198333999999998E-2</v>
      </c>
      <c r="AA2858" s="191">
        <v>2.8702308999999999E-5</v>
      </c>
      <c r="AB2858" s="191">
        <v>4.3122326000000002E-3</v>
      </c>
      <c r="AC2858" s="191">
        <v>1.4414873999999999E-3</v>
      </c>
      <c r="AD2858" s="191">
        <v>1.0956224000000001E-2</v>
      </c>
      <c r="AE2858" s="76">
        <v>1.8045403000000001E-7</v>
      </c>
      <c r="AF2858" s="76">
        <v>4.6509346999999999E-10</v>
      </c>
      <c r="AG2858" s="20">
        <v>1.7643492E-2</v>
      </c>
    </row>
    <row r="2859" spans="2:33" s="149" customFormat="1" x14ac:dyDescent="0.15">
      <c r="B2859" s="157" t="s">
        <v>6720</v>
      </c>
      <c r="C2859" s="148"/>
      <c r="D2859" s="118" t="s">
        <v>26</v>
      </c>
      <c r="E2859" s="201" t="s">
        <v>6721</v>
      </c>
      <c r="F2859" s="276">
        <f t="shared" si="461"/>
        <v>1.7904366229000001E-2</v>
      </c>
      <c r="G2859" s="276">
        <f t="shared" si="462"/>
        <v>1.1574442599999999E-3</v>
      </c>
      <c r="H2859" s="276">
        <f t="shared" si="463"/>
        <v>1.76576653E-3</v>
      </c>
      <c r="I2859" s="276">
        <f t="shared" si="464"/>
        <v>8.2106543900000003E-4</v>
      </c>
      <c r="J2859" s="276">
        <v>1.416009E-2</v>
      </c>
      <c r="K2859" s="276">
        <v>1.6943082999999999E-3</v>
      </c>
      <c r="L2859" s="276">
        <v>5.0158051000000003E-5</v>
      </c>
      <c r="M2859" s="276">
        <v>5.9259979999999997E-5</v>
      </c>
      <c r="N2859" s="276">
        <v>7.1945633999999999E-4</v>
      </c>
      <c r="O2859" s="276">
        <v>3.7872794000000002E-4</v>
      </c>
      <c r="P2859" s="276">
        <v>2.1300178999999999E-5</v>
      </c>
      <c r="Q2859" s="276">
        <v>7.7875041000000002E-4</v>
      </c>
      <c r="R2859" s="276">
        <v>0</v>
      </c>
      <c r="S2859" s="276">
        <v>0</v>
      </c>
      <c r="T2859" s="276">
        <v>0</v>
      </c>
      <c r="U2859" s="276">
        <v>4.2315029000000003E-5</v>
      </c>
      <c r="V2859" s="287"/>
      <c r="W2859" s="28">
        <f t="shared" si="465"/>
        <v>0.10488955555555556</v>
      </c>
      <c r="X2859" s="191">
        <v>2.0024421999999999</v>
      </c>
      <c r="Y2859" s="191">
        <v>1.9581523000000001</v>
      </c>
      <c r="Z2859" s="191">
        <v>3.0067212999999999E-2</v>
      </c>
      <c r="AA2859" s="191">
        <v>2.3205806E-5</v>
      </c>
      <c r="AB2859" s="191">
        <v>3.6211198000000002E-3</v>
      </c>
      <c r="AC2859" s="191">
        <v>1.2134102999999999E-3</v>
      </c>
      <c r="AD2859" s="191">
        <v>9.3649058999999996E-3</v>
      </c>
      <c r="AE2859" s="76">
        <v>1.5353357000000001E-7</v>
      </c>
      <c r="AF2859" s="76">
        <v>3.9871548000000002E-10</v>
      </c>
      <c r="AG2859" s="20">
        <v>1.5022041999999999E-2</v>
      </c>
    </row>
    <row r="2860" spans="2:33" s="149" customFormat="1" x14ac:dyDescent="0.15">
      <c r="B2860" s="157" t="s">
        <v>6722</v>
      </c>
      <c r="C2860" s="148"/>
      <c r="D2860" s="118" t="s">
        <v>26</v>
      </c>
      <c r="E2860" s="201" t="s">
        <v>6723</v>
      </c>
      <c r="F2860" s="276">
        <f t="shared" si="461"/>
        <v>2.5269093274999998E-2</v>
      </c>
      <c r="G2860" s="276">
        <f t="shared" si="462"/>
        <v>7.5439102999999997E-4</v>
      </c>
      <c r="H2860" s="276">
        <f t="shared" si="463"/>
        <v>4.4787483579999997E-3</v>
      </c>
      <c r="I2860" s="276">
        <f t="shared" si="464"/>
        <v>1.30794887E-4</v>
      </c>
      <c r="J2860" s="276">
        <v>1.9905158999999999E-2</v>
      </c>
      <c r="K2860" s="276">
        <v>4.3687370999999997E-3</v>
      </c>
      <c r="L2860" s="276">
        <v>6.1808984999999996E-5</v>
      </c>
      <c r="M2860" s="276">
        <v>1.1747087000000001E-4</v>
      </c>
      <c r="N2860" s="276">
        <v>4.2995028999999999E-4</v>
      </c>
      <c r="O2860" s="276">
        <v>2.0696987000000001E-4</v>
      </c>
      <c r="P2860" s="276">
        <v>4.8202272999999997E-5</v>
      </c>
      <c r="Q2860" s="276">
        <v>1.0364278E-4</v>
      </c>
      <c r="R2860" s="276">
        <v>0</v>
      </c>
      <c r="S2860" s="276">
        <v>0</v>
      </c>
      <c r="T2860" s="276">
        <v>0</v>
      </c>
      <c r="U2860" s="276">
        <v>2.7152107E-5</v>
      </c>
      <c r="V2860" s="287"/>
      <c r="W2860" s="28">
        <f t="shared" si="465"/>
        <v>0.14744562222222221</v>
      </c>
      <c r="X2860" s="191">
        <v>2.6698352000000001</v>
      </c>
      <c r="Y2860" s="191">
        <v>2.6498495000000002</v>
      </c>
      <c r="Z2860" s="191">
        <v>1.1860902E-2</v>
      </c>
      <c r="AA2860" s="191">
        <v>1.2506561999999999E-5</v>
      </c>
      <c r="AB2860" s="191">
        <v>2.6499159E-3</v>
      </c>
      <c r="AC2860" s="191">
        <v>6.4271325999999999E-4</v>
      </c>
      <c r="AD2860" s="191">
        <v>4.8197101999999997E-3</v>
      </c>
      <c r="AE2860" s="76">
        <v>2.4084714999999997E-7</v>
      </c>
      <c r="AF2860" s="76">
        <v>5.9483560000000003E-10</v>
      </c>
      <c r="AG2860" s="20">
        <v>2.0624719E-2</v>
      </c>
    </row>
    <row r="2861" spans="2:33" s="149" customFormat="1" x14ac:dyDescent="0.15">
      <c r="B2861" s="157" t="s">
        <v>6724</v>
      </c>
      <c r="C2861" s="148"/>
      <c r="D2861" s="118" t="s">
        <v>26</v>
      </c>
      <c r="E2861" s="201" t="s">
        <v>6725</v>
      </c>
      <c r="F2861" s="276">
        <f t="shared" si="461"/>
        <v>2.8374626719000002E-2</v>
      </c>
      <c r="G2861" s="276">
        <f t="shared" si="462"/>
        <v>9.072206299999999E-4</v>
      </c>
      <c r="H2861" s="276">
        <f t="shared" si="463"/>
        <v>5.4153478689999996E-3</v>
      </c>
      <c r="I2861" s="276">
        <f t="shared" si="464"/>
        <v>1.0320522E-4</v>
      </c>
      <c r="J2861" s="276">
        <v>2.1948853000000001E-2</v>
      </c>
      <c r="K2861" s="276">
        <v>5.2157415999999996E-3</v>
      </c>
      <c r="L2861" s="276">
        <v>1.4930147999999999E-4</v>
      </c>
      <c r="M2861" s="276">
        <v>2.0655455000000001E-4</v>
      </c>
      <c r="N2861" s="276">
        <v>4.7111792999999998E-4</v>
      </c>
      <c r="O2861" s="276">
        <v>2.2954814999999999E-4</v>
      </c>
      <c r="P2861" s="276">
        <v>5.0304789000000003E-5</v>
      </c>
      <c r="Q2861" s="276">
        <v>7.3862229999999994E-5</v>
      </c>
      <c r="R2861" s="276">
        <v>0</v>
      </c>
      <c r="S2861" s="276">
        <v>0</v>
      </c>
      <c r="T2861" s="276">
        <v>0</v>
      </c>
      <c r="U2861" s="276">
        <v>2.9342989999999999E-5</v>
      </c>
      <c r="V2861" s="287"/>
      <c r="W2861" s="28">
        <f t="shared" si="465"/>
        <v>0.1625840962962963</v>
      </c>
      <c r="X2861" s="191">
        <v>2.8465166000000002</v>
      </c>
      <c r="Y2861" s="191">
        <v>2.8243748000000002</v>
      </c>
      <c r="Z2861" s="191">
        <v>1.3027270000000001E-2</v>
      </c>
      <c r="AA2861" s="191">
        <v>1.3841247000000001E-5</v>
      </c>
      <c r="AB2861" s="191">
        <v>3.1054284000000001E-3</v>
      </c>
      <c r="AC2861" s="191">
        <v>7.2321843999999995E-4</v>
      </c>
      <c r="AD2861" s="191">
        <v>5.2720659999999997E-3</v>
      </c>
      <c r="AE2861" s="76">
        <v>2.6268785000000001E-7</v>
      </c>
      <c r="AF2861" s="76">
        <v>6.8326792E-10</v>
      </c>
      <c r="AG2861" s="20">
        <v>2.1964553000000001E-2</v>
      </c>
    </row>
    <row r="2862" spans="2:33" s="149" customFormat="1" x14ac:dyDescent="0.15">
      <c r="B2862" s="157" t="s">
        <v>6726</v>
      </c>
      <c r="C2862" s="148"/>
      <c r="D2862" s="118" t="s">
        <v>26</v>
      </c>
      <c r="E2862" s="201" t="s">
        <v>6727</v>
      </c>
      <c r="F2862" s="276">
        <f t="shared" si="461"/>
        <v>3.1607888107999998E-2</v>
      </c>
      <c r="G2862" s="276">
        <f t="shared" si="462"/>
        <v>1.1635420599999998E-3</v>
      </c>
      <c r="H2862" s="276">
        <f t="shared" si="463"/>
        <v>5.6213792089999997E-3</v>
      </c>
      <c r="I2862" s="276">
        <f t="shared" si="464"/>
        <v>1.9199083899999999E-4</v>
      </c>
      <c r="J2862" s="276">
        <v>2.4630975999999999E-2</v>
      </c>
      <c r="K2862" s="276">
        <v>5.4656377000000004E-3</v>
      </c>
      <c r="L2862" s="276">
        <v>9.5143351E-5</v>
      </c>
      <c r="M2862" s="276">
        <v>2.3027348E-4</v>
      </c>
      <c r="N2862" s="276">
        <v>6.2542877999999995E-4</v>
      </c>
      <c r="O2862" s="276">
        <v>3.0783980000000002E-4</v>
      </c>
      <c r="P2862" s="276">
        <v>6.0598157999999997E-5</v>
      </c>
      <c r="Q2862" s="276">
        <v>1.4925695999999999E-4</v>
      </c>
      <c r="R2862" s="276">
        <v>0</v>
      </c>
      <c r="S2862" s="276">
        <v>0</v>
      </c>
      <c r="T2862" s="276">
        <v>0</v>
      </c>
      <c r="U2862" s="276">
        <v>4.2733878999999997E-5</v>
      </c>
      <c r="V2862" s="287"/>
      <c r="W2862" s="28">
        <f t="shared" si="465"/>
        <v>0.18245167407407406</v>
      </c>
      <c r="X2862" s="191">
        <v>3.2738611999999998</v>
      </c>
      <c r="Y2862" s="191">
        <v>3.2456754999999999</v>
      </c>
      <c r="Z2862" s="191">
        <v>1.6065487E-2</v>
      </c>
      <c r="AA2862" s="191">
        <v>1.8130950999999999E-4</v>
      </c>
      <c r="AB2862" s="191">
        <v>3.9781968999999997E-3</v>
      </c>
      <c r="AC2862" s="191">
        <v>8.5944332000000001E-4</v>
      </c>
      <c r="AD2862" s="191">
        <v>7.1012130000000003E-3</v>
      </c>
      <c r="AE2862" s="76">
        <v>2.9903720000000002E-7</v>
      </c>
      <c r="AF2862" s="76">
        <v>7.4286450999999999E-10</v>
      </c>
      <c r="AG2862" s="20">
        <v>2.5235078000000001E-2</v>
      </c>
    </row>
    <row r="2863" spans="2:33" s="149" customFormat="1" x14ac:dyDescent="0.15">
      <c r="B2863" s="157" t="s">
        <v>6728</v>
      </c>
      <c r="C2863" s="148"/>
      <c r="D2863" s="118" t="s">
        <v>26</v>
      </c>
      <c r="E2863" s="201" t="s">
        <v>6729</v>
      </c>
      <c r="F2863" s="276">
        <f t="shared" si="461"/>
        <v>9.480777004000001E-3</v>
      </c>
      <c r="G2863" s="276">
        <f t="shared" si="462"/>
        <v>2.8304675999999996E-4</v>
      </c>
      <c r="H2863" s="276">
        <f t="shared" si="463"/>
        <v>1.680854391E-3</v>
      </c>
      <c r="I2863" s="276">
        <f t="shared" si="464"/>
        <v>4.9060253E-5</v>
      </c>
      <c r="J2863" s="276">
        <v>7.4678156000000002E-3</v>
      </c>
      <c r="K2863" s="276">
        <v>1.6395718000000001E-3</v>
      </c>
      <c r="L2863" s="276">
        <v>2.3194383E-5</v>
      </c>
      <c r="M2863" s="276">
        <v>4.4086521999999999E-5</v>
      </c>
      <c r="N2863" s="276">
        <v>1.6134430999999999E-4</v>
      </c>
      <c r="O2863" s="276">
        <v>7.7615928E-5</v>
      </c>
      <c r="P2863" s="276">
        <v>1.8088207999999999E-5</v>
      </c>
      <c r="Q2863" s="276">
        <v>3.8894280999999999E-5</v>
      </c>
      <c r="R2863" s="276">
        <v>0</v>
      </c>
      <c r="S2863" s="276">
        <v>0</v>
      </c>
      <c r="T2863" s="276">
        <v>0</v>
      </c>
      <c r="U2863" s="276">
        <v>1.0165972000000001E-5</v>
      </c>
      <c r="V2863" s="287"/>
      <c r="W2863" s="28">
        <f t="shared" si="465"/>
        <v>5.5317152592592587E-2</v>
      </c>
      <c r="X2863" s="191">
        <v>1.0019861000000001</v>
      </c>
      <c r="Y2863" s="191">
        <v>0.99448570000000003</v>
      </c>
      <c r="Z2863" s="191">
        <v>4.4512455000000001E-3</v>
      </c>
      <c r="AA2863" s="191">
        <v>4.6936101000000001E-6</v>
      </c>
      <c r="AB2863" s="191">
        <v>9.9446287999999995E-4</v>
      </c>
      <c r="AC2863" s="191">
        <v>2.4120013999999999E-4</v>
      </c>
      <c r="AD2863" s="191">
        <v>1.8087812E-3</v>
      </c>
      <c r="AE2863" s="76">
        <v>9.0368507999999995E-8</v>
      </c>
      <c r="AF2863" s="76">
        <v>2.2317841999999999E-10</v>
      </c>
      <c r="AG2863" s="20">
        <v>7.7404372000000003E-3</v>
      </c>
    </row>
    <row r="2864" spans="2:33" s="149" customFormat="1" x14ac:dyDescent="0.15">
      <c r="B2864" s="157" t="s">
        <v>6730</v>
      </c>
      <c r="C2864" s="148"/>
      <c r="D2864" s="118" t="s">
        <v>26</v>
      </c>
      <c r="E2864" s="201" t="s">
        <v>6731</v>
      </c>
      <c r="F2864" s="276">
        <f t="shared" si="461"/>
        <v>2.5260252062999998E-2</v>
      </c>
      <c r="G2864" s="276">
        <f t="shared" si="462"/>
        <v>7.5414289000000009E-4</v>
      </c>
      <c r="H2864" s="276">
        <f t="shared" si="463"/>
        <v>4.4786865200000005E-3</v>
      </c>
      <c r="I2864" s="276">
        <f t="shared" si="464"/>
        <v>1.3070665300000001E-4</v>
      </c>
      <c r="J2864" s="276">
        <v>1.9896715999999998E-2</v>
      </c>
      <c r="K2864" s="276">
        <v>4.3686903000000003E-3</v>
      </c>
      <c r="L2864" s="276">
        <v>6.1800783E-5</v>
      </c>
      <c r="M2864" s="276">
        <v>1.1746999E-4</v>
      </c>
      <c r="N2864" s="276">
        <v>4.2989811E-4</v>
      </c>
      <c r="O2864" s="276">
        <v>2.0677479E-4</v>
      </c>
      <c r="P2864" s="276">
        <v>4.8195436999999997E-5</v>
      </c>
      <c r="Q2864" s="276">
        <v>1.0363353E-4</v>
      </c>
      <c r="R2864" s="276">
        <v>0</v>
      </c>
      <c r="S2864" s="276">
        <v>0</v>
      </c>
      <c r="T2864" s="276">
        <v>0</v>
      </c>
      <c r="U2864" s="276">
        <v>2.7073123E-5</v>
      </c>
      <c r="V2864" s="287"/>
      <c r="W2864" s="28">
        <f t="shared" si="465"/>
        <v>0.14738308148148146</v>
      </c>
      <c r="X2864" s="191">
        <v>2.6698274</v>
      </c>
      <c r="Y2864" s="191">
        <v>2.6498425000000001</v>
      </c>
      <c r="Z2864" s="191">
        <v>1.1860414999999999E-2</v>
      </c>
      <c r="AA2864" s="191">
        <v>1.2506234E-5</v>
      </c>
      <c r="AB2864" s="191">
        <v>2.6497524000000001E-3</v>
      </c>
      <c r="AC2864" s="191">
        <v>6.4268050999999999E-4</v>
      </c>
      <c r="AD2864" s="191">
        <v>4.8195317E-3</v>
      </c>
      <c r="AE2864" s="76">
        <v>2.4077739000000002E-7</v>
      </c>
      <c r="AF2864" s="76">
        <v>5.9462925000000001E-10</v>
      </c>
      <c r="AG2864" s="20">
        <v>2.0624671000000001E-2</v>
      </c>
    </row>
    <row r="2865" spans="2:33" s="149" customFormat="1" x14ac:dyDescent="0.15">
      <c r="B2865" s="157" t="s">
        <v>6732</v>
      </c>
      <c r="C2865" s="148"/>
      <c r="D2865" s="118" t="s">
        <v>26</v>
      </c>
      <c r="E2865" s="201" t="s">
        <v>6733</v>
      </c>
      <c r="F2865" s="276">
        <f t="shared" si="461"/>
        <v>2.8365222051000002E-2</v>
      </c>
      <c r="G2865" s="276">
        <f t="shared" si="462"/>
        <v>9.0695665E-4</v>
      </c>
      <c r="H2865" s="276">
        <f t="shared" si="463"/>
        <v>5.4152830820000004E-3</v>
      </c>
      <c r="I2865" s="276">
        <f t="shared" si="464"/>
        <v>1.03111319E-4</v>
      </c>
      <c r="J2865" s="276">
        <v>2.1939871E-2</v>
      </c>
      <c r="K2865" s="276">
        <v>5.2156928000000003E-3</v>
      </c>
      <c r="L2865" s="276">
        <v>1.4929276999999999E-4</v>
      </c>
      <c r="M2865" s="276">
        <v>2.0655361E-4</v>
      </c>
      <c r="N2865" s="276">
        <v>4.7106253000000001E-4</v>
      </c>
      <c r="O2865" s="276">
        <v>2.2934050999999999E-4</v>
      </c>
      <c r="P2865" s="276">
        <v>5.0297511999999997E-5</v>
      </c>
      <c r="Q2865" s="276">
        <v>7.3852393999999995E-5</v>
      </c>
      <c r="R2865" s="276">
        <v>0</v>
      </c>
      <c r="S2865" s="276">
        <v>0</v>
      </c>
      <c r="T2865" s="276">
        <v>0</v>
      </c>
      <c r="U2865" s="276">
        <v>2.9258925E-5</v>
      </c>
      <c r="V2865" s="287"/>
      <c r="W2865" s="28">
        <f t="shared" si="465"/>
        <v>0.16251756296296296</v>
      </c>
      <c r="X2865" s="191">
        <v>2.8465080999999999</v>
      </c>
      <c r="Y2865" s="191">
        <v>2.8243672000000002</v>
      </c>
      <c r="Z2865" s="191">
        <v>1.3026751E-2</v>
      </c>
      <c r="AA2865" s="191">
        <v>1.3840899000000001E-5</v>
      </c>
      <c r="AB2865" s="191">
        <v>3.1052543000000001E-3</v>
      </c>
      <c r="AC2865" s="191">
        <v>7.2318374000000004E-4</v>
      </c>
      <c r="AD2865" s="191">
        <v>5.2718734999999996E-3</v>
      </c>
      <c r="AE2865" s="76">
        <v>2.6261367000000002E-7</v>
      </c>
      <c r="AF2865" s="76">
        <v>6.8304847999999998E-10</v>
      </c>
      <c r="AG2865" s="20">
        <v>2.1964501000000001E-2</v>
      </c>
    </row>
    <row r="2866" spans="2:33" s="149" customFormat="1" x14ac:dyDescent="0.15">
      <c r="B2866" s="157" t="s">
        <v>6734</v>
      </c>
      <c r="C2866" s="148"/>
      <c r="D2866" s="118" t="s">
        <v>26</v>
      </c>
      <c r="E2866" s="201" t="s">
        <v>6735</v>
      </c>
      <c r="F2866" s="276">
        <f t="shared" si="461"/>
        <v>3.1597158238000002E-2</v>
      </c>
      <c r="G2866" s="276">
        <f t="shared" si="462"/>
        <v>1.1632406900000001E-3</v>
      </c>
      <c r="H2866" s="276">
        <f t="shared" si="463"/>
        <v>5.6213048549999993E-3</v>
      </c>
      <c r="I2866" s="276">
        <f t="shared" si="464"/>
        <v>1.91883693E-4</v>
      </c>
      <c r="J2866" s="276">
        <v>2.4620729000000001E-2</v>
      </c>
      <c r="K2866" s="276">
        <v>5.4655815999999999E-3</v>
      </c>
      <c r="L2866" s="276">
        <v>9.5133396999999998E-5</v>
      </c>
      <c r="M2866" s="276">
        <v>2.3027244000000001E-4</v>
      </c>
      <c r="N2866" s="276">
        <v>6.2536537000000005E-4</v>
      </c>
      <c r="O2866" s="276">
        <v>3.0760287999999998E-4</v>
      </c>
      <c r="P2866" s="276">
        <v>6.0589857999999999E-5</v>
      </c>
      <c r="Q2866" s="276">
        <v>1.4924573000000001E-4</v>
      </c>
      <c r="R2866" s="276">
        <v>0</v>
      </c>
      <c r="S2866" s="276">
        <v>0</v>
      </c>
      <c r="T2866" s="276">
        <v>0</v>
      </c>
      <c r="U2866" s="276">
        <v>4.2637962999999999E-5</v>
      </c>
      <c r="V2866" s="287"/>
      <c r="W2866" s="28">
        <f t="shared" si="465"/>
        <v>0.18237577037037037</v>
      </c>
      <c r="X2866" s="191">
        <v>3.2738516999999998</v>
      </c>
      <c r="Y2866" s="191">
        <v>3.2456670999999999</v>
      </c>
      <c r="Z2866" s="191">
        <v>1.6064897000000002E-2</v>
      </c>
      <c r="AA2866" s="191">
        <v>1.813091E-4</v>
      </c>
      <c r="AB2866" s="191">
        <v>3.9779990000000003E-3</v>
      </c>
      <c r="AC2866" s="191">
        <v>8.5940376999999997E-4</v>
      </c>
      <c r="AD2866" s="191">
        <v>7.1009942000000003E-3</v>
      </c>
      <c r="AE2866" s="76">
        <v>2.9895255999999998E-7</v>
      </c>
      <c r="AF2866" s="76">
        <v>7.4261414000000002E-10</v>
      </c>
      <c r="AG2866" s="20">
        <v>2.5235021E-2</v>
      </c>
    </row>
    <row r="2867" spans="2:33" s="149" customFormat="1" x14ac:dyDescent="0.15">
      <c r="B2867" s="157" t="s">
        <v>6736</v>
      </c>
      <c r="C2867" s="148"/>
      <c r="D2867" s="118" t="s">
        <v>26</v>
      </c>
      <c r="E2867" s="201" t="s">
        <v>6737</v>
      </c>
      <c r="F2867" s="276">
        <f t="shared" si="461"/>
        <v>8.735526314E-3</v>
      </c>
      <c r="G2867" s="276">
        <f t="shared" si="462"/>
        <v>1.02166076E-3</v>
      </c>
      <c r="H2867" s="276">
        <f t="shared" si="463"/>
        <v>1.629629017E-3</v>
      </c>
      <c r="I2867" s="276">
        <f t="shared" si="464"/>
        <v>5.9042137000000003E-5</v>
      </c>
      <c r="J2867" s="276">
        <v>6.0251944000000003E-3</v>
      </c>
      <c r="K2867" s="276">
        <v>1.5285856E-3</v>
      </c>
      <c r="L2867" s="276">
        <v>5.4247779999999998E-5</v>
      </c>
      <c r="M2867" s="276">
        <v>3.8737602000000001E-4</v>
      </c>
      <c r="N2867" s="276">
        <v>5.2833104999999996E-4</v>
      </c>
      <c r="O2867" s="276">
        <v>1.0595369E-4</v>
      </c>
      <c r="P2867" s="276">
        <v>4.6795636999999998E-5</v>
      </c>
      <c r="Q2867" s="276">
        <v>3.4631794E-5</v>
      </c>
      <c r="R2867" s="276">
        <v>0</v>
      </c>
      <c r="S2867" s="276">
        <v>0</v>
      </c>
      <c r="T2867" s="276">
        <v>0</v>
      </c>
      <c r="U2867" s="276">
        <v>2.4410343E-5</v>
      </c>
      <c r="V2867" s="287"/>
      <c r="W2867" s="28">
        <f t="shared" si="465"/>
        <v>4.4631069629629629E-2</v>
      </c>
      <c r="X2867" s="191">
        <v>0.77569663</v>
      </c>
      <c r="Y2867" s="191">
        <v>0.65735949000000005</v>
      </c>
      <c r="Z2867" s="191">
        <v>2.2948534E-2</v>
      </c>
      <c r="AA2867" s="191">
        <v>3.4058823000000003E-5</v>
      </c>
      <c r="AB2867" s="191">
        <v>8.6399062999999998E-2</v>
      </c>
      <c r="AC2867" s="191">
        <v>3.5100302E-3</v>
      </c>
      <c r="AD2867" s="191">
        <v>5.4454621999999999E-3</v>
      </c>
      <c r="AE2867" s="76">
        <v>8.0746208000000001E-8</v>
      </c>
      <c r="AF2867" s="76">
        <v>2.1295903E-10</v>
      </c>
      <c r="AG2867" s="20">
        <v>5.2627348000000001E-3</v>
      </c>
    </row>
    <row r="2868" spans="2:33" s="149" customFormat="1" x14ac:dyDescent="0.15">
      <c r="B2868" s="157" t="s">
        <v>6738</v>
      </c>
      <c r="C2868" s="148"/>
      <c r="D2868" s="118" t="s">
        <v>26</v>
      </c>
      <c r="E2868" s="201" t="s">
        <v>6739</v>
      </c>
      <c r="F2868" s="276">
        <f t="shared" si="461"/>
        <v>1.4815098348000001E-2</v>
      </c>
      <c r="G2868" s="276">
        <f t="shared" si="462"/>
        <v>2.3719663300000001E-3</v>
      </c>
      <c r="H2868" s="276">
        <f t="shared" si="463"/>
        <v>3.45459131E-3</v>
      </c>
      <c r="I2868" s="276">
        <f t="shared" si="464"/>
        <v>6.6910907999999999E-5</v>
      </c>
      <c r="J2868" s="276">
        <v>8.9216298000000006E-3</v>
      </c>
      <c r="K2868" s="276">
        <v>3.2515501999999998E-3</v>
      </c>
      <c r="L2868" s="276">
        <v>7.7129660000000005E-5</v>
      </c>
      <c r="M2868" s="276">
        <v>1.3958276000000001E-3</v>
      </c>
      <c r="N2868" s="276">
        <v>8.4164623999999995E-4</v>
      </c>
      <c r="O2868" s="276">
        <v>1.3449248999999999E-4</v>
      </c>
      <c r="P2868" s="276">
        <v>1.2591145E-4</v>
      </c>
      <c r="Q2868" s="276">
        <v>2.4013684E-5</v>
      </c>
      <c r="R2868" s="276">
        <v>0</v>
      </c>
      <c r="S2868" s="276">
        <v>0</v>
      </c>
      <c r="T2868" s="276">
        <v>0</v>
      </c>
      <c r="U2868" s="276">
        <v>4.2897223999999999E-5</v>
      </c>
      <c r="V2868" s="287"/>
      <c r="W2868" s="28">
        <f t="shared" si="465"/>
        <v>6.6086146666666665E-2</v>
      </c>
      <c r="X2868" s="191">
        <v>0.72259773999999999</v>
      </c>
      <c r="Y2868" s="191">
        <v>0.68734030000000002</v>
      </c>
      <c r="Z2868" s="191">
        <v>4.4275566000000002E-3</v>
      </c>
      <c r="AA2868" s="191">
        <v>1.2600725E-5</v>
      </c>
      <c r="AB2868" s="191">
        <v>2.8264144000000001E-2</v>
      </c>
      <c r="AC2868" s="191">
        <v>3.5565287000000002E-4</v>
      </c>
      <c r="AD2868" s="191">
        <v>2.1974866E-3</v>
      </c>
      <c r="AE2868" s="76">
        <v>1.3685440999999999E-7</v>
      </c>
      <c r="AF2868" s="76">
        <v>3.1284552000000001E-10</v>
      </c>
      <c r="AG2868" s="20">
        <v>2.5506392E-3</v>
      </c>
    </row>
    <row r="2869" spans="2:33" s="149" customFormat="1" x14ac:dyDescent="0.15">
      <c r="B2869" s="157" t="s">
        <v>6740</v>
      </c>
      <c r="C2869" s="148"/>
      <c r="D2869" s="118" t="s">
        <v>26</v>
      </c>
      <c r="E2869" s="201" t="s">
        <v>6741</v>
      </c>
      <c r="F2869" s="276">
        <f t="shared" si="461"/>
        <v>4.2267916409000003E-3</v>
      </c>
      <c r="G2869" s="276">
        <f t="shared" si="462"/>
        <v>2.0193249199999998E-4</v>
      </c>
      <c r="H2869" s="276">
        <f t="shared" si="463"/>
        <v>4.1320197680000002E-4</v>
      </c>
      <c r="I2869" s="276">
        <f t="shared" si="464"/>
        <v>2.7807072100000002E-5</v>
      </c>
      <c r="J2869" s="276">
        <v>3.5838501E-3</v>
      </c>
      <c r="K2869" s="276">
        <v>3.9709167E-4</v>
      </c>
      <c r="L2869" s="276">
        <v>1.1816173E-5</v>
      </c>
      <c r="M2869" s="276">
        <v>1.8408213999999999E-5</v>
      </c>
      <c r="N2869" s="276">
        <v>1.4261385E-4</v>
      </c>
      <c r="O2869" s="276">
        <v>4.0910427999999997E-5</v>
      </c>
      <c r="P2869" s="276">
        <v>4.2941337999999999E-6</v>
      </c>
      <c r="Q2869" s="276">
        <v>1.9446802E-5</v>
      </c>
      <c r="R2869" s="276">
        <v>0</v>
      </c>
      <c r="S2869" s="276">
        <v>0</v>
      </c>
      <c r="T2869" s="276">
        <v>0</v>
      </c>
      <c r="U2869" s="276">
        <v>8.3602700999999998E-6</v>
      </c>
      <c r="V2869" s="287"/>
      <c r="W2869" s="28">
        <f t="shared" si="465"/>
        <v>2.6547037777777775E-2</v>
      </c>
      <c r="X2869" s="191">
        <v>0.49910524000000001</v>
      </c>
      <c r="Y2869" s="191">
        <v>0.48966104999999999</v>
      </c>
      <c r="Z2869" s="191">
        <v>6.615218E-3</v>
      </c>
      <c r="AA2869" s="191">
        <v>3.7914152999999998E-6</v>
      </c>
      <c r="AB2869" s="191">
        <v>7.5024162999999999E-4</v>
      </c>
      <c r="AC2869" s="191">
        <v>2.6243015999999998E-4</v>
      </c>
      <c r="AD2869" s="191">
        <v>1.8125074E-3</v>
      </c>
      <c r="AE2869" s="76">
        <v>3.7702764000000001E-8</v>
      </c>
      <c r="AF2869" s="76">
        <v>1.0002811E-10</v>
      </c>
      <c r="AG2869" s="20">
        <v>3.7655305000000002E-3</v>
      </c>
    </row>
    <row r="2870" spans="2:33" s="149" customFormat="1" x14ac:dyDescent="0.15">
      <c r="B2870" s="157" t="s">
        <v>6742</v>
      </c>
      <c r="C2870" s="148"/>
      <c r="D2870" s="118" t="s">
        <v>26</v>
      </c>
      <c r="E2870" s="201" t="s">
        <v>6743</v>
      </c>
      <c r="F2870" s="276">
        <f t="shared" si="461"/>
        <v>4.5867876229E-3</v>
      </c>
      <c r="G2870" s="276">
        <f t="shared" si="462"/>
        <v>2.2463934199999999E-4</v>
      </c>
      <c r="H2870" s="276">
        <f t="shared" si="463"/>
        <v>5.3092878160000006E-4</v>
      </c>
      <c r="I2870" s="276">
        <f t="shared" si="464"/>
        <v>2.2680999300000001E-5</v>
      </c>
      <c r="J2870" s="276">
        <v>3.8085384999999999E-3</v>
      </c>
      <c r="K2870" s="276">
        <v>5.0084987000000004E-4</v>
      </c>
      <c r="L2870" s="276">
        <v>2.5829164000000002E-5</v>
      </c>
      <c r="M2870" s="276">
        <v>3.2278342000000001E-5</v>
      </c>
      <c r="N2870" s="276">
        <v>1.4879511000000001E-4</v>
      </c>
      <c r="O2870" s="276">
        <v>4.3565890000000002E-5</v>
      </c>
      <c r="P2870" s="276">
        <v>4.2497476E-6</v>
      </c>
      <c r="Q2870" s="276">
        <v>1.4015369999999999E-5</v>
      </c>
      <c r="R2870" s="276">
        <v>0</v>
      </c>
      <c r="S2870" s="276">
        <v>0</v>
      </c>
      <c r="T2870" s="276">
        <v>0</v>
      </c>
      <c r="U2870" s="276">
        <v>8.6656292999999997E-6</v>
      </c>
      <c r="V2870" s="287"/>
      <c r="W2870" s="28">
        <f t="shared" si="465"/>
        <v>2.8211396296296293E-2</v>
      </c>
      <c r="X2870" s="191">
        <v>0.51378995000000005</v>
      </c>
      <c r="Y2870" s="191">
        <v>0.50394033000000005</v>
      </c>
      <c r="Z2870" s="191">
        <v>6.8654160000000001E-3</v>
      </c>
      <c r="AA2870" s="191">
        <v>3.9837546000000004E-6</v>
      </c>
      <c r="AB2870" s="191">
        <v>8.1781658999999999E-4</v>
      </c>
      <c r="AC2870" s="191">
        <v>2.7614881E-4</v>
      </c>
      <c r="AD2870" s="191">
        <v>1.8862553E-3</v>
      </c>
      <c r="AE2870" s="76">
        <v>3.9790699999999999E-8</v>
      </c>
      <c r="AF2870" s="76">
        <v>1.1102874E-10</v>
      </c>
      <c r="AG2870" s="20">
        <v>3.8723586E-3</v>
      </c>
    </row>
    <row r="2871" spans="2:33" s="149" customFormat="1" x14ac:dyDescent="0.15">
      <c r="B2871" s="157" t="s">
        <v>6744</v>
      </c>
      <c r="C2871" s="148"/>
      <c r="D2871" s="118" t="s">
        <v>26</v>
      </c>
      <c r="E2871" s="201" t="s">
        <v>6745</v>
      </c>
      <c r="F2871" s="276">
        <f t="shared" si="461"/>
        <v>4.3185645845E-3</v>
      </c>
      <c r="G2871" s="276">
        <f t="shared" si="462"/>
        <v>2.3098191199999999E-4</v>
      </c>
      <c r="H2871" s="276">
        <f t="shared" si="463"/>
        <v>4.310750459E-4</v>
      </c>
      <c r="I2871" s="276">
        <f t="shared" si="464"/>
        <v>3.21300266E-5</v>
      </c>
      <c r="J2871" s="276">
        <v>3.6243776E-3</v>
      </c>
      <c r="K2871" s="276">
        <v>4.1221163999999999E-4</v>
      </c>
      <c r="L2871" s="276">
        <v>1.4399124E-5</v>
      </c>
      <c r="M2871" s="276">
        <v>3.0514677000000002E-5</v>
      </c>
      <c r="N2871" s="276">
        <v>1.5191959000000001E-4</v>
      </c>
      <c r="O2871" s="276">
        <v>4.8547644999999999E-5</v>
      </c>
      <c r="P2871" s="276">
        <v>4.4642818999999997E-6</v>
      </c>
      <c r="Q2871" s="276">
        <v>2.2627136000000001E-5</v>
      </c>
      <c r="R2871" s="276">
        <v>0</v>
      </c>
      <c r="S2871" s="276">
        <v>0</v>
      </c>
      <c r="T2871" s="276">
        <v>0</v>
      </c>
      <c r="U2871" s="276">
        <v>9.5028906000000007E-6</v>
      </c>
      <c r="V2871" s="287"/>
      <c r="W2871" s="28">
        <f t="shared" si="465"/>
        <v>2.6847241481481481E-2</v>
      </c>
      <c r="X2871" s="191">
        <v>0.50143347000000005</v>
      </c>
      <c r="Y2871" s="191">
        <v>0.49098556999999998</v>
      </c>
      <c r="Z2871" s="191">
        <v>7.2605485999999997E-3</v>
      </c>
      <c r="AA2871" s="191">
        <v>2.6826420999999999E-5</v>
      </c>
      <c r="AB2871" s="191">
        <v>8.5461966E-4</v>
      </c>
      <c r="AC2871" s="191">
        <v>2.671722E-4</v>
      </c>
      <c r="AD2871" s="191">
        <v>2.0387331000000001E-3</v>
      </c>
      <c r="AE2871" s="76">
        <v>3.8237042999999997E-8</v>
      </c>
      <c r="AF2871" s="76">
        <v>1.0211564E-10</v>
      </c>
      <c r="AG2871" s="20">
        <v>3.7765098000000002E-3</v>
      </c>
    </row>
    <row r="2872" spans="2:33" s="149" customFormat="1" x14ac:dyDescent="0.15">
      <c r="B2872" s="157" t="s">
        <v>6746</v>
      </c>
      <c r="C2872" s="148"/>
      <c r="D2872" s="118" t="s">
        <v>26</v>
      </c>
      <c r="E2872" s="201" t="s">
        <v>6747</v>
      </c>
      <c r="F2872" s="276">
        <f t="shared" si="461"/>
        <v>4.2860992190000002E-3</v>
      </c>
      <c r="G2872" s="276">
        <f t="shared" si="462"/>
        <v>1.2796110599999999E-4</v>
      </c>
      <c r="H2872" s="276">
        <f t="shared" si="463"/>
        <v>7.5993233370000009E-4</v>
      </c>
      <c r="I2872" s="276">
        <f t="shared" si="464"/>
        <v>2.2177979300000001E-5</v>
      </c>
      <c r="J2872" s="276">
        <v>3.3760278E-3</v>
      </c>
      <c r="K2872" s="276">
        <v>7.4126845000000005E-4</v>
      </c>
      <c r="L2872" s="276">
        <v>1.0486202E-5</v>
      </c>
      <c r="M2872" s="276">
        <v>1.9932014999999999E-5</v>
      </c>
      <c r="N2872" s="276">
        <v>7.2944078999999994E-5</v>
      </c>
      <c r="O2872" s="276">
        <v>3.5085012E-5</v>
      </c>
      <c r="P2872" s="276">
        <v>8.1776817000000006E-6</v>
      </c>
      <c r="Q2872" s="276">
        <v>1.7584279E-5</v>
      </c>
      <c r="R2872" s="276">
        <v>0</v>
      </c>
      <c r="S2872" s="276">
        <v>0</v>
      </c>
      <c r="T2872" s="276">
        <v>0</v>
      </c>
      <c r="U2872" s="276">
        <v>4.5937003000000004E-6</v>
      </c>
      <c r="V2872" s="287"/>
      <c r="W2872" s="28">
        <f t="shared" si="465"/>
        <v>2.5007613333333331E-2</v>
      </c>
      <c r="X2872" s="191">
        <v>0.45300965999999998</v>
      </c>
      <c r="Y2872" s="191">
        <v>0.44961867999999999</v>
      </c>
      <c r="Z2872" s="191">
        <v>2.0124459000000002E-3</v>
      </c>
      <c r="AA2872" s="191">
        <v>2.1220263999999998E-6</v>
      </c>
      <c r="AB2872" s="191">
        <v>4.4960337000000001E-4</v>
      </c>
      <c r="AC2872" s="191">
        <v>1.090484E-4</v>
      </c>
      <c r="AD2872" s="191">
        <v>8.1776601E-4</v>
      </c>
      <c r="AE2872" s="76">
        <v>4.0854525999999999E-8</v>
      </c>
      <c r="AF2872" s="76">
        <v>1.0089525000000001E-10</v>
      </c>
      <c r="AG2872" s="20">
        <v>3.4995428999999999E-3</v>
      </c>
    </row>
    <row r="2873" spans="2:33" s="149" customFormat="1" x14ac:dyDescent="0.15">
      <c r="B2873" s="157" t="s">
        <v>6748</v>
      </c>
      <c r="C2873" s="148"/>
      <c r="D2873" s="118" t="s">
        <v>26</v>
      </c>
      <c r="E2873" s="201" t="s">
        <v>6749</v>
      </c>
      <c r="F2873" s="276">
        <f t="shared" si="461"/>
        <v>4.6477453353999994E-3</v>
      </c>
      <c r="G2873" s="276">
        <f t="shared" si="462"/>
        <v>1.48608217E-4</v>
      </c>
      <c r="H2873" s="276">
        <f t="shared" si="463"/>
        <v>8.8731385169999995E-4</v>
      </c>
      <c r="I2873" s="276">
        <f t="shared" si="464"/>
        <v>1.6895166700000002E-5</v>
      </c>
      <c r="J2873" s="276">
        <v>3.5949280999999999E-3</v>
      </c>
      <c r="K2873" s="276">
        <v>8.5461024999999998E-4</v>
      </c>
      <c r="L2873" s="276">
        <v>2.4462170999999998E-5</v>
      </c>
      <c r="M2873" s="276">
        <v>3.3844570000000002E-5</v>
      </c>
      <c r="N2873" s="276">
        <v>7.7185362000000004E-5</v>
      </c>
      <c r="O2873" s="276">
        <v>3.7578284999999998E-5</v>
      </c>
      <c r="P2873" s="276">
        <v>8.2414307000000004E-6</v>
      </c>
      <c r="Q2873" s="276">
        <v>1.2100985E-5</v>
      </c>
      <c r="R2873" s="276">
        <v>0</v>
      </c>
      <c r="S2873" s="276">
        <v>0</v>
      </c>
      <c r="T2873" s="276">
        <v>0</v>
      </c>
      <c r="U2873" s="276">
        <v>4.7941816999999999E-6</v>
      </c>
      <c r="V2873" s="287"/>
      <c r="W2873" s="28">
        <f t="shared" si="465"/>
        <v>2.6629097037037034E-2</v>
      </c>
      <c r="X2873" s="191">
        <v>0.46641072</v>
      </c>
      <c r="Y2873" s="191">
        <v>0.46278285000000002</v>
      </c>
      <c r="Z2873" s="191">
        <v>2.1344808000000001E-3</v>
      </c>
      <c r="AA2873" s="191">
        <v>2.2678821000000002E-6</v>
      </c>
      <c r="AB2873" s="191">
        <v>5.0880737000000005E-4</v>
      </c>
      <c r="AC2873" s="191">
        <v>1.1849626E-4</v>
      </c>
      <c r="AD2873" s="191">
        <v>8.6381577000000005E-4</v>
      </c>
      <c r="AE2873" s="76">
        <v>4.3030204999999998E-8</v>
      </c>
      <c r="AF2873" s="76">
        <v>1.1191997E-10</v>
      </c>
      <c r="AG2873" s="20">
        <v>3.5989633999999999E-3</v>
      </c>
    </row>
    <row r="2874" spans="2:33" s="149" customFormat="1" x14ac:dyDescent="0.15">
      <c r="B2874" s="157" t="s">
        <v>6750</v>
      </c>
      <c r="C2874" s="148"/>
      <c r="D2874" s="118" t="s">
        <v>26</v>
      </c>
      <c r="E2874" s="201" t="s">
        <v>6751</v>
      </c>
      <c r="F2874" s="276">
        <f t="shared" si="461"/>
        <v>4.4014911190999994E-3</v>
      </c>
      <c r="G2874" s="276">
        <f t="shared" si="462"/>
        <v>1.6203970899999998E-4</v>
      </c>
      <c r="H2874" s="276">
        <f t="shared" si="463"/>
        <v>7.83049072E-4</v>
      </c>
      <c r="I2874" s="276">
        <f t="shared" si="464"/>
        <v>2.6729438100000001E-5</v>
      </c>
      <c r="J2874" s="276">
        <v>3.4296728999999998E-3</v>
      </c>
      <c r="K2874" s="276">
        <v>7.6135679000000002E-4</v>
      </c>
      <c r="L2874" s="276">
        <v>1.3252102E-5</v>
      </c>
      <c r="M2874" s="276">
        <v>3.2077004999999998E-5</v>
      </c>
      <c r="N2874" s="276">
        <v>8.7113540999999997E-5</v>
      </c>
      <c r="O2874" s="276">
        <v>4.2849163000000002E-5</v>
      </c>
      <c r="P2874" s="276">
        <v>8.4401799999999995E-6</v>
      </c>
      <c r="Q2874" s="276">
        <v>2.078996E-5</v>
      </c>
      <c r="R2874" s="276">
        <v>0</v>
      </c>
      <c r="S2874" s="276">
        <v>0</v>
      </c>
      <c r="T2874" s="276">
        <v>0</v>
      </c>
      <c r="U2874" s="276">
        <v>5.9394781000000002E-6</v>
      </c>
      <c r="V2874" s="287"/>
      <c r="W2874" s="28">
        <f t="shared" si="465"/>
        <v>2.5404984444444442E-2</v>
      </c>
      <c r="X2874" s="191">
        <v>0.45604825999999998</v>
      </c>
      <c r="Y2874" s="191">
        <v>0.45212214000000001</v>
      </c>
      <c r="Z2874" s="191">
        <v>2.2378434999999999E-3</v>
      </c>
      <c r="AA2874" s="191">
        <v>2.5256396999999999E-5</v>
      </c>
      <c r="AB2874" s="191">
        <v>5.5413623000000005E-4</v>
      </c>
      <c r="AC2874" s="191">
        <v>1.1971516E-4</v>
      </c>
      <c r="AD2874" s="191">
        <v>9.891702799999999E-4</v>
      </c>
      <c r="AE2874" s="76">
        <v>4.1644156000000002E-8</v>
      </c>
      <c r="AF2874" s="76">
        <v>1.034463E-10</v>
      </c>
      <c r="AG2874" s="20">
        <v>3.5152438999999998E-3</v>
      </c>
    </row>
    <row r="2875" spans="2:33" s="149" customFormat="1" x14ac:dyDescent="0.15">
      <c r="B2875" s="157" t="s">
        <v>6752</v>
      </c>
      <c r="C2875" s="148"/>
      <c r="D2875" s="118" t="s">
        <v>26</v>
      </c>
      <c r="E2875" s="201" t="s">
        <v>6753</v>
      </c>
      <c r="F2875" s="276">
        <f t="shared" si="461"/>
        <v>2.2515694564999997E-2</v>
      </c>
      <c r="G2875" s="276">
        <f t="shared" si="462"/>
        <v>7.1842767999999999E-4</v>
      </c>
      <c r="H2875" s="276">
        <f t="shared" si="463"/>
        <v>4.1168108139999996E-3</v>
      </c>
      <c r="I2875" s="276">
        <f t="shared" si="464"/>
        <v>1.15367071E-4</v>
      </c>
      <c r="J2875" s="276">
        <v>1.7565088999999999E-2</v>
      </c>
      <c r="K2875" s="276">
        <v>4.0038558999999996E-3</v>
      </c>
      <c r="L2875" s="276">
        <v>7.0915195999999997E-5</v>
      </c>
      <c r="M2875" s="276">
        <v>9.3941539999999998E-5</v>
      </c>
      <c r="N2875" s="276">
        <v>4.0933065000000002E-4</v>
      </c>
      <c r="O2875" s="276">
        <v>2.1515548999999999E-4</v>
      </c>
      <c r="P2875" s="276">
        <v>4.2039717999999999E-5</v>
      </c>
      <c r="Q2875" s="276">
        <v>9.1619327999999995E-5</v>
      </c>
      <c r="R2875" s="276">
        <v>0</v>
      </c>
      <c r="S2875" s="276">
        <v>0</v>
      </c>
      <c r="T2875" s="276">
        <v>0</v>
      </c>
      <c r="U2875" s="276">
        <v>2.3747743000000001E-5</v>
      </c>
      <c r="V2875" s="287"/>
      <c r="W2875" s="28">
        <f t="shared" si="465"/>
        <v>0.13011177037037036</v>
      </c>
      <c r="X2875" s="191">
        <v>2.3874259000000002</v>
      </c>
      <c r="Y2875" s="191">
        <v>2.3707975999999999</v>
      </c>
      <c r="Z2875" s="191">
        <v>9.9490944000000005E-3</v>
      </c>
      <c r="AA2875" s="191">
        <v>1.0721554999999999E-5</v>
      </c>
      <c r="AB2875" s="191">
        <v>1.7542419E-3</v>
      </c>
      <c r="AC2875" s="191">
        <v>5.1642573000000005E-4</v>
      </c>
      <c r="AD2875" s="191">
        <v>4.3977406E-3</v>
      </c>
      <c r="AE2875" s="76">
        <v>2.1269504E-7</v>
      </c>
      <c r="AF2875" s="76">
        <v>5.3120196999999997E-10</v>
      </c>
      <c r="AG2875" s="20">
        <v>1.8466010000000001E-2</v>
      </c>
    </row>
    <row r="2876" spans="2:33" s="149" customFormat="1" x14ac:dyDescent="0.15">
      <c r="B2876" s="157" t="s">
        <v>6754</v>
      </c>
      <c r="C2876" s="148"/>
      <c r="D2876" s="118" t="s">
        <v>26</v>
      </c>
      <c r="E2876" s="201" t="s">
        <v>6755</v>
      </c>
      <c r="F2876" s="276">
        <f t="shared" si="461"/>
        <v>3.7280388885000001E-3</v>
      </c>
      <c r="G2876" s="276">
        <f t="shared" si="462"/>
        <v>2.6819149999999999E-4</v>
      </c>
      <c r="H2876" s="276">
        <f t="shared" si="463"/>
        <v>5.9444955699999998E-4</v>
      </c>
      <c r="I2876" s="276">
        <f t="shared" si="464"/>
        <v>2.8120631499999999E-5</v>
      </c>
      <c r="J2876" s="276">
        <v>2.8372772000000001E-3</v>
      </c>
      <c r="K2876" s="276">
        <v>5.6239899000000003E-4</v>
      </c>
      <c r="L2876" s="276">
        <v>2.1557509999999999E-5</v>
      </c>
      <c r="M2876" s="276">
        <v>2.9217890999999999E-5</v>
      </c>
      <c r="N2876" s="276">
        <v>1.9147749999999999E-4</v>
      </c>
      <c r="O2876" s="276">
        <v>4.7496108999999999E-5</v>
      </c>
      <c r="P2876" s="276">
        <v>1.0493057E-5</v>
      </c>
      <c r="Q2876" s="276">
        <v>1.9535904000000001E-5</v>
      </c>
      <c r="R2876" s="276">
        <v>0</v>
      </c>
      <c r="S2876" s="276">
        <v>0</v>
      </c>
      <c r="T2876" s="276">
        <v>0</v>
      </c>
      <c r="U2876" s="276">
        <v>8.5847274999999995E-6</v>
      </c>
      <c r="V2876" s="287"/>
      <c r="W2876" s="28">
        <f t="shared" si="465"/>
        <v>2.1016868148148148E-2</v>
      </c>
      <c r="X2876" s="191">
        <v>0.42608393999999999</v>
      </c>
      <c r="Y2876" s="191">
        <v>0.36566342000000002</v>
      </c>
      <c r="Z2876" s="191">
        <v>1.2340602000000001E-2</v>
      </c>
      <c r="AA2876" s="191">
        <v>1.7317001E-5</v>
      </c>
      <c r="AB2876" s="191">
        <v>4.3325778000000002E-2</v>
      </c>
      <c r="AC2876" s="191">
        <v>1.8859114E-3</v>
      </c>
      <c r="AD2876" s="191">
        <v>2.8509138999999999E-3</v>
      </c>
      <c r="AE2876" s="76">
        <v>3.4743689E-8</v>
      </c>
      <c r="AF2876" s="76">
        <v>9.6523205000000002E-11</v>
      </c>
      <c r="AG2876" s="20">
        <v>3.2983730999999999E-3</v>
      </c>
    </row>
    <row r="2877" spans="2:33" s="149" customFormat="1" x14ac:dyDescent="0.15">
      <c r="B2877" s="157" t="s">
        <v>6756</v>
      </c>
      <c r="C2877" s="148"/>
      <c r="D2877" s="118" t="s">
        <v>26</v>
      </c>
      <c r="E2877" s="201" t="s">
        <v>6757</v>
      </c>
      <c r="F2877" s="276">
        <f t="shared" si="461"/>
        <v>7.0414032030000004E-3</v>
      </c>
      <c r="G2877" s="276">
        <f t="shared" si="462"/>
        <v>1.0041080590000001E-3</v>
      </c>
      <c r="H2877" s="276">
        <f t="shared" si="463"/>
        <v>1.5890526339999999E-3</v>
      </c>
      <c r="I2877" s="276">
        <f t="shared" si="464"/>
        <v>3.2409110000000002E-5</v>
      </c>
      <c r="J2877" s="276">
        <v>4.4158334000000002E-3</v>
      </c>
      <c r="K2877" s="276">
        <v>1.5014132999999999E-3</v>
      </c>
      <c r="L2877" s="276">
        <v>3.4028146E-5</v>
      </c>
      <c r="M2877" s="276">
        <v>5.7882398E-4</v>
      </c>
      <c r="N2877" s="276">
        <v>3.6223428999999999E-4</v>
      </c>
      <c r="O2877" s="276">
        <v>6.3049789000000004E-5</v>
      </c>
      <c r="P2877" s="276">
        <v>5.3611188E-5</v>
      </c>
      <c r="Q2877" s="276">
        <v>1.3749033E-5</v>
      </c>
      <c r="R2877" s="276">
        <v>0</v>
      </c>
      <c r="S2877" s="276">
        <v>0</v>
      </c>
      <c r="T2877" s="276">
        <v>0</v>
      </c>
      <c r="U2877" s="276">
        <v>1.8660077000000002E-5</v>
      </c>
      <c r="V2877" s="287"/>
      <c r="W2877" s="28">
        <f t="shared" si="465"/>
        <v>3.2709877037037038E-2</v>
      </c>
      <c r="X2877" s="191">
        <v>0.39714502000000002</v>
      </c>
      <c r="Y2877" s="191">
        <v>0.38200294000000001</v>
      </c>
      <c r="Z2877" s="191">
        <v>2.2466671E-3</v>
      </c>
      <c r="AA2877" s="191">
        <v>5.6223366000000001E-6</v>
      </c>
      <c r="AB2877" s="191">
        <v>1.1642247E-2</v>
      </c>
      <c r="AC2877" s="191">
        <v>1.6677599999999999E-4</v>
      </c>
      <c r="AD2877" s="191">
        <v>1.0807696000000001E-3</v>
      </c>
      <c r="AE2877" s="76">
        <v>6.5322617999999999E-8</v>
      </c>
      <c r="AF2877" s="76">
        <v>1.5096125E-10</v>
      </c>
      <c r="AG2877" s="20">
        <v>1.8202803E-3</v>
      </c>
    </row>
    <row r="2878" spans="2:33" s="149" customFormat="1" x14ac:dyDescent="0.15">
      <c r="B2878" s="157" t="s">
        <v>6758</v>
      </c>
      <c r="C2878" s="148"/>
      <c r="D2878" s="118" t="s">
        <v>26</v>
      </c>
      <c r="E2878" s="201" t="s">
        <v>6759</v>
      </c>
      <c r="F2878" s="276">
        <f t="shared" ref="F2878:F2941" si="466">G2878+H2878+I2878+J2878</f>
        <v>4.9475818500999994E-3</v>
      </c>
      <c r="G2878" s="276">
        <f t="shared" ref="G2878:G2941" si="467">M2878+N2878+O2878</f>
        <v>2.3636766300000003E-4</v>
      </c>
      <c r="H2878" s="276">
        <f t="shared" ref="H2878:H2941" si="468">K2878+L2878+P2878</f>
        <v>4.8366452630000002E-4</v>
      </c>
      <c r="I2878" s="276">
        <f t="shared" ref="I2878:I2941" si="469">Q2878+IF(R2878="x",0,R2878)+IF(S2878="x",0,S2878)+IF(T2878="x",0,T2878)+U2878</f>
        <v>3.25489608E-5</v>
      </c>
      <c r="J2878" s="276">
        <v>4.1950006999999997E-3</v>
      </c>
      <c r="K2878" s="276">
        <v>4.6480696000000002E-4</v>
      </c>
      <c r="L2878" s="276">
        <v>1.3831162E-5</v>
      </c>
      <c r="M2878" s="276">
        <v>2.1547327999999999E-5</v>
      </c>
      <c r="N2878" s="276">
        <v>1.6693354000000001E-4</v>
      </c>
      <c r="O2878" s="276">
        <v>4.7886795000000003E-5</v>
      </c>
      <c r="P2878" s="276">
        <v>5.0264042999999998E-6</v>
      </c>
      <c r="Q2878" s="276">
        <v>2.2763029000000001E-5</v>
      </c>
      <c r="R2878" s="276">
        <v>0</v>
      </c>
      <c r="S2878" s="276">
        <v>0</v>
      </c>
      <c r="T2878" s="276">
        <v>0</v>
      </c>
      <c r="U2878" s="276">
        <v>9.7859317999999999E-6</v>
      </c>
      <c r="V2878" s="287"/>
      <c r="W2878" s="28">
        <f t="shared" ref="W2878:W2941" si="470">J2878/0.135</f>
        <v>3.1074079259259254E-2</v>
      </c>
      <c r="X2878" s="191">
        <v>0.58421677999999999</v>
      </c>
      <c r="Y2878" s="191">
        <v>0.57316208999999996</v>
      </c>
      <c r="Z2878" s="191">
        <v>7.7432991E-3</v>
      </c>
      <c r="AA2878" s="191">
        <v>4.4379585000000003E-6</v>
      </c>
      <c r="AB2878" s="191">
        <v>8.7817880999999998E-4</v>
      </c>
      <c r="AC2878" s="191">
        <v>3.0718181999999999E-4</v>
      </c>
      <c r="AD2878" s="191">
        <v>2.1215901000000001E-3</v>
      </c>
      <c r="AE2878" s="76">
        <v>4.4132179999999999E-8</v>
      </c>
      <c r="AF2878" s="76">
        <v>1.1708584000000001E-10</v>
      </c>
      <c r="AG2878" s="20">
        <v>4.4076597999999998E-3</v>
      </c>
    </row>
    <row r="2879" spans="2:33" s="149" customFormat="1" x14ac:dyDescent="0.15">
      <c r="B2879" s="157" t="s">
        <v>6760</v>
      </c>
      <c r="C2879" s="148"/>
      <c r="D2879" s="118" t="s">
        <v>26</v>
      </c>
      <c r="E2879" s="201" t="s">
        <v>6761</v>
      </c>
      <c r="F2879" s="276">
        <f t="shared" si="466"/>
        <v>1.6086754236999999E-3</v>
      </c>
      <c r="G2879" s="276">
        <f t="shared" si="467"/>
        <v>4.8026655100000001E-5</v>
      </c>
      <c r="H2879" s="276">
        <f t="shared" si="468"/>
        <v>2.8520324780000002E-4</v>
      </c>
      <c r="I2879" s="276">
        <f t="shared" si="469"/>
        <v>8.3244207999999987E-6</v>
      </c>
      <c r="J2879" s="276">
        <v>1.2671211E-3</v>
      </c>
      <c r="K2879" s="276">
        <v>2.7819851999999999E-4</v>
      </c>
      <c r="L2879" s="276">
        <v>3.9355657999999997E-6</v>
      </c>
      <c r="M2879" s="276">
        <v>7.4804911000000001E-6</v>
      </c>
      <c r="N2879" s="276">
        <v>2.7376486999999999E-5</v>
      </c>
      <c r="O2879" s="276">
        <v>1.3169677000000001E-5</v>
      </c>
      <c r="P2879" s="276">
        <v>3.069162E-6</v>
      </c>
      <c r="Q2879" s="276">
        <v>6.5994840999999996E-6</v>
      </c>
      <c r="R2879" s="276">
        <v>0</v>
      </c>
      <c r="S2879" s="276">
        <v>0</v>
      </c>
      <c r="T2879" s="276">
        <v>0</v>
      </c>
      <c r="U2879" s="276">
        <v>1.7249366999999999E-6</v>
      </c>
      <c r="V2879" s="287"/>
      <c r="W2879" s="28">
        <f t="shared" si="470"/>
        <v>9.386082222222222E-3</v>
      </c>
      <c r="X2879" s="191">
        <v>0.17001448</v>
      </c>
      <c r="Y2879" s="191">
        <v>0.16874184</v>
      </c>
      <c r="Z2879" s="191">
        <v>7.5527619000000004E-4</v>
      </c>
      <c r="AA2879" s="191">
        <v>7.9639995000000004E-7</v>
      </c>
      <c r="AB2879" s="191">
        <v>1.6873800000000001E-4</v>
      </c>
      <c r="AC2879" s="191">
        <v>4.0926222999999997E-5</v>
      </c>
      <c r="AD2879" s="191">
        <v>3.0690953000000001E-4</v>
      </c>
      <c r="AE2879" s="76">
        <v>1.5333511E-8</v>
      </c>
      <c r="AF2879" s="76">
        <v>3.7868383999999999E-11</v>
      </c>
      <c r="AG2879" s="20">
        <v>1.3133779E-3</v>
      </c>
    </row>
    <row r="2880" spans="2:33" s="149" customFormat="1" x14ac:dyDescent="0.15">
      <c r="B2880" s="157" t="s">
        <v>6762</v>
      </c>
      <c r="C2880" s="148"/>
      <c r="D2880" s="118" t="s">
        <v>26</v>
      </c>
      <c r="E2880" s="201" t="s">
        <v>6763</v>
      </c>
      <c r="F2880" s="276">
        <f t="shared" si="466"/>
        <v>4.8172004402000004E-3</v>
      </c>
      <c r="G2880" s="276">
        <f t="shared" si="467"/>
        <v>1.4062504200000001E-4</v>
      </c>
      <c r="H2880" s="276">
        <f t="shared" si="468"/>
        <v>1.3493087810000001E-3</v>
      </c>
      <c r="I2880" s="276">
        <f t="shared" si="469"/>
        <v>6.7935517199999997E-5</v>
      </c>
      <c r="J2880" s="276">
        <v>3.2593310999999999E-3</v>
      </c>
      <c r="K2880" s="276">
        <v>1.3230270000000001E-3</v>
      </c>
      <c r="L2880" s="276">
        <v>1.3230335999999999E-5</v>
      </c>
      <c r="M2880" s="276">
        <v>2.0839032999999998E-5</v>
      </c>
      <c r="N2880" s="276">
        <v>9.3949621000000003E-5</v>
      </c>
      <c r="O2880" s="276">
        <v>2.5836387999999999E-5</v>
      </c>
      <c r="P2880" s="276">
        <v>1.3051445E-5</v>
      </c>
      <c r="Q2880" s="276">
        <v>9.2515322000000002E-6</v>
      </c>
      <c r="R2880" s="276">
        <v>0</v>
      </c>
      <c r="S2880" s="276">
        <v>0</v>
      </c>
      <c r="T2880" s="276">
        <v>0</v>
      </c>
      <c r="U2880" s="276">
        <v>5.8683985000000002E-5</v>
      </c>
      <c r="V2880" s="287"/>
      <c r="W2880" s="28">
        <f t="shared" si="470"/>
        <v>2.414319333333333E-2</v>
      </c>
      <c r="X2880" s="191">
        <v>0.47954216999999999</v>
      </c>
      <c r="Y2880" s="191">
        <v>0.47627588999999998</v>
      </c>
      <c r="Z2880" s="191">
        <v>2.0178773000000001E-3</v>
      </c>
      <c r="AA2880" s="191">
        <v>2.3661669000000001E-6</v>
      </c>
      <c r="AB2880" s="191">
        <v>2.8578069999999999E-4</v>
      </c>
      <c r="AC2880" s="191">
        <v>1.4907418999999999E-4</v>
      </c>
      <c r="AD2880" s="191">
        <v>8.1118539999999999E-4</v>
      </c>
      <c r="AE2880" s="76">
        <v>4.9755537E-8</v>
      </c>
      <c r="AF2880" s="76">
        <v>1.1026235E-10</v>
      </c>
      <c r="AG2880" s="20">
        <v>3.7029921E-3</v>
      </c>
    </row>
    <row r="2881" spans="2:33" s="149" customFormat="1" x14ac:dyDescent="0.15">
      <c r="B2881" s="157" t="s">
        <v>6764</v>
      </c>
      <c r="C2881" s="148"/>
      <c r="D2881" s="118" t="s">
        <v>26</v>
      </c>
      <c r="E2881" s="201" t="s">
        <v>6765</v>
      </c>
      <c r="F2881" s="276">
        <f t="shared" si="466"/>
        <v>6.2031130580000003E-3</v>
      </c>
      <c r="G2881" s="276">
        <f t="shared" si="467"/>
        <v>1.8867918799999998E-4</v>
      </c>
      <c r="H2881" s="276">
        <f t="shared" si="468"/>
        <v>1.7627264219999999E-3</v>
      </c>
      <c r="I2881" s="276">
        <f t="shared" si="469"/>
        <v>8.7179948000000007E-5</v>
      </c>
      <c r="J2881" s="276">
        <v>4.1645275000000001E-3</v>
      </c>
      <c r="K2881" s="276">
        <v>1.7243385999999999E-3</v>
      </c>
      <c r="L2881" s="276">
        <v>2.1361735000000002E-5</v>
      </c>
      <c r="M2881" s="276">
        <v>2.9552236999999999E-5</v>
      </c>
      <c r="N2881" s="276">
        <v>1.2395646E-4</v>
      </c>
      <c r="O2881" s="276">
        <v>3.5170491E-5</v>
      </c>
      <c r="P2881" s="276">
        <v>1.7026087000000001E-5</v>
      </c>
      <c r="Q2881" s="276">
        <v>1.2043017E-5</v>
      </c>
      <c r="R2881" s="276">
        <v>0</v>
      </c>
      <c r="S2881" s="276">
        <v>0</v>
      </c>
      <c r="T2881" s="276">
        <v>0</v>
      </c>
      <c r="U2881" s="276">
        <v>7.5136931E-5</v>
      </c>
      <c r="V2881" s="287"/>
      <c r="W2881" s="28">
        <f t="shared" si="470"/>
        <v>3.0848351851851849E-2</v>
      </c>
      <c r="X2881" s="191">
        <v>0.61233795999999996</v>
      </c>
      <c r="Y2881" s="191">
        <v>0.60804188000000003</v>
      </c>
      <c r="Z2881" s="191">
        <v>2.6310226E-3</v>
      </c>
      <c r="AA2881" s="191">
        <v>3.0497999000000001E-6</v>
      </c>
      <c r="AB2881" s="191">
        <v>4.0206033999999998E-4</v>
      </c>
      <c r="AC2881" s="191">
        <v>1.9198043E-4</v>
      </c>
      <c r="AD2881" s="191">
        <v>1.0679696E-3</v>
      </c>
      <c r="AE2881" s="76">
        <v>6.3710991000000001E-8</v>
      </c>
      <c r="AF2881" s="76">
        <v>1.4253607999999999E-10</v>
      </c>
      <c r="AG2881" s="20">
        <v>4.7261789999999996E-3</v>
      </c>
    </row>
    <row r="2882" spans="2:33" s="149" customFormat="1" x14ac:dyDescent="0.15">
      <c r="B2882" s="157" t="s">
        <v>6766</v>
      </c>
      <c r="C2882" s="148"/>
      <c r="D2882" s="118" t="s">
        <v>26</v>
      </c>
      <c r="E2882" s="201" t="s">
        <v>6767</v>
      </c>
      <c r="F2882" s="276">
        <f t="shared" si="466"/>
        <v>4.4343896508000002E-3</v>
      </c>
      <c r="G2882" s="276">
        <f t="shared" si="467"/>
        <v>3.5126244399999999E-4</v>
      </c>
      <c r="H2882" s="276">
        <f t="shared" si="468"/>
        <v>4.9510634779999999E-4</v>
      </c>
      <c r="I2882" s="276">
        <f t="shared" si="469"/>
        <v>7.3973058999999999E-5</v>
      </c>
      <c r="J2882" s="276">
        <v>3.5140478E-3</v>
      </c>
      <c r="K2882" s="276">
        <v>4.7188523000000002E-4</v>
      </c>
      <c r="L2882" s="276">
        <v>1.6997916999999998E-5</v>
      </c>
      <c r="M2882" s="276">
        <v>1.6071492000000002E-5</v>
      </c>
      <c r="N2882" s="276">
        <v>2.9258989000000002E-4</v>
      </c>
      <c r="O2882" s="276">
        <v>4.2601061999999997E-5</v>
      </c>
      <c r="P2882" s="276">
        <v>6.2232008000000003E-6</v>
      </c>
      <c r="Q2882" s="276">
        <v>1.4542068999999999E-5</v>
      </c>
      <c r="R2882" s="276">
        <v>0</v>
      </c>
      <c r="S2882" s="276">
        <v>0</v>
      </c>
      <c r="T2882" s="276">
        <v>0</v>
      </c>
      <c r="U2882" s="276">
        <v>5.943099E-5</v>
      </c>
      <c r="V2882" s="287"/>
      <c r="W2882" s="28">
        <f t="shared" si="470"/>
        <v>2.6029983703703703E-2</v>
      </c>
      <c r="X2882" s="191">
        <v>0.51934526999999997</v>
      </c>
      <c r="Y2882" s="191">
        <v>0.49982595000000002</v>
      </c>
      <c r="Z2882" s="191">
        <v>1.5204351E-2</v>
      </c>
      <c r="AA2882" s="191">
        <v>4.0627106000000004E-6</v>
      </c>
      <c r="AB2882" s="191">
        <v>5.3275614999999995E-4</v>
      </c>
      <c r="AC2882" s="191">
        <v>1.9174873E-4</v>
      </c>
      <c r="AD2882" s="191">
        <v>3.5863968000000002E-3</v>
      </c>
      <c r="AE2882" s="76">
        <v>4.0699511E-8</v>
      </c>
      <c r="AF2882" s="76">
        <v>1.0208431E-10</v>
      </c>
      <c r="AG2882" s="20">
        <v>3.7866404000000001E-3</v>
      </c>
    </row>
    <row r="2883" spans="2:33" s="149" customFormat="1" x14ac:dyDescent="0.15">
      <c r="B2883" s="157" t="s">
        <v>6768</v>
      </c>
      <c r="C2883" s="148"/>
      <c r="D2883" s="118" t="s">
        <v>26</v>
      </c>
      <c r="E2883" s="201" t="s">
        <v>6769</v>
      </c>
      <c r="F2883" s="276">
        <f t="shared" si="466"/>
        <v>6.3968257486999996E-3</v>
      </c>
      <c r="G2883" s="276">
        <f t="shared" si="467"/>
        <v>5.1073379600000005E-4</v>
      </c>
      <c r="H2883" s="276">
        <f t="shared" si="468"/>
        <v>7.4758217369999991E-4</v>
      </c>
      <c r="I2883" s="276">
        <f t="shared" si="469"/>
        <v>1.06277779E-4</v>
      </c>
      <c r="J2883" s="276">
        <v>5.0322320000000002E-3</v>
      </c>
      <c r="K2883" s="276">
        <v>7.0987505999999998E-4</v>
      </c>
      <c r="L2883" s="276">
        <v>2.8448808999999999E-5</v>
      </c>
      <c r="M2883" s="276">
        <v>2.5735368E-5</v>
      </c>
      <c r="N2883" s="276">
        <v>4.2204299000000002E-4</v>
      </c>
      <c r="O2883" s="276">
        <v>6.2955437999999994E-5</v>
      </c>
      <c r="P2883" s="276">
        <v>9.2583046999999996E-6</v>
      </c>
      <c r="Q2883" s="276">
        <v>2.1016187000000002E-5</v>
      </c>
      <c r="R2883" s="276">
        <v>0</v>
      </c>
      <c r="S2883" s="276">
        <v>0</v>
      </c>
      <c r="T2883" s="276">
        <v>0</v>
      </c>
      <c r="U2883" s="276">
        <v>8.5261592000000002E-5</v>
      </c>
      <c r="V2883" s="287"/>
      <c r="W2883" s="28">
        <f t="shared" si="470"/>
        <v>3.7275792592592588E-2</v>
      </c>
      <c r="X2883" s="191">
        <v>0.74335691999999998</v>
      </c>
      <c r="Y2883" s="191">
        <v>0.71533901</v>
      </c>
      <c r="Z2883" s="191">
        <v>2.1783006000000001E-2</v>
      </c>
      <c r="AA2883" s="191">
        <v>5.8378900999999997E-6</v>
      </c>
      <c r="AB2883" s="191">
        <v>7.9633690999999997E-4</v>
      </c>
      <c r="AC2883" s="191">
        <v>2.7588728999999998E-4</v>
      </c>
      <c r="AD2883" s="191">
        <v>5.1568444E-3</v>
      </c>
      <c r="AE2883" s="76">
        <v>5.8450574000000002E-8</v>
      </c>
      <c r="AF2883" s="76">
        <v>1.4777728000000001E-10</v>
      </c>
      <c r="AG2883" s="20">
        <v>5.4183796000000003E-3</v>
      </c>
    </row>
    <row r="2884" spans="2:33" s="149" customFormat="1" x14ac:dyDescent="0.15">
      <c r="B2884" s="157" t="s">
        <v>6770</v>
      </c>
      <c r="C2884" s="148"/>
      <c r="D2884" s="118" t="s">
        <v>26</v>
      </c>
      <c r="E2884" s="201" t="s">
        <v>6771</v>
      </c>
      <c r="F2884" s="276">
        <f t="shared" si="466"/>
        <v>4.0493401324E-3</v>
      </c>
      <c r="G2884" s="276">
        <f t="shared" si="467"/>
        <v>6.8298633000000007E-5</v>
      </c>
      <c r="H2884" s="276">
        <f t="shared" si="468"/>
        <v>7.4263928720000002E-4</v>
      </c>
      <c r="I2884" s="276">
        <f t="shared" si="469"/>
        <v>6.4950312200000003E-5</v>
      </c>
      <c r="J2884" s="276">
        <v>3.1734519000000002E-3</v>
      </c>
      <c r="K2884" s="276">
        <v>7.2497874000000001E-4</v>
      </c>
      <c r="L2884" s="276">
        <v>1.0156711000000001E-5</v>
      </c>
      <c r="M2884" s="276">
        <v>1.1476986E-5</v>
      </c>
      <c r="N2884" s="276">
        <v>4.1755819000000003E-5</v>
      </c>
      <c r="O2884" s="276">
        <v>1.5065828000000001E-5</v>
      </c>
      <c r="P2884" s="276">
        <v>7.5038362000000001E-6</v>
      </c>
      <c r="Q2884" s="276">
        <v>7.3990851999999997E-6</v>
      </c>
      <c r="R2884" s="276">
        <v>0</v>
      </c>
      <c r="S2884" s="276">
        <v>0</v>
      </c>
      <c r="T2884" s="276">
        <v>0</v>
      </c>
      <c r="U2884" s="276">
        <v>5.7551226999999999E-5</v>
      </c>
      <c r="V2884" s="287"/>
      <c r="W2884" s="28">
        <f t="shared" si="470"/>
        <v>2.3507051111111111E-2</v>
      </c>
      <c r="X2884" s="191">
        <v>0.47435063</v>
      </c>
      <c r="Y2884" s="191">
        <v>0.47304742999999999</v>
      </c>
      <c r="Z2884" s="191">
        <v>7.4034315999999998E-4</v>
      </c>
      <c r="AA2884" s="191">
        <v>7.3244222999999995E-7</v>
      </c>
      <c r="AB2884" s="191">
        <v>1.4818321999999999E-4</v>
      </c>
      <c r="AC2884" s="191">
        <v>5.1002189000000001E-5</v>
      </c>
      <c r="AD2884" s="191">
        <v>3.6293069999999999E-4</v>
      </c>
      <c r="AE2884" s="76">
        <v>3.7913200999999998E-8</v>
      </c>
      <c r="AF2884" s="76">
        <v>9.5143552999999997E-11</v>
      </c>
      <c r="AG2884" s="20">
        <v>3.7036825E-3</v>
      </c>
    </row>
    <row r="2885" spans="2:33" s="149" customFormat="1" x14ac:dyDescent="0.15">
      <c r="B2885" s="157" t="s">
        <v>6772</v>
      </c>
      <c r="C2885" s="148"/>
      <c r="D2885" s="118" t="s">
        <v>26</v>
      </c>
      <c r="E2885" s="201" t="s">
        <v>6773</v>
      </c>
      <c r="F2885" s="276">
        <f t="shared" si="466"/>
        <v>3.8618162388000003E-3</v>
      </c>
      <c r="G2885" s="276">
        <f t="shared" si="467"/>
        <v>7.1414621000000003E-5</v>
      </c>
      <c r="H2885" s="276">
        <f t="shared" si="468"/>
        <v>7.3179826050000002E-4</v>
      </c>
      <c r="I2885" s="276">
        <f t="shared" si="469"/>
        <v>6.1623657299999995E-5</v>
      </c>
      <c r="J2885" s="276">
        <v>2.9969797000000001E-3</v>
      </c>
      <c r="K2885" s="276">
        <v>7.1150333000000003E-4</v>
      </c>
      <c r="L2885" s="276">
        <v>1.2932751E-5</v>
      </c>
      <c r="M2885" s="276">
        <v>1.3050533999999999E-5</v>
      </c>
      <c r="N2885" s="276">
        <v>4.2494523000000001E-5</v>
      </c>
      <c r="O2885" s="276">
        <v>1.5869563999999999E-5</v>
      </c>
      <c r="P2885" s="276">
        <v>7.3621795000000002E-6</v>
      </c>
      <c r="Q2885" s="276">
        <v>7.1580443000000001E-6</v>
      </c>
      <c r="R2885" s="276">
        <v>0</v>
      </c>
      <c r="S2885" s="276">
        <v>0</v>
      </c>
      <c r="T2885" s="276">
        <v>0</v>
      </c>
      <c r="U2885" s="276">
        <v>5.4465612999999998E-5</v>
      </c>
      <c r="V2885" s="287"/>
      <c r="W2885" s="28">
        <f t="shared" si="470"/>
        <v>2.219984962962963E-2</v>
      </c>
      <c r="X2885" s="191">
        <v>0.44766451000000002</v>
      </c>
      <c r="Y2885" s="191">
        <v>0.44633701999999997</v>
      </c>
      <c r="Z2885" s="191">
        <v>7.4188304999999995E-4</v>
      </c>
      <c r="AA2885" s="191">
        <v>7.1572208000000003E-7</v>
      </c>
      <c r="AB2885" s="191">
        <v>1.6789767E-4</v>
      </c>
      <c r="AC2885" s="191">
        <v>4.9542844999999999E-5</v>
      </c>
      <c r="AD2885" s="191">
        <v>3.6744730000000001E-4</v>
      </c>
      <c r="AE2885" s="76">
        <v>3.5936535E-8</v>
      </c>
      <c r="AF2885" s="76">
        <v>9.1126205E-11</v>
      </c>
      <c r="AG2885" s="20">
        <v>3.4935523000000001E-3</v>
      </c>
    </row>
    <row r="2886" spans="2:33" s="149" customFormat="1" x14ac:dyDescent="0.15">
      <c r="B2886" s="157" t="s">
        <v>6774</v>
      </c>
      <c r="C2886" s="148"/>
      <c r="D2886" s="118" t="s">
        <v>26</v>
      </c>
      <c r="E2886" s="201" t="s">
        <v>6775</v>
      </c>
      <c r="F2886" s="276">
        <f t="shared" si="466"/>
        <v>5.1357972518999992E-3</v>
      </c>
      <c r="G2886" s="276">
        <f t="shared" si="467"/>
        <v>2.5888994999999999E-4</v>
      </c>
      <c r="H2886" s="276">
        <f t="shared" si="468"/>
        <v>4.8327789390000003E-4</v>
      </c>
      <c r="I2886" s="276">
        <f t="shared" si="469"/>
        <v>9.3461507999999995E-5</v>
      </c>
      <c r="J2886" s="276">
        <v>4.3001678999999996E-3</v>
      </c>
      <c r="K2886" s="276">
        <v>4.5530675999999999E-4</v>
      </c>
      <c r="L2886" s="276">
        <v>2.2325227000000002E-5</v>
      </c>
      <c r="M2886" s="276">
        <v>2.0558917E-5</v>
      </c>
      <c r="N2886" s="276">
        <v>1.9654890000000001E-4</v>
      </c>
      <c r="O2886" s="276">
        <v>4.1782132999999998E-5</v>
      </c>
      <c r="P2886" s="276">
        <v>5.6459068999999996E-6</v>
      </c>
      <c r="Q2886" s="276">
        <v>1.5694011999999999E-5</v>
      </c>
      <c r="R2886" s="276">
        <v>0</v>
      </c>
      <c r="S2886" s="276">
        <v>0</v>
      </c>
      <c r="T2886" s="276">
        <v>0</v>
      </c>
      <c r="U2886" s="276">
        <v>7.7767495999999999E-5</v>
      </c>
      <c r="V2886" s="287"/>
      <c r="W2886" s="28">
        <f t="shared" si="470"/>
        <v>3.1853095555555551E-2</v>
      </c>
      <c r="X2886" s="191">
        <v>0.66608248000000003</v>
      </c>
      <c r="Y2886" s="191">
        <v>0.65286451000000001</v>
      </c>
      <c r="Z2886" s="191">
        <v>9.2323171999999995E-3</v>
      </c>
      <c r="AA2886" s="191">
        <v>3.5590548999999998E-6</v>
      </c>
      <c r="AB2886" s="191">
        <v>6.2036491000000003E-4</v>
      </c>
      <c r="AC2886" s="191">
        <v>2.2127107000000001E-4</v>
      </c>
      <c r="AD2886" s="191">
        <v>3.1404593000000001E-3</v>
      </c>
      <c r="AE2886" s="76">
        <v>4.4070118999999998E-8</v>
      </c>
      <c r="AF2886" s="76">
        <v>1.2091447000000001E-10</v>
      </c>
      <c r="AG2886" s="20">
        <v>5.0241894999999998E-3</v>
      </c>
    </row>
    <row r="2887" spans="2:33" s="149" customFormat="1" x14ac:dyDescent="0.15">
      <c r="B2887" s="157" t="s">
        <v>6776</v>
      </c>
      <c r="C2887" s="148"/>
      <c r="D2887" s="118" t="s">
        <v>26</v>
      </c>
      <c r="E2887" s="201" t="s">
        <v>6777</v>
      </c>
      <c r="F2887" s="276">
        <f t="shared" si="466"/>
        <v>2.3917325001199998E-3</v>
      </c>
      <c r="G2887" s="276">
        <f t="shared" si="467"/>
        <v>5.71002347E-5</v>
      </c>
      <c r="H2887" s="276">
        <f t="shared" si="468"/>
        <v>8.6134794120000009E-5</v>
      </c>
      <c r="I2887" s="276">
        <f t="shared" si="469"/>
        <v>4.88824713E-5</v>
      </c>
      <c r="J2887" s="276">
        <v>2.1996149999999998E-3</v>
      </c>
      <c r="K2887" s="276">
        <v>7.8075979000000005E-5</v>
      </c>
      <c r="L2887" s="276">
        <v>7.2224221999999997E-6</v>
      </c>
      <c r="M2887" s="276">
        <v>7.3460257000000001E-6</v>
      </c>
      <c r="N2887" s="276">
        <v>3.6897690999999999E-5</v>
      </c>
      <c r="O2887" s="276">
        <v>1.2856518000000001E-5</v>
      </c>
      <c r="P2887" s="276">
        <v>8.3639291999999999E-7</v>
      </c>
      <c r="Q2887" s="276">
        <v>6.2886732999999997E-6</v>
      </c>
      <c r="R2887" s="276">
        <v>0</v>
      </c>
      <c r="S2887" s="276">
        <v>0</v>
      </c>
      <c r="T2887" s="276">
        <v>0</v>
      </c>
      <c r="U2887" s="276">
        <v>4.2593798E-5</v>
      </c>
      <c r="V2887" s="287"/>
      <c r="W2887" s="28">
        <f t="shared" si="470"/>
        <v>1.6293444444444444E-2</v>
      </c>
      <c r="X2887" s="191">
        <v>0.35667197</v>
      </c>
      <c r="Y2887" s="191">
        <v>0.35355490000000001</v>
      </c>
      <c r="Z2887" s="191">
        <v>1.0161751000000001E-3</v>
      </c>
      <c r="AA2887" s="191">
        <v>1.2001682E-6</v>
      </c>
      <c r="AB2887" s="191">
        <v>3.2827485E-4</v>
      </c>
      <c r="AC2887" s="191">
        <v>1.2111878E-4</v>
      </c>
      <c r="AD2887" s="191">
        <v>1.6503016000000001E-3</v>
      </c>
      <c r="AE2887" s="76">
        <v>1.8913465000000001E-8</v>
      </c>
      <c r="AF2887" s="76">
        <v>5.7142264999999998E-11</v>
      </c>
      <c r="AG2887" s="20">
        <v>2.7618169000000001E-3</v>
      </c>
    </row>
    <row r="2888" spans="2:33" s="149" customFormat="1" x14ac:dyDescent="0.15">
      <c r="B2888" s="157" t="s">
        <v>6778</v>
      </c>
      <c r="C2888" s="148"/>
      <c r="D2888" s="118" t="s">
        <v>26</v>
      </c>
      <c r="E2888" s="201" t="s">
        <v>6779</v>
      </c>
      <c r="F2888" s="276">
        <f t="shared" si="466"/>
        <v>3.1962899611000001E-3</v>
      </c>
      <c r="G2888" s="276">
        <f t="shared" si="467"/>
        <v>8.2345328999999998E-5</v>
      </c>
      <c r="H2888" s="276">
        <f t="shared" si="468"/>
        <v>1.4631073730000002E-4</v>
      </c>
      <c r="I2888" s="276">
        <f t="shared" si="469"/>
        <v>6.4785294800000001E-5</v>
      </c>
      <c r="J2888" s="276">
        <v>2.9028486000000002E-3</v>
      </c>
      <c r="K2888" s="276">
        <v>1.3198298000000001E-4</v>
      </c>
      <c r="L2888" s="276">
        <v>1.2926694E-5</v>
      </c>
      <c r="M2888" s="276">
        <v>1.1945225E-5</v>
      </c>
      <c r="N2888" s="276">
        <v>5.1774112999999998E-5</v>
      </c>
      <c r="O2888" s="276">
        <v>1.8625991E-5</v>
      </c>
      <c r="P2888" s="276">
        <v>1.4010633000000001E-6</v>
      </c>
      <c r="Q2888" s="276">
        <v>8.4678888000000007E-6</v>
      </c>
      <c r="R2888" s="276">
        <v>0</v>
      </c>
      <c r="S2888" s="276">
        <v>0</v>
      </c>
      <c r="T2888" s="276">
        <v>0</v>
      </c>
      <c r="U2888" s="276">
        <v>5.6317406E-5</v>
      </c>
      <c r="V2888" s="287"/>
      <c r="W2888" s="28">
        <f t="shared" si="470"/>
        <v>2.1502582222222223E-2</v>
      </c>
      <c r="X2888" s="191">
        <v>0.47028056000000001</v>
      </c>
      <c r="Y2888" s="191">
        <v>0.46607725</v>
      </c>
      <c r="Z2888" s="191">
        <v>1.3824969000000001E-3</v>
      </c>
      <c r="AA2888" s="191">
        <v>1.605564E-6</v>
      </c>
      <c r="AB2888" s="191">
        <v>4.6075860000000001E-4</v>
      </c>
      <c r="AC2888" s="191">
        <v>1.6090483999999999E-4</v>
      </c>
      <c r="AD2888" s="191">
        <v>2.1975419999999998E-3</v>
      </c>
      <c r="AE2888" s="76">
        <v>2.5123908000000001E-8</v>
      </c>
      <c r="AF2888" s="76">
        <v>7.6746065999999997E-11</v>
      </c>
      <c r="AG2888" s="20">
        <v>3.6397881000000002E-3</v>
      </c>
    </row>
    <row r="2889" spans="2:33" s="149" customFormat="1" x14ac:dyDescent="0.15">
      <c r="B2889" s="157" t="s">
        <v>6780</v>
      </c>
      <c r="C2889" s="148"/>
      <c r="D2889" s="118" t="s">
        <v>26</v>
      </c>
      <c r="E2889" s="201" t="s">
        <v>6781</v>
      </c>
      <c r="F2889" s="276">
        <f t="shared" si="466"/>
        <v>4.4996868795999997E-3</v>
      </c>
      <c r="G2889" s="276">
        <f t="shared" si="467"/>
        <v>2.21533486E-4</v>
      </c>
      <c r="H2889" s="276">
        <f t="shared" si="468"/>
        <v>3.9171892560000001E-4</v>
      </c>
      <c r="I2889" s="276">
        <f t="shared" si="469"/>
        <v>8.2366968000000012E-5</v>
      </c>
      <c r="J2889" s="276">
        <v>3.8040675000000001E-3</v>
      </c>
      <c r="K2889" s="276">
        <v>3.7107791999999999E-4</v>
      </c>
      <c r="L2889" s="276">
        <v>1.5970001000000001E-5</v>
      </c>
      <c r="M2889" s="276">
        <v>1.5683344E-5</v>
      </c>
      <c r="N2889" s="276">
        <v>1.7070698E-4</v>
      </c>
      <c r="O2889" s="276">
        <v>3.5143162000000002E-5</v>
      </c>
      <c r="P2889" s="276">
        <v>4.6710045999999996E-6</v>
      </c>
      <c r="Q2889" s="276">
        <v>1.3702351E-5</v>
      </c>
      <c r="R2889" s="276">
        <v>0</v>
      </c>
      <c r="S2889" s="276">
        <v>0</v>
      </c>
      <c r="T2889" s="276">
        <v>0</v>
      </c>
      <c r="U2889" s="276">
        <v>6.8664617000000006E-5</v>
      </c>
      <c r="V2889" s="287"/>
      <c r="W2889" s="28">
        <f t="shared" si="470"/>
        <v>2.8178277777777778E-2</v>
      </c>
      <c r="X2889" s="191">
        <v>0.58963999</v>
      </c>
      <c r="Y2889" s="191">
        <v>0.57803130999999996</v>
      </c>
      <c r="Z2889" s="191">
        <v>8.1370851999999997E-3</v>
      </c>
      <c r="AA2889" s="191">
        <v>3.1269055000000001E-6</v>
      </c>
      <c r="AB2889" s="191">
        <v>5.1794847000000003E-4</v>
      </c>
      <c r="AC2889" s="191">
        <v>1.9451903999999999E-4</v>
      </c>
      <c r="AD2889" s="191">
        <v>2.7560049000000001E-3</v>
      </c>
      <c r="AE2889" s="76">
        <v>3.8818672E-8</v>
      </c>
      <c r="AF2889" s="76">
        <v>1.0549211000000001E-10</v>
      </c>
      <c r="AG2889" s="20">
        <v>4.4493129000000003E-3</v>
      </c>
    </row>
    <row r="2890" spans="2:33" s="149" customFormat="1" x14ac:dyDescent="0.15">
      <c r="B2890" s="157" t="s">
        <v>6782</v>
      </c>
      <c r="C2890" s="148"/>
      <c r="D2890" s="118" t="s">
        <v>26</v>
      </c>
      <c r="E2890" s="201" t="s">
        <v>6783</v>
      </c>
      <c r="F2890" s="276">
        <f t="shared" si="466"/>
        <v>7.2996238885999999E-3</v>
      </c>
      <c r="G2890" s="276">
        <f t="shared" si="467"/>
        <v>3.67966042E-4</v>
      </c>
      <c r="H2890" s="276">
        <f t="shared" si="468"/>
        <v>6.8689321259999994E-4</v>
      </c>
      <c r="I2890" s="276">
        <f t="shared" si="469"/>
        <v>1.3283883400000001E-4</v>
      </c>
      <c r="J2890" s="276">
        <v>6.1119258000000001E-3</v>
      </c>
      <c r="K2890" s="276">
        <v>6.4713724999999997E-4</v>
      </c>
      <c r="L2890" s="276">
        <v>3.1731313999999997E-5</v>
      </c>
      <c r="M2890" s="276">
        <v>2.9220828999999999E-5</v>
      </c>
      <c r="N2890" s="276">
        <v>2.7935941000000001E-4</v>
      </c>
      <c r="O2890" s="276">
        <v>5.9385802999999998E-5</v>
      </c>
      <c r="P2890" s="276">
        <v>8.0246486000000003E-6</v>
      </c>
      <c r="Q2890" s="276">
        <v>2.2306234E-5</v>
      </c>
      <c r="R2890" s="276">
        <v>0</v>
      </c>
      <c r="S2890" s="276">
        <v>0</v>
      </c>
      <c r="T2890" s="276">
        <v>0</v>
      </c>
      <c r="U2890" s="276">
        <v>1.1053260000000001E-4</v>
      </c>
      <c r="V2890" s="287"/>
      <c r="W2890" s="28">
        <f t="shared" si="470"/>
        <v>4.5273524444444442E-2</v>
      </c>
      <c r="X2890" s="191">
        <v>0.94671707000000005</v>
      </c>
      <c r="Y2890" s="191">
        <v>0.92793007999999999</v>
      </c>
      <c r="Z2890" s="191">
        <v>1.3122089999999999E-2</v>
      </c>
      <c r="AA2890" s="191">
        <v>5.0585609000000002E-6</v>
      </c>
      <c r="AB2890" s="191">
        <v>8.8173791E-4</v>
      </c>
      <c r="AC2890" s="191">
        <v>3.1449738000000001E-4</v>
      </c>
      <c r="AD2890" s="191">
        <v>4.4636027999999999E-3</v>
      </c>
      <c r="AE2890" s="76">
        <v>6.2637860999999994E-8</v>
      </c>
      <c r="AF2890" s="76">
        <v>1.7185850999999999E-10</v>
      </c>
      <c r="AG2890" s="20">
        <v>7.1409864999999999E-3</v>
      </c>
    </row>
    <row r="2891" spans="2:33" s="149" customFormat="1" x14ac:dyDescent="0.15">
      <c r="B2891" s="157" t="s">
        <v>6784</v>
      </c>
      <c r="C2891" s="148"/>
      <c r="D2891" s="118" t="s">
        <v>26</v>
      </c>
      <c r="E2891" s="201" t="s">
        <v>6785</v>
      </c>
      <c r="F2891" s="276">
        <f t="shared" si="466"/>
        <v>3.4199301915000002E-3</v>
      </c>
      <c r="G2891" s="276">
        <f t="shared" si="467"/>
        <v>5.7682642000000004E-5</v>
      </c>
      <c r="H2891" s="276">
        <f t="shared" si="468"/>
        <v>6.2720718669999993E-4</v>
      </c>
      <c r="I2891" s="276">
        <f t="shared" si="469"/>
        <v>5.4854762799999998E-5</v>
      </c>
      <c r="J2891" s="276">
        <v>2.6801856000000001E-3</v>
      </c>
      <c r="K2891" s="276">
        <v>6.1229169999999996E-4</v>
      </c>
      <c r="L2891" s="276">
        <v>8.5780088999999995E-6</v>
      </c>
      <c r="M2891" s="276">
        <v>9.6930599999999993E-6</v>
      </c>
      <c r="N2891" s="276">
        <v>3.5265511E-5</v>
      </c>
      <c r="O2891" s="276">
        <v>1.2724071E-5</v>
      </c>
      <c r="P2891" s="276">
        <v>6.3374777999999998E-6</v>
      </c>
      <c r="Q2891" s="276">
        <v>6.2490097999999998E-6</v>
      </c>
      <c r="R2891" s="276">
        <v>0</v>
      </c>
      <c r="S2891" s="276">
        <v>0</v>
      </c>
      <c r="T2891" s="276">
        <v>0</v>
      </c>
      <c r="U2891" s="276">
        <v>4.8605752999999999E-5</v>
      </c>
      <c r="V2891" s="287"/>
      <c r="W2891" s="28">
        <f t="shared" si="470"/>
        <v>1.9853226666666664E-2</v>
      </c>
      <c r="X2891" s="191">
        <v>0.40061994000000001</v>
      </c>
      <c r="Y2891" s="191">
        <v>0.39951931000000002</v>
      </c>
      <c r="Z2891" s="191">
        <v>6.2526797999999998E-4</v>
      </c>
      <c r="AA2891" s="191">
        <v>6.1859514999999998E-7</v>
      </c>
      <c r="AB2891" s="191">
        <v>1.2515036999999999E-4</v>
      </c>
      <c r="AC2891" s="191">
        <v>4.3074685000000002E-5</v>
      </c>
      <c r="AD2891" s="191">
        <v>3.0651856999999998E-4</v>
      </c>
      <c r="AE2891" s="76">
        <v>3.2020154999999998E-8</v>
      </c>
      <c r="AF2891" s="76">
        <v>8.0354892000000006E-11</v>
      </c>
      <c r="AG2891" s="20">
        <v>3.1280005999999999E-3</v>
      </c>
    </row>
    <row r="2892" spans="2:33" s="149" customFormat="1" x14ac:dyDescent="0.15">
      <c r="B2892" s="157" t="s">
        <v>6786</v>
      </c>
      <c r="C2892" s="148"/>
      <c r="D2892" s="118" t="s">
        <v>26</v>
      </c>
      <c r="E2892" s="201" t="s">
        <v>6787</v>
      </c>
      <c r="F2892" s="276">
        <f t="shared" si="466"/>
        <v>4.6334741874000003E-3</v>
      </c>
      <c r="G2892" s="276">
        <f t="shared" si="467"/>
        <v>8.5684489000000013E-5</v>
      </c>
      <c r="H2892" s="276">
        <f t="shared" si="468"/>
        <v>8.7802427219999999E-4</v>
      </c>
      <c r="I2892" s="276">
        <f t="shared" si="469"/>
        <v>7.3937126199999988E-5</v>
      </c>
      <c r="J2892" s="276">
        <v>3.5958282999999998E-3</v>
      </c>
      <c r="K2892" s="276">
        <v>8.5367405999999999E-4</v>
      </c>
      <c r="L2892" s="276">
        <v>1.5516941999999999E-5</v>
      </c>
      <c r="M2892" s="276">
        <v>1.5658258000000001E-5</v>
      </c>
      <c r="N2892" s="276">
        <v>5.0985651000000001E-5</v>
      </c>
      <c r="O2892" s="276">
        <v>1.9040580000000001E-5</v>
      </c>
      <c r="P2892" s="276">
        <v>8.8332702000000001E-6</v>
      </c>
      <c r="Q2892" s="276">
        <v>8.5883452000000001E-6</v>
      </c>
      <c r="R2892" s="276">
        <v>0</v>
      </c>
      <c r="S2892" s="276">
        <v>0</v>
      </c>
      <c r="T2892" s="276">
        <v>0</v>
      </c>
      <c r="U2892" s="276">
        <v>6.5348780999999995E-5</v>
      </c>
      <c r="V2892" s="287"/>
      <c r="W2892" s="28">
        <f t="shared" si="470"/>
        <v>2.6635765185185182E-2</v>
      </c>
      <c r="X2892" s="191">
        <v>0.53711569999999997</v>
      </c>
      <c r="Y2892" s="191">
        <v>0.53552295999999999</v>
      </c>
      <c r="Z2892" s="191">
        <v>8.9012415E-4</v>
      </c>
      <c r="AA2892" s="191">
        <v>8.5873575000000001E-7</v>
      </c>
      <c r="AB2892" s="191">
        <v>2.0144655999999999E-4</v>
      </c>
      <c r="AC2892" s="191">
        <v>5.9442391999999997E-5</v>
      </c>
      <c r="AD2892" s="191">
        <v>4.4086956999999998E-4</v>
      </c>
      <c r="AE2892" s="76">
        <v>4.3117277999999998E-8</v>
      </c>
      <c r="AF2892" s="76">
        <v>1.093348E-10</v>
      </c>
      <c r="AG2892" s="20">
        <v>4.1916250999999996E-3</v>
      </c>
    </row>
    <row r="2893" spans="2:33" s="149" customFormat="1" x14ac:dyDescent="0.15">
      <c r="B2893" s="157" t="s">
        <v>6788</v>
      </c>
      <c r="C2893" s="148"/>
      <c r="D2893" s="118" t="s">
        <v>26</v>
      </c>
      <c r="E2893" s="201" t="s">
        <v>6789</v>
      </c>
      <c r="F2893" s="276">
        <f t="shared" si="466"/>
        <v>4.0752050207999999E-3</v>
      </c>
      <c r="G2893" s="276">
        <f t="shared" si="467"/>
        <v>1.4445646500000001E-4</v>
      </c>
      <c r="H2893" s="276">
        <f t="shared" si="468"/>
        <v>5.5841273280000004E-4</v>
      </c>
      <c r="I2893" s="276">
        <f t="shared" si="469"/>
        <v>7.3824923000000001E-5</v>
      </c>
      <c r="J2893" s="276">
        <v>3.2985109E-3</v>
      </c>
      <c r="K2893" s="276">
        <v>5.2903661000000004E-4</v>
      </c>
      <c r="L2893" s="276">
        <v>2.6146775999999999E-5</v>
      </c>
      <c r="M2893" s="276">
        <v>3.1178081E-5</v>
      </c>
      <c r="N2893" s="276">
        <v>8.4865731000000001E-5</v>
      </c>
      <c r="O2893" s="276">
        <v>2.8412653000000001E-5</v>
      </c>
      <c r="P2893" s="276">
        <v>3.2293468000000001E-6</v>
      </c>
      <c r="Q2893" s="276">
        <v>1.0237358E-5</v>
      </c>
      <c r="R2893" s="276">
        <v>0</v>
      </c>
      <c r="S2893" s="276">
        <v>0</v>
      </c>
      <c r="T2893" s="276">
        <v>0</v>
      </c>
      <c r="U2893" s="276">
        <v>6.3587565000000005E-5</v>
      </c>
      <c r="V2893" s="287"/>
      <c r="W2893" s="28">
        <f t="shared" si="470"/>
        <v>2.4433414074074074E-2</v>
      </c>
      <c r="X2893" s="191">
        <v>0.49595759</v>
      </c>
      <c r="Y2893" s="191">
        <v>0.49311965000000002</v>
      </c>
      <c r="Z2893" s="191">
        <v>1.3690771E-3</v>
      </c>
      <c r="AA2893" s="191">
        <v>2.4406095000000001E-6</v>
      </c>
      <c r="AB2893" s="191">
        <v>4.4696116999999998E-4</v>
      </c>
      <c r="AC2893" s="191">
        <v>1.4999773E-4</v>
      </c>
      <c r="AD2893" s="191">
        <v>8.6946354999999998E-4</v>
      </c>
      <c r="AE2893" s="76">
        <v>3.4572135999999997E-8</v>
      </c>
      <c r="AF2893" s="76">
        <v>9.6562145999999999E-11</v>
      </c>
      <c r="AG2893" s="20">
        <v>3.8260485E-3</v>
      </c>
    </row>
    <row r="2894" spans="2:33" s="149" customFormat="1" x14ac:dyDescent="0.15">
      <c r="B2894" s="157" t="s">
        <v>6790</v>
      </c>
      <c r="C2894" s="148"/>
      <c r="D2894" s="118" t="s">
        <v>26</v>
      </c>
      <c r="E2894" s="201" t="s">
        <v>6791</v>
      </c>
      <c r="F2894" s="276">
        <f t="shared" si="466"/>
        <v>4.1418977200999999E-3</v>
      </c>
      <c r="G2894" s="276">
        <f t="shared" si="467"/>
        <v>1.5747595299999998E-4</v>
      </c>
      <c r="H2894" s="276">
        <f t="shared" si="468"/>
        <v>5.7641435609999999E-4</v>
      </c>
      <c r="I2894" s="276">
        <f t="shared" si="469"/>
        <v>7.4493311000000011E-5</v>
      </c>
      <c r="J2894" s="276">
        <v>3.3335141000000001E-3</v>
      </c>
      <c r="K2894" s="276">
        <v>5.4648469000000003E-4</v>
      </c>
      <c r="L2894" s="276">
        <v>2.6551352999999999E-5</v>
      </c>
      <c r="M2894" s="276">
        <v>3.1832767000000001E-5</v>
      </c>
      <c r="N2894" s="276">
        <v>9.6014913000000003E-5</v>
      </c>
      <c r="O2894" s="276">
        <v>2.9628272999999998E-5</v>
      </c>
      <c r="P2894" s="276">
        <v>3.3783131E-6</v>
      </c>
      <c r="Q2894" s="276">
        <v>1.0539976E-5</v>
      </c>
      <c r="R2894" s="276">
        <v>0</v>
      </c>
      <c r="S2894" s="276">
        <v>0</v>
      </c>
      <c r="T2894" s="276">
        <v>0</v>
      </c>
      <c r="U2894" s="276">
        <v>6.3953335000000006E-5</v>
      </c>
      <c r="V2894" s="287"/>
      <c r="W2894" s="28">
        <f t="shared" si="470"/>
        <v>2.4692697037037036E-2</v>
      </c>
      <c r="X2894" s="191">
        <v>0.49908014000000001</v>
      </c>
      <c r="Y2894" s="191">
        <v>0.49583252</v>
      </c>
      <c r="Z2894" s="191">
        <v>1.5709908E-3</v>
      </c>
      <c r="AA2894" s="191">
        <v>2.8229915E-6</v>
      </c>
      <c r="AB2894" s="191">
        <v>4.9128843000000001E-4</v>
      </c>
      <c r="AC2894" s="191">
        <v>1.6903972999999999E-4</v>
      </c>
      <c r="AD2894" s="191">
        <v>1.0134747999999999E-3</v>
      </c>
      <c r="AE2894" s="76">
        <v>3.5323652000000001E-8</v>
      </c>
      <c r="AF2894" s="76">
        <v>9.7926932000000004E-11</v>
      </c>
      <c r="AG2894" s="20">
        <v>3.8411336999999999E-3</v>
      </c>
    </row>
    <row r="2895" spans="2:33" s="149" customFormat="1" x14ac:dyDescent="0.15">
      <c r="B2895" s="157" t="s">
        <v>6792</v>
      </c>
      <c r="C2895" s="148"/>
      <c r="D2895" s="118" t="s">
        <v>26</v>
      </c>
      <c r="E2895" s="201" t="s">
        <v>6793</v>
      </c>
      <c r="F2895" s="276">
        <f t="shared" si="466"/>
        <v>4.2468865263000002E-3</v>
      </c>
      <c r="G2895" s="276">
        <f t="shared" si="467"/>
        <v>1.6146775E-4</v>
      </c>
      <c r="H2895" s="276">
        <f t="shared" si="468"/>
        <v>5.9102550230000011E-4</v>
      </c>
      <c r="I2895" s="276">
        <f t="shared" si="469"/>
        <v>7.6381573999999996E-5</v>
      </c>
      <c r="J2895" s="276">
        <v>3.4180117000000001E-3</v>
      </c>
      <c r="K2895" s="276">
        <v>5.6033717000000002E-4</v>
      </c>
      <c r="L2895" s="276">
        <v>2.7224384999999999E-5</v>
      </c>
      <c r="M2895" s="276">
        <v>3.2639667000000002E-5</v>
      </c>
      <c r="N2895" s="276">
        <v>9.8448804000000003E-5</v>
      </c>
      <c r="O2895" s="276">
        <v>3.0379279000000002E-5</v>
      </c>
      <c r="P2895" s="276">
        <v>3.4639473E-6</v>
      </c>
      <c r="Q2895" s="276">
        <v>1.0807145E-5</v>
      </c>
      <c r="R2895" s="276">
        <v>0</v>
      </c>
      <c r="S2895" s="276">
        <v>0</v>
      </c>
      <c r="T2895" s="276">
        <v>0</v>
      </c>
      <c r="U2895" s="276">
        <v>6.5574429E-5</v>
      </c>
      <c r="V2895" s="287"/>
      <c r="W2895" s="28">
        <f t="shared" si="470"/>
        <v>2.5318605185185184E-2</v>
      </c>
      <c r="X2895" s="191">
        <v>0.51173077</v>
      </c>
      <c r="Y2895" s="191">
        <v>0.50840083000000003</v>
      </c>
      <c r="Z2895" s="191">
        <v>1.6108126000000001E-3</v>
      </c>
      <c r="AA2895" s="191">
        <v>2.8945492000000002E-6</v>
      </c>
      <c r="AB2895" s="191">
        <v>5.0374166999999997E-4</v>
      </c>
      <c r="AC2895" s="191">
        <v>1.7332458E-4</v>
      </c>
      <c r="AD2895" s="191">
        <v>1.0391638999999999E-3</v>
      </c>
      <c r="AE2895" s="76">
        <v>3.6219036999999997E-8</v>
      </c>
      <c r="AF2895" s="76">
        <v>1.0040918E-10</v>
      </c>
      <c r="AG2895" s="20">
        <v>3.9384983999999996E-3</v>
      </c>
    </row>
    <row r="2896" spans="2:33" s="149" customFormat="1" x14ac:dyDescent="0.15">
      <c r="B2896" s="157" t="s">
        <v>6794</v>
      </c>
      <c r="C2896" s="148"/>
      <c r="D2896" s="118" t="s">
        <v>26</v>
      </c>
      <c r="E2896" s="201" t="s">
        <v>6795</v>
      </c>
      <c r="F2896" s="276">
        <f t="shared" si="466"/>
        <v>4.1418977211000003E-3</v>
      </c>
      <c r="G2896" s="276">
        <f t="shared" si="467"/>
        <v>1.5747595399999998E-4</v>
      </c>
      <c r="H2896" s="276">
        <f t="shared" si="468"/>
        <v>5.7641435609999999E-4</v>
      </c>
      <c r="I2896" s="276">
        <f t="shared" si="469"/>
        <v>7.4493311000000011E-5</v>
      </c>
      <c r="J2896" s="276">
        <v>3.3335141000000001E-3</v>
      </c>
      <c r="K2896" s="276">
        <v>5.4648469000000003E-4</v>
      </c>
      <c r="L2896" s="276">
        <v>2.6551352999999999E-5</v>
      </c>
      <c r="M2896" s="276">
        <v>3.1832767999999997E-5</v>
      </c>
      <c r="N2896" s="276">
        <v>9.6014913000000003E-5</v>
      </c>
      <c r="O2896" s="276">
        <v>2.9628272999999998E-5</v>
      </c>
      <c r="P2896" s="276">
        <v>3.3783131E-6</v>
      </c>
      <c r="Q2896" s="276">
        <v>1.0539976E-5</v>
      </c>
      <c r="R2896" s="276">
        <v>0</v>
      </c>
      <c r="S2896" s="276">
        <v>0</v>
      </c>
      <c r="T2896" s="276">
        <v>0</v>
      </c>
      <c r="U2896" s="276">
        <v>6.3953335000000006E-5</v>
      </c>
      <c r="V2896" s="287"/>
      <c r="W2896" s="28">
        <f t="shared" si="470"/>
        <v>2.4692697037037036E-2</v>
      </c>
      <c r="X2896" s="191">
        <v>0.49908014000000001</v>
      </c>
      <c r="Y2896" s="191">
        <v>0.49583252</v>
      </c>
      <c r="Z2896" s="191">
        <v>1.5709908E-3</v>
      </c>
      <c r="AA2896" s="191">
        <v>2.8229915E-6</v>
      </c>
      <c r="AB2896" s="191">
        <v>4.9128843000000001E-4</v>
      </c>
      <c r="AC2896" s="191">
        <v>1.6903972999999999E-4</v>
      </c>
      <c r="AD2896" s="191">
        <v>1.0134747999999999E-3</v>
      </c>
      <c r="AE2896" s="76">
        <v>3.5323652000000001E-8</v>
      </c>
      <c r="AF2896" s="76">
        <v>9.7926932000000004E-11</v>
      </c>
      <c r="AG2896" s="20">
        <v>3.8411336999999999E-3</v>
      </c>
    </row>
    <row r="2897" spans="2:33" s="149" customFormat="1" x14ac:dyDescent="0.15">
      <c r="B2897" s="157" t="s">
        <v>6796</v>
      </c>
      <c r="C2897" s="148"/>
      <c r="D2897" s="118" t="s">
        <v>26</v>
      </c>
      <c r="E2897" s="201" t="s">
        <v>6797</v>
      </c>
      <c r="F2897" s="276">
        <f t="shared" si="466"/>
        <v>4.2468865273000006E-3</v>
      </c>
      <c r="G2897" s="276">
        <f t="shared" si="467"/>
        <v>1.61467751E-4</v>
      </c>
      <c r="H2897" s="276">
        <f t="shared" si="468"/>
        <v>5.9102550230000011E-4</v>
      </c>
      <c r="I2897" s="276">
        <f t="shared" si="469"/>
        <v>7.6381573999999996E-5</v>
      </c>
      <c r="J2897" s="276">
        <v>3.4180117000000001E-3</v>
      </c>
      <c r="K2897" s="276">
        <v>5.6033717000000002E-4</v>
      </c>
      <c r="L2897" s="276">
        <v>2.7224384999999999E-5</v>
      </c>
      <c r="M2897" s="276">
        <v>3.2639667999999998E-5</v>
      </c>
      <c r="N2897" s="276">
        <v>9.8448804000000003E-5</v>
      </c>
      <c r="O2897" s="276">
        <v>3.0379279000000002E-5</v>
      </c>
      <c r="P2897" s="276">
        <v>3.4639473E-6</v>
      </c>
      <c r="Q2897" s="276">
        <v>1.0807145E-5</v>
      </c>
      <c r="R2897" s="276">
        <v>0</v>
      </c>
      <c r="S2897" s="276">
        <v>0</v>
      </c>
      <c r="T2897" s="276">
        <v>0</v>
      </c>
      <c r="U2897" s="276">
        <v>6.5574429E-5</v>
      </c>
      <c r="V2897" s="287"/>
      <c r="W2897" s="28">
        <f t="shared" si="470"/>
        <v>2.5318605185185184E-2</v>
      </c>
      <c r="X2897" s="191">
        <v>0.51173077</v>
      </c>
      <c r="Y2897" s="191">
        <v>0.50840083000000003</v>
      </c>
      <c r="Z2897" s="191">
        <v>1.6108126000000001E-3</v>
      </c>
      <c r="AA2897" s="191">
        <v>2.8945492000000002E-6</v>
      </c>
      <c r="AB2897" s="191">
        <v>5.0374166999999997E-4</v>
      </c>
      <c r="AC2897" s="191">
        <v>1.7332458E-4</v>
      </c>
      <c r="AD2897" s="191">
        <v>1.0391638999999999E-3</v>
      </c>
      <c r="AE2897" s="76">
        <v>3.6219036999999997E-8</v>
      </c>
      <c r="AF2897" s="76">
        <v>1.0040918E-10</v>
      </c>
      <c r="AG2897" s="20">
        <v>3.9384983999999996E-3</v>
      </c>
    </row>
    <row r="2898" spans="2:33" s="149" customFormat="1" x14ac:dyDescent="0.15">
      <c r="B2898" s="157" t="s">
        <v>6798</v>
      </c>
      <c r="C2898" s="148"/>
      <c r="D2898" s="118" t="s">
        <v>26</v>
      </c>
      <c r="E2898" s="201" t="s">
        <v>6799</v>
      </c>
      <c r="F2898" s="276">
        <f t="shared" si="466"/>
        <v>4.1418977211000003E-3</v>
      </c>
      <c r="G2898" s="276">
        <f t="shared" si="467"/>
        <v>1.5747595399999998E-4</v>
      </c>
      <c r="H2898" s="276">
        <f t="shared" si="468"/>
        <v>5.7641435609999999E-4</v>
      </c>
      <c r="I2898" s="276">
        <f t="shared" si="469"/>
        <v>7.4493311000000011E-5</v>
      </c>
      <c r="J2898" s="276">
        <v>3.3335141000000001E-3</v>
      </c>
      <c r="K2898" s="276">
        <v>5.4648469000000003E-4</v>
      </c>
      <c r="L2898" s="276">
        <v>2.6551352999999999E-5</v>
      </c>
      <c r="M2898" s="276">
        <v>3.1832767999999997E-5</v>
      </c>
      <c r="N2898" s="276">
        <v>9.6014913000000003E-5</v>
      </c>
      <c r="O2898" s="276">
        <v>2.9628272999999998E-5</v>
      </c>
      <c r="P2898" s="276">
        <v>3.3783131E-6</v>
      </c>
      <c r="Q2898" s="276">
        <v>1.0539976E-5</v>
      </c>
      <c r="R2898" s="276">
        <v>0</v>
      </c>
      <c r="S2898" s="276">
        <v>0</v>
      </c>
      <c r="T2898" s="276">
        <v>0</v>
      </c>
      <c r="U2898" s="276">
        <v>6.3953335000000006E-5</v>
      </c>
      <c r="V2898" s="287"/>
      <c r="W2898" s="28">
        <f t="shared" si="470"/>
        <v>2.4692697037037036E-2</v>
      </c>
      <c r="X2898" s="191">
        <v>0.49908014000000001</v>
      </c>
      <c r="Y2898" s="191">
        <v>0.49583252</v>
      </c>
      <c r="Z2898" s="191">
        <v>1.5709908E-3</v>
      </c>
      <c r="AA2898" s="191">
        <v>2.8229915E-6</v>
      </c>
      <c r="AB2898" s="191">
        <v>4.9128843000000001E-4</v>
      </c>
      <c r="AC2898" s="191">
        <v>1.6903972999999999E-4</v>
      </c>
      <c r="AD2898" s="191">
        <v>1.0134747999999999E-3</v>
      </c>
      <c r="AE2898" s="76">
        <v>3.5323652000000001E-8</v>
      </c>
      <c r="AF2898" s="76">
        <v>9.7926932000000004E-11</v>
      </c>
      <c r="AG2898" s="20">
        <v>3.8411336999999999E-3</v>
      </c>
    </row>
    <row r="2899" spans="2:33" s="149" customFormat="1" x14ac:dyDescent="0.15">
      <c r="B2899" s="157" t="s">
        <v>6800</v>
      </c>
      <c r="C2899" s="148"/>
      <c r="D2899" s="118" t="s">
        <v>26</v>
      </c>
      <c r="E2899" s="201" t="s">
        <v>6801</v>
      </c>
      <c r="F2899" s="276">
        <f t="shared" si="466"/>
        <v>4.1418977280999998E-3</v>
      </c>
      <c r="G2899" s="276">
        <f t="shared" si="467"/>
        <v>1.57475961E-4</v>
      </c>
      <c r="H2899" s="276">
        <f t="shared" si="468"/>
        <v>5.7641435609999999E-4</v>
      </c>
      <c r="I2899" s="276">
        <f t="shared" si="469"/>
        <v>7.4493311000000011E-5</v>
      </c>
      <c r="J2899" s="276">
        <v>3.3335141000000001E-3</v>
      </c>
      <c r="K2899" s="276">
        <v>5.4648469000000003E-4</v>
      </c>
      <c r="L2899" s="276">
        <v>2.6551352999999999E-5</v>
      </c>
      <c r="M2899" s="276">
        <v>3.1832767999999997E-5</v>
      </c>
      <c r="N2899" s="276">
        <v>9.6014920000000003E-5</v>
      </c>
      <c r="O2899" s="276">
        <v>2.9628272999999998E-5</v>
      </c>
      <c r="P2899" s="276">
        <v>3.3783131E-6</v>
      </c>
      <c r="Q2899" s="276">
        <v>1.0539976E-5</v>
      </c>
      <c r="R2899" s="276">
        <v>0</v>
      </c>
      <c r="S2899" s="276">
        <v>0</v>
      </c>
      <c r="T2899" s="276">
        <v>0</v>
      </c>
      <c r="U2899" s="276">
        <v>6.3953335000000006E-5</v>
      </c>
      <c r="V2899" s="287"/>
      <c r="W2899" s="28">
        <f t="shared" si="470"/>
        <v>2.4692697037037036E-2</v>
      </c>
      <c r="X2899" s="191">
        <v>0.49908014000000001</v>
      </c>
      <c r="Y2899" s="191">
        <v>0.49583252</v>
      </c>
      <c r="Z2899" s="191">
        <v>1.5709908E-3</v>
      </c>
      <c r="AA2899" s="191">
        <v>2.8229915E-6</v>
      </c>
      <c r="AB2899" s="191">
        <v>4.9128843000000001E-4</v>
      </c>
      <c r="AC2899" s="191">
        <v>1.6903972999999999E-4</v>
      </c>
      <c r="AD2899" s="191">
        <v>1.0134747999999999E-3</v>
      </c>
      <c r="AE2899" s="76">
        <v>3.5323652000000001E-8</v>
      </c>
      <c r="AF2899" s="76">
        <v>9.7926932000000004E-11</v>
      </c>
      <c r="AG2899" s="20">
        <v>3.8411336999999999E-3</v>
      </c>
    </row>
    <row r="2900" spans="2:33" s="149" customFormat="1" x14ac:dyDescent="0.15">
      <c r="B2900" s="157" t="s">
        <v>6802</v>
      </c>
      <c r="C2900" s="148"/>
      <c r="D2900" s="118" t="s">
        <v>26</v>
      </c>
      <c r="E2900" s="201" t="s">
        <v>6803</v>
      </c>
      <c r="F2900" s="276">
        <f t="shared" si="466"/>
        <v>5.8721372153999994E-3</v>
      </c>
      <c r="G2900" s="276">
        <f t="shared" si="467"/>
        <v>4.9524365700000001E-4</v>
      </c>
      <c r="H2900" s="276">
        <f t="shared" si="468"/>
        <v>1.0434336404E-3</v>
      </c>
      <c r="I2900" s="276">
        <f t="shared" si="469"/>
        <v>9.183341800000001E-5</v>
      </c>
      <c r="J2900" s="276">
        <v>4.2416264999999998E-3</v>
      </c>
      <c r="K2900" s="276">
        <v>9.9914328000000005E-4</v>
      </c>
      <c r="L2900" s="276">
        <v>3.7047401999999999E-5</v>
      </c>
      <c r="M2900" s="276">
        <v>4.8817236999999999E-5</v>
      </c>
      <c r="N2900" s="276">
        <v>3.8526145000000001E-4</v>
      </c>
      <c r="O2900" s="276">
        <v>6.1164969999999999E-5</v>
      </c>
      <c r="P2900" s="276">
        <v>7.2429583999999998E-6</v>
      </c>
      <c r="Q2900" s="276">
        <v>1.8390831000000002E-5</v>
      </c>
      <c r="R2900" s="276">
        <v>0</v>
      </c>
      <c r="S2900" s="276">
        <v>0</v>
      </c>
      <c r="T2900" s="276">
        <v>0</v>
      </c>
      <c r="U2900" s="276">
        <v>7.3442587000000005E-5</v>
      </c>
      <c r="V2900" s="287"/>
      <c r="W2900" s="28">
        <f t="shared" si="470"/>
        <v>3.1419455555555552E-2</v>
      </c>
      <c r="X2900" s="191">
        <v>0.58009082000000001</v>
      </c>
      <c r="Y2900" s="191">
        <v>0.56621494999999999</v>
      </c>
      <c r="Z2900" s="191">
        <v>6.8092439000000003E-3</v>
      </c>
      <c r="AA2900" s="191">
        <v>1.2743139E-5</v>
      </c>
      <c r="AB2900" s="191">
        <v>1.6412715000000001E-3</v>
      </c>
      <c r="AC2900" s="191">
        <v>6.6304529000000005E-4</v>
      </c>
      <c r="AD2900" s="191">
        <v>4.7495645000000001E-3</v>
      </c>
      <c r="AE2900" s="76">
        <v>5.4820521999999998E-8</v>
      </c>
      <c r="AF2900" s="76">
        <v>1.3333429999999999E-10</v>
      </c>
      <c r="AG2900" s="20">
        <v>4.2325080999999999E-3</v>
      </c>
    </row>
    <row r="2901" spans="2:33" s="149" customFormat="1" x14ac:dyDescent="0.15">
      <c r="B2901" s="157" t="s">
        <v>6804</v>
      </c>
      <c r="C2901" s="148"/>
      <c r="D2901" s="118" t="s">
        <v>26</v>
      </c>
      <c r="E2901" s="201" t="s">
        <v>6805</v>
      </c>
      <c r="F2901" s="276">
        <f t="shared" si="466"/>
        <v>1.1919386367999999E-2</v>
      </c>
      <c r="G2901" s="276">
        <f t="shared" si="467"/>
        <v>9.7251474300000002E-4</v>
      </c>
      <c r="H2901" s="276">
        <f t="shared" si="468"/>
        <v>1.9808617119999998E-3</v>
      </c>
      <c r="I2901" s="276">
        <f t="shared" si="469"/>
        <v>5.9664812999999994E-5</v>
      </c>
      <c r="J2901" s="276">
        <v>8.9063450999999991E-3</v>
      </c>
      <c r="K2901" s="276">
        <v>1.9071610999999999E-3</v>
      </c>
      <c r="L2901" s="276">
        <v>5.9880970999999999E-5</v>
      </c>
      <c r="M2901" s="276">
        <v>8.9856892999999998E-5</v>
      </c>
      <c r="N2901" s="276">
        <v>7.5924220999999995E-4</v>
      </c>
      <c r="O2901" s="276">
        <v>1.2341564E-4</v>
      </c>
      <c r="P2901" s="276">
        <v>1.3819640999999999E-5</v>
      </c>
      <c r="Q2901" s="276">
        <v>3.1169637999999998E-5</v>
      </c>
      <c r="R2901" s="276">
        <v>0</v>
      </c>
      <c r="S2901" s="276">
        <v>0</v>
      </c>
      <c r="T2901" s="276">
        <v>0</v>
      </c>
      <c r="U2901" s="276">
        <v>2.8495174999999999E-5</v>
      </c>
      <c r="V2901" s="287"/>
      <c r="W2901" s="28">
        <f t="shared" si="470"/>
        <v>6.5972926666666654E-2</v>
      </c>
      <c r="X2901" s="191">
        <v>1.1841917</v>
      </c>
      <c r="Y2901" s="191">
        <v>1.1517263</v>
      </c>
      <c r="Z2901" s="191">
        <v>1.3845502000000001E-2</v>
      </c>
      <c r="AA2901" s="191">
        <v>2.5987715999999999E-5</v>
      </c>
      <c r="AB2901" s="191">
        <v>3.2765394999999999E-3</v>
      </c>
      <c r="AC2901" s="191">
        <v>1.5130507E-3</v>
      </c>
      <c r="AD2901" s="191">
        <v>1.3804283000000001E-2</v>
      </c>
      <c r="AE2901" s="76">
        <v>1.1281912999999999E-7</v>
      </c>
      <c r="AF2901" s="76">
        <v>2.7110600000000003E-10</v>
      </c>
      <c r="AG2901" s="20">
        <v>8.6114937000000003E-3</v>
      </c>
    </row>
    <row r="2902" spans="2:33" s="149" customFormat="1" x14ac:dyDescent="0.15">
      <c r="B2902" s="157" t="s">
        <v>6806</v>
      </c>
      <c r="C2902" s="148"/>
      <c r="D2902" s="118" t="s">
        <v>26</v>
      </c>
      <c r="E2902" s="201" t="s">
        <v>6807</v>
      </c>
      <c r="F2902" s="276">
        <f t="shared" si="466"/>
        <v>1.2678861846999999E-2</v>
      </c>
      <c r="G2902" s="276">
        <f t="shared" si="467"/>
        <v>1.0328595369999999E-3</v>
      </c>
      <c r="H2902" s="276">
        <f t="shared" si="468"/>
        <v>2.119618043E-3</v>
      </c>
      <c r="I2902" s="276">
        <f t="shared" si="469"/>
        <v>6.3393866999999999E-5</v>
      </c>
      <c r="J2902" s="276">
        <v>9.4629903999999994E-3</v>
      </c>
      <c r="K2902" s="276">
        <v>2.0397878000000002E-3</v>
      </c>
      <c r="L2902" s="276">
        <v>6.5146872999999997E-5</v>
      </c>
      <c r="M2902" s="276">
        <v>9.5035047000000003E-5</v>
      </c>
      <c r="N2902" s="276">
        <v>8.0669537E-4</v>
      </c>
      <c r="O2902" s="276">
        <v>1.3112911999999999E-4</v>
      </c>
      <c r="P2902" s="276">
        <v>1.468337E-5</v>
      </c>
      <c r="Q2902" s="276">
        <v>3.3117743000000001E-5</v>
      </c>
      <c r="R2902" s="276">
        <v>0</v>
      </c>
      <c r="S2902" s="276">
        <v>0</v>
      </c>
      <c r="T2902" s="276">
        <v>0</v>
      </c>
      <c r="U2902" s="276">
        <v>3.0276123999999999E-5</v>
      </c>
      <c r="V2902" s="287"/>
      <c r="W2902" s="28">
        <f t="shared" si="470"/>
        <v>7.0096225185185171E-2</v>
      </c>
      <c r="X2902" s="191">
        <v>1.2582035</v>
      </c>
      <c r="Y2902" s="191">
        <v>1.2237091</v>
      </c>
      <c r="Z2902" s="191">
        <v>1.4710845E-2</v>
      </c>
      <c r="AA2902" s="191">
        <v>2.7611949999999999E-5</v>
      </c>
      <c r="AB2902" s="191">
        <v>3.4813238E-3</v>
      </c>
      <c r="AC2902" s="191">
        <v>1.607617E-3</v>
      </c>
      <c r="AD2902" s="191">
        <v>1.4667057000000001E-2</v>
      </c>
      <c r="AE2902" s="76">
        <v>1.198825E-7</v>
      </c>
      <c r="AF2902" s="76">
        <v>2.8866014000000002E-10</v>
      </c>
      <c r="AG2902" s="20">
        <v>9.1497107000000008E-3</v>
      </c>
    </row>
    <row r="2903" spans="2:33" s="149" customFormat="1" x14ac:dyDescent="0.15">
      <c r="B2903" s="157" t="s">
        <v>6808</v>
      </c>
      <c r="C2903" s="148"/>
      <c r="D2903" s="118" t="s">
        <v>26</v>
      </c>
      <c r="E2903" s="201" t="s">
        <v>6809</v>
      </c>
      <c r="F2903" s="276">
        <f t="shared" si="466"/>
        <v>1.2814172827999999E-2</v>
      </c>
      <c r="G2903" s="276">
        <f t="shared" si="467"/>
        <v>1.0475171739999999E-3</v>
      </c>
      <c r="H2903" s="276">
        <f t="shared" si="468"/>
        <v>2.1529352850000001E-3</v>
      </c>
      <c r="I2903" s="276">
        <f t="shared" si="469"/>
        <v>6.4061168999999998E-5</v>
      </c>
      <c r="J2903" s="276">
        <v>9.5496591999999995E-3</v>
      </c>
      <c r="K2903" s="276">
        <v>2.0714834E-3</v>
      </c>
      <c r="L2903" s="276">
        <v>6.6613955E-5</v>
      </c>
      <c r="M2903" s="276">
        <v>9.6241923999999996E-5</v>
      </c>
      <c r="N2903" s="276">
        <v>8.187658E-4</v>
      </c>
      <c r="O2903" s="276">
        <v>1.3250944999999999E-4</v>
      </c>
      <c r="P2903" s="276">
        <v>1.4837929999999999E-5</v>
      </c>
      <c r="Q2903" s="276">
        <v>3.3466348E-5</v>
      </c>
      <c r="R2903" s="276">
        <v>0</v>
      </c>
      <c r="S2903" s="276">
        <v>0</v>
      </c>
      <c r="T2903" s="276">
        <v>0</v>
      </c>
      <c r="U2903" s="276">
        <v>3.0594820999999998E-5</v>
      </c>
      <c r="V2903" s="287"/>
      <c r="W2903" s="28">
        <f t="shared" si="470"/>
        <v>7.0738216296296286E-2</v>
      </c>
      <c r="X2903" s="191">
        <v>1.2714479000000001</v>
      </c>
      <c r="Y2903" s="191">
        <v>1.2365904000000001</v>
      </c>
      <c r="Z2903" s="191">
        <v>1.4865695E-2</v>
      </c>
      <c r="AA2903" s="191">
        <v>2.7902600999999999E-5</v>
      </c>
      <c r="AB2903" s="191">
        <v>3.5179690000000001E-3</v>
      </c>
      <c r="AC2903" s="191">
        <v>1.6245391E-3</v>
      </c>
      <c r="AD2903" s="191">
        <v>1.4821434E-2</v>
      </c>
      <c r="AE2903" s="76">
        <v>1.2109367000000001E-7</v>
      </c>
      <c r="AF2903" s="76">
        <v>2.9182300000000001E-10</v>
      </c>
      <c r="AG2903" s="20">
        <v>9.2460248000000005E-3</v>
      </c>
    </row>
    <row r="2904" spans="2:33" s="149" customFormat="1" x14ac:dyDescent="0.15">
      <c r="B2904" s="157" t="s">
        <v>6810</v>
      </c>
      <c r="C2904" s="148"/>
      <c r="D2904" s="118" t="s">
        <v>26</v>
      </c>
      <c r="E2904" s="201" t="s">
        <v>6811</v>
      </c>
      <c r="F2904" s="276">
        <f t="shared" si="466"/>
        <v>1.3566864233000001E-2</v>
      </c>
      <c r="G2904" s="276">
        <f t="shared" si="467"/>
        <v>1.1081047200000001E-3</v>
      </c>
      <c r="H2904" s="276">
        <f t="shared" si="468"/>
        <v>2.3024635060000004E-3</v>
      </c>
      <c r="I2904" s="276">
        <f t="shared" si="469"/>
        <v>6.8310007000000001E-5</v>
      </c>
      <c r="J2904" s="276">
        <v>1.0087986E-2</v>
      </c>
      <c r="K2904" s="276">
        <v>2.2131906000000001E-3</v>
      </c>
      <c r="L2904" s="276">
        <v>7.3542551000000002E-5</v>
      </c>
      <c r="M2904" s="276">
        <v>1.0535638E-4</v>
      </c>
      <c r="N2904" s="276">
        <v>8.6155444999999999E-4</v>
      </c>
      <c r="O2904" s="276">
        <v>1.4119389000000001E-4</v>
      </c>
      <c r="P2904" s="276">
        <v>1.5730355000000001E-5</v>
      </c>
      <c r="Q2904" s="276">
        <v>3.5843446000000002E-5</v>
      </c>
      <c r="R2904" s="276">
        <v>0</v>
      </c>
      <c r="S2904" s="276">
        <v>0</v>
      </c>
      <c r="T2904" s="276">
        <v>0</v>
      </c>
      <c r="U2904" s="276">
        <v>3.2466560999999998E-5</v>
      </c>
      <c r="V2904" s="287"/>
      <c r="W2904" s="28">
        <f t="shared" si="470"/>
        <v>7.4725822222222224E-2</v>
      </c>
      <c r="X2904" s="191">
        <v>1.3567524</v>
      </c>
      <c r="Y2904" s="191">
        <v>1.3056426000000001</v>
      </c>
      <c r="Z2904" s="191">
        <v>1.6061249E-2</v>
      </c>
      <c r="AA2904" s="191">
        <v>2.9503732000000001E-5</v>
      </c>
      <c r="AB2904" s="191">
        <v>3.8708744E-3</v>
      </c>
      <c r="AC2904" s="191">
        <v>2.2351519000000002E-3</v>
      </c>
      <c r="AD2904" s="191">
        <v>2.8913014000000001E-2</v>
      </c>
      <c r="AE2904" s="76">
        <v>1.2800207E-7</v>
      </c>
      <c r="AF2904" s="76">
        <v>3.1058878E-10</v>
      </c>
      <c r="AG2904" s="20">
        <v>9.7621905999999998E-3</v>
      </c>
    </row>
    <row r="2905" spans="2:33" s="149" customFormat="1" x14ac:dyDescent="0.15">
      <c r="B2905" s="157" t="s">
        <v>6812</v>
      </c>
      <c r="C2905" s="148"/>
      <c r="D2905" s="118" t="s">
        <v>26</v>
      </c>
      <c r="E2905" s="201" t="s">
        <v>6813</v>
      </c>
      <c r="F2905" s="276">
        <f t="shared" si="466"/>
        <v>4.1418979420999999E-3</v>
      </c>
      <c r="G2905" s="276">
        <f t="shared" si="467"/>
        <v>1.5747595399999998E-4</v>
      </c>
      <c r="H2905" s="276">
        <f t="shared" si="468"/>
        <v>5.7641437709999991E-4</v>
      </c>
      <c r="I2905" s="276">
        <f t="shared" si="469"/>
        <v>7.4493311000000011E-5</v>
      </c>
      <c r="J2905" s="276">
        <v>3.3335143000000002E-3</v>
      </c>
      <c r="K2905" s="276">
        <v>5.4648470999999995E-4</v>
      </c>
      <c r="L2905" s="276">
        <v>2.6551353999999999E-5</v>
      </c>
      <c r="M2905" s="276">
        <v>3.1832767999999997E-5</v>
      </c>
      <c r="N2905" s="276">
        <v>9.6014913000000003E-5</v>
      </c>
      <c r="O2905" s="276">
        <v>2.9628272999999998E-5</v>
      </c>
      <c r="P2905" s="276">
        <v>3.3783131E-6</v>
      </c>
      <c r="Q2905" s="276">
        <v>1.0539976E-5</v>
      </c>
      <c r="R2905" s="276">
        <v>0</v>
      </c>
      <c r="S2905" s="276">
        <v>0</v>
      </c>
      <c r="T2905" s="276">
        <v>0</v>
      </c>
      <c r="U2905" s="276">
        <v>6.3953335000000006E-5</v>
      </c>
      <c r="V2905" s="287"/>
      <c r="W2905" s="28">
        <f t="shared" si="470"/>
        <v>2.4692698518518519E-2</v>
      </c>
      <c r="X2905" s="191">
        <v>0.49908014000000001</v>
      </c>
      <c r="Y2905" s="191">
        <v>0.49583252</v>
      </c>
      <c r="Z2905" s="191">
        <v>1.5709908E-3</v>
      </c>
      <c r="AA2905" s="191">
        <v>2.8229915E-6</v>
      </c>
      <c r="AB2905" s="191">
        <v>4.9128843000000001E-4</v>
      </c>
      <c r="AC2905" s="191">
        <v>1.6903972999999999E-4</v>
      </c>
      <c r="AD2905" s="191">
        <v>1.0134747999999999E-3</v>
      </c>
      <c r="AE2905" s="76">
        <v>3.5323654000000001E-8</v>
      </c>
      <c r="AF2905" s="76">
        <v>9.7926937999999995E-11</v>
      </c>
      <c r="AG2905" s="20">
        <v>3.8411336999999999E-3</v>
      </c>
    </row>
    <row r="2906" spans="2:33" s="149" customFormat="1" x14ac:dyDescent="0.15">
      <c r="B2906" s="157" t="s">
        <v>6814</v>
      </c>
      <c r="C2906" s="148"/>
      <c r="D2906" s="118" t="s">
        <v>26</v>
      </c>
      <c r="E2906" s="201" t="s">
        <v>6815</v>
      </c>
      <c r="F2906" s="276">
        <f t="shared" si="466"/>
        <v>3.9991344582000002E-3</v>
      </c>
      <c r="G2906" s="276">
        <f t="shared" si="467"/>
        <v>1.8570092199999999E-4</v>
      </c>
      <c r="H2906" s="276">
        <f t="shared" si="468"/>
        <v>4.5880602230000003E-4</v>
      </c>
      <c r="I2906" s="276">
        <f t="shared" si="469"/>
        <v>1.7546113900000001E-5</v>
      </c>
      <c r="J2906" s="276">
        <v>3.3370814000000001E-3</v>
      </c>
      <c r="K2906" s="276">
        <v>4.3285382E-4</v>
      </c>
      <c r="L2906" s="276">
        <v>2.2408786E-5</v>
      </c>
      <c r="M2906" s="276">
        <v>2.8190317E-5</v>
      </c>
      <c r="N2906" s="276">
        <v>1.2400424E-4</v>
      </c>
      <c r="O2906" s="276">
        <v>3.3506364999999999E-5</v>
      </c>
      <c r="P2906" s="276">
        <v>3.5434163000000001E-6</v>
      </c>
      <c r="Q2906" s="276">
        <v>1.0300205E-5</v>
      </c>
      <c r="R2906" s="276">
        <v>0</v>
      </c>
      <c r="S2906" s="276">
        <v>0</v>
      </c>
      <c r="T2906" s="276">
        <v>0</v>
      </c>
      <c r="U2906" s="276">
        <v>7.2459089E-6</v>
      </c>
      <c r="V2906" s="287"/>
      <c r="W2906" s="28">
        <f t="shared" si="470"/>
        <v>2.471912148148148E-2</v>
      </c>
      <c r="X2906" s="191">
        <v>0.45073054000000001</v>
      </c>
      <c r="Y2906" s="191">
        <v>0.44241267000000001</v>
      </c>
      <c r="Z2906" s="191">
        <v>5.8799641999999997E-3</v>
      </c>
      <c r="AA2906" s="191">
        <v>3.3227509E-6</v>
      </c>
      <c r="AB2906" s="191">
        <v>6.1570316999999997E-4</v>
      </c>
      <c r="AC2906" s="191">
        <v>2.2914364E-4</v>
      </c>
      <c r="AD2906" s="191">
        <v>1.5897341E-3</v>
      </c>
      <c r="AE2906" s="76">
        <v>3.4674791000000001E-8</v>
      </c>
      <c r="AF2906" s="76">
        <v>9.7081950999999998E-11</v>
      </c>
      <c r="AG2906" s="20">
        <v>3.4050669999999999E-3</v>
      </c>
    </row>
    <row r="2907" spans="2:33" s="149" customFormat="1" x14ac:dyDescent="0.15">
      <c r="B2907" s="157" t="s">
        <v>6816</v>
      </c>
      <c r="C2907" s="148"/>
      <c r="D2907" s="118" t="s">
        <v>26</v>
      </c>
      <c r="E2907" s="201" t="s">
        <v>6817</v>
      </c>
      <c r="F2907" s="276">
        <f t="shared" si="466"/>
        <v>4.3831037624999999E-3</v>
      </c>
      <c r="G2907" s="276">
        <f t="shared" si="467"/>
        <v>2.0862089599999999E-4</v>
      </c>
      <c r="H2907" s="276">
        <f t="shared" si="468"/>
        <v>5.0493318309999995E-4</v>
      </c>
      <c r="I2907" s="276">
        <f t="shared" si="469"/>
        <v>2.0341883399999999E-5</v>
      </c>
      <c r="J2907" s="276">
        <v>3.6492078000000001E-3</v>
      </c>
      <c r="K2907" s="276">
        <v>4.7634514000000002E-4</v>
      </c>
      <c r="L2907" s="276">
        <v>2.4621418E-5</v>
      </c>
      <c r="M2907" s="276">
        <v>3.0872868E-5</v>
      </c>
      <c r="N2907" s="276">
        <v>1.3875825999999999E-4</v>
      </c>
      <c r="O2907" s="276">
        <v>3.8989768000000003E-5</v>
      </c>
      <c r="P2907" s="276">
        <v>3.9666251000000003E-6</v>
      </c>
      <c r="Q2907" s="276">
        <v>1.2246955999999999E-5</v>
      </c>
      <c r="R2907" s="276">
        <v>0</v>
      </c>
      <c r="S2907" s="276">
        <v>0</v>
      </c>
      <c r="T2907" s="276">
        <v>0</v>
      </c>
      <c r="U2907" s="276">
        <v>8.0949273999999996E-6</v>
      </c>
      <c r="V2907" s="287"/>
      <c r="W2907" s="28">
        <f t="shared" si="470"/>
        <v>2.7031168888888887E-2</v>
      </c>
      <c r="X2907" s="191">
        <v>0.49262081000000002</v>
      </c>
      <c r="Y2907" s="191">
        <v>0.48337099</v>
      </c>
      <c r="Z2907" s="191">
        <v>6.4965585999999997E-3</v>
      </c>
      <c r="AA2907" s="191">
        <v>3.7155347999999999E-6</v>
      </c>
      <c r="AB2907" s="191">
        <v>7.2317447999999996E-4</v>
      </c>
      <c r="AC2907" s="191">
        <v>2.5688396999999999E-4</v>
      </c>
      <c r="AD2907" s="191">
        <v>1.769484E-3</v>
      </c>
      <c r="AE2907" s="76">
        <v>3.8013016000000003E-8</v>
      </c>
      <c r="AF2907" s="76">
        <v>1.0626399000000001E-10</v>
      </c>
      <c r="AG2907" s="20">
        <v>3.7176015999999998E-3</v>
      </c>
    </row>
    <row r="2908" spans="2:33" s="149" customFormat="1" x14ac:dyDescent="0.15">
      <c r="B2908" s="157" t="s">
        <v>6818</v>
      </c>
      <c r="C2908" s="148"/>
      <c r="D2908" s="118" t="s">
        <v>26</v>
      </c>
      <c r="E2908" s="201" t="s">
        <v>6819</v>
      </c>
      <c r="F2908" s="276">
        <f t="shared" si="466"/>
        <v>4.1724886114000003E-3</v>
      </c>
      <c r="G2908" s="276">
        <f t="shared" si="467"/>
        <v>1.9541846700000002E-4</v>
      </c>
      <c r="H2908" s="276">
        <f t="shared" si="468"/>
        <v>4.7936789970000001E-4</v>
      </c>
      <c r="I2908" s="276">
        <f t="shared" si="469"/>
        <v>1.8671744700000001E-5</v>
      </c>
      <c r="J2908" s="276">
        <v>3.4790304999999999E-3</v>
      </c>
      <c r="K2908" s="276">
        <v>4.5224646000000001E-4</v>
      </c>
      <c r="L2908" s="276">
        <v>2.3397948999999999E-5</v>
      </c>
      <c r="M2908" s="276">
        <v>2.9404491000000002E-5</v>
      </c>
      <c r="N2908" s="276">
        <v>1.3032271E-4</v>
      </c>
      <c r="O2908" s="276">
        <v>3.5691266000000002E-5</v>
      </c>
      <c r="P2908" s="276">
        <v>3.7234907000000002E-6</v>
      </c>
      <c r="Q2908" s="276">
        <v>1.1060899999999999E-5</v>
      </c>
      <c r="R2908" s="276">
        <v>0</v>
      </c>
      <c r="S2908" s="276">
        <v>0</v>
      </c>
      <c r="T2908" s="276">
        <v>0</v>
      </c>
      <c r="U2908" s="276">
        <v>7.6108447E-6</v>
      </c>
      <c r="V2908" s="287"/>
      <c r="W2908" s="28">
        <f t="shared" si="470"/>
        <v>2.5770596296296293E-2</v>
      </c>
      <c r="X2908" s="191">
        <v>0.46981361999999999</v>
      </c>
      <c r="Y2908" s="191">
        <v>0.46109062000000001</v>
      </c>
      <c r="Z2908" s="191">
        <v>6.1523209999999997E-3</v>
      </c>
      <c r="AA2908" s="191">
        <v>3.4915988E-6</v>
      </c>
      <c r="AB2908" s="191">
        <v>6.5850698999999995E-4</v>
      </c>
      <c r="AC2908" s="191">
        <v>2.4099721000000001E-4</v>
      </c>
      <c r="AD2908" s="191">
        <v>1.6676789E-3</v>
      </c>
      <c r="AE2908" s="76">
        <v>3.618086E-8</v>
      </c>
      <c r="AF2908" s="76">
        <v>1.0124463E-10</v>
      </c>
      <c r="AG2908" s="20">
        <v>3.5479206000000002E-3</v>
      </c>
    </row>
    <row r="2909" spans="2:33" s="149" customFormat="1" x14ac:dyDescent="0.15">
      <c r="B2909" s="157" t="s">
        <v>6820</v>
      </c>
      <c r="C2909" s="148"/>
      <c r="D2909" s="118" t="s">
        <v>26</v>
      </c>
      <c r="E2909" s="201" t="s">
        <v>6821</v>
      </c>
      <c r="F2909" s="276">
        <f t="shared" si="466"/>
        <v>7.3513695950000006E-3</v>
      </c>
      <c r="G2909" s="276">
        <f t="shared" si="467"/>
        <v>5.3972223400000001E-4</v>
      </c>
      <c r="H2909" s="276">
        <f t="shared" si="468"/>
        <v>8.0697928999999991E-4</v>
      </c>
      <c r="I2909" s="276">
        <f t="shared" si="469"/>
        <v>1.2478277099999999E-4</v>
      </c>
      <c r="J2909" s="276">
        <v>5.8798853000000002E-3</v>
      </c>
      <c r="K2909" s="276">
        <v>7.6470187999999996E-4</v>
      </c>
      <c r="L2909" s="276">
        <v>3.2221283000000003E-5</v>
      </c>
      <c r="M2909" s="276">
        <v>3.0022368000000002E-5</v>
      </c>
      <c r="N2909" s="276">
        <v>4.3922602E-4</v>
      </c>
      <c r="O2909" s="276">
        <v>7.0473845999999995E-5</v>
      </c>
      <c r="P2909" s="276">
        <v>1.0056127000000001E-5</v>
      </c>
      <c r="Q2909" s="276">
        <v>2.3863831000000002E-5</v>
      </c>
      <c r="R2909" s="276">
        <v>0</v>
      </c>
      <c r="S2909" s="276">
        <v>0</v>
      </c>
      <c r="T2909" s="276">
        <v>0</v>
      </c>
      <c r="U2909" s="276">
        <v>1.0091894E-4</v>
      </c>
      <c r="V2909" s="287"/>
      <c r="W2909" s="28">
        <f t="shared" si="470"/>
        <v>4.3554705925925925E-2</v>
      </c>
      <c r="X2909" s="191">
        <v>0.83405686999999995</v>
      </c>
      <c r="Y2909" s="191">
        <v>0.80366795999999996</v>
      </c>
      <c r="Z2909" s="191">
        <v>2.4126583E-2</v>
      </c>
      <c r="AA2909" s="191">
        <v>5.1042211000000001E-6</v>
      </c>
      <c r="AB2909" s="191">
        <v>6.7787437000000001E-4</v>
      </c>
      <c r="AC2909" s="191">
        <v>2.0227902000000001E-4</v>
      </c>
      <c r="AD2909" s="191">
        <v>5.3770742E-3</v>
      </c>
      <c r="AE2909" s="76">
        <v>6.6257538000000002E-8</v>
      </c>
      <c r="AF2909" s="76">
        <v>1.7077233000000001E-10</v>
      </c>
      <c r="AG2909" s="20">
        <v>6.1112262000000001E-3</v>
      </c>
    </row>
    <row r="2910" spans="2:33" s="149" customFormat="1" x14ac:dyDescent="0.15">
      <c r="B2910" s="157" t="s">
        <v>6822</v>
      </c>
      <c r="C2910" s="148"/>
      <c r="D2910" s="118" t="s">
        <v>26</v>
      </c>
      <c r="E2910" s="201" t="s">
        <v>6823</v>
      </c>
      <c r="F2910" s="276">
        <f t="shared" si="466"/>
        <v>3.0962865238999999E-3</v>
      </c>
      <c r="G2910" s="276">
        <f t="shared" si="467"/>
        <v>1.7104738599999999E-4</v>
      </c>
      <c r="H2910" s="276">
        <f t="shared" si="468"/>
        <v>2.8039608759999998E-4</v>
      </c>
      <c r="I2910" s="276">
        <f t="shared" si="469"/>
        <v>5.5981250300000004E-5</v>
      </c>
      <c r="J2910" s="276">
        <v>2.5888617999999999E-3</v>
      </c>
      <c r="K2910" s="276">
        <v>2.6658896000000002E-4</v>
      </c>
      <c r="L2910" s="276">
        <v>1.073004E-5</v>
      </c>
      <c r="M2910" s="276">
        <v>1.0536851999999999E-5</v>
      </c>
      <c r="N2910" s="276">
        <v>1.3547670000000001E-4</v>
      </c>
      <c r="O2910" s="276">
        <v>2.5033834E-5</v>
      </c>
      <c r="P2910" s="276">
        <v>3.0770876000000001E-6</v>
      </c>
      <c r="Q2910" s="276">
        <v>9.5141673000000007E-6</v>
      </c>
      <c r="R2910" s="276">
        <v>0</v>
      </c>
      <c r="S2910" s="276">
        <v>0</v>
      </c>
      <c r="T2910" s="276">
        <v>0</v>
      </c>
      <c r="U2910" s="276">
        <v>4.6467083000000001E-5</v>
      </c>
      <c r="V2910" s="287"/>
      <c r="W2910" s="28">
        <f t="shared" si="470"/>
        <v>1.9176754074074071E-2</v>
      </c>
      <c r="X2910" s="191">
        <v>0.40935453999999999</v>
      </c>
      <c r="Y2910" s="191">
        <v>0.40008549999999998</v>
      </c>
      <c r="Z2910" s="191">
        <v>6.5051279999999998E-3</v>
      </c>
      <c r="AA2910" s="191">
        <v>2.5382487000000002E-6</v>
      </c>
      <c r="AB2910" s="191">
        <v>4.0010177E-4</v>
      </c>
      <c r="AC2910" s="191">
        <v>1.6593120000000001E-4</v>
      </c>
      <c r="AD2910" s="191">
        <v>2.1953442999999998E-3</v>
      </c>
      <c r="AE2910" s="76">
        <v>2.7046764000000001E-8</v>
      </c>
      <c r="AF2910" s="76">
        <v>7.2390108000000006E-11</v>
      </c>
      <c r="AG2910" s="20">
        <v>3.0763412999999999E-3</v>
      </c>
    </row>
    <row r="2911" spans="2:33" s="149" customFormat="1" x14ac:dyDescent="0.15">
      <c r="B2911" s="157" t="s">
        <v>6824</v>
      </c>
      <c r="C2911" s="148"/>
      <c r="D2911" s="118" t="s">
        <v>26</v>
      </c>
      <c r="E2911" s="201" t="s">
        <v>6825</v>
      </c>
      <c r="F2911" s="276">
        <f t="shared" si="466"/>
        <v>4.1221720465000004E-3</v>
      </c>
      <c r="G2911" s="276">
        <f t="shared" si="467"/>
        <v>2.32105449E-4</v>
      </c>
      <c r="H2911" s="276">
        <f t="shared" si="468"/>
        <v>4.0113890350000002E-4</v>
      </c>
      <c r="I2911" s="276">
        <f t="shared" si="469"/>
        <v>7.4114794000000001E-5</v>
      </c>
      <c r="J2911" s="276">
        <v>3.4148129E-3</v>
      </c>
      <c r="K2911" s="276">
        <v>3.7933553000000001E-4</v>
      </c>
      <c r="L2911" s="276">
        <v>1.7461125E-5</v>
      </c>
      <c r="M2911" s="276">
        <v>1.6089851999999999E-5</v>
      </c>
      <c r="N2911" s="276">
        <v>1.8140720000000001E-4</v>
      </c>
      <c r="O2911" s="276">
        <v>3.4608396999999997E-5</v>
      </c>
      <c r="P2911" s="276">
        <v>4.3422484999999999E-6</v>
      </c>
      <c r="Q2911" s="276">
        <v>1.2707393000000001E-5</v>
      </c>
      <c r="R2911" s="276">
        <v>0</v>
      </c>
      <c r="S2911" s="276">
        <v>0</v>
      </c>
      <c r="T2911" s="276">
        <v>0</v>
      </c>
      <c r="U2911" s="276">
        <v>6.1407401E-5</v>
      </c>
      <c r="V2911" s="287"/>
      <c r="W2911" s="28">
        <f t="shared" si="470"/>
        <v>2.529491037037037E-2</v>
      </c>
      <c r="X2911" s="191">
        <v>0.53957641999999995</v>
      </c>
      <c r="Y2911" s="191">
        <v>0.52728081999999998</v>
      </c>
      <c r="Z2911" s="191">
        <v>8.6037305000000001E-3</v>
      </c>
      <c r="AA2911" s="191">
        <v>3.3655723999999998E-6</v>
      </c>
      <c r="AB2911" s="191">
        <v>5.5458704999999996E-4</v>
      </c>
      <c r="AC2911" s="191">
        <v>2.1983228000000001E-4</v>
      </c>
      <c r="AD2911" s="191">
        <v>2.9140853E-3</v>
      </c>
      <c r="AE2911" s="76">
        <v>3.5820017000000001E-8</v>
      </c>
      <c r="AF2911" s="76">
        <v>9.6772263999999994E-11</v>
      </c>
      <c r="AG2911" s="20">
        <v>4.0534964000000003E-3</v>
      </c>
    </row>
    <row r="2912" spans="2:33" s="149" customFormat="1" x14ac:dyDescent="0.15">
      <c r="B2912" s="157" t="s">
        <v>6826</v>
      </c>
      <c r="C2912" s="148"/>
      <c r="D2912" s="118" t="s">
        <v>26</v>
      </c>
      <c r="E2912" s="201" t="s">
        <v>6827</v>
      </c>
      <c r="F2912" s="276">
        <f t="shared" si="466"/>
        <v>2.89127736112E-3</v>
      </c>
      <c r="G2912" s="276">
        <f t="shared" si="467"/>
        <v>8.0061623999999992E-5</v>
      </c>
      <c r="H2912" s="276">
        <f t="shared" si="468"/>
        <v>1.0641775462E-4</v>
      </c>
      <c r="I2912" s="276">
        <f t="shared" si="469"/>
        <v>5.9684482500000003E-5</v>
      </c>
      <c r="J2912" s="276">
        <v>2.6451134999999999E-3</v>
      </c>
      <c r="K2912" s="276">
        <v>9.6333495000000002E-5</v>
      </c>
      <c r="L2912" s="276">
        <v>9.2577387999999996E-6</v>
      </c>
      <c r="M2912" s="276">
        <v>1.0150506E-5</v>
      </c>
      <c r="N2912" s="276">
        <v>5.1088852E-5</v>
      </c>
      <c r="O2912" s="276">
        <v>1.8822266000000001E-5</v>
      </c>
      <c r="P2912" s="276">
        <v>8.2652081999999998E-7</v>
      </c>
      <c r="Q2912" s="276">
        <v>8.9540054999999994E-6</v>
      </c>
      <c r="R2912" s="276">
        <v>0</v>
      </c>
      <c r="S2912" s="276">
        <v>0</v>
      </c>
      <c r="T2912" s="276">
        <v>0</v>
      </c>
      <c r="U2912" s="276">
        <v>5.0730477000000002E-5</v>
      </c>
      <c r="V2912" s="287"/>
      <c r="W2912" s="28">
        <f t="shared" si="470"/>
        <v>1.959343333333333E-2</v>
      </c>
      <c r="X2912" s="191">
        <v>0.45174917999999997</v>
      </c>
      <c r="Y2912" s="191">
        <v>0.44648722000000002</v>
      </c>
      <c r="Z2912" s="191">
        <v>9.5216403000000002E-4</v>
      </c>
      <c r="AA2912" s="191">
        <v>1.4837277999999999E-6</v>
      </c>
      <c r="AB2912" s="191">
        <v>2.8502189999999998E-4</v>
      </c>
      <c r="AC2912" s="191">
        <v>1.4018631E-4</v>
      </c>
      <c r="AD2912" s="191">
        <v>3.8831006000000002E-3</v>
      </c>
      <c r="AE2912" s="76">
        <v>2.2855451E-8</v>
      </c>
      <c r="AF2912" s="76">
        <v>6.9040103999999997E-11</v>
      </c>
      <c r="AG2912" s="20">
        <v>3.4926744E-3</v>
      </c>
    </row>
    <row r="2913" spans="2:33" s="149" customFormat="1" x14ac:dyDescent="0.15">
      <c r="B2913" s="157" t="s">
        <v>6828</v>
      </c>
      <c r="C2913" s="148"/>
      <c r="D2913" s="118" t="s">
        <v>26</v>
      </c>
      <c r="E2913" s="201" t="s">
        <v>6829</v>
      </c>
      <c r="F2913" s="276">
        <f t="shared" si="466"/>
        <v>3.3399521071999999E-3</v>
      </c>
      <c r="G2913" s="276">
        <f t="shared" si="467"/>
        <v>9.8515149000000002E-5</v>
      </c>
      <c r="H2913" s="276">
        <f t="shared" si="468"/>
        <v>1.550543852E-4</v>
      </c>
      <c r="I2913" s="276">
        <f t="shared" si="469"/>
        <v>6.8378573000000002E-5</v>
      </c>
      <c r="J2913" s="276">
        <v>3.0180039999999999E-3</v>
      </c>
      <c r="K2913" s="276">
        <v>1.3974353E-4</v>
      </c>
      <c r="L2913" s="276">
        <v>1.4060781000000001E-5</v>
      </c>
      <c r="M2913" s="276">
        <v>1.3897042000000001E-5</v>
      </c>
      <c r="N2913" s="276">
        <v>6.1443409000000007E-5</v>
      </c>
      <c r="O2913" s="276">
        <v>2.3174698000000001E-5</v>
      </c>
      <c r="P2913" s="276">
        <v>1.2500741999999999E-6</v>
      </c>
      <c r="Q2913" s="276">
        <v>1.0385488E-5</v>
      </c>
      <c r="R2913" s="276">
        <v>0</v>
      </c>
      <c r="S2913" s="276">
        <v>0</v>
      </c>
      <c r="T2913" s="276">
        <v>0</v>
      </c>
      <c r="U2913" s="276">
        <v>5.7993084999999998E-5</v>
      </c>
      <c r="V2913" s="287"/>
      <c r="W2913" s="28">
        <f t="shared" si="470"/>
        <v>2.2355585185185184E-2</v>
      </c>
      <c r="X2913" s="191">
        <v>0.51492156</v>
      </c>
      <c r="Y2913" s="191">
        <v>0.50883043999999999</v>
      </c>
      <c r="Z2913" s="191">
        <v>1.1300203999999999E-3</v>
      </c>
      <c r="AA2913" s="191">
        <v>1.7151194E-6</v>
      </c>
      <c r="AB2913" s="191">
        <v>3.5395159E-4</v>
      </c>
      <c r="AC2913" s="191">
        <v>1.6106339000000001E-4</v>
      </c>
      <c r="AD2913" s="191">
        <v>4.4443705000000002E-3</v>
      </c>
      <c r="AE2913" s="76">
        <v>2.6245800000000001E-8</v>
      </c>
      <c r="AF2913" s="76">
        <v>8.0147982999999995E-11</v>
      </c>
      <c r="AG2913" s="20">
        <v>3.9793129000000003E-3</v>
      </c>
    </row>
    <row r="2914" spans="2:33" s="149" customFormat="1" x14ac:dyDescent="0.15">
      <c r="B2914" s="157" t="s">
        <v>6830</v>
      </c>
      <c r="C2914" s="148"/>
      <c r="D2914" s="118" t="s">
        <v>26</v>
      </c>
      <c r="E2914" s="201" t="s">
        <v>6831</v>
      </c>
      <c r="F2914" s="276">
        <f t="shared" si="466"/>
        <v>4.2714370763999995E-3</v>
      </c>
      <c r="G2914" s="276">
        <f t="shared" si="467"/>
        <v>2.1531843900000002E-4</v>
      </c>
      <c r="H2914" s="276">
        <f t="shared" si="468"/>
        <v>4.019413604E-4</v>
      </c>
      <c r="I2914" s="276">
        <f t="shared" si="469"/>
        <v>7.773177699999999E-5</v>
      </c>
      <c r="J2914" s="276">
        <v>3.5764454999999999E-3</v>
      </c>
      <c r="K2914" s="276">
        <v>3.7867781999999998E-4</v>
      </c>
      <c r="L2914" s="276">
        <v>1.8567848999999999E-5</v>
      </c>
      <c r="M2914" s="276">
        <v>1.7098819000000002E-5</v>
      </c>
      <c r="N2914" s="276">
        <v>1.6346949000000001E-4</v>
      </c>
      <c r="O2914" s="276">
        <v>3.475013E-5</v>
      </c>
      <c r="P2914" s="276">
        <v>4.6956913999999999E-6</v>
      </c>
      <c r="Q2914" s="276">
        <v>1.3052682E-5</v>
      </c>
      <c r="R2914" s="276">
        <v>0</v>
      </c>
      <c r="S2914" s="276">
        <v>0</v>
      </c>
      <c r="T2914" s="276">
        <v>0</v>
      </c>
      <c r="U2914" s="276">
        <v>6.4679094999999995E-5</v>
      </c>
      <c r="V2914" s="287"/>
      <c r="W2914" s="28">
        <f t="shared" si="470"/>
        <v>2.6492188888888886E-2</v>
      </c>
      <c r="X2914" s="191">
        <v>0.55397949000000002</v>
      </c>
      <c r="Y2914" s="191">
        <v>0.54298612000000002</v>
      </c>
      <c r="Z2914" s="191">
        <v>7.6785029000000001E-3</v>
      </c>
      <c r="AA2914" s="191">
        <v>2.9600602999999998E-6</v>
      </c>
      <c r="AB2914" s="191">
        <v>5.1595649000000003E-4</v>
      </c>
      <c r="AC2914" s="191">
        <v>1.8403080000000001E-4</v>
      </c>
      <c r="AD2914" s="191">
        <v>2.6119162999999998E-3</v>
      </c>
      <c r="AE2914" s="76">
        <v>3.6653072999999998E-8</v>
      </c>
      <c r="AF2914" s="76">
        <v>1.0056445E-10</v>
      </c>
      <c r="AG2914" s="20">
        <v>4.1786085000000001E-3</v>
      </c>
    </row>
    <row r="2915" spans="2:33" s="149" customFormat="1" x14ac:dyDescent="0.15">
      <c r="B2915" s="157" t="s">
        <v>6832</v>
      </c>
      <c r="C2915" s="148"/>
      <c r="D2915" s="118" t="s">
        <v>26</v>
      </c>
      <c r="E2915" s="201" t="s">
        <v>6833</v>
      </c>
      <c r="F2915" s="276">
        <f t="shared" si="466"/>
        <v>3.4614945236E-3</v>
      </c>
      <c r="G2915" s="276">
        <f t="shared" si="467"/>
        <v>1.6304124900000001E-4</v>
      </c>
      <c r="H2915" s="276">
        <f t="shared" si="468"/>
        <v>4.539778756E-4</v>
      </c>
      <c r="I2915" s="276">
        <f t="shared" si="469"/>
        <v>5.9576999E-5</v>
      </c>
      <c r="J2915" s="276">
        <v>2.7848984000000002E-3</v>
      </c>
      <c r="K2915" s="276">
        <v>4.3450458000000001E-4</v>
      </c>
      <c r="L2915" s="276">
        <v>1.3534744E-5</v>
      </c>
      <c r="M2915" s="276">
        <v>1.2911634999999999E-5</v>
      </c>
      <c r="N2915" s="276">
        <v>1.184988E-4</v>
      </c>
      <c r="O2915" s="276">
        <v>3.1630814E-5</v>
      </c>
      <c r="P2915" s="276">
        <v>5.9385516E-6</v>
      </c>
      <c r="Q2915" s="276">
        <v>1.2069503999999999E-5</v>
      </c>
      <c r="R2915" s="276">
        <v>0</v>
      </c>
      <c r="S2915" s="276">
        <v>0</v>
      </c>
      <c r="T2915" s="276">
        <v>0</v>
      </c>
      <c r="U2915" s="276">
        <v>4.7507494999999998E-5</v>
      </c>
      <c r="V2915" s="287"/>
      <c r="W2915" s="28">
        <f t="shared" si="470"/>
        <v>2.0628877037037037E-2</v>
      </c>
      <c r="X2915" s="191">
        <v>0.44376103</v>
      </c>
      <c r="Y2915" s="191">
        <v>0.43719967999999998</v>
      </c>
      <c r="Z2915" s="191">
        <v>3.6058857999999999E-3</v>
      </c>
      <c r="AA2915" s="191">
        <v>3.6038480000000002E-6</v>
      </c>
      <c r="AB2915" s="191">
        <v>6.0670410000000004E-4</v>
      </c>
      <c r="AC2915" s="191">
        <v>2.5570345000000002E-4</v>
      </c>
      <c r="AD2915" s="191">
        <v>2.0894499E-3</v>
      </c>
      <c r="AE2915" s="76">
        <v>3.0808132000000003E-8</v>
      </c>
      <c r="AF2915" s="76">
        <v>8.0643161000000001E-11</v>
      </c>
      <c r="AG2915" s="20">
        <v>3.3254871999999999E-3</v>
      </c>
    </row>
    <row r="2916" spans="2:33" s="149" customFormat="1" x14ac:dyDescent="0.15">
      <c r="B2916" s="157" t="s">
        <v>6834</v>
      </c>
      <c r="C2916" s="148"/>
      <c r="D2916" s="118" t="s">
        <v>26</v>
      </c>
      <c r="E2916" s="201" t="s">
        <v>6835</v>
      </c>
      <c r="F2916" s="276">
        <f t="shared" si="466"/>
        <v>4.1957133936999999E-3</v>
      </c>
      <c r="G2916" s="276">
        <f t="shared" si="467"/>
        <v>2.0215852999999997E-4</v>
      </c>
      <c r="H2916" s="276">
        <f t="shared" si="468"/>
        <v>5.7484443469999998E-4</v>
      </c>
      <c r="I2916" s="276">
        <f t="shared" si="469"/>
        <v>7.1860028999999999E-5</v>
      </c>
      <c r="J2916" s="276">
        <v>3.3468503999999999E-3</v>
      </c>
      <c r="K2916" s="276">
        <v>5.4804601999999998E-4</v>
      </c>
      <c r="L2916" s="276">
        <v>1.9400028000000001E-5</v>
      </c>
      <c r="M2916" s="276">
        <v>1.7592593999999998E-5</v>
      </c>
      <c r="N2916" s="276">
        <v>1.4505879999999999E-4</v>
      </c>
      <c r="O2916" s="276">
        <v>3.9507135999999998E-5</v>
      </c>
      <c r="P2916" s="276">
        <v>7.3983866999999998E-6</v>
      </c>
      <c r="Q2916" s="276">
        <v>1.4649506000000001E-5</v>
      </c>
      <c r="R2916" s="276">
        <v>0</v>
      </c>
      <c r="S2916" s="276">
        <v>0</v>
      </c>
      <c r="T2916" s="276">
        <v>0</v>
      </c>
      <c r="U2916" s="276">
        <v>5.7210523E-5</v>
      </c>
      <c r="V2916" s="287"/>
      <c r="W2916" s="28">
        <f t="shared" si="470"/>
        <v>2.4791484444444442E-2</v>
      </c>
      <c r="X2916" s="191">
        <v>0.53293659000000004</v>
      </c>
      <c r="Y2916" s="191">
        <v>0.52497563000000003</v>
      </c>
      <c r="Z2916" s="191">
        <v>4.3652587999999997E-3</v>
      </c>
      <c r="AA2916" s="191">
        <v>4.3451791000000003E-6</v>
      </c>
      <c r="AB2916" s="191">
        <v>7.5409724000000003E-4</v>
      </c>
      <c r="AC2916" s="191">
        <v>3.0799281E-4</v>
      </c>
      <c r="AD2916" s="191">
        <v>2.5292595E-3</v>
      </c>
      <c r="AE2916" s="76">
        <v>3.7156771000000003E-8</v>
      </c>
      <c r="AF2916" s="76">
        <v>9.8129277000000004E-11</v>
      </c>
      <c r="AG2916" s="20">
        <v>3.9923755999999996E-3</v>
      </c>
    </row>
    <row r="2917" spans="2:33" s="149" customFormat="1" x14ac:dyDescent="0.15">
      <c r="B2917" s="157" t="s">
        <v>6836</v>
      </c>
      <c r="C2917" s="148"/>
      <c r="D2917" s="118" t="s">
        <v>26</v>
      </c>
      <c r="E2917" s="201" t="s">
        <v>6837</v>
      </c>
      <c r="F2917" s="276">
        <f t="shared" si="466"/>
        <v>4.0285446219999995E-3</v>
      </c>
      <c r="G2917" s="276">
        <f t="shared" si="467"/>
        <v>1.7825421799999997E-4</v>
      </c>
      <c r="H2917" s="276">
        <f t="shared" si="468"/>
        <v>4.5531449200000005E-4</v>
      </c>
      <c r="I2917" s="276">
        <f t="shared" si="469"/>
        <v>1.7404911999999999E-5</v>
      </c>
      <c r="J2917" s="276">
        <v>3.3775709999999998E-3</v>
      </c>
      <c r="K2917" s="276">
        <v>4.2132558000000002E-4</v>
      </c>
      <c r="L2917" s="276">
        <v>3.0237748000000002E-5</v>
      </c>
      <c r="M2917" s="276">
        <v>1.7382885000000002E-5</v>
      </c>
      <c r="N2917" s="276">
        <v>1.3058028999999999E-4</v>
      </c>
      <c r="O2917" s="276">
        <v>3.0291042999999999E-5</v>
      </c>
      <c r="P2917" s="276">
        <v>3.751164E-6</v>
      </c>
      <c r="Q2917" s="276">
        <v>1.0030829E-5</v>
      </c>
      <c r="R2917" s="276">
        <v>0</v>
      </c>
      <c r="S2917" s="276">
        <v>0</v>
      </c>
      <c r="T2917" s="276">
        <v>0</v>
      </c>
      <c r="U2917" s="276">
        <v>7.3740829999999996E-6</v>
      </c>
      <c r="V2917" s="287"/>
      <c r="W2917" s="28">
        <f t="shared" si="470"/>
        <v>2.501904444444444E-2</v>
      </c>
      <c r="X2917" s="191">
        <v>0.45535651999999999</v>
      </c>
      <c r="Y2917" s="191">
        <v>0.44619924999999999</v>
      </c>
      <c r="Z2917" s="191">
        <v>6.3755212000000004E-3</v>
      </c>
      <c r="AA2917" s="191">
        <v>2.538256E-6</v>
      </c>
      <c r="AB2917" s="191">
        <v>4.6580854999999998E-4</v>
      </c>
      <c r="AC2917" s="191">
        <v>1.6020963999999999E-4</v>
      </c>
      <c r="AD2917" s="191">
        <v>2.1531967999999999E-3</v>
      </c>
      <c r="AE2917" s="76">
        <v>3.3950275000000001E-8</v>
      </c>
      <c r="AF2917" s="76">
        <v>9.9328367999999996E-11</v>
      </c>
      <c r="AG2917" s="20">
        <v>3.4324124999999999E-3</v>
      </c>
    </row>
    <row r="2918" spans="2:33" s="149" customFormat="1" x14ac:dyDescent="0.15">
      <c r="B2918" s="157" t="s">
        <v>6838</v>
      </c>
      <c r="C2918" s="148"/>
      <c r="D2918" s="118" t="s">
        <v>26</v>
      </c>
      <c r="E2918" s="201" t="s">
        <v>6839</v>
      </c>
      <c r="F2918" s="276">
        <f t="shared" si="466"/>
        <v>3.6343063395999999E-3</v>
      </c>
      <c r="G2918" s="276">
        <f t="shared" si="467"/>
        <v>2.70602298E-4</v>
      </c>
      <c r="H2918" s="276">
        <f t="shared" si="468"/>
        <v>3.9888398860000004E-4</v>
      </c>
      <c r="I2918" s="276">
        <f t="shared" si="469"/>
        <v>6.0003453000000007E-5</v>
      </c>
      <c r="J2918" s="276">
        <v>2.9048165999999999E-3</v>
      </c>
      <c r="K2918" s="276">
        <v>3.8030337000000001E-4</v>
      </c>
      <c r="L2918" s="276">
        <v>1.3539872000000001E-5</v>
      </c>
      <c r="M2918" s="276">
        <v>1.3382501E-5</v>
      </c>
      <c r="N2918" s="276">
        <v>2.2482055E-4</v>
      </c>
      <c r="O2918" s="276">
        <v>3.2399247000000002E-5</v>
      </c>
      <c r="P2918" s="276">
        <v>5.0407466000000003E-6</v>
      </c>
      <c r="Q2918" s="276">
        <v>1.1134560000000001E-5</v>
      </c>
      <c r="R2918" s="276">
        <v>0</v>
      </c>
      <c r="S2918" s="276">
        <v>0</v>
      </c>
      <c r="T2918" s="276">
        <v>0</v>
      </c>
      <c r="U2918" s="276">
        <v>4.8868893000000003E-5</v>
      </c>
      <c r="V2918" s="287"/>
      <c r="W2918" s="28">
        <f t="shared" si="470"/>
        <v>2.1517159999999997E-2</v>
      </c>
      <c r="X2918" s="191">
        <v>0.41153402</v>
      </c>
      <c r="Y2918" s="191">
        <v>0.39568766</v>
      </c>
      <c r="Z2918" s="191">
        <v>1.2987323E-2</v>
      </c>
      <c r="AA2918" s="191">
        <v>2.1342182000000002E-6</v>
      </c>
      <c r="AB2918" s="191">
        <v>3.1689530999999999E-4</v>
      </c>
      <c r="AC2918" s="191">
        <v>8.2145266000000001E-5</v>
      </c>
      <c r="AD2918" s="191">
        <v>2.4578633999999999E-3</v>
      </c>
      <c r="AE2918" s="76">
        <v>3.3258905E-8</v>
      </c>
      <c r="AF2918" s="76">
        <v>8.4068787000000004E-11</v>
      </c>
      <c r="AG2918" s="20">
        <v>3.0050776999999999E-3</v>
      </c>
    </row>
    <row r="2919" spans="2:33" s="149" customFormat="1" x14ac:dyDescent="0.15">
      <c r="B2919" s="157" t="s">
        <v>6840</v>
      </c>
      <c r="C2919" s="148"/>
      <c r="D2919" s="118" t="s">
        <v>26</v>
      </c>
      <c r="E2919" s="201" t="s">
        <v>6841</v>
      </c>
      <c r="F2919" s="276">
        <f t="shared" si="466"/>
        <v>4.827881656E-3</v>
      </c>
      <c r="G2919" s="276">
        <f t="shared" si="467"/>
        <v>3.6277533900000002E-4</v>
      </c>
      <c r="H2919" s="276">
        <f t="shared" si="468"/>
        <v>5.5556566699999999E-4</v>
      </c>
      <c r="I2919" s="276">
        <f t="shared" si="469"/>
        <v>7.9386250000000006E-5</v>
      </c>
      <c r="J2919" s="276">
        <v>3.8301543999999998E-3</v>
      </c>
      <c r="K2919" s="276">
        <v>5.2764833000000001E-4</v>
      </c>
      <c r="L2919" s="276">
        <v>2.1004799999999999E-5</v>
      </c>
      <c r="M2919" s="276">
        <v>1.9731944E-5</v>
      </c>
      <c r="N2919" s="276">
        <v>2.9882029999999998E-4</v>
      </c>
      <c r="O2919" s="276">
        <v>4.4223095E-5</v>
      </c>
      <c r="P2919" s="276">
        <v>6.9125369999999998E-6</v>
      </c>
      <c r="Q2919" s="276">
        <v>1.4830825E-5</v>
      </c>
      <c r="R2919" s="276">
        <v>0</v>
      </c>
      <c r="S2919" s="276">
        <v>0</v>
      </c>
      <c r="T2919" s="276">
        <v>0</v>
      </c>
      <c r="U2919" s="276">
        <v>6.4555425000000004E-5</v>
      </c>
      <c r="V2919" s="287"/>
      <c r="W2919" s="28">
        <f t="shared" si="470"/>
        <v>2.837151407407407E-2</v>
      </c>
      <c r="X2919" s="191">
        <v>0.5424004</v>
      </c>
      <c r="Y2919" s="191">
        <v>0.521455</v>
      </c>
      <c r="Z2919" s="191">
        <v>1.7130896E-2</v>
      </c>
      <c r="AA2919" s="191">
        <v>2.8327711E-6</v>
      </c>
      <c r="AB2919" s="191">
        <v>4.4381303999999999E-4</v>
      </c>
      <c r="AC2919" s="191">
        <v>1.0951865E-4</v>
      </c>
      <c r="AD2919" s="191">
        <v>3.2583359000000001E-3</v>
      </c>
      <c r="AE2919" s="76">
        <v>4.3983204000000003E-8</v>
      </c>
      <c r="AF2919" s="76">
        <v>1.1206899000000001E-10</v>
      </c>
      <c r="AG2919" s="20">
        <v>3.9594673E-3</v>
      </c>
    </row>
    <row r="2920" spans="2:33" s="149" customFormat="1" x14ac:dyDescent="0.15">
      <c r="B2920" s="157" t="s">
        <v>6842</v>
      </c>
      <c r="C2920" s="148"/>
      <c r="D2920" s="118" t="s">
        <v>26</v>
      </c>
      <c r="E2920" s="201" t="s">
        <v>6843</v>
      </c>
      <c r="F2920" s="276">
        <f t="shared" si="466"/>
        <v>5.3865283070999997E-3</v>
      </c>
      <c r="G2920" s="276">
        <f t="shared" si="467"/>
        <v>2.9201195699999998E-4</v>
      </c>
      <c r="H2920" s="276">
        <f t="shared" si="468"/>
        <v>5.3695180209999995E-4</v>
      </c>
      <c r="I2920" s="276">
        <f t="shared" si="469"/>
        <v>9.7337347999999999E-5</v>
      </c>
      <c r="J2920" s="276">
        <v>4.4602271999999998E-3</v>
      </c>
      <c r="K2920" s="276">
        <v>5.0681491000000001E-4</v>
      </c>
      <c r="L2920" s="276">
        <v>2.3520973E-5</v>
      </c>
      <c r="M2920" s="276">
        <v>2.2539952E-5</v>
      </c>
      <c r="N2920" s="276">
        <v>2.2083081999999999E-4</v>
      </c>
      <c r="O2920" s="276">
        <v>4.8641184999999997E-5</v>
      </c>
      <c r="P2920" s="276">
        <v>6.6159190999999999E-6</v>
      </c>
      <c r="Q2920" s="276">
        <v>1.7804931000000001E-5</v>
      </c>
      <c r="R2920" s="276">
        <v>0</v>
      </c>
      <c r="S2920" s="276">
        <v>0</v>
      </c>
      <c r="T2920" s="276">
        <v>0</v>
      </c>
      <c r="U2920" s="276">
        <v>7.9532416999999998E-5</v>
      </c>
      <c r="V2920" s="287"/>
      <c r="W2920" s="28">
        <f t="shared" si="470"/>
        <v>3.3038719999999994E-2</v>
      </c>
      <c r="X2920" s="191">
        <v>0.65099472999999997</v>
      </c>
      <c r="Y2920" s="191">
        <v>0.63631958</v>
      </c>
      <c r="Z2920" s="191">
        <v>9.9442937000000006E-3</v>
      </c>
      <c r="AA2920" s="191">
        <v>4.4346124999999999E-6</v>
      </c>
      <c r="AB2920" s="191">
        <v>7.1520638000000002E-4</v>
      </c>
      <c r="AC2920" s="191">
        <v>2.5299616000000003E-4</v>
      </c>
      <c r="AD2920" s="191">
        <v>3.7582265000000001E-3</v>
      </c>
      <c r="AE2920" s="76">
        <v>4.6577584999999999E-8</v>
      </c>
      <c r="AF2920" s="76">
        <v>1.2644084999999999E-10</v>
      </c>
      <c r="AG2920" s="20">
        <v>4.8742339999999999E-3</v>
      </c>
    </row>
    <row r="2921" spans="2:33" s="149" customFormat="1" x14ac:dyDescent="0.15">
      <c r="B2921" s="157" t="s">
        <v>6844</v>
      </c>
      <c r="C2921" s="148"/>
      <c r="D2921" s="118" t="s">
        <v>26</v>
      </c>
      <c r="E2921" s="201" t="s">
        <v>6845</v>
      </c>
      <c r="F2921" s="276">
        <f t="shared" si="466"/>
        <v>3.6707049082999998E-3</v>
      </c>
      <c r="G2921" s="276">
        <f t="shared" si="467"/>
        <v>1.0715632900000002E-4</v>
      </c>
      <c r="H2921" s="276">
        <f t="shared" si="468"/>
        <v>1.0281734153E-3</v>
      </c>
      <c r="I2921" s="276">
        <f t="shared" si="469"/>
        <v>5.1766864000000002E-5</v>
      </c>
      <c r="J2921" s="276">
        <v>2.4836083000000001E-3</v>
      </c>
      <c r="K2921" s="276">
        <v>1.0081466999999999E-3</v>
      </c>
      <c r="L2921" s="276">
        <v>1.0081514E-5</v>
      </c>
      <c r="M2921" s="276">
        <v>1.5879344999999999E-5</v>
      </c>
      <c r="N2921" s="276">
        <v>7.1589662000000006E-5</v>
      </c>
      <c r="O2921" s="276">
        <v>1.9687322000000001E-5</v>
      </c>
      <c r="P2921" s="276">
        <v>9.9452013000000001E-6</v>
      </c>
      <c r="Q2921" s="276">
        <v>7.0496680000000004E-6</v>
      </c>
      <c r="R2921" s="276">
        <v>0</v>
      </c>
      <c r="S2921" s="276">
        <v>0</v>
      </c>
      <c r="T2921" s="276">
        <v>0</v>
      </c>
      <c r="U2921" s="276">
        <v>4.4717196000000002E-5</v>
      </c>
      <c r="V2921" s="287"/>
      <c r="W2921" s="28">
        <f t="shared" si="470"/>
        <v>1.8397098518518517E-2</v>
      </c>
      <c r="X2921" s="191">
        <v>0.36541106000000001</v>
      </c>
      <c r="Y2921" s="191">
        <v>0.36292215</v>
      </c>
      <c r="Z2921" s="191">
        <v>1.5376227E-3</v>
      </c>
      <c r="AA2921" s="191">
        <v>1.8030187999999999E-6</v>
      </c>
      <c r="AB2921" s="191">
        <v>2.1776489000000001E-4</v>
      </c>
      <c r="AC2921" s="191">
        <v>1.1359453999999999E-4</v>
      </c>
      <c r="AD2921" s="191">
        <v>6.1812333000000003E-4</v>
      </c>
      <c r="AE2921" s="76">
        <v>3.7913707E-8</v>
      </c>
      <c r="AF2921" s="76">
        <v>8.4019872000000001E-11</v>
      </c>
      <c r="AG2921" s="20">
        <v>2.8216793999999998E-3</v>
      </c>
    </row>
    <row r="2922" spans="2:33" s="149" customFormat="1" x14ac:dyDescent="0.15">
      <c r="B2922" s="157" t="s">
        <v>6846</v>
      </c>
      <c r="C2922" s="148"/>
      <c r="D2922" s="118" t="s">
        <v>26</v>
      </c>
      <c r="E2922" s="201" t="s">
        <v>6847</v>
      </c>
      <c r="F2922" s="276">
        <f t="shared" si="466"/>
        <v>5.0127896202999999E-3</v>
      </c>
      <c r="G2922" s="276">
        <f t="shared" si="467"/>
        <v>1.5247319800000002E-4</v>
      </c>
      <c r="H2922" s="276">
        <f t="shared" si="468"/>
        <v>1.424473508E-3</v>
      </c>
      <c r="I2922" s="276">
        <f t="shared" si="469"/>
        <v>7.0450814300000006E-5</v>
      </c>
      <c r="J2922" s="276">
        <v>3.3653921000000001E-3</v>
      </c>
      <c r="K2922" s="276">
        <v>1.3934520000000001E-3</v>
      </c>
      <c r="L2922" s="276">
        <v>1.7262589E-5</v>
      </c>
      <c r="M2922" s="276">
        <v>2.3881400000000001E-5</v>
      </c>
      <c r="N2922" s="276">
        <v>1.0017024E-4</v>
      </c>
      <c r="O2922" s="276">
        <v>2.8421558000000001E-5</v>
      </c>
      <c r="P2922" s="276">
        <v>1.3758919E-5</v>
      </c>
      <c r="Q2922" s="276">
        <v>9.7320593000000006E-6</v>
      </c>
      <c r="R2922" s="276">
        <v>0</v>
      </c>
      <c r="S2922" s="276">
        <v>0</v>
      </c>
      <c r="T2922" s="276">
        <v>0</v>
      </c>
      <c r="U2922" s="276">
        <v>6.0718755000000002E-5</v>
      </c>
      <c r="V2922" s="287"/>
      <c r="W2922" s="28">
        <f t="shared" si="470"/>
        <v>2.4928830370370369E-2</v>
      </c>
      <c r="X2922" s="191">
        <v>0.49483523000000001</v>
      </c>
      <c r="Y2922" s="191">
        <v>0.49136352999999999</v>
      </c>
      <c r="Z2922" s="191">
        <v>2.1261507000000001E-3</v>
      </c>
      <c r="AA2922" s="191">
        <v>2.4645681E-6</v>
      </c>
      <c r="AB2922" s="191">
        <v>3.2490817999999999E-4</v>
      </c>
      <c r="AC2922" s="191">
        <v>1.5514091999999999E-4</v>
      </c>
      <c r="AD2922" s="191">
        <v>8.6303509000000003E-4</v>
      </c>
      <c r="AE2922" s="76">
        <v>5.1485396000000001E-8</v>
      </c>
      <c r="AF2922" s="76">
        <v>1.1518464E-10</v>
      </c>
      <c r="AG2922" s="20">
        <v>3.8192631999999999E-3</v>
      </c>
    </row>
    <row r="2923" spans="2:33" s="149" customFormat="1" x14ac:dyDescent="0.15">
      <c r="B2923" s="157" t="s">
        <v>6848</v>
      </c>
      <c r="C2923" s="148"/>
      <c r="D2923" s="118" t="s">
        <v>26</v>
      </c>
      <c r="E2923" s="201" t="s">
        <v>6849</v>
      </c>
      <c r="F2923" s="276">
        <f t="shared" si="466"/>
        <v>2.37393977259E-3</v>
      </c>
      <c r="G2923" s="276">
        <f t="shared" si="467"/>
        <v>4.8469576599999998E-5</v>
      </c>
      <c r="H2923" s="276">
        <f t="shared" si="468"/>
        <v>8.723413099E-5</v>
      </c>
      <c r="I2923" s="276">
        <f t="shared" si="469"/>
        <v>4.9367665000000003E-5</v>
      </c>
      <c r="J2923" s="276">
        <v>2.1888684000000002E-3</v>
      </c>
      <c r="K2923" s="276">
        <v>7.8033040000000006E-5</v>
      </c>
      <c r="L2923" s="276">
        <v>8.4449653000000004E-6</v>
      </c>
      <c r="M2923" s="276">
        <v>7.7739916000000005E-6</v>
      </c>
      <c r="N2923" s="276">
        <v>2.8558944999999998E-5</v>
      </c>
      <c r="O2923" s="276">
        <v>1.2136639999999999E-5</v>
      </c>
      <c r="P2923" s="276">
        <v>7.5612568999999996E-7</v>
      </c>
      <c r="Q2923" s="276">
        <v>6.1042190000000002E-6</v>
      </c>
      <c r="R2923" s="276">
        <v>0</v>
      </c>
      <c r="S2923" s="276">
        <v>0</v>
      </c>
      <c r="T2923" s="276">
        <v>0</v>
      </c>
      <c r="U2923" s="276">
        <v>4.3263446000000002E-5</v>
      </c>
      <c r="V2923" s="287"/>
      <c r="W2923" s="28">
        <f t="shared" si="470"/>
        <v>1.621384E-2</v>
      </c>
      <c r="X2923" s="191">
        <v>0.36742335999999998</v>
      </c>
      <c r="Y2923" s="191">
        <v>0.36542405</v>
      </c>
      <c r="Z2923" s="191">
        <v>8.7367523999999999E-4</v>
      </c>
      <c r="AA2923" s="191">
        <v>9.4502638999999997E-7</v>
      </c>
      <c r="AB2923" s="191">
        <v>1.3111874E-4</v>
      </c>
      <c r="AC2923" s="191">
        <v>4.2798176000000001E-5</v>
      </c>
      <c r="AD2923" s="191">
        <v>9.5077959000000004E-4</v>
      </c>
      <c r="AE2923" s="76">
        <v>1.8696272999999998E-8</v>
      </c>
      <c r="AF2923" s="76">
        <v>5.6638946999999997E-11</v>
      </c>
      <c r="AG2923" s="20">
        <v>2.860797E-3</v>
      </c>
    </row>
    <row r="2924" spans="2:33" s="149" customFormat="1" x14ac:dyDescent="0.15">
      <c r="B2924" s="157" t="s">
        <v>6850</v>
      </c>
      <c r="C2924" s="148"/>
      <c r="D2924" s="118" t="s">
        <v>26</v>
      </c>
      <c r="E2924" s="201" t="s">
        <v>6851</v>
      </c>
      <c r="F2924" s="276">
        <f t="shared" si="466"/>
        <v>2.8918255518E-3</v>
      </c>
      <c r="G2924" s="276">
        <f t="shared" si="467"/>
        <v>6.479666E-5</v>
      </c>
      <c r="H2924" s="276">
        <f t="shared" si="468"/>
        <v>1.3514900540000002E-4</v>
      </c>
      <c r="I2924" s="276">
        <f t="shared" si="469"/>
        <v>5.9619886400000003E-5</v>
      </c>
      <c r="J2924" s="276">
        <v>2.63226E-3</v>
      </c>
      <c r="K2924" s="276">
        <v>1.2066610999999999E-4</v>
      </c>
      <c r="L2924" s="276">
        <v>1.3297809E-5</v>
      </c>
      <c r="M2924" s="276">
        <v>1.1432984E-5</v>
      </c>
      <c r="N2924" s="276">
        <v>3.7228433999999997E-5</v>
      </c>
      <c r="O2924" s="276">
        <v>1.6135241999999999E-5</v>
      </c>
      <c r="P2924" s="276">
        <v>1.1850864000000001E-6</v>
      </c>
      <c r="Q2924" s="276">
        <v>7.4976253999999998E-6</v>
      </c>
      <c r="R2924" s="276">
        <v>0</v>
      </c>
      <c r="S2924" s="276">
        <v>0</v>
      </c>
      <c r="T2924" s="276">
        <v>0</v>
      </c>
      <c r="U2924" s="276">
        <v>5.2122261000000001E-5</v>
      </c>
      <c r="V2924" s="287"/>
      <c r="W2924" s="28">
        <f t="shared" si="470"/>
        <v>1.9498222222222222E-2</v>
      </c>
      <c r="X2924" s="191">
        <v>0.44141402000000002</v>
      </c>
      <c r="Y2924" s="191">
        <v>0.43892257000000001</v>
      </c>
      <c r="Z2924" s="191">
        <v>1.0895645000000001E-3</v>
      </c>
      <c r="AA2924" s="191">
        <v>1.1574722000000001E-6</v>
      </c>
      <c r="AB2924" s="191">
        <v>1.8390984000000001E-4</v>
      </c>
      <c r="AC2924" s="191">
        <v>5.2736932999999997E-5</v>
      </c>
      <c r="AD2924" s="191">
        <v>1.1640884000000001E-3</v>
      </c>
      <c r="AE2924" s="76">
        <v>2.2635656000000001E-8</v>
      </c>
      <c r="AF2924" s="76">
        <v>6.9350214000000006E-11</v>
      </c>
      <c r="AG2924" s="20">
        <v>3.4352504000000001E-3</v>
      </c>
    </row>
    <row r="2925" spans="2:33" s="149" customFormat="1" x14ac:dyDescent="0.15">
      <c r="B2925" s="157" t="s">
        <v>6852</v>
      </c>
      <c r="C2925" s="148"/>
      <c r="D2925" s="118" t="s">
        <v>26</v>
      </c>
      <c r="E2925" s="201" t="s">
        <v>6853</v>
      </c>
      <c r="F2925" s="276">
        <f t="shared" si="466"/>
        <v>4.0596419605E-3</v>
      </c>
      <c r="G2925" s="276">
        <f t="shared" si="467"/>
        <v>3.1727303800000003E-4</v>
      </c>
      <c r="H2925" s="276">
        <f t="shared" si="468"/>
        <v>4.5097105950000002E-4</v>
      </c>
      <c r="I2925" s="276">
        <f t="shared" si="469"/>
        <v>6.6780863000000002E-5</v>
      </c>
      <c r="J2925" s="276">
        <v>3.2246169999999999E-3</v>
      </c>
      <c r="K2925" s="276">
        <v>4.2969992999999999E-4</v>
      </c>
      <c r="L2925" s="276">
        <v>1.544889E-5</v>
      </c>
      <c r="M2925" s="276">
        <v>1.4858924999999999E-5</v>
      </c>
      <c r="N2925" s="276">
        <v>2.6505235000000001E-4</v>
      </c>
      <c r="O2925" s="276">
        <v>3.7361762999999997E-5</v>
      </c>
      <c r="P2925" s="276">
        <v>5.8222394999999996E-6</v>
      </c>
      <c r="Q2925" s="276">
        <v>1.2684459999999999E-5</v>
      </c>
      <c r="R2925" s="276">
        <v>0</v>
      </c>
      <c r="S2925" s="276">
        <v>0</v>
      </c>
      <c r="T2925" s="276">
        <v>0</v>
      </c>
      <c r="U2925" s="276">
        <v>5.4096403000000001E-5</v>
      </c>
      <c r="V2925" s="287"/>
      <c r="W2925" s="28">
        <f t="shared" si="470"/>
        <v>2.3886051851851851E-2</v>
      </c>
      <c r="X2925" s="191">
        <v>0.45365189</v>
      </c>
      <c r="Y2925" s="191">
        <v>0.43573035999999998</v>
      </c>
      <c r="Z2925" s="191">
        <v>1.4505522E-2</v>
      </c>
      <c r="AA2925" s="191">
        <v>2.9876885E-6</v>
      </c>
      <c r="AB2925" s="191">
        <v>3.6882609000000002E-4</v>
      </c>
      <c r="AC2925" s="191">
        <v>1.3169382999999999E-4</v>
      </c>
      <c r="AD2925" s="191">
        <v>2.9125040999999998E-3</v>
      </c>
      <c r="AE2925" s="76">
        <v>3.7301417000000002E-8</v>
      </c>
      <c r="AF2925" s="76">
        <v>9.3600615999999999E-11</v>
      </c>
      <c r="AG2925" s="20">
        <v>3.2971731000000001E-3</v>
      </c>
    </row>
    <row r="2926" spans="2:33" s="149" customFormat="1" x14ac:dyDescent="0.15">
      <c r="B2926" s="157" t="s">
        <v>6854</v>
      </c>
      <c r="C2926" s="148"/>
      <c r="D2926" s="118" t="s">
        <v>26</v>
      </c>
      <c r="E2926" s="201" t="s">
        <v>6855</v>
      </c>
      <c r="F2926" s="276">
        <f t="shared" si="466"/>
        <v>4.9128409870999997E-3</v>
      </c>
      <c r="G2926" s="276">
        <f t="shared" si="467"/>
        <v>3.87069348E-4</v>
      </c>
      <c r="H2926" s="276">
        <f t="shared" si="468"/>
        <v>5.7123927410000005E-4</v>
      </c>
      <c r="I2926" s="276">
        <f t="shared" si="469"/>
        <v>8.0496864999999996E-5</v>
      </c>
      <c r="J2926" s="276">
        <v>3.8740354999999998E-3</v>
      </c>
      <c r="K2926" s="276">
        <v>5.4228542000000005E-4</v>
      </c>
      <c r="L2926" s="276">
        <v>2.1694917000000001E-5</v>
      </c>
      <c r="M2926" s="276">
        <v>1.992723E-5</v>
      </c>
      <c r="N2926" s="276">
        <v>3.2076404999999998E-4</v>
      </c>
      <c r="O2926" s="276">
        <v>4.6378068000000002E-5</v>
      </c>
      <c r="P2926" s="276">
        <v>7.2589371000000004E-6</v>
      </c>
      <c r="Q2926" s="276">
        <v>1.5386788E-5</v>
      </c>
      <c r="R2926" s="276">
        <v>0</v>
      </c>
      <c r="S2926" s="276">
        <v>0</v>
      </c>
      <c r="T2926" s="276">
        <v>0</v>
      </c>
      <c r="U2926" s="276">
        <v>6.5110076999999996E-5</v>
      </c>
      <c r="V2926" s="287"/>
      <c r="W2926" s="28">
        <f t="shared" si="470"/>
        <v>2.8696559259259256E-2</v>
      </c>
      <c r="X2926" s="191">
        <v>0.54479485999999999</v>
      </c>
      <c r="Y2926" s="191">
        <v>0.52321399000000002</v>
      </c>
      <c r="Z2926" s="191">
        <v>1.7433019000000001E-2</v>
      </c>
      <c r="AA2926" s="191">
        <v>3.6064546000000002E-6</v>
      </c>
      <c r="AB2926" s="191">
        <v>4.6890123999999999E-4</v>
      </c>
      <c r="AC2926" s="191">
        <v>1.5931547999999999E-4</v>
      </c>
      <c r="AD2926" s="191">
        <v>3.5160323999999998E-3</v>
      </c>
      <c r="AE2926" s="76">
        <v>4.4941661999999998E-8</v>
      </c>
      <c r="AF2926" s="76">
        <v>1.1366413E-10</v>
      </c>
      <c r="AG2926" s="20">
        <v>3.9584290000000003E-3</v>
      </c>
    </row>
    <row r="2927" spans="2:33" s="149" customFormat="1" x14ac:dyDescent="0.15">
      <c r="B2927" s="157" t="s">
        <v>6856</v>
      </c>
      <c r="C2927" s="148"/>
      <c r="D2927" s="118" t="s">
        <v>26</v>
      </c>
      <c r="E2927" s="201" t="s">
        <v>6857</v>
      </c>
      <c r="F2927" s="276">
        <f t="shared" si="466"/>
        <v>4.0269380984999997E-3</v>
      </c>
      <c r="G2927" s="276">
        <f t="shared" si="467"/>
        <v>1.98258742E-4</v>
      </c>
      <c r="H2927" s="276">
        <f t="shared" si="468"/>
        <v>3.5056398550000004E-4</v>
      </c>
      <c r="I2927" s="276">
        <f t="shared" si="469"/>
        <v>7.3713270999999992E-5</v>
      </c>
      <c r="J2927" s="276">
        <v>3.4044021E-3</v>
      </c>
      <c r="K2927" s="276">
        <v>3.3209157000000002E-4</v>
      </c>
      <c r="L2927" s="276">
        <v>1.4292159E-5</v>
      </c>
      <c r="M2927" s="276">
        <v>1.4035611E-5</v>
      </c>
      <c r="N2927" s="276">
        <v>1.5277220999999999E-4</v>
      </c>
      <c r="O2927" s="276">
        <v>3.1450920999999998E-5</v>
      </c>
      <c r="P2927" s="276">
        <v>4.1802564999999998E-6</v>
      </c>
      <c r="Q2927" s="276">
        <v>1.2262747000000001E-5</v>
      </c>
      <c r="R2927" s="276">
        <v>0</v>
      </c>
      <c r="S2927" s="276">
        <v>0</v>
      </c>
      <c r="T2927" s="276">
        <v>0</v>
      </c>
      <c r="U2927" s="276">
        <v>6.1450523999999996E-5</v>
      </c>
      <c r="V2927" s="287"/>
      <c r="W2927" s="28">
        <f t="shared" si="470"/>
        <v>2.5217793333333332E-2</v>
      </c>
      <c r="X2927" s="191">
        <v>0.52769069000000002</v>
      </c>
      <c r="Y2927" s="191">
        <v>0.51730164999999995</v>
      </c>
      <c r="Z2927" s="191">
        <v>7.2821821000000004E-3</v>
      </c>
      <c r="AA2927" s="191">
        <v>2.7983847000000002E-6</v>
      </c>
      <c r="AB2927" s="191">
        <v>4.6353135E-4</v>
      </c>
      <c r="AC2927" s="191">
        <v>1.7408227E-4</v>
      </c>
      <c r="AD2927" s="191">
        <v>2.4664501999999999E-3</v>
      </c>
      <c r="AE2927" s="76">
        <v>3.4740284000000003E-8</v>
      </c>
      <c r="AF2927" s="76">
        <v>9.4408838999999996E-11</v>
      </c>
      <c r="AG2927" s="20">
        <v>3.9818550000000003E-3</v>
      </c>
    </row>
    <row r="2928" spans="2:33" s="149" customFormat="1" x14ac:dyDescent="0.15">
      <c r="B2928" s="157" t="s">
        <v>6858</v>
      </c>
      <c r="C2928" s="148"/>
      <c r="D2928" s="118" t="s">
        <v>26</v>
      </c>
      <c r="E2928" s="201" t="s">
        <v>6859</v>
      </c>
      <c r="F2928" s="276">
        <f t="shared" si="466"/>
        <v>5.1920286888000001E-3</v>
      </c>
      <c r="G2928" s="276">
        <f t="shared" si="467"/>
        <v>2.6172450100000002E-4</v>
      </c>
      <c r="H2928" s="276">
        <f t="shared" si="468"/>
        <v>4.8856928579999999E-4</v>
      </c>
      <c r="I2928" s="276">
        <f t="shared" si="469"/>
        <v>9.4484802000000006E-5</v>
      </c>
      <c r="J2928" s="276">
        <v>4.3472501E-3</v>
      </c>
      <c r="K2928" s="276">
        <v>4.6029190000000002E-4</v>
      </c>
      <c r="L2928" s="276">
        <v>2.2569662000000001E-5</v>
      </c>
      <c r="M2928" s="276">
        <v>2.0784017999999999E-5</v>
      </c>
      <c r="N2928" s="276">
        <v>1.9870088000000001E-4</v>
      </c>
      <c r="O2928" s="276">
        <v>4.2239603000000003E-5</v>
      </c>
      <c r="P2928" s="276">
        <v>5.7077238000000004E-6</v>
      </c>
      <c r="Q2928" s="276">
        <v>1.5865843000000001E-5</v>
      </c>
      <c r="R2928" s="276">
        <v>0</v>
      </c>
      <c r="S2928" s="276">
        <v>0</v>
      </c>
      <c r="T2928" s="276">
        <v>0</v>
      </c>
      <c r="U2928" s="276">
        <v>7.8618959000000002E-5</v>
      </c>
      <c r="V2928" s="287"/>
      <c r="W2928" s="28">
        <f t="shared" si="470"/>
        <v>3.2201852592592589E-2</v>
      </c>
      <c r="X2928" s="191">
        <v>0.67337535999999998</v>
      </c>
      <c r="Y2928" s="191">
        <v>0.66001266000000003</v>
      </c>
      <c r="Z2928" s="191">
        <v>9.3334008000000006E-3</v>
      </c>
      <c r="AA2928" s="191">
        <v>3.5980226999999999E-6</v>
      </c>
      <c r="AB2928" s="191">
        <v>6.2715728000000001E-4</v>
      </c>
      <c r="AC2928" s="191">
        <v>2.2369377E-4</v>
      </c>
      <c r="AD2928" s="191">
        <v>3.174844E-3</v>
      </c>
      <c r="AE2928" s="76">
        <v>4.4552642E-8</v>
      </c>
      <c r="AF2928" s="76">
        <v>1.2223835999999999E-10</v>
      </c>
      <c r="AG2928" s="20">
        <v>5.0791988999999999E-3</v>
      </c>
    </row>
    <row r="2929" spans="2:33" s="149" customFormat="1" x14ac:dyDescent="0.15">
      <c r="B2929" s="157" t="s">
        <v>6860</v>
      </c>
      <c r="C2929" s="148"/>
      <c r="D2929" s="118" t="s">
        <v>26</v>
      </c>
      <c r="E2929" s="201" t="s">
        <v>6861</v>
      </c>
      <c r="F2929" s="276">
        <f t="shared" si="466"/>
        <v>4.8937468007000003E-3</v>
      </c>
      <c r="G2929" s="276">
        <f t="shared" si="467"/>
        <v>3.6443626900000006E-4</v>
      </c>
      <c r="H2929" s="276">
        <f t="shared" si="468"/>
        <v>5.5811784070000008E-4</v>
      </c>
      <c r="I2929" s="276">
        <f t="shared" si="469"/>
        <v>8.1948890999999999E-5</v>
      </c>
      <c r="J2929" s="276">
        <v>3.8892438E-3</v>
      </c>
      <c r="K2929" s="276">
        <v>5.3292726000000003E-4</v>
      </c>
      <c r="L2929" s="276">
        <v>1.8356550999999999E-5</v>
      </c>
      <c r="M2929" s="276">
        <v>1.7811552999999999E-5</v>
      </c>
      <c r="N2929" s="276">
        <v>2.9995229000000001E-4</v>
      </c>
      <c r="O2929" s="276">
        <v>4.6672426000000002E-5</v>
      </c>
      <c r="P2929" s="276">
        <v>6.8340296999999999E-6</v>
      </c>
      <c r="Q2929" s="276">
        <v>1.5999641000000001E-5</v>
      </c>
      <c r="R2929" s="276">
        <v>0</v>
      </c>
      <c r="S2929" s="276">
        <v>0</v>
      </c>
      <c r="T2929" s="276">
        <v>0</v>
      </c>
      <c r="U2929" s="276">
        <v>6.5949250000000006E-5</v>
      </c>
      <c r="V2929" s="287"/>
      <c r="W2929" s="28">
        <f t="shared" si="470"/>
        <v>2.880921333333333E-2</v>
      </c>
      <c r="X2929" s="191">
        <v>0.57819768000000005</v>
      </c>
      <c r="Y2929" s="191">
        <v>0.55750518999999998</v>
      </c>
      <c r="Z2929" s="191">
        <v>1.6701572000000001E-2</v>
      </c>
      <c r="AA2929" s="191">
        <v>3.6846417999999999E-6</v>
      </c>
      <c r="AB2929" s="191">
        <v>4.8079379000000002E-4</v>
      </c>
      <c r="AC2929" s="191">
        <v>1.6143684E-4</v>
      </c>
      <c r="AD2929" s="191">
        <v>3.3450059000000002E-3</v>
      </c>
      <c r="AE2929" s="76">
        <v>4.4848604E-8</v>
      </c>
      <c r="AF2929" s="76">
        <v>1.1304716E-10</v>
      </c>
      <c r="AG2929" s="20">
        <v>4.2373111999999998E-3</v>
      </c>
    </row>
    <row r="2930" spans="2:33" s="149" customFormat="1" x14ac:dyDescent="0.15">
      <c r="B2930" s="157" t="s">
        <v>6862</v>
      </c>
      <c r="C2930" s="148"/>
      <c r="D2930" s="118" t="s">
        <v>26</v>
      </c>
      <c r="E2930" s="201" t="s">
        <v>6863</v>
      </c>
      <c r="F2930" s="276">
        <f t="shared" si="466"/>
        <v>5.1739802476000003E-3</v>
      </c>
      <c r="G2930" s="276">
        <f t="shared" si="467"/>
        <v>3.88839497E-4</v>
      </c>
      <c r="H2930" s="276">
        <f t="shared" si="468"/>
        <v>6.1735995159999991E-4</v>
      </c>
      <c r="I2930" s="276">
        <f t="shared" si="469"/>
        <v>8.6283698999999999E-5</v>
      </c>
      <c r="J2930" s="276">
        <v>4.0814971000000004E-3</v>
      </c>
      <c r="K2930" s="276">
        <v>5.8726581999999999E-4</v>
      </c>
      <c r="L2930" s="276">
        <v>2.2637648999999999E-5</v>
      </c>
      <c r="M2930" s="276">
        <v>2.0925900999999998E-5</v>
      </c>
      <c r="N2930" s="276">
        <v>3.1733232E-4</v>
      </c>
      <c r="O2930" s="276">
        <v>5.0581275999999997E-5</v>
      </c>
      <c r="P2930" s="276">
        <v>7.4564826000000001E-6</v>
      </c>
      <c r="Q2930" s="276">
        <v>1.6947977000000001E-5</v>
      </c>
      <c r="R2930" s="276">
        <v>0</v>
      </c>
      <c r="S2930" s="276">
        <v>0</v>
      </c>
      <c r="T2930" s="276">
        <v>0</v>
      </c>
      <c r="U2930" s="276">
        <v>6.9335722000000001E-5</v>
      </c>
      <c r="V2930" s="287"/>
      <c r="W2930" s="28">
        <f t="shared" si="470"/>
        <v>3.0233311851851852E-2</v>
      </c>
      <c r="X2930" s="191">
        <v>0.60647404000000005</v>
      </c>
      <c r="Y2930" s="191">
        <v>0.58470277999999998</v>
      </c>
      <c r="Z2930" s="191">
        <v>1.7535558999999999E-2</v>
      </c>
      <c r="AA2930" s="191">
        <v>3.8849625999999999E-6</v>
      </c>
      <c r="AB2930" s="191">
        <v>5.3223815999999999E-4</v>
      </c>
      <c r="AC2930" s="191">
        <v>1.7059413000000001E-4</v>
      </c>
      <c r="AD2930" s="191">
        <v>3.5289850000000001E-3</v>
      </c>
      <c r="AE2930" s="76">
        <v>4.7203576000000001E-8</v>
      </c>
      <c r="AF2930" s="76">
        <v>1.1994015E-10</v>
      </c>
      <c r="AG2930" s="20">
        <v>4.4432081999999998E-3</v>
      </c>
    </row>
    <row r="2931" spans="2:33" s="149" customFormat="1" x14ac:dyDescent="0.15">
      <c r="B2931" s="157" t="s">
        <v>6864</v>
      </c>
      <c r="C2931" s="148"/>
      <c r="D2931" s="118" t="s">
        <v>26</v>
      </c>
      <c r="E2931" s="201" t="s">
        <v>6865</v>
      </c>
      <c r="F2931" s="276">
        <f t="shared" si="466"/>
        <v>3.1184725038000002E-3</v>
      </c>
      <c r="G2931" s="276">
        <f t="shared" si="467"/>
        <v>9.8265887000000002E-5</v>
      </c>
      <c r="H2931" s="276">
        <f t="shared" si="468"/>
        <v>1.4882006600000001E-4</v>
      </c>
      <c r="I2931" s="276">
        <f t="shared" si="469"/>
        <v>6.3129750799999996E-5</v>
      </c>
      <c r="J2931" s="276">
        <v>2.8082568000000001E-3</v>
      </c>
      <c r="K2931" s="276">
        <v>1.3440341E-4</v>
      </c>
      <c r="L2931" s="276">
        <v>1.3174097999999999E-5</v>
      </c>
      <c r="M2931" s="276">
        <v>1.2891862E-5</v>
      </c>
      <c r="N2931" s="276">
        <v>6.4358263000000002E-5</v>
      </c>
      <c r="O2931" s="276">
        <v>2.1015761999999999E-5</v>
      </c>
      <c r="P2931" s="276">
        <v>1.2425580000000001E-6</v>
      </c>
      <c r="Q2931" s="276">
        <v>9.4467588000000004E-6</v>
      </c>
      <c r="R2931" s="276">
        <v>0</v>
      </c>
      <c r="S2931" s="276">
        <v>0</v>
      </c>
      <c r="T2931" s="276">
        <v>0</v>
      </c>
      <c r="U2931" s="276">
        <v>5.3682991999999999E-5</v>
      </c>
      <c r="V2931" s="287"/>
      <c r="W2931" s="28">
        <f t="shared" si="470"/>
        <v>2.080190222222222E-2</v>
      </c>
      <c r="X2931" s="191">
        <v>0.47709032000000001</v>
      </c>
      <c r="Y2931" s="191">
        <v>0.47123684999999998</v>
      </c>
      <c r="Z2931" s="191">
        <v>1.1939477999999999E-3</v>
      </c>
      <c r="AA2931" s="191">
        <v>1.7594101E-6</v>
      </c>
      <c r="AB2931" s="191">
        <v>3.1673725000000002E-4</v>
      </c>
      <c r="AC2931" s="191">
        <v>1.5384572E-4</v>
      </c>
      <c r="AD2931" s="191">
        <v>4.1871807000000002E-3</v>
      </c>
      <c r="AE2931" s="76">
        <v>2.4624525000000001E-8</v>
      </c>
      <c r="AF2931" s="76">
        <v>7.4700526000000004E-11</v>
      </c>
      <c r="AG2931" s="20">
        <v>3.6802890000000002E-3</v>
      </c>
    </row>
    <row r="2932" spans="2:33" s="149" customFormat="1" x14ac:dyDescent="0.15">
      <c r="B2932" s="157" t="s">
        <v>6866</v>
      </c>
      <c r="C2932" s="148"/>
      <c r="D2932" s="118" t="s">
        <v>26</v>
      </c>
      <c r="E2932" s="201" t="s">
        <v>6867</v>
      </c>
      <c r="F2932" s="276">
        <f t="shared" si="466"/>
        <v>2.7085858539000001E-3</v>
      </c>
      <c r="G2932" s="276">
        <f t="shared" si="467"/>
        <v>4.56846336E-5</v>
      </c>
      <c r="H2932" s="276">
        <f t="shared" si="468"/>
        <v>4.9674804880000005E-4</v>
      </c>
      <c r="I2932" s="276">
        <f t="shared" si="469"/>
        <v>4.34449715E-5</v>
      </c>
      <c r="J2932" s="276">
        <v>2.1227082000000001E-3</v>
      </c>
      <c r="K2932" s="276">
        <v>4.8493499000000002E-4</v>
      </c>
      <c r="L2932" s="276">
        <v>6.7937765999999999E-6</v>
      </c>
      <c r="M2932" s="276">
        <v>7.6769036000000005E-6</v>
      </c>
      <c r="N2932" s="276">
        <v>2.7930265E-5</v>
      </c>
      <c r="O2932" s="276">
        <v>1.0077465000000001E-5</v>
      </c>
      <c r="P2932" s="276">
        <v>5.0192822000000002E-6</v>
      </c>
      <c r="Q2932" s="276">
        <v>4.9492154999999999E-6</v>
      </c>
      <c r="R2932" s="276">
        <v>0</v>
      </c>
      <c r="S2932" s="276">
        <v>0</v>
      </c>
      <c r="T2932" s="276">
        <v>0</v>
      </c>
      <c r="U2932" s="276">
        <v>3.8495755999999998E-5</v>
      </c>
      <c r="V2932" s="287"/>
      <c r="W2932" s="28">
        <f t="shared" si="470"/>
        <v>1.5723764444444444E-2</v>
      </c>
      <c r="X2932" s="191">
        <v>0.31729101999999998</v>
      </c>
      <c r="Y2932" s="191">
        <v>0.31641932</v>
      </c>
      <c r="Z2932" s="191">
        <v>4.9521223999999999E-4</v>
      </c>
      <c r="AA2932" s="191">
        <v>4.8992740000000004E-7</v>
      </c>
      <c r="AB2932" s="191">
        <v>9.9119074999999996E-5</v>
      </c>
      <c r="AC2932" s="191">
        <v>3.4115154999999998E-5</v>
      </c>
      <c r="AD2932" s="191">
        <v>2.4276273E-4</v>
      </c>
      <c r="AE2932" s="76">
        <v>2.5350013E-8</v>
      </c>
      <c r="AF2932" s="76">
        <v>6.3580534999999994E-11</v>
      </c>
      <c r="AG2932" s="20">
        <v>2.4773767000000001E-3</v>
      </c>
    </row>
    <row r="2933" spans="2:33" s="149" customFormat="1" x14ac:dyDescent="0.15">
      <c r="B2933" s="157" t="s">
        <v>6868</v>
      </c>
      <c r="C2933" s="148"/>
      <c r="D2933" s="118" t="s">
        <v>26</v>
      </c>
      <c r="E2933" s="201" t="s">
        <v>6869</v>
      </c>
      <c r="F2933" s="276">
        <f t="shared" si="466"/>
        <v>3.6092326805999999E-3</v>
      </c>
      <c r="G2933" s="276">
        <f t="shared" si="467"/>
        <v>6.6743717999999999E-5</v>
      </c>
      <c r="H2933" s="276">
        <f t="shared" si="468"/>
        <v>6.8393473040000011E-4</v>
      </c>
      <c r="I2933" s="276">
        <f t="shared" si="469"/>
        <v>5.75931322E-5</v>
      </c>
      <c r="J2933" s="276">
        <v>2.8009610999999998E-3</v>
      </c>
      <c r="K2933" s="276">
        <v>6.6496719000000003E-4</v>
      </c>
      <c r="L2933" s="276">
        <v>1.2086888E-5</v>
      </c>
      <c r="M2933" s="276">
        <v>1.2196959999999999E-5</v>
      </c>
      <c r="N2933" s="276">
        <v>3.9715151999999997E-5</v>
      </c>
      <c r="O2933" s="276">
        <v>1.4831606E-5</v>
      </c>
      <c r="P2933" s="276">
        <v>6.8806524000000002E-6</v>
      </c>
      <c r="Q2933" s="276">
        <v>6.6898692000000002E-6</v>
      </c>
      <c r="R2933" s="276">
        <v>0</v>
      </c>
      <c r="S2933" s="276">
        <v>0</v>
      </c>
      <c r="T2933" s="276">
        <v>0</v>
      </c>
      <c r="U2933" s="276">
        <v>5.0903263000000003E-5</v>
      </c>
      <c r="V2933" s="287"/>
      <c r="W2933" s="28">
        <f t="shared" si="470"/>
        <v>2.0747859999999996E-2</v>
      </c>
      <c r="X2933" s="191">
        <v>0.41838482999999999</v>
      </c>
      <c r="Y2933" s="191">
        <v>0.41714415999999999</v>
      </c>
      <c r="Z2933" s="191">
        <v>6.9335985000000002E-4</v>
      </c>
      <c r="AA2933" s="191">
        <v>6.6890998999999999E-7</v>
      </c>
      <c r="AB2933" s="191">
        <v>1.5691625999999999E-4</v>
      </c>
      <c r="AC2933" s="191">
        <v>4.6302489999999999E-5</v>
      </c>
      <c r="AD2933" s="191">
        <v>3.4341425999999999E-4</v>
      </c>
      <c r="AE2933" s="76">
        <v>3.3573891999999999E-8</v>
      </c>
      <c r="AF2933" s="76">
        <v>8.5091875999999998E-11</v>
      </c>
      <c r="AG2933" s="20">
        <v>3.2650550000000002E-3</v>
      </c>
    </row>
    <row r="2934" spans="2:33" s="149" customFormat="1" x14ac:dyDescent="0.15">
      <c r="B2934" s="157" t="s">
        <v>6870</v>
      </c>
      <c r="C2934" s="148"/>
      <c r="D2934" s="118" t="s">
        <v>26</v>
      </c>
      <c r="E2934" s="201" t="s">
        <v>6871</v>
      </c>
      <c r="F2934" s="276">
        <f t="shared" si="466"/>
        <v>3.8084090933000001E-3</v>
      </c>
      <c r="G2934" s="276">
        <f t="shared" si="467"/>
        <v>1.9168802699999997E-4</v>
      </c>
      <c r="H2934" s="276">
        <f t="shared" si="468"/>
        <v>4.4072672530000003E-4</v>
      </c>
      <c r="I2934" s="276">
        <f t="shared" si="469"/>
        <v>6.5694541000000005E-5</v>
      </c>
      <c r="J2934" s="276">
        <v>3.1102997999999998E-3</v>
      </c>
      <c r="K2934" s="276">
        <v>4.2115216000000001E-4</v>
      </c>
      <c r="L2934" s="276">
        <v>1.3946671E-5</v>
      </c>
      <c r="M2934" s="276">
        <v>1.3950270000000001E-5</v>
      </c>
      <c r="N2934" s="276">
        <v>1.4559923999999999E-4</v>
      </c>
      <c r="O2934" s="276">
        <v>3.2138516999999997E-5</v>
      </c>
      <c r="P2934" s="276">
        <v>5.6278943E-6</v>
      </c>
      <c r="Q2934" s="276">
        <v>1.2007934E-5</v>
      </c>
      <c r="R2934" s="276">
        <v>0</v>
      </c>
      <c r="S2934" s="276">
        <v>0</v>
      </c>
      <c r="T2934" s="276">
        <v>0</v>
      </c>
      <c r="U2934" s="276">
        <v>5.3686607000000001E-5</v>
      </c>
      <c r="V2934" s="287"/>
      <c r="W2934" s="28">
        <f t="shared" si="470"/>
        <v>2.3039257777777773E-2</v>
      </c>
      <c r="X2934" s="191">
        <v>0.44911442000000001</v>
      </c>
      <c r="Y2934" s="191">
        <v>0.43956889999999998</v>
      </c>
      <c r="Z2934" s="191">
        <v>7.2915423000000004E-3</v>
      </c>
      <c r="AA2934" s="191">
        <v>2.3649419999999999E-6</v>
      </c>
      <c r="AB2934" s="191">
        <v>4.0994049000000002E-4</v>
      </c>
      <c r="AC2934" s="191">
        <v>1.4553729999999999E-4</v>
      </c>
      <c r="AD2934" s="191">
        <v>1.6961417E-3</v>
      </c>
      <c r="AE2934" s="76">
        <v>3.3837624000000001E-8</v>
      </c>
      <c r="AF2934" s="76">
        <v>8.8967872999999998E-11</v>
      </c>
      <c r="AG2934" s="20">
        <v>3.3549671E-3</v>
      </c>
    </row>
    <row r="2935" spans="2:33" s="149" customFormat="1" x14ac:dyDescent="0.15">
      <c r="B2935" s="157" t="s">
        <v>6872</v>
      </c>
      <c r="C2935" s="148"/>
      <c r="D2935" s="118" t="s">
        <v>26</v>
      </c>
      <c r="E2935" s="201" t="s">
        <v>6873</v>
      </c>
      <c r="F2935" s="276">
        <f t="shared" si="466"/>
        <v>5.2728991129000003E-3</v>
      </c>
      <c r="G2935" s="276">
        <f t="shared" si="467"/>
        <v>2.7095099299999999E-4</v>
      </c>
      <c r="H2935" s="276">
        <f t="shared" si="468"/>
        <v>6.4218853990000006E-4</v>
      </c>
      <c r="I2935" s="276">
        <f t="shared" si="469"/>
        <v>9.0506879999999998E-5</v>
      </c>
      <c r="J2935" s="276">
        <v>4.2692527000000001E-3</v>
      </c>
      <c r="K2935" s="276">
        <v>6.1101647E-4</v>
      </c>
      <c r="L2935" s="276">
        <v>2.3112948000000002E-5</v>
      </c>
      <c r="M2935" s="276">
        <v>2.1776166E-5</v>
      </c>
      <c r="N2935" s="276">
        <v>2.0316056000000001E-4</v>
      </c>
      <c r="O2935" s="276">
        <v>4.6014267000000001E-5</v>
      </c>
      <c r="P2935" s="276">
        <v>8.0591219000000007E-6</v>
      </c>
      <c r="Q2935" s="276">
        <v>1.6670003999999999E-5</v>
      </c>
      <c r="R2935" s="276">
        <v>0</v>
      </c>
      <c r="S2935" s="276">
        <v>0</v>
      </c>
      <c r="T2935" s="276">
        <v>0</v>
      </c>
      <c r="U2935" s="276">
        <v>7.3836875999999999E-5</v>
      </c>
      <c r="V2935" s="287"/>
      <c r="W2935" s="28">
        <f t="shared" si="470"/>
        <v>3.1624094074074072E-2</v>
      </c>
      <c r="X2935" s="191">
        <v>0.616147</v>
      </c>
      <c r="Y2935" s="191">
        <v>0.60295613999999997</v>
      </c>
      <c r="Z2935" s="191">
        <v>1.0038086999999999E-2</v>
      </c>
      <c r="AA2935" s="191">
        <v>3.2694335999999999E-6</v>
      </c>
      <c r="AB2935" s="191">
        <v>5.9515516999999996E-4</v>
      </c>
      <c r="AC2935" s="191">
        <v>2.0109798E-4</v>
      </c>
      <c r="AD2935" s="191">
        <v>2.3532426E-3</v>
      </c>
      <c r="AE2935" s="76">
        <v>4.6615019999999997E-8</v>
      </c>
      <c r="AF2935" s="76">
        <v>1.2365796E-10</v>
      </c>
      <c r="AG2935" s="20">
        <v>4.6010100999999996E-3</v>
      </c>
    </row>
    <row r="2936" spans="2:33" s="149" customFormat="1" x14ac:dyDescent="0.15">
      <c r="B2936" s="157" t="s">
        <v>6874</v>
      </c>
      <c r="C2936" s="148"/>
      <c r="D2936" s="118" t="s">
        <v>26</v>
      </c>
      <c r="E2936" s="201" t="s">
        <v>6875</v>
      </c>
      <c r="F2936" s="276">
        <f t="shared" si="466"/>
        <v>3.6997223854E-3</v>
      </c>
      <c r="G2936" s="276">
        <f t="shared" si="467"/>
        <v>6.240177100000001E-5</v>
      </c>
      <c r="H2936" s="276">
        <f t="shared" si="468"/>
        <v>6.7851998359999999E-4</v>
      </c>
      <c r="I2936" s="276">
        <f t="shared" si="469"/>
        <v>5.9342530800000005E-5</v>
      </c>
      <c r="J2936" s="276">
        <v>2.8994581000000002E-3</v>
      </c>
      <c r="K2936" s="276">
        <v>6.6238424000000004E-4</v>
      </c>
      <c r="L2936" s="276">
        <v>9.2797855000000008E-6</v>
      </c>
      <c r="M2936" s="276">
        <v>1.0486069E-5</v>
      </c>
      <c r="N2936" s="276">
        <v>3.8150652000000003E-5</v>
      </c>
      <c r="O2936" s="276">
        <v>1.376505E-5</v>
      </c>
      <c r="P2936" s="276">
        <v>6.8559581000000001E-6</v>
      </c>
      <c r="Q2936" s="276">
        <v>6.7602518E-6</v>
      </c>
      <c r="R2936" s="276">
        <v>0</v>
      </c>
      <c r="S2936" s="276">
        <v>0</v>
      </c>
      <c r="T2936" s="276">
        <v>0</v>
      </c>
      <c r="U2936" s="276">
        <v>5.2582279000000002E-5</v>
      </c>
      <c r="V2936" s="287"/>
      <c r="W2936" s="28">
        <f t="shared" si="470"/>
        <v>2.1477467407407407E-2</v>
      </c>
      <c r="X2936" s="191">
        <v>0.43339541999999998</v>
      </c>
      <c r="Y2936" s="191">
        <v>0.43220473999999998</v>
      </c>
      <c r="Z2936" s="191">
        <v>6.7642232E-4</v>
      </c>
      <c r="AA2936" s="191">
        <v>6.6920352999999998E-7</v>
      </c>
      <c r="AB2936" s="191">
        <v>1.3538914000000001E-4</v>
      </c>
      <c r="AC2936" s="191">
        <v>4.6598694999999998E-5</v>
      </c>
      <c r="AD2936" s="191">
        <v>3.3159545E-4</v>
      </c>
      <c r="AE2936" s="76">
        <v>3.4639793000000001E-8</v>
      </c>
      <c r="AF2936" s="76">
        <v>8.6928902999999997E-11</v>
      </c>
      <c r="AG2936" s="20">
        <v>3.3839082999999998E-3</v>
      </c>
    </row>
    <row r="2937" spans="2:33" s="149" customFormat="1" x14ac:dyDescent="0.15">
      <c r="B2937" s="157" t="s">
        <v>6876</v>
      </c>
      <c r="C2937" s="148"/>
      <c r="D2937" s="118" t="s">
        <v>26</v>
      </c>
      <c r="E2937" s="201" t="s">
        <v>6877</v>
      </c>
      <c r="F2937" s="276">
        <f t="shared" si="466"/>
        <v>4.1428377635000001E-3</v>
      </c>
      <c r="G2937" s="276">
        <f t="shared" si="467"/>
        <v>7.6611339000000003E-5</v>
      </c>
      <c r="H2937" s="276">
        <f t="shared" si="468"/>
        <v>7.8505067249999994E-4</v>
      </c>
      <c r="I2937" s="276">
        <f t="shared" si="469"/>
        <v>6.6107952E-5</v>
      </c>
      <c r="J2937" s="276">
        <v>3.2150678000000001E-3</v>
      </c>
      <c r="K2937" s="276">
        <v>7.6327888999999996E-4</v>
      </c>
      <c r="L2937" s="276">
        <v>1.3873863999999999E-5</v>
      </c>
      <c r="M2937" s="276">
        <v>1.4000209999999999E-5</v>
      </c>
      <c r="N2937" s="276">
        <v>4.5586751999999997E-5</v>
      </c>
      <c r="O2937" s="276">
        <v>1.7024377E-5</v>
      </c>
      <c r="P2937" s="276">
        <v>7.8979185E-6</v>
      </c>
      <c r="Q2937" s="276">
        <v>7.6789289999999996E-6</v>
      </c>
      <c r="R2937" s="276">
        <v>0</v>
      </c>
      <c r="S2937" s="276">
        <v>0</v>
      </c>
      <c r="T2937" s="276">
        <v>0</v>
      </c>
      <c r="U2937" s="276">
        <v>5.8429023000000002E-5</v>
      </c>
      <c r="V2937" s="287"/>
      <c r="W2937" s="28">
        <f t="shared" si="470"/>
        <v>2.3815317037037036E-2</v>
      </c>
      <c r="X2937" s="191">
        <v>0.48024065999999999</v>
      </c>
      <c r="Y2937" s="191">
        <v>0.47881657</v>
      </c>
      <c r="Z2937" s="191">
        <v>7.9586917000000002E-4</v>
      </c>
      <c r="AA2937" s="191">
        <v>7.6780451999999996E-7</v>
      </c>
      <c r="AB2937" s="191">
        <v>1.8011546000000001E-4</v>
      </c>
      <c r="AC2937" s="191">
        <v>5.3148054000000001E-5</v>
      </c>
      <c r="AD2937" s="191">
        <v>3.9418611999999999E-4</v>
      </c>
      <c r="AE2937" s="76">
        <v>3.8551608000000001E-8</v>
      </c>
      <c r="AF2937" s="76">
        <v>9.7757385000000003E-11</v>
      </c>
      <c r="AG2937" s="20">
        <v>3.7477750000000001E-3</v>
      </c>
    </row>
    <row r="2938" spans="2:33" s="149" customFormat="1" x14ac:dyDescent="0.15">
      <c r="B2938" s="157" t="s">
        <v>6878</v>
      </c>
      <c r="C2938" s="148"/>
      <c r="D2938" s="118" t="s">
        <v>26</v>
      </c>
      <c r="E2938" s="201" t="s">
        <v>6879</v>
      </c>
      <c r="F2938" s="276">
        <f t="shared" si="466"/>
        <v>3.6586832660000001E-3</v>
      </c>
      <c r="G2938" s="276">
        <f t="shared" si="467"/>
        <v>1.8012830800000001E-4</v>
      </c>
      <c r="H2938" s="276">
        <f t="shared" si="468"/>
        <v>3.1850552399999998E-4</v>
      </c>
      <c r="I2938" s="276">
        <f t="shared" si="469"/>
        <v>6.6972334000000002E-5</v>
      </c>
      <c r="J2938" s="276">
        <v>3.0930771000000001E-3</v>
      </c>
      <c r="K2938" s="276">
        <v>3.0172237999999998E-4</v>
      </c>
      <c r="L2938" s="276">
        <v>1.2985164E-5</v>
      </c>
      <c r="M2938" s="276">
        <v>1.2752083E-5</v>
      </c>
      <c r="N2938" s="276">
        <v>1.3880144000000001E-4</v>
      </c>
      <c r="O2938" s="276">
        <v>2.8574784999999999E-5</v>
      </c>
      <c r="P2938" s="276">
        <v>3.7979800000000002E-6</v>
      </c>
      <c r="Q2938" s="276">
        <v>1.1141341E-5</v>
      </c>
      <c r="R2938" s="276">
        <v>0</v>
      </c>
      <c r="S2938" s="276">
        <v>0</v>
      </c>
      <c r="T2938" s="276">
        <v>0</v>
      </c>
      <c r="U2938" s="276">
        <v>5.5830993000000002E-5</v>
      </c>
      <c r="V2938" s="287"/>
      <c r="W2938" s="28">
        <f t="shared" si="470"/>
        <v>2.2911682222222222E-2</v>
      </c>
      <c r="X2938" s="191">
        <v>0.47943448</v>
      </c>
      <c r="Y2938" s="191">
        <v>0.46999549000000002</v>
      </c>
      <c r="Z2938" s="191">
        <v>6.6162390999999999E-3</v>
      </c>
      <c r="AA2938" s="191">
        <v>2.5424772000000001E-6</v>
      </c>
      <c r="AB2938" s="191">
        <v>4.2114228999999998E-4</v>
      </c>
      <c r="AC2938" s="191">
        <v>1.581628E-4</v>
      </c>
      <c r="AD2938" s="191">
        <v>2.2408988000000001E-3</v>
      </c>
      <c r="AE2938" s="76">
        <v>3.1563361999999999E-8</v>
      </c>
      <c r="AF2938" s="76">
        <v>8.5775381999999997E-11</v>
      </c>
      <c r="AG2938" s="20">
        <v>3.6177227000000001E-3</v>
      </c>
    </row>
    <row r="2939" spans="2:33" s="149" customFormat="1" x14ac:dyDescent="0.15">
      <c r="B2939" s="157" t="s">
        <v>6880</v>
      </c>
      <c r="C2939" s="148"/>
      <c r="D2939" s="118" t="s">
        <v>26</v>
      </c>
      <c r="E2939" s="201" t="s">
        <v>6881</v>
      </c>
      <c r="F2939" s="276">
        <f t="shared" si="466"/>
        <v>4.8249829502000005E-3</v>
      </c>
      <c r="G2939" s="276">
        <f t="shared" si="467"/>
        <v>2.4322194700000002E-4</v>
      </c>
      <c r="H2939" s="276">
        <f t="shared" si="468"/>
        <v>4.5402979920000002E-4</v>
      </c>
      <c r="I2939" s="276">
        <f t="shared" si="469"/>
        <v>8.7805203999999988E-5</v>
      </c>
      <c r="J2939" s="276">
        <v>4.0399260000000001E-3</v>
      </c>
      <c r="K2939" s="276">
        <v>4.2775148000000001E-4</v>
      </c>
      <c r="L2939" s="276">
        <v>2.0974103000000001E-5</v>
      </c>
      <c r="M2939" s="276">
        <v>1.9314689E-5</v>
      </c>
      <c r="N2939" s="276">
        <v>1.8465378000000001E-4</v>
      </c>
      <c r="O2939" s="276">
        <v>3.9253477999999999E-5</v>
      </c>
      <c r="P2939" s="276">
        <v>5.3042162000000003E-6</v>
      </c>
      <c r="Q2939" s="276">
        <v>1.4744206999999999E-5</v>
      </c>
      <c r="R2939" s="276">
        <v>0</v>
      </c>
      <c r="S2939" s="276">
        <v>0</v>
      </c>
      <c r="T2939" s="276">
        <v>0</v>
      </c>
      <c r="U2939" s="276">
        <v>7.3060996999999996E-5</v>
      </c>
      <c r="V2939" s="287"/>
      <c r="W2939" s="28">
        <f t="shared" si="470"/>
        <v>2.9925377777777776E-2</v>
      </c>
      <c r="X2939" s="191">
        <v>0.62577073999999999</v>
      </c>
      <c r="Y2939" s="191">
        <v>0.61335271999999996</v>
      </c>
      <c r="Z2939" s="191">
        <v>8.6735756000000004E-3</v>
      </c>
      <c r="AA2939" s="191">
        <v>3.3436604000000002E-6</v>
      </c>
      <c r="AB2939" s="191">
        <v>5.8282026999999996E-4</v>
      </c>
      <c r="AC2939" s="191">
        <v>2.0787967000000001E-4</v>
      </c>
      <c r="AD2939" s="191">
        <v>2.9503989000000002E-3</v>
      </c>
      <c r="AE2939" s="76">
        <v>4.1403029000000003E-8</v>
      </c>
      <c r="AF2939" s="76">
        <v>1.1359684E-10</v>
      </c>
      <c r="AG2939" s="20">
        <v>4.7201222000000003E-3</v>
      </c>
    </row>
    <row r="2940" spans="2:33" s="149" customFormat="1" x14ac:dyDescent="0.15">
      <c r="B2940" s="157" t="s">
        <v>6882</v>
      </c>
      <c r="C2940" s="148"/>
      <c r="D2940" s="118" t="s">
        <v>26</v>
      </c>
      <c r="E2940" s="201" t="s">
        <v>6883</v>
      </c>
      <c r="F2940" s="276">
        <f t="shared" si="466"/>
        <v>3.3161618496000004E-3</v>
      </c>
      <c r="G2940" s="276">
        <f t="shared" si="467"/>
        <v>1.6326503099999999E-4</v>
      </c>
      <c r="H2940" s="276">
        <f t="shared" si="468"/>
        <v>2.8868762260000002E-4</v>
      </c>
      <c r="I2940" s="276">
        <f t="shared" si="469"/>
        <v>6.0702495999999999E-5</v>
      </c>
      <c r="J2940" s="276">
        <v>2.8035067000000001E-3</v>
      </c>
      <c r="K2940" s="276">
        <v>2.7347568999999997E-4</v>
      </c>
      <c r="L2940" s="276">
        <v>1.1769513E-5</v>
      </c>
      <c r="M2940" s="276">
        <v>1.1558253000000001E-5</v>
      </c>
      <c r="N2940" s="276">
        <v>1.2580710999999999E-4</v>
      </c>
      <c r="O2940" s="276">
        <v>2.5899668000000001E-5</v>
      </c>
      <c r="P2940" s="276">
        <v>3.4424195999999998E-6</v>
      </c>
      <c r="Q2940" s="276">
        <v>1.0098308E-5</v>
      </c>
      <c r="R2940" s="276">
        <v>0</v>
      </c>
      <c r="S2940" s="276">
        <v>0</v>
      </c>
      <c r="T2940" s="276">
        <v>0</v>
      </c>
      <c r="U2940" s="276">
        <v>5.0604188E-5</v>
      </c>
      <c r="V2940" s="287"/>
      <c r="W2940" s="28">
        <f t="shared" si="470"/>
        <v>2.0766716296296294E-2</v>
      </c>
      <c r="X2940" s="191">
        <v>0.43455063999999999</v>
      </c>
      <c r="Y2940" s="191">
        <v>0.42599531000000002</v>
      </c>
      <c r="Z2940" s="191">
        <v>5.9968390000000003E-3</v>
      </c>
      <c r="AA2940" s="191">
        <v>2.3044549E-6</v>
      </c>
      <c r="AB2940" s="191">
        <v>3.8171568000000002E-4</v>
      </c>
      <c r="AC2940" s="191">
        <v>1.4335587999999999E-4</v>
      </c>
      <c r="AD2940" s="191">
        <v>2.0311106999999998E-3</v>
      </c>
      <c r="AE2940" s="76">
        <v>2.8608438000000001E-8</v>
      </c>
      <c r="AF2940" s="76">
        <v>7.7745173999999996E-11</v>
      </c>
      <c r="AG2940" s="20">
        <v>3.2790376E-3</v>
      </c>
    </row>
    <row r="2941" spans="2:33" s="149" customFormat="1" x14ac:dyDescent="0.15">
      <c r="B2941" s="157" t="s">
        <v>6884</v>
      </c>
      <c r="C2941" s="148"/>
      <c r="D2941" s="118" t="s">
        <v>26</v>
      </c>
      <c r="E2941" s="201" t="s">
        <v>6885</v>
      </c>
      <c r="F2941" s="276">
        <f t="shared" si="466"/>
        <v>5.2967427011000002E-3</v>
      </c>
      <c r="G2941" s="276">
        <f t="shared" si="467"/>
        <v>2.6700284899999998E-4</v>
      </c>
      <c r="H2941" s="276">
        <f t="shared" si="468"/>
        <v>4.9842261110000002E-4</v>
      </c>
      <c r="I2941" s="276">
        <f t="shared" si="469"/>
        <v>9.6390340999999996E-5</v>
      </c>
      <c r="J2941" s="276">
        <v>4.4349269000000004E-3</v>
      </c>
      <c r="K2941" s="276">
        <v>4.6957493000000002E-4</v>
      </c>
      <c r="L2941" s="276">
        <v>2.3024845999999999E-5</v>
      </c>
      <c r="M2941" s="276">
        <v>2.1203182000000001E-5</v>
      </c>
      <c r="N2941" s="276">
        <v>2.027082E-4</v>
      </c>
      <c r="O2941" s="276">
        <v>4.3091467000000002E-5</v>
      </c>
      <c r="P2941" s="276">
        <v>5.8228351000000002E-6</v>
      </c>
      <c r="Q2941" s="276">
        <v>1.6185820000000002E-5</v>
      </c>
      <c r="R2941" s="276">
        <v>0</v>
      </c>
      <c r="S2941" s="276">
        <v>0</v>
      </c>
      <c r="T2941" s="276">
        <v>0</v>
      </c>
      <c r="U2941" s="276">
        <v>8.0204520999999998E-5</v>
      </c>
      <c r="V2941" s="287"/>
      <c r="W2941" s="28">
        <f t="shared" si="470"/>
        <v>3.2851310370370368E-2</v>
      </c>
      <c r="X2941" s="191">
        <v>0.68695556000000002</v>
      </c>
      <c r="Y2941" s="191">
        <v>0.67332336999999998</v>
      </c>
      <c r="Z2941" s="191">
        <v>9.5216342000000002E-3</v>
      </c>
      <c r="AA2941" s="191">
        <v>3.6705864999999998E-6</v>
      </c>
      <c r="AB2941" s="191">
        <v>6.3980562999999999E-4</v>
      </c>
      <c r="AC2941" s="191">
        <v>2.2820514E-4</v>
      </c>
      <c r="AD2941" s="191">
        <v>3.2388726E-3</v>
      </c>
      <c r="AE2941" s="76">
        <v>4.5451182E-8</v>
      </c>
      <c r="AF2941" s="76">
        <v>1.2470367000000001E-10</v>
      </c>
      <c r="AG2941" s="20">
        <v>5.1816329000000001E-3</v>
      </c>
    </row>
    <row r="2942" spans="2:33" s="149" customFormat="1" x14ac:dyDescent="0.15">
      <c r="B2942" s="157" t="s">
        <v>6886</v>
      </c>
      <c r="C2942" s="148"/>
      <c r="D2942" s="118" t="s">
        <v>26</v>
      </c>
      <c r="E2942" s="201" t="s">
        <v>6887</v>
      </c>
      <c r="F2942" s="276">
        <f t="shared" ref="F2942:F2986" si="471">G2942+H2942+I2942+J2942</f>
        <v>3.8870210888999998E-3</v>
      </c>
      <c r="G2942" s="276">
        <f t="shared" ref="G2942:G2986" si="472">M2942+N2942+O2942</f>
        <v>1.9136999700000002E-4</v>
      </c>
      <c r="H2942" s="276">
        <f t="shared" ref="H2942:H2986" si="473">K2942+L2942+P2942</f>
        <v>3.3838333189999999E-4</v>
      </c>
      <c r="I2942" s="276">
        <f t="shared" ref="I2942:I2986" si="474">Q2942+IF(R2942="x",0,R2942)+IF(S2942="x",0,S2942)+IF(T2942="x",0,T2942)+U2942</f>
        <v>7.1152060000000003E-5</v>
      </c>
      <c r="J2942" s="276">
        <v>3.2861156999999998E-3</v>
      </c>
      <c r="K2942" s="276">
        <v>3.2055275999999999E-4</v>
      </c>
      <c r="L2942" s="276">
        <v>1.3795561000000001E-5</v>
      </c>
      <c r="M2942" s="276">
        <v>1.3547936E-5</v>
      </c>
      <c r="N2942" s="276">
        <v>1.4746392E-4</v>
      </c>
      <c r="O2942" s="276">
        <v>3.0358140999999999E-5</v>
      </c>
      <c r="P2942" s="276">
        <v>4.0350108999999996E-6</v>
      </c>
      <c r="Q2942" s="276">
        <v>1.1836669999999999E-5</v>
      </c>
      <c r="R2942" s="276">
        <v>0</v>
      </c>
      <c r="S2942" s="276">
        <v>0</v>
      </c>
      <c r="T2942" s="276">
        <v>0</v>
      </c>
      <c r="U2942" s="276">
        <v>5.9315389999999997E-5</v>
      </c>
      <c r="V2942" s="287"/>
      <c r="W2942" s="28">
        <f t="shared" ref="W2942:W2986" si="475">J2942/0.135</f>
        <v>2.4341597777777776E-2</v>
      </c>
      <c r="X2942" s="191">
        <v>0.50935585999999999</v>
      </c>
      <c r="Y2942" s="191">
        <v>0.49932778999999999</v>
      </c>
      <c r="Z2942" s="191">
        <v>7.0291575E-3</v>
      </c>
      <c r="AA2942" s="191">
        <v>2.7011528999999999E-6</v>
      </c>
      <c r="AB2942" s="191">
        <v>4.4742570000000001E-4</v>
      </c>
      <c r="AC2942" s="191">
        <v>1.6803378E-4</v>
      </c>
      <c r="AD2942" s="191">
        <v>2.3807517999999998E-3</v>
      </c>
      <c r="AE2942" s="76">
        <v>3.3546998999999999E-8</v>
      </c>
      <c r="AF2942" s="76">
        <v>9.1212369000000005E-11</v>
      </c>
      <c r="AG2942" s="20">
        <v>3.8435038000000001E-3</v>
      </c>
    </row>
    <row r="2943" spans="2:33" s="149" customFormat="1" x14ac:dyDescent="0.15">
      <c r="B2943" s="157" t="s">
        <v>6888</v>
      </c>
      <c r="C2943" s="148"/>
      <c r="D2943" s="118" t="s">
        <v>26</v>
      </c>
      <c r="E2943" s="201" t="s">
        <v>6889</v>
      </c>
      <c r="F2943" s="276">
        <f t="shared" si="471"/>
        <v>5.6673161187999997E-3</v>
      </c>
      <c r="G2943" s="276">
        <f t="shared" si="472"/>
        <v>2.8568318899999996E-4</v>
      </c>
      <c r="H2943" s="276">
        <f t="shared" si="473"/>
        <v>5.3329358779999998E-4</v>
      </c>
      <c r="I2943" s="276">
        <f t="shared" si="474"/>
        <v>1.03134042E-4</v>
      </c>
      <c r="J2943" s="276">
        <v>4.7452053000000003E-3</v>
      </c>
      <c r="K2943" s="276">
        <v>5.0242764999999996E-4</v>
      </c>
      <c r="L2943" s="276">
        <v>2.4635723000000002E-5</v>
      </c>
      <c r="M2943" s="276">
        <v>2.2686607E-5</v>
      </c>
      <c r="N2943" s="276">
        <v>2.1689031999999999E-4</v>
      </c>
      <c r="O2943" s="276">
        <v>4.6106261999999999E-5</v>
      </c>
      <c r="P2943" s="276">
        <v>6.2302148000000004E-6</v>
      </c>
      <c r="Q2943" s="276">
        <v>1.7318220000000001E-5</v>
      </c>
      <c r="R2943" s="276">
        <v>0</v>
      </c>
      <c r="S2943" s="276">
        <v>0</v>
      </c>
      <c r="T2943" s="276">
        <v>0</v>
      </c>
      <c r="U2943" s="276">
        <v>8.5815821999999999E-5</v>
      </c>
      <c r="V2943" s="287"/>
      <c r="W2943" s="28">
        <f t="shared" si="475"/>
        <v>3.5149668888888888E-2</v>
      </c>
      <c r="X2943" s="191">
        <v>0.73501687000000004</v>
      </c>
      <c r="Y2943" s="191">
        <v>0.72043093000000002</v>
      </c>
      <c r="Z2943" s="191">
        <v>1.0187791999999999E-2</v>
      </c>
      <c r="AA2943" s="191">
        <v>3.9273890999999997E-6</v>
      </c>
      <c r="AB2943" s="191">
        <v>6.8456778999999995E-4</v>
      </c>
      <c r="AC2943" s="191">
        <v>2.4417094000000003E-4</v>
      </c>
      <c r="AD2943" s="191">
        <v>3.4654739E-3</v>
      </c>
      <c r="AE2943" s="76">
        <v>4.8631064999999998E-8</v>
      </c>
      <c r="AF2943" s="76">
        <v>1.3342826E-10</v>
      </c>
      <c r="AG2943" s="20">
        <v>5.5441542999999996E-3</v>
      </c>
    </row>
    <row r="2944" spans="2:33" s="149" customFormat="1" x14ac:dyDescent="0.15">
      <c r="B2944" s="157" t="s">
        <v>6890</v>
      </c>
      <c r="C2944" s="148"/>
      <c r="D2944" s="118" t="s">
        <v>26</v>
      </c>
      <c r="E2944" s="201" t="s">
        <v>6891</v>
      </c>
      <c r="F2944" s="276">
        <f t="shared" si="471"/>
        <v>3.7377704015E-3</v>
      </c>
      <c r="G2944" s="276">
        <f t="shared" si="472"/>
        <v>1.8402208200000002E-4</v>
      </c>
      <c r="H2944" s="276">
        <f t="shared" si="473"/>
        <v>3.2539058850000003E-4</v>
      </c>
      <c r="I2944" s="276">
        <f t="shared" si="474"/>
        <v>6.8420030999999997E-5</v>
      </c>
      <c r="J2944" s="276">
        <v>3.1599377000000001E-3</v>
      </c>
      <c r="K2944" s="276">
        <v>3.0824465E-4</v>
      </c>
      <c r="L2944" s="276">
        <v>1.326586E-5</v>
      </c>
      <c r="M2944" s="276">
        <v>1.3027735E-5</v>
      </c>
      <c r="N2944" s="276">
        <v>1.4180187000000001E-4</v>
      </c>
      <c r="O2944" s="276">
        <v>2.9192476999999999E-5</v>
      </c>
      <c r="P2944" s="276">
        <v>3.8800784999999999E-6</v>
      </c>
      <c r="Q2944" s="276">
        <v>1.1382177E-5</v>
      </c>
      <c r="R2944" s="276">
        <v>0</v>
      </c>
      <c r="S2944" s="276">
        <v>0</v>
      </c>
      <c r="T2944" s="276">
        <v>0</v>
      </c>
      <c r="U2944" s="276">
        <v>5.7037853999999999E-5</v>
      </c>
      <c r="V2944" s="287"/>
      <c r="W2944" s="28">
        <f t="shared" si="475"/>
        <v>2.3406945925925925E-2</v>
      </c>
      <c r="X2944" s="191">
        <v>0.48979815999999998</v>
      </c>
      <c r="Y2944" s="191">
        <v>0.48015513999999998</v>
      </c>
      <c r="Z2944" s="191">
        <v>6.7592588E-3</v>
      </c>
      <c r="AA2944" s="191">
        <v>2.5974366000000001E-6</v>
      </c>
      <c r="AB2944" s="191">
        <v>4.3024585000000002E-4</v>
      </c>
      <c r="AC2944" s="191">
        <v>1.6158173000000001E-4</v>
      </c>
      <c r="AD2944" s="191">
        <v>2.2893392000000001E-3</v>
      </c>
      <c r="AE2944" s="76">
        <v>3.2245646000000003E-8</v>
      </c>
      <c r="AF2944" s="76">
        <v>8.7629525999999997E-11</v>
      </c>
      <c r="AG2944" s="20">
        <v>3.6959252000000001E-3</v>
      </c>
    </row>
    <row r="2945" spans="2:33" s="149" customFormat="1" x14ac:dyDescent="0.15">
      <c r="B2945" s="157" t="s">
        <v>6892</v>
      </c>
      <c r="C2945" s="148"/>
      <c r="D2945" s="118" t="s">
        <v>26</v>
      </c>
      <c r="E2945" s="201" t="s">
        <v>6893</v>
      </c>
      <c r="F2945" s="276">
        <f t="shared" si="471"/>
        <v>5.0626893823999992E-3</v>
      </c>
      <c r="G2945" s="276">
        <f t="shared" si="472"/>
        <v>2.5520468799999999E-4</v>
      </c>
      <c r="H2945" s="276">
        <f t="shared" si="473"/>
        <v>4.7639850439999996E-4</v>
      </c>
      <c r="I2945" s="276">
        <f t="shared" si="474"/>
        <v>9.2131090000000009E-5</v>
      </c>
      <c r="J2945" s="276">
        <v>4.2389550999999996E-3</v>
      </c>
      <c r="K2945" s="276">
        <v>4.4882553999999998E-4</v>
      </c>
      <c r="L2945" s="276">
        <v>2.2007426E-5</v>
      </c>
      <c r="M2945" s="276">
        <v>2.0266263000000002E-5</v>
      </c>
      <c r="N2945" s="276">
        <v>1.9375107E-4</v>
      </c>
      <c r="O2945" s="276">
        <v>4.1187355000000002E-5</v>
      </c>
      <c r="P2945" s="276">
        <v>5.5655383999999999E-6</v>
      </c>
      <c r="Q2945" s="276">
        <v>1.5470608999999999E-5</v>
      </c>
      <c r="R2945" s="276">
        <v>0</v>
      </c>
      <c r="S2945" s="276">
        <v>0</v>
      </c>
      <c r="T2945" s="276">
        <v>0</v>
      </c>
      <c r="U2945" s="276">
        <v>7.6660481000000004E-5</v>
      </c>
      <c r="V2945" s="287"/>
      <c r="W2945" s="28">
        <f t="shared" si="475"/>
        <v>3.1399667407407406E-2</v>
      </c>
      <c r="X2945" s="191">
        <v>0.65660041000000002</v>
      </c>
      <c r="Y2945" s="191">
        <v>0.64357059999999999</v>
      </c>
      <c r="Z2945" s="191">
        <v>9.1008965000000004E-3</v>
      </c>
      <c r="AA2945" s="191">
        <v>3.5083924000000001E-6</v>
      </c>
      <c r="AB2945" s="191">
        <v>6.1153417000000003E-4</v>
      </c>
      <c r="AC2945" s="191">
        <v>2.1812129E-4</v>
      </c>
      <c r="AD2945" s="191">
        <v>3.0957565E-3</v>
      </c>
      <c r="AE2945" s="76">
        <v>4.3442781999999997E-8</v>
      </c>
      <c r="AF2945" s="76">
        <v>1.1919323999999999E-10</v>
      </c>
      <c r="AG2945" s="20">
        <v>4.9526670999999996E-3</v>
      </c>
    </row>
    <row r="2946" spans="2:33" s="149" customFormat="1" x14ac:dyDescent="0.15">
      <c r="B2946" s="157" t="s">
        <v>6894</v>
      </c>
      <c r="C2946" s="148"/>
      <c r="D2946" s="118" t="s">
        <v>26</v>
      </c>
      <c r="E2946" s="201" t="s">
        <v>6895</v>
      </c>
      <c r="F2946" s="276">
        <f t="shared" si="471"/>
        <v>3.6854470851000001E-3</v>
      </c>
      <c r="G2946" s="276">
        <f t="shared" si="472"/>
        <v>1.07586671E-4</v>
      </c>
      <c r="H2946" s="276">
        <f t="shared" si="473"/>
        <v>1.0323025479999999E-3</v>
      </c>
      <c r="I2946" s="276">
        <f t="shared" si="474"/>
        <v>5.1974766100000001E-5</v>
      </c>
      <c r="J2946" s="276">
        <v>2.4935831000000002E-3</v>
      </c>
      <c r="K2946" s="276">
        <v>1.0121953999999999E-3</v>
      </c>
      <c r="L2946" s="276">
        <v>1.0122006E-5</v>
      </c>
      <c r="M2946" s="276">
        <v>1.5943117999999999E-5</v>
      </c>
      <c r="N2946" s="276">
        <v>7.1877167E-5</v>
      </c>
      <c r="O2946" s="276">
        <v>1.9766385999999999E-5</v>
      </c>
      <c r="P2946" s="276">
        <v>9.9851420000000002E-6</v>
      </c>
      <c r="Q2946" s="276">
        <v>7.0779801000000001E-6</v>
      </c>
      <c r="R2946" s="276">
        <v>0</v>
      </c>
      <c r="S2946" s="276">
        <v>0</v>
      </c>
      <c r="T2946" s="276">
        <v>0</v>
      </c>
      <c r="U2946" s="276">
        <v>4.4896786000000002E-5</v>
      </c>
      <c r="V2946" s="287"/>
      <c r="W2946" s="28">
        <f t="shared" si="475"/>
        <v>1.8470985925925925E-2</v>
      </c>
      <c r="X2946" s="191">
        <v>0.36687859</v>
      </c>
      <c r="Y2946" s="191">
        <v>0.36437968999999998</v>
      </c>
      <c r="Z2946" s="191">
        <v>1.5437977E-3</v>
      </c>
      <c r="AA2946" s="191">
        <v>1.81026E-6</v>
      </c>
      <c r="AB2946" s="191">
        <v>2.1863943000000001E-4</v>
      </c>
      <c r="AC2946" s="191">
        <v>1.1405073E-4</v>
      </c>
      <c r="AD2946" s="191">
        <v>6.2060565999999995E-4</v>
      </c>
      <c r="AE2946" s="76">
        <v>3.8065972000000003E-8</v>
      </c>
      <c r="AF2946" s="76">
        <v>8.4357295999999997E-11</v>
      </c>
      <c r="AG2946" s="20">
        <v>2.8330116000000001E-3</v>
      </c>
    </row>
    <row r="2947" spans="2:33" s="149" customFormat="1" x14ac:dyDescent="0.15">
      <c r="B2947" s="157" t="s">
        <v>6896</v>
      </c>
      <c r="C2947" s="148"/>
      <c r="D2947" s="118" t="s">
        <v>26</v>
      </c>
      <c r="E2947" s="201" t="s">
        <v>6897</v>
      </c>
      <c r="F2947" s="276">
        <f t="shared" si="471"/>
        <v>5.0127892252999993E-3</v>
      </c>
      <c r="G2947" s="276">
        <f t="shared" si="472"/>
        <v>1.5247319900000002E-4</v>
      </c>
      <c r="H2947" s="276">
        <f t="shared" si="473"/>
        <v>1.4244736119999998E-3</v>
      </c>
      <c r="I2947" s="276">
        <f t="shared" si="474"/>
        <v>7.0450814300000006E-5</v>
      </c>
      <c r="J2947" s="276">
        <v>3.3653915999999999E-3</v>
      </c>
      <c r="K2947" s="276">
        <v>1.3934520999999999E-3</v>
      </c>
      <c r="L2947" s="276">
        <v>1.7262593000000001E-5</v>
      </c>
      <c r="M2947" s="276">
        <v>2.3881401000000001E-5</v>
      </c>
      <c r="N2947" s="276">
        <v>1.0017024E-4</v>
      </c>
      <c r="O2947" s="276">
        <v>2.8421558000000001E-5</v>
      </c>
      <c r="P2947" s="276">
        <v>1.3758919E-5</v>
      </c>
      <c r="Q2947" s="276">
        <v>9.7320593000000006E-6</v>
      </c>
      <c r="R2947" s="276">
        <v>0</v>
      </c>
      <c r="S2947" s="276">
        <v>0</v>
      </c>
      <c r="T2947" s="276">
        <v>0</v>
      </c>
      <c r="U2947" s="276">
        <v>6.0718755000000002E-5</v>
      </c>
      <c r="V2947" s="287"/>
      <c r="W2947" s="28">
        <f t="shared" si="475"/>
        <v>2.4928826666666664E-2</v>
      </c>
      <c r="X2947" s="191">
        <v>0.49483523000000001</v>
      </c>
      <c r="Y2947" s="191">
        <v>0.49136352999999999</v>
      </c>
      <c r="Z2947" s="191">
        <v>2.1261507000000001E-3</v>
      </c>
      <c r="AA2947" s="191">
        <v>2.4645681E-6</v>
      </c>
      <c r="AB2947" s="191">
        <v>3.2490817999999999E-4</v>
      </c>
      <c r="AC2947" s="191">
        <v>1.5514091999999999E-4</v>
      </c>
      <c r="AD2947" s="191">
        <v>8.6303509000000003E-4</v>
      </c>
      <c r="AE2947" s="76">
        <v>5.1485392999999997E-8</v>
      </c>
      <c r="AF2947" s="76">
        <v>1.1518464E-10</v>
      </c>
      <c r="AG2947" s="20">
        <v>3.8192631999999999E-3</v>
      </c>
    </row>
    <row r="2948" spans="2:33" s="149" customFormat="1" x14ac:dyDescent="0.15">
      <c r="B2948" s="157" t="s">
        <v>6898</v>
      </c>
      <c r="C2948" s="148"/>
      <c r="D2948" s="118" t="s">
        <v>26</v>
      </c>
      <c r="E2948" s="201" t="s">
        <v>6899</v>
      </c>
      <c r="F2948" s="276">
        <f t="shared" si="471"/>
        <v>2.34673733989E-3</v>
      </c>
      <c r="G2948" s="276">
        <f t="shared" si="472"/>
        <v>4.8415609199999999E-5</v>
      </c>
      <c r="H2948" s="276">
        <f t="shared" si="473"/>
        <v>7.4417407190000009E-5</v>
      </c>
      <c r="I2948" s="276">
        <f t="shared" si="474"/>
        <v>4.8508623499999999E-5</v>
      </c>
      <c r="J2948" s="276">
        <v>2.1753956999999999E-3</v>
      </c>
      <c r="K2948" s="276">
        <v>6.6573407000000001E-5</v>
      </c>
      <c r="L2948" s="276">
        <v>6.9674528999999996E-6</v>
      </c>
      <c r="M2948" s="276">
        <v>6.8898651999999999E-6</v>
      </c>
      <c r="N2948" s="276">
        <v>2.9420990000000001E-5</v>
      </c>
      <c r="O2948" s="276">
        <v>1.2104754000000001E-5</v>
      </c>
      <c r="P2948" s="276">
        <v>8.7654729000000001E-7</v>
      </c>
      <c r="Q2948" s="276">
        <v>6.0104534999999998E-6</v>
      </c>
      <c r="R2948" s="276">
        <v>0</v>
      </c>
      <c r="S2948" s="276">
        <v>0</v>
      </c>
      <c r="T2948" s="276">
        <v>0</v>
      </c>
      <c r="U2948" s="276">
        <v>4.2498169999999997E-5</v>
      </c>
      <c r="V2948" s="287"/>
      <c r="W2948" s="28">
        <f t="shared" si="475"/>
        <v>1.6114042222222222E-2</v>
      </c>
      <c r="X2948" s="191">
        <v>0.37893041</v>
      </c>
      <c r="Y2948" s="191">
        <v>0.37661144000000002</v>
      </c>
      <c r="Z2948" s="191">
        <v>8.6584927999999999E-4</v>
      </c>
      <c r="AA2948" s="191">
        <v>1.0949502000000001E-6</v>
      </c>
      <c r="AB2948" s="191">
        <v>4.1688591999999999E-4</v>
      </c>
      <c r="AC2948" s="191">
        <v>1.4221386000000001E-4</v>
      </c>
      <c r="AD2948" s="191">
        <v>8.9291757000000002E-4</v>
      </c>
      <c r="AE2948" s="76">
        <v>1.8412231000000001E-8</v>
      </c>
      <c r="AF2948" s="76">
        <v>5.6199748E-11</v>
      </c>
      <c r="AG2948" s="20">
        <v>2.9431752999999998E-3</v>
      </c>
    </row>
    <row r="2949" spans="2:33" s="149" customFormat="1" x14ac:dyDescent="0.15">
      <c r="B2949" s="157" t="s">
        <v>6900</v>
      </c>
      <c r="C2949" s="148"/>
      <c r="D2949" s="118" t="s">
        <v>26</v>
      </c>
      <c r="E2949" s="201" t="s">
        <v>6901</v>
      </c>
      <c r="F2949" s="276">
        <f t="shared" si="471"/>
        <v>3.1368605260999999E-3</v>
      </c>
      <c r="G2949" s="276">
        <f t="shared" si="472"/>
        <v>7.0885448000000009E-5</v>
      </c>
      <c r="H2949" s="276">
        <f t="shared" si="473"/>
        <v>1.3074330849999999E-4</v>
      </c>
      <c r="I2949" s="276">
        <f t="shared" si="474"/>
        <v>6.4291269599999997E-5</v>
      </c>
      <c r="J2949" s="276">
        <v>2.8709404999999999E-3</v>
      </c>
      <c r="K2949" s="276">
        <v>1.1671512E-4</v>
      </c>
      <c r="L2949" s="276">
        <v>1.2575656E-5</v>
      </c>
      <c r="M2949" s="276">
        <v>1.1334660000000001E-5</v>
      </c>
      <c r="N2949" s="276">
        <v>4.1921744000000003E-5</v>
      </c>
      <c r="O2949" s="276">
        <v>1.7629044E-5</v>
      </c>
      <c r="P2949" s="276">
        <v>1.4525325E-6</v>
      </c>
      <c r="Q2949" s="276">
        <v>8.1009316000000001E-6</v>
      </c>
      <c r="R2949" s="276">
        <v>0</v>
      </c>
      <c r="S2949" s="276">
        <v>0</v>
      </c>
      <c r="T2949" s="276">
        <v>0</v>
      </c>
      <c r="U2949" s="276">
        <v>5.6190338E-5</v>
      </c>
      <c r="V2949" s="287"/>
      <c r="W2949" s="28">
        <f t="shared" si="475"/>
        <v>2.1266225925925922E-2</v>
      </c>
      <c r="X2949" s="191">
        <v>0.49956331999999998</v>
      </c>
      <c r="Y2949" s="191">
        <v>0.49641062000000002</v>
      </c>
      <c r="Z2949" s="191">
        <v>1.1844932000000001E-3</v>
      </c>
      <c r="AA2949" s="191">
        <v>1.4669995E-6</v>
      </c>
      <c r="AB2949" s="191">
        <v>5.7722122000000004E-4</v>
      </c>
      <c r="AC2949" s="191">
        <v>1.8865458E-4</v>
      </c>
      <c r="AD2949" s="191">
        <v>1.2008646E-3</v>
      </c>
      <c r="AE2949" s="76">
        <v>2.4463298000000001E-8</v>
      </c>
      <c r="AF2949" s="76">
        <v>7.5498789999999997E-11</v>
      </c>
      <c r="AG2949" s="20">
        <v>3.8783893E-3</v>
      </c>
    </row>
    <row r="2950" spans="2:33" s="149" customFormat="1" x14ac:dyDescent="0.15">
      <c r="B2950" s="157" t="s">
        <v>6902</v>
      </c>
      <c r="C2950" s="148"/>
      <c r="D2950" s="118" t="s">
        <v>26</v>
      </c>
      <c r="E2950" s="201" t="s">
        <v>6903</v>
      </c>
      <c r="F2950" s="276">
        <f t="shared" si="471"/>
        <v>3.6707053142999999E-3</v>
      </c>
      <c r="G2950" s="276">
        <f t="shared" si="472"/>
        <v>1.07156333E-4</v>
      </c>
      <c r="H2950" s="276">
        <f t="shared" si="473"/>
        <v>1.0281734173E-3</v>
      </c>
      <c r="I2950" s="276">
        <f t="shared" si="474"/>
        <v>5.1766864000000002E-5</v>
      </c>
      <c r="J2950" s="276">
        <v>2.4836086999999998E-3</v>
      </c>
      <c r="K2950" s="276">
        <v>1.0081466999999999E-3</v>
      </c>
      <c r="L2950" s="276">
        <v>1.0081516E-5</v>
      </c>
      <c r="M2950" s="276">
        <v>1.5879344999999999E-5</v>
      </c>
      <c r="N2950" s="276">
        <v>7.1589666000000004E-5</v>
      </c>
      <c r="O2950" s="276">
        <v>1.9687322000000001E-5</v>
      </c>
      <c r="P2950" s="276">
        <v>9.9452013000000001E-6</v>
      </c>
      <c r="Q2950" s="276">
        <v>7.0496680000000004E-6</v>
      </c>
      <c r="R2950" s="276">
        <v>0</v>
      </c>
      <c r="S2950" s="276">
        <v>0</v>
      </c>
      <c r="T2950" s="276">
        <v>0</v>
      </c>
      <c r="U2950" s="276">
        <v>4.4717196000000002E-5</v>
      </c>
      <c r="V2950" s="287"/>
      <c r="W2950" s="28">
        <f t="shared" si="475"/>
        <v>1.8397101481481479E-2</v>
      </c>
      <c r="X2950" s="191">
        <v>0.36541106000000001</v>
      </c>
      <c r="Y2950" s="191">
        <v>0.36292215</v>
      </c>
      <c r="Z2950" s="191">
        <v>1.5376227E-3</v>
      </c>
      <c r="AA2950" s="191">
        <v>1.8030187999999999E-6</v>
      </c>
      <c r="AB2950" s="191">
        <v>2.1776489000000001E-4</v>
      </c>
      <c r="AC2950" s="191">
        <v>1.1359453999999999E-4</v>
      </c>
      <c r="AD2950" s="191">
        <v>6.1812333000000003E-4</v>
      </c>
      <c r="AE2950" s="76">
        <v>3.7913709999999998E-8</v>
      </c>
      <c r="AF2950" s="76">
        <v>8.4019881E-11</v>
      </c>
      <c r="AG2950" s="20">
        <v>2.8216793999999998E-3</v>
      </c>
    </row>
    <row r="2951" spans="2:33" s="149" customFormat="1" x14ac:dyDescent="0.15">
      <c r="B2951" s="157" t="s">
        <v>6904</v>
      </c>
      <c r="C2951" s="148"/>
      <c r="D2951" s="118" t="s">
        <v>26</v>
      </c>
      <c r="E2951" s="201" t="s">
        <v>6905</v>
      </c>
      <c r="F2951" s="276">
        <f t="shared" si="471"/>
        <v>5.0127892242999997E-3</v>
      </c>
      <c r="G2951" s="276">
        <f t="shared" si="472"/>
        <v>1.5247319900000002E-4</v>
      </c>
      <c r="H2951" s="276">
        <f t="shared" si="473"/>
        <v>1.4244736109999998E-3</v>
      </c>
      <c r="I2951" s="276">
        <f t="shared" si="474"/>
        <v>7.0450814300000006E-5</v>
      </c>
      <c r="J2951" s="276">
        <v>3.3653915999999999E-3</v>
      </c>
      <c r="K2951" s="276">
        <v>1.3934520999999999E-3</v>
      </c>
      <c r="L2951" s="276">
        <v>1.7262592000000001E-5</v>
      </c>
      <c r="M2951" s="276">
        <v>2.3881401000000001E-5</v>
      </c>
      <c r="N2951" s="276">
        <v>1.0017024E-4</v>
      </c>
      <c r="O2951" s="276">
        <v>2.8421558000000001E-5</v>
      </c>
      <c r="P2951" s="276">
        <v>1.3758919E-5</v>
      </c>
      <c r="Q2951" s="276">
        <v>9.7320593000000006E-6</v>
      </c>
      <c r="R2951" s="276">
        <v>0</v>
      </c>
      <c r="S2951" s="276">
        <v>0</v>
      </c>
      <c r="T2951" s="276">
        <v>0</v>
      </c>
      <c r="U2951" s="276">
        <v>6.0718755000000002E-5</v>
      </c>
      <c r="V2951" s="287"/>
      <c r="W2951" s="28">
        <f t="shared" si="475"/>
        <v>2.4928826666666664E-2</v>
      </c>
      <c r="X2951" s="191">
        <v>0.49483523000000001</v>
      </c>
      <c r="Y2951" s="191">
        <v>0.49136352999999999</v>
      </c>
      <c r="Z2951" s="191">
        <v>2.1261507000000001E-3</v>
      </c>
      <c r="AA2951" s="191">
        <v>2.4645681E-6</v>
      </c>
      <c r="AB2951" s="191">
        <v>3.2490817999999999E-4</v>
      </c>
      <c r="AC2951" s="191">
        <v>1.5514091999999999E-4</v>
      </c>
      <c r="AD2951" s="191">
        <v>8.6303509000000003E-4</v>
      </c>
      <c r="AE2951" s="76">
        <v>5.1485392999999997E-8</v>
      </c>
      <c r="AF2951" s="76">
        <v>1.1518464E-10</v>
      </c>
      <c r="AG2951" s="20">
        <v>3.8192631999999999E-3</v>
      </c>
    </row>
    <row r="2952" spans="2:33" s="149" customFormat="1" x14ac:dyDescent="0.15">
      <c r="B2952" s="157" t="s">
        <v>6906</v>
      </c>
      <c r="C2952" s="148"/>
      <c r="D2952" s="118" t="s">
        <v>26</v>
      </c>
      <c r="E2952" s="201" t="s">
        <v>6907</v>
      </c>
      <c r="F2952" s="276">
        <f t="shared" si="471"/>
        <v>4.2993990383000001E-3</v>
      </c>
      <c r="G2952" s="276">
        <f t="shared" si="472"/>
        <v>7.9506581000000003E-5</v>
      </c>
      <c r="H2952" s="276">
        <f t="shared" si="473"/>
        <v>8.147185221999999E-4</v>
      </c>
      <c r="I2952" s="276">
        <f t="shared" si="474"/>
        <v>6.8606235100000001E-5</v>
      </c>
      <c r="J2952" s="276">
        <v>3.3365677000000002E-3</v>
      </c>
      <c r="K2952" s="276">
        <v>7.9212396E-4</v>
      </c>
      <c r="L2952" s="276">
        <v>1.4398173999999999E-5</v>
      </c>
      <c r="M2952" s="276">
        <v>1.4529296000000001E-5</v>
      </c>
      <c r="N2952" s="276">
        <v>4.7309545999999997E-5</v>
      </c>
      <c r="O2952" s="276">
        <v>1.7667739E-5</v>
      </c>
      <c r="P2952" s="276">
        <v>8.1963882000000004E-6</v>
      </c>
      <c r="Q2952" s="276">
        <v>7.9691230999999992E-6</v>
      </c>
      <c r="R2952" s="276">
        <v>0</v>
      </c>
      <c r="S2952" s="276">
        <v>0</v>
      </c>
      <c r="T2952" s="276">
        <v>0</v>
      </c>
      <c r="U2952" s="276">
        <v>6.0637112000000002E-5</v>
      </c>
      <c r="V2952" s="287"/>
      <c r="W2952" s="28">
        <f t="shared" si="475"/>
        <v>2.4715316296296294E-2</v>
      </c>
      <c r="X2952" s="191">
        <v>0.49838946000000001</v>
      </c>
      <c r="Y2952" s="191">
        <v>0.49691155999999997</v>
      </c>
      <c r="Z2952" s="191">
        <v>8.2594592000000003E-4</v>
      </c>
      <c r="AA2952" s="191">
        <v>7.9682052999999997E-7</v>
      </c>
      <c r="AB2952" s="191">
        <v>1.8692217000000001E-4</v>
      </c>
      <c r="AC2952" s="191">
        <v>5.5156555999999999E-5</v>
      </c>
      <c r="AD2952" s="191">
        <v>4.0908285999999999E-4</v>
      </c>
      <c r="AE2952" s="76">
        <v>4.0008505999999999E-8</v>
      </c>
      <c r="AF2952" s="76">
        <v>1.0145171999999999E-10</v>
      </c>
      <c r="AG2952" s="20">
        <v>3.8894073999999998E-3</v>
      </c>
    </row>
    <row r="2953" spans="2:33" s="149" customFormat="1" x14ac:dyDescent="0.15">
      <c r="B2953" s="157" t="s">
        <v>6908</v>
      </c>
      <c r="C2953" s="148"/>
      <c r="D2953" s="118" t="s">
        <v>26</v>
      </c>
      <c r="E2953" s="201" t="s">
        <v>6909</v>
      </c>
      <c r="F2953" s="276">
        <f t="shared" si="471"/>
        <v>3.6736951112999999E-3</v>
      </c>
      <c r="G2953" s="276">
        <f t="shared" si="472"/>
        <v>1.8086738199999997E-4</v>
      </c>
      <c r="H2953" s="276">
        <f t="shared" si="473"/>
        <v>3.1981241029999997E-4</v>
      </c>
      <c r="I2953" s="276">
        <f t="shared" si="474"/>
        <v>6.7247119000000001E-5</v>
      </c>
      <c r="J2953" s="276">
        <v>3.1057682000000001E-3</v>
      </c>
      <c r="K2953" s="276">
        <v>3.0296039999999999E-4</v>
      </c>
      <c r="L2953" s="276">
        <v>1.3038447000000001E-5</v>
      </c>
      <c r="M2953" s="276">
        <v>1.2804401999999999E-5</v>
      </c>
      <c r="N2953" s="276">
        <v>1.3937094999999999E-4</v>
      </c>
      <c r="O2953" s="276">
        <v>2.8692030000000001E-5</v>
      </c>
      <c r="P2953" s="276">
        <v>3.8135633000000001E-6</v>
      </c>
      <c r="Q2953" s="276">
        <v>1.1187053999999999E-5</v>
      </c>
      <c r="R2953" s="276">
        <v>0</v>
      </c>
      <c r="S2953" s="276">
        <v>0</v>
      </c>
      <c r="T2953" s="276">
        <v>0</v>
      </c>
      <c r="U2953" s="276">
        <v>5.6060065E-5</v>
      </c>
      <c r="V2953" s="287"/>
      <c r="W2953" s="28">
        <f t="shared" si="475"/>
        <v>2.3005690370370369E-2</v>
      </c>
      <c r="X2953" s="191">
        <v>0.48140160999999998</v>
      </c>
      <c r="Y2953" s="191">
        <v>0.47192390000000001</v>
      </c>
      <c r="Z2953" s="191">
        <v>6.6433860999999999E-3</v>
      </c>
      <c r="AA2953" s="191">
        <v>2.5529091000000001E-6</v>
      </c>
      <c r="AB2953" s="191">
        <v>4.2287029999999999E-4</v>
      </c>
      <c r="AC2953" s="191">
        <v>1.5881169E-4</v>
      </c>
      <c r="AD2953" s="191">
        <v>2.2500933E-3</v>
      </c>
      <c r="AE2953" s="76">
        <v>3.1692866999999999E-8</v>
      </c>
      <c r="AF2953" s="76">
        <v>8.6127312000000003E-11</v>
      </c>
      <c r="AG2953" s="20">
        <v>3.6325664E-3</v>
      </c>
    </row>
    <row r="2954" spans="2:33" s="149" customFormat="1" x14ac:dyDescent="0.15">
      <c r="B2954" s="157" t="s">
        <v>6910</v>
      </c>
      <c r="C2954" s="148"/>
      <c r="D2954" s="118" t="s">
        <v>26</v>
      </c>
      <c r="E2954" s="201" t="s">
        <v>6911</v>
      </c>
      <c r="F2954" s="276">
        <f t="shared" si="471"/>
        <v>5.2187753641999993E-3</v>
      </c>
      <c r="G2954" s="276">
        <f t="shared" si="472"/>
        <v>2.6307283600000001E-4</v>
      </c>
      <c r="H2954" s="276">
        <f t="shared" si="473"/>
        <v>4.9108609319999997E-4</v>
      </c>
      <c r="I2954" s="276">
        <f t="shared" si="474"/>
        <v>9.4971534999999999E-5</v>
      </c>
      <c r="J2954" s="276">
        <v>4.3696448999999997E-3</v>
      </c>
      <c r="K2954" s="276">
        <v>4.6266303999999999E-4</v>
      </c>
      <c r="L2954" s="276">
        <v>2.2685927E-5</v>
      </c>
      <c r="M2954" s="276">
        <v>2.0891084E-5</v>
      </c>
      <c r="N2954" s="276">
        <v>1.9972457E-4</v>
      </c>
      <c r="O2954" s="276">
        <v>4.2457182000000001E-5</v>
      </c>
      <c r="P2954" s="276">
        <v>5.7371261999999998E-6</v>
      </c>
      <c r="Q2954" s="276">
        <v>1.5947573999999998E-5</v>
      </c>
      <c r="R2954" s="276">
        <v>0</v>
      </c>
      <c r="S2954" s="276">
        <v>0</v>
      </c>
      <c r="T2954" s="276">
        <v>0</v>
      </c>
      <c r="U2954" s="276">
        <v>7.9023961000000001E-5</v>
      </c>
      <c r="V2954" s="287"/>
      <c r="W2954" s="28">
        <f t="shared" si="475"/>
        <v>3.2367739999999992E-2</v>
      </c>
      <c r="X2954" s="191">
        <v>0.67684394999999997</v>
      </c>
      <c r="Y2954" s="191">
        <v>0.66341242</v>
      </c>
      <c r="Z2954" s="191">
        <v>9.3814805000000008E-3</v>
      </c>
      <c r="AA2954" s="191">
        <v>3.6165574999999998E-6</v>
      </c>
      <c r="AB2954" s="191">
        <v>6.3038804000000001E-4</v>
      </c>
      <c r="AC2954" s="191">
        <v>2.2484607E-4</v>
      </c>
      <c r="AD2954" s="191">
        <v>3.1911986999999999E-3</v>
      </c>
      <c r="AE2954" s="76">
        <v>4.4782153000000003E-8</v>
      </c>
      <c r="AF2954" s="76">
        <v>1.2286806E-10</v>
      </c>
      <c r="AG2954" s="20">
        <v>5.1053621E-3</v>
      </c>
    </row>
    <row r="2955" spans="2:33" s="149" customFormat="1" x14ac:dyDescent="0.15">
      <c r="B2955" s="157" t="s">
        <v>6912</v>
      </c>
      <c r="C2955" s="148"/>
      <c r="D2955" s="118" t="s">
        <v>26</v>
      </c>
      <c r="E2955" s="201" t="s">
        <v>6913</v>
      </c>
      <c r="F2955" s="276">
        <f t="shared" si="471"/>
        <v>1.9896484497999999E-3</v>
      </c>
      <c r="G2955" s="276">
        <f t="shared" si="472"/>
        <v>9.795655600000001E-5</v>
      </c>
      <c r="H2955" s="276">
        <f t="shared" si="473"/>
        <v>1.732082014E-4</v>
      </c>
      <c r="I2955" s="276">
        <f t="shared" si="474"/>
        <v>3.6420592399999999E-5</v>
      </c>
      <c r="J2955" s="276">
        <v>1.6820631E-3</v>
      </c>
      <c r="K2955" s="276">
        <v>1.6408127000000001E-4</v>
      </c>
      <c r="L2955" s="276">
        <v>7.0615308999999999E-6</v>
      </c>
      <c r="M2955" s="276">
        <v>6.9347790000000001E-6</v>
      </c>
      <c r="N2955" s="276">
        <v>7.5482363000000006E-5</v>
      </c>
      <c r="O2955" s="276">
        <v>1.5539414000000001E-5</v>
      </c>
      <c r="P2955" s="276">
        <v>2.0654004999999999E-6</v>
      </c>
      <c r="Q2955" s="276">
        <v>6.0588343999999998E-6</v>
      </c>
      <c r="R2955" s="276">
        <v>0</v>
      </c>
      <c r="S2955" s="276">
        <v>0</v>
      </c>
      <c r="T2955" s="276">
        <v>0</v>
      </c>
      <c r="U2955" s="276">
        <v>3.0361758E-5</v>
      </c>
      <c r="V2955" s="287"/>
      <c r="W2955" s="28">
        <f t="shared" si="475"/>
        <v>1.2459726666666665E-2</v>
      </c>
      <c r="X2955" s="191">
        <v>0.26072392999999999</v>
      </c>
      <c r="Y2955" s="191">
        <v>0.25559085999999998</v>
      </c>
      <c r="Z2955" s="191">
        <v>3.5980137E-3</v>
      </c>
      <c r="AA2955" s="191">
        <v>1.3826389E-6</v>
      </c>
      <c r="AB2955" s="191">
        <v>2.2902371999999999E-4</v>
      </c>
      <c r="AC2955" s="191">
        <v>8.6011386000000003E-5</v>
      </c>
      <c r="AD2955" s="191">
        <v>1.2186356E-3</v>
      </c>
      <c r="AE2955" s="76">
        <v>1.7164642E-8</v>
      </c>
      <c r="AF2955" s="76">
        <v>4.6645963999999998E-11</v>
      </c>
      <c r="AG2955" s="20">
        <v>1.9673739E-3</v>
      </c>
    </row>
    <row r="2956" spans="2:33" s="149" customFormat="1" x14ac:dyDescent="0.15">
      <c r="B2956" s="157" t="s">
        <v>6914</v>
      </c>
      <c r="C2956" s="148"/>
      <c r="D2956" s="118" t="s">
        <v>26</v>
      </c>
      <c r="E2956" s="201" t="s">
        <v>6915</v>
      </c>
      <c r="F2956" s="276">
        <f t="shared" si="471"/>
        <v>4.6213909642999996E-3</v>
      </c>
      <c r="G2956" s="276">
        <f t="shared" si="472"/>
        <v>2.3295910199999998E-4</v>
      </c>
      <c r="H2956" s="276">
        <f t="shared" si="473"/>
        <v>4.3487182429999998E-4</v>
      </c>
      <c r="I2956" s="276">
        <f t="shared" si="474"/>
        <v>8.4100237999999995E-5</v>
      </c>
      <c r="J2956" s="276">
        <v>3.8694597999999998E-3</v>
      </c>
      <c r="K2956" s="276">
        <v>4.0970233E-4</v>
      </c>
      <c r="L2956" s="276">
        <v>2.0089090999999999E-5</v>
      </c>
      <c r="M2956" s="276">
        <v>1.8499701000000001E-5</v>
      </c>
      <c r="N2956" s="276">
        <v>1.7686224999999999E-4</v>
      </c>
      <c r="O2956" s="276">
        <v>3.7597150999999999E-5</v>
      </c>
      <c r="P2956" s="276">
        <v>5.0804033000000002E-6</v>
      </c>
      <c r="Q2956" s="276">
        <v>1.4122072E-5</v>
      </c>
      <c r="R2956" s="276">
        <v>0</v>
      </c>
      <c r="S2956" s="276">
        <v>0</v>
      </c>
      <c r="T2956" s="276">
        <v>0</v>
      </c>
      <c r="U2956" s="276">
        <v>6.9978166000000001E-5</v>
      </c>
      <c r="V2956" s="287"/>
      <c r="W2956" s="28">
        <f t="shared" si="475"/>
        <v>2.8662665185185184E-2</v>
      </c>
      <c r="X2956" s="191">
        <v>0.59936621999999995</v>
      </c>
      <c r="Y2956" s="191">
        <v>0.58747218000000001</v>
      </c>
      <c r="Z2956" s="191">
        <v>8.3075920000000008E-3</v>
      </c>
      <c r="AA2956" s="191">
        <v>3.2025738999999998E-6</v>
      </c>
      <c r="AB2956" s="191">
        <v>5.5822811999999998E-4</v>
      </c>
      <c r="AC2956" s="191">
        <v>1.9910817999999999E-4</v>
      </c>
      <c r="AD2956" s="191">
        <v>2.8259063000000001E-3</v>
      </c>
      <c r="AE2956" s="76">
        <v>3.9671066E-8</v>
      </c>
      <c r="AF2956" s="76">
        <v>1.0889511E-10</v>
      </c>
      <c r="AG2956" s="20">
        <v>4.5209556999999999E-3</v>
      </c>
    </row>
    <row r="2957" spans="2:33" s="149" customFormat="1" x14ac:dyDescent="0.15">
      <c r="B2957" s="157" t="s">
        <v>6916</v>
      </c>
      <c r="C2957" s="148"/>
      <c r="D2957" s="118" t="s">
        <v>26</v>
      </c>
      <c r="E2957" s="201" t="s">
        <v>6917</v>
      </c>
      <c r="F2957" s="276">
        <f t="shared" si="471"/>
        <v>3.6707051093000003E-3</v>
      </c>
      <c r="G2957" s="276">
        <f t="shared" si="472"/>
        <v>1.0715632900000002E-4</v>
      </c>
      <c r="H2957" s="276">
        <f t="shared" si="473"/>
        <v>1.0281734163E-3</v>
      </c>
      <c r="I2957" s="276">
        <f t="shared" si="474"/>
        <v>5.1766864000000002E-5</v>
      </c>
      <c r="J2957" s="276">
        <v>2.4836085000000002E-3</v>
      </c>
      <c r="K2957" s="276">
        <v>1.0081466999999999E-3</v>
      </c>
      <c r="L2957" s="276">
        <v>1.0081514999999999E-5</v>
      </c>
      <c r="M2957" s="276">
        <v>1.5879344999999999E-5</v>
      </c>
      <c r="N2957" s="276">
        <v>7.1589662000000006E-5</v>
      </c>
      <c r="O2957" s="276">
        <v>1.9687322000000001E-5</v>
      </c>
      <c r="P2957" s="276">
        <v>9.9452013000000001E-6</v>
      </c>
      <c r="Q2957" s="276">
        <v>7.0496680000000004E-6</v>
      </c>
      <c r="R2957" s="276">
        <v>0</v>
      </c>
      <c r="S2957" s="276">
        <v>0</v>
      </c>
      <c r="T2957" s="276">
        <v>0</v>
      </c>
      <c r="U2957" s="276">
        <v>4.4717196000000002E-5</v>
      </c>
      <c r="V2957" s="287"/>
      <c r="W2957" s="28">
        <f t="shared" si="475"/>
        <v>1.83971E-2</v>
      </c>
      <c r="X2957" s="191">
        <v>0.36541106000000001</v>
      </c>
      <c r="Y2957" s="191">
        <v>0.36292215</v>
      </c>
      <c r="Z2957" s="191">
        <v>1.5376227E-3</v>
      </c>
      <c r="AA2957" s="191">
        <v>1.8030187999999999E-6</v>
      </c>
      <c r="AB2957" s="191">
        <v>2.1776489000000001E-4</v>
      </c>
      <c r="AC2957" s="191">
        <v>1.1359453999999999E-4</v>
      </c>
      <c r="AD2957" s="191">
        <v>6.1812333000000003E-4</v>
      </c>
      <c r="AE2957" s="76">
        <v>3.7913707999999997E-8</v>
      </c>
      <c r="AF2957" s="76">
        <v>8.4019874999999997E-11</v>
      </c>
      <c r="AG2957" s="20">
        <v>2.8216793999999998E-3</v>
      </c>
    </row>
    <row r="2958" spans="2:33" s="149" customFormat="1" x14ac:dyDescent="0.15">
      <c r="B2958" s="157" t="s">
        <v>6918</v>
      </c>
      <c r="C2958" s="148"/>
      <c r="D2958" s="118" t="s">
        <v>26</v>
      </c>
      <c r="E2958" s="201" t="s">
        <v>6919</v>
      </c>
      <c r="F2958" s="276">
        <f t="shared" si="471"/>
        <v>5.0127892242999997E-3</v>
      </c>
      <c r="G2958" s="276">
        <f t="shared" si="472"/>
        <v>1.5247319900000002E-4</v>
      </c>
      <c r="H2958" s="276">
        <f t="shared" si="473"/>
        <v>1.4244736109999998E-3</v>
      </c>
      <c r="I2958" s="276">
        <f t="shared" si="474"/>
        <v>7.0450814300000006E-5</v>
      </c>
      <c r="J2958" s="276">
        <v>3.3653915999999999E-3</v>
      </c>
      <c r="K2958" s="276">
        <v>1.3934520999999999E-3</v>
      </c>
      <c r="L2958" s="276">
        <v>1.7262592000000001E-5</v>
      </c>
      <c r="M2958" s="276">
        <v>2.3881401000000001E-5</v>
      </c>
      <c r="N2958" s="276">
        <v>1.0017024E-4</v>
      </c>
      <c r="O2958" s="276">
        <v>2.8421558000000001E-5</v>
      </c>
      <c r="P2958" s="276">
        <v>1.3758919E-5</v>
      </c>
      <c r="Q2958" s="276">
        <v>9.7320593000000006E-6</v>
      </c>
      <c r="R2958" s="276">
        <v>0</v>
      </c>
      <c r="S2958" s="276">
        <v>0</v>
      </c>
      <c r="T2958" s="276">
        <v>0</v>
      </c>
      <c r="U2958" s="276">
        <v>6.0718755000000002E-5</v>
      </c>
      <c r="V2958" s="287"/>
      <c r="W2958" s="28">
        <f t="shared" si="475"/>
        <v>2.4928826666666664E-2</v>
      </c>
      <c r="X2958" s="191">
        <v>0.49483523000000001</v>
      </c>
      <c r="Y2958" s="191">
        <v>0.49136352999999999</v>
      </c>
      <c r="Z2958" s="191">
        <v>2.1261507000000001E-3</v>
      </c>
      <c r="AA2958" s="191">
        <v>2.4645681E-6</v>
      </c>
      <c r="AB2958" s="191">
        <v>3.2490817999999999E-4</v>
      </c>
      <c r="AC2958" s="191">
        <v>1.5514091999999999E-4</v>
      </c>
      <c r="AD2958" s="191">
        <v>8.6303509000000003E-4</v>
      </c>
      <c r="AE2958" s="76">
        <v>5.1485392999999997E-8</v>
      </c>
      <c r="AF2958" s="76">
        <v>1.1518464E-10</v>
      </c>
      <c r="AG2958" s="20">
        <v>3.8192631999999999E-3</v>
      </c>
    </row>
    <row r="2959" spans="2:33" s="149" customFormat="1" x14ac:dyDescent="0.15">
      <c r="B2959" s="157" t="s">
        <v>6920</v>
      </c>
      <c r="C2959" s="148"/>
      <c r="D2959" s="118" t="s">
        <v>26</v>
      </c>
      <c r="E2959" s="201" t="s">
        <v>6921</v>
      </c>
      <c r="F2959" s="276">
        <f t="shared" si="471"/>
        <v>3.4537047113E-3</v>
      </c>
      <c r="G2959" s="276">
        <f t="shared" si="472"/>
        <v>1.7218022800000001E-4</v>
      </c>
      <c r="H2959" s="276">
        <f t="shared" si="473"/>
        <v>3.0046495930000002E-4</v>
      </c>
      <c r="I2959" s="276">
        <f t="shared" si="474"/>
        <v>6.3178924000000005E-5</v>
      </c>
      <c r="J2959" s="276">
        <v>2.9178806000000001E-3</v>
      </c>
      <c r="K2959" s="276">
        <v>2.8463242E-4</v>
      </c>
      <c r="L2959" s="276">
        <v>1.2249669000000001E-5</v>
      </c>
      <c r="M2959" s="276">
        <v>1.2029784000000001E-5</v>
      </c>
      <c r="N2959" s="276">
        <v>1.3093954000000001E-4</v>
      </c>
      <c r="O2959" s="276">
        <v>2.9210903999999999E-5</v>
      </c>
      <c r="P2959" s="276">
        <v>3.5828702999999999E-6</v>
      </c>
      <c r="Q2959" s="276">
        <v>1.051028E-5</v>
      </c>
      <c r="R2959" s="276">
        <v>0</v>
      </c>
      <c r="S2959" s="276">
        <v>0</v>
      </c>
      <c r="T2959" s="276">
        <v>0</v>
      </c>
      <c r="U2959" s="276">
        <v>5.2668644E-5</v>
      </c>
      <c r="V2959" s="287"/>
      <c r="W2959" s="28">
        <f t="shared" si="475"/>
        <v>2.161393037037037E-2</v>
      </c>
      <c r="X2959" s="191">
        <v>0.45227866999999999</v>
      </c>
      <c r="Y2959" s="191">
        <v>0.44337431999999999</v>
      </c>
      <c r="Z2959" s="191">
        <v>6.2414862999999998E-3</v>
      </c>
      <c r="AA2959" s="191">
        <v>2.3984676000000002E-6</v>
      </c>
      <c r="AB2959" s="191">
        <v>3.9728818000000002E-4</v>
      </c>
      <c r="AC2959" s="191">
        <v>1.4920421999999999E-4</v>
      </c>
      <c r="AD2959" s="191">
        <v>2.1139698000000001E-3</v>
      </c>
      <c r="AE2959" s="76">
        <v>2.9777100000000001E-8</v>
      </c>
      <c r="AF2959" s="76">
        <v>8.0922201999999995E-11</v>
      </c>
      <c r="AG2959" s="20">
        <v>3.4128101000000001E-3</v>
      </c>
    </row>
    <row r="2960" spans="2:33" s="149" customFormat="1" x14ac:dyDescent="0.15">
      <c r="B2960" s="157" t="s">
        <v>6922</v>
      </c>
      <c r="C2960" s="148"/>
      <c r="D2960" s="118" t="s">
        <v>26</v>
      </c>
      <c r="E2960" s="201" t="s">
        <v>6923</v>
      </c>
      <c r="F2960" s="276">
        <f t="shared" si="471"/>
        <v>5.2983379253E-3</v>
      </c>
      <c r="G2960" s="276">
        <f t="shared" si="472"/>
        <v>2.67083283E-4</v>
      </c>
      <c r="H2960" s="276">
        <f t="shared" si="473"/>
        <v>4.9857276429999999E-4</v>
      </c>
      <c r="I2960" s="276">
        <f t="shared" si="474"/>
        <v>9.6419377999999994E-5</v>
      </c>
      <c r="J2960" s="276">
        <v>4.4362624999999996E-3</v>
      </c>
      <c r="K2960" s="276">
        <v>4.6971639999999999E-4</v>
      </c>
      <c r="L2960" s="276">
        <v>2.3031775E-5</v>
      </c>
      <c r="M2960" s="276">
        <v>2.1209567000000001E-5</v>
      </c>
      <c r="N2960" s="276">
        <v>2.0276927E-4</v>
      </c>
      <c r="O2960" s="276">
        <v>4.3104445999999999E-5</v>
      </c>
      <c r="P2960" s="276">
        <v>5.8245892999999998E-6</v>
      </c>
      <c r="Q2960" s="276">
        <v>1.6190695E-5</v>
      </c>
      <c r="R2960" s="276">
        <v>0</v>
      </c>
      <c r="S2960" s="276">
        <v>0</v>
      </c>
      <c r="T2960" s="276">
        <v>0</v>
      </c>
      <c r="U2960" s="276">
        <v>8.0228683E-5</v>
      </c>
      <c r="V2960" s="287"/>
      <c r="W2960" s="28">
        <f t="shared" si="475"/>
        <v>3.2861203703703698E-2</v>
      </c>
      <c r="X2960" s="191">
        <v>0.68716250000000001</v>
      </c>
      <c r="Y2960" s="191">
        <v>0.67352619999999996</v>
      </c>
      <c r="Z2960" s="191">
        <v>9.5245030999999997E-3</v>
      </c>
      <c r="AA2960" s="191">
        <v>3.6716922E-6</v>
      </c>
      <c r="AB2960" s="191">
        <v>6.3999824000000004E-4</v>
      </c>
      <c r="AC2960" s="191">
        <v>2.2827384999999999E-4</v>
      </c>
      <c r="AD2960" s="191">
        <v>3.2398486999999998E-3</v>
      </c>
      <c r="AE2960" s="76">
        <v>4.5464870999999999E-8</v>
      </c>
      <c r="AF2960" s="76">
        <v>1.2474122000000001E-10</v>
      </c>
      <c r="AG2960" s="20">
        <v>5.1831938000000003E-3</v>
      </c>
    </row>
    <row r="2961" spans="2:33" s="149" customFormat="1" x14ac:dyDescent="0.15">
      <c r="B2961" s="157" t="s">
        <v>6924</v>
      </c>
      <c r="C2961" s="148"/>
      <c r="D2961" s="118" t="s">
        <v>26</v>
      </c>
      <c r="E2961" s="201" t="s">
        <v>6925</v>
      </c>
      <c r="F2961" s="276">
        <f t="shared" si="471"/>
        <v>4.0528648196999995E-3</v>
      </c>
      <c r="G2961" s="276">
        <f t="shared" si="472"/>
        <v>1.18683931E-4</v>
      </c>
      <c r="H2961" s="276">
        <f t="shared" si="473"/>
        <v>7.7293834339999998E-4</v>
      </c>
      <c r="I2961" s="276">
        <f t="shared" si="474"/>
        <v>1.2446245300000001E-5</v>
      </c>
      <c r="J2961" s="276">
        <v>3.1487962999999998E-3</v>
      </c>
      <c r="K2961" s="276">
        <v>7.4467263999999998E-4</v>
      </c>
      <c r="L2961" s="276">
        <v>2.1203854999999999E-5</v>
      </c>
      <c r="M2961" s="276">
        <v>2.9570842E-5</v>
      </c>
      <c r="N2961" s="276">
        <v>6.0884456999999999E-5</v>
      </c>
      <c r="O2961" s="276">
        <v>2.8228632E-5</v>
      </c>
      <c r="P2961" s="276">
        <v>7.0618484000000001E-6</v>
      </c>
      <c r="Q2961" s="276">
        <v>8.6127881000000004E-6</v>
      </c>
      <c r="R2961" s="276">
        <v>0</v>
      </c>
      <c r="S2961" s="276">
        <v>0</v>
      </c>
      <c r="T2961" s="276">
        <v>0</v>
      </c>
      <c r="U2961" s="276">
        <v>3.8334572000000004E-6</v>
      </c>
      <c r="V2961" s="287"/>
      <c r="W2961" s="28">
        <f t="shared" si="475"/>
        <v>2.3324417037037033E-2</v>
      </c>
      <c r="X2961" s="191">
        <v>0.40896853999999999</v>
      </c>
      <c r="Y2961" s="191">
        <v>0.40613477999999997</v>
      </c>
      <c r="Z2961" s="191">
        <v>1.7099251E-3</v>
      </c>
      <c r="AA2961" s="191">
        <v>1.8103109E-6</v>
      </c>
      <c r="AB2961" s="191">
        <v>3.4332971E-4</v>
      </c>
      <c r="AC2961" s="191">
        <v>9.0182168000000004E-5</v>
      </c>
      <c r="AD2961" s="191">
        <v>6.8851386000000001E-4</v>
      </c>
      <c r="AE2961" s="76">
        <v>3.7530227999999999E-8</v>
      </c>
      <c r="AF2961" s="76">
        <v>9.7867552000000003E-11</v>
      </c>
      <c r="AG2961" s="20">
        <v>3.1640853000000002E-3</v>
      </c>
    </row>
    <row r="2962" spans="2:33" s="149" customFormat="1" x14ac:dyDescent="0.15">
      <c r="B2962" s="157" t="s">
        <v>6926</v>
      </c>
      <c r="C2962" s="148"/>
      <c r="D2962" s="118" t="s">
        <v>26</v>
      </c>
      <c r="E2962" s="201" t="s">
        <v>6927</v>
      </c>
      <c r="F2962" s="276">
        <f t="shared" si="471"/>
        <v>4.4419750205000001E-3</v>
      </c>
      <c r="G2962" s="276">
        <f t="shared" si="472"/>
        <v>1.35539334E-4</v>
      </c>
      <c r="H2962" s="276">
        <f t="shared" si="473"/>
        <v>8.4752994659999996E-4</v>
      </c>
      <c r="I2962" s="276">
        <f t="shared" si="474"/>
        <v>1.4782639900000001E-5</v>
      </c>
      <c r="J2962" s="276">
        <v>3.4441230999999999E-3</v>
      </c>
      <c r="K2962" s="276">
        <v>8.1641831999999998E-4</v>
      </c>
      <c r="L2962" s="276">
        <v>2.3307562999999999E-5</v>
      </c>
      <c r="M2962" s="276">
        <v>3.2378527000000002E-5</v>
      </c>
      <c r="N2962" s="276">
        <v>6.9920981000000005E-5</v>
      </c>
      <c r="O2962" s="276">
        <v>3.3239825999999998E-5</v>
      </c>
      <c r="P2962" s="276">
        <v>7.8040636000000005E-6</v>
      </c>
      <c r="Q2962" s="276">
        <v>1.0406931E-5</v>
      </c>
      <c r="R2962" s="276">
        <v>0</v>
      </c>
      <c r="S2962" s="276">
        <v>0</v>
      </c>
      <c r="T2962" s="276">
        <v>0</v>
      </c>
      <c r="U2962" s="276">
        <v>4.3757089E-6</v>
      </c>
      <c r="V2962" s="287"/>
      <c r="W2962" s="28">
        <f t="shared" si="475"/>
        <v>2.5512022962962962E-2</v>
      </c>
      <c r="X2962" s="191">
        <v>0.44707502999999998</v>
      </c>
      <c r="Y2962" s="191">
        <v>0.44380618999999999</v>
      </c>
      <c r="Z2962" s="191">
        <v>1.9486979E-3</v>
      </c>
      <c r="AA2962" s="191">
        <v>2.0660666E-6</v>
      </c>
      <c r="AB2962" s="191">
        <v>4.2612710999999999E-4</v>
      </c>
      <c r="AC2962" s="191">
        <v>1.0533265000000001E-4</v>
      </c>
      <c r="AD2962" s="191">
        <v>7.8661222E-4</v>
      </c>
      <c r="AE2962" s="76">
        <v>4.1129326999999999E-8</v>
      </c>
      <c r="AF2962" s="76">
        <v>1.0712715000000001E-10</v>
      </c>
      <c r="AG2962" s="20">
        <v>3.4547860000000001E-3</v>
      </c>
    </row>
    <row r="2963" spans="2:33" s="149" customFormat="1" x14ac:dyDescent="0.15">
      <c r="B2963" s="157" t="s">
        <v>6928</v>
      </c>
      <c r="C2963" s="148"/>
      <c r="D2963" s="118" t="s">
        <v>26</v>
      </c>
      <c r="E2963" s="201" t="s">
        <v>6929</v>
      </c>
      <c r="F2963" s="276">
        <f t="shared" si="471"/>
        <v>4.2287122259E-3</v>
      </c>
      <c r="G2963" s="276">
        <f t="shared" si="472"/>
        <v>1.2562336799999999E-4</v>
      </c>
      <c r="H2963" s="276">
        <f t="shared" si="473"/>
        <v>8.0655815540000002E-4</v>
      </c>
      <c r="I2963" s="276">
        <f t="shared" si="474"/>
        <v>1.33625025E-5</v>
      </c>
      <c r="J2963" s="276">
        <v>3.2831682E-3</v>
      </c>
      <c r="K2963" s="276">
        <v>7.7702662000000001E-4</v>
      </c>
      <c r="L2963" s="276">
        <v>2.2143176999999999E-5</v>
      </c>
      <c r="M2963" s="276">
        <v>3.0842432999999998E-5</v>
      </c>
      <c r="N2963" s="276">
        <v>6.4581033999999997E-5</v>
      </c>
      <c r="O2963" s="276">
        <v>3.0199901000000001E-5</v>
      </c>
      <c r="P2963" s="276">
        <v>7.3883584000000001E-6</v>
      </c>
      <c r="Q2963" s="276">
        <v>9.3036209999999993E-6</v>
      </c>
      <c r="R2963" s="276">
        <v>0</v>
      </c>
      <c r="S2963" s="276">
        <v>0</v>
      </c>
      <c r="T2963" s="276">
        <v>0</v>
      </c>
      <c r="U2963" s="276">
        <v>4.0588814999999996E-6</v>
      </c>
      <c r="V2963" s="287"/>
      <c r="W2963" s="28">
        <f t="shared" si="475"/>
        <v>2.4319764444444444E-2</v>
      </c>
      <c r="X2963" s="191">
        <v>0.42631609999999998</v>
      </c>
      <c r="Y2963" s="191">
        <v>0.42330511999999998</v>
      </c>
      <c r="Z2963" s="191">
        <v>1.8089801E-3</v>
      </c>
      <c r="AA2963" s="191">
        <v>1.9163080999999999E-6</v>
      </c>
      <c r="AB2963" s="191">
        <v>3.7481784E-4</v>
      </c>
      <c r="AC2963" s="191">
        <v>9.6261192999999993E-5</v>
      </c>
      <c r="AD2963" s="191">
        <v>7.2900723999999996E-4</v>
      </c>
      <c r="AE2963" s="76">
        <v>3.9157026E-8</v>
      </c>
      <c r="AF2963" s="76">
        <v>1.0206894E-10</v>
      </c>
      <c r="AG2963" s="20">
        <v>3.2969243999999998E-3</v>
      </c>
    </row>
    <row r="2964" spans="2:33" s="149" customFormat="1" x14ac:dyDescent="0.15">
      <c r="B2964" s="157" t="s">
        <v>6930</v>
      </c>
      <c r="C2964" s="148"/>
      <c r="D2964" s="118" t="s">
        <v>26</v>
      </c>
      <c r="E2964" s="201" t="s">
        <v>6931</v>
      </c>
      <c r="F2964" s="276">
        <f t="shared" si="471"/>
        <v>4.3853666689000004E-3</v>
      </c>
      <c r="G2964" s="276">
        <f t="shared" si="472"/>
        <v>2.0067968200000001E-4</v>
      </c>
      <c r="H2964" s="276">
        <f t="shared" si="473"/>
        <v>7.1490652290000006E-4</v>
      </c>
      <c r="I2964" s="276">
        <f t="shared" si="474"/>
        <v>8.1973364000000005E-5</v>
      </c>
      <c r="J2964" s="276">
        <v>3.3878071000000001E-3</v>
      </c>
      <c r="K2964" s="276">
        <v>6.8833456000000001E-4</v>
      </c>
      <c r="L2964" s="276">
        <v>2.0594099000000001E-5</v>
      </c>
      <c r="M2964" s="276">
        <v>2.6819015999999999E-5</v>
      </c>
      <c r="N2964" s="276">
        <v>1.1832098000000001E-4</v>
      </c>
      <c r="O2964" s="276">
        <v>5.5539686000000001E-5</v>
      </c>
      <c r="P2964" s="276">
        <v>5.9778638999999999E-6</v>
      </c>
      <c r="Q2964" s="276">
        <v>1.9137084999999999E-5</v>
      </c>
      <c r="R2964" s="276">
        <v>0</v>
      </c>
      <c r="S2964" s="276">
        <v>0</v>
      </c>
      <c r="T2964" s="276">
        <v>0</v>
      </c>
      <c r="U2964" s="276">
        <v>6.2836279000000003E-5</v>
      </c>
      <c r="V2964" s="287"/>
      <c r="W2964" s="28">
        <f t="shared" si="475"/>
        <v>2.5094867407407406E-2</v>
      </c>
      <c r="X2964" s="191">
        <v>0.50730805999999995</v>
      </c>
      <c r="Y2964" s="191">
        <v>0.50276178000000005</v>
      </c>
      <c r="Z2964" s="191">
        <v>2.4347400999999999E-3</v>
      </c>
      <c r="AA2964" s="191">
        <v>4.5142323999999997E-6</v>
      </c>
      <c r="AB2964" s="191">
        <v>6.7550252000000001E-4</v>
      </c>
      <c r="AC2964" s="191">
        <v>1.7915305999999999E-4</v>
      </c>
      <c r="AD2964" s="191">
        <v>1.2523672E-3</v>
      </c>
      <c r="AE2964" s="76">
        <v>3.9354147E-8</v>
      </c>
      <c r="AF2964" s="76">
        <v>1.0165174E-10</v>
      </c>
      <c r="AG2964" s="20">
        <v>3.8929759999999998E-3</v>
      </c>
    </row>
    <row r="2965" spans="2:33" s="149" customFormat="1" x14ac:dyDescent="0.15">
      <c r="B2965" s="157" t="s">
        <v>6932</v>
      </c>
      <c r="C2965" s="148"/>
      <c r="D2965" s="118" t="s">
        <v>26</v>
      </c>
      <c r="E2965" s="201" t="s">
        <v>6933</v>
      </c>
      <c r="F2965" s="276">
        <f t="shared" si="471"/>
        <v>6.1971647059999996E-3</v>
      </c>
      <c r="G2965" s="276">
        <f t="shared" si="472"/>
        <v>3.5845545499999995E-4</v>
      </c>
      <c r="H2965" s="276">
        <f t="shared" si="473"/>
        <v>1.2717680279999998E-3</v>
      </c>
      <c r="I2965" s="276">
        <f t="shared" si="474"/>
        <v>1.19786123E-4</v>
      </c>
      <c r="J2965" s="276">
        <v>4.4471551E-3</v>
      </c>
      <c r="K2965" s="276">
        <v>1.232202E-3</v>
      </c>
      <c r="L2965" s="276">
        <v>2.619739E-5</v>
      </c>
      <c r="M2965" s="276">
        <v>3.2225825000000001E-5</v>
      </c>
      <c r="N2965" s="276">
        <v>2.0223385999999999E-4</v>
      </c>
      <c r="O2965" s="276">
        <v>1.2399576999999999E-4</v>
      </c>
      <c r="P2965" s="276">
        <v>1.3368638E-5</v>
      </c>
      <c r="Q2965" s="276">
        <v>4.0853519000000003E-5</v>
      </c>
      <c r="R2965" s="276">
        <v>0</v>
      </c>
      <c r="S2965" s="276">
        <v>0</v>
      </c>
      <c r="T2965" s="276">
        <v>0</v>
      </c>
      <c r="U2965" s="276">
        <v>7.8932603999999995E-5</v>
      </c>
      <c r="V2965" s="287"/>
      <c r="W2965" s="28">
        <f t="shared" si="475"/>
        <v>3.2941889629629628E-2</v>
      </c>
      <c r="X2965" s="191">
        <v>0.66511465000000003</v>
      </c>
      <c r="Y2965" s="191">
        <v>0.65660085999999995</v>
      </c>
      <c r="Z2965" s="191">
        <v>4.8403079000000002E-3</v>
      </c>
      <c r="AA2965" s="191">
        <v>8.9554205000000001E-6</v>
      </c>
      <c r="AB2965" s="191">
        <v>1.2924964999999999E-3</v>
      </c>
      <c r="AC2965" s="191">
        <v>2.5196365999999998E-4</v>
      </c>
      <c r="AD2965" s="191">
        <v>2.1200669000000002E-3</v>
      </c>
      <c r="AE2965" s="76">
        <v>5.8358185000000002E-8</v>
      </c>
      <c r="AF2965" s="76">
        <v>1.4142346E-10</v>
      </c>
      <c r="AG2965" s="20">
        <v>5.0778304999999999E-3</v>
      </c>
    </row>
    <row r="2966" spans="2:33" s="149" customFormat="1" x14ac:dyDescent="0.15">
      <c r="B2966" s="157" t="s">
        <v>6934</v>
      </c>
      <c r="C2966" s="148"/>
      <c r="D2966" s="118" t="s">
        <v>26</v>
      </c>
      <c r="E2966" s="201" t="s">
        <v>6935</v>
      </c>
      <c r="F2966" s="276">
        <f t="shared" si="471"/>
        <v>6.0951784443999991E-3</v>
      </c>
      <c r="G2966" s="276">
        <f t="shared" si="472"/>
        <v>3.0725125599999998E-4</v>
      </c>
      <c r="H2966" s="276">
        <f t="shared" si="473"/>
        <v>5.7355509839999996E-4</v>
      </c>
      <c r="I2966" s="276">
        <f t="shared" si="474"/>
        <v>1.1092029000000001E-4</v>
      </c>
      <c r="J2966" s="276">
        <v>5.1034517999999996E-3</v>
      </c>
      <c r="K2966" s="276">
        <v>5.4035890999999995E-4</v>
      </c>
      <c r="L2966" s="276">
        <v>2.6495614999999999E-5</v>
      </c>
      <c r="M2966" s="276">
        <v>2.4399364E-5</v>
      </c>
      <c r="N2966" s="276">
        <v>2.3326479E-4</v>
      </c>
      <c r="O2966" s="276">
        <v>4.9587101999999997E-5</v>
      </c>
      <c r="P2966" s="276">
        <v>6.7005733999999999E-6</v>
      </c>
      <c r="Q2966" s="276">
        <v>1.8625682000000001E-5</v>
      </c>
      <c r="R2966" s="276">
        <v>0</v>
      </c>
      <c r="S2966" s="276">
        <v>0</v>
      </c>
      <c r="T2966" s="276">
        <v>0</v>
      </c>
      <c r="U2966" s="276">
        <v>9.2294608000000004E-5</v>
      </c>
      <c r="V2966" s="287"/>
      <c r="W2966" s="28">
        <f t="shared" si="475"/>
        <v>3.7803346666666661E-2</v>
      </c>
      <c r="X2966" s="191">
        <v>0.79050763999999996</v>
      </c>
      <c r="Y2966" s="191">
        <v>0.77482052999999995</v>
      </c>
      <c r="Z2966" s="191">
        <v>1.0956932000000001E-2</v>
      </c>
      <c r="AA2966" s="191">
        <v>4.2238944000000003E-6</v>
      </c>
      <c r="AB2966" s="191">
        <v>7.3625036999999996E-4</v>
      </c>
      <c r="AC2966" s="191">
        <v>2.6260496000000001E-4</v>
      </c>
      <c r="AD2966" s="191">
        <v>3.7271036E-3</v>
      </c>
      <c r="AE2966" s="76">
        <v>5.2302537000000003E-8</v>
      </c>
      <c r="AF2966" s="76">
        <v>1.4350161000000001E-10</v>
      </c>
      <c r="AG2966" s="20">
        <v>5.9627151999999996E-3</v>
      </c>
    </row>
    <row r="2967" spans="2:33" s="149" customFormat="1" x14ac:dyDescent="0.15">
      <c r="B2967" s="157" t="s">
        <v>6936</v>
      </c>
      <c r="C2967" s="148"/>
      <c r="D2967" s="118" t="s">
        <v>26</v>
      </c>
      <c r="E2967" s="201" t="s">
        <v>6937</v>
      </c>
      <c r="F2967" s="276">
        <f t="shared" si="471"/>
        <v>3.6678312537000001E-3</v>
      </c>
      <c r="G2967" s="276">
        <f t="shared" si="472"/>
        <v>6.1863865999999996E-5</v>
      </c>
      <c r="H2967" s="276">
        <f t="shared" si="473"/>
        <v>6.7267147370000003E-4</v>
      </c>
      <c r="I2967" s="276">
        <f t="shared" si="474"/>
        <v>5.8831014000000005E-5</v>
      </c>
      <c r="J2967" s="276">
        <v>2.8744649000000001E-3</v>
      </c>
      <c r="K2967" s="276">
        <v>6.5667481000000001E-4</v>
      </c>
      <c r="L2967" s="276">
        <v>9.1998021E-6</v>
      </c>
      <c r="M2967" s="276">
        <v>1.0395682E-5</v>
      </c>
      <c r="N2967" s="276">
        <v>3.7821784000000001E-5</v>
      </c>
      <c r="O2967" s="276">
        <v>1.36464E-5</v>
      </c>
      <c r="P2967" s="276">
        <v>6.7968615999999997E-6</v>
      </c>
      <c r="Q2967" s="276">
        <v>6.7019799999999998E-6</v>
      </c>
      <c r="R2967" s="276">
        <v>0</v>
      </c>
      <c r="S2967" s="276">
        <v>0</v>
      </c>
      <c r="T2967" s="276">
        <v>0</v>
      </c>
      <c r="U2967" s="276">
        <v>5.2129034000000002E-5</v>
      </c>
      <c r="V2967" s="287"/>
      <c r="W2967" s="28">
        <f t="shared" si="475"/>
        <v>2.129233259259259E-2</v>
      </c>
      <c r="X2967" s="191">
        <v>0.42965956</v>
      </c>
      <c r="Y2967" s="191">
        <v>0.42847914999999998</v>
      </c>
      <c r="Z2967" s="191">
        <v>6.7059171999999995E-4</v>
      </c>
      <c r="AA2967" s="191">
        <v>6.6343516999999997E-7</v>
      </c>
      <c r="AB2967" s="191">
        <v>1.3422212000000001E-4</v>
      </c>
      <c r="AC2967" s="191">
        <v>4.6197035999999997E-5</v>
      </c>
      <c r="AD2967" s="191">
        <v>3.2873719000000001E-4</v>
      </c>
      <c r="AE2967" s="76">
        <v>3.4341204999999999E-8</v>
      </c>
      <c r="AF2967" s="76">
        <v>8.6179594000000005E-11</v>
      </c>
      <c r="AG2967" s="20">
        <v>3.3547390999999998E-3</v>
      </c>
    </row>
    <row r="2968" spans="2:33" s="149" customFormat="1" x14ac:dyDescent="0.15">
      <c r="B2968" s="157" t="s">
        <v>6938</v>
      </c>
      <c r="C2968" s="148"/>
      <c r="D2968" s="118" t="s">
        <v>26</v>
      </c>
      <c r="E2968" s="201" t="s">
        <v>6939</v>
      </c>
      <c r="F2968" s="276">
        <f t="shared" si="471"/>
        <v>5.7433594439999999E-3</v>
      </c>
      <c r="G2968" s="276">
        <f t="shared" si="472"/>
        <v>1.0620907E-4</v>
      </c>
      <c r="H2968" s="276">
        <f t="shared" si="473"/>
        <v>1.0883431949999997E-3</v>
      </c>
      <c r="I2968" s="276">
        <f t="shared" si="474"/>
        <v>9.1647778999999989E-5</v>
      </c>
      <c r="J2968" s="276">
        <v>4.4571593999999997E-3</v>
      </c>
      <c r="K2968" s="276">
        <v>1.0581601999999999E-3</v>
      </c>
      <c r="L2968" s="276">
        <v>1.9233832999999999E-5</v>
      </c>
      <c r="M2968" s="276">
        <v>1.9408987000000001E-5</v>
      </c>
      <c r="N2968" s="276">
        <v>6.3198590999999997E-5</v>
      </c>
      <c r="O2968" s="276">
        <v>2.3601491999999999E-5</v>
      </c>
      <c r="P2968" s="276">
        <v>1.0949162E-5</v>
      </c>
      <c r="Q2968" s="276">
        <v>1.0645569E-5</v>
      </c>
      <c r="R2968" s="276">
        <v>0</v>
      </c>
      <c r="S2968" s="276">
        <v>0</v>
      </c>
      <c r="T2968" s="276">
        <v>0</v>
      </c>
      <c r="U2968" s="276">
        <v>8.1002209999999996E-5</v>
      </c>
      <c r="V2968" s="287"/>
      <c r="W2968" s="28">
        <f t="shared" si="475"/>
        <v>3.3015995555555552E-2</v>
      </c>
      <c r="X2968" s="191">
        <v>0.66577439999999999</v>
      </c>
      <c r="Y2968" s="191">
        <v>0.66380013999999998</v>
      </c>
      <c r="Z2968" s="191">
        <v>1.1033415E-3</v>
      </c>
      <c r="AA2968" s="191">
        <v>1.0644344999999999E-6</v>
      </c>
      <c r="AB2968" s="191">
        <v>2.4970036000000002E-4</v>
      </c>
      <c r="AC2968" s="191">
        <v>7.3680977999999995E-5</v>
      </c>
      <c r="AD2968" s="191">
        <v>5.4647406999999996E-4</v>
      </c>
      <c r="AE2968" s="76">
        <v>5.3445431999999999E-8</v>
      </c>
      <c r="AF2968" s="76">
        <v>1.3552446E-10</v>
      </c>
      <c r="AG2968" s="20">
        <v>5.1956713000000003E-3</v>
      </c>
    </row>
    <row r="2969" spans="2:33" s="149" customFormat="1" x14ac:dyDescent="0.15">
      <c r="B2969" s="157" t="s">
        <v>6940</v>
      </c>
      <c r="C2969" s="148"/>
      <c r="D2969" s="118" t="s">
        <v>26</v>
      </c>
      <c r="E2969" s="201" t="s">
        <v>6941</v>
      </c>
      <c r="F2969" s="276">
        <f t="shared" si="471"/>
        <v>3.7002548041000002E-3</v>
      </c>
      <c r="G2969" s="276">
        <f t="shared" si="472"/>
        <v>6.2410734999999998E-5</v>
      </c>
      <c r="H2969" s="276">
        <f t="shared" si="473"/>
        <v>6.7861751490000009E-4</v>
      </c>
      <c r="I2969" s="276">
        <f t="shared" si="474"/>
        <v>5.9351054199999999E-5</v>
      </c>
      <c r="J2969" s="276">
        <v>2.8998754999999998E-3</v>
      </c>
      <c r="K2969" s="276">
        <v>6.6247945000000004E-4</v>
      </c>
      <c r="L2969" s="276">
        <v>9.2811221000000001E-6</v>
      </c>
      <c r="M2969" s="276">
        <v>1.0487576E-5</v>
      </c>
      <c r="N2969" s="276">
        <v>3.8156133000000002E-5</v>
      </c>
      <c r="O2969" s="276">
        <v>1.3767026E-5</v>
      </c>
      <c r="P2969" s="276">
        <v>6.8569427999999998E-6</v>
      </c>
      <c r="Q2969" s="276">
        <v>6.7612232E-6</v>
      </c>
      <c r="R2969" s="276">
        <v>0</v>
      </c>
      <c r="S2969" s="276">
        <v>0</v>
      </c>
      <c r="T2969" s="276">
        <v>0</v>
      </c>
      <c r="U2969" s="276">
        <v>5.2589831000000001E-5</v>
      </c>
      <c r="V2969" s="287"/>
      <c r="W2969" s="28">
        <f t="shared" si="475"/>
        <v>2.1480559259259256E-2</v>
      </c>
      <c r="X2969" s="191">
        <v>0.43345773999999998</v>
      </c>
      <c r="Y2969" s="191">
        <v>0.43226689000000001</v>
      </c>
      <c r="Z2969" s="191">
        <v>6.7651950000000005E-4</v>
      </c>
      <c r="AA2969" s="191">
        <v>6.6929960000000002E-7</v>
      </c>
      <c r="AB2969" s="191">
        <v>1.3540857999999999E-4</v>
      </c>
      <c r="AC2969" s="191">
        <v>4.6605408000000001E-5</v>
      </c>
      <c r="AD2969" s="191">
        <v>3.3164297999999998E-4</v>
      </c>
      <c r="AE2969" s="76">
        <v>3.4644777000000002E-8</v>
      </c>
      <c r="AF2969" s="76">
        <v>8.6941416999999996E-11</v>
      </c>
      <c r="AG2969" s="20">
        <v>3.3843949000000001E-3</v>
      </c>
    </row>
    <row r="2970" spans="2:33" s="149" customFormat="1" x14ac:dyDescent="0.15">
      <c r="B2970" s="157" t="s">
        <v>6942</v>
      </c>
      <c r="C2970" s="148"/>
      <c r="D2970" s="118" t="s">
        <v>26</v>
      </c>
      <c r="E2970" s="201" t="s">
        <v>6943</v>
      </c>
      <c r="F2970" s="276">
        <f t="shared" si="471"/>
        <v>5.0985439011000007E-3</v>
      </c>
      <c r="G2970" s="276">
        <f t="shared" si="472"/>
        <v>9.4284802000000001E-5</v>
      </c>
      <c r="H2970" s="276">
        <f t="shared" si="473"/>
        <v>9.6615296740000002E-4</v>
      </c>
      <c r="I2970" s="276">
        <f t="shared" si="474"/>
        <v>8.1358331700000003E-5</v>
      </c>
      <c r="J2970" s="276">
        <v>3.9567478000000003E-3</v>
      </c>
      <c r="K2970" s="276">
        <v>9.3935868000000005E-4</v>
      </c>
      <c r="L2970" s="276">
        <v>1.7074407E-5</v>
      </c>
      <c r="M2970" s="276">
        <v>1.7229909E-5</v>
      </c>
      <c r="N2970" s="276">
        <v>5.6103178000000002E-5</v>
      </c>
      <c r="O2970" s="276">
        <v>2.0951714999999999E-5</v>
      </c>
      <c r="P2970" s="276">
        <v>9.7198803999999999E-6</v>
      </c>
      <c r="Q2970" s="276">
        <v>9.4503726999999998E-6</v>
      </c>
      <c r="R2970" s="276">
        <v>0</v>
      </c>
      <c r="S2970" s="276">
        <v>0</v>
      </c>
      <c r="T2970" s="276">
        <v>0</v>
      </c>
      <c r="U2970" s="276">
        <v>7.1907959000000005E-5</v>
      </c>
      <c r="V2970" s="287"/>
      <c r="W2970" s="28">
        <f t="shared" si="475"/>
        <v>2.9309242962962962E-2</v>
      </c>
      <c r="X2970" s="191">
        <v>0.59102677999999997</v>
      </c>
      <c r="Y2970" s="191">
        <v>0.58927417000000004</v>
      </c>
      <c r="Z2970" s="191">
        <v>9.7946745000000008E-4</v>
      </c>
      <c r="AA2970" s="191">
        <v>9.4492849999999999E-7</v>
      </c>
      <c r="AB2970" s="191">
        <v>2.2166608999999999E-4</v>
      </c>
      <c r="AC2970" s="191">
        <v>6.5408694E-5</v>
      </c>
      <c r="AD2970" s="191">
        <v>4.8512049000000001E-4</v>
      </c>
      <c r="AE2970" s="76">
        <v>4.7445030999999999E-8</v>
      </c>
      <c r="AF2970" s="76">
        <v>1.2030891999999999E-10</v>
      </c>
      <c r="AG2970" s="20">
        <v>4.6123444999999997E-3</v>
      </c>
    </row>
    <row r="2971" spans="2:33" s="149" customFormat="1" x14ac:dyDescent="0.15">
      <c r="B2971" s="157" t="s">
        <v>6944</v>
      </c>
      <c r="C2971" s="148"/>
      <c r="D2971" s="118" t="s">
        <v>26</v>
      </c>
      <c r="E2971" s="201" t="s">
        <v>6945</v>
      </c>
      <c r="F2971" s="276">
        <f t="shared" si="471"/>
        <v>3.8711649957999996E-3</v>
      </c>
      <c r="G2971" s="276">
        <f t="shared" si="472"/>
        <v>1.2348798899999998E-4</v>
      </c>
      <c r="H2971" s="276">
        <f t="shared" si="473"/>
        <v>1.8500953580000002E-4</v>
      </c>
      <c r="I2971" s="276">
        <f t="shared" si="474"/>
        <v>7.8436870999999995E-5</v>
      </c>
      <c r="J2971" s="276">
        <v>3.4842305999999998E-3</v>
      </c>
      <c r="K2971" s="276">
        <v>1.6709025000000001E-4</v>
      </c>
      <c r="L2971" s="276">
        <v>1.6370515E-5</v>
      </c>
      <c r="M2971" s="276">
        <v>1.6008759999999999E-5</v>
      </c>
      <c r="N2971" s="276">
        <v>8.1131619999999996E-5</v>
      </c>
      <c r="O2971" s="276">
        <v>2.6347609E-5</v>
      </c>
      <c r="P2971" s="276">
        <v>1.5487708000000001E-6</v>
      </c>
      <c r="Q2971" s="276">
        <v>1.180144E-5</v>
      </c>
      <c r="R2971" s="276">
        <v>0</v>
      </c>
      <c r="S2971" s="276">
        <v>0</v>
      </c>
      <c r="T2971" s="276">
        <v>0</v>
      </c>
      <c r="U2971" s="276">
        <v>6.6635431000000001E-5</v>
      </c>
      <c r="V2971" s="287"/>
      <c r="W2971" s="28">
        <f t="shared" si="475"/>
        <v>2.5809115555555553E-2</v>
      </c>
      <c r="X2971" s="191">
        <v>0.59200098999999995</v>
      </c>
      <c r="Y2971" s="191">
        <v>0.58441732999999996</v>
      </c>
      <c r="Z2971" s="191">
        <v>1.6911101E-3</v>
      </c>
      <c r="AA2971" s="191">
        <v>2.2356094E-6</v>
      </c>
      <c r="AB2971" s="191">
        <v>4.3385484999999998E-4</v>
      </c>
      <c r="AC2971" s="191">
        <v>1.7777715E-4</v>
      </c>
      <c r="AD2971" s="191">
        <v>5.2786828000000001E-3</v>
      </c>
      <c r="AE2971" s="76">
        <v>3.0580126E-8</v>
      </c>
      <c r="AF2971" s="76">
        <v>9.2718832000000002E-11</v>
      </c>
      <c r="AG2971" s="20">
        <v>4.5641900999999997E-3</v>
      </c>
    </row>
    <row r="2972" spans="2:33" s="149" customFormat="1" x14ac:dyDescent="0.15">
      <c r="B2972" s="157" t="s">
        <v>6946</v>
      </c>
      <c r="C2972" s="148"/>
      <c r="D2972" s="118" t="s">
        <v>26</v>
      </c>
      <c r="E2972" s="201" t="s">
        <v>6947</v>
      </c>
      <c r="F2972" s="276">
        <f t="shared" si="471"/>
        <v>4.3184798474000001E-3</v>
      </c>
      <c r="G2972" s="276">
        <f t="shared" si="472"/>
        <v>1.2606631099999999E-4</v>
      </c>
      <c r="H2972" s="276">
        <f t="shared" si="473"/>
        <v>1.2096158430000001E-3</v>
      </c>
      <c r="I2972" s="276">
        <f t="shared" si="474"/>
        <v>6.0902193400000002E-5</v>
      </c>
      <c r="J2972" s="276">
        <v>2.9218955E-3</v>
      </c>
      <c r="K2972" s="276">
        <v>1.1860550000000001E-3</v>
      </c>
      <c r="L2972" s="276">
        <v>1.1860607E-5</v>
      </c>
      <c r="M2972" s="276">
        <v>1.8681582000000002E-5</v>
      </c>
      <c r="N2972" s="276">
        <v>8.4223172999999996E-5</v>
      </c>
      <c r="O2972" s="276">
        <v>2.3161556000000002E-5</v>
      </c>
      <c r="P2972" s="276">
        <v>1.1700236E-5</v>
      </c>
      <c r="Q2972" s="276">
        <v>8.2937274000000002E-6</v>
      </c>
      <c r="R2972" s="276">
        <v>0</v>
      </c>
      <c r="S2972" s="276">
        <v>0</v>
      </c>
      <c r="T2972" s="276">
        <v>0</v>
      </c>
      <c r="U2972" s="276">
        <v>5.2608466000000003E-5</v>
      </c>
      <c r="V2972" s="287"/>
      <c r="W2972" s="28">
        <f t="shared" si="475"/>
        <v>2.164367037037037E-2</v>
      </c>
      <c r="X2972" s="191">
        <v>0.42989535000000001</v>
      </c>
      <c r="Y2972" s="191">
        <v>0.42696721999999998</v>
      </c>
      <c r="Z2972" s="191">
        <v>1.8089674E-3</v>
      </c>
      <c r="AA2972" s="191">
        <v>2.1211988E-6</v>
      </c>
      <c r="AB2972" s="191">
        <v>2.5619401000000002E-4</v>
      </c>
      <c r="AC2972" s="191">
        <v>1.3364063999999999E-4</v>
      </c>
      <c r="AD2972" s="191">
        <v>7.2720401999999999E-4</v>
      </c>
      <c r="AE2972" s="76">
        <v>4.4604387999999998E-8</v>
      </c>
      <c r="AF2972" s="76">
        <v>9.8846978999999994E-11</v>
      </c>
      <c r="AG2972" s="20">
        <v>3.3196227000000002E-3</v>
      </c>
    </row>
    <row r="2973" spans="2:33" s="149" customFormat="1" x14ac:dyDescent="0.15">
      <c r="B2973" s="157" t="s">
        <v>6948</v>
      </c>
      <c r="C2973" s="148"/>
      <c r="D2973" s="118" t="s">
        <v>26</v>
      </c>
      <c r="E2973" s="201" t="s">
        <v>6949</v>
      </c>
      <c r="F2973" s="276">
        <f t="shared" si="471"/>
        <v>5.0127894242999998E-3</v>
      </c>
      <c r="G2973" s="276">
        <f t="shared" si="472"/>
        <v>1.5247319900000002E-4</v>
      </c>
      <c r="H2973" s="276">
        <f t="shared" si="473"/>
        <v>1.4244736109999998E-3</v>
      </c>
      <c r="I2973" s="276">
        <f t="shared" si="474"/>
        <v>7.0450814300000006E-5</v>
      </c>
      <c r="J2973" s="276">
        <v>3.3653918E-3</v>
      </c>
      <c r="K2973" s="276">
        <v>1.3934520999999999E-3</v>
      </c>
      <c r="L2973" s="276">
        <v>1.7262592000000001E-5</v>
      </c>
      <c r="M2973" s="276">
        <v>2.3881401000000001E-5</v>
      </c>
      <c r="N2973" s="276">
        <v>1.0017024E-4</v>
      </c>
      <c r="O2973" s="276">
        <v>2.8421558000000001E-5</v>
      </c>
      <c r="P2973" s="276">
        <v>1.3758919E-5</v>
      </c>
      <c r="Q2973" s="276">
        <v>9.7320593000000006E-6</v>
      </c>
      <c r="R2973" s="276">
        <v>0</v>
      </c>
      <c r="S2973" s="276">
        <v>0</v>
      </c>
      <c r="T2973" s="276">
        <v>0</v>
      </c>
      <c r="U2973" s="276">
        <v>6.0718755000000002E-5</v>
      </c>
      <c r="V2973" s="287"/>
      <c r="W2973" s="28">
        <f t="shared" si="475"/>
        <v>2.4928828148148147E-2</v>
      </c>
      <c r="X2973" s="191">
        <v>0.49483523000000001</v>
      </c>
      <c r="Y2973" s="191">
        <v>0.49136352999999999</v>
      </c>
      <c r="Z2973" s="191">
        <v>2.1261507000000001E-3</v>
      </c>
      <c r="AA2973" s="191">
        <v>2.4645681E-6</v>
      </c>
      <c r="AB2973" s="191">
        <v>3.2490817999999999E-4</v>
      </c>
      <c r="AC2973" s="191">
        <v>1.5514091999999999E-4</v>
      </c>
      <c r="AD2973" s="191">
        <v>8.6303509000000003E-4</v>
      </c>
      <c r="AE2973" s="76">
        <v>5.1485394999999998E-8</v>
      </c>
      <c r="AF2973" s="76">
        <v>1.1518464E-10</v>
      </c>
      <c r="AG2973" s="20">
        <v>3.8192631999999999E-3</v>
      </c>
    </row>
    <row r="2974" spans="2:33" s="149" customFormat="1" x14ac:dyDescent="0.15">
      <c r="B2974" s="157" t="s">
        <v>6950</v>
      </c>
      <c r="C2974" s="148"/>
      <c r="D2974" s="118" t="s">
        <v>26</v>
      </c>
      <c r="E2974" s="201" t="s">
        <v>6951</v>
      </c>
      <c r="F2974" s="276">
        <f t="shared" si="471"/>
        <v>4.2664495013999999E-3</v>
      </c>
      <c r="G2974" s="276">
        <f t="shared" si="472"/>
        <v>2.1506699499999999E-4</v>
      </c>
      <c r="H2974" s="276">
        <f t="shared" si="473"/>
        <v>4.0147199640000003E-4</v>
      </c>
      <c r="I2974" s="276">
        <f t="shared" si="474"/>
        <v>7.7641009999999998E-5</v>
      </c>
      <c r="J2974" s="276">
        <v>3.5722695E-3</v>
      </c>
      <c r="K2974" s="276">
        <v>3.7823562E-4</v>
      </c>
      <c r="L2974" s="276">
        <v>1.8546168000000001E-5</v>
      </c>
      <c r="M2974" s="276">
        <v>1.7078851999999999E-5</v>
      </c>
      <c r="N2974" s="276">
        <v>1.6327858999999999E-4</v>
      </c>
      <c r="O2974" s="276">
        <v>3.4709553000000002E-5</v>
      </c>
      <c r="P2974" s="276">
        <v>4.6902084000000004E-6</v>
      </c>
      <c r="Q2974" s="276">
        <v>1.3037441E-5</v>
      </c>
      <c r="R2974" s="276">
        <v>0</v>
      </c>
      <c r="S2974" s="276">
        <v>0</v>
      </c>
      <c r="T2974" s="276">
        <v>0</v>
      </c>
      <c r="U2974" s="276">
        <v>6.4603568999999994E-5</v>
      </c>
      <c r="V2974" s="287"/>
      <c r="W2974" s="28">
        <f t="shared" si="475"/>
        <v>2.6461255555555552E-2</v>
      </c>
      <c r="X2974" s="191">
        <v>0.55333270999999995</v>
      </c>
      <c r="Y2974" s="191">
        <v>0.54235217999999996</v>
      </c>
      <c r="Z2974" s="191">
        <v>7.6695365999999996E-3</v>
      </c>
      <c r="AA2974" s="191">
        <v>2.9566036000000001E-6</v>
      </c>
      <c r="AB2974" s="191">
        <v>5.1535404000000004E-4</v>
      </c>
      <c r="AC2974" s="191">
        <v>1.8381583E-4</v>
      </c>
      <c r="AD2974" s="191">
        <v>2.6088654999999999E-3</v>
      </c>
      <c r="AE2974" s="76">
        <v>3.6610281000000002E-8</v>
      </c>
      <c r="AF2974" s="76">
        <v>1.0044707E-10</v>
      </c>
      <c r="AG2974" s="20">
        <v>4.1737299999999996E-3</v>
      </c>
    </row>
    <row r="2975" spans="2:33" s="149" customFormat="1" x14ac:dyDescent="0.15">
      <c r="B2975" s="157" t="s">
        <v>6952</v>
      </c>
      <c r="C2975" s="148"/>
      <c r="D2975" s="118" t="s">
        <v>26</v>
      </c>
      <c r="E2975" s="201" t="s">
        <v>6953</v>
      </c>
      <c r="F2975" s="276">
        <f t="shared" si="471"/>
        <v>4.9933292428000001E-3</v>
      </c>
      <c r="G2975" s="276">
        <f t="shared" si="472"/>
        <v>3.9682543199999996E-4</v>
      </c>
      <c r="H2975" s="276">
        <f t="shared" si="473"/>
        <v>5.5620234879999995E-4</v>
      </c>
      <c r="I2975" s="276">
        <f t="shared" si="474"/>
        <v>8.2379961999999997E-5</v>
      </c>
      <c r="J2975" s="276">
        <v>3.9579215000000003E-3</v>
      </c>
      <c r="K2975" s="276">
        <v>5.2999080999999995E-4</v>
      </c>
      <c r="L2975" s="276">
        <v>1.9063592999999999E-5</v>
      </c>
      <c r="M2975" s="276">
        <v>1.8275528000000001E-5</v>
      </c>
      <c r="N2975" s="276">
        <v>3.3143583999999999E-4</v>
      </c>
      <c r="O2975" s="276">
        <v>4.7114063999999998E-5</v>
      </c>
      <c r="P2975" s="276">
        <v>7.1479457999999999E-6</v>
      </c>
      <c r="Q2975" s="276">
        <v>1.5944209E-5</v>
      </c>
      <c r="R2975" s="276">
        <v>0</v>
      </c>
      <c r="S2975" s="276">
        <v>0</v>
      </c>
      <c r="T2975" s="276">
        <v>0</v>
      </c>
      <c r="U2975" s="276">
        <v>6.6435752999999996E-5</v>
      </c>
      <c r="V2975" s="287"/>
      <c r="W2975" s="28">
        <f t="shared" si="475"/>
        <v>2.9317937037037035E-2</v>
      </c>
      <c r="X2975" s="191">
        <v>0.55573227000000003</v>
      </c>
      <c r="Y2975" s="191">
        <v>0.53331236999999998</v>
      </c>
      <c r="Z2975" s="191">
        <v>1.8077490000000002E-2</v>
      </c>
      <c r="AA2975" s="191">
        <v>4.0002924E-6</v>
      </c>
      <c r="AB2975" s="191">
        <v>5.0760170999999998E-4</v>
      </c>
      <c r="AC2975" s="191">
        <v>1.67639E-4</v>
      </c>
      <c r="AD2975" s="191">
        <v>3.6631753E-3</v>
      </c>
      <c r="AE2975" s="76">
        <v>4.5925122000000002E-8</v>
      </c>
      <c r="AF2975" s="76">
        <v>1.1502186E-10</v>
      </c>
      <c r="AG2975" s="20">
        <v>4.0329911999999997E-3</v>
      </c>
    </row>
    <row r="2976" spans="2:33" s="149" customFormat="1" x14ac:dyDescent="0.15">
      <c r="B2976" s="157" t="s">
        <v>6954</v>
      </c>
      <c r="C2976" s="148"/>
      <c r="D2976" s="118" t="s">
        <v>26</v>
      </c>
      <c r="E2976" s="201" t="s">
        <v>6955</v>
      </c>
      <c r="F2976" s="276">
        <f t="shared" si="471"/>
        <v>6.6719596931999999E-3</v>
      </c>
      <c r="G2976" s="276">
        <f t="shared" si="472"/>
        <v>5.3434892400000002E-4</v>
      </c>
      <c r="H2976" s="276">
        <f t="shared" si="473"/>
        <v>7.7753262919999988E-4</v>
      </c>
      <c r="I2976" s="276">
        <f t="shared" si="474"/>
        <v>1.0964083999999999E-4</v>
      </c>
      <c r="J2976" s="276">
        <v>5.2504372999999998E-3</v>
      </c>
      <c r="K2976" s="276">
        <v>7.3817885999999996E-4</v>
      </c>
      <c r="L2976" s="276">
        <v>2.9515427999999999E-5</v>
      </c>
      <c r="M2976" s="276">
        <v>2.7042416000000001E-5</v>
      </c>
      <c r="N2976" s="276">
        <v>4.4279855000000002E-4</v>
      </c>
      <c r="O2976" s="276">
        <v>6.4507958000000005E-5</v>
      </c>
      <c r="P2976" s="276">
        <v>9.8383412000000007E-6</v>
      </c>
      <c r="Q2976" s="276">
        <v>2.1349215999999999E-5</v>
      </c>
      <c r="R2976" s="276">
        <v>0</v>
      </c>
      <c r="S2976" s="276">
        <v>0</v>
      </c>
      <c r="T2976" s="276">
        <v>0</v>
      </c>
      <c r="U2976" s="276">
        <v>8.8291623999999999E-5</v>
      </c>
      <c r="V2976" s="287"/>
      <c r="W2976" s="28">
        <f t="shared" si="475"/>
        <v>3.8892128148148145E-2</v>
      </c>
      <c r="X2976" s="191">
        <v>0.73692095999999996</v>
      </c>
      <c r="Y2976" s="191">
        <v>0.70711318000000001</v>
      </c>
      <c r="Z2976" s="191">
        <v>2.3988536000000001E-2</v>
      </c>
      <c r="AA2976" s="191">
        <v>5.3287453999999998E-6</v>
      </c>
      <c r="AB2976" s="191">
        <v>7.0799812E-4</v>
      </c>
      <c r="AC2976" s="191">
        <v>2.2384984000000001E-4</v>
      </c>
      <c r="AD2976" s="191">
        <v>4.8820757999999999E-3</v>
      </c>
      <c r="AE2976" s="76">
        <v>6.1094791000000002E-8</v>
      </c>
      <c r="AF2976" s="76">
        <v>1.54219E-10</v>
      </c>
      <c r="AG2976" s="20">
        <v>5.3463169999999997E-3</v>
      </c>
    </row>
    <row r="2977" spans="2:33" s="149" customFormat="1" x14ac:dyDescent="0.15">
      <c r="B2977" s="157" t="s">
        <v>6956</v>
      </c>
      <c r="C2977" s="148"/>
      <c r="D2977" s="118" t="s">
        <v>26</v>
      </c>
      <c r="E2977" s="201" t="s">
        <v>6957</v>
      </c>
      <c r="F2977" s="276">
        <f t="shared" si="471"/>
        <v>4.2682642487000006E-3</v>
      </c>
      <c r="G2977" s="276">
        <f t="shared" si="472"/>
        <v>1.2460043599999999E-4</v>
      </c>
      <c r="H2977" s="276">
        <f t="shared" si="473"/>
        <v>1.1955504820000001E-3</v>
      </c>
      <c r="I2977" s="276">
        <f t="shared" si="474"/>
        <v>6.0194030699999997E-5</v>
      </c>
      <c r="J2977" s="276">
        <v>2.8879193000000002E-3</v>
      </c>
      <c r="K2977" s="276">
        <v>1.1722636E-3</v>
      </c>
      <c r="L2977" s="276">
        <v>1.1722695E-5</v>
      </c>
      <c r="M2977" s="276">
        <v>1.8464354999999999E-5</v>
      </c>
      <c r="N2977" s="276">
        <v>8.3243848000000002E-5</v>
      </c>
      <c r="O2977" s="276">
        <v>2.2892233000000001E-5</v>
      </c>
      <c r="P2977" s="276">
        <v>1.1564187E-5</v>
      </c>
      <c r="Q2977" s="276">
        <v>8.1972887000000004E-6</v>
      </c>
      <c r="R2977" s="276">
        <v>0</v>
      </c>
      <c r="S2977" s="276">
        <v>0</v>
      </c>
      <c r="T2977" s="276">
        <v>0</v>
      </c>
      <c r="U2977" s="276">
        <v>5.1996741999999998E-5</v>
      </c>
      <c r="V2977" s="287"/>
      <c r="W2977" s="28">
        <f t="shared" si="475"/>
        <v>2.1391994814814814E-2</v>
      </c>
      <c r="X2977" s="191">
        <v>0.42489663</v>
      </c>
      <c r="Y2977" s="191">
        <v>0.42200254999999998</v>
      </c>
      <c r="Z2977" s="191">
        <v>1.7879332000000001E-3</v>
      </c>
      <c r="AA2977" s="191">
        <v>2.0965338E-6</v>
      </c>
      <c r="AB2977" s="191">
        <v>2.5321499999999999E-4</v>
      </c>
      <c r="AC2977" s="191">
        <v>1.3208666E-4</v>
      </c>
      <c r="AD2977" s="191">
        <v>7.1874779000000004E-4</v>
      </c>
      <c r="AE2977" s="76">
        <v>4.4085726999999998E-8</v>
      </c>
      <c r="AF2977" s="76">
        <v>9.7697588999999994E-11</v>
      </c>
      <c r="AG2977" s="20">
        <v>3.2810230000000001E-3</v>
      </c>
    </row>
    <row r="2978" spans="2:33" s="149" customFormat="1" x14ac:dyDescent="0.15">
      <c r="B2978" s="157" t="s">
        <v>6958</v>
      </c>
      <c r="C2978" s="148"/>
      <c r="D2978" s="118" t="s">
        <v>26</v>
      </c>
      <c r="E2978" s="201" t="s">
        <v>6959</v>
      </c>
      <c r="F2978" s="276">
        <f t="shared" si="471"/>
        <v>5.0127892233000002E-3</v>
      </c>
      <c r="G2978" s="276">
        <f t="shared" si="472"/>
        <v>1.5247319900000002E-4</v>
      </c>
      <c r="H2978" s="276">
        <f t="shared" si="473"/>
        <v>1.4244736099999998E-3</v>
      </c>
      <c r="I2978" s="276">
        <f t="shared" si="474"/>
        <v>7.0450814300000006E-5</v>
      </c>
      <c r="J2978" s="276">
        <v>3.3653915999999999E-3</v>
      </c>
      <c r="K2978" s="276">
        <v>1.3934520999999999E-3</v>
      </c>
      <c r="L2978" s="276">
        <v>1.7262592000000001E-5</v>
      </c>
      <c r="M2978" s="276">
        <v>2.3881401000000001E-5</v>
      </c>
      <c r="N2978" s="276">
        <v>1.0017024E-4</v>
      </c>
      <c r="O2978" s="276">
        <v>2.8421558000000001E-5</v>
      </c>
      <c r="P2978" s="276">
        <v>1.3758918000000001E-5</v>
      </c>
      <c r="Q2978" s="276">
        <v>9.7320593000000006E-6</v>
      </c>
      <c r="R2978" s="276">
        <v>0</v>
      </c>
      <c r="S2978" s="276">
        <v>0</v>
      </c>
      <c r="T2978" s="276">
        <v>0</v>
      </c>
      <c r="U2978" s="276">
        <v>6.0718755000000002E-5</v>
      </c>
      <c r="V2978" s="287"/>
      <c r="W2978" s="28">
        <f t="shared" si="475"/>
        <v>2.4928826666666664E-2</v>
      </c>
      <c r="X2978" s="191">
        <v>0.49483523000000001</v>
      </c>
      <c r="Y2978" s="191">
        <v>0.49136352999999999</v>
      </c>
      <c r="Z2978" s="191">
        <v>2.1261507000000001E-3</v>
      </c>
      <c r="AA2978" s="191">
        <v>2.4645681E-6</v>
      </c>
      <c r="AB2978" s="191">
        <v>3.2490817999999999E-4</v>
      </c>
      <c r="AC2978" s="191">
        <v>1.5514091999999999E-4</v>
      </c>
      <c r="AD2978" s="191">
        <v>8.6303509000000003E-4</v>
      </c>
      <c r="AE2978" s="76">
        <v>5.1485392999999997E-8</v>
      </c>
      <c r="AF2978" s="76">
        <v>1.1518462999999999E-10</v>
      </c>
      <c r="AG2978" s="20">
        <v>3.8192631999999999E-3</v>
      </c>
    </row>
    <row r="2979" spans="2:33" s="149" customFormat="1" x14ac:dyDescent="0.15">
      <c r="B2979" s="157" t="s">
        <v>6960</v>
      </c>
      <c r="C2979" s="148"/>
      <c r="D2979" s="118" t="s">
        <v>26</v>
      </c>
      <c r="E2979" s="201" t="s">
        <v>6961</v>
      </c>
      <c r="F2979" s="276">
        <f t="shared" si="471"/>
        <v>3.3179021736E-3</v>
      </c>
      <c r="G2979" s="276">
        <f t="shared" si="472"/>
        <v>5.59617697E-5</v>
      </c>
      <c r="H2979" s="276">
        <f t="shared" si="473"/>
        <v>6.0849544649999997E-4</v>
      </c>
      <c r="I2979" s="276">
        <f t="shared" si="474"/>
        <v>5.3218257400000001E-5</v>
      </c>
      <c r="J2979" s="276">
        <v>2.6002267E-3</v>
      </c>
      <c r="K2979" s="276">
        <v>5.9402494E-4</v>
      </c>
      <c r="L2979" s="276">
        <v>8.3220966999999998E-6</v>
      </c>
      <c r="M2979" s="276">
        <v>9.4038857000000001E-6</v>
      </c>
      <c r="N2979" s="276">
        <v>3.4213412E-5</v>
      </c>
      <c r="O2979" s="276">
        <v>1.2344472E-5</v>
      </c>
      <c r="P2979" s="276">
        <v>6.1484098000000003E-6</v>
      </c>
      <c r="Q2979" s="276">
        <v>6.0625804000000002E-6</v>
      </c>
      <c r="R2979" s="276">
        <v>0</v>
      </c>
      <c r="S2979" s="276">
        <v>0</v>
      </c>
      <c r="T2979" s="276">
        <v>0</v>
      </c>
      <c r="U2979" s="276">
        <v>4.7155676999999997E-5</v>
      </c>
      <c r="V2979" s="287"/>
      <c r="W2979" s="28">
        <f t="shared" si="475"/>
        <v>1.9260938518518518E-2</v>
      </c>
      <c r="X2979" s="191">
        <v>0.38866820000000002</v>
      </c>
      <c r="Y2979" s="191">
        <v>0.38760040000000001</v>
      </c>
      <c r="Z2979" s="191">
        <v>6.0661418000000004E-4</v>
      </c>
      <c r="AA2979" s="191">
        <v>6.0014036999999999E-7</v>
      </c>
      <c r="AB2979" s="191">
        <v>1.2141669E-4</v>
      </c>
      <c r="AC2979" s="191">
        <v>4.1789616000000001E-5</v>
      </c>
      <c r="AD2979" s="191">
        <v>2.9737417999999997E-4</v>
      </c>
      <c r="AE2979" s="76">
        <v>3.1052683999999999E-8</v>
      </c>
      <c r="AF2979" s="76">
        <v>7.7883433000000004E-11</v>
      </c>
      <c r="AG2979" s="20">
        <v>3.0346826000000001E-3</v>
      </c>
    </row>
    <row r="2980" spans="2:33" s="149" customFormat="1" x14ac:dyDescent="0.15">
      <c r="B2980" s="157" t="s">
        <v>6962</v>
      </c>
      <c r="C2980" s="148"/>
      <c r="D2980" s="118" t="s">
        <v>26</v>
      </c>
      <c r="E2980" s="201" t="s">
        <v>6963</v>
      </c>
      <c r="F2980" s="276">
        <f t="shared" si="471"/>
        <v>5.3014564874000001E-3</v>
      </c>
      <c r="G2980" s="276">
        <f t="shared" si="472"/>
        <v>9.8037199999999997E-5</v>
      </c>
      <c r="H2980" s="276">
        <f t="shared" si="473"/>
        <v>1.0046046089999998E-3</v>
      </c>
      <c r="I2980" s="276">
        <f t="shared" si="474"/>
        <v>8.4596278400000008E-5</v>
      </c>
      <c r="J2980" s="276">
        <v>4.1142184000000004E-3</v>
      </c>
      <c r="K2980" s="276">
        <v>9.767439399999999E-4</v>
      </c>
      <c r="L2980" s="276">
        <v>1.775395E-5</v>
      </c>
      <c r="M2980" s="276">
        <v>1.7915637E-5</v>
      </c>
      <c r="N2980" s="276">
        <v>5.8336003E-5</v>
      </c>
      <c r="O2980" s="276">
        <v>2.1785560000000001E-5</v>
      </c>
      <c r="P2980" s="276">
        <v>1.0106719E-5</v>
      </c>
      <c r="Q2980" s="276">
        <v>9.8264854000000003E-6</v>
      </c>
      <c r="R2980" s="276">
        <v>0</v>
      </c>
      <c r="S2980" s="276">
        <v>0</v>
      </c>
      <c r="T2980" s="276">
        <v>0</v>
      </c>
      <c r="U2980" s="276">
        <v>7.4769793000000005E-5</v>
      </c>
      <c r="V2980" s="287"/>
      <c r="W2980" s="28">
        <f t="shared" si="475"/>
        <v>3.0475691851851852E-2</v>
      </c>
      <c r="X2980" s="191">
        <v>0.61454882</v>
      </c>
      <c r="Y2980" s="191">
        <v>0.61272645999999997</v>
      </c>
      <c r="Z2980" s="191">
        <v>1.018449E-3</v>
      </c>
      <c r="AA2980" s="191">
        <v>9.8253554000000008E-7</v>
      </c>
      <c r="AB2980" s="191">
        <v>2.3048812E-4</v>
      </c>
      <c r="AC2980" s="191">
        <v>6.8011907000000004E-5</v>
      </c>
      <c r="AD2980" s="191">
        <v>5.0442794000000004E-4</v>
      </c>
      <c r="AE2980" s="76">
        <v>4.9315339999999998E-8</v>
      </c>
      <c r="AF2980" s="76">
        <v>1.2498801999999999E-10</v>
      </c>
      <c r="AG2980" s="20">
        <v>4.7959094000000002E-3</v>
      </c>
    </row>
    <row r="2981" spans="2:33" s="149" customFormat="1" x14ac:dyDescent="0.15">
      <c r="B2981" s="157" t="s">
        <v>6964</v>
      </c>
      <c r="C2981" s="148"/>
      <c r="D2981" s="118" t="s">
        <v>26</v>
      </c>
      <c r="E2981" s="201" t="s">
        <v>6965</v>
      </c>
      <c r="F2981" s="276">
        <f t="shared" si="471"/>
        <v>3.6707055091999997E-3</v>
      </c>
      <c r="G2981" s="276">
        <f t="shared" si="472"/>
        <v>1.0715632900000002E-4</v>
      </c>
      <c r="H2981" s="276">
        <f t="shared" si="473"/>
        <v>1.0281734163E-3</v>
      </c>
      <c r="I2981" s="276">
        <f t="shared" si="474"/>
        <v>5.1766863900000004E-5</v>
      </c>
      <c r="J2981" s="276">
        <v>2.4836088999999999E-3</v>
      </c>
      <c r="K2981" s="276">
        <v>1.0081466999999999E-3</v>
      </c>
      <c r="L2981" s="276">
        <v>1.0081514999999999E-5</v>
      </c>
      <c r="M2981" s="276">
        <v>1.5879344999999999E-5</v>
      </c>
      <c r="N2981" s="276">
        <v>7.1589662000000006E-5</v>
      </c>
      <c r="O2981" s="276">
        <v>1.9687322000000001E-5</v>
      </c>
      <c r="P2981" s="276">
        <v>9.9452013000000001E-6</v>
      </c>
      <c r="Q2981" s="276">
        <v>7.0496678999999996E-6</v>
      </c>
      <c r="R2981" s="276">
        <v>0</v>
      </c>
      <c r="S2981" s="276">
        <v>0</v>
      </c>
      <c r="T2981" s="276">
        <v>0</v>
      </c>
      <c r="U2981" s="276">
        <v>4.4717196000000002E-5</v>
      </c>
      <c r="V2981" s="287"/>
      <c r="W2981" s="28">
        <f t="shared" si="475"/>
        <v>1.8397102962962961E-2</v>
      </c>
      <c r="X2981" s="191">
        <v>0.36541106000000001</v>
      </c>
      <c r="Y2981" s="191">
        <v>0.36292215</v>
      </c>
      <c r="Z2981" s="191">
        <v>1.5376227E-3</v>
      </c>
      <c r="AA2981" s="191">
        <v>1.8030187999999999E-6</v>
      </c>
      <c r="AB2981" s="191">
        <v>2.1776489000000001E-4</v>
      </c>
      <c r="AC2981" s="191">
        <v>1.1359453999999999E-4</v>
      </c>
      <c r="AD2981" s="191">
        <v>6.1812333000000003E-4</v>
      </c>
      <c r="AE2981" s="76">
        <v>3.7913711999999999E-8</v>
      </c>
      <c r="AF2981" s="76">
        <v>8.4019885999999997E-11</v>
      </c>
      <c r="AG2981" s="20">
        <v>2.8216793999999998E-3</v>
      </c>
    </row>
    <row r="2982" spans="2:33" s="149" customFormat="1" x14ac:dyDescent="0.15">
      <c r="B2982" s="157" t="s">
        <v>6966</v>
      </c>
      <c r="C2982" s="148"/>
      <c r="D2982" s="118" t="s">
        <v>26</v>
      </c>
      <c r="E2982" s="201" t="s">
        <v>6967</v>
      </c>
      <c r="F2982" s="276">
        <f t="shared" si="471"/>
        <v>5.0127894242999998E-3</v>
      </c>
      <c r="G2982" s="276">
        <f t="shared" si="472"/>
        <v>1.5247319900000002E-4</v>
      </c>
      <c r="H2982" s="276">
        <f t="shared" si="473"/>
        <v>1.4244736109999998E-3</v>
      </c>
      <c r="I2982" s="276">
        <f t="shared" si="474"/>
        <v>7.0450814300000006E-5</v>
      </c>
      <c r="J2982" s="276">
        <v>3.3653918E-3</v>
      </c>
      <c r="K2982" s="276">
        <v>1.3934520999999999E-3</v>
      </c>
      <c r="L2982" s="276">
        <v>1.7262592000000001E-5</v>
      </c>
      <c r="M2982" s="276">
        <v>2.3881401000000001E-5</v>
      </c>
      <c r="N2982" s="276">
        <v>1.0017024E-4</v>
      </c>
      <c r="O2982" s="276">
        <v>2.8421558000000001E-5</v>
      </c>
      <c r="P2982" s="276">
        <v>1.3758919E-5</v>
      </c>
      <c r="Q2982" s="276">
        <v>9.7320593000000006E-6</v>
      </c>
      <c r="R2982" s="276">
        <v>0</v>
      </c>
      <c r="S2982" s="276">
        <v>0</v>
      </c>
      <c r="T2982" s="276">
        <v>0</v>
      </c>
      <c r="U2982" s="276">
        <v>6.0718755000000002E-5</v>
      </c>
      <c r="V2982" s="287"/>
      <c r="W2982" s="28">
        <f t="shared" si="475"/>
        <v>2.4928828148148147E-2</v>
      </c>
      <c r="X2982" s="191">
        <v>0.49483523000000001</v>
      </c>
      <c r="Y2982" s="191">
        <v>0.49136352999999999</v>
      </c>
      <c r="Z2982" s="191">
        <v>2.1261507000000001E-3</v>
      </c>
      <c r="AA2982" s="191">
        <v>2.4645681E-6</v>
      </c>
      <c r="AB2982" s="191">
        <v>3.2490817999999999E-4</v>
      </c>
      <c r="AC2982" s="191">
        <v>1.5514091999999999E-4</v>
      </c>
      <c r="AD2982" s="191">
        <v>8.6303509000000003E-4</v>
      </c>
      <c r="AE2982" s="76">
        <v>5.1485394000000001E-8</v>
      </c>
      <c r="AF2982" s="76">
        <v>1.1518462999999999E-10</v>
      </c>
      <c r="AG2982" s="20">
        <v>3.8192631999999999E-3</v>
      </c>
    </row>
    <row r="2983" spans="2:33" s="149" customFormat="1" x14ac:dyDescent="0.15">
      <c r="B2983" s="157" t="s">
        <v>6968</v>
      </c>
      <c r="C2983" s="148"/>
      <c r="D2983" s="118" t="s">
        <v>26</v>
      </c>
      <c r="E2983" s="201" t="s">
        <v>6969</v>
      </c>
      <c r="F2983" s="276">
        <f t="shared" si="471"/>
        <v>3.7067777235999999E-3</v>
      </c>
      <c r="G2983" s="276">
        <f t="shared" si="472"/>
        <v>6.8547591999999999E-5</v>
      </c>
      <c r="H2983" s="276">
        <f t="shared" si="473"/>
        <v>7.024193330000001E-4</v>
      </c>
      <c r="I2983" s="276">
        <f t="shared" si="474"/>
        <v>5.9149698599999998E-5</v>
      </c>
      <c r="J2983" s="276">
        <v>2.8766611E-3</v>
      </c>
      <c r="K2983" s="276">
        <v>6.8293916000000004E-4</v>
      </c>
      <c r="L2983" s="276">
        <v>1.2413557E-5</v>
      </c>
      <c r="M2983" s="276">
        <v>1.2526608E-5</v>
      </c>
      <c r="N2983" s="276">
        <v>4.0788526999999998E-5</v>
      </c>
      <c r="O2983" s="276">
        <v>1.5232456999999999E-5</v>
      </c>
      <c r="P2983" s="276">
        <v>7.0666159999999998E-6</v>
      </c>
      <c r="Q2983" s="276">
        <v>6.8706766E-6</v>
      </c>
      <c r="R2983" s="276">
        <v>0</v>
      </c>
      <c r="S2983" s="276">
        <v>0</v>
      </c>
      <c r="T2983" s="276">
        <v>0</v>
      </c>
      <c r="U2983" s="276">
        <v>5.2279021999999999E-5</v>
      </c>
      <c r="V2983" s="287"/>
      <c r="W2983" s="28">
        <f t="shared" si="475"/>
        <v>2.130860074074074E-2</v>
      </c>
      <c r="X2983" s="191">
        <v>0.42969260999999997</v>
      </c>
      <c r="Y2983" s="191">
        <v>0.42841841000000003</v>
      </c>
      <c r="Z2983" s="191">
        <v>7.1209926000000005E-4</v>
      </c>
      <c r="AA2983" s="191">
        <v>6.8698858999999995E-7</v>
      </c>
      <c r="AB2983" s="191">
        <v>1.6115724999999999E-4</v>
      </c>
      <c r="AC2983" s="191">
        <v>4.7553884000000002E-5</v>
      </c>
      <c r="AD2983" s="191">
        <v>3.5269575999999998E-4</v>
      </c>
      <c r="AE2983" s="76">
        <v>3.4493808000000003E-8</v>
      </c>
      <c r="AF2983" s="76">
        <v>8.7467798000000005E-11</v>
      </c>
      <c r="AG2983" s="20">
        <v>3.3533004000000002E-3</v>
      </c>
    </row>
    <row r="2984" spans="2:33" s="149" customFormat="1" x14ac:dyDescent="0.15">
      <c r="B2984" s="157" t="s">
        <v>6970</v>
      </c>
      <c r="C2984" s="148"/>
      <c r="D2984" s="118" t="s">
        <v>26</v>
      </c>
      <c r="E2984" s="201" t="s">
        <v>6971</v>
      </c>
      <c r="F2984" s="276">
        <f t="shared" si="471"/>
        <v>7.2582489260999998E-3</v>
      </c>
      <c r="G2984" s="276">
        <f t="shared" si="472"/>
        <v>3.65880397E-4</v>
      </c>
      <c r="H2984" s="276">
        <f t="shared" si="473"/>
        <v>6.8299992710000007E-4</v>
      </c>
      <c r="I2984" s="276">
        <f t="shared" si="474"/>
        <v>1.3208590199999999E-4</v>
      </c>
      <c r="J2984" s="276">
        <v>6.0772826999999996E-3</v>
      </c>
      <c r="K2984" s="276">
        <v>6.4346930000000002E-4</v>
      </c>
      <c r="L2984" s="276">
        <v>3.1551462E-5</v>
      </c>
      <c r="M2984" s="276">
        <v>2.9055204E-5</v>
      </c>
      <c r="N2984" s="276">
        <v>2.7777596999999999E-4</v>
      </c>
      <c r="O2984" s="276">
        <v>5.9049223E-5</v>
      </c>
      <c r="P2984" s="276">
        <v>7.9791651000000006E-6</v>
      </c>
      <c r="Q2984" s="276">
        <v>2.2179801999999999E-5</v>
      </c>
      <c r="R2984" s="276">
        <v>0</v>
      </c>
      <c r="S2984" s="276">
        <v>0</v>
      </c>
      <c r="T2984" s="276">
        <v>0</v>
      </c>
      <c r="U2984" s="276">
        <v>1.0990609999999999E-4</v>
      </c>
      <c r="V2984" s="287"/>
      <c r="W2984" s="28">
        <f t="shared" si="475"/>
        <v>4.501690888888888E-2</v>
      </c>
      <c r="X2984" s="191">
        <v>0.94135097999999995</v>
      </c>
      <c r="Y2984" s="191">
        <v>0.92267047999999996</v>
      </c>
      <c r="Z2984" s="191">
        <v>1.3047715E-2</v>
      </c>
      <c r="AA2984" s="191">
        <v>5.0298890999999997E-6</v>
      </c>
      <c r="AB2984" s="191">
        <v>8.7674026000000003E-4</v>
      </c>
      <c r="AC2984" s="191">
        <v>3.1271479E-4</v>
      </c>
      <c r="AD2984" s="191">
        <v>4.4383011E-3</v>
      </c>
      <c r="AE2984" s="76">
        <v>6.2282817E-8</v>
      </c>
      <c r="AF2984" s="76">
        <v>1.7088435999999999E-10</v>
      </c>
      <c r="AG2984" s="20">
        <v>7.1005106000000002E-3</v>
      </c>
    </row>
    <row r="2985" spans="2:33" s="149" customFormat="1" x14ac:dyDescent="0.15">
      <c r="B2985" s="157" t="s">
        <v>6972</v>
      </c>
      <c r="C2985" s="148"/>
      <c r="D2985" s="118" t="s">
        <v>26</v>
      </c>
      <c r="E2985" s="201" t="s">
        <v>6973</v>
      </c>
      <c r="F2985" s="276">
        <f t="shared" si="471"/>
        <v>3.6707055091999997E-3</v>
      </c>
      <c r="G2985" s="276">
        <f t="shared" si="472"/>
        <v>1.0715632900000002E-4</v>
      </c>
      <c r="H2985" s="276">
        <f t="shared" si="473"/>
        <v>1.0281734163E-3</v>
      </c>
      <c r="I2985" s="276">
        <f t="shared" si="474"/>
        <v>5.1766863900000004E-5</v>
      </c>
      <c r="J2985" s="276">
        <v>2.4836088999999999E-3</v>
      </c>
      <c r="K2985" s="276">
        <v>1.0081466999999999E-3</v>
      </c>
      <c r="L2985" s="276">
        <v>1.0081514999999999E-5</v>
      </c>
      <c r="M2985" s="276">
        <v>1.5879344999999999E-5</v>
      </c>
      <c r="N2985" s="276">
        <v>7.1589662000000006E-5</v>
      </c>
      <c r="O2985" s="276">
        <v>1.9687322000000001E-5</v>
      </c>
      <c r="P2985" s="276">
        <v>9.9452013000000001E-6</v>
      </c>
      <c r="Q2985" s="276">
        <v>7.0496678999999996E-6</v>
      </c>
      <c r="R2985" s="276">
        <v>0</v>
      </c>
      <c r="S2985" s="276">
        <v>0</v>
      </c>
      <c r="T2985" s="276">
        <v>0</v>
      </c>
      <c r="U2985" s="276">
        <v>4.4717196000000002E-5</v>
      </c>
      <c r="V2985" s="287"/>
      <c r="W2985" s="28">
        <f t="shared" si="475"/>
        <v>1.8397102962962961E-2</v>
      </c>
      <c r="X2985" s="191">
        <v>0.36541106000000001</v>
      </c>
      <c r="Y2985" s="191">
        <v>0.36292215</v>
      </c>
      <c r="Z2985" s="191">
        <v>1.5376227E-3</v>
      </c>
      <c r="AA2985" s="191">
        <v>1.8030187999999999E-6</v>
      </c>
      <c r="AB2985" s="191">
        <v>2.1776489000000001E-4</v>
      </c>
      <c r="AC2985" s="191">
        <v>1.1359453999999999E-4</v>
      </c>
      <c r="AD2985" s="191">
        <v>6.1812333000000003E-4</v>
      </c>
      <c r="AE2985" s="76">
        <v>3.7913711999999999E-8</v>
      </c>
      <c r="AF2985" s="76">
        <v>8.4019885999999997E-11</v>
      </c>
      <c r="AG2985" s="20">
        <v>2.8216793999999998E-3</v>
      </c>
    </row>
    <row r="2986" spans="2:33" s="149" customFormat="1" x14ac:dyDescent="0.15">
      <c r="B2986" s="157" t="s">
        <v>6974</v>
      </c>
      <c r="C2986" s="148"/>
      <c r="D2986" s="118" t="s">
        <v>26</v>
      </c>
      <c r="E2986" s="201" t="s">
        <v>6975</v>
      </c>
      <c r="F2986" s="276">
        <f t="shared" si="471"/>
        <v>5.0127892252999993E-3</v>
      </c>
      <c r="G2986" s="276">
        <f t="shared" si="472"/>
        <v>1.5247319900000002E-4</v>
      </c>
      <c r="H2986" s="276">
        <f t="shared" si="473"/>
        <v>1.4244736119999998E-3</v>
      </c>
      <c r="I2986" s="276">
        <f t="shared" si="474"/>
        <v>7.0450814300000006E-5</v>
      </c>
      <c r="J2986" s="276">
        <v>3.3653915999999999E-3</v>
      </c>
      <c r="K2986" s="276">
        <v>1.3934520999999999E-3</v>
      </c>
      <c r="L2986" s="276">
        <v>1.7262593000000001E-5</v>
      </c>
      <c r="M2986" s="276">
        <v>2.3881401000000001E-5</v>
      </c>
      <c r="N2986" s="276">
        <v>1.0017024E-4</v>
      </c>
      <c r="O2986" s="276">
        <v>2.8421558000000001E-5</v>
      </c>
      <c r="P2986" s="276">
        <v>1.3758919E-5</v>
      </c>
      <c r="Q2986" s="276">
        <v>9.7320593000000006E-6</v>
      </c>
      <c r="R2986" s="276">
        <v>0</v>
      </c>
      <c r="S2986" s="276">
        <v>0</v>
      </c>
      <c r="T2986" s="276">
        <v>0</v>
      </c>
      <c r="U2986" s="276">
        <v>6.0718755000000002E-5</v>
      </c>
      <c r="V2986" s="287"/>
      <c r="W2986" s="28">
        <f t="shared" si="475"/>
        <v>2.4928826666666664E-2</v>
      </c>
      <c r="X2986" s="191">
        <v>0.49483523000000001</v>
      </c>
      <c r="Y2986" s="191">
        <v>0.49136352999999999</v>
      </c>
      <c r="Z2986" s="191">
        <v>2.1261507000000001E-3</v>
      </c>
      <c r="AA2986" s="191">
        <v>2.4645681E-6</v>
      </c>
      <c r="AB2986" s="191">
        <v>3.2490817999999999E-4</v>
      </c>
      <c r="AC2986" s="191">
        <v>1.5514091999999999E-4</v>
      </c>
      <c r="AD2986" s="191">
        <v>8.6303509000000003E-4</v>
      </c>
      <c r="AE2986" s="76">
        <v>5.1485392999999997E-8</v>
      </c>
      <c r="AF2986" s="76">
        <v>1.1518462999999999E-10</v>
      </c>
      <c r="AG2986" s="20">
        <v>3.8192631999999999E-3</v>
      </c>
    </row>
    <row r="2987" spans="2:33" s="149" customFormat="1" x14ac:dyDescent="0.15">
      <c r="B2987" s="67" t="s">
        <v>6976</v>
      </c>
      <c r="C2987" s="83" t="s">
        <v>6977</v>
      </c>
      <c r="D2987" s="148"/>
      <c r="E2987" s="156"/>
      <c r="F2987" s="159"/>
      <c r="G2987" s="159"/>
      <c r="H2987" s="159"/>
      <c r="I2987" s="159"/>
      <c r="J2987" s="159"/>
      <c r="K2987" s="159"/>
      <c r="L2987" s="159"/>
      <c r="M2987" s="159"/>
      <c r="N2987" s="159"/>
      <c r="O2987" s="159"/>
      <c r="P2987" s="159"/>
      <c r="Q2987" s="159"/>
      <c r="R2987" s="159"/>
      <c r="S2987" s="159"/>
      <c r="T2987" s="159"/>
      <c r="U2987" s="159"/>
      <c r="V2987" s="148"/>
      <c r="W2987" s="246"/>
      <c r="X2987" s="247"/>
      <c r="Y2987" s="247"/>
      <c r="Z2987" s="247"/>
      <c r="AA2987" s="247"/>
      <c r="AB2987" s="247"/>
      <c r="AC2987" s="247"/>
      <c r="AD2987" s="247"/>
      <c r="AE2987" s="167"/>
      <c r="AF2987" s="167"/>
      <c r="AG2987" s="167"/>
    </row>
    <row r="2988" spans="2:33" s="149" customFormat="1" x14ac:dyDescent="0.15">
      <c r="B2988" s="157" t="s">
        <v>6978</v>
      </c>
      <c r="C2988" s="146"/>
      <c r="D2988" s="118" t="s">
        <v>26</v>
      </c>
      <c r="E2988" s="201" t="s">
        <v>6979</v>
      </c>
      <c r="F2988" s="276">
        <f t="shared" ref="F2988:F3051" si="476">G2988+H2988+I2988+J2988</f>
        <v>3.1193138890999998E-2</v>
      </c>
      <c r="G2988" s="276">
        <f t="shared" ref="G2988:G3051" si="477">M2988+N2988+O2988</f>
        <v>1.8413541399999998E-3</v>
      </c>
      <c r="H2988" s="276">
        <f t="shared" ref="H2988:H3051" si="478">K2988+L2988+P2988</f>
        <v>8.2911904440000003E-3</v>
      </c>
      <c r="I2988" s="276">
        <f t="shared" ref="I2988:I3051" si="479">Q2988+IF(R2988="x",0,R2988)+IF(S2988="x",0,S2988)+IF(T2988="x",0,T2988)+U2988</f>
        <v>2.1360930700000001E-4</v>
      </c>
      <c r="J2988" s="276">
        <v>2.0846984999999998E-2</v>
      </c>
      <c r="K2988" s="276">
        <v>7.5072869999999996E-3</v>
      </c>
      <c r="L2988" s="276">
        <v>7.4038342E-4</v>
      </c>
      <c r="M2988" s="276">
        <v>1.0003551E-4</v>
      </c>
      <c r="N2988" s="276">
        <v>1.4655098999999999E-3</v>
      </c>
      <c r="O2988" s="276">
        <v>2.7580873000000001E-4</v>
      </c>
      <c r="P2988" s="276">
        <v>4.3520024000000002E-5</v>
      </c>
      <c r="Q2988" s="276">
        <v>6.5129957000000004E-5</v>
      </c>
      <c r="R2988" s="276">
        <v>0</v>
      </c>
      <c r="S2988" s="276">
        <v>0</v>
      </c>
      <c r="T2988" s="276">
        <v>0</v>
      </c>
      <c r="U2988" s="276">
        <v>1.4847935000000001E-4</v>
      </c>
      <c r="V2988" s="118"/>
      <c r="W2988" s="28">
        <f t="shared" ref="W2988:W3051" si="480">J2988/0.135</f>
        <v>0.15442211111111109</v>
      </c>
      <c r="X2988" s="191">
        <v>2.7627264</v>
      </c>
      <c r="Y2988" s="191">
        <v>2.7412998000000002</v>
      </c>
      <c r="Z2988" s="191">
        <v>1.2634808000000001E-2</v>
      </c>
      <c r="AA2988" s="191">
        <v>1.7685811999999999E-5</v>
      </c>
      <c r="AB2988" s="191">
        <v>2.7155950999999999E-3</v>
      </c>
      <c r="AC2988" s="191">
        <v>7.6629724E-4</v>
      </c>
      <c r="AD2988" s="191">
        <v>5.2922845000000001E-3</v>
      </c>
      <c r="AE2988" s="76">
        <v>2.5399776999999998E-7</v>
      </c>
      <c r="AF2988" s="76">
        <v>9.4434377999999995E-10</v>
      </c>
      <c r="AG2988" s="20">
        <v>2.674195E-2</v>
      </c>
    </row>
    <row r="2989" spans="2:33" s="149" customFormat="1" x14ac:dyDescent="0.15">
      <c r="B2989" s="157" t="s">
        <v>6980</v>
      </c>
      <c r="C2989" s="146"/>
      <c r="D2989" s="118" t="s">
        <v>26</v>
      </c>
      <c r="E2989" s="201" t="s">
        <v>6981</v>
      </c>
      <c r="F2989" s="276">
        <f t="shared" si="476"/>
        <v>3.9169296889000005E-2</v>
      </c>
      <c r="G2989" s="276">
        <f t="shared" si="477"/>
        <v>1.38877259E-3</v>
      </c>
      <c r="H2989" s="276">
        <f t="shared" si="478"/>
        <v>6.4614932440000003E-3</v>
      </c>
      <c r="I2989" s="276">
        <f t="shared" si="479"/>
        <v>2.92042055E-4</v>
      </c>
      <c r="J2989" s="276">
        <v>3.1026989000000001E-2</v>
      </c>
      <c r="K2989" s="276">
        <v>6.0561837000000004E-3</v>
      </c>
      <c r="L2989" s="276">
        <v>3.4513023999999999E-4</v>
      </c>
      <c r="M2989" s="276">
        <v>1.2439642000000001E-4</v>
      </c>
      <c r="N2989" s="276">
        <v>9.9590248999999989E-4</v>
      </c>
      <c r="O2989" s="276">
        <v>2.6847368000000002E-4</v>
      </c>
      <c r="P2989" s="276">
        <v>6.0179303999999999E-5</v>
      </c>
      <c r="Q2989" s="276">
        <v>9.5447524999999999E-5</v>
      </c>
      <c r="R2989" s="276">
        <v>0</v>
      </c>
      <c r="S2989" s="276">
        <v>0</v>
      </c>
      <c r="T2989" s="276">
        <v>0</v>
      </c>
      <c r="U2989" s="276">
        <v>1.9659452999999999E-4</v>
      </c>
      <c r="V2989" s="118"/>
      <c r="W2989" s="28">
        <f t="shared" si="480"/>
        <v>0.22982954814814816</v>
      </c>
      <c r="X2989" s="191">
        <v>4.0565765000000003</v>
      </c>
      <c r="Y2989" s="191">
        <v>4.0145606000000003</v>
      </c>
      <c r="Z2989" s="191">
        <v>2.8083871999999999E-2</v>
      </c>
      <c r="AA2989" s="191">
        <v>2.2768423999999999E-5</v>
      </c>
      <c r="AB2989" s="191">
        <v>4.7212239E-3</v>
      </c>
      <c r="AC2989" s="191">
        <v>1.7388512999999999E-3</v>
      </c>
      <c r="AD2989" s="191">
        <v>7.4492213999999999E-3</v>
      </c>
      <c r="AE2989" s="76">
        <v>3.9064914000000002E-7</v>
      </c>
      <c r="AF2989" s="76">
        <v>1.2086160999999999E-9</v>
      </c>
      <c r="AG2989" s="20">
        <v>3.9213403000000001E-2</v>
      </c>
    </row>
    <row r="2990" spans="2:33" s="149" customFormat="1" x14ac:dyDescent="0.15">
      <c r="B2990" s="157" t="s">
        <v>6982</v>
      </c>
      <c r="C2990" s="146"/>
      <c r="D2990" s="118" t="s">
        <v>26</v>
      </c>
      <c r="E2990" s="201" t="s">
        <v>6983</v>
      </c>
      <c r="F2990" s="276">
        <f t="shared" si="476"/>
        <v>5.0929899158999994E-2</v>
      </c>
      <c r="G2990" s="276">
        <f t="shared" si="477"/>
        <v>2.4063283799999999E-3</v>
      </c>
      <c r="H2990" s="276">
        <f t="shared" si="478"/>
        <v>1.9892116792000002E-2</v>
      </c>
      <c r="I2990" s="276">
        <f t="shared" si="479"/>
        <v>2.7914998699999998E-4</v>
      </c>
      <c r="J2990" s="276">
        <v>2.8352303999999998E-2</v>
      </c>
      <c r="K2990" s="276">
        <v>1.9293432999999999E-2</v>
      </c>
      <c r="L2990" s="276">
        <v>5.4181073E-4</v>
      </c>
      <c r="M2990" s="276">
        <v>1.3072894E-4</v>
      </c>
      <c r="N2990" s="276">
        <v>1.9151656999999999E-3</v>
      </c>
      <c r="O2990" s="276">
        <v>3.6043373999999998E-4</v>
      </c>
      <c r="P2990" s="276">
        <v>5.6873061999999999E-5</v>
      </c>
      <c r="Q2990" s="276">
        <v>8.5113467000000001E-5</v>
      </c>
      <c r="R2990" s="276">
        <v>0</v>
      </c>
      <c r="S2990" s="276">
        <v>0</v>
      </c>
      <c r="T2990" s="276">
        <v>0</v>
      </c>
      <c r="U2990" s="276">
        <v>1.9403652000000001E-4</v>
      </c>
      <c r="V2990" s="118"/>
      <c r="W2990" s="28">
        <f t="shared" si="480"/>
        <v>0.21001706666666664</v>
      </c>
      <c r="X2990" s="191">
        <v>3.6104012000000001</v>
      </c>
      <c r="Y2990" s="191">
        <v>3.5824003000000002</v>
      </c>
      <c r="Z2990" s="191">
        <v>1.6511482000000001E-2</v>
      </c>
      <c r="AA2990" s="191">
        <v>2.3112265E-5</v>
      </c>
      <c r="AB2990" s="191">
        <v>3.5488080000000001E-3</v>
      </c>
      <c r="AC2990" s="191">
        <v>1.0014166E-3</v>
      </c>
      <c r="AD2990" s="191">
        <v>6.9160899000000001E-3</v>
      </c>
      <c r="AE2990" s="76">
        <v>5.6878379000000003E-7</v>
      </c>
      <c r="AF2990" s="76">
        <v>1.3968086E-9</v>
      </c>
      <c r="AG2990" s="20">
        <v>3.4947061000000001E-2</v>
      </c>
    </row>
    <row r="2991" spans="2:33" s="149" customFormat="1" x14ac:dyDescent="0.15">
      <c r="B2991" s="157" t="s">
        <v>6984</v>
      </c>
      <c r="C2991" s="146"/>
      <c r="D2991" s="118" t="s">
        <v>26</v>
      </c>
      <c r="E2991" s="201" t="s">
        <v>6985</v>
      </c>
      <c r="F2991" s="276">
        <f t="shared" si="476"/>
        <v>4.8098727792000001E-2</v>
      </c>
      <c r="G2991" s="276">
        <f t="shared" si="477"/>
        <v>1.4573433199999999E-3</v>
      </c>
      <c r="H2991" s="276">
        <f t="shared" si="478"/>
        <v>1.8741022464000001E-2</v>
      </c>
      <c r="I2991" s="276">
        <f t="shared" si="479"/>
        <v>2.5897100800000001E-4</v>
      </c>
      <c r="J2991" s="276">
        <v>2.7641391000000001E-2</v>
      </c>
      <c r="K2991" s="276">
        <v>1.8200995000000001E-2</v>
      </c>
      <c r="L2991" s="276">
        <v>4.8630853000000002E-4</v>
      </c>
      <c r="M2991" s="276">
        <v>1.2671657E-4</v>
      </c>
      <c r="N2991" s="276">
        <v>1.0493538999999999E-3</v>
      </c>
      <c r="O2991" s="276">
        <v>2.8127285000000002E-4</v>
      </c>
      <c r="P2991" s="276">
        <v>5.3718933999999998E-5</v>
      </c>
      <c r="Q2991" s="276">
        <v>8.4638977999999994E-5</v>
      </c>
      <c r="R2991" s="276">
        <v>0</v>
      </c>
      <c r="S2991" s="276">
        <v>0</v>
      </c>
      <c r="T2991" s="276">
        <v>0</v>
      </c>
      <c r="U2991" s="276">
        <v>1.7433203000000001E-4</v>
      </c>
      <c r="V2991" s="118"/>
      <c r="W2991" s="28">
        <f t="shared" si="480"/>
        <v>0.20475104444444445</v>
      </c>
      <c r="X2991" s="191">
        <v>3.5972072000000002</v>
      </c>
      <c r="Y2991" s="191">
        <v>3.5599492000000001</v>
      </c>
      <c r="Z2991" s="191">
        <v>2.4903630999999999E-2</v>
      </c>
      <c r="AA2991" s="191">
        <v>2.0190109E-5</v>
      </c>
      <c r="AB2991" s="191">
        <v>4.1865883000000003E-3</v>
      </c>
      <c r="AC2991" s="191">
        <v>1.5419418000000001E-3</v>
      </c>
      <c r="AD2991" s="191">
        <v>6.6056682000000004E-3</v>
      </c>
      <c r="AE2991" s="76">
        <v>5.4545867000000001E-7</v>
      </c>
      <c r="AF2991" s="76">
        <v>1.3693249000000001E-9</v>
      </c>
      <c r="AG2991" s="20">
        <v>3.4772852999999999E-2</v>
      </c>
    </row>
    <row r="2992" spans="2:33" s="149" customFormat="1" x14ac:dyDescent="0.15">
      <c r="B2992" s="157" t="s">
        <v>6986</v>
      </c>
      <c r="C2992" s="146"/>
      <c r="D2992" s="118" t="s">
        <v>26</v>
      </c>
      <c r="E2992" s="201" t="s">
        <v>6987</v>
      </c>
      <c r="F2992" s="276">
        <f t="shared" si="476"/>
        <v>7.0277437313000013E-2</v>
      </c>
      <c r="G2992" s="276">
        <f t="shared" si="477"/>
        <v>1.7865430870000001E-2</v>
      </c>
      <c r="H2992" s="276">
        <f t="shared" si="478"/>
        <v>2.0970073089999999E-2</v>
      </c>
      <c r="I2992" s="276">
        <f t="shared" si="479"/>
        <v>2.8830135300000003E-4</v>
      </c>
      <c r="J2992" s="276">
        <v>3.1153632000000001E-2</v>
      </c>
      <c r="K2992" s="276">
        <v>1.9978631E-2</v>
      </c>
      <c r="L2992" s="276">
        <v>8.8097377999999998E-4</v>
      </c>
      <c r="M2992" s="276">
        <v>1.7011106999999999E-4</v>
      </c>
      <c r="N2992" s="276">
        <v>1.5855276000000001E-2</v>
      </c>
      <c r="O2992" s="276">
        <v>1.8400438E-3</v>
      </c>
      <c r="P2992" s="276">
        <v>1.1046830999999999E-4</v>
      </c>
      <c r="Q2992" s="276">
        <v>9.4299712999999997E-5</v>
      </c>
      <c r="R2992" s="276">
        <v>0</v>
      </c>
      <c r="S2992" s="276">
        <v>0</v>
      </c>
      <c r="T2992" s="276">
        <v>0</v>
      </c>
      <c r="U2992" s="276">
        <v>1.9400164000000001E-4</v>
      </c>
      <c r="V2992" s="118"/>
      <c r="W2992" s="28">
        <f t="shared" si="480"/>
        <v>0.23076764444444442</v>
      </c>
      <c r="X2992" s="191">
        <v>4.0092789</v>
      </c>
      <c r="Y2992" s="191">
        <v>3.9677601</v>
      </c>
      <c r="Z2992" s="191">
        <v>2.7754226E-2</v>
      </c>
      <c r="AA2992" s="191">
        <v>2.2446948000000002E-5</v>
      </c>
      <c r="AB2992" s="191">
        <v>4.6623172000000001E-3</v>
      </c>
      <c r="AC2992" s="191">
        <v>1.7183723E-3</v>
      </c>
      <c r="AD2992" s="191">
        <v>7.3615052999999996E-3</v>
      </c>
      <c r="AE2992" s="76">
        <v>7.7806215000000004E-7</v>
      </c>
      <c r="AF2992" s="76">
        <v>1.7603492E-9</v>
      </c>
      <c r="AG2992" s="20">
        <v>3.8757425999999998E-2</v>
      </c>
    </row>
    <row r="2993" spans="2:33" s="149" customFormat="1" x14ac:dyDescent="0.15">
      <c r="B2993" s="157" t="s">
        <v>6988</v>
      </c>
      <c r="C2993" s="146"/>
      <c r="D2993" s="118" t="s">
        <v>26</v>
      </c>
      <c r="E2993" s="201" t="s">
        <v>6989</v>
      </c>
      <c r="F2993" s="276">
        <f t="shared" si="476"/>
        <v>3.0218849284000003E-2</v>
      </c>
      <c r="G2993" s="276">
        <f t="shared" si="477"/>
        <v>1.37538848E-3</v>
      </c>
      <c r="H2993" s="276">
        <f t="shared" si="478"/>
        <v>5.2688388140000007E-3</v>
      </c>
      <c r="I2993" s="276">
        <f t="shared" si="479"/>
        <v>2.2871798999999997E-4</v>
      </c>
      <c r="J2993" s="276">
        <v>2.3345904000000001E-2</v>
      </c>
      <c r="K2993" s="276">
        <v>4.9824276000000004E-3</v>
      </c>
      <c r="L2993" s="276">
        <v>2.3867032000000001E-4</v>
      </c>
      <c r="M2993" s="276">
        <v>1.7441333000000001E-4</v>
      </c>
      <c r="N2993" s="276">
        <v>9.6218482999999998E-4</v>
      </c>
      <c r="O2993" s="276">
        <v>2.3879032E-4</v>
      </c>
      <c r="P2993" s="276">
        <v>4.7740893999999999E-5</v>
      </c>
      <c r="Q2993" s="276">
        <v>1.4054964999999999E-4</v>
      </c>
      <c r="R2993" s="276">
        <v>0</v>
      </c>
      <c r="S2993" s="276">
        <v>0</v>
      </c>
      <c r="T2993" s="276">
        <v>0</v>
      </c>
      <c r="U2993" s="276">
        <v>8.8168339999999997E-5</v>
      </c>
      <c r="V2993" s="118"/>
      <c r="W2993" s="28">
        <f t="shared" si="480"/>
        <v>0.17293262222222222</v>
      </c>
      <c r="X2993" s="191">
        <v>3.0670782000000001</v>
      </c>
      <c r="Y2993" s="191">
        <v>3.0371302</v>
      </c>
      <c r="Z2993" s="191">
        <v>1.6942836999999999E-2</v>
      </c>
      <c r="AA2993" s="191">
        <v>2.406165E-5</v>
      </c>
      <c r="AB2993" s="191">
        <v>4.6862500999999999E-3</v>
      </c>
      <c r="AC2993" s="191">
        <v>1.0720948000000001E-3</v>
      </c>
      <c r="AD2993" s="191">
        <v>7.2227812000000002E-3</v>
      </c>
      <c r="AE2993" s="76">
        <v>2.7061445999999999E-7</v>
      </c>
      <c r="AF2993" s="76">
        <v>7.2056144999999999E-10</v>
      </c>
      <c r="AG2993" s="20">
        <v>2.9410155E-2</v>
      </c>
    </row>
    <row r="2994" spans="2:33" s="149" customFormat="1" x14ac:dyDescent="0.15">
      <c r="B2994" s="157" t="s">
        <v>6990</v>
      </c>
      <c r="C2994" s="146"/>
      <c r="D2994" s="118" t="s">
        <v>26</v>
      </c>
      <c r="E2994" s="201" t="s">
        <v>6991</v>
      </c>
      <c r="F2994" s="276">
        <f t="shared" si="476"/>
        <v>4.8536660113999999E-2</v>
      </c>
      <c r="G2994" s="276">
        <f t="shared" si="477"/>
        <v>2.1308884100000001E-3</v>
      </c>
      <c r="H2994" s="276">
        <f t="shared" si="478"/>
        <v>2.0855739270999998E-2</v>
      </c>
      <c r="I2994" s="276">
        <f t="shared" si="479"/>
        <v>2.40822433E-4</v>
      </c>
      <c r="J2994" s="276">
        <v>2.5309209999999999E-2</v>
      </c>
      <c r="K2994" s="276">
        <v>2.0321011999999999E-2</v>
      </c>
      <c r="L2994" s="276">
        <v>4.8513715000000001E-4</v>
      </c>
      <c r="M2994" s="276">
        <v>1.1184077E-4</v>
      </c>
      <c r="N2994" s="276">
        <v>1.7098783000000001E-3</v>
      </c>
      <c r="O2994" s="276">
        <v>3.0916933999999998E-4</v>
      </c>
      <c r="P2994" s="276">
        <v>4.9590121000000002E-5</v>
      </c>
      <c r="Q2994" s="276">
        <v>7.4480923000000003E-5</v>
      </c>
      <c r="R2994" s="276">
        <v>0</v>
      </c>
      <c r="S2994" s="276">
        <v>0</v>
      </c>
      <c r="T2994" s="276">
        <v>0</v>
      </c>
      <c r="U2994" s="276">
        <v>1.6634150999999999E-4</v>
      </c>
      <c r="V2994" s="118"/>
      <c r="W2994" s="28">
        <f t="shared" si="480"/>
        <v>0.1874756296296296</v>
      </c>
      <c r="X2994" s="191">
        <v>3.1608830000000001</v>
      </c>
      <c r="Y2994" s="191">
        <v>3.1363718</v>
      </c>
      <c r="Z2994" s="191">
        <v>1.4455007000000001E-2</v>
      </c>
      <c r="AA2994" s="191">
        <v>2.0233624000000001E-5</v>
      </c>
      <c r="AB2994" s="191">
        <v>3.1048084999999999E-3</v>
      </c>
      <c r="AC2994" s="191">
        <v>8.7668062999999999E-4</v>
      </c>
      <c r="AD2994" s="191">
        <v>6.0544644E-3</v>
      </c>
      <c r="AE2994" s="76">
        <v>5.5920448999999996E-7</v>
      </c>
      <c r="AF2994" s="76">
        <v>1.3009259999999999E-9</v>
      </c>
      <c r="AG2994" s="20">
        <v>3.059626E-2</v>
      </c>
    </row>
    <row r="2995" spans="2:33" s="149" customFormat="1" x14ac:dyDescent="0.15">
      <c r="B2995" s="157" t="s">
        <v>6992</v>
      </c>
      <c r="C2995" s="146"/>
      <c r="D2995" s="118" t="s">
        <v>26</v>
      </c>
      <c r="E2995" s="201" t="s">
        <v>6993</v>
      </c>
      <c r="F2995" s="276">
        <f t="shared" si="476"/>
        <v>2.7813810907000001E-2</v>
      </c>
      <c r="G2995" s="276">
        <f t="shared" si="477"/>
        <v>1.07896626E-3</v>
      </c>
      <c r="H2995" s="276">
        <f t="shared" si="478"/>
        <v>4.2581898659999999E-3</v>
      </c>
      <c r="I2995" s="276">
        <f t="shared" si="479"/>
        <v>1.78163781E-4</v>
      </c>
      <c r="J2995" s="276">
        <v>2.2298491E-2</v>
      </c>
      <c r="K2995" s="276">
        <v>4.0002737000000002E-3</v>
      </c>
      <c r="L2995" s="276">
        <v>2.1670081E-4</v>
      </c>
      <c r="M2995" s="276">
        <v>1.6744624000000001E-4</v>
      </c>
      <c r="N2995" s="276">
        <v>7.0887599999999999E-4</v>
      </c>
      <c r="O2995" s="276">
        <v>2.0264402000000001E-4</v>
      </c>
      <c r="P2995" s="276">
        <v>4.1215355999999998E-5</v>
      </c>
      <c r="Q2995" s="276">
        <v>1.2746902000000001E-4</v>
      </c>
      <c r="R2995" s="276">
        <v>0</v>
      </c>
      <c r="S2995" s="276">
        <v>0</v>
      </c>
      <c r="T2995" s="276">
        <v>0</v>
      </c>
      <c r="U2995" s="276">
        <v>5.0694761000000001E-5</v>
      </c>
      <c r="V2995" s="118"/>
      <c r="W2995" s="28">
        <f t="shared" si="480"/>
        <v>0.1651740074074074</v>
      </c>
      <c r="X2995" s="191">
        <v>2.7140537</v>
      </c>
      <c r="Y2995" s="191">
        <v>2.6825269999999999</v>
      </c>
      <c r="Z2995" s="191">
        <v>2.0066069999999998E-2</v>
      </c>
      <c r="AA2995" s="191">
        <v>1.6507261E-5</v>
      </c>
      <c r="AB2995" s="191">
        <v>3.9091339000000003E-3</v>
      </c>
      <c r="AC2995" s="191">
        <v>7.7386166999999996E-4</v>
      </c>
      <c r="AD2995" s="191">
        <v>6.7611358999999996E-3</v>
      </c>
      <c r="AE2995" s="76">
        <v>2.4244880999999998E-7</v>
      </c>
      <c r="AF2995" s="76">
        <v>6.7056056000000002E-10</v>
      </c>
      <c r="AG2995" s="20">
        <v>2.6071547E-2</v>
      </c>
    </row>
    <row r="2996" spans="2:33" s="149" customFormat="1" x14ac:dyDescent="0.15">
      <c r="B2996" s="157" t="s">
        <v>6994</v>
      </c>
      <c r="C2996" s="146"/>
      <c r="D2996" s="118" t="s">
        <v>26</v>
      </c>
      <c r="E2996" s="201" t="s">
        <v>6995</v>
      </c>
      <c r="F2996" s="276">
        <f t="shared" si="476"/>
        <v>7.6606795184000001E-2</v>
      </c>
      <c r="G2996" s="276">
        <f t="shared" si="477"/>
        <v>3.3964763300000003E-3</v>
      </c>
      <c r="H2996" s="276">
        <f t="shared" si="478"/>
        <v>2.3476983174000002E-2</v>
      </c>
      <c r="I2996" s="276">
        <f t="shared" si="479"/>
        <v>4.5611167999999998E-4</v>
      </c>
      <c r="J2996" s="276">
        <v>4.9277224000000001E-2</v>
      </c>
      <c r="K2996" s="276">
        <v>2.2506713000000001E-2</v>
      </c>
      <c r="L2996" s="276">
        <v>8.7253867999999995E-4</v>
      </c>
      <c r="M2996" s="276">
        <v>2.2317906999999999E-4</v>
      </c>
      <c r="N2996" s="276">
        <v>2.5983701000000001E-3</v>
      </c>
      <c r="O2996" s="276">
        <v>5.7492716000000004E-4</v>
      </c>
      <c r="P2996" s="276">
        <v>9.7731493999999994E-5</v>
      </c>
      <c r="Q2996" s="276">
        <v>1.4907007E-4</v>
      </c>
      <c r="R2996" s="276">
        <v>0</v>
      </c>
      <c r="S2996" s="276">
        <v>0</v>
      </c>
      <c r="T2996" s="276">
        <v>0</v>
      </c>
      <c r="U2996" s="276">
        <v>3.0704160999999998E-4</v>
      </c>
      <c r="V2996" s="118"/>
      <c r="W2996" s="28">
        <f t="shared" si="480"/>
        <v>0.36501647407407406</v>
      </c>
      <c r="X2996" s="191">
        <v>6.3355664999999997</v>
      </c>
      <c r="Y2996" s="191">
        <v>6.2699458999999997</v>
      </c>
      <c r="Z2996" s="191">
        <v>4.3861428000000001E-2</v>
      </c>
      <c r="AA2996" s="191">
        <v>3.5559743000000002E-5</v>
      </c>
      <c r="AB2996" s="191">
        <v>7.3736139999999997E-3</v>
      </c>
      <c r="AC2996" s="191">
        <v>2.7157394000000001E-3</v>
      </c>
      <c r="AD2996" s="191">
        <v>1.1634205E-2</v>
      </c>
      <c r="AE2996" s="76">
        <v>8.1223841000000003E-7</v>
      </c>
      <c r="AF2996" s="76">
        <v>2.2724754000000002E-9</v>
      </c>
      <c r="AG2996" s="20">
        <v>6.1243545000000003E-2</v>
      </c>
    </row>
    <row r="2997" spans="2:33" s="149" customFormat="1" x14ac:dyDescent="0.15">
      <c r="B2997" s="157" t="s">
        <v>6996</v>
      </c>
      <c r="C2997" s="146"/>
      <c r="D2997" s="118" t="s">
        <v>26</v>
      </c>
      <c r="E2997" s="201" t="s">
        <v>6997</v>
      </c>
      <c r="F2997" s="276">
        <f t="shared" si="476"/>
        <v>2.9685424053000002E-2</v>
      </c>
      <c r="G2997" s="276">
        <f t="shared" si="477"/>
        <v>1.235332484E-3</v>
      </c>
      <c r="H2997" s="276">
        <f t="shared" si="478"/>
        <v>6.2316181800000005E-3</v>
      </c>
      <c r="I2997" s="276">
        <f t="shared" si="479"/>
        <v>2.0542038900000001E-4</v>
      </c>
      <c r="J2997" s="276">
        <v>2.2013053000000001E-2</v>
      </c>
      <c r="K2997" s="276">
        <v>5.9815683000000001E-3</v>
      </c>
      <c r="L2997" s="276">
        <v>2.0703354999999999E-4</v>
      </c>
      <c r="M2997" s="276">
        <v>9.2748213999999999E-5</v>
      </c>
      <c r="N2997" s="276">
        <v>9.2549337000000004E-4</v>
      </c>
      <c r="O2997" s="276">
        <v>2.1709090000000001E-4</v>
      </c>
      <c r="P2997" s="276">
        <v>4.3016329999999999E-5</v>
      </c>
      <c r="Q2997" s="276">
        <v>6.7177639000000005E-5</v>
      </c>
      <c r="R2997" s="276">
        <v>0</v>
      </c>
      <c r="S2997" s="276">
        <v>0</v>
      </c>
      <c r="T2997" s="276">
        <v>0</v>
      </c>
      <c r="U2997" s="276">
        <v>1.3824274999999999E-4</v>
      </c>
      <c r="V2997" s="118"/>
      <c r="W2997" s="28">
        <f t="shared" si="480"/>
        <v>0.16305965185185184</v>
      </c>
      <c r="X2997" s="191">
        <v>2.8557877999999999</v>
      </c>
      <c r="Y2997" s="191">
        <v>2.8262018000000002</v>
      </c>
      <c r="Z2997" s="191">
        <v>1.9771309000000001E-2</v>
      </c>
      <c r="AA2997" s="191">
        <v>1.6150238000000001E-5</v>
      </c>
      <c r="AB2997" s="191">
        <v>3.3302566E-3</v>
      </c>
      <c r="AC2997" s="191">
        <v>1.2242882999999999E-3</v>
      </c>
      <c r="AD2997" s="191">
        <v>5.2440415000000002E-3</v>
      </c>
      <c r="AE2997" s="76">
        <v>3.1167625E-7</v>
      </c>
      <c r="AF2997" s="76">
        <v>8.7295307E-10</v>
      </c>
      <c r="AG2997" s="20">
        <v>2.7603398000000001E-2</v>
      </c>
    </row>
    <row r="2998" spans="2:33" s="149" customFormat="1" x14ac:dyDescent="0.15">
      <c r="B2998" s="157" t="s">
        <v>6998</v>
      </c>
      <c r="C2998" s="146"/>
      <c r="D2998" s="118" t="s">
        <v>26</v>
      </c>
      <c r="E2998" s="201" t="s">
        <v>6999</v>
      </c>
      <c r="F2998" s="276">
        <f t="shared" si="476"/>
        <v>6.9070882939999995E-2</v>
      </c>
      <c r="G2998" s="276">
        <f t="shared" si="477"/>
        <v>2.0955977599999998E-3</v>
      </c>
      <c r="H2998" s="276">
        <f t="shared" si="478"/>
        <v>3.5451934840000005E-2</v>
      </c>
      <c r="I2998" s="276">
        <f t="shared" si="479"/>
        <v>2.8595134E-4</v>
      </c>
      <c r="J2998" s="276">
        <v>3.1237398999999999E-2</v>
      </c>
      <c r="K2998" s="276">
        <v>3.4810035000000003E-2</v>
      </c>
      <c r="L2998" s="276">
        <v>5.8062887000000002E-4</v>
      </c>
      <c r="M2998" s="276">
        <v>1.2771373000000001E-4</v>
      </c>
      <c r="N2998" s="276">
        <v>1.629003E-3</v>
      </c>
      <c r="O2998" s="276">
        <v>3.3888103000000001E-4</v>
      </c>
      <c r="P2998" s="276">
        <v>6.1270970000000001E-5</v>
      </c>
      <c r="Q2998" s="276">
        <v>9.3456900000000003E-5</v>
      </c>
      <c r="R2998" s="276">
        <v>0</v>
      </c>
      <c r="S2998" s="276">
        <v>0</v>
      </c>
      <c r="T2998" s="276">
        <v>0</v>
      </c>
      <c r="U2998" s="276">
        <v>1.9249444000000001E-4</v>
      </c>
      <c r="V2998" s="118"/>
      <c r="W2998" s="28">
        <f t="shared" si="480"/>
        <v>0.23138814074074071</v>
      </c>
      <c r="X2998" s="191">
        <v>3.9719741000000002</v>
      </c>
      <c r="Y2998" s="191">
        <v>3.9308344000000002</v>
      </c>
      <c r="Z2998" s="191">
        <v>2.7498161E-2</v>
      </c>
      <c r="AA2998" s="191">
        <v>2.2293567999999999E-5</v>
      </c>
      <c r="AB2998" s="191">
        <v>4.6227593000000003E-3</v>
      </c>
      <c r="AC2998" s="191">
        <v>1.7025859E-3</v>
      </c>
      <c r="AD2998" s="191">
        <v>7.2938617999999998E-3</v>
      </c>
      <c r="AE2998" s="76">
        <v>8.5930564E-7</v>
      </c>
      <c r="AF2998" s="76">
        <v>1.8414374E-9</v>
      </c>
      <c r="AG2998" s="20">
        <v>3.8395584000000003E-2</v>
      </c>
    </row>
    <row r="2999" spans="2:33" s="149" customFormat="1" x14ac:dyDescent="0.15">
      <c r="B2999" s="157" t="s">
        <v>7000</v>
      </c>
      <c r="C2999" s="146"/>
      <c r="D2999" s="118" t="s">
        <v>26</v>
      </c>
      <c r="E2999" s="201" t="s">
        <v>7001</v>
      </c>
      <c r="F2999" s="276">
        <f t="shared" si="476"/>
        <v>3.1319943973000003E-2</v>
      </c>
      <c r="G2999" s="276">
        <f t="shared" si="477"/>
        <v>1.2252500220000001E-3</v>
      </c>
      <c r="H2999" s="276">
        <f t="shared" si="478"/>
        <v>1.0510281319E-2</v>
      </c>
      <c r="I2999" s="276">
        <f t="shared" si="479"/>
        <v>1.7966563199999999E-4</v>
      </c>
      <c r="J2999" s="276">
        <v>1.9404747E-2</v>
      </c>
      <c r="K2999" s="276">
        <v>9.9832049000000006E-3</v>
      </c>
      <c r="L2999" s="276">
        <v>4.8900254999999996E-4</v>
      </c>
      <c r="M2999" s="276">
        <v>8.7656051999999998E-5</v>
      </c>
      <c r="N2999" s="276">
        <v>9.1907353999999997E-4</v>
      </c>
      <c r="O2999" s="276">
        <v>2.1852043E-4</v>
      </c>
      <c r="P2999" s="276">
        <v>3.8073868999999997E-5</v>
      </c>
      <c r="Q2999" s="276">
        <v>5.8609212000000001E-5</v>
      </c>
      <c r="R2999" s="276">
        <v>0</v>
      </c>
      <c r="S2999" s="276">
        <v>0</v>
      </c>
      <c r="T2999" s="276">
        <v>0</v>
      </c>
      <c r="U2999" s="276">
        <v>1.2105642E-4</v>
      </c>
      <c r="V2999" s="118"/>
      <c r="W2999" s="28">
        <f t="shared" si="480"/>
        <v>0.14373886666666666</v>
      </c>
      <c r="X2999" s="191">
        <v>2.4886748000000001</v>
      </c>
      <c r="Y2999" s="191">
        <v>2.4628944000000002</v>
      </c>
      <c r="Z2999" s="191">
        <v>1.7231303999999999E-2</v>
      </c>
      <c r="AA2999" s="191">
        <v>1.3967951E-5</v>
      </c>
      <c r="AB2999" s="191">
        <v>2.8971039000000001E-3</v>
      </c>
      <c r="AC2999" s="191">
        <v>1.0669162000000001E-3</v>
      </c>
      <c r="AD2999" s="191">
        <v>4.5710419000000004E-3</v>
      </c>
      <c r="AE2999" s="76">
        <v>3.1431330000000002E-7</v>
      </c>
      <c r="AF2999" s="76">
        <v>9.2872944000000005E-10</v>
      </c>
      <c r="AG2999" s="20">
        <v>2.4056965999999999E-2</v>
      </c>
    </row>
    <row r="3000" spans="2:33" s="149" customFormat="1" x14ac:dyDescent="0.15">
      <c r="B3000" s="157" t="s">
        <v>7002</v>
      </c>
      <c r="C3000" s="146"/>
      <c r="D3000" s="118" t="s">
        <v>26</v>
      </c>
      <c r="E3000" s="201" t="s">
        <v>7003</v>
      </c>
      <c r="F3000" s="276">
        <f t="shared" si="476"/>
        <v>5.3371866756000003E-2</v>
      </c>
      <c r="G3000" s="276">
        <f t="shared" si="477"/>
        <v>3.0629268400000002E-3</v>
      </c>
      <c r="H3000" s="276">
        <f t="shared" si="478"/>
        <v>1.9217083588000002E-2</v>
      </c>
      <c r="I3000" s="276">
        <f t="shared" si="479"/>
        <v>2.9057532799999999E-4</v>
      </c>
      <c r="J3000" s="276">
        <v>3.0801281E-2</v>
      </c>
      <c r="K3000" s="276">
        <v>1.8733857E-2</v>
      </c>
      <c r="L3000" s="276">
        <v>4.1833784000000002E-4</v>
      </c>
      <c r="M3000" s="276">
        <v>1.4218082999999999E-4</v>
      </c>
      <c r="N3000" s="276">
        <v>2.4874964000000002E-3</v>
      </c>
      <c r="O3000" s="276">
        <v>4.3324960999999997E-4</v>
      </c>
      <c r="P3000" s="276">
        <v>6.4888747999999999E-5</v>
      </c>
      <c r="Q3000" s="276">
        <v>9.4968147999999994E-5</v>
      </c>
      <c r="R3000" s="276">
        <v>0</v>
      </c>
      <c r="S3000" s="276">
        <v>0</v>
      </c>
      <c r="T3000" s="276">
        <v>0</v>
      </c>
      <c r="U3000" s="276">
        <v>1.9560718E-4</v>
      </c>
      <c r="V3000" s="118"/>
      <c r="W3000" s="28">
        <f t="shared" si="480"/>
        <v>0.22815763703703701</v>
      </c>
      <c r="X3000" s="191">
        <v>4.0362032000000001</v>
      </c>
      <c r="Y3000" s="191">
        <v>3.9943982999999998</v>
      </c>
      <c r="Z3000" s="191">
        <v>2.7942826E-2</v>
      </c>
      <c r="AA3000" s="191">
        <v>2.2654069999999998E-5</v>
      </c>
      <c r="AB3000" s="191">
        <v>4.6975128999999999E-3</v>
      </c>
      <c r="AC3000" s="191">
        <v>1.7301180000000001E-3</v>
      </c>
      <c r="AD3000" s="191">
        <v>7.4118112E-3</v>
      </c>
      <c r="AE3000" s="76">
        <v>6.1804661999999997E-7</v>
      </c>
      <c r="AF3000" s="76">
        <v>1.490886E-9</v>
      </c>
      <c r="AG3000" s="20">
        <v>3.9016463000000001E-2</v>
      </c>
    </row>
    <row r="3001" spans="2:33" s="149" customFormat="1" x14ac:dyDescent="0.15">
      <c r="B3001" s="157" t="s">
        <v>7004</v>
      </c>
      <c r="C3001" s="146"/>
      <c r="D3001" s="118" t="s">
        <v>26</v>
      </c>
      <c r="E3001" s="201" t="s">
        <v>7005</v>
      </c>
      <c r="F3001" s="276">
        <f t="shared" si="476"/>
        <v>4.6986372848000002E-2</v>
      </c>
      <c r="G3001" s="276">
        <f t="shared" si="477"/>
        <v>2.21106976E-3</v>
      </c>
      <c r="H3001" s="276">
        <f t="shared" si="478"/>
        <v>1.9628892674999999E-2</v>
      </c>
      <c r="I3001" s="276">
        <f t="shared" si="479"/>
        <v>2.32327413E-4</v>
      </c>
      <c r="J3001" s="276">
        <v>2.4914083E-2</v>
      </c>
      <c r="K3001" s="276">
        <v>1.8933825000000001E-2</v>
      </c>
      <c r="L3001" s="276">
        <v>6.4358492000000001E-4</v>
      </c>
      <c r="M3001" s="276">
        <v>1.1395866E-4</v>
      </c>
      <c r="N3001" s="276">
        <v>1.7684748E-3</v>
      </c>
      <c r="O3001" s="276">
        <v>3.2863629999999998E-4</v>
      </c>
      <c r="P3001" s="276">
        <v>5.1482754999999998E-5</v>
      </c>
      <c r="Q3001" s="276">
        <v>7.6254012999999994E-5</v>
      </c>
      <c r="R3001" s="276">
        <v>0</v>
      </c>
      <c r="S3001" s="276">
        <v>0</v>
      </c>
      <c r="T3001" s="276">
        <v>0</v>
      </c>
      <c r="U3001" s="276">
        <v>1.5607340000000001E-4</v>
      </c>
      <c r="V3001" s="118"/>
      <c r="W3001" s="28">
        <f t="shared" si="480"/>
        <v>0.18454876296296296</v>
      </c>
      <c r="X3001" s="191">
        <v>3.2510197999999999</v>
      </c>
      <c r="Y3001" s="191">
        <v>3.2173588999999998</v>
      </c>
      <c r="Z3001" s="191">
        <v>2.2502240999999999E-2</v>
      </c>
      <c r="AA3001" s="191">
        <v>1.8242119000000001E-5</v>
      </c>
      <c r="AB3001" s="191">
        <v>3.7805728000000001E-3</v>
      </c>
      <c r="AC3001" s="191">
        <v>1.3932604E-3</v>
      </c>
      <c r="AD3001" s="191">
        <v>5.9665728999999997E-3</v>
      </c>
      <c r="AE3001" s="76">
        <v>5.1674296000000005E-7</v>
      </c>
      <c r="AF3001" s="76">
        <v>1.3323643000000001E-9</v>
      </c>
      <c r="AG3001" s="20">
        <v>3.1426988000000003E-2</v>
      </c>
    </row>
    <row r="3002" spans="2:33" s="149" customFormat="1" x14ac:dyDescent="0.15">
      <c r="B3002" s="157" t="s">
        <v>7006</v>
      </c>
      <c r="C3002" s="146"/>
      <c r="D3002" s="118" t="s">
        <v>26</v>
      </c>
      <c r="E3002" s="201" t="s">
        <v>7007</v>
      </c>
      <c r="F3002" s="276">
        <f t="shared" si="476"/>
        <v>3.7599831402999995E-2</v>
      </c>
      <c r="G3002" s="276">
        <f t="shared" si="477"/>
        <v>2.1783286599999997E-3</v>
      </c>
      <c r="H3002" s="276">
        <f t="shared" si="478"/>
        <v>5.6578543229999995E-3</v>
      </c>
      <c r="I3002" s="276">
        <f t="shared" si="479"/>
        <v>2.5270041999999996E-4</v>
      </c>
      <c r="J3002" s="276">
        <v>2.9510947999999999E-2</v>
      </c>
      <c r="K3002" s="276">
        <v>5.3657860999999996E-3</v>
      </c>
      <c r="L3002" s="276">
        <v>2.4058390999999999E-4</v>
      </c>
      <c r="M3002" s="276">
        <v>1.1834234E-4</v>
      </c>
      <c r="N3002" s="276">
        <v>1.7337037999999999E-3</v>
      </c>
      <c r="O3002" s="276">
        <v>3.2628251999999999E-4</v>
      </c>
      <c r="P3002" s="276">
        <v>5.1484313E-5</v>
      </c>
      <c r="Q3002" s="276">
        <v>7.7048929999999996E-5</v>
      </c>
      <c r="R3002" s="276">
        <v>0</v>
      </c>
      <c r="S3002" s="276">
        <v>0</v>
      </c>
      <c r="T3002" s="276">
        <v>0</v>
      </c>
      <c r="U3002" s="276">
        <v>1.7565149E-4</v>
      </c>
      <c r="V3002" s="118"/>
      <c r="W3002" s="28">
        <f t="shared" si="480"/>
        <v>0.2185996148148148</v>
      </c>
      <c r="X3002" s="191">
        <v>3.2683138</v>
      </c>
      <c r="Y3002" s="191">
        <v>3.242966</v>
      </c>
      <c r="Z3002" s="191">
        <v>1.4947014999999999E-2</v>
      </c>
      <c r="AA3002" s="191">
        <v>2.0922372000000002E-5</v>
      </c>
      <c r="AB3002" s="191">
        <v>3.2125565999999999E-3</v>
      </c>
      <c r="AC3002" s="191">
        <v>9.0653220999999996E-4</v>
      </c>
      <c r="AD3002" s="191">
        <v>6.2607896000000003E-3</v>
      </c>
      <c r="AE3002" s="76">
        <v>3.6728319000000002E-7</v>
      </c>
      <c r="AF3002" s="76">
        <v>1.0303829E-9</v>
      </c>
      <c r="AG3002" s="20">
        <v>3.1635809000000001E-2</v>
      </c>
    </row>
    <row r="3003" spans="2:33" s="149" customFormat="1" x14ac:dyDescent="0.15">
      <c r="B3003" s="157" t="s">
        <v>7008</v>
      </c>
      <c r="C3003" s="146"/>
      <c r="D3003" s="118" t="s">
        <v>26</v>
      </c>
      <c r="E3003" s="201" t="s">
        <v>7009</v>
      </c>
      <c r="F3003" s="276">
        <f t="shared" si="476"/>
        <v>4.5187306381999998E-2</v>
      </c>
      <c r="G3003" s="276">
        <f t="shared" si="477"/>
        <v>1.4202363800000001E-3</v>
      </c>
      <c r="H3003" s="276">
        <f t="shared" si="478"/>
        <v>2.2456551237000001E-2</v>
      </c>
      <c r="I3003" s="276">
        <f t="shared" si="479"/>
        <v>2.7176876500000001E-4</v>
      </c>
      <c r="J3003" s="276">
        <v>2.1038749999999998E-2</v>
      </c>
      <c r="K3003" s="276">
        <v>2.1979451000000001E-2</v>
      </c>
      <c r="L3003" s="276">
        <v>4.3640273000000002E-4</v>
      </c>
      <c r="M3003" s="276">
        <v>1.1366676E-4</v>
      </c>
      <c r="N3003" s="276">
        <v>1.0394995000000001E-3</v>
      </c>
      <c r="O3003" s="276">
        <v>2.6707012000000001E-4</v>
      </c>
      <c r="P3003" s="276">
        <v>4.0697507E-5</v>
      </c>
      <c r="Q3003" s="276">
        <v>6.3668844999999999E-5</v>
      </c>
      <c r="R3003" s="276">
        <v>0</v>
      </c>
      <c r="S3003" s="276">
        <v>0</v>
      </c>
      <c r="T3003" s="276">
        <v>0</v>
      </c>
      <c r="U3003" s="276">
        <v>2.0809992000000001E-4</v>
      </c>
      <c r="V3003" s="118"/>
      <c r="W3003" s="28">
        <f t="shared" si="480"/>
        <v>0.15584259259259256</v>
      </c>
      <c r="X3003" s="191">
        <v>2.7040872</v>
      </c>
      <c r="Y3003" s="191">
        <v>2.6760806000000001</v>
      </c>
      <c r="Z3003" s="191">
        <v>1.8721457E-2</v>
      </c>
      <c r="AA3003" s="191">
        <v>1.5117956E-5</v>
      </c>
      <c r="AB3003" s="191">
        <v>3.1444722999999998E-3</v>
      </c>
      <c r="AC3003" s="191">
        <v>1.1590974999999999E-3</v>
      </c>
      <c r="AD3003" s="191">
        <v>4.9664137000000001E-3</v>
      </c>
      <c r="AE3003" s="76">
        <v>5.4596497999999996E-7</v>
      </c>
      <c r="AF3003" s="76">
        <v>1.2143417000000001E-9</v>
      </c>
      <c r="AG3003" s="20">
        <v>2.6140536999999998E-2</v>
      </c>
    </row>
    <row r="3004" spans="2:33" s="149" customFormat="1" x14ac:dyDescent="0.15">
      <c r="B3004" s="157" t="s">
        <v>7010</v>
      </c>
      <c r="C3004" s="146"/>
      <c r="D3004" s="118" t="s">
        <v>26</v>
      </c>
      <c r="E3004" s="201" t="s">
        <v>7011</v>
      </c>
      <c r="F3004" s="276">
        <f t="shared" si="476"/>
        <v>6.4469719108999998E-2</v>
      </c>
      <c r="G3004" s="276">
        <f t="shared" si="477"/>
        <v>3.7240087599999996E-3</v>
      </c>
      <c r="H3004" s="276">
        <f t="shared" si="478"/>
        <v>2.5710822089E-2</v>
      </c>
      <c r="I3004" s="276">
        <f t="shared" si="479"/>
        <v>3.1601426000000003E-4</v>
      </c>
      <c r="J3004" s="276">
        <v>3.4718873999999997E-2</v>
      </c>
      <c r="K3004" s="276">
        <v>2.5235364E-2</v>
      </c>
      <c r="L3004" s="276">
        <v>4.0018147000000002E-4</v>
      </c>
      <c r="M3004" s="276">
        <v>1.9804423000000001E-4</v>
      </c>
      <c r="N3004" s="276">
        <v>2.9466700999999998E-3</v>
      </c>
      <c r="O3004" s="276">
        <v>5.7929442999999996E-4</v>
      </c>
      <c r="P3004" s="276">
        <v>7.5276618999999995E-5</v>
      </c>
      <c r="Q3004" s="276">
        <v>1.0328232E-4</v>
      </c>
      <c r="R3004" s="276">
        <v>0</v>
      </c>
      <c r="S3004" s="276">
        <v>0</v>
      </c>
      <c r="T3004" s="276">
        <v>0</v>
      </c>
      <c r="U3004" s="276">
        <v>2.1273194E-4</v>
      </c>
      <c r="V3004" s="118"/>
      <c r="W3004" s="28">
        <f t="shared" si="480"/>
        <v>0.25717684444444439</v>
      </c>
      <c r="X3004" s="191">
        <v>4.3895588999999999</v>
      </c>
      <c r="Y3004" s="191">
        <v>4.3440941000000004</v>
      </c>
      <c r="Z3004" s="191">
        <v>3.038913E-2</v>
      </c>
      <c r="AA3004" s="191">
        <v>2.4637360999999999E-5</v>
      </c>
      <c r="AB3004" s="191">
        <v>5.1087648000000003E-3</v>
      </c>
      <c r="AC3004" s="191">
        <v>1.8815842E-3</v>
      </c>
      <c r="AD3004" s="191">
        <v>8.0606900000000006E-3</v>
      </c>
      <c r="AE3004" s="76">
        <v>7.7858989000000001E-7</v>
      </c>
      <c r="AF3004" s="76">
        <v>1.7484655999999999E-9</v>
      </c>
      <c r="AG3004" s="20">
        <v>4.2432219E-2</v>
      </c>
    </row>
    <row r="3005" spans="2:33" s="149" customFormat="1" x14ac:dyDescent="0.15">
      <c r="B3005" s="157" t="s">
        <v>7012</v>
      </c>
      <c r="C3005" s="146"/>
      <c r="D3005" s="118" t="s">
        <v>26</v>
      </c>
      <c r="E3005" s="201" t="s">
        <v>7013</v>
      </c>
      <c r="F3005" s="276">
        <f t="shared" si="476"/>
        <v>3.2841176484000006E-2</v>
      </c>
      <c r="G3005" s="276">
        <f t="shared" si="477"/>
        <v>2.0110432200000001E-3</v>
      </c>
      <c r="H3005" s="276">
        <f t="shared" si="478"/>
        <v>8.4549699930000013E-3</v>
      </c>
      <c r="I3005" s="276">
        <f t="shared" si="479"/>
        <v>2.3329427099999999E-4</v>
      </c>
      <c r="J3005" s="276">
        <v>2.2141869000000002E-2</v>
      </c>
      <c r="K3005" s="276">
        <v>8.0392532000000006E-3</v>
      </c>
      <c r="L3005" s="276">
        <v>3.6818621999999999E-4</v>
      </c>
      <c r="M3005" s="276">
        <v>1.0925424E-4</v>
      </c>
      <c r="N3005" s="276">
        <v>1.6005634000000001E-3</v>
      </c>
      <c r="O3005" s="276">
        <v>3.0122557999999998E-4</v>
      </c>
      <c r="P3005" s="276">
        <v>4.7530573000000001E-5</v>
      </c>
      <c r="Q3005" s="276">
        <v>7.1131951000000002E-5</v>
      </c>
      <c r="R3005" s="276">
        <v>0</v>
      </c>
      <c r="S3005" s="276">
        <v>0</v>
      </c>
      <c r="T3005" s="276">
        <v>0</v>
      </c>
      <c r="U3005" s="276">
        <v>1.6216232000000001E-4</v>
      </c>
      <c r="V3005" s="118"/>
      <c r="W3005" s="28">
        <f t="shared" si="480"/>
        <v>0.16401384444444445</v>
      </c>
      <c r="X3005" s="191">
        <v>3.0173234</v>
      </c>
      <c r="Y3005" s="191">
        <v>2.9939220999999998</v>
      </c>
      <c r="Z3005" s="191">
        <v>1.3799156E-2</v>
      </c>
      <c r="AA3005" s="191">
        <v>1.9315631999999999E-5</v>
      </c>
      <c r="AB3005" s="191">
        <v>2.9658484999999998E-3</v>
      </c>
      <c r="AC3005" s="191">
        <v>8.3691460999999997E-4</v>
      </c>
      <c r="AD3005" s="191">
        <v>5.7799907000000003E-3</v>
      </c>
      <c r="AE3005" s="76">
        <v>3.3081675000000001E-7</v>
      </c>
      <c r="AF3005" s="76">
        <v>9.1982933000000003E-10</v>
      </c>
      <c r="AG3005" s="20">
        <v>2.9206334E-2</v>
      </c>
    </row>
    <row r="3006" spans="2:33" s="149" customFormat="1" x14ac:dyDescent="0.15">
      <c r="B3006" s="157" t="s">
        <v>7014</v>
      </c>
      <c r="C3006" s="146"/>
      <c r="D3006" s="118" t="s">
        <v>26</v>
      </c>
      <c r="E3006" s="201" t="s">
        <v>7015</v>
      </c>
      <c r="F3006" s="276">
        <f t="shared" si="476"/>
        <v>5.9088289488999995E-2</v>
      </c>
      <c r="G3006" s="276">
        <f t="shared" si="477"/>
        <v>3.39697793E-3</v>
      </c>
      <c r="H3006" s="276">
        <f t="shared" si="478"/>
        <v>2.9076670073999999E-2</v>
      </c>
      <c r="I3006" s="276">
        <f t="shared" si="479"/>
        <v>2.4747348500000002E-4</v>
      </c>
      <c r="J3006" s="276">
        <v>2.6367168E-2</v>
      </c>
      <c r="K3006" s="276">
        <v>2.8637063000000001E-2</v>
      </c>
      <c r="L3006" s="276">
        <v>3.7842753000000002E-4</v>
      </c>
      <c r="M3006" s="276">
        <v>1.2109075000000001E-4</v>
      </c>
      <c r="N3006" s="276">
        <v>2.7560474999999999E-3</v>
      </c>
      <c r="O3006" s="276">
        <v>5.1983968000000001E-4</v>
      </c>
      <c r="P3006" s="276">
        <v>6.1179544E-5</v>
      </c>
      <c r="Q3006" s="276">
        <v>8.0881264999999999E-5</v>
      </c>
      <c r="R3006" s="276">
        <v>0</v>
      </c>
      <c r="S3006" s="276">
        <v>0</v>
      </c>
      <c r="T3006" s="276">
        <v>0</v>
      </c>
      <c r="U3006" s="276">
        <v>1.6659222000000001E-4</v>
      </c>
      <c r="V3006" s="118"/>
      <c r="W3006" s="28">
        <f t="shared" si="480"/>
        <v>0.19531235555555554</v>
      </c>
      <c r="X3006" s="191">
        <v>3.4375019999999998</v>
      </c>
      <c r="Y3006" s="191">
        <v>3.4018980999999999</v>
      </c>
      <c r="Z3006" s="191">
        <v>2.3797988999999999E-2</v>
      </c>
      <c r="AA3006" s="191">
        <v>1.9293728000000001E-5</v>
      </c>
      <c r="AB3006" s="191">
        <v>4.0007178000000003E-3</v>
      </c>
      <c r="AC3006" s="191">
        <v>1.4734848E-3</v>
      </c>
      <c r="AD3006" s="191">
        <v>6.3123958000000004E-3</v>
      </c>
      <c r="AE3006" s="76">
        <v>7.4900008000000002E-7</v>
      </c>
      <c r="AF3006" s="76">
        <v>1.5436569000000001E-9</v>
      </c>
      <c r="AG3006" s="20">
        <v>3.3229042E-2</v>
      </c>
    </row>
    <row r="3007" spans="2:33" s="149" customFormat="1" x14ac:dyDescent="0.15">
      <c r="B3007" s="157" t="s">
        <v>7016</v>
      </c>
      <c r="C3007" s="146"/>
      <c r="D3007" s="118" t="s">
        <v>26</v>
      </c>
      <c r="E3007" s="201" t="s">
        <v>7017</v>
      </c>
      <c r="F3007" s="276">
        <f t="shared" si="476"/>
        <v>6.3032938620999998E-2</v>
      </c>
      <c r="G3007" s="276">
        <f t="shared" si="477"/>
        <v>1.6976383900000002E-3</v>
      </c>
      <c r="H3007" s="276">
        <f t="shared" si="478"/>
        <v>3.6845600939000002E-2</v>
      </c>
      <c r="I3007" s="276">
        <f t="shared" si="479"/>
        <v>1.8061629200000001E-4</v>
      </c>
      <c r="J3007" s="276">
        <v>2.4309082999999999E-2</v>
      </c>
      <c r="K3007" s="276">
        <v>3.6396552999999998E-2</v>
      </c>
      <c r="L3007" s="276">
        <v>3.9924988999999998E-4</v>
      </c>
      <c r="M3007" s="276">
        <v>1.1281453E-4</v>
      </c>
      <c r="N3007" s="276">
        <v>1.2967333000000001E-3</v>
      </c>
      <c r="O3007" s="276">
        <v>2.8809056E-4</v>
      </c>
      <c r="P3007" s="276">
        <v>4.9798049000000001E-5</v>
      </c>
      <c r="Q3007" s="276">
        <v>7.5679822E-5</v>
      </c>
      <c r="R3007" s="276">
        <v>0</v>
      </c>
      <c r="S3007" s="276">
        <v>0</v>
      </c>
      <c r="T3007" s="276">
        <v>0</v>
      </c>
      <c r="U3007" s="276">
        <v>1.0493647000000001E-4</v>
      </c>
      <c r="V3007" s="118"/>
      <c r="W3007" s="28">
        <f t="shared" si="480"/>
        <v>0.18006728148148146</v>
      </c>
      <c r="X3007" s="191">
        <v>3.2412923</v>
      </c>
      <c r="Y3007" s="191">
        <v>3.2077485999999999</v>
      </c>
      <c r="Z3007" s="191">
        <v>2.2428151E-2</v>
      </c>
      <c r="AA3007" s="191">
        <v>1.8180464000000001E-5</v>
      </c>
      <c r="AB3007" s="191">
        <v>3.7648122999999999E-3</v>
      </c>
      <c r="AC3007" s="191">
        <v>1.3886806E-3</v>
      </c>
      <c r="AD3007" s="191">
        <v>5.9438585000000004E-3</v>
      </c>
      <c r="AE3007" s="76">
        <v>8.3725223000000005E-7</v>
      </c>
      <c r="AF3007" s="76">
        <v>1.6030366E-9</v>
      </c>
      <c r="AG3007" s="20">
        <v>3.1333812000000003E-2</v>
      </c>
    </row>
    <row r="3008" spans="2:33" s="149" customFormat="1" x14ac:dyDescent="0.15">
      <c r="B3008" s="157" t="s">
        <v>7018</v>
      </c>
      <c r="C3008" s="146"/>
      <c r="D3008" s="118" t="s">
        <v>26</v>
      </c>
      <c r="E3008" s="201" t="s">
        <v>7019</v>
      </c>
      <c r="F3008" s="276">
        <f t="shared" si="476"/>
        <v>5.5968248801000001E-2</v>
      </c>
      <c r="G3008" s="276">
        <f t="shared" si="477"/>
        <v>2.3116154699999998E-3</v>
      </c>
      <c r="H3008" s="276">
        <f t="shared" si="478"/>
        <v>2.4133774980000001E-2</v>
      </c>
      <c r="I3008" s="276">
        <f t="shared" si="479"/>
        <v>2.6397335100000004E-4</v>
      </c>
      <c r="J3008" s="276">
        <v>2.9258884999999998E-2</v>
      </c>
      <c r="K3008" s="276">
        <v>2.3515100000000001E-2</v>
      </c>
      <c r="L3008" s="276">
        <v>5.6110253000000001E-4</v>
      </c>
      <c r="M3008" s="276">
        <v>1.2916427999999999E-4</v>
      </c>
      <c r="N3008" s="276">
        <v>1.8239427999999999E-3</v>
      </c>
      <c r="O3008" s="276">
        <v>3.5850839000000002E-4</v>
      </c>
      <c r="P3008" s="276">
        <v>5.7572450000000001E-5</v>
      </c>
      <c r="Q3008" s="276">
        <v>8.6273880999999995E-5</v>
      </c>
      <c r="R3008" s="276">
        <v>0</v>
      </c>
      <c r="S3008" s="276">
        <v>0</v>
      </c>
      <c r="T3008" s="276">
        <v>0</v>
      </c>
      <c r="U3008" s="276">
        <v>1.7769947000000001E-4</v>
      </c>
      <c r="V3008" s="118"/>
      <c r="W3008" s="28">
        <f t="shared" si="480"/>
        <v>0.21673248148148144</v>
      </c>
      <c r="X3008" s="191">
        <v>3.6666908999999999</v>
      </c>
      <c r="Y3008" s="191">
        <v>3.6287132</v>
      </c>
      <c r="Z3008" s="191">
        <v>2.5384677000000001E-2</v>
      </c>
      <c r="AA3008" s="191">
        <v>2.0580106999999999E-5</v>
      </c>
      <c r="AB3008" s="191">
        <v>4.2674584000000002E-3</v>
      </c>
      <c r="AC3008" s="191">
        <v>1.5717267000000001E-3</v>
      </c>
      <c r="AD3008" s="191">
        <v>6.7332635000000004E-3</v>
      </c>
      <c r="AE3008" s="76">
        <v>6.5074646999999998E-7</v>
      </c>
      <c r="AF3008" s="76">
        <v>1.5435876999999999E-9</v>
      </c>
      <c r="AG3008" s="20">
        <v>3.5444525999999997E-2</v>
      </c>
    </row>
    <row r="3009" spans="2:33" s="149" customFormat="1" x14ac:dyDescent="0.15">
      <c r="B3009" s="157" t="s">
        <v>7020</v>
      </c>
      <c r="C3009" s="146"/>
      <c r="D3009" s="118" t="s">
        <v>26</v>
      </c>
      <c r="E3009" s="201" t="s">
        <v>7021</v>
      </c>
      <c r="F3009" s="276">
        <f t="shared" si="476"/>
        <v>8.120954188E-2</v>
      </c>
      <c r="G3009" s="276">
        <f t="shared" si="477"/>
        <v>4.0188273200000004E-3</v>
      </c>
      <c r="H3009" s="276">
        <f t="shared" si="478"/>
        <v>3.0786934459999998E-2</v>
      </c>
      <c r="I3009" s="276">
        <f t="shared" si="479"/>
        <v>4.6943310000000004E-4</v>
      </c>
      <c r="J3009" s="276">
        <v>4.5934347E-2</v>
      </c>
      <c r="K3009" s="276">
        <v>2.974661E-2</v>
      </c>
      <c r="L3009" s="276">
        <v>9.4105687E-4</v>
      </c>
      <c r="M3009" s="276">
        <v>2.2737737E-4</v>
      </c>
      <c r="N3009" s="276">
        <v>3.1698760999999999E-3</v>
      </c>
      <c r="O3009" s="276">
        <v>6.2157385000000001E-4</v>
      </c>
      <c r="P3009" s="276">
        <v>9.9267589999999997E-5</v>
      </c>
      <c r="Q3009" s="276">
        <v>1.4883558999999999E-4</v>
      </c>
      <c r="R3009" s="276">
        <v>0</v>
      </c>
      <c r="S3009" s="276">
        <v>0</v>
      </c>
      <c r="T3009" s="276">
        <v>0</v>
      </c>
      <c r="U3009" s="276">
        <v>3.2059751000000002E-4</v>
      </c>
      <c r="V3009" s="118"/>
      <c r="W3009" s="28">
        <f t="shared" si="480"/>
        <v>0.34025442222222219</v>
      </c>
      <c r="X3009" s="191">
        <v>6.3193818000000004</v>
      </c>
      <c r="Y3009" s="191">
        <v>6.2703866000000001</v>
      </c>
      <c r="Z3009" s="191">
        <v>2.8895772E-2</v>
      </c>
      <c r="AA3009" s="191">
        <v>4.0447666999999999E-5</v>
      </c>
      <c r="AB3009" s="191">
        <v>6.2044843999999998E-3</v>
      </c>
      <c r="AC3009" s="191">
        <v>1.7524071999999999E-3</v>
      </c>
      <c r="AD3009" s="191">
        <v>1.2102056E-2</v>
      </c>
      <c r="AE3009" s="76">
        <v>8.9769310999999999E-7</v>
      </c>
      <c r="AF3009" s="76">
        <v>2.2930767999999999E-9</v>
      </c>
      <c r="AG3009" s="20">
        <v>6.1170761999999997E-2</v>
      </c>
    </row>
    <row r="3010" spans="2:33" s="149" customFormat="1" x14ac:dyDescent="0.15">
      <c r="B3010" s="157" t="s">
        <v>7022</v>
      </c>
      <c r="C3010" s="146"/>
      <c r="D3010" s="118" t="s">
        <v>26</v>
      </c>
      <c r="E3010" s="201" t="s">
        <v>7023</v>
      </c>
      <c r="F3010" s="276">
        <f t="shared" si="476"/>
        <v>8.8608139094999996E-2</v>
      </c>
      <c r="G3010" s="276">
        <f t="shared" si="477"/>
        <v>3.9372654800000004E-3</v>
      </c>
      <c r="H3010" s="276">
        <f t="shared" si="478"/>
        <v>3.4726605224999998E-2</v>
      </c>
      <c r="I3010" s="276">
        <f t="shared" si="479"/>
        <v>4.6237238999999997E-4</v>
      </c>
      <c r="J3010" s="276">
        <v>4.9481895999999997E-2</v>
      </c>
      <c r="K3010" s="276">
        <v>3.3681139999999998E-2</v>
      </c>
      <c r="L3010" s="276">
        <v>9.4579931000000005E-4</v>
      </c>
      <c r="M3010" s="276">
        <v>2.2787273000000001E-4</v>
      </c>
      <c r="N3010" s="276">
        <v>3.0782457000000001E-3</v>
      </c>
      <c r="O3010" s="276">
        <v>6.3114705E-4</v>
      </c>
      <c r="P3010" s="276">
        <v>9.9665915000000005E-5</v>
      </c>
      <c r="Q3010" s="276">
        <v>1.4882350999999999E-4</v>
      </c>
      <c r="R3010" s="276">
        <v>0</v>
      </c>
      <c r="S3010" s="276">
        <v>0</v>
      </c>
      <c r="T3010" s="276">
        <v>0</v>
      </c>
      <c r="U3010" s="276">
        <v>3.1354887999999998E-4</v>
      </c>
      <c r="V3010" s="118"/>
      <c r="W3010" s="28">
        <f t="shared" si="480"/>
        <v>0.36653256296296294</v>
      </c>
      <c r="X3010" s="191">
        <v>6.3215078</v>
      </c>
      <c r="Y3010" s="191">
        <v>6.2560272000000001</v>
      </c>
      <c r="Z3010" s="191">
        <v>4.3766033000000003E-2</v>
      </c>
      <c r="AA3010" s="191">
        <v>3.5504574999999997E-5</v>
      </c>
      <c r="AB3010" s="191">
        <v>7.3595511000000002E-3</v>
      </c>
      <c r="AC3010" s="191">
        <v>2.7098738000000001E-3</v>
      </c>
      <c r="AD3010" s="191">
        <v>1.1609634000000001E-2</v>
      </c>
      <c r="AE3010" s="76">
        <v>1.0022659000000001E-6</v>
      </c>
      <c r="AF3010" s="76">
        <v>2.5220721E-9</v>
      </c>
      <c r="AG3010" s="20">
        <v>6.1107031999999999E-2</v>
      </c>
    </row>
    <row r="3011" spans="2:33" s="149" customFormat="1" x14ac:dyDescent="0.15">
      <c r="B3011" s="157" t="s">
        <v>7024</v>
      </c>
      <c r="C3011" s="146"/>
      <c r="D3011" s="118" t="s">
        <v>26</v>
      </c>
      <c r="E3011" s="201" t="s">
        <v>7025</v>
      </c>
      <c r="F3011" s="276">
        <f t="shared" si="476"/>
        <v>3.6428166613000003E-2</v>
      </c>
      <c r="G3011" s="276">
        <f t="shared" si="477"/>
        <v>1.6186701780000002E-3</v>
      </c>
      <c r="H3011" s="276">
        <f t="shared" si="478"/>
        <v>1.4276647981000002E-2</v>
      </c>
      <c r="I3011" s="276">
        <f t="shared" si="479"/>
        <v>1.9008845399999999E-4</v>
      </c>
      <c r="J3011" s="276">
        <v>2.0342760000000001E-2</v>
      </c>
      <c r="K3011" s="276">
        <v>1.3846841E-2</v>
      </c>
      <c r="L3011" s="276">
        <v>3.8883278000000001E-4</v>
      </c>
      <c r="M3011" s="276">
        <v>9.3682007999999997E-5</v>
      </c>
      <c r="N3011" s="276">
        <v>1.2655139000000001E-3</v>
      </c>
      <c r="O3011" s="276">
        <v>2.5947426999999999E-4</v>
      </c>
      <c r="P3011" s="276">
        <v>4.0974201000000001E-5</v>
      </c>
      <c r="Q3011" s="276">
        <v>6.1183644000000002E-5</v>
      </c>
      <c r="R3011" s="276">
        <v>0</v>
      </c>
      <c r="S3011" s="276">
        <v>0</v>
      </c>
      <c r="T3011" s="276">
        <v>0</v>
      </c>
      <c r="U3011" s="276">
        <v>1.2890480999999999E-4</v>
      </c>
      <c r="V3011" s="118"/>
      <c r="W3011" s="28">
        <f t="shared" si="480"/>
        <v>0.15068711111111111</v>
      </c>
      <c r="X3011" s="191">
        <v>2.5988693999999999</v>
      </c>
      <c r="Y3011" s="191">
        <v>2.5719493</v>
      </c>
      <c r="Z3011" s="191">
        <v>1.7992894999999998E-2</v>
      </c>
      <c r="AA3011" s="191">
        <v>1.4596481E-5</v>
      </c>
      <c r="AB3011" s="191">
        <v>3.0256246E-3</v>
      </c>
      <c r="AC3011" s="191">
        <v>1.1140713E-3</v>
      </c>
      <c r="AD3011" s="191">
        <v>4.7729013999999997E-3</v>
      </c>
      <c r="AE3011" s="76">
        <v>4.0941140000000001E-7</v>
      </c>
      <c r="AF3011" s="76">
        <v>1.020835E-9</v>
      </c>
      <c r="AG3011" s="20">
        <v>2.5122044E-2</v>
      </c>
    </row>
    <row r="3012" spans="2:33" s="149" customFormat="1" x14ac:dyDescent="0.15">
      <c r="B3012" s="157" t="s">
        <v>7026</v>
      </c>
      <c r="C3012" s="146"/>
      <c r="D3012" s="118" t="s">
        <v>26</v>
      </c>
      <c r="E3012" s="201" t="s">
        <v>7027</v>
      </c>
      <c r="F3012" s="276">
        <f t="shared" si="476"/>
        <v>8.8608143095000008E-2</v>
      </c>
      <c r="G3012" s="276">
        <f t="shared" si="477"/>
        <v>3.9372654800000004E-3</v>
      </c>
      <c r="H3012" s="276">
        <f t="shared" si="478"/>
        <v>3.4726605224999998E-2</v>
      </c>
      <c r="I3012" s="276">
        <f t="shared" si="479"/>
        <v>4.6237238999999997E-4</v>
      </c>
      <c r="J3012" s="276">
        <v>4.9481900000000002E-2</v>
      </c>
      <c r="K3012" s="276">
        <v>3.3681139999999998E-2</v>
      </c>
      <c r="L3012" s="276">
        <v>9.4579931000000005E-4</v>
      </c>
      <c r="M3012" s="276">
        <v>2.2787273000000001E-4</v>
      </c>
      <c r="N3012" s="276">
        <v>3.0782457000000001E-3</v>
      </c>
      <c r="O3012" s="276">
        <v>6.3114705E-4</v>
      </c>
      <c r="P3012" s="276">
        <v>9.9665915000000005E-5</v>
      </c>
      <c r="Q3012" s="276">
        <v>1.4882350999999999E-4</v>
      </c>
      <c r="R3012" s="276">
        <v>0</v>
      </c>
      <c r="S3012" s="276">
        <v>0</v>
      </c>
      <c r="T3012" s="276">
        <v>0</v>
      </c>
      <c r="U3012" s="276">
        <v>3.1354887999999998E-4</v>
      </c>
      <c r="V3012" s="118"/>
      <c r="W3012" s="28">
        <f t="shared" si="480"/>
        <v>0.36653259259259258</v>
      </c>
      <c r="X3012" s="191">
        <v>6.3215078</v>
      </c>
      <c r="Y3012" s="191">
        <v>6.2560272000000001</v>
      </c>
      <c r="Z3012" s="191">
        <v>4.3766033000000003E-2</v>
      </c>
      <c r="AA3012" s="191">
        <v>3.5504574999999997E-5</v>
      </c>
      <c r="AB3012" s="191">
        <v>7.3595511000000002E-3</v>
      </c>
      <c r="AC3012" s="191">
        <v>2.7098738000000001E-3</v>
      </c>
      <c r="AD3012" s="191">
        <v>1.1609634000000001E-2</v>
      </c>
      <c r="AE3012" s="76">
        <v>1.0022659000000001E-6</v>
      </c>
      <c r="AF3012" s="76">
        <v>2.5220722E-9</v>
      </c>
      <c r="AG3012" s="20">
        <v>6.1107031999999999E-2</v>
      </c>
    </row>
    <row r="3013" spans="2:33" s="149" customFormat="1" x14ac:dyDescent="0.15">
      <c r="B3013" s="157" t="s">
        <v>7028</v>
      </c>
      <c r="C3013" s="146"/>
      <c r="D3013" s="118" t="s">
        <v>26</v>
      </c>
      <c r="E3013" s="201" t="s">
        <v>7029</v>
      </c>
      <c r="F3013" s="276">
        <f t="shared" si="476"/>
        <v>3.7652014195E-2</v>
      </c>
      <c r="G3013" s="276">
        <f t="shared" si="477"/>
        <v>2.5763270200000001E-3</v>
      </c>
      <c r="H3013" s="276">
        <f t="shared" si="478"/>
        <v>7.5533862970000006E-3</v>
      </c>
      <c r="I3013" s="276">
        <f t="shared" si="479"/>
        <v>2.9887087799999998E-4</v>
      </c>
      <c r="J3013" s="276">
        <v>2.722343E-2</v>
      </c>
      <c r="K3013" s="276">
        <v>7.1405254000000001E-3</v>
      </c>
      <c r="L3013" s="276">
        <v>3.5196996E-4</v>
      </c>
      <c r="M3013" s="276">
        <v>1.3996447000000001E-4</v>
      </c>
      <c r="N3013" s="276">
        <v>2.0504655000000002E-3</v>
      </c>
      <c r="O3013" s="276">
        <v>3.8589705000000003E-4</v>
      </c>
      <c r="P3013" s="276">
        <v>6.0890936999999998E-5</v>
      </c>
      <c r="Q3013" s="276">
        <v>9.1126408000000004E-5</v>
      </c>
      <c r="R3013" s="276">
        <v>0</v>
      </c>
      <c r="S3013" s="276">
        <v>0</v>
      </c>
      <c r="T3013" s="276">
        <v>0</v>
      </c>
      <c r="U3013" s="276">
        <v>2.0774446999999999E-4</v>
      </c>
      <c r="V3013" s="118"/>
      <c r="W3013" s="28">
        <f t="shared" si="480"/>
        <v>0.20165503703703702</v>
      </c>
      <c r="X3013" s="191">
        <v>3.8654605000000002</v>
      </c>
      <c r="Y3013" s="191">
        <v>3.8354813999999999</v>
      </c>
      <c r="Z3013" s="191">
        <v>1.7677960999999999E-2</v>
      </c>
      <c r="AA3013" s="191">
        <v>2.4745063E-5</v>
      </c>
      <c r="AB3013" s="191">
        <v>3.7995176999999999E-3</v>
      </c>
      <c r="AC3013" s="191">
        <v>1.0721629000000001E-3</v>
      </c>
      <c r="AD3013" s="191">
        <v>7.4046881E-3</v>
      </c>
      <c r="AE3013" s="76">
        <v>3.7786677000000002E-7</v>
      </c>
      <c r="AF3013" s="76">
        <v>1.0672922E-9</v>
      </c>
      <c r="AG3013" s="20">
        <v>3.7415919999999998E-2</v>
      </c>
    </row>
    <row r="3014" spans="2:33" s="149" customFormat="1" x14ac:dyDescent="0.15">
      <c r="B3014" s="157" t="s">
        <v>7030</v>
      </c>
      <c r="C3014" s="146"/>
      <c r="D3014" s="118" t="s">
        <v>26</v>
      </c>
      <c r="E3014" s="201" t="s">
        <v>7031</v>
      </c>
      <c r="F3014" s="276">
        <f t="shared" si="476"/>
        <v>4.5421626753000002E-2</v>
      </c>
      <c r="G3014" s="276">
        <f t="shared" si="477"/>
        <v>1.8948486700000001E-3</v>
      </c>
      <c r="H3014" s="276">
        <f t="shared" si="478"/>
        <v>8.3526200330000019E-3</v>
      </c>
      <c r="I3014" s="276">
        <f t="shared" si="479"/>
        <v>3.3671605E-4</v>
      </c>
      <c r="J3014" s="276">
        <v>3.4837442000000003E-2</v>
      </c>
      <c r="K3014" s="276">
        <v>7.6892388000000004E-3</v>
      </c>
      <c r="L3014" s="276">
        <v>5.9353547000000003E-4</v>
      </c>
      <c r="M3014" s="276">
        <v>1.6475784999999999E-4</v>
      </c>
      <c r="N3014" s="276">
        <v>1.3643778E-3</v>
      </c>
      <c r="O3014" s="276">
        <v>3.6571302000000001E-4</v>
      </c>
      <c r="P3014" s="276">
        <v>6.9845762999999993E-5</v>
      </c>
      <c r="Q3014" s="276">
        <v>1.1004824E-4</v>
      </c>
      <c r="R3014" s="276">
        <v>0</v>
      </c>
      <c r="S3014" s="276">
        <v>0</v>
      </c>
      <c r="T3014" s="276">
        <v>0</v>
      </c>
      <c r="U3014" s="276">
        <v>2.2666780999999999E-4</v>
      </c>
      <c r="V3014" s="118"/>
      <c r="W3014" s="28">
        <f t="shared" si="480"/>
        <v>0.25805512592592594</v>
      </c>
      <c r="X3014" s="191">
        <v>4.6771152999999996</v>
      </c>
      <c r="Y3014" s="191">
        <v>4.6286721999999996</v>
      </c>
      <c r="Z3014" s="191">
        <v>3.2379890000000001E-2</v>
      </c>
      <c r="AA3014" s="191">
        <v>2.6251334E-5</v>
      </c>
      <c r="AB3014" s="191">
        <v>5.4434339999999996E-3</v>
      </c>
      <c r="AC3014" s="191">
        <v>2.0048450999999999E-3</v>
      </c>
      <c r="AD3014" s="191">
        <v>8.5887359E-3</v>
      </c>
      <c r="AE3014" s="76">
        <v>4.3251296999999997E-7</v>
      </c>
      <c r="AF3014" s="76">
        <v>1.4329044E-9</v>
      </c>
      <c r="AG3014" s="20">
        <v>4.5211920000000003E-2</v>
      </c>
    </row>
    <row r="3015" spans="2:33" s="149" customFormat="1" x14ac:dyDescent="0.15">
      <c r="B3015" s="157" t="s">
        <v>7032</v>
      </c>
      <c r="C3015" s="146"/>
      <c r="D3015" s="118" t="s">
        <v>26</v>
      </c>
      <c r="E3015" s="201" t="s">
        <v>7033</v>
      </c>
      <c r="F3015" s="276">
        <f t="shared" si="476"/>
        <v>3.5707327769E-2</v>
      </c>
      <c r="G3015" s="276">
        <f t="shared" si="477"/>
        <v>2.4327262099999997E-3</v>
      </c>
      <c r="H3015" s="276">
        <f t="shared" si="478"/>
        <v>8.4789052960000007E-3</v>
      </c>
      <c r="I3015" s="276">
        <f t="shared" si="479"/>
        <v>2.8221226299999998E-4</v>
      </c>
      <c r="J3015" s="276">
        <v>2.4513483999999999E-2</v>
      </c>
      <c r="K3015" s="276">
        <v>8.1011424000000005E-3</v>
      </c>
      <c r="L3015" s="276">
        <v>3.2026594000000001E-4</v>
      </c>
      <c r="M3015" s="276">
        <v>1.3216304E-4</v>
      </c>
      <c r="N3015" s="276">
        <v>1.9361755E-3</v>
      </c>
      <c r="O3015" s="276">
        <v>3.6438767000000001E-4</v>
      </c>
      <c r="P3015" s="276">
        <v>5.7496956000000002E-5</v>
      </c>
      <c r="Q3015" s="276">
        <v>8.6047142999999996E-5</v>
      </c>
      <c r="R3015" s="276">
        <v>0</v>
      </c>
      <c r="S3015" s="276">
        <v>0</v>
      </c>
      <c r="T3015" s="276">
        <v>0</v>
      </c>
      <c r="U3015" s="276">
        <v>1.9616512E-4</v>
      </c>
      <c r="V3015" s="118"/>
      <c r="W3015" s="28">
        <f t="shared" si="480"/>
        <v>0.18158136296296293</v>
      </c>
      <c r="X3015" s="191">
        <v>3.6500073999999998</v>
      </c>
      <c r="Y3015" s="191">
        <v>3.6216993999999998</v>
      </c>
      <c r="Z3015" s="191">
        <v>1.6692612999999999E-2</v>
      </c>
      <c r="AA3015" s="191">
        <v>2.3365805999999999E-5</v>
      </c>
      <c r="AB3015" s="191">
        <v>3.5877378E-3</v>
      </c>
      <c r="AC3015" s="191">
        <v>1.0124019999999999E-3</v>
      </c>
      <c r="AD3015" s="191">
        <v>6.9919626999999998E-3</v>
      </c>
      <c r="AE3015" s="76">
        <v>3.7209152E-7</v>
      </c>
      <c r="AF3015" s="76">
        <v>1.0024997999999999E-9</v>
      </c>
      <c r="AG3015" s="20">
        <v>3.5330432000000002E-2</v>
      </c>
    </row>
    <row r="3016" spans="2:33" s="149" customFormat="1" x14ac:dyDescent="0.15">
      <c r="B3016" s="157" t="s">
        <v>7034</v>
      </c>
      <c r="C3016" s="146"/>
      <c r="D3016" s="118" t="s">
        <v>26</v>
      </c>
      <c r="E3016" s="201" t="s">
        <v>7035</v>
      </c>
      <c r="F3016" s="276">
        <f t="shared" si="476"/>
        <v>4.4289403939999999E-2</v>
      </c>
      <c r="G3016" s="276">
        <f t="shared" si="477"/>
        <v>1.9636370200000002E-3</v>
      </c>
      <c r="H3016" s="276">
        <f t="shared" si="478"/>
        <v>1.3572963792000001E-2</v>
      </c>
      <c r="I3016" s="276">
        <f t="shared" si="479"/>
        <v>2.6369612799999998E-4</v>
      </c>
      <c r="J3016" s="276">
        <v>2.8489107E-2</v>
      </c>
      <c r="K3016" s="276">
        <v>1.3012012999999999E-2</v>
      </c>
      <c r="L3016" s="276">
        <v>5.0444837000000005E-4</v>
      </c>
      <c r="M3016" s="276">
        <v>1.2902863E-4</v>
      </c>
      <c r="N3016" s="276">
        <v>1.5022203E-3</v>
      </c>
      <c r="O3016" s="276">
        <v>3.3238809E-4</v>
      </c>
      <c r="P3016" s="276">
        <v>5.6502422000000003E-5</v>
      </c>
      <c r="Q3016" s="276">
        <v>8.6183277999999998E-5</v>
      </c>
      <c r="R3016" s="276">
        <v>0</v>
      </c>
      <c r="S3016" s="276">
        <v>0</v>
      </c>
      <c r="T3016" s="276">
        <v>0</v>
      </c>
      <c r="U3016" s="276">
        <v>1.7751285E-4</v>
      </c>
      <c r="V3016" s="118"/>
      <c r="W3016" s="28">
        <f t="shared" si="480"/>
        <v>0.21103042222222221</v>
      </c>
      <c r="X3016" s="191">
        <v>3.6628400999999999</v>
      </c>
      <c r="Y3016" s="191">
        <v>3.6249022000000002</v>
      </c>
      <c r="Z3016" s="191">
        <v>2.5358019999999998E-2</v>
      </c>
      <c r="AA3016" s="191">
        <v>2.0558493000000001E-5</v>
      </c>
      <c r="AB3016" s="191">
        <v>4.2629764999999997E-3</v>
      </c>
      <c r="AC3016" s="191">
        <v>1.5700758E-3</v>
      </c>
      <c r="AD3016" s="191">
        <v>6.7261912000000004E-3</v>
      </c>
      <c r="AE3016" s="76">
        <v>4.6733647000000001E-7</v>
      </c>
      <c r="AF3016" s="76">
        <v>1.3001207999999999E-9</v>
      </c>
      <c r="AG3016" s="20">
        <v>3.5407301000000002E-2</v>
      </c>
    </row>
    <row r="3017" spans="2:33" s="149" customFormat="1" x14ac:dyDescent="0.15">
      <c r="B3017" s="157" t="s">
        <v>7036</v>
      </c>
      <c r="C3017" s="146"/>
      <c r="D3017" s="118" t="s">
        <v>26</v>
      </c>
      <c r="E3017" s="201" t="s">
        <v>7037</v>
      </c>
      <c r="F3017" s="276">
        <f t="shared" si="476"/>
        <v>5.3547683328000001E-2</v>
      </c>
      <c r="G3017" s="276">
        <f t="shared" si="477"/>
        <v>2.286385045E-3</v>
      </c>
      <c r="H3017" s="276">
        <f t="shared" si="478"/>
        <v>3.1333828405E-2</v>
      </c>
      <c r="I3017" s="276">
        <f t="shared" si="479"/>
        <v>1.7055287799999999E-4</v>
      </c>
      <c r="J3017" s="276">
        <v>1.9756916999999999E-2</v>
      </c>
      <c r="K3017" s="276">
        <v>3.0913678999999999E-2</v>
      </c>
      <c r="L3017" s="276">
        <v>3.7560570000000001E-4</v>
      </c>
      <c r="M3017" s="276">
        <v>9.1352345000000006E-5</v>
      </c>
      <c r="N3017" s="276">
        <v>1.8351867E-3</v>
      </c>
      <c r="O3017" s="276">
        <v>3.5984599999999998E-4</v>
      </c>
      <c r="P3017" s="276">
        <v>4.4543704999999999E-5</v>
      </c>
      <c r="Q3017" s="276">
        <v>6.1152908000000004E-5</v>
      </c>
      <c r="R3017" s="276">
        <v>0</v>
      </c>
      <c r="S3017" s="276">
        <v>0</v>
      </c>
      <c r="T3017" s="276">
        <v>0</v>
      </c>
      <c r="U3017" s="276">
        <v>1.0939997E-4</v>
      </c>
      <c r="V3017" s="118"/>
      <c r="W3017" s="28">
        <f t="shared" si="480"/>
        <v>0.14634753333333331</v>
      </c>
      <c r="X3017" s="191">
        <v>2.6088355000000001</v>
      </c>
      <c r="Y3017" s="191">
        <v>2.5818278000000001</v>
      </c>
      <c r="Z3017" s="191">
        <v>1.8055671999999998E-2</v>
      </c>
      <c r="AA3017" s="191">
        <v>1.4622368999999999E-5</v>
      </c>
      <c r="AB3017" s="191">
        <v>3.0323275999999998E-3</v>
      </c>
      <c r="AC3017" s="191">
        <v>1.1179250000000001E-3</v>
      </c>
      <c r="AD3017" s="191">
        <v>4.7871894999999996E-3</v>
      </c>
      <c r="AE3017" s="76">
        <v>7.0422272000000001E-7</v>
      </c>
      <c r="AF3017" s="76">
        <v>1.3581656999999999E-9</v>
      </c>
      <c r="AG3017" s="20">
        <v>2.5219522000000001E-2</v>
      </c>
    </row>
    <row r="3018" spans="2:33" s="149" customFormat="1" x14ac:dyDescent="0.15">
      <c r="B3018" s="157" t="s">
        <v>7038</v>
      </c>
      <c r="C3018" s="146"/>
      <c r="D3018" s="118" t="s">
        <v>26</v>
      </c>
      <c r="E3018" s="201" t="s">
        <v>7039</v>
      </c>
      <c r="F3018" s="276">
        <f t="shared" si="476"/>
        <v>3.5691622655999997E-2</v>
      </c>
      <c r="G3018" s="276">
        <f t="shared" si="477"/>
        <v>2.4990566900000002E-3</v>
      </c>
      <c r="H3018" s="276">
        <f t="shared" si="478"/>
        <v>9.2883889679999995E-3</v>
      </c>
      <c r="I3018" s="276">
        <f t="shared" si="479"/>
        <v>2.8990699800000001E-4</v>
      </c>
      <c r="J3018" s="276">
        <v>2.361427E-2</v>
      </c>
      <c r="K3018" s="276">
        <v>8.8776327000000006E-3</v>
      </c>
      <c r="L3018" s="276">
        <v>3.5169161000000001E-4</v>
      </c>
      <c r="M3018" s="276">
        <v>1.3576659E-4</v>
      </c>
      <c r="N3018" s="276">
        <v>1.9889670999999999E-3</v>
      </c>
      <c r="O3018" s="276">
        <v>3.7432299999999997E-4</v>
      </c>
      <c r="P3018" s="276">
        <v>5.9064658000000002E-5</v>
      </c>
      <c r="Q3018" s="276">
        <v>8.8393297999999994E-5</v>
      </c>
      <c r="R3018" s="276">
        <v>0</v>
      </c>
      <c r="S3018" s="276">
        <v>0</v>
      </c>
      <c r="T3018" s="276">
        <v>0</v>
      </c>
      <c r="U3018" s="276">
        <v>2.015137E-4</v>
      </c>
      <c r="V3018" s="118"/>
      <c r="W3018" s="28">
        <f t="shared" si="480"/>
        <v>0.1749205185185185</v>
      </c>
      <c r="X3018" s="191">
        <v>3.7495270999999999</v>
      </c>
      <c r="Y3018" s="191">
        <v>3.7204472000000002</v>
      </c>
      <c r="Z3018" s="191">
        <v>1.7147751999999999E-2</v>
      </c>
      <c r="AA3018" s="191">
        <v>2.4002893000000001E-5</v>
      </c>
      <c r="AB3018" s="191">
        <v>3.6855614000000001E-3</v>
      </c>
      <c r="AC3018" s="191">
        <v>1.0400059E-3</v>
      </c>
      <c r="AD3018" s="191">
        <v>7.1826034000000002E-3</v>
      </c>
      <c r="AE3018" s="76">
        <v>3.7619078000000001E-7</v>
      </c>
      <c r="AF3018" s="76">
        <v>1.008541E-9</v>
      </c>
      <c r="AG3018" s="20">
        <v>3.6293737E-2</v>
      </c>
    </row>
    <row r="3019" spans="2:33" s="149" customFormat="1" x14ac:dyDescent="0.15">
      <c r="B3019" s="157" t="s">
        <v>7040</v>
      </c>
      <c r="C3019" s="146"/>
      <c r="D3019" s="118" t="s">
        <v>26</v>
      </c>
      <c r="E3019" s="201" t="s">
        <v>7041</v>
      </c>
      <c r="F3019" s="276">
        <f t="shared" si="476"/>
        <v>9.5694013939000011E-2</v>
      </c>
      <c r="G3019" s="276">
        <f t="shared" si="477"/>
        <v>5.9871207599999999E-3</v>
      </c>
      <c r="H3019" s="276">
        <f t="shared" si="478"/>
        <v>4.8657953709000001E-2</v>
      </c>
      <c r="I3019" s="276">
        <f t="shared" si="479"/>
        <v>3.8443147000000004E-4</v>
      </c>
      <c r="J3019" s="276">
        <v>4.0664508000000002E-2</v>
      </c>
      <c r="K3019" s="276">
        <v>4.7977335000000003E-2</v>
      </c>
      <c r="L3019" s="276">
        <v>5.8912313000000001E-4</v>
      </c>
      <c r="M3019" s="276">
        <v>2.0170044999999999E-4</v>
      </c>
      <c r="N3019" s="276">
        <v>5.0798214000000001E-3</v>
      </c>
      <c r="O3019" s="276">
        <v>7.0559891000000004E-4</v>
      </c>
      <c r="P3019" s="276">
        <v>9.1495578999999994E-5</v>
      </c>
      <c r="Q3019" s="276">
        <v>1.2564297999999999E-4</v>
      </c>
      <c r="R3019" s="276">
        <v>0</v>
      </c>
      <c r="S3019" s="276">
        <v>0</v>
      </c>
      <c r="T3019" s="276">
        <v>0</v>
      </c>
      <c r="U3019" s="276">
        <v>2.5878849000000002E-4</v>
      </c>
      <c r="V3019" s="118"/>
      <c r="W3019" s="28">
        <f t="shared" si="480"/>
        <v>0.30121857777777777</v>
      </c>
      <c r="X3019" s="191">
        <v>5.3399014999999999</v>
      </c>
      <c r="Y3019" s="191">
        <v>5.2845936</v>
      </c>
      <c r="Z3019" s="191">
        <v>3.6968389999999997E-2</v>
      </c>
      <c r="AA3019" s="191">
        <v>2.9971357000000001E-5</v>
      </c>
      <c r="AB3019" s="191">
        <v>6.2148137999999999E-3</v>
      </c>
      <c r="AC3019" s="191">
        <v>2.2889476000000001E-3</v>
      </c>
      <c r="AD3019" s="191">
        <v>9.8058312000000002E-3</v>
      </c>
      <c r="AE3019" s="76">
        <v>1.2381278000000001E-6</v>
      </c>
      <c r="AF3019" s="76">
        <v>2.4679267E-9</v>
      </c>
      <c r="AG3019" s="20">
        <v>5.1618825E-2</v>
      </c>
    </row>
    <row r="3020" spans="2:33" s="149" customFormat="1" x14ac:dyDescent="0.15">
      <c r="B3020" s="157" t="s">
        <v>7042</v>
      </c>
      <c r="C3020" s="146"/>
      <c r="D3020" s="118" t="s">
        <v>26</v>
      </c>
      <c r="E3020" s="201" t="s">
        <v>7043</v>
      </c>
      <c r="F3020" s="276">
        <f t="shared" si="476"/>
        <v>2.9926816255000002E-2</v>
      </c>
      <c r="G3020" s="276">
        <f t="shared" si="477"/>
        <v>1.2614773499999999E-3</v>
      </c>
      <c r="H3020" s="276">
        <f t="shared" si="478"/>
        <v>5.1882435060000001E-3</v>
      </c>
      <c r="I3020" s="276">
        <f t="shared" si="479"/>
        <v>2.1614839900000002E-4</v>
      </c>
      <c r="J3020" s="276">
        <v>2.3260947000000001E-2</v>
      </c>
      <c r="K3020" s="276">
        <v>4.9046628999999996E-3</v>
      </c>
      <c r="L3020" s="276">
        <v>2.3586190999999999E-4</v>
      </c>
      <c r="M3020" s="276">
        <v>1.7382539E-4</v>
      </c>
      <c r="N3020" s="276">
        <v>8.4977014999999996E-4</v>
      </c>
      <c r="O3020" s="276">
        <v>2.3788181E-4</v>
      </c>
      <c r="P3020" s="276">
        <v>4.7718695999999997E-5</v>
      </c>
      <c r="Q3020" s="276">
        <v>1.4013006000000001E-4</v>
      </c>
      <c r="R3020" s="276">
        <v>0</v>
      </c>
      <c r="S3020" s="276">
        <v>0</v>
      </c>
      <c r="T3020" s="276">
        <v>0</v>
      </c>
      <c r="U3020" s="276">
        <v>7.6018339000000004E-5</v>
      </c>
      <c r="V3020" s="118"/>
      <c r="W3020" s="28">
        <f t="shared" si="480"/>
        <v>0.17230331111111111</v>
      </c>
      <c r="X3020" s="191">
        <v>3.0635243999999999</v>
      </c>
      <c r="Y3020" s="191">
        <v>3.0274991999999998</v>
      </c>
      <c r="Z3020" s="191">
        <v>2.2487648999999998E-2</v>
      </c>
      <c r="AA3020" s="191">
        <v>2.2037339999999999E-5</v>
      </c>
      <c r="AB3020" s="191">
        <v>5.1022269000000004E-3</v>
      </c>
      <c r="AC3020" s="191">
        <v>1.4346364999999999E-3</v>
      </c>
      <c r="AD3020" s="191">
        <v>6.9787052999999996E-3</v>
      </c>
      <c r="AE3020" s="76">
        <v>2.6699097000000001E-7</v>
      </c>
      <c r="AF3020" s="76">
        <v>7.1664822000000003E-10</v>
      </c>
      <c r="AG3020" s="20">
        <v>2.9349633E-2</v>
      </c>
    </row>
    <row r="3021" spans="2:33" s="149" customFormat="1" x14ac:dyDescent="0.15">
      <c r="B3021" s="157" t="s">
        <v>7044</v>
      </c>
      <c r="C3021" s="146"/>
      <c r="D3021" s="118" t="s">
        <v>26</v>
      </c>
      <c r="E3021" s="201" t="s">
        <v>7045</v>
      </c>
      <c r="F3021" s="276">
        <f t="shared" si="476"/>
        <v>4.8169481471000003E-2</v>
      </c>
      <c r="G3021" s="276">
        <f t="shared" si="477"/>
        <v>2.0216033599999997E-3</v>
      </c>
      <c r="H3021" s="276">
        <f t="shared" si="478"/>
        <v>1.8755587638999999E-2</v>
      </c>
      <c r="I3021" s="276">
        <f t="shared" si="479"/>
        <v>2.14869472E-4</v>
      </c>
      <c r="J3021" s="276">
        <v>2.7177421E-2</v>
      </c>
      <c r="K3021" s="276">
        <v>1.8193444999999999E-2</v>
      </c>
      <c r="L3021" s="276">
        <v>5.1390403000000002E-4</v>
      </c>
      <c r="M3021" s="276">
        <v>1.2135636999999999E-4</v>
      </c>
      <c r="N3021" s="276">
        <v>1.5850402999999999E-3</v>
      </c>
      <c r="O3021" s="276">
        <v>3.1520669000000001E-4</v>
      </c>
      <c r="P3021" s="276">
        <v>4.8238609000000001E-5</v>
      </c>
      <c r="Q3021" s="276">
        <v>6.8424761999999999E-5</v>
      </c>
      <c r="R3021" s="276">
        <v>0</v>
      </c>
      <c r="S3021" s="276">
        <v>0</v>
      </c>
      <c r="T3021" s="276">
        <v>0</v>
      </c>
      <c r="U3021" s="276">
        <v>1.4644471E-4</v>
      </c>
      <c r="V3021" s="118"/>
      <c r="W3021" s="28">
        <f t="shared" si="480"/>
        <v>0.20131422962962961</v>
      </c>
      <c r="X3021" s="191">
        <v>3.1468539999999998</v>
      </c>
      <c r="Y3021" s="191">
        <v>3.1160975999999998</v>
      </c>
      <c r="Z3021" s="191">
        <v>2.1348671E-2</v>
      </c>
      <c r="AA3021" s="191">
        <v>1.2921996999999999E-5</v>
      </c>
      <c r="AB3021" s="191">
        <v>2.4970247999999999E-3</v>
      </c>
      <c r="AC3021" s="191">
        <v>5.9595606E-4</v>
      </c>
      <c r="AD3021" s="191">
        <v>6.3018987E-3</v>
      </c>
      <c r="AE3021" s="76">
        <v>5.3661508000000004E-7</v>
      </c>
      <c r="AF3021" s="76">
        <v>1.3400336000000001E-9</v>
      </c>
      <c r="AG3021" s="20">
        <v>3.0569599999999999E-2</v>
      </c>
    </row>
    <row r="3022" spans="2:33" s="149" customFormat="1" x14ac:dyDescent="0.15">
      <c r="B3022" s="157" t="s">
        <v>7046</v>
      </c>
      <c r="C3022" s="146"/>
      <c r="D3022" s="118" t="s">
        <v>26</v>
      </c>
      <c r="E3022" s="201" t="s">
        <v>7047</v>
      </c>
      <c r="F3022" s="276">
        <f t="shared" si="476"/>
        <v>5.1786805044000003E-2</v>
      </c>
      <c r="G3022" s="276">
        <f t="shared" si="477"/>
        <v>3.50190925E-3</v>
      </c>
      <c r="H3022" s="276">
        <f t="shared" si="478"/>
        <v>1.9339719493E-2</v>
      </c>
      <c r="I3022" s="276">
        <f t="shared" si="479"/>
        <v>2.6460630100000001E-4</v>
      </c>
      <c r="J3022" s="276">
        <v>2.8680569999999999E-2</v>
      </c>
      <c r="K3022" s="276">
        <v>1.888534E-2</v>
      </c>
      <c r="L3022" s="276">
        <v>3.8953896E-4</v>
      </c>
      <c r="M3022" s="276">
        <v>1.2947398E-4</v>
      </c>
      <c r="N3022" s="276">
        <v>2.8312612999999999E-3</v>
      </c>
      <c r="O3022" s="276">
        <v>5.4117396999999996E-4</v>
      </c>
      <c r="P3022" s="276">
        <v>6.4840532999999994E-5</v>
      </c>
      <c r="Q3022" s="276">
        <v>8.6480751000000007E-5</v>
      </c>
      <c r="R3022" s="276">
        <v>0</v>
      </c>
      <c r="S3022" s="276">
        <v>0</v>
      </c>
      <c r="T3022" s="276">
        <v>0</v>
      </c>
      <c r="U3022" s="276">
        <v>1.7812555E-4</v>
      </c>
      <c r="V3022" s="118"/>
      <c r="W3022" s="28">
        <f t="shared" si="480"/>
        <v>0.21244866666666665</v>
      </c>
      <c r="X3022" s="191">
        <v>3.6754828000000002</v>
      </c>
      <c r="Y3022" s="191">
        <v>3.6374140000000001</v>
      </c>
      <c r="Z3022" s="191">
        <v>2.5445540999999999E-2</v>
      </c>
      <c r="AA3022" s="191">
        <v>2.0629452000000002E-5</v>
      </c>
      <c r="AB3022" s="191">
        <v>4.2776912999999998E-3</v>
      </c>
      <c r="AC3022" s="191">
        <v>1.5754957999999999E-3</v>
      </c>
      <c r="AD3022" s="191">
        <v>6.7494089999999996E-3</v>
      </c>
      <c r="AE3022" s="76">
        <v>6.0433052999999998E-7</v>
      </c>
      <c r="AF3022" s="76">
        <v>1.4265068999999999E-9</v>
      </c>
      <c r="AG3022" s="20">
        <v>3.5529512999999999E-2</v>
      </c>
    </row>
    <row r="3023" spans="2:33" s="149" customFormat="1" x14ac:dyDescent="0.15">
      <c r="B3023" s="157" t="s">
        <v>7048</v>
      </c>
      <c r="C3023" s="146"/>
      <c r="D3023" s="118" t="s">
        <v>26</v>
      </c>
      <c r="E3023" s="201" t="s">
        <v>7049</v>
      </c>
      <c r="F3023" s="276">
        <f t="shared" si="476"/>
        <v>6.7112109922000007E-2</v>
      </c>
      <c r="G3023" s="276">
        <f t="shared" si="477"/>
        <v>3.1709002600000002E-3</v>
      </c>
      <c r="H3023" s="276">
        <f t="shared" si="478"/>
        <v>2.6212559012000002E-2</v>
      </c>
      <c r="I3023" s="276">
        <f t="shared" si="479"/>
        <v>3.6784565E-4</v>
      </c>
      <c r="J3023" s="276">
        <v>3.7360804999999997E-2</v>
      </c>
      <c r="K3023" s="276">
        <v>2.5423652000000001E-2</v>
      </c>
      <c r="L3023" s="276">
        <v>7.1396340999999996E-4</v>
      </c>
      <c r="M3023" s="276">
        <v>1.7226607000000001E-4</v>
      </c>
      <c r="N3023" s="276">
        <v>2.5236782000000002E-3</v>
      </c>
      <c r="O3023" s="276">
        <v>4.7495599E-4</v>
      </c>
      <c r="P3023" s="276">
        <v>7.4943601999999997E-5</v>
      </c>
      <c r="Q3023" s="276">
        <v>1.1215697E-4</v>
      </c>
      <c r="R3023" s="276">
        <v>0</v>
      </c>
      <c r="S3023" s="276">
        <v>0</v>
      </c>
      <c r="T3023" s="276">
        <v>0</v>
      </c>
      <c r="U3023" s="276">
        <v>2.5568868E-4</v>
      </c>
      <c r="V3023" s="118"/>
      <c r="W3023" s="28">
        <f t="shared" si="480"/>
        <v>0.27674670370370369</v>
      </c>
      <c r="X3023" s="191">
        <v>4.7575497000000002</v>
      </c>
      <c r="Y3023" s="191">
        <v>4.7206519</v>
      </c>
      <c r="Z3023" s="191">
        <v>2.1757754000000001E-2</v>
      </c>
      <c r="AA3023" s="191">
        <v>3.0455833000000001E-5</v>
      </c>
      <c r="AB3023" s="191">
        <v>4.6763873999999999E-3</v>
      </c>
      <c r="AC3023" s="191">
        <v>1.3196013E-3</v>
      </c>
      <c r="AD3023" s="191">
        <v>9.1135739999999993E-3</v>
      </c>
      <c r="AE3023" s="76">
        <v>7.5792054999999998E-7</v>
      </c>
      <c r="AF3023" s="76">
        <v>1.8917929999999999E-9</v>
      </c>
      <c r="AG3023" s="20">
        <v>4.6050941999999997E-2</v>
      </c>
    </row>
    <row r="3024" spans="2:33" s="149" customFormat="1" x14ac:dyDescent="0.15">
      <c r="B3024" s="157" t="s">
        <v>7050</v>
      </c>
      <c r="C3024" s="146"/>
      <c r="D3024" s="118" t="s">
        <v>26</v>
      </c>
      <c r="E3024" s="201" t="s">
        <v>7051</v>
      </c>
      <c r="F3024" s="276">
        <f t="shared" si="476"/>
        <v>3.9088693627000001E-2</v>
      </c>
      <c r="G3024" s="276">
        <f t="shared" si="477"/>
        <v>1.8464372099999998E-3</v>
      </c>
      <c r="H3024" s="276">
        <f t="shared" si="478"/>
        <v>9.8972301029999991E-3</v>
      </c>
      <c r="I3024" s="276">
        <f t="shared" si="479"/>
        <v>2.55034314E-4</v>
      </c>
      <c r="J3024" s="276">
        <v>2.7089992E-2</v>
      </c>
      <c r="K3024" s="276">
        <v>9.434708E-3</v>
      </c>
      <c r="L3024" s="276">
        <v>4.0787581E-4</v>
      </c>
      <c r="M3024" s="276">
        <v>1.0574133E-4</v>
      </c>
      <c r="N3024" s="276">
        <v>1.4528760000000001E-3</v>
      </c>
      <c r="O3024" s="276">
        <v>2.8781987999999998E-4</v>
      </c>
      <c r="P3024" s="276">
        <v>5.4646293E-5</v>
      </c>
      <c r="Q3024" s="276">
        <v>8.3352364000000007E-5</v>
      </c>
      <c r="R3024" s="276">
        <v>0</v>
      </c>
      <c r="S3024" s="276">
        <v>0</v>
      </c>
      <c r="T3024" s="276">
        <v>0</v>
      </c>
      <c r="U3024" s="276">
        <v>1.7168195E-4</v>
      </c>
      <c r="V3024" s="118"/>
      <c r="W3024" s="28">
        <f t="shared" si="480"/>
        <v>0.20066660740740738</v>
      </c>
      <c r="X3024" s="191">
        <v>3.5425246000000001</v>
      </c>
      <c r="Y3024" s="191">
        <v>3.5058329000000001</v>
      </c>
      <c r="Z3024" s="191">
        <v>2.4525067000000001E-2</v>
      </c>
      <c r="AA3024" s="191">
        <v>1.9883193000000001E-5</v>
      </c>
      <c r="AB3024" s="191">
        <v>4.1229476999999999E-3</v>
      </c>
      <c r="AC3024" s="191">
        <v>1.5185025000000001E-3</v>
      </c>
      <c r="AD3024" s="191">
        <v>6.5052534999999996E-3</v>
      </c>
      <c r="AE3024" s="76">
        <v>4.0539038000000001E-7</v>
      </c>
      <c r="AF3024" s="76">
        <v>1.1655221E-9</v>
      </c>
      <c r="AG3024" s="20">
        <v>3.4244256000000001E-2</v>
      </c>
    </row>
    <row r="3025" spans="2:33" s="149" customFormat="1" x14ac:dyDescent="0.15">
      <c r="B3025" s="157" t="s">
        <v>7052</v>
      </c>
      <c r="C3025" s="146"/>
      <c r="D3025" s="118" t="s">
        <v>26</v>
      </c>
      <c r="E3025" s="201" t="s">
        <v>7053</v>
      </c>
      <c r="F3025" s="276">
        <f t="shared" si="476"/>
        <v>5.4306148735999996E-2</v>
      </c>
      <c r="G3025" s="276">
        <f t="shared" si="477"/>
        <v>2.1835182199999997E-3</v>
      </c>
      <c r="H3025" s="276">
        <f t="shared" si="478"/>
        <v>2.1924597089000002E-2</v>
      </c>
      <c r="I3025" s="276">
        <f t="shared" si="479"/>
        <v>2.5330242699999998E-4</v>
      </c>
      <c r="J3025" s="276">
        <v>2.9944730999999999E-2</v>
      </c>
      <c r="K3025" s="276">
        <v>2.1470188000000001E-2</v>
      </c>
      <c r="L3025" s="276">
        <v>4.0280212000000002E-4</v>
      </c>
      <c r="M3025" s="276">
        <v>1.1862426E-4</v>
      </c>
      <c r="N3025" s="276">
        <v>1.7378341E-3</v>
      </c>
      <c r="O3025" s="276">
        <v>3.2705986000000002E-4</v>
      </c>
      <c r="P3025" s="276">
        <v>5.1606968999999998E-5</v>
      </c>
      <c r="Q3025" s="276">
        <v>7.7232487000000001E-5</v>
      </c>
      <c r="R3025" s="276">
        <v>0</v>
      </c>
      <c r="S3025" s="276">
        <v>0</v>
      </c>
      <c r="T3025" s="276">
        <v>0</v>
      </c>
      <c r="U3025" s="276">
        <v>1.7606994000000001E-4</v>
      </c>
      <c r="V3025" s="118"/>
      <c r="W3025" s="28">
        <f t="shared" si="480"/>
        <v>0.22181282222222221</v>
      </c>
      <c r="X3025" s="191">
        <v>3.2760995999999998</v>
      </c>
      <c r="Y3025" s="191">
        <v>3.2506914</v>
      </c>
      <c r="Z3025" s="191">
        <v>1.4982624E-2</v>
      </c>
      <c r="AA3025" s="191">
        <v>2.0972215999999999E-5</v>
      </c>
      <c r="AB3025" s="191">
        <v>3.2202102999999999E-3</v>
      </c>
      <c r="AC3025" s="191">
        <v>9.0869162000000001E-4</v>
      </c>
      <c r="AD3025" s="191">
        <v>6.2757037000000003E-3</v>
      </c>
      <c r="AE3025" s="76">
        <v>6.2512716000000001E-7</v>
      </c>
      <c r="AF3025" s="76">
        <v>1.3984894E-9</v>
      </c>
      <c r="AG3025" s="20">
        <v>3.1711171000000003E-2</v>
      </c>
    </row>
    <row r="3026" spans="2:33" s="149" customFormat="1" x14ac:dyDescent="0.15">
      <c r="B3026" s="157" t="s">
        <v>7054</v>
      </c>
      <c r="C3026" s="146"/>
      <c r="D3026" s="118" t="s">
        <v>26</v>
      </c>
      <c r="E3026" s="201" t="s">
        <v>7055</v>
      </c>
      <c r="F3026" s="276">
        <f t="shared" si="476"/>
        <v>0.10177038251000001</v>
      </c>
      <c r="G3026" s="276">
        <f t="shared" si="477"/>
        <v>2.5871362020000004E-2</v>
      </c>
      <c r="H3026" s="276">
        <f t="shared" si="478"/>
        <v>3.0367255789999999E-2</v>
      </c>
      <c r="I3026" s="276">
        <f t="shared" si="479"/>
        <v>4.1749569999999995E-4</v>
      </c>
      <c r="J3026" s="276">
        <v>4.5114268999999999E-2</v>
      </c>
      <c r="K3026" s="276">
        <v>2.8931525E-2</v>
      </c>
      <c r="L3026" s="276">
        <v>1.2757591E-3</v>
      </c>
      <c r="M3026" s="276">
        <v>2.4634172000000001E-4</v>
      </c>
      <c r="N3026" s="276">
        <v>2.2960409000000001E-2</v>
      </c>
      <c r="O3026" s="276">
        <v>2.6646113E-3</v>
      </c>
      <c r="P3026" s="276">
        <v>1.5997169E-4</v>
      </c>
      <c r="Q3026" s="276">
        <v>1.3655756E-4</v>
      </c>
      <c r="R3026" s="276">
        <v>0</v>
      </c>
      <c r="S3026" s="276">
        <v>0</v>
      </c>
      <c r="T3026" s="276">
        <v>0</v>
      </c>
      <c r="U3026" s="276">
        <v>2.8093813999999998E-4</v>
      </c>
      <c r="V3026" s="118"/>
      <c r="W3026" s="28">
        <f t="shared" si="480"/>
        <v>0.33417977037037033</v>
      </c>
      <c r="X3026" s="191">
        <v>5.8059263999999997</v>
      </c>
      <c r="Y3026" s="191">
        <v>5.7458020000000003</v>
      </c>
      <c r="Z3026" s="191">
        <v>4.0191515999999997E-2</v>
      </c>
      <c r="AA3026" s="191">
        <v>3.2505931000000001E-5</v>
      </c>
      <c r="AB3026" s="191">
        <v>6.7516080000000001E-3</v>
      </c>
      <c r="AC3026" s="191">
        <v>2.4884143000000001E-3</v>
      </c>
      <c r="AD3026" s="191">
        <v>1.0660363000000001E-2</v>
      </c>
      <c r="AE3026" s="76">
        <v>1.1295534000000001E-6</v>
      </c>
      <c r="AF3026" s="76">
        <v>2.5663727000000001E-9</v>
      </c>
      <c r="AG3026" s="20">
        <v>5.6125494999999997E-2</v>
      </c>
    </row>
    <row r="3027" spans="2:33" s="149" customFormat="1" x14ac:dyDescent="0.15">
      <c r="B3027" s="157" t="s">
        <v>7056</v>
      </c>
      <c r="C3027" s="146"/>
      <c r="D3027" s="118" t="s">
        <v>26</v>
      </c>
      <c r="E3027" s="201" t="s">
        <v>7057</v>
      </c>
      <c r="F3027" s="276">
        <f t="shared" si="476"/>
        <v>4.1136641417999997E-2</v>
      </c>
      <c r="G3027" s="276">
        <f t="shared" si="477"/>
        <v>3.2186913999999998E-3</v>
      </c>
      <c r="H3027" s="276">
        <f t="shared" si="478"/>
        <v>1.2909116328000002E-2</v>
      </c>
      <c r="I3027" s="276">
        <f t="shared" si="479"/>
        <v>3.7338968999999997E-4</v>
      </c>
      <c r="J3027" s="276">
        <v>2.4635443999999999E-2</v>
      </c>
      <c r="K3027" s="276">
        <v>1.1704284000000001E-2</v>
      </c>
      <c r="L3027" s="276">
        <v>1.1287592000000001E-3</v>
      </c>
      <c r="M3027" s="276">
        <v>1.7486246E-4</v>
      </c>
      <c r="N3027" s="276">
        <v>2.5617144999999998E-3</v>
      </c>
      <c r="O3027" s="276">
        <v>4.8211443999999999E-4</v>
      </c>
      <c r="P3027" s="276">
        <v>7.6073128000000005E-5</v>
      </c>
      <c r="Q3027" s="276">
        <v>1.1384738E-4</v>
      </c>
      <c r="R3027" s="276">
        <v>0</v>
      </c>
      <c r="S3027" s="276">
        <v>0</v>
      </c>
      <c r="T3027" s="276">
        <v>0</v>
      </c>
      <c r="U3027" s="276">
        <v>2.5954230999999998E-4</v>
      </c>
      <c r="V3027" s="118"/>
      <c r="W3027" s="28">
        <f t="shared" si="480"/>
        <v>0.18248477037037036</v>
      </c>
      <c r="X3027" s="191">
        <v>4.8292542000000003</v>
      </c>
      <c r="Y3027" s="191">
        <v>4.7918003000000002</v>
      </c>
      <c r="Z3027" s="191">
        <v>2.2085681999999999E-2</v>
      </c>
      <c r="AA3027" s="191">
        <v>3.0914853000000003E-5</v>
      </c>
      <c r="AB3027" s="191">
        <v>4.7468679E-3</v>
      </c>
      <c r="AC3027" s="191">
        <v>1.3394904E-3</v>
      </c>
      <c r="AD3027" s="191">
        <v>9.2509337000000001E-3</v>
      </c>
      <c r="AE3027" s="76">
        <v>3.5045656999999997E-7</v>
      </c>
      <c r="AF3027" s="76">
        <v>1.3163286999999999E-9</v>
      </c>
      <c r="AG3027" s="20">
        <v>4.6745009999999997E-2</v>
      </c>
    </row>
    <row r="3028" spans="2:33" s="149" customFormat="1" x14ac:dyDescent="0.15">
      <c r="B3028" s="157" t="s">
        <v>7058</v>
      </c>
      <c r="C3028" s="146"/>
      <c r="D3028" s="118" t="s">
        <v>26</v>
      </c>
      <c r="E3028" s="201" t="s">
        <v>7059</v>
      </c>
      <c r="F3028" s="276">
        <f t="shared" si="476"/>
        <v>6.1738630273E-2</v>
      </c>
      <c r="G3028" s="276">
        <f t="shared" si="477"/>
        <v>2.9170174799999999E-3</v>
      </c>
      <c r="H3028" s="276">
        <f t="shared" si="478"/>
        <v>2.4113795392999997E-2</v>
      </c>
      <c r="I3028" s="276">
        <f t="shared" si="479"/>
        <v>3.3839340000000001E-4</v>
      </c>
      <c r="J3028" s="276">
        <v>3.4369424000000003E-2</v>
      </c>
      <c r="K3028" s="276">
        <v>2.3388053999999998E-2</v>
      </c>
      <c r="L3028" s="276">
        <v>6.5679827999999996E-4</v>
      </c>
      <c r="M3028" s="276">
        <v>1.5847326E-4</v>
      </c>
      <c r="N3028" s="276">
        <v>2.3216165E-3</v>
      </c>
      <c r="O3028" s="276">
        <v>4.3692771999999998E-4</v>
      </c>
      <c r="P3028" s="276">
        <v>6.8943113000000003E-5</v>
      </c>
      <c r="Q3028" s="276">
        <v>1.0317691E-4</v>
      </c>
      <c r="R3028" s="276">
        <v>0</v>
      </c>
      <c r="S3028" s="276">
        <v>0</v>
      </c>
      <c r="T3028" s="276">
        <v>0</v>
      </c>
      <c r="U3028" s="276">
        <v>2.3521649E-4</v>
      </c>
      <c r="V3028" s="118"/>
      <c r="W3028" s="28">
        <f t="shared" si="480"/>
        <v>0.25458832592592595</v>
      </c>
      <c r="X3028" s="191">
        <v>4.3766276</v>
      </c>
      <c r="Y3028" s="191">
        <v>4.3426840999999996</v>
      </c>
      <c r="Z3028" s="191">
        <v>2.0015682E-2</v>
      </c>
      <c r="AA3028" s="191">
        <v>2.8017332000000001E-5</v>
      </c>
      <c r="AB3028" s="191">
        <v>4.3019638999999997E-3</v>
      </c>
      <c r="AC3028" s="191">
        <v>1.2139449000000001E-3</v>
      </c>
      <c r="AD3028" s="191">
        <v>8.3838821999999997E-3</v>
      </c>
      <c r="AE3028" s="76">
        <v>6.9694877999999997E-7</v>
      </c>
      <c r="AF3028" s="76">
        <v>1.7385755E-9</v>
      </c>
      <c r="AG3028" s="20">
        <v>4.2363787E-2</v>
      </c>
    </row>
    <row r="3029" spans="2:33" s="149" customFormat="1" x14ac:dyDescent="0.15">
      <c r="B3029" s="157" t="s">
        <v>7060</v>
      </c>
      <c r="C3029" s="146"/>
      <c r="D3029" s="118" t="s">
        <v>26</v>
      </c>
      <c r="E3029" s="201" t="s">
        <v>7061</v>
      </c>
      <c r="F3029" s="276">
        <f t="shared" si="476"/>
        <v>4.5363008587E-2</v>
      </c>
      <c r="G3029" s="276">
        <f t="shared" si="477"/>
        <v>2.3042877900000002E-3</v>
      </c>
      <c r="H3029" s="276">
        <f t="shared" si="478"/>
        <v>1.0457424202999999E-2</v>
      </c>
      <c r="I3029" s="276">
        <f t="shared" si="479"/>
        <v>2.6731259400000003E-4</v>
      </c>
      <c r="J3029" s="276">
        <v>3.2333984000000003E-2</v>
      </c>
      <c r="K3029" s="276">
        <v>1.0179783E-2</v>
      </c>
      <c r="L3029" s="276">
        <v>2.2317984999999999E-4</v>
      </c>
      <c r="M3029" s="276">
        <v>1.2518539E-4</v>
      </c>
      <c r="N3029" s="276">
        <v>1.8339528000000001E-3</v>
      </c>
      <c r="O3029" s="276">
        <v>3.4514959999999999E-4</v>
      </c>
      <c r="P3029" s="276">
        <v>5.4461352999999998E-5</v>
      </c>
      <c r="Q3029" s="276">
        <v>8.1504213999999996E-5</v>
      </c>
      <c r="R3029" s="276">
        <v>0</v>
      </c>
      <c r="S3029" s="276">
        <v>0</v>
      </c>
      <c r="T3029" s="276">
        <v>0</v>
      </c>
      <c r="U3029" s="276">
        <v>1.8580838000000001E-4</v>
      </c>
      <c r="V3029" s="118"/>
      <c r="W3029" s="28">
        <f t="shared" si="480"/>
        <v>0.23951099259259259</v>
      </c>
      <c r="X3029" s="191">
        <v>3.4573011999999999</v>
      </c>
      <c r="Y3029" s="191">
        <v>3.4304876000000002</v>
      </c>
      <c r="Z3029" s="191">
        <v>1.5811312000000001E-2</v>
      </c>
      <c r="AA3029" s="191">
        <v>2.2132184000000001E-5</v>
      </c>
      <c r="AB3029" s="191">
        <v>3.3983202999999999E-3</v>
      </c>
      <c r="AC3029" s="191">
        <v>9.5895134000000004E-4</v>
      </c>
      <c r="AD3029" s="191">
        <v>6.6228153999999999E-3</v>
      </c>
      <c r="AE3029" s="76">
        <v>4.7932531999999996E-7</v>
      </c>
      <c r="AF3029" s="76">
        <v>1.2014007E-9</v>
      </c>
      <c r="AG3029" s="20">
        <v>3.3465121E-2</v>
      </c>
    </row>
    <row r="3030" spans="2:33" s="149" customFormat="1" x14ac:dyDescent="0.15">
      <c r="B3030" s="157" t="s">
        <v>7062</v>
      </c>
      <c r="C3030" s="146"/>
      <c r="D3030" s="118" t="s">
        <v>26</v>
      </c>
      <c r="E3030" s="201" t="s">
        <v>7063</v>
      </c>
      <c r="F3030" s="276">
        <f t="shared" si="476"/>
        <v>7.5028965417999999E-2</v>
      </c>
      <c r="G3030" s="276">
        <f t="shared" si="477"/>
        <v>3.5449561499999995E-3</v>
      </c>
      <c r="H3030" s="276">
        <f t="shared" si="478"/>
        <v>2.9304707868000001E-2</v>
      </c>
      <c r="I3030" s="276">
        <f t="shared" si="479"/>
        <v>4.112384E-4</v>
      </c>
      <c r="J3030" s="276">
        <v>4.1768063000000001E-2</v>
      </c>
      <c r="K3030" s="276">
        <v>2.8422737999999999E-2</v>
      </c>
      <c r="L3030" s="276">
        <v>7.9818556000000001E-4</v>
      </c>
      <c r="M3030" s="276">
        <v>1.9258740000000001E-4</v>
      </c>
      <c r="N3030" s="276">
        <v>2.8213845999999999E-3</v>
      </c>
      <c r="O3030" s="276">
        <v>5.3098415000000002E-4</v>
      </c>
      <c r="P3030" s="276">
        <v>8.3784307999999999E-5</v>
      </c>
      <c r="Q3030" s="276">
        <v>1.2538752999999999E-4</v>
      </c>
      <c r="R3030" s="276">
        <v>0</v>
      </c>
      <c r="S3030" s="276">
        <v>0</v>
      </c>
      <c r="T3030" s="276">
        <v>0</v>
      </c>
      <c r="U3030" s="276">
        <v>2.8585086999999998E-4</v>
      </c>
      <c r="V3030" s="118"/>
      <c r="W3030" s="28">
        <f t="shared" si="480"/>
        <v>0.30939305925925925</v>
      </c>
      <c r="X3030" s="191">
        <v>5.3187736000000001</v>
      </c>
      <c r="Y3030" s="191">
        <v>5.2775232000000001</v>
      </c>
      <c r="Z3030" s="191">
        <v>2.4324401999999998E-2</v>
      </c>
      <c r="AA3030" s="191">
        <v>3.4048543000000002E-5</v>
      </c>
      <c r="AB3030" s="191">
        <v>5.2280366999999999E-3</v>
      </c>
      <c r="AC3030" s="191">
        <v>1.4752681000000001E-3</v>
      </c>
      <c r="AD3030" s="191">
        <v>1.0188658E-2</v>
      </c>
      <c r="AE3030" s="76">
        <v>8.3946190000000004E-7</v>
      </c>
      <c r="AF3030" s="76">
        <v>2.0671188999999998E-9</v>
      </c>
      <c r="AG3030" s="20">
        <v>5.1483337999999997E-2</v>
      </c>
    </row>
    <row r="3031" spans="2:33" s="149" customFormat="1" x14ac:dyDescent="0.15">
      <c r="B3031" s="157" t="s">
        <v>7064</v>
      </c>
      <c r="C3031" s="146"/>
      <c r="D3031" s="118" t="s">
        <v>26</v>
      </c>
      <c r="E3031" s="201" t="s">
        <v>7065</v>
      </c>
      <c r="F3031" s="276">
        <f t="shared" si="476"/>
        <v>6.6499761914999997E-2</v>
      </c>
      <c r="G3031" s="276">
        <f t="shared" si="477"/>
        <v>2.9548870099999998E-3</v>
      </c>
      <c r="H3031" s="276">
        <f t="shared" si="478"/>
        <v>2.6062070974999997E-2</v>
      </c>
      <c r="I3031" s="276">
        <f t="shared" si="479"/>
        <v>3.4700693000000004E-4</v>
      </c>
      <c r="J3031" s="276">
        <v>3.7135796999999998E-2</v>
      </c>
      <c r="K3031" s="276">
        <v>2.5277457E-2</v>
      </c>
      <c r="L3031" s="276">
        <v>7.0981546000000004E-4</v>
      </c>
      <c r="M3031" s="276">
        <v>1.7101673999999999E-4</v>
      </c>
      <c r="N3031" s="276">
        <v>2.3101992999999999E-3</v>
      </c>
      <c r="O3031" s="276">
        <v>4.7367097000000001E-4</v>
      </c>
      <c r="P3031" s="276">
        <v>7.4798515E-5</v>
      </c>
      <c r="Q3031" s="276">
        <v>1.1169089E-4</v>
      </c>
      <c r="R3031" s="276">
        <v>0</v>
      </c>
      <c r="S3031" s="276">
        <v>0</v>
      </c>
      <c r="T3031" s="276">
        <v>0</v>
      </c>
      <c r="U3031" s="276">
        <v>2.3531604000000001E-4</v>
      </c>
      <c r="V3031" s="118"/>
      <c r="W3031" s="28">
        <f t="shared" si="480"/>
        <v>0.27507997777777776</v>
      </c>
      <c r="X3031" s="191">
        <v>4.7442438999999998</v>
      </c>
      <c r="Y3031" s="191">
        <v>4.6951011999999999</v>
      </c>
      <c r="Z3031" s="191">
        <v>3.2846071999999997E-2</v>
      </c>
      <c r="AA3031" s="191">
        <v>2.6645910999999999E-5</v>
      </c>
      <c r="AB3031" s="191">
        <v>5.5232861000000001E-3</v>
      </c>
      <c r="AC3031" s="191">
        <v>2.03374E-3</v>
      </c>
      <c r="AD3031" s="191">
        <v>8.7129406999999996E-3</v>
      </c>
      <c r="AE3031" s="76">
        <v>7.5079193000000003E-7</v>
      </c>
      <c r="AF3031" s="76">
        <v>1.8842747E-9</v>
      </c>
      <c r="AG3031" s="20">
        <v>4.5860366999999999E-2</v>
      </c>
    </row>
    <row r="3032" spans="2:33" s="149" customFormat="1" x14ac:dyDescent="0.15">
      <c r="B3032" s="157" t="s">
        <v>7066</v>
      </c>
      <c r="C3032" s="146"/>
      <c r="D3032" s="118" t="s">
        <v>26</v>
      </c>
      <c r="E3032" s="201" t="s">
        <v>7067</v>
      </c>
      <c r="F3032" s="276">
        <f t="shared" si="476"/>
        <v>4.1120449276000004E-2</v>
      </c>
      <c r="G3032" s="276">
        <f t="shared" si="477"/>
        <v>3.2290314699999997E-3</v>
      </c>
      <c r="H3032" s="276">
        <f t="shared" si="478"/>
        <v>1.3181139036E-2</v>
      </c>
      <c r="I3032" s="276">
        <f t="shared" si="479"/>
        <v>3.7722377E-4</v>
      </c>
      <c r="J3032" s="276">
        <v>2.4333054999999999E-2</v>
      </c>
      <c r="K3032" s="276">
        <v>1.2784337E-2</v>
      </c>
      <c r="L3032" s="276">
        <v>3.1753112999999999E-4</v>
      </c>
      <c r="M3032" s="276">
        <v>1.8232518000000001E-4</v>
      </c>
      <c r="N3032" s="276">
        <v>2.5472263999999998E-3</v>
      </c>
      <c r="O3032" s="276">
        <v>4.9947988999999996E-4</v>
      </c>
      <c r="P3032" s="276">
        <v>7.9270906000000003E-5</v>
      </c>
      <c r="Q3032" s="276">
        <v>1.1960027E-4</v>
      </c>
      <c r="R3032" s="276">
        <v>0</v>
      </c>
      <c r="S3032" s="276">
        <v>0</v>
      </c>
      <c r="T3032" s="276">
        <v>0</v>
      </c>
      <c r="U3032" s="276">
        <v>2.5762350000000002E-4</v>
      </c>
      <c r="V3032" s="118"/>
      <c r="W3032" s="28">
        <f t="shared" si="480"/>
        <v>0.18024485185185182</v>
      </c>
      <c r="X3032" s="191">
        <v>5.0780854</v>
      </c>
      <c r="Y3032" s="191">
        <v>5.0387142000000003</v>
      </c>
      <c r="Z3032" s="191">
        <v>2.3219867000000002E-2</v>
      </c>
      <c r="AA3032" s="191">
        <v>3.2502663000000002E-5</v>
      </c>
      <c r="AB3032" s="191">
        <v>4.9857568000000003E-3</v>
      </c>
      <c r="AC3032" s="191">
        <v>1.4081872E-3</v>
      </c>
      <c r="AD3032" s="191">
        <v>9.7248857999999994E-3</v>
      </c>
      <c r="AE3032" s="76">
        <v>4.8157728000000003E-7</v>
      </c>
      <c r="AF3032" s="76">
        <v>1.1679908000000001E-9</v>
      </c>
      <c r="AG3032" s="20">
        <v>4.9155180999999999E-2</v>
      </c>
    </row>
    <row r="3033" spans="2:33" s="149" customFormat="1" x14ac:dyDescent="0.15">
      <c r="B3033" s="157" t="s">
        <v>7068</v>
      </c>
      <c r="C3033" s="146"/>
      <c r="D3033" s="118" t="s">
        <v>26</v>
      </c>
      <c r="E3033" s="201" t="s">
        <v>7069</v>
      </c>
      <c r="F3033" s="276">
        <f t="shared" si="476"/>
        <v>5.7457829724000004E-3</v>
      </c>
      <c r="G3033" s="276">
        <f t="shared" si="477"/>
        <v>3.3917747400000003E-4</v>
      </c>
      <c r="H3033" s="276">
        <f t="shared" si="478"/>
        <v>1.5272387684000001E-3</v>
      </c>
      <c r="I3033" s="276">
        <f t="shared" si="479"/>
        <v>3.9346829999999996E-5</v>
      </c>
      <c r="J3033" s="276">
        <v>3.8400198999999999E-3</v>
      </c>
      <c r="K3033" s="276">
        <v>1.3828435999999999E-3</v>
      </c>
      <c r="L3033" s="276">
        <v>1.3637877999999999E-4</v>
      </c>
      <c r="M3033" s="276">
        <v>1.8426549000000001E-5</v>
      </c>
      <c r="N3033" s="276">
        <v>2.6994695000000002E-4</v>
      </c>
      <c r="O3033" s="276">
        <v>5.0803975000000002E-5</v>
      </c>
      <c r="P3033" s="276">
        <v>8.0163884000000003E-6</v>
      </c>
      <c r="Q3033" s="276">
        <v>1.1996937999999999E-5</v>
      </c>
      <c r="R3033" s="276">
        <v>0</v>
      </c>
      <c r="S3033" s="276">
        <v>0</v>
      </c>
      <c r="T3033" s="276">
        <v>0</v>
      </c>
      <c r="U3033" s="276">
        <v>2.7349891999999999E-5</v>
      </c>
      <c r="V3033" s="118"/>
      <c r="W3033" s="28">
        <f t="shared" si="480"/>
        <v>2.8444591851851851E-2</v>
      </c>
      <c r="X3033" s="191">
        <v>0.50889423</v>
      </c>
      <c r="Y3033" s="191">
        <v>0.50494744000000003</v>
      </c>
      <c r="Z3033" s="191">
        <v>2.3273316E-3</v>
      </c>
      <c r="AA3033" s="191">
        <v>3.2577268E-6</v>
      </c>
      <c r="AB3033" s="191">
        <v>5.0021259999999998E-4</v>
      </c>
      <c r="AC3033" s="191">
        <v>1.4115197E-4</v>
      </c>
      <c r="AD3033" s="191">
        <v>9.7483932000000004E-4</v>
      </c>
      <c r="AE3033" s="76">
        <v>4.6786433999999999E-8</v>
      </c>
      <c r="AF3033" s="76">
        <v>1.7394831E-10</v>
      </c>
      <c r="AG3033" s="20">
        <v>4.9258673999999997E-3</v>
      </c>
    </row>
    <row r="3034" spans="2:33" s="149" customFormat="1" x14ac:dyDescent="0.15">
      <c r="B3034" s="157" t="s">
        <v>7070</v>
      </c>
      <c r="C3034" s="146"/>
      <c r="D3034" s="118" t="s">
        <v>26</v>
      </c>
      <c r="E3034" s="201" t="s">
        <v>7071</v>
      </c>
      <c r="F3034" s="276">
        <f t="shared" si="476"/>
        <v>7.2149850140000001E-3</v>
      </c>
      <c r="G3034" s="276">
        <f t="shared" si="477"/>
        <v>2.5581200599999999E-4</v>
      </c>
      <c r="H3034" s="276">
        <f t="shared" si="478"/>
        <v>1.1902081569999999E-3</v>
      </c>
      <c r="I3034" s="276">
        <f t="shared" si="479"/>
        <v>5.3794151E-5</v>
      </c>
      <c r="J3034" s="276">
        <v>5.7151707000000001E-3</v>
      </c>
      <c r="K3034" s="276">
        <v>1.1155500999999999E-3</v>
      </c>
      <c r="L3034" s="276">
        <v>6.3573029999999998E-5</v>
      </c>
      <c r="M3034" s="276">
        <v>2.2913817000000001E-5</v>
      </c>
      <c r="N3034" s="276">
        <v>1.8344533E-4</v>
      </c>
      <c r="O3034" s="276">
        <v>4.9452859000000003E-5</v>
      </c>
      <c r="P3034" s="276">
        <v>1.1085027E-5</v>
      </c>
      <c r="Q3034" s="276">
        <v>1.7581435E-5</v>
      </c>
      <c r="R3034" s="276">
        <v>0</v>
      </c>
      <c r="S3034" s="276">
        <v>0</v>
      </c>
      <c r="T3034" s="276">
        <v>0</v>
      </c>
      <c r="U3034" s="276">
        <v>3.6212715999999997E-5</v>
      </c>
      <c r="V3034" s="118"/>
      <c r="W3034" s="28">
        <f t="shared" si="480"/>
        <v>4.2334597777777774E-2</v>
      </c>
      <c r="X3034" s="191">
        <v>0.74722138000000005</v>
      </c>
      <c r="Y3034" s="191">
        <v>0.73948203999999995</v>
      </c>
      <c r="Z3034" s="191">
        <v>5.1730485000000001E-3</v>
      </c>
      <c r="AA3034" s="191">
        <v>4.1939429E-6</v>
      </c>
      <c r="AB3034" s="191">
        <v>8.6964940000000004E-4</v>
      </c>
      <c r="AC3034" s="191">
        <v>3.2029630000000002E-4</v>
      </c>
      <c r="AD3034" s="191">
        <v>1.3721467999999999E-3</v>
      </c>
      <c r="AE3034" s="76">
        <v>7.1957573000000001E-8</v>
      </c>
      <c r="AF3034" s="76">
        <v>2.2262705999999999E-10</v>
      </c>
      <c r="AG3034" s="20">
        <v>7.2231088000000001E-3</v>
      </c>
    </row>
    <row r="3035" spans="2:33" s="149" customFormat="1" x14ac:dyDescent="0.15">
      <c r="B3035" s="157" t="s">
        <v>7072</v>
      </c>
      <c r="C3035" s="146"/>
      <c r="D3035" s="118" t="s">
        <v>26</v>
      </c>
      <c r="E3035" s="201" t="s">
        <v>7073</v>
      </c>
      <c r="F3035" s="276">
        <f t="shared" si="476"/>
        <v>0</v>
      </c>
      <c r="G3035" s="276">
        <f t="shared" si="477"/>
        <v>0</v>
      </c>
      <c r="H3035" s="276">
        <f t="shared" si="478"/>
        <v>0</v>
      </c>
      <c r="I3035" s="276">
        <f t="shared" si="479"/>
        <v>0</v>
      </c>
      <c r="J3035" s="276">
        <v>0</v>
      </c>
      <c r="K3035" s="276">
        <v>0</v>
      </c>
      <c r="L3035" s="276">
        <v>0</v>
      </c>
      <c r="M3035" s="276">
        <v>0</v>
      </c>
      <c r="N3035" s="276">
        <v>0</v>
      </c>
      <c r="O3035" s="276">
        <v>0</v>
      </c>
      <c r="P3035" s="276">
        <v>0</v>
      </c>
      <c r="Q3035" s="276">
        <v>0</v>
      </c>
      <c r="R3035" s="276">
        <v>0</v>
      </c>
      <c r="S3035" s="276">
        <v>0</v>
      </c>
      <c r="T3035" s="276">
        <v>0</v>
      </c>
      <c r="U3035" s="276">
        <v>0</v>
      </c>
      <c r="V3035" s="118"/>
      <c r="W3035" s="28">
        <f t="shared" si="480"/>
        <v>0</v>
      </c>
      <c r="X3035" s="191">
        <v>0</v>
      </c>
      <c r="Y3035" s="191">
        <v>0</v>
      </c>
      <c r="Z3035" s="191">
        <v>0</v>
      </c>
      <c r="AA3035" s="191">
        <v>0</v>
      </c>
      <c r="AB3035" s="191">
        <v>0</v>
      </c>
      <c r="AC3035" s="191">
        <v>0</v>
      </c>
      <c r="AD3035" s="191">
        <v>0</v>
      </c>
      <c r="AE3035" s="20">
        <v>0</v>
      </c>
      <c r="AF3035" s="20">
        <v>0</v>
      </c>
      <c r="AG3035" s="20">
        <v>0</v>
      </c>
    </row>
    <row r="3036" spans="2:33" s="149" customFormat="1" x14ac:dyDescent="0.15">
      <c r="B3036" s="157" t="s">
        <v>7074</v>
      </c>
      <c r="C3036" s="146"/>
      <c r="D3036" s="118" t="s">
        <v>26</v>
      </c>
      <c r="E3036" s="201" t="s">
        <v>7075</v>
      </c>
      <c r="F3036" s="276">
        <f t="shared" si="476"/>
        <v>9.3812917349999983E-3</v>
      </c>
      <c r="G3036" s="276">
        <f t="shared" si="477"/>
        <v>4.4324581799999997E-4</v>
      </c>
      <c r="H3036" s="276">
        <f t="shared" si="478"/>
        <v>3.6641314949999999E-3</v>
      </c>
      <c r="I3036" s="276">
        <f t="shared" si="479"/>
        <v>5.1419421999999998E-5</v>
      </c>
      <c r="J3036" s="276">
        <v>5.2224949999999997E-3</v>
      </c>
      <c r="K3036" s="276">
        <v>3.5538538999999999E-3</v>
      </c>
      <c r="L3036" s="276">
        <v>9.9801577E-5</v>
      </c>
      <c r="M3036" s="276">
        <v>2.4080277000000001E-5</v>
      </c>
      <c r="N3036" s="276">
        <v>3.5277364000000001E-4</v>
      </c>
      <c r="O3036" s="276">
        <v>6.6391901E-5</v>
      </c>
      <c r="P3036" s="276">
        <v>1.0476018E-5</v>
      </c>
      <c r="Q3036" s="276">
        <v>1.5677900000000001E-5</v>
      </c>
      <c r="R3036" s="276">
        <v>0</v>
      </c>
      <c r="S3036" s="276">
        <v>0</v>
      </c>
      <c r="T3036" s="276">
        <v>0</v>
      </c>
      <c r="U3036" s="276">
        <v>3.5741521999999997E-5</v>
      </c>
      <c r="V3036" s="118"/>
      <c r="W3036" s="28">
        <f t="shared" si="480"/>
        <v>3.8685148148148142E-2</v>
      </c>
      <c r="X3036" s="191">
        <v>0.66503584000000004</v>
      </c>
      <c r="Y3036" s="191">
        <v>0.65987806999999998</v>
      </c>
      <c r="Z3036" s="191">
        <v>3.0414153000000001E-3</v>
      </c>
      <c r="AA3036" s="191">
        <v>4.2572797000000004E-6</v>
      </c>
      <c r="AB3036" s="191">
        <v>6.5369060000000005E-4</v>
      </c>
      <c r="AC3036" s="191">
        <v>1.8446095E-4</v>
      </c>
      <c r="AD3036" s="191">
        <v>1.2739443E-3</v>
      </c>
      <c r="AE3036" s="76">
        <v>1.0477002999999999E-7</v>
      </c>
      <c r="AF3036" s="76">
        <v>2.5729221000000002E-10</v>
      </c>
      <c r="AG3036" s="20">
        <v>6.4372479999999996E-3</v>
      </c>
    </row>
    <row r="3037" spans="2:33" s="149" customFormat="1" x14ac:dyDescent="0.15">
      <c r="B3037" s="157" t="s">
        <v>7076</v>
      </c>
      <c r="C3037" s="146"/>
      <c r="D3037" s="118" t="s">
        <v>26</v>
      </c>
      <c r="E3037" s="201" t="s">
        <v>7077</v>
      </c>
      <c r="F3037" s="276">
        <f t="shared" si="476"/>
        <v>8.8597900491999993E-3</v>
      </c>
      <c r="G3037" s="276">
        <f t="shared" si="477"/>
        <v>2.6844246999999999E-4</v>
      </c>
      <c r="H3037" s="276">
        <f t="shared" si="478"/>
        <v>3.4520987201999997E-3</v>
      </c>
      <c r="I3037" s="276">
        <f t="shared" si="479"/>
        <v>4.7702459000000001E-5</v>
      </c>
      <c r="J3037" s="276">
        <v>5.0915463999999999E-3</v>
      </c>
      <c r="K3037" s="276">
        <v>3.3526255999999999E-3</v>
      </c>
      <c r="L3037" s="276">
        <v>8.9578092E-5</v>
      </c>
      <c r="M3037" s="276">
        <v>2.3341195999999998E-5</v>
      </c>
      <c r="N3037" s="276">
        <v>1.9329079999999999E-4</v>
      </c>
      <c r="O3037" s="276">
        <v>5.1810473999999997E-5</v>
      </c>
      <c r="P3037" s="276">
        <v>9.8950282000000008E-6</v>
      </c>
      <c r="Q3037" s="276">
        <v>1.5590499999999999E-5</v>
      </c>
      <c r="R3037" s="276">
        <v>0</v>
      </c>
      <c r="S3037" s="276">
        <v>0</v>
      </c>
      <c r="T3037" s="276">
        <v>0</v>
      </c>
      <c r="U3037" s="276">
        <v>3.2111959000000001E-5</v>
      </c>
      <c r="V3037" s="118"/>
      <c r="W3037" s="28">
        <f t="shared" si="480"/>
        <v>3.7715158518518518E-2</v>
      </c>
      <c r="X3037" s="191">
        <v>0.66260549000000002</v>
      </c>
      <c r="Y3037" s="191">
        <v>0.65574255999999997</v>
      </c>
      <c r="Z3037" s="191">
        <v>4.5872494E-3</v>
      </c>
      <c r="AA3037" s="191">
        <v>3.719018E-6</v>
      </c>
      <c r="AB3037" s="191">
        <v>7.7116960999999999E-4</v>
      </c>
      <c r="AC3037" s="191">
        <v>2.8402574E-4</v>
      </c>
      <c r="AD3037" s="191">
        <v>1.2167634E-3</v>
      </c>
      <c r="AE3037" s="76">
        <v>1.0047353000000001E-7</v>
      </c>
      <c r="AF3037" s="76">
        <v>2.5222975999999998E-10</v>
      </c>
      <c r="AG3037" s="20">
        <v>6.4051587E-3</v>
      </c>
    </row>
    <row r="3038" spans="2:33" s="149" customFormat="1" x14ac:dyDescent="0.15">
      <c r="B3038" s="157" t="s">
        <v>7078</v>
      </c>
      <c r="C3038" s="146"/>
      <c r="D3038" s="118" t="s">
        <v>26</v>
      </c>
      <c r="E3038" s="201" t="s">
        <v>7079</v>
      </c>
      <c r="F3038" s="276">
        <f t="shared" si="476"/>
        <v>0</v>
      </c>
      <c r="G3038" s="276">
        <f t="shared" si="477"/>
        <v>0</v>
      </c>
      <c r="H3038" s="276">
        <f t="shared" si="478"/>
        <v>0</v>
      </c>
      <c r="I3038" s="276">
        <f t="shared" si="479"/>
        <v>0</v>
      </c>
      <c r="J3038" s="276">
        <v>0</v>
      </c>
      <c r="K3038" s="276">
        <v>0</v>
      </c>
      <c r="L3038" s="276">
        <v>0</v>
      </c>
      <c r="M3038" s="276">
        <v>0</v>
      </c>
      <c r="N3038" s="276">
        <v>0</v>
      </c>
      <c r="O3038" s="276">
        <v>0</v>
      </c>
      <c r="P3038" s="276">
        <v>0</v>
      </c>
      <c r="Q3038" s="276">
        <v>0</v>
      </c>
      <c r="R3038" s="276">
        <v>0</v>
      </c>
      <c r="S3038" s="276">
        <v>0</v>
      </c>
      <c r="T3038" s="276">
        <v>0</v>
      </c>
      <c r="U3038" s="276">
        <v>0</v>
      </c>
      <c r="V3038" s="118"/>
      <c r="W3038" s="28">
        <f t="shared" si="480"/>
        <v>0</v>
      </c>
      <c r="X3038" s="191">
        <v>0</v>
      </c>
      <c r="Y3038" s="191">
        <v>0</v>
      </c>
      <c r="Z3038" s="191">
        <v>0</v>
      </c>
      <c r="AA3038" s="191">
        <v>0</v>
      </c>
      <c r="AB3038" s="191">
        <v>0</v>
      </c>
      <c r="AC3038" s="191">
        <v>0</v>
      </c>
      <c r="AD3038" s="191">
        <v>0</v>
      </c>
      <c r="AE3038" s="20">
        <v>0</v>
      </c>
      <c r="AF3038" s="20">
        <v>0</v>
      </c>
      <c r="AG3038" s="20">
        <v>0</v>
      </c>
    </row>
    <row r="3039" spans="2:33" s="149" customFormat="1" x14ac:dyDescent="0.15">
      <c r="B3039" s="157" t="s">
        <v>7080</v>
      </c>
      <c r="C3039" s="146"/>
      <c r="D3039" s="118" t="s">
        <v>26</v>
      </c>
      <c r="E3039" s="201" t="s">
        <v>7081</v>
      </c>
      <c r="F3039" s="276">
        <f t="shared" si="476"/>
        <v>1.2945111363E-2</v>
      </c>
      <c r="G3039" s="276">
        <f t="shared" si="477"/>
        <v>3.2908166920000001E-3</v>
      </c>
      <c r="H3039" s="276">
        <f t="shared" si="478"/>
        <v>3.8626909600000003E-3</v>
      </c>
      <c r="I3039" s="276">
        <f t="shared" si="479"/>
        <v>5.3105110999999998E-5</v>
      </c>
      <c r="J3039" s="276">
        <v>5.7384986000000001E-3</v>
      </c>
      <c r="K3039" s="276">
        <v>3.6800671E-3</v>
      </c>
      <c r="L3039" s="276">
        <v>1.6227559E-4</v>
      </c>
      <c r="M3039" s="276">
        <v>3.1334472E-5</v>
      </c>
      <c r="N3039" s="276">
        <v>2.9205457999999999E-3</v>
      </c>
      <c r="O3039" s="276">
        <v>3.3893642000000002E-4</v>
      </c>
      <c r="P3039" s="276">
        <v>2.0348270000000001E-5</v>
      </c>
      <c r="Q3039" s="276">
        <v>1.7370009999999999E-5</v>
      </c>
      <c r="R3039" s="276">
        <v>0</v>
      </c>
      <c r="S3039" s="276">
        <v>0</v>
      </c>
      <c r="T3039" s="276">
        <v>0</v>
      </c>
      <c r="U3039" s="276">
        <v>3.5735100999999999E-5</v>
      </c>
      <c r="V3039" s="118"/>
      <c r="W3039" s="28">
        <f t="shared" si="480"/>
        <v>4.2507397037037035E-2</v>
      </c>
      <c r="X3039" s="191">
        <v>0.73850912999999996</v>
      </c>
      <c r="Y3039" s="191">
        <v>0.73086134999999997</v>
      </c>
      <c r="Z3039" s="191">
        <v>5.1123284000000003E-3</v>
      </c>
      <c r="AA3039" s="191">
        <v>4.1347271E-6</v>
      </c>
      <c r="AB3039" s="191">
        <v>8.5879920999999996E-4</v>
      </c>
      <c r="AC3039" s="191">
        <v>3.1652440999999998E-4</v>
      </c>
      <c r="AD3039" s="191">
        <v>1.3559891E-3</v>
      </c>
      <c r="AE3039" s="76">
        <v>1.4331913999999999E-7</v>
      </c>
      <c r="AF3039" s="76">
        <v>3.2425644999999998E-10</v>
      </c>
      <c r="AG3039" s="20">
        <v>7.1391173E-3</v>
      </c>
    </row>
    <row r="3040" spans="2:33" s="149" customFormat="1" x14ac:dyDescent="0.15">
      <c r="B3040" s="157" t="s">
        <v>7082</v>
      </c>
      <c r="C3040" s="146"/>
      <c r="D3040" s="118" t="s">
        <v>26</v>
      </c>
      <c r="E3040" s="201" t="s">
        <v>7083</v>
      </c>
      <c r="F3040" s="276">
        <f t="shared" si="476"/>
        <v>0</v>
      </c>
      <c r="G3040" s="276">
        <f t="shared" si="477"/>
        <v>0</v>
      </c>
      <c r="H3040" s="276">
        <f t="shared" si="478"/>
        <v>0</v>
      </c>
      <c r="I3040" s="276">
        <f t="shared" si="479"/>
        <v>0</v>
      </c>
      <c r="J3040" s="276">
        <v>0</v>
      </c>
      <c r="K3040" s="276">
        <v>0</v>
      </c>
      <c r="L3040" s="276">
        <v>0</v>
      </c>
      <c r="M3040" s="276">
        <v>0</v>
      </c>
      <c r="N3040" s="276">
        <v>0</v>
      </c>
      <c r="O3040" s="276">
        <v>0</v>
      </c>
      <c r="P3040" s="276">
        <v>0</v>
      </c>
      <c r="Q3040" s="276">
        <v>0</v>
      </c>
      <c r="R3040" s="276">
        <v>0</v>
      </c>
      <c r="S3040" s="276">
        <v>0</v>
      </c>
      <c r="T3040" s="276">
        <v>0</v>
      </c>
      <c r="U3040" s="276">
        <v>0</v>
      </c>
      <c r="V3040" s="118"/>
      <c r="W3040" s="28">
        <f t="shared" si="480"/>
        <v>0</v>
      </c>
      <c r="X3040" s="191">
        <v>0</v>
      </c>
      <c r="Y3040" s="191">
        <v>0</v>
      </c>
      <c r="Z3040" s="191">
        <v>0</v>
      </c>
      <c r="AA3040" s="191">
        <v>0</v>
      </c>
      <c r="AB3040" s="191">
        <v>0</v>
      </c>
      <c r="AC3040" s="191">
        <v>0</v>
      </c>
      <c r="AD3040" s="191">
        <v>0</v>
      </c>
      <c r="AE3040" s="20">
        <v>0</v>
      </c>
      <c r="AF3040" s="20">
        <v>0</v>
      </c>
      <c r="AG3040" s="20">
        <v>0</v>
      </c>
    </row>
    <row r="3041" spans="2:33" s="149" customFormat="1" x14ac:dyDescent="0.15">
      <c r="B3041" s="157" t="s">
        <v>7084</v>
      </c>
      <c r="C3041" s="146"/>
      <c r="D3041" s="118" t="s">
        <v>26</v>
      </c>
      <c r="E3041" s="201" t="s">
        <v>7085</v>
      </c>
      <c r="F3041" s="276">
        <f t="shared" si="476"/>
        <v>4.9514723497E-3</v>
      </c>
      <c r="G3041" s="276">
        <f t="shared" si="477"/>
        <v>2.2536248700000001E-4</v>
      </c>
      <c r="H3041" s="276">
        <f t="shared" si="478"/>
        <v>8.6331868470000011E-4</v>
      </c>
      <c r="I3041" s="276">
        <f t="shared" si="479"/>
        <v>3.7476277999999999E-5</v>
      </c>
      <c r="J3041" s="276">
        <v>3.8253149000000001E-3</v>
      </c>
      <c r="K3041" s="276">
        <v>8.1638914000000003E-4</v>
      </c>
      <c r="L3041" s="276">
        <v>3.9107024000000002E-5</v>
      </c>
      <c r="M3041" s="276">
        <v>2.8578274999999999E-5</v>
      </c>
      <c r="N3041" s="276">
        <v>1.5765753000000001E-4</v>
      </c>
      <c r="O3041" s="276">
        <v>3.9126681999999997E-5</v>
      </c>
      <c r="P3041" s="276">
        <v>7.8225206999999993E-6</v>
      </c>
      <c r="Q3041" s="276">
        <v>2.3029572000000001E-5</v>
      </c>
      <c r="R3041" s="276">
        <v>0</v>
      </c>
      <c r="S3041" s="276">
        <v>0</v>
      </c>
      <c r="T3041" s="276">
        <v>0</v>
      </c>
      <c r="U3041" s="276">
        <v>1.4446706E-5</v>
      </c>
      <c r="V3041" s="118"/>
      <c r="W3041" s="28">
        <f t="shared" si="480"/>
        <v>2.8335665925925926E-2</v>
      </c>
      <c r="X3041" s="191">
        <v>0.50255190000000005</v>
      </c>
      <c r="Y3041" s="191">
        <v>0.4976448</v>
      </c>
      <c r="Z3041" s="191">
        <v>2.7761461000000002E-3</v>
      </c>
      <c r="AA3041" s="191">
        <v>3.9425890000000001E-6</v>
      </c>
      <c r="AB3041" s="191">
        <v>7.6785928000000004E-4</v>
      </c>
      <c r="AC3041" s="191">
        <v>1.7566669999999999E-4</v>
      </c>
      <c r="AD3041" s="191">
        <v>1.1834790999999999E-3</v>
      </c>
      <c r="AE3041" s="76">
        <v>4.4341194999999999E-8</v>
      </c>
      <c r="AF3041" s="76">
        <v>1.1806671000000001E-10</v>
      </c>
      <c r="AG3041" s="20">
        <v>4.8189605000000003E-3</v>
      </c>
    </row>
    <row r="3042" spans="2:33" s="149" customFormat="1" x14ac:dyDescent="0.15">
      <c r="B3042" s="157" t="s">
        <v>7086</v>
      </c>
      <c r="C3042" s="146"/>
      <c r="D3042" s="118" t="s">
        <v>26</v>
      </c>
      <c r="E3042" s="201" t="s">
        <v>7087</v>
      </c>
      <c r="F3042" s="276">
        <f t="shared" si="476"/>
        <v>8.9404535224999991E-3</v>
      </c>
      <c r="G3042" s="276">
        <f t="shared" si="477"/>
        <v>3.9250977299999998E-4</v>
      </c>
      <c r="H3042" s="276">
        <f t="shared" si="478"/>
        <v>3.8416290635E-3</v>
      </c>
      <c r="I3042" s="276">
        <f t="shared" si="479"/>
        <v>4.4359486000000003E-5</v>
      </c>
      <c r="J3042" s="276">
        <v>4.6619551999999998E-3</v>
      </c>
      <c r="K3042" s="276">
        <v>3.7431322000000002E-3</v>
      </c>
      <c r="L3042" s="276">
        <v>8.9362363000000002E-5</v>
      </c>
      <c r="M3042" s="276">
        <v>2.0601071999999998E-5</v>
      </c>
      <c r="N3042" s="276">
        <v>3.1495969999999999E-4</v>
      </c>
      <c r="O3042" s="276">
        <v>5.6949001000000003E-5</v>
      </c>
      <c r="P3042" s="276">
        <v>9.1345005000000001E-6</v>
      </c>
      <c r="Q3042" s="276">
        <v>1.3719387000000001E-5</v>
      </c>
      <c r="R3042" s="276">
        <v>0</v>
      </c>
      <c r="S3042" s="276">
        <v>0</v>
      </c>
      <c r="T3042" s="276">
        <v>0</v>
      </c>
      <c r="U3042" s="276">
        <v>3.0640099000000002E-5</v>
      </c>
      <c r="V3042" s="118"/>
      <c r="W3042" s="28">
        <f t="shared" si="480"/>
        <v>3.453300148148148E-2</v>
      </c>
      <c r="X3042" s="191">
        <v>0.58223462000000004</v>
      </c>
      <c r="Y3042" s="191">
        <v>0.57771965999999997</v>
      </c>
      <c r="Z3042" s="191">
        <v>2.6626125000000001E-3</v>
      </c>
      <c r="AA3042" s="191">
        <v>3.7270336E-6</v>
      </c>
      <c r="AB3042" s="191">
        <v>5.7190563999999998E-4</v>
      </c>
      <c r="AC3042" s="191">
        <v>1.614846E-4</v>
      </c>
      <c r="AD3042" s="191">
        <v>1.1152326000000001E-3</v>
      </c>
      <c r="AE3042" s="76">
        <v>1.0300548E-7</v>
      </c>
      <c r="AF3042" s="76">
        <v>2.3963059000000002E-10</v>
      </c>
      <c r="AG3042" s="20">
        <v>5.6358309000000004E-3</v>
      </c>
    </row>
    <row r="3043" spans="2:33" s="149" customFormat="1" x14ac:dyDescent="0.15">
      <c r="B3043" s="157" t="s">
        <v>7088</v>
      </c>
      <c r="C3043" s="146"/>
      <c r="D3043" s="118" t="s">
        <v>26</v>
      </c>
      <c r="E3043" s="201" t="s">
        <v>7089</v>
      </c>
      <c r="F3043" s="276">
        <f t="shared" si="476"/>
        <v>1.2070616397999999E-4</v>
      </c>
      <c r="G3043" s="276">
        <f t="shared" si="477"/>
        <v>5.1673959929999995E-5</v>
      </c>
      <c r="H3043" s="276">
        <f t="shared" si="478"/>
        <v>2.2979863749999999E-5</v>
      </c>
      <c r="I3043" s="276">
        <f t="shared" si="479"/>
        <v>7.8335213000000011E-6</v>
      </c>
      <c r="J3043" s="276">
        <v>3.8218818999999999E-5</v>
      </c>
      <c r="K3043" s="276">
        <v>1.9595777999999999E-5</v>
      </c>
      <c r="L3043" s="276">
        <v>2.9905732999999999E-6</v>
      </c>
      <c r="M3043" s="276">
        <v>3.8126982999999999E-7</v>
      </c>
      <c r="N3043" s="276">
        <v>6.0801250999999996E-6</v>
      </c>
      <c r="O3043" s="276">
        <v>4.5212564999999999E-5</v>
      </c>
      <c r="P3043" s="276">
        <v>3.9351244999999997E-7</v>
      </c>
      <c r="Q3043" s="276">
        <v>4.4731823000000004E-6</v>
      </c>
      <c r="R3043" s="276">
        <v>0</v>
      </c>
      <c r="S3043" s="276">
        <v>0</v>
      </c>
      <c r="T3043" s="276">
        <v>0</v>
      </c>
      <c r="U3043" s="276">
        <v>3.3603389999999998E-6</v>
      </c>
      <c r="V3043" s="118"/>
      <c r="W3043" s="28">
        <f t="shared" si="480"/>
        <v>2.8310236296296294E-4</v>
      </c>
      <c r="X3043" s="191">
        <v>2.5321122000000001E-3</v>
      </c>
      <c r="Y3043" s="191">
        <v>2.3779253E-3</v>
      </c>
      <c r="Z3043" s="191">
        <v>7.6247703999999996E-5</v>
      </c>
      <c r="AA3043" s="191">
        <v>9.1387626000000004E-8</v>
      </c>
      <c r="AB3043" s="191">
        <v>2.9508934000000001E-5</v>
      </c>
      <c r="AC3043" s="191">
        <v>5.3039976000000001E-6</v>
      </c>
      <c r="AD3043" s="191">
        <v>4.3034873999999999E-5</v>
      </c>
      <c r="AE3043" s="76">
        <v>6.6449224E-10</v>
      </c>
      <c r="AF3043" s="76">
        <v>1.7946497000000001E-12</v>
      </c>
      <c r="AG3043" s="76">
        <v>1.8284053000000001E-5</v>
      </c>
    </row>
    <row r="3044" spans="2:33" s="149" customFormat="1" x14ac:dyDescent="0.15">
      <c r="B3044" s="157" t="s">
        <v>7090</v>
      </c>
      <c r="C3044" s="146"/>
      <c r="D3044" s="118" t="s">
        <v>26</v>
      </c>
      <c r="E3044" s="201" t="s">
        <v>7091</v>
      </c>
      <c r="F3044" s="276">
        <f t="shared" si="476"/>
        <v>1.2070616397999999E-4</v>
      </c>
      <c r="G3044" s="276">
        <f t="shared" si="477"/>
        <v>5.1673959929999995E-5</v>
      </c>
      <c r="H3044" s="276">
        <f t="shared" si="478"/>
        <v>2.2979863749999999E-5</v>
      </c>
      <c r="I3044" s="276">
        <f t="shared" si="479"/>
        <v>7.8335213000000011E-6</v>
      </c>
      <c r="J3044" s="276">
        <v>3.8218818999999999E-5</v>
      </c>
      <c r="K3044" s="276">
        <v>1.9595777999999999E-5</v>
      </c>
      <c r="L3044" s="276">
        <v>2.9905732999999999E-6</v>
      </c>
      <c r="M3044" s="276">
        <v>3.8126982999999999E-7</v>
      </c>
      <c r="N3044" s="276">
        <v>6.0801250999999996E-6</v>
      </c>
      <c r="O3044" s="276">
        <v>4.5212564999999999E-5</v>
      </c>
      <c r="P3044" s="276">
        <v>3.9351244999999997E-7</v>
      </c>
      <c r="Q3044" s="276">
        <v>4.4731823000000004E-6</v>
      </c>
      <c r="R3044" s="276">
        <v>0</v>
      </c>
      <c r="S3044" s="276">
        <v>0</v>
      </c>
      <c r="T3044" s="276">
        <v>0</v>
      </c>
      <c r="U3044" s="276">
        <v>3.3603389999999998E-6</v>
      </c>
      <c r="V3044" s="118"/>
      <c r="W3044" s="28">
        <f t="shared" si="480"/>
        <v>2.8310236296296294E-4</v>
      </c>
      <c r="X3044" s="191">
        <v>2.5321122000000001E-3</v>
      </c>
      <c r="Y3044" s="191">
        <v>2.3779253E-3</v>
      </c>
      <c r="Z3044" s="191">
        <v>7.6247703999999996E-5</v>
      </c>
      <c r="AA3044" s="191">
        <v>9.1387626000000004E-8</v>
      </c>
      <c r="AB3044" s="191">
        <v>2.9508934000000001E-5</v>
      </c>
      <c r="AC3044" s="191">
        <v>5.3039976000000001E-6</v>
      </c>
      <c r="AD3044" s="191">
        <v>4.3034873999999999E-5</v>
      </c>
      <c r="AE3044" s="76">
        <v>6.6449224E-10</v>
      </c>
      <c r="AF3044" s="76">
        <v>1.7946497000000001E-12</v>
      </c>
      <c r="AG3044" s="76">
        <v>1.8284053000000001E-5</v>
      </c>
    </row>
    <row r="3045" spans="2:33" s="149" customFormat="1" x14ac:dyDescent="0.15">
      <c r="B3045" s="157" t="s">
        <v>7092</v>
      </c>
      <c r="C3045" s="146"/>
      <c r="D3045" s="118" t="s">
        <v>26</v>
      </c>
      <c r="E3045" s="201" t="s">
        <v>7093</v>
      </c>
      <c r="F3045" s="276">
        <f t="shared" si="476"/>
        <v>1.2070616397999999E-4</v>
      </c>
      <c r="G3045" s="276">
        <f t="shared" si="477"/>
        <v>5.1673959929999995E-5</v>
      </c>
      <c r="H3045" s="276">
        <f t="shared" si="478"/>
        <v>2.2979863749999999E-5</v>
      </c>
      <c r="I3045" s="276">
        <f t="shared" si="479"/>
        <v>7.8335213000000011E-6</v>
      </c>
      <c r="J3045" s="276">
        <v>3.8218818999999999E-5</v>
      </c>
      <c r="K3045" s="276">
        <v>1.9595777999999999E-5</v>
      </c>
      <c r="L3045" s="276">
        <v>2.9905732999999999E-6</v>
      </c>
      <c r="M3045" s="276">
        <v>3.8126982999999999E-7</v>
      </c>
      <c r="N3045" s="276">
        <v>6.0801250999999996E-6</v>
      </c>
      <c r="O3045" s="276">
        <v>4.5212564999999999E-5</v>
      </c>
      <c r="P3045" s="276">
        <v>3.9351244999999997E-7</v>
      </c>
      <c r="Q3045" s="276">
        <v>4.4731823000000004E-6</v>
      </c>
      <c r="R3045" s="276">
        <v>0</v>
      </c>
      <c r="S3045" s="276">
        <v>0</v>
      </c>
      <c r="T3045" s="276">
        <v>0</v>
      </c>
      <c r="U3045" s="276">
        <v>3.3603389999999998E-6</v>
      </c>
      <c r="V3045" s="118"/>
      <c r="W3045" s="28">
        <f t="shared" si="480"/>
        <v>2.8310236296296294E-4</v>
      </c>
      <c r="X3045" s="191">
        <v>2.5321122000000001E-3</v>
      </c>
      <c r="Y3045" s="191">
        <v>2.3779253E-3</v>
      </c>
      <c r="Z3045" s="191">
        <v>7.6247703999999996E-5</v>
      </c>
      <c r="AA3045" s="191">
        <v>9.1387626000000004E-8</v>
      </c>
      <c r="AB3045" s="191">
        <v>2.9508934000000001E-5</v>
      </c>
      <c r="AC3045" s="191">
        <v>5.3039976000000001E-6</v>
      </c>
      <c r="AD3045" s="191">
        <v>4.3034873999999999E-5</v>
      </c>
      <c r="AE3045" s="76">
        <v>6.6449224E-10</v>
      </c>
      <c r="AF3045" s="76">
        <v>1.7946497000000001E-12</v>
      </c>
      <c r="AG3045" s="76">
        <v>1.8284053000000001E-5</v>
      </c>
    </row>
    <row r="3046" spans="2:33" s="149" customFormat="1" x14ac:dyDescent="0.15">
      <c r="B3046" s="157" t="s">
        <v>7094</v>
      </c>
      <c r="C3046" s="146"/>
      <c r="D3046" s="118" t="s">
        <v>26</v>
      </c>
      <c r="E3046" s="201" t="s">
        <v>7095</v>
      </c>
      <c r="F3046" s="276">
        <f t="shared" si="476"/>
        <v>1.2070616397999999E-4</v>
      </c>
      <c r="G3046" s="276">
        <f t="shared" si="477"/>
        <v>5.1673959929999995E-5</v>
      </c>
      <c r="H3046" s="276">
        <f t="shared" si="478"/>
        <v>2.2979863749999999E-5</v>
      </c>
      <c r="I3046" s="276">
        <f t="shared" si="479"/>
        <v>7.8335213000000011E-6</v>
      </c>
      <c r="J3046" s="276">
        <v>3.8218818999999999E-5</v>
      </c>
      <c r="K3046" s="276">
        <v>1.9595777999999999E-5</v>
      </c>
      <c r="L3046" s="276">
        <v>2.9905732999999999E-6</v>
      </c>
      <c r="M3046" s="276">
        <v>3.8126982999999999E-7</v>
      </c>
      <c r="N3046" s="276">
        <v>6.0801250999999996E-6</v>
      </c>
      <c r="O3046" s="276">
        <v>4.5212564999999999E-5</v>
      </c>
      <c r="P3046" s="276">
        <v>3.9351244999999997E-7</v>
      </c>
      <c r="Q3046" s="276">
        <v>4.4731823000000004E-6</v>
      </c>
      <c r="R3046" s="276">
        <v>0</v>
      </c>
      <c r="S3046" s="276">
        <v>0</v>
      </c>
      <c r="T3046" s="276">
        <v>0</v>
      </c>
      <c r="U3046" s="276">
        <v>3.3603389999999998E-6</v>
      </c>
      <c r="V3046" s="118"/>
      <c r="W3046" s="28">
        <f t="shared" si="480"/>
        <v>2.8310236296296294E-4</v>
      </c>
      <c r="X3046" s="191">
        <v>2.5321122000000001E-3</v>
      </c>
      <c r="Y3046" s="191">
        <v>2.3779253E-3</v>
      </c>
      <c r="Z3046" s="191">
        <v>7.6247703999999996E-5</v>
      </c>
      <c r="AA3046" s="191">
        <v>9.1387626000000004E-8</v>
      </c>
      <c r="AB3046" s="191">
        <v>2.9508934000000001E-5</v>
      </c>
      <c r="AC3046" s="191">
        <v>5.3039976000000001E-6</v>
      </c>
      <c r="AD3046" s="191">
        <v>4.3034873999999999E-5</v>
      </c>
      <c r="AE3046" s="76">
        <v>6.6449224E-10</v>
      </c>
      <c r="AF3046" s="76">
        <v>1.7946497000000001E-12</v>
      </c>
      <c r="AG3046" s="76">
        <v>1.8284053000000001E-5</v>
      </c>
    </row>
    <row r="3047" spans="2:33" s="149" customFormat="1" x14ac:dyDescent="0.15">
      <c r="B3047" s="157" t="s">
        <v>7096</v>
      </c>
      <c r="C3047" s="146"/>
      <c r="D3047" s="118" t="s">
        <v>26</v>
      </c>
      <c r="E3047" s="201" t="s">
        <v>7097</v>
      </c>
      <c r="F3047" s="276">
        <f t="shared" si="476"/>
        <v>1.2070616397999999E-4</v>
      </c>
      <c r="G3047" s="276">
        <f t="shared" si="477"/>
        <v>5.1673959929999995E-5</v>
      </c>
      <c r="H3047" s="276">
        <f t="shared" si="478"/>
        <v>2.2979863749999999E-5</v>
      </c>
      <c r="I3047" s="276">
        <f t="shared" si="479"/>
        <v>7.8335213000000011E-6</v>
      </c>
      <c r="J3047" s="276">
        <v>3.8218818999999999E-5</v>
      </c>
      <c r="K3047" s="276">
        <v>1.9595777999999999E-5</v>
      </c>
      <c r="L3047" s="276">
        <v>2.9905732999999999E-6</v>
      </c>
      <c r="M3047" s="276">
        <v>3.8126982999999999E-7</v>
      </c>
      <c r="N3047" s="276">
        <v>6.0801250999999996E-6</v>
      </c>
      <c r="O3047" s="276">
        <v>4.5212564999999999E-5</v>
      </c>
      <c r="P3047" s="276">
        <v>3.9351244999999997E-7</v>
      </c>
      <c r="Q3047" s="276">
        <v>4.4731823000000004E-6</v>
      </c>
      <c r="R3047" s="276">
        <v>0</v>
      </c>
      <c r="S3047" s="276">
        <v>0</v>
      </c>
      <c r="T3047" s="276">
        <v>0</v>
      </c>
      <c r="U3047" s="276">
        <v>3.3603389999999998E-6</v>
      </c>
      <c r="V3047" s="118"/>
      <c r="W3047" s="28">
        <f t="shared" si="480"/>
        <v>2.8310236296296294E-4</v>
      </c>
      <c r="X3047" s="191">
        <v>2.5321122000000001E-3</v>
      </c>
      <c r="Y3047" s="191">
        <v>2.3779253E-3</v>
      </c>
      <c r="Z3047" s="191">
        <v>7.6247703999999996E-5</v>
      </c>
      <c r="AA3047" s="191">
        <v>9.1387626000000004E-8</v>
      </c>
      <c r="AB3047" s="191">
        <v>2.9508934000000001E-5</v>
      </c>
      <c r="AC3047" s="191">
        <v>5.3039976000000001E-6</v>
      </c>
      <c r="AD3047" s="191">
        <v>4.3034873999999999E-5</v>
      </c>
      <c r="AE3047" s="76">
        <v>6.6449224E-10</v>
      </c>
      <c r="AF3047" s="76">
        <v>1.7946497000000001E-12</v>
      </c>
      <c r="AG3047" s="76">
        <v>1.8284053000000001E-5</v>
      </c>
    </row>
    <row r="3048" spans="2:33" s="149" customFormat="1" x14ac:dyDescent="0.15">
      <c r="B3048" s="157" t="s">
        <v>7098</v>
      </c>
      <c r="C3048" s="146"/>
      <c r="D3048" s="118" t="s">
        <v>26</v>
      </c>
      <c r="E3048" s="201" t="s">
        <v>7099</v>
      </c>
      <c r="F3048" s="276">
        <f t="shared" si="476"/>
        <v>3.5814026156999995E-2</v>
      </c>
      <c r="G3048" s="276">
        <f t="shared" si="477"/>
        <v>7.3319657300000007E-3</v>
      </c>
      <c r="H3048" s="276">
        <f t="shared" si="478"/>
        <v>1.035635696E-2</v>
      </c>
      <c r="I3048" s="276">
        <f t="shared" si="479"/>
        <v>1.5940646700000002E-4</v>
      </c>
      <c r="J3048" s="276">
        <v>1.7966296999999999E-2</v>
      </c>
      <c r="K3048" s="276">
        <v>9.8750178000000001E-3</v>
      </c>
      <c r="L3048" s="276">
        <v>2.6273646000000002E-4</v>
      </c>
      <c r="M3048" s="276">
        <v>3.6207163000000003E-4</v>
      </c>
      <c r="N3048" s="276">
        <v>5.8951428000000002E-3</v>
      </c>
      <c r="O3048" s="276">
        <v>1.0747513E-3</v>
      </c>
      <c r="P3048" s="276">
        <v>2.186027E-4</v>
      </c>
      <c r="Q3048" s="276">
        <v>3.4874827000000001E-5</v>
      </c>
      <c r="R3048" s="276">
        <v>0</v>
      </c>
      <c r="S3048" s="276">
        <v>0</v>
      </c>
      <c r="T3048" s="276">
        <v>0</v>
      </c>
      <c r="U3048" s="276">
        <v>1.2453164000000001E-4</v>
      </c>
      <c r="V3048" s="118"/>
      <c r="W3048" s="28">
        <f t="shared" si="480"/>
        <v>0.13308368148148148</v>
      </c>
      <c r="X3048" s="191">
        <v>1.3174412</v>
      </c>
      <c r="Y3048" s="191">
        <v>1.2728451000000001</v>
      </c>
      <c r="Z3048" s="191">
        <v>7.9502389E-3</v>
      </c>
      <c r="AA3048" s="191">
        <v>9.1210541000000006E-6</v>
      </c>
      <c r="AB3048" s="191">
        <v>1.2430015000000001E-2</v>
      </c>
      <c r="AC3048" s="191">
        <v>1.3422116E-3</v>
      </c>
      <c r="AD3048" s="191">
        <v>2.2864476000000002E-2</v>
      </c>
      <c r="AE3048" s="76">
        <v>3.7657539000000001E-7</v>
      </c>
      <c r="AF3048" s="76">
        <v>7.1360975E-10</v>
      </c>
      <c r="AG3048" s="20">
        <v>2.5438957999999998E-3</v>
      </c>
    </row>
    <row r="3049" spans="2:33" s="149" customFormat="1" x14ac:dyDescent="0.15">
      <c r="B3049" s="157" t="s">
        <v>7100</v>
      </c>
      <c r="C3049" s="146"/>
      <c r="D3049" s="118" t="s">
        <v>26</v>
      </c>
      <c r="E3049" s="201" t="s">
        <v>7101</v>
      </c>
      <c r="F3049" s="276">
        <f t="shared" si="476"/>
        <v>2.4814395137999996E-2</v>
      </c>
      <c r="G3049" s="276">
        <f t="shared" si="477"/>
        <v>1.785756614E-3</v>
      </c>
      <c r="H3049" s="276">
        <f t="shared" si="478"/>
        <v>8.6890302299999986E-3</v>
      </c>
      <c r="I3049" s="276">
        <f t="shared" si="479"/>
        <v>5.9261294000000005E-5</v>
      </c>
      <c r="J3049" s="276">
        <v>1.4280347000000001E-2</v>
      </c>
      <c r="K3049" s="276">
        <v>8.1424498999999994E-3</v>
      </c>
      <c r="L3049" s="276">
        <v>2.6736916000000001E-4</v>
      </c>
      <c r="M3049" s="276">
        <v>9.6257564000000006E-5</v>
      </c>
      <c r="N3049" s="276">
        <v>1.5526215999999999E-3</v>
      </c>
      <c r="O3049" s="276">
        <v>1.3687745E-4</v>
      </c>
      <c r="P3049" s="276">
        <v>2.7921116999999999E-4</v>
      </c>
      <c r="Q3049" s="276">
        <v>2.5817072000000001E-5</v>
      </c>
      <c r="R3049" s="276">
        <v>0</v>
      </c>
      <c r="S3049" s="276">
        <v>0</v>
      </c>
      <c r="T3049" s="276">
        <v>0</v>
      </c>
      <c r="U3049" s="276">
        <v>3.3444222000000001E-5</v>
      </c>
      <c r="V3049" s="118"/>
      <c r="W3049" s="28">
        <f t="shared" si="480"/>
        <v>0.10578034814814814</v>
      </c>
      <c r="X3049" s="191">
        <v>1.1909337</v>
      </c>
      <c r="Y3049" s="191">
        <v>1.1580157</v>
      </c>
      <c r="Z3049" s="191">
        <v>5.5068964E-3</v>
      </c>
      <c r="AA3049" s="191">
        <v>3.6962610000000001E-6</v>
      </c>
      <c r="AB3049" s="191">
        <v>5.5587249999999996E-3</v>
      </c>
      <c r="AC3049" s="191">
        <v>1.0692220000000001E-3</v>
      </c>
      <c r="AD3049" s="191">
        <v>2.0779447999999999E-2</v>
      </c>
      <c r="AE3049" s="76">
        <v>2.5097698999999997E-7</v>
      </c>
      <c r="AF3049" s="76">
        <v>5.6349920999999996E-10</v>
      </c>
      <c r="AG3049" s="20">
        <v>2.3250075999999998E-3</v>
      </c>
    </row>
    <row r="3050" spans="2:33" s="149" customFormat="1" x14ac:dyDescent="0.15">
      <c r="B3050" s="157" t="s">
        <v>7102</v>
      </c>
      <c r="C3050" s="146"/>
      <c r="D3050" s="118" t="s">
        <v>26</v>
      </c>
      <c r="E3050" s="201" t="s">
        <v>7103</v>
      </c>
      <c r="F3050" s="276">
        <f t="shared" si="476"/>
        <v>1.8386822385000001E-2</v>
      </c>
      <c r="G3050" s="276">
        <f t="shared" si="477"/>
        <v>8.4660394600000004E-4</v>
      </c>
      <c r="H3050" s="276">
        <f t="shared" si="478"/>
        <v>6.251748102000001E-3</v>
      </c>
      <c r="I3050" s="276">
        <f t="shared" si="479"/>
        <v>7.0955336999999996E-5</v>
      </c>
      <c r="J3050" s="276">
        <v>1.1217515000000001E-2</v>
      </c>
      <c r="K3050" s="276">
        <v>6.1144166000000003E-3</v>
      </c>
      <c r="L3050" s="276">
        <v>1.152323E-4</v>
      </c>
      <c r="M3050" s="276">
        <v>4.5785926000000003E-5</v>
      </c>
      <c r="N3050" s="276">
        <v>6.3857758000000005E-4</v>
      </c>
      <c r="O3050" s="276">
        <v>1.6224044E-4</v>
      </c>
      <c r="P3050" s="276">
        <v>2.2099201999999999E-5</v>
      </c>
      <c r="Q3050" s="276">
        <v>3.2982114000000002E-5</v>
      </c>
      <c r="R3050" s="276">
        <v>0</v>
      </c>
      <c r="S3050" s="276">
        <v>0</v>
      </c>
      <c r="T3050" s="276">
        <v>0</v>
      </c>
      <c r="U3050" s="276">
        <v>3.7973223000000001E-5</v>
      </c>
      <c r="V3050" s="118"/>
      <c r="W3050" s="28">
        <f t="shared" si="480"/>
        <v>8.309270370370371E-2</v>
      </c>
      <c r="X3050" s="191">
        <v>1.4664279</v>
      </c>
      <c r="Y3050" s="191">
        <v>1.4515389999999999</v>
      </c>
      <c r="Z3050" s="191">
        <v>6.7407407999999997E-3</v>
      </c>
      <c r="AA3050" s="191">
        <v>1.0724132E-5</v>
      </c>
      <c r="AB3050" s="191">
        <v>1.4185196E-3</v>
      </c>
      <c r="AC3050" s="191">
        <v>5.3684478999999996E-4</v>
      </c>
      <c r="AD3050" s="191">
        <v>6.1820540999999998E-3</v>
      </c>
      <c r="AE3050" s="76">
        <v>1.9712367000000001E-7</v>
      </c>
      <c r="AF3050" s="76">
        <v>4.2290617999999998E-10</v>
      </c>
      <c r="AG3050" s="20">
        <v>1.4168686999999999E-2</v>
      </c>
    </row>
    <row r="3051" spans="2:33" s="149" customFormat="1" x14ac:dyDescent="0.15">
      <c r="B3051" s="157" t="s">
        <v>7104</v>
      </c>
      <c r="C3051" s="146"/>
      <c r="D3051" s="118" t="s">
        <v>26</v>
      </c>
      <c r="E3051" s="201" t="s">
        <v>7105</v>
      </c>
      <c r="F3051" s="276">
        <f t="shared" si="476"/>
        <v>1.3344030957E-2</v>
      </c>
      <c r="G3051" s="276">
        <f t="shared" si="477"/>
        <v>4.4721198999999993E-4</v>
      </c>
      <c r="H3051" s="276">
        <f t="shared" si="478"/>
        <v>2.14763819E-3</v>
      </c>
      <c r="I3051" s="276">
        <f t="shared" si="479"/>
        <v>6.7022777000000009E-5</v>
      </c>
      <c r="J3051" s="276">
        <v>1.0682158000000001E-2</v>
      </c>
      <c r="K3051" s="276">
        <v>2.0277116E-3</v>
      </c>
      <c r="L3051" s="276">
        <v>8.5254198999999998E-5</v>
      </c>
      <c r="M3051" s="276">
        <v>4.4348190000000003E-5</v>
      </c>
      <c r="N3051" s="276">
        <v>2.9805050999999998E-4</v>
      </c>
      <c r="O3051" s="276">
        <v>1.0481328999999999E-4</v>
      </c>
      <c r="P3051" s="276">
        <v>3.4672390999999999E-5</v>
      </c>
      <c r="Q3051" s="276">
        <v>3.1057801000000002E-5</v>
      </c>
      <c r="R3051" s="276">
        <v>0</v>
      </c>
      <c r="S3051" s="276">
        <v>0</v>
      </c>
      <c r="T3051" s="276">
        <v>0</v>
      </c>
      <c r="U3051" s="276">
        <v>3.5964976E-5</v>
      </c>
      <c r="V3051" s="118"/>
      <c r="W3051" s="28">
        <f t="shared" si="480"/>
        <v>7.9127096296296301E-2</v>
      </c>
      <c r="X3051" s="191">
        <v>1.4132543</v>
      </c>
      <c r="Y3051" s="191">
        <v>1.3996104</v>
      </c>
      <c r="Z3051" s="191">
        <v>6.0155833000000002E-3</v>
      </c>
      <c r="AA3051" s="191">
        <v>9.6480044000000005E-6</v>
      </c>
      <c r="AB3051" s="191">
        <v>1.2846512E-3</v>
      </c>
      <c r="AC3051" s="191">
        <v>4.8423816999999998E-4</v>
      </c>
      <c r="AD3051" s="191">
        <v>5.8497619000000001E-3</v>
      </c>
      <c r="AE3051" s="76">
        <v>1.2058963999999999E-7</v>
      </c>
      <c r="AF3051" s="76">
        <v>3.3025025E-10</v>
      </c>
      <c r="AG3051" s="20">
        <v>1.3678582E-2</v>
      </c>
    </row>
    <row r="3052" spans="2:33" s="149" customFormat="1" x14ac:dyDescent="0.15">
      <c r="B3052" s="157" t="s">
        <v>7106</v>
      </c>
      <c r="C3052" s="146"/>
      <c r="D3052" s="118" t="s">
        <v>26</v>
      </c>
      <c r="E3052" s="201" t="s">
        <v>7107</v>
      </c>
      <c r="F3052" s="276">
        <f t="shared" ref="F3052:F3114" si="481">G3052+H3052+I3052+J3052</f>
        <v>1.1960826945000001E-2</v>
      </c>
      <c r="G3052" s="276">
        <f t="shared" ref="G3052:G3114" si="482">M3052+N3052+O3052</f>
        <v>4.6793690500000003E-4</v>
      </c>
      <c r="H3052" s="276">
        <f t="shared" ref="H3052:H3114" si="483">K3052+L3052+P3052</f>
        <v>1.507078497E-3</v>
      </c>
      <c r="I3052" s="276">
        <f t="shared" ref="I3052:I3114" si="484">Q3052+IF(R3052="x",0,R3052)+IF(S3052="x",0,S3052)+IF(T3052="x",0,T3052)+U3052</f>
        <v>7.3752943000000008E-5</v>
      </c>
      <c r="J3052" s="276">
        <v>9.9120586000000007E-3</v>
      </c>
      <c r="K3052" s="276">
        <v>1.4210626000000001E-3</v>
      </c>
      <c r="L3052" s="276">
        <v>6.7958584999999996E-5</v>
      </c>
      <c r="M3052" s="276">
        <v>5.9981488999999998E-5</v>
      </c>
      <c r="N3052" s="276">
        <v>3.3238065000000002E-4</v>
      </c>
      <c r="O3052" s="276">
        <v>7.5574765999999994E-5</v>
      </c>
      <c r="P3052" s="276">
        <v>1.8057312E-5</v>
      </c>
      <c r="Q3052" s="276">
        <v>2.9656737000000001E-5</v>
      </c>
      <c r="R3052" s="276">
        <v>0</v>
      </c>
      <c r="S3052" s="276">
        <v>0</v>
      </c>
      <c r="T3052" s="276">
        <v>0</v>
      </c>
      <c r="U3052" s="276">
        <v>4.4096206000000003E-5</v>
      </c>
      <c r="V3052" s="118"/>
      <c r="W3052" s="28">
        <f t="shared" ref="W3052:W3114" si="485">J3052/0.135</f>
        <v>7.3422656296296296E-2</v>
      </c>
      <c r="X3052" s="191">
        <v>1.1643147</v>
      </c>
      <c r="Y3052" s="191">
        <v>1.1471112999999999</v>
      </c>
      <c r="Z3052" s="191">
        <v>7.2410349000000002E-3</v>
      </c>
      <c r="AA3052" s="191">
        <v>8.8061925E-6</v>
      </c>
      <c r="AB3052" s="191">
        <v>2.0219464999999999E-3</v>
      </c>
      <c r="AC3052" s="191">
        <v>6.1619645999999996E-4</v>
      </c>
      <c r="AD3052" s="191">
        <v>7.3154364E-3</v>
      </c>
      <c r="AE3052" s="76">
        <v>1.0440070000000001E-7</v>
      </c>
      <c r="AF3052" s="76">
        <v>2.8402637000000001E-10</v>
      </c>
      <c r="AG3052" s="20">
        <v>1.1044105E-2</v>
      </c>
    </row>
    <row r="3053" spans="2:33" s="149" customFormat="1" x14ac:dyDescent="0.15">
      <c r="B3053" s="157" t="s">
        <v>7108</v>
      </c>
      <c r="C3053" s="146"/>
      <c r="D3053" s="118" t="s">
        <v>26</v>
      </c>
      <c r="E3053" s="201" t="s">
        <v>7109</v>
      </c>
      <c r="F3053" s="276">
        <f t="shared" si="481"/>
        <v>1.9519422289999999E-3</v>
      </c>
      <c r="G3053" s="276">
        <f t="shared" si="482"/>
        <v>4.5239527899999994E-4</v>
      </c>
      <c r="H3053" s="276">
        <f t="shared" si="483"/>
        <v>5.0562189199999995E-4</v>
      </c>
      <c r="I3053" s="276">
        <f t="shared" si="484"/>
        <v>8.5424558000000007E-5</v>
      </c>
      <c r="J3053" s="276">
        <v>9.0850049999999997E-4</v>
      </c>
      <c r="K3053" s="276">
        <v>4.1489826999999998E-4</v>
      </c>
      <c r="L3053" s="276">
        <v>6.1098522000000005E-5</v>
      </c>
      <c r="M3053" s="276">
        <v>2.6769535000000001E-5</v>
      </c>
      <c r="N3053" s="276">
        <v>3.4439258999999998E-4</v>
      </c>
      <c r="O3053" s="276">
        <v>8.1233153999999994E-5</v>
      </c>
      <c r="P3053" s="276">
        <v>2.9625099999999999E-5</v>
      </c>
      <c r="Q3053" s="276">
        <v>4.6199936000000003E-5</v>
      </c>
      <c r="R3053" s="276">
        <v>0</v>
      </c>
      <c r="S3053" s="276">
        <v>0</v>
      </c>
      <c r="T3053" s="276">
        <v>0</v>
      </c>
      <c r="U3053" s="276">
        <v>3.9224621999999997E-5</v>
      </c>
      <c r="V3053" s="118"/>
      <c r="W3053" s="28">
        <f t="shared" si="485"/>
        <v>6.7296333333333328E-3</v>
      </c>
      <c r="X3053" s="191">
        <v>0.58239863999999997</v>
      </c>
      <c r="Y3053" s="191">
        <v>0.10840659</v>
      </c>
      <c r="Z3053" s="191">
        <v>5.5824632999999999E-3</v>
      </c>
      <c r="AA3053" s="191">
        <v>3.2202590999999998E-4</v>
      </c>
      <c r="AB3053" s="191">
        <v>0.43537742000000001</v>
      </c>
      <c r="AC3053" s="191">
        <v>1.4743643E-3</v>
      </c>
      <c r="AD3053" s="191">
        <v>3.1235776999999999E-2</v>
      </c>
      <c r="AE3053" s="76">
        <v>1.8400351999999999E-8</v>
      </c>
      <c r="AF3053" s="76">
        <v>2.3236128E-10</v>
      </c>
      <c r="AG3053" s="20">
        <v>8.3902105000000003E-4</v>
      </c>
    </row>
    <row r="3054" spans="2:33" s="149" customFormat="1" x14ac:dyDescent="0.15">
      <c r="B3054" s="157" t="s">
        <v>7110</v>
      </c>
      <c r="C3054" s="146"/>
      <c r="D3054" s="118" t="s">
        <v>26</v>
      </c>
      <c r="E3054" s="201" t="s">
        <v>7111</v>
      </c>
      <c r="F3054" s="276">
        <f t="shared" si="481"/>
        <v>4.5573991757999997E-3</v>
      </c>
      <c r="G3054" s="276">
        <f t="shared" si="482"/>
        <v>1.7679253199999999E-4</v>
      </c>
      <c r="H3054" s="276">
        <f t="shared" si="483"/>
        <v>6.9772055540000006E-4</v>
      </c>
      <c r="I3054" s="276">
        <f t="shared" si="484"/>
        <v>2.9192788400000003E-5</v>
      </c>
      <c r="J3054" s="276">
        <v>3.6536933000000001E-3</v>
      </c>
      <c r="K3054" s="276">
        <v>6.5546001999999999E-4</v>
      </c>
      <c r="L3054" s="276">
        <v>3.5507248999999998E-5</v>
      </c>
      <c r="M3054" s="276">
        <v>2.7436677000000002E-5</v>
      </c>
      <c r="N3054" s="276">
        <v>1.1615188E-4</v>
      </c>
      <c r="O3054" s="276">
        <v>3.3203975000000001E-5</v>
      </c>
      <c r="P3054" s="276">
        <v>6.7532864E-6</v>
      </c>
      <c r="Q3054" s="276">
        <v>2.0886266000000001E-5</v>
      </c>
      <c r="R3054" s="276">
        <v>0</v>
      </c>
      <c r="S3054" s="276">
        <v>0</v>
      </c>
      <c r="T3054" s="276">
        <v>0</v>
      </c>
      <c r="U3054" s="276">
        <v>8.3065224000000008E-6</v>
      </c>
      <c r="V3054" s="118"/>
      <c r="W3054" s="28">
        <f t="shared" si="485"/>
        <v>2.7064394814814815E-2</v>
      </c>
      <c r="X3054" s="191">
        <v>0.44470771999999997</v>
      </c>
      <c r="Y3054" s="191">
        <v>0.43954195000000001</v>
      </c>
      <c r="Z3054" s="191">
        <v>3.2878991E-3</v>
      </c>
      <c r="AA3054" s="191">
        <v>2.7047752000000002E-6</v>
      </c>
      <c r="AB3054" s="191">
        <v>6.4052588999999999E-4</v>
      </c>
      <c r="AC3054" s="191">
        <v>1.2680005000000001E-4</v>
      </c>
      <c r="AD3054" s="191">
        <v>1.1078367000000001E-3</v>
      </c>
      <c r="AE3054" s="76">
        <v>3.9726159999999999E-8</v>
      </c>
      <c r="AF3054" s="76">
        <v>1.0987391E-10</v>
      </c>
      <c r="AG3054" s="20">
        <v>4.2719192E-3</v>
      </c>
    </row>
    <row r="3055" spans="2:33" s="149" customFormat="1" x14ac:dyDescent="0.15">
      <c r="B3055" s="157" t="s">
        <v>7112</v>
      </c>
      <c r="C3055" s="146"/>
      <c r="D3055" s="118" t="s">
        <v>26</v>
      </c>
      <c r="E3055" s="201" t="s">
        <v>7113</v>
      </c>
      <c r="F3055" s="276">
        <f t="shared" si="481"/>
        <v>7.4533174020000002E-5</v>
      </c>
      <c r="G3055" s="276">
        <f t="shared" si="482"/>
        <v>2.5883989230000001E-5</v>
      </c>
      <c r="H3055" s="276">
        <f t="shared" si="483"/>
        <v>1.685629229E-5</v>
      </c>
      <c r="I3055" s="276">
        <f t="shared" si="484"/>
        <v>5.2669984999999998E-6</v>
      </c>
      <c r="J3055" s="276">
        <v>2.6525894E-5</v>
      </c>
      <c r="K3055" s="276">
        <v>1.4319278E-5</v>
      </c>
      <c r="L3055" s="276">
        <v>2.3099260999999999E-6</v>
      </c>
      <c r="M3055" s="276">
        <v>2.8869952999999997E-7</v>
      </c>
      <c r="N3055" s="276">
        <v>4.4005537E-6</v>
      </c>
      <c r="O3055" s="276">
        <v>2.1194736000000001E-5</v>
      </c>
      <c r="P3055" s="276">
        <v>2.2708819E-7</v>
      </c>
      <c r="Q3055" s="276">
        <v>3.0162549000000001E-6</v>
      </c>
      <c r="R3055" s="276">
        <v>0</v>
      </c>
      <c r="S3055" s="276">
        <v>0</v>
      </c>
      <c r="T3055" s="276">
        <v>0</v>
      </c>
      <c r="U3055" s="276">
        <v>2.2507436000000001E-6</v>
      </c>
      <c r="V3055" s="118"/>
      <c r="W3055" s="28">
        <f t="shared" si="485"/>
        <v>1.964881037037037E-4</v>
      </c>
      <c r="X3055" s="191">
        <v>1.8123042999999999E-3</v>
      </c>
      <c r="Y3055" s="191">
        <v>1.6416366999999999E-3</v>
      </c>
      <c r="Z3055" s="191">
        <v>1.0841002E-4</v>
      </c>
      <c r="AA3055" s="191">
        <v>5.9688304000000002E-8</v>
      </c>
      <c r="AB3055" s="191">
        <v>1.9336812E-5</v>
      </c>
      <c r="AC3055" s="191">
        <v>4.9582079999999996E-6</v>
      </c>
      <c r="AD3055" s="191">
        <v>3.7902860999999999E-5</v>
      </c>
      <c r="AE3055" s="76">
        <v>4.4341777999999999E-10</v>
      </c>
      <c r="AF3055" s="76">
        <v>1.3300624999999999E-12</v>
      </c>
      <c r="AG3055" s="76">
        <v>1.2432371E-5</v>
      </c>
    </row>
    <row r="3056" spans="2:33" s="149" customFormat="1" x14ac:dyDescent="0.15">
      <c r="B3056" s="157" t="s">
        <v>7114</v>
      </c>
      <c r="C3056" s="146"/>
      <c r="D3056" s="118" t="s">
        <v>26</v>
      </c>
      <c r="E3056" s="201" t="s">
        <v>7115</v>
      </c>
      <c r="F3056" s="276">
        <f t="shared" si="481"/>
        <v>1.4110981112000001E-2</v>
      </c>
      <c r="G3056" s="276">
        <f t="shared" si="482"/>
        <v>6.2563122399999995E-4</v>
      </c>
      <c r="H3056" s="276">
        <f t="shared" si="483"/>
        <v>4.3244623130000003E-3</v>
      </c>
      <c r="I3056" s="276">
        <f t="shared" si="484"/>
        <v>8.4015774999999994E-5</v>
      </c>
      <c r="J3056" s="276">
        <v>9.0768718000000005E-3</v>
      </c>
      <c r="K3056" s="276">
        <v>4.1457385000000001E-3</v>
      </c>
      <c r="L3056" s="276">
        <v>1.6072166999999999E-4</v>
      </c>
      <c r="M3056" s="276">
        <v>4.1109594E-5</v>
      </c>
      <c r="N3056" s="276">
        <v>4.7862002E-4</v>
      </c>
      <c r="O3056" s="276">
        <v>1.0590161E-4</v>
      </c>
      <c r="P3056" s="276">
        <v>1.8002142999999999E-5</v>
      </c>
      <c r="Q3056" s="276">
        <v>2.7458708E-5</v>
      </c>
      <c r="R3056" s="276">
        <v>0</v>
      </c>
      <c r="S3056" s="276">
        <v>0</v>
      </c>
      <c r="T3056" s="276">
        <v>0</v>
      </c>
      <c r="U3056" s="276">
        <v>5.6557066999999997E-5</v>
      </c>
      <c r="V3056" s="118"/>
      <c r="W3056" s="28">
        <f t="shared" si="485"/>
        <v>6.7236087407407413E-2</v>
      </c>
      <c r="X3056" s="191">
        <v>1.1670113</v>
      </c>
      <c r="Y3056" s="191">
        <v>1.1549240000000001</v>
      </c>
      <c r="Z3056" s="191">
        <v>8.0792746999999998E-3</v>
      </c>
      <c r="AA3056" s="191">
        <v>6.5501062999999997E-6</v>
      </c>
      <c r="AB3056" s="191">
        <v>1.3582198E-3</v>
      </c>
      <c r="AC3056" s="191">
        <v>5.0023924999999996E-4</v>
      </c>
      <c r="AD3056" s="191">
        <v>2.1430202999999999E-3</v>
      </c>
      <c r="AE3056" s="76">
        <v>1.496144E-7</v>
      </c>
      <c r="AF3056" s="76">
        <v>4.1859016999999998E-10</v>
      </c>
      <c r="AG3056" s="20">
        <v>1.1281061E-2</v>
      </c>
    </row>
    <row r="3057" spans="2:33" s="149" customFormat="1" x14ac:dyDescent="0.15">
      <c r="B3057" s="157" t="s">
        <v>7116</v>
      </c>
      <c r="C3057" s="146"/>
      <c r="D3057" s="118" t="s">
        <v>26</v>
      </c>
      <c r="E3057" s="201" t="s">
        <v>7117</v>
      </c>
      <c r="F3057" s="276">
        <f t="shared" si="481"/>
        <v>0</v>
      </c>
      <c r="G3057" s="276">
        <f t="shared" si="482"/>
        <v>0</v>
      </c>
      <c r="H3057" s="276">
        <f t="shared" si="483"/>
        <v>0</v>
      </c>
      <c r="I3057" s="276">
        <f t="shared" si="484"/>
        <v>0</v>
      </c>
      <c r="J3057" s="276">
        <v>0</v>
      </c>
      <c r="K3057" s="276">
        <v>0</v>
      </c>
      <c r="L3057" s="276">
        <v>0</v>
      </c>
      <c r="M3057" s="276">
        <v>0</v>
      </c>
      <c r="N3057" s="276">
        <v>0</v>
      </c>
      <c r="O3057" s="276">
        <v>0</v>
      </c>
      <c r="P3057" s="276">
        <v>0</v>
      </c>
      <c r="Q3057" s="276">
        <v>0</v>
      </c>
      <c r="R3057" s="276">
        <v>0</v>
      </c>
      <c r="S3057" s="276">
        <v>0</v>
      </c>
      <c r="T3057" s="276">
        <v>0</v>
      </c>
      <c r="U3057" s="276">
        <v>0</v>
      </c>
      <c r="V3057" s="118"/>
      <c r="W3057" s="28">
        <f t="shared" si="485"/>
        <v>0</v>
      </c>
      <c r="X3057" s="191">
        <v>0</v>
      </c>
      <c r="Y3057" s="191">
        <v>0</v>
      </c>
      <c r="Z3057" s="191">
        <v>0</v>
      </c>
      <c r="AA3057" s="191">
        <v>0</v>
      </c>
      <c r="AB3057" s="191">
        <v>0</v>
      </c>
      <c r="AC3057" s="191">
        <v>0</v>
      </c>
      <c r="AD3057" s="191">
        <v>0</v>
      </c>
      <c r="AE3057" s="20">
        <v>0</v>
      </c>
      <c r="AF3057" s="20">
        <v>0</v>
      </c>
      <c r="AG3057" s="20">
        <v>0</v>
      </c>
    </row>
    <row r="3058" spans="2:33" s="149" customFormat="1" x14ac:dyDescent="0.15">
      <c r="B3058" s="157" t="s">
        <v>7118</v>
      </c>
      <c r="C3058" s="146"/>
      <c r="D3058" s="118" t="s">
        <v>26</v>
      </c>
      <c r="E3058" s="201" t="s">
        <v>7119</v>
      </c>
      <c r="F3058" s="276">
        <f t="shared" si="481"/>
        <v>5.4680519054000004E-3</v>
      </c>
      <c r="G3058" s="276">
        <f t="shared" si="482"/>
        <v>2.27548256E-4</v>
      </c>
      <c r="H3058" s="276">
        <f t="shared" si="483"/>
        <v>1.1478639134000002E-3</v>
      </c>
      <c r="I3058" s="276">
        <f t="shared" si="484"/>
        <v>3.7838435999999999E-5</v>
      </c>
      <c r="J3058" s="276">
        <v>4.0548012999999999E-3</v>
      </c>
      <c r="K3058" s="276">
        <v>1.1018047000000001E-3</v>
      </c>
      <c r="L3058" s="276">
        <v>3.8135605000000002E-5</v>
      </c>
      <c r="M3058" s="276">
        <v>1.7084220999999999E-5</v>
      </c>
      <c r="N3058" s="276">
        <v>1.7047589E-4</v>
      </c>
      <c r="O3058" s="276">
        <v>3.9988145000000001E-5</v>
      </c>
      <c r="P3058" s="276">
        <v>7.9236083999999998E-6</v>
      </c>
      <c r="Q3058" s="276">
        <v>1.2374121E-5</v>
      </c>
      <c r="R3058" s="276">
        <v>0</v>
      </c>
      <c r="S3058" s="276">
        <v>0</v>
      </c>
      <c r="T3058" s="276">
        <v>0</v>
      </c>
      <c r="U3058" s="276">
        <v>2.5464315E-5</v>
      </c>
      <c r="V3058" s="118"/>
      <c r="W3058" s="28">
        <f t="shared" si="485"/>
        <v>3.0035565185185183E-2</v>
      </c>
      <c r="X3058" s="191">
        <v>0.52603597000000002</v>
      </c>
      <c r="Y3058" s="191">
        <v>0.52058621999999999</v>
      </c>
      <c r="Z3058" s="191">
        <v>3.6418752000000002E-3</v>
      </c>
      <c r="AA3058" s="191">
        <v>2.9748735000000001E-6</v>
      </c>
      <c r="AB3058" s="191">
        <v>6.1343325000000001E-4</v>
      </c>
      <c r="AC3058" s="191">
        <v>2.2551394000000001E-4</v>
      </c>
      <c r="AD3058" s="191">
        <v>9.6595228999999999E-4</v>
      </c>
      <c r="AE3058" s="76">
        <v>5.7410735999999999E-8</v>
      </c>
      <c r="AF3058" s="76">
        <v>1.6079787E-10</v>
      </c>
      <c r="AG3058" s="20">
        <v>5.0845444999999996E-3</v>
      </c>
    </row>
    <row r="3059" spans="2:33" s="149" customFormat="1" x14ac:dyDescent="0.15">
      <c r="B3059" s="157" t="s">
        <v>7120</v>
      </c>
      <c r="C3059" s="146"/>
      <c r="D3059" s="118" t="s">
        <v>26</v>
      </c>
      <c r="E3059" s="201" t="s">
        <v>7121</v>
      </c>
      <c r="F3059" s="276">
        <f t="shared" si="481"/>
        <v>0</v>
      </c>
      <c r="G3059" s="276">
        <f t="shared" si="482"/>
        <v>0</v>
      </c>
      <c r="H3059" s="276">
        <f t="shared" si="483"/>
        <v>0</v>
      </c>
      <c r="I3059" s="276">
        <f t="shared" si="484"/>
        <v>0</v>
      </c>
      <c r="J3059" s="276">
        <v>0</v>
      </c>
      <c r="K3059" s="276">
        <v>0</v>
      </c>
      <c r="L3059" s="276">
        <v>0</v>
      </c>
      <c r="M3059" s="276">
        <v>0</v>
      </c>
      <c r="N3059" s="276">
        <v>0</v>
      </c>
      <c r="O3059" s="276">
        <v>0</v>
      </c>
      <c r="P3059" s="276">
        <v>0</v>
      </c>
      <c r="Q3059" s="276">
        <v>0</v>
      </c>
      <c r="R3059" s="276">
        <v>0</v>
      </c>
      <c r="S3059" s="276">
        <v>0</v>
      </c>
      <c r="T3059" s="276">
        <v>0</v>
      </c>
      <c r="U3059" s="276">
        <v>0</v>
      </c>
      <c r="V3059" s="118"/>
      <c r="W3059" s="28">
        <f t="shared" si="485"/>
        <v>0</v>
      </c>
      <c r="X3059" s="191">
        <v>0</v>
      </c>
      <c r="Y3059" s="191">
        <v>0</v>
      </c>
      <c r="Z3059" s="191">
        <v>0</v>
      </c>
      <c r="AA3059" s="191">
        <v>0</v>
      </c>
      <c r="AB3059" s="191">
        <v>0</v>
      </c>
      <c r="AC3059" s="191">
        <v>0</v>
      </c>
      <c r="AD3059" s="191">
        <v>0</v>
      </c>
      <c r="AE3059" s="20">
        <v>0</v>
      </c>
      <c r="AF3059" s="20">
        <v>0</v>
      </c>
      <c r="AG3059" s="20">
        <v>0</v>
      </c>
    </row>
    <row r="3060" spans="2:33" s="149" customFormat="1" x14ac:dyDescent="0.15">
      <c r="B3060" s="157" t="s">
        <v>7122</v>
      </c>
      <c r="C3060" s="146"/>
      <c r="D3060" s="118" t="s">
        <v>26</v>
      </c>
      <c r="E3060" s="201" t="s">
        <v>7123</v>
      </c>
      <c r="F3060" s="276">
        <f t="shared" si="481"/>
        <v>1.2722858656000001E-2</v>
      </c>
      <c r="G3060" s="276">
        <f t="shared" si="482"/>
        <v>3.8600915700000001E-4</v>
      </c>
      <c r="H3060" s="276">
        <f t="shared" si="483"/>
        <v>6.5302472630000006E-3</v>
      </c>
      <c r="I3060" s="276">
        <f t="shared" si="484"/>
        <v>5.2672235999999992E-5</v>
      </c>
      <c r="J3060" s="276">
        <v>5.75393E-3</v>
      </c>
      <c r="K3060" s="276">
        <v>6.4120093000000003E-3</v>
      </c>
      <c r="L3060" s="276">
        <v>1.0695185E-4</v>
      </c>
      <c r="M3060" s="276">
        <v>2.3524871E-5</v>
      </c>
      <c r="N3060" s="276">
        <v>3.0006241000000002E-4</v>
      </c>
      <c r="O3060" s="276">
        <v>6.2421876E-5</v>
      </c>
      <c r="P3060" s="276">
        <v>1.1286113000000001E-5</v>
      </c>
      <c r="Q3060" s="276">
        <v>1.7214762999999999E-5</v>
      </c>
      <c r="R3060" s="276">
        <v>0</v>
      </c>
      <c r="S3060" s="276">
        <v>0</v>
      </c>
      <c r="T3060" s="276">
        <v>0</v>
      </c>
      <c r="U3060" s="276">
        <v>3.5457472999999997E-5</v>
      </c>
      <c r="V3060" s="118"/>
      <c r="W3060" s="28">
        <f t="shared" si="485"/>
        <v>4.2621703703703703E-2</v>
      </c>
      <c r="X3060" s="191">
        <v>0.73163763999999998</v>
      </c>
      <c r="Y3060" s="191">
        <v>0.72405971000000002</v>
      </c>
      <c r="Z3060" s="191">
        <v>5.0651613999999996E-3</v>
      </c>
      <c r="AA3060" s="191">
        <v>4.1064744999999998E-6</v>
      </c>
      <c r="AB3060" s="191">
        <v>8.5151230000000001E-4</v>
      </c>
      <c r="AC3060" s="191">
        <v>3.1361637E-4</v>
      </c>
      <c r="AD3060" s="191">
        <v>1.3435293999999999E-3</v>
      </c>
      <c r="AE3060" s="76">
        <v>1.5828412E-7</v>
      </c>
      <c r="AF3060" s="76">
        <v>3.3919281999999999E-10</v>
      </c>
      <c r="AG3060" s="20">
        <v>7.0724665999999997E-3</v>
      </c>
    </row>
    <row r="3061" spans="2:33" s="149" customFormat="1" x14ac:dyDescent="0.15">
      <c r="B3061" s="157" t="s">
        <v>7124</v>
      </c>
      <c r="C3061" s="146"/>
      <c r="D3061" s="118" t="s">
        <v>26</v>
      </c>
      <c r="E3061" s="201" t="s">
        <v>7125</v>
      </c>
      <c r="F3061" s="276">
        <f t="shared" si="481"/>
        <v>0</v>
      </c>
      <c r="G3061" s="276">
        <f t="shared" si="482"/>
        <v>0</v>
      </c>
      <c r="H3061" s="276">
        <f t="shared" si="483"/>
        <v>0</v>
      </c>
      <c r="I3061" s="276">
        <f t="shared" si="484"/>
        <v>0</v>
      </c>
      <c r="J3061" s="276">
        <v>0</v>
      </c>
      <c r="K3061" s="276">
        <v>0</v>
      </c>
      <c r="L3061" s="276">
        <v>0</v>
      </c>
      <c r="M3061" s="276">
        <v>0</v>
      </c>
      <c r="N3061" s="276">
        <v>0</v>
      </c>
      <c r="O3061" s="276">
        <v>0</v>
      </c>
      <c r="P3061" s="276">
        <v>0</v>
      </c>
      <c r="Q3061" s="276">
        <v>0</v>
      </c>
      <c r="R3061" s="276">
        <v>0</v>
      </c>
      <c r="S3061" s="276">
        <v>0</v>
      </c>
      <c r="T3061" s="276">
        <v>0</v>
      </c>
      <c r="U3061" s="276">
        <v>0</v>
      </c>
      <c r="V3061" s="118"/>
      <c r="W3061" s="28">
        <f t="shared" si="485"/>
        <v>0</v>
      </c>
      <c r="X3061" s="191">
        <v>0</v>
      </c>
      <c r="Y3061" s="191">
        <v>0</v>
      </c>
      <c r="Z3061" s="191">
        <v>0</v>
      </c>
      <c r="AA3061" s="191">
        <v>0</v>
      </c>
      <c r="AB3061" s="191">
        <v>0</v>
      </c>
      <c r="AC3061" s="191">
        <v>0</v>
      </c>
      <c r="AD3061" s="191">
        <v>0</v>
      </c>
      <c r="AE3061" s="20">
        <v>0</v>
      </c>
      <c r="AF3061" s="20">
        <v>0</v>
      </c>
      <c r="AG3061" s="20">
        <v>0</v>
      </c>
    </row>
    <row r="3062" spans="2:33" s="149" customFormat="1" x14ac:dyDescent="0.15">
      <c r="B3062" s="157" t="s">
        <v>7126</v>
      </c>
      <c r="C3062" s="146"/>
      <c r="D3062" s="118" t="s">
        <v>26</v>
      </c>
      <c r="E3062" s="201" t="s">
        <v>7127</v>
      </c>
      <c r="F3062" s="276">
        <f t="shared" si="481"/>
        <v>5.7691349304000005E-3</v>
      </c>
      <c r="G3062" s="276">
        <f t="shared" si="482"/>
        <v>2.2569097000000002E-4</v>
      </c>
      <c r="H3062" s="276">
        <f t="shared" si="483"/>
        <v>1.9359941513999999E-3</v>
      </c>
      <c r="I3062" s="276">
        <f t="shared" si="484"/>
        <v>3.3094408999999997E-5</v>
      </c>
      <c r="J3062" s="276">
        <v>3.5743554000000001E-3</v>
      </c>
      <c r="K3062" s="276">
        <v>1.8389067E-3</v>
      </c>
      <c r="L3062" s="276">
        <v>9.0074245000000002E-5</v>
      </c>
      <c r="M3062" s="276">
        <v>1.6146242999999999E-5</v>
      </c>
      <c r="N3062" s="276">
        <v>1.6929326000000001E-4</v>
      </c>
      <c r="O3062" s="276">
        <v>4.0251467000000002E-5</v>
      </c>
      <c r="P3062" s="276">
        <v>7.0132064000000004E-6</v>
      </c>
      <c r="Q3062" s="276">
        <v>1.0795816E-5</v>
      </c>
      <c r="R3062" s="276">
        <v>0</v>
      </c>
      <c r="S3062" s="276">
        <v>0</v>
      </c>
      <c r="T3062" s="276">
        <v>0</v>
      </c>
      <c r="U3062" s="276">
        <v>2.2298593000000001E-5</v>
      </c>
      <c r="V3062" s="118"/>
      <c r="W3062" s="28">
        <f t="shared" si="485"/>
        <v>2.6476706666666665E-2</v>
      </c>
      <c r="X3062" s="191">
        <v>0.45841397</v>
      </c>
      <c r="Y3062" s="191">
        <v>0.45366522999999997</v>
      </c>
      <c r="Z3062" s="191">
        <v>3.1740058E-3</v>
      </c>
      <c r="AA3062" s="191">
        <v>2.5728964E-6</v>
      </c>
      <c r="AB3062" s="191">
        <v>5.3364655E-4</v>
      </c>
      <c r="AC3062" s="191">
        <v>1.965259E-4</v>
      </c>
      <c r="AD3062" s="191">
        <v>8.4198556999999995E-4</v>
      </c>
      <c r="AE3062" s="76">
        <v>5.7896526E-8</v>
      </c>
      <c r="AF3062" s="76">
        <v>1.7107199000000001E-10</v>
      </c>
      <c r="AG3062" s="20">
        <v>4.4312939000000001E-3</v>
      </c>
    </row>
    <row r="3063" spans="2:33" s="149" customFormat="1" x14ac:dyDescent="0.15">
      <c r="B3063" s="157" t="s">
        <v>7128</v>
      </c>
      <c r="C3063" s="146"/>
      <c r="D3063" s="118" t="s">
        <v>26</v>
      </c>
      <c r="E3063" s="201" t="s">
        <v>7129</v>
      </c>
      <c r="F3063" s="276">
        <f t="shared" si="481"/>
        <v>0</v>
      </c>
      <c r="G3063" s="276">
        <f t="shared" si="482"/>
        <v>0</v>
      </c>
      <c r="H3063" s="276">
        <f t="shared" si="483"/>
        <v>0</v>
      </c>
      <c r="I3063" s="276">
        <f t="shared" si="484"/>
        <v>0</v>
      </c>
      <c r="J3063" s="276">
        <v>0</v>
      </c>
      <c r="K3063" s="276">
        <v>0</v>
      </c>
      <c r="L3063" s="276">
        <v>0</v>
      </c>
      <c r="M3063" s="276">
        <v>0</v>
      </c>
      <c r="N3063" s="276">
        <v>0</v>
      </c>
      <c r="O3063" s="276">
        <v>0</v>
      </c>
      <c r="P3063" s="276">
        <v>0</v>
      </c>
      <c r="Q3063" s="276">
        <v>0</v>
      </c>
      <c r="R3063" s="276">
        <v>0</v>
      </c>
      <c r="S3063" s="276">
        <v>0</v>
      </c>
      <c r="T3063" s="276">
        <v>0</v>
      </c>
      <c r="U3063" s="276">
        <v>0</v>
      </c>
      <c r="V3063" s="118"/>
      <c r="W3063" s="28">
        <f t="shared" si="485"/>
        <v>0</v>
      </c>
      <c r="X3063" s="191">
        <v>0</v>
      </c>
      <c r="Y3063" s="191">
        <v>0</v>
      </c>
      <c r="Z3063" s="191">
        <v>0</v>
      </c>
      <c r="AA3063" s="191">
        <v>0</v>
      </c>
      <c r="AB3063" s="191">
        <v>0</v>
      </c>
      <c r="AC3063" s="191">
        <v>0</v>
      </c>
      <c r="AD3063" s="191">
        <v>0</v>
      </c>
      <c r="AE3063" s="20">
        <v>0</v>
      </c>
      <c r="AF3063" s="20">
        <v>0</v>
      </c>
      <c r="AG3063" s="20">
        <v>0</v>
      </c>
    </row>
    <row r="3064" spans="2:33" s="149" customFormat="1" x14ac:dyDescent="0.15">
      <c r="B3064" s="157" t="s">
        <v>7130</v>
      </c>
      <c r="C3064" s="146"/>
      <c r="D3064" s="118" t="s">
        <v>26</v>
      </c>
      <c r="E3064" s="201" t="s">
        <v>7131</v>
      </c>
      <c r="F3064" s="276">
        <f t="shared" si="481"/>
        <v>9.8311044099999995E-3</v>
      </c>
      <c r="G3064" s="276">
        <f t="shared" si="482"/>
        <v>5.6419176999999998E-4</v>
      </c>
      <c r="H3064" s="276">
        <f t="shared" si="483"/>
        <v>3.5397910619999998E-3</v>
      </c>
      <c r="I3064" s="276">
        <f t="shared" si="484"/>
        <v>5.3523978000000004E-5</v>
      </c>
      <c r="J3064" s="276">
        <v>5.6735976E-3</v>
      </c>
      <c r="K3064" s="276">
        <v>3.4507806999999999E-3</v>
      </c>
      <c r="L3064" s="276">
        <v>7.7057853999999994E-5</v>
      </c>
      <c r="M3064" s="276">
        <v>2.6189712E-5</v>
      </c>
      <c r="N3064" s="276">
        <v>4.5819741999999998E-4</v>
      </c>
      <c r="O3064" s="276">
        <v>7.9804637999999995E-5</v>
      </c>
      <c r="P3064" s="276">
        <v>1.1952508E-5</v>
      </c>
      <c r="Q3064" s="276">
        <v>1.7493135999999999E-5</v>
      </c>
      <c r="R3064" s="276">
        <v>0</v>
      </c>
      <c r="S3064" s="276">
        <v>0</v>
      </c>
      <c r="T3064" s="276">
        <v>0</v>
      </c>
      <c r="U3064" s="276">
        <v>3.6030842000000002E-5</v>
      </c>
      <c r="V3064" s="118"/>
      <c r="W3064" s="28">
        <f t="shared" si="485"/>
        <v>4.2026648888888886E-2</v>
      </c>
      <c r="X3064" s="191">
        <v>0.74346858000000005</v>
      </c>
      <c r="Y3064" s="191">
        <v>0.73576810999999998</v>
      </c>
      <c r="Z3064" s="191">
        <v>5.1470689000000002E-3</v>
      </c>
      <c r="AA3064" s="191">
        <v>4.1728798999999998E-6</v>
      </c>
      <c r="AB3064" s="191">
        <v>8.6528185000000004E-4</v>
      </c>
      <c r="AC3064" s="191">
        <v>3.1868774999999999E-4</v>
      </c>
      <c r="AD3064" s="191">
        <v>1.3652554E-3</v>
      </c>
      <c r="AE3064" s="76">
        <v>1.1384427999999999E-7</v>
      </c>
      <c r="AF3064" s="76">
        <v>2.7462133000000001E-10</v>
      </c>
      <c r="AG3064" s="20">
        <v>7.1868319000000002E-3</v>
      </c>
    </row>
    <row r="3065" spans="2:33" s="149" customFormat="1" x14ac:dyDescent="0.15">
      <c r="B3065" s="157" t="s">
        <v>7132</v>
      </c>
      <c r="C3065" s="146"/>
      <c r="D3065" s="118" t="s">
        <v>26</v>
      </c>
      <c r="E3065" s="201" t="s">
        <v>7133</v>
      </c>
      <c r="F3065" s="276">
        <f t="shared" si="481"/>
        <v>0</v>
      </c>
      <c r="G3065" s="276">
        <f t="shared" si="482"/>
        <v>0</v>
      </c>
      <c r="H3065" s="276">
        <f t="shared" si="483"/>
        <v>0</v>
      </c>
      <c r="I3065" s="276">
        <f t="shared" si="484"/>
        <v>0</v>
      </c>
      <c r="J3065" s="276">
        <v>0</v>
      </c>
      <c r="K3065" s="276">
        <v>0</v>
      </c>
      <c r="L3065" s="276">
        <v>0</v>
      </c>
      <c r="M3065" s="276">
        <v>0</v>
      </c>
      <c r="N3065" s="276">
        <v>0</v>
      </c>
      <c r="O3065" s="276">
        <v>0</v>
      </c>
      <c r="P3065" s="276">
        <v>0</v>
      </c>
      <c r="Q3065" s="276">
        <v>0</v>
      </c>
      <c r="R3065" s="276">
        <v>0</v>
      </c>
      <c r="S3065" s="276">
        <v>0</v>
      </c>
      <c r="T3065" s="276">
        <v>0</v>
      </c>
      <c r="U3065" s="276">
        <v>0</v>
      </c>
      <c r="V3065" s="118"/>
      <c r="W3065" s="28">
        <f t="shared" si="485"/>
        <v>0</v>
      </c>
      <c r="X3065" s="191">
        <v>0</v>
      </c>
      <c r="Y3065" s="191">
        <v>0</v>
      </c>
      <c r="Z3065" s="191">
        <v>0</v>
      </c>
      <c r="AA3065" s="191">
        <v>0</v>
      </c>
      <c r="AB3065" s="191">
        <v>0</v>
      </c>
      <c r="AC3065" s="191">
        <v>0</v>
      </c>
      <c r="AD3065" s="191">
        <v>0</v>
      </c>
      <c r="AE3065" s="20">
        <v>0</v>
      </c>
      <c r="AF3065" s="20">
        <v>0</v>
      </c>
      <c r="AG3065" s="20">
        <v>0</v>
      </c>
    </row>
    <row r="3066" spans="2:33" s="149" customFormat="1" x14ac:dyDescent="0.15">
      <c r="B3066" s="157" t="s">
        <v>7134</v>
      </c>
      <c r="C3066" s="146"/>
      <c r="D3066" s="118" t="s">
        <v>26</v>
      </c>
      <c r="E3066" s="201" t="s">
        <v>7135</v>
      </c>
      <c r="F3066" s="276">
        <f t="shared" si="481"/>
        <v>8.6548929315999994E-3</v>
      </c>
      <c r="G3066" s="276">
        <f t="shared" si="482"/>
        <v>4.0727898900000002E-4</v>
      </c>
      <c r="H3066" s="276">
        <f t="shared" si="483"/>
        <v>3.6156463335999998E-3</v>
      </c>
      <c r="I3066" s="276">
        <f t="shared" si="484"/>
        <v>4.2794708999999997E-5</v>
      </c>
      <c r="J3066" s="276">
        <v>4.5891728999999997E-3</v>
      </c>
      <c r="K3066" s="276">
        <v>3.4876147999999998E-3</v>
      </c>
      <c r="L3066" s="276">
        <v>1.1854841000000001E-4</v>
      </c>
      <c r="M3066" s="276">
        <v>2.0991189E-5</v>
      </c>
      <c r="N3066" s="276">
        <v>3.2575299000000001E-4</v>
      </c>
      <c r="O3066" s="276">
        <v>6.0534810000000003E-5</v>
      </c>
      <c r="P3066" s="276">
        <v>9.4831235999999999E-6</v>
      </c>
      <c r="Q3066" s="276">
        <v>1.4045989000000001E-5</v>
      </c>
      <c r="R3066" s="276">
        <v>0</v>
      </c>
      <c r="S3066" s="276">
        <v>0</v>
      </c>
      <c r="T3066" s="276">
        <v>0</v>
      </c>
      <c r="U3066" s="276">
        <v>2.8748719999999999E-5</v>
      </c>
      <c r="V3066" s="118"/>
      <c r="W3066" s="28">
        <f t="shared" si="485"/>
        <v>3.3993873333333327E-2</v>
      </c>
      <c r="X3066" s="191">
        <v>0.59883788000000004</v>
      </c>
      <c r="Y3066" s="191">
        <v>0.59263754999999996</v>
      </c>
      <c r="Z3066" s="191">
        <v>4.1449128E-3</v>
      </c>
      <c r="AA3066" s="191">
        <v>3.3601984000000002E-6</v>
      </c>
      <c r="AB3066" s="191">
        <v>6.9638155000000001E-4</v>
      </c>
      <c r="AC3066" s="191">
        <v>2.5663872E-4</v>
      </c>
      <c r="AD3066" s="191">
        <v>1.0990428E-3</v>
      </c>
      <c r="AE3066" s="76">
        <v>9.5184102E-8</v>
      </c>
      <c r="AF3066" s="76">
        <v>2.4542154999999999E-10</v>
      </c>
      <c r="AG3066" s="20">
        <v>5.7888515999999996E-3</v>
      </c>
    </row>
    <row r="3067" spans="2:33" s="149" customFormat="1" x14ac:dyDescent="0.15">
      <c r="B3067" s="157" t="s">
        <v>7136</v>
      </c>
      <c r="C3067" s="146"/>
      <c r="D3067" s="118" t="s">
        <v>26</v>
      </c>
      <c r="E3067" s="201" t="s">
        <v>7137</v>
      </c>
      <c r="F3067" s="276">
        <f t="shared" si="481"/>
        <v>0</v>
      </c>
      <c r="G3067" s="276">
        <f t="shared" si="482"/>
        <v>0</v>
      </c>
      <c r="H3067" s="276">
        <f t="shared" si="483"/>
        <v>0</v>
      </c>
      <c r="I3067" s="276">
        <f t="shared" si="484"/>
        <v>0</v>
      </c>
      <c r="J3067" s="276">
        <v>0</v>
      </c>
      <c r="K3067" s="276">
        <v>0</v>
      </c>
      <c r="L3067" s="276">
        <v>0</v>
      </c>
      <c r="M3067" s="276">
        <v>0</v>
      </c>
      <c r="N3067" s="276">
        <v>0</v>
      </c>
      <c r="O3067" s="276">
        <v>0</v>
      </c>
      <c r="P3067" s="276">
        <v>0</v>
      </c>
      <c r="Q3067" s="276">
        <v>0</v>
      </c>
      <c r="R3067" s="276">
        <v>0</v>
      </c>
      <c r="S3067" s="276">
        <v>0</v>
      </c>
      <c r="T3067" s="276">
        <v>0</v>
      </c>
      <c r="U3067" s="276">
        <v>0</v>
      </c>
      <c r="V3067" s="118"/>
      <c r="W3067" s="28">
        <f t="shared" si="485"/>
        <v>0</v>
      </c>
      <c r="X3067" s="191">
        <v>0</v>
      </c>
      <c r="Y3067" s="191">
        <v>0</v>
      </c>
      <c r="Z3067" s="191">
        <v>0</v>
      </c>
      <c r="AA3067" s="191">
        <v>0</v>
      </c>
      <c r="AB3067" s="191">
        <v>0</v>
      </c>
      <c r="AC3067" s="191">
        <v>0</v>
      </c>
      <c r="AD3067" s="191">
        <v>0</v>
      </c>
      <c r="AE3067" s="20">
        <v>0</v>
      </c>
      <c r="AF3067" s="20">
        <v>0</v>
      </c>
      <c r="AG3067" s="20">
        <v>0</v>
      </c>
    </row>
    <row r="3068" spans="2:33" s="149" customFormat="1" x14ac:dyDescent="0.15">
      <c r="B3068" s="157" t="s">
        <v>7138</v>
      </c>
      <c r="C3068" s="146"/>
      <c r="D3068" s="118" t="s">
        <v>26</v>
      </c>
      <c r="E3068" s="201" t="s">
        <v>7139</v>
      </c>
      <c r="F3068" s="276">
        <f t="shared" si="481"/>
        <v>6.9258895273999997E-3</v>
      </c>
      <c r="G3068" s="276">
        <f t="shared" si="482"/>
        <v>4.0124790800000003E-4</v>
      </c>
      <c r="H3068" s="276">
        <f t="shared" si="483"/>
        <v>1.0421773004E-3</v>
      </c>
      <c r="I3068" s="276">
        <f t="shared" si="484"/>
        <v>4.6547419E-5</v>
      </c>
      <c r="J3068" s="276">
        <v>5.4359168999999997E-3</v>
      </c>
      <c r="K3068" s="276">
        <v>9.8837832000000007E-4</v>
      </c>
      <c r="L3068" s="276">
        <v>4.4315569000000002E-5</v>
      </c>
      <c r="M3068" s="276">
        <v>2.1798662000000001E-5</v>
      </c>
      <c r="N3068" s="276">
        <v>3.1934800000000001E-4</v>
      </c>
      <c r="O3068" s="276">
        <v>6.0101245999999999E-5</v>
      </c>
      <c r="P3068" s="276">
        <v>9.4834113999999995E-6</v>
      </c>
      <c r="Q3068" s="276">
        <v>1.4192414E-5</v>
      </c>
      <c r="R3068" s="276">
        <v>0</v>
      </c>
      <c r="S3068" s="276">
        <v>0</v>
      </c>
      <c r="T3068" s="276">
        <v>0</v>
      </c>
      <c r="U3068" s="276">
        <v>3.2355004999999998E-5</v>
      </c>
      <c r="V3068" s="118"/>
      <c r="W3068" s="28">
        <f t="shared" si="485"/>
        <v>4.0266051111111104E-2</v>
      </c>
      <c r="X3068" s="191">
        <v>0.60202332999999997</v>
      </c>
      <c r="Y3068" s="191">
        <v>0.59735426000000003</v>
      </c>
      <c r="Z3068" s="191">
        <v>2.7532401000000001E-3</v>
      </c>
      <c r="AA3068" s="191">
        <v>3.8538996999999998E-6</v>
      </c>
      <c r="AB3068" s="191">
        <v>5.9175305E-4</v>
      </c>
      <c r="AC3068" s="191">
        <v>1.6698318000000001E-4</v>
      </c>
      <c r="AD3068" s="191">
        <v>1.1532372E-3</v>
      </c>
      <c r="AE3068" s="76">
        <v>6.7653566999999996E-8</v>
      </c>
      <c r="AF3068" s="76">
        <v>1.8979654E-10</v>
      </c>
      <c r="AG3068" s="20">
        <v>5.8273151999999996E-3</v>
      </c>
    </row>
    <row r="3069" spans="2:33" s="149" customFormat="1" x14ac:dyDescent="0.15">
      <c r="B3069" s="157" t="s">
        <v>7140</v>
      </c>
      <c r="C3069" s="146"/>
      <c r="D3069" s="118" t="s">
        <v>26</v>
      </c>
      <c r="E3069" s="201" t="s">
        <v>7141</v>
      </c>
      <c r="F3069" s="276">
        <f t="shared" si="481"/>
        <v>8.3235069915999996E-3</v>
      </c>
      <c r="G3069" s="276">
        <f t="shared" si="482"/>
        <v>2.6160756E-4</v>
      </c>
      <c r="H3069" s="276">
        <f t="shared" si="483"/>
        <v>4.1364999225999999E-3</v>
      </c>
      <c r="I3069" s="276">
        <f t="shared" si="484"/>
        <v>5.0059809000000003E-5</v>
      </c>
      <c r="J3069" s="276">
        <v>3.8753397E-3</v>
      </c>
      <c r="K3069" s="276">
        <v>4.0486178999999999E-3</v>
      </c>
      <c r="L3069" s="276">
        <v>8.0385542E-5</v>
      </c>
      <c r="M3069" s="276">
        <v>2.0937418E-5</v>
      </c>
      <c r="N3069" s="276">
        <v>1.9147582000000001E-4</v>
      </c>
      <c r="O3069" s="276">
        <v>4.9194321999999998E-5</v>
      </c>
      <c r="P3069" s="276">
        <v>7.4964806000000001E-6</v>
      </c>
      <c r="Q3069" s="276">
        <v>1.17278E-5</v>
      </c>
      <c r="R3069" s="276">
        <v>0</v>
      </c>
      <c r="S3069" s="276">
        <v>0</v>
      </c>
      <c r="T3069" s="276">
        <v>0</v>
      </c>
      <c r="U3069" s="276">
        <v>3.8332009000000003E-5</v>
      </c>
      <c r="V3069" s="118"/>
      <c r="W3069" s="28">
        <f t="shared" si="485"/>
        <v>2.8706219999999998E-2</v>
      </c>
      <c r="X3069" s="191">
        <v>0.49809270999999999</v>
      </c>
      <c r="Y3069" s="191">
        <v>0.49293389999999998</v>
      </c>
      <c r="Z3069" s="191">
        <v>3.4484925999999998E-3</v>
      </c>
      <c r="AA3069" s="191">
        <v>2.7847276999999999E-6</v>
      </c>
      <c r="AB3069" s="191">
        <v>5.792118E-4</v>
      </c>
      <c r="AC3069" s="191">
        <v>2.1350578000000001E-4</v>
      </c>
      <c r="AD3069" s="191">
        <v>9.1481383000000004E-4</v>
      </c>
      <c r="AE3069" s="76">
        <v>1.0056680000000001E-7</v>
      </c>
      <c r="AF3069" s="76">
        <v>2.2368190000000001E-10</v>
      </c>
      <c r="AG3069" s="20">
        <v>4.8150854999999999E-3</v>
      </c>
    </row>
    <row r="3070" spans="2:33" s="149" customFormat="1" x14ac:dyDescent="0.15">
      <c r="B3070" s="157" t="s">
        <v>7142</v>
      </c>
      <c r="C3070" s="146"/>
      <c r="D3070" s="118" t="s">
        <v>26</v>
      </c>
      <c r="E3070" s="201" t="s">
        <v>7143</v>
      </c>
      <c r="F3070" s="276">
        <f t="shared" si="481"/>
        <v>0</v>
      </c>
      <c r="G3070" s="276">
        <f t="shared" si="482"/>
        <v>0</v>
      </c>
      <c r="H3070" s="276">
        <f t="shared" si="483"/>
        <v>0</v>
      </c>
      <c r="I3070" s="276">
        <f t="shared" si="484"/>
        <v>0</v>
      </c>
      <c r="J3070" s="276">
        <v>0</v>
      </c>
      <c r="K3070" s="276">
        <v>0</v>
      </c>
      <c r="L3070" s="276">
        <v>0</v>
      </c>
      <c r="M3070" s="276">
        <v>0</v>
      </c>
      <c r="N3070" s="276">
        <v>0</v>
      </c>
      <c r="O3070" s="276">
        <v>0</v>
      </c>
      <c r="P3070" s="276">
        <v>0</v>
      </c>
      <c r="Q3070" s="276">
        <v>0</v>
      </c>
      <c r="R3070" s="276">
        <v>0</v>
      </c>
      <c r="S3070" s="276">
        <v>0</v>
      </c>
      <c r="T3070" s="276">
        <v>0</v>
      </c>
      <c r="U3070" s="276">
        <v>0</v>
      </c>
      <c r="V3070" s="118"/>
      <c r="W3070" s="28">
        <f t="shared" si="485"/>
        <v>0</v>
      </c>
      <c r="X3070" s="191">
        <v>0</v>
      </c>
      <c r="Y3070" s="191">
        <v>0</v>
      </c>
      <c r="Z3070" s="191">
        <v>0</v>
      </c>
      <c r="AA3070" s="191">
        <v>0</v>
      </c>
      <c r="AB3070" s="191">
        <v>0</v>
      </c>
      <c r="AC3070" s="191">
        <v>0</v>
      </c>
      <c r="AD3070" s="191">
        <v>0</v>
      </c>
      <c r="AE3070" s="20">
        <v>0</v>
      </c>
      <c r="AF3070" s="20">
        <v>0</v>
      </c>
      <c r="AG3070" s="20">
        <v>0</v>
      </c>
    </row>
    <row r="3071" spans="2:33" s="149" customFormat="1" x14ac:dyDescent="0.15">
      <c r="B3071" s="157" t="s">
        <v>7144</v>
      </c>
      <c r="C3071" s="146"/>
      <c r="D3071" s="118" t="s">
        <v>26</v>
      </c>
      <c r="E3071" s="201" t="s">
        <v>7145</v>
      </c>
      <c r="F3071" s="276">
        <f t="shared" si="481"/>
        <v>1.1875326944E-2</v>
      </c>
      <c r="G3071" s="276">
        <f t="shared" si="482"/>
        <v>6.85962388E-4</v>
      </c>
      <c r="H3071" s="276">
        <f t="shared" si="483"/>
        <v>4.7359342279999998E-3</v>
      </c>
      <c r="I3071" s="276">
        <f t="shared" si="484"/>
        <v>5.8209827999999996E-5</v>
      </c>
      <c r="J3071" s="276">
        <v>6.3952204999999998E-3</v>
      </c>
      <c r="K3071" s="276">
        <v>4.6483547999999998E-3</v>
      </c>
      <c r="L3071" s="276">
        <v>7.3713475000000003E-5</v>
      </c>
      <c r="M3071" s="276">
        <v>3.6479748E-5</v>
      </c>
      <c r="N3071" s="276">
        <v>5.4277652999999996E-4</v>
      </c>
      <c r="O3071" s="276">
        <v>1.0670611E-4</v>
      </c>
      <c r="P3071" s="276">
        <v>1.3865953E-5</v>
      </c>
      <c r="Q3071" s="276">
        <v>1.9024601E-5</v>
      </c>
      <c r="R3071" s="276">
        <v>0</v>
      </c>
      <c r="S3071" s="276">
        <v>0</v>
      </c>
      <c r="T3071" s="276">
        <v>0</v>
      </c>
      <c r="U3071" s="276">
        <v>3.9185226999999999E-5</v>
      </c>
      <c r="V3071" s="118"/>
      <c r="W3071" s="28">
        <f t="shared" si="485"/>
        <v>4.7372003703703702E-2</v>
      </c>
      <c r="X3071" s="191">
        <v>0.80855686000000004</v>
      </c>
      <c r="Y3071" s="191">
        <v>0.80018224000000004</v>
      </c>
      <c r="Z3071" s="191">
        <v>5.5976767E-3</v>
      </c>
      <c r="AA3071" s="191">
        <v>4.5382026000000001E-6</v>
      </c>
      <c r="AB3071" s="191">
        <v>9.4103451999999997E-4</v>
      </c>
      <c r="AC3071" s="191">
        <v>3.4658778000000001E-4</v>
      </c>
      <c r="AD3071" s="191">
        <v>1.4847790999999999E-3</v>
      </c>
      <c r="AE3071" s="76">
        <v>1.4341629999999999E-7</v>
      </c>
      <c r="AF3071" s="76">
        <v>3.2206747000000001E-10</v>
      </c>
      <c r="AG3071" s="20">
        <v>7.8160159000000007E-3</v>
      </c>
    </row>
    <row r="3072" spans="2:33" s="149" customFormat="1" x14ac:dyDescent="0.15">
      <c r="B3072" s="157" t="s">
        <v>7146</v>
      </c>
      <c r="C3072" s="146"/>
      <c r="D3072" s="118" t="s">
        <v>26</v>
      </c>
      <c r="E3072" s="201" t="s">
        <v>7147</v>
      </c>
      <c r="F3072" s="276">
        <f t="shared" si="481"/>
        <v>6.0493452887999998E-3</v>
      </c>
      <c r="G3072" s="276">
        <f t="shared" si="482"/>
        <v>3.70434013E-4</v>
      </c>
      <c r="H3072" s="276">
        <f t="shared" si="483"/>
        <v>1.5574059707999998E-3</v>
      </c>
      <c r="I3072" s="276">
        <f t="shared" si="484"/>
        <v>4.2972805000000003E-5</v>
      </c>
      <c r="J3072" s="276">
        <v>4.0785324999999999E-3</v>
      </c>
      <c r="K3072" s="276">
        <v>1.4808308999999999E-3</v>
      </c>
      <c r="L3072" s="276">
        <v>6.7819938999999998E-5</v>
      </c>
      <c r="M3072" s="276">
        <v>2.0124629999999999E-5</v>
      </c>
      <c r="N3072" s="276">
        <v>2.9482362000000001E-4</v>
      </c>
      <c r="O3072" s="276">
        <v>5.5485763000000002E-5</v>
      </c>
      <c r="P3072" s="276">
        <v>8.7551317999999996E-6</v>
      </c>
      <c r="Q3072" s="276">
        <v>1.3102506E-5</v>
      </c>
      <c r="R3072" s="276">
        <v>0</v>
      </c>
      <c r="S3072" s="276">
        <v>0</v>
      </c>
      <c r="T3072" s="276">
        <v>0</v>
      </c>
      <c r="U3072" s="276">
        <v>2.9870299000000002E-5</v>
      </c>
      <c r="V3072" s="118"/>
      <c r="W3072" s="28">
        <f t="shared" si="485"/>
        <v>3.021135185185185E-2</v>
      </c>
      <c r="X3072" s="191">
        <v>0.55579102999999996</v>
      </c>
      <c r="Y3072" s="191">
        <v>0.55148052000000003</v>
      </c>
      <c r="Z3072" s="191">
        <v>2.5418043E-3</v>
      </c>
      <c r="AA3072" s="191">
        <v>3.5579395999999999E-6</v>
      </c>
      <c r="AB3072" s="191">
        <v>5.4630922000000002E-4</v>
      </c>
      <c r="AC3072" s="191">
        <v>1.5415966999999999E-4</v>
      </c>
      <c r="AD3072" s="191">
        <v>1.0646746E-3</v>
      </c>
      <c r="AE3072" s="76">
        <v>6.0936447000000004E-8</v>
      </c>
      <c r="AF3072" s="76">
        <v>1.6943257999999999E-10</v>
      </c>
      <c r="AG3072" s="20">
        <v>5.3798073E-3</v>
      </c>
    </row>
    <row r="3073" spans="2:33" s="149" customFormat="1" x14ac:dyDescent="0.15">
      <c r="B3073" s="157" t="s">
        <v>7148</v>
      </c>
      <c r="C3073" s="146"/>
      <c r="D3073" s="118" t="s">
        <v>26</v>
      </c>
      <c r="E3073" s="201" t="s">
        <v>7149</v>
      </c>
      <c r="F3073" s="276">
        <f t="shared" si="481"/>
        <v>1.0884067503999999E-2</v>
      </c>
      <c r="G3073" s="276">
        <f t="shared" si="482"/>
        <v>6.2572379800000008E-4</v>
      </c>
      <c r="H3073" s="276">
        <f t="shared" si="483"/>
        <v>5.3559250919999997E-3</v>
      </c>
      <c r="I3073" s="276">
        <f t="shared" si="484"/>
        <v>4.5584613999999995E-5</v>
      </c>
      <c r="J3073" s="276">
        <v>4.856834E-3</v>
      </c>
      <c r="K3073" s="276">
        <v>5.2749494999999999E-3</v>
      </c>
      <c r="L3073" s="276">
        <v>6.9706319999999995E-5</v>
      </c>
      <c r="M3073" s="276">
        <v>2.2304919999999999E-5</v>
      </c>
      <c r="N3073" s="276">
        <v>5.0766432000000003E-4</v>
      </c>
      <c r="O3073" s="276">
        <v>9.5754557999999998E-5</v>
      </c>
      <c r="P3073" s="276">
        <v>1.1269272000000001E-5</v>
      </c>
      <c r="Q3073" s="276">
        <v>1.4898329E-5</v>
      </c>
      <c r="R3073" s="276">
        <v>0</v>
      </c>
      <c r="S3073" s="276">
        <v>0</v>
      </c>
      <c r="T3073" s="276">
        <v>0</v>
      </c>
      <c r="U3073" s="276">
        <v>3.0686284999999997E-5</v>
      </c>
      <c r="V3073" s="118"/>
      <c r="W3073" s="28">
        <f t="shared" si="485"/>
        <v>3.5976548148148144E-2</v>
      </c>
      <c r="X3073" s="191">
        <v>0.63318775999999999</v>
      </c>
      <c r="Y3073" s="191">
        <v>0.62662952000000005</v>
      </c>
      <c r="Z3073" s="191">
        <v>4.3835897E-3</v>
      </c>
      <c r="AA3073" s="191">
        <v>3.5539050999999998E-6</v>
      </c>
      <c r="AB3073" s="191">
        <v>7.3693203999999999E-4</v>
      </c>
      <c r="AC3073" s="191">
        <v>2.7141588000000001E-4</v>
      </c>
      <c r="AD3073" s="191">
        <v>1.1627433E-3</v>
      </c>
      <c r="AE3073" s="76">
        <v>1.3796587999999999E-7</v>
      </c>
      <c r="AF3073" s="76">
        <v>2.8434169E-10</v>
      </c>
      <c r="AG3073" s="20">
        <v>6.1207885E-3</v>
      </c>
    </row>
    <row r="3074" spans="2:33" s="149" customFormat="1" x14ac:dyDescent="0.15">
      <c r="B3074" s="157" t="s">
        <v>7150</v>
      </c>
      <c r="C3074" s="146"/>
      <c r="D3074" s="118" t="s">
        <v>26</v>
      </c>
      <c r="E3074" s="201" t="s">
        <v>7151</v>
      </c>
      <c r="F3074" s="276">
        <f t="shared" si="481"/>
        <v>0</v>
      </c>
      <c r="G3074" s="276">
        <f t="shared" si="482"/>
        <v>0</v>
      </c>
      <c r="H3074" s="276">
        <f t="shared" si="483"/>
        <v>0</v>
      </c>
      <c r="I3074" s="276">
        <f t="shared" si="484"/>
        <v>0</v>
      </c>
      <c r="J3074" s="276">
        <v>0</v>
      </c>
      <c r="K3074" s="276">
        <v>0</v>
      </c>
      <c r="L3074" s="276">
        <v>0</v>
      </c>
      <c r="M3074" s="276">
        <v>0</v>
      </c>
      <c r="N3074" s="276">
        <v>0</v>
      </c>
      <c r="O3074" s="276">
        <v>0</v>
      </c>
      <c r="P3074" s="276">
        <v>0</v>
      </c>
      <c r="Q3074" s="276">
        <v>0</v>
      </c>
      <c r="R3074" s="276">
        <v>0</v>
      </c>
      <c r="S3074" s="276">
        <v>0</v>
      </c>
      <c r="T3074" s="276">
        <v>0</v>
      </c>
      <c r="U3074" s="276">
        <v>0</v>
      </c>
      <c r="V3074" s="118"/>
      <c r="W3074" s="28">
        <f t="shared" si="485"/>
        <v>0</v>
      </c>
      <c r="X3074" s="191">
        <v>0</v>
      </c>
      <c r="Y3074" s="191">
        <v>0</v>
      </c>
      <c r="Z3074" s="191">
        <v>0</v>
      </c>
      <c r="AA3074" s="191">
        <v>0</v>
      </c>
      <c r="AB3074" s="191">
        <v>0</v>
      </c>
      <c r="AC3074" s="191">
        <v>0</v>
      </c>
      <c r="AD3074" s="191">
        <v>0</v>
      </c>
      <c r="AE3074" s="20">
        <v>0</v>
      </c>
      <c r="AF3074" s="20">
        <v>0</v>
      </c>
      <c r="AG3074" s="20">
        <v>0</v>
      </c>
    </row>
    <row r="3075" spans="2:33" s="149" customFormat="1" x14ac:dyDescent="0.15">
      <c r="B3075" s="157" t="s">
        <v>7152</v>
      </c>
      <c r="C3075" s="146"/>
      <c r="D3075" s="118" t="s">
        <v>26</v>
      </c>
      <c r="E3075" s="201" t="s">
        <v>7153</v>
      </c>
      <c r="F3075" s="276">
        <f t="shared" si="481"/>
        <v>1.1610657979499998E-2</v>
      </c>
      <c r="G3075" s="276">
        <f t="shared" si="482"/>
        <v>3.12705008E-4</v>
      </c>
      <c r="H3075" s="276">
        <f t="shared" si="483"/>
        <v>6.7869499484999995E-3</v>
      </c>
      <c r="I3075" s="276">
        <f t="shared" si="484"/>
        <v>3.3269523E-5</v>
      </c>
      <c r="J3075" s="276">
        <v>4.4777335E-3</v>
      </c>
      <c r="K3075" s="276">
        <v>6.7042352999999999E-3</v>
      </c>
      <c r="L3075" s="276">
        <v>7.3541848000000006E-5</v>
      </c>
      <c r="M3075" s="276">
        <v>2.0780441000000001E-5</v>
      </c>
      <c r="N3075" s="276">
        <v>2.3885827999999999E-4</v>
      </c>
      <c r="O3075" s="276">
        <v>5.3066287000000002E-5</v>
      </c>
      <c r="P3075" s="276">
        <v>9.1728004999999994E-6</v>
      </c>
      <c r="Q3075" s="276">
        <v>1.3940223E-5</v>
      </c>
      <c r="R3075" s="276">
        <v>0</v>
      </c>
      <c r="S3075" s="276">
        <v>0</v>
      </c>
      <c r="T3075" s="276">
        <v>0</v>
      </c>
      <c r="U3075" s="276">
        <v>1.9329300000000001E-5</v>
      </c>
      <c r="V3075" s="118"/>
      <c r="W3075" s="28">
        <f t="shared" si="485"/>
        <v>3.3168396296296296E-2</v>
      </c>
      <c r="X3075" s="191">
        <v>0.59704606000000005</v>
      </c>
      <c r="Y3075" s="191">
        <v>0.59086731000000003</v>
      </c>
      <c r="Z3075" s="191">
        <v>4.1312654000000004E-3</v>
      </c>
      <c r="AA3075" s="191">
        <v>3.3488418E-6</v>
      </c>
      <c r="AB3075" s="191">
        <v>6.9347845000000002E-4</v>
      </c>
      <c r="AC3075" s="191">
        <v>2.5579500999999997E-4</v>
      </c>
      <c r="AD3075" s="191">
        <v>1.0948589000000001E-3</v>
      </c>
      <c r="AE3075" s="76">
        <v>1.5422169E-7</v>
      </c>
      <c r="AF3075" s="76">
        <v>2.9527914999999997E-10</v>
      </c>
      <c r="AG3075" s="20">
        <v>5.7716883999999998E-3</v>
      </c>
    </row>
    <row r="3076" spans="2:33" s="149" customFormat="1" x14ac:dyDescent="0.15">
      <c r="B3076" s="157" t="s">
        <v>7154</v>
      </c>
      <c r="C3076" s="146"/>
      <c r="D3076" s="118" t="s">
        <v>26</v>
      </c>
      <c r="E3076" s="201" t="s">
        <v>7155</v>
      </c>
      <c r="F3076" s="276">
        <f t="shared" si="481"/>
        <v>1.0309357735E-2</v>
      </c>
      <c r="G3076" s="276">
        <f t="shared" si="482"/>
        <v>4.25799647E-4</v>
      </c>
      <c r="H3076" s="276">
        <f t="shared" si="483"/>
        <v>4.4454433960000005E-3</v>
      </c>
      <c r="I3076" s="276">
        <f t="shared" si="484"/>
        <v>4.8623891999999999E-5</v>
      </c>
      <c r="J3076" s="276">
        <v>5.3894907999999997E-3</v>
      </c>
      <c r="K3076" s="276">
        <v>4.3314835000000003E-3</v>
      </c>
      <c r="L3076" s="276">
        <v>1.0335505000000001E-4</v>
      </c>
      <c r="M3076" s="276">
        <v>2.3792060999999999E-5</v>
      </c>
      <c r="N3076" s="276">
        <v>3.3597033999999999E-4</v>
      </c>
      <c r="O3076" s="276">
        <v>6.6037245999999998E-5</v>
      </c>
      <c r="P3076" s="276">
        <v>1.0604846E-5</v>
      </c>
      <c r="Q3076" s="276">
        <v>1.5891649999999999E-5</v>
      </c>
      <c r="R3076" s="276">
        <v>0</v>
      </c>
      <c r="S3076" s="276">
        <v>0</v>
      </c>
      <c r="T3076" s="276">
        <v>0</v>
      </c>
      <c r="U3076" s="276">
        <v>3.2732242E-5</v>
      </c>
      <c r="V3076" s="118"/>
      <c r="W3076" s="28">
        <f t="shared" si="485"/>
        <v>3.9922154074074068E-2</v>
      </c>
      <c r="X3076" s="191">
        <v>0.67540451000000001</v>
      </c>
      <c r="Y3076" s="191">
        <v>0.66840902000000002</v>
      </c>
      <c r="Z3076" s="191">
        <v>4.6758566000000001E-3</v>
      </c>
      <c r="AA3076" s="191">
        <v>3.7908553E-6</v>
      </c>
      <c r="AB3076" s="191">
        <v>7.8606571000000005E-4</v>
      </c>
      <c r="AC3076" s="191">
        <v>2.8951204999999998E-4</v>
      </c>
      <c r="AD3076" s="191">
        <v>1.240267E-3</v>
      </c>
      <c r="AE3076" s="76">
        <v>1.1986757E-7</v>
      </c>
      <c r="AF3076" s="76">
        <v>2.8432897E-10</v>
      </c>
      <c r="AG3076" s="20">
        <v>6.5288821000000002E-3</v>
      </c>
    </row>
    <row r="3077" spans="2:33" s="149" customFormat="1" x14ac:dyDescent="0.15">
      <c r="B3077" s="157" t="s">
        <v>7156</v>
      </c>
      <c r="C3077" s="146"/>
      <c r="D3077" s="118" t="s">
        <v>26</v>
      </c>
      <c r="E3077" s="201" t="s">
        <v>7157</v>
      </c>
      <c r="F3077" s="276">
        <f t="shared" si="481"/>
        <v>0</v>
      </c>
      <c r="G3077" s="276">
        <f t="shared" si="482"/>
        <v>0</v>
      </c>
      <c r="H3077" s="276">
        <f t="shared" si="483"/>
        <v>0</v>
      </c>
      <c r="I3077" s="276">
        <f t="shared" si="484"/>
        <v>0</v>
      </c>
      <c r="J3077" s="276">
        <v>0</v>
      </c>
      <c r="K3077" s="276">
        <v>0</v>
      </c>
      <c r="L3077" s="276">
        <v>0</v>
      </c>
      <c r="M3077" s="276">
        <v>0</v>
      </c>
      <c r="N3077" s="276">
        <v>0</v>
      </c>
      <c r="O3077" s="276">
        <v>0</v>
      </c>
      <c r="P3077" s="276">
        <v>0</v>
      </c>
      <c r="Q3077" s="276">
        <v>0</v>
      </c>
      <c r="R3077" s="276">
        <v>0</v>
      </c>
      <c r="S3077" s="276">
        <v>0</v>
      </c>
      <c r="T3077" s="276">
        <v>0</v>
      </c>
      <c r="U3077" s="276">
        <v>0</v>
      </c>
      <c r="V3077" s="118"/>
      <c r="W3077" s="28">
        <f t="shared" si="485"/>
        <v>0</v>
      </c>
      <c r="X3077" s="191">
        <v>0</v>
      </c>
      <c r="Y3077" s="191">
        <v>0</v>
      </c>
      <c r="Z3077" s="191">
        <v>0</v>
      </c>
      <c r="AA3077" s="191">
        <v>0</v>
      </c>
      <c r="AB3077" s="191">
        <v>0</v>
      </c>
      <c r="AC3077" s="191">
        <v>0</v>
      </c>
      <c r="AD3077" s="191">
        <v>0</v>
      </c>
      <c r="AE3077" s="20">
        <v>0</v>
      </c>
      <c r="AF3077" s="20">
        <v>0</v>
      </c>
      <c r="AG3077" s="20">
        <v>0</v>
      </c>
    </row>
    <row r="3078" spans="2:33" s="149" customFormat="1" x14ac:dyDescent="0.15">
      <c r="B3078" s="157" t="s">
        <v>7158</v>
      </c>
      <c r="C3078" s="146"/>
      <c r="D3078" s="118" t="s">
        <v>26</v>
      </c>
      <c r="E3078" s="201" t="s">
        <v>7159</v>
      </c>
      <c r="F3078" s="276">
        <f t="shared" si="481"/>
        <v>0</v>
      </c>
      <c r="G3078" s="276">
        <f t="shared" si="482"/>
        <v>0</v>
      </c>
      <c r="H3078" s="276">
        <f t="shared" si="483"/>
        <v>0</v>
      </c>
      <c r="I3078" s="276">
        <f t="shared" si="484"/>
        <v>0</v>
      </c>
      <c r="J3078" s="276">
        <v>0</v>
      </c>
      <c r="K3078" s="276">
        <v>0</v>
      </c>
      <c r="L3078" s="276">
        <v>0</v>
      </c>
      <c r="M3078" s="276">
        <v>0</v>
      </c>
      <c r="N3078" s="276">
        <v>0</v>
      </c>
      <c r="O3078" s="276">
        <v>0</v>
      </c>
      <c r="P3078" s="276">
        <v>0</v>
      </c>
      <c r="Q3078" s="276">
        <v>0</v>
      </c>
      <c r="R3078" s="276">
        <v>0</v>
      </c>
      <c r="S3078" s="276">
        <v>0</v>
      </c>
      <c r="T3078" s="276">
        <v>0</v>
      </c>
      <c r="U3078" s="276">
        <v>0</v>
      </c>
      <c r="V3078" s="118"/>
      <c r="W3078" s="28">
        <f t="shared" si="485"/>
        <v>0</v>
      </c>
      <c r="X3078" s="191">
        <v>0</v>
      </c>
      <c r="Y3078" s="191">
        <v>0</v>
      </c>
      <c r="Z3078" s="191">
        <v>0</v>
      </c>
      <c r="AA3078" s="191">
        <v>0</v>
      </c>
      <c r="AB3078" s="191">
        <v>0</v>
      </c>
      <c r="AC3078" s="191">
        <v>0</v>
      </c>
      <c r="AD3078" s="191">
        <v>0</v>
      </c>
      <c r="AE3078" s="20">
        <v>0</v>
      </c>
      <c r="AF3078" s="20">
        <v>0</v>
      </c>
      <c r="AG3078" s="20">
        <v>0</v>
      </c>
    </row>
    <row r="3079" spans="2:33" s="149" customFormat="1" x14ac:dyDescent="0.15">
      <c r="B3079" s="157" t="s">
        <v>7160</v>
      </c>
      <c r="C3079" s="146"/>
      <c r="D3079" s="118" t="s">
        <v>26</v>
      </c>
      <c r="E3079" s="201" t="s">
        <v>7161</v>
      </c>
      <c r="F3079" s="276">
        <f t="shared" si="481"/>
        <v>1.4958801122000001E-2</v>
      </c>
      <c r="G3079" s="276">
        <f t="shared" si="482"/>
        <v>7.4026793199999993E-4</v>
      </c>
      <c r="H3079" s="276">
        <f t="shared" si="483"/>
        <v>5.6709599209999999E-3</v>
      </c>
      <c r="I3079" s="276">
        <f t="shared" si="484"/>
        <v>8.6469568999999991E-5</v>
      </c>
      <c r="J3079" s="276">
        <v>8.4611037E-3</v>
      </c>
      <c r="K3079" s="276">
        <v>5.4793319000000004E-3</v>
      </c>
      <c r="L3079" s="276">
        <v>1.7334292999999999E-4</v>
      </c>
      <c r="M3079" s="276">
        <v>4.1882911999999998E-5</v>
      </c>
      <c r="N3079" s="276">
        <v>5.8389108999999998E-4</v>
      </c>
      <c r="O3079" s="276">
        <v>1.1449393E-4</v>
      </c>
      <c r="P3079" s="276">
        <v>1.8285091000000001E-5</v>
      </c>
      <c r="Q3079" s="276">
        <v>2.7415515999999999E-5</v>
      </c>
      <c r="R3079" s="276">
        <v>0</v>
      </c>
      <c r="S3079" s="276">
        <v>0</v>
      </c>
      <c r="T3079" s="276">
        <v>0</v>
      </c>
      <c r="U3079" s="276">
        <v>5.9054052999999999E-5</v>
      </c>
      <c r="V3079" s="118"/>
      <c r="W3079" s="28">
        <f t="shared" si="485"/>
        <v>6.2674842222222221E-2</v>
      </c>
      <c r="X3079" s="191">
        <v>1.1640302</v>
      </c>
      <c r="Y3079" s="191">
        <v>1.1550053</v>
      </c>
      <c r="Z3079" s="191">
        <v>5.3226017000000004E-3</v>
      </c>
      <c r="AA3079" s="191">
        <v>7.4504610000000001E-6</v>
      </c>
      <c r="AB3079" s="191">
        <v>1.142866E-3</v>
      </c>
      <c r="AC3079" s="191">
        <v>3.2279332000000001E-4</v>
      </c>
      <c r="AD3079" s="191">
        <v>2.2291995E-3</v>
      </c>
      <c r="AE3079" s="76">
        <v>1.6535512E-7</v>
      </c>
      <c r="AF3079" s="76">
        <v>4.2238485999999998E-10</v>
      </c>
      <c r="AG3079" s="20">
        <v>1.1267655E-2</v>
      </c>
    </row>
    <row r="3080" spans="2:33" s="149" customFormat="1" x14ac:dyDescent="0.15">
      <c r="B3080" s="157" t="s">
        <v>7162</v>
      </c>
      <c r="C3080" s="146"/>
      <c r="D3080" s="118" t="s">
        <v>26</v>
      </c>
      <c r="E3080" s="201" t="s">
        <v>7163</v>
      </c>
      <c r="F3080" s="276">
        <f t="shared" si="481"/>
        <v>0</v>
      </c>
      <c r="G3080" s="276">
        <f t="shared" si="482"/>
        <v>0</v>
      </c>
      <c r="H3080" s="276">
        <f t="shared" si="483"/>
        <v>0</v>
      </c>
      <c r="I3080" s="276">
        <f t="shared" si="484"/>
        <v>0</v>
      </c>
      <c r="J3080" s="276">
        <v>0</v>
      </c>
      <c r="K3080" s="276">
        <v>0</v>
      </c>
      <c r="L3080" s="276">
        <v>0</v>
      </c>
      <c r="M3080" s="276">
        <v>0</v>
      </c>
      <c r="N3080" s="276">
        <v>0</v>
      </c>
      <c r="O3080" s="276">
        <v>0</v>
      </c>
      <c r="P3080" s="276">
        <v>0</v>
      </c>
      <c r="Q3080" s="276">
        <v>0</v>
      </c>
      <c r="R3080" s="276">
        <v>0</v>
      </c>
      <c r="S3080" s="276">
        <v>0</v>
      </c>
      <c r="T3080" s="276">
        <v>0</v>
      </c>
      <c r="U3080" s="276">
        <v>0</v>
      </c>
      <c r="V3080" s="118"/>
      <c r="W3080" s="28">
        <f t="shared" si="485"/>
        <v>0</v>
      </c>
      <c r="X3080" s="191">
        <v>0</v>
      </c>
      <c r="Y3080" s="191">
        <v>0</v>
      </c>
      <c r="Z3080" s="191">
        <v>0</v>
      </c>
      <c r="AA3080" s="191">
        <v>0</v>
      </c>
      <c r="AB3080" s="191">
        <v>0</v>
      </c>
      <c r="AC3080" s="191">
        <v>0</v>
      </c>
      <c r="AD3080" s="191">
        <v>0</v>
      </c>
      <c r="AE3080" s="20">
        <v>0</v>
      </c>
      <c r="AF3080" s="20">
        <v>0</v>
      </c>
      <c r="AG3080" s="20">
        <v>0</v>
      </c>
    </row>
    <row r="3081" spans="2:33" s="149" customFormat="1" x14ac:dyDescent="0.15">
      <c r="B3081" s="157" t="s">
        <v>7164</v>
      </c>
      <c r="C3081" s="146"/>
      <c r="D3081" s="118" t="s">
        <v>26</v>
      </c>
      <c r="E3081" s="201" t="s">
        <v>7165</v>
      </c>
      <c r="F3081" s="276">
        <f t="shared" si="481"/>
        <v>1.6321626657000002E-2</v>
      </c>
      <c r="G3081" s="276">
        <f t="shared" si="482"/>
        <v>7.2524411599999997E-4</v>
      </c>
      <c r="H3081" s="276">
        <f t="shared" si="483"/>
        <v>6.3966489440000001E-3</v>
      </c>
      <c r="I3081" s="276">
        <f t="shared" si="484"/>
        <v>8.5168996999999996E-5</v>
      </c>
      <c r="J3081" s="276">
        <v>9.1145645999999997E-3</v>
      </c>
      <c r="K3081" s="276">
        <v>6.2040741E-3</v>
      </c>
      <c r="L3081" s="276">
        <v>1.7421638000000001E-4</v>
      </c>
      <c r="M3081" s="276">
        <v>4.1974156000000002E-5</v>
      </c>
      <c r="N3081" s="276">
        <v>5.6701267999999998E-4</v>
      </c>
      <c r="O3081" s="276">
        <v>1.1625728E-4</v>
      </c>
      <c r="P3081" s="276">
        <v>1.8358463999999999E-5</v>
      </c>
      <c r="Q3081" s="276">
        <v>2.7413289000000001E-5</v>
      </c>
      <c r="R3081" s="276">
        <v>0</v>
      </c>
      <c r="S3081" s="276">
        <v>0</v>
      </c>
      <c r="T3081" s="276">
        <v>0</v>
      </c>
      <c r="U3081" s="276">
        <v>5.7755708000000002E-5</v>
      </c>
      <c r="V3081" s="118"/>
      <c r="W3081" s="28">
        <f t="shared" si="485"/>
        <v>6.7515293333333323E-2</v>
      </c>
      <c r="X3081" s="191">
        <v>1.1644216999999999</v>
      </c>
      <c r="Y3081" s="191">
        <v>1.1523601999999999</v>
      </c>
      <c r="Z3081" s="191">
        <v>8.0617033000000005E-3</v>
      </c>
      <c r="AA3081" s="191">
        <v>6.5399430999999999E-6</v>
      </c>
      <c r="AB3081" s="191">
        <v>1.3556293E-3</v>
      </c>
      <c r="AC3081" s="191">
        <v>4.9915897999999997E-4</v>
      </c>
      <c r="AD3081" s="191">
        <v>2.1384939999999999E-3</v>
      </c>
      <c r="AE3081" s="76">
        <v>1.8461748000000001E-7</v>
      </c>
      <c r="AF3081" s="76">
        <v>4.6456585E-10</v>
      </c>
      <c r="AG3081" s="20">
        <v>1.1255915E-2</v>
      </c>
    </row>
    <row r="3082" spans="2:33" s="149" customFormat="1" x14ac:dyDescent="0.15">
      <c r="B3082" s="157" t="s">
        <v>7166</v>
      </c>
      <c r="C3082" s="146"/>
      <c r="D3082" s="118" t="s">
        <v>26</v>
      </c>
      <c r="E3082" s="201" t="s">
        <v>7167</v>
      </c>
      <c r="F3082" s="276">
        <f t="shared" si="481"/>
        <v>6.7100730086999995E-3</v>
      </c>
      <c r="G3082" s="276">
        <f t="shared" si="482"/>
        <v>2.9815917899999998E-4</v>
      </c>
      <c r="H3082" s="276">
        <f t="shared" si="483"/>
        <v>2.6297596376999998E-3</v>
      </c>
      <c r="I3082" s="276">
        <f t="shared" si="484"/>
        <v>3.5014291999999999E-5</v>
      </c>
      <c r="J3082" s="276">
        <v>3.7471398999999999E-3</v>
      </c>
      <c r="K3082" s="276">
        <v>2.5505891999999999E-3</v>
      </c>
      <c r="L3082" s="276">
        <v>7.1622990000000001E-5</v>
      </c>
      <c r="M3082" s="276">
        <v>1.7256227E-5</v>
      </c>
      <c r="N3082" s="276">
        <v>2.3310776999999999E-4</v>
      </c>
      <c r="O3082" s="276">
        <v>4.7795181999999997E-5</v>
      </c>
      <c r="P3082" s="276">
        <v>7.5474476999999998E-6</v>
      </c>
      <c r="Q3082" s="276">
        <v>1.1270026E-5</v>
      </c>
      <c r="R3082" s="276">
        <v>0</v>
      </c>
      <c r="S3082" s="276">
        <v>0</v>
      </c>
      <c r="T3082" s="276">
        <v>0</v>
      </c>
      <c r="U3082" s="276">
        <v>2.3744265999999999E-5</v>
      </c>
      <c r="V3082" s="118"/>
      <c r="W3082" s="28">
        <f t="shared" si="485"/>
        <v>2.775659185185185E-2</v>
      </c>
      <c r="X3082" s="191">
        <v>0.47871177999999998</v>
      </c>
      <c r="Y3082" s="191">
        <v>0.47375309999999998</v>
      </c>
      <c r="Z3082" s="191">
        <v>3.3142908E-3</v>
      </c>
      <c r="AA3082" s="191">
        <v>2.6886717E-6</v>
      </c>
      <c r="AB3082" s="191">
        <v>5.5732008000000004E-4</v>
      </c>
      <c r="AC3082" s="191">
        <v>2.0521200999999999E-4</v>
      </c>
      <c r="AD3082" s="191">
        <v>8.7916822000000004E-4</v>
      </c>
      <c r="AE3082" s="76">
        <v>7.5413633999999999E-8</v>
      </c>
      <c r="AF3082" s="76">
        <v>1.8803791999999999E-10</v>
      </c>
      <c r="AG3082" s="20">
        <v>4.6274808000000001E-3</v>
      </c>
    </row>
    <row r="3083" spans="2:33" s="149" customFormat="1" x14ac:dyDescent="0.15">
      <c r="B3083" s="157" t="s">
        <v>7168</v>
      </c>
      <c r="C3083" s="146"/>
      <c r="D3083" s="118" t="s">
        <v>26</v>
      </c>
      <c r="E3083" s="201" t="s">
        <v>7169</v>
      </c>
      <c r="F3083" s="276">
        <f t="shared" si="481"/>
        <v>0</v>
      </c>
      <c r="G3083" s="276">
        <f t="shared" si="482"/>
        <v>0</v>
      </c>
      <c r="H3083" s="276">
        <f t="shared" si="483"/>
        <v>0</v>
      </c>
      <c r="I3083" s="276">
        <f t="shared" si="484"/>
        <v>0</v>
      </c>
      <c r="J3083" s="276">
        <v>0</v>
      </c>
      <c r="K3083" s="276">
        <v>0</v>
      </c>
      <c r="L3083" s="276">
        <v>0</v>
      </c>
      <c r="M3083" s="276">
        <v>0</v>
      </c>
      <c r="N3083" s="276">
        <v>0</v>
      </c>
      <c r="O3083" s="276">
        <v>0</v>
      </c>
      <c r="P3083" s="276">
        <v>0</v>
      </c>
      <c r="Q3083" s="276">
        <v>0</v>
      </c>
      <c r="R3083" s="276">
        <v>0</v>
      </c>
      <c r="S3083" s="276">
        <v>0</v>
      </c>
      <c r="T3083" s="276">
        <v>0</v>
      </c>
      <c r="U3083" s="276">
        <v>0</v>
      </c>
      <c r="V3083" s="118"/>
      <c r="W3083" s="28">
        <f t="shared" si="485"/>
        <v>0</v>
      </c>
      <c r="X3083" s="191">
        <v>0</v>
      </c>
      <c r="Y3083" s="191">
        <v>0</v>
      </c>
      <c r="Z3083" s="191">
        <v>0</v>
      </c>
      <c r="AA3083" s="191">
        <v>0</v>
      </c>
      <c r="AB3083" s="191">
        <v>0</v>
      </c>
      <c r="AC3083" s="191">
        <v>0</v>
      </c>
      <c r="AD3083" s="191">
        <v>0</v>
      </c>
      <c r="AE3083" s="20">
        <v>0</v>
      </c>
      <c r="AF3083" s="20">
        <v>0</v>
      </c>
      <c r="AG3083" s="20">
        <v>0</v>
      </c>
    </row>
    <row r="3084" spans="2:33" s="149" customFormat="1" x14ac:dyDescent="0.15">
      <c r="B3084" s="157" t="s">
        <v>7170</v>
      </c>
      <c r="C3084" s="146"/>
      <c r="D3084" s="118" t="s">
        <v>26</v>
      </c>
      <c r="E3084" s="201" t="s">
        <v>7171</v>
      </c>
      <c r="F3084" s="276">
        <f t="shared" si="481"/>
        <v>1.6321626557999999E-2</v>
      </c>
      <c r="G3084" s="276">
        <f t="shared" si="482"/>
        <v>7.2524411699999996E-4</v>
      </c>
      <c r="H3084" s="276">
        <f t="shared" si="483"/>
        <v>6.3966488440000005E-3</v>
      </c>
      <c r="I3084" s="276">
        <f t="shared" si="484"/>
        <v>8.5168996999999996E-5</v>
      </c>
      <c r="J3084" s="276">
        <v>9.1145645999999997E-3</v>
      </c>
      <c r="K3084" s="276">
        <v>6.2040740000000004E-3</v>
      </c>
      <c r="L3084" s="276">
        <v>1.7421638000000001E-4</v>
      </c>
      <c r="M3084" s="276">
        <v>4.1974156999999998E-5</v>
      </c>
      <c r="N3084" s="276">
        <v>5.6701267999999998E-4</v>
      </c>
      <c r="O3084" s="276">
        <v>1.1625728E-4</v>
      </c>
      <c r="P3084" s="276">
        <v>1.8358463999999999E-5</v>
      </c>
      <c r="Q3084" s="276">
        <v>2.7413289000000001E-5</v>
      </c>
      <c r="R3084" s="276">
        <v>0</v>
      </c>
      <c r="S3084" s="276">
        <v>0</v>
      </c>
      <c r="T3084" s="276">
        <v>0</v>
      </c>
      <c r="U3084" s="276">
        <v>5.7755708000000002E-5</v>
      </c>
      <c r="V3084" s="118"/>
      <c r="W3084" s="28">
        <f t="shared" si="485"/>
        <v>6.7515293333333323E-2</v>
      </c>
      <c r="X3084" s="191">
        <v>1.1644216999999999</v>
      </c>
      <c r="Y3084" s="191">
        <v>1.1523601999999999</v>
      </c>
      <c r="Z3084" s="191">
        <v>8.0617033000000005E-3</v>
      </c>
      <c r="AA3084" s="191">
        <v>6.5399435999999996E-6</v>
      </c>
      <c r="AB3084" s="191">
        <v>1.3556293E-3</v>
      </c>
      <c r="AC3084" s="191">
        <v>4.9915897999999997E-4</v>
      </c>
      <c r="AD3084" s="191">
        <v>2.1384939999999999E-3</v>
      </c>
      <c r="AE3084" s="76">
        <v>1.8461748000000001E-7</v>
      </c>
      <c r="AF3084" s="76">
        <v>4.6456585E-10</v>
      </c>
      <c r="AG3084" s="20">
        <v>1.1255915E-2</v>
      </c>
    </row>
    <row r="3085" spans="2:33" s="149" customFormat="1" x14ac:dyDescent="0.15">
      <c r="B3085" s="157" t="s">
        <v>7172</v>
      </c>
      <c r="C3085" s="146"/>
      <c r="D3085" s="118" t="s">
        <v>26</v>
      </c>
      <c r="E3085" s="201" t="s">
        <v>7173</v>
      </c>
      <c r="F3085" s="276">
        <f t="shared" si="481"/>
        <v>6.9355061290000001E-3</v>
      </c>
      <c r="G3085" s="276">
        <f t="shared" si="482"/>
        <v>4.7455940500000006E-4</v>
      </c>
      <c r="H3085" s="276">
        <f t="shared" si="483"/>
        <v>1.3913345020000001E-3</v>
      </c>
      <c r="I3085" s="276">
        <f t="shared" si="484"/>
        <v>5.5052022000000001E-5</v>
      </c>
      <c r="J3085" s="276">
        <v>5.0145601999999996E-3</v>
      </c>
      <c r="K3085" s="276">
        <v>1.3152855E-3</v>
      </c>
      <c r="L3085" s="276">
        <v>6.4832892000000005E-5</v>
      </c>
      <c r="M3085" s="276">
        <v>2.5781459000000002E-5</v>
      </c>
      <c r="N3085" s="276">
        <v>3.7769570000000002E-4</v>
      </c>
      <c r="O3085" s="276">
        <v>7.1082246000000001E-5</v>
      </c>
      <c r="P3085" s="276">
        <v>1.121611E-5</v>
      </c>
      <c r="Q3085" s="276">
        <v>1.6785485999999999E-5</v>
      </c>
      <c r="R3085" s="276">
        <v>0</v>
      </c>
      <c r="S3085" s="276">
        <v>0</v>
      </c>
      <c r="T3085" s="276">
        <v>0</v>
      </c>
      <c r="U3085" s="276">
        <v>3.8266536000000002E-5</v>
      </c>
      <c r="V3085" s="118"/>
      <c r="W3085" s="28">
        <f t="shared" si="485"/>
        <v>3.7144890370370366E-2</v>
      </c>
      <c r="X3085" s="191">
        <v>0.71201811000000004</v>
      </c>
      <c r="Y3085" s="191">
        <v>0.70649596999999997</v>
      </c>
      <c r="Z3085" s="191">
        <v>3.2562798999999998E-3</v>
      </c>
      <c r="AA3085" s="191">
        <v>4.5580395999999999E-6</v>
      </c>
      <c r="AB3085" s="191">
        <v>6.9987138999999998E-4</v>
      </c>
      <c r="AC3085" s="191">
        <v>1.9749241E-4</v>
      </c>
      <c r="AD3085" s="191">
        <v>1.3639438999999999E-3</v>
      </c>
      <c r="AE3085" s="76">
        <v>6.9603099999999997E-8</v>
      </c>
      <c r="AF3085" s="76">
        <v>1.9659537E-10</v>
      </c>
      <c r="AG3085" s="20">
        <v>6.8920153000000001E-3</v>
      </c>
    </row>
    <row r="3086" spans="2:33" s="149" customFormat="1" x14ac:dyDescent="0.15">
      <c r="B3086" s="157" t="s">
        <v>7174</v>
      </c>
      <c r="C3086" s="146"/>
      <c r="D3086" s="118" t="s">
        <v>26</v>
      </c>
      <c r="E3086" s="201" t="s">
        <v>7175</v>
      </c>
      <c r="F3086" s="276">
        <f t="shared" si="481"/>
        <v>8.3666652549999991E-3</v>
      </c>
      <c r="G3086" s="276">
        <f t="shared" si="482"/>
        <v>3.49031101E-4</v>
      </c>
      <c r="H3086" s="276">
        <f t="shared" si="483"/>
        <v>1.53855306E-3</v>
      </c>
      <c r="I3086" s="276">
        <f t="shared" si="484"/>
        <v>6.2023094000000003E-5</v>
      </c>
      <c r="J3086" s="276">
        <v>6.4170579999999998E-3</v>
      </c>
      <c r="K3086" s="276">
        <v>1.4163582E-3</v>
      </c>
      <c r="L3086" s="276">
        <v>1.0932927E-4</v>
      </c>
      <c r="M3086" s="276">
        <v>3.0348397000000001E-5</v>
      </c>
      <c r="N3086" s="276">
        <v>2.5131835000000001E-4</v>
      </c>
      <c r="O3086" s="276">
        <v>6.7364353999999996E-5</v>
      </c>
      <c r="P3086" s="276">
        <v>1.286559E-5</v>
      </c>
      <c r="Q3086" s="276">
        <v>2.0270886000000001E-5</v>
      </c>
      <c r="R3086" s="276">
        <v>0</v>
      </c>
      <c r="S3086" s="276">
        <v>0</v>
      </c>
      <c r="T3086" s="276">
        <v>0</v>
      </c>
      <c r="U3086" s="276">
        <v>4.1752207999999998E-5</v>
      </c>
      <c r="V3086" s="118"/>
      <c r="W3086" s="28">
        <f t="shared" si="485"/>
        <v>4.753376296296296E-2</v>
      </c>
      <c r="X3086" s="191">
        <v>0.86152466999999999</v>
      </c>
      <c r="Y3086" s="191">
        <v>0.85260144000000004</v>
      </c>
      <c r="Z3086" s="191">
        <v>5.9643760000000004E-3</v>
      </c>
      <c r="AA3086" s="191">
        <v>4.8354945999999996E-6</v>
      </c>
      <c r="AB3086" s="191">
        <v>1.0026805999999999E-3</v>
      </c>
      <c r="AC3086" s="191">
        <v>3.6929223999999998E-4</v>
      </c>
      <c r="AD3086" s="191">
        <v>1.5820452999999999E-3</v>
      </c>
      <c r="AE3086" s="76">
        <v>7.9668897999999997E-8</v>
      </c>
      <c r="AF3086" s="76">
        <v>2.6394104999999999E-10</v>
      </c>
      <c r="AG3086" s="20">
        <v>8.3280357999999995E-3</v>
      </c>
    </row>
    <row r="3087" spans="2:33" s="149" customFormat="1" x14ac:dyDescent="0.15">
      <c r="B3087" s="157" t="s">
        <v>7176</v>
      </c>
      <c r="C3087" s="146"/>
      <c r="D3087" s="118" t="s">
        <v>26</v>
      </c>
      <c r="E3087" s="201" t="s">
        <v>7177</v>
      </c>
      <c r="F3087" s="276">
        <f t="shared" si="481"/>
        <v>0</v>
      </c>
      <c r="G3087" s="276">
        <f t="shared" si="482"/>
        <v>0</v>
      </c>
      <c r="H3087" s="276">
        <f t="shared" si="483"/>
        <v>0</v>
      </c>
      <c r="I3087" s="276">
        <f t="shared" si="484"/>
        <v>0</v>
      </c>
      <c r="J3087" s="276">
        <v>0</v>
      </c>
      <c r="K3087" s="276">
        <v>0</v>
      </c>
      <c r="L3087" s="276">
        <v>0</v>
      </c>
      <c r="M3087" s="276">
        <v>0</v>
      </c>
      <c r="N3087" s="276">
        <v>0</v>
      </c>
      <c r="O3087" s="276">
        <v>0</v>
      </c>
      <c r="P3087" s="276">
        <v>0</v>
      </c>
      <c r="Q3087" s="276">
        <v>0</v>
      </c>
      <c r="R3087" s="276">
        <v>0</v>
      </c>
      <c r="S3087" s="276">
        <v>0</v>
      </c>
      <c r="T3087" s="276">
        <v>0</v>
      </c>
      <c r="U3087" s="276">
        <v>0</v>
      </c>
      <c r="V3087" s="118"/>
      <c r="W3087" s="28">
        <f t="shared" si="485"/>
        <v>0</v>
      </c>
      <c r="X3087" s="191">
        <v>0</v>
      </c>
      <c r="Y3087" s="191">
        <v>0</v>
      </c>
      <c r="Z3087" s="191">
        <v>0</v>
      </c>
      <c r="AA3087" s="191">
        <v>0</v>
      </c>
      <c r="AB3087" s="191">
        <v>0</v>
      </c>
      <c r="AC3087" s="191">
        <v>0</v>
      </c>
      <c r="AD3087" s="191">
        <v>0</v>
      </c>
      <c r="AE3087" s="20">
        <v>0</v>
      </c>
      <c r="AF3087" s="20">
        <v>0</v>
      </c>
      <c r="AG3087" s="20">
        <v>0</v>
      </c>
    </row>
    <row r="3088" spans="2:33" s="149" customFormat="1" x14ac:dyDescent="0.15">
      <c r="B3088" s="157" t="s">
        <v>7178</v>
      </c>
      <c r="C3088" s="146"/>
      <c r="D3088" s="118" t="s">
        <v>26</v>
      </c>
      <c r="E3088" s="201" t="s">
        <v>7179</v>
      </c>
      <c r="F3088" s="276">
        <f t="shared" si="481"/>
        <v>0</v>
      </c>
      <c r="G3088" s="276">
        <f t="shared" si="482"/>
        <v>0</v>
      </c>
      <c r="H3088" s="276">
        <f t="shared" si="483"/>
        <v>0</v>
      </c>
      <c r="I3088" s="276">
        <f t="shared" si="484"/>
        <v>0</v>
      </c>
      <c r="J3088" s="276">
        <v>0</v>
      </c>
      <c r="K3088" s="276">
        <v>0</v>
      </c>
      <c r="L3088" s="276">
        <v>0</v>
      </c>
      <c r="M3088" s="276">
        <v>0</v>
      </c>
      <c r="N3088" s="276">
        <v>0</v>
      </c>
      <c r="O3088" s="276">
        <v>0</v>
      </c>
      <c r="P3088" s="276">
        <v>0</v>
      </c>
      <c r="Q3088" s="276">
        <v>0</v>
      </c>
      <c r="R3088" s="276">
        <v>0</v>
      </c>
      <c r="S3088" s="276">
        <v>0</v>
      </c>
      <c r="T3088" s="276">
        <v>0</v>
      </c>
      <c r="U3088" s="276">
        <v>0</v>
      </c>
      <c r="V3088" s="118"/>
      <c r="W3088" s="28">
        <f t="shared" si="485"/>
        <v>0</v>
      </c>
      <c r="X3088" s="191">
        <v>0</v>
      </c>
      <c r="Y3088" s="191">
        <v>0</v>
      </c>
      <c r="Z3088" s="191">
        <v>0</v>
      </c>
      <c r="AA3088" s="191">
        <v>0</v>
      </c>
      <c r="AB3088" s="191">
        <v>0</v>
      </c>
      <c r="AC3088" s="191">
        <v>0</v>
      </c>
      <c r="AD3088" s="191">
        <v>0</v>
      </c>
      <c r="AE3088" s="20">
        <v>0</v>
      </c>
      <c r="AF3088" s="20">
        <v>0</v>
      </c>
      <c r="AG3088" s="20">
        <v>0</v>
      </c>
    </row>
    <row r="3089" spans="2:33" s="149" customFormat="1" x14ac:dyDescent="0.15">
      <c r="B3089" s="157" t="s">
        <v>7180</v>
      </c>
      <c r="C3089" s="146"/>
      <c r="D3089" s="118" t="s">
        <v>26</v>
      </c>
      <c r="E3089" s="201" t="s">
        <v>7181</v>
      </c>
      <c r="F3089" s="276">
        <f t="shared" si="481"/>
        <v>6.5772903730000002E-3</v>
      </c>
      <c r="G3089" s="276">
        <f t="shared" si="482"/>
        <v>4.4810813199999997E-4</v>
      </c>
      <c r="H3089" s="276">
        <f t="shared" si="483"/>
        <v>1.5618149439999998E-3</v>
      </c>
      <c r="I3089" s="276">
        <f t="shared" si="484"/>
        <v>5.1983497E-5</v>
      </c>
      <c r="J3089" s="276">
        <v>4.5153837999999998E-3</v>
      </c>
      <c r="K3089" s="276">
        <v>1.4922309999999999E-3</v>
      </c>
      <c r="L3089" s="276">
        <v>5.8993005000000003E-5</v>
      </c>
      <c r="M3089" s="276">
        <v>2.4344434999999999E-5</v>
      </c>
      <c r="N3089" s="276">
        <v>3.5664348E-4</v>
      </c>
      <c r="O3089" s="276">
        <v>6.7120216999999995E-5</v>
      </c>
      <c r="P3089" s="276">
        <v>1.0590939000000001E-5</v>
      </c>
      <c r="Q3089" s="276">
        <v>1.5849887E-5</v>
      </c>
      <c r="R3089" s="276">
        <v>0</v>
      </c>
      <c r="S3089" s="276">
        <v>0</v>
      </c>
      <c r="T3089" s="276">
        <v>0</v>
      </c>
      <c r="U3089" s="276">
        <v>3.6133610000000003E-5</v>
      </c>
      <c r="V3089" s="118"/>
      <c r="W3089" s="28">
        <f t="shared" si="485"/>
        <v>3.3447287407407406E-2</v>
      </c>
      <c r="X3089" s="191">
        <v>0.67233122000000001</v>
      </c>
      <c r="Y3089" s="191">
        <v>0.66711686999999997</v>
      </c>
      <c r="Z3089" s="191">
        <v>3.0747790000000001E-3</v>
      </c>
      <c r="AA3089" s="191">
        <v>4.3039817999999998E-6</v>
      </c>
      <c r="AB3089" s="191">
        <v>6.6086126000000005E-4</v>
      </c>
      <c r="AC3089" s="191">
        <v>1.8648458000000001E-4</v>
      </c>
      <c r="AD3089" s="191">
        <v>1.287919E-3</v>
      </c>
      <c r="AE3089" s="76">
        <v>6.8539267000000005E-8</v>
      </c>
      <c r="AF3089" s="76">
        <v>1.8466049999999999E-10</v>
      </c>
      <c r="AG3089" s="20">
        <v>6.5078640000000004E-3</v>
      </c>
    </row>
    <row r="3090" spans="2:33" s="149" customFormat="1" x14ac:dyDescent="0.15">
      <c r="B3090" s="157" t="s">
        <v>7182</v>
      </c>
      <c r="C3090" s="146"/>
      <c r="D3090" s="118" t="s">
        <v>26</v>
      </c>
      <c r="E3090" s="201" t="s">
        <v>7183</v>
      </c>
      <c r="F3090" s="276">
        <f t="shared" si="481"/>
        <v>8.1581134099999991E-3</v>
      </c>
      <c r="G3090" s="276">
        <f t="shared" si="482"/>
        <v>3.6170189599999997E-4</v>
      </c>
      <c r="H3090" s="276">
        <f t="shared" si="483"/>
        <v>2.5001424900000001E-3</v>
      </c>
      <c r="I3090" s="276">
        <f t="shared" si="484"/>
        <v>4.8572824000000003E-5</v>
      </c>
      <c r="J3090" s="276">
        <v>5.2476961999999997E-3</v>
      </c>
      <c r="K3090" s="276">
        <v>2.3968152000000001E-3</v>
      </c>
      <c r="L3090" s="276">
        <v>9.2919544000000004E-5</v>
      </c>
      <c r="M3090" s="276">
        <v>2.3767075E-5</v>
      </c>
      <c r="N3090" s="276">
        <v>2.7670891999999998E-4</v>
      </c>
      <c r="O3090" s="276">
        <v>6.1225901000000002E-5</v>
      </c>
      <c r="P3090" s="276">
        <v>1.0407745999999999E-5</v>
      </c>
      <c r="Q3090" s="276">
        <v>1.5874961E-5</v>
      </c>
      <c r="R3090" s="276">
        <v>0</v>
      </c>
      <c r="S3090" s="276">
        <v>0</v>
      </c>
      <c r="T3090" s="276">
        <v>0</v>
      </c>
      <c r="U3090" s="276">
        <v>3.2697863000000003E-5</v>
      </c>
      <c r="V3090" s="118"/>
      <c r="W3090" s="28">
        <f t="shared" si="485"/>
        <v>3.8871823703703699E-2</v>
      </c>
      <c r="X3090" s="191">
        <v>0.67469520000000005</v>
      </c>
      <c r="Y3090" s="191">
        <v>0.66770704999999997</v>
      </c>
      <c r="Z3090" s="191">
        <v>4.6709465000000002E-3</v>
      </c>
      <c r="AA3090" s="191">
        <v>3.7868744999999999E-6</v>
      </c>
      <c r="AB3090" s="191">
        <v>7.8524021000000001E-4</v>
      </c>
      <c r="AC3090" s="191">
        <v>2.8920798999999999E-4</v>
      </c>
      <c r="AD3090" s="191">
        <v>1.238964E-3</v>
      </c>
      <c r="AE3090" s="76">
        <v>8.6083416000000004E-8</v>
      </c>
      <c r="AF3090" s="76">
        <v>2.3948238999999998E-10</v>
      </c>
      <c r="AG3090" s="20">
        <v>6.5220254E-3</v>
      </c>
    </row>
    <row r="3091" spans="2:33" s="149" customFormat="1" x14ac:dyDescent="0.15">
      <c r="B3091" s="157" t="s">
        <v>7184</v>
      </c>
      <c r="C3091" s="146"/>
      <c r="D3091" s="118" t="s">
        <v>26</v>
      </c>
      <c r="E3091" s="201" t="s">
        <v>7185</v>
      </c>
      <c r="F3091" s="276">
        <f t="shared" si="481"/>
        <v>0</v>
      </c>
      <c r="G3091" s="276">
        <f t="shared" si="482"/>
        <v>0</v>
      </c>
      <c r="H3091" s="276">
        <f t="shared" si="483"/>
        <v>0</v>
      </c>
      <c r="I3091" s="276">
        <f t="shared" si="484"/>
        <v>0</v>
      </c>
      <c r="J3091" s="276">
        <v>0</v>
      </c>
      <c r="K3091" s="276">
        <v>0</v>
      </c>
      <c r="L3091" s="276">
        <v>0</v>
      </c>
      <c r="M3091" s="276">
        <v>0</v>
      </c>
      <c r="N3091" s="276">
        <v>0</v>
      </c>
      <c r="O3091" s="276">
        <v>0</v>
      </c>
      <c r="P3091" s="276">
        <v>0</v>
      </c>
      <c r="Q3091" s="276">
        <v>0</v>
      </c>
      <c r="R3091" s="276">
        <v>0</v>
      </c>
      <c r="S3091" s="276">
        <v>0</v>
      </c>
      <c r="T3091" s="276">
        <v>0</v>
      </c>
      <c r="U3091" s="276">
        <v>0</v>
      </c>
      <c r="V3091" s="118"/>
      <c r="W3091" s="28">
        <f t="shared" si="485"/>
        <v>0</v>
      </c>
      <c r="X3091" s="191">
        <v>0</v>
      </c>
      <c r="Y3091" s="191">
        <v>0</v>
      </c>
      <c r="Z3091" s="191">
        <v>0</v>
      </c>
      <c r="AA3091" s="191">
        <v>0</v>
      </c>
      <c r="AB3091" s="191">
        <v>0</v>
      </c>
      <c r="AC3091" s="191">
        <v>0</v>
      </c>
      <c r="AD3091" s="191">
        <v>0</v>
      </c>
      <c r="AE3091" s="20">
        <v>0</v>
      </c>
      <c r="AF3091" s="20">
        <v>0</v>
      </c>
      <c r="AG3091" s="20">
        <v>0</v>
      </c>
    </row>
    <row r="3092" spans="2:33" s="149" customFormat="1" x14ac:dyDescent="0.15">
      <c r="B3092" s="157" t="s">
        <v>7186</v>
      </c>
      <c r="C3092" s="146"/>
      <c r="D3092" s="118" t="s">
        <v>26</v>
      </c>
      <c r="E3092" s="201" t="s">
        <v>7187</v>
      </c>
      <c r="F3092" s="276">
        <f t="shared" si="481"/>
        <v>9.8634899863999995E-3</v>
      </c>
      <c r="G3092" s="276">
        <f t="shared" si="482"/>
        <v>4.2115195499999996E-4</v>
      </c>
      <c r="H3092" s="276">
        <f t="shared" si="483"/>
        <v>5.7716958923999997E-3</v>
      </c>
      <c r="I3092" s="276">
        <f t="shared" si="484"/>
        <v>3.1415838999999998E-5</v>
      </c>
      <c r="J3092" s="276">
        <v>3.6392262999999998E-3</v>
      </c>
      <c r="K3092" s="276">
        <v>5.6943044E-3</v>
      </c>
      <c r="L3092" s="276">
        <v>6.9186541000000005E-5</v>
      </c>
      <c r="M3092" s="276">
        <v>1.6827102999999998E-5</v>
      </c>
      <c r="N3092" s="276">
        <v>3.3804119999999998E-4</v>
      </c>
      <c r="O3092" s="276">
        <v>6.6283651999999999E-5</v>
      </c>
      <c r="P3092" s="276">
        <v>8.2049513999999993E-6</v>
      </c>
      <c r="Q3092" s="276">
        <v>1.1264364999999999E-5</v>
      </c>
      <c r="R3092" s="276">
        <v>0</v>
      </c>
      <c r="S3092" s="276">
        <v>0</v>
      </c>
      <c r="T3092" s="276">
        <v>0</v>
      </c>
      <c r="U3092" s="276">
        <v>2.0151474000000001E-5</v>
      </c>
      <c r="V3092" s="118"/>
      <c r="W3092" s="28">
        <f t="shared" si="485"/>
        <v>2.6957231851851848E-2</v>
      </c>
      <c r="X3092" s="191">
        <v>0.48054755999999998</v>
      </c>
      <c r="Y3092" s="191">
        <v>0.47557273999999999</v>
      </c>
      <c r="Z3092" s="191">
        <v>3.3258556000000002E-3</v>
      </c>
      <c r="AA3092" s="191">
        <v>2.6934396999999999E-6</v>
      </c>
      <c r="AB3092" s="191">
        <v>5.5855477999999998E-4</v>
      </c>
      <c r="AC3092" s="191">
        <v>2.0592173000000001E-4</v>
      </c>
      <c r="AD3092" s="191">
        <v>8.8180007999999997E-4</v>
      </c>
      <c r="AE3092" s="76">
        <v>1.2971793000000001E-7</v>
      </c>
      <c r="AF3092" s="76">
        <v>2.5017425999999998E-10</v>
      </c>
      <c r="AG3092" s="20">
        <v>4.6454364999999999E-3</v>
      </c>
    </row>
    <row r="3093" spans="2:33" s="149" customFormat="1" x14ac:dyDescent="0.15">
      <c r="B3093" s="157" t="s">
        <v>7188</v>
      </c>
      <c r="C3093" s="146"/>
      <c r="D3093" s="118" t="s">
        <v>26</v>
      </c>
      <c r="E3093" s="201" t="s">
        <v>7189</v>
      </c>
      <c r="F3093" s="276">
        <f t="shared" si="481"/>
        <v>0</v>
      </c>
      <c r="G3093" s="276">
        <f t="shared" si="482"/>
        <v>0</v>
      </c>
      <c r="H3093" s="276">
        <f t="shared" si="483"/>
        <v>0</v>
      </c>
      <c r="I3093" s="276">
        <f t="shared" si="484"/>
        <v>0</v>
      </c>
      <c r="J3093" s="276">
        <v>0</v>
      </c>
      <c r="K3093" s="276">
        <v>0</v>
      </c>
      <c r="L3093" s="276">
        <v>0</v>
      </c>
      <c r="M3093" s="276">
        <v>0</v>
      </c>
      <c r="N3093" s="276">
        <v>0</v>
      </c>
      <c r="O3093" s="276">
        <v>0</v>
      </c>
      <c r="P3093" s="276">
        <v>0</v>
      </c>
      <c r="Q3093" s="276">
        <v>0</v>
      </c>
      <c r="R3093" s="276">
        <v>0</v>
      </c>
      <c r="S3093" s="276">
        <v>0</v>
      </c>
      <c r="T3093" s="276">
        <v>0</v>
      </c>
      <c r="U3093" s="276">
        <v>0</v>
      </c>
      <c r="V3093" s="118"/>
      <c r="W3093" s="28">
        <f t="shared" si="485"/>
        <v>0</v>
      </c>
      <c r="X3093" s="191">
        <v>0</v>
      </c>
      <c r="Y3093" s="191">
        <v>0</v>
      </c>
      <c r="Z3093" s="191">
        <v>0</v>
      </c>
      <c r="AA3093" s="191">
        <v>0</v>
      </c>
      <c r="AB3093" s="191">
        <v>0</v>
      </c>
      <c r="AC3093" s="191">
        <v>0</v>
      </c>
      <c r="AD3093" s="191">
        <v>0</v>
      </c>
      <c r="AE3093" s="20">
        <v>0</v>
      </c>
      <c r="AF3093" s="20">
        <v>0</v>
      </c>
      <c r="AG3093" s="20">
        <v>0</v>
      </c>
    </row>
    <row r="3094" spans="2:33" s="149" customFormat="1" x14ac:dyDescent="0.15">
      <c r="B3094" s="157" t="s">
        <v>7190</v>
      </c>
      <c r="C3094" s="146"/>
      <c r="D3094" s="118" t="s">
        <v>26</v>
      </c>
      <c r="E3094" s="201" t="s">
        <v>7191</v>
      </c>
      <c r="F3094" s="276">
        <f t="shared" si="481"/>
        <v>3.902625841E-3</v>
      </c>
      <c r="G3094" s="276">
        <f t="shared" si="482"/>
        <v>9.0605159199999997E-4</v>
      </c>
      <c r="H3094" s="276">
        <f t="shared" si="483"/>
        <v>9.6989876300000006E-4</v>
      </c>
      <c r="I3094" s="276">
        <f t="shared" si="484"/>
        <v>1.40982286E-4</v>
      </c>
      <c r="J3094" s="276">
        <v>1.8856932E-3</v>
      </c>
      <c r="K3094" s="276">
        <v>8.9283397999999998E-4</v>
      </c>
      <c r="L3094" s="276">
        <v>5.6385087000000001E-5</v>
      </c>
      <c r="M3094" s="276">
        <v>7.1997101999999994E-5</v>
      </c>
      <c r="N3094" s="276">
        <v>4.8407449999999998E-4</v>
      </c>
      <c r="O3094" s="276">
        <v>3.4997998999999999E-4</v>
      </c>
      <c r="P3094" s="276">
        <v>2.0679696E-5</v>
      </c>
      <c r="Q3094" s="276">
        <v>9.3580073000000002E-5</v>
      </c>
      <c r="R3094" s="276">
        <v>0</v>
      </c>
      <c r="S3094" s="276">
        <v>0</v>
      </c>
      <c r="T3094" s="276">
        <v>0</v>
      </c>
      <c r="U3094" s="276">
        <v>4.7402213E-5</v>
      </c>
      <c r="V3094" s="118"/>
      <c r="W3094" s="28">
        <f t="shared" si="485"/>
        <v>1.3968097777777777E-2</v>
      </c>
      <c r="X3094" s="191">
        <v>0.58800657000000001</v>
      </c>
      <c r="Y3094" s="191">
        <v>0.28702718999999999</v>
      </c>
      <c r="Z3094" s="191">
        <v>2.9716124E-2</v>
      </c>
      <c r="AA3094" s="191">
        <v>4.7199074999999998E-5</v>
      </c>
      <c r="AB3094" s="191">
        <v>0.26317272000000003</v>
      </c>
      <c r="AC3094" s="191">
        <v>1.8714361E-3</v>
      </c>
      <c r="AD3094" s="191">
        <v>6.1719030999999999E-3</v>
      </c>
      <c r="AE3094" s="76">
        <v>3.6556772999999998E-8</v>
      </c>
      <c r="AF3094" s="76">
        <v>2.4978408000000002E-10</v>
      </c>
      <c r="AG3094" s="20">
        <v>2.1035788999999999E-3</v>
      </c>
    </row>
    <row r="3095" spans="2:33" s="149" customFormat="1" x14ac:dyDescent="0.15">
      <c r="B3095" s="157" t="s">
        <v>7192</v>
      </c>
      <c r="C3095" s="146"/>
      <c r="D3095" s="118" t="s">
        <v>26</v>
      </c>
      <c r="E3095" s="201" t="s">
        <v>7193</v>
      </c>
      <c r="F3095" s="276">
        <f t="shared" si="481"/>
        <v>4.9036209103999993E-3</v>
      </c>
      <c r="G3095" s="276">
        <f t="shared" si="482"/>
        <v>2.0669760400000002E-4</v>
      </c>
      <c r="H3095" s="276">
        <f t="shared" si="483"/>
        <v>8.5011310039999994E-4</v>
      </c>
      <c r="I3095" s="276">
        <f t="shared" si="484"/>
        <v>3.5416705999999999E-5</v>
      </c>
      <c r="J3095" s="276">
        <v>3.8113934999999999E-3</v>
      </c>
      <c r="K3095" s="276">
        <v>8.0364735999999997E-4</v>
      </c>
      <c r="L3095" s="276">
        <v>3.8646857E-5</v>
      </c>
      <c r="M3095" s="276">
        <v>2.8481943E-5</v>
      </c>
      <c r="N3095" s="276">
        <v>1.3923785E-4</v>
      </c>
      <c r="O3095" s="276">
        <v>3.8977811000000002E-5</v>
      </c>
      <c r="P3095" s="276">
        <v>7.8188834000000006E-6</v>
      </c>
      <c r="Q3095" s="276">
        <v>2.2960822999999998E-5</v>
      </c>
      <c r="R3095" s="276">
        <v>0</v>
      </c>
      <c r="S3095" s="276">
        <v>0</v>
      </c>
      <c r="T3095" s="276">
        <v>0</v>
      </c>
      <c r="U3095" s="276">
        <v>1.2455883000000001E-5</v>
      </c>
      <c r="V3095" s="118"/>
      <c r="W3095" s="28">
        <f t="shared" si="485"/>
        <v>2.8232544444444441E-2</v>
      </c>
      <c r="X3095" s="191">
        <v>0.50196962000000001</v>
      </c>
      <c r="Y3095" s="191">
        <v>0.49606675</v>
      </c>
      <c r="Z3095" s="191">
        <v>3.6846837E-3</v>
      </c>
      <c r="AA3095" s="191">
        <v>3.6108987999999999E-6</v>
      </c>
      <c r="AB3095" s="191">
        <v>8.3601840999999999E-4</v>
      </c>
      <c r="AC3095" s="191">
        <v>2.3507045E-4</v>
      </c>
      <c r="AD3095" s="191">
        <v>1.1434866E-3</v>
      </c>
      <c r="AE3095" s="76">
        <v>4.3747467000000001E-8</v>
      </c>
      <c r="AF3095" s="76">
        <v>1.1742549E-10</v>
      </c>
      <c r="AG3095" s="20">
        <v>4.8090440999999998E-3</v>
      </c>
    </row>
    <row r="3096" spans="2:33" s="149" customFormat="1" x14ac:dyDescent="0.15">
      <c r="B3096" s="157" t="s">
        <v>7194</v>
      </c>
      <c r="C3096" s="146"/>
      <c r="D3096" s="118" t="s">
        <v>26</v>
      </c>
      <c r="E3096" s="201" t="s">
        <v>7195</v>
      </c>
      <c r="F3096" s="276">
        <f t="shared" si="481"/>
        <v>8.8728257327999986E-3</v>
      </c>
      <c r="G3096" s="276">
        <f t="shared" si="482"/>
        <v>3.7237931899999997E-4</v>
      </c>
      <c r="H3096" s="276">
        <f t="shared" si="483"/>
        <v>3.4547833587999996E-3</v>
      </c>
      <c r="I3096" s="276">
        <f t="shared" si="484"/>
        <v>3.9578954999999999E-5</v>
      </c>
      <c r="J3096" s="276">
        <v>5.0060840999999997E-3</v>
      </c>
      <c r="K3096" s="276">
        <v>3.3512365999999998E-3</v>
      </c>
      <c r="L3096" s="276">
        <v>9.4661205999999997E-5</v>
      </c>
      <c r="M3096" s="276">
        <v>2.2353850999999999E-5</v>
      </c>
      <c r="N3096" s="276">
        <v>2.9196437000000001E-4</v>
      </c>
      <c r="O3096" s="276">
        <v>5.8061098E-5</v>
      </c>
      <c r="P3096" s="276">
        <v>8.8855528E-6</v>
      </c>
      <c r="Q3096" s="276">
        <v>1.2603840000000001E-5</v>
      </c>
      <c r="R3096" s="276">
        <v>0</v>
      </c>
      <c r="S3096" s="276">
        <v>0</v>
      </c>
      <c r="T3096" s="276">
        <v>0</v>
      </c>
      <c r="U3096" s="276">
        <v>2.6975115E-5</v>
      </c>
      <c r="V3096" s="118"/>
      <c r="W3096" s="28">
        <f t="shared" si="485"/>
        <v>3.7082104444444437E-2</v>
      </c>
      <c r="X3096" s="191">
        <v>0.57965047999999997</v>
      </c>
      <c r="Y3096" s="191">
        <v>0.57398514</v>
      </c>
      <c r="Z3096" s="191">
        <v>3.9324258999999997E-3</v>
      </c>
      <c r="AA3096" s="191">
        <v>2.3802313000000001E-6</v>
      </c>
      <c r="AB3096" s="191">
        <v>4.5995193000000003E-4</v>
      </c>
      <c r="AC3096" s="191">
        <v>1.0977504E-4</v>
      </c>
      <c r="AD3096" s="191">
        <v>1.1608091000000001E-3</v>
      </c>
      <c r="AE3096" s="76">
        <v>9.8844583999999996E-8</v>
      </c>
      <c r="AF3096" s="76">
        <v>2.4683437999999998E-10</v>
      </c>
      <c r="AG3096" s="20">
        <v>5.6309200000000002E-3</v>
      </c>
    </row>
    <row r="3097" spans="2:33" s="149" customFormat="1" x14ac:dyDescent="0.15">
      <c r="B3097" s="157" t="s">
        <v>7196</v>
      </c>
      <c r="C3097" s="146"/>
      <c r="D3097" s="118" t="s">
        <v>26</v>
      </c>
      <c r="E3097" s="201" t="s">
        <v>7197</v>
      </c>
      <c r="F3097" s="276">
        <f t="shared" si="481"/>
        <v>1.2070616397999999E-4</v>
      </c>
      <c r="G3097" s="276">
        <f t="shared" si="482"/>
        <v>5.1673959929999995E-5</v>
      </c>
      <c r="H3097" s="276">
        <f t="shared" si="483"/>
        <v>2.2979863749999999E-5</v>
      </c>
      <c r="I3097" s="276">
        <f t="shared" si="484"/>
        <v>7.8335213000000011E-6</v>
      </c>
      <c r="J3097" s="276">
        <v>3.8218818999999999E-5</v>
      </c>
      <c r="K3097" s="276">
        <v>1.9595777999999999E-5</v>
      </c>
      <c r="L3097" s="276">
        <v>2.9905732999999999E-6</v>
      </c>
      <c r="M3097" s="276">
        <v>3.8126982999999999E-7</v>
      </c>
      <c r="N3097" s="276">
        <v>6.0801250999999996E-6</v>
      </c>
      <c r="O3097" s="276">
        <v>4.5212564999999999E-5</v>
      </c>
      <c r="P3097" s="276">
        <v>3.9351244999999997E-7</v>
      </c>
      <c r="Q3097" s="276">
        <v>4.4731823000000004E-6</v>
      </c>
      <c r="R3097" s="276">
        <v>0</v>
      </c>
      <c r="S3097" s="276">
        <v>0</v>
      </c>
      <c r="T3097" s="276">
        <v>0</v>
      </c>
      <c r="U3097" s="276">
        <v>3.3603389999999998E-6</v>
      </c>
      <c r="V3097" s="118"/>
      <c r="W3097" s="28">
        <f t="shared" si="485"/>
        <v>2.8310236296296294E-4</v>
      </c>
      <c r="X3097" s="191">
        <v>2.5321122000000001E-3</v>
      </c>
      <c r="Y3097" s="191">
        <v>2.3779253E-3</v>
      </c>
      <c r="Z3097" s="191">
        <v>7.6247703999999996E-5</v>
      </c>
      <c r="AA3097" s="191">
        <v>9.1387626000000004E-8</v>
      </c>
      <c r="AB3097" s="191">
        <v>2.9508934000000001E-5</v>
      </c>
      <c r="AC3097" s="191">
        <v>5.3039976000000001E-6</v>
      </c>
      <c r="AD3097" s="191">
        <v>4.3034873999999999E-5</v>
      </c>
      <c r="AE3097" s="76">
        <v>6.6449224E-10</v>
      </c>
      <c r="AF3097" s="76">
        <v>1.7946497000000001E-12</v>
      </c>
      <c r="AG3097" s="76">
        <v>1.8284053000000001E-5</v>
      </c>
    </row>
    <row r="3098" spans="2:33" s="149" customFormat="1" x14ac:dyDescent="0.15">
      <c r="B3098" s="157" t="s">
        <v>7198</v>
      </c>
      <c r="C3098" s="146"/>
      <c r="D3098" s="118" t="s">
        <v>26</v>
      </c>
      <c r="E3098" s="201" t="s">
        <v>7199</v>
      </c>
      <c r="F3098" s="276">
        <f t="shared" si="481"/>
        <v>4.6478855480000004E-3</v>
      </c>
      <c r="G3098" s="276">
        <f t="shared" si="482"/>
        <v>1.271744112E-3</v>
      </c>
      <c r="H3098" s="276">
        <f t="shared" si="483"/>
        <v>1.1150597079999998E-3</v>
      </c>
      <c r="I3098" s="276">
        <f t="shared" si="484"/>
        <v>1.46901328E-4</v>
      </c>
      <c r="J3098" s="276">
        <v>2.1141803999999999E-3</v>
      </c>
      <c r="K3098" s="276">
        <v>1.0339098E-3</v>
      </c>
      <c r="L3098" s="276">
        <v>6.0784598000000002E-5</v>
      </c>
      <c r="M3098" s="276">
        <v>7.2090711999999997E-5</v>
      </c>
      <c r="N3098" s="276">
        <v>8.4451144999999998E-4</v>
      </c>
      <c r="O3098" s="276">
        <v>3.5514195000000001E-4</v>
      </c>
      <c r="P3098" s="276">
        <v>2.036531E-5</v>
      </c>
      <c r="Q3098" s="276">
        <v>9.6071935E-5</v>
      </c>
      <c r="R3098" s="276">
        <v>0</v>
      </c>
      <c r="S3098" s="276">
        <v>0</v>
      </c>
      <c r="T3098" s="276">
        <v>0</v>
      </c>
      <c r="U3098" s="276">
        <v>5.0829392999999999E-5</v>
      </c>
      <c r="V3098" s="118"/>
      <c r="W3098" s="28">
        <f t="shared" si="485"/>
        <v>1.5660595555555552E-2</v>
      </c>
      <c r="X3098" s="191">
        <v>0.61651272000000001</v>
      </c>
      <c r="Y3098" s="191">
        <v>0.30564544999999999</v>
      </c>
      <c r="Z3098" s="191">
        <v>1.4683308000000001E-2</v>
      </c>
      <c r="AA3098" s="191">
        <v>4.9517839000000002E-5</v>
      </c>
      <c r="AB3098" s="191">
        <v>0.28734433999999998</v>
      </c>
      <c r="AC3098" s="191">
        <v>1.0257254E-3</v>
      </c>
      <c r="AD3098" s="191">
        <v>7.7643818000000002E-3</v>
      </c>
      <c r="AE3098" s="76">
        <v>4.6116921E-8</v>
      </c>
      <c r="AF3098" s="76">
        <v>2.7038920999999998E-10</v>
      </c>
      <c r="AG3098" s="20">
        <v>2.2222822E-3</v>
      </c>
    </row>
    <row r="3099" spans="2:33" s="149" customFormat="1" x14ac:dyDescent="0.15">
      <c r="B3099" s="157" t="s">
        <v>7200</v>
      </c>
      <c r="C3099" s="146"/>
      <c r="D3099" s="118" t="s">
        <v>26</v>
      </c>
      <c r="E3099" s="201" t="s">
        <v>7201</v>
      </c>
      <c r="F3099" s="276">
        <f t="shared" si="481"/>
        <v>9.5391356610000002E-3</v>
      </c>
      <c r="G3099" s="276">
        <f t="shared" si="482"/>
        <v>6.4505218400000004E-4</v>
      </c>
      <c r="H3099" s="276">
        <f t="shared" si="483"/>
        <v>3.5623793990000002E-3</v>
      </c>
      <c r="I3099" s="276">
        <f t="shared" si="484"/>
        <v>4.8740477999999998E-5</v>
      </c>
      <c r="J3099" s="276">
        <v>5.2829636000000001E-3</v>
      </c>
      <c r="K3099" s="276">
        <v>3.4786827000000001E-3</v>
      </c>
      <c r="L3099" s="276">
        <v>7.1753072999999995E-5</v>
      </c>
      <c r="M3099" s="276">
        <v>2.3849110999999998E-5</v>
      </c>
      <c r="N3099" s="276">
        <v>5.2151878000000003E-4</v>
      </c>
      <c r="O3099" s="276">
        <v>9.9684292999999998E-5</v>
      </c>
      <c r="P3099" s="276">
        <v>1.1943626E-5</v>
      </c>
      <c r="Q3099" s="276">
        <v>1.5929755000000001E-5</v>
      </c>
      <c r="R3099" s="276">
        <v>0</v>
      </c>
      <c r="S3099" s="276">
        <v>0</v>
      </c>
      <c r="T3099" s="276">
        <v>0</v>
      </c>
      <c r="U3099" s="276">
        <v>3.2810722999999997E-5</v>
      </c>
      <c r="V3099" s="118"/>
      <c r="W3099" s="28">
        <f t="shared" si="485"/>
        <v>3.9133063703703702E-2</v>
      </c>
      <c r="X3099" s="191">
        <v>0.67702386999999997</v>
      </c>
      <c r="Y3099" s="191">
        <v>0.67001160999999998</v>
      </c>
      <c r="Z3099" s="191">
        <v>4.6870686000000002E-3</v>
      </c>
      <c r="AA3099" s="191">
        <v>3.799945E-6</v>
      </c>
      <c r="AB3099" s="191">
        <v>7.8795063999999998E-4</v>
      </c>
      <c r="AC3099" s="191">
        <v>2.9020625999999998E-4</v>
      </c>
      <c r="AD3099" s="191">
        <v>1.2432401000000001E-3</v>
      </c>
      <c r="AE3099" s="76">
        <v>1.1131775E-7</v>
      </c>
      <c r="AF3099" s="76">
        <v>2.6276265999999999E-10</v>
      </c>
      <c r="AG3099" s="20">
        <v>6.5445358E-3</v>
      </c>
    </row>
    <row r="3100" spans="2:33" s="149" customFormat="1" x14ac:dyDescent="0.15">
      <c r="B3100" s="157" t="s">
        <v>7202</v>
      </c>
      <c r="C3100" s="146"/>
      <c r="D3100" s="118" t="s">
        <v>26</v>
      </c>
      <c r="E3100" s="201" t="s">
        <v>7203</v>
      </c>
      <c r="F3100" s="276">
        <f t="shared" si="481"/>
        <v>1.2362056935000001E-2</v>
      </c>
      <c r="G3100" s="276">
        <f t="shared" si="482"/>
        <v>5.8408045899999996E-4</v>
      </c>
      <c r="H3100" s="276">
        <f t="shared" si="483"/>
        <v>4.8283540120000008E-3</v>
      </c>
      <c r="I3100" s="276">
        <f t="shared" si="484"/>
        <v>6.7757164000000004E-5</v>
      </c>
      <c r="J3100" s="276">
        <v>6.8818652999999997E-3</v>
      </c>
      <c r="K3100" s="276">
        <v>4.6830374000000003E-3</v>
      </c>
      <c r="L3100" s="276">
        <v>1.31512E-4</v>
      </c>
      <c r="M3100" s="276">
        <v>3.1731413000000001E-5</v>
      </c>
      <c r="N3100" s="276">
        <v>4.6486211000000002E-4</v>
      </c>
      <c r="O3100" s="276">
        <v>8.7486935999999996E-5</v>
      </c>
      <c r="P3100" s="276">
        <v>1.3804611999999999E-5</v>
      </c>
      <c r="Q3100" s="276">
        <v>2.0659311000000001E-5</v>
      </c>
      <c r="R3100" s="276">
        <v>0</v>
      </c>
      <c r="S3100" s="276">
        <v>0</v>
      </c>
      <c r="T3100" s="276">
        <v>0</v>
      </c>
      <c r="U3100" s="276">
        <v>4.7097853E-5</v>
      </c>
      <c r="V3100" s="118"/>
      <c r="W3100" s="28">
        <f t="shared" si="485"/>
        <v>5.0976779999999992E-2</v>
      </c>
      <c r="X3100" s="191">
        <v>0.87634095999999995</v>
      </c>
      <c r="Y3100" s="191">
        <v>0.86954438999999994</v>
      </c>
      <c r="Z3100" s="191">
        <v>4.0077782000000001E-3</v>
      </c>
      <c r="AA3100" s="191">
        <v>5.6099647999999999E-6</v>
      </c>
      <c r="AB3100" s="191">
        <v>8.6139061000000002E-4</v>
      </c>
      <c r="AC3100" s="191">
        <v>2.430706E-4</v>
      </c>
      <c r="AD3100" s="191">
        <v>1.6787194999999999E-3</v>
      </c>
      <c r="AE3100" s="76">
        <v>1.3960902999999999E-7</v>
      </c>
      <c r="AF3100" s="76">
        <v>3.4846833999999998E-10</v>
      </c>
      <c r="AG3100" s="20">
        <v>8.4825865999999996E-3</v>
      </c>
    </row>
    <row r="3101" spans="2:33" s="149" customFormat="1" x14ac:dyDescent="0.15">
      <c r="B3101" s="157" t="s">
        <v>7204</v>
      </c>
      <c r="C3101" s="146"/>
      <c r="D3101" s="118" t="s">
        <v>26</v>
      </c>
      <c r="E3101" s="201" t="s">
        <v>7205</v>
      </c>
      <c r="F3101" s="276">
        <f t="shared" si="481"/>
        <v>0</v>
      </c>
      <c r="G3101" s="276">
        <f t="shared" si="482"/>
        <v>0</v>
      </c>
      <c r="H3101" s="276">
        <f t="shared" si="483"/>
        <v>0</v>
      </c>
      <c r="I3101" s="276">
        <f t="shared" si="484"/>
        <v>0</v>
      </c>
      <c r="J3101" s="276">
        <v>0</v>
      </c>
      <c r="K3101" s="276">
        <v>0</v>
      </c>
      <c r="L3101" s="276">
        <v>0</v>
      </c>
      <c r="M3101" s="276">
        <v>0</v>
      </c>
      <c r="N3101" s="276">
        <v>0</v>
      </c>
      <c r="O3101" s="276">
        <v>0</v>
      </c>
      <c r="P3101" s="276">
        <v>0</v>
      </c>
      <c r="Q3101" s="276">
        <v>0</v>
      </c>
      <c r="R3101" s="276">
        <v>0</v>
      </c>
      <c r="S3101" s="276">
        <v>0</v>
      </c>
      <c r="T3101" s="276">
        <v>0</v>
      </c>
      <c r="U3101" s="276">
        <v>0</v>
      </c>
      <c r="V3101" s="118"/>
      <c r="W3101" s="28">
        <f t="shared" si="485"/>
        <v>0</v>
      </c>
      <c r="X3101" s="191">
        <v>0</v>
      </c>
      <c r="Y3101" s="191">
        <v>0</v>
      </c>
      <c r="Z3101" s="191">
        <v>0</v>
      </c>
      <c r="AA3101" s="191">
        <v>0</v>
      </c>
      <c r="AB3101" s="191">
        <v>0</v>
      </c>
      <c r="AC3101" s="191">
        <v>0</v>
      </c>
      <c r="AD3101" s="191">
        <v>0</v>
      </c>
      <c r="AE3101" s="20">
        <v>0</v>
      </c>
      <c r="AF3101" s="20">
        <v>0</v>
      </c>
      <c r="AG3101" s="20">
        <v>0</v>
      </c>
    </row>
    <row r="3102" spans="2:33" s="149" customFormat="1" x14ac:dyDescent="0.15">
      <c r="B3102" s="157" t="s">
        <v>7206</v>
      </c>
      <c r="C3102" s="146"/>
      <c r="D3102" s="118" t="s">
        <v>26</v>
      </c>
      <c r="E3102" s="201" t="s">
        <v>7207</v>
      </c>
      <c r="F3102" s="276">
        <f t="shared" si="481"/>
        <v>7.2001380980000005E-3</v>
      </c>
      <c r="G3102" s="276">
        <f t="shared" si="482"/>
        <v>3.4011380999999998E-4</v>
      </c>
      <c r="H3102" s="276">
        <f t="shared" si="483"/>
        <v>1.8230706639999999E-3</v>
      </c>
      <c r="I3102" s="276">
        <f t="shared" si="484"/>
        <v>4.6977324000000001E-5</v>
      </c>
      <c r="J3102" s="276">
        <v>4.9899762999999998E-3</v>
      </c>
      <c r="K3102" s="276">
        <v>1.7378741E-3</v>
      </c>
      <c r="L3102" s="276">
        <v>7.5130716000000006E-5</v>
      </c>
      <c r="M3102" s="276">
        <v>1.9477558999999999E-5</v>
      </c>
      <c r="N3102" s="276">
        <v>2.6761982E-4</v>
      </c>
      <c r="O3102" s="276">
        <v>5.3016431000000001E-5</v>
      </c>
      <c r="P3102" s="276">
        <v>1.0065848000000001E-5</v>
      </c>
      <c r="Q3102" s="276">
        <v>1.5353505000000002E-5</v>
      </c>
      <c r="R3102" s="276">
        <v>0</v>
      </c>
      <c r="S3102" s="276">
        <v>0</v>
      </c>
      <c r="T3102" s="276">
        <v>0</v>
      </c>
      <c r="U3102" s="276">
        <v>3.1623818999999999E-5</v>
      </c>
      <c r="V3102" s="118"/>
      <c r="W3102" s="28">
        <f t="shared" si="485"/>
        <v>3.6962787407407403E-2</v>
      </c>
      <c r="X3102" s="191">
        <v>0.65253291000000002</v>
      </c>
      <c r="Y3102" s="191">
        <v>0.64577430999999996</v>
      </c>
      <c r="Z3102" s="191">
        <v>4.5175177000000002E-3</v>
      </c>
      <c r="AA3102" s="191">
        <v>3.6624845000000002E-6</v>
      </c>
      <c r="AB3102" s="191">
        <v>7.5944694000000003E-4</v>
      </c>
      <c r="AC3102" s="191">
        <v>2.7970821999999997E-4</v>
      </c>
      <c r="AD3102" s="191">
        <v>1.1982676E-3</v>
      </c>
      <c r="AE3102" s="76">
        <v>7.4672921000000001E-8</v>
      </c>
      <c r="AF3102" s="76">
        <v>2.1468917000000001E-10</v>
      </c>
      <c r="AG3102" s="20">
        <v>6.3077908999999996E-3</v>
      </c>
    </row>
    <row r="3103" spans="2:33" s="149" customFormat="1" x14ac:dyDescent="0.15">
      <c r="B3103" s="157" t="s">
        <v>7208</v>
      </c>
      <c r="C3103" s="146"/>
      <c r="D3103" s="118" t="s">
        <v>26</v>
      </c>
      <c r="E3103" s="201" t="s">
        <v>7209</v>
      </c>
      <c r="F3103" s="276">
        <f t="shared" si="481"/>
        <v>0</v>
      </c>
      <c r="G3103" s="276">
        <f t="shared" si="482"/>
        <v>0</v>
      </c>
      <c r="H3103" s="276">
        <f t="shared" si="483"/>
        <v>0</v>
      </c>
      <c r="I3103" s="276">
        <f t="shared" si="484"/>
        <v>0</v>
      </c>
      <c r="J3103" s="276">
        <v>0</v>
      </c>
      <c r="K3103" s="276">
        <v>0</v>
      </c>
      <c r="L3103" s="276">
        <v>0</v>
      </c>
      <c r="M3103" s="276">
        <v>0</v>
      </c>
      <c r="N3103" s="276">
        <v>0</v>
      </c>
      <c r="O3103" s="276">
        <v>0</v>
      </c>
      <c r="P3103" s="276">
        <v>0</v>
      </c>
      <c r="Q3103" s="276">
        <v>0</v>
      </c>
      <c r="R3103" s="276">
        <v>0</v>
      </c>
      <c r="S3103" s="276">
        <v>0</v>
      </c>
      <c r="T3103" s="276">
        <v>0</v>
      </c>
      <c r="U3103" s="276">
        <v>0</v>
      </c>
      <c r="V3103" s="118"/>
      <c r="W3103" s="28">
        <f t="shared" si="485"/>
        <v>0</v>
      </c>
      <c r="X3103" s="191">
        <v>0</v>
      </c>
      <c r="Y3103" s="191">
        <v>0</v>
      </c>
      <c r="Z3103" s="191">
        <v>0</v>
      </c>
      <c r="AA3103" s="191">
        <v>0</v>
      </c>
      <c r="AB3103" s="191">
        <v>0</v>
      </c>
      <c r="AC3103" s="191">
        <v>0</v>
      </c>
      <c r="AD3103" s="191">
        <v>0</v>
      </c>
      <c r="AE3103" s="20">
        <v>0</v>
      </c>
      <c r="AF3103" s="20">
        <v>0</v>
      </c>
      <c r="AG3103" s="20">
        <v>0</v>
      </c>
    </row>
    <row r="3104" spans="2:33" s="149" customFormat="1" x14ac:dyDescent="0.15">
      <c r="B3104" s="157" t="s">
        <v>7210</v>
      </c>
      <c r="C3104" s="146"/>
      <c r="D3104" s="118" t="s">
        <v>26</v>
      </c>
      <c r="E3104" s="201" t="s">
        <v>7211</v>
      </c>
      <c r="F3104" s="276">
        <f t="shared" si="481"/>
        <v>1.0003195490599999E-2</v>
      </c>
      <c r="G3104" s="276">
        <f t="shared" si="482"/>
        <v>4.0220391399999999E-4</v>
      </c>
      <c r="H3104" s="276">
        <f t="shared" si="483"/>
        <v>4.0385122675999996E-3</v>
      </c>
      <c r="I3104" s="276">
        <f t="shared" si="484"/>
        <v>4.6658308999999998E-5</v>
      </c>
      <c r="J3104" s="276">
        <v>5.5158209999999997E-3</v>
      </c>
      <c r="K3104" s="276">
        <v>3.9548101E-3</v>
      </c>
      <c r="L3104" s="276">
        <v>7.4196164000000001E-5</v>
      </c>
      <c r="M3104" s="276">
        <v>2.1850594000000001E-5</v>
      </c>
      <c r="N3104" s="276">
        <v>3.2010889000000001E-4</v>
      </c>
      <c r="O3104" s="276">
        <v>6.0244429999999997E-5</v>
      </c>
      <c r="P3104" s="276">
        <v>9.5060035999999996E-6</v>
      </c>
      <c r="Q3104" s="276">
        <v>1.4226226000000001E-5</v>
      </c>
      <c r="R3104" s="276">
        <v>0</v>
      </c>
      <c r="S3104" s="276">
        <v>0</v>
      </c>
      <c r="T3104" s="276">
        <v>0</v>
      </c>
      <c r="U3104" s="276">
        <v>3.2432082999999998E-5</v>
      </c>
      <c r="V3104" s="118"/>
      <c r="W3104" s="28">
        <f t="shared" si="485"/>
        <v>4.0857933333333332E-2</v>
      </c>
      <c r="X3104" s="191">
        <v>0.60345757</v>
      </c>
      <c r="Y3104" s="191">
        <v>0.59877738000000003</v>
      </c>
      <c r="Z3104" s="191">
        <v>2.7597992999999999E-3</v>
      </c>
      <c r="AA3104" s="191">
        <v>3.863081E-6</v>
      </c>
      <c r="AB3104" s="191">
        <v>5.9316277999999997E-4</v>
      </c>
      <c r="AC3104" s="191">
        <v>1.67381E-4</v>
      </c>
      <c r="AD3104" s="191">
        <v>1.1559849E-3</v>
      </c>
      <c r="AE3104" s="76">
        <v>1.1514845E-7</v>
      </c>
      <c r="AF3104" s="76">
        <v>2.5760181000000002E-10</v>
      </c>
      <c r="AG3104" s="20">
        <v>5.8411979999999997E-3</v>
      </c>
    </row>
    <row r="3105" spans="2:33" s="149" customFormat="1" x14ac:dyDescent="0.15">
      <c r="B3105" s="157" t="s">
        <v>7212</v>
      </c>
      <c r="C3105" s="146"/>
      <c r="D3105" s="118" t="s">
        <v>26</v>
      </c>
      <c r="E3105" s="201" t="s">
        <v>7213</v>
      </c>
      <c r="F3105" s="276">
        <f t="shared" si="481"/>
        <v>1.8746106337000003E-2</v>
      </c>
      <c r="G3105" s="276">
        <f t="shared" si="482"/>
        <v>4.7655057549999998E-3</v>
      </c>
      <c r="H3105" s="276">
        <f t="shared" si="483"/>
        <v>5.5936507750000003E-3</v>
      </c>
      <c r="I3105" s="276">
        <f t="shared" si="484"/>
        <v>7.6902706999999997E-5</v>
      </c>
      <c r="J3105" s="276">
        <v>8.3100471000000006E-3</v>
      </c>
      <c r="K3105" s="276">
        <v>5.3291889999999998E-3</v>
      </c>
      <c r="L3105" s="276">
        <v>2.3499497999999999E-4</v>
      </c>
      <c r="M3105" s="276">
        <v>4.5376154999999998E-5</v>
      </c>
      <c r="N3105" s="276">
        <v>4.2293080999999998E-3</v>
      </c>
      <c r="O3105" s="276">
        <v>4.9082149999999996E-4</v>
      </c>
      <c r="P3105" s="276">
        <v>2.9466795E-5</v>
      </c>
      <c r="Q3105" s="276">
        <v>2.5153900999999999E-5</v>
      </c>
      <c r="R3105" s="276">
        <v>0</v>
      </c>
      <c r="S3105" s="276">
        <v>0</v>
      </c>
      <c r="T3105" s="276">
        <v>0</v>
      </c>
      <c r="U3105" s="276">
        <v>5.1748805999999998E-5</v>
      </c>
      <c r="V3105" s="118"/>
      <c r="W3105" s="28">
        <f t="shared" si="485"/>
        <v>6.1555904444444441E-2</v>
      </c>
      <c r="X3105" s="191">
        <v>1.0694515</v>
      </c>
      <c r="Y3105" s="191">
        <v>1.0583765999999999</v>
      </c>
      <c r="Z3105" s="191">
        <v>7.4032771999999998E-3</v>
      </c>
      <c r="AA3105" s="191">
        <v>5.9875932999999999E-6</v>
      </c>
      <c r="AB3105" s="191">
        <v>1.2436461E-3</v>
      </c>
      <c r="AC3105" s="191">
        <v>4.5836609E-4</v>
      </c>
      <c r="AD3105" s="191">
        <v>1.9636373E-3</v>
      </c>
      <c r="AE3105" s="76">
        <v>2.0806376000000001E-7</v>
      </c>
      <c r="AF3105" s="76">
        <v>4.7272592E-10</v>
      </c>
      <c r="AG3105" s="20">
        <v>1.0338315000000001E-2</v>
      </c>
    </row>
    <row r="3106" spans="2:33" s="149" customFormat="1" x14ac:dyDescent="0.15">
      <c r="B3106" s="157" t="s">
        <v>7214</v>
      </c>
      <c r="C3106" s="146"/>
      <c r="D3106" s="118" t="s">
        <v>26</v>
      </c>
      <c r="E3106" s="201" t="s">
        <v>7215</v>
      </c>
      <c r="F3106" s="276">
        <f t="shared" si="481"/>
        <v>0</v>
      </c>
      <c r="G3106" s="276">
        <f t="shared" si="482"/>
        <v>0</v>
      </c>
      <c r="H3106" s="276">
        <f t="shared" si="483"/>
        <v>0</v>
      </c>
      <c r="I3106" s="276">
        <f t="shared" si="484"/>
        <v>0</v>
      </c>
      <c r="J3106" s="276">
        <v>0</v>
      </c>
      <c r="K3106" s="276">
        <v>0</v>
      </c>
      <c r="L3106" s="276">
        <v>0</v>
      </c>
      <c r="M3106" s="276">
        <v>0</v>
      </c>
      <c r="N3106" s="276">
        <v>0</v>
      </c>
      <c r="O3106" s="276">
        <v>0</v>
      </c>
      <c r="P3106" s="276">
        <v>0</v>
      </c>
      <c r="Q3106" s="276">
        <v>0</v>
      </c>
      <c r="R3106" s="276">
        <v>0</v>
      </c>
      <c r="S3106" s="276">
        <v>0</v>
      </c>
      <c r="T3106" s="276">
        <v>0</v>
      </c>
      <c r="U3106" s="276">
        <v>0</v>
      </c>
      <c r="V3106" s="118"/>
      <c r="W3106" s="28">
        <f t="shared" si="485"/>
        <v>0</v>
      </c>
      <c r="X3106" s="191">
        <v>0</v>
      </c>
      <c r="Y3106" s="191">
        <v>0</v>
      </c>
      <c r="Z3106" s="191">
        <v>0</v>
      </c>
      <c r="AA3106" s="191">
        <v>0</v>
      </c>
      <c r="AB3106" s="191">
        <v>0</v>
      </c>
      <c r="AC3106" s="191">
        <v>0</v>
      </c>
      <c r="AD3106" s="191">
        <v>0</v>
      </c>
      <c r="AE3106" s="20">
        <v>0</v>
      </c>
      <c r="AF3106" s="20">
        <v>0</v>
      </c>
      <c r="AG3106" s="20">
        <v>0</v>
      </c>
    </row>
    <row r="3107" spans="2:33" s="149" customFormat="1" x14ac:dyDescent="0.15">
      <c r="B3107" s="157" t="s">
        <v>7216</v>
      </c>
      <c r="C3107" s="146"/>
      <c r="D3107" s="118" t="s">
        <v>26</v>
      </c>
      <c r="E3107" s="201" t="s">
        <v>7217</v>
      </c>
      <c r="F3107" s="276">
        <f t="shared" si="481"/>
        <v>7.5773677120000004E-3</v>
      </c>
      <c r="G3107" s="276">
        <f t="shared" si="482"/>
        <v>5.9288347900000003E-4</v>
      </c>
      <c r="H3107" s="276">
        <f t="shared" si="483"/>
        <v>2.377859752E-3</v>
      </c>
      <c r="I3107" s="276">
        <f t="shared" si="484"/>
        <v>6.8778381000000007E-5</v>
      </c>
      <c r="J3107" s="276">
        <v>4.5378461000000004E-3</v>
      </c>
      <c r="K3107" s="276">
        <v>2.1559296000000002E-3</v>
      </c>
      <c r="L3107" s="276">
        <v>2.0791747999999999E-4</v>
      </c>
      <c r="M3107" s="276">
        <v>3.2209660999999998E-5</v>
      </c>
      <c r="N3107" s="276">
        <v>4.7186830000000001E-4</v>
      </c>
      <c r="O3107" s="276">
        <v>8.8805518000000005E-5</v>
      </c>
      <c r="P3107" s="276">
        <v>1.4012672000000001E-5</v>
      </c>
      <c r="Q3107" s="276">
        <v>2.0970685000000001E-5</v>
      </c>
      <c r="R3107" s="276">
        <v>0</v>
      </c>
      <c r="S3107" s="276">
        <v>0</v>
      </c>
      <c r="T3107" s="276">
        <v>0</v>
      </c>
      <c r="U3107" s="276">
        <v>4.7807696000000002E-5</v>
      </c>
      <c r="V3107" s="118"/>
      <c r="W3107" s="28">
        <f t="shared" si="485"/>
        <v>3.3613674814814816E-2</v>
      </c>
      <c r="X3107" s="191">
        <v>0.88954845999999999</v>
      </c>
      <c r="Y3107" s="191">
        <v>0.88264944999999995</v>
      </c>
      <c r="Z3107" s="191">
        <v>4.0681824999999998E-3</v>
      </c>
      <c r="AA3107" s="191">
        <v>5.6945169000000002E-6</v>
      </c>
      <c r="AB3107" s="191">
        <v>8.7437324999999999E-4</v>
      </c>
      <c r="AC3107" s="191">
        <v>2.4673406E-4</v>
      </c>
      <c r="AD3107" s="191">
        <v>1.7040212000000001E-3</v>
      </c>
      <c r="AE3107" s="76">
        <v>6.4554090999999996E-8</v>
      </c>
      <c r="AF3107" s="76">
        <v>2.4246772000000002E-10</v>
      </c>
      <c r="AG3107" s="20">
        <v>8.6104291000000006E-3</v>
      </c>
    </row>
    <row r="3108" spans="2:33" s="149" customFormat="1" x14ac:dyDescent="0.15">
      <c r="B3108" s="157" t="s">
        <v>7218</v>
      </c>
      <c r="C3108" s="146"/>
      <c r="D3108" s="118" t="s">
        <v>26</v>
      </c>
      <c r="E3108" s="201" t="s">
        <v>7219</v>
      </c>
      <c r="F3108" s="276">
        <f t="shared" si="481"/>
        <v>1.1372262687E-2</v>
      </c>
      <c r="G3108" s="276">
        <f t="shared" si="482"/>
        <v>5.3731494399999991E-4</v>
      </c>
      <c r="H3108" s="276">
        <f t="shared" si="483"/>
        <v>4.4417610809999999E-3</v>
      </c>
      <c r="I3108" s="276">
        <f t="shared" si="484"/>
        <v>6.2332062000000009E-5</v>
      </c>
      <c r="J3108" s="276">
        <v>6.3308545999999997E-3</v>
      </c>
      <c r="K3108" s="276">
        <v>4.3080795E-3</v>
      </c>
      <c r="L3108" s="276">
        <v>1.2098226000000001E-4</v>
      </c>
      <c r="M3108" s="276">
        <v>2.9190779000000001E-5</v>
      </c>
      <c r="N3108" s="276">
        <v>4.2764205999999997E-4</v>
      </c>
      <c r="O3108" s="276">
        <v>8.0482104999999993E-5</v>
      </c>
      <c r="P3108" s="276">
        <v>1.2699321E-5</v>
      </c>
      <c r="Q3108" s="276">
        <v>1.9005186000000001E-5</v>
      </c>
      <c r="R3108" s="276">
        <v>0</v>
      </c>
      <c r="S3108" s="276">
        <v>0</v>
      </c>
      <c r="T3108" s="276">
        <v>0</v>
      </c>
      <c r="U3108" s="276">
        <v>4.3326876000000001E-5</v>
      </c>
      <c r="V3108" s="118"/>
      <c r="W3108" s="28">
        <f t="shared" si="485"/>
        <v>4.6895219259259255E-2</v>
      </c>
      <c r="X3108" s="191">
        <v>0.80617494999999995</v>
      </c>
      <c r="Y3108" s="191">
        <v>0.79992255999999995</v>
      </c>
      <c r="Z3108" s="191">
        <v>3.6868881000000002E-3</v>
      </c>
      <c r="AA3108" s="191">
        <v>5.1607922000000003E-6</v>
      </c>
      <c r="AB3108" s="191">
        <v>7.9242175000000001E-4</v>
      </c>
      <c r="AC3108" s="191">
        <v>2.2360869000000001E-4</v>
      </c>
      <c r="AD3108" s="191">
        <v>1.5443105999999999E-3</v>
      </c>
      <c r="AE3108" s="76">
        <v>1.2837802000000001E-7</v>
      </c>
      <c r="AF3108" s="76">
        <v>3.2024575999999999E-10</v>
      </c>
      <c r="AG3108" s="20">
        <v>7.8034111999999997E-3</v>
      </c>
    </row>
    <row r="3109" spans="2:33" s="149" customFormat="1" x14ac:dyDescent="0.15">
      <c r="B3109" s="157" t="s">
        <v>7220</v>
      </c>
      <c r="C3109" s="146"/>
      <c r="D3109" s="118" t="s">
        <v>26</v>
      </c>
      <c r="E3109" s="201" t="s">
        <v>7221</v>
      </c>
      <c r="F3109" s="276">
        <f t="shared" si="481"/>
        <v>0</v>
      </c>
      <c r="G3109" s="276">
        <f t="shared" si="482"/>
        <v>0</v>
      </c>
      <c r="H3109" s="276">
        <f t="shared" si="483"/>
        <v>0</v>
      </c>
      <c r="I3109" s="276">
        <f t="shared" si="484"/>
        <v>0</v>
      </c>
      <c r="J3109" s="276">
        <v>0</v>
      </c>
      <c r="K3109" s="276">
        <v>0</v>
      </c>
      <c r="L3109" s="276">
        <v>0</v>
      </c>
      <c r="M3109" s="276">
        <v>0</v>
      </c>
      <c r="N3109" s="276">
        <v>0</v>
      </c>
      <c r="O3109" s="276">
        <v>0</v>
      </c>
      <c r="P3109" s="276">
        <v>0</v>
      </c>
      <c r="Q3109" s="276">
        <v>0</v>
      </c>
      <c r="R3109" s="276">
        <v>0</v>
      </c>
      <c r="S3109" s="276">
        <v>0</v>
      </c>
      <c r="T3109" s="276">
        <v>0</v>
      </c>
      <c r="U3109" s="276">
        <v>0</v>
      </c>
      <c r="V3109" s="118"/>
      <c r="W3109" s="28">
        <f t="shared" si="485"/>
        <v>0</v>
      </c>
      <c r="X3109" s="191">
        <v>0</v>
      </c>
      <c r="Y3109" s="191">
        <v>0</v>
      </c>
      <c r="Z3109" s="191">
        <v>0</v>
      </c>
      <c r="AA3109" s="191">
        <v>0</v>
      </c>
      <c r="AB3109" s="191">
        <v>0</v>
      </c>
      <c r="AC3109" s="191">
        <v>0</v>
      </c>
      <c r="AD3109" s="191">
        <v>0</v>
      </c>
      <c r="AE3109" s="20">
        <v>0</v>
      </c>
      <c r="AF3109" s="20">
        <v>0</v>
      </c>
      <c r="AG3109" s="20">
        <v>0</v>
      </c>
    </row>
    <row r="3110" spans="2:33" s="149" customFormat="1" x14ac:dyDescent="0.15">
      <c r="B3110" s="157" t="s">
        <v>7222</v>
      </c>
      <c r="C3110" s="146"/>
      <c r="D3110" s="118" t="s">
        <v>26</v>
      </c>
      <c r="E3110" s="201" t="s">
        <v>7223</v>
      </c>
      <c r="F3110" s="276">
        <f t="shared" si="481"/>
        <v>8.3558711640000002E-3</v>
      </c>
      <c r="G3110" s="276">
        <f t="shared" si="482"/>
        <v>4.2444985300000004E-4</v>
      </c>
      <c r="H3110" s="276">
        <f t="shared" si="483"/>
        <v>1.926258734E-3</v>
      </c>
      <c r="I3110" s="276">
        <f t="shared" si="484"/>
        <v>4.9238977000000005E-5</v>
      </c>
      <c r="J3110" s="276">
        <v>5.9559236000000003E-3</v>
      </c>
      <c r="K3110" s="276">
        <v>1.8751172E-3</v>
      </c>
      <c r="L3110" s="276">
        <v>4.1109753000000002E-5</v>
      </c>
      <c r="M3110" s="276">
        <v>2.3059150000000001E-5</v>
      </c>
      <c r="N3110" s="276">
        <v>3.3781415000000003E-4</v>
      </c>
      <c r="O3110" s="276">
        <v>6.3576553000000002E-5</v>
      </c>
      <c r="P3110" s="276">
        <v>1.0031781000000001E-5</v>
      </c>
      <c r="Q3110" s="276">
        <v>1.5013077000000001E-5</v>
      </c>
      <c r="R3110" s="276">
        <v>0</v>
      </c>
      <c r="S3110" s="276">
        <v>0</v>
      </c>
      <c r="T3110" s="276">
        <v>0</v>
      </c>
      <c r="U3110" s="276">
        <v>3.42259E-5</v>
      </c>
      <c r="V3110" s="118"/>
      <c r="W3110" s="28">
        <f t="shared" si="485"/>
        <v>4.4117952592592595E-2</v>
      </c>
      <c r="X3110" s="191">
        <v>0.63683480000000003</v>
      </c>
      <c r="Y3110" s="191">
        <v>0.63189574999999998</v>
      </c>
      <c r="Z3110" s="191">
        <v>2.9124437E-3</v>
      </c>
      <c r="AA3110" s="191">
        <v>4.0767491000000001E-6</v>
      </c>
      <c r="AB3110" s="191">
        <v>6.2597065999999996E-4</v>
      </c>
      <c r="AC3110" s="191">
        <v>1.7663887999999999E-4</v>
      </c>
      <c r="AD3110" s="191">
        <v>1.2199234000000001E-3</v>
      </c>
      <c r="AE3110" s="76">
        <v>8.8291774999999999E-8</v>
      </c>
      <c r="AF3110" s="76">
        <v>2.2129814000000001E-10</v>
      </c>
      <c r="AG3110" s="20">
        <v>6.1642746000000002E-3</v>
      </c>
    </row>
    <row r="3111" spans="2:33" s="149" customFormat="1" x14ac:dyDescent="0.15">
      <c r="B3111" s="157" t="s">
        <v>7224</v>
      </c>
      <c r="C3111" s="146"/>
      <c r="D3111" s="118" t="s">
        <v>26</v>
      </c>
      <c r="E3111" s="201" t="s">
        <v>7225</v>
      </c>
      <c r="F3111" s="276">
        <f t="shared" si="481"/>
        <v>1.3820341554E-2</v>
      </c>
      <c r="G3111" s="276">
        <f t="shared" si="482"/>
        <v>6.5298112200000012E-4</v>
      </c>
      <c r="H3111" s="276">
        <f t="shared" si="483"/>
        <v>5.3979287189999999E-3</v>
      </c>
      <c r="I3111" s="276">
        <f t="shared" si="484"/>
        <v>7.5750113000000007E-5</v>
      </c>
      <c r="J3111" s="276">
        <v>7.6936816000000002E-3</v>
      </c>
      <c r="K3111" s="276">
        <v>5.2354699000000003E-3</v>
      </c>
      <c r="L3111" s="276">
        <v>1.4702574999999999E-4</v>
      </c>
      <c r="M3111" s="276">
        <v>3.5474602E-5</v>
      </c>
      <c r="N3111" s="276">
        <v>5.1969923000000004E-4</v>
      </c>
      <c r="O3111" s="276">
        <v>9.7807290000000001E-5</v>
      </c>
      <c r="P3111" s="276">
        <v>1.5433069000000002E-5</v>
      </c>
      <c r="Q3111" s="276">
        <v>2.3096380999999999E-5</v>
      </c>
      <c r="R3111" s="276">
        <v>0</v>
      </c>
      <c r="S3111" s="276">
        <v>0</v>
      </c>
      <c r="T3111" s="276">
        <v>0</v>
      </c>
      <c r="U3111" s="276">
        <v>5.2653732000000001E-5</v>
      </c>
      <c r="V3111" s="118"/>
      <c r="W3111" s="28">
        <f t="shared" si="485"/>
        <v>5.6990234074074074E-2</v>
      </c>
      <c r="X3111" s="191">
        <v>0.97971801000000003</v>
      </c>
      <c r="Y3111" s="191">
        <v>0.97211968000000004</v>
      </c>
      <c r="Z3111" s="191">
        <v>4.4805553999999999E-3</v>
      </c>
      <c r="AA3111" s="191">
        <v>6.2717417999999996E-6</v>
      </c>
      <c r="AB3111" s="191">
        <v>9.6300401000000001E-4</v>
      </c>
      <c r="AC3111" s="191">
        <v>2.7174422999999998E-4</v>
      </c>
      <c r="AD3111" s="191">
        <v>1.8767499999999999E-3</v>
      </c>
      <c r="AE3111" s="76">
        <v>1.5462895000000001E-7</v>
      </c>
      <c r="AF3111" s="76">
        <v>3.8076342000000002E-10</v>
      </c>
      <c r="AG3111" s="20">
        <v>9.4832298999999991E-3</v>
      </c>
    </row>
    <row r="3112" spans="2:33" s="149" customFormat="1" x14ac:dyDescent="0.15">
      <c r="B3112" s="157" t="s">
        <v>7226</v>
      </c>
      <c r="C3112" s="146"/>
      <c r="D3112" s="118" t="s">
        <v>26</v>
      </c>
      <c r="E3112" s="201" t="s">
        <v>7227</v>
      </c>
      <c r="F3112" s="276">
        <f t="shared" si="481"/>
        <v>0</v>
      </c>
      <c r="G3112" s="276">
        <f t="shared" si="482"/>
        <v>0</v>
      </c>
      <c r="H3112" s="276">
        <f t="shared" si="483"/>
        <v>0</v>
      </c>
      <c r="I3112" s="276">
        <f t="shared" si="484"/>
        <v>0</v>
      </c>
      <c r="J3112" s="276">
        <v>0</v>
      </c>
      <c r="K3112" s="276">
        <v>0</v>
      </c>
      <c r="L3112" s="276">
        <v>0</v>
      </c>
      <c r="M3112" s="276">
        <v>0</v>
      </c>
      <c r="N3112" s="276">
        <v>0</v>
      </c>
      <c r="O3112" s="276">
        <v>0</v>
      </c>
      <c r="P3112" s="276">
        <v>0</v>
      </c>
      <c r="Q3112" s="276">
        <v>0</v>
      </c>
      <c r="R3112" s="276">
        <v>0</v>
      </c>
      <c r="S3112" s="276">
        <v>0</v>
      </c>
      <c r="T3112" s="276">
        <v>0</v>
      </c>
      <c r="U3112" s="276">
        <v>0</v>
      </c>
      <c r="V3112" s="118"/>
      <c r="W3112" s="28">
        <f t="shared" si="485"/>
        <v>0</v>
      </c>
      <c r="X3112" s="191">
        <v>0</v>
      </c>
      <c r="Y3112" s="191">
        <v>0</v>
      </c>
      <c r="Z3112" s="191">
        <v>0</v>
      </c>
      <c r="AA3112" s="191">
        <v>0</v>
      </c>
      <c r="AB3112" s="191">
        <v>0</v>
      </c>
      <c r="AC3112" s="191">
        <v>0</v>
      </c>
      <c r="AD3112" s="191">
        <v>0</v>
      </c>
      <c r="AE3112" s="20">
        <v>0</v>
      </c>
      <c r="AF3112" s="20">
        <v>0</v>
      </c>
      <c r="AG3112" s="20">
        <v>0</v>
      </c>
    </row>
    <row r="3113" spans="2:33" s="149" customFormat="1" x14ac:dyDescent="0.15">
      <c r="B3113" s="157" t="s">
        <v>7228</v>
      </c>
      <c r="C3113" s="146"/>
      <c r="D3113" s="118" t="s">
        <v>26</v>
      </c>
      <c r="E3113" s="201" t="s">
        <v>7229</v>
      </c>
      <c r="F3113" s="276">
        <f t="shared" si="481"/>
        <v>1.2249256797000001E-2</v>
      </c>
      <c r="G3113" s="276">
        <f t="shared" si="482"/>
        <v>5.4429025299999997E-4</v>
      </c>
      <c r="H3113" s="276">
        <f t="shared" si="483"/>
        <v>4.8006342660000005E-3</v>
      </c>
      <c r="I3113" s="276">
        <f t="shared" si="484"/>
        <v>6.3918677999999995E-5</v>
      </c>
      <c r="J3113" s="276">
        <v>6.8404136000000003E-3</v>
      </c>
      <c r="K3113" s="276">
        <v>4.6561084000000001E-3</v>
      </c>
      <c r="L3113" s="276">
        <v>1.3074798E-4</v>
      </c>
      <c r="M3113" s="276">
        <v>3.1501285000000002E-5</v>
      </c>
      <c r="N3113" s="276">
        <v>4.2553874999999998E-4</v>
      </c>
      <c r="O3113" s="276">
        <v>8.7250218000000003E-5</v>
      </c>
      <c r="P3113" s="276">
        <v>1.3777886000000001E-5</v>
      </c>
      <c r="Q3113" s="276">
        <v>2.0573462000000002E-5</v>
      </c>
      <c r="R3113" s="276">
        <v>0</v>
      </c>
      <c r="S3113" s="276">
        <v>0</v>
      </c>
      <c r="T3113" s="276">
        <v>0</v>
      </c>
      <c r="U3113" s="276">
        <v>4.3345215999999997E-5</v>
      </c>
      <c r="V3113" s="118"/>
      <c r="W3113" s="28">
        <f t="shared" si="485"/>
        <v>5.0669730370370369E-2</v>
      </c>
      <c r="X3113" s="191">
        <v>0.87388958000000005</v>
      </c>
      <c r="Y3113" s="191">
        <v>0.86483750000000004</v>
      </c>
      <c r="Z3113" s="191">
        <v>6.0502467000000002E-3</v>
      </c>
      <c r="AA3113" s="191">
        <v>4.9081763999999998E-6</v>
      </c>
      <c r="AB3113" s="191">
        <v>1.0173894E-3</v>
      </c>
      <c r="AC3113" s="191">
        <v>3.7461511000000001E-4</v>
      </c>
      <c r="AD3113" s="191">
        <v>1.6049247E-3</v>
      </c>
      <c r="AE3113" s="76">
        <v>1.3829589000000001E-7</v>
      </c>
      <c r="AF3113" s="76">
        <v>3.4708341E-10</v>
      </c>
      <c r="AG3113" s="20">
        <v>8.4474780999999992E-3</v>
      </c>
    </row>
    <row r="3114" spans="2:33" s="149" customFormat="1" x14ac:dyDescent="0.15">
      <c r="B3114" s="157" t="s">
        <v>7230</v>
      </c>
      <c r="C3114" s="146"/>
      <c r="D3114" s="118" t="s">
        <v>26</v>
      </c>
      <c r="E3114" s="201" t="s">
        <v>7231</v>
      </c>
      <c r="F3114" s="276">
        <f t="shared" si="481"/>
        <v>7.5743888919999995E-3</v>
      </c>
      <c r="G3114" s="276">
        <f t="shared" si="482"/>
        <v>5.9478783699999996E-4</v>
      </c>
      <c r="H3114" s="276">
        <f t="shared" si="483"/>
        <v>2.4279666350000002E-3</v>
      </c>
      <c r="I3114" s="276">
        <f t="shared" si="484"/>
        <v>6.9484620000000004E-5</v>
      </c>
      <c r="J3114" s="276">
        <v>4.4821497999999998E-3</v>
      </c>
      <c r="K3114" s="276">
        <v>2.3548757E-3</v>
      </c>
      <c r="L3114" s="276">
        <v>5.8489234999999998E-5</v>
      </c>
      <c r="M3114" s="276">
        <v>3.3584300000000003E-5</v>
      </c>
      <c r="N3114" s="276">
        <v>4.6919931000000001E-4</v>
      </c>
      <c r="O3114" s="276">
        <v>9.2004226999999996E-5</v>
      </c>
      <c r="P3114" s="276">
        <v>1.4601699999999999E-5</v>
      </c>
      <c r="Q3114" s="276">
        <v>2.2030367000000001E-5</v>
      </c>
      <c r="R3114" s="276">
        <v>0</v>
      </c>
      <c r="S3114" s="276">
        <v>0</v>
      </c>
      <c r="T3114" s="276">
        <v>0</v>
      </c>
      <c r="U3114" s="276">
        <v>4.7454253000000002E-5</v>
      </c>
      <c r="V3114" s="118"/>
      <c r="W3114" s="28">
        <f t="shared" si="485"/>
        <v>3.3201109629629626E-2</v>
      </c>
      <c r="X3114" s="191">
        <v>0.93538346000000006</v>
      </c>
      <c r="Y3114" s="191">
        <v>0.92813129000000005</v>
      </c>
      <c r="Z3114" s="191">
        <v>4.2770986999999998E-3</v>
      </c>
      <c r="AA3114" s="191">
        <v>5.9869894000000001E-6</v>
      </c>
      <c r="AB3114" s="191">
        <v>9.1837631999999996E-4</v>
      </c>
      <c r="AC3114" s="191">
        <v>2.5938802999999998E-4</v>
      </c>
      <c r="AD3114" s="191">
        <v>1.7913238999999999E-3</v>
      </c>
      <c r="AE3114" s="76">
        <v>8.8706556999999996E-8</v>
      </c>
      <c r="AF3114" s="76">
        <v>2.1514393E-10</v>
      </c>
      <c r="AG3114" s="20">
        <v>9.0543855999999992E-3</v>
      </c>
    </row>
    <row r="3115" spans="2:33" s="149" customFormat="1" x14ac:dyDescent="0.15">
      <c r="B3115" s="67" t="s">
        <v>7232</v>
      </c>
      <c r="C3115" s="83" t="s">
        <v>7233</v>
      </c>
      <c r="D3115" s="146"/>
      <c r="E3115" s="156"/>
      <c r="F3115" s="153"/>
      <c r="G3115" s="153"/>
      <c r="H3115" s="153"/>
      <c r="I3115" s="153"/>
      <c r="J3115" s="153"/>
      <c r="K3115" s="153"/>
      <c r="L3115" s="153"/>
      <c r="M3115" s="153"/>
      <c r="N3115" s="153"/>
      <c r="O3115" s="153"/>
      <c r="P3115" s="153"/>
      <c r="Q3115" s="153"/>
      <c r="R3115" s="153"/>
      <c r="S3115" s="153"/>
      <c r="T3115" s="153"/>
      <c r="U3115" s="153"/>
      <c r="V3115" s="148"/>
      <c r="W3115" s="246"/>
      <c r="X3115" s="80"/>
      <c r="Y3115" s="80"/>
      <c r="Z3115" s="80"/>
      <c r="AA3115" s="80"/>
      <c r="AB3115" s="80"/>
      <c r="AC3115" s="80"/>
      <c r="AD3115" s="80"/>
      <c r="AE3115" s="152"/>
      <c r="AF3115" s="152"/>
      <c r="AG3115" s="152"/>
    </row>
    <row r="3116" spans="2:33" s="149" customFormat="1" x14ac:dyDescent="0.15">
      <c r="B3116" s="157" t="s">
        <v>7234</v>
      </c>
      <c r="C3116" s="146"/>
      <c r="D3116" s="118" t="s">
        <v>26</v>
      </c>
      <c r="E3116" s="201" t="s">
        <v>7235</v>
      </c>
      <c r="F3116" s="276">
        <f t="shared" ref="F3116:F3179" si="486">G3116+H3116+I3116+J3116</f>
        <v>9.8892181529999998E-3</v>
      </c>
      <c r="G3116" s="276">
        <f t="shared" ref="G3116:G3179" si="487">M3116+N3116+O3116</f>
        <v>2.8548130100000003E-3</v>
      </c>
      <c r="H3116" s="276">
        <f t="shared" ref="H3116:H3179" si="488">K3116+L3116+P3116</f>
        <v>2.9392131799999997E-3</v>
      </c>
      <c r="I3116" s="276">
        <f t="shared" ref="I3116:I3179" si="489">Q3116+IF(R3116="x",0,R3116)+IF(S3116="x",0,S3116)+IF(T3116="x",0,T3116)+U3116</f>
        <v>3.3145716300000001E-4</v>
      </c>
      <c r="J3116" s="276">
        <v>3.7637348000000002E-3</v>
      </c>
      <c r="K3116" s="276">
        <v>2.4566769E-3</v>
      </c>
      <c r="L3116" s="276">
        <v>3.0347875999999998E-4</v>
      </c>
      <c r="M3116" s="276">
        <v>1.2552095999999999E-4</v>
      </c>
      <c r="N3116" s="276">
        <v>2.1938937E-3</v>
      </c>
      <c r="O3116" s="276">
        <v>5.3539834999999998E-4</v>
      </c>
      <c r="P3116" s="276">
        <v>1.7905752E-4</v>
      </c>
      <c r="Q3116" s="276">
        <v>2.4339581E-4</v>
      </c>
      <c r="R3116" s="276">
        <v>0</v>
      </c>
      <c r="S3116" s="276">
        <v>0</v>
      </c>
      <c r="T3116" s="276">
        <v>0</v>
      </c>
      <c r="U3116" s="276">
        <v>8.8061352999999995E-5</v>
      </c>
      <c r="V3116" s="287"/>
      <c r="W3116" s="28">
        <f t="shared" ref="W3116:W3179" si="490">J3116/0.135</f>
        <v>2.7879517037037036E-2</v>
      </c>
      <c r="X3116" s="191">
        <v>1.7975264</v>
      </c>
      <c r="Y3116" s="191">
        <v>0.38469429999999999</v>
      </c>
      <c r="Z3116" s="191">
        <v>0.12168874</v>
      </c>
      <c r="AA3116" s="191">
        <v>4.2856060000000002E-4</v>
      </c>
      <c r="AB3116" s="191">
        <v>1.2560529</v>
      </c>
      <c r="AC3116" s="191">
        <v>6.0887783999999997E-3</v>
      </c>
      <c r="AD3116" s="191">
        <v>2.8573088E-2</v>
      </c>
      <c r="AE3116" s="76">
        <v>9.6742722000000005E-8</v>
      </c>
      <c r="AF3116" s="76">
        <v>7.5597548000000004E-10</v>
      </c>
      <c r="AG3116" s="20">
        <v>2.3672624999999999E-3</v>
      </c>
    </row>
    <row r="3117" spans="2:33" s="149" customFormat="1" x14ac:dyDescent="0.15">
      <c r="B3117" s="147" t="s">
        <v>7236</v>
      </c>
      <c r="C3117" s="146"/>
      <c r="D3117" s="118" t="s">
        <v>26</v>
      </c>
      <c r="E3117" s="201" t="s">
        <v>7237</v>
      </c>
      <c r="F3117" s="276">
        <f t="shared" si="486"/>
        <v>1.2714566239E-3</v>
      </c>
      <c r="G3117" s="276">
        <f t="shared" si="487"/>
        <v>2.5939853700000001E-4</v>
      </c>
      <c r="H3117" s="276">
        <f t="shared" si="488"/>
        <v>6.8643533700000006E-4</v>
      </c>
      <c r="I3117" s="276">
        <f t="shared" si="489"/>
        <v>3.2243109899999999E-5</v>
      </c>
      <c r="J3117" s="276">
        <v>2.9337964000000002E-4</v>
      </c>
      <c r="K3117" s="276">
        <v>5.4851395000000004E-4</v>
      </c>
      <c r="L3117" s="276">
        <v>8.2467643000000001E-5</v>
      </c>
      <c r="M3117" s="276">
        <v>3.5772266999999999E-5</v>
      </c>
      <c r="N3117" s="276">
        <v>1.764642E-4</v>
      </c>
      <c r="O3117" s="276">
        <v>4.7162069999999998E-5</v>
      </c>
      <c r="P3117" s="276">
        <v>5.5453744000000001E-5</v>
      </c>
      <c r="Q3117" s="276">
        <v>2.8247445E-5</v>
      </c>
      <c r="R3117" s="276">
        <v>0</v>
      </c>
      <c r="S3117" s="276">
        <v>0</v>
      </c>
      <c r="T3117" s="276">
        <v>0</v>
      </c>
      <c r="U3117" s="276">
        <v>3.9956648999999999E-6</v>
      </c>
      <c r="V3117" s="287"/>
      <c r="W3117" s="28">
        <f t="shared" si="490"/>
        <v>2.1731825185185186E-3</v>
      </c>
      <c r="X3117" s="191">
        <v>0.80509987999999999</v>
      </c>
      <c r="Y3117" s="191">
        <v>3.0015502999999999E-2</v>
      </c>
      <c r="Z3117" s="191">
        <v>6.2736214E-4</v>
      </c>
      <c r="AA3117" s="191">
        <v>7.5618219999999995E-5</v>
      </c>
      <c r="AB3117" s="191">
        <v>0.77398496999999999</v>
      </c>
      <c r="AC3117" s="191">
        <v>4.1258513E-5</v>
      </c>
      <c r="AD3117" s="191">
        <v>3.5516964E-4</v>
      </c>
      <c r="AE3117" s="76">
        <v>9.5276409000000007E-9</v>
      </c>
      <c r="AF3117" s="76">
        <v>3.1320761E-10</v>
      </c>
      <c r="AG3117" s="20">
        <v>2.7095546999999999E-4</v>
      </c>
    </row>
    <row r="3118" spans="2:33" s="149" customFormat="1" x14ac:dyDescent="0.15">
      <c r="B3118" s="147" t="s">
        <v>7238</v>
      </c>
      <c r="C3118" s="146"/>
      <c r="D3118" s="118" t="s">
        <v>26</v>
      </c>
      <c r="E3118" s="201" t="s">
        <v>7239</v>
      </c>
      <c r="F3118" s="276">
        <f t="shared" si="486"/>
        <v>1.2727164527E-3</v>
      </c>
      <c r="G3118" s="276">
        <f t="shared" si="487"/>
        <v>2.6281093799999998E-4</v>
      </c>
      <c r="H3118" s="276">
        <f t="shared" si="488"/>
        <v>6.78327067E-4</v>
      </c>
      <c r="I3118" s="276">
        <f t="shared" si="489"/>
        <v>3.4770057700000005E-5</v>
      </c>
      <c r="J3118" s="276">
        <v>2.9680838999999998E-4</v>
      </c>
      <c r="K3118" s="276">
        <v>5.4096128999999999E-4</v>
      </c>
      <c r="L3118" s="276">
        <v>8.1747630000000005E-5</v>
      </c>
      <c r="M3118" s="276">
        <v>4.1438525999999998E-5</v>
      </c>
      <c r="N3118" s="276">
        <v>1.7389044000000001E-4</v>
      </c>
      <c r="O3118" s="276">
        <v>4.7481972E-5</v>
      </c>
      <c r="P3118" s="276">
        <v>5.5618146999999997E-5</v>
      </c>
      <c r="Q3118" s="276">
        <v>2.8209043000000001E-5</v>
      </c>
      <c r="R3118" s="276">
        <v>0</v>
      </c>
      <c r="S3118" s="276">
        <v>0</v>
      </c>
      <c r="T3118" s="276">
        <v>0</v>
      </c>
      <c r="U3118" s="276">
        <v>6.5610146999999999E-6</v>
      </c>
      <c r="V3118" s="287"/>
      <c r="W3118" s="28">
        <f t="shared" si="490"/>
        <v>2.1985806666666662E-3</v>
      </c>
      <c r="X3118" s="191">
        <v>0.82340221999999996</v>
      </c>
      <c r="Y3118" s="191">
        <v>3.041228E-2</v>
      </c>
      <c r="Z3118" s="191">
        <v>7.1315568999999999E-4</v>
      </c>
      <c r="AA3118" s="191">
        <v>1.0477036E-4</v>
      </c>
      <c r="AB3118" s="191">
        <v>0.79178267999999996</v>
      </c>
      <c r="AC3118" s="191">
        <v>4.7296807999999999E-5</v>
      </c>
      <c r="AD3118" s="191">
        <v>3.4204015E-4</v>
      </c>
      <c r="AE3118" s="76">
        <v>9.5092347999999997E-9</v>
      </c>
      <c r="AF3118" s="76">
        <v>3.2547393E-10</v>
      </c>
      <c r="AG3118" s="20">
        <v>2.7613045000000002E-4</v>
      </c>
    </row>
    <row r="3119" spans="2:33" s="149" customFormat="1" x14ac:dyDescent="0.15">
      <c r="B3119" s="147" t="s">
        <v>7240</v>
      </c>
      <c r="C3119" s="146"/>
      <c r="D3119" s="118" t="s">
        <v>26</v>
      </c>
      <c r="E3119" s="201" t="s">
        <v>7241</v>
      </c>
      <c r="F3119" s="276">
        <f t="shared" si="486"/>
        <v>1.2714566568999999E-3</v>
      </c>
      <c r="G3119" s="276">
        <f t="shared" si="487"/>
        <v>2.5939854700000002E-4</v>
      </c>
      <c r="H3119" s="276">
        <f t="shared" si="488"/>
        <v>6.8643535999999997E-4</v>
      </c>
      <c r="I3119" s="276">
        <f t="shared" si="489"/>
        <v>3.2243109899999999E-5</v>
      </c>
      <c r="J3119" s="276">
        <v>2.9337964000000002E-4</v>
      </c>
      <c r="K3119" s="276">
        <v>5.4851396999999996E-4</v>
      </c>
      <c r="L3119" s="276">
        <v>8.2467646000000002E-5</v>
      </c>
      <c r="M3119" s="276">
        <v>3.5772266999999999E-5</v>
      </c>
      <c r="N3119" s="276">
        <v>1.7646421000000001E-4</v>
      </c>
      <c r="O3119" s="276">
        <v>4.7162069999999998E-5</v>
      </c>
      <c r="P3119" s="276">
        <v>5.5453744000000001E-5</v>
      </c>
      <c r="Q3119" s="276">
        <v>2.8247445E-5</v>
      </c>
      <c r="R3119" s="276">
        <v>0</v>
      </c>
      <c r="S3119" s="276">
        <v>0</v>
      </c>
      <c r="T3119" s="276">
        <v>0</v>
      </c>
      <c r="U3119" s="276">
        <v>3.9956648999999999E-6</v>
      </c>
      <c r="V3119" s="287"/>
      <c r="W3119" s="28">
        <f t="shared" si="490"/>
        <v>2.1731825185185186E-3</v>
      </c>
      <c r="X3119" s="191">
        <v>0.80509987999999999</v>
      </c>
      <c r="Y3119" s="191">
        <v>3.0015502999999999E-2</v>
      </c>
      <c r="Z3119" s="191">
        <v>6.2736214E-4</v>
      </c>
      <c r="AA3119" s="191">
        <v>7.5618219999999995E-5</v>
      </c>
      <c r="AB3119" s="191">
        <v>0.77398496999999999</v>
      </c>
      <c r="AC3119" s="191">
        <v>4.1258513E-5</v>
      </c>
      <c r="AD3119" s="191">
        <v>3.5516964E-4</v>
      </c>
      <c r="AE3119" s="76">
        <v>9.5276412000000008E-9</v>
      </c>
      <c r="AF3119" s="76">
        <v>3.1320761E-10</v>
      </c>
      <c r="AG3119" s="20">
        <v>2.7095546999999999E-4</v>
      </c>
    </row>
    <row r="3120" spans="2:33" s="149" customFormat="1" x14ac:dyDescent="0.15">
      <c r="B3120" s="147" t="s">
        <v>7242</v>
      </c>
      <c r="C3120" s="146"/>
      <c r="D3120" s="118" t="s">
        <v>26</v>
      </c>
      <c r="E3120" s="201" t="s">
        <v>7243</v>
      </c>
      <c r="F3120" s="276">
        <f t="shared" si="486"/>
        <v>1.2727164627E-3</v>
      </c>
      <c r="G3120" s="276">
        <f t="shared" si="487"/>
        <v>2.62810959E-4</v>
      </c>
      <c r="H3120" s="276">
        <f t="shared" si="488"/>
        <v>6.7832705700000004E-4</v>
      </c>
      <c r="I3120" s="276">
        <f t="shared" si="489"/>
        <v>3.4770056699999995E-5</v>
      </c>
      <c r="J3120" s="276">
        <v>2.9680838999999998E-4</v>
      </c>
      <c r="K3120" s="276">
        <v>5.4096128000000003E-4</v>
      </c>
      <c r="L3120" s="276">
        <v>8.1747630000000005E-5</v>
      </c>
      <c r="M3120" s="276">
        <v>4.1438527E-5</v>
      </c>
      <c r="N3120" s="276">
        <v>1.7389046000000001E-4</v>
      </c>
      <c r="O3120" s="276">
        <v>4.7481972E-5</v>
      </c>
      <c r="P3120" s="276">
        <v>5.5618146999999997E-5</v>
      </c>
      <c r="Q3120" s="276">
        <v>2.8209041999999999E-5</v>
      </c>
      <c r="R3120" s="276">
        <v>0</v>
      </c>
      <c r="S3120" s="276">
        <v>0</v>
      </c>
      <c r="T3120" s="276">
        <v>0</v>
      </c>
      <c r="U3120" s="276">
        <v>6.5610146999999999E-6</v>
      </c>
      <c r="V3120" s="287"/>
      <c r="W3120" s="28">
        <f t="shared" si="490"/>
        <v>2.1985806666666662E-3</v>
      </c>
      <c r="X3120" s="191">
        <v>0.82340215999999999</v>
      </c>
      <c r="Y3120" s="191">
        <v>3.041228E-2</v>
      </c>
      <c r="Z3120" s="191">
        <v>7.1315563000000002E-4</v>
      </c>
      <c r="AA3120" s="191">
        <v>1.0477036E-4</v>
      </c>
      <c r="AB3120" s="191">
        <v>0.79178261999999999</v>
      </c>
      <c r="AC3120" s="191">
        <v>4.7296804000000002E-5</v>
      </c>
      <c r="AD3120" s="191">
        <v>3.4204015E-4</v>
      </c>
      <c r="AE3120" s="76">
        <v>9.5092350999999998E-9</v>
      </c>
      <c r="AF3120" s="76">
        <v>3.2547393E-10</v>
      </c>
      <c r="AG3120" s="20">
        <v>2.7613045000000002E-4</v>
      </c>
    </row>
    <row r="3121" spans="2:33" s="149" customFormat="1" x14ac:dyDescent="0.15">
      <c r="B3121" s="147" t="s">
        <v>7244</v>
      </c>
      <c r="C3121" s="146"/>
      <c r="D3121" s="118" t="s">
        <v>26</v>
      </c>
      <c r="E3121" s="201" t="s">
        <v>7245</v>
      </c>
      <c r="F3121" s="276">
        <f t="shared" si="486"/>
        <v>1.8616878402E-3</v>
      </c>
      <c r="G3121" s="276">
        <f t="shared" si="487"/>
        <v>7.9231760700000002E-4</v>
      </c>
      <c r="H3121" s="276">
        <f t="shared" si="488"/>
        <v>7.5461242300000004E-4</v>
      </c>
      <c r="I3121" s="276">
        <f t="shared" si="489"/>
        <v>2.2903250199999998E-5</v>
      </c>
      <c r="J3121" s="276">
        <v>2.9185456000000001E-4</v>
      </c>
      <c r="K3121" s="276">
        <v>6.0591555000000003E-4</v>
      </c>
      <c r="L3121" s="276">
        <v>9.3151279999999996E-5</v>
      </c>
      <c r="M3121" s="276">
        <v>6.2389535000000005E-5</v>
      </c>
      <c r="N3121" s="276">
        <v>6.8264216000000003E-4</v>
      </c>
      <c r="O3121" s="276">
        <v>4.7285912E-5</v>
      </c>
      <c r="P3121" s="276">
        <v>5.5545593E-5</v>
      </c>
      <c r="Q3121" s="276">
        <v>1.6475571999999999E-5</v>
      </c>
      <c r="R3121" s="276">
        <v>0</v>
      </c>
      <c r="S3121" s="276">
        <v>0</v>
      </c>
      <c r="T3121" s="276">
        <v>0</v>
      </c>
      <c r="U3121" s="276">
        <v>6.4276782E-6</v>
      </c>
      <c r="V3121" s="287"/>
      <c r="W3121" s="28">
        <f t="shared" si="490"/>
        <v>2.1618856296296298E-3</v>
      </c>
      <c r="X3121" s="191">
        <v>0.82253540999999997</v>
      </c>
      <c r="Y3121" s="191">
        <v>2.9578698E-2</v>
      </c>
      <c r="Z3121" s="191">
        <v>6.9756376999999996E-4</v>
      </c>
      <c r="AA3121" s="191">
        <v>1.0474319E-4</v>
      </c>
      <c r="AB3121" s="191">
        <v>0.79177408999999999</v>
      </c>
      <c r="AC3121" s="191">
        <v>4.6145379999999999E-5</v>
      </c>
      <c r="AD3121" s="191">
        <v>3.3416608E-4</v>
      </c>
      <c r="AE3121" s="76">
        <v>1.8891470000000001E-8</v>
      </c>
      <c r="AF3121" s="76">
        <v>3.3122746000000001E-10</v>
      </c>
      <c r="AG3121" s="20">
        <v>2.6939999999999999E-4</v>
      </c>
    </row>
    <row r="3122" spans="2:33" s="149" customFormat="1" x14ac:dyDescent="0.15">
      <c r="B3122" s="147" t="s">
        <v>7246</v>
      </c>
      <c r="C3122" s="146"/>
      <c r="D3122" s="118" t="s">
        <v>26</v>
      </c>
      <c r="E3122" s="201" t="s">
        <v>7247</v>
      </c>
      <c r="F3122" s="276">
        <f t="shared" si="486"/>
        <v>1.2714566809000002E-3</v>
      </c>
      <c r="G3122" s="276">
        <f t="shared" si="487"/>
        <v>2.5939854900000001E-4</v>
      </c>
      <c r="H3122" s="276">
        <f t="shared" si="488"/>
        <v>6.8643538199999999E-4</v>
      </c>
      <c r="I3122" s="276">
        <f t="shared" si="489"/>
        <v>3.2243109899999999E-5</v>
      </c>
      <c r="J3122" s="276">
        <v>2.9337964000000002E-4</v>
      </c>
      <c r="K3122" s="276">
        <v>5.4851398999999999E-4</v>
      </c>
      <c r="L3122" s="276">
        <v>8.2467647999999994E-5</v>
      </c>
      <c r="M3122" s="276">
        <v>3.5772268999999998E-5</v>
      </c>
      <c r="N3122" s="276">
        <v>1.7646421000000001E-4</v>
      </c>
      <c r="O3122" s="276">
        <v>4.7162069999999998E-5</v>
      </c>
      <c r="P3122" s="276">
        <v>5.5453744000000001E-5</v>
      </c>
      <c r="Q3122" s="276">
        <v>2.8247445E-5</v>
      </c>
      <c r="R3122" s="276">
        <v>0</v>
      </c>
      <c r="S3122" s="276">
        <v>0</v>
      </c>
      <c r="T3122" s="276">
        <v>0</v>
      </c>
      <c r="U3122" s="276">
        <v>3.9956648999999999E-6</v>
      </c>
      <c r="V3122" s="287"/>
      <c r="W3122" s="28">
        <f t="shared" si="490"/>
        <v>2.1731825185185186E-3</v>
      </c>
      <c r="X3122" s="191">
        <v>0.80509987999999999</v>
      </c>
      <c r="Y3122" s="191">
        <v>3.0015502999999999E-2</v>
      </c>
      <c r="Z3122" s="191">
        <v>6.2736214E-4</v>
      </c>
      <c r="AA3122" s="191">
        <v>7.5618219999999995E-5</v>
      </c>
      <c r="AB3122" s="191">
        <v>0.77398496999999999</v>
      </c>
      <c r="AC3122" s="191">
        <v>4.1258513E-5</v>
      </c>
      <c r="AD3122" s="191">
        <v>3.5516964E-4</v>
      </c>
      <c r="AE3122" s="76">
        <v>9.5276411000000008E-9</v>
      </c>
      <c r="AF3122" s="76">
        <v>3.1320761E-10</v>
      </c>
      <c r="AG3122" s="20">
        <v>2.7095546999999999E-4</v>
      </c>
    </row>
    <row r="3123" spans="2:33" s="149" customFormat="1" x14ac:dyDescent="0.15">
      <c r="B3123" s="147" t="s">
        <v>7248</v>
      </c>
      <c r="C3123" s="146"/>
      <c r="D3123" s="118" t="s">
        <v>26</v>
      </c>
      <c r="E3123" s="201" t="s">
        <v>7249</v>
      </c>
      <c r="F3123" s="276">
        <f t="shared" si="486"/>
        <v>1.2714566488999999E-3</v>
      </c>
      <c r="G3123" s="276">
        <f t="shared" si="487"/>
        <v>2.5939854900000001E-4</v>
      </c>
      <c r="H3123" s="276">
        <f t="shared" si="488"/>
        <v>6.8643535999999997E-4</v>
      </c>
      <c r="I3123" s="276">
        <f t="shared" si="489"/>
        <v>3.2243109899999999E-5</v>
      </c>
      <c r="J3123" s="276">
        <v>2.9337963E-4</v>
      </c>
      <c r="K3123" s="276">
        <v>5.4851396999999996E-4</v>
      </c>
      <c r="L3123" s="276">
        <v>8.2467646000000002E-5</v>
      </c>
      <c r="M3123" s="276">
        <v>3.5772268999999998E-5</v>
      </c>
      <c r="N3123" s="276">
        <v>1.7646421000000001E-4</v>
      </c>
      <c r="O3123" s="276">
        <v>4.7162069999999998E-5</v>
      </c>
      <c r="P3123" s="276">
        <v>5.5453744000000001E-5</v>
      </c>
      <c r="Q3123" s="276">
        <v>2.8247445E-5</v>
      </c>
      <c r="R3123" s="276">
        <v>0</v>
      </c>
      <c r="S3123" s="276">
        <v>0</v>
      </c>
      <c r="T3123" s="276">
        <v>0</v>
      </c>
      <c r="U3123" s="276">
        <v>3.9956648999999999E-6</v>
      </c>
      <c r="V3123" s="287"/>
      <c r="W3123" s="28">
        <f t="shared" si="490"/>
        <v>2.1731824444444444E-3</v>
      </c>
      <c r="X3123" s="191">
        <v>0.80509987999999999</v>
      </c>
      <c r="Y3123" s="191">
        <v>3.0015502999999999E-2</v>
      </c>
      <c r="Z3123" s="191">
        <v>6.2736214E-4</v>
      </c>
      <c r="AA3123" s="191">
        <v>7.5618219999999995E-5</v>
      </c>
      <c r="AB3123" s="191">
        <v>0.77398496999999999</v>
      </c>
      <c r="AC3123" s="191">
        <v>4.1258513E-5</v>
      </c>
      <c r="AD3123" s="191">
        <v>3.5516964E-4</v>
      </c>
      <c r="AE3123" s="76">
        <v>9.5276411000000008E-9</v>
      </c>
      <c r="AF3123" s="76">
        <v>3.1320761E-10</v>
      </c>
      <c r="AG3123" s="20">
        <v>2.7095546999999999E-4</v>
      </c>
    </row>
    <row r="3124" spans="2:33" s="149" customFormat="1" x14ac:dyDescent="0.15">
      <c r="B3124" s="147" t="s">
        <v>7250</v>
      </c>
      <c r="C3124" s="146"/>
      <c r="D3124" s="118" t="s">
        <v>26</v>
      </c>
      <c r="E3124" s="201" t="s">
        <v>7251</v>
      </c>
      <c r="F3124" s="276">
        <f t="shared" si="486"/>
        <v>1.2714566809000002E-3</v>
      </c>
      <c r="G3124" s="276">
        <f t="shared" si="487"/>
        <v>2.5939854900000001E-4</v>
      </c>
      <c r="H3124" s="276">
        <f t="shared" si="488"/>
        <v>6.8643538199999999E-4</v>
      </c>
      <c r="I3124" s="276">
        <f t="shared" si="489"/>
        <v>3.2243109899999999E-5</v>
      </c>
      <c r="J3124" s="276">
        <v>2.9337964000000002E-4</v>
      </c>
      <c r="K3124" s="276">
        <v>5.4851398999999999E-4</v>
      </c>
      <c r="L3124" s="276">
        <v>8.2467647999999994E-5</v>
      </c>
      <c r="M3124" s="276">
        <v>3.5772268999999998E-5</v>
      </c>
      <c r="N3124" s="276">
        <v>1.7646421000000001E-4</v>
      </c>
      <c r="O3124" s="276">
        <v>4.7162069999999998E-5</v>
      </c>
      <c r="P3124" s="276">
        <v>5.5453744000000001E-5</v>
      </c>
      <c r="Q3124" s="276">
        <v>2.8247445E-5</v>
      </c>
      <c r="R3124" s="276">
        <v>0</v>
      </c>
      <c r="S3124" s="276">
        <v>0</v>
      </c>
      <c r="T3124" s="276">
        <v>0</v>
      </c>
      <c r="U3124" s="276">
        <v>3.9956648999999999E-6</v>
      </c>
      <c r="V3124" s="287"/>
      <c r="W3124" s="28">
        <f t="shared" si="490"/>
        <v>2.1731825185185186E-3</v>
      </c>
      <c r="X3124" s="191">
        <v>0.80509987999999999</v>
      </c>
      <c r="Y3124" s="191">
        <v>3.0015502999999999E-2</v>
      </c>
      <c r="Z3124" s="191">
        <v>6.2736214E-4</v>
      </c>
      <c r="AA3124" s="191">
        <v>7.5618219999999995E-5</v>
      </c>
      <c r="AB3124" s="191">
        <v>0.77398496999999999</v>
      </c>
      <c r="AC3124" s="191">
        <v>4.1258513E-5</v>
      </c>
      <c r="AD3124" s="191">
        <v>3.5516964E-4</v>
      </c>
      <c r="AE3124" s="76">
        <v>9.5276411000000008E-9</v>
      </c>
      <c r="AF3124" s="76">
        <v>3.1320761E-10</v>
      </c>
      <c r="AG3124" s="20">
        <v>2.7095546999999999E-4</v>
      </c>
    </row>
    <row r="3125" spans="2:33" s="149" customFormat="1" x14ac:dyDescent="0.15">
      <c r="B3125" s="147" t="s">
        <v>7252</v>
      </c>
      <c r="C3125" s="146"/>
      <c r="D3125" s="118" t="s">
        <v>26</v>
      </c>
      <c r="E3125" s="201" t="s">
        <v>7253</v>
      </c>
      <c r="F3125" s="276">
        <f t="shared" si="486"/>
        <v>1.2714566809000002E-3</v>
      </c>
      <c r="G3125" s="276">
        <f t="shared" si="487"/>
        <v>2.5939854900000001E-4</v>
      </c>
      <c r="H3125" s="276">
        <f t="shared" si="488"/>
        <v>6.8643538199999999E-4</v>
      </c>
      <c r="I3125" s="276">
        <f t="shared" si="489"/>
        <v>3.2243109899999999E-5</v>
      </c>
      <c r="J3125" s="276">
        <v>2.9337964000000002E-4</v>
      </c>
      <c r="K3125" s="276">
        <v>5.4851398999999999E-4</v>
      </c>
      <c r="L3125" s="276">
        <v>8.2467647999999994E-5</v>
      </c>
      <c r="M3125" s="276">
        <v>3.5772268999999998E-5</v>
      </c>
      <c r="N3125" s="276">
        <v>1.7646421000000001E-4</v>
      </c>
      <c r="O3125" s="276">
        <v>4.7162069999999998E-5</v>
      </c>
      <c r="P3125" s="276">
        <v>5.5453744000000001E-5</v>
      </c>
      <c r="Q3125" s="276">
        <v>2.8247445E-5</v>
      </c>
      <c r="R3125" s="276">
        <v>0</v>
      </c>
      <c r="S3125" s="276">
        <v>0</v>
      </c>
      <c r="T3125" s="276">
        <v>0</v>
      </c>
      <c r="U3125" s="276">
        <v>3.9956648999999999E-6</v>
      </c>
      <c r="V3125" s="287"/>
      <c r="W3125" s="28">
        <f t="shared" si="490"/>
        <v>2.1731825185185186E-3</v>
      </c>
      <c r="X3125" s="191">
        <v>0.80509987999999999</v>
      </c>
      <c r="Y3125" s="191">
        <v>3.0015502999999999E-2</v>
      </c>
      <c r="Z3125" s="191">
        <v>6.2736214E-4</v>
      </c>
      <c r="AA3125" s="191">
        <v>7.5618219999999995E-5</v>
      </c>
      <c r="AB3125" s="191">
        <v>0.77398496999999999</v>
      </c>
      <c r="AC3125" s="191">
        <v>4.1258513E-5</v>
      </c>
      <c r="AD3125" s="191">
        <v>3.5516964E-4</v>
      </c>
      <c r="AE3125" s="76">
        <v>9.5276411000000008E-9</v>
      </c>
      <c r="AF3125" s="76">
        <v>3.1320761E-10</v>
      </c>
      <c r="AG3125" s="20">
        <v>2.7095546999999999E-4</v>
      </c>
    </row>
    <row r="3126" spans="2:33" s="149" customFormat="1" x14ac:dyDescent="0.15">
      <c r="B3126" s="147" t="s">
        <v>7254</v>
      </c>
      <c r="C3126" s="146"/>
      <c r="D3126" s="118" t="s">
        <v>26</v>
      </c>
      <c r="E3126" s="201" t="s">
        <v>7255</v>
      </c>
      <c r="F3126" s="276">
        <f t="shared" si="486"/>
        <v>1.2714566839000002E-3</v>
      </c>
      <c r="G3126" s="276">
        <f t="shared" si="487"/>
        <v>2.59398552E-4</v>
      </c>
      <c r="H3126" s="276">
        <f t="shared" si="488"/>
        <v>6.8643538199999999E-4</v>
      </c>
      <c r="I3126" s="276">
        <f t="shared" si="489"/>
        <v>3.2243109899999999E-5</v>
      </c>
      <c r="J3126" s="276">
        <v>2.9337964000000002E-4</v>
      </c>
      <c r="K3126" s="276">
        <v>5.4851398999999999E-4</v>
      </c>
      <c r="L3126" s="276">
        <v>8.2467647999999994E-5</v>
      </c>
      <c r="M3126" s="276">
        <v>3.5772272E-5</v>
      </c>
      <c r="N3126" s="276">
        <v>1.7646421000000001E-4</v>
      </c>
      <c r="O3126" s="276">
        <v>4.7162069999999998E-5</v>
      </c>
      <c r="P3126" s="276">
        <v>5.5453744000000001E-5</v>
      </c>
      <c r="Q3126" s="276">
        <v>2.8247445E-5</v>
      </c>
      <c r="R3126" s="276">
        <v>0</v>
      </c>
      <c r="S3126" s="276">
        <v>0</v>
      </c>
      <c r="T3126" s="276">
        <v>0</v>
      </c>
      <c r="U3126" s="276">
        <v>3.9956648999999999E-6</v>
      </c>
      <c r="V3126" s="287"/>
      <c r="W3126" s="28">
        <f t="shared" si="490"/>
        <v>2.1731825185185186E-3</v>
      </c>
      <c r="X3126" s="191">
        <v>0.80509987999999999</v>
      </c>
      <c r="Y3126" s="191">
        <v>3.0015502999999999E-2</v>
      </c>
      <c r="Z3126" s="191">
        <v>6.2736214E-4</v>
      </c>
      <c r="AA3126" s="191">
        <v>7.5618219999999995E-5</v>
      </c>
      <c r="AB3126" s="191">
        <v>0.77398496999999999</v>
      </c>
      <c r="AC3126" s="191">
        <v>4.1258513E-5</v>
      </c>
      <c r="AD3126" s="191">
        <v>3.5516964E-4</v>
      </c>
      <c r="AE3126" s="76">
        <v>9.5276412000000008E-9</v>
      </c>
      <c r="AF3126" s="76">
        <v>3.1320761E-10</v>
      </c>
      <c r="AG3126" s="20">
        <v>2.7095546999999999E-4</v>
      </c>
    </row>
    <row r="3127" spans="2:33" s="149" customFormat="1" x14ac:dyDescent="0.15">
      <c r="B3127" s="147" t="s">
        <v>7256</v>
      </c>
      <c r="C3127" s="146"/>
      <c r="D3127" s="118" t="s">
        <v>26</v>
      </c>
      <c r="E3127" s="201" t="s">
        <v>7257</v>
      </c>
      <c r="F3127" s="276">
        <f t="shared" si="486"/>
        <v>1.2714566839000002E-3</v>
      </c>
      <c r="G3127" s="276">
        <f t="shared" si="487"/>
        <v>2.59398552E-4</v>
      </c>
      <c r="H3127" s="276">
        <f t="shared" si="488"/>
        <v>6.8643538199999999E-4</v>
      </c>
      <c r="I3127" s="276">
        <f t="shared" si="489"/>
        <v>3.2243109899999999E-5</v>
      </c>
      <c r="J3127" s="276">
        <v>2.9337964000000002E-4</v>
      </c>
      <c r="K3127" s="276">
        <v>5.4851398999999999E-4</v>
      </c>
      <c r="L3127" s="276">
        <v>8.2467647999999994E-5</v>
      </c>
      <c r="M3127" s="276">
        <v>3.5772272E-5</v>
      </c>
      <c r="N3127" s="276">
        <v>1.7646421000000001E-4</v>
      </c>
      <c r="O3127" s="276">
        <v>4.7162069999999998E-5</v>
      </c>
      <c r="P3127" s="276">
        <v>5.5453744000000001E-5</v>
      </c>
      <c r="Q3127" s="276">
        <v>2.8247445E-5</v>
      </c>
      <c r="R3127" s="276">
        <v>0</v>
      </c>
      <c r="S3127" s="276">
        <v>0</v>
      </c>
      <c r="T3127" s="276">
        <v>0</v>
      </c>
      <c r="U3127" s="276">
        <v>3.9956648999999999E-6</v>
      </c>
      <c r="V3127" s="287"/>
      <c r="W3127" s="28">
        <f t="shared" si="490"/>
        <v>2.1731825185185186E-3</v>
      </c>
      <c r="X3127" s="191">
        <v>0.80509987999999999</v>
      </c>
      <c r="Y3127" s="191">
        <v>3.0015502999999999E-2</v>
      </c>
      <c r="Z3127" s="191">
        <v>6.2736214E-4</v>
      </c>
      <c r="AA3127" s="191">
        <v>7.5618219999999995E-5</v>
      </c>
      <c r="AB3127" s="191">
        <v>0.77398496999999999</v>
      </c>
      <c r="AC3127" s="191">
        <v>4.1258513E-5</v>
      </c>
      <c r="AD3127" s="191">
        <v>3.5516964E-4</v>
      </c>
      <c r="AE3127" s="76">
        <v>9.5276412000000008E-9</v>
      </c>
      <c r="AF3127" s="76">
        <v>3.1320761E-10</v>
      </c>
      <c r="AG3127" s="20">
        <v>2.7095546999999999E-4</v>
      </c>
    </row>
    <row r="3128" spans="2:33" s="149" customFormat="1" x14ac:dyDescent="0.15">
      <c r="B3128" s="147" t="s">
        <v>7258</v>
      </c>
      <c r="C3128" s="146"/>
      <c r="D3128" s="118" t="s">
        <v>26</v>
      </c>
      <c r="E3128" s="201" t="s">
        <v>7259</v>
      </c>
      <c r="F3128" s="276">
        <f t="shared" si="486"/>
        <v>1.4163517244000002E-3</v>
      </c>
      <c r="G3128" s="276">
        <f t="shared" si="487"/>
        <v>3.0519960599999999E-4</v>
      </c>
      <c r="H3128" s="276">
        <f t="shared" si="488"/>
        <v>7.2663245899999996E-4</v>
      </c>
      <c r="I3128" s="276">
        <f t="shared" si="489"/>
        <v>3.3352879399999999E-5</v>
      </c>
      <c r="J3128" s="276">
        <v>3.5116678000000001E-4</v>
      </c>
      <c r="K3128" s="276">
        <v>5.8473520999999999E-4</v>
      </c>
      <c r="L3128" s="276">
        <v>8.5866921E-5</v>
      </c>
      <c r="M3128" s="276">
        <v>2.9973384E-5</v>
      </c>
      <c r="N3128" s="276">
        <v>2.1912065999999999E-4</v>
      </c>
      <c r="O3128" s="276">
        <v>5.6105562000000003E-5</v>
      </c>
      <c r="P3128" s="276">
        <v>5.6030328000000001E-5</v>
      </c>
      <c r="Q3128" s="276">
        <v>2.9276644000000001E-5</v>
      </c>
      <c r="R3128" s="276">
        <v>0</v>
      </c>
      <c r="S3128" s="276">
        <v>0</v>
      </c>
      <c r="T3128" s="276">
        <v>0</v>
      </c>
      <c r="U3128" s="276">
        <v>4.0762353999999997E-6</v>
      </c>
      <c r="V3128" s="287"/>
      <c r="W3128" s="28">
        <f t="shared" si="490"/>
        <v>2.6012354074074072E-3</v>
      </c>
      <c r="X3128" s="191">
        <v>0.23772057999999999</v>
      </c>
      <c r="Y3128" s="191">
        <v>3.9010252000000002E-2</v>
      </c>
      <c r="Z3128" s="191">
        <v>8.5709861999999995E-4</v>
      </c>
      <c r="AA3128" s="191">
        <v>5.0255648999999999E-6</v>
      </c>
      <c r="AB3128" s="191">
        <v>0.19246267</v>
      </c>
      <c r="AC3128" s="191">
        <v>2.2943483E-4</v>
      </c>
      <c r="AD3128" s="191">
        <v>5.1560992999999996E-3</v>
      </c>
      <c r="AE3128" s="76">
        <v>1.0860985000000001E-8</v>
      </c>
      <c r="AF3128" s="76">
        <v>4.5869381000000001E-10</v>
      </c>
      <c r="AG3128" s="20">
        <v>3.5904470000000001E-4</v>
      </c>
    </row>
    <row r="3129" spans="2:33" s="149" customFormat="1" x14ac:dyDescent="0.15">
      <c r="B3129" s="147" t="s">
        <v>7260</v>
      </c>
      <c r="C3129" s="146"/>
      <c r="D3129" s="118" t="s">
        <v>26</v>
      </c>
      <c r="E3129" s="201" t="s">
        <v>7261</v>
      </c>
      <c r="F3129" s="276">
        <f t="shared" si="486"/>
        <v>2.9276087069000003E-3</v>
      </c>
      <c r="G3129" s="276">
        <f t="shared" si="487"/>
        <v>1.674373764E-3</v>
      </c>
      <c r="H3129" s="276">
        <f t="shared" si="488"/>
        <v>9.2756868999999999E-4</v>
      </c>
      <c r="I3129" s="276">
        <f t="shared" si="489"/>
        <v>2.4087332900000001E-5</v>
      </c>
      <c r="J3129" s="276">
        <v>3.0157892E-4</v>
      </c>
      <c r="K3129" s="276">
        <v>7.2204131000000004E-4</v>
      </c>
      <c r="L3129" s="276">
        <v>1.1910210000000001E-4</v>
      </c>
      <c r="M3129" s="276">
        <v>1.1583235E-4</v>
      </c>
      <c r="N3129" s="276">
        <v>1.4956942E-3</v>
      </c>
      <c r="O3129" s="276">
        <v>6.2847214000000002E-5</v>
      </c>
      <c r="P3129" s="276">
        <v>8.6425280000000006E-5</v>
      </c>
      <c r="Q3129" s="276">
        <v>1.7622564000000001E-5</v>
      </c>
      <c r="R3129" s="276">
        <v>0</v>
      </c>
      <c r="S3129" s="276">
        <v>0</v>
      </c>
      <c r="T3129" s="276">
        <v>0</v>
      </c>
      <c r="U3129" s="276">
        <v>6.4647688999999998E-6</v>
      </c>
      <c r="V3129" s="287"/>
      <c r="W3129" s="28">
        <f t="shared" si="490"/>
        <v>2.233917925925926E-3</v>
      </c>
      <c r="X3129" s="191">
        <v>0.87825105000000003</v>
      </c>
      <c r="Y3129" s="191">
        <v>2.8030873000000001E-2</v>
      </c>
      <c r="Z3129" s="191">
        <v>2.4156784999999998E-3</v>
      </c>
      <c r="AA3129" s="191">
        <v>1.8953039E-4</v>
      </c>
      <c r="AB3129" s="191">
        <v>0.84687482999999997</v>
      </c>
      <c r="AC3129" s="191">
        <v>5.1048287000000002E-5</v>
      </c>
      <c r="AD3129" s="191">
        <v>6.8909063999999999E-4</v>
      </c>
      <c r="AE3129" s="76">
        <v>3.4731967999999999E-8</v>
      </c>
      <c r="AF3129" s="76">
        <v>2.6169055000000002E-10</v>
      </c>
      <c r="AG3129" s="20">
        <v>2.5410595000000002E-4</v>
      </c>
    </row>
    <row r="3130" spans="2:33" s="149" customFormat="1" x14ac:dyDescent="0.15">
      <c r="B3130" s="147" t="s">
        <v>7262</v>
      </c>
      <c r="C3130" s="146"/>
      <c r="D3130" s="118" t="s">
        <v>26</v>
      </c>
      <c r="E3130" s="201" t="s">
        <v>7263</v>
      </c>
      <c r="F3130" s="276">
        <f t="shared" si="486"/>
        <v>1.7577938176E-3</v>
      </c>
      <c r="G3130" s="276">
        <f t="shared" si="487"/>
        <v>5.0261815199999997E-4</v>
      </c>
      <c r="H3130" s="276">
        <f t="shared" si="488"/>
        <v>9.2836840100000008E-4</v>
      </c>
      <c r="I3130" s="276">
        <f t="shared" si="489"/>
        <v>2.5748054599999999E-5</v>
      </c>
      <c r="J3130" s="276">
        <v>3.0105920999999998E-4</v>
      </c>
      <c r="K3130" s="276">
        <v>7.2275517999999999E-4</v>
      </c>
      <c r="L3130" s="276">
        <v>1.1915942E-4</v>
      </c>
      <c r="M3130" s="276">
        <v>1.0296195E-4</v>
      </c>
      <c r="N3130" s="276">
        <v>3.3574328000000002E-4</v>
      </c>
      <c r="O3130" s="276">
        <v>6.3912921999999996E-5</v>
      </c>
      <c r="P3130" s="276">
        <v>8.6453801000000005E-5</v>
      </c>
      <c r="Q3130" s="276">
        <v>1.9244085E-5</v>
      </c>
      <c r="R3130" s="276">
        <v>0</v>
      </c>
      <c r="S3130" s="276">
        <v>0</v>
      </c>
      <c r="T3130" s="276">
        <v>0</v>
      </c>
      <c r="U3130" s="276">
        <v>6.5039695999999997E-6</v>
      </c>
      <c r="V3130" s="287"/>
      <c r="W3130" s="28">
        <f t="shared" si="490"/>
        <v>2.2300682222222219E-3</v>
      </c>
      <c r="X3130" s="191">
        <v>0.87839917000000001</v>
      </c>
      <c r="Y3130" s="191">
        <v>2.8148042000000002E-2</v>
      </c>
      <c r="Z3130" s="191">
        <v>2.4247915000000001E-3</v>
      </c>
      <c r="AA3130" s="191">
        <v>1.8954369000000001E-4</v>
      </c>
      <c r="AB3130" s="191">
        <v>0.84687906999999996</v>
      </c>
      <c r="AC3130" s="191">
        <v>5.1728336999999999E-5</v>
      </c>
      <c r="AD3130" s="191">
        <v>7.0600147999999997E-4</v>
      </c>
      <c r="AE3130" s="76">
        <v>1.3969372E-8</v>
      </c>
      <c r="AF3130" s="76">
        <v>2.6164810999999998E-10</v>
      </c>
      <c r="AG3130" s="20">
        <v>2.5485105000000002E-4</v>
      </c>
    </row>
    <row r="3131" spans="2:33" s="149" customFormat="1" x14ac:dyDescent="0.15">
      <c r="B3131" s="147" t="s">
        <v>7264</v>
      </c>
      <c r="C3131" s="146"/>
      <c r="D3131" s="118" t="s">
        <v>26</v>
      </c>
      <c r="E3131" s="201" t="s">
        <v>7265</v>
      </c>
      <c r="F3131" s="276">
        <f t="shared" si="486"/>
        <v>1.8030608101000001E-3</v>
      </c>
      <c r="G3131" s="276">
        <f t="shared" si="487"/>
        <v>7.9304849600000005E-4</v>
      </c>
      <c r="H3131" s="276">
        <f t="shared" si="488"/>
        <v>7.5403778099999996E-4</v>
      </c>
      <c r="I3131" s="276">
        <f t="shared" si="489"/>
        <v>1.96134431E-5</v>
      </c>
      <c r="J3131" s="276">
        <v>2.3636109E-4</v>
      </c>
      <c r="K3131" s="276">
        <v>5.8641368000000003E-4</v>
      </c>
      <c r="L3131" s="276">
        <v>9.7103948000000002E-5</v>
      </c>
      <c r="M3131" s="276">
        <v>7.3412076999999998E-5</v>
      </c>
      <c r="N3131" s="276">
        <v>6.7208464999999999E-4</v>
      </c>
      <c r="O3131" s="276">
        <v>4.7551769000000003E-5</v>
      </c>
      <c r="P3131" s="276">
        <v>7.0520152999999994E-5</v>
      </c>
      <c r="Q3131" s="276">
        <v>1.4565204E-5</v>
      </c>
      <c r="R3131" s="276">
        <v>0</v>
      </c>
      <c r="S3131" s="276">
        <v>0</v>
      </c>
      <c r="T3131" s="276">
        <v>0</v>
      </c>
      <c r="U3131" s="276">
        <v>5.0482391000000002E-6</v>
      </c>
      <c r="V3131" s="287"/>
      <c r="W3131" s="28">
        <f t="shared" si="490"/>
        <v>1.7508228888888889E-3</v>
      </c>
      <c r="X3131" s="191">
        <v>0.71674897000000004</v>
      </c>
      <c r="Y3131" s="191">
        <v>2.2505931999999999E-2</v>
      </c>
      <c r="Z3131" s="191">
        <v>1.9465069000000001E-3</v>
      </c>
      <c r="AA3131" s="191">
        <v>1.5472036000000001E-4</v>
      </c>
      <c r="AB3131" s="191">
        <v>0.69154309999999997</v>
      </c>
      <c r="AC3131" s="191">
        <v>4.0015745E-5</v>
      </c>
      <c r="AD3131" s="191">
        <v>5.5868859999999999E-4</v>
      </c>
      <c r="AE3131" s="76">
        <v>1.8768451000000001E-8</v>
      </c>
      <c r="AF3131" s="76">
        <v>2.1323404E-10</v>
      </c>
      <c r="AG3131" s="20">
        <v>2.0501147E-4</v>
      </c>
    </row>
    <row r="3132" spans="2:33" s="149" customFormat="1" x14ac:dyDescent="0.15">
      <c r="B3132" s="147" t="s">
        <v>7266</v>
      </c>
      <c r="C3132" s="146"/>
      <c r="D3132" s="118" t="s">
        <v>26</v>
      </c>
      <c r="E3132" s="201" t="s">
        <v>7267</v>
      </c>
      <c r="F3132" s="276">
        <f t="shared" si="486"/>
        <v>1.2140907465000002E-3</v>
      </c>
      <c r="G3132" s="276">
        <f t="shared" si="487"/>
        <v>2.6354280000000002E-4</v>
      </c>
      <c r="H3132" s="276">
        <f t="shared" si="488"/>
        <v>6.7775280500000003E-4</v>
      </c>
      <c r="I3132" s="276">
        <f t="shared" si="489"/>
        <v>3.1480251500000001E-5</v>
      </c>
      <c r="J3132" s="276">
        <v>2.4131489000000001E-4</v>
      </c>
      <c r="K3132" s="276">
        <v>5.2145976000000005E-4</v>
      </c>
      <c r="L3132" s="276">
        <v>8.5700338999999997E-5</v>
      </c>
      <c r="M3132" s="276">
        <v>5.2461079000000001E-5</v>
      </c>
      <c r="N3132" s="276">
        <v>1.6333389000000001E-4</v>
      </c>
      <c r="O3132" s="276">
        <v>4.7747831000000002E-5</v>
      </c>
      <c r="P3132" s="276">
        <v>7.0592706000000002E-5</v>
      </c>
      <c r="Q3132" s="276">
        <v>2.6298675000000001E-5</v>
      </c>
      <c r="R3132" s="276">
        <v>0</v>
      </c>
      <c r="S3132" s="276">
        <v>0</v>
      </c>
      <c r="T3132" s="276">
        <v>0</v>
      </c>
      <c r="U3132" s="276">
        <v>5.1815765000000004E-6</v>
      </c>
      <c r="V3132" s="287"/>
      <c r="W3132" s="28">
        <f t="shared" si="490"/>
        <v>1.7875177037037036E-3</v>
      </c>
      <c r="X3132" s="191">
        <v>0.71761576000000005</v>
      </c>
      <c r="Y3132" s="191">
        <v>2.3339503000000001E-2</v>
      </c>
      <c r="Z3132" s="191">
        <v>1.9620989000000001E-3</v>
      </c>
      <c r="AA3132" s="191">
        <v>1.5474753E-4</v>
      </c>
      <c r="AB3132" s="191">
        <v>0.69155169000000005</v>
      </c>
      <c r="AC3132" s="191">
        <v>4.1167176000000002E-5</v>
      </c>
      <c r="AD3132" s="191">
        <v>5.6656299E-4</v>
      </c>
      <c r="AE3132" s="76">
        <v>9.3862307999999996E-9</v>
      </c>
      <c r="AF3132" s="76">
        <v>2.0748050999999999E-10</v>
      </c>
      <c r="AG3132" s="20">
        <v>2.1174181000000001E-4</v>
      </c>
    </row>
    <row r="3133" spans="2:33" s="149" customFormat="1" x14ac:dyDescent="0.15">
      <c r="B3133" s="147" t="s">
        <v>7268</v>
      </c>
      <c r="C3133" s="146"/>
      <c r="D3133" s="118" t="s">
        <v>26</v>
      </c>
      <c r="E3133" s="201" t="s">
        <v>7269</v>
      </c>
      <c r="F3133" s="276">
        <f t="shared" si="486"/>
        <v>1.2140907565000001E-3</v>
      </c>
      <c r="G3133" s="276">
        <f t="shared" si="487"/>
        <v>2.6354280000000002E-4</v>
      </c>
      <c r="H3133" s="276">
        <f t="shared" si="488"/>
        <v>6.7775281499999999E-4</v>
      </c>
      <c r="I3133" s="276">
        <f t="shared" si="489"/>
        <v>3.1480251500000001E-5</v>
      </c>
      <c r="J3133" s="276">
        <v>2.4131489000000001E-4</v>
      </c>
      <c r="K3133" s="276">
        <v>5.2145977000000001E-4</v>
      </c>
      <c r="L3133" s="276">
        <v>8.5700338999999997E-5</v>
      </c>
      <c r="M3133" s="276">
        <v>5.2461079000000001E-5</v>
      </c>
      <c r="N3133" s="276">
        <v>1.6333389000000001E-4</v>
      </c>
      <c r="O3133" s="276">
        <v>4.7747831000000002E-5</v>
      </c>
      <c r="P3133" s="276">
        <v>7.0592706000000002E-5</v>
      </c>
      <c r="Q3133" s="276">
        <v>2.6298675000000001E-5</v>
      </c>
      <c r="R3133" s="276">
        <v>0</v>
      </c>
      <c r="S3133" s="276">
        <v>0</v>
      </c>
      <c r="T3133" s="276">
        <v>0</v>
      </c>
      <c r="U3133" s="276">
        <v>5.1815765000000004E-6</v>
      </c>
      <c r="V3133" s="287"/>
      <c r="W3133" s="28">
        <f t="shared" si="490"/>
        <v>1.7875177037037036E-3</v>
      </c>
      <c r="X3133" s="191">
        <v>0.71761569999999997</v>
      </c>
      <c r="Y3133" s="191">
        <v>2.3339503000000001E-2</v>
      </c>
      <c r="Z3133" s="191">
        <v>1.9620989000000001E-3</v>
      </c>
      <c r="AA3133" s="191">
        <v>1.5474753E-4</v>
      </c>
      <c r="AB3133" s="191">
        <v>0.69155162999999997</v>
      </c>
      <c r="AC3133" s="191">
        <v>4.1167176000000002E-5</v>
      </c>
      <c r="AD3133" s="191">
        <v>5.6656299E-4</v>
      </c>
      <c r="AE3133" s="76">
        <v>9.3862307999999996E-9</v>
      </c>
      <c r="AF3133" s="76">
        <v>2.0748050999999999E-10</v>
      </c>
      <c r="AG3133" s="20">
        <v>2.1174181000000001E-4</v>
      </c>
    </row>
    <row r="3134" spans="2:33" s="149" customFormat="1" x14ac:dyDescent="0.15">
      <c r="B3134" s="147" t="s">
        <v>7270</v>
      </c>
      <c r="C3134" s="146"/>
      <c r="D3134" s="118" t="s">
        <v>26</v>
      </c>
      <c r="E3134" s="201" t="s">
        <v>7271</v>
      </c>
      <c r="F3134" s="276">
        <f t="shared" si="486"/>
        <v>2.813188286E-3</v>
      </c>
      <c r="G3134" s="276">
        <f t="shared" si="487"/>
        <v>7.6658322999999999E-4</v>
      </c>
      <c r="H3134" s="276">
        <f t="shared" si="488"/>
        <v>1.4865945600000001E-3</v>
      </c>
      <c r="I3134" s="276">
        <f t="shared" si="489"/>
        <v>5.9995506000000002E-5</v>
      </c>
      <c r="J3134" s="276">
        <v>5.0001498999999996E-4</v>
      </c>
      <c r="K3134" s="276">
        <v>1.1903695000000001E-3</v>
      </c>
      <c r="L3134" s="276">
        <v>1.8315242000000001E-4</v>
      </c>
      <c r="M3134" s="276">
        <v>1.4276059E-4</v>
      </c>
      <c r="N3134" s="276">
        <v>4.8416901999999998E-4</v>
      </c>
      <c r="O3134" s="276">
        <v>1.3965361999999999E-4</v>
      </c>
      <c r="P3134" s="276">
        <v>1.1307263999999999E-4</v>
      </c>
      <c r="Q3134" s="276">
        <v>4.3696072E-5</v>
      </c>
      <c r="R3134" s="276">
        <v>0</v>
      </c>
      <c r="S3134" s="276">
        <v>0</v>
      </c>
      <c r="T3134" s="276">
        <v>0</v>
      </c>
      <c r="U3134" s="276">
        <v>1.6299434000000002E-5</v>
      </c>
      <c r="V3134" s="287"/>
      <c r="W3134" s="28">
        <f t="shared" si="490"/>
        <v>3.7038147407407402E-3</v>
      </c>
      <c r="X3134" s="191">
        <v>1.2935042999999999</v>
      </c>
      <c r="Y3134" s="191">
        <v>4.8570302000000003E-2</v>
      </c>
      <c r="Z3134" s="191">
        <v>4.3230960999999998E-2</v>
      </c>
      <c r="AA3134" s="191">
        <v>2.6852765999999998E-4</v>
      </c>
      <c r="AB3134" s="191">
        <v>1.1916958</v>
      </c>
      <c r="AC3134" s="191">
        <v>4.6130843000000003E-4</v>
      </c>
      <c r="AD3134" s="191">
        <v>9.2774229000000003E-3</v>
      </c>
      <c r="AE3134" s="76">
        <v>2.0707386999999999E-8</v>
      </c>
      <c r="AF3134" s="76">
        <v>3.7811715E-10</v>
      </c>
      <c r="AG3134" s="20">
        <v>4.0531668999999997E-4</v>
      </c>
    </row>
    <row r="3135" spans="2:33" s="149" customFormat="1" x14ac:dyDescent="0.15">
      <c r="B3135" s="147" t="s">
        <v>7272</v>
      </c>
      <c r="C3135" s="146"/>
      <c r="D3135" s="118" t="s">
        <v>26</v>
      </c>
      <c r="E3135" s="201" t="s">
        <v>7273</v>
      </c>
      <c r="F3135" s="276">
        <f t="shared" si="486"/>
        <v>3.1542037169999997E-3</v>
      </c>
      <c r="G3135" s="276">
        <f t="shared" si="487"/>
        <v>1.3883552400000001E-3</v>
      </c>
      <c r="H3135" s="276">
        <f t="shared" si="488"/>
        <v>1.18267809E-3</v>
      </c>
      <c r="I3135" s="276">
        <f t="shared" si="489"/>
        <v>7.1280776999999994E-5</v>
      </c>
      <c r="J3135" s="276">
        <v>5.1188961000000002E-4</v>
      </c>
      <c r="K3135" s="276">
        <v>9.1993678999999998E-4</v>
      </c>
      <c r="L3135" s="276">
        <v>1.4957153999999999E-4</v>
      </c>
      <c r="M3135" s="276">
        <v>1.8649506000000001E-4</v>
      </c>
      <c r="N3135" s="276">
        <v>1.0789046000000001E-3</v>
      </c>
      <c r="O3135" s="276">
        <v>1.2295557999999999E-4</v>
      </c>
      <c r="P3135" s="276">
        <v>1.1316976E-4</v>
      </c>
      <c r="Q3135" s="276">
        <v>5.4508176000000002E-5</v>
      </c>
      <c r="R3135" s="276">
        <v>0</v>
      </c>
      <c r="S3135" s="276">
        <v>0</v>
      </c>
      <c r="T3135" s="276">
        <v>0</v>
      </c>
      <c r="U3135" s="276">
        <v>1.6772600999999999E-5</v>
      </c>
      <c r="V3135" s="287"/>
      <c r="W3135" s="28">
        <f t="shared" si="490"/>
        <v>3.7917748888888886E-3</v>
      </c>
      <c r="X3135" s="191">
        <v>1.2928208999999999</v>
      </c>
      <c r="Y3135" s="191">
        <v>4.7781761999999998E-2</v>
      </c>
      <c r="Z3135" s="191">
        <v>4.3229790999999997E-2</v>
      </c>
      <c r="AA3135" s="191">
        <v>2.6894020000000002E-4</v>
      </c>
      <c r="AB3135" s="191">
        <v>1.1917120999999999</v>
      </c>
      <c r="AC3135" s="191">
        <v>4.6133691000000001E-4</v>
      </c>
      <c r="AD3135" s="191">
        <v>9.3669314000000004E-3</v>
      </c>
      <c r="AE3135" s="76">
        <v>3.1493180999999998E-8</v>
      </c>
      <c r="AF3135" s="76">
        <v>3.6611611000000001E-10</v>
      </c>
      <c r="AG3135" s="20">
        <v>4.0021282999999999E-4</v>
      </c>
    </row>
    <row r="3136" spans="2:33" s="149" customFormat="1" x14ac:dyDescent="0.15">
      <c r="B3136" s="147" t="s">
        <v>7274</v>
      </c>
      <c r="C3136" s="146"/>
      <c r="D3136" s="118" t="s">
        <v>26</v>
      </c>
      <c r="E3136" s="201" t="s">
        <v>7275</v>
      </c>
      <c r="F3136" s="276">
        <f t="shared" si="486"/>
        <v>3.5327960509999997E-3</v>
      </c>
      <c r="G3136" s="276">
        <f t="shared" si="487"/>
        <v>1.4455594699999998E-3</v>
      </c>
      <c r="H3136" s="276">
        <f t="shared" si="488"/>
        <v>1.5546402E-3</v>
      </c>
      <c r="I3136" s="276">
        <f t="shared" si="489"/>
        <v>4.2141760999999997E-5</v>
      </c>
      <c r="J3136" s="276">
        <v>4.9045461999999999E-4</v>
      </c>
      <c r="K3136" s="276">
        <v>1.2406473E-3</v>
      </c>
      <c r="L3136" s="276">
        <v>1.9398861E-4</v>
      </c>
      <c r="M3136" s="276">
        <v>1.3256515000000001E-4</v>
      </c>
      <c r="N3136" s="276">
        <v>1.2054281E-3</v>
      </c>
      <c r="O3136" s="276">
        <v>1.0756621999999999E-4</v>
      </c>
      <c r="P3136" s="276">
        <v>1.2000429E-4</v>
      </c>
      <c r="Q3136" s="276">
        <v>2.6420654E-5</v>
      </c>
      <c r="R3136" s="276">
        <v>0</v>
      </c>
      <c r="S3136" s="276">
        <v>0</v>
      </c>
      <c r="T3136" s="276">
        <v>0</v>
      </c>
      <c r="U3136" s="276">
        <v>1.5721107E-5</v>
      </c>
      <c r="V3136" s="287"/>
      <c r="W3136" s="28">
        <f t="shared" si="490"/>
        <v>3.6329971851851847E-3</v>
      </c>
      <c r="X3136" s="191">
        <v>1.3754149</v>
      </c>
      <c r="Y3136" s="191">
        <v>4.8061955000000003E-2</v>
      </c>
      <c r="Z3136" s="191">
        <v>4.5873066999999997E-2</v>
      </c>
      <c r="AA3136" s="191">
        <v>2.8596227999999998E-4</v>
      </c>
      <c r="AB3136" s="191">
        <v>1.2710611000000001</v>
      </c>
      <c r="AC3136" s="191">
        <v>4.7398825999999999E-4</v>
      </c>
      <c r="AD3136" s="191">
        <v>9.6588451000000006E-3</v>
      </c>
      <c r="AE3136" s="76">
        <v>3.4283401999999999E-8</v>
      </c>
      <c r="AF3136" s="76">
        <v>4.0121275999999999E-10</v>
      </c>
      <c r="AG3136" s="20">
        <v>4.0859194999999998E-4</v>
      </c>
    </row>
    <row r="3137" spans="2:33" s="149" customFormat="1" x14ac:dyDescent="0.15">
      <c r="B3137" s="147" t="s">
        <v>7276</v>
      </c>
      <c r="C3137" s="146"/>
      <c r="D3137" s="118" t="s">
        <v>26</v>
      </c>
      <c r="E3137" s="201" t="s">
        <v>7277</v>
      </c>
      <c r="F3137" s="276">
        <f t="shared" si="486"/>
        <v>1.8463073900000001E-3</v>
      </c>
      <c r="G3137" s="276">
        <f t="shared" si="487"/>
        <v>4.73048854E-4</v>
      </c>
      <c r="H3137" s="276">
        <f t="shared" si="488"/>
        <v>8.4705585000000006E-4</v>
      </c>
      <c r="I3137" s="276">
        <f t="shared" si="489"/>
        <v>6.4732625999999995E-5</v>
      </c>
      <c r="J3137" s="276">
        <v>4.6147005999999999E-4</v>
      </c>
      <c r="K3137" s="276">
        <v>6.1981605000000005E-4</v>
      </c>
      <c r="L3137" s="276">
        <v>1.1459452E-4</v>
      </c>
      <c r="M3137" s="276">
        <v>8.7576604000000002E-5</v>
      </c>
      <c r="N3137" s="276">
        <v>2.8182692000000001E-4</v>
      </c>
      <c r="O3137" s="276">
        <v>1.0364533E-4</v>
      </c>
      <c r="P3137" s="276">
        <v>1.1264528E-4</v>
      </c>
      <c r="Q3137" s="276">
        <v>4.9927805E-5</v>
      </c>
      <c r="R3137" s="276">
        <v>0</v>
      </c>
      <c r="S3137" s="276">
        <v>0</v>
      </c>
      <c r="T3137" s="276">
        <v>0</v>
      </c>
      <c r="U3137" s="276">
        <v>1.4804821E-5</v>
      </c>
      <c r="V3137" s="287"/>
      <c r="W3137" s="28">
        <f t="shared" si="490"/>
        <v>3.4182967407407404E-3</v>
      </c>
      <c r="X3137" s="191">
        <v>1.2399929999999999</v>
      </c>
      <c r="Y3137" s="191">
        <v>4.5555976999999998E-2</v>
      </c>
      <c r="Z3137" s="191">
        <v>4.2921375999999997E-2</v>
      </c>
      <c r="AA3137" s="191">
        <v>2.5701593E-4</v>
      </c>
      <c r="AB3137" s="191">
        <v>1.1417606</v>
      </c>
      <c r="AC3137" s="191">
        <v>4.4552983E-4</v>
      </c>
      <c r="AD3137" s="191">
        <v>9.0524656999999998E-3</v>
      </c>
      <c r="AE3137" s="76">
        <v>1.6422693999999999E-8</v>
      </c>
      <c r="AF3137" s="76">
        <v>3.3773039000000001E-10</v>
      </c>
      <c r="AG3137" s="20">
        <v>3.8474533000000001E-4</v>
      </c>
    </row>
    <row r="3138" spans="2:33" s="149" customFormat="1" x14ac:dyDescent="0.15">
      <c r="B3138" s="147" t="s">
        <v>7278</v>
      </c>
      <c r="C3138" s="146"/>
      <c r="D3138" s="118" t="s">
        <v>26</v>
      </c>
      <c r="E3138" s="201" t="s">
        <v>7279</v>
      </c>
      <c r="F3138" s="276">
        <f t="shared" si="486"/>
        <v>2.414252435E-3</v>
      </c>
      <c r="G3138" s="276">
        <f t="shared" si="487"/>
        <v>7.6183450999999999E-4</v>
      </c>
      <c r="H3138" s="276">
        <f t="shared" si="488"/>
        <v>1.10428674E-3</v>
      </c>
      <c r="I3138" s="276">
        <f t="shared" si="489"/>
        <v>5.9387785E-5</v>
      </c>
      <c r="J3138" s="276">
        <v>4.8874339999999995E-4</v>
      </c>
      <c r="K3138" s="276">
        <v>8.5616662999999998E-4</v>
      </c>
      <c r="L3138" s="276">
        <v>1.4032899E-4</v>
      </c>
      <c r="M3138" s="276">
        <v>1.4090205E-4</v>
      </c>
      <c r="N3138" s="276">
        <v>4.8248676999999997E-4</v>
      </c>
      <c r="O3138" s="276">
        <v>1.3844568999999999E-4</v>
      </c>
      <c r="P3138" s="276">
        <v>1.0779111999999999E-4</v>
      </c>
      <c r="Q3138" s="276">
        <v>4.3381762999999997E-5</v>
      </c>
      <c r="R3138" s="276">
        <v>0</v>
      </c>
      <c r="S3138" s="276">
        <v>0</v>
      </c>
      <c r="T3138" s="276">
        <v>0</v>
      </c>
      <c r="U3138" s="276">
        <v>1.6006021999999999E-5</v>
      </c>
      <c r="V3138" s="287"/>
      <c r="W3138" s="28">
        <f t="shared" si="490"/>
        <v>3.6203214814814807E-3</v>
      </c>
      <c r="X3138" s="191">
        <v>1.2419777999999999</v>
      </c>
      <c r="Y3138" s="191">
        <v>4.7101086E-2</v>
      </c>
      <c r="Z3138" s="191">
        <v>4.3099927000000003E-2</v>
      </c>
      <c r="AA3138" s="191">
        <v>2.5737725000000002E-4</v>
      </c>
      <c r="AB3138" s="191">
        <v>1.1418145</v>
      </c>
      <c r="AC3138" s="191">
        <v>4.5905434999999998E-4</v>
      </c>
      <c r="AD3138" s="191">
        <v>9.2458855000000003E-3</v>
      </c>
      <c r="AE3138" s="76">
        <v>2.0274622E-8</v>
      </c>
      <c r="AF3138" s="76">
        <v>3.4930889000000002E-10</v>
      </c>
      <c r="AG3138" s="20">
        <v>3.9155039999999998E-4</v>
      </c>
    </row>
    <row r="3139" spans="2:33" s="149" customFormat="1" x14ac:dyDescent="0.15">
      <c r="B3139" s="147" t="s">
        <v>7280</v>
      </c>
      <c r="C3139" s="146"/>
      <c r="D3139" s="118" t="s">
        <v>26</v>
      </c>
      <c r="E3139" s="201" t="s">
        <v>7281</v>
      </c>
      <c r="F3139" s="276">
        <f t="shared" si="486"/>
        <v>2.9411590579999994E-3</v>
      </c>
      <c r="G3139" s="276">
        <f t="shared" si="487"/>
        <v>1.3836062699999999E-3</v>
      </c>
      <c r="H3139" s="276">
        <f t="shared" si="488"/>
        <v>9.8626156999999989E-4</v>
      </c>
      <c r="I3139" s="276">
        <f t="shared" si="489"/>
        <v>7.0673058000000005E-5</v>
      </c>
      <c r="J3139" s="276">
        <v>5.0061815999999999E-4</v>
      </c>
      <c r="K3139" s="276">
        <v>7.5129644999999998E-4</v>
      </c>
      <c r="L3139" s="276">
        <v>1.2707688000000001E-4</v>
      </c>
      <c r="M3139" s="276">
        <v>1.8463651000000001E-4</v>
      </c>
      <c r="N3139" s="276">
        <v>1.0772220999999999E-3</v>
      </c>
      <c r="O3139" s="276">
        <v>1.2174766E-4</v>
      </c>
      <c r="P3139" s="276">
        <v>1.0788824E-4</v>
      </c>
      <c r="Q3139" s="276">
        <v>5.4193866999999999E-5</v>
      </c>
      <c r="R3139" s="276">
        <v>0</v>
      </c>
      <c r="S3139" s="276">
        <v>0</v>
      </c>
      <c r="T3139" s="276">
        <v>0</v>
      </c>
      <c r="U3139" s="276">
        <v>1.6479190999999998E-5</v>
      </c>
      <c r="V3139" s="287"/>
      <c r="W3139" s="28">
        <f t="shared" si="490"/>
        <v>3.7082826666666666E-3</v>
      </c>
      <c r="X3139" s="191">
        <v>1.2412942</v>
      </c>
      <c r="Y3139" s="191">
        <v>4.6312535000000002E-2</v>
      </c>
      <c r="Z3139" s="191">
        <v>4.3098760999999999E-2</v>
      </c>
      <c r="AA3139" s="191">
        <v>2.5778980000000002E-4</v>
      </c>
      <c r="AB3139" s="191">
        <v>1.1418307000000001</v>
      </c>
      <c r="AC3139" s="191">
        <v>4.5908260999999998E-4</v>
      </c>
      <c r="AD3139" s="191">
        <v>9.3353875000000003E-3</v>
      </c>
      <c r="AE3139" s="76">
        <v>3.1094555999999999E-8</v>
      </c>
      <c r="AF3139" s="76">
        <v>3.4500672E-10</v>
      </c>
      <c r="AG3139" s="20">
        <v>3.8644641999999998E-4</v>
      </c>
    </row>
    <row r="3140" spans="2:33" s="149" customFormat="1" x14ac:dyDescent="0.15">
      <c r="B3140" s="147" t="s">
        <v>7282</v>
      </c>
      <c r="C3140" s="146"/>
      <c r="D3140" s="118" t="s">
        <v>26</v>
      </c>
      <c r="E3140" s="201" t="s">
        <v>7283</v>
      </c>
      <c r="F3140" s="276">
        <f t="shared" si="486"/>
        <v>3.1278682259999998E-3</v>
      </c>
      <c r="G3140" s="276">
        <f t="shared" si="487"/>
        <v>1.4448565299999998E-3</v>
      </c>
      <c r="H3140" s="276">
        <f t="shared" si="488"/>
        <v>1.15046023E-3</v>
      </c>
      <c r="I3140" s="276">
        <f t="shared" si="489"/>
        <v>4.2138276000000004E-5</v>
      </c>
      <c r="J3140" s="276">
        <v>4.9041318999999998E-4</v>
      </c>
      <c r="K3140" s="276">
        <v>8.8743125999999999E-4</v>
      </c>
      <c r="L3140" s="276">
        <v>1.4861318999999999E-4</v>
      </c>
      <c r="M3140" s="276">
        <v>1.3256417E-4</v>
      </c>
      <c r="N3140" s="276">
        <v>1.2054126999999999E-3</v>
      </c>
      <c r="O3140" s="276">
        <v>1.0687966E-4</v>
      </c>
      <c r="P3140" s="276">
        <v>1.1441578E-4</v>
      </c>
      <c r="Q3140" s="276">
        <v>2.6417795999999999E-5</v>
      </c>
      <c r="R3140" s="276">
        <v>0</v>
      </c>
      <c r="S3140" s="276">
        <v>0</v>
      </c>
      <c r="T3140" s="276">
        <v>0</v>
      </c>
      <c r="U3140" s="276">
        <v>1.5720480000000002E-5</v>
      </c>
      <c r="V3140" s="287"/>
      <c r="W3140" s="28">
        <f t="shared" si="490"/>
        <v>3.6326902962962957E-3</v>
      </c>
      <c r="X3140" s="191">
        <v>1.3754074000000001</v>
      </c>
      <c r="Y3140" s="191">
        <v>4.8055028999999999E-2</v>
      </c>
      <c r="Z3140" s="191">
        <v>4.5872713000000002E-2</v>
      </c>
      <c r="AA3140" s="191">
        <v>2.8596204000000001E-4</v>
      </c>
      <c r="AB3140" s="191">
        <v>1.2710611000000001</v>
      </c>
      <c r="AC3140" s="191">
        <v>4.7398098000000003E-4</v>
      </c>
      <c r="AD3140" s="191">
        <v>9.6586784000000005E-3</v>
      </c>
      <c r="AE3140" s="76">
        <v>3.3974787E-8</v>
      </c>
      <c r="AF3140" s="76">
        <v>3.8477695999999999E-10</v>
      </c>
      <c r="AG3140" s="20">
        <v>4.0852883000000001E-4</v>
      </c>
    </row>
    <row r="3141" spans="2:33" s="149" customFormat="1" x14ac:dyDescent="0.15">
      <c r="B3141" s="147" t="s">
        <v>7284</v>
      </c>
      <c r="C3141" s="146"/>
      <c r="D3141" s="118" t="s">
        <v>26</v>
      </c>
      <c r="E3141" s="201" t="s">
        <v>7285</v>
      </c>
      <c r="F3141" s="276">
        <f t="shared" si="486"/>
        <v>1.8082074769999999E-3</v>
      </c>
      <c r="G3141" s="276">
        <f t="shared" si="487"/>
        <v>4.7082747200000001E-4</v>
      </c>
      <c r="H3141" s="276">
        <f t="shared" si="488"/>
        <v>8.3316146000000002E-4</v>
      </c>
      <c r="I3141" s="276">
        <f t="shared" si="489"/>
        <v>4.9888105000000001E-5</v>
      </c>
      <c r="J3141" s="276">
        <v>4.5433044E-4</v>
      </c>
      <c r="K3141" s="276">
        <v>6.1355321E-4</v>
      </c>
      <c r="L3141" s="276">
        <v>1.1229294E-4</v>
      </c>
      <c r="M3141" s="276">
        <v>8.7486281999999994E-5</v>
      </c>
      <c r="N3141" s="276">
        <v>2.8058470999999999E-4</v>
      </c>
      <c r="O3141" s="276">
        <v>1.0275648E-4</v>
      </c>
      <c r="P3141" s="276">
        <v>1.0731531000000001E-4</v>
      </c>
      <c r="Q3141" s="276">
        <v>3.525063E-5</v>
      </c>
      <c r="R3141" s="276">
        <v>0</v>
      </c>
      <c r="S3141" s="276">
        <v>0</v>
      </c>
      <c r="T3141" s="276">
        <v>0</v>
      </c>
      <c r="U3141" s="276">
        <v>1.4637475E-5</v>
      </c>
      <c r="V3141" s="287"/>
      <c r="W3141" s="28">
        <f t="shared" si="490"/>
        <v>3.3654106666666664E-3</v>
      </c>
      <c r="X3141" s="191">
        <v>1.2389019999999999</v>
      </c>
      <c r="Y3141" s="191">
        <v>4.4506966000000002E-2</v>
      </c>
      <c r="Z3141" s="191">
        <v>4.2901547999999998E-2</v>
      </c>
      <c r="AA3141" s="191">
        <v>2.5698167000000002E-4</v>
      </c>
      <c r="AB3141" s="191">
        <v>1.14175</v>
      </c>
      <c r="AC3141" s="191">
        <v>4.4408289000000002E-4</v>
      </c>
      <c r="AD3141" s="191">
        <v>9.0424726000000004E-3</v>
      </c>
      <c r="AE3141" s="76">
        <v>1.6073093000000001E-8</v>
      </c>
      <c r="AF3141" s="76">
        <v>3.3734623999999998E-10</v>
      </c>
      <c r="AG3141" s="20">
        <v>3.7626872999999998E-4</v>
      </c>
    </row>
    <row r="3142" spans="2:33" s="149" customFormat="1" x14ac:dyDescent="0.15">
      <c r="B3142" s="147" t="s">
        <v>7286</v>
      </c>
      <c r="C3142" s="146"/>
      <c r="D3142" s="118" t="s">
        <v>26</v>
      </c>
      <c r="E3142" s="201" t="s">
        <v>7287</v>
      </c>
      <c r="F3142" s="276">
        <f t="shared" si="486"/>
        <v>0</v>
      </c>
      <c r="G3142" s="276">
        <f t="shared" si="487"/>
        <v>0</v>
      </c>
      <c r="H3142" s="276">
        <f t="shared" si="488"/>
        <v>0</v>
      </c>
      <c r="I3142" s="276">
        <f t="shared" si="489"/>
        <v>0</v>
      </c>
      <c r="J3142" s="276">
        <v>0</v>
      </c>
      <c r="K3142" s="276">
        <v>0</v>
      </c>
      <c r="L3142" s="276">
        <v>0</v>
      </c>
      <c r="M3142" s="276">
        <v>0</v>
      </c>
      <c r="N3142" s="276">
        <v>0</v>
      </c>
      <c r="O3142" s="276">
        <v>0</v>
      </c>
      <c r="P3142" s="276">
        <v>0</v>
      </c>
      <c r="Q3142" s="276">
        <v>0</v>
      </c>
      <c r="R3142" s="276">
        <v>0</v>
      </c>
      <c r="S3142" s="276">
        <v>0</v>
      </c>
      <c r="T3142" s="276">
        <v>0</v>
      </c>
      <c r="U3142" s="276">
        <v>0</v>
      </c>
      <c r="V3142" s="287"/>
      <c r="W3142" s="28">
        <f t="shared" si="490"/>
        <v>0</v>
      </c>
      <c r="X3142" s="191">
        <v>0</v>
      </c>
      <c r="Y3142" s="191">
        <v>0</v>
      </c>
      <c r="Z3142" s="191">
        <v>0</v>
      </c>
      <c r="AA3142" s="191">
        <v>0</v>
      </c>
      <c r="AB3142" s="191">
        <v>0</v>
      </c>
      <c r="AC3142" s="191">
        <v>0</v>
      </c>
      <c r="AD3142" s="191">
        <v>0</v>
      </c>
      <c r="AE3142" s="20">
        <v>0</v>
      </c>
      <c r="AF3142" s="20">
        <v>0</v>
      </c>
      <c r="AG3142" s="20">
        <v>0</v>
      </c>
    </row>
    <row r="3143" spans="2:33" s="149" customFormat="1" x14ac:dyDescent="0.15">
      <c r="B3143" s="147" t="s">
        <v>7288</v>
      </c>
      <c r="C3143" s="146"/>
      <c r="D3143" s="118" t="s">
        <v>26</v>
      </c>
      <c r="E3143" s="201" t="s">
        <v>7289</v>
      </c>
      <c r="F3143" s="276">
        <f t="shared" si="486"/>
        <v>0</v>
      </c>
      <c r="G3143" s="276">
        <f t="shared" si="487"/>
        <v>0</v>
      </c>
      <c r="H3143" s="276">
        <f t="shared" si="488"/>
        <v>0</v>
      </c>
      <c r="I3143" s="276">
        <f t="shared" si="489"/>
        <v>0</v>
      </c>
      <c r="J3143" s="276">
        <v>0</v>
      </c>
      <c r="K3143" s="276">
        <v>0</v>
      </c>
      <c r="L3143" s="276">
        <v>0</v>
      </c>
      <c r="M3143" s="276">
        <v>0</v>
      </c>
      <c r="N3143" s="276">
        <v>0</v>
      </c>
      <c r="O3143" s="276">
        <v>0</v>
      </c>
      <c r="P3143" s="276">
        <v>0</v>
      </c>
      <c r="Q3143" s="276">
        <v>0</v>
      </c>
      <c r="R3143" s="276">
        <v>0</v>
      </c>
      <c r="S3143" s="276">
        <v>0</v>
      </c>
      <c r="T3143" s="276">
        <v>0</v>
      </c>
      <c r="U3143" s="276">
        <v>0</v>
      </c>
      <c r="V3143" s="287"/>
      <c r="W3143" s="28">
        <f t="shared" si="490"/>
        <v>0</v>
      </c>
      <c r="X3143" s="191">
        <v>0</v>
      </c>
      <c r="Y3143" s="191">
        <v>0</v>
      </c>
      <c r="Z3143" s="191">
        <v>0</v>
      </c>
      <c r="AA3143" s="191">
        <v>0</v>
      </c>
      <c r="AB3143" s="191">
        <v>0</v>
      </c>
      <c r="AC3143" s="191">
        <v>0</v>
      </c>
      <c r="AD3143" s="191">
        <v>0</v>
      </c>
      <c r="AE3143" s="20">
        <v>0</v>
      </c>
      <c r="AF3143" s="20">
        <v>0</v>
      </c>
      <c r="AG3143" s="20">
        <v>0</v>
      </c>
    </row>
    <row r="3144" spans="2:33" s="149" customFormat="1" x14ac:dyDescent="0.15">
      <c r="B3144" s="147" t="s">
        <v>7290</v>
      </c>
      <c r="C3144" s="146"/>
      <c r="D3144" s="118" t="s">
        <v>26</v>
      </c>
      <c r="E3144" s="201" t="s">
        <v>7291</v>
      </c>
      <c r="F3144" s="276">
        <f t="shared" si="486"/>
        <v>7.4141953179999998E-3</v>
      </c>
      <c r="G3144" s="276">
        <f t="shared" si="487"/>
        <v>3.3491276100000001E-3</v>
      </c>
      <c r="H3144" s="276">
        <f t="shared" si="488"/>
        <v>2.4664517599999997E-3</v>
      </c>
      <c r="I3144" s="276">
        <f t="shared" si="489"/>
        <v>1.14177848E-4</v>
      </c>
      <c r="J3144" s="276">
        <v>1.4844381000000001E-3</v>
      </c>
      <c r="K3144" s="276">
        <v>2.0590564999999998E-3</v>
      </c>
      <c r="L3144" s="276">
        <v>2.6711619999999998E-4</v>
      </c>
      <c r="M3144" s="276">
        <v>1.9381256000000001E-4</v>
      </c>
      <c r="N3144" s="276">
        <v>2.9159381999999999E-3</v>
      </c>
      <c r="O3144" s="276">
        <v>2.3937685000000001E-4</v>
      </c>
      <c r="P3144" s="276">
        <v>1.4027905999999999E-4</v>
      </c>
      <c r="Q3144" s="276">
        <v>7.0963133999999998E-5</v>
      </c>
      <c r="R3144" s="276">
        <v>0</v>
      </c>
      <c r="S3144" s="276">
        <v>0</v>
      </c>
      <c r="T3144" s="276">
        <v>0</v>
      </c>
      <c r="U3144" s="276">
        <v>4.3214714000000003E-5</v>
      </c>
      <c r="V3144" s="287"/>
      <c r="W3144" s="28">
        <f t="shared" si="490"/>
        <v>1.0995837777777778E-2</v>
      </c>
      <c r="X3144" s="191">
        <v>0.92222177000000005</v>
      </c>
      <c r="Y3144" s="191">
        <v>0.19838407</v>
      </c>
      <c r="Z3144" s="191">
        <v>7.1925297999999999E-2</v>
      </c>
      <c r="AA3144" s="191">
        <v>1.3006428000000001E-4</v>
      </c>
      <c r="AB3144" s="191">
        <v>0.63428335999999996</v>
      </c>
      <c r="AC3144" s="191">
        <v>2.0777076E-3</v>
      </c>
      <c r="AD3144" s="191">
        <v>1.5421265999999999E-2</v>
      </c>
      <c r="AE3144" s="76">
        <v>7.9304131000000005E-8</v>
      </c>
      <c r="AF3144" s="76">
        <v>3.6732854000000002E-10</v>
      </c>
      <c r="AG3144" s="20">
        <v>1.4261396000000001E-3</v>
      </c>
    </row>
    <row r="3145" spans="2:33" s="149" customFormat="1" x14ac:dyDescent="0.15">
      <c r="B3145" s="147" t="s">
        <v>7292</v>
      </c>
      <c r="C3145" s="146"/>
      <c r="D3145" s="118" t="s">
        <v>26</v>
      </c>
      <c r="E3145" s="201" t="s">
        <v>7293</v>
      </c>
      <c r="F3145" s="276">
        <f t="shared" si="486"/>
        <v>5.3917019339999993E-3</v>
      </c>
      <c r="G3145" s="276">
        <f t="shared" si="487"/>
        <v>1.55814141E-3</v>
      </c>
      <c r="H3145" s="276">
        <f t="shared" si="488"/>
        <v>2.3186440499999997E-3</v>
      </c>
      <c r="I3145" s="276">
        <f t="shared" si="489"/>
        <v>1.16131774E-4</v>
      </c>
      <c r="J3145" s="276">
        <v>1.3987846999999999E-3</v>
      </c>
      <c r="K3145" s="276">
        <v>1.9361415999999999E-3</v>
      </c>
      <c r="L3145" s="276">
        <v>2.5080847000000001E-4</v>
      </c>
      <c r="M3145" s="276">
        <v>1.6436194999999999E-4</v>
      </c>
      <c r="N3145" s="276">
        <v>1.1598115999999999E-3</v>
      </c>
      <c r="O3145" s="276">
        <v>2.3396786E-4</v>
      </c>
      <c r="P3145" s="276">
        <v>1.3169397999999999E-4</v>
      </c>
      <c r="Q3145" s="276">
        <v>7.5284184999999999E-5</v>
      </c>
      <c r="R3145" s="276">
        <v>0</v>
      </c>
      <c r="S3145" s="276">
        <v>0</v>
      </c>
      <c r="T3145" s="276">
        <v>0</v>
      </c>
      <c r="U3145" s="276">
        <v>4.0847589000000002E-5</v>
      </c>
      <c r="V3145" s="287"/>
      <c r="W3145" s="28">
        <f t="shared" si="490"/>
        <v>1.0361368148148148E-2</v>
      </c>
      <c r="X3145" s="191">
        <v>0.86568011</v>
      </c>
      <c r="Y3145" s="191">
        <v>0.18689233</v>
      </c>
      <c r="Z3145" s="191">
        <v>6.7493993000000002E-2</v>
      </c>
      <c r="AA3145" s="191">
        <v>1.2203545E-4</v>
      </c>
      <c r="AB3145" s="191">
        <v>0.59466719999999995</v>
      </c>
      <c r="AC3145" s="191">
        <v>1.9526382999999999E-3</v>
      </c>
      <c r="AD3145" s="191">
        <v>1.4551916999999999E-2</v>
      </c>
      <c r="AE3145" s="76">
        <v>4.6316319000000002E-8</v>
      </c>
      <c r="AF3145" s="76">
        <v>3.4467753999999999E-10</v>
      </c>
      <c r="AG3145" s="20">
        <v>1.3427236000000001E-3</v>
      </c>
    </row>
    <row r="3146" spans="2:33" s="149" customFormat="1" x14ac:dyDescent="0.15">
      <c r="B3146" s="147" t="s">
        <v>7294</v>
      </c>
      <c r="C3146" s="146"/>
      <c r="D3146" s="118" t="s">
        <v>26</v>
      </c>
      <c r="E3146" s="201" t="s">
        <v>7295</v>
      </c>
      <c r="F3146" s="276">
        <f t="shared" si="486"/>
        <v>9.2532398480000017E-3</v>
      </c>
      <c r="G3146" s="276">
        <f t="shared" si="487"/>
        <v>5.4933628000000002E-3</v>
      </c>
      <c r="H3146" s="276">
        <f t="shared" si="488"/>
        <v>2.1668126700000001E-3</v>
      </c>
      <c r="I3146" s="276">
        <f t="shared" si="489"/>
        <v>1.08578078E-4</v>
      </c>
      <c r="J3146" s="276">
        <v>1.4844863E-3</v>
      </c>
      <c r="K3146" s="276">
        <v>1.7924003000000001E-3</v>
      </c>
      <c r="L3146" s="276">
        <v>2.3432619999999999E-4</v>
      </c>
      <c r="M3146" s="276">
        <v>2.6822046000000001E-4</v>
      </c>
      <c r="N3146" s="276">
        <v>5.0132991999999998E-3</v>
      </c>
      <c r="O3146" s="276">
        <v>2.1184314000000001E-4</v>
      </c>
      <c r="P3146" s="276">
        <v>1.4008617000000001E-4</v>
      </c>
      <c r="Q3146" s="276">
        <v>6.5288760999999997E-5</v>
      </c>
      <c r="R3146" s="276">
        <v>0</v>
      </c>
      <c r="S3146" s="276">
        <v>0</v>
      </c>
      <c r="T3146" s="276">
        <v>0</v>
      </c>
      <c r="U3146" s="276">
        <v>4.3289316999999999E-5</v>
      </c>
      <c r="V3146" s="287"/>
      <c r="W3146" s="28">
        <f t="shared" si="490"/>
        <v>1.0996194814814814E-2</v>
      </c>
      <c r="X3146" s="191">
        <v>0.92003172</v>
      </c>
      <c r="Y3146" s="191">
        <v>0.1964043</v>
      </c>
      <c r="Z3146" s="191">
        <v>7.1831480000000003E-2</v>
      </c>
      <c r="AA3146" s="191">
        <v>1.3034164000000001E-4</v>
      </c>
      <c r="AB3146" s="191">
        <v>0.63425595000000001</v>
      </c>
      <c r="AC3146" s="191">
        <v>2.0708225000000001E-3</v>
      </c>
      <c r="AD3146" s="191">
        <v>1.5338833E-2</v>
      </c>
      <c r="AE3146" s="76">
        <v>1.168031E-7</v>
      </c>
      <c r="AF3146" s="76">
        <v>3.5528694999999998E-10</v>
      </c>
      <c r="AG3146" s="20">
        <v>1.413461E-3</v>
      </c>
    </row>
    <row r="3147" spans="2:33" s="149" customFormat="1" x14ac:dyDescent="0.15">
      <c r="B3147" s="147" t="s">
        <v>7296</v>
      </c>
      <c r="C3147" s="146"/>
      <c r="D3147" s="118" t="s">
        <v>26</v>
      </c>
      <c r="E3147" s="201" t="s">
        <v>7297</v>
      </c>
      <c r="F3147" s="276">
        <f t="shared" si="486"/>
        <v>5.7636996250000003E-3</v>
      </c>
      <c r="G3147" s="276">
        <f t="shared" si="487"/>
        <v>2.1799129300000002E-3</v>
      </c>
      <c r="H3147" s="276">
        <f t="shared" si="488"/>
        <v>2.0457096500000002E-3</v>
      </c>
      <c r="I3147" s="276">
        <f t="shared" si="489"/>
        <v>1.2741704499999999E-4</v>
      </c>
      <c r="J3147" s="276">
        <v>1.41066E-3</v>
      </c>
      <c r="K3147" s="276">
        <v>1.6933028000000001E-3</v>
      </c>
      <c r="L3147" s="276">
        <v>2.2061575999999999E-4</v>
      </c>
      <c r="M3147" s="276">
        <v>2.0809642000000001E-4</v>
      </c>
      <c r="N3147" s="276">
        <v>1.7545467000000001E-3</v>
      </c>
      <c r="O3147" s="276">
        <v>2.1726981000000001E-4</v>
      </c>
      <c r="P3147" s="276">
        <v>1.3179108999999999E-4</v>
      </c>
      <c r="Q3147" s="276">
        <v>8.6096288999999994E-5</v>
      </c>
      <c r="R3147" s="276">
        <v>0</v>
      </c>
      <c r="S3147" s="276">
        <v>0</v>
      </c>
      <c r="T3147" s="276">
        <v>0</v>
      </c>
      <c r="U3147" s="276">
        <v>4.1320755999999999E-5</v>
      </c>
      <c r="V3147" s="287"/>
      <c r="W3147" s="28">
        <f t="shared" si="490"/>
        <v>1.0449333333333333E-2</v>
      </c>
      <c r="X3147" s="191">
        <v>0.86499649000000001</v>
      </c>
      <c r="Y3147" s="191">
        <v>0.18610377</v>
      </c>
      <c r="Z3147" s="191">
        <v>6.7492831000000003E-2</v>
      </c>
      <c r="AA3147" s="191">
        <v>1.2244797999999999E-4</v>
      </c>
      <c r="AB3147" s="191">
        <v>0.59468335000000005</v>
      </c>
      <c r="AC3147" s="191">
        <v>1.9526666E-3</v>
      </c>
      <c r="AD3147" s="191">
        <v>1.4641431E-2</v>
      </c>
      <c r="AE3147" s="76">
        <v>5.7107822E-8</v>
      </c>
      <c r="AF3147" s="76">
        <v>3.3395983000000002E-10</v>
      </c>
      <c r="AG3147" s="20">
        <v>1.3376194000000001E-3</v>
      </c>
    </row>
    <row r="3148" spans="2:33" s="149" customFormat="1" x14ac:dyDescent="0.15">
      <c r="B3148" s="147" t="s">
        <v>7298</v>
      </c>
      <c r="C3148" s="146"/>
      <c r="D3148" s="118" t="s">
        <v>26</v>
      </c>
      <c r="E3148" s="201" t="s">
        <v>7299</v>
      </c>
      <c r="F3148" s="276">
        <f t="shared" si="486"/>
        <v>6.2832119499999992E-3</v>
      </c>
      <c r="G3148" s="276">
        <f t="shared" si="487"/>
        <v>2.2898882099999995E-3</v>
      </c>
      <c r="H3148" s="276">
        <f t="shared" si="488"/>
        <v>2.4421602899999998E-3</v>
      </c>
      <c r="I3148" s="276">
        <f t="shared" si="489"/>
        <v>1.0202044999999999E-4</v>
      </c>
      <c r="J3148" s="276">
        <v>1.449143E-3</v>
      </c>
      <c r="K3148" s="276">
        <v>2.0361380999999999E-3</v>
      </c>
      <c r="L3148" s="276">
        <v>2.6615515000000001E-4</v>
      </c>
      <c r="M3148" s="276">
        <v>1.5560659E-4</v>
      </c>
      <c r="N3148" s="276">
        <v>1.9261135999999999E-3</v>
      </c>
      <c r="O3148" s="276">
        <v>2.0816802E-4</v>
      </c>
      <c r="P3148" s="276">
        <v>1.3986704000000001E-4</v>
      </c>
      <c r="Q3148" s="276">
        <v>6.0114641000000001E-5</v>
      </c>
      <c r="R3148" s="276">
        <v>0</v>
      </c>
      <c r="S3148" s="276">
        <v>0</v>
      </c>
      <c r="T3148" s="276">
        <v>0</v>
      </c>
      <c r="U3148" s="276">
        <v>4.1905808999999999E-5</v>
      </c>
      <c r="V3148" s="287"/>
      <c r="W3148" s="28">
        <f t="shared" si="490"/>
        <v>1.0734392592592592E-2</v>
      </c>
      <c r="X3148" s="191">
        <v>0.91906896999999999</v>
      </c>
      <c r="Y3148" s="191">
        <v>0.19560543999999999</v>
      </c>
      <c r="Z3148" s="191">
        <v>7.1753626000000001E-2</v>
      </c>
      <c r="AA3148" s="191">
        <v>1.2970394000000001E-4</v>
      </c>
      <c r="AB3148" s="191">
        <v>0.63423048999999998</v>
      </c>
      <c r="AC3148" s="191">
        <v>2.0647399000000002E-3</v>
      </c>
      <c r="AD3148" s="191">
        <v>1.5284967999999999E-2</v>
      </c>
      <c r="AE3148" s="76">
        <v>6.1599597000000003E-8</v>
      </c>
      <c r="AF3148" s="76">
        <v>3.6554382000000002E-10</v>
      </c>
      <c r="AG3148" s="20">
        <v>1.4084925000000001E-3</v>
      </c>
    </row>
    <row r="3149" spans="2:33" s="149" customFormat="1" x14ac:dyDescent="0.15">
      <c r="B3149" s="147" t="s">
        <v>7300</v>
      </c>
      <c r="C3149" s="146"/>
      <c r="D3149" s="118" t="s">
        <v>26</v>
      </c>
      <c r="E3149" s="201" t="s">
        <v>7301</v>
      </c>
      <c r="F3149" s="276">
        <f t="shared" si="486"/>
        <v>4.1653018359999999E-3</v>
      </c>
      <c r="G3149" s="276">
        <f t="shared" si="487"/>
        <v>1.26869594E-3</v>
      </c>
      <c r="H3149" s="276">
        <f t="shared" si="488"/>
        <v>1.40365954E-3</v>
      </c>
      <c r="I3149" s="276">
        <f t="shared" si="489"/>
        <v>1.2147335599999999E-4</v>
      </c>
      <c r="J3149" s="276">
        <v>1.371473E-3</v>
      </c>
      <c r="K3149" s="276">
        <v>1.1203090000000001E-3</v>
      </c>
      <c r="L3149" s="276">
        <v>1.5204163999999999E-4</v>
      </c>
      <c r="M3149" s="276">
        <v>1.1103559E-4</v>
      </c>
      <c r="N3149" s="276">
        <v>9.5913653000000002E-4</v>
      </c>
      <c r="O3149" s="276">
        <v>1.9852382000000001E-4</v>
      </c>
      <c r="P3149" s="276">
        <v>1.3130889999999999E-4</v>
      </c>
      <c r="Q3149" s="276">
        <v>8.1827550999999995E-5</v>
      </c>
      <c r="R3149" s="276">
        <v>0</v>
      </c>
      <c r="S3149" s="276">
        <v>0</v>
      </c>
      <c r="T3149" s="276">
        <v>0</v>
      </c>
      <c r="U3149" s="276">
        <v>3.9645804999999999E-5</v>
      </c>
      <c r="V3149" s="287"/>
      <c r="W3149" s="28">
        <f t="shared" si="490"/>
        <v>1.0159059259259258E-2</v>
      </c>
      <c r="X3149" s="191">
        <v>0.86368809000000002</v>
      </c>
      <c r="Y3149" s="191">
        <v>0.18534070999999999</v>
      </c>
      <c r="Z3149" s="191">
        <v>6.7315110999999997E-2</v>
      </c>
      <c r="AA3149" s="191">
        <v>1.2167386E-4</v>
      </c>
      <c r="AB3149" s="191">
        <v>0.59461313000000005</v>
      </c>
      <c r="AC3149" s="191">
        <v>1.9391068E-3</v>
      </c>
      <c r="AD3149" s="191">
        <v>1.4358355999999999E-2</v>
      </c>
      <c r="AE3149" s="76">
        <v>4.2123876000000001E-8</v>
      </c>
      <c r="AF3149" s="76">
        <v>3.0614251E-10</v>
      </c>
      <c r="AG3149" s="20">
        <v>1.3358591E-3</v>
      </c>
    </row>
    <row r="3150" spans="2:33" s="149" customFormat="1" x14ac:dyDescent="0.15">
      <c r="B3150" s="147" t="s">
        <v>7302</v>
      </c>
      <c r="C3150" s="146"/>
      <c r="D3150" s="118" t="s">
        <v>26</v>
      </c>
      <c r="E3150" s="201" t="s">
        <v>7303</v>
      </c>
      <c r="F3150" s="276">
        <f t="shared" si="486"/>
        <v>1.8604275915E-3</v>
      </c>
      <c r="G3150" s="276">
        <f t="shared" si="487"/>
        <v>7.8890478500000011E-4</v>
      </c>
      <c r="H3150" s="276">
        <f t="shared" si="488"/>
        <v>7.6272062699999992E-4</v>
      </c>
      <c r="I3150" s="276">
        <f t="shared" si="489"/>
        <v>2.0376299500000002E-5</v>
      </c>
      <c r="J3150" s="276">
        <v>2.8842587999999998E-4</v>
      </c>
      <c r="K3150" s="276">
        <v>6.1346814999999999E-4</v>
      </c>
      <c r="L3150" s="276">
        <v>9.3871290000000003E-5</v>
      </c>
      <c r="M3150" s="276">
        <v>5.6723281999999997E-5</v>
      </c>
      <c r="N3150" s="276">
        <v>6.8521550000000004E-4</v>
      </c>
      <c r="O3150" s="276">
        <v>4.6966002999999999E-5</v>
      </c>
      <c r="P3150" s="276">
        <v>5.5381187000000002E-5</v>
      </c>
      <c r="Q3150" s="276">
        <v>1.6513972000000002E-5</v>
      </c>
      <c r="R3150" s="276">
        <v>0</v>
      </c>
      <c r="S3150" s="276">
        <v>0</v>
      </c>
      <c r="T3150" s="276">
        <v>0</v>
      </c>
      <c r="U3150" s="276">
        <v>3.8623274999999997E-6</v>
      </c>
      <c r="V3150" s="287"/>
      <c r="W3150" s="28">
        <f t="shared" si="490"/>
        <v>2.1364879999999998E-3</v>
      </c>
      <c r="X3150" s="191">
        <v>0.80423308000000004</v>
      </c>
      <c r="Y3150" s="191">
        <v>2.9181932000000001E-2</v>
      </c>
      <c r="Z3150" s="191">
        <v>6.1177026999999998E-4</v>
      </c>
      <c r="AA3150" s="191">
        <v>7.5591044000000002E-5</v>
      </c>
      <c r="AB3150" s="191">
        <v>0.77397638999999996</v>
      </c>
      <c r="AC3150" s="191">
        <v>4.0107054000000002E-5</v>
      </c>
      <c r="AD3150" s="191">
        <v>3.4729550999999998E-4</v>
      </c>
      <c r="AE3150" s="76">
        <v>1.8909869E-8</v>
      </c>
      <c r="AF3150" s="76">
        <v>3.1896113000000002E-10</v>
      </c>
      <c r="AG3150" s="20">
        <v>2.6422513000000001E-4</v>
      </c>
    </row>
    <row r="3151" spans="2:33" s="149" customFormat="1" x14ac:dyDescent="0.15">
      <c r="B3151" s="147" t="s">
        <v>7304</v>
      </c>
      <c r="C3151" s="146"/>
      <c r="D3151" s="118" t="s">
        <v>26</v>
      </c>
      <c r="E3151" s="201" t="s">
        <v>7305</v>
      </c>
      <c r="F3151" s="276">
        <f t="shared" si="486"/>
        <v>1.2714566849000002E-3</v>
      </c>
      <c r="G3151" s="276">
        <f t="shared" si="487"/>
        <v>2.5939855399999999E-4</v>
      </c>
      <c r="H3151" s="276">
        <f t="shared" si="488"/>
        <v>6.8643538099999999E-4</v>
      </c>
      <c r="I3151" s="276">
        <f t="shared" si="489"/>
        <v>3.2243109899999999E-5</v>
      </c>
      <c r="J3151" s="276">
        <v>2.9337964000000002E-4</v>
      </c>
      <c r="K3151" s="276">
        <v>5.4851398999999999E-4</v>
      </c>
      <c r="L3151" s="276">
        <v>8.2467646999999998E-5</v>
      </c>
      <c r="M3151" s="276">
        <v>3.5772273999999999E-5</v>
      </c>
      <c r="N3151" s="276">
        <v>1.7646421000000001E-4</v>
      </c>
      <c r="O3151" s="276">
        <v>4.7162069999999998E-5</v>
      </c>
      <c r="P3151" s="276">
        <v>5.5453744000000001E-5</v>
      </c>
      <c r="Q3151" s="276">
        <v>2.8247445E-5</v>
      </c>
      <c r="R3151" s="276">
        <v>0</v>
      </c>
      <c r="S3151" s="276">
        <v>0</v>
      </c>
      <c r="T3151" s="276">
        <v>0</v>
      </c>
      <c r="U3151" s="276">
        <v>3.9956648999999999E-6</v>
      </c>
      <c r="V3151" s="287"/>
      <c r="W3151" s="28">
        <f t="shared" si="490"/>
        <v>2.1731825185185186E-3</v>
      </c>
      <c r="X3151" s="191">
        <v>0.80509987999999999</v>
      </c>
      <c r="Y3151" s="191">
        <v>3.0015502999999999E-2</v>
      </c>
      <c r="Z3151" s="191">
        <v>6.2736214E-4</v>
      </c>
      <c r="AA3151" s="191">
        <v>7.5618219999999995E-5</v>
      </c>
      <c r="AB3151" s="191">
        <v>0.77398496999999999</v>
      </c>
      <c r="AC3151" s="191">
        <v>4.1258513E-5</v>
      </c>
      <c r="AD3151" s="191">
        <v>3.5516964E-4</v>
      </c>
      <c r="AE3151" s="76">
        <v>9.5276413000000008E-9</v>
      </c>
      <c r="AF3151" s="76">
        <v>3.1320761E-10</v>
      </c>
      <c r="AG3151" s="20">
        <v>2.7095546999999999E-4</v>
      </c>
    </row>
    <row r="3152" spans="2:33" s="149" customFormat="1" x14ac:dyDescent="0.15">
      <c r="B3152" s="147" t="s">
        <v>7306</v>
      </c>
      <c r="C3152" s="146"/>
      <c r="D3152" s="118" t="s">
        <v>26</v>
      </c>
      <c r="E3152" s="201" t="s">
        <v>7307</v>
      </c>
      <c r="F3152" s="276">
        <f t="shared" si="486"/>
        <v>1.2714566849000002E-3</v>
      </c>
      <c r="G3152" s="276">
        <f t="shared" si="487"/>
        <v>2.5939855399999999E-4</v>
      </c>
      <c r="H3152" s="276">
        <f t="shared" si="488"/>
        <v>6.8643538099999999E-4</v>
      </c>
      <c r="I3152" s="276">
        <f t="shared" si="489"/>
        <v>3.2243109899999999E-5</v>
      </c>
      <c r="J3152" s="276">
        <v>2.9337964000000002E-4</v>
      </c>
      <c r="K3152" s="276">
        <v>5.4851398999999999E-4</v>
      </c>
      <c r="L3152" s="276">
        <v>8.2467646999999998E-5</v>
      </c>
      <c r="M3152" s="276">
        <v>3.5772273999999999E-5</v>
      </c>
      <c r="N3152" s="276">
        <v>1.7646421000000001E-4</v>
      </c>
      <c r="O3152" s="276">
        <v>4.7162069999999998E-5</v>
      </c>
      <c r="P3152" s="276">
        <v>5.5453744000000001E-5</v>
      </c>
      <c r="Q3152" s="276">
        <v>2.8247445E-5</v>
      </c>
      <c r="R3152" s="276">
        <v>0</v>
      </c>
      <c r="S3152" s="276">
        <v>0</v>
      </c>
      <c r="T3152" s="276">
        <v>0</v>
      </c>
      <c r="U3152" s="276">
        <v>3.9956648999999999E-6</v>
      </c>
      <c r="V3152" s="287"/>
      <c r="W3152" s="28">
        <f t="shared" si="490"/>
        <v>2.1731825185185186E-3</v>
      </c>
      <c r="X3152" s="191">
        <v>0.80509987999999999</v>
      </c>
      <c r="Y3152" s="191">
        <v>3.0015502999999999E-2</v>
      </c>
      <c r="Z3152" s="191">
        <v>6.2736214E-4</v>
      </c>
      <c r="AA3152" s="191">
        <v>7.5618219999999995E-5</v>
      </c>
      <c r="AB3152" s="191">
        <v>0.77398496999999999</v>
      </c>
      <c r="AC3152" s="191">
        <v>4.1258513E-5</v>
      </c>
      <c r="AD3152" s="191">
        <v>3.5516964E-4</v>
      </c>
      <c r="AE3152" s="76">
        <v>9.5276413000000008E-9</v>
      </c>
      <c r="AF3152" s="76">
        <v>3.1320761E-10</v>
      </c>
      <c r="AG3152" s="20">
        <v>2.7095546999999999E-4</v>
      </c>
    </row>
    <row r="3153" spans="2:33" s="149" customFormat="1" x14ac:dyDescent="0.15">
      <c r="B3153" s="147" t="s">
        <v>7308</v>
      </c>
      <c r="C3153" s="146"/>
      <c r="D3153" s="118" t="s">
        <v>26</v>
      </c>
      <c r="E3153" s="201" t="s">
        <v>7309</v>
      </c>
      <c r="F3153" s="276">
        <f t="shared" si="486"/>
        <v>1.2727164647E-3</v>
      </c>
      <c r="G3153" s="276">
        <f t="shared" si="487"/>
        <v>2.6281096099999999E-4</v>
      </c>
      <c r="H3153" s="276">
        <f t="shared" si="488"/>
        <v>6.7832705700000004E-4</v>
      </c>
      <c r="I3153" s="276">
        <f t="shared" si="489"/>
        <v>3.4770056699999995E-5</v>
      </c>
      <c r="J3153" s="276">
        <v>2.9680838999999998E-4</v>
      </c>
      <c r="K3153" s="276">
        <v>5.4096128000000003E-4</v>
      </c>
      <c r="L3153" s="276">
        <v>8.1747630000000005E-5</v>
      </c>
      <c r="M3153" s="276">
        <v>4.1438528999999999E-5</v>
      </c>
      <c r="N3153" s="276">
        <v>1.7389046000000001E-4</v>
      </c>
      <c r="O3153" s="276">
        <v>4.7481972E-5</v>
      </c>
      <c r="P3153" s="276">
        <v>5.5618146999999997E-5</v>
      </c>
      <c r="Q3153" s="276">
        <v>2.8209041999999999E-5</v>
      </c>
      <c r="R3153" s="276">
        <v>0</v>
      </c>
      <c r="S3153" s="276">
        <v>0</v>
      </c>
      <c r="T3153" s="276">
        <v>0</v>
      </c>
      <c r="U3153" s="276">
        <v>6.5610146999999999E-6</v>
      </c>
      <c r="V3153" s="287"/>
      <c r="W3153" s="28">
        <f t="shared" si="490"/>
        <v>2.1985806666666662E-3</v>
      </c>
      <c r="X3153" s="191">
        <v>0.82340215999999999</v>
      </c>
      <c r="Y3153" s="191">
        <v>3.041228E-2</v>
      </c>
      <c r="Z3153" s="191">
        <v>7.1315563000000002E-4</v>
      </c>
      <c r="AA3153" s="191">
        <v>1.0477036E-4</v>
      </c>
      <c r="AB3153" s="191">
        <v>0.79178261999999999</v>
      </c>
      <c r="AC3153" s="191">
        <v>4.7296804000000002E-5</v>
      </c>
      <c r="AD3153" s="191">
        <v>3.4204015E-4</v>
      </c>
      <c r="AE3153" s="76">
        <v>9.5092347999999997E-9</v>
      </c>
      <c r="AF3153" s="76">
        <v>3.2547392E-10</v>
      </c>
      <c r="AG3153" s="20">
        <v>2.7613045000000002E-4</v>
      </c>
    </row>
    <row r="3154" spans="2:33" s="149" customFormat="1" x14ac:dyDescent="0.15">
      <c r="B3154" s="147" t="s">
        <v>7310</v>
      </c>
      <c r="C3154" s="146"/>
      <c r="D3154" s="118" t="s">
        <v>26</v>
      </c>
      <c r="E3154" s="201" t="s">
        <v>7311</v>
      </c>
      <c r="F3154" s="276">
        <f t="shared" si="486"/>
        <v>1.2727164986999998E-3</v>
      </c>
      <c r="G3154" s="276">
        <f t="shared" si="487"/>
        <v>2.6281096199999999E-4</v>
      </c>
      <c r="H3154" s="276">
        <f t="shared" si="488"/>
        <v>6.7832707899999995E-4</v>
      </c>
      <c r="I3154" s="276">
        <f t="shared" si="489"/>
        <v>3.4770057700000005E-5</v>
      </c>
      <c r="J3154" s="276">
        <v>2.968084E-4</v>
      </c>
      <c r="K3154" s="276">
        <v>5.4096129999999995E-4</v>
      </c>
      <c r="L3154" s="276">
        <v>8.1747631999999997E-5</v>
      </c>
      <c r="M3154" s="276">
        <v>4.1438528999999999E-5</v>
      </c>
      <c r="N3154" s="276">
        <v>1.7389046000000001E-4</v>
      </c>
      <c r="O3154" s="276">
        <v>4.7481973000000003E-5</v>
      </c>
      <c r="P3154" s="276">
        <v>5.5618146999999997E-5</v>
      </c>
      <c r="Q3154" s="276">
        <v>2.8209043000000001E-5</v>
      </c>
      <c r="R3154" s="276">
        <v>0</v>
      </c>
      <c r="S3154" s="276">
        <v>0</v>
      </c>
      <c r="T3154" s="276">
        <v>0</v>
      </c>
      <c r="U3154" s="276">
        <v>6.5610146999999999E-6</v>
      </c>
      <c r="V3154" s="287"/>
      <c r="W3154" s="28">
        <f t="shared" si="490"/>
        <v>2.1985807407407408E-3</v>
      </c>
      <c r="X3154" s="191">
        <v>0.82340215999999999</v>
      </c>
      <c r="Y3154" s="191">
        <v>3.041228E-2</v>
      </c>
      <c r="Z3154" s="191">
        <v>7.1315563000000002E-4</v>
      </c>
      <c r="AA3154" s="191">
        <v>1.0477036E-4</v>
      </c>
      <c r="AB3154" s="191">
        <v>0.79178261999999999</v>
      </c>
      <c r="AC3154" s="191">
        <v>4.7296804000000002E-5</v>
      </c>
      <c r="AD3154" s="191">
        <v>3.4204015E-4</v>
      </c>
      <c r="AE3154" s="76">
        <v>9.5092351999999998E-9</v>
      </c>
      <c r="AF3154" s="76">
        <v>3.2547393E-10</v>
      </c>
      <c r="AG3154" s="20">
        <v>2.7613045000000002E-4</v>
      </c>
    </row>
    <row r="3155" spans="2:33" s="149" customFormat="1" x14ac:dyDescent="0.15">
      <c r="B3155" s="147" t="s">
        <v>7312</v>
      </c>
      <c r="C3155" s="146"/>
      <c r="D3155" s="118" t="s">
        <v>26</v>
      </c>
      <c r="E3155" s="201" t="s">
        <v>7313</v>
      </c>
      <c r="F3155" s="276">
        <f t="shared" si="486"/>
        <v>1.2727164756999999E-3</v>
      </c>
      <c r="G3155" s="276">
        <f t="shared" si="487"/>
        <v>2.6281096199999999E-4</v>
      </c>
      <c r="H3155" s="276">
        <f t="shared" si="488"/>
        <v>6.7832705700000004E-4</v>
      </c>
      <c r="I3155" s="276">
        <f t="shared" si="489"/>
        <v>3.4770056699999995E-5</v>
      </c>
      <c r="J3155" s="276">
        <v>2.968084E-4</v>
      </c>
      <c r="K3155" s="276">
        <v>5.4096128000000003E-4</v>
      </c>
      <c r="L3155" s="276">
        <v>8.1747630000000005E-5</v>
      </c>
      <c r="M3155" s="276">
        <v>4.1438528999999999E-5</v>
      </c>
      <c r="N3155" s="276">
        <v>1.7389046000000001E-4</v>
      </c>
      <c r="O3155" s="276">
        <v>4.7481973000000003E-5</v>
      </c>
      <c r="P3155" s="276">
        <v>5.5618146999999997E-5</v>
      </c>
      <c r="Q3155" s="276">
        <v>2.8209041999999999E-5</v>
      </c>
      <c r="R3155" s="276">
        <v>0</v>
      </c>
      <c r="S3155" s="276">
        <v>0</v>
      </c>
      <c r="T3155" s="276">
        <v>0</v>
      </c>
      <c r="U3155" s="276">
        <v>6.5610146999999999E-6</v>
      </c>
      <c r="V3155" s="287"/>
      <c r="W3155" s="28">
        <f t="shared" si="490"/>
        <v>2.1985807407407408E-3</v>
      </c>
      <c r="X3155" s="191">
        <v>0.82340215999999999</v>
      </c>
      <c r="Y3155" s="191">
        <v>3.041228E-2</v>
      </c>
      <c r="Z3155" s="191">
        <v>7.1315563000000002E-4</v>
      </c>
      <c r="AA3155" s="191">
        <v>1.0477036E-4</v>
      </c>
      <c r="AB3155" s="191">
        <v>0.79178261999999999</v>
      </c>
      <c r="AC3155" s="191">
        <v>4.7296804000000002E-5</v>
      </c>
      <c r="AD3155" s="191">
        <v>3.4204015E-4</v>
      </c>
      <c r="AE3155" s="76">
        <v>9.5092351999999998E-9</v>
      </c>
      <c r="AF3155" s="76">
        <v>3.2547393E-10</v>
      </c>
      <c r="AG3155" s="20">
        <v>2.7613045000000002E-4</v>
      </c>
    </row>
    <row r="3156" spans="2:33" s="149" customFormat="1" x14ac:dyDescent="0.15">
      <c r="B3156" s="147" t="s">
        <v>7314</v>
      </c>
      <c r="C3156" s="146"/>
      <c r="D3156" s="118" t="s">
        <v>26</v>
      </c>
      <c r="E3156" s="201" t="s">
        <v>7315</v>
      </c>
      <c r="F3156" s="276">
        <f t="shared" si="486"/>
        <v>1.8616879681999999E-3</v>
      </c>
      <c r="G3156" s="276">
        <f t="shared" si="487"/>
        <v>7.9231772499999999E-4</v>
      </c>
      <c r="H3156" s="276">
        <f t="shared" si="488"/>
        <v>7.5461242300000004E-4</v>
      </c>
      <c r="I3156" s="276">
        <f t="shared" si="489"/>
        <v>2.2903250199999998E-5</v>
      </c>
      <c r="J3156" s="276">
        <v>2.9185456999999997E-4</v>
      </c>
      <c r="K3156" s="276">
        <v>6.0591555000000003E-4</v>
      </c>
      <c r="L3156" s="276">
        <v>9.3151279999999996E-5</v>
      </c>
      <c r="M3156" s="276">
        <v>6.2389532000000004E-5</v>
      </c>
      <c r="N3156" s="276">
        <v>6.8264227999999998E-4</v>
      </c>
      <c r="O3156" s="276">
        <v>4.7285913000000003E-5</v>
      </c>
      <c r="P3156" s="276">
        <v>5.5545593E-5</v>
      </c>
      <c r="Q3156" s="276">
        <v>1.6475571999999999E-5</v>
      </c>
      <c r="R3156" s="276">
        <v>0</v>
      </c>
      <c r="S3156" s="276">
        <v>0</v>
      </c>
      <c r="T3156" s="276">
        <v>0</v>
      </c>
      <c r="U3156" s="276">
        <v>6.4276782E-6</v>
      </c>
      <c r="V3156" s="287"/>
      <c r="W3156" s="28">
        <f t="shared" si="490"/>
        <v>2.1618857037037035E-3</v>
      </c>
      <c r="X3156" s="191">
        <v>0.82253540999999997</v>
      </c>
      <c r="Y3156" s="191">
        <v>2.9578698E-2</v>
      </c>
      <c r="Z3156" s="191">
        <v>6.9756376999999996E-4</v>
      </c>
      <c r="AA3156" s="191">
        <v>1.0474319E-4</v>
      </c>
      <c r="AB3156" s="191">
        <v>0.79177408999999999</v>
      </c>
      <c r="AC3156" s="191">
        <v>4.6145379999999999E-5</v>
      </c>
      <c r="AD3156" s="191">
        <v>3.3416608E-4</v>
      </c>
      <c r="AE3156" s="76">
        <v>1.8891472999999999E-8</v>
      </c>
      <c r="AF3156" s="76">
        <v>3.3122746000000001E-10</v>
      </c>
      <c r="AG3156" s="20">
        <v>2.6939999999999999E-4</v>
      </c>
    </row>
    <row r="3157" spans="2:33" s="149" customFormat="1" x14ac:dyDescent="0.15">
      <c r="B3157" s="147" t="s">
        <v>7316</v>
      </c>
      <c r="C3157" s="146"/>
      <c r="D3157" s="118" t="s">
        <v>26</v>
      </c>
      <c r="E3157" s="201" t="s">
        <v>7317</v>
      </c>
      <c r="F3157" s="276">
        <f t="shared" si="486"/>
        <v>1.2727164866999999E-3</v>
      </c>
      <c r="G3157" s="276">
        <f t="shared" si="487"/>
        <v>2.6281096099999999E-4</v>
      </c>
      <c r="H3157" s="276">
        <f t="shared" si="488"/>
        <v>6.7832706899999999E-4</v>
      </c>
      <c r="I3157" s="276">
        <f t="shared" si="489"/>
        <v>3.4770056699999995E-5</v>
      </c>
      <c r="J3157" s="276">
        <v>2.968084E-4</v>
      </c>
      <c r="K3157" s="276">
        <v>5.4096128999999999E-4</v>
      </c>
      <c r="L3157" s="276">
        <v>8.1747631999999997E-5</v>
      </c>
      <c r="M3157" s="276">
        <v>4.1438528999999999E-5</v>
      </c>
      <c r="N3157" s="276">
        <v>1.7389046000000001E-4</v>
      </c>
      <c r="O3157" s="276">
        <v>4.7481972E-5</v>
      </c>
      <c r="P3157" s="276">
        <v>5.5618146999999997E-5</v>
      </c>
      <c r="Q3157" s="276">
        <v>2.8209041999999999E-5</v>
      </c>
      <c r="R3157" s="276">
        <v>0</v>
      </c>
      <c r="S3157" s="276">
        <v>0</v>
      </c>
      <c r="T3157" s="276">
        <v>0</v>
      </c>
      <c r="U3157" s="276">
        <v>6.5610146999999999E-6</v>
      </c>
      <c r="V3157" s="287"/>
      <c r="W3157" s="28">
        <f t="shared" si="490"/>
        <v>2.1985807407407408E-3</v>
      </c>
      <c r="X3157" s="191">
        <v>0.82340215999999999</v>
      </c>
      <c r="Y3157" s="191">
        <v>3.041228E-2</v>
      </c>
      <c r="Z3157" s="191">
        <v>7.1315563000000002E-4</v>
      </c>
      <c r="AA3157" s="191">
        <v>1.0477036E-4</v>
      </c>
      <c r="AB3157" s="191">
        <v>0.79178261999999999</v>
      </c>
      <c r="AC3157" s="191">
        <v>4.7296804000000002E-5</v>
      </c>
      <c r="AD3157" s="191">
        <v>3.4204015E-4</v>
      </c>
      <c r="AE3157" s="76">
        <v>9.5092352999999999E-9</v>
      </c>
      <c r="AF3157" s="76">
        <v>3.2547393E-10</v>
      </c>
      <c r="AG3157" s="20">
        <v>2.7613045000000002E-4</v>
      </c>
    </row>
    <row r="3158" spans="2:33" s="149" customFormat="1" x14ac:dyDescent="0.15">
      <c r="B3158" s="147" t="s">
        <v>7318</v>
      </c>
      <c r="C3158" s="146"/>
      <c r="D3158" s="118" t="s">
        <v>26</v>
      </c>
      <c r="E3158" s="201" t="s">
        <v>7319</v>
      </c>
      <c r="F3158" s="276">
        <f t="shared" si="486"/>
        <v>1.2727164876999999E-3</v>
      </c>
      <c r="G3158" s="276">
        <f t="shared" si="487"/>
        <v>2.6281096099999999E-4</v>
      </c>
      <c r="H3158" s="276">
        <f t="shared" si="488"/>
        <v>6.7832706899999999E-4</v>
      </c>
      <c r="I3158" s="276">
        <f t="shared" si="489"/>
        <v>3.4770057700000005E-5</v>
      </c>
      <c r="J3158" s="276">
        <v>2.968084E-4</v>
      </c>
      <c r="K3158" s="276">
        <v>5.4096128999999999E-4</v>
      </c>
      <c r="L3158" s="276">
        <v>8.1747631999999997E-5</v>
      </c>
      <c r="M3158" s="276">
        <v>4.1438528999999999E-5</v>
      </c>
      <c r="N3158" s="276">
        <v>1.7389046000000001E-4</v>
      </c>
      <c r="O3158" s="276">
        <v>4.7481972E-5</v>
      </c>
      <c r="P3158" s="276">
        <v>5.5618146999999997E-5</v>
      </c>
      <c r="Q3158" s="276">
        <v>2.8209043000000001E-5</v>
      </c>
      <c r="R3158" s="276">
        <v>0</v>
      </c>
      <c r="S3158" s="276">
        <v>0</v>
      </c>
      <c r="T3158" s="276">
        <v>0</v>
      </c>
      <c r="U3158" s="276">
        <v>6.5610146999999999E-6</v>
      </c>
      <c r="V3158" s="287"/>
      <c r="W3158" s="28">
        <f t="shared" si="490"/>
        <v>2.1985807407407408E-3</v>
      </c>
      <c r="X3158" s="191">
        <v>0.82340215999999999</v>
      </c>
      <c r="Y3158" s="191">
        <v>3.041228E-2</v>
      </c>
      <c r="Z3158" s="191">
        <v>7.1315563000000002E-4</v>
      </c>
      <c r="AA3158" s="191">
        <v>1.0477036E-4</v>
      </c>
      <c r="AB3158" s="191">
        <v>0.79178261999999999</v>
      </c>
      <c r="AC3158" s="191">
        <v>4.7296804000000002E-5</v>
      </c>
      <c r="AD3158" s="191">
        <v>3.4204015E-4</v>
      </c>
      <c r="AE3158" s="76">
        <v>9.5092352999999999E-9</v>
      </c>
      <c r="AF3158" s="76">
        <v>3.2547393E-10</v>
      </c>
      <c r="AG3158" s="20">
        <v>2.7613045000000002E-4</v>
      </c>
    </row>
    <row r="3159" spans="2:33" s="149" customFormat="1" x14ac:dyDescent="0.15">
      <c r="B3159" s="147" t="s">
        <v>7320</v>
      </c>
      <c r="C3159" s="146"/>
      <c r="D3159" s="118" t="s">
        <v>26</v>
      </c>
      <c r="E3159" s="201" t="s">
        <v>7321</v>
      </c>
      <c r="F3159" s="276">
        <f t="shared" si="486"/>
        <v>1.2727164647E-3</v>
      </c>
      <c r="G3159" s="276">
        <f t="shared" si="487"/>
        <v>2.6281096099999999E-4</v>
      </c>
      <c r="H3159" s="276">
        <f t="shared" si="488"/>
        <v>6.7832705700000004E-4</v>
      </c>
      <c r="I3159" s="276">
        <f t="shared" si="489"/>
        <v>3.4770056699999995E-5</v>
      </c>
      <c r="J3159" s="276">
        <v>2.9680838999999998E-4</v>
      </c>
      <c r="K3159" s="276">
        <v>5.4096128000000003E-4</v>
      </c>
      <c r="L3159" s="276">
        <v>8.1747630000000005E-5</v>
      </c>
      <c r="M3159" s="276">
        <v>4.1438528999999999E-5</v>
      </c>
      <c r="N3159" s="276">
        <v>1.7389046000000001E-4</v>
      </c>
      <c r="O3159" s="276">
        <v>4.7481972E-5</v>
      </c>
      <c r="P3159" s="276">
        <v>5.5618146999999997E-5</v>
      </c>
      <c r="Q3159" s="276">
        <v>2.8209041999999999E-5</v>
      </c>
      <c r="R3159" s="276">
        <v>0</v>
      </c>
      <c r="S3159" s="276">
        <v>0</v>
      </c>
      <c r="T3159" s="276">
        <v>0</v>
      </c>
      <c r="U3159" s="276">
        <v>6.5610146999999999E-6</v>
      </c>
      <c r="V3159" s="287"/>
      <c r="W3159" s="28">
        <f t="shared" si="490"/>
        <v>2.1985806666666662E-3</v>
      </c>
      <c r="X3159" s="191">
        <v>0.82340215999999999</v>
      </c>
      <c r="Y3159" s="191">
        <v>3.041228E-2</v>
      </c>
      <c r="Z3159" s="191">
        <v>7.1315563000000002E-4</v>
      </c>
      <c r="AA3159" s="191">
        <v>1.0477036E-4</v>
      </c>
      <c r="AB3159" s="191">
        <v>0.79178261999999999</v>
      </c>
      <c r="AC3159" s="191">
        <v>4.7296804000000002E-5</v>
      </c>
      <c r="AD3159" s="191">
        <v>3.4204015E-4</v>
      </c>
      <c r="AE3159" s="76">
        <v>9.5092347999999997E-9</v>
      </c>
      <c r="AF3159" s="76">
        <v>3.2547392E-10</v>
      </c>
      <c r="AG3159" s="20">
        <v>2.7613045000000002E-4</v>
      </c>
    </row>
    <row r="3160" spans="2:33" s="149" customFormat="1" x14ac:dyDescent="0.15">
      <c r="B3160" s="147" t="s">
        <v>7322</v>
      </c>
      <c r="C3160" s="146"/>
      <c r="D3160" s="118" t="s">
        <v>26</v>
      </c>
      <c r="E3160" s="201" t="s">
        <v>7323</v>
      </c>
      <c r="F3160" s="276">
        <f t="shared" si="486"/>
        <v>1.2714567259000001E-3</v>
      </c>
      <c r="G3160" s="276">
        <f t="shared" si="487"/>
        <v>2.5939857199999998E-4</v>
      </c>
      <c r="H3160" s="276">
        <f t="shared" si="488"/>
        <v>6.8643540400000001E-4</v>
      </c>
      <c r="I3160" s="276">
        <f t="shared" si="489"/>
        <v>3.2243109899999999E-5</v>
      </c>
      <c r="J3160" s="276">
        <v>2.9337964000000002E-4</v>
      </c>
      <c r="K3160" s="276">
        <v>5.4851401000000001E-4</v>
      </c>
      <c r="L3160" s="276">
        <v>8.246765E-5</v>
      </c>
      <c r="M3160" s="276">
        <v>3.5772272E-5</v>
      </c>
      <c r="N3160" s="276">
        <v>1.7646423000000001E-4</v>
      </c>
      <c r="O3160" s="276">
        <v>4.7162069999999998E-5</v>
      </c>
      <c r="P3160" s="276">
        <v>5.5453744000000001E-5</v>
      </c>
      <c r="Q3160" s="276">
        <v>2.8247445E-5</v>
      </c>
      <c r="R3160" s="276">
        <v>0</v>
      </c>
      <c r="S3160" s="276">
        <v>0</v>
      </c>
      <c r="T3160" s="276">
        <v>0</v>
      </c>
      <c r="U3160" s="276">
        <v>3.9956648999999999E-6</v>
      </c>
      <c r="V3160" s="287"/>
      <c r="W3160" s="28">
        <f t="shared" si="490"/>
        <v>2.1731825185185186E-3</v>
      </c>
      <c r="X3160" s="191">
        <v>0.80509987999999999</v>
      </c>
      <c r="Y3160" s="191">
        <v>3.0015502999999999E-2</v>
      </c>
      <c r="Z3160" s="191">
        <v>6.2736214E-4</v>
      </c>
      <c r="AA3160" s="191">
        <v>7.5618219999999995E-5</v>
      </c>
      <c r="AB3160" s="191">
        <v>0.77398496999999999</v>
      </c>
      <c r="AC3160" s="191">
        <v>4.1258513E-5</v>
      </c>
      <c r="AD3160" s="191">
        <v>3.5516964E-4</v>
      </c>
      <c r="AE3160" s="76">
        <v>9.5276416999999993E-9</v>
      </c>
      <c r="AF3160" s="76">
        <v>3.1320761E-10</v>
      </c>
      <c r="AG3160" s="20">
        <v>2.7095546999999999E-4</v>
      </c>
    </row>
    <row r="3161" spans="2:33" s="149" customFormat="1" x14ac:dyDescent="0.15">
      <c r="B3161" s="147" t="s">
        <v>7324</v>
      </c>
      <c r="C3161" s="146"/>
      <c r="D3161" s="118" t="s">
        <v>26</v>
      </c>
      <c r="E3161" s="201" t="s">
        <v>7325</v>
      </c>
      <c r="F3161" s="276">
        <f t="shared" si="486"/>
        <v>1.2727164756999999E-3</v>
      </c>
      <c r="G3161" s="276">
        <f t="shared" si="487"/>
        <v>2.6281096199999999E-4</v>
      </c>
      <c r="H3161" s="276">
        <f t="shared" si="488"/>
        <v>6.7832705700000004E-4</v>
      </c>
      <c r="I3161" s="276">
        <f t="shared" si="489"/>
        <v>3.4770056699999995E-5</v>
      </c>
      <c r="J3161" s="276">
        <v>2.968084E-4</v>
      </c>
      <c r="K3161" s="276">
        <v>5.4096128000000003E-4</v>
      </c>
      <c r="L3161" s="276">
        <v>8.1747630000000005E-5</v>
      </c>
      <c r="M3161" s="276">
        <v>4.1438528999999999E-5</v>
      </c>
      <c r="N3161" s="276">
        <v>1.7389046000000001E-4</v>
      </c>
      <c r="O3161" s="276">
        <v>4.7481973000000003E-5</v>
      </c>
      <c r="P3161" s="276">
        <v>5.5618146999999997E-5</v>
      </c>
      <c r="Q3161" s="276">
        <v>2.8209041999999999E-5</v>
      </c>
      <c r="R3161" s="276">
        <v>0</v>
      </c>
      <c r="S3161" s="276">
        <v>0</v>
      </c>
      <c r="T3161" s="276">
        <v>0</v>
      </c>
      <c r="U3161" s="276">
        <v>6.5610146999999999E-6</v>
      </c>
      <c r="V3161" s="287"/>
      <c r="W3161" s="28">
        <f t="shared" si="490"/>
        <v>2.1985807407407408E-3</v>
      </c>
      <c r="X3161" s="191">
        <v>0.82340215999999999</v>
      </c>
      <c r="Y3161" s="191">
        <v>3.041228E-2</v>
      </c>
      <c r="Z3161" s="191">
        <v>7.1315563000000002E-4</v>
      </c>
      <c r="AA3161" s="191">
        <v>1.0477036E-4</v>
      </c>
      <c r="AB3161" s="191">
        <v>0.79178261999999999</v>
      </c>
      <c r="AC3161" s="191">
        <v>4.7296804000000002E-5</v>
      </c>
      <c r="AD3161" s="191">
        <v>3.4204015E-4</v>
      </c>
      <c r="AE3161" s="76">
        <v>9.5092352999999999E-9</v>
      </c>
      <c r="AF3161" s="76">
        <v>3.2547393E-10</v>
      </c>
      <c r="AG3161" s="20">
        <v>2.7613045000000002E-4</v>
      </c>
    </row>
    <row r="3162" spans="2:33" s="149" customFormat="1" x14ac:dyDescent="0.15">
      <c r="B3162" s="147" t="s">
        <v>7326</v>
      </c>
      <c r="C3162" s="146"/>
      <c r="D3162" s="118" t="s">
        <v>26</v>
      </c>
      <c r="E3162" s="201" t="s">
        <v>7327</v>
      </c>
      <c r="F3162" s="276">
        <f t="shared" si="486"/>
        <v>4.2595057299999999E-3</v>
      </c>
      <c r="G3162" s="276">
        <f t="shared" si="487"/>
        <v>2.3637435089999999E-3</v>
      </c>
      <c r="H3162" s="276">
        <f t="shared" si="488"/>
        <v>1.103530968E-3</v>
      </c>
      <c r="I3162" s="276">
        <f t="shared" si="489"/>
        <v>2.9726493000000002E-5</v>
      </c>
      <c r="J3162" s="276">
        <v>7.6250476E-4</v>
      </c>
      <c r="K3162" s="276">
        <v>8.9275154999999998E-4</v>
      </c>
      <c r="L3162" s="276">
        <v>1.2376332000000001E-4</v>
      </c>
      <c r="M3162" s="276">
        <v>2.7372767E-5</v>
      </c>
      <c r="N3162" s="276">
        <v>2.2443389000000001E-3</v>
      </c>
      <c r="O3162" s="276">
        <v>9.2031841999999997E-5</v>
      </c>
      <c r="P3162" s="276">
        <v>8.7016097999999996E-5</v>
      </c>
      <c r="Q3162" s="276">
        <v>1.2843670999999999E-5</v>
      </c>
      <c r="R3162" s="276">
        <v>0</v>
      </c>
      <c r="S3162" s="276">
        <v>0</v>
      </c>
      <c r="T3162" s="276">
        <v>0</v>
      </c>
      <c r="U3162" s="276">
        <v>1.6882822000000001E-5</v>
      </c>
      <c r="V3162" s="287"/>
      <c r="W3162" s="28">
        <f t="shared" si="490"/>
        <v>5.6481834074074066E-3</v>
      </c>
      <c r="X3162" s="191">
        <v>8.2608124000000005E-2</v>
      </c>
      <c r="Y3162" s="191">
        <v>6.3839981000000004E-2</v>
      </c>
      <c r="Z3162" s="191">
        <v>1.1176917999999999E-2</v>
      </c>
      <c r="AA3162" s="191">
        <v>1.0218511000000001E-5</v>
      </c>
      <c r="AB3162" s="191">
        <v>1.8651102E-3</v>
      </c>
      <c r="AC3162" s="191">
        <v>9.8402081999999992E-4</v>
      </c>
      <c r="AD3162" s="191">
        <v>4.7318758000000002E-3</v>
      </c>
      <c r="AE3162" s="76">
        <v>5.5780573999999998E-8</v>
      </c>
      <c r="AF3162" s="76">
        <v>5.7968018000000001E-11</v>
      </c>
      <c r="AG3162" s="20">
        <v>3.0553140999999999E-4</v>
      </c>
    </row>
    <row r="3163" spans="2:33" s="149" customFormat="1" x14ac:dyDescent="0.15">
      <c r="B3163" s="147" t="s">
        <v>7328</v>
      </c>
      <c r="C3163" s="146"/>
      <c r="D3163" s="118" t="s">
        <v>26</v>
      </c>
      <c r="E3163" s="201" t="s">
        <v>7329</v>
      </c>
      <c r="F3163" s="276">
        <f t="shared" si="486"/>
        <v>1.2714567568999999E-3</v>
      </c>
      <c r="G3163" s="276">
        <f t="shared" si="487"/>
        <v>2.5939857199999998E-4</v>
      </c>
      <c r="H3163" s="276">
        <f t="shared" si="488"/>
        <v>6.8643542500000003E-4</v>
      </c>
      <c r="I3163" s="276">
        <f t="shared" si="489"/>
        <v>3.2243109899999999E-5</v>
      </c>
      <c r="J3163" s="276">
        <v>2.9337964999999998E-4</v>
      </c>
      <c r="K3163" s="276">
        <v>5.4851403000000004E-4</v>
      </c>
      <c r="L3163" s="276">
        <v>8.2467650999999996E-5</v>
      </c>
      <c r="M3163" s="276">
        <v>3.5772272E-5</v>
      </c>
      <c r="N3163" s="276">
        <v>1.7646423000000001E-4</v>
      </c>
      <c r="O3163" s="276">
        <v>4.7162069999999998E-5</v>
      </c>
      <c r="P3163" s="276">
        <v>5.5453744000000001E-5</v>
      </c>
      <c r="Q3163" s="276">
        <v>2.8247445E-5</v>
      </c>
      <c r="R3163" s="276">
        <v>0</v>
      </c>
      <c r="S3163" s="276">
        <v>0</v>
      </c>
      <c r="T3163" s="276">
        <v>0</v>
      </c>
      <c r="U3163" s="276">
        <v>3.9956648999999999E-6</v>
      </c>
      <c r="V3163" s="287"/>
      <c r="W3163" s="28">
        <f t="shared" si="490"/>
        <v>2.1731825925925922E-3</v>
      </c>
      <c r="X3163" s="191">
        <v>0.80509987999999999</v>
      </c>
      <c r="Y3163" s="191">
        <v>3.0015502999999999E-2</v>
      </c>
      <c r="Z3163" s="191">
        <v>6.2736214E-4</v>
      </c>
      <c r="AA3163" s="191">
        <v>7.5618219999999995E-5</v>
      </c>
      <c r="AB3163" s="191">
        <v>0.77398496999999999</v>
      </c>
      <c r="AC3163" s="191">
        <v>4.1258513E-5</v>
      </c>
      <c r="AD3163" s="191">
        <v>3.5516964E-4</v>
      </c>
      <c r="AE3163" s="76">
        <v>9.5276417999999993E-9</v>
      </c>
      <c r="AF3163" s="76">
        <v>3.1320761E-10</v>
      </c>
      <c r="AG3163" s="20">
        <v>2.7095546999999999E-4</v>
      </c>
    </row>
    <row r="3164" spans="2:33" s="149" customFormat="1" x14ac:dyDescent="0.15">
      <c r="B3164" s="147" t="s">
        <v>7330</v>
      </c>
      <c r="C3164" s="146"/>
      <c r="D3164" s="118" t="s">
        <v>26</v>
      </c>
      <c r="E3164" s="201" t="s">
        <v>7331</v>
      </c>
      <c r="F3164" s="276">
        <f t="shared" si="486"/>
        <v>1.8616880121999997E-3</v>
      </c>
      <c r="G3164" s="276">
        <f t="shared" si="487"/>
        <v>7.9231772499999999E-4</v>
      </c>
      <c r="H3164" s="276">
        <f t="shared" si="488"/>
        <v>7.5461246699999997E-4</v>
      </c>
      <c r="I3164" s="276">
        <f t="shared" si="489"/>
        <v>2.2903250199999998E-5</v>
      </c>
      <c r="J3164" s="276">
        <v>2.9185456999999997E-4</v>
      </c>
      <c r="K3164" s="276">
        <v>6.0591558999999998E-4</v>
      </c>
      <c r="L3164" s="276">
        <v>9.3151284000000007E-5</v>
      </c>
      <c r="M3164" s="276">
        <v>6.2389532000000004E-5</v>
      </c>
      <c r="N3164" s="276">
        <v>6.8264227999999998E-4</v>
      </c>
      <c r="O3164" s="276">
        <v>4.7285913000000003E-5</v>
      </c>
      <c r="P3164" s="276">
        <v>5.5545593E-5</v>
      </c>
      <c r="Q3164" s="276">
        <v>1.6475571999999999E-5</v>
      </c>
      <c r="R3164" s="276">
        <v>0</v>
      </c>
      <c r="S3164" s="276">
        <v>0</v>
      </c>
      <c r="T3164" s="276">
        <v>0</v>
      </c>
      <c r="U3164" s="276">
        <v>6.4276782E-6</v>
      </c>
      <c r="V3164" s="287"/>
      <c r="W3164" s="28">
        <f t="shared" si="490"/>
        <v>2.1618857037037035E-3</v>
      </c>
      <c r="X3164" s="191">
        <v>0.82253540999999997</v>
      </c>
      <c r="Y3164" s="191">
        <v>2.9578698E-2</v>
      </c>
      <c r="Z3164" s="191">
        <v>6.9756376999999996E-4</v>
      </c>
      <c r="AA3164" s="191">
        <v>1.0474319E-4</v>
      </c>
      <c r="AB3164" s="191">
        <v>0.79177408999999999</v>
      </c>
      <c r="AC3164" s="191">
        <v>4.6145379999999999E-5</v>
      </c>
      <c r="AD3164" s="191">
        <v>3.3416598999999998E-4</v>
      </c>
      <c r="AE3164" s="76">
        <v>1.8891472999999999E-8</v>
      </c>
      <c r="AF3164" s="76">
        <v>3.3122747E-10</v>
      </c>
      <c r="AG3164" s="20">
        <v>2.6939999999999999E-4</v>
      </c>
    </row>
    <row r="3165" spans="2:33" s="149" customFormat="1" x14ac:dyDescent="0.15">
      <c r="B3165" s="147" t="s">
        <v>7332</v>
      </c>
      <c r="C3165" s="146"/>
      <c r="D3165" s="118" t="s">
        <v>26</v>
      </c>
      <c r="E3165" s="201" t="s">
        <v>7333</v>
      </c>
      <c r="F3165" s="276">
        <f t="shared" si="486"/>
        <v>1.2727164966999998E-3</v>
      </c>
      <c r="G3165" s="276">
        <f t="shared" si="487"/>
        <v>2.6281096E-4</v>
      </c>
      <c r="H3165" s="276">
        <f t="shared" si="488"/>
        <v>6.7832707899999995E-4</v>
      </c>
      <c r="I3165" s="276">
        <f t="shared" si="489"/>
        <v>3.4770057700000005E-5</v>
      </c>
      <c r="J3165" s="276">
        <v>2.968084E-4</v>
      </c>
      <c r="K3165" s="276">
        <v>5.4096129999999995E-4</v>
      </c>
      <c r="L3165" s="276">
        <v>8.1747631999999997E-5</v>
      </c>
      <c r="M3165" s="276">
        <v>4.1438527E-5</v>
      </c>
      <c r="N3165" s="276">
        <v>1.7389046000000001E-4</v>
      </c>
      <c r="O3165" s="276">
        <v>4.7481973000000003E-5</v>
      </c>
      <c r="P3165" s="276">
        <v>5.5618146999999997E-5</v>
      </c>
      <c r="Q3165" s="276">
        <v>2.8209043000000001E-5</v>
      </c>
      <c r="R3165" s="276">
        <v>0</v>
      </c>
      <c r="S3165" s="276">
        <v>0</v>
      </c>
      <c r="T3165" s="276">
        <v>0</v>
      </c>
      <c r="U3165" s="276">
        <v>6.5610146999999999E-6</v>
      </c>
      <c r="V3165" s="287"/>
      <c r="W3165" s="28">
        <f t="shared" si="490"/>
        <v>2.1985807407407408E-3</v>
      </c>
      <c r="X3165" s="191">
        <v>0.82340215999999999</v>
      </c>
      <c r="Y3165" s="191">
        <v>3.041228E-2</v>
      </c>
      <c r="Z3165" s="191">
        <v>7.1315563000000002E-4</v>
      </c>
      <c r="AA3165" s="191">
        <v>1.0477036E-4</v>
      </c>
      <c r="AB3165" s="191">
        <v>0.79178261999999999</v>
      </c>
      <c r="AC3165" s="191">
        <v>4.7296804000000002E-5</v>
      </c>
      <c r="AD3165" s="191">
        <v>3.4204015E-4</v>
      </c>
      <c r="AE3165" s="76">
        <v>9.5092352999999999E-9</v>
      </c>
      <c r="AF3165" s="76">
        <v>3.2547393E-10</v>
      </c>
      <c r="AG3165" s="20">
        <v>2.7613045000000002E-4</v>
      </c>
    </row>
    <row r="3166" spans="2:33" s="149" customFormat="1" x14ac:dyDescent="0.15">
      <c r="B3166" s="147" t="s">
        <v>7334</v>
      </c>
      <c r="C3166" s="146"/>
      <c r="D3166" s="118" t="s">
        <v>26</v>
      </c>
      <c r="E3166" s="201" t="s">
        <v>7335</v>
      </c>
      <c r="F3166" s="276">
        <f t="shared" si="486"/>
        <v>1.8604275865E-3</v>
      </c>
      <c r="G3166" s="276">
        <f t="shared" si="487"/>
        <v>7.8890484700000008E-4</v>
      </c>
      <c r="H3166" s="276">
        <f t="shared" si="488"/>
        <v>7.6272055999999997E-4</v>
      </c>
      <c r="I3166" s="276">
        <f t="shared" si="489"/>
        <v>2.0376299500000002E-5</v>
      </c>
      <c r="J3166" s="276">
        <v>2.8842587999999998E-4</v>
      </c>
      <c r="K3166" s="276">
        <v>6.1346809000000001E-4</v>
      </c>
      <c r="L3166" s="276">
        <v>9.3871283000000004E-5</v>
      </c>
      <c r="M3166" s="276">
        <v>5.6723283E-5</v>
      </c>
      <c r="N3166" s="276">
        <v>6.8521556000000002E-4</v>
      </c>
      <c r="O3166" s="276">
        <v>4.6966004000000002E-5</v>
      </c>
      <c r="P3166" s="276">
        <v>5.5381187000000002E-5</v>
      </c>
      <c r="Q3166" s="276">
        <v>1.6513972000000002E-5</v>
      </c>
      <c r="R3166" s="276">
        <v>0</v>
      </c>
      <c r="S3166" s="276">
        <v>0</v>
      </c>
      <c r="T3166" s="276">
        <v>0</v>
      </c>
      <c r="U3166" s="276">
        <v>3.8623274999999997E-6</v>
      </c>
      <c r="V3166" s="287"/>
      <c r="W3166" s="28">
        <f t="shared" si="490"/>
        <v>2.1364879999999998E-3</v>
      </c>
      <c r="X3166" s="191">
        <v>0.80423308000000004</v>
      </c>
      <c r="Y3166" s="191">
        <v>2.9181932000000001E-2</v>
      </c>
      <c r="Z3166" s="191">
        <v>6.1177026999999998E-4</v>
      </c>
      <c r="AA3166" s="191">
        <v>7.5591044000000002E-5</v>
      </c>
      <c r="AB3166" s="191">
        <v>0.77397638999999996</v>
      </c>
      <c r="AC3166" s="191">
        <v>4.0107054000000002E-5</v>
      </c>
      <c r="AD3166" s="191">
        <v>3.4729550999999998E-4</v>
      </c>
      <c r="AE3166" s="76">
        <v>1.890987E-8</v>
      </c>
      <c r="AF3166" s="76">
        <v>3.1896113000000002E-10</v>
      </c>
      <c r="AG3166" s="20">
        <v>2.6422513000000001E-4</v>
      </c>
    </row>
    <row r="3167" spans="2:33" s="149" customFormat="1" x14ac:dyDescent="0.15">
      <c r="B3167" s="147" t="s">
        <v>7336</v>
      </c>
      <c r="C3167" s="146"/>
      <c r="D3167" s="118" t="s">
        <v>26</v>
      </c>
      <c r="E3167" s="201" t="s">
        <v>7337</v>
      </c>
      <c r="F3167" s="276">
        <f t="shared" si="486"/>
        <v>1.2727164776999999E-3</v>
      </c>
      <c r="G3167" s="276">
        <f t="shared" si="487"/>
        <v>2.6281096199999999E-4</v>
      </c>
      <c r="H3167" s="276">
        <f t="shared" si="488"/>
        <v>6.7832706899999999E-4</v>
      </c>
      <c r="I3167" s="276">
        <f t="shared" si="489"/>
        <v>3.4770056699999995E-5</v>
      </c>
      <c r="J3167" s="276">
        <v>2.9680838999999998E-4</v>
      </c>
      <c r="K3167" s="276">
        <v>5.4096128999999999E-4</v>
      </c>
      <c r="L3167" s="276">
        <v>8.1747631999999997E-5</v>
      </c>
      <c r="M3167" s="276">
        <v>4.1438528999999999E-5</v>
      </c>
      <c r="N3167" s="276">
        <v>1.7389046000000001E-4</v>
      </c>
      <c r="O3167" s="276">
        <v>4.7481973000000003E-5</v>
      </c>
      <c r="P3167" s="276">
        <v>5.5618146999999997E-5</v>
      </c>
      <c r="Q3167" s="276">
        <v>2.8209041999999999E-5</v>
      </c>
      <c r="R3167" s="276">
        <v>0</v>
      </c>
      <c r="S3167" s="276">
        <v>0</v>
      </c>
      <c r="T3167" s="276">
        <v>0</v>
      </c>
      <c r="U3167" s="276">
        <v>6.5610146999999999E-6</v>
      </c>
      <c r="V3167" s="287"/>
      <c r="W3167" s="28">
        <f t="shared" si="490"/>
        <v>2.1985806666666662E-3</v>
      </c>
      <c r="X3167" s="191">
        <v>0.82340215999999999</v>
      </c>
      <c r="Y3167" s="191">
        <v>3.041228E-2</v>
      </c>
      <c r="Z3167" s="191">
        <v>7.1315563000000002E-4</v>
      </c>
      <c r="AA3167" s="191">
        <v>1.0477036E-4</v>
      </c>
      <c r="AB3167" s="191">
        <v>0.79178261999999999</v>
      </c>
      <c r="AC3167" s="191">
        <v>4.7296804000000002E-5</v>
      </c>
      <c r="AD3167" s="191">
        <v>3.4204015E-4</v>
      </c>
      <c r="AE3167" s="76">
        <v>9.5092348999999998E-9</v>
      </c>
      <c r="AF3167" s="76">
        <v>3.2547393E-10</v>
      </c>
      <c r="AG3167" s="20">
        <v>2.7613045000000002E-4</v>
      </c>
    </row>
    <row r="3168" spans="2:33" s="149" customFormat="1" x14ac:dyDescent="0.15">
      <c r="B3168" s="147" t="s">
        <v>7338</v>
      </c>
      <c r="C3168" s="146"/>
      <c r="D3168" s="118" t="s">
        <v>26</v>
      </c>
      <c r="E3168" s="201" t="s">
        <v>7339</v>
      </c>
      <c r="F3168" s="276">
        <f t="shared" si="486"/>
        <v>1.8604275565000002E-3</v>
      </c>
      <c r="G3168" s="276">
        <f t="shared" si="487"/>
        <v>7.8890485100000006E-4</v>
      </c>
      <c r="H3168" s="276">
        <f t="shared" si="488"/>
        <v>7.62720526E-4</v>
      </c>
      <c r="I3168" s="276">
        <f t="shared" si="489"/>
        <v>2.0376299500000002E-5</v>
      </c>
      <c r="J3168" s="276">
        <v>2.8842587999999998E-4</v>
      </c>
      <c r="K3168" s="276">
        <v>6.1346806000000002E-4</v>
      </c>
      <c r="L3168" s="276">
        <v>9.3871279000000006E-5</v>
      </c>
      <c r="M3168" s="276">
        <v>5.6723286999999997E-5</v>
      </c>
      <c r="N3168" s="276">
        <v>6.8521556000000002E-4</v>
      </c>
      <c r="O3168" s="276">
        <v>4.6966004000000002E-5</v>
      </c>
      <c r="P3168" s="276">
        <v>5.5381187000000002E-5</v>
      </c>
      <c r="Q3168" s="276">
        <v>1.6513972000000002E-5</v>
      </c>
      <c r="R3168" s="276">
        <v>0</v>
      </c>
      <c r="S3168" s="276">
        <v>0</v>
      </c>
      <c r="T3168" s="276">
        <v>0</v>
      </c>
      <c r="U3168" s="276">
        <v>3.8623274999999997E-6</v>
      </c>
      <c r="V3168" s="287"/>
      <c r="W3168" s="28">
        <f t="shared" si="490"/>
        <v>2.1364879999999998E-3</v>
      </c>
      <c r="X3168" s="191">
        <v>0.80423314000000001</v>
      </c>
      <c r="Y3168" s="191">
        <v>2.9181932000000001E-2</v>
      </c>
      <c r="Z3168" s="191">
        <v>6.1177026999999998E-4</v>
      </c>
      <c r="AA3168" s="191">
        <v>7.5591044000000002E-5</v>
      </c>
      <c r="AB3168" s="191">
        <v>0.77397645000000004</v>
      </c>
      <c r="AC3168" s="191">
        <v>4.0107054000000002E-5</v>
      </c>
      <c r="AD3168" s="191">
        <v>3.4729550999999998E-4</v>
      </c>
      <c r="AE3168" s="76">
        <v>1.890987E-8</v>
      </c>
      <c r="AF3168" s="76">
        <v>3.1896111999999998E-10</v>
      </c>
      <c r="AG3168" s="20">
        <v>2.6422513000000001E-4</v>
      </c>
    </row>
    <row r="3169" spans="2:33" s="149" customFormat="1" x14ac:dyDescent="0.15">
      <c r="B3169" s="147" t="s">
        <v>7340</v>
      </c>
      <c r="C3169" s="146"/>
      <c r="D3169" s="118" t="s">
        <v>26</v>
      </c>
      <c r="E3169" s="201" t="s">
        <v>7341</v>
      </c>
      <c r="F3169" s="276">
        <f t="shared" si="486"/>
        <v>1.2727164776999999E-3</v>
      </c>
      <c r="G3169" s="276">
        <f t="shared" si="487"/>
        <v>2.6281096299999999E-4</v>
      </c>
      <c r="H3169" s="276">
        <f t="shared" si="488"/>
        <v>6.7832705700000004E-4</v>
      </c>
      <c r="I3169" s="276">
        <f t="shared" si="489"/>
        <v>3.4770057700000005E-5</v>
      </c>
      <c r="J3169" s="276">
        <v>2.968084E-4</v>
      </c>
      <c r="K3169" s="276">
        <v>5.4096128000000003E-4</v>
      </c>
      <c r="L3169" s="276">
        <v>8.1747630000000005E-5</v>
      </c>
      <c r="M3169" s="276">
        <v>4.1438530000000002E-5</v>
      </c>
      <c r="N3169" s="276">
        <v>1.7389046000000001E-4</v>
      </c>
      <c r="O3169" s="276">
        <v>4.7481973000000003E-5</v>
      </c>
      <c r="P3169" s="276">
        <v>5.5618146999999997E-5</v>
      </c>
      <c r="Q3169" s="276">
        <v>2.8209043000000001E-5</v>
      </c>
      <c r="R3169" s="276">
        <v>0</v>
      </c>
      <c r="S3169" s="276">
        <v>0</v>
      </c>
      <c r="T3169" s="276">
        <v>0</v>
      </c>
      <c r="U3169" s="276">
        <v>6.5610146999999999E-6</v>
      </c>
      <c r="V3169" s="287"/>
      <c r="W3169" s="28">
        <f t="shared" si="490"/>
        <v>2.1985807407407408E-3</v>
      </c>
      <c r="X3169" s="191">
        <v>0.82340215999999999</v>
      </c>
      <c r="Y3169" s="191">
        <v>3.041228E-2</v>
      </c>
      <c r="Z3169" s="191">
        <v>7.1315563000000002E-4</v>
      </c>
      <c r="AA3169" s="191">
        <v>1.0477036E-4</v>
      </c>
      <c r="AB3169" s="191">
        <v>0.79178261999999999</v>
      </c>
      <c r="AC3169" s="191">
        <v>4.7296804000000002E-5</v>
      </c>
      <c r="AD3169" s="191">
        <v>3.4204015E-4</v>
      </c>
      <c r="AE3169" s="76">
        <v>9.5092351999999998E-9</v>
      </c>
      <c r="AF3169" s="76">
        <v>3.2547393E-10</v>
      </c>
      <c r="AG3169" s="20">
        <v>2.7613045000000002E-4</v>
      </c>
    </row>
    <row r="3170" spans="2:33" s="149" customFormat="1" x14ac:dyDescent="0.15">
      <c r="B3170" s="147" t="s">
        <v>7342</v>
      </c>
      <c r="C3170" s="146"/>
      <c r="D3170" s="118" t="s">
        <v>26</v>
      </c>
      <c r="E3170" s="201" t="s">
        <v>7343</v>
      </c>
      <c r="F3170" s="276">
        <f t="shared" si="486"/>
        <v>1.2714567698999999E-3</v>
      </c>
      <c r="G3170" s="276">
        <f t="shared" si="487"/>
        <v>2.5939858399999998E-4</v>
      </c>
      <c r="H3170" s="276">
        <f t="shared" si="488"/>
        <v>6.8643542600000003E-4</v>
      </c>
      <c r="I3170" s="276">
        <f t="shared" si="489"/>
        <v>3.2243109899999999E-5</v>
      </c>
      <c r="J3170" s="276">
        <v>2.9337964999999998E-4</v>
      </c>
      <c r="K3170" s="276">
        <v>5.4851403000000004E-4</v>
      </c>
      <c r="L3170" s="276">
        <v>8.2467652000000005E-5</v>
      </c>
      <c r="M3170" s="276">
        <v>3.5772273999999999E-5</v>
      </c>
      <c r="N3170" s="276">
        <v>1.7646424E-4</v>
      </c>
      <c r="O3170" s="276">
        <v>4.7162069999999998E-5</v>
      </c>
      <c r="P3170" s="276">
        <v>5.5453744000000001E-5</v>
      </c>
      <c r="Q3170" s="276">
        <v>2.8247445E-5</v>
      </c>
      <c r="R3170" s="276">
        <v>0</v>
      </c>
      <c r="S3170" s="276">
        <v>0</v>
      </c>
      <c r="T3170" s="276">
        <v>0</v>
      </c>
      <c r="U3170" s="276">
        <v>3.9956648999999999E-6</v>
      </c>
      <c r="V3170" s="287"/>
      <c r="W3170" s="28">
        <f t="shared" si="490"/>
        <v>2.1731825925925922E-3</v>
      </c>
      <c r="X3170" s="191">
        <v>0.80509987999999999</v>
      </c>
      <c r="Y3170" s="191">
        <v>3.0015502999999999E-2</v>
      </c>
      <c r="Z3170" s="191">
        <v>6.2736214E-4</v>
      </c>
      <c r="AA3170" s="191">
        <v>7.5618219999999995E-5</v>
      </c>
      <c r="AB3170" s="191">
        <v>0.77398496999999999</v>
      </c>
      <c r="AC3170" s="191">
        <v>4.1258513E-5</v>
      </c>
      <c r="AD3170" s="191">
        <v>3.5516964E-4</v>
      </c>
      <c r="AE3170" s="76">
        <v>9.5276420999999994E-9</v>
      </c>
      <c r="AF3170" s="76">
        <v>3.1320761E-10</v>
      </c>
      <c r="AG3170" s="20">
        <v>2.7095546999999999E-4</v>
      </c>
    </row>
    <row r="3171" spans="2:33" s="149" customFormat="1" x14ac:dyDescent="0.15">
      <c r="B3171" s="147" t="s">
        <v>7344</v>
      </c>
      <c r="C3171" s="146"/>
      <c r="D3171" s="118" t="s">
        <v>26</v>
      </c>
      <c r="E3171" s="201" t="s">
        <v>7345</v>
      </c>
      <c r="F3171" s="276">
        <f t="shared" si="486"/>
        <v>1.2714567608999999E-3</v>
      </c>
      <c r="G3171" s="276">
        <f t="shared" si="487"/>
        <v>2.5939858499999998E-4</v>
      </c>
      <c r="H3171" s="276">
        <f t="shared" si="488"/>
        <v>6.8643542600000003E-4</v>
      </c>
      <c r="I3171" s="276">
        <f t="shared" si="489"/>
        <v>3.2243109899999999E-5</v>
      </c>
      <c r="J3171" s="276">
        <v>2.9337964000000002E-4</v>
      </c>
      <c r="K3171" s="276">
        <v>5.4851403000000004E-4</v>
      </c>
      <c r="L3171" s="276">
        <v>8.2467652000000005E-5</v>
      </c>
      <c r="M3171" s="276">
        <v>3.5772273999999999E-5</v>
      </c>
      <c r="N3171" s="276">
        <v>1.7646424E-4</v>
      </c>
      <c r="O3171" s="276">
        <v>4.7162071000000001E-5</v>
      </c>
      <c r="P3171" s="276">
        <v>5.5453744000000001E-5</v>
      </c>
      <c r="Q3171" s="276">
        <v>2.8247445E-5</v>
      </c>
      <c r="R3171" s="276">
        <v>0</v>
      </c>
      <c r="S3171" s="276">
        <v>0</v>
      </c>
      <c r="T3171" s="276">
        <v>0</v>
      </c>
      <c r="U3171" s="276">
        <v>3.9956648999999999E-6</v>
      </c>
      <c r="V3171" s="287"/>
      <c r="W3171" s="28">
        <f t="shared" si="490"/>
        <v>2.1731825185185186E-3</v>
      </c>
      <c r="X3171" s="191">
        <v>0.80509987999999999</v>
      </c>
      <c r="Y3171" s="191">
        <v>3.0015502999999999E-2</v>
      </c>
      <c r="Z3171" s="191">
        <v>6.2736214E-4</v>
      </c>
      <c r="AA3171" s="191">
        <v>7.5618219999999995E-5</v>
      </c>
      <c r="AB3171" s="191">
        <v>0.77398496999999999</v>
      </c>
      <c r="AC3171" s="191">
        <v>4.1258513E-5</v>
      </c>
      <c r="AD3171" s="191">
        <v>3.5516964E-4</v>
      </c>
      <c r="AE3171" s="76">
        <v>9.5276420999999994E-9</v>
      </c>
      <c r="AF3171" s="76">
        <v>3.1320761E-10</v>
      </c>
      <c r="AG3171" s="20">
        <v>2.7095546999999999E-4</v>
      </c>
    </row>
    <row r="3172" spans="2:33" s="149" customFormat="1" x14ac:dyDescent="0.15">
      <c r="B3172" s="147" t="s">
        <v>7346</v>
      </c>
      <c r="C3172" s="146"/>
      <c r="D3172" s="118" t="s">
        <v>26</v>
      </c>
      <c r="E3172" s="201" t="s">
        <v>7347</v>
      </c>
      <c r="F3172" s="276">
        <f t="shared" si="486"/>
        <v>1.8616880771999999E-3</v>
      </c>
      <c r="G3172" s="276">
        <f t="shared" si="487"/>
        <v>7.9231778999999994E-4</v>
      </c>
      <c r="H3172" s="276">
        <f t="shared" si="488"/>
        <v>7.5461246699999997E-4</v>
      </c>
      <c r="I3172" s="276">
        <f t="shared" si="489"/>
        <v>2.2903250199999998E-5</v>
      </c>
      <c r="J3172" s="276">
        <v>2.9185456999999997E-4</v>
      </c>
      <c r="K3172" s="276">
        <v>6.0591558999999998E-4</v>
      </c>
      <c r="L3172" s="276">
        <v>9.3151284000000007E-5</v>
      </c>
      <c r="M3172" s="276">
        <v>6.2389536000000001E-5</v>
      </c>
      <c r="N3172" s="276">
        <v>6.8264233999999996E-4</v>
      </c>
      <c r="O3172" s="276">
        <v>4.7285913999999999E-5</v>
      </c>
      <c r="P3172" s="276">
        <v>5.5545593E-5</v>
      </c>
      <c r="Q3172" s="276">
        <v>1.6475571999999999E-5</v>
      </c>
      <c r="R3172" s="276">
        <v>0</v>
      </c>
      <c r="S3172" s="276">
        <v>0</v>
      </c>
      <c r="T3172" s="276">
        <v>0</v>
      </c>
      <c r="U3172" s="276">
        <v>6.4276782E-6</v>
      </c>
      <c r="V3172" s="287"/>
      <c r="W3172" s="28">
        <f t="shared" si="490"/>
        <v>2.1618857037037035E-3</v>
      </c>
      <c r="X3172" s="191">
        <v>0.82253540999999997</v>
      </c>
      <c r="Y3172" s="191">
        <v>2.9578698E-2</v>
      </c>
      <c r="Z3172" s="191">
        <v>6.9756376999999996E-4</v>
      </c>
      <c r="AA3172" s="191">
        <v>1.0474319E-4</v>
      </c>
      <c r="AB3172" s="191">
        <v>0.79177408999999999</v>
      </c>
      <c r="AC3172" s="191">
        <v>4.6145379999999999E-5</v>
      </c>
      <c r="AD3172" s="191">
        <v>3.3416598999999998E-4</v>
      </c>
      <c r="AE3172" s="76">
        <v>1.8891473999999999E-8</v>
      </c>
      <c r="AF3172" s="76">
        <v>3.3122747E-10</v>
      </c>
      <c r="AG3172" s="20">
        <v>2.6939999999999999E-4</v>
      </c>
    </row>
    <row r="3173" spans="2:33" s="149" customFormat="1" x14ac:dyDescent="0.15">
      <c r="B3173" s="147" t="s">
        <v>7348</v>
      </c>
      <c r="C3173" s="146"/>
      <c r="D3173" s="118" t="s">
        <v>26</v>
      </c>
      <c r="E3173" s="201" t="s">
        <v>7349</v>
      </c>
      <c r="F3173" s="276">
        <f t="shared" si="486"/>
        <v>1.8616882062E-3</v>
      </c>
      <c r="G3173" s="276">
        <f t="shared" si="487"/>
        <v>7.9231786400000008E-4</v>
      </c>
      <c r="H3173" s="276">
        <f t="shared" si="488"/>
        <v>7.5461251200000001E-4</v>
      </c>
      <c r="I3173" s="276">
        <f t="shared" si="489"/>
        <v>2.2903250199999998E-5</v>
      </c>
      <c r="J3173" s="276">
        <v>2.9185457999999999E-4</v>
      </c>
      <c r="K3173" s="276">
        <v>6.0591563000000003E-4</v>
      </c>
      <c r="L3173" s="276">
        <v>9.3151289E-5</v>
      </c>
      <c r="M3173" s="276">
        <v>6.2389539999999999E-5</v>
      </c>
      <c r="N3173" s="276">
        <v>6.8264241E-4</v>
      </c>
      <c r="O3173" s="276">
        <v>4.7285913999999999E-5</v>
      </c>
      <c r="P3173" s="276">
        <v>5.5545593E-5</v>
      </c>
      <c r="Q3173" s="276">
        <v>1.6475571999999999E-5</v>
      </c>
      <c r="R3173" s="276">
        <v>0</v>
      </c>
      <c r="S3173" s="276">
        <v>0</v>
      </c>
      <c r="T3173" s="276">
        <v>0</v>
      </c>
      <c r="U3173" s="276">
        <v>6.4276782E-6</v>
      </c>
      <c r="V3173" s="287"/>
      <c r="W3173" s="28">
        <f t="shared" si="490"/>
        <v>2.1618857777777776E-3</v>
      </c>
      <c r="X3173" s="191">
        <v>0.82253540999999997</v>
      </c>
      <c r="Y3173" s="191">
        <v>2.9578698E-2</v>
      </c>
      <c r="Z3173" s="191">
        <v>6.9756376999999996E-4</v>
      </c>
      <c r="AA3173" s="191">
        <v>1.0474319E-4</v>
      </c>
      <c r="AB3173" s="191">
        <v>0.79177408999999999</v>
      </c>
      <c r="AC3173" s="191">
        <v>4.6145379999999999E-5</v>
      </c>
      <c r="AD3173" s="191">
        <v>3.3416608E-4</v>
      </c>
      <c r="AE3173" s="76">
        <v>1.8891474999999999E-8</v>
      </c>
      <c r="AF3173" s="76">
        <v>3.3122747E-10</v>
      </c>
      <c r="AG3173" s="20">
        <v>2.6939999999999999E-4</v>
      </c>
    </row>
    <row r="3174" spans="2:33" s="149" customFormat="1" x14ac:dyDescent="0.15">
      <c r="B3174" s="147" t="s">
        <v>7350</v>
      </c>
      <c r="C3174" s="146"/>
      <c r="D3174" s="118" t="s">
        <v>26</v>
      </c>
      <c r="E3174" s="201" t="s">
        <v>7351</v>
      </c>
      <c r="F3174" s="276">
        <f t="shared" si="486"/>
        <v>1.2714568289000001E-3</v>
      </c>
      <c r="G3174" s="276">
        <f t="shared" si="487"/>
        <v>2.5939858700000003E-4</v>
      </c>
      <c r="H3174" s="276">
        <f t="shared" si="488"/>
        <v>6.8643548199999991E-4</v>
      </c>
      <c r="I3174" s="276">
        <f t="shared" si="489"/>
        <v>3.2243109899999999E-5</v>
      </c>
      <c r="J3174" s="276">
        <v>2.9337964999999998E-4</v>
      </c>
      <c r="K3174" s="276">
        <v>5.4851407999999995E-4</v>
      </c>
      <c r="L3174" s="276">
        <v>8.2467657999999995E-5</v>
      </c>
      <c r="M3174" s="276">
        <v>3.5772275999999997E-5</v>
      </c>
      <c r="N3174" s="276">
        <v>1.7646424E-4</v>
      </c>
      <c r="O3174" s="276">
        <v>4.7162071000000001E-5</v>
      </c>
      <c r="P3174" s="276">
        <v>5.5453744000000001E-5</v>
      </c>
      <c r="Q3174" s="276">
        <v>2.8247445E-5</v>
      </c>
      <c r="R3174" s="276">
        <v>0</v>
      </c>
      <c r="S3174" s="276">
        <v>0</v>
      </c>
      <c r="T3174" s="276">
        <v>0</v>
      </c>
      <c r="U3174" s="276">
        <v>3.9956648999999999E-6</v>
      </c>
      <c r="V3174" s="287"/>
      <c r="W3174" s="28">
        <f t="shared" si="490"/>
        <v>2.1731825925925922E-3</v>
      </c>
      <c r="X3174" s="191">
        <v>0.80509987999999999</v>
      </c>
      <c r="Y3174" s="191">
        <v>3.0015502999999999E-2</v>
      </c>
      <c r="Z3174" s="191">
        <v>6.2736214E-4</v>
      </c>
      <c r="AA3174" s="191">
        <v>7.5618219999999995E-5</v>
      </c>
      <c r="AB3174" s="191">
        <v>0.77398496999999999</v>
      </c>
      <c r="AC3174" s="191">
        <v>4.1258513E-5</v>
      </c>
      <c r="AD3174" s="191">
        <v>3.5516964E-4</v>
      </c>
      <c r="AE3174" s="76">
        <v>9.5276421999999995E-9</v>
      </c>
      <c r="AF3174" s="76">
        <v>3.1320761999999999E-10</v>
      </c>
      <c r="AG3174" s="20">
        <v>2.7095546999999999E-4</v>
      </c>
    </row>
    <row r="3175" spans="2:33" s="149" customFormat="1" x14ac:dyDescent="0.15">
      <c r="B3175" s="147" t="s">
        <v>7352</v>
      </c>
      <c r="C3175" s="146"/>
      <c r="D3175" s="118" t="s">
        <v>26</v>
      </c>
      <c r="E3175" s="201" t="s">
        <v>7353</v>
      </c>
      <c r="F3175" s="276">
        <f t="shared" si="486"/>
        <v>1.2727165127E-3</v>
      </c>
      <c r="G3175" s="276">
        <f t="shared" si="487"/>
        <v>2.6281096499999998E-4</v>
      </c>
      <c r="H3175" s="276">
        <f t="shared" si="488"/>
        <v>6.7832709000000002E-4</v>
      </c>
      <c r="I3175" s="276">
        <f t="shared" si="489"/>
        <v>3.4770057700000005E-5</v>
      </c>
      <c r="J3175" s="276">
        <v>2.968084E-4</v>
      </c>
      <c r="K3175" s="276">
        <v>5.4096131000000002E-4</v>
      </c>
      <c r="L3175" s="276">
        <v>8.1747632999999993E-5</v>
      </c>
      <c r="M3175" s="276">
        <v>4.1438532000000001E-5</v>
      </c>
      <c r="N3175" s="276">
        <v>1.7389046000000001E-4</v>
      </c>
      <c r="O3175" s="276">
        <v>4.7481973000000003E-5</v>
      </c>
      <c r="P3175" s="276">
        <v>5.5618146999999997E-5</v>
      </c>
      <c r="Q3175" s="276">
        <v>2.8209043000000001E-5</v>
      </c>
      <c r="R3175" s="276">
        <v>0</v>
      </c>
      <c r="S3175" s="276">
        <v>0</v>
      </c>
      <c r="T3175" s="276">
        <v>0</v>
      </c>
      <c r="U3175" s="276">
        <v>6.5610146999999999E-6</v>
      </c>
      <c r="V3175" s="287"/>
      <c r="W3175" s="28">
        <f t="shared" si="490"/>
        <v>2.1985807407407408E-3</v>
      </c>
      <c r="X3175" s="191">
        <v>0.82340221999999996</v>
      </c>
      <c r="Y3175" s="191">
        <v>3.041228E-2</v>
      </c>
      <c r="Z3175" s="191">
        <v>7.1315568999999999E-4</v>
      </c>
      <c r="AA3175" s="191">
        <v>1.0477036E-4</v>
      </c>
      <c r="AB3175" s="191">
        <v>0.79178267999999996</v>
      </c>
      <c r="AC3175" s="191">
        <v>4.7296807999999999E-5</v>
      </c>
      <c r="AD3175" s="191">
        <v>3.4204015E-4</v>
      </c>
      <c r="AE3175" s="76">
        <v>9.5092351999999998E-9</v>
      </c>
      <c r="AF3175" s="76">
        <v>3.2547393E-10</v>
      </c>
      <c r="AG3175" s="20">
        <v>2.7613045000000002E-4</v>
      </c>
    </row>
    <row r="3176" spans="2:33" s="149" customFormat="1" x14ac:dyDescent="0.15">
      <c r="B3176" s="147" t="s">
        <v>7354</v>
      </c>
      <c r="C3176" s="146"/>
      <c r="D3176" s="118" t="s">
        <v>26</v>
      </c>
      <c r="E3176" s="201" t="s">
        <v>7355</v>
      </c>
      <c r="F3176" s="276">
        <f t="shared" si="486"/>
        <v>1.8604276124999999E-3</v>
      </c>
      <c r="G3176" s="276">
        <f t="shared" si="487"/>
        <v>7.8890490700000006E-4</v>
      </c>
      <c r="H3176" s="276">
        <f t="shared" si="488"/>
        <v>7.62720526E-4</v>
      </c>
      <c r="I3176" s="276">
        <f t="shared" si="489"/>
        <v>2.0376299500000002E-5</v>
      </c>
      <c r="J3176" s="276">
        <v>2.8842587999999998E-4</v>
      </c>
      <c r="K3176" s="276">
        <v>6.1346806000000002E-4</v>
      </c>
      <c r="L3176" s="276">
        <v>9.3871279000000006E-5</v>
      </c>
      <c r="M3176" s="276">
        <v>5.6723283E-5</v>
      </c>
      <c r="N3176" s="276">
        <v>6.8521561999999999E-4</v>
      </c>
      <c r="O3176" s="276">
        <v>4.6966004000000002E-5</v>
      </c>
      <c r="P3176" s="276">
        <v>5.5381187000000002E-5</v>
      </c>
      <c r="Q3176" s="276">
        <v>1.6513972000000002E-5</v>
      </c>
      <c r="R3176" s="276">
        <v>0</v>
      </c>
      <c r="S3176" s="276">
        <v>0</v>
      </c>
      <c r="T3176" s="276">
        <v>0</v>
      </c>
      <c r="U3176" s="276">
        <v>3.8623274999999997E-6</v>
      </c>
      <c r="V3176" s="287"/>
      <c r="W3176" s="28">
        <f t="shared" si="490"/>
        <v>2.1364879999999998E-3</v>
      </c>
      <c r="X3176" s="191">
        <v>0.80423308000000004</v>
      </c>
      <c r="Y3176" s="191">
        <v>2.9181932000000001E-2</v>
      </c>
      <c r="Z3176" s="191">
        <v>6.1177026999999998E-4</v>
      </c>
      <c r="AA3176" s="191">
        <v>7.5591044000000002E-5</v>
      </c>
      <c r="AB3176" s="191">
        <v>0.77397638999999996</v>
      </c>
      <c r="AC3176" s="191">
        <v>4.0107054000000002E-5</v>
      </c>
      <c r="AD3176" s="191">
        <v>3.4729550999999998E-4</v>
      </c>
      <c r="AE3176" s="76">
        <v>1.8909871E-8</v>
      </c>
      <c r="AF3176" s="76">
        <v>3.1896111999999998E-10</v>
      </c>
      <c r="AG3176" s="20">
        <v>2.6422513000000001E-4</v>
      </c>
    </row>
    <row r="3177" spans="2:33" s="149" customFormat="1" x14ac:dyDescent="0.15">
      <c r="B3177" s="147" t="s">
        <v>7356</v>
      </c>
      <c r="C3177" s="146"/>
      <c r="D3177" s="118" t="s">
        <v>26</v>
      </c>
      <c r="E3177" s="201" t="s">
        <v>7357</v>
      </c>
      <c r="F3177" s="276">
        <f t="shared" si="486"/>
        <v>1.8604276124999999E-3</v>
      </c>
      <c r="G3177" s="276">
        <f t="shared" si="487"/>
        <v>7.8890490700000006E-4</v>
      </c>
      <c r="H3177" s="276">
        <f t="shared" si="488"/>
        <v>7.62720526E-4</v>
      </c>
      <c r="I3177" s="276">
        <f t="shared" si="489"/>
        <v>2.0376299500000002E-5</v>
      </c>
      <c r="J3177" s="276">
        <v>2.8842587999999998E-4</v>
      </c>
      <c r="K3177" s="276">
        <v>6.1346806000000002E-4</v>
      </c>
      <c r="L3177" s="276">
        <v>9.3871279000000006E-5</v>
      </c>
      <c r="M3177" s="276">
        <v>5.6723283E-5</v>
      </c>
      <c r="N3177" s="276">
        <v>6.8521561999999999E-4</v>
      </c>
      <c r="O3177" s="276">
        <v>4.6966004000000002E-5</v>
      </c>
      <c r="P3177" s="276">
        <v>5.5381187000000002E-5</v>
      </c>
      <c r="Q3177" s="276">
        <v>1.6513972000000002E-5</v>
      </c>
      <c r="R3177" s="276">
        <v>0</v>
      </c>
      <c r="S3177" s="276">
        <v>0</v>
      </c>
      <c r="T3177" s="276">
        <v>0</v>
      </c>
      <c r="U3177" s="276">
        <v>3.8623274999999997E-6</v>
      </c>
      <c r="V3177" s="287"/>
      <c r="W3177" s="28">
        <f t="shared" si="490"/>
        <v>2.1364879999999998E-3</v>
      </c>
      <c r="X3177" s="191">
        <v>0.80423308000000004</v>
      </c>
      <c r="Y3177" s="191">
        <v>2.9181932000000001E-2</v>
      </c>
      <c r="Z3177" s="191">
        <v>6.1177026999999998E-4</v>
      </c>
      <c r="AA3177" s="191">
        <v>7.5591044000000002E-5</v>
      </c>
      <c r="AB3177" s="191">
        <v>0.77397638999999996</v>
      </c>
      <c r="AC3177" s="191">
        <v>4.0107054000000002E-5</v>
      </c>
      <c r="AD3177" s="191">
        <v>3.4729550999999998E-4</v>
      </c>
      <c r="AE3177" s="76">
        <v>1.8909871E-8</v>
      </c>
      <c r="AF3177" s="76">
        <v>3.1896111999999998E-10</v>
      </c>
      <c r="AG3177" s="20">
        <v>2.6422513000000001E-4</v>
      </c>
    </row>
    <row r="3178" spans="2:33" s="149" customFormat="1" x14ac:dyDescent="0.15">
      <c r="B3178" s="147" t="s">
        <v>7358</v>
      </c>
      <c r="C3178" s="146"/>
      <c r="D3178" s="118" t="s">
        <v>26</v>
      </c>
      <c r="E3178" s="201" t="s">
        <v>7359</v>
      </c>
      <c r="F3178" s="276">
        <f t="shared" si="486"/>
        <v>1.2727165327000001E-3</v>
      </c>
      <c r="G3178" s="276">
        <f t="shared" si="487"/>
        <v>2.6281098500000001E-4</v>
      </c>
      <c r="H3178" s="276">
        <f t="shared" si="488"/>
        <v>6.7832709000000002E-4</v>
      </c>
      <c r="I3178" s="276">
        <f t="shared" si="489"/>
        <v>3.4770057700000005E-5</v>
      </c>
      <c r="J3178" s="276">
        <v>2.968084E-4</v>
      </c>
      <c r="K3178" s="276">
        <v>5.4096131000000002E-4</v>
      </c>
      <c r="L3178" s="276">
        <v>8.1747632999999993E-5</v>
      </c>
      <c r="M3178" s="276">
        <v>4.1438532000000001E-5</v>
      </c>
      <c r="N3178" s="276">
        <v>1.7389048000000001E-4</v>
      </c>
      <c r="O3178" s="276">
        <v>4.7481973000000003E-5</v>
      </c>
      <c r="P3178" s="276">
        <v>5.5618146999999997E-5</v>
      </c>
      <c r="Q3178" s="276">
        <v>2.8209043000000001E-5</v>
      </c>
      <c r="R3178" s="276">
        <v>0</v>
      </c>
      <c r="S3178" s="276">
        <v>0</v>
      </c>
      <c r="T3178" s="276">
        <v>0</v>
      </c>
      <c r="U3178" s="276">
        <v>6.5610146999999999E-6</v>
      </c>
      <c r="V3178" s="287"/>
      <c r="W3178" s="28">
        <f t="shared" si="490"/>
        <v>2.1985807407407408E-3</v>
      </c>
      <c r="X3178" s="191">
        <v>0.82340221999999996</v>
      </c>
      <c r="Y3178" s="191">
        <v>3.041228E-2</v>
      </c>
      <c r="Z3178" s="191">
        <v>7.1315568999999999E-4</v>
      </c>
      <c r="AA3178" s="191">
        <v>1.0477036E-4</v>
      </c>
      <c r="AB3178" s="191">
        <v>0.79178267999999996</v>
      </c>
      <c r="AC3178" s="191">
        <v>4.7296807999999999E-5</v>
      </c>
      <c r="AD3178" s="191">
        <v>3.4204015E-4</v>
      </c>
      <c r="AE3178" s="76">
        <v>9.5092354999999999E-9</v>
      </c>
      <c r="AF3178" s="76">
        <v>3.2547393E-10</v>
      </c>
      <c r="AG3178" s="20">
        <v>2.7613045000000002E-4</v>
      </c>
    </row>
    <row r="3179" spans="2:33" s="149" customFormat="1" x14ac:dyDescent="0.15">
      <c r="B3179" s="147" t="s">
        <v>7360</v>
      </c>
      <c r="C3179" s="146"/>
      <c r="D3179" s="118" t="s">
        <v>26</v>
      </c>
      <c r="E3179" s="201" t="s">
        <v>7361</v>
      </c>
      <c r="F3179" s="276">
        <f t="shared" si="486"/>
        <v>1.2727165307000001E-3</v>
      </c>
      <c r="G3179" s="276">
        <f t="shared" si="487"/>
        <v>2.6281098300000002E-4</v>
      </c>
      <c r="H3179" s="276">
        <f t="shared" si="488"/>
        <v>6.7832709000000002E-4</v>
      </c>
      <c r="I3179" s="276">
        <f t="shared" si="489"/>
        <v>3.4770057700000005E-5</v>
      </c>
      <c r="J3179" s="276">
        <v>2.968084E-4</v>
      </c>
      <c r="K3179" s="276">
        <v>5.4096131000000002E-4</v>
      </c>
      <c r="L3179" s="276">
        <v>8.1747632999999993E-5</v>
      </c>
      <c r="M3179" s="276">
        <v>4.1438530000000002E-5</v>
      </c>
      <c r="N3179" s="276">
        <v>1.7389048000000001E-4</v>
      </c>
      <c r="O3179" s="276">
        <v>4.7481973000000003E-5</v>
      </c>
      <c r="P3179" s="276">
        <v>5.5618146999999997E-5</v>
      </c>
      <c r="Q3179" s="276">
        <v>2.8209043000000001E-5</v>
      </c>
      <c r="R3179" s="276">
        <v>0</v>
      </c>
      <c r="S3179" s="276">
        <v>0</v>
      </c>
      <c r="T3179" s="276">
        <v>0</v>
      </c>
      <c r="U3179" s="276">
        <v>6.5610146999999999E-6</v>
      </c>
      <c r="V3179" s="287"/>
      <c r="W3179" s="28">
        <f t="shared" si="490"/>
        <v>2.1985807407407408E-3</v>
      </c>
      <c r="X3179" s="191">
        <v>0.82340221999999996</v>
      </c>
      <c r="Y3179" s="191">
        <v>3.041228E-2</v>
      </c>
      <c r="Z3179" s="191">
        <v>7.1315563000000002E-4</v>
      </c>
      <c r="AA3179" s="191">
        <v>1.0477036E-4</v>
      </c>
      <c r="AB3179" s="191">
        <v>0.79178267999999996</v>
      </c>
      <c r="AC3179" s="191">
        <v>4.7296807999999999E-5</v>
      </c>
      <c r="AD3179" s="191">
        <v>3.4204015E-4</v>
      </c>
      <c r="AE3179" s="76">
        <v>9.5092356E-9</v>
      </c>
      <c r="AF3179" s="76">
        <v>3.2547393E-10</v>
      </c>
      <c r="AG3179" s="20">
        <v>2.7613045000000002E-4</v>
      </c>
    </row>
    <row r="3180" spans="2:33" s="149" customFormat="1" x14ac:dyDescent="0.15">
      <c r="B3180" s="147" t="s">
        <v>7362</v>
      </c>
      <c r="C3180" s="146"/>
      <c r="D3180" s="118" t="s">
        <v>26</v>
      </c>
      <c r="E3180" s="201" t="s">
        <v>7363</v>
      </c>
      <c r="F3180" s="276">
        <f t="shared" ref="F3180:F3207" si="491">G3180+H3180+I3180+J3180</f>
        <v>1.2714568648999999E-3</v>
      </c>
      <c r="G3180" s="276">
        <f t="shared" ref="G3180:G3207" si="492">M3180+N3180+O3180</f>
        <v>2.5939861099999998E-4</v>
      </c>
      <c r="H3180" s="276">
        <f t="shared" ref="H3180:H3207" si="493">K3180+L3180+P3180</f>
        <v>6.8643549399999997E-4</v>
      </c>
      <c r="I3180" s="276">
        <f t="shared" ref="I3180:I3207" si="494">Q3180+IF(R3180="x",0,R3180)+IF(S3180="x",0,S3180)+IF(T3180="x",0,T3180)+U3180</f>
        <v>3.2243109899999999E-5</v>
      </c>
      <c r="J3180" s="276">
        <v>2.9337964999999998E-4</v>
      </c>
      <c r="K3180" s="276">
        <v>5.4851409000000002E-4</v>
      </c>
      <c r="L3180" s="276">
        <v>8.246766E-5</v>
      </c>
      <c r="M3180" s="276">
        <v>3.5772278999999999E-5</v>
      </c>
      <c r="N3180" s="276">
        <v>1.7646426E-4</v>
      </c>
      <c r="O3180" s="276">
        <v>4.7162071999999997E-5</v>
      </c>
      <c r="P3180" s="276">
        <v>5.5453744000000001E-5</v>
      </c>
      <c r="Q3180" s="276">
        <v>2.8247445E-5</v>
      </c>
      <c r="R3180" s="276">
        <v>0</v>
      </c>
      <c r="S3180" s="276">
        <v>0</v>
      </c>
      <c r="T3180" s="276">
        <v>0</v>
      </c>
      <c r="U3180" s="276">
        <v>3.9956648999999999E-6</v>
      </c>
      <c r="V3180" s="287"/>
      <c r="W3180" s="28">
        <f t="shared" ref="W3180:W3207" si="495">J3180/0.135</f>
        <v>2.1731825925925922E-3</v>
      </c>
      <c r="X3180" s="191">
        <v>0.80509987999999999</v>
      </c>
      <c r="Y3180" s="191">
        <v>3.0015502999999999E-2</v>
      </c>
      <c r="Z3180" s="191">
        <v>6.2736214E-4</v>
      </c>
      <c r="AA3180" s="191">
        <v>7.5618219999999995E-5</v>
      </c>
      <c r="AB3180" s="191">
        <v>0.77398496999999999</v>
      </c>
      <c r="AC3180" s="191">
        <v>4.1258513E-5</v>
      </c>
      <c r="AD3180" s="191">
        <v>3.5516964E-4</v>
      </c>
      <c r="AE3180" s="76">
        <v>9.5276424999999995E-9</v>
      </c>
      <c r="AF3180" s="76">
        <v>3.1320761999999999E-10</v>
      </c>
      <c r="AG3180" s="20">
        <v>2.7095546999999999E-4</v>
      </c>
    </row>
    <row r="3181" spans="2:33" s="149" customFormat="1" x14ac:dyDescent="0.15">
      <c r="B3181" s="147" t="s">
        <v>7364</v>
      </c>
      <c r="C3181" s="146"/>
      <c r="D3181" s="118" t="s">
        <v>26</v>
      </c>
      <c r="E3181" s="201" t="s">
        <v>7365</v>
      </c>
      <c r="F3181" s="276">
        <f t="shared" si="491"/>
        <v>1.8604276174999999E-3</v>
      </c>
      <c r="G3181" s="276">
        <f t="shared" si="492"/>
        <v>7.8890491200000004E-4</v>
      </c>
      <c r="H3181" s="276">
        <f t="shared" si="493"/>
        <v>7.62720526E-4</v>
      </c>
      <c r="I3181" s="276">
        <f t="shared" si="494"/>
        <v>2.0376299500000002E-5</v>
      </c>
      <c r="J3181" s="276">
        <v>2.8842587999999998E-4</v>
      </c>
      <c r="K3181" s="276">
        <v>6.1346806000000002E-4</v>
      </c>
      <c r="L3181" s="276">
        <v>9.3871279000000006E-5</v>
      </c>
      <c r="M3181" s="276">
        <v>5.6723286999999997E-5</v>
      </c>
      <c r="N3181" s="276">
        <v>6.8521561999999999E-4</v>
      </c>
      <c r="O3181" s="276">
        <v>4.6966004999999998E-5</v>
      </c>
      <c r="P3181" s="276">
        <v>5.5381187000000002E-5</v>
      </c>
      <c r="Q3181" s="276">
        <v>1.6513972000000002E-5</v>
      </c>
      <c r="R3181" s="276">
        <v>0</v>
      </c>
      <c r="S3181" s="276">
        <v>0</v>
      </c>
      <c r="T3181" s="276">
        <v>0</v>
      </c>
      <c r="U3181" s="276">
        <v>3.8623274999999997E-6</v>
      </c>
      <c r="V3181" s="287"/>
      <c r="W3181" s="28">
        <f t="shared" si="495"/>
        <v>2.1364879999999998E-3</v>
      </c>
      <c r="X3181" s="191">
        <v>0.80423314000000001</v>
      </c>
      <c r="Y3181" s="191">
        <v>2.9181932000000001E-2</v>
      </c>
      <c r="Z3181" s="191">
        <v>6.1177026999999998E-4</v>
      </c>
      <c r="AA3181" s="191">
        <v>7.5591044000000002E-5</v>
      </c>
      <c r="AB3181" s="191">
        <v>0.77397645000000004</v>
      </c>
      <c r="AC3181" s="191">
        <v>4.0107054000000002E-5</v>
      </c>
      <c r="AD3181" s="191">
        <v>3.4729550999999998E-4</v>
      </c>
      <c r="AE3181" s="76">
        <v>1.8909871E-8</v>
      </c>
      <c r="AF3181" s="76">
        <v>3.1896111999999998E-10</v>
      </c>
      <c r="AG3181" s="20">
        <v>2.6422513000000001E-4</v>
      </c>
    </row>
    <row r="3182" spans="2:33" s="149" customFormat="1" x14ac:dyDescent="0.15">
      <c r="B3182" s="147" t="s">
        <v>7366</v>
      </c>
      <c r="C3182" s="146"/>
      <c r="D3182" s="118" t="s">
        <v>26</v>
      </c>
      <c r="E3182" s="201" t="s">
        <v>7367</v>
      </c>
      <c r="F3182" s="276">
        <f t="shared" si="491"/>
        <v>1.2727165657E-3</v>
      </c>
      <c r="G3182" s="276">
        <f t="shared" si="492"/>
        <v>2.6281098500000001E-4</v>
      </c>
      <c r="H3182" s="276">
        <f t="shared" si="493"/>
        <v>6.7832711300000004E-4</v>
      </c>
      <c r="I3182" s="276">
        <f t="shared" si="494"/>
        <v>3.4770057700000005E-5</v>
      </c>
      <c r="J3182" s="276">
        <v>2.9680841000000001E-4</v>
      </c>
      <c r="K3182" s="276">
        <v>5.4096133000000005E-4</v>
      </c>
      <c r="L3182" s="276">
        <v>8.1747635999999995E-5</v>
      </c>
      <c r="M3182" s="276">
        <v>4.1438532000000001E-5</v>
      </c>
      <c r="N3182" s="276">
        <v>1.7389048000000001E-4</v>
      </c>
      <c r="O3182" s="276">
        <v>4.7481973000000003E-5</v>
      </c>
      <c r="P3182" s="276">
        <v>5.5618146999999997E-5</v>
      </c>
      <c r="Q3182" s="276">
        <v>2.8209043000000001E-5</v>
      </c>
      <c r="R3182" s="276">
        <v>0</v>
      </c>
      <c r="S3182" s="276">
        <v>0</v>
      </c>
      <c r="T3182" s="276">
        <v>0</v>
      </c>
      <c r="U3182" s="276">
        <v>6.5610146999999999E-6</v>
      </c>
      <c r="V3182" s="287"/>
      <c r="W3182" s="28">
        <f t="shared" si="495"/>
        <v>2.1985808148148149E-3</v>
      </c>
      <c r="X3182" s="191">
        <v>0.82340221999999996</v>
      </c>
      <c r="Y3182" s="191">
        <v>3.041228E-2</v>
      </c>
      <c r="Z3182" s="191">
        <v>7.1315563000000002E-4</v>
      </c>
      <c r="AA3182" s="191">
        <v>1.0477036E-4</v>
      </c>
      <c r="AB3182" s="191">
        <v>0.79178267999999996</v>
      </c>
      <c r="AC3182" s="191">
        <v>4.7296807999999999E-5</v>
      </c>
      <c r="AD3182" s="191">
        <v>3.4204015E-4</v>
      </c>
      <c r="AE3182" s="76">
        <v>9.5092356E-9</v>
      </c>
      <c r="AF3182" s="76">
        <v>3.2547393E-10</v>
      </c>
      <c r="AG3182" s="20">
        <v>2.7613045000000002E-4</v>
      </c>
    </row>
    <row r="3183" spans="2:33" s="149" customFormat="1" x14ac:dyDescent="0.15">
      <c r="B3183" s="147" t="s">
        <v>7368</v>
      </c>
      <c r="C3183" s="146"/>
      <c r="D3183" s="118" t="s">
        <v>26</v>
      </c>
      <c r="E3183" s="201" t="s">
        <v>7369</v>
      </c>
      <c r="F3183" s="276">
        <f t="shared" si="491"/>
        <v>1.2727165557E-3</v>
      </c>
      <c r="G3183" s="276">
        <f t="shared" si="492"/>
        <v>2.6281098500000001E-4</v>
      </c>
      <c r="H3183" s="276">
        <f t="shared" si="493"/>
        <v>6.7832710299999997E-4</v>
      </c>
      <c r="I3183" s="276">
        <f t="shared" si="494"/>
        <v>3.4770057700000005E-5</v>
      </c>
      <c r="J3183" s="276">
        <v>2.9680841000000001E-4</v>
      </c>
      <c r="K3183" s="276">
        <v>5.4096131999999998E-4</v>
      </c>
      <c r="L3183" s="276">
        <v>8.1747635999999995E-5</v>
      </c>
      <c r="M3183" s="276">
        <v>4.1438532000000001E-5</v>
      </c>
      <c r="N3183" s="276">
        <v>1.7389048000000001E-4</v>
      </c>
      <c r="O3183" s="276">
        <v>4.7481973000000003E-5</v>
      </c>
      <c r="P3183" s="276">
        <v>5.5618146999999997E-5</v>
      </c>
      <c r="Q3183" s="276">
        <v>2.8209043000000001E-5</v>
      </c>
      <c r="R3183" s="276">
        <v>0</v>
      </c>
      <c r="S3183" s="276">
        <v>0</v>
      </c>
      <c r="T3183" s="276">
        <v>0</v>
      </c>
      <c r="U3183" s="276">
        <v>6.5610146999999999E-6</v>
      </c>
      <c r="V3183" s="287"/>
      <c r="W3183" s="28">
        <f t="shared" si="495"/>
        <v>2.1985808148148149E-3</v>
      </c>
      <c r="X3183" s="191">
        <v>0.82340215999999999</v>
      </c>
      <c r="Y3183" s="191">
        <v>3.041228E-2</v>
      </c>
      <c r="Z3183" s="191">
        <v>7.1315563000000002E-4</v>
      </c>
      <c r="AA3183" s="191">
        <v>1.0477036E-4</v>
      </c>
      <c r="AB3183" s="191">
        <v>0.79178261999999999</v>
      </c>
      <c r="AC3183" s="191">
        <v>4.7296804000000002E-5</v>
      </c>
      <c r="AD3183" s="191">
        <v>3.4204015E-4</v>
      </c>
      <c r="AE3183" s="76">
        <v>9.5092356E-9</v>
      </c>
      <c r="AF3183" s="76">
        <v>3.2547393E-10</v>
      </c>
      <c r="AG3183" s="20">
        <v>2.7613045000000002E-4</v>
      </c>
    </row>
    <row r="3184" spans="2:33" s="149" customFormat="1" x14ac:dyDescent="0.15">
      <c r="B3184" s="147" t="s">
        <v>7370</v>
      </c>
      <c r="C3184" s="146"/>
      <c r="D3184" s="118" t="s">
        <v>26</v>
      </c>
      <c r="E3184" s="201" t="s">
        <v>7371</v>
      </c>
      <c r="F3184" s="276">
        <f t="shared" si="491"/>
        <v>1.2714568989E-3</v>
      </c>
      <c r="G3184" s="276">
        <f t="shared" si="492"/>
        <v>2.5939861299999998E-4</v>
      </c>
      <c r="H3184" s="276">
        <f t="shared" si="493"/>
        <v>6.8643551599999999E-4</v>
      </c>
      <c r="I3184" s="276">
        <f t="shared" si="494"/>
        <v>3.2243109899999999E-5</v>
      </c>
      <c r="J3184" s="276">
        <v>2.9337965999999999E-4</v>
      </c>
      <c r="K3184" s="276">
        <v>5.4851411000000005E-4</v>
      </c>
      <c r="L3184" s="276">
        <v>8.2467662000000006E-5</v>
      </c>
      <c r="M3184" s="276">
        <v>3.5772280999999998E-5</v>
      </c>
      <c r="N3184" s="276">
        <v>1.7646426E-4</v>
      </c>
      <c r="O3184" s="276">
        <v>4.7162071999999997E-5</v>
      </c>
      <c r="P3184" s="276">
        <v>5.5453744000000001E-5</v>
      </c>
      <c r="Q3184" s="276">
        <v>2.8247445E-5</v>
      </c>
      <c r="R3184" s="276">
        <v>0</v>
      </c>
      <c r="S3184" s="276">
        <v>0</v>
      </c>
      <c r="T3184" s="276">
        <v>0</v>
      </c>
      <c r="U3184" s="276">
        <v>3.9956648999999999E-6</v>
      </c>
      <c r="V3184" s="287"/>
      <c r="W3184" s="28">
        <f t="shared" si="495"/>
        <v>2.1731826666666664E-3</v>
      </c>
      <c r="X3184" s="191">
        <v>0.80509987999999999</v>
      </c>
      <c r="Y3184" s="191">
        <v>3.0015502999999999E-2</v>
      </c>
      <c r="Z3184" s="191">
        <v>6.2736214E-4</v>
      </c>
      <c r="AA3184" s="191">
        <v>7.5618219999999995E-5</v>
      </c>
      <c r="AB3184" s="191">
        <v>0.77398496999999999</v>
      </c>
      <c r="AC3184" s="191">
        <v>4.1258513E-5</v>
      </c>
      <c r="AD3184" s="191">
        <v>3.5516964E-4</v>
      </c>
      <c r="AE3184" s="76">
        <v>9.5276425999999996E-9</v>
      </c>
      <c r="AF3184" s="76">
        <v>3.1320761999999999E-10</v>
      </c>
      <c r="AG3184" s="20">
        <v>2.7095546999999999E-4</v>
      </c>
    </row>
    <row r="3185" spans="2:33" s="149" customFormat="1" x14ac:dyDescent="0.15">
      <c r="B3185" s="147" t="s">
        <v>7372</v>
      </c>
      <c r="C3185" s="146"/>
      <c r="D3185" s="118" t="s">
        <v>26</v>
      </c>
      <c r="E3185" s="201" t="s">
        <v>7373</v>
      </c>
      <c r="F3185" s="276">
        <f t="shared" si="491"/>
        <v>1.2727165557E-3</v>
      </c>
      <c r="G3185" s="276">
        <f t="shared" si="492"/>
        <v>2.62810986E-4</v>
      </c>
      <c r="H3185" s="276">
        <f t="shared" si="493"/>
        <v>6.7832711300000004E-4</v>
      </c>
      <c r="I3185" s="276">
        <f t="shared" si="494"/>
        <v>3.4770056699999995E-5</v>
      </c>
      <c r="J3185" s="276">
        <v>2.968084E-4</v>
      </c>
      <c r="K3185" s="276">
        <v>5.4096133000000005E-4</v>
      </c>
      <c r="L3185" s="276">
        <v>8.1747635999999995E-5</v>
      </c>
      <c r="M3185" s="276">
        <v>4.1438532000000001E-5</v>
      </c>
      <c r="N3185" s="276">
        <v>1.7389048000000001E-4</v>
      </c>
      <c r="O3185" s="276">
        <v>4.7481973999999999E-5</v>
      </c>
      <c r="P3185" s="276">
        <v>5.5618146999999997E-5</v>
      </c>
      <c r="Q3185" s="276">
        <v>2.8209041999999999E-5</v>
      </c>
      <c r="R3185" s="276">
        <v>0</v>
      </c>
      <c r="S3185" s="276">
        <v>0</v>
      </c>
      <c r="T3185" s="276">
        <v>0</v>
      </c>
      <c r="U3185" s="276">
        <v>6.5610146999999999E-6</v>
      </c>
      <c r="V3185" s="287"/>
      <c r="W3185" s="28">
        <f t="shared" si="495"/>
        <v>2.1985807407407408E-3</v>
      </c>
      <c r="X3185" s="191">
        <v>0.82340215999999999</v>
      </c>
      <c r="Y3185" s="191">
        <v>3.041228E-2</v>
      </c>
      <c r="Z3185" s="191">
        <v>7.1315563000000002E-4</v>
      </c>
      <c r="AA3185" s="191">
        <v>1.0477036E-4</v>
      </c>
      <c r="AB3185" s="191">
        <v>0.79178261999999999</v>
      </c>
      <c r="AC3185" s="191">
        <v>4.7296804000000002E-5</v>
      </c>
      <c r="AD3185" s="191">
        <v>3.4204015E-4</v>
      </c>
      <c r="AE3185" s="76">
        <v>9.5092350999999998E-9</v>
      </c>
      <c r="AF3185" s="76">
        <v>3.2547393E-10</v>
      </c>
      <c r="AG3185" s="20">
        <v>2.7613045000000002E-4</v>
      </c>
    </row>
    <row r="3186" spans="2:33" s="149" customFormat="1" x14ac:dyDescent="0.15">
      <c r="B3186" s="147" t="s">
        <v>7374</v>
      </c>
      <c r="C3186" s="146"/>
      <c r="D3186" s="118" t="s">
        <v>26</v>
      </c>
      <c r="E3186" s="201" t="s">
        <v>7375</v>
      </c>
      <c r="F3186" s="276">
        <f t="shared" si="491"/>
        <v>0</v>
      </c>
      <c r="G3186" s="276">
        <f t="shared" si="492"/>
        <v>0</v>
      </c>
      <c r="H3186" s="276">
        <f t="shared" si="493"/>
        <v>0</v>
      </c>
      <c r="I3186" s="276">
        <f t="shared" si="494"/>
        <v>0</v>
      </c>
      <c r="J3186" s="276">
        <v>0</v>
      </c>
      <c r="K3186" s="276">
        <v>0</v>
      </c>
      <c r="L3186" s="276">
        <v>0</v>
      </c>
      <c r="M3186" s="276">
        <v>0</v>
      </c>
      <c r="N3186" s="276">
        <v>0</v>
      </c>
      <c r="O3186" s="276">
        <v>0</v>
      </c>
      <c r="P3186" s="276">
        <v>0</v>
      </c>
      <c r="Q3186" s="276">
        <v>0</v>
      </c>
      <c r="R3186" s="276">
        <v>0</v>
      </c>
      <c r="S3186" s="276">
        <v>0</v>
      </c>
      <c r="T3186" s="276">
        <v>0</v>
      </c>
      <c r="U3186" s="276">
        <v>0</v>
      </c>
      <c r="V3186" s="287"/>
      <c r="W3186" s="28">
        <f t="shared" si="495"/>
        <v>0</v>
      </c>
      <c r="X3186" s="191">
        <v>0</v>
      </c>
      <c r="Y3186" s="191">
        <v>0</v>
      </c>
      <c r="Z3186" s="191">
        <v>0</v>
      </c>
      <c r="AA3186" s="191">
        <v>0</v>
      </c>
      <c r="AB3186" s="191">
        <v>0</v>
      </c>
      <c r="AC3186" s="191">
        <v>0</v>
      </c>
      <c r="AD3186" s="191">
        <v>0</v>
      </c>
      <c r="AE3186" s="20">
        <v>0</v>
      </c>
      <c r="AF3186" s="20">
        <v>0</v>
      </c>
      <c r="AG3186" s="20">
        <v>0</v>
      </c>
    </row>
    <row r="3187" spans="2:33" s="149" customFormat="1" x14ac:dyDescent="0.15">
      <c r="B3187" s="147" t="s">
        <v>7376</v>
      </c>
      <c r="C3187" s="146"/>
      <c r="D3187" s="118" t="s">
        <v>26</v>
      </c>
      <c r="E3187" s="201" t="s">
        <v>7377</v>
      </c>
      <c r="F3187" s="276">
        <f t="shared" si="491"/>
        <v>0</v>
      </c>
      <c r="G3187" s="276">
        <f t="shared" si="492"/>
        <v>0</v>
      </c>
      <c r="H3187" s="276">
        <f t="shared" si="493"/>
        <v>0</v>
      </c>
      <c r="I3187" s="276">
        <f t="shared" si="494"/>
        <v>0</v>
      </c>
      <c r="J3187" s="276">
        <v>0</v>
      </c>
      <c r="K3187" s="276">
        <v>0</v>
      </c>
      <c r="L3187" s="276">
        <v>0</v>
      </c>
      <c r="M3187" s="276">
        <v>0</v>
      </c>
      <c r="N3187" s="276">
        <v>0</v>
      </c>
      <c r="O3187" s="276">
        <v>0</v>
      </c>
      <c r="P3187" s="276">
        <v>0</v>
      </c>
      <c r="Q3187" s="276">
        <v>0</v>
      </c>
      <c r="R3187" s="276">
        <v>0</v>
      </c>
      <c r="S3187" s="276">
        <v>0</v>
      </c>
      <c r="T3187" s="276">
        <v>0</v>
      </c>
      <c r="U3187" s="276">
        <v>0</v>
      </c>
      <c r="V3187" s="287"/>
      <c r="W3187" s="28">
        <f t="shared" si="495"/>
        <v>0</v>
      </c>
      <c r="X3187" s="191">
        <v>0</v>
      </c>
      <c r="Y3187" s="191">
        <v>0</v>
      </c>
      <c r="Z3187" s="191">
        <v>0</v>
      </c>
      <c r="AA3187" s="191">
        <v>0</v>
      </c>
      <c r="AB3187" s="191">
        <v>0</v>
      </c>
      <c r="AC3187" s="191">
        <v>0</v>
      </c>
      <c r="AD3187" s="191">
        <v>0</v>
      </c>
      <c r="AE3187" s="20">
        <v>0</v>
      </c>
      <c r="AF3187" s="20">
        <v>0</v>
      </c>
      <c r="AG3187" s="20">
        <v>0</v>
      </c>
    </row>
    <row r="3188" spans="2:33" s="149" customFormat="1" x14ac:dyDescent="0.15">
      <c r="B3188" s="147" t="s">
        <v>7378</v>
      </c>
      <c r="C3188" s="146"/>
      <c r="D3188" s="118" t="s">
        <v>26</v>
      </c>
      <c r="E3188" s="201" t="s">
        <v>7379</v>
      </c>
      <c r="F3188" s="276">
        <f t="shared" si="491"/>
        <v>9.585523722E-3</v>
      </c>
      <c r="G3188" s="276">
        <f t="shared" si="492"/>
        <v>4.26852577E-3</v>
      </c>
      <c r="H3188" s="276">
        <f t="shared" si="493"/>
        <v>2.8619914799999997E-3</v>
      </c>
      <c r="I3188" s="276">
        <f t="shared" si="494"/>
        <v>1.2340677200000001E-4</v>
      </c>
      <c r="J3188" s="276">
        <v>2.3315997E-3</v>
      </c>
      <c r="K3188" s="276">
        <v>2.4667398999999998E-3</v>
      </c>
      <c r="L3188" s="276">
        <v>2.7672128999999999E-4</v>
      </c>
      <c r="M3188" s="276">
        <v>1.9893493E-4</v>
      </c>
      <c r="N3188" s="276">
        <v>3.8152562E-3</v>
      </c>
      <c r="O3188" s="276">
        <v>2.5433463999999999E-4</v>
      </c>
      <c r="P3188" s="276">
        <v>1.1853029E-4</v>
      </c>
      <c r="Q3188" s="276">
        <v>7.9714932000000006E-5</v>
      </c>
      <c r="R3188" s="276">
        <v>0</v>
      </c>
      <c r="S3188" s="276">
        <v>0</v>
      </c>
      <c r="T3188" s="276">
        <v>0</v>
      </c>
      <c r="U3188" s="276">
        <v>4.3691839999999997E-5</v>
      </c>
      <c r="V3188" s="287"/>
      <c r="W3188" s="28">
        <f t="shared" si="495"/>
        <v>1.7271108888888886E-2</v>
      </c>
      <c r="X3188" s="191">
        <v>1.1276644</v>
      </c>
      <c r="Y3188" s="191">
        <v>0.26633073000000002</v>
      </c>
      <c r="Z3188" s="191">
        <v>2.2489413E-2</v>
      </c>
      <c r="AA3188" s="191">
        <v>1.6497313E-4</v>
      </c>
      <c r="AB3188" s="191">
        <v>0.82423972999999995</v>
      </c>
      <c r="AC3188" s="191">
        <v>1.9164004000000001E-3</v>
      </c>
      <c r="AD3188" s="191">
        <v>1.2523134E-2</v>
      </c>
      <c r="AE3188" s="76">
        <v>1.0491036E-7</v>
      </c>
      <c r="AF3188" s="76">
        <v>4.7096426000000005E-10</v>
      </c>
      <c r="AG3188" s="20">
        <v>1.705001E-3</v>
      </c>
    </row>
    <row r="3189" spans="2:33" s="149" customFormat="1" x14ac:dyDescent="0.15">
      <c r="B3189" s="147" t="s">
        <v>7380</v>
      </c>
      <c r="C3189" s="146"/>
      <c r="D3189" s="118" t="s">
        <v>26</v>
      </c>
      <c r="E3189" s="201" t="s">
        <v>7381</v>
      </c>
      <c r="F3189" s="276">
        <f t="shared" si="491"/>
        <v>7.4273216799999996E-3</v>
      </c>
      <c r="G3189" s="276">
        <f t="shared" si="492"/>
        <v>2.42007397E-3</v>
      </c>
      <c r="H3189" s="276">
        <f t="shared" si="493"/>
        <v>2.6894642199999999E-3</v>
      </c>
      <c r="I3189" s="276">
        <f t="shared" si="494"/>
        <v>1.2478389E-4</v>
      </c>
      <c r="J3189" s="276">
        <v>2.1929995999999999E-3</v>
      </c>
      <c r="K3189" s="276">
        <v>2.3183462999999999E-3</v>
      </c>
      <c r="L3189" s="276">
        <v>2.5981342999999998E-4</v>
      </c>
      <c r="M3189" s="276">
        <v>1.6916418999999999E-4</v>
      </c>
      <c r="N3189" s="276">
        <v>2.0029190000000001E-3</v>
      </c>
      <c r="O3189" s="276">
        <v>2.4799077999999999E-4</v>
      </c>
      <c r="P3189" s="276">
        <v>1.1130449E-4</v>
      </c>
      <c r="Q3189" s="276">
        <v>8.3488993000000001E-5</v>
      </c>
      <c r="R3189" s="276">
        <v>0</v>
      </c>
      <c r="S3189" s="276">
        <v>0</v>
      </c>
      <c r="T3189" s="276">
        <v>0</v>
      </c>
      <c r="U3189" s="276">
        <v>4.1294897000000002E-5</v>
      </c>
      <c r="V3189" s="287"/>
      <c r="W3189" s="28">
        <f t="shared" si="495"/>
        <v>1.6244441481481482E-2</v>
      </c>
      <c r="X3189" s="191">
        <v>1.0582821</v>
      </c>
      <c r="Y3189" s="191">
        <v>0.25059231999999998</v>
      </c>
      <c r="Z3189" s="191">
        <v>2.1147843999999999E-2</v>
      </c>
      <c r="AA3189" s="191">
        <v>1.547625E-4</v>
      </c>
      <c r="AB3189" s="191">
        <v>0.77275084999999999</v>
      </c>
      <c r="AC3189" s="191">
        <v>1.8014133000000001E-3</v>
      </c>
      <c r="AD3189" s="191">
        <v>1.1834923000000001E-2</v>
      </c>
      <c r="AE3189" s="76">
        <v>7.0322130999999998E-8</v>
      </c>
      <c r="AF3189" s="76">
        <v>4.4183628000000002E-10</v>
      </c>
      <c r="AG3189" s="20">
        <v>1.6041562000000001E-3</v>
      </c>
    </row>
    <row r="3190" spans="2:33" s="149" customFormat="1" x14ac:dyDescent="0.15">
      <c r="B3190" s="147" t="s">
        <v>7382</v>
      </c>
      <c r="C3190" s="146"/>
      <c r="D3190" s="118" t="s">
        <v>26</v>
      </c>
      <c r="E3190" s="201" t="s">
        <v>7383</v>
      </c>
      <c r="F3190" s="276">
        <f t="shared" si="491"/>
        <v>1.1424569544999999E-2</v>
      </c>
      <c r="G3190" s="276">
        <f t="shared" si="492"/>
        <v>6.4127614400000003E-3</v>
      </c>
      <c r="H3190" s="276">
        <f t="shared" si="493"/>
        <v>2.5623528099999997E-3</v>
      </c>
      <c r="I3190" s="276">
        <f t="shared" si="494"/>
        <v>1.1780699499999998E-4</v>
      </c>
      <c r="J3190" s="276">
        <v>2.3316483000000001E-3</v>
      </c>
      <c r="K3190" s="276">
        <v>2.2000841000000002E-3</v>
      </c>
      <c r="L3190" s="276">
        <v>2.4393131999999999E-4</v>
      </c>
      <c r="M3190" s="276">
        <v>2.7334282999999998E-4</v>
      </c>
      <c r="N3190" s="276">
        <v>5.9126177E-3</v>
      </c>
      <c r="O3190" s="276">
        <v>2.2680091000000001E-4</v>
      </c>
      <c r="P3190" s="276">
        <v>1.1833739E-4</v>
      </c>
      <c r="Q3190" s="276">
        <v>7.4040554999999994E-5</v>
      </c>
      <c r="R3190" s="276">
        <v>0</v>
      </c>
      <c r="S3190" s="276">
        <v>0</v>
      </c>
      <c r="T3190" s="276">
        <v>0</v>
      </c>
      <c r="U3190" s="276">
        <v>4.3766439999999998E-5</v>
      </c>
      <c r="V3190" s="287"/>
      <c r="W3190" s="28">
        <f t="shared" si="495"/>
        <v>1.7271468888888888E-2</v>
      </c>
      <c r="X3190" s="191">
        <v>1.1254743</v>
      </c>
      <c r="Y3190" s="191">
        <v>0.26435101999999999</v>
      </c>
      <c r="Z3190" s="191">
        <v>2.2395590999999999E-2</v>
      </c>
      <c r="AA3190" s="191">
        <v>1.6525049E-4</v>
      </c>
      <c r="AB3190" s="191">
        <v>0.82421219000000001</v>
      </c>
      <c r="AC3190" s="191">
        <v>1.9095150000000001E-3</v>
      </c>
      <c r="AD3190" s="191">
        <v>1.2440710000000001E-2</v>
      </c>
      <c r="AE3190" s="76">
        <v>1.4240934999999999E-7</v>
      </c>
      <c r="AF3190" s="76">
        <v>4.5892275999999999E-10</v>
      </c>
      <c r="AG3190" s="20">
        <v>1.6923228000000001E-3</v>
      </c>
    </row>
    <row r="3191" spans="2:33" s="149" customFormat="1" x14ac:dyDescent="0.15">
      <c r="B3191" s="147" t="s">
        <v>7384</v>
      </c>
      <c r="C3191" s="146"/>
      <c r="D3191" s="118" t="s">
        <v>26</v>
      </c>
      <c r="E3191" s="201" t="s">
        <v>7385</v>
      </c>
      <c r="F3191" s="276">
        <f t="shared" si="491"/>
        <v>7.7993177580000005E-3</v>
      </c>
      <c r="G3191" s="276">
        <f t="shared" si="492"/>
        <v>3.0418449899999997E-3</v>
      </c>
      <c r="H3191" s="276">
        <f t="shared" si="493"/>
        <v>2.4165288000000001E-3</v>
      </c>
      <c r="I3191" s="276">
        <f t="shared" si="494"/>
        <v>1.3606916800000001E-4</v>
      </c>
      <c r="J3191" s="276">
        <v>2.2048748000000002E-3</v>
      </c>
      <c r="K3191" s="276">
        <v>2.0755066000000002E-3</v>
      </c>
      <c r="L3191" s="276">
        <v>2.296206E-4</v>
      </c>
      <c r="M3191" s="276">
        <v>2.1289856000000001E-4</v>
      </c>
      <c r="N3191" s="276">
        <v>2.5976536999999999E-3</v>
      </c>
      <c r="O3191" s="276">
        <v>2.3129273E-4</v>
      </c>
      <c r="P3191" s="276">
        <v>1.114016E-4</v>
      </c>
      <c r="Q3191" s="276">
        <v>9.4301099000000001E-5</v>
      </c>
      <c r="R3191" s="276">
        <v>0</v>
      </c>
      <c r="S3191" s="276">
        <v>0</v>
      </c>
      <c r="T3191" s="276">
        <v>0</v>
      </c>
      <c r="U3191" s="276">
        <v>4.1768068999999999E-5</v>
      </c>
      <c r="V3191" s="287"/>
      <c r="W3191" s="28">
        <f t="shared" si="495"/>
        <v>1.6332405925925927E-2</v>
      </c>
      <c r="X3191" s="191">
        <v>1.0575987</v>
      </c>
      <c r="Y3191" s="191">
        <v>0.24980374</v>
      </c>
      <c r="Z3191" s="191">
        <v>2.1146674000000001E-2</v>
      </c>
      <c r="AA3191" s="191">
        <v>1.5517501999999999E-4</v>
      </c>
      <c r="AB3191" s="191">
        <v>0.77276725000000002</v>
      </c>
      <c r="AC3191" s="191">
        <v>1.8014417E-3</v>
      </c>
      <c r="AD3191" s="191">
        <v>1.1924433999999999E-2</v>
      </c>
      <c r="AE3191" s="76">
        <v>8.1113605000000004E-8</v>
      </c>
      <c r="AF3191" s="76">
        <v>4.3111832000000002E-10</v>
      </c>
      <c r="AG3191" s="20">
        <v>1.5990519999999999E-3</v>
      </c>
    </row>
    <row r="3192" spans="2:33" s="149" customFormat="1" x14ac:dyDescent="0.15">
      <c r="B3192" s="147" t="s">
        <v>7386</v>
      </c>
      <c r="C3192" s="146"/>
      <c r="D3192" s="118" t="s">
        <v>26</v>
      </c>
      <c r="E3192" s="201" t="s">
        <v>7387</v>
      </c>
      <c r="F3192" s="276">
        <f t="shared" si="491"/>
        <v>8.4545371780000017E-3</v>
      </c>
      <c r="G3192" s="276">
        <f t="shared" si="492"/>
        <v>3.2092825500000003E-3</v>
      </c>
      <c r="H3192" s="276">
        <f t="shared" si="493"/>
        <v>2.8377004500000002E-3</v>
      </c>
      <c r="I3192" s="276">
        <f t="shared" si="494"/>
        <v>1.1124937800000001E-4</v>
      </c>
      <c r="J3192" s="276">
        <v>2.2963048000000002E-3</v>
      </c>
      <c r="K3192" s="276">
        <v>2.4438219E-3</v>
      </c>
      <c r="L3192" s="276">
        <v>2.7576028999999998E-4</v>
      </c>
      <c r="M3192" s="276">
        <v>1.6072897000000001E-4</v>
      </c>
      <c r="N3192" s="276">
        <v>2.8254278E-3</v>
      </c>
      <c r="O3192" s="276">
        <v>2.2312577999999999E-4</v>
      </c>
      <c r="P3192" s="276">
        <v>1.1811826E-4</v>
      </c>
      <c r="Q3192" s="276">
        <v>6.8866440000000005E-5</v>
      </c>
      <c r="R3192" s="276">
        <v>0</v>
      </c>
      <c r="S3192" s="276">
        <v>0</v>
      </c>
      <c r="T3192" s="276">
        <v>0</v>
      </c>
      <c r="U3192" s="276">
        <v>4.2382938000000001E-5</v>
      </c>
      <c r="V3192" s="287"/>
      <c r="W3192" s="28">
        <f t="shared" si="495"/>
        <v>1.7009665185185187E-2</v>
      </c>
      <c r="X3192" s="191">
        <v>1.1245111999999999</v>
      </c>
      <c r="Y3192" s="191">
        <v>0.26355214999999999</v>
      </c>
      <c r="Z3192" s="191">
        <v>2.2317739E-2</v>
      </c>
      <c r="AA3192" s="191">
        <v>1.6461277999999999E-4</v>
      </c>
      <c r="AB3192" s="191">
        <v>0.82418638</v>
      </c>
      <c r="AC3192" s="191">
        <v>1.9034334999999999E-3</v>
      </c>
      <c r="AD3192" s="191">
        <v>1.2386835000000001E-2</v>
      </c>
      <c r="AE3192" s="76">
        <v>8.7205773999999994E-8</v>
      </c>
      <c r="AF3192" s="76">
        <v>4.6917972000000002E-10</v>
      </c>
      <c r="AG3192" s="20">
        <v>1.6873543E-3</v>
      </c>
    </row>
    <row r="3193" spans="2:33" s="149" customFormat="1" x14ac:dyDescent="0.15">
      <c r="B3193" s="147" t="s">
        <v>7388</v>
      </c>
      <c r="C3193" s="146"/>
      <c r="D3193" s="118" t="s">
        <v>26</v>
      </c>
      <c r="E3193" s="201" t="s">
        <v>7389</v>
      </c>
      <c r="F3193" s="276">
        <f t="shared" si="491"/>
        <v>6.2009196370000005E-3</v>
      </c>
      <c r="G3193" s="276">
        <f t="shared" si="492"/>
        <v>2.1306283600000002E-3</v>
      </c>
      <c r="H3193" s="276">
        <f t="shared" si="493"/>
        <v>1.77447891E-3</v>
      </c>
      <c r="I3193" s="276">
        <f t="shared" si="494"/>
        <v>1.3012546700000001E-4</v>
      </c>
      <c r="J3193" s="276">
        <v>2.1656868999999999E-3</v>
      </c>
      <c r="K3193" s="276">
        <v>1.502513E-3</v>
      </c>
      <c r="L3193" s="276">
        <v>1.6104649E-4</v>
      </c>
      <c r="M3193" s="276">
        <v>1.1583782E-4</v>
      </c>
      <c r="N3193" s="276">
        <v>1.8022438000000001E-3</v>
      </c>
      <c r="O3193" s="276">
        <v>2.1254674000000001E-4</v>
      </c>
      <c r="P3193" s="276">
        <v>1.1091942E-4</v>
      </c>
      <c r="Q3193" s="276">
        <v>9.0032360000000006E-5</v>
      </c>
      <c r="R3193" s="276">
        <v>0</v>
      </c>
      <c r="S3193" s="276">
        <v>0</v>
      </c>
      <c r="T3193" s="276">
        <v>0</v>
      </c>
      <c r="U3193" s="276">
        <v>4.0093107000000003E-5</v>
      </c>
      <c r="V3193" s="287"/>
      <c r="W3193" s="28">
        <f t="shared" si="495"/>
        <v>1.6042125185185184E-2</v>
      </c>
      <c r="X3193" s="191">
        <v>1.0562902999999999</v>
      </c>
      <c r="Y3193" s="191">
        <v>0.24904071999999999</v>
      </c>
      <c r="Z3193" s="191">
        <v>2.0968959999999998E-2</v>
      </c>
      <c r="AA3193" s="191">
        <v>1.5440089999999999E-4</v>
      </c>
      <c r="AB3193" s="191">
        <v>0.77269697000000004</v>
      </c>
      <c r="AC3193" s="191">
        <v>1.7878824000000001E-3</v>
      </c>
      <c r="AD3193" s="191">
        <v>1.1641352000000001E-2</v>
      </c>
      <c r="AE3193" s="76">
        <v>6.6129713000000002E-8</v>
      </c>
      <c r="AF3193" s="76">
        <v>4.0330135000000001E-10</v>
      </c>
      <c r="AG3193" s="20">
        <v>1.5972919999999999E-3</v>
      </c>
    </row>
    <row r="3194" spans="2:33" s="149" customFormat="1" x14ac:dyDescent="0.15">
      <c r="B3194" s="147" t="s">
        <v>7390</v>
      </c>
      <c r="C3194" s="146"/>
      <c r="D3194" s="118" t="s">
        <v>26</v>
      </c>
      <c r="E3194" s="201" t="s">
        <v>7391</v>
      </c>
      <c r="F3194" s="276">
        <f t="shared" si="491"/>
        <v>1.8604278025E-3</v>
      </c>
      <c r="G3194" s="276">
        <f t="shared" si="492"/>
        <v>7.8890504200000006E-4</v>
      </c>
      <c r="H3194" s="276">
        <f t="shared" si="493"/>
        <v>7.6272057099999993E-4</v>
      </c>
      <c r="I3194" s="276">
        <f t="shared" si="494"/>
        <v>2.0376299500000002E-5</v>
      </c>
      <c r="J3194" s="276">
        <v>2.8842589E-4</v>
      </c>
      <c r="K3194" s="276">
        <v>6.1346809999999997E-4</v>
      </c>
      <c r="L3194" s="276">
        <v>9.3871284E-5</v>
      </c>
      <c r="M3194" s="276">
        <v>5.6723286999999997E-5</v>
      </c>
      <c r="N3194" s="276">
        <v>6.8521575000000002E-4</v>
      </c>
      <c r="O3194" s="276">
        <v>4.6966004999999998E-5</v>
      </c>
      <c r="P3194" s="276">
        <v>5.5381187000000002E-5</v>
      </c>
      <c r="Q3194" s="276">
        <v>1.6513972000000002E-5</v>
      </c>
      <c r="R3194" s="276">
        <v>0</v>
      </c>
      <c r="S3194" s="276">
        <v>0</v>
      </c>
      <c r="T3194" s="276">
        <v>0</v>
      </c>
      <c r="U3194" s="276">
        <v>3.8623274999999997E-6</v>
      </c>
      <c r="V3194" s="287"/>
      <c r="W3194" s="28">
        <f t="shared" si="495"/>
        <v>2.1364880740740739E-3</v>
      </c>
      <c r="X3194" s="191">
        <v>0.80423314000000001</v>
      </c>
      <c r="Y3194" s="191">
        <v>2.9181932000000001E-2</v>
      </c>
      <c r="Z3194" s="191">
        <v>6.1177026999999998E-4</v>
      </c>
      <c r="AA3194" s="191">
        <v>7.5591044000000002E-5</v>
      </c>
      <c r="AB3194" s="191">
        <v>0.77397645000000004</v>
      </c>
      <c r="AC3194" s="191">
        <v>4.0107054000000002E-5</v>
      </c>
      <c r="AD3194" s="191">
        <v>3.4729550999999998E-4</v>
      </c>
      <c r="AE3194" s="76">
        <v>1.8909874000000001E-8</v>
      </c>
      <c r="AF3194" s="76">
        <v>3.1896113000000002E-10</v>
      </c>
      <c r="AG3194" s="20">
        <v>2.6422513000000001E-4</v>
      </c>
    </row>
    <row r="3195" spans="2:33" s="149" customFormat="1" x14ac:dyDescent="0.15">
      <c r="B3195" s="147" t="s">
        <v>7392</v>
      </c>
      <c r="C3195" s="146"/>
      <c r="D3195" s="118" t="s">
        <v>26</v>
      </c>
      <c r="E3195" s="201" t="s">
        <v>7393</v>
      </c>
      <c r="F3195" s="276">
        <f t="shared" si="491"/>
        <v>1.2727166016999998E-3</v>
      </c>
      <c r="G3195" s="276">
        <f t="shared" si="492"/>
        <v>2.6281096599999997E-4</v>
      </c>
      <c r="H3195" s="276">
        <f t="shared" si="493"/>
        <v>6.7832715799999996E-4</v>
      </c>
      <c r="I3195" s="276">
        <f t="shared" si="494"/>
        <v>3.4770057700000005E-5</v>
      </c>
      <c r="J3195" s="276">
        <v>2.9680842000000002E-4</v>
      </c>
      <c r="K3195" s="276">
        <v>5.4096137E-4</v>
      </c>
      <c r="L3195" s="276">
        <v>8.1747641000000002E-5</v>
      </c>
      <c r="M3195" s="276">
        <v>4.1438532000000001E-5</v>
      </c>
      <c r="N3195" s="276">
        <v>1.7389046000000001E-4</v>
      </c>
      <c r="O3195" s="276">
        <v>4.7481973999999999E-5</v>
      </c>
      <c r="P3195" s="276">
        <v>5.5618146999999997E-5</v>
      </c>
      <c r="Q3195" s="276">
        <v>2.8209043000000001E-5</v>
      </c>
      <c r="R3195" s="276">
        <v>0</v>
      </c>
      <c r="S3195" s="276">
        <v>0</v>
      </c>
      <c r="T3195" s="276">
        <v>0</v>
      </c>
      <c r="U3195" s="276">
        <v>6.5610146999999999E-6</v>
      </c>
      <c r="V3195" s="287"/>
      <c r="W3195" s="28">
        <f t="shared" si="495"/>
        <v>2.198580888888889E-3</v>
      </c>
      <c r="X3195" s="191">
        <v>0.82340215999999999</v>
      </c>
      <c r="Y3195" s="191">
        <v>3.041228E-2</v>
      </c>
      <c r="Z3195" s="191">
        <v>7.1315563000000002E-4</v>
      </c>
      <c r="AA3195" s="191">
        <v>1.0477036E-4</v>
      </c>
      <c r="AB3195" s="191">
        <v>0.79178261999999999</v>
      </c>
      <c r="AC3195" s="191">
        <v>4.7296807999999999E-5</v>
      </c>
      <c r="AD3195" s="191">
        <v>3.4204015E-4</v>
      </c>
      <c r="AE3195" s="76">
        <v>9.5092353999999999E-9</v>
      </c>
      <c r="AF3195" s="76">
        <v>3.2547393E-10</v>
      </c>
      <c r="AG3195" s="20">
        <v>2.7613045000000002E-4</v>
      </c>
    </row>
    <row r="3196" spans="2:33" s="149" customFormat="1" x14ac:dyDescent="0.15">
      <c r="B3196" s="147" t="s">
        <v>7394</v>
      </c>
      <c r="C3196" s="146"/>
      <c r="D3196" s="118" t="s">
        <v>26</v>
      </c>
      <c r="E3196" s="201" t="s">
        <v>7395</v>
      </c>
      <c r="F3196" s="276">
        <f t="shared" si="491"/>
        <v>1.2714568469E-3</v>
      </c>
      <c r="G3196" s="276">
        <f t="shared" si="492"/>
        <v>2.5939861500000002E-4</v>
      </c>
      <c r="H3196" s="276">
        <f t="shared" si="493"/>
        <v>6.8643547199999995E-4</v>
      </c>
      <c r="I3196" s="276">
        <f t="shared" si="494"/>
        <v>3.2243109899999999E-5</v>
      </c>
      <c r="J3196" s="276">
        <v>2.9337964999999998E-4</v>
      </c>
      <c r="K3196" s="276">
        <v>5.4851406999999999E-4</v>
      </c>
      <c r="L3196" s="276">
        <v>8.2467657999999995E-5</v>
      </c>
      <c r="M3196" s="276">
        <v>3.5772283000000003E-5</v>
      </c>
      <c r="N3196" s="276">
        <v>1.7646426E-4</v>
      </c>
      <c r="O3196" s="276">
        <v>4.7162071999999997E-5</v>
      </c>
      <c r="P3196" s="276">
        <v>5.5453744000000001E-5</v>
      </c>
      <c r="Q3196" s="276">
        <v>2.8247445E-5</v>
      </c>
      <c r="R3196" s="276">
        <v>0</v>
      </c>
      <c r="S3196" s="276">
        <v>0</v>
      </c>
      <c r="T3196" s="276">
        <v>0</v>
      </c>
      <c r="U3196" s="276">
        <v>3.9956648999999999E-6</v>
      </c>
      <c r="V3196" s="287"/>
      <c r="W3196" s="28">
        <f t="shared" si="495"/>
        <v>2.1731825925925922E-3</v>
      </c>
      <c r="X3196" s="191">
        <v>0.80509987999999999</v>
      </c>
      <c r="Y3196" s="191">
        <v>3.0015502999999999E-2</v>
      </c>
      <c r="Z3196" s="191">
        <v>6.2736214E-4</v>
      </c>
      <c r="AA3196" s="191">
        <v>7.5618219999999995E-5</v>
      </c>
      <c r="AB3196" s="191">
        <v>0.77398496999999999</v>
      </c>
      <c r="AC3196" s="191">
        <v>4.1258513E-5</v>
      </c>
      <c r="AD3196" s="191">
        <v>3.5516964E-4</v>
      </c>
      <c r="AE3196" s="76">
        <v>9.5276422999999995E-9</v>
      </c>
      <c r="AF3196" s="76">
        <v>3.1320761999999999E-10</v>
      </c>
      <c r="AG3196" s="20">
        <v>2.7095546999999999E-4</v>
      </c>
    </row>
    <row r="3197" spans="2:33" s="149" customFormat="1" x14ac:dyDescent="0.15">
      <c r="B3197" s="147" t="s">
        <v>7396</v>
      </c>
      <c r="C3197" s="146"/>
      <c r="D3197" s="118" t="s">
        <v>26</v>
      </c>
      <c r="E3197" s="201" t="s">
        <v>7397</v>
      </c>
      <c r="F3197" s="276">
        <f t="shared" si="491"/>
        <v>1.2727166447000001E-3</v>
      </c>
      <c r="G3197" s="276">
        <f t="shared" si="492"/>
        <v>2.62810988E-4</v>
      </c>
      <c r="H3197" s="276">
        <f t="shared" si="493"/>
        <v>6.7832717999999998E-4</v>
      </c>
      <c r="I3197" s="276">
        <f t="shared" si="494"/>
        <v>3.4770056699999995E-5</v>
      </c>
      <c r="J3197" s="276">
        <v>2.9680842000000002E-4</v>
      </c>
      <c r="K3197" s="276">
        <v>5.4096139000000003E-4</v>
      </c>
      <c r="L3197" s="276">
        <v>8.1747642999999994E-5</v>
      </c>
      <c r="M3197" s="276">
        <v>4.1438533999999999E-5</v>
      </c>
      <c r="N3197" s="276">
        <v>1.7389048000000001E-4</v>
      </c>
      <c r="O3197" s="276">
        <v>4.7481973999999999E-5</v>
      </c>
      <c r="P3197" s="276">
        <v>5.5618146999999997E-5</v>
      </c>
      <c r="Q3197" s="276">
        <v>2.8209041999999999E-5</v>
      </c>
      <c r="R3197" s="276">
        <v>0</v>
      </c>
      <c r="S3197" s="276">
        <v>0</v>
      </c>
      <c r="T3197" s="276">
        <v>0</v>
      </c>
      <c r="U3197" s="276">
        <v>6.5610146999999999E-6</v>
      </c>
      <c r="V3197" s="287"/>
      <c r="W3197" s="28">
        <f t="shared" si="495"/>
        <v>2.198580888888889E-3</v>
      </c>
      <c r="X3197" s="191">
        <v>0.82340215999999999</v>
      </c>
      <c r="Y3197" s="191">
        <v>3.041228E-2</v>
      </c>
      <c r="Z3197" s="191">
        <v>7.1315563000000002E-4</v>
      </c>
      <c r="AA3197" s="191">
        <v>1.0477036E-4</v>
      </c>
      <c r="AB3197" s="191">
        <v>0.79178261999999999</v>
      </c>
      <c r="AC3197" s="191">
        <v>4.7296804000000002E-5</v>
      </c>
      <c r="AD3197" s="191">
        <v>3.4204015E-4</v>
      </c>
      <c r="AE3197" s="76">
        <v>9.5092358E-9</v>
      </c>
      <c r="AF3197" s="76">
        <v>3.2547393E-10</v>
      </c>
      <c r="AG3197" s="20">
        <v>2.7613045000000002E-4</v>
      </c>
    </row>
    <row r="3198" spans="2:33" s="149" customFormat="1" x14ac:dyDescent="0.15">
      <c r="B3198" s="147" t="s">
        <v>7398</v>
      </c>
      <c r="C3198" s="146"/>
      <c r="D3198" s="118" t="s">
        <v>26</v>
      </c>
      <c r="E3198" s="201" t="s">
        <v>7399</v>
      </c>
      <c r="F3198" s="276">
        <f t="shared" si="491"/>
        <v>1.2727166346999999E-3</v>
      </c>
      <c r="G3198" s="276">
        <f t="shared" si="492"/>
        <v>2.62810988E-4</v>
      </c>
      <c r="H3198" s="276">
        <f t="shared" si="493"/>
        <v>6.7832717999999998E-4</v>
      </c>
      <c r="I3198" s="276">
        <f t="shared" si="494"/>
        <v>3.4770056699999995E-5</v>
      </c>
      <c r="J3198" s="276">
        <v>2.9680841000000001E-4</v>
      </c>
      <c r="K3198" s="276">
        <v>5.4096139000000003E-4</v>
      </c>
      <c r="L3198" s="276">
        <v>8.1747642999999994E-5</v>
      </c>
      <c r="M3198" s="276">
        <v>4.1438533999999999E-5</v>
      </c>
      <c r="N3198" s="276">
        <v>1.7389048000000001E-4</v>
      </c>
      <c r="O3198" s="276">
        <v>4.7481973999999999E-5</v>
      </c>
      <c r="P3198" s="276">
        <v>5.5618146999999997E-5</v>
      </c>
      <c r="Q3198" s="276">
        <v>2.8209041999999999E-5</v>
      </c>
      <c r="R3198" s="276">
        <v>0</v>
      </c>
      <c r="S3198" s="276">
        <v>0</v>
      </c>
      <c r="T3198" s="276">
        <v>0</v>
      </c>
      <c r="U3198" s="276">
        <v>6.5610146999999999E-6</v>
      </c>
      <c r="V3198" s="287"/>
      <c r="W3198" s="28">
        <f t="shared" si="495"/>
        <v>2.1985808148148149E-3</v>
      </c>
      <c r="X3198" s="191">
        <v>0.82340215999999999</v>
      </c>
      <c r="Y3198" s="191">
        <v>3.041228E-2</v>
      </c>
      <c r="Z3198" s="191">
        <v>7.1315563000000002E-4</v>
      </c>
      <c r="AA3198" s="191">
        <v>1.0477036E-4</v>
      </c>
      <c r="AB3198" s="191">
        <v>0.79178261999999999</v>
      </c>
      <c r="AC3198" s="191">
        <v>4.7296804000000002E-5</v>
      </c>
      <c r="AD3198" s="191">
        <v>3.4204015E-4</v>
      </c>
      <c r="AE3198" s="76">
        <v>9.5092352999999999E-9</v>
      </c>
      <c r="AF3198" s="76">
        <v>3.2547393E-10</v>
      </c>
      <c r="AG3198" s="20">
        <v>2.7613045000000002E-4</v>
      </c>
    </row>
    <row r="3199" spans="2:33" s="149" customFormat="1" x14ac:dyDescent="0.15">
      <c r="B3199" s="147" t="s">
        <v>7400</v>
      </c>
      <c r="C3199" s="146"/>
      <c r="D3199" s="118" t="s">
        <v>26</v>
      </c>
      <c r="E3199" s="201" t="s">
        <v>7401</v>
      </c>
      <c r="F3199" s="276">
        <f t="shared" si="491"/>
        <v>1.2714568678999999E-3</v>
      </c>
      <c r="G3199" s="276">
        <f t="shared" si="492"/>
        <v>2.5939861400000003E-4</v>
      </c>
      <c r="H3199" s="276">
        <f t="shared" si="493"/>
        <v>6.8643549399999997E-4</v>
      </c>
      <c r="I3199" s="276">
        <f t="shared" si="494"/>
        <v>3.2243109899999999E-5</v>
      </c>
      <c r="J3199" s="276">
        <v>2.9337964999999998E-4</v>
      </c>
      <c r="K3199" s="276">
        <v>5.4851409000000002E-4</v>
      </c>
      <c r="L3199" s="276">
        <v>8.246766E-5</v>
      </c>
      <c r="M3199" s="276">
        <v>3.5772282E-5</v>
      </c>
      <c r="N3199" s="276">
        <v>1.7646426E-4</v>
      </c>
      <c r="O3199" s="276">
        <v>4.7162071999999997E-5</v>
      </c>
      <c r="P3199" s="276">
        <v>5.5453744000000001E-5</v>
      </c>
      <c r="Q3199" s="276">
        <v>2.8247445E-5</v>
      </c>
      <c r="R3199" s="276">
        <v>0</v>
      </c>
      <c r="S3199" s="276">
        <v>0</v>
      </c>
      <c r="T3199" s="276">
        <v>0</v>
      </c>
      <c r="U3199" s="276">
        <v>3.9956648999999999E-6</v>
      </c>
      <c r="V3199" s="287"/>
      <c r="W3199" s="28">
        <f t="shared" si="495"/>
        <v>2.1731825925925922E-3</v>
      </c>
      <c r="X3199" s="191">
        <v>0.80509987999999999</v>
      </c>
      <c r="Y3199" s="191">
        <v>3.0015502999999999E-2</v>
      </c>
      <c r="Z3199" s="191">
        <v>6.2736214E-4</v>
      </c>
      <c r="AA3199" s="191">
        <v>7.5618219999999995E-5</v>
      </c>
      <c r="AB3199" s="191">
        <v>0.77398496999999999</v>
      </c>
      <c r="AC3199" s="191">
        <v>4.1258513E-5</v>
      </c>
      <c r="AD3199" s="191">
        <v>3.5516964E-4</v>
      </c>
      <c r="AE3199" s="76">
        <v>9.5276422999999995E-9</v>
      </c>
      <c r="AF3199" s="76">
        <v>3.1320761999999999E-10</v>
      </c>
      <c r="AG3199" s="20">
        <v>2.7095546999999999E-4</v>
      </c>
    </row>
    <row r="3200" spans="2:33" s="149" customFormat="1" x14ac:dyDescent="0.15">
      <c r="B3200" s="147" t="s">
        <v>7402</v>
      </c>
      <c r="C3200" s="146"/>
      <c r="D3200" s="118" t="s">
        <v>26</v>
      </c>
      <c r="E3200" s="201" t="s">
        <v>7403</v>
      </c>
      <c r="F3200" s="276">
        <f t="shared" si="491"/>
        <v>1.8604279044999999E-3</v>
      </c>
      <c r="G3200" s="276">
        <f t="shared" si="492"/>
        <v>7.8890510100000004E-4</v>
      </c>
      <c r="H3200" s="276">
        <f t="shared" si="493"/>
        <v>7.6272060399999991E-4</v>
      </c>
      <c r="I3200" s="276">
        <f t="shared" si="494"/>
        <v>2.0376299500000002E-5</v>
      </c>
      <c r="J3200" s="276">
        <v>2.8842590000000001E-4</v>
      </c>
      <c r="K3200" s="276">
        <v>6.1346812999999996E-4</v>
      </c>
      <c r="L3200" s="276">
        <v>9.3871287000000001E-5</v>
      </c>
      <c r="M3200" s="276">
        <v>5.6723286000000001E-5</v>
      </c>
      <c r="N3200" s="276">
        <v>6.8521580999999999E-4</v>
      </c>
      <c r="O3200" s="276">
        <v>4.6966004999999998E-5</v>
      </c>
      <c r="P3200" s="276">
        <v>5.5381187000000002E-5</v>
      </c>
      <c r="Q3200" s="276">
        <v>1.6513972000000002E-5</v>
      </c>
      <c r="R3200" s="276">
        <v>0</v>
      </c>
      <c r="S3200" s="276">
        <v>0</v>
      </c>
      <c r="T3200" s="276">
        <v>0</v>
      </c>
      <c r="U3200" s="276">
        <v>3.8623274999999997E-6</v>
      </c>
      <c r="V3200" s="287"/>
      <c r="W3200" s="28">
        <f t="shared" si="495"/>
        <v>2.136488148148148E-3</v>
      </c>
      <c r="X3200" s="191">
        <v>0.80423308000000004</v>
      </c>
      <c r="Y3200" s="191">
        <v>2.9181932000000001E-2</v>
      </c>
      <c r="Z3200" s="191">
        <v>6.1177026999999998E-4</v>
      </c>
      <c r="AA3200" s="191">
        <v>7.5591044000000002E-5</v>
      </c>
      <c r="AB3200" s="191">
        <v>0.77397638999999996</v>
      </c>
      <c r="AC3200" s="191">
        <v>4.0107054000000002E-5</v>
      </c>
      <c r="AD3200" s="191">
        <v>3.4729550999999998E-4</v>
      </c>
      <c r="AE3200" s="76">
        <v>1.8909874999999998E-8</v>
      </c>
      <c r="AF3200" s="76">
        <v>3.1896113000000002E-10</v>
      </c>
      <c r="AG3200" s="20">
        <v>2.6422513000000001E-4</v>
      </c>
    </row>
    <row r="3201" spans="1:129" s="149" customFormat="1" x14ac:dyDescent="0.15">
      <c r="B3201" s="147" t="s">
        <v>7404</v>
      </c>
      <c r="C3201" s="146"/>
      <c r="D3201" s="118" t="s">
        <v>26</v>
      </c>
      <c r="E3201" s="201" t="s">
        <v>7405</v>
      </c>
      <c r="F3201" s="276">
        <f t="shared" si="491"/>
        <v>1.8604279054999999E-3</v>
      </c>
      <c r="G3201" s="276">
        <f t="shared" si="492"/>
        <v>7.8890510200000004E-4</v>
      </c>
      <c r="H3201" s="276">
        <f t="shared" si="493"/>
        <v>7.6272060399999991E-4</v>
      </c>
      <c r="I3201" s="276">
        <f t="shared" si="494"/>
        <v>2.0376299500000002E-5</v>
      </c>
      <c r="J3201" s="276">
        <v>2.8842590000000001E-4</v>
      </c>
      <c r="K3201" s="276">
        <v>6.1346812999999996E-4</v>
      </c>
      <c r="L3201" s="276">
        <v>9.3871287000000001E-5</v>
      </c>
      <c r="M3201" s="276">
        <v>5.6723286999999997E-5</v>
      </c>
      <c r="N3201" s="276">
        <v>6.8521580999999999E-4</v>
      </c>
      <c r="O3201" s="276">
        <v>4.6966004999999998E-5</v>
      </c>
      <c r="P3201" s="276">
        <v>5.5381187000000002E-5</v>
      </c>
      <c r="Q3201" s="276">
        <v>1.6513972000000002E-5</v>
      </c>
      <c r="R3201" s="276">
        <v>0</v>
      </c>
      <c r="S3201" s="276">
        <v>0</v>
      </c>
      <c r="T3201" s="276">
        <v>0</v>
      </c>
      <c r="U3201" s="276">
        <v>3.8623274999999997E-6</v>
      </c>
      <c r="V3201" s="287"/>
      <c r="W3201" s="28">
        <f t="shared" si="495"/>
        <v>2.136488148148148E-3</v>
      </c>
      <c r="X3201" s="191">
        <v>0.80423314000000001</v>
      </c>
      <c r="Y3201" s="191">
        <v>2.9181932000000001E-2</v>
      </c>
      <c r="Z3201" s="191">
        <v>6.1177026999999998E-4</v>
      </c>
      <c r="AA3201" s="191">
        <v>7.5591044000000002E-5</v>
      </c>
      <c r="AB3201" s="191">
        <v>0.77397645000000004</v>
      </c>
      <c r="AC3201" s="191">
        <v>4.0107054000000002E-5</v>
      </c>
      <c r="AD3201" s="191">
        <v>3.4729550999999998E-4</v>
      </c>
      <c r="AE3201" s="76">
        <v>1.8909874999999998E-8</v>
      </c>
      <c r="AF3201" s="76">
        <v>3.1896113000000002E-10</v>
      </c>
      <c r="AG3201" s="20">
        <v>2.6422513000000001E-4</v>
      </c>
    </row>
    <row r="3202" spans="1:129" s="149" customFormat="1" x14ac:dyDescent="0.15">
      <c r="B3202" s="147" t="s">
        <v>7406</v>
      </c>
      <c r="C3202" s="146"/>
      <c r="D3202" s="118" t="s">
        <v>26</v>
      </c>
      <c r="E3202" s="201" t="s">
        <v>7407</v>
      </c>
      <c r="F3202" s="276">
        <f t="shared" si="491"/>
        <v>1.2714568698999999E-3</v>
      </c>
      <c r="G3202" s="276">
        <f t="shared" si="492"/>
        <v>2.5939861600000002E-4</v>
      </c>
      <c r="H3202" s="276">
        <f t="shared" si="493"/>
        <v>6.8643549399999997E-4</v>
      </c>
      <c r="I3202" s="276">
        <f t="shared" si="494"/>
        <v>3.2243109899999999E-5</v>
      </c>
      <c r="J3202" s="276">
        <v>2.9337964999999998E-4</v>
      </c>
      <c r="K3202" s="276">
        <v>5.4851409000000002E-4</v>
      </c>
      <c r="L3202" s="276">
        <v>8.246766E-5</v>
      </c>
      <c r="M3202" s="276">
        <v>3.5772283000000003E-5</v>
      </c>
      <c r="N3202" s="276">
        <v>1.7646426E-4</v>
      </c>
      <c r="O3202" s="276">
        <v>4.7162073E-5</v>
      </c>
      <c r="P3202" s="276">
        <v>5.5453744000000001E-5</v>
      </c>
      <c r="Q3202" s="276">
        <v>2.8247445E-5</v>
      </c>
      <c r="R3202" s="276">
        <v>0</v>
      </c>
      <c r="S3202" s="276">
        <v>0</v>
      </c>
      <c r="T3202" s="276">
        <v>0</v>
      </c>
      <c r="U3202" s="276">
        <v>3.9956648999999999E-6</v>
      </c>
      <c r="V3202" s="287"/>
      <c r="W3202" s="28">
        <f t="shared" si="495"/>
        <v>2.1731825925925922E-3</v>
      </c>
      <c r="X3202" s="191">
        <v>0.80509987999999999</v>
      </c>
      <c r="Y3202" s="191">
        <v>3.0015502999999999E-2</v>
      </c>
      <c r="Z3202" s="191">
        <v>6.2736214E-4</v>
      </c>
      <c r="AA3202" s="191">
        <v>7.5618219999999995E-5</v>
      </c>
      <c r="AB3202" s="191">
        <v>0.77398496999999999</v>
      </c>
      <c r="AC3202" s="191">
        <v>4.1258513E-5</v>
      </c>
      <c r="AD3202" s="191">
        <v>3.5516964E-4</v>
      </c>
      <c r="AE3202" s="76">
        <v>9.5276422999999995E-9</v>
      </c>
      <c r="AF3202" s="76">
        <v>3.1320761999999999E-10</v>
      </c>
      <c r="AG3202" s="20">
        <v>2.7095546999999999E-4</v>
      </c>
    </row>
    <row r="3203" spans="1:129" s="149" customFormat="1" x14ac:dyDescent="0.15">
      <c r="B3203" s="147" t="s">
        <v>7408</v>
      </c>
      <c r="C3203" s="146"/>
      <c r="D3203" s="118" t="s">
        <v>26</v>
      </c>
      <c r="E3203" s="201" t="s">
        <v>7409</v>
      </c>
      <c r="F3203" s="276">
        <f t="shared" si="491"/>
        <v>1.8604279054999999E-3</v>
      </c>
      <c r="G3203" s="276">
        <f t="shared" si="492"/>
        <v>7.8890510100000004E-4</v>
      </c>
      <c r="H3203" s="276">
        <f t="shared" si="493"/>
        <v>7.627206049999999E-4</v>
      </c>
      <c r="I3203" s="276">
        <f t="shared" si="494"/>
        <v>2.0376299500000002E-5</v>
      </c>
      <c r="J3203" s="276">
        <v>2.8842590000000001E-4</v>
      </c>
      <c r="K3203" s="276">
        <v>6.1346812999999996E-4</v>
      </c>
      <c r="L3203" s="276">
        <v>9.3871287999999997E-5</v>
      </c>
      <c r="M3203" s="276">
        <v>5.6723286000000001E-5</v>
      </c>
      <c r="N3203" s="276">
        <v>6.8521580999999999E-4</v>
      </c>
      <c r="O3203" s="276">
        <v>4.6966004999999998E-5</v>
      </c>
      <c r="P3203" s="276">
        <v>5.5381187000000002E-5</v>
      </c>
      <c r="Q3203" s="276">
        <v>1.6513972000000002E-5</v>
      </c>
      <c r="R3203" s="276">
        <v>0</v>
      </c>
      <c r="S3203" s="276">
        <v>0</v>
      </c>
      <c r="T3203" s="276">
        <v>0</v>
      </c>
      <c r="U3203" s="276">
        <v>3.8623274999999997E-6</v>
      </c>
      <c r="V3203" s="287"/>
      <c r="W3203" s="28">
        <f t="shared" si="495"/>
        <v>2.136488148148148E-3</v>
      </c>
      <c r="X3203" s="191">
        <v>0.80423308000000004</v>
      </c>
      <c r="Y3203" s="191">
        <v>2.9181932000000001E-2</v>
      </c>
      <c r="Z3203" s="191">
        <v>6.1177026999999998E-4</v>
      </c>
      <c r="AA3203" s="191">
        <v>7.5591044000000002E-5</v>
      </c>
      <c r="AB3203" s="191">
        <v>0.77397638999999996</v>
      </c>
      <c r="AC3203" s="191">
        <v>4.0107054000000002E-5</v>
      </c>
      <c r="AD3203" s="191">
        <v>3.4729550999999998E-4</v>
      </c>
      <c r="AE3203" s="76">
        <v>1.8909874999999998E-8</v>
      </c>
      <c r="AF3203" s="76">
        <v>3.1896113000000002E-10</v>
      </c>
      <c r="AG3203" s="20">
        <v>2.6422513000000001E-4</v>
      </c>
    </row>
    <row r="3204" spans="1:129" s="149" customFormat="1" x14ac:dyDescent="0.15">
      <c r="B3204" s="147" t="s">
        <v>7410</v>
      </c>
      <c r="C3204" s="146"/>
      <c r="D3204" s="118" t="s">
        <v>26</v>
      </c>
      <c r="E3204" s="201" t="s">
        <v>7411</v>
      </c>
      <c r="F3204" s="276">
        <f t="shared" si="491"/>
        <v>1.8604279104999998E-3</v>
      </c>
      <c r="G3204" s="276">
        <f t="shared" si="492"/>
        <v>7.8890510600000002E-4</v>
      </c>
      <c r="H3204" s="276">
        <f t="shared" si="493"/>
        <v>7.627206049999999E-4</v>
      </c>
      <c r="I3204" s="276">
        <f t="shared" si="494"/>
        <v>2.0376299500000002E-5</v>
      </c>
      <c r="J3204" s="276">
        <v>2.8842590000000001E-4</v>
      </c>
      <c r="K3204" s="276">
        <v>6.1346812999999996E-4</v>
      </c>
      <c r="L3204" s="276">
        <v>9.3871287999999997E-5</v>
      </c>
      <c r="M3204" s="276">
        <v>5.6723291000000002E-5</v>
      </c>
      <c r="N3204" s="276">
        <v>6.8521580999999999E-4</v>
      </c>
      <c r="O3204" s="276">
        <v>4.6966004999999998E-5</v>
      </c>
      <c r="P3204" s="276">
        <v>5.5381187000000002E-5</v>
      </c>
      <c r="Q3204" s="276">
        <v>1.6513972000000002E-5</v>
      </c>
      <c r="R3204" s="276">
        <v>0</v>
      </c>
      <c r="S3204" s="276">
        <v>0</v>
      </c>
      <c r="T3204" s="276">
        <v>0</v>
      </c>
      <c r="U3204" s="276">
        <v>3.8623274999999997E-6</v>
      </c>
      <c r="V3204" s="287"/>
      <c r="W3204" s="28">
        <f t="shared" si="495"/>
        <v>2.136488148148148E-3</v>
      </c>
      <c r="X3204" s="191">
        <v>0.80423314000000001</v>
      </c>
      <c r="Y3204" s="191">
        <v>2.9181932000000001E-2</v>
      </c>
      <c r="Z3204" s="191">
        <v>6.1177026999999998E-4</v>
      </c>
      <c r="AA3204" s="191">
        <v>7.5591044000000002E-5</v>
      </c>
      <c r="AB3204" s="191">
        <v>0.77397645000000004</v>
      </c>
      <c r="AC3204" s="191">
        <v>4.0107054000000002E-5</v>
      </c>
      <c r="AD3204" s="191">
        <v>3.4729550999999998E-4</v>
      </c>
      <c r="AE3204" s="76">
        <v>1.8909874999999998E-8</v>
      </c>
      <c r="AF3204" s="76">
        <v>3.1896113000000002E-10</v>
      </c>
      <c r="AG3204" s="20">
        <v>2.6422513000000001E-4</v>
      </c>
    </row>
    <row r="3205" spans="1:129" s="149" customFormat="1" x14ac:dyDescent="0.15">
      <c r="B3205" s="147" t="s">
        <v>7412</v>
      </c>
      <c r="C3205" s="146"/>
      <c r="D3205" s="118" t="s">
        <v>26</v>
      </c>
      <c r="E3205" s="201" t="s">
        <v>7413</v>
      </c>
      <c r="F3205" s="276">
        <f t="shared" si="491"/>
        <v>1.8616883242E-3</v>
      </c>
      <c r="G3205" s="276">
        <f t="shared" si="492"/>
        <v>7.9231787000000006E-4</v>
      </c>
      <c r="H3205" s="276">
        <f t="shared" si="493"/>
        <v>7.5461262399999988E-4</v>
      </c>
      <c r="I3205" s="276">
        <f t="shared" si="494"/>
        <v>2.2903250199999998E-5</v>
      </c>
      <c r="J3205" s="276">
        <v>2.9185457999999999E-4</v>
      </c>
      <c r="K3205" s="276">
        <v>6.0591572999999996E-4</v>
      </c>
      <c r="L3205" s="276">
        <v>9.3151301000000007E-5</v>
      </c>
      <c r="M3205" s="276">
        <v>6.2389545000000006E-5</v>
      </c>
      <c r="N3205" s="276">
        <v>6.8264241E-4</v>
      </c>
      <c r="O3205" s="276">
        <v>4.7285915000000002E-5</v>
      </c>
      <c r="P3205" s="276">
        <v>5.5545593E-5</v>
      </c>
      <c r="Q3205" s="276">
        <v>1.6475571999999999E-5</v>
      </c>
      <c r="R3205" s="276">
        <v>0</v>
      </c>
      <c r="S3205" s="276">
        <v>0</v>
      </c>
      <c r="T3205" s="276">
        <v>0</v>
      </c>
      <c r="U3205" s="276">
        <v>6.4276782E-6</v>
      </c>
      <c r="V3205" s="287"/>
      <c r="W3205" s="28">
        <f t="shared" si="495"/>
        <v>2.1618857777777776E-3</v>
      </c>
      <c r="X3205" s="191">
        <v>0.82253540999999997</v>
      </c>
      <c r="Y3205" s="191">
        <v>2.9578698E-2</v>
      </c>
      <c r="Z3205" s="191">
        <v>6.9756376999999996E-4</v>
      </c>
      <c r="AA3205" s="191">
        <v>1.0474319E-4</v>
      </c>
      <c r="AB3205" s="191">
        <v>0.79177408999999999</v>
      </c>
      <c r="AC3205" s="191">
        <v>4.6145379999999999E-5</v>
      </c>
      <c r="AD3205" s="191">
        <v>3.3416598999999998E-4</v>
      </c>
      <c r="AE3205" s="76">
        <v>1.8891474999999999E-8</v>
      </c>
      <c r="AF3205" s="76">
        <v>3.3122747E-10</v>
      </c>
      <c r="AG3205" s="20">
        <v>2.6939999999999999E-4</v>
      </c>
    </row>
    <row r="3206" spans="1:129" s="149" customFormat="1" x14ac:dyDescent="0.15">
      <c r="B3206" s="147" t="s">
        <v>7414</v>
      </c>
      <c r="C3206" s="146"/>
      <c r="D3206" s="118" t="s">
        <v>26</v>
      </c>
      <c r="E3206" s="201" t="s">
        <v>7415</v>
      </c>
      <c r="F3206" s="276">
        <f t="shared" si="491"/>
        <v>1.2714568918999998E-3</v>
      </c>
      <c r="G3206" s="276">
        <f t="shared" si="492"/>
        <v>2.5939861600000002E-4</v>
      </c>
      <c r="H3206" s="276">
        <f t="shared" si="493"/>
        <v>6.8643551599999999E-4</v>
      </c>
      <c r="I3206" s="276">
        <f t="shared" si="494"/>
        <v>3.2243109899999999E-5</v>
      </c>
      <c r="J3206" s="276">
        <v>2.9337964999999998E-4</v>
      </c>
      <c r="K3206" s="276">
        <v>5.4851411000000005E-4</v>
      </c>
      <c r="L3206" s="276">
        <v>8.2467662000000006E-5</v>
      </c>
      <c r="M3206" s="276">
        <v>3.5772283000000003E-5</v>
      </c>
      <c r="N3206" s="276">
        <v>1.7646426E-4</v>
      </c>
      <c r="O3206" s="276">
        <v>4.7162073E-5</v>
      </c>
      <c r="P3206" s="276">
        <v>5.5453744000000001E-5</v>
      </c>
      <c r="Q3206" s="276">
        <v>2.8247445E-5</v>
      </c>
      <c r="R3206" s="276">
        <v>0</v>
      </c>
      <c r="S3206" s="276">
        <v>0</v>
      </c>
      <c r="T3206" s="276">
        <v>0</v>
      </c>
      <c r="U3206" s="276">
        <v>3.9956648999999999E-6</v>
      </c>
      <c r="V3206" s="287"/>
      <c r="W3206" s="28">
        <f t="shared" si="495"/>
        <v>2.1731825925925922E-3</v>
      </c>
      <c r="X3206" s="191">
        <v>0.80509987999999999</v>
      </c>
      <c r="Y3206" s="191">
        <v>3.0015502999999999E-2</v>
      </c>
      <c r="Z3206" s="191">
        <v>6.2736214E-4</v>
      </c>
      <c r="AA3206" s="191">
        <v>7.5618219999999995E-5</v>
      </c>
      <c r="AB3206" s="191">
        <v>0.77398496999999999</v>
      </c>
      <c r="AC3206" s="191">
        <v>4.1258513E-5</v>
      </c>
      <c r="AD3206" s="191">
        <v>3.5516964E-4</v>
      </c>
      <c r="AE3206" s="76">
        <v>9.5276423999999995E-9</v>
      </c>
      <c r="AF3206" s="76">
        <v>3.1320761999999999E-10</v>
      </c>
      <c r="AG3206" s="20">
        <v>2.7095546999999999E-4</v>
      </c>
    </row>
    <row r="3207" spans="1:129" s="149" customFormat="1" x14ac:dyDescent="0.15">
      <c r="B3207" s="147" t="s">
        <v>7416</v>
      </c>
      <c r="C3207" s="146"/>
      <c r="D3207" s="118" t="s">
        <v>26</v>
      </c>
      <c r="E3207" s="201" t="s">
        <v>7417</v>
      </c>
      <c r="F3207" s="276">
        <f t="shared" si="491"/>
        <v>1.8604279104999998E-3</v>
      </c>
      <c r="G3207" s="276">
        <f t="shared" si="492"/>
        <v>7.8890510600000002E-4</v>
      </c>
      <c r="H3207" s="276">
        <f t="shared" si="493"/>
        <v>7.627206049999999E-4</v>
      </c>
      <c r="I3207" s="276">
        <f t="shared" si="494"/>
        <v>2.0376299500000002E-5</v>
      </c>
      <c r="J3207" s="276">
        <v>2.8842590000000001E-4</v>
      </c>
      <c r="K3207" s="276">
        <v>6.1346812999999996E-4</v>
      </c>
      <c r="L3207" s="276">
        <v>9.3871287999999997E-5</v>
      </c>
      <c r="M3207" s="276">
        <v>5.6723291000000002E-5</v>
      </c>
      <c r="N3207" s="276">
        <v>6.8521580999999999E-4</v>
      </c>
      <c r="O3207" s="276">
        <v>4.6966004999999998E-5</v>
      </c>
      <c r="P3207" s="276">
        <v>5.5381187000000002E-5</v>
      </c>
      <c r="Q3207" s="276">
        <v>1.6513972000000002E-5</v>
      </c>
      <c r="R3207" s="276">
        <v>0</v>
      </c>
      <c r="S3207" s="276">
        <v>0</v>
      </c>
      <c r="T3207" s="276">
        <v>0</v>
      </c>
      <c r="U3207" s="276">
        <v>3.8623274999999997E-6</v>
      </c>
      <c r="V3207" s="287"/>
      <c r="W3207" s="28">
        <f t="shared" si="495"/>
        <v>2.136488148148148E-3</v>
      </c>
      <c r="X3207" s="191">
        <v>0.80423308000000004</v>
      </c>
      <c r="Y3207" s="191">
        <v>2.9181932000000001E-2</v>
      </c>
      <c r="Z3207" s="191">
        <v>6.1177026999999998E-4</v>
      </c>
      <c r="AA3207" s="191">
        <v>7.5591044000000002E-5</v>
      </c>
      <c r="AB3207" s="191">
        <v>0.77397638999999996</v>
      </c>
      <c r="AC3207" s="191">
        <v>4.0107054000000002E-5</v>
      </c>
      <c r="AD3207" s="191">
        <v>3.4729550999999998E-4</v>
      </c>
      <c r="AE3207" s="76">
        <v>1.8909874999999998E-8</v>
      </c>
      <c r="AF3207" s="76">
        <v>3.1896113000000002E-10</v>
      </c>
      <c r="AG3207" s="20">
        <v>2.6422513000000001E-4</v>
      </c>
    </row>
    <row r="3208" spans="1:129" s="149" customFormat="1" x14ac:dyDescent="0.15">
      <c r="B3208" s="147"/>
      <c r="C3208" s="146"/>
      <c r="D3208" s="146"/>
      <c r="F3208" s="276"/>
      <c r="G3208" s="276"/>
      <c r="H3208" s="276"/>
      <c r="I3208" s="276"/>
      <c r="J3208" s="276"/>
      <c r="K3208" s="276"/>
      <c r="L3208" s="276"/>
      <c r="M3208" s="276"/>
      <c r="N3208" s="276"/>
      <c r="O3208" s="276"/>
      <c r="P3208" s="276"/>
      <c r="Q3208" s="276"/>
      <c r="R3208" s="276"/>
      <c r="S3208" s="276"/>
      <c r="T3208" s="276"/>
      <c r="U3208" s="276"/>
      <c r="V3208" s="148"/>
      <c r="W3208" s="246"/>
      <c r="X3208" s="80"/>
      <c r="Y3208" s="80"/>
      <c r="Z3208" s="80"/>
      <c r="AA3208" s="80"/>
      <c r="AB3208" s="80"/>
      <c r="AC3208" s="80"/>
      <c r="AD3208" s="80"/>
      <c r="AE3208" s="152"/>
      <c r="AF3208" s="152"/>
      <c r="AG3208" s="152"/>
    </row>
    <row r="3209" spans="1:129" x14ac:dyDescent="0.15">
      <c r="A3209" s="61" t="s">
        <v>1638</v>
      </c>
      <c r="B3209" s="67" t="s">
        <v>1639</v>
      </c>
      <c r="C3209" s="83" t="s">
        <v>1640</v>
      </c>
      <c r="D3209" s="85"/>
      <c r="E3209" s="104"/>
      <c r="F3209" s="153"/>
      <c r="G3209" s="153"/>
      <c r="H3209" s="153"/>
      <c r="I3209" s="153"/>
      <c r="J3209" s="153"/>
      <c r="K3209" s="153"/>
      <c r="L3209" s="153"/>
      <c r="M3209" s="153"/>
      <c r="N3209" s="153"/>
      <c r="O3209" s="153"/>
      <c r="P3209" s="153"/>
      <c r="Q3209" s="153"/>
      <c r="R3209" s="153"/>
      <c r="S3209" s="153"/>
      <c r="T3209" s="153"/>
      <c r="U3209" s="153"/>
      <c r="V3209" s="148"/>
      <c r="W3209" s="246"/>
      <c r="X3209" s="80"/>
      <c r="Y3209" s="80"/>
      <c r="Z3209" s="80"/>
      <c r="AA3209" s="80"/>
      <c r="AB3209" s="80"/>
      <c r="AC3209" s="80"/>
      <c r="AD3209" s="80"/>
      <c r="AE3209" s="152"/>
      <c r="AF3209" s="152"/>
      <c r="AG3209" s="152"/>
      <c r="AH3209" s="20"/>
      <c r="AI3209" s="20"/>
      <c r="AJ3209" s="20"/>
      <c r="AK3209" s="20"/>
      <c r="AL3209" s="20"/>
      <c r="AM3209" s="20"/>
      <c r="AN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c r="BU3209" s="20"/>
      <c r="BV3209" s="20"/>
      <c r="BW3209" s="20"/>
      <c r="BX3209" s="20"/>
      <c r="BY3209" s="20"/>
      <c r="BZ3209" s="20"/>
      <c r="CA3209" s="20"/>
      <c r="CB3209" s="20"/>
      <c r="CC3209" s="20"/>
      <c r="CD3209" s="20"/>
      <c r="CE3209" s="20"/>
      <c r="CF3209" s="20"/>
      <c r="CG3209" s="20"/>
      <c r="CH3209" s="20"/>
      <c r="CI3209" s="20"/>
      <c r="CJ3209" s="20"/>
      <c r="CK3209" s="20"/>
      <c r="CL3209" s="20"/>
      <c r="CM3209" s="20"/>
      <c r="CN3209" s="20"/>
      <c r="CO3209" s="20"/>
      <c r="CP3209" s="20"/>
      <c r="CQ3209" s="20"/>
      <c r="CR3209" s="20"/>
      <c r="CS3209" s="20"/>
      <c r="CT3209" s="20"/>
      <c r="CU3209" s="20"/>
      <c r="CV3209" s="20"/>
      <c r="CW3209" s="20"/>
      <c r="CX3209" s="20"/>
      <c r="CY3209" s="20"/>
      <c r="CZ3209" s="20"/>
      <c r="DA3209" s="20"/>
      <c r="DB3209" s="20"/>
      <c r="DC3209" s="20"/>
      <c r="DD3209" s="20"/>
      <c r="DE3209" s="20"/>
      <c r="DF3209" s="20"/>
      <c r="DG3209" s="20"/>
      <c r="DH3209" s="20"/>
      <c r="DI3209" s="20"/>
      <c r="DJ3209" s="20"/>
      <c r="DK3209" s="20"/>
      <c r="DL3209" s="20"/>
      <c r="DM3209" s="20"/>
      <c r="DN3209" s="20"/>
      <c r="DO3209" s="20"/>
      <c r="DP3209" s="20"/>
      <c r="DQ3209" s="20"/>
      <c r="DR3209" s="20"/>
      <c r="DS3209" s="20"/>
      <c r="DT3209" s="20"/>
      <c r="DU3209" s="20"/>
      <c r="DV3209" s="20"/>
      <c r="DW3209" s="20"/>
      <c r="DX3209" s="20"/>
      <c r="DY3209" s="20"/>
    </row>
    <row r="3210" spans="1:129" s="149" customFormat="1" x14ac:dyDescent="0.15">
      <c r="B3210" s="150" t="s">
        <v>1641</v>
      </c>
      <c r="C3210" s="146"/>
      <c r="D3210" s="118" t="s">
        <v>26</v>
      </c>
      <c r="E3210" s="248" t="s">
        <v>1642</v>
      </c>
      <c r="F3210" s="285">
        <f t="shared" ref="F3210:F3216" si="496">G3210+H3210+I3210+J3210</f>
        <v>1.3229570936E-3</v>
      </c>
      <c r="G3210" s="285">
        <f t="shared" ref="G3210:G3216" si="497">M3210+N3210+O3210</f>
        <v>4.993646219E-4</v>
      </c>
      <c r="H3210" s="285">
        <f t="shared" ref="H3210:H3216" si="498">K3210+L3210+P3210</f>
        <v>2.006476497E-4</v>
      </c>
      <c r="I3210" s="285">
        <f t="shared" ref="I3210:I3216" si="499">Q3210+IF(R3210="x",0,R3210)+IF(S3210="x",0,S3210)+IF(T3210="x",0,T3210)+U3210</f>
        <v>2.24834382E-4</v>
      </c>
      <c r="J3210" s="285">
        <v>3.9811044E-4</v>
      </c>
      <c r="K3210" s="285">
        <v>1.7926663999999999E-4</v>
      </c>
      <c r="L3210" s="285">
        <v>1.4680334E-5</v>
      </c>
      <c r="M3210" s="285">
        <v>6.8784919000000001E-6</v>
      </c>
      <c r="N3210" s="285">
        <v>2.0875188999999999E-4</v>
      </c>
      <c r="O3210" s="285">
        <v>2.8373424000000002E-4</v>
      </c>
      <c r="P3210" s="285">
        <v>6.7006756999999996E-6</v>
      </c>
      <c r="Q3210" s="285">
        <v>2.0465971999999999E-4</v>
      </c>
      <c r="R3210" s="285">
        <v>0</v>
      </c>
      <c r="S3210" s="285">
        <v>0</v>
      </c>
      <c r="T3210" s="285">
        <v>0</v>
      </c>
      <c r="U3210" s="285">
        <v>2.0174662000000001E-5</v>
      </c>
      <c r="V3210" s="287"/>
      <c r="W3210" s="270">
        <f t="shared" ref="W3210:W3216" si="500">J3210/0.135</f>
        <v>2.9489662222222219E-3</v>
      </c>
      <c r="X3210" s="249">
        <v>0.92363817999999998</v>
      </c>
      <c r="Y3210" s="249">
        <v>3.9308961000000003E-2</v>
      </c>
      <c r="Z3210" s="249">
        <v>3.3051970000000002E-3</v>
      </c>
      <c r="AA3210" s="249">
        <v>3.3297135999999999E-6</v>
      </c>
      <c r="AB3210" s="249">
        <v>9.1189617000000001E-4</v>
      </c>
      <c r="AC3210" s="249">
        <v>0.87771109000000003</v>
      </c>
      <c r="AD3210" s="249">
        <v>2.3976997999999999E-3</v>
      </c>
      <c r="AE3210" s="250">
        <v>9.5885934000000001E-9</v>
      </c>
      <c r="AF3210" s="250">
        <v>1.6752762999999999E-11</v>
      </c>
      <c r="AG3210" s="78">
        <v>2.6119540000000001E-4</v>
      </c>
    </row>
    <row r="3211" spans="1:129" s="149" customFormat="1" x14ac:dyDescent="0.15">
      <c r="B3211" s="150" t="s">
        <v>1643</v>
      </c>
      <c r="C3211" s="106">
        <v>1</v>
      </c>
      <c r="D3211" s="118" t="s">
        <v>26</v>
      </c>
      <c r="E3211" s="248" t="s">
        <v>1644</v>
      </c>
      <c r="F3211" s="285">
        <f t="shared" si="496"/>
        <v>3.3597602726E-2</v>
      </c>
      <c r="G3211" s="285">
        <f t="shared" si="497"/>
        <v>1.40158698E-3</v>
      </c>
      <c r="H3211" s="285">
        <f t="shared" si="498"/>
        <v>6.1782905729999994E-3</v>
      </c>
      <c r="I3211" s="285">
        <f t="shared" si="499"/>
        <v>2.4906317300000001E-4</v>
      </c>
      <c r="J3211" s="285">
        <v>2.5768662000000001E-2</v>
      </c>
      <c r="K3211" s="285">
        <v>5.6875987000000001E-3</v>
      </c>
      <c r="L3211" s="285">
        <v>4.3902813999999998E-4</v>
      </c>
      <c r="M3211" s="285">
        <v>1.2186858999999999E-4</v>
      </c>
      <c r="N3211" s="285">
        <v>1.0092065999999999E-3</v>
      </c>
      <c r="O3211" s="285">
        <v>2.7051179000000001E-4</v>
      </c>
      <c r="P3211" s="285">
        <v>5.1663733000000002E-5</v>
      </c>
      <c r="Q3211" s="285">
        <v>8.1400823000000005E-5</v>
      </c>
      <c r="R3211" s="285">
        <v>0</v>
      </c>
      <c r="S3211" s="285">
        <v>0</v>
      </c>
      <c r="T3211" s="285">
        <v>0</v>
      </c>
      <c r="U3211" s="285">
        <v>1.6766234999999999E-4</v>
      </c>
      <c r="V3211" s="287"/>
      <c r="W3211" s="270">
        <f t="shared" si="500"/>
        <v>0.19087897777777776</v>
      </c>
      <c r="X3211" s="249">
        <v>3.4595829999999999</v>
      </c>
      <c r="Y3211" s="249">
        <v>3.4237503999999999</v>
      </c>
      <c r="Z3211" s="249">
        <v>2.3950856E-2</v>
      </c>
      <c r="AA3211" s="249">
        <v>1.9417666999999998E-5</v>
      </c>
      <c r="AB3211" s="249">
        <v>4.0264167000000003E-3</v>
      </c>
      <c r="AC3211" s="249">
        <v>1.4829502000000001E-3</v>
      </c>
      <c r="AD3211" s="249">
        <v>6.3529433000000003E-3</v>
      </c>
      <c r="AE3211" s="250">
        <v>2.8155337000000003E-7</v>
      </c>
      <c r="AF3211" s="250">
        <v>8.2655908000000002E-10</v>
      </c>
      <c r="AG3211" s="78">
        <v>3.3442490999999998E-2</v>
      </c>
    </row>
    <row r="3212" spans="1:129" s="149" customFormat="1" x14ac:dyDescent="0.15">
      <c r="B3212" s="150" t="s">
        <v>1645</v>
      </c>
      <c r="C3212" s="146"/>
      <c r="D3212" s="118" t="s">
        <v>26</v>
      </c>
      <c r="E3212" s="248" t="s">
        <v>1646</v>
      </c>
      <c r="F3212" s="285">
        <f t="shared" si="496"/>
        <v>3.7261690978999999E-2</v>
      </c>
      <c r="G3212" s="285">
        <f t="shared" si="497"/>
        <v>4.18766596E-4</v>
      </c>
      <c r="H3212" s="285">
        <f t="shared" si="498"/>
        <v>3.1269712830000003E-3</v>
      </c>
      <c r="I3212" s="285">
        <f t="shared" si="499"/>
        <v>4.7969910000000002E-4</v>
      </c>
      <c r="J3212" s="285">
        <v>3.3236254E-2</v>
      </c>
      <c r="K3212" s="285">
        <v>2.8945591000000001E-3</v>
      </c>
      <c r="L3212" s="285">
        <v>1.9721815999999999E-4</v>
      </c>
      <c r="M3212" s="285">
        <v>1.8249315999999999E-5</v>
      </c>
      <c r="N3212" s="285">
        <v>2.6330839999999999E-4</v>
      </c>
      <c r="O3212" s="285">
        <v>1.3720888E-4</v>
      </c>
      <c r="P3212" s="285">
        <v>3.5194022999999998E-5</v>
      </c>
      <c r="Q3212" s="285">
        <v>1.338794E-4</v>
      </c>
      <c r="R3212" s="285">
        <v>0</v>
      </c>
      <c r="S3212" s="285">
        <v>0</v>
      </c>
      <c r="T3212" s="285">
        <v>0</v>
      </c>
      <c r="U3212" s="285">
        <v>3.458197E-4</v>
      </c>
      <c r="V3212" s="287"/>
      <c r="W3212" s="270">
        <f t="shared" si="500"/>
        <v>0.24619447407407405</v>
      </c>
      <c r="X3212" s="249">
        <v>3.4162523</v>
      </c>
      <c r="Y3212" s="249">
        <v>3.3429357999999998</v>
      </c>
      <c r="Z3212" s="249">
        <v>3.4517390000000002E-2</v>
      </c>
      <c r="AA3212" s="249">
        <v>1.184089E-5</v>
      </c>
      <c r="AB3212" s="249">
        <v>3.1039055999999999E-2</v>
      </c>
      <c r="AC3212" s="249">
        <v>1.2102392E-3</v>
      </c>
      <c r="AD3212" s="249">
        <v>6.5379475000000003E-3</v>
      </c>
      <c r="AE3212" s="250">
        <v>3.1265170999999999E-7</v>
      </c>
      <c r="AF3212" s="250">
        <v>9.4035818000000001E-10</v>
      </c>
      <c r="AG3212" s="78">
        <v>5.9684075E-3</v>
      </c>
    </row>
    <row r="3213" spans="1:129" s="149" customFormat="1" x14ac:dyDescent="0.15">
      <c r="B3213" s="150" t="s">
        <v>1647</v>
      </c>
      <c r="C3213" s="146"/>
      <c r="D3213" s="118" t="s">
        <v>26</v>
      </c>
      <c r="E3213" s="248" t="s">
        <v>1648</v>
      </c>
      <c r="F3213" s="285">
        <f t="shared" si="496"/>
        <v>2.1079637884E-2</v>
      </c>
      <c r="G3213" s="285">
        <f t="shared" si="497"/>
        <v>3.79337704E-4</v>
      </c>
      <c r="H3213" s="285">
        <f t="shared" si="498"/>
        <v>9.4585734900000005E-4</v>
      </c>
      <c r="I3213" s="285">
        <f t="shared" si="499"/>
        <v>3.9324683100000002E-4</v>
      </c>
      <c r="J3213" s="285">
        <v>1.9361196000000001E-2</v>
      </c>
      <c r="K3213" s="285">
        <v>8.4132035000000001E-4</v>
      </c>
      <c r="L3213" s="285">
        <v>9.7698294999999999E-5</v>
      </c>
      <c r="M3213" s="285">
        <v>6.3865916999999994E-5</v>
      </c>
      <c r="N3213" s="285">
        <v>2.3048118E-4</v>
      </c>
      <c r="O3213" s="285">
        <v>8.4990606999999998E-5</v>
      </c>
      <c r="P3213" s="285">
        <v>6.8387040000000004E-6</v>
      </c>
      <c r="Q3213" s="285">
        <v>3.3149501000000001E-5</v>
      </c>
      <c r="R3213" s="285">
        <v>0</v>
      </c>
      <c r="S3213" s="285">
        <v>0</v>
      </c>
      <c r="T3213" s="285">
        <v>0</v>
      </c>
      <c r="U3213" s="285">
        <v>3.6009733000000001E-4</v>
      </c>
      <c r="V3213" s="287"/>
      <c r="W3213" s="270">
        <f t="shared" si="500"/>
        <v>0.14341626666666665</v>
      </c>
      <c r="X3213" s="249">
        <v>3.2136007000000002</v>
      </c>
      <c r="Y3213" s="249">
        <v>3.1944499</v>
      </c>
      <c r="Z3213" s="249">
        <v>7.1680889999999999E-3</v>
      </c>
      <c r="AA3213" s="249">
        <v>9.1481482999999992E-6</v>
      </c>
      <c r="AB3213" s="249">
        <v>3.3984432999999998E-3</v>
      </c>
      <c r="AC3213" s="249">
        <v>1.1971807E-3</v>
      </c>
      <c r="AD3213" s="249">
        <v>7.3779657999999996E-3</v>
      </c>
      <c r="AE3213" s="250">
        <v>1.6291266000000001E-7</v>
      </c>
      <c r="AF3213" s="250">
        <v>5.1177665000000003E-10</v>
      </c>
      <c r="AG3213" s="78">
        <v>2.4969338000000001E-2</v>
      </c>
    </row>
    <row r="3214" spans="1:129" s="149" customFormat="1" x14ac:dyDescent="0.15">
      <c r="B3214" s="150" t="s">
        <v>1649</v>
      </c>
      <c r="C3214" s="146"/>
      <c r="D3214" s="118" t="s">
        <v>26</v>
      </c>
      <c r="E3214" s="248" t="s">
        <v>1650</v>
      </c>
      <c r="F3214" s="285">
        <f t="shared" si="496"/>
        <v>4.8863440839999996E-4</v>
      </c>
      <c r="G3214" s="285">
        <f t="shared" si="497"/>
        <v>1.267672615E-4</v>
      </c>
      <c r="H3214" s="285">
        <f t="shared" si="498"/>
        <v>4.59603159E-5</v>
      </c>
      <c r="I3214" s="285">
        <f t="shared" si="499"/>
        <v>1.29079581E-4</v>
      </c>
      <c r="J3214" s="285">
        <v>1.8682725000000001E-4</v>
      </c>
      <c r="K3214" s="285">
        <v>4.1665110999999999E-5</v>
      </c>
      <c r="L3214" s="285">
        <v>3.2285710000000001E-6</v>
      </c>
      <c r="M3214" s="285">
        <v>1.6337985E-6</v>
      </c>
      <c r="N3214" s="285">
        <v>7.9160463999999997E-5</v>
      </c>
      <c r="O3214" s="285">
        <v>4.5972998999999999E-5</v>
      </c>
      <c r="P3214" s="285">
        <v>1.0666339E-6</v>
      </c>
      <c r="Q3214" s="285">
        <v>1.1641412E-4</v>
      </c>
      <c r="R3214" s="285">
        <v>0</v>
      </c>
      <c r="S3214" s="285">
        <v>0</v>
      </c>
      <c r="T3214" s="285">
        <v>0</v>
      </c>
      <c r="U3214" s="285">
        <v>1.2665460999999999E-5</v>
      </c>
      <c r="V3214" s="287"/>
      <c r="W3214" s="270">
        <f t="shared" si="500"/>
        <v>1.3839055555555555E-3</v>
      </c>
      <c r="X3214" s="249">
        <v>1.0694523</v>
      </c>
      <c r="Y3214" s="249">
        <v>1.2990256E-2</v>
      </c>
      <c r="Z3214" s="249">
        <v>2.8412222000000001E-3</v>
      </c>
      <c r="AA3214" s="249">
        <v>1.8369444E-8</v>
      </c>
      <c r="AB3214" s="249">
        <v>1.0998056E-4</v>
      </c>
      <c r="AC3214" s="249">
        <v>3.8573389000000002E-5</v>
      </c>
      <c r="AD3214" s="249">
        <v>1.0534722000000001</v>
      </c>
      <c r="AE3214" s="250">
        <v>5.1691765999999998E-7</v>
      </c>
      <c r="AF3214" s="250">
        <v>3.1331705E-9</v>
      </c>
      <c r="AG3214" s="250">
        <v>9.7537439000000006E-5</v>
      </c>
    </row>
    <row r="3215" spans="1:129" s="149" customFormat="1" x14ac:dyDescent="0.15">
      <c r="B3215" s="150" t="s">
        <v>1651</v>
      </c>
      <c r="C3215" s="146"/>
      <c r="D3215" s="118" t="s">
        <v>26</v>
      </c>
      <c r="E3215" s="248" t="s">
        <v>1652</v>
      </c>
      <c r="F3215" s="285">
        <f t="shared" si="496"/>
        <v>7.5100803229999997E-4</v>
      </c>
      <c r="G3215" s="285">
        <f t="shared" si="497"/>
        <v>1.1677613150000001E-4</v>
      </c>
      <c r="H3215" s="285">
        <f t="shared" si="498"/>
        <v>1.9598971479999999E-4</v>
      </c>
      <c r="I3215" s="285">
        <f t="shared" si="499"/>
        <v>1.8650025600000001E-4</v>
      </c>
      <c r="J3215" s="285">
        <v>2.5174193000000001E-4</v>
      </c>
      <c r="K3215" s="285">
        <v>1.3489010000000001E-4</v>
      </c>
      <c r="L3215" s="285">
        <v>9.2255888000000003E-6</v>
      </c>
      <c r="M3215" s="285">
        <v>2.5685675000000001E-6</v>
      </c>
      <c r="N3215" s="285">
        <v>5.4663972000000001E-5</v>
      </c>
      <c r="O3215" s="285">
        <v>5.9543592000000002E-5</v>
      </c>
      <c r="P3215" s="285">
        <v>5.1874026000000003E-5</v>
      </c>
      <c r="Q3215" s="285">
        <v>1.5973304000000001E-4</v>
      </c>
      <c r="R3215" s="285">
        <v>0</v>
      </c>
      <c r="S3215" s="285">
        <v>0</v>
      </c>
      <c r="T3215" s="285">
        <v>0</v>
      </c>
      <c r="U3215" s="285">
        <v>2.6767216000000001E-5</v>
      </c>
      <c r="V3215" s="287"/>
      <c r="W3215" s="270">
        <f t="shared" si="500"/>
        <v>1.8647550370370369E-3</v>
      </c>
      <c r="X3215" s="249">
        <v>3.5172781</v>
      </c>
      <c r="Y3215" s="249">
        <v>2.7623339E-2</v>
      </c>
      <c r="Z3215" s="249">
        <v>3.4878667000000001</v>
      </c>
      <c r="AA3215" s="249">
        <v>5.8533333000000002E-8</v>
      </c>
      <c r="AB3215" s="249">
        <v>4.6091667E-4</v>
      </c>
      <c r="AC3215" s="249">
        <v>8.1364166999999999E-5</v>
      </c>
      <c r="AD3215" s="249">
        <v>1.2457499999999999E-3</v>
      </c>
      <c r="AE3215" s="250">
        <v>3.4675975000000001E-8</v>
      </c>
      <c r="AF3215" s="250">
        <v>1.9171712E-10</v>
      </c>
      <c r="AG3215" s="78">
        <v>2.3030155E-4</v>
      </c>
    </row>
    <row r="3216" spans="1:129" s="149" customFormat="1" x14ac:dyDescent="0.15">
      <c r="B3216" s="150" t="s">
        <v>1653</v>
      </c>
      <c r="C3216" s="106">
        <v>1</v>
      </c>
      <c r="D3216" s="118" t="s">
        <v>26</v>
      </c>
      <c r="E3216" s="248" t="s">
        <v>1654</v>
      </c>
      <c r="F3216" s="285">
        <f t="shared" si="496"/>
        <v>6.1773393969999993E-3</v>
      </c>
      <c r="G3216" s="285">
        <f t="shared" si="497"/>
        <v>1.595232605E-3</v>
      </c>
      <c r="H3216" s="285">
        <f t="shared" si="498"/>
        <v>1.4895955210000001E-3</v>
      </c>
      <c r="I3216" s="285">
        <f t="shared" si="499"/>
        <v>6.4350827099999999E-4</v>
      </c>
      <c r="J3216" s="285">
        <v>2.4490029999999999E-3</v>
      </c>
      <c r="K3216" s="285">
        <v>1.3309029E-3</v>
      </c>
      <c r="L3216" s="285">
        <v>1.11807E-4</v>
      </c>
      <c r="M3216" s="285">
        <v>2.6288745000000001E-5</v>
      </c>
      <c r="N3216" s="285">
        <v>1.1737554E-3</v>
      </c>
      <c r="O3216" s="285">
        <v>3.9518845999999999E-4</v>
      </c>
      <c r="P3216" s="285">
        <v>4.6885621000000001E-5</v>
      </c>
      <c r="Q3216" s="285">
        <v>5.7246206000000001E-4</v>
      </c>
      <c r="R3216" s="285">
        <v>0</v>
      </c>
      <c r="S3216" s="285">
        <v>0</v>
      </c>
      <c r="T3216" s="285">
        <v>0</v>
      </c>
      <c r="U3216" s="285">
        <v>7.1046210999999994E-5</v>
      </c>
      <c r="V3216" s="287"/>
      <c r="W3216" s="270">
        <f t="shared" si="500"/>
        <v>1.8140762962962961E-2</v>
      </c>
      <c r="X3216" s="249">
        <v>1.3112219000000001</v>
      </c>
      <c r="Y3216" s="249">
        <v>0.22704522999999999</v>
      </c>
      <c r="Z3216" s="249">
        <v>2.6593397000000001E-2</v>
      </c>
      <c r="AA3216" s="249">
        <v>3.0428821999999999E-5</v>
      </c>
      <c r="AB3216" s="249">
        <v>8.9719407000000001E-3</v>
      </c>
      <c r="AC3216" s="249">
        <v>1.0180231</v>
      </c>
      <c r="AD3216" s="249">
        <v>3.0557798000000001E-2</v>
      </c>
      <c r="AE3216" s="250">
        <v>6.1456304999999999E-8</v>
      </c>
      <c r="AF3216" s="250">
        <v>1.1765911E-10</v>
      </c>
      <c r="AG3216" s="78">
        <v>1.1497489E-3</v>
      </c>
    </row>
    <row r="3217" spans="2:33" s="149" customFormat="1" x14ac:dyDescent="0.15">
      <c r="B3217" s="67" t="s">
        <v>7418</v>
      </c>
      <c r="C3217" s="83" t="s">
        <v>7419</v>
      </c>
      <c r="D3217" s="85"/>
      <c r="E3217" s="156"/>
      <c r="F3217" s="153"/>
      <c r="G3217" s="153"/>
      <c r="H3217" s="153"/>
      <c r="I3217" s="153"/>
      <c r="J3217" s="153"/>
      <c r="K3217" s="153"/>
      <c r="L3217" s="153"/>
      <c r="M3217" s="153"/>
      <c r="N3217" s="153"/>
      <c r="O3217" s="153"/>
      <c r="P3217" s="153"/>
      <c r="Q3217" s="153"/>
      <c r="R3217" s="153"/>
      <c r="S3217" s="153"/>
      <c r="T3217" s="153"/>
      <c r="U3217" s="153"/>
      <c r="V3217" s="148"/>
      <c r="W3217" s="246"/>
      <c r="X3217" s="80"/>
      <c r="Y3217" s="80"/>
      <c r="Z3217" s="80"/>
      <c r="AA3217" s="80"/>
      <c r="AB3217" s="80"/>
      <c r="AC3217" s="80"/>
      <c r="AD3217" s="80"/>
      <c r="AE3217" s="152"/>
      <c r="AF3217" s="152"/>
      <c r="AG3217" s="152"/>
    </row>
    <row r="3218" spans="2:33" s="149" customFormat="1" x14ac:dyDescent="0.15">
      <c r="B3218" s="157" t="s">
        <v>7420</v>
      </c>
      <c r="C3218" s="146"/>
      <c r="D3218" s="118" t="s">
        <v>26</v>
      </c>
      <c r="E3218" s="201" t="s">
        <v>7421</v>
      </c>
      <c r="F3218" s="276">
        <f>G3218+H3218+I3218+J3218</f>
        <v>9.7077152190000009E-3</v>
      </c>
      <c r="G3218" s="276">
        <f>M3218+N3218+O3218</f>
        <v>1.34308173E-3</v>
      </c>
      <c r="H3218" s="276">
        <f>K3218+L3218+P3218</f>
        <v>3.3481376299999998E-3</v>
      </c>
      <c r="I3218" s="276">
        <f>Q3218+IF(R3218="x",0,R3218)+IF(S3218="x",0,S3218)+IF(T3218="x",0,T3218)+U3218</f>
        <v>2.7372355899999996E-4</v>
      </c>
      <c r="J3218" s="276">
        <v>4.7427722999999998E-3</v>
      </c>
      <c r="K3218" s="276">
        <v>2.8914550999999998E-3</v>
      </c>
      <c r="L3218" s="276">
        <v>3.0104817000000002E-4</v>
      </c>
      <c r="M3218" s="276">
        <v>2.3987583000000001E-4</v>
      </c>
      <c r="N3218" s="276">
        <v>8.5938056999999997E-4</v>
      </c>
      <c r="O3218" s="276">
        <v>2.4382532999999999E-4</v>
      </c>
      <c r="P3218" s="276">
        <v>1.5563436000000001E-4</v>
      </c>
      <c r="Q3218" s="276">
        <v>2.0646702999999999E-4</v>
      </c>
      <c r="R3218" s="276">
        <v>0</v>
      </c>
      <c r="S3218" s="276">
        <v>0</v>
      </c>
      <c r="T3218" s="276">
        <v>0</v>
      </c>
      <c r="U3218" s="276">
        <v>6.7256528999999995E-5</v>
      </c>
      <c r="V3218" s="287"/>
      <c r="W3218" s="28">
        <f>J3218/0.135</f>
        <v>3.5131646666666662E-2</v>
      </c>
      <c r="X3218" s="191">
        <v>6.1475366999999999</v>
      </c>
      <c r="Y3218" s="191">
        <v>0.50378824</v>
      </c>
      <c r="Z3218" s="191">
        <v>2.8240049E-2</v>
      </c>
      <c r="AA3218" s="191">
        <v>1.252859E-3</v>
      </c>
      <c r="AB3218" s="191">
        <v>5.6046338000000002</v>
      </c>
      <c r="AC3218" s="191">
        <v>8.0283090000000002E-4</v>
      </c>
      <c r="AD3218" s="191">
        <v>8.8189222000000008E-3</v>
      </c>
      <c r="AE3218" s="76">
        <v>9.6316811999999994E-8</v>
      </c>
      <c r="AF3218" s="76">
        <v>1.7055775E-9</v>
      </c>
      <c r="AG3218" s="20">
        <v>4.3753908999999997E-3</v>
      </c>
    </row>
    <row r="3219" spans="2:33" s="149" customFormat="1" x14ac:dyDescent="0.15">
      <c r="B3219" s="157" t="s">
        <v>7422</v>
      </c>
      <c r="C3219" s="146"/>
      <c r="D3219" s="118" t="s">
        <v>26</v>
      </c>
      <c r="E3219" s="201" t="s">
        <v>7423</v>
      </c>
      <c r="F3219" s="276">
        <f>G3219+H3219+I3219+J3219</f>
        <v>4.1159272971999998E-2</v>
      </c>
      <c r="G3219" s="276">
        <f>M3219+N3219+O3219</f>
        <v>5.086310892E-3</v>
      </c>
      <c r="H3219" s="276">
        <f>K3219+L3219+P3219</f>
        <v>5.76097494E-3</v>
      </c>
      <c r="I3219" s="276">
        <f>Q3219+IF(R3219="x",0,R3219)+IF(S3219="x",0,S3219)+IF(T3219="x",0,T3219)+U3219</f>
        <v>2.4817870239999998E-2</v>
      </c>
      <c r="J3219" s="276">
        <v>5.4941169000000002E-3</v>
      </c>
      <c r="K3219" s="276">
        <v>4.2557886000000001E-3</v>
      </c>
      <c r="L3219" s="276">
        <v>1.3736096E-3</v>
      </c>
      <c r="M3219" s="276">
        <v>6.8630681999999997E-5</v>
      </c>
      <c r="N3219" s="276">
        <v>4.6562746000000004E-3</v>
      </c>
      <c r="O3219" s="276">
        <v>3.6140560999999997E-4</v>
      </c>
      <c r="P3219" s="276">
        <v>1.3157674E-4</v>
      </c>
      <c r="Q3219" s="276">
        <v>3.3297524000000002E-4</v>
      </c>
      <c r="R3219" s="276">
        <v>0</v>
      </c>
      <c r="S3219" s="276">
        <v>0</v>
      </c>
      <c r="T3219" s="276">
        <v>0</v>
      </c>
      <c r="U3219" s="276">
        <v>2.4484895E-2</v>
      </c>
      <c r="V3219" s="287"/>
      <c r="W3219" s="28">
        <f>J3219/0.135</f>
        <v>4.0697162222222222E-2</v>
      </c>
      <c r="X3219" s="191">
        <v>4.3280916999999999</v>
      </c>
      <c r="Y3219" s="191">
        <v>0.48444825000000002</v>
      </c>
      <c r="Z3219" s="191">
        <v>2.9682569999999998E-2</v>
      </c>
      <c r="AA3219" s="191">
        <v>6.1520985999999998E-5</v>
      </c>
      <c r="AB3219" s="191">
        <v>3.7978705000000001</v>
      </c>
      <c r="AC3219" s="191">
        <v>2.2553041000000001E-3</v>
      </c>
      <c r="AD3219" s="191">
        <v>1.3773529E-2</v>
      </c>
      <c r="AE3219" s="76">
        <v>1.8439274000000001E-7</v>
      </c>
      <c r="AF3219" s="76">
        <v>1.2360496E-9</v>
      </c>
      <c r="AG3219" s="20">
        <v>3.5336091000000001E-3</v>
      </c>
    </row>
    <row r="3220" spans="2:33" s="149" customFormat="1" x14ac:dyDescent="0.15">
      <c r="B3220" s="67" t="s">
        <v>7424</v>
      </c>
      <c r="C3220" s="83" t="s">
        <v>7425</v>
      </c>
      <c r="D3220" s="85"/>
      <c r="E3220" s="156"/>
      <c r="F3220" s="153"/>
      <c r="G3220" s="153"/>
      <c r="H3220" s="153"/>
      <c r="I3220" s="153"/>
      <c r="J3220" s="153"/>
      <c r="K3220" s="153"/>
      <c r="L3220" s="153"/>
      <c r="M3220" s="153"/>
      <c r="N3220" s="153"/>
      <c r="O3220" s="153"/>
      <c r="P3220" s="153"/>
      <c r="Q3220" s="153"/>
      <c r="R3220" s="153"/>
      <c r="S3220" s="153"/>
      <c r="T3220" s="153"/>
      <c r="U3220" s="153"/>
      <c r="V3220" s="148"/>
      <c r="W3220" s="246"/>
      <c r="X3220" s="275"/>
      <c r="Y3220" s="275"/>
      <c r="Z3220" s="275"/>
      <c r="AA3220" s="275"/>
      <c r="AB3220" s="275"/>
      <c r="AC3220" s="275"/>
      <c r="AD3220" s="275"/>
      <c r="AE3220" s="152"/>
      <c r="AF3220" s="152"/>
      <c r="AG3220" s="152"/>
    </row>
    <row r="3221" spans="2:33" s="149" customFormat="1" x14ac:dyDescent="0.15">
      <c r="B3221" s="157" t="s">
        <v>7426</v>
      </c>
      <c r="C3221" s="146"/>
      <c r="D3221" s="118" t="s">
        <v>26</v>
      </c>
      <c r="E3221" s="201" t="s">
        <v>7427</v>
      </c>
      <c r="F3221" s="276">
        <f t="shared" ref="F3221:F3284" si="501">G3221+H3221+I3221+J3221</f>
        <v>7.2342453931E-2</v>
      </c>
      <c r="G3221" s="276">
        <f t="shared" ref="G3221:G3284" si="502">M3221+N3221+O3221</f>
        <v>2.2303313710000001E-3</v>
      </c>
      <c r="H3221" s="276">
        <f t="shared" ref="H3221:H3284" si="503">K3221+L3221+P3221</f>
        <v>1.3035939730000001E-2</v>
      </c>
      <c r="I3221" s="276">
        <f t="shared" ref="I3221:I3284" si="504">Q3221+IF(R3221="x",0,R3221)+IF(S3221="x",0,S3221)+IF(T3221="x",0,T3221)+U3221</f>
        <v>8.6824082999999999E-4</v>
      </c>
      <c r="J3221" s="276">
        <v>5.6207941999999997E-2</v>
      </c>
      <c r="K3221" s="276">
        <v>1.1198009E-2</v>
      </c>
      <c r="L3221" s="276">
        <v>1.1305223E-3</v>
      </c>
      <c r="M3221" s="276">
        <v>5.7986060999999997E-5</v>
      </c>
      <c r="N3221" s="276">
        <v>1.5429651999999999E-3</v>
      </c>
      <c r="O3221" s="276">
        <v>6.2938011000000002E-4</v>
      </c>
      <c r="P3221" s="276">
        <v>7.0740842999999999E-4</v>
      </c>
      <c r="Q3221" s="276">
        <v>2.6528564000000002E-4</v>
      </c>
      <c r="R3221" s="276">
        <v>0</v>
      </c>
      <c r="S3221" s="276">
        <v>0</v>
      </c>
      <c r="T3221" s="276">
        <v>0</v>
      </c>
      <c r="U3221" s="276">
        <v>6.0295518999999996E-4</v>
      </c>
      <c r="V3221" s="287"/>
      <c r="W3221" s="28">
        <f t="shared" ref="W3221:W3284" si="505">J3221/0.135</f>
        <v>0.41635512592592588</v>
      </c>
      <c r="X3221" s="191">
        <v>6.0673488000000004</v>
      </c>
      <c r="Y3221" s="191">
        <v>6.0017766999999997</v>
      </c>
      <c r="Z3221" s="191">
        <v>2.6882844999999999E-2</v>
      </c>
      <c r="AA3221" s="191">
        <v>2.0130610000000001E-5</v>
      </c>
      <c r="AB3221" s="191">
        <v>2.7889719E-2</v>
      </c>
      <c r="AC3221" s="191">
        <v>1.7073774000000001E-3</v>
      </c>
      <c r="AD3221" s="191">
        <v>9.0720917999999994E-3</v>
      </c>
      <c r="AE3221" s="76">
        <v>5.8664941000000001E-7</v>
      </c>
      <c r="AF3221" s="76">
        <v>1.8090870999999999E-9</v>
      </c>
      <c r="AG3221" s="20">
        <v>1.2202529E-2</v>
      </c>
    </row>
    <row r="3222" spans="2:33" s="149" customFormat="1" x14ac:dyDescent="0.15">
      <c r="B3222" s="157" t="s">
        <v>7428</v>
      </c>
      <c r="C3222" s="146"/>
      <c r="D3222" s="118" t="s">
        <v>26</v>
      </c>
      <c r="E3222" s="201" t="s">
        <v>7429</v>
      </c>
      <c r="F3222" s="276">
        <f t="shared" si="501"/>
        <v>3.5225373726E-2</v>
      </c>
      <c r="G3222" s="276">
        <f t="shared" si="502"/>
        <v>4.6929584599999998E-4</v>
      </c>
      <c r="H3222" s="276">
        <f t="shared" si="503"/>
        <v>2.4019256400000005E-3</v>
      </c>
      <c r="I3222" s="276">
        <f t="shared" si="504"/>
        <v>4.5003424E-4</v>
      </c>
      <c r="J3222" s="276">
        <v>3.1904118000000002E-2</v>
      </c>
      <c r="K3222" s="276">
        <v>2.1987538000000002E-3</v>
      </c>
      <c r="L3222" s="276">
        <v>1.6858195E-4</v>
      </c>
      <c r="M3222" s="276">
        <v>1.7352016E-5</v>
      </c>
      <c r="N3222" s="276">
        <v>3.2822187000000001E-4</v>
      </c>
      <c r="O3222" s="276">
        <v>1.2372195999999999E-4</v>
      </c>
      <c r="P3222" s="276">
        <v>3.4589889999999998E-5</v>
      </c>
      <c r="Q3222" s="276">
        <v>1.1906569999999999E-4</v>
      </c>
      <c r="R3222" s="276">
        <v>0</v>
      </c>
      <c r="S3222" s="276">
        <v>0</v>
      </c>
      <c r="T3222" s="276">
        <v>0</v>
      </c>
      <c r="U3222" s="276">
        <v>3.3096854000000002E-4</v>
      </c>
      <c r="V3222" s="287"/>
      <c r="W3222" s="28">
        <f t="shared" si="505"/>
        <v>0.2363268</v>
      </c>
      <c r="X3222" s="191">
        <v>3.3620844000000001</v>
      </c>
      <c r="Y3222" s="191">
        <v>3.2899569</v>
      </c>
      <c r="Z3222" s="191">
        <v>3.3955120999999998E-2</v>
      </c>
      <c r="AA3222" s="191">
        <v>1.1623123E-5</v>
      </c>
      <c r="AB3222" s="191">
        <v>3.0545211999999999E-2</v>
      </c>
      <c r="AC3222" s="191">
        <v>1.1895708000000001E-3</v>
      </c>
      <c r="AD3222" s="191">
        <v>6.4259271000000001E-3</v>
      </c>
      <c r="AE3222" s="76">
        <v>2.9515314999999998E-7</v>
      </c>
      <c r="AF3222" s="76">
        <v>8.8715579999999997E-10</v>
      </c>
      <c r="AG3222" s="20">
        <v>5.8674792999999998E-3</v>
      </c>
    </row>
    <row r="3223" spans="2:33" s="149" customFormat="1" x14ac:dyDescent="0.15">
      <c r="B3223" s="157" t="s">
        <v>7430</v>
      </c>
      <c r="C3223" s="146"/>
      <c r="D3223" s="118" t="s">
        <v>26</v>
      </c>
      <c r="E3223" s="201" t="s">
        <v>7431</v>
      </c>
      <c r="F3223" s="276">
        <f t="shared" si="501"/>
        <v>5.4801053373000008E-2</v>
      </c>
      <c r="G3223" s="276">
        <f t="shared" si="502"/>
        <v>1.6749788690000001E-3</v>
      </c>
      <c r="H3223" s="276">
        <f t="shared" si="503"/>
        <v>1.6626865020000003E-2</v>
      </c>
      <c r="I3223" s="276">
        <f t="shared" si="504"/>
        <v>6.0972648400000001E-4</v>
      </c>
      <c r="J3223" s="276">
        <v>3.5889483E-2</v>
      </c>
      <c r="K3223" s="276">
        <v>1.4822046E-2</v>
      </c>
      <c r="L3223" s="276">
        <v>1.2594120999999999E-3</v>
      </c>
      <c r="M3223" s="276">
        <v>2.6570999000000001E-5</v>
      </c>
      <c r="N3223" s="276">
        <v>1.3546164E-3</v>
      </c>
      <c r="O3223" s="276">
        <v>2.9379147000000003E-4</v>
      </c>
      <c r="P3223" s="276">
        <v>5.4540692000000003E-4</v>
      </c>
      <c r="Q3223" s="276">
        <v>7.3282283999999998E-5</v>
      </c>
      <c r="R3223" s="276">
        <v>0</v>
      </c>
      <c r="S3223" s="276">
        <v>0</v>
      </c>
      <c r="T3223" s="276">
        <v>0</v>
      </c>
      <c r="U3223" s="276">
        <v>5.3644420000000003E-4</v>
      </c>
      <c r="V3223" s="287"/>
      <c r="W3223" s="28">
        <f t="shared" si="505"/>
        <v>0.2658480222222222</v>
      </c>
      <c r="X3223" s="191">
        <v>3.6342878999999999</v>
      </c>
      <c r="Y3223" s="191">
        <v>3.6146940999999999</v>
      </c>
      <c r="Z3223" s="191">
        <v>3.3648047000000001E-3</v>
      </c>
      <c r="AA3223" s="191">
        <v>7.0991478000000001E-6</v>
      </c>
      <c r="AB3223" s="191">
        <v>1.269613E-2</v>
      </c>
      <c r="AC3223" s="191">
        <v>6.2142882999999998E-4</v>
      </c>
      <c r="AD3223" s="191">
        <v>2.9042654999999998E-3</v>
      </c>
      <c r="AE3223" s="76">
        <v>4.9551690999999999E-7</v>
      </c>
      <c r="AF3223" s="76">
        <v>1.3333092E-9</v>
      </c>
      <c r="AG3223" s="20">
        <v>6.7254354000000002E-3</v>
      </c>
    </row>
    <row r="3224" spans="2:33" s="149" customFormat="1" x14ac:dyDescent="0.15">
      <c r="B3224" s="157" t="s">
        <v>7432</v>
      </c>
      <c r="C3224" s="146"/>
      <c r="D3224" s="118" t="s">
        <v>26</v>
      </c>
      <c r="E3224" s="201" t="s">
        <v>7433</v>
      </c>
      <c r="F3224" s="276">
        <f t="shared" si="501"/>
        <v>5.1425734870999995E-2</v>
      </c>
      <c r="G3224" s="276">
        <f t="shared" si="502"/>
        <v>2.3888929840000005E-3</v>
      </c>
      <c r="H3224" s="276">
        <f t="shared" si="503"/>
        <v>1.2503489915999999E-2</v>
      </c>
      <c r="I3224" s="276">
        <f t="shared" si="504"/>
        <v>3.9066197099999996E-4</v>
      </c>
      <c r="J3224" s="276">
        <v>3.6142689999999998E-2</v>
      </c>
      <c r="K3224" s="276">
        <v>1.2152668E-2</v>
      </c>
      <c r="L3224" s="276">
        <v>3.1525295999999998E-4</v>
      </c>
      <c r="M3224" s="276">
        <v>1.8477554000000002E-5</v>
      </c>
      <c r="N3224" s="276">
        <v>2.1385101000000002E-3</v>
      </c>
      <c r="O3224" s="276">
        <v>2.3190533000000001E-4</v>
      </c>
      <c r="P3224" s="276">
        <v>3.5568955999999997E-5</v>
      </c>
      <c r="Q3224" s="276">
        <v>3.7669641000000001E-5</v>
      </c>
      <c r="R3224" s="276">
        <v>0</v>
      </c>
      <c r="S3224" s="276">
        <v>0</v>
      </c>
      <c r="T3224" s="276">
        <v>0</v>
      </c>
      <c r="U3224" s="276">
        <v>3.5299232999999998E-4</v>
      </c>
      <c r="V3224" s="287"/>
      <c r="W3224" s="28">
        <f t="shared" si="505"/>
        <v>0.26772362962962959</v>
      </c>
      <c r="X3224" s="191">
        <v>3.5582261000000002</v>
      </c>
      <c r="Y3224" s="191">
        <v>3.4823466000000001</v>
      </c>
      <c r="Z3224" s="191">
        <v>3.5768229999999998E-2</v>
      </c>
      <c r="AA3224" s="191">
        <v>1.1970478999999999E-5</v>
      </c>
      <c r="AB3224" s="191">
        <v>3.2301224000000003E-2</v>
      </c>
      <c r="AC3224" s="191">
        <v>1.2432084999999999E-3</v>
      </c>
      <c r="AD3224" s="191">
        <v>6.5547925999999996E-3</v>
      </c>
      <c r="AE3224" s="76">
        <v>5.1106823000000002E-7</v>
      </c>
      <c r="AF3224" s="76">
        <v>1.2249975E-9</v>
      </c>
      <c r="AG3224" s="20">
        <v>6.1503082999999998E-3</v>
      </c>
    </row>
    <row r="3225" spans="2:33" s="149" customFormat="1" x14ac:dyDescent="0.15">
      <c r="B3225" s="157" t="s">
        <v>7434</v>
      </c>
      <c r="C3225" s="146"/>
      <c r="D3225" s="118" t="s">
        <v>26</v>
      </c>
      <c r="E3225" s="201" t="s">
        <v>7435</v>
      </c>
      <c r="F3225" s="276">
        <f t="shared" si="501"/>
        <v>9.9377294317000001E-2</v>
      </c>
      <c r="G3225" s="276">
        <f t="shared" si="502"/>
        <v>5.0060066669999998E-3</v>
      </c>
      <c r="H3225" s="276">
        <f t="shared" si="503"/>
        <v>2.7545650259999999E-2</v>
      </c>
      <c r="I3225" s="276">
        <f t="shared" si="504"/>
        <v>1.1179783899999999E-3</v>
      </c>
      <c r="J3225" s="276">
        <v>6.5707659000000002E-2</v>
      </c>
      <c r="K3225" s="276">
        <v>2.6359994000000001E-2</v>
      </c>
      <c r="L3225" s="276">
        <v>8.8345139999999997E-4</v>
      </c>
      <c r="M3225" s="276">
        <v>4.2660346999999997E-5</v>
      </c>
      <c r="N3225" s="276">
        <v>4.4805744000000003E-3</v>
      </c>
      <c r="O3225" s="276">
        <v>4.8277192000000001E-4</v>
      </c>
      <c r="P3225" s="276">
        <v>3.0220486000000001E-4</v>
      </c>
      <c r="Q3225" s="276">
        <v>1.4697760999999999E-4</v>
      </c>
      <c r="R3225" s="276">
        <v>0</v>
      </c>
      <c r="S3225" s="276">
        <v>0</v>
      </c>
      <c r="T3225" s="276">
        <v>0</v>
      </c>
      <c r="U3225" s="276">
        <v>9.7100077999999999E-4</v>
      </c>
      <c r="V3225" s="287"/>
      <c r="W3225" s="28">
        <f t="shared" si="505"/>
        <v>0.48672339999999997</v>
      </c>
      <c r="X3225" s="191">
        <v>5.3521010999999996</v>
      </c>
      <c r="Y3225" s="191">
        <v>5.2624135000000001</v>
      </c>
      <c r="Z3225" s="191">
        <v>2.3031882E-2</v>
      </c>
      <c r="AA3225" s="191">
        <v>3.0724990999999997E-5</v>
      </c>
      <c r="AB3225" s="191">
        <v>5.1348788999999999E-2</v>
      </c>
      <c r="AC3225" s="191">
        <v>1.9251126000000001E-3</v>
      </c>
      <c r="AD3225" s="191">
        <v>1.3351043E-2</v>
      </c>
      <c r="AE3225" s="76">
        <v>9.940726699999999E-7</v>
      </c>
      <c r="AF3225" s="76">
        <v>2.3432233999999999E-9</v>
      </c>
      <c r="AG3225" s="20">
        <v>1.0309090999999999E-2</v>
      </c>
    </row>
    <row r="3226" spans="2:33" s="149" customFormat="1" x14ac:dyDescent="0.15">
      <c r="B3226" s="157" t="s">
        <v>7436</v>
      </c>
      <c r="C3226" s="146"/>
      <c r="D3226" s="118" t="s">
        <v>26</v>
      </c>
      <c r="E3226" s="201" t="s">
        <v>7437</v>
      </c>
      <c r="F3226" s="276">
        <f t="shared" si="501"/>
        <v>4.9910777852000002E-2</v>
      </c>
      <c r="G3226" s="276">
        <f t="shared" si="502"/>
        <v>2.6414655619999999E-3</v>
      </c>
      <c r="H3226" s="276">
        <f t="shared" si="503"/>
        <v>1.7038783320000001E-2</v>
      </c>
      <c r="I3226" s="276">
        <f t="shared" si="504"/>
        <v>4.3144297000000001E-4</v>
      </c>
      <c r="J3226" s="276">
        <v>2.9799085999999999E-2</v>
      </c>
      <c r="K3226" s="276">
        <v>1.5839124E-2</v>
      </c>
      <c r="L3226" s="276">
        <v>5.7516683000000005E-4</v>
      </c>
      <c r="M3226" s="276">
        <v>2.8850541999999999E-5</v>
      </c>
      <c r="N3226" s="276">
        <v>2.3707118E-3</v>
      </c>
      <c r="O3226" s="276">
        <v>2.4190322000000001E-4</v>
      </c>
      <c r="P3226" s="276">
        <v>6.2449249000000003E-4</v>
      </c>
      <c r="Q3226" s="276">
        <v>6.2777339999999995E-5</v>
      </c>
      <c r="R3226" s="276">
        <v>0</v>
      </c>
      <c r="S3226" s="276">
        <v>0</v>
      </c>
      <c r="T3226" s="276">
        <v>0</v>
      </c>
      <c r="U3226" s="276">
        <v>3.6866562999999998E-4</v>
      </c>
      <c r="V3226" s="287"/>
      <c r="W3226" s="28">
        <f t="shared" si="505"/>
        <v>0.22073397037037035</v>
      </c>
      <c r="X3226" s="191">
        <v>2.987231</v>
      </c>
      <c r="Y3226" s="191">
        <v>2.9730802999999999</v>
      </c>
      <c r="Z3226" s="191">
        <v>3.8064155999999998E-3</v>
      </c>
      <c r="AA3226" s="191">
        <v>6.4064398999999993E-5</v>
      </c>
      <c r="AB3226" s="191">
        <v>3.2226638E-3</v>
      </c>
      <c r="AC3226" s="191">
        <v>3.8351953000000002E-4</v>
      </c>
      <c r="AD3226" s="191">
        <v>6.6740044999999996E-3</v>
      </c>
      <c r="AE3226" s="76">
        <v>5.0134730999999996E-7</v>
      </c>
      <c r="AF3226" s="76">
        <v>1.1434541000000001E-9</v>
      </c>
      <c r="AG3226" s="20">
        <v>5.7289499000000004E-3</v>
      </c>
    </row>
    <row r="3227" spans="2:33" s="149" customFormat="1" x14ac:dyDescent="0.15">
      <c r="B3227" s="157" t="s">
        <v>7438</v>
      </c>
      <c r="C3227" s="146"/>
      <c r="D3227" s="118" t="s">
        <v>26</v>
      </c>
      <c r="E3227" s="201" t="s">
        <v>7439</v>
      </c>
      <c r="F3227" s="276">
        <f t="shared" si="501"/>
        <v>6.9980639449000001E-2</v>
      </c>
      <c r="G3227" s="276">
        <f t="shared" si="502"/>
        <v>2.2492887090000001E-3</v>
      </c>
      <c r="H3227" s="276">
        <f t="shared" si="503"/>
        <v>2.5540529999999999E-2</v>
      </c>
      <c r="I3227" s="276">
        <f t="shared" si="504"/>
        <v>6.8915174000000001E-4</v>
      </c>
      <c r="J3227" s="276">
        <v>4.1501668999999998E-2</v>
      </c>
      <c r="K3227" s="276">
        <v>2.4321368999999999E-2</v>
      </c>
      <c r="L3227" s="276">
        <v>7.4407612000000004E-4</v>
      </c>
      <c r="M3227" s="276">
        <v>3.9059179000000003E-5</v>
      </c>
      <c r="N3227" s="276">
        <v>1.8360104E-3</v>
      </c>
      <c r="O3227" s="276">
        <v>3.7421912999999998E-4</v>
      </c>
      <c r="P3227" s="276">
        <v>4.7508487999999997E-4</v>
      </c>
      <c r="Q3227" s="276">
        <v>1.6214488000000001E-4</v>
      </c>
      <c r="R3227" s="276">
        <v>0</v>
      </c>
      <c r="S3227" s="276">
        <v>0</v>
      </c>
      <c r="T3227" s="276">
        <v>0</v>
      </c>
      <c r="U3227" s="276">
        <v>5.2700686000000004E-4</v>
      </c>
      <c r="V3227" s="287"/>
      <c r="W3227" s="28">
        <f t="shared" si="505"/>
        <v>0.30741977037037033</v>
      </c>
      <c r="X3227" s="191">
        <v>4.0798031999999997</v>
      </c>
      <c r="Y3227" s="191">
        <v>4.0373899</v>
      </c>
      <c r="Z3227" s="191">
        <v>1.7384739E-2</v>
      </c>
      <c r="AA3227" s="191">
        <v>1.2845756E-5</v>
      </c>
      <c r="AB3227" s="191">
        <v>1.8509524999999999E-2</v>
      </c>
      <c r="AC3227" s="191">
        <v>1.0982664E-3</v>
      </c>
      <c r="AD3227" s="191">
        <v>5.4078772000000002E-3</v>
      </c>
      <c r="AE3227" s="76">
        <v>7.2223786999999999E-7</v>
      </c>
      <c r="AF3227" s="76">
        <v>1.6406508E-9</v>
      </c>
      <c r="AG3227" s="20">
        <v>8.1596745000000002E-3</v>
      </c>
    </row>
    <row r="3228" spans="2:33" s="149" customFormat="1" x14ac:dyDescent="0.15">
      <c r="B3228" s="157" t="s">
        <v>7440</v>
      </c>
      <c r="C3228" s="146"/>
      <c r="D3228" s="118" t="s">
        <v>26</v>
      </c>
      <c r="E3228" s="201" t="s">
        <v>7441</v>
      </c>
      <c r="F3228" s="276">
        <f t="shared" si="501"/>
        <v>6.9980640498999991E-2</v>
      </c>
      <c r="G3228" s="276">
        <f t="shared" si="502"/>
        <v>2.2492887190000001E-3</v>
      </c>
      <c r="H3228" s="276">
        <f t="shared" si="503"/>
        <v>2.5540531039999998E-2</v>
      </c>
      <c r="I3228" s="276">
        <f t="shared" si="504"/>
        <v>6.8915174000000001E-4</v>
      </c>
      <c r="J3228" s="276">
        <v>4.1501668999999998E-2</v>
      </c>
      <c r="K3228" s="276">
        <v>2.4321369999999998E-2</v>
      </c>
      <c r="L3228" s="276">
        <v>7.4407615999999999E-4</v>
      </c>
      <c r="M3228" s="276">
        <v>3.9059179000000003E-5</v>
      </c>
      <c r="N3228" s="276">
        <v>1.8360104E-3</v>
      </c>
      <c r="O3228" s="276">
        <v>3.7421914E-4</v>
      </c>
      <c r="P3228" s="276">
        <v>4.7508487999999997E-4</v>
      </c>
      <c r="Q3228" s="276">
        <v>1.6214488000000001E-4</v>
      </c>
      <c r="R3228" s="276">
        <v>0</v>
      </c>
      <c r="S3228" s="276">
        <v>0</v>
      </c>
      <c r="T3228" s="276">
        <v>0</v>
      </c>
      <c r="U3228" s="276">
        <v>5.2700686000000004E-4</v>
      </c>
      <c r="V3228" s="287"/>
      <c r="W3228" s="28">
        <f t="shared" si="505"/>
        <v>0.30741977037037033</v>
      </c>
      <c r="X3228" s="191">
        <v>4.0798028999999998</v>
      </c>
      <c r="Y3228" s="191">
        <v>4.0373896</v>
      </c>
      <c r="Z3228" s="191">
        <v>1.7384739E-2</v>
      </c>
      <c r="AA3228" s="191">
        <v>1.2845756E-5</v>
      </c>
      <c r="AB3228" s="191">
        <v>1.8509524999999999E-2</v>
      </c>
      <c r="AC3228" s="191">
        <v>1.0982664E-3</v>
      </c>
      <c r="AD3228" s="191">
        <v>5.4078772000000002E-3</v>
      </c>
      <c r="AE3228" s="76">
        <v>7.2223788000000003E-7</v>
      </c>
      <c r="AF3228" s="76">
        <v>1.6406509E-9</v>
      </c>
      <c r="AG3228" s="20">
        <v>8.1596739000000008E-3</v>
      </c>
    </row>
    <row r="3229" spans="2:33" s="149" customFormat="1" x14ac:dyDescent="0.15">
      <c r="B3229" s="157" t="s">
        <v>7442</v>
      </c>
      <c r="C3229" s="146"/>
      <c r="D3229" s="118" t="s">
        <v>26</v>
      </c>
      <c r="E3229" s="201" t="s">
        <v>7443</v>
      </c>
      <c r="F3229" s="276">
        <f t="shared" si="501"/>
        <v>6.9980640588999998E-2</v>
      </c>
      <c r="G3229" s="276">
        <f t="shared" si="502"/>
        <v>2.249288729E-3</v>
      </c>
      <c r="H3229" s="276">
        <f t="shared" si="503"/>
        <v>2.554053111E-2</v>
      </c>
      <c r="I3229" s="276">
        <f t="shared" si="504"/>
        <v>6.8915174999999997E-4</v>
      </c>
      <c r="J3229" s="276">
        <v>4.1501668999999998E-2</v>
      </c>
      <c r="K3229" s="276">
        <v>2.4321369999999998E-2</v>
      </c>
      <c r="L3229" s="276">
        <v>7.4407618999999998E-4</v>
      </c>
      <c r="M3229" s="276">
        <v>3.9059179000000003E-5</v>
      </c>
      <c r="N3229" s="276">
        <v>1.8360104E-3</v>
      </c>
      <c r="O3229" s="276">
        <v>3.7421915000000001E-4</v>
      </c>
      <c r="P3229" s="276">
        <v>4.7508491999999998E-4</v>
      </c>
      <c r="Q3229" s="276">
        <v>1.6214488000000001E-4</v>
      </c>
      <c r="R3229" s="276">
        <v>0</v>
      </c>
      <c r="S3229" s="276">
        <v>0</v>
      </c>
      <c r="T3229" s="276">
        <v>0</v>
      </c>
      <c r="U3229" s="276">
        <v>5.2700687E-4</v>
      </c>
      <c r="V3229" s="287"/>
      <c r="W3229" s="28">
        <f t="shared" si="505"/>
        <v>0.30741977037037033</v>
      </c>
      <c r="X3229" s="191">
        <v>4.0798031999999997</v>
      </c>
      <c r="Y3229" s="191">
        <v>4.0373899</v>
      </c>
      <c r="Z3229" s="191">
        <v>1.7384739E-2</v>
      </c>
      <c r="AA3229" s="191">
        <v>1.2845756E-5</v>
      </c>
      <c r="AB3229" s="191">
        <v>1.8509524999999999E-2</v>
      </c>
      <c r="AC3229" s="191">
        <v>1.0982665E-3</v>
      </c>
      <c r="AD3229" s="191">
        <v>5.4078772000000002E-3</v>
      </c>
      <c r="AE3229" s="76">
        <v>7.2223788000000003E-7</v>
      </c>
      <c r="AF3229" s="76">
        <v>1.6406509E-9</v>
      </c>
      <c r="AG3229" s="20">
        <v>8.1596745000000002E-3</v>
      </c>
    </row>
    <row r="3230" spans="2:33" s="149" customFormat="1" x14ac:dyDescent="0.15">
      <c r="B3230" s="157" t="s">
        <v>7444</v>
      </c>
      <c r="C3230" s="146"/>
      <c r="D3230" s="118" t="s">
        <v>26</v>
      </c>
      <c r="E3230" s="201" t="s">
        <v>7445</v>
      </c>
      <c r="F3230" s="276">
        <f t="shared" si="501"/>
        <v>6.9980640528999993E-2</v>
      </c>
      <c r="G3230" s="276">
        <f t="shared" si="502"/>
        <v>2.2492887190000001E-3</v>
      </c>
      <c r="H3230" s="276">
        <f t="shared" si="503"/>
        <v>2.5540531070000001E-2</v>
      </c>
      <c r="I3230" s="276">
        <f t="shared" si="504"/>
        <v>6.8915174000000001E-4</v>
      </c>
      <c r="J3230" s="276">
        <v>4.1501668999999998E-2</v>
      </c>
      <c r="K3230" s="276">
        <v>2.4321369999999998E-2</v>
      </c>
      <c r="L3230" s="276">
        <v>7.4407618999999998E-4</v>
      </c>
      <c r="M3230" s="276">
        <v>3.9059179000000003E-5</v>
      </c>
      <c r="N3230" s="276">
        <v>1.8360104E-3</v>
      </c>
      <c r="O3230" s="276">
        <v>3.7421914E-4</v>
      </c>
      <c r="P3230" s="276">
        <v>4.7508487999999997E-4</v>
      </c>
      <c r="Q3230" s="276">
        <v>1.6214488000000001E-4</v>
      </c>
      <c r="R3230" s="276">
        <v>0</v>
      </c>
      <c r="S3230" s="276">
        <v>0</v>
      </c>
      <c r="T3230" s="276">
        <v>0</v>
      </c>
      <c r="U3230" s="276">
        <v>5.2700686000000004E-4</v>
      </c>
      <c r="V3230" s="287"/>
      <c r="W3230" s="28">
        <f t="shared" si="505"/>
        <v>0.30741977037037033</v>
      </c>
      <c r="X3230" s="191">
        <v>4.0798028999999998</v>
      </c>
      <c r="Y3230" s="191">
        <v>4.0373896</v>
      </c>
      <c r="Z3230" s="191">
        <v>1.7384739E-2</v>
      </c>
      <c r="AA3230" s="191">
        <v>1.2845756E-5</v>
      </c>
      <c r="AB3230" s="191">
        <v>1.8509524999999999E-2</v>
      </c>
      <c r="AC3230" s="191">
        <v>1.0982664E-3</v>
      </c>
      <c r="AD3230" s="191">
        <v>5.4078772000000002E-3</v>
      </c>
      <c r="AE3230" s="76">
        <v>7.2223786999999999E-7</v>
      </c>
      <c r="AF3230" s="76">
        <v>1.6406509E-9</v>
      </c>
      <c r="AG3230" s="20">
        <v>8.1596739000000008E-3</v>
      </c>
    </row>
    <row r="3231" spans="2:33" s="149" customFormat="1" x14ac:dyDescent="0.15">
      <c r="B3231" s="157" t="s">
        <v>7446</v>
      </c>
      <c r="C3231" s="146"/>
      <c r="D3231" s="118" t="s">
        <v>26</v>
      </c>
      <c r="E3231" s="201" t="s">
        <v>7447</v>
      </c>
      <c r="F3231" s="276">
        <f t="shared" si="501"/>
        <v>7.1104813432000008E-2</v>
      </c>
      <c r="G3231" s="276">
        <f t="shared" si="502"/>
        <v>4.4579604019999997E-3</v>
      </c>
      <c r="H3231" s="276">
        <f t="shared" si="503"/>
        <v>2.4502661150000001E-2</v>
      </c>
      <c r="I3231" s="276">
        <f t="shared" si="504"/>
        <v>6.5909987999999997E-4</v>
      </c>
      <c r="J3231" s="276">
        <v>4.1485092000000001E-2</v>
      </c>
      <c r="K3231" s="276">
        <v>2.3112939999999998E-2</v>
      </c>
      <c r="L3231" s="276">
        <v>9.1483552E-4</v>
      </c>
      <c r="M3231" s="276">
        <v>3.8869521999999998E-5</v>
      </c>
      <c r="N3231" s="276">
        <v>4.0454441999999997E-3</v>
      </c>
      <c r="O3231" s="276">
        <v>3.7364667999999999E-4</v>
      </c>
      <c r="P3231" s="276">
        <v>4.7488563000000001E-4</v>
      </c>
      <c r="Q3231" s="276">
        <v>1.3276972E-4</v>
      </c>
      <c r="R3231" s="276">
        <v>0</v>
      </c>
      <c r="S3231" s="276">
        <v>0</v>
      </c>
      <c r="T3231" s="276">
        <v>0</v>
      </c>
      <c r="U3231" s="276">
        <v>5.2633015999999999E-4</v>
      </c>
      <c r="V3231" s="287"/>
      <c r="W3231" s="28">
        <f t="shared" si="505"/>
        <v>0.30729697777777776</v>
      </c>
      <c r="X3231" s="191">
        <v>4.0775525000000004</v>
      </c>
      <c r="Y3231" s="191">
        <v>4.0352316000000004</v>
      </c>
      <c r="Z3231" s="191">
        <v>1.7342201000000002E-2</v>
      </c>
      <c r="AA3231" s="191">
        <v>1.2774234E-5</v>
      </c>
      <c r="AB3231" s="191">
        <v>1.8486865000000002E-2</v>
      </c>
      <c r="AC3231" s="191">
        <v>1.0951397E-3</v>
      </c>
      <c r="AD3231" s="191">
        <v>5.3838805999999999E-3</v>
      </c>
      <c r="AE3231" s="76">
        <v>7.2242068000000001E-7</v>
      </c>
      <c r="AF3231" s="76">
        <v>1.6529514E-9</v>
      </c>
      <c r="AG3231" s="20">
        <v>8.1422466999999995E-3</v>
      </c>
    </row>
    <row r="3232" spans="2:33" s="149" customFormat="1" x14ac:dyDescent="0.15">
      <c r="B3232" s="157" t="s">
        <v>7448</v>
      </c>
      <c r="C3232" s="146"/>
      <c r="D3232" s="118" t="s">
        <v>26</v>
      </c>
      <c r="E3232" s="201" t="s">
        <v>7449</v>
      </c>
      <c r="F3232" s="276">
        <f t="shared" si="501"/>
        <v>7.1104813432000008E-2</v>
      </c>
      <c r="G3232" s="276">
        <f t="shared" si="502"/>
        <v>4.4579604019999997E-3</v>
      </c>
      <c r="H3232" s="276">
        <f t="shared" si="503"/>
        <v>2.4502661150000001E-2</v>
      </c>
      <c r="I3232" s="276">
        <f t="shared" si="504"/>
        <v>6.5909987999999997E-4</v>
      </c>
      <c r="J3232" s="276">
        <v>4.1485092000000001E-2</v>
      </c>
      <c r="K3232" s="276">
        <v>2.3112939999999998E-2</v>
      </c>
      <c r="L3232" s="276">
        <v>9.1483552E-4</v>
      </c>
      <c r="M3232" s="276">
        <v>3.8869521999999998E-5</v>
      </c>
      <c r="N3232" s="276">
        <v>4.0454441999999997E-3</v>
      </c>
      <c r="O3232" s="276">
        <v>3.7364667999999999E-4</v>
      </c>
      <c r="P3232" s="276">
        <v>4.7488563000000001E-4</v>
      </c>
      <c r="Q3232" s="276">
        <v>1.3276972E-4</v>
      </c>
      <c r="R3232" s="276">
        <v>0</v>
      </c>
      <c r="S3232" s="276">
        <v>0</v>
      </c>
      <c r="T3232" s="276">
        <v>0</v>
      </c>
      <c r="U3232" s="276">
        <v>5.2633015999999999E-4</v>
      </c>
      <c r="V3232" s="287"/>
      <c r="W3232" s="28">
        <f t="shared" si="505"/>
        <v>0.30729697777777776</v>
      </c>
      <c r="X3232" s="191">
        <v>4.0775525000000004</v>
      </c>
      <c r="Y3232" s="191">
        <v>4.0352316000000004</v>
      </c>
      <c r="Z3232" s="191">
        <v>1.7342201000000002E-2</v>
      </c>
      <c r="AA3232" s="191">
        <v>1.2774234E-5</v>
      </c>
      <c r="AB3232" s="191">
        <v>1.8486865000000002E-2</v>
      </c>
      <c r="AC3232" s="191">
        <v>1.0951397E-3</v>
      </c>
      <c r="AD3232" s="191">
        <v>5.3838805999999999E-3</v>
      </c>
      <c r="AE3232" s="76">
        <v>7.2242069000000005E-7</v>
      </c>
      <c r="AF3232" s="76">
        <v>1.6529514E-9</v>
      </c>
      <c r="AG3232" s="20">
        <v>8.1422466999999995E-3</v>
      </c>
    </row>
    <row r="3233" spans="2:33" s="149" customFormat="1" x14ac:dyDescent="0.15">
      <c r="B3233" s="157" t="s">
        <v>7450</v>
      </c>
      <c r="C3233" s="146"/>
      <c r="D3233" s="118" t="s">
        <v>26</v>
      </c>
      <c r="E3233" s="201" t="s">
        <v>7451</v>
      </c>
      <c r="F3233" s="276">
        <f t="shared" si="501"/>
        <v>0.21875314599699999</v>
      </c>
      <c r="G3233" s="276">
        <f t="shared" si="502"/>
        <v>0.16166378284799998</v>
      </c>
      <c r="H3233" s="276">
        <f t="shared" si="503"/>
        <v>2.2683548120000001E-2</v>
      </c>
      <c r="I3233" s="276">
        <f t="shared" si="504"/>
        <v>5.5431402900000008E-4</v>
      </c>
      <c r="J3233" s="276">
        <v>3.3851500999999999E-2</v>
      </c>
      <c r="K3233" s="276">
        <v>2.0758723E-2</v>
      </c>
      <c r="L3233" s="276">
        <v>1.3389019000000001E-3</v>
      </c>
      <c r="M3233" s="276">
        <v>3.4585958000000002E-5</v>
      </c>
      <c r="N3233" s="276">
        <v>0.16134456</v>
      </c>
      <c r="O3233" s="276">
        <v>2.8463689000000003E-4</v>
      </c>
      <c r="P3233" s="276">
        <v>5.8592322000000001E-4</v>
      </c>
      <c r="Q3233" s="276">
        <v>7.4272599000000002E-5</v>
      </c>
      <c r="R3233" s="276">
        <v>0</v>
      </c>
      <c r="S3233" s="276">
        <v>0</v>
      </c>
      <c r="T3233" s="276">
        <v>0</v>
      </c>
      <c r="U3233" s="276">
        <v>4.8004143000000002E-4</v>
      </c>
      <c r="V3233" s="287"/>
      <c r="W3233" s="28">
        <f t="shared" si="505"/>
        <v>0.25075185925925925</v>
      </c>
      <c r="X3233" s="191">
        <v>3.3379447999999998</v>
      </c>
      <c r="Y3233" s="191">
        <v>3.3142445</v>
      </c>
      <c r="Z3233" s="191">
        <v>8.4104855000000003E-3</v>
      </c>
      <c r="AA3233" s="191">
        <v>4.7866759000000002E-5</v>
      </c>
      <c r="AB3233" s="191">
        <v>7.8238464000000008E-3</v>
      </c>
      <c r="AC3233" s="191">
        <v>8.2080645999999999E-4</v>
      </c>
      <c r="AD3233" s="191">
        <v>6.5973391000000003E-3</v>
      </c>
      <c r="AE3233" s="76">
        <v>3.2934118000000001E-6</v>
      </c>
      <c r="AF3233" s="76">
        <v>1.4709815000000001E-9</v>
      </c>
      <c r="AG3233" s="20">
        <v>7.1054391999999999E-3</v>
      </c>
    </row>
    <row r="3234" spans="2:33" s="149" customFormat="1" x14ac:dyDescent="0.15">
      <c r="B3234" s="157" t="s">
        <v>7452</v>
      </c>
      <c r="C3234" s="146"/>
      <c r="D3234" s="118" t="s">
        <v>26</v>
      </c>
      <c r="E3234" s="201" t="s">
        <v>7453</v>
      </c>
      <c r="F3234" s="276">
        <f t="shared" si="501"/>
        <v>6.360180168E-2</v>
      </c>
      <c r="G3234" s="276">
        <f t="shared" si="502"/>
        <v>8.4884335620000004E-3</v>
      </c>
      <c r="H3234" s="276">
        <f t="shared" si="503"/>
        <v>1.4602957921999999E-2</v>
      </c>
      <c r="I3234" s="276">
        <f t="shared" si="504"/>
        <v>7.0119419600000001E-4</v>
      </c>
      <c r="J3234" s="276">
        <v>3.9809216000000001E-2</v>
      </c>
      <c r="K3234" s="276">
        <v>1.4033769999999999E-2</v>
      </c>
      <c r="L3234" s="276">
        <v>5.2255343000000005E-4</v>
      </c>
      <c r="M3234" s="276">
        <v>2.1407101999999999E-5</v>
      </c>
      <c r="N3234" s="276">
        <v>8.2166610000000001E-3</v>
      </c>
      <c r="O3234" s="276">
        <v>2.5036546000000001E-4</v>
      </c>
      <c r="P3234" s="276">
        <v>4.6634492E-5</v>
      </c>
      <c r="Q3234" s="276">
        <v>9.1546136000000006E-5</v>
      </c>
      <c r="R3234" s="276">
        <v>0</v>
      </c>
      <c r="S3234" s="276">
        <v>0</v>
      </c>
      <c r="T3234" s="276">
        <v>0</v>
      </c>
      <c r="U3234" s="276">
        <v>6.0964806000000005E-4</v>
      </c>
      <c r="V3234" s="287"/>
      <c r="W3234" s="28">
        <f t="shared" si="505"/>
        <v>0.29488308148148146</v>
      </c>
      <c r="X3234" s="191">
        <v>2.9024473999999998</v>
      </c>
      <c r="Y3234" s="191">
        <v>2.8601584</v>
      </c>
      <c r="Z3234" s="191">
        <v>3.2159057E-3</v>
      </c>
      <c r="AA3234" s="191">
        <v>9.2807749999999992E-6</v>
      </c>
      <c r="AB3234" s="191">
        <v>3.4255236000000001E-2</v>
      </c>
      <c r="AC3234" s="191">
        <v>5.3465884999999999E-4</v>
      </c>
      <c r="AD3234" s="191">
        <v>4.2739591000000004E-3</v>
      </c>
      <c r="AE3234" s="76">
        <v>6.1212600000000001E-7</v>
      </c>
      <c r="AF3234" s="76">
        <v>1.4108071999999999E-9</v>
      </c>
      <c r="AG3234" s="20">
        <v>5.2625874000000001E-3</v>
      </c>
    </row>
    <row r="3235" spans="2:33" s="149" customFormat="1" x14ac:dyDescent="0.15">
      <c r="B3235" s="157" t="s">
        <v>7454</v>
      </c>
      <c r="C3235" s="146"/>
      <c r="D3235" s="118" t="s">
        <v>26</v>
      </c>
      <c r="E3235" s="201" t="s">
        <v>7455</v>
      </c>
      <c r="F3235" s="276">
        <f t="shared" si="501"/>
        <v>6.4876988334000005E-2</v>
      </c>
      <c r="G3235" s="276">
        <f t="shared" si="502"/>
        <v>8.6280446259999997E-3</v>
      </c>
      <c r="H3235" s="276">
        <f t="shared" si="503"/>
        <v>1.8544932518999999E-2</v>
      </c>
      <c r="I3235" s="276">
        <f t="shared" si="504"/>
        <v>6.6150418899999994E-4</v>
      </c>
      <c r="J3235" s="276">
        <v>3.7042507000000002E-2</v>
      </c>
      <c r="K3235" s="276">
        <v>1.8015317999999999E-2</v>
      </c>
      <c r="L3235" s="276">
        <v>4.8579736999999998E-4</v>
      </c>
      <c r="M3235" s="276">
        <v>2.0195556E-5</v>
      </c>
      <c r="N3235" s="276">
        <v>8.3707322999999993E-3</v>
      </c>
      <c r="O3235" s="276">
        <v>2.3711677000000001E-4</v>
      </c>
      <c r="P3235" s="276">
        <v>4.3817148999999998E-5</v>
      </c>
      <c r="Q3235" s="276">
        <v>8.9274278999999996E-5</v>
      </c>
      <c r="R3235" s="276">
        <v>0</v>
      </c>
      <c r="S3235" s="276">
        <v>0</v>
      </c>
      <c r="T3235" s="276">
        <v>0</v>
      </c>
      <c r="U3235" s="276">
        <v>5.7222991E-4</v>
      </c>
      <c r="V3235" s="287"/>
      <c r="W3235" s="28">
        <f t="shared" si="505"/>
        <v>0.27438894074074072</v>
      </c>
      <c r="X3235" s="191">
        <v>2.721679</v>
      </c>
      <c r="Y3235" s="191">
        <v>2.6819791999999998</v>
      </c>
      <c r="Z3235" s="191">
        <v>3.0374831000000001E-3</v>
      </c>
      <c r="AA3235" s="191">
        <v>8.7264278E-6</v>
      </c>
      <c r="AB3235" s="191">
        <v>3.2123964999999997E-2</v>
      </c>
      <c r="AC3235" s="191">
        <v>5.0285030999999995E-4</v>
      </c>
      <c r="AD3235" s="191">
        <v>4.0267278999999998E-3</v>
      </c>
      <c r="AE3235" s="76">
        <v>6.621552E-7</v>
      </c>
      <c r="AF3235" s="76">
        <v>1.4122295E-9</v>
      </c>
      <c r="AG3235" s="20">
        <v>4.9376823999999998E-3</v>
      </c>
    </row>
    <row r="3236" spans="2:33" s="149" customFormat="1" x14ac:dyDescent="0.15">
      <c r="B3236" s="157" t="s">
        <v>7456</v>
      </c>
      <c r="C3236" s="146"/>
      <c r="D3236" s="118" t="s">
        <v>26</v>
      </c>
      <c r="E3236" s="201" t="s">
        <v>7457</v>
      </c>
      <c r="F3236" s="276">
        <f t="shared" si="501"/>
        <v>9.1880066526000004E-2</v>
      </c>
      <c r="G3236" s="276">
        <f t="shared" si="502"/>
        <v>1.1152786264E-2</v>
      </c>
      <c r="H3236" s="276">
        <f t="shared" si="503"/>
        <v>2.6953138822000001E-2</v>
      </c>
      <c r="I3236" s="276">
        <f t="shared" si="504"/>
        <v>9.2017344000000002E-4</v>
      </c>
      <c r="J3236" s="276">
        <v>5.2853968000000001E-2</v>
      </c>
      <c r="K3236" s="276">
        <v>2.6199676000000002E-2</v>
      </c>
      <c r="L3236" s="276">
        <v>6.9128436999999995E-4</v>
      </c>
      <c r="M3236" s="276">
        <v>2.8091444E-5</v>
      </c>
      <c r="N3236" s="276">
        <v>1.0801233E-2</v>
      </c>
      <c r="O3236" s="276">
        <v>3.2346182000000002E-4</v>
      </c>
      <c r="P3236" s="276">
        <v>6.2178451999999996E-5</v>
      </c>
      <c r="Q3236" s="276">
        <v>1.0408056E-4</v>
      </c>
      <c r="R3236" s="276">
        <v>0</v>
      </c>
      <c r="S3236" s="276">
        <v>0</v>
      </c>
      <c r="T3236" s="276">
        <v>0</v>
      </c>
      <c r="U3236" s="276">
        <v>8.1609287999999999E-4</v>
      </c>
      <c r="V3236" s="287"/>
      <c r="W3236" s="28">
        <f t="shared" si="505"/>
        <v>0.39151087407407403</v>
      </c>
      <c r="X3236" s="191">
        <v>3.8997902999999998</v>
      </c>
      <c r="Y3236" s="191">
        <v>3.8432154000000001</v>
      </c>
      <c r="Z3236" s="191">
        <v>4.2003023999999996E-3</v>
      </c>
      <c r="AA3236" s="191">
        <v>1.2339251999999999E-5</v>
      </c>
      <c r="AB3236" s="191">
        <v>4.6014065999999999E-2</v>
      </c>
      <c r="AC3236" s="191">
        <v>7.1015354000000005E-4</v>
      </c>
      <c r="AD3236" s="191">
        <v>5.6379904E-3</v>
      </c>
      <c r="AE3236" s="76">
        <v>9.4259237999999998E-7</v>
      </c>
      <c r="AF3236" s="76">
        <v>2.0249863000000001E-9</v>
      </c>
      <c r="AG3236" s="20">
        <v>7.0551659000000003E-3</v>
      </c>
    </row>
    <row r="3237" spans="2:33" s="149" customFormat="1" x14ac:dyDescent="0.15">
      <c r="B3237" s="157" t="s">
        <v>7458</v>
      </c>
      <c r="C3237" s="146"/>
      <c r="D3237" s="118" t="s">
        <v>26</v>
      </c>
      <c r="E3237" s="201" t="s">
        <v>7459</v>
      </c>
      <c r="F3237" s="276">
        <f t="shared" si="501"/>
        <v>6.8728116692000005E-2</v>
      </c>
      <c r="G3237" s="276">
        <f t="shared" si="502"/>
        <v>9.2548410080000015E-3</v>
      </c>
      <c r="H3237" s="276">
        <f t="shared" si="503"/>
        <v>1.6860613044000002E-2</v>
      </c>
      <c r="I3237" s="276">
        <f t="shared" si="504"/>
        <v>7.3552064000000008E-4</v>
      </c>
      <c r="J3237" s="276">
        <v>4.1877141999999999E-2</v>
      </c>
      <c r="K3237" s="276">
        <v>1.6262184999999998E-2</v>
      </c>
      <c r="L3237" s="276">
        <v>5.4935692999999995E-4</v>
      </c>
      <c r="M3237" s="276">
        <v>2.2454918E-5</v>
      </c>
      <c r="N3237" s="276">
        <v>8.9705622000000006E-3</v>
      </c>
      <c r="O3237" s="276">
        <v>2.6182389000000003E-4</v>
      </c>
      <c r="P3237" s="276">
        <v>4.9071113999999997E-5</v>
      </c>
      <c r="Q3237" s="276">
        <v>9.3510990000000006E-5</v>
      </c>
      <c r="R3237" s="276">
        <v>0</v>
      </c>
      <c r="S3237" s="276">
        <v>0</v>
      </c>
      <c r="T3237" s="276">
        <v>0</v>
      </c>
      <c r="U3237" s="276">
        <v>6.4200965000000003E-4</v>
      </c>
      <c r="V3237" s="287"/>
      <c r="W3237" s="28">
        <f t="shared" si="505"/>
        <v>0.31020105185185182</v>
      </c>
      <c r="X3237" s="191">
        <v>3.0587871</v>
      </c>
      <c r="Y3237" s="191">
        <v>3.0142585999999998</v>
      </c>
      <c r="Z3237" s="191">
        <v>3.3702159000000001E-3</v>
      </c>
      <c r="AA3237" s="191">
        <v>9.7602111000000002E-6</v>
      </c>
      <c r="AB3237" s="191">
        <v>3.6098522000000001E-2</v>
      </c>
      <c r="AC3237" s="191">
        <v>5.6216879999999999E-4</v>
      </c>
      <c r="AD3237" s="191">
        <v>4.4877822000000001E-3</v>
      </c>
      <c r="AE3237" s="76">
        <v>6.7294565999999998E-7</v>
      </c>
      <c r="AF3237" s="76">
        <v>1.5141454E-9</v>
      </c>
      <c r="AG3237" s="20">
        <v>5.5435850999999998E-3</v>
      </c>
    </row>
    <row r="3238" spans="2:33" s="149" customFormat="1" x14ac:dyDescent="0.15">
      <c r="B3238" s="157" t="s">
        <v>7460</v>
      </c>
      <c r="C3238" s="146"/>
      <c r="D3238" s="118" t="s">
        <v>26</v>
      </c>
      <c r="E3238" s="201" t="s">
        <v>7461</v>
      </c>
      <c r="F3238" s="276">
        <f t="shared" si="501"/>
        <v>6.8937498045000004E-2</v>
      </c>
      <c r="G3238" s="276">
        <f t="shared" si="502"/>
        <v>9.1833133089999994E-3</v>
      </c>
      <c r="H3238" s="276">
        <f t="shared" si="503"/>
        <v>1.7386086094000001E-2</v>
      </c>
      <c r="I3238" s="276">
        <f t="shared" si="504"/>
        <v>7.3552064200000007E-4</v>
      </c>
      <c r="J3238" s="276">
        <v>4.1632578000000003E-2</v>
      </c>
      <c r="K3238" s="276">
        <v>1.679141E-2</v>
      </c>
      <c r="L3238" s="276">
        <v>5.4560497999999998E-4</v>
      </c>
      <c r="M3238" s="276">
        <v>2.2454918999999999E-5</v>
      </c>
      <c r="N3238" s="276">
        <v>8.8990344999999998E-3</v>
      </c>
      <c r="O3238" s="276">
        <v>2.6182389000000003E-4</v>
      </c>
      <c r="P3238" s="276">
        <v>4.9071113999999997E-5</v>
      </c>
      <c r="Q3238" s="276">
        <v>9.3510991999999998E-5</v>
      </c>
      <c r="R3238" s="276">
        <v>0</v>
      </c>
      <c r="S3238" s="276">
        <v>0</v>
      </c>
      <c r="T3238" s="276">
        <v>0</v>
      </c>
      <c r="U3238" s="276">
        <v>6.4200965000000003E-4</v>
      </c>
      <c r="V3238" s="287"/>
      <c r="W3238" s="28">
        <f t="shared" si="505"/>
        <v>0.30838946666666667</v>
      </c>
      <c r="X3238" s="191">
        <v>3.0587871</v>
      </c>
      <c r="Y3238" s="191">
        <v>3.0142585999999998</v>
      </c>
      <c r="Z3238" s="191">
        <v>3.3702159000000001E-3</v>
      </c>
      <c r="AA3238" s="191">
        <v>9.7602111000000002E-6</v>
      </c>
      <c r="AB3238" s="191">
        <v>3.6098522000000001E-2</v>
      </c>
      <c r="AC3238" s="191">
        <v>5.6216879999999999E-4</v>
      </c>
      <c r="AD3238" s="191">
        <v>4.4877822000000001E-3</v>
      </c>
      <c r="AE3238" s="76">
        <v>6.7992325E-7</v>
      </c>
      <c r="AF3238" s="76">
        <v>1.5180257000000001E-9</v>
      </c>
      <c r="AG3238" s="20">
        <v>5.5435850999999998E-3</v>
      </c>
    </row>
    <row r="3239" spans="2:33" s="149" customFormat="1" x14ac:dyDescent="0.15">
      <c r="B3239" s="157" t="s">
        <v>7462</v>
      </c>
      <c r="C3239" s="146"/>
      <c r="D3239" s="118" t="s">
        <v>26</v>
      </c>
      <c r="E3239" s="201" t="s">
        <v>7463</v>
      </c>
      <c r="F3239" s="276">
        <f t="shared" si="501"/>
        <v>7.3678477024999994E-2</v>
      </c>
      <c r="G3239" s="276">
        <f t="shared" si="502"/>
        <v>9.8384411120000011E-3</v>
      </c>
      <c r="H3239" s="276">
        <f t="shared" si="503"/>
        <v>1.6406684989000001E-2</v>
      </c>
      <c r="I3239" s="276">
        <f t="shared" si="504"/>
        <v>8.16655924E-4</v>
      </c>
      <c r="J3239" s="276">
        <v>4.6616695E-2</v>
      </c>
      <c r="K3239" s="276">
        <v>1.5741417000000001E-2</v>
      </c>
      <c r="L3239" s="276">
        <v>6.1043760000000001E-4</v>
      </c>
      <c r="M3239" s="276">
        <v>2.4931572E-5</v>
      </c>
      <c r="N3239" s="276">
        <v>9.5246023000000006E-3</v>
      </c>
      <c r="O3239" s="276">
        <v>2.8890723999999999E-4</v>
      </c>
      <c r="P3239" s="276">
        <v>5.4830388999999999E-5</v>
      </c>
      <c r="Q3239" s="276">
        <v>9.8155193999999995E-5</v>
      </c>
      <c r="R3239" s="276">
        <v>0</v>
      </c>
      <c r="S3239" s="276">
        <v>0</v>
      </c>
      <c r="T3239" s="276">
        <v>0</v>
      </c>
      <c r="U3239" s="276">
        <v>7.1850072999999997E-4</v>
      </c>
      <c r="V3239" s="287"/>
      <c r="W3239" s="28">
        <f t="shared" si="505"/>
        <v>0.34530885185185184</v>
      </c>
      <c r="X3239" s="191">
        <v>3.4283191</v>
      </c>
      <c r="Y3239" s="191">
        <v>3.3784976000000002</v>
      </c>
      <c r="Z3239" s="191">
        <v>3.7349509999999998E-3</v>
      </c>
      <c r="AA3239" s="191">
        <v>1.0893427E-5</v>
      </c>
      <c r="AB3239" s="191">
        <v>4.0455331999999997E-2</v>
      </c>
      <c r="AC3239" s="191">
        <v>6.2719257000000005E-4</v>
      </c>
      <c r="AD3239" s="191">
        <v>4.9931767999999996E-3</v>
      </c>
      <c r="AE3239" s="76">
        <v>7.0458133000000003E-7</v>
      </c>
      <c r="AF3239" s="76">
        <v>1.6385318000000001E-9</v>
      </c>
      <c r="AG3239" s="20">
        <v>6.2077651999999997E-3</v>
      </c>
    </row>
    <row r="3240" spans="2:33" s="149" customFormat="1" x14ac:dyDescent="0.15">
      <c r="B3240" s="157" t="s">
        <v>7464</v>
      </c>
      <c r="C3240" s="146"/>
      <c r="D3240" s="118" t="s">
        <v>26</v>
      </c>
      <c r="E3240" s="201" t="s">
        <v>7465</v>
      </c>
      <c r="F3240" s="276">
        <f t="shared" si="501"/>
        <v>8.1241332835000013E-2</v>
      </c>
      <c r="G3240" s="276">
        <f t="shared" si="502"/>
        <v>1.0238425712000001E-2</v>
      </c>
      <c r="H3240" s="276">
        <f t="shared" si="503"/>
        <v>2.3104344199000003E-2</v>
      </c>
      <c r="I3240" s="276">
        <f t="shared" si="504"/>
        <v>8.16655924E-4</v>
      </c>
      <c r="J3240" s="276">
        <v>4.7081906999999999E-2</v>
      </c>
      <c r="K3240" s="276">
        <v>2.2431939000000001E-2</v>
      </c>
      <c r="L3240" s="276">
        <v>6.1757480999999998E-4</v>
      </c>
      <c r="M3240" s="276">
        <v>2.4931572E-5</v>
      </c>
      <c r="N3240" s="276">
        <v>9.9245869000000007E-3</v>
      </c>
      <c r="O3240" s="276">
        <v>2.8890723999999999E-4</v>
      </c>
      <c r="P3240" s="276">
        <v>5.4830388999999999E-5</v>
      </c>
      <c r="Q3240" s="276">
        <v>9.8155193999999995E-5</v>
      </c>
      <c r="R3240" s="276">
        <v>0</v>
      </c>
      <c r="S3240" s="276">
        <v>0</v>
      </c>
      <c r="T3240" s="276">
        <v>0</v>
      </c>
      <c r="U3240" s="276">
        <v>7.1850072999999997E-4</v>
      </c>
      <c r="V3240" s="287"/>
      <c r="W3240" s="28">
        <f t="shared" si="505"/>
        <v>0.34875486666666666</v>
      </c>
      <c r="X3240" s="191">
        <v>3.4283191</v>
      </c>
      <c r="Y3240" s="191">
        <v>3.3784976000000002</v>
      </c>
      <c r="Z3240" s="191">
        <v>3.7349509999999998E-3</v>
      </c>
      <c r="AA3240" s="191">
        <v>1.0893427E-5</v>
      </c>
      <c r="AB3240" s="191">
        <v>4.0455336000000001E-2</v>
      </c>
      <c r="AC3240" s="191">
        <v>6.2719257000000005E-4</v>
      </c>
      <c r="AD3240" s="191">
        <v>4.9931767999999996E-3</v>
      </c>
      <c r="AE3240" s="76">
        <v>8.2606346000000003E-7</v>
      </c>
      <c r="AF3240" s="76">
        <v>1.7851533E-9</v>
      </c>
      <c r="AG3240" s="20">
        <v>6.2077651999999997E-3</v>
      </c>
    </row>
    <row r="3241" spans="2:33" s="149" customFormat="1" x14ac:dyDescent="0.15">
      <c r="B3241" s="157" t="s">
        <v>7466</v>
      </c>
      <c r="C3241" s="146"/>
      <c r="D3241" s="118" t="s">
        <v>26</v>
      </c>
      <c r="E3241" s="201" t="s">
        <v>7467</v>
      </c>
      <c r="F3241" s="276">
        <f t="shared" si="501"/>
        <v>7.7193941215000006E-2</v>
      </c>
      <c r="G3241" s="276">
        <f t="shared" si="502"/>
        <v>9.7995918120000001E-3</v>
      </c>
      <c r="H3241" s="276">
        <f t="shared" si="503"/>
        <v>1.9601688479000002E-2</v>
      </c>
      <c r="I3241" s="276">
        <f t="shared" si="504"/>
        <v>8.16655924E-4</v>
      </c>
      <c r="J3241" s="276">
        <v>4.6976005000000001E-2</v>
      </c>
      <c r="K3241" s="276">
        <v>1.8930908E-2</v>
      </c>
      <c r="L3241" s="276">
        <v>6.1595008999999995E-4</v>
      </c>
      <c r="M3241" s="276">
        <v>2.4931572E-5</v>
      </c>
      <c r="N3241" s="276">
        <v>9.4857529999999995E-3</v>
      </c>
      <c r="O3241" s="276">
        <v>2.8890723999999999E-4</v>
      </c>
      <c r="P3241" s="276">
        <v>5.4830388999999999E-5</v>
      </c>
      <c r="Q3241" s="276">
        <v>9.8155193999999995E-5</v>
      </c>
      <c r="R3241" s="276">
        <v>0</v>
      </c>
      <c r="S3241" s="276">
        <v>0</v>
      </c>
      <c r="T3241" s="276">
        <v>0</v>
      </c>
      <c r="U3241" s="276">
        <v>7.1850072999999997E-4</v>
      </c>
      <c r="V3241" s="287"/>
      <c r="W3241" s="28">
        <f t="shared" si="505"/>
        <v>0.34797040740740737</v>
      </c>
      <c r="X3241" s="191">
        <v>3.4283191</v>
      </c>
      <c r="Y3241" s="191">
        <v>3.3784976000000002</v>
      </c>
      <c r="Z3241" s="191">
        <v>3.7349509999999998E-3</v>
      </c>
      <c r="AA3241" s="191">
        <v>1.0893427E-5</v>
      </c>
      <c r="AB3241" s="191">
        <v>4.0455331999999997E-2</v>
      </c>
      <c r="AC3241" s="191">
        <v>6.2719257000000005E-4</v>
      </c>
      <c r="AD3241" s="191">
        <v>4.9931767999999996E-3</v>
      </c>
      <c r="AE3241" s="76">
        <v>7.6108051999999996E-7</v>
      </c>
      <c r="AF3241" s="76">
        <v>1.7122014E-9</v>
      </c>
      <c r="AG3241" s="20">
        <v>6.2077651999999997E-3</v>
      </c>
    </row>
    <row r="3242" spans="2:33" s="149" customFormat="1" x14ac:dyDescent="0.15">
      <c r="B3242" s="157" t="s">
        <v>7468</v>
      </c>
      <c r="C3242" s="146"/>
      <c r="D3242" s="118" t="s">
        <v>26</v>
      </c>
      <c r="E3242" s="201" t="s">
        <v>7469</v>
      </c>
      <c r="F3242" s="276">
        <f t="shared" si="501"/>
        <v>7.8451190680999996E-2</v>
      </c>
      <c r="G3242" s="276">
        <f t="shared" si="502"/>
        <v>1.0235352408E-2</v>
      </c>
      <c r="H3242" s="276">
        <f t="shared" si="503"/>
        <v>2.2261321902999998E-2</v>
      </c>
      <c r="I3242" s="276">
        <f t="shared" si="504"/>
        <v>7.945823700000001E-4</v>
      </c>
      <c r="J3242" s="276">
        <v>4.5159933999999999E-2</v>
      </c>
      <c r="K3242" s="276">
        <v>2.1616804999999999E-2</v>
      </c>
      <c r="L3242" s="276">
        <v>5.9125336999999996E-4</v>
      </c>
      <c r="M3242" s="276">
        <v>2.4257778E-5</v>
      </c>
      <c r="N3242" s="276">
        <v>9.9295557000000003E-3</v>
      </c>
      <c r="O3242" s="276">
        <v>2.8153892999999998E-4</v>
      </c>
      <c r="P3242" s="276">
        <v>5.3263532999999999E-5</v>
      </c>
      <c r="Q3242" s="276">
        <v>9.6891689999999999E-5</v>
      </c>
      <c r="R3242" s="276">
        <v>0</v>
      </c>
      <c r="S3242" s="276">
        <v>0</v>
      </c>
      <c r="T3242" s="276">
        <v>0</v>
      </c>
      <c r="U3242" s="276">
        <v>6.9769068000000004E-4</v>
      </c>
      <c r="V3242" s="287"/>
      <c r="W3242" s="28">
        <f t="shared" si="505"/>
        <v>0.33451802962962962</v>
      </c>
      <c r="X3242" s="191">
        <v>3.3277852000000001</v>
      </c>
      <c r="Y3242" s="191">
        <v>3.2794037</v>
      </c>
      <c r="Z3242" s="191">
        <v>3.6357211999999998E-3</v>
      </c>
      <c r="AA3242" s="191">
        <v>1.0585127E-5</v>
      </c>
      <c r="AB3242" s="191">
        <v>3.9270032000000003E-2</v>
      </c>
      <c r="AC3242" s="191">
        <v>6.0950227000000005E-4</v>
      </c>
      <c r="AD3242" s="191">
        <v>4.8556783999999997E-3</v>
      </c>
      <c r="AE3242" s="76">
        <v>7.9884403000000003E-7</v>
      </c>
      <c r="AF3242" s="76">
        <v>1.7148192E-9</v>
      </c>
      <c r="AG3242" s="20">
        <v>6.0270701000000003E-3</v>
      </c>
    </row>
    <row r="3243" spans="2:33" s="149" customFormat="1" x14ac:dyDescent="0.15">
      <c r="B3243" s="157" t="s">
        <v>7470</v>
      </c>
      <c r="C3243" s="146"/>
      <c r="D3243" s="118" t="s">
        <v>26</v>
      </c>
      <c r="E3243" s="201" t="s">
        <v>7471</v>
      </c>
      <c r="F3243" s="276">
        <f t="shared" si="501"/>
        <v>7.8808671198000002E-2</v>
      </c>
      <c r="G3243" s="276">
        <f t="shared" si="502"/>
        <v>1.0396825377999998E-2</v>
      </c>
      <c r="H3243" s="276">
        <f t="shared" si="503"/>
        <v>1.817151543E-2</v>
      </c>
      <c r="I3243" s="276">
        <f t="shared" si="504"/>
        <v>8.6507539000000005E-4</v>
      </c>
      <c r="J3243" s="276">
        <v>4.9375255E-2</v>
      </c>
      <c r="K3243" s="276">
        <v>1.7467432000000001E-2</v>
      </c>
      <c r="L3243" s="276">
        <v>6.4581603999999996E-4</v>
      </c>
      <c r="M3243" s="276">
        <v>2.6409568000000001E-5</v>
      </c>
      <c r="N3243" s="276">
        <v>1.0065345999999999E-2</v>
      </c>
      <c r="O3243" s="276">
        <v>3.0506981000000001E-4</v>
      </c>
      <c r="P3243" s="276">
        <v>5.8267390000000003E-5</v>
      </c>
      <c r="Q3243" s="276">
        <v>1.0092673E-4</v>
      </c>
      <c r="R3243" s="276">
        <v>0</v>
      </c>
      <c r="S3243" s="276">
        <v>0</v>
      </c>
      <c r="T3243" s="276">
        <v>0</v>
      </c>
      <c r="U3243" s="276">
        <v>7.6414866000000005E-4</v>
      </c>
      <c r="V3243" s="287"/>
      <c r="W3243" s="28">
        <f t="shared" si="505"/>
        <v>0.36574262962962961</v>
      </c>
      <c r="X3243" s="191">
        <v>3.6488458000000001</v>
      </c>
      <c r="Y3243" s="191">
        <v>3.5958654999999999</v>
      </c>
      <c r="Z3243" s="191">
        <v>3.9526149E-3</v>
      </c>
      <c r="AA3243" s="191">
        <v>1.15697E-5</v>
      </c>
      <c r="AB3243" s="191">
        <v>4.3055402999999999E-2</v>
      </c>
      <c r="AC3243" s="191">
        <v>6.6599675999999997E-4</v>
      </c>
      <c r="AD3243" s="191">
        <v>5.2947810000000001E-3</v>
      </c>
      <c r="AE3243" s="76">
        <v>7.6006511E-7</v>
      </c>
      <c r="AF3243" s="76">
        <v>1.7515962000000001E-9</v>
      </c>
      <c r="AG3243" s="20">
        <v>6.6041297999999997E-3</v>
      </c>
    </row>
    <row r="3244" spans="2:33" s="149" customFormat="1" x14ac:dyDescent="0.15">
      <c r="B3244" s="157" t="s">
        <v>7472</v>
      </c>
      <c r="C3244" s="146"/>
      <c r="D3244" s="118" t="s">
        <v>26</v>
      </c>
      <c r="E3244" s="201" t="s">
        <v>7473</v>
      </c>
      <c r="F3244" s="276">
        <f t="shared" si="501"/>
        <v>7.5887634911000007E-2</v>
      </c>
      <c r="G3244" s="276">
        <f t="shared" si="502"/>
        <v>1.0236350275E-2</v>
      </c>
      <c r="H3244" s="276">
        <f t="shared" si="503"/>
        <v>1.6381437563999998E-2</v>
      </c>
      <c r="I3244" s="276">
        <f t="shared" si="504"/>
        <v>8.4010907200000005E-4</v>
      </c>
      <c r="J3244" s="276">
        <v>4.8429738E-2</v>
      </c>
      <c r="K3244" s="276">
        <v>1.5690052999999999E-2</v>
      </c>
      <c r="L3244" s="276">
        <v>6.3488936999999996E-4</v>
      </c>
      <c r="M3244" s="276">
        <v>2.5647485E-5</v>
      </c>
      <c r="N3244" s="276">
        <v>9.9139668E-3</v>
      </c>
      <c r="O3244" s="276">
        <v>2.9673599000000001E-4</v>
      </c>
      <c r="P3244" s="276">
        <v>5.6495193999999998E-5</v>
      </c>
      <c r="Q3244" s="276">
        <v>9.9497651999999996E-5</v>
      </c>
      <c r="R3244" s="276">
        <v>0</v>
      </c>
      <c r="S3244" s="276">
        <v>0</v>
      </c>
      <c r="T3244" s="276">
        <v>0</v>
      </c>
      <c r="U3244" s="276">
        <v>7.4061142000000002E-4</v>
      </c>
      <c r="V3244" s="287"/>
      <c r="W3244" s="28">
        <f t="shared" si="505"/>
        <v>0.35873879999999997</v>
      </c>
      <c r="X3244" s="191">
        <v>3.5351363999999998</v>
      </c>
      <c r="Y3244" s="191">
        <v>3.4837848</v>
      </c>
      <c r="Z3244" s="191">
        <v>3.8403817000000002E-3</v>
      </c>
      <c r="AA3244" s="191">
        <v>1.1220996000000001E-5</v>
      </c>
      <c r="AB3244" s="191">
        <v>4.1714744999999998E-2</v>
      </c>
      <c r="AC3244" s="191">
        <v>6.4598811E-4</v>
      </c>
      <c r="AD3244" s="191">
        <v>5.1392651000000001E-3</v>
      </c>
      <c r="AE3244" s="76">
        <v>7.2021726000000004E-7</v>
      </c>
      <c r="AF3244" s="76">
        <v>1.6886225999999999E-9</v>
      </c>
      <c r="AG3244" s="20">
        <v>6.3997537E-3</v>
      </c>
    </row>
    <row r="3245" spans="2:33" s="149" customFormat="1" x14ac:dyDescent="0.15">
      <c r="B3245" s="157" t="s">
        <v>7474</v>
      </c>
      <c r="C3245" s="146"/>
      <c r="D3245" s="118" t="s">
        <v>26</v>
      </c>
      <c r="E3245" s="201" t="s">
        <v>7475</v>
      </c>
      <c r="F3245" s="276">
        <f t="shared" si="501"/>
        <v>9.264951516299999E-2</v>
      </c>
      <c r="G3245" s="276">
        <f t="shared" si="502"/>
        <v>1.3709362783000001E-2</v>
      </c>
      <c r="H3245" s="276">
        <f t="shared" si="503"/>
        <v>1.940722429E-2</v>
      </c>
      <c r="I3245" s="276">
        <f t="shared" si="504"/>
        <v>1.0187140900000001E-3</v>
      </c>
      <c r="J3245" s="276">
        <v>5.8514214000000002E-2</v>
      </c>
      <c r="K3245" s="276">
        <v>1.8574057000000001E-2</v>
      </c>
      <c r="L3245" s="276">
        <v>7.6399406000000002E-4</v>
      </c>
      <c r="M3245" s="276">
        <v>3.1099412999999998E-5</v>
      </c>
      <c r="N3245" s="276">
        <v>1.3321908E-2</v>
      </c>
      <c r="O3245" s="276">
        <v>3.5635537000000003E-4</v>
      </c>
      <c r="P3245" s="276">
        <v>6.9173229999999999E-5</v>
      </c>
      <c r="Q3245" s="276">
        <v>1.0972105000000001E-4</v>
      </c>
      <c r="R3245" s="276">
        <v>0</v>
      </c>
      <c r="S3245" s="276">
        <v>0</v>
      </c>
      <c r="T3245" s="276">
        <v>0</v>
      </c>
      <c r="U3245" s="276">
        <v>9.0899304000000003E-4</v>
      </c>
      <c r="V3245" s="287"/>
      <c r="W3245" s="28">
        <f t="shared" si="505"/>
        <v>0.43343862222222218</v>
      </c>
      <c r="X3245" s="191">
        <v>4.3485939</v>
      </c>
      <c r="Y3245" s="191">
        <v>4.2855904000000002</v>
      </c>
      <c r="Z3245" s="191">
        <v>4.6432807999999999E-3</v>
      </c>
      <c r="AA3245" s="191">
        <v>1.3715566999999999E-5</v>
      </c>
      <c r="AB3245" s="191">
        <v>5.1305534E-2</v>
      </c>
      <c r="AC3245" s="191">
        <v>7.8912667000000005E-4</v>
      </c>
      <c r="AD3245" s="191">
        <v>6.2518034000000004E-3</v>
      </c>
      <c r="AE3245" s="76">
        <v>8.7815978000000002E-7</v>
      </c>
      <c r="AF3245" s="76">
        <v>2.0335059999999999E-9</v>
      </c>
      <c r="AG3245" s="20">
        <v>7.8618249999999994E-3</v>
      </c>
    </row>
    <row r="3246" spans="2:33" s="149" customFormat="1" x14ac:dyDescent="0.15">
      <c r="B3246" s="157" t="s">
        <v>7476</v>
      </c>
      <c r="C3246" s="146"/>
      <c r="D3246" s="118" t="s">
        <v>26</v>
      </c>
      <c r="E3246" s="201" t="s">
        <v>7477</v>
      </c>
      <c r="F3246" s="276">
        <f t="shared" si="501"/>
        <v>7.5660279745000003E-2</v>
      </c>
      <c r="G3246" s="276">
        <f t="shared" si="502"/>
        <v>9.9842786120000002E-3</v>
      </c>
      <c r="H3246" s="276">
        <f t="shared" si="503"/>
        <v>1.8153983209E-2</v>
      </c>
      <c r="I3246" s="276">
        <f t="shared" si="504"/>
        <v>8.16655924E-4</v>
      </c>
      <c r="J3246" s="276">
        <v>4.6705362E-2</v>
      </c>
      <c r="K3246" s="276">
        <v>1.7487355E-2</v>
      </c>
      <c r="L3246" s="276">
        <v>6.1179781999999995E-4</v>
      </c>
      <c r="M3246" s="276">
        <v>2.4931572E-5</v>
      </c>
      <c r="N3246" s="276">
        <v>9.6704397999999997E-3</v>
      </c>
      <c r="O3246" s="276">
        <v>2.8890723999999999E-4</v>
      </c>
      <c r="P3246" s="276">
        <v>5.4830388999999999E-5</v>
      </c>
      <c r="Q3246" s="276">
        <v>9.8155193999999995E-5</v>
      </c>
      <c r="R3246" s="276">
        <v>0</v>
      </c>
      <c r="S3246" s="276">
        <v>0</v>
      </c>
      <c r="T3246" s="276">
        <v>0</v>
      </c>
      <c r="U3246" s="276">
        <v>7.1850072999999997E-4</v>
      </c>
      <c r="V3246" s="287"/>
      <c r="W3246" s="28">
        <f t="shared" si="505"/>
        <v>0.34596564444444444</v>
      </c>
      <c r="X3246" s="191">
        <v>3.4283191</v>
      </c>
      <c r="Y3246" s="191">
        <v>3.3784976000000002</v>
      </c>
      <c r="Z3246" s="191">
        <v>3.7349509999999998E-3</v>
      </c>
      <c r="AA3246" s="191">
        <v>1.0893427E-5</v>
      </c>
      <c r="AB3246" s="191">
        <v>4.0455336000000001E-2</v>
      </c>
      <c r="AC3246" s="191">
        <v>6.2719257000000005E-4</v>
      </c>
      <c r="AD3246" s="191">
        <v>4.9931767999999996E-3</v>
      </c>
      <c r="AE3246" s="76">
        <v>7.3649232999999998E-7</v>
      </c>
      <c r="AF3246" s="76">
        <v>1.6758957E-9</v>
      </c>
      <c r="AG3246" s="20">
        <v>6.2077651999999997E-3</v>
      </c>
    </row>
    <row r="3247" spans="2:33" s="149" customFormat="1" x14ac:dyDescent="0.15">
      <c r="B3247" s="157" t="s">
        <v>7478</v>
      </c>
      <c r="C3247" s="146"/>
      <c r="D3247" s="118" t="s">
        <v>26</v>
      </c>
      <c r="E3247" s="201" t="s">
        <v>7479</v>
      </c>
      <c r="F3247" s="276">
        <f t="shared" si="501"/>
        <v>7.2104993741000004E-2</v>
      </c>
      <c r="G3247" s="276">
        <f t="shared" si="502"/>
        <v>9.6463653079999993E-3</v>
      </c>
      <c r="H3247" s="276">
        <f t="shared" si="503"/>
        <v>1.6709947063E-2</v>
      </c>
      <c r="I3247" s="276">
        <f t="shared" si="504"/>
        <v>7.945823700000001E-4</v>
      </c>
      <c r="J3247" s="276">
        <v>4.4954098999999997E-2</v>
      </c>
      <c r="K3247" s="276">
        <v>1.6068588000000002E-2</v>
      </c>
      <c r="L3247" s="276">
        <v>5.8809553000000001E-4</v>
      </c>
      <c r="M3247" s="276">
        <v>2.4257778E-5</v>
      </c>
      <c r="N3247" s="276">
        <v>9.3405685999999998E-3</v>
      </c>
      <c r="O3247" s="276">
        <v>2.8153892999999998E-4</v>
      </c>
      <c r="P3247" s="276">
        <v>5.3263532999999999E-5</v>
      </c>
      <c r="Q3247" s="276">
        <v>9.6891689999999999E-5</v>
      </c>
      <c r="R3247" s="276">
        <v>0</v>
      </c>
      <c r="S3247" s="276">
        <v>0</v>
      </c>
      <c r="T3247" s="276">
        <v>0</v>
      </c>
      <c r="U3247" s="276">
        <v>6.9769068000000004E-4</v>
      </c>
      <c r="V3247" s="287"/>
      <c r="W3247" s="28">
        <f t="shared" si="505"/>
        <v>0.3329933259259259</v>
      </c>
      <c r="X3247" s="191">
        <v>3.3277852000000001</v>
      </c>
      <c r="Y3247" s="191">
        <v>3.2794037</v>
      </c>
      <c r="Z3247" s="191">
        <v>3.6357211999999998E-3</v>
      </c>
      <c r="AA3247" s="191">
        <v>1.0585127E-5</v>
      </c>
      <c r="AB3247" s="191">
        <v>3.9270032000000003E-2</v>
      </c>
      <c r="AC3247" s="191">
        <v>6.0950227000000005E-4</v>
      </c>
      <c r="AD3247" s="191">
        <v>4.8556783999999997E-3</v>
      </c>
      <c r="AE3247" s="76">
        <v>6.9666857999999999E-7</v>
      </c>
      <c r="AF3247" s="76">
        <v>1.5981668999999999E-9</v>
      </c>
      <c r="AG3247" s="20">
        <v>6.0270701000000003E-3</v>
      </c>
    </row>
    <row r="3248" spans="2:33" s="149" customFormat="1" x14ac:dyDescent="0.15">
      <c r="B3248" s="157" t="s">
        <v>7480</v>
      </c>
      <c r="C3248" s="146"/>
      <c r="D3248" s="118" t="s">
        <v>26</v>
      </c>
      <c r="E3248" s="201" t="s">
        <v>7481</v>
      </c>
      <c r="F3248" s="276">
        <f t="shared" si="501"/>
        <v>0.100122353478</v>
      </c>
      <c r="G3248" s="276">
        <f t="shared" si="502"/>
        <v>1.4190067496999999E-2</v>
      </c>
      <c r="H3248" s="276">
        <f t="shared" si="503"/>
        <v>2.2567172501000002E-2</v>
      </c>
      <c r="I3248" s="276">
        <f t="shared" si="504"/>
        <v>1.05681648E-3</v>
      </c>
      <c r="J3248" s="276">
        <v>6.2308296999999999E-2</v>
      </c>
      <c r="K3248" s="276">
        <v>2.1678556000000002E-2</v>
      </c>
      <c r="L3248" s="276">
        <v>8.1673862000000003E-4</v>
      </c>
      <c r="M3248" s="276">
        <v>3.2262487000000003E-5</v>
      </c>
      <c r="N3248" s="276">
        <v>1.3788731E-2</v>
      </c>
      <c r="O3248" s="276">
        <v>3.6907401000000001E-4</v>
      </c>
      <c r="P3248" s="276">
        <v>7.1877881000000007E-5</v>
      </c>
      <c r="Q3248" s="276">
        <v>1.1190204E-4</v>
      </c>
      <c r="R3248" s="276">
        <v>0</v>
      </c>
      <c r="S3248" s="276">
        <v>0</v>
      </c>
      <c r="T3248" s="276">
        <v>0</v>
      </c>
      <c r="U3248" s="276">
        <v>9.4491444000000002E-4</v>
      </c>
      <c r="V3248" s="287"/>
      <c r="W3248" s="28">
        <f t="shared" si="505"/>
        <v>0.4615429407407407</v>
      </c>
      <c r="X3248" s="191">
        <v>4.5221315000000004</v>
      </c>
      <c r="Y3248" s="191">
        <v>4.4566423000000004</v>
      </c>
      <c r="Z3248" s="191">
        <v>4.8145656999999996E-3</v>
      </c>
      <c r="AA3248" s="191">
        <v>1.4247741E-5</v>
      </c>
      <c r="AB3248" s="191">
        <v>5.3351579000000003E-2</v>
      </c>
      <c r="AC3248" s="191">
        <v>8.1966245999999998E-4</v>
      </c>
      <c r="AD3248" s="191">
        <v>6.4891458000000003E-3</v>
      </c>
      <c r="AE3248" s="76">
        <v>9.6165722000000008E-7</v>
      </c>
      <c r="AF3248" s="76">
        <v>2.201944E-9</v>
      </c>
      <c r="AG3248" s="20">
        <v>8.1737335000000005E-3</v>
      </c>
    </row>
    <row r="3249" spans="2:33" s="149" customFormat="1" x14ac:dyDescent="0.15">
      <c r="B3249" s="157" t="s">
        <v>7482</v>
      </c>
      <c r="C3249" s="146"/>
      <c r="D3249" s="118" t="s">
        <v>26</v>
      </c>
      <c r="E3249" s="201" t="s">
        <v>7483</v>
      </c>
      <c r="F3249" s="276">
        <f t="shared" si="501"/>
        <v>6.5463365445000005E-2</v>
      </c>
      <c r="G3249" s="276">
        <f t="shared" si="502"/>
        <v>8.7628448150000003E-3</v>
      </c>
      <c r="H3249" s="276">
        <f t="shared" si="503"/>
        <v>1.5209449873999999E-2</v>
      </c>
      <c r="I3249" s="276">
        <f t="shared" si="504"/>
        <v>7.1790575600000003E-4</v>
      </c>
      <c r="J3249" s="276">
        <v>4.0773165E-2</v>
      </c>
      <c r="K3249" s="276">
        <v>1.4626683E-2</v>
      </c>
      <c r="L3249" s="276">
        <v>5.3494613000000003E-4</v>
      </c>
      <c r="M3249" s="276">
        <v>2.1917214999999998E-5</v>
      </c>
      <c r="N3249" s="276">
        <v>8.4849837000000004E-3</v>
      </c>
      <c r="O3249" s="276">
        <v>2.5594389999999999E-4</v>
      </c>
      <c r="P3249" s="276">
        <v>4.7820744000000001E-5</v>
      </c>
      <c r="Q3249" s="276">
        <v>9.2502706000000001E-5</v>
      </c>
      <c r="R3249" s="276">
        <v>0</v>
      </c>
      <c r="S3249" s="276">
        <v>0</v>
      </c>
      <c r="T3249" s="276">
        <v>0</v>
      </c>
      <c r="U3249" s="276">
        <v>6.2540304999999998E-4</v>
      </c>
      <c r="V3249" s="287"/>
      <c r="W3249" s="28">
        <f t="shared" si="505"/>
        <v>0.3020234444444444</v>
      </c>
      <c r="X3249" s="191">
        <v>2.9785598000000002</v>
      </c>
      <c r="Y3249" s="191">
        <v>2.9351805</v>
      </c>
      <c r="Z3249" s="191">
        <v>3.2910299999999999E-3</v>
      </c>
      <c r="AA3249" s="191">
        <v>9.5141847000000003E-6</v>
      </c>
      <c r="AB3249" s="191">
        <v>3.5152629999999997E-2</v>
      </c>
      <c r="AC3249" s="191">
        <v>5.4805177999999995E-4</v>
      </c>
      <c r="AD3249" s="191">
        <v>4.3780568999999998E-3</v>
      </c>
      <c r="AE3249" s="76">
        <v>6.3208432000000003E-7</v>
      </c>
      <c r="AF3249" s="76">
        <v>1.4500993E-9</v>
      </c>
      <c r="AG3249" s="20">
        <v>5.3993883000000003E-3</v>
      </c>
    </row>
    <row r="3250" spans="2:33" s="149" customFormat="1" x14ac:dyDescent="0.15">
      <c r="B3250" s="157" t="s">
        <v>7484</v>
      </c>
      <c r="C3250" s="146"/>
      <c r="D3250" s="118" t="s">
        <v>26</v>
      </c>
      <c r="E3250" s="201" t="s">
        <v>7485</v>
      </c>
      <c r="F3250" s="276">
        <f t="shared" si="501"/>
        <v>7.3825179791999998E-2</v>
      </c>
      <c r="G3250" s="276">
        <f t="shared" si="502"/>
        <v>9.6354528089999999E-3</v>
      </c>
      <c r="H3250" s="276">
        <f t="shared" si="503"/>
        <v>1.8499090613000001E-2</v>
      </c>
      <c r="I3250" s="276">
        <f t="shared" si="504"/>
        <v>7.945823700000001E-4</v>
      </c>
      <c r="J3250" s="276">
        <v>4.4896053999999998E-2</v>
      </c>
      <c r="K3250" s="276">
        <v>1.7858622000000001E-2</v>
      </c>
      <c r="L3250" s="276">
        <v>5.8720508000000005E-4</v>
      </c>
      <c r="M3250" s="276">
        <v>2.4257778999999999E-5</v>
      </c>
      <c r="N3250" s="276">
        <v>9.3296561E-3</v>
      </c>
      <c r="O3250" s="276">
        <v>2.8153892999999998E-4</v>
      </c>
      <c r="P3250" s="276">
        <v>5.3263532999999999E-5</v>
      </c>
      <c r="Q3250" s="276">
        <v>9.6891689999999999E-5</v>
      </c>
      <c r="R3250" s="276">
        <v>0</v>
      </c>
      <c r="S3250" s="276">
        <v>0</v>
      </c>
      <c r="T3250" s="276">
        <v>0</v>
      </c>
      <c r="U3250" s="276">
        <v>6.9769068000000004E-4</v>
      </c>
      <c r="V3250" s="287"/>
      <c r="W3250" s="28">
        <f t="shared" si="505"/>
        <v>0.33256336296296291</v>
      </c>
      <c r="X3250" s="191">
        <v>3.3277849000000002</v>
      </c>
      <c r="Y3250" s="191">
        <v>3.2794034000000001</v>
      </c>
      <c r="Z3250" s="191">
        <v>3.6357209000000001E-3</v>
      </c>
      <c r="AA3250" s="191">
        <v>1.0585127E-5</v>
      </c>
      <c r="AB3250" s="191">
        <v>3.9270032000000003E-2</v>
      </c>
      <c r="AC3250" s="191">
        <v>6.0950227000000005E-4</v>
      </c>
      <c r="AD3250" s="191">
        <v>4.8556783999999997E-3</v>
      </c>
      <c r="AE3250" s="76">
        <v>7.2697181000000001E-7</v>
      </c>
      <c r="AF3250" s="76">
        <v>1.6323890000000001E-9</v>
      </c>
      <c r="AG3250" s="20">
        <v>6.0270695999999997E-3</v>
      </c>
    </row>
    <row r="3251" spans="2:33" s="149" customFormat="1" x14ac:dyDescent="0.15">
      <c r="B3251" s="157" t="s">
        <v>7486</v>
      </c>
      <c r="C3251" s="146"/>
      <c r="D3251" s="118" t="s">
        <v>26</v>
      </c>
      <c r="E3251" s="201" t="s">
        <v>7487</v>
      </c>
      <c r="F3251" s="276">
        <f t="shared" si="501"/>
        <v>8.5205433922999993E-2</v>
      </c>
      <c r="G3251" s="276">
        <f t="shared" si="502"/>
        <v>1.1581714311E-2</v>
      </c>
      <c r="H3251" s="276">
        <f t="shared" si="503"/>
        <v>1.9599649171999998E-2</v>
      </c>
      <c r="I3251" s="276">
        <f t="shared" si="504"/>
        <v>9.2017344000000002E-4</v>
      </c>
      <c r="J3251" s="276">
        <v>5.3103896999999997E-2</v>
      </c>
      <c r="K3251" s="276">
        <v>1.8842352E-2</v>
      </c>
      <c r="L3251" s="276">
        <v>6.9511872000000004E-4</v>
      </c>
      <c r="M3251" s="276">
        <v>2.8091440999999999E-5</v>
      </c>
      <c r="N3251" s="276">
        <v>1.1230161000000001E-2</v>
      </c>
      <c r="O3251" s="276">
        <v>3.2346186999999998E-4</v>
      </c>
      <c r="P3251" s="276">
        <v>6.2178451999999996E-5</v>
      </c>
      <c r="Q3251" s="276">
        <v>1.0408056E-4</v>
      </c>
      <c r="R3251" s="276">
        <v>0</v>
      </c>
      <c r="S3251" s="276">
        <v>0</v>
      </c>
      <c r="T3251" s="276">
        <v>0</v>
      </c>
      <c r="U3251" s="276">
        <v>8.1609287999999999E-4</v>
      </c>
      <c r="V3251" s="287"/>
      <c r="W3251" s="28">
        <f t="shared" si="505"/>
        <v>0.39336219999999994</v>
      </c>
      <c r="X3251" s="191">
        <v>3.8997902999999998</v>
      </c>
      <c r="Y3251" s="191">
        <v>3.8432154000000001</v>
      </c>
      <c r="Z3251" s="191">
        <v>4.2003023999999996E-3</v>
      </c>
      <c r="AA3251" s="191">
        <v>1.2339251999999999E-5</v>
      </c>
      <c r="AB3251" s="191">
        <v>4.6014065999999999E-2</v>
      </c>
      <c r="AC3251" s="191">
        <v>7.1015354000000005E-4</v>
      </c>
      <c r="AD3251" s="191">
        <v>5.6379904E-3</v>
      </c>
      <c r="AE3251" s="76">
        <v>8.2181139000000004E-7</v>
      </c>
      <c r="AF3251" s="76">
        <v>1.8846399000000002E-9</v>
      </c>
      <c r="AG3251" s="20">
        <v>7.0551659000000003E-3</v>
      </c>
    </row>
    <row r="3252" spans="2:33" s="149" customFormat="1" x14ac:dyDescent="0.15">
      <c r="B3252" s="157" t="s">
        <v>7488</v>
      </c>
      <c r="C3252" s="146"/>
      <c r="D3252" s="118" t="s">
        <v>26</v>
      </c>
      <c r="E3252" s="201" t="s">
        <v>7489</v>
      </c>
      <c r="F3252" s="276">
        <f t="shared" si="501"/>
        <v>0.106840305361</v>
      </c>
      <c r="G3252" s="276">
        <f t="shared" si="502"/>
        <v>1.4319687572999999E-2</v>
      </c>
      <c r="H3252" s="276">
        <f t="shared" si="503"/>
        <v>2.5246532717999998E-2</v>
      </c>
      <c r="I3252" s="276">
        <f t="shared" si="504"/>
        <v>1.14296107E-3</v>
      </c>
      <c r="J3252" s="276">
        <v>6.6131123999999999E-2</v>
      </c>
      <c r="K3252" s="276">
        <v>2.4305503999999999E-2</v>
      </c>
      <c r="L3252" s="276">
        <v>8.6303598000000005E-4</v>
      </c>
      <c r="M3252" s="276">
        <v>3.4892063000000003E-5</v>
      </c>
      <c r="N3252" s="276">
        <v>1.3886966000000001E-2</v>
      </c>
      <c r="O3252" s="276">
        <v>3.9782951000000001E-4</v>
      </c>
      <c r="P3252" s="276">
        <v>7.7992738E-5</v>
      </c>
      <c r="Q3252" s="276">
        <v>1.1683297E-4</v>
      </c>
      <c r="R3252" s="276">
        <v>0</v>
      </c>
      <c r="S3252" s="276">
        <v>0</v>
      </c>
      <c r="T3252" s="276">
        <v>0</v>
      </c>
      <c r="U3252" s="276">
        <v>1.0261281000000001E-3</v>
      </c>
      <c r="V3252" s="287"/>
      <c r="W3252" s="28">
        <f t="shared" si="505"/>
        <v>0.48986017777777774</v>
      </c>
      <c r="X3252" s="191">
        <v>4.9144771</v>
      </c>
      <c r="Y3252" s="191">
        <v>4.8433679999999999</v>
      </c>
      <c r="Z3252" s="191">
        <v>5.2018191000000004E-3</v>
      </c>
      <c r="AA3252" s="191">
        <v>1.5450918000000001E-5</v>
      </c>
      <c r="AB3252" s="191">
        <v>5.7977405000000003E-2</v>
      </c>
      <c r="AC3252" s="191">
        <v>8.8870081999999995E-4</v>
      </c>
      <c r="AD3252" s="191">
        <v>7.0257454E-3</v>
      </c>
      <c r="AE3252" s="76">
        <v>1.0381036999999999E-6</v>
      </c>
      <c r="AF3252" s="76">
        <v>2.3644589E-9</v>
      </c>
      <c r="AG3252" s="20">
        <v>8.8789178000000003E-3</v>
      </c>
    </row>
    <row r="3253" spans="2:33" s="149" customFormat="1" x14ac:dyDescent="0.15">
      <c r="B3253" s="157" t="s">
        <v>7490</v>
      </c>
      <c r="C3253" s="146"/>
      <c r="D3253" s="118" t="s">
        <v>26</v>
      </c>
      <c r="E3253" s="201" t="s">
        <v>7491</v>
      </c>
      <c r="F3253" s="276">
        <f t="shared" si="501"/>
        <v>7.9958979965999988E-2</v>
      </c>
      <c r="G3253" s="276">
        <f t="shared" si="502"/>
        <v>1.075510677E-2</v>
      </c>
      <c r="H3253" s="276">
        <f t="shared" si="503"/>
        <v>1.6744408095999998E-2</v>
      </c>
      <c r="I3253" s="276">
        <f t="shared" si="504"/>
        <v>8.9170610000000006E-4</v>
      </c>
      <c r="J3253" s="276">
        <v>5.1567758999999998E-2</v>
      </c>
      <c r="K3253" s="276">
        <v>1.6008615E-2</v>
      </c>
      <c r="L3253" s="276">
        <v>6.7563536000000003E-4</v>
      </c>
      <c r="M3253" s="276">
        <v>2.7222480000000001E-5</v>
      </c>
      <c r="N3253" s="276">
        <v>1.0413924999999999E-2</v>
      </c>
      <c r="O3253" s="276">
        <v>3.1395928999999997E-4</v>
      </c>
      <c r="P3253" s="276">
        <v>6.0157736E-5</v>
      </c>
      <c r="Q3253" s="276">
        <v>1.0245108E-4</v>
      </c>
      <c r="R3253" s="276">
        <v>0</v>
      </c>
      <c r="S3253" s="276">
        <v>0</v>
      </c>
      <c r="T3253" s="276">
        <v>0</v>
      </c>
      <c r="U3253" s="276">
        <v>7.8925502000000002E-4</v>
      </c>
      <c r="V3253" s="287"/>
      <c r="W3253" s="28">
        <f t="shared" si="505"/>
        <v>0.38198339999999997</v>
      </c>
      <c r="X3253" s="191">
        <v>3.7701354</v>
      </c>
      <c r="Y3253" s="191">
        <v>3.7154177000000002</v>
      </c>
      <c r="Z3253" s="191">
        <v>4.0723306999999997E-3</v>
      </c>
      <c r="AA3253" s="191">
        <v>1.1941649999999999E-5</v>
      </c>
      <c r="AB3253" s="191">
        <v>4.4485421999999997E-2</v>
      </c>
      <c r="AC3253" s="191">
        <v>6.8733936999999996E-4</v>
      </c>
      <c r="AD3253" s="191">
        <v>5.4606645000000002E-3</v>
      </c>
      <c r="AE3253" s="76">
        <v>7.5364035000000002E-7</v>
      </c>
      <c r="AF3253" s="76">
        <v>1.7841243E-9</v>
      </c>
      <c r="AG3253" s="20">
        <v>6.8221300999999996E-3</v>
      </c>
    </row>
    <row r="3254" spans="2:33" s="149" customFormat="1" x14ac:dyDescent="0.15">
      <c r="B3254" s="157" t="s">
        <v>7492</v>
      </c>
      <c r="C3254" s="146"/>
      <c r="D3254" s="118" t="s">
        <v>26</v>
      </c>
      <c r="E3254" s="201" t="s">
        <v>7493</v>
      </c>
      <c r="F3254" s="276">
        <f t="shared" si="501"/>
        <v>8.5636596556999997E-2</v>
      </c>
      <c r="G3254" s="276">
        <f t="shared" si="502"/>
        <v>1.1556131761E-2</v>
      </c>
      <c r="H3254" s="276">
        <f t="shared" si="503"/>
        <v>2.2187444695999998E-2</v>
      </c>
      <c r="I3254" s="276">
        <f t="shared" si="504"/>
        <v>8.9170610000000006E-4</v>
      </c>
      <c r="J3254" s="276">
        <v>5.1001313999999999E-2</v>
      </c>
      <c r="K3254" s="276">
        <v>2.1460342E-2</v>
      </c>
      <c r="L3254" s="276">
        <v>6.6694496E-4</v>
      </c>
      <c r="M3254" s="276">
        <v>2.7222481E-5</v>
      </c>
      <c r="N3254" s="276">
        <v>1.121495E-2</v>
      </c>
      <c r="O3254" s="276">
        <v>3.1395928000000001E-4</v>
      </c>
      <c r="P3254" s="276">
        <v>6.0157736E-5</v>
      </c>
      <c r="Q3254" s="276">
        <v>1.0245108E-4</v>
      </c>
      <c r="R3254" s="276">
        <v>0</v>
      </c>
      <c r="S3254" s="276">
        <v>0</v>
      </c>
      <c r="T3254" s="276">
        <v>0</v>
      </c>
      <c r="U3254" s="276">
        <v>7.8925502000000002E-4</v>
      </c>
      <c r="V3254" s="287"/>
      <c r="W3254" s="28">
        <f t="shared" si="505"/>
        <v>0.37778751111111109</v>
      </c>
      <c r="X3254" s="191">
        <v>3.7701354</v>
      </c>
      <c r="Y3254" s="191">
        <v>3.7154177000000002</v>
      </c>
      <c r="Z3254" s="191">
        <v>4.0723304E-3</v>
      </c>
      <c r="AA3254" s="191">
        <v>1.1941649999999999E-5</v>
      </c>
      <c r="AB3254" s="191">
        <v>4.4485421999999997E-2</v>
      </c>
      <c r="AC3254" s="191">
        <v>6.8733936999999996E-4</v>
      </c>
      <c r="AD3254" s="191">
        <v>5.4606645000000002E-3</v>
      </c>
      <c r="AE3254" s="76">
        <v>8.5171071999999996E-7</v>
      </c>
      <c r="AF3254" s="76">
        <v>1.8776625999999999E-9</v>
      </c>
      <c r="AG3254" s="20">
        <v>6.8221300999999996E-3</v>
      </c>
    </row>
    <row r="3255" spans="2:33" s="149" customFormat="1" x14ac:dyDescent="0.15">
      <c r="B3255" s="157" t="s">
        <v>7494</v>
      </c>
      <c r="C3255" s="146"/>
      <c r="D3255" s="118" t="s">
        <v>26</v>
      </c>
      <c r="E3255" s="201" t="s">
        <v>7495</v>
      </c>
      <c r="F3255" s="276">
        <f t="shared" si="501"/>
        <v>7.1669893158E-2</v>
      </c>
      <c r="G3255" s="276">
        <f t="shared" si="502"/>
        <v>9.2614570859999995E-3</v>
      </c>
      <c r="H3255" s="276">
        <f t="shared" si="503"/>
        <v>1.7238670958999999E-2</v>
      </c>
      <c r="I3255" s="276">
        <f t="shared" si="504"/>
        <v>7.73770113E-4</v>
      </c>
      <c r="J3255" s="276">
        <v>4.4395995000000001E-2</v>
      </c>
      <c r="K3255" s="276">
        <v>1.6604368000000001E-2</v>
      </c>
      <c r="L3255" s="276">
        <v>5.8251676000000004E-4</v>
      </c>
      <c r="M3255" s="276">
        <v>2.3622486000000001E-5</v>
      </c>
      <c r="N3255" s="276">
        <v>8.9632428999999996E-3</v>
      </c>
      <c r="O3255" s="276">
        <v>2.745917E-4</v>
      </c>
      <c r="P3255" s="276">
        <v>5.1786199E-5</v>
      </c>
      <c r="Q3255" s="276">
        <v>9.5700402999999998E-5</v>
      </c>
      <c r="R3255" s="276">
        <v>0</v>
      </c>
      <c r="S3255" s="276">
        <v>0</v>
      </c>
      <c r="T3255" s="276">
        <v>0</v>
      </c>
      <c r="U3255" s="276">
        <v>6.7806970999999998E-4</v>
      </c>
      <c r="V3255" s="287"/>
      <c r="W3255" s="28">
        <f t="shared" si="505"/>
        <v>0.32885922222222219</v>
      </c>
      <c r="X3255" s="191">
        <v>3.2329946999999999</v>
      </c>
      <c r="Y3255" s="191">
        <v>3.1859709000000001</v>
      </c>
      <c r="Z3255" s="191">
        <v>3.5421625999999999E-3</v>
      </c>
      <c r="AA3255" s="191">
        <v>1.0294441E-5</v>
      </c>
      <c r="AB3255" s="191">
        <v>3.8152457000000001E-2</v>
      </c>
      <c r="AC3255" s="191">
        <v>5.9282265000000002E-4</v>
      </c>
      <c r="AD3255" s="191">
        <v>4.7260393000000001E-3</v>
      </c>
      <c r="AE3255" s="76">
        <v>6.9701944999999999E-7</v>
      </c>
      <c r="AF3255" s="76">
        <v>1.5923464999999999E-9</v>
      </c>
      <c r="AG3255" s="20">
        <v>5.8566979E-3</v>
      </c>
    </row>
    <row r="3256" spans="2:33" s="149" customFormat="1" x14ac:dyDescent="0.15">
      <c r="B3256" s="157" t="s">
        <v>7496</v>
      </c>
      <c r="C3256" s="146"/>
      <c r="D3256" s="118" t="s">
        <v>26</v>
      </c>
      <c r="E3256" s="201" t="s">
        <v>7497</v>
      </c>
      <c r="F3256" s="276">
        <f t="shared" si="501"/>
        <v>8.4297753888999988E-2</v>
      </c>
      <c r="G3256" s="276">
        <f t="shared" si="502"/>
        <v>1.0690133409E-2</v>
      </c>
      <c r="H3256" s="276">
        <f t="shared" si="503"/>
        <v>2.3261461089999998E-2</v>
      </c>
      <c r="I3256" s="276">
        <f t="shared" si="504"/>
        <v>8.6507539000000005E-4</v>
      </c>
      <c r="J3256" s="276">
        <v>4.9481084000000002E-2</v>
      </c>
      <c r="K3256" s="276">
        <v>2.2555754000000001E-2</v>
      </c>
      <c r="L3256" s="276">
        <v>6.474397E-4</v>
      </c>
      <c r="M3256" s="276">
        <v>2.6409569000000001E-5</v>
      </c>
      <c r="N3256" s="276">
        <v>1.0358654E-2</v>
      </c>
      <c r="O3256" s="276">
        <v>3.0506983999999999E-4</v>
      </c>
      <c r="P3256" s="276">
        <v>5.8267390000000003E-5</v>
      </c>
      <c r="Q3256" s="276">
        <v>1.0092673E-4</v>
      </c>
      <c r="R3256" s="276">
        <v>0</v>
      </c>
      <c r="S3256" s="276">
        <v>0</v>
      </c>
      <c r="T3256" s="276">
        <v>0</v>
      </c>
      <c r="U3256" s="276">
        <v>7.6414866000000005E-4</v>
      </c>
      <c r="V3256" s="287"/>
      <c r="W3256" s="28">
        <f t="shared" si="505"/>
        <v>0.36652654814814811</v>
      </c>
      <c r="X3256" s="191">
        <v>3.6488458000000001</v>
      </c>
      <c r="Y3256" s="191">
        <v>3.5958654999999999</v>
      </c>
      <c r="Z3256" s="191">
        <v>3.9526149E-3</v>
      </c>
      <c r="AA3256" s="191">
        <v>1.1569698999999999E-5</v>
      </c>
      <c r="AB3256" s="191">
        <v>4.3055402999999999E-2</v>
      </c>
      <c r="AC3256" s="191">
        <v>6.6599675999999997E-4</v>
      </c>
      <c r="AD3256" s="191">
        <v>5.2947810000000001E-3</v>
      </c>
      <c r="AE3256" s="76">
        <v>8.5090792000000001E-7</v>
      </c>
      <c r="AF3256" s="76">
        <v>1.8563038000000001E-9</v>
      </c>
      <c r="AG3256" s="20">
        <v>6.6041297999999997E-3</v>
      </c>
    </row>
    <row r="3257" spans="2:33" s="149" customFormat="1" x14ac:dyDescent="0.15">
      <c r="B3257" s="157" t="s">
        <v>7498</v>
      </c>
      <c r="C3257" s="146"/>
      <c r="D3257" s="118" t="s">
        <v>26</v>
      </c>
      <c r="E3257" s="201" t="s">
        <v>7499</v>
      </c>
      <c r="F3257" s="276">
        <f t="shared" si="501"/>
        <v>7.7568684215000003E-2</v>
      </c>
      <c r="G3257" s="276">
        <f t="shared" si="502"/>
        <v>1.0019034012000001E-2</v>
      </c>
      <c r="H3257" s="276">
        <f t="shared" si="503"/>
        <v>2.0254393279000003E-2</v>
      </c>
      <c r="I3257" s="276">
        <f t="shared" si="504"/>
        <v>8.16655924E-4</v>
      </c>
      <c r="J3257" s="276">
        <v>4.6478601000000001E-2</v>
      </c>
      <c r="K3257" s="276">
        <v>1.9591244000000001E-2</v>
      </c>
      <c r="L3257" s="276">
        <v>6.0831888999999997E-4</v>
      </c>
      <c r="M3257" s="276">
        <v>2.4931572E-5</v>
      </c>
      <c r="N3257" s="276">
        <v>9.7051952000000007E-3</v>
      </c>
      <c r="O3257" s="276">
        <v>2.8890723999999999E-4</v>
      </c>
      <c r="P3257" s="276">
        <v>5.4830388999999999E-5</v>
      </c>
      <c r="Q3257" s="276">
        <v>9.8155193999999995E-5</v>
      </c>
      <c r="R3257" s="276">
        <v>0</v>
      </c>
      <c r="S3257" s="276">
        <v>0</v>
      </c>
      <c r="T3257" s="276">
        <v>0</v>
      </c>
      <c r="U3257" s="276">
        <v>7.1850072999999997E-4</v>
      </c>
      <c r="V3257" s="287"/>
      <c r="W3257" s="28">
        <f t="shared" si="505"/>
        <v>0.34428593333333329</v>
      </c>
      <c r="X3257" s="191">
        <v>3.4283191</v>
      </c>
      <c r="Y3257" s="191">
        <v>3.3784976000000002</v>
      </c>
      <c r="Z3257" s="191">
        <v>3.7349509999999998E-3</v>
      </c>
      <c r="AA3257" s="191">
        <v>1.0893427E-5</v>
      </c>
      <c r="AB3257" s="191">
        <v>4.0455336000000001E-2</v>
      </c>
      <c r="AC3257" s="191">
        <v>6.2719257000000005E-4</v>
      </c>
      <c r="AD3257" s="191">
        <v>4.9931767999999996E-3</v>
      </c>
      <c r="AE3257" s="76">
        <v>7.7164535999999995E-7</v>
      </c>
      <c r="AF3257" s="76">
        <v>1.7117691999999999E-9</v>
      </c>
      <c r="AG3257" s="20">
        <v>6.2077651999999997E-3</v>
      </c>
    </row>
    <row r="3258" spans="2:33" s="149" customFormat="1" x14ac:dyDescent="0.15">
      <c r="B3258" s="157" t="s">
        <v>7500</v>
      </c>
      <c r="C3258" s="293"/>
      <c r="D3258" s="118" t="s">
        <v>26</v>
      </c>
      <c r="E3258" s="201" t="s">
        <v>7501</v>
      </c>
      <c r="F3258" s="276">
        <f t="shared" si="501"/>
        <v>6.3888793347999989E-2</v>
      </c>
      <c r="G3258" s="276">
        <f t="shared" si="502"/>
        <v>8.5185162179999985E-3</v>
      </c>
      <c r="H3258" s="276">
        <f t="shared" si="503"/>
        <v>1.5964089944999999E-2</v>
      </c>
      <c r="I3258" s="276">
        <f t="shared" si="504"/>
        <v>6.8531818499999999E-4</v>
      </c>
      <c r="J3258" s="276">
        <v>3.8720868999999998E-2</v>
      </c>
      <c r="K3258" s="276">
        <v>1.5410449999999999E-2</v>
      </c>
      <c r="L3258" s="276">
        <v>5.0813238999999997E-4</v>
      </c>
      <c r="M3258" s="276">
        <v>2.0922487999999999E-5</v>
      </c>
      <c r="N3258" s="276">
        <v>8.2525276999999998E-3</v>
      </c>
      <c r="O3258" s="276">
        <v>2.4506602999999999E-4</v>
      </c>
      <c r="P3258" s="276">
        <v>4.5507555000000001E-5</v>
      </c>
      <c r="Q3258" s="276">
        <v>9.0637395E-5</v>
      </c>
      <c r="R3258" s="276">
        <v>0</v>
      </c>
      <c r="S3258" s="276">
        <v>0</v>
      </c>
      <c r="T3258" s="276">
        <v>0</v>
      </c>
      <c r="U3258" s="276">
        <v>5.9468078999999998E-4</v>
      </c>
      <c r="V3258" s="287"/>
      <c r="W3258" s="28">
        <f t="shared" si="505"/>
        <v>0.28682125185185181</v>
      </c>
      <c r="X3258" s="191">
        <v>2.830139</v>
      </c>
      <c r="Y3258" s="191">
        <v>2.7888856999999998</v>
      </c>
      <c r="Z3258" s="191">
        <v>3.1445364E-3</v>
      </c>
      <c r="AA3258" s="191">
        <v>9.0590360999999992E-6</v>
      </c>
      <c r="AB3258" s="191">
        <v>3.3402730999999998E-2</v>
      </c>
      <c r="AC3258" s="191">
        <v>5.2193526999999996E-4</v>
      </c>
      <c r="AD3258" s="191">
        <v>4.1750692000000001E-3</v>
      </c>
      <c r="AE3258" s="76">
        <v>6.2828682999999996E-7</v>
      </c>
      <c r="AF3258" s="76">
        <v>1.4075582999999999E-9</v>
      </c>
      <c r="AG3258" s="20">
        <v>5.1326235E-3</v>
      </c>
    </row>
    <row r="3259" spans="2:33" s="149" customFormat="1" x14ac:dyDescent="0.15">
      <c r="B3259" s="157" t="s">
        <v>7502</v>
      </c>
      <c r="C3259" s="146"/>
      <c r="D3259" s="118" t="s">
        <v>26</v>
      </c>
      <c r="E3259" s="201" t="s">
        <v>7503</v>
      </c>
      <c r="F3259" s="276">
        <f t="shared" si="501"/>
        <v>8.3577092864999994E-2</v>
      </c>
      <c r="G3259" s="276">
        <f t="shared" si="502"/>
        <v>1.0896223779E-2</v>
      </c>
      <c r="H3259" s="276">
        <f t="shared" si="503"/>
        <v>2.0996604985999996E-2</v>
      </c>
      <c r="I3259" s="276">
        <f t="shared" si="504"/>
        <v>8.9170610000000006E-4</v>
      </c>
      <c r="J3259" s="276">
        <v>5.0792558000000002E-2</v>
      </c>
      <c r="K3259" s="276">
        <v>2.0272704999999999E-2</v>
      </c>
      <c r="L3259" s="276">
        <v>6.6374225000000002E-4</v>
      </c>
      <c r="M3259" s="276">
        <v>2.7222479000000002E-5</v>
      </c>
      <c r="N3259" s="276">
        <v>1.0555042000000001E-2</v>
      </c>
      <c r="O3259" s="276">
        <v>3.1395929999999999E-4</v>
      </c>
      <c r="P3259" s="276">
        <v>6.0157736E-5</v>
      </c>
      <c r="Q3259" s="276">
        <v>1.0245108E-4</v>
      </c>
      <c r="R3259" s="276">
        <v>0</v>
      </c>
      <c r="S3259" s="276">
        <v>0</v>
      </c>
      <c r="T3259" s="276">
        <v>0</v>
      </c>
      <c r="U3259" s="276">
        <v>7.8925502000000002E-4</v>
      </c>
      <c r="V3259" s="287"/>
      <c r="W3259" s="28">
        <f t="shared" si="505"/>
        <v>0.37624117037037036</v>
      </c>
      <c r="X3259" s="191">
        <v>3.7701354</v>
      </c>
      <c r="Y3259" s="191">
        <v>3.7154177000000002</v>
      </c>
      <c r="Z3259" s="191">
        <v>4.0723306999999997E-3</v>
      </c>
      <c r="AA3259" s="191">
        <v>1.1941649999999999E-5</v>
      </c>
      <c r="AB3259" s="191">
        <v>4.4485421999999997E-2</v>
      </c>
      <c r="AC3259" s="191">
        <v>6.8733936999999996E-4</v>
      </c>
      <c r="AD3259" s="191">
        <v>5.4606645000000002E-3</v>
      </c>
      <c r="AE3259" s="76">
        <v>8.2373295000000004E-7</v>
      </c>
      <c r="AF3259" s="76">
        <v>1.8481747999999999E-9</v>
      </c>
      <c r="AG3259" s="20">
        <v>6.8221300999999996E-3</v>
      </c>
    </row>
    <row r="3260" spans="2:33" s="149" customFormat="1" x14ac:dyDescent="0.15">
      <c r="B3260" s="157" t="s">
        <v>7504</v>
      </c>
      <c r="C3260" s="146"/>
      <c r="D3260" s="118" t="s">
        <v>26</v>
      </c>
      <c r="E3260" s="201" t="s">
        <v>7505</v>
      </c>
      <c r="F3260" s="276">
        <f t="shared" si="501"/>
        <v>7.2477063901999997E-2</v>
      </c>
      <c r="G3260" s="276">
        <f t="shared" si="502"/>
        <v>9.5694731389999992E-3</v>
      </c>
      <c r="H3260" s="276">
        <f t="shared" si="503"/>
        <v>1.6764600392999998E-2</v>
      </c>
      <c r="I3260" s="276">
        <f t="shared" si="504"/>
        <v>7.945823700000001E-4</v>
      </c>
      <c r="J3260" s="276">
        <v>4.5348408E-2</v>
      </c>
      <c r="K3260" s="276">
        <v>1.6117191999999999E-2</v>
      </c>
      <c r="L3260" s="276">
        <v>5.9414486000000004E-4</v>
      </c>
      <c r="M3260" s="276">
        <v>2.4257778999999999E-5</v>
      </c>
      <c r="N3260" s="276">
        <v>9.2636764000000003E-3</v>
      </c>
      <c r="O3260" s="276">
        <v>2.8153896000000003E-4</v>
      </c>
      <c r="P3260" s="276">
        <v>5.3263532999999999E-5</v>
      </c>
      <c r="Q3260" s="276">
        <v>9.6891689999999999E-5</v>
      </c>
      <c r="R3260" s="276">
        <v>0</v>
      </c>
      <c r="S3260" s="276">
        <v>0</v>
      </c>
      <c r="T3260" s="276">
        <v>0</v>
      </c>
      <c r="U3260" s="276">
        <v>6.9769068000000004E-4</v>
      </c>
      <c r="V3260" s="287"/>
      <c r="W3260" s="28">
        <f t="shared" si="505"/>
        <v>0.33591413333333331</v>
      </c>
      <c r="X3260" s="191">
        <v>3.3277852000000001</v>
      </c>
      <c r="Y3260" s="191">
        <v>3.2794037</v>
      </c>
      <c r="Z3260" s="191">
        <v>3.6357211999999998E-3</v>
      </c>
      <c r="AA3260" s="191">
        <v>1.0585127E-5</v>
      </c>
      <c r="AB3260" s="191">
        <v>3.9270032000000003E-2</v>
      </c>
      <c r="AC3260" s="191">
        <v>6.0950227000000005E-4</v>
      </c>
      <c r="AD3260" s="191">
        <v>4.8556783999999997E-3</v>
      </c>
      <c r="AE3260" s="76">
        <v>6.9905573000000004E-7</v>
      </c>
      <c r="AF3260" s="76">
        <v>1.6099551E-9</v>
      </c>
      <c r="AG3260" s="20">
        <v>6.0270701000000003E-3</v>
      </c>
    </row>
    <row r="3261" spans="2:33" s="149" customFormat="1" x14ac:dyDescent="0.15">
      <c r="B3261" s="157" t="s">
        <v>7506</v>
      </c>
      <c r="C3261" s="146"/>
      <c r="D3261" s="118" t="s">
        <v>26</v>
      </c>
      <c r="E3261" s="201" t="s">
        <v>7507</v>
      </c>
      <c r="F3261" s="276">
        <f t="shared" si="501"/>
        <v>8.195678627700001E-2</v>
      </c>
      <c r="G3261" s="276">
        <f t="shared" si="502"/>
        <v>1.1260067507E-2</v>
      </c>
      <c r="H3261" s="276">
        <f t="shared" si="503"/>
        <v>2.1430080694E-2</v>
      </c>
      <c r="I3261" s="276">
        <f t="shared" si="504"/>
        <v>8.4010907600000004E-4</v>
      </c>
      <c r="J3261" s="276">
        <v>4.8426529000000003E-2</v>
      </c>
      <c r="K3261" s="276">
        <v>2.0738744999999999E-2</v>
      </c>
      <c r="L3261" s="276">
        <v>6.3484049999999997E-4</v>
      </c>
      <c r="M3261" s="276">
        <v>2.5647486999999999E-5</v>
      </c>
      <c r="N3261" s="276">
        <v>1.0937684E-2</v>
      </c>
      <c r="O3261" s="276">
        <v>2.9673602E-4</v>
      </c>
      <c r="P3261" s="276">
        <v>5.6495193999999998E-5</v>
      </c>
      <c r="Q3261" s="276">
        <v>9.9497655999999994E-5</v>
      </c>
      <c r="R3261" s="276">
        <v>0</v>
      </c>
      <c r="S3261" s="276">
        <v>0</v>
      </c>
      <c r="T3261" s="276">
        <v>0</v>
      </c>
      <c r="U3261" s="276">
        <v>7.4061142000000002E-4</v>
      </c>
      <c r="V3261" s="287"/>
      <c r="W3261" s="28">
        <f t="shared" si="505"/>
        <v>0.35871502962962964</v>
      </c>
      <c r="X3261" s="191">
        <v>3.5351363999999998</v>
      </c>
      <c r="Y3261" s="191">
        <v>3.4837848</v>
      </c>
      <c r="Z3261" s="191">
        <v>3.8403819999999998E-3</v>
      </c>
      <c r="AA3261" s="191">
        <v>1.1220996000000001E-5</v>
      </c>
      <c r="AB3261" s="191">
        <v>4.1714744999999998E-2</v>
      </c>
      <c r="AC3261" s="191">
        <v>6.4598811E-4</v>
      </c>
      <c r="AD3261" s="191">
        <v>5.1392651000000001E-3</v>
      </c>
      <c r="AE3261" s="76">
        <v>8.1678913000000002E-7</v>
      </c>
      <c r="AF3261" s="76">
        <v>1.7895466E-9</v>
      </c>
      <c r="AG3261" s="20">
        <v>6.3997537E-3</v>
      </c>
    </row>
    <row r="3262" spans="2:33" s="149" customFormat="1" x14ac:dyDescent="0.15">
      <c r="B3262" s="157" t="s">
        <v>7508</v>
      </c>
      <c r="C3262" s="146"/>
      <c r="D3262" s="118" t="s">
        <v>26</v>
      </c>
      <c r="E3262" s="201" t="s">
        <v>7509</v>
      </c>
      <c r="F3262" s="276">
        <f t="shared" si="501"/>
        <v>9.013200557199999E-2</v>
      </c>
      <c r="G3262" s="276">
        <f t="shared" si="502"/>
        <v>1.290259279E-2</v>
      </c>
      <c r="H3262" s="276">
        <f t="shared" si="503"/>
        <v>2.8524630222E-2</v>
      </c>
      <c r="I3262" s="276">
        <f t="shared" si="504"/>
        <v>8.2586456000000009E-4</v>
      </c>
      <c r="J3262" s="276">
        <v>4.7878917999999999E-2</v>
      </c>
      <c r="K3262" s="276">
        <v>2.7840665000000001E-2</v>
      </c>
      <c r="L3262" s="276">
        <v>6.2848115999999997E-4</v>
      </c>
      <c r="M3262" s="276">
        <v>2.5212670000000001E-5</v>
      </c>
      <c r="N3262" s="276">
        <v>1.2585399000000001E-2</v>
      </c>
      <c r="O3262" s="276">
        <v>2.9198111999999998E-4</v>
      </c>
      <c r="P3262" s="276">
        <v>5.5484062000000002E-5</v>
      </c>
      <c r="Q3262" s="276">
        <v>9.8682289999999995E-5</v>
      </c>
      <c r="R3262" s="276">
        <v>0</v>
      </c>
      <c r="S3262" s="276">
        <v>0</v>
      </c>
      <c r="T3262" s="276">
        <v>0</v>
      </c>
      <c r="U3262" s="276">
        <v>7.2718227000000005E-4</v>
      </c>
      <c r="V3262" s="287"/>
      <c r="W3262" s="28">
        <f t="shared" si="505"/>
        <v>0.3546586518518518</v>
      </c>
      <c r="X3262" s="191">
        <v>3.4702598</v>
      </c>
      <c r="Y3262" s="191">
        <v>3.4198374999999999</v>
      </c>
      <c r="Z3262" s="191">
        <v>3.7763470999999998E-3</v>
      </c>
      <c r="AA3262" s="191">
        <v>1.1022043999999999E-5</v>
      </c>
      <c r="AB3262" s="191">
        <v>4.0949836000000003E-2</v>
      </c>
      <c r="AC3262" s="191">
        <v>6.3457246000000003E-4</v>
      </c>
      <c r="AD3262" s="191">
        <v>5.0505339000000002E-3</v>
      </c>
      <c r="AE3262" s="76">
        <v>9.4383388999999998E-7</v>
      </c>
      <c r="AF3262" s="76">
        <v>1.9157748000000002E-9</v>
      </c>
      <c r="AG3262" s="20">
        <v>6.2831474000000003E-3</v>
      </c>
    </row>
    <row r="3263" spans="2:33" s="149" customFormat="1" x14ac:dyDescent="0.15">
      <c r="B3263" s="157" t="s">
        <v>7510</v>
      </c>
      <c r="C3263" s="146"/>
      <c r="D3263" s="118" t="s">
        <v>26</v>
      </c>
      <c r="E3263" s="201" t="s">
        <v>7511</v>
      </c>
      <c r="F3263" s="276">
        <f t="shared" si="501"/>
        <v>0.10601190802300001</v>
      </c>
      <c r="G3263" s="276">
        <f t="shared" si="502"/>
        <v>1.4170539605000001E-2</v>
      </c>
      <c r="H3263" s="276">
        <f t="shared" si="503"/>
        <v>2.3793602447999999E-2</v>
      </c>
      <c r="I3263" s="276">
        <f t="shared" si="504"/>
        <v>1.14296097E-3</v>
      </c>
      <c r="J3263" s="276">
        <v>6.6904804999999998E-2</v>
      </c>
      <c r="K3263" s="276">
        <v>2.2840704E-2</v>
      </c>
      <c r="L3263" s="276">
        <v>8.7490571000000002E-4</v>
      </c>
      <c r="M3263" s="276">
        <v>3.4892065000000002E-5</v>
      </c>
      <c r="N3263" s="276">
        <v>1.3737818000000001E-2</v>
      </c>
      <c r="O3263" s="276">
        <v>3.9782954E-4</v>
      </c>
      <c r="P3263" s="276">
        <v>7.7992738E-5</v>
      </c>
      <c r="Q3263" s="276">
        <v>1.1683297E-4</v>
      </c>
      <c r="R3263" s="276">
        <v>0</v>
      </c>
      <c r="S3263" s="276">
        <v>0</v>
      </c>
      <c r="T3263" s="276">
        <v>0</v>
      </c>
      <c r="U3263" s="276">
        <v>1.0261280000000001E-3</v>
      </c>
      <c r="V3263" s="287"/>
      <c r="W3263" s="28">
        <f t="shared" si="505"/>
        <v>0.49559114814814809</v>
      </c>
      <c r="X3263" s="191">
        <v>4.9144771</v>
      </c>
      <c r="Y3263" s="191">
        <v>4.8433679999999999</v>
      </c>
      <c r="Z3263" s="191">
        <v>5.2018191000000004E-3</v>
      </c>
      <c r="AA3263" s="191">
        <v>1.5450918000000001E-5</v>
      </c>
      <c r="AB3263" s="191">
        <v>5.7977400999999998E-2</v>
      </c>
      <c r="AC3263" s="191">
        <v>8.8870081999999995E-4</v>
      </c>
      <c r="AD3263" s="191">
        <v>7.0257449000000003E-3</v>
      </c>
      <c r="AE3263" s="76">
        <v>1.0160061999999999E-6</v>
      </c>
      <c r="AF3263" s="76">
        <v>2.3563736000000001E-9</v>
      </c>
      <c r="AG3263" s="20">
        <v>8.8789178000000003E-3</v>
      </c>
    </row>
    <row r="3264" spans="2:33" s="149" customFormat="1" x14ac:dyDescent="0.15">
      <c r="B3264" s="157" t="s">
        <v>7512</v>
      </c>
      <c r="C3264" s="146"/>
      <c r="D3264" s="118" t="s">
        <v>26</v>
      </c>
      <c r="E3264" s="201" t="s">
        <v>7513</v>
      </c>
      <c r="F3264" s="276">
        <f t="shared" si="501"/>
        <v>6.5311642557999997E-2</v>
      </c>
      <c r="G3264" s="276">
        <f t="shared" si="502"/>
        <v>8.617097017999998E-3</v>
      </c>
      <c r="H3264" s="276">
        <f t="shared" si="503"/>
        <v>1.7225883355000002E-2</v>
      </c>
      <c r="I3264" s="276">
        <f t="shared" si="504"/>
        <v>6.8531818499999999E-4</v>
      </c>
      <c r="J3264" s="276">
        <v>3.8783343999999997E-2</v>
      </c>
      <c r="K3264" s="276">
        <v>1.6671285000000001E-2</v>
      </c>
      <c r="L3264" s="276">
        <v>5.0909079999999997E-4</v>
      </c>
      <c r="M3264" s="276">
        <v>2.0922487999999999E-5</v>
      </c>
      <c r="N3264" s="276">
        <v>8.3511084999999992E-3</v>
      </c>
      <c r="O3264" s="276">
        <v>2.4506602999999999E-4</v>
      </c>
      <c r="P3264" s="276">
        <v>4.5507555000000001E-5</v>
      </c>
      <c r="Q3264" s="276">
        <v>9.0637395E-5</v>
      </c>
      <c r="R3264" s="276">
        <v>0</v>
      </c>
      <c r="S3264" s="276">
        <v>0</v>
      </c>
      <c r="T3264" s="276">
        <v>0</v>
      </c>
      <c r="U3264" s="276">
        <v>5.9468078999999998E-4</v>
      </c>
      <c r="V3264" s="287"/>
      <c r="W3264" s="28">
        <f t="shared" si="505"/>
        <v>0.28728402962962957</v>
      </c>
      <c r="X3264" s="191">
        <v>2.830139</v>
      </c>
      <c r="Y3264" s="191">
        <v>2.7888856999999998</v>
      </c>
      <c r="Z3264" s="191">
        <v>3.1445364E-3</v>
      </c>
      <c r="AA3264" s="191">
        <v>9.0590360999999992E-6</v>
      </c>
      <c r="AB3264" s="191">
        <v>3.3402730999999998E-2</v>
      </c>
      <c r="AC3264" s="191">
        <v>5.2193526999999996E-4</v>
      </c>
      <c r="AD3264" s="191">
        <v>4.1750692000000001E-3</v>
      </c>
      <c r="AE3264" s="76">
        <v>6.5125750000000001E-7</v>
      </c>
      <c r="AF3264" s="76">
        <v>1.4344983E-9</v>
      </c>
      <c r="AG3264" s="20">
        <v>5.1326235E-3</v>
      </c>
    </row>
    <row r="3265" spans="2:33" s="149" customFormat="1" x14ac:dyDescent="0.15">
      <c r="B3265" s="157" t="s">
        <v>7514</v>
      </c>
      <c r="C3265" s="146"/>
      <c r="D3265" s="118" t="s">
        <v>26</v>
      </c>
      <c r="E3265" s="201" t="s">
        <v>7515</v>
      </c>
      <c r="F3265" s="276">
        <f t="shared" si="501"/>
        <v>5.1041785532999998E-2</v>
      </c>
      <c r="G3265" s="276">
        <f t="shared" si="502"/>
        <v>1.5638678289999998E-3</v>
      </c>
      <c r="H3265" s="276">
        <f t="shared" si="503"/>
        <v>7.7117580100000008E-3</v>
      </c>
      <c r="I3265" s="276">
        <f t="shared" si="504"/>
        <v>6.2724969400000002E-4</v>
      </c>
      <c r="J3265" s="276">
        <v>4.1138910000000001E-2</v>
      </c>
      <c r="K3265" s="276">
        <v>6.9864213000000001E-3</v>
      </c>
      <c r="L3265" s="276">
        <v>5.2709535999999997E-4</v>
      </c>
      <c r="M3265" s="276">
        <v>3.0631169000000001E-5</v>
      </c>
      <c r="N3265" s="276">
        <v>1.2665618999999999E-3</v>
      </c>
      <c r="O3265" s="276">
        <v>2.6667476E-4</v>
      </c>
      <c r="P3265" s="276">
        <v>1.9824135E-4</v>
      </c>
      <c r="Q3265" s="276">
        <v>7.7291274000000005E-5</v>
      </c>
      <c r="R3265" s="276">
        <v>0</v>
      </c>
      <c r="S3265" s="276">
        <v>0</v>
      </c>
      <c r="T3265" s="276">
        <v>0</v>
      </c>
      <c r="U3265" s="276">
        <v>5.4995841999999997E-4</v>
      </c>
      <c r="V3265" s="287"/>
      <c r="W3265" s="28">
        <f t="shared" si="505"/>
        <v>0.30473266666666665</v>
      </c>
      <c r="X3265" s="191">
        <v>3.5093885</v>
      </c>
      <c r="Y3265" s="191">
        <v>3.4499105000000001</v>
      </c>
      <c r="Z3265" s="191">
        <v>1.5443498999999999E-2</v>
      </c>
      <c r="AA3265" s="191">
        <v>2.0319884000000001E-5</v>
      </c>
      <c r="AB3265" s="191">
        <v>3.3723422000000003E-2</v>
      </c>
      <c r="AC3265" s="191">
        <v>1.2852676999999999E-3</v>
      </c>
      <c r="AD3265" s="191">
        <v>9.0054133000000008E-3</v>
      </c>
      <c r="AE3265" s="76">
        <v>4.3609831999999999E-7</v>
      </c>
      <c r="AF3265" s="76">
        <v>1.2707084E-9</v>
      </c>
      <c r="AG3265" s="20">
        <v>6.7704801000000002E-3</v>
      </c>
    </row>
    <row r="3266" spans="2:33" s="149" customFormat="1" x14ac:dyDescent="0.15">
      <c r="B3266" s="157" t="s">
        <v>7516</v>
      </c>
      <c r="C3266" s="146"/>
      <c r="D3266" s="118" t="s">
        <v>26</v>
      </c>
      <c r="E3266" s="201" t="s">
        <v>7517</v>
      </c>
      <c r="F3266" s="276">
        <f t="shared" si="501"/>
        <v>3.9634832190000004E-2</v>
      </c>
      <c r="G3266" s="276">
        <f t="shared" si="502"/>
        <v>7.9321738300000013E-4</v>
      </c>
      <c r="H3266" s="276">
        <f t="shared" si="503"/>
        <v>3.2985866270000001E-3</v>
      </c>
      <c r="I3266" s="276">
        <f t="shared" si="504"/>
        <v>5.2362318000000001E-4</v>
      </c>
      <c r="J3266" s="276">
        <v>3.5019405000000003E-2</v>
      </c>
      <c r="K3266" s="276">
        <v>3.0751745000000001E-3</v>
      </c>
      <c r="L3266" s="276">
        <v>1.8678463000000001E-4</v>
      </c>
      <c r="M3266" s="276">
        <v>1.9499822999999999E-5</v>
      </c>
      <c r="N3266" s="276">
        <v>5.6565246000000004E-4</v>
      </c>
      <c r="O3266" s="276">
        <v>2.0806509999999999E-4</v>
      </c>
      <c r="P3266" s="276">
        <v>3.6627497E-5</v>
      </c>
      <c r="Q3266" s="276">
        <v>1.5433737000000001E-4</v>
      </c>
      <c r="R3266" s="276">
        <v>0</v>
      </c>
      <c r="S3266" s="276">
        <v>0</v>
      </c>
      <c r="T3266" s="276">
        <v>0</v>
      </c>
      <c r="U3266" s="276">
        <v>3.6928580999999997E-4</v>
      </c>
      <c r="V3266" s="287"/>
      <c r="W3266" s="28">
        <f t="shared" si="505"/>
        <v>0.25940299999999999</v>
      </c>
      <c r="X3266" s="191">
        <v>3.5124876</v>
      </c>
      <c r="Y3266" s="191">
        <v>3.4369551999999999</v>
      </c>
      <c r="Z3266" s="191">
        <v>3.5549444999999999E-2</v>
      </c>
      <c r="AA3266" s="191">
        <v>1.2263696E-5</v>
      </c>
      <c r="AB3266" s="191">
        <v>3.1922649999999997E-2</v>
      </c>
      <c r="AC3266" s="191">
        <v>1.2494952000000001E-3</v>
      </c>
      <c r="AD3266" s="191">
        <v>6.7985446000000003E-3</v>
      </c>
      <c r="AE3266" s="76">
        <v>3.3801911000000001E-7</v>
      </c>
      <c r="AF3266" s="76">
        <v>9.8576547000000008E-10</v>
      </c>
      <c r="AG3266" s="20">
        <v>6.1515946999999996E-3</v>
      </c>
    </row>
    <row r="3267" spans="2:33" s="149" customFormat="1" x14ac:dyDescent="0.15">
      <c r="B3267" s="157" t="s">
        <v>7518</v>
      </c>
      <c r="C3267" s="146"/>
      <c r="D3267" s="118" t="s">
        <v>26</v>
      </c>
      <c r="E3267" s="201" t="s">
        <v>7519</v>
      </c>
      <c r="F3267" s="276">
        <f t="shared" si="501"/>
        <v>7.6411534591000002E-2</v>
      </c>
      <c r="G3267" s="276">
        <f t="shared" si="502"/>
        <v>6.0569149330000002E-3</v>
      </c>
      <c r="H3267" s="276">
        <f t="shared" si="503"/>
        <v>3.032529099E-2</v>
      </c>
      <c r="I3267" s="276">
        <f t="shared" si="504"/>
        <v>5.7900966800000005E-4</v>
      </c>
      <c r="J3267" s="276">
        <v>3.9450318999999998E-2</v>
      </c>
      <c r="K3267" s="276">
        <v>2.9344658999999999E-2</v>
      </c>
      <c r="L3267" s="276">
        <v>8.0461835000000001E-4</v>
      </c>
      <c r="M3267" s="276">
        <v>2.7888353E-5</v>
      </c>
      <c r="N3267" s="276">
        <v>5.6732555E-3</v>
      </c>
      <c r="O3267" s="276">
        <v>3.5577108000000001E-4</v>
      </c>
      <c r="P3267" s="276">
        <v>1.7601364E-4</v>
      </c>
      <c r="Q3267" s="276">
        <v>8.5858907999999994E-5</v>
      </c>
      <c r="R3267" s="276">
        <v>0</v>
      </c>
      <c r="S3267" s="276">
        <v>0</v>
      </c>
      <c r="T3267" s="276">
        <v>0</v>
      </c>
      <c r="U3267" s="276">
        <v>4.9315076000000003E-4</v>
      </c>
      <c r="V3267" s="287"/>
      <c r="W3267" s="28">
        <f t="shared" si="505"/>
        <v>0.29222458518518513</v>
      </c>
      <c r="X3267" s="191">
        <v>3.1152622000000001</v>
      </c>
      <c r="Y3267" s="191">
        <v>3.0626804999999999</v>
      </c>
      <c r="Z3267" s="191">
        <v>1.3637254E-2</v>
      </c>
      <c r="AA3267" s="191">
        <v>1.7981429999999999E-5</v>
      </c>
      <c r="AB3267" s="191">
        <v>2.9923287E-2</v>
      </c>
      <c r="AC3267" s="191">
        <v>1.1360071999999999E-3</v>
      </c>
      <c r="AD3267" s="191">
        <v>7.8671586000000002E-3</v>
      </c>
      <c r="AE3267" s="76">
        <v>8.4117363999999998E-7</v>
      </c>
      <c r="AF3267" s="76">
        <v>1.7359646000000001E-9</v>
      </c>
      <c r="AG3267" s="20">
        <v>6.0052635999999996E-3</v>
      </c>
    </row>
    <row r="3268" spans="2:33" s="149" customFormat="1" x14ac:dyDescent="0.15">
      <c r="B3268" s="157" t="s">
        <v>7520</v>
      </c>
      <c r="C3268" s="146"/>
      <c r="D3268" s="118" t="s">
        <v>26</v>
      </c>
      <c r="E3268" s="201" t="s">
        <v>7521</v>
      </c>
      <c r="F3268" s="276">
        <f t="shared" si="501"/>
        <v>4.4472577212E-2</v>
      </c>
      <c r="G3268" s="276">
        <f t="shared" si="502"/>
        <v>1.1074387419999999E-3</v>
      </c>
      <c r="H3268" s="276">
        <f t="shared" si="503"/>
        <v>7.4259604099999998E-3</v>
      </c>
      <c r="I3268" s="276">
        <f t="shared" si="504"/>
        <v>6.2028806000000007E-4</v>
      </c>
      <c r="J3268" s="276">
        <v>3.5318889999999999E-2</v>
      </c>
      <c r="K3268" s="276">
        <v>6.9402537000000002E-3</v>
      </c>
      <c r="L3268" s="276">
        <v>3.2401737E-4</v>
      </c>
      <c r="M3268" s="276">
        <v>2.6091951999999999E-5</v>
      </c>
      <c r="N3268" s="276">
        <v>8.6617365999999999E-4</v>
      </c>
      <c r="O3268" s="276">
        <v>2.1517313E-4</v>
      </c>
      <c r="P3268" s="276">
        <v>1.6168934000000001E-4</v>
      </c>
      <c r="Q3268" s="276">
        <v>1.6019345999999999E-4</v>
      </c>
      <c r="R3268" s="276">
        <v>0</v>
      </c>
      <c r="S3268" s="276">
        <v>0</v>
      </c>
      <c r="T3268" s="276">
        <v>0</v>
      </c>
      <c r="U3268" s="276">
        <v>4.6009460000000002E-4</v>
      </c>
      <c r="V3268" s="287"/>
      <c r="W3268" s="28">
        <f t="shared" si="505"/>
        <v>0.26162140740740736</v>
      </c>
      <c r="X3268" s="191">
        <v>2.8582757000000001</v>
      </c>
      <c r="Y3268" s="191">
        <v>2.8096496000000002</v>
      </c>
      <c r="Z3268" s="191">
        <v>1.2684789E-2</v>
      </c>
      <c r="AA3268" s="191">
        <v>1.6719028E-5</v>
      </c>
      <c r="AB3268" s="191">
        <v>2.7472870999999999E-2</v>
      </c>
      <c r="AC3268" s="191">
        <v>1.0545188E-3</v>
      </c>
      <c r="AD3268" s="191">
        <v>7.3971195999999999E-3</v>
      </c>
      <c r="AE3268" s="76">
        <v>4.0456503E-7</v>
      </c>
      <c r="AF3268" s="76">
        <v>1.0797307E-9</v>
      </c>
      <c r="AG3268" s="20">
        <v>5.5542630999999999E-3</v>
      </c>
    </row>
    <row r="3269" spans="2:33" s="149" customFormat="1" x14ac:dyDescent="0.15">
      <c r="B3269" s="157" t="s">
        <v>7522</v>
      </c>
      <c r="C3269" s="146"/>
      <c r="D3269" s="118" t="s">
        <v>26</v>
      </c>
      <c r="E3269" s="201" t="s">
        <v>7523</v>
      </c>
      <c r="F3269" s="276">
        <f t="shared" si="501"/>
        <v>5.4276239232999998E-2</v>
      </c>
      <c r="G3269" s="276">
        <f t="shared" si="502"/>
        <v>2.7109047470000001E-3</v>
      </c>
      <c r="H3269" s="276">
        <f t="shared" si="503"/>
        <v>1.5741597674000001E-2</v>
      </c>
      <c r="I3269" s="276">
        <f t="shared" si="504"/>
        <v>3.8408081200000003E-4</v>
      </c>
      <c r="J3269" s="276">
        <v>3.5439656E-2</v>
      </c>
      <c r="K3269" s="276">
        <v>1.5340940000000001E-2</v>
      </c>
      <c r="L3269" s="276">
        <v>3.6446107E-4</v>
      </c>
      <c r="M3269" s="276">
        <v>1.8427817E-5</v>
      </c>
      <c r="N3269" s="276">
        <v>2.4549960000000001E-3</v>
      </c>
      <c r="O3269" s="276">
        <v>2.3748093000000001E-4</v>
      </c>
      <c r="P3269" s="276">
        <v>3.6196604000000003E-5</v>
      </c>
      <c r="Q3269" s="276">
        <v>3.0688042000000003E-5</v>
      </c>
      <c r="R3269" s="276">
        <v>0</v>
      </c>
      <c r="S3269" s="276">
        <v>0</v>
      </c>
      <c r="T3269" s="276">
        <v>0</v>
      </c>
      <c r="U3269" s="276">
        <v>3.5339277000000002E-4</v>
      </c>
      <c r="V3269" s="287"/>
      <c r="W3269" s="28">
        <f t="shared" si="505"/>
        <v>0.26251597037037033</v>
      </c>
      <c r="X3269" s="191">
        <v>3.6149403000000002</v>
      </c>
      <c r="Y3269" s="191">
        <v>3.5378655000000001</v>
      </c>
      <c r="Z3269" s="191">
        <v>3.6330106000000001E-2</v>
      </c>
      <c r="AA3269" s="191">
        <v>1.2143831E-5</v>
      </c>
      <c r="AB3269" s="191">
        <v>3.2815203000000001E-2</v>
      </c>
      <c r="AC3269" s="191">
        <v>1.2621958000000001E-3</v>
      </c>
      <c r="AD3269" s="191">
        <v>6.6551711000000001E-3</v>
      </c>
      <c r="AE3269" s="76">
        <v>5.5964618999999996E-7</v>
      </c>
      <c r="AF3269" s="76">
        <v>1.2839422000000001E-9</v>
      </c>
      <c r="AG3269" s="20">
        <v>6.2446476999999997E-3</v>
      </c>
    </row>
    <row r="3270" spans="2:33" s="149" customFormat="1" x14ac:dyDescent="0.15">
      <c r="B3270" s="157" t="s">
        <v>7524</v>
      </c>
      <c r="C3270" s="146"/>
      <c r="D3270" s="118" t="s">
        <v>26</v>
      </c>
      <c r="E3270" s="201" t="s">
        <v>7525</v>
      </c>
      <c r="F3270" s="276">
        <f t="shared" si="501"/>
        <v>4.6173552444000003E-2</v>
      </c>
      <c r="G3270" s="276">
        <f t="shared" si="502"/>
        <v>1.2571623040000001E-3</v>
      </c>
      <c r="H3270" s="276">
        <f t="shared" si="503"/>
        <v>7.3168038599999994E-3</v>
      </c>
      <c r="I3270" s="276">
        <f t="shared" si="504"/>
        <v>5.1747727999999998E-4</v>
      </c>
      <c r="J3270" s="276">
        <v>3.7082109000000002E-2</v>
      </c>
      <c r="K3270" s="276">
        <v>6.5233000999999997E-3</v>
      </c>
      <c r="L3270" s="276">
        <v>4.3992498E-4</v>
      </c>
      <c r="M3270" s="276">
        <v>3.1561764000000001E-5</v>
      </c>
      <c r="N3270" s="276">
        <v>9.0483833000000002E-4</v>
      </c>
      <c r="O3270" s="276">
        <v>3.2076221000000002E-4</v>
      </c>
      <c r="P3270" s="276">
        <v>3.5357877999999998E-4</v>
      </c>
      <c r="Q3270" s="276">
        <v>1.3548931000000001E-4</v>
      </c>
      <c r="R3270" s="276">
        <v>0</v>
      </c>
      <c r="S3270" s="276">
        <v>0</v>
      </c>
      <c r="T3270" s="276">
        <v>0</v>
      </c>
      <c r="U3270" s="276">
        <v>3.8198797E-4</v>
      </c>
      <c r="V3270" s="287"/>
      <c r="W3270" s="28">
        <f t="shared" si="505"/>
        <v>0.2746822888888889</v>
      </c>
      <c r="X3270" s="191">
        <v>3.0322</v>
      </c>
      <c r="Y3270" s="191">
        <v>2.9993059999999998</v>
      </c>
      <c r="Z3270" s="191">
        <v>1.3484433000000001E-2</v>
      </c>
      <c r="AA3270" s="191">
        <v>1.0118912E-5</v>
      </c>
      <c r="AB3270" s="191">
        <v>1.3948221E-2</v>
      </c>
      <c r="AC3270" s="191">
        <v>8.5672720000000001E-4</v>
      </c>
      <c r="AD3270" s="191">
        <v>4.5944558999999998E-3</v>
      </c>
      <c r="AE3270" s="76">
        <v>4.0151578E-7</v>
      </c>
      <c r="AF3270" s="76">
        <v>1.1140850999999999E-9</v>
      </c>
      <c r="AG3270" s="20">
        <v>6.1121739999999997E-3</v>
      </c>
    </row>
    <row r="3271" spans="2:33" s="149" customFormat="1" x14ac:dyDescent="0.15">
      <c r="B3271" s="157" t="s">
        <v>7526</v>
      </c>
      <c r="C3271" s="146"/>
      <c r="D3271" s="118" t="s">
        <v>26</v>
      </c>
      <c r="E3271" s="201" t="s">
        <v>7527</v>
      </c>
      <c r="F3271" s="276">
        <f t="shared" si="501"/>
        <v>5.8426369036999992E-2</v>
      </c>
      <c r="G3271" s="276">
        <f t="shared" si="502"/>
        <v>3.0196622579999996E-3</v>
      </c>
      <c r="H3271" s="276">
        <f t="shared" si="503"/>
        <v>1.8075361299999999E-2</v>
      </c>
      <c r="I3271" s="276">
        <f t="shared" si="504"/>
        <v>5.6261447899999995E-4</v>
      </c>
      <c r="J3271" s="276">
        <v>3.6768730999999999E-2</v>
      </c>
      <c r="K3271" s="276">
        <v>1.7396828E-2</v>
      </c>
      <c r="L3271" s="276">
        <v>5.0060998000000005E-4</v>
      </c>
      <c r="M3271" s="276">
        <v>2.7447998E-5</v>
      </c>
      <c r="N3271" s="276">
        <v>2.6818946E-3</v>
      </c>
      <c r="O3271" s="276">
        <v>3.1031966E-4</v>
      </c>
      <c r="P3271" s="276">
        <v>1.7792331999999999E-4</v>
      </c>
      <c r="Q3271" s="276">
        <v>6.9309148999999998E-5</v>
      </c>
      <c r="R3271" s="276">
        <v>0</v>
      </c>
      <c r="S3271" s="276">
        <v>0</v>
      </c>
      <c r="T3271" s="276">
        <v>0</v>
      </c>
      <c r="U3271" s="276">
        <v>4.9330532999999996E-4</v>
      </c>
      <c r="V3271" s="287"/>
      <c r="W3271" s="28">
        <f t="shared" si="505"/>
        <v>0.27236097037037033</v>
      </c>
      <c r="X3271" s="191">
        <v>3.1415478999999999</v>
      </c>
      <c r="Y3271" s="191">
        <v>3.0882626000000002</v>
      </c>
      <c r="Z3271" s="191">
        <v>1.3843256999999999E-2</v>
      </c>
      <c r="AA3271" s="191">
        <v>1.8212771E-5</v>
      </c>
      <c r="AB3271" s="191">
        <v>3.0190209999999999E-2</v>
      </c>
      <c r="AC3271" s="191">
        <v>1.1517547999999999E-3</v>
      </c>
      <c r="AD3271" s="191">
        <v>8.0818708999999996E-3</v>
      </c>
      <c r="AE3271" s="76">
        <v>6.0463378999999997E-7</v>
      </c>
      <c r="AF3271" s="76">
        <v>1.3660482999999999E-9</v>
      </c>
      <c r="AG3271" s="20">
        <v>6.0640679000000001E-3</v>
      </c>
    </row>
    <row r="3272" spans="2:33" s="149" customFormat="1" x14ac:dyDescent="0.15">
      <c r="B3272" s="157" t="s">
        <v>7528</v>
      </c>
      <c r="C3272" s="146"/>
      <c r="D3272" s="118" t="s">
        <v>26</v>
      </c>
      <c r="E3272" s="201" t="s">
        <v>7529</v>
      </c>
      <c r="F3272" s="276">
        <f t="shared" si="501"/>
        <v>5.3753929323000001E-2</v>
      </c>
      <c r="G3272" s="276">
        <f t="shared" si="502"/>
        <v>1.591388423E-3</v>
      </c>
      <c r="H3272" s="276">
        <f t="shared" si="503"/>
        <v>1.4470027470000001E-2</v>
      </c>
      <c r="I3272" s="276">
        <f t="shared" si="504"/>
        <v>6.0608042999999996E-4</v>
      </c>
      <c r="J3272" s="276">
        <v>3.7086433000000002E-2</v>
      </c>
      <c r="K3272" s="276">
        <v>1.3623832000000001E-2</v>
      </c>
      <c r="L3272" s="276">
        <v>4.5218538999999998E-4</v>
      </c>
      <c r="M3272" s="276">
        <v>3.6159002999999999E-5</v>
      </c>
      <c r="N3272" s="276">
        <v>1.1457371E-3</v>
      </c>
      <c r="O3272" s="276">
        <v>4.0949231999999998E-4</v>
      </c>
      <c r="P3272" s="276">
        <v>3.9401007999999998E-4</v>
      </c>
      <c r="Q3272" s="276">
        <v>2.0754934000000001E-4</v>
      </c>
      <c r="R3272" s="276">
        <v>0</v>
      </c>
      <c r="S3272" s="276">
        <v>0</v>
      </c>
      <c r="T3272" s="276">
        <v>0</v>
      </c>
      <c r="U3272" s="276">
        <v>3.9853109E-4</v>
      </c>
      <c r="V3272" s="287"/>
      <c r="W3272" s="28">
        <f t="shared" si="505"/>
        <v>0.27471431851851852</v>
      </c>
      <c r="X3272" s="191">
        <v>3.3752488</v>
      </c>
      <c r="Y3272" s="191">
        <v>3.3378231</v>
      </c>
      <c r="Z3272" s="191">
        <v>1.5352064E-2</v>
      </c>
      <c r="AA3272" s="191">
        <v>1.1666914999999999E-5</v>
      </c>
      <c r="AB3272" s="191">
        <v>1.5646307000000002E-2</v>
      </c>
      <c r="AC3272" s="191">
        <v>9.7842717999999996E-4</v>
      </c>
      <c r="AD3272" s="191">
        <v>5.4372127999999997E-3</v>
      </c>
      <c r="AE3272" s="76">
        <v>5.3013191999999997E-7</v>
      </c>
      <c r="AF3272" s="76">
        <v>1.2574482999999999E-9</v>
      </c>
      <c r="AG3272" s="20">
        <v>6.8455766999999997E-3</v>
      </c>
    </row>
    <row r="3273" spans="2:33" s="149" customFormat="1" x14ac:dyDescent="0.15">
      <c r="B3273" s="157" t="s">
        <v>7530</v>
      </c>
      <c r="C3273" s="146"/>
      <c r="D3273" s="118" t="s">
        <v>26</v>
      </c>
      <c r="E3273" s="201" t="s">
        <v>7531</v>
      </c>
      <c r="F3273" s="276">
        <f t="shared" si="501"/>
        <v>5.6125525583999997E-2</v>
      </c>
      <c r="G3273" s="276">
        <f t="shared" si="502"/>
        <v>2.2450095320000001E-3</v>
      </c>
      <c r="H3273" s="276">
        <f t="shared" si="503"/>
        <v>1.4755211459999999E-2</v>
      </c>
      <c r="I3273" s="276">
        <f t="shared" si="504"/>
        <v>5.8062459199999998E-4</v>
      </c>
      <c r="J3273" s="276">
        <v>3.8544679999999998E-2</v>
      </c>
      <c r="K3273" s="276">
        <v>1.3881457999999999E-2</v>
      </c>
      <c r="L3273" s="276">
        <v>6.8795401000000002E-4</v>
      </c>
      <c r="M3273" s="276">
        <v>2.8488032E-5</v>
      </c>
      <c r="N3273" s="276">
        <v>1.9412566999999999E-3</v>
      </c>
      <c r="O3273" s="276">
        <v>2.752648E-4</v>
      </c>
      <c r="P3273" s="276">
        <v>1.8579944999999999E-4</v>
      </c>
      <c r="Q3273" s="276">
        <v>7.1892881999999995E-5</v>
      </c>
      <c r="R3273" s="276">
        <v>0</v>
      </c>
      <c r="S3273" s="276">
        <v>0</v>
      </c>
      <c r="T3273" s="276">
        <v>0</v>
      </c>
      <c r="U3273" s="276">
        <v>5.0873170999999999E-4</v>
      </c>
      <c r="V3273" s="287"/>
      <c r="W3273" s="28">
        <f t="shared" si="505"/>
        <v>0.28551614814814813</v>
      </c>
      <c r="X3273" s="191">
        <v>3.2904407999999998</v>
      </c>
      <c r="Y3273" s="191">
        <v>3.2348501000000001</v>
      </c>
      <c r="Z3273" s="191">
        <v>1.4405477E-2</v>
      </c>
      <c r="AA3273" s="191">
        <v>1.8971951999999999E-5</v>
      </c>
      <c r="AB3273" s="191">
        <v>3.1611249000000001E-2</v>
      </c>
      <c r="AC3273" s="191">
        <v>1.2001083E-3</v>
      </c>
      <c r="AD3273" s="191">
        <v>8.3549387999999995E-3</v>
      </c>
      <c r="AE3273" s="76">
        <v>5.2137940999999995E-7</v>
      </c>
      <c r="AF3273" s="76">
        <v>1.3799091E-9</v>
      </c>
      <c r="AG3273" s="20">
        <v>6.3366382000000004E-3</v>
      </c>
    </row>
    <row r="3274" spans="2:33" s="149" customFormat="1" x14ac:dyDescent="0.15">
      <c r="B3274" s="157" t="s">
        <v>7532</v>
      </c>
      <c r="C3274" s="146"/>
      <c r="D3274" s="118" t="s">
        <v>26</v>
      </c>
      <c r="E3274" s="201" t="s">
        <v>7533</v>
      </c>
      <c r="F3274" s="276">
        <f t="shared" si="501"/>
        <v>5.6463764981000003E-2</v>
      </c>
      <c r="G3274" s="276">
        <f t="shared" si="502"/>
        <v>2.9182255860000002E-3</v>
      </c>
      <c r="H3274" s="276">
        <f t="shared" si="503"/>
        <v>1.7468189110000001E-2</v>
      </c>
      <c r="I3274" s="276">
        <f t="shared" si="504"/>
        <v>5.4371528500000001E-4</v>
      </c>
      <c r="J3274" s="276">
        <v>3.5533635000000001E-2</v>
      </c>
      <c r="K3274" s="276">
        <v>1.6812449E-2</v>
      </c>
      <c r="L3274" s="276">
        <v>4.8379347000000001E-4</v>
      </c>
      <c r="M3274" s="276">
        <v>2.6525966E-5</v>
      </c>
      <c r="N3274" s="276">
        <v>2.5918042000000001E-3</v>
      </c>
      <c r="O3274" s="276">
        <v>2.9989542E-4</v>
      </c>
      <c r="P3274" s="276">
        <v>1.7194663999999999E-4</v>
      </c>
      <c r="Q3274" s="276">
        <v>6.6980935000000003E-5</v>
      </c>
      <c r="R3274" s="276">
        <v>0</v>
      </c>
      <c r="S3274" s="276">
        <v>0</v>
      </c>
      <c r="T3274" s="276">
        <v>0</v>
      </c>
      <c r="U3274" s="276">
        <v>4.7673434999999999E-4</v>
      </c>
      <c r="V3274" s="287"/>
      <c r="W3274" s="28">
        <f t="shared" si="505"/>
        <v>0.26321211111111109</v>
      </c>
      <c r="X3274" s="191">
        <v>3.0360182</v>
      </c>
      <c r="Y3274" s="191">
        <v>2.9845228000000001</v>
      </c>
      <c r="Z3274" s="191">
        <v>1.3378238000000001E-2</v>
      </c>
      <c r="AA3274" s="191">
        <v>1.7600973999999999E-5</v>
      </c>
      <c r="AB3274" s="191">
        <v>2.9176072000000001E-2</v>
      </c>
      <c r="AC3274" s="191">
        <v>1.1130656000000001E-3</v>
      </c>
      <c r="AD3274" s="191">
        <v>7.8103851999999996E-3</v>
      </c>
      <c r="AE3274" s="76">
        <v>5.8432349000000004E-7</v>
      </c>
      <c r="AF3274" s="76">
        <v>1.3201611000000001E-9</v>
      </c>
      <c r="AG3274" s="20">
        <v>5.8603657999999996E-3</v>
      </c>
    </row>
    <row r="3275" spans="2:33" s="149" customFormat="1" x14ac:dyDescent="0.15">
      <c r="B3275" s="157" t="s">
        <v>7534</v>
      </c>
      <c r="C3275" s="146"/>
      <c r="D3275" s="118" t="s">
        <v>26</v>
      </c>
      <c r="E3275" s="201" t="s">
        <v>7535</v>
      </c>
      <c r="F3275" s="276">
        <f t="shared" si="501"/>
        <v>9.4265653195999999E-2</v>
      </c>
      <c r="G3275" s="276">
        <f t="shared" si="502"/>
        <v>5.7188744079999998E-3</v>
      </c>
      <c r="H3275" s="276">
        <f t="shared" si="503"/>
        <v>3.1496267340000002E-2</v>
      </c>
      <c r="I3275" s="276">
        <f t="shared" si="504"/>
        <v>9.1926744800000003E-4</v>
      </c>
      <c r="J3275" s="276">
        <v>5.6131243999999997E-2</v>
      </c>
      <c r="K3275" s="276">
        <v>3.025545E-2</v>
      </c>
      <c r="L3275" s="276">
        <v>9.8278567000000005E-4</v>
      </c>
      <c r="M3275" s="276">
        <v>3.6346658000000001E-5</v>
      </c>
      <c r="N3275" s="276">
        <v>5.2662502000000002E-3</v>
      </c>
      <c r="O3275" s="276">
        <v>4.1627755000000002E-4</v>
      </c>
      <c r="P3275" s="276">
        <v>2.5803167000000002E-4</v>
      </c>
      <c r="Q3275" s="276">
        <v>9.3557847999999999E-5</v>
      </c>
      <c r="R3275" s="276">
        <v>0</v>
      </c>
      <c r="S3275" s="276">
        <v>0</v>
      </c>
      <c r="T3275" s="276">
        <v>0</v>
      </c>
      <c r="U3275" s="276">
        <v>8.2570959999999998E-4</v>
      </c>
      <c r="V3275" s="287"/>
      <c r="W3275" s="28">
        <f t="shared" si="505"/>
        <v>0.41578699259259255</v>
      </c>
      <c r="X3275" s="191">
        <v>4.5724049999999998</v>
      </c>
      <c r="Y3275" s="191">
        <v>4.4958827000000001</v>
      </c>
      <c r="Z3275" s="191">
        <v>1.9623182999999999E-2</v>
      </c>
      <c r="AA3275" s="191">
        <v>2.6177618000000001E-5</v>
      </c>
      <c r="AB3275" s="191">
        <v>4.3868294000000002E-2</v>
      </c>
      <c r="AC3275" s="191">
        <v>1.6410003E-3</v>
      </c>
      <c r="AD3275" s="191">
        <v>1.1363721E-2</v>
      </c>
      <c r="AE3275" s="76">
        <v>9.7560807000000008E-7</v>
      </c>
      <c r="AF3275" s="76">
        <v>2.2061369999999999E-9</v>
      </c>
      <c r="AG3275" s="20">
        <v>8.7896999999999992E-3</v>
      </c>
    </row>
    <row r="3276" spans="2:33" s="149" customFormat="1" x14ac:dyDescent="0.15">
      <c r="B3276" s="157" t="s">
        <v>7536</v>
      </c>
      <c r="C3276" s="146"/>
      <c r="D3276" s="118" t="s">
        <v>26</v>
      </c>
      <c r="E3276" s="201" t="s">
        <v>7537</v>
      </c>
      <c r="F3276" s="276">
        <f t="shared" si="501"/>
        <v>5.8186531915000006E-2</v>
      </c>
      <c r="G3276" s="276">
        <f t="shared" si="502"/>
        <v>3.3489800950000002E-3</v>
      </c>
      <c r="H3276" s="276">
        <f t="shared" si="503"/>
        <v>1.7048572560000003E-2</v>
      </c>
      <c r="I3276" s="276">
        <f t="shared" si="504"/>
        <v>7.3758326000000003E-4</v>
      </c>
      <c r="J3276" s="276">
        <v>3.7051396E-2</v>
      </c>
      <c r="K3276" s="276">
        <v>1.6345404000000001E-2</v>
      </c>
      <c r="L3276" s="276">
        <v>5.3305951999999999E-4</v>
      </c>
      <c r="M3276" s="276">
        <v>2.7832545000000001E-5</v>
      </c>
      <c r="N3276" s="276">
        <v>3.0465173E-3</v>
      </c>
      <c r="O3276" s="276">
        <v>2.7463025000000002E-4</v>
      </c>
      <c r="P3276" s="276">
        <v>1.7010904E-4</v>
      </c>
      <c r="Q3276" s="276">
        <v>2.5761887999999999E-4</v>
      </c>
      <c r="R3276" s="276">
        <v>0</v>
      </c>
      <c r="S3276" s="276">
        <v>0</v>
      </c>
      <c r="T3276" s="276">
        <v>0</v>
      </c>
      <c r="U3276" s="276">
        <v>4.7996437999999999E-4</v>
      </c>
      <c r="V3276" s="287"/>
      <c r="W3276" s="28">
        <f t="shared" si="505"/>
        <v>0.27445478518518518</v>
      </c>
      <c r="X3276" s="191">
        <v>3.0035357999999999</v>
      </c>
      <c r="Y3276" s="191">
        <v>2.9524039000000002</v>
      </c>
      <c r="Z3276" s="191">
        <v>1.3377412E-2</v>
      </c>
      <c r="AA3276" s="191">
        <v>1.7698342000000001E-5</v>
      </c>
      <c r="AB3276" s="191">
        <v>2.8865109999999999E-2</v>
      </c>
      <c r="AC3276" s="191">
        <v>1.1116082999999999E-3</v>
      </c>
      <c r="AD3276" s="191">
        <v>7.7600719999999998E-3</v>
      </c>
      <c r="AE3276" s="76">
        <v>5.8961950000000005E-7</v>
      </c>
      <c r="AF3276" s="76">
        <v>1.3568881999999999E-9</v>
      </c>
      <c r="AG3276" s="20">
        <v>5.8695750999999997E-3</v>
      </c>
    </row>
    <row r="3277" spans="2:33" s="149" customFormat="1" x14ac:dyDescent="0.15">
      <c r="B3277" s="157" t="s">
        <v>7538</v>
      </c>
      <c r="C3277" s="146"/>
      <c r="D3277" s="118" t="s">
        <v>26</v>
      </c>
      <c r="E3277" s="201" t="s">
        <v>7539</v>
      </c>
      <c r="F3277" s="276">
        <f t="shared" si="501"/>
        <v>5.1662899341999996E-2</v>
      </c>
      <c r="G3277" s="276">
        <f t="shared" si="502"/>
        <v>2.7728384220000002E-3</v>
      </c>
      <c r="H3277" s="276">
        <f t="shared" si="503"/>
        <v>1.397056925E-2</v>
      </c>
      <c r="I3277" s="276">
        <f t="shared" si="504"/>
        <v>4.9705666999999999E-4</v>
      </c>
      <c r="J3277" s="276">
        <v>3.4422435000000001E-2</v>
      </c>
      <c r="K3277" s="276">
        <v>1.3389485E-2</v>
      </c>
      <c r="L3277" s="276">
        <v>4.2869441999999997E-4</v>
      </c>
      <c r="M3277" s="276">
        <v>2.4306531999999999E-5</v>
      </c>
      <c r="N3277" s="276">
        <v>2.4545367E-3</v>
      </c>
      <c r="O3277" s="276">
        <v>2.9399519000000002E-4</v>
      </c>
      <c r="P3277" s="276">
        <v>1.5238983E-4</v>
      </c>
      <c r="Q3277" s="276">
        <v>6.617158E-5</v>
      </c>
      <c r="R3277" s="276">
        <v>0</v>
      </c>
      <c r="S3277" s="276">
        <v>0</v>
      </c>
      <c r="T3277" s="276">
        <v>0</v>
      </c>
      <c r="U3277" s="276">
        <v>4.3088509000000001E-4</v>
      </c>
      <c r="V3277" s="287"/>
      <c r="W3277" s="28">
        <f t="shared" si="505"/>
        <v>0.25498100000000001</v>
      </c>
      <c r="X3277" s="191">
        <v>2.7015297999999999</v>
      </c>
      <c r="Y3277" s="191">
        <v>2.6560959999999998</v>
      </c>
      <c r="Z3277" s="191">
        <v>1.1696563E-2</v>
      </c>
      <c r="AA3277" s="191">
        <v>1.5568973999999998E-5</v>
      </c>
      <c r="AB3277" s="191">
        <v>2.5941942999999999E-2</v>
      </c>
      <c r="AC3277" s="191">
        <v>9.7751807000000007E-4</v>
      </c>
      <c r="AD3277" s="191">
        <v>6.8022786999999999E-3</v>
      </c>
      <c r="AE3277" s="76">
        <v>5.1834430999999999E-7</v>
      </c>
      <c r="AF3277" s="76">
        <v>1.2109824E-9</v>
      </c>
      <c r="AG3277" s="20">
        <v>5.1983884000000001E-3</v>
      </c>
    </row>
    <row r="3278" spans="2:33" s="149" customFormat="1" x14ac:dyDescent="0.15">
      <c r="B3278" s="157" t="s">
        <v>7540</v>
      </c>
      <c r="C3278" s="146"/>
      <c r="D3278" s="118" t="s">
        <v>26</v>
      </c>
      <c r="E3278" s="201" t="s">
        <v>7541</v>
      </c>
      <c r="F3278" s="276">
        <f t="shared" si="501"/>
        <v>4.8794907191999998E-2</v>
      </c>
      <c r="G3278" s="276">
        <f t="shared" si="502"/>
        <v>1.9018940120000001E-3</v>
      </c>
      <c r="H3278" s="276">
        <f t="shared" si="503"/>
        <v>9.190002059999999E-3</v>
      </c>
      <c r="I3278" s="276">
        <f t="shared" si="504"/>
        <v>1.1196681199999998E-3</v>
      </c>
      <c r="J3278" s="276">
        <v>3.6583342999999997E-2</v>
      </c>
      <c r="K3278" s="276">
        <v>7.8535833999999992E-3</v>
      </c>
      <c r="L3278" s="276">
        <v>1.009458E-3</v>
      </c>
      <c r="M3278" s="276">
        <v>3.8848221999999999E-5</v>
      </c>
      <c r="N3278" s="276">
        <v>1.5397735000000001E-3</v>
      </c>
      <c r="O3278" s="276">
        <v>3.2327229000000002E-4</v>
      </c>
      <c r="P3278" s="276">
        <v>3.2696066000000002E-4</v>
      </c>
      <c r="Q3278" s="276">
        <v>6.2562242999999996E-4</v>
      </c>
      <c r="R3278" s="276">
        <v>0</v>
      </c>
      <c r="S3278" s="276">
        <v>0</v>
      </c>
      <c r="T3278" s="276">
        <v>0</v>
      </c>
      <c r="U3278" s="276">
        <v>4.9404568999999998E-4</v>
      </c>
      <c r="V3278" s="287"/>
      <c r="W3278" s="28">
        <f t="shared" si="505"/>
        <v>0.2709877259259259</v>
      </c>
      <c r="X3278" s="191">
        <v>3.4526634999999999</v>
      </c>
      <c r="Y3278" s="191">
        <v>3.4106350999999999</v>
      </c>
      <c r="Z3278" s="191">
        <v>1.2188878E-2</v>
      </c>
      <c r="AA3278" s="191">
        <v>2.0948204000000001E-5</v>
      </c>
      <c r="AB3278" s="191">
        <v>2.2813630000000001E-2</v>
      </c>
      <c r="AC3278" s="191">
        <v>1.4035777000000001E-3</v>
      </c>
      <c r="AD3278" s="191">
        <v>5.6013686999999996E-3</v>
      </c>
      <c r="AE3278" s="76">
        <v>3.8253249E-7</v>
      </c>
      <c r="AF3278" s="76">
        <v>1.2183077E-9</v>
      </c>
      <c r="AG3278" s="20">
        <v>7.7450905000000002E-3</v>
      </c>
    </row>
    <row r="3279" spans="2:33" s="149" customFormat="1" x14ac:dyDescent="0.15">
      <c r="B3279" s="157" t="s">
        <v>7542</v>
      </c>
      <c r="C3279" s="146"/>
      <c r="D3279" s="118" t="s">
        <v>26</v>
      </c>
      <c r="E3279" s="201" t="s">
        <v>7543</v>
      </c>
      <c r="F3279" s="276">
        <f t="shared" si="501"/>
        <v>5.4187308393999996E-2</v>
      </c>
      <c r="G3279" s="276">
        <f t="shared" si="502"/>
        <v>1.8739760039999998E-3</v>
      </c>
      <c r="H3279" s="276">
        <f t="shared" si="503"/>
        <v>1.2550965519999999E-2</v>
      </c>
      <c r="I3279" s="276">
        <f t="shared" si="504"/>
        <v>6.5618986999999994E-4</v>
      </c>
      <c r="J3279" s="276">
        <v>3.9106176999999999E-2</v>
      </c>
      <c r="K3279" s="276">
        <v>1.1390793999999999E-2</v>
      </c>
      <c r="L3279" s="276">
        <v>6.6746274000000004E-4</v>
      </c>
      <c r="M3279" s="276">
        <v>4.3043763999999998E-5</v>
      </c>
      <c r="N3279" s="276">
        <v>1.3235753999999999E-3</v>
      </c>
      <c r="O3279" s="276">
        <v>5.0735684000000004E-4</v>
      </c>
      <c r="P3279" s="276">
        <v>4.9270878000000004E-4</v>
      </c>
      <c r="Q3279" s="276">
        <v>2.2623798E-4</v>
      </c>
      <c r="R3279" s="276">
        <v>0</v>
      </c>
      <c r="S3279" s="276">
        <v>0</v>
      </c>
      <c r="T3279" s="276">
        <v>0</v>
      </c>
      <c r="U3279" s="276">
        <v>4.2995189E-4</v>
      </c>
      <c r="V3279" s="287"/>
      <c r="W3279" s="28">
        <f t="shared" si="505"/>
        <v>0.28967538518518515</v>
      </c>
      <c r="X3279" s="191">
        <v>4.2208815</v>
      </c>
      <c r="Y3279" s="191">
        <v>4.1742806000000003</v>
      </c>
      <c r="Z3279" s="191">
        <v>1.9115409E-2</v>
      </c>
      <c r="AA3279" s="191">
        <v>1.4466077000000001E-5</v>
      </c>
      <c r="AB3279" s="191">
        <v>1.9545211999999999E-2</v>
      </c>
      <c r="AC3279" s="191">
        <v>1.2175723E-3</v>
      </c>
      <c r="AD3279" s="191">
        <v>6.7081943999999999E-3</v>
      </c>
      <c r="AE3279" s="76">
        <v>4.9105326000000001E-7</v>
      </c>
      <c r="AF3279" s="76">
        <v>1.3049956E-9</v>
      </c>
      <c r="AG3279" s="20">
        <v>8.5329080000000005E-3</v>
      </c>
    </row>
    <row r="3280" spans="2:33" s="149" customFormat="1" x14ac:dyDescent="0.15">
      <c r="B3280" s="157" t="s">
        <v>7544</v>
      </c>
      <c r="C3280" s="146"/>
      <c r="D3280" s="118" t="s">
        <v>26</v>
      </c>
      <c r="E3280" s="201" t="s">
        <v>7545</v>
      </c>
      <c r="F3280" s="276">
        <f t="shared" si="501"/>
        <v>8.5289558492999989E-2</v>
      </c>
      <c r="G3280" s="276">
        <f t="shared" si="502"/>
        <v>2.8136810972999998E-2</v>
      </c>
      <c r="H3280" s="276">
        <f t="shared" si="503"/>
        <v>1.7191612549999999E-2</v>
      </c>
      <c r="I3280" s="276">
        <f t="shared" si="504"/>
        <v>5.9906996999999995E-4</v>
      </c>
      <c r="J3280" s="276">
        <v>3.9362065000000002E-2</v>
      </c>
      <c r="K3280" s="276">
        <v>1.6308006999999999E-2</v>
      </c>
      <c r="L3280" s="276">
        <v>6.9749354999999996E-4</v>
      </c>
      <c r="M3280" s="276">
        <v>2.9964153000000002E-5</v>
      </c>
      <c r="N3280" s="276">
        <v>2.780639E-2</v>
      </c>
      <c r="O3280" s="276">
        <v>3.0045681999999997E-4</v>
      </c>
      <c r="P3280" s="276">
        <v>1.86112E-4</v>
      </c>
      <c r="Q3280" s="276">
        <v>5.9162819999999997E-5</v>
      </c>
      <c r="R3280" s="276">
        <v>0</v>
      </c>
      <c r="S3280" s="276">
        <v>0</v>
      </c>
      <c r="T3280" s="276">
        <v>0</v>
      </c>
      <c r="U3280" s="276">
        <v>5.3990715E-4</v>
      </c>
      <c r="V3280" s="287"/>
      <c r="W3280" s="28">
        <f t="shared" si="505"/>
        <v>0.29157085185185183</v>
      </c>
      <c r="X3280" s="191">
        <v>3.4208330999999998</v>
      </c>
      <c r="Y3280" s="191">
        <v>3.3736381</v>
      </c>
      <c r="Z3280" s="191">
        <v>8.4212924000000005E-3</v>
      </c>
      <c r="AA3280" s="191">
        <v>1.7253645999999999E-5</v>
      </c>
      <c r="AB3280" s="191">
        <v>3.2376139999999998E-2</v>
      </c>
      <c r="AC3280" s="191">
        <v>1.4166516000000001E-3</v>
      </c>
      <c r="AD3280" s="191">
        <v>4.9637077000000002E-3</v>
      </c>
      <c r="AE3280" s="76">
        <v>1.0332786E-6</v>
      </c>
      <c r="AF3280" s="76">
        <v>1.4171482000000001E-9</v>
      </c>
      <c r="AG3280" s="20">
        <v>6.8594490999999997E-3</v>
      </c>
    </row>
    <row r="3281" spans="2:33" s="149" customFormat="1" x14ac:dyDescent="0.15">
      <c r="B3281" s="157" t="s">
        <v>7546</v>
      </c>
      <c r="C3281" s="146"/>
      <c r="D3281" s="118" t="s">
        <v>26</v>
      </c>
      <c r="E3281" s="201" t="s">
        <v>7547</v>
      </c>
      <c r="F3281" s="276">
        <f t="shared" si="501"/>
        <v>3.7261690989E-2</v>
      </c>
      <c r="G3281" s="276">
        <f t="shared" si="502"/>
        <v>4.1876660600000001E-4</v>
      </c>
      <c r="H3281" s="276">
        <f t="shared" si="503"/>
        <v>3.1269712830000003E-3</v>
      </c>
      <c r="I3281" s="276">
        <f t="shared" si="504"/>
        <v>4.7969910000000002E-4</v>
      </c>
      <c r="J3281" s="276">
        <v>3.3236254E-2</v>
      </c>
      <c r="K3281" s="276">
        <v>2.8945591000000001E-3</v>
      </c>
      <c r="L3281" s="276">
        <v>1.9721815999999999E-4</v>
      </c>
      <c r="M3281" s="276">
        <v>1.8249315999999999E-5</v>
      </c>
      <c r="N3281" s="276">
        <v>2.6330841000000001E-4</v>
      </c>
      <c r="O3281" s="276">
        <v>1.3720888E-4</v>
      </c>
      <c r="P3281" s="276">
        <v>3.5194022999999998E-5</v>
      </c>
      <c r="Q3281" s="276">
        <v>1.338794E-4</v>
      </c>
      <c r="R3281" s="276">
        <v>0</v>
      </c>
      <c r="S3281" s="276">
        <v>0</v>
      </c>
      <c r="T3281" s="276">
        <v>0</v>
      </c>
      <c r="U3281" s="276">
        <v>3.458197E-4</v>
      </c>
      <c r="V3281" s="287"/>
      <c r="W3281" s="28">
        <f t="shared" si="505"/>
        <v>0.24619447407407405</v>
      </c>
      <c r="X3281" s="191">
        <v>3.4162523</v>
      </c>
      <c r="Y3281" s="191">
        <v>3.3429359000000001</v>
      </c>
      <c r="Z3281" s="191">
        <v>3.4517390000000002E-2</v>
      </c>
      <c r="AA3281" s="191">
        <v>1.184089E-5</v>
      </c>
      <c r="AB3281" s="191">
        <v>3.1039056999999998E-2</v>
      </c>
      <c r="AC3281" s="191">
        <v>1.2102392E-3</v>
      </c>
      <c r="AD3281" s="191">
        <v>6.5379475999999999E-3</v>
      </c>
      <c r="AE3281" s="76">
        <v>3.1265170999999999E-7</v>
      </c>
      <c r="AF3281" s="76">
        <v>9.4035818000000001E-10</v>
      </c>
      <c r="AG3281" s="20">
        <v>5.9684075E-3</v>
      </c>
    </row>
    <row r="3282" spans="2:33" s="149" customFormat="1" x14ac:dyDescent="0.15">
      <c r="B3282" s="157" t="s">
        <v>7548</v>
      </c>
      <c r="C3282" s="146"/>
      <c r="D3282" s="118" t="s">
        <v>26</v>
      </c>
      <c r="E3282" s="201" t="s">
        <v>7549</v>
      </c>
      <c r="F3282" s="276">
        <f t="shared" si="501"/>
        <v>5.4704491059999999E-2</v>
      </c>
      <c r="G3282" s="276">
        <f t="shared" si="502"/>
        <v>1.8142529700000002E-3</v>
      </c>
      <c r="H3282" s="276">
        <f t="shared" si="503"/>
        <v>1.466823054E-2</v>
      </c>
      <c r="I3282" s="276">
        <f t="shared" si="504"/>
        <v>6.9700654999999999E-4</v>
      </c>
      <c r="J3282" s="276">
        <v>3.7525001000000002E-2</v>
      </c>
      <c r="K3282" s="276">
        <v>1.3799822E-2</v>
      </c>
      <c r="L3282" s="276">
        <v>5.0425834999999995E-4</v>
      </c>
      <c r="M3282" s="276">
        <v>4.2863500000000001E-5</v>
      </c>
      <c r="N3282" s="276">
        <v>1.1755324000000001E-3</v>
      </c>
      <c r="O3282" s="276">
        <v>5.9585707000000003E-4</v>
      </c>
      <c r="P3282" s="276">
        <v>3.6415018999999999E-4</v>
      </c>
      <c r="Q3282" s="276">
        <v>3.0301736000000001E-4</v>
      </c>
      <c r="R3282" s="276">
        <v>0</v>
      </c>
      <c r="S3282" s="276">
        <v>0</v>
      </c>
      <c r="T3282" s="276">
        <v>0</v>
      </c>
      <c r="U3282" s="276">
        <v>3.9398919000000003E-4</v>
      </c>
      <c r="V3282" s="287"/>
      <c r="W3282" s="28">
        <f t="shared" si="505"/>
        <v>0.27796297037037038</v>
      </c>
      <c r="X3282" s="191">
        <v>3.1094309</v>
      </c>
      <c r="Y3282" s="191">
        <v>3.0724784000000001</v>
      </c>
      <c r="Z3282" s="191">
        <v>1.522567E-2</v>
      </c>
      <c r="AA3282" s="191">
        <v>1.1957778000000001E-5</v>
      </c>
      <c r="AB3282" s="191">
        <v>1.4820293999999999E-2</v>
      </c>
      <c r="AC3282" s="191">
        <v>9.7981380999999997E-4</v>
      </c>
      <c r="AD3282" s="191">
        <v>5.9147747999999997E-3</v>
      </c>
      <c r="AE3282" s="76">
        <v>5.2659803999999995E-7</v>
      </c>
      <c r="AF3282" s="76">
        <v>1.2815378E-9</v>
      </c>
      <c r="AG3282" s="20">
        <v>6.3995331999999999E-3</v>
      </c>
    </row>
    <row r="3283" spans="2:33" s="149" customFormat="1" x14ac:dyDescent="0.15">
      <c r="B3283" s="157" t="s">
        <v>7550</v>
      </c>
      <c r="C3283" s="146"/>
      <c r="D3283" s="118" t="s">
        <v>26</v>
      </c>
      <c r="E3283" s="201" t="s">
        <v>7551</v>
      </c>
      <c r="F3283" s="276">
        <f t="shared" si="501"/>
        <v>0.22649285141200001</v>
      </c>
      <c r="G3283" s="276">
        <f t="shared" si="502"/>
        <v>0.161566584367</v>
      </c>
      <c r="H3283" s="276">
        <f t="shared" si="503"/>
        <v>2.0746815700000001E-2</v>
      </c>
      <c r="I3283" s="276">
        <f t="shared" si="504"/>
        <v>6.8677134500000001E-4</v>
      </c>
      <c r="J3283" s="276">
        <v>4.3492679999999999E-2</v>
      </c>
      <c r="K3283" s="276">
        <v>1.8820488E-2</v>
      </c>
      <c r="L3283" s="276">
        <v>1.0658302999999999E-3</v>
      </c>
      <c r="M3283" s="276">
        <v>3.6325536999999998E-5</v>
      </c>
      <c r="N3283" s="276">
        <v>0.16122935999999999</v>
      </c>
      <c r="O3283" s="276">
        <v>3.0089883000000001E-4</v>
      </c>
      <c r="P3283" s="276">
        <v>8.6049740000000003E-4</v>
      </c>
      <c r="Q3283" s="276">
        <v>8.0110715000000006E-5</v>
      </c>
      <c r="R3283" s="276">
        <v>0</v>
      </c>
      <c r="S3283" s="276">
        <v>0</v>
      </c>
      <c r="T3283" s="276">
        <v>0</v>
      </c>
      <c r="U3283" s="276">
        <v>6.0666063000000005E-4</v>
      </c>
      <c r="V3283" s="287"/>
      <c r="W3283" s="28">
        <f t="shared" si="505"/>
        <v>0.32216799999999995</v>
      </c>
      <c r="X3283" s="191">
        <v>4.1146383000000002</v>
      </c>
      <c r="Y3283" s="191">
        <v>4.096114</v>
      </c>
      <c r="Z3283" s="191">
        <v>4.8456884999999996E-3</v>
      </c>
      <c r="AA3283" s="191">
        <v>8.7993168000000002E-5</v>
      </c>
      <c r="AB3283" s="191">
        <v>4.3088277999999997E-3</v>
      </c>
      <c r="AC3283" s="191">
        <v>4.9994275999999996E-4</v>
      </c>
      <c r="AD3283" s="191">
        <v>8.7818027000000007E-3</v>
      </c>
      <c r="AE3283" s="76">
        <v>3.3518503000000002E-6</v>
      </c>
      <c r="AF3283" s="76">
        <v>1.6340124E-9</v>
      </c>
      <c r="AG3283" s="20">
        <v>7.8529323000000005E-3</v>
      </c>
    </row>
    <row r="3284" spans="2:33" s="149" customFormat="1" x14ac:dyDescent="0.15">
      <c r="B3284" s="157" t="s">
        <v>7552</v>
      </c>
      <c r="C3284" s="146"/>
      <c r="D3284" s="118" t="s">
        <v>26</v>
      </c>
      <c r="E3284" s="201" t="s">
        <v>7553</v>
      </c>
      <c r="F3284" s="276">
        <f t="shared" si="501"/>
        <v>6.1272647017999997E-2</v>
      </c>
      <c r="G3284" s="276">
        <f t="shared" si="502"/>
        <v>2.3604241540000001E-3</v>
      </c>
      <c r="H3284" s="276">
        <f t="shared" si="503"/>
        <v>2.1725289379999999E-2</v>
      </c>
      <c r="I3284" s="276">
        <f t="shared" si="504"/>
        <v>5.27115484E-4</v>
      </c>
      <c r="J3284" s="276">
        <v>3.6659817999999997E-2</v>
      </c>
      <c r="K3284" s="276">
        <v>2.0944777000000001E-2</v>
      </c>
      <c r="L3284" s="276">
        <v>6.1392057E-4</v>
      </c>
      <c r="M3284" s="276">
        <v>2.6132824000000001E-5</v>
      </c>
      <c r="N3284" s="276">
        <v>2.0488943E-3</v>
      </c>
      <c r="O3284" s="276">
        <v>2.8539702999999999E-4</v>
      </c>
      <c r="P3284" s="276">
        <v>1.6659180999999999E-4</v>
      </c>
      <c r="Q3284" s="276">
        <v>6.4672113999999999E-5</v>
      </c>
      <c r="R3284" s="276">
        <v>0</v>
      </c>
      <c r="S3284" s="276">
        <v>0</v>
      </c>
      <c r="T3284" s="276">
        <v>0</v>
      </c>
      <c r="U3284" s="276">
        <v>4.6244336999999998E-4</v>
      </c>
      <c r="V3284" s="287"/>
      <c r="W3284" s="28">
        <f t="shared" si="505"/>
        <v>0.27155420740740738</v>
      </c>
      <c r="X3284" s="191">
        <v>2.9584136000000001</v>
      </c>
      <c r="Y3284" s="191">
        <v>2.9086479000000001</v>
      </c>
      <c r="Z3284" s="191">
        <v>1.2867376E-2</v>
      </c>
      <c r="AA3284" s="191">
        <v>1.6959929999999999E-5</v>
      </c>
      <c r="AB3284" s="191">
        <v>2.8411700000000002E-2</v>
      </c>
      <c r="AC3284" s="191">
        <v>1.0733506E-3</v>
      </c>
      <c r="AD3284" s="191">
        <v>7.3963926000000001E-3</v>
      </c>
      <c r="AE3284" s="76">
        <v>6.3546110999999995E-7</v>
      </c>
      <c r="AF3284" s="76">
        <v>1.4578396000000001E-9</v>
      </c>
      <c r="AG3284" s="20">
        <v>5.6836205999999997E-3</v>
      </c>
    </row>
    <row r="3285" spans="2:33" s="149" customFormat="1" x14ac:dyDescent="0.15">
      <c r="B3285" s="157" t="s">
        <v>7554</v>
      </c>
      <c r="C3285" s="146"/>
      <c r="D3285" s="118" t="s">
        <v>26</v>
      </c>
      <c r="E3285" s="201" t="s">
        <v>7555</v>
      </c>
      <c r="F3285" s="276">
        <f t="shared" ref="F3285:F3298" si="506">G3285+H3285+I3285+J3285</f>
        <v>5.1051696682000006E-2</v>
      </c>
      <c r="G3285" s="276">
        <f t="shared" ref="G3285:G3298" si="507">M3285+N3285+O3285</f>
        <v>1.344330842E-3</v>
      </c>
      <c r="H3285" s="276">
        <f t="shared" ref="H3285:H3298" si="508">K3285+L3285+P3285</f>
        <v>1.2292202119999998E-2</v>
      </c>
      <c r="I3285" s="276">
        <f t="shared" ref="I3285:I3298" si="509">Q3285+IF(R3285="x",0,R3285)+IF(S3285="x",0,S3285)+IF(T3285="x",0,T3285)+U3285</f>
        <v>5.2949571999999999E-4</v>
      </c>
      <c r="J3285" s="276">
        <v>3.6885668000000003E-2</v>
      </c>
      <c r="K3285" s="276">
        <v>1.1461928999999999E-2</v>
      </c>
      <c r="L3285" s="276">
        <v>4.8037014999999998E-4</v>
      </c>
      <c r="M3285" s="276">
        <v>3.1068941999999998E-5</v>
      </c>
      <c r="N3285" s="276">
        <v>9.3918739000000003E-4</v>
      </c>
      <c r="O3285" s="276">
        <v>3.7407450999999998E-4</v>
      </c>
      <c r="P3285" s="276">
        <v>3.4990297E-4</v>
      </c>
      <c r="Q3285" s="276">
        <v>1.6289797000000001E-4</v>
      </c>
      <c r="R3285" s="276">
        <v>0</v>
      </c>
      <c r="S3285" s="276">
        <v>0</v>
      </c>
      <c r="T3285" s="276">
        <v>0</v>
      </c>
      <c r="U3285" s="276">
        <v>3.6659775000000001E-4</v>
      </c>
      <c r="V3285" s="287"/>
      <c r="W3285" s="28">
        <f t="shared" ref="W3285:W3298" si="510">J3285/0.135</f>
        <v>0.27322717037037036</v>
      </c>
      <c r="X3285" s="191">
        <v>3.0038</v>
      </c>
      <c r="Y3285" s="191">
        <v>2.9714540999999999</v>
      </c>
      <c r="Z3285" s="191">
        <v>1.3274459000000001E-2</v>
      </c>
      <c r="AA3285" s="191">
        <v>9.9692847000000004E-6</v>
      </c>
      <c r="AB3285" s="191">
        <v>1.3799443999999999E-2</v>
      </c>
      <c r="AC3285" s="191">
        <v>8.4302333000000002E-4</v>
      </c>
      <c r="AD3285" s="191">
        <v>4.4190087000000001E-3</v>
      </c>
      <c r="AE3285" s="76">
        <v>4.7916732999999997E-7</v>
      </c>
      <c r="AF3285" s="76">
        <v>1.2172868000000001E-9</v>
      </c>
      <c r="AG3285" s="20">
        <v>6.0522644999999996E-3</v>
      </c>
    </row>
    <row r="3286" spans="2:33" s="149" customFormat="1" x14ac:dyDescent="0.15">
      <c r="B3286" s="157" t="s">
        <v>7556</v>
      </c>
      <c r="C3286" s="146"/>
      <c r="D3286" s="118" t="s">
        <v>26</v>
      </c>
      <c r="E3286" s="201" t="s">
        <v>7557</v>
      </c>
      <c r="F3286" s="276">
        <f t="shared" si="506"/>
        <v>6.2801705264000002E-2</v>
      </c>
      <c r="G3286" s="276">
        <f t="shared" si="507"/>
        <v>4.310626364E-3</v>
      </c>
      <c r="H3286" s="276">
        <f t="shared" si="508"/>
        <v>2.3855559759999999E-2</v>
      </c>
      <c r="I3286" s="276">
        <f t="shared" si="509"/>
        <v>5.4288014000000002E-4</v>
      </c>
      <c r="J3286" s="276">
        <v>3.4092639000000001E-2</v>
      </c>
      <c r="K3286" s="276">
        <v>2.268587E-2</v>
      </c>
      <c r="L3286" s="276">
        <v>8.4585309999999996E-4</v>
      </c>
      <c r="M3286" s="276">
        <v>2.7137614000000001E-5</v>
      </c>
      <c r="N3286" s="276">
        <v>4.0002331000000002E-3</v>
      </c>
      <c r="O3286" s="276">
        <v>2.8325565E-4</v>
      </c>
      <c r="P3286" s="276">
        <v>3.2383666E-4</v>
      </c>
      <c r="Q3286" s="276">
        <v>1.0432181E-4</v>
      </c>
      <c r="R3286" s="276">
        <v>0</v>
      </c>
      <c r="S3286" s="276">
        <v>0</v>
      </c>
      <c r="T3286" s="276">
        <v>0</v>
      </c>
      <c r="U3286" s="276">
        <v>4.3855833000000001E-4</v>
      </c>
      <c r="V3286" s="287"/>
      <c r="W3286" s="28">
        <f t="shared" si="510"/>
        <v>0.25253806666666667</v>
      </c>
      <c r="X3286" s="191">
        <v>3.2434748999999998</v>
      </c>
      <c r="Y3286" s="191">
        <v>3.2044096999999998</v>
      </c>
      <c r="Z3286" s="191">
        <v>1.3122356E-2</v>
      </c>
      <c r="AA3286" s="191">
        <v>1.2370974E-5</v>
      </c>
      <c r="AB3286" s="191">
        <v>2.0733334999999999E-2</v>
      </c>
      <c r="AC3286" s="191">
        <v>8.8589896000000005E-4</v>
      </c>
      <c r="AD3286" s="191">
        <v>4.3113027999999998E-3</v>
      </c>
      <c r="AE3286" s="76">
        <v>6.6208966999999999E-7</v>
      </c>
      <c r="AF3286" s="76">
        <v>1.4458979999999999E-9</v>
      </c>
      <c r="AG3286" s="20">
        <v>6.2257186000000001E-3</v>
      </c>
    </row>
    <row r="3287" spans="2:33" s="149" customFormat="1" x14ac:dyDescent="0.15">
      <c r="B3287" s="157" t="s">
        <v>7558</v>
      </c>
      <c r="C3287" s="146"/>
      <c r="D3287" s="118" t="s">
        <v>26</v>
      </c>
      <c r="E3287" s="201" t="s">
        <v>7559</v>
      </c>
      <c r="F3287" s="276">
        <f t="shared" si="506"/>
        <v>5.2012995392000001E-2</v>
      </c>
      <c r="G3287" s="276">
        <f t="shared" si="507"/>
        <v>1.482816352E-3</v>
      </c>
      <c r="H3287" s="276">
        <f t="shared" si="508"/>
        <v>1.054594889E-2</v>
      </c>
      <c r="I3287" s="276">
        <f t="shared" si="509"/>
        <v>5.9573414999999994E-4</v>
      </c>
      <c r="J3287" s="276">
        <v>3.9388496000000002E-2</v>
      </c>
      <c r="K3287" s="276">
        <v>9.5827224000000003E-3</v>
      </c>
      <c r="L3287" s="276">
        <v>5.3821752E-4</v>
      </c>
      <c r="M3287" s="276">
        <v>3.5750792000000001E-5</v>
      </c>
      <c r="N3287" s="276">
        <v>1.0542479E-3</v>
      </c>
      <c r="O3287" s="276">
        <v>3.9281766000000002E-4</v>
      </c>
      <c r="P3287" s="276">
        <v>4.2500897000000002E-4</v>
      </c>
      <c r="Q3287" s="276">
        <v>1.9121675000000001E-4</v>
      </c>
      <c r="R3287" s="276">
        <v>0</v>
      </c>
      <c r="S3287" s="276">
        <v>0</v>
      </c>
      <c r="T3287" s="276">
        <v>0</v>
      </c>
      <c r="U3287" s="276">
        <v>4.0451739999999999E-4</v>
      </c>
      <c r="V3287" s="287"/>
      <c r="W3287" s="28">
        <f t="shared" si="510"/>
        <v>0.29176663703703704</v>
      </c>
      <c r="X3287" s="191">
        <v>3.6484301000000001</v>
      </c>
      <c r="Y3287" s="191">
        <v>3.609254</v>
      </c>
      <c r="Z3287" s="191">
        <v>1.6068697E-2</v>
      </c>
      <c r="AA3287" s="191">
        <v>1.2044271999999999E-5</v>
      </c>
      <c r="AB3287" s="191">
        <v>1.6738919000000001E-2</v>
      </c>
      <c r="AC3287" s="191">
        <v>1.0199637000000001E-3</v>
      </c>
      <c r="AD3287" s="191">
        <v>5.3364551E-3</v>
      </c>
      <c r="AE3287" s="76">
        <v>4.6849875000000001E-7</v>
      </c>
      <c r="AF3287" s="76">
        <v>1.2502039999999999E-9</v>
      </c>
      <c r="AG3287" s="20">
        <v>7.3449405000000001E-3</v>
      </c>
    </row>
    <row r="3288" spans="2:33" s="149" customFormat="1" x14ac:dyDescent="0.15">
      <c r="B3288" s="157" t="s">
        <v>7560</v>
      </c>
      <c r="C3288" s="146"/>
      <c r="D3288" s="118" t="s">
        <v>26</v>
      </c>
      <c r="E3288" s="201" t="s">
        <v>7561</v>
      </c>
      <c r="F3288" s="276">
        <f t="shared" si="506"/>
        <v>5.1884297521999995E-2</v>
      </c>
      <c r="G3288" s="276">
        <f t="shared" si="507"/>
        <v>1.6579455819999999E-3</v>
      </c>
      <c r="H3288" s="276">
        <f t="shared" si="508"/>
        <v>1.0260340539999999E-2</v>
      </c>
      <c r="I3288" s="276">
        <f t="shared" si="509"/>
        <v>6.3641239999999996E-4</v>
      </c>
      <c r="J3288" s="276">
        <v>3.9329599E-2</v>
      </c>
      <c r="K3288" s="276">
        <v>9.2615011999999993E-3</v>
      </c>
      <c r="L3288" s="276">
        <v>5.8096186999999995E-4</v>
      </c>
      <c r="M3288" s="276">
        <v>3.8273601999999998E-5</v>
      </c>
      <c r="N3288" s="276">
        <v>1.1857749E-3</v>
      </c>
      <c r="O3288" s="276">
        <v>4.3389707999999999E-4</v>
      </c>
      <c r="P3288" s="276">
        <v>4.1787747E-4</v>
      </c>
      <c r="Q3288" s="276">
        <v>2.1557459000000001E-4</v>
      </c>
      <c r="R3288" s="276">
        <v>0</v>
      </c>
      <c r="S3288" s="276">
        <v>0</v>
      </c>
      <c r="T3288" s="276">
        <v>0</v>
      </c>
      <c r="U3288" s="276">
        <v>4.2083780999999998E-4</v>
      </c>
      <c r="V3288" s="287"/>
      <c r="W3288" s="28">
        <f t="shared" si="510"/>
        <v>0.29133036296296294</v>
      </c>
      <c r="X3288" s="191">
        <v>3.5800043000000001</v>
      </c>
      <c r="Y3288" s="191">
        <v>3.5403639999999998</v>
      </c>
      <c r="Z3288" s="191">
        <v>1.6261299999999999E-2</v>
      </c>
      <c r="AA3288" s="191">
        <v>1.2347391E-5</v>
      </c>
      <c r="AB3288" s="191">
        <v>1.6589119999999999E-2</v>
      </c>
      <c r="AC3288" s="191">
        <v>1.036199E-3</v>
      </c>
      <c r="AD3288" s="191">
        <v>5.7413713999999996E-3</v>
      </c>
      <c r="AE3288" s="76">
        <v>4.5799722000000003E-7</v>
      </c>
      <c r="AF3288" s="76">
        <v>1.2482260999999999E-9</v>
      </c>
      <c r="AG3288" s="20">
        <v>7.2565905999999996E-3</v>
      </c>
    </row>
    <row r="3289" spans="2:33" s="149" customFormat="1" x14ac:dyDescent="0.15">
      <c r="B3289" s="157" t="s">
        <v>7562</v>
      </c>
      <c r="C3289" s="146"/>
      <c r="D3289" s="118" t="s">
        <v>26</v>
      </c>
      <c r="E3289" s="201" t="s">
        <v>7563</v>
      </c>
      <c r="F3289" s="276">
        <f t="shared" si="506"/>
        <v>6.2603483378999999E-2</v>
      </c>
      <c r="G3289" s="276">
        <f t="shared" si="507"/>
        <v>3.5203109370000002E-3</v>
      </c>
      <c r="H3289" s="276">
        <f t="shared" si="508"/>
        <v>1.242594906E-2</v>
      </c>
      <c r="I3289" s="276">
        <f t="shared" si="509"/>
        <v>8.74559382E-4</v>
      </c>
      <c r="J3289" s="276">
        <v>4.5782664000000001E-2</v>
      </c>
      <c r="K3289" s="276">
        <v>1.1773354E-2</v>
      </c>
      <c r="L3289" s="276">
        <v>4.3945287E-4</v>
      </c>
      <c r="M3289" s="276">
        <v>3.3349897000000002E-5</v>
      </c>
      <c r="N3289" s="276">
        <v>3.1165962000000002E-3</v>
      </c>
      <c r="O3289" s="276">
        <v>3.7036483999999998E-4</v>
      </c>
      <c r="P3289" s="276">
        <v>2.1314219000000001E-4</v>
      </c>
      <c r="Q3289" s="276">
        <v>8.7439562000000005E-5</v>
      </c>
      <c r="R3289" s="276">
        <v>0</v>
      </c>
      <c r="S3289" s="276">
        <v>0</v>
      </c>
      <c r="T3289" s="276">
        <v>0</v>
      </c>
      <c r="U3289" s="276">
        <v>7.8711981999999995E-4</v>
      </c>
      <c r="V3289" s="287"/>
      <c r="W3289" s="28">
        <f t="shared" si="510"/>
        <v>0.33913084444444441</v>
      </c>
      <c r="X3289" s="191">
        <v>3.6892083000000002</v>
      </c>
      <c r="Y3289" s="191">
        <v>3.6244676999999998</v>
      </c>
      <c r="Z3289" s="191">
        <v>1.7044249000000001E-2</v>
      </c>
      <c r="AA3289" s="191">
        <v>2.2285521999999999E-5</v>
      </c>
      <c r="AB3289" s="191">
        <v>3.5558909999999999E-2</v>
      </c>
      <c r="AC3289" s="191">
        <v>1.4065595000000001E-3</v>
      </c>
      <c r="AD3289" s="191">
        <v>1.0708581999999999E-2</v>
      </c>
      <c r="AE3289" s="76">
        <v>6.0611204999999999E-7</v>
      </c>
      <c r="AF3289" s="76">
        <v>1.4601212999999999E-9</v>
      </c>
      <c r="AG3289" s="20">
        <v>7.2549238000000002E-3</v>
      </c>
    </row>
    <row r="3290" spans="2:33" s="149" customFormat="1" x14ac:dyDescent="0.15">
      <c r="B3290" s="157" t="s">
        <v>7564</v>
      </c>
      <c r="C3290" s="146"/>
      <c r="D3290" s="118" t="s">
        <v>26</v>
      </c>
      <c r="E3290" s="201" t="s">
        <v>7565</v>
      </c>
      <c r="F3290" s="276">
        <f t="shared" si="506"/>
        <v>5.0169611847999999E-2</v>
      </c>
      <c r="G3290" s="276">
        <f t="shared" si="507"/>
        <v>1.318294985E-3</v>
      </c>
      <c r="H3290" s="276">
        <f t="shared" si="508"/>
        <v>1.197997814E-2</v>
      </c>
      <c r="I3290" s="276">
        <f t="shared" si="509"/>
        <v>5.7476672300000003E-4</v>
      </c>
      <c r="J3290" s="276">
        <v>3.6296571999999999E-2</v>
      </c>
      <c r="K3290" s="276">
        <v>1.0905256E-2</v>
      </c>
      <c r="L3290" s="276">
        <v>7.7938751000000001E-4</v>
      </c>
      <c r="M3290" s="276">
        <v>2.6866925E-5</v>
      </c>
      <c r="N3290" s="276">
        <v>1.0037283000000001E-3</v>
      </c>
      <c r="O3290" s="276">
        <v>2.8769975999999998E-4</v>
      </c>
      <c r="P3290" s="276">
        <v>2.9533462999999999E-4</v>
      </c>
      <c r="Q3290" s="276">
        <v>6.7445393000000004E-5</v>
      </c>
      <c r="R3290" s="276">
        <v>0</v>
      </c>
      <c r="S3290" s="276">
        <v>0</v>
      </c>
      <c r="T3290" s="276">
        <v>0</v>
      </c>
      <c r="U3290" s="276">
        <v>5.0732133000000001E-4</v>
      </c>
      <c r="V3290" s="287"/>
      <c r="W3290" s="28">
        <f t="shared" si="510"/>
        <v>0.26886349629629624</v>
      </c>
      <c r="X3290" s="191">
        <v>3.1718608000000001</v>
      </c>
      <c r="Y3290" s="191">
        <v>3.1189212999999998</v>
      </c>
      <c r="Z3290" s="191">
        <v>2.2107518E-2</v>
      </c>
      <c r="AA3290" s="191">
        <v>1.9674252000000001E-5</v>
      </c>
      <c r="AB3290" s="191">
        <v>2.2371906E-2</v>
      </c>
      <c r="AC3290" s="191">
        <v>7.4537059999999996E-4</v>
      </c>
      <c r="AD3290" s="191">
        <v>7.6950496999999996E-3</v>
      </c>
      <c r="AE3290" s="76">
        <v>4.3083418000000002E-7</v>
      </c>
      <c r="AF3290" s="76">
        <v>1.263441E-9</v>
      </c>
      <c r="AG3290" s="20">
        <v>6.1748020000000001E-3</v>
      </c>
    </row>
    <row r="3291" spans="2:33" s="149" customFormat="1" x14ac:dyDescent="0.15">
      <c r="B3291" s="157" t="s">
        <v>7566</v>
      </c>
      <c r="C3291" s="146"/>
      <c r="D3291" s="118" t="s">
        <v>26</v>
      </c>
      <c r="E3291" s="201" t="s">
        <v>7567</v>
      </c>
      <c r="F3291" s="276">
        <f t="shared" si="506"/>
        <v>5.3124576364999995E-2</v>
      </c>
      <c r="G3291" s="276">
        <f t="shared" si="507"/>
        <v>1.632774765E-3</v>
      </c>
      <c r="H3291" s="276">
        <f t="shared" si="508"/>
        <v>1.2363192300000001E-2</v>
      </c>
      <c r="I3291" s="276">
        <f t="shared" si="509"/>
        <v>6.7889830000000004E-4</v>
      </c>
      <c r="J3291" s="276">
        <v>3.8449710999999998E-2</v>
      </c>
      <c r="K3291" s="276">
        <v>1.1293101E-2</v>
      </c>
      <c r="L3291" s="276">
        <v>5.8394111999999999E-4</v>
      </c>
      <c r="M3291" s="276">
        <v>3.8934384999999997E-5</v>
      </c>
      <c r="N3291" s="276">
        <v>1.1673584E-3</v>
      </c>
      <c r="O3291" s="276">
        <v>4.2648198000000003E-4</v>
      </c>
      <c r="P3291" s="276">
        <v>4.8615018000000001E-4</v>
      </c>
      <c r="Q3291" s="276">
        <v>2.5902785000000002E-4</v>
      </c>
      <c r="R3291" s="276">
        <v>0</v>
      </c>
      <c r="S3291" s="276">
        <v>0</v>
      </c>
      <c r="T3291" s="276">
        <v>0</v>
      </c>
      <c r="U3291" s="276">
        <v>4.1987045000000002E-4</v>
      </c>
      <c r="V3291" s="287"/>
      <c r="W3291" s="28">
        <f t="shared" si="510"/>
        <v>0.28481267407407401</v>
      </c>
      <c r="X3291" s="191">
        <v>4.1727745000000001</v>
      </c>
      <c r="Y3291" s="191">
        <v>4.1278430000000004</v>
      </c>
      <c r="Z3291" s="191">
        <v>1.8421481999999999E-2</v>
      </c>
      <c r="AA3291" s="191">
        <v>1.3859625E-5</v>
      </c>
      <c r="AB3291" s="191">
        <v>1.9152907E-2</v>
      </c>
      <c r="AC3291" s="191">
        <v>1.1697659E-3</v>
      </c>
      <c r="AD3291" s="191">
        <v>6.1735278000000001E-3</v>
      </c>
      <c r="AE3291" s="76">
        <v>4.9153633000000005E-7</v>
      </c>
      <c r="AF3291" s="76">
        <v>1.2657442999999999E-9</v>
      </c>
      <c r="AG3291" s="20">
        <v>8.4217370999999999E-3</v>
      </c>
    </row>
    <row r="3292" spans="2:33" s="149" customFormat="1" x14ac:dyDescent="0.15">
      <c r="B3292" s="157" t="s">
        <v>7568</v>
      </c>
      <c r="C3292" s="146"/>
      <c r="D3292" s="118" t="s">
        <v>26</v>
      </c>
      <c r="E3292" s="201" t="s">
        <v>7569</v>
      </c>
      <c r="F3292" s="276">
        <f t="shared" si="506"/>
        <v>5.8688970590999999E-2</v>
      </c>
      <c r="G3292" s="276">
        <f t="shared" si="507"/>
        <v>1.3428969670000002E-2</v>
      </c>
      <c r="H3292" s="276">
        <f t="shared" si="508"/>
        <v>1.0168134729999998E-2</v>
      </c>
      <c r="I3292" s="276">
        <f t="shared" si="509"/>
        <v>5.7682919099999994E-4</v>
      </c>
      <c r="J3292" s="276">
        <v>3.4515036999999998E-2</v>
      </c>
      <c r="K3292" s="276">
        <v>9.6602479999999998E-3</v>
      </c>
      <c r="L3292" s="276">
        <v>3.4886522E-4</v>
      </c>
      <c r="M3292" s="276">
        <v>2.3071790000000001E-5</v>
      </c>
      <c r="N3292" s="276">
        <v>1.3135244000000001E-2</v>
      </c>
      <c r="O3292" s="276">
        <v>2.7065387999999999E-4</v>
      </c>
      <c r="P3292" s="276">
        <v>1.5902150999999999E-4</v>
      </c>
      <c r="Q3292" s="276">
        <v>6.3600150999999994E-5</v>
      </c>
      <c r="R3292" s="276">
        <v>0</v>
      </c>
      <c r="S3292" s="276">
        <v>0</v>
      </c>
      <c r="T3292" s="276">
        <v>0</v>
      </c>
      <c r="U3292" s="276">
        <v>5.1322903999999998E-4</v>
      </c>
      <c r="V3292" s="287"/>
      <c r="W3292" s="28">
        <f t="shared" si="510"/>
        <v>0.2556669407407407</v>
      </c>
      <c r="X3292" s="191">
        <v>2.8101639</v>
      </c>
      <c r="Y3292" s="191">
        <v>2.7628385999999998</v>
      </c>
      <c r="Z3292" s="191">
        <v>1.2188747999999999E-2</v>
      </c>
      <c r="AA3292" s="191">
        <v>1.6216366999999999E-5</v>
      </c>
      <c r="AB3292" s="191">
        <v>2.6985704999999999E-2</v>
      </c>
      <c r="AC3292" s="191">
        <v>1.0174285000000001E-3</v>
      </c>
      <c r="AD3292" s="191">
        <v>7.1171908999999997E-3</v>
      </c>
      <c r="AE3292" s="76">
        <v>6.5273331000000004E-7</v>
      </c>
      <c r="AF3292" s="76">
        <v>1.1223777999999999E-9</v>
      </c>
      <c r="AG3292" s="20">
        <v>5.4155983999999999E-3</v>
      </c>
    </row>
    <row r="3293" spans="2:33" s="149" customFormat="1" x14ac:dyDescent="0.15">
      <c r="B3293" s="157" t="s">
        <v>7570</v>
      </c>
      <c r="C3293" s="146"/>
      <c r="D3293" s="118" t="s">
        <v>26</v>
      </c>
      <c r="E3293" s="201" t="s">
        <v>7571</v>
      </c>
      <c r="F3293" s="276">
        <f t="shared" si="506"/>
        <v>6.9253912740000007E-2</v>
      </c>
      <c r="G3293" s="276">
        <f t="shared" si="507"/>
        <v>4.3677522E-3</v>
      </c>
      <c r="H3293" s="276">
        <f t="shared" si="508"/>
        <v>2.5343694319999999E-2</v>
      </c>
      <c r="I3293" s="276">
        <f t="shared" si="509"/>
        <v>6.8729621999999999E-4</v>
      </c>
      <c r="J3293" s="276">
        <v>3.8855170000000001E-2</v>
      </c>
      <c r="K3293" s="276">
        <v>2.4453465000000001E-2</v>
      </c>
      <c r="L3293" s="276">
        <v>7.1113128000000001E-4</v>
      </c>
      <c r="M3293" s="276">
        <v>2.6020380000000001E-5</v>
      </c>
      <c r="N3293" s="276">
        <v>4.0409286999999999E-3</v>
      </c>
      <c r="O3293" s="276">
        <v>3.0080311999999999E-4</v>
      </c>
      <c r="P3293" s="276">
        <v>1.7909803999999999E-4</v>
      </c>
      <c r="Q3293" s="276">
        <v>1.0939432E-4</v>
      </c>
      <c r="R3293" s="276">
        <v>0</v>
      </c>
      <c r="S3293" s="276">
        <v>0</v>
      </c>
      <c r="T3293" s="276">
        <v>0</v>
      </c>
      <c r="U3293" s="276">
        <v>5.779019E-4</v>
      </c>
      <c r="V3293" s="287"/>
      <c r="W3293" s="28">
        <f t="shared" si="510"/>
        <v>0.28781607407407406</v>
      </c>
      <c r="X3293" s="191">
        <v>3.1647270999999999</v>
      </c>
      <c r="Y3293" s="191">
        <v>3.1114183999999998</v>
      </c>
      <c r="Z3293" s="191">
        <v>1.3743096999999999E-2</v>
      </c>
      <c r="AA3293" s="191">
        <v>1.8313365000000001E-5</v>
      </c>
      <c r="AB3293" s="191">
        <v>3.0385802E-2</v>
      </c>
      <c r="AC3293" s="191">
        <v>1.1469852E-3</v>
      </c>
      <c r="AD3293" s="191">
        <v>8.0145036999999999E-3</v>
      </c>
      <c r="AE3293" s="76">
        <v>7.3811032000000003E-7</v>
      </c>
      <c r="AF3293" s="76">
        <v>1.6038255E-9</v>
      </c>
      <c r="AG3293" s="20">
        <v>6.1140910999999999E-3</v>
      </c>
    </row>
    <row r="3294" spans="2:33" s="149" customFormat="1" x14ac:dyDescent="0.15">
      <c r="B3294" s="157" t="s">
        <v>7572</v>
      </c>
      <c r="C3294" s="146"/>
      <c r="D3294" s="118" t="s">
        <v>26</v>
      </c>
      <c r="E3294" s="201" t="s">
        <v>7573</v>
      </c>
      <c r="F3294" s="276">
        <f t="shared" si="506"/>
        <v>8.6791388789000001E-2</v>
      </c>
      <c r="G3294" s="276">
        <f t="shared" si="507"/>
        <v>2.030329311E-3</v>
      </c>
      <c r="H3294" s="276">
        <f t="shared" si="508"/>
        <v>3.5582229220000004E-2</v>
      </c>
      <c r="I3294" s="276">
        <f t="shared" si="509"/>
        <v>7.9968725800000004E-4</v>
      </c>
      <c r="J3294" s="276">
        <v>4.8379142999999999E-2</v>
      </c>
      <c r="K3294" s="276">
        <v>3.4288823000000003E-2</v>
      </c>
      <c r="L3294" s="276">
        <v>1.0708133E-3</v>
      </c>
      <c r="M3294" s="276">
        <v>3.1677100999999998E-5</v>
      </c>
      <c r="N3294" s="276">
        <v>1.6339454000000001E-3</v>
      </c>
      <c r="O3294" s="276">
        <v>3.6470680999999998E-4</v>
      </c>
      <c r="P3294" s="276">
        <v>2.2259292000000001E-4</v>
      </c>
      <c r="Q3294" s="276">
        <v>8.3039518000000006E-5</v>
      </c>
      <c r="R3294" s="276">
        <v>0</v>
      </c>
      <c r="S3294" s="276">
        <v>0</v>
      </c>
      <c r="T3294" s="276">
        <v>0</v>
      </c>
      <c r="U3294" s="276">
        <v>7.1664774000000002E-4</v>
      </c>
      <c r="V3294" s="287"/>
      <c r="W3294" s="28">
        <f t="shared" si="510"/>
        <v>0.35836402222222219</v>
      </c>
      <c r="X3294" s="191">
        <v>3.9393568000000001</v>
      </c>
      <c r="Y3294" s="191">
        <v>3.8732373</v>
      </c>
      <c r="Z3294" s="191">
        <v>1.6990855999999999E-2</v>
      </c>
      <c r="AA3294" s="191">
        <v>2.2627866000000001E-5</v>
      </c>
      <c r="AB3294" s="191">
        <v>3.7808268999999999E-2</v>
      </c>
      <c r="AC3294" s="191">
        <v>1.4195905E-3</v>
      </c>
      <c r="AD3294" s="191">
        <v>9.8782321999999999E-3</v>
      </c>
      <c r="AE3294" s="76">
        <v>9.0084916999999998E-7</v>
      </c>
      <c r="AF3294" s="76">
        <v>2.1136936999999999E-9</v>
      </c>
      <c r="AG3294" s="20">
        <v>7.5818353999999996E-3</v>
      </c>
    </row>
    <row r="3295" spans="2:33" s="149" customFormat="1" x14ac:dyDescent="0.15">
      <c r="B3295" s="157" t="s">
        <v>7574</v>
      </c>
      <c r="C3295" s="146"/>
      <c r="D3295" s="118" t="s">
        <v>26</v>
      </c>
      <c r="E3295" s="201" t="s">
        <v>7575</v>
      </c>
      <c r="F3295" s="276">
        <f t="shared" si="506"/>
        <v>4.1627751384999995E-2</v>
      </c>
      <c r="G3295" s="276">
        <f t="shared" si="507"/>
        <v>1.460319775E-3</v>
      </c>
      <c r="H3295" s="276">
        <f t="shared" si="508"/>
        <v>7.3596344899999992E-3</v>
      </c>
      <c r="I3295" s="276">
        <f t="shared" si="509"/>
        <v>5.3693411999999993E-4</v>
      </c>
      <c r="J3295" s="276">
        <v>3.2270862999999997E-2</v>
      </c>
      <c r="K3295" s="276">
        <v>6.3427262999999996E-3</v>
      </c>
      <c r="L3295" s="276">
        <v>6.1130318000000004E-4</v>
      </c>
      <c r="M3295" s="276">
        <v>3.3778565E-5</v>
      </c>
      <c r="N3295" s="276">
        <v>1.0625833999999999E-3</v>
      </c>
      <c r="O3295" s="276">
        <v>3.6395781E-4</v>
      </c>
      <c r="P3295" s="276">
        <v>4.0560500999999998E-4</v>
      </c>
      <c r="Q3295" s="276">
        <v>1.7729820000000001E-4</v>
      </c>
      <c r="R3295" s="276">
        <v>0</v>
      </c>
      <c r="S3295" s="276">
        <v>0</v>
      </c>
      <c r="T3295" s="276">
        <v>0</v>
      </c>
      <c r="U3295" s="276">
        <v>3.5963591999999998E-4</v>
      </c>
      <c r="V3295" s="287"/>
      <c r="W3295" s="28">
        <f t="shared" si="510"/>
        <v>0.2390434296296296</v>
      </c>
      <c r="X3295" s="191">
        <v>3.4767733999999999</v>
      </c>
      <c r="Y3295" s="191">
        <v>3.4387967000000002</v>
      </c>
      <c r="Z3295" s="191">
        <v>1.5562113000000001E-2</v>
      </c>
      <c r="AA3295" s="191">
        <v>1.1722330999999999E-5</v>
      </c>
      <c r="AB3295" s="191">
        <v>1.6026058999999999E-2</v>
      </c>
      <c r="AC3295" s="191">
        <v>9.8961860000000004E-4</v>
      </c>
      <c r="AD3295" s="191">
        <v>5.3871448999999998E-3</v>
      </c>
      <c r="AE3295" s="76">
        <v>3.4335079000000002E-7</v>
      </c>
      <c r="AF3295" s="76">
        <v>1.0257458E-9</v>
      </c>
      <c r="AG3295" s="20">
        <v>7.0206755000000003E-3</v>
      </c>
    </row>
    <row r="3296" spans="2:33" s="149" customFormat="1" x14ac:dyDescent="0.15">
      <c r="B3296" s="157" t="s">
        <v>7576</v>
      </c>
      <c r="C3296" s="146"/>
      <c r="D3296" s="118" t="s">
        <v>26</v>
      </c>
      <c r="E3296" s="201" t="s">
        <v>7577</v>
      </c>
      <c r="F3296" s="276">
        <f t="shared" si="506"/>
        <v>7.0597762199999997E-2</v>
      </c>
      <c r="G3296" s="276">
        <f t="shared" si="507"/>
        <v>1.5820639640000001E-3</v>
      </c>
      <c r="H3296" s="276">
        <f t="shared" si="508"/>
        <v>3.0529040949999999E-2</v>
      </c>
      <c r="I3296" s="276">
        <f t="shared" si="509"/>
        <v>5.6861028599999993E-4</v>
      </c>
      <c r="J3296" s="276">
        <v>3.7918047000000003E-2</v>
      </c>
      <c r="K3296" s="276">
        <v>2.8950764E-2</v>
      </c>
      <c r="L3296" s="276">
        <v>1.0915936000000001E-3</v>
      </c>
      <c r="M3296" s="276">
        <v>2.8709974E-5</v>
      </c>
      <c r="N3296" s="276">
        <v>1.2341094000000001E-3</v>
      </c>
      <c r="O3296" s="276">
        <v>3.1924459000000002E-4</v>
      </c>
      <c r="P3296" s="276">
        <v>4.8668335000000003E-4</v>
      </c>
      <c r="Q3296" s="276">
        <v>7.7970715999999999E-5</v>
      </c>
      <c r="R3296" s="276">
        <v>0</v>
      </c>
      <c r="S3296" s="276">
        <v>0</v>
      </c>
      <c r="T3296" s="276">
        <v>0</v>
      </c>
      <c r="U3296" s="276">
        <v>4.9063956999999996E-4</v>
      </c>
      <c r="V3296" s="287"/>
      <c r="W3296" s="28">
        <f t="shared" si="510"/>
        <v>0.28087442222222225</v>
      </c>
      <c r="X3296" s="191">
        <v>3.6031569000000001</v>
      </c>
      <c r="Y3296" s="191">
        <v>3.5676244000000001</v>
      </c>
      <c r="Z3296" s="191">
        <v>9.7806478000000002E-3</v>
      </c>
      <c r="AA3296" s="191">
        <v>1.3519882999999999E-5</v>
      </c>
      <c r="AB3296" s="191">
        <v>2.0352225000000002E-2</v>
      </c>
      <c r="AC3296" s="191">
        <v>5.4121949999999996E-4</v>
      </c>
      <c r="AD3296" s="191">
        <v>4.8448761000000002E-3</v>
      </c>
      <c r="AE3296" s="76">
        <v>7.2717961000000005E-7</v>
      </c>
      <c r="AF3296" s="76">
        <v>1.6984611999999999E-9</v>
      </c>
      <c r="AG3296" s="20">
        <v>6.6872249999999998E-3</v>
      </c>
    </row>
    <row r="3297" spans="2:33" s="149" customFormat="1" x14ac:dyDescent="0.15">
      <c r="B3297" s="157" t="s">
        <v>7578</v>
      </c>
      <c r="C3297" s="146"/>
      <c r="D3297" s="118" t="s">
        <v>26</v>
      </c>
      <c r="E3297" s="201" t="s">
        <v>7579</v>
      </c>
      <c r="F3297" s="276">
        <f t="shared" si="506"/>
        <v>0.58385173924</v>
      </c>
      <c r="G3297" s="276">
        <f t="shared" si="507"/>
        <v>0.30302578635999999</v>
      </c>
      <c r="H3297" s="276">
        <f t="shared" si="508"/>
        <v>0.14105756434000002</v>
      </c>
      <c r="I3297" s="276">
        <f t="shared" si="509"/>
        <v>2.4460185399999999E-3</v>
      </c>
      <c r="J3297" s="276">
        <v>0.13732237</v>
      </c>
      <c r="K3297" s="276">
        <v>0.13864248000000001</v>
      </c>
      <c r="L3297" s="276">
        <v>2.2184942000000002E-3</v>
      </c>
      <c r="M3297" s="276">
        <v>1.8896316000000001E-4</v>
      </c>
      <c r="N3297" s="276">
        <v>0.30087708000000002</v>
      </c>
      <c r="O3297" s="276">
        <v>1.9597432E-3</v>
      </c>
      <c r="P3297" s="276">
        <v>1.9659014E-4</v>
      </c>
      <c r="Q3297" s="276">
        <v>6.0204094000000001E-4</v>
      </c>
      <c r="R3297" s="276">
        <v>0</v>
      </c>
      <c r="S3297" s="276">
        <v>0</v>
      </c>
      <c r="T3297" s="276">
        <v>0</v>
      </c>
      <c r="U3297" s="276">
        <v>1.8439776000000001E-3</v>
      </c>
      <c r="V3297" s="287"/>
      <c r="W3297" s="28">
        <f t="shared" si="510"/>
        <v>1.0172027407407407</v>
      </c>
      <c r="X3297" s="191">
        <v>10.920627</v>
      </c>
      <c r="Y3297" s="191">
        <v>10.749912</v>
      </c>
      <c r="Z3297" s="191">
        <v>1.7812781E-2</v>
      </c>
      <c r="AA3297" s="191">
        <v>4.0746328999999999E-5</v>
      </c>
      <c r="AB3297" s="191">
        <v>0.12984483999999999</v>
      </c>
      <c r="AC3297" s="191">
        <v>2.4044956000000002E-3</v>
      </c>
      <c r="AD3297" s="191">
        <v>2.0612287999999999E-2</v>
      </c>
      <c r="AE3297" s="76">
        <v>8.4577128999999993E-6</v>
      </c>
      <c r="AF3297" s="76">
        <v>6.7644791999999999E-9</v>
      </c>
      <c r="AG3297" s="20">
        <v>2.0204092999999999E-2</v>
      </c>
    </row>
    <row r="3298" spans="2:33" s="149" customFormat="1" x14ac:dyDescent="0.15">
      <c r="B3298" s="157" t="s">
        <v>7580</v>
      </c>
      <c r="C3298" s="146"/>
      <c r="D3298" s="118" t="s">
        <v>26</v>
      </c>
      <c r="E3298" s="201" t="s">
        <v>7581</v>
      </c>
      <c r="F3298" s="276">
        <f t="shared" si="506"/>
        <v>0.52683612431000004</v>
      </c>
      <c r="G3298" s="276">
        <f t="shared" si="507"/>
        <v>0.29305909392000001</v>
      </c>
      <c r="H3298" s="276">
        <f t="shared" si="508"/>
        <v>0.12788863446000001</v>
      </c>
      <c r="I3298" s="276">
        <f t="shared" si="509"/>
        <v>1.8828659299999998E-3</v>
      </c>
      <c r="J3298" s="276">
        <v>0.10400553</v>
      </c>
      <c r="K3298" s="276">
        <v>0.12401115</v>
      </c>
      <c r="L3298" s="276">
        <v>2.9279216000000002E-3</v>
      </c>
      <c r="M3298" s="276">
        <v>2.0104772000000001E-4</v>
      </c>
      <c r="N3298" s="276">
        <v>0.29083186999999999</v>
      </c>
      <c r="O3298" s="276">
        <v>2.0261761999999998E-3</v>
      </c>
      <c r="P3298" s="276">
        <v>9.4956285999999997E-4</v>
      </c>
      <c r="Q3298" s="276">
        <v>6.3924342999999997E-4</v>
      </c>
      <c r="R3298" s="276">
        <v>0</v>
      </c>
      <c r="S3298" s="276">
        <v>0</v>
      </c>
      <c r="T3298" s="276">
        <v>0</v>
      </c>
      <c r="U3298" s="276">
        <v>1.2436225E-3</v>
      </c>
      <c r="V3298" s="287"/>
      <c r="W3298" s="28">
        <f t="shared" si="510"/>
        <v>0.77041133333333323</v>
      </c>
      <c r="X3298" s="191">
        <v>11.171808</v>
      </c>
      <c r="Y3298" s="191">
        <v>11.005368000000001</v>
      </c>
      <c r="Z3298" s="191">
        <v>5.3177500000000003E-2</v>
      </c>
      <c r="AA3298" s="191">
        <v>5.5507071999999999E-5</v>
      </c>
      <c r="AB3298" s="191">
        <v>8.5415781999999996E-2</v>
      </c>
      <c r="AC3298" s="191">
        <v>3.7984169000000001E-3</v>
      </c>
      <c r="AD3298" s="191">
        <v>2.3993034E-2</v>
      </c>
      <c r="AE3298" s="76">
        <v>7.7344705999999995E-6</v>
      </c>
      <c r="AF3298" s="76">
        <v>5.6258913000000003E-9</v>
      </c>
      <c r="AG3298" s="20">
        <v>2.1855686999999999E-2</v>
      </c>
    </row>
    <row r="3299" spans="2:33" s="149" customFormat="1" x14ac:dyDescent="0.15">
      <c r="B3299" s="67" t="s">
        <v>7582</v>
      </c>
      <c r="C3299" s="83" t="s">
        <v>7583</v>
      </c>
      <c r="D3299" s="146"/>
      <c r="E3299" s="156"/>
      <c r="F3299" s="153"/>
      <c r="G3299" s="153"/>
      <c r="H3299" s="153"/>
      <c r="I3299" s="153"/>
      <c r="J3299" s="153"/>
      <c r="K3299" s="153"/>
      <c r="L3299" s="153"/>
      <c r="M3299" s="153"/>
      <c r="N3299" s="153"/>
      <c r="O3299" s="153"/>
      <c r="P3299" s="153"/>
      <c r="Q3299" s="153"/>
      <c r="R3299" s="153"/>
      <c r="S3299" s="153"/>
      <c r="T3299" s="153"/>
      <c r="U3299" s="153"/>
      <c r="V3299" s="148"/>
      <c r="W3299" s="246"/>
      <c r="X3299" s="80"/>
      <c r="Y3299" s="80"/>
      <c r="Z3299" s="80"/>
      <c r="AA3299" s="80"/>
      <c r="AB3299" s="80"/>
      <c r="AC3299" s="80"/>
      <c r="AD3299" s="80"/>
      <c r="AE3299" s="152"/>
      <c r="AF3299" s="152"/>
      <c r="AG3299" s="152"/>
    </row>
    <row r="3300" spans="2:33" s="149" customFormat="1" x14ac:dyDescent="0.15">
      <c r="B3300" s="157" t="s">
        <v>7584</v>
      </c>
      <c r="C3300" s="146"/>
      <c r="D3300" s="118" t="s">
        <v>26</v>
      </c>
      <c r="E3300" s="201" t="s">
        <v>7585</v>
      </c>
      <c r="F3300" s="276">
        <f t="shared" ref="F3300:F3363" si="511">G3300+H3300+I3300+J3300</f>
        <v>2.3313578947999999E-2</v>
      </c>
      <c r="G3300" s="276">
        <f t="shared" ref="G3300:G3363" si="512">M3300+N3300+O3300</f>
        <v>6.8057675000000005E-4</v>
      </c>
      <c r="H3300" s="276">
        <f t="shared" ref="H3300:H3363" si="513">K3300+L3300+P3300</f>
        <v>6.5301847750000004E-3</v>
      </c>
      <c r="I3300" s="276">
        <f t="shared" ref="I3300:I3363" si="514">Q3300+IF(R3300="x",0,R3300)+IF(S3300="x",0,S3300)+IF(T3300="x",0,T3300)+U3300</f>
        <v>3.2878442299999998E-4</v>
      </c>
      <c r="J3300" s="276">
        <v>1.5774033E-2</v>
      </c>
      <c r="K3300" s="276">
        <v>6.4029901000000004E-3</v>
      </c>
      <c r="L3300" s="276">
        <v>6.4030185000000001E-5</v>
      </c>
      <c r="M3300" s="276">
        <v>1.0085371E-4</v>
      </c>
      <c r="N3300" s="276">
        <v>4.5468389000000002E-4</v>
      </c>
      <c r="O3300" s="276">
        <v>1.2503914999999999E-4</v>
      </c>
      <c r="P3300" s="276">
        <v>6.3164490000000001E-5</v>
      </c>
      <c r="Q3300" s="276">
        <v>4.4774222999999999E-5</v>
      </c>
      <c r="R3300" s="276">
        <v>0</v>
      </c>
      <c r="S3300" s="276">
        <v>0</v>
      </c>
      <c r="T3300" s="276">
        <v>0</v>
      </c>
      <c r="U3300" s="276">
        <v>2.8401019999999997E-4</v>
      </c>
      <c r="V3300" s="287"/>
      <c r="W3300" s="28">
        <f t="shared" ref="W3300:W3363" si="515">J3300/0.135</f>
        <v>0.11684468888888888</v>
      </c>
      <c r="X3300" s="191">
        <v>2.3208182000000002</v>
      </c>
      <c r="Y3300" s="191">
        <v>2.3050104999999999</v>
      </c>
      <c r="Z3300" s="191">
        <v>9.7658303000000002E-3</v>
      </c>
      <c r="AA3300" s="191">
        <v>1.1451428999999999E-5</v>
      </c>
      <c r="AB3300" s="191">
        <v>1.3830799E-3</v>
      </c>
      <c r="AC3300" s="191">
        <v>7.2146752000000003E-4</v>
      </c>
      <c r="AD3300" s="191">
        <v>3.9258558000000001E-3</v>
      </c>
      <c r="AE3300" s="76">
        <v>2.4075889999999997E-7</v>
      </c>
      <c r="AF3300" s="76">
        <v>5.3338438999999999E-10</v>
      </c>
      <c r="AG3300" s="20">
        <v>1.7921201000000001E-2</v>
      </c>
    </row>
    <row r="3301" spans="2:33" s="149" customFormat="1" x14ac:dyDescent="0.15">
      <c r="B3301" s="157" t="s">
        <v>7586</v>
      </c>
      <c r="C3301" s="146"/>
      <c r="D3301" s="118" t="s">
        <v>26</v>
      </c>
      <c r="E3301" s="201" t="s">
        <v>7587</v>
      </c>
      <c r="F3301" s="276">
        <f t="shared" si="511"/>
        <v>4.7105541703999998E-2</v>
      </c>
      <c r="G3301" s="276">
        <f t="shared" si="512"/>
        <v>1.40791057E-3</v>
      </c>
      <c r="H3301" s="276">
        <f t="shared" si="513"/>
        <v>1.3063734569999999E-2</v>
      </c>
      <c r="I3301" s="276">
        <f t="shared" si="514"/>
        <v>6.56962564E-4</v>
      </c>
      <c r="J3301" s="276">
        <v>3.1976933999999999E-2</v>
      </c>
      <c r="K3301" s="276">
        <v>1.278986E-2</v>
      </c>
      <c r="L3301" s="276">
        <v>1.4592252E-4</v>
      </c>
      <c r="M3301" s="276">
        <v>2.0239925E-4</v>
      </c>
      <c r="N3301" s="276">
        <v>9.3771318999999996E-4</v>
      </c>
      <c r="O3301" s="276">
        <v>2.6779813E-4</v>
      </c>
      <c r="P3301" s="276">
        <v>1.2795204999999999E-4</v>
      </c>
      <c r="Q3301" s="276">
        <v>9.4137694000000002E-5</v>
      </c>
      <c r="R3301" s="276">
        <v>0</v>
      </c>
      <c r="S3301" s="276">
        <v>0</v>
      </c>
      <c r="T3301" s="276">
        <v>0</v>
      </c>
      <c r="U3301" s="276">
        <v>5.6282486999999996E-4</v>
      </c>
      <c r="V3301" s="287"/>
      <c r="W3301" s="28">
        <f t="shared" si="515"/>
        <v>0.23686617777777774</v>
      </c>
      <c r="X3301" s="191">
        <v>4.5843974999999997</v>
      </c>
      <c r="Y3301" s="191">
        <v>4.5520166</v>
      </c>
      <c r="Z3301" s="191">
        <v>1.9781839999999998E-2</v>
      </c>
      <c r="AA3301" s="191">
        <v>2.289068E-5</v>
      </c>
      <c r="AB3301" s="191">
        <v>3.0654639999999999E-3</v>
      </c>
      <c r="AC3301" s="191">
        <v>1.4407497999999999E-3</v>
      </c>
      <c r="AD3301" s="191">
        <v>8.0699633999999996E-3</v>
      </c>
      <c r="AE3301" s="76">
        <v>4.8532025000000001E-7</v>
      </c>
      <c r="AF3301" s="76">
        <v>1.0915302999999999E-9</v>
      </c>
      <c r="AG3301" s="20">
        <v>3.5379298000000003E-2</v>
      </c>
    </row>
    <row r="3302" spans="2:33" s="149" customFormat="1" x14ac:dyDescent="0.15">
      <c r="B3302" s="157" t="s">
        <v>7588</v>
      </c>
      <c r="C3302" s="146"/>
      <c r="D3302" s="118" t="s">
        <v>26</v>
      </c>
      <c r="E3302" s="201" t="s">
        <v>7589</v>
      </c>
      <c r="F3302" s="276">
        <f t="shared" si="511"/>
        <v>2.2857250253000002E-2</v>
      </c>
      <c r="G3302" s="276">
        <f t="shared" si="512"/>
        <v>1.8105960720000002E-3</v>
      </c>
      <c r="H3302" s="276">
        <f t="shared" si="513"/>
        <v>2.5520469570000002E-3</v>
      </c>
      <c r="I3302" s="276">
        <f t="shared" si="514"/>
        <v>3.8129722399999998E-4</v>
      </c>
      <c r="J3302" s="276">
        <v>1.8113310000000001E-2</v>
      </c>
      <c r="K3302" s="276">
        <v>2.4323526999999998E-3</v>
      </c>
      <c r="L3302" s="276">
        <v>8.7616507999999999E-5</v>
      </c>
      <c r="M3302" s="276">
        <v>8.2841182000000006E-5</v>
      </c>
      <c r="N3302" s="276">
        <v>1.508166E-3</v>
      </c>
      <c r="O3302" s="276">
        <v>2.1958888999999999E-4</v>
      </c>
      <c r="P3302" s="276">
        <v>3.2077749E-5</v>
      </c>
      <c r="Q3302" s="276">
        <v>7.4957693999999999E-5</v>
      </c>
      <c r="R3302" s="276">
        <v>0</v>
      </c>
      <c r="S3302" s="276">
        <v>0</v>
      </c>
      <c r="T3302" s="276">
        <v>0</v>
      </c>
      <c r="U3302" s="276">
        <v>3.0633952999999998E-4</v>
      </c>
      <c r="V3302" s="287"/>
      <c r="W3302" s="28">
        <f t="shared" si="515"/>
        <v>0.13417266666666666</v>
      </c>
      <c r="X3302" s="191">
        <v>2.6769866000000002</v>
      </c>
      <c r="Y3302" s="191">
        <v>2.5763734999999999</v>
      </c>
      <c r="Z3302" s="191">
        <v>7.8371441E-2</v>
      </c>
      <c r="AA3302" s="191">
        <v>2.0941413000000001E-5</v>
      </c>
      <c r="AB3302" s="191">
        <v>2.7461134999999998E-3</v>
      </c>
      <c r="AC3302" s="191">
        <v>9.8837715999999993E-4</v>
      </c>
      <c r="AD3302" s="191">
        <v>1.8486231999999998E-2</v>
      </c>
      <c r="AE3302" s="76">
        <v>2.0976039000000001E-7</v>
      </c>
      <c r="AF3302" s="76">
        <v>5.2603404E-10</v>
      </c>
      <c r="AG3302" s="20">
        <v>1.9518394000000001E-2</v>
      </c>
    </row>
    <row r="3303" spans="2:33" s="149" customFormat="1" x14ac:dyDescent="0.15">
      <c r="B3303" s="157" t="s">
        <v>7590</v>
      </c>
      <c r="C3303" s="146"/>
      <c r="D3303" s="118" t="s">
        <v>26</v>
      </c>
      <c r="E3303" s="201" t="s">
        <v>7591</v>
      </c>
      <c r="F3303" s="276">
        <f t="shared" si="511"/>
        <v>3.7844256952999998E-2</v>
      </c>
      <c r="G3303" s="276">
        <f t="shared" si="512"/>
        <v>2.87092941E-3</v>
      </c>
      <c r="H3303" s="276">
        <f t="shared" si="513"/>
        <v>4.435705953E-3</v>
      </c>
      <c r="I3303" s="276">
        <f t="shared" si="514"/>
        <v>5.9145458999999997E-4</v>
      </c>
      <c r="J3303" s="276">
        <v>2.9946166999999999E-2</v>
      </c>
      <c r="K3303" s="276">
        <v>4.2055401000000003E-3</v>
      </c>
      <c r="L3303" s="276">
        <v>1.7934786000000001E-4</v>
      </c>
      <c r="M3303" s="276">
        <v>1.3880697E-4</v>
      </c>
      <c r="N3303" s="276">
        <v>2.3991991999999999E-3</v>
      </c>
      <c r="O3303" s="276">
        <v>3.3292324000000001E-4</v>
      </c>
      <c r="P3303" s="276">
        <v>5.0817993000000001E-5</v>
      </c>
      <c r="Q3303" s="276">
        <v>1.0071656E-4</v>
      </c>
      <c r="R3303" s="276">
        <v>0</v>
      </c>
      <c r="S3303" s="276">
        <v>0</v>
      </c>
      <c r="T3303" s="276">
        <v>0</v>
      </c>
      <c r="U3303" s="276">
        <v>4.9073802999999999E-4</v>
      </c>
      <c r="V3303" s="287"/>
      <c r="W3303" s="28">
        <f t="shared" si="515"/>
        <v>0.22182345925925923</v>
      </c>
      <c r="X3303" s="191">
        <v>4.2913151999999997</v>
      </c>
      <c r="Y3303" s="191">
        <v>4.130439</v>
      </c>
      <c r="Z3303" s="191">
        <v>0.12557288999999999</v>
      </c>
      <c r="AA3303" s="191">
        <v>3.3443189000000002E-5</v>
      </c>
      <c r="AB3303" s="191">
        <v>4.2518037E-3</v>
      </c>
      <c r="AC3303" s="191">
        <v>1.5746439E-3</v>
      </c>
      <c r="AD3303" s="191">
        <v>2.9443420000000001E-2</v>
      </c>
      <c r="AE3303" s="76">
        <v>3.4296470999999998E-7</v>
      </c>
      <c r="AF3303" s="76">
        <v>8.7957407999999997E-10</v>
      </c>
      <c r="AG3303" s="20">
        <v>3.1296398000000003E-2</v>
      </c>
    </row>
    <row r="3304" spans="2:33" s="149" customFormat="1" x14ac:dyDescent="0.15">
      <c r="B3304" s="157" t="s">
        <v>7592</v>
      </c>
      <c r="C3304" s="146"/>
      <c r="D3304" s="118" t="s">
        <v>26</v>
      </c>
      <c r="E3304" s="201" t="s">
        <v>7593</v>
      </c>
      <c r="F3304" s="276">
        <f t="shared" si="511"/>
        <v>1.6980335156999999E-2</v>
      </c>
      <c r="G3304" s="276">
        <f t="shared" si="512"/>
        <v>2.8640057799999999E-4</v>
      </c>
      <c r="H3304" s="276">
        <f t="shared" si="513"/>
        <v>3.1141535410000002E-3</v>
      </c>
      <c r="I3304" s="276">
        <f t="shared" si="514"/>
        <v>2.7236003799999998E-4</v>
      </c>
      <c r="J3304" s="276">
        <v>1.3307421E-2</v>
      </c>
      <c r="K3304" s="276">
        <v>3.0400965000000001E-3</v>
      </c>
      <c r="L3304" s="276">
        <v>4.2590755999999998E-5</v>
      </c>
      <c r="M3304" s="276">
        <v>4.8127119000000001E-5</v>
      </c>
      <c r="N3304" s="276">
        <v>1.7509700000000001E-4</v>
      </c>
      <c r="O3304" s="276">
        <v>6.3176459000000002E-5</v>
      </c>
      <c r="P3304" s="276">
        <v>3.1466285E-5</v>
      </c>
      <c r="Q3304" s="276">
        <v>3.1027028000000003E-5</v>
      </c>
      <c r="R3304" s="276">
        <v>0</v>
      </c>
      <c r="S3304" s="276">
        <v>0</v>
      </c>
      <c r="T3304" s="276">
        <v>0</v>
      </c>
      <c r="U3304" s="276">
        <v>2.4133301E-4</v>
      </c>
      <c r="V3304" s="287"/>
      <c r="W3304" s="28">
        <f t="shared" si="515"/>
        <v>9.857348888888888E-2</v>
      </c>
      <c r="X3304" s="191">
        <v>1.989123</v>
      </c>
      <c r="Y3304" s="191">
        <v>1.9836583000000001</v>
      </c>
      <c r="Z3304" s="191">
        <v>3.1045258000000002E-3</v>
      </c>
      <c r="AA3304" s="191">
        <v>3.0713943999999999E-6</v>
      </c>
      <c r="AB3304" s="191">
        <v>6.2138546999999998E-4</v>
      </c>
      <c r="AC3304" s="191">
        <v>2.1387058E-4</v>
      </c>
      <c r="AD3304" s="191">
        <v>1.5218993000000001E-3</v>
      </c>
      <c r="AE3304" s="76">
        <v>1.5895234E-7</v>
      </c>
      <c r="AF3304" s="76">
        <v>3.9878064999999999E-10</v>
      </c>
      <c r="AG3304" s="20">
        <v>1.5530875E-2</v>
      </c>
    </row>
    <row r="3305" spans="2:33" s="149" customFormat="1" x14ac:dyDescent="0.15">
      <c r="B3305" s="157" t="s">
        <v>7594</v>
      </c>
      <c r="C3305" s="146"/>
      <c r="D3305" s="118" t="s">
        <v>26</v>
      </c>
      <c r="E3305" s="201" t="s">
        <v>7595</v>
      </c>
      <c r="F3305" s="276">
        <f t="shared" si="511"/>
        <v>2.8462668128999998E-2</v>
      </c>
      <c r="G3305" s="276">
        <f t="shared" si="512"/>
        <v>5.2634553000000005E-4</v>
      </c>
      <c r="H3305" s="276">
        <f t="shared" si="513"/>
        <v>5.3935570990000003E-3</v>
      </c>
      <c r="I3305" s="276">
        <f t="shared" si="514"/>
        <v>4.5418350000000005E-4</v>
      </c>
      <c r="J3305" s="276">
        <v>2.2088581999999999E-2</v>
      </c>
      <c r="K3305" s="276">
        <v>5.2439777999999998E-3</v>
      </c>
      <c r="L3305" s="276">
        <v>9.5317985000000004E-5</v>
      </c>
      <c r="M3305" s="276">
        <v>9.6186049999999994E-5</v>
      </c>
      <c r="N3305" s="276">
        <v>3.1319635999999999E-4</v>
      </c>
      <c r="O3305" s="276">
        <v>1.1696312000000001E-4</v>
      </c>
      <c r="P3305" s="276">
        <v>5.4261314E-5</v>
      </c>
      <c r="Q3305" s="276">
        <v>5.2756780000000001E-5</v>
      </c>
      <c r="R3305" s="276">
        <v>0</v>
      </c>
      <c r="S3305" s="276">
        <v>0</v>
      </c>
      <c r="T3305" s="276">
        <v>0</v>
      </c>
      <c r="U3305" s="276">
        <v>4.0142672000000003E-4</v>
      </c>
      <c r="V3305" s="287"/>
      <c r="W3305" s="28">
        <f t="shared" si="515"/>
        <v>0.1636191259259259</v>
      </c>
      <c r="X3305" s="191">
        <v>3.2994121999999999</v>
      </c>
      <c r="Y3305" s="191">
        <v>3.2896282000000001</v>
      </c>
      <c r="Z3305" s="191">
        <v>5.4678842000000002E-3</v>
      </c>
      <c r="AA3305" s="191">
        <v>5.2750713000000002E-6</v>
      </c>
      <c r="AB3305" s="191">
        <v>1.2374527E-3</v>
      </c>
      <c r="AC3305" s="191">
        <v>3.6514468999999998E-4</v>
      </c>
      <c r="AD3305" s="191">
        <v>2.7081888000000001E-3</v>
      </c>
      <c r="AE3305" s="76">
        <v>2.6486232999999999E-7</v>
      </c>
      <c r="AF3305" s="76">
        <v>6.7162567999999997E-10</v>
      </c>
      <c r="AG3305" s="20">
        <v>2.5748454E-2</v>
      </c>
    </row>
    <row r="3306" spans="2:33" s="149" customFormat="1" x14ac:dyDescent="0.15">
      <c r="B3306" s="157" t="s">
        <v>7596</v>
      </c>
      <c r="C3306" s="146"/>
      <c r="D3306" s="118" t="s">
        <v>26</v>
      </c>
      <c r="E3306" s="201" t="s">
        <v>7597</v>
      </c>
      <c r="F3306" s="276">
        <f t="shared" si="511"/>
        <v>1.2681198185200001E-2</v>
      </c>
      <c r="G3306" s="276">
        <f t="shared" si="512"/>
        <v>3.0275127999999999E-4</v>
      </c>
      <c r="H3306" s="276">
        <f t="shared" si="513"/>
        <v>4.5669595119999997E-4</v>
      </c>
      <c r="I3306" s="276">
        <f t="shared" si="514"/>
        <v>2.5917995399999999E-4</v>
      </c>
      <c r="J3306" s="276">
        <v>1.1662571E-2</v>
      </c>
      <c r="K3306" s="276">
        <v>4.1396724999999998E-4</v>
      </c>
      <c r="L3306" s="276">
        <v>3.8294058999999998E-5</v>
      </c>
      <c r="M3306" s="276">
        <v>3.8949384E-5</v>
      </c>
      <c r="N3306" s="276">
        <v>1.9563525E-4</v>
      </c>
      <c r="O3306" s="276">
        <v>6.8166646000000005E-5</v>
      </c>
      <c r="P3306" s="276">
        <v>4.4346421999999996E-6</v>
      </c>
      <c r="Q3306" s="276">
        <v>3.3343204E-5</v>
      </c>
      <c r="R3306" s="276">
        <v>0</v>
      </c>
      <c r="S3306" s="276">
        <v>0</v>
      </c>
      <c r="T3306" s="276">
        <v>0</v>
      </c>
      <c r="U3306" s="276">
        <v>2.2583675E-4</v>
      </c>
      <c r="V3306" s="287"/>
      <c r="W3306" s="28">
        <f t="shared" si="515"/>
        <v>8.6389414814814811E-2</v>
      </c>
      <c r="X3306" s="191">
        <v>1.8911123999999999</v>
      </c>
      <c r="Y3306" s="191">
        <v>1.8745854</v>
      </c>
      <c r="Z3306" s="191">
        <v>5.3878663000000004E-3</v>
      </c>
      <c r="AA3306" s="191">
        <v>6.3634185999999996E-6</v>
      </c>
      <c r="AB3306" s="191">
        <v>1.7405471000000001E-3</v>
      </c>
      <c r="AC3306" s="191">
        <v>6.4218436000000004E-4</v>
      </c>
      <c r="AD3306" s="191">
        <v>8.7500695000000007E-3</v>
      </c>
      <c r="AE3306" s="76">
        <v>1.0025621E-7</v>
      </c>
      <c r="AF3306" s="76">
        <v>3.0282293000000002E-10</v>
      </c>
      <c r="AG3306" s="20">
        <v>1.4643445E-2</v>
      </c>
    </row>
    <row r="3307" spans="2:33" s="149" customFormat="1" x14ac:dyDescent="0.15">
      <c r="B3307" s="157" t="s">
        <v>7598</v>
      </c>
      <c r="C3307" s="146"/>
      <c r="D3307" s="118" t="s">
        <v>26</v>
      </c>
      <c r="E3307" s="201" t="s">
        <v>7599</v>
      </c>
      <c r="F3307" s="276">
        <f t="shared" si="511"/>
        <v>2.2532791976699999E-2</v>
      </c>
      <c r="G3307" s="276">
        <f t="shared" si="512"/>
        <v>4.77411832E-4</v>
      </c>
      <c r="H3307" s="276">
        <f t="shared" si="513"/>
        <v>1.1000302747E-3</v>
      </c>
      <c r="I3307" s="276">
        <f t="shared" si="514"/>
        <v>4.1774386999999998E-4</v>
      </c>
      <c r="J3307" s="276">
        <v>2.0537606E-2</v>
      </c>
      <c r="K3307" s="276">
        <v>9.9105298000000007E-4</v>
      </c>
      <c r="L3307" s="276">
        <v>1.0213155E-4</v>
      </c>
      <c r="M3307" s="276">
        <v>7.1424461999999996E-5</v>
      </c>
      <c r="N3307" s="276">
        <v>3.0976251000000002E-4</v>
      </c>
      <c r="O3307" s="276">
        <v>9.6224859999999998E-5</v>
      </c>
      <c r="P3307" s="276">
        <v>6.8457447000000003E-6</v>
      </c>
      <c r="Q3307" s="276">
        <v>3.7344349999999998E-5</v>
      </c>
      <c r="R3307" s="276">
        <v>0</v>
      </c>
      <c r="S3307" s="276">
        <v>0</v>
      </c>
      <c r="T3307" s="276">
        <v>0</v>
      </c>
      <c r="U3307" s="276">
        <v>3.8039952E-4</v>
      </c>
      <c r="V3307" s="287"/>
      <c r="W3307" s="28">
        <f t="shared" si="515"/>
        <v>0.15213041481481479</v>
      </c>
      <c r="X3307" s="191">
        <v>3.1879184999999999</v>
      </c>
      <c r="Y3307" s="191">
        <v>3.1605918000000002</v>
      </c>
      <c r="Z3307" s="191">
        <v>8.8999696999999996E-3</v>
      </c>
      <c r="AA3307" s="191">
        <v>1.0583371999999999E-5</v>
      </c>
      <c r="AB3307" s="191">
        <v>2.7881466999999998E-3</v>
      </c>
      <c r="AC3307" s="191">
        <v>1.072967E-3</v>
      </c>
      <c r="AD3307" s="191">
        <v>1.4554984999999999E-2</v>
      </c>
      <c r="AE3307" s="76">
        <v>1.7531492999999999E-7</v>
      </c>
      <c r="AF3307" s="76">
        <v>5.4506157000000004E-10</v>
      </c>
      <c r="AG3307" s="20">
        <v>2.4694529999999999E-2</v>
      </c>
    </row>
    <row r="3308" spans="2:33" s="149" customFormat="1" x14ac:dyDescent="0.15">
      <c r="B3308" s="157" t="s">
        <v>7600</v>
      </c>
      <c r="C3308" s="146"/>
      <c r="D3308" s="118" t="s">
        <v>26</v>
      </c>
      <c r="E3308" s="201" t="s">
        <v>7601</v>
      </c>
      <c r="F3308" s="276">
        <f t="shared" si="511"/>
        <v>3.0269062857999997E-2</v>
      </c>
      <c r="G3308" s="276">
        <f t="shared" si="512"/>
        <v>1.3956372900000001E-3</v>
      </c>
      <c r="H3308" s="276">
        <f t="shared" si="513"/>
        <v>2.8806905659999999E-3</v>
      </c>
      <c r="I3308" s="276">
        <f t="shared" si="514"/>
        <v>5.1116600199999996E-4</v>
      </c>
      <c r="J3308" s="276">
        <v>2.5481568999999999E-2</v>
      </c>
      <c r="K3308" s="276">
        <v>2.7081740999999999E-3</v>
      </c>
      <c r="L3308" s="276">
        <v>1.4301563E-4</v>
      </c>
      <c r="M3308" s="276">
        <v>1.0736155E-4</v>
      </c>
      <c r="N3308" s="276">
        <v>1.0812319000000001E-3</v>
      </c>
      <c r="O3308" s="276">
        <v>2.0704383999999999E-4</v>
      </c>
      <c r="P3308" s="276">
        <v>2.9500835999999999E-5</v>
      </c>
      <c r="Q3308" s="276">
        <v>6.8407261999999994E-5</v>
      </c>
      <c r="R3308" s="276">
        <v>0</v>
      </c>
      <c r="S3308" s="276">
        <v>0</v>
      </c>
      <c r="T3308" s="276">
        <v>0</v>
      </c>
      <c r="U3308" s="276">
        <v>4.4275873999999999E-4</v>
      </c>
      <c r="V3308" s="287"/>
      <c r="W3308" s="28">
        <f t="shared" si="515"/>
        <v>0.18875236296296294</v>
      </c>
      <c r="X3308" s="191">
        <v>3.8049609000000002</v>
      </c>
      <c r="Y3308" s="191">
        <v>3.7305617999999998</v>
      </c>
      <c r="Z3308" s="191">
        <v>5.2369807999999997E-2</v>
      </c>
      <c r="AA3308" s="191">
        <v>2.0035068999999999E-5</v>
      </c>
      <c r="AB3308" s="191">
        <v>3.1870417000000001E-3</v>
      </c>
      <c r="AC3308" s="191">
        <v>1.2450005E-3</v>
      </c>
      <c r="AD3308" s="191">
        <v>1.7577246000000001E-2</v>
      </c>
      <c r="AE3308" s="76">
        <v>2.5733516000000002E-7</v>
      </c>
      <c r="AF3308" s="76">
        <v>7.1800275999999999E-10</v>
      </c>
      <c r="AG3308" s="20">
        <v>2.8720658E-2</v>
      </c>
    </row>
    <row r="3309" spans="2:33" s="149" customFormat="1" x14ac:dyDescent="0.15">
      <c r="B3309" s="157" t="s">
        <v>7602</v>
      </c>
      <c r="C3309" s="146"/>
      <c r="D3309" s="118" t="s">
        <v>26</v>
      </c>
      <c r="E3309" s="201" t="s">
        <v>7603</v>
      </c>
      <c r="F3309" s="276">
        <f t="shared" si="511"/>
        <v>1.5701606019000003E-2</v>
      </c>
      <c r="G3309" s="276">
        <f t="shared" si="512"/>
        <v>2.6483291600000003E-4</v>
      </c>
      <c r="H3309" s="276">
        <f t="shared" si="513"/>
        <v>2.8796375700000003E-3</v>
      </c>
      <c r="I3309" s="276">
        <f t="shared" si="514"/>
        <v>2.5184953299999999E-4</v>
      </c>
      <c r="J3309" s="276">
        <v>1.2305286E-2</v>
      </c>
      <c r="K3309" s="276">
        <v>2.8111575000000001E-3</v>
      </c>
      <c r="L3309" s="276">
        <v>3.93834E-5</v>
      </c>
      <c r="M3309" s="276">
        <v>4.4502831999999998E-5</v>
      </c>
      <c r="N3309" s="276">
        <v>1.6191122999999999E-4</v>
      </c>
      <c r="O3309" s="276">
        <v>5.8418853999999998E-5</v>
      </c>
      <c r="P3309" s="276">
        <v>2.909667E-5</v>
      </c>
      <c r="Q3309" s="276">
        <v>2.8690493E-5</v>
      </c>
      <c r="R3309" s="276">
        <v>0</v>
      </c>
      <c r="S3309" s="276">
        <v>0</v>
      </c>
      <c r="T3309" s="276">
        <v>0</v>
      </c>
      <c r="U3309" s="276">
        <v>2.2315904000000001E-4</v>
      </c>
      <c r="V3309" s="287"/>
      <c r="W3309" s="28">
        <f t="shared" si="515"/>
        <v>9.115026666666666E-2</v>
      </c>
      <c r="X3309" s="191">
        <v>1.8393294</v>
      </c>
      <c r="Y3309" s="191">
        <v>1.8342761999999999</v>
      </c>
      <c r="Z3309" s="191">
        <v>2.8707346E-3</v>
      </c>
      <c r="AA3309" s="191">
        <v>2.8400982999999999E-6</v>
      </c>
      <c r="AB3309" s="191">
        <v>5.7459123E-4</v>
      </c>
      <c r="AC3309" s="191">
        <v>1.9776477E-4</v>
      </c>
      <c r="AD3309" s="191">
        <v>1.4072899E-3</v>
      </c>
      <c r="AE3309" s="76">
        <v>1.469822E-7</v>
      </c>
      <c r="AF3309" s="76">
        <v>3.6874985999999999E-10</v>
      </c>
      <c r="AG3309" s="20">
        <v>1.4361301E-2</v>
      </c>
    </row>
    <row r="3310" spans="2:33" s="149" customFormat="1" x14ac:dyDescent="0.15">
      <c r="B3310" s="157" t="s">
        <v>7604</v>
      </c>
      <c r="C3310" s="146"/>
      <c r="D3310" s="118" t="s">
        <v>26</v>
      </c>
      <c r="E3310" s="201" t="s">
        <v>7605</v>
      </c>
      <c r="F3310" s="276">
        <f t="shared" si="511"/>
        <v>2.2855150043999999E-2</v>
      </c>
      <c r="G3310" s="276">
        <f t="shared" si="512"/>
        <v>3.4171214300000001E-4</v>
      </c>
      <c r="H3310" s="276">
        <f t="shared" si="513"/>
        <v>4.2937401629999997E-3</v>
      </c>
      <c r="I3310" s="276">
        <f t="shared" si="514"/>
        <v>3.3513373800000002E-4</v>
      </c>
      <c r="J3310" s="276">
        <v>1.7884563999999999E-2</v>
      </c>
      <c r="K3310" s="276">
        <v>4.1675100999999997E-3</v>
      </c>
      <c r="L3310" s="276">
        <v>8.6141390999999997E-5</v>
      </c>
      <c r="M3310" s="276">
        <v>6.6842286000000004E-5</v>
      </c>
      <c r="N3310" s="276">
        <v>2.0898731E-4</v>
      </c>
      <c r="O3310" s="276">
        <v>6.5882547E-5</v>
      </c>
      <c r="P3310" s="276">
        <v>4.0088671999999998E-5</v>
      </c>
      <c r="Q3310" s="276">
        <v>2.4304038E-5</v>
      </c>
      <c r="R3310" s="276">
        <v>0</v>
      </c>
      <c r="S3310" s="276">
        <v>0</v>
      </c>
      <c r="T3310" s="276">
        <v>0</v>
      </c>
      <c r="U3310" s="276">
        <v>3.1082970000000001E-4</v>
      </c>
      <c r="V3310" s="287"/>
      <c r="W3310" s="28">
        <f t="shared" si="515"/>
        <v>0.13247825185185183</v>
      </c>
      <c r="X3310" s="191">
        <v>2.5639376999999999</v>
      </c>
      <c r="Y3310" s="191">
        <v>2.5573608000000001</v>
      </c>
      <c r="Z3310" s="191">
        <v>3.8448501E-3</v>
      </c>
      <c r="AA3310" s="191">
        <v>3.8323755000000004E-6</v>
      </c>
      <c r="AB3310" s="191">
        <v>6.7723022000000001E-4</v>
      </c>
      <c r="AC3310" s="191">
        <v>2.6679356000000002E-4</v>
      </c>
      <c r="AD3310" s="191">
        <v>1.7841481E-3</v>
      </c>
      <c r="AE3310" s="76">
        <v>2.1035160999999999E-7</v>
      </c>
      <c r="AF3310" s="76">
        <v>5.4362441000000003E-10</v>
      </c>
      <c r="AG3310" s="20">
        <v>2.0027146999999999E-2</v>
      </c>
    </row>
    <row r="3311" spans="2:33" s="149" customFormat="1" x14ac:dyDescent="0.15">
      <c r="B3311" s="157" t="s">
        <v>7606</v>
      </c>
      <c r="C3311" s="146"/>
      <c r="D3311" s="118" t="s">
        <v>26</v>
      </c>
      <c r="E3311" s="201" t="s">
        <v>7607</v>
      </c>
      <c r="F3311" s="276">
        <f t="shared" si="511"/>
        <v>1.7003123729000001E-2</v>
      </c>
      <c r="G3311" s="276">
        <f t="shared" si="512"/>
        <v>5.7702027999999999E-4</v>
      </c>
      <c r="H3311" s="276">
        <f t="shared" si="513"/>
        <v>2.2066044450000004E-3</v>
      </c>
      <c r="I3311" s="276">
        <f t="shared" si="514"/>
        <v>3.1002700399999998E-4</v>
      </c>
      <c r="J3311" s="276">
        <v>1.3909472000000001E-2</v>
      </c>
      <c r="K3311" s="276">
        <v>2.0998750000000002E-3</v>
      </c>
      <c r="L3311" s="276">
        <v>9.4484880000000006E-5</v>
      </c>
      <c r="M3311" s="276">
        <v>1.2114182E-4</v>
      </c>
      <c r="N3311" s="276">
        <v>3.4375296000000002E-4</v>
      </c>
      <c r="O3311" s="276">
        <v>1.121255E-4</v>
      </c>
      <c r="P3311" s="276">
        <v>1.2244565000000001E-5</v>
      </c>
      <c r="Q3311" s="276">
        <v>4.2386813999999997E-5</v>
      </c>
      <c r="R3311" s="276">
        <v>0</v>
      </c>
      <c r="S3311" s="276">
        <v>0</v>
      </c>
      <c r="T3311" s="276">
        <v>0</v>
      </c>
      <c r="U3311" s="276">
        <v>2.6764018999999998E-4</v>
      </c>
      <c r="V3311" s="287"/>
      <c r="W3311" s="28">
        <f t="shared" si="515"/>
        <v>0.10303312592592592</v>
      </c>
      <c r="X3311" s="191">
        <v>2.0929093999999999</v>
      </c>
      <c r="Y3311" s="191">
        <v>2.0813863000000001</v>
      </c>
      <c r="Z3311" s="191">
        <v>5.5765268999999999E-3</v>
      </c>
      <c r="AA3311" s="191">
        <v>1.0197690999999999E-5</v>
      </c>
      <c r="AB3311" s="191">
        <v>1.7548001E-3</v>
      </c>
      <c r="AC3311" s="191">
        <v>6.2713719000000005E-4</v>
      </c>
      <c r="AD3311" s="191">
        <v>3.5544567999999999E-3</v>
      </c>
      <c r="AE3311" s="76">
        <v>1.4506497999999999E-7</v>
      </c>
      <c r="AF3311" s="76">
        <v>4.0087394000000001E-10</v>
      </c>
      <c r="AG3311" s="20">
        <v>1.61537E-2</v>
      </c>
    </row>
    <row r="3312" spans="2:33" s="149" customFormat="1" x14ac:dyDescent="0.15">
      <c r="B3312" s="157" t="s">
        <v>7608</v>
      </c>
      <c r="C3312" s="146"/>
      <c r="D3312" s="118" t="s">
        <v>26</v>
      </c>
      <c r="E3312" s="201" t="s">
        <v>7609</v>
      </c>
      <c r="F3312" s="276">
        <f t="shared" si="511"/>
        <v>2.8550532186E-2</v>
      </c>
      <c r="G3312" s="276">
        <f t="shared" si="512"/>
        <v>1.0120497600000001E-3</v>
      </c>
      <c r="H3312" s="276">
        <f t="shared" si="513"/>
        <v>3.9121912119999998E-3</v>
      </c>
      <c r="I3312" s="276">
        <f t="shared" si="514"/>
        <v>5.1721121400000007E-4</v>
      </c>
      <c r="J3312" s="276">
        <v>2.3109080000000001E-2</v>
      </c>
      <c r="K3312" s="276">
        <v>3.7063846999999999E-3</v>
      </c>
      <c r="L3312" s="276">
        <v>1.8318197999999999E-4</v>
      </c>
      <c r="M3312" s="276">
        <v>2.1843095000000001E-4</v>
      </c>
      <c r="N3312" s="276">
        <v>5.9456215999999999E-4</v>
      </c>
      <c r="O3312" s="276">
        <v>1.9905665E-4</v>
      </c>
      <c r="P3312" s="276">
        <v>2.2624532000000001E-5</v>
      </c>
      <c r="Q3312" s="276">
        <v>7.1722074000000005E-5</v>
      </c>
      <c r="R3312" s="276">
        <v>0</v>
      </c>
      <c r="S3312" s="276">
        <v>0</v>
      </c>
      <c r="T3312" s="276">
        <v>0</v>
      </c>
      <c r="U3312" s="276">
        <v>4.4548914000000001E-4</v>
      </c>
      <c r="V3312" s="287"/>
      <c r="W3312" s="28">
        <f t="shared" si="515"/>
        <v>0.17117837037037037</v>
      </c>
      <c r="X3312" s="191">
        <v>3.4746383999999999</v>
      </c>
      <c r="Y3312" s="191">
        <v>3.4547560000000002</v>
      </c>
      <c r="Z3312" s="191">
        <v>9.5916390000000008E-3</v>
      </c>
      <c r="AA3312" s="191">
        <v>1.7098705E-5</v>
      </c>
      <c r="AB3312" s="191">
        <v>3.1313718999999999E-3</v>
      </c>
      <c r="AC3312" s="191">
        <v>1.0508716999999999E-3</v>
      </c>
      <c r="AD3312" s="191">
        <v>6.0913877E-3</v>
      </c>
      <c r="AE3312" s="76">
        <v>2.4220939000000001E-7</v>
      </c>
      <c r="AF3312" s="76">
        <v>6.7650595000000003E-10</v>
      </c>
      <c r="AG3312" s="20">
        <v>2.6804984E-2</v>
      </c>
    </row>
    <row r="3313" spans="2:33" s="149" customFormat="1" x14ac:dyDescent="0.15">
      <c r="B3313" s="157" t="s">
        <v>7610</v>
      </c>
      <c r="C3313" s="146"/>
      <c r="D3313" s="118" t="s">
        <v>26</v>
      </c>
      <c r="E3313" s="201" t="s">
        <v>7611</v>
      </c>
      <c r="F3313" s="276">
        <f t="shared" si="511"/>
        <v>2.2122155386999999E-2</v>
      </c>
      <c r="G3313" s="276">
        <f t="shared" si="512"/>
        <v>7.8417883E-4</v>
      </c>
      <c r="H3313" s="276">
        <f t="shared" si="513"/>
        <v>3.0313332510000001E-3</v>
      </c>
      <c r="I3313" s="276">
        <f t="shared" si="514"/>
        <v>4.0075730599999998E-4</v>
      </c>
      <c r="J3313" s="276">
        <v>1.7905885999999999E-2</v>
      </c>
      <c r="K3313" s="276">
        <v>2.8718655000000001E-3</v>
      </c>
      <c r="L3313" s="276">
        <v>1.4193729999999999E-4</v>
      </c>
      <c r="M3313" s="276">
        <v>1.6924965000000001E-4</v>
      </c>
      <c r="N3313" s="276">
        <v>4.6069161E-4</v>
      </c>
      <c r="O3313" s="276">
        <v>1.5423756999999999E-4</v>
      </c>
      <c r="P3313" s="276">
        <v>1.7530451E-5</v>
      </c>
      <c r="Q3313" s="276">
        <v>5.5573316000000002E-5</v>
      </c>
      <c r="R3313" s="276">
        <v>0</v>
      </c>
      <c r="S3313" s="276">
        <v>0</v>
      </c>
      <c r="T3313" s="276">
        <v>0</v>
      </c>
      <c r="U3313" s="276">
        <v>3.4518398999999999E-4</v>
      </c>
      <c r="V3313" s="287"/>
      <c r="W3313" s="28">
        <f t="shared" si="515"/>
        <v>0.13263619259259257</v>
      </c>
      <c r="X3313" s="191">
        <v>2.6922961999999999</v>
      </c>
      <c r="Y3313" s="191">
        <v>2.6768904999999998</v>
      </c>
      <c r="Z3313" s="191">
        <v>7.4320104000000003E-3</v>
      </c>
      <c r="AA3313" s="191">
        <v>1.3248805E-5</v>
      </c>
      <c r="AB3313" s="191">
        <v>2.4263208999999999E-3</v>
      </c>
      <c r="AC3313" s="191">
        <v>8.1426068999999998E-4</v>
      </c>
      <c r="AD3313" s="191">
        <v>4.7198678000000003E-3</v>
      </c>
      <c r="AE3313" s="76">
        <v>1.8767405000000001E-7</v>
      </c>
      <c r="AF3313" s="76">
        <v>5.2418541999999999E-10</v>
      </c>
      <c r="AG3313" s="20">
        <v>2.0769631E-2</v>
      </c>
    </row>
    <row r="3314" spans="2:33" s="149" customFormat="1" x14ac:dyDescent="0.15">
      <c r="B3314" s="157" t="s">
        <v>7612</v>
      </c>
      <c r="C3314" s="146"/>
      <c r="D3314" s="118" t="s">
        <v>26</v>
      </c>
      <c r="E3314" s="201" t="s">
        <v>7613</v>
      </c>
      <c r="F3314" s="276">
        <f t="shared" si="511"/>
        <v>1.7285190693999999E-2</v>
      </c>
      <c r="G3314" s="276">
        <f t="shared" si="512"/>
        <v>6.3208245999999996E-4</v>
      </c>
      <c r="H3314" s="276">
        <f t="shared" si="513"/>
        <v>2.2827364749999999E-3</v>
      </c>
      <c r="I3314" s="276">
        <f t="shared" si="514"/>
        <v>3.1285375899999998E-4</v>
      </c>
      <c r="J3314" s="276">
        <v>1.4057518E-2</v>
      </c>
      <c r="K3314" s="276">
        <v>2.1736659999999999E-3</v>
      </c>
      <c r="L3314" s="276">
        <v>9.6195903000000007E-5</v>
      </c>
      <c r="M3314" s="276">
        <v>1.2391059E-4</v>
      </c>
      <c r="N3314" s="276">
        <v>3.9090530999999999E-4</v>
      </c>
      <c r="O3314" s="276">
        <v>1.1726656E-4</v>
      </c>
      <c r="P3314" s="276">
        <v>1.2874572E-5</v>
      </c>
      <c r="Q3314" s="276">
        <v>4.3666649E-5</v>
      </c>
      <c r="R3314" s="276">
        <v>0</v>
      </c>
      <c r="S3314" s="276">
        <v>0</v>
      </c>
      <c r="T3314" s="276">
        <v>0</v>
      </c>
      <c r="U3314" s="276">
        <v>2.6918710999999999E-4</v>
      </c>
      <c r="V3314" s="287"/>
      <c r="W3314" s="28">
        <f t="shared" si="515"/>
        <v>0.10412976296296296</v>
      </c>
      <c r="X3314" s="191">
        <v>2.1061160000000001</v>
      </c>
      <c r="Y3314" s="191">
        <v>2.0928602999999999</v>
      </c>
      <c r="Z3314" s="191">
        <v>6.4304569000000001E-3</v>
      </c>
      <c r="AA3314" s="191">
        <v>1.1814854E-5</v>
      </c>
      <c r="AB3314" s="191">
        <v>1.9422681000000001E-3</v>
      </c>
      <c r="AC3314" s="191">
        <v>7.0766885000000002E-4</v>
      </c>
      <c r="AD3314" s="191">
        <v>4.163506E-3</v>
      </c>
      <c r="AE3314" s="76">
        <v>1.4824337999999999E-7</v>
      </c>
      <c r="AF3314" s="76">
        <v>4.0664616999999999E-10</v>
      </c>
      <c r="AG3314" s="20">
        <v>1.6217504000000001E-2</v>
      </c>
    </row>
    <row r="3315" spans="2:33" s="149" customFormat="1" x14ac:dyDescent="0.15">
      <c r="B3315" s="157" t="s">
        <v>7614</v>
      </c>
      <c r="C3315" s="146"/>
      <c r="D3315" s="118" t="s">
        <v>26</v>
      </c>
      <c r="E3315" s="201" t="s">
        <v>7615</v>
      </c>
      <c r="F3315" s="276">
        <f t="shared" si="511"/>
        <v>2.9017815395E-2</v>
      </c>
      <c r="G3315" s="276">
        <f t="shared" si="512"/>
        <v>1.1032636600000001E-3</v>
      </c>
      <c r="H3315" s="276">
        <f t="shared" si="513"/>
        <v>4.0383108189999996E-3</v>
      </c>
      <c r="I3315" s="276">
        <f t="shared" si="514"/>
        <v>5.2189391599999997E-4</v>
      </c>
      <c r="J3315" s="276">
        <v>2.3354347000000001E-2</v>
      </c>
      <c r="K3315" s="276">
        <v>3.8286260999999999E-3</v>
      </c>
      <c r="L3315" s="276">
        <v>1.8601654000000001E-4</v>
      </c>
      <c r="M3315" s="276">
        <v>2.2301763E-4</v>
      </c>
      <c r="N3315" s="276">
        <v>6.7267293E-4</v>
      </c>
      <c r="O3315" s="276">
        <v>2.0757309999999999E-4</v>
      </c>
      <c r="P3315" s="276">
        <v>2.3668179000000001E-5</v>
      </c>
      <c r="Q3315" s="276">
        <v>7.3842196000000005E-5</v>
      </c>
      <c r="R3315" s="276">
        <v>0</v>
      </c>
      <c r="S3315" s="276">
        <v>0</v>
      </c>
      <c r="T3315" s="276">
        <v>0</v>
      </c>
      <c r="U3315" s="276">
        <v>4.4805171999999998E-4</v>
      </c>
      <c r="V3315" s="287"/>
      <c r="W3315" s="28">
        <f t="shared" si="515"/>
        <v>0.17299516296296297</v>
      </c>
      <c r="X3315" s="191">
        <v>3.4965144000000001</v>
      </c>
      <c r="Y3315" s="191">
        <v>3.4737619</v>
      </c>
      <c r="Z3315" s="191">
        <v>1.1006227E-2</v>
      </c>
      <c r="AA3315" s="191">
        <v>1.9777641000000001E-5</v>
      </c>
      <c r="AB3315" s="191">
        <v>3.4419252999999999E-3</v>
      </c>
      <c r="AC3315" s="191">
        <v>1.1842777000000001E-3</v>
      </c>
      <c r="AD3315" s="191">
        <v>7.1003185000000002E-3</v>
      </c>
      <c r="AE3315" s="76">
        <v>2.4747478000000001E-7</v>
      </c>
      <c r="AF3315" s="76">
        <v>6.8606855000000004E-10</v>
      </c>
      <c r="AG3315" s="20">
        <v>2.6910666999999999E-2</v>
      </c>
    </row>
    <row r="3316" spans="2:33" s="149" customFormat="1" x14ac:dyDescent="0.15">
      <c r="B3316" s="157" t="s">
        <v>7616</v>
      </c>
      <c r="C3316" s="146"/>
      <c r="D3316" s="118" t="s">
        <v>26</v>
      </c>
      <c r="E3316" s="201" t="s">
        <v>7617</v>
      </c>
      <c r="F3316" s="276">
        <f t="shared" si="511"/>
        <v>1.7285190724000001E-2</v>
      </c>
      <c r="G3316" s="276">
        <f t="shared" si="512"/>
        <v>6.3208249000000006E-4</v>
      </c>
      <c r="H3316" s="276">
        <f t="shared" si="513"/>
        <v>2.2827364749999999E-3</v>
      </c>
      <c r="I3316" s="276">
        <f t="shared" si="514"/>
        <v>3.1285375899999998E-4</v>
      </c>
      <c r="J3316" s="276">
        <v>1.4057518E-2</v>
      </c>
      <c r="K3316" s="276">
        <v>2.1736659999999999E-3</v>
      </c>
      <c r="L3316" s="276">
        <v>9.6195903000000007E-5</v>
      </c>
      <c r="M3316" s="276">
        <v>1.2391059E-4</v>
      </c>
      <c r="N3316" s="276">
        <v>3.9090533999999998E-4</v>
      </c>
      <c r="O3316" s="276">
        <v>1.1726656E-4</v>
      </c>
      <c r="P3316" s="276">
        <v>1.2874572E-5</v>
      </c>
      <c r="Q3316" s="276">
        <v>4.3666649E-5</v>
      </c>
      <c r="R3316" s="276">
        <v>0</v>
      </c>
      <c r="S3316" s="276">
        <v>0</v>
      </c>
      <c r="T3316" s="276">
        <v>0</v>
      </c>
      <c r="U3316" s="276">
        <v>2.6918710999999999E-4</v>
      </c>
      <c r="V3316" s="287"/>
      <c r="W3316" s="28">
        <f t="shared" si="515"/>
        <v>0.10412976296296296</v>
      </c>
      <c r="X3316" s="191">
        <v>2.1061160000000001</v>
      </c>
      <c r="Y3316" s="191">
        <v>2.0928602999999999</v>
      </c>
      <c r="Z3316" s="191">
        <v>6.4304569000000001E-3</v>
      </c>
      <c r="AA3316" s="191">
        <v>1.1814854E-5</v>
      </c>
      <c r="AB3316" s="191">
        <v>1.9422681000000001E-3</v>
      </c>
      <c r="AC3316" s="191">
        <v>7.0766885000000002E-4</v>
      </c>
      <c r="AD3316" s="191">
        <v>4.163506E-3</v>
      </c>
      <c r="AE3316" s="76">
        <v>1.4824337999999999E-7</v>
      </c>
      <c r="AF3316" s="76">
        <v>4.0664616999999999E-10</v>
      </c>
      <c r="AG3316" s="20">
        <v>1.6217504000000001E-2</v>
      </c>
    </row>
    <row r="3317" spans="2:33" s="149" customFormat="1" x14ac:dyDescent="0.15">
      <c r="B3317" s="157" t="s">
        <v>7618</v>
      </c>
      <c r="C3317" s="146"/>
      <c r="D3317" s="118" t="s">
        <v>26</v>
      </c>
      <c r="E3317" s="201" t="s">
        <v>7619</v>
      </c>
      <c r="F3317" s="276">
        <f t="shared" si="511"/>
        <v>2.9017813394999998E-2</v>
      </c>
      <c r="G3317" s="276">
        <f t="shared" si="512"/>
        <v>1.1032636600000001E-3</v>
      </c>
      <c r="H3317" s="276">
        <f t="shared" si="513"/>
        <v>4.0383108189999996E-3</v>
      </c>
      <c r="I3317" s="276">
        <f t="shared" si="514"/>
        <v>5.2189391599999997E-4</v>
      </c>
      <c r="J3317" s="276">
        <v>2.3354344999999999E-2</v>
      </c>
      <c r="K3317" s="276">
        <v>3.8286260999999999E-3</v>
      </c>
      <c r="L3317" s="276">
        <v>1.8601654000000001E-4</v>
      </c>
      <c r="M3317" s="276">
        <v>2.2301763E-4</v>
      </c>
      <c r="N3317" s="276">
        <v>6.7267293E-4</v>
      </c>
      <c r="O3317" s="276">
        <v>2.0757309999999999E-4</v>
      </c>
      <c r="P3317" s="276">
        <v>2.3668179000000001E-5</v>
      </c>
      <c r="Q3317" s="276">
        <v>7.3842196000000005E-5</v>
      </c>
      <c r="R3317" s="276">
        <v>0</v>
      </c>
      <c r="S3317" s="276">
        <v>0</v>
      </c>
      <c r="T3317" s="276">
        <v>0</v>
      </c>
      <c r="U3317" s="276">
        <v>4.4805171999999998E-4</v>
      </c>
      <c r="V3317" s="287"/>
      <c r="W3317" s="28">
        <f t="shared" si="515"/>
        <v>0.17299514814814812</v>
      </c>
      <c r="X3317" s="191">
        <v>3.4965144000000001</v>
      </c>
      <c r="Y3317" s="191">
        <v>3.4737619</v>
      </c>
      <c r="Z3317" s="191">
        <v>1.1006227E-2</v>
      </c>
      <c r="AA3317" s="191">
        <v>1.9777641000000001E-5</v>
      </c>
      <c r="AB3317" s="191">
        <v>3.4419252999999999E-3</v>
      </c>
      <c r="AC3317" s="191">
        <v>1.1842777000000001E-3</v>
      </c>
      <c r="AD3317" s="191">
        <v>7.1003185000000002E-3</v>
      </c>
      <c r="AE3317" s="76">
        <v>2.4747475999999999E-7</v>
      </c>
      <c r="AF3317" s="76">
        <v>6.8606850000000003E-10</v>
      </c>
      <c r="AG3317" s="20">
        <v>2.6910666999999999E-2</v>
      </c>
    </row>
    <row r="3318" spans="2:33" s="149" customFormat="1" x14ac:dyDescent="0.15">
      <c r="B3318" s="157" t="s">
        <v>7620</v>
      </c>
      <c r="C3318" s="146"/>
      <c r="D3318" s="118" t="s">
        <v>26</v>
      </c>
      <c r="E3318" s="201" t="s">
        <v>7621</v>
      </c>
      <c r="F3318" s="276">
        <f t="shared" si="511"/>
        <v>2.3054156815999999E-2</v>
      </c>
      <c r="G3318" s="276">
        <f t="shared" si="512"/>
        <v>8.7652467999999994E-4</v>
      </c>
      <c r="H3318" s="276">
        <f t="shared" si="513"/>
        <v>3.2083720479999999E-3</v>
      </c>
      <c r="I3318" s="276">
        <f t="shared" si="514"/>
        <v>4.1463608799999999E-4</v>
      </c>
      <c r="J3318" s="276">
        <v>1.8554623999999999E-2</v>
      </c>
      <c r="K3318" s="276">
        <v>3.0417808999999999E-3</v>
      </c>
      <c r="L3318" s="276">
        <v>1.4778717E-4</v>
      </c>
      <c r="M3318" s="276">
        <v>1.7718382999999999E-4</v>
      </c>
      <c r="N3318" s="276">
        <v>5.3442745000000002E-4</v>
      </c>
      <c r="O3318" s="276">
        <v>1.6491340000000001E-4</v>
      </c>
      <c r="P3318" s="276">
        <v>1.8803978000000001E-5</v>
      </c>
      <c r="Q3318" s="276">
        <v>5.8666397999999999E-5</v>
      </c>
      <c r="R3318" s="276">
        <v>0</v>
      </c>
      <c r="S3318" s="276">
        <v>0</v>
      </c>
      <c r="T3318" s="276">
        <v>0</v>
      </c>
      <c r="U3318" s="276">
        <v>3.5596968999999999E-4</v>
      </c>
      <c r="V3318" s="287"/>
      <c r="W3318" s="28">
        <f t="shared" si="515"/>
        <v>0.13744165925925925</v>
      </c>
      <c r="X3318" s="191">
        <v>2.7779219999999998</v>
      </c>
      <c r="Y3318" s="191">
        <v>2.7598455</v>
      </c>
      <c r="Z3318" s="191">
        <v>8.7442661000000001E-3</v>
      </c>
      <c r="AA3318" s="191">
        <v>1.5713009000000001E-5</v>
      </c>
      <c r="AB3318" s="191">
        <v>2.7345527000000001E-3</v>
      </c>
      <c r="AC3318" s="191">
        <v>9.4088953999999999E-4</v>
      </c>
      <c r="AD3318" s="191">
        <v>5.6410864999999998E-3</v>
      </c>
      <c r="AE3318" s="76">
        <v>1.966145E-7</v>
      </c>
      <c r="AF3318" s="76">
        <v>5.4506988000000005E-10</v>
      </c>
      <c r="AG3318" s="20">
        <v>2.1380072999999999E-2</v>
      </c>
    </row>
    <row r="3319" spans="2:33" s="149" customFormat="1" x14ac:dyDescent="0.15">
      <c r="B3319" s="157" t="s">
        <v>7622</v>
      </c>
      <c r="C3319" s="146"/>
      <c r="D3319" s="118" t="s">
        <v>26</v>
      </c>
      <c r="E3319" s="201" t="s">
        <v>7623</v>
      </c>
      <c r="F3319" s="276">
        <f t="shared" si="511"/>
        <v>1.7285190724000001E-2</v>
      </c>
      <c r="G3319" s="276">
        <f t="shared" si="512"/>
        <v>6.3208249000000006E-4</v>
      </c>
      <c r="H3319" s="276">
        <f t="shared" si="513"/>
        <v>2.2827364749999999E-3</v>
      </c>
      <c r="I3319" s="276">
        <f t="shared" si="514"/>
        <v>3.1285375899999998E-4</v>
      </c>
      <c r="J3319" s="276">
        <v>1.4057518E-2</v>
      </c>
      <c r="K3319" s="276">
        <v>2.1736659999999999E-3</v>
      </c>
      <c r="L3319" s="276">
        <v>9.6195903000000007E-5</v>
      </c>
      <c r="M3319" s="276">
        <v>1.2391059E-4</v>
      </c>
      <c r="N3319" s="276">
        <v>3.9090533999999998E-4</v>
      </c>
      <c r="O3319" s="276">
        <v>1.1726656E-4</v>
      </c>
      <c r="P3319" s="276">
        <v>1.2874572E-5</v>
      </c>
      <c r="Q3319" s="276">
        <v>4.3666649E-5</v>
      </c>
      <c r="R3319" s="276">
        <v>0</v>
      </c>
      <c r="S3319" s="276">
        <v>0</v>
      </c>
      <c r="T3319" s="276">
        <v>0</v>
      </c>
      <c r="U3319" s="276">
        <v>2.6918710999999999E-4</v>
      </c>
      <c r="V3319" s="287"/>
      <c r="W3319" s="28">
        <f t="shared" si="515"/>
        <v>0.10412976296296296</v>
      </c>
      <c r="X3319" s="191">
        <v>2.1061160000000001</v>
      </c>
      <c r="Y3319" s="191">
        <v>2.0928602999999999</v>
      </c>
      <c r="Z3319" s="191">
        <v>6.4304569000000001E-3</v>
      </c>
      <c r="AA3319" s="191">
        <v>1.1814854E-5</v>
      </c>
      <c r="AB3319" s="191">
        <v>1.9422681000000001E-3</v>
      </c>
      <c r="AC3319" s="191">
        <v>7.0766885000000002E-4</v>
      </c>
      <c r="AD3319" s="191">
        <v>4.163506E-3</v>
      </c>
      <c r="AE3319" s="76">
        <v>1.4824337999999999E-7</v>
      </c>
      <c r="AF3319" s="76">
        <v>4.0664616999999999E-10</v>
      </c>
      <c r="AG3319" s="20">
        <v>1.6217504000000001E-2</v>
      </c>
    </row>
    <row r="3320" spans="2:33" s="149" customFormat="1" x14ac:dyDescent="0.15">
      <c r="B3320" s="157" t="s">
        <v>7624</v>
      </c>
      <c r="C3320" s="146"/>
      <c r="D3320" s="118" t="s">
        <v>26</v>
      </c>
      <c r="E3320" s="201" t="s">
        <v>7625</v>
      </c>
      <c r="F3320" s="276">
        <f t="shared" si="511"/>
        <v>2.9017813394999998E-2</v>
      </c>
      <c r="G3320" s="276">
        <f t="shared" si="512"/>
        <v>1.1032636600000001E-3</v>
      </c>
      <c r="H3320" s="276">
        <f t="shared" si="513"/>
        <v>4.0383108189999996E-3</v>
      </c>
      <c r="I3320" s="276">
        <f t="shared" si="514"/>
        <v>5.2189391599999997E-4</v>
      </c>
      <c r="J3320" s="276">
        <v>2.3354344999999999E-2</v>
      </c>
      <c r="K3320" s="276">
        <v>3.8286260999999999E-3</v>
      </c>
      <c r="L3320" s="276">
        <v>1.8601654000000001E-4</v>
      </c>
      <c r="M3320" s="276">
        <v>2.2301763E-4</v>
      </c>
      <c r="N3320" s="276">
        <v>6.7267293E-4</v>
      </c>
      <c r="O3320" s="276">
        <v>2.0757309999999999E-4</v>
      </c>
      <c r="P3320" s="276">
        <v>2.3668179000000001E-5</v>
      </c>
      <c r="Q3320" s="276">
        <v>7.3842196000000005E-5</v>
      </c>
      <c r="R3320" s="276">
        <v>0</v>
      </c>
      <c r="S3320" s="276">
        <v>0</v>
      </c>
      <c r="T3320" s="276">
        <v>0</v>
      </c>
      <c r="U3320" s="276">
        <v>4.4805171999999998E-4</v>
      </c>
      <c r="V3320" s="287"/>
      <c r="W3320" s="28">
        <f t="shared" si="515"/>
        <v>0.17299514814814812</v>
      </c>
      <c r="X3320" s="191">
        <v>3.4965144000000001</v>
      </c>
      <c r="Y3320" s="191">
        <v>3.4737619</v>
      </c>
      <c r="Z3320" s="191">
        <v>1.1006227E-2</v>
      </c>
      <c r="AA3320" s="191">
        <v>1.9777641000000001E-5</v>
      </c>
      <c r="AB3320" s="191">
        <v>3.4419252999999999E-3</v>
      </c>
      <c r="AC3320" s="191">
        <v>1.1842777000000001E-3</v>
      </c>
      <c r="AD3320" s="191">
        <v>7.1003185000000002E-3</v>
      </c>
      <c r="AE3320" s="76">
        <v>2.4747475999999999E-7</v>
      </c>
      <c r="AF3320" s="76">
        <v>6.8606847E-10</v>
      </c>
      <c r="AG3320" s="20">
        <v>2.6910666999999999E-2</v>
      </c>
    </row>
    <row r="3321" spans="2:33" s="149" customFormat="1" x14ac:dyDescent="0.15">
      <c r="B3321" s="157" t="s">
        <v>7626</v>
      </c>
      <c r="C3321" s="146"/>
      <c r="D3321" s="118" t="s">
        <v>26</v>
      </c>
      <c r="E3321" s="201" t="s">
        <v>7627</v>
      </c>
      <c r="F3321" s="276">
        <f t="shared" si="511"/>
        <v>2.9017813284999999E-2</v>
      </c>
      <c r="G3321" s="276">
        <f t="shared" si="512"/>
        <v>1.1032636600000001E-3</v>
      </c>
      <c r="H3321" s="276">
        <f t="shared" si="513"/>
        <v>4.038310709E-3</v>
      </c>
      <c r="I3321" s="276">
        <f t="shared" si="514"/>
        <v>5.2189391599999997E-4</v>
      </c>
      <c r="J3321" s="276">
        <v>2.3354344999999999E-2</v>
      </c>
      <c r="K3321" s="276">
        <v>3.8286259999999999E-3</v>
      </c>
      <c r="L3321" s="276">
        <v>1.8601653E-4</v>
      </c>
      <c r="M3321" s="276">
        <v>2.2301763E-4</v>
      </c>
      <c r="N3321" s="276">
        <v>6.7267293E-4</v>
      </c>
      <c r="O3321" s="276">
        <v>2.0757309999999999E-4</v>
      </c>
      <c r="P3321" s="276">
        <v>2.3668179000000001E-5</v>
      </c>
      <c r="Q3321" s="276">
        <v>7.3842196000000005E-5</v>
      </c>
      <c r="R3321" s="276">
        <v>0</v>
      </c>
      <c r="S3321" s="276">
        <v>0</v>
      </c>
      <c r="T3321" s="276">
        <v>0</v>
      </c>
      <c r="U3321" s="276">
        <v>4.4805171999999998E-4</v>
      </c>
      <c r="V3321" s="287"/>
      <c r="W3321" s="28">
        <f t="shared" si="515"/>
        <v>0.17299514814814812</v>
      </c>
      <c r="X3321" s="191">
        <v>3.4965141000000002</v>
      </c>
      <c r="Y3321" s="191">
        <v>3.4737616</v>
      </c>
      <c r="Z3321" s="191">
        <v>1.1006227E-2</v>
      </c>
      <c r="AA3321" s="191">
        <v>1.9777641000000001E-5</v>
      </c>
      <c r="AB3321" s="191">
        <v>3.4419252999999999E-3</v>
      </c>
      <c r="AC3321" s="191">
        <v>1.1842777000000001E-3</v>
      </c>
      <c r="AD3321" s="191">
        <v>7.1003185000000002E-3</v>
      </c>
      <c r="AE3321" s="76">
        <v>2.4747475999999999E-7</v>
      </c>
      <c r="AF3321" s="76">
        <v>6.8606847E-10</v>
      </c>
      <c r="AG3321" s="20">
        <v>2.6910665E-2</v>
      </c>
    </row>
    <row r="3322" spans="2:33" s="149" customFormat="1" x14ac:dyDescent="0.15">
      <c r="B3322" s="157" t="s">
        <v>7628</v>
      </c>
      <c r="C3322" s="288"/>
      <c r="D3322" s="118" t="s">
        <v>26</v>
      </c>
      <c r="E3322" s="201" t="s">
        <v>7629</v>
      </c>
      <c r="F3322" s="276">
        <f t="shared" si="511"/>
        <v>1.7285190724000001E-2</v>
      </c>
      <c r="G3322" s="276">
        <f t="shared" si="512"/>
        <v>6.3208249000000006E-4</v>
      </c>
      <c r="H3322" s="276">
        <f t="shared" si="513"/>
        <v>2.2827364749999999E-3</v>
      </c>
      <c r="I3322" s="276">
        <f t="shared" si="514"/>
        <v>3.1285375899999998E-4</v>
      </c>
      <c r="J3322" s="276">
        <v>1.4057518E-2</v>
      </c>
      <c r="K3322" s="276">
        <v>2.1736659999999999E-3</v>
      </c>
      <c r="L3322" s="276">
        <v>9.6195903000000007E-5</v>
      </c>
      <c r="M3322" s="276">
        <v>1.2391059E-4</v>
      </c>
      <c r="N3322" s="276">
        <v>3.9090533999999998E-4</v>
      </c>
      <c r="O3322" s="276">
        <v>1.1726656E-4</v>
      </c>
      <c r="P3322" s="276">
        <v>1.2874572E-5</v>
      </c>
      <c r="Q3322" s="276">
        <v>4.3666649E-5</v>
      </c>
      <c r="R3322" s="276">
        <v>0</v>
      </c>
      <c r="S3322" s="276">
        <v>0</v>
      </c>
      <c r="T3322" s="276">
        <v>0</v>
      </c>
      <c r="U3322" s="276">
        <v>2.6918710999999999E-4</v>
      </c>
      <c r="V3322" s="287"/>
      <c r="W3322" s="28">
        <f t="shared" si="515"/>
        <v>0.10412976296296296</v>
      </c>
      <c r="X3322" s="191">
        <v>2.1061160000000001</v>
      </c>
      <c r="Y3322" s="191">
        <v>2.0928602999999999</v>
      </c>
      <c r="Z3322" s="191">
        <v>6.4304569000000001E-3</v>
      </c>
      <c r="AA3322" s="191">
        <v>1.1814854E-5</v>
      </c>
      <c r="AB3322" s="191">
        <v>1.9422681000000001E-3</v>
      </c>
      <c r="AC3322" s="191">
        <v>7.0766885000000002E-4</v>
      </c>
      <c r="AD3322" s="191">
        <v>4.163506E-3</v>
      </c>
      <c r="AE3322" s="76">
        <v>1.4824337999999999E-7</v>
      </c>
      <c r="AF3322" s="76">
        <v>4.0664617999999998E-10</v>
      </c>
      <c r="AG3322" s="20">
        <v>1.6217504000000001E-2</v>
      </c>
    </row>
    <row r="3323" spans="2:33" s="149" customFormat="1" x14ac:dyDescent="0.15">
      <c r="B3323" s="157" t="s">
        <v>7630</v>
      </c>
      <c r="C3323" s="148"/>
      <c r="D3323" s="118" t="s">
        <v>26</v>
      </c>
      <c r="E3323" s="201" t="s">
        <v>7631</v>
      </c>
      <c r="F3323" s="276">
        <f t="shared" si="511"/>
        <v>2.9017813285999998E-2</v>
      </c>
      <c r="G3323" s="276">
        <f t="shared" si="512"/>
        <v>1.1032636600000001E-3</v>
      </c>
      <c r="H3323" s="276">
        <f t="shared" si="513"/>
        <v>4.038310709E-3</v>
      </c>
      <c r="I3323" s="276">
        <f t="shared" si="514"/>
        <v>5.2189391699999997E-4</v>
      </c>
      <c r="J3323" s="276">
        <v>2.3354344999999999E-2</v>
      </c>
      <c r="K3323" s="276">
        <v>3.8286259999999999E-3</v>
      </c>
      <c r="L3323" s="276">
        <v>1.8601653E-4</v>
      </c>
      <c r="M3323" s="276">
        <v>2.2301763E-4</v>
      </c>
      <c r="N3323" s="276">
        <v>6.7267293E-4</v>
      </c>
      <c r="O3323" s="276">
        <v>2.0757309999999999E-4</v>
      </c>
      <c r="P3323" s="276">
        <v>2.3668179000000001E-5</v>
      </c>
      <c r="Q3323" s="276">
        <v>7.3842197000000001E-5</v>
      </c>
      <c r="R3323" s="276">
        <v>0</v>
      </c>
      <c r="S3323" s="276">
        <v>0</v>
      </c>
      <c r="T3323" s="276">
        <v>0</v>
      </c>
      <c r="U3323" s="276">
        <v>4.4805171999999998E-4</v>
      </c>
      <c r="V3323" s="287"/>
      <c r="W3323" s="28">
        <f t="shared" si="515"/>
        <v>0.17299514814814812</v>
      </c>
      <c r="X3323" s="191">
        <v>3.4965144000000001</v>
      </c>
      <c r="Y3323" s="191">
        <v>3.4737619</v>
      </c>
      <c r="Z3323" s="191">
        <v>1.1006227E-2</v>
      </c>
      <c r="AA3323" s="191">
        <v>1.9777641000000001E-5</v>
      </c>
      <c r="AB3323" s="191">
        <v>3.4419252999999999E-3</v>
      </c>
      <c r="AC3323" s="191">
        <v>1.1842778999999999E-3</v>
      </c>
      <c r="AD3323" s="191">
        <v>7.1003185000000002E-3</v>
      </c>
      <c r="AE3323" s="76">
        <v>2.4747475E-7</v>
      </c>
      <c r="AF3323" s="76">
        <v>6.8606843999999997E-10</v>
      </c>
      <c r="AG3323" s="20">
        <v>2.6910666999999999E-2</v>
      </c>
    </row>
    <row r="3324" spans="2:33" s="149" customFormat="1" x14ac:dyDescent="0.15">
      <c r="B3324" s="157" t="s">
        <v>7632</v>
      </c>
      <c r="C3324" s="148"/>
      <c r="D3324" s="118" t="s">
        <v>26</v>
      </c>
      <c r="E3324" s="201" t="s">
        <v>7633</v>
      </c>
      <c r="F3324" s="276">
        <f t="shared" si="511"/>
        <v>1.7285190724000001E-2</v>
      </c>
      <c r="G3324" s="276">
        <f t="shared" si="512"/>
        <v>6.3208249000000006E-4</v>
      </c>
      <c r="H3324" s="276">
        <f t="shared" si="513"/>
        <v>2.2827364749999999E-3</v>
      </c>
      <c r="I3324" s="276">
        <f t="shared" si="514"/>
        <v>3.1285375899999998E-4</v>
      </c>
      <c r="J3324" s="276">
        <v>1.4057518E-2</v>
      </c>
      <c r="K3324" s="276">
        <v>2.1736659999999999E-3</v>
      </c>
      <c r="L3324" s="276">
        <v>9.6195903000000007E-5</v>
      </c>
      <c r="M3324" s="276">
        <v>1.2391059E-4</v>
      </c>
      <c r="N3324" s="276">
        <v>3.9090533999999998E-4</v>
      </c>
      <c r="O3324" s="276">
        <v>1.1726656E-4</v>
      </c>
      <c r="P3324" s="276">
        <v>1.2874572E-5</v>
      </c>
      <c r="Q3324" s="276">
        <v>4.3666649E-5</v>
      </c>
      <c r="R3324" s="276">
        <v>0</v>
      </c>
      <c r="S3324" s="276">
        <v>0</v>
      </c>
      <c r="T3324" s="276">
        <v>0</v>
      </c>
      <c r="U3324" s="276">
        <v>2.6918710999999999E-4</v>
      </c>
      <c r="V3324" s="287"/>
      <c r="W3324" s="28">
        <f t="shared" si="515"/>
        <v>0.10412976296296296</v>
      </c>
      <c r="X3324" s="191">
        <v>2.1061160000000001</v>
      </c>
      <c r="Y3324" s="191">
        <v>2.0928602999999999</v>
      </c>
      <c r="Z3324" s="191">
        <v>6.4304569000000001E-3</v>
      </c>
      <c r="AA3324" s="191">
        <v>1.1814854E-5</v>
      </c>
      <c r="AB3324" s="191">
        <v>1.9422681000000001E-3</v>
      </c>
      <c r="AC3324" s="191">
        <v>7.0766885000000002E-4</v>
      </c>
      <c r="AD3324" s="191">
        <v>4.163506E-3</v>
      </c>
      <c r="AE3324" s="76">
        <v>1.4824337999999999E-7</v>
      </c>
      <c r="AF3324" s="76">
        <v>4.0664617999999998E-10</v>
      </c>
      <c r="AG3324" s="20">
        <v>1.6217504000000001E-2</v>
      </c>
    </row>
    <row r="3325" spans="2:33" s="149" customFormat="1" x14ac:dyDescent="0.15">
      <c r="B3325" s="157" t="s">
        <v>7634</v>
      </c>
      <c r="C3325" s="148"/>
      <c r="D3325" s="118" t="s">
        <v>26</v>
      </c>
      <c r="E3325" s="201" t="s">
        <v>7635</v>
      </c>
      <c r="F3325" s="276">
        <f t="shared" si="511"/>
        <v>2.9017813284999999E-2</v>
      </c>
      <c r="G3325" s="276">
        <f t="shared" si="512"/>
        <v>1.1032636600000001E-3</v>
      </c>
      <c r="H3325" s="276">
        <f t="shared" si="513"/>
        <v>4.038310709E-3</v>
      </c>
      <c r="I3325" s="276">
        <f t="shared" si="514"/>
        <v>5.2189391599999997E-4</v>
      </c>
      <c r="J3325" s="276">
        <v>2.3354344999999999E-2</v>
      </c>
      <c r="K3325" s="276">
        <v>3.8286259999999999E-3</v>
      </c>
      <c r="L3325" s="276">
        <v>1.8601653E-4</v>
      </c>
      <c r="M3325" s="276">
        <v>2.2301763E-4</v>
      </c>
      <c r="N3325" s="276">
        <v>6.7267293E-4</v>
      </c>
      <c r="O3325" s="276">
        <v>2.0757309999999999E-4</v>
      </c>
      <c r="P3325" s="276">
        <v>2.3668179000000001E-5</v>
      </c>
      <c r="Q3325" s="276">
        <v>7.3842196000000005E-5</v>
      </c>
      <c r="R3325" s="276">
        <v>0</v>
      </c>
      <c r="S3325" s="276">
        <v>0</v>
      </c>
      <c r="T3325" s="276">
        <v>0</v>
      </c>
      <c r="U3325" s="276">
        <v>4.4805171999999998E-4</v>
      </c>
      <c r="V3325" s="287"/>
      <c r="W3325" s="28">
        <f t="shared" si="515"/>
        <v>0.17299514814814812</v>
      </c>
      <c r="X3325" s="191">
        <v>3.4965144000000001</v>
      </c>
      <c r="Y3325" s="191">
        <v>3.4737619</v>
      </c>
      <c r="Z3325" s="191">
        <v>1.1006227E-2</v>
      </c>
      <c r="AA3325" s="191">
        <v>1.9777641000000001E-5</v>
      </c>
      <c r="AB3325" s="191">
        <v>3.4419252999999999E-3</v>
      </c>
      <c r="AC3325" s="191">
        <v>1.1842777000000001E-3</v>
      </c>
      <c r="AD3325" s="191">
        <v>7.1003185000000002E-3</v>
      </c>
      <c r="AE3325" s="76">
        <v>2.4747475E-7</v>
      </c>
      <c r="AF3325" s="76">
        <v>6.8606843999999997E-10</v>
      </c>
      <c r="AG3325" s="20">
        <v>2.6910666999999999E-2</v>
      </c>
    </row>
    <row r="3326" spans="2:33" s="149" customFormat="1" x14ac:dyDescent="0.15">
      <c r="B3326" s="157" t="s">
        <v>7636</v>
      </c>
      <c r="C3326" s="148"/>
      <c r="D3326" s="118" t="s">
        <v>26</v>
      </c>
      <c r="E3326" s="201" t="s">
        <v>7637</v>
      </c>
      <c r="F3326" s="276">
        <f t="shared" si="511"/>
        <v>1.7285190594000001E-2</v>
      </c>
      <c r="G3326" s="276">
        <f t="shared" si="512"/>
        <v>6.3208249000000006E-4</v>
      </c>
      <c r="H3326" s="276">
        <f t="shared" si="513"/>
        <v>2.2827363749999999E-3</v>
      </c>
      <c r="I3326" s="276">
        <f t="shared" si="514"/>
        <v>3.12853729E-4</v>
      </c>
      <c r="J3326" s="276">
        <v>1.4057518E-2</v>
      </c>
      <c r="K3326" s="276">
        <v>2.1736658999999998E-3</v>
      </c>
      <c r="L3326" s="276">
        <v>9.6195903000000007E-5</v>
      </c>
      <c r="M3326" s="276">
        <v>1.2391059E-4</v>
      </c>
      <c r="N3326" s="276">
        <v>3.9090533999999998E-4</v>
      </c>
      <c r="O3326" s="276">
        <v>1.1726656E-4</v>
      </c>
      <c r="P3326" s="276">
        <v>1.2874572E-5</v>
      </c>
      <c r="Q3326" s="276">
        <v>4.3666649E-5</v>
      </c>
      <c r="R3326" s="276">
        <v>0</v>
      </c>
      <c r="S3326" s="276">
        <v>0</v>
      </c>
      <c r="T3326" s="276">
        <v>0</v>
      </c>
      <c r="U3326" s="276">
        <v>2.6918708E-4</v>
      </c>
      <c r="V3326" s="287"/>
      <c r="W3326" s="28">
        <f t="shared" si="515"/>
        <v>0.10412976296296296</v>
      </c>
      <c r="X3326" s="191">
        <v>2.1061160000000001</v>
      </c>
      <c r="Y3326" s="191">
        <v>2.0928602999999999</v>
      </c>
      <c r="Z3326" s="191">
        <v>6.4304569000000001E-3</v>
      </c>
      <c r="AA3326" s="191">
        <v>1.1814854E-5</v>
      </c>
      <c r="AB3326" s="191">
        <v>1.9422681000000001E-3</v>
      </c>
      <c r="AC3326" s="191">
        <v>7.0766885000000002E-4</v>
      </c>
      <c r="AD3326" s="191">
        <v>4.163506E-3</v>
      </c>
      <c r="AE3326" s="76">
        <v>1.4824337999999999E-7</v>
      </c>
      <c r="AF3326" s="76">
        <v>4.0664620000000002E-10</v>
      </c>
      <c r="AG3326" s="20">
        <v>1.6217504000000001E-2</v>
      </c>
    </row>
    <row r="3327" spans="2:33" s="149" customFormat="1" x14ac:dyDescent="0.15">
      <c r="B3327" s="157" t="s">
        <v>7638</v>
      </c>
      <c r="C3327" s="148"/>
      <c r="D3327" s="118" t="s">
        <v>26</v>
      </c>
      <c r="E3327" s="201" t="s">
        <v>7639</v>
      </c>
      <c r="F3327" s="276">
        <f t="shared" si="511"/>
        <v>2.9017813434999998E-2</v>
      </c>
      <c r="G3327" s="276">
        <f t="shared" si="512"/>
        <v>1.1032637E-3</v>
      </c>
      <c r="H3327" s="276">
        <f t="shared" si="513"/>
        <v>4.0383108189999996E-3</v>
      </c>
      <c r="I3327" s="276">
        <f t="shared" si="514"/>
        <v>5.2189391599999997E-4</v>
      </c>
      <c r="J3327" s="276">
        <v>2.3354344999999999E-2</v>
      </c>
      <c r="K3327" s="276">
        <v>3.8286260999999999E-3</v>
      </c>
      <c r="L3327" s="276">
        <v>1.8601654000000001E-4</v>
      </c>
      <c r="M3327" s="276">
        <v>2.2301763E-4</v>
      </c>
      <c r="N3327" s="276">
        <v>6.7267297000000005E-4</v>
      </c>
      <c r="O3327" s="276">
        <v>2.0757309999999999E-4</v>
      </c>
      <c r="P3327" s="276">
        <v>2.3668179000000001E-5</v>
      </c>
      <c r="Q3327" s="276">
        <v>7.3842196000000005E-5</v>
      </c>
      <c r="R3327" s="276">
        <v>0</v>
      </c>
      <c r="S3327" s="276">
        <v>0</v>
      </c>
      <c r="T3327" s="276">
        <v>0</v>
      </c>
      <c r="U3327" s="276">
        <v>4.4805171999999998E-4</v>
      </c>
      <c r="V3327" s="287"/>
      <c r="W3327" s="28">
        <f t="shared" si="515"/>
        <v>0.17299514814814812</v>
      </c>
      <c r="X3327" s="191">
        <v>3.4965144000000001</v>
      </c>
      <c r="Y3327" s="191">
        <v>3.4737619</v>
      </c>
      <c r="Z3327" s="191">
        <v>1.1006227E-2</v>
      </c>
      <c r="AA3327" s="191">
        <v>1.9777641000000001E-5</v>
      </c>
      <c r="AB3327" s="191">
        <v>3.4419252999999999E-3</v>
      </c>
      <c r="AC3327" s="191">
        <v>1.1842777000000001E-3</v>
      </c>
      <c r="AD3327" s="191">
        <v>7.1003185000000002E-3</v>
      </c>
      <c r="AE3327" s="76">
        <v>2.4747475999999999E-7</v>
      </c>
      <c r="AF3327" s="76">
        <v>6.8606847E-10</v>
      </c>
      <c r="AG3327" s="20">
        <v>2.6910666999999999E-2</v>
      </c>
    </row>
    <row r="3328" spans="2:33" s="149" customFormat="1" x14ac:dyDescent="0.15">
      <c r="B3328" s="157" t="s">
        <v>7640</v>
      </c>
      <c r="C3328" s="148"/>
      <c r="D3328" s="118" t="s">
        <v>26</v>
      </c>
      <c r="E3328" s="201" t="s">
        <v>7641</v>
      </c>
      <c r="F3328" s="276">
        <f t="shared" si="511"/>
        <v>1.7285190594000001E-2</v>
      </c>
      <c r="G3328" s="276">
        <f t="shared" si="512"/>
        <v>6.3208249000000006E-4</v>
      </c>
      <c r="H3328" s="276">
        <f t="shared" si="513"/>
        <v>2.2827363749999999E-3</v>
      </c>
      <c r="I3328" s="276">
        <f t="shared" si="514"/>
        <v>3.12853729E-4</v>
      </c>
      <c r="J3328" s="276">
        <v>1.4057518E-2</v>
      </c>
      <c r="K3328" s="276">
        <v>2.1736658999999998E-3</v>
      </c>
      <c r="L3328" s="276">
        <v>9.6195903000000007E-5</v>
      </c>
      <c r="M3328" s="276">
        <v>1.2391059E-4</v>
      </c>
      <c r="N3328" s="276">
        <v>3.9090533999999998E-4</v>
      </c>
      <c r="O3328" s="276">
        <v>1.1726656E-4</v>
      </c>
      <c r="P3328" s="276">
        <v>1.2874572E-5</v>
      </c>
      <c r="Q3328" s="276">
        <v>4.3666649E-5</v>
      </c>
      <c r="R3328" s="276">
        <v>0</v>
      </c>
      <c r="S3328" s="276">
        <v>0</v>
      </c>
      <c r="T3328" s="276">
        <v>0</v>
      </c>
      <c r="U3328" s="276">
        <v>2.6918708E-4</v>
      </c>
      <c r="V3328" s="287"/>
      <c r="W3328" s="28">
        <f t="shared" si="515"/>
        <v>0.10412976296296296</v>
      </c>
      <c r="X3328" s="191">
        <v>2.1061160000000001</v>
      </c>
      <c r="Y3328" s="191">
        <v>2.0928602999999999</v>
      </c>
      <c r="Z3328" s="191">
        <v>6.4304569000000001E-3</v>
      </c>
      <c r="AA3328" s="191">
        <v>1.1814854E-5</v>
      </c>
      <c r="AB3328" s="191">
        <v>1.9422681000000001E-3</v>
      </c>
      <c r="AC3328" s="191">
        <v>7.0766885000000002E-4</v>
      </c>
      <c r="AD3328" s="191">
        <v>4.1635055000000002E-3</v>
      </c>
      <c r="AE3328" s="76">
        <v>1.4824337999999999E-7</v>
      </c>
      <c r="AF3328" s="76">
        <v>4.0664620000000002E-10</v>
      </c>
      <c r="AG3328" s="20">
        <v>1.6217504000000001E-2</v>
      </c>
    </row>
    <row r="3329" spans="2:33" s="149" customFormat="1" x14ac:dyDescent="0.15">
      <c r="B3329" s="157" t="s">
        <v>7642</v>
      </c>
      <c r="C3329" s="148"/>
      <c r="D3329" s="118" t="s">
        <v>26</v>
      </c>
      <c r="E3329" s="201" t="s">
        <v>7643</v>
      </c>
      <c r="F3329" s="276">
        <f t="shared" si="511"/>
        <v>2.9017811394999999E-2</v>
      </c>
      <c r="G3329" s="276">
        <f t="shared" si="512"/>
        <v>1.1032636600000001E-3</v>
      </c>
      <c r="H3329" s="276">
        <f t="shared" si="513"/>
        <v>4.0383108189999996E-3</v>
      </c>
      <c r="I3329" s="276">
        <f t="shared" si="514"/>
        <v>5.2189391599999997E-4</v>
      </c>
      <c r="J3329" s="276">
        <v>2.3354343E-2</v>
      </c>
      <c r="K3329" s="276">
        <v>3.8286260999999999E-3</v>
      </c>
      <c r="L3329" s="276">
        <v>1.8601654000000001E-4</v>
      </c>
      <c r="M3329" s="276">
        <v>2.2301763E-4</v>
      </c>
      <c r="N3329" s="276">
        <v>6.7267293E-4</v>
      </c>
      <c r="O3329" s="276">
        <v>2.0757309999999999E-4</v>
      </c>
      <c r="P3329" s="276">
        <v>2.3668179000000001E-5</v>
      </c>
      <c r="Q3329" s="276">
        <v>7.3842196000000005E-5</v>
      </c>
      <c r="R3329" s="276">
        <v>0</v>
      </c>
      <c r="S3329" s="276">
        <v>0</v>
      </c>
      <c r="T3329" s="276">
        <v>0</v>
      </c>
      <c r="U3329" s="276">
        <v>4.4805171999999998E-4</v>
      </c>
      <c r="V3329" s="287"/>
      <c r="W3329" s="28">
        <f t="shared" si="515"/>
        <v>0.17299513333333333</v>
      </c>
      <c r="X3329" s="191">
        <v>3.4965144000000001</v>
      </c>
      <c r="Y3329" s="191">
        <v>3.4737619</v>
      </c>
      <c r="Z3329" s="191">
        <v>1.1006227E-2</v>
      </c>
      <c r="AA3329" s="191">
        <v>1.9777641000000001E-5</v>
      </c>
      <c r="AB3329" s="191">
        <v>3.4419252999999999E-3</v>
      </c>
      <c r="AC3329" s="191">
        <v>1.1842777000000001E-3</v>
      </c>
      <c r="AD3329" s="191">
        <v>7.1003185000000002E-3</v>
      </c>
      <c r="AE3329" s="76">
        <v>2.4747474000000002E-7</v>
      </c>
      <c r="AF3329" s="76">
        <v>6.8606843000000003E-10</v>
      </c>
      <c r="AG3329" s="20">
        <v>2.6910666999999999E-2</v>
      </c>
    </row>
    <row r="3330" spans="2:33" s="149" customFormat="1" x14ac:dyDescent="0.15">
      <c r="B3330" s="157" t="s">
        <v>7644</v>
      </c>
      <c r="C3330" s="148"/>
      <c r="D3330" s="118" t="s">
        <v>26</v>
      </c>
      <c r="E3330" s="201" t="s">
        <v>7645</v>
      </c>
      <c r="F3330" s="276">
        <f t="shared" si="511"/>
        <v>3.0496251015000003E-2</v>
      </c>
      <c r="G3330" s="276">
        <f t="shared" si="512"/>
        <v>1.2243949440000001E-3</v>
      </c>
      <c r="H3330" s="276">
        <f t="shared" si="513"/>
        <v>4.6514576070000009E-3</v>
      </c>
      <c r="I3330" s="276">
        <f t="shared" si="514"/>
        <v>1.13886464E-4</v>
      </c>
      <c r="J3330" s="276">
        <v>2.4506512000000001E-2</v>
      </c>
      <c r="K3330" s="276">
        <v>4.3614773000000004E-3</v>
      </c>
      <c r="L3330" s="276">
        <v>2.6277465000000002E-4</v>
      </c>
      <c r="M3330" s="276">
        <v>7.4741673999999999E-5</v>
      </c>
      <c r="N3330" s="276">
        <v>9.6741389E-4</v>
      </c>
      <c r="O3330" s="276">
        <v>1.8223938E-4</v>
      </c>
      <c r="P3330" s="276">
        <v>2.7205656999999998E-5</v>
      </c>
      <c r="Q3330" s="276">
        <v>5.9688166000000003E-5</v>
      </c>
      <c r="R3330" s="276">
        <v>0</v>
      </c>
      <c r="S3330" s="276">
        <v>0</v>
      </c>
      <c r="T3330" s="276">
        <v>0</v>
      </c>
      <c r="U3330" s="276">
        <v>5.4198298E-5</v>
      </c>
      <c r="V3330" s="287"/>
      <c r="W3330" s="28">
        <f t="shared" si="515"/>
        <v>0.18152971851851851</v>
      </c>
      <c r="X3330" s="191">
        <v>3.8514514000000002</v>
      </c>
      <c r="Y3330" s="191">
        <v>3.7837952000000001</v>
      </c>
      <c r="Z3330" s="191">
        <v>4.8918093000000003E-2</v>
      </c>
      <c r="AA3330" s="191">
        <v>2.3993818E-5</v>
      </c>
      <c r="AB3330" s="191">
        <v>3.9673885999999998E-3</v>
      </c>
      <c r="AC3330" s="191">
        <v>1.852612E-3</v>
      </c>
      <c r="AD3330" s="191">
        <v>1.2894127999999999E-2</v>
      </c>
      <c r="AE3330" s="76">
        <v>2.5813917000000001E-7</v>
      </c>
      <c r="AF3330" s="76">
        <v>7.5410356999999999E-10</v>
      </c>
      <c r="AG3330" s="20">
        <v>2.9148107999999999E-2</v>
      </c>
    </row>
    <row r="3331" spans="2:33" s="149" customFormat="1" x14ac:dyDescent="0.15">
      <c r="B3331" s="157" t="s">
        <v>7646</v>
      </c>
      <c r="C3331" s="148"/>
      <c r="D3331" s="118" t="s">
        <v>26</v>
      </c>
      <c r="E3331" s="201" t="s">
        <v>7647</v>
      </c>
      <c r="F3331" s="276">
        <f t="shared" si="511"/>
        <v>1.818583948E-2</v>
      </c>
      <c r="G3331" s="276">
        <f t="shared" si="512"/>
        <v>3.0673327899999998E-4</v>
      </c>
      <c r="H3331" s="276">
        <f t="shared" si="513"/>
        <v>3.3352392610000001E-3</v>
      </c>
      <c r="I3331" s="276">
        <f t="shared" si="514"/>
        <v>2.9169594E-4</v>
      </c>
      <c r="J3331" s="276">
        <v>1.4252170999999999E-2</v>
      </c>
      <c r="K3331" s="276">
        <v>3.2559246000000001E-3</v>
      </c>
      <c r="L3331" s="276">
        <v>4.5614461000000002E-5</v>
      </c>
      <c r="M3331" s="276">
        <v>5.1543850000000003E-5</v>
      </c>
      <c r="N3331" s="276">
        <v>1.8752784999999999E-4</v>
      </c>
      <c r="O3331" s="276">
        <v>6.7661579000000005E-5</v>
      </c>
      <c r="P3331" s="276">
        <v>3.37002E-5</v>
      </c>
      <c r="Q3331" s="276">
        <v>3.3229760000000002E-5</v>
      </c>
      <c r="R3331" s="276">
        <v>0</v>
      </c>
      <c r="S3331" s="276">
        <v>0</v>
      </c>
      <c r="T3331" s="276">
        <v>0</v>
      </c>
      <c r="U3331" s="276">
        <v>2.5846617999999999E-4</v>
      </c>
      <c r="V3331" s="287"/>
      <c r="W3331" s="28">
        <f t="shared" si="515"/>
        <v>0.10557163703703702</v>
      </c>
      <c r="X3331" s="191">
        <v>2.1303388000000001</v>
      </c>
      <c r="Y3331" s="191">
        <v>2.1244860999999999</v>
      </c>
      <c r="Z3331" s="191">
        <v>3.3249284000000001E-3</v>
      </c>
      <c r="AA3331" s="191">
        <v>3.2894443E-6</v>
      </c>
      <c r="AB3331" s="191">
        <v>6.6550015000000002E-4</v>
      </c>
      <c r="AC3331" s="191">
        <v>2.2905408E-4</v>
      </c>
      <c r="AD3331" s="191">
        <v>1.6299444000000001E-3</v>
      </c>
      <c r="AE3331" s="76">
        <v>1.7023702000000001E-7</v>
      </c>
      <c r="AF3331" s="76">
        <v>4.2709178999999998E-10</v>
      </c>
      <c r="AG3331" s="20">
        <v>1.6633473999999999E-2</v>
      </c>
    </row>
    <row r="3332" spans="2:33" s="149" customFormat="1" x14ac:dyDescent="0.15">
      <c r="B3332" s="157" t="s">
        <v>7648</v>
      </c>
      <c r="C3332" s="148"/>
      <c r="D3332" s="118" t="s">
        <v>26</v>
      </c>
      <c r="E3332" s="201" t="s">
        <v>7649</v>
      </c>
      <c r="F3332" s="276">
        <f t="shared" si="511"/>
        <v>2.9575208410000001E-2</v>
      </c>
      <c r="G3332" s="276">
        <f t="shared" si="512"/>
        <v>5.4691924E-4</v>
      </c>
      <c r="H3332" s="276">
        <f t="shared" si="513"/>
        <v>5.6043795320000001E-3</v>
      </c>
      <c r="I3332" s="276">
        <f t="shared" si="514"/>
        <v>4.71936638E-4</v>
      </c>
      <c r="J3332" s="276">
        <v>2.2951973000000001E-2</v>
      </c>
      <c r="K3332" s="276">
        <v>5.4489535E-3</v>
      </c>
      <c r="L3332" s="276">
        <v>9.9043758999999996E-5</v>
      </c>
      <c r="M3332" s="276">
        <v>9.9945780000000007E-5</v>
      </c>
      <c r="N3332" s="276">
        <v>3.2543855000000002E-4</v>
      </c>
      <c r="O3332" s="276">
        <v>1.2153491E-4</v>
      </c>
      <c r="P3332" s="276">
        <v>5.6382272999999997E-5</v>
      </c>
      <c r="Q3332" s="276">
        <v>5.4818938000000002E-5</v>
      </c>
      <c r="R3332" s="276">
        <v>0</v>
      </c>
      <c r="S3332" s="276">
        <v>0</v>
      </c>
      <c r="T3332" s="276">
        <v>0</v>
      </c>
      <c r="U3332" s="276">
        <v>4.1711770000000002E-4</v>
      </c>
      <c r="V3332" s="287"/>
      <c r="W3332" s="28">
        <f t="shared" si="515"/>
        <v>0.17001461481481481</v>
      </c>
      <c r="X3332" s="191">
        <v>3.4283793999999999</v>
      </c>
      <c r="Y3332" s="191">
        <v>3.4182131</v>
      </c>
      <c r="Z3332" s="191">
        <v>5.6816133E-3</v>
      </c>
      <c r="AA3332" s="191">
        <v>5.4812628000000001E-6</v>
      </c>
      <c r="AB3332" s="191">
        <v>1.2858221999999999E-3</v>
      </c>
      <c r="AC3332" s="191">
        <v>3.7941750000000001E-4</v>
      </c>
      <c r="AD3332" s="191">
        <v>2.8140460000000002E-3</v>
      </c>
      <c r="AE3332" s="76">
        <v>2.7521517999999998E-7</v>
      </c>
      <c r="AF3332" s="76">
        <v>6.9787792999999995E-10</v>
      </c>
      <c r="AG3332" s="20">
        <v>2.6754908000000001E-2</v>
      </c>
    </row>
    <row r="3333" spans="2:33" s="149" customFormat="1" x14ac:dyDescent="0.15">
      <c r="B3333" s="157" t="s">
        <v>7650</v>
      </c>
      <c r="C3333" s="148"/>
      <c r="D3333" s="118" t="s">
        <v>26</v>
      </c>
      <c r="E3333" s="201" t="s">
        <v>7651</v>
      </c>
      <c r="F3333" s="276">
        <f t="shared" si="511"/>
        <v>2.2988768707999999E-2</v>
      </c>
      <c r="G3333" s="276">
        <f t="shared" si="512"/>
        <v>3.8774246799999998E-4</v>
      </c>
      <c r="H3333" s="276">
        <f t="shared" si="513"/>
        <v>4.2160836880000005E-3</v>
      </c>
      <c r="I3333" s="276">
        <f t="shared" si="514"/>
        <v>3.6873355199999996E-4</v>
      </c>
      <c r="J3333" s="276">
        <v>1.8016208999999998E-2</v>
      </c>
      <c r="K3333" s="276">
        <v>4.1158219000000003E-3</v>
      </c>
      <c r="L3333" s="276">
        <v>5.7661278000000003E-5</v>
      </c>
      <c r="M3333" s="276">
        <v>6.5156745999999998E-5</v>
      </c>
      <c r="N3333" s="276">
        <v>2.3705450999999999E-4</v>
      </c>
      <c r="O3333" s="276">
        <v>8.5531211999999998E-5</v>
      </c>
      <c r="P3333" s="276">
        <v>4.2600510000000001E-5</v>
      </c>
      <c r="Q3333" s="276">
        <v>4.2005821999999997E-5</v>
      </c>
      <c r="R3333" s="276">
        <v>0</v>
      </c>
      <c r="S3333" s="276">
        <v>0</v>
      </c>
      <c r="T3333" s="276">
        <v>0</v>
      </c>
      <c r="U3333" s="276">
        <v>3.2672772999999997E-4</v>
      </c>
      <c r="V3333" s="287"/>
      <c r="W3333" s="28">
        <f t="shared" si="515"/>
        <v>0.13345339999999997</v>
      </c>
      <c r="X3333" s="191">
        <v>2.6929666000000001</v>
      </c>
      <c r="Y3333" s="191">
        <v>2.6855682000000001</v>
      </c>
      <c r="Z3333" s="191">
        <v>4.2030504E-3</v>
      </c>
      <c r="AA3333" s="191">
        <v>4.1581944000000003E-6</v>
      </c>
      <c r="AB3333" s="191">
        <v>8.4126044999999997E-4</v>
      </c>
      <c r="AC3333" s="191">
        <v>2.8954787999999998E-4</v>
      </c>
      <c r="AD3333" s="191">
        <v>2.0604182000000001E-3</v>
      </c>
      <c r="AE3333" s="76">
        <v>2.1519704999999999E-7</v>
      </c>
      <c r="AF3333" s="76">
        <v>5.3988767999999999E-10</v>
      </c>
      <c r="AG3333" s="20">
        <v>2.1026415999999999E-2</v>
      </c>
    </row>
    <row r="3334" spans="2:33" s="149" customFormat="1" x14ac:dyDescent="0.15">
      <c r="B3334" s="157" t="s">
        <v>7652</v>
      </c>
      <c r="C3334" s="288"/>
      <c r="D3334" s="118" t="s">
        <v>26</v>
      </c>
      <c r="E3334" s="201" t="s">
        <v>7653</v>
      </c>
      <c r="F3334" s="276">
        <f t="shared" si="511"/>
        <v>2.328099724E-2</v>
      </c>
      <c r="G3334" s="276">
        <f t="shared" si="512"/>
        <v>4.3052382000000001E-4</v>
      </c>
      <c r="H3334" s="276">
        <f t="shared" si="513"/>
        <v>4.4116526160000004E-3</v>
      </c>
      <c r="I3334" s="276">
        <f t="shared" si="514"/>
        <v>3.7149880399999999E-4</v>
      </c>
      <c r="J3334" s="276">
        <v>1.8067322E-2</v>
      </c>
      <c r="K3334" s="276">
        <v>4.2893044E-3</v>
      </c>
      <c r="L3334" s="276">
        <v>7.7965244000000004E-5</v>
      </c>
      <c r="M3334" s="276">
        <v>7.8675258999999997E-5</v>
      </c>
      <c r="N3334" s="276">
        <v>2.5617875000000001E-4</v>
      </c>
      <c r="O3334" s="276">
        <v>9.5669810999999993E-5</v>
      </c>
      <c r="P3334" s="276">
        <v>4.4382972000000002E-5</v>
      </c>
      <c r="Q3334" s="276">
        <v>4.3152343999999997E-5</v>
      </c>
      <c r="R3334" s="276">
        <v>0</v>
      </c>
      <c r="S3334" s="276">
        <v>0</v>
      </c>
      <c r="T3334" s="276">
        <v>0</v>
      </c>
      <c r="U3334" s="276">
        <v>3.2834645999999998E-4</v>
      </c>
      <c r="V3334" s="287"/>
      <c r="W3334" s="28">
        <f t="shared" si="515"/>
        <v>0.1338320148148148</v>
      </c>
      <c r="X3334" s="191">
        <v>2.6987508</v>
      </c>
      <c r="Y3334" s="191">
        <v>2.6907481</v>
      </c>
      <c r="Z3334" s="191">
        <v>4.4724487999999998E-3</v>
      </c>
      <c r="AA3334" s="191">
        <v>4.3147373999999997E-6</v>
      </c>
      <c r="AB3334" s="191">
        <v>1.0121729999999999E-3</v>
      </c>
      <c r="AC3334" s="191">
        <v>2.9866952999999999E-4</v>
      </c>
      <c r="AD3334" s="191">
        <v>2.2151595000000001E-3</v>
      </c>
      <c r="AE3334" s="76">
        <v>2.1664372999999999E-7</v>
      </c>
      <c r="AF3334" s="76">
        <v>5.4935510000000004E-10</v>
      </c>
      <c r="AG3334" s="20">
        <v>2.1060921E-2</v>
      </c>
    </row>
    <row r="3335" spans="2:33" s="149" customFormat="1" x14ac:dyDescent="0.15">
      <c r="B3335" s="157" t="s">
        <v>7654</v>
      </c>
      <c r="C3335" s="288"/>
      <c r="D3335" s="118" t="s">
        <v>26</v>
      </c>
      <c r="E3335" s="201" t="s">
        <v>7655</v>
      </c>
      <c r="F3335" s="276">
        <f t="shared" si="511"/>
        <v>2.1551966616999998E-2</v>
      </c>
      <c r="G3335" s="276">
        <f t="shared" si="512"/>
        <v>3.6350848599999997E-4</v>
      </c>
      <c r="H3335" s="276">
        <f t="shared" si="513"/>
        <v>3.952579409E-3</v>
      </c>
      <c r="I3335" s="276">
        <f t="shared" si="514"/>
        <v>3.45687722E-4</v>
      </c>
      <c r="J3335" s="276">
        <v>1.6890190999999999E-2</v>
      </c>
      <c r="K3335" s="276">
        <v>3.858584E-3</v>
      </c>
      <c r="L3335" s="276">
        <v>5.4057431E-5</v>
      </c>
      <c r="M3335" s="276">
        <v>6.1084411999999994E-5</v>
      </c>
      <c r="N3335" s="276">
        <v>2.222386E-4</v>
      </c>
      <c r="O3335" s="276">
        <v>8.0185473999999995E-5</v>
      </c>
      <c r="P3335" s="276">
        <v>3.9937978000000003E-5</v>
      </c>
      <c r="Q3335" s="276">
        <v>3.9380462000000003E-5</v>
      </c>
      <c r="R3335" s="276">
        <v>0</v>
      </c>
      <c r="S3335" s="276">
        <v>0</v>
      </c>
      <c r="T3335" s="276">
        <v>0</v>
      </c>
      <c r="U3335" s="276">
        <v>3.0630726000000001E-4</v>
      </c>
      <c r="V3335" s="287"/>
      <c r="W3335" s="28">
        <f t="shared" si="515"/>
        <v>0.12511252592592592</v>
      </c>
      <c r="X3335" s="191">
        <v>2.5246556</v>
      </c>
      <c r="Y3335" s="191">
        <v>2.5177195999999999</v>
      </c>
      <c r="Z3335" s="191">
        <v>3.9403594999999998E-3</v>
      </c>
      <c r="AA3335" s="191">
        <v>3.8983085000000004E-6</v>
      </c>
      <c r="AB3335" s="191">
        <v>7.8868160000000005E-4</v>
      </c>
      <c r="AC3335" s="191">
        <v>2.7145123999999999E-4</v>
      </c>
      <c r="AD3335" s="191">
        <v>1.9316418000000001E-3</v>
      </c>
      <c r="AE3335" s="76">
        <v>2.0174723E-7</v>
      </c>
      <c r="AF3335" s="76">
        <v>5.0614470000000002E-10</v>
      </c>
      <c r="AG3335" s="20">
        <v>1.9712259999999999E-2</v>
      </c>
    </row>
    <row r="3336" spans="2:33" s="149" customFormat="1" x14ac:dyDescent="0.15">
      <c r="B3336" s="157" t="s">
        <v>7656</v>
      </c>
      <c r="C3336" s="288"/>
      <c r="D3336" s="118" t="s">
        <v>26</v>
      </c>
      <c r="E3336" s="201" t="s">
        <v>7657</v>
      </c>
      <c r="F3336" s="276">
        <f t="shared" si="511"/>
        <v>2.1825929038E-2</v>
      </c>
      <c r="G3336" s="276">
        <f t="shared" si="512"/>
        <v>4.0361610599999999E-4</v>
      </c>
      <c r="H3336" s="276">
        <f t="shared" si="513"/>
        <v>4.1359247719999995E-3</v>
      </c>
      <c r="I3336" s="276">
        <f t="shared" si="514"/>
        <v>3.4828015999999998E-4</v>
      </c>
      <c r="J3336" s="276">
        <v>1.6938108E-2</v>
      </c>
      <c r="K3336" s="276">
        <v>4.0212232999999997E-3</v>
      </c>
      <c r="L3336" s="276">
        <v>7.3092434999999994E-5</v>
      </c>
      <c r="M3336" s="276">
        <v>7.3758069999999999E-5</v>
      </c>
      <c r="N3336" s="276">
        <v>2.4016759999999999E-4</v>
      </c>
      <c r="O3336" s="276">
        <v>8.9690435999999996E-5</v>
      </c>
      <c r="P3336" s="276">
        <v>4.1609037000000002E-5</v>
      </c>
      <c r="Q3336" s="276">
        <v>4.045532E-5</v>
      </c>
      <c r="R3336" s="276">
        <v>0</v>
      </c>
      <c r="S3336" s="276">
        <v>0</v>
      </c>
      <c r="T3336" s="276">
        <v>0</v>
      </c>
      <c r="U3336" s="276">
        <v>3.0782484E-4</v>
      </c>
      <c r="V3336" s="287"/>
      <c r="W3336" s="28">
        <f t="shared" si="515"/>
        <v>0.12546746666666667</v>
      </c>
      <c r="X3336" s="191">
        <v>2.5300788999999999</v>
      </c>
      <c r="Y3336" s="191">
        <v>2.5225762999999999</v>
      </c>
      <c r="Z3336" s="191">
        <v>4.1929207E-3</v>
      </c>
      <c r="AA3336" s="191">
        <v>4.0450663999999997E-6</v>
      </c>
      <c r="AB3336" s="191">
        <v>9.4891208999999996E-4</v>
      </c>
      <c r="AC3336" s="191">
        <v>2.8000270999999999E-4</v>
      </c>
      <c r="AD3336" s="191">
        <v>2.0767124999999998E-3</v>
      </c>
      <c r="AE3336" s="76">
        <v>2.0310345000000001E-7</v>
      </c>
      <c r="AF3336" s="76">
        <v>5.1502023999999998E-10</v>
      </c>
      <c r="AG3336" s="20">
        <v>1.9744614000000001E-2</v>
      </c>
    </row>
    <row r="3337" spans="2:33" s="149" customFormat="1" x14ac:dyDescent="0.15">
      <c r="B3337" s="157" t="s">
        <v>7658</v>
      </c>
      <c r="C3337" s="288"/>
      <c r="D3337" s="118" t="s">
        <v>26</v>
      </c>
      <c r="E3337" s="201" t="s">
        <v>7659</v>
      </c>
      <c r="F3337" s="276">
        <f t="shared" si="511"/>
        <v>3.0915932015000001E-2</v>
      </c>
      <c r="G3337" s="276">
        <f t="shared" si="512"/>
        <v>5.2144689399999996E-4</v>
      </c>
      <c r="H3337" s="276">
        <f t="shared" si="513"/>
        <v>5.669906043E-3</v>
      </c>
      <c r="I3337" s="276">
        <f t="shared" si="514"/>
        <v>4.9588307799999993E-4</v>
      </c>
      <c r="J3337" s="276">
        <v>2.4228696000000001E-2</v>
      </c>
      <c r="K3337" s="276">
        <v>5.5350712E-3</v>
      </c>
      <c r="L3337" s="276">
        <v>7.7544501000000005E-5</v>
      </c>
      <c r="M3337" s="276">
        <v>8.7624533999999994E-5</v>
      </c>
      <c r="N3337" s="276">
        <v>3.1879763999999999E-4</v>
      </c>
      <c r="O3337" s="276">
        <v>1.1502472E-4</v>
      </c>
      <c r="P3337" s="276">
        <v>5.7290341999999998E-5</v>
      </c>
      <c r="Q3337" s="276">
        <v>5.6490587999999998E-5</v>
      </c>
      <c r="R3337" s="276">
        <v>0</v>
      </c>
      <c r="S3337" s="276">
        <v>0</v>
      </c>
      <c r="T3337" s="276">
        <v>0</v>
      </c>
      <c r="U3337" s="276">
        <v>4.3939248999999998E-4</v>
      </c>
      <c r="V3337" s="287"/>
      <c r="W3337" s="28">
        <f t="shared" si="515"/>
        <v>0.17947182222222222</v>
      </c>
      <c r="X3337" s="191">
        <v>3.6215752999999999</v>
      </c>
      <c r="Y3337" s="191">
        <v>3.6116256</v>
      </c>
      <c r="Z3337" s="191">
        <v>5.6523772999999998E-3</v>
      </c>
      <c r="AA3337" s="191">
        <v>5.5920555000000001E-6</v>
      </c>
      <c r="AB3337" s="191">
        <v>1.1313504000000001E-3</v>
      </c>
      <c r="AC3337" s="191">
        <v>3.8939197999999999E-4</v>
      </c>
      <c r="AD3337" s="191">
        <v>2.7709058E-3</v>
      </c>
      <c r="AE3337" s="76">
        <v>2.8940297000000001E-7</v>
      </c>
      <c r="AF3337" s="76">
        <v>7.2605604000000001E-10</v>
      </c>
      <c r="AG3337" s="20">
        <v>2.8276900000000001E-2</v>
      </c>
    </row>
    <row r="3338" spans="2:33" s="149" customFormat="1" x14ac:dyDescent="0.15">
      <c r="B3338" s="157" t="s">
        <v>7660</v>
      </c>
      <c r="C3338" s="288"/>
      <c r="D3338" s="118" t="s">
        <v>26</v>
      </c>
      <c r="E3338" s="201" t="s">
        <v>7661</v>
      </c>
      <c r="F3338" s="276">
        <f t="shared" si="511"/>
        <v>3.1308938841999999E-2</v>
      </c>
      <c r="G3338" s="276">
        <f t="shared" si="512"/>
        <v>5.7898017999999992E-4</v>
      </c>
      <c r="H3338" s="276">
        <f t="shared" si="513"/>
        <v>5.9329128160000005E-3</v>
      </c>
      <c r="I3338" s="276">
        <f t="shared" si="514"/>
        <v>4.99601846E-4</v>
      </c>
      <c r="J3338" s="276">
        <v>2.4297444000000001E-2</v>
      </c>
      <c r="K3338" s="276">
        <v>5.7683756000000003E-3</v>
      </c>
      <c r="L3338" s="276">
        <v>1.0484977E-4</v>
      </c>
      <c r="M3338" s="276">
        <v>1.0580469E-4</v>
      </c>
      <c r="N3338" s="276">
        <v>3.4451605999999998E-4</v>
      </c>
      <c r="O3338" s="276">
        <v>1.2865943000000001E-4</v>
      </c>
      <c r="P3338" s="276">
        <v>5.9687446E-5</v>
      </c>
      <c r="Q3338" s="276">
        <v>5.8032455999999997E-5</v>
      </c>
      <c r="R3338" s="276">
        <v>0</v>
      </c>
      <c r="S3338" s="276">
        <v>0</v>
      </c>
      <c r="T3338" s="276">
        <v>0</v>
      </c>
      <c r="U3338" s="276">
        <v>4.4156939000000001E-4</v>
      </c>
      <c r="V3338" s="287"/>
      <c r="W3338" s="28">
        <f t="shared" si="515"/>
        <v>0.17998106666666666</v>
      </c>
      <c r="X3338" s="191">
        <v>3.6293525999999998</v>
      </c>
      <c r="Y3338" s="191">
        <v>3.6185903000000001</v>
      </c>
      <c r="Z3338" s="191">
        <v>6.0146733000000004E-3</v>
      </c>
      <c r="AA3338" s="191">
        <v>5.8025787000000004E-6</v>
      </c>
      <c r="AB3338" s="191">
        <v>1.3611980999999999E-3</v>
      </c>
      <c r="AC3338" s="191">
        <v>4.0165896000000001E-4</v>
      </c>
      <c r="AD3338" s="191">
        <v>2.9790081E-3</v>
      </c>
      <c r="AE3338" s="76">
        <v>2.9134858000000001E-7</v>
      </c>
      <c r="AF3338" s="76">
        <v>7.3878822999999996E-10</v>
      </c>
      <c r="AG3338" s="20">
        <v>2.8323292999999999E-2</v>
      </c>
    </row>
    <row r="3339" spans="2:33" s="149" customFormat="1" x14ac:dyDescent="0.15">
      <c r="B3339" s="157" t="s">
        <v>7662</v>
      </c>
      <c r="C3339" s="148"/>
      <c r="D3339" s="118" t="s">
        <v>26</v>
      </c>
      <c r="E3339" s="201" t="s">
        <v>7663</v>
      </c>
      <c r="F3339" s="276">
        <f t="shared" si="511"/>
        <v>2.4231382576E-2</v>
      </c>
      <c r="G3339" s="276">
        <f t="shared" si="512"/>
        <v>4.0870153400000001E-4</v>
      </c>
      <c r="H3339" s="276">
        <f t="shared" si="513"/>
        <v>4.4439809539999998E-3</v>
      </c>
      <c r="I3339" s="276">
        <f t="shared" si="514"/>
        <v>3.8866508799999998E-4</v>
      </c>
      <c r="J3339" s="276">
        <v>1.8990034999999999E-2</v>
      </c>
      <c r="K3339" s="276">
        <v>4.3382995999999997E-3</v>
      </c>
      <c r="L3339" s="276">
        <v>6.0778115000000001E-5</v>
      </c>
      <c r="M3339" s="276">
        <v>6.8678710000000004E-5</v>
      </c>
      <c r="N3339" s="276">
        <v>2.4986835E-4</v>
      </c>
      <c r="O3339" s="276">
        <v>9.0154473999999994E-5</v>
      </c>
      <c r="P3339" s="276">
        <v>4.4903239000000001E-5</v>
      </c>
      <c r="Q3339" s="276">
        <v>4.4276407999999997E-5</v>
      </c>
      <c r="R3339" s="276">
        <v>0</v>
      </c>
      <c r="S3339" s="276">
        <v>0</v>
      </c>
      <c r="T3339" s="276">
        <v>0</v>
      </c>
      <c r="U3339" s="276">
        <v>3.4438867999999999E-4</v>
      </c>
      <c r="V3339" s="287"/>
      <c r="W3339" s="28">
        <f t="shared" si="515"/>
        <v>0.14066692592592592</v>
      </c>
      <c r="X3339" s="191">
        <v>2.8385322999999998</v>
      </c>
      <c r="Y3339" s="191">
        <v>2.8307340000000001</v>
      </c>
      <c r="Z3339" s="191">
        <v>4.4302418999999996E-3</v>
      </c>
      <c r="AA3339" s="191">
        <v>4.3829621000000004E-6</v>
      </c>
      <c r="AB3339" s="191">
        <v>8.8673381999999999E-4</v>
      </c>
      <c r="AC3339" s="191">
        <v>3.0519917E-4</v>
      </c>
      <c r="AD3339" s="191">
        <v>2.1717920000000001E-3</v>
      </c>
      <c r="AE3339" s="76">
        <v>2.2682916E-7</v>
      </c>
      <c r="AF3339" s="76">
        <v>5.6907029000000003E-10</v>
      </c>
      <c r="AG3339" s="20">
        <v>2.2162978E-2</v>
      </c>
    </row>
    <row r="3340" spans="2:33" s="149" customFormat="1" x14ac:dyDescent="0.15">
      <c r="B3340" s="157" t="s">
        <v>7664</v>
      </c>
      <c r="C3340" s="148"/>
      <c r="D3340" s="118" t="s">
        <v>26</v>
      </c>
      <c r="E3340" s="201" t="s">
        <v>7665</v>
      </c>
      <c r="F3340" s="276">
        <f t="shared" si="511"/>
        <v>2.4539418153000002E-2</v>
      </c>
      <c r="G3340" s="276">
        <f t="shared" si="512"/>
        <v>4.5379522600000002E-4</v>
      </c>
      <c r="H3340" s="276">
        <f t="shared" si="513"/>
        <v>4.6501210860000006E-3</v>
      </c>
      <c r="I3340" s="276">
        <f t="shared" si="514"/>
        <v>3.9157984100000003E-4</v>
      </c>
      <c r="J3340" s="276">
        <v>1.9043922000000001E-2</v>
      </c>
      <c r="K3340" s="276">
        <v>4.5211594000000004E-3</v>
      </c>
      <c r="L3340" s="276">
        <v>8.2179635999999993E-5</v>
      </c>
      <c r="M3340" s="276">
        <v>8.2927986000000005E-5</v>
      </c>
      <c r="N3340" s="276">
        <v>2.7002606000000001E-4</v>
      </c>
      <c r="O3340" s="276">
        <v>1.0084118E-4</v>
      </c>
      <c r="P3340" s="276">
        <v>4.6782049999999997E-5</v>
      </c>
      <c r="Q3340" s="276">
        <v>4.5484900999999998E-5</v>
      </c>
      <c r="R3340" s="276">
        <v>0</v>
      </c>
      <c r="S3340" s="276">
        <v>0</v>
      </c>
      <c r="T3340" s="276">
        <v>0</v>
      </c>
      <c r="U3340" s="276">
        <v>3.4609494000000001E-4</v>
      </c>
      <c r="V3340" s="287"/>
      <c r="W3340" s="28">
        <f t="shared" si="515"/>
        <v>0.14106608888888889</v>
      </c>
      <c r="X3340" s="191">
        <v>2.8446283000000001</v>
      </c>
      <c r="Y3340" s="191">
        <v>2.8361930000000002</v>
      </c>
      <c r="Z3340" s="191">
        <v>4.7142039E-3</v>
      </c>
      <c r="AA3340" s="191">
        <v>4.5479667000000002E-6</v>
      </c>
      <c r="AB3340" s="191">
        <v>1.0668850000000001E-3</v>
      </c>
      <c r="AC3340" s="191">
        <v>3.1481389000000002E-4</v>
      </c>
      <c r="AD3340" s="191">
        <v>2.3348981000000002E-3</v>
      </c>
      <c r="AE3340" s="76">
        <v>2.2835408999999999E-7</v>
      </c>
      <c r="AF3340" s="76">
        <v>5.7904957999999997E-10</v>
      </c>
      <c r="AG3340" s="20">
        <v>2.2199342E-2</v>
      </c>
    </row>
    <row r="3341" spans="2:33" s="149" customFormat="1" x14ac:dyDescent="0.15">
      <c r="B3341" s="157" t="s">
        <v>7666</v>
      </c>
      <c r="C3341" s="148"/>
      <c r="D3341" s="118" t="s">
        <v>26</v>
      </c>
      <c r="E3341" s="201" t="s">
        <v>7667</v>
      </c>
      <c r="F3341" s="276">
        <f t="shared" si="511"/>
        <v>2.4231382598999998E-2</v>
      </c>
      <c r="G3341" s="276">
        <f t="shared" si="512"/>
        <v>4.0870153300000001E-4</v>
      </c>
      <c r="H3341" s="276">
        <f t="shared" si="513"/>
        <v>4.4439809559999989E-3</v>
      </c>
      <c r="I3341" s="276">
        <f t="shared" si="514"/>
        <v>3.8866511E-4</v>
      </c>
      <c r="J3341" s="276">
        <v>1.8990034999999999E-2</v>
      </c>
      <c r="K3341" s="276">
        <v>4.3382995999999997E-3</v>
      </c>
      <c r="L3341" s="276">
        <v>6.0778115999999997E-5</v>
      </c>
      <c r="M3341" s="276">
        <v>6.8678708999999995E-5</v>
      </c>
      <c r="N3341" s="276">
        <v>2.4986835E-4</v>
      </c>
      <c r="O3341" s="276">
        <v>9.0154473999999994E-5</v>
      </c>
      <c r="P3341" s="276">
        <v>4.4903239999999997E-5</v>
      </c>
      <c r="Q3341" s="276">
        <v>4.4276410000000003E-5</v>
      </c>
      <c r="R3341" s="276">
        <v>0</v>
      </c>
      <c r="S3341" s="276">
        <v>0</v>
      </c>
      <c r="T3341" s="276">
        <v>0</v>
      </c>
      <c r="U3341" s="276">
        <v>3.4438870000000002E-4</v>
      </c>
      <c r="V3341" s="287"/>
      <c r="W3341" s="28">
        <f t="shared" si="515"/>
        <v>0.14066692592592592</v>
      </c>
      <c r="X3341" s="191">
        <v>2.8385322999999998</v>
      </c>
      <c r="Y3341" s="191">
        <v>2.8307340000000001</v>
      </c>
      <c r="Z3341" s="191">
        <v>4.4302418999999996E-3</v>
      </c>
      <c r="AA3341" s="191">
        <v>4.3829621000000004E-6</v>
      </c>
      <c r="AB3341" s="191">
        <v>8.8673381999999999E-4</v>
      </c>
      <c r="AC3341" s="191">
        <v>3.0519917E-4</v>
      </c>
      <c r="AD3341" s="191">
        <v>2.1717920000000001E-3</v>
      </c>
      <c r="AE3341" s="76">
        <v>2.2682916E-7</v>
      </c>
      <c r="AF3341" s="76">
        <v>5.6907031000000002E-10</v>
      </c>
      <c r="AG3341" s="20">
        <v>2.2162978E-2</v>
      </c>
    </row>
    <row r="3342" spans="2:33" s="149" customFormat="1" x14ac:dyDescent="0.15">
      <c r="B3342" s="157" t="s">
        <v>7668</v>
      </c>
      <c r="C3342" s="148"/>
      <c r="D3342" s="118" t="s">
        <v>26</v>
      </c>
      <c r="E3342" s="201" t="s">
        <v>7669</v>
      </c>
      <c r="F3342" s="276">
        <f t="shared" si="511"/>
        <v>2.4539420153000001E-2</v>
      </c>
      <c r="G3342" s="276">
        <f t="shared" si="512"/>
        <v>4.5379522600000002E-4</v>
      </c>
      <c r="H3342" s="276">
        <f t="shared" si="513"/>
        <v>4.6501210860000006E-3</v>
      </c>
      <c r="I3342" s="276">
        <f t="shared" si="514"/>
        <v>3.9157984100000003E-4</v>
      </c>
      <c r="J3342" s="276">
        <v>1.9043924E-2</v>
      </c>
      <c r="K3342" s="276">
        <v>4.5211594000000004E-3</v>
      </c>
      <c r="L3342" s="276">
        <v>8.2179635999999993E-5</v>
      </c>
      <c r="M3342" s="276">
        <v>8.2927986000000005E-5</v>
      </c>
      <c r="N3342" s="276">
        <v>2.7002606000000001E-4</v>
      </c>
      <c r="O3342" s="276">
        <v>1.0084118E-4</v>
      </c>
      <c r="P3342" s="276">
        <v>4.6782049999999997E-5</v>
      </c>
      <c r="Q3342" s="276">
        <v>4.5484900999999998E-5</v>
      </c>
      <c r="R3342" s="276">
        <v>0</v>
      </c>
      <c r="S3342" s="276">
        <v>0</v>
      </c>
      <c r="T3342" s="276">
        <v>0</v>
      </c>
      <c r="U3342" s="276">
        <v>3.4609494000000001E-4</v>
      </c>
      <c r="V3342" s="287"/>
      <c r="W3342" s="28">
        <f t="shared" si="515"/>
        <v>0.1410661037037037</v>
      </c>
      <c r="X3342" s="191">
        <v>2.8446283000000001</v>
      </c>
      <c r="Y3342" s="191">
        <v>2.8361930000000002</v>
      </c>
      <c r="Z3342" s="191">
        <v>4.7142039E-3</v>
      </c>
      <c r="AA3342" s="191">
        <v>4.5479667000000002E-6</v>
      </c>
      <c r="AB3342" s="191">
        <v>1.0668850000000001E-3</v>
      </c>
      <c r="AC3342" s="191">
        <v>3.1481389000000002E-4</v>
      </c>
      <c r="AD3342" s="191">
        <v>2.3348981000000002E-3</v>
      </c>
      <c r="AE3342" s="76">
        <v>2.2835411000000001E-7</v>
      </c>
      <c r="AF3342" s="76">
        <v>5.7904964999999997E-10</v>
      </c>
      <c r="AG3342" s="20">
        <v>2.2199342E-2</v>
      </c>
    </row>
    <row r="3343" spans="2:33" s="149" customFormat="1" x14ac:dyDescent="0.15">
      <c r="B3343" s="157" t="s">
        <v>7670</v>
      </c>
      <c r="C3343" s="148"/>
      <c r="D3343" s="118" t="s">
        <v>26</v>
      </c>
      <c r="E3343" s="201" t="s">
        <v>7671</v>
      </c>
      <c r="F3343" s="276">
        <f t="shared" si="511"/>
        <v>2.7168540979000001E-2</v>
      </c>
      <c r="G3343" s="276">
        <f t="shared" si="512"/>
        <v>4.5824101300000002E-4</v>
      </c>
      <c r="H3343" s="276">
        <f t="shared" si="513"/>
        <v>4.9826449460000002E-3</v>
      </c>
      <c r="I3343" s="276">
        <f t="shared" si="514"/>
        <v>4.3577602E-4</v>
      </c>
      <c r="J3343" s="276">
        <v>2.1291879E-2</v>
      </c>
      <c r="K3343" s="276">
        <v>4.8641537000000002E-3</v>
      </c>
      <c r="L3343" s="276">
        <v>6.8145188E-5</v>
      </c>
      <c r="M3343" s="276">
        <v>7.7003412999999998E-5</v>
      </c>
      <c r="N3343" s="276">
        <v>2.8015530000000002E-4</v>
      </c>
      <c r="O3343" s="276">
        <v>1.010823E-4</v>
      </c>
      <c r="P3343" s="276">
        <v>5.0346058000000001E-5</v>
      </c>
      <c r="Q3343" s="276">
        <v>4.9643250000000003E-5</v>
      </c>
      <c r="R3343" s="276">
        <v>0</v>
      </c>
      <c r="S3343" s="276">
        <v>0</v>
      </c>
      <c r="T3343" s="276">
        <v>0</v>
      </c>
      <c r="U3343" s="276">
        <v>3.8613276999999998E-4</v>
      </c>
      <c r="V3343" s="287"/>
      <c r="W3343" s="28">
        <f t="shared" si="515"/>
        <v>0.15771762222222221</v>
      </c>
      <c r="X3343" s="191">
        <v>3.1825971000000002</v>
      </c>
      <c r="Y3343" s="191">
        <v>3.1738534999999999</v>
      </c>
      <c r="Z3343" s="191">
        <v>4.9672409000000002E-3</v>
      </c>
      <c r="AA3343" s="191">
        <v>4.9142302999999997E-6</v>
      </c>
      <c r="AB3343" s="191">
        <v>9.9421686000000006E-4</v>
      </c>
      <c r="AC3343" s="191">
        <v>3.4219291E-4</v>
      </c>
      <c r="AD3343" s="191">
        <v>2.4350387999999999E-3</v>
      </c>
      <c r="AE3343" s="76">
        <v>2.5432373999999998E-7</v>
      </c>
      <c r="AF3343" s="76">
        <v>6.3804889E-10</v>
      </c>
      <c r="AG3343" s="20">
        <v>2.4849402E-2</v>
      </c>
    </row>
    <row r="3344" spans="2:33" s="149" customFormat="1" x14ac:dyDescent="0.15">
      <c r="B3344" s="157" t="s">
        <v>7672</v>
      </c>
      <c r="C3344" s="148"/>
      <c r="D3344" s="118" t="s">
        <v>26</v>
      </c>
      <c r="E3344" s="201" t="s">
        <v>7673</v>
      </c>
      <c r="F3344" s="276">
        <f t="shared" si="511"/>
        <v>2.7513899248999999E-2</v>
      </c>
      <c r="G3344" s="276">
        <f t="shared" si="512"/>
        <v>5.0880076499999999E-4</v>
      </c>
      <c r="H3344" s="276">
        <f t="shared" si="513"/>
        <v>5.2137714350000003E-3</v>
      </c>
      <c r="I3344" s="276">
        <f t="shared" si="514"/>
        <v>4.39044049E-4</v>
      </c>
      <c r="J3344" s="276">
        <v>2.1352283E-2</v>
      </c>
      <c r="K3344" s="276">
        <v>5.0691781000000002E-3</v>
      </c>
      <c r="L3344" s="276">
        <v>9.2140734999999999E-5</v>
      </c>
      <c r="M3344" s="276">
        <v>9.2979875000000006E-5</v>
      </c>
      <c r="N3344" s="276">
        <v>3.0275655999999998E-4</v>
      </c>
      <c r="O3344" s="276">
        <v>1.1306433E-4</v>
      </c>
      <c r="P3344" s="276">
        <v>5.24526E-5</v>
      </c>
      <c r="Q3344" s="276">
        <v>5.0998219000000001E-5</v>
      </c>
      <c r="R3344" s="276">
        <v>0</v>
      </c>
      <c r="S3344" s="276">
        <v>0</v>
      </c>
      <c r="T3344" s="276">
        <v>0</v>
      </c>
      <c r="U3344" s="276">
        <v>3.8804582999999999E-4</v>
      </c>
      <c r="V3344" s="287"/>
      <c r="W3344" s="28">
        <f t="shared" si="515"/>
        <v>0.15816505925925925</v>
      </c>
      <c r="X3344" s="191">
        <v>3.1894311000000002</v>
      </c>
      <c r="Y3344" s="191">
        <v>3.1799732000000001</v>
      </c>
      <c r="Z3344" s="191">
        <v>5.2856220999999998E-3</v>
      </c>
      <c r="AA3344" s="191">
        <v>5.0992362000000003E-6</v>
      </c>
      <c r="AB3344" s="191">
        <v>1.1962043000000001E-3</v>
      </c>
      <c r="AC3344" s="191">
        <v>3.5297307999999998E-4</v>
      </c>
      <c r="AD3344" s="191">
        <v>2.6179164999999998E-3</v>
      </c>
      <c r="AE3344" s="76">
        <v>2.5603346E-7</v>
      </c>
      <c r="AF3344" s="76">
        <v>6.4923777000000002E-10</v>
      </c>
      <c r="AG3344" s="20">
        <v>2.4890165999999998E-2</v>
      </c>
    </row>
    <row r="3345" spans="2:33" s="149" customFormat="1" x14ac:dyDescent="0.15">
      <c r="B3345" s="157" t="s">
        <v>7674</v>
      </c>
      <c r="C3345" s="148"/>
      <c r="D3345" s="118" t="s">
        <v>26</v>
      </c>
      <c r="E3345" s="201" t="s">
        <v>7675</v>
      </c>
      <c r="F3345" s="276">
        <f t="shared" si="511"/>
        <v>2.7168538987000002E-2</v>
      </c>
      <c r="G3345" s="276">
        <f t="shared" si="512"/>
        <v>4.5824102099999999E-4</v>
      </c>
      <c r="H3345" s="276">
        <f t="shared" si="513"/>
        <v>4.9826449460000002E-3</v>
      </c>
      <c r="I3345" s="276">
        <f t="shared" si="514"/>
        <v>4.3577602E-4</v>
      </c>
      <c r="J3345" s="276">
        <v>2.1291877000000001E-2</v>
      </c>
      <c r="K3345" s="276">
        <v>4.8641537000000002E-3</v>
      </c>
      <c r="L3345" s="276">
        <v>6.8145188E-5</v>
      </c>
      <c r="M3345" s="276">
        <v>7.7003411000000006E-5</v>
      </c>
      <c r="N3345" s="276">
        <v>2.8015530999999998E-4</v>
      </c>
      <c r="O3345" s="276">
        <v>1.010823E-4</v>
      </c>
      <c r="P3345" s="276">
        <v>5.0346058000000001E-5</v>
      </c>
      <c r="Q3345" s="276">
        <v>4.9643250000000003E-5</v>
      </c>
      <c r="R3345" s="276">
        <v>0</v>
      </c>
      <c r="S3345" s="276">
        <v>0</v>
      </c>
      <c r="T3345" s="276">
        <v>0</v>
      </c>
      <c r="U3345" s="276">
        <v>3.8613276999999998E-4</v>
      </c>
      <c r="V3345" s="287"/>
      <c r="W3345" s="28">
        <f t="shared" si="515"/>
        <v>0.1577176074074074</v>
      </c>
      <c r="X3345" s="191">
        <v>3.1825971000000002</v>
      </c>
      <c r="Y3345" s="191">
        <v>3.1738534999999999</v>
      </c>
      <c r="Z3345" s="191">
        <v>4.9672409000000002E-3</v>
      </c>
      <c r="AA3345" s="191">
        <v>4.9142302999999997E-6</v>
      </c>
      <c r="AB3345" s="191">
        <v>9.9421686000000006E-4</v>
      </c>
      <c r="AC3345" s="191">
        <v>3.4219291E-4</v>
      </c>
      <c r="AD3345" s="191">
        <v>2.4350387999999999E-3</v>
      </c>
      <c r="AE3345" s="76">
        <v>2.5432372000000001E-7</v>
      </c>
      <c r="AF3345" s="76">
        <v>6.3804880999999996E-10</v>
      </c>
      <c r="AG3345" s="20">
        <v>2.4849402E-2</v>
      </c>
    </row>
    <row r="3346" spans="2:33" s="149" customFormat="1" x14ac:dyDescent="0.15">
      <c r="B3346" s="157" t="s">
        <v>7676</v>
      </c>
      <c r="C3346" s="148"/>
      <c r="D3346" s="118" t="s">
        <v>26</v>
      </c>
      <c r="E3346" s="201" t="s">
        <v>7677</v>
      </c>
      <c r="F3346" s="276">
        <f t="shared" si="511"/>
        <v>2.7513897245000002E-2</v>
      </c>
      <c r="G3346" s="276">
        <f t="shared" si="512"/>
        <v>5.08800761E-4</v>
      </c>
      <c r="H3346" s="276">
        <f t="shared" si="513"/>
        <v>5.2137714350000003E-3</v>
      </c>
      <c r="I3346" s="276">
        <f t="shared" si="514"/>
        <v>4.39044049E-4</v>
      </c>
      <c r="J3346" s="276">
        <v>2.1352281000000001E-2</v>
      </c>
      <c r="K3346" s="276">
        <v>5.0691781000000002E-3</v>
      </c>
      <c r="L3346" s="276">
        <v>9.2140734999999999E-5</v>
      </c>
      <c r="M3346" s="276">
        <v>9.2979870999999995E-5</v>
      </c>
      <c r="N3346" s="276">
        <v>3.0275655999999998E-4</v>
      </c>
      <c r="O3346" s="276">
        <v>1.1306433E-4</v>
      </c>
      <c r="P3346" s="276">
        <v>5.24526E-5</v>
      </c>
      <c r="Q3346" s="276">
        <v>5.0998219000000001E-5</v>
      </c>
      <c r="R3346" s="276">
        <v>0</v>
      </c>
      <c r="S3346" s="276">
        <v>0</v>
      </c>
      <c r="T3346" s="276">
        <v>0</v>
      </c>
      <c r="U3346" s="276">
        <v>3.8804582999999999E-4</v>
      </c>
      <c r="V3346" s="287"/>
      <c r="W3346" s="28">
        <f t="shared" si="515"/>
        <v>0.15816504444444443</v>
      </c>
      <c r="X3346" s="191">
        <v>3.1894311000000002</v>
      </c>
      <c r="Y3346" s="191">
        <v>3.1799732000000001</v>
      </c>
      <c r="Z3346" s="191">
        <v>5.2856220999999998E-3</v>
      </c>
      <c r="AA3346" s="191">
        <v>5.0992362000000003E-6</v>
      </c>
      <c r="AB3346" s="191">
        <v>1.1962043000000001E-3</v>
      </c>
      <c r="AC3346" s="191">
        <v>3.5297307999999998E-4</v>
      </c>
      <c r="AD3346" s="191">
        <v>2.6179164999999998E-3</v>
      </c>
      <c r="AE3346" s="76">
        <v>2.5603343999999998E-7</v>
      </c>
      <c r="AF3346" s="76">
        <v>6.4923768999999997E-10</v>
      </c>
      <c r="AG3346" s="20">
        <v>2.4890165999999998E-2</v>
      </c>
    </row>
    <row r="3347" spans="2:33" s="149" customFormat="1" x14ac:dyDescent="0.15">
      <c r="B3347" s="157" t="s">
        <v>7678</v>
      </c>
      <c r="C3347" s="148"/>
      <c r="D3347" s="118" t="s">
        <v>26</v>
      </c>
      <c r="E3347" s="201" t="s">
        <v>7679</v>
      </c>
      <c r="F3347" s="276">
        <f t="shared" si="511"/>
        <v>2.7168538982000001E-2</v>
      </c>
      <c r="G3347" s="276">
        <f t="shared" si="512"/>
        <v>4.5824101599999996E-4</v>
      </c>
      <c r="H3347" s="276">
        <f t="shared" si="513"/>
        <v>4.9826449460000002E-3</v>
      </c>
      <c r="I3347" s="276">
        <f t="shared" si="514"/>
        <v>4.3577602E-4</v>
      </c>
      <c r="J3347" s="276">
        <v>2.1291877000000001E-2</v>
      </c>
      <c r="K3347" s="276">
        <v>4.8641537000000002E-3</v>
      </c>
      <c r="L3347" s="276">
        <v>6.8145188E-5</v>
      </c>
      <c r="M3347" s="276">
        <v>7.7003405999999998E-5</v>
      </c>
      <c r="N3347" s="276">
        <v>2.8015530999999998E-4</v>
      </c>
      <c r="O3347" s="276">
        <v>1.010823E-4</v>
      </c>
      <c r="P3347" s="276">
        <v>5.0346058000000001E-5</v>
      </c>
      <c r="Q3347" s="276">
        <v>4.9643250000000003E-5</v>
      </c>
      <c r="R3347" s="276">
        <v>0</v>
      </c>
      <c r="S3347" s="276">
        <v>0</v>
      </c>
      <c r="T3347" s="276">
        <v>0</v>
      </c>
      <c r="U3347" s="276">
        <v>3.8613276999999998E-4</v>
      </c>
      <c r="V3347" s="287"/>
      <c r="W3347" s="28">
        <f t="shared" si="515"/>
        <v>0.1577176074074074</v>
      </c>
      <c r="X3347" s="191">
        <v>3.1825971000000002</v>
      </c>
      <c r="Y3347" s="191">
        <v>3.1738534999999999</v>
      </c>
      <c r="Z3347" s="191">
        <v>4.9672409000000002E-3</v>
      </c>
      <c r="AA3347" s="191">
        <v>4.9142302999999997E-6</v>
      </c>
      <c r="AB3347" s="191">
        <v>9.9421686000000006E-4</v>
      </c>
      <c r="AC3347" s="191">
        <v>3.4219291E-4</v>
      </c>
      <c r="AD3347" s="191">
        <v>2.4350387999999999E-3</v>
      </c>
      <c r="AE3347" s="76">
        <v>2.5432372999999999E-7</v>
      </c>
      <c r="AF3347" s="76">
        <v>6.3804885999999997E-10</v>
      </c>
      <c r="AG3347" s="20">
        <v>2.4849402E-2</v>
      </c>
    </row>
    <row r="3348" spans="2:33" s="149" customFormat="1" x14ac:dyDescent="0.15">
      <c r="B3348" s="157" t="s">
        <v>7680</v>
      </c>
      <c r="C3348" s="148"/>
      <c r="D3348" s="118" t="s">
        <v>26</v>
      </c>
      <c r="E3348" s="201" t="s">
        <v>7681</v>
      </c>
      <c r="F3348" s="276">
        <f t="shared" si="511"/>
        <v>2.7513897254999999E-2</v>
      </c>
      <c r="G3348" s="276">
        <f t="shared" si="512"/>
        <v>5.0880076000000001E-4</v>
      </c>
      <c r="H3348" s="276">
        <f t="shared" si="513"/>
        <v>5.2137714259999999E-3</v>
      </c>
      <c r="I3348" s="276">
        <f t="shared" si="514"/>
        <v>4.3904406900000003E-4</v>
      </c>
      <c r="J3348" s="276">
        <v>2.1352281000000001E-2</v>
      </c>
      <c r="K3348" s="276">
        <v>5.0691781000000002E-3</v>
      </c>
      <c r="L3348" s="276">
        <v>9.2140725999999995E-5</v>
      </c>
      <c r="M3348" s="276">
        <v>9.2979869999999999E-5</v>
      </c>
      <c r="N3348" s="276">
        <v>3.0275655999999998E-4</v>
      </c>
      <c r="O3348" s="276">
        <v>1.1306433E-4</v>
      </c>
      <c r="P3348" s="276">
        <v>5.24526E-5</v>
      </c>
      <c r="Q3348" s="276">
        <v>5.0998219000000001E-5</v>
      </c>
      <c r="R3348" s="276">
        <v>0</v>
      </c>
      <c r="S3348" s="276">
        <v>0</v>
      </c>
      <c r="T3348" s="276">
        <v>0</v>
      </c>
      <c r="U3348" s="276">
        <v>3.8804585000000002E-4</v>
      </c>
      <c r="V3348" s="287"/>
      <c r="W3348" s="28">
        <f t="shared" si="515"/>
        <v>0.15816504444444443</v>
      </c>
      <c r="X3348" s="191">
        <v>3.1894311000000002</v>
      </c>
      <c r="Y3348" s="191">
        <v>3.1799732000000001</v>
      </c>
      <c r="Z3348" s="191">
        <v>5.2856220999999998E-3</v>
      </c>
      <c r="AA3348" s="191">
        <v>5.0992362000000003E-6</v>
      </c>
      <c r="AB3348" s="191">
        <v>1.1962043000000001E-3</v>
      </c>
      <c r="AC3348" s="191">
        <v>3.5297307999999998E-4</v>
      </c>
      <c r="AD3348" s="191">
        <v>2.6179164999999998E-3</v>
      </c>
      <c r="AE3348" s="76">
        <v>2.5603343999999998E-7</v>
      </c>
      <c r="AF3348" s="76">
        <v>6.4923766000000004E-10</v>
      </c>
      <c r="AG3348" s="20">
        <v>2.4890165999999998E-2</v>
      </c>
    </row>
    <row r="3349" spans="2:33" s="149" customFormat="1" x14ac:dyDescent="0.15">
      <c r="B3349" s="157" t="s">
        <v>7682</v>
      </c>
      <c r="C3349" s="148"/>
      <c r="D3349" s="118" t="s">
        <v>26</v>
      </c>
      <c r="E3349" s="201" t="s">
        <v>7683</v>
      </c>
      <c r="F3349" s="276">
        <f t="shared" si="511"/>
        <v>2.6369457672E-2</v>
      </c>
      <c r="G3349" s="276">
        <f t="shared" si="512"/>
        <v>4.4476347299999999E-4</v>
      </c>
      <c r="H3349" s="276">
        <f t="shared" si="513"/>
        <v>4.8360971279999996E-3</v>
      </c>
      <c r="I3349" s="276">
        <f t="shared" si="514"/>
        <v>4.2295907100000003E-4</v>
      </c>
      <c r="J3349" s="276">
        <v>2.0665638E-2</v>
      </c>
      <c r="K3349" s="276">
        <v>4.7210908999999997E-3</v>
      </c>
      <c r="L3349" s="276">
        <v>6.6140939000000002E-5</v>
      </c>
      <c r="M3349" s="276">
        <v>7.4738604999999997E-5</v>
      </c>
      <c r="N3349" s="276">
        <v>2.7191558999999999E-4</v>
      </c>
      <c r="O3349" s="276">
        <v>9.8109278000000006E-5</v>
      </c>
      <c r="P3349" s="276">
        <v>4.8865288999999998E-5</v>
      </c>
      <c r="Q3349" s="276">
        <v>4.8183151000000002E-5</v>
      </c>
      <c r="R3349" s="276">
        <v>0</v>
      </c>
      <c r="S3349" s="276">
        <v>0</v>
      </c>
      <c r="T3349" s="276">
        <v>0</v>
      </c>
      <c r="U3349" s="276">
        <v>3.7477592E-4</v>
      </c>
      <c r="V3349" s="287"/>
      <c r="W3349" s="28">
        <f t="shared" si="515"/>
        <v>0.15307879999999999</v>
      </c>
      <c r="X3349" s="191">
        <v>3.0889920000000002</v>
      </c>
      <c r="Y3349" s="191">
        <v>3.0805056</v>
      </c>
      <c r="Z3349" s="191">
        <v>4.8211460999999997E-3</v>
      </c>
      <c r="AA3349" s="191">
        <v>4.7696944000000003E-6</v>
      </c>
      <c r="AB3349" s="191">
        <v>9.6497507999999997E-4</v>
      </c>
      <c r="AC3349" s="191">
        <v>3.3212851999999998E-4</v>
      </c>
      <c r="AD3349" s="191">
        <v>2.3634186000000001E-3</v>
      </c>
      <c r="AE3349" s="76">
        <v>2.4684358000000002E-7</v>
      </c>
      <c r="AF3349" s="76">
        <v>6.1928266999999996E-10</v>
      </c>
      <c r="AG3349" s="20">
        <v>2.4118542999999999E-2</v>
      </c>
    </row>
    <row r="3350" spans="2:33" s="149" customFormat="1" x14ac:dyDescent="0.15">
      <c r="B3350" s="157" t="s">
        <v>7684</v>
      </c>
      <c r="C3350" s="148"/>
      <c r="D3350" s="118" t="s">
        <v>26</v>
      </c>
      <c r="E3350" s="201" t="s">
        <v>7685</v>
      </c>
      <c r="F3350" s="276">
        <f t="shared" si="511"/>
        <v>2.670464874E-2</v>
      </c>
      <c r="G3350" s="276">
        <f t="shared" si="512"/>
        <v>4.9383607300000003E-4</v>
      </c>
      <c r="H3350" s="276">
        <f t="shared" si="513"/>
        <v>5.0604256640000003E-3</v>
      </c>
      <c r="I3350" s="276">
        <f t="shared" si="514"/>
        <v>4.2613100300000005E-4</v>
      </c>
      <c r="J3350" s="276">
        <v>2.0724256E-2</v>
      </c>
      <c r="K3350" s="276">
        <v>4.9200850999999999E-3</v>
      </c>
      <c r="L3350" s="276">
        <v>8.9430685000000003E-5</v>
      </c>
      <c r="M3350" s="276">
        <v>9.0245193000000002E-5</v>
      </c>
      <c r="N3350" s="276">
        <v>2.9385201000000001E-4</v>
      </c>
      <c r="O3350" s="276">
        <v>1.0973887000000001E-4</v>
      </c>
      <c r="P3350" s="276">
        <v>5.0909879000000001E-5</v>
      </c>
      <c r="Q3350" s="276">
        <v>4.9498273E-5</v>
      </c>
      <c r="R3350" s="276">
        <v>0</v>
      </c>
      <c r="S3350" s="276">
        <v>0</v>
      </c>
      <c r="T3350" s="276">
        <v>0</v>
      </c>
      <c r="U3350" s="276">
        <v>3.7663273000000002E-4</v>
      </c>
      <c r="V3350" s="287"/>
      <c r="W3350" s="28">
        <f t="shared" si="515"/>
        <v>0.15351300740740739</v>
      </c>
      <c r="X3350" s="191">
        <v>3.0956252000000002</v>
      </c>
      <c r="Y3350" s="191">
        <v>3.0864455999999998</v>
      </c>
      <c r="Z3350" s="191">
        <v>5.1301627000000004E-3</v>
      </c>
      <c r="AA3350" s="191">
        <v>4.9492580000000003E-6</v>
      </c>
      <c r="AB3350" s="191">
        <v>1.1610219E-3</v>
      </c>
      <c r="AC3350" s="191">
        <v>3.4259155999999999E-4</v>
      </c>
      <c r="AD3350" s="191">
        <v>2.5409191E-3</v>
      </c>
      <c r="AE3350" s="76">
        <v>2.4850291E-7</v>
      </c>
      <c r="AF3350" s="76">
        <v>6.3014197000000005E-10</v>
      </c>
      <c r="AG3350" s="20">
        <v>2.415811E-2</v>
      </c>
    </row>
    <row r="3351" spans="2:33" s="149" customFormat="1" x14ac:dyDescent="0.15">
      <c r="B3351" s="157" t="s">
        <v>7686</v>
      </c>
      <c r="C3351" s="148"/>
      <c r="D3351" s="118" t="s">
        <v>26</v>
      </c>
      <c r="E3351" s="201" t="s">
        <v>7687</v>
      </c>
      <c r="F3351" s="276">
        <f t="shared" si="511"/>
        <v>2.8921356154000002E-2</v>
      </c>
      <c r="G3351" s="276">
        <f t="shared" si="512"/>
        <v>4.87805017E-4</v>
      </c>
      <c r="H3351" s="276">
        <f t="shared" si="513"/>
        <v>5.3041065020000009E-3</v>
      </c>
      <c r="I3351" s="276">
        <f t="shared" si="514"/>
        <v>4.6389063499999996E-4</v>
      </c>
      <c r="J3351" s="276">
        <v>2.2665554000000001E-2</v>
      </c>
      <c r="K3351" s="276">
        <v>5.1779707000000003E-3</v>
      </c>
      <c r="L3351" s="276">
        <v>7.2541616999999997E-5</v>
      </c>
      <c r="M3351" s="276">
        <v>8.1971357000000002E-5</v>
      </c>
      <c r="N3351" s="276">
        <v>2.9822995000000001E-4</v>
      </c>
      <c r="O3351" s="276">
        <v>1.0760371E-4</v>
      </c>
      <c r="P3351" s="276">
        <v>5.3594185000000002E-5</v>
      </c>
      <c r="Q3351" s="276">
        <v>5.2846034999999998E-5</v>
      </c>
      <c r="R3351" s="276">
        <v>0</v>
      </c>
      <c r="S3351" s="276">
        <v>0</v>
      </c>
      <c r="T3351" s="276">
        <v>0</v>
      </c>
      <c r="U3351" s="276">
        <v>4.1104459999999999E-4</v>
      </c>
      <c r="V3351" s="287"/>
      <c r="W3351" s="28">
        <f t="shared" si="515"/>
        <v>0.16789299259259258</v>
      </c>
      <c r="X3351" s="191">
        <v>3.3879250000000001</v>
      </c>
      <c r="Y3351" s="191">
        <v>3.3786173000000002</v>
      </c>
      <c r="Z3351" s="191">
        <v>5.2877083E-3</v>
      </c>
      <c r="AA3351" s="191">
        <v>5.2312770999999997E-6</v>
      </c>
      <c r="AB3351" s="191">
        <v>1.0583598000000001E-3</v>
      </c>
      <c r="AC3351" s="191">
        <v>3.6426998000000001E-4</v>
      </c>
      <c r="AD3351" s="191">
        <v>2.5921376999999998E-3</v>
      </c>
      <c r="AE3351" s="76">
        <v>2.7073180999999999E-7</v>
      </c>
      <c r="AF3351" s="76">
        <v>6.7921366999999999E-10</v>
      </c>
      <c r="AG3351" s="20">
        <v>2.6452581999999999E-2</v>
      </c>
    </row>
    <row r="3352" spans="2:33" s="149" customFormat="1" x14ac:dyDescent="0.15">
      <c r="B3352" s="157" t="s">
        <v>7688</v>
      </c>
      <c r="C3352" s="148"/>
      <c r="D3352" s="118" t="s">
        <v>26</v>
      </c>
      <c r="E3352" s="201" t="s">
        <v>7689</v>
      </c>
      <c r="F3352" s="276">
        <f t="shared" si="511"/>
        <v>2.9288972879000001E-2</v>
      </c>
      <c r="G3352" s="276">
        <f t="shared" si="512"/>
        <v>5.4162660600000009E-4</v>
      </c>
      <c r="H3352" s="276">
        <f t="shared" si="513"/>
        <v>5.5501437840000008E-3</v>
      </c>
      <c r="I3352" s="276">
        <f t="shared" si="514"/>
        <v>4.6736948900000003E-4</v>
      </c>
      <c r="J3352" s="276">
        <v>2.2729833000000001E-2</v>
      </c>
      <c r="K3352" s="276">
        <v>5.3962219000000004E-3</v>
      </c>
      <c r="L3352" s="276">
        <v>9.8085243999999994E-5</v>
      </c>
      <c r="M3352" s="276">
        <v>9.8978576000000002E-5</v>
      </c>
      <c r="N3352" s="276">
        <v>3.2228926000000001E-4</v>
      </c>
      <c r="O3352" s="276">
        <v>1.2035877E-4</v>
      </c>
      <c r="P3352" s="276">
        <v>5.5836640000000003E-5</v>
      </c>
      <c r="Q3352" s="276">
        <v>5.4288428999999999E-5</v>
      </c>
      <c r="R3352" s="276">
        <v>0</v>
      </c>
      <c r="S3352" s="276">
        <v>0</v>
      </c>
      <c r="T3352" s="276">
        <v>0</v>
      </c>
      <c r="U3352" s="276">
        <v>4.1308106000000002E-4</v>
      </c>
      <c r="V3352" s="287"/>
      <c r="W3352" s="28">
        <f t="shared" si="515"/>
        <v>0.16836913333333334</v>
      </c>
      <c r="X3352" s="191">
        <v>3.3952015000000002</v>
      </c>
      <c r="Y3352" s="191">
        <v>3.3851334999999998</v>
      </c>
      <c r="Z3352" s="191">
        <v>5.6266307000000003E-3</v>
      </c>
      <c r="AA3352" s="191">
        <v>5.4282185999999997E-6</v>
      </c>
      <c r="AB3352" s="191">
        <v>1.2733786999999999E-3</v>
      </c>
      <c r="AC3352" s="191">
        <v>3.7574560999999998E-4</v>
      </c>
      <c r="AD3352" s="191">
        <v>2.7868140999999999E-3</v>
      </c>
      <c r="AE3352" s="76">
        <v>2.7255161999999999E-7</v>
      </c>
      <c r="AF3352" s="76">
        <v>6.9112363999999997E-10</v>
      </c>
      <c r="AG3352" s="20">
        <v>2.6495989000000001E-2</v>
      </c>
    </row>
    <row r="3353" spans="2:33" s="149" customFormat="1" x14ac:dyDescent="0.15">
      <c r="B3353" s="157" t="s">
        <v>7690</v>
      </c>
      <c r="C3353" s="148"/>
      <c r="D3353" s="118" t="s">
        <v>26</v>
      </c>
      <c r="E3353" s="201" t="s">
        <v>7691</v>
      </c>
      <c r="F3353" s="276">
        <f t="shared" si="511"/>
        <v>2.8017541224999998E-2</v>
      </c>
      <c r="G3353" s="276">
        <f t="shared" si="512"/>
        <v>4.7256140599999998E-4</v>
      </c>
      <c r="H3353" s="276">
        <f t="shared" si="513"/>
        <v>5.138352788E-3</v>
      </c>
      <c r="I3353" s="276">
        <f t="shared" si="514"/>
        <v>4.4939403099999997E-4</v>
      </c>
      <c r="J3353" s="276">
        <v>2.1957233E-2</v>
      </c>
      <c r="K3353" s="276">
        <v>5.0161587000000004E-3</v>
      </c>
      <c r="L3353" s="276">
        <v>7.0274717000000007E-5</v>
      </c>
      <c r="M3353" s="276">
        <v>7.9409766E-5</v>
      </c>
      <c r="N3353" s="276">
        <v>2.8891050999999999E-4</v>
      </c>
      <c r="O3353" s="276">
        <v>1.0424113E-4</v>
      </c>
      <c r="P3353" s="276">
        <v>5.1919370999999997E-5</v>
      </c>
      <c r="Q3353" s="276">
        <v>5.1194601000000002E-5</v>
      </c>
      <c r="R3353" s="276">
        <v>0</v>
      </c>
      <c r="S3353" s="276">
        <v>0</v>
      </c>
      <c r="T3353" s="276">
        <v>0</v>
      </c>
      <c r="U3353" s="276">
        <v>3.9819942999999998E-4</v>
      </c>
      <c r="V3353" s="287"/>
      <c r="W3353" s="28">
        <f t="shared" si="515"/>
        <v>0.16264617037037035</v>
      </c>
      <c r="X3353" s="191">
        <v>3.2820529999999999</v>
      </c>
      <c r="Y3353" s="191">
        <v>3.2730361000000001</v>
      </c>
      <c r="Z3353" s="191">
        <v>5.1224677000000001E-3</v>
      </c>
      <c r="AA3353" s="191">
        <v>5.0677995000000003E-6</v>
      </c>
      <c r="AB3353" s="191">
        <v>1.025286E-3</v>
      </c>
      <c r="AC3353" s="191">
        <v>3.5288658000000002E-4</v>
      </c>
      <c r="AD3353" s="191">
        <v>2.5111341E-3</v>
      </c>
      <c r="AE3353" s="76">
        <v>2.6227126999999998E-7</v>
      </c>
      <c r="AF3353" s="76">
        <v>6.5798773000000004E-10</v>
      </c>
      <c r="AG3353" s="20">
        <v>2.5625944000000001E-2</v>
      </c>
    </row>
    <row r="3354" spans="2:33" s="149" customFormat="1" x14ac:dyDescent="0.15">
      <c r="B3354" s="157" t="s">
        <v>7692</v>
      </c>
      <c r="C3354" s="148"/>
      <c r="D3354" s="118" t="s">
        <v>26</v>
      </c>
      <c r="E3354" s="201" t="s">
        <v>7693</v>
      </c>
      <c r="F3354" s="276">
        <f t="shared" si="511"/>
        <v>2.8373709067E-2</v>
      </c>
      <c r="G3354" s="276">
        <f t="shared" si="512"/>
        <v>5.2470079999999996E-4</v>
      </c>
      <c r="H3354" s="276">
        <f t="shared" si="513"/>
        <v>5.3767020829999998E-3</v>
      </c>
      <c r="I3354" s="276">
        <f t="shared" si="514"/>
        <v>4.52764184E-4</v>
      </c>
      <c r="J3354" s="276">
        <v>2.2019542E-2</v>
      </c>
      <c r="K3354" s="276">
        <v>5.2275901999999999E-3</v>
      </c>
      <c r="L3354" s="276">
        <v>9.5020135999999994E-5</v>
      </c>
      <c r="M3354" s="276">
        <v>9.5885490000000001E-5</v>
      </c>
      <c r="N3354" s="276">
        <v>3.1221769E-4</v>
      </c>
      <c r="O3354" s="276">
        <v>1.1659762E-4</v>
      </c>
      <c r="P3354" s="276">
        <v>5.4091746999999998E-5</v>
      </c>
      <c r="Q3354" s="276">
        <v>5.2591913999999999E-5</v>
      </c>
      <c r="R3354" s="276">
        <v>0</v>
      </c>
      <c r="S3354" s="276">
        <v>0</v>
      </c>
      <c r="T3354" s="276">
        <v>0</v>
      </c>
      <c r="U3354" s="276">
        <v>4.0017227000000002E-4</v>
      </c>
      <c r="V3354" s="287"/>
      <c r="W3354" s="28">
        <f t="shared" si="515"/>
        <v>0.16310771851851852</v>
      </c>
      <c r="X3354" s="191">
        <v>3.2891018999999999</v>
      </c>
      <c r="Y3354" s="191">
        <v>3.2793486000000001</v>
      </c>
      <c r="Z3354" s="191">
        <v>5.4507975E-3</v>
      </c>
      <c r="AA3354" s="191">
        <v>5.2585872000000001E-6</v>
      </c>
      <c r="AB3354" s="191">
        <v>1.2335859E-3</v>
      </c>
      <c r="AC3354" s="191">
        <v>3.6400364E-4</v>
      </c>
      <c r="AD3354" s="191">
        <v>2.6997262E-3</v>
      </c>
      <c r="AE3354" s="76">
        <v>2.6403449999999998E-7</v>
      </c>
      <c r="AF3354" s="76">
        <v>6.6952641E-10</v>
      </c>
      <c r="AG3354" s="20">
        <v>2.5667993E-2</v>
      </c>
    </row>
    <row r="3355" spans="2:33" s="149" customFormat="1" x14ac:dyDescent="0.15">
      <c r="B3355" s="157" t="s">
        <v>7694</v>
      </c>
      <c r="C3355" s="148"/>
      <c r="D3355" s="118" t="s">
        <v>26</v>
      </c>
      <c r="E3355" s="201" t="s">
        <v>7695</v>
      </c>
      <c r="F3355" s="276">
        <f t="shared" si="511"/>
        <v>3.4483141411999998E-2</v>
      </c>
      <c r="G3355" s="276">
        <f t="shared" si="512"/>
        <v>5.8161347799999996E-4</v>
      </c>
      <c r="H3355" s="276">
        <f t="shared" si="513"/>
        <v>6.3241275629999996E-3</v>
      </c>
      <c r="I3355" s="276">
        <f t="shared" si="514"/>
        <v>5.5310037100000009E-4</v>
      </c>
      <c r="J3355" s="276">
        <v>2.7024300000000001E-2</v>
      </c>
      <c r="K3355" s="276">
        <v>6.1737347999999996E-3</v>
      </c>
      <c r="L3355" s="276">
        <v>8.6492000999999994E-5</v>
      </c>
      <c r="M3355" s="276">
        <v>9.7735098E-5</v>
      </c>
      <c r="N3355" s="276">
        <v>3.5558163000000003E-4</v>
      </c>
      <c r="O3355" s="276">
        <v>1.2829675E-4</v>
      </c>
      <c r="P3355" s="276">
        <v>6.3900761999999999E-5</v>
      </c>
      <c r="Q3355" s="276">
        <v>6.3008730999999997E-5</v>
      </c>
      <c r="R3355" s="276">
        <v>0</v>
      </c>
      <c r="S3355" s="276">
        <v>0</v>
      </c>
      <c r="T3355" s="276">
        <v>0</v>
      </c>
      <c r="U3355" s="276">
        <v>4.9009164000000005E-4</v>
      </c>
      <c r="V3355" s="287"/>
      <c r="W3355" s="28">
        <f t="shared" si="515"/>
        <v>0.20018</v>
      </c>
      <c r="X3355" s="191">
        <v>4.0394496000000002</v>
      </c>
      <c r="Y3355" s="191">
        <v>4.0283518999999997</v>
      </c>
      <c r="Z3355" s="191">
        <v>6.3045756E-3</v>
      </c>
      <c r="AA3355" s="191">
        <v>6.2372934000000002E-6</v>
      </c>
      <c r="AB3355" s="191">
        <v>1.2618906999999999E-3</v>
      </c>
      <c r="AC3355" s="191">
        <v>4.3432190000000003E-4</v>
      </c>
      <c r="AD3355" s="191">
        <v>3.0906266000000002E-3</v>
      </c>
      <c r="AE3355" s="76">
        <v>3.2279551000000002E-7</v>
      </c>
      <c r="AF3355" s="76">
        <v>8.0983140000000002E-10</v>
      </c>
      <c r="AG3355" s="20">
        <v>3.1539620999999997E-2</v>
      </c>
    </row>
    <row r="3356" spans="2:33" s="149" customFormat="1" x14ac:dyDescent="0.15">
      <c r="B3356" s="157" t="s">
        <v>7696</v>
      </c>
      <c r="C3356" s="148"/>
      <c r="D3356" s="118" t="s">
        <v>26</v>
      </c>
      <c r="E3356" s="201" t="s">
        <v>7697</v>
      </c>
      <c r="F3356" s="276">
        <f t="shared" si="511"/>
        <v>3.4921469533000002E-2</v>
      </c>
      <c r="G3356" s="276">
        <f t="shared" si="512"/>
        <v>6.4578528000000003E-4</v>
      </c>
      <c r="H3356" s="276">
        <f t="shared" si="513"/>
        <v>6.6174799920000003E-3</v>
      </c>
      <c r="I3356" s="276">
        <f t="shared" si="514"/>
        <v>5.5724826100000003E-4</v>
      </c>
      <c r="J3356" s="276">
        <v>2.7100955999999999E-2</v>
      </c>
      <c r="K3356" s="276">
        <v>6.4339577000000004E-3</v>
      </c>
      <c r="L3356" s="276">
        <v>1.1694783999999999E-4</v>
      </c>
      <c r="M3356" s="276">
        <v>1.1801292E-4</v>
      </c>
      <c r="N3356" s="276">
        <v>3.8426763000000002E-4</v>
      </c>
      <c r="O3356" s="276">
        <v>1.4350473000000001E-4</v>
      </c>
      <c r="P3356" s="276">
        <v>6.6574452E-5</v>
      </c>
      <c r="Q3356" s="276">
        <v>6.4728510999999999E-5</v>
      </c>
      <c r="R3356" s="276">
        <v>0</v>
      </c>
      <c r="S3356" s="276">
        <v>0</v>
      </c>
      <c r="T3356" s="276">
        <v>0</v>
      </c>
      <c r="U3356" s="276">
        <v>4.9251975E-4</v>
      </c>
      <c r="V3356" s="287"/>
      <c r="W3356" s="28">
        <f t="shared" si="515"/>
        <v>0.20074782222222221</v>
      </c>
      <c r="X3356" s="191">
        <v>4.0481245000000001</v>
      </c>
      <c r="Y3356" s="191">
        <v>4.0361203000000003</v>
      </c>
      <c r="Z3356" s="191">
        <v>6.7086741E-3</v>
      </c>
      <c r="AA3356" s="191">
        <v>6.4721062999999998E-6</v>
      </c>
      <c r="AB3356" s="191">
        <v>1.5182593E-3</v>
      </c>
      <c r="AC3356" s="191">
        <v>4.4800449E-4</v>
      </c>
      <c r="AD3356" s="191">
        <v>3.3227400999999998E-3</v>
      </c>
      <c r="AE3356" s="76">
        <v>3.2496540000000002E-7</v>
      </c>
      <c r="AF3356" s="76">
        <v>8.2403207000000002E-10</v>
      </c>
      <c r="AG3356" s="20">
        <v>3.1591368000000002E-2</v>
      </c>
    </row>
    <row r="3357" spans="2:33" s="149" customFormat="1" x14ac:dyDescent="0.15">
      <c r="B3357" s="157" t="s">
        <v>7698</v>
      </c>
      <c r="C3357" s="148"/>
      <c r="D3357" s="118" t="s">
        <v>26</v>
      </c>
      <c r="E3357" s="201" t="s">
        <v>7699</v>
      </c>
      <c r="F3357" s="276">
        <f t="shared" si="511"/>
        <v>2.7168541006999999E-2</v>
      </c>
      <c r="G3357" s="276">
        <f t="shared" si="512"/>
        <v>4.5824104000000002E-4</v>
      </c>
      <c r="H3357" s="276">
        <f t="shared" si="513"/>
        <v>4.9826449470000006E-3</v>
      </c>
      <c r="I3357" s="276">
        <f t="shared" si="514"/>
        <v>4.3577602E-4</v>
      </c>
      <c r="J3357" s="276">
        <v>2.1291879E-2</v>
      </c>
      <c r="K3357" s="276">
        <v>4.8641537000000002E-3</v>
      </c>
      <c r="L3357" s="276">
        <v>6.8145188999999996E-5</v>
      </c>
      <c r="M3357" s="276">
        <v>7.7003409999999996E-5</v>
      </c>
      <c r="N3357" s="276">
        <v>2.8015533000000001E-4</v>
      </c>
      <c r="O3357" s="276">
        <v>1.010823E-4</v>
      </c>
      <c r="P3357" s="276">
        <v>5.0346058000000001E-5</v>
      </c>
      <c r="Q3357" s="276">
        <v>4.9643250000000003E-5</v>
      </c>
      <c r="R3357" s="276">
        <v>0</v>
      </c>
      <c r="S3357" s="276">
        <v>0</v>
      </c>
      <c r="T3357" s="276">
        <v>0</v>
      </c>
      <c r="U3357" s="276">
        <v>3.8613276999999998E-4</v>
      </c>
      <c r="V3357" s="287"/>
      <c r="W3357" s="28">
        <f t="shared" si="515"/>
        <v>0.15771762222222221</v>
      </c>
      <c r="X3357" s="191">
        <v>3.1825971000000002</v>
      </c>
      <c r="Y3357" s="191">
        <v>3.1738534999999999</v>
      </c>
      <c r="Z3357" s="191">
        <v>4.9672409000000002E-3</v>
      </c>
      <c r="AA3357" s="191">
        <v>4.9142302999999997E-6</v>
      </c>
      <c r="AB3357" s="191">
        <v>9.9421686000000006E-4</v>
      </c>
      <c r="AC3357" s="191">
        <v>3.4219291E-4</v>
      </c>
      <c r="AD3357" s="191">
        <v>2.4350387999999999E-3</v>
      </c>
      <c r="AE3357" s="76">
        <v>2.5432375000000001E-7</v>
      </c>
      <c r="AF3357" s="76">
        <v>6.3804894000000002E-10</v>
      </c>
      <c r="AG3357" s="20">
        <v>2.4849402E-2</v>
      </c>
    </row>
    <row r="3358" spans="2:33" s="149" customFormat="1" x14ac:dyDescent="0.15">
      <c r="B3358" s="157" t="s">
        <v>7700</v>
      </c>
      <c r="C3358" s="148"/>
      <c r="D3358" s="118" t="s">
        <v>26</v>
      </c>
      <c r="E3358" s="201" t="s">
        <v>7701</v>
      </c>
      <c r="F3358" s="276">
        <f t="shared" si="511"/>
        <v>2.7513897251000001E-2</v>
      </c>
      <c r="G3358" s="276">
        <f t="shared" si="512"/>
        <v>5.0880076599999998E-4</v>
      </c>
      <c r="H3358" s="276">
        <f t="shared" si="513"/>
        <v>5.2137714359999998E-3</v>
      </c>
      <c r="I3358" s="276">
        <f t="shared" si="514"/>
        <v>4.39044049E-4</v>
      </c>
      <c r="J3358" s="276">
        <v>2.1352281000000001E-2</v>
      </c>
      <c r="K3358" s="276">
        <v>5.0691781000000002E-3</v>
      </c>
      <c r="L3358" s="276">
        <v>9.2140735999999995E-5</v>
      </c>
      <c r="M3358" s="276">
        <v>9.2979876000000002E-5</v>
      </c>
      <c r="N3358" s="276">
        <v>3.0275655999999998E-4</v>
      </c>
      <c r="O3358" s="276">
        <v>1.1306433E-4</v>
      </c>
      <c r="P3358" s="276">
        <v>5.24526E-5</v>
      </c>
      <c r="Q3358" s="276">
        <v>5.0998219000000001E-5</v>
      </c>
      <c r="R3358" s="276">
        <v>0</v>
      </c>
      <c r="S3358" s="276">
        <v>0</v>
      </c>
      <c r="T3358" s="276">
        <v>0</v>
      </c>
      <c r="U3358" s="276">
        <v>3.8804582999999999E-4</v>
      </c>
      <c r="V3358" s="287"/>
      <c r="W3358" s="28">
        <f t="shared" si="515"/>
        <v>0.15816504444444443</v>
      </c>
      <c r="X3358" s="191">
        <v>3.1894311000000002</v>
      </c>
      <c r="Y3358" s="191">
        <v>3.1799732000000001</v>
      </c>
      <c r="Z3358" s="191">
        <v>5.2856220999999998E-3</v>
      </c>
      <c r="AA3358" s="191">
        <v>5.0992362000000003E-6</v>
      </c>
      <c r="AB3358" s="191">
        <v>1.1962043000000001E-3</v>
      </c>
      <c r="AC3358" s="191">
        <v>3.5297307999999998E-4</v>
      </c>
      <c r="AD3358" s="191">
        <v>2.6179164999999998E-3</v>
      </c>
      <c r="AE3358" s="76">
        <v>2.5603343999999998E-7</v>
      </c>
      <c r="AF3358" s="76">
        <v>6.4923768999999997E-10</v>
      </c>
      <c r="AG3358" s="20">
        <v>2.4890165999999998E-2</v>
      </c>
    </row>
    <row r="3359" spans="2:33" s="149" customFormat="1" x14ac:dyDescent="0.15">
      <c r="B3359" s="157" t="s">
        <v>7702</v>
      </c>
      <c r="C3359" s="148"/>
      <c r="D3359" s="118" t="s">
        <v>26</v>
      </c>
      <c r="E3359" s="201" t="s">
        <v>7703</v>
      </c>
      <c r="F3359" s="276">
        <f t="shared" si="511"/>
        <v>2.6369453669999997E-2</v>
      </c>
      <c r="G3359" s="276">
        <f t="shared" si="512"/>
        <v>4.4476347499999998E-4</v>
      </c>
      <c r="H3359" s="276">
        <f t="shared" si="513"/>
        <v>4.8360971239999996E-3</v>
      </c>
      <c r="I3359" s="276">
        <f t="shared" si="514"/>
        <v>4.2295907100000003E-4</v>
      </c>
      <c r="J3359" s="276">
        <v>2.0665633999999999E-2</v>
      </c>
      <c r="K3359" s="276">
        <v>4.7210908999999997E-3</v>
      </c>
      <c r="L3359" s="276">
        <v>6.6140935000000005E-5</v>
      </c>
      <c r="M3359" s="276">
        <v>7.4738606000000006E-5</v>
      </c>
      <c r="N3359" s="276">
        <v>2.7191558999999999E-4</v>
      </c>
      <c r="O3359" s="276">
        <v>9.8109279000000002E-5</v>
      </c>
      <c r="P3359" s="276">
        <v>4.8865288999999998E-5</v>
      </c>
      <c r="Q3359" s="276">
        <v>4.8183151000000002E-5</v>
      </c>
      <c r="R3359" s="276">
        <v>0</v>
      </c>
      <c r="S3359" s="276">
        <v>0</v>
      </c>
      <c r="T3359" s="276">
        <v>0</v>
      </c>
      <c r="U3359" s="276">
        <v>3.7477592E-4</v>
      </c>
      <c r="V3359" s="287"/>
      <c r="W3359" s="28">
        <f t="shared" si="515"/>
        <v>0.15307877037037035</v>
      </c>
      <c r="X3359" s="191">
        <v>3.0889920000000002</v>
      </c>
      <c r="Y3359" s="191">
        <v>3.0805056</v>
      </c>
      <c r="Z3359" s="191">
        <v>4.8211460999999997E-3</v>
      </c>
      <c r="AA3359" s="191">
        <v>4.7696944000000003E-6</v>
      </c>
      <c r="AB3359" s="191">
        <v>9.6497507999999997E-4</v>
      </c>
      <c r="AC3359" s="191">
        <v>3.3212851999999998E-4</v>
      </c>
      <c r="AD3359" s="191">
        <v>2.3634186000000001E-3</v>
      </c>
      <c r="AE3359" s="76">
        <v>2.4684355000000002E-7</v>
      </c>
      <c r="AF3359" s="76">
        <v>6.1928257000000003E-10</v>
      </c>
      <c r="AG3359" s="20">
        <v>2.4118542999999999E-2</v>
      </c>
    </row>
    <row r="3360" spans="2:33" s="149" customFormat="1" x14ac:dyDescent="0.15">
      <c r="B3360" s="157" t="s">
        <v>7704</v>
      </c>
      <c r="C3360" s="148"/>
      <c r="D3360" s="118" t="s">
        <v>26</v>
      </c>
      <c r="E3360" s="201" t="s">
        <v>7705</v>
      </c>
      <c r="F3360" s="276">
        <f t="shared" si="511"/>
        <v>2.6704650720000001E-2</v>
      </c>
      <c r="G3360" s="276">
        <f t="shared" si="512"/>
        <v>4.93836053E-4</v>
      </c>
      <c r="H3360" s="276">
        <f t="shared" si="513"/>
        <v>5.0604256640000003E-3</v>
      </c>
      <c r="I3360" s="276">
        <f t="shared" si="514"/>
        <v>4.2613100300000005E-4</v>
      </c>
      <c r="J3360" s="276">
        <v>2.0724257999999999E-2</v>
      </c>
      <c r="K3360" s="276">
        <v>4.9200850999999999E-3</v>
      </c>
      <c r="L3360" s="276">
        <v>8.9430685000000003E-5</v>
      </c>
      <c r="M3360" s="276">
        <v>9.0245193000000002E-5</v>
      </c>
      <c r="N3360" s="276">
        <v>2.9385198999999998E-4</v>
      </c>
      <c r="O3360" s="276">
        <v>1.0973887000000001E-4</v>
      </c>
      <c r="P3360" s="276">
        <v>5.0909879000000001E-5</v>
      </c>
      <c r="Q3360" s="276">
        <v>4.9498273E-5</v>
      </c>
      <c r="R3360" s="276">
        <v>0</v>
      </c>
      <c r="S3360" s="276">
        <v>0</v>
      </c>
      <c r="T3360" s="276">
        <v>0</v>
      </c>
      <c r="U3360" s="276">
        <v>3.7663273000000002E-4</v>
      </c>
      <c r="V3360" s="287"/>
      <c r="W3360" s="28">
        <f t="shared" si="515"/>
        <v>0.15351302222222221</v>
      </c>
      <c r="X3360" s="191">
        <v>3.0956252000000002</v>
      </c>
      <c r="Y3360" s="191">
        <v>3.0864455999999998</v>
      </c>
      <c r="Z3360" s="191">
        <v>5.1301627000000004E-3</v>
      </c>
      <c r="AA3360" s="191">
        <v>4.9492580000000003E-6</v>
      </c>
      <c r="AB3360" s="191">
        <v>1.1610219E-3</v>
      </c>
      <c r="AC3360" s="191">
        <v>3.4259155999999999E-4</v>
      </c>
      <c r="AD3360" s="191">
        <v>2.5409191E-3</v>
      </c>
      <c r="AE3360" s="76">
        <v>2.4850293000000002E-7</v>
      </c>
      <c r="AF3360" s="76">
        <v>6.3014206999999997E-10</v>
      </c>
      <c r="AG3360" s="20">
        <v>2.415811E-2</v>
      </c>
    </row>
    <row r="3361" spans="2:33" s="149" customFormat="1" x14ac:dyDescent="0.15">
      <c r="B3361" s="157" t="s">
        <v>7706</v>
      </c>
      <c r="C3361" s="148"/>
      <c r="D3361" s="118" t="s">
        <v>26</v>
      </c>
      <c r="E3361" s="201" t="s">
        <v>7707</v>
      </c>
      <c r="F3361" s="276">
        <f t="shared" si="511"/>
        <v>3.5862504008999999E-2</v>
      </c>
      <c r="G3361" s="276">
        <f t="shared" si="512"/>
        <v>6.0487784000000009E-4</v>
      </c>
      <c r="H3361" s="276">
        <f t="shared" si="513"/>
        <v>6.5770917719999997E-3</v>
      </c>
      <c r="I3361" s="276">
        <f t="shared" si="514"/>
        <v>5.7522439699999998E-4</v>
      </c>
      <c r="J3361" s="276">
        <v>2.8105310000000001E-2</v>
      </c>
      <c r="K3361" s="276">
        <v>6.4206832999999996E-3</v>
      </c>
      <c r="L3361" s="276">
        <v>8.9951675000000006E-5</v>
      </c>
      <c r="M3361" s="276">
        <v>1.0164449E-4</v>
      </c>
      <c r="N3361" s="276">
        <v>3.6980470000000002E-4</v>
      </c>
      <c r="O3361" s="276">
        <v>1.3342865E-4</v>
      </c>
      <c r="P3361" s="276">
        <v>6.6456797000000002E-5</v>
      </c>
      <c r="Q3361" s="276">
        <v>6.5529086999999993E-5</v>
      </c>
      <c r="R3361" s="276">
        <v>0</v>
      </c>
      <c r="S3361" s="276">
        <v>0</v>
      </c>
      <c r="T3361" s="276">
        <v>0</v>
      </c>
      <c r="U3361" s="276">
        <v>5.0969530999999996E-4</v>
      </c>
      <c r="V3361" s="287"/>
      <c r="W3361" s="28">
        <f t="shared" si="515"/>
        <v>0.20818748148148147</v>
      </c>
      <c r="X3361" s="191">
        <v>4.2010277</v>
      </c>
      <c r="Y3361" s="191">
        <v>4.1894860999999999</v>
      </c>
      <c r="Z3361" s="191">
        <v>6.5567593999999998E-3</v>
      </c>
      <c r="AA3361" s="191">
        <v>6.4867839999999999E-6</v>
      </c>
      <c r="AB3361" s="191">
        <v>1.3123661E-3</v>
      </c>
      <c r="AC3361" s="191">
        <v>4.5169475999999999E-4</v>
      </c>
      <c r="AD3361" s="191">
        <v>3.2142507999999999E-3</v>
      </c>
      <c r="AE3361" s="76">
        <v>3.3570760000000001E-7</v>
      </c>
      <c r="AF3361" s="76">
        <v>8.4222546000000004E-10</v>
      </c>
      <c r="AG3361" s="20">
        <v>3.2801205999999999E-2</v>
      </c>
    </row>
    <row r="3362" spans="2:33" s="149" customFormat="1" x14ac:dyDescent="0.15">
      <c r="B3362" s="157" t="s">
        <v>7708</v>
      </c>
      <c r="C3362" s="148"/>
      <c r="D3362" s="118" t="s">
        <v>26</v>
      </c>
      <c r="E3362" s="201" t="s">
        <v>7709</v>
      </c>
      <c r="F3362" s="276">
        <f t="shared" si="511"/>
        <v>3.6318351424999999E-2</v>
      </c>
      <c r="G3362" s="276">
        <f t="shared" si="512"/>
        <v>6.7161681E-4</v>
      </c>
      <c r="H3362" s="276">
        <f t="shared" si="513"/>
        <v>6.8821784759999999E-3</v>
      </c>
      <c r="I3362" s="276">
        <f t="shared" si="514"/>
        <v>5.7953813899999998E-4</v>
      </c>
      <c r="J3362" s="276">
        <v>2.8185017999999999E-2</v>
      </c>
      <c r="K3362" s="276">
        <v>6.6913153000000003E-3</v>
      </c>
      <c r="L3362" s="276">
        <v>1.2162574E-4</v>
      </c>
      <c r="M3362" s="276">
        <v>1.2273340000000001E-4</v>
      </c>
      <c r="N3362" s="276">
        <v>3.9963849000000001E-4</v>
      </c>
      <c r="O3362" s="276">
        <v>1.4924491999999999E-4</v>
      </c>
      <c r="P3362" s="276">
        <v>6.9237435999999994E-5</v>
      </c>
      <c r="Q3362" s="276">
        <v>6.7317649000000001E-5</v>
      </c>
      <c r="R3362" s="276">
        <v>0</v>
      </c>
      <c r="S3362" s="276">
        <v>0</v>
      </c>
      <c r="T3362" s="276">
        <v>0</v>
      </c>
      <c r="U3362" s="276">
        <v>5.1222048999999996E-4</v>
      </c>
      <c r="V3362" s="287"/>
      <c r="W3362" s="28">
        <f t="shared" si="515"/>
        <v>0.2087779111111111</v>
      </c>
      <c r="X3362" s="191">
        <v>4.2100501000000001</v>
      </c>
      <c r="Y3362" s="191">
        <v>4.1975657999999996</v>
      </c>
      <c r="Z3362" s="191">
        <v>6.9770211000000004E-3</v>
      </c>
      <c r="AA3362" s="191">
        <v>6.7309898999999998E-6</v>
      </c>
      <c r="AB3362" s="191">
        <v>1.5789898000000001E-3</v>
      </c>
      <c r="AC3362" s="191">
        <v>4.6592459000000002E-4</v>
      </c>
      <c r="AD3362" s="191">
        <v>3.4556490999999999E-3</v>
      </c>
      <c r="AE3362" s="76">
        <v>3.3796422999999998E-7</v>
      </c>
      <c r="AF3362" s="76">
        <v>8.5699410999999996E-10</v>
      </c>
      <c r="AG3362" s="20">
        <v>3.2855028000000001E-2</v>
      </c>
    </row>
    <row r="3363" spans="2:33" s="149" customFormat="1" x14ac:dyDescent="0.15">
      <c r="B3363" s="157" t="s">
        <v>7710</v>
      </c>
      <c r="C3363" s="148"/>
      <c r="D3363" s="118" t="s">
        <v>26</v>
      </c>
      <c r="E3363" s="201" t="s">
        <v>7711</v>
      </c>
      <c r="F3363" s="276">
        <f t="shared" si="511"/>
        <v>2.3593723508999999E-2</v>
      </c>
      <c r="G3363" s="276">
        <f t="shared" si="512"/>
        <v>3.9794627499999997E-4</v>
      </c>
      <c r="H3363" s="276">
        <f t="shared" si="513"/>
        <v>4.3270341549999994E-3</v>
      </c>
      <c r="I3363" s="276">
        <f t="shared" si="514"/>
        <v>3.7843707899999998E-4</v>
      </c>
      <c r="J3363" s="276">
        <v>1.8490306000000001E-2</v>
      </c>
      <c r="K3363" s="276">
        <v>4.2241338999999996E-3</v>
      </c>
      <c r="L3363" s="276">
        <v>5.9178682000000001E-5</v>
      </c>
      <c r="M3363" s="276">
        <v>6.6871364999999996E-5</v>
      </c>
      <c r="N3363" s="276">
        <v>2.4329287999999999E-4</v>
      </c>
      <c r="O3363" s="276">
        <v>8.7782029999999996E-5</v>
      </c>
      <c r="P3363" s="276">
        <v>4.3721572999999998E-5</v>
      </c>
      <c r="Q3363" s="276">
        <v>4.3111239000000002E-5</v>
      </c>
      <c r="R3363" s="276">
        <v>0</v>
      </c>
      <c r="S3363" s="276">
        <v>0</v>
      </c>
      <c r="T3363" s="276">
        <v>0</v>
      </c>
      <c r="U3363" s="276">
        <v>3.3532583999999998E-4</v>
      </c>
      <c r="V3363" s="287"/>
      <c r="W3363" s="28">
        <f t="shared" si="515"/>
        <v>0.13696522962962962</v>
      </c>
      <c r="X3363" s="191">
        <v>2.7638343000000001</v>
      </c>
      <c r="Y3363" s="191">
        <v>2.7562411999999998</v>
      </c>
      <c r="Z3363" s="191">
        <v>4.3136572000000003E-3</v>
      </c>
      <c r="AA3363" s="191">
        <v>4.2676210000000004E-6</v>
      </c>
      <c r="AB3363" s="191">
        <v>8.6339882999999997E-4</v>
      </c>
      <c r="AC3363" s="191">
        <v>2.9716749999999999E-4</v>
      </c>
      <c r="AD3363" s="191">
        <v>2.1146393999999999E-3</v>
      </c>
      <c r="AE3363" s="76">
        <v>2.2086007E-7</v>
      </c>
      <c r="AF3363" s="76">
        <v>5.5409509999999997E-10</v>
      </c>
      <c r="AG3363" s="20">
        <v>2.1579744000000001E-2</v>
      </c>
    </row>
    <row r="3364" spans="2:33" s="149" customFormat="1" x14ac:dyDescent="0.15">
      <c r="B3364" s="157" t="s">
        <v>7712</v>
      </c>
      <c r="C3364" s="148"/>
      <c r="D3364" s="118" t="s">
        <v>26</v>
      </c>
      <c r="E3364" s="201" t="s">
        <v>7713</v>
      </c>
      <c r="F3364" s="276">
        <f t="shared" ref="F3364:F3427" si="516">G3364+H3364+I3364+J3364</f>
        <v>2.3893651289999998E-2</v>
      </c>
      <c r="G3364" s="276">
        <f t="shared" ref="G3364:G3427" si="517">M3364+N3364+O3364</f>
        <v>4.4185334200000002E-4</v>
      </c>
      <c r="H3364" s="276">
        <f t="shared" ref="H3364:H3427" si="518">K3364+L3364+P3364</f>
        <v>4.5277498399999994E-3</v>
      </c>
      <c r="I3364" s="276">
        <f t="shared" ref="I3364:I3427" si="519">Q3364+IF(R3364="x",0,R3364)+IF(S3364="x",0,S3364)+IF(T3364="x",0,T3364)+U3364</f>
        <v>3.8127510799999999E-4</v>
      </c>
      <c r="J3364" s="276">
        <v>1.8542772999999999E-2</v>
      </c>
      <c r="K3364" s="276">
        <v>4.4021818999999997E-3</v>
      </c>
      <c r="L3364" s="276">
        <v>8.0016997999999998E-5</v>
      </c>
      <c r="M3364" s="276">
        <v>8.0745662999999994E-5</v>
      </c>
      <c r="N3364" s="276">
        <v>2.6292022000000003E-4</v>
      </c>
      <c r="O3364" s="276">
        <v>9.8187458999999996E-5</v>
      </c>
      <c r="P3364" s="276">
        <v>4.5550941999999999E-5</v>
      </c>
      <c r="Q3364" s="276">
        <v>4.4287928000000003E-5</v>
      </c>
      <c r="R3364" s="276">
        <v>0</v>
      </c>
      <c r="S3364" s="276">
        <v>0</v>
      </c>
      <c r="T3364" s="276">
        <v>0</v>
      </c>
      <c r="U3364" s="276">
        <v>3.3698718E-4</v>
      </c>
      <c r="V3364" s="287"/>
      <c r="W3364" s="28">
        <f t="shared" ref="W3364:W3427" si="520">J3364/0.135</f>
        <v>0.13735387407407407</v>
      </c>
      <c r="X3364" s="191">
        <v>2.7697701000000001</v>
      </c>
      <c r="Y3364" s="191">
        <v>2.7615566999999999</v>
      </c>
      <c r="Z3364" s="191">
        <v>4.5901457000000001E-3</v>
      </c>
      <c r="AA3364" s="191">
        <v>4.4282841999999999E-6</v>
      </c>
      <c r="AB3364" s="191">
        <v>1.0388093E-3</v>
      </c>
      <c r="AC3364" s="191">
        <v>3.0652925999999998E-4</v>
      </c>
      <c r="AD3364" s="191">
        <v>2.2734536000000001E-3</v>
      </c>
      <c r="AE3364" s="76">
        <v>2.2234487E-7</v>
      </c>
      <c r="AF3364" s="76">
        <v>5.6381181999999998E-10</v>
      </c>
      <c r="AG3364" s="20">
        <v>2.1615151999999999E-2</v>
      </c>
    </row>
    <row r="3365" spans="2:33" s="149" customFormat="1" x14ac:dyDescent="0.15">
      <c r="B3365" s="157" t="s">
        <v>7714</v>
      </c>
      <c r="C3365" s="148"/>
      <c r="D3365" s="118" t="s">
        <v>26</v>
      </c>
      <c r="E3365" s="201" t="s">
        <v>7715</v>
      </c>
      <c r="F3365" s="276">
        <f t="shared" si="516"/>
        <v>2.6369457669E-2</v>
      </c>
      <c r="G3365" s="276">
        <f t="shared" si="517"/>
        <v>4.4476347499999998E-4</v>
      </c>
      <c r="H3365" s="276">
        <f t="shared" si="518"/>
        <v>4.8360971229999992E-3</v>
      </c>
      <c r="I3365" s="276">
        <f t="shared" si="519"/>
        <v>4.2295907100000003E-4</v>
      </c>
      <c r="J3365" s="276">
        <v>2.0665638E-2</v>
      </c>
      <c r="K3365" s="276">
        <v>4.7210908999999997E-3</v>
      </c>
      <c r="L3365" s="276">
        <v>6.6140933999999995E-5</v>
      </c>
      <c r="M3365" s="276">
        <v>7.4738606000000006E-5</v>
      </c>
      <c r="N3365" s="276">
        <v>2.7191558999999999E-4</v>
      </c>
      <c r="O3365" s="276">
        <v>9.8109279000000002E-5</v>
      </c>
      <c r="P3365" s="276">
        <v>4.8865288999999998E-5</v>
      </c>
      <c r="Q3365" s="276">
        <v>4.8183151000000002E-5</v>
      </c>
      <c r="R3365" s="276">
        <v>0</v>
      </c>
      <c r="S3365" s="276">
        <v>0</v>
      </c>
      <c r="T3365" s="276">
        <v>0</v>
      </c>
      <c r="U3365" s="276">
        <v>3.7477592E-4</v>
      </c>
      <c r="V3365" s="287"/>
      <c r="W3365" s="28">
        <f t="shared" si="520"/>
        <v>0.15307879999999999</v>
      </c>
      <c r="X3365" s="191">
        <v>3.0889920000000002</v>
      </c>
      <c r="Y3365" s="191">
        <v>3.0805056</v>
      </c>
      <c r="Z3365" s="191">
        <v>4.8211460999999997E-3</v>
      </c>
      <c r="AA3365" s="191">
        <v>4.7696944000000003E-6</v>
      </c>
      <c r="AB3365" s="191">
        <v>9.6497507999999997E-4</v>
      </c>
      <c r="AC3365" s="191">
        <v>3.3212851999999998E-4</v>
      </c>
      <c r="AD3365" s="191">
        <v>2.3634186000000001E-3</v>
      </c>
      <c r="AE3365" s="76">
        <v>2.4684358000000002E-7</v>
      </c>
      <c r="AF3365" s="76">
        <v>6.1928266000000002E-10</v>
      </c>
      <c r="AG3365" s="20">
        <v>2.4118542999999999E-2</v>
      </c>
    </row>
    <row r="3366" spans="2:33" s="149" customFormat="1" x14ac:dyDescent="0.15">
      <c r="B3366" s="157" t="s">
        <v>7716</v>
      </c>
      <c r="C3366" s="148"/>
      <c r="D3366" s="118" t="s">
        <v>26</v>
      </c>
      <c r="E3366" s="201" t="s">
        <v>7717</v>
      </c>
      <c r="F3366" s="276">
        <f t="shared" si="516"/>
        <v>2.6704652717000003E-2</v>
      </c>
      <c r="G3366" s="276">
        <f t="shared" si="517"/>
        <v>4.9383604899999991E-4</v>
      </c>
      <c r="H3366" s="276">
        <f t="shared" si="518"/>
        <v>5.0604256640000003E-3</v>
      </c>
      <c r="I3366" s="276">
        <f t="shared" si="519"/>
        <v>4.2613100400000004E-4</v>
      </c>
      <c r="J3366" s="276">
        <v>2.0724260000000001E-2</v>
      </c>
      <c r="K3366" s="276">
        <v>4.9200850999999999E-3</v>
      </c>
      <c r="L3366" s="276">
        <v>8.9430685000000003E-5</v>
      </c>
      <c r="M3366" s="276">
        <v>9.0245189000000005E-5</v>
      </c>
      <c r="N3366" s="276">
        <v>2.9385198999999998E-4</v>
      </c>
      <c r="O3366" s="276">
        <v>1.0973887000000001E-4</v>
      </c>
      <c r="P3366" s="276">
        <v>5.0909879000000001E-5</v>
      </c>
      <c r="Q3366" s="276">
        <v>4.9498274000000002E-5</v>
      </c>
      <c r="R3366" s="276">
        <v>0</v>
      </c>
      <c r="S3366" s="276">
        <v>0</v>
      </c>
      <c r="T3366" s="276">
        <v>0</v>
      </c>
      <c r="U3366" s="276">
        <v>3.7663273000000002E-4</v>
      </c>
      <c r="V3366" s="287"/>
      <c r="W3366" s="28">
        <f t="shared" si="520"/>
        <v>0.15351303703703703</v>
      </c>
      <c r="X3366" s="191">
        <v>3.0956252000000002</v>
      </c>
      <c r="Y3366" s="191">
        <v>3.0864455999999998</v>
      </c>
      <c r="Z3366" s="191">
        <v>5.1301627000000004E-3</v>
      </c>
      <c r="AA3366" s="191">
        <v>4.9492580000000003E-6</v>
      </c>
      <c r="AB3366" s="191">
        <v>1.1610219E-3</v>
      </c>
      <c r="AC3366" s="191">
        <v>3.4259155999999999E-4</v>
      </c>
      <c r="AD3366" s="191">
        <v>2.5409191E-3</v>
      </c>
      <c r="AE3366" s="76">
        <v>2.4850294999999999E-7</v>
      </c>
      <c r="AF3366" s="76">
        <v>6.3014211999999999E-10</v>
      </c>
      <c r="AG3366" s="20">
        <v>2.415811E-2</v>
      </c>
    </row>
    <row r="3367" spans="2:33" s="149" customFormat="1" x14ac:dyDescent="0.15">
      <c r="B3367" s="157" t="s">
        <v>7718</v>
      </c>
      <c r="C3367" s="148"/>
      <c r="D3367" s="118" t="s">
        <v>26</v>
      </c>
      <c r="E3367" s="201" t="s">
        <v>7719</v>
      </c>
      <c r="F3367" s="276">
        <f t="shared" si="516"/>
        <v>3.0915930107999999E-2</v>
      </c>
      <c r="G3367" s="276">
        <f t="shared" si="517"/>
        <v>5.2144688599999999E-4</v>
      </c>
      <c r="H3367" s="276">
        <f t="shared" si="518"/>
        <v>5.6699061429999996E-3</v>
      </c>
      <c r="I3367" s="276">
        <f t="shared" si="519"/>
        <v>4.9588307900000003E-4</v>
      </c>
      <c r="J3367" s="276">
        <v>2.4228693999999999E-2</v>
      </c>
      <c r="K3367" s="276">
        <v>5.5350712999999996E-3</v>
      </c>
      <c r="L3367" s="276">
        <v>7.7544501000000005E-5</v>
      </c>
      <c r="M3367" s="276">
        <v>8.7624536E-5</v>
      </c>
      <c r="N3367" s="276">
        <v>3.1879762999999998E-4</v>
      </c>
      <c r="O3367" s="276">
        <v>1.1502472E-4</v>
      </c>
      <c r="P3367" s="276">
        <v>5.7290341999999998E-5</v>
      </c>
      <c r="Q3367" s="276">
        <v>5.6490589000000001E-5</v>
      </c>
      <c r="R3367" s="276">
        <v>0</v>
      </c>
      <c r="S3367" s="276">
        <v>0</v>
      </c>
      <c r="T3367" s="276">
        <v>0</v>
      </c>
      <c r="U3367" s="276">
        <v>4.3939248999999998E-4</v>
      </c>
      <c r="V3367" s="287"/>
      <c r="W3367" s="28">
        <f t="shared" si="520"/>
        <v>0.1794718074074074</v>
      </c>
      <c r="X3367" s="191">
        <v>3.6215752999999999</v>
      </c>
      <c r="Y3367" s="191">
        <v>3.6116256</v>
      </c>
      <c r="Z3367" s="191">
        <v>5.6523772999999998E-3</v>
      </c>
      <c r="AA3367" s="191">
        <v>5.5920555000000001E-6</v>
      </c>
      <c r="AB3367" s="191">
        <v>1.1313504000000001E-3</v>
      </c>
      <c r="AC3367" s="191">
        <v>3.8939197999999999E-4</v>
      </c>
      <c r="AD3367" s="191">
        <v>2.7709058E-3</v>
      </c>
      <c r="AE3367" s="76">
        <v>2.8940295999999997E-7</v>
      </c>
      <c r="AF3367" s="76">
        <v>7.2605602999999997E-10</v>
      </c>
      <c r="AG3367" s="20">
        <v>2.8276900000000001E-2</v>
      </c>
    </row>
    <row r="3368" spans="2:33" s="149" customFormat="1" x14ac:dyDescent="0.15">
      <c r="B3368" s="157" t="s">
        <v>7720</v>
      </c>
      <c r="C3368" s="148"/>
      <c r="D3368" s="118" t="s">
        <v>26</v>
      </c>
      <c r="E3368" s="201" t="s">
        <v>7721</v>
      </c>
      <c r="F3368" s="276">
        <f t="shared" si="516"/>
        <v>3.1308936811999998E-2</v>
      </c>
      <c r="G3368" s="276">
        <f t="shared" si="517"/>
        <v>5.7898015000000004E-4</v>
      </c>
      <c r="H3368" s="276">
        <f t="shared" si="518"/>
        <v>5.9329128160000005E-3</v>
      </c>
      <c r="I3368" s="276">
        <f t="shared" si="519"/>
        <v>4.99601846E-4</v>
      </c>
      <c r="J3368" s="276">
        <v>2.4297441999999999E-2</v>
      </c>
      <c r="K3368" s="276">
        <v>5.7683756000000003E-3</v>
      </c>
      <c r="L3368" s="276">
        <v>1.0484977E-4</v>
      </c>
      <c r="M3368" s="276">
        <v>1.0580466E-4</v>
      </c>
      <c r="N3368" s="276">
        <v>3.4451605999999998E-4</v>
      </c>
      <c r="O3368" s="276">
        <v>1.2865943000000001E-4</v>
      </c>
      <c r="P3368" s="276">
        <v>5.9687446E-5</v>
      </c>
      <c r="Q3368" s="276">
        <v>5.8032455999999997E-5</v>
      </c>
      <c r="R3368" s="276">
        <v>0</v>
      </c>
      <c r="S3368" s="276">
        <v>0</v>
      </c>
      <c r="T3368" s="276">
        <v>0</v>
      </c>
      <c r="U3368" s="276">
        <v>4.4156939000000001E-4</v>
      </c>
      <c r="V3368" s="287"/>
      <c r="W3368" s="28">
        <f t="shared" si="520"/>
        <v>0.17998105185185184</v>
      </c>
      <c r="X3368" s="191">
        <v>3.6293525999999998</v>
      </c>
      <c r="Y3368" s="191">
        <v>3.6185903000000001</v>
      </c>
      <c r="Z3368" s="191">
        <v>6.0146733000000004E-3</v>
      </c>
      <c r="AA3368" s="191">
        <v>5.8025787000000004E-6</v>
      </c>
      <c r="AB3368" s="191">
        <v>1.3611980999999999E-3</v>
      </c>
      <c r="AC3368" s="191">
        <v>4.0165896000000001E-4</v>
      </c>
      <c r="AD3368" s="191">
        <v>2.9790081E-3</v>
      </c>
      <c r="AE3368" s="76">
        <v>2.9134857000000003E-7</v>
      </c>
      <c r="AF3368" s="76">
        <v>7.3878820999999998E-10</v>
      </c>
      <c r="AG3368" s="20">
        <v>2.8323292999999999E-2</v>
      </c>
    </row>
    <row r="3369" spans="2:33" s="149" customFormat="1" x14ac:dyDescent="0.15">
      <c r="B3369" s="157" t="s">
        <v>7722</v>
      </c>
      <c r="C3369" s="148"/>
      <c r="D3369" s="118" t="s">
        <v>26</v>
      </c>
      <c r="E3369" s="201" t="s">
        <v>7723</v>
      </c>
      <c r="F3369" s="276">
        <f t="shared" si="516"/>
        <v>3.8980943670000004E-2</v>
      </c>
      <c r="G3369" s="276">
        <f t="shared" si="517"/>
        <v>6.5747597000000006E-4</v>
      </c>
      <c r="H3369" s="276">
        <f t="shared" si="518"/>
        <v>7.1490128340000007E-3</v>
      </c>
      <c r="I3369" s="276">
        <f t="shared" si="519"/>
        <v>6.2524386600000005E-4</v>
      </c>
      <c r="J3369" s="276">
        <v>3.0549211E-2</v>
      </c>
      <c r="K3369" s="276">
        <v>6.9790038000000004E-3</v>
      </c>
      <c r="L3369" s="276">
        <v>9.7773387999999995E-5</v>
      </c>
      <c r="M3369" s="276">
        <v>1.1048315E-4</v>
      </c>
      <c r="N3369" s="276">
        <v>4.0196174000000002E-4</v>
      </c>
      <c r="O3369" s="276">
        <v>1.4503108000000001E-4</v>
      </c>
      <c r="P3369" s="276">
        <v>7.2235645999999996E-5</v>
      </c>
      <c r="Q3369" s="276">
        <v>7.1227265999999995E-5</v>
      </c>
      <c r="R3369" s="276">
        <v>0</v>
      </c>
      <c r="S3369" s="276">
        <v>0</v>
      </c>
      <c r="T3369" s="276">
        <v>0</v>
      </c>
      <c r="U3369" s="276">
        <v>5.5401660000000004E-4</v>
      </c>
      <c r="V3369" s="287"/>
      <c r="W3369" s="28">
        <f t="shared" si="520"/>
        <v>0.22629045185185184</v>
      </c>
      <c r="X3369" s="191">
        <v>4.5663358000000001</v>
      </c>
      <c r="Y3369" s="191">
        <v>4.5537906000000001</v>
      </c>
      <c r="Z3369" s="191">
        <v>7.1269109000000001E-3</v>
      </c>
      <c r="AA3369" s="191">
        <v>7.0508516000000003E-6</v>
      </c>
      <c r="AB3369" s="191">
        <v>1.4264850999999999E-3</v>
      </c>
      <c r="AC3369" s="191">
        <v>4.9097257E-4</v>
      </c>
      <c r="AD3369" s="191">
        <v>3.4937510999999998E-3</v>
      </c>
      <c r="AE3369" s="76">
        <v>3.6489932000000001E-7</v>
      </c>
      <c r="AF3369" s="76">
        <v>9.1546168E-10</v>
      </c>
      <c r="AG3369" s="20">
        <v>3.5653496E-2</v>
      </c>
    </row>
    <row r="3370" spans="2:33" s="149" customFormat="1" x14ac:dyDescent="0.15">
      <c r="B3370" s="157" t="s">
        <v>7724</v>
      </c>
      <c r="C3370" s="148"/>
      <c r="D3370" s="118" t="s">
        <v>26</v>
      </c>
      <c r="E3370" s="201" t="s">
        <v>7725</v>
      </c>
      <c r="F3370" s="276">
        <f t="shared" si="516"/>
        <v>3.9476482946999999E-2</v>
      </c>
      <c r="G3370" s="276">
        <f t="shared" si="517"/>
        <v>7.3001836E-4</v>
      </c>
      <c r="H3370" s="276">
        <f t="shared" si="518"/>
        <v>7.4806288059999998E-3</v>
      </c>
      <c r="I3370" s="276">
        <f t="shared" si="519"/>
        <v>6.2993278099999995E-4</v>
      </c>
      <c r="J3370" s="276">
        <v>3.0635902999999999E-2</v>
      </c>
      <c r="K3370" s="276">
        <v>7.2731688000000003E-3</v>
      </c>
      <c r="L3370" s="276">
        <v>1.3220191999999999E-4</v>
      </c>
      <c r="M3370" s="276">
        <v>1.334059E-4</v>
      </c>
      <c r="N3370" s="276">
        <v>4.3438975999999998E-4</v>
      </c>
      <c r="O3370" s="276">
        <v>1.622227E-4</v>
      </c>
      <c r="P3370" s="276">
        <v>7.5258085999999999E-5</v>
      </c>
      <c r="Q3370" s="276">
        <v>7.3171361000000002E-5</v>
      </c>
      <c r="R3370" s="276">
        <v>0</v>
      </c>
      <c r="S3370" s="276">
        <v>0</v>
      </c>
      <c r="T3370" s="276">
        <v>0</v>
      </c>
      <c r="U3370" s="276">
        <v>5.5676141999999997E-4</v>
      </c>
      <c r="V3370" s="287"/>
      <c r="W3370" s="28">
        <f t="shared" si="520"/>
        <v>0.2269326148148148</v>
      </c>
      <c r="X3370" s="191">
        <v>4.5761412999999997</v>
      </c>
      <c r="Y3370" s="191">
        <v>4.5625713000000001</v>
      </c>
      <c r="Z3370" s="191">
        <v>7.5837185000000003E-3</v>
      </c>
      <c r="AA3370" s="191">
        <v>7.3162952000000001E-6</v>
      </c>
      <c r="AB3370" s="191">
        <v>1.716293E-3</v>
      </c>
      <c r="AC3370" s="191">
        <v>5.0643963999999996E-4</v>
      </c>
      <c r="AD3370" s="191">
        <v>3.7561417E-3</v>
      </c>
      <c r="AE3370" s="76">
        <v>3.6735249999999998E-7</v>
      </c>
      <c r="AF3370" s="76">
        <v>9.3151548000000003E-10</v>
      </c>
      <c r="AG3370" s="20">
        <v>3.5711986000000001E-2</v>
      </c>
    </row>
    <row r="3371" spans="2:33" s="149" customFormat="1" x14ac:dyDescent="0.15">
      <c r="B3371" s="157" t="s">
        <v>7726</v>
      </c>
      <c r="C3371" s="148"/>
      <c r="D3371" s="118" t="s">
        <v>26</v>
      </c>
      <c r="E3371" s="201" t="s">
        <v>7727</v>
      </c>
      <c r="F3371" s="276">
        <f t="shared" si="516"/>
        <v>2.9885402241E-2</v>
      </c>
      <c r="G3371" s="276">
        <f t="shared" si="517"/>
        <v>5.0406512899999997E-4</v>
      </c>
      <c r="H3371" s="276">
        <f t="shared" si="518"/>
        <v>5.4809094609999994E-3</v>
      </c>
      <c r="I3371" s="276">
        <f t="shared" si="519"/>
        <v>4.7935365100000002E-4</v>
      </c>
      <c r="J3371" s="276">
        <v>2.3421074E-2</v>
      </c>
      <c r="K3371" s="276">
        <v>5.3505690999999999E-3</v>
      </c>
      <c r="L3371" s="276">
        <v>7.4959698999999997E-5</v>
      </c>
      <c r="M3371" s="276">
        <v>8.4703709000000005E-5</v>
      </c>
      <c r="N3371" s="276">
        <v>3.0817091000000002E-4</v>
      </c>
      <c r="O3371" s="276">
        <v>1.1119051000000001E-4</v>
      </c>
      <c r="P3371" s="276">
        <v>5.5380661999999999E-5</v>
      </c>
      <c r="Q3371" s="276">
        <v>5.4607571000000003E-5</v>
      </c>
      <c r="R3371" s="276">
        <v>0</v>
      </c>
      <c r="S3371" s="276">
        <v>0</v>
      </c>
      <c r="T3371" s="276">
        <v>0</v>
      </c>
      <c r="U3371" s="276">
        <v>4.2474607999999999E-4</v>
      </c>
      <c r="V3371" s="287"/>
      <c r="W3371" s="28">
        <f t="shared" si="520"/>
        <v>0.17348943703703704</v>
      </c>
      <c r="X3371" s="191">
        <v>3.5008564</v>
      </c>
      <c r="Y3371" s="191">
        <v>3.4912383999999999</v>
      </c>
      <c r="Z3371" s="191">
        <v>5.4639648000000002E-3</v>
      </c>
      <c r="AA3371" s="191">
        <v>5.4056535000000001E-6</v>
      </c>
      <c r="AB3371" s="191">
        <v>1.0936386000000001E-3</v>
      </c>
      <c r="AC3371" s="191">
        <v>3.7641239999999999E-4</v>
      </c>
      <c r="AD3371" s="191">
        <v>2.6785418999999999E-3</v>
      </c>
      <c r="AE3371" s="76">
        <v>2.7975622000000001E-7</v>
      </c>
      <c r="AF3371" s="76">
        <v>7.0185423000000004E-10</v>
      </c>
      <c r="AG3371" s="20">
        <v>2.7334338999999999E-2</v>
      </c>
    </row>
    <row r="3372" spans="2:33" s="149" customFormat="1" x14ac:dyDescent="0.15">
      <c r="B3372" s="157" t="s">
        <v>7728</v>
      </c>
      <c r="C3372" s="148"/>
      <c r="D3372" s="118" t="s">
        <v>26</v>
      </c>
      <c r="E3372" s="201" t="s">
        <v>7729</v>
      </c>
      <c r="F3372" s="276">
        <f t="shared" si="516"/>
        <v>3.0265287476999997E-2</v>
      </c>
      <c r="G3372" s="276">
        <f t="shared" si="517"/>
        <v>5.5968108999999999E-4</v>
      </c>
      <c r="H3372" s="276">
        <f t="shared" si="518"/>
        <v>5.7351479339999992E-3</v>
      </c>
      <c r="I3372" s="276">
        <f t="shared" si="519"/>
        <v>4.82948453E-4</v>
      </c>
      <c r="J3372" s="276">
        <v>2.348751E-2</v>
      </c>
      <c r="K3372" s="276">
        <v>5.5760953999999998E-3</v>
      </c>
      <c r="L3372" s="276">
        <v>1.0135467E-4</v>
      </c>
      <c r="M3372" s="276">
        <v>1.0227783E-4</v>
      </c>
      <c r="N3372" s="276">
        <v>3.3303252000000002E-4</v>
      </c>
      <c r="O3372" s="276">
        <v>1.2437074E-4</v>
      </c>
      <c r="P3372" s="276">
        <v>5.7697863999999997E-5</v>
      </c>
      <c r="Q3372" s="276">
        <v>5.6098043000000002E-5</v>
      </c>
      <c r="R3372" s="276">
        <v>0</v>
      </c>
      <c r="S3372" s="276">
        <v>0</v>
      </c>
      <c r="T3372" s="276">
        <v>0</v>
      </c>
      <c r="U3372" s="276">
        <v>4.2685040999999998E-4</v>
      </c>
      <c r="V3372" s="287"/>
      <c r="W3372" s="28">
        <f t="shared" si="520"/>
        <v>0.17398155555555553</v>
      </c>
      <c r="X3372" s="191">
        <v>3.5083758999999999</v>
      </c>
      <c r="Y3372" s="191">
        <v>3.4979722999999998</v>
      </c>
      <c r="Z3372" s="191">
        <v>5.8141839000000004E-3</v>
      </c>
      <c r="AA3372" s="191">
        <v>5.6091589999999999E-6</v>
      </c>
      <c r="AB3372" s="191">
        <v>1.3158247E-3</v>
      </c>
      <c r="AC3372" s="191">
        <v>3.8827063E-4</v>
      </c>
      <c r="AD3372" s="191">
        <v>2.8797071E-3</v>
      </c>
      <c r="AE3372" s="76">
        <v>2.8163683000000001E-7</v>
      </c>
      <c r="AF3372" s="76">
        <v>7.1416158999999999E-10</v>
      </c>
      <c r="AG3372" s="20">
        <v>2.7379197000000001E-2</v>
      </c>
    </row>
    <row r="3373" spans="2:33" s="149" customFormat="1" x14ac:dyDescent="0.15">
      <c r="B3373" s="157" t="s">
        <v>7730</v>
      </c>
      <c r="C3373" s="148"/>
      <c r="D3373" s="118" t="s">
        <v>26</v>
      </c>
      <c r="E3373" s="201" t="s">
        <v>7731</v>
      </c>
      <c r="F3373" s="276">
        <f t="shared" si="516"/>
        <v>2.9885402137999999E-2</v>
      </c>
      <c r="G3373" s="276">
        <f t="shared" si="517"/>
        <v>5.0406512999999996E-4</v>
      </c>
      <c r="H3373" s="276">
        <f t="shared" si="518"/>
        <v>5.4809093569999998E-3</v>
      </c>
      <c r="I3373" s="276">
        <f t="shared" si="519"/>
        <v>4.7935365100000002E-4</v>
      </c>
      <c r="J3373" s="276">
        <v>2.3421074E-2</v>
      </c>
      <c r="K3373" s="276">
        <v>5.3505690000000003E-3</v>
      </c>
      <c r="L3373" s="276">
        <v>7.4959695E-5</v>
      </c>
      <c r="M3373" s="276">
        <v>8.4703710000000001E-5</v>
      </c>
      <c r="N3373" s="276">
        <v>3.0817091000000002E-4</v>
      </c>
      <c r="O3373" s="276">
        <v>1.1119051000000001E-4</v>
      </c>
      <c r="P3373" s="276">
        <v>5.5380661999999999E-5</v>
      </c>
      <c r="Q3373" s="276">
        <v>5.4607571000000003E-5</v>
      </c>
      <c r="R3373" s="276">
        <v>0</v>
      </c>
      <c r="S3373" s="276">
        <v>0</v>
      </c>
      <c r="T3373" s="276">
        <v>0</v>
      </c>
      <c r="U3373" s="276">
        <v>4.2474607999999999E-4</v>
      </c>
      <c r="V3373" s="287"/>
      <c r="W3373" s="28">
        <f t="shared" si="520"/>
        <v>0.17348943703703704</v>
      </c>
      <c r="X3373" s="191">
        <v>3.5008564</v>
      </c>
      <c r="Y3373" s="191">
        <v>3.4912383999999999</v>
      </c>
      <c r="Z3373" s="191">
        <v>5.4639648000000002E-3</v>
      </c>
      <c r="AA3373" s="191">
        <v>5.4056535000000001E-6</v>
      </c>
      <c r="AB3373" s="191">
        <v>1.0936386000000001E-3</v>
      </c>
      <c r="AC3373" s="191">
        <v>3.7641239999999999E-4</v>
      </c>
      <c r="AD3373" s="191">
        <v>2.6785418999999999E-3</v>
      </c>
      <c r="AE3373" s="76">
        <v>2.7975622000000001E-7</v>
      </c>
      <c r="AF3373" s="76">
        <v>7.0185425000000002E-10</v>
      </c>
      <c r="AG3373" s="20">
        <v>2.7334338999999999E-2</v>
      </c>
    </row>
    <row r="3374" spans="2:33" s="149" customFormat="1" x14ac:dyDescent="0.15">
      <c r="B3374" s="157" t="s">
        <v>7732</v>
      </c>
      <c r="C3374" s="148"/>
      <c r="D3374" s="118" t="s">
        <v>26</v>
      </c>
      <c r="E3374" s="201" t="s">
        <v>7733</v>
      </c>
      <c r="F3374" s="276">
        <f t="shared" si="516"/>
        <v>3.0265287476999997E-2</v>
      </c>
      <c r="G3374" s="276">
        <f t="shared" si="517"/>
        <v>5.5968108999999999E-4</v>
      </c>
      <c r="H3374" s="276">
        <f t="shared" si="518"/>
        <v>5.7351479339999992E-3</v>
      </c>
      <c r="I3374" s="276">
        <f t="shared" si="519"/>
        <v>4.82948453E-4</v>
      </c>
      <c r="J3374" s="276">
        <v>2.348751E-2</v>
      </c>
      <c r="K3374" s="276">
        <v>5.5760953999999998E-3</v>
      </c>
      <c r="L3374" s="276">
        <v>1.0135467E-4</v>
      </c>
      <c r="M3374" s="276">
        <v>1.0227783E-4</v>
      </c>
      <c r="N3374" s="276">
        <v>3.3303252000000002E-4</v>
      </c>
      <c r="O3374" s="276">
        <v>1.2437074E-4</v>
      </c>
      <c r="P3374" s="276">
        <v>5.7697863999999997E-5</v>
      </c>
      <c r="Q3374" s="276">
        <v>5.6098043000000002E-5</v>
      </c>
      <c r="R3374" s="276">
        <v>0</v>
      </c>
      <c r="S3374" s="276">
        <v>0</v>
      </c>
      <c r="T3374" s="276">
        <v>0</v>
      </c>
      <c r="U3374" s="276">
        <v>4.2685040999999998E-4</v>
      </c>
      <c r="V3374" s="287"/>
      <c r="W3374" s="28">
        <f t="shared" si="520"/>
        <v>0.17398155555555553</v>
      </c>
      <c r="X3374" s="191">
        <v>3.5083758999999999</v>
      </c>
      <c r="Y3374" s="191">
        <v>3.4979722999999998</v>
      </c>
      <c r="Z3374" s="191">
        <v>5.8141839000000004E-3</v>
      </c>
      <c r="AA3374" s="191">
        <v>5.6091589999999999E-6</v>
      </c>
      <c r="AB3374" s="191">
        <v>1.3158247E-3</v>
      </c>
      <c r="AC3374" s="191">
        <v>3.8827063E-4</v>
      </c>
      <c r="AD3374" s="191">
        <v>2.8797071E-3</v>
      </c>
      <c r="AE3374" s="76">
        <v>2.8163683000000001E-7</v>
      </c>
      <c r="AF3374" s="76">
        <v>7.1416162000000002E-10</v>
      </c>
      <c r="AG3374" s="20">
        <v>2.7379197000000001E-2</v>
      </c>
    </row>
    <row r="3375" spans="2:33" s="149" customFormat="1" x14ac:dyDescent="0.15">
      <c r="B3375" s="157" t="s">
        <v>7734</v>
      </c>
      <c r="C3375" s="148"/>
      <c r="D3375" s="118" t="s">
        <v>26</v>
      </c>
      <c r="E3375" s="201" t="s">
        <v>7735</v>
      </c>
      <c r="F3375" s="276">
        <f t="shared" si="516"/>
        <v>2.561605384E-2</v>
      </c>
      <c r="G3375" s="276">
        <f t="shared" si="517"/>
        <v>4.3205576399999997E-4</v>
      </c>
      <c r="H3375" s="276">
        <f t="shared" si="518"/>
        <v>4.6979225159999999E-3</v>
      </c>
      <c r="I3375" s="276">
        <f t="shared" si="519"/>
        <v>4.1087455999999997E-4</v>
      </c>
      <c r="J3375" s="276">
        <v>2.0075201000000001E-2</v>
      </c>
      <c r="K3375" s="276">
        <v>4.5862022000000002E-3</v>
      </c>
      <c r="L3375" s="276">
        <v>6.4251174000000001E-5</v>
      </c>
      <c r="M3375" s="276">
        <v>7.2603189999999996E-5</v>
      </c>
      <c r="N3375" s="276">
        <v>2.6414639E-4</v>
      </c>
      <c r="O3375" s="276">
        <v>9.5306183999999995E-5</v>
      </c>
      <c r="P3375" s="276">
        <v>4.7469141999999997E-5</v>
      </c>
      <c r="Q3375" s="276">
        <v>4.6806489999999999E-5</v>
      </c>
      <c r="R3375" s="276">
        <v>0</v>
      </c>
      <c r="S3375" s="276">
        <v>0</v>
      </c>
      <c r="T3375" s="276">
        <v>0</v>
      </c>
      <c r="U3375" s="276">
        <v>3.6406806999999999E-4</v>
      </c>
      <c r="V3375" s="287"/>
      <c r="W3375" s="28">
        <f t="shared" si="520"/>
        <v>0.1487051925925926</v>
      </c>
      <c r="X3375" s="191">
        <v>3.0007337999999999</v>
      </c>
      <c r="Y3375" s="191">
        <v>2.9924898</v>
      </c>
      <c r="Z3375" s="191">
        <v>4.6833995000000002E-3</v>
      </c>
      <c r="AA3375" s="191">
        <v>4.6334172000000001E-6</v>
      </c>
      <c r="AB3375" s="191">
        <v>9.3740442999999999E-4</v>
      </c>
      <c r="AC3375" s="191">
        <v>3.2263908E-4</v>
      </c>
      <c r="AD3375" s="191">
        <v>2.2958936E-3</v>
      </c>
      <c r="AE3375" s="76">
        <v>2.3979099E-7</v>
      </c>
      <c r="AF3375" s="76">
        <v>6.0158913000000004E-10</v>
      </c>
      <c r="AG3375" s="20">
        <v>2.3429431000000001E-2</v>
      </c>
    </row>
    <row r="3376" spans="2:33" s="149" customFormat="1" x14ac:dyDescent="0.15">
      <c r="B3376" s="157" t="s">
        <v>7736</v>
      </c>
      <c r="C3376" s="148"/>
      <c r="D3376" s="118" t="s">
        <v>26</v>
      </c>
      <c r="E3376" s="201" t="s">
        <v>7737</v>
      </c>
      <c r="F3376" s="276">
        <f t="shared" si="516"/>
        <v>2.5941675921000003E-2</v>
      </c>
      <c r="G3376" s="276">
        <f t="shared" si="517"/>
        <v>4.7972659799999998E-4</v>
      </c>
      <c r="H3376" s="276">
        <f t="shared" si="518"/>
        <v>4.9158424960000007E-3</v>
      </c>
      <c r="I3376" s="276">
        <f t="shared" si="519"/>
        <v>4.1395582700000003E-4</v>
      </c>
      <c r="J3376" s="276">
        <v>2.0132151000000001E-2</v>
      </c>
      <c r="K3376" s="276">
        <v>4.7795116000000004E-3</v>
      </c>
      <c r="L3376" s="276">
        <v>8.6875586999999997E-5</v>
      </c>
      <c r="M3376" s="276">
        <v>8.7666738000000003E-5</v>
      </c>
      <c r="N3376" s="276">
        <v>2.8545635999999998E-4</v>
      </c>
      <c r="O3376" s="276">
        <v>1.066035E-4</v>
      </c>
      <c r="P3376" s="276">
        <v>4.9455308999999999E-5</v>
      </c>
      <c r="Q3376" s="276">
        <v>4.8084036999999997E-5</v>
      </c>
      <c r="R3376" s="276">
        <v>0</v>
      </c>
      <c r="S3376" s="276">
        <v>0</v>
      </c>
      <c r="T3376" s="276">
        <v>0</v>
      </c>
      <c r="U3376" s="276">
        <v>3.6587179000000002E-4</v>
      </c>
      <c r="V3376" s="287"/>
      <c r="W3376" s="28">
        <f t="shared" si="520"/>
        <v>0.14912704444444444</v>
      </c>
      <c r="X3376" s="191">
        <v>3.0071781999999998</v>
      </c>
      <c r="Y3376" s="191">
        <v>2.9982608000000002</v>
      </c>
      <c r="Z3376" s="191">
        <v>4.9835859000000003E-3</v>
      </c>
      <c r="AA3376" s="191">
        <v>4.8078506999999996E-6</v>
      </c>
      <c r="AB3376" s="191">
        <v>1.1278497E-3</v>
      </c>
      <c r="AC3376" s="191">
        <v>3.3280326E-4</v>
      </c>
      <c r="AD3376" s="191">
        <v>2.4683215000000001E-3</v>
      </c>
      <c r="AE3376" s="76">
        <v>2.4140297E-7</v>
      </c>
      <c r="AF3376" s="76">
        <v>6.1213838000000004E-10</v>
      </c>
      <c r="AG3376" s="20">
        <v>2.3467874E-2</v>
      </c>
    </row>
    <row r="3377" spans="2:33" s="149" customFormat="1" x14ac:dyDescent="0.15">
      <c r="B3377" s="157" t="s">
        <v>7738</v>
      </c>
      <c r="C3377" s="148"/>
      <c r="D3377" s="118" t="s">
        <v>26</v>
      </c>
      <c r="E3377" s="201" t="s">
        <v>7739</v>
      </c>
      <c r="F3377" s="276">
        <f t="shared" si="516"/>
        <v>2.8921354159E-2</v>
      </c>
      <c r="G3377" s="276">
        <f t="shared" si="517"/>
        <v>4.8780501899999999E-4</v>
      </c>
      <c r="H3377" s="276">
        <f t="shared" si="518"/>
        <v>5.3041065050000004E-3</v>
      </c>
      <c r="I3377" s="276">
        <f t="shared" si="519"/>
        <v>4.6389063499999996E-4</v>
      </c>
      <c r="J3377" s="276">
        <v>2.2665551999999999E-2</v>
      </c>
      <c r="K3377" s="276">
        <v>5.1779707000000003E-3</v>
      </c>
      <c r="L3377" s="276">
        <v>7.2541616999999997E-5</v>
      </c>
      <c r="M3377" s="276">
        <v>8.1971358999999994E-5</v>
      </c>
      <c r="N3377" s="276">
        <v>2.9822995000000001E-4</v>
      </c>
      <c r="O3377" s="276">
        <v>1.0760371E-4</v>
      </c>
      <c r="P3377" s="276">
        <v>5.3594188000000003E-5</v>
      </c>
      <c r="Q3377" s="276">
        <v>5.2846034999999998E-5</v>
      </c>
      <c r="R3377" s="276">
        <v>0</v>
      </c>
      <c r="S3377" s="276">
        <v>0</v>
      </c>
      <c r="T3377" s="276">
        <v>0</v>
      </c>
      <c r="U3377" s="276">
        <v>4.1104459999999999E-4</v>
      </c>
      <c r="V3377" s="287"/>
      <c r="W3377" s="28">
        <f t="shared" si="520"/>
        <v>0.16789297777777776</v>
      </c>
      <c r="X3377" s="191">
        <v>3.3879250000000001</v>
      </c>
      <c r="Y3377" s="191">
        <v>3.3786173000000002</v>
      </c>
      <c r="Z3377" s="191">
        <v>5.2877083E-3</v>
      </c>
      <c r="AA3377" s="191">
        <v>5.2312770999999997E-6</v>
      </c>
      <c r="AB3377" s="191">
        <v>1.0583598000000001E-3</v>
      </c>
      <c r="AC3377" s="191">
        <v>3.6426998000000001E-4</v>
      </c>
      <c r="AD3377" s="191">
        <v>2.5921376999999998E-3</v>
      </c>
      <c r="AE3377" s="76">
        <v>2.7073180000000001E-7</v>
      </c>
      <c r="AF3377" s="76">
        <v>6.7921366000000004E-10</v>
      </c>
      <c r="AG3377" s="20">
        <v>2.6452581999999999E-2</v>
      </c>
    </row>
    <row r="3378" spans="2:33" s="149" customFormat="1" x14ac:dyDescent="0.15">
      <c r="B3378" s="157" t="s">
        <v>7740</v>
      </c>
      <c r="C3378" s="148"/>
      <c r="D3378" s="118" t="s">
        <v>26</v>
      </c>
      <c r="E3378" s="201" t="s">
        <v>7741</v>
      </c>
      <c r="F3378" s="276">
        <f t="shared" si="516"/>
        <v>2.9288966746000001E-2</v>
      </c>
      <c r="G3378" s="276">
        <f t="shared" si="517"/>
        <v>5.4162658199999997E-4</v>
      </c>
      <c r="H3378" s="276">
        <f t="shared" si="518"/>
        <v>5.5501436749999999E-3</v>
      </c>
      <c r="I3378" s="276">
        <f t="shared" si="519"/>
        <v>4.6736948900000003E-4</v>
      </c>
      <c r="J3378" s="276">
        <v>2.2729827000000001E-2</v>
      </c>
      <c r="K3378" s="276">
        <v>5.3962217999999999E-3</v>
      </c>
      <c r="L3378" s="276">
        <v>9.8085235000000003E-5</v>
      </c>
      <c r="M3378" s="276">
        <v>9.8978572000000005E-5</v>
      </c>
      <c r="N3378" s="276">
        <v>3.2228923999999998E-4</v>
      </c>
      <c r="O3378" s="276">
        <v>1.2035877E-4</v>
      </c>
      <c r="P3378" s="276">
        <v>5.5836640000000003E-5</v>
      </c>
      <c r="Q3378" s="276">
        <v>5.4288428999999999E-5</v>
      </c>
      <c r="R3378" s="276">
        <v>0</v>
      </c>
      <c r="S3378" s="276">
        <v>0</v>
      </c>
      <c r="T3378" s="276">
        <v>0</v>
      </c>
      <c r="U3378" s="276">
        <v>4.1308106000000002E-4</v>
      </c>
      <c r="V3378" s="287"/>
      <c r="W3378" s="28">
        <f t="shared" si="520"/>
        <v>0.16836908888888888</v>
      </c>
      <c r="X3378" s="191">
        <v>3.3952015000000002</v>
      </c>
      <c r="Y3378" s="191">
        <v>3.3851334999999998</v>
      </c>
      <c r="Z3378" s="191">
        <v>5.6266307000000003E-3</v>
      </c>
      <c r="AA3378" s="191">
        <v>5.4282185999999997E-6</v>
      </c>
      <c r="AB3378" s="191">
        <v>1.2733786999999999E-3</v>
      </c>
      <c r="AC3378" s="191">
        <v>3.7574560999999998E-4</v>
      </c>
      <c r="AD3378" s="191">
        <v>2.7868140999999999E-3</v>
      </c>
      <c r="AE3378" s="76">
        <v>2.7255157000000002E-7</v>
      </c>
      <c r="AF3378" s="76">
        <v>6.9112347000000004E-10</v>
      </c>
      <c r="AG3378" s="20">
        <v>2.6495989000000001E-2</v>
      </c>
    </row>
    <row r="3379" spans="2:33" s="149" customFormat="1" x14ac:dyDescent="0.15">
      <c r="B3379" s="157" t="s">
        <v>7742</v>
      </c>
      <c r="C3379" s="148"/>
      <c r="D3379" s="118" t="s">
        <v>26</v>
      </c>
      <c r="E3379" s="201" t="s">
        <v>7743</v>
      </c>
      <c r="F3379" s="276">
        <f t="shared" si="516"/>
        <v>2.7168538995000002E-2</v>
      </c>
      <c r="G3379" s="276">
        <f t="shared" si="517"/>
        <v>4.58241033E-4</v>
      </c>
      <c r="H3379" s="276">
        <f t="shared" si="518"/>
        <v>4.9826449420000002E-3</v>
      </c>
      <c r="I3379" s="276">
        <f t="shared" si="519"/>
        <v>4.3577602E-4</v>
      </c>
      <c r="J3379" s="276">
        <v>2.1291877000000001E-2</v>
      </c>
      <c r="K3379" s="276">
        <v>4.8641537000000002E-3</v>
      </c>
      <c r="L3379" s="276">
        <v>6.8145184000000002E-5</v>
      </c>
      <c r="M3379" s="276">
        <v>7.7003402999999997E-5</v>
      </c>
      <c r="N3379" s="276">
        <v>2.8015533000000001E-4</v>
      </c>
      <c r="O3379" s="276">
        <v>1.010823E-4</v>
      </c>
      <c r="P3379" s="276">
        <v>5.0346058000000001E-5</v>
      </c>
      <c r="Q3379" s="276">
        <v>4.9643250000000003E-5</v>
      </c>
      <c r="R3379" s="276">
        <v>0</v>
      </c>
      <c r="S3379" s="276">
        <v>0</v>
      </c>
      <c r="T3379" s="276">
        <v>0</v>
      </c>
      <c r="U3379" s="276">
        <v>3.8613276999999998E-4</v>
      </c>
      <c r="V3379" s="287"/>
      <c r="W3379" s="28">
        <f t="shared" si="520"/>
        <v>0.1577176074074074</v>
      </c>
      <c r="X3379" s="191">
        <v>3.1825971000000002</v>
      </c>
      <c r="Y3379" s="191">
        <v>3.1738534999999999</v>
      </c>
      <c r="Z3379" s="191">
        <v>4.9672409000000002E-3</v>
      </c>
      <c r="AA3379" s="191">
        <v>4.9142302999999997E-6</v>
      </c>
      <c r="AB3379" s="191">
        <v>9.9421686000000006E-4</v>
      </c>
      <c r="AC3379" s="191">
        <v>3.4219291E-4</v>
      </c>
      <c r="AD3379" s="191">
        <v>2.4350387999999999E-3</v>
      </c>
      <c r="AE3379" s="76">
        <v>2.5432373999999998E-7</v>
      </c>
      <c r="AF3379" s="76">
        <v>6.3804892000000003E-10</v>
      </c>
      <c r="AG3379" s="20">
        <v>2.4849402E-2</v>
      </c>
    </row>
    <row r="3380" spans="2:33" s="149" customFormat="1" x14ac:dyDescent="0.15">
      <c r="B3380" s="157" t="s">
        <v>7744</v>
      </c>
      <c r="C3380" s="148"/>
      <c r="D3380" s="118" t="s">
        <v>26</v>
      </c>
      <c r="E3380" s="201" t="s">
        <v>7745</v>
      </c>
      <c r="F3380" s="276">
        <f t="shared" si="516"/>
        <v>2.7513895247999999E-2</v>
      </c>
      <c r="G3380" s="276">
        <f t="shared" si="517"/>
        <v>5.0880076299999999E-4</v>
      </c>
      <c r="H3380" s="276">
        <f t="shared" si="518"/>
        <v>5.2137714359999998E-3</v>
      </c>
      <c r="I3380" s="276">
        <f t="shared" si="519"/>
        <v>4.39044049E-4</v>
      </c>
      <c r="J3380" s="276">
        <v>2.1352278999999998E-2</v>
      </c>
      <c r="K3380" s="276">
        <v>5.0691781000000002E-3</v>
      </c>
      <c r="L3380" s="276">
        <v>9.2140735999999995E-5</v>
      </c>
      <c r="M3380" s="276">
        <v>9.2979873E-5</v>
      </c>
      <c r="N3380" s="276">
        <v>3.0275655999999998E-4</v>
      </c>
      <c r="O3380" s="276">
        <v>1.1306433E-4</v>
      </c>
      <c r="P3380" s="276">
        <v>5.24526E-5</v>
      </c>
      <c r="Q3380" s="276">
        <v>5.0998219000000001E-5</v>
      </c>
      <c r="R3380" s="276">
        <v>0</v>
      </c>
      <c r="S3380" s="276">
        <v>0</v>
      </c>
      <c r="T3380" s="276">
        <v>0</v>
      </c>
      <c r="U3380" s="276">
        <v>3.8804582999999999E-4</v>
      </c>
      <c r="V3380" s="287"/>
      <c r="W3380" s="28">
        <f t="shared" si="520"/>
        <v>0.15816502962962961</v>
      </c>
      <c r="X3380" s="191">
        <v>3.1894311000000002</v>
      </c>
      <c r="Y3380" s="191">
        <v>3.1799732000000001</v>
      </c>
      <c r="Z3380" s="191">
        <v>5.2856220999999998E-3</v>
      </c>
      <c r="AA3380" s="191">
        <v>5.0992362000000003E-6</v>
      </c>
      <c r="AB3380" s="191">
        <v>1.1962043000000001E-3</v>
      </c>
      <c r="AC3380" s="191">
        <v>3.5297307999999998E-4</v>
      </c>
      <c r="AD3380" s="191">
        <v>2.6179164999999998E-3</v>
      </c>
      <c r="AE3380" s="76">
        <v>2.5603343999999998E-7</v>
      </c>
      <c r="AF3380" s="76">
        <v>6.4923773000000005E-10</v>
      </c>
      <c r="AG3380" s="20">
        <v>2.4890165999999998E-2</v>
      </c>
    </row>
    <row r="3381" spans="2:33" s="149" customFormat="1" x14ac:dyDescent="0.15">
      <c r="B3381" s="157" t="s">
        <v>7746</v>
      </c>
      <c r="C3381" s="148"/>
      <c r="D3381" s="118" t="s">
        <v>26</v>
      </c>
      <c r="E3381" s="201" t="s">
        <v>7747</v>
      </c>
      <c r="F3381" s="276">
        <f t="shared" si="516"/>
        <v>2.2414032892000002E-2</v>
      </c>
      <c r="G3381" s="276">
        <f t="shared" si="517"/>
        <v>3.7804890799999997E-4</v>
      </c>
      <c r="H3381" s="276">
        <f t="shared" si="518"/>
        <v>4.1106827560000005E-3</v>
      </c>
      <c r="I3381" s="276">
        <f t="shared" si="519"/>
        <v>3.5951522800000004E-4</v>
      </c>
      <c r="J3381" s="276">
        <v>1.7565786E-2</v>
      </c>
      <c r="K3381" s="276">
        <v>4.0129275000000001E-3</v>
      </c>
      <c r="L3381" s="276">
        <v>5.6219762000000003E-5</v>
      </c>
      <c r="M3381" s="276">
        <v>6.3527801999999997E-5</v>
      </c>
      <c r="N3381" s="276">
        <v>2.3112820999999999E-4</v>
      </c>
      <c r="O3381" s="276">
        <v>8.3392896000000002E-5</v>
      </c>
      <c r="P3381" s="276">
        <v>4.1535493999999999E-5</v>
      </c>
      <c r="Q3381" s="276">
        <v>4.0955677999999998E-5</v>
      </c>
      <c r="R3381" s="276">
        <v>0</v>
      </c>
      <c r="S3381" s="276">
        <v>0</v>
      </c>
      <c r="T3381" s="276">
        <v>0</v>
      </c>
      <c r="U3381" s="276">
        <v>3.1855955000000002E-4</v>
      </c>
      <c r="V3381" s="287"/>
      <c r="W3381" s="28">
        <f t="shared" si="520"/>
        <v>0.13011693333333332</v>
      </c>
      <c r="X3381" s="191">
        <v>2.6256417999999999</v>
      </c>
      <c r="Y3381" s="191">
        <v>2.6184283000000002</v>
      </c>
      <c r="Z3381" s="191">
        <v>4.0979739000000003E-3</v>
      </c>
      <c r="AA3381" s="191">
        <v>4.0542399000000004E-6</v>
      </c>
      <c r="AB3381" s="191">
        <v>8.2022892E-4</v>
      </c>
      <c r="AC3381" s="191">
        <v>2.8230919000000001E-4</v>
      </c>
      <c r="AD3381" s="191">
        <v>2.0089064000000001E-3</v>
      </c>
      <c r="AE3381" s="76">
        <v>2.0981703000000001E-7</v>
      </c>
      <c r="AF3381" s="76">
        <v>5.2639024999999995E-10</v>
      </c>
      <c r="AG3381" s="20">
        <v>2.0500750000000002E-2</v>
      </c>
    </row>
    <row r="3382" spans="2:33" s="149" customFormat="1" x14ac:dyDescent="0.15">
      <c r="B3382" s="157" t="s">
        <v>7748</v>
      </c>
      <c r="C3382" s="148"/>
      <c r="D3382" s="118" t="s">
        <v>26</v>
      </c>
      <c r="E3382" s="201" t="s">
        <v>7749</v>
      </c>
      <c r="F3382" s="276">
        <f t="shared" si="516"/>
        <v>2.2698949801000002E-2</v>
      </c>
      <c r="G3382" s="276">
        <f t="shared" si="517"/>
        <v>4.1976052000000002E-4</v>
      </c>
      <c r="H3382" s="276">
        <f t="shared" si="518"/>
        <v>4.3013619360000007E-3</v>
      </c>
      <c r="I3382" s="276">
        <f t="shared" si="519"/>
        <v>3.6221134499999995E-4</v>
      </c>
      <c r="J3382" s="276">
        <v>1.7615616000000001E-2</v>
      </c>
      <c r="K3382" s="276">
        <v>4.1820724000000004E-3</v>
      </c>
      <c r="L3382" s="276">
        <v>7.6016139999999995E-5</v>
      </c>
      <c r="M3382" s="276">
        <v>7.6708385000000005E-5</v>
      </c>
      <c r="N3382" s="276">
        <v>2.4977407000000002E-4</v>
      </c>
      <c r="O3382" s="276">
        <v>9.3278064999999995E-5</v>
      </c>
      <c r="P3382" s="276">
        <v>4.3273396E-5</v>
      </c>
      <c r="Q3382" s="276">
        <v>4.2073534999999999E-5</v>
      </c>
      <c r="R3382" s="276">
        <v>0</v>
      </c>
      <c r="S3382" s="276">
        <v>0</v>
      </c>
      <c r="T3382" s="276">
        <v>0</v>
      </c>
      <c r="U3382" s="276">
        <v>3.2013780999999998E-4</v>
      </c>
      <c r="V3382" s="287"/>
      <c r="W3382" s="28">
        <f t="shared" si="520"/>
        <v>0.13048604444444445</v>
      </c>
      <c r="X3382" s="191">
        <v>2.6312807</v>
      </c>
      <c r="Y3382" s="191">
        <v>2.623478</v>
      </c>
      <c r="Z3382" s="191">
        <v>4.3606386000000002E-3</v>
      </c>
      <c r="AA3382" s="191">
        <v>4.2068699999999999E-6</v>
      </c>
      <c r="AB3382" s="191">
        <v>9.8686872000000006E-4</v>
      </c>
      <c r="AC3382" s="191">
        <v>2.9120277999999998E-4</v>
      </c>
      <c r="AD3382" s="191">
        <v>2.1597827000000001E-3</v>
      </c>
      <c r="AE3382" s="76">
        <v>2.1122745999999999E-7</v>
      </c>
      <c r="AF3382" s="76">
        <v>5.3562071000000002E-10</v>
      </c>
      <c r="AG3382" s="20">
        <v>2.0534388000000001E-2</v>
      </c>
    </row>
    <row r="3383" spans="2:33" s="149" customFormat="1" x14ac:dyDescent="0.15">
      <c r="B3383" s="157" t="s">
        <v>7750</v>
      </c>
      <c r="C3383" s="148"/>
      <c r="D3383" s="118" t="s">
        <v>26</v>
      </c>
      <c r="E3383" s="201" t="s">
        <v>7751</v>
      </c>
      <c r="F3383" s="276">
        <f t="shared" si="516"/>
        <v>2.9885400350000001E-2</v>
      </c>
      <c r="G3383" s="276">
        <f t="shared" si="517"/>
        <v>5.0406513300000006E-4</v>
      </c>
      <c r="H3383" s="276">
        <f t="shared" si="518"/>
        <v>5.4809095660000003E-3</v>
      </c>
      <c r="I3383" s="276">
        <f t="shared" si="519"/>
        <v>4.7935365100000002E-4</v>
      </c>
      <c r="J3383" s="276">
        <v>2.3421072000000001E-2</v>
      </c>
      <c r="K3383" s="276">
        <v>5.3505692000000004E-3</v>
      </c>
      <c r="L3383" s="276">
        <v>7.4959704000000004E-5</v>
      </c>
      <c r="M3383" s="276">
        <v>8.4703713000000002E-5</v>
      </c>
      <c r="N3383" s="276">
        <v>3.0817091000000002E-4</v>
      </c>
      <c r="O3383" s="276">
        <v>1.1119051000000001E-4</v>
      </c>
      <c r="P3383" s="276">
        <v>5.5380661999999999E-5</v>
      </c>
      <c r="Q3383" s="276">
        <v>5.4607571000000003E-5</v>
      </c>
      <c r="R3383" s="276">
        <v>0</v>
      </c>
      <c r="S3383" s="276">
        <v>0</v>
      </c>
      <c r="T3383" s="276">
        <v>0</v>
      </c>
      <c r="U3383" s="276">
        <v>4.2474607999999999E-4</v>
      </c>
      <c r="V3383" s="287"/>
      <c r="W3383" s="28">
        <f t="shared" si="520"/>
        <v>0.17348942222222222</v>
      </c>
      <c r="X3383" s="191">
        <v>3.5008564</v>
      </c>
      <c r="Y3383" s="191">
        <v>3.4912383999999999</v>
      </c>
      <c r="Z3383" s="191">
        <v>5.4639648000000002E-3</v>
      </c>
      <c r="AA3383" s="191">
        <v>5.4056535000000001E-6</v>
      </c>
      <c r="AB3383" s="191">
        <v>1.0936386000000001E-3</v>
      </c>
      <c r="AC3383" s="191">
        <v>3.7641239999999999E-4</v>
      </c>
      <c r="AD3383" s="191">
        <v>2.6785418999999999E-3</v>
      </c>
      <c r="AE3383" s="76">
        <v>2.7975619999999999E-7</v>
      </c>
      <c r="AF3383" s="76">
        <v>7.0185418000000002E-10</v>
      </c>
      <c r="AG3383" s="20">
        <v>2.7334338999999999E-2</v>
      </c>
    </row>
    <row r="3384" spans="2:33" s="149" customFormat="1" x14ac:dyDescent="0.15">
      <c r="B3384" s="157" t="s">
        <v>7752</v>
      </c>
      <c r="C3384" s="148"/>
      <c r="D3384" s="118" t="s">
        <v>26</v>
      </c>
      <c r="E3384" s="201" t="s">
        <v>7753</v>
      </c>
      <c r="F3384" s="276">
        <f t="shared" si="516"/>
        <v>3.0265285326000001E-2</v>
      </c>
      <c r="G3384" s="276">
        <f t="shared" si="517"/>
        <v>5.5968105000000004E-4</v>
      </c>
      <c r="H3384" s="276">
        <f t="shared" si="518"/>
        <v>5.7351478239999996E-3</v>
      </c>
      <c r="I3384" s="276">
        <f t="shared" si="519"/>
        <v>4.8294845200000001E-4</v>
      </c>
      <c r="J3384" s="276">
        <v>2.3487508000000001E-2</v>
      </c>
      <c r="K3384" s="276">
        <v>5.5760953000000002E-3</v>
      </c>
      <c r="L3384" s="276">
        <v>1.0135466E-4</v>
      </c>
      <c r="M3384" s="276">
        <v>1.0227783E-4</v>
      </c>
      <c r="N3384" s="276">
        <v>3.3303248000000001E-4</v>
      </c>
      <c r="O3384" s="276">
        <v>1.2437074E-4</v>
      </c>
      <c r="P3384" s="276">
        <v>5.7697863999999997E-5</v>
      </c>
      <c r="Q3384" s="276">
        <v>5.6098041999999999E-5</v>
      </c>
      <c r="R3384" s="276">
        <v>0</v>
      </c>
      <c r="S3384" s="276">
        <v>0</v>
      </c>
      <c r="T3384" s="276">
        <v>0</v>
      </c>
      <c r="U3384" s="276">
        <v>4.2685040999999998E-4</v>
      </c>
      <c r="V3384" s="287"/>
      <c r="W3384" s="28">
        <f t="shared" si="520"/>
        <v>0.17398154074074074</v>
      </c>
      <c r="X3384" s="191">
        <v>3.5083758999999999</v>
      </c>
      <c r="Y3384" s="191">
        <v>3.4979722999999998</v>
      </c>
      <c r="Z3384" s="191">
        <v>5.8141839000000004E-3</v>
      </c>
      <c r="AA3384" s="191">
        <v>5.6091589999999999E-6</v>
      </c>
      <c r="AB3384" s="191">
        <v>1.3158247E-3</v>
      </c>
      <c r="AC3384" s="191">
        <v>3.8827063E-4</v>
      </c>
      <c r="AD3384" s="191">
        <v>2.8797071E-3</v>
      </c>
      <c r="AE3384" s="76">
        <v>2.8163680999999999E-7</v>
      </c>
      <c r="AF3384" s="76">
        <v>7.1416151000000005E-10</v>
      </c>
      <c r="AG3384" s="20">
        <v>2.7379197000000001E-2</v>
      </c>
    </row>
    <row r="3385" spans="2:33" s="149" customFormat="1" x14ac:dyDescent="0.15">
      <c r="B3385" s="157" t="s">
        <v>7754</v>
      </c>
      <c r="C3385" s="148"/>
      <c r="D3385" s="118" t="s">
        <v>26</v>
      </c>
      <c r="E3385" s="201" t="s">
        <v>7755</v>
      </c>
      <c r="F3385" s="276">
        <f t="shared" si="516"/>
        <v>2.6369455647000002E-2</v>
      </c>
      <c r="G3385" s="276">
        <f t="shared" si="517"/>
        <v>4.4476345300000002E-4</v>
      </c>
      <c r="H3385" s="276">
        <f t="shared" si="518"/>
        <v>4.8360971229999992E-3</v>
      </c>
      <c r="I3385" s="276">
        <f t="shared" si="519"/>
        <v>4.2295907100000003E-4</v>
      </c>
      <c r="J3385" s="276">
        <v>2.0665636000000001E-2</v>
      </c>
      <c r="K3385" s="276">
        <v>4.7210908999999997E-3</v>
      </c>
      <c r="L3385" s="276">
        <v>6.6140933999999995E-5</v>
      </c>
      <c r="M3385" s="276">
        <v>7.4738604000000001E-5</v>
      </c>
      <c r="N3385" s="276">
        <v>2.7191557000000001E-4</v>
      </c>
      <c r="O3385" s="276">
        <v>9.8109279000000002E-5</v>
      </c>
      <c r="P3385" s="276">
        <v>4.8865288999999998E-5</v>
      </c>
      <c r="Q3385" s="276">
        <v>4.8183151000000002E-5</v>
      </c>
      <c r="R3385" s="276">
        <v>0</v>
      </c>
      <c r="S3385" s="276">
        <v>0</v>
      </c>
      <c r="T3385" s="276">
        <v>0</v>
      </c>
      <c r="U3385" s="276">
        <v>3.7477592E-4</v>
      </c>
      <c r="V3385" s="287"/>
      <c r="W3385" s="28">
        <f t="shared" si="520"/>
        <v>0.1530787851851852</v>
      </c>
      <c r="X3385" s="191">
        <v>3.0889920000000002</v>
      </c>
      <c r="Y3385" s="191">
        <v>3.0805056</v>
      </c>
      <c r="Z3385" s="191">
        <v>4.8211460999999997E-3</v>
      </c>
      <c r="AA3385" s="191">
        <v>4.7696944000000003E-6</v>
      </c>
      <c r="AB3385" s="191">
        <v>9.6497507999999997E-4</v>
      </c>
      <c r="AC3385" s="191">
        <v>3.3212851999999998E-4</v>
      </c>
      <c r="AD3385" s="191">
        <v>2.3634186000000001E-3</v>
      </c>
      <c r="AE3385" s="76">
        <v>2.4684359E-7</v>
      </c>
      <c r="AF3385" s="76">
        <v>6.1928273000000002E-10</v>
      </c>
      <c r="AG3385" s="20">
        <v>2.4118542999999999E-2</v>
      </c>
    </row>
    <row r="3386" spans="2:33" s="149" customFormat="1" x14ac:dyDescent="0.15">
      <c r="B3386" s="157" t="s">
        <v>7756</v>
      </c>
      <c r="C3386" s="148"/>
      <c r="D3386" s="118" t="s">
        <v>26</v>
      </c>
      <c r="E3386" s="201" t="s">
        <v>7757</v>
      </c>
      <c r="F3386" s="276">
        <f t="shared" si="516"/>
        <v>2.6704656723999999E-2</v>
      </c>
      <c r="G3386" s="276">
        <f t="shared" si="517"/>
        <v>4.9383606500000006E-4</v>
      </c>
      <c r="H3386" s="276">
        <f t="shared" si="518"/>
        <v>5.0604256549999999E-3</v>
      </c>
      <c r="I3386" s="276">
        <f t="shared" si="519"/>
        <v>4.2613100400000004E-4</v>
      </c>
      <c r="J3386" s="276">
        <v>2.0724263999999999E-2</v>
      </c>
      <c r="K3386" s="276">
        <v>4.9200850999999999E-3</v>
      </c>
      <c r="L3386" s="276">
        <v>8.9430675999999998E-5</v>
      </c>
      <c r="M3386" s="276">
        <v>9.0245184999999993E-5</v>
      </c>
      <c r="N3386" s="276">
        <v>2.9385201000000001E-4</v>
      </c>
      <c r="O3386" s="276">
        <v>1.0973887000000001E-4</v>
      </c>
      <c r="P3386" s="276">
        <v>5.0909879000000001E-5</v>
      </c>
      <c r="Q3386" s="276">
        <v>4.9498274000000002E-5</v>
      </c>
      <c r="R3386" s="276">
        <v>0</v>
      </c>
      <c r="S3386" s="276">
        <v>0</v>
      </c>
      <c r="T3386" s="276">
        <v>0</v>
      </c>
      <c r="U3386" s="276">
        <v>3.7663273000000002E-4</v>
      </c>
      <c r="V3386" s="287"/>
      <c r="W3386" s="28">
        <f t="shared" si="520"/>
        <v>0.15351306666666664</v>
      </c>
      <c r="X3386" s="191">
        <v>3.0956252000000002</v>
      </c>
      <c r="Y3386" s="191">
        <v>3.0864455999999998</v>
      </c>
      <c r="Z3386" s="191">
        <v>5.1301627000000004E-3</v>
      </c>
      <c r="AA3386" s="191">
        <v>4.9492580000000003E-6</v>
      </c>
      <c r="AB3386" s="191">
        <v>1.1610219E-3</v>
      </c>
      <c r="AC3386" s="191">
        <v>3.4259155999999999E-4</v>
      </c>
      <c r="AD3386" s="191">
        <v>2.5409191E-3</v>
      </c>
      <c r="AE3386" s="76">
        <v>2.4850298999999998E-7</v>
      </c>
      <c r="AF3386" s="76">
        <v>6.3014229000000002E-10</v>
      </c>
      <c r="AG3386" s="20">
        <v>2.415811E-2</v>
      </c>
    </row>
    <row r="3387" spans="2:33" s="149" customFormat="1" x14ac:dyDescent="0.15">
      <c r="B3387" s="157" t="s">
        <v>7758</v>
      </c>
      <c r="C3387" s="148"/>
      <c r="D3387" s="118" t="s">
        <v>26</v>
      </c>
      <c r="E3387" s="201" t="s">
        <v>7759</v>
      </c>
      <c r="F3387" s="276">
        <f t="shared" si="516"/>
        <v>2.8017535311999998E-2</v>
      </c>
      <c r="G3387" s="276">
        <f t="shared" si="517"/>
        <v>4.7256138900000005E-4</v>
      </c>
      <c r="H3387" s="276">
        <f t="shared" si="518"/>
        <v>5.1383528920000004E-3</v>
      </c>
      <c r="I3387" s="276">
        <f t="shared" si="519"/>
        <v>4.4939403099999997E-4</v>
      </c>
      <c r="J3387" s="276">
        <v>2.1957226999999999E-2</v>
      </c>
      <c r="K3387" s="276">
        <v>5.0161588E-3</v>
      </c>
      <c r="L3387" s="276">
        <v>7.0274722E-5</v>
      </c>
      <c r="M3387" s="276">
        <v>7.9409759000000001E-5</v>
      </c>
      <c r="N3387" s="276">
        <v>2.8891049000000002E-4</v>
      </c>
      <c r="O3387" s="276">
        <v>1.0424114E-4</v>
      </c>
      <c r="P3387" s="276">
        <v>5.1919370000000001E-5</v>
      </c>
      <c r="Q3387" s="276">
        <v>5.1194601000000002E-5</v>
      </c>
      <c r="R3387" s="276">
        <v>0</v>
      </c>
      <c r="S3387" s="276">
        <v>0</v>
      </c>
      <c r="T3387" s="276">
        <v>0</v>
      </c>
      <c r="U3387" s="276">
        <v>3.9819942999999998E-4</v>
      </c>
      <c r="V3387" s="287"/>
      <c r="W3387" s="28">
        <f t="shared" si="520"/>
        <v>0.16264612592592592</v>
      </c>
      <c r="X3387" s="191">
        <v>3.2820529999999999</v>
      </c>
      <c r="Y3387" s="191">
        <v>3.2730361000000001</v>
      </c>
      <c r="Z3387" s="191">
        <v>5.1224677000000001E-3</v>
      </c>
      <c r="AA3387" s="191">
        <v>5.0677995000000003E-6</v>
      </c>
      <c r="AB3387" s="191">
        <v>1.025286E-3</v>
      </c>
      <c r="AC3387" s="191">
        <v>3.5288658000000002E-4</v>
      </c>
      <c r="AD3387" s="191">
        <v>2.5111341E-3</v>
      </c>
      <c r="AE3387" s="76">
        <v>2.6227122999999999E-7</v>
      </c>
      <c r="AF3387" s="76">
        <v>6.5798764999999999E-10</v>
      </c>
      <c r="AG3387" s="20">
        <v>2.5625944000000001E-2</v>
      </c>
    </row>
    <row r="3388" spans="2:33" s="149" customFormat="1" x14ac:dyDescent="0.15">
      <c r="B3388" s="157" t="s">
        <v>7760</v>
      </c>
      <c r="C3388" s="148"/>
      <c r="D3388" s="118" t="s">
        <v>26</v>
      </c>
      <c r="E3388" s="201" t="s">
        <v>7761</v>
      </c>
      <c r="F3388" s="276">
        <f t="shared" si="516"/>
        <v>2.8373701163E-2</v>
      </c>
      <c r="G3388" s="276">
        <f t="shared" si="517"/>
        <v>5.2470078800000001E-4</v>
      </c>
      <c r="H3388" s="276">
        <f t="shared" si="518"/>
        <v>5.3767021910000002E-3</v>
      </c>
      <c r="I3388" s="276">
        <f t="shared" si="519"/>
        <v>4.52764184E-4</v>
      </c>
      <c r="J3388" s="276">
        <v>2.2019534E-2</v>
      </c>
      <c r="K3388" s="276">
        <v>5.2275903000000004E-3</v>
      </c>
      <c r="L3388" s="276">
        <v>9.5020144000000002E-5</v>
      </c>
      <c r="M3388" s="276">
        <v>9.5885477999999995E-5</v>
      </c>
      <c r="N3388" s="276">
        <v>3.1221769E-4</v>
      </c>
      <c r="O3388" s="276">
        <v>1.1659762E-4</v>
      </c>
      <c r="P3388" s="276">
        <v>5.4091746999999998E-5</v>
      </c>
      <c r="Q3388" s="276">
        <v>5.2591913999999999E-5</v>
      </c>
      <c r="R3388" s="276">
        <v>0</v>
      </c>
      <c r="S3388" s="276">
        <v>0</v>
      </c>
      <c r="T3388" s="276">
        <v>0</v>
      </c>
      <c r="U3388" s="276">
        <v>4.0017227000000002E-4</v>
      </c>
      <c r="V3388" s="287"/>
      <c r="W3388" s="28">
        <f t="shared" si="520"/>
        <v>0.16310765925925924</v>
      </c>
      <c r="X3388" s="191">
        <v>3.2891018999999999</v>
      </c>
      <c r="Y3388" s="191">
        <v>3.2793486000000001</v>
      </c>
      <c r="Z3388" s="191">
        <v>5.4507975E-3</v>
      </c>
      <c r="AA3388" s="191">
        <v>5.2585872000000001E-6</v>
      </c>
      <c r="AB3388" s="191">
        <v>1.2335859E-3</v>
      </c>
      <c r="AC3388" s="191">
        <v>3.6400364E-4</v>
      </c>
      <c r="AD3388" s="191">
        <v>2.6997262E-3</v>
      </c>
      <c r="AE3388" s="76">
        <v>2.6403445000000001E-7</v>
      </c>
      <c r="AF3388" s="76">
        <v>6.6952628000000004E-10</v>
      </c>
      <c r="AG3388" s="20">
        <v>2.5667993E-2</v>
      </c>
    </row>
    <row r="3389" spans="2:33" s="149" customFormat="1" x14ac:dyDescent="0.15">
      <c r="B3389" s="157" t="s">
        <v>7762</v>
      </c>
      <c r="C3389" s="148"/>
      <c r="D3389" s="118" t="s">
        <v>26</v>
      </c>
      <c r="E3389" s="201" t="s">
        <v>7763</v>
      </c>
      <c r="F3389" s="276">
        <f t="shared" si="516"/>
        <v>2.7501898055000001E-2</v>
      </c>
      <c r="G3389" s="276">
        <f t="shared" si="517"/>
        <v>4.6386366199999997E-4</v>
      </c>
      <c r="H3389" s="276">
        <f t="shared" si="518"/>
        <v>5.0437814329999994E-3</v>
      </c>
      <c r="I3389" s="276">
        <f t="shared" si="519"/>
        <v>4.4112296000000002E-4</v>
      </c>
      <c r="J3389" s="276">
        <v>2.155313E-2</v>
      </c>
      <c r="K3389" s="276">
        <v>4.9238362999999997E-3</v>
      </c>
      <c r="L3389" s="276">
        <v>6.8981331000000001E-5</v>
      </c>
      <c r="M3389" s="276">
        <v>7.7948232000000001E-5</v>
      </c>
      <c r="N3389" s="276">
        <v>2.8359285000000001E-4</v>
      </c>
      <c r="O3389" s="276">
        <v>1.0232258E-4</v>
      </c>
      <c r="P3389" s="276">
        <v>5.0963802E-5</v>
      </c>
      <c r="Q3389" s="276">
        <v>5.0252369999999998E-5</v>
      </c>
      <c r="R3389" s="276">
        <v>0</v>
      </c>
      <c r="S3389" s="276">
        <v>0</v>
      </c>
      <c r="T3389" s="276">
        <v>0</v>
      </c>
      <c r="U3389" s="276">
        <v>3.9087059E-4</v>
      </c>
      <c r="V3389" s="287"/>
      <c r="W3389" s="28">
        <f t="shared" si="520"/>
        <v>0.1596528148148148</v>
      </c>
      <c r="X3389" s="191">
        <v>3.2216463000000002</v>
      </c>
      <c r="Y3389" s="191">
        <v>3.2127954000000001</v>
      </c>
      <c r="Z3389" s="191">
        <v>5.0281882000000003E-3</v>
      </c>
      <c r="AA3389" s="191">
        <v>4.9745272999999999E-6</v>
      </c>
      <c r="AB3389" s="191">
        <v>1.0064156999999999E-3</v>
      </c>
      <c r="AC3389" s="191">
        <v>3.4639183999999999E-4</v>
      </c>
      <c r="AD3389" s="191">
        <v>2.4649164999999999E-3</v>
      </c>
      <c r="AE3389" s="76">
        <v>2.5744432999999999E-7</v>
      </c>
      <c r="AF3389" s="76">
        <v>6.4587804E-10</v>
      </c>
      <c r="AG3389" s="20">
        <v>2.5154294000000001E-2</v>
      </c>
    </row>
    <row r="3390" spans="2:33" s="149" customFormat="1" x14ac:dyDescent="0.15">
      <c r="B3390" s="157" t="s">
        <v>7764</v>
      </c>
      <c r="C3390" s="148"/>
      <c r="D3390" s="118" t="s">
        <v>26</v>
      </c>
      <c r="E3390" s="201" t="s">
        <v>7765</v>
      </c>
      <c r="F3390" s="276">
        <f t="shared" si="516"/>
        <v>2.7851484329E-2</v>
      </c>
      <c r="G3390" s="276">
        <f t="shared" si="517"/>
        <v>5.1504371599999993E-4</v>
      </c>
      <c r="H3390" s="276">
        <f t="shared" si="518"/>
        <v>5.2777444990000002E-3</v>
      </c>
      <c r="I3390" s="276">
        <f t="shared" si="519"/>
        <v>4.4443111399999999E-4</v>
      </c>
      <c r="J3390" s="276">
        <v>2.1614265000000001E-2</v>
      </c>
      <c r="K3390" s="276">
        <v>5.1313770000000003E-3</v>
      </c>
      <c r="L3390" s="276">
        <v>9.3271307000000002E-5</v>
      </c>
      <c r="M3390" s="276">
        <v>9.4120705999999998E-5</v>
      </c>
      <c r="N3390" s="276">
        <v>3.0647139999999997E-4</v>
      </c>
      <c r="O3390" s="276">
        <v>1.1445160999999999E-4</v>
      </c>
      <c r="P3390" s="276">
        <v>5.3096192E-5</v>
      </c>
      <c r="Q3390" s="276">
        <v>5.1623964000000001E-5</v>
      </c>
      <c r="R3390" s="276">
        <v>0</v>
      </c>
      <c r="S3390" s="276">
        <v>0</v>
      </c>
      <c r="T3390" s="276">
        <v>0</v>
      </c>
      <c r="U3390" s="276">
        <v>3.9280715000000001E-4</v>
      </c>
      <c r="V3390" s="287"/>
      <c r="W3390" s="28">
        <f t="shared" si="520"/>
        <v>0.16010566666666667</v>
      </c>
      <c r="X3390" s="191">
        <v>3.2285651</v>
      </c>
      <c r="Y3390" s="191">
        <v>3.2189912999999999</v>
      </c>
      <c r="Z3390" s="191">
        <v>5.3504759999999998E-3</v>
      </c>
      <c r="AA3390" s="191">
        <v>5.1618033E-6</v>
      </c>
      <c r="AB3390" s="191">
        <v>1.2108816E-3</v>
      </c>
      <c r="AC3390" s="191">
        <v>3.5730412999999999E-4</v>
      </c>
      <c r="AD3390" s="191">
        <v>2.6500377999999999E-3</v>
      </c>
      <c r="AE3390" s="76">
        <v>2.5917492000000002E-7</v>
      </c>
      <c r="AF3390" s="76">
        <v>6.5720373999999998E-10</v>
      </c>
      <c r="AG3390" s="20">
        <v>2.5195566999999999E-2</v>
      </c>
    </row>
    <row r="3391" spans="2:33" s="149" customFormat="1" x14ac:dyDescent="0.15">
      <c r="B3391" s="157" t="s">
        <v>7766</v>
      </c>
      <c r="C3391" s="148"/>
      <c r="D3391" s="118" t="s">
        <v>26</v>
      </c>
      <c r="E3391" s="201" t="s">
        <v>7767</v>
      </c>
      <c r="F3391" s="276">
        <f t="shared" si="516"/>
        <v>3.8980943801E-2</v>
      </c>
      <c r="G3391" s="276">
        <f t="shared" si="517"/>
        <v>6.5747600000000005E-4</v>
      </c>
      <c r="H3391" s="276">
        <f t="shared" si="518"/>
        <v>7.1490129350000008E-3</v>
      </c>
      <c r="I3391" s="276">
        <f t="shared" si="519"/>
        <v>6.2524386600000005E-4</v>
      </c>
      <c r="J3391" s="276">
        <v>3.0549211E-2</v>
      </c>
      <c r="K3391" s="276">
        <v>6.9790039E-3</v>
      </c>
      <c r="L3391" s="276">
        <v>9.7773389000000005E-5</v>
      </c>
      <c r="M3391" s="276">
        <v>1.1048315E-4</v>
      </c>
      <c r="N3391" s="276">
        <v>4.0196177000000001E-4</v>
      </c>
      <c r="O3391" s="276">
        <v>1.4503108000000001E-4</v>
      </c>
      <c r="P3391" s="276">
        <v>7.2235645999999996E-5</v>
      </c>
      <c r="Q3391" s="276">
        <v>7.1227265999999995E-5</v>
      </c>
      <c r="R3391" s="276">
        <v>0</v>
      </c>
      <c r="S3391" s="276">
        <v>0</v>
      </c>
      <c r="T3391" s="276">
        <v>0</v>
      </c>
      <c r="U3391" s="276">
        <v>5.5401660000000004E-4</v>
      </c>
      <c r="V3391" s="287"/>
      <c r="W3391" s="28">
        <f t="shared" si="520"/>
        <v>0.22629045185185184</v>
      </c>
      <c r="X3391" s="191">
        <v>4.5663358000000001</v>
      </c>
      <c r="Y3391" s="191">
        <v>4.5537906000000001</v>
      </c>
      <c r="Z3391" s="191">
        <v>7.1269109000000001E-3</v>
      </c>
      <c r="AA3391" s="191">
        <v>7.0508516000000003E-6</v>
      </c>
      <c r="AB3391" s="191">
        <v>1.4264850999999999E-3</v>
      </c>
      <c r="AC3391" s="191">
        <v>4.9097257E-4</v>
      </c>
      <c r="AD3391" s="191">
        <v>3.4937510999999998E-3</v>
      </c>
      <c r="AE3391" s="76">
        <v>3.6489933E-7</v>
      </c>
      <c r="AF3391" s="76">
        <v>9.1546173999999996E-10</v>
      </c>
      <c r="AG3391" s="20">
        <v>3.5653496E-2</v>
      </c>
    </row>
    <row r="3392" spans="2:33" s="149" customFormat="1" x14ac:dyDescent="0.15">
      <c r="B3392" s="157" t="s">
        <v>7768</v>
      </c>
      <c r="C3392" s="148"/>
      <c r="D3392" s="118" t="s">
        <v>26</v>
      </c>
      <c r="E3392" s="201" t="s">
        <v>7769</v>
      </c>
      <c r="F3392" s="276">
        <f t="shared" si="516"/>
        <v>3.9476477097000001E-2</v>
      </c>
      <c r="G3392" s="276">
        <f t="shared" si="517"/>
        <v>7.3001838999999999E-4</v>
      </c>
      <c r="H3392" s="276">
        <f t="shared" si="518"/>
        <v>7.4806289259999994E-3</v>
      </c>
      <c r="I3392" s="276">
        <f t="shared" si="519"/>
        <v>6.2993278099999995E-4</v>
      </c>
      <c r="J3392" s="276">
        <v>3.0635896999999999E-2</v>
      </c>
      <c r="K3392" s="276">
        <v>7.2731688999999999E-3</v>
      </c>
      <c r="L3392" s="276">
        <v>1.3220193999999999E-4</v>
      </c>
      <c r="M3392" s="276">
        <v>1.3340589000000001E-4</v>
      </c>
      <c r="N3392" s="276">
        <v>4.3438979999999998E-4</v>
      </c>
      <c r="O3392" s="276">
        <v>1.622227E-4</v>
      </c>
      <c r="P3392" s="276">
        <v>7.5258085999999999E-5</v>
      </c>
      <c r="Q3392" s="276">
        <v>7.3171361000000002E-5</v>
      </c>
      <c r="R3392" s="276">
        <v>0</v>
      </c>
      <c r="S3392" s="276">
        <v>0</v>
      </c>
      <c r="T3392" s="276">
        <v>0</v>
      </c>
      <c r="U3392" s="276">
        <v>5.5676141999999997E-4</v>
      </c>
      <c r="V3392" s="287"/>
      <c r="W3392" s="28">
        <f t="shared" si="520"/>
        <v>0.22693257037037035</v>
      </c>
      <c r="X3392" s="191">
        <v>4.5761412999999997</v>
      </c>
      <c r="Y3392" s="191">
        <v>4.5625713000000001</v>
      </c>
      <c r="Z3392" s="191">
        <v>7.5837190000000001E-3</v>
      </c>
      <c r="AA3392" s="191">
        <v>7.3162952000000001E-6</v>
      </c>
      <c r="AB3392" s="191">
        <v>1.716293E-3</v>
      </c>
      <c r="AC3392" s="191">
        <v>5.0643963999999996E-4</v>
      </c>
      <c r="AD3392" s="191">
        <v>3.7561417E-3</v>
      </c>
      <c r="AE3392" s="76">
        <v>3.6735248000000001E-7</v>
      </c>
      <c r="AF3392" s="76">
        <v>9.3151549000000008E-10</v>
      </c>
      <c r="AG3392" s="20">
        <v>3.5711986000000001E-2</v>
      </c>
    </row>
    <row r="3393" spans="2:33" s="149" customFormat="1" x14ac:dyDescent="0.15">
      <c r="B3393" s="157" t="s">
        <v>7770</v>
      </c>
      <c r="C3393" s="148"/>
      <c r="D3393" s="118" t="s">
        <v>26</v>
      </c>
      <c r="E3393" s="201" t="s">
        <v>7771</v>
      </c>
      <c r="F3393" s="276">
        <f t="shared" si="516"/>
        <v>2.241403489E-2</v>
      </c>
      <c r="G3393" s="276">
        <f t="shared" si="517"/>
        <v>3.7804890699999998E-4</v>
      </c>
      <c r="H3393" s="276">
        <f t="shared" si="518"/>
        <v>4.1106827550000001E-3</v>
      </c>
      <c r="I3393" s="276">
        <f t="shared" si="519"/>
        <v>3.5951522800000004E-4</v>
      </c>
      <c r="J3393" s="276">
        <v>1.7565787999999999E-2</v>
      </c>
      <c r="K3393" s="276">
        <v>4.0129275000000001E-3</v>
      </c>
      <c r="L3393" s="276">
        <v>5.6219761E-5</v>
      </c>
      <c r="M3393" s="276">
        <v>6.3527800000000005E-5</v>
      </c>
      <c r="N3393" s="276">
        <v>2.3112820999999999E-4</v>
      </c>
      <c r="O3393" s="276">
        <v>8.3392896999999998E-5</v>
      </c>
      <c r="P3393" s="276">
        <v>4.1535493999999999E-5</v>
      </c>
      <c r="Q3393" s="276">
        <v>4.0955677999999998E-5</v>
      </c>
      <c r="R3393" s="276">
        <v>0</v>
      </c>
      <c r="S3393" s="276">
        <v>0</v>
      </c>
      <c r="T3393" s="276">
        <v>0</v>
      </c>
      <c r="U3393" s="276">
        <v>3.1855955000000002E-4</v>
      </c>
      <c r="V3393" s="287"/>
      <c r="W3393" s="28">
        <f t="shared" si="520"/>
        <v>0.13011694814814814</v>
      </c>
      <c r="X3393" s="191">
        <v>2.6256417999999999</v>
      </c>
      <c r="Y3393" s="191">
        <v>2.6184283000000002</v>
      </c>
      <c r="Z3393" s="191">
        <v>4.0979739000000003E-3</v>
      </c>
      <c r="AA3393" s="191">
        <v>4.0542399000000004E-6</v>
      </c>
      <c r="AB3393" s="191">
        <v>8.2022892E-4</v>
      </c>
      <c r="AC3393" s="191">
        <v>2.8230919000000001E-4</v>
      </c>
      <c r="AD3393" s="191">
        <v>2.0089064000000001E-3</v>
      </c>
      <c r="AE3393" s="76">
        <v>2.0981703999999999E-7</v>
      </c>
      <c r="AF3393" s="76">
        <v>5.2639027000000004E-10</v>
      </c>
      <c r="AG3393" s="20">
        <v>2.0500750000000002E-2</v>
      </c>
    </row>
    <row r="3394" spans="2:33" s="149" customFormat="1" x14ac:dyDescent="0.15">
      <c r="B3394" s="157" t="s">
        <v>7772</v>
      </c>
      <c r="C3394" s="148"/>
      <c r="D3394" s="118" t="s">
        <v>26</v>
      </c>
      <c r="E3394" s="201" t="s">
        <v>7773</v>
      </c>
      <c r="F3394" s="276">
        <f t="shared" si="516"/>
        <v>2.2698951801000001E-2</v>
      </c>
      <c r="G3394" s="276">
        <f t="shared" si="517"/>
        <v>4.1976051299999999E-4</v>
      </c>
      <c r="H3394" s="276">
        <f t="shared" si="518"/>
        <v>4.3013619430000002E-3</v>
      </c>
      <c r="I3394" s="276">
        <f t="shared" si="519"/>
        <v>3.6221134499999995E-4</v>
      </c>
      <c r="J3394" s="276">
        <v>1.7615618E-2</v>
      </c>
      <c r="K3394" s="276">
        <v>4.1820724000000004E-3</v>
      </c>
      <c r="L3394" s="276">
        <v>7.6016148000000004E-5</v>
      </c>
      <c r="M3394" s="276">
        <v>7.6708378000000006E-5</v>
      </c>
      <c r="N3394" s="276">
        <v>2.4977407000000002E-4</v>
      </c>
      <c r="O3394" s="276">
        <v>9.3278064999999995E-5</v>
      </c>
      <c r="P3394" s="276">
        <v>4.3273394999999998E-5</v>
      </c>
      <c r="Q3394" s="276">
        <v>4.2073534999999999E-5</v>
      </c>
      <c r="R3394" s="276">
        <v>0</v>
      </c>
      <c r="S3394" s="276">
        <v>0</v>
      </c>
      <c r="T3394" s="276">
        <v>0</v>
      </c>
      <c r="U3394" s="276">
        <v>3.2013780999999998E-4</v>
      </c>
      <c r="V3394" s="287"/>
      <c r="W3394" s="28">
        <f t="shared" si="520"/>
        <v>0.13048605925925924</v>
      </c>
      <c r="X3394" s="191">
        <v>2.6312807</v>
      </c>
      <c r="Y3394" s="191">
        <v>2.623478</v>
      </c>
      <c r="Z3394" s="191">
        <v>4.3606386000000002E-3</v>
      </c>
      <c r="AA3394" s="191">
        <v>4.2068699999999999E-6</v>
      </c>
      <c r="AB3394" s="191">
        <v>9.8686872000000006E-4</v>
      </c>
      <c r="AC3394" s="191">
        <v>2.9120277999999998E-4</v>
      </c>
      <c r="AD3394" s="191">
        <v>2.1597827000000001E-3</v>
      </c>
      <c r="AE3394" s="76">
        <v>2.1122748999999999E-7</v>
      </c>
      <c r="AF3394" s="76">
        <v>5.3562083000000003E-10</v>
      </c>
      <c r="AG3394" s="20">
        <v>2.0534388000000001E-2</v>
      </c>
    </row>
    <row r="3395" spans="2:33" s="149" customFormat="1" x14ac:dyDescent="0.15">
      <c r="B3395" s="157" t="s">
        <v>7774</v>
      </c>
      <c r="C3395" s="148"/>
      <c r="D3395" s="118" t="s">
        <v>26</v>
      </c>
      <c r="E3395" s="201" t="s">
        <v>7775</v>
      </c>
      <c r="F3395" s="276">
        <f t="shared" si="516"/>
        <v>2.1327721228000002E-2</v>
      </c>
      <c r="G3395" s="276">
        <f t="shared" si="517"/>
        <v>1.5502901350000001E-3</v>
      </c>
      <c r="H3395" s="276">
        <f t="shared" si="518"/>
        <v>2.2220205190000004E-3</v>
      </c>
      <c r="I3395" s="276">
        <f t="shared" si="519"/>
        <v>3.63618574E-4</v>
      </c>
      <c r="J3395" s="276">
        <v>1.7191792000000001E-2</v>
      </c>
      <c r="K3395" s="276">
        <v>2.1142410000000002E-3</v>
      </c>
      <c r="L3395" s="276">
        <v>7.9612752E-5</v>
      </c>
      <c r="M3395" s="276">
        <v>7.8115904999999996E-5</v>
      </c>
      <c r="N3395" s="276">
        <v>1.2730649000000001E-3</v>
      </c>
      <c r="O3395" s="276">
        <v>1.9910933E-4</v>
      </c>
      <c r="P3395" s="276">
        <v>2.8166766999999999E-5</v>
      </c>
      <c r="Q3395" s="276">
        <v>6.9089224000000001E-5</v>
      </c>
      <c r="R3395" s="276">
        <v>0</v>
      </c>
      <c r="S3395" s="276">
        <v>0</v>
      </c>
      <c r="T3395" s="276">
        <v>0</v>
      </c>
      <c r="U3395" s="276">
        <v>2.9452934999999998E-4</v>
      </c>
      <c r="V3395" s="287"/>
      <c r="W3395" s="28">
        <f t="shared" si="520"/>
        <v>0.12734660740740741</v>
      </c>
      <c r="X3395" s="191">
        <v>2.4397110999999998</v>
      </c>
      <c r="Y3395" s="191">
        <v>2.3511071000000001</v>
      </c>
      <c r="Z3395" s="191">
        <v>7.0498540999999998E-2</v>
      </c>
      <c r="AA3395" s="191">
        <v>1.4842107000000001E-5</v>
      </c>
      <c r="AB3395" s="191">
        <v>1.8616951000000001E-3</v>
      </c>
      <c r="AC3395" s="191">
        <v>5.8606214000000002E-4</v>
      </c>
      <c r="AD3395" s="191">
        <v>1.5642917999999999E-2</v>
      </c>
      <c r="AE3395" s="76">
        <v>1.9309118000000001E-7</v>
      </c>
      <c r="AF3395" s="76">
        <v>4.9349044000000002E-10</v>
      </c>
      <c r="AG3395" s="20">
        <v>1.7881773E-2</v>
      </c>
    </row>
    <row r="3396" spans="2:33" s="149" customFormat="1" x14ac:dyDescent="0.15">
      <c r="B3396" s="157" t="s">
        <v>7776</v>
      </c>
      <c r="C3396" s="148"/>
      <c r="D3396" s="118" t="s">
        <v>26</v>
      </c>
      <c r="E3396" s="201" t="s">
        <v>7777</v>
      </c>
      <c r="F3396" s="276">
        <f t="shared" si="516"/>
        <v>3.3228741558999998E-2</v>
      </c>
      <c r="G3396" s="276">
        <f t="shared" si="517"/>
        <v>2.2977838800000002E-3</v>
      </c>
      <c r="H3396" s="276">
        <f t="shared" si="518"/>
        <v>3.4920412299999995E-3</v>
      </c>
      <c r="I3396" s="276">
        <f t="shared" si="519"/>
        <v>5.3352144900000007E-4</v>
      </c>
      <c r="J3396" s="276">
        <v>2.6905394999999999E-2</v>
      </c>
      <c r="K3396" s="276">
        <v>3.3162653999999998E-3</v>
      </c>
      <c r="L3396" s="276">
        <v>1.3358466999999999E-4</v>
      </c>
      <c r="M3396" s="276">
        <v>1.1759437E-4</v>
      </c>
      <c r="N3396" s="276">
        <v>1.8957796E-3</v>
      </c>
      <c r="O3396" s="276">
        <v>2.8440991E-4</v>
      </c>
      <c r="P3396" s="276">
        <v>4.2191160000000001E-5</v>
      </c>
      <c r="Q3396" s="276">
        <v>8.6706879000000004E-5</v>
      </c>
      <c r="R3396" s="276">
        <v>0</v>
      </c>
      <c r="S3396" s="276">
        <v>0</v>
      </c>
      <c r="T3396" s="276">
        <v>0</v>
      </c>
      <c r="U3396" s="276">
        <v>4.4681457000000002E-4</v>
      </c>
      <c r="V3396" s="287"/>
      <c r="W3396" s="28">
        <f t="shared" si="520"/>
        <v>0.19929922222222221</v>
      </c>
      <c r="X3396" s="191">
        <v>3.7035193999999998</v>
      </c>
      <c r="Y3396" s="191">
        <v>3.5694064999999999</v>
      </c>
      <c r="Z3396" s="191">
        <v>0.10696044</v>
      </c>
      <c r="AA3396" s="191">
        <v>2.2404186999999999E-5</v>
      </c>
      <c r="AB3396" s="191">
        <v>2.6843813000000001E-3</v>
      </c>
      <c r="AC3396" s="191">
        <v>8.7993762000000003E-4</v>
      </c>
      <c r="AD3396" s="191">
        <v>2.3565681000000002E-2</v>
      </c>
      <c r="AE3396" s="76">
        <v>2.9868904999999998E-7</v>
      </c>
      <c r="AF3396" s="76">
        <v>7.741472E-10</v>
      </c>
      <c r="AG3396" s="20">
        <v>2.7152125999999999E-2</v>
      </c>
    </row>
    <row r="3397" spans="2:33" s="149" customFormat="1" x14ac:dyDescent="0.15">
      <c r="B3397" s="157" t="s">
        <v>7778</v>
      </c>
      <c r="C3397" s="148"/>
      <c r="D3397" s="118" t="s">
        <v>26</v>
      </c>
      <c r="E3397" s="201" t="s">
        <v>7779</v>
      </c>
      <c r="F3397" s="276">
        <f t="shared" si="516"/>
        <v>3.1481583431E-2</v>
      </c>
      <c r="G3397" s="276">
        <f t="shared" si="517"/>
        <v>1.6093846970000002E-3</v>
      </c>
      <c r="H3397" s="276">
        <f t="shared" si="518"/>
        <v>4.3353396169999994E-3</v>
      </c>
      <c r="I3397" s="276">
        <f t="shared" si="519"/>
        <v>1.45357117E-4</v>
      </c>
      <c r="J3397" s="276">
        <v>2.5391502E-2</v>
      </c>
      <c r="K3397" s="276">
        <v>4.0306112999999996E-3</v>
      </c>
      <c r="L3397" s="276">
        <v>2.7435911E-4</v>
      </c>
      <c r="M3397" s="276">
        <v>8.7365977E-5</v>
      </c>
      <c r="N3397" s="276">
        <v>1.2899763000000001E-3</v>
      </c>
      <c r="O3397" s="276">
        <v>2.3204241999999999E-4</v>
      </c>
      <c r="P3397" s="276">
        <v>3.0369207E-5</v>
      </c>
      <c r="Q3397" s="276">
        <v>7.5153153999999998E-5</v>
      </c>
      <c r="R3397" s="276">
        <v>0</v>
      </c>
      <c r="S3397" s="276">
        <v>0</v>
      </c>
      <c r="T3397" s="276">
        <v>0</v>
      </c>
      <c r="U3397" s="276">
        <v>7.0203963000000006E-5</v>
      </c>
      <c r="V3397" s="287"/>
      <c r="W3397" s="28">
        <f t="shared" si="520"/>
        <v>0.18808519999999998</v>
      </c>
      <c r="X3397" s="191">
        <v>4.1267183999999997</v>
      </c>
      <c r="Y3397" s="191">
        <v>4.0337854999999996</v>
      </c>
      <c r="Z3397" s="191">
        <v>6.5459674999999995E-2</v>
      </c>
      <c r="AA3397" s="191">
        <v>2.5456393E-5</v>
      </c>
      <c r="AB3397" s="191">
        <v>3.8737979999999999E-3</v>
      </c>
      <c r="AC3397" s="191">
        <v>1.6641009E-3</v>
      </c>
      <c r="AD3397" s="191">
        <v>2.1909864000000001E-2</v>
      </c>
      <c r="AE3397" s="76">
        <v>2.6553582000000001E-7</v>
      </c>
      <c r="AF3397" s="76">
        <v>7.7484426000000004E-10</v>
      </c>
      <c r="AG3397" s="20">
        <v>3.1022514000000001E-2</v>
      </c>
    </row>
    <row r="3398" spans="2:33" s="149" customFormat="1" x14ac:dyDescent="0.15">
      <c r="B3398" s="157" t="s">
        <v>7780</v>
      </c>
      <c r="C3398" s="148"/>
      <c r="D3398" s="118" t="s">
        <v>26</v>
      </c>
      <c r="E3398" s="201" t="s">
        <v>7781</v>
      </c>
      <c r="F3398" s="276">
        <f t="shared" si="516"/>
        <v>1.7112032228E-2</v>
      </c>
      <c r="G3398" s="276">
        <f t="shared" si="517"/>
        <v>9.4531517800000001E-4</v>
      </c>
      <c r="H3398" s="276">
        <f t="shared" si="518"/>
        <v>1.549644423E-3</v>
      </c>
      <c r="I3398" s="276">
        <f t="shared" si="519"/>
        <v>3.0938762699999999E-4</v>
      </c>
      <c r="J3398" s="276">
        <v>1.4307685000000001E-2</v>
      </c>
      <c r="K3398" s="276">
        <v>1.4733375999999999E-3</v>
      </c>
      <c r="L3398" s="276">
        <v>5.9300898999999997E-5</v>
      </c>
      <c r="M3398" s="276">
        <v>5.8233277999999997E-5</v>
      </c>
      <c r="N3398" s="276">
        <v>7.4872917000000003E-4</v>
      </c>
      <c r="O3398" s="276">
        <v>1.3835272999999999E-4</v>
      </c>
      <c r="P3398" s="276">
        <v>1.7005924000000002E-5</v>
      </c>
      <c r="Q3398" s="276">
        <v>5.2581277000000001E-5</v>
      </c>
      <c r="R3398" s="276">
        <v>0</v>
      </c>
      <c r="S3398" s="276">
        <v>0</v>
      </c>
      <c r="T3398" s="276">
        <v>0</v>
      </c>
      <c r="U3398" s="276">
        <v>2.5680635E-4</v>
      </c>
      <c r="V3398" s="287"/>
      <c r="W3398" s="28">
        <f t="shared" si="520"/>
        <v>0.10598285185185184</v>
      </c>
      <c r="X3398" s="191">
        <v>2.2623505000000002</v>
      </c>
      <c r="Y3398" s="191">
        <v>2.2111239999999999</v>
      </c>
      <c r="Z3398" s="191">
        <v>3.5951427000000001E-2</v>
      </c>
      <c r="AA3398" s="191">
        <v>1.4027958E-5</v>
      </c>
      <c r="AB3398" s="191">
        <v>2.2112141E-3</v>
      </c>
      <c r="AC3398" s="191">
        <v>9.1704003999999999E-4</v>
      </c>
      <c r="AD3398" s="191">
        <v>1.2132848E-2</v>
      </c>
      <c r="AE3398" s="76">
        <v>1.4945222000000001E-7</v>
      </c>
      <c r="AF3398" s="76">
        <v>3.9991984000000001E-10</v>
      </c>
      <c r="AG3398" s="20">
        <v>1.7001796E-2</v>
      </c>
    </row>
    <row r="3399" spans="2:33" s="149" customFormat="1" x14ac:dyDescent="0.15">
      <c r="B3399" s="157" t="s">
        <v>7782</v>
      </c>
      <c r="C3399" s="148"/>
      <c r="D3399" s="118" t="s">
        <v>26</v>
      </c>
      <c r="E3399" s="201" t="s">
        <v>7783</v>
      </c>
      <c r="F3399" s="276">
        <f t="shared" si="516"/>
        <v>2.8675755428000001E-2</v>
      </c>
      <c r="G3399" s="276">
        <f t="shared" si="517"/>
        <v>1.486321569E-3</v>
      </c>
      <c r="H3399" s="276">
        <f t="shared" si="518"/>
        <v>2.8119441899999995E-3</v>
      </c>
      <c r="I3399" s="276">
        <f t="shared" si="519"/>
        <v>4.7794366900000002E-4</v>
      </c>
      <c r="J3399" s="276">
        <v>2.3899546000000001E-2</v>
      </c>
      <c r="K3399" s="276">
        <v>2.6504371999999999E-3</v>
      </c>
      <c r="L3399" s="276">
        <v>1.3480212000000001E-4</v>
      </c>
      <c r="M3399" s="276">
        <v>9.9062479000000005E-5</v>
      </c>
      <c r="N3399" s="276">
        <v>1.1832143E-3</v>
      </c>
      <c r="O3399" s="276">
        <v>2.0404479E-4</v>
      </c>
      <c r="P3399" s="276">
        <v>2.670487E-5</v>
      </c>
      <c r="Q3399" s="276">
        <v>6.6136529000000006E-5</v>
      </c>
      <c r="R3399" s="276">
        <v>0</v>
      </c>
      <c r="S3399" s="276">
        <v>0</v>
      </c>
      <c r="T3399" s="276">
        <v>0</v>
      </c>
      <c r="U3399" s="276">
        <v>4.1180714000000002E-4</v>
      </c>
      <c r="V3399" s="287"/>
      <c r="W3399" s="28">
        <f t="shared" si="520"/>
        <v>0.17703367407407405</v>
      </c>
      <c r="X3399" s="191">
        <v>3.6306531</v>
      </c>
      <c r="Y3399" s="191">
        <v>3.5488971999999999</v>
      </c>
      <c r="Z3399" s="191">
        <v>5.7578232999999999E-2</v>
      </c>
      <c r="AA3399" s="191">
        <v>2.2386076E-5</v>
      </c>
      <c r="AB3399" s="191">
        <v>3.4074648000000001E-3</v>
      </c>
      <c r="AC3399" s="191">
        <v>1.4626937E-3</v>
      </c>
      <c r="AD3399" s="191">
        <v>1.9285132E-2</v>
      </c>
      <c r="AE3399" s="76">
        <v>2.4680693000000001E-7</v>
      </c>
      <c r="AF3399" s="76">
        <v>6.7766667999999999E-10</v>
      </c>
      <c r="AG3399" s="20">
        <v>2.7292918999999999E-2</v>
      </c>
    </row>
    <row r="3400" spans="2:33" s="149" customFormat="1" x14ac:dyDescent="0.15">
      <c r="B3400" s="157" t="s">
        <v>7784</v>
      </c>
      <c r="C3400" s="148"/>
      <c r="D3400" s="118" t="s">
        <v>26</v>
      </c>
      <c r="E3400" s="201" t="s">
        <v>7785</v>
      </c>
      <c r="F3400" s="276">
        <f t="shared" si="516"/>
        <v>2.0387512573999997E-2</v>
      </c>
      <c r="G3400" s="276">
        <f t="shared" si="517"/>
        <v>9.6027985599999991E-4</v>
      </c>
      <c r="H3400" s="276">
        <f t="shared" si="518"/>
        <v>2.6738390219999998E-3</v>
      </c>
      <c r="I3400" s="276">
        <f t="shared" si="519"/>
        <v>3.5089669599999999E-4</v>
      </c>
      <c r="J3400" s="276">
        <v>1.6402496999999999E-2</v>
      </c>
      <c r="K3400" s="276">
        <v>2.5591452000000002E-3</v>
      </c>
      <c r="L3400" s="276">
        <v>7.9716934000000002E-5</v>
      </c>
      <c r="M3400" s="276">
        <v>7.6046955999999998E-5</v>
      </c>
      <c r="N3400" s="276">
        <v>6.9793367000000001E-4</v>
      </c>
      <c r="O3400" s="276">
        <v>1.8629922999999999E-4</v>
      </c>
      <c r="P3400" s="276">
        <v>3.4976888000000001E-5</v>
      </c>
      <c r="Q3400" s="276">
        <v>7.1086976000000007E-5</v>
      </c>
      <c r="R3400" s="276">
        <v>0</v>
      </c>
      <c r="S3400" s="276">
        <v>0</v>
      </c>
      <c r="T3400" s="276">
        <v>0</v>
      </c>
      <c r="U3400" s="276">
        <v>2.7980972E-4</v>
      </c>
      <c r="V3400" s="287"/>
      <c r="W3400" s="28">
        <f t="shared" si="520"/>
        <v>0.12149997777777775</v>
      </c>
      <c r="X3400" s="191">
        <v>2.6136645000000001</v>
      </c>
      <c r="Y3400" s="191">
        <v>2.5750194999999998</v>
      </c>
      <c r="Z3400" s="191">
        <v>2.1237949999999998E-2</v>
      </c>
      <c r="AA3400" s="191">
        <v>2.1225953000000001E-5</v>
      </c>
      <c r="AB3400" s="191">
        <v>3.5733664999999999E-3</v>
      </c>
      <c r="AC3400" s="191">
        <v>1.5060430000000001E-3</v>
      </c>
      <c r="AD3400" s="191">
        <v>1.2306447999999999E-2</v>
      </c>
      <c r="AE3400" s="76">
        <v>1.8142568E-7</v>
      </c>
      <c r="AF3400" s="76">
        <v>4.7480150000000002E-10</v>
      </c>
      <c r="AG3400" s="20">
        <v>1.9586460999999999E-2</v>
      </c>
    </row>
    <row r="3401" spans="2:33" s="149" customFormat="1" x14ac:dyDescent="0.15">
      <c r="B3401" s="157" t="s">
        <v>7786</v>
      </c>
      <c r="C3401" s="148"/>
      <c r="D3401" s="118" t="s">
        <v>26</v>
      </c>
      <c r="E3401" s="201" t="s">
        <v>7787</v>
      </c>
      <c r="F3401" s="276">
        <f t="shared" si="516"/>
        <v>3.2738164081999997E-2</v>
      </c>
      <c r="G3401" s="276">
        <f t="shared" si="517"/>
        <v>1.44791205E-3</v>
      </c>
      <c r="H3401" s="276">
        <f t="shared" si="518"/>
        <v>4.4720452679999998E-3</v>
      </c>
      <c r="I3401" s="276">
        <f t="shared" si="519"/>
        <v>5.2133476400000002E-4</v>
      </c>
      <c r="J3401" s="276">
        <v>2.6296871999999999E-2</v>
      </c>
      <c r="K3401" s="276">
        <v>4.2534545E-3</v>
      </c>
      <c r="L3401" s="276">
        <v>1.6524629999999999E-4</v>
      </c>
      <c r="M3401" s="276">
        <v>1.2328033000000001E-4</v>
      </c>
      <c r="N3401" s="276">
        <v>1.0564591000000001E-3</v>
      </c>
      <c r="O3401" s="276">
        <v>2.6817262000000002E-4</v>
      </c>
      <c r="P3401" s="276">
        <v>5.3344468000000003E-5</v>
      </c>
      <c r="Q3401" s="276">
        <v>9.0183183999999997E-5</v>
      </c>
      <c r="R3401" s="276">
        <v>0</v>
      </c>
      <c r="S3401" s="276">
        <v>0</v>
      </c>
      <c r="T3401" s="276">
        <v>0</v>
      </c>
      <c r="U3401" s="276">
        <v>4.3115158000000002E-4</v>
      </c>
      <c r="V3401" s="287"/>
      <c r="W3401" s="28">
        <f t="shared" si="520"/>
        <v>0.19479164444444441</v>
      </c>
      <c r="X3401" s="191">
        <v>4.0308052999999999</v>
      </c>
      <c r="Y3401" s="191">
        <v>3.9717286999999999</v>
      </c>
      <c r="Z3401" s="191">
        <v>3.2590371999999999E-2</v>
      </c>
      <c r="AA3401" s="191">
        <v>3.2609506000000003E-5</v>
      </c>
      <c r="AB3401" s="191">
        <v>5.3622067000000002E-3</v>
      </c>
      <c r="AC3401" s="191">
        <v>2.3138746999999999E-3</v>
      </c>
      <c r="AD3401" s="191">
        <v>1.8777595000000001E-2</v>
      </c>
      <c r="AE3401" s="76">
        <v>2.8718880000000001E-7</v>
      </c>
      <c r="AF3401" s="76">
        <v>7.7021354000000002E-10</v>
      </c>
      <c r="AG3401" s="20">
        <v>3.0214960999999999E-2</v>
      </c>
    </row>
    <row r="3402" spans="2:33" s="149" customFormat="1" x14ac:dyDescent="0.15">
      <c r="B3402" s="157" t="s">
        <v>7788</v>
      </c>
      <c r="C3402" s="148"/>
      <c r="D3402" s="118" t="s">
        <v>26</v>
      </c>
      <c r="E3402" s="201" t="s">
        <v>7789</v>
      </c>
      <c r="F3402" s="276">
        <f t="shared" si="516"/>
        <v>3.8177950991E-2</v>
      </c>
      <c r="G3402" s="276">
        <f t="shared" si="517"/>
        <v>2.8426460199999998E-3</v>
      </c>
      <c r="H3402" s="276">
        <f t="shared" si="518"/>
        <v>4.1902286910000001E-3</v>
      </c>
      <c r="I3402" s="276">
        <f t="shared" si="519"/>
        <v>6.3032927999999997E-4</v>
      </c>
      <c r="J3402" s="276">
        <v>3.0514746999999998E-2</v>
      </c>
      <c r="K3402" s="276">
        <v>3.9950415000000001E-3</v>
      </c>
      <c r="L3402" s="276">
        <v>1.4223472999999999E-4</v>
      </c>
      <c r="M3402" s="276">
        <v>1.4058161E-4</v>
      </c>
      <c r="N3402" s="276">
        <v>2.361714E-3</v>
      </c>
      <c r="O3402" s="276">
        <v>3.4035040999999999E-4</v>
      </c>
      <c r="P3402" s="276">
        <v>5.2952460999999998E-5</v>
      </c>
      <c r="Q3402" s="276">
        <v>1.1696728E-4</v>
      </c>
      <c r="R3402" s="276">
        <v>0</v>
      </c>
      <c r="S3402" s="276">
        <v>0</v>
      </c>
      <c r="T3402" s="276">
        <v>0</v>
      </c>
      <c r="U3402" s="276">
        <v>5.1336199999999995E-4</v>
      </c>
      <c r="V3402" s="287"/>
      <c r="W3402" s="28">
        <f t="shared" si="520"/>
        <v>0.22603516296296294</v>
      </c>
      <c r="X3402" s="191">
        <v>4.3231169999999999</v>
      </c>
      <c r="Y3402" s="191">
        <v>4.1566527999999998</v>
      </c>
      <c r="Z3402" s="191">
        <v>0.13643031999999999</v>
      </c>
      <c r="AA3402" s="191">
        <v>2.2419717000000001E-5</v>
      </c>
      <c r="AB3402" s="191">
        <v>3.3289468E-3</v>
      </c>
      <c r="AC3402" s="191">
        <v>8.6292650000000003E-4</v>
      </c>
      <c r="AD3402" s="191">
        <v>2.5819558999999999E-2</v>
      </c>
      <c r="AE3402" s="76">
        <v>3.4933509000000001E-7</v>
      </c>
      <c r="AF3402" s="76">
        <v>8.8285442000000005E-10</v>
      </c>
      <c r="AG3402" s="20">
        <v>3.1567990999999997E-2</v>
      </c>
    </row>
    <row r="3403" spans="2:33" s="149" customFormat="1" x14ac:dyDescent="0.15">
      <c r="B3403" s="157" t="s">
        <v>7790</v>
      </c>
      <c r="C3403" s="148"/>
      <c r="D3403" s="118" t="s">
        <v>26</v>
      </c>
      <c r="E3403" s="201" t="s">
        <v>7791</v>
      </c>
      <c r="F3403" s="276">
        <f t="shared" si="516"/>
        <v>4.0314103963999995E-2</v>
      </c>
      <c r="G3403" s="276">
        <f t="shared" si="517"/>
        <v>2.8704020599999995E-3</v>
      </c>
      <c r="H3403" s="276">
        <f t="shared" si="518"/>
        <v>4.6546986059999998E-3</v>
      </c>
      <c r="I3403" s="276">
        <f t="shared" si="519"/>
        <v>6.2268429800000009E-4</v>
      </c>
      <c r="J3403" s="276">
        <v>3.2166318999999999E-2</v>
      </c>
      <c r="K3403" s="276">
        <v>4.4138129000000003E-3</v>
      </c>
      <c r="L3403" s="276">
        <v>1.8743083E-4</v>
      </c>
      <c r="M3403" s="276">
        <v>1.5015872E-4</v>
      </c>
      <c r="N3403" s="276">
        <v>2.3931452999999998E-3</v>
      </c>
      <c r="O3403" s="276">
        <v>3.2709804000000001E-4</v>
      </c>
      <c r="P3403" s="276">
        <v>5.3454876000000003E-5</v>
      </c>
      <c r="Q3403" s="276">
        <v>9.8470077999999997E-5</v>
      </c>
      <c r="R3403" s="276">
        <v>0</v>
      </c>
      <c r="S3403" s="276">
        <v>0</v>
      </c>
      <c r="T3403" s="276">
        <v>0</v>
      </c>
      <c r="U3403" s="276">
        <v>5.2421422000000005E-4</v>
      </c>
      <c r="V3403" s="287"/>
      <c r="W3403" s="28">
        <f t="shared" si="520"/>
        <v>0.23826902962962959</v>
      </c>
      <c r="X3403" s="191">
        <v>4.4173783000000002</v>
      </c>
      <c r="Y3403" s="191">
        <v>4.2477241000000001</v>
      </c>
      <c r="Z3403" s="191">
        <v>0.13935258</v>
      </c>
      <c r="AA3403" s="191">
        <v>2.2757494E-5</v>
      </c>
      <c r="AB3403" s="191">
        <v>3.2374945999999998E-3</v>
      </c>
      <c r="AC3403" s="191">
        <v>8.7027967999999995E-4</v>
      </c>
      <c r="AD3403" s="191">
        <v>2.6171176000000001E-2</v>
      </c>
      <c r="AE3403" s="76">
        <v>3.6409888999999998E-7</v>
      </c>
      <c r="AF3403" s="76">
        <v>9.4067099999999993E-10</v>
      </c>
      <c r="AG3403" s="20">
        <v>3.2264629000000003E-2</v>
      </c>
    </row>
    <row r="3404" spans="2:33" s="149" customFormat="1" x14ac:dyDescent="0.15">
      <c r="B3404" s="157" t="s">
        <v>7792</v>
      </c>
      <c r="C3404" s="148"/>
      <c r="D3404" s="118" t="s">
        <v>26</v>
      </c>
      <c r="E3404" s="201" t="s">
        <v>7793</v>
      </c>
      <c r="F3404" s="276">
        <f t="shared" si="516"/>
        <v>2.2680681349E-2</v>
      </c>
      <c r="G3404" s="276">
        <f t="shared" si="517"/>
        <v>1.204951081E-3</v>
      </c>
      <c r="H3404" s="276">
        <f t="shared" si="518"/>
        <v>2.1088908879999999E-3</v>
      </c>
      <c r="I3404" s="276">
        <f t="shared" si="519"/>
        <v>4.1214938E-4</v>
      </c>
      <c r="J3404" s="276">
        <v>1.895469E-2</v>
      </c>
      <c r="K3404" s="276">
        <v>2.0006747999999999E-3</v>
      </c>
      <c r="L3404" s="276">
        <v>8.1659064999999996E-5</v>
      </c>
      <c r="M3404" s="276">
        <v>8.3677171E-5</v>
      </c>
      <c r="N3404" s="276">
        <v>9.2331366000000001E-4</v>
      </c>
      <c r="O3404" s="276">
        <v>1.9796025000000001E-4</v>
      </c>
      <c r="P3404" s="276">
        <v>2.6557023E-5</v>
      </c>
      <c r="Q3404" s="276">
        <v>7.4805119999999994E-5</v>
      </c>
      <c r="R3404" s="276">
        <v>0</v>
      </c>
      <c r="S3404" s="276">
        <v>0</v>
      </c>
      <c r="T3404" s="276">
        <v>0</v>
      </c>
      <c r="U3404" s="276">
        <v>3.3734425999999999E-4</v>
      </c>
      <c r="V3404" s="287"/>
      <c r="W3404" s="28">
        <f t="shared" si="520"/>
        <v>0.14040511111111109</v>
      </c>
      <c r="X3404" s="191">
        <v>2.7680742</v>
      </c>
      <c r="Y3404" s="191">
        <v>2.7061073000000002</v>
      </c>
      <c r="Z3404" s="191">
        <v>4.2118467E-2</v>
      </c>
      <c r="AA3404" s="191">
        <v>1.8749285999999999E-5</v>
      </c>
      <c r="AB3404" s="191">
        <v>2.8908076999999998E-3</v>
      </c>
      <c r="AC3404" s="191">
        <v>1.0694785E-3</v>
      </c>
      <c r="AD3404" s="191">
        <v>1.5869398999999999E-2</v>
      </c>
      <c r="AE3404" s="76">
        <v>1.9710768E-7</v>
      </c>
      <c r="AF3404" s="76">
        <v>5.3001397000000002E-10</v>
      </c>
      <c r="AG3404" s="20">
        <v>2.0733616999999999E-2</v>
      </c>
    </row>
    <row r="3405" spans="2:33" s="149" customFormat="1" x14ac:dyDescent="0.15">
      <c r="B3405" s="157" t="s">
        <v>7794</v>
      </c>
      <c r="C3405" s="148"/>
      <c r="D3405" s="118" t="s">
        <v>26</v>
      </c>
      <c r="E3405" s="201" t="s">
        <v>7795</v>
      </c>
      <c r="F3405" s="276">
        <f t="shared" si="516"/>
        <v>3.2473517190000002E-2</v>
      </c>
      <c r="G3405" s="276">
        <f t="shared" si="517"/>
        <v>1.6227577999999999E-3</v>
      </c>
      <c r="H3405" s="276">
        <f t="shared" si="518"/>
        <v>3.2656881349999996E-3</v>
      </c>
      <c r="I3405" s="276">
        <f t="shared" si="519"/>
        <v>5.4597225499999999E-4</v>
      </c>
      <c r="J3405" s="276">
        <v>2.7039099E-2</v>
      </c>
      <c r="K3405" s="276">
        <v>3.0762226999999998E-3</v>
      </c>
      <c r="L3405" s="276">
        <v>1.5358828000000001E-4</v>
      </c>
      <c r="M3405" s="276">
        <v>1.2147588000000001E-4</v>
      </c>
      <c r="N3405" s="276">
        <v>1.2492889E-3</v>
      </c>
      <c r="O3405" s="276">
        <v>2.5199302000000003E-4</v>
      </c>
      <c r="P3405" s="276">
        <v>3.5877155E-5</v>
      </c>
      <c r="Q3405" s="276">
        <v>8.2257635000000006E-5</v>
      </c>
      <c r="R3405" s="276">
        <v>0</v>
      </c>
      <c r="S3405" s="276">
        <v>0</v>
      </c>
      <c r="T3405" s="276">
        <v>0</v>
      </c>
      <c r="U3405" s="276">
        <v>4.6371462000000002E-4</v>
      </c>
      <c r="V3405" s="287"/>
      <c r="W3405" s="28">
        <f t="shared" si="520"/>
        <v>0.20028962222222221</v>
      </c>
      <c r="X3405" s="191">
        <v>3.8076181</v>
      </c>
      <c r="Y3405" s="191">
        <v>3.7228941</v>
      </c>
      <c r="Z3405" s="191">
        <v>5.7799808000000001E-2</v>
      </c>
      <c r="AA3405" s="191">
        <v>2.5650619E-5</v>
      </c>
      <c r="AB3405" s="191">
        <v>3.8170025000000001E-3</v>
      </c>
      <c r="AC3405" s="191">
        <v>1.4608468999999999E-3</v>
      </c>
      <c r="AD3405" s="191">
        <v>2.1620612000000001E-2</v>
      </c>
      <c r="AE3405" s="76">
        <v>2.7801965E-7</v>
      </c>
      <c r="AF3405" s="76">
        <v>7.6638722E-10</v>
      </c>
      <c r="AG3405" s="20">
        <v>2.8529221E-2</v>
      </c>
    </row>
    <row r="3406" spans="2:33" s="149" customFormat="1" x14ac:dyDescent="0.15">
      <c r="B3406" s="157" t="s">
        <v>7796</v>
      </c>
      <c r="C3406" s="148"/>
      <c r="D3406" s="118" t="s">
        <v>26</v>
      </c>
      <c r="E3406" s="201" t="s">
        <v>7797</v>
      </c>
      <c r="F3406" s="276">
        <f t="shared" si="516"/>
        <v>1.9484099793E-2</v>
      </c>
      <c r="G3406" s="276">
        <f t="shared" si="517"/>
        <v>5.6878521900000003E-4</v>
      </c>
      <c r="H3406" s="276">
        <f t="shared" si="518"/>
        <v>5.4575402469999998E-3</v>
      </c>
      <c r="I3406" s="276">
        <f t="shared" si="519"/>
        <v>2.7477832700000004E-4</v>
      </c>
      <c r="J3406" s="276">
        <v>1.3182996000000001E-2</v>
      </c>
      <c r="K3406" s="276">
        <v>5.3512385000000001E-3</v>
      </c>
      <c r="L3406" s="276">
        <v>5.3512650999999999E-5</v>
      </c>
      <c r="M3406" s="276">
        <v>8.4287499E-5</v>
      </c>
      <c r="N3406" s="276">
        <v>3.7999749000000002E-4</v>
      </c>
      <c r="O3406" s="276">
        <v>1.0450022999999999E-4</v>
      </c>
      <c r="P3406" s="276">
        <v>5.2789096000000002E-5</v>
      </c>
      <c r="Q3406" s="276">
        <v>3.7419607000000003E-5</v>
      </c>
      <c r="R3406" s="276">
        <v>0</v>
      </c>
      <c r="S3406" s="276">
        <v>0</v>
      </c>
      <c r="T3406" s="276">
        <v>0</v>
      </c>
      <c r="U3406" s="276">
        <v>2.3735872000000001E-4</v>
      </c>
      <c r="V3406" s="287"/>
      <c r="W3406" s="28">
        <f t="shared" si="520"/>
        <v>9.7651822222222226E-2</v>
      </c>
      <c r="X3406" s="191">
        <v>1.9396005000000001</v>
      </c>
      <c r="Y3406" s="191">
        <v>1.9263893999999999</v>
      </c>
      <c r="Z3406" s="191">
        <v>8.1616949000000005E-3</v>
      </c>
      <c r="AA3406" s="191">
        <v>9.5704186999999995E-6</v>
      </c>
      <c r="AB3406" s="191">
        <v>1.1558950999999999E-3</v>
      </c>
      <c r="AC3406" s="191">
        <v>6.0295938000000002E-4</v>
      </c>
      <c r="AD3406" s="191">
        <v>3.2809959E-3</v>
      </c>
      <c r="AE3406" s="76">
        <v>2.0121194000000001E-7</v>
      </c>
      <c r="AF3406" s="76">
        <v>4.4577091000000002E-10</v>
      </c>
      <c r="AG3406" s="20">
        <v>1.4977463E-2</v>
      </c>
    </row>
    <row r="3407" spans="2:33" s="149" customFormat="1" x14ac:dyDescent="0.15">
      <c r="B3407" s="157" t="s">
        <v>7798</v>
      </c>
      <c r="C3407" s="148"/>
      <c r="D3407" s="118" t="s">
        <v>26</v>
      </c>
      <c r="E3407" s="201" t="s">
        <v>7799</v>
      </c>
      <c r="F3407" s="276">
        <f t="shared" si="516"/>
        <v>2.9085206038000001E-2</v>
      </c>
      <c r="G3407" s="276">
        <f t="shared" si="517"/>
        <v>8.8850059999999995E-4</v>
      </c>
      <c r="H3407" s="276">
        <f t="shared" si="518"/>
        <v>8.5725425000000022E-3</v>
      </c>
      <c r="I3407" s="276">
        <f t="shared" si="519"/>
        <v>4.2413793799999999E-4</v>
      </c>
      <c r="J3407" s="276">
        <v>1.9200024999999999E-2</v>
      </c>
      <c r="K3407" s="276">
        <v>8.3829772000000007E-3</v>
      </c>
      <c r="L3407" s="276">
        <v>1.069589E-4</v>
      </c>
      <c r="M3407" s="276">
        <v>1.2889899000000001E-4</v>
      </c>
      <c r="N3407" s="276">
        <v>5.8670998999999998E-4</v>
      </c>
      <c r="O3407" s="276">
        <v>1.7289162000000001E-4</v>
      </c>
      <c r="P3407" s="276">
        <v>8.2606400000000002E-5</v>
      </c>
      <c r="Q3407" s="276">
        <v>6.0775707999999997E-5</v>
      </c>
      <c r="R3407" s="276">
        <v>0</v>
      </c>
      <c r="S3407" s="276">
        <v>0</v>
      </c>
      <c r="T3407" s="276">
        <v>0</v>
      </c>
      <c r="U3407" s="276">
        <v>3.6336223E-4</v>
      </c>
      <c r="V3407" s="287"/>
      <c r="W3407" s="28">
        <f t="shared" si="520"/>
        <v>0.14222240740740738</v>
      </c>
      <c r="X3407" s="191">
        <v>2.9597074999999999</v>
      </c>
      <c r="Y3407" s="191">
        <v>2.9388022999999999</v>
      </c>
      <c r="Z3407" s="191">
        <v>1.2771242E-2</v>
      </c>
      <c r="AA3407" s="191">
        <v>1.4778323999999999E-5</v>
      </c>
      <c r="AB3407" s="191">
        <v>1.9790773000000002E-3</v>
      </c>
      <c r="AC3407" s="191">
        <v>9.3015437000000002E-4</v>
      </c>
      <c r="AD3407" s="191">
        <v>5.2100011000000002E-3</v>
      </c>
      <c r="AE3407" s="76">
        <v>3.0196704000000001E-7</v>
      </c>
      <c r="AF3407" s="76">
        <v>6.7779484000000005E-10</v>
      </c>
      <c r="AG3407" s="20">
        <v>2.2841033E-2</v>
      </c>
    </row>
    <row r="3408" spans="2:33" s="149" customFormat="1" x14ac:dyDescent="0.15">
      <c r="B3408" s="157" t="s">
        <v>7800</v>
      </c>
      <c r="C3408" s="148"/>
      <c r="D3408" s="118" t="s">
        <v>26</v>
      </c>
      <c r="E3408" s="201" t="s">
        <v>7801</v>
      </c>
      <c r="F3408" s="276">
        <f t="shared" si="516"/>
        <v>1.19376022955E-2</v>
      </c>
      <c r="G3408" s="276">
        <f t="shared" si="517"/>
        <v>2.43734245E-4</v>
      </c>
      <c r="H3408" s="276">
        <f t="shared" si="518"/>
        <v>4.3866565150000003E-4</v>
      </c>
      <c r="I3408" s="276">
        <f t="shared" si="519"/>
        <v>2.4825039900000002E-4</v>
      </c>
      <c r="J3408" s="276">
        <v>1.1006952E-2</v>
      </c>
      <c r="K3408" s="276">
        <v>3.9239701999999998E-4</v>
      </c>
      <c r="L3408" s="276">
        <v>4.2466375000000002E-5</v>
      </c>
      <c r="M3408" s="276">
        <v>3.9092314999999999E-5</v>
      </c>
      <c r="N3408" s="276">
        <v>1.4361157999999999E-4</v>
      </c>
      <c r="O3408" s="276">
        <v>6.1030350000000001E-5</v>
      </c>
      <c r="P3408" s="276">
        <v>3.8022565000000002E-6</v>
      </c>
      <c r="Q3408" s="276">
        <v>3.0695699000000002E-5</v>
      </c>
      <c r="R3408" s="276">
        <v>0</v>
      </c>
      <c r="S3408" s="276">
        <v>0</v>
      </c>
      <c r="T3408" s="276">
        <v>0</v>
      </c>
      <c r="U3408" s="276">
        <v>2.1755470000000001E-4</v>
      </c>
      <c r="V3408" s="287"/>
      <c r="W3408" s="28">
        <f t="shared" si="520"/>
        <v>8.1532977777777779E-2</v>
      </c>
      <c r="X3408" s="191">
        <v>1.8476262999999999</v>
      </c>
      <c r="Y3408" s="191">
        <v>1.8375725999999999</v>
      </c>
      <c r="Z3408" s="191">
        <v>4.3933653999999999E-3</v>
      </c>
      <c r="AA3408" s="191">
        <v>4.7521624E-6</v>
      </c>
      <c r="AB3408" s="191">
        <v>6.5934410999999996E-4</v>
      </c>
      <c r="AC3408" s="191">
        <v>2.1521506E-4</v>
      </c>
      <c r="AD3408" s="191">
        <v>4.781095E-3</v>
      </c>
      <c r="AE3408" s="76">
        <v>9.3992199000000006E-8</v>
      </c>
      <c r="AF3408" s="76">
        <v>2.8466919000000002E-10</v>
      </c>
      <c r="AG3408" s="20">
        <v>1.4385813000000001E-2</v>
      </c>
    </row>
    <row r="3409" spans="2:33" s="149" customFormat="1" x14ac:dyDescent="0.15">
      <c r="B3409" s="157" t="s">
        <v>7802</v>
      </c>
      <c r="C3409" s="148"/>
      <c r="D3409" s="118" t="s">
        <v>26</v>
      </c>
      <c r="E3409" s="201" t="s">
        <v>7803</v>
      </c>
      <c r="F3409" s="276">
        <f t="shared" si="516"/>
        <v>1.7653332147299999E-2</v>
      </c>
      <c r="G3409" s="276">
        <f t="shared" si="517"/>
        <v>3.1500616000000001E-4</v>
      </c>
      <c r="H3409" s="276">
        <f t="shared" si="518"/>
        <v>8.794174343E-4</v>
      </c>
      <c r="I3409" s="276">
        <f t="shared" si="519"/>
        <v>3.3248255300000001E-4</v>
      </c>
      <c r="J3409" s="276">
        <v>1.6126425999999999E-2</v>
      </c>
      <c r="K3409" s="276">
        <v>7.8494611000000001E-4</v>
      </c>
      <c r="L3409" s="276">
        <v>8.9649599999999996E-5</v>
      </c>
      <c r="M3409" s="276">
        <v>5.9404000999999998E-5</v>
      </c>
      <c r="N3409" s="276">
        <v>1.8507891E-4</v>
      </c>
      <c r="O3409" s="276">
        <v>7.0523248999999997E-5</v>
      </c>
      <c r="P3409" s="276">
        <v>4.8217243000000004E-6</v>
      </c>
      <c r="Q3409" s="276">
        <v>2.7882123000000002E-5</v>
      </c>
      <c r="R3409" s="276">
        <v>0</v>
      </c>
      <c r="S3409" s="276">
        <v>0</v>
      </c>
      <c r="T3409" s="276">
        <v>0</v>
      </c>
      <c r="U3409" s="276">
        <v>3.0460042999999999E-4</v>
      </c>
      <c r="V3409" s="287"/>
      <c r="W3409" s="28">
        <f t="shared" si="520"/>
        <v>0.11945500740740739</v>
      </c>
      <c r="X3409" s="191">
        <v>2.5889891</v>
      </c>
      <c r="Y3409" s="191">
        <v>2.5753415999999998</v>
      </c>
      <c r="Z3409" s="191">
        <v>6.0080348999999996E-3</v>
      </c>
      <c r="AA3409" s="191">
        <v>6.5407605000000004E-6</v>
      </c>
      <c r="AB3409" s="191">
        <v>8.0472976999999997E-4</v>
      </c>
      <c r="AC3409" s="191">
        <v>2.9303731000000001E-4</v>
      </c>
      <c r="AD3409" s="191">
        <v>6.5351530999999997E-3</v>
      </c>
      <c r="AE3409" s="76">
        <v>1.3682076000000001E-7</v>
      </c>
      <c r="AF3409" s="76">
        <v>4.269829E-10</v>
      </c>
      <c r="AG3409" s="20">
        <v>2.0165947E-2</v>
      </c>
    </row>
    <row r="3410" spans="2:33" s="149" customFormat="1" x14ac:dyDescent="0.15">
      <c r="B3410" s="157" t="s">
        <v>7804</v>
      </c>
      <c r="C3410" s="148"/>
      <c r="D3410" s="118" t="s">
        <v>26</v>
      </c>
      <c r="E3410" s="201" t="s">
        <v>7805</v>
      </c>
      <c r="F3410" s="276">
        <f t="shared" si="516"/>
        <v>2.5571615079E-2</v>
      </c>
      <c r="G3410" s="276">
        <f t="shared" si="517"/>
        <v>1.9984996599999999E-3</v>
      </c>
      <c r="H3410" s="276">
        <f t="shared" si="518"/>
        <v>2.8406605839999999E-3</v>
      </c>
      <c r="I3410" s="276">
        <f t="shared" si="519"/>
        <v>4.2065183499999999E-4</v>
      </c>
      <c r="J3410" s="276">
        <v>2.0311803E-2</v>
      </c>
      <c r="K3410" s="276">
        <v>2.7066741000000001E-3</v>
      </c>
      <c r="L3410" s="276">
        <v>9.7312270999999994E-5</v>
      </c>
      <c r="M3410" s="276">
        <v>9.3596170000000001E-5</v>
      </c>
      <c r="N3410" s="276">
        <v>1.6695623E-3</v>
      </c>
      <c r="O3410" s="276">
        <v>2.3534119E-4</v>
      </c>
      <c r="P3410" s="276">
        <v>3.6674212999999998E-5</v>
      </c>
      <c r="Q3410" s="276">
        <v>7.9899244999999999E-5</v>
      </c>
      <c r="R3410" s="276">
        <v>0</v>
      </c>
      <c r="S3410" s="276">
        <v>0</v>
      </c>
      <c r="T3410" s="276">
        <v>0</v>
      </c>
      <c r="U3410" s="276">
        <v>3.4075259000000002E-4</v>
      </c>
      <c r="V3410" s="287"/>
      <c r="W3410" s="28">
        <f t="shared" si="520"/>
        <v>0.15045779999999997</v>
      </c>
      <c r="X3410" s="191">
        <v>2.8575469</v>
      </c>
      <c r="Y3410" s="191">
        <v>2.7446594000000002</v>
      </c>
      <c r="Z3410" s="191">
        <v>9.1370095999999998E-2</v>
      </c>
      <c r="AA3410" s="191">
        <v>1.8819409999999999E-5</v>
      </c>
      <c r="AB3410" s="191">
        <v>2.3232309999999998E-3</v>
      </c>
      <c r="AC3410" s="191">
        <v>8.2953746999999995E-4</v>
      </c>
      <c r="AD3410" s="191">
        <v>1.8345809000000001E-2</v>
      </c>
      <c r="AE3410" s="76">
        <v>2.3493109000000001E-7</v>
      </c>
      <c r="AF3410" s="76">
        <v>5.8940654000000003E-10</v>
      </c>
      <c r="AG3410" s="20">
        <v>2.0768847E-2</v>
      </c>
    </row>
    <row r="3411" spans="2:33" s="149" customFormat="1" x14ac:dyDescent="0.15">
      <c r="B3411" s="157" t="s">
        <v>7806</v>
      </c>
      <c r="C3411" s="148"/>
      <c r="D3411" s="118" t="s">
        <v>26</v>
      </c>
      <c r="E3411" s="201" t="s">
        <v>7807</v>
      </c>
      <c r="F3411" s="276">
        <f t="shared" si="516"/>
        <v>4.0027664732E-2</v>
      </c>
      <c r="G3411" s="276">
        <f t="shared" si="517"/>
        <v>2.9962527400000001E-3</v>
      </c>
      <c r="H3411" s="276">
        <f t="shared" si="518"/>
        <v>4.6683086120000005E-3</v>
      </c>
      <c r="I3411" s="276">
        <f t="shared" si="519"/>
        <v>6.1684738000000001E-4</v>
      </c>
      <c r="J3411" s="276">
        <v>3.1746256E-2</v>
      </c>
      <c r="K3411" s="276">
        <v>4.4249553E-3</v>
      </c>
      <c r="L3411" s="276">
        <v>1.8839382999999999E-4</v>
      </c>
      <c r="M3411" s="276">
        <v>1.4819666000000001E-4</v>
      </c>
      <c r="N3411" s="276">
        <v>2.5113918999999998E-3</v>
      </c>
      <c r="O3411" s="276">
        <v>3.3666418000000001E-4</v>
      </c>
      <c r="P3411" s="276">
        <v>5.4959481999999999E-5</v>
      </c>
      <c r="Q3411" s="276">
        <v>1.0067165E-4</v>
      </c>
      <c r="R3411" s="276">
        <v>0</v>
      </c>
      <c r="S3411" s="276">
        <v>0</v>
      </c>
      <c r="T3411" s="276">
        <v>0</v>
      </c>
      <c r="U3411" s="276">
        <v>5.1617573000000002E-4</v>
      </c>
      <c r="V3411" s="287"/>
      <c r="W3411" s="28">
        <f t="shared" si="520"/>
        <v>0.23515745185185183</v>
      </c>
      <c r="X3411" s="191">
        <v>4.3314012999999996</v>
      </c>
      <c r="Y3411" s="191">
        <v>4.1607108999999998</v>
      </c>
      <c r="Z3411" s="191">
        <v>0.13844776</v>
      </c>
      <c r="AA3411" s="191">
        <v>2.8386470000000001E-5</v>
      </c>
      <c r="AB3411" s="191">
        <v>3.3623968E-3</v>
      </c>
      <c r="AC3411" s="191">
        <v>1.2467258E-3</v>
      </c>
      <c r="AD3411" s="191">
        <v>2.7605174999999999E-2</v>
      </c>
      <c r="AE3411" s="76">
        <v>3.6310385999999999E-7</v>
      </c>
      <c r="AF3411" s="76">
        <v>9.3119517999999998E-10</v>
      </c>
      <c r="AG3411" s="20">
        <v>3.1488835999999999E-2</v>
      </c>
    </row>
    <row r="3412" spans="2:33" s="149" customFormat="1" x14ac:dyDescent="0.15">
      <c r="B3412" s="157" t="s">
        <v>7808</v>
      </c>
      <c r="C3412" s="148"/>
      <c r="D3412" s="118" t="s">
        <v>26</v>
      </c>
      <c r="E3412" s="201" t="s">
        <v>7809</v>
      </c>
      <c r="F3412" s="276">
        <f t="shared" si="516"/>
        <v>2.9166030403E-2</v>
      </c>
      <c r="G3412" s="276">
        <f t="shared" si="517"/>
        <v>1.43593476E-3</v>
      </c>
      <c r="H3412" s="276">
        <f t="shared" si="518"/>
        <v>2.5390410539999999E-3</v>
      </c>
      <c r="I3412" s="276">
        <f t="shared" si="519"/>
        <v>5.3388558900000003E-4</v>
      </c>
      <c r="J3412" s="276">
        <v>2.4657169E-2</v>
      </c>
      <c r="K3412" s="276">
        <v>2.4052502999999999E-3</v>
      </c>
      <c r="L3412" s="276">
        <v>1.0351427E-4</v>
      </c>
      <c r="M3412" s="276">
        <v>1.0165618E-4</v>
      </c>
      <c r="N3412" s="276">
        <v>1.1064880000000001E-3</v>
      </c>
      <c r="O3412" s="276">
        <v>2.2779058E-4</v>
      </c>
      <c r="P3412" s="276">
        <v>3.0276484E-5</v>
      </c>
      <c r="Q3412" s="276">
        <v>8.8815799000000002E-5</v>
      </c>
      <c r="R3412" s="276">
        <v>0</v>
      </c>
      <c r="S3412" s="276">
        <v>0</v>
      </c>
      <c r="T3412" s="276">
        <v>0</v>
      </c>
      <c r="U3412" s="276">
        <v>4.4506979000000002E-4</v>
      </c>
      <c r="V3412" s="287"/>
      <c r="W3412" s="28">
        <f t="shared" si="520"/>
        <v>0.18264569629629629</v>
      </c>
      <c r="X3412" s="191">
        <v>3.8219238</v>
      </c>
      <c r="Y3412" s="191">
        <v>3.7466786999999999</v>
      </c>
      <c r="Z3412" s="191">
        <v>5.2742895999999997E-2</v>
      </c>
      <c r="AA3412" s="191">
        <v>2.0267951999999998E-5</v>
      </c>
      <c r="AB3412" s="191">
        <v>3.3572339000000001E-3</v>
      </c>
      <c r="AC3412" s="191">
        <v>1.2608318000000001E-3</v>
      </c>
      <c r="AD3412" s="191">
        <v>1.7863849000000001E-2</v>
      </c>
      <c r="AE3412" s="76">
        <v>2.5156988000000001E-7</v>
      </c>
      <c r="AF3412" s="76">
        <v>6.8350623999999995E-10</v>
      </c>
      <c r="AG3412" s="20">
        <v>2.883952E-2</v>
      </c>
    </row>
    <row r="3413" spans="2:33" s="149" customFormat="1" x14ac:dyDescent="0.15">
      <c r="B3413" s="157" t="s">
        <v>7810</v>
      </c>
      <c r="C3413" s="148"/>
      <c r="D3413" s="118" t="s">
        <v>26</v>
      </c>
      <c r="E3413" s="201" t="s">
        <v>7811</v>
      </c>
      <c r="F3413" s="276">
        <f t="shared" si="516"/>
        <v>3.3986332344000003E-2</v>
      </c>
      <c r="G3413" s="276">
        <f t="shared" si="517"/>
        <v>1.5670314099999999E-3</v>
      </c>
      <c r="H3413" s="276">
        <f t="shared" si="518"/>
        <v>3.234460164E-3</v>
      </c>
      <c r="I3413" s="276">
        <f t="shared" si="519"/>
        <v>5.7394076999999996E-4</v>
      </c>
      <c r="J3413" s="276">
        <v>2.8610900000000002E-2</v>
      </c>
      <c r="K3413" s="276">
        <v>3.0407575E-3</v>
      </c>
      <c r="L3413" s="276">
        <v>1.6057891999999999E-4</v>
      </c>
      <c r="M3413" s="276">
        <v>1.2054628E-4</v>
      </c>
      <c r="N3413" s="276">
        <v>1.2140148999999999E-3</v>
      </c>
      <c r="O3413" s="276">
        <v>2.3247023E-4</v>
      </c>
      <c r="P3413" s="276">
        <v>3.3123744000000003E-5</v>
      </c>
      <c r="Q3413" s="276">
        <v>7.6808149999999997E-5</v>
      </c>
      <c r="R3413" s="276">
        <v>0</v>
      </c>
      <c r="S3413" s="276">
        <v>0</v>
      </c>
      <c r="T3413" s="276">
        <v>0</v>
      </c>
      <c r="U3413" s="276">
        <v>4.9713261999999997E-4</v>
      </c>
      <c r="V3413" s="287"/>
      <c r="W3413" s="28">
        <f t="shared" si="520"/>
        <v>0.21193259259259259</v>
      </c>
      <c r="X3413" s="191">
        <v>4.2722362</v>
      </c>
      <c r="Y3413" s="191">
        <v>4.1887002999999998</v>
      </c>
      <c r="Z3413" s="191">
        <v>5.8801191000000003E-2</v>
      </c>
      <c r="AA3413" s="191">
        <v>2.2495514999999999E-5</v>
      </c>
      <c r="AB3413" s="191">
        <v>3.5784320999999999E-3</v>
      </c>
      <c r="AC3413" s="191">
        <v>1.3978953E-3</v>
      </c>
      <c r="AD3413" s="191">
        <v>1.9735856999999999E-2</v>
      </c>
      <c r="AE3413" s="76">
        <v>2.8876070999999998E-7</v>
      </c>
      <c r="AF3413" s="76">
        <v>8.0510151999999999E-10</v>
      </c>
      <c r="AG3413" s="20">
        <v>3.2247750999999998E-2</v>
      </c>
    </row>
    <row r="3414" spans="2:33" s="149" customFormat="1" x14ac:dyDescent="0.15">
      <c r="B3414" s="157" t="s">
        <v>7812</v>
      </c>
      <c r="C3414" s="148"/>
      <c r="D3414" s="118" t="s">
        <v>26</v>
      </c>
      <c r="E3414" s="201" t="s">
        <v>7813</v>
      </c>
      <c r="F3414" s="276">
        <f t="shared" si="516"/>
        <v>2.4917823881999999E-2</v>
      </c>
      <c r="G3414" s="276">
        <f t="shared" si="517"/>
        <v>1.8556249850000001E-3</v>
      </c>
      <c r="H3414" s="276">
        <f t="shared" si="518"/>
        <v>2.8418080560000001E-3</v>
      </c>
      <c r="I3414" s="276">
        <f t="shared" si="519"/>
        <v>4.1726484100000004E-4</v>
      </c>
      <c r="J3414" s="276">
        <v>1.9803126000000001E-2</v>
      </c>
      <c r="K3414" s="276">
        <v>2.7135433999999998E-3</v>
      </c>
      <c r="L3414" s="276">
        <v>9.3467350000000002E-5</v>
      </c>
      <c r="M3414" s="276">
        <v>9.0692324999999994E-5</v>
      </c>
      <c r="N3414" s="276">
        <v>1.5272875E-3</v>
      </c>
      <c r="O3414" s="276">
        <v>2.3764515999999999E-4</v>
      </c>
      <c r="P3414" s="276">
        <v>3.4797306000000003E-5</v>
      </c>
      <c r="Q3414" s="276">
        <v>8.1466480999999998E-5</v>
      </c>
      <c r="R3414" s="276">
        <v>0</v>
      </c>
      <c r="S3414" s="276">
        <v>0</v>
      </c>
      <c r="T3414" s="276">
        <v>0</v>
      </c>
      <c r="U3414" s="276">
        <v>3.3579836000000002E-4</v>
      </c>
      <c r="V3414" s="287"/>
      <c r="W3414" s="28">
        <f t="shared" si="520"/>
        <v>0.14668982222222221</v>
      </c>
      <c r="X3414" s="191">
        <v>2.9440493000000001</v>
      </c>
      <c r="Y3414" s="191">
        <v>2.8386879</v>
      </c>
      <c r="Z3414" s="191">
        <v>8.5040540999999997E-2</v>
      </c>
      <c r="AA3414" s="191">
        <v>1.8761348000000001E-5</v>
      </c>
      <c r="AB3414" s="191">
        <v>2.4480906000000002E-3</v>
      </c>
      <c r="AC3414" s="191">
        <v>8.2199891000000005E-4</v>
      </c>
      <c r="AD3414" s="191">
        <v>1.7031991999999999E-2</v>
      </c>
      <c r="AE3414" s="76">
        <v>2.2832889E-7</v>
      </c>
      <c r="AF3414" s="76">
        <v>5.7542869E-10</v>
      </c>
      <c r="AG3414" s="20">
        <v>2.1575411999999999E-2</v>
      </c>
    </row>
    <row r="3415" spans="2:33" s="149" customFormat="1" x14ac:dyDescent="0.15">
      <c r="B3415" s="157" t="s">
        <v>7814</v>
      </c>
      <c r="C3415" s="148"/>
      <c r="D3415" s="118" t="s">
        <v>26</v>
      </c>
      <c r="E3415" s="201" t="s">
        <v>7815</v>
      </c>
      <c r="F3415" s="276">
        <f t="shared" si="516"/>
        <v>4.1445742753000003E-2</v>
      </c>
      <c r="G3415" s="276">
        <f t="shared" si="517"/>
        <v>2.9515986299999998E-3</v>
      </c>
      <c r="H3415" s="276">
        <f t="shared" si="518"/>
        <v>4.957461493E-3</v>
      </c>
      <c r="I3415" s="276">
        <f t="shared" si="519"/>
        <v>6.4965863000000009E-4</v>
      </c>
      <c r="J3415" s="276">
        <v>3.2887024000000001E-2</v>
      </c>
      <c r="K3415" s="276">
        <v>4.7084472000000002E-3</v>
      </c>
      <c r="L3415" s="276">
        <v>1.9367517E-4</v>
      </c>
      <c r="M3415" s="276">
        <v>1.5266085000000001E-4</v>
      </c>
      <c r="N3415" s="276">
        <v>2.4376352000000001E-3</v>
      </c>
      <c r="O3415" s="276">
        <v>3.6130257999999999E-4</v>
      </c>
      <c r="P3415" s="276">
        <v>5.5339123000000003E-5</v>
      </c>
      <c r="Q3415" s="276">
        <v>1.095189E-4</v>
      </c>
      <c r="R3415" s="276">
        <v>0</v>
      </c>
      <c r="S3415" s="276">
        <v>0</v>
      </c>
      <c r="T3415" s="276">
        <v>0</v>
      </c>
      <c r="U3415" s="276">
        <v>5.4013973000000004E-4</v>
      </c>
      <c r="V3415" s="287"/>
      <c r="W3415" s="28">
        <f t="shared" si="520"/>
        <v>0.24360758518518519</v>
      </c>
      <c r="X3415" s="191">
        <v>4.7388683</v>
      </c>
      <c r="Y3415" s="191">
        <v>4.5697402</v>
      </c>
      <c r="Z3415" s="191">
        <v>0.13681652999999999</v>
      </c>
      <c r="AA3415" s="191">
        <v>3.0050367999999999E-5</v>
      </c>
      <c r="AB3415" s="191">
        <v>3.7724155000000001E-3</v>
      </c>
      <c r="AC3415" s="191">
        <v>1.3117853000000001E-3</v>
      </c>
      <c r="AD3415" s="191">
        <v>2.7197351000000002E-2</v>
      </c>
      <c r="AE3415" s="76">
        <v>3.7498447999999999E-7</v>
      </c>
      <c r="AF3415" s="76">
        <v>9.6661193999999999E-10</v>
      </c>
      <c r="AG3415" s="20">
        <v>3.4737406999999998E-2</v>
      </c>
    </row>
    <row r="3416" spans="2:33" s="149" customFormat="1" x14ac:dyDescent="0.15">
      <c r="B3416" s="157" t="s">
        <v>7816</v>
      </c>
      <c r="C3416" s="148"/>
      <c r="D3416" s="118" t="s">
        <v>26</v>
      </c>
      <c r="E3416" s="201" t="s">
        <v>7817</v>
      </c>
      <c r="F3416" s="276">
        <f t="shared" si="516"/>
        <v>2.0996751062E-2</v>
      </c>
      <c r="G3416" s="276">
        <f t="shared" si="517"/>
        <v>3.5414409500000003E-4</v>
      </c>
      <c r="H3416" s="276">
        <f t="shared" si="518"/>
        <v>3.8507565610000002E-3</v>
      </c>
      <c r="I3416" s="276">
        <f t="shared" si="519"/>
        <v>3.3678240599999999E-4</v>
      </c>
      <c r="J3416" s="276">
        <v>1.6455068E-2</v>
      </c>
      <c r="K3416" s="276">
        <v>3.7591826E-3</v>
      </c>
      <c r="L3416" s="276">
        <v>5.2664831000000002E-5</v>
      </c>
      <c r="M3416" s="276">
        <v>5.9510811999999999E-5</v>
      </c>
      <c r="N3416" s="276">
        <v>2.1651348E-4</v>
      </c>
      <c r="O3416" s="276">
        <v>7.8119803000000005E-5</v>
      </c>
      <c r="P3416" s="276">
        <v>3.8909129999999999E-5</v>
      </c>
      <c r="Q3416" s="276">
        <v>3.8365975999999999E-5</v>
      </c>
      <c r="R3416" s="276">
        <v>0</v>
      </c>
      <c r="S3416" s="276">
        <v>0</v>
      </c>
      <c r="T3416" s="276">
        <v>0</v>
      </c>
      <c r="U3416" s="276">
        <v>2.9841642999999999E-4</v>
      </c>
      <c r="V3416" s="287"/>
      <c r="W3416" s="28">
        <f t="shared" si="520"/>
        <v>0.12188939259259259</v>
      </c>
      <c r="X3416" s="191">
        <v>2.4596181000000001</v>
      </c>
      <c r="Y3416" s="191">
        <v>2.4528607</v>
      </c>
      <c r="Z3416" s="191">
        <v>3.8388514E-3</v>
      </c>
      <c r="AA3416" s="191">
        <v>3.7978828999999999E-6</v>
      </c>
      <c r="AB3416" s="191">
        <v>7.6836421000000003E-4</v>
      </c>
      <c r="AC3416" s="191">
        <v>2.6445833E-4</v>
      </c>
      <c r="AD3416" s="191">
        <v>1.8818807000000001E-3</v>
      </c>
      <c r="AE3416" s="76">
        <v>1.9654988999999999E-7</v>
      </c>
      <c r="AF3416" s="76">
        <v>4.9310551000000002E-10</v>
      </c>
      <c r="AG3416" s="20">
        <v>1.9204453999999999E-2</v>
      </c>
    </row>
    <row r="3417" spans="2:33" s="149" customFormat="1" x14ac:dyDescent="0.15">
      <c r="B3417" s="157" t="s">
        <v>7818</v>
      </c>
      <c r="C3417" s="148"/>
      <c r="D3417" s="118" t="s">
        <v>26</v>
      </c>
      <c r="E3417" s="201" t="s">
        <v>7819</v>
      </c>
      <c r="F3417" s="276">
        <f t="shared" si="516"/>
        <v>3.5887699770000003E-2</v>
      </c>
      <c r="G3417" s="276">
        <f t="shared" si="517"/>
        <v>6.6365279000000013E-4</v>
      </c>
      <c r="H3417" s="276">
        <f t="shared" si="518"/>
        <v>6.8005728399999996E-3</v>
      </c>
      <c r="I3417" s="276">
        <f t="shared" si="519"/>
        <v>5.7266613999999998E-4</v>
      </c>
      <c r="J3417" s="276">
        <v>2.7850808000000001E-2</v>
      </c>
      <c r="K3417" s="276">
        <v>6.6119728000000001E-3</v>
      </c>
      <c r="L3417" s="276">
        <v>1.201836E-4</v>
      </c>
      <c r="M3417" s="276">
        <v>1.2127807E-4</v>
      </c>
      <c r="N3417" s="276">
        <v>3.9489952000000002E-4</v>
      </c>
      <c r="O3417" s="276">
        <v>1.4747520000000001E-4</v>
      </c>
      <c r="P3417" s="276">
        <v>6.8416439999999994E-5</v>
      </c>
      <c r="Q3417" s="276">
        <v>6.6519419999999993E-5</v>
      </c>
      <c r="R3417" s="276">
        <v>0</v>
      </c>
      <c r="S3417" s="276">
        <v>0</v>
      </c>
      <c r="T3417" s="276">
        <v>0</v>
      </c>
      <c r="U3417" s="276">
        <v>5.0614672000000001E-4</v>
      </c>
      <c r="V3417" s="287"/>
      <c r="W3417" s="28">
        <f t="shared" si="520"/>
        <v>0.20630228148148147</v>
      </c>
      <c r="X3417" s="191">
        <v>4.1601286999999996</v>
      </c>
      <c r="Y3417" s="191">
        <v>4.1477925000000004</v>
      </c>
      <c r="Z3417" s="191">
        <v>6.8942891000000001E-3</v>
      </c>
      <c r="AA3417" s="191">
        <v>6.6511762E-6</v>
      </c>
      <c r="AB3417" s="191">
        <v>1.5602662999999999E-3</v>
      </c>
      <c r="AC3417" s="191">
        <v>4.6039962999999998E-4</v>
      </c>
      <c r="AD3417" s="191">
        <v>3.4146733000000001E-3</v>
      </c>
      <c r="AE3417" s="76">
        <v>3.3383546000000003E-7</v>
      </c>
      <c r="AF3417" s="76">
        <v>8.4609448999999996E-10</v>
      </c>
      <c r="AG3417" s="20">
        <v>3.2465444000000003E-2</v>
      </c>
    </row>
    <row r="3418" spans="2:33" s="149" customFormat="1" x14ac:dyDescent="0.15">
      <c r="B3418" s="157" t="s">
        <v>7820</v>
      </c>
      <c r="C3418" s="148"/>
      <c r="D3418" s="118" t="s">
        <v>26</v>
      </c>
      <c r="E3418" s="201" t="s">
        <v>7821</v>
      </c>
      <c r="F3418" s="276">
        <f t="shared" si="516"/>
        <v>1.3595062478900001E-2</v>
      </c>
      <c r="G3418" s="276">
        <f t="shared" si="517"/>
        <v>4.0454317200000001E-4</v>
      </c>
      <c r="H3418" s="276">
        <f t="shared" si="518"/>
        <v>5.1976330090000003E-4</v>
      </c>
      <c r="I3418" s="276">
        <f t="shared" si="519"/>
        <v>2.7745400599999998E-4</v>
      </c>
      <c r="J3418" s="276">
        <v>1.2393302E-2</v>
      </c>
      <c r="K3418" s="276">
        <v>4.7164355999999998E-4</v>
      </c>
      <c r="L3418" s="276">
        <v>4.3886288000000001E-5</v>
      </c>
      <c r="M3418" s="276">
        <v>4.7457284E-5</v>
      </c>
      <c r="N3418" s="276">
        <v>2.7127039000000001E-4</v>
      </c>
      <c r="O3418" s="276">
        <v>8.5815498000000007E-5</v>
      </c>
      <c r="P3418" s="276">
        <v>4.2334529E-6</v>
      </c>
      <c r="Q3418" s="276">
        <v>4.0997805999999999E-5</v>
      </c>
      <c r="R3418" s="276">
        <v>0</v>
      </c>
      <c r="S3418" s="276">
        <v>0</v>
      </c>
      <c r="T3418" s="276">
        <v>0</v>
      </c>
      <c r="U3418" s="276">
        <v>2.364562E-4</v>
      </c>
      <c r="V3418" s="287"/>
      <c r="W3418" s="28">
        <f t="shared" si="520"/>
        <v>9.1802237037037035E-2</v>
      </c>
      <c r="X3418" s="191">
        <v>2.1075390999999999</v>
      </c>
      <c r="Y3418" s="191">
        <v>2.0820604</v>
      </c>
      <c r="Z3418" s="191">
        <v>5.0931526000000003E-3</v>
      </c>
      <c r="AA3418" s="191">
        <v>7.6761160999999996E-6</v>
      </c>
      <c r="AB3418" s="191">
        <v>1.2804967999999999E-3</v>
      </c>
      <c r="AC3418" s="191">
        <v>6.7445628999999996E-4</v>
      </c>
      <c r="AD3418" s="191">
        <v>1.8422937E-2</v>
      </c>
      <c r="AE3418" s="76">
        <v>1.0796279E-7</v>
      </c>
      <c r="AF3418" s="76">
        <v>3.2390612000000001E-10</v>
      </c>
      <c r="AG3418" s="20">
        <v>1.6264805E-2</v>
      </c>
    </row>
    <row r="3419" spans="2:33" s="149" customFormat="1" x14ac:dyDescent="0.15">
      <c r="B3419" s="157" t="s">
        <v>7822</v>
      </c>
      <c r="C3419" s="148"/>
      <c r="D3419" s="118" t="s">
        <v>26</v>
      </c>
      <c r="E3419" s="201" t="s">
        <v>7823</v>
      </c>
      <c r="F3419" s="276">
        <f t="shared" si="516"/>
        <v>2.3377183280700001E-2</v>
      </c>
      <c r="G3419" s="276">
        <f t="shared" si="517"/>
        <v>6.1555492799999991E-4</v>
      </c>
      <c r="H3419" s="276">
        <f t="shared" si="518"/>
        <v>1.3764485297E-3</v>
      </c>
      <c r="I3419" s="276">
        <f t="shared" si="519"/>
        <v>4.2945682300000001E-4</v>
      </c>
      <c r="J3419" s="276">
        <v>2.0955722999999999E-2</v>
      </c>
      <c r="K3419" s="276">
        <v>1.2391826999999999E-3</v>
      </c>
      <c r="L3419" s="276">
        <v>1.3105275E-4</v>
      </c>
      <c r="M3419" s="276">
        <v>7.6753997999999999E-5</v>
      </c>
      <c r="N3419" s="276">
        <v>4.1873748000000001E-4</v>
      </c>
      <c r="O3419" s="276">
        <v>1.2006345E-4</v>
      </c>
      <c r="P3419" s="276">
        <v>6.2130797000000003E-6</v>
      </c>
      <c r="Q3419" s="276">
        <v>4.7391963000000002E-5</v>
      </c>
      <c r="R3419" s="276">
        <v>0</v>
      </c>
      <c r="S3419" s="276">
        <v>0</v>
      </c>
      <c r="T3419" s="276">
        <v>0</v>
      </c>
      <c r="U3419" s="276">
        <v>3.8206486000000003E-4</v>
      </c>
      <c r="V3419" s="287"/>
      <c r="W3419" s="28">
        <f t="shared" si="520"/>
        <v>0.15522757777777776</v>
      </c>
      <c r="X3419" s="191">
        <v>3.4083549999999998</v>
      </c>
      <c r="Y3419" s="191">
        <v>3.3676696000000002</v>
      </c>
      <c r="Z3419" s="191">
        <v>8.0516065000000008E-3</v>
      </c>
      <c r="AA3419" s="191">
        <v>1.2271187E-5</v>
      </c>
      <c r="AB3419" s="191">
        <v>1.9229748000000001E-3</v>
      </c>
      <c r="AC3419" s="191">
        <v>1.0810365E-3</v>
      </c>
      <c r="AD3419" s="191">
        <v>2.9617537999999999E-2</v>
      </c>
      <c r="AE3419" s="76">
        <v>1.8126457999999999E-7</v>
      </c>
      <c r="AF3419" s="76">
        <v>5.6799316000000004E-10</v>
      </c>
      <c r="AG3419" s="20">
        <v>2.6313209000000001E-2</v>
      </c>
    </row>
    <row r="3420" spans="2:33" s="149" customFormat="1" x14ac:dyDescent="0.15">
      <c r="B3420" s="157" t="s">
        <v>7824</v>
      </c>
      <c r="C3420" s="148"/>
      <c r="D3420" s="118" t="s">
        <v>26</v>
      </c>
      <c r="E3420" s="201" t="s">
        <v>7825</v>
      </c>
      <c r="F3420" s="276">
        <f t="shared" si="516"/>
        <v>1.9967965476000001E-2</v>
      </c>
      <c r="G3420" s="276">
        <f t="shared" si="517"/>
        <v>3.36791861E-4</v>
      </c>
      <c r="H3420" s="276">
        <f t="shared" si="518"/>
        <v>3.6620777769999996E-3</v>
      </c>
      <c r="I3420" s="276">
        <f t="shared" si="519"/>
        <v>3.20280838E-4</v>
      </c>
      <c r="J3420" s="276">
        <v>1.5648815E-2</v>
      </c>
      <c r="K3420" s="276">
        <v>3.5749906999999999E-3</v>
      </c>
      <c r="L3420" s="276">
        <v>5.0084408E-5</v>
      </c>
      <c r="M3420" s="276">
        <v>5.6594922999999999E-5</v>
      </c>
      <c r="N3420" s="276">
        <v>2.0590482E-4</v>
      </c>
      <c r="O3420" s="276">
        <v>7.4292118000000002E-5</v>
      </c>
      <c r="P3420" s="276">
        <v>3.7002668999999999E-5</v>
      </c>
      <c r="Q3420" s="276">
        <v>3.6486127999999999E-5</v>
      </c>
      <c r="R3420" s="276">
        <v>0</v>
      </c>
      <c r="S3420" s="276">
        <v>0</v>
      </c>
      <c r="T3420" s="276">
        <v>0</v>
      </c>
      <c r="U3420" s="276">
        <v>2.8379471000000001E-4</v>
      </c>
      <c r="V3420" s="287"/>
      <c r="W3420" s="28">
        <f t="shared" si="520"/>
        <v>0.11591714814814814</v>
      </c>
      <c r="X3420" s="191">
        <v>2.3391028</v>
      </c>
      <c r="Y3420" s="191">
        <v>2.3326764999999998</v>
      </c>
      <c r="Z3420" s="191">
        <v>3.6507567E-3</v>
      </c>
      <c r="AA3420" s="191">
        <v>3.6117951999999998E-6</v>
      </c>
      <c r="AB3420" s="191">
        <v>7.3071607999999997E-4</v>
      </c>
      <c r="AC3420" s="191">
        <v>2.5150043E-4</v>
      </c>
      <c r="AD3420" s="191">
        <v>1.7896721E-3</v>
      </c>
      <c r="AE3420" s="76">
        <v>1.8691945E-7</v>
      </c>
      <c r="AF3420" s="76">
        <v>4.6894468E-10</v>
      </c>
      <c r="AG3420" s="20">
        <v>1.8263482000000001E-2</v>
      </c>
    </row>
    <row r="3421" spans="2:33" s="149" customFormat="1" x14ac:dyDescent="0.15">
      <c r="B3421" s="157" t="s">
        <v>7826</v>
      </c>
      <c r="C3421" s="148"/>
      <c r="D3421" s="118" t="s">
        <v>26</v>
      </c>
      <c r="E3421" s="201" t="s">
        <v>7827</v>
      </c>
      <c r="F3421" s="276">
        <f t="shared" si="516"/>
        <v>2.9008273265000002E-2</v>
      </c>
      <c r="G3421" s="276">
        <f t="shared" si="517"/>
        <v>5.3643539799999996E-4</v>
      </c>
      <c r="H3421" s="276">
        <f t="shared" si="518"/>
        <v>5.4969479739999999E-3</v>
      </c>
      <c r="I3421" s="276">
        <f t="shared" si="519"/>
        <v>4.6288989299999998E-4</v>
      </c>
      <c r="J3421" s="276">
        <v>2.2512000000000001E-2</v>
      </c>
      <c r="K3421" s="276">
        <v>5.3445013000000003E-3</v>
      </c>
      <c r="L3421" s="276">
        <v>9.7145205999999996E-5</v>
      </c>
      <c r="M3421" s="276">
        <v>9.8029887999999995E-5</v>
      </c>
      <c r="N3421" s="276">
        <v>3.192003E-4</v>
      </c>
      <c r="O3421" s="276">
        <v>1.1920521E-4</v>
      </c>
      <c r="P3421" s="276">
        <v>5.5301467999999998E-5</v>
      </c>
      <c r="Q3421" s="276">
        <v>5.3768092999999999E-5</v>
      </c>
      <c r="R3421" s="276">
        <v>0</v>
      </c>
      <c r="S3421" s="276">
        <v>0</v>
      </c>
      <c r="T3421" s="276">
        <v>0</v>
      </c>
      <c r="U3421" s="276">
        <v>4.0912179999999998E-4</v>
      </c>
      <c r="V3421" s="287"/>
      <c r="W3421" s="28">
        <f t="shared" si="520"/>
        <v>0.16675555555555555</v>
      </c>
      <c r="X3421" s="191">
        <v>3.3626591000000001</v>
      </c>
      <c r="Y3421" s="191">
        <v>3.3526875999999999</v>
      </c>
      <c r="Z3421" s="191">
        <v>5.5726997999999998E-3</v>
      </c>
      <c r="AA3421" s="191">
        <v>5.3761904000000002E-6</v>
      </c>
      <c r="AB3421" s="191">
        <v>1.2611737E-3</v>
      </c>
      <c r="AC3421" s="191">
        <v>3.7214419999999999E-4</v>
      </c>
      <c r="AD3421" s="191">
        <v>2.7601040999999998E-3</v>
      </c>
      <c r="AE3421" s="76">
        <v>2.6993951000000002E-7</v>
      </c>
      <c r="AF3421" s="76">
        <v>6.8450011999999998E-10</v>
      </c>
      <c r="AG3421" s="20">
        <v>2.6242029E-2</v>
      </c>
    </row>
    <row r="3422" spans="2:33" s="149" customFormat="1" x14ac:dyDescent="0.15">
      <c r="B3422" s="157" t="s">
        <v>7828</v>
      </c>
      <c r="C3422" s="148"/>
      <c r="D3422" s="118" t="s">
        <v>26</v>
      </c>
      <c r="E3422" s="201" t="s">
        <v>7829</v>
      </c>
      <c r="F3422" s="276">
        <f t="shared" si="516"/>
        <v>1.7077377501E-2</v>
      </c>
      <c r="G3422" s="276">
        <f t="shared" si="517"/>
        <v>2.8803730399999997E-4</v>
      </c>
      <c r="H3422" s="276">
        <f t="shared" si="518"/>
        <v>3.131948833E-3</v>
      </c>
      <c r="I3422" s="276">
        <f t="shared" si="519"/>
        <v>2.7391636399999998E-4</v>
      </c>
      <c r="J3422" s="276">
        <v>1.3383475000000001E-2</v>
      </c>
      <c r="K3422" s="276">
        <v>3.0574686E-3</v>
      </c>
      <c r="L3422" s="276">
        <v>4.2834141000000003E-5</v>
      </c>
      <c r="M3422" s="276">
        <v>4.8402139000000002E-5</v>
      </c>
      <c r="N3422" s="276">
        <v>1.7609770999999999E-4</v>
      </c>
      <c r="O3422" s="276">
        <v>6.3537454999999996E-5</v>
      </c>
      <c r="P3422" s="276">
        <v>3.1646092E-5</v>
      </c>
      <c r="Q3422" s="276">
        <v>3.1204324000000001E-5</v>
      </c>
      <c r="R3422" s="276">
        <v>0</v>
      </c>
      <c r="S3422" s="276">
        <v>0</v>
      </c>
      <c r="T3422" s="276">
        <v>0</v>
      </c>
      <c r="U3422" s="276">
        <v>2.4271203999999999E-4</v>
      </c>
      <c r="V3422" s="287"/>
      <c r="W3422" s="28">
        <f t="shared" si="520"/>
        <v>9.9136851851851851E-2</v>
      </c>
      <c r="X3422" s="191">
        <v>2.000489</v>
      </c>
      <c r="Y3422" s="191">
        <v>1.994993</v>
      </c>
      <c r="Z3422" s="191">
        <v>3.1222661999999999E-3</v>
      </c>
      <c r="AA3422" s="191">
        <v>3.0889449E-6</v>
      </c>
      <c r="AB3422" s="191">
        <v>6.2493632999999996E-4</v>
      </c>
      <c r="AC3422" s="191">
        <v>2.1509278000000001E-4</v>
      </c>
      <c r="AD3422" s="191">
        <v>1.5305955E-3</v>
      </c>
      <c r="AE3422" s="76">
        <v>1.5980228E-7</v>
      </c>
      <c r="AF3422" s="76">
        <v>4.0070417999999998E-10</v>
      </c>
      <c r="AG3422" s="20">
        <v>1.5619619E-2</v>
      </c>
    </row>
    <row r="3423" spans="2:33" s="149" customFormat="1" x14ac:dyDescent="0.15">
      <c r="B3423" s="157" t="s">
        <v>7830</v>
      </c>
      <c r="C3423" s="148"/>
      <c r="D3423" s="118" t="s">
        <v>26</v>
      </c>
      <c r="E3423" s="201" t="s">
        <v>7831</v>
      </c>
      <c r="F3423" s="276">
        <f t="shared" si="516"/>
        <v>2.8285309232999999E-2</v>
      </c>
      <c r="G3423" s="276">
        <f t="shared" si="517"/>
        <v>5.2306630299999996E-4</v>
      </c>
      <c r="H3423" s="276">
        <f t="shared" si="518"/>
        <v>5.3599522149999999E-3</v>
      </c>
      <c r="I3423" s="276">
        <f t="shared" si="519"/>
        <v>4.51353715E-4</v>
      </c>
      <c r="J3423" s="276">
        <v>2.1950937E-2</v>
      </c>
      <c r="K3423" s="276">
        <v>5.2113048999999998E-3</v>
      </c>
      <c r="L3423" s="276">
        <v>9.4724077E-5</v>
      </c>
      <c r="M3423" s="276">
        <v>9.5586753000000002E-5</v>
      </c>
      <c r="N3423" s="276">
        <v>3.1124515999999999E-4</v>
      </c>
      <c r="O3423" s="276">
        <v>1.1623439E-4</v>
      </c>
      <c r="P3423" s="276">
        <v>5.3923238000000003E-5</v>
      </c>
      <c r="Q3423" s="276">
        <v>5.2428074999999999E-5</v>
      </c>
      <c r="R3423" s="276">
        <v>0</v>
      </c>
      <c r="S3423" s="276">
        <v>0</v>
      </c>
      <c r="T3423" s="276">
        <v>0</v>
      </c>
      <c r="U3423" s="276">
        <v>3.9892564E-4</v>
      </c>
      <c r="V3423" s="287"/>
      <c r="W3423" s="28">
        <f t="shared" si="520"/>
        <v>0.16259953333333332</v>
      </c>
      <c r="X3423" s="191">
        <v>3.2788548</v>
      </c>
      <c r="Y3423" s="191">
        <v>3.2691317999999998</v>
      </c>
      <c r="Z3423" s="191">
        <v>5.4338164000000003E-3</v>
      </c>
      <c r="AA3423" s="191">
        <v>5.2422047000000001E-6</v>
      </c>
      <c r="AB3423" s="191">
        <v>1.2297424E-3</v>
      </c>
      <c r="AC3423" s="191">
        <v>3.6286967999999998E-4</v>
      </c>
      <c r="AD3423" s="191">
        <v>2.6913158E-3</v>
      </c>
      <c r="AE3423" s="76">
        <v>2.6311631999999998E-7</v>
      </c>
      <c r="AF3423" s="76">
        <v>6.6685912999999996E-10</v>
      </c>
      <c r="AG3423" s="20">
        <v>2.5588025E-2</v>
      </c>
    </row>
    <row r="3424" spans="2:33" s="149" customFormat="1" x14ac:dyDescent="0.15">
      <c r="B3424" s="157" t="s">
        <v>7832</v>
      </c>
      <c r="C3424" s="148"/>
      <c r="D3424" s="118" t="s">
        <v>26</v>
      </c>
      <c r="E3424" s="201" t="s">
        <v>7833</v>
      </c>
      <c r="F3424" s="276">
        <f t="shared" si="516"/>
        <v>1.8977772805000001E-2</v>
      </c>
      <c r="G3424" s="276">
        <f t="shared" si="517"/>
        <v>9.5520513899999997E-4</v>
      </c>
      <c r="H3424" s="276">
        <f t="shared" si="518"/>
        <v>2.1961964290000001E-3</v>
      </c>
      <c r="I3424" s="276">
        <f t="shared" si="519"/>
        <v>3.2736423699999999E-4</v>
      </c>
      <c r="J3424" s="276">
        <v>1.5499007E-2</v>
      </c>
      <c r="K3424" s="276">
        <v>2.0986539000000001E-3</v>
      </c>
      <c r="L3424" s="276">
        <v>6.9498020000000006E-5</v>
      </c>
      <c r="M3424" s="276">
        <v>6.9515959000000004E-5</v>
      </c>
      <c r="N3424" s="276">
        <v>7.2553888999999999E-4</v>
      </c>
      <c r="O3424" s="276">
        <v>1.6015029E-4</v>
      </c>
      <c r="P3424" s="276">
        <v>2.8044509E-5</v>
      </c>
      <c r="Q3424" s="276">
        <v>5.9837056999999999E-5</v>
      </c>
      <c r="R3424" s="276">
        <v>0</v>
      </c>
      <c r="S3424" s="276">
        <v>0</v>
      </c>
      <c r="T3424" s="276">
        <v>0</v>
      </c>
      <c r="U3424" s="276">
        <v>2.6752717999999997E-4</v>
      </c>
      <c r="V3424" s="287"/>
      <c r="W3424" s="28">
        <f t="shared" si="520"/>
        <v>0.11480745925925925</v>
      </c>
      <c r="X3424" s="191">
        <v>2.2379934000000001</v>
      </c>
      <c r="Y3424" s="191">
        <v>2.1904268</v>
      </c>
      <c r="Z3424" s="191">
        <v>3.6334685999999998E-2</v>
      </c>
      <c r="AA3424" s="191">
        <v>1.1784807E-5</v>
      </c>
      <c r="AB3424" s="191">
        <v>2.0427848E-3</v>
      </c>
      <c r="AC3424" s="191">
        <v>7.2523075000000003E-4</v>
      </c>
      <c r="AD3424" s="191">
        <v>8.4520897000000001E-3</v>
      </c>
      <c r="AE3424" s="76">
        <v>1.6859079000000001E-7</v>
      </c>
      <c r="AF3424" s="76">
        <v>4.4317816999999998E-10</v>
      </c>
      <c r="AG3424" s="20">
        <v>1.6718220999999998E-2</v>
      </c>
    </row>
    <row r="3425" spans="2:33" s="149" customFormat="1" x14ac:dyDescent="0.15">
      <c r="B3425" s="157" t="s">
        <v>7834</v>
      </c>
      <c r="C3425" s="148"/>
      <c r="D3425" s="118" t="s">
        <v>26</v>
      </c>
      <c r="E3425" s="201" t="s">
        <v>7835</v>
      </c>
      <c r="F3425" s="276">
        <f t="shared" si="516"/>
        <v>3.1812950553E-2</v>
      </c>
      <c r="G3425" s="276">
        <f t="shared" si="517"/>
        <v>1.5133212500000001E-3</v>
      </c>
      <c r="H3425" s="276">
        <f t="shared" si="518"/>
        <v>3.6976546010000005E-3</v>
      </c>
      <c r="I3425" s="276">
        <f t="shared" si="519"/>
        <v>5.1259770199999996E-4</v>
      </c>
      <c r="J3425" s="276">
        <v>2.6089377E-2</v>
      </c>
      <c r="K3425" s="276">
        <v>3.5245554000000001E-3</v>
      </c>
      <c r="L3425" s="276">
        <v>1.2810763E-4</v>
      </c>
      <c r="M3425" s="276">
        <v>1.1194854E-4</v>
      </c>
      <c r="N3425" s="276">
        <v>1.1599605E-3</v>
      </c>
      <c r="O3425" s="276">
        <v>2.4141221000000001E-4</v>
      </c>
      <c r="P3425" s="276">
        <v>4.4991570999999999E-5</v>
      </c>
      <c r="Q3425" s="276">
        <v>7.8047341999999995E-5</v>
      </c>
      <c r="R3425" s="276">
        <v>0</v>
      </c>
      <c r="S3425" s="276">
        <v>0</v>
      </c>
      <c r="T3425" s="276">
        <v>0</v>
      </c>
      <c r="U3425" s="276">
        <v>4.3455035999999999E-4</v>
      </c>
      <c r="V3425" s="287"/>
      <c r="W3425" s="28">
        <f t="shared" si="520"/>
        <v>0.19325464444444443</v>
      </c>
      <c r="X3425" s="191">
        <v>3.6377959</v>
      </c>
      <c r="Y3425" s="191">
        <v>3.5609622000000001</v>
      </c>
      <c r="Z3425" s="191">
        <v>5.8939188000000003E-2</v>
      </c>
      <c r="AA3425" s="191">
        <v>1.9018349000000001E-5</v>
      </c>
      <c r="AB3425" s="191">
        <v>3.1714266E-3</v>
      </c>
      <c r="AC3425" s="191">
        <v>1.1689789999999999E-3</v>
      </c>
      <c r="AD3425" s="191">
        <v>1.3535085000000001E-2</v>
      </c>
      <c r="AE3425" s="76">
        <v>2.8055432000000001E-7</v>
      </c>
      <c r="AF3425" s="76">
        <v>7.4716032000000001E-10</v>
      </c>
      <c r="AG3425" s="20">
        <v>2.7183417000000001E-2</v>
      </c>
    </row>
    <row r="3426" spans="2:33" s="149" customFormat="1" x14ac:dyDescent="0.15">
      <c r="B3426" s="157" t="s">
        <v>7836</v>
      </c>
      <c r="C3426" s="148"/>
      <c r="D3426" s="118" t="s">
        <v>26</v>
      </c>
      <c r="E3426" s="201" t="s">
        <v>7837</v>
      </c>
      <c r="F3426" s="276">
        <f t="shared" si="516"/>
        <v>2.2299600989999998E-2</v>
      </c>
      <c r="G3426" s="276">
        <f t="shared" si="517"/>
        <v>1.2790392000000001E-3</v>
      </c>
      <c r="H3426" s="276">
        <f t="shared" si="518"/>
        <v>4.5382601799999998E-3</v>
      </c>
      <c r="I3426" s="276">
        <f t="shared" si="519"/>
        <v>4.3400360999999997E-4</v>
      </c>
      <c r="J3426" s="276">
        <v>1.6048297999999999E-2</v>
      </c>
      <c r="K3426" s="276">
        <v>4.4090580000000004E-3</v>
      </c>
      <c r="L3426" s="276">
        <v>8.1199090999999995E-5</v>
      </c>
      <c r="M3426" s="276">
        <v>1.0858772000000001E-4</v>
      </c>
      <c r="N3426" s="276">
        <v>7.1953895999999999E-4</v>
      </c>
      <c r="O3426" s="276">
        <v>4.5091252000000002E-4</v>
      </c>
      <c r="P3426" s="276">
        <v>4.8003088999999998E-5</v>
      </c>
      <c r="Q3426" s="276">
        <v>1.4986620999999999E-4</v>
      </c>
      <c r="R3426" s="276">
        <v>0</v>
      </c>
      <c r="S3426" s="276">
        <v>0</v>
      </c>
      <c r="T3426" s="276">
        <v>0</v>
      </c>
      <c r="U3426" s="276">
        <v>2.8413739999999998E-4</v>
      </c>
      <c r="V3426" s="287"/>
      <c r="W3426" s="28">
        <f t="shared" si="520"/>
        <v>0.11887628148148147</v>
      </c>
      <c r="X3426" s="191">
        <v>2.3990993</v>
      </c>
      <c r="Y3426" s="191">
        <v>2.3691412999999999</v>
      </c>
      <c r="Z3426" s="191">
        <v>1.6882589E-2</v>
      </c>
      <c r="AA3426" s="191">
        <v>3.279209E-5</v>
      </c>
      <c r="AB3426" s="191">
        <v>4.6138066999999996E-3</v>
      </c>
      <c r="AC3426" s="191">
        <v>8.9597107000000001E-4</v>
      </c>
      <c r="AD3426" s="191">
        <v>7.5328278E-3</v>
      </c>
      <c r="AE3426" s="76">
        <v>2.1130134000000001E-7</v>
      </c>
      <c r="AF3426" s="76">
        <v>5.0651035000000005E-10</v>
      </c>
      <c r="AG3426" s="20">
        <v>1.8328119E-2</v>
      </c>
    </row>
    <row r="3427" spans="2:33" s="149" customFormat="1" x14ac:dyDescent="0.15">
      <c r="B3427" s="157" t="s">
        <v>7838</v>
      </c>
      <c r="C3427" s="148"/>
      <c r="D3427" s="118" t="s">
        <v>26</v>
      </c>
      <c r="E3427" s="201" t="s">
        <v>7839</v>
      </c>
      <c r="F3427" s="276">
        <f t="shared" si="516"/>
        <v>3.5119567628000004E-2</v>
      </c>
      <c r="G3427" s="276">
        <f t="shared" si="517"/>
        <v>1.9238986500000001E-3</v>
      </c>
      <c r="H3427" s="276">
        <f t="shared" si="518"/>
        <v>7.2396906280000001E-3</v>
      </c>
      <c r="I3427" s="276">
        <f t="shared" si="519"/>
        <v>6.4509935000000001E-4</v>
      </c>
      <c r="J3427" s="276">
        <v>2.5310879000000001E-2</v>
      </c>
      <c r="K3427" s="276">
        <v>7.0082651000000001E-3</v>
      </c>
      <c r="L3427" s="276">
        <v>1.5864555999999999E-4</v>
      </c>
      <c r="M3427" s="276">
        <v>1.7119472E-4</v>
      </c>
      <c r="N3427" s="276">
        <v>1.0808791999999999E-3</v>
      </c>
      <c r="O3427" s="276">
        <v>6.7182473000000002E-4</v>
      </c>
      <c r="P3427" s="276">
        <v>7.2779967999999997E-5</v>
      </c>
      <c r="Q3427" s="276">
        <v>2.1160603E-4</v>
      </c>
      <c r="R3427" s="276">
        <v>0</v>
      </c>
      <c r="S3427" s="276">
        <v>0</v>
      </c>
      <c r="T3427" s="276">
        <v>0</v>
      </c>
      <c r="U3427" s="276">
        <v>4.3349331999999999E-4</v>
      </c>
      <c r="V3427" s="287"/>
      <c r="W3427" s="28">
        <f t="shared" si="520"/>
        <v>0.18748799259259258</v>
      </c>
      <c r="X3427" s="191">
        <v>3.6625619</v>
      </c>
      <c r="Y3427" s="191">
        <v>3.6173022000000001</v>
      </c>
      <c r="Z3427" s="191">
        <v>2.5623669000000002E-2</v>
      </c>
      <c r="AA3427" s="191">
        <v>4.9974206999999999E-5</v>
      </c>
      <c r="AB3427" s="191">
        <v>6.9135033999999998E-3</v>
      </c>
      <c r="AC3427" s="191">
        <v>1.3591403999999999E-3</v>
      </c>
      <c r="AD3427" s="191">
        <v>1.1313465999999999E-2</v>
      </c>
      <c r="AE3427" s="76">
        <v>3.2860122999999998E-7</v>
      </c>
      <c r="AF3427" s="76">
        <v>8.0567271999999999E-10</v>
      </c>
      <c r="AG3427" s="20">
        <v>2.7988776999999999E-2</v>
      </c>
    </row>
    <row r="3428" spans="2:33" s="149" customFormat="1" x14ac:dyDescent="0.15">
      <c r="B3428" s="157" t="s">
        <v>7840</v>
      </c>
      <c r="C3428" s="148"/>
      <c r="D3428" s="118" t="s">
        <v>26</v>
      </c>
      <c r="E3428" s="201" t="s">
        <v>7841</v>
      </c>
      <c r="F3428" s="276">
        <f t="shared" ref="F3428:F3476" si="521">G3428+H3428+I3428+J3428</f>
        <v>1.7077375504E-2</v>
      </c>
      <c r="G3428" s="276">
        <f t="shared" ref="G3428:G3476" si="522">M3428+N3428+O3428</f>
        <v>2.8803730299999998E-4</v>
      </c>
      <c r="H3428" s="276">
        <f t="shared" ref="H3428:H3476" si="523">K3428+L3428+P3428</f>
        <v>3.131948837E-3</v>
      </c>
      <c r="I3428" s="276">
        <f t="shared" ref="I3428:I3476" si="524">Q3428+IF(R3428="x",0,R3428)+IF(S3428="x",0,S3428)+IF(T3428="x",0,T3428)+U3428</f>
        <v>2.7391636399999998E-4</v>
      </c>
      <c r="J3428" s="276">
        <v>1.3383473E-2</v>
      </c>
      <c r="K3428" s="276">
        <v>3.0574686E-3</v>
      </c>
      <c r="L3428" s="276">
        <v>4.2834145E-5</v>
      </c>
      <c r="M3428" s="276">
        <v>4.8402137999999999E-5</v>
      </c>
      <c r="N3428" s="276">
        <v>1.7609770999999999E-4</v>
      </c>
      <c r="O3428" s="276">
        <v>6.3537454999999996E-5</v>
      </c>
      <c r="P3428" s="276">
        <v>3.1646092E-5</v>
      </c>
      <c r="Q3428" s="276">
        <v>3.1204324000000001E-5</v>
      </c>
      <c r="R3428" s="276">
        <v>0</v>
      </c>
      <c r="S3428" s="276">
        <v>0</v>
      </c>
      <c r="T3428" s="276">
        <v>0</v>
      </c>
      <c r="U3428" s="276">
        <v>2.4271203999999999E-4</v>
      </c>
      <c r="V3428" s="287"/>
      <c r="W3428" s="28">
        <f t="shared" ref="W3428:W3476" si="525">J3428/0.135</f>
        <v>9.9136837037037032E-2</v>
      </c>
      <c r="X3428" s="191">
        <v>2.000489</v>
      </c>
      <c r="Y3428" s="191">
        <v>1.994993</v>
      </c>
      <c r="Z3428" s="191">
        <v>3.1222661999999999E-3</v>
      </c>
      <c r="AA3428" s="191">
        <v>3.0889449E-6</v>
      </c>
      <c r="AB3428" s="191">
        <v>6.2493632999999996E-4</v>
      </c>
      <c r="AC3428" s="191">
        <v>2.1509278000000001E-4</v>
      </c>
      <c r="AD3428" s="191">
        <v>1.5305955E-3</v>
      </c>
      <c r="AE3428" s="76">
        <v>1.5986071000000001E-7</v>
      </c>
      <c r="AF3428" s="76">
        <v>4.0105955000000002E-10</v>
      </c>
      <c r="AG3428" s="20">
        <v>1.5619619E-2</v>
      </c>
    </row>
    <row r="3429" spans="2:33" s="149" customFormat="1" x14ac:dyDescent="0.15">
      <c r="B3429" s="157" t="s">
        <v>7842</v>
      </c>
      <c r="C3429" s="148"/>
      <c r="D3429" s="118" t="s">
        <v>26</v>
      </c>
      <c r="E3429" s="201" t="s">
        <v>7843</v>
      </c>
      <c r="F3429" s="276">
        <f t="shared" si="521"/>
        <v>2.8373698450999997E-2</v>
      </c>
      <c r="G3429" s="276">
        <f t="shared" si="522"/>
        <v>5.2470084999999998E-4</v>
      </c>
      <c r="H3429" s="276">
        <f t="shared" si="523"/>
        <v>5.3767024179999998E-3</v>
      </c>
      <c r="I3429" s="276">
        <f t="shared" si="524"/>
        <v>4.52764183E-4</v>
      </c>
      <c r="J3429" s="276">
        <v>2.2019530999999998E-2</v>
      </c>
      <c r="K3429" s="276">
        <v>5.2275904999999996E-3</v>
      </c>
      <c r="L3429" s="276">
        <v>9.5020171000000003E-5</v>
      </c>
      <c r="M3429" s="276">
        <v>9.588547E-5</v>
      </c>
      <c r="N3429" s="276">
        <v>3.1221775999999999E-4</v>
      </c>
      <c r="O3429" s="276">
        <v>1.1659762E-4</v>
      </c>
      <c r="P3429" s="276">
        <v>5.4091746999999998E-5</v>
      </c>
      <c r="Q3429" s="276">
        <v>5.2591913000000003E-5</v>
      </c>
      <c r="R3429" s="276">
        <v>0</v>
      </c>
      <c r="S3429" s="276">
        <v>0</v>
      </c>
      <c r="T3429" s="276">
        <v>0</v>
      </c>
      <c r="U3429" s="276">
        <v>4.0017227000000002E-4</v>
      </c>
      <c r="V3429" s="287"/>
      <c r="W3429" s="28">
        <f t="shared" si="525"/>
        <v>0.16310763703703701</v>
      </c>
      <c r="X3429" s="191">
        <v>3.2891018999999999</v>
      </c>
      <c r="Y3429" s="191">
        <v>3.2793485000000002</v>
      </c>
      <c r="Z3429" s="191">
        <v>5.4507975E-3</v>
      </c>
      <c r="AA3429" s="191">
        <v>5.2585872000000001E-6</v>
      </c>
      <c r="AB3429" s="191">
        <v>1.2335859E-3</v>
      </c>
      <c r="AC3429" s="191">
        <v>3.6400364E-4</v>
      </c>
      <c r="AD3429" s="191">
        <v>2.6997262E-3</v>
      </c>
      <c r="AE3429" s="76">
        <v>2.6403443999999998E-7</v>
      </c>
      <c r="AF3429" s="76">
        <v>6.6952630999999996E-10</v>
      </c>
      <c r="AG3429" s="20">
        <v>2.5667993E-2</v>
      </c>
    </row>
    <row r="3430" spans="2:33" s="149" customFormat="1" x14ac:dyDescent="0.15">
      <c r="B3430" s="157" t="s">
        <v>7844</v>
      </c>
      <c r="C3430" s="148"/>
      <c r="D3430" s="118" t="s">
        <v>26</v>
      </c>
      <c r="E3430" s="201" t="s">
        <v>7845</v>
      </c>
      <c r="F3430" s="276">
        <f t="shared" si="521"/>
        <v>2.0213844161E-2</v>
      </c>
      <c r="G3430" s="276">
        <f t="shared" si="522"/>
        <v>5.9008793300000006E-4</v>
      </c>
      <c r="H3430" s="276">
        <f t="shared" si="523"/>
        <v>5.6619425840000008E-3</v>
      </c>
      <c r="I3430" s="276">
        <f t="shared" si="524"/>
        <v>2.8506964399999997E-4</v>
      </c>
      <c r="J3430" s="276">
        <v>1.3676743999999999E-2</v>
      </c>
      <c r="K3430" s="276">
        <v>5.5516595000000002E-3</v>
      </c>
      <c r="L3430" s="276">
        <v>5.5516872E-5</v>
      </c>
      <c r="M3430" s="276">
        <v>8.7444332999999996E-5</v>
      </c>
      <c r="N3430" s="276">
        <v>3.9422951999999999E-4</v>
      </c>
      <c r="O3430" s="276">
        <v>1.0841408E-4</v>
      </c>
      <c r="P3430" s="276">
        <v>5.4766211999999997E-5</v>
      </c>
      <c r="Q3430" s="276">
        <v>3.8821093999999997E-5</v>
      </c>
      <c r="R3430" s="276">
        <v>0</v>
      </c>
      <c r="S3430" s="276">
        <v>0</v>
      </c>
      <c r="T3430" s="276">
        <v>0</v>
      </c>
      <c r="U3430" s="276">
        <v>2.4624854999999999E-4</v>
      </c>
      <c r="V3430" s="287"/>
      <c r="W3430" s="28">
        <f t="shared" si="525"/>
        <v>0.10130921481481481</v>
      </c>
      <c r="X3430" s="191">
        <v>2.0122448999999998</v>
      </c>
      <c r="Y3430" s="191">
        <v>1.9985390000000001</v>
      </c>
      <c r="Z3430" s="191">
        <v>8.4673747000000004E-3</v>
      </c>
      <c r="AA3430" s="191">
        <v>9.9288596999999998E-6</v>
      </c>
      <c r="AB3430" s="191">
        <v>1.1991871E-3</v>
      </c>
      <c r="AC3430" s="191">
        <v>6.2554189999999995E-4</v>
      </c>
      <c r="AD3430" s="191">
        <v>3.4038791999999999E-3</v>
      </c>
      <c r="AE3430" s="76">
        <v>2.0874797999999999E-7</v>
      </c>
      <c r="AF3430" s="76">
        <v>4.6246647E-10</v>
      </c>
      <c r="AG3430" s="20">
        <v>1.5538418999999999E-2</v>
      </c>
    </row>
    <row r="3431" spans="2:33" s="149" customFormat="1" x14ac:dyDescent="0.15">
      <c r="B3431" s="157" t="s">
        <v>7846</v>
      </c>
      <c r="C3431" s="148"/>
      <c r="D3431" s="118" t="s">
        <v>26</v>
      </c>
      <c r="E3431" s="201" t="s">
        <v>7847</v>
      </c>
      <c r="F3431" s="276">
        <f t="shared" si="521"/>
        <v>3.1624269821999999E-2</v>
      </c>
      <c r="G3431" s="276">
        <f t="shared" si="522"/>
        <v>9.8970368000000008E-4</v>
      </c>
      <c r="H3431" s="276">
        <f t="shared" si="523"/>
        <v>9.2602583889999993E-3</v>
      </c>
      <c r="I3431" s="276">
        <f t="shared" si="524"/>
        <v>4.5948275300000002E-4</v>
      </c>
      <c r="J3431" s="276">
        <v>2.0914825000000001E-2</v>
      </c>
      <c r="K3431" s="276">
        <v>9.0558019999999999E-3</v>
      </c>
      <c r="L3431" s="276">
        <v>1.1496613000000001E-4</v>
      </c>
      <c r="M3431" s="276">
        <v>1.4656365E-4</v>
      </c>
      <c r="N3431" s="276">
        <v>6.5584078000000001E-4</v>
      </c>
      <c r="O3431" s="276">
        <v>1.8729924999999999E-4</v>
      </c>
      <c r="P3431" s="276">
        <v>8.9490258999999994E-5</v>
      </c>
      <c r="Q3431" s="276">
        <v>6.5840353000000006E-5</v>
      </c>
      <c r="R3431" s="276">
        <v>0</v>
      </c>
      <c r="S3431" s="276">
        <v>0</v>
      </c>
      <c r="T3431" s="276">
        <v>0</v>
      </c>
      <c r="U3431" s="276">
        <v>3.9364240000000001E-4</v>
      </c>
      <c r="V3431" s="287"/>
      <c r="W3431" s="28">
        <f t="shared" si="525"/>
        <v>0.15492462962962963</v>
      </c>
      <c r="X3431" s="191">
        <v>3.2063505000000001</v>
      </c>
      <c r="Y3431" s="191">
        <v>3.1837032000000001</v>
      </c>
      <c r="Z3431" s="191">
        <v>1.3835511999999999E-2</v>
      </c>
      <c r="AA3431" s="191">
        <v>1.6009847999999998E-5</v>
      </c>
      <c r="AB3431" s="191">
        <v>2.1440000000000001E-3</v>
      </c>
      <c r="AC3431" s="191">
        <v>1.0076671999999999E-3</v>
      </c>
      <c r="AD3431" s="191">
        <v>5.6441712999999996E-3</v>
      </c>
      <c r="AE3431" s="76">
        <v>3.2820160000000002E-7</v>
      </c>
      <c r="AF3431" s="76">
        <v>7.3494900999999996E-10</v>
      </c>
      <c r="AG3431" s="20">
        <v>2.4744458E-2</v>
      </c>
    </row>
    <row r="3432" spans="2:33" s="149" customFormat="1" x14ac:dyDescent="0.15">
      <c r="B3432" s="157" t="s">
        <v>7848</v>
      </c>
      <c r="C3432" s="148"/>
      <c r="D3432" s="118" t="s">
        <v>26</v>
      </c>
      <c r="E3432" s="201" t="s">
        <v>7849</v>
      </c>
      <c r="F3432" s="276">
        <f t="shared" si="521"/>
        <v>1.7788929344999999E-2</v>
      </c>
      <c r="G3432" s="276">
        <f t="shared" si="522"/>
        <v>3.0003873399999997E-4</v>
      </c>
      <c r="H3432" s="276">
        <f t="shared" si="523"/>
        <v>3.2624460539999998E-3</v>
      </c>
      <c r="I3432" s="276">
        <f t="shared" si="524"/>
        <v>2.8532955700000002E-4</v>
      </c>
      <c r="J3432" s="276">
        <v>1.3941115E-2</v>
      </c>
      <c r="K3432" s="276">
        <v>3.1848624999999998E-3</v>
      </c>
      <c r="L3432" s="276">
        <v>4.4618874999999999E-5</v>
      </c>
      <c r="M3432" s="276">
        <v>5.0418896999999998E-5</v>
      </c>
      <c r="N3432" s="276">
        <v>1.8343497999999999E-4</v>
      </c>
      <c r="O3432" s="276">
        <v>6.6184857000000006E-5</v>
      </c>
      <c r="P3432" s="276">
        <v>3.2964679000000002E-5</v>
      </c>
      <c r="Q3432" s="276">
        <v>3.2504506999999999E-5</v>
      </c>
      <c r="R3432" s="276">
        <v>0</v>
      </c>
      <c r="S3432" s="276">
        <v>0</v>
      </c>
      <c r="T3432" s="276">
        <v>0</v>
      </c>
      <c r="U3432" s="276">
        <v>2.5282505E-4</v>
      </c>
      <c r="V3432" s="287"/>
      <c r="W3432" s="28">
        <f t="shared" si="525"/>
        <v>0.10326751851851851</v>
      </c>
      <c r="X3432" s="191">
        <v>2.0838432</v>
      </c>
      <c r="Y3432" s="191">
        <v>2.0781182</v>
      </c>
      <c r="Z3432" s="191">
        <v>3.2523603999999998E-3</v>
      </c>
      <c r="AA3432" s="191">
        <v>3.2176508E-6</v>
      </c>
      <c r="AB3432" s="191">
        <v>6.5097539999999995E-4</v>
      </c>
      <c r="AC3432" s="191">
        <v>2.2405495999999999E-4</v>
      </c>
      <c r="AD3432" s="191">
        <v>1.5943703E-3</v>
      </c>
      <c r="AE3432" s="76">
        <v>1.6652155E-7</v>
      </c>
      <c r="AF3432" s="76">
        <v>4.1777033000000002E-10</v>
      </c>
      <c r="AG3432" s="20">
        <v>1.6270440000000001E-2</v>
      </c>
    </row>
    <row r="3433" spans="2:33" s="149" customFormat="1" x14ac:dyDescent="0.15">
      <c r="B3433" s="157" t="s">
        <v>7850</v>
      </c>
      <c r="C3433" s="148"/>
      <c r="D3433" s="118" t="s">
        <v>26</v>
      </c>
      <c r="E3433" s="201" t="s">
        <v>7851</v>
      </c>
      <c r="F3433" s="276">
        <f t="shared" si="521"/>
        <v>2.8023405463000001E-2</v>
      </c>
      <c r="G3433" s="276">
        <f t="shared" si="522"/>
        <v>5.1822303300000003E-4</v>
      </c>
      <c r="H3433" s="276">
        <f t="shared" si="523"/>
        <v>5.3103239500000001E-3</v>
      </c>
      <c r="I3433" s="276">
        <f t="shared" si="524"/>
        <v>4.4717447999999998E-4</v>
      </c>
      <c r="J3433" s="276">
        <v>2.1747684E-2</v>
      </c>
      <c r="K3433" s="276">
        <v>5.1630529000000003E-3</v>
      </c>
      <c r="L3433" s="276">
        <v>9.3847103000000006E-5</v>
      </c>
      <c r="M3433" s="276">
        <v>9.4701712999999997E-5</v>
      </c>
      <c r="N3433" s="276">
        <v>3.0836322999999998E-4</v>
      </c>
      <c r="O3433" s="276">
        <v>1.1515809E-4</v>
      </c>
      <c r="P3433" s="276">
        <v>5.3423946999999997E-5</v>
      </c>
      <c r="Q3433" s="276">
        <v>5.1942630000000002E-5</v>
      </c>
      <c r="R3433" s="276">
        <v>0</v>
      </c>
      <c r="S3433" s="276">
        <v>0</v>
      </c>
      <c r="T3433" s="276">
        <v>0</v>
      </c>
      <c r="U3433" s="276">
        <v>3.9523184999999998E-4</v>
      </c>
      <c r="V3433" s="287"/>
      <c r="W3433" s="28">
        <f t="shared" si="525"/>
        <v>0.16109395555555556</v>
      </c>
      <c r="X3433" s="191">
        <v>3.2484942000000001</v>
      </c>
      <c r="Y3433" s="191">
        <v>3.2388612000000001</v>
      </c>
      <c r="Z3433" s="191">
        <v>5.3835031E-3</v>
      </c>
      <c r="AA3433" s="191">
        <v>5.1936665E-6</v>
      </c>
      <c r="AB3433" s="191">
        <v>1.2183560999999999E-3</v>
      </c>
      <c r="AC3433" s="191">
        <v>3.5950963999999998E-4</v>
      </c>
      <c r="AD3433" s="191">
        <v>2.6663964999999999E-3</v>
      </c>
      <c r="AE3433" s="76">
        <v>2.6077474000000001E-7</v>
      </c>
      <c r="AF3433" s="76">
        <v>6.6126046000000003E-10</v>
      </c>
      <c r="AG3433" s="20">
        <v>2.5351091999999999E-2</v>
      </c>
    </row>
    <row r="3434" spans="2:33" s="149" customFormat="1" x14ac:dyDescent="0.15">
      <c r="B3434" s="157" t="s">
        <v>7852</v>
      </c>
      <c r="C3434" s="148"/>
      <c r="D3434" s="118" t="s">
        <v>26</v>
      </c>
      <c r="E3434" s="201" t="s">
        <v>7853</v>
      </c>
      <c r="F3434" s="276">
        <f t="shared" si="521"/>
        <v>2.0753752505999999E-2</v>
      </c>
      <c r="G3434" s="276">
        <f t="shared" si="522"/>
        <v>3.5004514900000006E-4</v>
      </c>
      <c r="H3434" s="276">
        <f t="shared" si="523"/>
        <v>3.8061868930000004E-3</v>
      </c>
      <c r="I3434" s="276">
        <f t="shared" si="524"/>
        <v>3.3288446400000002E-4</v>
      </c>
      <c r="J3434" s="276">
        <v>1.6264635999999999E-2</v>
      </c>
      <c r="K3434" s="276">
        <v>3.7156728E-3</v>
      </c>
      <c r="L3434" s="276">
        <v>5.2055300000000003E-5</v>
      </c>
      <c r="M3434" s="276">
        <v>5.8822037999999997E-5</v>
      </c>
      <c r="N3434" s="276">
        <v>2.1400748000000001E-4</v>
      </c>
      <c r="O3434" s="276">
        <v>7.7215630999999998E-5</v>
      </c>
      <c r="P3434" s="276">
        <v>3.8458792999999999E-5</v>
      </c>
      <c r="Q3434" s="276">
        <v>3.7921923999999999E-5</v>
      </c>
      <c r="R3434" s="276">
        <v>0</v>
      </c>
      <c r="S3434" s="276">
        <v>0</v>
      </c>
      <c r="T3434" s="276">
        <v>0</v>
      </c>
      <c r="U3434" s="276">
        <v>2.9496254000000002E-4</v>
      </c>
      <c r="V3434" s="287"/>
      <c r="W3434" s="28">
        <f t="shared" si="525"/>
        <v>0.12047878518518516</v>
      </c>
      <c r="X3434" s="191">
        <v>2.4311505000000002</v>
      </c>
      <c r="Y3434" s="191">
        <v>2.4244713999999998</v>
      </c>
      <c r="Z3434" s="191">
        <v>3.7944201999999998E-3</v>
      </c>
      <c r="AA3434" s="191">
        <v>3.753926E-6</v>
      </c>
      <c r="AB3434" s="191">
        <v>7.5947117999999999E-4</v>
      </c>
      <c r="AC3434" s="191">
        <v>2.6139737E-4</v>
      </c>
      <c r="AD3434" s="191">
        <v>1.8600989E-3</v>
      </c>
      <c r="AE3434" s="76">
        <v>1.9427516999999999E-7</v>
      </c>
      <c r="AF3434" s="76">
        <v>4.8739880999999996E-10</v>
      </c>
      <c r="AG3434" s="20">
        <v>1.8982182E-2</v>
      </c>
    </row>
    <row r="3435" spans="2:33" s="149" customFormat="1" x14ac:dyDescent="0.15">
      <c r="B3435" s="157" t="s">
        <v>7854</v>
      </c>
      <c r="C3435" s="148"/>
      <c r="D3435" s="118" t="s">
        <v>26</v>
      </c>
      <c r="E3435" s="201" t="s">
        <v>7855</v>
      </c>
      <c r="F3435" s="276">
        <f t="shared" si="521"/>
        <v>3.2778295584999999E-2</v>
      </c>
      <c r="G3435" s="276">
        <f t="shared" si="522"/>
        <v>6.0615221999999998E-4</v>
      </c>
      <c r="H3435" s="276">
        <f t="shared" si="523"/>
        <v>6.2113534500000001E-3</v>
      </c>
      <c r="I3435" s="276">
        <f t="shared" si="524"/>
        <v>5.2304891499999995E-4</v>
      </c>
      <c r="J3435" s="276">
        <v>2.5437741E-2</v>
      </c>
      <c r="K3435" s="276">
        <v>6.0390942000000001E-3</v>
      </c>
      <c r="L3435" s="276">
        <v>1.0977059E-4</v>
      </c>
      <c r="M3435" s="276">
        <v>1.1077024E-4</v>
      </c>
      <c r="N3435" s="276">
        <v>3.6068438E-4</v>
      </c>
      <c r="O3435" s="276">
        <v>1.3469759999999999E-4</v>
      </c>
      <c r="P3435" s="276">
        <v>6.2488659999999994E-5</v>
      </c>
      <c r="Q3435" s="276">
        <v>6.0756004999999999E-5</v>
      </c>
      <c r="R3435" s="276">
        <v>0</v>
      </c>
      <c r="S3435" s="276">
        <v>0</v>
      </c>
      <c r="T3435" s="276">
        <v>0</v>
      </c>
      <c r="U3435" s="276">
        <v>4.6229290999999999E-4</v>
      </c>
      <c r="V3435" s="287"/>
      <c r="W3435" s="28">
        <f t="shared" si="525"/>
        <v>0.18842771111111109</v>
      </c>
      <c r="X3435" s="191">
        <v>3.7996840999999999</v>
      </c>
      <c r="Y3435" s="191">
        <v>3.7884167</v>
      </c>
      <c r="Z3435" s="191">
        <v>6.2969508000000002E-3</v>
      </c>
      <c r="AA3435" s="191">
        <v>6.0749011000000002E-6</v>
      </c>
      <c r="AB3435" s="191">
        <v>1.4250808000000001E-3</v>
      </c>
      <c r="AC3435" s="191">
        <v>4.2050946999999997E-4</v>
      </c>
      <c r="AD3435" s="191">
        <v>3.1188180000000002E-3</v>
      </c>
      <c r="AE3435" s="76">
        <v>3.0502185E-7</v>
      </c>
      <c r="AF3435" s="76">
        <v>7.7346028999999998E-10</v>
      </c>
      <c r="AG3435" s="20">
        <v>2.9652551999999999E-2</v>
      </c>
    </row>
    <row r="3436" spans="2:33" s="149" customFormat="1" x14ac:dyDescent="0.15">
      <c r="B3436" s="157" t="s">
        <v>7856</v>
      </c>
      <c r="C3436" s="148"/>
      <c r="D3436" s="118" t="s">
        <v>26</v>
      </c>
      <c r="E3436" s="201" t="s">
        <v>7857</v>
      </c>
      <c r="F3436" s="276">
        <f t="shared" si="521"/>
        <v>2.37422389191E-2</v>
      </c>
      <c r="G3436" s="276">
        <f t="shared" si="522"/>
        <v>3.6222430000000001E-4</v>
      </c>
      <c r="H3436" s="276">
        <f t="shared" si="523"/>
        <v>2.2418795630999998E-3</v>
      </c>
      <c r="I3436" s="276">
        <f t="shared" si="524"/>
        <v>6.0550056000000001E-5</v>
      </c>
      <c r="J3436" s="276">
        <v>2.1077584999999999E-2</v>
      </c>
      <c r="K3436" s="276">
        <v>1.9988577E-3</v>
      </c>
      <c r="L3436" s="276">
        <v>2.3503357E-4</v>
      </c>
      <c r="M3436" s="276">
        <v>4.9222306000000001E-5</v>
      </c>
      <c r="N3436" s="276">
        <v>2.1380163000000001E-4</v>
      </c>
      <c r="O3436" s="276">
        <v>9.9200363999999995E-5</v>
      </c>
      <c r="P3436" s="276">
        <v>7.9882931000000002E-6</v>
      </c>
      <c r="Q3436" s="276">
        <v>3.8625655000000002E-5</v>
      </c>
      <c r="R3436" s="276">
        <v>0</v>
      </c>
      <c r="S3436" s="276">
        <v>0</v>
      </c>
      <c r="T3436" s="276">
        <v>0</v>
      </c>
      <c r="U3436" s="276">
        <v>2.1924400999999999E-5</v>
      </c>
      <c r="V3436" s="287"/>
      <c r="W3436" s="28">
        <f t="shared" si="525"/>
        <v>0.15613025925925925</v>
      </c>
      <c r="X3436" s="191">
        <v>3.7463451000000001</v>
      </c>
      <c r="Y3436" s="191">
        <v>3.7240120999999999</v>
      </c>
      <c r="Z3436" s="191">
        <v>8.3715565999999998E-3</v>
      </c>
      <c r="AA3436" s="191">
        <v>1.0676554E-5</v>
      </c>
      <c r="AB3436" s="191">
        <v>3.9625876999999999E-3</v>
      </c>
      <c r="AC3436" s="191">
        <v>1.397204E-3</v>
      </c>
      <c r="AD3436" s="191">
        <v>8.5910026999999993E-3</v>
      </c>
      <c r="AE3436" s="76">
        <v>1.7706266000000001E-7</v>
      </c>
      <c r="AF3436" s="76">
        <v>6.0731896999999999E-10</v>
      </c>
      <c r="AG3436" s="20">
        <v>2.9109185999999999E-2</v>
      </c>
    </row>
    <row r="3437" spans="2:33" s="149" customFormat="1" x14ac:dyDescent="0.15">
      <c r="B3437" s="157" t="s">
        <v>7858</v>
      </c>
      <c r="C3437" s="148"/>
      <c r="D3437" s="118" t="s">
        <v>26</v>
      </c>
      <c r="E3437" s="201" t="s">
        <v>7859</v>
      </c>
      <c r="F3437" s="276">
        <f t="shared" si="521"/>
        <v>1.2181103598199999E-2</v>
      </c>
      <c r="G3437" s="276">
        <f t="shared" si="522"/>
        <v>2.5130872399999998E-4</v>
      </c>
      <c r="H3437" s="276">
        <f t="shared" si="523"/>
        <v>3.8627528220000002E-4</v>
      </c>
      <c r="I3437" s="276">
        <f t="shared" si="524"/>
        <v>2.5179159200000004E-4</v>
      </c>
      <c r="J3437" s="276">
        <v>1.1291727999999999E-2</v>
      </c>
      <c r="K3437" s="276">
        <v>3.4555976E-4</v>
      </c>
      <c r="L3437" s="276">
        <v>3.6165665999999999E-5</v>
      </c>
      <c r="M3437" s="276">
        <v>3.5762919000000001E-5</v>
      </c>
      <c r="N3437" s="276">
        <v>1.5271419E-4</v>
      </c>
      <c r="O3437" s="276">
        <v>6.2831615000000004E-5</v>
      </c>
      <c r="P3437" s="276">
        <v>4.5498561999999998E-6</v>
      </c>
      <c r="Q3437" s="276">
        <v>3.1198202000000001E-5</v>
      </c>
      <c r="R3437" s="276">
        <v>0</v>
      </c>
      <c r="S3437" s="276">
        <v>0</v>
      </c>
      <c r="T3437" s="276">
        <v>0</v>
      </c>
      <c r="U3437" s="276">
        <v>2.2059339000000001E-4</v>
      </c>
      <c r="V3437" s="287"/>
      <c r="W3437" s="28">
        <f t="shared" si="525"/>
        <v>8.3642429629629617E-2</v>
      </c>
      <c r="X3437" s="191">
        <v>1.9668977000000001</v>
      </c>
      <c r="Y3437" s="191">
        <v>1.9548608000000001</v>
      </c>
      <c r="Z3437" s="191">
        <v>4.4943263000000004E-3</v>
      </c>
      <c r="AA3437" s="191">
        <v>5.6835117000000004E-6</v>
      </c>
      <c r="AB3437" s="191">
        <v>2.163912E-3</v>
      </c>
      <c r="AC3437" s="191">
        <v>7.3818349999999996E-4</v>
      </c>
      <c r="AD3437" s="191">
        <v>4.6348255999999997E-3</v>
      </c>
      <c r="AE3437" s="76">
        <v>9.5547344999999996E-8</v>
      </c>
      <c r="AF3437" s="76">
        <v>2.915664E-10</v>
      </c>
      <c r="AG3437" s="20">
        <v>1.5277013000000001E-2</v>
      </c>
    </row>
    <row r="3438" spans="2:33" s="149" customFormat="1" x14ac:dyDescent="0.15">
      <c r="B3438" s="157" t="s">
        <v>7860</v>
      </c>
      <c r="C3438" s="148"/>
      <c r="D3438" s="118" t="s">
        <v>26</v>
      </c>
      <c r="E3438" s="201" t="s">
        <v>7861</v>
      </c>
      <c r="F3438" s="276">
        <f t="shared" si="521"/>
        <v>2.1079637884E-2</v>
      </c>
      <c r="G3438" s="276">
        <f t="shared" si="522"/>
        <v>3.79337704E-4</v>
      </c>
      <c r="H3438" s="276">
        <f t="shared" si="523"/>
        <v>9.4585734900000005E-4</v>
      </c>
      <c r="I3438" s="276">
        <f t="shared" si="524"/>
        <v>3.9324683100000002E-4</v>
      </c>
      <c r="J3438" s="276">
        <v>1.9361196000000001E-2</v>
      </c>
      <c r="K3438" s="276">
        <v>8.4132035000000001E-4</v>
      </c>
      <c r="L3438" s="276">
        <v>9.7698294999999999E-5</v>
      </c>
      <c r="M3438" s="276">
        <v>6.3865918000000004E-5</v>
      </c>
      <c r="N3438" s="276">
        <v>2.3048118E-4</v>
      </c>
      <c r="O3438" s="276">
        <v>8.4990606000000002E-5</v>
      </c>
      <c r="P3438" s="276">
        <v>6.8387040000000004E-6</v>
      </c>
      <c r="Q3438" s="276">
        <v>3.3149501000000001E-5</v>
      </c>
      <c r="R3438" s="276">
        <v>0</v>
      </c>
      <c r="S3438" s="276">
        <v>0</v>
      </c>
      <c r="T3438" s="276">
        <v>0</v>
      </c>
      <c r="U3438" s="276">
        <v>3.6009733000000001E-4</v>
      </c>
      <c r="V3438" s="287"/>
      <c r="W3438" s="28">
        <f t="shared" si="525"/>
        <v>0.14341626666666665</v>
      </c>
      <c r="X3438" s="191">
        <v>3.2136007000000002</v>
      </c>
      <c r="Y3438" s="191">
        <v>3.1944499</v>
      </c>
      <c r="Z3438" s="191">
        <v>7.1680889999999999E-3</v>
      </c>
      <c r="AA3438" s="191">
        <v>9.1481484000000008E-6</v>
      </c>
      <c r="AB3438" s="191">
        <v>3.3984433999999998E-3</v>
      </c>
      <c r="AC3438" s="191">
        <v>1.1971807E-3</v>
      </c>
      <c r="AD3438" s="191">
        <v>7.3779659000000001E-3</v>
      </c>
      <c r="AE3438" s="76">
        <v>1.6291265E-7</v>
      </c>
      <c r="AF3438" s="76">
        <v>5.1177665000000003E-10</v>
      </c>
      <c r="AG3438" s="20">
        <v>2.4969338000000001E-2</v>
      </c>
    </row>
    <row r="3439" spans="2:33" s="149" customFormat="1" x14ac:dyDescent="0.15">
      <c r="B3439" s="157" t="s">
        <v>7862</v>
      </c>
      <c r="C3439" s="148"/>
      <c r="D3439" s="118" t="s">
        <v>26</v>
      </c>
      <c r="E3439" s="201" t="s">
        <v>7863</v>
      </c>
      <c r="F3439" s="276">
        <f t="shared" si="521"/>
        <v>1.5506616118999998E-2</v>
      </c>
      <c r="G3439" s="276">
        <f t="shared" si="522"/>
        <v>7.6343860000000006E-4</v>
      </c>
      <c r="H3439" s="276">
        <f t="shared" si="523"/>
        <v>1.349923346E-3</v>
      </c>
      <c r="I3439" s="276">
        <f t="shared" si="524"/>
        <v>2.8384917299999999E-4</v>
      </c>
      <c r="J3439" s="276">
        <v>1.3109404999999999E-2</v>
      </c>
      <c r="K3439" s="276">
        <v>1.2787912999999999E-3</v>
      </c>
      <c r="L3439" s="276">
        <v>5.5035048999999998E-5</v>
      </c>
      <c r="M3439" s="276">
        <v>5.4047210000000001E-5</v>
      </c>
      <c r="N3439" s="276">
        <v>5.882827E-4</v>
      </c>
      <c r="O3439" s="276">
        <v>1.2110869E-4</v>
      </c>
      <c r="P3439" s="276">
        <v>1.6096997E-5</v>
      </c>
      <c r="Q3439" s="276">
        <v>4.7220403000000001E-5</v>
      </c>
      <c r="R3439" s="276">
        <v>0</v>
      </c>
      <c r="S3439" s="276">
        <v>0</v>
      </c>
      <c r="T3439" s="276">
        <v>0</v>
      </c>
      <c r="U3439" s="276">
        <v>2.3662877E-4</v>
      </c>
      <c r="V3439" s="287"/>
      <c r="W3439" s="28">
        <f t="shared" si="525"/>
        <v>9.7106703703703695E-2</v>
      </c>
      <c r="X3439" s="191">
        <v>2.0319894999999999</v>
      </c>
      <c r="Y3439" s="191">
        <v>1.9919842000000001</v>
      </c>
      <c r="Z3439" s="191">
        <v>2.8041640999999999E-2</v>
      </c>
      <c r="AA3439" s="191">
        <v>1.0775794E-5</v>
      </c>
      <c r="AB3439" s="191">
        <v>1.7849296E-3</v>
      </c>
      <c r="AC3439" s="191">
        <v>6.7034229000000002E-4</v>
      </c>
      <c r="AD3439" s="191">
        <v>9.4976121000000004E-3</v>
      </c>
      <c r="AE3439" s="76">
        <v>1.3375140000000001E-7</v>
      </c>
      <c r="AF3439" s="76">
        <v>3.6339772999999998E-10</v>
      </c>
      <c r="AG3439" s="20">
        <v>1.5333012E-2</v>
      </c>
    </row>
    <row r="3440" spans="2:33" s="149" customFormat="1" x14ac:dyDescent="0.15">
      <c r="B3440" s="157" t="s">
        <v>7864</v>
      </c>
      <c r="C3440" s="148"/>
      <c r="D3440" s="118" t="s">
        <v>26</v>
      </c>
      <c r="E3440" s="201" t="s">
        <v>7865</v>
      </c>
      <c r="F3440" s="276">
        <f t="shared" si="521"/>
        <v>2.1524660591999999E-2</v>
      </c>
      <c r="G3440" s="276">
        <f t="shared" si="522"/>
        <v>9.9245247300000007E-4</v>
      </c>
      <c r="H3440" s="276">
        <f t="shared" si="523"/>
        <v>2.0484912999999996E-3</v>
      </c>
      <c r="I3440" s="276">
        <f t="shared" si="524"/>
        <v>3.6349581900000001E-4</v>
      </c>
      <c r="J3440" s="276">
        <v>1.8120220999999999E-2</v>
      </c>
      <c r="K3440" s="276">
        <v>1.9258128999999999E-3</v>
      </c>
      <c r="L3440" s="276">
        <v>1.0170002999999999E-4</v>
      </c>
      <c r="M3440" s="276">
        <v>7.6345973000000003E-5</v>
      </c>
      <c r="N3440" s="276">
        <v>7.6887535000000004E-4</v>
      </c>
      <c r="O3440" s="276">
        <v>1.4723115E-4</v>
      </c>
      <c r="P3440" s="276">
        <v>2.097837E-5</v>
      </c>
      <c r="Q3440" s="276">
        <v>4.8645159000000001E-5</v>
      </c>
      <c r="R3440" s="276">
        <v>0</v>
      </c>
      <c r="S3440" s="276">
        <v>0</v>
      </c>
      <c r="T3440" s="276">
        <v>0</v>
      </c>
      <c r="U3440" s="276">
        <v>3.1485066E-4</v>
      </c>
      <c r="V3440" s="287"/>
      <c r="W3440" s="28">
        <f t="shared" si="525"/>
        <v>0.13422385925925925</v>
      </c>
      <c r="X3440" s="191">
        <v>2.7057492000000001</v>
      </c>
      <c r="Y3440" s="191">
        <v>2.6528431000000001</v>
      </c>
      <c r="Z3440" s="191">
        <v>3.7240756999999999E-2</v>
      </c>
      <c r="AA3440" s="191">
        <v>1.424716E-5</v>
      </c>
      <c r="AB3440" s="191">
        <v>2.2663408999999998E-3</v>
      </c>
      <c r="AC3440" s="191">
        <v>8.8533397E-4</v>
      </c>
      <c r="AD3440" s="191">
        <v>1.2499379999999999E-2</v>
      </c>
      <c r="AE3440" s="76">
        <v>1.8302439E-7</v>
      </c>
      <c r="AF3440" s="76">
        <v>5.1076541999999995E-10</v>
      </c>
      <c r="AG3440" s="20">
        <v>2.0423572000000001E-2</v>
      </c>
    </row>
    <row r="3441" spans="2:33" s="149" customFormat="1" x14ac:dyDescent="0.15">
      <c r="B3441" s="157" t="s">
        <v>7866</v>
      </c>
      <c r="C3441" s="148"/>
      <c r="D3441" s="118" t="s">
        <v>26</v>
      </c>
      <c r="E3441" s="201" t="s">
        <v>7867</v>
      </c>
      <c r="F3441" s="276">
        <f t="shared" si="521"/>
        <v>1.9989239576E-2</v>
      </c>
      <c r="G3441" s="276">
        <f t="shared" si="522"/>
        <v>5.8353154399999997E-4</v>
      </c>
      <c r="H3441" s="276">
        <f t="shared" si="523"/>
        <v>5.599031836000001E-3</v>
      </c>
      <c r="I3441" s="276">
        <f t="shared" si="524"/>
        <v>2.8190219599999997E-4</v>
      </c>
      <c r="J3441" s="276">
        <v>1.3524774E-2</v>
      </c>
      <c r="K3441" s="276">
        <v>5.4899741000000004E-3</v>
      </c>
      <c r="L3441" s="276">
        <v>5.4900037000000001E-5</v>
      </c>
      <c r="M3441" s="276">
        <v>8.6472724000000002E-5</v>
      </c>
      <c r="N3441" s="276">
        <v>3.8984935000000001E-4</v>
      </c>
      <c r="O3441" s="276">
        <v>1.0720947E-4</v>
      </c>
      <c r="P3441" s="276">
        <v>5.4157699000000002E-5</v>
      </c>
      <c r="Q3441" s="276">
        <v>3.8389746000000002E-5</v>
      </c>
      <c r="R3441" s="276">
        <v>0</v>
      </c>
      <c r="S3441" s="276">
        <v>0</v>
      </c>
      <c r="T3441" s="276">
        <v>0</v>
      </c>
      <c r="U3441" s="276">
        <v>2.4351245E-4</v>
      </c>
      <c r="V3441" s="287"/>
      <c r="W3441" s="28">
        <f t="shared" si="525"/>
        <v>0.10018351111111111</v>
      </c>
      <c r="X3441" s="191">
        <v>1.9898868000000001</v>
      </c>
      <c r="Y3441" s="191">
        <v>1.9763332</v>
      </c>
      <c r="Z3441" s="191">
        <v>8.3732935999999997E-3</v>
      </c>
      <c r="AA3441" s="191">
        <v>9.8185400000000004E-6</v>
      </c>
      <c r="AB3441" s="191">
        <v>1.1858626E-3</v>
      </c>
      <c r="AC3441" s="191">
        <v>6.1859169999999995E-4</v>
      </c>
      <c r="AD3441" s="191">
        <v>3.3660592999999999E-3</v>
      </c>
      <c r="AE3441" s="76">
        <v>2.0642851E-7</v>
      </c>
      <c r="AF3441" s="76">
        <v>4.5732783000000001E-10</v>
      </c>
      <c r="AG3441" s="20">
        <v>1.5365771E-2</v>
      </c>
    </row>
    <row r="3442" spans="2:33" s="149" customFormat="1" x14ac:dyDescent="0.15">
      <c r="B3442" s="157" t="s">
        <v>7868</v>
      </c>
      <c r="C3442" s="148"/>
      <c r="D3442" s="118" t="s">
        <v>26</v>
      </c>
      <c r="E3442" s="201" t="s">
        <v>7869</v>
      </c>
      <c r="F3442" s="276">
        <f t="shared" si="521"/>
        <v>3.0454826259999998E-2</v>
      </c>
      <c r="G3442" s="276">
        <f t="shared" si="522"/>
        <v>9.6388539000000001E-4</v>
      </c>
      <c r="H3442" s="276">
        <f t="shared" si="523"/>
        <v>8.6742145990000002E-3</v>
      </c>
      <c r="I3442" s="276">
        <f t="shared" si="524"/>
        <v>4.4749627100000003E-4</v>
      </c>
      <c r="J3442" s="276">
        <v>2.0369229999999999E-2</v>
      </c>
      <c r="K3442" s="276">
        <v>8.5128031000000007E-3</v>
      </c>
      <c r="L3442" s="276">
        <v>7.4255767999999994E-5</v>
      </c>
      <c r="M3442" s="276">
        <v>1.4274025000000001E-4</v>
      </c>
      <c r="N3442" s="276">
        <v>6.3873192000000003E-4</v>
      </c>
      <c r="O3442" s="276">
        <v>1.8241321999999999E-4</v>
      </c>
      <c r="P3442" s="276">
        <v>8.7155730999999994E-5</v>
      </c>
      <c r="Q3442" s="276">
        <v>6.4122781000000003E-5</v>
      </c>
      <c r="R3442" s="276">
        <v>0</v>
      </c>
      <c r="S3442" s="276">
        <v>0</v>
      </c>
      <c r="T3442" s="276">
        <v>0</v>
      </c>
      <c r="U3442" s="276">
        <v>3.8337349E-4</v>
      </c>
      <c r="V3442" s="287"/>
      <c r="W3442" s="28">
        <f t="shared" si="525"/>
        <v>0.15088318518518518</v>
      </c>
      <c r="X3442" s="191">
        <v>3.1227068</v>
      </c>
      <c r="Y3442" s="191">
        <v>3.1006502</v>
      </c>
      <c r="Z3442" s="191">
        <v>1.3474584E-2</v>
      </c>
      <c r="AA3442" s="191">
        <v>1.55922E-5</v>
      </c>
      <c r="AB3442" s="191">
        <v>2.0880694999999999E-3</v>
      </c>
      <c r="AC3442" s="191">
        <v>9.8138022E-4</v>
      </c>
      <c r="AD3442" s="191">
        <v>5.4969297E-3</v>
      </c>
      <c r="AE3442" s="76">
        <v>3.1945960999999999E-7</v>
      </c>
      <c r="AF3442" s="76">
        <v>7.0075231000000004E-10</v>
      </c>
      <c r="AG3442" s="20">
        <v>2.4098952E-2</v>
      </c>
    </row>
    <row r="3443" spans="2:33" s="149" customFormat="1" x14ac:dyDescent="0.15">
      <c r="B3443" s="157" t="s">
        <v>7870</v>
      </c>
      <c r="C3443" s="148"/>
      <c r="D3443" s="118" t="s">
        <v>26</v>
      </c>
      <c r="E3443" s="201" t="s">
        <v>7871</v>
      </c>
      <c r="F3443" s="276">
        <f t="shared" si="521"/>
        <v>1.7109961797999999E-2</v>
      </c>
      <c r="G3443" s="276">
        <f t="shared" si="522"/>
        <v>2.8858691000000001E-4</v>
      </c>
      <c r="H3443" s="276">
        <f t="shared" si="523"/>
        <v>3.1379257740000001E-3</v>
      </c>
      <c r="I3443" s="276">
        <f t="shared" si="524"/>
        <v>2.74439114E-4</v>
      </c>
      <c r="J3443" s="276">
        <v>1.3409010000000001E-2</v>
      </c>
      <c r="K3443" s="276">
        <v>3.0633034E-3</v>
      </c>
      <c r="L3443" s="276">
        <v>4.2915888999999997E-5</v>
      </c>
      <c r="M3443" s="276">
        <v>4.8494517999999997E-5</v>
      </c>
      <c r="N3443" s="276">
        <v>1.7643368E-4</v>
      </c>
      <c r="O3443" s="276">
        <v>6.3658711999999994E-5</v>
      </c>
      <c r="P3443" s="276">
        <v>3.1706484999999998E-5</v>
      </c>
      <c r="Q3443" s="276">
        <v>3.1263873999999999E-5</v>
      </c>
      <c r="R3443" s="276">
        <v>0</v>
      </c>
      <c r="S3443" s="276">
        <v>0</v>
      </c>
      <c r="T3443" s="276">
        <v>0</v>
      </c>
      <c r="U3443" s="276">
        <v>2.4317524000000001E-4</v>
      </c>
      <c r="V3443" s="287"/>
      <c r="W3443" s="28">
        <f t="shared" si="525"/>
        <v>9.9325999999999998E-2</v>
      </c>
      <c r="X3443" s="191">
        <v>2.0043069</v>
      </c>
      <c r="Y3443" s="191">
        <v>1.9988005</v>
      </c>
      <c r="Z3443" s="191">
        <v>3.1282246E-3</v>
      </c>
      <c r="AA3443" s="191">
        <v>3.0948398999999999E-6</v>
      </c>
      <c r="AB3443" s="191">
        <v>6.2612907000000005E-4</v>
      </c>
      <c r="AC3443" s="191">
        <v>2.1550327000000001E-4</v>
      </c>
      <c r="AD3443" s="191">
        <v>1.5335167E-3</v>
      </c>
      <c r="AE3443" s="76">
        <v>1.6016576000000001E-7</v>
      </c>
      <c r="AF3443" s="76">
        <v>4.0182488999999998E-10</v>
      </c>
      <c r="AG3443" s="20">
        <v>1.5649428999999999E-2</v>
      </c>
    </row>
    <row r="3444" spans="2:33" s="149" customFormat="1" x14ac:dyDescent="0.15">
      <c r="B3444" s="157" t="s">
        <v>7872</v>
      </c>
      <c r="C3444" s="148"/>
      <c r="D3444" s="118" t="s">
        <v>26</v>
      </c>
      <c r="E3444" s="201" t="s">
        <v>7873</v>
      </c>
      <c r="F3444" s="276">
        <f t="shared" si="521"/>
        <v>3.1417261080000002E-2</v>
      </c>
      <c r="G3444" s="276">
        <f t="shared" si="522"/>
        <v>5.8098354999999995E-4</v>
      </c>
      <c r="H3444" s="276">
        <f t="shared" si="523"/>
        <v>5.9534419769999994E-3</v>
      </c>
      <c r="I3444" s="276">
        <f t="shared" si="524"/>
        <v>5.0133055299999999E-4</v>
      </c>
      <c r="J3444" s="276">
        <v>2.4381505000000001E-2</v>
      </c>
      <c r="K3444" s="276">
        <v>5.7883353999999996E-3</v>
      </c>
      <c r="L3444" s="276">
        <v>1.052126E-4</v>
      </c>
      <c r="M3444" s="276">
        <v>1.0617076999999999E-4</v>
      </c>
      <c r="N3444" s="276">
        <v>3.4570816999999999E-4</v>
      </c>
      <c r="O3444" s="276">
        <v>1.2910461E-4</v>
      </c>
      <c r="P3444" s="276">
        <v>5.9893977000000003E-5</v>
      </c>
      <c r="Q3444" s="276">
        <v>5.8233263000000002E-5</v>
      </c>
      <c r="R3444" s="276">
        <v>0</v>
      </c>
      <c r="S3444" s="276">
        <v>0</v>
      </c>
      <c r="T3444" s="276">
        <v>0</v>
      </c>
      <c r="U3444" s="276">
        <v>4.4309729000000002E-4</v>
      </c>
      <c r="V3444" s="287"/>
      <c r="W3444" s="28">
        <f t="shared" si="525"/>
        <v>0.18060374074074073</v>
      </c>
      <c r="X3444" s="191">
        <v>3.6419109999999999</v>
      </c>
      <c r="Y3444" s="191">
        <v>3.6311114</v>
      </c>
      <c r="Z3444" s="191">
        <v>6.0354852999999998E-3</v>
      </c>
      <c r="AA3444" s="191">
        <v>5.8226557999999999E-6</v>
      </c>
      <c r="AB3444" s="191">
        <v>1.3659080999999999E-3</v>
      </c>
      <c r="AC3444" s="191">
        <v>4.0304898000000002E-4</v>
      </c>
      <c r="AD3444" s="191">
        <v>2.9893163000000002E-3</v>
      </c>
      <c r="AE3444" s="76">
        <v>2.9235662000000003E-7</v>
      </c>
      <c r="AF3444" s="76">
        <v>7.4134441000000005E-10</v>
      </c>
      <c r="AG3444" s="20">
        <v>2.8421298000000001E-2</v>
      </c>
    </row>
    <row r="3445" spans="2:33" s="149" customFormat="1" x14ac:dyDescent="0.15">
      <c r="B3445" s="157" t="s">
        <v>7874</v>
      </c>
      <c r="C3445" s="148"/>
      <c r="D3445" s="118" t="s">
        <v>26</v>
      </c>
      <c r="E3445" s="201" t="s">
        <v>7875</v>
      </c>
      <c r="F3445" s="276">
        <f t="shared" si="521"/>
        <v>1.7892240548E-2</v>
      </c>
      <c r="G3445" s="276">
        <f t="shared" si="522"/>
        <v>8.8089051900000004E-4</v>
      </c>
      <c r="H3445" s="276">
        <f t="shared" si="523"/>
        <v>1.5576037699999998E-3</v>
      </c>
      <c r="I3445" s="276">
        <f t="shared" si="524"/>
        <v>3.27518259E-4</v>
      </c>
      <c r="J3445" s="276">
        <v>1.5126228E-2</v>
      </c>
      <c r="K3445" s="276">
        <v>1.4755282999999999E-3</v>
      </c>
      <c r="L3445" s="276">
        <v>6.3502011E-5</v>
      </c>
      <c r="M3445" s="276">
        <v>6.2362158999999998E-5</v>
      </c>
      <c r="N3445" s="276">
        <v>6.7878751000000005E-4</v>
      </c>
      <c r="O3445" s="276">
        <v>1.3974085000000001E-4</v>
      </c>
      <c r="P3445" s="276">
        <v>1.8573458999999999E-5</v>
      </c>
      <c r="Q3445" s="276">
        <v>5.4485079E-5</v>
      </c>
      <c r="R3445" s="276">
        <v>0</v>
      </c>
      <c r="S3445" s="276">
        <v>0</v>
      </c>
      <c r="T3445" s="276">
        <v>0</v>
      </c>
      <c r="U3445" s="276">
        <v>2.7303317999999999E-4</v>
      </c>
      <c r="V3445" s="287"/>
      <c r="W3445" s="28">
        <f t="shared" si="525"/>
        <v>0.11204613333333333</v>
      </c>
      <c r="X3445" s="191">
        <v>2.3446034</v>
      </c>
      <c r="Y3445" s="191">
        <v>2.2984434999999999</v>
      </c>
      <c r="Z3445" s="191">
        <v>3.2355740000000001E-2</v>
      </c>
      <c r="AA3445" s="191">
        <v>1.2433609E-5</v>
      </c>
      <c r="AB3445" s="191">
        <v>2.059534E-3</v>
      </c>
      <c r="AC3445" s="191">
        <v>7.7347147000000004E-4</v>
      </c>
      <c r="AD3445" s="191">
        <v>1.0958781000000001E-2</v>
      </c>
      <c r="AE3445" s="76">
        <v>1.5432846E-7</v>
      </c>
      <c r="AF3445" s="76">
        <v>4.193049E-10</v>
      </c>
      <c r="AG3445" s="20">
        <v>1.7691938000000001E-2</v>
      </c>
    </row>
    <row r="3446" spans="2:33" s="149" customFormat="1" x14ac:dyDescent="0.15">
      <c r="B3446" s="157" t="s">
        <v>7876</v>
      </c>
      <c r="C3446" s="148"/>
      <c r="D3446" s="118" t="s">
        <v>26</v>
      </c>
      <c r="E3446" s="201" t="s">
        <v>7877</v>
      </c>
      <c r="F3446" s="276">
        <f t="shared" si="521"/>
        <v>2.9351821229E-2</v>
      </c>
      <c r="G3446" s="276">
        <f t="shared" si="522"/>
        <v>1.3533456499999999E-3</v>
      </c>
      <c r="H3446" s="276">
        <f t="shared" si="523"/>
        <v>2.7933964979999998E-3</v>
      </c>
      <c r="I3446" s="276">
        <f t="shared" si="524"/>
        <v>4.9567608100000002E-4</v>
      </c>
      <c r="J3446" s="276">
        <v>2.4709403000000001E-2</v>
      </c>
      <c r="K3446" s="276">
        <v>2.6261078999999998E-3</v>
      </c>
      <c r="L3446" s="276">
        <v>1.3868172999999999E-4</v>
      </c>
      <c r="M3446" s="276">
        <v>1.0410816E-4</v>
      </c>
      <c r="N3446" s="276">
        <v>1.0484678E-3</v>
      </c>
      <c r="O3446" s="276">
        <v>2.0076969000000001E-4</v>
      </c>
      <c r="P3446" s="276">
        <v>2.8606868000000001E-5</v>
      </c>
      <c r="Q3446" s="276">
        <v>6.6334310999999996E-5</v>
      </c>
      <c r="R3446" s="276">
        <v>0</v>
      </c>
      <c r="S3446" s="276">
        <v>0</v>
      </c>
      <c r="T3446" s="276">
        <v>0</v>
      </c>
      <c r="U3446" s="276">
        <v>4.2934176999999998E-4</v>
      </c>
      <c r="V3446" s="287"/>
      <c r="W3446" s="28">
        <f t="shared" si="525"/>
        <v>0.18303261481481481</v>
      </c>
      <c r="X3446" s="191">
        <v>3.6896594999999999</v>
      </c>
      <c r="Y3446" s="191">
        <v>3.6175147999999999</v>
      </c>
      <c r="Z3446" s="191">
        <v>5.0782843000000001E-2</v>
      </c>
      <c r="AA3446" s="191">
        <v>1.9427949000000002E-5</v>
      </c>
      <c r="AB3446" s="191">
        <v>3.0904649000000001E-3</v>
      </c>
      <c r="AC3446" s="191">
        <v>1.2072735E-3</v>
      </c>
      <c r="AD3446" s="191">
        <v>1.7044601999999999E-2</v>
      </c>
      <c r="AE3446" s="76">
        <v>2.4944879000000001E-7</v>
      </c>
      <c r="AF3446" s="76">
        <v>6.9570765999999999E-10</v>
      </c>
      <c r="AG3446" s="20">
        <v>2.7850337999999999E-2</v>
      </c>
    </row>
    <row r="3447" spans="2:33" s="149" customFormat="1" x14ac:dyDescent="0.15">
      <c r="B3447" s="157" t="s">
        <v>7878</v>
      </c>
      <c r="C3447" s="148"/>
      <c r="D3447" s="118" t="s">
        <v>26</v>
      </c>
      <c r="E3447" s="201" t="s">
        <v>7879</v>
      </c>
      <c r="F3447" s="276">
        <f t="shared" si="521"/>
        <v>1.9769579807E-2</v>
      </c>
      <c r="G3447" s="276">
        <f t="shared" si="522"/>
        <v>5.7711911899999992E-4</v>
      </c>
      <c r="H3447" s="276">
        <f t="shared" si="523"/>
        <v>5.5375042950000005E-3</v>
      </c>
      <c r="I3447" s="276">
        <f t="shared" si="524"/>
        <v>2.7880439300000001E-4</v>
      </c>
      <c r="J3447" s="276">
        <v>1.3376152000000001E-2</v>
      </c>
      <c r="K3447" s="276">
        <v>5.4296450000000003E-3</v>
      </c>
      <c r="L3447" s="276">
        <v>5.4296736999999999E-5</v>
      </c>
      <c r="M3447" s="276">
        <v>8.5522478999999996E-5</v>
      </c>
      <c r="N3447" s="276">
        <v>3.8556529999999998E-4</v>
      </c>
      <c r="O3447" s="276">
        <v>1.0603134E-4</v>
      </c>
      <c r="P3447" s="276">
        <v>5.3562558E-5</v>
      </c>
      <c r="Q3447" s="276">
        <v>3.7967883E-5</v>
      </c>
      <c r="R3447" s="276">
        <v>0</v>
      </c>
      <c r="S3447" s="276">
        <v>0</v>
      </c>
      <c r="T3447" s="276">
        <v>0</v>
      </c>
      <c r="U3447" s="276">
        <v>2.4083650999999999E-4</v>
      </c>
      <c r="V3447" s="287"/>
      <c r="W3447" s="28">
        <f t="shared" si="525"/>
        <v>9.9082607407407403E-2</v>
      </c>
      <c r="X3447" s="191">
        <v>1.9680198</v>
      </c>
      <c r="Y3447" s="191">
        <v>1.9546151</v>
      </c>
      <c r="Z3447" s="191">
        <v>8.2812788999999994E-3</v>
      </c>
      <c r="AA3447" s="191">
        <v>9.7106436000000004E-6</v>
      </c>
      <c r="AB3447" s="191">
        <v>1.1728315E-3</v>
      </c>
      <c r="AC3447" s="191">
        <v>6.1179392000000003E-4</v>
      </c>
      <c r="AD3447" s="191">
        <v>3.3290683999999998E-3</v>
      </c>
      <c r="AE3447" s="76">
        <v>2.0416008E-7</v>
      </c>
      <c r="AF3447" s="76">
        <v>4.5230222999999999E-10</v>
      </c>
      <c r="AG3447" s="20">
        <v>1.5196915E-2</v>
      </c>
    </row>
    <row r="3448" spans="2:33" s="149" customFormat="1" x14ac:dyDescent="0.15">
      <c r="B3448" s="157" t="s">
        <v>7880</v>
      </c>
      <c r="C3448" s="148"/>
      <c r="D3448" s="118" t="s">
        <v>26</v>
      </c>
      <c r="E3448" s="201" t="s">
        <v>7881</v>
      </c>
      <c r="F3448" s="276">
        <f t="shared" si="521"/>
        <v>2.9851579714000001E-2</v>
      </c>
      <c r="G3448" s="276">
        <f t="shared" si="522"/>
        <v>9.3648329000000003E-4</v>
      </c>
      <c r="H3448" s="276">
        <f t="shared" si="523"/>
        <v>8.6030127350000003E-3</v>
      </c>
      <c r="I3448" s="276">
        <f t="shared" si="524"/>
        <v>4.37354689E-4</v>
      </c>
      <c r="J3448" s="276">
        <v>1.9874729000000001E-2</v>
      </c>
      <c r="K3448" s="276">
        <v>8.4311309000000001E-3</v>
      </c>
      <c r="L3448" s="276">
        <v>8.6701300999999999E-5</v>
      </c>
      <c r="M3448" s="276">
        <v>1.3394780000000001E-4</v>
      </c>
      <c r="N3448" s="276">
        <v>6.2425632999999999E-4</v>
      </c>
      <c r="O3448" s="276">
        <v>1.7827916E-4</v>
      </c>
      <c r="P3448" s="276">
        <v>8.5180534000000002E-5</v>
      </c>
      <c r="Q3448" s="276">
        <v>6.2669568999999996E-5</v>
      </c>
      <c r="R3448" s="276">
        <v>0</v>
      </c>
      <c r="S3448" s="276">
        <v>0</v>
      </c>
      <c r="T3448" s="276">
        <v>0</v>
      </c>
      <c r="U3448" s="276">
        <v>3.7468511999999999E-4</v>
      </c>
      <c r="V3448" s="287"/>
      <c r="W3448" s="28">
        <f t="shared" si="525"/>
        <v>0.14722021481481481</v>
      </c>
      <c r="X3448" s="191">
        <v>3.0519375000000002</v>
      </c>
      <c r="Y3448" s="191">
        <v>3.0303808000000001</v>
      </c>
      <c r="Z3448" s="191">
        <v>1.3169211E-2</v>
      </c>
      <c r="AA3448" s="191">
        <v>1.5238837E-5</v>
      </c>
      <c r="AB3448" s="191">
        <v>2.0407480000000002E-3</v>
      </c>
      <c r="AC3448" s="191">
        <v>9.5913925E-4</v>
      </c>
      <c r="AD3448" s="191">
        <v>5.3723564999999997E-3</v>
      </c>
      <c r="AE3448" s="76">
        <v>3.1195706000000002E-7</v>
      </c>
      <c r="AF3448" s="76">
        <v>6.8960804999999996E-10</v>
      </c>
      <c r="AG3448" s="20">
        <v>2.3552802000000001E-2</v>
      </c>
    </row>
    <row r="3449" spans="2:33" s="149" customFormat="1" x14ac:dyDescent="0.15">
      <c r="B3449" s="157" t="s">
        <v>7882</v>
      </c>
      <c r="C3449" s="148"/>
      <c r="D3449" s="118" t="s">
        <v>26</v>
      </c>
      <c r="E3449" s="201" t="s">
        <v>7883</v>
      </c>
      <c r="F3449" s="276">
        <f t="shared" si="521"/>
        <v>2.4964179897999997E-2</v>
      </c>
      <c r="G3449" s="276">
        <f t="shared" si="522"/>
        <v>1.151040845E-3</v>
      </c>
      <c r="H3449" s="276">
        <f t="shared" si="523"/>
        <v>2.3758268430000003E-3</v>
      </c>
      <c r="I3449" s="276">
        <f t="shared" si="524"/>
        <v>4.2158020999999999E-4</v>
      </c>
      <c r="J3449" s="276">
        <v>2.1015731999999999E-2</v>
      </c>
      <c r="K3449" s="276">
        <v>2.2335453000000001E-3</v>
      </c>
      <c r="L3449" s="276">
        <v>1.1795095999999999E-4</v>
      </c>
      <c r="M3449" s="276">
        <v>8.8545584999999994E-5</v>
      </c>
      <c r="N3449" s="276">
        <v>8.9173756000000002E-4</v>
      </c>
      <c r="O3449" s="276">
        <v>1.707577E-4</v>
      </c>
      <c r="P3449" s="276">
        <v>2.4330583000000001E-5</v>
      </c>
      <c r="Q3449" s="276">
        <v>5.6418359999999999E-5</v>
      </c>
      <c r="R3449" s="276">
        <v>0</v>
      </c>
      <c r="S3449" s="276">
        <v>0</v>
      </c>
      <c r="T3449" s="276">
        <v>0</v>
      </c>
      <c r="U3449" s="276">
        <v>3.6516184999999999E-4</v>
      </c>
      <c r="V3449" s="287"/>
      <c r="W3449" s="28">
        <f t="shared" si="525"/>
        <v>0.15567208888888887</v>
      </c>
      <c r="X3449" s="191">
        <v>3.1381125000000001</v>
      </c>
      <c r="Y3449" s="191">
        <v>3.0767524000000002</v>
      </c>
      <c r="Z3449" s="191">
        <v>4.3191592000000001E-2</v>
      </c>
      <c r="AA3449" s="191">
        <v>1.6523765E-5</v>
      </c>
      <c r="AB3449" s="191">
        <v>2.6284883000000001E-3</v>
      </c>
      <c r="AC3449" s="191">
        <v>1.0268046000000001E-3</v>
      </c>
      <c r="AD3449" s="191">
        <v>1.4496706E-2</v>
      </c>
      <c r="AE3449" s="76">
        <v>2.1233686E-7</v>
      </c>
      <c r="AF3449" s="76">
        <v>5.9278537999999997E-10</v>
      </c>
      <c r="AG3449" s="20">
        <v>2.3687143000000001E-2</v>
      </c>
    </row>
    <row r="3450" spans="2:33" s="149" customFormat="1" x14ac:dyDescent="0.15">
      <c r="B3450" s="157" t="s">
        <v>7884</v>
      </c>
      <c r="C3450" s="148"/>
      <c r="D3450" s="118" t="s">
        <v>26</v>
      </c>
      <c r="E3450" s="201" t="s">
        <v>7885</v>
      </c>
      <c r="F3450" s="276">
        <f t="shared" si="521"/>
        <v>3.1015159993000002E-2</v>
      </c>
      <c r="G3450" s="276">
        <f t="shared" si="522"/>
        <v>6.2194708899999994E-4</v>
      </c>
      <c r="H3450" s="276">
        <f t="shared" si="523"/>
        <v>7.4912386310000004E-3</v>
      </c>
      <c r="I3450" s="276">
        <f t="shared" si="524"/>
        <v>6.7768272999999999E-5</v>
      </c>
      <c r="J3450" s="276">
        <v>2.2834205999999999E-2</v>
      </c>
      <c r="K3450" s="276">
        <v>7.1805549999999999E-3</v>
      </c>
      <c r="L3450" s="276">
        <v>2.5192104000000001E-4</v>
      </c>
      <c r="M3450" s="276">
        <v>8.6950508999999998E-5</v>
      </c>
      <c r="N3450" s="276">
        <v>4.0030521999999999E-4</v>
      </c>
      <c r="O3450" s="276">
        <v>1.3469136000000001E-4</v>
      </c>
      <c r="P3450" s="276">
        <v>5.8762591000000001E-5</v>
      </c>
      <c r="Q3450" s="276">
        <v>4.4352523000000002E-5</v>
      </c>
      <c r="R3450" s="276">
        <v>0</v>
      </c>
      <c r="S3450" s="276">
        <v>0</v>
      </c>
      <c r="T3450" s="276">
        <v>0</v>
      </c>
      <c r="U3450" s="276">
        <v>2.341575E-5</v>
      </c>
      <c r="V3450" s="287"/>
      <c r="W3450" s="28">
        <f t="shared" si="525"/>
        <v>0.16914226666666665</v>
      </c>
      <c r="X3450" s="191">
        <v>3.4709082000000002</v>
      </c>
      <c r="Y3450" s="191">
        <v>3.4526110999999999</v>
      </c>
      <c r="Z3450" s="191">
        <v>1.1519051000000001E-2</v>
      </c>
      <c r="AA3450" s="191">
        <v>1.0539466E-5</v>
      </c>
      <c r="AB3450" s="191">
        <v>1.5335989E-3</v>
      </c>
      <c r="AC3450" s="191">
        <v>6.1889810000000003E-4</v>
      </c>
      <c r="AD3450" s="191">
        <v>4.6150360000000003E-3</v>
      </c>
      <c r="AE3450" s="76">
        <v>2.8432257E-7</v>
      </c>
      <c r="AF3450" s="76">
        <v>7.6252440999999997E-10</v>
      </c>
      <c r="AG3450" s="20">
        <v>2.6938816000000001E-2</v>
      </c>
    </row>
    <row r="3451" spans="2:33" s="149" customFormat="1" x14ac:dyDescent="0.15">
      <c r="B3451" s="157" t="s">
        <v>7886</v>
      </c>
      <c r="C3451" s="148"/>
      <c r="D3451" s="118" t="s">
        <v>26</v>
      </c>
      <c r="E3451" s="201" t="s">
        <v>7887</v>
      </c>
      <c r="F3451" s="276">
        <f t="shared" si="521"/>
        <v>1.852076385E-2</v>
      </c>
      <c r="G3451" s="276">
        <f t="shared" si="522"/>
        <v>8.2853759699999996E-4</v>
      </c>
      <c r="H3451" s="276">
        <f t="shared" si="523"/>
        <v>1.943241998E-3</v>
      </c>
      <c r="I3451" s="276">
        <f t="shared" si="524"/>
        <v>3.29552255E-4</v>
      </c>
      <c r="J3451" s="276">
        <v>1.5419432E-2</v>
      </c>
      <c r="K3451" s="276">
        <v>1.8662765E-3</v>
      </c>
      <c r="L3451" s="276">
        <v>5.9736693999999997E-5</v>
      </c>
      <c r="M3451" s="276">
        <v>5.7890056999999999E-5</v>
      </c>
      <c r="N3451" s="276">
        <v>6.453451E-4</v>
      </c>
      <c r="O3451" s="276">
        <v>1.2530243999999999E-4</v>
      </c>
      <c r="P3451" s="276">
        <v>1.7228804000000001E-5</v>
      </c>
      <c r="Q3451" s="276">
        <v>4.9760155000000002E-5</v>
      </c>
      <c r="R3451" s="276">
        <v>0</v>
      </c>
      <c r="S3451" s="276">
        <v>0</v>
      </c>
      <c r="T3451" s="276">
        <v>0</v>
      </c>
      <c r="U3451" s="276">
        <v>2.7979209999999999E-4</v>
      </c>
      <c r="V3451" s="287"/>
      <c r="W3451" s="28">
        <f t="shared" si="525"/>
        <v>0.11421801481481481</v>
      </c>
      <c r="X3451" s="191">
        <v>2.3819205999999999</v>
      </c>
      <c r="Y3451" s="191">
        <v>2.3397484999999998</v>
      </c>
      <c r="Z3451" s="191">
        <v>3.0336766000000001E-2</v>
      </c>
      <c r="AA3451" s="191">
        <v>1.4920217E-5</v>
      </c>
      <c r="AB3451" s="191">
        <v>2.5520533E-3</v>
      </c>
      <c r="AC3451" s="191">
        <v>1.1508508E-3</v>
      </c>
      <c r="AD3451" s="191">
        <v>8.1175276000000005E-3</v>
      </c>
      <c r="AE3451" s="76">
        <v>1.626908E-7</v>
      </c>
      <c r="AF3451" s="76">
        <v>4.3449596999999999E-10</v>
      </c>
      <c r="AG3451" s="20">
        <v>1.8020352999999999E-2</v>
      </c>
    </row>
    <row r="3452" spans="2:33" s="149" customFormat="1" x14ac:dyDescent="0.15">
      <c r="B3452" s="157" t="s">
        <v>7888</v>
      </c>
      <c r="C3452" s="148"/>
      <c r="D3452" s="118" t="s">
        <v>26</v>
      </c>
      <c r="E3452" s="201" t="s">
        <v>7889</v>
      </c>
      <c r="F3452" s="276">
        <f t="shared" si="521"/>
        <v>2.5967722182000001E-2</v>
      </c>
      <c r="G3452" s="276">
        <f t="shared" si="522"/>
        <v>1.1937767750000001E-3</v>
      </c>
      <c r="H3452" s="276">
        <f t="shared" si="523"/>
        <v>2.902749442E-3</v>
      </c>
      <c r="I3452" s="276">
        <f t="shared" si="524"/>
        <v>4.5943096499999998E-4</v>
      </c>
      <c r="J3452" s="276">
        <v>2.1411764999999999E-2</v>
      </c>
      <c r="K3452" s="276">
        <v>2.7722884000000001E-3</v>
      </c>
      <c r="L3452" s="276">
        <v>1.0467278E-4</v>
      </c>
      <c r="M3452" s="276">
        <v>9.4784665000000005E-5</v>
      </c>
      <c r="N3452" s="276">
        <v>9.1448995999999995E-4</v>
      </c>
      <c r="O3452" s="276">
        <v>1.8450214999999999E-4</v>
      </c>
      <c r="P3452" s="276">
        <v>2.5788262000000001E-5</v>
      </c>
      <c r="Q3452" s="276">
        <v>7.0158505000000003E-5</v>
      </c>
      <c r="R3452" s="276">
        <v>0</v>
      </c>
      <c r="S3452" s="276">
        <v>0</v>
      </c>
      <c r="T3452" s="276">
        <v>0</v>
      </c>
      <c r="U3452" s="276">
        <v>3.8927245999999997E-4</v>
      </c>
      <c r="V3452" s="287"/>
      <c r="W3452" s="28">
        <f t="shared" si="525"/>
        <v>0.15860566666666664</v>
      </c>
      <c r="X3452" s="191">
        <v>3.3053070999999998</v>
      </c>
      <c r="Y3452" s="191">
        <v>3.2462441000000002</v>
      </c>
      <c r="Z3452" s="191">
        <v>4.2308722999999999E-2</v>
      </c>
      <c r="AA3452" s="191">
        <v>2.0834237999999998E-5</v>
      </c>
      <c r="AB3452" s="191">
        <v>3.719342E-3</v>
      </c>
      <c r="AC3452" s="191">
        <v>1.6038300999999999E-3</v>
      </c>
      <c r="AD3452" s="191">
        <v>1.1410290999999999E-2</v>
      </c>
      <c r="AE3452" s="76">
        <v>2.2689631000000001E-7</v>
      </c>
      <c r="AF3452" s="76">
        <v>6.1202253000000002E-10</v>
      </c>
      <c r="AG3452" s="20">
        <v>2.4996210000000001E-2</v>
      </c>
    </row>
    <row r="3453" spans="2:33" s="149" customFormat="1" x14ac:dyDescent="0.15">
      <c r="B3453" s="157" t="s">
        <v>7890</v>
      </c>
      <c r="C3453" s="148"/>
      <c r="D3453" s="118" t="s">
        <v>26</v>
      </c>
      <c r="E3453" s="201" t="s">
        <v>7891</v>
      </c>
      <c r="F3453" s="276">
        <f t="shared" si="521"/>
        <v>1.7683663653999999E-2</v>
      </c>
      <c r="G3453" s="276">
        <f t="shared" si="522"/>
        <v>2.9826344300000002E-4</v>
      </c>
      <c r="H3453" s="276">
        <f t="shared" si="523"/>
        <v>3.2431419999999996E-3</v>
      </c>
      <c r="I3453" s="276">
        <f t="shared" si="524"/>
        <v>2.8364121100000003E-4</v>
      </c>
      <c r="J3453" s="276">
        <v>1.3858617E-2</v>
      </c>
      <c r="K3453" s="276">
        <v>3.1660174999999999E-3</v>
      </c>
      <c r="L3453" s="276">
        <v>4.4354877999999998E-5</v>
      </c>
      <c r="M3453" s="276">
        <v>5.0120558000000001E-5</v>
      </c>
      <c r="N3453" s="276">
        <v>1.8234965E-4</v>
      </c>
      <c r="O3453" s="276">
        <v>6.5793234999999995E-5</v>
      </c>
      <c r="P3453" s="276">
        <v>3.2769621999999999E-5</v>
      </c>
      <c r="Q3453" s="276">
        <v>3.2312170999999999E-5</v>
      </c>
      <c r="R3453" s="276">
        <v>0</v>
      </c>
      <c r="S3453" s="276">
        <v>0</v>
      </c>
      <c r="T3453" s="276">
        <v>0</v>
      </c>
      <c r="U3453" s="276">
        <v>2.5132904000000001E-4</v>
      </c>
      <c r="V3453" s="287"/>
      <c r="W3453" s="28">
        <f t="shared" si="525"/>
        <v>0.10265642222222221</v>
      </c>
      <c r="X3453" s="191">
        <v>2.0715126000000001</v>
      </c>
      <c r="Y3453" s="191">
        <v>2.0658215000000002</v>
      </c>
      <c r="Z3453" s="191">
        <v>3.2331156000000002E-3</v>
      </c>
      <c r="AA3453" s="191">
        <v>3.1986118000000002E-6</v>
      </c>
      <c r="AB3453" s="191">
        <v>6.4712340999999998E-4</v>
      </c>
      <c r="AC3453" s="191">
        <v>2.2272922999999999E-4</v>
      </c>
      <c r="AD3453" s="191">
        <v>1.5849364E-3</v>
      </c>
      <c r="AE3453" s="76">
        <v>1.6553616999999999E-7</v>
      </c>
      <c r="AF3453" s="76">
        <v>4.1529818000000001E-10</v>
      </c>
      <c r="AG3453" s="20">
        <v>1.6174164000000001E-2</v>
      </c>
    </row>
    <row r="3454" spans="2:33" s="149" customFormat="1" x14ac:dyDescent="0.15">
      <c r="B3454" s="157" t="s">
        <v>7892</v>
      </c>
      <c r="C3454" s="148"/>
      <c r="D3454" s="118" t="s">
        <v>26</v>
      </c>
      <c r="E3454" s="201" t="s">
        <v>7893</v>
      </c>
      <c r="F3454" s="276">
        <f t="shared" si="521"/>
        <v>5.7104304410000001E-2</v>
      </c>
      <c r="G3454" s="276">
        <f t="shared" si="522"/>
        <v>1.05600159E-3</v>
      </c>
      <c r="H3454" s="276">
        <f t="shared" si="523"/>
        <v>1.0821035329999999E-2</v>
      </c>
      <c r="I3454" s="276">
        <f t="shared" si="524"/>
        <v>9.1122348999999995E-4</v>
      </c>
      <c r="J3454" s="276">
        <v>4.4316043999999999E-2</v>
      </c>
      <c r="K3454" s="276">
        <v>1.0520936E-2</v>
      </c>
      <c r="L3454" s="276">
        <v>1.9123544E-4</v>
      </c>
      <c r="M3454" s="276">
        <v>1.9297708E-4</v>
      </c>
      <c r="N3454" s="276">
        <v>6.2836269999999995E-4</v>
      </c>
      <c r="O3454" s="276">
        <v>2.3466181000000001E-4</v>
      </c>
      <c r="P3454" s="276">
        <v>1.0886389E-4</v>
      </c>
      <c r="Q3454" s="276">
        <v>1.0584536E-4</v>
      </c>
      <c r="R3454" s="276">
        <v>0</v>
      </c>
      <c r="S3454" s="276">
        <v>0</v>
      </c>
      <c r="T3454" s="276">
        <v>0</v>
      </c>
      <c r="U3454" s="276">
        <v>8.0537812999999995E-4</v>
      </c>
      <c r="V3454" s="287"/>
      <c r="W3454" s="28">
        <f t="shared" si="525"/>
        <v>0.32826699259259257</v>
      </c>
      <c r="X3454" s="191">
        <v>6.6195760999999997</v>
      </c>
      <c r="Y3454" s="191">
        <v>6.5999467000000003</v>
      </c>
      <c r="Z3454" s="191">
        <v>1.0970158000000001E-2</v>
      </c>
      <c r="AA3454" s="191">
        <v>1.0583321E-5</v>
      </c>
      <c r="AB3454" s="191">
        <v>2.4826881999999999E-3</v>
      </c>
      <c r="AC3454" s="191">
        <v>7.3258576000000001E-4</v>
      </c>
      <c r="AD3454" s="191">
        <v>5.4334109000000004E-3</v>
      </c>
      <c r="AE3454" s="76">
        <v>5.3139012999999999E-7</v>
      </c>
      <c r="AF3454" s="76">
        <v>1.3474745000000001E-9</v>
      </c>
      <c r="AG3454" s="20">
        <v>5.1658852999999998E-2</v>
      </c>
    </row>
    <row r="3455" spans="2:33" s="149" customFormat="1" x14ac:dyDescent="0.15">
      <c r="B3455" s="157" t="s">
        <v>7894</v>
      </c>
      <c r="C3455" s="148"/>
      <c r="D3455" s="118" t="s">
        <v>26</v>
      </c>
      <c r="E3455" s="201" t="s">
        <v>7895</v>
      </c>
      <c r="F3455" s="276">
        <f t="shared" si="521"/>
        <v>1.6980342316999998E-2</v>
      </c>
      <c r="G3455" s="276">
        <f t="shared" si="522"/>
        <v>2.8640062600000001E-4</v>
      </c>
      <c r="H3455" s="276">
        <f t="shared" si="523"/>
        <v>3.1141536540000001E-3</v>
      </c>
      <c r="I3455" s="276">
        <f t="shared" si="524"/>
        <v>2.7236003699999999E-4</v>
      </c>
      <c r="J3455" s="276">
        <v>1.3307428E-2</v>
      </c>
      <c r="K3455" s="276">
        <v>3.0400966000000001E-3</v>
      </c>
      <c r="L3455" s="276">
        <v>4.2590769000000001E-5</v>
      </c>
      <c r="M3455" s="276">
        <v>4.8127127999999999E-5</v>
      </c>
      <c r="N3455" s="276">
        <v>1.7509704000000001E-4</v>
      </c>
      <c r="O3455" s="276">
        <v>6.3176458000000006E-5</v>
      </c>
      <c r="P3455" s="276">
        <v>3.1466285E-5</v>
      </c>
      <c r="Q3455" s="276">
        <v>3.1027027E-5</v>
      </c>
      <c r="R3455" s="276">
        <v>0</v>
      </c>
      <c r="S3455" s="276">
        <v>0</v>
      </c>
      <c r="T3455" s="276">
        <v>0</v>
      </c>
      <c r="U3455" s="276">
        <v>2.4133301E-4</v>
      </c>
      <c r="V3455" s="287"/>
      <c r="W3455" s="28">
        <f t="shared" si="525"/>
        <v>9.8573540740740734E-2</v>
      </c>
      <c r="X3455" s="191">
        <v>1.989123</v>
      </c>
      <c r="Y3455" s="191">
        <v>1.9836583000000001</v>
      </c>
      <c r="Z3455" s="191">
        <v>3.1045258000000002E-3</v>
      </c>
      <c r="AA3455" s="191">
        <v>3.0713943999999999E-6</v>
      </c>
      <c r="AB3455" s="191">
        <v>6.2138541E-4</v>
      </c>
      <c r="AC3455" s="191">
        <v>2.1387058E-4</v>
      </c>
      <c r="AD3455" s="191">
        <v>1.5218993000000001E-3</v>
      </c>
      <c r="AE3455" s="76">
        <v>1.589524E-7</v>
      </c>
      <c r="AF3455" s="76">
        <v>3.9878084000000001E-10</v>
      </c>
      <c r="AG3455" s="20">
        <v>1.5530875E-2</v>
      </c>
    </row>
    <row r="3456" spans="2:33" s="149" customFormat="1" x14ac:dyDescent="0.15">
      <c r="B3456" s="157" t="s">
        <v>7896</v>
      </c>
      <c r="C3456" s="148"/>
      <c r="D3456" s="118" t="s">
        <v>26</v>
      </c>
      <c r="E3456" s="201" t="s">
        <v>7897</v>
      </c>
      <c r="F3456" s="276">
        <f t="shared" si="521"/>
        <v>3.2083347513000002E-2</v>
      </c>
      <c r="G3456" s="276">
        <f t="shared" si="522"/>
        <v>5.9330112000000003E-4</v>
      </c>
      <c r="H3456" s="276">
        <f t="shared" si="523"/>
        <v>6.0796629420000001E-3</v>
      </c>
      <c r="I3456" s="276">
        <f t="shared" si="524"/>
        <v>5.1195945100000002E-4</v>
      </c>
      <c r="J3456" s="276">
        <v>2.4898423999999999E-2</v>
      </c>
      <c r="K3456" s="276">
        <v>5.9110559E-3</v>
      </c>
      <c r="L3456" s="276">
        <v>1.0744323E-4</v>
      </c>
      <c r="M3456" s="276">
        <v>1.0842175E-4</v>
      </c>
      <c r="N3456" s="276">
        <v>3.5303755000000003E-4</v>
      </c>
      <c r="O3456" s="276">
        <v>1.3184182E-4</v>
      </c>
      <c r="P3456" s="276">
        <v>6.1163812000000005E-5</v>
      </c>
      <c r="Q3456" s="276">
        <v>5.9467891000000002E-5</v>
      </c>
      <c r="R3456" s="276">
        <v>0</v>
      </c>
      <c r="S3456" s="276">
        <v>0</v>
      </c>
      <c r="T3456" s="276">
        <v>0</v>
      </c>
      <c r="U3456" s="276">
        <v>4.5249156E-4</v>
      </c>
      <c r="V3456" s="287"/>
      <c r="W3456" s="28">
        <f t="shared" si="525"/>
        <v>0.18443277037037034</v>
      </c>
      <c r="X3456" s="191">
        <v>3.7191253</v>
      </c>
      <c r="Y3456" s="191">
        <v>3.7080967</v>
      </c>
      <c r="Z3456" s="191">
        <v>6.1634461999999996E-3</v>
      </c>
      <c r="AA3456" s="191">
        <v>5.9461046000000003E-6</v>
      </c>
      <c r="AB3456" s="191">
        <v>1.3948673E-3</v>
      </c>
      <c r="AC3456" s="191">
        <v>4.1159422999999999E-4</v>
      </c>
      <c r="AD3456" s="191">
        <v>3.0526937999999998E-3</v>
      </c>
      <c r="AE3456" s="76">
        <v>2.9855494000000001E-7</v>
      </c>
      <c r="AF3456" s="76">
        <v>7.5706177E-10</v>
      </c>
      <c r="AG3456" s="20">
        <v>2.9023875000000001E-2</v>
      </c>
    </row>
    <row r="3457" spans="2:33" s="149" customFormat="1" x14ac:dyDescent="0.15">
      <c r="B3457" s="157" t="s">
        <v>7898</v>
      </c>
      <c r="C3457" s="148"/>
      <c r="D3457" s="118" t="s">
        <v>26</v>
      </c>
      <c r="E3457" s="201" t="s">
        <v>7899</v>
      </c>
      <c r="F3457" s="276">
        <f t="shared" si="521"/>
        <v>2.1082400766000001E-2</v>
      </c>
      <c r="G3457" s="276">
        <f t="shared" si="522"/>
        <v>6.1544355199999999E-4</v>
      </c>
      <c r="H3457" s="276">
        <f t="shared" si="523"/>
        <v>5.9052255069999993E-3</v>
      </c>
      <c r="I3457" s="276">
        <f t="shared" si="524"/>
        <v>2.9731870700000002E-4</v>
      </c>
      <c r="J3457" s="276">
        <v>1.4264413E-2</v>
      </c>
      <c r="K3457" s="276">
        <v>5.7902036999999996E-3</v>
      </c>
      <c r="L3457" s="276">
        <v>5.7902358000000002E-5</v>
      </c>
      <c r="M3457" s="276">
        <v>9.1201701999999997E-5</v>
      </c>
      <c r="N3457" s="276">
        <v>4.1116929E-4</v>
      </c>
      <c r="O3457" s="276">
        <v>1.1307256E-4</v>
      </c>
      <c r="P3457" s="276">
        <v>5.7119449000000001E-5</v>
      </c>
      <c r="Q3457" s="276">
        <v>4.0489187000000003E-5</v>
      </c>
      <c r="R3457" s="276">
        <v>0</v>
      </c>
      <c r="S3457" s="276">
        <v>0</v>
      </c>
      <c r="T3457" s="276">
        <v>0</v>
      </c>
      <c r="U3457" s="276">
        <v>2.5682952000000001E-4</v>
      </c>
      <c r="V3457" s="287"/>
      <c r="W3457" s="28">
        <f t="shared" si="525"/>
        <v>0.10566231851851851</v>
      </c>
      <c r="X3457" s="191">
        <v>2.0987087999999998</v>
      </c>
      <c r="Y3457" s="191">
        <v>2.0844140000000002</v>
      </c>
      <c r="Z3457" s="191">
        <v>8.8312092000000005E-3</v>
      </c>
      <c r="AA3457" s="191">
        <v>1.0355491E-5</v>
      </c>
      <c r="AB3457" s="191">
        <v>1.2507147E-3</v>
      </c>
      <c r="AC3457" s="191">
        <v>6.5242087000000001E-4</v>
      </c>
      <c r="AD3457" s="191">
        <v>3.5501396000000001E-3</v>
      </c>
      <c r="AE3457" s="76">
        <v>2.1771756000000001E-7</v>
      </c>
      <c r="AF3457" s="76">
        <v>4.8233803000000002E-10</v>
      </c>
      <c r="AG3457" s="20">
        <v>1.6206087000000001E-2</v>
      </c>
    </row>
    <row r="3458" spans="2:33" s="149" customFormat="1" x14ac:dyDescent="0.15">
      <c r="B3458" s="157" t="s">
        <v>7900</v>
      </c>
      <c r="C3458" s="148"/>
      <c r="D3458" s="118" t="s">
        <v>26</v>
      </c>
      <c r="E3458" s="201" t="s">
        <v>7901</v>
      </c>
      <c r="F3458" s="276">
        <f t="shared" si="521"/>
        <v>3.4687974640999999E-2</v>
      </c>
      <c r="G3458" s="276">
        <f t="shared" si="522"/>
        <v>1.0902961600000002E-3</v>
      </c>
      <c r="H3458" s="276">
        <f t="shared" si="523"/>
        <v>1.0050891213000001E-2</v>
      </c>
      <c r="I3458" s="276">
        <f t="shared" si="524"/>
        <v>5.0618426800000003E-4</v>
      </c>
      <c r="J3458" s="276">
        <v>2.3040603E-2</v>
      </c>
      <c r="K3458" s="276">
        <v>9.8418281E-3</v>
      </c>
      <c r="L3458" s="276">
        <v>1.1047712E-4</v>
      </c>
      <c r="M3458" s="276">
        <v>1.6146031E-4</v>
      </c>
      <c r="N3458" s="276">
        <v>7.2249963000000001E-4</v>
      </c>
      <c r="O3458" s="276">
        <v>2.0633622000000001E-4</v>
      </c>
      <c r="P3458" s="276">
        <v>9.8585992999999995E-5</v>
      </c>
      <c r="Q3458" s="276">
        <v>7.2532318000000006E-5</v>
      </c>
      <c r="R3458" s="276">
        <v>0</v>
      </c>
      <c r="S3458" s="276">
        <v>0</v>
      </c>
      <c r="T3458" s="276">
        <v>0</v>
      </c>
      <c r="U3458" s="276">
        <v>4.3365195000000001E-4</v>
      </c>
      <c r="V3458" s="287"/>
      <c r="W3458" s="28">
        <f t="shared" si="525"/>
        <v>0.17067113333333331</v>
      </c>
      <c r="X3458" s="191">
        <v>3.532241</v>
      </c>
      <c r="Y3458" s="191">
        <v>3.5072918</v>
      </c>
      <c r="Z3458" s="191">
        <v>1.5241744E-2</v>
      </c>
      <c r="AA3458" s="191">
        <v>1.7637079E-5</v>
      </c>
      <c r="AB3458" s="191">
        <v>2.3619148E-3</v>
      </c>
      <c r="AC3458" s="191">
        <v>1.1100858999999999E-3</v>
      </c>
      <c r="AD3458" s="191">
        <v>6.2178412000000001E-3</v>
      </c>
      <c r="AE3458" s="76">
        <v>3.6123655999999999E-7</v>
      </c>
      <c r="AF3458" s="76">
        <v>8.0194838999999997E-10</v>
      </c>
      <c r="AG3458" s="20">
        <v>2.7259462000000002E-2</v>
      </c>
    </row>
    <row r="3459" spans="2:33" s="149" customFormat="1" x14ac:dyDescent="0.15">
      <c r="B3459" s="157" t="s">
        <v>7902</v>
      </c>
      <c r="C3459" s="148"/>
      <c r="D3459" s="118" t="s">
        <v>26</v>
      </c>
      <c r="E3459" s="201" t="s">
        <v>7903</v>
      </c>
      <c r="F3459" s="276">
        <f t="shared" si="521"/>
        <v>4.4431686105E-2</v>
      </c>
      <c r="G3459" s="276">
        <f t="shared" si="522"/>
        <v>2.0486406100000002E-3</v>
      </c>
      <c r="H3459" s="276">
        <f t="shared" si="523"/>
        <v>4.228537125E-3</v>
      </c>
      <c r="I3459" s="276">
        <f t="shared" si="524"/>
        <v>7.5033537000000002E-4</v>
      </c>
      <c r="J3459" s="276">
        <v>3.7404172999999999E-2</v>
      </c>
      <c r="K3459" s="276">
        <v>3.9753019000000004E-3</v>
      </c>
      <c r="L3459" s="276">
        <v>2.0993125000000001E-4</v>
      </c>
      <c r="M3459" s="276">
        <v>1.5759492000000001E-4</v>
      </c>
      <c r="N3459" s="276">
        <v>1.5871281E-3</v>
      </c>
      <c r="O3459" s="276">
        <v>3.0391758999999998E-4</v>
      </c>
      <c r="P3459" s="276">
        <v>4.3303975000000002E-5</v>
      </c>
      <c r="Q3459" s="276">
        <v>1.0041431E-4</v>
      </c>
      <c r="R3459" s="276">
        <v>0</v>
      </c>
      <c r="S3459" s="276">
        <v>0</v>
      </c>
      <c r="T3459" s="276">
        <v>0</v>
      </c>
      <c r="U3459" s="276">
        <v>6.4992106E-4</v>
      </c>
      <c r="V3459" s="287"/>
      <c r="W3459" s="28">
        <f t="shared" si="525"/>
        <v>0.27706794814814811</v>
      </c>
      <c r="X3459" s="191">
        <v>5.5852620000000002</v>
      </c>
      <c r="Y3459" s="191">
        <v>5.4760523000000001</v>
      </c>
      <c r="Z3459" s="191">
        <v>7.6873111999999993E-2</v>
      </c>
      <c r="AA3459" s="191">
        <v>2.9409277E-5</v>
      </c>
      <c r="AB3459" s="191">
        <v>4.6782263000000003E-3</v>
      </c>
      <c r="AC3459" s="191">
        <v>1.8275241999999999E-3</v>
      </c>
      <c r="AD3459" s="191">
        <v>2.5801464E-2</v>
      </c>
      <c r="AE3459" s="76">
        <v>3.7736269999999999E-7</v>
      </c>
      <c r="AF3459" s="76">
        <v>1.0516556999999999E-9</v>
      </c>
      <c r="AG3459" s="20">
        <v>4.2158750000000002E-2</v>
      </c>
    </row>
    <row r="3460" spans="2:33" s="149" customFormat="1" x14ac:dyDescent="0.15">
      <c r="B3460" s="157" t="s">
        <v>7904</v>
      </c>
      <c r="C3460" s="148"/>
      <c r="D3460" s="118" t="s">
        <v>26</v>
      </c>
      <c r="E3460" s="201" t="s">
        <v>7905</v>
      </c>
      <c r="F3460" s="276">
        <f t="shared" si="521"/>
        <v>2.4180080472000001E-2</v>
      </c>
      <c r="G3460" s="276">
        <f t="shared" si="522"/>
        <v>1.9216171420000001E-3</v>
      </c>
      <c r="H3460" s="276">
        <f t="shared" si="523"/>
        <v>2.6933999229999997E-3</v>
      </c>
      <c r="I3460" s="276">
        <f t="shared" si="524"/>
        <v>3.9892340700000003E-4</v>
      </c>
      <c r="J3460" s="276">
        <v>1.9166140000000002E-2</v>
      </c>
      <c r="K3460" s="276">
        <v>2.5664709999999999E-3</v>
      </c>
      <c r="L3460" s="276">
        <v>9.2315128000000003E-5</v>
      </c>
      <c r="M3460" s="276">
        <v>8.8498902000000006E-5</v>
      </c>
      <c r="N3460" s="276">
        <v>1.6049693E-3</v>
      </c>
      <c r="O3460" s="276">
        <v>2.2814894E-4</v>
      </c>
      <c r="P3460" s="276">
        <v>3.4613794999999997E-5</v>
      </c>
      <c r="Q3460" s="276">
        <v>7.7209526999999994E-5</v>
      </c>
      <c r="R3460" s="276">
        <v>0</v>
      </c>
      <c r="S3460" s="276">
        <v>0</v>
      </c>
      <c r="T3460" s="276">
        <v>0</v>
      </c>
      <c r="U3460" s="276">
        <v>3.2171388000000001E-4</v>
      </c>
      <c r="V3460" s="287"/>
      <c r="W3460" s="28">
        <f t="shared" si="525"/>
        <v>0.14197140740740741</v>
      </c>
      <c r="X3460" s="191">
        <v>2.6911233999999999</v>
      </c>
      <c r="Y3460" s="191">
        <v>2.5825553999999999</v>
      </c>
      <c r="Z3460" s="191">
        <v>8.7539916999999995E-2</v>
      </c>
      <c r="AA3460" s="191">
        <v>1.9371343999999999E-5</v>
      </c>
      <c r="AB3460" s="191">
        <v>2.4580515999999999E-3</v>
      </c>
      <c r="AC3460" s="191">
        <v>8.1178887000000002E-4</v>
      </c>
      <c r="AD3460" s="191">
        <v>1.7738859999999999E-2</v>
      </c>
      <c r="AE3460" s="76">
        <v>2.2236318000000001E-7</v>
      </c>
      <c r="AF3460" s="76">
        <v>5.5681953000000002E-10</v>
      </c>
      <c r="AG3460" s="20">
        <v>1.9529686000000001E-2</v>
      </c>
    </row>
    <row r="3461" spans="2:33" s="149" customFormat="1" x14ac:dyDescent="0.15">
      <c r="B3461" s="157" t="s">
        <v>7906</v>
      </c>
      <c r="C3461" s="148"/>
      <c r="D3461" s="118" t="s">
        <v>26</v>
      </c>
      <c r="E3461" s="201" t="s">
        <v>7907</v>
      </c>
      <c r="F3461" s="276">
        <f t="shared" si="521"/>
        <v>3.9270994767000002E-2</v>
      </c>
      <c r="G3461" s="276">
        <f t="shared" si="522"/>
        <v>3.0889730800000002E-3</v>
      </c>
      <c r="H3461" s="276">
        <f t="shared" si="523"/>
        <v>4.5177397470000007E-3</v>
      </c>
      <c r="I3461" s="276">
        <f t="shared" si="524"/>
        <v>6.2538093999999996E-4</v>
      </c>
      <c r="J3461" s="276">
        <v>3.1038901000000001E-2</v>
      </c>
      <c r="K3461" s="276">
        <v>4.2949314000000002E-3</v>
      </c>
      <c r="L3461" s="276">
        <v>1.6737037E-4</v>
      </c>
      <c r="M3461" s="276">
        <v>1.5867324000000001E-4</v>
      </c>
      <c r="N3461" s="276">
        <v>2.5795935E-3</v>
      </c>
      <c r="O3461" s="276">
        <v>3.5070634E-4</v>
      </c>
      <c r="P3461" s="276">
        <v>5.5437976999999997E-5</v>
      </c>
      <c r="Q3461" s="276">
        <v>1.0457083E-4</v>
      </c>
      <c r="R3461" s="276">
        <v>0</v>
      </c>
      <c r="S3461" s="276">
        <v>0</v>
      </c>
      <c r="T3461" s="276">
        <v>0</v>
      </c>
      <c r="U3461" s="276">
        <v>5.2081011000000002E-4</v>
      </c>
      <c r="V3461" s="287"/>
      <c r="W3461" s="28">
        <f t="shared" si="525"/>
        <v>0.22991778518518519</v>
      </c>
      <c r="X3461" s="191">
        <v>4.3593013000000003</v>
      </c>
      <c r="Y3461" s="191">
        <v>4.1838527000000001</v>
      </c>
      <c r="Z3461" s="191">
        <v>0.14175816999999999</v>
      </c>
      <c r="AA3461" s="191">
        <v>3.1242448999999998E-5</v>
      </c>
      <c r="AB3461" s="191">
        <v>3.8226597999999998E-3</v>
      </c>
      <c r="AC3461" s="191">
        <v>1.3043588999999999E-3</v>
      </c>
      <c r="AD3461" s="191">
        <v>2.8532102E-2</v>
      </c>
      <c r="AE3461" s="76">
        <v>3.5956102000000002E-7</v>
      </c>
      <c r="AF3461" s="76">
        <v>9.0842475000000002E-10</v>
      </c>
      <c r="AG3461" s="20">
        <v>3.1643663000000002E-2</v>
      </c>
    </row>
    <row r="3462" spans="2:33" s="149" customFormat="1" x14ac:dyDescent="0.15">
      <c r="B3462" s="157" t="s">
        <v>7908</v>
      </c>
      <c r="C3462" s="148"/>
      <c r="D3462" s="118" t="s">
        <v>26</v>
      </c>
      <c r="E3462" s="201" t="s">
        <v>7909</v>
      </c>
      <c r="F3462" s="276">
        <f t="shared" si="521"/>
        <v>2.1041303718000001E-2</v>
      </c>
      <c r="G3462" s="276">
        <f t="shared" si="522"/>
        <v>6.1424395699999996E-4</v>
      </c>
      <c r="H3462" s="276">
        <f t="shared" si="523"/>
        <v>5.8937146009999993E-3</v>
      </c>
      <c r="I3462" s="276">
        <f t="shared" si="524"/>
        <v>2.9673915999999998E-4</v>
      </c>
      <c r="J3462" s="276">
        <v>1.4236606000000001E-2</v>
      </c>
      <c r="K3462" s="276">
        <v>5.7789169999999997E-3</v>
      </c>
      <c r="L3462" s="276">
        <v>5.7789494000000003E-5</v>
      </c>
      <c r="M3462" s="276">
        <v>9.1023926999999995E-5</v>
      </c>
      <c r="N3462" s="276">
        <v>4.1036790000000001E-4</v>
      </c>
      <c r="O3462" s="276">
        <v>1.1285213000000001E-4</v>
      </c>
      <c r="P3462" s="276">
        <v>5.7008107E-5</v>
      </c>
      <c r="Q3462" s="276">
        <v>4.0410259999999999E-5</v>
      </c>
      <c r="R3462" s="276">
        <v>0</v>
      </c>
      <c r="S3462" s="276">
        <v>0</v>
      </c>
      <c r="T3462" s="276">
        <v>0</v>
      </c>
      <c r="U3462" s="276">
        <v>2.5632889999999998E-4</v>
      </c>
      <c r="V3462" s="287"/>
      <c r="W3462" s="28">
        <f t="shared" si="525"/>
        <v>0.10545634074074074</v>
      </c>
      <c r="X3462" s="191">
        <v>2.0946178999999998</v>
      </c>
      <c r="Y3462" s="191">
        <v>2.0803509</v>
      </c>
      <c r="Z3462" s="191">
        <v>8.8139949000000002E-3</v>
      </c>
      <c r="AA3462" s="191">
        <v>1.0335304999999999E-5</v>
      </c>
      <c r="AB3462" s="191">
        <v>1.2482766E-3</v>
      </c>
      <c r="AC3462" s="191">
        <v>6.5114906000000004E-4</v>
      </c>
      <c r="AD3462" s="191">
        <v>3.5432203999999998E-3</v>
      </c>
      <c r="AE3462" s="76">
        <v>2.1729313999999999E-7</v>
      </c>
      <c r="AF3462" s="76">
        <v>4.8139768999999996E-10</v>
      </c>
      <c r="AG3462" s="20">
        <v>1.6174496999999999E-2</v>
      </c>
    </row>
    <row r="3463" spans="2:33" s="149" customFormat="1" x14ac:dyDescent="0.15">
      <c r="B3463" s="157" t="s">
        <v>7910</v>
      </c>
      <c r="C3463" s="148"/>
      <c r="D3463" s="118" t="s">
        <v>26</v>
      </c>
      <c r="E3463" s="201" t="s">
        <v>7911</v>
      </c>
      <c r="F3463" s="276">
        <f t="shared" si="521"/>
        <v>3.4884010320999997E-2</v>
      </c>
      <c r="G3463" s="276">
        <f t="shared" si="522"/>
        <v>1.0867330499999999E-3</v>
      </c>
      <c r="H3463" s="276">
        <f t="shared" si="523"/>
        <v>1.0251629183999999E-2</v>
      </c>
      <c r="I3463" s="276">
        <f t="shared" si="524"/>
        <v>5.0453008699999997E-4</v>
      </c>
      <c r="J3463" s="276">
        <v>2.3041117999999999E-2</v>
      </c>
      <c r="K3463" s="276">
        <v>1.0016852999999999E-2</v>
      </c>
      <c r="L3463" s="276">
        <v>1.3651237E-4</v>
      </c>
      <c r="M3463" s="276">
        <v>1.6093265999999999E-4</v>
      </c>
      <c r="N3463" s="276">
        <v>7.201385E-4</v>
      </c>
      <c r="O3463" s="276">
        <v>2.0566188999999999E-4</v>
      </c>
      <c r="P3463" s="276">
        <v>9.8263814000000004E-5</v>
      </c>
      <c r="Q3463" s="276">
        <v>7.2295287000000003E-5</v>
      </c>
      <c r="R3463" s="276">
        <v>0</v>
      </c>
      <c r="S3463" s="276">
        <v>0</v>
      </c>
      <c r="T3463" s="276">
        <v>0</v>
      </c>
      <c r="U3463" s="276">
        <v>4.3223479999999998E-4</v>
      </c>
      <c r="V3463" s="287"/>
      <c r="W3463" s="28">
        <f t="shared" si="525"/>
        <v>0.17067494814814813</v>
      </c>
      <c r="X3463" s="191">
        <v>3.5206982999999998</v>
      </c>
      <c r="Y3463" s="191">
        <v>3.4958306000000001</v>
      </c>
      <c r="Z3463" s="191">
        <v>1.5191936E-2</v>
      </c>
      <c r="AA3463" s="191">
        <v>1.7579445E-5</v>
      </c>
      <c r="AB3463" s="191">
        <v>2.3541963999999999E-3</v>
      </c>
      <c r="AC3463" s="191">
        <v>1.1064580000000001E-3</v>
      </c>
      <c r="AD3463" s="191">
        <v>6.1975218000000004E-3</v>
      </c>
      <c r="AE3463" s="76">
        <v>3.6056863000000001E-7</v>
      </c>
      <c r="AF3463" s="76">
        <v>8.1097157000000001E-10</v>
      </c>
      <c r="AG3463" s="20">
        <v>2.7170382999999999E-2</v>
      </c>
    </row>
    <row r="3464" spans="2:33" s="149" customFormat="1" x14ac:dyDescent="0.15">
      <c r="B3464" s="157" t="s">
        <v>7912</v>
      </c>
      <c r="C3464" s="148"/>
      <c r="D3464" s="118" t="s">
        <v>26</v>
      </c>
      <c r="E3464" s="201" t="s">
        <v>7913</v>
      </c>
      <c r="F3464" s="276">
        <f t="shared" si="521"/>
        <v>1.7341621485999999E-2</v>
      </c>
      <c r="G3464" s="276">
        <f t="shared" si="522"/>
        <v>2.9249432299999998E-4</v>
      </c>
      <c r="H3464" s="276">
        <f t="shared" si="523"/>
        <v>3.180412245E-3</v>
      </c>
      <c r="I3464" s="276">
        <f t="shared" si="524"/>
        <v>2.7815491800000004E-4</v>
      </c>
      <c r="J3464" s="276">
        <v>1.359056E-2</v>
      </c>
      <c r="K3464" s="276">
        <v>3.1047795E-3</v>
      </c>
      <c r="L3464" s="276">
        <v>4.3496964999999998E-5</v>
      </c>
      <c r="M3464" s="276">
        <v>4.9151111000000001E-5</v>
      </c>
      <c r="N3464" s="276">
        <v>1.7882257999999999E-4</v>
      </c>
      <c r="O3464" s="276">
        <v>6.4520631999999994E-5</v>
      </c>
      <c r="P3464" s="276">
        <v>3.2135779999999997E-5</v>
      </c>
      <c r="Q3464" s="276">
        <v>3.1687177999999997E-5</v>
      </c>
      <c r="R3464" s="276">
        <v>0</v>
      </c>
      <c r="S3464" s="276">
        <v>0</v>
      </c>
      <c r="T3464" s="276">
        <v>0</v>
      </c>
      <c r="U3464" s="276">
        <v>2.4646774000000002E-4</v>
      </c>
      <c r="V3464" s="287"/>
      <c r="W3464" s="28">
        <f t="shared" si="525"/>
        <v>0.10067081481481481</v>
      </c>
      <c r="X3464" s="191">
        <v>2.0314448999999999</v>
      </c>
      <c r="Y3464" s="191">
        <v>2.0258639000000001</v>
      </c>
      <c r="Z3464" s="191">
        <v>3.1705794999999999E-3</v>
      </c>
      <c r="AA3464" s="191">
        <v>3.1367431E-6</v>
      </c>
      <c r="AB3464" s="191">
        <v>6.3460662999999999E-4</v>
      </c>
      <c r="AC3464" s="191">
        <v>2.1842104E-4</v>
      </c>
      <c r="AD3464" s="191">
        <v>1.5542805000000001E-3</v>
      </c>
      <c r="AE3464" s="76">
        <v>1.6233432E-7</v>
      </c>
      <c r="AF3464" s="76">
        <v>4.0726536999999998E-10</v>
      </c>
      <c r="AG3464" s="20">
        <v>1.5861320000000002E-2</v>
      </c>
    </row>
    <row r="3465" spans="2:33" s="149" customFormat="1" x14ac:dyDescent="0.15">
      <c r="B3465" s="157" t="s">
        <v>7914</v>
      </c>
      <c r="C3465" s="148"/>
      <c r="D3465" s="118" t="s">
        <v>26</v>
      </c>
      <c r="E3465" s="201" t="s">
        <v>7915</v>
      </c>
      <c r="F3465" s="276">
        <f t="shared" si="521"/>
        <v>2.8023409379000001E-2</v>
      </c>
      <c r="G3465" s="276">
        <f t="shared" si="522"/>
        <v>5.1822306600000001E-4</v>
      </c>
      <c r="H3465" s="276">
        <f t="shared" si="523"/>
        <v>5.3103238329999993E-3</v>
      </c>
      <c r="I3465" s="276">
        <f t="shared" si="524"/>
        <v>4.4717447999999998E-4</v>
      </c>
      <c r="J3465" s="276">
        <v>2.1747688000000001E-2</v>
      </c>
      <c r="K3465" s="276">
        <v>5.1630527999999998E-3</v>
      </c>
      <c r="L3465" s="276">
        <v>9.3847086000000007E-5</v>
      </c>
      <c r="M3465" s="276">
        <v>9.4701715999999999E-5</v>
      </c>
      <c r="N3465" s="276">
        <v>3.0836325000000001E-4</v>
      </c>
      <c r="O3465" s="276">
        <v>1.151581E-4</v>
      </c>
      <c r="P3465" s="276">
        <v>5.3423946999999997E-5</v>
      </c>
      <c r="Q3465" s="276">
        <v>5.1942630000000002E-5</v>
      </c>
      <c r="R3465" s="276">
        <v>0</v>
      </c>
      <c r="S3465" s="276">
        <v>0</v>
      </c>
      <c r="T3465" s="276">
        <v>0</v>
      </c>
      <c r="U3465" s="276">
        <v>3.9523184999999998E-4</v>
      </c>
      <c r="V3465" s="287"/>
      <c r="W3465" s="28">
        <f t="shared" si="525"/>
        <v>0.1610939851851852</v>
      </c>
      <c r="X3465" s="191">
        <v>3.2484942000000001</v>
      </c>
      <c r="Y3465" s="191">
        <v>3.2388612000000001</v>
      </c>
      <c r="Z3465" s="191">
        <v>5.3835031E-3</v>
      </c>
      <c r="AA3465" s="191">
        <v>5.1936665E-6</v>
      </c>
      <c r="AB3465" s="191">
        <v>1.2183560999999999E-3</v>
      </c>
      <c r="AC3465" s="191">
        <v>3.5950963999999998E-4</v>
      </c>
      <c r="AD3465" s="191">
        <v>2.6663964999999999E-3</v>
      </c>
      <c r="AE3465" s="76">
        <v>2.6077477000000002E-7</v>
      </c>
      <c r="AF3465" s="76">
        <v>6.6126053999999998E-10</v>
      </c>
      <c r="AG3465" s="20">
        <v>2.5351091999999999E-2</v>
      </c>
    </row>
    <row r="3466" spans="2:33" s="149" customFormat="1" x14ac:dyDescent="0.15">
      <c r="B3466" s="157" t="s">
        <v>7916</v>
      </c>
      <c r="C3466" s="148"/>
      <c r="D3466" s="118" t="s">
        <v>26</v>
      </c>
      <c r="E3466" s="201" t="s">
        <v>7917</v>
      </c>
      <c r="F3466" s="276">
        <f t="shared" si="521"/>
        <v>1.7375226604E-2</v>
      </c>
      <c r="G3466" s="276">
        <f t="shared" si="522"/>
        <v>2.9306110800000001E-4</v>
      </c>
      <c r="H3466" s="276">
        <f t="shared" si="523"/>
        <v>3.1865755069999998E-3</v>
      </c>
      <c r="I3466" s="276">
        <f t="shared" si="524"/>
        <v>2.78693989E-4</v>
      </c>
      <c r="J3466" s="276">
        <v>1.3616896E-2</v>
      </c>
      <c r="K3466" s="276">
        <v>3.1107961999999999E-3</v>
      </c>
      <c r="L3466" s="276">
        <v>4.3581249000000003E-5</v>
      </c>
      <c r="M3466" s="276">
        <v>4.9246365999999997E-5</v>
      </c>
      <c r="N3466" s="276">
        <v>1.7916908E-4</v>
      </c>
      <c r="O3466" s="276">
        <v>6.4645661999999999E-5</v>
      </c>
      <c r="P3466" s="276">
        <v>3.2198057999999998E-5</v>
      </c>
      <c r="Q3466" s="276">
        <v>3.1748588999999999E-5</v>
      </c>
      <c r="R3466" s="276">
        <v>0</v>
      </c>
      <c r="S3466" s="276">
        <v>0</v>
      </c>
      <c r="T3466" s="276">
        <v>0</v>
      </c>
      <c r="U3466" s="276">
        <v>2.4694540000000002E-4</v>
      </c>
      <c r="V3466" s="287"/>
      <c r="W3466" s="28">
        <f t="shared" si="525"/>
        <v>0.10086589629629629</v>
      </c>
      <c r="X3466" s="191">
        <v>2.0353821999999999</v>
      </c>
      <c r="Y3466" s="191">
        <v>2.0297903000000002</v>
      </c>
      <c r="Z3466" s="191">
        <v>3.1767241000000002E-3</v>
      </c>
      <c r="AA3466" s="191">
        <v>3.1428220999999999E-6</v>
      </c>
      <c r="AB3466" s="191">
        <v>6.3583635999999995E-4</v>
      </c>
      <c r="AC3466" s="191">
        <v>2.1884429999999999E-4</v>
      </c>
      <c r="AD3466" s="191">
        <v>1.5572920000000001E-3</v>
      </c>
      <c r="AE3466" s="76">
        <v>1.6258943E-7</v>
      </c>
      <c r="AF3466" s="76">
        <v>4.0769292999999999E-10</v>
      </c>
      <c r="AG3466" s="20">
        <v>1.5892061999999998E-2</v>
      </c>
    </row>
    <row r="3467" spans="2:33" s="149" customFormat="1" x14ac:dyDescent="0.15">
      <c r="B3467" s="157" t="s">
        <v>7918</v>
      </c>
      <c r="C3467" s="148"/>
      <c r="D3467" s="118" t="s">
        <v>26</v>
      </c>
      <c r="E3467" s="201" t="s">
        <v>7919</v>
      </c>
      <c r="F3467" s="276">
        <f t="shared" si="521"/>
        <v>2.7597517884999999E-2</v>
      </c>
      <c r="G3467" s="276">
        <f t="shared" si="522"/>
        <v>5.10347238E-4</v>
      </c>
      <c r="H3467" s="276">
        <f t="shared" si="523"/>
        <v>5.2296181279999996E-3</v>
      </c>
      <c r="I3467" s="276">
        <f t="shared" si="524"/>
        <v>4.4037851900000004E-4</v>
      </c>
      <c r="J3467" s="276">
        <v>2.1417174000000001E-2</v>
      </c>
      <c r="K3467" s="276">
        <v>5.0845852999999996E-3</v>
      </c>
      <c r="L3467" s="276">
        <v>9.2420794999999994E-5</v>
      </c>
      <c r="M3467" s="276">
        <v>9.3262488000000004E-5</v>
      </c>
      <c r="N3467" s="276">
        <v>3.0367676000000001E-4</v>
      </c>
      <c r="O3467" s="276">
        <v>1.1340798999999999E-4</v>
      </c>
      <c r="P3467" s="276">
        <v>5.2612033000000001E-5</v>
      </c>
      <c r="Q3467" s="276">
        <v>5.1153229000000003E-5</v>
      </c>
      <c r="R3467" s="276">
        <v>0</v>
      </c>
      <c r="S3467" s="276">
        <v>0</v>
      </c>
      <c r="T3467" s="276">
        <v>0</v>
      </c>
      <c r="U3467" s="276">
        <v>3.8922529000000002E-4</v>
      </c>
      <c r="V3467" s="287"/>
      <c r="W3467" s="28">
        <f t="shared" si="525"/>
        <v>0.15864573333333332</v>
      </c>
      <c r="X3467" s="191">
        <v>3.1991255000000001</v>
      </c>
      <c r="Y3467" s="191">
        <v>3.1896388999999998</v>
      </c>
      <c r="Z3467" s="191">
        <v>5.3016885999999999E-3</v>
      </c>
      <c r="AA3467" s="191">
        <v>5.1147354999999999E-6</v>
      </c>
      <c r="AB3467" s="191">
        <v>1.1998401E-3</v>
      </c>
      <c r="AC3467" s="191">
        <v>3.5404597999999998E-4</v>
      </c>
      <c r="AD3467" s="191">
        <v>2.6258736000000001E-3</v>
      </c>
      <c r="AE3467" s="76">
        <v>2.5671831999999998E-7</v>
      </c>
      <c r="AF3467" s="76">
        <v>6.5064366000000001E-10</v>
      </c>
      <c r="AG3467" s="20">
        <v>2.4965820999999999E-2</v>
      </c>
    </row>
    <row r="3468" spans="2:33" s="149" customFormat="1" x14ac:dyDescent="0.15">
      <c r="B3468" s="157" t="s">
        <v>7920</v>
      </c>
      <c r="C3468" s="148"/>
      <c r="D3468" s="118" t="s">
        <v>26</v>
      </c>
      <c r="E3468" s="201" t="s">
        <v>7921</v>
      </c>
      <c r="F3468" s="276">
        <f t="shared" si="521"/>
        <v>1.9769578810000001E-2</v>
      </c>
      <c r="G3468" s="276">
        <f t="shared" si="522"/>
        <v>5.7711912100000002E-4</v>
      </c>
      <c r="H3468" s="276">
        <f t="shared" si="523"/>
        <v>5.5375042960000009E-3</v>
      </c>
      <c r="I3468" s="276">
        <f t="shared" si="524"/>
        <v>2.7880439300000001E-4</v>
      </c>
      <c r="J3468" s="276">
        <v>1.3376150999999999E-2</v>
      </c>
      <c r="K3468" s="276">
        <v>5.4296450000000003E-3</v>
      </c>
      <c r="L3468" s="276">
        <v>5.4296738000000002E-5</v>
      </c>
      <c r="M3468" s="276">
        <v>8.5522481000000001E-5</v>
      </c>
      <c r="N3468" s="276">
        <v>3.8556529999999998E-4</v>
      </c>
      <c r="O3468" s="276">
        <v>1.0603134E-4</v>
      </c>
      <c r="P3468" s="276">
        <v>5.3562558E-5</v>
      </c>
      <c r="Q3468" s="276">
        <v>3.7967883E-5</v>
      </c>
      <c r="R3468" s="276">
        <v>0</v>
      </c>
      <c r="S3468" s="276">
        <v>0</v>
      </c>
      <c r="T3468" s="276">
        <v>0</v>
      </c>
      <c r="U3468" s="276">
        <v>2.4083650999999999E-4</v>
      </c>
      <c r="V3468" s="287"/>
      <c r="W3468" s="28">
        <f t="shared" si="525"/>
        <v>9.9082599999999993E-2</v>
      </c>
      <c r="X3468" s="191">
        <v>1.9680198</v>
      </c>
      <c r="Y3468" s="191">
        <v>1.9546151</v>
      </c>
      <c r="Z3468" s="191">
        <v>8.2812788999999994E-3</v>
      </c>
      <c r="AA3468" s="191">
        <v>9.7106436000000004E-6</v>
      </c>
      <c r="AB3468" s="191">
        <v>1.1728315E-3</v>
      </c>
      <c r="AC3468" s="191">
        <v>6.1179392000000003E-4</v>
      </c>
      <c r="AD3468" s="191">
        <v>3.3290683999999998E-3</v>
      </c>
      <c r="AE3468" s="76">
        <v>2.0416007000000001E-7</v>
      </c>
      <c r="AF3468" s="76">
        <v>4.5230221E-10</v>
      </c>
      <c r="AG3468" s="20">
        <v>1.5196915E-2</v>
      </c>
    </row>
    <row r="3469" spans="2:33" s="149" customFormat="1" x14ac:dyDescent="0.15">
      <c r="B3469" s="157" t="s">
        <v>7922</v>
      </c>
      <c r="C3469" s="148"/>
      <c r="D3469" s="118" t="s">
        <v>26</v>
      </c>
      <c r="E3469" s="201" t="s">
        <v>7923</v>
      </c>
      <c r="F3469" s="276">
        <f t="shared" si="521"/>
        <v>2.9887495932000002E-2</v>
      </c>
      <c r="G3469" s="276">
        <f t="shared" si="522"/>
        <v>9.4204084999999996E-4</v>
      </c>
      <c r="H3469" s="276">
        <f t="shared" si="523"/>
        <v>8.6005043930000007E-3</v>
      </c>
      <c r="I3469" s="276">
        <f t="shared" si="524"/>
        <v>4.37354689E-4</v>
      </c>
      <c r="J3469" s="276">
        <v>1.9907596E-2</v>
      </c>
      <c r="K3469" s="276">
        <v>8.4289297000000006E-3</v>
      </c>
      <c r="L3469" s="276">
        <v>8.6394159000000002E-5</v>
      </c>
      <c r="M3469" s="276">
        <v>1.3950536E-4</v>
      </c>
      <c r="N3469" s="276">
        <v>6.2425632999999999E-4</v>
      </c>
      <c r="O3469" s="276">
        <v>1.7827916E-4</v>
      </c>
      <c r="P3469" s="276">
        <v>8.5180534000000002E-5</v>
      </c>
      <c r="Q3469" s="276">
        <v>6.2669568999999996E-5</v>
      </c>
      <c r="R3469" s="276">
        <v>0</v>
      </c>
      <c r="S3469" s="276">
        <v>0</v>
      </c>
      <c r="T3469" s="276">
        <v>0</v>
      </c>
      <c r="U3469" s="276">
        <v>3.7468511999999999E-4</v>
      </c>
      <c r="V3469" s="287"/>
      <c r="W3469" s="28">
        <f t="shared" si="525"/>
        <v>0.14746367407407407</v>
      </c>
      <c r="X3469" s="191">
        <v>3.0519375000000002</v>
      </c>
      <c r="Y3469" s="191">
        <v>3.0303808000000001</v>
      </c>
      <c r="Z3469" s="191">
        <v>1.3169211E-2</v>
      </c>
      <c r="AA3469" s="191">
        <v>1.5238837E-5</v>
      </c>
      <c r="AB3469" s="191">
        <v>2.0407480000000002E-3</v>
      </c>
      <c r="AC3469" s="191">
        <v>9.5913925E-4</v>
      </c>
      <c r="AD3469" s="191">
        <v>5.3723564999999997E-3</v>
      </c>
      <c r="AE3469" s="76">
        <v>3.1217843E-7</v>
      </c>
      <c r="AF3469" s="76">
        <v>6.9001010999999995E-10</v>
      </c>
      <c r="AG3469" s="20">
        <v>2.3552802000000001E-2</v>
      </c>
    </row>
    <row r="3470" spans="2:33" s="149" customFormat="1" x14ac:dyDescent="0.15">
      <c r="B3470" s="157" t="s">
        <v>7924</v>
      </c>
      <c r="C3470" s="148"/>
      <c r="D3470" s="118" t="s">
        <v>26</v>
      </c>
      <c r="E3470" s="201" t="s">
        <v>7925</v>
      </c>
      <c r="F3470" s="276">
        <f t="shared" si="521"/>
        <v>1.6916266792E-2</v>
      </c>
      <c r="G3470" s="276">
        <f t="shared" si="522"/>
        <v>2.8531995799999999E-4</v>
      </c>
      <c r="H3470" s="276">
        <f t="shared" si="523"/>
        <v>3.1024015800000001E-3</v>
      </c>
      <c r="I3470" s="276">
        <f t="shared" si="524"/>
        <v>2.7133225400000001E-4</v>
      </c>
      <c r="J3470" s="276">
        <v>1.3257213E-2</v>
      </c>
      <c r="K3470" s="276">
        <v>3.0286240000000002E-3</v>
      </c>
      <c r="L3470" s="276">
        <v>4.2430037E-5</v>
      </c>
      <c r="M3470" s="276">
        <v>4.7945523E-5</v>
      </c>
      <c r="N3470" s="276">
        <v>1.7443638999999999E-4</v>
      </c>
      <c r="O3470" s="276">
        <v>6.2938044999999996E-5</v>
      </c>
      <c r="P3470" s="276">
        <v>3.1347543000000002E-5</v>
      </c>
      <c r="Q3470" s="276">
        <v>3.0909944000000001E-5</v>
      </c>
      <c r="R3470" s="276">
        <v>0</v>
      </c>
      <c r="S3470" s="276">
        <v>0</v>
      </c>
      <c r="T3470" s="276">
        <v>0</v>
      </c>
      <c r="U3470" s="276">
        <v>2.4042230999999999E-4</v>
      </c>
      <c r="V3470" s="287"/>
      <c r="W3470" s="28">
        <f t="shared" si="525"/>
        <v>9.8201577777777771E-2</v>
      </c>
      <c r="X3470" s="191">
        <v>1.9816168000000001</v>
      </c>
      <c r="Y3470" s="191">
        <v>1.9761727</v>
      </c>
      <c r="Z3470" s="191">
        <v>3.0928107999999999E-3</v>
      </c>
      <c r="AA3470" s="191">
        <v>3.0598039000000001E-6</v>
      </c>
      <c r="AB3470" s="191">
        <v>6.1904066999999999E-4</v>
      </c>
      <c r="AC3470" s="191">
        <v>2.1306352E-4</v>
      </c>
      <c r="AD3470" s="191">
        <v>1.5161567999999999E-3</v>
      </c>
      <c r="AE3470" s="76">
        <v>1.5835259000000001E-7</v>
      </c>
      <c r="AF3470" s="76">
        <v>3.9727601000000001E-10</v>
      </c>
      <c r="AG3470" s="20">
        <v>1.5472267E-2</v>
      </c>
    </row>
    <row r="3471" spans="2:33" s="149" customFormat="1" x14ac:dyDescent="0.15">
      <c r="B3471" s="157" t="s">
        <v>7926</v>
      </c>
      <c r="C3471" s="148"/>
      <c r="D3471" s="118" t="s">
        <v>26</v>
      </c>
      <c r="E3471" s="201" t="s">
        <v>7927</v>
      </c>
      <c r="F3471" s="276">
        <f t="shared" si="521"/>
        <v>2.0176863076000001E-2</v>
      </c>
      <c r="G3471" s="276">
        <f t="shared" si="522"/>
        <v>3.7312061399999999E-4</v>
      </c>
      <c r="H3471" s="276">
        <f t="shared" si="523"/>
        <v>3.8234318149999997E-3</v>
      </c>
      <c r="I3471" s="276">
        <f t="shared" si="524"/>
        <v>3.2196564699999997E-4</v>
      </c>
      <c r="J3471" s="276">
        <v>1.5658345000000001E-2</v>
      </c>
      <c r="K3471" s="276">
        <v>3.7173966999999998E-3</v>
      </c>
      <c r="L3471" s="276">
        <v>6.7569872999999998E-5</v>
      </c>
      <c r="M3471" s="276">
        <v>6.8185243000000003E-5</v>
      </c>
      <c r="N3471" s="276">
        <v>2.2202153E-4</v>
      </c>
      <c r="O3471" s="276">
        <v>8.2913840999999998E-5</v>
      </c>
      <c r="P3471" s="276">
        <v>3.8465242000000001E-5</v>
      </c>
      <c r="Q3471" s="276">
        <v>3.7398696999999997E-5</v>
      </c>
      <c r="R3471" s="276">
        <v>0</v>
      </c>
      <c r="S3471" s="276">
        <v>0</v>
      </c>
      <c r="T3471" s="276">
        <v>0</v>
      </c>
      <c r="U3471" s="276">
        <v>2.8456694999999998E-4</v>
      </c>
      <c r="V3471" s="287"/>
      <c r="W3471" s="28">
        <f t="shared" si="525"/>
        <v>0.11598774074074074</v>
      </c>
      <c r="X3471" s="191">
        <v>2.3389164999999998</v>
      </c>
      <c r="Y3471" s="191">
        <v>2.3319808000000002</v>
      </c>
      <c r="Z3471" s="191">
        <v>3.8761225999999998E-3</v>
      </c>
      <c r="AA3471" s="191">
        <v>3.7394394999999999E-6</v>
      </c>
      <c r="AB3471" s="191">
        <v>8.7721641999999995E-4</v>
      </c>
      <c r="AC3471" s="191">
        <v>2.5884702000000001E-4</v>
      </c>
      <c r="AD3471" s="191">
        <v>1.9198055000000001E-3</v>
      </c>
      <c r="AE3471" s="76">
        <v>1.8775789999999999E-7</v>
      </c>
      <c r="AF3471" s="76">
        <v>4.7610780000000005E-10</v>
      </c>
      <c r="AG3471" s="20">
        <v>1.8252792E-2</v>
      </c>
    </row>
    <row r="3472" spans="2:33" s="149" customFormat="1" x14ac:dyDescent="0.15">
      <c r="B3472" s="157" t="s">
        <v>7928</v>
      </c>
      <c r="C3472" s="148"/>
      <c r="D3472" s="118" t="s">
        <v>26</v>
      </c>
      <c r="E3472" s="201" t="s">
        <v>7929</v>
      </c>
      <c r="F3472" s="276">
        <f t="shared" si="521"/>
        <v>2.6317640741999999E-2</v>
      </c>
      <c r="G3472" s="276">
        <f t="shared" si="522"/>
        <v>4.8667904600000004E-4</v>
      </c>
      <c r="H3472" s="276">
        <f t="shared" si="523"/>
        <v>4.9870865059999997E-3</v>
      </c>
      <c r="I3472" s="276">
        <f t="shared" si="524"/>
        <v>4.1995519000000001E-4</v>
      </c>
      <c r="J3472" s="276">
        <v>2.0423920000000002E-2</v>
      </c>
      <c r="K3472" s="276">
        <v>4.8487798000000004E-3</v>
      </c>
      <c r="L3472" s="276">
        <v>8.8134650999999994E-5</v>
      </c>
      <c r="M3472" s="276">
        <v>8.8937266E-5</v>
      </c>
      <c r="N3472" s="276">
        <v>2.8959333000000003E-4</v>
      </c>
      <c r="O3472" s="276">
        <v>1.0814845E-4</v>
      </c>
      <c r="P3472" s="276">
        <v>5.0172054999999997E-5</v>
      </c>
      <c r="Q3472" s="276">
        <v>4.878091E-5</v>
      </c>
      <c r="R3472" s="276">
        <v>0</v>
      </c>
      <c r="S3472" s="276">
        <v>0</v>
      </c>
      <c r="T3472" s="276">
        <v>0</v>
      </c>
      <c r="U3472" s="276">
        <v>3.7117428000000001E-4</v>
      </c>
      <c r="V3472" s="287"/>
      <c r="W3472" s="28">
        <f t="shared" si="525"/>
        <v>0.15128829629629631</v>
      </c>
      <c r="X3472" s="191">
        <v>3.0507602999999999</v>
      </c>
      <c r="Y3472" s="191">
        <v>3.0417136999999999</v>
      </c>
      <c r="Z3472" s="191">
        <v>5.0558126999999996E-3</v>
      </c>
      <c r="AA3472" s="191">
        <v>4.8775291000000004E-6</v>
      </c>
      <c r="AB3472" s="191">
        <v>1.1441956E-3</v>
      </c>
      <c r="AC3472" s="191">
        <v>3.3762651000000002E-4</v>
      </c>
      <c r="AD3472" s="191">
        <v>2.5040932999999999E-3</v>
      </c>
      <c r="AE3472" s="76">
        <v>2.4490156000000002E-7</v>
      </c>
      <c r="AF3472" s="76">
        <v>6.2101003999999998E-10</v>
      </c>
      <c r="AG3472" s="20">
        <v>2.3807986999999999E-2</v>
      </c>
    </row>
    <row r="3473" spans="2:33" s="149" customFormat="1" x14ac:dyDescent="0.15">
      <c r="B3473" s="157" t="s">
        <v>7930</v>
      </c>
      <c r="C3473" s="148"/>
      <c r="D3473" s="118" t="s">
        <v>26</v>
      </c>
      <c r="E3473" s="201" t="s">
        <v>7931</v>
      </c>
      <c r="F3473" s="276">
        <f t="shared" si="521"/>
        <v>1.7521590976999998E-2</v>
      </c>
      <c r="G3473" s="276">
        <f t="shared" si="522"/>
        <v>8.6264230400000003E-4</v>
      </c>
      <c r="H3473" s="276">
        <f t="shared" si="523"/>
        <v>1.5253371379999998E-3</v>
      </c>
      <c r="I3473" s="276">
        <f t="shared" si="524"/>
        <v>3.20733535E-4</v>
      </c>
      <c r="J3473" s="276">
        <v>1.4812878E-2</v>
      </c>
      <c r="K3473" s="276">
        <v>1.4449618999999999E-3</v>
      </c>
      <c r="L3473" s="276">
        <v>6.2186540999999997E-5</v>
      </c>
      <c r="M3473" s="276">
        <v>6.1070294000000001E-5</v>
      </c>
      <c r="N3473" s="276">
        <v>6.6472603000000002E-4</v>
      </c>
      <c r="O3473" s="276">
        <v>1.3684598000000001E-4</v>
      </c>
      <c r="P3473" s="276">
        <v>1.8188696999999999E-5</v>
      </c>
      <c r="Q3473" s="276">
        <v>5.3356385000000002E-5</v>
      </c>
      <c r="R3473" s="276">
        <v>0</v>
      </c>
      <c r="S3473" s="276">
        <v>0</v>
      </c>
      <c r="T3473" s="276">
        <v>0</v>
      </c>
      <c r="U3473" s="276">
        <v>2.6737715000000001E-4</v>
      </c>
      <c r="V3473" s="287"/>
      <c r="W3473" s="28">
        <f t="shared" si="525"/>
        <v>0.10972502222222222</v>
      </c>
      <c r="X3473" s="191">
        <v>2.2960335999999999</v>
      </c>
      <c r="Y3473" s="191">
        <v>2.2508298999999998</v>
      </c>
      <c r="Z3473" s="191">
        <v>3.1685468000000001E-2</v>
      </c>
      <c r="AA3473" s="191">
        <v>1.2176039E-5</v>
      </c>
      <c r="AB3473" s="191">
        <v>2.0168695999999999E-3</v>
      </c>
      <c r="AC3473" s="191">
        <v>7.5744877000000004E-4</v>
      </c>
      <c r="AD3473" s="191">
        <v>1.0731766E-2</v>
      </c>
      <c r="AE3473" s="76">
        <v>1.5113146999999999E-7</v>
      </c>
      <c r="AF3473" s="76">
        <v>4.1061887000000001E-10</v>
      </c>
      <c r="AG3473" s="20">
        <v>1.7325439000000002E-2</v>
      </c>
    </row>
    <row r="3474" spans="2:33" s="149" customFormat="1" x14ac:dyDescent="0.15">
      <c r="B3474" s="157" t="s">
        <v>7932</v>
      </c>
      <c r="C3474" s="148"/>
      <c r="D3474" s="118" t="s">
        <v>26</v>
      </c>
      <c r="E3474" s="201" t="s">
        <v>7933</v>
      </c>
      <c r="F3474" s="276">
        <f t="shared" si="521"/>
        <v>2.6233805848999998E-2</v>
      </c>
      <c r="G3474" s="276">
        <f t="shared" si="522"/>
        <v>1.32241766E-3</v>
      </c>
      <c r="H3474" s="276">
        <f t="shared" si="523"/>
        <v>2.4685954290000001E-3</v>
      </c>
      <c r="I3474" s="276">
        <f t="shared" si="524"/>
        <v>4.7740376000000005E-4</v>
      </c>
      <c r="J3474" s="276">
        <v>2.1965388999999998E-2</v>
      </c>
      <c r="K3474" s="276">
        <v>2.3257182000000001E-3</v>
      </c>
      <c r="L3474" s="276">
        <v>1.1403778999999999E-4</v>
      </c>
      <c r="M3474" s="276">
        <v>1.0501547E-4</v>
      </c>
      <c r="N3474" s="276">
        <v>1.003978E-3</v>
      </c>
      <c r="O3474" s="276">
        <v>2.1342419000000001E-4</v>
      </c>
      <c r="P3474" s="276">
        <v>2.8839439E-5</v>
      </c>
      <c r="Q3474" s="276">
        <v>8.0165410000000004E-5</v>
      </c>
      <c r="R3474" s="276">
        <v>0</v>
      </c>
      <c r="S3474" s="276">
        <v>0</v>
      </c>
      <c r="T3474" s="276">
        <v>0</v>
      </c>
      <c r="U3474" s="276">
        <v>3.9723835000000002E-4</v>
      </c>
      <c r="V3474" s="287"/>
      <c r="W3474" s="28">
        <f t="shared" si="525"/>
        <v>0.16270658518518516</v>
      </c>
      <c r="X3474" s="191">
        <v>3.4023669000000001</v>
      </c>
      <c r="Y3474" s="191">
        <v>3.3348491999999998</v>
      </c>
      <c r="Z3474" s="191">
        <v>4.7158910999999998E-2</v>
      </c>
      <c r="AA3474" s="191">
        <v>1.8179747999999999E-5</v>
      </c>
      <c r="AB3474" s="191">
        <v>3.1688394999999999E-3</v>
      </c>
      <c r="AC3474" s="191">
        <v>1.1302583E-3</v>
      </c>
      <c r="AD3474" s="191">
        <v>1.6041548999999999E-2</v>
      </c>
      <c r="AE3474" s="76">
        <v>2.251115E-7</v>
      </c>
      <c r="AF3474" s="76">
        <v>6.1763480999999999E-10</v>
      </c>
      <c r="AG3474" s="20">
        <v>2.5663693000000001E-2</v>
      </c>
    </row>
    <row r="3475" spans="2:33" s="149" customFormat="1" x14ac:dyDescent="0.15">
      <c r="B3475" s="157" t="s">
        <v>7934</v>
      </c>
      <c r="C3475" s="148"/>
      <c r="D3475" s="118" t="s">
        <v>26</v>
      </c>
      <c r="E3475" s="201" t="s">
        <v>7935</v>
      </c>
      <c r="F3475" s="276">
        <f t="shared" si="521"/>
        <v>1.9071008505000001E-2</v>
      </c>
      <c r="G3475" s="276">
        <f t="shared" si="522"/>
        <v>5.5672607199999994E-4</v>
      </c>
      <c r="H3475" s="276">
        <f t="shared" si="523"/>
        <v>5.3418327929999994E-3</v>
      </c>
      <c r="I3475" s="276">
        <f t="shared" si="524"/>
        <v>2.6895264000000003E-4</v>
      </c>
      <c r="J3475" s="276">
        <v>1.2903497E-2</v>
      </c>
      <c r="K3475" s="276">
        <v>5.2377847999999999E-3</v>
      </c>
      <c r="L3475" s="276">
        <v>5.2378105E-5</v>
      </c>
      <c r="M3475" s="276">
        <v>8.2500481999999998E-5</v>
      </c>
      <c r="N3475" s="276">
        <v>3.7194092999999999E-4</v>
      </c>
      <c r="O3475" s="276">
        <v>1.0228466E-4</v>
      </c>
      <c r="P3475" s="276">
        <v>5.1669887999999999E-5</v>
      </c>
      <c r="Q3475" s="276">
        <v>3.6626260000000003E-5</v>
      </c>
      <c r="R3475" s="276">
        <v>0</v>
      </c>
      <c r="S3475" s="276">
        <v>0</v>
      </c>
      <c r="T3475" s="276">
        <v>0</v>
      </c>
      <c r="U3475" s="276">
        <v>2.3232638000000001E-4</v>
      </c>
      <c r="V3475" s="287"/>
      <c r="W3475" s="28">
        <f t="shared" si="525"/>
        <v>9.5581459259259247E-2</v>
      </c>
      <c r="X3475" s="191">
        <v>1.8984785</v>
      </c>
      <c r="Y3475" s="191">
        <v>1.8855474999999999</v>
      </c>
      <c r="Z3475" s="191">
        <v>7.9886552999999996E-3</v>
      </c>
      <c r="AA3475" s="191">
        <v>9.3675105000000001E-6</v>
      </c>
      <c r="AB3475" s="191">
        <v>1.1313885000000001E-3</v>
      </c>
      <c r="AC3475" s="191">
        <v>5.9017574000000004E-4</v>
      </c>
      <c r="AD3475" s="191">
        <v>3.2114346000000002E-3</v>
      </c>
      <c r="AE3475" s="76">
        <v>1.9694596000000001E-7</v>
      </c>
      <c r="AF3475" s="76">
        <v>4.3631991000000001E-10</v>
      </c>
      <c r="AG3475" s="20">
        <v>1.4659922000000001E-2</v>
      </c>
    </row>
    <row r="3476" spans="2:33" s="149" customFormat="1" x14ac:dyDescent="0.15">
      <c r="B3476" s="157" t="s">
        <v>7936</v>
      </c>
      <c r="C3476" s="148"/>
      <c r="D3476" s="118" t="s">
        <v>26</v>
      </c>
      <c r="E3476" s="201" t="s">
        <v>7937</v>
      </c>
      <c r="F3476" s="276">
        <f t="shared" si="521"/>
        <v>2.7749732087E-2</v>
      </c>
      <c r="G3476" s="276">
        <f t="shared" si="522"/>
        <v>8.7510651999999993E-4</v>
      </c>
      <c r="H3476" s="276">
        <f t="shared" si="523"/>
        <v>8.0057580660000006E-3</v>
      </c>
      <c r="I3476" s="276">
        <f t="shared" si="524"/>
        <v>4.0627950100000001E-4</v>
      </c>
      <c r="J3476" s="276">
        <v>1.8462587999999999E-2</v>
      </c>
      <c r="K3476" s="276">
        <v>7.8450902999999995E-3</v>
      </c>
      <c r="L3476" s="276">
        <v>8.1539534000000001E-5</v>
      </c>
      <c r="M3476" s="276">
        <v>1.2959312000000001E-4</v>
      </c>
      <c r="N3476" s="276">
        <v>5.7990142999999998E-4</v>
      </c>
      <c r="O3476" s="276">
        <v>1.6561197E-4</v>
      </c>
      <c r="P3476" s="276">
        <v>7.9128232E-5</v>
      </c>
      <c r="Q3476" s="276">
        <v>5.8216730999999999E-5</v>
      </c>
      <c r="R3476" s="276">
        <v>0</v>
      </c>
      <c r="S3476" s="276">
        <v>0</v>
      </c>
      <c r="T3476" s="276">
        <v>0</v>
      </c>
      <c r="U3476" s="276">
        <v>3.4806277000000002E-4</v>
      </c>
      <c r="V3476" s="287"/>
      <c r="W3476" s="28">
        <f t="shared" si="525"/>
        <v>0.1367599111111111</v>
      </c>
      <c r="X3476" s="191">
        <v>2.8350881000000001</v>
      </c>
      <c r="Y3476" s="191">
        <v>2.8150631000000002</v>
      </c>
      <c r="Z3476" s="191">
        <v>1.2233506E-2</v>
      </c>
      <c r="AA3476" s="191">
        <v>1.4156078E-5</v>
      </c>
      <c r="AB3476" s="191">
        <v>1.8957473E-3</v>
      </c>
      <c r="AC3476" s="191">
        <v>8.9099008000000004E-4</v>
      </c>
      <c r="AD3476" s="191">
        <v>4.9906363999999998E-3</v>
      </c>
      <c r="AE3476" s="76">
        <v>2.8989541999999998E-7</v>
      </c>
      <c r="AF3476" s="76">
        <v>6.4119589999999995E-10</v>
      </c>
      <c r="AG3476" s="20">
        <v>2.1879303999999999E-2</v>
      </c>
    </row>
    <row r="3477" spans="2:33" s="149" customFormat="1" x14ac:dyDescent="0.15">
      <c r="B3477" s="67" t="s">
        <v>7938</v>
      </c>
      <c r="C3477" s="83" t="s">
        <v>7939</v>
      </c>
      <c r="D3477" s="148"/>
      <c r="E3477" s="156"/>
      <c r="F3477" s="153"/>
      <c r="G3477" s="153"/>
      <c r="H3477" s="153"/>
      <c r="I3477" s="153"/>
      <c r="J3477" s="153"/>
      <c r="K3477" s="153"/>
      <c r="L3477" s="153"/>
      <c r="M3477" s="153"/>
      <c r="N3477" s="153"/>
      <c r="O3477" s="153"/>
      <c r="P3477" s="153"/>
      <c r="Q3477" s="153"/>
      <c r="R3477" s="153"/>
      <c r="S3477" s="153"/>
      <c r="T3477" s="153"/>
      <c r="U3477" s="153"/>
      <c r="V3477" s="148"/>
      <c r="W3477" s="246"/>
      <c r="X3477" s="80"/>
      <c r="Y3477" s="80"/>
      <c r="Z3477" s="80"/>
      <c r="AA3477" s="80"/>
      <c r="AB3477" s="80"/>
      <c r="AC3477" s="80"/>
      <c r="AD3477" s="80"/>
      <c r="AE3477" s="152"/>
      <c r="AF3477" s="152"/>
      <c r="AG3477" s="152"/>
    </row>
    <row r="3478" spans="2:33" s="149" customFormat="1" x14ac:dyDescent="0.15">
      <c r="B3478" s="157" t="s">
        <v>7940</v>
      </c>
      <c r="C3478" s="148"/>
      <c r="D3478" s="118" t="s">
        <v>26</v>
      </c>
      <c r="E3478" s="201" t="s">
        <v>7941</v>
      </c>
      <c r="F3478" s="276">
        <f t="shared" ref="F3478:F3492" si="526">G3478+H3478+I3478+J3478</f>
        <v>5.8965357669999996E-3</v>
      </c>
      <c r="G3478" s="276">
        <f t="shared" ref="G3478:G3492" si="527">M3478+N3478+O3478</f>
        <v>1.8289104750000001E-3</v>
      </c>
      <c r="H3478" s="276">
        <f t="shared" ref="H3478:H3492" si="528">K3478+L3478+P3478</f>
        <v>1.291929927E-3</v>
      </c>
      <c r="I3478" s="276">
        <f t="shared" ref="I3478:I3492" si="529">Q3478+IF(R3478="x",0,R3478)+IF(S3478="x",0,S3478)+IF(T3478="x",0,T3478)+U3478</f>
        <v>2.3068726500000001E-4</v>
      </c>
      <c r="J3478" s="276">
        <v>2.5450081000000001E-3</v>
      </c>
      <c r="K3478" s="276">
        <v>9.6698746999999995E-4</v>
      </c>
      <c r="L3478" s="276">
        <v>5.5102477E-5</v>
      </c>
      <c r="M3478" s="276">
        <v>2.4074735000000001E-5</v>
      </c>
      <c r="N3478" s="276">
        <v>1.3337958000000001E-3</v>
      </c>
      <c r="O3478" s="276">
        <v>4.7103994000000001E-4</v>
      </c>
      <c r="P3478" s="276">
        <v>2.6983998E-4</v>
      </c>
      <c r="Q3478" s="276">
        <v>1.5833342999999999E-4</v>
      </c>
      <c r="R3478" s="276">
        <v>0</v>
      </c>
      <c r="S3478" s="276">
        <v>0</v>
      </c>
      <c r="T3478" s="276">
        <v>0</v>
      </c>
      <c r="U3478" s="276">
        <v>7.2353835000000001E-5</v>
      </c>
      <c r="V3478" s="287"/>
      <c r="W3478" s="28">
        <f t="shared" ref="W3478:W3492" si="530">J3478/0.135</f>
        <v>1.8851911851851852E-2</v>
      </c>
      <c r="X3478" s="191">
        <v>2.2805165999999999</v>
      </c>
      <c r="Y3478" s="191">
        <v>0.23059378999999999</v>
      </c>
      <c r="Z3478" s="191">
        <v>3.8800028E-2</v>
      </c>
      <c r="AA3478" s="191">
        <v>3.9730115999999998E-5</v>
      </c>
      <c r="AB3478" s="191">
        <v>6.8068234999999998E-3</v>
      </c>
      <c r="AC3478" s="191">
        <v>1.9866884</v>
      </c>
      <c r="AD3478" s="191">
        <v>1.7587772000000002E-2</v>
      </c>
      <c r="AE3478" s="76">
        <v>5.6510538000000001E-8</v>
      </c>
      <c r="AF3478" s="76">
        <v>9.7716518000000006E-11</v>
      </c>
      <c r="AG3478" s="20">
        <v>9.6351108000000002E-4</v>
      </c>
    </row>
    <row r="3479" spans="2:33" s="149" customFormat="1" x14ac:dyDescent="0.15">
      <c r="B3479" s="157" t="s">
        <v>7942</v>
      </c>
      <c r="C3479" s="148"/>
      <c r="D3479" s="118" t="s">
        <v>26</v>
      </c>
      <c r="E3479" s="201" t="s">
        <v>7943</v>
      </c>
      <c r="F3479" s="276">
        <f t="shared" si="526"/>
        <v>5.8965357669999996E-3</v>
      </c>
      <c r="G3479" s="276">
        <f t="shared" si="527"/>
        <v>1.8289104750000001E-3</v>
      </c>
      <c r="H3479" s="276">
        <f t="shared" si="528"/>
        <v>1.291929927E-3</v>
      </c>
      <c r="I3479" s="276">
        <f t="shared" si="529"/>
        <v>2.3068726500000001E-4</v>
      </c>
      <c r="J3479" s="276">
        <v>2.5450081000000001E-3</v>
      </c>
      <c r="K3479" s="276">
        <v>9.6698746999999995E-4</v>
      </c>
      <c r="L3479" s="276">
        <v>5.5102477E-5</v>
      </c>
      <c r="M3479" s="276">
        <v>2.4074735000000001E-5</v>
      </c>
      <c r="N3479" s="276">
        <v>1.3337958000000001E-3</v>
      </c>
      <c r="O3479" s="276">
        <v>4.7103994000000001E-4</v>
      </c>
      <c r="P3479" s="276">
        <v>2.6983998E-4</v>
      </c>
      <c r="Q3479" s="276">
        <v>1.5833342999999999E-4</v>
      </c>
      <c r="R3479" s="276">
        <v>0</v>
      </c>
      <c r="S3479" s="276">
        <v>0</v>
      </c>
      <c r="T3479" s="276">
        <v>0</v>
      </c>
      <c r="U3479" s="276">
        <v>7.2353835000000001E-5</v>
      </c>
      <c r="V3479" s="287"/>
      <c r="W3479" s="28">
        <f t="shared" si="530"/>
        <v>1.8851911851851852E-2</v>
      </c>
      <c r="X3479" s="191">
        <v>2.2805167000000002</v>
      </c>
      <c r="Y3479" s="191">
        <v>0.23059378999999999</v>
      </c>
      <c r="Z3479" s="191">
        <v>3.8800028E-2</v>
      </c>
      <c r="AA3479" s="191">
        <v>3.9730115999999998E-5</v>
      </c>
      <c r="AB3479" s="191">
        <v>6.8068234999999998E-3</v>
      </c>
      <c r="AC3479" s="191">
        <v>1.9866885999999999</v>
      </c>
      <c r="AD3479" s="191">
        <v>1.7587772000000002E-2</v>
      </c>
      <c r="AE3479" s="76">
        <v>5.6510538000000001E-8</v>
      </c>
      <c r="AF3479" s="76">
        <v>9.7716518000000006E-11</v>
      </c>
      <c r="AG3479" s="20">
        <v>9.6351108000000002E-4</v>
      </c>
    </row>
    <row r="3480" spans="2:33" s="149" customFormat="1" x14ac:dyDescent="0.15">
      <c r="B3480" s="157" t="s">
        <v>7944</v>
      </c>
      <c r="C3480" s="148"/>
      <c r="D3480" s="118" t="s">
        <v>26</v>
      </c>
      <c r="E3480" s="201" t="s">
        <v>7945</v>
      </c>
      <c r="F3480" s="276">
        <f t="shared" si="526"/>
        <v>5.8965357669999996E-3</v>
      </c>
      <c r="G3480" s="276">
        <f t="shared" si="527"/>
        <v>1.8289104750000001E-3</v>
      </c>
      <c r="H3480" s="276">
        <f t="shared" si="528"/>
        <v>1.291929927E-3</v>
      </c>
      <c r="I3480" s="276">
        <f t="shared" si="529"/>
        <v>2.3068726500000001E-4</v>
      </c>
      <c r="J3480" s="276">
        <v>2.5450081000000001E-3</v>
      </c>
      <c r="K3480" s="276">
        <v>9.6698746999999995E-4</v>
      </c>
      <c r="L3480" s="276">
        <v>5.5102477E-5</v>
      </c>
      <c r="M3480" s="276">
        <v>2.4074735000000001E-5</v>
      </c>
      <c r="N3480" s="276">
        <v>1.3337958000000001E-3</v>
      </c>
      <c r="O3480" s="276">
        <v>4.7103994000000001E-4</v>
      </c>
      <c r="P3480" s="276">
        <v>2.6983998E-4</v>
      </c>
      <c r="Q3480" s="276">
        <v>1.5833342999999999E-4</v>
      </c>
      <c r="R3480" s="276">
        <v>0</v>
      </c>
      <c r="S3480" s="276">
        <v>0</v>
      </c>
      <c r="T3480" s="276">
        <v>0</v>
      </c>
      <c r="U3480" s="276">
        <v>7.2353835000000001E-5</v>
      </c>
      <c r="V3480" s="287"/>
      <c r="W3480" s="28">
        <f t="shared" si="530"/>
        <v>1.8851911851851852E-2</v>
      </c>
      <c r="X3480" s="191">
        <v>2.2805167000000002</v>
      </c>
      <c r="Y3480" s="191">
        <v>0.23059378999999999</v>
      </c>
      <c r="Z3480" s="191">
        <v>3.8800028E-2</v>
      </c>
      <c r="AA3480" s="191">
        <v>3.9730115999999998E-5</v>
      </c>
      <c r="AB3480" s="191">
        <v>6.8068234999999998E-3</v>
      </c>
      <c r="AC3480" s="191">
        <v>1.9866885999999999</v>
      </c>
      <c r="AD3480" s="191">
        <v>1.7587772000000002E-2</v>
      </c>
      <c r="AE3480" s="76">
        <v>5.6510538000000001E-8</v>
      </c>
      <c r="AF3480" s="76">
        <v>9.7716516999999999E-11</v>
      </c>
      <c r="AG3480" s="20">
        <v>9.6351108000000002E-4</v>
      </c>
    </row>
    <row r="3481" spans="2:33" s="149" customFormat="1" x14ac:dyDescent="0.15">
      <c r="B3481" s="157" t="s">
        <v>7946</v>
      </c>
      <c r="C3481" s="148"/>
      <c r="D3481" s="118" t="s">
        <v>26</v>
      </c>
      <c r="E3481" s="201" t="s">
        <v>7947</v>
      </c>
      <c r="F3481" s="276">
        <f t="shared" si="526"/>
        <v>5.8965357650000005E-3</v>
      </c>
      <c r="G3481" s="276">
        <f t="shared" si="527"/>
        <v>1.8289104750000001E-3</v>
      </c>
      <c r="H3481" s="276">
        <f t="shared" si="528"/>
        <v>1.291929925E-3</v>
      </c>
      <c r="I3481" s="276">
        <f t="shared" si="529"/>
        <v>2.3068726500000001E-4</v>
      </c>
      <c r="J3481" s="276">
        <v>2.5450081000000001E-3</v>
      </c>
      <c r="K3481" s="276">
        <v>9.6698746999999995E-4</v>
      </c>
      <c r="L3481" s="276">
        <v>5.5102475000000001E-5</v>
      </c>
      <c r="M3481" s="276">
        <v>2.4074735000000001E-5</v>
      </c>
      <c r="N3481" s="276">
        <v>1.3337958000000001E-3</v>
      </c>
      <c r="O3481" s="276">
        <v>4.7103994000000001E-4</v>
      </c>
      <c r="P3481" s="276">
        <v>2.6983998E-4</v>
      </c>
      <c r="Q3481" s="276">
        <v>1.5833342999999999E-4</v>
      </c>
      <c r="R3481" s="276">
        <v>0</v>
      </c>
      <c r="S3481" s="276">
        <v>0</v>
      </c>
      <c r="T3481" s="276">
        <v>0</v>
      </c>
      <c r="U3481" s="276">
        <v>7.2353835000000001E-5</v>
      </c>
      <c r="V3481" s="287"/>
      <c r="W3481" s="28">
        <f t="shared" si="530"/>
        <v>1.8851911851851852E-2</v>
      </c>
      <c r="X3481" s="191">
        <v>2.2805167000000002</v>
      </c>
      <c r="Y3481" s="191">
        <v>0.23059378999999999</v>
      </c>
      <c r="Z3481" s="191">
        <v>3.8800028E-2</v>
      </c>
      <c r="AA3481" s="191">
        <v>3.9730115999999998E-5</v>
      </c>
      <c r="AB3481" s="191">
        <v>6.8068234999999998E-3</v>
      </c>
      <c r="AC3481" s="191">
        <v>1.9866885999999999</v>
      </c>
      <c r="AD3481" s="191">
        <v>1.7587772000000002E-2</v>
      </c>
      <c r="AE3481" s="76">
        <v>5.6510538000000001E-8</v>
      </c>
      <c r="AF3481" s="76">
        <v>9.7716516999999999E-11</v>
      </c>
      <c r="AG3481" s="20">
        <v>9.6351108000000002E-4</v>
      </c>
    </row>
    <row r="3482" spans="2:33" s="149" customFormat="1" x14ac:dyDescent="0.15">
      <c r="B3482" s="157" t="s">
        <v>7948</v>
      </c>
      <c r="C3482" s="148"/>
      <c r="D3482" s="118" t="s">
        <v>26</v>
      </c>
      <c r="E3482" s="201" t="s">
        <v>7949</v>
      </c>
      <c r="F3482" s="276">
        <f t="shared" si="526"/>
        <v>5.8965357669999996E-3</v>
      </c>
      <c r="G3482" s="276">
        <f t="shared" si="527"/>
        <v>1.8289104750000001E-3</v>
      </c>
      <c r="H3482" s="276">
        <f t="shared" si="528"/>
        <v>1.291929927E-3</v>
      </c>
      <c r="I3482" s="276">
        <f t="shared" si="529"/>
        <v>2.3068726500000001E-4</v>
      </c>
      <c r="J3482" s="276">
        <v>2.5450081000000001E-3</v>
      </c>
      <c r="K3482" s="276">
        <v>9.6698746999999995E-4</v>
      </c>
      <c r="L3482" s="276">
        <v>5.5102477E-5</v>
      </c>
      <c r="M3482" s="276">
        <v>2.4074735000000001E-5</v>
      </c>
      <c r="N3482" s="276">
        <v>1.3337958000000001E-3</v>
      </c>
      <c r="O3482" s="276">
        <v>4.7103994000000001E-4</v>
      </c>
      <c r="P3482" s="276">
        <v>2.6983998E-4</v>
      </c>
      <c r="Q3482" s="276">
        <v>1.5833342999999999E-4</v>
      </c>
      <c r="R3482" s="276">
        <v>0</v>
      </c>
      <c r="S3482" s="276">
        <v>0</v>
      </c>
      <c r="T3482" s="276">
        <v>0</v>
      </c>
      <c r="U3482" s="276">
        <v>7.2353835000000001E-5</v>
      </c>
      <c r="V3482" s="287"/>
      <c r="W3482" s="28">
        <f t="shared" si="530"/>
        <v>1.8851911851851852E-2</v>
      </c>
      <c r="X3482" s="191">
        <v>2.2805167000000002</v>
      </c>
      <c r="Y3482" s="191">
        <v>0.23059378999999999</v>
      </c>
      <c r="Z3482" s="191">
        <v>3.8800028E-2</v>
      </c>
      <c r="AA3482" s="191">
        <v>3.9730115999999998E-5</v>
      </c>
      <c r="AB3482" s="191">
        <v>6.8068234999999998E-3</v>
      </c>
      <c r="AC3482" s="191">
        <v>1.9866885999999999</v>
      </c>
      <c r="AD3482" s="191">
        <v>1.7587772000000002E-2</v>
      </c>
      <c r="AE3482" s="76">
        <v>5.6510538000000001E-8</v>
      </c>
      <c r="AF3482" s="76">
        <v>9.7716516999999999E-11</v>
      </c>
      <c r="AG3482" s="20">
        <v>9.6351108000000002E-4</v>
      </c>
    </row>
    <row r="3483" spans="2:33" s="149" customFormat="1" x14ac:dyDescent="0.15">
      <c r="B3483" s="157" t="s">
        <v>7950</v>
      </c>
      <c r="C3483" s="148"/>
      <c r="D3483" s="118" t="s">
        <v>26</v>
      </c>
      <c r="E3483" s="201" t="s">
        <v>7951</v>
      </c>
      <c r="F3483" s="276">
        <f t="shared" si="526"/>
        <v>5.8965357669999996E-3</v>
      </c>
      <c r="G3483" s="276">
        <f t="shared" si="527"/>
        <v>1.8289104750000001E-3</v>
      </c>
      <c r="H3483" s="276">
        <f t="shared" si="528"/>
        <v>1.291929927E-3</v>
      </c>
      <c r="I3483" s="276">
        <f t="shared" si="529"/>
        <v>2.3068726500000001E-4</v>
      </c>
      <c r="J3483" s="276">
        <v>2.5450081000000001E-3</v>
      </c>
      <c r="K3483" s="276">
        <v>9.6698746999999995E-4</v>
      </c>
      <c r="L3483" s="276">
        <v>5.5102477E-5</v>
      </c>
      <c r="M3483" s="276">
        <v>2.4074735000000001E-5</v>
      </c>
      <c r="N3483" s="276">
        <v>1.3337958000000001E-3</v>
      </c>
      <c r="O3483" s="276">
        <v>4.7103994000000001E-4</v>
      </c>
      <c r="P3483" s="276">
        <v>2.6983998E-4</v>
      </c>
      <c r="Q3483" s="276">
        <v>1.5833342999999999E-4</v>
      </c>
      <c r="R3483" s="276">
        <v>0</v>
      </c>
      <c r="S3483" s="276">
        <v>0</v>
      </c>
      <c r="T3483" s="276">
        <v>0</v>
      </c>
      <c r="U3483" s="276">
        <v>7.2353835000000001E-5</v>
      </c>
      <c r="V3483" s="287"/>
      <c r="W3483" s="28">
        <f t="shared" si="530"/>
        <v>1.8851911851851852E-2</v>
      </c>
      <c r="X3483" s="191">
        <v>2.2805167000000002</v>
      </c>
      <c r="Y3483" s="191">
        <v>0.23059378999999999</v>
      </c>
      <c r="Z3483" s="191">
        <v>3.8800028E-2</v>
      </c>
      <c r="AA3483" s="191">
        <v>3.9730115999999998E-5</v>
      </c>
      <c r="AB3483" s="191">
        <v>6.8068234999999998E-3</v>
      </c>
      <c r="AC3483" s="191">
        <v>1.9866885999999999</v>
      </c>
      <c r="AD3483" s="191">
        <v>1.7587772000000002E-2</v>
      </c>
      <c r="AE3483" s="76">
        <v>5.6510538000000001E-8</v>
      </c>
      <c r="AF3483" s="76">
        <v>9.7716514000000004E-11</v>
      </c>
      <c r="AG3483" s="20">
        <v>9.6351108000000002E-4</v>
      </c>
    </row>
    <row r="3484" spans="2:33" s="149" customFormat="1" x14ac:dyDescent="0.15">
      <c r="B3484" s="157" t="s">
        <v>7952</v>
      </c>
      <c r="C3484" s="148"/>
      <c r="D3484" s="118" t="s">
        <v>26</v>
      </c>
      <c r="E3484" s="201" t="s">
        <v>7953</v>
      </c>
      <c r="F3484" s="276">
        <f t="shared" si="526"/>
        <v>5.8965357669999996E-3</v>
      </c>
      <c r="G3484" s="276">
        <f t="shared" si="527"/>
        <v>1.8289104750000001E-3</v>
      </c>
      <c r="H3484" s="276">
        <f t="shared" si="528"/>
        <v>1.291929927E-3</v>
      </c>
      <c r="I3484" s="276">
        <f t="shared" si="529"/>
        <v>2.3068726500000001E-4</v>
      </c>
      <c r="J3484" s="276">
        <v>2.5450081000000001E-3</v>
      </c>
      <c r="K3484" s="276">
        <v>9.6698746999999995E-4</v>
      </c>
      <c r="L3484" s="276">
        <v>5.5102477E-5</v>
      </c>
      <c r="M3484" s="276">
        <v>2.4074735000000001E-5</v>
      </c>
      <c r="N3484" s="276">
        <v>1.3337958000000001E-3</v>
      </c>
      <c r="O3484" s="276">
        <v>4.7103994000000001E-4</v>
      </c>
      <c r="P3484" s="276">
        <v>2.6983998E-4</v>
      </c>
      <c r="Q3484" s="276">
        <v>1.5833342999999999E-4</v>
      </c>
      <c r="R3484" s="276">
        <v>0</v>
      </c>
      <c r="S3484" s="276">
        <v>0</v>
      </c>
      <c r="T3484" s="276">
        <v>0</v>
      </c>
      <c r="U3484" s="276">
        <v>7.2353835000000001E-5</v>
      </c>
      <c r="V3484" s="287"/>
      <c r="W3484" s="28">
        <f t="shared" si="530"/>
        <v>1.8851911851851852E-2</v>
      </c>
      <c r="X3484" s="191">
        <v>2.2805167000000002</v>
      </c>
      <c r="Y3484" s="191">
        <v>0.23059378999999999</v>
      </c>
      <c r="Z3484" s="191">
        <v>3.8800028E-2</v>
      </c>
      <c r="AA3484" s="191">
        <v>3.9730115999999998E-5</v>
      </c>
      <c r="AB3484" s="191">
        <v>6.8068234999999998E-3</v>
      </c>
      <c r="AC3484" s="191">
        <v>1.9866885999999999</v>
      </c>
      <c r="AD3484" s="191">
        <v>1.7587772000000002E-2</v>
      </c>
      <c r="AE3484" s="76">
        <v>5.6510538000000001E-8</v>
      </c>
      <c r="AF3484" s="76">
        <v>9.7716514000000004E-11</v>
      </c>
      <c r="AG3484" s="20">
        <v>9.6351108000000002E-4</v>
      </c>
    </row>
    <row r="3485" spans="2:33" s="149" customFormat="1" x14ac:dyDescent="0.15">
      <c r="B3485" s="157" t="s">
        <v>7954</v>
      </c>
      <c r="C3485" s="148"/>
      <c r="D3485" s="118" t="s">
        <v>26</v>
      </c>
      <c r="E3485" s="201" t="s">
        <v>7955</v>
      </c>
      <c r="F3485" s="276">
        <f t="shared" si="526"/>
        <v>5.8965357669999996E-3</v>
      </c>
      <c r="G3485" s="276">
        <f t="shared" si="527"/>
        <v>1.8289104750000001E-3</v>
      </c>
      <c r="H3485" s="276">
        <f t="shared" si="528"/>
        <v>1.291929927E-3</v>
      </c>
      <c r="I3485" s="276">
        <f t="shared" si="529"/>
        <v>2.3068726500000001E-4</v>
      </c>
      <c r="J3485" s="276">
        <v>2.5450081000000001E-3</v>
      </c>
      <c r="K3485" s="276">
        <v>9.6698746999999995E-4</v>
      </c>
      <c r="L3485" s="276">
        <v>5.5102477E-5</v>
      </c>
      <c r="M3485" s="276">
        <v>2.4074735000000001E-5</v>
      </c>
      <c r="N3485" s="276">
        <v>1.3337958000000001E-3</v>
      </c>
      <c r="O3485" s="276">
        <v>4.7103994000000001E-4</v>
      </c>
      <c r="P3485" s="276">
        <v>2.6983998E-4</v>
      </c>
      <c r="Q3485" s="276">
        <v>1.5833342999999999E-4</v>
      </c>
      <c r="R3485" s="276">
        <v>0</v>
      </c>
      <c r="S3485" s="276">
        <v>0</v>
      </c>
      <c r="T3485" s="276">
        <v>0</v>
      </c>
      <c r="U3485" s="276">
        <v>7.2353835000000001E-5</v>
      </c>
      <c r="V3485" s="287"/>
      <c r="W3485" s="28">
        <f t="shared" si="530"/>
        <v>1.8851911851851852E-2</v>
      </c>
      <c r="X3485" s="191">
        <v>2.2805165999999999</v>
      </c>
      <c r="Y3485" s="191">
        <v>0.23059378999999999</v>
      </c>
      <c r="Z3485" s="191">
        <v>3.8800028E-2</v>
      </c>
      <c r="AA3485" s="191">
        <v>3.9730115999999998E-5</v>
      </c>
      <c r="AB3485" s="191">
        <v>6.8068234999999998E-3</v>
      </c>
      <c r="AC3485" s="191">
        <v>1.9866884</v>
      </c>
      <c r="AD3485" s="191">
        <v>1.7587772000000002E-2</v>
      </c>
      <c r="AE3485" s="76">
        <v>5.6510538000000001E-8</v>
      </c>
      <c r="AF3485" s="76">
        <v>9.7716516999999999E-11</v>
      </c>
      <c r="AG3485" s="20">
        <v>9.6351108000000002E-4</v>
      </c>
    </row>
    <row r="3486" spans="2:33" s="149" customFormat="1" x14ac:dyDescent="0.15">
      <c r="B3486" s="157" t="s">
        <v>7956</v>
      </c>
      <c r="C3486" s="148"/>
      <c r="D3486" s="118" t="s">
        <v>26</v>
      </c>
      <c r="E3486" s="201" t="s">
        <v>7957</v>
      </c>
      <c r="F3486" s="276">
        <f t="shared" si="526"/>
        <v>5.8965357669999996E-3</v>
      </c>
      <c r="G3486" s="276">
        <f t="shared" si="527"/>
        <v>1.8289104750000001E-3</v>
      </c>
      <c r="H3486" s="276">
        <f t="shared" si="528"/>
        <v>1.291929927E-3</v>
      </c>
      <c r="I3486" s="276">
        <f t="shared" si="529"/>
        <v>2.3068726500000001E-4</v>
      </c>
      <c r="J3486" s="276">
        <v>2.5450081000000001E-3</v>
      </c>
      <c r="K3486" s="276">
        <v>9.6698746999999995E-4</v>
      </c>
      <c r="L3486" s="276">
        <v>5.5102477E-5</v>
      </c>
      <c r="M3486" s="276">
        <v>2.4074735000000001E-5</v>
      </c>
      <c r="N3486" s="276">
        <v>1.3337958000000001E-3</v>
      </c>
      <c r="O3486" s="276">
        <v>4.7103994000000001E-4</v>
      </c>
      <c r="P3486" s="276">
        <v>2.6983998E-4</v>
      </c>
      <c r="Q3486" s="276">
        <v>1.5833342999999999E-4</v>
      </c>
      <c r="R3486" s="276">
        <v>0</v>
      </c>
      <c r="S3486" s="276">
        <v>0</v>
      </c>
      <c r="T3486" s="276">
        <v>0</v>
      </c>
      <c r="U3486" s="276">
        <v>7.2353835000000001E-5</v>
      </c>
      <c r="V3486" s="287"/>
      <c r="W3486" s="28">
        <f t="shared" si="530"/>
        <v>1.8851911851851852E-2</v>
      </c>
      <c r="X3486" s="191">
        <v>2.2805165999999999</v>
      </c>
      <c r="Y3486" s="191">
        <v>0.23059378999999999</v>
      </c>
      <c r="Z3486" s="191">
        <v>3.8800028E-2</v>
      </c>
      <c r="AA3486" s="191">
        <v>3.9730115999999998E-5</v>
      </c>
      <c r="AB3486" s="191">
        <v>6.8068234999999998E-3</v>
      </c>
      <c r="AC3486" s="191">
        <v>1.9866884</v>
      </c>
      <c r="AD3486" s="191">
        <v>1.7587772000000002E-2</v>
      </c>
      <c r="AE3486" s="76">
        <v>5.6510538000000001E-8</v>
      </c>
      <c r="AF3486" s="76">
        <v>9.7716514000000004E-11</v>
      </c>
      <c r="AG3486" s="20">
        <v>9.6351108000000002E-4</v>
      </c>
    </row>
    <row r="3487" spans="2:33" s="149" customFormat="1" x14ac:dyDescent="0.15">
      <c r="B3487" s="157" t="s">
        <v>7958</v>
      </c>
      <c r="C3487" s="148"/>
      <c r="D3487" s="118" t="s">
        <v>26</v>
      </c>
      <c r="E3487" s="201" t="s">
        <v>7959</v>
      </c>
      <c r="F3487" s="276">
        <f t="shared" si="526"/>
        <v>5.8965357669999996E-3</v>
      </c>
      <c r="G3487" s="276">
        <f t="shared" si="527"/>
        <v>1.8289104750000001E-3</v>
      </c>
      <c r="H3487" s="276">
        <f t="shared" si="528"/>
        <v>1.291929927E-3</v>
      </c>
      <c r="I3487" s="276">
        <f t="shared" si="529"/>
        <v>2.3068726500000001E-4</v>
      </c>
      <c r="J3487" s="276">
        <v>2.5450081000000001E-3</v>
      </c>
      <c r="K3487" s="276">
        <v>9.6698746999999995E-4</v>
      </c>
      <c r="L3487" s="276">
        <v>5.5102477E-5</v>
      </c>
      <c r="M3487" s="276">
        <v>2.4074735000000001E-5</v>
      </c>
      <c r="N3487" s="276">
        <v>1.3337958000000001E-3</v>
      </c>
      <c r="O3487" s="276">
        <v>4.7103994000000001E-4</v>
      </c>
      <c r="P3487" s="276">
        <v>2.6983998E-4</v>
      </c>
      <c r="Q3487" s="276">
        <v>1.5833342999999999E-4</v>
      </c>
      <c r="R3487" s="276">
        <v>0</v>
      </c>
      <c r="S3487" s="276">
        <v>0</v>
      </c>
      <c r="T3487" s="276">
        <v>0</v>
      </c>
      <c r="U3487" s="276">
        <v>7.2353835000000001E-5</v>
      </c>
      <c r="V3487" s="287"/>
      <c r="W3487" s="28">
        <f t="shared" si="530"/>
        <v>1.8851911851851852E-2</v>
      </c>
      <c r="X3487" s="191">
        <v>2.2805165999999999</v>
      </c>
      <c r="Y3487" s="191">
        <v>0.23059378999999999</v>
      </c>
      <c r="Z3487" s="191">
        <v>3.8800028E-2</v>
      </c>
      <c r="AA3487" s="191">
        <v>3.9730115999999998E-5</v>
      </c>
      <c r="AB3487" s="191">
        <v>6.8068234999999998E-3</v>
      </c>
      <c r="AC3487" s="191">
        <v>1.9866884</v>
      </c>
      <c r="AD3487" s="191">
        <v>1.7587772000000002E-2</v>
      </c>
      <c r="AE3487" s="76">
        <v>5.6510538000000001E-8</v>
      </c>
      <c r="AF3487" s="76">
        <v>9.7716518000000006E-11</v>
      </c>
      <c r="AG3487" s="20">
        <v>9.6351108000000002E-4</v>
      </c>
    </row>
    <row r="3488" spans="2:33" s="149" customFormat="1" x14ac:dyDescent="0.15">
      <c r="B3488" s="157" t="s">
        <v>7960</v>
      </c>
      <c r="C3488" s="148"/>
      <c r="D3488" s="118" t="s">
        <v>26</v>
      </c>
      <c r="E3488" s="201" t="s">
        <v>7961</v>
      </c>
      <c r="F3488" s="276">
        <f t="shared" si="526"/>
        <v>5.8965357999999999E-3</v>
      </c>
      <c r="G3488" s="276">
        <f t="shared" si="527"/>
        <v>1.8289105049999999E-3</v>
      </c>
      <c r="H3488" s="276">
        <f t="shared" si="528"/>
        <v>1.291929927E-3</v>
      </c>
      <c r="I3488" s="276">
        <f t="shared" si="529"/>
        <v>2.30687268E-4</v>
      </c>
      <c r="J3488" s="276">
        <v>2.5450081000000001E-3</v>
      </c>
      <c r="K3488" s="276">
        <v>9.6698746999999995E-4</v>
      </c>
      <c r="L3488" s="276">
        <v>5.5102477E-5</v>
      </c>
      <c r="M3488" s="276">
        <v>2.4074735000000001E-5</v>
      </c>
      <c r="N3488" s="276">
        <v>1.3337958000000001E-3</v>
      </c>
      <c r="O3488" s="276">
        <v>4.7103997E-4</v>
      </c>
      <c r="P3488" s="276">
        <v>2.6983998E-4</v>
      </c>
      <c r="Q3488" s="276">
        <v>1.5833342999999999E-4</v>
      </c>
      <c r="R3488" s="276">
        <v>0</v>
      </c>
      <c r="S3488" s="276">
        <v>0</v>
      </c>
      <c r="T3488" s="276">
        <v>0</v>
      </c>
      <c r="U3488" s="276">
        <v>7.2353838000000002E-5</v>
      </c>
      <c r="V3488" s="287"/>
      <c r="W3488" s="28">
        <f t="shared" si="530"/>
        <v>1.8851911851851852E-2</v>
      </c>
      <c r="X3488" s="191">
        <v>2.2805164000000002</v>
      </c>
      <c r="Y3488" s="191">
        <v>0.23059378999999999</v>
      </c>
      <c r="Z3488" s="191">
        <v>3.8800028E-2</v>
      </c>
      <c r="AA3488" s="191">
        <v>3.9730120000000002E-5</v>
      </c>
      <c r="AB3488" s="191">
        <v>6.8068234999999998E-3</v>
      </c>
      <c r="AC3488" s="191">
        <v>1.9866883</v>
      </c>
      <c r="AD3488" s="191">
        <v>1.7587772000000002E-2</v>
      </c>
      <c r="AE3488" s="76">
        <v>5.6510538000000001E-8</v>
      </c>
      <c r="AF3488" s="76">
        <v>9.7716514999999998E-11</v>
      </c>
      <c r="AG3488" s="20">
        <v>9.6351108000000002E-4</v>
      </c>
    </row>
    <row r="3489" spans="2:33" s="149" customFormat="1" x14ac:dyDescent="0.15">
      <c r="B3489" s="157" t="s">
        <v>7962</v>
      </c>
      <c r="C3489" s="148"/>
      <c r="D3489" s="118" t="s">
        <v>26</v>
      </c>
      <c r="E3489" s="201" t="s">
        <v>7963</v>
      </c>
      <c r="F3489" s="276">
        <f t="shared" si="526"/>
        <v>5.8965357669999996E-3</v>
      </c>
      <c r="G3489" s="276">
        <f t="shared" si="527"/>
        <v>1.8289104750000001E-3</v>
      </c>
      <c r="H3489" s="276">
        <f t="shared" si="528"/>
        <v>1.291929927E-3</v>
      </c>
      <c r="I3489" s="276">
        <f t="shared" si="529"/>
        <v>2.3068726500000001E-4</v>
      </c>
      <c r="J3489" s="276">
        <v>2.5450081000000001E-3</v>
      </c>
      <c r="K3489" s="276">
        <v>9.6698746999999995E-4</v>
      </c>
      <c r="L3489" s="276">
        <v>5.5102477E-5</v>
      </c>
      <c r="M3489" s="276">
        <v>2.4074735000000001E-5</v>
      </c>
      <c r="N3489" s="276">
        <v>1.3337958000000001E-3</v>
      </c>
      <c r="O3489" s="276">
        <v>4.7103994000000001E-4</v>
      </c>
      <c r="P3489" s="276">
        <v>2.6983998E-4</v>
      </c>
      <c r="Q3489" s="276">
        <v>1.5833342999999999E-4</v>
      </c>
      <c r="R3489" s="276">
        <v>0</v>
      </c>
      <c r="S3489" s="276">
        <v>0</v>
      </c>
      <c r="T3489" s="276">
        <v>0</v>
      </c>
      <c r="U3489" s="276">
        <v>7.2353835000000001E-5</v>
      </c>
      <c r="V3489" s="287"/>
      <c r="W3489" s="28">
        <f t="shared" si="530"/>
        <v>1.8851911851851852E-2</v>
      </c>
      <c r="X3489" s="191">
        <v>2.2805164000000002</v>
      </c>
      <c r="Y3489" s="191">
        <v>0.23059378999999999</v>
      </c>
      <c r="Z3489" s="191">
        <v>3.8800028E-2</v>
      </c>
      <c r="AA3489" s="191">
        <v>3.9730115999999998E-5</v>
      </c>
      <c r="AB3489" s="191">
        <v>6.8068234999999998E-3</v>
      </c>
      <c r="AC3489" s="191">
        <v>1.9866883</v>
      </c>
      <c r="AD3489" s="191">
        <v>1.7587772000000002E-2</v>
      </c>
      <c r="AE3489" s="76">
        <v>5.6510538000000001E-8</v>
      </c>
      <c r="AF3489" s="76">
        <v>9.7716516999999999E-11</v>
      </c>
      <c r="AG3489" s="20">
        <v>9.6351108000000002E-4</v>
      </c>
    </row>
    <row r="3490" spans="2:33" s="149" customFormat="1" x14ac:dyDescent="0.15">
      <c r="B3490" s="157" t="s">
        <v>7964</v>
      </c>
      <c r="C3490" s="148"/>
      <c r="D3490" s="118" t="s">
        <v>26</v>
      </c>
      <c r="E3490" s="201" t="s">
        <v>7965</v>
      </c>
      <c r="F3490" s="276">
        <f t="shared" si="526"/>
        <v>5.8965357669999996E-3</v>
      </c>
      <c r="G3490" s="276">
        <f t="shared" si="527"/>
        <v>1.8289104750000001E-3</v>
      </c>
      <c r="H3490" s="276">
        <f t="shared" si="528"/>
        <v>1.291929927E-3</v>
      </c>
      <c r="I3490" s="276">
        <f t="shared" si="529"/>
        <v>2.3068726500000001E-4</v>
      </c>
      <c r="J3490" s="276">
        <v>2.5450081000000001E-3</v>
      </c>
      <c r="K3490" s="276">
        <v>9.6698746999999995E-4</v>
      </c>
      <c r="L3490" s="276">
        <v>5.5102477E-5</v>
      </c>
      <c r="M3490" s="276">
        <v>2.4074735000000001E-5</v>
      </c>
      <c r="N3490" s="276">
        <v>1.3337958000000001E-3</v>
      </c>
      <c r="O3490" s="276">
        <v>4.7103994000000001E-4</v>
      </c>
      <c r="P3490" s="276">
        <v>2.6983998E-4</v>
      </c>
      <c r="Q3490" s="276">
        <v>1.5833342999999999E-4</v>
      </c>
      <c r="R3490" s="276">
        <v>0</v>
      </c>
      <c r="S3490" s="276">
        <v>0</v>
      </c>
      <c r="T3490" s="276">
        <v>0</v>
      </c>
      <c r="U3490" s="276">
        <v>7.2353835000000001E-5</v>
      </c>
      <c r="V3490" s="287"/>
      <c r="W3490" s="28">
        <f t="shared" si="530"/>
        <v>1.8851911851851852E-2</v>
      </c>
      <c r="X3490" s="191">
        <v>2.2805164000000002</v>
      </c>
      <c r="Y3490" s="191">
        <v>0.23059378999999999</v>
      </c>
      <c r="Z3490" s="191">
        <v>3.8800028E-2</v>
      </c>
      <c r="AA3490" s="191">
        <v>3.9730115999999998E-5</v>
      </c>
      <c r="AB3490" s="191">
        <v>6.8068234999999998E-3</v>
      </c>
      <c r="AC3490" s="191">
        <v>1.9866883</v>
      </c>
      <c r="AD3490" s="191">
        <v>1.7587772000000002E-2</v>
      </c>
      <c r="AE3490" s="76">
        <v>5.6510538000000001E-8</v>
      </c>
      <c r="AF3490" s="76">
        <v>9.7716516999999999E-11</v>
      </c>
      <c r="AG3490" s="20">
        <v>9.6351108000000002E-4</v>
      </c>
    </row>
    <row r="3491" spans="2:33" s="149" customFormat="1" x14ac:dyDescent="0.15">
      <c r="B3491" s="157" t="s">
        <v>7966</v>
      </c>
      <c r="C3491" s="148"/>
      <c r="D3491" s="118" t="s">
        <v>26</v>
      </c>
      <c r="E3491" s="201" t="s">
        <v>7967</v>
      </c>
      <c r="F3491" s="276">
        <f t="shared" si="526"/>
        <v>5.8965357669999996E-3</v>
      </c>
      <c r="G3491" s="276">
        <f t="shared" si="527"/>
        <v>1.8289104750000001E-3</v>
      </c>
      <c r="H3491" s="276">
        <f t="shared" si="528"/>
        <v>1.291929927E-3</v>
      </c>
      <c r="I3491" s="276">
        <f t="shared" si="529"/>
        <v>2.3068726500000001E-4</v>
      </c>
      <c r="J3491" s="276">
        <v>2.5450081000000001E-3</v>
      </c>
      <c r="K3491" s="276">
        <v>9.6698746999999995E-4</v>
      </c>
      <c r="L3491" s="276">
        <v>5.5102477E-5</v>
      </c>
      <c r="M3491" s="276">
        <v>2.4074735000000001E-5</v>
      </c>
      <c r="N3491" s="276">
        <v>1.3337958000000001E-3</v>
      </c>
      <c r="O3491" s="276">
        <v>4.7103994000000001E-4</v>
      </c>
      <c r="P3491" s="276">
        <v>2.6983998E-4</v>
      </c>
      <c r="Q3491" s="276">
        <v>1.5833342999999999E-4</v>
      </c>
      <c r="R3491" s="276">
        <v>0</v>
      </c>
      <c r="S3491" s="276">
        <v>0</v>
      </c>
      <c r="T3491" s="276">
        <v>0</v>
      </c>
      <c r="U3491" s="276">
        <v>7.2353835000000001E-5</v>
      </c>
      <c r="V3491" s="287"/>
      <c r="W3491" s="28">
        <f t="shared" si="530"/>
        <v>1.8851911851851852E-2</v>
      </c>
      <c r="X3491" s="191">
        <v>2.2805164000000002</v>
      </c>
      <c r="Y3491" s="191">
        <v>0.23059378999999999</v>
      </c>
      <c r="Z3491" s="191">
        <v>3.8800028E-2</v>
      </c>
      <c r="AA3491" s="191">
        <v>3.9730115999999998E-5</v>
      </c>
      <c r="AB3491" s="191">
        <v>6.8068234999999998E-3</v>
      </c>
      <c r="AC3491" s="191">
        <v>1.9866883</v>
      </c>
      <c r="AD3491" s="191">
        <v>1.7587772000000002E-2</v>
      </c>
      <c r="AE3491" s="76">
        <v>5.6510538000000001E-8</v>
      </c>
      <c r="AF3491" s="76">
        <v>9.7716518000000006E-11</v>
      </c>
      <c r="AG3491" s="20">
        <v>9.6351108000000002E-4</v>
      </c>
    </row>
    <row r="3492" spans="2:33" s="149" customFormat="1" x14ac:dyDescent="0.15">
      <c r="B3492" s="157" t="s">
        <v>7968</v>
      </c>
      <c r="C3492" s="148"/>
      <c r="D3492" s="118" t="s">
        <v>26</v>
      </c>
      <c r="E3492" s="201" t="s">
        <v>7969</v>
      </c>
      <c r="F3492" s="276">
        <f t="shared" si="526"/>
        <v>5.8965357669999996E-3</v>
      </c>
      <c r="G3492" s="276">
        <f t="shared" si="527"/>
        <v>1.8289104750000001E-3</v>
      </c>
      <c r="H3492" s="276">
        <f t="shared" si="528"/>
        <v>1.291929927E-3</v>
      </c>
      <c r="I3492" s="276">
        <f t="shared" si="529"/>
        <v>2.3068726500000001E-4</v>
      </c>
      <c r="J3492" s="276">
        <v>2.5450081000000001E-3</v>
      </c>
      <c r="K3492" s="276">
        <v>9.6698746999999995E-4</v>
      </c>
      <c r="L3492" s="276">
        <v>5.5102477E-5</v>
      </c>
      <c r="M3492" s="276">
        <v>2.4074735000000001E-5</v>
      </c>
      <c r="N3492" s="276">
        <v>1.3337958000000001E-3</v>
      </c>
      <c r="O3492" s="276">
        <v>4.7103994000000001E-4</v>
      </c>
      <c r="P3492" s="276">
        <v>2.6983998E-4</v>
      </c>
      <c r="Q3492" s="276">
        <v>1.5833342999999999E-4</v>
      </c>
      <c r="R3492" s="276">
        <v>0</v>
      </c>
      <c r="S3492" s="276">
        <v>0</v>
      </c>
      <c r="T3492" s="276">
        <v>0</v>
      </c>
      <c r="U3492" s="276">
        <v>7.2353835000000001E-5</v>
      </c>
      <c r="V3492" s="287"/>
      <c r="W3492" s="28">
        <f t="shared" si="530"/>
        <v>1.8851911851851852E-2</v>
      </c>
      <c r="X3492" s="191">
        <v>2.2805162999999999</v>
      </c>
      <c r="Y3492" s="191">
        <v>0.23059378999999999</v>
      </c>
      <c r="Z3492" s="191">
        <v>3.8800028E-2</v>
      </c>
      <c r="AA3492" s="191">
        <v>3.9730115999999998E-5</v>
      </c>
      <c r="AB3492" s="191">
        <v>6.8068234999999998E-3</v>
      </c>
      <c r="AC3492" s="191">
        <v>1.9866881999999999</v>
      </c>
      <c r="AD3492" s="191">
        <v>1.7587772000000002E-2</v>
      </c>
      <c r="AE3492" s="76">
        <v>5.6510538000000001E-8</v>
      </c>
      <c r="AF3492" s="76">
        <v>9.7716516999999999E-11</v>
      </c>
      <c r="AG3492" s="20">
        <v>9.6351108000000002E-4</v>
      </c>
    </row>
    <row r="3493" spans="2:33" s="149" customFormat="1" x14ac:dyDescent="0.15">
      <c r="B3493" s="67" t="s">
        <v>7970</v>
      </c>
      <c r="C3493" s="83" t="s">
        <v>7971</v>
      </c>
      <c r="D3493" s="148"/>
      <c r="E3493" s="156"/>
      <c r="F3493" s="153"/>
      <c r="G3493" s="153"/>
      <c r="H3493" s="153"/>
      <c r="I3493" s="153"/>
      <c r="J3493" s="153"/>
      <c r="K3493" s="153"/>
      <c r="L3493" s="153"/>
      <c r="M3493" s="153"/>
      <c r="N3493" s="153"/>
      <c r="O3493" s="153"/>
      <c r="P3493" s="153"/>
      <c r="Q3493" s="153"/>
      <c r="R3493" s="153"/>
      <c r="S3493" s="153"/>
      <c r="T3493" s="153"/>
      <c r="U3493" s="153"/>
      <c r="V3493" s="148"/>
      <c r="W3493" s="246"/>
      <c r="X3493" s="80"/>
      <c r="Y3493" s="80"/>
      <c r="Z3493" s="80"/>
      <c r="AA3493" s="80"/>
      <c r="AB3493" s="80"/>
      <c r="AC3493" s="80"/>
      <c r="AD3493" s="80"/>
      <c r="AE3493" s="152"/>
      <c r="AF3493" s="152"/>
      <c r="AG3493" s="152"/>
    </row>
    <row r="3494" spans="2:33" s="149" customFormat="1" x14ac:dyDescent="0.15">
      <c r="B3494" s="157" t="s">
        <v>7972</v>
      </c>
      <c r="C3494" s="148"/>
      <c r="D3494" s="118" t="s">
        <v>26</v>
      </c>
      <c r="E3494" s="201" t="s">
        <v>7973</v>
      </c>
      <c r="F3494" s="276">
        <f t="shared" ref="F3494:F3557" si="531">G3494+H3494+I3494+J3494</f>
        <v>4.2215832010000001E-4</v>
      </c>
      <c r="G3494" s="276">
        <f t="shared" ref="G3494:G3557" si="532">M3494+N3494+O3494</f>
        <v>1.987932445E-4</v>
      </c>
      <c r="H3494" s="276">
        <f t="shared" ref="H3494:H3557" si="533">K3494+L3494+P3494</f>
        <v>4.8639819899999998E-5</v>
      </c>
      <c r="I3494" s="276">
        <f t="shared" ref="I3494:I3557" si="534">Q3494+IF(R3494="x",0,R3494)+IF(S3494="x",0,S3494)+IF(T3494="x",0,T3494)+U3494</f>
        <v>3.6065955700000001E-5</v>
      </c>
      <c r="J3494" s="276">
        <v>1.3865930000000001E-4</v>
      </c>
      <c r="K3494" s="276">
        <v>4.4032770999999997E-5</v>
      </c>
      <c r="L3494" s="276">
        <v>3.5400487E-6</v>
      </c>
      <c r="M3494" s="276">
        <v>1.9256315000000002E-6</v>
      </c>
      <c r="N3494" s="276">
        <v>1.3202637E-4</v>
      </c>
      <c r="O3494" s="276">
        <v>6.4841243000000003E-5</v>
      </c>
      <c r="P3494" s="276">
        <v>1.0670002E-6</v>
      </c>
      <c r="Q3494" s="276">
        <v>2.7772749999999999E-5</v>
      </c>
      <c r="R3494" s="276">
        <v>0</v>
      </c>
      <c r="S3494" s="276">
        <v>0</v>
      </c>
      <c r="T3494" s="276">
        <v>0</v>
      </c>
      <c r="U3494" s="276">
        <v>8.2932057000000004E-6</v>
      </c>
      <c r="V3494" s="287"/>
      <c r="W3494" s="28">
        <f t="shared" ref="W3494:W3557" si="535">J3494/0.135</f>
        <v>1.0271059259259259E-3</v>
      </c>
      <c r="X3494" s="191">
        <v>1.0656132</v>
      </c>
      <c r="Y3494" s="191">
        <v>1.1179175E-2</v>
      </c>
      <c r="Z3494" s="191">
        <v>7.7440416000000003E-4</v>
      </c>
      <c r="AA3494" s="191">
        <v>6.2660615999999996E-7</v>
      </c>
      <c r="AB3494" s="191">
        <v>3.4953125000000002E-4</v>
      </c>
      <c r="AC3494" s="191">
        <v>5.4267236E-5</v>
      </c>
      <c r="AD3494" s="191">
        <v>1.0532551999999999</v>
      </c>
      <c r="AE3494" s="76">
        <v>2.9124097999999998E-9</v>
      </c>
      <c r="AF3494" s="76">
        <v>5.6658980999999996E-12</v>
      </c>
      <c r="AG3494" s="76">
        <v>7.7055172000000004E-5</v>
      </c>
    </row>
    <row r="3495" spans="2:33" s="149" customFormat="1" x14ac:dyDescent="0.15">
      <c r="B3495" s="157" t="s">
        <v>7974</v>
      </c>
      <c r="C3495" s="148"/>
      <c r="D3495" s="118" t="s">
        <v>26</v>
      </c>
      <c r="E3495" s="201" t="s">
        <v>7975</v>
      </c>
      <c r="F3495" s="276">
        <f t="shared" si="531"/>
        <v>4.2241403929999997E-4</v>
      </c>
      <c r="G3495" s="276">
        <f t="shared" si="532"/>
        <v>1.9880044619999997E-4</v>
      </c>
      <c r="H3495" s="276">
        <f t="shared" si="533"/>
        <v>4.8641585599999994E-5</v>
      </c>
      <c r="I3495" s="276">
        <f t="shared" si="534"/>
        <v>3.6068507499999999E-5</v>
      </c>
      <c r="J3495" s="276">
        <v>1.3890349999999999E-4</v>
      </c>
      <c r="K3495" s="276">
        <v>4.4034101999999998E-5</v>
      </c>
      <c r="L3495" s="276">
        <v>3.5402856000000001E-6</v>
      </c>
      <c r="M3495" s="276">
        <v>1.9256571999999998E-6</v>
      </c>
      <c r="N3495" s="276">
        <v>1.3202789E-4</v>
      </c>
      <c r="O3495" s="276">
        <v>6.4846898999999995E-5</v>
      </c>
      <c r="P3495" s="276">
        <v>1.0671980000000001E-6</v>
      </c>
      <c r="Q3495" s="276">
        <v>2.7773016E-5</v>
      </c>
      <c r="R3495" s="276">
        <v>0</v>
      </c>
      <c r="S3495" s="276">
        <v>0</v>
      </c>
      <c r="T3495" s="276">
        <v>0</v>
      </c>
      <c r="U3495" s="276">
        <v>8.2954915000000005E-6</v>
      </c>
      <c r="V3495" s="287"/>
      <c r="W3495" s="28">
        <f t="shared" si="535"/>
        <v>1.0289148148148147E-3</v>
      </c>
      <c r="X3495" s="191">
        <v>1.0656136</v>
      </c>
      <c r="Y3495" s="191">
        <v>1.1179387000000001E-2</v>
      </c>
      <c r="Z3495" s="191">
        <v>7.7441825E-4</v>
      </c>
      <c r="AA3495" s="191">
        <v>6.2661564000000005E-7</v>
      </c>
      <c r="AB3495" s="191">
        <v>3.4953589999999997E-4</v>
      </c>
      <c r="AC3495" s="191">
        <v>5.4268173000000003E-5</v>
      </c>
      <c r="AD3495" s="191">
        <v>1.0532553</v>
      </c>
      <c r="AE3495" s="76">
        <v>2.9036491000000001E-9</v>
      </c>
      <c r="AF3495" s="76">
        <v>5.6063207000000003E-12</v>
      </c>
      <c r="AG3495" s="76">
        <v>7.7056623000000006E-5</v>
      </c>
    </row>
    <row r="3496" spans="2:33" s="149" customFormat="1" x14ac:dyDescent="0.15">
      <c r="B3496" s="157" t="s">
        <v>7976</v>
      </c>
      <c r="C3496" s="146"/>
      <c r="D3496" s="118" t="s">
        <v>26</v>
      </c>
      <c r="E3496" s="201" t="s">
        <v>7977</v>
      </c>
      <c r="F3496" s="276">
        <f t="shared" si="531"/>
        <v>4.221583179E-4</v>
      </c>
      <c r="G3496" s="276">
        <f t="shared" si="532"/>
        <v>1.987932445E-4</v>
      </c>
      <c r="H3496" s="276">
        <f t="shared" si="533"/>
        <v>4.8639818699999999E-5</v>
      </c>
      <c r="I3496" s="276">
        <f t="shared" si="534"/>
        <v>3.6065954699999999E-5</v>
      </c>
      <c r="J3496" s="276">
        <v>1.3865930000000001E-4</v>
      </c>
      <c r="K3496" s="276">
        <v>4.4032770000000001E-5</v>
      </c>
      <c r="L3496" s="276">
        <v>3.5400485000000002E-6</v>
      </c>
      <c r="M3496" s="276">
        <v>1.9256315000000002E-6</v>
      </c>
      <c r="N3496" s="276">
        <v>1.3202637E-4</v>
      </c>
      <c r="O3496" s="276">
        <v>6.4841243000000003E-5</v>
      </c>
      <c r="P3496" s="276">
        <v>1.0670002E-6</v>
      </c>
      <c r="Q3496" s="276">
        <v>2.7772749E-5</v>
      </c>
      <c r="R3496" s="276">
        <v>0</v>
      </c>
      <c r="S3496" s="276">
        <v>0</v>
      </c>
      <c r="T3496" s="276">
        <v>0</v>
      </c>
      <c r="U3496" s="276">
        <v>8.2932057000000004E-6</v>
      </c>
      <c r="V3496" s="287"/>
      <c r="W3496" s="28">
        <f t="shared" si="535"/>
        <v>1.0271059259259259E-3</v>
      </c>
      <c r="X3496" s="191">
        <v>1.0656132</v>
      </c>
      <c r="Y3496" s="191">
        <v>1.1179175E-2</v>
      </c>
      <c r="Z3496" s="191">
        <v>7.7440416000000003E-4</v>
      </c>
      <c r="AA3496" s="191">
        <v>6.2660615999999996E-7</v>
      </c>
      <c r="AB3496" s="191">
        <v>3.4953125000000002E-4</v>
      </c>
      <c r="AC3496" s="191">
        <v>5.4267236E-5</v>
      </c>
      <c r="AD3496" s="191">
        <v>1.0532551999999999</v>
      </c>
      <c r="AE3496" s="76">
        <v>2.90204E-9</v>
      </c>
      <c r="AF3496" s="76">
        <v>5.6028360000000001E-12</v>
      </c>
      <c r="AG3496" s="76">
        <v>7.7055172000000004E-5</v>
      </c>
    </row>
    <row r="3497" spans="2:33" s="149" customFormat="1" x14ac:dyDescent="0.15">
      <c r="B3497" s="157" t="s">
        <v>7978</v>
      </c>
      <c r="C3497" s="148"/>
      <c r="D3497" s="118" t="s">
        <v>26</v>
      </c>
      <c r="E3497" s="201" t="s">
        <v>7979</v>
      </c>
      <c r="F3497" s="276">
        <f t="shared" si="531"/>
        <v>4.2241403929999997E-4</v>
      </c>
      <c r="G3497" s="276">
        <f t="shared" si="532"/>
        <v>1.9880044619999997E-4</v>
      </c>
      <c r="H3497" s="276">
        <f t="shared" si="533"/>
        <v>4.8641585599999994E-5</v>
      </c>
      <c r="I3497" s="276">
        <f t="shared" si="534"/>
        <v>3.6068507499999999E-5</v>
      </c>
      <c r="J3497" s="276">
        <v>1.3890349999999999E-4</v>
      </c>
      <c r="K3497" s="276">
        <v>4.4034101999999998E-5</v>
      </c>
      <c r="L3497" s="276">
        <v>3.5402856000000001E-6</v>
      </c>
      <c r="M3497" s="276">
        <v>1.9256571999999998E-6</v>
      </c>
      <c r="N3497" s="276">
        <v>1.3202789E-4</v>
      </c>
      <c r="O3497" s="276">
        <v>6.4846898999999995E-5</v>
      </c>
      <c r="P3497" s="276">
        <v>1.0671980000000001E-6</v>
      </c>
      <c r="Q3497" s="276">
        <v>2.7773016E-5</v>
      </c>
      <c r="R3497" s="276">
        <v>0</v>
      </c>
      <c r="S3497" s="276">
        <v>0</v>
      </c>
      <c r="T3497" s="276">
        <v>0</v>
      </c>
      <c r="U3497" s="276">
        <v>8.2954915000000005E-6</v>
      </c>
      <c r="V3497" s="287"/>
      <c r="W3497" s="28">
        <f t="shared" si="535"/>
        <v>1.0289148148148147E-3</v>
      </c>
      <c r="X3497" s="191">
        <v>1.0656133999999999</v>
      </c>
      <c r="Y3497" s="191">
        <v>1.1179385999999999E-2</v>
      </c>
      <c r="Z3497" s="191">
        <v>7.7441825E-4</v>
      </c>
      <c r="AA3497" s="191">
        <v>6.2661564000000005E-7</v>
      </c>
      <c r="AB3497" s="191">
        <v>3.4953589999999997E-4</v>
      </c>
      <c r="AC3497" s="191">
        <v>5.4268173000000003E-5</v>
      </c>
      <c r="AD3497" s="191">
        <v>1.0532551999999999</v>
      </c>
      <c r="AE3497" s="76">
        <v>2.9036292E-9</v>
      </c>
      <c r="AF3497" s="76">
        <v>5.6062006999999997E-12</v>
      </c>
      <c r="AG3497" s="76">
        <v>7.7056621999999997E-5</v>
      </c>
    </row>
    <row r="3498" spans="2:33" s="149" customFormat="1" x14ac:dyDescent="0.15">
      <c r="B3498" s="157" t="s">
        <v>7980</v>
      </c>
      <c r="C3498" s="148"/>
      <c r="D3498" s="118" t="s">
        <v>26</v>
      </c>
      <c r="E3498" s="201" t="s">
        <v>7981</v>
      </c>
      <c r="F3498" s="276">
        <f t="shared" si="531"/>
        <v>4.2241403929999997E-4</v>
      </c>
      <c r="G3498" s="276">
        <f t="shared" si="532"/>
        <v>1.9880044619999997E-4</v>
      </c>
      <c r="H3498" s="276">
        <f t="shared" si="533"/>
        <v>4.8641585599999994E-5</v>
      </c>
      <c r="I3498" s="276">
        <f t="shared" si="534"/>
        <v>3.6068507499999999E-5</v>
      </c>
      <c r="J3498" s="276">
        <v>1.3890349999999999E-4</v>
      </c>
      <c r="K3498" s="276">
        <v>4.4034101999999998E-5</v>
      </c>
      <c r="L3498" s="276">
        <v>3.5402856000000001E-6</v>
      </c>
      <c r="M3498" s="276">
        <v>1.9256571999999998E-6</v>
      </c>
      <c r="N3498" s="276">
        <v>1.3202789E-4</v>
      </c>
      <c r="O3498" s="276">
        <v>6.4846898999999995E-5</v>
      </c>
      <c r="P3498" s="276">
        <v>1.0671980000000001E-6</v>
      </c>
      <c r="Q3498" s="276">
        <v>2.7773016E-5</v>
      </c>
      <c r="R3498" s="276">
        <v>0</v>
      </c>
      <c r="S3498" s="276">
        <v>0</v>
      </c>
      <c r="T3498" s="276">
        <v>0</v>
      </c>
      <c r="U3498" s="276">
        <v>8.2954915000000005E-6</v>
      </c>
      <c r="V3498" s="287"/>
      <c r="W3498" s="28">
        <f t="shared" si="535"/>
        <v>1.0289148148148147E-3</v>
      </c>
      <c r="X3498" s="191">
        <v>1.0656133999999999</v>
      </c>
      <c r="Y3498" s="191">
        <v>1.1179385999999999E-2</v>
      </c>
      <c r="Z3498" s="191">
        <v>7.7441825E-4</v>
      </c>
      <c r="AA3498" s="191">
        <v>6.2661564000000005E-7</v>
      </c>
      <c r="AB3498" s="191">
        <v>3.4953589999999997E-4</v>
      </c>
      <c r="AC3498" s="191">
        <v>5.4268173000000003E-5</v>
      </c>
      <c r="AD3498" s="191">
        <v>1.0532551999999999</v>
      </c>
      <c r="AE3498" s="76">
        <v>2.9038426000000002E-9</v>
      </c>
      <c r="AF3498" s="76">
        <v>5.6074981999999999E-12</v>
      </c>
      <c r="AG3498" s="76">
        <v>7.7056621999999997E-5</v>
      </c>
    </row>
    <row r="3499" spans="2:33" s="149" customFormat="1" x14ac:dyDescent="0.15">
      <c r="B3499" s="157" t="s">
        <v>7982</v>
      </c>
      <c r="C3499" s="148"/>
      <c r="D3499" s="118" t="s">
        <v>26</v>
      </c>
      <c r="E3499" s="201" t="s">
        <v>7983</v>
      </c>
      <c r="F3499" s="276">
        <f t="shared" si="531"/>
        <v>4.2241403929999997E-4</v>
      </c>
      <c r="G3499" s="276">
        <f t="shared" si="532"/>
        <v>1.9880044619999997E-4</v>
      </c>
      <c r="H3499" s="276">
        <f t="shared" si="533"/>
        <v>4.8641585599999994E-5</v>
      </c>
      <c r="I3499" s="276">
        <f t="shared" si="534"/>
        <v>3.6068507499999999E-5</v>
      </c>
      <c r="J3499" s="276">
        <v>1.3890349999999999E-4</v>
      </c>
      <c r="K3499" s="276">
        <v>4.4034101999999998E-5</v>
      </c>
      <c r="L3499" s="276">
        <v>3.5402856000000001E-6</v>
      </c>
      <c r="M3499" s="276">
        <v>1.9256571999999998E-6</v>
      </c>
      <c r="N3499" s="276">
        <v>1.3202789E-4</v>
      </c>
      <c r="O3499" s="276">
        <v>6.4846898999999995E-5</v>
      </c>
      <c r="P3499" s="276">
        <v>1.0671980000000001E-6</v>
      </c>
      <c r="Q3499" s="276">
        <v>2.7773016E-5</v>
      </c>
      <c r="R3499" s="276">
        <v>0</v>
      </c>
      <c r="S3499" s="276">
        <v>0</v>
      </c>
      <c r="T3499" s="276">
        <v>0</v>
      </c>
      <c r="U3499" s="276">
        <v>8.2954915000000005E-6</v>
      </c>
      <c r="V3499" s="287"/>
      <c r="W3499" s="28">
        <f t="shared" si="535"/>
        <v>1.0289148148148147E-3</v>
      </c>
      <c r="X3499" s="191">
        <v>1.0656133999999999</v>
      </c>
      <c r="Y3499" s="191">
        <v>1.1179385999999999E-2</v>
      </c>
      <c r="Z3499" s="191">
        <v>7.7441825E-4</v>
      </c>
      <c r="AA3499" s="191">
        <v>6.2661564000000005E-7</v>
      </c>
      <c r="AB3499" s="191">
        <v>3.4953589999999997E-4</v>
      </c>
      <c r="AC3499" s="191">
        <v>5.4268173000000003E-5</v>
      </c>
      <c r="AD3499" s="191">
        <v>1.0532551999999999</v>
      </c>
      <c r="AE3499" s="76">
        <v>2.9037459E-9</v>
      </c>
      <c r="AF3499" s="76">
        <v>5.6069099000000003E-12</v>
      </c>
      <c r="AG3499" s="76">
        <v>7.7056621999999997E-5</v>
      </c>
    </row>
    <row r="3500" spans="2:33" s="149" customFormat="1" x14ac:dyDescent="0.15">
      <c r="B3500" s="157" t="s">
        <v>7984</v>
      </c>
      <c r="C3500" s="148"/>
      <c r="D3500" s="118" t="s">
        <v>26</v>
      </c>
      <c r="E3500" s="201" t="s">
        <v>7985</v>
      </c>
      <c r="F3500" s="276">
        <f t="shared" si="531"/>
        <v>4.2215832010000001E-4</v>
      </c>
      <c r="G3500" s="276">
        <f t="shared" si="532"/>
        <v>1.987932445E-4</v>
      </c>
      <c r="H3500" s="276">
        <f t="shared" si="533"/>
        <v>4.8639819899999998E-5</v>
      </c>
      <c r="I3500" s="276">
        <f t="shared" si="534"/>
        <v>3.6065955700000001E-5</v>
      </c>
      <c r="J3500" s="276">
        <v>1.3865930000000001E-4</v>
      </c>
      <c r="K3500" s="276">
        <v>4.4032770999999997E-5</v>
      </c>
      <c r="L3500" s="276">
        <v>3.5400487E-6</v>
      </c>
      <c r="M3500" s="276">
        <v>1.9256315000000002E-6</v>
      </c>
      <c r="N3500" s="276">
        <v>1.3202637E-4</v>
      </c>
      <c r="O3500" s="276">
        <v>6.4841243000000003E-5</v>
      </c>
      <c r="P3500" s="276">
        <v>1.0670002E-6</v>
      </c>
      <c r="Q3500" s="276">
        <v>2.7772749999999999E-5</v>
      </c>
      <c r="R3500" s="276">
        <v>0</v>
      </c>
      <c r="S3500" s="276">
        <v>0</v>
      </c>
      <c r="T3500" s="276">
        <v>0</v>
      </c>
      <c r="U3500" s="276">
        <v>8.2932057000000004E-6</v>
      </c>
      <c r="V3500" s="287"/>
      <c r="W3500" s="28">
        <f t="shared" si="535"/>
        <v>1.0271059259259259E-3</v>
      </c>
      <c r="X3500" s="191">
        <v>1.0656132</v>
      </c>
      <c r="Y3500" s="191">
        <v>1.1179175E-2</v>
      </c>
      <c r="Z3500" s="191">
        <v>7.7440416000000003E-4</v>
      </c>
      <c r="AA3500" s="191">
        <v>6.2660615999999996E-7</v>
      </c>
      <c r="AB3500" s="191">
        <v>3.4953125000000002E-4</v>
      </c>
      <c r="AC3500" s="191">
        <v>5.4267236E-5</v>
      </c>
      <c r="AD3500" s="191">
        <v>1.0532551999999999</v>
      </c>
      <c r="AE3500" s="76">
        <v>2.9015358000000002E-9</v>
      </c>
      <c r="AF3500" s="76">
        <v>5.5997696999999999E-12</v>
      </c>
      <c r="AG3500" s="76">
        <v>7.7055172000000004E-5</v>
      </c>
    </row>
    <row r="3501" spans="2:33" s="149" customFormat="1" x14ac:dyDescent="0.15">
      <c r="B3501" s="157" t="s">
        <v>7986</v>
      </c>
      <c r="C3501" s="148"/>
      <c r="D3501" s="118" t="s">
        <v>26</v>
      </c>
      <c r="E3501" s="201" t="s">
        <v>7987</v>
      </c>
      <c r="F3501" s="276">
        <f t="shared" si="531"/>
        <v>4.2215832010000001E-4</v>
      </c>
      <c r="G3501" s="276">
        <f t="shared" si="532"/>
        <v>1.987932445E-4</v>
      </c>
      <c r="H3501" s="276">
        <f t="shared" si="533"/>
        <v>4.8639819899999998E-5</v>
      </c>
      <c r="I3501" s="276">
        <f t="shared" si="534"/>
        <v>3.6065955700000001E-5</v>
      </c>
      <c r="J3501" s="276">
        <v>1.3865930000000001E-4</v>
      </c>
      <c r="K3501" s="276">
        <v>4.4032770999999997E-5</v>
      </c>
      <c r="L3501" s="276">
        <v>3.5400487E-6</v>
      </c>
      <c r="M3501" s="276">
        <v>1.9256315000000002E-6</v>
      </c>
      <c r="N3501" s="276">
        <v>1.3202637E-4</v>
      </c>
      <c r="O3501" s="276">
        <v>6.4841243000000003E-5</v>
      </c>
      <c r="P3501" s="276">
        <v>1.0670002E-6</v>
      </c>
      <c r="Q3501" s="276">
        <v>2.7772749999999999E-5</v>
      </c>
      <c r="R3501" s="276">
        <v>0</v>
      </c>
      <c r="S3501" s="276">
        <v>0</v>
      </c>
      <c r="T3501" s="276">
        <v>0</v>
      </c>
      <c r="U3501" s="276">
        <v>8.2932057000000004E-6</v>
      </c>
      <c r="V3501" s="287"/>
      <c r="W3501" s="28">
        <f t="shared" si="535"/>
        <v>1.0271059259259259E-3</v>
      </c>
      <c r="X3501" s="191">
        <v>1.0656132</v>
      </c>
      <c r="Y3501" s="191">
        <v>1.1179175E-2</v>
      </c>
      <c r="Z3501" s="191">
        <v>7.7440416000000003E-4</v>
      </c>
      <c r="AA3501" s="191">
        <v>6.2660615999999996E-7</v>
      </c>
      <c r="AB3501" s="191">
        <v>3.4953125000000002E-4</v>
      </c>
      <c r="AC3501" s="191">
        <v>5.4267236E-5</v>
      </c>
      <c r="AD3501" s="191">
        <v>1.0532551999999999</v>
      </c>
      <c r="AE3501" s="76">
        <v>2.9015358000000002E-9</v>
      </c>
      <c r="AF3501" s="76">
        <v>5.5997694999999998E-12</v>
      </c>
      <c r="AG3501" s="76">
        <v>7.7055172000000004E-5</v>
      </c>
    </row>
    <row r="3502" spans="2:33" s="149" customFormat="1" x14ac:dyDescent="0.15">
      <c r="B3502" s="157" t="s">
        <v>7988</v>
      </c>
      <c r="C3502" s="148"/>
      <c r="D3502" s="118" t="s">
        <v>26</v>
      </c>
      <c r="E3502" s="201" t="s">
        <v>7989</v>
      </c>
      <c r="F3502" s="276">
        <f t="shared" si="531"/>
        <v>4.2215832010000001E-4</v>
      </c>
      <c r="G3502" s="276">
        <f t="shared" si="532"/>
        <v>1.987932445E-4</v>
      </c>
      <c r="H3502" s="276">
        <f t="shared" si="533"/>
        <v>4.8639819899999998E-5</v>
      </c>
      <c r="I3502" s="276">
        <f t="shared" si="534"/>
        <v>3.6065955700000001E-5</v>
      </c>
      <c r="J3502" s="276">
        <v>1.3865930000000001E-4</v>
      </c>
      <c r="K3502" s="276">
        <v>4.4032770999999997E-5</v>
      </c>
      <c r="L3502" s="276">
        <v>3.5400487E-6</v>
      </c>
      <c r="M3502" s="276">
        <v>1.9256315000000002E-6</v>
      </c>
      <c r="N3502" s="276">
        <v>1.3202637E-4</v>
      </c>
      <c r="O3502" s="276">
        <v>6.4841243000000003E-5</v>
      </c>
      <c r="P3502" s="276">
        <v>1.0670002E-6</v>
      </c>
      <c r="Q3502" s="276">
        <v>2.7772749999999999E-5</v>
      </c>
      <c r="R3502" s="276">
        <v>0</v>
      </c>
      <c r="S3502" s="276">
        <v>0</v>
      </c>
      <c r="T3502" s="276">
        <v>0</v>
      </c>
      <c r="U3502" s="276">
        <v>8.2932057000000004E-6</v>
      </c>
      <c r="V3502" s="287"/>
      <c r="W3502" s="28">
        <f t="shared" si="535"/>
        <v>1.0271059259259259E-3</v>
      </c>
      <c r="X3502" s="191">
        <v>1.0656132</v>
      </c>
      <c r="Y3502" s="191">
        <v>1.1179175E-2</v>
      </c>
      <c r="Z3502" s="191">
        <v>7.7440416000000003E-4</v>
      </c>
      <c r="AA3502" s="191">
        <v>6.2660615999999996E-7</v>
      </c>
      <c r="AB3502" s="191">
        <v>3.4953125000000002E-4</v>
      </c>
      <c r="AC3502" s="191">
        <v>5.4267236E-5</v>
      </c>
      <c r="AD3502" s="191">
        <v>1.0532551999999999</v>
      </c>
      <c r="AE3502" s="76">
        <v>2.9015358000000002E-9</v>
      </c>
      <c r="AF3502" s="76">
        <v>5.5997695999999998E-12</v>
      </c>
      <c r="AG3502" s="76">
        <v>7.7055172000000004E-5</v>
      </c>
    </row>
    <row r="3503" spans="2:33" s="149" customFormat="1" x14ac:dyDescent="0.15">
      <c r="B3503" s="157" t="s">
        <v>7990</v>
      </c>
      <c r="C3503" s="148"/>
      <c r="D3503" s="118" t="s">
        <v>26</v>
      </c>
      <c r="E3503" s="201" t="s">
        <v>7991</v>
      </c>
      <c r="F3503" s="276">
        <f t="shared" si="531"/>
        <v>4.2215832010000001E-4</v>
      </c>
      <c r="G3503" s="276">
        <f t="shared" si="532"/>
        <v>1.987932445E-4</v>
      </c>
      <c r="H3503" s="276">
        <f t="shared" si="533"/>
        <v>4.8639819899999998E-5</v>
      </c>
      <c r="I3503" s="276">
        <f t="shared" si="534"/>
        <v>3.6065955700000001E-5</v>
      </c>
      <c r="J3503" s="276">
        <v>1.3865930000000001E-4</v>
      </c>
      <c r="K3503" s="276">
        <v>4.4032770999999997E-5</v>
      </c>
      <c r="L3503" s="276">
        <v>3.5400487E-6</v>
      </c>
      <c r="M3503" s="276">
        <v>1.9256315000000002E-6</v>
      </c>
      <c r="N3503" s="276">
        <v>1.3202637E-4</v>
      </c>
      <c r="O3503" s="276">
        <v>6.4841243000000003E-5</v>
      </c>
      <c r="P3503" s="276">
        <v>1.0670002E-6</v>
      </c>
      <c r="Q3503" s="276">
        <v>2.7772749999999999E-5</v>
      </c>
      <c r="R3503" s="276">
        <v>0</v>
      </c>
      <c r="S3503" s="276">
        <v>0</v>
      </c>
      <c r="T3503" s="276">
        <v>0</v>
      </c>
      <c r="U3503" s="276">
        <v>8.2932057000000004E-6</v>
      </c>
      <c r="V3503" s="287"/>
      <c r="W3503" s="28">
        <f t="shared" si="535"/>
        <v>1.0271059259259259E-3</v>
      </c>
      <c r="X3503" s="191">
        <v>1.0656132</v>
      </c>
      <c r="Y3503" s="191">
        <v>1.1179175E-2</v>
      </c>
      <c r="Z3503" s="191">
        <v>7.7440416000000003E-4</v>
      </c>
      <c r="AA3503" s="191">
        <v>6.2660615999999996E-7</v>
      </c>
      <c r="AB3503" s="191">
        <v>3.4953125000000002E-4</v>
      </c>
      <c r="AC3503" s="191">
        <v>5.4267236E-5</v>
      </c>
      <c r="AD3503" s="191">
        <v>1.0532551999999999</v>
      </c>
      <c r="AE3503" s="76">
        <v>2.9015358000000002E-9</v>
      </c>
      <c r="AF3503" s="76">
        <v>5.5997694999999998E-12</v>
      </c>
      <c r="AG3503" s="76">
        <v>7.7055172000000004E-5</v>
      </c>
    </row>
    <row r="3504" spans="2:33" s="149" customFormat="1" x14ac:dyDescent="0.15">
      <c r="B3504" s="157" t="s">
        <v>7992</v>
      </c>
      <c r="C3504" s="148"/>
      <c r="D3504" s="118" t="s">
        <v>26</v>
      </c>
      <c r="E3504" s="201" t="s">
        <v>7993</v>
      </c>
      <c r="F3504" s="276">
        <f t="shared" si="531"/>
        <v>4.2215832010000001E-4</v>
      </c>
      <c r="G3504" s="276">
        <f t="shared" si="532"/>
        <v>1.987932445E-4</v>
      </c>
      <c r="H3504" s="276">
        <f t="shared" si="533"/>
        <v>4.8639819899999998E-5</v>
      </c>
      <c r="I3504" s="276">
        <f t="shared" si="534"/>
        <v>3.6065955700000001E-5</v>
      </c>
      <c r="J3504" s="276">
        <v>1.3865930000000001E-4</v>
      </c>
      <c r="K3504" s="276">
        <v>4.4032770999999997E-5</v>
      </c>
      <c r="L3504" s="276">
        <v>3.5400487E-6</v>
      </c>
      <c r="M3504" s="276">
        <v>1.9256315000000002E-6</v>
      </c>
      <c r="N3504" s="276">
        <v>1.3202637E-4</v>
      </c>
      <c r="O3504" s="276">
        <v>6.4841243000000003E-5</v>
      </c>
      <c r="P3504" s="276">
        <v>1.0670002E-6</v>
      </c>
      <c r="Q3504" s="276">
        <v>2.7772749999999999E-5</v>
      </c>
      <c r="R3504" s="276">
        <v>0</v>
      </c>
      <c r="S3504" s="276">
        <v>0</v>
      </c>
      <c r="T3504" s="276">
        <v>0</v>
      </c>
      <c r="U3504" s="276">
        <v>8.2932057000000004E-6</v>
      </c>
      <c r="V3504" s="287"/>
      <c r="W3504" s="28">
        <f t="shared" si="535"/>
        <v>1.0271059259259259E-3</v>
      </c>
      <c r="X3504" s="191">
        <v>1.0656131</v>
      </c>
      <c r="Y3504" s="191">
        <v>1.1179175E-2</v>
      </c>
      <c r="Z3504" s="191">
        <v>7.7440416000000003E-4</v>
      </c>
      <c r="AA3504" s="191">
        <v>6.2660615999999996E-7</v>
      </c>
      <c r="AB3504" s="191">
        <v>3.4953125000000002E-4</v>
      </c>
      <c r="AC3504" s="191">
        <v>5.4267236E-5</v>
      </c>
      <c r="AD3504" s="191">
        <v>1.0532551000000001</v>
      </c>
      <c r="AE3504" s="76">
        <v>2.9015358000000002E-9</v>
      </c>
      <c r="AF3504" s="76">
        <v>5.5997694999999998E-12</v>
      </c>
      <c r="AG3504" s="76">
        <v>7.7055172000000004E-5</v>
      </c>
    </row>
    <row r="3505" spans="2:33" s="149" customFormat="1" x14ac:dyDescent="0.15">
      <c r="B3505" s="157" t="s">
        <v>7994</v>
      </c>
      <c r="C3505" s="148"/>
      <c r="D3505" s="118" t="s">
        <v>26</v>
      </c>
      <c r="E3505" s="201" t="s">
        <v>7995</v>
      </c>
      <c r="F3505" s="276">
        <f t="shared" si="531"/>
        <v>4.2215832010000001E-4</v>
      </c>
      <c r="G3505" s="276">
        <f t="shared" si="532"/>
        <v>1.987932445E-4</v>
      </c>
      <c r="H3505" s="276">
        <f t="shared" si="533"/>
        <v>4.8639819899999998E-5</v>
      </c>
      <c r="I3505" s="276">
        <f t="shared" si="534"/>
        <v>3.6065955700000001E-5</v>
      </c>
      <c r="J3505" s="276">
        <v>1.3865930000000001E-4</v>
      </c>
      <c r="K3505" s="276">
        <v>4.4032770999999997E-5</v>
      </c>
      <c r="L3505" s="276">
        <v>3.5400487E-6</v>
      </c>
      <c r="M3505" s="276">
        <v>1.9256315000000002E-6</v>
      </c>
      <c r="N3505" s="276">
        <v>1.3202637E-4</v>
      </c>
      <c r="O3505" s="276">
        <v>6.4841243000000003E-5</v>
      </c>
      <c r="P3505" s="276">
        <v>1.0670002E-6</v>
      </c>
      <c r="Q3505" s="276">
        <v>2.7772749999999999E-5</v>
      </c>
      <c r="R3505" s="276">
        <v>0</v>
      </c>
      <c r="S3505" s="276">
        <v>0</v>
      </c>
      <c r="T3505" s="276">
        <v>0</v>
      </c>
      <c r="U3505" s="276">
        <v>8.2932057000000004E-6</v>
      </c>
      <c r="V3505" s="287"/>
      <c r="W3505" s="28">
        <f t="shared" si="535"/>
        <v>1.0271059259259259E-3</v>
      </c>
      <c r="X3505" s="191">
        <v>1.0656131</v>
      </c>
      <c r="Y3505" s="191">
        <v>1.1179175E-2</v>
      </c>
      <c r="Z3505" s="191">
        <v>7.7440416000000003E-4</v>
      </c>
      <c r="AA3505" s="191">
        <v>6.2660615999999996E-7</v>
      </c>
      <c r="AB3505" s="191">
        <v>3.4953125000000002E-4</v>
      </c>
      <c r="AC3505" s="191">
        <v>5.4267236E-5</v>
      </c>
      <c r="AD3505" s="191">
        <v>1.0532551000000001</v>
      </c>
      <c r="AE3505" s="76">
        <v>2.9015358000000002E-9</v>
      </c>
      <c r="AF3505" s="76">
        <v>5.5997696999999999E-12</v>
      </c>
      <c r="AG3505" s="76">
        <v>7.7055172000000004E-5</v>
      </c>
    </row>
    <row r="3506" spans="2:33" s="149" customFormat="1" x14ac:dyDescent="0.15">
      <c r="B3506" s="157" t="s">
        <v>7996</v>
      </c>
      <c r="C3506" s="148"/>
      <c r="D3506" s="118" t="s">
        <v>26</v>
      </c>
      <c r="E3506" s="201" t="s">
        <v>7997</v>
      </c>
      <c r="F3506" s="276">
        <f t="shared" si="531"/>
        <v>4.2215832010000001E-4</v>
      </c>
      <c r="G3506" s="276">
        <f t="shared" si="532"/>
        <v>1.987932445E-4</v>
      </c>
      <c r="H3506" s="276">
        <f t="shared" si="533"/>
        <v>4.8639819899999998E-5</v>
      </c>
      <c r="I3506" s="276">
        <f t="shared" si="534"/>
        <v>3.6065955700000001E-5</v>
      </c>
      <c r="J3506" s="276">
        <v>1.3865930000000001E-4</v>
      </c>
      <c r="K3506" s="276">
        <v>4.4032770999999997E-5</v>
      </c>
      <c r="L3506" s="276">
        <v>3.5400487E-6</v>
      </c>
      <c r="M3506" s="276">
        <v>1.9256315000000002E-6</v>
      </c>
      <c r="N3506" s="276">
        <v>1.3202637E-4</v>
      </c>
      <c r="O3506" s="276">
        <v>6.4841243000000003E-5</v>
      </c>
      <c r="P3506" s="276">
        <v>1.0670002E-6</v>
      </c>
      <c r="Q3506" s="276">
        <v>2.7772749999999999E-5</v>
      </c>
      <c r="R3506" s="276">
        <v>0</v>
      </c>
      <c r="S3506" s="276">
        <v>0</v>
      </c>
      <c r="T3506" s="276">
        <v>0</v>
      </c>
      <c r="U3506" s="276">
        <v>8.2932057000000004E-6</v>
      </c>
      <c r="V3506" s="287"/>
      <c r="W3506" s="28">
        <f t="shared" si="535"/>
        <v>1.0271059259259259E-3</v>
      </c>
      <c r="X3506" s="191">
        <v>1.0656131</v>
      </c>
      <c r="Y3506" s="191">
        <v>1.1179175E-2</v>
      </c>
      <c r="Z3506" s="191">
        <v>7.7440416000000003E-4</v>
      </c>
      <c r="AA3506" s="191">
        <v>6.2660615999999996E-7</v>
      </c>
      <c r="AB3506" s="191">
        <v>3.4953125000000002E-4</v>
      </c>
      <c r="AC3506" s="191">
        <v>5.4267236E-5</v>
      </c>
      <c r="AD3506" s="191">
        <v>1.0532551000000001</v>
      </c>
      <c r="AE3506" s="76">
        <v>2.9015358000000002E-9</v>
      </c>
      <c r="AF3506" s="76">
        <v>5.5997695999999998E-12</v>
      </c>
      <c r="AG3506" s="76">
        <v>7.7055172000000004E-5</v>
      </c>
    </row>
    <row r="3507" spans="2:33" s="149" customFormat="1" x14ac:dyDescent="0.15">
      <c r="B3507" s="157" t="s">
        <v>7998</v>
      </c>
      <c r="C3507" s="148"/>
      <c r="D3507" s="118" t="s">
        <v>26</v>
      </c>
      <c r="E3507" s="201" t="s">
        <v>7999</v>
      </c>
      <c r="F3507" s="276">
        <f t="shared" si="531"/>
        <v>4.221583179E-4</v>
      </c>
      <c r="G3507" s="276">
        <f t="shared" si="532"/>
        <v>1.987932445E-4</v>
      </c>
      <c r="H3507" s="276">
        <f t="shared" si="533"/>
        <v>4.8639818699999999E-5</v>
      </c>
      <c r="I3507" s="276">
        <f t="shared" si="534"/>
        <v>3.6065954699999999E-5</v>
      </c>
      <c r="J3507" s="276">
        <v>1.3865930000000001E-4</v>
      </c>
      <c r="K3507" s="276">
        <v>4.4032770000000001E-5</v>
      </c>
      <c r="L3507" s="276">
        <v>3.5400485000000002E-6</v>
      </c>
      <c r="M3507" s="276">
        <v>1.9256315000000002E-6</v>
      </c>
      <c r="N3507" s="276">
        <v>1.3202637E-4</v>
      </c>
      <c r="O3507" s="276">
        <v>6.4841243000000003E-5</v>
      </c>
      <c r="P3507" s="276">
        <v>1.0670002E-6</v>
      </c>
      <c r="Q3507" s="276">
        <v>2.7772749E-5</v>
      </c>
      <c r="R3507" s="276">
        <v>0</v>
      </c>
      <c r="S3507" s="276">
        <v>0</v>
      </c>
      <c r="T3507" s="276">
        <v>0</v>
      </c>
      <c r="U3507" s="276">
        <v>8.2932057000000004E-6</v>
      </c>
      <c r="V3507" s="287"/>
      <c r="W3507" s="28">
        <f t="shared" si="535"/>
        <v>1.0271059259259259E-3</v>
      </c>
      <c r="X3507" s="191">
        <v>1.0656132</v>
      </c>
      <c r="Y3507" s="191">
        <v>1.1179175E-2</v>
      </c>
      <c r="Z3507" s="191">
        <v>7.7440416000000003E-4</v>
      </c>
      <c r="AA3507" s="191">
        <v>6.2660615999999996E-7</v>
      </c>
      <c r="AB3507" s="191">
        <v>3.4953125000000002E-4</v>
      </c>
      <c r="AC3507" s="191">
        <v>5.4267236E-5</v>
      </c>
      <c r="AD3507" s="191">
        <v>1.0532551999999999</v>
      </c>
      <c r="AE3507" s="76">
        <v>2.9015358000000002E-9</v>
      </c>
      <c r="AF3507" s="76">
        <v>5.5997695999999998E-12</v>
      </c>
      <c r="AG3507" s="76">
        <v>7.7055172000000004E-5</v>
      </c>
    </row>
    <row r="3508" spans="2:33" s="149" customFormat="1" x14ac:dyDescent="0.15">
      <c r="B3508" s="157" t="s">
        <v>8000</v>
      </c>
      <c r="C3508" s="148"/>
      <c r="D3508" s="118" t="s">
        <v>26</v>
      </c>
      <c r="E3508" s="201" t="s">
        <v>8001</v>
      </c>
      <c r="F3508" s="276">
        <f t="shared" si="531"/>
        <v>3.8436217769999997E-4</v>
      </c>
      <c r="G3508" s="276">
        <f t="shared" si="532"/>
        <v>1.1489960020000001E-4</v>
      </c>
      <c r="H3508" s="276">
        <f t="shared" si="533"/>
        <v>5.3912098600000006E-5</v>
      </c>
      <c r="I3508" s="276">
        <f t="shared" si="534"/>
        <v>4.0591048900000001E-5</v>
      </c>
      <c r="J3508" s="276">
        <v>1.7495942999999999E-4</v>
      </c>
      <c r="K3508" s="276">
        <v>4.857681E-5</v>
      </c>
      <c r="L3508" s="276">
        <v>3.8959158999999999E-6</v>
      </c>
      <c r="M3508" s="276">
        <v>1.8250562E-6</v>
      </c>
      <c r="N3508" s="276">
        <v>5.1681748000000002E-5</v>
      </c>
      <c r="O3508" s="276">
        <v>6.1392796000000002E-5</v>
      </c>
      <c r="P3508" s="276">
        <v>1.4393727E-6</v>
      </c>
      <c r="Q3508" s="276">
        <v>3.1713688000000001E-5</v>
      </c>
      <c r="R3508" s="276">
        <v>0</v>
      </c>
      <c r="S3508" s="276">
        <v>0</v>
      </c>
      <c r="T3508" s="276">
        <v>0</v>
      </c>
      <c r="U3508" s="276">
        <v>8.8773609000000008E-6</v>
      </c>
      <c r="V3508" s="287"/>
      <c r="W3508" s="28">
        <f t="shared" si="535"/>
        <v>1.2959957777777776E-3</v>
      </c>
      <c r="X3508" s="191">
        <v>1.0682700000000001</v>
      </c>
      <c r="Y3508" s="191">
        <v>9.9497288E-3</v>
      </c>
      <c r="Z3508" s="191">
        <v>4.3765718999999999E-4</v>
      </c>
      <c r="AA3508" s="191">
        <v>1.0562145E-6</v>
      </c>
      <c r="AB3508" s="191">
        <v>4.5459154000000003E-3</v>
      </c>
      <c r="AC3508" s="191">
        <v>3.4699025000000003E-5</v>
      </c>
      <c r="AD3508" s="191">
        <v>1.053301</v>
      </c>
      <c r="AE3508" s="76">
        <v>2.8943268000000001E-9</v>
      </c>
      <c r="AF3508" s="76">
        <v>8.8569106999999993E-12</v>
      </c>
      <c r="AG3508" s="76">
        <v>6.5988685000000006E-5</v>
      </c>
    </row>
    <row r="3509" spans="2:33" s="149" customFormat="1" x14ac:dyDescent="0.15">
      <c r="B3509" s="157" t="s">
        <v>8002</v>
      </c>
      <c r="C3509" s="148"/>
      <c r="D3509" s="118" t="s">
        <v>26</v>
      </c>
      <c r="E3509" s="201" t="s">
        <v>8003</v>
      </c>
      <c r="F3509" s="276">
        <f t="shared" si="531"/>
        <v>4.2215832010000001E-4</v>
      </c>
      <c r="G3509" s="276">
        <f t="shared" si="532"/>
        <v>1.987932445E-4</v>
      </c>
      <c r="H3509" s="276">
        <f t="shared" si="533"/>
        <v>4.8639819899999998E-5</v>
      </c>
      <c r="I3509" s="276">
        <f t="shared" si="534"/>
        <v>3.6065955700000001E-5</v>
      </c>
      <c r="J3509" s="276">
        <v>1.3865930000000001E-4</v>
      </c>
      <c r="K3509" s="276">
        <v>4.4032770999999997E-5</v>
      </c>
      <c r="L3509" s="276">
        <v>3.5400487E-6</v>
      </c>
      <c r="M3509" s="276">
        <v>1.9256315000000002E-6</v>
      </c>
      <c r="N3509" s="276">
        <v>1.3202637E-4</v>
      </c>
      <c r="O3509" s="276">
        <v>6.4841243000000003E-5</v>
      </c>
      <c r="P3509" s="276">
        <v>1.0670002E-6</v>
      </c>
      <c r="Q3509" s="276">
        <v>2.7772749999999999E-5</v>
      </c>
      <c r="R3509" s="276">
        <v>0</v>
      </c>
      <c r="S3509" s="276">
        <v>0</v>
      </c>
      <c r="T3509" s="276">
        <v>0</v>
      </c>
      <c r="U3509" s="276">
        <v>8.2932057000000004E-6</v>
      </c>
      <c r="V3509" s="287"/>
      <c r="W3509" s="28">
        <f t="shared" si="535"/>
        <v>1.0271059259259259E-3</v>
      </c>
      <c r="X3509" s="191">
        <v>1.0656132</v>
      </c>
      <c r="Y3509" s="191">
        <v>1.1179175E-2</v>
      </c>
      <c r="Z3509" s="191">
        <v>7.7440416000000003E-4</v>
      </c>
      <c r="AA3509" s="191">
        <v>6.2660615999999996E-7</v>
      </c>
      <c r="AB3509" s="191">
        <v>3.4953125000000002E-4</v>
      </c>
      <c r="AC3509" s="191">
        <v>5.4267236E-5</v>
      </c>
      <c r="AD3509" s="191">
        <v>1.0532551999999999</v>
      </c>
      <c r="AE3509" s="76">
        <v>2.9015358000000002E-9</v>
      </c>
      <c r="AF3509" s="76">
        <v>5.5997695999999998E-12</v>
      </c>
      <c r="AG3509" s="76">
        <v>7.7055172000000004E-5</v>
      </c>
    </row>
    <row r="3510" spans="2:33" s="149" customFormat="1" x14ac:dyDescent="0.15">
      <c r="B3510" s="157" t="s">
        <v>8004</v>
      </c>
      <c r="C3510" s="148"/>
      <c r="D3510" s="118" t="s">
        <v>26</v>
      </c>
      <c r="E3510" s="201" t="s">
        <v>8005</v>
      </c>
      <c r="F3510" s="276">
        <f t="shared" si="531"/>
        <v>4.2215832010000001E-4</v>
      </c>
      <c r="G3510" s="276">
        <f t="shared" si="532"/>
        <v>1.987932445E-4</v>
      </c>
      <c r="H3510" s="276">
        <f t="shared" si="533"/>
        <v>4.8639819899999998E-5</v>
      </c>
      <c r="I3510" s="276">
        <f t="shared" si="534"/>
        <v>3.6065955700000001E-5</v>
      </c>
      <c r="J3510" s="276">
        <v>1.3865930000000001E-4</v>
      </c>
      <c r="K3510" s="276">
        <v>4.4032770999999997E-5</v>
      </c>
      <c r="L3510" s="276">
        <v>3.5400487E-6</v>
      </c>
      <c r="M3510" s="276">
        <v>1.9256315000000002E-6</v>
      </c>
      <c r="N3510" s="276">
        <v>1.3202637E-4</v>
      </c>
      <c r="O3510" s="276">
        <v>6.4841243000000003E-5</v>
      </c>
      <c r="P3510" s="276">
        <v>1.0670002E-6</v>
      </c>
      <c r="Q3510" s="276">
        <v>2.7772749999999999E-5</v>
      </c>
      <c r="R3510" s="276">
        <v>0</v>
      </c>
      <c r="S3510" s="276">
        <v>0</v>
      </c>
      <c r="T3510" s="276">
        <v>0</v>
      </c>
      <c r="U3510" s="276">
        <v>8.2932057000000004E-6</v>
      </c>
      <c r="V3510" s="287"/>
      <c r="W3510" s="28">
        <f t="shared" si="535"/>
        <v>1.0271059259259259E-3</v>
      </c>
      <c r="X3510" s="191">
        <v>1.0656132</v>
      </c>
      <c r="Y3510" s="191">
        <v>1.1179175E-2</v>
      </c>
      <c r="Z3510" s="191">
        <v>7.7440416000000003E-4</v>
      </c>
      <c r="AA3510" s="191">
        <v>6.2660615999999996E-7</v>
      </c>
      <c r="AB3510" s="191">
        <v>3.4953125000000002E-4</v>
      </c>
      <c r="AC3510" s="191">
        <v>5.4267236E-5</v>
      </c>
      <c r="AD3510" s="191">
        <v>1.0532551999999999</v>
      </c>
      <c r="AE3510" s="76">
        <v>2.9015358000000002E-9</v>
      </c>
      <c r="AF3510" s="76">
        <v>5.5997696999999999E-12</v>
      </c>
      <c r="AG3510" s="76">
        <v>7.7055172000000004E-5</v>
      </c>
    </row>
    <row r="3511" spans="2:33" s="149" customFormat="1" x14ac:dyDescent="0.15">
      <c r="B3511" s="157" t="s">
        <v>8006</v>
      </c>
      <c r="C3511" s="148"/>
      <c r="D3511" s="118" t="s">
        <v>26</v>
      </c>
      <c r="E3511" s="201" t="s">
        <v>8007</v>
      </c>
      <c r="F3511" s="276">
        <f t="shared" si="531"/>
        <v>4.224925921E-4</v>
      </c>
      <c r="G3511" s="276">
        <f t="shared" si="532"/>
        <v>1.9880273199999999E-4</v>
      </c>
      <c r="H3511" s="276">
        <f t="shared" si="533"/>
        <v>4.8641921000000003E-5</v>
      </c>
      <c r="I3511" s="276">
        <f t="shared" si="534"/>
        <v>3.6064409099999996E-5</v>
      </c>
      <c r="J3511" s="276">
        <v>1.3898352999999999E-4</v>
      </c>
      <c r="K3511" s="276">
        <v>4.4034301000000002E-5</v>
      </c>
      <c r="L3511" s="276">
        <v>3.5403603999999999E-6</v>
      </c>
      <c r="M3511" s="276">
        <v>1.9256670000000002E-6</v>
      </c>
      <c r="N3511" s="276">
        <v>1.3202833999999999E-4</v>
      </c>
      <c r="O3511" s="276">
        <v>6.4848725000000003E-5</v>
      </c>
      <c r="P3511" s="276">
        <v>1.0672595999999999E-6</v>
      </c>
      <c r="Q3511" s="276">
        <v>2.7773061E-5</v>
      </c>
      <c r="R3511" s="276">
        <v>0</v>
      </c>
      <c r="S3511" s="276">
        <v>0</v>
      </c>
      <c r="T3511" s="276">
        <v>0</v>
      </c>
      <c r="U3511" s="276">
        <v>8.2913480999999993E-6</v>
      </c>
      <c r="V3511" s="287"/>
      <c r="W3511" s="28">
        <f t="shared" si="535"/>
        <v>1.0295076296296295E-3</v>
      </c>
      <c r="X3511" s="191">
        <v>1.0656133000000001</v>
      </c>
      <c r="Y3511" s="191">
        <v>1.1179402999999999E-2</v>
      </c>
      <c r="Z3511" s="191">
        <v>7.7442867999999996E-4</v>
      </c>
      <c r="AA3511" s="191">
        <v>6.2661564000000005E-7</v>
      </c>
      <c r="AB3511" s="191">
        <v>3.4953570999999998E-4</v>
      </c>
      <c r="AC3511" s="191">
        <v>5.4268063000000002E-5</v>
      </c>
      <c r="AD3511" s="191">
        <v>1.0532551000000001</v>
      </c>
      <c r="AE3511" s="76">
        <v>2.9046757999999998E-9</v>
      </c>
      <c r="AF3511" s="76">
        <v>5.6105234999999998E-12</v>
      </c>
      <c r="AG3511" s="76">
        <v>7.7056723E-5</v>
      </c>
    </row>
    <row r="3512" spans="2:33" s="149" customFormat="1" x14ac:dyDescent="0.15">
      <c r="B3512" s="157" t="s">
        <v>8008</v>
      </c>
      <c r="C3512" s="148"/>
      <c r="D3512" s="118" t="s">
        <v>26</v>
      </c>
      <c r="E3512" s="201" t="s">
        <v>8009</v>
      </c>
      <c r="F3512" s="276">
        <f t="shared" si="531"/>
        <v>4.2215832010000001E-4</v>
      </c>
      <c r="G3512" s="276">
        <f t="shared" si="532"/>
        <v>1.987932445E-4</v>
      </c>
      <c r="H3512" s="276">
        <f t="shared" si="533"/>
        <v>4.8639819899999998E-5</v>
      </c>
      <c r="I3512" s="276">
        <f t="shared" si="534"/>
        <v>3.6065955700000001E-5</v>
      </c>
      <c r="J3512" s="276">
        <v>1.3865930000000001E-4</v>
      </c>
      <c r="K3512" s="276">
        <v>4.4032770999999997E-5</v>
      </c>
      <c r="L3512" s="276">
        <v>3.5400487E-6</v>
      </c>
      <c r="M3512" s="276">
        <v>1.9256315000000002E-6</v>
      </c>
      <c r="N3512" s="276">
        <v>1.3202637E-4</v>
      </c>
      <c r="O3512" s="276">
        <v>6.4841243000000003E-5</v>
      </c>
      <c r="P3512" s="276">
        <v>1.0670002E-6</v>
      </c>
      <c r="Q3512" s="276">
        <v>2.7772749999999999E-5</v>
      </c>
      <c r="R3512" s="276">
        <v>0</v>
      </c>
      <c r="S3512" s="276">
        <v>0</v>
      </c>
      <c r="T3512" s="276">
        <v>0</v>
      </c>
      <c r="U3512" s="276">
        <v>8.2932057000000004E-6</v>
      </c>
      <c r="V3512" s="287"/>
      <c r="W3512" s="28">
        <f t="shared" si="535"/>
        <v>1.0271059259259259E-3</v>
      </c>
      <c r="X3512" s="191">
        <v>1.0656131</v>
      </c>
      <c r="Y3512" s="191">
        <v>1.1179175E-2</v>
      </c>
      <c r="Z3512" s="191">
        <v>7.7440416000000003E-4</v>
      </c>
      <c r="AA3512" s="191">
        <v>6.2660615999999996E-7</v>
      </c>
      <c r="AB3512" s="191">
        <v>3.4953125000000002E-4</v>
      </c>
      <c r="AC3512" s="191">
        <v>5.4267236E-5</v>
      </c>
      <c r="AD3512" s="191">
        <v>1.0532551000000001</v>
      </c>
      <c r="AE3512" s="76">
        <v>2.9016620999999999E-9</v>
      </c>
      <c r="AF3512" s="76">
        <v>5.6005374999999997E-12</v>
      </c>
      <c r="AG3512" s="76">
        <v>7.7055172000000004E-5</v>
      </c>
    </row>
    <row r="3513" spans="2:33" s="149" customFormat="1" x14ac:dyDescent="0.15">
      <c r="B3513" s="157" t="s">
        <v>8010</v>
      </c>
      <c r="C3513" s="148"/>
      <c r="D3513" s="118" t="s">
        <v>26</v>
      </c>
      <c r="E3513" s="201" t="s">
        <v>8011</v>
      </c>
      <c r="F3513" s="276">
        <f t="shared" si="531"/>
        <v>4.2215832010000001E-4</v>
      </c>
      <c r="G3513" s="276">
        <f t="shared" si="532"/>
        <v>1.987932445E-4</v>
      </c>
      <c r="H3513" s="276">
        <f t="shared" si="533"/>
        <v>4.8639819899999998E-5</v>
      </c>
      <c r="I3513" s="276">
        <f t="shared" si="534"/>
        <v>3.6065955700000001E-5</v>
      </c>
      <c r="J3513" s="276">
        <v>1.3865930000000001E-4</v>
      </c>
      <c r="K3513" s="276">
        <v>4.4032770999999997E-5</v>
      </c>
      <c r="L3513" s="276">
        <v>3.5400487E-6</v>
      </c>
      <c r="M3513" s="276">
        <v>1.9256315000000002E-6</v>
      </c>
      <c r="N3513" s="276">
        <v>1.3202637E-4</v>
      </c>
      <c r="O3513" s="276">
        <v>6.4841243000000003E-5</v>
      </c>
      <c r="P3513" s="276">
        <v>1.0670002E-6</v>
      </c>
      <c r="Q3513" s="276">
        <v>2.7772749999999999E-5</v>
      </c>
      <c r="R3513" s="276">
        <v>0</v>
      </c>
      <c r="S3513" s="276">
        <v>0</v>
      </c>
      <c r="T3513" s="276">
        <v>0</v>
      </c>
      <c r="U3513" s="276">
        <v>8.2932057000000004E-6</v>
      </c>
      <c r="V3513" s="287"/>
      <c r="W3513" s="28">
        <f t="shared" si="535"/>
        <v>1.0271059259259259E-3</v>
      </c>
      <c r="X3513" s="191">
        <v>1.0656129000000001</v>
      </c>
      <c r="Y3513" s="191">
        <v>1.1179175E-2</v>
      </c>
      <c r="Z3513" s="191">
        <v>7.7440416000000003E-4</v>
      </c>
      <c r="AA3513" s="191">
        <v>6.2660615999999996E-7</v>
      </c>
      <c r="AB3513" s="191">
        <v>3.4953125000000002E-4</v>
      </c>
      <c r="AC3513" s="191">
        <v>5.4267236E-5</v>
      </c>
      <c r="AD3513" s="191">
        <v>1.0532549</v>
      </c>
      <c r="AE3513" s="76">
        <v>2.9087291999999999E-9</v>
      </c>
      <c r="AF3513" s="76">
        <v>5.6435152000000002E-12</v>
      </c>
      <c r="AG3513" s="76">
        <v>7.7055172000000004E-5</v>
      </c>
    </row>
    <row r="3514" spans="2:33" s="149" customFormat="1" x14ac:dyDescent="0.15">
      <c r="B3514" s="157" t="s">
        <v>8012</v>
      </c>
      <c r="C3514" s="148"/>
      <c r="D3514" s="118" t="s">
        <v>26</v>
      </c>
      <c r="E3514" s="201" t="s">
        <v>8013</v>
      </c>
      <c r="F3514" s="276">
        <f t="shared" si="531"/>
        <v>4.2215832010000001E-4</v>
      </c>
      <c r="G3514" s="276">
        <f t="shared" si="532"/>
        <v>1.987932445E-4</v>
      </c>
      <c r="H3514" s="276">
        <f t="shared" si="533"/>
        <v>4.8639819899999998E-5</v>
      </c>
      <c r="I3514" s="276">
        <f t="shared" si="534"/>
        <v>3.6065955700000001E-5</v>
      </c>
      <c r="J3514" s="276">
        <v>1.3865930000000001E-4</v>
      </c>
      <c r="K3514" s="276">
        <v>4.4032770999999997E-5</v>
      </c>
      <c r="L3514" s="276">
        <v>3.5400487E-6</v>
      </c>
      <c r="M3514" s="276">
        <v>1.9256315000000002E-6</v>
      </c>
      <c r="N3514" s="276">
        <v>1.3202637E-4</v>
      </c>
      <c r="O3514" s="276">
        <v>6.4841243000000003E-5</v>
      </c>
      <c r="P3514" s="276">
        <v>1.0670002E-6</v>
      </c>
      <c r="Q3514" s="276">
        <v>2.7772749999999999E-5</v>
      </c>
      <c r="R3514" s="276">
        <v>0</v>
      </c>
      <c r="S3514" s="276">
        <v>0</v>
      </c>
      <c r="T3514" s="276">
        <v>0</v>
      </c>
      <c r="U3514" s="276">
        <v>8.2932057000000004E-6</v>
      </c>
      <c r="V3514" s="287"/>
      <c r="W3514" s="28">
        <f t="shared" si="535"/>
        <v>1.0271059259259259E-3</v>
      </c>
      <c r="X3514" s="191">
        <v>1.0656131</v>
      </c>
      <c r="Y3514" s="191">
        <v>1.1179175E-2</v>
      </c>
      <c r="Z3514" s="191">
        <v>7.7440416000000003E-4</v>
      </c>
      <c r="AA3514" s="191">
        <v>6.2660615999999996E-7</v>
      </c>
      <c r="AB3514" s="191">
        <v>3.4953125000000002E-4</v>
      </c>
      <c r="AC3514" s="191">
        <v>5.4267236E-5</v>
      </c>
      <c r="AD3514" s="191">
        <v>1.0532551000000001</v>
      </c>
      <c r="AE3514" s="76">
        <v>2.9087291999999999E-9</v>
      </c>
      <c r="AF3514" s="76">
        <v>5.6435154000000003E-12</v>
      </c>
      <c r="AG3514" s="76">
        <v>7.7055172000000004E-5</v>
      </c>
    </row>
    <row r="3515" spans="2:33" s="149" customFormat="1" x14ac:dyDescent="0.15">
      <c r="B3515" s="157" t="s">
        <v>8014</v>
      </c>
      <c r="C3515" s="148"/>
      <c r="D3515" s="118" t="s">
        <v>26</v>
      </c>
      <c r="E3515" s="201" t="s">
        <v>8015</v>
      </c>
      <c r="F3515" s="276">
        <f t="shared" si="531"/>
        <v>4.2215832010000001E-4</v>
      </c>
      <c r="G3515" s="276">
        <f t="shared" si="532"/>
        <v>1.987932445E-4</v>
      </c>
      <c r="H3515" s="276">
        <f t="shared" si="533"/>
        <v>4.8639819899999998E-5</v>
      </c>
      <c r="I3515" s="276">
        <f t="shared" si="534"/>
        <v>3.6065955700000001E-5</v>
      </c>
      <c r="J3515" s="276">
        <v>1.3865930000000001E-4</v>
      </c>
      <c r="K3515" s="276">
        <v>4.4032770999999997E-5</v>
      </c>
      <c r="L3515" s="276">
        <v>3.5400487E-6</v>
      </c>
      <c r="M3515" s="276">
        <v>1.9256315000000002E-6</v>
      </c>
      <c r="N3515" s="276">
        <v>1.3202637E-4</v>
      </c>
      <c r="O3515" s="276">
        <v>6.4841243000000003E-5</v>
      </c>
      <c r="P3515" s="276">
        <v>1.0670002E-6</v>
      </c>
      <c r="Q3515" s="276">
        <v>2.7772749999999999E-5</v>
      </c>
      <c r="R3515" s="276">
        <v>0</v>
      </c>
      <c r="S3515" s="276">
        <v>0</v>
      </c>
      <c r="T3515" s="276">
        <v>0</v>
      </c>
      <c r="U3515" s="276">
        <v>8.2932057000000004E-6</v>
      </c>
      <c r="V3515" s="287"/>
      <c r="W3515" s="28">
        <f t="shared" si="535"/>
        <v>1.0271059259259259E-3</v>
      </c>
      <c r="X3515" s="191">
        <v>1.0656129000000001</v>
      </c>
      <c r="Y3515" s="191">
        <v>1.1179175E-2</v>
      </c>
      <c r="Z3515" s="191">
        <v>7.7440416000000003E-4</v>
      </c>
      <c r="AA3515" s="191">
        <v>6.2660615999999996E-7</v>
      </c>
      <c r="AB3515" s="191">
        <v>3.4953125000000002E-4</v>
      </c>
      <c r="AC3515" s="191">
        <v>5.4267236E-5</v>
      </c>
      <c r="AD3515" s="191">
        <v>1.0532549</v>
      </c>
      <c r="AE3515" s="76">
        <v>2.9087291999999999E-9</v>
      </c>
      <c r="AF3515" s="76">
        <v>5.6435152000000002E-12</v>
      </c>
      <c r="AG3515" s="76">
        <v>7.7055172000000004E-5</v>
      </c>
    </row>
    <row r="3516" spans="2:33" s="149" customFormat="1" x14ac:dyDescent="0.15">
      <c r="B3516" s="157" t="s">
        <v>8016</v>
      </c>
      <c r="C3516" s="148"/>
      <c r="D3516" s="118" t="s">
        <v>26</v>
      </c>
      <c r="E3516" s="201" t="s">
        <v>8017</v>
      </c>
      <c r="F3516" s="276">
        <f t="shared" si="531"/>
        <v>4.221583179E-4</v>
      </c>
      <c r="G3516" s="276">
        <f t="shared" si="532"/>
        <v>1.987932445E-4</v>
      </c>
      <c r="H3516" s="276">
        <f t="shared" si="533"/>
        <v>4.8639818699999999E-5</v>
      </c>
      <c r="I3516" s="276">
        <f t="shared" si="534"/>
        <v>3.6065954699999999E-5</v>
      </c>
      <c r="J3516" s="276">
        <v>1.3865930000000001E-4</v>
      </c>
      <c r="K3516" s="276">
        <v>4.4032770000000001E-5</v>
      </c>
      <c r="L3516" s="276">
        <v>3.5400485000000002E-6</v>
      </c>
      <c r="M3516" s="276">
        <v>1.9256315000000002E-6</v>
      </c>
      <c r="N3516" s="276">
        <v>1.3202637E-4</v>
      </c>
      <c r="O3516" s="276">
        <v>6.4841243000000003E-5</v>
      </c>
      <c r="P3516" s="276">
        <v>1.0670002E-6</v>
      </c>
      <c r="Q3516" s="276">
        <v>2.7772749E-5</v>
      </c>
      <c r="R3516" s="276">
        <v>0</v>
      </c>
      <c r="S3516" s="276">
        <v>0</v>
      </c>
      <c r="T3516" s="276">
        <v>0</v>
      </c>
      <c r="U3516" s="276">
        <v>8.2932057000000004E-6</v>
      </c>
      <c r="V3516" s="287"/>
      <c r="W3516" s="28">
        <f t="shared" si="535"/>
        <v>1.0271059259259259E-3</v>
      </c>
      <c r="X3516" s="191">
        <v>1.0656129000000001</v>
      </c>
      <c r="Y3516" s="191">
        <v>1.1179175E-2</v>
      </c>
      <c r="Z3516" s="191">
        <v>7.7440416000000003E-4</v>
      </c>
      <c r="AA3516" s="191">
        <v>6.2660615999999996E-7</v>
      </c>
      <c r="AB3516" s="191">
        <v>3.4953125000000002E-4</v>
      </c>
      <c r="AC3516" s="191">
        <v>5.4267236E-5</v>
      </c>
      <c r="AD3516" s="191">
        <v>1.0532549</v>
      </c>
      <c r="AE3516" s="76">
        <v>2.9087291999999999E-9</v>
      </c>
      <c r="AF3516" s="76">
        <v>5.6435154000000003E-12</v>
      </c>
      <c r="AG3516" s="76">
        <v>7.7055172000000004E-5</v>
      </c>
    </row>
    <row r="3517" spans="2:33" s="149" customFormat="1" x14ac:dyDescent="0.15">
      <c r="B3517" s="157" t="s">
        <v>8018</v>
      </c>
      <c r="C3517" s="148"/>
      <c r="D3517" s="118" t="s">
        <v>26</v>
      </c>
      <c r="E3517" s="201" t="s">
        <v>8019</v>
      </c>
      <c r="F3517" s="276">
        <f t="shared" si="531"/>
        <v>4.2215832010000001E-4</v>
      </c>
      <c r="G3517" s="276">
        <f t="shared" si="532"/>
        <v>1.987932445E-4</v>
      </c>
      <c r="H3517" s="276">
        <f t="shared" si="533"/>
        <v>4.8639819899999998E-5</v>
      </c>
      <c r="I3517" s="276">
        <f t="shared" si="534"/>
        <v>3.6065955700000001E-5</v>
      </c>
      <c r="J3517" s="276">
        <v>1.3865930000000001E-4</v>
      </c>
      <c r="K3517" s="276">
        <v>4.4032770999999997E-5</v>
      </c>
      <c r="L3517" s="276">
        <v>3.5400487E-6</v>
      </c>
      <c r="M3517" s="276">
        <v>1.9256315000000002E-6</v>
      </c>
      <c r="N3517" s="276">
        <v>1.3202637E-4</v>
      </c>
      <c r="O3517" s="276">
        <v>6.4841243000000003E-5</v>
      </c>
      <c r="P3517" s="276">
        <v>1.0670002E-6</v>
      </c>
      <c r="Q3517" s="276">
        <v>2.7772749999999999E-5</v>
      </c>
      <c r="R3517" s="276">
        <v>0</v>
      </c>
      <c r="S3517" s="276">
        <v>0</v>
      </c>
      <c r="T3517" s="276">
        <v>0</v>
      </c>
      <c r="U3517" s="276">
        <v>8.2932057000000004E-6</v>
      </c>
      <c r="V3517" s="287"/>
      <c r="W3517" s="28">
        <f t="shared" si="535"/>
        <v>1.0271059259259259E-3</v>
      </c>
      <c r="X3517" s="191">
        <v>1.0656129000000001</v>
      </c>
      <c r="Y3517" s="191">
        <v>1.1179175E-2</v>
      </c>
      <c r="Z3517" s="191">
        <v>7.7440416000000003E-4</v>
      </c>
      <c r="AA3517" s="191">
        <v>6.2660615999999996E-7</v>
      </c>
      <c r="AB3517" s="191">
        <v>3.4953125000000002E-4</v>
      </c>
      <c r="AC3517" s="191">
        <v>5.4267236E-5</v>
      </c>
      <c r="AD3517" s="191">
        <v>1.0532549</v>
      </c>
      <c r="AE3517" s="76">
        <v>2.9063767999999999E-9</v>
      </c>
      <c r="AF3517" s="76">
        <v>5.6292097000000002E-12</v>
      </c>
      <c r="AG3517" s="76">
        <v>7.7055172000000004E-5</v>
      </c>
    </row>
    <row r="3518" spans="2:33" s="149" customFormat="1" x14ac:dyDescent="0.15">
      <c r="B3518" s="157" t="s">
        <v>8020</v>
      </c>
      <c r="C3518" s="148"/>
      <c r="D3518" s="118" t="s">
        <v>26</v>
      </c>
      <c r="E3518" s="201" t="s">
        <v>8021</v>
      </c>
      <c r="F3518" s="276">
        <f t="shared" si="531"/>
        <v>4.2215832010000001E-4</v>
      </c>
      <c r="G3518" s="276">
        <f t="shared" si="532"/>
        <v>1.987932445E-4</v>
      </c>
      <c r="H3518" s="276">
        <f t="shared" si="533"/>
        <v>4.8639819899999998E-5</v>
      </c>
      <c r="I3518" s="276">
        <f t="shared" si="534"/>
        <v>3.6065955700000001E-5</v>
      </c>
      <c r="J3518" s="276">
        <v>1.3865930000000001E-4</v>
      </c>
      <c r="K3518" s="276">
        <v>4.4032770999999997E-5</v>
      </c>
      <c r="L3518" s="276">
        <v>3.5400487E-6</v>
      </c>
      <c r="M3518" s="276">
        <v>1.9256315000000002E-6</v>
      </c>
      <c r="N3518" s="276">
        <v>1.3202637E-4</v>
      </c>
      <c r="O3518" s="276">
        <v>6.4841243000000003E-5</v>
      </c>
      <c r="P3518" s="276">
        <v>1.0670002E-6</v>
      </c>
      <c r="Q3518" s="276">
        <v>2.7772749999999999E-5</v>
      </c>
      <c r="R3518" s="276">
        <v>0</v>
      </c>
      <c r="S3518" s="276">
        <v>0</v>
      </c>
      <c r="T3518" s="276">
        <v>0</v>
      </c>
      <c r="U3518" s="276">
        <v>8.2932057000000004E-6</v>
      </c>
      <c r="V3518" s="287"/>
      <c r="W3518" s="28">
        <f t="shared" si="535"/>
        <v>1.0271059259259259E-3</v>
      </c>
      <c r="X3518" s="191">
        <v>1.0656129000000001</v>
      </c>
      <c r="Y3518" s="191">
        <v>1.1179175E-2</v>
      </c>
      <c r="Z3518" s="191">
        <v>7.7440416000000003E-4</v>
      </c>
      <c r="AA3518" s="191">
        <v>6.2660615999999996E-7</v>
      </c>
      <c r="AB3518" s="191">
        <v>3.4953125000000002E-4</v>
      </c>
      <c r="AC3518" s="191">
        <v>5.4267236E-5</v>
      </c>
      <c r="AD3518" s="191">
        <v>1.0532549</v>
      </c>
      <c r="AE3518" s="76">
        <v>2.9063767999999999E-9</v>
      </c>
      <c r="AF3518" s="76">
        <v>5.6292095000000001E-12</v>
      </c>
      <c r="AG3518" s="76">
        <v>7.7055172000000004E-5</v>
      </c>
    </row>
    <row r="3519" spans="2:33" s="149" customFormat="1" x14ac:dyDescent="0.15">
      <c r="B3519" s="157" t="s">
        <v>8022</v>
      </c>
      <c r="C3519" s="148"/>
      <c r="D3519" s="118" t="s">
        <v>26</v>
      </c>
      <c r="E3519" s="201" t="s">
        <v>8023</v>
      </c>
      <c r="F3519" s="276">
        <f t="shared" si="531"/>
        <v>4.221583179E-4</v>
      </c>
      <c r="G3519" s="276">
        <f t="shared" si="532"/>
        <v>1.987932445E-4</v>
      </c>
      <c r="H3519" s="276">
        <f t="shared" si="533"/>
        <v>4.8639818699999999E-5</v>
      </c>
      <c r="I3519" s="276">
        <f t="shared" si="534"/>
        <v>3.6065954699999999E-5</v>
      </c>
      <c r="J3519" s="276">
        <v>1.3865930000000001E-4</v>
      </c>
      <c r="K3519" s="276">
        <v>4.4032770000000001E-5</v>
      </c>
      <c r="L3519" s="276">
        <v>3.5400485000000002E-6</v>
      </c>
      <c r="M3519" s="276">
        <v>1.9256315000000002E-6</v>
      </c>
      <c r="N3519" s="276">
        <v>1.3202637E-4</v>
      </c>
      <c r="O3519" s="276">
        <v>6.4841243000000003E-5</v>
      </c>
      <c r="P3519" s="276">
        <v>1.0670002E-6</v>
      </c>
      <c r="Q3519" s="276">
        <v>2.7772749E-5</v>
      </c>
      <c r="R3519" s="276">
        <v>0</v>
      </c>
      <c r="S3519" s="276">
        <v>0</v>
      </c>
      <c r="T3519" s="276">
        <v>0</v>
      </c>
      <c r="U3519" s="276">
        <v>8.2932057000000004E-6</v>
      </c>
      <c r="V3519" s="287"/>
      <c r="W3519" s="28">
        <f t="shared" si="535"/>
        <v>1.0271059259259259E-3</v>
      </c>
      <c r="X3519" s="191">
        <v>1.0656131</v>
      </c>
      <c r="Y3519" s="191">
        <v>1.1179175E-2</v>
      </c>
      <c r="Z3519" s="191">
        <v>7.7440416000000003E-4</v>
      </c>
      <c r="AA3519" s="191">
        <v>6.2660615999999996E-7</v>
      </c>
      <c r="AB3519" s="191">
        <v>3.4953125000000002E-4</v>
      </c>
      <c r="AC3519" s="191">
        <v>5.4267236E-5</v>
      </c>
      <c r="AD3519" s="191">
        <v>1.0532551000000001</v>
      </c>
      <c r="AE3519" s="76">
        <v>2.9063767999999999E-9</v>
      </c>
      <c r="AF3519" s="76">
        <v>5.6292095000000001E-12</v>
      </c>
      <c r="AG3519" s="76">
        <v>7.7055172000000004E-5</v>
      </c>
    </row>
    <row r="3520" spans="2:33" s="149" customFormat="1" x14ac:dyDescent="0.15">
      <c r="B3520" s="157" t="s">
        <v>8024</v>
      </c>
      <c r="C3520" s="148"/>
      <c r="D3520" s="118" t="s">
        <v>26</v>
      </c>
      <c r="E3520" s="201" t="s">
        <v>8025</v>
      </c>
      <c r="F3520" s="276">
        <f t="shared" si="531"/>
        <v>4.2215832010000001E-4</v>
      </c>
      <c r="G3520" s="276">
        <f t="shared" si="532"/>
        <v>1.987932445E-4</v>
      </c>
      <c r="H3520" s="276">
        <f t="shared" si="533"/>
        <v>4.8639819899999998E-5</v>
      </c>
      <c r="I3520" s="276">
        <f t="shared" si="534"/>
        <v>3.6065955700000001E-5</v>
      </c>
      <c r="J3520" s="276">
        <v>1.3865930000000001E-4</v>
      </c>
      <c r="K3520" s="276">
        <v>4.4032770999999997E-5</v>
      </c>
      <c r="L3520" s="276">
        <v>3.5400487E-6</v>
      </c>
      <c r="M3520" s="276">
        <v>1.9256315000000002E-6</v>
      </c>
      <c r="N3520" s="276">
        <v>1.3202637E-4</v>
      </c>
      <c r="O3520" s="276">
        <v>6.4841243000000003E-5</v>
      </c>
      <c r="P3520" s="276">
        <v>1.0670002E-6</v>
      </c>
      <c r="Q3520" s="276">
        <v>2.7772749999999999E-5</v>
      </c>
      <c r="R3520" s="276">
        <v>0</v>
      </c>
      <c r="S3520" s="276">
        <v>0</v>
      </c>
      <c r="T3520" s="276">
        <v>0</v>
      </c>
      <c r="U3520" s="276">
        <v>8.2932057000000004E-6</v>
      </c>
      <c r="V3520" s="287"/>
      <c r="W3520" s="28">
        <f t="shared" si="535"/>
        <v>1.0271059259259259E-3</v>
      </c>
      <c r="X3520" s="191">
        <v>1.0656131</v>
      </c>
      <c r="Y3520" s="191">
        <v>1.1179175E-2</v>
      </c>
      <c r="Z3520" s="191">
        <v>7.7440416000000003E-4</v>
      </c>
      <c r="AA3520" s="191">
        <v>6.2660615999999996E-7</v>
      </c>
      <c r="AB3520" s="191">
        <v>3.4953125000000002E-4</v>
      </c>
      <c r="AC3520" s="191">
        <v>5.4267236E-5</v>
      </c>
      <c r="AD3520" s="191">
        <v>1.0532551000000001</v>
      </c>
      <c r="AE3520" s="76">
        <v>2.9063767999999999E-9</v>
      </c>
      <c r="AF3520" s="76">
        <v>5.6292097000000002E-12</v>
      </c>
      <c r="AG3520" s="76">
        <v>7.7055172000000004E-5</v>
      </c>
    </row>
    <row r="3521" spans="2:33" s="149" customFormat="1" x14ac:dyDescent="0.15">
      <c r="B3521" s="157" t="s">
        <v>8026</v>
      </c>
      <c r="C3521" s="148"/>
      <c r="D3521" s="118" t="s">
        <v>26</v>
      </c>
      <c r="E3521" s="201" t="s">
        <v>8027</v>
      </c>
      <c r="F3521" s="276">
        <f t="shared" si="531"/>
        <v>4.2215832010000001E-4</v>
      </c>
      <c r="G3521" s="276">
        <f t="shared" si="532"/>
        <v>1.987932445E-4</v>
      </c>
      <c r="H3521" s="276">
        <f t="shared" si="533"/>
        <v>4.8639819899999998E-5</v>
      </c>
      <c r="I3521" s="276">
        <f t="shared" si="534"/>
        <v>3.6065955700000001E-5</v>
      </c>
      <c r="J3521" s="276">
        <v>1.3865930000000001E-4</v>
      </c>
      <c r="K3521" s="276">
        <v>4.4032770999999997E-5</v>
      </c>
      <c r="L3521" s="276">
        <v>3.5400487E-6</v>
      </c>
      <c r="M3521" s="276">
        <v>1.9256315000000002E-6</v>
      </c>
      <c r="N3521" s="276">
        <v>1.3202637E-4</v>
      </c>
      <c r="O3521" s="276">
        <v>6.4841243000000003E-5</v>
      </c>
      <c r="P3521" s="276">
        <v>1.0670002E-6</v>
      </c>
      <c r="Q3521" s="276">
        <v>2.7772749999999999E-5</v>
      </c>
      <c r="R3521" s="276">
        <v>0</v>
      </c>
      <c r="S3521" s="276">
        <v>0</v>
      </c>
      <c r="T3521" s="276">
        <v>0</v>
      </c>
      <c r="U3521" s="276">
        <v>8.2932057000000004E-6</v>
      </c>
      <c r="V3521" s="287"/>
      <c r="W3521" s="28">
        <f t="shared" si="535"/>
        <v>1.0271059259259259E-3</v>
      </c>
      <c r="X3521" s="191">
        <v>1.0656131</v>
      </c>
      <c r="Y3521" s="191">
        <v>1.1179175E-2</v>
      </c>
      <c r="Z3521" s="191">
        <v>7.7440416000000003E-4</v>
      </c>
      <c r="AA3521" s="191">
        <v>6.2660615999999996E-7</v>
      </c>
      <c r="AB3521" s="191">
        <v>3.4953125000000002E-4</v>
      </c>
      <c r="AC3521" s="191">
        <v>5.4267236E-5</v>
      </c>
      <c r="AD3521" s="191">
        <v>1.0532551000000001</v>
      </c>
      <c r="AE3521" s="76">
        <v>2.9087291999999999E-9</v>
      </c>
      <c r="AF3521" s="76">
        <v>5.6435152000000002E-12</v>
      </c>
      <c r="AG3521" s="76">
        <v>7.7055172000000004E-5</v>
      </c>
    </row>
    <row r="3522" spans="2:33" s="149" customFormat="1" x14ac:dyDescent="0.15">
      <c r="B3522" s="157" t="s">
        <v>8028</v>
      </c>
      <c r="C3522" s="148"/>
      <c r="D3522" s="118" t="s">
        <v>26</v>
      </c>
      <c r="E3522" s="201" t="s">
        <v>8029</v>
      </c>
      <c r="F3522" s="276">
        <f t="shared" si="531"/>
        <v>4.2215832010000001E-4</v>
      </c>
      <c r="G3522" s="276">
        <f t="shared" si="532"/>
        <v>1.987932445E-4</v>
      </c>
      <c r="H3522" s="276">
        <f t="shared" si="533"/>
        <v>4.8639819899999998E-5</v>
      </c>
      <c r="I3522" s="276">
        <f t="shared" si="534"/>
        <v>3.6065955700000001E-5</v>
      </c>
      <c r="J3522" s="276">
        <v>1.3865930000000001E-4</v>
      </c>
      <c r="K3522" s="276">
        <v>4.4032770999999997E-5</v>
      </c>
      <c r="L3522" s="276">
        <v>3.5400487E-6</v>
      </c>
      <c r="M3522" s="276">
        <v>1.9256315000000002E-6</v>
      </c>
      <c r="N3522" s="276">
        <v>1.3202637E-4</v>
      </c>
      <c r="O3522" s="276">
        <v>6.4841243000000003E-5</v>
      </c>
      <c r="P3522" s="276">
        <v>1.0670002E-6</v>
      </c>
      <c r="Q3522" s="276">
        <v>2.7772749999999999E-5</v>
      </c>
      <c r="R3522" s="276">
        <v>0</v>
      </c>
      <c r="S3522" s="276">
        <v>0</v>
      </c>
      <c r="T3522" s="276">
        <v>0</v>
      </c>
      <c r="U3522" s="276">
        <v>8.2932057000000004E-6</v>
      </c>
      <c r="V3522" s="287"/>
      <c r="W3522" s="28">
        <f t="shared" si="535"/>
        <v>1.0271059259259259E-3</v>
      </c>
      <c r="X3522" s="191">
        <v>1.0656131</v>
      </c>
      <c r="Y3522" s="191">
        <v>1.1179175E-2</v>
      </c>
      <c r="Z3522" s="191">
        <v>7.7440416000000003E-4</v>
      </c>
      <c r="AA3522" s="191">
        <v>6.2660615999999996E-7</v>
      </c>
      <c r="AB3522" s="191">
        <v>3.4953125000000002E-4</v>
      </c>
      <c r="AC3522" s="191">
        <v>5.4267236E-5</v>
      </c>
      <c r="AD3522" s="191">
        <v>1.0532551000000001</v>
      </c>
      <c r="AE3522" s="76">
        <v>2.9063767999999999E-9</v>
      </c>
      <c r="AF3522" s="76">
        <v>5.6292095000000001E-12</v>
      </c>
      <c r="AG3522" s="76">
        <v>7.7055172000000004E-5</v>
      </c>
    </row>
    <row r="3523" spans="2:33" s="149" customFormat="1" x14ac:dyDescent="0.15">
      <c r="B3523" s="157" t="s">
        <v>8030</v>
      </c>
      <c r="C3523" s="148"/>
      <c r="D3523" s="118" t="s">
        <v>26</v>
      </c>
      <c r="E3523" s="201" t="s">
        <v>8031</v>
      </c>
      <c r="F3523" s="276">
        <f t="shared" si="531"/>
        <v>4.2215832010000001E-4</v>
      </c>
      <c r="G3523" s="276">
        <f t="shared" si="532"/>
        <v>1.987932445E-4</v>
      </c>
      <c r="H3523" s="276">
        <f t="shared" si="533"/>
        <v>4.8639819899999998E-5</v>
      </c>
      <c r="I3523" s="276">
        <f t="shared" si="534"/>
        <v>3.6065955700000001E-5</v>
      </c>
      <c r="J3523" s="276">
        <v>1.3865930000000001E-4</v>
      </c>
      <c r="K3523" s="276">
        <v>4.4032770999999997E-5</v>
      </c>
      <c r="L3523" s="276">
        <v>3.5400487E-6</v>
      </c>
      <c r="M3523" s="276">
        <v>1.9256315000000002E-6</v>
      </c>
      <c r="N3523" s="276">
        <v>1.3202637E-4</v>
      </c>
      <c r="O3523" s="276">
        <v>6.4841243000000003E-5</v>
      </c>
      <c r="P3523" s="276">
        <v>1.0670002E-6</v>
      </c>
      <c r="Q3523" s="276">
        <v>2.7772749999999999E-5</v>
      </c>
      <c r="R3523" s="276">
        <v>0</v>
      </c>
      <c r="S3523" s="276">
        <v>0</v>
      </c>
      <c r="T3523" s="276">
        <v>0</v>
      </c>
      <c r="U3523" s="276">
        <v>8.2932057000000004E-6</v>
      </c>
      <c r="V3523" s="287"/>
      <c r="W3523" s="28">
        <f t="shared" si="535"/>
        <v>1.0271059259259259E-3</v>
      </c>
      <c r="X3523" s="191">
        <v>1.0656131</v>
      </c>
      <c r="Y3523" s="191">
        <v>1.1179175E-2</v>
      </c>
      <c r="Z3523" s="191">
        <v>7.7440416000000003E-4</v>
      </c>
      <c r="AA3523" s="191">
        <v>6.2660615999999996E-7</v>
      </c>
      <c r="AB3523" s="191">
        <v>3.4953125000000002E-4</v>
      </c>
      <c r="AC3523" s="191">
        <v>5.4267236E-5</v>
      </c>
      <c r="AD3523" s="191">
        <v>1.0532551000000001</v>
      </c>
      <c r="AE3523" s="76">
        <v>2.9063767999999999E-9</v>
      </c>
      <c r="AF3523" s="76">
        <v>5.6292097000000002E-12</v>
      </c>
      <c r="AG3523" s="76">
        <v>7.7055172000000004E-5</v>
      </c>
    </row>
    <row r="3524" spans="2:33" s="149" customFormat="1" x14ac:dyDescent="0.15">
      <c r="B3524" s="157" t="s">
        <v>8032</v>
      </c>
      <c r="C3524" s="148"/>
      <c r="D3524" s="118" t="s">
        <v>26</v>
      </c>
      <c r="E3524" s="201" t="s">
        <v>8033</v>
      </c>
      <c r="F3524" s="276">
        <f t="shared" si="531"/>
        <v>4.2215832010000001E-4</v>
      </c>
      <c r="G3524" s="276">
        <f t="shared" si="532"/>
        <v>1.987932445E-4</v>
      </c>
      <c r="H3524" s="276">
        <f t="shared" si="533"/>
        <v>4.8639819899999998E-5</v>
      </c>
      <c r="I3524" s="276">
        <f t="shared" si="534"/>
        <v>3.6065955700000001E-5</v>
      </c>
      <c r="J3524" s="276">
        <v>1.3865930000000001E-4</v>
      </c>
      <c r="K3524" s="276">
        <v>4.4032770999999997E-5</v>
      </c>
      <c r="L3524" s="276">
        <v>3.5400487E-6</v>
      </c>
      <c r="M3524" s="276">
        <v>1.9256315000000002E-6</v>
      </c>
      <c r="N3524" s="276">
        <v>1.3202637E-4</v>
      </c>
      <c r="O3524" s="276">
        <v>6.4841243000000003E-5</v>
      </c>
      <c r="P3524" s="276">
        <v>1.0670002E-6</v>
      </c>
      <c r="Q3524" s="276">
        <v>2.7772749999999999E-5</v>
      </c>
      <c r="R3524" s="276">
        <v>0</v>
      </c>
      <c r="S3524" s="276">
        <v>0</v>
      </c>
      <c r="T3524" s="276">
        <v>0</v>
      </c>
      <c r="U3524" s="276">
        <v>8.2932057000000004E-6</v>
      </c>
      <c r="V3524" s="287"/>
      <c r="W3524" s="28">
        <f t="shared" si="535"/>
        <v>1.0271059259259259E-3</v>
      </c>
      <c r="X3524" s="191">
        <v>1.0656131</v>
      </c>
      <c r="Y3524" s="191">
        <v>1.1179175E-2</v>
      </c>
      <c r="Z3524" s="191">
        <v>7.7440416000000003E-4</v>
      </c>
      <c r="AA3524" s="191">
        <v>6.2660615999999996E-7</v>
      </c>
      <c r="AB3524" s="191">
        <v>3.4953125000000002E-4</v>
      </c>
      <c r="AC3524" s="191">
        <v>5.4267236E-5</v>
      </c>
      <c r="AD3524" s="191">
        <v>1.0532551000000001</v>
      </c>
      <c r="AE3524" s="76">
        <v>2.9063767999999999E-9</v>
      </c>
      <c r="AF3524" s="76">
        <v>5.6292095000000001E-12</v>
      </c>
      <c r="AG3524" s="76">
        <v>7.7055172000000004E-5</v>
      </c>
    </row>
    <row r="3525" spans="2:33" s="149" customFormat="1" x14ac:dyDescent="0.15">
      <c r="B3525" s="157" t="s">
        <v>8034</v>
      </c>
      <c r="C3525" s="148"/>
      <c r="D3525" s="118" t="s">
        <v>26</v>
      </c>
      <c r="E3525" s="201" t="s">
        <v>8035</v>
      </c>
      <c r="F3525" s="276">
        <f t="shared" si="531"/>
        <v>4.2215832010000001E-4</v>
      </c>
      <c r="G3525" s="276">
        <f t="shared" si="532"/>
        <v>1.987932445E-4</v>
      </c>
      <c r="H3525" s="276">
        <f t="shared" si="533"/>
        <v>4.8639819899999998E-5</v>
      </c>
      <c r="I3525" s="276">
        <f t="shared" si="534"/>
        <v>3.6065955700000001E-5</v>
      </c>
      <c r="J3525" s="276">
        <v>1.3865930000000001E-4</v>
      </c>
      <c r="K3525" s="276">
        <v>4.4032770999999997E-5</v>
      </c>
      <c r="L3525" s="276">
        <v>3.5400487E-6</v>
      </c>
      <c r="M3525" s="276">
        <v>1.9256315000000002E-6</v>
      </c>
      <c r="N3525" s="276">
        <v>1.3202637E-4</v>
      </c>
      <c r="O3525" s="276">
        <v>6.4841243000000003E-5</v>
      </c>
      <c r="P3525" s="276">
        <v>1.0670002E-6</v>
      </c>
      <c r="Q3525" s="276">
        <v>2.7772749999999999E-5</v>
      </c>
      <c r="R3525" s="276">
        <v>0</v>
      </c>
      <c r="S3525" s="276">
        <v>0</v>
      </c>
      <c r="T3525" s="276">
        <v>0</v>
      </c>
      <c r="U3525" s="276">
        <v>8.2932057000000004E-6</v>
      </c>
      <c r="V3525" s="287"/>
      <c r="W3525" s="28">
        <f t="shared" si="535"/>
        <v>1.0271059259259259E-3</v>
      </c>
      <c r="X3525" s="191">
        <v>1.0656132</v>
      </c>
      <c r="Y3525" s="191">
        <v>1.1179175E-2</v>
      </c>
      <c r="Z3525" s="191">
        <v>7.7440416000000003E-4</v>
      </c>
      <c r="AA3525" s="191">
        <v>6.2660615999999996E-7</v>
      </c>
      <c r="AB3525" s="191">
        <v>3.4953125000000002E-4</v>
      </c>
      <c r="AC3525" s="191">
        <v>5.4267236E-5</v>
      </c>
      <c r="AD3525" s="191">
        <v>1.0532551999999999</v>
      </c>
      <c r="AE3525" s="76">
        <v>2.9063767999999999E-9</v>
      </c>
      <c r="AF3525" s="76">
        <v>5.6292095000000001E-12</v>
      </c>
      <c r="AG3525" s="76">
        <v>7.7055172000000004E-5</v>
      </c>
    </row>
    <row r="3526" spans="2:33" s="149" customFormat="1" x14ac:dyDescent="0.15">
      <c r="B3526" s="157" t="s">
        <v>8036</v>
      </c>
      <c r="C3526" s="148"/>
      <c r="D3526" s="118" t="s">
        <v>26</v>
      </c>
      <c r="E3526" s="201" t="s">
        <v>8037</v>
      </c>
      <c r="F3526" s="276">
        <f t="shared" si="531"/>
        <v>4.2215832010000001E-4</v>
      </c>
      <c r="G3526" s="276">
        <f t="shared" si="532"/>
        <v>1.987932445E-4</v>
      </c>
      <c r="H3526" s="276">
        <f t="shared" si="533"/>
        <v>4.8639819899999998E-5</v>
      </c>
      <c r="I3526" s="276">
        <f t="shared" si="534"/>
        <v>3.6065955700000001E-5</v>
      </c>
      <c r="J3526" s="276">
        <v>1.3865930000000001E-4</v>
      </c>
      <c r="K3526" s="276">
        <v>4.4032770999999997E-5</v>
      </c>
      <c r="L3526" s="276">
        <v>3.5400487E-6</v>
      </c>
      <c r="M3526" s="276">
        <v>1.9256315000000002E-6</v>
      </c>
      <c r="N3526" s="276">
        <v>1.3202637E-4</v>
      </c>
      <c r="O3526" s="276">
        <v>6.4841243000000003E-5</v>
      </c>
      <c r="P3526" s="276">
        <v>1.0670002E-6</v>
      </c>
      <c r="Q3526" s="276">
        <v>2.7772749999999999E-5</v>
      </c>
      <c r="R3526" s="276">
        <v>0</v>
      </c>
      <c r="S3526" s="276">
        <v>0</v>
      </c>
      <c r="T3526" s="276">
        <v>0</v>
      </c>
      <c r="U3526" s="276">
        <v>8.2932057000000004E-6</v>
      </c>
      <c r="V3526" s="287"/>
      <c r="W3526" s="28">
        <f t="shared" si="535"/>
        <v>1.0271059259259259E-3</v>
      </c>
      <c r="X3526" s="191">
        <v>1.0656132</v>
      </c>
      <c r="Y3526" s="191">
        <v>1.1179175E-2</v>
      </c>
      <c r="Z3526" s="191">
        <v>7.7440416000000003E-4</v>
      </c>
      <c r="AA3526" s="191">
        <v>6.2660615999999996E-7</v>
      </c>
      <c r="AB3526" s="191">
        <v>3.4953125000000002E-4</v>
      </c>
      <c r="AC3526" s="191">
        <v>5.4267236E-5</v>
      </c>
      <c r="AD3526" s="191">
        <v>1.0532551999999999</v>
      </c>
      <c r="AE3526" s="76">
        <v>2.9063767999999999E-9</v>
      </c>
      <c r="AF3526" s="76">
        <v>5.6292097000000002E-12</v>
      </c>
      <c r="AG3526" s="76">
        <v>7.7055172000000004E-5</v>
      </c>
    </row>
    <row r="3527" spans="2:33" s="149" customFormat="1" x14ac:dyDescent="0.15">
      <c r="B3527" s="157" t="s">
        <v>8038</v>
      </c>
      <c r="C3527" s="148"/>
      <c r="D3527" s="118" t="s">
        <v>26</v>
      </c>
      <c r="E3527" s="201" t="s">
        <v>8039</v>
      </c>
      <c r="F3527" s="276">
        <f t="shared" si="531"/>
        <v>4.2215832010000001E-4</v>
      </c>
      <c r="G3527" s="276">
        <f t="shared" si="532"/>
        <v>1.987932445E-4</v>
      </c>
      <c r="H3527" s="276">
        <f t="shared" si="533"/>
        <v>4.8639819899999998E-5</v>
      </c>
      <c r="I3527" s="276">
        <f t="shared" si="534"/>
        <v>3.6065955700000001E-5</v>
      </c>
      <c r="J3527" s="276">
        <v>1.3865930000000001E-4</v>
      </c>
      <c r="K3527" s="276">
        <v>4.4032770999999997E-5</v>
      </c>
      <c r="L3527" s="276">
        <v>3.5400487E-6</v>
      </c>
      <c r="M3527" s="276">
        <v>1.9256315000000002E-6</v>
      </c>
      <c r="N3527" s="276">
        <v>1.3202637E-4</v>
      </c>
      <c r="O3527" s="276">
        <v>6.4841243000000003E-5</v>
      </c>
      <c r="P3527" s="276">
        <v>1.0670002E-6</v>
      </c>
      <c r="Q3527" s="276">
        <v>2.7772749999999999E-5</v>
      </c>
      <c r="R3527" s="276">
        <v>0</v>
      </c>
      <c r="S3527" s="276">
        <v>0</v>
      </c>
      <c r="T3527" s="276">
        <v>0</v>
      </c>
      <c r="U3527" s="276">
        <v>8.2932057000000004E-6</v>
      </c>
      <c r="V3527" s="287"/>
      <c r="W3527" s="28">
        <f t="shared" si="535"/>
        <v>1.0271059259259259E-3</v>
      </c>
      <c r="X3527" s="191">
        <v>1.0656132</v>
      </c>
      <c r="Y3527" s="191">
        <v>1.1179175E-2</v>
      </c>
      <c r="Z3527" s="191">
        <v>7.7440416000000003E-4</v>
      </c>
      <c r="AA3527" s="191">
        <v>6.2660615999999996E-7</v>
      </c>
      <c r="AB3527" s="191">
        <v>3.4953125000000002E-4</v>
      </c>
      <c r="AC3527" s="191">
        <v>5.4267236E-5</v>
      </c>
      <c r="AD3527" s="191">
        <v>1.0532551999999999</v>
      </c>
      <c r="AE3527" s="76">
        <v>2.9063767999999999E-9</v>
      </c>
      <c r="AF3527" s="76">
        <v>5.6292095000000001E-12</v>
      </c>
      <c r="AG3527" s="76">
        <v>7.7055172000000004E-5</v>
      </c>
    </row>
    <row r="3528" spans="2:33" s="149" customFormat="1" x14ac:dyDescent="0.15">
      <c r="B3528" s="157" t="s">
        <v>8040</v>
      </c>
      <c r="C3528" s="148"/>
      <c r="D3528" s="118" t="s">
        <v>26</v>
      </c>
      <c r="E3528" s="201" t="s">
        <v>8041</v>
      </c>
      <c r="F3528" s="276">
        <f t="shared" si="531"/>
        <v>4.2215832010000001E-4</v>
      </c>
      <c r="G3528" s="276">
        <f t="shared" si="532"/>
        <v>1.987932445E-4</v>
      </c>
      <c r="H3528" s="276">
        <f t="shared" si="533"/>
        <v>4.8639819899999998E-5</v>
      </c>
      <c r="I3528" s="276">
        <f t="shared" si="534"/>
        <v>3.6065955700000001E-5</v>
      </c>
      <c r="J3528" s="276">
        <v>1.3865930000000001E-4</v>
      </c>
      <c r="K3528" s="276">
        <v>4.4032770999999997E-5</v>
      </c>
      <c r="L3528" s="276">
        <v>3.5400487E-6</v>
      </c>
      <c r="M3528" s="276">
        <v>1.9256315000000002E-6</v>
      </c>
      <c r="N3528" s="276">
        <v>1.3202637E-4</v>
      </c>
      <c r="O3528" s="276">
        <v>6.4841243000000003E-5</v>
      </c>
      <c r="P3528" s="276">
        <v>1.0670002E-6</v>
      </c>
      <c r="Q3528" s="276">
        <v>2.7772749999999999E-5</v>
      </c>
      <c r="R3528" s="276">
        <v>0</v>
      </c>
      <c r="S3528" s="276">
        <v>0</v>
      </c>
      <c r="T3528" s="276">
        <v>0</v>
      </c>
      <c r="U3528" s="276">
        <v>8.2932057000000004E-6</v>
      </c>
      <c r="V3528" s="287"/>
      <c r="W3528" s="28">
        <f t="shared" si="535"/>
        <v>1.0271059259259259E-3</v>
      </c>
      <c r="X3528" s="191">
        <v>1.0656132</v>
      </c>
      <c r="Y3528" s="191">
        <v>1.1179175E-2</v>
      </c>
      <c r="Z3528" s="191">
        <v>7.7440416000000003E-4</v>
      </c>
      <c r="AA3528" s="191">
        <v>6.2660615999999996E-7</v>
      </c>
      <c r="AB3528" s="191">
        <v>3.4953125000000002E-4</v>
      </c>
      <c r="AC3528" s="191">
        <v>5.4267236E-5</v>
      </c>
      <c r="AD3528" s="191">
        <v>1.0532551999999999</v>
      </c>
      <c r="AE3528" s="76">
        <v>2.9040243999999998E-9</v>
      </c>
      <c r="AF3528" s="76">
        <v>5.6149039000000001E-12</v>
      </c>
      <c r="AG3528" s="76">
        <v>7.7055172000000004E-5</v>
      </c>
    </row>
    <row r="3529" spans="2:33" s="149" customFormat="1" x14ac:dyDescent="0.15">
      <c r="B3529" s="157" t="s">
        <v>8042</v>
      </c>
      <c r="C3529" s="148"/>
      <c r="D3529" s="118" t="s">
        <v>26</v>
      </c>
      <c r="E3529" s="201" t="s">
        <v>8043</v>
      </c>
      <c r="F3529" s="276">
        <f t="shared" si="531"/>
        <v>4.2215832010000001E-4</v>
      </c>
      <c r="G3529" s="276">
        <f t="shared" si="532"/>
        <v>1.987932445E-4</v>
      </c>
      <c r="H3529" s="276">
        <f t="shared" si="533"/>
        <v>4.8639819899999998E-5</v>
      </c>
      <c r="I3529" s="276">
        <f t="shared" si="534"/>
        <v>3.6065955700000001E-5</v>
      </c>
      <c r="J3529" s="276">
        <v>1.3865930000000001E-4</v>
      </c>
      <c r="K3529" s="276">
        <v>4.4032770999999997E-5</v>
      </c>
      <c r="L3529" s="276">
        <v>3.5400487E-6</v>
      </c>
      <c r="M3529" s="276">
        <v>1.9256315000000002E-6</v>
      </c>
      <c r="N3529" s="276">
        <v>1.3202637E-4</v>
      </c>
      <c r="O3529" s="276">
        <v>6.4841243000000003E-5</v>
      </c>
      <c r="P3529" s="276">
        <v>1.0670002E-6</v>
      </c>
      <c r="Q3529" s="276">
        <v>2.7772749999999999E-5</v>
      </c>
      <c r="R3529" s="276">
        <v>0</v>
      </c>
      <c r="S3529" s="276">
        <v>0</v>
      </c>
      <c r="T3529" s="276">
        <v>0</v>
      </c>
      <c r="U3529" s="276">
        <v>8.2932057000000004E-6</v>
      </c>
      <c r="V3529" s="287"/>
      <c r="W3529" s="28">
        <f t="shared" si="535"/>
        <v>1.0271059259259259E-3</v>
      </c>
      <c r="X3529" s="191">
        <v>1.0656133000000001</v>
      </c>
      <c r="Y3529" s="191">
        <v>1.1179175E-2</v>
      </c>
      <c r="Z3529" s="191">
        <v>7.7440416000000003E-4</v>
      </c>
      <c r="AA3529" s="191">
        <v>6.2660615999999996E-7</v>
      </c>
      <c r="AB3529" s="191">
        <v>3.4953125000000002E-4</v>
      </c>
      <c r="AC3529" s="191">
        <v>5.4267236E-5</v>
      </c>
      <c r="AD3529" s="191">
        <v>1.0532553</v>
      </c>
      <c r="AE3529" s="76">
        <v>2.9040243999999998E-9</v>
      </c>
      <c r="AF3529" s="76">
        <v>5.6149038E-12</v>
      </c>
      <c r="AG3529" s="76">
        <v>7.7055172000000004E-5</v>
      </c>
    </row>
    <row r="3530" spans="2:33" s="149" customFormat="1" x14ac:dyDescent="0.15">
      <c r="B3530" s="157" t="s">
        <v>8044</v>
      </c>
      <c r="C3530" s="288"/>
      <c r="D3530" s="118" t="s">
        <v>26</v>
      </c>
      <c r="E3530" s="201" t="s">
        <v>8045</v>
      </c>
      <c r="F3530" s="276">
        <f t="shared" si="531"/>
        <v>4.2215832010000001E-4</v>
      </c>
      <c r="G3530" s="276">
        <f t="shared" si="532"/>
        <v>1.987932445E-4</v>
      </c>
      <c r="H3530" s="276">
        <f t="shared" si="533"/>
        <v>4.8639819899999998E-5</v>
      </c>
      <c r="I3530" s="276">
        <f t="shared" si="534"/>
        <v>3.6065955700000001E-5</v>
      </c>
      <c r="J3530" s="276">
        <v>1.3865930000000001E-4</v>
      </c>
      <c r="K3530" s="276">
        <v>4.4032770999999997E-5</v>
      </c>
      <c r="L3530" s="276">
        <v>3.5400487E-6</v>
      </c>
      <c r="M3530" s="276">
        <v>1.9256315000000002E-6</v>
      </c>
      <c r="N3530" s="276">
        <v>1.3202637E-4</v>
      </c>
      <c r="O3530" s="276">
        <v>6.4841243000000003E-5</v>
      </c>
      <c r="P3530" s="276">
        <v>1.0670002E-6</v>
      </c>
      <c r="Q3530" s="276">
        <v>2.7772749999999999E-5</v>
      </c>
      <c r="R3530" s="276">
        <v>0</v>
      </c>
      <c r="S3530" s="276">
        <v>0</v>
      </c>
      <c r="T3530" s="276">
        <v>0</v>
      </c>
      <c r="U3530" s="276">
        <v>8.2932057000000004E-6</v>
      </c>
      <c r="V3530" s="287"/>
      <c r="W3530" s="28">
        <f t="shared" si="535"/>
        <v>1.0271059259259259E-3</v>
      </c>
      <c r="X3530" s="191">
        <v>1.0656133000000001</v>
      </c>
      <c r="Y3530" s="191">
        <v>1.1179175E-2</v>
      </c>
      <c r="Z3530" s="191">
        <v>7.7440416000000003E-4</v>
      </c>
      <c r="AA3530" s="191">
        <v>6.2660615999999996E-7</v>
      </c>
      <c r="AB3530" s="191">
        <v>3.4953125000000002E-4</v>
      </c>
      <c r="AC3530" s="191">
        <v>5.4267236E-5</v>
      </c>
      <c r="AD3530" s="191">
        <v>1.0532553</v>
      </c>
      <c r="AE3530" s="76">
        <v>2.9040243999999998E-9</v>
      </c>
      <c r="AF3530" s="76">
        <v>5.6149039000000001E-12</v>
      </c>
      <c r="AG3530" s="76">
        <v>7.7055172000000004E-5</v>
      </c>
    </row>
    <row r="3531" spans="2:33" s="149" customFormat="1" x14ac:dyDescent="0.15">
      <c r="B3531" s="157" t="s">
        <v>8046</v>
      </c>
      <c r="C3531" s="148"/>
      <c r="D3531" s="118" t="s">
        <v>26</v>
      </c>
      <c r="E3531" s="201" t="s">
        <v>8047</v>
      </c>
      <c r="F3531" s="276">
        <f t="shared" si="531"/>
        <v>4.2215832010000001E-4</v>
      </c>
      <c r="G3531" s="276">
        <f t="shared" si="532"/>
        <v>1.987932445E-4</v>
      </c>
      <c r="H3531" s="276">
        <f t="shared" si="533"/>
        <v>4.8639819899999998E-5</v>
      </c>
      <c r="I3531" s="276">
        <f t="shared" si="534"/>
        <v>3.6065955700000001E-5</v>
      </c>
      <c r="J3531" s="276">
        <v>1.3865930000000001E-4</v>
      </c>
      <c r="K3531" s="276">
        <v>4.4032770999999997E-5</v>
      </c>
      <c r="L3531" s="276">
        <v>3.5400487E-6</v>
      </c>
      <c r="M3531" s="276">
        <v>1.9256315000000002E-6</v>
      </c>
      <c r="N3531" s="276">
        <v>1.3202637E-4</v>
      </c>
      <c r="O3531" s="276">
        <v>6.4841243000000003E-5</v>
      </c>
      <c r="P3531" s="276">
        <v>1.0670002E-6</v>
      </c>
      <c r="Q3531" s="276">
        <v>2.7772749999999999E-5</v>
      </c>
      <c r="R3531" s="276">
        <v>0</v>
      </c>
      <c r="S3531" s="276">
        <v>0</v>
      </c>
      <c r="T3531" s="276">
        <v>0</v>
      </c>
      <c r="U3531" s="276">
        <v>8.2932057000000004E-6</v>
      </c>
      <c r="V3531" s="287"/>
      <c r="W3531" s="28">
        <f t="shared" si="535"/>
        <v>1.0271059259259259E-3</v>
      </c>
      <c r="X3531" s="191">
        <v>1.0656133000000001</v>
      </c>
      <c r="Y3531" s="191">
        <v>1.1179175E-2</v>
      </c>
      <c r="Z3531" s="191">
        <v>7.7440416000000003E-4</v>
      </c>
      <c r="AA3531" s="191">
        <v>6.2660615999999996E-7</v>
      </c>
      <c r="AB3531" s="191">
        <v>3.4953125000000002E-4</v>
      </c>
      <c r="AC3531" s="191">
        <v>5.4267236E-5</v>
      </c>
      <c r="AD3531" s="191">
        <v>1.0532553</v>
      </c>
      <c r="AE3531" s="76">
        <v>2.9040243999999998E-9</v>
      </c>
      <c r="AF3531" s="76">
        <v>5.6149038E-12</v>
      </c>
      <c r="AG3531" s="76">
        <v>7.7055172000000004E-5</v>
      </c>
    </row>
    <row r="3532" spans="2:33" s="149" customFormat="1" x14ac:dyDescent="0.15">
      <c r="B3532" s="157" t="s">
        <v>8048</v>
      </c>
      <c r="C3532" s="148"/>
      <c r="D3532" s="118" t="s">
        <v>26</v>
      </c>
      <c r="E3532" s="201" t="s">
        <v>8049</v>
      </c>
      <c r="F3532" s="276">
        <f t="shared" si="531"/>
        <v>4.2215832010000001E-4</v>
      </c>
      <c r="G3532" s="276">
        <f t="shared" si="532"/>
        <v>1.987932445E-4</v>
      </c>
      <c r="H3532" s="276">
        <f t="shared" si="533"/>
        <v>4.8639819899999998E-5</v>
      </c>
      <c r="I3532" s="276">
        <f t="shared" si="534"/>
        <v>3.6065955700000001E-5</v>
      </c>
      <c r="J3532" s="276">
        <v>1.3865930000000001E-4</v>
      </c>
      <c r="K3532" s="276">
        <v>4.4032770999999997E-5</v>
      </c>
      <c r="L3532" s="276">
        <v>3.5400487E-6</v>
      </c>
      <c r="M3532" s="276">
        <v>1.9256315000000002E-6</v>
      </c>
      <c r="N3532" s="276">
        <v>1.3202637E-4</v>
      </c>
      <c r="O3532" s="276">
        <v>6.4841243000000003E-5</v>
      </c>
      <c r="P3532" s="276">
        <v>1.0670002E-6</v>
      </c>
      <c r="Q3532" s="276">
        <v>2.7772749999999999E-5</v>
      </c>
      <c r="R3532" s="276">
        <v>0</v>
      </c>
      <c r="S3532" s="276">
        <v>0</v>
      </c>
      <c r="T3532" s="276">
        <v>0</v>
      </c>
      <c r="U3532" s="276">
        <v>8.2932057000000004E-6</v>
      </c>
      <c r="V3532" s="287"/>
      <c r="W3532" s="28">
        <f t="shared" si="535"/>
        <v>1.0271059259259259E-3</v>
      </c>
      <c r="X3532" s="191">
        <v>1.0656133000000001</v>
      </c>
      <c r="Y3532" s="191">
        <v>1.1179175E-2</v>
      </c>
      <c r="Z3532" s="191">
        <v>7.7440416000000003E-4</v>
      </c>
      <c r="AA3532" s="191">
        <v>6.2660615999999996E-7</v>
      </c>
      <c r="AB3532" s="191">
        <v>3.4953125000000002E-4</v>
      </c>
      <c r="AC3532" s="191">
        <v>5.4267236E-5</v>
      </c>
      <c r="AD3532" s="191">
        <v>1.0532553</v>
      </c>
      <c r="AE3532" s="76">
        <v>2.9040243999999998E-9</v>
      </c>
      <c r="AF3532" s="76">
        <v>5.6149038E-12</v>
      </c>
      <c r="AG3532" s="76">
        <v>7.7055172000000004E-5</v>
      </c>
    </row>
    <row r="3533" spans="2:33" s="149" customFormat="1" x14ac:dyDescent="0.15">
      <c r="B3533" s="157" t="s">
        <v>8050</v>
      </c>
      <c r="C3533" s="148"/>
      <c r="D3533" s="118" t="s">
        <v>26</v>
      </c>
      <c r="E3533" s="201" t="s">
        <v>8051</v>
      </c>
      <c r="F3533" s="276">
        <f t="shared" si="531"/>
        <v>4.2215832010000001E-4</v>
      </c>
      <c r="G3533" s="276">
        <f t="shared" si="532"/>
        <v>1.987932445E-4</v>
      </c>
      <c r="H3533" s="276">
        <f t="shared" si="533"/>
        <v>4.8639819899999998E-5</v>
      </c>
      <c r="I3533" s="276">
        <f t="shared" si="534"/>
        <v>3.6065955700000001E-5</v>
      </c>
      <c r="J3533" s="276">
        <v>1.3865930000000001E-4</v>
      </c>
      <c r="K3533" s="276">
        <v>4.4032770999999997E-5</v>
      </c>
      <c r="L3533" s="276">
        <v>3.5400487E-6</v>
      </c>
      <c r="M3533" s="276">
        <v>1.9256315000000002E-6</v>
      </c>
      <c r="N3533" s="276">
        <v>1.3202637E-4</v>
      </c>
      <c r="O3533" s="276">
        <v>6.4841243000000003E-5</v>
      </c>
      <c r="P3533" s="276">
        <v>1.0670002E-6</v>
      </c>
      <c r="Q3533" s="276">
        <v>2.7772749999999999E-5</v>
      </c>
      <c r="R3533" s="276">
        <v>0</v>
      </c>
      <c r="S3533" s="276">
        <v>0</v>
      </c>
      <c r="T3533" s="276">
        <v>0</v>
      </c>
      <c r="U3533" s="276">
        <v>8.2932057000000004E-6</v>
      </c>
      <c r="V3533" s="287"/>
      <c r="W3533" s="28">
        <f t="shared" si="535"/>
        <v>1.0271059259259259E-3</v>
      </c>
      <c r="X3533" s="191">
        <v>1.0656133000000001</v>
      </c>
      <c r="Y3533" s="191">
        <v>1.1179175E-2</v>
      </c>
      <c r="Z3533" s="191">
        <v>7.7440416000000003E-4</v>
      </c>
      <c r="AA3533" s="191">
        <v>6.2660615999999996E-7</v>
      </c>
      <c r="AB3533" s="191">
        <v>3.4953125000000002E-4</v>
      </c>
      <c r="AC3533" s="191">
        <v>5.4267236E-5</v>
      </c>
      <c r="AD3533" s="191">
        <v>1.0532553</v>
      </c>
      <c r="AE3533" s="76">
        <v>2.9040243999999998E-9</v>
      </c>
      <c r="AF3533" s="76">
        <v>5.6149037E-12</v>
      </c>
      <c r="AG3533" s="76">
        <v>7.7055172000000004E-5</v>
      </c>
    </row>
    <row r="3534" spans="2:33" s="149" customFormat="1" x14ac:dyDescent="0.15">
      <c r="B3534" s="157" t="s">
        <v>8052</v>
      </c>
      <c r="C3534" s="148"/>
      <c r="D3534" s="118" t="s">
        <v>26</v>
      </c>
      <c r="E3534" s="201" t="s">
        <v>8053</v>
      </c>
      <c r="F3534" s="276">
        <f t="shared" si="531"/>
        <v>4.2215832010000001E-4</v>
      </c>
      <c r="G3534" s="276">
        <f t="shared" si="532"/>
        <v>1.987932445E-4</v>
      </c>
      <c r="H3534" s="276">
        <f t="shared" si="533"/>
        <v>4.8639819899999998E-5</v>
      </c>
      <c r="I3534" s="276">
        <f t="shared" si="534"/>
        <v>3.6065955700000001E-5</v>
      </c>
      <c r="J3534" s="276">
        <v>1.3865930000000001E-4</v>
      </c>
      <c r="K3534" s="276">
        <v>4.4032770999999997E-5</v>
      </c>
      <c r="L3534" s="276">
        <v>3.5400487E-6</v>
      </c>
      <c r="M3534" s="276">
        <v>1.9256315000000002E-6</v>
      </c>
      <c r="N3534" s="276">
        <v>1.3202637E-4</v>
      </c>
      <c r="O3534" s="276">
        <v>6.4841243000000003E-5</v>
      </c>
      <c r="P3534" s="276">
        <v>1.0670002E-6</v>
      </c>
      <c r="Q3534" s="276">
        <v>2.7772749999999999E-5</v>
      </c>
      <c r="R3534" s="276">
        <v>0</v>
      </c>
      <c r="S3534" s="276">
        <v>0</v>
      </c>
      <c r="T3534" s="276">
        <v>0</v>
      </c>
      <c r="U3534" s="276">
        <v>8.2932057000000004E-6</v>
      </c>
      <c r="V3534" s="287"/>
      <c r="W3534" s="28">
        <f t="shared" si="535"/>
        <v>1.0271059259259259E-3</v>
      </c>
      <c r="X3534" s="191">
        <v>1.0656133000000001</v>
      </c>
      <c r="Y3534" s="191">
        <v>1.1179175E-2</v>
      </c>
      <c r="Z3534" s="191">
        <v>7.7440416000000003E-4</v>
      </c>
      <c r="AA3534" s="191">
        <v>6.2660615999999996E-7</v>
      </c>
      <c r="AB3534" s="191">
        <v>3.4953125000000002E-4</v>
      </c>
      <c r="AC3534" s="191">
        <v>5.4267236E-5</v>
      </c>
      <c r="AD3534" s="191">
        <v>1.0532553</v>
      </c>
      <c r="AE3534" s="76">
        <v>2.9040243999999998E-9</v>
      </c>
      <c r="AF3534" s="76">
        <v>5.6149037E-12</v>
      </c>
      <c r="AG3534" s="76">
        <v>7.7055172000000004E-5</v>
      </c>
    </row>
    <row r="3535" spans="2:33" s="149" customFormat="1" x14ac:dyDescent="0.15">
      <c r="B3535" s="157" t="s">
        <v>8054</v>
      </c>
      <c r="C3535" s="148"/>
      <c r="D3535" s="118" t="s">
        <v>26</v>
      </c>
      <c r="E3535" s="201" t="s">
        <v>8055</v>
      </c>
      <c r="F3535" s="276">
        <f t="shared" si="531"/>
        <v>4.2215832010000001E-4</v>
      </c>
      <c r="G3535" s="276">
        <f t="shared" si="532"/>
        <v>1.987932445E-4</v>
      </c>
      <c r="H3535" s="276">
        <f t="shared" si="533"/>
        <v>4.8639819899999998E-5</v>
      </c>
      <c r="I3535" s="276">
        <f t="shared" si="534"/>
        <v>3.6065955700000001E-5</v>
      </c>
      <c r="J3535" s="276">
        <v>1.3865930000000001E-4</v>
      </c>
      <c r="K3535" s="276">
        <v>4.4032770999999997E-5</v>
      </c>
      <c r="L3535" s="276">
        <v>3.5400487E-6</v>
      </c>
      <c r="M3535" s="276">
        <v>1.9256315000000002E-6</v>
      </c>
      <c r="N3535" s="276">
        <v>1.3202637E-4</v>
      </c>
      <c r="O3535" s="276">
        <v>6.4841243000000003E-5</v>
      </c>
      <c r="P3535" s="276">
        <v>1.0670002E-6</v>
      </c>
      <c r="Q3535" s="276">
        <v>2.7772749999999999E-5</v>
      </c>
      <c r="R3535" s="276">
        <v>0</v>
      </c>
      <c r="S3535" s="276">
        <v>0</v>
      </c>
      <c r="T3535" s="276">
        <v>0</v>
      </c>
      <c r="U3535" s="276">
        <v>8.2932057000000004E-6</v>
      </c>
      <c r="V3535" s="287"/>
      <c r="W3535" s="28">
        <f t="shared" si="535"/>
        <v>1.0271059259259259E-3</v>
      </c>
      <c r="X3535" s="191">
        <v>1.0656133000000001</v>
      </c>
      <c r="Y3535" s="191">
        <v>1.1179175E-2</v>
      </c>
      <c r="Z3535" s="191">
        <v>7.7440416000000003E-4</v>
      </c>
      <c r="AA3535" s="191">
        <v>6.2660615999999996E-7</v>
      </c>
      <c r="AB3535" s="191">
        <v>3.4953125000000002E-4</v>
      </c>
      <c r="AC3535" s="191">
        <v>5.4267236E-5</v>
      </c>
      <c r="AD3535" s="191">
        <v>1.0532553</v>
      </c>
      <c r="AE3535" s="76">
        <v>2.9040243999999998E-9</v>
      </c>
      <c r="AF3535" s="76">
        <v>5.6149039000000001E-12</v>
      </c>
      <c r="AG3535" s="76">
        <v>7.7055172000000004E-5</v>
      </c>
    </row>
    <row r="3536" spans="2:33" s="149" customFormat="1" x14ac:dyDescent="0.15">
      <c r="B3536" s="157" t="s">
        <v>8056</v>
      </c>
      <c r="C3536" s="148"/>
      <c r="D3536" s="118" t="s">
        <v>26</v>
      </c>
      <c r="E3536" s="201" t="s">
        <v>8057</v>
      </c>
      <c r="F3536" s="276">
        <f t="shared" si="531"/>
        <v>4.2215832010000001E-4</v>
      </c>
      <c r="G3536" s="276">
        <f t="shared" si="532"/>
        <v>1.987932445E-4</v>
      </c>
      <c r="H3536" s="276">
        <f t="shared" si="533"/>
        <v>4.8639819899999998E-5</v>
      </c>
      <c r="I3536" s="276">
        <f t="shared" si="534"/>
        <v>3.6065955700000001E-5</v>
      </c>
      <c r="J3536" s="276">
        <v>1.3865930000000001E-4</v>
      </c>
      <c r="K3536" s="276">
        <v>4.4032770999999997E-5</v>
      </c>
      <c r="L3536" s="276">
        <v>3.5400487E-6</v>
      </c>
      <c r="M3536" s="276">
        <v>1.9256315000000002E-6</v>
      </c>
      <c r="N3536" s="276">
        <v>1.3202637E-4</v>
      </c>
      <c r="O3536" s="276">
        <v>6.4841243000000003E-5</v>
      </c>
      <c r="P3536" s="276">
        <v>1.0670002E-6</v>
      </c>
      <c r="Q3536" s="276">
        <v>2.7772749999999999E-5</v>
      </c>
      <c r="R3536" s="276">
        <v>0</v>
      </c>
      <c r="S3536" s="276">
        <v>0</v>
      </c>
      <c r="T3536" s="276">
        <v>0</v>
      </c>
      <c r="U3536" s="276">
        <v>8.2932057000000004E-6</v>
      </c>
      <c r="V3536" s="287"/>
      <c r="W3536" s="28">
        <f t="shared" si="535"/>
        <v>1.0271059259259259E-3</v>
      </c>
      <c r="X3536" s="191">
        <v>1.0656133000000001</v>
      </c>
      <c r="Y3536" s="191">
        <v>1.1179175E-2</v>
      </c>
      <c r="Z3536" s="191">
        <v>7.7440416000000003E-4</v>
      </c>
      <c r="AA3536" s="191">
        <v>6.2660615999999996E-7</v>
      </c>
      <c r="AB3536" s="191">
        <v>3.4953125000000002E-4</v>
      </c>
      <c r="AC3536" s="191">
        <v>5.4267236E-5</v>
      </c>
      <c r="AD3536" s="191">
        <v>1.0532553</v>
      </c>
      <c r="AE3536" s="76">
        <v>2.9040243999999998E-9</v>
      </c>
      <c r="AF3536" s="76">
        <v>5.6149037E-12</v>
      </c>
      <c r="AG3536" s="76">
        <v>7.7055172000000004E-5</v>
      </c>
    </row>
    <row r="3537" spans="1:33" s="149" customFormat="1" x14ac:dyDescent="0.15">
      <c r="A3537" s="289"/>
      <c r="B3537" s="157" t="s">
        <v>8058</v>
      </c>
      <c r="C3537" s="288"/>
      <c r="D3537" s="118" t="s">
        <v>26</v>
      </c>
      <c r="E3537" s="201" t="s">
        <v>8059</v>
      </c>
      <c r="F3537" s="276">
        <f t="shared" si="531"/>
        <v>4.2215832010000001E-4</v>
      </c>
      <c r="G3537" s="276">
        <f t="shared" si="532"/>
        <v>1.987932445E-4</v>
      </c>
      <c r="H3537" s="276">
        <f t="shared" si="533"/>
        <v>4.8639819899999998E-5</v>
      </c>
      <c r="I3537" s="276">
        <f t="shared" si="534"/>
        <v>3.6065955700000001E-5</v>
      </c>
      <c r="J3537" s="276">
        <v>1.3865930000000001E-4</v>
      </c>
      <c r="K3537" s="276">
        <v>4.4032770999999997E-5</v>
      </c>
      <c r="L3537" s="276">
        <v>3.5400487E-6</v>
      </c>
      <c r="M3537" s="276">
        <v>1.9256315000000002E-6</v>
      </c>
      <c r="N3537" s="276">
        <v>1.3202637E-4</v>
      </c>
      <c r="O3537" s="276">
        <v>6.4841243000000003E-5</v>
      </c>
      <c r="P3537" s="276">
        <v>1.0670002E-6</v>
      </c>
      <c r="Q3537" s="276">
        <v>2.7772749999999999E-5</v>
      </c>
      <c r="R3537" s="276">
        <v>0</v>
      </c>
      <c r="S3537" s="276">
        <v>0</v>
      </c>
      <c r="T3537" s="276">
        <v>0</v>
      </c>
      <c r="U3537" s="276">
        <v>8.2932057000000004E-6</v>
      </c>
      <c r="V3537" s="287"/>
      <c r="W3537" s="28">
        <f t="shared" si="535"/>
        <v>1.0271059259259259E-3</v>
      </c>
      <c r="X3537" s="191">
        <v>1.0656133000000001</v>
      </c>
      <c r="Y3537" s="191">
        <v>1.1179175E-2</v>
      </c>
      <c r="Z3537" s="191">
        <v>7.7440416000000003E-4</v>
      </c>
      <c r="AA3537" s="191">
        <v>6.2660615999999996E-7</v>
      </c>
      <c r="AB3537" s="191">
        <v>3.4953125000000002E-4</v>
      </c>
      <c r="AC3537" s="191">
        <v>5.4267236E-5</v>
      </c>
      <c r="AD3537" s="191">
        <v>1.0532553</v>
      </c>
      <c r="AE3537" s="76">
        <v>2.9040243999999998E-9</v>
      </c>
      <c r="AF3537" s="76">
        <v>5.6149039000000001E-12</v>
      </c>
      <c r="AG3537" s="76">
        <v>7.7055172000000004E-5</v>
      </c>
    </row>
    <row r="3538" spans="1:33" s="149" customFormat="1" x14ac:dyDescent="0.15">
      <c r="B3538" s="157" t="s">
        <v>8060</v>
      </c>
      <c r="C3538" s="148"/>
      <c r="D3538" s="118" t="s">
        <v>26</v>
      </c>
      <c r="E3538" s="201" t="s">
        <v>8061</v>
      </c>
      <c r="F3538" s="276">
        <f t="shared" si="531"/>
        <v>4.2215832010000001E-4</v>
      </c>
      <c r="G3538" s="276">
        <f t="shared" si="532"/>
        <v>1.987932445E-4</v>
      </c>
      <c r="H3538" s="276">
        <f t="shared" si="533"/>
        <v>4.8639819899999998E-5</v>
      </c>
      <c r="I3538" s="276">
        <f t="shared" si="534"/>
        <v>3.6065955700000001E-5</v>
      </c>
      <c r="J3538" s="276">
        <v>1.3865930000000001E-4</v>
      </c>
      <c r="K3538" s="276">
        <v>4.4032770999999997E-5</v>
      </c>
      <c r="L3538" s="276">
        <v>3.5400487E-6</v>
      </c>
      <c r="M3538" s="276">
        <v>1.9256315000000002E-6</v>
      </c>
      <c r="N3538" s="276">
        <v>1.3202637E-4</v>
      </c>
      <c r="O3538" s="276">
        <v>6.4841243000000003E-5</v>
      </c>
      <c r="P3538" s="276">
        <v>1.0670002E-6</v>
      </c>
      <c r="Q3538" s="276">
        <v>2.7772749999999999E-5</v>
      </c>
      <c r="R3538" s="276">
        <v>0</v>
      </c>
      <c r="S3538" s="276">
        <v>0</v>
      </c>
      <c r="T3538" s="276">
        <v>0</v>
      </c>
      <c r="U3538" s="276">
        <v>8.2932057000000004E-6</v>
      </c>
      <c r="V3538" s="287"/>
      <c r="W3538" s="28">
        <f t="shared" si="535"/>
        <v>1.0271059259259259E-3</v>
      </c>
      <c r="X3538" s="191">
        <v>1.0656133000000001</v>
      </c>
      <c r="Y3538" s="191">
        <v>1.1179175E-2</v>
      </c>
      <c r="Z3538" s="191">
        <v>7.7440416000000003E-4</v>
      </c>
      <c r="AA3538" s="191">
        <v>6.2660615999999996E-7</v>
      </c>
      <c r="AB3538" s="191">
        <v>3.4953125000000002E-4</v>
      </c>
      <c r="AC3538" s="191">
        <v>5.4267236E-5</v>
      </c>
      <c r="AD3538" s="191">
        <v>1.0532553</v>
      </c>
      <c r="AE3538" s="76">
        <v>2.9040243999999998E-9</v>
      </c>
      <c r="AF3538" s="76">
        <v>5.6149039000000001E-12</v>
      </c>
      <c r="AG3538" s="76">
        <v>7.7055172000000004E-5</v>
      </c>
    </row>
    <row r="3539" spans="1:33" s="149" customFormat="1" x14ac:dyDescent="0.15">
      <c r="B3539" s="157" t="s">
        <v>8062</v>
      </c>
      <c r="C3539" s="148"/>
      <c r="D3539" s="118" t="s">
        <v>26</v>
      </c>
      <c r="E3539" s="201" t="s">
        <v>8063</v>
      </c>
      <c r="F3539" s="276">
        <f t="shared" si="531"/>
        <v>4.2215832010000001E-4</v>
      </c>
      <c r="G3539" s="276">
        <f t="shared" si="532"/>
        <v>1.987932445E-4</v>
      </c>
      <c r="H3539" s="276">
        <f t="shared" si="533"/>
        <v>4.8639819899999998E-5</v>
      </c>
      <c r="I3539" s="276">
        <f t="shared" si="534"/>
        <v>3.6065955700000001E-5</v>
      </c>
      <c r="J3539" s="276">
        <v>1.3865930000000001E-4</v>
      </c>
      <c r="K3539" s="276">
        <v>4.4032770999999997E-5</v>
      </c>
      <c r="L3539" s="276">
        <v>3.5400487E-6</v>
      </c>
      <c r="M3539" s="276">
        <v>1.9256315000000002E-6</v>
      </c>
      <c r="N3539" s="276">
        <v>1.3202637E-4</v>
      </c>
      <c r="O3539" s="276">
        <v>6.4841243000000003E-5</v>
      </c>
      <c r="P3539" s="276">
        <v>1.0670002E-6</v>
      </c>
      <c r="Q3539" s="276">
        <v>2.7772749999999999E-5</v>
      </c>
      <c r="R3539" s="276">
        <v>0</v>
      </c>
      <c r="S3539" s="276">
        <v>0</v>
      </c>
      <c r="T3539" s="276">
        <v>0</v>
      </c>
      <c r="U3539" s="276">
        <v>8.2932057000000004E-6</v>
      </c>
      <c r="V3539" s="287"/>
      <c r="W3539" s="28">
        <f t="shared" si="535"/>
        <v>1.0271059259259259E-3</v>
      </c>
      <c r="X3539" s="191">
        <v>1.0656133000000001</v>
      </c>
      <c r="Y3539" s="191">
        <v>1.1179175E-2</v>
      </c>
      <c r="Z3539" s="191">
        <v>7.7440416000000003E-4</v>
      </c>
      <c r="AA3539" s="191">
        <v>6.2660615999999996E-7</v>
      </c>
      <c r="AB3539" s="191">
        <v>3.4953125000000002E-4</v>
      </c>
      <c r="AC3539" s="191">
        <v>5.4267236E-5</v>
      </c>
      <c r="AD3539" s="191">
        <v>1.0532553</v>
      </c>
      <c r="AE3539" s="76">
        <v>2.9040243999999998E-9</v>
      </c>
      <c r="AF3539" s="76">
        <v>5.6149039000000001E-12</v>
      </c>
      <c r="AG3539" s="76">
        <v>7.7055172000000004E-5</v>
      </c>
    </row>
    <row r="3540" spans="1:33" s="149" customFormat="1" x14ac:dyDescent="0.15">
      <c r="B3540" s="157" t="s">
        <v>8064</v>
      </c>
      <c r="C3540" s="148"/>
      <c r="D3540" s="118" t="s">
        <v>26</v>
      </c>
      <c r="E3540" s="201" t="s">
        <v>8065</v>
      </c>
      <c r="F3540" s="276">
        <f t="shared" si="531"/>
        <v>4.221583179E-4</v>
      </c>
      <c r="G3540" s="276">
        <f t="shared" si="532"/>
        <v>1.987932445E-4</v>
      </c>
      <c r="H3540" s="276">
        <f t="shared" si="533"/>
        <v>4.8639818699999999E-5</v>
      </c>
      <c r="I3540" s="276">
        <f t="shared" si="534"/>
        <v>3.6065954699999999E-5</v>
      </c>
      <c r="J3540" s="276">
        <v>1.3865930000000001E-4</v>
      </c>
      <c r="K3540" s="276">
        <v>4.4032770000000001E-5</v>
      </c>
      <c r="L3540" s="276">
        <v>3.5400485000000002E-6</v>
      </c>
      <c r="M3540" s="276">
        <v>1.9256315000000002E-6</v>
      </c>
      <c r="N3540" s="276">
        <v>1.3202637E-4</v>
      </c>
      <c r="O3540" s="276">
        <v>6.4841243000000003E-5</v>
      </c>
      <c r="P3540" s="276">
        <v>1.0670002E-6</v>
      </c>
      <c r="Q3540" s="276">
        <v>2.7772749E-5</v>
      </c>
      <c r="R3540" s="276">
        <v>0</v>
      </c>
      <c r="S3540" s="276">
        <v>0</v>
      </c>
      <c r="T3540" s="276">
        <v>0</v>
      </c>
      <c r="U3540" s="276">
        <v>8.2932057000000004E-6</v>
      </c>
      <c r="V3540" s="287"/>
      <c r="W3540" s="28">
        <f t="shared" si="535"/>
        <v>1.0271059259259259E-3</v>
      </c>
      <c r="X3540" s="191">
        <v>1.0656133000000001</v>
      </c>
      <c r="Y3540" s="191">
        <v>1.1179175E-2</v>
      </c>
      <c r="Z3540" s="191">
        <v>7.7440416000000003E-4</v>
      </c>
      <c r="AA3540" s="191">
        <v>6.2660615999999996E-7</v>
      </c>
      <c r="AB3540" s="191">
        <v>3.4953125000000002E-4</v>
      </c>
      <c r="AC3540" s="191">
        <v>5.4267236E-5</v>
      </c>
      <c r="AD3540" s="191">
        <v>1.0532553</v>
      </c>
      <c r="AE3540" s="76">
        <v>2.9040243999999998E-9</v>
      </c>
      <c r="AF3540" s="76">
        <v>5.6149038E-12</v>
      </c>
      <c r="AG3540" s="76">
        <v>7.7055172000000004E-5</v>
      </c>
    </row>
    <row r="3541" spans="1:33" s="149" customFormat="1" x14ac:dyDescent="0.15">
      <c r="B3541" s="157" t="s">
        <v>8066</v>
      </c>
      <c r="C3541" s="148"/>
      <c r="D3541" s="118" t="s">
        <v>26</v>
      </c>
      <c r="E3541" s="201" t="s">
        <v>8067</v>
      </c>
      <c r="F3541" s="276">
        <f t="shared" si="531"/>
        <v>4.2215832010000001E-4</v>
      </c>
      <c r="G3541" s="276">
        <f t="shared" si="532"/>
        <v>1.987932445E-4</v>
      </c>
      <c r="H3541" s="276">
        <f t="shared" si="533"/>
        <v>4.8639819899999998E-5</v>
      </c>
      <c r="I3541" s="276">
        <f t="shared" si="534"/>
        <v>3.6065955700000001E-5</v>
      </c>
      <c r="J3541" s="276">
        <v>1.3865930000000001E-4</v>
      </c>
      <c r="K3541" s="276">
        <v>4.4032770999999997E-5</v>
      </c>
      <c r="L3541" s="276">
        <v>3.5400487E-6</v>
      </c>
      <c r="M3541" s="276">
        <v>1.9256315000000002E-6</v>
      </c>
      <c r="N3541" s="276">
        <v>1.3202637E-4</v>
      </c>
      <c r="O3541" s="276">
        <v>6.4841243000000003E-5</v>
      </c>
      <c r="P3541" s="276">
        <v>1.0670002E-6</v>
      </c>
      <c r="Q3541" s="276">
        <v>2.7772749999999999E-5</v>
      </c>
      <c r="R3541" s="276">
        <v>0</v>
      </c>
      <c r="S3541" s="276">
        <v>0</v>
      </c>
      <c r="T3541" s="276">
        <v>0</v>
      </c>
      <c r="U3541" s="276">
        <v>8.2932057000000004E-6</v>
      </c>
      <c r="V3541" s="287"/>
      <c r="W3541" s="28">
        <f t="shared" si="535"/>
        <v>1.0271059259259259E-3</v>
      </c>
      <c r="X3541" s="191">
        <v>1.0656135</v>
      </c>
      <c r="Y3541" s="191">
        <v>1.1179175E-2</v>
      </c>
      <c r="Z3541" s="191">
        <v>7.7440416000000003E-4</v>
      </c>
      <c r="AA3541" s="191">
        <v>6.2660615999999996E-7</v>
      </c>
      <c r="AB3541" s="191">
        <v>3.4953125000000002E-4</v>
      </c>
      <c r="AC3541" s="191">
        <v>5.4267236E-5</v>
      </c>
      <c r="AD3541" s="191">
        <v>1.0532554999999999</v>
      </c>
      <c r="AE3541" s="76">
        <v>2.9040243999999998E-9</v>
      </c>
      <c r="AF3541" s="76">
        <v>5.6149037E-12</v>
      </c>
      <c r="AG3541" s="76">
        <v>7.7055172000000004E-5</v>
      </c>
    </row>
    <row r="3542" spans="1:33" s="149" customFormat="1" x14ac:dyDescent="0.15">
      <c r="B3542" s="157" t="s">
        <v>8068</v>
      </c>
      <c r="C3542" s="148"/>
      <c r="D3542" s="118" t="s">
        <v>26</v>
      </c>
      <c r="E3542" s="201" t="s">
        <v>8069</v>
      </c>
      <c r="F3542" s="276">
        <f t="shared" si="531"/>
        <v>4.2241403929999997E-4</v>
      </c>
      <c r="G3542" s="276">
        <f t="shared" si="532"/>
        <v>1.9880044619999997E-4</v>
      </c>
      <c r="H3542" s="276">
        <f t="shared" si="533"/>
        <v>4.8641585599999994E-5</v>
      </c>
      <c r="I3542" s="276">
        <f t="shared" si="534"/>
        <v>3.6068507499999999E-5</v>
      </c>
      <c r="J3542" s="276">
        <v>1.3890349999999999E-4</v>
      </c>
      <c r="K3542" s="276">
        <v>4.4034101999999998E-5</v>
      </c>
      <c r="L3542" s="276">
        <v>3.5402856000000001E-6</v>
      </c>
      <c r="M3542" s="276">
        <v>1.9256571999999998E-6</v>
      </c>
      <c r="N3542" s="276">
        <v>1.3202789E-4</v>
      </c>
      <c r="O3542" s="276">
        <v>6.4846898999999995E-5</v>
      </c>
      <c r="P3542" s="276">
        <v>1.0671980000000001E-6</v>
      </c>
      <c r="Q3542" s="276">
        <v>2.7773016E-5</v>
      </c>
      <c r="R3542" s="276">
        <v>0</v>
      </c>
      <c r="S3542" s="276">
        <v>0</v>
      </c>
      <c r="T3542" s="276">
        <v>0</v>
      </c>
      <c r="U3542" s="276">
        <v>8.2954915000000005E-6</v>
      </c>
      <c r="V3542" s="287"/>
      <c r="W3542" s="28">
        <f t="shared" si="535"/>
        <v>1.0289148148148147E-3</v>
      </c>
      <c r="X3542" s="191">
        <v>1.0656136</v>
      </c>
      <c r="Y3542" s="191">
        <v>1.1179387000000001E-2</v>
      </c>
      <c r="Z3542" s="191">
        <v>7.7441825E-4</v>
      </c>
      <c r="AA3542" s="191">
        <v>6.2661564000000005E-7</v>
      </c>
      <c r="AB3542" s="191">
        <v>3.4953589999999997E-4</v>
      </c>
      <c r="AC3542" s="191">
        <v>5.4268173000000003E-5</v>
      </c>
      <c r="AD3542" s="191">
        <v>1.0532553</v>
      </c>
      <c r="AE3542" s="76">
        <v>2.9048400000000001E-9</v>
      </c>
      <c r="AF3542" s="76">
        <v>5.6135638000000003E-12</v>
      </c>
      <c r="AG3542" s="76">
        <v>7.7056623000000006E-5</v>
      </c>
    </row>
    <row r="3543" spans="1:33" s="149" customFormat="1" x14ac:dyDescent="0.15">
      <c r="B3543" s="157" t="s">
        <v>8070</v>
      </c>
      <c r="C3543" s="148"/>
      <c r="D3543" s="118" t="s">
        <v>26</v>
      </c>
      <c r="E3543" s="201" t="s">
        <v>8071</v>
      </c>
      <c r="F3543" s="276">
        <f t="shared" si="531"/>
        <v>4.2241403929999997E-4</v>
      </c>
      <c r="G3543" s="276">
        <f t="shared" si="532"/>
        <v>1.9880044619999997E-4</v>
      </c>
      <c r="H3543" s="276">
        <f t="shared" si="533"/>
        <v>4.8641585599999994E-5</v>
      </c>
      <c r="I3543" s="276">
        <f t="shared" si="534"/>
        <v>3.6068507499999999E-5</v>
      </c>
      <c r="J3543" s="276">
        <v>1.3890349999999999E-4</v>
      </c>
      <c r="K3543" s="276">
        <v>4.4034101999999998E-5</v>
      </c>
      <c r="L3543" s="276">
        <v>3.5402856000000001E-6</v>
      </c>
      <c r="M3543" s="276">
        <v>1.9256571999999998E-6</v>
      </c>
      <c r="N3543" s="276">
        <v>1.3202789E-4</v>
      </c>
      <c r="O3543" s="276">
        <v>6.4846898999999995E-5</v>
      </c>
      <c r="P3543" s="276">
        <v>1.0671980000000001E-6</v>
      </c>
      <c r="Q3543" s="276">
        <v>2.7773016E-5</v>
      </c>
      <c r="R3543" s="276">
        <v>0</v>
      </c>
      <c r="S3543" s="276">
        <v>0</v>
      </c>
      <c r="T3543" s="276">
        <v>0</v>
      </c>
      <c r="U3543" s="276">
        <v>8.2954915000000005E-6</v>
      </c>
      <c r="V3543" s="287"/>
      <c r="W3543" s="28">
        <f t="shared" si="535"/>
        <v>1.0289148148148147E-3</v>
      </c>
      <c r="X3543" s="191">
        <v>1.0656133999999999</v>
      </c>
      <c r="Y3543" s="191">
        <v>1.1179385999999999E-2</v>
      </c>
      <c r="Z3543" s="191">
        <v>7.7441825E-4</v>
      </c>
      <c r="AA3543" s="191">
        <v>6.2661564000000005E-7</v>
      </c>
      <c r="AB3543" s="191">
        <v>3.4953589999999997E-4</v>
      </c>
      <c r="AC3543" s="191">
        <v>5.4268173000000003E-5</v>
      </c>
      <c r="AD3543" s="191">
        <v>1.0532551999999999</v>
      </c>
      <c r="AE3543" s="76">
        <v>2.9053852000000002E-9</v>
      </c>
      <c r="AF3543" s="76">
        <v>5.6168790999999997E-12</v>
      </c>
      <c r="AG3543" s="76">
        <v>7.7056621999999997E-5</v>
      </c>
    </row>
    <row r="3544" spans="1:33" s="149" customFormat="1" x14ac:dyDescent="0.15">
      <c r="B3544" s="157" t="s">
        <v>8072</v>
      </c>
      <c r="C3544" s="148"/>
      <c r="D3544" s="118" t="s">
        <v>26</v>
      </c>
      <c r="E3544" s="201" t="s">
        <v>8073</v>
      </c>
      <c r="F3544" s="276">
        <f t="shared" si="531"/>
        <v>4.2241403929999997E-4</v>
      </c>
      <c r="G3544" s="276">
        <f t="shared" si="532"/>
        <v>1.9880044619999997E-4</v>
      </c>
      <c r="H3544" s="276">
        <f t="shared" si="533"/>
        <v>4.8641585599999994E-5</v>
      </c>
      <c r="I3544" s="276">
        <f t="shared" si="534"/>
        <v>3.6068507499999999E-5</v>
      </c>
      <c r="J3544" s="276">
        <v>1.3890349999999999E-4</v>
      </c>
      <c r="K3544" s="276">
        <v>4.4034101999999998E-5</v>
      </c>
      <c r="L3544" s="276">
        <v>3.5402856000000001E-6</v>
      </c>
      <c r="M3544" s="276">
        <v>1.9256571999999998E-6</v>
      </c>
      <c r="N3544" s="276">
        <v>1.3202789E-4</v>
      </c>
      <c r="O3544" s="276">
        <v>6.4846898999999995E-5</v>
      </c>
      <c r="P3544" s="276">
        <v>1.0671980000000001E-6</v>
      </c>
      <c r="Q3544" s="276">
        <v>2.7773016E-5</v>
      </c>
      <c r="R3544" s="276">
        <v>0</v>
      </c>
      <c r="S3544" s="276">
        <v>0</v>
      </c>
      <c r="T3544" s="276">
        <v>0</v>
      </c>
      <c r="U3544" s="276">
        <v>8.2954915000000005E-6</v>
      </c>
      <c r="V3544" s="287"/>
      <c r="W3544" s="28">
        <f t="shared" si="535"/>
        <v>1.0289148148148147E-3</v>
      </c>
      <c r="X3544" s="191">
        <v>1.0656133999999999</v>
      </c>
      <c r="Y3544" s="191">
        <v>1.1179387000000001E-2</v>
      </c>
      <c r="Z3544" s="191">
        <v>7.7441825E-4</v>
      </c>
      <c r="AA3544" s="191">
        <v>6.2661564000000005E-7</v>
      </c>
      <c r="AB3544" s="191">
        <v>3.4953589999999997E-4</v>
      </c>
      <c r="AC3544" s="191">
        <v>5.4268173000000003E-5</v>
      </c>
      <c r="AD3544" s="191">
        <v>1.0532551999999999</v>
      </c>
      <c r="AE3544" s="76">
        <v>2.9036385000000001E-9</v>
      </c>
      <c r="AF3544" s="76">
        <v>5.6062573E-12</v>
      </c>
      <c r="AG3544" s="76">
        <v>7.7056623000000006E-5</v>
      </c>
    </row>
    <row r="3545" spans="1:33" s="149" customFormat="1" x14ac:dyDescent="0.15">
      <c r="B3545" s="157" t="s">
        <v>8074</v>
      </c>
      <c r="C3545" s="148"/>
      <c r="D3545" s="118" t="s">
        <v>26</v>
      </c>
      <c r="E3545" s="201" t="s">
        <v>8075</v>
      </c>
      <c r="F3545" s="276">
        <f t="shared" si="531"/>
        <v>4.2241403929999997E-4</v>
      </c>
      <c r="G3545" s="276">
        <f t="shared" si="532"/>
        <v>1.9880044619999997E-4</v>
      </c>
      <c r="H3545" s="276">
        <f t="shared" si="533"/>
        <v>4.8641585599999994E-5</v>
      </c>
      <c r="I3545" s="276">
        <f t="shared" si="534"/>
        <v>3.6068507499999999E-5</v>
      </c>
      <c r="J3545" s="276">
        <v>1.3890349999999999E-4</v>
      </c>
      <c r="K3545" s="276">
        <v>4.4034101999999998E-5</v>
      </c>
      <c r="L3545" s="276">
        <v>3.5402856000000001E-6</v>
      </c>
      <c r="M3545" s="276">
        <v>1.9256571999999998E-6</v>
      </c>
      <c r="N3545" s="276">
        <v>1.3202789E-4</v>
      </c>
      <c r="O3545" s="276">
        <v>6.4846898999999995E-5</v>
      </c>
      <c r="P3545" s="276">
        <v>1.0671980000000001E-6</v>
      </c>
      <c r="Q3545" s="276">
        <v>2.7773016E-5</v>
      </c>
      <c r="R3545" s="276">
        <v>0</v>
      </c>
      <c r="S3545" s="276">
        <v>0</v>
      </c>
      <c r="T3545" s="276">
        <v>0</v>
      </c>
      <c r="U3545" s="276">
        <v>8.2954915000000005E-6</v>
      </c>
      <c r="V3545" s="287"/>
      <c r="W3545" s="28">
        <f t="shared" si="535"/>
        <v>1.0289148148148147E-3</v>
      </c>
      <c r="X3545" s="191">
        <v>1.0656133999999999</v>
      </c>
      <c r="Y3545" s="191">
        <v>1.1179385999999999E-2</v>
      </c>
      <c r="Z3545" s="191">
        <v>7.7441825E-4</v>
      </c>
      <c r="AA3545" s="191">
        <v>6.2661564000000005E-7</v>
      </c>
      <c r="AB3545" s="191">
        <v>3.4953589999999997E-4</v>
      </c>
      <c r="AC3545" s="191">
        <v>5.4268173000000003E-5</v>
      </c>
      <c r="AD3545" s="191">
        <v>1.0532551999999999</v>
      </c>
      <c r="AE3545" s="76">
        <v>2.9036457999999999E-9</v>
      </c>
      <c r="AF3545" s="76">
        <v>5.6063013000000004E-12</v>
      </c>
      <c r="AG3545" s="76">
        <v>7.7056621999999997E-5</v>
      </c>
    </row>
    <row r="3546" spans="1:33" s="149" customFormat="1" x14ac:dyDescent="0.15">
      <c r="B3546" s="157" t="s">
        <v>8076</v>
      </c>
      <c r="C3546" s="148"/>
      <c r="D3546" s="118" t="s">
        <v>26</v>
      </c>
      <c r="E3546" s="201" t="s">
        <v>8077</v>
      </c>
      <c r="F3546" s="276">
        <f t="shared" si="531"/>
        <v>4.2241403929999997E-4</v>
      </c>
      <c r="G3546" s="276">
        <f t="shared" si="532"/>
        <v>1.9880044619999997E-4</v>
      </c>
      <c r="H3546" s="276">
        <f t="shared" si="533"/>
        <v>4.8641585599999994E-5</v>
      </c>
      <c r="I3546" s="276">
        <f t="shared" si="534"/>
        <v>3.6068507499999999E-5</v>
      </c>
      <c r="J3546" s="276">
        <v>1.3890349999999999E-4</v>
      </c>
      <c r="K3546" s="276">
        <v>4.4034101999999998E-5</v>
      </c>
      <c r="L3546" s="276">
        <v>3.5402856000000001E-6</v>
      </c>
      <c r="M3546" s="276">
        <v>1.9256571999999998E-6</v>
      </c>
      <c r="N3546" s="276">
        <v>1.3202789E-4</v>
      </c>
      <c r="O3546" s="276">
        <v>6.4846898999999995E-5</v>
      </c>
      <c r="P3546" s="276">
        <v>1.0671980000000001E-6</v>
      </c>
      <c r="Q3546" s="276">
        <v>2.7773016E-5</v>
      </c>
      <c r="R3546" s="276">
        <v>0</v>
      </c>
      <c r="S3546" s="276">
        <v>0</v>
      </c>
      <c r="T3546" s="276">
        <v>0</v>
      </c>
      <c r="U3546" s="276">
        <v>8.2954915000000005E-6</v>
      </c>
      <c r="V3546" s="287"/>
      <c r="W3546" s="28">
        <f t="shared" si="535"/>
        <v>1.0289148148148147E-3</v>
      </c>
      <c r="X3546" s="191">
        <v>1.0656133999999999</v>
      </c>
      <c r="Y3546" s="191">
        <v>1.1179387000000001E-2</v>
      </c>
      <c r="Z3546" s="191">
        <v>7.7441825E-4</v>
      </c>
      <c r="AA3546" s="191">
        <v>6.2661564000000005E-7</v>
      </c>
      <c r="AB3546" s="191">
        <v>3.4953589999999997E-4</v>
      </c>
      <c r="AC3546" s="191">
        <v>5.4268173000000003E-5</v>
      </c>
      <c r="AD3546" s="191">
        <v>1.0532551999999999</v>
      </c>
      <c r="AE3546" s="76">
        <v>2.9042429E-9</v>
      </c>
      <c r="AF3546" s="76">
        <v>5.6099326000000004E-12</v>
      </c>
      <c r="AG3546" s="76">
        <v>7.7056623000000006E-5</v>
      </c>
    </row>
    <row r="3547" spans="1:33" s="149" customFormat="1" x14ac:dyDescent="0.15">
      <c r="B3547" s="157" t="s">
        <v>8078</v>
      </c>
      <c r="C3547" s="148"/>
      <c r="D3547" s="118" t="s">
        <v>26</v>
      </c>
      <c r="E3547" s="201" t="s">
        <v>8079</v>
      </c>
      <c r="F3547" s="276">
        <f t="shared" si="531"/>
        <v>4.2241403929999997E-4</v>
      </c>
      <c r="G3547" s="276">
        <f t="shared" si="532"/>
        <v>1.9880044619999997E-4</v>
      </c>
      <c r="H3547" s="276">
        <f t="shared" si="533"/>
        <v>4.8641585599999994E-5</v>
      </c>
      <c r="I3547" s="276">
        <f t="shared" si="534"/>
        <v>3.6068507499999999E-5</v>
      </c>
      <c r="J3547" s="276">
        <v>1.3890349999999999E-4</v>
      </c>
      <c r="K3547" s="276">
        <v>4.4034101999999998E-5</v>
      </c>
      <c r="L3547" s="276">
        <v>3.5402856000000001E-6</v>
      </c>
      <c r="M3547" s="276">
        <v>1.9256571999999998E-6</v>
      </c>
      <c r="N3547" s="276">
        <v>1.3202789E-4</v>
      </c>
      <c r="O3547" s="276">
        <v>6.4846898999999995E-5</v>
      </c>
      <c r="P3547" s="276">
        <v>1.0671980000000001E-6</v>
      </c>
      <c r="Q3547" s="276">
        <v>2.7773016E-5</v>
      </c>
      <c r="R3547" s="276">
        <v>0</v>
      </c>
      <c r="S3547" s="276">
        <v>0</v>
      </c>
      <c r="T3547" s="276">
        <v>0</v>
      </c>
      <c r="U3547" s="276">
        <v>8.2954915000000005E-6</v>
      </c>
      <c r="V3547" s="287"/>
      <c r="W3547" s="28">
        <f t="shared" si="535"/>
        <v>1.0289148148148147E-3</v>
      </c>
      <c r="X3547" s="191">
        <v>1.0656133000000001</v>
      </c>
      <c r="Y3547" s="191">
        <v>1.1179385999999999E-2</v>
      </c>
      <c r="Z3547" s="191">
        <v>7.7441825E-4</v>
      </c>
      <c r="AA3547" s="191">
        <v>6.2661564000000005E-7</v>
      </c>
      <c r="AB3547" s="191">
        <v>3.4953589999999997E-4</v>
      </c>
      <c r="AC3547" s="191">
        <v>5.4268173000000003E-5</v>
      </c>
      <c r="AD3547" s="191">
        <v>1.0532551000000001</v>
      </c>
      <c r="AE3547" s="76">
        <v>2.9060680999999999E-9</v>
      </c>
      <c r="AF3547" s="76">
        <v>5.6210322999999996E-12</v>
      </c>
      <c r="AG3547" s="76">
        <v>7.7056621999999997E-5</v>
      </c>
    </row>
    <row r="3548" spans="1:33" s="149" customFormat="1" x14ac:dyDescent="0.15">
      <c r="B3548" s="157" t="s">
        <v>8080</v>
      </c>
      <c r="C3548" s="148"/>
      <c r="D3548" s="118" t="s">
        <v>26</v>
      </c>
      <c r="E3548" s="201" t="s">
        <v>8081</v>
      </c>
      <c r="F3548" s="276">
        <f t="shared" si="531"/>
        <v>4.2241403929999997E-4</v>
      </c>
      <c r="G3548" s="276">
        <f t="shared" si="532"/>
        <v>1.9880044619999997E-4</v>
      </c>
      <c r="H3548" s="276">
        <f t="shared" si="533"/>
        <v>4.8641585599999994E-5</v>
      </c>
      <c r="I3548" s="276">
        <f t="shared" si="534"/>
        <v>3.6068507499999999E-5</v>
      </c>
      <c r="J3548" s="276">
        <v>1.3890349999999999E-4</v>
      </c>
      <c r="K3548" s="276">
        <v>4.4034101999999998E-5</v>
      </c>
      <c r="L3548" s="276">
        <v>3.5402856000000001E-6</v>
      </c>
      <c r="M3548" s="276">
        <v>1.9256571999999998E-6</v>
      </c>
      <c r="N3548" s="276">
        <v>1.3202789E-4</v>
      </c>
      <c r="O3548" s="276">
        <v>6.4846898999999995E-5</v>
      </c>
      <c r="P3548" s="276">
        <v>1.0671980000000001E-6</v>
      </c>
      <c r="Q3548" s="276">
        <v>2.7773016E-5</v>
      </c>
      <c r="R3548" s="276">
        <v>0</v>
      </c>
      <c r="S3548" s="276">
        <v>0</v>
      </c>
      <c r="T3548" s="276">
        <v>0</v>
      </c>
      <c r="U3548" s="276">
        <v>8.2954915000000005E-6</v>
      </c>
      <c r="V3548" s="287"/>
      <c r="W3548" s="28">
        <f t="shared" si="535"/>
        <v>1.0289148148148147E-3</v>
      </c>
      <c r="X3548" s="191">
        <v>1.0656133000000001</v>
      </c>
      <c r="Y3548" s="191">
        <v>1.1179387000000001E-2</v>
      </c>
      <c r="Z3548" s="191">
        <v>7.7441825E-4</v>
      </c>
      <c r="AA3548" s="191">
        <v>6.2661564000000005E-7</v>
      </c>
      <c r="AB3548" s="191">
        <v>3.4953589999999997E-4</v>
      </c>
      <c r="AC3548" s="191">
        <v>5.4268177E-5</v>
      </c>
      <c r="AD3548" s="191">
        <v>1.0532551000000001</v>
      </c>
      <c r="AE3548" s="76">
        <v>2.9032275000000001E-9</v>
      </c>
      <c r="AF3548" s="76">
        <v>5.6037570000000002E-12</v>
      </c>
      <c r="AG3548" s="76">
        <v>7.7056623000000006E-5</v>
      </c>
    </row>
    <row r="3549" spans="1:33" s="149" customFormat="1" x14ac:dyDescent="0.15">
      <c r="B3549" s="157" t="s">
        <v>8082</v>
      </c>
      <c r="C3549" s="148"/>
      <c r="D3549" s="118" t="s">
        <v>26</v>
      </c>
      <c r="E3549" s="201" t="s">
        <v>8083</v>
      </c>
      <c r="F3549" s="276">
        <f t="shared" si="531"/>
        <v>4.2215832010000001E-4</v>
      </c>
      <c r="G3549" s="276">
        <f t="shared" si="532"/>
        <v>1.987932445E-4</v>
      </c>
      <c r="H3549" s="276">
        <f t="shared" si="533"/>
        <v>4.8639819899999998E-5</v>
      </c>
      <c r="I3549" s="276">
        <f t="shared" si="534"/>
        <v>3.6065955700000001E-5</v>
      </c>
      <c r="J3549" s="276">
        <v>1.3865930000000001E-4</v>
      </c>
      <c r="K3549" s="276">
        <v>4.4032770999999997E-5</v>
      </c>
      <c r="L3549" s="276">
        <v>3.5400487E-6</v>
      </c>
      <c r="M3549" s="276">
        <v>1.9256315000000002E-6</v>
      </c>
      <c r="N3549" s="276">
        <v>1.3202637E-4</v>
      </c>
      <c r="O3549" s="276">
        <v>6.4841243000000003E-5</v>
      </c>
      <c r="P3549" s="276">
        <v>1.0670002E-6</v>
      </c>
      <c r="Q3549" s="276">
        <v>2.7772749999999999E-5</v>
      </c>
      <c r="R3549" s="276">
        <v>0</v>
      </c>
      <c r="S3549" s="276">
        <v>0</v>
      </c>
      <c r="T3549" s="276">
        <v>0</v>
      </c>
      <c r="U3549" s="276">
        <v>8.2932057000000004E-6</v>
      </c>
      <c r="V3549" s="287"/>
      <c r="W3549" s="28">
        <f t="shared" si="535"/>
        <v>1.0271059259259259E-3</v>
      </c>
      <c r="X3549" s="191">
        <v>1.0656131</v>
      </c>
      <c r="Y3549" s="191">
        <v>1.1179175E-2</v>
      </c>
      <c r="Z3549" s="191">
        <v>7.7440416000000003E-4</v>
      </c>
      <c r="AA3549" s="191">
        <v>6.2660615999999996E-7</v>
      </c>
      <c r="AB3549" s="191">
        <v>3.4953125000000002E-4</v>
      </c>
      <c r="AC3549" s="191">
        <v>5.4267236E-5</v>
      </c>
      <c r="AD3549" s="191">
        <v>1.0532551000000001</v>
      </c>
      <c r="AE3549" s="76">
        <v>2.9100574000000002E-9</v>
      </c>
      <c r="AF3549" s="76">
        <v>5.6515925000000004E-12</v>
      </c>
      <c r="AG3549" s="76">
        <v>7.7055172000000004E-5</v>
      </c>
    </row>
    <row r="3550" spans="1:33" s="149" customFormat="1" x14ac:dyDescent="0.15">
      <c r="B3550" s="157" t="s">
        <v>8084</v>
      </c>
      <c r="C3550" s="148"/>
      <c r="D3550" s="118" t="s">
        <v>26</v>
      </c>
      <c r="E3550" s="201" t="s">
        <v>8085</v>
      </c>
      <c r="F3550" s="276">
        <f t="shared" si="531"/>
        <v>4.2241403929999997E-4</v>
      </c>
      <c r="G3550" s="276">
        <f t="shared" si="532"/>
        <v>1.9880044619999997E-4</v>
      </c>
      <c r="H3550" s="276">
        <f t="shared" si="533"/>
        <v>4.8641585599999994E-5</v>
      </c>
      <c r="I3550" s="276">
        <f t="shared" si="534"/>
        <v>3.6068507499999999E-5</v>
      </c>
      <c r="J3550" s="276">
        <v>1.3890349999999999E-4</v>
      </c>
      <c r="K3550" s="276">
        <v>4.4034101999999998E-5</v>
      </c>
      <c r="L3550" s="276">
        <v>3.5402856000000001E-6</v>
      </c>
      <c r="M3550" s="276">
        <v>1.9256571999999998E-6</v>
      </c>
      <c r="N3550" s="276">
        <v>1.3202789E-4</v>
      </c>
      <c r="O3550" s="276">
        <v>6.4846898999999995E-5</v>
      </c>
      <c r="P3550" s="276">
        <v>1.0671980000000001E-6</v>
      </c>
      <c r="Q3550" s="276">
        <v>2.7773016E-5</v>
      </c>
      <c r="R3550" s="276">
        <v>0</v>
      </c>
      <c r="S3550" s="276">
        <v>0</v>
      </c>
      <c r="T3550" s="276">
        <v>0</v>
      </c>
      <c r="U3550" s="276">
        <v>8.2954915000000005E-6</v>
      </c>
      <c r="V3550" s="287"/>
      <c r="W3550" s="28">
        <f t="shared" si="535"/>
        <v>1.0289148148148147E-3</v>
      </c>
      <c r="X3550" s="191">
        <v>1.0656133000000001</v>
      </c>
      <c r="Y3550" s="191">
        <v>1.1179385999999999E-2</v>
      </c>
      <c r="Z3550" s="191">
        <v>7.7441825E-4</v>
      </c>
      <c r="AA3550" s="191">
        <v>6.2661564000000005E-7</v>
      </c>
      <c r="AB3550" s="191">
        <v>3.4953589999999997E-4</v>
      </c>
      <c r="AC3550" s="191">
        <v>5.4268173000000003E-5</v>
      </c>
      <c r="AD3550" s="191">
        <v>1.0532551000000001</v>
      </c>
      <c r="AE3550" s="76">
        <v>2.9044143E-9</v>
      </c>
      <c r="AF3550" s="76">
        <v>5.6109752999999997E-12</v>
      </c>
      <c r="AG3550" s="76">
        <v>7.7056621999999997E-5</v>
      </c>
    </row>
    <row r="3551" spans="1:33" s="149" customFormat="1" x14ac:dyDescent="0.15">
      <c r="B3551" s="157" t="s">
        <v>8086</v>
      </c>
      <c r="C3551" s="148"/>
      <c r="D3551" s="118" t="s">
        <v>26</v>
      </c>
      <c r="E3551" s="201" t="s">
        <v>8087</v>
      </c>
      <c r="F3551" s="276">
        <f t="shared" si="531"/>
        <v>4.2241403929999997E-4</v>
      </c>
      <c r="G3551" s="276">
        <f t="shared" si="532"/>
        <v>1.9880044619999997E-4</v>
      </c>
      <c r="H3551" s="276">
        <f t="shared" si="533"/>
        <v>4.8641585599999994E-5</v>
      </c>
      <c r="I3551" s="276">
        <f t="shared" si="534"/>
        <v>3.6068507499999999E-5</v>
      </c>
      <c r="J3551" s="276">
        <v>1.3890349999999999E-4</v>
      </c>
      <c r="K3551" s="276">
        <v>4.4034101999999998E-5</v>
      </c>
      <c r="L3551" s="276">
        <v>3.5402856000000001E-6</v>
      </c>
      <c r="M3551" s="276">
        <v>1.9256571999999998E-6</v>
      </c>
      <c r="N3551" s="276">
        <v>1.3202789E-4</v>
      </c>
      <c r="O3551" s="276">
        <v>6.4846898999999995E-5</v>
      </c>
      <c r="P3551" s="276">
        <v>1.0671980000000001E-6</v>
      </c>
      <c r="Q3551" s="276">
        <v>2.7773016E-5</v>
      </c>
      <c r="R3551" s="276">
        <v>0</v>
      </c>
      <c r="S3551" s="276">
        <v>0</v>
      </c>
      <c r="T3551" s="276">
        <v>0</v>
      </c>
      <c r="U3551" s="276">
        <v>8.2954915000000005E-6</v>
      </c>
      <c r="V3551" s="287"/>
      <c r="W3551" s="28">
        <f t="shared" si="535"/>
        <v>1.0289148148148147E-3</v>
      </c>
      <c r="X3551" s="191">
        <v>1.0656133000000001</v>
      </c>
      <c r="Y3551" s="191">
        <v>1.1179387000000001E-2</v>
      </c>
      <c r="Z3551" s="191">
        <v>7.7441825E-4</v>
      </c>
      <c r="AA3551" s="191">
        <v>6.2661564000000005E-7</v>
      </c>
      <c r="AB3551" s="191">
        <v>3.4953589999999997E-4</v>
      </c>
      <c r="AC3551" s="191">
        <v>5.4268177E-5</v>
      </c>
      <c r="AD3551" s="191">
        <v>1.0532551000000001</v>
      </c>
      <c r="AE3551" s="76">
        <v>2.9039982000000002E-9</v>
      </c>
      <c r="AF3551" s="76">
        <v>5.6084441999999999E-12</v>
      </c>
      <c r="AG3551" s="76">
        <v>7.7056623000000006E-5</v>
      </c>
    </row>
    <row r="3552" spans="1:33" s="149" customFormat="1" x14ac:dyDescent="0.15">
      <c r="B3552" s="157" t="s">
        <v>8088</v>
      </c>
      <c r="C3552" s="148"/>
      <c r="D3552" s="118" t="s">
        <v>26</v>
      </c>
      <c r="E3552" s="201" t="s">
        <v>8089</v>
      </c>
      <c r="F3552" s="276">
        <f t="shared" si="531"/>
        <v>4.2215832010000001E-4</v>
      </c>
      <c r="G3552" s="276">
        <f t="shared" si="532"/>
        <v>1.987932445E-4</v>
      </c>
      <c r="H3552" s="276">
        <f t="shared" si="533"/>
        <v>4.8639819899999998E-5</v>
      </c>
      <c r="I3552" s="276">
        <f t="shared" si="534"/>
        <v>3.6065955700000001E-5</v>
      </c>
      <c r="J3552" s="276">
        <v>1.3865930000000001E-4</v>
      </c>
      <c r="K3552" s="276">
        <v>4.4032770999999997E-5</v>
      </c>
      <c r="L3552" s="276">
        <v>3.5400487E-6</v>
      </c>
      <c r="M3552" s="276">
        <v>1.9256315000000002E-6</v>
      </c>
      <c r="N3552" s="276">
        <v>1.3202637E-4</v>
      </c>
      <c r="O3552" s="276">
        <v>6.4841243000000003E-5</v>
      </c>
      <c r="P3552" s="276">
        <v>1.0670002E-6</v>
      </c>
      <c r="Q3552" s="276">
        <v>2.7772749999999999E-5</v>
      </c>
      <c r="R3552" s="276">
        <v>0</v>
      </c>
      <c r="S3552" s="276">
        <v>0</v>
      </c>
      <c r="T3552" s="276">
        <v>0</v>
      </c>
      <c r="U3552" s="276">
        <v>8.2932057000000004E-6</v>
      </c>
      <c r="V3552" s="287"/>
      <c r="W3552" s="28">
        <f t="shared" si="535"/>
        <v>1.0271059259259259E-3</v>
      </c>
      <c r="X3552" s="191">
        <v>1.0656131</v>
      </c>
      <c r="Y3552" s="191">
        <v>1.1179175E-2</v>
      </c>
      <c r="Z3552" s="191">
        <v>7.7440416000000003E-4</v>
      </c>
      <c r="AA3552" s="191">
        <v>6.2660615999999996E-7</v>
      </c>
      <c r="AB3552" s="191">
        <v>3.4953125000000002E-4</v>
      </c>
      <c r="AC3552" s="191">
        <v>5.4267236E-5</v>
      </c>
      <c r="AD3552" s="191">
        <v>1.0532551000000001</v>
      </c>
      <c r="AE3552" s="76">
        <v>2.9100574000000002E-9</v>
      </c>
      <c r="AF3552" s="76">
        <v>5.6515924000000003E-12</v>
      </c>
      <c r="AG3552" s="76">
        <v>7.7055172000000004E-5</v>
      </c>
    </row>
    <row r="3553" spans="2:33" s="149" customFormat="1" x14ac:dyDescent="0.15">
      <c r="B3553" s="157" t="s">
        <v>8090</v>
      </c>
      <c r="C3553" s="148"/>
      <c r="D3553" s="118" t="s">
        <v>26</v>
      </c>
      <c r="E3553" s="201" t="s">
        <v>8091</v>
      </c>
      <c r="F3553" s="276">
        <f t="shared" si="531"/>
        <v>4.2241403929999997E-4</v>
      </c>
      <c r="G3553" s="276">
        <f t="shared" si="532"/>
        <v>1.9880044619999997E-4</v>
      </c>
      <c r="H3553" s="276">
        <f t="shared" si="533"/>
        <v>4.8641585599999994E-5</v>
      </c>
      <c r="I3553" s="276">
        <f t="shared" si="534"/>
        <v>3.6068507499999999E-5</v>
      </c>
      <c r="J3553" s="276">
        <v>1.3890349999999999E-4</v>
      </c>
      <c r="K3553" s="276">
        <v>4.4034101999999998E-5</v>
      </c>
      <c r="L3553" s="276">
        <v>3.5402856000000001E-6</v>
      </c>
      <c r="M3553" s="276">
        <v>1.9256571999999998E-6</v>
      </c>
      <c r="N3553" s="276">
        <v>1.3202789E-4</v>
      </c>
      <c r="O3553" s="276">
        <v>6.4846898999999995E-5</v>
      </c>
      <c r="P3553" s="276">
        <v>1.0671980000000001E-6</v>
      </c>
      <c r="Q3553" s="276">
        <v>2.7773016E-5</v>
      </c>
      <c r="R3553" s="276">
        <v>0</v>
      </c>
      <c r="S3553" s="276">
        <v>0</v>
      </c>
      <c r="T3553" s="276">
        <v>0</v>
      </c>
      <c r="U3553" s="276">
        <v>8.2954915000000005E-6</v>
      </c>
      <c r="V3553" s="287"/>
      <c r="W3553" s="28">
        <f t="shared" si="535"/>
        <v>1.0289148148148147E-3</v>
      </c>
      <c r="X3553" s="191">
        <v>1.0656133000000001</v>
      </c>
      <c r="Y3553" s="191">
        <v>1.1179385999999999E-2</v>
      </c>
      <c r="Z3553" s="191">
        <v>7.7441825E-4</v>
      </c>
      <c r="AA3553" s="191">
        <v>6.2661564000000005E-7</v>
      </c>
      <c r="AB3553" s="191">
        <v>3.4953589999999997E-4</v>
      </c>
      <c r="AC3553" s="191">
        <v>5.4268173000000003E-5</v>
      </c>
      <c r="AD3553" s="191">
        <v>1.0532551000000001</v>
      </c>
      <c r="AE3553" s="76">
        <v>2.9036233000000002E-9</v>
      </c>
      <c r="AF3553" s="76">
        <v>5.6061644999999998E-12</v>
      </c>
      <c r="AG3553" s="76">
        <v>7.7056621999999997E-5</v>
      </c>
    </row>
    <row r="3554" spans="2:33" s="149" customFormat="1" x14ac:dyDescent="0.15">
      <c r="B3554" s="157" t="s">
        <v>8092</v>
      </c>
      <c r="C3554" s="148"/>
      <c r="D3554" s="118" t="s">
        <v>26</v>
      </c>
      <c r="E3554" s="201" t="s">
        <v>8093</v>
      </c>
      <c r="F3554" s="276">
        <f t="shared" si="531"/>
        <v>4.2241403929999997E-4</v>
      </c>
      <c r="G3554" s="276">
        <f t="shared" si="532"/>
        <v>1.9880044619999997E-4</v>
      </c>
      <c r="H3554" s="276">
        <f t="shared" si="533"/>
        <v>4.8641585599999994E-5</v>
      </c>
      <c r="I3554" s="276">
        <f t="shared" si="534"/>
        <v>3.6068507499999999E-5</v>
      </c>
      <c r="J3554" s="276">
        <v>1.3890349999999999E-4</v>
      </c>
      <c r="K3554" s="276">
        <v>4.4034101999999998E-5</v>
      </c>
      <c r="L3554" s="276">
        <v>3.5402856000000001E-6</v>
      </c>
      <c r="M3554" s="276">
        <v>1.9256571999999998E-6</v>
      </c>
      <c r="N3554" s="276">
        <v>1.3202789E-4</v>
      </c>
      <c r="O3554" s="276">
        <v>6.4846898999999995E-5</v>
      </c>
      <c r="P3554" s="276">
        <v>1.0671980000000001E-6</v>
      </c>
      <c r="Q3554" s="276">
        <v>2.7773016E-5</v>
      </c>
      <c r="R3554" s="276">
        <v>0</v>
      </c>
      <c r="S3554" s="276">
        <v>0</v>
      </c>
      <c r="T3554" s="276">
        <v>0</v>
      </c>
      <c r="U3554" s="276">
        <v>8.2954915000000005E-6</v>
      </c>
      <c r="V3554" s="287"/>
      <c r="W3554" s="28">
        <f t="shared" si="535"/>
        <v>1.0289148148148147E-3</v>
      </c>
      <c r="X3554" s="191">
        <v>1.0656133000000001</v>
      </c>
      <c r="Y3554" s="191">
        <v>1.1179385999999999E-2</v>
      </c>
      <c r="Z3554" s="191">
        <v>7.7441825E-4</v>
      </c>
      <c r="AA3554" s="191">
        <v>6.2661564000000005E-7</v>
      </c>
      <c r="AB3554" s="191">
        <v>3.4953589999999997E-4</v>
      </c>
      <c r="AC3554" s="191">
        <v>5.4268173000000003E-5</v>
      </c>
      <c r="AD3554" s="191">
        <v>1.0532551000000001</v>
      </c>
      <c r="AE3554" s="76">
        <v>2.9037438000000001E-9</v>
      </c>
      <c r="AF3554" s="76">
        <v>5.6068973000000003E-12</v>
      </c>
      <c r="AG3554" s="76">
        <v>7.7056621999999997E-5</v>
      </c>
    </row>
    <row r="3555" spans="2:33" s="149" customFormat="1" x14ac:dyDescent="0.15">
      <c r="B3555" s="157" t="s">
        <v>8094</v>
      </c>
      <c r="C3555" s="148"/>
      <c r="D3555" s="118" t="s">
        <v>26</v>
      </c>
      <c r="E3555" s="201" t="s">
        <v>8095</v>
      </c>
      <c r="F3555" s="276">
        <f t="shared" si="531"/>
        <v>4.2241403929999997E-4</v>
      </c>
      <c r="G3555" s="276">
        <f t="shared" si="532"/>
        <v>1.9880044619999997E-4</v>
      </c>
      <c r="H3555" s="276">
        <f t="shared" si="533"/>
        <v>4.8641585599999994E-5</v>
      </c>
      <c r="I3555" s="276">
        <f t="shared" si="534"/>
        <v>3.6068507499999999E-5</v>
      </c>
      <c r="J3555" s="276">
        <v>1.3890349999999999E-4</v>
      </c>
      <c r="K3555" s="276">
        <v>4.4034101999999998E-5</v>
      </c>
      <c r="L3555" s="276">
        <v>3.5402856000000001E-6</v>
      </c>
      <c r="M3555" s="276">
        <v>1.9256571999999998E-6</v>
      </c>
      <c r="N3555" s="276">
        <v>1.3202789E-4</v>
      </c>
      <c r="O3555" s="276">
        <v>6.4846898999999995E-5</v>
      </c>
      <c r="P3555" s="276">
        <v>1.0671980000000001E-6</v>
      </c>
      <c r="Q3555" s="276">
        <v>2.7773016E-5</v>
      </c>
      <c r="R3555" s="276">
        <v>0</v>
      </c>
      <c r="S3555" s="276">
        <v>0</v>
      </c>
      <c r="T3555" s="276">
        <v>0</v>
      </c>
      <c r="U3555" s="276">
        <v>8.2954915000000005E-6</v>
      </c>
      <c r="V3555" s="287"/>
      <c r="W3555" s="28">
        <f t="shared" si="535"/>
        <v>1.0289148148148147E-3</v>
      </c>
      <c r="X3555" s="191">
        <v>1.0656133000000001</v>
      </c>
      <c r="Y3555" s="191">
        <v>1.1179387000000001E-2</v>
      </c>
      <c r="Z3555" s="191">
        <v>7.7441825E-4</v>
      </c>
      <c r="AA3555" s="191">
        <v>6.2661564000000005E-7</v>
      </c>
      <c r="AB3555" s="191">
        <v>3.4953589999999997E-4</v>
      </c>
      <c r="AC3555" s="191">
        <v>5.4268173000000003E-5</v>
      </c>
      <c r="AD3555" s="191">
        <v>1.0532551000000001</v>
      </c>
      <c r="AE3555" s="76">
        <v>2.9036627999999999E-9</v>
      </c>
      <c r="AF3555" s="76">
        <v>5.6064046000000003E-12</v>
      </c>
      <c r="AG3555" s="76">
        <v>7.7056623000000006E-5</v>
      </c>
    </row>
    <row r="3556" spans="2:33" s="149" customFormat="1" x14ac:dyDescent="0.15">
      <c r="B3556" s="157" t="s">
        <v>8096</v>
      </c>
      <c r="C3556" s="148"/>
      <c r="D3556" s="118" t="s">
        <v>26</v>
      </c>
      <c r="E3556" s="201" t="s">
        <v>8097</v>
      </c>
      <c r="F3556" s="276">
        <f t="shared" si="531"/>
        <v>4.2215832010000001E-4</v>
      </c>
      <c r="G3556" s="276">
        <f t="shared" si="532"/>
        <v>1.987932445E-4</v>
      </c>
      <c r="H3556" s="276">
        <f t="shared" si="533"/>
        <v>4.8639819899999998E-5</v>
      </c>
      <c r="I3556" s="276">
        <f t="shared" si="534"/>
        <v>3.6065955700000001E-5</v>
      </c>
      <c r="J3556" s="276">
        <v>1.3865930000000001E-4</v>
      </c>
      <c r="K3556" s="276">
        <v>4.4032770999999997E-5</v>
      </c>
      <c r="L3556" s="276">
        <v>3.5400487E-6</v>
      </c>
      <c r="M3556" s="276">
        <v>1.9256315000000002E-6</v>
      </c>
      <c r="N3556" s="276">
        <v>1.3202637E-4</v>
      </c>
      <c r="O3556" s="276">
        <v>6.4841243000000003E-5</v>
      </c>
      <c r="P3556" s="276">
        <v>1.0670002E-6</v>
      </c>
      <c r="Q3556" s="276">
        <v>2.7772749999999999E-5</v>
      </c>
      <c r="R3556" s="276">
        <v>0</v>
      </c>
      <c r="S3556" s="276">
        <v>0</v>
      </c>
      <c r="T3556" s="276">
        <v>0</v>
      </c>
      <c r="U3556" s="276">
        <v>8.2932057000000004E-6</v>
      </c>
      <c r="V3556" s="287"/>
      <c r="W3556" s="28">
        <f t="shared" si="535"/>
        <v>1.0271059259259259E-3</v>
      </c>
      <c r="X3556" s="191">
        <v>1.0656132</v>
      </c>
      <c r="Y3556" s="191">
        <v>1.1179175E-2</v>
      </c>
      <c r="Z3556" s="191">
        <v>7.7440416000000003E-4</v>
      </c>
      <c r="AA3556" s="191">
        <v>6.2660615999999996E-7</v>
      </c>
      <c r="AB3556" s="191">
        <v>3.4953125000000002E-4</v>
      </c>
      <c r="AC3556" s="191">
        <v>5.4267236E-5</v>
      </c>
      <c r="AD3556" s="191">
        <v>1.0532551999999999</v>
      </c>
      <c r="AE3556" s="76">
        <v>2.9009731999999999E-9</v>
      </c>
      <c r="AF3556" s="76">
        <v>5.5963484E-12</v>
      </c>
      <c r="AG3556" s="76">
        <v>7.7055172000000004E-5</v>
      </c>
    </row>
    <row r="3557" spans="2:33" s="149" customFormat="1" x14ac:dyDescent="0.15">
      <c r="B3557" s="157" t="s">
        <v>8098</v>
      </c>
      <c r="C3557" s="148"/>
      <c r="D3557" s="118" t="s">
        <v>26</v>
      </c>
      <c r="E3557" s="201" t="s">
        <v>8099</v>
      </c>
      <c r="F3557" s="276">
        <f t="shared" si="531"/>
        <v>4.2215832010000001E-4</v>
      </c>
      <c r="G3557" s="276">
        <f t="shared" si="532"/>
        <v>1.987932445E-4</v>
      </c>
      <c r="H3557" s="276">
        <f t="shared" si="533"/>
        <v>4.8639819899999998E-5</v>
      </c>
      <c r="I3557" s="276">
        <f t="shared" si="534"/>
        <v>3.6065955700000001E-5</v>
      </c>
      <c r="J3557" s="276">
        <v>1.3865930000000001E-4</v>
      </c>
      <c r="K3557" s="276">
        <v>4.4032770999999997E-5</v>
      </c>
      <c r="L3557" s="276">
        <v>3.5400487E-6</v>
      </c>
      <c r="M3557" s="276">
        <v>1.9256315000000002E-6</v>
      </c>
      <c r="N3557" s="276">
        <v>1.3202637E-4</v>
      </c>
      <c r="O3557" s="276">
        <v>6.4841243000000003E-5</v>
      </c>
      <c r="P3557" s="276">
        <v>1.0670002E-6</v>
      </c>
      <c r="Q3557" s="276">
        <v>2.7772749999999999E-5</v>
      </c>
      <c r="R3557" s="276">
        <v>0</v>
      </c>
      <c r="S3557" s="276">
        <v>0</v>
      </c>
      <c r="T3557" s="276">
        <v>0</v>
      </c>
      <c r="U3557" s="276">
        <v>8.2932057000000004E-6</v>
      </c>
      <c r="V3557" s="287"/>
      <c r="W3557" s="28">
        <f t="shared" si="535"/>
        <v>1.0271059259259259E-3</v>
      </c>
      <c r="X3557" s="191">
        <v>1.0656132</v>
      </c>
      <c r="Y3557" s="191">
        <v>1.1179175E-2</v>
      </c>
      <c r="Z3557" s="191">
        <v>7.7440416000000003E-4</v>
      </c>
      <c r="AA3557" s="191">
        <v>6.2660615999999996E-7</v>
      </c>
      <c r="AB3557" s="191">
        <v>3.4953125000000002E-4</v>
      </c>
      <c r="AC3557" s="191">
        <v>5.4267236E-5</v>
      </c>
      <c r="AD3557" s="191">
        <v>1.0532551999999999</v>
      </c>
      <c r="AE3557" s="76">
        <v>2.9021801E-9</v>
      </c>
      <c r="AF3557" s="76">
        <v>5.6036877999999999E-12</v>
      </c>
      <c r="AG3557" s="76">
        <v>7.7055172000000004E-5</v>
      </c>
    </row>
    <row r="3558" spans="2:33" s="149" customFormat="1" x14ac:dyDescent="0.15">
      <c r="B3558" s="157" t="s">
        <v>8100</v>
      </c>
      <c r="C3558" s="148"/>
      <c r="D3558" s="118" t="s">
        <v>26</v>
      </c>
      <c r="E3558" s="201" t="s">
        <v>8101</v>
      </c>
      <c r="F3558" s="276">
        <f t="shared" ref="F3558:F3586" si="536">G3558+H3558+I3558+J3558</f>
        <v>4.2241403929999997E-4</v>
      </c>
      <c r="G3558" s="276">
        <f t="shared" ref="G3558:G3586" si="537">M3558+N3558+O3558</f>
        <v>1.9880044619999997E-4</v>
      </c>
      <c r="H3558" s="276">
        <f t="shared" ref="H3558:H3586" si="538">K3558+L3558+P3558</f>
        <v>4.8641585599999994E-5</v>
      </c>
      <c r="I3558" s="276">
        <f t="shared" ref="I3558:I3586" si="539">Q3558+IF(R3558="x",0,R3558)+IF(S3558="x",0,S3558)+IF(T3558="x",0,T3558)+U3558</f>
        <v>3.6068507499999999E-5</v>
      </c>
      <c r="J3558" s="276">
        <v>1.3890349999999999E-4</v>
      </c>
      <c r="K3558" s="276">
        <v>4.4034101999999998E-5</v>
      </c>
      <c r="L3558" s="276">
        <v>3.5402856000000001E-6</v>
      </c>
      <c r="M3558" s="276">
        <v>1.9256571999999998E-6</v>
      </c>
      <c r="N3558" s="276">
        <v>1.3202789E-4</v>
      </c>
      <c r="O3558" s="276">
        <v>6.4846898999999995E-5</v>
      </c>
      <c r="P3558" s="276">
        <v>1.0671980000000001E-6</v>
      </c>
      <c r="Q3558" s="276">
        <v>2.7773016E-5</v>
      </c>
      <c r="R3558" s="276">
        <v>0</v>
      </c>
      <c r="S3558" s="276">
        <v>0</v>
      </c>
      <c r="T3558" s="276">
        <v>0</v>
      </c>
      <c r="U3558" s="276">
        <v>8.2954915000000005E-6</v>
      </c>
      <c r="V3558" s="287"/>
      <c r="W3558" s="28">
        <f t="shared" ref="W3558:W3586" si="540">J3558/0.135</f>
        <v>1.0289148148148147E-3</v>
      </c>
      <c r="X3558" s="191">
        <v>1.0656133999999999</v>
      </c>
      <c r="Y3558" s="191">
        <v>1.1179387000000001E-2</v>
      </c>
      <c r="Z3558" s="191">
        <v>7.7441825E-4</v>
      </c>
      <c r="AA3558" s="191">
        <v>6.2661564000000005E-7</v>
      </c>
      <c r="AB3558" s="191">
        <v>3.4953589999999997E-4</v>
      </c>
      <c r="AC3558" s="191">
        <v>5.4268173000000003E-5</v>
      </c>
      <c r="AD3558" s="191">
        <v>1.0532551999999999</v>
      </c>
      <c r="AE3558" s="76">
        <v>2.9041341E-9</v>
      </c>
      <c r="AF3558" s="76">
        <v>5.6092710999999998E-12</v>
      </c>
      <c r="AG3558" s="76">
        <v>7.7056623000000006E-5</v>
      </c>
    </row>
    <row r="3559" spans="2:33" s="149" customFormat="1" x14ac:dyDescent="0.15">
      <c r="B3559" s="157" t="s">
        <v>8102</v>
      </c>
      <c r="C3559" s="148"/>
      <c r="D3559" s="118" t="s">
        <v>26</v>
      </c>
      <c r="E3559" s="201" t="s">
        <v>8103</v>
      </c>
      <c r="F3559" s="276">
        <f t="shared" si="536"/>
        <v>4.221583179E-4</v>
      </c>
      <c r="G3559" s="276">
        <f t="shared" si="537"/>
        <v>1.987932445E-4</v>
      </c>
      <c r="H3559" s="276">
        <f t="shared" si="538"/>
        <v>4.8639818699999999E-5</v>
      </c>
      <c r="I3559" s="276">
        <f t="shared" si="539"/>
        <v>3.6065954699999999E-5</v>
      </c>
      <c r="J3559" s="276">
        <v>1.3865930000000001E-4</v>
      </c>
      <c r="K3559" s="276">
        <v>4.4032770000000001E-5</v>
      </c>
      <c r="L3559" s="276">
        <v>3.5400485000000002E-6</v>
      </c>
      <c r="M3559" s="276">
        <v>1.9256315000000002E-6</v>
      </c>
      <c r="N3559" s="276">
        <v>1.3202637E-4</v>
      </c>
      <c r="O3559" s="276">
        <v>6.4841243000000003E-5</v>
      </c>
      <c r="P3559" s="276">
        <v>1.0670002E-6</v>
      </c>
      <c r="Q3559" s="276">
        <v>2.7772749E-5</v>
      </c>
      <c r="R3559" s="276">
        <v>0</v>
      </c>
      <c r="S3559" s="276">
        <v>0</v>
      </c>
      <c r="T3559" s="276">
        <v>0</v>
      </c>
      <c r="U3559" s="276">
        <v>8.2932057000000004E-6</v>
      </c>
      <c r="V3559" s="287"/>
      <c r="W3559" s="28">
        <f t="shared" si="540"/>
        <v>1.0271059259259259E-3</v>
      </c>
      <c r="X3559" s="191">
        <v>1.0656131</v>
      </c>
      <c r="Y3559" s="191">
        <v>1.1179175E-2</v>
      </c>
      <c r="Z3559" s="191">
        <v>7.7440416000000003E-4</v>
      </c>
      <c r="AA3559" s="191">
        <v>6.2660615999999996E-7</v>
      </c>
      <c r="AB3559" s="191">
        <v>3.4953125000000002E-4</v>
      </c>
      <c r="AC3559" s="191">
        <v>5.4267236E-5</v>
      </c>
      <c r="AD3559" s="191">
        <v>1.0532551000000001</v>
      </c>
      <c r="AE3559" s="76">
        <v>2.9028728E-9</v>
      </c>
      <c r="AF3559" s="76">
        <v>5.6079005000000003E-12</v>
      </c>
      <c r="AG3559" s="76">
        <v>7.7055172000000004E-5</v>
      </c>
    </row>
    <row r="3560" spans="2:33" s="149" customFormat="1" x14ac:dyDescent="0.15">
      <c r="B3560" s="157" t="s">
        <v>8104</v>
      </c>
      <c r="C3560" s="148"/>
      <c r="D3560" s="118" t="s">
        <v>26</v>
      </c>
      <c r="E3560" s="201" t="s">
        <v>8105</v>
      </c>
      <c r="F3560" s="276">
        <f t="shared" si="536"/>
        <v>4.2215832010000001E-4</v>
      </c>
      <c r="G3560" s="276">
        <f t="shared" si="537"/>
        <v>1.987932445E-4</v>
      </c>
      <c r="H3560" s="276">
        <f t="shared" si="538"/>
        <v>4.8639819899999998E-5</v>
      </c>
      <c r="I3560" s="276">
        <f t="shared" si="539"/>
        <v>3.6065955700000001E-5</v>
      </c>
      <c r="J3560" s="276">
        <v>1.3865930000000001E-4</v>
      </c>
      <c r="K3560" s="276">
        <v>4.4032770999999997E-5</v>
      </c>
      <c r="L3560" s="276">
        <v>3.5400487E-6</v>
      </c>
      <c r="M3560" s="276">
        <v>1.9256315000000002E-6</v>
      </c>
      <c r="N3560" s="276">
        <v>1.3202637E-4</v>
      </c>
      <c r="O3560" s="276">
        <v>6.4841243000000003E-5</v>
      </c>
      <c r="P3560" s="276">
        <v>1.0670002E-6</v>
      </c>
      <c r="Q3560" s="276">
        <v>2.7772749999999999E-5</v>
      </c>
      <c r="R3560" s="276">
        <v>0</v>
      </c>
      <c r="S3560" s="276">
        <v>0</v>
      </c>
      <c r="T3560" s="276">
        <v>0</v>
      </c>
      <c r="U3560" s="276">
        <v>8.2932057000000004E-6</v>
      </c>
      <c r="V3560" s="287"/>
      <c r="W3560" s="28">
        <f t="shared" si="540"/>
        <v>1.0271059259259259E-3</v>
      </c>
      <c r="X3560" s="191">
        <v>1.0656132</v>
      </c>
      <c r="Y3560" s="191">
        <v>1.1179175E-2</v>
      </c>
      <c r="Z3560" s="191">
        <v>7.7440416000000003E-4</v>
      </c>
      <c r="AA3560" s="191">
        <v>6.2660615999999996E-7</v>
      </c>
      <c r="AB3560" s="191">
        <v>3.4953125000000002E-4</v>
      </c>
      <c r="AC3560" s="191">
        <v>5.4267236E-5</v>
      </c>
      <c r="AD3560" s="191">
        <v>1.0532551999999999</v>
      </c>
      <c r="AE3560" s="76">
        <v>2.9024051000000002E-9</v>
      </c>
      <c r="AF3560" s="76">
        <v>5.6050561999999998E-12</v>
      </c>
      <c r="AG3560" s="76">
        <v>7.7055172000000004E-5</v>
      </c>
    </row>
    <row r="3561" spans="2:33" s="149" customFormat="1" x14ac:dyDescent="0.15">
      <c r="B3561" s="157" t="s">
        <v>8106</v>
      </c>
      <c r="C3561" s="148"/>
      <c r="D3561" s="118" t="s">
        <v>26</v>
      </c>
      <c r="E3561" s="201" t="s">
        <v>8107</v>
      </c>
      <c r="F3561" s="276">
        <f t="shared" si="536"/>
        <v>4.2241403929999997E-4</v>
      </c>
      <c r="G3561" s="276">
        <f t="shared" si="537"/>
        <v>1.9880044619999997E-4</v>
      </c>
      <c r="H3561" s="276">
        <f t="shared" si="538"/>
        <v>4.8641585599999994E-5</v>
      </c>
      <c r="I3561" s="276">
        <f t="shared" si="539"/>
        <v>3.6068507499999999E-5</v>
      </c>
      <c r="J3561" s="276">
        <v>1.3890349999999999E-4</v>
      </c>
      <c r="K3561" s="276">
        <v>4.4034101999999998E-5</v>
      </c>
      <c r="L3561" s="276">
        <v>3.5402856000000001E-6</v>
      </c>
      <c r="M3561" s="276">
        <v>1.9256571999999998E-6</v>
      </c>
      <c r="N3561" s="276">
        <v>1.3202789E-4</v>
      </c>
      <c r="O3561" s="276">
        <v>6.4846898999999995E-5</v>
      </c>
      <c r="P3561" s="276">
        <v>1.0671980000000001E-6</v>
      </c>
      <c r="Q3561" s="276">
        <v>2.7773016E-5</v>
      </c>
      <c r="R3561" s="276">
        <v>0</v>
      </c>
      <c r="S3561" s="276">
        <v>0</v>
      </c>
      <c r="T3561" s="276">
        <v>0</v>
      </c>
      <c r="U3561" s="276">
        <v>8.2954915000000005E-6</v>
      </c>
      <c r="V3561" s="287"/>
      <c r="W3561" s="28">
        <f t="shared" si="540"/>
        <v>1.0289148148148147E-3</v>
      </c>
      <c r="X3561" s="191">
        <v>1.0656136</v>
      </c>
      <c r="Y3561" s="191">
        <v>1.1179385999999999E-2</v>
      </c>
      <c r="Z3561" s="191">
        <v>7.7441825E-4</v>
      </c>
      <c r="AA3561" s="191">
        <v>6.2661564000000005E-7</v>
      </c>
      <c r="AB3561" s="191">
        <v>3.4953589999999997E-4</v>
      </c>
      <c r="AC3561" s="191">
        <v>5.4268173000000003E-5</v>
      </c>
      <c r="AD3561" s="191">
        <v>1.0532553</v>
      </c>
      <c r="AE3561" s="76">
        <v>2.9036265E-9</v>
      </c>
      <c r="AF3561" s="76">
        <v>5.6061840999999998E-12</v>
      </c>
      <c r="AG3561" s="76">
        <v>7.7056621999999997E-5</v>
      </c>
    </row>
    <row r="3562" spans="2:33" s="149" customFormat="1" x14ac:dyDescent="0.15">
      <c r="B3562" s="157" t="s">
        <v>8108</v>
      </c>
      <c r="C3562" s="148"/>
      <c r="D3562" s="118" t="s">
        <v>26</v>
      </c>
      <c r="E3562" s="201" t="s">
        <v>8109</v>
      </c>
      <c r="F3562" s="276">
        <f t="shared" si="536"/>
        <v>4.2241403929999997E-4</v>
      </c>
      <c r="G3562" s="276">
        <f t="shared" si="537"/>
        <v>1.9880044619999997E-4</v>
      </c>
      <c r="H3562" s="276">
        <f t="shared" si="538"/>
        <v>4.8641585599999994E-5</v>
      </c>
      <c r="I3562" s="276">
        <f t="shared" si="539"/>
        <v>3.6068507499999999E-5</v>
      </c>
      <c r="J3562" s="276">
        <v>1.3890349999999999E-4</v>
      </c>
      <c r="K3562" s="276">
        <v>4.4034101999999998E-5</v>
      </c>
      <c r="L3562" s="276">
        <v>3.5402856000000001E-6</v>
      </c>
      <c r="M3562" s="276">
        <v>1.9256571999999998E-6</v>
      </c>
      <c r="N3562" s="276">
        <v>1.3202789E-4</v>
      </c>
      <c r="O3562" s="276">
        <v>6.4846898999999995E-5</v>
      </c>
      <c r="P3562" s="276">
        <v>1.0671980000000001E-6</v>
      </c>
      <c r="Q3562" s="276">
        <v>2.7773016E-5</v>
      </c>
      <c r="R3562" s="276">
        <v>0</v>
      </c>
      <c r="S3562" s="276">
        <v>0</v>
      </c>
      <c r="T3562" s="276">
        <v>0</v>
      </c>
      <c r="U3562" s="276">
        <v>8.2954915000000005E-6</v>
      </c>
      <c r="V3562" s="287"/>
      <c r="W3562" s="28">
        <f t="shared" si="540"/>
        <v>1.0289148148148147E-3</v>
      </c>
      <c r="X3562" s="191">
        <v>1.0656136</v>
      </c>
      <c r="Y3562" s="191">
        <v>1.1179385999999999E-2</v>
      </c>
      <c r="Z3562" s="191">
        <v>7.7441825E-4</v>
      </c>
      <c r="AA3562" s="191">
        <v>6.2661564000000005E-7</v>
      </c>
      <c r="AB3562" s="191">
        <v>3.4953589999999997E-4</v>
      </c>
      <c r="AC3562" s="191">
        <v>5.4268173000000003E-5</v>
      </c>
      <c r="AD3562" s="191">
        <v>1.0532553</v>
      </c>
      <c r="AE3562" s="76">
        <v>2.9036143999999998E-9</v>
      </c>
      <c r="AF3562" s="76">
        <v>5.6061108000000003E-12</v>
      </c>
      <c r="AG3562" s="76">
        <v>7.7056621999999997E-5</v>
      </c>
    </row>
    <row r="3563" spans="2:33" s="149" customFormat="1" x14ac:dyDescent="0.15">
      <c r="B3563" s="157" t="s">
        <v>8110</v>
      </c>
      <c r="C3563" s="148"/>
      <c r="D3563" s="118" t="s">
        <v>26</v>
      </c>
      <c r="E3563" s="201" t="s">
        <v>8111</v>
      </c>
      <c r="F3563" s="276">
        <f t="shared" si="536"/>
        <v>4.2241403929999997E-4</v>
      </c>
      <c r="G3563" s="276">
        <f t="shared" si="537"/>
        <v>1.9880044619999997E-4</v>
      </c>
      <c r="H3563" s="276">
        <f t="shared" si="538"/>
        <v>4.8641585599999994E-5</v>
      </c>
      <c r="I3563" s="276">
        <f t="shared" si="539"/>
        <v>3.6068507499999999E-5</v>
      </c>
      <c r="J3563" s="276">
        <v>1.3890349999999999E-4</v>
      </c>
      <c r="K3563" s="276">
        <v>4.4034101999999998E-5</v>
      </c>
      <c r="L3563" s="276">
        <v>3.5402856000000001E-6</v>
      </c>
      <c r="M3563" s="276">
        <v>1.9256571999999998E-6</v>
      </c>
      <c r="N3563" s="276">
        <v>1.3202789E-4</v>
      </c>
      <c r="O3563" s="276">
        <v>6.4846898999999995E-5</v>
      </c>
      <c r="P3563" s="276">
        <v>1.0671980000000001E-6</v>
      </c>
      <c r="Q3563" s="276">
        <v>2.7773016E-5</v>
      </c>
      <c r="R3563" s="276">
        <v>0</v>
      </c>
      <c r="S3563" s="276">
        <v>0</v>
      </c>
      <c r="T3563" s="276">
        <v>0</v>
      </c>
      <c r="U3563" s="276">
        <v>8.2954915000000005E-6</v>
      </c>
      <c r="V3563" s="287"/>
      <c r="W3563" s="28">
        <f t="shared" si="540"/>
        <v>1.0289148148148147E-3</v>
      </c>
      <c r="X3563" s="191">
        <v>1.0656136</v>
      </c>
      <c r="Y3563" s="191">
        <v>1.1179387000000001E-2</v>
      </c>
      <c r="Z3563" s="191">
        <v>7.7441825E-4</v>
      </c>
      <c r="AA3563" s="191">
        <v>6.2661564000000005E-7</v>
      </c>
      <c r="AB3563" s="191">
        <v>3.4953589999999997E-4</v>
      </c>
      <c r="AC3563" s="191">
        <v>5.4268173000000003E-5</v>
      </c>
      <c r="AD3563" s="191">
        <v>1.0532553</v>
      </c>
      <c r="AE3563" s="76">
        <v>2.9036247000000002E-9</v>
      </c>
      <c r="AF3563" s="76">
        <v>5.6061733E-12</v>
      </c>
      <c r="AG3563" s="76">
        <v>7.7056623000000006E-5</v>
      </c>
    </row>
    <row r="3564" spans="2:33" s="149" customFormat="1" x14ac:dyDescent="0.15">
      <c r="B3564" s="157" t="s">
        <v>8112</v>
      </c>
      <c r="C3564" s="148"/>
      <c r="D3564" s="118" t="s">
        <v>26</v>
      </c>
      <c r="E3564" s="201" t="s">
        <v>8113</v>
      </c>
      <c r="F3564" s="276">
        <f t="shared" si="536"/>
        <v>4.2241403929999997E-4</v>
      </c>
      <c r="G3564" s="276">
        <f t="shared" si="537"/>
        <v>1.9880044619999997E-4</v>
      </c>
      <c r="H3564" s="276">
        <f t="shared" si="538"/>
        <v>4.8641585599999994E-5</v>
      </c>
      <c r="I3564" s="276">
        <f t="shared" si="539"/>
        <v>3.6068507499999999E-5</v>
      </c>
      <c r="J3564" s="276">
        <v>1.3890349999999999E-4</v>
      </c>
      <c r="K3564" s="276">
        <v>4.4034101999999998E-5</v>
      </c>
      <c r="L3564" s="276">
        <v>3.5402856000000001E-6</v>
      </c>
      <c r="M3564" s="276">
        <v>1.9256571999999998E-6</v>
      </c>
      <c r="N3564" s="276">
        <v>1.3202789E-4</v>
      </c>
      <c r="O3564" s="276">
        <v>6.4846898999999995E-5</v>
      </c>
      <c r="P3564" s="276">
        <v>1.0671980000000001E-6</v>
      </c>
      <c r="Q3564" s="276">
        <v>2.7773016E-5</v>
      </c>
      <c r="R3564" s="276">
        <v>0</v>
      </c>
      <c r="S3564" s="276">
        <v>0</v>
      </c>
      <c r="T3564" s="276">
        <v>0</v>
      </c>
      <c r="U3564" s="276">
        <v>8.2954915000000005E-6</v>
      </c>
      <c r="V3564" s="287"/>
      <c r="W3564" s="28">
        <f t="shared" si="540"/>
        <v>1.0289148148148147E-3</v>
      </c>
      <c r="X3564" s="191">
        <v>1.0656136</v>
      </c>
      <c r="Y3564" s="191">
        <v>1.1179385999999999E-2</v>
      </c>
      <c r="Z3564" s="191">
        <v>7.7441825E-4</v>
      </c>
      <c r="AA3564" s="191">
        <v>6.2661564000000005E-7</v>
      </c>
      <c r="AB3564" s="191">
        <v>3.4953589999999997E-4</v>
      </c>
      <c r="AC3564" s="191">
        <v>5.4268173000000003E-5</v>
      </c>
      <c r="AD3564" s="191">
        <v>1.0532553</v>
      </c>
      <c r="AE3564" s="76">
        <v>2.9036199999999999E-9</v>
      </c>
      <c r="AF3564" s="76">
        <v>5.6061444000000003E-12</v>
      </c>
      <c r="AG3564" s="76">
        <v>7.7056621999999997E-5</v>
      </c>
    </row>
    <row r="3565" spans="2:33" s="149" customFormat="1" x14ac:dyDescent="0.15">
      <c r="B3565" s="157" t="s">
        <v>8114</v>
      </c>
      <c r="C3565" s="148"/>
      <c r="D3565" s="118" t="s">
        <v>26</v>
      </c>
      <c r="E3565" s="201" t="s">
        <v>8115</v>
      </c>
      <c r="F3565" s="276">
        <f t="shared" si="536"/>
        <v>4.2215832010000001E-4</v>
      </c>
      <c r="G3565" s="276">
        <f t="shared" si="537"/>
        <v>1.987932445E-4</v>
      </c>
      <c r="H3565" s="276">
        <f t="shared" si="538"/>
        <v>4.8639819899999998E-5</v>
      </c>
      <c r="I3565" s="276">
        <f t="shared" si="539"/>
        <v>3.6065955700000001E-5</v>
      </c>
      <c r="J3565" s="276">
        <v>1.3865930000000001E-4</v>
      </c>
      <c r="K3565" s="276">
        <v>4.4032770999999997E-5</v>
      </c>
      <c r="L3565" s="276">
        <v>3.5400487E-6</v>
      </c>
      <c r="M3565" s="276">
        <v>1.9256315000000002E-6</v>
      </c>
      <c r="N3565" s="276">
        <v>1.3202637E-4</v>
      </c>
      <c r="O3565" s="276">
        <v>6.4841243000000003E-5</v>
      </c>
      <c r="P3565" s="276">
        <v>1.0670002E-6</v>
      </c>
      <c r="Q3565" s="276">
        <v>2.7772749999999999E-5</v>
      </c>
      <c r="R3565" s="276">
        <v>0</v>
      </c>
      <c r="S3565" s="276">
        <v>0</v>
      </c>
      <c r="T3565" s="276">
        <v>0</v>
      </c>
      <c r="U3565" s="276">
        <v>8.2932057000000004E-6</v>
      </c>
      <c r="V3565" s="287"/>
      <c r="W3565" s="28">
        <f t="shared" si="540"/>
        <v>1.0271059259259259E-3</v>
      </c>
      <c r="X3565" s="191">
        <v>1.0656133000000001</v>
      </c>
      <c r="Y3565" s="191">
        <v>1.1179175E-2</v>
      </c>
      <c r="Z3565" s="191">
        <v>7.7440416000000003E-4</v>
      </c>
      <c r="AA3565" s="191">
        <v>6.2660615999999996E-7</v>
      </c>
      <c r="AB3565" s="191">
        <v>3.4953125000000002E-4</v>
      </c>
      <c r="AC3565" s="191">
        <v>5.4267236E-5</v>
      </c>
      <c r="AD3565" s="191">
        <v>1.0532553</v>
      </c>
      <c r="AE3565" s="76">
        <v>2.9100574000000002E-9</v>
      </c>
      <c r="AF3565" s="76">
        <v>5.6515924000000003E-12</v>
      </c>
      <c r="AG3565" s="76">
        <v>7.7055172000000004E-5</v>
      </c>
    </row>
    <row r="3566" spans="2:33" s="149" customFormat="1" x14ac:dyDescent="0.15">
      <c r="B3566" s="157" t="s">
        <v>8116</v>
      </c>
      <c r="C3566" s="148"/>
      <c r="D3566" s="118" t="s">
        <v>26</v>
      </c>
      <c r="E3566" s="201" t="s">
        <v>8117</v>
      </c>
      <c r="F3566" s="276">
        <f t="shared" si="536"/>
        <v>4.2215832010000001E-4</v>
      </c>
      <c r="G3566" s="276">
        <f t="shared" si="537"/>
        <v>1.987932445E-4</v>
      </c>
      <c r="H3566" s="276">
        <f t="shared" si="538"/>
        <v>4.8639819899999998E-5</v>
      </c>
      <c r="I3566" s="276">
        <f t="shared" si="539"/>
        <v>3.6065955700000001E-5</v>
      </c>
      <c r="J3566" s="276">
        <v>1.3865930000000001E-4</v>
      </c>
      <c r="K3566" s="276">
        <v>4.4032770999999997E-5</v>
      </c>
      <c r="L3566" s="276">
        <v>3.5400487E-6</v>
      </c>
      <c r="M3566" s="276">
        <v>1.9256315000000002E-6</v>
      </c>
      <c r="N3566" s="276">
        <v>1.3202637E-4</v>
      </c>
      <c r="O3566" s="276">
        <v>6.4841243000000003E-5</v>
      </c>
      <c r="P3566" s="276">
        <v>1.0670002E-6</v>
      </c>
      <c r="Q3566" s="276">
        <v>2.7772749999999999E-5</v>
      </c>
      <c r="R3566" s="276">
        <v>0</v>
      </c>
      <c r="S3566" s="276">
        <v>0</v>
      </c>
      <c r="T3566" s="276">
        <v>0</v>
      </c>
      <c r="U3566" s="276">
        <v>8.2932057000000004E-6</v>
      </c>
      <c r="V3566" s="287"/>
      <c r="W3566" s="28">
        <f t="shared" si="540"/>
        <v>1.0271059259259259E-3</v>
      </c>
      <c r="X3566" s="191">
        <v>1.0656133000000001</v>
      </c>
      <c r="Y3566" s="191">
        <v>1.1179175E-2</v>
      </c>
      <c r="Z3566" s="191">
        <v>7.7440416000000003E-4</v>
      </c>
      <c r="AA3566" s="191">
        <v>6.2660615999999996E-7</v>
      </c>
      <c r="AB3566" s="191">
        <v>3.4953125000000002E-4</v>
      </c>
      <c r="AC3566" s="191">
        <v>5.4267236E-5</v>
      </c>
      <c r="AD3566" s="191">
        <v>1.0532553</v>
      </c>
      <c r="AE3566" s="76">
        <v>2.9020078000000001E-9</v>
      </c>
      <c r="AF3566" s="76">
        <v>5.6026397999999999E-12</v>
      </c>
      <c r="AG3566" s="76">
        <v>7.7055172000000004E-5</v>
      </c>
    </row>
    <row r="3567" spans="2:33" s="149" customFormat="1" x14ac:dyDescent="0.15">
      <c r="B3567" s="157" t="s">
        <v>8118</v>
      </c>
      <c r="C3567" s="148"/>
      <c r="D3567" s="118" t="s">
        <v>26</v>
      </c>
      <c r="E3567" s="201" t="s">
        <v>8119</v>
      </c>
      <c r="F3567" s="276">
        <f t="shared" si="536"/>
        <v>4.2241403929999997E-4</v>
      </c>
      <c r="G3567" s="276">
        <f t="shared" si="537"/>
        <v>1.9880044619999997E-4</v>
      </c>
      <c r="H3567" s="276">
        <f t="shared" si="538"/>
        <v>4.8641585599999994E-5</v>
      </c>
      <c r="I3567" s="276">
        <f t="shared" si="539"/>
        <v>3.6068507499999999E-5</v>
      </c>
      <c r="J3567" s="276">
        <v>1.3890349999999999E-4</v>
      </c>
      <c r="K3567" s="276">
        <v>4.4034101999999998E-5</v>
      </c>
      <c r="L3567" s="276">
        <v>3.5402856000000001E-6</v>
      </c>
      <c r="M3567" s="276">
        <v>1.9256571999999998E-6</v>
      </c>
      <c r="N3567" s="276">
        <v>1.3202789E-4</v>
      </c>
      <c r="O3567" s="276">
        <v>6.4846898999999995E-5</v>
      </c>
      <c r="P3567" s="276">
        <v>1.0671980000000001E-6</v>
      </c>
      <c r="Q3567" s="276">
        <v>2.7773016E-5</v>
      </c>
      <c r="R3567" s="276">
        <v>0</v>
      </c>
      <c r="S3567" s="276">
        <v>0</v>
      </c>
      <c r="T3567" s="276">
        <v>0</v>
      </c>
      <c r="U3567" s="276">
        <v>8.2954915000000005E-6</v>
      </c>
      <c r="V3567" s="287"/>
      <c r="W3567" s="28">
        <f t="shared" si="540"/>
        <v>1.0289148148148147E-3</v>
      </c>
      <c r="X3567" s="191">
        <v>1.0656136</v>
      </c>
      <c r="Y3567" s="191">
        <v>1.1179385999999999E-2</v>
      </c>
      <c r="Z3567" s="191">
        <v>7.7441825E-4</v>
      </c>
      <c r="AA3567" s="191">
        <v>6.2661564000000005E-7</v>
      </c>
      <c r="AB3567" s="191">
        <v>3.4953589999999997E-4</v>
      </c>
      <c r="AC3567" s="191">
        <v>5.4268173000000003E-5</v>
      </c>
      <c r="AD3567" s="191">
        <v>1.0532553</v>
      </c>
      <c r="AE3567" s="76">
        <v>2.9038919000000002E-9</v>
      </c>
      <c r="AF3567" s="76">
        <v>5.6077979E-12</v>
      </c>
      <c r="AG3567" s="76">
        <v>7.7056621999999997E-5</v>
      </c>
    </row>
    <row r="3568" spans="2:33" s="149" customFormat="1" x14ac:dyDescent="0.15">
      <c r="B3568" s="157" t="s">
        <v>8120</v>
      </c>
      <c r="C3568" s="148"/>
      <c r="D3568" s="118" t="s">
        <v>26</v>
      </c>
      <c r="E3568" s="201" t="s">
        <v>8121</v>
      </c>
      <c r="F3568" s="276">
        <f t="shared" si="536"/>
        <v>4.2215832010000001E-4</v>
      </c>
      <c r="G3568" s="276">
        <f t="shared" si="537"/>
        <v>1.987932445E-4</v>
      </c>
      <c r="H3568" s="276">
        <f t="shared" si="538"/>
        <v>4.8639819899999998E-5</v>
      </c>
      <c r="I3568" s="276">
        <f t="shared" si="539"/>
        <v>3.6065955700000001E-5</v>
      </c>
      <c r="J3568" s="276">
        <v>1.3865930000000001E-4</v>
      </c>
      <c r="K3568" s="276">
        <v>4.4032770999999997E-5</v>
      </c>
      <c r="L3568" s="276">
        <v>3.5400487E-6</v>
      </c>
      <c r="M3568" s="276">
        <v>1.9256315000000002E-6</v>
      </c>
      <c r="N3568" s="276">
        <v>1.3202637E-4</v>
      </c>
      <c r="O3568" s="276">
        <v>6.4841243000000003E-5</v>
      </c>
      <c r="P3568" s="276">
        <v>1.0670002E-6</v>
      </c>
      <c r="Q3568" s="276">
        <v>2.7772749999999999E-5</v>
      </c>
      <c r="R3568" s="276">
        <v>0</v>
      </c>
      <c r="S3568" s="276">
        <v>0</v>
      </c>
      <c r="T3568" s="276">
        <v>0</v>
      </c>
      <c r="U3568" s="276">
        <v>8.2932057000000004E-6</v>
      </c>
      <c r="V3568" s="287"/>
      <c r="W3568" s="28">
        <f t="shared" si="540"/>
        <v>1.0271059259259259E-3</v>
      </c>
      <c r="X3568" s="191">
        <v>1.0656135</v>
      </c>
      <c r="Y3568" s="191">
        <v>1.1179175E-2</v>
      </c>
      <c r="Z3568" s="191">
        <v>7.7440416000000003E-4</v>
      </c>
      <c r="AA3568" s="191">
        <v>6.2660615999999996E-7</v>
      </c>
      <c r="AB3568" s="191">
        <v>3.4953125000000002E-4</v>
      </c>
      <c r="AC3568" s="191">
        <v>5.4267236E-5</v>
      </c>
      <c r="AD3568" s="191">
        <v>1.0532554999999999</v>
      </c>
      <c r="AE3568" s="76">
        <v>2.9100574000000002E-9</v>
      </c>
      <c r="AF3568" s="76">
        <v>5.6515924000000003E-12</v>
      </c>
      <c r="AG3568" s="76">
        <v>7.7055172000000004E-5</v>
      </c>
    </row>
    <row r="3569" spans="2:33" s="149" customFormat="1" x14ac:dyDescent="0.15">
      <c r="B3569" s="157" t="s">
        <v>8122</v>
      </c>
      <c r="C3569" s="148"/>
      <c r="D3569" s="118" t="s">
        <v>26</v>
      </c>
      <c r="E3569" s="201" t="s">
        <v>8123</v>
      </c>
      <c r="F3569" s="276">
        <f t="shared" si="536"/>
        <v>4.2241403929999997E-4</v>
      </c>
      <c r="G3569" s="276">
        <f t="shared" si="537"/>
        <v>1.9880044619999997E-4</v>
      </c>
      <c r="H3569" s="276">
        <f t="shared" si="538"/>
        <v>4.8641585599999994E-5</v>
      </c>
      <c r="I3569" s="276">
        <f t="shared" si="539"/>
        <v>3.6068507499999999E-5</v>
      </c>
      <c r="J3569" s="276">
        <v>1.3890349999999999E-4</v>
      </c>
      <c r="K3569" s="276">
        <v>4.4034101999999998E-5</v>
      </c>
      <c r="L3569" s="276">
        <v>3.5402856000000001E-6</v>
      </c>
      <c r="M3569" s="276">
        <v>1.9256571999999998E-6</v>
      </c>
      <c r="N3569" s="276">
        <v>1.3202789E-4</v>
      </c>
      <c r="O3569" s="276">
        <v>6.4846898999999995E-5</v>
      </c>
      <c r="P3569" s="276">
        <v>1.0671980000000001E-6</v>
      </c>
      <c r="Q3569" s="276">
        <v>2.7773016E-5</v>
      </c>
      <c r="R3569" s="276">
        <v>0</v>
      </c>
      <c r="S3569" s="276">
        <v>0</v>
      </c>
      <c r="T3569" s="276">
        <v>0</v>
      </c>
      <c r="U3569" s="276">
        <v>8.2954915000000005E-6</v>
      </c>
      <c r="V3569" s="287"/>
      <c r="W3569" s="28">
        <f t="shared" si="540"/>
        <v>1.0289148148148147E-3</v>
      </c>
      <c r="X3569" s="191">
        <v>1.0656136</v>
      </c>
      <c r="Y3569" s="191">
        <v>1.1179387000000001E-2</v>
      </c>
      <c r="Z3569" s="191">
        <v>7.7441825E-4</v>
      </c>
      <c r="AA3569" s="191">
        <v>6.2661564000000005E-7</v>
      </c>
      <c r="AB3569" s="191">
        <v>3.4953589999999997E-4</v>
      </c>
      <c r="AC3569" s="191">
        <v>5.4268173000000003E-5</v>
      </c>
      <c r="AD3569" s="191">
        <v>1.0532553</v>
      </c>
      <c r="AE3569" s="76">
        <v>2.9030124999999999E-9</v>
      </c>
      <c r="AF3569" s="76">
        <v>5.6024502000000003E-12</v>
      </c>
      <c r="AG3569" s="76">
        <v>7.7056623000000006E-5</v>
      </c>
    </row>
    <row r="3570" spans="2:33" s="149" customFormat="1" x14ac:dyDescent="0.15">
      <c r="B3570" s="157" t="s">
        <v>8124</v>
      </c>
      <c r="C3570" s="148"/>
      <c r="D3570" s="118" t="s">
        <v>26</v>
      </c>
      <c r="E3570" s="201" t="s">
        <v>8125</v>
      </c>
      <c r="F3570" s="276">
        <f t="shared" si="536"/>
        <v>4.2241403929999997E-4</v>
      </c>
      <c r="G3570" s="276">
        <f t="shared" si="537"/>
        <v>1.9880044619999997E-4</v>
      </c>
      <c r="H3570" s="276">
        <f t="shared" si="538"/>
        <v>4.8641585599999994E-5</v>
      </c>
      <c r="I3570" s="276">
        <f t="shared" si="539"/>
        <v>3.6068507499999999E-5</v>
      </c>
      <c r="J3570" s="276">
        <v>1.3890349999999999E-4</v>
      </c>
      <c r="K3570" s="276">
        <v>4.4034101999999998E-5</v>
      </c>
      <c r="L3570" s="276">
        <v>3.5402856000000001E-6</v>
      </c>
      <c r="M3570" s="276">
        <v>1.9256571999999998E-6</v>
      </c>
      <c r="N3570" s="276">
        <v>1.3202789E-4</v>
      </c>
      <c r="O3570" s="276">
        <v>6.4846898999999995E-5</v>
      </c>
      <c r="P3570" s="276">
        <v>1.0671980000000001E-6</v>
      </c>
      <c r="Q3570" s="276">
        <v>2.7773016E-5</v>
      </c>
      <c r="R3570" s="276">
        <v>0</v>
      </c>
      <c r="S3570" s="276">
        <v>0</v>
      </c>
      <c r="T3570" s="276">
        <v>0</v>
      </c>
      <c r="U3570" s="276">
        <v>8.2954915000000005E-6</v>
      </c>
      <c r="V3570" s="287"/>
      <c r="W3570" s="28">
        <f t="shared" si="540"/>
        <v>1.0289148148148147E-3</v>
      </c>
      <c r="X3570" s="191">
        <v>1.0656136</v>
      </c>
      <c r="Y3570" s="191">
        <v>1.1179385999999999E-2</v>
      </c>
      <c r="Z3570" s="191">
        <v>7.7441825E-4</v>
      </c>
      <c r="AA3570" s="191">
        <v>6.2661564000000005E-7</v>
      </c>
      <c r="AB3570" s="191">
        <v>3.4953589999999997E-4</v>
      </c>
      <c r="AC3570" s="191">
        <v>5.4268173000000003E-5</v>
      </c>
      <c r="AD3570" s="191">
        <v>1.0532553</v>
      </c>
      <c r="AE3570" s="76">
        <v>2.9036838E-9</v>
      </c>
      <c r="AF3570" s="76">
        <v>5.6065323999999997E-12</v>
      </c>
      <c r="AG3570" s="76">
        <v>7.7056621999999997E-5</v>
      </c>
    </row>
    <row r="3571" spans="2:33" s="149" customFormat="1" x14ac:dyDescent="0.15">
      <c r="B3571" s="157" t="s">
        <v>8126</v>
      </c>
      <c r="C3571" s="148"/>
      <c r="D3571" s="118" t="s">
        <v>26</v>
      </c>
      <c r="E3571" s="201" t="s">
        <v>8127</v>
      </c>
      <c r="F3571" s="276">
        <f t="shared" si="536"/>
        <v>4.221583179E-4</v>
      </c>
      <c r="G3571" s="276">
        <f t="shared" si="537"/>
        <v>1.987932445E-4</v>
      </c>
      <c r="H3571" s="276">
        <f t="shared" si="538"/>
        <v>4.8639818699999999E-5</v>
      </c>
      <c r="I3571" s="276">
        <f t="shared" si="539"/>
        <v>3.6065954699999999E-5</v>
      </c>
      <c r="J3571" s="276">
        <v>1.3865930000000001E-4</v>
      </c>
      <c r="K3571" s="276">
        <v>4.4032770000000001E-5</v>
      </c>
      <c r="L3571" s="276">
        <v>3.5400485000000002E-6</v>
      </c>
      <c r="M3571" s="276">
        <v>1.9256315000000002E-6</v>
      </c>
      <c r="N3571" s="276">
        <v>1.3202637E-4</v>
      </c>
      <c r="O3571" s="276">
        <v>6.4841243000000003E-5</v>
      </c>
      <c r="P3571" s="276">
        <v>1.0670002E-6</v>
      </c>
      <c r="Q3571" s="276">
        <v>2.7772749E-5</v>
      </c>
      <c r="R3571" s="276">
        <v>0</v>
      </c>
      <c r="S3571" s="276">
        <v>0</v>
      </c>
      <c r="T3571" s="276">
        <v>0</v>
      </c>
      <c r="U3571" s="276">
        <v>8.2932057000000004E-6</v>
      </c>
      <c r="V3571" s="287"/>
      <c r="W3571" s="28">
        <f t="shared" si="540"/>
        <v>1.0271059259259259E-3</v>
      </c>
      <c r="X3571" s="191">
        <v>1.0656133000000001</v>
      </c>
      <c r="Y3571" s="191">
        <v>1.1179175E-2</v>
      </c>
      <c r="Z3571" s="191">
        <v>7.7440416000000003E-4</v>
      </c>
      <c r="AA3571" s="191">
        <v>6.2660615999999996E-7</v>
      </c>
      <c r="AB3571" s="191">
        <v>3.4953125000000002E-4</v>
      </c>
      <c r="AC3571" s="191">
        <v>5.4267236E-5</v>
      </c>
      <c r="AD3571" s="191">
        <v>1.0532553</v>
      </c>
      <c r="AE3571" s="76">
        <v>2.9077050000000001E-9</v>
      </c>
      <c r="AF3571" s="76">
        <v>5.6372867000000002E-12</v>
      </c>
      <c r="AG3571" s="76">
        <v>7.7055172000000004E-5</v>
      </c>
    </row>
    <row r="3572" spans="2:33" s="149" customFormat="1" x14ac:dyDescent="0.15">
      <c r="B3572" s="157" t="s">
        <v>8128</v>
      </c>
      <c r="C3572" s="148"/>
      <c r="D3572" s="118" t="s">
        <v>26</v>
      </c>
      <c r="E3572" s="201" t="s">
        <v>8129</v>
      </c>
      <c r="F3572" s="276">
        <f t="shared" si="536"/>
        <v>4.2241403929999997E-4</v>
      </c>
      <c r="G3572" s="276">
        <f t="shared" si="537"/>
        <v>1.9880044619999997E-4</v>
      </c>
      <c r="H3572" s="276">
        <f t="shared" si="538"/>
        <v>4.8641585599999994E-5</v>
      </c>
      <c r="I3572" s="276">
        <f t="shared" si="539"/>
        <v>3.6068507499999999E-5</v>
      </c>
      <c r="J3572" s="276">
        <v>1.3890349999999999E-4</v>
      </c>
      <c r="K3572" s="276">
        <v>4.4034101999999998E-5</v>
      </c>
      <c r="L3572" s="276">
        <v>3.5402856000000001E-6</v>
      </c>
      <c r="M3572" s="276">
        <v>1.9256571999999998E-6</v>
      </c>
      <c r="N3572" s="276">
        <v>1.3202789E-4</v>
      </c>
      <c r="O3572" s="276">
        <v>6.4846898999999995E-5</v>
      </c>
      <c r="P3572" s="276">
        <v>1.0671980000000001E-6</v>
      </c>
      <c r="Q3572" s="276">
        <v>2.7773016E-5</v>
      </c>
      <c r="R3572" s="276">
        <v>0</v>
      </c>
      <c r="S3572" s="276">
        <v>0</v>
      </c>
      <c r="T3572" s="276">
        <v>0</v>
      </c>
      <c r="U3572" s="276">
        <v>8.2954915000000005E-6</v>
      </c>
      <c r="V3572" s="287"/>
      <c r="W3572" s="28">
        <f t="shared" si="540"/>
        <v>1.0289148148148147E-3</v>
      </c>
      <c r="X3572" s="191">
        <v>1.0656136</v>
      </c>
      <c r="Y3572" s="191">
        <v>1.1179385999999999E-2</v>
      </c>
      <c r="Z3572" s="191">
        <v>7.7441825E-4</v>
      </c>
      <c r="AA3572" s="191">
        <v>6.2661564000000005E-7</v>
      </c>
      <c r="AB3572" s="191">
        <v>3.4953589999999997E-4</v>
      </c>
      <c r="AC3572" s="191">
        <v>5.4268173000000003E-5</v>
      </c>
      <c r="AD3572" s="191">
        <v>1.0532553</v>
      </c>
      <c r="AE3572" s="76">
        <v>2.9037300999999999E-9</v>
      </c>
      <c r="AF3572" s="76">
        <v>5.6068141E-12</v>
      </c>
      <c r="AG3572" s="76">
        <v>7.7056621999999997E-5</v>
      </c>
    </row>
    <row r="3573" spans="2:33" s="149" customFormat="1" x14ac:dyDescent="0.15">
      <c r="B3573" s="157" t="s">
        <v>8130</v>
      </c>
      <c r="C3573" s="148"/>
      <c r="D3573" s="118" t="s">
        <v>26</v>
      </c>
      <c r="E3573" s="201" t="s">
        <v>8131</v>
      </c>
      <c r="F3573" s="276">
        <f t="shared" si="536"/>
        <v>4.221583179E-4</v>
      </c>
      <c r="G3573" s="276">
        <f t="shared" si="537"/>
        <v>1.987932445E-4</v>
      </c>
      <c r="H3573" s="276">
        <f t="shared" si="538"/>
        <v>4.8639818699999999E-5</v>
      </c>
      <c r="I3573" s="276">
        <f t="shared" si="539"/>
        <v>3.6065954699999999E-5</v>
      </c>
      <c r="J3573" s="276">
        <v>1.3865930000000001E-4</v>
      </c>
      <c r="K3573" s="276">
        <v>4.4032770000000001E-5</v>
      </c>
      <c r="L3573" s="276">
        <v>3.5400485000000002E-6</v>
      </c>
      <c r="M3573" s="276">
        <v>1.9256315000000002E-6</v>
      </c>
      <c r="N3573" s="276">
        <v>1.3202637E-4</v>
      </c>
      <c r="O3573" s="276">
        <v>6.4841243000000003E-5</v>
      </c>
      <c r="P3573" s="276">
        <v>1.0670002E-6</v>
      </c>
      <c r="Q3573" s="276">
        <v>2.7772749E-5</v>
      </c>
      <c r="R3573" s="276">
        <v>0</v>
      </c>
      <c r="S3573" s="276">
        <v>0</v>
      </c>
      <c r="T3573" s="276">
        <v>0</v>
      </c>
      <c r="U3573" s="276">
        <v>8.2932057000000004E-6</v>
      </c>
      <c r="V3573" s="287"/>
      <c r="W3573" s="28">
        <f t="shared" si="540"/>
        <v>1.0271059259259259E-3</v>
      </c>
      <c r="X3573" s="191">
        <v>1.0656133000000001</v>
      </c>
      <c r="Y3573" s="191">
        <v>1.1179175E-2</v>
      </c>
      <c r="Z3573" s="191">
        <v>7.7440416000000003E-4</v>
      </c>
      <c r="AA3573" s="191">
        <v>6.2660615999999996E-7</v>
      </c>
      <c r="AB3573" s="191">
        <v>3.4953125000000002E-4</v>
      </c>
      <c r="AC3573" s="191">
        <v>5.4267236E-5</v>
      </c>
      <c r="AD3573" s="191">
        <v>1.0532553</v>
      </c>
      <c r="AE3573" s="76">
        <v>2.9078893000000002E-9</v>
      </c>
      <c r="AF3573" s="76">
        <v>5.6384073000000001E-12</v>
      </c>
      <c r="AG3573" s="76">
        <v>7.7055172000000004E-5</v>
      </c>
    </row>
    <row r="3574" spans="2:33" s="149" customFormat="1" x14ac:dyDescent="0.15">
      <c r="B3574" s="157" t="s">
        <v>8132</v>
      </c>
      <c r="C3574" s="148"/>
      <c r="D3574" s="118" t="s">
        <v>26</v>
      </c>
      <c r="E3574" s="201" t="s">
        <v>8133</v>
      </c>
      <c r="F3574" s="276">
        <f t="shared" si="536"/>
        <v>4.2241403929999997E-4</v>
      </c>
      <c r="G3574" s="276">
        <f t="shared" si="537"/>
        <v>1.9880044619999997E-4</v>
      </c>
      <c r="H3574" s="276">
        <f t="shared" si="538"/>
        <v>4.8641585599999994E-5</v>
      </c>
      <c r="I3574" s="276">
        <f t="shared" si="539"/>
        <v>3.6068507499999999E-5</v>
      </c>
      <c r="J3574" s="276">
        <v>1.3890349999999999E-4</v>
      </c>
      <c r="K3574" s="276">
        <v>4.4034101999999998E-5</v>
      </c>
      <c r="L3574" s="276">
        <v>3.5402856000000001E-6</v>
      </c>
      <c r="M3574" s="276">
        <v>1.9256571999999998E-6</v>
      </c>
      <c r="N3574" s="276">
        <v>1.3202789E-4</v>
      </c>
      <c r="O3574" s="276">
        <v>6.4846898999999995E-5</v>
      </c>
      <c r="P3574" s="276">
        <v>1.0671980000000001E-6</v>
      </c>
      <c r="Q3574" s="276">
        <v>2.7773016E-5</v>
      </c>
      <c r="R3574" s="276">
        <v>0</v>
      </c>
      <c r="S3574" s="276">
        <v>0</v>
      </c>
      <c r="T3574" s="276">
        <v>0</v>
      </c>
      <c r="U3574" s="276">
        <v>8.2954915000000005E-6</v>
      </c>
      <c r="V3574" s="287"/>
      <c r="W3574" s="28">
        <f t="shared" si="540"/>
        <v>1.0289148148148147E-3</v>
      </c>
      <c r="X3574" s="191">
        <v>1.0656136</v>
      </c>
      <c r="Y3574" s="191">
        <v>1.1179387000000001E-2</v>
      </c>
      <c r="Z3574" s="191">
        <v>7.7441825E-4</v>
      </c>
      <c r="AA3574" s="191">
        <v>6.2661564000000005E-7</v>
      </c>
      <c r="AB3574" s="191">
        <v>3.4953589999999997E-4</v>
      </c>
      <c r="AC3574" s="191">
        <v>5.4268173000000003E-5</v>
      </c>
      <c r="AD3574" s="191">
        <v>1.0532553</v>
      </c>
      <c r="AE3574" s="76">
        <v>2.9037037000000002E-9</v>
      </c>
      <c r="AF3574" s="76">
        <v>5.6066532E-12</v>
      </c>
      <c r="AG3574" s="76">
        <v>7.7056623000000006E-5</v>
      </c>
    </row>
    <row r="3575" spans="2:33" s="149" customFormat="1" x14ac:dyDescent="0.15">
      <c r="B3575" s="157" t="s">
        <v>8134</v>
      </c>
      <c r="C3575" s="148"/>
      <c r="D3575" s="118" t="s">
        <v>26</v>
      </c>
      <c r="E3575" s="201" t="s">
        <v>8135</v>
      </c>
      <c r="F3575" s="276">
        <f t="shared" si="536"/>
        <v>4.2215832010000001E-4</v>
      </c>
      <c r="G3575" s="276">
        <f t="shared" si="537"/>
        <v>1.987932445E-4</v>
      </c>
      <c r="H3575" s="276">
        <f t="shared" si="538"/>
        <v>4.8639819899999998E-5</v>
      </c>
      <c r="I3575" s="276">
        <f t="shared" si="539"/>
        <v>3.6065955700000001E-5</v>
      </c>
      <c r="J3575" s="276">
        <v>1.3865930000000001E-4</v>
      </c>
      <c r="K3575" s="276">
        <v>4.4032770999999997E-5</v>
      </c>
      <c r="L3575" s="276">
        <v>3.5400487E-6</v>
      </c>
      <c r="M3575" s="276">
        <v>1.9256315000000002E-6</v>
      </c>
      <c r="N3575" s="276">
        <v>1.3202637E-4</v>
      </c>
      <c r="O3575" s="276">
        <v>6.4841243000000003E-5</v>
      </c>
      <c r="P3575" s="276">
        <v>1.0670002E-6</v>
      </c>
      <c r="Q3575" s="276">
        <v>2.7772749999999999E-5</v>
      </c>
      <c r="R3575" s="276">
        <v>0</v>
      </c>
      <c r="S3575" s="276">
        <v>0</v>
      </c>
      <c r="T3575" s="276">
        <v>0</v>
      </c>
      <c r="U3575" s="276">
        <v>8.2932057000000004E-6</v>
      </c>
      <c r="V3575" s="287"/>
      <c r="W3575" s="28">
        <f t="shared" si="540"/>
        <v>1.0271059259259259E-3</v>
      </c>
      <c r="X3575" s="191">
        <v>1.0656135</v>
      </c>
      <c r="Y3575" s="191">
        <v>1.1179175E-2</v>
      </c>
      <c r="Z3575" s="191">
        <v>7.7440416000000003E-4</v>
      </c>
      <c r="AA3575" s="191">
        <v>6.2660615999999996E-7</v>
      </c>
      <c r="AB3575" s="191">
        <v>3.4953125000000002E-4</v>
      </c>
      <c r="AC3575" s="191">
        <v>5.4267236E-5</v>
      </c>
      <c r="AD3575" s="191">
        <v>1.0532554999999999</v>
      </c>
      <c r="AE3575" s="76">
        <v>2.9006269E-9</v>
      </c>
      <c r="AF3575" s="76">
        <v>5.5942420999999998E-12</v>
      </c>
      <c r="AG3575" s="76">
        <v>7.7055172000000004E-5</v>
      </c>
    </row>
    <row r="3576" spans="2:33" s="149" customFormat="1" x14ac:dyDescent="0.15">
      <c r="B3576" s="157" t="s">
        <v>8136</v>
      </c>
      <c r="C3576" s="148"/>
      <c r="D3576" s="118" t="s">
        <v>26</v>
      </c>
      <c r="E3576" s="201" t="s">
        <v>8137</v>
      </c>
      <c r="F3576" s="276">
        <f t="shared" si="536"/>
        <v>4.2241403929999997E-4</v>
      </c>
      <c r="G3576" s="276">
        <f t="shared" si="537"/>
        <v>1.9880044619999997E-4</v>
      </c>
      <c r="H3576" s="276">
        <f t="shared" si="538"/>
        <v>4.8641585599999994E-5</v>
      </c>
      <c r="I3576" s="276">
        <f t="shared" si="539"/>
        <v>3.6068507499999999E-5</v>
      </c>
      <c r="J3576" s="276">
        <v>1.3890349999999999E-4</v>
      </c>
      <c r="K3576" s="276">
        <v>4.4034101999999998E-5</v>
      </c>
      <c r="L3576" s="276">
        <v>3.5402856000000001E-6</v>
      </c>
      <c r="M3576" s="276">
        <v>1.9256571999999998E-6</v>
      </c>
      <c r="N3576" s="276">
        <v>1.3202789E-4</v>
      </c>
      <c r="O3576" s="276">
        <v>6.4846898999999995E-5</v>
      </c>
      <c r="P3576" s="276">
        <v>1.0671980000000001E-6</v>
      </c>
      <c r="Q3576" s="276">
        <v>2.7773016E-5</v>
      </c>
      <c r="R3576" s="276">
        <v>0</v>
      </c>
      <c r="S3576" s="276">
        <v>0</v>
      </c>
      <c r="T3576" s="276">
        <v>0</v>
      </c>
      <c r="U3576" s="276">
        <v>8.2954915000000005E-6</v>
      </c>
      <c r="V3576" s="287"/>
      <c r="W3576" s="28">
        <f t="shared" si="540"/>
        <v>1.0289148148148147E-3</v>
      </c>
      <c r="X3576" s="191">
        <v>1.0656136</v>
      </c>
      <c r="Y3576" s="191">
        <v>1.1179385999999999E-2</v>
      </c>
      <c r="Z3576" s="191">
        <v>7.7441825E-4</v>
      </c>
      <c r="AA3576" s="191">
        <v>6.2661564000000005E-7</v>
      </c>
      <c r="AB3576" s="191">
        <v>3.4953589999999997E-4</v>
      </c>
      <c r="AC3576" s="191">
        <v>5.4268173000000003E-5</v>
      </c>
      <c r="AD3576" s="191">
        <v>1.0532553</v>
      </c>
      <c r="AE3576" s="76">
        <v>2.9038453999999998E-9</v>
      </c>
      <c r="AF3576" s="76">
        <v>5.6075153E-12</v>
      </c>
      <c r="AG3576" s="76">
        <v>7.7056621999999997E-5</v>
      </c>
    </row>
    <row r="3577" spans="2:33" s="149" customFormat="1" x14ac:dyDescent="0.15">
      <c r="B3577" s="157" t="s">
        <v>8138</v>
      </c>
      <c r="C3577" s="148"/>
      <c r="D3577" s="118" t="s">
        <v>26</v>
      </c>
      <c r="E3577" s="201" t="s">
        <v>8139</v>
      </c>
      <c r="F3577" s="276">
        <f t="shared" si="536"/>
        <v>4.221583179E-4</v>
      </c>
      <c r="G3577" s="276">
        <f t="shared" si="537"/>
        <v>1.987932445E-4</v>
      </c>
      <c r="H3577" s="276">
        <f t="shared" si="538"/>
        <v>4.8639818699999999E-5</v>
      </c>
      <c r="I3577" s="276">
        <f t="shared" si="539"/>
        <v>3.6065954699999999E-5</v>
      </c>
      <c r="J3577" s="276">
        <v>1.3865930000000001E-4</v>
      </c>
      <c r="K3577" s="276">
        <v>4.4032770000000001E-5</v>
      </c>
      <c r="L3577" s="276">
        <v>3.5400485000000002E-6</v>
      </c>
      <c r="M3577" s="276">
        <v>1.9256315000000002E-6</v>
      </c>
      <c r="N3577" s="276">
        <v>1.3202637E-4</v>
      </c>
      <c r="O3577" s="276">
        <v>6.4841243000000003E-5</v>
      </c>
      <c r="P3577" s="276">
        <v>1.0670002E-6</v>
      </c>
      <c r="Q3577" s="276">
        <v>2.7772749E-5</v>
      </c>
      <c r="R3577" s="276">
        <v>0</v>
      </c>
      <c r="S3577" s="276">
        <v>0</v>
      </c>
      <c r="T3577" s="276">
        <v>0</v>
      </c>
      <c r="U3577" s="276">
        <v>8.2932057000000004E-6</v>
      </c>
      <c r="V3577" s="287"/>
      <c r="W3577" s="28">
        <f t="shared" si="540"/>
        <v>1.0271059259259259E-3</v>
      </c>
      <c r="X3577" s="191">
        <v>1.0656133000000001</v>
      </c>
      <c r="Y3577" s="191">
        <v>1.1179175E-2</v>
      </c>
      <c r="Z3577" s="191">
        <v>7.7440416000000003E-4</v>
      </c>
      <c r="AA3577" s="191">
        <v>6.2660615999999996E-7</v>
      </c>
      <c r="AB3577" s="191">
        <v>3.4953125000000002E-4</v>
      </c>
      <c r="AC3577" s="191">
        <v>5.4267236E-5</v>
      </c>
      <c r="AD3577" s="191">
        <v>1.0532553</v>
      </c>
      <c r="AE3577" s="76">
        <v>2.9053526000000001E-9</v>
      </c>
      <c r="AF3577" s="76">
        <v>5.6229809000000001E-12</v>
      </c>
      <c r="AG3577" s="76">
        <v>7.7055172000000004E-5</v>
      </c>
    </row>
    <row r="3578" spans="2:33" s="149" customFormat="1" x14ac:dyDescent="0.15">
      <c r="B3578" s="157" t="s">
        <v>8140</v>
      </c>
      <c r="C3578" s="148"/>
      <c r="D3578" s="118" t="s">
        <v>26</v>
      </c>
      <c r="E3578" s="201" t="s">
        <v>8141</v>
      </c>
      <c r="F3578" s="276">
        <f t="shared" si="536"/>
        <v>4.2241403929999997E-4</v>
      </c>
      <c r="G3578" s="276">
        <f t="shared" si="537"/>
        <v>1.9880044619999997E-4</v>
      </c>
      <c r="H3578" s="276">
        <f t="shared" si="538"/>
        <v>4.8641585599999994E-5</v>
      </c>
      <c r="I3578" s="276">
        <f t="shared" si="539"/>
        <v>3.6068507499999999E-5</v>
      </c>
      <c r="J3578" s="276">
        <v>1.3890349999999999E-4</v>
      </c>
      <c r="K3578" s="276">
        <v>4.4034101999999998E-5</v>
      </c>
      <c r="L3578" s="276">
        <v>3.5402856000000001E-6</v>
      </c>
      <c r="M3578" s="276">
        <v>1.9256571999999998E-6</v>
      </c>
      <c r="N3578" s="276">
        <v>1.3202789E-4</v>
      </c>
      <c r="O3578" s="276">
        <v>6.4846898999999995E-5</v>
      </c>
      <c r="P3578" s="276">
        <v>1.0671980000000001E-6</v>
      </c>
      <c r="Q3578" s="276">
        <v>2.7773016E-5</v>
      </c>
      <c r="R3578" s="276">
        <v>0</v>
      </c>
      <c r="S3578" s="276">
        <v>0</v>
      </c>
      <c r="T3578" s="276">
        <v>0</v>
      </c>
      <c r="U3578" s="276">
        <v>8.2954915000000005E-6</v>
      </c>
      <c r="V3578" s="287"/>
      <c r="W3578" s="28">
        <f t="shared" si="540"/>
        <v>1.0289148148148147E-3</v>
      </c>
      <c r="X3578" s="191">
        <v>1.0656136</v>
      </c>
      <c r="Y3578" s="191">
        <v>1.1179387000000001E-2</v>
      </c>
      <c r="Z3578" s="191">
        <v>7.7441825E-4</v>
      </c>
      <c r="AA3578" s="191">
        <v>6.2661564000000005E-7</v>
      </c>
      <c r="AB3578" s="191">
        <v>3.4953589999999997E-4</v>
      </c>
      <c r="AC3578" s="191">
        <v>5.4268173000000003E-5</v>
      </c>
      <c r="AD3578" s="191">
        <v>1.0532553</v>
      </c>
      <c r="AE3578" s="76">
        <v>2.9038495999999999E-9</v>
      </c>
      <c r="AF3578" s="76">
        <v>5.6075407000000002E-12</v>
      </c>
      <c r="AG3578" s="76">
        <v>7.7056623000000006E-5</v>
      </c>
    </row>
    <row r="3579" spans="2:33" s="149" customFormat="1" x14ac:dyDescent="0.15">
      <c r="B3579" s="157" t="s">
        <v>8142</v>
      </c>
      <c r="C3579" s="148"/>
      <c r="D3579" s="118" t="s">
        <v>26</v>
      </c>
      <c r="E3579" s="201" t="s">
        <v>8143</v>
      </c>
      <c r="F3579" s="276">
        <f t="shared" si="536"/>
        <v>4.2241403929999997E-4</v>
      </c>
      <c r="G3579" s="276">
        <f t="shared" si="537"/>
        <v>1.9880044619999997E-4</v>
      </c>
      <c r="H3579" s="276">
        <f t="shared" si="538"/>
        <v>4.8641585599999994E-5</v>
      </c>
      <c r="I3579" s="276">
        <f t="shared" si="539"/>
        <v>3.6068507499999999E-5</v>
      </c>
      <c r="J3579" s="276">
        <v>1.3890349999999999E-4</v>
      </c>
      <c r="K3579" s="276">
        <v>4.4034101999999998E-5</v>
      </c>
      <c r="L3579" s="276">
        <v>3.5402856000000001E-6</v>
      </c>
      <c r="M3579" s="276">
        <v>1.9256571999999998E-6</v>
      </c>
      <c r="N3579" s="276">
        <v>1.3202789E-4</v>
      </c>
      <c r="O3579" s="276">
        <v>6.4846898999999995E-5</v>
      </c>
      <c r="P3579" s="276">
        <v>1.0671980000000001E-6</v>
      </c>
      <c r="Q3579" s="276">
        <v>2.7773016E-5</v>
      </c>
      <c r="R3579" s="276">
        <v>0</v>
      </c>
      <c r="S3579" s="276">
        <v>0</v>
      </c>
      <c r="T3579" s="276">
        <v>0</v>
      </c>
      <c r="U3579" s="276">
        <v>8.2954915000000005E-6</v>
      </c>
      <c r="V3579" s="287"/>
      <c r="W3579" s="28">
        <f t="shared" si="540"/>
        <v>1.0289148148148147E-3</v>
      </c>
      <c r="X3579" s="191">
        <v>1.0656133999999999</v>
      </c>
      <c r="Y3579" s="191">
        <v>1.1179387000000001E-2</v>
      </c>
      <c r="Z3579" s="191">
        <v>7.7441825E-4</v>
      </c>
      <c r="AA3579" s="191">
        <v>6.2661564000000005E-7</v>
      </c>
      <c r="AB3579" s="191">
        <v>3.4953589999999997E-4</v>
      </c>
      <c r="AC3579" s="191">
        <v>5.4268173000000003E-5</v>
      </c>
      <c r="AD3579" s="191">
        <v>1.0532551999999999</v>
      </c>
      <c r="AE3579" s="76">
        <v>2.9038363999999999E-9</v>
      </c>
      <c r="AF3579" s="76">
        <v>5.6074607E-12</v>
      </c>
      <c r="AG3579" s="76">
        <v>7.7056623000000006E-5</v>
      </c>
    </row>
    <row r="3580" spans="2:33" s="149" customFormat="1" x14ac:dyDescent="0.15">
      <c r="B3580" s="157" t="s">
        <v>8144</v>
      </c>
      <c r="C3580" s="148"/>
      <c r="D3580" s="118" t="s">
        <v>26</v>
      </c>
      <c r="E3580" s="201" t="s">
        <v>8145</v>
      </c>
      <c r="F3580" s="276">
        <f t="shared" si="536"/>
        <v>4.2215832010000001E-4</v>
      </c>
      <c r="G3580" s="276">
        <f t="shared" si="537"/>
        <v>1.987932445E-4</v>
      </c>
      <c r="H3580" s="276">
        <f t="shared" si="538"/>
        <v>4.8639819899999998E-5</v>
      </c>
      <c r="I3580" s="276">
        <f t="shared" si="539"/>
        <v>3.6065955700000001E-5</v>
      </c>
      <c r="J3580" s="276">
        <v>1.3865930000000001E-4</v>
      </c>
      <c r="K3580" s="276">
        <v>4.4032770999999997E-5</v>
      </c>
      <c r="L3580" s="276">
        <v>3.5400487E-6</v>
      </c>
      <c r="M3580" s="276">
        <v>1.9256315000000002E-6</v>
      </c>
      <c r="N3580" s="276">
        <v>1.3202637E-4</v>
      </c>
      <c r="O3580" s="276">
        <v>6.4841243000000003E-5</v>
      </c>
      <c r="P3580" s="276">
        <v>1.0670002E-6</v>
      </c>
      <c r="Q3580" s="276">
        <v>2.7772749999999999E-5</v>
      </c>
      <c r="R3580" s="276">
        <v>0</v>
      </c>
      <c r="S3580" s="276">
        <v>0</v>
      </c>
      <c r="T3580" s="276">
        <v>0</v>
      </c>
      <c r="U3580" s="276">
        <v>8.2932057000000004E-6</v>
      </c>
      <c r="V3580" s="287"/>
      <c r="W3580" s="28">
        <f t="shared" si="540"/>
        <v>1.0271059259259259E-3</v>
      </c>
      <c r="X3580" s="191">
        <v>1.0656132</v>
      </c>
      <c r="Y3580" s="191">
        <v>1.1179175E-2</v>
      </c>
      <c r="Z3580" s="191">
        <v>7.7440416000000003E-4</v>
      </c>
      <c r="AA3580" s="191">
        <v>6.2660615999999996E-7</v>
      </c>
      <c r="AB3580" s="191">
        <v>3.4953125000000002E-4</v>
      </c>
      <c r="AC3580" s="191">
        <v>5.4267236E-5</v>
      </c>
      <c r="AD3580" s="191">
        <v>1.0532551999999999</v>
      </c>
      <c r="AE3580" s="76">
        <v>2.9030002000000001E-9</v>
      </c>
      <c r="AF3580" s="76">
        <v>5.6086751999999999E-12</v>
      </c>
      <c r="AG3580" s="76">
        <v>7.7055172000000004E-5</v>
      </c>
    </row>
    <row r="3581" spans="2:33" s="149" customFormat="1" x14ac:dyDescent="0.15">
      <c r="B3581" s="157" t="s">
        <v>8146</v>
      </c>
      <c r="C3581" s="148"/>
      <c r="D3581" s="118" t="s">
        <v>26</v>
      </c>
      <c r="E3581" s="201" t="s">
        <v>8147</v>
      </c>
      <c r="F3581" s="276">
        <f t="shared" si="536"/>
        <v>4.2215832010000001E-4</v>
      </c>
      <c r="G3581" s="276">
        <f t="shared" si="537"/>
        <v>1.987932445E-4</v>
      </c>
      <c r="H3581" s="276">
        <f t="shared" si="538"/>
        <v>4.8639819899999998E-5</v>
      </c>
      <c r="I3581" s="276">
        <f t="shared" si="539"/>
        <v>3.6065955700000001E-5</v>
      </c>
      <c r="J3581" s="276">
        <v>1.3865930000000001E-4</v>
      </c>
      <c r="K3581" s="276">
        <v>4.4032770999999997E-5</v>
      </c>
      <c r="L3581" s="276">
        <v>3.5400487E-6</v>
      </c>
      <c r="M3581" s="276">
        <v>1.9256315000000002E-6</v>
      </c>
      <c r="N3581" s="276">
        <v>1.3202637E-4</v>
      </c>
      <c r="O3581" s="276">
        <v>6.4841243000000003E-5</v>
      </c>
      <c r="P3581" s="276">
        <v>1.0670002E-6</v>
      </c>
      <c r="Q3581" s="276">
        <v>2.7772749999999999E-5</v>
      </c>
      <c r="R3581" s="276">
        <v>0</v>
      </c>
      <c r="S3581" s="276">
        <v>0</v>
      </c>
      <c r="T3581" s="276">
        <v>0</v>
      </c>
      <c r="U3581" s="276">
        <v>8.2932057000000004E-6</v>
      </c>
      <c r="V3581" s="287"/>
      <c r="W3581" s="28">
        <f t="shared" si="540"/>
        <v>1.0271059259259259E-3</v>
      </c>
      <c r="X3581" s="191">
        <v>1.0656133000000001</v>
      </c>
      <c r="Y3581" s="191">
        <v>1.1179175E-2</v>
      </c>
      <c r="Z3581" s="191">
        <v>7.7440416000000003E-4</v>
      </c>
      <c r="AA3581" s="191">
        <v>6.2660615999999996E-7</v>
      </c>
      <c r="AB3581" s="191">
        <v>3.4953125000000002E-4</v>
      </c>
      <c r="AC3581" s="191">
        <v>5.4267236E-5</v>
      </c>
      <c r="AD3581" s="191">
        <v>1.0532553</v>
      </c>
      <c r="AE3581" s="76">
        <v>2.9018912000000002E-9</v>
      </c>
      <c r="AF3581" s="76">
        <v>5.6019309000000003E-12</v>
      </c>
      <c r="AG3581" s="76">
        <v>7.7055172000000004E-5</v>
      </c>
    </row>
    <row r="3582" spans="2:33" s="149" customFormat="1" x14ac:dyDescent="0.15">
      <c r="B3582" s="157" t="s">
        <v>8148</v>
      </c>
      <c r="C3582" s="148"/>
      <c r="D3582" s="118" t="s">
        <v>26</v>
      </c>
      <c r="E3582" s="201" t="s">
        <v>8149</v>
      </c>
      <c r="F3582" s="276">
        <f t="shared" si="536"/>
        <v>4.2215832010000001E-4</v>
      </c>
      <c r="G3582" s="276">
        <f t="shared" si="537"/>
        <v>1.987932445E-4</v>
      </c>
      <c r="H3582" s="276">
        <f t="shared" si="538"/>
        <v>4.8639819899999998E-5</v>
      </c>
      <c r="I3582" s="276">
        <f t="shared" si="539"/>
        <v>3.6065955700000001E-5</v>
      </c>
      <c r="J3582" s="276">
        <v>1.3865930000000001E-4</v>
      </c>
      <c r="K3582" s="276">
        <v>4.4032770999999997E-5</v>
      </c>
      <c r="L3582" s="276">
        <v>3.5400487E-6</v>
      </c>
      <c r="M3582" s="276">
        <v>1.9256315000000002E-6</v>
      </c>
      <c r="N3582" s="276">
        <v>1.3202637E-4</v>
      </c>
      <c r="O3582" s="276">
        <v>6.4841243000000003E-5</v>
      </c>
      <c r="P3582" s="276">
        <v>1.0670002E-6</v>
      </c>
      <c r="Q3582" s="276">
        <v>2.7772749999999999E-5</v>
      </c>
      <c r="R3582" s="276">
        <v>0</v>
      </c>
      <c r="S3582" s="276">
        <v>0</v>
      </c>
      <c r="T3582" s="276">
        <v>0</v>
      </c>
      <c r="U3582" s="276">
        <v>8.2932057000000004E-6</v>
      </c>
      <c r="V3582" s="287"/>
      <c r="W3582" s="28">
        <f t="shared" si="540"/>
        <v>1.0271059259259259E-3</v>
      </c>
      <c r="X3582" s="191">
        <v>1.0656135</v>
      </c>
      <c r="Y3582" s="191">
        <v>1.1179175E-2</v>
      </c>
      <c r="Z3582" s="191">
        <v>7.7440416000000003E-4</v>
      </c>
      <c r="AA3582" s="191">
        <v>6.2660615999999996E-7</v>
      </c>
      <c r="AB3582" s="191">
        <v>3.4953125000000002E-4</v>
      </c>
      <c r="AC3582" s="191">
        <v>5.4267236E-5</v>
      </c>
      <c r="AD3582" s="191">
        <v>1.0532554999999999</v>
      </c>
      <c r="AE3582" s="76">
        <v>2.9030002000000001E-9</v>
      </c>
      <c r="AF3582" s="76">
        <v>5.6086749999999998E-12</v>
      </c>
      <c r="AG3582" s="76">
        <v>7.7055172000000004E-5</v>
      </c>
    </row>
    <row r="3583" spans="2:33" s="149" customFormat="1" x14ac:dyDescent="0.15">
      <c r="B3583" s="157" t="s">
        <v>8150</v>
      </c>
      <c r="C3583" s="148"/>
      <c r="D3583" s="118" t="s">
        <v>26</v>
      </c>
      <c r="E3583" s="201" t="s">
        <v>8151</v>
      </c>
      <c r="F3583" s="276">
        <f t="shared" si="536"/>
        <v>4.2215832010000001E-4</v>
      </c>
      <c r="G3583" s="276">
        <f t="shared" si="537"/>
        <v>1.987932445E-4</v>
      </c>
      <c r="H3583" s="276">
        <f t="shared" si="538"/>
        <v>4.8639819899999998E-5</v>
      </c>
      <c r="I3583" s="276">
        <f t="shared" si="539"/>
        <v>3.6065955700000001E-5</v>
      </c>
      <c r="J3583" s="276">
        <v>1.3865930000000001E-4</v>
      </c>
      <c r="K3583" s="276">
        <v>4.4032770999999997E-5</v>
      </c>
      <c r="L3583" s="276">
        <v>3.5400487E-6</v>
      </c>
      <c r="M3583" s="276">
        <v>1.9256315000000002E-6</v>
      </c>
      <c r="N3583" s="276">
        <v>1.3202637E-4</v>
      </c>
      <c r="O3583" s="276">
        <v>6.4841243000000003E-5</v>
      </c>
      <c r="P3583" s="276">
        <v>1.0670002E-6</v>
      </c>
      <c r="Q3583" s="276">
        <v>2.7772749999999999E-5</v>
      </c>
      <c r="R3583" s="276">
        <v>0</v>
      </c>
      <c r="S3583" s="276">
        <v>0</v>
      </c>
      <c r="T3583" s="276">
        <v>0</v>
      </c>
      <c r="U3583" s="276">
        <v>8.2932057000000004E-6</v>
      </c>
      <c r="V3583" s="287"/>
      <c r="W3583" s="28">
        <f t="shared" si="540"/>
        <v>1.0271059259259259E-3</v>
      </c>
      <c r="X3583" s="191">
        <v>1.0656133000000001</v>
      </c>
      <c r="Y3583" s="191">
        <v>1.1179175E-2</v>
      </c>
      <c r="Z3583" s="191">
        <v>7.7440416000000003E-4</v>
      </c>
      <c r="AA3583" s="191">
        <v>6.2660615999999996E-7</v>
      </c>
      <c r="AB3583" s="191">
        <v>3.4953125000000002E-4</v>
      </c>
      <c r="AC3583" s="191">
        <v>5.4267236E-5</v>
      </c>
      <c r="AD3583" s="191">
        <v>1.0532553</v>
      </c>
      <c r="AE3583" s="76">
        <v>2.9019491E-9</v>
      </c>
      <c r="AF3583" s="76">
        <v>5.6022828999999999E-12</v>
      </c>
      <c r="AG3583" s="76">
        <v>7.7055172000000004E-5</v>
      </c>
    </row>
    <row r="3584" spans="2:33" s="149" customFormat="1" x14ac:dyDescent="0.15">
      <c r="B3584" s="157" t="s">
        <v>8152</v>
      </c>
      <c r="C3584" s="148"/>
      <c r="D3584" s="118" t="s">
        <v>26</v>
      </c>
      <c r="E3584" s="201" t="s">
        <v>8153</v>
      </c>
      <c r="F3584" s="276">
        <f t="shared" si="536"/>
        <v>4.2241403929999997E-4</v>
      </c>
      <c r="G3584" s="276">
        <f t="shared" si="537"/>
        <v>1.9880044619999997E-4</v>
      </c>
      <c r="H3584" s="276">
        <f t="shared" si="538"/>
        <v>4.8641585599999994E-5</v>
      </c>
      <c r="I3584" s="276">
        <f t="shared" si="539"/>
        <v>3.6068507499999999E-5</v>
      </c>
      <c r="J3584" s="276">
        <v>1.3890349999999999E-4</v>
      </c>
      <c r="K3584" s="276">
        <v>4.4034101999999998E-5</v>
      </c>
      <c r="L3584" s="276">
        <v>3.5402856000000001E-6</v>
      </c>
      <c r="M3584" s="276">
        <v>1.9256571999999998E-6</v>
      </c>
      <c r="N3584" s="276">
        <v>1.3202789E-4</v>
      </c>
      <c r="O3584" s="276">
        <v>6.4846898999999995E-5</v>
      </c>
      <c r="P3584" s="276">
        <v>1.0671980000000001E-6</v>
      </c>
      <c r="Q3584" s="276">
        <v>2.7773016E-5</v>
      </c>
      <c r="R3584" s="276">
        <v>0</v>
      </c>
      <c r="S3584" s="276">
        <v>0</v>
      </c>
      <c r="T3584" s="276">
        <v>0</v>
      </c>
      <c r="U3584" s="276">
        <v>8.2954915000000005E-6</v>
      </c>
      <c r="V3584" s="287"/>
      <c r="W3584" s="28">
        <f t="shared" si="540"/>
        <v>1.0289148148148147E-3</v>
      </c>
      <c r="X3584" s="191">
        <v>1.0656137000000001</v>
      </c>
      <c r="Y3584" s="191">
        <v>1.1179385999999999E-2</v>
      </c>
      <c r="Z3584" s="191">
        <v>7.7441825E-4</v>
      </c>
      <c r="AA3584" s="191">
        <v>6.2661564000000005E-7</v>
      </c>
      <c r="AB3584" s="191">
        <v>3.4953589999999997E-4</v>
      </c>
      <c r="AC3584" s="191">
        <v>5.4268173000000003E-5</v>
      </c>
      <c r="AD3584" s="191">
        <v>1.0532554999999999</v>
      </c>
      <c r="AE3584" s="76">
        <v>2.9043155E-9</v>
      </c>
      <c r="AF3584" s="76">
        <v>5.6103742000000001E-12</v>
      </c>
      <c r="AG3584" s="76">
        <v>7.7056621999999997E-5</v>
      </c>
    </row>
    <row r="3585" spans="1:33" s="149" customFormat="1" x14ac:dyDescent="0.15">
      <c r="B3585" s="157" t="s">
        <v>8154</v>
      </c>
      <c r="C3585" s="148"/>
      <c r="D3585" s="118" t="s">
        <v>26</v>
      </c>
      <c r="E3585" s="201" t="s">
        <v>8155</v>
      </c>
      <c r="F3585" s="276">
        <f t="shared" si="536"/>
        <v>4.2215832010000001E-4</v>
      </c>
      <c r="G3585" s="276">
        <f t="shared" si="537"/>
        <v>1.987932445E-4</v>
      </c>
      <c r="H3585" s="276">
        <f t="shared" si="538"/>
        <v>4.8639819899999998E-5</v>
      </c>
      <c r="I3585" s="276">
        <f t="shared" si="539"/>
        <v>3.6065955700000001E-5</v>
      </c>
      <c r="J3585" s="276">
        <v>1.3865930000000001E-4</v>
      </c>
      <c r="K3585" s="276">
        <v>4.4032770999999997E-5</v>
      </c>
      <c r="L3585" s="276">
        <v>3.5400487E-6</v>
      </c>
      <c r="M3585" s="276">
        <v>1.9256315000000002E-6</v>
      </c>
      <c r="N3585" s="276">
        <v>1.3202637E-4</v>
      </c>
      <c r="O3585" s="276">
        <v>6.4841243000000003E-5</v>
      </c>
      <c r="P3585" s="276">
        <v>1.0670002E-6</v>
      </c>
      <c r="Q3585" s="276">
        <v>2.7772749999999999E-5</v>
      </c>
      <c r="R3585" s="276">
        <v>0</v>
      </c>
      <c r="S3585" s="276">
        <v>0</v>
      </c>
      <c r="T3585" s="276">
        <v>0</v>
      </c>
      <c r="U3585" s="276">
        <v>8.2932057000000004E-6</v>
      </c>
      <c r="V3585" s="287"/>
      <c r="W3585" s="28">
        <f t="shared" si="540"/>
        <v>1.0271059259259259E-3</v>
      </c>
      <c r="X3585" s="191">
        <v>1.0656135</v>
      </c>
      <c r="Y3585" s="191">
        <v>1.1179175E-2</v>
      </c>
      <c r="Z3585" s="191">
        <v>7.7440416000000003E-4</v>
      </c>
      <c r="AA3585" s="191">
        <v>6.2660615999999996E-7</v>
      </c>
      <c r="AB3585" s="191">
        <v>3.4953125000000002E-4</v>
      </c>
      <c r="AC3585" s="191">
        <v>5.4267236E-5</v>
      </c>
      <c r="AD3585" s="191">
        <v>1.0532554999999999</v>
      </c>
      <c r="AE3585" s="76">
        <v>2.9006478E-9</v>
      </c>
      <c r="AF3585" s="76">
        <v>5.5943693999999998E-12</v>
      </c>
      <c r="AG3585" s="76">
        <v>7.7055172000000004E-5</v>
      </c>
    </row>
    <row r="3586" spans="1:33" s="149" customFormat="1" x14ac:dyDescent="0.15">
      <c r="B3586" s="157" t="s">
        <v>8156</v>
      </c>
      <c r="C3586" s="148"/>
      <c r="D3586" s="118" t="s">
        <v>26</v>
      </c>
      <c r="E3586" s="201" t="s">
        <v>8157</v>
      </c>
      <c r="F3586" s="276">
        <f t="shared" si="536"/>
        <v>4.224925941E-4</v>
      </c>
      <c r="G3586" s="276">
        <f t="shared" si="537"/>
        <v>1.9880273199999999E-4</v>
      </c>
      <c r="H3586" s="276">
        <f t="shared" si="538"/>
        <v>4.8641921000000003E-5</v>
      </c>
      <c r="I3586" s="276">
        <f t="shared" si="539"/>
        <v>3.6064411100000002E-5</v>
      </c>
      <c r="J3586" s="276">
        <v>1.3898352999999999E-4</v>
      </c>
      <c r="K3586" s="276">
        <v>4.4034301000000002E-5</v>
      </c>
      <c r="L3586" s="276">
        <v>3.5403603999999999E-6</v>
      </c>
      <c r="M3586" s="276">
        <v>1.9256670000000002E-6</v>
      </c>
      <c r="N3586" s="276">
        <v>1.3202833999999999E-4</v>
      </c>
      <c r="O3586" s="276">
        <v>6.4848725000000003E-5</v>
      </c>
      <c r="P3586" s="276">
        <v>1.0672595999999999E-6</v>
      </c>
      <c r="Q3586" s="276">
        <v>2.7773062999999999E-5</v>
      </c>
      <c r="R3586" s="276">
        <v>0</v>
      </c>
      <c r="S3586" s="276">
        <v>0</v>
      </c>
      <c r="T3586" s="276">
        <v>0</v>
      </c>
      <c r="U3586" s="276">
        <v>8.2913480999999993E-6</v>
      </c>
      <c r="V3586" s="287"/>
      <c r="W3586" s="28">
        <f t="shared" si="540"/>
        <v>1.0295076296296295E-3</v>
      </c>
      <c r="X3586" s="191">
        <v>1.0656137000000001</v>
      </c>
      <c r="Y3586" s="191">
        <v>1.1179402999999999E-2</v>
      </c>
      <c r="Z3586" s="191">
        <v>7.7442867999999996E-4</v>
      </c>
      <c r="AA3586" s="191">
        <v>6.2661564000000005E-7</v>
      </c>
      <c r="AB3586" s="191">
        <v>3.4953570999999998E-4</v>
      </c>
      <c r="AC3586" s="191">
        <v>5.4268063000000002E-5</v>
      </c>
      <c r="AD3586" s="191">
        <v>1.0532554999999999</v>
      </c>
      <c r="AE3586" s="76">
        <v>2.9023234999999998E-9</v>
      </c>
      <c r="AF3586" s="76">
        <v>5.5962183E-12</v>
      </c>
      <c r="AG3586" s="76">
        <v>7.7056723E-5</v>
      </c>
    </row>
    <row r="3587" spans="1:33" s="149" customFormat="1" x14ac:dyDescent="0.15">
      <c r="B3587" s="67" t="s">
        <v>8158</v>
      </c>
      <c r="C3587" s="83" t="s">
        <v>8159</v>
      </c>
      <c r="D3587" s="148"/>
      <c r="E3587" s="156"/>
      <c r="F3587" s="153"/>
      <c r="G3587" s="153"/>
      <c r="H3587" s="153"/>
      <c r="I3587" s="153"/>
      <c r="J3587" s="153"/>
      <c r="K3587" s="153"/>
      <c r="L3587" s="153"/>
      <c r="M3587" s="153"/>
      <c r="N3587" s="153"/>
      <c r="O3587" s="153"/>
      <c r="P3587" s="153"/>
      <c r="Q3587" s="153"/>
      <c r="R3587" s="153"/>
      <c r="S3587" s="153"/>
      <c r="T3587" s="153"/>
      <c r="U3587" s="153"/>
      <c r="V3587" s="148"/>
      <c r="W3587" s="246"/>
      <c r="X3587" s="80"/>
      <c r="Y3587" s="80"/>
      <c r="Z3587" s="80"/>
      <c r="AA3587" s="80"/>
      <c r="AB3587" s="80"/>
      <c r="AC3587" s="80"/>
      <c r="AD3587" s="80"/>
      <c r="AE3587" s="146"/>
      <c r="AF3587" s="146"/>
      <c r="AG3587" s="146"/>
    </row>
    <row r="3588" spans="1:33" s="149" customFormat="1" x14ac:dyDescent="0.15">
      <c r="B3588" s="157" t="s">
        <v>8160</v>
      </c>
      <c r="C3588" s="148"/>
      <c r="D3588" s="118" t="s">
        <v>26</v>
      </c>
      <c r="E3588" s="201" t="s">
        <v>8161</v>
      </c>
      <c r="F3588" s="276">
        <f t="shared" ref="F3588:F3651" si="541">G3588+H3588+I3588+J3588</f>
        <v>5.0827882300000002E-2</v>
      </c>
      <c r="G3588" s="276">
        <f t="shared" ref="G3588:G3651" si="542">M3588+N3588+O3588</f>
        <v>6.1270257599999999E-3</v>
      </c>
      <c r="H3588" s="276">
        <f t="shared" ref="H3588:H3651" si="543">K3588+L3588+P3588</f>
        <v>1.261478123E-2</v>
      </c>
      <c r="I3588" s="276">
        <f t="shared" ref="I3588:I3651" si="544">Q3588+IF(R3588="x",0,R3588)+IF(S3588="x",0,S3588)+IF(T3588="x",0,T3588)+U3588</f>
        <v>6.6761130999999998E-4</v>
      </c>
      <c r="J3588" s="276">
        <v>3.1418464E-2</v>
      </c>
      <c r="K3588" s="276">
        <v>1.2039574000000001E-2</v>
      </c>
      <c r="L3588" s="276">
        <v>3.7849439000000001E-4</v>
      </c>
      <c r="M3588" s="276">
        <v>1.6093094999999999E-4</v>
      </c>
      <c r="N3588" s="276">
        <v>5.5551130000000004E-3</v>
      </c>
      <c r="O3588" s="276">
        <v>4.1098181E-4</v>
      </c>
      <c r="P3588" s="276">
        <v>1.9671283999999999E-4</v>
      </c>
      <c r="Q3588" s="276">
        <v>1.5469179E-4</v>
      </c>
      <c r="R3588" s="276">
        <v>0</v>
      </c>
      <c r="S3588" s="276">
        <v>0</v>
      </c>
      <c r="T3588" s="276">
        <v>0</v>
      </c>
      <c r="U3588" s="276">
        <v>5.1291952000000001E-4</v>
      </c>
      <c r="V3588" s="287"/>
      <c r="W3588" s="28">
        <f t="shared" ref="W3588:W3651" si="545">J3588/0.135</f>
        <v>0.23272936296296295</v>
      </c>
      <c r="X3588" s="191">
        <v>4.4521243000000004</v>
      </c>
      <c r="Y3588" s="191">
        <v>4.0403393000000003</v>
      </c>
      <c r="Z3588" s="191">
        <v>1.9036030999999998E-2</v>
      </c>
      <c r="AA3588" s="191">
        <v>2.1855742E-5</v>
      </c>
      <c r="AB3588" s="191">
        <v>4.4575778999999998E-3</v>
      </c>
      <c r="AC3588" s="191">
        <v>1.0130340999999999E-2</v>
      </c>
      <c r="AD3588" s="191">
        <v>0.37813922</v>
      </c>
      <c r="AE3588" s="76">
        <v>5.3027271000000003E-7</v>
      </c>
      <c r="AF3588" s="76">
        <v>1.1078268999999999E-9</v>
      </c>
      <c r="AG3588" s="20">
        <v>2.9452281E-2</v>
      </c>
    </row>
    <row r="3589" spans="1:33" s="149" customFormat="1" x14ac:dyDescent="0.15">
      <c r="B3589" s="157" t="s">
        <v>8162</v>
      </c>
      <c r="C3589" s="148"/>
      <c r="D3589" s="118" t="s">
        <v>26</v>
      </c>
      <c r="E3589" s="201" t="s">
        <v>8163</v>
      </c>
      <c r="F3589" s="276">
        <f t="shared" si="541"/>
        <v>2.3672880091E-2</v>
      </c>
      <c r="G3589" s="276">
        <f t="shared" si="542"/>
        <v>1.528633961E-3</v>
      </c>
      <c r="H3589" s="276">
        <f t="shared" si="543"/>
        <v>3.5084878000000001E-3</v>
      </c>
      <c r="I3589" s="276">
        <f t="shared" si="544"/>
        <v>5.1368733000000007E-4</v>
      </c>
      <c r="J3589" s="276">
        <v>1.8122071E-2</v>
      </c>
      <c r="K3589" s="276">
        <v>3.0154331000000001E-3</v>
      </c>
      <c r="L3589" s="276">
        <v>2.9767771999999999E-4</v>
      </c>
      <c r="M3589" s="276">
        <v>7.7638940999999998E-5</v>
      </c>
      <c r="N3589" s="276">
        <v>1.0780541E-3</v>
      </c>
      <c r="O3589" s="276">
        <v>3.7294092E-4</v>
      </c>
      <c r="P3589" s="276">
        <v>1.9537698E-4</v>
      </c>
      <c r="Q3589" s="276">
        <v>1.6150704999999999E-4</v>
      </c>
      <c r="R3589" s="276">
        <v>0</v>
      </c>
      <c r="S3589" s="276">
        <v>0</v>
      </c>
      <c r="T3589" s="276">
        <v>0</v>
      </c>
      <c r="U3589" s="276">
        <v>3.5218028000000003E-4</v>
      </c>
      <c r="V3589" s="287"/>
      <c r="W3589" s="28">
        <f t="shared" si="545"/>
        <v>0.13423756296296296</v>
      </c>
      <c r="X3589" s="191">
        <v>3.2468420999999998</v>
      </c>
      <c r="Y3589" s="191">
        <v>1.6584285999999999</v>
      </c>
      <c r="Z3589" s="191">
        <v>0.41610469</v>
      </c>
      <c r="AA3589" s="191">
        <v>3.1121272E-4</v>
      </c>
      <c r="AB3589" s="191">
        <v>0.34188632000000002</v>
      </c>
      <c r="AC3589" s="191">
        <v>7.0532150000000002E-2</v>
      </c>
      <c r="AD3589" s="191">
        <v>0.75957920999999995</v>
      </c>
      <c r="AE3589" s="76">
        <v>2.0916206000000001E-7</v>
      </c>
      <c r="AF3589" s="76">
        <v>7.0993501999999997E-10</v>
      </c>
      <c r="AG3589" s="20">
        <v>6.2055108000000003E-3</v>
      </c>
    </row>
    <row r="3590" spans="1:33" s="149" customFormat="1" x14ac:dyDescent="0.15">
      <c r="B3590" s="157" t="s">
        <v>8164</v>
      </c>
      <c r="C3590" s="148"/>
      <c r="D3590" s="118" t="s">
        <v>26</v>
      </c>
      <c r="E3590" s="201" t="s">
        <v>8165</v>
      </c>
      <c r="F3590" s="276">
        <f t="shared" si="541"/>
        <v>6.7667044598999998E-2</v>
      </c>
      <c r="G3590" s="276">
        <f t="shared" si="542"/>
        <v>2.8356938389999999E-3</v>
      </c>
      <c r="H3590" s="276">
        <f t="shared" si="543"/>
        <v>1.5565312999999999E-2</v>
      </c>
      <c r="I3590" s="276">
        <f t="shared" si="544"/>
        <v>1.4145507600000001E-3</v>
      </c>
      <c r="J3590" s="276">
        <v>4.7851486999999998E-2</v>
      </c>
      <c r="K3590" s="276">
        <v>1.3270943E-2</v>
      </c>
      <c r="L3590" s="276">
        <v>1.3559258000000001E-3</v>
      </c>
      <c r="M3590" s="276">
        <v>7.6152769000000002E-5</v>
      </c>
      <c r="N3590" s="276">
        <v>1.8940070000000001E-3</v>
      </c>
      <c r="O3590" s="276">
        <v>8.6553406999999999E-4</v>
      </c>
      <c r="P3590" s="276">
        <v>9.3844420000000004E-4</v>
      </c>
      <c r="Q3590" s="276">
        <v>2.3253495999999999E-4</v>
      </c>
      <c r="R3590" s="276">
        <v>0</v>
      </c>
      <c r="S3590" s="276">
        <v>0</v>
      </c>
      <c r="T3590" s="276">
        <v>0</v>
      </c>
      <c r="U3590" s="276">
        <v>1.1820158000000001E-3</v>
      </c>
      <c r="V3590" s="287"/>
      <c r="W3590" s="28">
        <f t="shared" si="545"/>
        <v>0.3544554592592592</v>
      </c>
      <c r="X3590" s="191">
        <v>4.6277349000000001</v>
      </c>
      <c r="Y3590" s="191">
        <v>4.4345283999999996</v>
      </c>
      <c r="Z3590" s="191">
        <v>1.1707123E-2</v>
      </c>
      <c r="AA3590" s="191">
        <v>1.0432582E-4</v>
      </c>
      <c r="AB3590" s="191">
        <v>4.3533352999999997E-2</v>
      </c>
      <c r="AC3590" s="191">
        <v>4.7422583999999997E-2</v>
      </c>
      <c r="AD3590" s="191">
        <v>9.0439153999999994E-2</v>
      </c>
      <c r="AE3590" s="76">
        <v>5.8975140999999998E-7</v>
      </c>
      <c r="AF3590" s="76">
        <v>1.5925371999999999E-9</v>
      </c>
      <c r="AG3590" s="20">
        <v>1.0740903E-2</v>
      </c>
    </row>
    <row r="3591" spans="1:33" s="149" customFormat="1" x14ac:dyDescent="0.15">
      <c r="B3591" s="157" t="s">
        <v>8166</v>
      </c>
      <c r="C3591" s="148"/>
      <c r="D3591" s="118" t="s">
        <v>26</v>
      </c>
      <c r="E3591" s="201" t="s">
        <v>8167</v>
      </c>
      <c r="F3591" s="276">
        <f t="shared" si="541"/>
        <v>0.14864294685099999</v>
      </c>
      <c r="G3591" s="276">
        <f t="shared" si="542"/>
        <v>1.7988993880999997E-2</v>
      </c>
      <c r="H3591" s="276">
        <f t="shared" si="543"/>
        <v>7.8419382400000001E-2</v>
      </c>
      <c r="I3591" s="276">
        <f t="shared" si="544"/>
        <v>1.2516065700000001E-3</v>
      </c>
      <c r="J3591" s="276">
        <v>5.0982963999999999E-2</v>
      </c>
      <c r="K3591" s="276">
        <v>7.5573189999999998E-2</v>
      </c>
      <c r="L3591" s="276">
        <v>1.6727478000000001E-3</v>
      </c>
      <c r="M3591" s="276">
        <v>5.7492181E-5</v>
      </c>
      <c r="N3591" s="276">
        <v>1.6565020999999999E-2</v>
      </c>
      <c r="O3591" s="276">
        <v>1.3664807E-3</v>
      </c>
      <c r="P3591" s="276">
        <v>1.1734446E-3</v>
      </c>
      <c r="Q3591" s="276">
        <v>1.2523737000000001E-4</v>
      </c>
      <c r="R3591" s="276">
        <v>0</v>
      </c>
      <c r="S3591" s="276">
        <v>0</v>
      </c>
      <c r="T3591" s="276">
        <v>0</v>
      </c>
      <c r="U3591" s="276">
        <v>1.1263692E-3</v>
      </c>
      <c r="V3591" s="287"/>
      <c r="W3591" s="28">
        <f t="shared" si="545"/>
        <v>0.37765158518518516</v>
      </c>
      <c r="X3591" s="191">
        <v>4.8742758999999998</v>
      </c>
      <c r="Y3591" s="191">
        <v>4.2436632999999997</v>
      </c>
      <c r="Z3591" s="191">
        <v>0.36920702999999999</v>
      </c>
      <c r="AA3591" s="191">
        <v>5.0182522000000003E-5</v>
      </c>
      <c r="AB3591" s="191">
        <v>4.3184541999999999E-2</v>
      </c>
      <c r="AC3591" s="191">
        <v>1.44143E-2</v>
      </c>
      <c r="AD3591" s="191">
        <v>0.20375654000000001</v>
      </c>
      <c r="AE3591" s="76">
        <v>1.9294446000000001E-6</v>
      </c>
      <c r="AF3591" s="76">
        <v>2.9685605000000001E-9</v>
      </c>
      <c r="AG3591" s="20">
        <v>3.7153026E-3</v>
      </c>
    </row>
    <row r="3592" spans="1:33" s="149" customFormat="1" x14ac:dyDescent="0.15">
      <c r="B3592" s="157" t="s">
        <v>8168</v>
      </c>
      <c r="C3592" s="148"/>
      <c r="D3592" s="118" t="s">
        <v>26</v>
      </c>
      <c r="E3592" s="201" t="s">
        <v>8169</v>
      </c>
      <c r="F3592" s="276">
        <f t="shared" si="541"/>
        <v>1.8273039569000001E-2</v>
      </c>
      <c r="G3592" s="276">
        <f t="shared" si="542"/>
        <v>9.72554878E-4</v>
      </c>
      <c r="H3592" s="276">
        <f t="shared" si="543"/>
        <v>2.0123311910000001E-3</v>
      </c>
      <c r="I3592" s="276">
        <f t="shared" si="544"/>
        <v>7.0019950000000004E-4</v>
      </c>
      <c r="J3592" s="276">
        <v>1.4587954E-2</v>
      </c>
      <c r="K3592" s="276">
        <v>1.8147863E-3</v>
      </c>
      <c r="L3592" s="276">
        <v>1.286343E-4</v>
      </c>
      <c r="M3592" s="276">
        <v>6.5059908000000006E-5</v>
      </c>
      <c r="N3592" s="276">
        <v>6.8258108000000004E-4</v>
      </c>
      <c r="O3592" s="276">
        <v>2.2491389E-4</v>
      </c>
      <c r="P3592" s="276">
        <v>6.8910590999999999E-5</v>
      </c>
      <c r="Q3592" s="276">
        <v>1.4367960000000001E-4</v>
      </c>
      <c r="R3592" s="276">
        <v>0</v>
      </c>
      <c r="S3592" s="276">
        <v>0</v>
      </c>
      <c r="T3592" s="276">
        <v>0</v>
      </c>
      <c r="U3592" s="276">
        <v>5.5651989999999998E-4</v>
      </c>
      <c r="V3592" s="287"/>
      <c r="W3592" s="28">
        <f t="shared" si="545"/>
        <v>0.10805891851851851</v>
      </c>
      <c r="X3592" s="191">
        <v>4.5514020999999998</v>
      </c>
      <c r="Y3592" s="191">
        <v>1.4575914000000001</v>
      </c>
      <c r="Z3592" s="191">
        <v>2.6820533000000002</v>
      </c>
      <c r="AA3592" s="191">
        <v>2.1350524999999999E-4</v>
      </c>
      <c r="AB3592" s="191">
        <v>0.31156590000000001</v>
      </c>
      <c r="AC3592" s="191">
        <v>6.2449804999999997E-2</v>
      </c>
      <c r="AD3592" s="191">
        <v>3.7528226999999997E-2</v>
      </c>
      <c r="AE3592" s="76">
        <v>1.5344200000000001E-7</v>
      </c>
      <c r="AF3592" s="76">
        <v>5.4936194000000001E-10</v>
      </c>
      <c r="AG3592" s="20">
        <v>9.2079104999999994E-3</v>
      </c>
    </row>
    <row r="3593" spans="1:33" s="149" customFormat="1" x14ac:dyDescent="0.15">
      <c r="B3593" s="157" t="s">
        <v>8170</v>
      </c>
      <c r="C3593" s="148"/>
      <c r="D3593" s="118" t="s">
        <v>26</v>
      </c>
      <c r="E3593" s="201" t="s">
        <v>8171</v>
      </c>
      <c r="F3593" s="276">
        <f t="shared" si="541"/>
        <v>5.5643673925000005E-2</v>
      </c>
      <c r="G3593" s="276">
        <f t="shared" si="542"/>
        <v>4.1979358749999994E-3</v>
      </c>
      <c r="H3593" s="276">
        <f t="shared" si="543"/>
        <v>1.6941422100000002E-2</v>
      </c>
      <c r="I3593" s="276">
        <f t="shared" si="544"/>
        <v>1.14557295E-3</v>
      </c>
      <c r="J3593" s="276">
        <v>3.3358743000000003E-2</v>
      </c>
      <c r="K3593" s="276">
        <v>1.5184370000000001E-2</v>
      </c>
      <c r="L3593" s="276">
        <v>9.818144400000001E-4</v>
      </c>
      <c r="M3593" s="276">
        <v>4.3649495000000002E-5</v>
      </c>
      <c r="N3593" s="276">
        <v>3.3008263999999999E-3</v>
      </c>
      <c r="O3593" s="276">
        <v>8.5345997999999998E-4</v>
      </c>
      <c r="P3593" s="276">
        <v>7.7523765999999998E-4</v>
      </c>
      <c r="Q3593" s="276">
        <v>1.3949614999999999E-4</v>
      </c>
      <c r="R3593" s="276">
        <v>0</v>
      </c>
      <c r="S3593" s="276">
        <v>0</v>
      </c>
      <c r="T3593" s="276">
        <v>0</v>
      </c>
      <c r="U3593" s="276">
        <v>1.0060767999999999E-3</v>
      </c>
      <c r="V3593" s="287"/>
      <c r="W3593" s="28">
        <f t="shared" si="545"/>
        <v>0.24710180000000001</v>
      </c>
      <c r="X3593" s="191">
        <v>5.4061442</v>
      </c>
      <c r="Y3593" s="191">
        <v>3.2625060000000001</v>
      </c>
      <c r="Z3593" s="191">
        <v>1.9329219</v>
      </c>
      <c r="AA3593" s="191">
        <v>1.4586248000000001E-5</v>
      </c>
      <c r="AB3593" s="191">
        <v>2.0893475000000002E-2</v>
      </c>
      <c r="AC3593" s="191">
        <v>4.9829895999999999E-2</v>
      </c>
      <c r="AD3593" s="191">
        <v>0.13997835</v>
      </c>
      <c r="AE3593" s="76">
        <v>5.5906866E-7</v>
      </c>
      <c r="AF3593" s="76">
        <v>1.2362338E-9</v>
      </c>
      <c r="AG3593" s="20">
        <v>4.8810740999999996E-3</v>
      </c>
    </row>
    <row r="3594" spans="1:33" s="149" customFormat="1" x14ac:dyDescent="0.15">
      <c r="B3594" s="157" t="s">
        <v>8172</v>
      </c>
      <c r="C3594" s="148"/>
      <c r="D3594" s="118" t="s">
        <v>26</v>
      </c>
      <c r="E3594" s="201" t="s">
        <v>8173</v>
      </c>
      <c r="F3594" s="276">
        <f t="shared" si="541"/>
        <v>5.7261772660000002E-2</v>
      </c>
      <c r="G3594" s="276">
        <f t="shared" si="542"/>
        <v>2.4122354599999999E-3</v>
      </c>
      <c r="H3594" s="276">
        <f t="shared" si="543"/>
        <v>1.3402302560000001E-2</v>
      </c>
      <c r="I3594" s="276">
        <f t="shared" si="544"/>
        <v>1.25131164E-3</v>
      </c>
      <c r="J3594" s="276">
        <v>4.0195923000000001E-2</v>
      </c>
      <c r="K3594" s="276">
        <v>1.1581147999999999E-2</v>
      </c>
      <c r="L3594" s="276">
        <v>1.050626E-3</v>
      </c>
      <c r="M3594" s="276">
        <v>1.3314771E-4</v>
      </c>
      <c r="N3594" s="276">
        <v>1.4657322E-3</v>
      </c>
      <c r="O3594" s="276">
        <v>8.1335554999999995E-4</v>
      </c>
      <c r="P3594" s="276">
        <v>7.7052855999999996E-4</v>
      </c>
      <c r="Q3594" s="276">
        <v>1.7374794000000001E-4</v>
      </c>
      <c r="R3594" s="276">
        <v>0</v>
      </c>
      <c r="S3594" s="276">
        <v>0</v>
      </c>
      <c r="T3594" s="276">
        <v>0</v>
      </c>
      <c r="U3594" s="276">
        <v>1.0775636999999999E-3</v>
      </c>
      <c r="V3594" s="287"/>
      <c r="W3594" s="28">
        <f t="shared" si="545"/>
        <v>0.29774757777777777</v>
      </c>
      <c r="X3594" s="191">
        <v>4.3463934000000002</v>
      </c>
      <c r="Y3594" s="191">
        <v>4.0177714</v>
      </c>
      <c r="Z3594" s="191">
        <v>1.7794363000000001E-2</v>
      </c>
      <c r="AA3594" s="191">
        <v>3.5112825999999998E-5</v>
      </c>
      <c r="AB3594" s="191">
        <v>0.16820168999999999</v>
      </c>
      <c r="AC3594" s="191">
        <v>5.3320792999999998E-2</v>
      </c>
      <c r="AD3594" s="191">
        <v>8.9269992000000006E-2</v>
      </c>
      <c r="AE3594" s="76">
        <v>5.0878863999999998E-7</v>
      </c>
      <c r="AF3594" s="76">
        <v>1.3875362E-9</v>
      </c>
      <c r="AG3594" s="20">
        <v>1.2733619999999999E-2</v>
      </c>
    </row>
    <row r="3595" spans="1:33" s="149" customFormat="1" x14ac:dyDescent="0.15">
      <c r="B3595" s="157" t="s">
        <v>8174</v>
      </c>
      <c r="C3595" s="148"/>
      <c r="D3595" s="118" t="s">
        <v>26</v>
      </c>
      <c r="E3595" s="201" t="s">
        <v>8175</v>
      </c>
      <c r="F3595" s="276">
        <f t="shared" si="541"/>
        <v>1.2737068532E-2</v>
      </c>
      <c r="G3595" s="276">
        <f t="shared" si="542"/>
        <v>4.1298810020000002E-3</v>
      </c>
      <c r="H3595" s="276">
        <f t="shared" si="543"/>
        <v>1.9992888199999999E-3</v>
      </c>
      <c r="I3595" s="276">
        <f t="shared" si="544"/>
        <v>2.7829841E-4</v>
      </c>
      <c r="J3595" s="276">
        <v>6.3296003E-3</v>
      </c>
      <c r="K3595" s="276">
        <v>1.7338659000000001E-3</v>
      </c>
      <c r="L3595" s="276">
        <v>1.5841520999999999E-4</v>
      </c>
      <c r="M3595" s="276">
        <v>5.2910181999999998E-5</v>
      </c>
      <c r="N3595" s="276">
        <v>3.8358857000000001E-3</v>
      </c>
      <c r="O3595" s="276">
        <v>2.4108511999999999E-4</v>
      </c>
      <c r="P3595" s="276">
        <v>1.0700771E-4</v>
      </c>
      <c r="Q3595" s="276">
        <v>1.3745593999999999E-4</v>
      </c>
      <c r="R3595" s="276">
        <v>0</v>
      </c>
      <c r="S3595" s="276">
        <v>0</v>
      </c>
      <c r="T3595" s="276">
        <v>0</v>
      </c>
      <c r="U3595" s="276">
        <v>1.4084247000000001E-4</v>
      </c>
      <c r="V3595" s="287"/>
      <c r="W3595" s="28">
        <f t="shared" si="545"/>
        <v>4.6885928148148147E-2</v>
      </c>
      <c r="X3595" s="191">
        <v>2.4997153000000001</v>
      </c>
      <c r="Y3595" s="191">
        <v>0.62574927999999996</v>
      </c>
      <c r="Z3595" s="191">
        <v>8.8719622999999997E-2</v>
      </c>
      <c r="AA3595" s="191">
        <v>6.8418239000000002E-5</v>
      </c>
      <c r="AB3595" s="191">
        <v>0.56614041000000004</v>
      </c>
      <c r="AC3595" s="191">
        <v>3.0372827000000002E-2</v>
      </c>
      <c r="AD3595" s="191">
        <v>1.1886646999999999</v>
      </c>
      <c r="AE3595" s="76">
        <v>1.5601988E-7</v>
      </c>
      <c r="AF3595" s="76">
        <v>5.3370520999999997E-10</v>
      </c>
      <c r="AG3595" s="20">
        <v>3.1905447999999999E-3</v>
      </c>
    </row>
    <row r="3596" spans="1:33" s="149" customFormat="1" x14ac:dyDescent="0.15">
      <c r="B3596" s="157" t="s">
        <v>8176</v>
      </c>
      <c r="C3596" s="293"/>
      <c r="D3596" s="118" t="s">
        <v>26</v>
      </c>
      <c r="E3596" s="201" t="s">
        <v>8177</v>
      </c>
      <c r="F3596" s="276">
        <f t="shared" si="541"/>
        <v>5.4435405660000005E-3</v>
      </c>
      <c r="G3596" s="276">
        <f t="shared" si="542"/>
        <v>8.6561344400000006E-4</v>
      </c>
      <c r="H3596" s="276">
        <f t="shared" si="543"/>
        <v>4.0961853800000001E-4</v>
      </c>
      <c r="I3596" s="276">
        <f t="shared" si="544"/>
        <v>1.60476984E-4</v>
      </c>
      <c r="J3596" s="276">
        <v>4.0078316000000001E-3</v>
      </c>
      <c r="K3596" s="276">
        <v>3.6279526E-4</v>
      </c>
      <c r="L3596" s="276">
        <v>3.0442066000000001E-5</v>
      </c>
      <c r="M3596" s="276">
        <v>1.3909544E-5</v>
      </c>
      <c r="N3596" s="276">
        <v>6.7988387000000004E-4</v>
      </c>
      <c r="O3596" s="276">
        <v>1.7182003000000001E-4</v>
      </c>
      <c r="P3596" s="276">
        <v>1.6381212000000001E-5</v>
      </c>
      <c r="Q3596" s="276">
        <v>1.1333635E-4</v>
      </c>
      <c r="R3596" s="276">
        <v>0</v>
      </c>
      <c r="S3596" s="276">
        <v>0</v>
      </c>
      <c r="T3596" s="276">
        <v>0</v>
      </c>
      <c r="U3596" s="276">
        <v>4.7140634E-5</v>
      </c>
      <c r="V3596" s="287"/>
      <c r="W3596" s="28">
        <f t="shared" si="545"/>
        <v>2.968764148148148E-2</v>
      </c>
      <c r="X3596" s="191">
        <v>1.6612088</v>
      </c>
      <c r="Y3596" s="191">
        <v>0.10521193</v>
      </c>
      <c r="Z3596" s="191">
        <v>2.2764547999999999E-2</v>
      </c>
      <c r="AA3596" s="191">
        <v>3.9246301E-6</v>
      </c>
      <c r="AB3596" s="191">
        <v>1.3669843E-3</v>
      </c>
      <c r="AC3596" s="191">
        <v>3.9819496000000003E-2</v>
      </c>
      <c r="AD3596" s="191">
        <v>1.4920419</v>
      </c>
      <c r="AE3596" s="76">
        <v>7.356615E-8</v>
      </c>
      <c r="AF3596" s="76">
        <v>2.6860830999999998E-10</v>
      </c>
      <c r="AG3596" s="20">
        <v>4.3002956E-4</v>
      </c>
    </row>
    <row r="3597" spans="1:33" s="149" customFormat="1" x14ac:dyDescent="0.15">
      <c r="B3597" s="157" t="s">
        <v>8178</v>
      </c>
      <c r="C3597" s="148"/>
      <c r="D3597" s="118" t="s">
        <v>26</v>
      </c>
      <c r="E3597" s="201" t="s">
        <v>8179</v>
      </c>
      <c r="F3597" s="276">
        <f t="shared" si="541"/>
        <v>2.6063428349999997E-2</v>
      </c>
      <c r="G3597" s="276">
        <f t="shared" si="542"/>
        <v>1.5870333200000001E-3</v>
      </c>
      <c r="H3597" s="276">
        <f t="shared" si="543"/>
        <v>7.7600209999999998E-3</v>
      </c>
      <c r="I3597" s="276">
        <f t="shared" si="544"/>
        <v>4.8156403000000001E-4</v>
      </c>
      <c r="J3597" s="276">
        <v>1.6234809999999999E-2</v>
      </c>
      <c r="K3597" s="276">
        <v>7.4027874000000002E-3</v>
      </c>
      <c r="L3597" s="276">
        <v>2.4222278E-4</v>
      </c>
      <c r="M3597" s="276">
        <v>7.0376010000000006E-5</v>
      </c>
      <c r="N3597" s="276">
        <v>1.1985583000000001E-3</v>
      </c>
      <c r="O3597" s="276">
        <v>3.1809900999999998E-4</v>
      </c>
      <c r="P3597" s="276">
        <v>1.1501082E-4</v>
      </c>
      <c r="Q3597" s="276">
        <v>1.9363086000000001E-4</v>
      </c>
      <c r="R3597" s="276">
        <v>0</v>
      </c>
      <c r="S3597" s="276">
        <v>0</v>
      </c>
      <c r="T3597" s="276">
        <v>0</v>
      </c>
      <c r="U3597" s="276">
        <v>2.8793317000000001E-4</v>
      </c>
      <c r="V3597" s="287"/>
      <c r="W3597" s="28">
        <f t="shared" si="545"/>
        <v>0.12025785185185184</v>
      </c>
      <c r="X3597" s="191">
        <v>3.9808074000000002</v>
      </c>
      <c r="Y3597" s="191">
        <v>1.7701844</v>
      </c>
      <c r="Z3597" s="191">
        <v>1.4784203</v>
      </c>
      <c r="AA3597" s="191">
        <v>3.7360648000000001E-5</v>
      </c>
      <c r="AB3597" s="191">
        <v>2.0137063E-2</v>
      </c>
      <c r="AC3597" s="191">
        <v>7.7403980999999997E-2</v>
      </c>
      <c r="AD3597" s="191">
        <v>0.63462430000000003</v>
      </c>
      <c r="AE3597" s="76">
        <v>2.7215066000000002E-7</v>
      </c>
      <c r="AF3597" s="76">
        <v>6.9547477999999997E-10</v>
      </c>
      <c r="AG3597" s="20">
        <v>1.0712828000000001E-2</v>
      </c>
    </row>
    <row r="3598" spans="1:33" s="149" customFormat="1" x14ac:dyDescent="0.15">
      <c r="B3598" s="157" t="s">
        <v>8180</v>
      </c>
      <c r="C3598" s="288"/>
      <c r="D3598" s="118" t="s">
        <v>26</v>
      </c>
      <c r="E3598" s="201" t="s">
        <v>8181</v>
      </c>
      <c r="F3598" s="276">
        <f t="shared" si="541"/>
        <v>7.5614536620000006E-2</v>
      </c>
      <c r="G3598" s="276">
        <f t="shared" si="542"/>
        <v>6.1651447800000004E-3</v>
      </c>
      <c r="H3598" s="276">
        <f t="shared" si="543"/>
        <v>2.4925345640000002E-2</v>
      </c>
      <c r="I3598" s="276">
        <f t="shared" si="544"/>
        <v>8.0516520000000001E-4</v>
      </c>
      <c r="J3598" s="276">
        <v>4.3718881000000001E-2</v>
      </c>
      <c r="K3598" s="276">
        <v>2.3737580000000001E-2</v>
      </c>
      <c r="L3598" s="276">
        <v>7.8936668E-4</v>
      </c>
      <c r="M3598" s="276">
        <v>1.2322911E-4</v>
      </c>
      <c r="N3598" s="276">
        <v>5.4761209E-3</v>
      </c>
      <c r="O3598" s="276">
        <v>5.6579476999999996E-4</v>
      </c>
      <c r="P3598" s="276">
        <v>3.9839896000000002E-4</v>
      </c>
      <c r="Q3598" s="276">
        <v>2.4236479999999999E-4</v>
      </c>
      <c r="R3598" s="276">
        <v>0</v>
      </c>
      <c r="S3598" s="276">
        <v>0</v>
      </c>
      <c r="T3598" s="276">
        <v>0</v>
      </c>
      <c r="U3598" s="276">
        <v>5.6280040000000005E-4</v>
      </c>
      <c r="V3598" s="287"/>
      <c r="W3598" s="28">
        <f t="shared" si="545"/>
        <v>0.32384356296296296</v>
      </c>
      <c r="X3598" s="191">
        <v>5.2304472000000004</v>
      </c>
      <c r="Y3598" s="191">
        <v>4.6172608999999998</v>
      </c>
      <c r="Z3598" s="191">
        <v>9.8312953999999994E-2</v>
      </c>
      <c r="AA3598" s="191">
        <v>4.2504555999999999E-5</v>
      </c>
      <c r="AB3598" s="191">
        <v>0.21725658</v>
      </c>
      <c r="AC3598" s="191">
        <v>0.11413635</v>
      </c>
      <c r="AD3598" s="191">
        <v>0.18343794999999999</v>
      </c>
      <c r="AE3598" s="76">
        <v>7.8932253E-7</v>
      </c>
      <c r="AF3598" s="76">
        <v>1.7809952999999999E-9</v>
      </c>
      <c r="AG3598" s="20">
        <v>2.1229255999999998E-2</v>
      </c>
    </row>
    <row r="3599" spans="1:33" s="149" customFormat="1" x14ac:dyDescent="0.15">
      <c r="B3599" s="157" t="s">
        <v>8182</v>
      </c>
      <c r="C3599" s="148"/>
      <c r="D3599" s="118" t="s">
        <v>26</v>
      </c>
      <c r="E3599" s="201" t="s">
        <v>8183</v>
      </c>
      <c r="F3599" s="276">
        <f t="shared" si="541"/>
        <v>5.7805074225000003E-2</v>
      </c>
      <c r="G3599" s="276">
        <f t="shared" si="542"/>
        <v>2.9963291000000003E-3</v>
      </c>
      <c r="H3599" s="276">
        <f t="shared" si="543"/>
        <v>2.0917416785E-2</v>
      </c>
      <c r="I3599" s="276">
        <f t="shared" si="544"/>
        <v>4.2610034E-4</v>
      </c>
      <c r="J3599" s="276">
        <v>3.3465228E-2</v>
      </c>
      <c r="K3599" s="276">
        <v>2.0211421E-2</v>
      </c>
      <c r="L3599" s="276">
        <v>6.3989943999999996E-4</v>
      </c>
      <c r="M3599" s="276">
        <v>1.6095066E-4</v>
      </c>
      <c r="N3599" s="276">
        <v>2.3243154000000001E-3</v>
      </c>
      <c r="O3599" s="276">
        <v>5.1106304000000003E-4</v>
      </c>
      <c r="P3599" s="276">
        <v>6.6096345000000003E-5</v>
      </c>
      <c r="Q3599" s="276">
        <v>1.7011182E-4</v>
      </c>
      <c r="R3599" s="276">
        <v>0</v>
      </c>
      <c r="S3599" s="276">
        <v>0</v>
      </c>
      <c r="T3599" s="276">
        <v>0</v>
      </c>
      <c r="U3599" s="276">
        <v>2.5598852E-4</v>
      </c>
      <c r="V3599" s="287"/>
      <c r="W3599" s="28">
        <f t="shared" si="545"/>
        <v>0.24789057777777776</v>
      </c>
      <c r="X3599" s="191">
        <v>4.7795021999999996</v>
      </c>
      <c r="Y3599" s="191">
        <v>4.1726565999999998</v>
      </c>
      <c r="Z3599" s="191">
        <v>2.0965193E-2</v>
      </c>
      <c r="AA3599" s="191">
        <v>2.8222146000000001E-5</v>
      </c>
      <c r="AB3599" s="191">
        <v>4.6767227000000001E-3</v>
      </c>
      <c r="AC3599" s="191">
        <v>3.4337182000000001E-2</v>
      </c>
      <c r="AD3599" s="191">
        <v>0.54683833999999998</v>
      </c>
      <c r="AE3599" s="76">
        <v>5.9232986999999996E-7</v>
      </c>
      <c r="AF3599" s="76">
        <v>1.3841358E-9</v>
      </c>
      <c r="AG3599" s="20">
        <v>4.0177695999999999E-2</v>
      </c>
    </row>
    <row r="3600" spans="1:33" s="149" customFormat="1" x14ac:dyDescent="0.15">
      <c r="A3600" s="289"/>
      <c r="B3600" s="157" t="s">
        <v>8184</v>
      </c>
      <c r="C3600" s="288"/>
      <c r="D3600" s="118" t="s">
        <v>26</v>
      </c>
      <c r="E3600" s="201" t="s">
        <v>8185</v>
      </c>
      <c r="F3600" s="276">
        <f t="shared" si="541"/>
        <v>1.1460328153999999E-2</v>
      </c>
      <c r="G3600" s="276">
        <f t="shared" si="542"/>
        <v>8.2086601799999999E-4</v>
      </c>
      <c r="H3600" s="276">
        <f t="shared" si="543"/>
        <v>1.9148573360000002E-3</v>
      </c>
      <c r="I3600" s="276">
        <f t="shared" si="544"/>
        <v>4.3581540000000002E-4</v>
      </c>
      <c r="J3600" s="276">
        <v>8.2887893999999997E-3</v>
      </c>
      <c r="K3600" s="276">
        <v>1.7592833E-3</v>
      </c>
      <c r="L3600" s="276">
        <v>9.3314832000000004E-5</v>
      </c>
      <c r="M3600" s="276">
        <v>5.6183658000000001E-5</v>
      </c>
      <c r="N3600" s="276">
        <v>5.3014887999999999E-4</v>
      </c>
      <c r="O3600" s="276">
        <v>2.3453347999999999E-4</v>
      </c>
      <c r="P3600" s="276">
        <v>6.2259203999999999E-5</v>
      </c>
      <c r="Q3600" s="276">
        <v>1.9260193000000001E-4</v>
      </c>
      <c r="R3600" s="276">
        <v>0</v>
      </c>
      <c r="S3600" s="276">
        <v>0</v>
      </c>
      <c r="T3600" s="276">
        <v>0</v>
      </c>
      <c r="U3600" s="276">
        <v>2.4321347000000001E-4</v>
      </c>
      <c r="V3600" s="287"/>
      <c r="W3600" s="28">
        <f t="shared" si="545"/>
        <v>6.1398439999999992E-2</v>
      </c>
      <c r="X3600" s="191">
        <v>4.7046713000000002</v>
      </c>
      <c r="Y3600" s="191">
        <v>0.81824240000000004</v>
      </c>
      <c r="Z3600" s="191">
        <v>3.3291010000000001</v>
      </c>
      <c r="AA3600" s="191">
        <v>1.3714471E-5</v>
      </c>
      <c r="AB3600" s="191">
        <v>5.4017612E-2</v>
      </c>
      <c r="AC3600" s="191">
        <v>5.0292946999999998E-2</v>
      </c>
      <c r="AD3600" s="191">
        <v>0.45300361</v>
      </c>
      <c r="AE3600" s="76">
        <v>1.2314942E-7</v>
      </c>
      <c r="AF3600" s="76">
        <v>4.2256244999999999E-10</v>
      </c>
      <c r="AG3600" s="20">
        <v>5.5669177999999996E-3</v>
      </c>
    </row>
    <row r="3601" spans="2:33" s="149" customFormat="1" x14ac:dyDescent="0.15">
      <c r="B3601" s="157" t="s">
        <v>8186</v>
      </c>
      <c r="C3601" s="148"/>
      <c r="D3601" s="118" t="s">
        <v>26</v>
      </c>
      <c r="E3601" s="201" t="s">
        <v>8187</v>
      </c>
      <c r="F3601" s="276">
        <f t="shared" si="541"/>
        <v>5.2076481060999998E-2</v>
      </c>
      <c r="G3601" s="276">
        <f t="shared" si="542"/>
        <v>2.575545391E-3</v>
      </c>
      <c r="H3601" s="276">
        <f t="shared" si="543"/>
        <v>1.2153122839999999E-2</v>
      </c>
      <c r="I3601" s="276">
        <f t="shared" si="544"/>
        <v>1.14922783E-3</v>
      </c>
      <c r="J3601" s="276">
        <v>3.6198584999999998E-2</v>
      </c>
      <c r="K3601" s="276">
        <v>1.0453417E-2</v>
      </c>
      <c r="L3601" s="276">
        <v>9.7095896999999998E-4</v>
      </c>
      <c r="M3601" s="276">
        <v>9.5856291000000001E-5</v>
      </c>
      <c r="N3601" s="276">
        <v>1.7151918999999999E-3</v>
      </c>
      <c r="O3601" s="276">
        <v>7.6449720000000001E-4</v>
      </c>
      <c r="P3601" s="276">
        <v>7.2874687000000005E-4</v>
      </c>
      <c r="Q3601" s="276">
        <v>1.6319134999999999E-4</v>
      </c>
      <c r="R3601" s="276">
        <v>0</v>
      </c>
      <c r="S3601" s="276">
        <v>0</v>
      </c>
      <c r="T3601" s="276">
        <v>0</v>
      </c>
      <c r="U3601" s="276">
        <v>9.8603648000000006E-4</v>
      </c>
      <c r="V3601" s="287"/>
      <c r="W3601" s="28">
        <f t="shared" si="545"/>
        <v>0.26813766666666666</v>
      </c>
      <c r="X3601" s="191">
        <v>3.8310297000000002</v>
      </c>
      <c r="Y3601" s="191">
        <v>3.4253005999999999</v>
      </c>
      <c r="Z3601" s="191">
        <v>2.3574512999999998E-2</v>
      </c>
      <c r="AA3601" s="191">
        <v>1.8186148999999999E-5</v>
      </c>
      <c r="AB3601" s="191">
        <v>4.1445448000000003E-3</v>
      </c>
      <c r="AC3601" s="191">
        <v>4.7788812999999999E-2</v>
      </c>
      <c r="AD3601" s="191">
        <v>0.33020304</v>
      </c>
      <c r="AE3601" s="76">
        <v>4.7098596000000002E-7</v>
      </c>
      <c r="AF3601" s="76">
        <v>1.2224969999999999E-9</v>
      </c>
      <c r="AG3601" s="20">
        <v>8.7896758000000005E-3</v>
      </c>
    </row>
    <row r="3602" spans="2:33" s="149" customFormat="1" x14ac:dyDescent="0.15">
      <c r="B3602" s="157" t="s">
        <v>8188</v>
      </c>
      <c r="C3602" s="148"/>
      <c r="D3602" s="118" t="s">
        <v>26</v>
      </c>
      <c r="E3602" s="201" t="s">
        <v>8189</v>
      </c>
      <c r="F3602" s="276">
        <f t="shared" si="541"/>
        <v>6.6466583005999995E-3</v>
      </c>
      <c r="G3602" s="276">
        <f t="shared" si="542"/>
        <v>7.0421458499999993E-4</v>
      </c>
      <c r="H3602" s="276">
        <f t="shared" si="543"/>
        <v>1.9284952146E-3</v>
      </c>
      <c r="I3602" s="276">
        <f t="shared" si="544"/>
        <v>1.39433801E-4</v>
      </c>
      <c r="J3602" s="276">
        <v>3.8745147000000001E-3</v>
      </c>
      <c r="K3602" s="276">
        <v>1.8539937E-3</v>
      </c>
      <c r="L3602" s="276">
        <v>6.5905444000000001E-5</v>
      </c>
      <c r="M3602" s="276">
        <v>1.9424194999999999E-5</v>
      </c>
      <c r="N3602" s="276">
        <v>4.9405586999999996E-4</v>
      </c>
      <c r="O3602" s="276">
        <v>1.9073452E-4</v>
      </c>
      <c r="P3602" s="276">
        <v>8.5960705999999998E-6</v>
      </c>
      <c r="Q3602" s="276">
        <v>9.6962110000000005E-5</v>
      </c>
      <c r="R3602" s="276">
        <v>0</v>
      </c>
      <c r="S3602" s="276">
        <v>0</v>
      </c>
      <c r="T3602" s="276">
        <v>0</v>
      </c>
      <c r="U3602" s="276">
        <v>4.2471690999999997E-5</v>
      </c>
      <c r="V3602" s="287"/>
      <c r="W3602" s="28">
        <f t="shared" si="545"/>
        <v>2.8700108888888888E-2</v>
      </c>
      <c r="X3602" s="191">
        <v>1.8541132</v>
      </c>
      <c r="Y3602" s="191">
        <v>0.37263858</v>
      </c>
      <c r="Z3602" s="191">
        <v>4.1647150999999999E-3</v>
      </c>
      <c r="AA3602" s="191">
        <v>4.1912253999999996E-6</v>
      </c>
      <c r="AB3602" s="191">
        <v>1.1927007999999999E-3</v>
      </c>
      <c r="AC3602" s="191">
        <v>1.2156720999999999E-3</v>
      </c>
      <c r="AD3602" s="191">
        <v>1.4748973000000001</v>
      </c>
      <c r="AE3602" s="76">
        <v>6.3497405000000003E-8</v>
      </c>
      <c r="AF3602" s="76">
        <v>1.4840523000000001E-10</v>
      </c>
      <c r="AG3602" s="20">
        <v>3.5315161000000002E-3</v>
      </c>
    </row>
    <row r="3603" spans="2:33" s="149" customFormat="1" x14ac:dyDescent="0.15">
      <c r="B3603" s="157" t="s">
        <v>8190</v>
      </c>
      <c r="C3603" s="148"/>
      <c r="D3603" s="118" t="s">
        <v>26</v>
      </c>
      <c r="E3603" s="201" t="s">
        <v>8191</v>
      </c>
      <c r="F3603" s="276">
        <f t="shared" si="541"/>
        <v>7.4656967599999995E-3</v>
      </c>
      <c r="G3603" s="276">
        <f t="shared" si="542"/>
        <v>7.4734223099999996E-4</v>
      </c>
      <c r="H3603" s="276">
        <f t="shared" si="543"/>
        <v>9.3172549899999996E-4</v>
      </c>
      <c r="I3603" s="276">
        <f t="shared" si="544"/>
        <v>6.0721183000000001E-4</v>
      </c>
      <c r="J3603" s="276">
        <v>5.1794171999999996E-3</v>
      </c>
      <c r="K3603" s="276">
        <v>7.8324874999999999E-4</v>
      </c>
      <c r="L3603" s="276">
        <v>8.0161191999999999E-5</v>
      </c>
      <c r="M3603" s="276">
        <v>2.7351730999999999E-5</v>
      </c>
      <c r="N3603" s="276">
        <v>5.2359399999999995E-4</v>
      </c>
      <c r="O3603" s="276">
        <v>1.963965E-4</v>
      </c>
      <c r="P3603" s="276">
        <v>6.8315556999999996E-5</v>
      </c>
      <c r="Q3603" s="276">
        <v>1.2906656000000001E-4</v>
      </c>
      <c r="R3603" s="276">
        <v>0</v>
      </c>
      <c r="S3603" s="276">
        <v>0</v>
      </c>
      <c r="T3603" s="276">
        <v>0</v>
      </c>
      <c r="U3603" s="276">
        <v>4.7814526999999998E-4</v>
      </c>
      <c r="V3603" s="287"/>
      <c r="W3603" s="28">
        <f t="shared" si="545"/>
        <v>3.836605333333333E-2</v>
      </c>
      <c r="X3603" s="191">
        <v>4.0299062000000001</v>
      </c>
      <c r="Y3603" s="191">
        <v>0.47614150999999999</v>
      </c>
      <c r="Z3603" s="191">
        <v>2.8917171000000002</v>
      </c>
      <c r="AA3603" s="191">
        <v>1.1492348E-4</v>
      </c>
      <c r="AB3603" s="191">
        <v>4.5638772000000001E-2</v>
      </c>
      <c r="AC3603" s="191">
        <v>2.4760126E-2</v>
      </c>
      <c r="AD3603" s="191">
        <v>0.59153385000000003</v>
      </c>
      <c r="AE3603" s="76">
        <v>6.6055055000000006E-8</v>
      </c>
      <c r="AF3603" s="76">
        <v>2.0584915000000001E-10</v>
      </c>
      <c r="AG3603" s="20">
        <v>2.3955256000000001E-3</v>
      </c>
    </row>
    <row r="3604" spans="2:33" s="149" customFormat="1" x14ac:dyDescent="0.15">
      <c r="B3604" s="157" t="s">
        <v>8192</v>
      </c>
      <c r="C3604" s="148"/>
      <c r="D3604" s="118" t="s">
        <v>26</v>
      </c>
      <c r="E3604" s="201" t="s">
        <v>8193</v>
      </c>
      <c r="F3604" s="276">
        <f t="shared" si="541"/>
        <v>9.2796947592000009E-2</v>
      </c>
      <c r="G3604" s="276">
        <f t="shared" si="542"/>
        <v>1.2210655590000001E-2</v>
      </c>
      <c r="H3604" s="276">
        <f t="shared" si="543"/>
        <v>2.1763882672000003E-2</v>
      </c>
      <c r="I3604" s="276">
        <f t="shared" si="544"/>
        <v>1.0835763299999999E-3</v>
      </c>
      <c r="J3604" s="276">
        <v>5.7738833000000003E-2</v>
      </c>
      <c r="K3604" s="276">
        <v>2.0959054000000001E-2</v>
      </c>
      <c r="L3604" s="276">
        <v>7.3496710000000003E-4</v>
      </c>
      <c r="M3604" s="276">
        <v>3.9639950000000003E-5</v>
      </c>
      <c r="N3604" s="276">
        <v>1.1720637000000001E-2</v>
      </c>
      <c r="O3604" s="276">
        <v>4.5037864000000002E-4</v>
      </c>
      <c r="P3604" s="276">
        <v>6.9861572000000006E-5</v>
      </c>
      <c r="Q3604" s="276">
        <v>1.8580330999999999E-4</v>
      </c>
      <c r="R3604" s="276">
        <v>0</v>
      </c>
      <c r="S3604" s="276">
        <v>0</v>
      </c>
      <c r="T3604" s="276">
        <v>0</v>
      </c>
      <c r="U3604" s="276">
        <v>8.9777301999999996E-4</v>
      </c>
      <c r="V3604" s="287"/>
      <c r="W3604" s="28">
        <f t="shared" si="545"/>
        <v>0.42769505925925927</v>
      </c>
      <c r="X3604" s="191">
        <v>4.5309118000000002</v>
      </c>
      <c r="Y3604" s="191">
        <v>4.1166501000000002</v>
      </c>
      <c r="Z3604" s="191">
        <v>8.0011954999999996E-2</v>
      </c>
      <c r="AA3604" s="191">
        <v>1.5672381000000001E-5</v>
      </c>
      <c r="AB3604" s="191">
        <v>4.8307135000000001E-2</v>
      </c>
      <c r="AC3604" s="191">
        <v>4.2307538999999998E-2</v>
      </c>
      <c r="AD3604" s="191">
        <v>0.24361937</v>
      </c>
      <c r="AE3604" s="76">
        <v>8.9936363000000001E-7</v>
      </c>
      <c r="AF3604" s="76">
        <v>2.0542027999999999E-9</v>
      </c>
      <c r="AG3604" s="20">
        <v>8.3402942000000008E-3</v>
      </c>
    </row>
    <row r="3605" spans="2:33" s="149" customFormat="1" x14ac:dyDescent="0.15">
      <c r="B3605" s="157" t="s">
        <v>8194</v>
      </c>
      <c r="C3605" s="148"/>
      <c r="D3605" s="118" t="s">
        <v>26</v>
      </c>
      <c r="E3605" s="201" t="s">
        <v>8195</v>
      </c>
      <c r="F3605" s="276">
        <f t="shared" si="541"/>
        <v>9.2796946591999996E-2</v>
      </c>
      <c r="G3605" s="276">
        <f t="shared" si="542"/>
        <v>1.2210655590000001E-2</v>
      </c>
      <c r="H3605" s="276">
        <f t="shared" si="543"/>
        <v>2.1763882672000003E-2</v>
      </c>
      <c r="I3605" s="276">
        <f t="shared" si="544"/>
        <v>1.0835763299999999E-3</v>
      </c>
      <c r="J3605" s="276">
        <v>5.7738831999999997E-2</v>
      </c>
      <c r="K3605" s="276">
        <v>2.0959054000000001E-2</v>
      </c>
      <c r="L3605" s="276">
        <v>7.3496710000000003E-4</v>
      </c>
      <c r="M3605" s="276">
        <v>3.9639950000000003E-5</v>
      </c>
      <c r="N3605" s="276">
        <v>1.1720637000000001E-2</v>
      </c>
      <c r="O3605" s="276">
        <v>4.5037864000000002E-4</v>
      </c>
      <c r="P3605" s="276">
        <v>6.9861572000000006E-5</v>
      </c>
      <c r="Q3605" s="276">
        <v>1.8580330999999999E-4</v>
      </c>
      <c r="R3605" s="276">
        <v>0</v>
      </c>
      <c r="S3605" s="276">
        <v>0</v>
      </c>
      <c r="T3605" s="276">
        <v>0</v>
      </c>
      <c r="U3605" s="276">
        <v>8.9777301999999996E-4</v>
      </c>
      <c r="V3605" s="287"/>
      <c r="W3605" s="28">
        <f t="shared" si="545"/>
        <v>0.4276950518518518</v>
      </c>
      <c r="X3605" s="191">
        <v>4.5309118000000002</v>
      </c>
      <c r="Y3605" s="191">
        <v>4.1166501000000002</v>
      </c>
      <c r="Z3605" s="191">
        <v>8.0011954999999996E-2</v>
      </c>
      <c r="AA3605" s="191">
        <v>1.5672381000000001E-5</v>
      </c>
      <c r="AB3605" s="191">
        <v>4.8307135000000001E-2</v>
      </c>
      <c r="AC3605" s="191">
        <v>4.2307538999999998E-2</v>
      </c>
      <c r="AD3605" s="191">
        <v>0.24361937</v>
      </c>
      <c r="AE3605" s="76">
        <v>8.9936361999999998E-7</v>
      </c>
      <c r="AF3605" s="76">
        <v>2.0542027999999999E-9</v>
      </c>
      <c r="AG3605" s="20">
        <v>8.3402942000000008E-3</v>
      </c>
    </row>
    <row r="3606" spans="2:33" s="149" customFormat="1" x14ac:dyDescent="0.15">
      <c r="B3606" s="157" t="s">
        <v>8196</v>
      </c>
      <c r="C3606" s="148"/>
      <c r="D3606" s="118" t="s">
        <v>26</v>
      </c>
      <c r="E3606" s="201" t="s">
        <v>8197</v>
      </c>
      <c r="F3606" s="276">
        <f t="shared" si="541"/>
        <v>6.7835447777999991E-2</v>
      </c>
      <c r="G3606" s="276">
        <f t="shared" si="542"/>
        <v>8.8047911949999998E-3</v>
      </c>
      <c r="H3606" s="276">
        <f t="shared" si="543"/>
        <v>1.6704787382999998E-2</v>
      </c>
      <c r="I3606" s="276">
        <f t="shared" si="544"/>
        <v>8.2588919999999997E-4</v>
      </c>
      <c r="J3606" s="276">
        <v>4.1499979999999999E-2</v>
      </c>
      <c r="K3606" s="276">
        <v>1.6127129E-2</v>
      </c>
      <c r="L3606" s="276">
        <v>5.2509762999999995E-4</v>
      </c>
      <c r="M3606" s="276">
        <v>3.0486595E-5</v>
      </c>
      <c r="N3606" s="276">
        <v>8.4191222000000003E-3</v>
      </c>
      <c r="O3606" s="276">
        <v>3.5518239999999998E-4</v>
      </c>
      <c r="P3606" s="276">
        <v>5.2560752999999998E-5</v>
      </c>
      <c r="Q3606" s="276">
        <v>1.5609654999999999E-4</v>
      </c>
      <c r="R3606" s="276">
        <v>0</v>
      </c>
      <c r="S3606" s="276">
        <v>0</v>
      </c>
      <c r="T3606" s="276">
        <v>0</v>
      </c>
      <c r="U3606" s="276">
        <v>6.6979265000000001E-4</v>
      </c>
      <c r="V3606" s="287"/>
      <c r="W3606" s="28">
        <f t="shared" si="545"/>
        <v>0.30740725925925921</v>
      </c>
      <c r="X3606" s="191">
        <v>3.8178040000000002</v>
      </c>
      <c r="Y3606" s="191">
        <v>2.9173718000000002</v>
      </c>
      <c r="Z3606" s="191">
        <v>0.32881231999999999</v>
      </c>
      <c r="AA3606" s="191">
        <v>1.1278021E-5</v>
      </c>
      <c r="AB3606" s="191">
        <v>3.4416568000000002E-2</v>
      </c>
      <c r="AC3606" s="191">
        <v>1.3789664E-2</v>
      </c>
      <c r="AD3606" s="191">
        <v>0.52340239</v>
      </c>
      <c r="AE3606" s="76">
        <v>6.6500675000000001E-7</v>
      </c>
      <c r="AF3606" s="76">
        <v>1.4974969999999999E-9</v>
      </c>
      <c r="AG3606" s="20">
        <v>5.9461979000000002E-3</v>
      </c>
    </row>
    <row r="3607" spans="2:33" s="149" customFormat="1" x14ac:dyDescent="0.15">
      <c r="B3607" s="157" t="s">
        <v>8198</v>
      </c>
      <c r="C3607" s="148"/>
      <c r="D3607" s="118" t="s">
        <v>26</v>
      </c>
      <c r="E3607" s="201" t="s">
        <v>8199</v>
      </c>
      <c r="F3607" s="276">
        <f t="shared" si="541"/>
        <v>9.2796947592000009E-2</v>
      </c>
      <c r="G3607" s="276">
        <f t="shared" si="542"/>
        <v>1.2210655590000001E-2</v>
      </c>
      <c r="H3607" s="276">
        <f t="shared" si="543"/>
        <v>2.1763882672000003E-2</v>
      </c>
      <c r="I3607" s="276">
        <f t="shared" si="544"/>
        <v>1.0835763299999999E-3</v>
      </c>
      <c r="J3607" s="276">
        <v>5.7738833000000003E-2</v>
      </c>
      <c r="K3607" s="276">
        <v>2.0959054000000001E-2</v>
      </c>
      <c r="L3607" s="276">
        <v>7.3496710000000003E-4</v>
      </c>
      <c r="M3607" s="276">
        <v>3.9639950000000003E-5</v>
      </c>
      <c r="N3607" s="276">
        <v>1.1720637000000001E-2</v>
      </c>
      <c r="O3607" s="276">
        <v>4.5037864000000002E-4</v>
      </c>
      <c r="P3607" s="276">
        <v>6.9861572000000006E-5</v>
      </c>
      <c r="Q3607" s="276">
        <v>1.8580330999999999E-4</v>
      </c>
      <c r="R3607" s="276">
        <v>0</v>
      </c>
      <c r="S3607" s="276">
        <v>0</v>
      </c>
      <c r="T3607" s="276">
        <v>0</v>
      </c>
      <c r="U3607" s="276">
        <v>8.9777301999999996E-4</v>
      </c>
      <c r="V3607" s="287"/>
      <c r="W3607" s="28">
        <f t="shared" si="545"/>
        <v>0.42769505925925927</v>
      </c>
      <c r="X3607" s="191">
        <v>4.5309118000000002</v>
      </c>
      <c r="Y3607" s="191">
        <v>4.1166501000000002</v>
      </c>
      <c r="Z3607" s="191">
        <v>8.0011954999999996E-2</v>
      </c>
      <c r="AA3607" s="191">
        <v>1.5672381000000001E-5</v>
      </c>
      <c r="AB3607" s="191">
        <v>4.8307135000000001E-2</v>
      </c>
      <c r="AC3607" s="191">
        <v>4.2307538999999998E-2</v>
      </c>
      <c r="AD3607" s="191">
        <v>0.24361937</v>
      </c>
      <c r="AE3607" s="76">
        <v>8.9936421E-7</v>
      </c>
      <c r="AF3607" s="76">
        <v>2.0542064000000002E-9</v>
      </c>
      <c r="AG3607" s="20">
        <v>8.3402942000000008E-3</v>
      </c>
    </row>
    <row r="3608" spans="2:33" s="149" customFormat="1" x14ac:dyDescent="0.15">
      <c r="B3608" s="157" t="s">
        <v>8200</v>
      </c>
      <c r="C3608" s="148"/>
      <c r="D3608" s="118" t="s">
        <v>26</v>
      </c>
      <c r="E3608" s="201" t="s">
        <v>8201</v>
      </c>
      <c r="F3608" s="276">
        <f t="shared" si="541"/>
        <v>9.2796946591999996E-2</v>
      </c>
      <c r="G3608" s="276">
        <f t="shared" si="542"/>
        <v>1.2210655590000001E-2</v>
      </c>
      <c r="H3608" s="276">
        <f t="shared" si="543"/>
        <v>2.1763882672000003E-2</v>
      </c>
      <c r="I3608" s="276">
        <f t="shared" si="544"/>
        <v>1.0835763299999999E-3</v>
      </c>
      <c r="J3608" s="276">
        <v>5.7738831999999997E-2</v>
      </c>
      <c r="K3608" s="276">
        <v>2.0959054000000001E-2</v>
      </c>
      <c r="L3608" s="276">
        <v>7.3496710000000003E-4</v>
      </c>
      <c r="M3608" s="276">
        <v>3.9639950000000003E-5</v>
      </c>
      <c r="N3608" s="276">
        <v>1.1720637000000001E-2</v>
      </c>
      <c r="O3608" s="276">
        <v>4.5037864000000002E-4</v>
      </c>
      <c r="P3608" s="276">
        <v>6.9861572000000006E-5</v>
      </c>
      <c r="Q3608" s="276">
        <v>1.8580330999999999E-4</v>
      </c>
      <c r="R3608" s="276">
        <v>0</v>
      </c>
      <c r="S3608" s="276">
        <v>0</v>
      </c>
      <c r="T3608" s="276">
        <v>0</v>
      </c>
      <c r="U3608" s="276">
        <v>8.9777301999999996E-4</v>
      </c>
      <c r="V3608" s="287"/>
      <c r="W3608" s="28">
        <f t="shared" si="545"/>
        <v>0.4276950518518518</v>
      </c>
      <c r="X3608" s="191">
        <v>4.5309118000000002</v>
      </c>
      <c r="Y3608" s="191">
        <v>4.1166501000000002</v>
      </c>
      <c r="Z3608" s="191">
        <v>8.0011954999999996E-2</v>
      </c>
      <c r="AA3608" s="191">
        <v>1.5672381000000001E-5</v>
      </c>
      <c r="AB3608" s="191">
        <v>4.8307135000000001E-2</v>
      </c>
      <c r="AC3608" s="191">
        <v>4.2307538999999998E-2</v>
      </c>
      <c r="AD3608" s="191">
        <v>0.24361937</v>
      </c>
      <c r="AE3608" s="76">
        <v>8.9936361999999998E-7</v>
      </c>
      <c r="AF3608" s="76">
        <v>2.0542027999999999E-9</v>
      </c>
      <c r="AG3608" s="20">
        <v>8.3402942000000008E-3</v>
      </c>
    </row>
    <row r="3609" spans="2:33" s="149" customFormat="1" x14ac:dyDescent="0.15">
      <c r="B3609" s="157" t="s">
        <v>8202</v>
      </c>
      <c r="C3609" s="148"/>
      <c r="D3609" s="118" t="s">
        <v>26</v>
      </c>
      <c r="E3609" s="201" t="s">
        <v>8203</v>
      </c>
      <c r="F3609" s="276">
        <f t="shared" si="541"/>
        <v>9.2796946591999996E-2</v>
      </c>
      <c r="G3609" s="276">
        <f t="shared" si="542"/>
        <v>1.2210655590000001E-2</v>
      </c>
      <c r="H3609" s="276">
        <f t="shared" si="543"/>
        <v>2.1763882672000003E-2</v>
      </c>
      <c r="I3609" s="276">
        <f t="shared" si="544"/>
        <v>1.0835763299999999E-3</v>
      </c>
      <c r="J3609" s="276">
        <v>5.7738831999999997E-2</v>
      </c>
      <c r="K3609" s="276">
        <v>2.0959054000000001E-2</v>
      </c>
      <c r="L3609" s="276">
        <v>7.3496710000000003E-4</v>
      </c>
      <c r="M3609" s="276">
        <v>3.9639950000000003E-5</v>
      </c>
      <c r="N3609" s="276">
        <v>1.1720637000000001E-2</v>
      </c>
      <c r="O3609" s="276">
        <v>4.5037864000000002E-4</v>
      </c>
      <c r="P3609" s="276">
        <v>6.9861572000000006E-5</v>
      </c>
      <c r="Q3609" s="276">
        <v>1.8580330999999999E-4</v>
      </c>
      <c r="R3609" s="276">
        <v>0</v>
      </c>
      <c r="S3609" s="276">
        <v>0</v>
      </c>
      <c r="T3609" s="276">
        <v>0</v>
      </c>
      <c r="U3609" s="276">
        <v>8.9777301999999996E-4</v>
      </c>
      <c r="V3609" s="287"/>
      <c r="W3609" s="28">
        <f t="shared" si="545"/>
        <v>0.4276950518518518</v>
      </c>
      <c r="X3609" s="191">
        <v>4.5309118000000002</v>
      </c>
      <c r="Y3609" s="191">
        <v>4.1166501000000002</v>
      </c>
      <c r="Z3609" s="191">
        <v>8.0011954999999996E-2</v>
      </c>
      <c r="AA3609" s="191">
        <v>1.5672381000000001E-5</v>
      </c>
      <c r="AB3609" s="191">
        <v>4.8307135000000001E-2</v>
      </c>
      <c r="AC3609" s="191">
        <v>4.2307538999999998E-2</v>
      </c>
      <c r="AD3609" s="191">
        <v>0.24361937</v>
      </c>
      <c r="AE3609" s="76">
        <v>8.9936361999999998E-7</v>
      </c>
      <c r="AF3609" s="76">
        <v>2.0542027999999999E-9</v>
      </c>
      <c r="AG3609" s="20">
        <v>8.3402942000000008E-3</v>
      </c>
    </row>
    <row r="3610" spans="2:33" s="149" customFormat="1" x14ac:dyDescent="0.15">
      <c r="B3610" s="157" t="s">
        <v>8204</v>
      </c>
      <c r="C3610" s="148"/>
      <c r="D3610" s="118" t="s">
        <v>26</v>
      </c>
      <c r="E3610" s="201" t="s">
        <v>8205</v>
      </c>
      <c r="F3610" s="276">
        <f t="shared" si="541"/>
        <v>9.2796946591999996E-2</v>
      </c>
      <c r="G3610" s="276">
        <f t="shared" si="542"/>
        <v>1.2210655590000001E-2</v>
      </c>
      <c r="H3610" s="276">
        <f t="shared" si="543"/>
        <v>2.1763882672000003E-2</v>
      </c>
      <c r="I3610" s="276">
        <f t="shared" si="544"/>
        <v>1.0835763299999999E-3</v>
      </c>
      <c r="J3610" s="276">
        <v>5.7738831999999997E-2</v>
      </c>
      <c r="K3610" s="276">
        <v>2.0959054000000001E-2</v>
      </c>
      <c r="L3610" s="276">
        <v>7.3496710000000003E-4</v>
      </c>
      <c r="M3610" s="276">
        <v>3.9639950000000003E-5</v>
      </c>
      <c r="N3610" s="276">
        <v>1.1720637000000001E-2</v>
      </c>
      <c r="O3610" s="276">
        <v>4.5037864000000002E-4</v>
      </c>
      <c r="P3610" s="276">
        <v>6.9861572000000006E-5</v>
      </c>
      <c r="Q3610" s="276">
        <v>1.8580330999999999E-4</v>
      </c>
      <c r="R3610" s="276">
        <v>0</v>
      </c>
      <c r="S3610" s="276">
        <v>0</v>
      </c>
      <c r="T3610" s="276">
        <v>0</v>
      </c>
      <c r="U3610" s="276">
        <v>8.9777301999999996E-4</v>
      </c>
      <c r="V3610" s="287"/>
      <c r="W3610" s="28">
        <f t="shared" si="545"/>
        <v>0.4276950518518518</v>
      </c>
      <c r="X3610" s="191">
        <v>4.5309118000000002</v>
      </c>
      <c r="Y3610" s="191">
        <v>4.1166501000000002</v>
      </c>
      <c r="Z3610" s="191">
        <v>8.0011954999999996E-2</v>
      </c>
      <c r="AA3610" s="191">
        <v>1.5672381000000001E-5</v>
      </c>
      <c r="AB3610" s="191">
        <v>4.8307135000000001E-2</v>
      </c>
      <c r="AC3610" s="191">
        <v>4.2307538999999998E-2</v>
      </c>
      <c r="AD3610" s="191">
        <v>0.24361937</v>
      </c>
      <c r="AE3610" s="76">
        <v>8.9936421E-7</v>
      </c>
      <c r="AF3610" s="76">
        <v>2.0542064000000002E-9</v>
      </c>
      <c r="AG3610" s="20">
        <v>8.3402942000000008E-3</v>
      </c>
    </row>
    <row r="3611" spans="2:33" s="149" customFormat="1" x14ac:dyDescent="0.15">
      <c r="B3611" s="157" t="s">
        <v>8206</v>
      </c>
      <c r="C3611" s="148"/>
      <c r="D3611" s="118" t="s">
        <v>26</v>
      </c>
      <c r="E3611" s="201" t="s">
        <v>8207</v>
      </c>
      <c r="F3611" s="276">
        <f t="shared" si="541"/>
        <v>9.2796947592000009E-2</v>
      </c>
      <c r="G3611" s="276">
        <f t="shared" si="542"/>
        <v>1.2210655590000001E-2</v>
      </c>
      <c r="H3611" s="276">
        <f t="shared" si="543"/>
        <v>2.1763882672000003E-2</v>
      </c>
      <c r="I3611" s="276">
        <f t="shared" si="544"/>
        <v>1.0835763299999999E-3</v>
      </c>
      <c r="J3611" s="276">
        <v>5.7738833000000003E-2</v>
      </c>
      <c r="K3611" s="276">
        <v>2.0959054000000001E-2</v>
      </c>
      <c r="L3611" s="276">
        <v>7.3496710000000003E-4</v>
      </c>
      <c r="M3611" s="276">
        <v>3.9639950000000003E-5</v>
      </c>
      <c r="N3611" s="276">
        <v>1.1720637000000001E-2</v>
      </c>
      <c r="O3611" s="276">
        <v>4.5037864000000002E-4</v>
      </c>
      <c r="P3611" s="276">
        <v>6.9861572000000006E-5</v>
      </c>
      <c r="Q3611" s="276">
        <v>1.8580330999999999E-4</v>
      </c>
      <c r="R3611" s="276">
        <v>0</v>
      </c>
      <c r="S3611" s="276">
        <v>0</v>
      </c>
      <c r="T3611" s="276">
        <v>0</v>
      </c>
      <c r="U3611" s="276">
        <v>8.9777301999999996E-4</v>
      </c>
      <c r="V3611" s="287"/>
      <c r="W3611" s="28">
        <f t="shared" si="545"/>
        <v>0.42769505925925927</v>
      </c>
      <c r="X3611" s="191">
        <v>4.5309118000000002</v>
      </c>
      <c r="Y3611" s="191">
        <v>4.1166501000000002</v>
      </c>
      <c r="Z3611" s="191">
        <v>8.0011954999999996E-2</v>
      </c>
      <c r="AA3611" s="191">
        <v>1.5672381000000001E-5</v>
      </c>
      <c r="AB3611" s="191">
        <v>4.8307135000000001E-2</v>
      </c>
      <c r="AC3611" s="191">
        <v>4.2307538999999998E-2</v>
      </c>
      <c r="AD3611" s="191">
        <v>0.24361937</v>
      </c>
      <c r="AE3611" s="76">
        <v>8.9936421E-7</v>
      </c>
      <c r="AF3611" s="76">
        <v>2.0542064000000002E-9</v>
      </c>
      <c r="AG3611" s="20">
        <v>8.3402942000000008E-3</v>
      </c>
    </row>
    <row r="3612" spans="2:33" s="149" customFormat="1" x14ac:dyDescent="0.15">
      <c r="B3612" s="157" t="s">
        <v>8208</v>
      </c>
      <c r="C3612" s="148"/>
      <c r="D3612" s="118" t="s">
        <v>26</v>
      </c>
      <c r="E3612" s="201" t="s">
        <v>8209</v>
      </c>
      <c r="F3612" s="276">
        <f t="shared" si="541"/>
        <v>9.2796946591999996E-2</v>
      </c>
      <c r="G3612" s="276">
        <f t="shared" si="542"/>
        <v>1.2210655590000001E-2</v>
      </c>
      <c r="H3612" s="276">
        <f t="shared" si="543"/>
        <v>2.1763882672000003E-2</v>
      </c>
      <c r="I3612" s="276">
        <f t="shared" si="544"/>
        <v>1.0835763299999999E-3</v>
      </c>
      <c r="J3612" s="276">
        <v>5.7738831999999997E-2</v>
      </c>
      <c r="K3612" s="276">
        <v>2.0959054000000001E-2</v>
      </c>
      <c r="L3612" s="276">
        <v>7.3496710000000003E-4</v>
      </c>
      <c r="M3612" s="276">
        <v>3.9639950000000003E-5</v>
      </c>
      <c r="N3612" s="276">
        <v>1.1720637000000001E-2</v>
      </c>
      <c r="O3612" s="276">
        <v>4.5037864000000002E-4</v>
      </c>
      <c r="P3612" s="276">
        <v>6.9861572000000006E-5</v>
      </c>
      <c r="Q3612" s="276">
        <v>1.8580330999999999E-4</v>
      </c>
      <c r="R3612" s="276">
        <v>0</v>
      </c>
      <c r="S3612" s="276">
        <v>0</v>
      </c>
      <c r="T3612" s="276">
        <v>0</v>
      </c>
      <c r="U3612" s="276">
        <v>8.9777301999999996E-4</v>
      </c>
      <c r="V3612" s="287"/>
      <c r="W3612" s="28">
        <f t="shared" si="545"/>
        <v>0.4276950518518518</v>
      </c>
      <c r="X3612" s="191">
        <v>4.5309118000000002</v>
      </c>
      <c r="Y3612" s="191">
        <v>4.1166501000000002</v>
      </c>
      <c r="Z3612" s="191">
        <v>8.0011954999999996E-2</v>
      </c>
      <c r="AA3612" s="191">
        <v>1.5672381000000001E-5</v>
      </c>
      <c r="AB3612" s="191">
        <v>4.8307135000000001E-2</v>
      </c>
      <c r="AC3612" s="191">
        <v>4.2307538999999998E-2</v>
      </c>
      <c r="AD3612" s="191">
        <v>0.24361937</v>
      </c>
      <c r="AE3612" s="76">
        <v>8.9936421E-7</v>
      </c>
      <c r="AF3612" s="76">
        <v>2.0542064000000002E-9</v>
      </c>
      <c r="AG3612" s="20">
        <v>8.3402942000000008E-3</v>
      </c>
    </row>
    <row r="3613" spans="2:33" s="149" customFormat="1" x14ac:dyDescent="0.15">
      <c r="B3613" s="157" t="s">
        <v>8210</v>
      </c>
      <c r="C3613" s="148"/>
      <c r="D3613" s="118" t="s">
        <v>26</v>
      </c>
      <c r="E3613" s="201" t="s">
        <v>8211</v>
      </c>
      <c r="F3613" s="276">
        <f t="shared" si="541"/>
        <v>9.2796947592000009E-2</v>
      </c>
      <c r="G3613" s="276">
        <f t="shared" si="542"/>
        <v>1.2210655590000001E-2</v>
      </c>
      <c r="H3613" s="276">
        <f t="shared" si="543"/>
        <v>2.1763882672000003E-2</v>
      </c>
      <c r="I3613" s="276">
        <f t="shared" si="544"/>
        <v>1.0835763299999999E-3</v>
      </c>
      <c r="J3613" s="276">
        <v>5.7738833000000003E-2</v>
      </c>
      <c r="K3613" s="276">
        <v>2.0959054000000001E-2</v>
      </c>
      <c r="L3613" s="276">
        <v>7.3496710000000003E-4</v>
      </c>
      <c r="M3613" s="276">
        <v>3.9639950000000003E-5</v>
      </c>
      <c r="N3613" s="276">
        <v>1.1720637000000001E-2</v>
      </c>
      <c r="O3613" s="276">
        <v>4.5037864000000002E-4</v>
      </c>
      <c r="P3613" s="276">
        <v>6.9861572000000006E-5</v>
      </c>
      <c r="Q3613" s="276">
        <v>1.8580330999999999E-4</v>
      </c>
      <c r="R3613" s="276">
        <v>0</v>
      </c>
      <c r="S3613" s="276">
        <v>0</v>
      </c>
      <c r="T3613" s="276">
        <v>0</v>
      </c>
      <c r="U3613" s="276">
        <v>8.9777301999999996E-4</v>
      </c>
      <c r="V3613" s="287"/>
      <c r="W3613" s="28">
        <f t="shared" si="545"/>
        <v>0.42769505925925927</v>
      </c>
      <c r="X3613" s="191">
        <v>4.5309118000000002</v>
      </c>
      <c r="Y3613" s="191">
        <v>4.1166501000000002</v>
      </c>
      <c r="Z3613" s="191">
        <v>8.0011954999999996E-2</v>
      </c>
      <c r="AA3613" s="191">
        <v>1.5672381000000001E-5</v>
      </c>
      <c r="AB3613" s="191">
        <v>4.8307135000000001E-2</v>
      </c>
      <c r="AC3613" s="191">
        <v>4.2307538999999998E-2</v>
      </c>
      <c r="AD3613" s="191">
        <v>0.24361937</v>
      </c>
      <c r="AE3613" s="76">
        <v>8.9936539000000005E-7</v>
      </c>
      <c r="AF3613" s="76">
        <v>2.0542136E-9</v>
      </c>
      <c r="AG3613" s="20">
        <v>8.3402942000000008E-3</v>
      </c>
    </row>
    <row r="3614" spans="2:33" s="149" customFormat="1" x14ac:dyDescent="0.15">
      <c r="B3614" s="157" t="s">
        <v>8212</v>
      </c>
      <c r="C3614" s="148"/>
      <c r="D3614" s="118" t="s">
        <v>26</v>
      </c>
      <c r="E3614" s="201" t="s">
        <v>8213</v>
      </c>
      <c r="F3614" s="276">
        <f t="shared" si="541"/>
        <v>9.2796946591999996E-2</v>
      </c>
      <c r="G3614" s="276">
        <f t="shared" si="542"/>
        <v>1.2210655590000001E-2</v>
      </c>
      <c r="H3614" s="276">
        <f t="shared" si="543"/>
        <v>2.1763882672000003E-2</v>
      </c>
      <c r="I3614" s="276">
        <f t="shared" si="544"/>
        <v>1.0835763299999999E-3</v>
      </c>
      <c r="J3614" s="276">
        <v>5.7738831999999997E-2</v>
      </c>
      <c r="K3614" s="276">
        <v>2.0959054000000001E-2</v>
      </c>
      <c r="L3614" s="276">
        <v>7.3496710000000003E-4</v>
      </c>
      <c r="M3614" s="276">
        <v>3.9639950000000003E-5</v>
      </c>
      <c r="N3614" s="276">
        <v>1.1720637000000001E-2</v>
      </c>
      <c r="O3614" s="276">
        <v>4.5037864000000002E-4</v>
      </c>
      <c r="P3614" s="276">
        <v>6.9861572000000006E-5</v>
      </c>
      <c r="Q3614" s="276">
        <v>1.8580330999999999E-4</v>
      </c>
      <c r="R3614" s="276">
        <v>0</v>
      </c>
      <c r="S3614" s="276">
        <v>0</v>
      </c>
      <c r="T3614" s="276">
        <v>0</v>
      </c>
      <c r="U3614" s="276">
        <v>8.9777301999999996E-4</v>
      </c>
      <c r="V3614" s="287"/>
      <c r="W3614" s="28">
        <f t="shared" si="545"/>
        <v>0.4276950518518518</v>
      </c>
      <c r="X3614" s="191">
        <v>4.5309118000000002</v>
      </c>
      <c r="Y3614" s="191">
        <v>4.1166501000000002</v>
      </c>
      <c r="Z3614" s="191">
        <v>8.0011954999999996E-2</v>
      </c>
      <c r="AA3614" s="191">
        <v>1.5672381000000001E-5</v>
      </c>
      <c r="AB3614" s="191">
        <v>4.8307135000000001E-2</v>
      </c>
      <c r="AC3614" s="191">
        <v>4.2307538999999998E-2</v>
      </c>
      <c r="AD3614" s="191">
        <v>0.24361937</v>
      </c>
      <c r="AE3614" s="76">
        <v>8.9936597000000003E-7</v>
      </c>
      <c r="AF3614" s="76">
        <v>2.0542170999999999E-9</v>
      </c>
      <c r="AG3614" s="20">
        <v>8.3402942000000008E-3</v>
      </c>
    </row>
    <row r="3615" spans="2:33" s="149" customFormat="1" x14ac:dyDescent="0.15">
      <c r="B3615" s="157" t="s">
        <v>8214</v>
      </c>
      <c r="C3615" s="148"/>
      <c r="D3615" s="118" t="s">
        <v>26</v>
      </c>
      <c r="E3615" s="201" t="s">
        <v>8215</v>
      </c>
      <c r="F3615" s="276">
        <f t="shared" si="541"/>
        <v>9.2796946591999996E-2</v>
      </c>
      <c r="G3615" s="276">
        <f t="shared" si="542"/>
        <v>1.2210655590000001E-2</v>
      </c>
      <c r="H3615" s="276">
        <f t="shared" si="543"/>
        <v>2.1763882672000003E-2</v>
      </c>
      <c r="I3615" s="276">
        <f t="shared" si="544"/>
        <v>1.0835763299999999E-3</v>
      </c>
      <c r="J3615" s="276">
        <v>5.7738831999999997E-2</v>
      </c>
      <c r="K3615" s="276">
        <v>2.0959054000000001E-2</v>
      </c>
      <c r="L3615" s="276">
        <v>7.3496710000000003E-4</v>
      </c>
      <c r="M3615" s="276">
        <v>3.9639950000000003E-5</v>
      </c>
      <c r="N3615" s="276">
        <v>1.1720637000000001E-2</v>
      </c>
      <c r="O3615" s="276">
        <v>4.5037864000000002E-4</v>
      </c>
      <c r="P3615" s="276">
        <v>6.9861572000000006E-5</v>
      </c>
      <c r="Q3615" s="276">
        <v>1.8580330999999999E-4</v>
      </c>
      <c r="R3615" s="276">
        <v>0</v>
      </c>
      <c r="S3615" s="276">
        <v>0</v>
      </c>
      <c r="T3615" s="276">
        <v>0</v>
      </c>
      <c r="U3615" s="276">
        <v>8.9777301999999996E-4</v>
      </c>
      <c r="V3615" s="287"/>
      <c r="W3615" s="28">
        <f t="shared" si="545"/>
        <v>0.4276950518518518</v>
      </c>
      <c r="X3615" s="191">
        <v>4.5309118000000002</v>
      </c>
      <c r="Y3615" s="191">
        <v>4.1166501000000002</v>
      </c>
      <c r="Z3615" s="191">
        <v>8.0011954999999996E-2</v>
      </c>
      <c r="AA3615" s="191">
        <v>1.5672381000000001E-5</v>
      </c>
      <c r="AB3615" s="191">
        <v>4.8307135000000001E-2</v>
      </c>
      <c r="AC3615" s="191">
        <v>4.2307538999999998E-2</v>
      </c>
      <c r="AD3615" s="191">
        <v>0.24361937</v>
      </c>
      <c r="AE3615" s="76">
        <v>8.9936538000000001E-7</v>
      </c>
      <c r="AF3615" s="76">
        <v>2.0542135E-9</v>
      </c>
      <c r="AG3615" s="20">
        <v>8.3402942000000008E-3</v>
      </c>
    </row>
    <row r="3616" spans="2:33" s="149" customFormat="1" x14ac:dyDescent="0.15">
      <c r="B3616" s="157" t="s">
        <v>8216</v>
      </c>
      <c r="C3616" s="148"/>
      <c r="D3616" s="118" t="s">
        <v>26</v>
      </c>
      <c r="E3616" s="201" t="s">
        <v>8217</v>
      </c>
      <c r="F3616" s="276">
        <f t="shared" si="541"/>
        <v>5.5164851228000002E-2</v>
      </c>
      <c r="G3616" s="276">
        <f t="shared" si="542"/>
        <v>2.3011397680000002E-3</v>
      </c>
      <c r="H3616" s="276">
        <f t="shared" si="543"/>
        <v>1.2158022060000001E-2</v>
      </c>
      <c r="I3616" s="276">
        <f t="shared" si="544"/>
        <v>1.0989993999999999E-3</v>
      </c>
      <c r="J3616" s="276">
        <v>3.960669E-2</v>
      </c>
      <c r="K3616" s="276">
        <v>1.0544499000000001E-2</v>
      </c>
      <c r="L3616" s="276">
        <v>9.3670487999999996E-4</v>
      </c>
      <c r="M3616" s="276">
        <v>7.6119667999999995E-5</v>
      </c>
      <c r="N3616" s="276">
        <v>1.5848224E-3</v>
      </c>
      <c r="O3616" s="276">
        <v>6.4019770000000003E-4</v>
      </c>
      <c r="P3616" s="276">
        <v>6.7681817999999997E-4</v>
      </c>
      <c r="Q3616" s="276">
        <v>1.3071381000000001E-4</v>
      </c>
      <c r="R3616" s="276">
        <v>0</v>
      </c>
      <c r="S3616" s="276">
        <v>0</v>
      </c>
      <c r="T3616" s="276">
        <v>0</v>
      </c>
      <c r="U3616" s="276">
        <v>9.6828558999999996E-4</v>
      </c>
      <c r="V3616" s="287"/>
      <c r="W3616" s="28">
        <f t="shared" si="545"/>
        <v>0.29338288888888886</v>
      </c>
      <c r="X3616" s="191">
        <v>4.8610455000000004</v>
      </c>
      <c r="Y3616" s="191">
        <v>2.8017137999999999</v>
      </c>
      <c r="Z3616" s="191">
        <v>1.7869268</v>
      </c>
      <c r="AA3616" s="191">
        <v>3.0381498E-4</v>
      </c>
      <c r="AB3616" s="191">
        <v>0.20113253</v>
      </c>
      <c r="AC3616" s="191">
        <v>1.9084246999999999E-2</v>
      </c>
      <c r="AD3616" s="191">
        <v>5.1884331999999998E-2</v>
      </c>
      <c r="AE3616" s="76">
        <v>5.0036474E-7</v>
      </c>
      <c r="AF3616" s="76">
        <v>1.4149468E-9</v>
      </c>
      <c r="AG3616" s="20">
        <v>2.8398695999999998E-3</v>
      </c>
    </row>
    <row r="3617" spans="2:33" s="149" customFormat="1" x14ac:dyDescent="0.15">
      <c r="B3617" s="157" t="s">
        <v>8218</v>
      </c>
      <c r="C3617" s="148"/>
      <c r="D3617" s="118" t="s">
        <v>26</v>
      </c>
      <c r="E3617" s="201" t="s">
        <v>8219</v>
      </c>
      <c r="F3617" s="276">
        <f t="shared" si="541"/>
        <v>4.015831114E-2</v>
      </c>
      <c r="G3617" s="276">
        <f t="shared" si="542"/>
        <v>1.65952246E-3</v>
      </c>
      <c r="H3617" s="276">
        <f t="shared" si="543"/>
        <v>4.6730647699999997E-3</v>
      </c>
      <c r="I3617" s="276">
        <f t="shared" si="544"/>
        <v>9.2965991000000005E-4</v>
      </c>
      <c r="J3617" s="276">
        <v>3.2896064000000003E-2</v>
      </c>
      <c r="K3617" s="276">
        <v>3.618975E-3</v>
      </c>
      <c r="L3617" s="276">
        <v>5.9533432999999997E-4</v>
      </c>
      <c r="M3617" s="276">
        <v>1.0200503E-4</v>
      </c>
      <c r="N3617" s="276">
        <v>1.0744272E-3</v>
      </c>
      <c r="O3617" s="276">
        <v>4.8309022999999999E-4</v>
      </c>
      <c r="P3617" s="276">
        <v>4.5875544000000001E-4</v>
      </c>
      <c r="Q3617" s="276">
        <v>2.2701526E-4</v>
      </c>
      <c r="R3617" s="276">
        <v>0</v>
      </c>
      <c r="S3617" s="276">
        <v>0</v>
      </c>
      <c r="T3617" s="276">
        <v>0</v>
      </c>
      <c r="U3617" s="276">
        <v>7.0264464999999999E-4</v>
      </c>
      <c r="V3617" s="287"/>
      <c r="W3617" s="28">
        <f t="shared" si="545"/>
        <v>0.24367454814814815</v>
      </c>
      <c r="X3617" s="191">
        <v>4.3580287000000002</v>
      </c>
      <c r="Y3617" s="191">
        <v>2.9601677999999998</v>
      </c>
      <c r="Z3617" s="191">
        <v>0.98783997999999995</v>
      </c>
      <c r="AA3617" s="191">
        <v>7.2753607000000003E-4</v>
      </c>
      <c r="AB3617" s="191">
        <v>0.17830918000000001</v>
      </c>
      <c r="AC3617" s="191">
        <v>0.14359066000000001</v>
      </c>
      <c r="AD3617" s="191">
        <v>8.7393505999999996E-2</v>
      </c>
      <c r="AE3617" s="76">
        <v>3.3415086000000001E-7</v>
      </c>
      <c r="AF3617" s="76">
        <v>1.0311442999999999E-9</v>
      </c>
      <c r="AG3617" s="20">
        <v>6.8618561999999996E-3</v>
      </c>
    </row>
    <row r="3618" spans="2:33" s="149" customFormat="1" x14ac:dyDescent="0.15">
      <c r="B3618" s="157" t="s">
        <v>8220</v>
      </c>
      <c r="C3618" s="148"/>
      <c r="D3618" s="118" t="s">
        <v>26</v>
      </c>
      <c r="E3618" s="201" t="s">
        <v>8221</v>
      </c>
      <c r="F3618" s="276">
        <f t="shared" si="541"/>
        <v>3.8361966496000002E-2</v>
      </c>
      <c r="G3618" s="276">
        <f t="shared" si="542"/>
        <v>4.1130218960000004E-3</v>
      </c>
      <c r="H3618" s="276">
        <f t="shared" si="543"/>
        <v>1.118700238E-2</v>
      </c>
      <c r="I3618" s="276">
        <f t="shared" si="544"/>
        <v>6.5098721999999999E-4</v>
      </c>
      <c r="J3618" s="276">
        <v>2.2410955E-2</v>
      </c>
      <c r="K3618" s="276">
        <v>1.0728829E-2</v>
      </c>
      <c r="L3618" s="276">
        <v>3.5540467000000001E-4</v>
      </c>
      <c r="M3618" s="276">
        <v>6.7867435999999999E-5</v>
      </c>
      <c r="N3618" s="276">
        <v>3.6302471000000001E-3</v>
      </c>
      <c r="O3618" s="276">
        <v>4.1490735999999997E-4</v>
      </c>
      <c r="P3618" s="276">
        <v>1.0276871E-4</v>
      </c>
      <c r="Q3618" s="276">
        <v>1.8607665E-4</v>
      </c>
      <c r="R3618" s="276">
        <v>0</v>
      </c>
      <c r="S3618" s="276">
        <v>0</v>
      </c>
      <c r="T3618" s="276">
        <v>0</v>
      </c>
      <c r="U3618" s="276">
        <v>4.6491057000000002E-4</v>
      </c>
      <c r="V3618" s="287"/>
      <c r="W3618" s="28">
        <f t="shared" si="545"/>
        <v>0.16600707407407406</v>
      </c>
      <c r="X3618" s="191">
        <v>3.9983138</v>
      </c>
      <c r="Y3618" s="191">
        <v>2.2229511</v>
      </c>
      <c r="Z3618" s="191">
        <v>1.2498172999999999</v>
      </c>
      <c r="AA3618" s="191">
        <v>7.8193204999999996E-5</v>
      </c>
      <c r="AB3618" s="191">
        <v>0.10236752</v>
      </c>
      <c r="AC3618" s="191">
        <v>0.29386559000000001</v>
      </c>
      <c r="AD3618" s="191">
        <v>0.12923409</v>
      </c>
      <c r="AE3618" s="76">
        <v>3.9640097999999998E-7</v>
      </c>
      <c r="AF3618" s="76">
        <v>8.8810375000000002E-10</v>
      </c>
      <c r="AG3618" s="20">
        <v>1.2354952000000001E-2</v>
      </c>
    </row>
    <row r="3619" spans="2:33" s="149" customFormat="1" x14ac:dyDescent="0.15">
      <c r="B3619" s="157" t="s">
        <v>8222</v>
      </c>
      <c r="C3619" s="148"/>
      <c r="D3619" s="118" t="s">
        <v>26</v>
      </c>
      <c r="E3619" s="201" t="s">
        <v>8223</v>
      </c>
      <c r="F3619" s="276">
        <f t="shared" si="541"/>
        <v>8.7934481599999999E-3</v>
      </c>
      <c r="G3619" s="276">
        <f t="shared" si="542"/>
        <v>9.4877841500000002E-4</v>
      </c>
      <c r="H3619" s="276">
        <f t="shared" si="543"/>
        <v>1.8039314450000001E-3</v>
      </c>
      <c r="I3619" s="276">
        <f t="shared" si="544"/>
        <v>7.8251639999999995E-4</v>
      </c>
      <c r="J3619" s="276">
        <v>5.2582219000000003E-3</v>
      </c>
      <c r="K3619" s="276">
        <v>1.6771138000000001E-3</v>
      </c>
      <c r="L3619" s="276">
        <v>7.2683388000000003E-5</v>
      </c>
      <c r="M3619" s="276">
        <v>2.4565195E-5</v>
      </c>
      <c r="N3619" s="276">
        <v>7.1427861E-4</v>
      </c>
      <c r="O3619" s="276">
        <v>2.0993461E-4</v>
      </c>
      <c r="P3619" s="276">
        <v>5.4134256999999997E-5</v>
      </c>
      <c r="Q3619" s="276">
        <v>1.4049293000000001E-4</v>
      </c>
      <c r="R3619" s="276">
        <v>0</v>
      </c>
      <c r="S3619" s="276">
        <v>0</v>
      </c>
      <c r="T3619" s="276">
        <v>0</v>
      </c>
      <c r="U3619" s="276">
        <v>6.4202346999999999E-4</v>
      </c>
      <c r="V3619" s="287"/>
      <c r="W3619" s="28">
        <f t="shared" si="545"/>
        <v>3.894979185185185E-2</v>
      </c>
      <c r="X3619" s="191">
        <v>5.1887138999999998</v>
      </c>
      <c r="Y3619" s="191">
        <v>0.54021271999999998</v>
      </c>
      <c r="Z3619" s="191">
        <v>4.4024517999999997</v>
      </c>
      <c r="AA3619" s="191">
        <v>5.1573099E-5</v>
      </c>
      <c r="AB3619" s="191">
        <v>3.1175483E-2</v>
      </c>
      <c r="AC3619" s="191">
        <v>5.0227211000000001E-2</v>
      </c>
      <c r="AD3619" s="191">
        <v>0.16459508</v>
      </c>
      <c r="AE3619" s="76">
        <v>8.0574333999999998E-8</v>
      </c>
      <c r="AF3619" s="76">
        <v>2.0834532999999999E-10</v>
      </c>
      <c r="AG3619" s="20">
        <v>2.9179593E-3</v>
      </c>
    </row>
    <row r="3620" spans="2:33" s="149" customFormat="1" x14ac:dyDescent="0.15">
      <c r="B3620" s="157" t="s">
        <v>8224</v>
      </c>
      <c r="C3620" s="148"/>
      <c r="D3620" s="118" t="s">
        <v>26</v>
      </c>
      <c r="E3620" s="201" t="s">
        <v>8225</v>
      </c>
      <c r="F3620" s="276">
        <f t="shared" si="541"/>
        <v>5.6497704029999998E-2</v>
      </c>
      <c r="G3620" s="276">
        <f t="shared" si="542"/>
        <v>1.5533066809999999E-2</v>
      </c>
      <c r="H3620" s="276">
        <f t="shared" si="543"/>
        <v>1.0075205889999999E-2</v>
      </c>
      <c r="I3620" s="276">
        <f t="shared" si="544"/>
        <v>7.9711633000000004E-4</v>
      </c>
      <c r="J3620" s="276">
        <v>3.0092315000000001E-2</v>
      </c>
      <c r="K3620" s="276">
        <v>9.4352729999999992E-3</v>
      </c>
      <c r="L3620" s="276">
        <v>3.4622097999999999E-4</v>
      </c>
      <c r="M3620" s="276">
        <v>1.3737303E-4</v>
      </c>
      <c r="N3620" s="276">
        <v>1.4988240999999999E-2</v>
      </c>
      <c r="O3620" s="276">
        <v>4.0745278000000002E-4</v>
      </c>
      <c r="P3620" s="276">
        <v>2.9371190999999999E-4</v>
      </c>
      <c r="Q3620" s="276">
        <v>1.5378825E-4</v>
      </c>
      <c r="R3620" s="276">
        <v>0</v>
      </c>
      <c r="S3620" s="276">
        <v>0</v>
      </c>
      <c r="T3620" s="276">
        <v>0</v>
      </c>
      <c r="U3620" s="276">
        <v>6.4332807999999998E-4</v>
      </c>
      <c r="V3620" s="287"/>
      <c r="W3620" s="28">
        <f t="shared" si="545"/>
        <v>0.22290603703703704</v>
      </c>
      <c r="X3620" s="191">
        <v>4.0734154</v>
      </c>
      <c r="Y3620" s="191">
        <v>3.5674326000000001</v>
      </c>
      <c r="Z3620" s="191">
        <v>0.47741740999999999</v>
      </c>
      <c r="AA3620" s="191">
        <v>1.4873081000000001E-4</v>
      </c>
      <c r="AB3620" s="191">
        <v>1.8304502E-2</v>
      </c>
      <c r="AC3620" s="191">
        <v>1.2575548E-3</v>
      </c>
      <c r="AD3620" s="191">
        <v>8.8545597000000004E-3</v>
      </c>
      <c r="AE3620" s="76">
        <v>6.5098399999999997E-7</v>
      </c>
      <c r="AF3620" s="76">
        <v>9.9120253999999999E-10</v>
      </c>
      <c r="AG3620" s="20">
        <v>2.1254571999999999E-2</v>
      </c>
    </row>
    <row r="3621" spans="2:33" s="149" customFormat="1" x14ac:dyDescent="0.15">
      <c r="B3621" s="157" t="s">
        <v>8226</v>
      </c>
      <c r="C3621" s="148"/>
      <c r="D3621" s="118" t="s">
        <v>26</v>
      </c>
      <c r="E3621" s="201" t="s">
        <v>8227</v>
      </c>
      <c r="F3621" s="276">
        <f t="shared" si="541"/>
        <v>4.4697175977E-2</v>
      </c>
      <c r="G3621" s="276">
        <f t="shared" si="542"/>
        <v>2.3756178569999996E-3</v>
      </c>
      <c r="H3621" s="276">
        <f t="shared" si="543"/>
        <v>1.1506621480000001E-2</v>
      </c>
      <c r="I3621" s="276">
        <f t="shared" si="544"/>
        <v>7.4060363999999999E-4</v>
      </c>
      <c r="J3621" s="276">
        <v>3.0074333000000002E-2</v>
      </c>
      <c r="K3621" s="276">
        <v>1.1010514000000001E-2</v>
      </c>
      <c r="L3621" s="276">
        <v>3.6396950000000002E-4</v>
      </c>
      <c r="M3621" s="276">
        <v>7.2845966999999996E-5</v>
      </c>
      <c r="N3621" s="276">
        <v>1.9513404999999999E-3</v>
      </c>
      <c r="O3621" s="276">
        <v>3.5143138999999999E-4</v>
      </c>
      <c r="P3621" s="276">
        <v>1.3213798000000001E-4</v>
      </c>
      <c r="Q3621" s="276">
        <v>1.4609339000000001E-4</v>
      </c>
      <c r="R3621" s="276">
        <v>0</v>
      </c>
      <c r="S3621" s="276">
        <v>0</v>
      </c>
      <c r="T3621" s="276">
        <v>0</v>
      </c>
      <c r="U3621" s="276">
        <v>5.9451025E-4</v>
      </c>
      <c r="V3621" s="287"/>
      <c r="W3621" s="28">
        <f t="shared" si="545"/>
        <v>0.22277283703703704</v>
      </c>
      <c r="X3621" s="191">
        <v>4.3304562000000004</v>
      </c>
      <c r="Y3621" s="191">
        <v>2.8384475999999998</v>
      </c>
      <c r="Z3621" s="191">
        <v>1.1982374</v>
      </c>
      <c r="AA3621" s="191">
        <v>2.8325011999999998E-4</v>
      </c>
      <c r="AB3621" s="191">
        <v>0.16392604</v>
      </c>
      <c r="AC3621" s="191">
        <v>9.1190696000000002E-2</v>
      </c>
      <c r="AD3621" s="191">
        <v>3.8371218999999998E-2</v>
      </c>
      <c r="AE3621" s="76">
        <v>4.3874662E-7</v>
      </c>
      <c r="AF3621" s="76">
        <v>1.1016925999999999E-9</v>
      </c>
      <c r="AG3621" s="20">
        <v>1.1635454999999999E-2</v>
      </c>
    </row>
    <row r="3622" spans="2:33" s="149" customFormat="1" x14ac:dyDescent="0.15">
      <c r="B3622" s="157" t="s">
        <v>8228</v>
      </c>
      <c r="C3622" s="148"/>
      <c r="D3622" s="118" t="s">
        <v>26</v>
      </c>
      <c r="E3622" s="201" t="s">
        <v>8229</v>
      </c>
      <c r="F3622" s="276">
        <f t="shared" si="541"/>
        <v>8.2196807449999992E-2</v>
      </c>
      <c r="G3622" s="276">
        <f t="shared" si="542"/>
        <v>1.208310076E-2</v>
      </c>
      <c r="H3622" s="276">
        <f t="shared" si="543"/>
        <v>2.2793282300000002E-2</v>
      </c>
      <c r="I3622" s="276">
        <f t="shared" si="544"/>
        <v>1.2863823900000002E-3</v>
      </c>
      <c r="J3622" s="276">
        <v>4.6034041999999997E-2</v>
      </c>
      <c r="K3622" s="276">
        <v>1.9917152E-2</v>
      </c>
      <c r="L3622" s="276">
        <v>1.5508239000000001E-3</v>
      </c>
      <c r="M3622" s="276">
        <v>9.2663859999999996E-5</v>
      </c>
      <c r="N3622" s="276">
        <v>1.0488251000000001E-2</v>
      </c>
      <c r="O3622" s="276">
        <v>1.5021858999999999E-3</v>
      </c>
      <c r="P3622" s="276">
        <v>1.3253064E-3</v>
      </c>
      <c r="Q3622" s="276">
        <v>1.4970709E-4</v>
      </c>
      <c r="R3622" s="276">
        <v>0</v>
      </c>
      <c r="S3622" s="276">
        <v>0</v>
      </c>
      <c r="T3622" s="276">
        <v>0</v>
      </c>
      <c r="U3622" s="276">
        <v>1.1366753000000001E-3</v>
      </c>
      <c r="V3622" s="287"/>
      <c r="W3622" s="28">
        <f t="shared" si="545"/>
        <v>0.34099290370370366</v>
      </c>
      <c r="X3622" s="191">
        <v>6.1772651999999999</v>
      </c>
      <c r="Y3622" s="191">
        <v>5.7201687999999997</v>
      </c>
      <c r="Z3622" s="191">
        <v>0.18317844</v>
      </c>
      <c r="AA3622" s="191">
        <v>7.5011492999999999E-5</v>
      </c>
      <c r="AB3622" s="191">
        <v>9.3452115000000006E-3</v>
      </c>
      <c r="AC3622" s="191">
        <v>0.11272271</v>
      </c>
      <c r="AD3622" s="191">
        <v>0.15177502000000001</v>
      </c>
      <c r="AE3622" s="76">
        <v>8.6934937999999996E-7</v>
      </c>
      <c r="AF3622" s="76">
        <v>1.6856361E-9</v>
      </c>
      <c r="AG3622" s="20">
        <v>1.3213851E-2</v>
      </c>
    </row>
    <row r="3623" spans="2:33" s="149" customFormat="1" x14ac:dyDescent="0.15">
      <c r="B3623" s="157" t="s">
        <v>8230</v>
      </c>
      <c r="C3623" s="148"/>
      <c r="D3623" s="118" t="s">
        <v>26</v>
      </c>
      <c r="E3623" s="201" t="s">
        <v>8231</v>
      </c>
      <c r="F3623" s="276">
        <f t="shared" si="541"/>
        <v>7.8067619770000013E-2</v>
      </c>
      <c r="G3623" s="276">
        <f t="shared" si="542"/>
        <v>1.41204025E-2</v>
      </c>
      <c r="H3623" s="276">
        <f t="shared" si="543"/>
        <v>2.1954708270000001E-2</v>
      </c>
      <c r="I3623" s="276">
        <f t="shared" si="544"/>
        <v>6.2705200000000001E-4</v>
      </c>
      <c r="J3623" s="276">
        <v>4.1365457000000001E-2</v>
      </c>
      <c r="K3623" s="276">
        <v>2.092072E-2</v>
      </c>
      <c r="L3623" s="276">
        <v>7.9008018999999997E-4</v>
      </c>
      <c r="M3623" s="276">
        <v>1.6238793999999999E-4</v>
      </c>
      <c r="N3623" s="276">
        <v>1.3301251E-2</v>
      </c>
      <c r="O3623" s="276">
        <v>6.5676356000000003E-4</v>
      </c>
      <c r="P3623" s="276">
        <v>2.4390807999999999E-4</v>
      </c>
      <c r="Q3623" s="276">
        <v>2.0337563999999999E-4</v>
      </c>
      <c r="R3623" s="276">
        <v>0</v>
      </c>
      <c r="S3623" s="276">
        <v>0</v>
      </c>
      <c r="T3623" s="276">
        <v>0</v>
      </c>
      <c r="U3623" s="276">
        <v>4.2367636000000003E-4</v>
      </c>
      <c r="V3623" s="287"/>
      <c r="W3623" s="28">
        <f t="shared" si="545"/>
        <v>0.30641079259259257</v>
      </c>
      <c r="X3623" s="191">
        <v>5.0563225999999997</v>
      </c>
      <c r="Y3623" s="191">
        <v>4.8601552999999997</v>
      </c>
      <c r="Z3623" s="191">
        <v>2.4841551E-2</v>
      </c>
      <c r="AA3623" s="191">
        <v>6.5661544000000002E-5</v>
      </c>
      <c r="AB3623" s="191">
        <v>7.1491285999999996E-3</v>
      </c>
      <c r="AC3623" s="191">
        <v>0.14400337999999999</v>
      </c>
      <c r="AD3623" s="191">
        <v>2.0107579E-2</v>
      </c>
      <c r="AE3623" s="76">
        <v>8.6444150999999995E-7</v>
      </c>
      <c r="AF3623" s="76">
        <v>1.6348692999999999E-9</v>
      </c>
      <c r="AG3623" s="20">
        <v>4.0635917000000001E-2</v>
      </c>
    </row>
    <row r="3624" spans="2:33" s="149" customFormat="1" x14ac:dyDescent="0.15">
      <c r="B3624" s="157" t="s">
        <v>8232</v>
      </c>
      <c r="C3624" s="148"/>
      <c r="D3624" s="118" t="s">
        <v>26</v>
      </c>
      <c r="E3624" s="201" t="s">
        <v>8233</v>
      </c>
      <c r="F3624" s="276">
        <f t="shared" si="541"/>
        <v>4.8712063656000004E-2</v>
      </c>
      <c r="G3624" s="276">
        <f t="shared" si="542"/>
        <v>5.0832151760000005E-3</v>
      </c>
      <c r="H3624" s="276">
        <f t="shared" si="543"/>
        <v>1.6827555089999998E-2</v>
      </c>
      <c r="I3624" s="276">
        <f t="shared" si="544"/>
        <v>7.8354539000000003E-4</v>
      </c>
      <c r="J3624" s="276">
        <v>2.6017748E-2</v>
      </c>
      <c r="K3624" s="276">
        <v>1.5833292999999998E-2</v>
      </c>
      <c r="L3624" s="276">
        <v>6.0557025000000002E-4</v>
      </c>
      <c r="M3624" s="276">
        <v>6.6041606000000005E-5</v>
      </c>
      <c r="N3624" s="276">
        <v>4.4139143000000002E-3</v>
      </c>
      <c r="O3624" s="276">
        <v>6.0325926999999998E-4</v>
      </c>
      <c r="P3624" s="276">
        <v>3.8869183999999999E-4</v>
      </c>
      <c r="Q3624" s="276">
        <v>1.5312794000000001E-4</v>
      </c>
      <c r="R3624" s="276">
        <v>0</v>
      </c>
      <c r="S3624" s="276">
        <v>0</v>
      </c>
      <c r="T3624" s="276">
        <v>0</v>
      </c>
      <c r="U3624" s="276">
        <v>6.3041745000000002E-4</v>
      </c>
      <c r="V3624" s="287"/>
      <c r="W3624" s="28">
        <f t="shared" si="545"/>
        <v>0.19272405925925926</v>
      </c>
      <c r="X3624" s="191">
        <v>4.3544333000000002</v>
      </c>
      <c r="Y3624" s="191">
        <v>2.656158</v>
      </c>
      <c r="Z3624" s="191">
        <v>1.0450123</v>
      </c>
      <c r="AA3624" s="191">
        <v>1.3572848000000001E-4</v>
      </c>
      <c r="AB3624" s="191">
        <v>0.12175709999999999</v>
      </c>
      <c r="AC3624" s="191">
        <v>3.8527237999999998E-2</v>
      </c>
      <c r="AD3624" s="191">
        <v>0.49284298999999998</v>
      </c>
      <c r="AE3624" s="76">
        <v>5.3793945999999996E-7</v>
      </c>
      <c r="AF3624" s="76">
        <v>1.1332788000000001E-9</v>
      </c>
      <c r="AG3624" s="20">
        <v>9.4473809999999995E-3</v>
      </c>
    </row>
    <row r="3625" spans="2:33" s="149" customFormat="1" x14ac:dyDescent="0.15">
      <c r="B3625" s="157" t="s">
        <v>8234</v>
      </c>
      <c r="C3625" s="148"/>
      <c r="D3625" s="118" t="s">
        <v>26</v>
      </c>
      <c r="E3625" s="201" t="s">
        <v>8235</v>
      </c>
      <c r="F3625" s="276">
        <f t="shared" si="541"/>
        <v>3.9333921050999997E-2</v>
      </c>
      <c r="G3625" s="276">
        <f t="shared" si="542"/>
        <v>1.9919243309999999E-3</v>
      </c>
      <c r="H3625" s="276">
        <f t="shared" si="543"/>
        <v>7.8501159599999992E-3</v>
      </c>
      <c r="I3625" s="276">
        <f t="shared" si="544"/>
        <v>6.6278476000000003E-4</v>
      </c>
      <c r="J3625" s="276">
        <v>2.8829095999999999E-2</v>
      </c>
      <c r="K3625" s="276">
        <v>7.4064159999999999E-3</v>
      </c>
      <c r="L3625" s="276">
        <v>2.5356158999999999E-4</v>
      </c>
      <c r="M3625" s="276">
        <v>7.4472461000000002E-5</v>
      </c>
      <c r="N3625" s="276">
        <v>1.5454561E-3</v>
      </c>
      <c r="O3625" s="276">
        <v>3.7199576999999998E-4</v>
      </c>
      <c r="P3625" s="276">
        <v>1.9013837E-4</v>
      </c>
      <c r="Q3625" s="276">
        <v>1.5063556E-4</v>
      </c>
      <c r="R3625" s="276">
        <v>0</v>
      </c>
      <c r="S3625" s="276">
        <v>0</v>
      </c>
      <c r="T3625" s="276">
        <v>0</v>
      </c>
      <c r="U3625" s="276">
        <v>5.1214920000000001E-4</v>
      </c>
      <c r="V3625" s="287"/>
      <c r="W3625" s="28">
        <f t="shared" si="545"/>
        <v>0.21354885925925923</v>
      </c>
      <c r="X3625" s="191">
        <v>3.6149752999999998</v>
      </c>
      <c r="Y3625" s="191">
        <v>3.1971020000000001</v>
      </c>
      <c r="Z3625" s="191">
        <v>4.8767048E-2</v>
      </c>
      <c r="AA3625" s="191">
        <v>1.3871067000000001E-4</v>
      </c>
      <c r="AB3625" s="191">
        <v>6.2774652E-2</v>
      </c>
      <c r="AC3625" s="191">
        <v>0.23850984</v>
      </c>
      <c r="AD3625" s="191">
        <v>6.768304E-2</v>
      </c>
      <c r="AE3625" s="76">
        <v>3.6414280000000002E-7</v>
      </c>
      <c r="AF3625" s="76">
        <v>9.3484654000000003E-10</v>
      </c>
      <c r="AG3625" s="20">
        <v>1.6820571999999999E-2</v>
      </c>
    </row>
    <row r="3626" spans="2:33" s="149" customFormat="1" x14ac:dyDescent="0.15">
      <c r="B3626" s="157" t="s">
        <v>8236</v>
      </c>
      <c r="C3626" s="148"/>
      <c r="D3626" s="118" t="s">
        <v>26</v>
      </c>
      <c r="E3626" s="201" t="s">
        <v>8237</v>
      </c>
      <c r="F3626" s="276">
        <f t="shared" si="541"/>
        <v>0.23857142694200001</v>
      </c>
      <c r="G3626" s="276">
        <f t="shared" si="542"/>
        <v>0.13845754715200001</v>
      </c>
      <c r="H3626" s="276">
        <f t="shared" si="543"/>
        <v>3.6036360369999999E-2</v>
      </c>
      <c r="I3626" s="276">
        <f t="shared" si="544"/>
        <v>1.4667344200000002E-3</v>
      </c>
      <c r="J3626" s="276">
        <v>6.2610785000000002E-2</v>
      </c>
      <c r="K3626" s="276">
        <v>3.4254209000000001E-2</v>
      </c>
      <c r="L3626" s="276">
        <v>1.2887230999999999E-3</v>
      </c>
      <c r="M3626" s="276">
        <v>7.4814781999999998E-5</v>
      </c>
      <c r="N3626" s="276">
        <v>0.13766125000000001</v>
      </c>
      <c r="O3626" s="276">
        <v>7.2148237E-4</v>
      </c>
      <c r="P3626" s="276">
        <v>4.9342826999999997E-4</v>
      </c>
      <c r="Q3626" s="276">
        <v>1.7568402000000001E-4</v>
      </c>
      <c r="R3626" s="276">
        <v>0</v>
      </c>
      <c r="S3626" s="276">
        <v>0</v>
      </c>
      <c r="T3626" s="276">
        <v>0</v>
      </c>
      <c r="U3626" s="276">
        <v>1.2910504000000001E-3</v>
      </c>
      <c r="V3626" s="287"/>
      <c r="W3626" s="28">
        <f t="shared" si="545"/>
        <v>0.46378359259259255</v>
      </c>
      <c r="X3626" s="191">
        <v>5.8881610999999996</v>
      </c>
      <c r="Y3626" s="191">
        <v>5.2360391000000002</v>
      </c>
      <c r="Z3626" s="191">
        <v>0.22421482000000001</v>
      </c>
      <c r="AA3626" s="191">
        <v>5.4987512000000001E-5</v>
      </c>
      <c r="AB3626" s="191">
        <v>0.16553325999999999</v>
      </c>
      <c r="AC3626" s="191">
        <v>4.6920882999999997E-2</v>
      </c>
      <c r="AD3626" s="191">
        <v>0.21539801</v>
      </c>
      <c r="AE3626" s="76">
        <v>3.3769117999999998E-6</v>
      </c>
      <c r="AF3626" s="76">
        <v>2.5410412000000001E-9</v>
      </c>
      <c r="AG3626" s="20">
        <v>1.2460740999999999E-2</v>
      </c>
    </row>
    <row r="3627" spans="2:33" s="149" customFormat="1" x14ac:dyDescent="0.15">
      <c r="B3627" s="157" t="s">
        <v>8238</v>
      </c>
      <c r="C3627" s="148"/>
      <c r="D3627" s="118" t="s">
        <v>26</v>
      </c>
      <c r="E3627" s="201" t="s">
        <v>8239</v>
      </c>
      <c r="F3627" s="276">
        <f t="shared" si="541"/>
        <v>3.7510688739999999E-2</v>
      </c>
      <c r="G3627" s="276">
        <f t="shared" si="542"/>
        <v>2.87626029E-3</v>
      </c>
      <c r="H3627" s="276">
        <f t="shared" si="543"/>
        <v>8.7191858299999984E-3</v>
      </c>
      <c r="I3627" s="276">
        <f t="shared" si="544"/>
        <v>6.3969462000000002E-4</v>
      </c>
      <c r="J3627" s="276">
        <v>2.5275547999999998E-2</v>
      </c>
      <c r="K3627" s="276">
        <v>8.3161473999999996E-3</v>
      </c>
      <c r="L3627" s="276">
        <v>2.9264017999999998E-4</v>
      </c>
      <c r="M3627" s="276">
        <v>1.1741490999999999E-4</v>
      </c>
      <c r="N3627" s="276">
        <v>2.3322146999999998E-3</v>
      </c>
      <c r="O3627" s="276">
        <v>4.2663067999999999E-4</v>
      </c>
      <c r="P3627" s="276">
        <v>1.1039825E-4</v>
      </c>
      <c r="Q3627" s="276">
        <v>2.0542295E-4</v>
      </c>
      <c r="R3627" s="276">
        <v>0</v>
      </c>
      <c r="S3627" s="276">
        <v>0</v>
      </c>
      <c r="T3627" s="276">
        <v>0</v>
      </c>
      <c r="U3627" s="276">
        <v>4.3427167E-4</v>
      </c>
      <c r="V3627" s="287"/>
      <c r="W3627" s="28">
        <f t="shared" si="545"/>
        <v>0.18722628148148146</v>
      </c>
      <c r="X3627" s="191">
        <v>3.7401659999999999</v>
      </c>
      <c r="Y3627" s="191">
        <v>2.7562654000000002</v>
      </c>
      <c r="Z3627" s="191">
        <v>0.49109427</v>
      </c>
      <c r="AA3627" s="191">
        <v>4.0973672E-4</v>
      </c>
      <c r="AB3627" s="191">
        <v>7.9554633999999999E-2</v>
      </c>
      <c r="AC3627" s="191">
        <v>0.12634915999999999</v>
      </c>
      <c r="AD3627" s="191">
        <v>0.28649287000000001</v>
      </c>
      <c r="AE3627" s="76">
        <v>3.6980549999999998E-7</v>
      </c>
      <c r="AF3627" s="76">
        <v>9.1723004000000002E-10</v>
      </c>
      <c r="AG3627" s="20">
        <v>1.6992476999999999E-2</v>
      </c>
    </row>
    <row r="3628" spans="2:33" s="149" customFormat="1" x14ac:dyDescent="0.15">
      <c r="B3628" s="157" t="s">
        <v>8240</v>
      </c>
      <c r="C3628" s="148"/>
      <c r="D3628" s="118" t="s">
        <v>26</v>
      </c>
      <c r="E3628" s="201" t="s">
        <v>8241</v>
      </c>
      <c r="F3628" s="276">
        <f t="shared" si="541"/>
        <v>5.4116808969999999E-2</v>
      </c>
      <c r="G3628" s="276">
        <f t="shared" si="542"/>
        <v>3.2778029500000003E-3</v>
      </c>
      <c r="H3628" s="276">
        <f t="shared" si="543"/>
        <v>1.4815941289999999E-2</v>
      </c>
      <c r="I3628" s="276">
        <f t="shared" si="544"/>
        <v>6.8861473000000006E-4</v>
      </c>
      <c r="J3628" s="276">
        <v>3.5334450000000003E-2</v>
      </c>
      <c r="K3628" s="276">
        <v>1.4226747E-2</v>
      </c>
      <c r="L3628" s="276">
        <v>4.5842285999999998E-4</v>
      </c>
      <c r="M3628" s="276">
        <v>1.5242504000000001E-4</v>
      </c>
      <c r="N3628" s="276">
        <v>2.4480634E-3</v>
      </c>
      <c r="O3628" s="276">
        <v>6.7731450999999995E-4</v>
      </c>
      <c r="P3628" s="276">
        <v>1.3077143E-4</v>
      </c>
      <c r="Q3628" s="276">
        <v>2.1892493999999999E-4</v>
      </c>
      <c r="R3628" s="276">
        <v>0</v>
      </c>
      <c r="S3628" s="276">
        <v>0</v>
      </c>
      <c r="T3628" s="276">
        <v>0</v>
      </c>
      <c r="U3628" s="276">
        <v>4.6968979000000001E-4</v>
      </c>
      <c r="V3628" s="287"/>
      <c r="W3628" s="28">
        <f t="shared" si="545"/>
        <v>0.26173666666666667</v>
      </c>
      <c r="X3628" s="191">
        <v>4.2392314000000004</v>
      </c>
      <c r="Y3628" s="191">
        <v>3.7612437000000001</v>
      </c>
      <c r="Z3628" s="191">
        <v>0.10931578</v>
      </c>
      <c r="AA3628" s="191">
        <v>5.8035597000000002E-5</v>
      </c>
      <c r="AB3628" s="191">
        <v>0.22242402</v>
      </c>
      <c r="AC3628" s="191">
        <v>1.6653042E-2</v>
      </c>
      <c r="AD3628" s="191">
        <v>0.12953683999999999</v>
      </c>
      <c r="AE3628" s="76">
        <v>5.2931344E-7</v>
      </c>
      <c r="AF3628" s="76">
        <v>1.3369074000000001E-9</v>
      </c>
      <c r="AG3628" s="20">
        <v>2.4621317E-2</v>
      </c>
    </row>
    <row r="3629" spans="2:33" s="149" customFormat="1" x14ac:dyDescent="0.15">
      <c r="B3629" s="157" t="s">
        <v>8242</v>
      </c>
      <c r="C3629" s="148"/>
      <c r="D3629" s="118" t="s">
        <v>26</v>
      </c>
      <c r="E3629" s="201" t="s">
        <v>8243</v>
      </c>
      <c r="F3629" s="276">
        <f t="shared" si="541"/>
        <v>4.7483400337000006E-2</v>
      </c>
      <c r="G3629" s="276">
        <f t="shared" si="542"/>
        <v>3.1135773969999999E-3</v>
      </c>
      <c r="H3629" s="276">
        <f t="shared" si="543"/>
        <v>8.6781897800000014E-3</v>
      </c>
      <c r="I3629" s="276">
        <f t="shared" si="544"/>
        <v>1.3940041600000001E-3</v>
      </c>
      <c r="J3629" s="276">
        <v>3.4297629000000003E-2</v>
      </c>
      <c r="K3629" s="276">
        <v>7.7395603E-3</v>
      </c>
      <c r="L3629" s="276">
        <v>6.9515818000000001E-4</v>
      </c>
      <c r="M3629" s="276">
        <v>7.5751116999999994E-5</v>
      </c>
      <c r="N3629" s="276">
        <v>2.6572740999999999E-3</v>
      </c>
      <c r="O3629" s="276">
        <v>3.8055218000000002E-4</v>
      </c>
      <c r="P3629" s="276">
        <v>2.4347130000000001E-4</v>
      </c>
      <c r="Q3629" s="276">
        <v>4.6234765E-4</v>
      </c>
      <c r="R3629" s="276">
        <v>0</v>
      </c>
      <c r="S3629" s="276">
        <v>0</v>
      </c>
      <c r="T3629" s="276">
        <v>0</v>
      </c>
      <c r="U3629" s="276">
        <v>9.3165651000000002E-4</v>
      </c>
      <c r="V3629" s="287"/>
      <c r="W3629" s="28">
        <f t="shared" si="545"/>
        <v>0.25405651111111111</v>
      </c>
      <c r="X3629" s="191">
        <v>4.8349264999999999</v>
      </c>
      <c r="Y3629" s="191">
        <v>3.2273741999999999</v>
      </c>
      <c r="Z3629" s="191">
        <v>1.5623057</v>
      </c>
      <c r="AA3629" s="191">
        <v>3.5409381000000002E-5</v>
      </c>
      <c r="AB3629" s="191">
        <v>2.1057989999999999E-2</v>
      </c>
      <c r="AC3629" s="191">
        <v>4.3517266000000004E-3</v>
      </c>
      <c r="AD3629" s="191">
        <v>1.9801512E-2</v>
      </c>
      <c r="AE3629" s="76">
        <v>4.0713420000000001E-7</v>
      </c>
      <c r="AF3629" s="76">
        <v>1.1384576999999999E-9</v>
      </c>
      <c r="AG3629" s="20">
        <v>1.3977886E-2</v>
      </c>
    </row>
    <row r="3630" spans="2:33" s="149" customFormat="1" x14ac:dyDescent="0.15">
      <c r="B3630" s="157" t="s">
        <v>8244</v>
      </c>
      <c r="C3630" s="148"/>
      <c r="D3630" s="118" t="s">
        <v>26</v>
      </c>
      <c r="E3630" s="201" t="s">
        <v>8245</v>
      </c>
      <c r="F3630" s="276">
        <f t="shared" si="541"/>
        <v>6.1177758370000002E-2</v>
      </c>
      <c r="G3630" s="276">
        <f t="shared" si="542"/>
        <v>1.047895507E-2</v>
      </c>
      <c r="H3630" s="276">
        <f t="shared" si="543"/>
        <v>1.1814120610000001E-2</v>
      </c>
      <c r="I3630" s="276">
        <f t="shared" si="544"/>
        <v>9.7189569000000003E-4</v>
      </c>
      <c r="J3630" s="276">
        <v>3.7912787000000003E-2</v>
      </c>
      <c r="K3630" s="276">
        <v>1.1013230000000001E-2</v>
      </c>
      <c r="L3630" s="276">
        <v>4.2778366000000001E-4</v>
      </c>
      <c r="M3630" s="276">
        <v>1.3686650000000001E-4</v>
      </c>
      <c r="N3630" s="276">
        <v>9.7844244E-3</v>
      </c>
      <c r="O3630" s="276">
        <v>5.5766417E-4</v>
      </c>
      <c r="P3630" s="276">
        <v>3.7310695E-4</v>
      </c>
      <c r="Q3630" s="276">
        <v>1.6665087999999999E-4</v>
      </c>
      <c r="R3630" s="276">
        <v>0</v>
      </c>
      <c r="S3630" s="276">
        <v>0</v>
      </c>
      <c r="T3630" s="276">
        <v>0</v>
      </c>
      <c r="U3630" s="276">
        <v>8.0524481000000001E-4</v>
      </c>
      <c r="V3630" s="287"/>
      <c r="W3630" s="28">
        <f t="shared" si="545"/>
        <v>0.28083545925925929</v>
      </c>
      <c r="X3630" s="191">
        <v>5.3393654000000002</v>
      </c>
      <c r="Y3630" s="191">
        <v>4.2172894000000003</v>
      </c>
      <c r="Z3630" s="191">
        <v>0.64490239000000005</v>
      </c>
      <c r="AA3630" s="191">
        <v>9.8758303000000001E-5</v>
      </c>
      <c r="AB3630" s="191">
        <v>0.22208293000000001</v>
      </c>
      <c r="AC3630" s="191">
        <v>8.3383552E-2</v>
      </c>
      <c r="AD3630" s="191">
        <v>0.17160838</v>
      </c>
      <c r="AE3630" s="76">
        <v>6.4137563000000002E-7</v>
      </c>
      <c r="AF3630" s="76">
        <v>1.3636309000000001E-9</v>
      </c>
      <c r="AG3630" s="20">
        <v>2.4374588999999999E-2</v>
      </c>
    </row>
    <row r="3631" spans="2:33" s="149" customFormat="1" x14ac:dyDescent="0.15">
      <c r="B3631" s="157" t="s">
        <v>8246</v>
      </c>
      <c r="C3631" s="148"/>
      <c r="D3631" s="118" t="s">
        <v>26</v>
      </c>
      <c r="E3631" s="201" t="s">
        <v>8247</v>
      </c>
      <c r="F3631" s="276">
        <f t="shared" si="541"/>
        <v>3.3439669393999998E-2</v>
      </c>
      <c r="G3631" s="276">
        <f t="shared" si="542"/>
        <v>1.448627884E-3</v>
      </c>
      <c r="H3631" s="276">
        <f t="shared" si="543"/>
        <v>3.8562363399999994E-3</v>
      </c>
      <c r="I3631" s="276">
        <f t="shared" si="544"/>
        <v>8.5921716999999998E-4</v>
      </c>
      <c r="J3631" s="276">
        <v>2.7275588E-2</v>
      </c>
      <c r="K3631" s="276">
        <v>3.0650999999999999E-3</v>
      </c>
      <c r="L3631" s="276">
        <v>4.5206054999999998E-4</v>
      </c>
      <c r="M3631" s="276">
        <v>9.0663094E-5</v>
      </c>
      <c r="N3631" s="276">
        <v>9.5413297999999999E-4</v>
      </c>
      <c r="O3631" s="276">
        <v>4.0383181000000002E-4</v>
      </c>
      <c r="P3631" s="276">
        <v>3.3907578999999998E-4</v>
      </c>
      <c r="Q3631" s="276">
        <v>2.0143179E-4</v>
      </c>
      <c r="R3631" s="276">
        <v>0</v>
      </c>
      <c r="S3631" s="276">
        <v>0</v>
      </c>
      <c r="T3631" s="276">
        <v>0</v>
      </c>
      <c r="U3631" s="276">
        <v>6.5778538000000003E-4</v>
      </c>
      <c r="V3631" s="287"/>
      <c r="W3631" s="28">
        <f t="shared" si="545"/>
        <v>0.20204139259259257</v>
      </c>
      <c r="X3631" s="191">
        <v>4.4173923999999998</v>
      </c>
      <c r="Y3631" s="191">
        <v>2.4988868000000002</v>
      </c>
      <c r="Z3631" s="191">
        <v>1.5079515999999999</v>
      </c>
      <c r="AA3631" s="191">
        <v>5.6973218999999999E-4</v>
      </c>
      <c r="AB3631" s="191">
        <v>0.21921806999999999</v>
      </c>
      <c r="AC3631" s="191">
        <v>0.11868099999999999</v>
      </c>
      <c r="AD3631" s="191">
        <v>7.2085195000000005E-2</v>
      </c>
      <c r="AE3631" s="76">
        <v>2.7867387999999999E-7</v>
      </c>
      <c r="AF3631" s="76">
        <v>8.8323710000000005E-10</v>
      </c>
      <c r="AG3631" s="20">
        <v>7.5820749000000002E-3</v>
      </c>
    </row>
    <row r="3632" spans="2:33" s="149" customFormat="1" x14ac:dyDescent="0.15">
      <c r="B3632" s="157" t="s">
        <v>8248</v>
      </c>
      <c r="C3632" s="148"/>
      <c r="D3632" s="118" t="s">
        <v>26</v>
      </c>
      <c r="E3632" s="201" t="s">
        <v>8249</v>
      </c>
      <c r="F3632" s="276">
        <f t="shared" si="541"/>
        <v>8.8132350883999996E-2</v>
      </c>
      <c r="G3632" s="276">
        <f t="shared" si="542"/>
        <v>3.9914517393999996E-2</v>
      </c>
      <c r="H3632" s="276">
        <f t="shared" si="543"/>
        <v>1.1418885720000001E-2</v>
      </c>
      <c r="I3632" s="276">
        <f t="shared" si="544"/>
        <v>1.1151997700000001E-3</v>
      </c>
      <c r="J3632" s="276">
        <v>3.5683748000000001E-2</v>
      </c>
      <c r="K3632" s="276">
        <v>9.9364870000000008E-3</v>
      </c>
      <c r="L3632" s="276">
        <v>8.1910345E-4</v>
      </c>
      <c r="M3632" s="276">
        <v>5.6462534000000003E-5</v>
      </c>
      <c r="N3632" s="276">
        <v>3.9115219999999999E-2</v>
      </c>
      <c r="O3632" s="276">
        <v>7.4283485999999998E-4</v>
      </c>
      <c r="P3632" s="276">
        <v>6.6329526999999995E-4</v>
      </c>
      <c r="Q3632" s="276">
        <v>2.5566108000000002E-4</v>
      </c>
      <c r="R3632" s="276">
        <v>0</v>
      </c>
      <c r="S3632" s="276">
        <v>0</v>
      </c>
      <c r="T3632" s="276">
        <v>0</v>
      </c>
      <c r="U3632" s="276">
        <v>8.5953869000000003E-4</v>
      </c>
      <c r="V3632" s="287"/>
      <c r="W3632" s="28">
        <f t="shared" si="545"/>
        <v>0.26432405925925923</v>
      </c>
      <c r="X3632" s="191">
        <v>4.5903776000000001</v>
      </c>
      <c r="Y3632" s="191">
        <v>3.3829726</v>
      </c>
      <c r="Z3632" s="191">
        <v>0.79826949000000003</v>
      </c>
      <c r="AA3632" s="191">
        <v>1.101293E-4</v>
      </c>
      <c r="AB3632" s="191">
        <v>3.3297866000000002E-2</v>
      </c>
      <c r="AC3632" s="191">
        <v>0.20404823</v>
      </c>
      <c r="AD3632" s="191">
        <v>0.17167934000000001</v>
      </c>
      <c r="AE3632" s="76">
        <v>1.1064849999999999E-6</v>
      </c>
      <c r="AF3632" s="76">
        <v>1.1920011E-9</v>
      </c>
      <c r="AG3632" s="20">
        <v>5.8296195999999996E-3</v>
      </c>
    </row>
    <row r="3633" spans="2:33" s="149" customFormat="1" x14ac:dyDescent="0.15">
      <c r="B3633" s="157" t="s">
        <v>8250</v>
      </c>
      <c r="C3633" s="148"/>
      <c r="D3633" s="118" t="s">
        <v>26</v>
      </c>
      <c r="E3633" s="201" t="s">
        <v>8251</v>
      </c>
      <c r="F3633" s="276">
        <f t="shared" si="541"/>
        <v>2.7388422163000001E-3</v>
      </c>
      <c r="G3633" s="276">
        <f t="shared" si="542"/>
        <v>6.1157076499999995E-4</v>
      </c>
      <c r="H3633" s="276">
        <f t="shared" si="543"/>
        <v>3.9141326730000002E-4</v>
      </c>
      <c r="I3633" s="276">
        <f t="shared" si="544"/>
        <v>1.6226098399999998E-4</v>
      </c>
      <c r="J3633" s="276">
        <v>1.5735972E-3</v>
      </c>
      <c r="K3633" s="276">
        <v>3.5800973000000002E-4</v>
      </c>
      <c r="L3633" s="276">
        <v>2.4258914000000001E-5</v>
      </c>
      <c r="M3633" s="276">
        <v>1.0407135E-5</v>
      </c>
      <c r="N3633" s="276">
        <v>4.3947362999999999E-4</v>
      </c>
      <c r="O3633" s="276">
        <v>1.6169000000000001E-4</v>
      </c>
      <c r="P3633" s="276">
        <v>9.1446232999999999E-6</v>
      </c>
      <c r="Q3633" s="276">
        <v>1.1130346999999999E-4</v>
      </c>
      <c r="R3633" s="276">
        <v>0</v>
      </c>
      <c r="S3633" s="276">
        <v>0</v>
      </c>
      <c r="T3633" s="276">
        <v>0</v>
      </c>
      <c r="U3633" s="276">
        <v>5.0957514E-5</v>
      </c>
      <c r="V3633" s="287"/>
      <c r="W3633" s="28">
        <f t="shared" si="545"/>
        <v>1.1656275555555555E-2</v>
      </c>
      <c r="X3633" s="191">
        <v>1.7361065</v>
      </c>
      <c r="Y3633" s="191">
        <v>0.14496886</v>
      </c>
      <c r="Z3633" s="191">
        <v>5.5664536000000001E-2</v>
      </c>
      <c r="AA3633" s="191">
        <v>9.0838421000000008E-6</v>
      </c>
      <c r="AB3633" s="191">
        <v>2.7688049999999999E-2</v>
      </c>
      <c r="AC3633" s="191">
        <v>2.3018593E-2</v>
      </c>
      <c r="AD3633" s="191">
        <v>1.4847573999999999</v>
      </c>
      <c r="AE3633" s="76">
        <v>4.8924801000000002E-8</v>
      </c>
      <c r="AF3633" s="76">
        <v>2.1620587E-10</v>
      </c>
      <c r="AG3633" s="20">
        <v>9.7208042999999997E-4</v>
      </c>
    </row>
    <row r="3634" spans="2:33" s="149" customFormat="1" x14ac:dyDescent="0.15">
      <c r="B3634" s="157" t="s">
        <v>8252</v>
      </c>
      <c r="C3634" s="148"/>
      <c r="D3634" s="118" t="s">
        <v>26</v>
      </c>
      <c r="E3634" s="201" t="s">
        <v>8253</v>
      </c>
      <c r="F3634" s="276">
        <f t="shared" si="541"/>
        <v>2.4114748990000004E-2</v>
      </c>
      <c r="G3634" s="276">
        <f t="shared" si="542"/>
        <v>3.11510011E-3</v>
      </c>
      <c r="H3634" s="276">
        <f t="shared" si="543"/>
        <v>5.9552484600000006E-3</v>
      </c>
      <c r="I3634" s="276">
        <f t="shared" si="544"/>
        <v>6.4699542000000009E-4</v>
      </c>
      <c r="J3634" s="276">
        <v>1.4397405E-2</v>
      </c>
      <c r="K3634" s="276">
        <v>5.7232938000000002E-3</v>
      </c>
      <c r="L3634" s="276">
        <v>1.2367286E-4</v>
      </c>
      <c r="M3634" s="276">
        <v>1.0303500000000001E-4</v>
      </c>
      <c r="N3634" s="276">
        <v>2.7471673000000001E-3</v>
      </c>
      <c r="O3634" s="276">
        <v>2.6489781000000001E-4</v>
      </c>
      <c r="P3634" s="276">
        <v>1.082818E-4</v>
      </c>
      <c r="Q3634" s="276">
        <v>1.4521723E-4</v>
      </c>
      <c r="R3634" s="276">
        <v>0</v>
      </c>
      <c r="S3634" s="276">
        <v>0</v>
      </c>
      <c r="T3634" s="276">
        <v>0</v>
      </c>
      <c r="U3634" s="276">
        <v>5.0177819000000003E-4</v>
      </c>
      <c r="V3634" s="287"/>
      <c r="W3634" s="28">
        <f t="shared" si="545"/>
        <v>0.10664744444444443</v>
      </c>
      <c r="X3634" s="191">
        <v>4.2108777999999996</v>
      </c>
      <c r="Y3634" s="191">
        <v>1.9413088999999999</v>
      </c>
      <c r="Z3634" s="191">
        <v>1.9207985000000001</v>
      </c>
      <c r="AA3634" s="191">
        <v>2.0859511E-4</v>
      </c>
      <c r="AB3634" s="191">
        <v>8.7202051000000003E-2</v>
      </c>
      <c r="AC3634" s="191">
        <v>3.1492708000000001E-2</v>
      </c>
      <c r="AD3634" s="191">
        <v>0.22986708</v>
      </c>
      <c r="AE3634" s="76">
        <v>2.5949016E-7</v>
      </c>
      <c r="AF3634" s="76">
        <v>5.5301822999999999E-10</v>
      </c>
      <c r="AG3634" s="20">
        <v>1.4007634E-2</v>
      </c>
    </row>
    <row r="3635" spans="2:33" s="149" customFormat="1" x14ac:dyDescent="0.15">
      <c r="B3635" s="157" t="s">
        <v>8254</v>
      </c>
      <c r="C3635" s="148"/>
      <c r="D3635" s="118" t="s">
        <v>26</v>
      </c>
      <c r="E3635" s="201" t="s">
        <v>8255</v>
      </c>
      <c r="F3635" s="276">
        <f t="shared" si="541"/>
        <v>7.6699569231000006E-2</v>
      </c>
      <c r="G3635" s="276">
        <f t="shared" si="542"/>
        <v>5.0172506010000006E-3</v>
      </c>
      <c r="H3635" s="276">
        <f t="shared" si="543"/>
        <v>2.3116841060000001E-2</v>
      </c>
      <c r="I3635" s="276">
        <f t="shared" si="544"/>
        <v>9.1010556999999992E-4</v>
      </c>
      <c r="J3635" s="276">
        <v>4.7655372000000001E-2</v>
      </c>
      <c r="K3635" s="276">
        <v>2.1489319E-2</v>
      </c>
      <c r="L3635" s="276">
        <v>1.0107950999999999E-3</v>
      </c>
      <c r="M3635" s="276">
        <v>8.9683780999999998E-5</v>
      </c>
      <c r="N3635" s="276">
        <v>4.0557776000000002E-3</v>
      </c>
      <c r="O3635" s="276">
        <v>8.7178921999999997E-4</v>
      </c>
      <c r="P3635" s="276">
        <v>6.1672696000000002E-4</v>
      </c>
      <c r="Q3635" s="276">
        <v>1.4336987000000001E-4</v>
      </c>
      <c r="R3635" s="276">
        <v>0</v>
      </c>
      <c r="S3635" s="276">
        <v>0</v>
      </c>
      <c r="T3635" s="276">
        <v>0</v>
      </c>
      <c r="U3635" s="276">
        <v>7.6673569999999996E-4</v>
      </c>
      <c r="V3635" s="287"/>
      <c r="W3635" s="28">
        <f t="shared" si="545"/>
        <v>0.35300275555555555</v>
      </c>
      <c r="X3635" s="191">
        <v>5.3599512000000002</v>
      </c>
      <c r="Y3635" s="191">
        <v>4.6683808999999998</v>
      </c>
      <c r="Z3635" s="191">
        <v>0.12366291</v>
      </c>
      <c r="AA3635" s="191">
        <v>1.5479584E-4</v>
      </c>
      <c r="AB3635" s="191">
        <v>0.46562503</v>
      </c>
      <c r="AC3635" s="191">
        <v>5.6526862999999997E-2</v>
      </c>
      <c r="AD3635" s="191">
        <v>4.5600740000000001E-2</v>
      </c>
      <c r="AE3635" s="76">
        <v>8.0298111999999999E-7</v>
      </c>
      <c r="AF3635" s="76">
        <v>2.0676036000000001E-9</v>
      </c>
      <c r="AG3635" s="20">
        <v>7.4297547999999996E-3</v>
      </c>
    </row>
    <row r="3636" spans="2:33" s="149" customFormat="1" x14ac:dyDescent="0.15">
      <c r="B3636" s="157" t="s">
        <v>8256</v>
      </c>
      <c r="C3636" s="148"/>
      <c r="D3636" s="118" t="s">
        <v>26</v>
      </c>
      <c r="E3636" s="201" t="s">
        <v>8257</v>
      </c>
      <c r="F3636" s="276">
        <f t="shared" si="541"/>
        <v>4.1632477439000004E-2</v>
      </c>
      <c r="G3636" s="276">
        <f t="shared" si="542"/>
        <v>2.613775019E-3</v>
      </c>
      <c r="H3636" s="276">
        <f t="shared" si="543"/>
        <v>1.2989632480000001E-2</v>
      </c>
      <c r="I3636" s="276">
        <f t="shared" si="544"/>
        <v>5.6150193999999999E-4</v>
      </c>
      <c r="J3636" s="276">
        <v>2.5467567999999999E-2</v>
      </c>
      <c r="K3636" s="276">
        <v>1.2491367E-2</v>
      </c>
      <c r="L3636" s="276">
        <v>3.8254074999999999E-4</v>
      </c>
      <c r="M3636" s="276">
        <v>7.9553779000000007E-5</v>
      </c>
      <c r="N3636" s="276">
        <v>2.0885770999999999E-3</v>
      </c>
      <c r="O3636" s="276">
        <v>4.4564414000000001E-4</v>
      </c>
      <c r="P3636" s="276">
        <v>1.1572473E-4</v>
      </c>
      <c r="Q3636" s="276">
        <v>1.8780271E-4</v>
      </c>
      <c r="R3636" s="276">
        <v>0</v>
      </c>
      <c r="S3636" s="276">
        <v>0</v>
      </c>
      <c r="T3636" s="276">
        <v>0</v>
      </c>
      <c r="U3636" s="276">
        <v>3.7369923000000002E-4</v>
      </c>
      <c r="V3636" s="287"/>
      <c r="W3636" s="28">
        <f t="shared" si="545"/>
        <v>0.18864865185185184</v>
      </c>
      <c r="X3636" s="191">
        <v>3.6331687000000001</v>
      </c>
      <c r="Y3636" s="191">
        <v>2.4322536000000001</v>
      </c>
      <c r="Z3636" s="191">
        <v>0.27872428999999999</v>
      </c>
      <c r="AA3636" s="191">
        <v>1.2887439999999999E-4</v>
      </c>
      <c r="AB3636" s="191">
        <v>0.35454068</v>
      </c>
      <c r="AC3636" s="191">
        <v>0.37072231999999999</v>
      </c>
      <c r="AD3636" s="191">
        <v>0.19679890999999999</v>
      </c>
      <c r="AE3636" s="76">
        <v>4.2421331E-7</v>
      </c>
      <c r="AF3636" s="76">
        <v>1.1027587E-9</v>
      </c>
      <c r="AG3636" s="20">
        <v>1.2286907999999999E-2</v>
      </c>
    </row>
    <row r="3637" spans="2:33" s="149" customFormat="1" x14ac:dyDescent="0.15">
      <c r="B3637" s="157" t="s">
        <v>8258</v>
      </c>
      <c r="C3637" s="148"/>
      <c r="D3637" s="118" t="s">
        <v>26</v>
      </c>
      <c r="E3637" s="201" t="s">
        <v>8259</v>
      </c>
      <c r="F3637" s="276">
        <f t="shared" si="541"/>
        <v>8.3727033103000004E-2</v>
      </c>
      <c r="G3637" s="276">
        <f t="shared" si="542"/>
        <v>3.6794701443000004E-2</v>
      </c>
      <c r="H3637" s="276">
        <f t="shared" si="543"/>
        <v>1.195236737E-2</v>
      </c>
      <c r="I3637" s="276">
        <f t="shared" si="544"/>
        <v>1.1324262899999999E-3</v>
      </c>
      <c r="J3637" s="276">
        <v>3.3847538000000003E-2</v>
      </c>
      <c r="K3637" s="276">
        <v>1.0713201E-2</v>
      </c>
      <c r="L3637" s="276">
        <v>6.7170212E-4</v>
      </c>
      <c r="M3637" s="276">
        <v>6.2590723000000007E-5</v>
      </c>
      <c r="N3637" s="276">
        <v>3.6120945000000002E-2</v>
      </c>
      <c r="O3637" s="276">
        <v>6.1116572000000004E-4</v>
      </c>
      <c r="P3637" s="276">
        <v>5.6746425000000003E-4</v>
      </c>
      <c r="Q3637" s="276">
        <v>2.0881586E-4</v>
      </c>
      <c r="R3637" s="276">
        <v>0</v>
      </c>
      <c r="S3637" s="276">
        <v>0</v>
      </c>
      <c r="T3637" s="276">
        <v>0</v>
      </c>
      <c r="U3637" s="276">
        <v>9.2361042999999996E-4</v>
      </c>
      <c r="V3637" s="287"/>
      <c r="W3637" s="28">
        <f t="shared" si="545"/>
        <v>0.25072250370370369</v>
      </c>
      <c r="X3637" s="191">
        <v>4.7176729000000002</v>
      </c>
      <c r="Y3637" s="191">
        <v>3.0816395000000001</v>
      </c>
      <c r="Z3637" s="191">
        <v>1.5719683</v>
      </c>
      <c r="AA3637" s="191">
        <v>9.2354360999999998E-5</v>
      </c>
      <c r="AB3637" s="191">
        <v>1.5300058E-2</v>
      </c>
      <c r="AC3637" s="191">
        <v>2.9614703999999999E-2</v>
      </c>
      <c r="AD3637" s="191">
        <v>1.9058055000000001E-2</v>
      </c>
      <c r="AE3637" s="76">
        <v>1.0601056999999999E-6</v>
      </c>
      <c r="AF3637" s="76">
        <v>1.1277256E-9</v>
      </c>
      <c r="AG3637" s="20">
        <v>7.8309313999999994E-3</v>
      </c>
    </row>
    <row r="3638" spans="2:33" s="149" customFormat="1" x14ac:dyDescent="0.15">
      <c r="B3638" s="157" t="s">
        <v>8260</v>
      </c>
      <c r="C3638" s="148"/>
      <c r="D3638" s="118" t="s">
        <v>26</v>
      </c>
      <c r="E3638" s="201" t="s">
        <v>8261</v>
      </c>
      <c r="F3638" s="276">
        <f t="shared" si="541"/>
        <v>4.6845932606999999E-2</v>
      </c>
      <c r="G3638" s="276">
        <f t="shared" si="542"/>
        <v>3.5322698369999999E-3</v>
      </c>
      <c r="H3638" s="276">
        <f t="shared" si="543"/>
        <v>1.424226638E-2</v>
      </c>
      <c r="I3638" s="276">
        <f t="shared" si="544"/>
        <v>8.5690839000000004E-4</v>
      </c>
      <c r="J3638" s="276">
        <v>2.8214487999999999E-2</v>
      </c>
      <c r="K3638" s="276">
        <v>1.2759895E-2</v>
      </c>
      <c r="L3638" s="276">
        <v>8.2650409000000001E-4</v>
      </c>
      <c r="M3638" s="276">
        <v>5.2821936999999998E-5</v>
      </c>
      <c r="N3638" s="276">
        <v>2.6913992999999998E-3</v>
      </c>
      <c r="O3638" s="276">
        <v>7.8804859999999995E-4</v>
      </c>
      <c r="P3638" s="276">
        <v>6.5586729000000001E-4</v>
      </c>
      <c r="Q3638" s="276">
        <v>1.6501139E-4</v>
      </c>
      <c r="R3638" s="276">
        <v>0</v>
      </c>
      <c r="S3638" s="276">
        <v>0</v>
      </c>
      <c r="T3638" s="276">
        <v>0</v>
      </c>
      <c r="U3638" s="276">
        <v>6.9189700000000002E-4</v>
      </c>
      <c r="V3638" s="287"/>
      <c r="W3638" s="28">
        <f t="shared" si="545"/>
        <v>0.2089962074074074</v>
      </c>
      <c r="X3638" s="191">
        <v>4.7952107000000002</v>
      </c>
      <c r="Y3638" s="191">
        <v>2.9830079999999999</v>
      </c>
      <c r="Z3638" s="191">
        <v>1.3713095</v>
      </c>
      <c r="AA3638" s="191">
        <v>2.3917683E-5</v>
      </c>
      <c r="AB3638" s="191">
        <v>3.4134089999999999E-2</v>
      </c>
      <c r="AC3638" s="191">
        <v>7.8445850999999997E-2</v>
      </c>
      <c r="AD3638" s="191">
        <v>0.32828940000000001</v>
      </c>
      <c r="AE3638" s="76">
        <v>4.7621663000000002E-7</v>
      </c>
      <c r="AF3638" s="76">
        <v>1.0842298E-9</v>
      </c>
      <c r="AG3638" s="20">
        <v>7.4326610999999997E-3</v>
      </c>
    </row>
    <row r="3639" spans="2:33" s="149" customFormat="1" x14ac:dyDescent="0.15">
      <c r="B3639" s="157" t="s">
        <v>8262</v>
      </c>
      <c r="C3639" s="148"/>
      <c r="D3639" s="118" t="s">
        <v>26</v>
      </c>
      <c r="E3639" s="201" t="s">
        <v>8263</v>
      </c>
      <c r="F3639" s="276">
        <f t="shared" si="541"/>
        <v>5.6205660320000003E-2</v>
      </c>
      <c r="G3639" s="276">
        <f t="shared" si="542"/>
        <v>1.7033445720000002E-2</v>
      </c>
      <c r="H3639" s="276">
        <f t="shared" si="543"/>
        <v>1.161096881E-2</v>
      </c>
      <c r="I3639" s="276">
        <f t="shared" si="544"/>
        <v>6.0511779000000006E-4</v>
      </c>
      <c r="J3639" s="276">
        <v>2.6956127999999999E-2</v>
      </c>
      <c r="K3639" s="276">
        <v>1.0969477E-2</v>
      </c>
      <c r="L3639" s="276">
        <v>4.5371042000000002E-4</v>
      </c>
      <c r="M3639" s="276">
        <v>1.1869091E-4</v>
      </c>
      <c r="N3639" s="276">
        <v>1.6495103000000001E-2</v>
      </c>
      <c r="O3639" s="276">
        <v>4.1965181000000001E-4</v>
      </c>
      <c r="P3639" s="276">
        <v>1.8778139E-4</v>
      </c>
      <c r="Q3639" s="276">
        <v>1.5842988E-4</v>
      </c>
      <c r="R3639" s="276">
        <v>0</v>
      </c>
      <c r="S3639" s="276">
        <v>0</v>
      </c>
      <c r="T3639" s="276">
        <v>0</v>
      </c>
      <c r="U3639" s="276">
        <v>4.4668791000000002E-4</v>
      </c>
      <c r="V3639" s="287"/>
      <c r="W3639" s="28">
        <f t="shared" si="545"/>
        <v>0.19967502222222219</v>
      </c>
      <c r="X3639" s="191">
        <v>3.9632567000000001</v>
      </c>
      <c r="Y3639" s="191">
        <v>3.1370458999999999</v>
      </c>
      <c r="Z3639" s="191">
        <v>0.10979220000000001</v>
      </c>
      <c r="AA3639" s="191">
        <v>1.9368954E-3</v>
      </c>
      <c r="AB3639" s="191">
        <v>0.1805379</v>
      </c>
      <c r="AC3639" s="191">
        <v>3.5098227000000003E-2</v>
      </c>
      <c r="AD3639" s="191">
        <v>0.49884558000000001</v>
      </c>
      <c r="AE3639" s="76">
        <v>6.6201787E-7</v>
      </c>
      <c r="AF3639" s="76">
        <v>1.073252E-9</v>
      </c>
      <c r="AG3639" s="20">
        <v>2.0721578000000001E-2</v>
      </c>
    </row>
    <row r="3640" spans="2:33" s="149" customFormat="1" x14ac:dyDescent="0.15">
      <c r="B3640" s="157" t="s">
        <v>8264</v>
      </c>
      <c r="C3640" s="148"/>
      <c r="D3640" s="118" t="s">
        <v>26</v>
      </c>
      <c r="E3640" s="201" t="s">
        <v>8265</v>
      </c>
      <c r="F3640" s="276">
        <f t="shared" si="541"/>
        <v>0.12666807968499999</v>
      </c>
      <c r="G3640" s="276">
        <f t="shared" si="542"/>
        <v>2.4615095095000001E-2</v>
      </c>
      <c r="H3640" s="276">
        <f t="shared" si="543"/>
        <v>5.3173496399999999E-2</v>
      </c>
      <c r="I3640" s="276">
        <f t="shared" si="544"/>
        <v>1.32797019E-3</v>
      </c>
      <c r="J3640" s="276">
        <v>4.7551518000000001E-2</v>
      </c>
      <c r="K3640" s="276">
        <v>5.0000959999999997E-2</v>
      </c>
      <c r="L3640" s="276">
        <v>1.7636289E-3</v>
      </c>
      <c r="M3640" s="276">
        <v>4.7685695000000003E-5</v>
      </c>
      <c r="N3640" s="276">
        <v>2.3044340999999999E-2</v>
      </c>
      <c r="O3640" s="276">
        <v>1.5230684E-3</v>
      </c>
      <c r="P3640" s="276">
        <v>1.4089075E-3</v>
      </c>
      <c r="Q3640" s="276">
        <v>1.2168309E-4</v>
      </c>
      <c r="R3640" s="276">
        <v>0</v>
      </c>
      <c r="S3640" s="276">
        <v>0</v>
      </c>
      <c r="T3640" s="276">
        <v>0</v>
      </c>
      <c r="U3640" s="276">
        <v>1.2062870999999999E-3</v>
      </c>
      <c r="V3640" s="287"/>
      <c r="W3640" s="28">
        <f t="shared" si="545"/>
        <v>0.35223346666666666</v>
      </c>
      <c r="X3640" s="191">
        <v>5.5129323000000001</v>
      </c>
      <c r="Y3640" s="191">
        <v>4.7492701000000004</v>
      </c>
      <c r="Z3640" s="191">
        <v>0.33777721999999999</v>
      </c>
      <c r="AA3640" s="191">
        <v>1.9756494999999999E-5</v>
      </c>
      <c r="AB3640" s="191">
        <v>1.8560027E-2</v>
      </c>
      <c r="AC3640" s="191">
        <v>1.1458148E-2</v>
      </c>
      <c r="AD3640" s="191">
        <v>0.395847</v>
      </c>
      <c r="AE3640" s="76">
        <v>1.5934406E-6</v>
      </c>
      <c r="AF3640" s="76">
        <v>2.3396534000000001E-9</v>
      </c>
      <c r="AG3640" s="20">
        <v>2.2741163000000002E-3</v>
      </c>
    </row>
    <row r="3641" spans="2:33" s="149" customFormat="1" x14ac:dyDescent="0.15">
      <c r="B3641" s="157" t="s">
        <v>8266</v>
      </c>
      <c r="C3641" s="148"/>
      <c r="D3641" s="118" t="s">
        <v>26</v>
      </c>
      <c r="E3641" s="201" t="s">
        <v>8267</v>
      </c>
      <c r="F3641" s="276">
        <f t="shared" si="541"/>
        <v>6.915570117E-2</v>
      </c>
      <c r="G3641" s="276">
        <f t="shared" si="542"/>
        <v>1.6446334999999999E-2</v>
      </c>
      <c r="H3641" s="276">
        <f t="shared" si="543"/>
        <v>1.450984537E-2</v>
      </c>
      <c r="I3641" s="276">
        <f t="shared" si="544"/>
        <v>9.0677979999999997E-4</v>
      </c>
      <c r="J3641" s="276">
        <v>3.7292740999999997E-2</v>
      </c>
      <c r="K3641" s="276">
        <v>1.3718918E-2</v>
      </c>
      <c r="L3641" s="276">
        <v>5.2564818999999998E-4</v>
      </c>
      <c r="M3641" s="276">
        <v>1.1962130000000001E-4</v>
      </c>
      <c r="N3641" s="276">
        <v>1.5890860999999999E-2</v>
      </c>
      <c r="O3641" s="276">
        <v>4.358527E-4</v>
      </c>
      <c r="P3641" s="276">
        <v>2.6527917999999998E-4</v>
      </c>
      <c r="Q3641" s="276">
        <v>1.3697429E-4</v>
      </c>
      <c r="R3641" s="276">
        <v>0</v>
      </c>
      <c r="S3641" s="276">
        <v>0</v>
      </c>
      <c r="T3641" s="276">
        <v>0</v>
      </c>
      <c r="U3641" s="276">
        <v>7.6980550999999995E-4</v>
      </c>
      <c r="V3641" s="287"/>
      <c r="W3641" s="28">
        <f t="shared" si="545"/>
        <v>0.27624252592592591</v>
      </c>
      <c r="X3641" s="191">
        <v>5.5152557</v>
      </c>
      <c r="Y3641" s="191">
        <v>4.2393378000000004</v>
      </c>
      <c r="Z3641" s="191">
        <v>1.0825967999999999</v>
      </c>
      <c r="AA3641" s="191">
        <v>1.2620760999999999E-5</v>
      </c>
      <c r="AB3641" s="191">
        <v>8.7246732999999993E-3</v>
      </c>
      <c r="AC3641" s="191">
        <v>2.3612936000000002E-3</v>
      </c>
      <c r="AD3641" s="191">
        <v>0.18222253999999999</v>
      </c>
      <c r="AE3641" s="76">
        <v>7.8977326999999996E-7</v>
      </c>
      <c r="AF3641" s="76">
        <v>1.3480861E-9</v>
      </c>
      <c r="AG3641" s="20">
        <v>2.5412002E-2</v>
      </c>
    </row>
    <row r="3642" spans="2:33" s="149" customFormat="1" x14ac:dyDescent="0.15">
      <c r="B3642" s="157" t="s">
        <v>8268</v>
      </c>
      <c r="C3642" s="148"/>
      <c r="D3642" s="118" t="s">
        <v>26</v>
      </c>
      <c r="E3642" s="201" t="s">
        <v>8269</v>
      </c>
      <c r="F3642" s="276">
        <f t="shared" si="541"/>
        <v>5.7884136789999995E-3</v>
      </c>
      <c r="G3642" s="276">
        <f t="shared" si="542"/>
        <v>7.432195290000001E-4</v>
      </c>
      <c r="H3642" s="276">
        <f t="shared" si="543"/>
        <v>8.4340572999999999E-4</v>
      </c>
      <c r="I3642" s="276">
        <f t="shared" si="544"/>
        <v>4.6179731999999998E-4</v>
      </c>
      <c r="J3642" s="276">
        <v>3.7399910999999998E-3</v>
      </c>
      <c r="K3642" s="276">
        <v>7.0858746999999996E-4</v>
      </c>
      <c r="L3642" s="276">
        <v>7.4797091999999994E-5</v>
      </c>
      <c r="M3642" s="276">
        <v>3.6267828999999998E-5</v>
      </c>
      <c r="N3642" s="276">
        <v>4.9929186000000005E-4</v>
      </c>
      <c r="O3642" s="276">
        <v>2.0765983999999999E-4</v>
      </c>
      <c r="P3642" s="276">
        <v>6.0021168E-5</v>
      </c>
      <c r="Q3642" s="276">
        <v>1.3184427E-4</v>
      </c>
      <c r="R3642" s="276">
        <v>0</v>
      </c>
      <c r="S3642" s="276">
        <v>0</v>
      </c>
      <c r="T3642" s="276">
        <v>0</v>
      </c>
      <c r="U3642" s="276">
        <v>3.2995304999999998E-4</v>
      </c>
      <c r="V3642" s="287"/>
      <c r="W3642" s="28">
        <f t="shared" si="545"/>
        <v>2.7703637777777776E-2</v>
      </c>
      <c r="X3642" s="191">
        <v>3.4905162999999999</v>
      </c>
      <c r="Y3642" s="191">
        <v>0.16662402000000001</v>
      </c>
      <c r="Z3642" s="191">
        <v>2.0040746999999999</v>
      </c>
      <c r="AA3642" s="191">
        <v>6.5957412999999995E-5</v>
      </c>
      <c r="AB3642" s="191">
        <v>0.43764412000000003</v>
      </c>
      <c r="AC3642" s="191">
        <v>7.2647550000000005E-2</v>
      </c>
      <c r="AD3642" s="191">
        <v>0.80946001999999995</v>
      </c>
      <c r="AE3642" s="76">
        <v>5.1137862E-8</v>
      </c>
      <c r="AF3642" s="76">
        <v>3.1664159E-10</v>
      </c>
      <c r="AG3642" s="20">
        <v>1.0143976E-3</v>
      </c>
    </row>
    <row r="3643" spans="2:33" s="149" customFormat="1" x14ac:dyDescent="0.15">
      <c r="B3643" s="157" t="s">
        <v>8270</v>
      </c>
      <c r="C3643" s="148"/>
      <c r="D3643" s="118" t="s">
        <v>26</v>
      </c>
      <c r="E3643" s="201" t="s">
        <v>8271</v>
      </c>
      <c r="F3643" s="276">
        <f t="shared" si="541"/>
        <v>7.6001823687000009E-2</v>
      </c>
      <c r="G3643" s="276">
        <f t="shared" si="542"/>
        <v>3.0815074857E-2</v>
      </c>
      <c r="H3643" s="276">
        <f t="shared" si="543"/>
        <v>1.049255044E-2</v>
      </c>
      <c r="I3643" s="276">
        <f t="shared" si="544"/>
        <v>1.1081003900000001E-3</v>
      </c>
      <c r="J3643" s="276">
        <v>3.3586098000000002E-2</v>
      </c>
      <c r="K3643" s="276">
        <v>9.3497838000000007E-3</v>
      </c>
      <c r="L3643" s="276">
        <v>6.1118149000000002E-4</v>
      </c>
      <c r="M3643" s="276">
        <v>7.9791097000000001E-5</v>
      </c>
      <c r="N3643" s="276">
        <v>3.0162977000000001E-2</v>
      </c>
      <c r="O3643" s="276">
        <v>5.7230675999999996E-4</v>
      </c>
      <c r="P3643" s="276">
        <v>5.3158515000000005E-4</v>
      </c>
      <c r="Q3643" s="276">
        <v>2.0363835E-4</v>
      </c>
      <c r="R3643" s="276">
        <v>0</v>
      </c>
      <c r="S3643" s="276">
        <v>0</v>
      </c>
      <c r="T3643" s="276">
        <v>0</v>
      </c>
      <c r="U3643" s="276">
        <v>9.0446204000000003E-4</v>
      </c>
      <c r="V3643" s="287"/>
      <c r="W3643" s="28">
        <f t="shared" si="545"/>
        <v>0.24878591111111112</v>
      </c>
      <c r="X3643" s="191">
        <v>5.0085188</v>
      </c>
      <c r="Y3643" s="191">
        <v>3.4055892999999999</v>
      </c>
      <c r="Z3643" s="191">
        <v>1.5256407999999999</v>
      </c>
      <c r="AA3643" s="191">
        <v>4.1668148E-5</v>
      </c>
      <c r="AB3643" s="191">
        <v>2.1169884999999999E-2</v>
      </c>
      <c r="AC3643" s="191">
        <v>3.3801880000000001E-3</v>
      </c>
      <c r="AD3643" s="191">
        <v>5.2696991999999998E-2</v>
      </c>
      <c r="AE3643" s="76">
        <v>9.3436478000000004E-7</v>
      </c>
      <c r="AF3643" s="76">
        <v>1.0932644E-9</v>
      </c>
      <c r="AG3643" s="20">
        <v>1.1548358E-2</v>
      </c>
    </row>
    <row r="3644" spans="2:33" s="149" customFormat="1" x14ac:dyDescent="0.15">
      <c r="B3644" s="157" t="s">
        <v>8272</v>
      </c>
      <c r="C3644" s="148"/>
      <c r="D3644" s="118" t="s">
        <v>26</v>
      </c>
      <c r="E3644" s="201" t="s">
        <v>8273</v>
      </c>
      <c r="F3644" s="276">
        <f t="shared" si="541"/>
        <v>5.0296152095000005E-2</v>
      </c>
      <c r="G3644" s="276">
        <f t="shared" si="542"/>
        <v>3.2924334350000004E-3</v>
      </c>
      <c r="H3644" s="276">
        <f t="shared" si="543"/>
        <v>2.5021707729999999E-2</v>
      </c>
      <c r="I3644" s="276">
        <f t="shared" si="544"/>
        <v>7.6813692999999996E-4</v>
      </c>
      <c r="J3644" s="276">
        <v>2.1213874000000001E-2</v>
      </c>
      <c r="K3644" s="276">
        <v>2.3978177E-2</v>
      </c>
      <c r="L3644" s="276">
        <v>6.1773415000000004E-4</v>
      </c>
      <c r="M3644" s="276">
        <v>5.2668945000000003E-5</v>
      </c>
      <c r="N3644" s="276">
        <v>2.6799226000000002E-3</v>
      </c>
      <c r="O3644" s="276">
        <v>5.5984188999999996E-4</v>
      </c>
      <c r="P3644" s="276">
        <v>4.2579658E-4</v>
      </c>
      <c r="Q3644" s="276">
        <v>1.3421420999999999E-4</v>
      </c>
      <c r="R3644" s="276">
        <v>0</v>
      </c>
      <c r="S3644" s="276">
        <v>0</v>
      </c>
      <c r="T3644" s="276">
        <v>0</v>
      </c>
      <c r="U3644" s="276">
        <v>6.3392272000000003E-4</v>
      </c>
      <c r="V3644" s="287"/>
      <c r="W3644" s="28">
        <f t="shared" si="545"/>
        <v>0.15713980740740741</v>
      </c>
      <c r="X3644" s="191">
        <v>4.0524513999999998</v>
      </c>
      <c r="Y3644" s="191">
        <v>1.8809387</v>
      </c>
      <c r="Z3644" s="191">
        <v>1.5017647000000001</v>
      </c>
      <c r="AA3644" s="191">
        <v>2.1037456E-4</v>
      </c>
      <c r="AB3644" s="191">
        <v>0.13721715000000001</v>
      </c>
      <c r="AC3644" s="191">
        <v>2.3191474E-2</v>
      </c>
      <c r="AD3644" s="191">
        <v>0.50912902999999998</v>
      </c>
      <c r="AE3644" s="76">
        <v>6.0805562E-7</v>
      </c>
      <c r="AF3644" s="76">
        <v>1.1607617E-9</v>
      </c>
      <c r="AG3644" s="20">
        <v>3.8794898000000001E-3</v>
      </c>
    </row>
    <row r="3645" spans="2:33" s="149" customFormat="1" x14ac:dyDescent="0.15">
      <c r="B3645" s="157" t="s">
        <v>8274</v>
      </c>
      <c r="C3645" s="148"/>
      <c r="D3645" s="118" t="s">
        <v>26</v>
      </c>
      <c r="E3645" s="201" t="s">
        <v>8275</v>
      </c>
      <c r="F3645" s="276">
        <f t="shared" si="541"/>
        <v>4.3963143196000004E-2</v>
      </c>
      <c r="G3645" s="276">
        <f t="shared" si="542"/>
        <v>4.551892016E-3</v>
      </c>
      <c r="H3645" s="276">
        <f t="shared" si="543"/>
        <v>1.2086782440000001E-2</v>
      </c>
      <c r="I3645" s="276">
        <f t="shared" si="544"/>
        <v>9.1750274000000002E-4</v>
      </c>
      <c r="J3645" s="276">
        <v>2.6406966E-2</v>
      </c>
      <c r="K3645" s="276">
        <v>1.114217E-2</v>
      </c>
      <c r="L3645" s="276">
        <v>5.6658700000000002E-4</v>
      </c>
      <c r="M3645" s="276">
        <v>7.8013715999999999E-5</v>
      </c>
      <c r="N3645" s="276">
        <v>3.9211007000000001E-3</v>
      </c>
      <c r="O3645" s="276">
        <v>5.5277760000000005E-4</v>
      </c>
      <c r="P3645" s="276">
        <v>3.7802544000000002E-4</v>
      </c>
      <c r="Q3645" s="276">
        <v>1.5105690999999999E-4</v>
      </c>
      <c r="R3645" s="276">
        <v>0</v>
      </c>
      <c r="S3645" s="276">
        <v>0</v>
      </c>
      <c r="T3645" s="276">
        <v>0</v>
      </c>
      <c r="U3645" s="276">
        <v>7.6644582999999997E-4</v>
      </c>
      <c r="V3645" s="287"/>
      <c r="W3645" s="28">
        <f t="shared" si="545"/>
        <v>0.19560715555555555</v>
      </c>
      <c r="X3645" s="191">
        <v>5.0031941</v>
      </c>
      <c r="Y3645" s="191">
        <v>2.1539461000000002</v>
      </c>
      <c r="Z3645" s="191">
        <v>2.4253632000000001</v>
      </c>
      <c r="AA3645" s="191">
        <v>1.962287E-4</v>
      </c>
      <c r="AB3645" s="191">
        <v>0.23733757999999999</v>
      </c>
      <c r="AC3645" s="191">
        <v>1.1724424000000001E-2</v>
      </c>
      <c r="AD3645" s="191">
        <v>0.17462660999999999</v>
      </c>
      <c r="AE3645" s="76">
        <v>4.5664612999999999E-7</v>
      </c>
      <c r="AF3645" s="76">
        <v>1.1026342E-9</v>
      </c>
      <c r="AG3645" s="20">
        <v>5.5210974000000001E-3</v>
      </c>
    </row>
    <row r="3646" spans="2:33" s="149" customFormat="1" x14ac:dyDescent="0.15">
      <c r="B3646" s="157" t="s">
        <v>8276</v>
      </c>
      <c r="C3646" s="148"/>
      <c r="D3646" s="118" t="s">
        <v>26</v>
      </c>
      <c r="E3646" s="201" t="s">
        <v>8277</v>
      </c>
      <c r="F3646" s="276">
        <f t="shared" si="541"/>
        <v>8.5993939446000006E-2</v>
      </c>
      <c r="G3646" s="276">
        <f t="shared" si="542"/>
        <v>3.3916422506E-2</v>
      </c>
      <c r="H3646" s="276">
        <f t="shared" si="543"/>
        <v>1.1680785080000001E-2</v>
      </c>
      <c r="I3646" s="276">
        <f t="shared" si="544"/>
        <v>1.07765686E-3</v>
      </c>
      <c r="J3646" s="276">
        <v>3.9319075000000002E-2</v>
      </c>
      <c r="K3646" s="276">
        <v>1.0404561E-2</v>
      </c>
      <c r="L3646" s="276">
        <v>7.0316653000000002E-4</v>
      </c>
      <c r="M3646" s="276">
        <v>9.8179935999999997E-5</v>
      </c>
      <c r="N3646" s="276">
        <v>3.3142319000000003E-2</v>
      </c>
      <c r="O3646" s="276">
        <v>6.7592357000000004E-4</v>
      </c>
      <c r="P3646" s="276">
        <v>5.7305755000000005E-4</v>
      </c>
      <c r="Q3646" s="276">
        <v>2.3503934999999999E-4</v>
      </c>
      <c r="R3646" s="276">
        <v>0</v>
      </c>
      <c r="S3646" s="276">
        <v>0</v>
      </c>
      <c r="T3646" s="276">
        <v>0</v>
      </c>
      <c r="U3646" s="276">
        <v>8.4261750999999995E-4</v>
      </c>
      <c r="V3646" s="287"/>
      <c r="W3646" s="28">
        <f t="shared" si="545"/>
        <v>0.29125240740740738</v>
      </c>
      <c r="X3646" s="191">
        <v>4.4893289000000003</v>
      </c>
      <c r="Y3646" s="191">
        <v>3.8889741999999998</v>
      </c>
      <c r="Z3646" s="191">
        <v>0.39408316999999998</v>
      </c>
      <c r="AA3646" s="191">
        <v>2.4955257E-5</v>
      </c>
      <c r="AB3646" s="191">
        <v>8.1489084999999996E-3</v>
      </c>
      <c r="AC3646" s="191">
        <v>0.17490354999999999</v>
      </c>
      <c r="AD3646" s="191">
        <v>2.3194131E-2</v>
      </c>
      <c r="AE3646" s="76">
        <v>1.0428529E-6</v>
      </c>
      <c r="AF3646" s="76">
        <v>1.2601423000000001E-9</v>
      </c>
      <c r="AG3646" s="20">
        <v>1.3964391E-2</v>
      </c>
    </row>
    <row r="3647" spans="2:33" s="149" customFormat="1" x14ac:dyDescent="0.15">
      <c r="B3647" s="157" t="s">
        <v>8278</v>
      </c>
      <c r="C3647" s="148"/>
      <c r="D3647" s="118" t="s">
        <v>26</v>
      </c>
      <c r="E3647" s="201" t="s">
        <v>8279</v>
      </c>
      <c r="F3647" s="276">
        <f t="shared" si="541"/>
        <v>7.1934998710000003E-2</v>
      </c>
      <c r="G3647" s="276">
        <f t="shared" si="542"/>
        <v>2.6141138219999999E-2</v>
      </c>
      <c r="H3647" s="276">
        <f t="shared" si="543"/>
        <v>1.1638668059999999E-2</v>
      </c>
      <c r="I3647" s="276">
        <f t="shared" si="544"/>
        <v>9.6350242999999999E-4</v>
      </c>
      <c r="J3647" s="276">
        <v>3.3191690000000003E-2</v>
      </c>
      <c r="K3647" s="276">
        <v>1.0649934999999999E-2</v>
      </c>
      <c r="L3647" s="276">
        <v>5.2469341E-4</v>
      </c>
      <c r="M3647" s="276">
        <v>1.0385799999999999E-4</v>
      </c>
      <c r="N3647" s="276">
        <v>2.5477818999999999E-2</v>
      </c>
      <c r="O3647" s="276">
        <v>5.5946122000000002E-4</v>
      </c>
      <c r="P3647" s="276">
        <v>4.6403965000000003E-4</v>
      </c>
      <c r="Q3647" s="276">
        <v>2.1748937999999999E-4</v>
      </c>
      <c r="R3647" s="276">
        <v>0</v>
      </c>
      <c r="S3647" s="276">
        <v>0</v>
      </c>
      <c r="T3647" s="276">
        <v>0</v>
      </c>
      <c r="U3647" s="276">
        <v>7.4601305000000003E-4</v>
      </c>
      <c r="V3647" s="287"/>
      <c r="W3647" s="28">
        <f t="shared" si="545"/>
        <v>0.24586437037037037</v>
      </c>
      <c r="X3647" s="191">
        <v>4.4187344</v>
      </c>
      <c r="Y3647" s="191">
        <v>3.7002655</v>
      </c>
      <c r="Z3647" s="191">
        <v>0.56550758000000001</v>
      </c>
      <c r="AA3647" s="191">
        <v>3.9061035E-5</v>
      </c>
      <c r="AB3647" s="191">
        <v>9.7575027999999998E-3</v>
      </c>
      <c r="AC3647" s="191">
        <v>0.13277148999999999</v>
      </c>
      <c r="AD3647" s="191">
        <v>1.0393203E-2</v>
      </c>
      <c r="AE3647" s="76">
        <v>8.7486345999999999E-7</v>
      </c>
      <c r="AF3647" s="76">
        <v>1.0968272E-9</v>
      </c>
      <c r="AG3647" s="20">
        <v>1.5745905000000001E-2</v>
      </c>
    </row>
    <row r="3648" spans="2:33" s="149" customFormat="1" x14ac:dyDescent="0.15">
      <c r="B3648" s="157" t="s">
        <v>8280</v>
      </c>
      <c r="C3648" s="148"/>
      <c r="D3648" s="118" t="s">
        <v>26</v>
      </c>
      <c r="E3648" s="201" t="s">
        <v>8281</v>
      </c>
      <c r="F3648" s="276">
        <f t="shared" si="541"/>
        <v>6.4302947686000006E-2</v>
      </c>
      <c r="G3648" s="276">
        <f t="shared" si="542"/>
        <v>1.3872426526000001E-2</v>
      </c>
      <c r="H3648" s="276">
        <f t="shared" si="543"/>
        <v>1.1157336069999999E-2</v>
      </c>
      <c r="I3648" s="276">
        <f t="shared" si="544"/>
        <v>9.3358509000000009E-4</v>
      </c>
      <c r="J3648" s="276">
        <v>3.8339600000000001E-2</v>
      </c>
      <c r="K3648" s="276">
        <v>1.0284099999999999E-2</v>
      </c>
      <c r="L3648" s="276">
        <v>5.5070373000000005E-4</v>
      </c>
      <c r="M3648" s="276">
        <v>6.9055135999999994E-5</v>
      </c>
      <c r="N3648" s="276">
        <v>1.3317554000000001E-2</v>
      </c>
      <c r="O3648" s="276">
        <v>4.8581739E-4</v>
      </c>
      <c r="P3648" s="276">
        <v>3.2253233999999999E-4</v>
      </c>
      <c r="Q3648" s="276">
        <v>1.2741552000000001E-4</v>
      </c>
      <c r="R3648" s="276">
        <v>0</v>
      </c>
      <c r="S3648" s="276">
        <v>0</v>
      </c>
      <c r="T3648" s="276">
        <v>0</v>
      </c>
      <c r="U3648" s="276">
        <v>8.0616957000000003E-4</v>
      </c>
      <c r="V3648" s="287"/>
      <c r="W3648" s="28">
        <f t="shared" si="545"/>
        <v>0.28399703703703705</v>
      </c>
      <c r="X3648" s="191">
        <v>4.3858931999999999</v>
      </c>
      <c r="Y3648" s="191">
        <v>3.4225135999999998</v>
      </c>
      <c r="Z3648" s="191">
        <v>0.87994612000000005</v>
      </c>
      <c r="AA3648" s="191">
        <v>1.8230820999999999E-5</v>
      </c>
      <c r="AB3648" s="191">
        <v>2.7264701999999998E-2</v>
      </c>
      <c r="AC3648" s="191">
        <v>9.7845899999999993E-3</v>
      </c>
      <c r="AD3648" s="191">
        <v>4.6365990000000003E-2</v>
      </c>
      <c r="AE3648" s="76">
        <v>6.8897115999999998E-7</v>
      </c>
      <c r="AF3648" s="76">
        <v>1.2502331999999999E-9</v>
      </c>
      <c r="AG3648" s="20">
        <v>1.2512551E-2</v>
      </c>
    </row>
    <row r="3649" spans="2:33" s="149" customFormat="1" x14ac:dyDescent="0.15">
      <c r="B3649" s="157" t="s">
        <v>8282</v>
      </c>
      <c r="C3649" s="148"/>
      <c r="D3649" s="118" t="s">
        <v>26</v>
      </c>
      <c r="E3649" s="201" t="s">
        <v>8283</v>
      </c>
      <c r="F3649" s="276">
        <f t="shared" si="541"/>
        <v>6.0436828248999999E-2</v>
      </c>
      <c r="G3649" s="276">
        <f t="shared" si="542"/>
        <v>1.993298799E-3</v>
      </c>
      <c r="H3649" s="276">
        <f t="shared" si="543"/>
        <v>2.2126876510000001E-2</v>
      </c>
      <c r="I3649" s="276">
        <f t="shared" si="544"/>
        <v>1.0195829399999999E-3</v>
      </c>
      <c r="J3649" s="276">
        <v>3.529707E-2</v>
      </c>
      <c r="K3649" s="276">
        <v>2.1266671000000001E-2</v>
      </c>
      <c r="L3649" s="276">
        <v>6.8847215000000003E-4</v>
      </c>
      <c r="M3649" s="276">
        <v>5.1135618999999997E-5</v>
      </c>
      <c r="N3649" s="276">
        <v>1.5559778999999999E-3</v>
      </c>
      <c r="O3649" s="276">
        <v>3.8618528000000001E-4</v>
      </c>
      <c r="P3649" s="276">
        <v>1.7173336E-4</v>
      </c>
      <c r="Q3649" s="276">
        <v>1.5506078E-4</v>
      </c>
      <c r="R3649" s="276">
        <v>0</v>
      </c>
      <c r="S3649" s="276">
        <v>0</v>
      </c>
      <c r="T3649" s="276">
        <v>0</v>
      </c>
      <c r="U3649" s="276">
        <v>8.6452215999999996E-4</v>
      </c>
      <c r="V3649" s="287"/>
      <c r="W3649" s="28">
        <f t="shared" si="545"/>
        <v>0.26145977777777774</v>
      </c>
      <c r="X3649" s="191">
        <v>5.7870289000000001</v>
      </c>
      <c r="Y3649" s="191">
        <v>2.9877574</v>
      </c>
      <c r="Z3649" s="191">
        <v>2.6595309999999999</v>
      </c>
      <c r="AA3649" s="191">
        <v>2.3318194999999999E-5</v>
      </c>
      <c r="AB3649" s="191">
        <v>3.3205066999999998E-2</v>
      </c>
      <c r="AC3649" s="191">
        <v>4.2798947999999996E-3</v>
      </c>
      <c r="AD3649" s="191">
        <v>0.10223221</v>
      </c>
      <c r="AE3649" s="76">
        <v>6.115289E-7</v>
      </c>
      <c r="AF3649" s="76">
        <v>1.4608048E-9</v>
      </c>
      <c r="AG3649" s="20">
        <v>9.5380010000000008E-3</v>
      </c>
    </row>
    <row r="3650" spans="2:33" s="149" customFormat="1" x14ac:dyDescent="0.15">
      <c r="B3650" s="157" t="s">
        <v>8284</v>
      </c>
      <c r="C3650" s="148"/>
      <c r="D3650" s="118" t="s">
        <v>26</v>
      </c>
      <c r="E3650" s="201" t="s">
        <v>8285</v>
      </c>
      <c r="F3650" s="276">
        <f t="shared" si="541"/>
        <v>4.9269992681999997E-2</v>
      </c>
      <c r="G3650" s="276">
        <f t="shared" si="542"/>
        <v>2.0050100152000001E-2</v>
      </c>
      <c r="H3650" s="276">
        <f t="shared" si="543"/>
        <v>6.3563566499999996E-3</v>
      </c>
      <c r="I3650" s="276">
        <f t="shared" si="544"/>
        <v>7.1776787999999997E-4</v>
      </c>
      <c r="J3650" s="276">
        <v>2.2145768E-2</v>
      </c>
      <c r="K3650" s="276">
        <v>5.5788451999999999E-3</v>
      </c>
      <c r="L3650" s="276">
        <v>4.3289003E-4</v>
      </c>
      <c r="M3650" s="276">
        <v>7.0810612000000002E-5</v>
      </c>
      <c r="N3650" s="276">
        <v>1.9523371000000001E-2</v>
      </c>
      <c r="O3650" s="276">
        <v>4.5591853999999999E-4</v>
      </c>
      <c r="P3650" s="276">
        <v>3.4462141999999998E-4</v>
      </c>
      <c r="Q3650" s="276">
        <v>1.7468679999999999E-4</v>
      </c>
      <c r="R3650" s="276">
        <v>0</v>
      </c>
      <c r="S3650" s="276">
        <v>0</v>
      </c>
      <c r="T3650" s="276">
        <v>0</v>
      </c>
      <c r="U3650" s="276">
        <v>5.4308107999999995E-4</v>
      </c>
      <c r="V3650" s="287"/>
      <c r="W3650" s="28">
        <f t="shared" si="545"/>
        <v>0.16404272592592592</v>
      </c>
      <c r="X3650" s="191">
        <v>3.5521085000000001</v>
      </c>
      <c r="Y3650" s="191">
        <v>2.4476504000000001</v>
      </c>
      <c r="Z3650" s="191">
        <v>0.48228782999999997</v>
      </c>
      <c r="AA3650" s="191">
        <v>6.3500220999999996E-5</v>
      </c>
      <c r="AB3650" s="191">
        <v>4.9146454999999999E-2</v>
      </c>
      <c r="AC3650" s="191">
        <v>0.15077977000000001</v>
      </c>
      <c r="AD3650" s="191">
        <v>0.42218049000000002</v>
      </c>
      <c r="AE3650" s="76">
        <v>5.9505114000000003E-7</v>
      </c>
      <c r="AF3650" s="76">
        <v>7.4082172999999998E-10</v>
      </c>
      <c r="AG3650" s="20">
        <v>9.8167211000000001E-3</v>
      </c>
    </row>
    <row r="3651" spans="2:33" s="149" customFormat="1" x14ac:dyDescent="0.15">
      <c r="B3651" s="157" t="s">
        <v>8286</v>
      </c>
      <c r="C3651" s="148"/>
      <c r="D3651" s="118" t="s">
        <v>26</v>
      </c>
      <c r="E3651" s="201" t="s">
        <v>8287</v>
      </c>
      <c r="F3651" s="276">
        <f t="shared" si="541"/>
        <v>9.7411339168000002E-2</v>
      </c>
      <c r="G3651" s="276">
        <f t="shared" si="542"/>
        <v>2.3680449980000001E-3</v>
      </c>
      <c r="H3651" s="276">
        <f t="shared" si="543"/>
        <v>4.0992987500000001E-2</v>
      </c>
      <c r="I3651" s="276">
        <f t="shared" si="544"/>
        <v>8.7230466999999999E-4</v>
      </c>
      <c r="J3651" s="276">
        <v>5.3178002000000002E-2</v>
      </c>
      <c r="K3651" s="276">
        <v>3.8844648000000002E-2</v>
      </c>
      <c r="L3651" s="276">
        <v>1.4921438999999999E-3</v>
      </c>
      <c r="M3651" s="276">
        <v>4.5979288000000003E-5</v>
      </c>
      <c r="N3651" s="276">
        <v>1.8177873000000001E-3</v>
      </c>
      <c r="O3651" s="276">
        <v>5.0427841000000003E-4</v>
      </c>
      <c r="P3651" s="276">
        <v>6.5619560000000003E-4</v>
      </c>
      <c r="Q3651" s="276">
        <v>1.6248658999999999E-4</v>
      </c>
      <c r="R3651" s="276">
        <v>0</v>
      </c>
      <c r="S3651" s="276">
        <v>0</v>
      </c>
      <c r="T3651" s="276">
        <v>0</v>
      </c>
      <c r="U3651" s="276">
        <v>7.0981807999999998E-4</v>
      </c>
      <c r="V3651" s="287"/>
      <c r="W3651" s="28">
        <f t="shared" si="545"/>
        <v>0.39391112592592592</v>
      </c>
      <c r="X3651" s="191">
        <v>5.2268265999999999</v>
      </c>
      <c r="Y3651" s="191">
        <v>4.7989533</v>
      </c>
      <c r="Z3651" s="191">
        <v>0.30322416000000002</v>
      </c>
      <c r="AA3651" s="191">
        <v>2.0347085999999999E-5</v>
      </c>
      <c r="AB3651" s="191">
        <v>3.6233552000000002E-2</v>
      </c>
      <c r="AC3651" s="191">
        <v>1.5844787000000001E-3</v>
      </c>
      <c r="AD3651" s="191">
        <v>8.6810804000000005E-2</v>
      </c>
      <c r="AE3651" s="76">
        <v>9.988979600000001E-7</v>
      </c>
      <c r="AF3651" s="76">
        <v>2.3528846000000001E-9</v>
      </c>
      <c r="AG3651" s="20">
        <v>9.1433998999999998E-3</v>
      </c>
    </row>
    <row r="3652" spans="2:33" s="149" customFormat="1" x14ac:dyDescent="0.15">
      <c r="B3652" s="67" t="s">
        <v>8288</v>
      </c>
      <c r="C3652" s="83" t="s">
        <v>8289</v>
      </c>
      <c r="D3652" s="148"/>
      <c r="E3652" s="156"/>
      <c r="F3652" s="153"/>
      <c r="G3652" s="153"/>
      <c r="H3652" s="153"/>
      <c r="I3652" s="153"/>
      <c r="J3652" s="153"/>
      <c r="K3652" s="153"/>
      <c r="L3652" s="153"/>
      <c r="M3652" s="153"/>
      <c r="N3652" s="153"/>
      <c r="O3652" s="153"/>
      <c r="P3652" s="153"/>
      <c r="Q3652" s="153"/>
      <c r="R3652" s="153"/>
      <c r="S3652" s="153"/>
      <c r="T3652" s="153"/>
      <c r="U3652" s="153"/>
      <c r="V3652" s="148"/>
      <c r="W3652" s="246"/>
      <c r="X3652" s="80"/>
      <c r="Y3652" s="80"/>
      <c r="Z3652" s="80"/>
      <c r="AA3652" s="80"/>
      <c r="AB3652" s="80"/>
      <c r="AC3652" s="80"/>
      <c r="AD3652" s="80"/>
      <c r="AE3652" s="146"/>
      <c r="AF3652" s="146"/>
      <c r="AG3652" s="146"/>
    </row>
    <row r="3653" spans="2:33" s="149" customFormat="1" x14ac:dyDescent="0.15">
      <c r="B3653" s="157" t="s">
        <v>8290</v>
      </c>
      <c r="C3653" s="148"/>
      <c r="D3653" s="118" t="s">
        <v>26</v>
      </c>
      <c r="E3653" s="201" t="s">
        <v>8291</v>
      </c>
      <c r="F3653" s="276">
        <f t="shared" ref="F3653:F3707" si="546">G3653+H3653+I3653+J3653</f>
        <v>5.035481396E-4</v>
      </c>
      <c r="G3653" s="276">
        <f t="shared" ref="G3653:G3707" si="547">M3653+N3653+O3653</f>
        <v>1.6868623119999999E-4</v>
      </c>
      <c r="H3653" s="276">
        <f t="shared" ref="H3653:H3707" si="548">K3653+L3653+P3653</f>
        <v>6.4523645399999996E-5</v>
      </c>
      <c r="I3653" s="276">
        <f t="shared" ref="I3653:I3707" si="549">Q3653+IF(R3653="x",0,R3653)+IF(S3653="x",0,S3653)+IF(T3653="x",0,T3653)+U3653</f>
        <v>4.9445063000000004E-5</v>
      </c>
      <c r="J3653" s="276">
        <v>2.2089319999999999E-4</v>
      </c>
      <c r="K3653" s="276">
        <v>5.909021E-5</v>
      </c>
      <c r="L3653" s="276">
        <v>4.1629637999999998E-6</v>
      </c>
      <c r="M3653" s="276">
        <v>2.0542692E-6</v>
      </c>
      <c r="N3653" s="276">
        <v>1.1205902999999999E-4</v>
      </c>
      <c r="O3653" s="276">
        <v>5.4572932000000001E-5</v>
      </c>
      <c r="P3653" s="276">
        <v>1.2704716000000001E-6</v>
      </c>
      <c r="Q3653" s="276">
        <v>3.7692299000000002E-5</v>
      </c>
      <c r="R3653" s="276">
        <v>0</v>
      </c>
      <c r="S3653" s="276">
        <v>0</v>
      </c>
      <c r="T3653" s="276">
        <v>0</v>
      </c>
      <c r="U3653" s="276">
        <v>1.1752764E-5</v>
      </c>
      <c r="V3653" s="287"/>
      <c r="W3653" s="28">
        <f t="shared" ref="W3653:W3707" si="550">J3653/0.135</f>
        <v>1.6362459259259257E-3</v>
      </c>
      <c r="X3653" s="191">
        <v>1.0700137999999999</v>
      </c>
      <c r="Y3653" s="191">
        <v>1.4708641E-2</v>
      </c>
      <c r="Z3653" s="191">
        <v>1.3293193999999999E-3</v>
      </c>
      <c r="AA3653" s="191">
        <v>1.0352634000000001E-6</v>
      </c>
      <c r="AB3653" s="191">
        <v>3.0468826E-4</v>
      </c>
      <c r="AC3653" s="191">
        <v>9.2740130000000005E-5</v>
      </c>
      <c r="AD3653" s="191">
        <v>1.0535774</v>
      </c>
      <c r="AE3653" s="76">
        <v>2.1857617E-8</v>
      </c>
      <c r="AF3653" s="76">
        <v>1.1756287999999999E-10</v>
      </c>
      <c r="AG3653" s="76">
        <v>9.9529658000000002E-5</v>
      </c>
    </row>
    <row r="3654" spans="2:33" s="149" customFormat="1" x14ac:dyDescent="0.15">
      <c r="B3654" s="157" t="s">
        <v>8292</v>
      </c>
      <c r="C3654" s="148"/>
      <c r="D3654" s="118" t="s">
        <v>26</v>
      </c>
      <c r="E3654" s="201" t="s">
        <v>8293</v>
      </c>
      <c r="F3654" s="276">
        <f t="shared" si="546"/>
        <v>5.0380389179999999E-4</v>
      </c>
      <c r="G3654" s="276">
        <f t="shared" si="547"/>
        <v>1.68693415E-4</v>
      </c>
      <c r="H3654" s="276">
        <f t="shared" si="548"/>
        <v>6.4525411799999993E-5</v>
      </c>
      <c r="I3654" s="276">
        <f t="shared" si="549"/>
        <v>4.9447615000000005E-5</v>
      </c>
      <c r="J3654" s="276">
        <v>2.2113745000000001E-4</v>
      </c>
      <c r="K3654" s="276">
        <v>5.9091541E-5</v>
      </c>
      <c r="L3654" s="276">
        <v>4.1632014000000002E-6</v>
      </c>
      <c r="M3654" s="276">
        <v>2.054295E-6</v>
      </c>
      <c r="N3654" s="276">
        <v>1.1206054000000001E-4</v>
      </c>
      <c r="O3654" s="276">
        <v>5.4578579999999998E-5</v>
      </c>
      <c r="P3654" s="276">
        <v>1.2706693999999999E-6</v>
      </c>
      <c r="Q3654" s="276">
        <v>3.7692565000000003E-5</v>
      </c>
      <c r="R3654" s="276">
        <v>0</v>
      </c>
      <c r="S3654" s="276">
        <v>0</v>
      </c>
      <c r="T3654" s="276">
        <v>0</v>
      </c>
      <c r="U3654" s="276">
        <v>1.175505E-5</v>
      </c>
      <c r="V3654" s="287"/>
      <c r="W3654" s="28">
        <f t="shared" si="550"/>
        <v>1.6380551851851851E-3</v>
      </c>
      <c r="X3654" s="191">
        <v>1.0700141000000001</v>
      </c>
      <c r="Y3654" s="191">
        <v>1.4708852999999999E-2</v>
      </c>
      <c r="Z3654" s="191">
        <v>1.3293335E-3</v>
      </c>
      <c r="AA3654" s="191">
        <v>1.0352726999999999E-6</v>
      </c>
      <c r="AB3654" s="191">
        <v>3.0469300999999999E-4</v>
      </c>
      <c r="AC3654" s="191">
        <v>9.2741098999999996E-5</v>
      </c>
      <c r="AD3654" s="191">
        <v>1.0535774</v>
      </c>
      <c r="AE3654" s="76">
        <v>2.1859427000000001E-8</v>
      </c>
      <c r="AF3654" s="76">
        <v>1.1756758000000001E-10</v>
      </c>
      <c r="AG3654" s="76">
        <v>9.9531113999999998E-5</v>
      </c>
    </row>
    <row r="3655" spans="2:33" s="149" customFormat="1" x14ac:dyDescent="0.15">
      <c r="B3655" s="157" t="s">
        <v>8294</v>
      </c>
      <c r="C3655" s="148"/>
      <c r="D3655" s="118" t="s">
        <v>26</v>
      </c>
      <c r="E3655" s="201" t="s">
        <v>8295</v>
      </c>
      <c r="F3655" s="276">
        <f t="shared" si="546"/>
        <v>5.0380388780000001E-4</v>
      </c>
      <c r="G3655" s="276">
        <f t="shared" si="547"/>
        <v>1.6869341100000002E-4</v>
      </c>
      <c r="H3655" s="276">
        <f t="shared" si="548"/>
        <v>6.4525411799999993E-5</v>
      </c>
      <c r="I3655" s="276">
        <f t="shared" si="549"/>
        <v>4.9447615000000005E-5</v>
      </c>
      <c r="J3655" s="276">
        <v>2.2113745000000001E-4</v>
      </c>
      <c r="K3655" s="276">
        <v>5.9091541E-5</v>
      </c>
      <c r="L3655" s="276">
        <v>4.1632014000000002E-6</v>
      </c>
      <c r="M3655" s="276">
        <v>2.054295E-6</v>
      </c>
      <c r="N3655" s="276">
        <v>1.1206054000000001E-4</v>
      </c>
      <c r="O3655" s="276">
        <v>5.4578576000000001E-5</v>
      </c>
      <c r="P3655" s="276">
        <v>1.2706693999999999E-6</v>
      </c>
      <c r="Q3655" s="276">
        <v>3.7692565000000003E-5</v>
      </c>
      <c r="R3655" s="276">
        <v>0</v>
      </c>
      <c r="S3655" s="276">
        <v>0</v>
      </c>
      <c r="T3655" s="276">
        <v>0</v>
      </c>
      <c r="U3655" s="276">
        <v>1.175505E-5</v>
      </c>
      <c r="V3655" s="287"/>
      <c r="W3655" s="28">
        <f t="shared" si="550"/>
        <v>1.6380551851851851E-3</v>
      </c>
      <c r="X3655" s="191">
        <v>1.0700141000000001</v>
      </c>
      <c r="Y3655" s="191">
        <v>1.4708852999999999E-2</v>
      </c>
      <c r="Z3655" s="191">
        <v>1.3293335E-3</v>
      </c>
      <c r="AA3655" s="191">
        <v>1.0352726999999999E-6</v>
      </c>
      <c r="AB3655" s="191">
        <v>3.0469300999999999E-4</v>
      </c>
      <c r="AC3655" s="191">
        <v>9.2741098999999996E-5</v>
      </c>
      <c r="AD3655" s="191">
        <v>1.0535774</v>
      </c>
      <c r="AE3655" s="76">
        <v>2.1859368999999999E-8</v>
      </c>
      <c r="AF3655" s="76">
        <v>1.1756723E-10</v>
      </c>
      <c r="AG3655" s="76">
        <v>9.9531113999999998E-5</v>
      </c>
    </row>
    <row r="3656" spans="2:33" s="149" customFormat="1" x14ac:dyDescent="0.15">
      <c r="B3656" s="157" t="s">
        <v>8296</v>
      </c>
      <c r="C3656" s="148"/>
      <c r="D3656" s="118" t="s">
        <v>26</v>
      </c>
      <c r="E3656" s="201" t="s">
        <v>8297</v>
      </c>
      <c r="F3656" s="276">
        <f t="shared" si="546"/>
        <v>2.6480329396999999E-3</v>
      </c>
      <c r="G3656" s="276">
        <f t="shared" si="547"/>
        <v>1.91972013E-4</v>
      </c>
      <c r="H3656" s="276">
        <f t="shared" si="548"/>
        <v>6.4499563700000002E-5</v>
      </c>
      <c r="I3656" s="276">
        <f t="shared" si="549"/>
        <v>4.9445063000000004E-5</v>
      </c>
      <c r="J3656" s="276">
        <v>2.3421163000000001E-3</v>
      </c>
      <c r="K3656" s="276">
        <v>5.909021E-5</v>
      </c>
      <c r="L3656" s="276">
        <v>4.1388821000000002E-6</v>
      </c>
      <c r="M3656" s="276">
        <v>2.5340050000000001E-5</v>
      </c>
      <c r="N3656" s="276">
        <v>1.1205902999999999E-4</v>
      </c>
      <c r="O3656" s="276">
        <v>5.4572932999999997E-5</v>
      </c>
      <c r="P3656" s="276">
        <v>1.2704716000000001E-6</v>
      </c>
      <c r="Q3656" s="276">
        <v>3.7692299000000002E-5</v>
      </c>
      <c r="R3656" s="276">
        <v>0</v>
      </c>
      <c r="S3656" s="276">
        <v>0</v>
      </c>
      <c r="T3656" s="276">
        <v>0</v>
      </c>
      <c r="U3656" s="276">
        <v>1.1752764E-5</v>
      </c>
      <c r="V3656" s="287"/>
      <c r="W3656" s="28">
        <f t="shared" si="550"/>
        <v>1.7349009629629628E-2</v>
      </c>
      <c r="X3656" s="191">
        <v>1.0700137999999999</v>
      </c>
      <c r="Y3656" s="191">
        <v>1.4708641999999999E-2</v>
      </c>
      <c r="Z3656" s="191">
        <v>1.3293193999999999E-3</v>
      </c>
      <c r="AA3656" s="191">
        <v>1.0352634000000001E-6</v>
      </c>
      <c r="AB3656" s="191">
        <v>3.0468826E-4</v>
      </c>
      <c r="AC3656" s="191">
        <v>9.2740130000000005E-5</v>
      </c>
      <c r="AD3656" s="191">
        <v>1.0535774</v>
      </c>
      <c r="AE3656" s="76">
        <v>4.1012902E-8</v>
      </c>
      <c r="AF3656" s="76">
        <v>1.7530619E-10</v>
      </c>
      <c r="AG3656" s="76">
        <v>9.9529665000000001E-5</v>
      </c>
    </row>
    <row r="3657" spans="2:33" s="149" customFormat="1" x14ac:dyDescent="0.15">
      <c r="B3657" s="157" t="s">
        <v>8298</v>
      </c>
      <c r="C3657" s="148"/>
      <c r="D3657" s="118" t="s">
        <v>26</v>
      </c>
      <c r="E3657" s="201" t="s">
        <v>8299</v>
      </c>
      <c r="F3657" s="276">
        <f t="shared" si="546"/>
        <v>5.035481396E-4</v>
      </c>
      <c r="G3657" s="276">
        <f t="shared" si="547"/>
        <v>1.6868623119999999E-4</v>
      </c>
      <c r="H3657" s="276">
        <f t="shared" si="548"/>
        <v>6.4523645399999996E-5</v>
      </c>
      <c r="I3657" s="276">
        <f t="shared" si="549"/>
        <v>4.9445063000000004E-5</v>
      </c>
      <c r="J3657" s="276">
        <v>2.2089319999999999E-4</v>
      </c>
      <c r="K3657" s="276">
        <v>5.909021E-5</v>
      </c>
      <c r="L3657" s="276">
        <v>4.1629637999999998E-6</v>
      </c>
      <c r="M3657" s="276">
        <v>2.0542692E-6</v>
      </c>
      <c r="N3657" s="276">
        <v>1.1205902999999999E-4</v>
      </c>
      <c r="O3657" s="276">
        <v>5.4572932000000001E-5</v>
      </c>
      <c r="P3657" s="276">
        <v>1.2704716000000001E-6</v>
      </c>
      <c r="Q3657" s="276">
        <v>3.7692299000000002E-5</v>
      </c>
      <c r="R3657" s="276">
        <v>0</v>
      </c>
      <c r="S3657" s="276">
        <v>0</v>
      </c>
      <c r="T3657" s="276">
        <v>0</v>
      </c>
      <c r="U3657" s="276">
        <v>1.1752764E-5</v>
      </c>
      <c r="V3657" s="287"/>
      <c r="W3657" s="28">
        <f t="shared" si="550"/>
        <v>1.6362459259259257E-3</v>
      </c>
      <c r="X3657" s="191">
        <v>1.0700137999999999</v>
      </c>
      <c r="Y3657" s="191">
        <v>1.4708641E-2</v>
      </c>
      <c r="Z3657" s="191">
        <v>1.3293193999999999E-3</v>
      </c>
      <c r="AA3657" s="191">
        <v>1.0352634000000001E-6</v>
      </c>
      <c r="AB3657" s="191">
        <v>3.0468826E-4</v>
      </c>
      <c r="AC3657" s="191">
        <v>9.2740130000000005E-5</v>
      </c>
      <c r="AD3657" s="191">
        <v>1.0535774</v>
      </c>
      <c r="AE3657" s="76">
        <v>2.1857456000000002E-8</v>
      </c>
      <c r="AF3657" s="76">
        <v>1.1756189999999999E-10</v>
      </c>
      <c r="AG3657" s="76">
        <v>9.9529658000000002E-5</v>
      </c>
    </row>
    <row r="3658" spans="2:33" s="149" customFormat="1" x14ac:dyDescent="0.15">
      <c r="B3658" s="157" t="s">
        <v>8300</v>
      </c>
      <c r="C3658" s="148"/>
      <c r="D3658" s="118" t="s">
        <v>26</v>
      </c>
      <c r="E3658" s="201" t="s">
        <v>8301</v>
      </c>
      <c r="F3658" s="276">
        <f t="shared" si="546"/>
        <v>5.0354815059999996E-4</v>
      </c>
      <c r="G3658" s="276">
        <f t="shared" si="547"/>
        <v>1.686862422E-4</v>
      </c>
      <c r="H3658" s="276">
        <f t="shared" si="548"/>
        <v>6.4523645399999996E-5</v>
      </c>
      <c r="I3658" s="276">
        <f t="shared" si="549"/>
        <v>4.9445063000000004E-5</v>
      </c>
      <c r="J3658" s="276">
        <v>2.2089319999999999E-4</v>
      </c>
      <c r="K3658" s="276">
        <v>5.909021E-5</v>
      </c>
      <c r="L3658" s="276">
        <v>4.1629637999999998E-6</v>
      </c>
      <c r="M3658" s="276">
        <v>2.0542692E-6</v>
      </c>
      <c r="N3658" s="276">
        <v>1.1205903999999999E-4</v>
      </c>
      <c r="O3658" s="276">
        <v>5.4572932999999997E-5</v>
      </c>
      <c r="P3658" s="276">
        <v>1.2704716000000001E-6</v>
      </c>
      <c r="Q3658" s="276">
        <v>3.7692299000000002E-5</v>
      </c>
      <c r="R3658" s="276">
        <v>0</v>
      </c>
      <c r="S3658" s="276">
        <v>0</v>
      </c>
      <c r="T3658" s="276">
        <v>0</v>
      </c>
      <c r="U3658" s="276">
        <v>1.1752764E-5</v>
      </c>
      <c r="V3658" s="287"/>
      <c r="W3658" s="28">
        <f t="shared" si="550"/>
        <v>1.6362459259259257E-3</v>
      </c>
      <c r="X3658" s="191">
        <v>1.0700137999999999</v>
      </c>
      <c r="Y3658" s="191">
        <v>1.4708641E-2</v>
      </c>
      <c r="Z3658" s="191">
        <v>1.3293193999999999E-3</v>
      </c>
      <c r="AA3658" s="191">
        <v>1.0352634000000001E-6</v>
      </c>
      <c r="AB3658" s="191">
        <v>3.0468826E-4</v>
      </c>
      <c r="AC3658" s="191">
        <v>9.2740130000000005E-5</v>
      </c>
      <c r="AD3658" s="191">
        <v>1.0535772999999999</v>
      </c>
      <c r="AE3658" s="76">
        <v>2.1857493E-8</v>
      </c>
      <c r="AF3658" s="76">
        <v>1.1756211999999999E-10</v>
      </c>
      <c r="AG3658" s="76">
        <v>9.9529658000000002E-5</v>
      </c>
    </row>
    <row r="3659" spans="2:33" s="149" customFormat="1" x14ac:dyDescent="0.15">
      <c r="B3659" s="157" t="s">
        <v>8302</v>
      </c>
      <c r="C3659" s="148"/>
      <c r="D3659" s="118" t="s">
        <v>26</v>
      </c>
      <c r="E3659" s="201" t="s">
        <v>8303</v>
      </c>
      <c r="F3659" s="276">
        <f t="shared" si="546"/>
        <v>1.9327118581000001E-3</v>
      </c>
      <c r="G3659" s="276">
        <f t="shared" si="547"/>
        <v>1.7197323139999998E-4</v>
      </c>
      <c r="H3659" s="276">
        <f t="shared" si="548"/>
        <v>6.4499563700000002E-5</v>
      </c>
      <c r="I3659" s="276">
        <f t="shared" si="549"/>
        <v>4.9445063000000004E-5</v>
      </c>
      <c r="J3659" s="276">
        <v>1.646794E-3</v>
      </c>
      <c r="K3659" s="276">
        <v>5.909021E-5</v>
      </c>
      <c r="L3659" s="276">
        <v>4.1388821000000002E-6</v>
      </c>
      <c r="M3659" s="276">
        <v>5.3412683999999997E-6</v>
      </c>
      <c r="N3659" s="276">
        <v>1.1205902999999999E-4</v>
      </c>
      <c r="O3659" s="276">
        <v>5.4572932999999997E-5</v>
      </c>
      <c r="P3659" s="276">
        <v>1.2704716000000001E-6</v>
      </c>
      <c r="Q3659" s="276">
        <v>3.7692299000000002E-5</v>
      </c>
      <c r="R3659" s="276">
        <v>0</v>
      </c>
      <c r="S3659" s="276">
        <v>0</v>
      </c>
      <c r="T3659" s="276">
        <v>0</v>
      </c>
      <c r="U3659" s="276">
        <v>1.1752764E-5</v>
      </c>
      <c r="V3659" s="287"/>
      <c r="W3659" s="28">
        <f t="shared" si="550"/>
        <v>1.2198474074074074E-2</v>
      </c>
      <c r="X3659" s="191">
        <v>1.0700137999999999</v>
      </c>
      <c r="Y3659" s="191">
        <v>1.4708641E-2</v>
      </c>
      <c r="Z3659" s="191">
        <v>1.3293193999999999E-3</v>
      </c>
      <c r="AA3659" s="191">
        <v>1.0352634000000001E-6</v>
      </c>
      <c r="AB3659" s="191">
        <v>3.0468826E-4</v>
      </c>
      <c r="AC3659" s="191">
        <v>9.2740130000000005E-5</v>
      </c>
      <c r="AD3659" s="191">
        <v>1.0535772999999999</v>
      </c>
      <c r="AE3659" s="76">
        <v>3.3572222999999999E-8</v>
      </c>
      <c r="AF3659" s="76">
        <v>1.5290101000000001E-10</v>
      </c>
      <c r="AG3659" s="76">
        <v>9.9529658000000002E-5</v>
      </c>
    </row>
    <row r="3660" spans="2:33" s="149" customFormat="1" x14ac:dyDescent="0.15">
      <c r="B3660" s="157" t="s">
        <v>8304</v>
      </c>
      <c r="C3660" s="148"/>
      <c r="D3660" s="118" t="s">
        <v>26</v>
      </c>
      <c r="E3660" s="201" t="s">
        <v>8305</v>
      </c>
      <c r="F3660" s="276">
        <f t="shared" si="546"/>
        <v>1.9327118583E-3</v>
      </c>
      <c r="G3660" s="276">
        <f t="shared" si="547"/>
        <v>1.7197323159999999E-4</v>
      </c>
      <c r="H3660" s="276">
        <f t="shared" si="548"/>
        <v>6.4499563700000002E-5</v>
      </c>
      <c r="I3660" s="276">
        <f t="shared" si="549"/>
        <v>4.9445063000000004E-5</v>
      </c>
      <c r="J3660" s="276">
        <v>1.646794E-3</v>
      </c>
      <c r="K3660" s="276">
        <v>5.909021E-5</v>
      </c>
      <c r="L3660" s="276">
        <v>4.1388821000000002E-6</v>
      </c>
      <c r="M3660" s="276">
        <v>5.3412685999999996E-6</v>
      </c>
      <c r="N3660" s="276">
        <v>1.1205902999999999E-4</v>
      </c>
      <c r="O3660" s="276">
        <v>5.4572932999999997E-5</v>
      </c>
      <c r="P3660" s="276">
        <v>1.2704716000000001E-6</v>
      </c>
      <c r="Q3660" s="276">
        <v>3.7692299000000002E-5</v>
      </c>
      <c r="R3660" s="276">
        <v>0</v>
      </c>
      <c r="S3660" s="276">
        <v>0</v>
      </c>
      <c r="T3660" s="276">
        <v>0</v>
      </c>
      <c r="U3660" s="276">
        <v>1.1752764E-5</v>
      </c>
      <c r="V3660" s="287"/>
      <c r="W3660" s="28">
        <f t="shared" si="550"/>
        <v>1.2198474074074074E-2</v>
      </c>
      <c r="X3660" s="191">
        <v>1.0700137999999999</v>
      </c>
      <c r="Y3660" s="191">
        <v>1.4708641E-2</v>
      </c>
      <c r="Z3660" s="191">
        <v>1.3293193999999999E-3</v>
      </c>
      <c r="AA3660" s="191">
        <v>1.0352634000000001E-6</v>
      </c>
      <c r="AB3660" s="191">
        <v>3.0468826E-4</v>
      </c>
      <c r="AC3660" s="191">
        <v>9.2740130000000005E-5</v>
      </c>
      <c r="AD3660" s="191">
        <v>1.0535772999999999</v>
      </c>
      <c r="AE3660" s="76">
        <v>3.3571634999999997E-8</v>
      </c>
      <c r="AF3660" s="76">
        <v>1.5289743000000001E-10</v>
      </c>
      <c r="AG3660" s="76">
        <v>9.9529658000000002E-5</v>
      </c>
    </row>
    <row r="3661" spans="2:33" s="149" customFormat="1" x14ac:dyDescent="0.15">
      <c r="B3661" s="157" t="s">
        <v>8306</v>
      </c>
      <c r="C3661" s="148"/>
      <c r="D3661" s="118" t="s">
        <v>26</v>
      </c>
      <c r="E3661" s="201" t="s">
        <v>8307</v>
      </c>
      <c r="F3661" s="276">
        <f t="shared" si="546"/>
        <v>1.9327119583000001E-3</v>
      </c>
      <c r="G3661" s="276">
        <f t="shared" si="547"/>
        <v>1.7197323159999999E-4</v>
      </c>
      <c r="H3661" s="276">
        <f t="shared" si="548"/>
        <v>6.4499563700000002E-5</v>
      </c>
      <c r="I3661" s="276">
        <f t="shared" si="549"/>
        <v>4.9445063000000004E-5</v>
      </c>
      <c r="J3661" s="276">
        <v>1.6467941000000001E-3</v>
      </c>
      <c r="K3661" s="276">
        <v>5.909021E-5</v>
      </c>
      <c r="L3661" s="276">
        <v>4.1388821000000002E-6</v>
      </c>
      <c r="M3661" s="276">
        <v>5.3412685999999996E-6</v>
      </c>
      <c r="N3661" s="276">
        <v>1.1205902999999999E-4</v>
      </c>
      <c r="O3661" s="276">
        <v>5.4572932999999997E-5</v>
      </c>
      <c r="P3661" s="276">
        <v>1.2704716000000001E-6</v>
      </c>
      <c r="Q3661" s="276">
        <v>3.7692299000000002E-5</v>
      </c>
      <c r="R3661" s="276">
        <v>0</v>
      </c>
      <c r="S3661" s="276">
        <v>0</v>
      </c>
      <c r="T3661" s="276">
        <v>0</v>
      </c>
      <c r="U3661" s="276">
        <v>1.1752764E-5</v>
      </c>
      <c r="V3661" s="287"/>
      <c r="W3661" s="28">
        <f t="shared" si="550"/>
        <v>1.2198474814814815E-2</v>
      </c>
      <c r="X3661" s="191">
        <v>1.0700137999999999</v>
      </c>
      <c r="Y3661" s="191">
        <v>1.4708641E-2</v>
      </c>
      <c r="Z3661" s="191">
        <v>1.3293193999999999E-3</v>
      </c>
      <c r="AA3661" s="191">
        <v>1.0352634000000001E-6</v>
      </c>
      <c r="AB3661" s="191">
        <v>3.0468826E-4</v>
      </c>
      <c r="AC3661" s="191">
        <v>9.2740130000000005E-5</v>
      </c>
      <c r="AD3661" s="191">
        <v>1.0535772999999999</v>
      </c>
      <c r="AE3661" s="76">
        <v>3.3572224000000003E-8</v>
      </c>
      <c r="AF3661" s="76">
        <v>1.5290101000000001E-10</v>
      </c>
      <c r="AG3661" s="76">
        <v>9.9529658000000002E-5</v>
      </c>
    </row>
    <row r="3662" spans="2:33" s="149" customFormat="1" x14ac:dyDescent="0.15">
      <c r="B3662" s="157" t="s">
        <v>8308</v>
      </c>
      <c r="C3662" s="148"/>
      <c r="D3662" s="118" t="s">
        <v>26</v>
      </c>
      <c r="E3662" s="201" t="s">
        <v>8309</v>
      </c>
      <c r="F3662" s="276">
        <f t="shared" si="546"/>
        <v>1.9327118583E-3</v>
      </c>
      <c r="G3662" s="276">
        <f t="shared" si="547"/>
        <v>1.7197323159999999E-4</v>
      </c>
      <c r="H3662" s="276">
        <f t="shared" si="548"/>
        <v>6.4499563700000002E-5</v>
      </c>
      <c r="I3662" s="276">
        <f t="shared" si="549"/>
        <v>4.9445063000000004E-5</v>
      </c>
      <c r="J3662" s="276">
        <v>1.646794E-3</v>
      </c>
      <c r="K3662" s="276">
        <v>5.909021E-5</v>
      </c>
      <c r="L3662" s="276">
        <v>4.1388821000000002E-6</v>
      </c>
      <c r="M3662" s="276">
        <v>5.3412685999999996E-6</v>
      </c>
      <c r="N3662" s="276">
        <v>1.1205902999999999E-4</v>
      </c>
      <c r="O3662" s="276">
        <v>5.4572932999999997E-5</v>
      </c>
      <c r="P3662" s="276">
        <v>1.2704716000000001E-6</v>
      </c>
      <c r="Q3662" s="276">
        <v>3.7692299000000002E-5</v>
      </c>
      <c r="R3662" s="276">
        <v>0</v>
      </c>
      <c r="S3662" s="276">
        <v>0</v>
      </c>
      <c r="T3662" s="276">
        <v>0</v>
      </c>
      <c r="U3662" s="276">
        <v>1.1752764E-5</v>
      </c>
      <c r="V3662" s="287"/>
      <c r="W3662" s="28">
        <f t="shared" si="550"/>
        <v>1.2198474074074074E-2</v>
      </c>
      <c r="X3662" s="191">
        <v>1.0700137999999999</v>
      </c>
      <c r="Y3662" s="191">
        <v>1.4708641E-2</v>
      </c>
      <c r="Z3662" s="191">
        <v>1.3293193999999999E-3</v>
      </c>
      <c r="AA3662" s="191">
        <v>1.0352634000000001E-6</v>
      </c>
      <c r="AB3662" s="191">
        <v>3.0468826E-4</v>
      </c>
      <c r="AC3662" s="191">
        <v>9.2740130000000005E-5</v>
      </c>
      <c r="AD3662" s="191">
        <v>1.0535774</v>
      </c>
      <c r="AE3662" s="76">
        <v>3.3572222999999999E-8</v>
      </c>
      <c r="AF3662" s="76">
        <v>1.5290101000000001E-10</v>
      </c>
      <c r="AG3662" s="76">
        <v>9.9529658000000002E-5</v>
      </c>
    </row>
    <row r="3663" spans="2:33" s="149" customFormat="1" x14ac:dyDescent="0.15">
      <c r="B3663" s="157" t="s">
        <v>8310</v>
      </c>
      <c r="C3663" s="148"/>
      <c r="D3663" s="118" t="s">
        <v>26</v>
      </c>
      <c r="E3663" s="201" t="s">
        <v>8311</v>
      </c>
      <c r="F3663" s="276">
        <f t="shared" si="546"/>
        <v>5.035481406E-4</v>
      </c>
      <c r="G3663" s="276">
        <f t="shared" si="547"/>
        <v>1.6868623219999998E-4</v>
      </c>
      <c r="H3663" s="276">
        <f t="shared" si="548"/>
        <v>6.4523645399999996E-5</v>
      </c>
      <c r="I3663" s="276">
        <f t="shared" si="549"/>
        <v>4.9445063000000004E-5</v>
      </c>
      <c r="J3663" s="276">
        <v>2.2089319999999999E-4</v>
      </c>
      <c r="K3663" s="276">
        <v>5.909021E-5</v>
      </c>
      <c r="L3663" s="276">
        <v>4.1629637999999998E-6</v>
      </c>
      <c r="M3663" s="276">
        <v>2.0542692E-6</v>
      </c>
      <c r="N3663" s="276">
        <v>1.1205902999999999E-4</v>
      </c>
      <c r="O3663" s="276">
        <v>5.4572932999999997E-5</v>
      </c>
      <c r="P3663" s="276">
        <v>1.2704716000000001E-6</v>
      </c>
      <c r="Q3663" s="276">
        <v>3.7692299000000002E-5</v>
      </c>
      <c r="R3663" s="276">
        <v>0</v>
      </c>
      <c r="S3663" s="276">
        <v>0</v>
      </c>
      <c r="T3663" s="276">
        <v>0</v>
      </c>
      <c r="U3663" s="276">
        <v>1.1752764E-5</v>
      </c>
      <c r="V3663" s="287"/>
      <c r="W3663" s="28">
        <f t="shared" si="550"/>
        <v>1.6362459259259257E-3</v>
      </c>
      <c r="X3663" s="191">
        <v>1.0700137999999999</v>
      </c>
      <c r="Y3663" s="191">
        <v>1.4708641E-2</v>
      </c>
      <c r="Z3663" s="191">
        <v>1.3293193999999999E-3</v>
      </c>
      <c r="AA3663" s="191">
        <v>1.0352634000000001E-6</v>
      </c>
      <c r="AB3663" s="191">
        <v>3.0468826E-4</v>
      </c>
      <c r="AC3663" s="191">
        <v>9.2740130000000005E-5</v>
      </c>
      <c r="AD3663" s="191">
        <v>1.0535774</v>
      </c>
      <c r="AE3663" s="76">
        <v>2.1857419E-8</v>
      </c>
      <c r="AF3663" s="76">
        <v>1.1756167E-10</v>
      </c>
      <c r="AG3663" s="76">
        <v>9.9529658000000002E-5</v>
      </c>
    </row>
    <row r="3664" spans="2:33" s="149" customFormat="1" x14ac:dyDescent="0.15">
      <c r="B3664" s="157" t="s">
        <v>8312</v>
      </c>
      <c r="C3664" s="148"/>
      <c r="D3664" s="118" t="s">
        <v>26</v>
      </c>
      <c r="E3664" s="201" t="s">
        <v>8313</v>
      </c>
      <c r="F3664" s="276">
        <f t="shared" si="546"/>
        <v>1.9327118583E-3</v>
      </c>
      <c r="G3664" s="276">
        <f t="shared" si="547"/>
        <v>1.7197323159999999E-4</v>
      </c>
      <c r="H3664" s="276">
        <f t="shared" si="548"/>
        <v>6.4499563700000002E-5</v>
      </c>
      <c r="I3664" s="276">
        <f t="shared" si="549"/>
        <v>4.9445063000000004E-5</v>
      </c>
      <c r="J3664" s="276">
        <v>1.646794E-3</v>
      </c>
      <c r="K3664" s="276">
        <v>5.909021E-5</v>
      </c>
      <c r="L3664" s="276">
        <v>4.1388821000000002E-6</v>
      </c>
      <c r="M3664" s="276">
        <v>5.3412685999999996E-6</v>
      </c>
      <c r="N3664" s="276">
        <v>1.1205902999999999E-4</v>
      </c>
      <c r="O3664" s="276">
        <v>5.4572932999999997E-5</v>
      </c>
      <c r="P3664" s="276">
        <v>1.2704716000000001E-6</v>
      </c>
      <c r="Q3664" s="276">
        <v>3.7692299000000002E-5</v>
      </c>
      <c r="R3664" s="276">
        <v>0</v>
      </c>
      <c r="S3664" s="276">
        <v>0</v>
      </c>
      <c r="T3664" s="276">
        <v>0</v>
      </c>
      <c r="U3664" s="276">
        <v>1.1752764E-5</v>
      </c>
      <c r="V3664" s="287"/>
      <c r="W3664" s="28">
        <f t="shared" si="550"/>
        <v>1.2198474074074074E-2</v>
      </c>
      <c r="X3664" s="191">
        <v>1.0700137999999999</v>
      </c>
      <c r="Y3664" s="191">
        <v>1.4708641999999999E-2</v>
      </c>
      <c r="Z3664" s="191">
        <v>1.3293193999999999E-3</v>
      </c>
      <c r="AA3664" s="191">
        <v>1.0352634000000001E-6</v>
      </c>
      <c r="AB3664" s="191">
        <v>3.0468826E-4</v>
      </c>
      <c r="AC3664" s="191">
        <v>9.2740130000000005E-5</v>
      </c>
      <c r="AD3664" s="191">
        <v>1.0535774</v>
      </c>
      <c r="AE3664" s="76">
        <v>3.3572222999999999E-8</v>
      </c>
      <c r="AF3664" s="76">
        <v>1.5290101000000001E-10</v>
      </c>
      <c r="AG3664" s="76">
        <v>9.9529665000000001E-5</v>
      </c>
    </row>
    <row r="3665" spans="2:33" s="149" customFormat="1" x14ac:dyDescent="0.15">
      <c r="B3665" s="157" t="s">
        <v>8314</v>
      </c>
      <c r="C3665" s="148"/>
      <c r="D3665" s="118" t="s">
        <v>26</v>
      </c>
      <c r="E3665" s="201" t="s">
        <v>8315</v>
      </c>
      <c r="F3665" s="276">
        <f t="shared" si="546"/>
        <v>1.9327118583E-3</v>
      </c>
      <c r="G3665" s="276">
        <f t="shared" si="547"/>
        <v>1.7197323159999999E-4</v>
      </c>
      <c r="H3665" s="276">
        <f t="shared" si="548"/>
        <v>6.4499563700000002E-5</v>
      </c>
      <c r="I3665" s="276">
        <f t="shared" si="549"/>
        <v>4.9445063000000004E-5</v>
      </c>
      <c r="J3665" s="276">
        <v>1.646794E-3</v>
      </c>
      <c r="K3665" s="276">
        <v>5.909021E-5</v>
      </c>
      <c r="L3665" s="276">
        <v>4.1388821000000002E-6</v>
      </c>
      <c r="M3665" s="276">
        <v>5.3412685999999996E-6</v>
      </c>
      <c r="N3665" s="276">
        <v>1.1205902999999999E-4</v>
      </c>
      <c r="O3665" s="276">
        <v>5.4572932999999997E-5</v>
      </c>
      <c r="P3665" s="276">
        <v>1.2704716000000001E-6</v>
      </c>
      <c r="Q3665" s="276">
        <v>3.7692299000000002E-5</v>
      </c>
      <c r="R3665" s="276">
        <v>0</v>
      </c>
      <c r="S3665" s="276">
        <v>0</v>
      </c>
      <c r="T3665" s="276">
        <v>0</v>
      </c>
      <c r="U3665" s="276">
        <v>1.1752764E-5</v>
      </c>
      <c r="V3665" s="287"/>
      <c r="W3665" s="28">
        <f t="shared" si="550"/>
        <v>1.2198474074074074E-2</v>
      </c>
      <c r="X3665" s="191">
        <v>1.0700137999999999</v>
      </c>
      <c r="Y3665" s="191">
        <v>1.4708641E-2</v>
      </c>
      <c r="Z3665" s="191">
        <v>1.3293193999999999E-3</v>
      </c>
      <c r="AA3665" s="191">
        <v>1.0352634000000001E-6</v>
      </c>
      <c r="AB3665" s="191">
        <v>3.0468826E-4</v>
      </c>
      <c r="AC3665" s="191">
        <v>9.2740130000000005E-5</v>
      </c>
      <c r="AD3665" s="191">
        <v>1.0535774</v>
      </c>
      <c r="AE3665" s="76">
        <v>3.3572222999999999E-8</v>
      </c>
      <c r="AF3665" s="76">
        <v>1.5290101000000001E-10</v>
      </c>
      <c r="AG3665" s="76">
        <v>9.9529658000000002E-5</v>
      </c>
    </row>
    <row r="3666" spans="2:33" s="149" customFormat="1" x14ac:dyDescent="0.15">
      <c r="B3666" s="157" t="s">
        <v>8316</v>
      </c>
      <c r="C3666" s="148"/>
      <c r="D3666" s="118" t="s">
        <v>26</v>
      </c>
      <c r="E3666" s="201" t="s">
        <v>8317</v>
      </c>
      <c r="F3666" s="276">
        <f t="shared" si="546"/>
        <v>6.4330752986000003E-4</v>
      </c>
      <c r="G3666" s="276">
        <f t="shared" si="547"/>
        <v>6.3842894400000002E-5</v>
      </c>
      <c r="H3666" s="276">
        <f t="shared" si="548"/>
        <v>3.2999425860000001E-5</v>
      </c>
      <c r="I3666" s="276">
        <f t="shared" si="549"/>
        <v>2.6064009600000001E-5</v>
      </c>
      <c r="J3666" s="276">
        <v>5.2040120000000005E-4</v>
      </c>
      <c r="K3666" s="276">
        <v>2.9821961999999999E-5</v>
      </c>
      <c r="L3666" s="276">
        <v>2.3393533999999999E-6</v>
      </c>
      <c r="M3666" s="276">
        <v>1.4819184E-6</v>
      </c>
      <c r="N3666" s="276">
        <v>2.8893440999999999E-5</v>
      </c>
      <c r="O3666" s="276">
        <v>3.3467535E-5</v>
      </c>
      <c r="P3666" s="276">
        <v>8.3811046000000001E-7</v>
      </c>
      <c r="Q3666" s="276">
        <v>1.7571700999999999E-5</v>
      </c>
      <c r="R3666" s="276">
        <v>0</v>
      </c>
      <c r="S3666" s="276">
        <v>0</v>
      </c>
      <c r="T3666" s="276">
        <v>0</v>
      </c>
      <c r="U3666" s="276">
        <v>8.4923085999999998E-6</v>
      </c>
      <c r="V3666" s="287"/>
      <c r="W3666" s="28">
        <f t="shared" si="550"/>
        <v>3.8548237037037037E-3</v>
      </c>
      <c r="X3666" s="191">
        <v>1.0613135</v>
      </c>
      <c r="Y3666" s="191">
        <v>6.3195493000000004E-3</v>
      </c>
      <c r="Z3666" s="191">
        <v>2.7420869000000002E-4</v>
      </c>
      <c r="AA3666" s="191">
        <v>5.6992285000000003E-7</v>
      </c>
      <c r="AB3666" s="191">
        <v>1.6148965E-3</v>
      </c>
      <c r="AC3666" s="191">
        <v>2.1625755999999998E-5</v>
      </c>
      <c r="AD3666" s="191">
        <v>1.0530826</v>
      </c>
      <c r="AE3666" s="76">
        <v>2.3101428E-8</v>
      </c>
      <c r="AF3666" s="76">
        <v>1.2436252E-10</v>
      </c>
      <c r="AG3666" s="76">
        <v>4.3433751999999999E-5</v>
      </c>
    </row>
    <row r="3667" spans="2:33" s="149" customFormat="1" x14ac:dyDescent="0.15">
      <c r="B3667" s="157" t="s">
        <v>8318</v>
      </c>
      <c r="C3667" s="148"/>
      <c r="D3667" s="118" t="s">
        <v>26</v>
      </c>
      <c r="E3667" s="201" t="s">
        <v>8319</v>
      </c>
      <c r="F3667" s="276">
        <f t="shared" si="546"/>
        <v>1.9327119583000001E-3</v>
      </c>
      <c r="G3667" s="276">
        <f t="shared" si="547"/>
        <v>1.7197323159999999E-4</v>
      </c>
      <c r="H3667" s="276">
        <f t="shared" si="548"/>
        <v>6.4499563700000002E-5</v>
      </c>
      <c r="I3667" s="276">
        <f t="shared" si="549"/>
        <v>4.9445063000000004E-5</v>
      </c>
      <c r="J3667" s="276">
        <v>1.6467941000000001E-3</v>
      </c>
      <c r="K3667" s="276">
        <v>5.909021E-5</v>
      </c>
      <c r="L3667" s="276">
        <v>4.1388821000000002E-6</v>
      </c>
      <c r="M3667" s="276">
        <v>5.3412685999999996E-6</v>
      </c>
      <c r="N3667" s="276">
        <v>1.1205902999999999E-4</v>
      </c>
      <c r="O3667" s="276">
        <v>5.4572932999999997E-5</v>
      </c>
      <c r="P3667" s="276">
        <v>1.2704716000000001E-6</v>
      </c>
      <c r="Q3667" s="276">
        <v>3.7692299000000002E-5</v>
      </c>
      <c r="R3667" s="276">
        <v>0</v>
      </c>
      <c r="S3667" s="276">
        <v>0</v>
      </c>
      <c r="T3667" s="276">
        <v>0</v>
      </c>
      <c r="U3667" s="276">
        <v>1.1752764E-5</v>
      </c>
      <c r="V3667" s="287"/>
      <c r="W3667" s="28">
        <f t="shared" si="550"/>
        <v>1.2198474814814815E-2</v>
      </c>
      <c r="X3667" s="191">
        <v>1.0700137999999999</v>
      </c>
      <c r="Y3667" s="191">
        <v>1.4708641E-2</v>
      </c>
      <c r="Z3667" s="191">
        <v>1.3293193999999999E-3</v>
      </c>
      <c r="AA3667" s="191">
        <v>1.0352634000000001E-6</v>
      </c>
      <c r="AB3667" s="191">
        <v>3.0468826E-4</v>
      </c>
      <c r="AC3667" s="191">
        <v>9.2740130000000005E-5</v>
      </c>
      <c r="AD3667" s="191">
        <v>1.0535774</v>
      </c>
      <c r="AE3667" s="76">
        <v>3.3572224000000003E-8</v>
      </c>
      <c r="AF3667" s="76">
        <v>1.5290101000000001E-10</v>
      </c>
      <c r="AG3667" s="76">
        <v>9.9529658000000002E-5</v>
      </c>
    </row>
    <row r="3668" spans="2:33" s="149" customFormat="1" x14ac:dyDescent="0.15">
      <c r="B3668" s="157" t="s">
        <v>8320</v>
      </c>
      <c r="C3668" s="148"/>
      <c r="D3668" s="118" t="s">
        <v>26</v>
      </c>
      <c r="E3668" s="201" t="s">
        <v>8321</v>
      </c>
      <c r="F3668" s="276">
        <f t="shared" si="546"/>
        <v>5.035481406E-4</v>
      </c>
      <c r="G3668" s="276">
        <f t="shared" si="547"/>
        <v>1.6868623219999998E-4</v>
      </c>
      <c r="H3668" s="276">
        <f t="shared" si="548"/>
        <v>6.4523645399999996E-5</v>
      </c>
      <c r="I3668" s="276">
        <f t="shared" si="549"/>
        <v>4.9445063000000004E-5</v>
      </c>
      <c r="J3668" s="276">
        <v>2.2089319999999999E-4</v>
      </c>
      <c r="K3668" s="276">
        <v>5.909021E-5</v>
      </c>
      <c r="L3668" s="276">
        <v>4.1629637999999998E-6</v>
      </c>
      <c r="M3668" s="276">
        <v>2.0542692E-6</v>
      </c>
      <c r="N3668" s="276">
        <v>1.1205902999999999E-4</v>
      </c>
      <c r="O3668" s="276">
        <v>5.4572932999999997E-5</v>
      </c>
      <c r="P3668" s="276">
        <v>1.2704716000000001E-6</v>
      </c>
      <c r="Q3668" s="276">
        <v>3.7692299000000002E-5</v>
      </c>
      <c r="R3668" s="276">
        <v>0</v>
      </c>
      <c r="S3668" s="276">
        <v>0</v>
      </c>
      <c r="T3668" s="276">
        <v>0</v>
      </c>
      <c r="U3668" s="276">
        <v>1.1752764E-5</v>
      </c>
      <c r="V3668" s="287"/>
      <c r="W3668" s="28">
        <f t="shared" si="550"/>
        <v>1.6362459259259257E-3</v>
      </c>
      <c r="X3668" s="191">
        <v>1.0700137999999999</v>
      </c>
      <c r="Y3668" s="191">
        <v>1.4708641E-2</v>
      </c>
      <c r="Z3668" s="191">
        <v>1.3293193999999999E-3</v>
      </c>
      <c r="AA3668" s="191">
        <v>1.0352634000000001E-6</v>
      </c>
      <c r="AB3668" s="191">
        <v>3.0468826E-4</v>
      </c>
      <c r="AC3668" s="191">
        <v>9.2740130000000005E-5</v>
      </c>
      <c r="AD3668" s="191">
        <v>1.0535774</v>
      </c>
      <c r="AE3668" s="76">
        <v>2.1857346E-8</v>
      </c>
      <c r="AF3668" s="76">
        <v>1.1756123E-10</v>
      </c>
      <c r="AG3668" s="76">
        <v>9.9529658000000002E-5</v>
      </c>
    </row>
    <row r="3669" spans="2:33" s="149" customFormat="1" x14ac:dyDescent="0.15">
      <c r="B3669" s="157" t="s">
        <v>8322</v>
      </c>
      <c r="C3669" s="148"/>
      <c r="D3669" s="118" t="s">
        <v>26</v>
      </c>
      <c r="E3669" s="201" t="s">
        <v>8323</v>
      </c>
      <c r="F3669" s="276">
        <f t="shared" si="546"/>
        <v>5.0388242319999998E-4</v>
      </c>
      <c r="G3669" s="276">
        <f t="shared" si="547"/>
        <v>1.6869571529999999E-4</v>
      </c>
      <c r="H3669" s="276">
        <f t="shared" si="548"/>
        <v>6.4525759900000004E-5</v>
      </c>
      <c r="I3669" s="276">
        <f t="shared" si="549"/>
        <v>4.9443517999999998E-5</v>
      </c>
      <c r="J3669" s="276">
        <v>2.2121743E-4</v>
      </c>
      <c r="K3669" s="276">
        <v>5.9091751999999998E-5</v>
      </c>
      <c r="L3669" s="276">
        <v>4.1632768000000001E-6</v>
      </c>
      <c r="M3669" s="276">
        <v>2.0543053000000001E-6</v>
      </c>
      <c r="N3669" s="276">
        <v>1.12061E-4</v>
      </c>
      <c r="O3669" s="276">
        <v>5.4580409999999997E-5</v>
      </c>
      <c r="P3669" s="276">
        <v>1.2707310999999999E-6</v>
      </c>
      <c r="Q3669" s="276">
        <v>3.7692611999999998E-5</v>
      </c>
      <c r="R3669" s="276">
        <v>0</v>
      </c>
      <c r="S3669" s="276">
        <v>0</v>
      </c>
      <c r="T3669" s="276">
        <v>0</v>
      </c>
      <c r="U3669" s="276">
        <v>1.1750905999999999E-5</v>
      </c>
      <c r="V3669" s="287"/>
      <c r="W3669" s="28">
        <f t="shared" si="550"/>
        <v>1.6386476296296295E-3</v>
      </c>
      <c r="X3669" s="191">
        <v>1.0700141999999999</v>
      </c>
      <c r="Y3669" s="191">
        <v>1.4708871E-2</v>
      </c>
      <c r="Z3669" s="191">
        <v>1.3293440000000001E-3</v>
      </c>
      <c r="AA3669" s="191">
        <v>1.0352726999999999E-6</v>
      </c>
      <c r="AB3669" s="191">
        <v>3.0469275E-4</v>
      </c>
      <c r="AC3669" s="191">
        <v>9.2740990999999994E-5</v>
      </c>
      <c r="AD3669" s="191">
        <v>1.0535775000000001</v>
      </c>
      <c r="AE3669" s="76">
        <v>2.1860051999999999E-8</v>
      </c>
      <c r="AF3669" s="76">
        <v>1.1756933999999999E-10</v>
      </c>
      <c r="AG3669" s="76">
        <v>9.9531221000000004E-5</v>
      </c>
    </row>
    <row r="3670" spans="2:33" s="149" customFormat="1" x14ac:dyDescent="0.15">
      <c r="B3670" s="157" t="s">
        <v>8324</v>
      </c>
      <c r="C3670" s="148"/>
      <c r="D3670" s="118" t="s">
        <v>26</v>
      </c>
      <c r="E3670" s="201" t="s">
        <v>8325</v>
      </c>
      <c r="F3670" s="276">
        <f t="shared" si="546"/>
        <v>1.9329672589999999E-3</v>
      </c>
      <c r="G3670" s="276">
        <f t="shared" si="547"/>
        <v>1.7198041400000002E-4</v>
      </c>
      <c r="H3670" s="276">
        <f t="shared" si="548"/>
        <v>6.4501329999999994E-5</v>
      </c>
      <c r="I3670" s="276">
        <f t="shared" si="549"/>
        <v>4.9447615000000005E-5</v>
      </c>
      <c r="J3670" s="276">
        <v>1.6470378999999999E-3</v>
      </c>
      <c r="K3670" s="276">
        <v>5.9091541E-5</v>
      </c>
      <c r="L3670" s="276">
        <v>4.1391195999999998E-6</v>
      </c>
      <c r="M3670" s="276">
        <v>5.3412940000000003E-6</v>
      </c>
      <c r="N3670" s="276">
        <v>1.1206054000000001E-4</v>
      </c>
      <c r="O3670" s="276">
        <v>5.4578579999999998E-5</v>
      </c>
      <c r="P3670" s="276">
        <v>1.2706693999999999E-6</v>
      </c>
      <c r="Q3670" s="276">
        <v>3.7692565000000003E-5</v>
      </c>
      <c r="R3670" s="276">
        <v>0</v>
      </c>
      <c r="S3670" s="276">
        <v>0</v>
      </c>
      <c r="T3670" s="276">
        <v>0</v>
      </c>
      <c r="U3670" s="276">
        <v>1.175505E-5</v>
      </c>
      <c r="V3670" s="287"/>
      <c r="W3670" s="28">
        <f t="shared" si="550"/>
        <v>1.2200280740740739E-2</v>
      </c>
      <c r="X3670" s="191">
        <v>1.0700141000000001</v>
      </c>
      <c r="Y3670" s="191">
        <v>1.4708854E-2</v>
      </c>
      <c r="Z3670" s="191">
        <v>1.3293335E-3</v>
      </c>
      <c r="AA3670" s="191">
        <v>1.0352728000000001E-6</v>
      </c>
      <c r="AB3670" s="191">
        <v>3.0469300999999999E-4</v>
      </c>
      <c r="AC3670" s="191">
        <v>9.2741098999999996E-5</v>
      </c>
      <c r="AD3670" s="191">
        <v>1.0535774</v>
      </c>
      <c r="AE3670" s="76">
        <v>3.3574847999999999E-8</v>
      </c>
      <c r="AF3670" s="76">
        <v>1.5291068E-10</v>
      </c>
      <c r="AG3670" s="76">
        <v>9.9531120999999997E-5</v>
      </c>
    </row>
    <row r="3671" spans="2:33" s="149" customFormat="1" x14ac:dyDescent="0.15">
      <c r="B3671" s="157" t="s">
        <v>8326</v>
      </c>
      <c r="C3671" s="148"/>
      <c r="D3671" s="118" t="s">
        <v>26</v>
      </c>
      <c r="E3671" s="201" t="s">
        <v>8327</v>
      </c>
      <c r="F3671" s="276">
        <f t="shared" si="546"/>
        <v>1.9329673594000001E-3</v>
      </c>
      <c r="G3671" s="276">
        <f t="shared" si="547"/>
        <v>1.719804143E-4</v>
      </c>
      <c r="H3671" s="276">
        <f t="shared" si="548"/>
        <v>6.4501330099999999E-5</v>
      </c>
      <c r="I3671" s="276">
        <f t="shared" si="549"/>
        <v>4.9447615000000005E-5</v>
      </c>
      <c r="J3671" s="276">
        <v>1.647038E-3</v>
      </c>
      <c r="K3671" s="276">
        <v>5.9091541E-5</v>
      </c>
      <c r="L3671" s="276">
        <v>4.1391195999999998E-6</v>
      </c>
      <c r="M3671" s="276">
        <v>5.3412943000000001E-6</v>
      </c>
      <c r="N3671" s="276">
        <v>1.1206054000000001E-4</v>
      </c>
      <c r="O3671" s="276">
        <v>5.4578579999999998E-5</v>
      </c>
      <c r="P3671" s="276">
        <v>1.2706695000000001E-6</v>
      </c>
      <c r="Q3671" s="276">
        <v>3.7692565000000003E-5</v>
      </c>
      <c r="R3671" s="276">
        <v>0</v>
      </c>
      <c r="S3671" s="276">
        <v>0</v>
      </c>
      <c r="T3671" s="276">
        <v>0</v>
      </c>
      <c r="U3671" s="276">
        <v>1.175505E-5</v>
      </c>
      <c r="V3671" s="287"/>
      <c r="W3671" s="28">
        <f t="shared" si="550"/>
        <v>1.220028148148148E-2</v>
      </c>
      <c r="X3671" s="191">
        <v>1.0700141000000001</v>
      </c>
      <c r="Y3671" s="191">
        <v>1.4708854E-2</v>
      </c>
      <c r="Z3671" s="191">
        <v>1.3293335E-3</v>
      </c>
      <c r="AA3671" s="191">
        <v>1.0352728000000001E-6</v>
      </c>
      <c r="AB3671" s="191">
        <v>3.0469300999999999E-4</v>
      </c>
      <c r="AC3671" s="191">
        <v>9.2741098999999996E-5</v>
      </c>
      <c r="AD3671" s="191">
        <v>1.0535774</v>
      </c>
      <c r="AE3671" s="76">
        <v>3.3575431000000003E-8</v>
      </c>
      <c r="AF3671" s="76">
        <v>1.5291422999999999E-10</v>
      </c>
      <c r="AG3671" s="76">
        <v>9.9531120999999997E-5</v>
      </c>
    </row>
    <row r="3672" spans="2:33" s="149" customFormat="1" x14ac:dyDescent="0.15">
      <c r="B3672" s="157" t="s">
        <v>8328</v>
      </c>
      <c r="C3672" s="148"/>
      <c r="D3672" s="118" t="s">
        <v>26</v>
      </c>
      <c r="E3672" s="201" t="s">
        <v>8329</v>
      </c>
      <c r="F3672" s="276">
        <f t="shared" si="546"/>
        <v>1.9329673591E-3</v>
      </c>
      <c r="G3672" s="276">
        <f t="shared" si="547"/>
        <v>1.7198041400000002E-4</v>
      </c>
      <c r="H3672" s="276">
        <f t="shared" si="548"/>
        <v>6.4501330099999999E-5</v>
      </c>
      <c r="I3672" s="276">
        <f t="shared" si="549"/>
        <v>4.9447615000000005E-5</v>
      </c>
      <c r="J3672" s="276">
        <v>1.647038E-3</v>
      </c>
      <c r="K3672" s="276">
        <v>5.9091541E-5</v>
      </c>
      <c r="L3672" s="276">
        <v>4.1391195999999998E-6</v>
      </c>
      <c r="M3672" s="276">
        <v>5.3412940000000003E-6</v>
      </c>
      <c r="N3672" s="276">
        <v>1.1206054000000001E-4</v>
      </c>
      <c r="O3672" s="276">
        <v>5.4578579999999998E-5</v>
      </c>
      <c r="P3672" s="276">
        <v>1.2706695000000001E-6</v>
      </c>
      <c r="Q3672" s="276">
        <v>3.7692565000000003E-5</v>
      </c>
      <c r="R3672" s="276">
        <v>0</v>
      </c>
      <c r="S3672" s="276">
        <v>0</v>
      </c>
      <c r="T3672" s="276">
        <v>0</v>
      </c>
      <c r="U3672" s="276">
        <v>1.175505E-5</v>
      </c>
      <c r="V3672" s="287"/>
      <c r="W3672" s="28">
        <f t="shared" si="550"/>
        <v>1.220028148148148E-2</v>
      </c>
      <c r="X3672" s="191">
        <v>1.0700141000000001</v>
      </c>
      <c r="Y3672" s="191">
        <v>1.4708854E-2</v>
      </c>
      <c r="Z3672" s="191">
        <v>1.3293335E-3</v>
      </c>
      <c r="AA3672" s="191">
        <v>1.0352728000000001E-6</v>
      </c>
      <c r="AB3672" s="191">
        <v>3.0469300999999999E-4</v>
      </c>
      <c r="AC3672" s="191">
        <v>9.2741098999999996E-5</v>
      </c>
      <c r="AD3672" s="191">
        <v>1.0535774</v>
      </c>
      <c r="AE3672" s="76">
        <v>3.3574581000000003E-8</v>
      </c>
      <c r="AF3672" s="76">
        <v>1.5290905999999999E-10</v>
      </c>
      <c r="AG3672" s="76">
        <v>9.9531120999999997E-5</v>
      </c>
    </row>
    <row r="3673" spans="2:33" s="149" customFormat="1" x14ac:dyDescent="0.15">
      <c r="B3673" s="157" t="s">
        <v>8330</v>
      </c>
      <c r="C3673" s="148"/>
      <c r="D3673" s="118" t="s">
        <v>26</v>
      </c>
      <c r="E3673" s="201" t="s">
        <v>8331</v>
      </c>
      <c r="F3673" s="276">
        <f t="shared" si="546"/>
        <v>1.9329673589999999E-3</v>
      </c>
      <c r="G3673" s="276">
        <f t="shared" si="547"/>
        <v>1.7198041400000002E-4</v>
      </c>
      <c r="H3673" s="276">
        <f t="shared" si="548"/>
        <v>6.4501329999999994E-5</v>
      </c>
      <c r="I3673" s="276">
        <f t="shared" si="549"/>
        <v>4.9447615000000005E-5</v>
      </c>
      <c r="J3673" s="276">
        <v>1.647038E-3</v>
      </c>
      <c r="K3673" s="276">
        <v>5.9091541E-5</v>
      </c>
      <c r="L3673" s="276">
        <v>4.1391195999999998E-6</v>
      </c>
      <c r="M3673" s="276">
        <v>5.3412940000000003E-6</v>
      </c>
      <c r="N3673" s="276">
        <v>1.1206054000000001E-4</v>
      </c>
      <c r="O3673" s="276">
        <v>5.4578579999999998E-5</v>
      </c>
      <c r="P3673" s="276">
        <v>1.2706693999999999E-6</v>
      </c>
      <c r="Q3673" s="276">
        <v>3.7692565000000003E-5</v>
      </c>
      <c r="R3673" s="276">
        <v>0</v>
      </c>
      <c r="S3673" s="276">
        <v>0</v>
      </c>
      <c r="T3673" s="276">
        <v>0</v>
      </c>
      <c r="U3673" s="276">
        <v>1.175505E-5</v>
      </c>
      <c r="V3673" s="287"/>
      <c r="W3673" s="28">
        <f t="shared" si="550"/>
        <v>1.220028148148148E-2</v>
      </c>
      <c r="X3673" s="191">
        <v>1.0700141000000001</v>
      </c>
      <c r="Y3673" s="191">
        <v>1.4708854E-2</v>
      </c>
      <c r="Z3673" s="191">
        <v>1.3293335E-3</v>
      </c>
      <c r="AA3673" s="191">
        <v>1.0352728000000001E-6</v>
      </c>
      <c r="AB3673" s="191">
        <v>3.0469300999999999E-4</v>
      </c>
      <c r="AC3673" s="191">
        <v>9.2741098999999996E-5</v>
      </c>
      <c r="AD3673" s="191">
        <v>1.0535774</v>
      </c>
      <c r="AE3673" s="76">
        <v>3.3574570000000003E-8</v>
      </c>
      <c r="AF3673" s="76">
        <v>1.5290898999999999E-10</v>
      </c>
      <c r="AG3673" s="76">
        <v>9.9531120999999997E-5</v>
      </c>
    </row>
    <row r="3674" spans="2:33" s="149" customFormat="1" x14ac:dyDescent="0.15">
      <c r="B3674" s="157" t="s">
        <v>8332</v>
      </c>
      <c r="C3674" s="148"/>
      <c r="D3674" s="118" t="s">
        <v>26</v>
      </c>
      <c r="E3674" s="201" t="s">
        <v>8333</v>
      </c>
      <c r="F3674" s="276">
        <f t="shared" si="546"/>
        <v>5.0380389170000001E-4</v>
      </c>
      <c r="G3674" s="276">
        <f t="shared" si="547"/>
        <v>1.686934149E-4</v>
      </c>
      <c r="H3674" s="276">
        <f t="shared" si="548"/>
        <v>6.4525411799999993E-5</v>
      </c>
      <c r="I3674" s="276">
        <f t="shared" si="549"/>
        <v>4.9447615000000005E-5</v>
      </c>
      <c r="J3674" s="276">
        <v>2.2113745000000001E-4</v>
      </c>
      <c r="K3674" s="276">
        <v>5.9091541E-5</v>
      </c>
      <c r="L3674" s="276">
        <v>4.1632014000000002E-6</v>
      </c>
      <c r="M3674" s="276">
        <v>2.0542949000000001E-6</v>
      </c>
      <c r="N3674" s="276">
        <v>1.1206054000000001E-4</v>
      </c>
      <c r="O3674" s="276">
        <v>5.4578579999999998E-5</v>
      </c>
      <c r="P3674" s="276">
        <v>1.2706693999999999E-6</v>
      </c>
      <c r="Q3674" s="276">
        <v>3.7692565000000003E-5</v>
      </c>
      <c r="R3674" s="276">
        <v>0</v>
      </c>
      <c r="S3674" s="276">
        <v>0</v>
      </c>
      <c r="T3674" s="276">
        <v>0</v>
      </c>
      <c r="U3674" s="276">
        <v>1.175505E-5</v>
      </c>
      <c r="V3674" s="287"/>
      <c r="W3674" s="28">
        <f t="shared" si="550"/>
        <v>1.6380551851851851E-3</v>
      </c>
      <c r="X3674" s="191">
        <v>1.0700141000000001</v>
      </c>
      <c r="Y3674" s="191">
        <v>1.4708852999999999E-2</v>
      </c>
      <c r="Z3674" s="191">
        <v>1.3293335E-3</v>
      </c>
      <c r="AA3674" s="191">
        <v>1.0352726999999999E-6</v>
      </c>
      <c r="AB3674" s="191">
        <v>3.0469300999999999E-4</v>
      </c>
      <c r="AC3674" s="191">
        <v>9.2741098999999996E-5</v>
      </c>
      <c r="AD3674" s="191">
        <v>1.0535774</v>
      </c>
      <c r="AE3674" s="76">
        <v>2.1859379999999999E-8</v>
      </c>
      <c r="AF3674" s="76">
        <v>1.1756730000000001E-10</v>
      </c>
      <c r="AG3674" s="76">
        <v>9.9531113999999998E-5</v>
      </c>
    </row>
    <row r="3675" spans="2:33" s="149" customFormat="1" x14ac:dyDescent="0.15">
      <c r="B3675" s="157" t="s">
        <v>8334</v>
      </c>
      <c r="C3675" s="148"/>
      <c r="D3675" s="118" t="s">
        <v>26</v>
      </c>
      <c r="E3675" s="201" t="s">
        <v>8335</v>
      </c>
      <c r="F3675" s="276">
        <f t="shared" si="546"/>
        <v>1.9327115581E-3</v>
      </c>
      <c r="G3675" s="276">
        <f t="shared" si="547"/>
        <v>1.7197323139999998E-4</v>
      </c>
      <c r="H3675" s="276">
        <f t="shared" si="548"/>
        <v>6.4499563700000002E-5</v>
      </c>
      <c r="I3675" s="276">
        <f t="shared" si="549"/>
        <v>4.9445063000000004E-5</v>
      </c>
      <c r="J3675" s="276">
        <v>1.6467936999999999E-3</v>
      </c>
      <c r="K3675" s="276">
        <v>5.909021E-5</v>
      </c>
      <c r="L3675" s="276">
        <v>4.1388821000000002E-6</v>
      </c>
      <c r="M3675" s="276">
        <v>5.3412683999999997E-6</v>
      </c>
      <c r="N3675" s="276">
        <v>1.1205902999999999E-4</v>
      </c>
      <c r="O3675" s="276">
        <v>5.4572932999999997E-5</v>
      </c>
      <c r="P3675" s="276">
        <v>1.2704716000000001E-6</v>
      </c>
      <c r="Q3675" s="276">
        <v>3.7692299000000002E-5</v>
      </c>
      <c r="R3675" s="276">
        <v>0</v>
      </c>
      <c r="S3675" s="276">
        <v>0</v>
      </c>
      <c r="T3675" s="276">
        <v>0</v>
      </c>
      <c r="U3675" s="276">
        <v>1.1752764E-5</v>
      </c>
      <c r="V3675" s="287"/>
      <c r="W3675" s="28">
        <f t="shared" si="550"/>
        <v>1.219847185185185E-2</v>
      </c>
      <c r="X3675" s="191">
        <v>1.070014</v>
      </c>
      <c r="Y3675" s="191">
        <v>1.4708641999999999E-2</v>
      </c>
      <c r="Z3675" s="191">
        <v>1.3293193999999999E-3</v>
      </c>
      <c r="AA3675" s="191">
        <v>1.0352634000000001E-6</v>
      </c>
      <c r="AB3675" s="191">
        <v>3.0468826E-4</v>
      </c>
      <c r="AC3675" s="191">
        <v>9.2740130000000005E-5</v>
      </c>
      <c r="AD3675" s="191">
        <v>1.0535775000000001</v>
      </c>
      <c r="AE3675" s="76">
        <v>3.3574918000000002E-8</v>
      </c>
      <c r="AF3675" s="76">
        <v>1.5291740999999999E-10</v>
      </c>
      <c r="AG3675" s="76">
        <v>9.9529665000000001E-5</v>
      </c>
    </row>
    <row r="3676" spans="2:33" s="149" customFormat="1" x14ac:dyDescent="0.15">
      <c r="B3676" s="157" t="s">
        <v>8336</v>
      </c>
      <c r="C3676" s="148"/>
      <c r="D3676" s="118" t="s">
        <v>26</v>
      </c>
      <c r="E3676" s="201" t="s">
        <v>8337</v>
      </c>
      <c r="F3676" s="276">
        <f t="shared" si="546"/>
        <v>1.9327115581E-3</v>
      </c>
      <c r="G3676" s="276">
        <f t="shared" si="547"/>
        <v>1.7197323139999998E-4</v>
      </c>
      <c r="H3676" s="276">
        <f t="shared" si="548"/>
        <v>6.4499563700000002E-5</v>
      </c>
      <c r="I3676" s="276">
        <f t="shared" si="549"/>
        <v>4.9445063000000004E-5</v>
      </c>
      <c r="J3676" s="276">
        <v>1.6467936999999999E-3</v>
      </c>
      <c r="K3676" s="276">
        <v>5.909021E-5</v>
      </c>
      <c r="L3676" s="276">
        <v>4.1388821000000002E-6</v>
      </c>
      <c r="M3676" s="276">
        <v>5.3412683999999997E-6</v>
      </c>
      <c r="N3676" s="276">
        <v>1.1205902999999999E-4</v>
      </c>
      <c r="O3676" s="276">
        <v>5.4572932999999997E-5</v>
      </c>
      <c r="P3676" s="276">
        <v>1.2704716000000001E-6</v>
      </c>
      <c r="Q3676" s="276">
        <v>3.7692299000000002E-5</v>
      </c>
      <c r="R3676" s="276">
        <v>0</v>
      </c>
      <c r="S3676" s="276">
        <v>0</v>
      </c>
      <c r="T3676" s="276">
        <v>0</v>
      </c>
      <c r="U3676" s="276">
        <v>1.1752764E-5</v>
      </c>
      <c r="V3676" s="287"/>
      <c r="W3676" s="28">
        <f t="shared" si="550"/>
        <v>1.219847185185185E-2</v>
      </c>
      <c r="X3676" s="191">
        <v>1.070014</v>
      </c>
      <c r="Y3676" s="191">
        <v>1.4708641999999999E-2</v>
      </c>
      <c r="Z3676" s="191">
        <v>1.3293193999999999E-3</v>
      </c>
      <c r="AA3676" s="191">
        <v>1.0352634000000001E-6</v>
      </c>
      <c r="AB3676" s="191">
        <v>3.0468826E-4</v>
      </c>
      <c r="AC3676" s="191">
        <v>9.2740130000000005E-5</v>
      </c>
      <c r="AD3676" s="191">
        <v>1.0535775000000001</v>
      </c>
      <c r="AE3676" s="76">
        <v>3.3574918000000002E-8</v>
      </c>
      <c r="AF3676" s="76">
        <v>1.5291740999999999E-10</v>
      </c>
      <c r="AG3676" s="76">
        <v>9.9529665000000001E-5</v>
      </c>
    </row>
    <row r="3677" spans="2:33" s="149" customFormat="1" x14ac:dyDescent="0.15">
      <c r="B3677" s="157" t="s">
        <v>8338</v>
      </c>
      <c r="C3677" s="148"/>
      <c r="D3677" s="118" t="s">
        <v>26</v>
      </c>
      <c r="E3677" s="201" t="s">
        <v>8339</v>
      </c>
      <c r="F3677" s="276">
        <f t="shared" si="546"/>
        <v>5.0380388680000001E-4</v>
      </c>
      <c r="G3677" s="276">
        <f t="shared" si="547"/>
        <v>1.6869341100000002E-4</v>
      </c>
      <c r="H3677" s="276">
        <f t="shared" si="548"/>
        <v>6.4525410799999997E-5</v>
      </c>
      <c r="I3677" s="276">
        <f t="shared" si="549"/>
        <v>4.9447615000000005E-5</v>
      </c>
      <c r="J3677" s="276">
        <v>2.2113745000000001E-4</v>
      </c>
      <c r="K3677" s="276">
        <v>5.9091539999999998E-5</v>
      </c>
      <c r="L3677" s="276">
        <v>4.1632014000000002E-6</v>
      </c>
      <c r="M3677" s="276">
        <v>2.054295E-6</v>
      </c>
      <c r="N3677" s="276">
        <v>1.1206054000000001E-4</v>
      </c>
      <c r="O3677" s="276">
        <v>5.4578576000000001E-5</v>
      </c>
      <c r="P3677" s="276">
        <v>1.2706693999999999E-6</v>
      </c>
      <c r="Q3677" s="276">
        <v>3.7692565000000003E-5</v>
      </c>
      <c r="R3677" s="276">
        <v>0</v>
      </c>
      <c r="S3677" s="276">
        <v>0</v>
      </c>
      <c r="T3677" s="276">
        <v>0</v>
      </c>
      <c r="U3677" s="276">
        <v>1.175505E-5</v>
      </c>
      <c r="V3677" s="287"/>
      <c r="W3677" s="28">
        <f t="shared" si="550"/>
        <v>1.6380551851851851E-3</v>
      </c>
      <c r="X3677" s="191">
        <v>1.0700143</v>
      </c>
      <c r="Y3677" s="191">
        <v>1.4708852999999999E-2</v>
      </c>
      <c r="Z3677" s="191">
        <v>1.3293335E-3</v>
      </c>
      <c r="AA3677" s="191">
        <v>1.0352726999999999E-6</v>
      </c>
      <c r="AB3677" s="191">
        <v>3.0469300999999999E-4</v>
      </c>
      <c r="AC3677" s="191">
        <v>9.2741098999999996E-5</v>
      </c>
      <c r="AD3677" s="191">
        <v>1.0535777</v>
      </c>
      <c r="AE3677" s="76">
        <v>2.1859379999999999E-8</v>
      </c>
      <c r="AF3677" s="76">
        <v>1.1756730000000001E-10</v>
      </c>
      <c r="AG3677" s="76">
        <v>9.9531113999999998E-5</v>
      </c>
    </row>
    <row r="3678" spans="2:33" s="149" customFormat="1" x14ac:dyDescent="0.15">
      <c r="B3678" s="157" t="s">
        <v>8340</v>
      </c>
      <c r="C3678" s="148"/>
      <c r="D3678" s="118" t="s">
        <v>26</v>
      </c>
      <c r="E3678" s="201" t="s">
        <v>8341</v>
      </c>
      <c r="F3678" s="276">
        <f t="shared" si="546"/>
        <v>2.6480332497000004E-3</v>
      </c>
      <c r="G3678" s="276">
        <f t="shared" si="547"/>
        <v>1.9197202299999999E-4</v>
      </c>
      <c r="H3678" s="276">
        <f t="shared" si="548"/>
        <v>6.4499563700000002E-5</v>
      </c>
      <c r="I3678" s="276">
        <f t="shared" si="549"/>
        <v>4.9445063000000004E-5</v>
      </c>
      <c r="J3678" s="276">
        <v>2.3421166000000002E-3</v>
      </c>
      <c r="K3678" s="276">
        <v>5.909021E-5</v>
      </c>
      <c r="L3678" s="276">
        <v>4.1388821000000002E-6</v>
      </c>
      <c r="M3678" s="276">
        <v>2.5340059999999999E-5</v>
      </c>
      <c r="N3678" s="276">
        <v>1.1205902999999999E-4</v>
      </c>
      <c r="O3678" s="276">
        <v>5.4572932999999997E-5</v>
      </c>
      <c r="P3678" s="276">
        <v>1.2704716000000001E-6</v>
      </c>
      <c r="Q3678" s="276">
        <v>3.7692299000000002E-5</v>
      </c>
      <c r="R3678" s="276">
        <v>0</v>
      </c>
      <c r="S3678" s="276">
        <v>0</v>
      </c>
      <c r="T3678" s="276">
        <v>0</v>
      </c>
      <c r="U3678" s="276">
        <v>1.1752764E-5</v>
      </c>
      <c r="V3678" s="287"/>
      <c r="W3678" s="28">
        <f t="shared" si="550"/>
        <v>1.734901185185185E-2</v>
      </c>
      <c r="X3678" s="191">
        <v>1.0700141000000001</v>
      </c>
      <c r="Y3678" s="191">
        <v>1.4708641E-2</v>
      </c>
      <c r="Z3678" s="191">
        <v>1.3293193999999999E-3</v>
      </c>
      <c r="AA3678" s="191">
        <v>1.0352634000000001E-6</v>
      </c>
      <c r="AB3678" s="191">
        <v>3.0468826E-4</v>
      </c>
      <c r="AC3678" s="191">
        <v>9.2740130000000005E-5</v>
      </c>
      <c r="AD3678" s="191">
        <v>1.0535777</v>
      </c>
      <c r="AE3678" s="76">
        <v>4.1012824000000002E-8</v>
      </c>
      <c r="AF3678" s="76">
        <v>1.7530571000000001E-10</v>
      </c>
      <c r="AG3678" s="76">
        <v>9.9529658000000002E-5</v>
      </c>
    </row>
    <row r="3679" spans="2:33" s="149" customFormat="1" x14ac:dyDescent="0.15">
      <c r="B3679" s="157" t="s">
        <v>8342</v>
      </c>
      <c r="C3679" s="148"/>
      <c r="D3679" s="118" t="s">
        <v>26</v>
      </c>
      <c r="E3679" s="201" t="s">
        <v>8343</v>
      </c>
      <c r="F3679" s="276">
        <f t="shared" si="546"/>
        <v>5.0354815059999996E-4</v>
      </c>
      <c r="G3679" s="276">
        <f t="shared" si="547"/>
        <v>1.686862422E-4</v>
      </c>
      <c r="H3679" s="276">
        <f t="shared" si="548"/>
        <v>6.4523645399999996E-5</v>
      </c>
      <c r="I3679" s="276">
        <f t="shared" si="549"/>
        <v>4.9445063000000004E-5</v>
      </c>
      <c r="J3679" s="276">
        <v>2.2089319999999999E-4</v>
      </c>
      <c r="K3679" s="276">
        <v>5.909021E-5</v>
      </c>
      <c r="L3679" s="276">
        <v>4.1629637999999998E-6</v>
      </c>
      <c r="M3679" s="276">
        <v>2.0542692E-6</v>
      </c>
      <c r="N3679" s="276">
        <v>1.1205903999999999E-4</v>
      </c>
      <c r="O3679" s="276">
        <v>5.4572932999999997E-5</v>
      </c>
      <c r="P3679" s="276">
        <v>1.2704716000000001E-6</v>
      </c>
      <c r="Q3679" s="276">
        <v>3.7692299000000002E-5</v>
      </c>
      <c r="R3679" s="276">
        <v>0</v>
      </c>
      <c r="S3679" s="276">
        <v>0</v>
      </c>
      <c r="T3679" s="276">
        <v>0</v>
      </c>
      <c r="U3679" s="276">
        <v>1.1752764E-5</v>
      </c>
      <c r="V3679" s="287"/>
      <c r="W3679" s="28">
        <f t="shared" si="550"/>
        <v>1.6362459259259257E-3</v>
      </c>
      <c r="X3679" s="191">
        <v>1.0700141999999999</v>
      </c>
      <c r="Y3679" s="191">
        <v>1.4708641999999999E-2</v>
      </c>
      <c r="Z3679" s="191">
        <v>1.3293193999999999E-3</v>
      </c>
      <c r="AA3679" s="191">
        <v>1.0352634000000001E-6</v>
      </c>
      <c r="AB3679" s="191">
        <v>3.0468826E-4</v>
      </c>
      <c r="AC3679" s="191">
        <v>9.2740130000000005E-5</v>
      </c>
      <c r="AD3679" s="191">
        <v>1.0535778</v>
      </c>
      <c r="AE3679" s="76">
        <v>2.1857339000000001E-8</v>
      </c>
      <c r="AF3679" s="76">
        <v>1.1756119000000001E-10</v>
      </c>
      <c r="AG3679" s="76">
        <v>9.9529665000000001E-5</v>
      </c>
    </row>
    <row r="3680" spans="2:33" s="149" customFormat="1" x14ac:dyDescent="0.15">
      <c r="B3680" s="157" t="s">
        <v>8344</v>
      </c>
      <c r="C3680" s="148"/>
      <c r="D3680" s="118" t="s">
        <v>26</v>
      </c>
      <c r="E3680" s="201" t="s">
        <v>8345</v>
      </c>
      <c r="F3680" s="276">
        <f t="shared" si="546"/>
        <v>1.9329673589999999E-3</v>
      </c>
      <c r="G3680" s="276">
        <f t="shared" si="547"/>
        <v>1.7198041400000002E-4</v>
      </c>
      <c r="H3680" s="276">
        <f t="shared" si="548"/>
        <v>6.4501329999999994E-5</v>
      </c>
      <c r="I3680" s="276">
        <f t="shared" si="549"/>
        <v>4.9447615000000005E-5</v>
      </c>
      <c r="J3680" s="276">
        <v>1.647038E-3</v>
      </c>
      <c r="K3680" s="276">
        <v>5.9091541E-5</v>
      </c>
      <c r="L3680" s="276">
        <v>4.1391195999999998E-6</v>
      </c>
      <c r="M3680" s="276">
        <v>5.3412940000000003E-6</v>
      </c>
      <c r="N3680" s="276">
        <v>1.1206054000000001E-4</v>
      </c>
      <c r="O3680" s="276">
        <v>5.4578579999999998E-5</v>
      </c>
      <c r="P3680" s="276">
        <v>1.2706693999999999E-6</v>
      </c>
      <c r="Q3680" s="276">
        <v>3.7692565000000003E-5</v>
      </c>
      <c r="R3680" s="276">
        <v>0</v>
      </c>
      <c r="S3680" s="276">
        <v>0</v>
      </c>
      <c r="T3680" s="276">
        <v>0</v>
      </c>
      <c r="U3680" s="276">
        <v>1.175505E-5</v>
      </c>
      <c r="V3680" s="287"/>
      <c r="W3680" s="28">
        <f t="shared" si="550"/>
        <v>1.220028148148148E-2</v>
      </c>
      <c r="X3680" s="191">
        <v>1.0700145000000001</v>
      </c>
      <c r="Y3680" s="191">
        <v>1.4708854E-2</v>
      </c>
      <c r="Z3680" s="191">
        <v>1.3293335E-3</v>
      </c>
      <c r="AA3680" s="191">
        <v>1.0352728000000001E-6</v>
      </c>
      <c r="AB3680" s="191">
        <v>3.0469300999999999E-4</v>
      </c>
      <c r="AC3680" s="191">
        <v>9.2741098999999996E-5</v>
      </c>
      <c r="AD3680" s="191">
        <v>1.0535778</v>
      </c>
      <c r="AE3680" s="76">
        <v>3.3574865000000001E-8</v>
      </c>
      <c r="AF3680" s="76">
        <v>1.5291078E-10</v>
      </c>
      <c r="AG3680" s="76">
        <v>9.9531120999999997E-5</v>
      </c>
    </row>
    <row r="3681" spans="2:33" s="149" customFormat="1" x14ac:dyDescent="0.15">
      <c r="B3681" s="157" t="s">
        <v>8346</v>
      </c>
      <c r="C3681" s="148"/>
      <c r="D3681" s="118" t="s">
        <v>26</v>
      </c>
      <c r="E3681" s="201" t="s">
        <v>8347</v>
      </c>
      <c r="F3681" s="276">
        <f t="shared" si="546"/>
        <v>5.0380389179999999E-4</v>
      </c>
      <c r="G3681" s="276">
        <f t="shared" si="547"/>
        <v>1.68693415E-4</v>
      </c>
      <c r="H3681" s="276">
        <f t="shared" si="548"/>
        <v>6.4525411799999993E-5</v>
      </c>
      <c r="I3681" s="276">
        <f t="shared" si="549"/>
        <v>4.9447615000000005E-5</v>
      </c>
      <c r="J3681" s="276">
        <v>2.2113745000000001E-4</v>
      </c>
      <c r="K3681" s="276">
        <v>5.9091541E-5</v>
      </c>
      <c r="L3681" s="276">
        <v>4.1632014000000002E-6</v>
      </c>
      <c r="M3681" s="276">
        <v>2.054295E-6</v>
      </c>
      <c r="N3681" s="276">
        <v>1.1206054000000001E-4</v>
      </c>
      <c r="O3681" s="276">
        <v>5.4578579999999998E-5</v>
      </c>
      <c r="P3681" s="276">
        <v>1.2706693999999999E-6</v>
      </c>
      <c r="Q3681" s="276">
        <v>3.7692565000000003E-5</v>
      </c>
      <c r="R3681" s="276">
        <v>0</v>
      </c>
      <c r="S3681" s="276">
        <v>0</v>
      </c>
      <c r="T3681" s="276">
        <v>0</v>
      </c>
      <c r="U3681" s="276">
        <v>1.175505E-5</v>
      </c>
      <c r="V3681" s="287"/>
      <c r="W3681" s="28">
        <f t="shared" si="550"/>
        <v>1.6380551851851851E-3</v>
      </c>
      <c r="X3681" s="191">
        <v>1.0700143</v>
      </c>
      <c r="Y3681" s="191">
        <v>1.4708852999999999E-2</v>
      </c>
      <c r="Z3681" s="191">
        <v>1.3293335E-3</v>
      </c>
      <c r="AA3681" s="191">
        <v>1.0352726999999999E-6</v>
      </c>
      <c r="AB3681" s="191">
        <v>3.0469300999999999E-4</v>
      </c>
      <c r="AC3681" s="191">
        <v>9.2741098999999996E-5</v>
      </c>
      <c r="AD3681" s="191">
        <v>1.0535777</v>
      </c>
      <c r="AE3681" s="76">
        <v>2.1859428000000001E-8</v>
      </c>
      <c r="AF3681" s="76">
        <v>1.1756759000000001E-10</v>
      </c>
      <c r="AG3681" s="76">
        <v>9.9531113999999998E-5</v>
      </c>
    </row>
    <row r="3682" spans="2:33" s="149" customFormat="1" x14ac:dyDescent="0.15">
      <c r="B3682" s="157" t="s">
        <v>8348</v>
      </c>
      <c r="C3682" s="148"/>
      <c r="D3682" s="118" t="s">
        <v>26</v>
      </c>
      <c r="E3682" s="201" t="s">
        <v>8349</v>
      </c>
      <c r="F3682" s="276">
        <f t="shared" si="546"/>
        <v>5.035481396E-4</v>
      </c>
      <c r="G3682" s="276">
        <f t="shared" si="547"/>
        <v>1.6868623119999999E-4</v>
      </c>
      <c r="H3682" s="276">
        <f t="shared" si="548"/>
        <v>6.4523645399999996E-5</v>
      </c>
      <c r="I3682" s="276">
        <f t="shared" si="549"/>
        <v>4.9445063000000004E-5</v>
      </c>
      <c r="J3682" s="276">
        <v>2.2089319999999999E-4</v>
      </c>
      <c r="K3682" s="276">
        <v>5.909021E-5</v>
      </c>
      <c r="L3682" s="276">
        <v>4.1629637999999998E-6</v>
      </c>
      <c r="M3682" s="276">
        <v>2.0542692E-6</v>
      </c>
      <c r="N3682" s="276">
        <v>1.1205902999999999E-4</v>
      </c>
      <c r="O3682" s="276">
        <v>5.4572932000000001E-5</v>
      </c>
      <c r="P3682" s="276">
        <v>1.2704716000000001E-6</v>
      </c>
      <c r="Q3682" s="276">
        <v>3.7692299000000002E-5</v>
      </c>
      <c r="R3682" s="276">
        <v>0</v>
      </c>
      <c r="S3682" s="276">
        <v>0</v>
      </c>
      <c r="T3682" s="276">
        <v>0</v>
      </c>
      <c r="U3682" s="276">
        <v>1.1752764E-5</v>
      </c>
      <c r="V3682" s="287"/>
      <c r="W3682" s="28">
        <f t="shared" si="550"/>
        <v>1.6362459259259257E-3</v>
      </c>
      <c r="X3682" s="191">
        <v>1.0700141999999999</v>
      </c>
      <c r="Y3682" s="191">
        <v>1.4708641E-2</v>
      </c>
      <c r="Z3682" s="191">
        <v>1.3293193999999999E-3</v>
      </c>
      <c r="AA3682" s="191">
        <v>1.0352634000000001E-6</v>
      </c>
      <c r="AB3682" s="191">
        <v>3.0468826E-4</v>
      </c>
      <c r="AC3682" s="191">
        <v>9.2740130000000005E-5</v>
      </c>
      <c r="AD3682" s="191">
        <v>1.0535778</v>
      </c>
      <c r="AE3682" s="76">
        <v>2.1857321000000002E-8</v>
      </c>
      <c r="AF3682" s="76">
        <v>1.1756108000000001E-10</v>
      </c>
      <c r="AG3682" s="76">
        <v>9.9529658000000002E-5</v>
      </c>
    </row>
    <row r="3683" spans="2:33" s="149" customFormat="1" x14ac:dyDescent="0.15">
      <c r="B3683" s="157" t="s">
        <v>8350</v>
      </c>
      <c r="C3683" s="148"/>
      <c r="D3683" s="118" t="s">
        <v>26</v>
      </c>
      <c r="E3683" s="201" t="s">
        <v>8351</v>
      </c>
      <c r="F3683" s="276">
        <f t="shared" si="546"/>
        <v>1.9327116582999999E-3</v>
      </c>
      <c r="G3683" s="276">
        <f t="shared" si="547"/>
        <v>1.7197323159999999E-4</v>
      </c>
      <c r="H3683" s="276">
        <f t="shared" si="548"/>
        <v>6.4499563700000002E-5</v>
      </c>
      <c r="I3683" s="276">
        <f t="shared" si="549"/>
        <v>4.9445063000000004E-5</v>
      </c>
      <c r="J3683" s="276">
        <v>1.6467938E-3</v>
      </c>
      <c r="K3683" s="276">
        <v>5.909021E-5</v>
      </c>
      <c r="L3683" s="276">
        <v>4.1388821000000002E-6</v>
      </c>
      <c r="M3683" s="276">
        <v>5.3412685999999996E-6</v>
      </c>
      <c r="N3683" s="276">
        <v>1.1205902999999999E-4</v>
      </c>
      <c r="O3683" s="276">
        <v>5.4572932999999997E-5</v>
      </c>
      <c r="P3683" s="276">
        <v>1.2704716000000001E-6</v>
      </c>
      <c r="Q3683" s="276">
        <v>3.7692299000000002E-5</v>
      </c>
      <c r="R3683" s="276">
        <v>0</v>
      </c>
      <c r="S3683" s="276">
        <v>0</v>
      </c>
      <c r="T3683" s="276">
        <v>0</v>
      </c>
      <c r="U3683" s="276">
        <v>1.1752764E-5</v>
      </c>
      <c r="V3683" s="287"/>
      <c r="W3683" s="28">
        <f t="shared" si="550"/>
        <v>1.2198472592592591E-2</v>
      </c>
      <c r="X3683" s="191">
        <v>1.0700141000000001</v>
      </c>
      <c r="Y3683" s="191">
        <v>1.4708641999999999E-2</v>
      </c>
      <c r="Z3683" s="191">
        <v>1.3293193999999999E-3</v>
      </c>
      <c r="AA3683" s="191">
        <v>1.0352634000000001E-6</v>
      </c>
      <c r="AB3683" s="191">
        <v>3.0468826E-4</v>
      </c>
      <c r="AC3683" s="191">
        <v>9.2740130000000005E-5</v>
      </c>
      <c r="AD3683" s="191">
        <v>1.0535777</v>
      </c>
      <c r="AE3683" s="76">
        <v>3.3573127000000003E-8</v>
      </c>
      <c r="AF3683" s="76">
        <v>1.5290652E-10</v>
      </c>
      <c r="AG3683" s="76">
        <v>9.9529665000000001E-5</v>
      </c>
    </row>
    <row r="3684" spans="2:33" s="149" customFormat="1" x14ac:dyDescent="0.15">
      <c r="B3684" s="157" t="s">
        <v>8352</v>
      </c>
      <c r="C3684" s="148"/>
      <c r="D3684" s="118" t="s">
        <v>26</v>
      </c>
      <c r="E3684" s="201" t="s">
        <v>8353</v>
      </c>
      <c r="F3684" s="276">
        <f t="shared" si="546"/>
        <v>5.0380389179999999E-4</v>
      </c>
      <c r="G3684" s="276">
        <f t="shared" si="547"/>
        <v>1.68693415E-4</v>
      </c>
      <c r="H3684" s="276">
        <f t="shared" si="548"/>
        <v>6.4525411799999993E-5</v>
      </c>
      <c r="I3684" s="276">
        <f t="shared" si="549"/>
        <v>4.9447615000000005E-5</v>
      </c>
      <c r="J3684" s="276">
        <v>2.2113745000000001E-4</v>
      </c>
      <c r="K3684" s="276">
        <v>5.9091541E-5</v>
      </c>
      <c r="L3684" s="276">
        <v>4.1632014000000002E-6</v>
      </c>
      <c r="M3684" s="276">
        <v>2.054295E-6</v>
      </c>
      <c r="N3684" s="276">
        <v>1.1206054000000001E-4</v>
      </c>
      <c r="O3684" s="276">
        <v>5.4578579999999998E-5</v>
      </c>
      <c r="P3684" s="276">
        <v>1.2706693999999999E-6</v>
      </c>
      <c r="Q3684" s="276">
        <v>3.7692565000000003E-5</v>
      </c>
      <c r="R3684" s="276">
        <v>0</v>
      </c>
      <c r="S3684" s="276">
        <v>0</v>
      </c>
      <c r="T3684" s="276">
        <v>0</v>
      </c>
      <c r="U3684" s="276">
        <v>1.175505E-5</v>
      </c>
      <c r="V3684" s="287"/>
      <c r="W3684" s="28">
        <f t="shared" si="550"/>
        <v>1.6380551851851851E-3</v>
      </c>
      <c r="X3684" s="191">
        <v>1.0700141999999999</v>
      </c>
      <c r="Y3684" s="191">
        <v>1.4708852999999999E-2</v>
      </c>
      <c r="Z3684" s="191">
        <v>1.3293335E-3</v>
      </c>
      <c r="AA3684" s="191">
        <v>1.0352726999999999E-6</v>
      </c>
      <c r="AB3684" s="191">
        <v>3.0469300999999999E-4</v>
      </c>
      <c r="AC3684" s="191">
        <v>9.2741098999999996E-5</v>
      </c>
      <c r="AD3684" s="191">
        <v>1.0535775000000001</v>
      </c>
      <c r="AE3684" s="76">
        <v>2.1859381E-8</v>
      </c>
      <c r="AF3684" s="76">
        <v>1.1756731E-10</v>
      </c>
      <c r="AG3684" s="76">
        <v>9.9531113999999998E-5</v>
      </c>
    </row>
    <row r="3685" spans="2:33" s="149" customFormat="1" x14ac:dyDescent="0.15">
      <c r="B3685" s="157" t="s">
        <v>8354</v>
      </c>
      <c r="C3685" s="148"/>
      <c r="D3685" s="118" t="s">
        <v>26</v>
      </c>
      <c r="E3685" s="201" t="s">
        <v>8355</v>
      </c>
      <c r="F3685" s="276">
        <f t="shared" si="546"/>
        <v>5.035481396E-4</v>
      </c>
      <c r="G3685" s="276">
        <f t="shared" si="547"/>
        <v>1.6868623119999999E-4</v>
      </c>
      <c r="H3685" s="276">
        <f t="shared" si="548"/>
        <v>6.4523645399999996E-5</v>
      </c>
      <c r="I3685" s="276">
        <f t="shared" si="549"/>
        <v>4.9445063000000004E-5</v>
      </c>
      <c r="J3685" s="276">
        <v>2.2089319999999999E-4</v>
      </c>
      <c r="K3685" s="276">
        <v>5.909021E-5</v>
      </c>
      <c r="L3685" s="276">
        <v>4.1629637999999998E-6</v>
      </c>
      <c r="M3685" s="276">
        <v>2.0542692E-6</v>
      </c>
      <c r="N3685" s="276">
        <v>1.1205902999999999E-4</v>
      </c>
      <c r="O3685" s="276">
        <v>5.4572932000000001E-5</v>
      </c>
      <c r="P3685" s="276">
        <v>1.2704716000000001E-6</v>
      </c>
      <c r="Q3685" s="276">
        <v>3.7692299000000002E-5</v>
      </c>
      <c r="R3685" s="276">
        <v>0</v>
      </c>
      <c r="S3685" s="276">
        <v>0</v>
      </c>
      <c r="T3685" s="276">
        <v>0</v>
      </c>
      <c r="U3685" s="276">
        <v>1.1752764E-5</v>
      </c>
      <c r="V3685" s="287"/>
      <c r="W3685" s="28">
        <f t="shared" si="550"/>
        <v>1.6362459259259257E-3</v>
      </c>
      <c r="X3685" s="191">
        <v>1.070014</v>
      </c>
      <c r="Y3685" s="191">
        <v>1.4708641E-2</v>
      </c>
      <c r="Z3685" s="191">
        <v>1.3293193999999999E-3</v>
      </c>
      <c r="AA3685" s="191">
        <v>1.0352634000000001E-6</v>
      </c>
      <c r="AB3685" s="191">
        <v>3.0468826E-4</v>
      </c>
      <c r="AC3685" s="191">
        <v>9.2740130000000005E-5</v>
      </c>
      <c r="AD3685" s="191">
        <v>1.0535775000000001</v>
      </c>
      <c r="AE3685" s="76">
        <v>2.1857580999999998E-8</v>
      </c>
      <c r="AF3685" s="76">
        <v>1.1756265E-10</v>
      </c>
      <c r="AG3685" s="76">
        <v>9.9529658000000002E-5</v>
      </c>
    </row>
    <row r="3686" spans="2:33" s="149" customFormat="1" x14ac:dyDescent="0.15">
      <c r="B3686" s="157" t="s">
        <v>8356</v>
      </c>
      <c r="C3686" s="148"/>
      <c r="D3686" s="118" t="s">
        <v>26</v>
      </c>
      <c r="E3686" s="201" t="s">
        <v>8357</v>
      </c>
      <c r="F3686" s="276">
        <f t="shared" si="546"/>
        <v>2.6480334536999996E-3</v>
      </c>
      <c r="G3686" s="276">
        <f t="shared" si="547"/>
        <v>1.91972027E-4</v>
      </c>
      <c r="H3686" s="276">
        <f t="shared" si="548"/>
        <v>6.4499563700000002E-5</v>
      </c>
      <c r="I3686" s="276">
        <f t="shared" si="549"/>
        <v>4.9445063000000004E-5</v>
      </c>
      <c r="J3686" s="276">
        <v>2.3421167999999998E-3</v>
      </c>
      <c r="K3686" s="276">
        <v>5.909021E-5</v>
      </c>
      <c r="L3686" s="276">
        <v>4.1388821000000002E-6</v>
      </c>
      <c r="M3686" s="276">
        <v>2.5340064E-5</v>
      </c>
      <c r="N3686" s="276">
        <v>1.1205902999999999E-4</v>
      </c>
      <c r="O3686" s="276">
        <v>5.4572932999999997E-5</v>
      </c>
      <c r="P3686" s="276">
        <v>1.2704716000000001E-6</v>
      </c>
      <c r="Q3686" s="276">
        <v>3.7692299000000002E-5</v>
      </c>
      <c r="R3686" s="276">
        <v>0</v>
      </c>
      <c r="S3686" s="276">
        <v>0</v>
      </c>
      <c r="T3686" s="276">
        <v>0</v>
      </c>
      <c r="U3686" s="276">
        <v>1.1752764E-5</v>
      </c>
      <c r="V3686" s="287"/>
      <c r="W3686" s="28">
        <f t="shared" si="550"/>
        <v>1.734901333333333E-2</v>
      </c>
      <c r="X3686" s="191">
        <v>1.070014</v>
      </c>
      <c r="Y3686" s="191">
        <v>1.4708641E-2</v>
      </c>
      <c r="Z3686" s="191">
        <v>1.3293193999999999E-3</v>
      </c>
      <c r="AA3686" s="191">
        <v>1.0352634000000001E-6</v>
      </c>
      <c r="AB3686" s="191">
        <v>3.0468826E-4</v>
      </c>
      <c r="AC3686" s="191">
        <v>9.2740130000000005E-5</v>
      </c>
      <c r="AD3686" s="191">
        <v>1.0535775000000001</v>
      </c>
      <c r="AE3686" s="76">
        <v>4.1012532000000001E-8</v>
      </c>
      <c r="AF3686" s="76">
        <v>1.7530393000000001E-10</v>
      </c>
      <c r="AG3686" s="76">
        <v>9.9529658000000002E-5</v>
      </c>
    </row>
    <row r="3687" spans="2:33" s="149" customFormat="1" x14ac:dyDescent="0.15">
      <c r="B3687" s="157" t="s">
        <v>8358</v>
      </c>
      <c r="C3687" s="148"/>
      <c r="D3687" s="118" t="s">
        <v>26</v>
      </c>
      <c r="E3687" s="201" t="s">
        <v>8359</v>
      </c>
      <c r="F3687" s="276">
        <f t="shared" si="546"/>
        <v>5.0380389179999999E-4</v>
      </c>
      <c r="G3687" s="276">
        <f t="shared" si="547"/>
        <v>1.68693415E-4</v>
      </c>
      <c r="H3687" s="276">
        <f t="shared" si="548"/>
        <v>6.4525411799999993E-5</v>
      </c>
      <c r="I3687" s="276">
        <f t="shared" si="549"/>
        <v>4.9447615000000005E-5</v>
      </c>
      <c r="J3687" s="276">
        <v>2.2113745000000001E-4</v>
      </c>
      <c r="K3687" s="276">
        <v>5.9091541E-5</v>
      </c>
      <c r="L3687" s="276">
        <v>4.1632014000000002E-6</v>
      </c>
      <c r="M3687" s="276">
        <v>2.054295E-6</v>
      </c>
      <c r="N3687" s="276">
        <v>1.1206054000000001E-4</v>
      </c>
      <c r="O3687" s="276">
        <v>5.4578579999999998E-5</v>
      </c>
      <c r="P3687" s="276">
        <v>1.2706693999999999E-6</v>
      </c>
      <c r="Q3687" s="276">
        <v>3.7692565000000003E-5</v>
      </c>
      <c r="R3687" s="276">
        <v>0</v>
      </c>
      <c r="S3687" s="276">
        <v>0</v>
      </c>
      <c r="T3687" s="276">
        <v>0</v>
      </c>
      <c r="U3687" s="276">
        <v>1.175505E-5</v>
      </c>
      <c r="V3687" s="287"/>
      <c r="W3687" s="28">
        <f t="shared" si="550"/>
        <v>1.6380551851851851E-3</v>
      </c>
      <c r="X3687" s="191">
        <v>1.0700143</v>
      </c>
      <c r="Y3687" s="191">
        <v>1.4708852999999999E-2</v>
      </c>
      <c r="Z3687" s="191">
        <v>1.3293335E-3</v>
      </c>
      <c r="AA3687" s="191">
        <v>1.0352726999999999E-6</v>
      </c>
      <c r="AB3687" s="191">
        <v>3.0469300999999999E-4</v>
      </c>
      <c r="AC3687" s="191">
        <v>9.2741098999999996E-5</v>
      </c>
      <c r="AD3687" s="191">
        <v>1.0535777</v>
      </c>
      <c r="AE3687" s="76">
        <v>2.1859397000000002E-8</v>
      </c>
      <c r="AF3687" s="76">
        <v>1.1756740000000001E-10</v>
      </c>
      <c r="AG3687" s="76">
        <v>9.9531113999999998E-5</v>
      </c>
    </row>
    <row r="3688" spans="2:33" s="149" customFormat="1" x14ac:dyDescent="0.15">
      <c r="B3688" s="157" t="s">
        <v>8360</v>
      </c>
      <c r="C3688" s="148"/>
      <c r="D3688" s="118" t="s">
        <v>26</v>
      </c>
      <c r="E3688" s="201" t="s">
        <v>8361</v>
      </c>
      <c r="F3688" s="276">
        <f t="shared" si="546"/>
        <v>5.035481396E-4</v>
      </c>
      <c r="G3688" s="276">
        <f t="shared" si="547"/>
        <v>1.6868623119999999E-4</v>
      </c>
      <c r="H3688" s="276">
        <f t="shared" si="548"/>
        <v>6.4523645399999996E-5</v>
      </c>
      <c r="I3688" s="276">
        <f t="shared" si="549"/>
        <v>4.9445063000000004E-5</v>
      </c>
      <c r="J3688" s="276">
        <v>2.2089319999999999E-4</v>
      </c>
      <c r="K3688" s="276">
        <v>5.909021E-5</v>
      </c>
      <c r="L3688" s="276">
        <v>4.1629637999999998E-6</v>
      </c>
      <c r="M3688" s="276">
        <v>2.0542692E-6</v>
      </c>
      <c r="N3688" s="276">
        <v>1.1205902999999999E-4</v>
      </c>
      <c r="O3688" s="276">
        <v>5.4572932000000001E-5</v>
      </c>
      <c r="P3688" s="276">
        <v>1.2704716000000001E-6</v>
      </c>
      <c r="Q3688" s="276">
        <v>3.7692299000000002E-5</v>
      </c>
      <c r="R3688" s="276">
        <v>0</v>
      </c>
      <c r="S3688" s="276">
        <v>0</v>
      </c>
      <c r="T3688" s="276">
        <v>0</v>
      </c>
      <c r="U3688" s="276">
        <v>1.1752764E-5</v>
      </c>
      <c r="V3688" s="287"/>
      <c r="W3688" s="28">
        <f t="shared" si="550"/>
        <v>1.6362459259259257E-3</v>
      </c>
      <c r="X3688" s="191">
        <v>1.0700141000000001</v>
      </c>
      <c r="Y3688" s="191">
        <v>1.4708641E-2</v>
      </c>
      <c r="Z3688" s="191">
        <v>1.3293193999999999E-3</v>
      </c>
      <c r="AA3688" s="191">
        <v>1.0352634000000001E-6</v>
      </c>
      <c r="AB3688" s="191">
        <v>3.0468826E-4</v>
      </c>
      <c r="AC3688" s="191">
        <v>9.2740130000000005E-5</v>
      </c>
      <c r="AD3688" s="191">
        <v>1.0535777</v>
      </c>
      <c r="AE3688" s="76">
        <v>2.1857544E-8</v>
      </c>
      <c r="AF3688" s="76">
        <v>1.1756243E-10</v>
      </c>
      <c r="AG3688" s="76">
        <v>9.9529658000000002E-5</v>
      </c>
    </row>
    <row r="3689" spans="2:33" s="149" customFormat="1" x14ac:dyDescent="0.15">
      <c r="B3689" s="157" t="s">
        <v>8362</v>
      </c>
      <c r="C3689" s="148"/>
      <c r="D3689" s="118" t="s">
        <v>26</v>
      </c>
      <c r="E3689" s="201" t="s">
        <v>8363</v>
      </c>
      <c r="F3689" s="276">
        <f t="shared" si="546"/>
        <v>5.035481396E-4</v>
      </c>
      <c r="G3689" s="276">
        <f t="shared" si="547"/>
        <v>1.6868623119999999E-4</v>
      </c>
      <c r="H3689" s="276">
        <f t="shared" si="548"/>
        <v>6.4523645399999996E-5</v>
      </c>
      <c r="I3689" s="276">
        <f t="shared" si="549"/>
        <v>4.9445063000000004E-5</v>
      </c>
      <c r="J3689" s="276">
        <v>2.2089319999999999E-4</v>
      </c>
      <c r="K3689" s="276">
        <v>5.909021E-5</v>
      </c>
      <c r="L3689" s="276">
        <v>4.1629637999999998E-6</v>
      </c>
      <c r="M3689" s="276">
        <v>2.0542692E-6</v>
      </c>
      <c r="N3689" s="276">
        <v>1.1205902999999999E-4</v>
      </c>
      <c r="O3689" s="276">
        <v>5.4572932000000001E-5</v>
      </c>
      <c r="P3689" s="276">
        <v>1.2704716000000001E-6</v>
      </c>
      <c r="Q3689" s="276">
        <v>3.7692299000000002E-5</v>
      </c>
      <c r="R3689" s="276">
        <v>0</v>
      </c>
      <c r="S3689" s="276">
        <v>0</v>
      </c>
      <c r="T3689" s="276">
        <v>0</v>
      </c>
      <c r="U3689" s="276">
        <v>1.1752764E-5</v>
      </c>
      <c r="V3689" s="287"/>
      <c r="W3689" s="28">
        <f t="shared" si="550"/>
        <v>1.6362459259259257E-3</v>
      </c>
      <c r="X3689" s="191">
        <v>1.070014</v>
      </c>
      <c r="Y3689" s="191">
        <v>1.4708641E-2</v>
      </c>
      <c r="Z3689" s="191">
        <v>1.3293193999999999E-3</v>
      </c>
      <c r="AA3689" s="191">
        <v>1.0352634000000001E-6</v>
      </c>
      <c r="AB3689" s="191">
        <v>3.0468826E-4</v>
      </c>
      <c r="AC3689" s="191">
        <v>9.2740130000000005E-5</v>
      </c>
      <c r="AD3689" s="191">
        <v>1.0535775000000001</v>
      </c>
      <c r="AE3689" s="76">
        <v>2.1857362000000001E-8</v>
      </c>
      <c r="AF3689" s="76">
        <v>1.1756131999999999E-10</v>
      </c>
      <c r="AG3689" s="76">
        <v>9.9529658000000002E-5</v>
      </c>
    </row>
    <row r="3690" spans="2:33" s="149" customFormat="1" x14ac:dyDescent="0.15">
      <c r="B3690" s="157" t="s">
        <v>8364</v>
      </c>
      <c r="C3690" s="148"/>
      <c r="D3690" s="118" t="s">
        <v>26</v>
      </c>
      <c r="E3690" s="201" t="s">
        <v>8365</v>
      </c>
      <c r="F3690" s="276">
        <f t="shared" si="546"/>
        <v>1.9329673594000001E-3</v>
      </c>
      <c r="G3690" s="276">
        <f t="shared" si="547"/>
        <v>1.719804143E-4</v>
      </c>
      <c r="H3690" s="276">
        <f t="shared" si="548"/>
        <v>6.4501330099999999E-5</v>
      </c>
      <c r="I3690" s="276">
        <f t="shared" si="549"/>
        <v>4.9447615000000005E-5</v>
      </c>
      <c r="J3690" s="276">
        <v>1.647038E-3</v>
      </c>
      <c r="K3690" s="276">
        <v>5.9091541E-5</v>
      </c>
      <c r="L3690" s="276">
        <v>4.1391195999999998E-6</v>
      </c>
      <c r="M3690" s="276">
        <v>5.3412943000000001E-6</v>
      </c>
      <c r="N3690" s="276">
        <v>1.1206054000000001E-4</v>
      </c>
      <c r="O3690" s="276">
        <v>5.4578579999999998E-5</v>
      </c>
      <c r="P3690" s="276">
        <v>1.2706695000000001E-6</v>
      </c>
      <c r="Q3690" s="276">
        <v>3.7692565000000003E-5</v>
      </c>
      <c r="R3690" s="276">
        <v>0</v>
      </c>
      <c r="S3690" s="276">
        <v>0</v>
      </c>
      <c r="T3690" s="276">
        <v>0</v>
      </c>
      <c r="U3690" s="276">
        <v>1.175505E-5</v>
      </c>
      <c r="V3690" s="287"/>
      <c r="W3690" s="28">
        <f t="shared" si="550"/>
        <v>1.220028148148148E-2</v>
      </c>
      <c r="X3690" s="191">
        <v>1.0700143</v>
      </c>
      <c r="Y3690" s="191">
        <v>1.4708854E-2</v>
      </c>
      <c r="Z3690" s="191">
        <v>1.3293335E-3</v>
      </c>
      <c r="AA3690" s="191">
        <v>1.0352728000000001E-6</v>
      </c>
      <c r="AB3690" s="191">
        <v>3.0469300999999999E-4</v>
      </c>
      <c r="AC3690" s="191">
        <v>9.2741098999999996E-5</v>
      </c>
      <c r="AD3690" s="191">
        <v>1.0535777</v>
      </c>
      <c r="AE3690" s="76">
        <v>3.3573907E-8</v>
      </c>
      <c r="AF3690" s="76">
        <v>1.5290496E-10</v>
      </c>
      <c r="AG3690" s="76">
        <v>9.9531120999999997E-5</v>
      </c>
    </row>
    <row r="3691" spans="2:33" s="149" customFormat="1" x14ac:dyDescent="0.15">
      <c r="B3691" s="157" t="s">
        <v>8366</v>
      </c>
      <c r="C3691" s="148"/>
      <c r="D3691" s="118" t="s">
        <v>26</v>
      </c>
      <c r="E3691" s="201" t="s">
        <v>8367</v>
      </c>
      <c r="F3691" s="276">
        <f t="shared" si="546"/>
        <v>5.035481406E-4</v>
      </c>
      <c r="G3691" s="276">
        <f t="shared" si="547"/>
        <v>1.6868623219999998E-4</v>
      </c>
      <c r="H3691" s="276">
        <f t="shared" si="548"/>
        <v>6.4523645399999996E-5</v>
      </c>
      <c r="I3691" s="276">
        <f t="shared" si="549"/>
        <v>4.9445063000000004E-5</v>
      </c>
      <c r="J3691" s="276">
        <v>2.2089319999999999E-4</v>
      </c>
      <c r="K3691" s="276">
        <v>5.909021E-5</v>
      </c>
      <c r="L3691" s="276">
        <v>4.1629637999999998E-6</v>
      </c>
      <c r="M3691" s="276">
        <v>2.0542692E-6</v>
      </c>
      <c r="N3691" s="276">
        <v>1.1205902999999999E-4</v>
      </c>
      <c r="O3691" s="276">
        <v>5.4572932999999997E-5</v>
      </c>
      <c r="P3691" s="276">
        <v>1.2704716000000001E-6</v>
      </c>
      <c r="Q3691" s="276">
        <v>3.7692299000000002E-5</v>
      </c>
      <c r="R3691" s="276">
        <v>0</v>
      </c>
      <c r="S3691" s="276">
        <v>0</v>
      </c>
      <c r="T3691" s="276">
        <v>0</v>
      </c>
      <c r="U3691" s="276">
        <v>1.1752764E-5</v>
      </c>
      <c r="V3691" s="287"/>
      <c r="W3691" s="28">
        <f t="shared" si="550"/>
        <v>1.6362459259259257E-3</v>
      </c>
      <c r="X3691" s="191">
        <v>1.0700141000000001</v>
      </c>
      <c r="Y3691" s="191">
        <v>1.4708641E-2</v>
      </c>
      <c r="Z3691" s="191">
        <v>1.3293193999999999E-3</v>
      </c>
      <c r="AA3691" s="191">
        <v>1.0352634000000001E-6</v>
      </c>
      <c r="AB3691" s="191">
        <v>3.0468826E-4</v>
      </c>
      <c r="AC3691" s="191">
        <v>9.2740130000000005E-5</v>
      </c>
      <c r="AD3691" s="191">
        <v>1.0535777</v>
      </c>
      <c r="AE3691" s="76">
        <v>2.1857469999999999E-8</v>
      </c>
      <c r="AF3691" s="76">
        <v>1.1756198000000001E-10</v>
      </c>
      <c r="AG3691" s="76">
        <v>9.9529658000000002E-5</v>
      </c>
    </row>
    <row r="3692" spans="2:33" s="149" customFormat="1" x14ac:dyDescent="0.15">
      <c r="B3692" s="157" t="s">
        <v>8368</v>
      </c>
      <c r="C3692" s="148"/>
      <c r="D3692" s="118" t="s">
        <v>26</v>
      </c>
      <c r="E3692" s="201" t="s">
        <v>8369</v>
      </c>
      <c r="F3692" s="276">
        <f t="shared" si="546"/>
        <v>5.035481406E-4</v>
      </c>
      <c r="G3692" s="276">
        <f t="shared" si="547"/>
        <v>1.6868623219999998E-4</v>
      </c>
      <c r="H3692" s="276">
        <f t="shared" si="548"/>
        <v>6.4523645399999996E-5</v>
      </c>
      <c r="I3692" s="276">
        <f t="shared" si="549"/>
        <v>4.9445063000000004E-5</v>
      </c>
      <c r="J3692" s="276">
        <v>2.2089319999999999E-4</v>
      </c>
      <c r="K3692" s="276">
        <v>5.909021E-5</v>
      </c>
      <c r="L3692" s="276">
        <v>4.1629637999999998E-6</v>
      </c>
      <c r="M3692" s="276">
        <v>2.0542692E-6</v>
      </c>
      <c r="N3692" s="276">
        <v>1.1205902999999999E-4</v>
      </c>
      <c r="O3692" s="276">
        <v>5.4572932999999997E-5</v>
      </c>
      <c r="P3692" s="276">
        <v>1.2704716000000001E-6</v>
      </c>
      <c r="Q3692" s="276">
        <v>3.7692299000000002E-5</v>
      </c>
      <c r="R3692" s="276">
        <v>0</v>
      </c>
      <c r="S3692" s="276">
        <v>0</v>
      </c>
      <c r="T3692" s="276">
        <v>0</v>
      </c>
      <c r="U3692" s="276">
        <v>1.1752764E-5</v>
      </c>
      <c r="V3692" s="287"/>
      <c r="W3692" s="28">
        <f t="shared" si="550"/>
        <v>1.6362459259259257E-3</v>
      </c>
      <c r="X3692" s="191">
        <v>1.0700141999999999</v>
      </c>
      <c r="Y3692" s="191">
        <v>1.4708641E-2</v>
      </c>
      <c r="Z3692" s="191">
        <v>1.3293193999999999E-3</v>
      </c>
      <c r="AA3692" s="191">
        <v>1.0352634000000001E-6</v>
      </c>
      <c r="AB3692" s="191">
        <v>3.0468826E-4</v>
      </c>
      <c r="AC3692" s="191">
        <v>9.2740130000000005E-5</v>
      </c>
      <c r="AD3692" s="191">
        <v>1.0535778</v>
      </c>
      <c r="AE3692" s="76">
        <v>2.1857485000000001E-8</v>
      </c>
      <c r="AF3692" s="76">
        <v>1.1756207E-10</v>
      </c>
      <c r="AG3692" s="76">
        <v>9.9529658000000002E-5</v>
      </c>
    </row>
    <row r="3693" spans="2:33" s="149" customFormat="1" x14ac:dyDescent="0.15">
      <c r="B3693" s="157" t="s">
        <v>8370</v>
      </c>
      <c r="C3693" s="148"/>
      <c r="D3693" s="118" t="s">
        <v>26</v>
      </c>
      <c r="E3693" s="201" t="s">
        <v>8371</v>
      </c>
      <c r="F3693" s="276">
        <f t="shared" si="546"/>
        <v>1.9330460109999999E-3</v>
      </c>
      <c r="G3693" s="276">
        <f t="shared" si="547"/>
        <v>1.719827148E-4</v>
      </c>
      <c r="H3693" s="276">
        <f t="shared" si="548"/>
        <v>6.4501678199999996E-5</v>
      </c>
      <c r="I3693" s="276">
        <f t="shared" si="549"/>
        <v>4.9443517999999998E-5</v>
      </c>
      <c r="J3693" s="276">
        <v>1.6471181E-3</v>
      </c>
      <c r="K3693" s="276">
        <v>5.9091751999999998E-5</v>
      </c>
      <c r="L3693" s="276">
        <v>4.1391950999999997E-6</v>
      </c>
      <c r="M3693" s="276">
        <v>5.3413047999999996E-6</v>
      </c>
      <c r="N3693" s="276">
        <v>1.12061E-4</v>
      </c>
      <c r="O3693" s="276">
        <v>5.4580409999999997E-5</v>
      </c>
      <c r="P3693" s="276">
        <v>1.2707310999999999E-6</v>
      </c>
      <c r="Q3693" s="276">
        <v>3.7692611999999998E-5</v>
      </c>
      <c r="R3693" s="276">
        <v>0</v>
      </c>
      <c r="S3693" s="276">
        <v>0</v>
      </c>
      <c r="T3693" s="276">
        <v>0</v>
      </c>
      <c r="U3693" s="276">
        <v>1.1750905999999999E-5</v>
      </c>
      <c r="V3693" s="287"/>
      <c r="W3693" s="28">
        <f t="shared" si="550"/>
        <v>1.2200874814814813E-2</v>
      </c>
      <c r="X3693" s="191">
        <v>1.0700145000000001</v>
      </c>
      <c r="Y3693" s="191">
        <v>1.4708871E-2</v>
      </c>
      <c r="Z3693" s="191">
        <v>1.3293440000000001E-3</v>
      </c>
      <c r="AA3693" s="191">
        <v>1.0352726999999999E-6</v>
      </c>
      <c r="AB3693" s="191">
        <v>3.0469275E-4</v>
      </c>
      <c r="AC3693" s="191">
        <v>9.2740990999999994E-5</v>
      </c>
      <c r="AD3693" s="191">
        <v>1.0535778</v>
      </c>
      <c r="AE3693" s="76">
        <v>3.3577271999999998E-8</v>
      </c>
      <c r="AF3693" s="76">
        <v>1.5292338000000001E-10</v>
      </c>
      <c r="AG3693" s="76">
        <v>9.9531221000000004E-5</v>
      </c>
    </row>
    <row r="3694" spans="2:33" s="149" customFormat="1" x14ac:dyDescent="0.15">
      <c r="B3694" s="157" t="s">
        <v>8372</v>
      </c>
      <c r="C3694" s="148"/>
      <c r="D3694" s="118" t="s">
        <v>26</v>
      </c>
      <c r="E3694" s="201" t="s">
        <v>8373</v>
      </c>
      <c r="F3694" s="276">
        <f t="shared" si="546"/>
        <v>2.6482912234E-3</v>
      </c>
      <c r="G3694" s="276">
        <f t="shared" si="547"/>
        <v>1.9197926200000001E-4</v>
      </c>
      <c r="H3694" s="276">
        <f t="shared" si="548"/>
        <v>6.4501340400000001E-5</v>
      </c>
      <c r="I3694" s="276">
        <f t="shared" si="549"/>
        <v>4.9447521000000001E-5</v>
      </c>
      <c r="J3694" s="276">
        <v>2.3423631000000001E-3</v>
      </c>
      <c r="K3694" s="276">
        <v>5.9091548E-5</v>
      </c>
      <c r="L3694" s="276">
        <v>4.1391215000000004E-6</v>
      </c>
      <c r="M3694" s="276">
        <v>2.5340092E-5</v>
      </c>
      <c r="N3694" s="276">
        <v>1.1206055000000001E-4</v>
      </c>
      <c r="O3694" s="276">
        <v>5.4578620000000001E-5</v>
      </c>
      <c r="P3694" s="276">
        <v>1.2706709000000001E-6</v>
      </c>
      <c r="Q3694" s="276">
        <v>3.7692565000000003E-5</v>
      </c>
      <c r="R3694" s="276">
        <v>0</v>
      </c>
      <c r="S3694" s="276">
        <v>0</v>
      </c>
      <c r="T3694" s="276">
        <v>0</v>
      </c>
      <c r="U3694" s="276">
        <v>1.1754956E-5</v>
      </c>
      <c r="V3694" s="287"/>
      <c r="W3694" s="28">
        <f t="shared" si="550"/>
        <v>1.7350837777777777E-2</v>
      </c>
      <c r="X3694" s="191">
        <v>1.0700145000000001</v>
      </c>
      <c r="Y3694" s="191">
        <v>1.4708855E-2</v>
      </c>
      <c r="Z3694" s="191">
        <v>1.3293338000000001E-3</v>
      </c>
      <c r="AA3694" s="191">
        <v>1.0352726999999999E-6</v>
      </c>
      <c r="AB3694" s="191">
        <v>3.0469300999999999E-4</v>
      </c>
      <c r="AC3694" s="191">
        <v>9.2741107000000005E-5</v>
      </c>
      <c r="AD3694" s="191">
        <v>1.0535778</v>
      </c>
      <c r="AE3694" s="76">
        <v>4.1017085E-8</v>
      </c>
      <c r="AF3694" s="76">
        <v>1.7532526000000001E-10</v>
      </c>
      <c r="AG3694" s="76">
        <v>9.9531129000000006E-5</v>
      </c>
    </row>
    <row r="3695" spans="2:33" s="149" customFormat="1" x14ac:dyDescent="0.15">
      <c r="B3695" s="157" t="s">
        <v>8374</v>
      </c>
      <c r="C3695" s="148"/>
      <c r="D3695" s="118" t="s">
        <v>26</v>
      </c>
      <c r="E3695" s="201" t="s">
        <v>8375</v>
      </c>
      <c r="F3695" s="276">
        <f t="shared" si="546"/>
        <v>5.0380389179999999E-4</v>
      </c>
      <c r="G3695" s="276">
        <f t="shared" si="547"/>
        <v>1.68693415E-4</v>
      </c>
      <c r="H3695" s="276">
        <f t="shared" si="548"/>
        <v>6.4525411799999993E-5</v>
      </c>
      <c r="I3695" s="276">
        <f t="shared" si="549"/>
        <v>4.9447615000000005E-5</v>
      </c>
      <c r="J3695" s="276">
        <v>2.2113745000000001E-4</v>
      </c>
      <c r="K3695" s="276">
        <v>5.9091541E-5</v>
      </c>
      <c r="L3695" s="276">
        <v>4.1632014000000002E-6</v>
      </c>
      <c r="M3695" s="276">
        <v>2.054295E-6</v>
      </c>
      <c r="N3695" s="276">
        <v>1.1206054000000001E-4</v>
      </c>
      <c r="O3695" s="276">
        <v>5.4578579999999998E-5</v>
      </c>
      <c r="P3695" s="276">
        <v>1.2706693999999999E-6</v>
      </c>
      <c r="Q3695" s="276">
        <v>3.7692565000000003E-5</v>
      </c>
      <c r="R3695" s="276">
        <v>0</v>
      </c>
      <c r="S3695" s="276">
        <v>0</v>
      </c>
      <c r="T3695" s="276">
        <v>0</v>
      </c>
      <c r="U3695" s="276">
        <v>1.175505E-5</v>
      </c>
      <c r="V3695" s="287"/>
      <c r="W3695" s="28">
        <f t="shared" si="550"/>
        <v>1.6380551851851851E-3</v>
      </c>
      <c r="X3695" s="191">
        <v>1.0700144</v>
      </c>
      <c r="Y3695" s="191">
        <v>1.4708852999999999E-2</v>
      </c>
      <c r="Z3695" s="191">
        <v>1.3293335E-3</v>
      </c>
      <c r="AA3695" s="191">
        <v>1.0352726999999999E-6</v>
      </c>
      <c r="AB3695" s="191">
        <v>3.0469300999999999E-4</v>
      </c>
      <c r="AC3695" s="191">
        <v>9.2741098999999996E-5</v>
      </c>
      <c r="AD3695" s="191">
        <v>1.0535778</v>
      </c>
      <c r="AE3695" s="76">
        <v>2.1859318E-8</v>
      </c>
      <c r="AF3695" s="76">
        <v>1.1756691999999999E-10</v>
      </c>
      <c r="AG3695" s="76">
        <v>9.9531113999999998E-5</v>
      </c>
    </row>
    <row r="3696" spans="2:33" s="149" customFormat="1" x14ac:dyDescent="0.15">
      <c r="B3696" s="157" t="s">
        <v>8376</v>
      </c>
      <c r="C3696" s="148"/>
      <c r="D3696" s="118" t="s">
        <v>26</v>
      </c>
      <c r="E3696" s="201" t="s">
        <v>8377</v>
      </c>
      <c r="F3696" s="276">
        <f t="shared" si="546"/>
        <v>1.9327116587999999E-3</v>
      </c>
      <c r="G3696" s="276">
        <f t="shared" si="547"/>
        <v>1.7197323209999999E-4</v>
      </c>
      <c r="H3696" s="276">
        <f t="shared" si="548"/>
        <v>6.4499563700000002E-5</v>
      </c>
      <c r="I3696" s="276">
        <f t="shared" si="549"/>
        <v>4.9445063000000004E-5</v>
      </c>
      <c r="J3696" s="276">
        <v>1.6467938E-3</v>
      </c>
      <c r="K3696" s="276">
        <v>5.909021E-5</v>
      </c>
      <c r="L3696" s="276">
        <v>4.1388821000000002E-6</v>
      </c>
      <c r="M3696" s="276">
        <v>5.3412691000000001E-6</v>
      </c>
      <c r="N3696" s="276">
        <v>1.1205902999999999E-4</v>
      </c>
      <c r="O3696" s="276">
        <v>5.4572932999999997E-5</v>
      </c>
      <c r="P3696" s="276">
        <v>1.2704716000000001E-6</v>
      </c>
      <c r="Q3696" s="276">
        <v>3.7692299000000002E-5</v>
      </c>
      <c r="R3696" s="276">
        <v>0</v>
      </c>
      <c r="S3696" s="276">
        <v>0</v>
      </c>
      <c r="T3696" s="276">
        <v>0</v>
      </c>
      <c r="U3696" s="276">
        <v>1.1752764E-5</v>
      </c>
      <c r="V3696" s="287"/>
      <c r="W3696" s="28">
        <f t="shared" si="550"/>
        <v>1.2198472592592591E-2</v>
      </c>
      <c r="X3696" s="191">
        <v>1.0700141999999999</v>
      </c>
      <c r="Y3696" s="191">
        <v>1.4708641999999999E-2</v>
      </c>
      <c r="Z3696" s="191">
        <v>1.3293193999999999E-3</v>
      </c>
      <c r="AA3696" s="191">
        <v>1.0352634000000001E-6</v>
      </c>
      <c r="AB3696" s="191">
        <v>3.0468826E-4</v>
      </c>
      <c r="AC3696" s="191">
        <v>9.2740130000000005E-5</v>
      </c>
      <c r="AD3696" s="191">
        <v>1.0535778</v>
      </c>
      <c r="AE3696" s="76">
        <v>3.3572047000000003E-8</v>
      </c>
      <c r="AF3696" s="76">
        <v>1.5289994E-10</v>
      </c>
      <c r="AG3696" s="76">
        <v>9.9529665000000001E-5</v>
      </c>
    </row>
    <row r="3697" spans="2:33" s="149" customFormat="1" x14ac:dyDescent="0.15">
      <c r="B3697" s="157" t="s">
        <v>8378</v>
      </c>
      <c r="C3697" s="148"/>
      <c r="D3697" s="118" t="s">
        <v>26</v>
      </c>
      <c r="E3697" s="201" t="s">
        <v>8379</v>
      </c>
      <c r="F3697" s="276">
        <f t="shared" si="546"/>
        <v>1.9329673598E-3</v>
      </c>
      <c r="G3697" s="276">
        <f t="shared" si="547"/>
        <v>1.719804148E-4</v>
      </c>
      <c r="H3697" s="276">
        <f t="shared" si="548"/>
        <v>6.4501329999999994E-5</v>
      </c>
      <c r="I3697" s="276">
        <f t="shared" si="549"/>
        <v>4.9447615000000005E-5</v>
      </c>
      <c r="J3697" s="276">
        <v>1.647038E-3</v>
      </c>
      <c r="K3697" s="276">
        <v>5.9091541E-5</v>
      </c>
      <c r="L3697" s="276">
        <v>4.1391195999999998E-6</v>
      </c>
      <c r="M3697" s="276">
        <v>5.3412947999999998E-6</v>
      </c>
      <c r="N3697" s="276">
        <v>1.1206054000000001E-4</v>
      </c>
      <c r="O3697" s="276">
        <v>5.4578579999999998E-5</v>
      </c>
      <c r="P3697" s="276">
        <v>1.2706693999999999E-6</v>
      </c>
      <c r="Q3697" s="276">
        <v>3.7692565000000003E-5</v>
      </c>
      <c r="R3697" s="276">
        <v>0</v>
      </c>
      <c r="S3697" s="276">
        <v>0</v>
      </c>
      <c r="T3697" s="276">
        <v>0</v>
      </c>
      <c r="U3697" s="276">
        <v>1.175505E-5</v>
      </c>
      <c r="V3697" s="287"/>
      <c r="W3697" s="28">
        <f t="shared" si="550"/>
        <v>1.220028148148148E-2</v>
      </c>
      <c r="X3697" s="191">
        <v>1.0700145000000001</v>
      </c>
      <c r="Y3697" s="191">
        <v>1.4708854E-2</v>
      </c>
      <c r="Z3697" s="191">
        <v>1.3293335E-3</v>
      </c>
      <c r="AA3697" s="191">
        <v>1.0352728000000001E-6</v>
      </c>
      <c r="AB3697" s="191">
        <v>3.0469300999999999E-4</v>
      </c>
      <c r="AC3697" s="191">
        <v>9.2741098999999996E-5</v>
      </c>
      <c r="AD3697" s="191">
        <v>1.0535778</v>
      </c>
      <c r="AE3697" s="76">
        <v>3.3574301999999997E-8</v>
      </c>
      <c r="AF3697" s="76">
        <v>1.5290735999999999E-10</v>
      </c>
      <c r="AG3697" s="76">
        <v>9.9531120999999997E-5</v>
      </c>
    </row>
    <row r="3698" spans="2:33" s="149" customFormat="1" x14ac:dyDescent="0.15">
      <c r="B3698" s="157" t="s">
        <v>8380</v>
      </c>
      <c r="C3698" s="148"/>
      <c r="D3698" s="118" t="s">
        <v>26</v>
      </c>
      <c r="E3698" s="201" t="s">
        <v>8381</v>
      </c>
      <c r="F3698" s="276">
        <f t="shared" si="546"/>
        <v>5.035481396E-4</v>
      </c>
      <c r="G3698" s="276">
        <f t="shared" si="547"/>
        <v>1.6868623119999999E-4</v>
      </c>
      <c r="H3698" s="276">
        <f t="shared" si="548"/>
        <v>6.4523645399999996E-5</v>
      </c>
      <c r="I3698" s="276">
        <f t="shared" si="549"/>
        <v>4.9445063000000004E-5</v>
      </c>
      <c r="J3698" s="276">
        <v>2.2089319999999999E-4</v>
      </c>
      <c r="K3698" s="276">
        <v>5.909021E-5</v>
      </c>
      <c r="L3698" s="276">
        <v>4.1629637999999998E-6</v>
      </c>
      <c r="M3698" s="276">
        <v>2.0542692E-6</v>
      </c>
      <c r="N3698" s="276">
        <v>1.1205902999999999E-4</v>
      </c>
      <c r="O3698" s="276">
        <v>5.4572932000000001E-5</v>
      </c>
      <c r="P3698" s="276">
        <v>1.2704716000000001E-6</v>
      </c>
      <c r="Q3698" s="276">
        <v>3.7692299000000002E-5</v>
      </c>
      <c r="R3698" s="276">
        <v>0</v>
      </c>
      <c r="S3698" s="276">
        <v>0</v>
      </c>
      <c r="T3698" s="276">
        <v>0</v>
      </c>
      <c r="U3698" s="276">
        <v>1.1752764E-5</v>
      </c>
      <c r="V3698" s="287"/>
      <c r="W3698" s="28">
        <f t="shared" si="550"/>
        <v>1.6362459259259257E-3</v>
      </c>
      <c r="X3698" s="191">
        <v>1.0700141999999999</v>
      </c>
      <c r="Y3698" s="191">
        <v>1.4708641E-2</v>
      </c>
      <c r="Z3698" s="191">
        <v>1.3293193999999999E-3</v>
      </c>
      <c r="AA3698" s="191">
        <v>1.0352634000000001E-6</v>
      </c>
      <c r="AB3698" s="191">
        <v>3.0468826E-4</v>
      </c>
      <c r="AC3698" s="191">
        <v>9.2740130000000005E-5</v>
      </c>
      <c r="AD3698" s="191">
        <v>1.0535778</v>
      </c>
      <c r="AE3698" s="76">
        <v>2.1857507000000001E-8</v>
      </c>
      <c r="AF3698" s="76">
        <v>1.1756221E-10</v>
      </c>
      <c r="AG3698" s="76">
        <v>9.9529658000000002E-5</v>
      </c>
    </row>
    <row r="3699" spans="2:33" s="149" customFormat="1" x14ac:dyDescent="0.15">
      <c r="B3699" s="157" t="s">
        <v>8382</v>
      </c>
      <c r="C3699" s="148"/>
      <c r="D3699" s="118" t="s">
        <v>26</v>
      </c>
      <c r="E3699" s="201" t="s">
        <v>8383</v>
      </c>
      <c r="F3699" s="276">
        <f t="shared" si="546"/>
        <v>1.9329673598E-3</v>
      </c>
      <c r="G3699" s="276">
        <f t="shared" si="547"/>
        <v>1.719804148E-4</v>
      </c>
      <c r="H3699" s="276">
        <f t="shared" si="548"/>
        <v>6.4501329999999994E-5</v>
      </c>
      <c r="I3699" s="276">
        <f t="shared" si="549"/>
        <v>4.9447615000000005E-5</v>
      </c>
      <c r="J3699" s="276">
        <v>1.647038E-3</v>
      </c>
      <c r="K3699" s="276">
        <v>5.9091541E-5</v>
      </c>
      <c r="L3699" s="276">
        <v>4.1391195999999998E-6</v>
      </c>
      <c r="M3699" s="276">
        <v>5.3412947999999998E-6</v>
      </c>
      <c r="N3699" s="276">
        <v>1.1206054000000001E-4</v>
      </c>
      <c r="O3699" s="276">
        <v>5.4578579999999998E-5</v>
      </c>
      <c r="P3699" s="276">
        <v>1.2706693999999999E-6</v>
      </c>
      <c r="Q3699" s="276">
        <v>3.7692565000000003E-5</v>
      </c>
      <c r="R3699" s="276">
        <v>0</v>
      </c>
      <c r="S3699" s="276">
        <v>0</v>
      </c>
      <c r="T3699" s="276">
        <v>0</v>
      </c>
      <c r="U3699" s="276">
        <v>1.175505E-5</v>
      </c>
      <c r="V3699" s="287"/>
      <c r="W3699" s="28">
        <f t="shared" si="550"/>
        <v>1.220028148148148E-2</v>
      </c>
      <c r="X3699" s="191">
        <v>1.0700145000000001</v>
      </c>
      <c r="Y3699" s="191">
        <v>1.4708854E-2</v>
      </c>
      <c r="Z3699" s="191">
        <v>1.3293335E-3</v>
      </c>
      <c r="AA3699" s="191">
        <v>1.0352728000000001E-6</v>
      </c>
      <c r="AB3699" s="191">
        <v>3.0469300999999999E-4</v>
      </c>
      <c r="AC3699" s="191">
        <v>9.2741098999999996E-5</v>
      </c>
      <c r="AD3699" s="191">
        <v>1.0535778</v>
      </c>
      <c r="AE3699" s="76">
        <v>3.3573694999999999E-8</v>
      </c>
      <c r="AF3699" s="76">
        <v>1.5290367E-10</v>
      </c>
      <c r="AG3699" s="76">
        <v>9.9531120999999997E-5</v>
      </c>
    </row>
    <row r="3700" spans="2:33" s="149" customFormat="1" x14ac:dyDescent="0.15">
      <c r="B3700" s="157" t="s">
        <v>8384</v>
      </c>
      <c r="C3700" s="148"/>
      <c r="D3700" s="118" t="s">
        <v>26</v>
      </c>
      <c r="E3700" s="201" t="s">
        <v>8385</v>
      </c>
      <c r="F3700" s="276">
        <f t="shared" si="546"/>
        <v>1.9327116586E-3</v>
      </c>
      <c r="G3700" s="276">
        <f t="shared" si="547"/>
        <v>1.719732319E-4</v>
      </c>
      <c r="H3700" s="276">
        <f t="shared" si="548"/>
        <v>6.4499563700000002E-5</v>
      </c>
      <c r="I3700" s="276">
        <f t="shared" si="549"/>
        <v>4.9445063000000004E-5</v>
      </c>
      <c r="J3700" s="276">
        <v>1.6467938E-3</v>
      </c>
      <c r="K3700" s="276">
        <v>5.909021E-5</v>
      </c>
      <c r="L3700" s="276">
        <v>4.1388821000000002E-6</v>
      </c>
      <c r="M3700" s="276">
        <v>5.3412689000000003E-6</v>
      </c>
      <c r="N3700" s="276">
        <v>1.1205902999999999E-4</v>
      </c>
      <c r="O3700" s="276">
        <v>5.4572932999999997E-5</v>
      </c>
      <c r="P3700" s="276">
        <v>1.2704716000000001E-6</v>
      </c>
      <c r="Q3700" s="276">
        <v>3.7692299000000002E-5</v>
      </c>
      <c r="R3700" s="276">
        <v>0</v>
      </c>
      <c r="S3700" s="276">
        <v>0</v>
      </c>
      <c r="T3700" s="276">
        <v>0</v>
      </c>
      <c r="U3700" s="276">
        <v>1.1752764E-5</v>
      </c>
      <c r="V3700" s="287"/>
      <c r="W3700" s="28">
        <f t="shared" si="550"/>
        <v>1.2198472592592591E-2</v>
      </c>
      <c r="X3700" s="191">
        <v>1.0700141999999999</v>
      </c>
      <c r="Y3700" s="191">
        <v>1.4708641999999999E-2</v>
      </c>
      <c r="Z3700" s="191">
        <v>1.3293193999999999E-3</v>
      </c>
      <c r="AA3700" s="191">
        <v>1.0352634000000001E-6</v>
      </c>
      <c r="AB3700" s="191">
        <v>3.0468826E-4</v>
      </c>
      <c r="AC3700" s="191">
        <v>9.2740130000000005E-5</v>
      </c>
      <c r="AD3700" s="191">
        <v>1.0535778</v>
      </c>
      <c r="AE3700" s="76">
        <v>3.3574331000000003E-8</v>
      </c>
      <c r="AF3700" s="76">
        <v>1.5291382999999999E-10</v>
      </c>
      <c r="AG3700" s="76">
        <v>9.9529665000000001E-5</v>
      </c>
    </row>
    <row r="3701" spans="2:33" s="149" customFormat="1" x14ac:dyDescent="0.15">
      <c r="B3701" s="157" t="s">
        <v>8386</v>
      </c>
      <c r="C3701" s="148"/>
      <c r="D3701" s="118" t="s">
        <v>26</v>
      </c>
      <c r="E3701" s="201" t="s">
        <v>8387</v>
      </c>
      <c r="F3701" s="276">
        <f t="shared" si="546"/>
        <v>2.6480335557000001E-3</v>
      </c>
      <c r="G3701" s="276">
        <f t="shared" si="547"/>
        <v>1.9197202899999999E-4</v>
      </c>
      <c r="H3701" s="276">
        <f t="shared" si="548"/>
        <v>6.4499563700000002E-5</v>
      </c>
      <c r="I3701" s="276">
        <f t="shared" si="549"/>
        <v>4.9445063000000004E-5</v>
      </c>
      <c r="J3701" s="276">
        <v>2.3421168999999999E-3</v>
      </c>
      <c r="K3701" s="276">
        <v>5.909021E-5</v>
      </c>
      <c r="L3701" s="276">
        <v>4.1388821000000002E-6</v>
      </c>
      <c r="M3701" s="276">
        <v>2.5340065999999998E-5</v>
      </c>
      <c r="N3701" s="276">
        <v>1.1205902999999999E-4</v>
      </c>
      <c r="O3701" s="276">
        <v>5.4572932999999997E-5</v>
      </c>
      <c r="P3701" s="276">
        <v>1.2704716000000001E-6</v>
      </c>
      <c r="Q3701" s="276">
        <v>3.7692299000000002E-5</v>
      </c>
      <c r="R3701" s="276">
        <v>0</v>
      </c>
      <c r="S3701" s="276">
        <v>0</v>
      </c>
      <c r="T3701" s="276">
        <v>0</v>
      </c>
      <c r="U3701" s="276">
        <v>1.1752764E-5</v>
      </c>
      <c r="V3701" s="287"/>
      <c r="W3701" s="28">
        <f t="shared" si="550"/>
        <v>1.7349014074074073E-2</v>
      </c>
      <c r="X3701" s="191">
        <v>1.0700141999999999</v>
      </c>
      <c r="Y3701" s="191">
        <v>1.4708641E-2</v>
      </c>
      <c r="Z3701" s="191">
        <v>1.3293193999999999E-3</v>
      </c>
      <c r="AA3701" s="191">
        <v>1.0352634000000001E-6</v>
      </c>
      <c r="AB3701" s="191">
        <v>3.0468826E-4</v>
      </c>
      <c r="AC3701" s="191">
        <v>9.2740130000000005E-5</v>
      </c>
      <c r="AD3701" s="191">
        <v>1.0535778</v>
      </c>
      <c r="AE3701" s="76">
        <v>4.1013754E-8</v>
      </c>
      <c r="AF3701" s="76">
        <v>1.7531135E-10</v>
      </c>
      <c r="AG3701" s="76">
        <v>9.9529658000000002E-5</v>
      </c>
    </row>
    <row r="3702" spans="2:33" s="149" customFormat="1" x14ac:dyDescent="0.15">
      <c r="B3702" s="157" t="s">
        <v>8388</v>
      </c>
      <c r="C3702" s="148"/>
      <c r="D3702" s="118" t="s">
        <v>26</v>
      </c>
      <c r="E3702" s="201" t="s">
        <v>8389</v>
      </c>
      <c r="F3702" s="276">
        <f t="shared" si="546"/>
        <v>1.9327116586E-3</v>
      </c>
      <c r="G3702" s="276">
        <f t="shared" si="547"/>
        <v>1.719732319E-4</v>
      </c>
      <c r="H3702" s="276">
        <f t="shared" si="548"/>
        <v>6.4499563700000002E-5</v>
      </c>
      <c r="I3702" s="276">
        <f t="shared" si="549"/>
        <v>4.9445063000000004E-5</v>
      </c>
      <c r="J3702" s="276">
        <v>1.6467938E-3</v>
      </c>
      <c r="K3702" s="276">
        <v>5.909021E-5</v>
      </c>
      <c r="L3702" s="276">
        <v>4.1388821000000002E-6</v>
      </c>
      <c r="M3702" s="276">
        <v>5.3412689000000003E-6</v>
      </c>
      <c r="N3702" s="276">
        <v>1.1205902999999999E-4</v>
      </c>
      <c r="O3702" s="276">
        <v>5.4572932999999997E-5</v>
      </c>
      <c r="P3702" s="276">
        <v>1.2704716000000001E-6</v>
      </c>
      <c r="Q3702" s="276">
        <v>3.7692299000000002E-5</v>
      </c>
      <c r="R3702" s="276">
        <v>0</v>
      </c>
      <c r="S3702" s="276">
        <v>0</v>
      </c>
      <c r="T3702" s="276">
        <v>0</v>
      </c>
      <c r="U3702" s="276">
        <v>1.1752764E-5</v>
      </c>
      <c r="V3702" s="287"/>
      <c r="W3702" s="28">
        <f t="shared" si="550"/>
        <v>1.2198472592592591E-2</v>
      </c>
      <c r="X3702" s="191">
        <v>1.0700141999999999</v>
      </c>
      <c r="Y3702" s="191">
        <v>1.4708641E-2</v>
      </c>
      <c r="Z3702" s="191">
        <v>1.3293193999999999E-3</v>
      </c>
      <c r="AA3702" s="191">
        <v>1.0352634000000001E-6</v>
      </c>
      <c r="AB3702" s="191">
        <v>3.0468826E-4</v>
      </c>
      <c r="AC3702" s="191">
        <v>9.2740130000000005E-5</v>
      </c>
      <c r="AD3702" s="191">
        <v>1.0535778</v>
      </c>
      <c r="AE3702" s="76">
        <v>3.3572824999999999E-8</v>
      </c>
      <c r="AF3702" s="76">
        <v>1.5290468E-10</v>
      </c>
      <c r="AG3702" s="76">
        <v>9.9529658000000002E-5</v>
      </c>
    </row>
    <row r="3703" spans="2:33" s="149" customFormat="1" x14ac:dyDescent="0.15">
      <c r="B3703" s="157" t="s">
        <v>8390</v>
      </c>
      <c r="C3703" s="288"/>
      <c r="D3703" s="118" t="s">
        <v>26</v>
      </c>
      <c r="E3703" s="201" t="s">
        <v>8391</v>
      </c>
      <c r="F3703" s="276">
        <f t="shared" si="546"/>
        <v>1.9327117586E-3</v>
      </c>
      <c r="G3703" s="276">
        <f t="shared" si="547"/>
        <v>1.719732319E-4</v>
      </c>
      <c r="H3703" s="276">
        <f t="shared" si="548"/>
        <v>6.4499563700000002E-5</v>
      </c>
      <c r="I3703" s="276">
        <f t="shared" si="549"/>
        <v>4.9445063000000004E-5</v>
      </c>
      <c r="J3703" s="276">
        <v>1.6467939E-3</v>
      </c>
      <c r="K3703" s="276">
        <v>5.909021E-5</v>
      </c>
      <c r="L3703" s="276">
        <v>4.1388821000000002E-6</v>
      </c>
      <c r="M3703" s="276">
        <v>5.3412689000000003E-6</v>
      </c>
      <c r="N3703" s="276">
        <v>1.1205902999999999E-4</v>
      </c>
      <c r="O3703" s="276">
        <v>5.4572932999999997E-5</v>
      </c>
      <c r="P3703" s="276">
        <v>1.2704716000000001E-6</v>
      </c>
      <c r="Q3703" s="276">
        <v>3.7692299000000002E-5</v>
      </c>
      <c r="R3703" s="276">
        <v>0</v>
      </c>
      <c r="S3703" s="276">
        <v>0</v>
      </c>
      <c r="T3703" s="276">
        <v>0</v>
      </c>
      <c r="U3703" s="276">
        <v>1.1752764E-5</v>
      </c>
      <c r="V3703" s="287"/>
      <c r="W3703" s="28">
        <f t="shared" si="550"/>
        <v>1.2198473333333333E-2</v>
      </c>
      <c r="X3703" s="191">
        <v>1.0700144</v>
      </c>
      <c r="Y3703" s="191">
        <v>1.4708641999999999E-2</v>
      </c>
      <c r="Z3703" s="191">
        <v>1.3293193999999999E-3</v>
      </c>
      <c r="AA3703" s="191">
        <v>1.0352634000000001E-6</v>
      </c>
      <c r="AB3703" s="191">
        <v>3.0468826E-4</v>
      </c>
      <c r="AC3703" s="191">
        <v>9.2740130000000005E-5</v>
      </c>
      <c r="AD3703" s="191">
        <v>1.0535779000000001</v>
      </c>
      <c r="AE3703" s="76">
        <v>3.3573743000000001E-8</v>
      </c>
      <c r="AF3703" s="76">
        <v>1.5291026000000001E-10</v>
      </c>
      <c r="AG3703" s="76">
        <v>9.9529665000000001E-5</v>
      </c>
    </row>
    <row r="3704" spans="2:33" s="149" customFormat="1" x14ac:dyDescent="0.15">
      <c r="B3704" s="157" t="s">
        <v>8392</v>
      </c>
      <c r="C3704" s="148"/>
      <c r="D3704" s="118" t="s">
        <v>26</v>
      </c>
      <c r="E3704" s="201" t="s">
        <v>8393</v>
      </c>
      <c r="F3704" s="276">
        <f t="shared" si="546"/>
        <v>1.9327117586E-3</v>
      </c>
      <c r="G3704" s="276">
        <f t="shared" si="547"/>
        <v>1.719732319E-4</v>
      </c>
      <c r="H3704" s="276">
        <f t="shared" si="548"/>
        <v>6.4499563700000002E-5</v>
      </c>
      <c r="I3704" s="276">
        <f t="shared" si="549"/>
        <v>4.9445063000000004E-5</v>
      </c>
      <c r="J3704" s="276">
        <v>1.6467939E-3</v>
      </c>
      <c r="K3704" s="276">
        <v>5.909021E-5</v>
      </c>
      <c r="L3704" s="276">
        <v>4.1388821000000002E-6</v>
      </c>
      <c r="M3704" s="276">
        <v>5.3412689000000003E-6</v>
      </c>
      <c r="N3704" s="276">
        <v>1.1205902999999999E-4</v>
      </c>
      <c r="O3704" s="276">
        <v>5.4572932999999997E-5</v>
      </c>
      <c r="P3704" s="276">
        <v>1.2704716000000001E-6</v>
      </c>
      <c r="Q3704" s="276">
        <v>3.7692299000000002E-5</v>
      </c>
      <c r="R3704" s="276">
        <v>0</v>
      </c>
      <c r="S3704" s="276">
        <v>0</v>
      </c>
      <c r="T3704" s="276">
        <v>0</v>
      </c>
      <c r="U3704" s="276">
        <v>1.1752764E-5</v>
      </c>
      <c r="V3704" s="287"/>
      <c r="W3704" s="28">
        <f t="shared" si="550"/>
        <v>1.2198473333333333E-2</v>
      </c>
      <c r="X3704" s="191">
        <v>1.0700141999999999</v>
      </c>
      <c r="Y3704" s="191">
        <v>1.4708641E-2</v>
      </c>
      <c r="Z3704" s="191">
        <v>1.3293193999999999E-3</v>
      </c>
      <c r="AA3704" s="191">
        <v>1.0352634000000001E-6</v>
      </c>
      <c r="AB3704" s="191">
        <v>3.0468826E-4</v>
      </c>
      <c r="AC3704" s="191">
        <v>9.2740130000000005E-5</v>
      </c>
      <c r="AD3704" s="191">
        <v>1.0535778</v>
      </c>
      <c r="AE3704" s="76">
        <v>3.3572329E-8</v>
      </c>
      <c r="AF3704" s="76">
        <v>1.5290166000000001E-10</v>
      </c>
      <c r="AG3704" s="76">
        <v>9.9529658000000002E-5</v>
      </c>
    </row>
    <row r="3705" spans="2:33" s="149" customFormat="1" x14ac:dyDescent="0.15">
      <c r="B3705" s="157" t="s">
        <v>8394</v>
      </c>
      <c r="C3705" s="148"/>
      <c r="D3705" s="118" t="s">
        <v>26</v>
      </c>
      <c r="E3705" s="201" t="s">
        <v>8395</v>
      </c>
      <c r="F3705" s="276">
        <f t="shared" si="546"/>
        <v>5.0354814970000005E-4</v>
      </c>
      <c r="G3705" s="276">
        <f t="shared" si="547"/>
        <v>1.6868623129999999E-4</v>
      </c>
      <c r="H3705" s="276">
        <f t="shared" si="548"/>
        <v>6.4523645399999996E-5</v>
      </c>
      <c r="I3705" s="276">
        <f t="shared" si="549"/>
        <v>4.9445063000000004E-5</v>
      </c>
      <c r="J3705" s="276">
        <v>2.2089321E-4</v>
      </c>
      <c r="K3705" s="276">
        <v>5.909021E-5</v>
      </c>
      <c r="L3705" s="276">
        <v>4.1629637999999998E-6</v>
      </c>
      <c r="M3705" s="276">
        <v>2.0542693E-6</v>
      </c>
      <c r="N3705" s="276">
        <v>1.1205902999999999E-4</v>
      </c>
      <c r="O3705" s="276">
        <v>5.4572932000000001E-5</v>
      </c>
      <c r="P3705" s="276">
        <v>1.2704716000000001E-6</v>
      </c>
      <c r="Q3705" s="276">
        <v>3.7692299000000002E-5</v>
      </c>
      <c r="R3705" s="276">
        <v>0</v>
      </c>
      <c r="S3705" s="276">
        <v>0</v>
      </c>
      <c r="T3705" s="276">
        <v>0</v>
      </c>
      <c r="U3705" s="276">
        <v>1.1752764E-5</v>
      </c>
      <c r="V3705" s="287"/>
      <c r="W3705" s="28">
        <f t="shared" si="550"/>
        <v>1.6362459999999998E-3</v>
      </c>
      <c r="X3705" s="191">
        <v>1.0700144</v>
      </c>
      <c r="Y3705" s="191">
        <v>1.4708641E-2</v>
      </c>
      <c r="Z3705" s="191">
        <v>1.3293193999999999E-3</v>
      </c>
      <c r="AA3705" s="191">
        <v>1.0352634000000001E-6</v>
      </c>
      <c r="AB3705" s="191">
        <v>3.0468826E-4</v>
      </c>
      <c r="AC3705" s="191">
        <v>9.2740130000000005E-5</v>
      </c>
      <c r="AD3705" s="191">
        <v>1.0535779000000001</v>
      </c>
      <c r="AE3705" s="76">
        <v>2.1857396999999999E-8</v>
      </c>
      <c r="AF3705" s="76">
        <v>1.1756153999999999E-10</v>
      </c>
      <c r="AG3705" s="76">
        <v>9.9529658000000002E-5</v>
      </c>
    </row>
    <row r="3706" spans="2:33" s="149" customFormat="1" x14ac:dyDescent="0.15">
      <c r="B3706" s="157" t="s">
        <v>8396</v>
      </c>
      <c r="C3706" s="148"/>
      <c r="D3706" s="118" t="s">
        <v>26</v>
      </c>
      <c r="E3706" s="201" t="s">
        <v>8397</v>
      </c>
      <c r="F3706" s="276">
        <f t="shared" si="546"/>
        <v>1.9327117586E-3</v>
      </c>
      <c r="G3706" s="276">
        <f t="shared" si="547"/>
        <v>1.719732319E-4</v>
      </c>
      <c r="H3706" s="276">
        <f t="shared" si="548"/>
        <v>6.4499563700000002E-5</v>
      </c>
      <c r="I3706" s="276">
        <f t="shared" si="549"/>
        <v>4.9445063000000004E-5</v>
      </c>
      <c r="J3706" s="276">
        <v>1.6467939E-3</v>
      </c>
      <c r="K3706" s="276">
        <v>5.909021E-5</v>
      </c>
      <c r="L3706" s="276">
        <v>4.1388821000000002E-6</v>
      </c>
      <c r="M3706" s="276">
        <v>5.3412689000000003E-6</v>
      </c>
      <c r="N3706" s="276">
        <v>1.1205902999999999E-4</v>
      </c>
      <c r="O3706" s="276">
        <v>5.4572932999999997E-5</v>
      </c>
      <c r="P3706" s="276">
        <v>1.2704716000000001E-6</v>
      </c>
      <c r="Q3706" s="276">
        <v>3.7692299000000002E-5</v>
      </c>
      <c r="R3706" s="276">
        <v>0</v>
      </c>
      <c r="S3706" s="276">
        <v>0</v>
      </c>
      <c r="T3706" s="276">
        <v>0</v>
      </c>
      <c r="U3706" s="276">
        <v>1.1752764E-5</v>
      </c>
      <c r="V3706" s="287"/>
      <c r="W3706" s="28">
        <f t="shared" si="550"/>
        <v>1.2198473333333333E-2</v>
      </c>
      <c r="X3706" s="191">
        <v>1.0700141999999999</v>
      </c>
      <c r="Y3706" s="191">
        <v>1.4708641999999999E-2</v>
      </c>
      <c r="Z3706" s="191">
        <v>1.3293193999999999E-3</v>
      </c>
      <c r="AA3706" s="191">
        <v>1.0352634000000001E-6</v>
      </c>
      <c r="AB3706" s="191">
        <v>3.0468826E-4</v>
      </c>
      <c r="AC3706" s="191">
        <v>9.2740130000000005E-5</v>
      </c>
      <c r="AD3706" s="191">
        <v>1.0535778</v>
      </c>
      <c r="AE3706" s="76">
        <v>3.3571970000000001E-8</v>
      </c>
      <c r="AF3706" s="76">
        <v>1.5289947E-10</v>
      </c>
      <c r="AG3706" s="76">
        <v>9.9529665000000001E-5</v>
      </c>
    </row>
    <row r="3707" spans="2:33" s="149" customFormat="1" x14ac:dyDescent="0.15">
      <c r="B3707" s="157" t="s">
        <v>8398</v>
      </c>
      <c r="C3707" s="148"/>
      <c r="D3707" s="118" t="s">
        <v>26</v>
      </c>
      <c r="E3707" s="201" t="s">
        <v>8399</v>
      </c>
      <c r="F3707" s="276">
        <f t="shared" si="546"/>
        <v>4.8687923000000001E-4</v>
      </c>
      <c r="G3707" s="276">
        <f t="shared" si="547"/>
        <v>1.628456142E-4</v>
      </c>
      <c r="H3707" s="276">
        <f t="shared" si="548"/>
        <v>6.2291243800000008E-5</v>
      </c>
      <c r="I3707" s="276">
        <f t="shared" si="549"/>
        <v>4.7725972E-5</v>
      </c>
      <c r="J3707" s="276">
        <v>2.1401640000000001E-4</v>
      </c>
      <c r="K3707" s="276">
        <v>5.7044784000000003E-5</v>
      </c>
      <c r="L3707" s="276">
        <v>4.0197601999999997E-6</v>
      </c>
      <c r="M3707" s="276">
        <v>1.9914942E-6</v>
      </c>
      <c r="N3707" s="276">
        <v>1.0816944E-4</v>
      </c>
      <c r="O3707" s="276">
        <v>5.2684679999999999E-5</v>
      </c>
      <c r="P3707" s="276">
        <v>1.2266996000000001E-6</v>
      </c>
      <c r="Q3707" s="276">
        <v>3.6383188999999997E-5</v>
      </c>
      <c r="R3707" s="276">
        <v>0</v>
      </c>
      <c r="S3707" s="276">
        <v>0</v>
      </c>
      <c r="T3707" s="276">
        <v>0</v>
      </c>
      <c r="U3707" s="276">
        <v>1.1342782999999999E-5</v>
      </c>
      <c r="V3707" s="287"/>
      <c r="W3707" s="28">
        <f t="shared" si="550"/>
        <v>1.5853066666666666E-3</v>
      </c>
      <c r="X3707" s="191">
        <v>1.0694215</v>
      </c>
      <c r="Y3707" s="191">
        <v>1.420363E-2</v>
      </c>
      <c r="Z3707" s="191">
        <v>1.2832373000000001E-3</v>
      </c>
      <c r="AA3707" s="191">
        <v>9.9937109000000007E-7</v>
      </c>
      <c r="AB3707" s="191">
        <v>2.9412479999999999E-4</v>
      </c>
      <c r="AC3707" s="191">
        <v>8.9524211999999999E-5</v>
      </c>
      <c r="AD3707" s="191">
        <v>1.05355</v>
      </c>
      <c r="AE3707" s="76">
        <v>2.1731469999999999E-8</v>
      </c>
      <c r="AF3707" s="76">
        <v>1.1730638000000001E-10</v>
      </c>
      <c r="AG3707" s="76">
        <v>9.6128529999999995E-5</v>
      </c>
    </row>
    <row r="3708" spans="2:33" s="149" customFormat="1" x14ac:dyDescent="0.15">
      <c r="B3708" s="67" t="s">
        <v>8400</v>
      </c>
      <c r="C3708" s="83" t="s">
        <v>8401</v>
      </c>
      <c r="D3708" s="148"/>
      <c r="E3708" s="156"/>
      <c r="F3708" s="153"/>
      <c r="G3708" s="153"/>
      <c r="H3708" s="153"/>
      <c r="I3708" s="153"/>
      <c r="J3708" s="153"/>
      <c r="K3708" s="153"/>
      <c r="L3708" s="153"/>
      <c r="M3708" s="153"/>
      <c r="N3708" s="153"/>
      <c r="O3708" s="153"/>
      <c r="P3708" s="153"/>
      <c r="Q3708" s="153"/>
      <c r="R3708" s="153"/>
      <c r="S3708" s="153"/>
      <c r="T3708" s="153"/>
      <c r="U3708" s="153"/>
      <c r="V3708" s="148"/>
      <c r="W3708" s="246"/>
      <c r="X3708" s="80"/>
      <c r="Y3708" s="80"/>
      <c r="Z3708" s="80"/>
      <c r="AA3708" s="80"/>
      <c r="AB3708" s="80"/>
      <c r="AC3708" s="80"/>
      <c r="AD3708" s="80"/>
      <c r="AE3708" s="146"/>
      <c r="AF3708" s="146"/>
      <c r="AG3708" s="146"/>
    </row>
    <row r="3709" spans="2:33" s="149" customFormat="1" x14ac:dyDescent="0.15">
      <c r="B3709" s="157" t="s">
        <v>8402</v>
      </c>
      <c r="C3709" s="148"/>
      <c r="D3709" s="118" t="s">
        <v>26</v>
      </c>
      <c r="E3709" s="201" t="s">
        <v>8403</v>
      </c>
      <c r="F3709" s="276">
        <f t="shared" ref="F3709:F3746" si="551">G3709+H3709+I3709+J3709</f>
        <v>0.164403386608</v>
      </c>
      <c r="G3709" s="276">
        <f t="shared" ref="G3709:G3746" si="552">M3709+N3709+O3709</f>
        <v>9.1003957777999994E-2</v>
      </c>
      <c r="H3709" s="276">
        <f t="shared" ref="H3709:H3746" si="553">K3709+L3709+P3709</f>
        <v>1.3417222500000001E-2</v>
      </c>
      <c r="I3709" s="276">
        <f t="shared" ref="I3709:I3746" si="554">Q3709+IF(R3709="x",0,R3709)+IF(S3709="x",0,S3709)+IF(T3709="x",0,T3709)+U3709</f>
        <v>1.93575033E-3</v>
      </c>
      <c r="J3709" s="276">
        <v>5.8046456000000003E-2</v>
      </c>
      <c r="K3709" s="276">
        <v>9.9453629000000009E-3</v>
      </c>
      <c r="L3709" s="276">
        <v>1.9540484E-3</v>
      </c>
      <c r="M3709" s="276">
        <v>4.5073078E-5</v>
      </c>
      <c r="N3709" s="276">
        <v>8.9719938999999999E-2</v>
      </c>
      <c r="O3709" s="276">
        <v>1.2389457E-3</v>
      </c>
      <c r="P3709" s="276">
        <v>1.5178112000000001E-3</v>
      </c>
      <c r="Q3709" s="276">
        <v>1.5982162999999999E-4</v>
      </c>
      <c r="R3709" s="276">
        <v>0</v>
      </c>
      <c r="S3709" s="276">
        <v>0</v>
      </c>
      <c r="T3709" s="276">
        <v>0</v>
      </c>
      <c r="U3709" s="276">
        <v>1.7759287E-3</v>
      </c>
      <c r="V3709" s="287"/>
      <c r="W3709" s="28">
        <f t="shared" ref="W3709:W3746" si="555">J3709/0.135</f>
        <v>0.42997374814814815</v>
      </c>
      <c r="X3709" s="191">
        <v>4.9385418999999997</v>
      </c>
      <c r="Y3709" s="191">
        <v>4.9120061000000002</v>
      </c>
      <c r="Z3709" s="191">
        <v>1.283572E-2</v>
      </c>
      <c r="AA3709" s="191">
        <v>1.9212972000000001E-5</v>
      </c>
      <c r="AB3709" s="191">
        <v>3.9721145999999999E-3</v>
      </c>
      <c r="AC3709" s="191">
        <v>1.0737511E-3</v>
      </c>
      <c r="AD3709" s="191">
        <v>8.6350682000000002E-3</v>
      </c>
      <c r="AE3709" s="76">
        <v>2.1272921000000001E-6</v>
      </c>
      <c r="AF3709" s="76">
        <v>1.79508E-9</v>
      </c>
      <c r="AG3709" s="20">
        <v>7.9055555000000005E-4</v>
      </c>
    </row>
    <row r="3710" spans="2:33" s="149" customFormat="1" x14ac:dyDescent="0.15">
      <c r="B3710" s="157" t="s">
        <v>8404</v>
      </c>
      <c r="C3710" s="148"/>
      <c r="D3710" s="118" t="s">
        <v>26</v>
      </c>
      <c r="E3710" s="201" t="s">
        <v>8405</v>
      </c>
      <c r="F3710" s="276">
        <f t="shared" si="551"/>
        <v>5.6776764935000001E-2</v>
      </c>
      <c r="G3710" s="276">
        <f t="shared" si="552"/>
        <v>2.5870340750000003E-3</v>
      </c>
      <c r="H3710" s="276">
        <f t="shared" si="553"/>
        <v>1.28739756E-2</v>
      </c>
      <c r="I3710" s="276">
        <f t="shared" si="554"/>
        <v>1.3883592599999999E-3</v>
      </c>
      <c r="J3710" s="276">
        <v>3.9927395999999997E-2</v>
      </c>
      <c r="K3710" s="276">
        <v>1.0491815E-2</v>
      </c>
      <c r="L3710" s="276">
        <v>1.3356409E-3</v>
      </c>
      <c r="M3710" s="276">
        <v>3.1806335000000003E-5</v>
      </c>
      <c r="N3710" s="276">
        <v>1.6895116000000001E-3</v>
      </c>
      <c r="O3710" s="276">
        <v>8.6571613999999997E-4</v>
      </c>
      <c r="P3710" s="276">
        <v>1.0465196999999999E-3</v>
      </c>
      <c r="Q3710" s="276">
        <v>1.7913105999999999E-4</v>
      </c>
      <c r="R3710" s="276">
        <v>0</v>
      </c>
      <c r="S3710" s="276">
        <v>0</v>
      </c>
      <c r="T3710" s="276">
        <v>0</v>
      </c>
      <c r="U3710" s="276">
        <v>1.2092282E-3</v>
      </c>
      <c r="V3710" s="287"/>
      <c r="W3710" s="28">
        <f t="shared" si="555"/>
        <v>0.29575848888888884</v>
      </c>
      <c r="X3710" s="191">
        <v>3.408442</v>
      </c>
      <c r="Y3710" s="191">
        <v>3.3901764999999999</v>
      </c>
      <c r="Z3710" s="191">
        <v>8.9017255000000007E-3</v>
      </c>
      <c r="AA3710" s="191">
        <v>1.3329913999999999E-5</v>
      </c>
      <c r="AB3710" s="191">
        <v>2.7792721999999998E-3</v>
      </c>
      <c r="AC3710" s="191">
        <v>7.4383027999999998E-4</v>
      </c>
      <c r="AD3710" s="191">
        <v>5.8273251999999996E-3</v>
      </c>
      <c r="AE3710" s="76">
        <v>4.8169292000000002E-7</v>
      </c>
      <c r="AF3710" s="76">
        <v>1.3050102999999999E-9</v>
      </c>
      <c r="AG3710" s="20">
        <v>5.7122957000000003E-4</v>
      </c>
    </row>
    <row r="3711" spans="2:33" s="149" customFormat="1" x14ac:dyDescent="0.15">
      <c r="B3711" s="157" t="s">
        <v>8406</v>
      </c>
      <c r="C3711" s="148"/>
      <c r="D3711" s="118" t="s">
        <v>26</v>
      </c>
      <c r="E3711" s="201" t="s">
        <v>8407</v>
      </c>
      <c r="F3711" s="276">
        <f t="shared" si="551"/>
        <v>0.13301446194</v>
      </c>
      <c r="G3711" s="276">
        <f t="shared" si="552"/>
        <v>1.5964400818000001E-2</v>
      </c>
      <c r="H3711" s="276">
        <f t="shared" si="553"/>
        <v>7.3857198999999998E-2</v>
      </c>
      <c r="I3711" s="276">
        <f t="shared" si="554"/>
        <v>9.44137122E-4</v>
      </c>
      <c r="J3711" s="276">
        <v>4.2248725000000001E-2</v>
      </c>
      <c r="K3711" s="276">
        <v>7.1351619000000005E-2</v>
      </c>
      <c r="L3711" s="276">
        <v>1.4664908E-3</v>
      </c>
      <c r="M3711" s="276">
        <v>3.3047418000000001E-5</v>
      </c>
      <c r="N3711" s="276">
        <v>1.4817604999999999E-2</v>
      </c>
      <c r="O3711" s="276">
        <v>1.1137484E-3</v>
      </c>
      <c r="P3711" s="276">
        <v>1.0390892000000001E-3</v>
      </c>
      <c r="Q3711" s="276">
        <v>3.5736572000000003E-5</v>
      </c>
      <c r="R3711" s="276">
        <v>0</v>
      </c>
      <c r="S3711" s="276">
        <v>0</v>
      </c>
      <c r="T3711" s="276">
        <v>0</v>
      </c>
      <c r="U3711" s="276">
        <v>9.0840055000000004E-4</v>
      </c>
      <c r="V3711" s="287"/>
      <c r="W3711" s="28">
        <f t="shared" si="555"/>
        <v>0.31295351851851849</v>
      </c>
      <c r="X3711" s="191">
        <v>3.364487</v>
      </c>
      <c r="Y3711" s="191">
        <v>3.3231502000000002</v>
      </c>
      <c r="Z3711" s="191">
        <v>2.9993775E-2</v>
      </c>
      <c r="AA3711" s="191">
        <v>6.2715233000000002E-6</v>
      </c>
      <c r="AB3711" s="191">
        <v>4.2772473999999998E-3</v>
      </c>
      <c r="AC3711" s="191">
        <v>1.9470386000000001E-3</v>
      </c>
      <c r="AD3711" s="191">
        <v>5.1125190999999999E-3</v>
      </c>
      <c r="AE3711" s="76">
        <v>1.7626398E-6</v>
      </c>
      <c r="AF3711" s="76">
        <v>2.6090655000000002E-9</v>
      </c>
      <c r="AG3711" s="20">
        <v>3.3082895000000002E-4</v>
      </c>
    </row>
    <row r="3712" spans="2:33" s="149" customFormat="1" x14ac:dyDescent="0.15">
      <c r="B3712" s="157" t="s">
        <v>8408</v>
      </c>
      <c r="C3712" s="148"/>
      <c r="D3712" s="118" t="s">
        <v>26</v>
      </c>
      <c r="E3712" s="201" t="s">
        <v>8409</v>
      </c>
      <c r="F3712" s="276">
        <f t="shared" si="551"/>
        <v>6.3272590113000002E-2</v>
      </c>
      <c r="G3712" s="276">
        <f t="shared" si="552"/>
        <v>4.6309996710000006E-3</v>
      </c>
      <c r="H3712" s="276">
        <f t="shared" si="553"/>
        <v>2.099606E-2</v>
      </c>
      <c r="I3712" s="276">
        <f t="shared" si="554"/>
        <v>9.5448344199999997E-4</v>
      </c>
      <c r="J3712" s="276">
        <v>3.6691046999999997E-2</v>
      </c>
      <c r="K3712" s="276">
        <v>1.8576863999999998E-2</v>
      </c>
      <c r="L3712" s="276">
        <v>1.3171158000000001E-3</v>
      </c>
      <c r="M3712" s="276">
        <v>2.9387541000000002E-5</v>
      </c>
      <c r="N3712" s="276">
        <v>3.621183E-3</v>
      </c>
      <c r="O3712" s="276">
        <v>9.8042913000000002E-4</v>
      </c>
      <c r="P3712" s="276">
        <v>1.1020801999999999E-3</v>
      </c>
      <c r="Q3712" s="276">
        <v>3.4277082000000002E-5</v>
      </c>
      <c r="R3712" s="276">
        <v>0</v>
      </c>
      <c r="S3712" s="276">
        <v>0</v>
      </c>
      <c r="T3712" s="276">
        <v>0</v>
      </c>
      <c r="U3712" s="276">
        <v>9.2020635999999999E-4</v>
      </c>
      <c r="V3712" s="287"/>
      <c r="W3712" s="28">
        <f t="shared" si="555"/>
        <v>0.27178553333333327</v>
      </c>
      <c r="X3712" s="191">
        <v>3.5805275000000001</v>
      </c>
      <c r="Y3712" s="191">
        <v>3.5362885999999998</v>
      </c>
      <c r="Z3712" s="191">
        <v>3.1938689999999999E-2</v>
      </c>
      <c r="AA3712" s="191">
        <v>6.7701122999999999E-6</v>
      </c>
      <c r="AB3712" s="191">
        <v>4.5731332999999997E-3</v>
      </c>
      <c r="AC3712" s="191">
        <v>2.0740938000000002E-3</v>
      </c>
      <c r="AD3712" s="191">
        <v>5.6461829000000003E-3</v>
      </c>
      <c r="AE3712" s="76">
        <v>6.4711491E-7</v>
      </c>
      <c r="AF3712" s="76">
        <v>1.3784323000000001E-9</v>
      </c>
      <c r="AG3712" s="20">
        <v>3.6767743999999999E-4</v>
      </c>
    </row>
    <row r="3713" spans="2:33" s="149" customFormat="1" x14ac:dyDescent="0.15">
      <c r="B3713" s="157" t="s">
        <v>8410</v>
      </c>
      <c r="C3713" s="148"/>
      <c r="D3713" s="118" t="s">
        <v>26</v>
      </c>
      <c r="E3713" s="201" t="s">
        <v>8411</v>
      </c>
      <c r="F3713" s="276">
        <f t="shared" si="551"/>
        <v>0.161632871367</v>
      </c>
      <c r="G3713" s="276">
        <f t="shared" si="552"/>
        <v>9.0618996607000013E-2</v>
      </c>
      <c r="H3713" s="276">
        <f t="shared" si="553"/>
        <v>2.31769444E-2</v>
      </c>
      <c r="I3713" s="276">
        <f t="shared" si="554"/>
        <v>1.5745393600000001E-3</v>
      </c>
      <c r="J3713" s="276">
        <v>4.6262391E-2</v>
      </c>
      <c r="K3713" s="276">
        <v>2.0419422999999999E-2</v>
      </c>
      <c r="L3713" s="276">
        <v>1.5492112000000001E-3</v>
      </c>
      <c r="M3713" s="276">
        <v>3.6467597000000001E-5</v>
      </c>
      <c r="N3713" s="276">
        <v>8.9586966000000004E-2</v>
      </c>
      <c r="O3713" s="276">
        <v>9.9556301000000005E-4</v>
      </c>
      <c r="P3713" s="276">
        <v>1.2083102000000001E-3</v>
      </c>
      <c r="Q3713" s="276">
        <v>1.5525135999999999E-4</v>
      </c>
      <c r="R3713" s="276">
        <v>0</v>
      </c>
      <c r="S3713" s="276">
        <v>0</v>
      </c>
      <c r="T3713" s="276">
        <v>0</v>
      </c>
      <c r="U3713" s="276">
        <v>1.4192880000000001E-3</v>
      </c>
      <c r="V3713" s="287"/>
      <c r="W3713" s="28">
        <f t="shared" si="555"/>
        <v>0.34268437777777777</v>
      </c>
      <c r="X3713" s="191">
        <v>3.9341343000000002</v>
      </c>
      <c r="Y3713" s="191">
        <v>3.9126246</v>
      </c>
      <c r="Z3713" s="191">
        <v>1.0367045E-2</v>
      </c>
      <c r="AA3713" s="191">
        <v>1.5466785000000001E-5</v>
      </c>
      <c r="AB3713" s="191">
        <v>3.2441825000000001E-3</v>
      </c>
      <c r="AC3713" s="191">
        <v>8.6524433999999998E-4</v>
      </c>
      <c r="AD3713" s="191">
        <v>7.0177369999999996E-3</v>
      </c>
      <c r="AE3713" s="76">
        <v>2.2232184E-6</v>
      </c>
      <c r="AF3713" s="76">
        <v>1.6789683999999999E-9</v>
      </c>
      <c r="AG3713" s="20">
        <v>6.5896523000000002E-4</v>
      </c>
    </row>
    <row r="3714" spans="2:33" s="149" customFormat="1" x14ac:dyDescent="0.15">
      <c r="B3714" s="157" t="s">
        <v>8412</v>
      </c>
      <c r="C3714" s="148"/>
      <c r="D3714" s="118" t="s">
        <v>26</v>
      </c>
      <c r="E3714" s="201" t="s">
        <v>8413</v>
      </c>
      <c r="F3714" s="276">
        <f t="shared" si="551"/>
        <v>5.1693029463000001E-2</v>
      </c>
      <c r="G3714" s="276">
        <f t="shared" si="552"/>
        <v>1.7634694409999999E-3</v>
      </c>
      <c r="H3714" s="276">
        <f t="shared" si="553"/>
        <v>1.3761757920000001E-2</v>
      </c>
      <c r="I3714" s="276">
        <f t="shared" si="554"/>
        <v>1.1498801020000001E-3</v>
      </c>
      <c r="J3714" s="276">
        <v>3.5017922E-2</v>
      </c>
      <c r="K3714" s="276">
        <v>1.1687996000000001E-2</v>
      </c>
      <c r="L3714" s="276">
        <v>1.155816E-3</v>
      </c>
      <c r="M3714" s="276">
        <v>2.7717761000000001E-5</v>
      </c>
      <c r="N3714" s="276">
        <v>9.7206807000000002E-4</v>
      </c>
      <c r="O3714" s="276">
        <v>7.6368360999999997E-4</v>
      </c>
      <c r="P3714" s="276">
        <v>9.1794591999999999E-4</v>
      </c>
      <c r="Q3714" s="276">
        <v>8.8137002000000006E-5</v>
      </c>
      <c r="R3714" s="276">
        <v>0</v>
      </c>
      <c r="S3714" s="276">
        <v>0</v>
      </c>
      <c r="T3714" s="276">
        <v>0</v>
      </c>
      <c r="U3714" s="276">
        <v>1.0617431E-3</v>
      </c>
      <c r="V3714" s="287"/>
      <c r="W3714" s="28">
        <f t="shared" si="555"/>
        <v>0.25939201481481478</v>
      </c>
      <c r="X3714" s="191">
        <v>2.9864844000000002</v>
      </c>
      <c r="Y3714" s="191">
        <v>2.9705197000000001</v>
      </c>
      <c r="Z3714" s="191">
        <v>7.7713838E-3</v>
      </c>
      <c r="AA3714" s="191">
        <v>1.1584392E-5</v>
      </c>
      <c r="AB3714" s="191">
        <v>2.4176331999999998E-3</v>
      </c>
      <c r="AC3714" s="191">
        <v>6.4949620999999998E-4</v>
      </c>
      <c r="AD3714" s="191">
        <v>5.1145234999999999E-3</v>
      </c>
      <c r="AE3714" s="76">
        <v>4.6282433E-7</v>
      </c>
      <c r="AF3714" s="76">
        <v>1.1911371E-9</v>
      </c>
      <c r="AG3714" s="20">
        <v>4.6718825999999999E-4</v>
      </c>
    </row>
    <row r="3715" spans="2:33" s="149" customFormat="1" x14ac:dyDescent="0.15">
      <c r="B3715" s="157" t="s">
        <v>8414</v>
      </c>
      <c r="C3715" s="148"/>
      <c r="D3715" s="118" t="s">
        <v>26</v>
      </c>
      <c r="E3715" s="201" t="s">
        <v>8415</v>
      </c>
      <c r="F3715" s="276">
        <f t="shared" si="551"/>
        <v>5.1693033602999997E-2</v>
      </c>
      <c r="G3715" s="276">
        <f t="shared" si="552"/>
        <v>1.763469481E-3</v>
      </c>
      <c r="H3715" s="276">
        <f t="shared" si="553"/>
        <v>1.3761758020000001E-2</v>
      </c>
      <c r="I3715" s="276">
        <f t="shared" si="554"/>
        <v>1.1498801020000001E-3</v>
      </c>
      <c r="J3715" s="276">
        <v>3.5017925999999998E-2</v>
      </c>
      <c r="K3715" s="276">
        <v>1.1687996000000001E-2</v>
      </c>
      <c r="L3715" s="276">
        <v>1.1558161000000001E-3</v>
      </c>
      <c r="M3715" s="276">
        <v>2.7717761000000001E-5</v>
      </c>
      <c r="N3715" s="276">
        <v>9.7206807000000002E-4</v>
      </c>
      <c r="O3715" s="276">
        <v>7.6368365000000003E-4</v>
      </c>
      <c r="P3715" s="276">
        <v>9.1794591999999999E-4</v>
      </c>
      <c r="Q3715" s="276">
        <v>8.8137002000000006E-5</v>
      </c>
      <c r="R3715" s="276">
        <v>0</v>
      </c>
      <c r="S3715" s="276">
        <v>0</v>
      </c>
      <c r="T3715" s="276">
        <v>0</v>
      </c>
      <c r="U3715" s="276">
        <v>1.0617431E-3</v>
      </c>
      <c r="V3715" s="287"/>
      <c r="W3715" s="28">
        <f t="shared" si="555"/>
        <v>0.25939204444444441</v>
      </c>
      <c r="X3715" s="191">
        <v>2.9864844000000002</v>
      </c>
      <c r="Y3715" s="191">
        <v>2.9705197000000001</v>
      </c>
      <c r="Z3715" s="191">
        <v>7.7713838E-3</v>
      </c>
      <c r="AA3715" s="191">
        <v>1.1584392E-5</v>
      </c>
      <c r="AB3715" s="191">
        <v>2.4176331999999998E-3</v>
      </c>
      <c r="AC3715" s="191">
        <v>6.4949626999999995E-4</v>
      </c>
      <c r="AD3715" s="191">
        <v>5.1145234999999999E-3</v>
      </c>
      <c r="AE3715" s="76">
        <v>4.6282436E-7</v>
      </c>
      <c r="AF3715" s="76">
        <v>1.1911372E-9</v>
      </c>
      <c r="AG3715" s="20">
        <v>4.6718828000000002E-4</v>
      </c>
    </row>
    <row r="3716" spans="2:33" s="149" customFormat="1" x14ac:dyDescent="0.15">
      <c r="B3716" s="157" t="s">
        <v>8416</v>
      </c>
      <c r="C3716" s="148"/>
      <c r="D3716" s="118" t="s">
        <v>26</v>
      </c>
      <c r="E3716" s="201" t="s">
        <v>8417</v>
      </c>
      <c r="F3716" s="276">
        <f t="shared" si="551"/>
        <v>0.14925839907300001</v>
      </c>
      <c r="G3716" s="276">
        <f t="shared" si="552"/>
        <v>9.0259462353000003E-2</v>
      </c>
      <c r="H3716" s="276">
        <f t="shared" si="553"/>
        <v>2.250427818E-2</v>
      </c>
      <c r="I3716" s="276">
        <f t="shared" si="554"/>
        <v>1.23720954E-3</v>
      </c>
      <c r="J3716" s="276">
        <v>3.5257449000000003E-2</v>
      </c>
      <c r="K3716" s="276">
        <v>2.0323866999999999E-2</v>
      </c>
      <c r="L3716" s="276">
        <v>1.2611397999999999E-3</v>
      </c>
      <c r="M3716" s="276">
        <v>2.8431072999999999E-5</v>
      </c>
      <c r="N3716" s="276">
        <v>8.9462760000000002E-2</v>
      </c>
      <c r="O3716" s="276">
        <v>7.6827128000000002E-4</v>
      </c>
      <c r="P3716" s="276">
        <v>9.1927138000000004E-4</v>
      </c>
      <c r="Q3716" s="276">
        <v>1.5098324E-4</v>
      </c>
      <c r="R3716" s="276">
        <v>0</v>
      </c>
      <c r="S3716" s="276">
        <v>0</v>
      </c>
      <c r="T3716" s="276">
        <v>0</v>
      </c>
      <c r="U3716" s="276">
        <v>1.0862262999999999E-3</v>
      </c>
      <c r="V3716" s="287"/>
      <c r="W3716" s="28">
        <f t="shared" si="555"/>
        <v>0.26116628888888888</v>
      </c>
      <c r="X3716" s="191">
        <v>2.9961308999999998</v>
      </c>
      <c r="Y3716" s="191">
        <v>2.9793151</v>
      </c>
      <c r="Z3716" s="191">
        <v>8.0615783999999999E-3</v>
      </c>
      <c r="AA3716" s="191">
        <v>1.1968261E-5</v>
      </c>
      <c r="AB3716" s="191">
        <v>2.5643749999999998E-3</v>
      </c>
      <c r="AC3716" s="191">
        <v>6.7052240999999999E-4</v>
      </c>
      <c r="AD3716" s="191">
        <v>5.5073326000000004E-3</v>
      </c>
      <c r="AE3716" s="76">
        <v>2.1307573000000001E-6</v>
      </c>
      <c r="AF3716" s="76">
        <v>1.3926193000000001E-9</v>
      </c>
      <c r="AG3716" s="20">
        <v>5.3607448000000002E-4</v>
      </c>
    </row>
    <row r="3717" spans="2:33" s="149" customFormat="1" x14ac:dyDescent="0.15">
      <c r="B3717" s="157" t="s">
        <v>8418</v>
      </c>
      <c r="C3717" s="148"/>
      <c r="D3717" s="118" t="s">
        <v>26</v>
      </c>
      <c r="E3717" s="201" t="s">
        <v>8419</v>
      </c>
      <c r="F3717" s="276">
        <f t="shared" si="551"/>
        <v>5.1693029594000003E-2</v>
      </c>
      <c r="G3717" s="276">
        <f t="shared" si="552"/>
        <v>1.763469472E-3</v>
      </c>
      <c r="H3717" s="276">
        <f t="shared" si="553"/>
        <v>1.3761758020000001E-2</v>
      </c>
      <c r="I3717" s="276">
        <f t="shared" si="554"/>
        <v>1.1498801020000001E-3</v>
      </c>
      <c r="J3717" s="276">
        <v>3.5017922E-2</v>
      </c>
      <c r="K3717" s="276">
        <v>1.1687996000000001E-2</v>
      </c>
      <c r="L3717" s="276">
        <v>1.1558161000000001E-3</v>
      </c>
      <c r="M3717" s="276">
        <v>2.7717762E-5</v>
      </c>
      <c r="N3717" s="276">
        <v>9.7206807000000002E-4</v>
      </c>
      <c r="O3717" s="276">
        <v>7.6368363999999996E-4</v>
      </c>
      <c r="P3717" s="276">
        <v>9.1794591999999999E-4</v>
      </c>
      <c r="Q3717" s="276">
        <v>8.8137002000000006E-5</v>
      </c>
      <c r="R3717" s="276">
        <v>0</v>
      </c>
      <c r="S3717" s="276">
        <v>0</v>
      </c>
      <c r="T3717" s="276">
        <v>0</v>
      </c>
      <c r="U3717" s="276">
        <v>1.0617431E-3</v>
      </c>
      <c r="V3717" s="287"/>
      <c r="W3717" s="28">
        <f t="shared" si="555"/>
        <v>0.25939201481481478</v>
      </c>
      <c r="X3717" s="191">
        <v>2.9864844000000002</v>
      </c>
      <c r="Y3717" s="191">
        <v>2.9705197000000001</v>
      </c>
      <c r="Z3717" s="191">
        <v>7.7713838E-3</v>
      </c>
      <c r="AA3717" s="191">
        <v>1.1584392E-5</v>
      </c>
      <c r="AB3717" s="191">
        <v>2.4176331999999998E-3</v>
      </c>
      <c r="AC3717" s="191">
        <v>6.4949620999999998E-4</v>
      </c>
      <c r="AD3717" s="191">
        <v>5.1145234999999999E-3</v>
      </c>
      <c r="AE3717" s="76">
        <v>4.6282433E-7</v>
      </c>
      <c r="AF3717" s="76">
        <v>1.1911372E-9</v>
      </c>
      <c r="AG3717" s="20">
        <v>4.6718828000000002E-4</v>
      </c>
    </row>
    <row r="3718" spans="2:33" s="149" customFormat="1" x14ac:dyDescent="0.15">
      <c r="B3718" s="157" t="s">
        <v>8420</v>
      </c>
      <c r="C3718" s="148"/>
      <c r="D3718" s="118" t="s">
        <v>26</v>
      </c>
      <c r="E3718" s="201" t="s">
        <v>8421</v>
      </c>
      <c r="F3718" s="276">
        <f t="shared" si="551"/>
        <v>5.1693033585999998E-2</v>
      </c>
      <c r="G3718" s="276">
        <f t="shared" si="552"/>
        <v>1.763469464E-3</v>
      </c>
      <c r="H3718" s="276">
        <f t="shared" si="553"/>
        <v>1.3761758020000001E-2</v>
      </c>
      <c r="I3718" s="276">
        <f t="shared" si="554"/>
        <v>1.1498801020000001E-3</v>
      </c>
      <c r="J3718" s="276">
        <v>3.5017925999999998E-2</v>
      </c>
      <c r="K3718" s="276">
        <v>1.1687996000000001E-2</v>
      </c>
      <c r="L3718" s="276">
        <v>1.1558161000000001E-3</v>
      </c>
      <c r="M3718" s="276">
        <v>2.7717763999999999E-5</v>
      </c>
      <c r="N3718" s="276">
        <v>9.7206807000000002E-4</v>
      </c>
      <c r="O3718" s="276">
        <v>7.6368363E-4</v>
      </c>
      <c r="P3718" s="276">
        <v>9.1794591999999999E-4</v>
      </c>
      <c r="Q3718" s="276">
        <v>8.8137002000000006E-5</v>
      </c>
      <c r="R3718" s="276">
        <v>0</v>
      </c>
      <c r="S3718" s="276">
        <v>0</v>
      </c>
      <c r="T3718" s="276">
        <v>0</v>
      </c>
      <c r="U3718" s="276">
        <v>1.0617431E-3</v>
      </c>
      <c r="V3718" s="287"/>
      <c r="W3718" s="28">
        <f t="shared" si="555"/>
        <v>0.25939204444444441</v>
      </c>
      <c r="X3718" s="191">
        <v>2.9864844000000002</v>
      </c>
      <c r="Y3718" s="191">
        <v>2.9705197000000001</v>
      </c>
      <c r="Z3718" s="191">
        <v>7.7713838E-3</v>
      </c>
      <c r="AA3718" s="191">
        <v>1.1584392E-5</v>
      </c>
      <c r="AB3718" s="191">
        <v>2.4176331999999998E-3</v>
      </c>
      <c r="AC3718" s="191">
        <v>6.4949620999999998E-4</v>
      </c>
      <c r="AD3718" s="191">
        <v>5.1145234999999999E-3</v>
      </c>
      <c r="AE3718" s="76">
        <v>4.6282436E-7</v>
      </c>
      <c r="AF3718" s="76">
        <v>1.1911373000000001E-9</v>
      </c>
      <c r="AG3718" s="20">
        <v>4.6718828000000002E-4</v>
      </c>
    </row>
    <row r="3719" spans="2:33" s="149" customFormat="1" x14ac:dyDescent="0.15">
      <c r="B3719" s="157" t="s">
        <v>8422</v>
      </c>
      <c r="C3719" s="148"/>
      <c r="D3719" s="118" t="s">
        <v>26</v>
      </c>
      <c r="E3719" s="201" t="s">
        <v>8423</v>
      </c>
      <c r="F3719" s="276">
        <f t="shared" si="551"/>
        <v>5.3228574858999997E-2</v>
      </c>
      <c r="G3719" s="276">
        <f t="shared" si="552"/>
        <v>1.5382766619999998E-3</v>
      </c>
      <c r="H3719" s="276">
        <f t="shared" si="553"/>
        <v>1.2837550479999999E-2</v>
      </c>
      <c r="I3719" s="276">
        <f t="shared" si="554"/>
        <v>8.6778571699999999E-4</v>
      </c>
      <c r="J3719" s="276">
        <v>3.7984961999999997E-2</v>
      </c>
      <c r="K3719" s="276">
        <v>1.0883219E-2</v>
      </c>
      <c r="L3719" s="276">
        <v>1.1086939999999999E-3</v>
      </c>
      <c r="M3719" s="276">
        <v>3.0041322E-5</v>
      </c>
      <c r="N3719" s="276">
        <v>9.2025528E-4</v>
      </c>
      <c r="O3719" s="276">
        <v>5.8798005999999997E-4</v>
      </c>
      <c r="P3719" s="276">
        <v>8.4563748000000003E-4</v>
      </c>
      <c r="Q3719" s="276">
        <v>3.2645826999999999E-5</v>
      </c>
      <c r="R3719" s="276">
        <v>0</v>
      </c>
      <c r="S3719" s="276">
        <v>0</v>
      </c>
      <c r="T3719" s="276">
        <v>0</v>
      </c>
      <c r="U3719" s="276">
        <v>8.3513988999999996E-4</v>
      </c>
      <c r="V3719" s="287"/>
      <c r="W3719" s="28">
        <f t="shared" si="555"/>
        <v>0.28137008888888887</v>
      </c>
      <c r="X3719" s="191">
        <v>2.7553489999999998</v>
      </c>
      <c r="Y3719" s="191">
        <v>2.7195341000000002</v>
      </c>
      <c r="Z3719" s="191">
        <v>2.5099929999999999E-2</v>
      </c>
      <c r="AA3719" s="191">
        <v>5.8725027000000002E-6</v>
      </c>
      <c r="AB3719" s="191">
        <v>3.8125630000000001E-3</v>
      </c>
      <c r="AC3719" s="191">
        <v>1.633923E-3</v>
      </c>
      <c r="AD3719" s="191">
        <v>5.2626633000000004E-3</v>
      </c>
      <c r="AE3719" s="76">
        <v>4.7102702999999998E-7</v>
      </c>
      <c r="AF3719" s="76">
        <v>1.2491261E-9</v>
      </c>
      <c r="AG3719" s="20">
        <v>3.7482587000000001E-4</v>
      </c>
    </row>
    <row r="3720" spans="2:33" s="149" customFormat="1" x14ac:dyDescent="0.15">
      <c r="B3720" s="157" t="s">
        <v>8424</v>
      </c>
      <c r="C3720" s="288"/>
      <c r="D3720" s="118" t="s">
        <v>26</v>
      </c>
      <c r="E3720" s="201" t="s">
        <v>8425</v>
      </c>
      <c r="F3720" s="276">
        <f t="shared" si="551"/>
        <v>4.8065327684999999E-2</v>
      </c>
      <c r="G3720" s="276">
        <f t="shared" si="552"/>
        <v>1.228545155E-3</v>
      </c>
      <c r="H3720" s="276">
        <f t="shared" si="553"/>
        <v>6.2631394999999989E-3</v>
      </c>
      <c r="I3720" s="276">
        <f t="shared" si="554"/>
        <v>1.0978600300000001E-3</v>
      </c>
      <c r="J3720" s="276">
        <v>3.9475783E-2</v>
      </c>
      <c r="K3720" s="276">
        <v>3.9532561999999997E-3</v>
      </c>
      <c r="L3720" s="276">
        <v>1.2157445999999999E-3</v>
      </c>
      <c r="M3720" s="276">
        <v>3.1270384999999997E-5</v>
      </c>
      <c r="N3720" s="276">
        <v>7.0264009999999996E-4</v>
      </c>
      <c r="O3720" s="276">
        <v>4.9463467000000001E-4</v>
      </c>
      <c r="P3720" s="276">
        <v>1.0941386999999999E-3</v>
      </c>
      <c r="Q3720" s="276">
        <v>1.5495097E-4</v>
      </c>
      <c r="R3720" s="276">
        <v>0</v>
      </c>
      <c r="S3720" s="276">
        <v>0</v>
      </c>
      <c r="T3720" s="276">
        <v>0</v>
      </c>
      <c r="U3720" s="276">
        <v>9.4290906E-4</v>
      </c>
      <c r="V3720" s="287"/>
      <c r="W3720" s="28">
        <f t="shared" si="555"/>
        <v>0.29241320740740739</v>
      </c>
      <c r="X3720" s="191">
        <v>3.5742899000000001</v>
      </c>
      <c r="Y3720" s="191">
        <v>3.5294889999999999</v>
      </c>
      <c r="Z3720" s="191">
        <v>3.2080369999999997E-2</v>
      </c>
      <c r="AA3720" s="191">
        <v>7.1722232E-6</v>
      </c>
      <c r="AB3720" s="191">
        <v>4.7078403000000001E-3</v>
      </c>
      <c r="AC3720" s="191">
        <v>2.0856382E-3</v>
      </c>
      <c r="AD3720" s="191">
        <v>5.9198200000000001E-3</v>
      </c>
      <c r="AE3720" s="76">
        <v>3.8078787000000001E-7</v>
      </c>
      <c r="AF3720" s="76">
        <v>1.1291999E-9</v>
      </c>
      <c r="AG3720" s="20">
        <v>4.5618414999999999E-4</v>
      </c>
    </row>
    <row r="3721" spans="2:33" s="149" customFormat="1" x14ac:dyDescent="0.15">
      <c r="B3721" s="157" t="s">
        <v>8426</v>
      </c>
      <c r="C3721" s="148"/>
      <c r="D3721" s="118" t="s">
        <v>26</v>
      </c>
      <c r="E3721" s="201" t="s">
        <v>8427</v>
      </c>
      <c r="F3721" s="276">
        <f t="shared" si="551"/>
        <v>0.14771360784199999</v>
      </c>
      <c r="G3721" s="276">
        <f t="shared" si="552"/>
        <v>8.9931961392000007E-2</v>
      </c>
      <c r="H3721" s="276">
        <f t="shared" si="553"/>
        <v>2.2362051760000001E-2</v>
      </c>
      <c r="I3721" s="276">
        <f t="shared" si="554"/>
        <v>1.02242369E-3</v>
      </c>
      <c r="J3721" s="276">
        <v>3.4397170999999997E-2</v>
      </c>
      <c r="K3721" s="276">
        <v>2.0218479000000001E-2</v>
      </c>
      <c r="L3721" s="276">
        <v>1.240987E-3</v>
      </c>
      <c r="M3721" s="276">
        <v>2.7643862000000001E-5</v>
      </c>
      <c r="N3721" s="276">
        <v>8.9150375000000004E-2</v>
      </c>
      <c r="O3721" s="276">
        <v>7.5394253000000001E-4</v>
      </c>
      <c r="P3721" s="276">
        <v>9.0258576000000002E-4</v>
      </c>
      <c r="Q3721" s="276">
        <v>1.5050514000000001E-4</v>
      </c>
      <c r="R3721" s="276">
        <v>0</v>
      </c>
      <c r="S3721" s="276">
        <v>0</v>
      </c>
      <c r="T3721" s="276">
        <v>0</v>
      </c>
      <c r="U3721" s="276">
        <v>8.7191855000000003E-4</v>
      </c>
      <c r="V3721" s="287"/>
      <c r="W3721" s="28">
        <f t="shared" si="555"/>
        <v>0.25479385925925924</v>
      </c>
      <c r="X3721" s="191">
        <v>2.9421316000000002</v>
      </c>
      <c r="Y3721" s="191">
        <v>2.9053190999999998</v>
      </c>
      <c r="Z3721" s="191">
        <v>2.6312064999999999E-2</v>
      </c>
      <c r="AA3721" s="191">
        <v>5.9826439999999996E-6</v>
      </c>
      <c r="AB3721" s="191">
        <v>3.8948481999999999E-3</v>
      </c>
      <c r="AC3721" s="191">
        <v>1.7108217E-3</v>
      </c>
      <c r="AD3721" s="191">
        <v>4.8887749999999997E-3</v>
      </c>
      <c r="AE3721" s="76">
        <v>2.1172498000000001E-6</v>
      </c>
      <c r="AF3721" s="76">
        <v>1.3683567E-9</v>
      </c>
      <c r="AG3721" s="20">
        <v>4.2190024000000003E-4</v>
      </c>
    </row>
    <row r="3722" spans="2:33" s="149" customFormat="1" x14ac:dyDescent="0.15">
      <c r="B3722" s="157" t="s">
        <v>8428</v>
      </c>
      <c r="C3722" s="148"/>
      <c r="D3722" s="118" t="s">
        <v>26</v>
      </c>
      <c r="E3722" s="201" t="s">
        <v>8429</v>
      </c>
      <c r="F3722" s="276">
        <f t="shared" si="551"/>
        <v>0.13995691123599999</v>
      </c>
      <c r="G3722" s="276">
        <f t="shared" si="552"/>
        <v>9.040284453599999E-2</v>
      </c>
      <c r="H3722" s="276">
        <f t="shared" si="553"/>
        <v>8.5368192000000002E-3</v>
      </c>
      <c r="I3722" s="276">
        <f t="shared" si="554"/>
        <v>1.3717155000000001E-3</v>
      </c>
      <c r="J3722" s="276">
        <v>3.9645531999999997E-2</v>
      </c>
      <c r="K3722" s="276">
        <v>6.3762597999999998E-3</v>
      </c>
      <c r="L3722" s="276">
        <v>1.1260371999999999E-3</v>
      </c>
      <c r="M3722" s="276">
        <v>3.1635516000000003E-5</v>
      </c>
      <c r="N3722" s="276">
        <v>8.9512307999999999E-2</v>
      </c>
      <c r="O3722" s="276">
        <v>8.5890102000000005E-4</v>
      </c>
      <c r="P3722" s="276">
        <v>1.0345222E-3</v>
      </c>
      <c r="Q3722" s="276">
        <v>1.5268510000000001E-4</v>
      </c>
      <c r="R3722" s="276">
        <v>0</v>
      </c>
      <c r="S3722" s="276">
        <v>0</v>
      </c>
      <c r="T3722" s="276">
        <v>0</v>
      </c>
      <c r="U3722" s="276">
        <v>1.2190304E-3</v>
      </c>
      <c r="V3722" s="287"/>
      <c r="W3722" s="28">
        <f t="shared" si="555"/>
        <v>0.29367060740740736</v>
      </c>
      <c r="X3722" s="191">
        <v>3.3701485999999998</v>
      </c>
      <c r="Y3722" s="191">
        <v>3.3514612000000001</v>
      </c>
      <c r="Z3722" s="191">
        <v>8.9808570000000001E-3</v>
      </c>
      <c r="AA3722" s="191">
        <v>1.3363252999999999E-5</v>
      </c>
      <c r="AB3722" s="191">
        <v>2.8354406E-3</v>
      </c>
      <c r="AC3722" s="191">
        <v>7.4816539999999999E-4</v>
      </c>
      <c r="AD3722" s="191">
        <v>6.1095884000000001E-3</v>
      </c>
      <c r="AE3722" s="76">
        <v>1.9619506999999999E-6</v>
      </c>
      <c r="AF3722" s="76">
        <v>1.1730435E-9</v>
      </c>
      <c r="AG3722" s="20">
        <v>5.8507573999999998E-4</v>
      </c>
    </row>
    <row r="3723" spans="2:33" s="149" customFormat="1" x14ac:dyDescent="0.15">
      <c r="B3723" s="157" t="s">
        <v>8430</v>
      </c>
      <c r="C3723" s="148"/>
      <c r="D3723" s="118" t="s">
        <v>26</v>
      </c>
      <c r="E3723" s="201" t="s">
        <v>8431</v>
      </c>
      <c r="F3723" s="276">
        <f t="shared" si="551"/>
        <v>7.7756688857999995E-2</v>
      </c>
      <c r="G3723" s="276">
        <f t="shared" si="552"/>
        <v>1.0994764652000001E-2</v>
      </c>
      <c r="H3723" s="276">
        <f t="shared" si="553"/>
        <v>2.3483331199999999E-2</v>
      </c>
      <c r="I3723" s="276">
        <f t="shared" si="554"/>
        <v>1.300839006E-3</v>
      </c>
      <c r="J3723" s="276">
        <v>4.1977753999999999E-2</v>
      </c>
      <c r="K3723" s="276">
        <v>1.9834279E-2</v>
      </c>
      <c r="L3723" s="276">
        <v>1.9163551E-3</v>
      </c>
      <c r="M3723" s="276">
        <v>3.0532752000000002E-5</v>
      </c>
      <c r="N3723" s="276">
        <v>9.3137440000000005E-3</v>
      </c>
      <c r="O3723" s="276">
        <v>1.6504879000000001E-3</v>
      </c>
      <c r="P3723" s="276">
        <v>1.7326971000000001E-3</v>
      </c>
      <c r="Q3723" s="276">
        <v>4.2377706000000002E-5</v>
      </c>
      <c r="R3723" s="276">
        <v>0</v>
      </c>
      <c r="S3723" s="276">
        <v>0</v>
      </c>
      <c r="T3723" s="276">
        <v>0</v>
      </c>
      <c r="U3723" s="276">
        <v>1.2584613000000001E-3</v>
      </c>
      <c r="V3723" s="287"/>
      <c r="W3723" s="28">
        <f t="shared" si="555"/>
        <v>0.31094632592592591</v>
      </c>
      <c r="X3723" s="191">
        <v>5.6132466000000001</v>
      </c>
      <c r="Y3723" s="191">
        <v>5.545064</v>
      </c>
      <c r="Z3723" s="191">
        <v>4.9641535000000001E-2</v>
      </c>
      <c r="AA3723" s="191">
        <v>1.0180514E-5</v>
      </c>
      <c r="AB3723" s="191">
        <v>6.9445625000000002E-3</v>
      </c>
      <c r="AC3723" s="191">
        <v>3.2214956000000002E-3</v>
      </c>
      <c r="AD3723" s="191">
        <v>8.3648366999999994E-3</v>
      </c>
      <c r="AE3723" s="76">
        <v>8.1372795E-7</v>
      </c>
      <c r="AF3723" s="76">
        <v>1.5606104E-9</v>
      </c>
      <c r="AG3723" s="20">
        <v>5.1999067000000005E-4</v>
      </c>
    </row>
    <row r="3724" spans="2:33" s="149" customFormat="1" x14ac:dyDescent="0.15">
      <c r="B3724" s="157" t="s">
        <v>8432</v>
      </c>
      <c r="C3724" s="148"/>
      <c r="D3724" s="118" t="s">
        <v>26</v>
      </c>
      <c r="E3724" s="201" t="s">
        <v>8433</v>
      </c>
      <c r="F3724" s="276">
        <f t="shared" si="551"/>
        <v>0.14607841112</v>
      </c>
      <c r="G3724" s="276">
        <f t="shared" si="552"/>
        <v>9.0383505739999995E-2</v>
      </c>
      <c r="H3724" s="276">
        <f t="shared" si="553"/>
        <v>1.52891439E-2</v>
      </c>
      <c r="I3724" s="276">
        <f t="shared" si="554"/>
        <v>1.3535284799999999E-3</v>
      </c>
      <c r="J3724" s="276">
        <v>3.9052232999999999E-2</v>
      </c>
      <c r="K3724" s="276">
        <v>1.3189816E-2</v>
      </c>
      <c r="L3724" s="276">
        <v>1.0803893000000001E-3</v>
      </c>
      <c r="M3724" s="276">
        <v>3.1202209999999998E-5</v>
      </c>
      <c r="N3724" s="276">
        <v>8.9505657000000002E-2</v>
      </c>
      <c r="O3724" s="276">
        <v>8.4664652999999999E-4</v>
      </c>
      <c r="P3724" s="276">
        <v>1.0189386E-3</v>
      </c>
      <c r="Q3724" s="276">
        <v>1.5245497999999999E-4</v>
      </c>
      <c r="R3724" s="276">
        <v>0</v>
      </c>
      <c r="S3724" s="276">
        <v>0</v>
      </c>
      <c r="T3724" s="276">
        <v>0</v>
      </c>
      <c r="U3724" s="276">
        <v>1.2010734999999999E-3</v>
      </c>
      <c r="V3724" s="287"/>
      <c r="W3724" s="28">
        <f t="shared" si="555"/>
        <v>0.28927579999999997</v>
      </c>
      <c r="X3724" s="191">
        <v>3.3195760000000001</v>
      </c>
      <c r="Y3724" s="191">
        <v>3.3011415999999998</v>
      </c>
      <c r="Z3724" s="191">
        <v>8.8565556999999993E-3</v>
      </c>
      <c r="AA3724" s="191">
        <v>1.317463E-5</v>
      </c>
      <c r="AB3724" s="191">
        <v>2.7987886000000002E-3</v>
      </c>
      <c r="AC3724" s="191">
        <v>7.3766686000000003E-4</v>
      </c>
      <c r="AD3724" s="191">
        <v>6.0281550999999999E-3</v>
      </c>
      <c r="AE3724" s="76">
        <v>2.0782492E-6</v>
      </c>
      <c r="AF3724" s="76">
        <v>1.2875331E-9</v>
      </c>
      <c r="AG3724" s="20">
        <v>5.7845004000000005E-4</v>
      </c>
    </row>
    <row r="3725" spans="2:33" s="149" customFormat="1" x14ac:dyDescent="0.15">
      <c r="B3725" s="157" t="s">
        <v>8434</v>
      </c>
      <c r="C3725" s="148"/>
      <c r="D3725" s="118" t="s">
        <v>26</v>
      </c>
      <c r="E3725" s="201" t="s">
        <v>8435</v>
      </c>
      <c r="F3725" s="276">
        <f t="shared" si="551"/>
        <v>0.154915144363</v>
      </c>
      <c r="G3725" s="276">
        <f t="shared" si="552"/>
        <v>9.0087215462999998E-2</v>
      </c>
      <c r="H3725" s="276">
        <f t="shared" si="553"/>
        <v>2.2742378899999999E-2</v>
      </c>
      <c r="I3725" s="276">
        <f t="shared" si="554"/>
        <v>1.185743E-3</v>
      </c>
      <c r="J3725" s="276">
        <v>4.0899807000000003E-2</v>
      </c>
      <c r="K3725" s="276">
        <v>2.0256221000000001E-2</v>
      </c>
      <c r="L3725" s="276">
        <v>1.4116551E-3</v>
      </c>
      <c r="M3725" s="276">
        <v>3.2362103000000001E-5</v>
      </c>
      <c r="N3725" s="276">
        <v>8.9165950999999993E-2</v>
      </c>
      <c r="O3725" s="276">
        <v>8.8890235999999998E-4</v>
      </c>
      <c r="P3725" s="276">
        <v>1.0745028E-3</v>
      </c>
      <c r="Q3725" s="276">
        <v>1.529995E-4</v>
      </c>
      <c r="R3725" s="276">
        <v>0</v>
      </c>
      <c r="S3725" s="276">
        <v>0</v>
      </c>
      <c r="T3725" s="276">
        <v>0</v>
      </c>
      <c r="U3725" s="276">
        <v>1.0327435E-3</v>
      </c>
      <c r="V3725" s="287"/>
      <c r="W3725" s="28">
        <f t="shared" si="555"/>
        <v>0.30296153333333331</v>
      </c>
      <c r="X3725" s="191">
        <v>3.5000745000000002</v>
      </c>
      <c r="Y3725" s="191">
        <v>3.4565972999999999</v>
      </c>
      <c r="Z3725" s="191">
        <v>3.1196113000000001E-2</v>
      </c>
      <c r="AA3725" s="191">
        <v>6.9583685999999998E-6</v>
      </c>
      <c r="AB3725" s="191">
        <v>4.5609190000000001E-3</v>
      </c>
      <c r="AC3725" s="191">
        <v>2.0275714999999999E-3</v>
      </c>
      <c r="AD3725" s="191">
        <v>5.6856145999999996E-3</v>
      </c>
      <c r="AE3725" s="76">
        <v>2.1706511999999998E-6</v>
      </c>
      <c r="AF3725" s="76">
        <v>1.5369978999999999E-9</v>
      </c>
      <c r="AG3725" s="20">
        <v>4.745331E-4</v>
      </c>
    </row>
    <row r="3726" spans="2:33" s="149" customFormat="1" x14ac:dyDescent="0.15">
      <c r="B3726" s="157" t="s">
        <v>8436</v>
      </c>
      <c r="C3726" s="148"/>
      <c r="D3726" s="118" t="s">
        <v>26</v>
      </c>
      <c r="E3726" s="201" t="s">
        <v>8437</v>
      </c>
      <c r="F3726" s="276">
        <f t="shared" si="551"/>
        <v>6.1491906025999993E-2</v>
      </c>
      <c r="G3726" s="276">
        <f t="shared" si="552"/>
        <v>2.8100032420000001E-3</v>
      </c>
      <c r="H3726" s="276">
        <f t="shared" si="553"/>
        <v>1.2164885099999998E-2</v>
      </c>
      <c r="I3726" s="276">
        <f t="shared" si="554"/>
        <v>1.180654684E-3</v>
      </c>
      <c r="J3726" s="276">
        <v>4.5336362999999998E-2</v>
      </c>
      <c r="K3726" s="276">
        <v>9.3404336999999994E-3</v>
      </c>
      <c r="L3726" s="276">
        <v>1.5092472000000001E-3</v>
      </c>
      <c r="M3726" s="276">
        <v>3.6428041999999999E-5</v>
      </c>
      <c r="N3726" s="276">
        <v>1.3243154000000001E-3</v>
      </c>
      <c r="O3726" s="276">
        <v>1.4492598000000001E-3</v>
      </c>
      <c r="P3726" s="276">
        <v>1.3152042E-3</v>
      </c>
      <c r="Q3726" s="276">
        <v>4.2413483999999999E-5</v>
      </c>
      <c r="R3726" s="276">
        <v>0</v>
      </c>
      <c r="S3726" s="276">
        <v>0</v>
      </c>
      <c r="T3726" s="276">
        <v>0</v>
      </c>
      <c r="U3726" s="276">
        <v>1.1382412E-3</v>
      </c>
      <c r="V3726" s="287"/>
      <c r="W3726" s="28">
        <f t="shared" si="555"/>
        <v>0.33582491111111107</v>
      </c>
      <c r="X3726" s="191">
        <v>4.2599150000000003</v>
      </c>
      <c r="Y3726" s="191">
        <v>4.2063611999999999</v>
      </c>
      <c r="Z3726" s="191">
        <v>3.8251256999999997E-2</v>
      </c>
      <c r="AA3726" s="191">
        <v>8.4003092999999993E-6</v>
      </c>
      <c r="AB3726" s="191">
        <v>5.5864060000000004E-3</v>
      </c>
      <c r="AC3726" s="191">
        <v>2.4861613999999999E-3</v>
      </c>
      <c r="AD3726" s="191">
        <v>7.2215989E-3</v>
      </c>
      <c r="AE3726" s="76">
        <v>5.2088133E-7</v>
      </c>
      <c r="AF3726" s="76">
        <v>1.4120498E-9</v>
      </c>
      <c r="AG3726" s="20">
        <v>4.8619399E-4</v>
      </c>
    </row>
    <row r="3727" spans="2:33" s="149" customFormat="1" x14ac:dyDescent="0.15">
      <c r="B3727" s="157" t="s">
        <v>8438</v>
      </c>
      <c r="C3727" s="148"/>
      <c r="D3727" s="118" t="s">
        <v>26</v>
      </c>
      <c r="E3727" s="201" t="s">
        <v>8439</v>
      </c>
      <c r="F3727" s="276">
        <f t="shared" si="551"/>
        <v>0.46021064698799996</v>
      </c>
      <c r="G3727" s="276">
        <f t="shared" si="552"/>
        <v>0.39391217101799997</v>
      </c>
      <c r="H3727" s="276">
        <f t="shared" si="553"/>
        <v>1.9426356999999998E-2</v>
      </c>
      <c r="I3727" s="276">
        <f t="shared" si="554"/>
        <v>1.4217249699999999E-3</v>
      </c>
      <c r="J3727" s="276">
        <v>4.5450393999999998E-2</v>
      </c>
      <c r="K3727" s="276">
        <v>1.6427971E-2</v>
      </c>
      <c r="L3727" s="276">
        <v>1.8083254999999999E-3</v>
      </c>
      <c r="M3727" s="276">
        <v>3.5098438E-5</v>
      </c>
      <c r="N3727" s="276">
        <v>0.39289868999999999</v>
      </c>
      <c r="O3727" s="276">
        <v>9.7838257999999993E-4</v>
      </c>
      <c r="P3727" s="276">
        <v>1.1900604999999999E-3</v>
      </c>
      <c r="Q3727" s="276">
        <v>3.5418769999999998E-5</v>
      </c>
      <c r="R3727" s="276">
        <v>0</v>
      </c>
      <c r="S3727" s="276">
        <v>0</v>
      </c>
      <c r="T3727" s="276">
        <v>0</v>
      </c>
      <c r="U3727" s="276">
        <v>1.3863062E-3</v>
      </c>
      <c r="V3727" s="287"/>
      <c r="W3727" s="28">
        <f t="shared" si="555"/>
        <v>0.33666958518518514</v>
      </c>
      <c r="X3727" s="191">
        <v>3.8674846000000001</v>
      </c>
      <c r="Y3727" s="191">
        <v>3.8469297999999998</v>
      </c>
      <c r="Z3727" s="191">
        <v>9.9679786999999995E-3</v>
      </c>
      <c r="AA3727" s="191">
        <v>1.4863322000000001E-5</v>
      </c>
      <c r="AB3727" s="191">
        <v>3.0658861999999999E-3</v>
      </c>
      <c r="AC3727" s="191">
        <v>8.3453572999999997E-4</v>
      </c>
      <c r="AD3727" s="191">
        <v>6.6715752999999996E-3</v>
      </c>
      <c r="AE3727" s="76">
        <v>7.3511856000000003E-6</v>
      </c>
      <c r="AF3727" s="76">
        <v>1.6379586E-9</v>
      </c>
      <c r="AG3727" s="20">
        <v>5.6656416999999995E-4</v>
      </c>
    </row>
    <row r="3728" spans="2:33" s="149" customFormat="1" x14ac:dyDescent="0.15">
      <c r="B3728" s="157" t="s">
        <v>8440</v>
      </c>
      <c r="C3728" s="148"/>
      <c r="D3728" s="118" t="s">
        <v>26</v>
      </c>
      <c r="E3728" s="201" t="s">
        <v>8441</v>
      </c>
      <c r="F3728" s="276">
        <f t="shared" si="551"/>
        <v>0.71225992076900002</v>
      </c>
      <c r="G3728" s="276">
        <f t="shared" si="552"/>
        <v>0.63142527727500009</v>
      </c>
      <c r="H3728" s="276">
        <f t="shared" si="553"/>
        <v>3.4244578900000003E-2</v>
      </c>
      <c r="I3728" s="276">
        <f t="shared" si="554"/>
        <v>1.404520594E-3</v>
      </c>
      <c r="J3728" s="276">
        <v>4.5185544000000001E-2</v>
      </c>
      <c r="K3728" s="276">
        <v>3.1255602E-2</v>
      </c>
      <c r="L3728" s="276">
        <v>1.8035751E-3</v>
      </c>
      <c r="M3728" s="276">
        <v>3.4813625000000003E-5</v>
      </c>
      <c r="N3728" s="276">
        <v>0.63041716000000003</v>
      </c>
      <c r="O3728" s="276">
        <v>9.7330365000000002E-4</v>
      </c>
      <c r="P3728" s="276">
        <v>1.1854018E-3</v>
      </c>
      <c r="Q3728" s="276">
        <v>3.5018594000000001E-5</v>
      </c>
      <c r="R3728" s="276">
        <v>0</v>
      </c>
      <c r="S3728" s="276">
        <v>0</v>
      </c>
      <c r="T3728" s="276">
        <v>0</v>
      </c>
      <c r="U3728" s="276">
        <v>1.3695020000000001E-3</v>
      </c>
      <c r="V3728" s="287"/>
      <c r="W3728" s="28">
        <f t="shared" si="555"/>
        <v>0.33470773333333331</v>
      </c>
      <c r="X3728" s="191">
        <v>3.8513582</v>
      </c>
      <c r="Y3728" s="191">
        <v>3.8312116000000001</v>
      </c>
      <c r="Z3728" s="191">
        <v>9.8299966999999995E-3</v>
      </c>
      <c r="AA3728" s="191">
        <v>1.4691815999999999E-5</v>
      </c>
      <c r="AB3728" s="191">
        <v>3.0049836999999999E-3</v>
      </c>
      <c r="AC3728" s="191">
        <v>8.2419557E-4</v>
      </c>
      <c r="AD3728" s="191">
        <v>6.4727782999999999E-3</v>
      </c>
      <c r="AE3728" s="76">
        <v>1.1709625000000001E-5</v>
      </c>
      <c r="AF3728" s="76">
        <v>1.9277062999999998E-9</v>
      </c>
      <c r="AG3728" s="20">
        <v>5.4804240999999998E-4</v>
      </c>
    </row>
    <row r="3729" spans="2:33" s="149" customFormat="1" x14ac:dyDescent="0.15">
      <c r="B3729" s="157" t="s">
        <v>8442</v>
      </c>
      <c r="C3729" s="148"/>
      <c r="D3729" s="118" t="s">
        <v>26</v>
      </c>
      <c r="E3729" s="201" t="s">
        <v>8443</v>
      </c>
      <c r="F3729" s="276">
        <f t="shared" si="551"/>
        <v>0.150646163202</v>
      </c>
      <c r="G3729" s="276">
        <f t="shared" si="552"/>
        <v>8.999517284200001E-2</v>
      </c>
      <c r="H3729" s="276">
        <f t="shared" si="553"/>
        <v>2.2516931300000001E-2</v>
      </c>
      <c r="I3729" s="276">
        <f t="shared" si="554"/>
        <v>1.0889280600000001E-3</v>
      </c>
      <c r="J3729" s="276">
        <v>3.7045131000000002E-2</v>
      </c>
      <c r="K3729" s="276">
        <v>2.0233856000000001E-2</v>
      </c>
      <c r="L3729" s="276">
        <v>1.3104841E-3</v>
      </c>
      <c r="M3729" s="276">
        <v>2.9565172E-5</v>
      </c>
      <c r="N3729" s="276">
        <v>8.9156709000000001E-2</v>
      </c>
      <c r="O3729" s="276">
        <v>8.0889866999999999E-4</v>
      </c>
      <c r="P3729" s="276">
        <v>9.7259120000000004E-4</v>
      </c>
      <c r="Q3729" s="276">
        <v>1.5152085999999999E-4</v>
      </c>
      <c r="R3729" s="276">
        <v>0</v>
      </c>
      <c r="S3729" s="276">
        <v>0</v>
      </c>
      <c r="T3729" s="276">
        <v>0</v>
      </c>
      <c r="U3729" s="276">
        <v>9.3740719999999998E-4</v>
      </c>
      <c r="V3729" s="287"/>
      <c r="W3729" s="28">
        <f t="shared" si="555"/>
        <v>0.27440837777777777</v>
      </c>
      <c r="X3729" s="191">
        <v>3.1693285000000002</v>
      </c>
      <c r="Y3729" s="191">
        <v>3.1298021</v>
      </c>
      <c r="Z3729" s="191">
        <v>2.8300870999999998E-2</v>
      </c>
      <c r="AA3729" s="191">
        <v>6.3799634000000001E-6</v>
      </c>
      <c r="AB3729" s="191">
        <v>4.1660754000000001E-3</v>
      </c>
      <c r="AC3729" s="191">
        <v>1.8398036000000001E-3</v>
      </c>
      <c r="AD3729" s="191">
        <v>5.2132534999999999E-3</v>
      </c>
      <c r="AE3729" s="76">
        <v>2.1389792000000001E-6</v>
      </c>
      <c r="AF3729" s="76">
        <v>1.4369309E-9</v>
      </c>
      <c r="AG3729" s="20">
        <v>4.4333259999999999E-4</v>
      </c>
    </row>
    <row r="3730" spans="2:33" s="149" customFormat="1" x14ac:dyDescent="0.15">
      <c r="B3730" s="157" t="s">
        <v>8444</v>
      </c>
      <c r="C3730" s="148"/>
      <c r="D3730" s="118" t="s">
        <v>26</v>
      </c>
      <c r="E3730" s="201" t="s">
        <v>8445</v>
      </c>
      <c r="F3730" s="276">
        <f t="shared" si="551"/>
        <v>0.151281979348</v>
      </c>
      <c r="G3730" s="276">
        <f t="shared" si="552"/>
        <v>9.0318305998000004E-2</v>
      </c>
      <c r="H3730" s="276">
        <f t="shared" si="553"/>
        <v>2.2614295279999998E-2</v>
      </c>
      <c r="I3730" s="276">
        <f t="shared" si="554"/>
        <v>1.29236907E-3</v>
      </c>
      <c r="J3730" s="276">
        <v>3.7057009000000002E-2</v>
      </c>
      <c r="K3730" s="276">
        <v>2.0339514999999999E-2</v>
      </c>
      <c r="L3730" s="276">
        <v>1.3082454999999999E-3</v>
      </c>
      <c r="M3730" s="276">
        <v>2.9745208E-5</v>
      </c>
      <c r="N3730" s="276">
        <v>8.9483122999999998E-2</v>
      </c>
      <c r="O3730" s="276">
        <v>8.0543778999999998E-4</v>
      </c>
      <c r="P3730" s="276">
        <v>9.6653478000000004E-4</v>
      </c>
      <c r="Q3730" s="276">
        <v>1.5168117E-4</v>
      </c>
      <c r="R3730" s="276">
        <v>0</v>
      </c>
      <c r="S3730" s="276">
        <v>0</v>
      </c>
      <c r="T3730" s="276">
        <v>0</v>
      </c>
      <c r="U3730" s="276">
        <v>1.1406878999999999E-3</v>
      </c>
      <c r="V3730" s="287"/>
      <c r="W3730" s="28">
        <f t="shared" si="555"/>
        <v>0.27449636296296298</v>
      </c>
      <c r="X3730" s="191">
        <v>3.1495123</v>
      </c>
      <c r="Y3730" s="191">
        <v>3.131929</v>
      </c>
      <c r="Z3730" s="191">
        <v>8.4385663999999999E-3</v>
      </c>
      <c r="AA3730" s="191">
        <v>1.2540335999999999E-5</v>
      </c>
      <c r="AB3730" s="191">
        <v>2.6755368999999999E-3</v>
      </c>
      <c r="AC3730" s="191">
        <v>7.0236305999999999E-4</v>
      </c>
      <c r="AD3730" s="191">
        <v>5.7543111000000003E-3</v>
      </c>
      <c r="AE3730" s="76">
        <v>2.1458780999999998E-6</v>
      </c>
      <c r="AF3730" s="76">
        <v>1.4394444999999999E-9</v>
      </c>
      <c r="AG3730" s="20">
        <v>5.5616952999999996E-4</v>
      </c>
    </row>
    <row r="3731" spans="2:33" s="149" customFormat="1" x14ac:dyDescent="0.15">
      <c r="B3731" s="157" t="s">
        <v>8446</v>
      </c>
      <c r="C3731" s="148"/>
      <c r="D3731" s="118" t="s">
        <v>26</v>
      </c>
      <c r="E3731" s="201" t="s">
        <v>8447</v>
      </c>
      <c r="F3731" s="276">
        <f t="shared" si="551"/>
        <v>0.16128130785</v>
      </c>
      <c r="G3731" s="276">
        <f t="shared" si="552"/>
        <v>9.022442105999999E-2</v>
      </c>
      <c r="H3731" s="276">
        <f t="shared" si="553"/>
        <v>2.3078586699999997E-2</v>
      </c>
      <c r="I3731" s="276">
        <f t="shared" si="554"/>
        <v>1.3301170899999999E-3</v>
      </c>
      <c r="J3731" s="276">
        <v>4.6648183000000003E-2</v>
      </c>
      <c r="K3731" s="276">
        <v>2.0289583999999999E-2</v>
      </c>
      <c r="L3731" s="276">
        <v>1.5625253E-3</v>
      </c>
      <c r="M3731" s="276">
        <v>3.6533060000000002E-5</v>
      </c>
      <c r="N3731" s="276">
        <v>8.9179680999999997E-2</v>
      </c>
      <c r="O3731" s="276">
        <v>1.0082069999999999E-3</v>
      </c>
      <c r="P3731" s="276">
        <v>1.2264774E-3</v>
      </c>
      <c r="Q3731" s="276">
        <v>1.5520449000000001E-4</v>
      </c>
      <c r="R3731" s="276">
        <v>0</v>
      </c>
      <c r="S3731" s="276">
        <v>0</v>
      </c>
      <c r="T3731" s="276">
        <v>0</v>
      </c>
      <c r="U3731" s="276">
        <v>1.1749125999999999E-3</v>
      </c>
      <c r="V3731" s="287"/>
      <c r="W3731" s="28">
        <f t="shared" si="555"/>
        <v>0.34554209629629629</v>
      </c>
      <c r="X3731" s="191">
        <v>3.9932957</v>
      </c>
      <c r="Y3731" s="191">
        <v>3.9439269000000001</v>
      </c>
      <c r="Z3731" s="191">
        <v>3.5513612999999999E-2</v>
      </c>
      <c r="AA3731" s="191">
        <v>7.8209065999999993E-6</v>
      </c>
      <c r="AB3731" s="191">
        <v>5.1497258999999998E-3</v>
      </c>
      <c r="AC3731" s="191">
        <v>2.3075780999999998E-3</v>
      </c>
      <c r="AD3731" s="191">
        <v>6.3900214999999998E-3</v>
      </c>
      <c r="AE3731" s="76">
        <v>2.2178818E-6</v>
      </c>
      <c r="AF3731" s="76">
        <v>1.6862251E-9</v>
      </c>
      <c r="AG3731" s="20">
        <v>5.2106052000000004E-4</v>
      </c>
    </row>
    <row r="3732" spans="2:33" s="149" customFormat="1" x14ac:dyDescent="0.15">
      <c r="B3732" s="157" t="s">
        <v>8448</v>
      </c>
      <c r="C3732" s="148"/>
      <c r="D3732" s="118" t="s">
        <v>26</v>
      </c>
      <c r="E3732" s="201" t="s">
        <v>8449</v>
      </c>
      <c r="F3732" s="276">
        <f t="shared" si="551"/>
        <v>0.14514323892200001</v>
      </c>
      <c r="G3732" s="276">
        <f t="shared" si="552"/>
        <v>9.0426912492000008E-2</v>
      </c>
      <c r="H3732" s="276">
        <f t="shared" si="553"/>
        <v>1.29400099E-2</v>
      </c>
      <c r="I3732" s="276">
        <f t="shared" si="554"/>
        <v>1.3942905299999999E-3</v>
      </c>
      <c r="J3732" s="276">
        <v>4.0382026000000001E-2</v>
      </c>
      <c r="K3732" s="276">
        <v>1.0650478999999999E-2</v>
      </c>
      <c r="L3732" s="276">
        <v>1.2356658E-3</v>
      </c>
      <c r="M3732" s="276">
        <v>3.2173372000000003E-5</v>
      </c>
      <c r="N3732" s="276">
        <v>8.9520627000000005E-2</v>
      </c>
      <c r="O3732" s="276">
        <v>8.7411211999999998E-4</v>
      </c>
      <c r="P3732" s="276">
        <v>1.0538651E-3</v>
      </c>
      <c r="Q3732" s="276">
        <v>1.5297073E-4</v>
      </c>
      <c r="R3732" s="276">
        <v>0</v>
      </c>
      <c r="S3732" s="276">
        <v>0</v>
      </c>
      <c r="T3732" s="276">
        <v>0</v>
      </c>
      <c r="U3732" s="276">
        <v>1.2413197999999999E-3</v>
      </c>
      <c r="V3732" s="287"/>
      <c r="W3732" s="28">
        <f t="shared" si="555"/>
        <v>0.2991261185185185</v>
      </c>
      <c r="X3732" s="191">
        <v>3.4329223</v>
      </c>
      <c r="Y3732" s="191">
        <v>3.4139208000000001</v>
      </c>
      <c r="Z3732" s="191">
        <v>9.1351442000000005E-3</v>
      </c>
      <c r="AA3732" s="191">
        <v>1.3597382E-5</v>
      </c>
      <c r="AB3732" s="191">
        <v>2.8809346000000001E-3</v>
      </c>
      <c r="AC3732" s="191">
        <v>7.6119645000000005E-4</v>
      </c>
      <c r="AD3732" s="191">
        <v>6.2106684000000001E-3</v>
      </c>
      <c r="AE3732" s="76">
        <v>2.0289914000000001E-6</v>
      </c>
      <c r="AF3732" s="76">
        <v>1.2973006E-9</v>
      </c>
      <c r="AG3732" s="20">
        <v>5.9329995000000004E-4</v>
      </c>
    </row>
    <row r="3733" spans="2:33" s="149" customFormat="1" x14ac:dyDescent="0.15">
      <c r="B3733" s="157" t="s">
        <v>8450</v>
      </c>
      <c r="C3733" s="148"/>
      <c r="D3733" s="118" t="s">
        <v>26</v>
      </c>
      <c r="E3733" s="201" t="s">
        <v>8451</v>
      </c>
      <c r="F3733" s="276">
        <f t="shared" si="551"/>
        <v>0.15262458806099999</v>
      </c>
      <c r="G3733" s="276">
        <f t="shared" si="552"/>
        <v>9.0357337460999998E-2</v>
      </c>
      <c r="H3733" s="276">
        <f t="shared" si="553"/>
        <v>2.268726544E-2</v>
      </c>
      <c r="I3733" s="276">
        <f t="shared" si="554"/>
        <v>1.3289701599999999E-3</v>
      </c>
      <c r="J3733" s="276">
        <v>3.8251014999999999E-2</v>
      </c>
      <c r="K3733" s="276">
        <v>2.0349868E-2</v>
      </c>
      <c r="L3733" s="276">
        <v>1.3395015000000001E-3</v>
      </c>
      <c r="M3733" s="276">
        <v>3.0617161000000002E-5</v>
      </c>
      <c r="N3733" s="276">
        <v>8.9496620999999998E-2</v>
      </c>
      <c r="O3733" s="276">
        <v>8.3009930000000004E-4</v>
      </c>
      <c r="P3733" s="276">
        <v>9.9789594000000009E-4</v>
      </c>
      <c r="Q3733" s="276">
        <v>1.5214425999999999E-4</v>
      </c>
      <c r="R3733" s="276">
        <v>0</v>
      </c>
      <c r="S3733" s="276">
        <v>0</v>
      </c>
      <c r="T3733" s="276">
        <v>0</v>
      </c>
      <c r="U3733" s="276">
        <v>1.1768258999999999E-3</v>
      </c>
      <c r="V3733" s="287"/>
      <c r="W3733" s="28">
        <f t="shared" si="555"/>
        <v>0.28334085185185182</v>
      </c>
      <c r="X3733" s="191">
        <v>3.2512875000000001</v>
      </c>
      <c r="Y3733" s="191">
        <v>3.2331949</v>
      </c>
      <c r="Z3733" s="191">
        <v>8.6887148000000004E-3</v>
      </c>
      <c r="AA3733" s="191">
        <v>1.2919932000000001E-5</v>
      </c>
      <c r="AB3733" s="191">
        <v>2.7492976000000001E-3</v>
      </c>
      <c r="AC3733" s="191">
        <v>7.2349076999999999E-4</v>
      </c>
      <c r="AD3733" s="191">
        <v>5.9181943000000004E-3</v>
      </c>
      <c r="AE3733" s="76">
        <v>2.1559101000000002E-6</v>
      </c>
      <c r="AF3733" s="76">
        <v>1.4705123E-9</v>
      </c>
      <c r="AG3733" s="20">
        <v>5.6950345E-4</v>
      </c>
    </row>
    <row r="3734" spans="2:33" s="149" customFormat="1" x14ac:dyDescent="0.15">
      <c r="B3734" s="157" t="s">
        <v>8452</v>
      </c>
      <c r="C3734" s="148"/>
      <c r="D3734" s="118" t="s">
        <v>26</v>
      </c>
      <c r="E3734" s="201" t="s">
        <v>8453</v>
      </c>
      <c r="F3734" s="276">
        <f t="shared" si="551"/>
        <v>0.147688372751</v>
      </c>
      <c r="G3734" s="276">
        <f t="shared" si="552"/>
        <v>9.0418802711000001E-2</v>
      </c>
      <c r="H3734" s="276">
        <f t="shared" si="553"/>
        <v>1.5749393E-2</v>
      </c>
      <c r="I3734" s="276">
        <f t="shared" si="554"/>
        <v>1.3866720400000001E-3</v>
      </c>
      <c r="J3734" s="276">
        <v>4.0133505E-2</v>
      </c>
      <c r="K3734" s="276">
        <v>1.3518071E-2</v>
      </c>
      <c r="L3734" s="276">
        <v>1.1839845999999999E-3</v>
      </c>
      <c r="M3734" s="276">
        <v>3.1991861000000001E-5</v>
      </c>
      <c r="N3734" s="276">
        <v>8.9517832000000006E-2</v>
      </c>
      <c r="O3734" s="276">
        <v>8.6897885000000003E-4</v>
      </c>
      <c r="P3734" s="276">
        <v>1.0473374000000001E-3</v>
      </c>
      <c r="Q3734" s="276">
        <v>1.5287434E-4</v>
      </c>
      <c r="R3734" s="276">
        <v>0</v>
      </c>
      <c r="S3734" s="276">
        <v>0</v>
      </c>
      <c r="T3734" s="276">
        <v>0</v>
      </c>
      <c r="U3734" s="276">
        <v>1.2337977E-3</v>
      </c>
      <c r="V3734" s="287"/>
      <c r="W3734" s="28">
        <f t="shared" si="555"/>
        <v>0.2972852222222222</v>
      </c>
      <c r="X3734" s="191">
        <v>3.4117377000000002</v>
      </c>
      <c r="Y3734" s="191">
        <v>3.3928422</v>
      </c>
      <c r="Z3734" s="191">
        <v>9.0830752000000004E-3</v>
      </c>
      <c r="AA3734" s="191">
        <v>1.3518371E-5</v>
      </c>
      <c r="AB3734" s="191">
        <v>2.8655815E-3</v>
      </c>
      <c r="AC3734" s="191">
        <v>7.5679890999999998E-4</v>
      </c>
      <c r="AD3734" s="191">
        <v>6.1765555999999996E-3</v>
      </c>
      <c r="AE3734" s="76">
        <v>2.0824386E-6</v>
      </c>
      <c r="AF3734" s="76">
        <v>1.3385022E-9</v>
      </c>
      <c r="AG3734" s="20">
        <v>5.9052452999999998E-4</v>
      </c>
    </row>
    <row r="3735" spans="2:33" s="149" customFormat="1" x14ac:dyDescent="0.15">
      <c r="B3735" s="157" t="s">
        <v>8454</v>
      </c>
      <c r="C3735" s="148"/>
      <c r="D3735" s="118" t="s">
        <v>26</v>
      </c>
      <c r="E3735" s="201" t="s">
        <v>8455</v>
      </c>
      <c r="F3735" s="276">
        <f t="shared" si="551"/>
        <v>0.14467666373399998</v>
      </c>
      <c r="G3735" s="276">
        <f t="shared" si="552"/>
        <v>9.0391190743999997E-2</v>
      </c>
      <c r="H3735" s="276">
        <f t="shared" si="553"/>
        <v>1.3637348899999999E-2</v>
      </c>
      <c r="I3735" s="276">
        <f t="shared" si="554"/>
        <v>1.36073709E-3</v>
      </c>
      <c r="J3735" s="276">
        <v>3.9287387E-2</v>
      </c>
      <c r="K3735" s="276">
        <v>1.1450396999999999E-2</v>
      </c>
      <c r="L3735" s="276">
        <v>1.1618367999999999E-3</v>
      </c>
      <c r="M3735" s="276">
        <v>3.1373983999999998E-5</v>
      </c>
      <c r="N3735" s="276">
        <v>8.9508313000000006E-2</v>
      </c>
      <c r="O3735" s="276">
        <v>8.5150375999999998E-4</v>
      </c>
      <c r="P3735" s="276">
        <v>1.0251151000000001E-3</v>
      </c>
      <c r="Q3735" s="276">
        <v>1.5254619000000001E-4</v>
      </c>
      <c r="R3735" s="276">
        <v>0</v>
      </c>
      <c r="S3735" s="276">
        <v>0</v>
      </c>
      <c r="T3735" s="276">
        <v>0</v>
      </c>
      <c r="U3735" s="276">
        <v>1.2081908999999999E-3</v>
      </c>
      <c r="V3735" s="287"/>
      <c r="W3735" s="28">
        <f t="shared" si="555"/>
        <v>0.29101768148148144</v>
      </c>
      <c r="X3735" s="191">
        <v>3.3396205000000001</v>
      </c>
      <c r="Y3735" s="191">
        <v>3.3210858999999999</v>
      </c>
      <c r="Z3735" s="191">
        <v>8.9058234000000003E-3</v>
      </c>
      <c r="AA3735" s="191">
        <v>1.3249390999999999E-5</v>
      </c>
      <c r="AB3735" s="191">
        <v>2.8133151999999999E-3</v>
      </c>
      <c r="AC3735" s="191">
        <v>7.4182779000000001E-4</v>
      </c>
      <c r="AD3735" s="191">
        <v>6.0604326000000003E-3</v>
      </c>
      <c r="AE3735" s="76">
        <v>2.0399407999999999E-6</v>
      </c>
      <c r="AF3735" s="76">
        <v>1.2752596000000001E-9</v>
      </c>
      <c r="AG3735" s="20">
        <v>5.8107619000000003E-4</v>
      </c>
    </row>
    <row r="3736" spans="2:33" s="149" customFormat="1" x14ac:dyDescent="0.15">
      <c r="B3736" s="157" t="s">
        <v>8456</v>
      </c>
      <c r="C3736" s="148"/>
      <c r="D3736" s="118" t="s">
        <v>26</v>
      </c>
      <c r="E3736" s="201" t="s">
        <v>8457</v>
      </c>
      <c r="F3736" s="276">
        <f t="shared" si="551"/>
        <v>6.3272667820999995E-2</v>
      </c>
      <c r="G3736" s="276">
        <f t="shared" si="552"/>
        <v>4.6310021790000001E-3</v>
      </c>
      <c r="H3736" s="276">
        <f t="shared" si="553"/>
        <v>2.09960732E-2</v>
      </c>
      <c r="I3736" s="276">
        <f t="shared" si="554"/>
        <v>9.5448344199999997E-4</v>
      </c>
      <c r="J3736" s="276">
        <v>3.6691109E-2</v>
      </c>
      <c r="K3736" s="276">
        <v>1.8576876999999999E-2</v>
      </c>
      <c r="L3736" s="276">
        <v>1.3171159999999999E-3</v>
      </c>
      <c r="M3736" s="276">
        <v>2.9387559000000001E-5</v>
      </c>
      <c r="N3736" s="276">
        <v>3.6211851999999999E-3</v>
      </c>
      <c r="O3736" s="276">
        <v>9.8042941999999995E-4</v>
      </c>
      <c r="P3736" s="276">
        <v>1.1020801999999999E-3</v>
      </c>
      <c r="Q3736" s="276">
        <v>3.4277082000000002E-5</v>
      </c>
      <c r="R3736" s="276">
        <v>0</v>
      </c>
      <c r="S3736" s="276">
        <v>0</v>
      </c>
      <c r="T3736" s="276">
        <v>0</v>
      </c>
      <c r="U3736" s="276">
        <v>9.2020635999999999E-4</v>
      </c>
      <c r="V3736" s="287"/>
      <c r="W3736" s="28">
        <f t="shared" si="555"/>
        <v>0.27178599259259256</v>
      </c>
      <c r="X3736" s="191">
        <v>3.5805275000000001</v>
      </c>
      <c r="Y3736" s="191">
        <v>3.5362885999999998</v>
      </c>
      <c r="Z3736" s="191">
        <v>3.1938689999999999E-2</v>
      </c>
      <c r="AA3736" s="191">
        <v>6.7701122999999999E-6</v>
      </c>
      <c r="AB3736" s="191">
        <v>4.5731332999999997E-3</v>
      </c>
      <c r="AC3736" s="191">
        <v>2.0740938000000002E-3</v>
      </c>
      <c r="AD3736" s="191">
        <v>5.6461829000000003E-3</v>
      </c>
      <c r="AE3736" s="76">
        <v>6.4707855999999996E-7</v>
      </c>
      <c r="AF3736" s="76">
        <v>1.3782085999999999E-9</v>
      </c>
      <c r="AG3736" s="20">
        <v>3.6767742000000001E-4</v>
      </c>
    </row>
    <row r="3737" spans="2:33" s="149" customFormat="1" x14ac:dyDescent="0.15">
      <c r="B3737" s="157" t="s">
        <v>8458</v>
      </c>
      <c r="C3737" s="148"/>
      <c r="D3737" s="118" t="s">
        <v>26</v>
      </c>
      <c r="E3737" s="201" t="s">
        <v>8459</v>
      </c>
      <c r="F3737" s="276">
        <f t="shared" si="551"/>
        <v>0.15647227912200001</v>
      </c>
      <c r="G3737" s="276">
        <f t="shared" si="552"/>
        <v>9.0469137162000002E-2</v>
      </c>
      <c r="H3737" s="276">
        <f t="shared" si="553"/>
        <v>2.2896426600000002E-2</v>
      </c>
      <c r="I3737" s="276">
        <f t="shared" si="554"/>
        <v>1.4338573599999998E-3</v>
      </c>
      <c r="J3737" s="276">
        <v>4.1672858E-2</v>
      </c>
      <c r="K3737" s="276">
        <v>2.0379586000000002E-2</v>
      </c>
      <c r="L3737" s="276">
        <v>1.4290724999999999E-3</v>
      </c>
      <c r="M3737" s="276">
        <v>3.3116011999999999E-5</v>
      </c>
      <c r="N3737" s="276">
        <v>8.9535248999999997E-2</v>
      </c>
      <c r="O3737" s="276">
        <v>9.0077215000000004E-4</v>
      </c>
      <c r="P3737" s="276">
        <v>1.0877681000000001E-3</v>
      </c>
      <c r="Q3737" s="276">
        <v>1.5347135999999999E-4</v>
      </c>
      <c r="R3737" s="276">
        <v>0</v>
      </c>
      <c r="S3737" s="276">
        <v>0</v>
      </c>
      <c r="T3737" s="276">
        <v>0</v>
      </c>
      <c r="U3737" s="276">
        <v>1.2803859999999999E-3</v>
      </c>
      <c r="V3737" s="287"/>
      <c r="W3737" s="28">
        <f t="shared" si="555"/>
        <v>0.30868783703703701</v>
      </c>
      <c r="X3737" s="191">
        <v>3.5429439999999999</v>
      </c>
      <c r="Y3737" s="191">
        <v>3.5233919</v>
      </c>
      <c r="Z3737" s="191">
        <v>9.4055603000000008E-3</v>
      </c>
      <c r="AA3737" s="191">
        <v>1.4007739E-5</v>
      </c>
      <c r="AB3737" s="191">
        <v>2.9606723999999998E-3</v>
      </c>
      <c r="AC3737" s="191">
        <v>7.8403646E-4</v>
      </c>
      <c r="AD3737" s="191">
        <v>6.3878323999999997E-3</v>
      </c>
      <c r="AE3737" s="76">
        <v>2.1846598999999998E-6</v>
      </c>
      <c r="AF3737" s="76">
        <v>1.5595491E-9</v>
      </c>
      <c r="AG3737" s="20">
        <v>6.0771410999999997E-4</v>
      </c>
    </row>
    <row r="3738" spans="2:33" s="149" customFormat="1" x14ac:dyDescent="0.15">
      <c r="B3738" s="157" t="s">
        <v>8460</v>
      </c>
      <c r="C3738" s="148"/>
      <c r="D3738" s="118" t="s">
        <v>26</v>
      </c>
      <c r="E3738" s="201" t="s">
        <v>8461</v>
      </c>
      <c r="F3738" s="276">
        <f t="shared" si="551"/>
        <v>0.121438181857</v>
      </c>
      <c r="G3738" s="276">
        <f t="shared" si="552"/>
        <v>2.4553479120000003E-2</v>
      </c>
      <c r="H3738" s="276">
        <f t="shared" si="553"/>
        <v>5.2442234599999998E-2</v>
      </c>
      <c r="I3738" s="276">
        <f t="shared" si="554"/>
        <v>1.121133137E-3</v>
      </c>
      <c r="J3738" s="276">
        <v>4.3321335000000002E-2</v>
      </c>
      <c r="K3738" s="276">
        <v>4.9421859999999998E-2</v>
      </c>
      <c r="L3738" s="276">
        <v>1.6736922999999999E-3</v>
      </c>
      <c r="M3738" s="276">
        <v>3.3805120000000001E-5</v>
      </c>
      <c r="N3738" s="276">
        <v>2.3164895000000001E-2</v>
      </c>
      <c r="O3738" s="276">
        <v>1.354779E-3</v>
      </c>
      <c r="P3738" s="276">
        <v>1.3466823E-3</v>
      </c>
      <c r="Q3738" s="276">
        <v>3.9950636999999998E-5</v>
      </c>
      <c r="R3738" s="276">
        <v>0</v>
      </c>
      <c r="S3738" s="276">
        <v>0</v>
      </c>
      <c r="T3738" s="276">
        <v>0</v>
      </c>
      <c r="U3738" s="276">
        <v>1.0811824999999999E-3</v>
      </c>
      <c r="V3738" s="287"/>
      <c r="W3738" s="28">
        <f t="shared" si="555"/>
        <v>0.32089877777777776</v>
      </c>
      <c r="X3738" s="191">
        <v>4.3614315000000001</v>
      </c>
      <c r="Y3738" s="191">
        <v>4.3081950000000004</v>
      </c>
      <c r="Z3738" s="191">
        <v>3.8718563999999997E-2</v>
      </c>
      <c r="AA3738" s="191">
        <v>8.0029020999999996E-6</v>
      </c>
      <c r="AB3738" s="191">
        <v>5.4648917000000002E-3</v>
      </c>
      <c r="AC3738" s="191">
        <v>2.5129019E-3</v>
      </c>
      <c r="AD3738" s="191">
        <v>6.5321531999999998E-3</v>
      </c>
      <c r="AE3738" s="76">
        <v>1.5537976E-6</v>
      </c>
      <c r="AF3738" s="76">
        <v>2.1958878000000001E-9</v>
      </c>
      <c r="AG3738" s="20">
        <v>4.1382794000000001E-4</v>
      </c>
    </row>
    <row r="3739" spans="2:33" s="149" customFormat="1" x14ac:dyDescent="0.15">
      <c r="B3739" s="157" t="s">
        <v>8462</v>
      </c>
      <c r="C3739" s="148"/>
      <c r="D3739" s="118" t="s">
        <v>26</v>
      </c>
      <c r="E3739" s="201" t="s">
        <v>8463</v>
      </c>
      <c r="F3739" s="276">
        <f t="shared" si="551"/>
        <v>0.145011610411</v>
      </c>
      <c r="G3739" s="276">
        <f t="shared" si="552"/>
        <v>9.0464779081000007E-2</v>
      </c>
      <c r="H3739" s="276">
        <f t="shared" si="553"/>
        <v>1.1577004100000001E-2</v>
      </c>
      <c r="I3739" s="276">
        <f t="shared" si="554"/>
        <v>1.4297862300000001E-3</v>
      </c>
      <c r="J3739" s="276">
        <v>4.1540041E-2</v>
      </c>
      <c r="K3739" s="276">
        <v>9.2869799000000006E-3</v>
      </c>
      <c r="L3739" s="276">
        <v>1.2057448E-3</v>
      </c>
      <c r="M3739" s="276">
        <v>3.3019001E-5</v>
      </c>
      <c r="N3739" s="276">
        <v>8.9533731000000005E-2</v>
      </c>
      <c r="O3739" s="276">
        <v>8.9802907999999996E-4</v>
      </c>
      <c r="P3739" s="276">
        <v>1.0842794E-3</v>
      </c>
      <c r="Q3739" s="276">
        <v>1.5341983000000001E-4</v>
      </c>
      <c r="R3739" s="276">
        <v>0</v>
      </c>
      <c r="S3739" s="276">
        <v>0</v>
      </c>
      <c r="T3739" s="276">
        <v>0</v>
      </c>
      <c r="U3739" s="276">
        <v>1.2763664000000001E-3</v>
      </c>
      <c r="V3739" s="287"/>
      <c r="W3739" s="28">
        <f t="shared" si="555"/>
        <v>0.30770400740740739</v>
      </c>
      <c r="X3739" s="191">
        <v>3.5316236000000001</v>
      </c>
      <c r="Y3739" s="191">
        <v>3.5121281999999998</v>
      </c>
      <c r="Z3739" s="191">
        <v>9.3777368999999992E-3</v>
      </c>
      <c r="AA3739" s="191">
        <v>1.3965515E-5</v>
      </c>
      <c r="AB3739" s="191">
        <v>2.9524680000000002E-3</v>
      </c>
      <c r="AC3739" s="191">
        <v>7.8168647000000004E-4</v>
      </c>
      <c r="AD3739" s="191">
        <v>6.3696022000000003E-3</v>
      </c>
      <c r="AE3739" s="76">
        <v>2.0234547000000002E-6</v>
      </c>
      <c r="AF3739" s="76">
        <v>1.2869605E-9</v>
      </c>
      <c r="AG3739" s="20">
        <v>6.0623101999999996E-4</v>
      </c>
    </row>
    <row r="3740" spans="2:33" s="149" customFormat="1" x14ac:dyDescent="0.15">
      <c r="B3740" s="157" t="s">
        <v>8464</v>
      </c>
      <c r="C3740" s="148"/>
      <c r="D3740" s="118" t="s">
        <v>26</v>
      </c>
      <c r="E3740" s="201" t="s">
        <v>8465</v>
      </c>
      <c r="F3740" s="276">
        <f t="shared" si="551"/>
        <v>0.113912571001</v>
      </c>
      <c r="G3740" s="276">
        <f t="shared" si="552"/>
        <v>5.9871893359999999E-3</v>
      </c>
      <c r="H3740" s="276">
        <f t="shared" si="553"/>
        <v>6.8488364120000006E-2</v>
      </c>
      <c r="I3740" s="276">
        <f t="shared" si="554"/>
        <v>8.9017154499999992E-4</v>
      </c>
      <c r="J3740" s="276">
        <v>3.8546846000000003E-2</v>
      </c>
      <c r="K3740" s="276">
        <v>6.6102116000000002E-2</v>
      </c>
      <c r="L3740" s="276">
        <v>1.4037976E-3</v>
      </c>
      <c r="M3740" s="276">
        <v>3.0314686000000001E-5</v>
      </c>
      <c r="N3740" s="276">
        <v>5.0052532000000004E-3</v>
      </c>
      <c r="O3740" s="276">
        <v>9.5162144999999998E-4</v>
      </c>
      <c r="P3740" s="276">
        <v>9.8245052000000004E-4</v>
      </c>
      <c r="Q3740" s="276">
        <v>3.3302344999999998E-5</v>
      </c>
      <c r="R3740" s="276">
        <v>0</v>
      </c>
      <c r="S3740" s="276">
        <v>0</v>
      </c>
      <c r="T3740" s="276">
        <v>0</v>
      </c>
      <c r="U3740" s="276">
        <v>8.5686919999999997E-4</v>
      </c>
      <c r="V3740" s="287"/>
      <c r="W3740" s="28">
        <f t="shared" si="555"/>
        <v>0.2855321925925926</v>
      </c>
      <c r="X3740" s="191">
        <v>3.1855923000000002</v>
      </c>
      <c r="Y3740" s="191">
        <v>3.1462680000000001</v>
      </c>
      <c r="Z3740" s="191">
        <v>2.8439691E-2</v>
      </c>
      <c r="AA3740" s="191">
        <v>6.0082204999999997E-6</v>
      </c>
      <c r="AB3740" s="191">
        <v>4.0754309000000004E-3</v>
      </c>
      <c r="AC3740" s="191">
        <v>1.8466333E-3</v>
      </c>
      <c r="AD3740" s="191">
        <v>4.9564962000000004E-3</v>
      </c>
      <c r="AE3740" s="76">
        <v>1.4735507000000001E-6</v>
      </c>
      <c r="AF3740" s="76">
        <v>2.4097816E-9</v>
      </c>
      <c r="AG3740" s="20">
        <v>3.2356125000000002E-4</v>
      </c>
    </row>
    <row r="3741" spans="2:33" s="149" customFormat="1" x14ac:dyDescent="0.15">
      <c r="B3741" s="157" t="s">
        <v>8466</v>
      </c>
      <c r="C3741" s="148"/>
      <c r="D3741" s="118" t="s">
        <v>26</v>
      </c>
      <c r="E3741" s="201" t="s">
        <v>8467</v>
      </c>
      <c r="F3741" s="276">
        <f t="shared" si="551"/>
        <v>0.14439333498899998</v>
      </c>
      <c r="G3741" s="276">
        <f t="shared" si="552"/>
        <v>9.0460488118999996E-2</v>
      </c>
      <c r="H3741" s="276">
        <f t="shared" si="553"/>
        <v>1.10990307E-2</v>
      </c>
      <c r="I3741" s="276">
        <f t="shared" si="554"/>
        <v>1.4257411700000001E-3</v>
      </c>
      <c r="J3741" s="276">
        <v>4.1408075000000003E-2</v>
      </c>
      <c r="K3741" s="276">
        <v>8.7707519000000001E-3</v>
      </c>
      <c r="L3741" s="276">
        <v>1.2474654E-3</v>
      </c>
      <c r="M3741" s="276">
        <v>3.2922629000000002E-5</v>
      </c>
      <c r="N3741" s="276">
        <v>8.9532262000000001E-2</v>
      </c>
      <c r="O3741" s="276">
        <v>8.9530348999999996E-4</v>
      </c>
      <c r="P3741" s="276">
        <v>1.0808134E-3</v>
      </c>
      <c r="Q3741" s="276">
        <v>1.5336867000000001E-4</v>
      </c>
      <c r="R3741" s="276">
        <v>0</v>
      </c>
      <c r="S3741" s="276">
        <v>0</v>
      </c>
      <c r="T3741" s="276">
        <v>0</v>
      </c>
      <c r="U3741" s="276">
        <v>1.2723725000000001E-3</v>
      </c>
      <c r="V3741" s="287"/>
      <c r="W3741" s="28">
        <f t="shared" si="555"/>
        <v>0.30672648148148146</v>
      </c>
      <c r="X3741" s="191">
        <v>3.5203757000000002</v>
      </c>
      <c r="Y3741" s="191">
        <v>3.5009364999999999</v>
      </c>
      <c r="Z3741" s="191">
        <v>9.3500913999999997E-3</v>
      </c>
      <c r="AA3741" s="191">
        <v>1.3923563E-5</v>
      </c>
      <c r="AB3741" s="191">
        <v>2.9443160000000002E-3</v>
      </c>
      <c r="AC3741" s="191">
        <v>7.7935126999999996E-4</v>
      </c>
      <c r="AD3741" s="191">
        <v>6.3514875E-3</v>
      </c>
      <c r="AE3741" s="76">
        <v>2.0072553999999998E-6</v>
      </c>
      <c r="AF3741" s="76">
        <v>1.2829677000000001E-9</v>
      </c>
      <c r="AG3741" s="20">
        <v>6.0475738000000004E-4</v>
      </c>
    </row>
    <row r="3742" spans="2:33" s="149" customFormat="1" x14ac:dyDescent="0.15">
      <c r="B3742" s="157" t="s">
        <v>8468</v>
      </c>
      <c r="C3742" s="148"/>
      <c r="D3742" s="118" t="s">
        <v>26</v>
      </c>
      <c r="E3742" s="201" t="s">
        <v>8469</v>
      </c>
      <c r="F3742" s="276">
        <f t="shared" si="551"/>
        <v>7.3503661583999999E-2</v>
      </c>
      <c r="G3742" s="276">
        <f t="shared" si="552"/>
        <v>8.1870493989999998E-3</v>
      </c>
      <c r="H3742" s="276">
        <f t="shared" si="553"/>
        <v>2.0093454700000003E-2</v>
      </c>
      <c r="I3742" s="276">
        <f t="shared" si="554"/>
        <v>1.4579414849999999E-3</v>
      </c>
      <c r="J3742" s="276">
        <v>4.3765216000000003E-2</v>
      </c>
      <c r="K3742" s="276">
        <v>1.7326158000000001E-2</v>
      </c>
      <c r="L3742" s="276">
        <v>1.6437164000000001E-3</v>
      </c>
      <c r="M3742" s="276">
        <v>3.4752139000000002E-5</v>
      </c>
      <c r="N3742" s="276">
        <v>7.2125030000000003E-3</v>
      </c>
      <c r="O3742" s="276">
        <v>9.3979426000000003E-4</v>
      </c>
      <c r="P3742" s="276">
        <v>1.1235803E-3</v>
      </c>
      <c r="Q3742" s="276">
        <v>3.7641985000000002E-5</v>
      </c>
      <c r="R3742" s="276">
        <v>0</v>
      </c>
      <c r="S3742" s="276">
        <v>0</v>
      </c>
      <c r="T3742" s="276">
        <v>0</v>
      </c>
      <c r="U3742" s="276">
        <v>1.4202995E-3</v>
      </c>
      <c r="V3742" s="287"/>
      <c r="W3742" s="28">
        <f t="shared" si="555"/>
        <v>0.32418678518518518</v>
      </c>
      <c r="X3742" s="191">
        <v>3.6614865999999999</v>
      </c>
      <c r="Y3742" s="191">
        <v>3.6387953</v>
      </c>
      <c r="Z3742" s="191">
        <v>1.0412832E-2</v>
      </c>
      <c r="AA3742" s="191">
        <v>1.5172019999999999E-5</v>
      </c>
      <c r="AB3742" s="191">
        <v>3.3925611000000001E-3</v>
      </c>
      <c r="AC3742" s="191">
        <v>8.5939944999999999E-4</v>
      </c>
      <c r="AD3742" s="191">
        <v>8.0113697999999994E-3</v>
      </c>
      <c r="AE3742" s="76">
        <v>7.0178585999999995E-7</v>
      </c>
      <c r="AF3742" s="76">
        <v>1.5916189E-9</v>
      </c>
      <c r="AG3742" s="20">
        <v>6.9827210999999999E-4</v>
      </c>
    </row>
    <row r="3743" spans="2:33" s="149" customFormat="1" x14ac:dyDescent="0.15">
      <c r="B3743" s="157" t="s">
        <v>8470</v>
      </c>
      <c r="C3743" s="148"/>
      <c r="D3743" s="118" t="s">
        <v>26</v>
      </c>
      <c r="E3743" s="201" t="s">
        <v>8471</v>
      </c>
      <c r="F3743" s="276">
        <f t="shared" si="551"/>
        <v>0.30952188275400006</v>
      </c>
      <c r="G3743" s="276">
        <f t="shared" si="552"/>
        <v>0.232950793819</v>
      </c>
      <c r="H3743" s="276">
        <f t="shared" si="553"/>
        <v>3.4167512400000002E-2</v>
      </c>
      <c r="I3743" s="276">
        <f t="shared" si="554"/>
        <v>1.288916535E-3</v>
      </c>
      <c r="J3743" s="276">
        <v>4.1114659999999997E-2</v>
      </c>
      <c r="K3743" s="276">
        <v>3.1593804000000003E-2</v>
      </c>
      <c r="L3743" s="276">
        <v>1.4975459E-3</v>
      </c>
      <c r="M3743" s="276">
        <v>3.1933159000000002E-5</v>
      </c>
      <c r="N3743" s="276">
        <v>0.23203003</v>
      </c>
      <c r="O3743" s="276">
        <v>8.8883066000000003E-4</v>
      </c>
      <c r="P3743" s="276">
        <v>1.0761625E-3</v>
      </c>
      <c r="Q3743" s="276">
        <v>3.3740235000000002E-5</v>
      </c>
      <c r="R3743" s="276">
        <v>0</v>
      </c>
      <c r="S3743" s="276">
        <v>0</v>
      </c>
      <c r="T3743" s="276">
        <v>0</v>
      </c>
      <c r="U3743" s="276">
        <v>1.2551763000000001E-3</v>
      </c>
      <c r="V3743" s="287"/>
      <c r="W3743" s="28">
        <f t="shared" si="555"/>
        <v>0.30455303703703701</v>
      </c>
      <c r="X3743" s="191">
        <v>3.4978669999999998</v>
      </c>
      <c r="Y3743" s="191">
        <v>3.4791585</v>
      </c>
      <c r="Z3743" s="191">
        <v>9.0605135000000007E-3</v>
      </c>
      <c r="AA3743" s="191">
        <v>1.3485867E-5</v>
      </c>
      <c r="AB3743" s="191">
        <v>2.7985074000000001E-3</v>
      </c>
      <c r="AC3743" s="191">
        <v>7.5787705000000003E-4</v>
      </c>
      <c r="AD3743" s="191">
        <v>6.0781489999999997E-3</v>
      </c>
      <c r="AE3743" s="76">
        <v>4.8250489000000003E-6</v>
      </c>
      <c r="AF3743" s="76">
        <v>1.7865658000000001E-9</v>
      </c>
      <c r="AG3743" s="20">
        <v>5.1830533000000003E-4</v>
      </c>
    </row>
    <row r="3744" spans="2:33" s="149" customFormat="1" x14ac:dyDescent="0.15">
      <c r="B3744" s="157" t="s">
        <v>8472</v>
      </c>
      <c r="C3744" s="148"/>
      <c r="D3744" s="118" t="s">
        <v>26</v>
      </c>
      <c r="E3744" s="201" t="s">
        <v>8473</v>
      </c>
      <c r="F3744" s="276">
        <f t="shared" si="551"/>
        <v>0.144487994161</v>
      </c>
      <c r="G3744" s="276">
        <f t="shared" si="552"/>
        <v>9.0410835631000011E-2</v>
      </c>
      <c r="H3744" s="276">
        <f t="shared" si="553"/>
        <v>1.28099988E-2</v>
      </c>
      <c r="I3744" s="276">
        <f t="shared" si="554"/>
        <v>1.37914773E-3</v>
      </c>
      <c r="J3744" s="276">
        <v>3.9888012E-2</v>
      </c>
      <c r="K3744" s="276">
        <v>1.0621666E-2</v>
      </c>
      <c r="L3744" s="276">
        <v>1.1474425E-3</v>
      </c>
      <c r="M3744" s="276">
        <v>3.1812600999999997E-5</v>
      </c>
      <c r="N3744" s="276">
        <v>8.9515114000000007E-2</v>
      </c>
      <c r="O3744" s="276">
        <v>8.6390903000000004E-4</v>
      </c>
      <c r="P3744" s="276">
        <v>1.0408902999999999E-3</v>
      </c>
      <c r="Q3744" s="276">
        <v>1.5277912999999999E-4</v>
      </c>
      <c r="R3744" s="276">
        <v>0</v>
      </c>
      <c r="S3744" s="276">
        <v>0</v>
      </c>
      <c r="T3744" s="276">
        <v>0</v>
      </c>
      <c r="U3744" s="276">
        <v>1.2263686E-3</v>
      </c>
      <c r="V3744" s="287"/>
      <c r="W3744" s="28">
        <f t="shared" si="555"/>
        <v>0.29546675555555552</v>
      </c>
      <c r="X3744" s="191">
        <v>3.3908146000000001</v>
      </c>
      <c r="Y3744" s="191">
        <v>3.3720238</v>
      </c>
      <c r="Z3744" s="191">
        <v>9.0316510999999995E-3</v>
      </c>
      <c r="AA3744" s="191">
        <v>1.3440335E-5</v>
      </c>
      <c r="AB3744" s="191">
        <v>2.8504185000000001E-3</v>
      </c>
      <c r="AC3744" s="191">
        <v>7.5245567E-4</v>
      </c>
      <c r="AD3744" s="191">
        <v>6.142865E-3</v>
      </c>
      <c r="AE3744" s="76">
        <v>2.0348264E-6</v>
      </c>
      <c r="AF3744" s="76">
        <v>1.2677078999999999E-9</v>
      </c>
      <c r="AG3744" s="20">
        <v>5.8778328999999996E-4</v>
      </c>
    </row>
    <row r="3745" spans="2:33" s="149" customFormat="1" x14ac:dyDescent="0.15">
      <c r="B3745" s="157" t="s">
        <v>8474</v>
      </c>
      <c r="C3745" s="148"/>
      <c r="D3745" s="118" t="s">
        <v>26</v>
      </c>
      <c r="E3745" s="201" t="s">
        <v>8475</v>
      </c>
      <c r="F3745" s="276">
        <f t="shared" si="551"/>
        <v>0.11225516043200001</v>
      </c>
      <c r="G3745" s="276">
        <f t="shared" si="552"/>
        <v>3.8280088498999998E-2</v>
      </c>
      <c r="H3745" s="276">
        <f t="shared" si="553"/>
        <v>1.7164496500000001E-2</v>
      </c>
      <c r="I3745" s="276">
        <f t="shared" si="554"/>
        <v>1.7121564329999998E-3</v>
      </c>
      <c r="J3745" s="276">
        <v>5.5098419000000003E-2</v>
      </c>
      <c r="K3745" s="276">
        <v>1.3756928E-2</v>
      </c>
      <c r="L3745" s="276">
        <v>1.9627664E-3</v>
      </c>
      <c r="M3745" s="276">
        <v>4.2090698999999997E-5</v>
      </c>
      <c r="N3745" s="276">
        <v>3.7060120000000002E-2</v>
      </c>
      <c r="O3745" s="276">
        <v>1.1778778E-3</v>
      </c>
      <c r="P3745" s="276">
        <v>1.4448021000000001E-3</v>
      </c>
      <c r="Q3745" s="276">
        <v>3.8986933000000001E-5</v>
      </c>
      <c r="R3745" s="276">
        <v>0</v>
      </c>
      <c r="S3745" s="276">
        <v>0</v>
      </c>
      <c r="T3745" s="276">
        <v>0</v>
      </c>
      <c r="U3745" s="276">
        <v>1.6731694999999999E-3</v>
      </c>
      <c r="V3745" s="287"/>
      <c r="W3745" s="28">
        <f t="shared" si="555"/>
        <v>0.408136437037037</v>
      </c>
      <c r="X3745" s="191">
        <v>4.6935964999999999</v>
      </c>
      <c r="Y3745" s="191">
        <v>4.6690988999999998</v>
      </c>
      <c r="Z3745" s="191">
        <v>1.1941007E-2</v>
      </c>
      <c r="AA3745" s="191">
        <v>1.787949E-5</v>
      </c>
      <c r="AB3745" s="191">
        <v>3.6358632000000001E-3</v>
      </c>
      <c r="AC3745" s="191">
        <v>1.0019469E-3</v>
      </c>
      <c r="AD3745" s="191">
        <v>7.900888E-3</v>
      </c>
      <c r="AE3745" s="76">
        <v>1.2484300999999999E-6</v>
      </c>
      <c r="AF3745" s="76">
        <v>1.8123980000000001E-9</v>
      </c>
      <c r="AG3745" s="20">
        <v>6.6521408000000002E-4</v>
      </c>
    </row>
    <row r="3746" spans="2:33" s="149" customFormat="1" x14ac:dyDescent="0.15">
      <c r="B3746" s="157" t="s">
        <v>8476</v>
      </c>
      <c r="C3746" s="148"/>
      <c r="D3746" s="118" t="s">
        <v>26</v>
      </c>
      <c r="E3746" s="201" t="s">
        <v>8477</v>
      </c>
      <c r="F3746" s="276">
        <f t="shared" si="551"/>
        <v>0.13985955201200001</v>
      </c>
      <c r="G3746" s="276">
        <f t="shared" si="552"/>
        <v>9.0410835581999999E-2</v>
      </c>
      <c r="H3746" s="276">
        <f t="shared" si="553"/>
        <v>8.1815527000000006E-3</v>
      </c>
      <c r="I3746" s="276">
        <f t="shared" si="554"/>
        <v>1.37914773E-3</v>
      </c>
      <c r="J3746" s="276">
        <v>3.9888015999999998E-2</v>
      </c>
      <c r="K3746" s="276">
        <v>5.8878117000000004E-3</v>
      </c>
      <c r="L3746" s="276">
        <v>1.2528507E-3</v>
      </c>
      <c r="M3746" s="276">
        <v>3.1812602E-5</v>
      </c>
      <c r="N3746" s="276">
        <v>8.9515114000000007E-2</v>
      </c>
      <c r="O3746" s="276">
        <v>8.6390898000000002E-4</v>
      </c>
      <c r="P3746" s="276">
        <v>1.0408902999999999E-3</v>
      </c>
      <c r="Q3746" s="276">
        <v>1.5277912999999999E-4</v>
      </c>
      <c r="R3746" s="276">
        <v>0</v>
      </c>
      <c r="S3746" s="276">
        <v>0</v>
      </c>
      <c r="T3746" s="276">
        <v>0</v>
      </c>
      <c r="U3746" s="276">
        <v>1.2263686E-3</v>
      </c>
      <c r="V3746" s="287"/>
      <c r="W3746" s="28">
        <f t="shared" si="555"/>
        <v>0.29546678518518515</v>
      </c>
      <c r="X3746" s="191">
        <v>3.3908146000000001</v>
      </c>
      <c r="Y3746" s="191">
        <v>3.3720238</v>
      </c>
      <c r="Z3746" s="191">
        <v>9.0316510999999995E-3</v>
      </c>
      <c r="AA3746" s="191">
        <v>1.3440335E-5</v>
      </c>
      <c r="AB3746" s="191">
        <v>2.8504185000000001E-3</v>
      </c>
      <c r="AC3746" s="191">
        <v>7.5245567E-4</v>
      </c>
      <c r="AD3746" s="191">
        <v>6.142865E-3</v>
      </c>
      <c r="AE3746" s="76">
        <v>1.9389478999999999E-6</v>
      </c>
      <c r="AF3746" s="76">
        <v>1.1957386E-9</v>
      </c>
      <c r="AG3746" s="20">
        <v>5.8778328999999996E-4</v>
      </c>
    </row>
    <row r="3747" spans="2:33" s="149" customFormat="1" x14ac:dyDescent="0.15">
      <c r="B3747" s="67" t="s">
        <v>8478</v>
      </c>
      <c r="C3747" s="83" t="s">
        <v>8479</v>
      </c>
      <c r="D3747" s="148"/>
      <c r="E3747" s="156"/>
      <c r="F3747" s="153"/>
      <c r="G3747" s="153"/>
      <c r="H3747" s="153"/>
      <c r="I3747" s="153"/>
      <c r="J3747" s="153"/>
      <c r="K3747" s="153"/>
      <c r="L3747" s="153"/>
      <c r="M3747" s="153"/>
      <c r="N3747" s="153"/>
      <c r="O3747" s="153"/>
      <c r="P3747" s="153"/>
      <c r="Q3747" s="153"/>
      <c r="R3747" s="153"/>
      <c r="S3747" s="153"/>
      <c r="T3747" s="153"/>
      <c r="U3747" s="153"/>
      <c r="V3747" s="148"/>
      <c r="W3747" s="246"/>
      <c r="X3747" s="80"/>
      <c r="Y3747" s="80"/>
      <c r="Z3747" s="80"/>
      <c r="AA3747" s="80"/>
      <c r="AB3747" s="80"/>
      <c r="AC3747" s="80"/>
      <c r="AD3747" s="80"/>
      <c r="AE3747" s="146"/>
      <c r="AF3747" s="146"/>
      <c r="AG3747" s="146"/>
    </row>
    <row r="3748" spans="2:33" s="149" customFormat="1" x14ac:dyDescent="0.15">
      <c r="B3748" s="157" t="s">
        <v>8480</v>
      </c>
      <c r="C3748" s="148"/>
      <c r="D3748" s="118" t="s">
        <v>26</v>
      </c>
      <c r="E3748" s="201" t="s">
        <v>8481</v>
      </c>
      <c r="F3748" s="276">
        <f t="shared" ref="F3748:F3766" si="556">G3748+H3748+I3748+J3748</f>
        <v>1.5356574531999998E-3</v>
      </c>
      <c r="G3748" s="276">
        <f t="shared" ref="G3748:G3766" si="557">M3748+N3748+O3748</f>
        <v>2.7882859719999996E-4</v>
      </c>
      <c r="H3748" s="276">
        <f t="shared" ref="H3748:H3766" si="558">K3748+L3748+P3748</f>
        <v>2.20178147E-4</v>
      </c>
      <c r="I3748" s="276">
        <f t="shared" ref="I3748:I3766" si="559">Q3748+IF(R3748="x",0,R3748)+IF(S3748="x",0,S3748)+IF(T3748="x",0,T3748)+U3748</f>
        <v>6.2806715899999996E-4</v>
      </c>
      <c r="J3748" s="276">
        <v>4.0858354999999999E-4</v>
      </c>
      <c r="K3748" s="276">
        <v>1.6654575E-4</v>
      </c>
      <c r="L3748" s="276">
        <v>1.5793896E-5</v>
      </c>
      <c r="M3748" s="276">
        <v>3.5889421999999998E-6</v>
      </c>
      <c r="N3748" s="276">
        <v>2.1913805999999999E-4</v>
      </c>
      <c r="O3748" s="276">
        <v>5.6101594999999998E-5</v>
      </c>
      <c r="P3748" s="276">
        <v>3.7838501000000003E-5</v>
      </c>
      <c r="Q3748" s="276">
        <v>4.9232479000000003E-5</v>
      </c>
      <c r="R3748" s="276">
        <v>0</v>
      </c>
      <c r="S3748" s="276">
        <v>0</v>
      </c>
      <c r="T3748" s="276">
        <v>0</v>
      </c>
      <c r="U3748" s="276">
        <v>5.7883467999999996E-4</v>
      </c>
      <c r="V3748" s="287"/>
      <c r="W3748" s="28">
        <f t="shared" ref="W3748:W3766" si="560">J3748/0.135</f>
        <v>3.0265448148148145E-3</v>
      </c>
      <c r="X3748" s="191">
        <v>3.9624769</v>
      </c>
      <c r="Y3748" s="191">
        <v>3.9968126999999999E-2</v>
      </c>
      <c r="Z3748" s="191">
        <v>3.9166576000000002</v>
      </c>
      <c r="AA3748" s="191">
        <v>2.3150116E-6</v>
      </c>
      <c r="AB3748" s="191">
        <v>1.2567841E-3</v>
      </c>
      <c r="AC3748" s="191">
        <v>7.0420295999999998E-4</v>
      </c>
      <c r="AD3748" s="191">
        <v>3.8878860000000001E-3</v>
      </c>
      <c r="AE3748" s="76">
        <v>1.133969E-8</v>
      </c>
      <c r="AF3748" s="76">
        <v>2.7641231000000001E-11</v>
      </c>
      <c r="AG3748" s="20">
        <v>2.6514718000000001E-4</v>
      </c>
    </row>
    <row r="3749" spans="2:33" s="149" customFormat="1" x14ac:dyDescent="0.15">
      <c r="B3749" s="157" t="s">
        <v>8482</v>
      </c>
      <c r="C3749" s="148"/>
      <c r="D3749" s="118" t="s">
        <v>26</v>
      </c>
      <c r="E3749" s="201" t="s">
        <v>8483</v>
      </c>
      <c r="F3749" s="276">
        <f t="shared" si="556"/>
        <v>1.5067409733E-3</v>
      </c>
      <c r="G3749" s="276">
        <f t="shared" si="557"/>
        <v>2.7340040229999999E-4</v>
      </c>
      <c r="H3749" s="276">
        <f t="shared" si="558"/>
        <v>2.12251828E-4</v>
      </c>
      <c r="I3749" s="276">
        <f t="shared" si="559"/>
        <v>6.2500634300000004E-4</v>
      </c>
      <c r="J3749" s="276">
        <v>3.9608239999999999E-4</v>
      </c>
      <c r="K3749" s="276">
        <v>1.6115667000000001E-4</v>
      </c>
      <c r="L3749" s="276">
        <v>1.5203309E-5</v>
      </c>
      <c r="M3749" s="276">
        <v>3.5221203000000001E-6</v>
      </c>
      <c r="N3749" s="276">
        <v>2.1430135E-4</v>
      </c>
      <c r="O3749" s="276">
        <v>5.5576932000000001E-5</v>
      </c>
      <c r="P3749" s="276">
        <v>3.5891849000000002E-5</v>
      </c>
      <c r="Q3749" s="276">
        <v>4.9526903000000003E-5</v>
      </c>
      <c r="R3749" s="276">
        <v>0</v>
      </c>
      <c r="S3749" s="276">
        <v>0</v>
      </c>
      <c r="T3749" s="276">
        <v>0</v>
      </c>
      <c r="U3749" s="276">
        <v>5.7547944000000003E-4</v>
      </c>
      <c r="V3749" s="287"/>
      <c r="W3749" s="28">
        <f t="shared" si="560"/>
        <v>2.9339437037037034E-3</v>
      </c>
      <c r="X3749" s="191">
        <v>3.7421717999999999</v>
      </c>
      <c r="Y3749" s="191">
        <v>3.8768245E-2</v>
      </c>
      <c r="Z3749" s="191">
        <v>3.6976605999999999</v>
      </c>
      <c r="AA3749" s="191">
        <v>2.3212717E-6</v>
      </c>
      <c r="AB3749" s="191">
        <v>1.2556163000000001E-3</v>
      </c>
      <c r="AC3749" s="191">
        <v>6.8583486E-4</v>
      </c>
      <c r="AD3749" s="191">
        <v>3.7991941000000001E-3</v>
      </c>
      <c r="AE3749" s="76">
        <v>1.1441581E-8</v>
      </c>
      <c r="AF3749" s="76">
        <v>2.9784467E-11</v>
      </c>
      <c r="AG3749" s="20">
        <v>2.5607328999999998E-4</v>
      </c>
    </row>
    <row r="3750" spans="2:33" s="149" customFormat="1" x14ac:dyDescent="0.15">
      <c r="B3750" s="157" t="s">
        <v>8484</v>
      </c>
      <c r="C3750" s="148"/>
      <c r="D3750" s="118" t="s">
        <v>26</v>
      </c>
      <c r="E3750" s="201" t="s">
        <v>8485</v>
      </c>
      <c r="F3750" s="276">
        <f t="shared" si="556"/>
        <v>1.5359020701E-3</v>
      </c>
      <c r="G3750" s="276">
        <f t="shared" si="557"/>
        <v>2.7887509810000001E-4</v>
      </c>
      <c r="H3750" s="276">
        <f t="shared" si="558"/>
        <v>2.2024306900000001E-4</v>
      </c>
      <c r="I3750" s="276">
        <f t="shared" si="559"/>
        <v>6.2808381299999999E-4</v>
      </c>
      <c r="J3750" s="276">
        <v>4.0870008999999998E-4</v>
      </c>
      <c r="K3750" s="276">
        <v>1.6660724E-4</v>
      </c>
      <c r="L3750" s="276">
        <v>1.5795507000000001E-5</v>
      </c>
      <c r="M3750" s="276">
        <v>3.6149940999999999E-6</v>
      </c>
      <c r="N3750" s="276">
        <v>2.1915499E-4</v>
      </c>
      <c r="O3750" s="276">
        <v>5.6105113999999997E-5</v>
      </c>
      <c r="P3750" s="276">
        <v>3.7840321999999998E-5</v>
      </c>
      <c r="Q3750" s="276">
        <v>4.9232252999999998E-5</v>
      </c>
      <c r="R3750" s="276">
        <v>0</v>
      </c>
      <c r="S3750" s="276">
        <v>0</v>
      </c>
      <c r="T3750" s="276">
        <v>0</v>
      </c>
      <c r="U3750" s="276">
        <v>5.7885155999999995E-4</v>
      </c>
      <c r="V3750" s="287"/>
      <c r="W3750" s="28">
        <f t="shared" si="560"/>
        <v>3.0274080740740738E-3</v>
      </c>
      <c r="X3750" s="191">
        <v>3.9624788</v>
      </c>
      <c r="Y3750" s="191">
        <v>3.9975558000000001E-2</v>
      </c>
      <c r="Z3750" s="191">
        <v>3.9166547999999999</v>
      </c>
      <c r="AA3750" s="191">
        <v>2.3188756999999999E-6</v>
      </c>
      <c r="AB3750" s="191">
        <v>1.2545694E-3</v>
      </c>
      <c r="AC3750" s="191">
        <v>7.0415102999999996E-4</v>
      </c>
      <c r="AD3750" s="191">
        <v>3.8874479999999999E-3</v>
      </c>
      <c r="AE3750" s="76">
        <v>1.1341763E-8</v>
      </c>
      <c r="AF3750" s="76">
        <v>2.7645254E-11</v>
      </c>
      <c r="AG3750" s="20">
        <v>2.6512882999999999E-4</v>
      </c>
    </row>
    <row r="3751" spans="2:33" s="149" customFormat="1" x14ac:dyDescent="0.15">
      <c r="B3751" s="157" t="s">
        <v>8486</v>
      </c>
      <c r="C3751" s="148"/>
      <c r="D3751" s="118" t="s">
        <v>26</v>
      </c>
      <c r="E3751" s="201" t="s">
        <v>8487</v>
      </c>
      <c r="F3751" s="276">
        <f t="shared" si="556"/>
        <v>1.5359020721999999E-3</v>
      </c>
      <c r="G3751" s="276">
        <f t="shared" si="557"/>
        <v>2.7887509919999998E-4</v>
      </c>
      <c r="H3751" s="276">
        <f t="shared" si="558"/>
        <v>2.2024306900000001E-4</v>
      </c>
      <c r="I3751" s="276">
        <f t="shared" si="559"/>
        <v>6.2808381399999998E-4</v>
      </c>
      <c r="J3751" s="276">
        <v>4.0870008999999998E-4</v>
      </c>
      <c r="K3751" s="276">
        <v>1.6660724E-4</v>
      </c>
      <c r="L3751" s="276">
        <v>1.5795507000000001E-5</v>
      </c>
      <c r="M3751" s="276">
        <v>3.6149941999999998E-6</v>
      </c>
      <c r="N3751" s="276">
        <v>2.1915499E-4</v>
      </c>
      <c r="O3751" s="276">
        <v>5.6105115E-5</v>
      </c>
      <c r="P3751" s="276">
        <v>3.7840321999999998E-5</v>
      </c>
      <c r="Q3751" s="276">
        <v>4.9232254E-5</v>
      </c>
      <c r="R3751" s="276">
        <v>0</v>
      </c>
      <c r="S3751" s="276">
        <v>0</v>
      </c>
      <c r="T3751" s="276">
        <v>0</v>
      </c>
      <c r="U3751" s="276">
        <v>5.7885155999999995E-4</v>
      </c>
      <c r="V3751" s="287"/>
      <c r="W3751" s="28">
        <f t="shared" si="560"/>
        <v>3.0274080740740738E-3</v>
      </c>
      <c r="X3751" s="191">
        <v>3.9624788</v>
      </c>
      <c r="Y3751" s="191">
        <v>3.9975558000000001E-2</v>
      </c>
      <c r="Z3751" s="191">
        <v>3.9166547999999999</v>
      </c>
      <c r="AA3751" s="191">
        <v>2.3188760000000001E-6</v>
      </c>
      <c r="AB3751" s="191">
        <v>1.2545695E-3</v>
      </c>
      <c r="AC3751" s="191">
        <v>7.0415102999999996E-4</v>
      </c>
      <c r="AD3751" s="191">
        <v>3.8874479999999999E-3</v>
      </c>
      <c r="AE3751" s="76">
        <v>1.1341764000000001E-8</v>
      </c>
      <c r="AF3751" s="76">
        <v>2.7645262000000001E-11</v>
      </c>
      <c r="AG3751" s="20">
        <v>2.6512882999999999E-4</v>
      </c>
    </row>
    <row r="3752" spans="2:33" s="149" customFormat="1" x14ac:dyDescent="0.15">
      <c r="B3752" s="157" t="s">
        <v>8488</v>
      </c>
      <c r="C3752" s="148"/>
      <c r="D3752" s="118" t="s">
        <v>26</v>
      </c>
      <c r="E3752" s="201" t="s">
        <v>8489</v>
      </c>
      <c r="F3752" s="276">
        <f t="shared" si="556"/>
        <v>1.5377649584999999E-3</v>
      </c>
      <c r="G3752" s="276">
        <f t="shared" si="557"/>
        <v>2.797708235E-4</v>
      </c>
      <c r="H3752" s="276">
        <f t="shared" si="558"/>
        <v>2.20558376E-4</v>
      </c>
      <c r="I3752" s="276">
        <f t="shared" si="559"/>
        <v>6.2809322899999998E-4</v>
      </c>
      <c r="J3752" s="276">
        <v>4.0934252999999998E-4</v>
      </c>
      <c r="K3752" s="276">
        <v>1.6691216E-4</v>
      </c>
      <c r="L3752" s="276">
        <v>1.5804834000000001E-5</v>
      </c>
      <c r="M3752" s="276">
        <v>3.6227545E-6</v>
      </c>
      <c r="N3752" s="276">
        <v>2.2004469999999999E-4</v>
      </c>
      <c r="O3752" s="276">
        <v>5.6103368999999997E-5</v>
      </c>
      <c r="P3752" s="276">
        <v>3.7841381999999997E-5</v>
      </c>
      <c r="Q3752" s="276">
        <v>4.9232998999999998E-5</v>
      </c>
      <c r="R3752" s="276">
        <v>0</v>
      </c>
      <c r="S3752" s="276">
        <v>0</v>
      </c>
      <c r="T3752" s="276">
        <v>0</v>
      </c>
      <c r="U3752" s="276">
        <v>5.7886023E-4</v>
      </c>
      <c r="V3752" s="287"/>
      <c r="W3752" s="28">
        <f t="shared" si="560"/>
        <v>3.0321668888888885E-3</v>
      </c>
      <c r="X3752" s="191">
        <v>3.962485</v>
      </c>
      <c r="Y3752" s="191">
        <v>4.0033481000000003E-2</v>
      </c>
      <c r="Z3752" s="191">
        <v>3.9166078</v>
      </c>
      <c r="AA3752" s="191">
        <v>2.3318024000000001E-6</v>
      </c>
      <c r="AB3752" s="191">
        <v>1.2512535000000001E-3</v>
      </c>
      <c r="AC3752" s="191">
        <v>7.0144817999999996E-4</v>
      </c>
      <c r="AD3752" s="191">
        <v>3.8886688999999999E-3</v>
      </c>
      <c r="AE3752" s="76">
        <v>1.1317588E-8</v>
      </c>
      <c r="AF3752" s="76">
        <v>2.7374618000000002E-11</v>
      </c>
      <c r="AG3752" s="20">
        <v>2.6541333000000002E-4</v>
      </c>
    </row>
    <row r="3753" spans="2:33" s="149" customFormat="1" x14ac:dyDescent="0.15">
      <c r="B3753" s="157" t="s">
        <v>8490</v>
      </c>
      <c r="C3753" s="148"/>
      <c r="D3753" s="118" t="s">
        <v>26</v>
      </c>
      <c r="E3753" s="201" t="s">
        <v>8491</v>
      </c>
      <c r="F3753" s="276">
        <f t="shared" si="556"/>
        <v>1.5359020701999999E-3</v>
      </c>
      <c r="G3753" s="276">
        <f t="shared" si="557"/>
        <v>2.7887509819999999E-4</v>
      </c>
      <c r="H3753" s="276">
        <f t="shared" si="558"/>
        <v>2.2024306900000001E-4</v>
      </c>
      <c r="I3753" s="276">
        <f t="shared" si="559"/>
        <v>6.2808381299999999E-4</v>
      </c>
      <c r="J3753" s="276">
        <v>4.0870008999999998E-4</v>
      </c>
      <c r="K3753" s="276">
        <v>1.6660724E-4</v>
      </c>
      <c r="L3753" s="276">
        <v>1.5795507000000001E-5</v>
      </c>
      <c r="M3753" s="276">
        <v>3.6149941999999998E-6</v>
      </c>
      <c r="N3753" s="276">
        <v>2.1915499E-4</v>
      </c>
      <c r="O3753" s="276">
        <v>5.6105113999999997E-5</v>
      </c>
      <c r="P3753" s="276">
        <v>3.7840321999999998E-5</v>
      </c>
      <c r="Q3753" s="276">
        <v>4.9232252999999998E-5</v>
      </c>
      <c r="R3753" s="276">
        <v>0</v>
      </c>
      <c r="S3753" s="276">
        <v>0</v>
      </c>
      <c r="T3753" s="276">
        <v>0</v>
      </c>
      <c r="U3753" s="276">
        <v>5.7885155999999995E-4</v>
      </c>
      <c r="V3753" s="287"/>
      <c r="W3753" s="28">
        <f t="shared" si="560"/>
        <v>3.0274080740740738E-3</v>
      </c>
      <c r="X3753" s="191">
        <v>3.9624788</v>
      </c>
      <c r="Y3753" s="191">
        <v>3.9975558000000001E-2</v>
      </c>
      <c r="Z3753" s="191">
        <v>3.9166547999999999</v>
      </c>
      <c r="AA3753" s="191">
        <v>2.3188756999999999E-6</v>
      </c>
      <c r="AB3753" s="191">
        <v>1.2545694E-3</v>
      </c>
      <c r="AC3753" s="191">
        <v>7.0415102999999996E-4</v>
      </c>
      <c r="AD3753" s="191">
        <v>3.8874479999999999E-3</v>
      </c>
      <c r="AE3753" s="76">
        <v>1.1315729E-8</v>
      </c>
      <c r="AF3753" s="76">
        <v>2.7486934000000001E-11</v>
      </c>
      <c r="AG3753" s="20">
        <v>2.6512882999999999E-4</v>
      </c>
    </row>
    <row r="3754" spans="2:33" s="149" customFormat="1" x14ac:dyDescent="0.15">
      <c r="B3754" s="157" t="s">
        <v>8492</v>
      </c>
      <c r="C3754" s="148"/>
      <c r="D3754" s="118" t="s">
        <v>26</v>
      </c>
      <c r="E3754" s="201" t="s">
        <v>8493</v>
      </c>
      <c r="F3754" s="276">
        <f t="shared" si="556"/>
        <v>1.6441744665999999E-3</v>
      </c>
      <c r="G3754" s="276">
        <f t="shared" si="557"/>
        <v>3.0967641160000001E-4</v>
      </c>
      <c r="H3754" s="276">
        <f t="shared" si="558"/>
        <v>2.4416540599999997E-4</v>
      </c>
      <c r="I3754" s="276">
        <f t="shared" si="559"/>
        <v>6.3721459900000009E-4</v>
      </c>
      <c r="J3754" s="276">
        <v>4.5311804999999998E-4</v>
      </c>
      <c r="K3754" s="276">
        <v>1.8477424999999999E-4</v>
      </c>
      <c r="L3754" s="276">
        <v>1.7496355000000001E-5</v>
      </c>
      <c r="M3754" s="276">
        <v>4.0095945999999996E-6</v>
      </c>
      <c r="N3754" s="276">
        <v>2.4357976999999999E-4</v>
      </c>
      <c r="O3754" s="276">
        <v>6.2087047000000006E-5</v>
      </c>
      <c r="P3754" s="276">
        <v>4.1894801E-5</v>
      </c>
      <c r="Q3754" s="276">
        <v>5.4486849000000002E-5</v>
      </c>
      <c r="R3754" s="276">
        <v>0</v>
      </c>
      <c r="S3754" s="276">
        <v>0</v>
      </c>
      <c r="T3754" s="276">
        <v>0</v>
      </c>
      <c r="U3754" s="276">
        <v>5.8272775000000005E-4</v>
      </c>
      <c r="V3754" s="287"/>
      <c r="W3754" s="28">
        <f t="shared" si="560"/>
        <v>3.3564299999999997E-3</v>
      </c>
      <c r="X3754" s="191">
        <v>4.3870272999999997</v>
      </c>
      <c r="Y3754" s="191">
        <v>4.4314778999999999E-2</v>
      </c>
      <c r="Z3754" s="191">
        <v>4.3362432000000002</v>
      </c>
      <c r="AA3754" s="191">
        <v>2.5815643000000001E-6</v>
      </c>
      <c r="AB3754" s="191">
        <v>1.3852204999999999E-3</v>
      </c>
      <c r="AC3754" s="191">
        <v>7.7654031999999996E-4</v>
      </c>
      <c r="AD3754" s="191">
        <v>4.3050496999999998E-3</v>
      </c>
      <c r="AE3754" s="76">
        <v>1.2366057E-8</v>
      </c>
      <c r="AF3754" s="76">
        <v>2.9315972999999997E-11</v>
      </c>
      <c r="AG3754" s="20">
        <v>2.9379558999999999E-4</v>
      </c>
    </row>
    <row r="3755" spans="2:33" s="149" customFormat="1" x14ac:dyDescent="0.15">
      <c r="B3755" s="157" t="s">
        <v>8494</v>
      </c>
      <c r="C3755" s="148"/>
      <c r="D3755" s="118" t="s">
        <v>26</v>
      </c>
      <c r="E3755" s="201" t="s">
        <v>8495</v>
      </c>
      <c r="F3755" s="276">
        <f t="shared" si="556"/>
        <v>1.5377713762E-3</v>
      </c>
      <c r="G3755" s="276">
        <f t="shared" si="557"/>
        <v>2.7976648120000002E-4</v>
      </c>
      <c r="H3755" s="276">
        <f t="shared" si="558"/>
        <v>2.2056347599999998E-4</v>
      </c>
      <c r="I3755" s="276">
        <f t="shared" si="559"/>
        <v>6.2809301899999996E-4</v>
      </c>
      <c r="J3755" s="276">
        <v>4.093484E-4</v>
      </c>
      <c r="K3755" s="276">
        <v>1.6691762999999999E-4</v>
      </c>
      <c r="L3755" s="276">
        <v>1.5804764E-5</v>
      </c>
      <c r="M3755" s="276">
        <v>3.6227461999999999E-6</v>
      </c>
      <c r="N3755" s="276">
        <v>2.2004051000000001E-4</v>
      </c>
      <c r="O3755" s="276">
        <v>5.6103224999999997E-5</v>
      </c>
      <c r="P3755" s="276">
        <v>3.7841081999999997E-5</v>
      </c>
      <c r="Q3755" s="276">
        <v>4.9232969000000003E-5</v>
      </c>
      <c r="R3755" s="276">
        <v>0</v>
      </c>
      <c r="S3755" s="276">
        <v>0</v>
      </c>
      <c r="T3755" s="276">
        <v>0</v>
      </c>
      <c r="U3755" s="276">
        <v>5.7886004999999996E-4</v>
      </c>
      <c r="V3755" s="287"/>
      <c r="W3755" s="28">
        <f t="shared" si="560"/>
        <v>3.0322103703703703E-3</v>
      </c>
      <c r="X3755" s="191">
        <v>3.9624847000000001</v>
      </c>
      <c r="Y3755" s="191">
        <v>4.0033355999999999E-2</v>
      </c>
      <c r="Z3755" s="191">
        <v>3.9166075</v>
      </c>
      <c r="AA3755" s="191">
        <v>2.3321647000000002E-6</v>
      </c>
      <c r="AB3755" s="191">
        <v>1.2512989E-3</v>
      </c>
      <c r="AC3755" s="191">
        <v>7.0142155999999996E-4</v>
      </c>
      <c r="AD3755" s="191">
        <v>3.8887594E-3</v>
      </c>
      <c r="AE3755" s="76">
        <v>1.1339841E-8</v>
      </c>
      <c r="AF3755" s="76">
        <v>2.7509940000000001E-11</v>
      </c>
      <c r="AG3755" s="20">
        <v>2.6541309000000001E-4</v>
      </c>
    </row>
    <row r="3756" spans="2:33" s="149" customFormat="1" x14ac:dyDescent="0.15">
      <c r="B3756" s="157" t="s">
        <v>8496</v>
      </c>
      <c r="C3756" s="148"/>
      <c r="D3756" s="118" t="s">
        <v>26</v>
      </c>
      <c r="E3756" s="201" t="s">
        <v>8497</v>
      </c>
      <c r="F3756" s="276">
        <f t="shared" si="556"/>
        <v>1.5377649626000002E-3</v>
      </c>
      <c r="G3756" s="276">
        <f t="shared" si="557"/>
        <v>2.7977082459999998E-4</v>
      </c>
      <c r="H3756" s="276">
        <f t="shared" si="558"/>
        <v>2.2055837900000002E-4</v>
      </c>
      <c r="I3756" s="276">
        <f t="shared" si="559"/>
        <v>6.2809322899999998E-4</v>
      </c>
      <c r="J3756" s="276">
        <v>4.0934252999999998E-4</v>
      </c>
      <c r="K3756" s="276">
        <v>1.6691216E-4</v>
      </c>
      <c r="L3756" s="276">
        <v>1.5804834000000001E-5</v>
      </c>
      <c r="M3756" s="276">
        <v>3.6227545999999999E-6</v>
      </c>
      <c r="N3756" s="276">
        <v>2.2004469999999999E-4</v>
      </c>
      <c r="O3756" s="276">
        <v>5.610337E-5</v>
      </c>
      <c r="P3756" s="276">
        <v>3.7841384999999999E-5</v>
      </c>
      <c r="Q3756" s="276">
        <v>4.9232998999999998E-5</v>
      </c>
      <c r="R3756" s="276">
        <v>0</v>
      </c>
      <c r="S3756" s="276">
        <v>0</v>
      </c>
      <c r="T3756" s="276">
        <v>0</v>
      </c>
      <c r="U3756" s="276">
        <v>5.7886023E-4</v>
      </c>
      <c r="V3756" s="287"/>
      <c r="W3756" s="28">
        <f t="shared" si="560"/>
        <v>3.0321668888888885E-3</v>
      </c>
      <c r="X3756" s="191">
        <v>3.9624853</v>
      </c>
      <c r="Y3756" s="191">
        <v>4.0033483000000002E-2</v>
      </c>
      <c r="Z3756" s="191">
        <v>3.9166080999999999</v>
      </c>
      <c r="AA3756" s="191">
        <v>2.3318024000000001E-6</v>
      </c>
      <c r="AB3756" s="191">
        <v>1.2512535000000001E-3</v>
      </c>
      <c r="AC3756" s="191">
        <v>7.0144817999999996E-4</v>
      </c>
      <c r="AD3756" s="191">
        <v>3.8886688999999999E-3</v>
      </c>
      <c r="AE3756" s="76">
        <v>1.1317576E-8</v>
      </c>
      <c r="AF3756" s="76">
        <v>2.7374545000000001E-11</v>
      </c>
      <c r="AG3756" s="20">
        <v>2.6541333999999998E-4</v>
      </c>
    </row>
    <row r="3757" spans="2:33" s="149" customFormat="1" x14ac:dyDescent="0.15">
      <c r="B3757" s="157" t="s">
        <v>8498</v>
      </c>
      <c r="C3757" s="148"/>
      <c r="D3757" s="118" t="s">
        <v>26</v>
      </c>
      <c r="E3757" s="201" t="s">
        <v>8499</v>
      </c>
      <c r="F3757" s="276">
        <f t="shared" si="556"/>
        <v>1.4948598107E-3</v>
      </c>
      <c r="G3757" s="276">
        <f t="shared" si="557"/>
        <v>2.6770397370000002E-4</v>
      </c>
      <c r="H3757" s="276">
        <f t="shared" si="558"/>
        <v>2.1104503300000001E-4</v>
      </c>
      <c r="I3757" s="276">
        <f t="shared" si="559"/>
        <v>6.2441431400000005E-4</v>
      </c>
      <c r="J3757" s="276">
        <v>3.9169649000000002E-4</v>
      </c>
      <c r="K3757" s="276">
        <v>1.5971622E-4</v>
      </c>
      <c r="L3757" s="276">
        <v>1.5122564E-5</v>
      </c>
      <c r="M3757" s="276">
        <v>3.4667346999999999E-6</v>
      </c>
      <c r="N3757" s="276">
        <v>2.1054725000000001E-4</v>
      </c>
      <c r="O3757" s="276">
        <v>5.3689988999999999E-5</v>
      </c>
      <c r="P3757" s="276">
        <v>3.6206249E-5</v>
      </c>
      <c r="Q3757" s="276">
        <v>4.7114124000000002E-5</v>
      </c>
      <c r="R3757" s="276">
        <v>0</v>
      </c>
      <c r="S3757" s="276">
        <v>0</v>
      </c>
      <c r="T3757" s="276">
        <v>0</v>
      </c>
      <c r="U3757" s="276">
        <v>5.7730018999999999E-4</v>
      </c>
      <c r="V3757" s="287"/>
      <c r="W3757" s="28">
        <f t="shared" si="560"/>
        <v>2.9014554814814813E-3</v>
      </c>
      <c r="X3757" s="191">
        <v>3.7912696000000001</v>
      </c>
      <c r="Y3757" s="191">
        <v>3.8306693000000003E-2</v>
      </c>
      <c r="Z3757" s="191">
        <v>3.7473714</v>
      </c>
      <c r="AA3757" s="191">
        <v>2.2315839E-6</v>
      </c>
      <c r="AB3757" s="191">
        <v>1.1972892999999999E-3</v>
      </c>
      <c r="AC3757" s="191">
        <v>6.7112650000000003E-4</v>
      </c>
      <c r="AD3757" s="191">
        <v>3.7208758000000001E-3</v>
      </c>
      <c r="AE3757" s="76">
        <v>1.0925987000000001E-8</v>
      </c>
      <c r="AF3757" s="76">
        <v>2.6781656E-11</v>
      </c>
      <c r="AG3757" s="20">
        <v>2.5396662000000002E-4</v>
      </c>
    </row>
    <row r="3758" spans="2:33" s="149" customFormat="1" x14ac:dyDescent="0.15">
      <c r="B3758" s="157" t="s">
        <v>8500</v>
      </c>
      <c r="C3758" s="148"/>
      <c r="D3758" s="118" t="s">
        <v>26</v>
      </c>
      <c r="E3758" s="201" t="s">
        <v>8501</v>
      </c>
      <c r="F3758" s="276">
        <f t="shared" si="556"/>
        <v>1.5377649626000002E-3</v>
      </c>
      <c r="G3758" s="276">
        <f t="shared" si="557"/>
        <v>2.7977082459999998E-4</v>
      </c>
      <c r="H3758" s="276">
        <f t="shared" si="558"/>
        <v>2.2055837900000002E-4</v>
      </c>
      <c r="I3758" s="276">
        <f t="shared" si="559"/>
        <v>6.2809322899999998E-4</v>
      </c>
      <c r="J3758" s="276">
        <v>4.0934252999999998E-4</v>
      </c>
      <c r="K3758" s="276">
        <v>1.6691216E-4</v>
      </c>
      <c r="L3758" s="276">
        <v>1.5804834000000001E-5</v>
      </c>
      <c r="M3758" s="276">
        <v>3.6227545999999999E-6</v>
      </c>
      <c r="N3758" s="276">
        <v>2.2004469999999999E-4</v>
      </c>
      <c r="O3758" s="276">
        <v>5.610337E-5</v>
      </c>
      <c r="P3758" s="276">
        <v>3.7841384999999999E-5</v>
      </c>
      <c r="Q3758" s="276">
        <v>4.9232998999999998E-5</v>
      </c>
      <c r="R3758" s="276">
        <v>0</v>
      </c>
      <c r="S3758" s="276">
        <v>0</v>
      </c>
      <c r="T3758" s="276">
        <v>0</v>
      </c>
      <c r="U3758" s="276">
        <v>5.7886023E-4</v>
      </c>
      <c r="V3758" s="287"/>
      <c r="W3758" s="28">
        <f t="shared" si="560"/>
        <v>3.0321668888888885E-3</v>
      </c>
      <c r="X3758" s="191">
        <v>3.9624853</v>
      </c>
      <c r="Y3758" s="191">
        <v>4.0033483000000002E-2</v>
      </c>
      <c r="Z3758" s="191">
        <v>3.9166080999999999</v>
      </c>
      <c r="AA3758" s="191">
        <v>2.3318024000000001E-6</v>
      </c>
      <c r="AB3758" s="191">
        <v>1.2512535000000001E-3</v>
      </c>
      <c r="AC3758" s="191">
        <v>7.0144817999999996E-4</v>
      </c>
      <c r="AD3758" s="191">
        <v>3.8886688999999999E-3</v>
      </c>
      <c r="AE3758" s="76">
        <v>1.1317583E-8</v>
      </c>
      <c r="AF3758" s="76">
        <v>2.7374585999999999E-11</v>
      </c>
      <c r="AG3758" s="20">
        <v>2.6541333999999998E-4</v>
      </c>
    </row>
    <row r="3759" spans="2:33" s="149" customFormat="1" x14ac:dyDescent="0.15">
      <c r="B3759" s="157" t="s">
        <v>8502</v>
      </c>
      <c r="C3759" s="148"/>
      <c r="D3759" s="118" t="s">
        <v>26</v>
      </c>
      <c r="E3759" s="201" t="s">
        <v>8503</v>
      </c>
      <c r="F3759" s="276">
        <f t="shared" si="556"/>
        <v>1.5377649626000002E-3</v>
      </c>
      <c r="G3759" s="276">
        <f t="shared" si="557"/>
        <v>2.7977082459999998E-4</v>
      </c>
      <c r="H3759" s="276">
        <f t="shared" si="558"/>
        <v>2.2055837900000002E-4</v>
      </c>
      <c r="I3759" s="276">
        <f t="shared" si="559"/>
        <v>6.2809322899999998E-4</v>
      </c>
      <c r="J3759" s="276">
        <v>4.0934252999999998E-4</v>
      </c>
      <c r="K3759" s="276">
        <v>1.6691216E-4</v>
      </c>
      <c r="L3759" s="276">
        <v>1.5804834000000001E-5</v>
      </c>
      <c r="M3759" s="276">
        <v>3.6227545999999999E-6</v>
      </c>
      <c r="N3759" s="276">
        <v>2.2004469999999999E-4</v>
      </c>
      <c r="O3759" s="276">
        <v>5.610337E-5</v>
      </c>
      <c r="P3759" s="276">
        <v>3.7841384999999999E-5</v>
      </c>
      <c r="Q3759" s="276">
        <v>4.9232998999999998E-5</v>
      </c>
      <c r="R3759" s="276">
        <v>0</v>
      </c>
      <c r="S3759" s="276">
        <v>0</v>
      </c>
      <c r="T3759" s="276">
        <v>0</v>
      </c>
      <c r="U3759" s="276">
        <v>5.7886023E-4</v>
      </c>
      <c r="V3759" s="287"/>
      <c r="W3759" s="28">
        <f t="shared" si="560"/>
        <v>3.0321668888888885E-3</v>
      </c>
      <c r="X3759" s="191">
        <v>3.962485</v>
      </c>
      <c r="Y3759" s="191">
        <v>4.0033483000000002E-2</v>
      </c>
      <c r="Z3759" s="191">
        <v>3.9166078</v>
      </c>
      <c r="AA3759" s="191">
        <v>2.3318024000000001E-6</v>
      </c>
      <c r="AB3759" s="191">
        <v>1.2512535000000001E-3</v>
      </c>
      <c r="AC3759" s="191">
        <v>7.0144817999999996E-4</v>
      </c>
      <c r="AD3759" s="191">
        <v>3.8886688999999999E-3</v>
      </c>
      <c r="AE3759" s="76">
        <v>1.1317581E-8</v>
      </c>
      <c r="AF3759" s="76">
        <v>2.7374573999999999E-11</v>
      </c>
      <c r="AG3759" s="20">
        <v>2.6541333999999998E-4</v>
      </c>
    </row>
    <row r="3760" spans="2:33" s="149" customFormat="1" x14ac:dyDescent="0.15">
      <c r="B3760" s="157" t="s">
        <v>8504</v>
      </c>
      <c r="C3760" s="148"/>
      <c r="D3760" s="118" t="s">
        <v>26</v>
      </c>
      <c r="E3760" s="201" t="s">
        <v>8505</v>
      </c>
      <c r="F3760" s="276">
        <f t="shared" si="556"/>
        <v>1.5882679050000003E-3</v>
      </c>
      <c r="G3760" s="276">
        <f t="shared" si="557"/>
        <v>2.9396102800000002E-4</v>
      </c>
      <c r="H3760" s="276">
        <f t="shared" si="558"/>
        <v>2.31764359E-4</v>
      </c>
      <c r="I3760" s="276">
        <f t="shared" si="559"/>
        <v>6.3242187800000005E-4</v>
      </c>
      <c r="J3760" s="276">
        <v>4.3012064000000003E-4</v>
      </c>
      <c r="K3760" s="276">
        <v>1.7539192000000001E-4</v>
      </c>
      <c r="L3760" s="276">
        <v>1.660755E-5</v>
      </c>
      <c r="M3760" s="276">
        <v>3.806336E-6</v>
      </c>
      <c r="N3760" s="276">
        <v>2.3121169E-4</v>
      </c>
      <c r="O3760" s="276">
        <v>5.8943002E-5</v>
      </c>
      <c r="P3760" s="276">
        <v>3.9764888999999999E-5</v>
      </c>
      <c r="Q3760" s="276">
        <v>5.1726337999999997E-5</v>
      </c>
      <c r="R3760" s="276">
        <v>0</v>
      </c>
      <c r="S3760" s="276">
        <v>0</v>
      </c>
      <c r="T3760" s="276">
        <v>0</v>
      </c>
      <c r="U3760" s="276">
        <v>5.8069554000000001E-4</v>
      </c>
      <c r="V3760" s="287"/>
      <c r="W3760" s="28">
        <f t="shared" si="560"/>
        <v>3.1860788148148148E-3</v>
      </c>
      <c r="X3760" s="191">
        <v>4.1639622999999997</v>
      </c>
      <c r="Y3760" s="191">
        <v>4.2065211999999998E-2</v>
      </c>
      <c r="Z3760" s="191">
        <v>4.1157564000000004</v>
      </c>
      <c r="AA3760" s="191">
        <v>2.4505243000000001E-6</v>
      </c>
      <c r="AB3760" s="191">
        <v>1.3148547999999999E-3</v>
      </c>
      <c r="AC3760" s="191">
        <v>7.3707141000000005E-4</v>
      </c>
      <c r="AD3760" s="191">
        <v>4.0863202999999997E-3</v>
      </c>
      <c r="AE3760" s="76">
        <v>1.1826883E-8</v>
      </c>
      <c r="AF3760" s="76">
        <v>2.8367182E-11</v>
      </c>
      <c r="AG3760" s="20">
        <v>2.7888270000000001E-4</v>
      </c>
    </row>
    <row r="3761" spans="2:33" s="149" customFormat="1" x14ac:dyDescent="0.15">
      <c r="B3761" s="157" t="s">
        <v>8506</v>
      </c>
      <c r="C3761" s="148"/>
      <c r="D3761" s="118" t="s">
        <v>26</v>
      </c>
      <c r="E3761" s="201" t="s">
        <v>8507</v>
      </c>
      <c r="F3761" s="276">
        <f t="shared" si="556"/>
        <v>1.5359020711999999E-3</v>
      </c>
      <c r="G3761" s="276">
        <f t="shared" si="557"/>
        <v>2.7887509819999999E-4</v>
      </c>
      <c r="H3761" s="276">
        <f t="shared" si="558"/>
        <v>2.2024306900000001E-4</v>
      </c>
      <c r="I3761" s="276">
        <f t="shared" si="559"/>
        <v>6.2808381399999998E-4</v>
      </c>
      <c r="J3761" s="276">
        <v>4.0870008999999998E-4</v>
      </c>
      <c r="K3761" s="276">
        <v>1.6660724E-4</v>
      </c>
      <c r="L3761" s="276">
        <v>1.5795507000000001E-5</v>
      </c>
      <c r="M3761" s="276">
        <v>3.6149941999999998E-6</v>
      </c>
      <c r="N3761" s="276">
        <v>2.1915499E-4</v>
      </c>
      <c r="O3761" s="276">
        <v>5.6105113999999997E-5</v>
      </c>
      <c r="P3761" s="276">
        <v>3.7840321999999998E-5</v>
      </c>
      <c r="Q3761" s="276">
        <v>4.9232254E-5</v>
      </c>
      <c r="R3761" s="276">
        <v>0</v>
      </c>
      <c r="S3761" s="276">
        <v>0</v>
      </c>
      <c r="T3761" s="276">
        <v>0</v>
      </c>
      <c r="U3761" s="276">
        <v>5.7885155999999995E-4</v>
      </c>
      <c r="V3761" s="287"/>
      <c r="W3761" s="28">
        <f t="shared" si="560"/>
        <v>3.0274080740740738E-3</v>
      </c>
      <c r="X3761" s="191">
        <v>3.9624788</v>
      </c>
      <c r="Y3761" s="191">
        <v>3.9975558000000001E-2</v>
      </c>
      <c r="Z3761" s="191">
        <v>3.9166547999999999</v>
      </c>
      <c r="AA3761" s="191">
        <v>2.3188760000000001E-6</v>
      </c>
      <c r="AB3761" s="191">
        <v>1.2545695E-3</v>
      </c>
      <c r="AC3761" s="191">
        <v>7.0415102999999996E-4</v>
      </c>
      <c r="AD3761" s="191">
        <v>3.8874479999999999E-3</v>
      </c>
      <c r="AE3761" s="76">
        <v>1.1341768E-8</v>
      </c>
      <c r="AF3761" s="76">
        <v>2.7645287E-11</v>
      </c>
      <c r="AG3761" s="20">
        <v>2.6512882999999999E-4</v>
      </c>
    </row>
    <row r="3762" spans="2:33" s="149" customFormat="1" x14ac:dyDescent="0.15">
      <c r="B3762" s="157" t="s">
        <v>8508</v>
      </c>
      <c r="C3762" s="148"/>
      <c r="D3762" s="118" t="s">
        <v>26</v>
      </c>
      <c r="E3762" s="201" t="s">
        <v>8509</v>
      </c>
      <c r="F3762" s="276">
        <f t="shared" si="556"/>
        <v>1.5377649626000002E-3</v>
      </c>
      <c r="G3762" s="276">
        <f t="shared" si="557"/>
        <v>2.7977082459999998E-4</v>
      </c>
      <c r="H3762" s="276">
        <f t="shared" si="558"/>
        <v>2.2055837900000002E-4</v>
      </c>
      <c r="I3762" s="276">
        <f t="shared" si="559"/>
        <v>6.2809322899999998E-4</v>
      </c>
      <c r="J3762" s="276">
        <v>4.0934252999999998E-4</v>
      </c>
      <c r="K3762" s="276">
        <v>1.6691216E-4</v>
      </c>
      <c r="L3762" s="276">
        <v>1.5804834000000001E-5</v>
      </c>
      <c r="M3762" s="276">
        <v>3.6227545999999999E-6</v>
      </c>
      <c r="N3762" s="276">
        <v>2.2004469999999999E-4</v>
      </c>
      <c r="O3762" s="276">
        <v>5.610337E-5</v>
      </c>
      <c r="P3762" s="276">
        <v>3.7841384999999999E-5</v>
      </c>
      <c r="Q3762" s="276">
        <v>4.9232998999999998E-5</v>
      </c>
      <c r="R3762" s="276">
        <v>0</v>
      </c>
      <c r="S3762" s="276">
        <v>0</v>
      </c>
      <c r="T3762" s="276">
        <v>0</v>
      </c>
      <c r="U3762" s="276">
        <v>5.7886023E-4</v>
      </c>
      <c r="V3762" s="287"/>
      <c r="W3762" s="28">
        <f t="shared" si="560"/>
        <v>3.0321668888888885E-3</v>
      </c>
      <c r="X3762" s="191">
        <v>3.962485</v>
      </c>
      <c r="Y3762" s="191">
        <v>4.0033482000000002E-2</v>
      </c>
      <c r="Z3762" s="191">
        <v>3.9166078</v>
      </c>
      <c r="AA3762" s="191">
        <v>2.3318024000000001E-6</v>
      </c>
      <c r="AB3762" s="191">
        <v>1.2512535000000001E-3</v>
      </c>
      <c r="AC3762" s="191">
        <v>7.0144817999999996E-4</v>
      </c>
      <c r="AD3762" s="191">
        <v>3.8886688999999999E-3</v>
      </c>
      <c r="AE3762" s="76">
        <v>1.1317581E-8</v>
      </c>
      <c r="AF3762" s="76">
        <v>2.7374572000000001E-11</v>
      </c>
      <c r="AG3762" s="20">
        <v>2.6541333000000002E-4</v>
      </c>
    </row>
    <row r="3763" spans="2:33" s="149" customFormat="1" x14ac:dyDescent="0.15">
      <c r="B3763" s="157" t="s">
        <v>8510</v>
      </c>
      <c r="C3763" s="148"/>
      <c r="D3763" s="118" t="s">
        <v>26</v>
      </c>
      <c r="E3763" s="201" t="s">
        <v>8511</v>
      </c>
      <c r="F3763" s="276">
        <f t="shared" si="556"/>
        <v>1.5377649626000002E-3</v>
      </c>
      <c r="G3763" s="276">
        <f t="shared" si="557"/>
        <v>2.7977082459999998E-4</v>
      </c>
      <c r="H3763" s="276">
        <f t="shared" si="558"/>
        <v>2.2055837900000002E-4</v>
      </c>
      <c r="I3763" s="276">
        <f t="shared" si="559"/>
        <v>6.2809322899999998E-4</v>
      </c>
      <c r="J3763" s="276">
        <v>4.0934252999999998E-4</v>
      </c>
      <c r="K3763" s="276">
        <v>1.6691216E-4</v>
      </c>
      <c r="L3763" s="276">
        <v>1.5804834000000001E-5</v>
      </c>
      <c r="M3763" s="276">
        <v>3.6227545999999999E-6</v>
      </c>
      <c r="N3763" s="276">
        <v>2.2004469999999999E-4</v>
      </c>
      <c r="O3763" s="276">
        <v>5.610337E-5</v>
      </c>
      <c r="P3763" s="276">
        <v>3.7841384999999999E-5</v>
      </c>
      <c r="Q3763" s="276">
        <v>4.9232998999999998E-5</v>
      </c>
      <c r="R3763" s="276">
        <v>0</v>
      </c>
      <c r="S3763" s="276">
        <v>0</v>
      </c>
      <c r="T3763" s="276">
        <v>0</v>
      </c>
      <c r="U3763" s="276">
        <v>5.7886023E-4</v>
      </c>
      <c r="V3763" s="287"/>
      <c r="W3763" s="28">
        <f t="shared" si="560"/>
        <v>3.0321668888888885E-3</v>
      </c>
      <c r="X3763" s="191">
        <v>3.962485</v>
      </c>
      <c r="Y3763" s="191">
        <v>4.0033482000000002E-2</v>
      </c>
      <c r="Z3763" s="191">
        <v>3.9166078</v>
      </c>
      <c r="AA3763" s="191">
        <v>2.3318024000000001E-6</v>
      </c>
      <c r="AB3763" s="191">
        <v>1.2512535000000001E-3</v>
      </c>
      <c r="AC3763" s="191">
        <v>7.0144817999999996E-4</v>
      </c>
      <c r="AD3763" s="191">
        <v>3.8886688999999999E-3</v>
      </c>
      <c r="AE3763" s="76">
        <v>1.1317572E-8</v>
      </c>
      <c r="AF3763" s="76">
        <v>2.737452E-11</v>
      </c>
      <c r="AG3763" s="20">
        <v>2.6541333000000002E-4</v>
      </c>
    </row>
    <row r="3764" spans="2:33" s="149" customFormat="1" x14ac:dyDescent="0.15">
      <c r="B3764" s="157" t="s">
        <v>8512</v>
      </c>
      <c r="C3764" s="148"/>
      <c r="D3764" s="118" t="s">
        <v>26</v>
      </c>
      <c r="E3764" s="201" t="s">
        <v>8513</v>
      </c>
      <c r="F3764" s="276">
        <f t="shared" si="556"/>
        <v>1.5377649626000002E-3</v>
      </c>
      <c r="G3764" s="276">
        <f t="shared" si="557"/>
        <v>2.7977082459999998E-4</v>
      </c>
      <c r="H3764" s="276">
        <f t="shared" si="558"/>
        <v>2.2055837900000002E-4</v>
      </c>
      <c r="I3764" s="276">
        <f t="shared" si="559"/>
        <v>6.2809322899999998E-4</v>
      </c>
      <c r="J3764" s="276">
        <v>4.0934252999999998E-4</v>
      </c>
      <c r="K3764" s="276">
        <v>1.6691216E-4</v>
      </c>
      <c r="L3764" s="276">
        <v>1.5804834000000001E-5</v>
      </c>
      <c r="M3764" s="276">
        <v>3.6227545999999999E-6</v>
      </c>
      <c r="N3764" s="276">
        <v>2.2004469999999999E-4</v>
      </c>
      <c r="O3764" s="276">
        <v>5.610337E-5</v>
      </c>
      <c r="P3764" s="276">
        <v>3.7841384999999999E-5</v>
      </c>
      <c r="Q3764" s="276">
        <v>4.9232998999999998E-5</v>
      </c>
      <c r="R3764" s="276">
        <v>0</v>
      </c>
      <c r="S3764" s="276">
        <v>0</v>
      </c>
      <c r="T3764" s="276">
        <v>0</v>
      </c>
      <c r="U3764" s="276">
        <v>5.7886023E-4</v>
      </c>
      <c r="V3764" s="287"/>
      <c r="W3764" s="28">
        <f t="shared" si="560"/>
        <v>3.0321668888888885E-3</v>
      </c>
      <c r="X3764" s="191">
        <v>3.962485</v>
      </c>
      <c r="Y3764" s="191">
        <v>4.0033483000000002E-2</v>
      </c>
      <c r="Z3764" s="191">
        <v>3.9166078</v>
      </c>
      <c r="AA3764" s="191">
        <v>2.3318024000000001E-6</v>
      </c>
      <c r="AB3764" s="191">
        <v>1.2512535000000001E-3</v>
      </c>
      <c r="AC3764" s="191">
        <v>7.0144817999999996E-4</v>
      </c>
      <c r="AD3764" s="191">
        <v>3.8886688999999999E-3</v>
      </c>
      <c r="AE3764" s="76">
        <v>1.1317564999999999E-8</v>
      </c>
      <c r="AF3764" s="76">
        <v>2.7374478000000002E-11</v>
      </c>
      <c r="AG3764" s="20">
        <v>2.6541333999999998E-4</v>
      </c>
    </row>
    <row r="3765" spans="2:33" s="149" customFormat="1" x14ac:dyDescent="0.15">
      <c r="B3765" s="157" t="s">
        <v>8514</v>
      </c>
      <c r="C3765" s="148"/>
      <c r="D3765" s="118" t="s">
        <v>26</v>
      </c>
      <c r="E3765" s="201" t="s">
        <v>8515</v>
      </c>
      <c r="F3765" s="276">
        <f t="shared" si="556"/>
        <v>1.4636597359E-3</v>
      </c>
      <c r="G3765" s="276">
        <f t="shared" si="557"/>
        <v>2.589335969E-4</v>
      </c>
      <c r="H3765" s="276">
        <f t="shared" si="558"/>
        <v>2.0412438999999999E-4</v>
      </c>
      <c r="I3765" s="276">
        <f t="shared" si="559"/>
        <v>6.2173965899999992E-4</v>
      </c>
      <c r="J3765" s="276">
        <v>3.7886209000000001E-4</v>
      </c>
      <c r="K3765" s="276">
        <v>1.5448023999999999E-4</v>
      </c>
      <c r="L3765" s="276">
        <v>1.4626547E-5</v>
      </c>
      <c r="M3765" s="276">
        <v>3.3533009E-6</v>
      </c>
      <c r="N3765" s="276">
        <v>2.0364493E-4</v>
      </c>
      <c r="O3765" s="276">
        <v>5.1935365999999998E-5</v>
      </c>
      <c r="P3765" s="276">
        <v>3.5017603000000003E-5</v>
      </c>
      <c r="Q3765" s="276">
        <v>4.5573559000000001E-5</v>
      </c>
      <c r="R3765" s="276">
        <v>0</v>
      </c>
      <c r="S3765" s="276">
        <v>0</v>
      </c>
      <c r="T3765" s="276">
        <v>0</v>
      </c>
      <c r="U3765" s="276">
        <v>5.7616609999999995E-4</v>
      </c>
      <c r="V3765" s="287"/>
      <c r="W3765" s="28">
        <f t="shared" si="560"/>
        <v>2.8063858518518519E-3</v>
      </c>
      <c r="X3765" s="191">
        <v>3.6667828999999998</v>
      </c>
      <c r="Y3765" s="191">
        <v>3.7051274000000002E-2</v>
      </c>
      <c r="Z3765" s="191">
        <v>3.6243235</v>
      </c>
      <c r="AA3765" s="191">
        <v>2.1584540000000002E-6</v>
      </c>
      <c r="AB3765" s="191">
        <v>1.1580199E-3</v>
      </c>
      <c r="AC3765" s="191">
        <v>6.4909970000000001E-4</v>
      </c>
      <c r="AD3765" s="191">
        <v>3.5988089000000001E-3</v>
      </c>
      <c r="AE3765" s="76">
        <v>1.0625064E-8</v>
      </c>
      <c r="AF3765" s="76">
        <v>2.6252017000000001E-11</v>
      </c>
      <c r="AG3765" s="20">
        <v>2.4564416000000001E-4</v>
      </c>
    </row>
    <row r="3766" spans="2:33" s="149" customFormat="1" x14ac:dyDescent="0.15">
      <c r="B3766" s="157" t="s">
        <v>8516</v>
      </c>
      <c r="C3766" s="148"/>
      <c r="D3766" s="118" t="s">
        <v>26</v>
      </c>
      <c r="E3766" s="201" t="s">
        <v>8517</v>
      </c>
      <c r="F3766" s="276">
        <f t="shared" si="556"/>
        <v>1.5377649626000002E-3</v>
      </c>
      <c r="G3766" s="276">
        <f t="shared" si="557"/>
        <v>2.7977082459999998E-4</v>
      </c>
      <c r="H3766" s="276">
        <f t="shared" si="558"/>
        <v>2.2055837900000002E-4</v>
      </c>
      <c r="I3766" s="276">
        <f t="shared" si="559"/>
        <v>6.2809322899999998E-4</v>
      </c>
      <c r="J3766" s="276">
        <v>4.0934252999999998E-4</v>
      </c>
      <c r="K3766" s="276">
        <v>1.6691216E-4</v>
      </c>
      <c r="L3766" s="276">
        <v>1.5804834000000001E-5</v>
      </c>
      <c r="M3766" s="276">
        <v>3.6227545999999999E-6</v>
      </c>
      <c r="N3766" s="276">
        <v>2.2004469999999999E-4</v>
      </c>
      <c r="O3766" s="276">
        <v>5.610337E-5</v>
      </c>
      <c r="P3766" s="276">
        <v>3.7841384999999999E-5</v>
      </c>
      <c r="Q3766" s="276">
        <v>4.9232998999999998E-5</v>
      </c>
      <c r="R3766" s="276">
        <v>0</v>
      </c>
      <c r="S3766" s="276">
        <v>0</v>
      </c>
      <c r="T3766" s="276">
        <v>0</v>
      </c>
      <c r="U3766" s="276">
        <v>5.7886023E-4</v>
      </c>
      <c r="V3766" s="287"/>
      <c r="W3766" s="28">
        <f t="shared" si="560"/>
        <v>3.0321668888888885E-3</v>
      </c>
      <c r="X3766" s="191">
        <v>3.962485</v>
      </c>
      <c r="Y3766" s="191">
        <v>4.0033482000000002E-2</v>
      </c>
      <c r="Z3766" s="191">
        <v>3.9166078</v>
      </c>
      <c r="AA3766" s="191">
        <v>2.3318024000000001E-6</v>
      </c>
      <c r="AB3766" s="191">
        <v>1.2512535000000001E-3</v>
      </c>
      <c r="AC3766" s="191">
        <v>7.0144817999999996E-4</v>
      </c>
      <c r="AD3766" s="191">
        <v>3.8886688999999999E-3</v>
      </c>
      <c r="AE3766" s="76">
        <v>1.1317571E-8</v>
      </c>
      <c r="AF3766" s="76">
        <v>2.7374516000000001E-11</v>
      </c>
      <c r="AG3766" s="20">
        <v>2.6541333000000002E-4</v>
      </c>
    </row>
    <row r="3767" spans="2:33" s="149" customFormat="1" x14ac:dyDescent="0.15">
      <c r="B3767" s="67" t="s">
        <v>8518</v>
      </c>
      <c r="C3767" s="83" t="s">
        <v>8519</v>
      </c>
      <c r="D3767" s="148"/>
      <c r="E3767" s="156"/>
      <c r="F3767" s="153"/>
      <c r="G3767" s="153"/>
      <c r="H3767" s="153"/>
      <c r="I3767" s="153"/>
      <c r="J3767" s="153"/>
      <c r="K3767" s="153"/>
      <c r="L3767" s="153"/>
      <c r="M3767" s="153"/>
      <c r="N3767" s="153"/>
      <c r="O3767" s="153"/>
      <c r="P3767" s="153"/>
      <c r="Q3767" s="153"/>
      <c r="R3767" s="153"/>
      <c r="S3767" s="153"/>
      <c r="T3767" s="153"/>
      <c r="U3767" s="153"/>
      <c r="V3767" s="148"/>
      <c r="W3767" s="246"/>
      <c r="X3767" s="80"/>
      <c r="Y3767" s="80"/>
      <c r="Z3767" s="80"/>
      <c r="AA3767" s="80"/>
      <c r="AB3767" s="80"/>
      <c r="AC3767" s="80"/>
      <c r="AD3767" s="80"/>
      <c r="AE3767" s="146"/>
      <c r="AF3767" s="146"/>
      <c r="AG3767" s="146"/>
    </row>
    <row r="3768" spans="2:33" s="149" customFormat="1" x14ac:dyDescent="0.15">
      <c r="B3768" s="157" t="s">
        <v>8520</v>
      </c>
      <c r="C3768" s="148"/>
      <c r="D3768" s="118" t="s">
        <v>26</v>
      </c>
      <c r="E3768" s="201" t="s">
        <v>8521</v>
      </c>
      <c r="F3768" s="276">
        <f t="shared" ref="F3768:F3808" si="561">G3768+H3768+I3768+J3768</f>
        <v>1.4139757077E-3</v>
      </c>
      <c r="G3768" s="276">
        <f t="shared" ref="G3768:G3808" si="562">M3768+N3768+O3768</f>
        <v>2.6521237569999999E-4</v>
      </c>
      <c r="H3768" s="276">
        <f t="shared" ref="H3768:H3808" si="563">K3768+L3768+P3768</f>
        <v>2.08949732E-4</v>
      </c>
      <c r="I3768" s="276">
        <f t="shared" ref="I3768:I3808" si="564">Q3768+IF(R3768="x",0,R3768)+IF(S3768="x",0,S3768)+IF(T3768="x",0,T3768)+U3768</f>
        <v>5.5397721000000001E-4</v>
      </c>
      <c r="J3768" s="276">
        <v>3.8583638999999998E-4</v>
      </c>
      <c r="K3768" s="276">
        <v>1.5840192999999999E-4</v>
      </c>
      <c r="L3768" s="276">
        <v>1.4931779000000001E-5</v>
      </c>
      <c r="M3768" s="276">
        <v>3.4196217000000002E-6</v>
      </c>
      <c r="N3768" s="276">
        <v>2.0808166999999999E-4</v>
      </c>
      <c r="O3768" s="276">
        <v>5.3711083999999998E-5</v>
      </c>
      <c r="P3768" s="276">
        <v>3.5616023000000002E-5</v>
      </c>
      <c r="Q3768" s="276">
        <v>5.056576E-5</v>
      </c>
      <c r="R3768" s="276">
        <v>0</v>
      </c>
      <c r="S3768" s="276">
        <v>0</v>
      </c>
      <c r="T3768" s="276">
        <v>0</v>
      </c>
      <c r="U3768" s="276">
        <v>5.0341144999999999E-4</v>
      </c>
      <c r="V3768" s="287"/>
      <c r="W3768" s="28">
        <f t="shared" ref="W3768:W3808" si="565">J3768/0.135</f>
        <v>2.858047333333333E-3</v>
      </c>
      <c r="X3768" s="191">
        <v>3.7271504000000002</v>
      </c>
      <c r="Y3768" s="191">
        <v>3.7730868000000001E-2</v>
      </c>
      <c r="Z3768" s="191">
        <v>3.684132</v>
      </c>
      <c r="AA3768" s="191">
        <v>2.1377990999999998E-6</v>
      </c>
      <c r="AB3768" s="191">
        <v>1.1153404E-3</v>
      </c>
      <c r="AC3768" s="191">
        <v>6.7250948999999995E-4</v>
      </c>
      <c r="AD3768" s="191">
        <v>3.4975452E-3</v>
      </c>
      <c r="AE3768" s="76">
        <v>1.0727498999999999E-8</v>
      </c>
      <c r="AF3768" s="76">
        <v>2.66664E-11</v>
      </c>
      <c r="AG3768" s="20">
        <v>2.5093814000000001E-4</v>
      </c>
    </row>
    <row r="3769" spans="2:33" s="149" customFormat="1" x14ac:dyDescent="0.15">
      <c r="B3769" s="157" t="s">
        <v>8522</v>
      </c>
      <c r="C3769" s="148"/>
      <c r="D3769" s="118" t="s">
        <v>26</v>
      </c>
      <c r="E3769" s="201" t="s">
        <v>8523</v>
      </c>
      <c r="F3769" s="276">
        <f t="shared" si="561"/>
        <v>1.4139757088000001E-3</v>
      </c>
      <c r="G3769" s="276">
        <f t="shared" si="562"/>
        <v>2.6521237579999997E-4</v>
      </c>
      <c r="H3769" s="276">
        <f t="shared" si="563"/>
        <v>2.0894973299999999E-4</v>
      </c>
      <c r="I3769" s="276">
        <f t="shared" si="564"/>
        <v>5.5397721000000001E-4</v>
      </c>
      <c r="J3769" s="276">
        <v>3.8583638999999998E-4</v>
      </c>
      <c r="K3769" s="276">
        <v>1.5840192999999999E-4</v>
      </c>
      <c r="L3769" s="276">
        <v>1.493178E-5</v>
      </c>
      <c r="M3769" s="276">
        <v>3.4196218000000001E-6</v>
      </c>
      <c r="N3769" s="276">
        <v>2.0808166999999999E-4</v>
      </c>
      <c r="O3769" s="276">
        <v>5.3711083999999998E-5</v>
      </c>
      <c r="P3769" s="276">
        <v>3.5616023000000002E-5</v>
      </c>
      <c r="Q3769" s="276">
        <v>5.056576E-5</v>
      </c>
      <c r="R3769" s="276">
        <v>0</v>
      </c>
      <c r="S3769" s="276">
        <v>0</v>
      </c>
      <c r="T3769" s="276">
        <v>0</v>
      </c>
      <c r="U3769" s="276">
        <v>5.0341144999999999E-4</v>
      </c>
      <c r="V3769" s="287"/>
      <c r="W3769" s="28">
        <f t="shared" si="565"/>
        <v>2.858047333333333E-3</v>
      </c>
      <c r="X3769" s="191">
        <v>3.7271504000000002</v>
      </c>
      <c r="Y3769" s="191">
        <v>3.7730869E-2</v>
      </c>
      <c r="Z3769" s="191">
        <v>3.684132</v>
      </c>
      <c r="AA3769" s="191">
        <v>2.1377990999999998E-6</v>
      </c>
      <c r="AB3769" s="191">
        <v>1.1153404E-3</v>
      </c>
      <c r="AC3769" s="191">
        <v>6.7250955000000003E-4</v>
      </c>
      <c r="AD3769" s="191">
        <v>3.4975455000000001E-3</v>
      </c>
      <c r="AE3769" s="76">
        <v>1.0727497E-8</v>
      </c>
      <c r="AF3769" s="76">
        <v>2.6666387999999999E-11</v>
      </c>
      <c r="AG3769" s="20">
        <v>2.5093814000000001E-4</v>
      </c>
    </row>
    <row r="3770" spans="2:33" s="149" customFormat="1" x14ac:dyDescent="0.15">
      <c r="B3770" s="157" t="s">
        <v>8524</v>
      </c>
      <c r="C3770" s="148"/>
      <c r="D3770" s="118" t="s">
        <v>26</v>
      </c>
      <c r="E3770" s="201" t="s">
        <v>8525</v>
      </c>
      <c r="F3770" s="276">
        <f t="shared" si="561"/>
        <v>1.4160247102999999E-3</v>
      </c>
      <c r="G3770" s="276">
        <f t="shared" si="562"/>
        <v>2.6619298429999996E-4</v>
      </c>
      <c r="H3770" s="276">
        <f t="shared" si="563"/>
        <v>2.0929872599999999E-4</v>
      </c>
      <c r="I3770" s="276">
        <f t="shared" si="564"/>
        <v>5.5398676999999998E-4</v>
      </c>
      <c r="J3770" s="276">
        <v>3.8654622999999998E-4</v>
      </c>
      <c r="K3770" s="276">
        <v>1.5873999999999999E-4</v>
      </c>
      <c r="L3770" s="276">
        <v>1.4941883E-5</v>
      </c>
      <c r="M3770" s="276">
        <v>3.4282263000000002E-6</v>
      </c>
      <c r="N3770" s="276">
        <v>2.0905581E-4</v>
      </c>
      <c r="O3770" s="276">
        <v>5.3708948000000001E-5</v>
      </c>
      <c r="P3770" s="276">
        <v>3.5616842999999999E-5</v>
      </c>
      <c r="Q3770" s="276">
        <v>5.0566540000000001E-5</v>
      </c>
      <c r="R3770" s="276">
        <v>0</v>
      </c>
      <c r="S3770" s="276">
        <v>0</v>
      </c>
      <c r="T3770" s="276">
        <v>0</v>
      </c>
      <c r="U3770" s="276">
        <v>5.0342023000000003E-4</v>
      </c>
      <c r="V3770" s="287"/>
      <c r="W3770" s="28">
        <f t="shared" si="565"/>
        <v>2.8633054074074073E-3</v>
      </c>
      <c r="X3770" s="191">
        <v>3.7271570000000001</v>
      </c>
      <c r="Y3770" s="191">
        <v>3.7794625999999998E-2</v>
      </c>
      <c r="Z3770" s="191">
        <v>3.6840799999999998</v>
      </c>
      <c r="AA3770" s="191">
        <v>2.1523023E-6</v>
      </c>
      <c r="AB3770" s="191">
        <v>1.1117436999999999E-3</v>
      </c>
      <c r="AC3770" s="191">
        <v>6.6951098999999995E-4</v>
      </c>
      <c r="AD3770" s="191">
        <v>3.4989600000000002E-3</v>
      </c>
      <c r="AE3770" s="76">
        <v>1.0702405000000001E-8</v>
      </c>
      <c r="AF3770" s="76">
        <v>2.6378092000000001E-11</v>
      </c>
      <c r="AG3770" s="20">
        <v>2.5125156000000001E-4</v>
      </c>
    </row>
    <row r="3771" spans="2:33" s="149" customFormat="1" x14ac:dyDescent="0.15">
      <c r="B3771" s="157" t="s">
        <v>8526</v>
      </c>
      <c r="C3771" s="148"/>
      <c r="D3771" s="118" t="s">
        <v>26</v>
      </c>
      <c r="E3771" s="201" t="s">
        <v>8527</v>
      </c>
      <c r="F3771" s="276">
        <f t="shared" si="561"/>
        <v>1.4138188989999997E-3</v>
      </c>
      <c r="G3771" s="276">
        <f t="shared" si="562"/>
        <v>2.65173909E-4</v>
      </c>
      <c r="H3771" s="276">
        <f t="shared" si="563"/>
        <v>2.08896625E-4</v>
      </c>
      <c r="I3771" s="276">
        <f t="shared" si="564"/>
        <v>5.5396789499999994E-4</v>
      </c>
      <c r="J3771" s="276">
        <v>3.8578046999999997E-4</v>
      </c>
      <c r="K3771" s="276">
        <v>1.5835131E-4</v>
      </c>
      <c r="L3771" s="276">
        <v>1.4931139999999999E-5</v>
      </c>
      <c r="M3771" s="276">
        <v>3.39044E-6</v>
      </c>
      <c r="N3771" s="276">
        <v>2.0807365E-4</v>
      </c>
      <c r="O3771" s="276">
        <v>5.3709818999999997E-5</v>
      </c>
      <c r="P3771" s="276">
        <v>3.5614175E-5</v>
      </c>
      <c r="Q3771" s="276">
        <v>5.0566075000000002E-5</v>
      </c>
      <c r="R3771" s="276">
        <v>0</v>
      </c>
      <c r="S3771" s="276">
        <v>0</v>
      </c>
      <c r="T3771" s="276">
        <v>0</v>
      </c>
      <c r="U3771" s="276">
        <v>5.0340181999999998E-4</v>
      </c>
      <c r="V3771" s="287"/>
      <c r="W3771" s="28">
        <f t="shared" si="565"/>
        <v>2.8576331111111108E-3</v>
      </c>
      <c r="X3771" s="191">
        <v>3.7271524999999999</v>
      </c>
      <c r="Y3771" s="191">
        <v>3.7728864000000001E-2</v>
      </c>
      <c r="Z3771" s="191">
        <v>3.6841333999999999</v>
      </c>
      <c r="AA3771" s="191">
        <v>2.1335723000000001E-6</v>
      </c>
      <c r="AB3771" s="191">
        <v>1.1176180999999999E-3</v>
      </c>
      <c r="AC3771" s="191">
        <v>6.7260919000000001E-4</v>
      </c>
      <c r="AD3771" s="191">
        <v>3.4978021E-3</v>
      </c>
      <c r="AE3771" s="76">
        <v>1.0726138000000001E-8</v>
      </c>
      <c r="AF3771" s="76">
        <v>2.6664245E-11</v>
      </c>
      <c r="AG3771" s="20">
        <v>2.5101460000000002E-4</v>
      </c>
    </row>
    <row r="3772" spans="2:33" s="149" customFormat="1" x14ac:dyDescent="0.15">
      <c r="B3772" s="157" t="s">
        <v>8528</v>
      </c>
      <c r="C3772" s="148"/>
      <c r="D3772" s="118" t="s">
        <v>26</v>
      </c>
      <c r="E3772" s="201" t="s">
        <v>8529</v>
      </c>
      <c r="F3772" s="276">
        <f t="shared" si="561"/>
        <v>1.4160247102999999E-3</v>
      </c>
      <c r="G3772" s="276">
        <f t="shared" si="562"/>
        <v>2.6619298429999996E-4</v>
      </c>
      <c r="H3772" s="276">
        <f t="shared" si="563"/>
        <v>2.0929872599999999E-4</v>
      </c>
      <c r="I3772" s="276">
        <f t="shared" si="564"/>
        <v>5.5398676999999998E-4</v>
      </c>
      <c r="J3772" s="276">
        <v>3.8654622999999998E-4</v>
      </c>
      <c r="K3772" s="276">
        <v>1.5873999999999999E-4</v>
      </c>
      <c r="L3772" s="276">
        <v>1.4941883E-5</v>
      </c>
      <c r="M3772" s="276">
        <v>3.4282263000000002E-6</v>
      </c>
      <c r="N3772" s="276">
        <v>2.0905581E-4</v>
      </c>
      <c r="O3772" s="276">
        <v>5.3708948000000001E-5</v>
      </c>
      <c r="P3772" s="276">
        <v>3.5616842999999999E-5</v>
      </c>
      <c r="Q3772" s="276">
        <v>5.0566540000000001E-5</v>
      </c>
      <c r="R3772" s="276">
        <v>0</v>
      </c>
      <c r="S3772" s="276">
        <v>0</v>
      </c>
      <c r="T3772" s="276">
        <v>0</v>
      </c>
      <c r="U3772" s="276">
        <v>5.0342023000000003E-4</v>
      </c>
      <c r="V3772" s="287"/>
      <c r="W3772" s="28">
        <f t="shared" si="565"/>
        <v>2.8633054074074073E-3</v>
      </c>
      <c r="X3772" s="191">
        <v>3.7271570000000001</v>
      </c>
      <c r="Y3772" s="191">
        <v>3.7794625999999998E-2</v>
      </c>
      <c r="Z3772" s="191">
        <v>3.6840799999999998</v>
      </c>
      <c r="AA3772" s="191">
        <v>2.1523023E-6</v>
      </c>
      <c r="AB3772" s="191">
        <v>1.1117436999999999E-3</v>
      </c>
      <c r="AC3772" s="191">
        <v>6.6951098999999995E-4</v>
      </c>
      <c r="AD3772" s="191">
        <v>3.4989600000000002E-3</v>
      </c>
      <c r="AE3772" s="76">
        <v>1.0726538999999999E-8</v>
      </c>
      <c r="AF3772" s="76">
        <v>2.6524859E-11</v>
      </c>
      <c r="AG3772" s="20">
        <v>2.5125156000000001E-4</v>
      </c>
    </row>
    <row r="3773" spans="2:33" s="149" customFormat="1" x14ac:dyDescent="0.15">
      <c r="B3773" s="157" t="s">
        <v>8530</v>
      </c>
      <c r="C3773" s="148"/>
      <c r="D3773" s="118" t="s">
        <v>26</v>
      </c>
      <c r="E3773" s="201" t="s">
        <v>8531</v>
      </c>
      <c r="F3773" s="276">
        <f t="shared" si="561"/>
        <v>1.4160246992999997E-3</v>
      </c>
      <c r="G3773" s="276">
        <f t="shared" si="562"/>
        <v>2.6619298329999997E-4</v>
      </c>
      <c r="H3773" s="276">
        <f t="shared" si="563"/>
        <v>2.09298716E-4</v>
      </c>
      <c r="I3773" s="276">
        <f t="shared" si="564"/>
        <v>5.5398676999999998E-4</v>
      </c>
      <c r="J3773" s="276">
        <v>3.8654622999999998E-4</v>
      </c>
      <c r="K3773" s="276">
        <v>1.5873999E-4</v>
      </c>
      <c r="L3773" s="276">
        <v>1.4941883E-5</v>
      </c>
      <c r="M3773" s="276">
        <v>3.4282263000000002E-6</v>
      </c>
      <c r="N3773" s="276">
        <v>2.0905581E-4</v>
      </c>
      <c r="O3773" s="276">
        <v>5.3708946999999999E-5</v>
      </c>
      <c r="P3773" s="276">
        <v>3.5616842999999999E-5</v>
      </c>
      <c r="Q3773" s="276">
        <v>5.0566540000000001E-5</v>
      </c>
      <c r="R3773" s="276">
        <v>0</v>
      </c>
      <c r="S3773" s="276">
        <v>0</v>
      </c>
      <c r="T3773" s="276">
        <v>0</v>
      </c>
      <c r="U3773" s="276">
        <v>5.0342023000000003E-4</v>
      </c>
      <c r="V3773" s="287"/>
      <c r="W3773" s="28">
        <f t="shared" si="565"/>
        <v>2.8633054074074073E-3</v>
      </c>
      <c r="X3773" s="191">
        <v>3.7271570000000001</v>
      </c>
      <c r="Y3773" s="191">
        <v>3.7794625999999998E-2</v>
      </c>
      <c r="Z3773" s="191">
        <v>3.6840799999999998</v>
      </c>
      <c r="AA3773" s="191">
        <v>2.1523023E-6</v>
      </c>
      <c r="AB3773" s="191">
        <v>1.1117436999999999E-3</v>
      </c>
      <c r="AC3773" s="191">
        <v>6.6951098999999995E-4</v>
      </c>
      <c r="AD3773" s="191">
        <v>3.4989600000000002E-3</v>
      </c>
      <c r="AE3773" s="76">
        <v>1.0726532E-8</v>
      </c>
      <c r="AF3773" s="76">
        <v>2.6524817000000001E-11</v>
      </c>
      <c r="AG3773" s="20">
        <v>2.5125156000000001E-4</v>
      </c>
    </row>
    <row r="3774" spans="2:33" s="149" customFormat="1" x14ac:dyDescent="0.15">
      <c r="B3774" s="157" t="s">
        <v>8532</v>
      </c>
      <c r="C3774" s="148"/>
      <c r="D3774" s="118" t="s">
        <v>26</v>
      </c>
      <c r="E3774" s="201" t="s">
        <v>8533</v>
      </c>
      <c r="F3774" s="276">
        <f t="shared" si="561"/>
        <v>1.4160282655E-3</v>
      </c>
      <c r="G3774" s="276">
        <f t="shared" si="562"/>
        <v>2.661925305E-4</v>
      </c>
      <c r="H3774" s="276">
        <f t="shared" si="563"/>
        <v>2.0929890900000001E-4</v>
      </c>
      <c r="I3774" s="276">
        <f t="shared" si="564"/>
        <v>5.5398664600000004E-4</v>
      </c>
      <c r="J3774" s="276">
        <v>3.8655017999999998E-4</v>
      </c>
      <c r="K3774" s="276">
        <v>1.5874017000000001E-4</v>
      </c>
      <c r="L3774" s="276">
        <v>1.4941897E-5</v>
      </c>
      <c r="M3774" s="276">
        <v>3.4282355000000001E-6</v>
      </c>
      <c r="N3774" s="276">
        <v>2.0905539E-4</v>
      </c>
      <c r="O3774" s="276">
        <v>5.3708904999999997E-5</v>
      </c>
      <c r="P3774" s="276">
        <v>3.5616842000000003E-5</v>
      </c>
      <c r="Q3774" s="276">
        <v>5.0566416000000001E-5</v>
      </c>
      <c r="R3774" s="276">
        <v>0</v>
      </c>
      <c r="S3774" s="276">
        <v>0</v>
      </c>
      <c r="T3774" s="276">
        <v>0</v>
      </c>
      <c r="U3774" s="276">
        <v>5.0342023000000003E-4</v>
      </c>
      <c r="V3774" s="287"/>
      <c r="W3774" s="28">
        <f t="shared" si="565"/>
        <v>2.8633346666666662E-3</v>
      </c>
      <c r="X3774" s="191">
        <v>3.7271569000000002</v>
      </c>
      <c r="Y3774" s="191">
        <v>3.7794623999999999E-2</v>
      </c>
      <c r="Z3774" s="191">
        <v>3.6840799999999998</v>
      </c>
      <c r="AA3774" s="191">
        <v>2.1522870999999999E-6</v>
      </c>
      <c r="AB3774" s="191">
        <v>1.1117376E-3</v>
      </c>
      <c r="AC3774" s="191">
        <v>6.6950970000000001E-4</v>
      </c>
      <c r="AD3774" s="191">
        <v>3.4989546000000001E-3</v>
      </c>
      <c r="AE3774" s="76">
        <v>1.0726551E-8</v>
      </c>
      <c r="AF3774" s="76">
        <v>2.6524922E-11</v>
      </c>
      <c r="AG3774" s="20">
        <v>2.5125202000000001E-4</v>
      </c>
    </row>
    <row r="3775" spans="2:33" s="149" customFormat="1" x14ac:dyDescent="0.15">
      <c r="B3775" s="157" t="s">
        <v>8534</v>
      </c>
      <c r="C3775" s="148"/>
      <c r="D3775" s="118" t="s">
        <v>26</v>
      </c>
      <c r="E3775" s="201" t="s">
        <v>8535</v>
      </c>
      <c r="F3775" s="276">
        <f t="shared" si="561"/>
        <v>4.9642080775999997E-3</v>
      </c>
      <c r="G3775" s="276">
        <f t="shared" si="562"/>
        <v>3.272469316E-4</v>
      </c>
      <c r="H3775" s="276">
        <f t="shared" si="563"/>
        <v>3.1315391600000001E-4</v>
      </c>
      <c r="I3775" s="276">
        <f t="shared" si="564"/>
        <v>3.8754931400000001E-3</v>
      </c>
      <c r="J3775" s="276">
        <v>4.4831409000000002E-4</v>
      </c>
      <c r="K3775" s="276">
        <v>2.4968956000000003E-4</v>
      </c>
      <c r="L3775" s="276">
        <v>2.0958318000000001E-5</v>
      </c>
      <c r="M3775" s="276">
        <v>5.6469215999999997E-6</v>
      </c>
      <c r="N3775" s="276">
        <v>2.1398934000000001E-4</v>
      </c>
      <c r="O3775" s="276">
        <v>1.0761067E-4</v>
      </c>
      <c r="P3775" s="276">
        <v>4.2506038E-5</v>
      </c>
      <c r="Q3775" s="276">
        <v>1.5773204E-4</v>
      </c>
      <c r="R3775" s="276">
        <v>0</v>
      </c>
      <c r="S3775" s="276">
        <v>0</v>
      </c>
      <c r="T3775" s="276">
        <v>0</v>
      </c>
      <c r="U3775" s="276">
        <v>3.7177611E-3</v>
      </c>
      <c r="V3775" s="287"/>
      <c r="W3775" s="28">
        <f t="shared" si="565"/>
        <v>3.320845111111111E-3</v>
      </c>
      <c r="X3775" s="191">
        <v>4.4077025000000001</v>
      </c>
      <c r="Y3775" s="191">
        <v>4.4464334000000001E-2</v>
      </c>
      <c r="Z3775" s="191">
        <v>4.3577725999999997</v>
      </c>
      <c r="AA3775" s="191">
        <v>3.4927701000000002E-6</v>
      </c>
      <c r="AB3775" s="191">
        <v>1.7516653E-3</v>
      </c>
      <c r="AC3775" s="191">
        <v>2.7099897999999998E-4</v>
      </c>
      <c r="AD3775" s="191">
        <v>3.4394651000000001E-3</v>
      </c>
      <c r="AE3775" s="76">
        <v>3.3749188999999997E-8</v>
      </c>
      <c r="AF3775" s="76">
        <v>1.5964684E-10</v>
      </c>
      <c r="AG3775" s="20">
        <v>3.4060638000000002E-4</v>
      </c>
    </row>
    <row r="3776" spans="2:33" s="149" customFormat="1" x14ac:dyDescent="0.15">
      <c r="B3776" s="157" t="s">
        <v>8536</v>
      </c>
      <c r="C3776" s="148"/>
      <c r="D3776" s="118" t="s">
        <v>26</v>
      </c>
      <c r="E3776" s="201" t="s">
        <v>8537</v>
      </c>
      <c r="F3776" s="276">
        <f t="shared" si="561"/>
        <v>1.4139757078000001E-3</v>
      </c>
      <c r="G3776" s="276">
        <f t="shared" si="562"/>
        <v>2.6521237579999997E-4</v>
      </c>
      <c r="H3776" s="276">
        <f t="shared" si="563"/>
        <v>2.08949732E-4</v>
      </c>
      <c r="I3776" s="276">
        <f t="shared" si="564"/>
        <v>5.5397721000000001E-4</v>
      </c>
      <c r="J3776" s="276">
        <v>3.8583638999999998E-4</v>
      </c>
      <c r="K3776" s="276">
        <v>1.5840192999999999E-4</v>
      </c>
      <c r="L3776" s="276">
        <v>1.4931779000000001E-5</v>
      </c>
      <c r="M3776" s="276">
        <v>3.4196218000000001E-6</v>
      </c>
      <c r="N3776" s="276">
        <v>2.0808166999999999E-4</v>
      </c>
      <c r="O3776" s="276">
        <v>5.3711083999999998E-5</v>
      </c>
      <c r="P3776" s="276">
        <v>3.5616023000000002E-5</v>
      </c>
      <c r="Q3776" s="276">
        <v>5.056576E-5</v>
      </c>
      <c r="R3776" s="276">
        <v>0</v>
      </c>
      <c r="S3776" s="276">
        <v>0</v>
      </c>
      <c r="T3776" s="276">
        <v>0</v>
      </c>
      <c r="U3776" s="276">
        <v>5.0341144999999999E-4</v>
      </c>
      <c r="V3776" s="287"/>
      <c r="W3776" s="28">
        <f t="shared" si="565"/>
        <v>2.858047333333333E-3</v>
      </c>
      <c r="X3776" s="191">
        <v>3.7271504000000002</v>
      </c>
      <c r="Y3776" s="191">
        <v>3.7730868000000001E-2</v>
      </c>
      <c r="Z3776" s="191">
        <v>3.684132</v>
      </c>
      <c r="AA3776" s="191">
        <v>2.1377990999999998E-6</v>
      </c>
      <c r="AB3776" s="191">
        <v>1.1153404E-3</v>
      </c>
      <c r="AC3776" s="191">
        <v>6.7250955000000003E-4</v>
      </c>
      <c r="AD3776" s="191">
        <v>3.4975455000000001E-3</v>
      </c>
      <c r="AE3776" s="76">
        <v>1.0727498000000001E-8</v>
      </c>
      <c r="AF3776" s="76">
        <v>2.6666397999999998E-11</v>
      </c>
      <c r="AG3776" s="20">
        <v>2.5093814000000001E-4</v>
      </c>
    </row>
    <row r="3777" spans="2:33" s="149" customFormat="1" x14ac:dyDescent="0.15">
      <c r="B3777" s="157" t="s">
        <v>8538</v>
      </c>
      <c r="C3777" s="148"/>
      <c r="D3777" s="118" t="s">
        <v>26</v>
      </c>
      <c r="E3777" s="201" t="s">
        <v>8539</v>
      </c>
      <c r="F3777" s="276">
        <f t="shared" si="561"/>
        <v>1.33595728E-3</v>
      </c>
      <c r="G3777" s="276">
        <f t="shared" si="562"/>
        <v>2.4396207499999999E-4</v>
      </c>
      <c r="H3777" s="276">
        <f t="shared" si="563"/>
        <v>1.9105311400000001E-4</v>
      </c>
      <c r="I3777" s="276">
        <f t="shared" si="564"/>
        <v>5.4866725099999994E-4</v>
      </c>
      <c r="J3777" s="276">
        <v>3.5227484000000003E-4</v>
      </c>
      <c r="K3777" s="276">
        <v>1.4525407000000001E-4</v>
      </c>
      <c r="L3777" s="276">
        <v>1.3656403999999999E-5</v>
      </c>
      <c r="M3777" s="276">
        <v>3.1519740000000002E-6</v>
      </c>
      <c r="N3777" s="276">
        <v>1.8997354E-4</v>
      </c>
      <c r="O3777" s="276">
        <v>5.0836561E-5</v>
      </c>
      <c r="P3777" s="276">
        <v>3.2142640000000002E-5</v>
      </c>
      <c r="Q3777" s="276">
        <v>4.8529891E-5</v>
      </c>
      <c r="R3777" s="276">
        <v>0</v>
      </c>
      <c r="S3777" s="276">
        <v>0</v>
      </c>
      <c r="T3777" s="276">
        <v>0</v>
      </c>
      <c r="U3777" s="276">
        <v>5.0013735999999997E-4</v>
      </c>
      <c r="V3777" s="287"/>
      <c r="W3777" s="28">
        <f t="shared" si="565"/>
        <v>2.6094432592592594E-3</v>
      </c>
      <c r="X3777" s="191">
        <v>3.3567764000000002</v>
      </c>
      <c r="Y3777" s="191">
        <v>3.4470417000000003E-2</v>
      </c>
      <c r="Z3777" s="191">
        <v>3.3174549</v>
      </c>
      <c r="AA3777" s="191">
        <v>1.9820362999999998E-6</v>
      </c>
      <c r="AB3777" s="191">
        <v>1.0440855999999999E-3</v>
      </c>
      <c r="AC3777" s="191">
        <v>6.0732807000000001E-4</v>
      </c>
      <c r="AD3777" s="191">
        <v>3.1976963E-3</v>
      </c>
      <c r="AE3777" s="76">
        <v>9.9380599000000003E-9</v>
      </c>
      <c r="AF3777" s="76">
        <v>2.5311495999999999E-11</v>
      </c>
      <c r="AG3777" s="20">
        <v>2.2903670999999999E-4</v>
      </c>
    </row>
    <row r="3778" spans="2:33" s="149" customFormat="1" x14ac:dyDescent="0.15">
      <c r="B3778" s="157" t="s">
        <v>8540</v>
      </c>
      <c r="C3778" s="148"/>
      <c r="D3778" s="118" t="s">
        <v>26</v>
      </c>
      <c r="E3778" s="201" t="s">
        <v>8541</v>
      </c>
      <c r="F3778" s="276">
        <f t="shared" si="561"/>
        <v>1.4139756877000001E-3</v>
      </c>
      <c r="G3778" s="276">
        <f t="shared" si="562"/>
        <v>2.6521237569999999E-4</v>
      </c>
      <c r="H3778" s="276">
        <f t="shared" si="563"/>
        <v>2.08949732E-4</v>
      </c>
      <c r="I3778" s="276">
        <f t="shared" si="564"/>
        <v>5.5397720000000005E-4</v>
      </c>
      <c r="J3778" s="276">
        <v>3.8583638000000002E-4</v>
      </c>
      <c r="K3778" s="276">
        <v>1.5840192999999999E-4</v>
      </c>
      <c r="L3778" s="276">
        <v>1.4931779000000001E-5</v>
      </c>
      <c r="M3778" s="276">
        <v>3.4196217000000002E-6</v>
      </c>
      <c r="N3778" s="276">
        <v>2.0808166999999999E-4</v>
      </c>
      <c r="O3778" s="276">
        <v>5.3711083999999998E-5</v>
      </c>
      <c r="P3778" s="276">
        <v>3.5616023000000002E-5</v>
      </c>
      <c r="Q3778" s="276">
        <v>5.056576E-5</v>
      </c>
      <c r="R3778" s="276">
        <v>0</v>
      </c>
      <c r="S3778" s="276">
        <v>0</v>
      </c>
      <c r="T3778" s="276">
        <v>0</v>
      </c>
      <c r="U3778" s="276">
        <v>5.0341144000000003E-4</v>
      </c>
      <c r="V3778" s="287"/>
      <c r="W3778" s="28">
        <f t="shared" si="565"/>
        <v>2.8580472592592593E-3</v>
      </c>
      <c r="X3778" s="191">
        <v>3.7271504000000002</v>
      </c>
      <c r="Y3778" s="191">
        <v>3.7730868000000001E-2</v>
      </c>
      <c r="Z3778" s="191">
        <v>3.684132</v>
      </c>
      <c r="AA3778" s="191">
        <v>2.1377990999999998E-6</v>
      </c>
      <c r="AB3778" s="191">
        <v>1.1153404E-3</v>
      </c>
      <c r="AC3778" s="191">
        <v>6.7250948999999995E-4</v>
      </c>
      <c r="AD3778" s="191">
        <v>3.4975452E-3</v>
      </c>
      <c r="AE3778" s="76">
        <v>1.07275E-8</v>
      </c>
      <c r="AF3778" s="76">
        <v>2.6666404999999999E-11</v>
      </c>
      <c r="AG3778" s="20">
        <v>2.5093814000000001E-4</v>
      </c>
    </row>
    <row r="3779" spans="2:33" s="149" customFormat="1" x14ac:dyDescent="0.15">
      <c r="B3779" s="157" t="s">
        <v>8542</v>
      </c>
      <c r="C3779" s="148"/>
      <c r="D3779" s="118" t="s">
        <v>26</v>
      </c>
      <c r="E3779" s="201" t="s">
        <v>8543</v>
      </c>
      <c r="F3779" s="276">
        <f t="shared" si="561"/>
        <v>1.4139757078000001E-3</v>
      </c>
      <c r="G3779" s="276">
        <f t="shared" si="562"/>
        <v>2.6521237579999997E-4</v>
      </c>
      <c r="H3779" s="276">
        <f t="shared" si="563"/>
        <v>2.08949732E-4</v>
      </c>
      <c r="I3779" s="276">
        <f t="shared" si="564"/>
        <v>5.5397721000000001E-4</v>
      </c>
      <c r="J3779" s="276">
        <v>3.8583638999999998E-4</v>
      </c>
      <c r="K3779" s="276">
        <v>1.5840192999999999E-4</v>
      </c>
      <c r="L3779" s="276">
        <v>1.4931779000000001E-5</v>
      </c>
      <c r="M3779" s="276">
        <v>3.4196218000000001E-6</v>
      </c>
      <c r="N3779" s="276">
        <v>2.0808166999999999E-4</v>
      </c>
      <c r="O3779" s="276">
        <v>5.3711083999999998E-5</v>
      </c>
      <c r="P3779" s="276">
        <v>3.5616023000000002E-5</v>
      </c>
      <c r="Q3779" s="276">
        <v>5.056576E-5</v>
      </c>
      <c r="R3779" s="276">
        <v>0</v>
      </c>
      <c r="S3779" s="276">
        <v>0</v>
      </c>
      <c r="T3779" s="276">
        <v>0</v>
      </c>
      <c r="U3779" s="276">
        <v>5.0341144999999999E-4</v>
      </c>
      <c r="V3779" s="287"/>
      <c r="W3779" s="28">
        <f t="shared" si="565"/>
        <v>2.858047333333333E-3</v>
      </c>
      <c r="X3779" s="191">
        <v>3.7271504000000002</v>
      </c>
      <c r="Y3779" s="191">
        <v>3.7730868000000001E-2</v>
      </c>
      <c r="Z3779" s="191">
        <v>3.684132</v>
      </c>
      <c r="AA3779" s="191">
        <v>2.1377990999999998E-6</v>
      </c>
      <c r="AB3779" s="191">
        <v>1.1153404E-3</v>
      </c>
      <c r="AC3779" s="191">
        <v>6.7250955000000003E-4</v>
      </c>
      <c r="AD3779" s="191">
        <v>3.4975455000000001E-3</v>
      </c>
      <c r="AE3779" s="76">
        <v>1.07275E-8</v>
      </c>
      <c r="AF3779" s="76">
        <v>2.6666408000000001E-11</v>
      </c>
      <c r="AG3779" s="20">
        <v>2.5093814000000001E-4</v>
      </c>
    </row>
    <row r="3780" spans="2:33" s="149" customFormat="1" x14ac:dyDescent="0.15">
      <c r="B3780" s="157" t="s">
        <v>8544</v>
      </c>
      <c r="C3780" s="148"/>
      <c r="D3780" s="118" t="s">
        <v>26</v>
      </c>
      <c r="E3780" s="201" t="s">
        <v>8545</v>
      </c>
      <c r="F3780" s="276">
        <f t="shared" si="561"/>
        <v>1.4898521667999999E-3</v>
      </c>
      <c r="G3780" s="276">
        <f t="shared" si="562"/>
        <v>2.8684744079999998E-4</v>
      </c>
      <c r="H3780" s="276">
        <f t="shared" si="563"/>
        <v>2.25022744E-4</v>
      </c>
      <c r="I3780" s="276">
        <f t="shared" si="564"/>
        <v>5.6357751200000002E-4</v>
      </c>
      <c r="J3780" s="276">
        <v>4.1440447000000002E-4</v>
      </c>
      <c r="K3780" s="276">
        <v>1.7137081E-4</v>
      </c>
      <c r="L3780" s="276">
        <v>1.6051428999999999E-5</v>
      </c>
      <c r="M3780" s="276">
        <v>3.7163268000000001E-6</v>
      </c>
      <c r="N3780" s="276">
        <v>2.2259961999999999E-4</v>
      </c>
      <c r="O3780" s="276">
        <v>6.0531493999999998E-5</v>
      </c>
      <c r="P3780" s="276">
        <v>3.7600505000000001E-5</v>
      </c>
      <c r="Q3780" s="276">
        <v>5.8296511999999999E-5</v>
      </c>
      <c r="R3780" s="276">
        <v>0</v>
      </c>
      <c r="S3780" s="276">
        <v>0</v>
      </c>
      <c r="T3780" s="276">
        <v>0</v>
      </c>
      <c r="U3780" s="276">
        <v>5.05281E-4</v>
      </c>
      <c r="V3780" s="287"/>
      <c r="W3780" s="28">
        <f t="shared" si="565"/>
        <v>3.0696627407407408E-3</v>
      </c>
      <c r="X3780" s="191">
        <v>3.9262864999999998</v>
      </c>
      <c r="Y3780" s="191">
        <v>4.0493670000000002E-2</v>
      </c>
      <c r="Z3780" s="191">
        <v>3.8801328000000002</v>
      </c>
      <c r="AA3780" s="191">
        <v>2.3092138999999999E-6</v>
      </c>
      <c r="AB3780" s="191">
        <v>1.2339553E-3</v>
      </c>
      <c r="AC3780" s="191">
        <v>7.0505562999999998E-4</v>
      </c>
      <c r="AD3780" s="191">
        <v>3.7187762000000001E-3</v>
      </c>
      <c r="AE3780" s="76">
        <v>1.1365001E-8</v>
      </c>
      <c r="AF3780" s="76">
        <v>2.7893556000000001E-11</v>
      </c>
      <c r="AG3780" s="20">
        <v>2.6838916999999998E-4</v>
      </c>
    </row>
    <row r="3781" spans="2:33" s="149" customFormat="1" x14ac:dyDescent="0.15">
      <c r="B3781" s="157" t="s">
        <v>8546</v>
      </c>
      <c r="C3781" s="288"/>
      <c r="D3781" s="118" t="s">
        <v>26</v>
      </c>
      <c r="E3781" s="201" t="s">
        <v>8547</v>
      </c>
      <c r="F3781" s="276">
        <f t="shared" si="561"/>
        <v>1.4160239344000001E-3</v>
      </c>
      <c r="G3781" s="276">
        <f t="shared" si="562"/>
        <v>2.6619352340000001E-4</v>
      </c>
      <c r="H3781" s="276">
        <f t="shared" si="563"/>
        <v>2.09298099E-4</v>
      </c>
      <c r="I3781" s="276">
        <f t="shared" si="564"/>
        <v>5.5398684200000001E-4</v>
      </c>
      <c r="J3781" s="276">
        <v>3.8654546999999999E-4</v>
      </c>
      <c r="K3781" s="276">
        <v>1.5873933000000001E-4</v>
      </c>
      <c r="L3781" s="276">
        <v>1.4941891E-5</v>
      </c>
      <c r="M3781" s="276">
        <v>3.4282273999999999E-6</v>
      </c>
      <c r="N3781" s="276">
        <v>2.0905633000000001E-4</v>
      </c>
      <c r="O3781" s="276">
        <v>5.3708965999999997E-5</v>
      </c>
      <c r="P3781" s="276">
        <v>3.5616878000000001E-5</v>
      </c>
      <c r="Q3781" s="276">
        <v>5.0566541999999999E-5</v>
      </c>
      <c r="R3781" s="276">
        <v>0</v>
      </c>
      <c r="S3781" s="276">
        <v>0</v>
      </c>
      <c r="T3781" s="276">
        <v>0</v>
      </c>
      <c r="U3781" s="276">
        <v>5.0342029999999997E-4</v>
      </c>
      <c r="V3781" s="287"/>
      <c r="W3781" s="28">
        <f t="shared" si="565"/>
        <v>2.8632997777777777E-3</v>
      </c>
      <c r="X3781" s="191">
        <v>3.7271570000000001</v>
      </c>
      <c r="Y3781" s="191">
        <v>3.7794643000000003E-2</v>
      </c>
      <c r="Z3781" s="191">
        <v>3.6840799999999998</v>
      </c>
      <c r="AA3781" s="191">
        <v>2.1522591E-6</v>
      </c>
      <c r="AB3781" s="191">
        <v>1.1117384000000001E-3</v>
      </c>
      <c r="AC3781" s="191">
        <v>6.6951387000000005E-4</v>
      </c>
      <c r="AD3781" s="191">
        <v>3.4989481E-3</v>
      </c>
      <c r="AE3781" s="76">
        <v>1.0702385999999999E-8</v>
      </c>
      <c r="AF3781" s="76">
        <v>2.6377976000000002E-11</v>
      </c>
      <c r="AG3781" s="20">
        <v>2.5125161000000003E-4</v>
      </c>
    </row>
    <row r="3782" spans="2:33" s="149" customFormat="1" x14ac:dyDescent="0.15">
      <c r="B3782" s="157" t="s">
        <v>8548</v>
      </c>
      <c r="C3782" s="148"/>
      <c r="D3782" s="118" t="s">
        <v>26</v>
      </c>
      <c r="E3782" s="201" t="s">
        <v>8549</v>
      </c>
      <c r="F3782" s="276">
        <f t="shared" si="561"/>
        <v>1.4139757078000001E-3</v>
      </c>
      <c r="G3782" s="276">
        <f t="shared" si="562"/>
        <v>2.6521237579999997E-4</v>
      </c>
      <c r="H3782" s="276">
        <f t="shared" si="563"/>
        <v>2.08949732E-4</v>
      </c>
      <c r="I3782" s="276">
        <f t="shared" si="564"/>
        <v>5.5397721000000001E-4</v>
      </c>
      <c r="J3782" s="276">
        <v>3.8583638999999998E-4</v>
      </c>
      <c r="K3782" s="276">
        <v>1.5840192999999999E-4</v>
      </c>
      <c r="L3782" s="276">
        <v>1.4931779000000001E-5</v>
      </c>
      <c r="M3782" s="276">
        <v>3.4196218000000001E-6</v>
      </c>
      <c r="N3782" s="276">
        <v>2.0808166999999999E-4</v>
      </c>
      <c r="O3782" s="276">
        <v>5.3711083999999998E-5</v>
      </c>
      <c r="P3782" s="276">
        <v>3.5616023000000002E-5</v>
      </c>
      <c r="Q3782" s="276">
        <v>5.056576E-5</v>
      </c>
      <c r="R3782" s="276">
        <v>0</v>
      </c>
      <c r="S3782" s="276">
        <v>0</v>
      </c>
      <c r="T3782" s="276">
        <v>0</v>
      </c>
      <c r="U3782" s="276">
        <v>5.0341144999999999E-4</v>
      </c>
      <c r="V3782" s="287"/>
      <c r="W3782" s="28">
        <f t="shared" si="565"/>
        <v>2.858047333333333E-3</v>
      </c>
      <c r="X3782" s="191">
        <v>3.7271504000000002</v>
      </c>
      <c r="Y3782" s="191">
        <v>3.7730868000000001E-2</v>
      </c>
      <c r="Z3782" s="191">
        <v>3.684132</v>
      </c>
      <c r="AA3782" s="191">
        <v>2.1377990999999998E-6</v>
      </c>
      <c r="AB3782" s="191">
        <v>1.1153404E-3</v>
      </c>
      <c r="AC3782" s="191">
        <v>6.7250948999999995E-4</v>
      </c>
      <c r="AD3782" s="191">
        <v>3.4975455000000001E-3</v>
      </c>
      <c r="AE3782" s="76">
        <v>1.0727493000000001E-8</v>
      </c>
      <c r="AF3782" s="76">
        <v>2.6666367E-11</v>
      </c>
      <c r="AG3782" s="20">
        <v>2.5093814000000001E-4</v>
      </c>
    </row>
    <row r="3783" spans="2:33" s="149" customFormat="1" x14ac:dyDescent="0.15">
      <c r="B3783" s="157" t="s">
        <v>8550</v>
      </c>
      <c r="C3783" s="148"/>
      <c r="D3783" s="118" t="s">
        <v>26</v>
      </c>
      <c r="E3783" s="201" t="s">
        <v>8551</v>
      </c>
      <c r="F3783" s="276">
        <f t="shared" si="561"/>
        <v>1.4139757088000001E-3</v>
      </c>
      <c r="G3783" s="276">
        <f t="shared" si="562"/>
        <v>2.6521237579999997E-4</v>
      </c>
      <c r="H3783" s="276">
        <f t="shared" si="563"/>
        <v>2.0894973299999999E-4</v>
      </c>
      <c r="I3783" s="276">
        <f t="shared" si="564"/>
        <v>5.5397721000000001E-4</v>
      </c>
      <c r="J3783" s="276">
        <v>3.8583638999999998E-4</v>
      </c>
      <c r="K3783" s="276">
        <v>1.5840192999999999E-4</v>
      </c>
      <c r="L3783" s="276">
        <v>1.493178E-5</v>
      </c>
      <c r="M3783" s="276">
        <v>3.4196218000000001E-6</v>
      </c>
      <c r="N3783" s="276">
        <v>2.0808166999999999E-4</v>
      </c>
      <c r="O3783" s="276">
        <v>5.3711083999999998E-5</v>
      </c>
      <c r="P3783" s="276">
        <v>3.5616023000000002E-5</v>
      </c>
      <c r="Q3783" s="276">
        <v>5.056576E-5</v>
      </c>
      <c r="R3783" s="276">
        <v>0</v>
      </c>
      <c r="S3783" s="276">
        <v>0</v>
      </c>
      <c r="T3783" s="276">
        <v>0</v>
      </c>
      <c r="U3783" s="276">
        <v>5.0341144999999999E-4</v>
      </c>
      <c r="V3783" s="287"/>
      <c r="W3783" s="28">
        <f t="shared" si="565"/>
        <v>2.858047333333333E-3</v>
      </c>
      <c r="X3783" s="191">
        <v>3.7271504000000002</v>
      </c>
      <c r="Y3783" s="191">
        <v>3.7730869E-2</v>
      </c>
      <c r="Z3783" s="191">
        <v>3.684132</v>
      </c>
      <c r="AA3783" s="191">
        <v>2.1377990999999998E-6</v>
      </c>
      <c r="AB3783" s="191">
        <v>1.1153404E-3</v>
      </c>
      <c r="AC3783" s="191">
        <v>6.7250955000000003E-4</v>
      </c>
      <c r="AD3783" s="191">
        <v>3.4975455000000001E-3</v>
      </c>
      <c r="AE3783" s="76">
        <v>1.0727495E-8</v>
      </c>
      <c r="AF3783" s="76">
        <v>2.6666375999999999E-11</v>
      </c>
      <c r="AG3783" s="20">
        <v>2.5093814000000001E-4</v>
      </c>
    </row>
    <row r="3784" spans="2:33" s="149" customFormat="1" x14ac:dyDescent="0.15">
      <c r="B3784" s="157" t="s">
        <v>8552</v>
      </c>
      <c r="C3784" s="148"/>
      <c r="D3784" s="118" t="s">
        <v>26</v>
      </c>
      <c r="E3784" s="201" t="s">
        <v>8553</v>
      </c>
      <c r="F3784" s="276">
        <f t="shared" si="561"/>
        <v>6.2782491426E-3</v>
      </c>
      <c r="G3784" s="276">
        <f t="shared" si="562"/>
        <v>2.8364820159999999E-4</v>
      </c>
      <c r="H3784" s="276">
        <f t="shared" si="563"/>
        <v>2.6798255100000002E-4</v>
      </c>
      <c r="I3784" s="276">
        <f t="shared" si="564"/>
        <v>5.32766578E-3</v>
      </c>
      <c r="J3784" s="276">
        <v>3.9895261E-4</v>
      </c>
      <c r="K3784" s="276">
        <v>2.0700908E-4</v>
      </c>
      <c r="L3784" s="276">
        <v>1.9357731000000001E-5</v>
      </c>
      <c r="M3784" s="276">
        <v>5.2515576000000002E-6</v>
      </c>
      <c r="N3784" s="276">
        <v>1.8721338000000001E-4</v>
      </c>
      <c r="O3784" s="276">
        <v>9.1183264E-5</v>
      </c>
      <c r="P3784" s="276">
        <v>4.1615739999999998E-5</v>
      </c>
      <c r="Q3784" s="276">
        <v>1.3469957999999999E-4</v>
      </c>
      <c r="R3784" s="276">
        <v>0</v>
      </c>
      <c r="S3784" s="276">
        <v>0</v>
      </c>
      <c r="T3784" s="276">
        <v>0</v>
      </c>
      <c r="U3784" s="276">
        <v>5.1929662000000003E-3</v>
      </c>
      <c r="V3784" s="287"/>
      <c r="W3784" s="28">
        <f t="shared" si="565"/>
        <v>2.9552045185185184E-3</v>
      </c>
      <c r="X3784" s="191">
        <v>4.4017432999999997</v>
      </c>
      <c r="Y3784" s="191">
        <v>3.9864578999999997E-2</v>
      </c>
      <c r="Z3784" s="191">
        <v>4.3570652000000001</v>
      </c>
      <c r="AA3784" s="191">
        <v>2.8909483999999999E-6</v>
      </c>
      <c r="AB3784" s="191">
        <v>1.6165683E-3</v>
      </c>
      <c r="AC3784" s="191">
        <v>2.1591916E-4</v>
      </c>
      <c r="AD3784" s="191">
        <v>2.9781194000000001E-3</v>
      </c>
      <c r="AE3784" s="76">
        <v>3.2215246999999997E-8</v>
      </c>
      <c r="AF3784" s="76">
        <v>1.5698685E-10</v>
      </c>
      <c r="AG3784" s="20">
        <v>3.1724454000000001E-4</v>
      </c>
    </row>
    <row r="3785" spans="2:33" s="149" customFormat="1" x14ac:dyDescent="0.15">
      <c r="B3785" s="157" t="s">
        <v>8554</v>
      </c>
      <c r="C3785" s="148"/>
      <c r="D3785" s="118" t="s">
        <v>26</v>
      </c>
      <c r="E3785" s="201" t="s">
        <v>8555</v>
      </c>
      <c r="F3785" s="276">
        <f t="shared" si="561"/>
        <v>1.4160282455000001E-3</v>
      </c>
      <c r="G3785" s="276">
        <f t="shared" si="562"/>
        <v>2.6619251049999997E-4</v>
      </c>
      <c r="H3785" s="276">
        <f t="shared" si="563"/>
        <v>2.0929890900000001E-4</v>
      </c>
      <c r="I3785" s="276">
        <f t="shared" si="564"/>
        <v>5.5398664600000004E-4</v>
      </c>
      <c r="J3785" s="276">
        <v>3.8655017999999998E-4</v>
      </c>
      <c r="K3785" s="276">
        <v>1.5874017000000001E-4</v>
      </c>
      <c r="L3785" s="276">
        <v>1.4941897E-5</v>
      </c>
      <c r="M3785" s="276">
        <v>3.4282355000000001E-6</v>
      </c>
      <c r="N3785" s="276">
        <v>2.0905537E-4</v>
      </c>
      <c r="O3785" s="276">
        <v>5.3708904999999997E-5</v>
      </c>
      <c r="P3785" s="276">
        <v>3.5616842000000003E-5</v>
      </c>
      <c r="Q3785" s="276">
        <v>5.0566416000000001E-5</v>
      </c>
      <c r="R3785" s="276">
        <v>0</v>
      </c>
      <c r="S3785" s="276">
        <v>0</v>
      </c>
      <c r="T3785" s="276">
        <v>0</v>
      </c>
      <c r="U3785" s="276">
        <v>5.0342023000000003E-4</v>
      </c>
      <c r="V3785" s="287"/>
      <c r="W3785" s="28">
        <f t="shared" si="565"/>
        <v>2.8633346666666662E-3</v>
      </c>
      <c r="X3785" s="191">
        <v>3.7271569000000002</v>
      </c>
      <c r="Y3785" s="191">
        <v>3.7794623999999999E-2</v>
      </c>
      <c r="Z3785" s="191">
        <v>3.6840799999999998</v>
      </c>
      <c r="AA3785" s="191">
        <v>2.1522870999999999E-6</v>
      </c>
      <c r="AB3785" s="191">
        <v>1.1117376E-3</v>
      </c>
      <c r="AC3785" s="191">
        <v>6.6950970000000001E-4</v>
      </c>
      <c r="AD3785" s="191">
        <v>3.4989546000000001E-3</v>
      </c>
      <c r="AE3785" s="76">
        <v>1.0726545E-8</v>
      </c>
      <c r="AF3785" s="76">
        <v>2.6524884999999998E-11</v>
      </c>
      <c r="AG3785" s="20">
        <v>2.5125202000000001E-4</v>
      </c>
    </row>
    <row r="3786" spans="2:33" s="149" customFormat="1" x14ac:dyDescent="0.15">
      <c r="B3786" s="157" t="s">
        <v>8556</v>
      </c>
      <c r="C3786" s="148"/>
      <c r="D3786" s="118" t="s">
        <v>26</v>
      </c>
      <c r="E3786" s="201" t="s">
        <v>8557</v>
      </c>
      <c r="F3786" s="276">
        <f t="shared" si="561"/>
        <v>1.4160246992999997E-3</v>
      </c>
      <c r="G3786" s="276">
        <f t="shared" si="562"/>
        <v>2.6619298329999997E-4</v>
      </c>
      <c r="H3786" s="276">
        <f t="shared" si="563"/>
        <v>2.09298716E-4</v>
      </c>
      <c r="I3786" s="276">
        <f t="shared" si="564"/>
        <v>5.5398676999999998E-4</v>
      </c>
      <c r="J3786" s="276">
        <v>3.8654622999999998E-4</v>
      </c>
      <c r="K3786" s="276">
        <v>1.5873999E-4</v>
      </c>
      <c r="L3786" s="276">
        <v>1.4941883E-5</v>
      </c>
      <c r="M3786" s="276">
        <v>3.4282263000000002E-6</v>
      </c>
      <c r="N3786" s="276">
        <v>2.0905581E-4</v>
      </c>
      <c r="O3786" s="276">
        <v>5.3708946999999999E-5</v>
      </c>
      <c r="P3786" s="276">
        <v>3.5616842999999999E-5</v>
      </c>
      <c r="Q3786" s="276">
        <v>5.0566540000000001E-5</v>
      </c>
      <c r="R3786" s="276">
        <v>0</v>
      </c>
      <c r="S3786" s="276">
        <v>0</v>
      </c>
      <c r="T3786" s="276">
        <v>0</v>
      </c>
      <c r="U3786" s="276">
        <v>5.0342023000000003E-4</v>
      </c>
      <c r="V3786" s="287"/>
      <c r="W3786" s="28">
        <f t="shared" si="565"/>
        <v>2.8633054074074073E-3</v>
      </c>
      <c r="X3786" s="191">
        <v>3.7271570000000001</v>
      </c>
      <c r="Y3786" s="191">
        <v>3.7794625999999998E-2</v>
      </c>
      <c r="Z3786" s="191">
        <v>3.6840799999999998</v>
      </c>
      <c r="AA3786" s="191">
        <v>2.1523023E-6</v>
      </c>
      <c r="AB3786" s="191">
        <v>1.1117436999999999E-3</v>
      </c>
      <c r="AC3786" s="191">
        <v>6.6951098999999995E-4</v>
      </c>
      <c r="AD3786" s="191">
        <v>3.4989600000000002E-3</v>
      </c>
      <c r="AE3786" s="76">
        <v>1.0726522999999999E-8</v>
      </c>
      <c r="AF3786" s="76">
        <v>2.6524760000000001E-11</v>
      </c>
      <c r="AG3786" s="20">
        <v>2.5125156000000001E-4</v>
      </c>
    </row>
    <row r="3787" spans="2:33" s="149" customFormat="1" x14ac:dyDescent="0.15">
      <c r="B3787" s="157" t="s">
        <v>8558</v>
      </c>
      <c r="C3787" s="148"/>
      <c r="D3787" s="118" t="s">
        <v>26</v>
      </c>
      <c r="E3787" s="201" t="s">
        <v>8559</v>
      </c>
      <c r="F3787" s="276">
        <f t="shared" si="561"/>
        <v>3.1202837860000002E-2</v>
      </c>
      <c r="G3787" s="276">
        <f t="shared" si="562"/>
        <v>7.0620334199999997E-3</v>
      </c>
      <c r="H3787" s="276">
        <f t="shared" si="563"/>
        <v>7.2908440400000002E-3</v>
      </c>
      <c r="I3787" s="276">
        <f t="shared" si="564"/>
        <v>8.7766995000000004E-3</v>
      </c>
      <c r="J3787" s="276">
        <v>8.0732609000000004E-3</v>
      </c>
      <c r="K3787" s="276">
        <v>6.8426101999999999E-3</v>
      </c>
      <c r="L3787" s="276">
        <v>2.6820273E-4</v>
      </c>
      <c r="M3787" s="276">
        <v>6.6719419999999998E-5</v>
      </c>
      <c r="N3787" s="276">
        <v>4.350133E-3</v>
      </c>
      <c r="O3787" s="276">
        <v>2.6451809999999999E-3</v>
      </c>
      <c r="P3787" s="276">
        <v>1.8003111000000001E-4</v>
      </c>
      <c r="Q3787" s="276">
        <v>3.7155964E-3</v>
      </c>
      <c r="R3787" s="276">
        <v>0</v>
      </c>
      <c r="S3787" s="276">
        <v>0</v>
      </c>
      <c r="T3787" s="276">
        <v>0</v>
      </c>
      <c r="U3787" s="276">
        <v>5.0611031000000004E-3</v>
      </c>
      <c r="V3787" s="287"/>
      <c r="W3787" s="28">
        <f t="shared" si="565"/>
        <v>5.9801932592592588E-2</v>
      </c>
      <c r="X3787" s="191">
        <v>5.3282749000000003</v>
      </c>
      <c r="Y3787" s="191">
        <v>0.75499766999999995</v>
      </c>
      <c r="Z3787" s="191">
        <v>4.4670771</v>
      </c>
      <c r="AA3787" s="191">
        <v>9.6457176000000003E-5</v>
      </c>
      <c r="AB3787" s="191">
        <v>2.2620317000000001E-2</v>
      </c>
      <c r="AC3787" s="191">
        <v>8.7792760000000008E-3</v>
      </c>
      <c r="AD3787" s="191">
        <v>7.4704098999999996E-2</v>
      </c>
      <c r="AE3787" s="76">
        <v>2.7070340999999999E-7</v>
      </c>
      <c r="AF3787" s="76">
        <v>5.7055802000000001E-10</v>
      </c>
      <c r="AG3787" s="20">
        <v>3.9493569000000001E-3</v>
      </c>
    </row>
    <row r="3788" spans="2:33" s="149" customFormat="1" x14ac:dyDescent="0.15">
      <c r="B3788" s="157" t="s">
        <v>8560</v>
      </c>
      <c r="C3788" s="288"/>
      <c r="D3788" s="118" t="s">
        <v>26</v>
      </c>
      <c r="E3788" s="201" t="s">
        <v>8561</v>
      </c>
      <c r="F3788" s="276">
        <f t="shared" si="561"/>
        <v>1.3614495484999998E-3</v>
      </c>
      <c r="G3788" s="276">
        <f t="shared" si="562"/>
        <v>2.5085042749999997E-4</v>
      </c>
      <c r="H3788" s="276">
        <f t="shared" si="563"/>
        <v>1.9722554899999998E-4</v>
      </c>
      <c r="I3788" s="276">
        <f t="shared" si="564"/>
        <v>5.4910907199999992E-4</v>
      </c>
      <c r="J3788" s="276">
        <v>3.642645E-4</v>
      </c>
      <c r="K3788" s="276">
        <v>1.4958547999999999E-4</v>
      </c>
      <c r="L3788" s="276">
        <v>1.4079805000000001E-5</v>
      </c>
      <c r="M3788" s="276">
        <v>3.2308524999999999E-6</v>
      </c>
      <c r="N3788" s="276">
        <v>1.9699965000000001E-4</v>
      </c>
      <c r="O3788" s="276">
        <v>5.0619925000000001E-5</v>
      </c>
      <c r="P3788" s="276">
        <v>3.3560263999999999E-5</v>
      </c>
      <c r="Q3788" s="276">
        <v>4.7656111999999999E-5</v>
      </c>
      <c r="R3788" s="276">
        <v>0</v>
      </c>
      <c r="S3788" s="276">
        <v>0</v>
      </c>
      <c r="T3788" s="276">
        <v>0</v>
      </c>
      <c r="U3788" s="276">
        <v>5.0145295999999995E-4</v>
      </c>
      <c r="V3788" s="287"/>
      <c r="W3788" s="28">
        <f t="shared" si="565"/>
        <v>2.6982555555555552E-3</v>
      </c>
      <c r="X3788" s="191">
        <v>3.5119147000000002</v>
      </c>
      <c r="Y3788" s="191">
        <v>3.5615630000000002E-2</v>
      </c>
      <c r="Z3788" s="191">
        <v>3.4713215000000002</v>
      </c>
      <c r="AA3788" s="191">
        <v>2.0282265999999998E-6</v>
      </c>
      <c r="AB3788" s="191">
        <v>1.0476077999999999E-3</v>
      </c>
      <c r="AC3788" s="191">
        <v>6.3086152999999997E-4</v>
      </c>
      <c r="AD3788" s="191">
        <v>3.2970622E-3</v>
      </c>
      <c r="AE3788" s="76">
        <v>1.0208307E-8</v>
      </c>
      <c r="AF3788" s="76">
        <v>2.5605632000000001E-11</v>
      </c>
      <c r="AG3788" s="20">
        <v>2.3676706000000001E-4</v>
      </c>
    </row>
    <row r="3789" spans="2:33" s="149" customFormat="1" x14ac:dyDescent="0.15">
      <c r="B3789" s="157" t="s">
        <v>8562</v>
      </c>
      <c r="C3789" s="148"/>
      <c r="D3789" s="118" t="s">
        <v>26</v>
      </c>
      <c r="E3789" s="201" t="s">
        <v>8563</v>
      </c>
      <c r="F3789" s="276">
        <f t="shared" si="561"/>
        <v>6.3208147222000004E-3</v>
      </c>
      <c r="G3789" s="276">
        <f t="shared" si="562"/>
        <v>2.9460290320000002E-4</v>
      </c>
      <c r="H3789" s="276">
        <f t="shared" si="563"/>
        <v>2.79332469E-4</v>
      </c>
      <c r="I3789" s="276">
        <f t="shared" si="564"/>
        <v>5.3355240999999999E-3</v>
      </c>
      <c r="J3789" s="276">
        <v>4.1135525E-4</v>
      </c>
      <c r="K3789" s="276">
        <v>2.1773313000000001E-4</v>
      </c>
      <c r="L3789" s="276">
        <v>1.9759899000000001E-5</v>
      </c>
      <c r="M3789" s="276">
        <v>5.3508971999999999E-6</v>
      </c>
      <c r="N3789" s="276">
        <v>1.9394111000000001E-4</v>
      </c>
      <c r="O3789" s="276">
        <v>9.5310896000000005E-5</v>
      </c>
      <c r="P3789" s="276">
        <v>4.1839440000000001E-5</v>
      </c>
      <c r="Q3789" s="276">
        <v>1.404868E-4</v>
      </c>
      <c r="R3789" s="276">
        <v>0</v>
      </c>
      <c r="S3789" s="276">
        <v>0</v>
      </c>
      <c r="T3789" s="276">
        <v>0</v>
      </c>
      <c r="U3789" s="276">
        <v>5.1950373000000001E-3</v>
      </c>
      <c r="V3789" s="287"/>
      <c r="W3789" s="28">
        <f t="shared" si="565"/>
        <v>3.0470759259259256E-3</v>
      </c>
      <c r="X3789" s="191">
        <v>4.4032406000000002</v>
      </c>
      <c r="Y3789" s="191">
        <v>4.1020333999999999E-2</v>
      </c>
      <c r="Z3789" s="191">
        <v>4.3572429000000001</v>
      </c>
      <c r="AA3789" s="191">
        <v>3.0421644999999998E-6</v>
      </c>
      <c r="AB3789" s="191">
        <v>1.6505134000000001E-3</v>
      </c>
      <c r="AC3789" s="191">
        <v>2.2975873E-4</v>
      </c>
      <c r="AD3789" s="191">
        <v>3.0940399000000001E-3</v>
      </c>
      <c r="AE3789" s="76">
        <v>3.2600657000000002E-8</v>
      </c>
      <c r="AF3789" s="76">
        <v>1.5765513999999999E-10</v>
      </c>
      <c r="AG3789" s="20">
        <v>3.2311457E-4</v>
      </c>
    </row>
    <row r="3790" spans="2:33" s="149" customFormat="1" x14ac:dyDescent="0.15">
      <c r="B3790" s="157" t="s">
        <v>8564</v>
      </c>
      <c r="C3790" s="288"/>
      <c r="D3790" s="118" t="s">
        <v>26</v>
      </c>
      <c r="E3790" s="201" t="s">
        <v>8565</v>
      </c>
      <c r="F3790" s="276">
        <f t="shared" si="561"/>
        <v>1.4160239344000001E-3</v>
      </c>
      <c r="G3790" s="276">
        <f t="shared" si="562"/>
        <v>2.6619352340000001E-4</v>
      </c>
      <c r="H3790" s="276">
        <f t="shared" si="563"/>
        <v>2.09298099E-4</v>
      </c>
      <c r="I3790" s="276">
        <f t="shared" si="564"/>
        <v>5.5398684200000001E-4</v>
      </c>
      <c r="J3790" s="276">
        <v>3.8654546999999999E-4</v>
      </c>
      <c r="K3790" s="276">
        <v>1.5873933000000001E-4</v>
      </c>
      <c r="L3790" s="276">
        <v>1.4941891E-5</v>
      </c>
      <c r="M3790" s="276">
        <v>3.4282273999999999E-6</v>
      </c>
      <c r="N3790" s="276">
        <v>2.0905633000000001E-4</v>
      </c>
      <c r="O3790" s="276">
        <v>5.3708965999999997E-5</v>
      </c>
      <c r="P3790" s="276">
        <v>3.5616878000000001E-5</v>
      </c>
      <c r="Q3790" s="276">
        <v>5.0566541999999999E-5</v>
      </c>
      <c r="R3790" s="276">
        <v>0</v>
      </c>
      <c r="S3790" s="276">
        <v>0</v>
      </c>
      <c r="T3790" s="276">
        <v>0</v>
      </c>
      <c r="U3790" s="276">
        <v>5.0342029999999997E-4</v>
      </c>
      <c r="V3790" s="287"/>
      <c r="W3790" s="28">
        <f t="shared" si="565"/>
        <v>2.8632997777777777E-3</v>
      </c>
      <c r="X3790" s="191">
        <v>3.7271570000000001</v>
      </c>
      <c r="Y3790" s="191">
        <v>3.7794643000000003E-2</v>
      </c>
      <c r="Z3790" s="191">
        <v>3.6840799999999998</v>
      </c>
      <c r="AA3790" s="191">
        <v>2.1522591E-6</v>
      </c>
      <c r="AB3790" s="191">
        <v>1.1117384000000001E-3</v>
      </c>
      <c r="AC3790" s="191">
        <v>6.6951387000000005E-4</v>
      </c>
      <c r="AD3790" s="191">
        <v>3.4989481E-3</v>
      </c>
      <c r="AE3790" s="76">
        <v>1.0702378E-8</v>
      </c>
      <c r="AF3790" s="76">
        <v>2.6377926999999999E-11</v>
      </c>
      <c r="AG3790" s="20">
        <v>2.5125161000000003E-4</v>
      </c>
    </row>
    <row r="3791" spans="2:33" s="149" customFormat="1" x14ac:dyDescent="0.15">
      <c r="B3791" s="157" t="s">
        <v>8566</v>
      </c>
      <c r="C3791" s="148"/>
      <c r="D3791" s="118" t="s">
        <v>26</v>
      </c>
      <c r="E3791" s="201" t="s">
        <v>8567</v>
      </c>
      <c r="F3791" s="276">
        <f t="shared" si="561"/>
        <v>1.4139757077E-3</v>
      </c>
      <c r="G3791" s="276">
        <f t="shared" si="562"/>
        <v>2.6521237569999999E-4</v>
      </c>
      <c r="H3791" s="276">
        <f t="shared" si="563"/>
        <v>2.08949732E-4</v>
      </c>
      <c r="I3791" s="276">
        <f t="shared" si="564"/>
        <v>5.5397721000000001E-4</v>
      </c>
      <c r="J3791" s="276">
        <v>3.8583638999999998E-4</v>
      </c>
      <c r="K3791" s="276">
        <v>1.5840192999999999E-4</v>
      </c>
      <c r="L3791" s="276">
        <v>1.4931779000000001E-5</v>
      </c>
      <c r="M3791" s="276">
        <v>3.4196217000000002E-6</v>
      </c>
      <c r="N3791" s="276">
        <v>2.0808166999999999E-4</v>
      </c>
      <c r="O3791" s="276">
        <v>5.3711083999999998E-5</v>
      </c>
      <c r="P3791" s="276">
        <v>3.5616023000000002E-5</v>
      </c>
      <c r="Q3791" s="276">
        <v>5.056576E-5</v>
      </c>
      <c r="R3791" s="276">
        <v>0</v>
      </c>
      <c r="S3791" s="276">
        <v>0</v>
      </c>
      <c r="T3791" s="276">
        <v>0</v>
      </c>
      <c r="U3791" s="276">
        <v>5.0341144999999999E-4</v>
      </c>
      <c r="V3791" s="287"/>
      <c r="W3791" s="28">
        <f t="shared" si="565"/>
        <v>2.858047333333333E-3</v>
      </c>
      <c r="X3791" s="191">
        <v>3.7271504000000002</v>
      </c>
      <c r="Y3791" s="191">
        <v>3.7730868000000001E-2</v>
      </c>
      <c r="Z3791" s="191">
        <v>3.684132</v>
      </c>
      <c r="AA3791" s="191">
        <v>2.1377990999999998E-6</v>
      </c>
      <c r="AB3791" s="191">
        <v>1.1153404E-3</v>
      </c>
      <c r="AC3791" s="191">
        <v>6.7250948999999995E-4</v>
      </c>
      <c r="AD3791" s="191">
        <v>3.4975455000000001E-3</v>
      </c>
      <c r="AE3791" s="76">
        <v>1.07275E-8</v>
      </c>
      <c r="AF3791" s="76">
        <v>2.6666408000000001E-11</v>
      </c>
      <c r="AG3791" s="20">
        <v>2.5093814000000001E-4</v>
      </c>
    </row>
    <row r="3792" spans="2:33" s="149" customFormat="1" x14ac:dyDescent="0.15">
      <c r="B3792" s="157" t="s">
        <v>8568</v>
      </c>
      <c r="C3792" s="148"/>
      <c r="D3792" s="118" t="s">
        <v>26</v>
      </c>
      <c r="E3792" s="201" t="s">
        <v>8569</v>
      </c>
      <c r="F3792" s="276">
        <f t="shared" si="561"/>
        <v>1.4160239344000001E-3</v>
      </c>
      <c r="G3792" s="276">
        <f t="shared" si="562"/>
        <v>2.6619352340000001E-4</v>
      </c>
      <c r="H3792" s="276">
        <f t="shared" si="563"/>
        <v>2.09298099E-4</v>
      </c>
      <c r="I3792" s="276">
        <f t="shared" si="564"/>
        <v>5.5398684200000001E-4</v>
      </c>
      <c r="J3792" s="276">
        <v>3.8654546999999999E-4</v>
      </c>
      <c r="K3792" s="276">
        <v>1.5873933000000001E-4</v>
      </c>
      <c r="L3792" s="276">
        <v>1.4941891E-5</v>
      </c>
      <c r="M3792" s="276">
        <v>3.4282273999999999E-6</v>
      </c>
      <c r="N3792" s="276">
        <v>2.0905633000000001E-4</v>
      </c>
      <c r="O3792" s="276">
        <v>5.3708965999999997E-5</v>
      </c>
      <c r="P3792" s="276">
        <v>3.5616878000000001E-5</v>
      </c>
      <c r="Q3792" s="276">
        <v>5.0566541999999999E-5</v>
      </c>
      <c r="R3792" s="276">
        <v>0</v>
      </c>
      <c r="S3792" s="276">
        <v>0</v>
      </c>
      <c r="T3792" s="276">
        <v>0</v>
      </c>
      <c r="U3792" s="276">
        <v>5.0342029999999997E-4</v>
      </c>
      <c r="V3792" s="287"/>
      <c r="W3792" s="28">
        <f t="shared" si="565"/>
        <v>2.8632997777777777E-3</v>
      </c>
      <c r="X3792" s="191">
        <v>3.7271570000000001</v>
      </c>
      <c r="Y3792" s="191">
        <v>3.7794643000000003E-2</v>
      </c>
      <c r="Z3792" s="191">
        <v>3.6840799999999998</v>
      </c>
      <c r="AA3792" s="191">
        <v>2.1522591E-6</v>
      </c>
      <c r="AB3792" s="191">
        <v>1.1117384000000001E-3</v>
      </c>
      <c r="AC3792" s="191">
        <v>6.6951387000000005E-4</v>
      </c>
      <c r="AD3792" s="191">
        <v>3.4989481E-3</v>
      </c>
      <c r="AE3792" s="76">
        <v>1.0702388E-8</v>
      </c>
      <c r="AF3792" s="76">
        <v>2.637799E-11</v>
      </c>
      <c r="AG3792" s="20">
        <v>2.5125161000000003E-4</v>
      </c>
    </row>
    <row r="3793" spans="2:33" s="149" customFormat="1" x14ac:dyDescent="0.15">
      <c r="B3793" s="157" t="s">
        <v>8570</v>
      </c>
      <c r="C3793" s="148"/>
      <c r="D3793" s="118" t="s">
        <v>26</v>
      </c>
      <c r="E3793" s="201" t="s">
        <v>8571</v>
      </c>
      <c r="F3793" s="276">
        <f t="shared" si="561"/>
        <v>1.4160239344000001E-3</v>
      </c>
      <c r="G3793" s="276">
        <f t="shared" si="562"/>
        <v>2.6619352340000001E-4</v>
      </c>
      <c r="H3793" s="276">
        <f t="shared" si="563"/>
        <v>2.09298099E-4</v>
      </c>
      <c r="I3793" s="276">
        <f t="shared" si="564"/>
        <v>5.5398684200000001E-4</v>
      </c>
      <c r="J3793" s="276">
        <v>3.8654546999999999E-4</v>
      </c>
      <c r="K3793" s="276">
        <v>1.5873933000000001E-4</v>
      </c>
      <c r="L3793" s="276">
        <v>1.4941891E-5</v>
      </c>
      <c r="M3793" s="276">
        <v>3.4282273999999999E-6</v>
      </c>
      <c r="N3793" s="276">
        <v>2.0905633000000001E-4</v>
      </c>
      <c r="O3793" s="276">
        <v>5.3708965999999997E-5</v>
      </c>
      <c r="P3793" s="276">
        <v>3.5616878000000001E-5</v>
      </c>
      <c r="Q3793" s="276">
        <v>5.0566541999999999E-5</v>
      </c>
      <c r="R3793" s="276">
        <v>0</v>
      </c>
      <c r="S3793" s="276">
        <v>0</v>
      </c>
      <c r="T3793" s="276">
        <v>0</v>
      </c>
      <c r="U3793" s="276">
        <v>5.0342029999999997E-4</v>
      </c>
      <c r="V3793" s="287"/>
      <c r="W3793" s="28">
        <f t="shared" si="565"/>
        <v>2.8632997777777777E-3</v>
      </c>
      <c r="X3793" s="191">
        <v>3.7271570000000001</v>
      </c>
      <c r="Y3793" s="191">
        <v>3.7794643000000003E-2</v>
      </c>
      <c r="Z3793" s="191">
        <v>3.6840799999999998</v>
      </c>
      <c r="AA3793" s="191">
        <v>2.1522591E-6</v>
      </c>
      <c r="AB3793" s="191">
        <v>1.1117384000000001E-3</v>
      </c>
      <c r="AC3793" s="191">
        <v>6.6951387000000005E-4</v>
      </c>
      <c r="AD3793" s="191">
        <v>3.4989481E-3</v>
      </c>
      <c r="AE3793" s="76">
        <v>1.0702389E-8</v>
      </c>
      <c r="AF3793" s="76">
        <v>2.6377997000000001E-11</v>
      </c>
      <c r="AG3793" s="20">
        <v>2.5125161000000003E-4</v>
      </c>
    </row>
    <row r="3794" spans="2:33" s="149" customFormat="1" x14ac:dyDescent="0.15">
      <c r="B3794" s="157" t="s">
        <v>8572</v>
      </c>
      <c r="C3794" s="148"/>
      <c r="D3794" s="118" t="s">
        <v>26</v>
      </c>
      <c r="E3794" s="201" t="s">
        <v>8573</v>
      </c>
      <c r="F3794" s="276">
        <f t="shared" si="561"/>
        <v>1.4139757088000001E-3</v>
      </c>
      <c r="G3794" s="276">
        <f t="shared" si="562"/>
        <v>2.6521237579999997E-4</v>
      </c>
      <c r="H3794" s="276">
        <f t="shared" si="563"/>
        <v>2.0894973299999999E-4</v>
      </c>
      <c r="I3794" s="276">
        <f t="shared" si="564"/>
        <v>5.5397721000000001E-4</v>
      </c>
      <c r="J3794" s="276">
        <v>3.8583638999999998E-4</v>
      </c>
      <c r="K3794" s="276">
        <v>1.5840192999999999E-4</v>
      </c>
      <c r="L3794" s="276">
        <v>1.493178E-5</v>
      </c>
      <c r="M3794" s="276">
        <v>3.4196218000000001E-6</v>
      </c>
      <c r="N3794" s="276">
        <v>2.0808166999999999E-4</v>
      </c>
      <c r="O3794" s="276">
        <v>5.3711083999999998E-5</v>
      </c>
      <c r="P3794" s="276">
        <v>3.5616023000000002E-5</v>
      </c>
      <c r="Q3794" s="276">
        <v>5.056576E-5</v>
      </c>
      <c r="R3794" s="276">
        <v>0</v>
      </c>
      <c r="S3794" s="276">
        <v>0</v>
      </c>
      <c r="T3794" s="276">
        <v>0</v>
      </c>
      <c r="U3794" s="276">
        <v>5.0341144999999999E-4</v>
      </c>
      <c r="V3794" s="287"/>
      <c r="W3794" s="28">
        <f t="shared" si="565"/>
        <v>2.858047333333333E-3</v>
      </c>
      <c r="X3794" s="191">
        <v>3.7271504000000002</v>
      </c>
      <c r="Y3794" s="191">
        <v>3.7730869E-2</v>
      </c>
      <c r="Z3794" s="191">
        <v>3.684132</v>
      </c>
      <c r="AA3794" s="191">
        <v>2.1377990999999998E-6</v>
      </c>
      <c r="AB3794" s="191">
        <v>1.1153404E-3</v>
      </c>
      <c r="AC3794" s="191">
        <v>6.7250955000000003E-4</v>
      </c>
      <c r="AD3794" s="191">
        <v>3.4975455000000001E-3</v>
      </c>
      <c r="AE3794" s="76">
        <v>1.0727491E-8</v>
      </c>
      <c r="AF3794" s="76">
        <v>2.6666353999999999E-11</v>
      </c>
      <c r="AG3794" s="20">
        <v>2.5093814000000001E-4</v>
      </c>
    </row>
    <row r="3795" spans="2:33" s="149" customFormat="1" x14ac:dyDescent="0.15">
      <c r="B3795" s="157" t="s">
        <v>8574</v>
      </c>
      <c r="C3795" s="148"/>
      <c r="D3795" s="118" t="s">
        <v>26</v>
      </c>
      <c r="E3795" s="201" t="s">
        <v>8575</v>
      </c>
      <c r="F3795" s="276">
        <f t="shared" si="561"/>
        <v>1.2748350016000001E-3</v>
      </c>
      <c r="G3795" s="276">
        <f t="shared" si="562"/>
        <v>3.1506681260000001E-4</v>
      </c>
      <c r="H3795" s="276">
        <f t="shared" si="563"/>
        <v>3.0079594800000003E-4</v>
      </c>
      <c r="I3795" s="276">
        <f t="shared" si="564"/>
        <v>2.24187981E-4</v>
      </c>
      <c r="J3795" s="276">
        <v>4.3478426000000001E-4</v>
      </c>
      <c r="K3795" s="276">
        <v>2.380079E-4</v>
      </c>
      <c r="L3795" s="276">
        <v>2.0526257999999999E-5</v>
      </c>
      <c r="M3795" s="276">
        <v>5.4622026000000001E-6</v>
      </c>
      <c r="N3795" s="276">
        <v>2.0635025999999999E-4</v>
      </c>
      <c r="O3795" s="276">
        <v>1.0325435E-4</v>
      </c>
      <c r="P3795" s="276">
        <v>4.2261790000000002E-5</v>
      </c>
      <c r="Q3795" s="276">
        <v>1.5158399E-4</v>
      </c>
      <c r="R3795" s="276">
        <v>0</v>
      </c>
      <c r="S3795" s="276">
        <v>0</v>
      </c>
      <c r="T3795" s="276">
        <v>0</v>
      </c>
      <c r="U3795" s="276">
        <v>7.2603990999999993E-5</v>
      </c>
      <c r="V3795" s="287"/>
      <c r="W3795" s="28">
        <f t="shared" si="565"/>
        <v>3.2206241481481479E-3</v>
      </c>
      <c r="X3795" s="191">
        <v>4.4061478000000003</v>
      </c>
      <c r="Y3795" s="191">
        <v>4.3219213999999999E-2</v>
      </c>
      <c r="Z3795" s="191">
        <v>4.3576305</v>
      </c>
      <c r="AA3795" s="191">
        <v>3.3742401999999999E-6</v>
      </c>
      <c r="AB3795" s="191">
        <v>1.7157303E-3</v>
      </c>
      <c r="AC3795" s="191">
        <v>2.5996625000000002E-4</v>
      </c>
      <c r="AD3795" s="191">
        <v>3.3189913E-3</v>
      </c>
      <c r="AE3795" s="76">
        <v>3.3324467000000001E-8</v>
      </c>
      <c r="AF3795" s="76">
        <v>1.5892701000000001E-10</v>
      </c>
      <c r="AG3795" s="20">
        <v>3.3427963000000002E-4</v>
      </c>
    </row>
    <row r="3796" spans="2:33" s="149" customFormat="1" x14ac:dyDescent="0.15">
      <c r="B3796" s="157" t="s">
        <v>8576</v>
      </c>
      <c r="C3796" s="288"/>
      <c r="D3796" s="118" t="s">
        <v>26</v>
      </c>
      <c r="E3796" s="201" t="s">
        <v>8577</v>
      </c>
      <c r="F3796" s="276">
        <f t="shared" si="561"/>
        <v>1.4160282754999999E-3</v>
      </c>
      <c r="G3796" s="276">
        <f t="shared" si="562"/>
        <v>2.661925305E-4</v>
      </c>
      <c r="H3796" s="276">
        <f t="shared" si="563"/>
        <v>2.0929890900000001E-4</v>
      </c>
      <c r="I3796" s="276">
        <f t="shared" si="564"/>
        <v>5.5398664600000004E-4</v>
      </c>
      <c r="J3796" s="276">
        <v>3.8655018999999999E-4</v>
      </c>
      <c r="K3796" s="276">
        <v>1.5874017000000001E-4</v>
      </c>
      <c r="L3796" s="276">
        <v>1.4941897E-5</v>
      </c>
      <c r="M3796" s="276">
        <v>3.4282355000000001E-6</v>
      </c>
      <c r="N3796" s="276">
        <v>2.0905539E-4</v>
      </c>
      <c r="O3796" s="276">
        <v>5.3708904999999997E-5</v>
      </c>
      <c r="P3796" s="276">
        <v>3.5616842000000003E-5</v>
      </c>
      <c r="Q3796" s="276">
        <v>5.0566416000000001E-5</v>
      </c>
      <c r="R3796" s="276">
        <v>0</v>
      </c>
      <c r="S3796" s="276">
        <v>0</v>
      </c>
      <c r="T3796" s="276">
        <v>0</v>
      </c>
      <c r="U3796" s="276">
        <v>5.0342023000000003E-4</v>
      </c>
      <c r="V3796" s="287"/>
      <c r="W3796" s="28">
        <f t="shared" si="565"/>
        <v>2.8633347407407404E-3</v>
      </c>
      <c r="X3796" s="191">
        <v>3.7271569000000002</v>
      </c>
      <c r="Y3796" s="191">
        <v>3.7794623999999999E-2</v>
      </c>
      <c r="Z3796" s="191">
        <v>3.6840799999999998</v>
      </c>
      <c r="AA3796" s="191">
        <v>2.1522870999999999E-6</v>
      </c>
      <c r="AB3796" s="191">
        <v>1.1117376E-3</v>
      </c>
      <c r="AC3796" s="191">
        <v>6.6950970000000001E-4</v>
      </c>
      <c r="AD3796" s="191">
        <v>3.4989546000000001E-3</v>
      </c>
      <c r="AE3796" s="76">
        <v>1.0726556E-8</v>
      </c>
      <c r="AF3796" s="76">
        <v>2.6524955E-11</v>
      </c>
      <c r="AG3796" s="20">
        <v>2.5125202000000001E-4</v>
      </c>
    </row>
    <row r="3797" spans="2:33" s="149" customFormat="1" x14ac:dyDescent="0.15">
      <c r="B3797" s="157" t="s">
        <v>8578</v>
      </c>
      <c r="C3797" s="148"/>
      <c r="D3797" s="118" t="s">
        <v>26</v>
      </c>
      <c r="E3797" s="201" t="s">
        <v>8579</v>
      </c>
      <c r="F3797" s="276">
        <f t="shared" si="561"/>
        <v>1.4640762489999998E-3</v>
      </c>
      <c r="G3797" s="276">
        <f t="shared" si="562"/>
        <v>2.79701404E-4</v>
      </c>
      <c r="H3797" s="276">
        <f t="shared" si="563"/>
        <v>2.1992877200000002E-4</v>
      </c>
      <c r="I3797" s="276">
        <f t="shared" si="564"/>
        <v>5.5828148300000001E-4</v>
      </c>
      <c r="J3797" s="276">
        <v>4.0616459000000001E-4</v>
      </c>
      <c r="K3797" s="276">
        <v>1.6680028000000001E-4</v>
      </c>
      <c r="L3797" s="276">
        <v>1.5700907999999999E-5</v>
      </c>
      <c r="M3797" s="276">
        <v>3.6020080000000002E-6</v>
      </c>
      <c r="N3797" s="276">
        <v>2.1967064000000001E-4</v>
      </c>
      <c r="O3797" s="276">
        <v>5.6428755999999997E-5</v>
      </c>
      <c r="P3797" s="276">
        <v>3.7427583999999997E-5</v>
      </c>
      <c r="Q3797" s="276">
        <v>5.3129062999999998E-5</v>
      </c>
      <c r="R3797" s="276">
        <v>0</v>
      </c>
      <c r="S3797" s="276">
        <v>0</v>
      </c>
      <c r="T3797" s="276">
        <v>0</v>
      </c>
      <c r="U3797" s="276">
        <v>5.0515241999999998E-4</v>
      </c>
      <c r="V3797" s="287"/>
      <c r="W3797" s="28">
        <f t="shared" si="565"/>
        <v>3.0086265925925925E-3</v>
      </c>
      <c r="X3797" s="191">
        <v>3.9166698000000002</v>
      </c>
      <c r="Y3797" s="191">
        <v>3.9713159999999997E-2</v>
      </c>
      <c r="Z3797" s="191">
        <v>3.8714059000000001</v>
      </c>
      <c r="AA3797" s="191">
        <v>2.2615462000000002E-6</v>
      </c>
      <c r="AB3797" s="191">
        <v>1.1682128999999999E-3</v>
      </c>
      <c r="AC3797" s="191">
        <v>7.0354005000000002E-4</v>
      </c>
      <c r="AD3797" s="191">
        <v>3.6767230999999998E-3</v>
      </c>
      <c r="AE3797" s="76">
        <v>1.1182823E-8</v>
      </c>
      <c r="AF3797" s="76">
        <v>2.7334205999999999E-11</v>
      </c>
      <c r="AG3797" s="20">
        <v>2.6400468000000002E-4</v>
      </c>
    </row>
    <row r="3798" spans="2:33" s="149" customFormat="1" x14ac:dyDescent="0.15">
      <c r="B3798" s="157" t="s">
        <v>8580</v>
      </c>
      <c r="C3798" s="148"/>
      <c r="D3798" s="118" t="s">
        <v>26</v>
      </c>
      <c r="E3798" s="201" t="s">
        <v>8581</v>
      </c>
      <c r="F3798" s="276">
        <f t="shared" si="561"/>
        <v>1.8182803553000002E-3</v>
      </c>
      <c r="G3798" s="276">
        <f t="shared" si="562"/>
        <v>4.0380833630000002E-4</v>
      </c>
      <c r="H3798" s="276">
        <f t="shared" si="563"/>
        <v>3.92476529E-4</v>
      </c>
      <c r="I3798" s="276">
        <f t="shared" si="564"/>
        <v>4.8700048000000005E-4</v>
      </c>
      <c r="J3798" s="276">
        <v>5.3499500999999998E-4</v>
      </c>
      <c r="K3798" s="276">
        <v>3.2463810000000001E-4</v>
      </c>
      <c r="L3798" s="276">
        <v>2.3769000999999998E-5</v>
      </c>
      <c r="M3798" s="276">
        <v>6.3411963000000001E-6</v>
      </c>
      <c r="N3798" s="276">
        <v>2.6100921000000001E-4</v>
      </c>
      <c r="O3798" s="276">
        <v>1.3645793000000001E-4</v>
      </c>
      <c r="P3798" s="276">
        <v>4.4069427999999998E-5</v>
      </c>
      <c r="Q3798" s="276">
        <v>1.9817801000000001E-4</v>
      </c>
      <c r="R3798" s="276">
        <v>0</v>
      </c>
      <c r="S3798" s="276">
        <v>0</v>
      </c>
      <c r="T3798" s="276">
        <v>0</v>
      </c>
      <c r="U3798" s="276">
        <v>2.8882247000000001E-4</v>
      </c>
      <c r="V3798" s="287"/>
      <c r="W3798" s="28">
        <f t="shared" si="565"/>
        <v>3.9629259999999994E-3</v>
      </c>
      <c r="X3798" s="191">
        <v>4.4181672000000001</v>
      </c>
      <c r="Y3798" s="191">
        <v>5.2541718000000001E-2</v>
      </c>
      <c r="Z3798" s="191">
        <v>4.3590147000000004</v>
      </c>
      <c r="AA3798" s="191">
        <v>4.5495940999999998E-6</v>
      </c>
      <c r="AB3798" s="191">
        <v>1.9889013000000001E-3</v>
      </c>
      <c r="AC3798" s="191">
        <v>3.6772151000000002E-4</v>
      </c>
      <c r="AD3798" s="191">
        <v>4.2496052000000001E-3</v>
      </c>
      <c r="AE3798" s="76">
        <v>3.6442893999999997E-8</v>
      </c>
      <c r="AF3798" s="76">
        <v>1.6431808000000001E-10</v>
      </c>
      <c r="AG3798" s="20">
        <v>3.8163088E-4</v>
      </c>
    </row>
    <row r="3799" spans="2:33" s="149" customFormat="1" x14ac:dyDescent="0.15">
      <c r="B3799" s="157" t="s">
        <v>8582</v>
      </c>
      <c r="C3799" s="148"/>
      <c r="D3799" s="118" t="s">
        <v>26</v>
      </c>
      <c r="E3799" s="201" t="s">
        <v>8583</v>
      </c>
      <c r="F3799" s="276">
        <f t="shared" si="561"/>
        <v>1.4139757078000001E-3</v>
      </c>
      <c r="G3799" s="276">
        <f t="shared" si="562"/>
        <v>2.6521237579999997E-4</v>
      </c>
      <c r="H3799" s="276">
        <f t="shared" si="563"/>
        <v>2.08949732E-4</v>
      </c>
      <c r="I3799" s="276">
        <f t="shared" si="564"/>
        <v>5.5397721000000001E-4</v>
      </c>
      <c r="J3799" s="276">
        <v>3.8583638999999998E-4</v>
      </c>
      <c r="K3799" s="276">
        <v>1.5840192999999999E-4</v>
      </c>
      <c r="L3799" s="276">
        <v>1.4931779000000001E-5</v>
      </c>
      <c r="M3799" s="276">
        <v>3.4196218000000001E-6</v>
      </c>
      <c r="N3799" s="276">
        <v>2.0808166999999999E-4</v>
      </c>
      <c r="O3799" s="276">
        <v>5.3711083999999998E-5</v>
      </c>
      <c r="P3799" s="276">
        <v>3.5616023000000002E-5</v>
      </c>
      <c r="Q3799" s="276">
        <v>5.056576E-5</v>
      </c>
      <c r="R3799" s="276">
        <v>0</v>
      </c>
      <c r="S3799" s="276">
        <v>0</v>
      </c>
      <c r="T3799" s="276">
        <v>0</v>
      </c>
      <c r="U3799" s="276">
        <v>5.0341144999999999E-4</v>
      </c>
      <c r="V3799" s="287"/>
      <c r="W3799" s="28">
        <f t="shared" si="565"/>
        <v>2.858047333333333E-3</v>
      </c>
      <c r="X3799" s="191">
        <v>3.7271504000000002</v>
      </c>
      <c r="Y3799" s="191">
        <v>3.7730869E-2</v>
      </c>
      <c r="Z3799" s="191">
        <v>3.684132</v>
      </c>
      <c r="AA3799" s="191">
        <v>2.1377990999999998E-6</v>
      </c>
      <c r="AB3799" s="191">
        <v>1.1153404E-3</v>
      </c>
      <c r="AC3799" s="191">
        <v>6.7250955000000003E-4</v>
      </c>
      <c r="AD3799" s="191">
        <v>3.4975455000000001E-3</v>
      </c>
      <c r="AE3799" s="76">
        <v>1.0727496E-8</v>
      </c>
      <c r="AF3799" s="76">
        <v>2.6666382999999999E-11</v>
      </c>
      <c r="AG3799" s="20">
        <v>2.5093814000000001E-4</v>
      </c>
    </row>
    <row r="3800" spans="2:33" s="149" customFormat="1" x14ac:dyDescent="0.15">
      <c r="B3800" s="157" t="s">
        <v>8584</v>
      </c>
      <c r="C3800" s="148"/>
      <c r="D3800" s="118" t="s">
        <v>26</v>
      </c>
      <c r="E3800" s="201" t="s">
        <v>8585</v>
      </c>
      <c r="F3800" s="276">
        <f t="shared" si="561"/>
        <v>1.4160239344000001E-3</v>
      </c>
      <c r="G3800" s="276">
        <f t="shared" si="562"/>
        <v>2.6619352340000001E-4</v>
      </c>
      <c r="H3800" s="276">
        <f t="shared" si="563"/>
        <v>2.09298099E-4</v>
      </c>
      <c r="I3800" s="276">
        <f t="shared" si="564"/>
        <v>5.5398684200000001E-4</v>
      </c>
      <c r="J3800" s="276">
        <v>3.8654546999999999E-4</v>
      </c>
      <c r="K3800" s="276">
        <v>1.5873933000000001E-4</v>
      </c>
      <c r="L3800" s="276">
        <v>1.4941891E-5</v>
      </c>
      <c r="M3800" s="276">
        <v>3.4282273999999999E-6</v>
      </c>
      <c r="N3800" s="276">
        <v>2.0905633000000001E-4</v>
      </c>
      <c r="O3800" s="276">
        <v>5.3708965999999997E-5</v>
      </c>
      <c r="P3800" s="276">
        <v>3.5616878000000001E-5</v>
      </c>
      <c r="Q3800" s="276">
        <v>5.0566541999999999E-5</v>
      </c>
      <c r="R3800" s="276">
        <v>0</v>
      </c>
      <c r="S3800" s="276">
        <v>0</v>
      </c>
      <c r="T3800" s="276">
        <v>0</v>
      </c>
      <c r="U3800" s="276">
        <v>5.0342029999999997E-4</v>
      </c>
      <c r="V3800" s="287"/>
      <c r="W3800" s="28">
        <f t="shared" si="565"/>
        <v>2.8632997777777777E-3</v>
      </c>
      <c r="X3800" s="191">
        <v>3.7271570000000001</v>
      </c>
      <c r="Y3800" s="191">
        <v>3.7794643000000003E-2</v>
      </c>
      <c r="Z3800" s="191">
        <v>3.6840799999999998</v>
      </c>
      <c r="AA3800" s="191">
        <v>2.1522591E-6</v>
      </c>
      <c r="AB3800" s="191">
        <v>1.1117384000000001E-3</v>
      </c>
      <c r="AC3800" s="191">
        <v>6.6951387000000005E-4</v>
      </c>
      <c r="AD3800" s="191">
        <v>3.4989481E-3</v>
      </c>
      <c r="AE3800" s="76">
        <v>1.0702399E-8</v>
      </c>
      <c r="AF3800" s="76">
        <v>2.6378053000000001E-11</v>
      </c>
      <c r="AG3800" s="20">
        <v>2.5125161000000003E-4</v>
      </c>
    </row>
    <row r="3801" spans="2:33" s="149" customFormat="1" x14ac:dyDescent="0.15">
      <c r="B3801" s="157" t="s">
        <v>8586</v>
      </c>
      <c r="C3801" s="148"/>
      <c r="D3801" s="118" t="s">
        <v>26</v>
      </c>
      <c r="E3801" s="201" t="s">
        <v>8587</v>
      </c>
      <c r="F3801" s="276">
        <f t="shared" si="561"/>
        <v>1.4139757078000001E-3</v>
      </c>
      <c r="G3801" s="276">
        <f t="shared" si="562"/>
        <v>2.6521237579999997E-4</v>
      </c>
      <c r="H3801" s="276">
        <f t="shared" si="563"/>
        <v>2.08949732E-4</v>
      </c>
      <c r="I3801" s="276">
        <f t="shared" si="564"/>
        <v>5.5397721000000001E-4</v>
      </c>
      <c r="J3801" s="276">
        <v>3.8583638999999998E-4</v>
      </c>
      <c r="K3801" s="276">
        <v>1.5840192999999999E-4</v>
      </c>
      <c r="L3801" s="276">
        <v>1.4931779000000001E-5</v>
      </c>
      <c r="M3801" s="276">
        <v>3.4196218000000001E-6</v>
      </c>
      <c r="N3801" s="276">
        <v>2.0808166999999999E-4</v>
      </c>
      <c r="O3801" s="276">
        <v>5.3711083999999998E-5</v>
      </c>
      <c r="P3801" s="276">
        <v>3.5616023000000002E-5</v>
      </c>
      <c r="Q3801" s="276">
        <v>5.056576E-5</v>
      </c>
      <c r="R3801" s="276">
        <v>0</v>
      </c>
      <c r="S3801" s="276">
        <v>0</v>
      </c>
      <c r="T3801" s="276">
        <v>0</v>
      </c>
      <c r="U3801" s="276">
        <v>5.0341144999999999E-4</v>
      </c>
      <c r="V3801" s="287"/>
      <c r="W3801" s="28">
        <f t="shared" si="565"/>
        <v>2.858047333333333E-3</v>
      </c>
      <c r="X3801" s="191">
        <v>3.7271504000000002</v>
      </c>
      <c r="Y3801" s="191">
        <v>3.7730868000000001E-2</v>
      </c>
      <c r="Z3801" s="191">
        <v>3.684132</v>
      </c>
      <c r="AA3801" s="191">
        <v>2.1377990999999998E-6</v>
      </c>
      <c r="AB3801" s="191">
        <v>1.1153404E-3</v>
      </c>
      <c r="AC3801" s="191">
        <v>6.7250948999999995E-4</v>
      </c>
      <c r="AD3801" s="191">
        <v>3.4975455000000001E-3</v>
      </c>
      <c r="AE3801" s="76">
        <v>1.0727498999999999E-8</v>
      </c>
      <c r="AF3801" s="76">
        <v>2.66664E-11</v>
      </c>
      <c r="AG3801" s="20">
        <v>2.5093814000000001E-4</v>
      </c>
    </row>
    <row r="3802" spans="2:33" s="149" customFormat="1" x14ac:dyDescent="0.15">
      <c r="B3802" s="157" t="s">
        <v>8588</v>
      </c>
      <c r="C3802" s="148"/>
      <c r="D3802" s="118" t="s">
        <v>26</v>
      </c>
      <c r="E3802" s="201" t="s">
        <v>8589</v>
      </c>
      <c r="F3802" s="276">
        <f t="shared" si="561"/>
        <v>1.4139757088000001E-3</v>
      </c>
      <c r="G3802" s="276">
        <f t="shared" si="562"/>
        <v>2.6521237579999997E-4</v>
      </c>
      <c r="H3802" s="276">
        <f t="shared" si="563"/>
        <v>2.0894973299999999E-4</v>
      </c>
      <c r="I3802" s="276">
        <f t="shared" si="564"/>
        <v>5.5397721000000001E-4</v>
      </c>
      <c r="J3802" s="276">
        <v>3.8583638999999998E-4</v>
      </c>
      <c r="K3802" s="276">
        <v>1.5840192999999999E-4</v>
      </c>
      <c r="L3802" s="276">
        <v>1.493178E-5</v>
      </c>
      <c r="M3802" s="276">
        <v>3.4196218000000001E-6</v>
      </c>
      <c r="N3802" s="276">
        <v>2.0808166999999999E-4</v>
      </c>
      <c r="O3802" s="276">
        <v>5.3711083999999998E-5</v>
      </c>
      <c r="P3802" s="276">
        <v>3.5616023000000002E-5</v>
      </c>
      <c r="Q3802" s="276">
        <v>5.056576E-5</v>
      </c>
      <c r="R3802" s="276">
        <v>0</v>
      </c>
      <c r="S3802" s="276">
        <v>0</v>
      </c>
      <c r="T3802" s="276">
        <v>0</v>
      </c>
      <c r="U3802" s="276">
        <v>5.0341144999999999E-4</v>
      </c>
      <c r="V3802" s="287"/>
      <c r="W3802" s="28">
        <f t="shared" si="565"/>
        <v>2.858047333333333E-3</v>
      </c>
      <c r="X3802" s="191">
        <v>3.7271504000000002</v>
      </c>
      <c r="Y3802" s="191">
        <v>3.7730869E-2</v>
      </c>
      <c r="Z3802" s="191">
        <v>3.684132</v>
      </c>
      <c r="AA3802" s="191">
        <v>2.1377990999999998E-6</v>
      </c>
      <c r="AB3802" s="191">
        <v>1.1153404E-3</v>
      </c>
      <c r="AC3802" s="191">
        <v>6.7250955000000003E-4</v>
      </c>
      <c r="AD3802" s="191">
        <v>3.4975455000000001E-3</v>
      </c>
      <c r="AE3802" s="76">
        <v>1.0727505E-8</v>
      </c>
      <c r="AF3802" s="76">
        <v>2.6666437999999999E-11</v>
      </c>
      <c r="AG3802" s="20">
        <v>2.5093814000000001E-4</v>
      </c>
    </row>
    <row r="3803" spans="2:33" s="149" customFormat="1" x14ac:dyDescent="0.15">
      <c r="B3803" s="157" t="s">
        <v>8590</v>
      </c>
      <c r="C3803" s="148"/>
      <c r="D3803" s="118" t="s">
        <v>26</v>
      </c>
      <c r="E3803" s="201" t="s">
        <v>8591</v>
      </c>
      <c r="F3803" s="276">
        <f t="shared" si="561"/>
        <v>1.4160239344000001E-3</v>
      </c>
      <c r="G3803" s="276">
        <f t="shared" si="562"/>
        <v>2.6619352340000001E-4</v>
      </c>
      <c r="H3803" s="276">
        <f t="shared" si="563"/>
        <v>2.09298099E-4</v>
      </c>
      <c r="I3803" s="276">
        <f t="shared" si="564"/>
        <v>5.5398684200000001E-4</v>
      </c>
      <c r="J3803" s="276">
        <v>3.8654546999999999E-4</v>
      </c>
      <c r="K3803" s="276">
        <v>1.5873933000000001E-4</v>
      </c>
      <c r="L3803" s="276">
        <v>1.4941891E-5</v>
      </c>
      <c r="M3803" s="276">
        <v>3.4282273999999999E-6</v>
      </c>
      <c r="N3803" s="276">
        <v>2.0905633000000001E-4</v>
      </c>
      <c r="O3803" s="276">
        <v>5.3708965999999997E-5</v>
      </c>
      <c r="P3803" s="276">
        <v>3.5616878000000001E-5</v>
      </c>
      <c r="Q3803" s="276">
        <v>5.0566541999999999E-5</v>
      </c>
      <c r="R3803" s="276">
        <v>0</v>
      </c>
      <c r="S3803" s="276">
        <v>0</v>
      </c>
      <c r="T3803" s="276">
        <v>0</v>
      </c>
      <c r="U3803" s="276">
        <v>5.0342029999999997E-4</v>
      </c>
      <c r="V3803" s="287"/>
      <c r="W3803" s="28">
        <f t="shared" si="565"/>
        <v>2.8632997777777777E-3</v>
      </c>
      <c r="X3803" s="191">
        <v>3.7271570000000001</v>
      </c>
      <c r="Y3803" s="191">
        <v>3.7794643000000003E-2</v>
      </c>
      <c r="Z3803" s="191">
        <v>3.6840799999999998</v>
      </c>
      <c r="AA3803" s="191">
        <v>2.1522591E-6</v>
      </c>
      <c r="AB3803" s="191">
        <v>1.1117384000000001E-3</v>
      </c>
      <c r="AC3803" s="191">
        <v>6.6951387000000005E-4</v>
      </c>
      <c r="AD3803" s="191">
        <v>3.4989481E-3</v>
      </c>
      <c r="AE3803" s="76">
        <v>1.0702395000000001E-8</v>
      </c>
      <c r="AF3803" s="76">
        <v>2.6378032000000002E-11</v>
      </c>
      <c r="AG3803" s="20">
        <v>2.5125161000000003E-4</v>
      </c>
    </row>
    <row r="3804" spans="2:33" s="149" customFormat="1" x14ac:dyDescent="0.15">
      <c r="B3804" s="157" t="s">
        <v>8592</v>
      </c>
      <c r="C3804" s="148"/>
      <c r="D3804" s="118" t="s">
        <v>26</v>
      </c>
      <c r="E3804" s="201" t="s">
        <v>8593</v>
      </c>
      <c r="F3804" s="276">
        <f t="shared" si="561"/>
        <v>1.4160239344000001E-3</v>
      </c>
      <c r="G3804" s="276">
        <f t="shared" si="562"/>
        <v>2.6619352340000001E-4</v>
      </c>
      <c r="H3804" s="276">
        <f t="shared" si="563"/>
        <v>2.09298099E-4</v>
      </c>
      <c r="I3804" s="276">
        <f t="shared" si="564"/>
        <v>5.5398684200000001E-4</v>
      </c>
      <c r="J3804" s="276">
        <v>3.8654546999999999E-4</v>
      </c>
      <c r="K3804" s="276">
        <v>1.5873933000000001E-4</v>
      </c>
      <c r="L3804" s="276">
        <v>1.4941891E-5</v>
      </c>
      <c r="M3804" s="276">
        <v>3.4282273999999999E-6</v>
      </c>
      <c r="N3804" s="276">
        <v>2.0905633000000001E-4</v>
      </c>
      <c r="O3804" s="276">
        <v>5.3708965999999997E-5</v>
      </c>
      <c r="P3804" s="276">
        <v>3.5616878000000001E-5</v>
      </c>
      <c r="Q3804" s="276">
        <v>5.0566541999999999E-5</v>
      </c>
      <c r="R3804" s="276">
        <v>0</v>
      </c>
      <c r="S3804" s="276">
        <v>0</v>
      </c>
      <c r="T3804" s="276">
        <v>0</v>
      </c>
      <c r="U3804" s="276">
        <v>5.0342029999999997E-4</v>
      </c>
      <c r="V3804" s="287"/>
      <c r="W3804" s="28">
        <f t="shared" si="565"/>
        <v>2.8632997777777777E-3</v>
      </c>
      <c r="X3804" s="191">
        <v>3.7271570000000001</v>
      </c>
      <c r="Y3804" s="191">
        <v>3.7794643000000003E-2</v>
      </c>
      <c r="Z3804" s="191">
        <v>3.6840799999999998</v>
      </c>
      <c r="AA3804" s="191">
        <v>2.1522591E-6</v>
      </c>
      <c r="AB3804" s="191">
        <v>1.1117384000000001E-3</v>
      </c>
      <c r="AC3804" s="191">
        <v>6.6951387000000005E-4</v>
      </c>
      <c r="AD3804" s="191">
        <v>3.4989481E-3</v>
      </c>
      <c r="AE3804" s="76">
        <v>1.0702395000000001E-8</v>
      </c>
      <c r="AF3804" s="76">
        <v>2.6378032000000002E-11</v>
      </c>
      <c r="AG3804" s="20">
        <v>2.5125161000000003E-4</v>
      </c>
    </row>
    <row r="3805" spans="2:33" s="149" customFormat="1" x14ac:dyDescent="0.15">
      <c r="B3805" s="157" t="s">
        <v>8594</v>
      </c>
      <c r="C3805" s="148"/>
      <c r="D3805" s="118" t="s">
        <v>26</v>
      </c>
      <c r="E3805" s="201" t="s">
        <v>8595</v>
      </c>
      <c r="F3805" s="276">
        <f t="shared" si="561"/>
        <v>1.3534035829E-3</v>
      </c>
      <c r="G3805" s="276">
        <f t="shared" si="562"/>
        <v>2.4858851089999999E-4</v>
      </c>
      <c r="H3805" s="276">
        <f t="shared" si="563"/>
        <v>1.95445558E-4</v>
      </c>
      <c r="I3805" s="276">
        <f t="shared" si="564"/>
        <v>5.4838991399999996E-4</v>
      </c>
      <c r="J3805" s="276">
        <v>3.6097959999999998E-4</v>
      </c>
      <c r="K3805" s="276">
        <v>1.4823578999999999E-4</v>
      </c>
      <c r="L3805" s="276">
        <v>1.3952707E-5</v>
      </c>
      <c r="M3805" s="276">
        <v>3.2017519E-6</v>
      </c>
      <c r="N3805" s="276">
        <v>1.9522225999999999E-4</v>
      </c>
      <c r="O3805" s="276">
        <v>5.0164499000000001E-5</v>
      </c>
      <c r="P3805" s="276">
        <v>3.3257060999999997E-5</v>
      </c>
      <c r="Q3805" s="276">
        <v>4.7227023999999999E-5</v>
      </c>
      <c r="R3805" s="276">
        <v>0</v>
      </c>
      <c r="S3805" s="276">
        <v>0</v>
      </c>
      <c r="T3805" s="276">
        <v>0</v>
      </c>
      <c r="U3805" s="276">
        <v>5.0116289E-4</v>
      </c>
      <c r="V3805" s="287"/>
      <c r="W3805" s="28">
        <f t="shared" si="565"/>
        <v>2.6739229629629624E-3</v>
      </c>
      <c r="X3805" s="191">
        <v>3.4801810999999998</v>
      </c>
      <c r="Y3805" s="191">
        <v>3.5294370999999998E-2</v>
      </c>
      <c r="Z3805" s="191">
        <v>3.4399541</v>
      </c>
      <c r="AA3805" s="191">
        <v>2.0099339000000002E-6</v>
      </c>
      <c r="AB3805" s="191">
        <v>1.0381520000000001E-3</v>
      </c>
      <c r="AC3805" s="191">
        <v>6.2516345999999998E-4</v>
      </c>
      <c r="AD3805" s="191">
        <v>3.2672953E-3</v>
      </c>
      <c r="AE3805" s="76">
        <v>1.0131894E-8</v>
      </c>
      <c r="AF3805" s="76">
        <v>2.5470044E-11</v>
      </c>
      <c r="AG3805" s="20">
        <v>2.3463153999999999E-4</v>
      </c>
    </row>
    <row r="3806" spans="2:33" s="149" customFormat="1" x14ac:dyDescent="0.15">
      <c r="B3806" s="157" t="s">
        <v>8596</v>
      </c>
      <c r="C3806" s="148"/>
      <c r="D3806" s="118" t="s">
        <v>26</v>
      </c>
      <c r="E3806" s="201" t="s">
        <v>8597</v>
      </c>
      <c r="F3806" s="276">
        <f t="shared" si="561"/>
        <v>1.4552502990000001E-3</v>
      </c>
      <c r="G3806" s="276">
        <f t="shared" si="562"/>
        <v>2.7679802699999998E-4</v>
      </c>
      <c r="H3806" s="276">
        <f t="shared" si="563"/>
        <v>2.1808505600000002E-4</v>
      </c>
      <c r="I3806" s="276">
        <f t="shared" si="564"/>
        <v>5.5767376599999993E-4</v>
      </c>
      <c r="J3806" s="276">
        <v>4.0269345000000002E-4</v>
      </c>
      <c r="K3806" s="276">
        <v>1.6532560000000001E-4</v>
      </c>
      <c r="L3806" s="276">
        <v>1.5584723E-5</v>
      </c>
      <c r="M3806" s="276">
        <v>3.5688419999999999E-6</v>
      </c>
      <c r="N3806" s="276">
        <v>2.1717671999999999E-4</v>
      </c>
      <c r="O3806" s="276">
        <v>5.6052464999999997E-5</v>
      </c>
      <c r="P3806" s="276">
        <v>3.7174732999999999E-5</v>
      </c>
      <c r="Q3806" s="276">
        <v>5.2771625999999999E-5</v>
      </c>
      <c r="R3806" s="276">
        <v>0</v>
      </c>
      <c r="S3806" s="276">
        <v>0</v>
      </c>
      <c r="T3806" s="276">
        <v>0</v>
      </c>
      <c r="U3806" s="276">
        <v>5.0490213999999998E-4</v>
      </c>
      <c r="V3806" s="287"/>
      <c r="W3806" s="28">
        <f t="shared" si="565"/>
        <v>2.9829144444444445E-3</v>
      </c>
      <c r="X3806" s="191">
        <v>3.8902880999999998</v>
      </c>
      <c r="Y3806" s="191">
        <v>3.9379605999999998E-2</v>
      </c>
      <c r="Z3806" s="191">
        <v>3.8453897000000001</v>
      </c>
      <c r="AA3806" s="191">
        <v>2.2312045000000001E-6</v>
      </c>
      <c r="AB3806" s="191">
        <v>1.1641085E-3</v>
      </c>
      <c r="AC3806" s="191">
        <v>7.0193456999999998E-4</v>
      </c>
      <c r="AD3806" s="191">
        <v>3.6505090000000001E-3</v>
      </c>
      <c r="AE3806" s="76">
        <v>1.1119126999999999E-8</v>
      </c>
      <c r="AF3806" s="76">
        <v>2.7362015E-11</v>
      </c>
      <c r="AG3806" s="20">
        <v>2.6190263999999999E-4</v>
      </c>
    </row>
    <row r="3807" spans="2:33" s="149" customFormat="1" x14ac:dyDescent="0.15">
      <c r="B3807" s="157" t="s">
        <v>8598</v>
      </c>
      <c r="C3807" s="148"/>
      <c r="D3807" s="118" t="s">
        <v>26</v>
      </c>
      <c r="E3807" s="201" t="s">
        <v>8599</v>
      </c>
      <c r="F3807" s="276">
        <f t="shared" si="561"/>
        <v>1.4160239344000001E-3</v>
      </c>
      <c r="G3807" s="276">
        <f t="shared" si="562"/>
        <v>2.6619352340000001E-4</v>
      </c>
      <c r="H3807" s="276">
        <f t="shared" si="563"/>
        <v>2.09298099E-4</v>
      </c>
      <c r="I3807" s="276">
        <f t="shared" si="564"/>
        <v>5.5398684200000001E-4</v>
      </c>
      <c r="J3807" s="276">
        <v>3.8654546999999999E-4</v>
      </c>
      <c r="K3807" s="276">
        <v>1.5873933000000001E-4</v>
      </c>
      <c r="L3807" s="276">
        <v>1.4941891E-5</v>
      </c>
      <c r="M3807" s="276">
        <v>3.4282273999999999E-6</v>
      </c>
      <c r="N3807" s="276">
        <v>2.0905633000000001E-4</v>
      </c>
      <c r="O3807" s="276">
        <v>5.3708965999999997E-5</v>
      </c>
      <c r="P3807" s="276">
        <v>3.5616878000000001E-5</v>
      </c>
      <c r="Q3807" s="276">
        <v>5.0566541999999999E-5</v>
      </c>
      <c r="R3807" s="276">
        <v>0</v>
      </c>
      <c r="S3807" s="276">
        <v>0</v>
      </c>
      <c r="T3807" s="276">
        <v>0</v>
      </c>
      <c r="U3807" s="276">
        <v>5.0342029999999997E-4</v>
      </c>
      <c r="V3807" s="287"/>
      <c r="W3807" s="28">
        <f t="shared" si="565"/>
        <v>2.8632997777777777E-3</v>
      </c>
      <c r="X3807" s="191">
        <v>3.7271570000000001</v>
      </c>
      <c r="Y3807" s="191">
        <v>3.7794643000000003E-2</v>
      </c>
      <c r="Z3807" s="191">
        <v>3.6840799999999998</v>
      </c>
      <c r="AA3807" s="191">
        <v>2.1522591E-6</v>
      </c>
      <c r="AB3807" s="191">
        <v>1.1117384000000001E-3</v>
      </c>
      <c r="AC3807" s="191">
        <v>6.6951387000000005E-4</v>
      </c>
      <c r="AD3807" s="191">
        <v>3.4989481E-3</v>
      </c>
      <c r="AE3807" s="76">
        <v>1.0702390999999999E-8</v>
      </c>
      <c r="AF3807" s="76">
        <v>2.6378004000000002E-11</v>
      </c>
      <c r="AG3807" s="20">
        <v>2.5125161000000003E-4</v>
      </c>
    </row>
    <row r="3808" spans="2:33" s="149" customFormat="1" x14ac:dyDescent="0.15">
      <c r="B3808" s="157" t="s">
        <v>8600</v>
      </c>
      <c r="C3808" s="148"/>
      <c r="D3808" s="118" t="s">
        <v>26</v>
      </c>
      <c r="E3808" s="201" t="s">
        <v>8601</v>
      </c>
      <c r="F3808" s="276">
        <f t="shared" si="561"/>
        <v>1.4160282724999999E-3</v>
      </c>
      <c r="G3808" s="276">
        <f t="shared" si="562"/>
        <v>2.661925305E-4</v>
      </c>
      <c r="H3808" s="276">
        <f t="shared" si="563"/>
        <v>2.0929890600000003E-4</v>
      </c>
      <c r="I3808" s="276">
        <f t="shared" si="564"/>
        <v>5.5398664600000004E-4</v>
      </c>
      <c r="J3808" s="276">
        <v>3.8655018999999999E-4</v>
      </c>
      <c r="K3808" s="276">
        <v>1.5874017000000001E-4</v>
      </c>
      <c r="L3808" s="276">
        <v>1.4941897E-5</v>
      </c>
      <c r="M3808" s="276">
        <v>3.4282355000000001E-6</v>
      </c>
      <c r="N3808" s="276">
        <v>2.0905539E-4</v>
      </c>
      <c r="O3808" s="276">
        <v>5.3708904999999997E-5</v>
      </c>
      <c r="P3808" s="276">
        <v>3.5616839000000001E-5</v>
      </c>
      <c r="Q3808" s="276">
        <v>5.0566416000000001E-5</v>
      </c>
      <c r="R3808" s="276">
        <v>0</v>
      </c>
      <c r="S3808" s="276">
        <v>0</v>
      </c>
      <c r="T3808" s="276">
        <v>0</v>
      </c>
      <c r="U3808" s="276">
        <v>5.0342023000000003E-4</v>
      </c>
      <c r="V3808" s="287"/>
      <c r="W3808" s="28">
        <f t="shared" si="565"/>
        <v>2.8633347407407404E-3</v>
      </c>
      <c r="X3808" s="191">
        <v>3.7271569000000002</v>
      </c>
      <c r="Y3808" s="191">
        <v>3.7794622999999999E-2</v>
      </c>
      <c r="Z3808" s="191">
        <v>3.6840799999999998</v>
      </c>
      <c r="AA3808" s="191">
        <v>2.1522870999999999E-6</v>
      </c>
      <c r="AB3808" s="191">
        <v>1.1117376E-3</v>
      </c>
      <c r="AC3808" s="191">
        <v>6.6950970000000001E-4</v>
      </c>
      <c r="AD3808" s="191">
        <v>3.4989546000000001E-3</v>
      </c>
      <c r="AE3808" s="76">
        <v>1.0726545E-8</v>
      </c>
      <c r="AF3808" s="76">
        <v>2.6524887E-11</v>
      </c>
      <c r="AG3808" s="20">
        <v>2.5125202000000001E-4</v>
      </c>
    </row>
    <row r="3809" spans="2:33" s="149" customFormat="1" x14ac:dyDescent="0.15">
      <c r="B3809" s="67" t="s">
        <v>8602</v>
      </c>
      <c r="C3809" s="83" t="s">
        <v>8603</v>
      </c>
      <c r="D3809" s="148"/>
      <c r="E3809" s="156"/>
      <c r="F3809" s="153"/>
      <c r="G3809" s="153"/>
      <c r="H3809" s="153"/>
      <c r="I3809" s="153"/>
      <c r="J3809" s="153"/>
      <c r="K3809" s="153"/>
      <c r="L3809" s="153"/>
      <c r="M3809" s="153"/>
      <c r="N3809" s="153"/>
      <c r="O3809" s="153"/>
      <c r="P3809" s="153"/>
      <c r="Q3809" s="153"/>
      <c r="R3809" s="153"/>
      <c r="S3809" s="153"/>
      <c r="T3809" s="153"/>
      <c r="U3809" s="153"/>
      <c r="V3809" s="148"/>
      <c r="W3809" s="246"/>
      <c r="X3809" s="80"/>
      <c r="Y3809" s="80"/>
      <c r="Z3809" s="80"/>
      <c r="AA3809" s="80"/>
      <c r="AB3809" s="80"/>
      <c r="AC3809" s="80"/>
      <c r="AD3809" s="80"/>
      <c r="AE3809" s="146"/>
      <c r="AF3809" s="146"/>
      <c r="AG3809" s="146"/>
    </row>
    <row r="3810" spans="2:33" s="149" customFormat="1" x14ac:dyDescent="0.15">
      <c r="B3810" s="157" t="s">
        <v>8604</v>
      </c>
      <c r="C3810" s="148"/>
      <c r="D3810" s="118" t="s">
        <v>26</v>
      </c>
      <c r="E3810" s="201" t="s">
        <v>8605</v>
      </c>
      <c r="F3810" s="276">
        <f t="shared" ref="F3810:F3873" si="566">G3810+H3810+I3810+J3810</f>
        <v>4.9061976032000007E-2</v>
      </c>
      <c r="G3810" s="276">
        <f t="shared" ref="G3810:G3873" si="567">M3810+N3810+O3810</f>
        <v>2.3561500799999997E-3</v>
      </c>
      <c r="H3810" s="276">
        <f t="shared" ref="H3810:H3873" si="568">K3810+L3810+P3810</f>
        <v>1.8554741297000001E-2</v>
      </c>
      <c r="I3810" s="276">
        <f t="shared" ref="I3810:I3873" si="569">Q3810+IF(R3810="x",0,R3810)+IF(S3810="x",0,S3810)+IF(T3810="x",0,T3810)+U3810</f>
        <v>2.7292065499999999E-4</v>
      </c>
      <c r="J3810" s="276">
        <v>2.7878164E-2</v>
      </c>
      <c r="K3810" s="276">
        <v>1.7940451E-2</v>
      </c>
      <c r="L3810" s="276">
        <v>5.5826338999999999E-4</v>
      </c>
      <c r="M3810" s="276">
        <v>1.2726963999999999E-4</v>
      </c>
      <c r="N3810" s="276">
        <v>1.8791890999999999E-3</v>
      </c>
      <c r="O3810" s="276">
        <v>3.4969134000000001E-4</v>
      </c>
      <c r="P3810" s="276">
        <v>5.6026907000000003E-5</v>
      </c>
      <c r="Q3810" s="276">
        <v>8.4141875000000007E-5</v>
      </c>
      <c r="R3810" s="276">
        <v>0</v>
      </c>
      <c r="S3810" s="276">
        <v>0</v>
      </c>
      <c r="T3810" s="276">
        <v>0</v>
      </c>
      <c r="U3810" s="276">
        <v>1.8877877999999999E-4</v>
      </c>
      <c r="V3810" s="287"/>
      <c r="W3810" s="28">
        <f t="shared" ref="W3810:W3873" si="570">J3810/0.135</f>
        <v>0.20650491851851852</v>
      </c>
      <c r="X3810" s="191">
        <v>3.5739328000000001</v>
      </c>
      <c r="Y3810" s="191">
        <v>3.5462210000000001</v>
      </c>
      <c r="Z3810" s="191">
        <v>1.6342847000000001E-2</v>
      </c>
      <c r="AA3810" s="191">
        <v>2.2876701999999999E-5</v>
      </c>
      <c r="AB3810" s="191">
        <v>3.5102050000000002E-3</v>
      </c>
      <c r="AC3810" s="191">
        <v>9.9116771999999999E-4</v>
      </c>
      <c r="AD3810" s="191">
        <v>6.8447096999999998E-3</v>
      </c>
      <c r="AE3810" s="76">
        <v>5.0539155000000001E-7</v>
      </c>
      <c r="AF3810" s="76">
        <v>1.1585014999999999E-9</v>
      </c>
      <c r="AG3810" s="20">
        <v>3.4594513E-2</v>
      </c>
    </row>
    <row r="3811" spans="2:33" s="149" customFormat="1" x14ac:dyDescent="0.15">
      <c r="B3811" s="157" t="s">
        <v>8606</v>
      </c>
      <c r="C3811" s="148"/>
      <c r="D3811" s="118" t="s">
        <v>26</v>
      </c>
      <c r="E3811" s="201" t="s">
        <v>8607</v>
      </c>
      <c r="F3811" s="276">
        <f t="shared" si="566"/>
        <v>4.7194782987999999E-2</v>
      </c>
      <c r="G3811" s="276">
        <f t="shared" si="567"/>
        <v>1.67332186E-3</v>
      </c>
      <c r="H3811" s="276">
        <f t="shared" si="568"/>
        <v>7.7854078380000004E-3</v>
      </c>
      <c r="I3811" s="276">
        <f t="shared" si="569"/>
        <v>3.5187929000000002E-4</v>
      </c>
      <c r="J3811" s="276">
        <v>3.7384173999999999E-2</v>
      </c>
      <c r="K3811" s="276">
        <v>7.2970531E-3</v>
      </c>
      <c r="L3811" s="276">
        <v>4.1584515000000002E-4</v>
      </c>
      <c r="M3811" s="276">
        <v>1.4988432E-4</v>
      </c>
      <c r="N3811" s="276">
        <v>1.1999554999999999E-3</v>
      </c>
      <c r="O3811" s="276">
        <v>3.2348203999999999E-4</v>
      </c>
      <c r="P3811" s="276">
        <v>7.2509588000000002E-5</v>
      </c>
      <c r="Q3811" s="276">
        <v>1.1500402E-4</v>
      </c>
      <c r="R3811" s="276">
        <v>0</v>
      </c>
      <c r="S3811" s="276">
        <v>0</v>
      </c>
      <c r="T3811" s="276">
        <v>0</v>
      </c>
      <c r="U3811" s="276">
        <v>2.3687527E-4</v>
      </c>
      <c r="V3811" s="287"/>
      <c r="W3811" s="28">
        <f t="shared" si="570"/>
        <v>0.2769198074074074</v>
      </c>
      <c r="X3811" s="191">
        <v>4.8877383999999999</v>
      </c>
      <c r="Y3811" s="191">
        <v>4.8371136999999997</v>
      </c>
      <c r="Z3811" s="191">
        <v>3.383804E-2</v>
      </c>
      <c r="AA3811" s="191">
        <v>2.7433501E-5</v>
      </c>
      <c r="AB3811" s="191">
        <v>5.6885668999999998E-3</v>
      </c>
      <c r="AC3811" s="191">
        <v>2.0951290999999999E-3</v>
      </c>
      <c r="AD3811" s="191">
        <v>8.9755106000000001E-3</v>
      </c>
      <c r="AE3811" s="76">
        <v>4.1694932999999999E-7</v>
      </c>
      <c r="AF3811" s="76">
        <v>1.1294355E-9</v>
      </c>
      <c r="AG3811" s="20">
        <v>4.7247933999999998E-2</v>
      </c>
    </row>
    <row r="3812" spans="2:33" s="149" customFormat="1" x14ac:dyDescent="0.15">
      <c r="B3812" s="157" t="s">
        <v>8608</v>
      </c>
      <c r="C3812" s="148"/>
      <c r="D3812" s="118" t="s">
        <v>26</v>
      </c>
      <c r="E3812" s="201" t="s">
        <v>8609</v>
      </c>
      <c r="F3812" s="276">
        <f t="shared" si="566"/>
        <v>7.4407645672999984E-2</v>
      </c>
      <c r="G3812" s="276">
        <f t="shared" si="567"/>
        <v>3.5733487200000002E-3</v>
      </c>
      <c r="H3812" s="276">
        <f t="shared" si="568"/>
        <v>2.8140223092999999E-2</v>
      </c>
      <c r="I3812" s="276">
        <f t="shared" si="569"/>
        <v>4.1391286000000004E-4</v>
      </c>
      <c r="J3812" s="276">
        <v>4.2280160999999997E-2</v>
      </c>
      <c r="K3812" s="276">
        <v>2.7208587999999999E-2</v>
      </c>
      <c r="L3812" s="276">
        <v>8.4666440000000004E-4</v>
      </c>
      <c r="M3812" s="276">
        <v>1.930178E-4</v>
      </c>
      <c r="N3812" s="276">
        <v>2.8499874000000001E-3</v>
      </c>
      <c r="O3812" s="276">
        <v>5.3034352000000005E-4</v>
      </c>
      <c r="P3812" s="276">
        <v>8.4970693000000004E-5</v>
      </c>
      <c r="Q3812" s="276">
        <v>1.2761000999999999E-4</v>
      </c>
      <c r="R3812" s="276">
        <v>0</v>
      </c>
      <c r="S3812" s="276">
        <v>0</v>
      </c>
      <c r="T3812" s="276">
        <v>0</v>
      </c>
      <c r="U3812" s="276">
        <v>2.8630285000000002E-4</v>
      </c>
      <c r="V3812" s="287"/>
      <c r="W3812" s="28">
        <f t="shared" si="570"/>
        <v>0.31318637777777775</v>
      </c>
      <c r="X3812" s="191">
        <v>5.4202427999999996</v>
      </c>
      <c r="Y3812" s="191">
        <v>5.3782148999999997</v>
      </c>
      <c r="Z3812" s="191">
        <v>2.4785648E-2</v>
      </c>
      <c r="AA3812" s="191">
        <v>3.4694926999999999E-5</v>
      </c>
      <c r="AB3812" s="191">
        <v>5.3235955999999997E-3</v>
      </c>
      <c r="AC3812" s="191">
        <v>1.5032104E-3</v>
      </c>
      <c r="AD3812" s="191">
        <v>1.0380721000000001E-2</v>
      </c>
      <c r="AE3812" s="76">
        <v>7.6636224000000001E-7</v>
      </c>
      <c r="AF3812" s="76">
        <v>1.7562755000000001E-9</v>
      </c>
      <c r="AG3812" s="20">
        <v>5.2466195E-2</v>
      </c>
    </row>
    <row r="3813" spans="2:33" s="149" customFormat="1" x14ac:dyDescent="0.15">
      <c r="B3813" s="157" t="s">
        <v>8610</v>
      </c>
      <c r="C3813" s="148"/>
      <c r="D3813" s="118" t="s">
        <v>26</v>
      </c>
      <c r="E3813" s="201" t="s">
        <v>8611</v>
      </c>
      <c r="F3813" s="276">
        <f t="shared" si="566"/>
        <v>6.2591768793000005E-2</v>
      </c>
      <c r="G3813" s="276">
        <f t="shared" si="567"/>
        <v>2.82539166E-3</v>
      </c>
      <c r="H3813" s="276">
        <f t="shared" si="568"/>
        <v>2.3754632623000003E-2</v>
      </c>
      <c r="I3813" s="276">
        <f t="shared" si="569"/>
        <v>3.3127550999999998E-4</v>
      </c>
      <c r="J3813" s="276">
        <v>3.5680468999999999E-2</v>
      </c>
      <c r="K3813" s="276">
        <v>2.2967738000000001E-2</v>
      </c>
      <c r="L3813" s="276">
        <v>7.1488054E-4</v>
      </c>
      <c r="M3813" s="276">
        <v>1.6272412E-4</v>
      </c>
      <c r="N3813" s="276">
        <v>2.2136691000000002E-3</v>
      </c>
      <c r="O3813" s="276">
        <v>4.4899844000000002E-4</v>
      </c>
      <c r="P3813" s="276">
        <v>7.2014082999999999E-5</v>
      </c>
      <c r="Q3813" s="276">
        <v>1.0790719E-4</v>
      </c>
      <c r="R3813" s="276">
        <v>0</v>
      </c>
      <c r="S3813" s="276">
        <v>0</v>
      </c>
      <c r="T3813" s="276">
        <v>0</v>
      </c>
      <c r="U3813" s="276">
        <v>2.2336831999999999E-4</v>
      </c>
      <c r="V3813" s="287"/>
      <c r="W3813" s="28">
        <f t="shared" si="570"/>
        <v>0.26429977037037033</v>
      </c>
      <c r="X3813" s="191">
        <v>4.5899067999999996</v>
      </c>
      <c r="Y3813" s="191">
        <v>4.5423705999999999</v>
      </c>
      <c r="Z3813" s="191">
        <v>3.1774570000000002E-2</v>
      </c>
      <c r="AA3813" s="191">
        <v>2.5765315999999999E-5</v>
      </c>
      <c r="AB3813" s="191">
        <v>5.3410853000000003E-3</v>
      </c>
      <c r="AC3813" s="191">
        <v>1.9673751E-3</v>
      </c>
      <c r="AD3813" s="191">
        <v>8.4273770999999994E-3</v>
      </c>
      <c r="AE3813" s="76">
        <v>6.4358516000000003E-7</v>
      </c>
      <c r="AF3813" s="76">
        <v>1.4820098000000001E-9</v>
      </c>
      <c r="AG3813" s="20">
        <v>4.4369021000000002E-2</v>
      </c>
    </row>
    <row r="3814" spans="2:33" s="149" customFormat="1" x14ac:dyDescent="0.15">
      <c r="B3814" s="157" t="s">
        <v>8612</v>
      </c>
      <c r="C3814" s="148"/>
      <c r="D3814" s="118" t="s">
        <v>26</v>
      </c>
      <c r="E3814" s="201" t="s">
        <v>8613</v>
      </c>
      <c r="F3814" s="276">
        <f t="shared" si="566"/>
        <v>5.1441562420000003E-2</v>
      </c>
      <c r="G3814" s="276">
        <f t="shared" si="567"/>
        <v>1.5586279100000002E-3</v>
      </c>
      <c r="H3814" s="276">
        <f t="shared" si="568"/>
        <v>2.0043503104999999E-2</v>
      </c>
      <c r="I3814" s="276">
        <f t="shared" si="569"/>
        <v>2.7696940499999996E-4</v>
      </c>
      <c r="J3814" s="276">
        <v>2.9562462000000001E-2</v>
      </c>
      <c r="K3814" s="276">
        <v>1.9465943999999999E-2</v>
      </c>
      <c r="L3814" s="276">
        <v>5.2010672000000005E-4</v>
      </c>
      <c r="M3814" s="276">
        <v>1.3552333999999999E-4</v>
      </c>
      <c r="N3814" s="276">
        <v>1.1222834000000001E-3</v>
      </c>
      <c r="O3814" s="276">
        <v>3.0082117000000002E-4</v>
      </c>
      <c r="P3814" s="276">
        <v>5.7452384999999998E-5</v>
      </c>
      <c r="Q3814" s="276">
        <v>9.0521355000000001E-5</v>
      </c>
      <c r="R3814" s="276">
        <v>0</v>
      </c>
      <c r="S3814" s="276">
        <v>0</v>
      </c>
      <c r="T3814" s="276">
        <v>0</v>
      </c>
      <c r="U3814" s="276">
        <v>1.8644804999999999E-4</v>
      </c>
      <c r="V3814" s="287"/>
      <c r="W3814" s="28">
        <f t="shared" si="570"/>
        <v>0.21898119999999999</v>
      </c>
      <c r="X3814" s="191">
        <v>3.8472108999999999</v>
      </c>
      <c r="Y3814" s="191">
        <v>3.8073635000000001</v>
      </c>
      <c r="Z3814" s="191">
        <v>2.6634423000000001E-2</v>
      </c>
      <c r="AA3814" s="191">
        <v>2.1593309999999999E-5</v>
      </c>
      <c r="AB3814" s="191">
        <v>4.4775546999999997E-3</v>
      </c>
      <c r="AC3814" s="191">
        <v>1.6491071E-3</v>
      </c>
      <c r="AD3814" s="191">
        <v>7.0647590000000003E-3</v>
      </c>
      <c r="AE3814" s="76">
        <v>5.4172210999999999E-7</v>
      </c>
      <c r="AF3814" s="76">
        <v>1.2112310000000001E-9</v>
      </c>
      <c r="AG3814" s="20">
        <v>3.7189544999999997E-2</v>
      </c>
    </row>
    <row r="3815" spans="2:33" s="149" customFormat="1" x14ac:dyDescent="0.15">
      <c r="B3815" s="157" t="s">
        <v>8614</v>
      </c>
      <c r="C3815" s="148"/>
      <c r="D3815" s="118" t="s">
        <v>26</v>
      </c>
      <c r="E3815" s="201" t="s">
        <v>8615</v>
      </c>
      <c r="F3815" s="276">
        <f t="shared" si="566"/>
        <v>0.12158355811999999</v>
      </c>
      <c r="G3815" s="276">
        <f t="shared" si="567"/>
        <v>3.0908096900000001E-2</v>
      </c>
      <c r="H3815" s="276">
        <f t="shared" si="568"/>
        <v>3.6279297039999998E-2</v>
      </c>
      <c r="I3815" s="276">
        <f t="shared" si="569"/>
        <v>4.9877617999999997E-4</v>
      </c>
      <c r="J3815" s="276">
        <v>5.3897387999999997E-2</v>
      </c>
      <c r="K3815" s="276">
        <v>3.4564050999999998E-2</v>
      </c>
      <c r="L3815" s="276">
        <v>1.5241301999999999E-3</v>
      </c>
      <c r="M3815" s="276">
        <v>2.9430100000000001E-4</v>
      </c>
      <c r="N3815" s="276">
        <v>2.7430428E-2</v>
      </c>
      <c r="O3815" s="276">
        <v>3.1833679000000002E-3</v>
      </c>
      <c r="P3815" s="276">
        <v>1.9111584000000001E-4</v>
      </c>
      <c r="Q3815" s="276">
        <v>1.6314336999999999E-4</v>
      </c>
      <c r="R3815" s="276">
        <v>0</v>
      </c>
      <c r="S3815" s="276">
        <v>0</v>
      </c>
      <c r="T3815" s="276">
        <v>0</v>
      </c>
      <c r="U3815" s="276">
        <v>3.3563281E-4</v>
      </c>
      <c r="V3815" s="287"/>
      <c r="W3815" s="28">
        <f t="shared" si="570"/>
        <v>0.39923991111111107</v>
      </c>
      <c r="X3815" s="191">
        <v>6.9362596999999999</v>
      </c>
      <c r="Y3815" s="191">
        <v>6.8644299000000002</v>
      </c>
      <c r="Z3815" s="191">
        <v>4.8016239000000002E-2</v>
      </c>
      <c r="AA3815" s="191">
        <v>3.8834373000000002E-5</v>
      </c>
      <c r="AB3815" s="191">
        <v>8.0660517999999997E-3</v>
      </c>
      <c r="AC3815" s="191">
        <v>2.9728738999999999E-3</v>
      </c>
      <c r="AD3815" s="191">
        <v>1.2735786000000001E-2</v>
      </c>
      <c r="AE3815" s="76">
        <v>1.2704382E-6</v>
      </c>
      <c r="AF3815" s="76">
        <v>2.5854461E-9</v>
      </c>
      <c r="AG3815" s="20">
        <v>6.7052348999999997E-2</v>
      </c>
    </row>
    <row r="3816" spans="2:33" s="149" customFormat="1" x14ac:dyDescent="0.15">
      <c r="B3816" s="157" t="s">
        <v>8616</v>
      </c>
      <c r="C3816" s="148"/>
      <c r="D3816" s="118" t="s">
        <v>26</v>
      </c>
      <c r="E3816" s="201" t="s">
        <v>8617</v>
      </c>
      <c r="F3816" s="276">
        <f t="shared" si="566"/>
        <v>6.5911261306000002E-2</v>
      </c>
      <c r="G3816" s="276">
        <f t="shared" si="567"/>
        <v>2.8936821299999998E-3</v>
      </c>
      <c r="H3816" s="276">
        <f t="shared" si="568"/>
        <v>2.8321440726E-2</v>
      </c>
      <c r="I3816" s="276">
        <f t="shared" si="569"/>
        <v>3.2702944999999999E-4</v>
      </c>
      <c r="J3816" s="276">
        <v>3.4369109000000002E-2</v>
      </c>
      <c r="K3816" s="276">
        <v>2.7595297000000001E-2</v>
      </c>
      <c r="L3816" s="276">
        <v>6.5880186000000002E-4</v>
      </c>
      <c r="M3816" s="276">
        <v>1.5187634E-4</v>
      </c>
      <c r="N3816" s="276">
        <v>2.3219631999999999E-3</v>
      </c>
      <c r="O3816" s="276">
        <v>4.1984259E-4</v>
      </c>
      <c r="P3816" s="276">
        <v>6.7341866E-5</v>
      </c>
      <c r="Q3816" s="276">
        <v>1.0114281E-4</v>
      </c>
      <c r="R3816" s="276">
        <v>0</v>
      </c>
      <c r="S3816" s="276">
        <v>0</v>
      </c>
      <c r="T3816" s="276">
        <v>0</v>
      </c>
      <c r="U3816" s="276">
        <v>2.2588664E-4</v>
      </c>
      <c r="V3816" s="287"/>
      <c r="W3816" s="28">
        <f t="shared" si="570"/>
        <v>0.25458599259259257</v>
      </c>
      <c r="X3816" s="191">
        <v>4.2923821999999996</v>
      </c>
      <c r="Y3816" s="191">
        <v>4.2590966999999997</v>
      </c>
      <c r="Z3816" s="191">
        <v>1.9629458999999998E-2</v>
      </c>
      <c r="AA3816" s="191">
        <v>2.7476639000000001E-5</v>
      </c>
      <c r="AB3816" s="191">
        <v>4.2162340999999997E-3</v>
      </c>
      <c r="AC3816" s="191">
        <v>1.1905061000000001E-3</v>
      </c>
      <c r="AD3816" s="191">
        <v>8.2217819000000008E-3</v>
      </c>
      <c r="AE3816" s="76">
        <v>7.2050535999999999E-7</v>
      </c>
      <c r="AF3816" s="76">
        <v>1.5301937E-9</v>
      </c>
      <c r="AG3816" s="20">
        <v>4.1548782999999999E-2</v>
      </c>
    </row>
    <row r="3817" spans="2:33" s="149" customFormat="1" x14ac:dyDescent="0.15">
      <c r="B3817" s="157" t="s">
        <v>8618</v>
      </c>
      <c r="C3817" s="148"/>
      <c r="D3817" s="118" t="s">
        <v>26</v>
      </c>
      <c r="E3817" s="201" t="s">
        <v>8619</v>
      </c>
      <c r="F3817" s="276">
        <f t="shared" si="566"/>
        <v>6.2428706987000003E-2</v>
      </c>
      <c r="G3817" s="276">
        <f t="shared" si="567"/>
        <v>2.9980737200000001E-3</v>
      </c>
      <c r="H3817" s="276">
        <f t="shared" si="568"/>
        <v>2.3609901527000002E-2</v>
      </c>
      <c r="I3817" s="276">
        <f t="shared" si="569"/>
        <v>3.4727673999999996E-4</v>
      </c>
      <c r="J3817" s="276">
        <v>3.5473455000000001E-2</v>
      </c>
      <c r="K3817" s="276">
        <v>2.2828250000000001E-2</v>
      </c>
      <c r="L3817" s="276">
        <v>7.1036031999999996E-4</v>
      </c>
      <c r="M3817" s="276">
        <v>1.6194374E-4</v>
      </c>
      <c r="N3817" s="276">
        <v>2.3911668E-3</v>
      </c>
      <c r="O3817" s="276">
        <v>4.4496317999999997E-4</v>
      </c>
      <c r="P3817" s="276">
        <v>7.1291207000000005E-5</v>
      </c>
      <c r="Q3817" s="276">
        <v>1.0706598999999999E-4</v>
      </c>
      <c r="R3817" s="276">
        <v>0</v>
      </c>
      <c r="S3817" s="276">
        <v>0</v>
      </c>
      <c r="T3817" s="276">
        <v>0</v>
      </c>
      <c r="U3817" s="276">
        <v>2.4021074999999999E-4</v>
      </c>
      <c r="V3817" s="287"/>
      <c r="W3817" s="28">
        <f t="shared" si="570"/>
        <v>0.26276633333333332</v>
      </c>
      <c r="X3817" s="191">
        <v>4.5476350999999999</v>
      </c>
      <c r="Y3817" s="191">
        <v>4.5123733000000001</v>
      </c>
      <c r="Z3817" s="191">
        <v>2.0795385999999999E-2</v>
      </c>
      <c r="AA3817" s="191">
        <v>2.9109367999999999E-5</v>
      </c>
      <c r="AB3817" s="191">
        <v>4.4665460000000001E-3</v>
      </c>
      <c r="AC3817" s="191">
        <v>1.2612071999999999E-3</v>
      </c>
      <c r="AD3817" s="191">
        <v>8.7095196999999996E-3</v>
      </c>
      <c r="AE3817" s="76">
        <v>6.4298485000000002E-7</v>
      </c>
      <c r="AF3817" s="76">
        <v>1.4735316999999999E-9</v>
      </c>
      <c r="AG3817" s="20">
        <v>4.4019635000000001E-2</v>
      </c>
    </row>
    <row r="3818" spans="2:33" s="149" customFormat="1" x14ac:dyDescent="0.15">
      <c r="B3818" s="157" t="s">
        <v>8620</v>
      </c>
      <c r="C3818" s="148"/>
      <c r="D3818" s="118" t="s">
        <v>26</v>
      </c>
      <c r="E3818" s="201" t="s">
        <v>8621</v>
      </c>
      <c r="F3818" s="276">
        <f t="shared" si="566"/>
        <v>6.2428707097000005E-2</v>
      </c>
      <c r="G3818" s="276">
        <f t="shared" si="567"/>
        <v>2.9980738300000001E-3</v>
      </c>
      <c r="H3818" s="276">
        <f t="shared" si="568"/>
        <v>2.3609901527000002E-2</v>
      </c>
      <c r="I3818" s="276">
        <f t="shared" si="569"/>
        <v>3.4727673999999996E-4</v>
      </c>
      <c r="J3818" s="276">
        <v>3.5473455000000001E-2</v>
      </c>
      <c r="K3818" s="276">
        <v>2.2828250000000001E-2</v>
      </c>
      <c r="L3818" s="276">
        <v>7.1036031999999996E-4</v>
      </c>
      <c r="M3818" s="276">
        <v>1.6194374E-4</v>
      </c>
      <c r="N3818" s="276">
        <v>2.3911669E-3</v>
      </c>
      <c r="O3818" s="276">
        <v>4.4496318999999999E-4</v>
      </c>
      <c r="P3818" s="276">
        <v>7.1291207000000005E-5</v>
      </c>
      <c r="Q3818" s="276">
        <v>1.0706598999999999E-4</v>
      </c>
      <c r="R3818" s="276">
        <v>0</v>
      </c>
      <c r="S3818" s="276">
        <v>0</v>
      </c>
      <c r="T3818" s="276">
        <v>0</v>
      </c>
      <c r="U3818" s="276">
        <v>2.4021074999999999E-4</v>
      </c>
      <c r="V3818" s="287"/>
      <c r="W3818" s="28">
        <f t="shared" si="570"/>
        <v>0.26276633333333332</v>
      </c>
      <c r="X3818" s="191">
        <v>4.5476350999999999</v>
      </c>
      <c r="Y3818" s="191">
        <v>4.5123733000000001</v>
      </c>
      <c r="Z3818" s="191">
        <v>2.0795385999999999E-2</v>
      </c>
      <c r="AA3818" s="191">
        <v>2.9109367999999999E-5</v>
      </c>
      <c r="AB3818" s="191">
        <v>4.4665460000000001E-3</v>
      </c>
      <c r="AC3818" s="191">
        <v>1.2612071999999999E-3</v>
      </c>
      <c r="AD3818" s="191">
        <v>8.7095196999999996E-3</v>
      </c>
      <c r="AE3818" s="76">
        <v>6.4298485999999995E-7</v>
      </c>
      <c r="AF3818" s="76">
        <v>1.4735317999999999E-9</v>
      </c>
      <c r="AG3818" s="20">
        <v>4.4019635000000001E-2</v>
      </c>
    </row>
    <row r="3819" spans="2:33" s="149" customFormat="1" x14ac:dyDescent="0.15">
      <c r="B3819" s="157" t="s">
        <v>8622</v>
      </c>
      <c r="C3819" s="148"/>
      <c r="D3819" s="118" t="s">
        <v>26</v>
      </c>
      <c r="E3819" s="201" t="s">
        <v>8623</v>
      </c>
      <c r="F3819" s="276">
        <f t="shared" si="566"/>
        <v>6.2428708137000001E-2</v>
      </c>
      <c r="G3819" s="276">
        <f t="shared" si="567"/>
        <v>2.9980738300000001E-3</v>
      </c>
      <c r="H3819" s="276">
        <f t="shared" si="568"/>
        <v>2.3609902567000001E-2</v>
      </c>
      <c r="I3819" s="276">
        <f t="shared" si="569"/>
        <v>3.4727673999999996E-4</v>
      </c>
      <c r="J3819" s="276">
        <v>3.5473455000000001E-2</v>
      </c>
      <c r="K3819" s="276">
        <v>2.2828251000000001E-2</v>
      </c>
      <c r="L3819" s="276">
        <v>7.1036036000000002E-4</v>
      </c>
      <c r="M3819" s="276">
        <v>1.6194374E-4</v>
      </c>
      <c r="N3819" s="276">
        <v>2.3911669E-3</v>
      </c>
      <c r="O3819" s="276">
        <v>4.4496318999999999E-4</v>
      </c>
      <c r="P3819" s="276">
        <v>7.1291207000000005E-5</v>
      </c>
      <c r="Q3819" s="276">
        <v>1.0706598999999999E-4</v>
      </c>
      <c r="R3819" s="276">
        <v>0</v>
      </c>
      <c r="S3819" s="276">
        <v>0</v>
      </c>
      <c r="T3819" s="276">
        <v>0</v>
      </c>
      <c r="U3819" s="276">
        <v>2.4021074999999999E-4</v>
      </c>
      <c r="V3819" s="287"/>
      <c r="W3819" s="28">
        <f t="shared" si="570"/>
        <v>0.26276633333333332</v>
      </c>
      <c r="X3819" s="191">
        <v>4.5476350999999999</v>
      </c>
      <c r="Y3819" s="191">
        <v>4.5123733000000001</v>
      </c>
      <c r="Z3819" s="191">
        <v>2.0795385999999999E-2</v>
      </c>
      <c r="AA3819" s="191">
        <v>2.9109367999999999E-5</v>
      </c>
      <c r="AB3819" s="191">
        <v>4.4665460000000001E-3</v>
      </c>
      <c r="AC3819" s="191">
        <v>1.2612071999999999E-3</v>
      </c>
      <c r="AD3819" s="191">
        <v>8.7095196999999996E-3</v>
      </c>
      <c r="AE3819" s="76">
        <v>6.4298485999999995E-7</v>
      </c>
      <c r="AF3819" s="76">
        <v>1.4735317999999999E-9</v>
      </c>
      <c r="AG3819" s="20">
        <v>4.4019635000000001E-2</v>
      </c>
    </row>
    <row r="3820" spans="2:33" s="149" customFormat="1" x14ac:dyDescent="0.15">
      <c r="B3820" s="157" t="s">
        <v>8624</v>
      </c>
      <c r="C3820" s="148"/>
      <c r="D3820" s="118" t="s">
        <v>26</v>
      </c>
      <c r="E3820" s="201" t="s">
        <v>8625</v>
      </c>
      <c r="F3820" s="276">
        <f t="shared" si="566"/>
        <v>6.2428709237000002E-2</v>
      </c>
      <c r="G3820" s="276">
        <f t="shared" si="567"/>
        <v>2.9980739300000002E-3</v>
      </c>
      <c r="H3820" s="276">
        <f t="shared" si="568"/>
        <v>2.3609903567000001E-2</v>
      </c>
      <c r="I3820" s="276">
        <f t="shared" si="569"/>
        <v>3.4727673999999996E-4</v>
      </c>
      <c r="J3820" s="276">
        <v>3.5473455000000001E-2</v>
      </c>
      <c r="K3820" s="276">
        <v>2.2828252E-2</v>
      </c>
      <c r="L3820" s="276">
        <v>7.1036036000000002E-4</v>
      </c>
      <c r="M3820" s="276">
        <v>1.6194374E-4</v>
      </c>
      <c r="N3820" s="276">
        <v>2.391167E-3</v>
      </c>
      <c r="O3820" s="276">
        <v>4.4496318999999999E-4</v>
      </c>
      <c r="P3820" s="276">
        <v>7.1291207000000005E-5</v>
      </c>
      <c r="Q3820" s="276">
        <v>1.0706598999999999E-4</v>
      </c>
      <c r="R3820" s="276">
        <v>0</v>
      </c>
      <c r="S3820" s="276">
        <v>0</v>
      </c>
      <c r="T3820" s="276">
        <v>0</v>
      </c>
      <c r="U3820" s="276">
        <v>2.4021074999999999E-4</v>
      </c>
      <c r="V3820" s="287"/>
      <c r="W3820" s="28">
        <f t="shared" si="570"/>
        <v>0.26276633333333332</v>
      </c>
      <c r="X3820" s="191">
        <v>4.5476350999999999</v>
      </c>
      <c r="Y3820" s="191">
        <v>4.5123733000000001</v>
      </c>
      <c r="Z3820" s="191">
        <v>2.0795385999999999E-2</v>
      </c>
      <c r="AA3820" s="191">
        <v>2.9109367999999999E-5</v>
      </c>
      <c r="AB3820" s="191">
        <v>4.4665460000000001E-3</v>
      </c>
      <c r="AC3820" s="191">
        <v>1.2612071999999999E-3</v>
      </c>
      <c r="AD3820" s="191">
        <v>8.7095196999999996E-3</v>
      </c>
      <c r="AE3820" s="76">
        <v>6.4298488999999996E-7</v>
      </c>
      <c r="AF3820" s="76">
        <v>1.4735317999999999E-9</v>
      </c>
      <c r="AG3820" s="20">
        <v>4.4019635000000001E-2</v>
      </c>
    </row>
    <row r="3821" spans="2:33" s="149" customFormat="1" x14ac:dyDescent="0.15">
      <c r="B3821" s="157" t="s">
        <v>8626</v>
      </c>
      <c r="C3821" s="148"/>
      <c r="D3821" s="118" t="s">
        <v>26</v>
      </c>
      <c r="E3821" s="201" t="s">
        <v>8627</v>
      </c>
      <c r="F3821" s="276">
        <f t="shared" si="566"/>
        <v>6.2428709217E-2</v>
      </c>
      <c r="G3821" s="276">
        <f t="shared" si="567"/>
        <v>2.9980739300000002E-3</v>
      </c>
      <c r="H3821" s="276">
        <f t="shared" si="568"/>
        <v>2.3609903567000001E-2</v>
      </c>
      <c r="I3821" s="276">
        <f t="shared" si="569"/>
        <v>3.4727672000000004E-4</v>
      </c>
      <c r="J3821" s="276">
        <v>3.5473455000000001E-2</v>
      </c>
      <c r="K3821" s="276">
        <v>2.2828252E-2</v>
      </c>
      <c r="L3821" s="276">
        <v>7.1036036000000002E-4</v>
      </c>
      <c r="M3821" s="276">
        <v>1.6194374E-4</v>
      </c>
      <c r="N3821" s="276">
        <v>2.391167E-3</v>
      </c>
      <c r="O3821" s="276">
        <v>4.4496318999999999E-4</v>
      </c>
      <c r="P3821" s="276">
        <v>7.1291207000000005E-5</v>
      </c>
      <c r="Q3821" s="276">
        <v>1.0706598000000001E-4</v>
      </c>
      <c r="R3821" s="276">
        <v>0</v>
      </c>
      <c r="S3821" s="276">
        <v>0</v>
      </c>
      <c r="T3821" s="276">
        <v>0</v>
      </c>
      <c r="U3821" s="276">
        <v>2.4021074E-4</v>
      </c>
      <c r="V3821" s="287"/>
      <c r="W3821" s="28">
        <f t="shared" si="570"/>
        <v>0.26276633333333332</v>
      </c>
      <c r="X3821" s="191">
        <v>4.5476350999999999</v>
      </c>
      <c r="Y3821" s="191">
        <v>4.5123733000000001</v>
      </c>
      <c r="Z3821" s="191">
        <v>2.0795385999999999E-2</v>
      </c>
      <c r="AA3821" s="191">
        <v>2.9109367999999999E-5</v>
      </c>
      <c r="AB3821" s="191">
        <v>4.4665460000000001E-3</v>
      </c>
      <c r="AC3821" s="191">
        <v>1.2612071999999999E-3</v>
      </c>
      <c r="AD3821" s="191">
        <v>8.7095196999999996E-3</v>
      </c>
      <c r="AE3821" s="76">
        <v>6.4298488999999996E-7</v>
      </c>
      <c r="AF3821" s="76">
        <v>1.4735317999999999E-9</v>
      </c>
      <c r="AG3821" s="20">
        <v>4.4019635000000001E-2</v>
      </c>
    </row>
    <row r="3822" spans="2:33" s="149" customFormat="1" x14ac:dyDescent="0.15">
      <c r="B3822" s="157" t="s">
        <v>8628</v>
      </c>
      <c r="C3822" s="148"/>
      <c r="D3822" s="118" t="s">
        <v>26</v>
      </c>
      <c r="E3822" s="201" t="s">
        <v>8629</v>
      </c>
      <c r="F3822" s="276">
        <f t="shared" si="566"/>
        <v>6.2428709137000001E-2</v>
      </c>
      <c r="G3822" s="276">
        <f t="shared" si="567"/>
        <v>2.9980738300000001E-3</v>
      </c>
      <c r="H3822" s="276">
        <f t="shared" si="568"/>
        <v>2.3609903567000001E-2</v>
      </c>
      <c r="I3822" s="276">
        <f t="shared" si="569"/>
        <v>3.4727673999999996E-4</v>
      </c>
      <c r="J3822" s="276">
        <v>3.5473455000000001E-2</v>
      </c>
      <c r="K3822" s="276">
        <v>2.2828252E-2</v>
      </c>
      <c r="L3822" s="276">
        <v>7.1036036000000002E-4</v>
      </c>
      <c r="M3822" s="276">
        <v>1.6194374E-4</v>
      </c>
      <c r="N3822" s="276">
        <v>2.3911669E-3</v>
      </c>
      <c r="O3822" s="276">
        <v>4.4496318999999999E-4</v>
      </c>
      <c r="P3822" s="276">
        <v>7.1291207000000005E-5</v>
      </c>
      <c r="Q3822" s="276">
        <v>1.0706598999999999E-4</v>
      </c>
      <c r="R3822" s="276">
        <v>0</v>
      </c>
      <c r="S3822" s="276">
        <v>0</v>
      </c>
      <c r="T3822" s="276">
        <v>0</v>
      </c>
      <c r="U3822" s="276">
        <v>2.4021074999999999E-4</v>
      </c>
      <c r="V3822" s="287"/>
      <c r="W3822" s="28">
        <f t="shared" si="570"/>
        <v>0.26276633333333332</v>
      </c>
      <c r="X3822" s="191">
        <v>4.5476350999999999</v>
      </c>
      <c r="Y3822" s="191">
        <v>4.5123733000000001</v>
      </c>
      <c r="Z3822" s="191">
        <v>2.0795385999999999E-2</v>
      </c>
      <c r="AA3822" s="191">
        <v>2.9109367999999999E-5</v>
      </c>
      <c r="AB3822" s="191">
        <v>4.4665460000000001E-3</v>
      </c>
      <c r="AC3822" s="191">
        <v>1.2612071999999999E-3</v>
      </c>
      <c r="AD3822" s="191">
        <v>8.7095196999999996E-3</v>
      </c>
      <c r="AE3822" s="76">
        <v>6.4298488999999996E-7</v>
      </c>
      <c r="AF3822" s="76">
        <v>1.4735317999999999E-9</v>
      </c>
      <c r="AG3822" s="20">
        <v>4.4019635000000001E-2</v>
      </c>
    </row>
    <row r="3823" spans="2:33" s="149" customFormat="1" x14ac:dyDescent="0.15">
      <c r="B3823" s="157" t="s">
        <v>8630</v>
      </c>
      <c r="C3823" s="148"/>
      <c r="D3823" s="118" t="s">
        <v>26</v>
      </c>
      <c r="E3823" s="201" t="s">
        <v>8631</v>
      </c>
      <c r="F3823" s="276">
        <f t="shared" si="566"/>
        <v>6.2428709117000006E-2</v>
      </c>
      <c r="G3823" s="276">
        <f t="shared" si="567"/>
        <v>2.9980738400000001E-3</v>
      </c>
      <c r="H3823" s="276">
        <f t="shared" si="568"/>
        <v>2.3609903537000002E-2</v>
      </c>
      <c r="I3823" s="276">
        <f t="shared" si="569"/>
        <v>3.4727673999999996E-4</v>
      </c>
      <c r="J3823" s="276">
        <v>3.5473455000000001E-2</v>
      </c>
      <c r="K3823" s="276">
        <v>2.2828252E-2</v>
      </c>
      <c r="L3823" s="276">
        <v>7.1036033000000003E-4</v>
      </c>
      <c r="M3823" s="276">
        <v>1.6194374E-4</v>
      </c>
      <c r="N3823" s="276">
        <v>2.3911669E-3</v>
      </c>
      <c r="O3823" s="276">
        <v>4.449632E-4</v>
      </c>
      <c r="P3823" s="276">
        <v>7.1291207000000005E-5</v>
      </c>
      <c r="Q3823" s="276">
        <v>1.0706598999999999E-4</v>
      </c>
      <c r="R3823" s="276">
        <v>0</v>
      </c>
      <c r="S3823" s="276">
        <v>0</v>
      </c>
      <c r="T3823" s="276">
        <v>0</v>
      </c>
      <c r="U3823" s="276">
        <v>2.4021074999999999E-4</v>
      </c>
      <c r="V3823" s="287"/>
      <c r="W3823" s="28">
        <f t="shared" si="570"/>
        <v>0.26276633333333332</v>
      </c>
      <c r="X3823" s="191">
        <v>4.5476350999999999</v>
      </c>
      <c r="Y3823" s="191">
        <v>4.5123733000000001</v>
      </c>
      <c r="Z3823" s="191">
        <v>2.0795385999999999E-2</v>
      </c>
      <c r="AA3823" s="191">
        <v>2.9109367999999999E-5</v>
      </c>
      <c r="AB3823" s="191">
        <v>4.4665460000000001E-3</v>
      </c>
      <c r="AC3823" s="191">
        <v>1.2612071999999999E-3</v>
      </c>
      <c r="AD3823" s="191">
        <v>8.7095196999999996E-3</v>
      </c>
      <c r="AE3823" s="76">
        <v>6.4298488000000002E-7</v>
      </c>
      <c r="AF3823" s="76">
        <v>1.4735317999999999E-9</v>
      </c>
      <c r="AG3823" s="20">
        <v>4.4019635000000001E-2</v>
      </c>
    </row>
    <row r="3824" spans="2:33" s="149" customFormat="1" x14ac:dyDescent="0.15">
      <c r="B3824" s="157" t="s">
        <v>8632</v>
      </c>
      <c r="C3824" s="148"/>
      <c r="D3824" s="118" t="s">
        <v>26</v>
      </c>
      <c r="E3824" s="201" t="s">
        <v>8633</v>
      </c>
      <c r="F3824" s="276">
        <f t="shared" si="566"/>
        <v>6.2428709117000006E-2</v>
      </c>
      <c r="G3824" s="276">
        <f t="shared" si="567"/>
        <v>2.9980738400000001E-3</v>
      </c>
      <c r="H3824" s="276">
        <f t="shared" si="568"/>
        <v>2.3609903537000002E-2</v>
      </c>
      <c r="I3824" s="276">
        <f t="shared" si="569"/>
        <v>3.4727673999999996E-4</v>
      </c>
      <c r="J3824" s="276">
        <v>3.5473455000000001E-2</v>
      </c>
      <c r="K3824" s="276">
        <v>2.2828252E-2</v>
      </c>
      <c r="L3824" s="276">
        <v>7.1036033000000003E-4</v>
      </c>
      <c r="M3824" s="276">
        <v>1.6194374E-4</v>
      </c>
      <c r="N3824" s="276">
        <v>2.3911669E-3</v>
      </c>
      <c r="O3824" s="276">
        <v>4.449632E-4</v>
      </c>
      <c r="P3824" s="276">
        <v>7.1291207000000005E-5</v>
      </c>
      <c r="Q3824" s="276">
        <v>1.0706598999999999E-4</v>
      </c>
      <c r="R3824" s="276">
        <v>0</v>
      </c>
      <c r="S3824" s="276">
        <v>0</v>
      </c>
      <c r="T3824" s="276">
        <v>0</v>
      </c>
      <c r="U3824" s="276">
        <v>2.4021074999999999E-4</v>
      </c>
      <c r="V3824" s="287"/>
      <c r="W3824" s="28">
        <f t="shared" si="570"/>
        <v>0.26276633333333332</v>
      </c>
      <c r="X3824" s="191">
        <v>4.5476350999999999</v>
      </c>
      <c r="Y3824" s="191">
        <v>4.5123733000000001</v>
      </c>
      <c r="Z3824" s="191">
        <v>2.0795385999999999E-2</v>
      </c>
      <c r="AA3824" s="191">
        <v>2.9109367999999999E-5</v>
      </c>
      <c r="AB3824" s="191">
        <v>4.4665460000000001E-3</v>
      </c>
      <c r="AC3824" s="191">
        <v>1.2612071999999999E-3</v>
      </c>
      <c r="AD3824" s="191">
        <v>8.7095196999999996E-3</v>
      </c>
      <c r="AE3824" s="76">
        <v>6.4298488000000002E-7</v>
      </c>
      <c r="AF3824" s="76">
        <v>1.4735317999999999E-9</v>
      </c>
      <c r="AG3824" s="20">
        <v>4.4019635000000001E-2</v>
      </c>
    </row>
    <row r="3825" spans="1:33" s="149" customFormat="1" x14ac:dyDescent="0.15">
      <c r="B3825" s="157" t="s">
        <v>8634</v>
      </c>
      <c r="C3825" s="148"/>
      <c r="D3825" s="118" t="s">
        <v>26</v>
      </c>
      <c r="E3825" s="201" t="s">
        <v>8635</v>
      </c>
      <c r="F3825" s="276">
        <f t="shared" si="566"/>
        <v>6.2428709127000007E-2</v>
      </c>
      <c r="G3825" s="276">
        <f t="shared" si="567"/>
        <v>2.99807385E-3</v>
      </c>
      <c r="H3825" s="276">
        <f t="shared" si="568"/>
        <v>2.3609903537000002E-2</v>
      </c>
      <c r="I3825" s="276">
        <f t="shared" si="569"/>
        <v>3.4727673999999996E-4</v>
      </c>
      <c r="J3825" s="276">
        <v>3.5473455000000001E-2</v>
      </c>
      <c r="K3825" s="276">
        <v>2.2828252E-2</v>
      </c>
      <c r="L3825" s="276">
        <v>7.1036033000000003E-4</v>
      </c>
      <c r="M3825" s="276">
        <v>1.6194374E-4</v>
      </c>
      <c r="N3825" s="276">
        <v>2.3911669E-3</v>
      </c>
      <c r="O3825" s="276">
        <v>4.4496321000000002E-4</v>
      </c>
      <c r="P3825" s="276">
        <v>7.1291207000000005E-5</v>
      </c>
      <c r="Q3825" s="276">
        <v>1.0706598999999999E-4</v>
      </c>
      <c r="R3825" s="276">
        <v>0</v>
      </c>
      <c r="S3825" s="276">
        <v>0</v>
      </c>
      <c r="T3825" s="276">
        <v>0</v>
      </c>
      <c r="U3825" s="276">
        <v>2.4021074999999999E-4</v>
      </c>
      <c r="V3825" s="287"/>
      <c r="W3825" s="28">
        <f t="shared" si="570"/>
        <v>0.26276633333333332</v>
      </c>
      <c r="X3825" s="191">
        <v>4.5476350999999999</v>
      </c>
      <c r="Y3825" s="191">
        <v>4.5123733000000001</v>
      </c>
      <c r="Z3825" s="191">
        <v>2.0795385999999999E-2</v>
      </c>
      <c r="AA3825" s="191">
        <v>2.9109367999999999E-5</v>
      </c>
      <c r="AB3825" s="191">
        <v>4.4665460000000001E-3</v>
      </c>
      <c r="AC3825" s="191">
        <v>1.2612071999999999E-3</v>
      </c>
      <c r="AD3825" s="191">
        <v>8.7095196999999996E-3</v>
      </c>
      <c r="AE3825" s="76">
        <v>6.4298488000000002E-7</v>
      </c>
      <c r="AF3825" s="76">
        <v>1.4735317999999999E-9</v>
      </c>
      <c r="AG3825" s="20">
        <v>4.4019635000000001E-2</v>
      </c>
    </row>
    <row r="3826" spans="1:33" s="149" customFormat="1" x14ac:dyDescent="0.15">
      <c r="B3826" s="157" t="s">
        <v>8636</v>
      </c>
      <c r="C3826" s="288"/>
      <c r="D3826" s="118" t="s">
        <v>26</v>
      </c>
      <c r="E3826" s="201" t="s">
        <v>8637</v>
      </c>
      <c r="F3826" s="276">
        <f t="shared" si="566"/>
        <v>6.2428708982000002E-2</v>
      </c>
      <c r="G3826" s="276">
        <f t="shared" si="567"/>
        <v>2.99807374E-3</v>
      </c>
      <c r="H3826" s="276">
        <f t="shared" si="568"/>
        <v>2.3609903522E-2</v>
      </c>
      <c r="I3826" s="276">
        <f t="shared" si="569"/>
        <v>3.4727672000000004E-4</v>
      </c>
      <c r="J3826" s="276">
        <v>3.5473455000000001E-2</v>
      </c>
      <c r="K3826" s="276">
        <v>2.2828252E-2</v>
      </c>
      <c r="L3826" s="276">
        <v>7.1036031999999996E-4</v>
      </c>
      <c r="M3826" s="276">
        <v>1.6194372999999999E-4</v>
      </c>
      <c r="N3826" s="276">
        <v>2.3911668E-3</v>
      </c>
      <c r="O3826" s="276">
        <v>4.4496321000000002E-4</v>
      </c>
      <c r="P3826" s="276">
        <v>7.1291201999999998E-5</v>
      </c>
      <c r="Q3826" s="276">
        <v>1.0706598000000001E-4</v>
      </c>
      <c r="R3826" s="276">
        <v>0</v>
      </c>
      <c r="S3826" s="276">
        <v>0</v>
      </c>
      <c r="T3826" s="276">
        <v>0</v>
      </c>
      <c r="U3826" s="276">
        <v>2.4021074E-4</v>
      </c>
      <c r="V3826" s="287"/>
      <c r="W3826" s="28">
        <f t="shared" si="570"/>
        <v>0.26276633333333332</v>
      </c>
      <c r="X3826" s="191">
        <v>4.5476350999999999</v>
      </c>
      <c r="Y3826" s="191">
        <v>4.5123733000000001</v>
      </c>
      <c r="Z3826" s="191">
        <v>2.0795385999999999E-2</v>
      </c>
      <c r="AA3826" s="191">
        <v>2.9109367999999999E-5</v>
      </c>
      <c r="AB3826" s="191">
        <v>4.4665460000000001E-3</v>
      </c>
      <c r="AC3826" s="191">
        <v>1.2612071999999999E-3</v>
      </c>
      <c r="AD3826" s="191">
        <v>8.7095196999999996E-3</v>
      </c>
      <c r="AE3826" s="76">
        <v>6.4298488999999996E-7</v>
      </c>
      <c r="AF3826" s="76">
        <v>1.4735317999999999E-9</v>
      </c>
      <c r="AG3826" s="20">
        <v>4.4019635000000001E-2</v>
      </c>
    </row>
    <row r="3827" spans="1:33" s="149" customFormat="1" x14ac:dyDescent="0.15">
      <c r="B3827" s="157" t="s">
        <v>8638</v>
      </c>
      <c r="C3827" s="148"/>
      <c r="D3827" s="118" t="s">
        <v>26</v>
      </c>
      <c r="E3827" s="201" t="s">
        <v>8639</v>
      </c>
      <c r="F3827" s="276">
        <f t="shared" si="566"/>
        <v>6.2432740472000002E-2</v>
      </c>
      <c r="G3827" s="276">
        <f t="shared" si="567"/>
        <v>2.9982681300000005E-3</v>
      </c>
      <c r="H3827" s="276">
        <f t="shared" si="568"/>
        <v>2.3610145121999999E-2</v>
      </c>
      <c r="I3827" s="276">
        <f t="shared" si="569"/>
        <v>3.4728721999999999E-4</v>
      </c>
      <c r="J3827" s="276">
        <v>3.5477040000000001E-2</v>
      </c>
      <c r="K3827" s="276">
        <v>2.2828357000000001E-2</v>
      </c>
      <c r="L3827" s="276">
        <v>7.1048788000000005E-4</v>
      </c>
      <c r="M3827" s="276">
        <v>1.6201033000000001E-4</v>
      </c>
      <c r="N3827" s="276">
        <v>2.3912235000000002E-3</v>
      </c>
      <c r="O3827" s="276">
        <v>4.4503430000000002E-4</v>
      </c>
      <c r="P3827" s="276">
        <v>7.1300241999999994E-5</v>
      </c>
      <c r="Q3827" s="276">
        <v>1.0706861E-4</v>
      </c>
      <c r="R3827" s="276">
        <v>0</v>
      </c>
      <c r="S3827" s="276">
        <v>0</v>
      </c>
      <c r="T3827" s="276">
        <v>0</v>
      </c>
      <c r="U3827" s="276">
        <v>2.4021861E-4</v>
      </c>
      <c r="V3827" s="287"/>
      <c r="W3827" s="28">
        <f t="shared" si="570"/>
        <v>0.26279288888888891</v>
      </c>
      <c r="X3827" s="191">
        <v>4.5476729000000002</v>
      </c>
      <c r="Y3827" s="191">
        <v>4.5124082999999997</v>
      </c>
      <c r="Z3827" s="191">
        <v>2.0795896000000001E-2</v>
      </c>
      <c r="AA3827" s="191">
        <v>2.9110158999999999E-5</v>
      </c>
      <c r="AB3827" s="191">
        <v>4.4668392999999999E-3</v>
      </c>
      <c r="AC3827" s="191">
        <v>1.2613011000000001E-3</v>
      </c>
      <c r="AD3827" s="191">
        <v>8.7114310000000004E-3</v>
      </c>
      <c r="AE3827" s="76">
        <v>6.4302186000000002E-7</v>
      </c>
      <c r="AF3827" s="76">
        <v>1.4736429E-9</v>
      </c>
      <c r="AG3827" s="20">
        <v>4.4019967E-2</v>
      </c>
    </row>
    <row r="3828" spans="1:33" s="149" customFormat="1" x14ac:dyDescent="0.15">
      <c r="B3828" s="157" t="s">
        <v>8640</v>
      </c>
      <c r="C3828" s="148"/>
      <c r="D3828" s="118" t="s">
        <v>26</v>
      </c>
      <c r="E3828" s="201" t="s">
        <v>8641</v>
      </c>
      <c r="F3828" s="276">
        <f t="shared" si="566"/>
        <v>6.2428710267000004E-2</v>
      </c>
      <c r="G3828" s="276">
        <f t="shared" si="567"/>
        <v>2.9980739500000001E-3</v>
      </c>
      <c r="H3828" s="276">
        <f t="shared" si="568"/>
        <v>2.3609904577000001E-2</v>
      </c>
      <c r="I3828" s="276">
        <f t="shared" si="569"/>
        <v>3.4727673999999996E-4</v>
      </c>
      <c r="J3828" s="276">
        <v>3.5473455000000001E-2</v>
      </c>
      <c r="K3828" s="276">
        <v>2.2828253E-2</v>
      </c>
      <c r="L3828" s="276">
        <v>7.1036036999999998E-4</v>
      </c>
      <c r="M3828" s="276">
        <v>1.6194374E-4</v>
      </c>
      <c r="N3828" s="276">
        <v>2.391167E-3</v>
      </c>
      <c r="O3828" s="276">
        <v>4.4496321000000002E-4</v>
      </c>
      <c r="P3828" s="276">
        <v>7.1291207000000005E-5</v>
      </c>
      <c r="Q3828" s="276">
        <v>1.0706598999999999E-4</v>
      </c>
      <c r="R3828" s="276">
        <v>0</v>
      </c>
      <c r="S3828" s="276">
        <v>0</v>
      </c>
      <c r="T3828" s="276">
        <v>0</v>
      </c>
      <c r="U3828" s="276">
        <v>2.4021074999999999E-4</v>
      </c>
      <c r="V3828" s="287"/>
      <c r="W3828" s="28">
        <f t="shared" si="570"/>
        <v>0.26276633333333332</v>
      </c>
      <c r="X3828" s="191">
        <v>4.5476350999999999</v>
      </c>
      <c r="Y3828" s="191">
        <v>4.5123733000000001</v>
      </c>
      <c r="Z3828" s="191">
        <v>2.0795385999999999E-2</v>
      </c>
      <c r="AA3828" s="191">
        <v>2.9109367999999999E-5</v>
      </c>
      <c r="AB3828" s="191">
        <v>4.4665460000000001E-3</v>
      </c>
      <c r="AC3828" s="191">
        <v>1.2612071999999999E-3</v>
      </c>
      <c r="AD3828" s="191">
        <v>8.7095196999999996E-3</v>
      </c>
      <c r="AE3828" s="76">
        <v>6.4298491000000003E-7</v>
      </c>
      <c r="AF3828" s="76">
        <v>1.4735317999999999E-9</v>
      </c>
      <c r="AG3828" s="20">
        <v>4.4019635000000001E-2</v>
      </c>
    </row>
    <row r="3829" spans="1:33" s="149" customFormat="1" x14ac:dyDescent="0.15">
      <c r="B3829" s="157" t="s">
        <v>8642</v>
      </c>
      <c r="C3829" s="148"/>
      <c r="D3829" s="118" t="s">
        <v>26</v>
      </c>
      <c r="E3829" s="201" t="s">
        <v>8643</v>
      </c>
      <c r="F3829" s="276">
        <f t="shared" si="566"/>
        <v>6.2428714167E-2</v>
      </c>
      <c r="G3829" s="276">
        <f t="shared" si="567"/>
        <v>2.99807385E-3</v>
      </c>
      <c r="H3829" s="276">
        <f t="shared" si="568"/>
        <v>2.3609904577000001E-2</v>
      </c>
      <c r="I3829" s="276">
        <f t="shared" si="569"/>
        <v>3.4727673999999996E-4</v>
      </c>
      <c r="J3829" s="276">
        <v>3.5473458999999999E-2</v>
      </c>
      <c r="K3829" s="276">
        <v>2.2828253E-2</v>
      </c>
      <c r="L3829" s="276">
        <v>7.1036036999999998E-4</v>
      </c>
      <c r="M3829" s="276">
        <v>1.6194374E-4</v>
      </c>
      <c r="N3829" s="276">
        <v>2.3911669E-3</v>
      </c>
      <c r="O3829" s="276">
        <v>4.4496321000000002E-4</v>
      </c>
      <c r="P3829" s="276">
        <v>7.1291207000000005E-5</v>
      </c>
      <c r="Q3829" s="276">
        <v>1.0706598999999999E-4</v>
      </c>
      <c r="R3829" s="276">
        <v>0</v>
      </c>
      <c r="S3829" s="276">
        <v>0</v>
      </c>
      <c r="T3829" s="276">
        <v>0</v>
      </c>
      <c r="U3829" s="276">
        <v>2.4021074999999999E-4</v>
      </c>
      <c r="V3829" s="287"/>
      <c r="W3829" s="28">
        <f t="shared" si="570"/>
        <v>0.26276636296296296</v>
      </c>
      <c r="X3829" s="191">
        <v>4.5476350999999999</v>
      </c>
      <c r="Y3829" s="191">
        <v>4.5123733000000001</v>
      </c>
      <c r="Z3829" s="191">
        <v>2.0795385999999999E-2</v>
      </c>
      <c r="AA3829" s="191">
        <v>2.9109367999999999E-5</v>
      </c>
      <c r="AB3829" s="191">
        <v>4.4665460000000001E-3</v>
      </c>
      <c r="AC3829" s="191">
        <v>1.2612071999999999E-3</v>
      </c>
      <c r="AD3829" s="191">
        <v>8.7095196999999996E-3</v>
      </c>
      <c r="AE3829" s="76">
        <v>6.4298492999999999E-7</v>
      </c>
      <c r="AF3829" s="76">
        <v>1.4735319E-9</v>
      </c>
      <c r="AG3829" s="20">
        <v>4.4019635000000001E-2</v>
      </c>
    </row>
    <row r="3830" spans="1:33" s="149" customFormat="1" x14ac:dyDescent="0.15">
      <c r="B3830" s="157" t="s">
        <v>8644</v>
      </c>
      <c r="C3830" s="148"/>
      <c r="D3830" s="118" t="s">
        <v>26</v>
      </c>
      <c r="E3830" s="201" t="s">
        <v>8645</v>
      </c>
      <c r="F3830" s="276">
        <f t="shared" si="566"/>
        <v>9.0642126340000004E-3</v>
      </c>
      <c r="G3830" s="276">
        <f t="shared" si="567"/>
        <v>1.0044962200000001E-3</v>
      </c>
      <c r="H3830" s="276">
        <f t="shared" si="568"/>
        <v>3.4916568470000002E-3</v>
      </c>
      <c r="I3830" s="276">
        <f t="shared" si="569"/>
        <v>1.5361886700000001E-4</v>
      </c>
      <c r="J3830" s="276">
        <v>4.4144407000000002E-3</v>
      </c>
      <c r="K3830" s="276">
        <v>3.242928E-3</v>
      </c>
      <c r="L3830" s="276">
        <v>1.8193180000000001E-4</v>
      </c>
      <c r="M3830" s="276">
        <v>1.3259052000000001E-4</v>
      </c>
      <c r="N3830" s="276">
        <v>6.8838128999999999E-4</v>
      </c>
      <c r="O3830" s="276">
        <v>1.8352441E-4</v>
      </c>
      <c r="P3830" s="276">
        <v>6.6797047000000006E-5</v>
      </c>
      <c r="Q3830" s="276">
        <v>8.1008371000000003E-5</v>
      </c>
      <c r="R3830" s="276">
        <v>0</v>
      </c>
      <c r="S3830" s="276">
        <v>0</v>
      </c>
      <c r="T3830" s="276">
        <v>0</v>
      </c>
      <c r="U3830" s="276">
        <v>7.2610495999999994E-5</v>
      </c>
      <c r="V3830" s="287"/>
      <c r="W3830" s="28">
        <f t="shared" si="570"/>
        <v>3.2699560740740742E-2</v>
      </c>
      <c r="X3830" s="191">
        <v>5.0958394</v>
      </c>
      <c r="Y3830" s="191">
        <v>5.0541412000000001</v>
      </c>
      <c r="Z3830" s="191">
        <v>2.9281893999999999E-2</v>
      </c>
      <c r="AA3830" s="191">
        <v>1.9846239999999999E-5</v>
      </c>
      <c r="AB3830" s="191">
        <v>3.3179257E-3</v>
      </c>
      <c r="AC3830" s="191">
        <v>8.8702173999999996E-4</v>
      </c>
      <c r="AD3830" s="191">
        <v>8.1914859999999996E-3</v>
      </c>
      <c r="AE3830" s="76">
        <v>9.5688040000000002E-8</v>
      </c>
      <c r="AF3830" s="76">
        <v>2.0763347000000001E-10</v>
      </c>
      <c r="AG3830" s="20">
        <v>4.9640797E-2</v>
      </c>
    </row>
    <row r="3831" spans="1:33" s="149" customFormat="1" x14ac:dyDescent="0.15">
      <c r="B3831" s="157" t="s">
        <v>8646</v>
      </c>
      <c r="C3831" s="288"/>
      <c r="D3831" s="118" t="s">
        <v>26</v>
      </c>
      <c r="E3831" s="201" t="s">
        <v>8647</v>
      </c>
      <c r="F3831" s="276">
        <f t="shared" si="566"/>
        <v>7.7258498378000001E-2</v>
      </c>
      <c r="G3831" s="276">
        <f t="shared" si="567"/>
        <v>3.7102598199999998E-3</v>
      </c>
      <c r="H3831" s="276">
        <f t="shared" si="568"/>
        <v>2.9218382938000002E-2</v>
      </c>
      <c r="I3831" s="276">
        <f t="shared" si="569"/>
        <v>4.2977162000000003E-4</v>
      </c>
      <c r="J3831" s="276">
        <v>4.3900083999999999E-2</v>
      </c>
      <c r="K3831" s="276">
        <v>2.8251053000000002E-2</v>
      </c>
      <c r="L3831" s="276">
        <v>8.7910365999999997E-4</v>
      </c>
      <c r="M3831" s="276">
        <v>2.0041315E-4</v>
      </c>
      <c r="N3831" s="276">
        <v>2.9591832999999999E-3</v>
      </c>
      <c r="O3831" s="276">
        <v>5.5066336999999999E-4</v>
      </c>
      <c r="P3831" s="276">
        <v>8.8226278000000006E-5</v>
      </c>
      <c r="Q3831" s="276">
        <v>1.3249929000000001E-4</v>
      </c>
      <c r="R3831" s="276">
        <v>0</v>
      </c>
      <c r="S3831" s="276">
        <v>0</v>
      </c>
      <c r="T3831" s="276">
        <v>0</v>
      </c>
      <c r="U3831" s="276">
        <v>2.9727232999999999E-4</v>
      </c>
      <c r="V3831" s="287"/>
      <c r="W3831" s="28">
        <f t="shared" si="570"/>
        <v>0.32518580740740738</v>
      </c>
      <c r="X3831" s="191">
        <v>5.6279152000000003</v>
      </c>
      <c r="Y3831" s="191">
        <v>5.5842771000000004</v>
      </c>
      <c r="Z3831" s="191">
        <v>2.5735287999999999E-2</v>
      </c>
      <c r="AA3831" s="191">
        <v>3.6024232000000001E-5</v>
      </c>
      <c r="AB3831" s="191">
        <v>5.5275639999999996E-3</v>
      </c>
      <c r="AC3831" s="191">
        <v>1.5608041000000001E-3</v>
      </c>
      <c r="AD3831" s="191">
        <v>1.0778448E-2</v>
      </c>
      <c r="AE3831" s="76">
        <v>7.9572457999999997E-7</v>
      </c>
      <c r="AF3831" s="76">
        <v>1.8235655E-9</v>
      </c>
      <c r="AG3831" s="20">
        <v>5.4476397000000003E-2</v>
      </c>
    </row>
    <row r="3832" spans="1:33" s="149" customFormat="1" x14ac:dyDescent="0.15">
      <c r="B3832" s="157" t="s">
        <v>8648</v>
      </c>
      <c r="C3832" s="148"/>
      <c r="D3832" s="118" t="s">
        <v>26</v>
      </c>
      <c r="E3832" s="201" t="s">
        <v>8649</v>
      </c>
      <c r="F3832" s="276">
        <f t="shared" si="566"/>
        <v>5.1703783268999999E-2</v>
      </c>
      <c r="G3832" s="276">
        <f t="shared" si="567"/>
        <v>2.4830193399999999E-3</v>
      </c>
      <c r="H3832" s="276">
        <f t="shared" si="568"/>
        <v>1.9553840566E-2</v>
      </c>
      <c r="I3832" s="276">
        <f t="shared" si="569"/>
        <v>2.8761636299999999E-4</v>
      </c>
      <c r="J3832" s="276">
        <v>2.9379307E-2</v>
      </c>
      <c r="K3832" s="276">
        <v>1.8906473E-2</v>
      </c>
      <c r="L3832" s="276">
        <v>5.8832383000000002E-4</v>
      </c>
      <c r="M3832" s="276">
        <v>1.3412263E-4</v>
      </c>
      <c r="N3832" s="276">
        <v>1.9803758999999998E-3</v>
      </c>
      <c r="O3832" s="276">
        <v>3.6852081000000002E-4</v>
      </c>
      <c r="P3832" s="276">
        <v>5.9043735999999997E-5</v>
      </c>
      <c r="Q3832" s="276">
        <v>8.8672592999999996E-5</v>
      </c>
      <c r="R3832" s="276">
        <v>0</v>
      </c>
      <c r="S3832" s="276">
        <v>0</v>
      </c>
      <c r="T3832" s="276">
        <v>0</v>
      </c>
      <c r="U3832" s="276">
        <v>1.9894377E-4</v>
      </c>
      <c r="V3832" s="287"/>
      <c r="W3832" s="28">
        <f t="shared" si="570"/>
        <v>0.21762449629629629</v>
      </c>
      <c r="X3832" s="191">
        <v>3.7663742</v>
      </c>
      <c r="Y3832" s="191">
        <v>3.7371702</v>
      </c>
      <c r="Z3832" s="191">
        <v>1.7222847999999999E-2</v>
      </c>
      <c r="AA3832" s="191">
        <v>2.4108525999999999E-5</v>
      </c>
      <c r="AB3832" s="191">
        <v>3.6992164000000001E-3</v>
      </c>
      <c r="AC3832" s="191">
        <v>1.0445385E-3</v>
      </c>
      <c r="AD3832" s="191">
        <v>7.2132667000000001E-3</v>
      </c>
      <c r="AE3832" s="76">
        <v>5.3252340999999999E-7</v>
      </c>
      <c r="AF3832" s="76">
        <v>1.2203865999999999E-9</v>
      </c>
      <c r="AG3832" s="20">
        <v>3.6457283E-2</v>
      </c>
    </row>
    <row r="3833" spans="1:33" s="149" customFormat="1" x14ac:dyDescent="0.15">
      <c r="B3833" s="157" t="s">
        <v>8650</v>
      </c>
      <c r="C3833" s="148"/>
      <c r="D3833" s="118" t="s">
        <v>26</v>
      </c>
      <c r="E3833" s="201" t="s">
        <v>8651</v>
      </c>
      <c r="F3833" s="276">
        <f t="shared" si="566"/>
        <v>4.8472290140999991E-2</v>
      </c>
      <c r="G3833" s="276">
        <f t="shared" si="567"/>
        <v>2.3278309099999997E-3</v>
      </c>
      <c r="H3833" s="276">
        <f t="shared" si="568"/>
        <v>1.8331718866999996E-2</v>
      </c>
      <c r="I3833" s="276">
        <f t="shared" si="569"/>
        <v>2.6964036399999998E-4</v>
      </c>
      <c r="J3833" s="276">
        <v>2.7543100000000001E-2</v>
      </c>
      <c r="K3833" s="276">
        <v>1.7724812E-2</v>
      </c>
      <c r="L3833" s="276">
        <v>5.5155335999999995E-4</v>
      </c>
      <c r="M3833" s="276">
        <v>1.2573996E-4</v>
      </c>
      <c r="N3833" s="276">
        <v>1.8566027E-3</v>
      </c>
      <c r="O3833" s="276">
        <v>3.4548825E-4</v>
      </c>
      <c r="P3833" s="276">
        <v>5.5353506999999997E-5</v>
      </c>
      <c r="Q3833" s="276">
        <v>8.3130553999999994E-5</v>
      </c>
      <c r="R3833" s="276">
        <v>0</v>
      </c>
      <c r="S3833" s="276">
        <v>0</v>
      </c>
      <c r="T3833" s="276">
        <v>0</v>
      </c>
      <c r="U3833" s="276">
        <v>1.8650981E-4</v>
      </c>
      <c r="V3833" s="287"/>
      <c r="W3833" s="28">
        <f t="shared" si="570"/>
        <v>0.20402296296296296</v>
      </c>
      <c r="X3833" s="191">
        <v>3.5309748999999999</v>
      </c>
      <c r="Y3833" s="191">
        <v>3.5035961000000002</v>
      </c>
      <c r="Z3833" s="191">
        <v>1.6146417999999999E-2</v>
      </c>
      <c r="AA3833" s="191">
        <v>2.2601744000000001E-5</v>
      </c>
      <c r="AB3833" s="191">
        <v>3.4680154999999998E-3</v>
      </c>
      <c r="AC3833" s="191">
        <v>9.7925463000000002E-4</v>
      </c>
      <c r="AD3833" s="191">
        <v>6.7624423999999997E-3</v>
      </c>
      <c r="AE3833" s="76">
        <v>4.9924064999999999E-7</v>
      </c>
      <c r="AF3833" s="76">
        <v>1.1441124E-9</v>
      </c>
      <c r="AG3833" s="20">
        <v>3.4178693000000003E-2</v>
      </c>
    </row>
    <row r="3834" spans="1:33" s="149" customFormat="1" x14ac:dyDescent="0.15">
      <c r="B3834" s="157" t="s">
        <v>8652</v>
      </c>
      <c r="C3834" s="148"/>
      <c r="D3834" s="118" t="s">
        <v>26</v>
      </c>
      <c r="E3834" s="201" t="s">
        <v>8653</v>
      </c>
      <c r="F3834" s="276">
        <f t="shared" si="566"/>
        <v>6.9532678298E-2</v>
      </c>
      <c r="G3834" s="276">
        <f t="shared" si="567"/>
        <v>3.33923074E-3</v>
      </c>
      <c r="H3834" s="276">
        <f t="shared" si="568"/>
        <v>2.6296559138000001E-2</v>
      </c>
      <c r="I3834" s="276">
        <f t="shared" si="569"/>
        <v>3.8679441999999999E-4</v>
      </c>
      <c r="J3834" s="276">
        <v>3.9510094000000003E-2</v>
      </c>
      <c r="K3834" s="276">
        <v>2.5425962E-2</v>
      </c>
      <c r="L3834" s="276">
        <v>7.9119349000000003E-4</v>
      </c>
      <c r="M3834" s="276">
        <v>1.8037182E-4</v>
      </c>
      <c r="N3834" s="276">
        <v>2.6632619E-3</v>
      </c>
      <c r="O3834" s="276">
        <v>4.9559701999999999E-4</v>
      </c>
      <c r="P3834" s="276">
        <v>7.9403647999999998E-5</v>
      </c>
      <c r="Q3834" s="276">
        <v>1.1924934999999999E-4</v>
      </c>
      <c r="R3834" s="276">
        <v>0</v>
      </c>
      <c r="S3834" s="276">
        <v>0</v>
      </c>
      <c r="T3834" s="276">
        <v>0</v>
      </c>
      <c r="U3834" s="276">
        <v>2.6754506999999999E-4</v>
      </c>
      <c r="V3834" s="287"/>
      <c r="W3834" s="28">
        <f t="shared" si="570"/>
        <v>0.29266736296296297</v>
      </c>
      <c r="X3834" s="191">
        <v>5.0651242999999999</v>
      </c>
      <c r="Y3834" s="191">
        <v>5.0258500000000002</v>
      </c>
      <c r="Z3834" s="191">
        <v>2.316176E-2</v>
      </c>
      <c r="AA3834" s="191">
        <v>3.2421817000000002E-5</v>
      </c>
      <c r="AB3834" s="191">
        <v>4.9748070000000004E-3</v>
      </c>
      <c r="AC3834" s="191">
        <v>1.4047243999999999E-3</v>
      </c>
      <c r="AD3834" s="191">
        <v>9.7006042000000008E-3</v>
      </c>
      <c r="AE3834" s="76">
        <v>7.1615243000000004E-7</v>
      </c>
      <c r="AF3834" s="76">
        <v>1.6412096E-9</v>
      </c>
      <c r="AG3834" s="20">
        <v>4.9028763000000003E-2</v>
      </c>
    </row>
    <row r="3835" spans="1:33" s="149" customFormat="1" x14ac:dyDescent="0.15">
      <c r="B3835" s="157" t="s">
        <v>8654</v>
      </c>
      <c r="C3835" s="148"/>
      <c r="D3835" s="118" t="s">
        <v>26</v>
      </c>
      <c r="E3835" s="201" t="s">
        <v>8655</v>
      </c>
      <c r="F3835" s="276">
        <f t="shared" si="566"/>
        <v>5.4498555315999994E-2</v>
      </c>
      <c r="G3835" s="276">
        <f t="shared" si="567"/>
        <v>2.61723584E-3</v>
      </c>
      <c r="H3835" s="276">
        <f t="shared" si="568"/>
        <v>2.0610793287999998E-2</v>
      </c>
      <c r="I3835" s="276">
        <f t="shared" si="569"/>
        <v>3.0316318799999996E-4</v>
      </c>
      <c r="J3835" s="276">
        <v>3.0967363000000001E-2</v>
      </c>
      <c r="K3835" s="276">
        <v>1.9928432999999999E-2</v>
      </c>
      <c r="L3835" s="276">
        <v>6.2012500000000002E-4</v>
      </c>
      <c r="M3835" s="276">
        <v>1.413725E-4</v>
      </c>
      <c r="N3835" s="276">
        <v>2.0874223999999999E-3</v>
      </c>
      <c r="O3835" s="276">
        <v>3.8844094000000003E-4</v>
      </c>
      <c r="P3835" s="276">
        <v>6.2235288000000004E-5</v>
      </c>
      <c r="Q3835" s="276">
        <v>9.3465708000000004E-5</v>
      </c>
      <c r="R3835" s="276">
        <v>0</v>
      </c>
      <c r="S3835" s="276">
        <v>0</v>
      </c>
      <c r="T3835" s="276">
        <v>0</v>
      </c>
      <c r="U3835" s="276">
        <v>2.0969747999999999E-4</v>
      </c>
      <c r="V3835" s="287"/>
      <c r="W3835" s="28">
        <f t="shared" si="570"/>
        <v>0.22938787407407407</v>
      </c>
      <c r="X3835" s="191">
        <v>3.9699621999999999</v>
      </c>
      <c r="Y3835" s="191">
        <v>3.9391796000000001</v>
      </c>
      <c r="Z3835" s="191">
        <v>1.8153809999999999E-2</v>
      </c>
      <c r="AA3835" s="191">
        <v>2.5411689999999999E-5</v>
      </c>
      <c r="AB3835" s="191">
        <v>3.8991731000000002E-3</v>
      </c>
      <c r="AC3835" s="191">
        <v>1.1009998999999999E-3</v>
      </c>
      <c r="AD3835" s="191">
        <v>7.6031772999999997E-3</v>
      </c>
      <c r="AE3835" s="76">
        <v>5.6130814000000002E-7</v>
      </c>
      <c r="AF3835" s="76">
        <v>1.2863528000000001E-9</v>
      </c>
      <c r="AG3835" s="20">
        <v>3.8427948000000003E-2</v>
      </c>
    </row>
    <row r="3836" spans="1:33" s="149" customFormat="1" x14ac:dyDescent="0.15">
      <c r="B3836" s="157" t="s">
        <v>8656</v>
      </c>
      <c r="C3836" s="148"/>
      <c r="D3836" s="118" t="s">
        <v>26</v>
      </c>
      <c r="E3836" s="201" t="s">
        <v>8657</v>
      </c>
      <c r="F3836" s="276">
        <f t="shared" si="566"/>
        <v>5.4498555355999997E-2</v>
      </c>
      <c r="G3836" s="276">
        <f t="shared" si="567"/>
        <v>2.61723584E-3</v>
      </c>
      <c r="H3836" s="276">
        <f t="shared" si="568"/>
        <v>2.0610793327999997E-2</v>
      </c>
      <c r="I3836" s="276">
        <f t="shared" si="569"/>
        <v>3.0316318799999996E-4</v>
      </c>
      <c r="J3836" s="276">
        <v>3.0967363000000001E-2</v>
      </c>
      <c r="K3836" s="276">
        <v>1.9928432999999999E-2</v>
      </c>
      <c r="L3836" s="276">
        <v>6.2012503999999997E-4</v>
      </c>
      <c r="M3836" s="276">
        <v>1.413725E-4</v>
      </c>
      <c r="N3836" s="276">
        <v>2.0874223999999999E-3</v>
      </c>
      <c r="O3836" s="276">
        <v>3.8844094000000003E-4</v>
      </c>
      <c r="P3836" s="276">
        <v>6.2235288000000004E-5</v>
      </c>
      <c r="Q3836" s="276">
        <v>9.3465708000000004E-5</v>
      </c>
      <c r="R3836" s="276">
        <v>0</v>
      </c>
      <c r="S3836" s="276">
        <v>0</v>
      </c>
      <c r="T3836" s="276">
        <v>0</v>
      </c>
      <c r="U3836" s="276">
        <v>2.0969747999999999E-4</v>
      </c>
      <c r="V3836" s="287"/>
      <c r="W3836" s="28">
        <f t="shared" si="570"/>
        <v>0.22938787407407407</v>
      </c>
      <c r="X3836" s="191">
        <v>3.9699621999999999</v>
      </c>
      <c r="Y3836" s="191">
        <v>3.9391796000000001</v>
      </c>
      <c r="Z3836" s="191">
        <v>1.8153809999999999E-2</v>
      </c>
      <c r="AA3836" s="191">
        <v>2.5411689999999999E-5</v>
      </c>
      <c r="AB3836" s="191">
        <v>3.8991731000000002E-3</v>
      </c>
      <c r="AC3836" s="191">
        <v>1.1009998999999999E-3</v>
      </c>
      <c r="AD3836" s="191">
        <v>7.6031772999999997E-3</v>
      </c>
      <c r="AE3836" s="76">
        <v>5.6130814000000002E-7</v>
      </c>
      <c r="AF3836" s="76">
        <v>1.2863528000000001E-9</v>
      </c>
      <c r="AG3836" s="20">
        <v>3.8427948000000003E-2</v>
      </c>
    </row>
    <row r="3837" spans="1:33" s="149" customFormat="1" x14ac:dyDescent="0.15">
      <c r="B3837" s="157" t="s">
        <v>8658</v>
      </c>
      <c r="C3837" s="148"/>
      <c r="D3837" s="118" t="s">
        <v>26</v>
      </c>
      <c r="E3837" s="201" t="s">
        <v>8659</v>
      </c>
      <c r="F3837" s="276">
        <f t="shared" si="566"/>
        <v>6.1104468130000006E-2</v>
      </c>
      <c r="G3837" s="276">
        <f t="shared" si="567"/>
        <v>2.9344767500000001E-3</v>
      </c>
      <c r="H3837" s="276">
        <f t="shared" si="568"/>
        <v>2.310909609E-2</v>
      </c>
      <c r="I3837" s="276">
        <f t="shared" si="569"/>
        <v>3.3991029E-4</v>
      </c>
      <c r="J3837" s="276">
        <v>3.4720985000000003E-2</v>
      </c>
      <c r="K3837" s="276">
        <v>2.2344025E-2</v>
      </c>
      <c r="L3837" s="276">
        <v>6.9529211999999998E-4</v>
      </c>
      <c r="M3837" s="276">
        <v>1.5850860000000001E-4</v>
      </c>
      <c r="N3837" s="276">
        <v>2.3404433999999999E-3</v>
      </c>
      <c r="O3837" s="276">
        <v>4.3552475E-4</v>
      </c>
      <c r="P3837" s="276">
        <v>6.9778969999999995E-5</v>
      </c>
      <c r="Q3837" s="276">
        <v>1.047949E-4</v>
      </c>
      <c r="R3837" s="276">
        <v>0</v>
      </c>
      <c r="S3837" s="276">
        <v>0</v>
      </c>
      <c r="T3837" s="276">
        <v>0</v>
      </c>
      <c r="U3837" s="276">
        <v>2.3511539E-4</v>
      </c>
      <c r="V3837" s="287"/>
      <c r="W3837" s="28">
        <f t="shared" si="570"/>
        <v>0.25719248148148149</v>
      </c>
      <c r="X3837" s="191">
        <v>4.4511694000000004</v>
      </c>
      <c r="Y3837" s="191">
        <v>4.4166556000000003</v>
      </c>
      <c r="Z3837" s="191">
        <v>2.0354273999999999E-2</v>
      </c>
      <c r="AA3837" s="191">
        <v>2.8491891999999999E-5</v>
      </c>
      <c r="AB3837" s="191">
        <v>4.3718005000000001E-3</v>
      </c>
      <c r="AC3837" s="191">
        <v>1.2344544E-3</v>
      </c>
      <c r="AD3837" s="191">
        <v>8.5247716999999994E-3</v>
      </c>
      <c r="AE3837" s="76">
        <v>6.2934588000000004E-7</v>
      </c>
      <c r="AF3837" s="76">
        <v>1.4422751E-9</v>
      </c>
      <c r="AG3837" s="20">
        <v>4.3085878000000001E-2</v>
      </c>
    </row>
    <row r="3838" spans="1:33" s="149" customFormat="1" x14ac:dyDescent="0.15">
      <c r="B3838" s="157" t="s">
        <v>8660</v>
      </c>
      <c r="C3838" s="148"/>
      <c r="D3838" s="118" t="s">
        <v>26</v>
      </c>
      <c r="E3838" s="201" t="s">
        <v>8661</v>
      </c>
      <c r="F3838" s="276">
        <f t="shared" si="566"/>
        <v>6.1104469139999999E-2</v>
      </c>
      <c r="G3838" s="276">
        <f t="shared" si="567"/>
        <v>2.9344767600000001E-3</v>
      </c>
      <c r="H3838" s="276">
        <f t="shared" si="568"/>
        <v>2.3109097089999999E-2</v>
      </c>
      <c r="I3838" s="276">
        <f t="shared" si="569"/>
        <v>3.3991029E-4</v>
      </c>
      <c r="J3838" s="276">
        <v>3.4720985000000003E-2</v>
      </c>
      <c r="K3838" s="276">
        <v>2.2344025999999999E-2</v>
      </c>
      <c r="L3838" s="276">
        <v>6.9529211999999998E-4</v>
      </c>
      <c r="M3838" s="276">
        <v>1.5850860000000001E-4</v>
      </c>
      <c r="N3838" s="276">
        <v>2.3404433999999999E-3</v>
      </c>
      <c r="O3838" s="276">
        <v>4.3552476000000001E-4</v>
      </c>
      <c r="P3838" s="276">
        <v>6.9778969999999995E-5</v>
      </c>
      <c r="Q3838" s="276">
        <v>1.047949E-4</v>
      </c>
      <c r="R3838" s="276">
        <v>0</v>
      </c>
      <c r="S3838" s="276">
        <v>0</v>
      </c>
      <c r="T3838" s="276">
        <v>0</v>
      </c>
      <c r="U3838" s="276">
        <v>2.3511539E-4</v>
      </c>
      <c r="V3838" s="287"/>
      <c r="W3838" s="28">
        <f t="shared" si="570"/>
        <v>0.25719248148148149</v>
      </c>
      <c r="X3838" s="191">
        <v>4.4511694000000004</v>
      </c>
      <c r="Y3838" s="191">
        <v>4.4166556000000003</v>
      </c>
      <c r="Z3838" s="191">
        <v>2.0354273999999999E-2</v>
      </c>
      <c r="AA3838" s="191">
        <v>2.8491891999999999E-5</v>
      </c>
      <c r="AB3838" s="191">
        <v>4.3718005000000001E-3</v>
      </c>
      <c r="AC3838" s="191">
        <v>1.2344544E-3</v>
      </c>
      <c r="AD3838" s="191">
        <v>8.5247716999999994E-3</v>
      </c>
      <c r="AE3838" s="76">
        <v>6.2934591000000005E-7</v>
      </c>
      <c r="AF3838" s="76">
        <v>1.4422751E-9</v>
      </c>
      <c r="AG3838" s="20">
        <v>4.3085878000000001E-2</v>
      </c>
    </row>
    <row r="3839" spans="1:33" s="149" customFormat="1" x14ac:dyDescent="0.15">
      <c r="A3839" s="289"/>
      <c r="B3839" s="157" t="s">
        <v>8662</v>
      </c>
      <c r="C3839" s="288"/>
      <c r="D3839" s="118" t="s">
        <v>26</v>
      </c>
      <c r="E3839" s="201" t="s">
        <v>8663</v>
      </c>
      <c r="F3839" s="276">
        <f t="shared" si="566"/>
        <v>6.1104469098999997E-2</v>
      </c>
      <c r="G3839" s="276">
        <f t="shared" si="567"/>
        <v>2.9344767600000001E-3</v>
      </c>
      <c r="H3839" s="276">
        <f t="shared" si="568"/>
        <v>2.3109097049000001E-2</v>
      </c>
      <c r="I3839" s="276">
        <f t="shared" si="569"/>
        <v>3.3991029E-4</v>
      </c>
      <c r="J3839" s="276">
        <v>3.4720985000000003E-2</v>
      </c>
      <c r="K3839" s="276">
        <v>2.2344025999999999E-2</v>
      </c>
      <c r="L3839" s="276">
        <v>6.9529208000000003E-4</v>
      </c>
      <c r="M3839" s="276">
        <v>1.5850860000000001E-4</v>
      </c>
      <c r="N3839" s="276">
        <v>2.3404433999999999E-3</v>
      </c>
      <c r="O3839" s="276">
        <v>4.3552476000000001E-4</v>
      </c>
      <c r="P3839" s="276">
        <v>6.9778968999999999E-5</v>
      </c>
      <c r="Q3839" s="276">
        <v>1.047949E-4</v>
      </c>
      <c r="R3839" s="276">
        <v>0</v>
      </c>
      <c r="S3839" s="276">
        <v>0</v>
      </c>
      <c r="T3839" s="276">
        <v>0</v>
      </c>
      <c r="U3839" s="276">
        <v>2.3511539E-4</v>
      </c>
      <c r="V3839" s="287"/>
      <c r="W3839" s="28">
        <f t="shared" si="570"/>
        <v>0.25719248148148149</v>
      </c>
      <c r="X3839" s="191">
        <v>4.4511694000000004</v>
      </c>
      <c r="Y3839" s="191">
        <v>4.4166556000000003</v>
      </c>
      <c r="Z3839" s="191">
        <v>2.0354273999999999E-2</v>
      </c>
      <c r="AA3839" s="191">
        <v>2.8491891999999999E-5</v>
      </c>
      <c r="AB3839" s="191">
        <v>4.3718005000000001E-3</v>
      </c>
      <c r="AC3839" s="191">
        <v>1.2344544E-3</v>
      </c>
      <c r="AD3839" s="191">
        <v>8.5247716999999994E-3</v>
      </c>
      <c r="AE3839" s="76">
        <v>6.2934591000000005E-7</v>
      </c>
      <c r="AF3839" s="76">
        <v>1.4422751E-9</v>
      </c>
      <c r="AG3839" s="20">
        <v>4.3085878000000001E-2</v>
      </c>
    </row>
    <row r="3840" spans="1:33" s="149" customFormat="1" x14ac:dyDescent="0.15">
      <c r="B3840" s="157" t="s">
        <v>8664</v>
      </c>
      <c r="C3840" s="148"/>
      <c r="D3840" s="118" t="s">
        <v>26</v>
      </c>
      <c r="E3840" s="201" t="s">
        <v>8665</v>
      </c>
      <c r="F3840" s="276">
        <f t="shared" si="566"/>
        <v>5.9307259273000006E-2</v>
      </c>
      <c r="G3840" s="276">
        <f t="shared" si="567"/>
        <v>2.8481704299999997E-3</v>
      </c>
      <c r="H3840" s="276">
        <f t="shared" si="568"/>
        <v>2.2429401933000002E-2</v>
      </c>
      <c r="I3840" s="276">
        <f t="shared" si="569"/>
        <v>3.2991291000000002E-4</v>
      </c>
      <c r="J3840" s="276">
        <v>3.3699774000000002E-2</v>
      </c>
      <c r="K3840" s="276">
        <v>2.1686832999999999E-2</v>
      </c>
      <c r="L3840" s="276">
        <v>6.7484228999999997E-4</v>
      </c>
      <c r="M3840" s="276">
        <v>1.5384656E-4</v>
      </c>
      <c r="N3840" s="276">
        <v>2.2716087999999999E-3</v>
      </c>
      <c r="O3840" s="276">
        <v>4.2271506999999999E-4</v>
      </c>
      <c r="P3840" s="276">
        <v>6.7726643000000001E-5</v>
      </c>
      <c r="Q3840" s="276">
        <v>1.0171269E-4</v>
      </c>
      <c r="R3840" s="276">
        <v>0</v>
      </c>
      <c r="S3840" s="276">
        <v>0</v>
      </c>
      <c r="T3840" s="276">
        <v>0</v>
      </c>
      <c r="U3840" s="276">
        <v>2.2820022000000001E-4</v>
      </c>
      <c r="V3840" s="287"/>
      <c r="W3840" s="28">
        <f t="shared" si="570"/>
        <v>0.24962795555555556</v>
      </c>
      <c r="X3840" s="191">
        <v>4.3202522999999999</v>
      </c>
      <c r="Y3840" s="191">
        <v>4.2867537000000002</v>
      </c>
      <c r="Z3840" s="191">
        <v>1.9755621000000001E-2</v>
      </c>
      <c r="AA3840" s="191">
        <v>2.7653898000000001E-5</v>
      </c>
      <c r="AB3840" s="191">
        <v>4.2432184000000001E-3</v>
      </c>
      <c r="AC3840" s="191">
        <v>1.1981468E-3</v>
      </c>
      <c r="AD3840" s="191">
        <v>8.2740477000000003E-3</v>
      </c>
      <c r="AE3840" s="76">
        <v>6.1083543999999996E-7</v>
      </c>
      <c r="AF3840" s="76">
        <v>1.3998546000000001E-9</v>
      </c>
      <c r="AG3840" s="20">
        <v>4.1818644000000002E-2</v>
      </c>
    </row>
    <row r="3841" spans="2:33" s="149" customFormat="1" x14ac:dyDescent="0.15">
      <c r="B3841" s="157" t="s">
        <v>8666</v>
      </c>
      <c r="C3841" s="148"/>
      <c r="D3841" s="118" t="s">
        <v>26</v>
      </c>
      <c r="E3841" s="201" t="s">
        <v>8667</v>
      </c>
      <c r="F3841" s="276">
        <f t="shared" si="566"/>
        <v>6.5046700359000009E-2</v>
      </c>
      <c r="G3841" s="276">
        <f t="shared" si="567"/>
        <v>3.12379771E-3</v>
      </c>
      <c r="H3841" s="276">
        <f t="shared" si="568"/>
        <v>2.4600011699000002E-2</v>
      </c>
      <c r="I3841" s="276">
        <f t="shared" si="569"/>
        <v>3.6183994999999997E-4</v>
      </c>
      <c r="J3841" s="276">
        <v>3.6961051000000002E-2</v>
      </c>
      <c r="K3841" s="276">
        <v>2.3785581E-2</v>
      </c>
      <c r="L3841" s="276">
        <v>7.4014985999999998E-4</v>
      </c>
      <c r="M3841" s="276">
        <v>1.6873494000000001E-4</v>
      </c>
      <c r="N3841" s="276">
        <v>2.4914399000000001E-3</v>
      </c>
      <c r="O3841" s="276">
        <v>4.6362287000000001E-4</v>
      </c>
      <c r="P3841" s="276">
        <v>7.4280838999999995E-5</v>
      </c>
      <c r="Q3841" s="276">
        <v>1.1155586E-4</v>
      </c>
      <c r="R3841" s="276">
        <v>0</v>
      </c>
      <c r="S3841" s="276">
        <v>0</v>
      </c>
      <c r="T3841" s="276">
        <v>0</v>
      </c>
      <c r="U3841" s="276">
        <v>2.5028409E-4</v>
      </c>
      <c r="V3841" s="287"/>
      <c r="W3841" s="28">
        <f t="shared" si="570"/>
        <v>0.27378556296296297</v>
      </c>
      <c r="X3841" s="191">
        <v>4.7383420000000003</v>
      </c>
      <c r="Y3841" s="191">
        <v>4.7016014999999998</v>
      </c>
      <c r="Z3841" s="191">
        <v>2.1667453999999999E-2</v>
      </c>
      <c r="AA3841" s="191">
        <v>3.0330082E-5</v>
      </c>
      <c r="AB3841" s="191">
        <v>4.6538524999999997E-3</v>
      </c>
      <c r="AC3841" s="191">
        <v>1.3140967999999999E-3</v>
      </c>
      <c r="AD3841" s="191">
        <v>9.0747606000000005E-3</v>
      </c>
      <c r="AE3841" s="76">
        <v>6.6994894000000001E-7</v>
      </c>
      <c r="AF3841" s="76">
        <v>1.5353253000000001E-9</v>
      </c>
      <c r="AG3841" s="20">
        <v>4.5865616999999997E-2</v>
      </c>
    </row>
    <row r="3842" spans="2:33" s="149" customFormat="1" x14ac:dyDescent="0.15">
      <c r="B3842" s="157" t="s">
        <v>8668</v>
      </c>
      <c r="C3842" s="148"/>
      <c r="D3842" s="118" t="s">
        <v>26</v>
      </c>
      <c r="E3842" s="201" t="s">
        <v>8669</v>
      </c>
      <c r="F3842" s="276">
        <f t="shared" si="566"/>
        <v>6.3013996611999995E-2</v>
      </c>
      <c r="G3842" s="276">
        <f t="shared" si="567"/>
        <v>3.0261806E-3</v>
      </c>
      <c r="H3842" s="276">
        <f t="shared" si="568"/>
        <v>2.3831250552E-2</v>
      </c>
      <c r="I3842" s="276">
        <f t="shared" si="569"/>
        <v>3.5053245999999998E-4</v>
      </c>
      <c r="J3842" s="276">
        <v>3.5806033000000001E-2</v>
      </c>
      <c r="K3842" s="276">
        <v>2.3042271E-2</v>
      </c>
      <c r="L3842" s="276">
        <v>7.1701999E-4</v>
      </c>
      <c r="M3842" s="276">
        <v>1.6346197E-4</v>
      </c>
      <c r="N3842" s="276">
        <v>2.4135839999999999E-3</v>
      </c>
      <c r="O3842" s="276">
        <v>4.4913462999999999E-4</v>
      </c>
      <c r="P3842" s="276">
        <v>7.1959561999999997E-5</v>
      </c>
      <c r="Q3842" s="276">
        <v>1.0806973E-4</v>
      </c>
      <c r="R3842" s="276">
        <v>0</v>
      </c>
      <c r="S3842" s="276">
        <v>0</v>
      </c>
      <c r="T3842" s="276">
        <v>0</v>
      </c>
      <c r="U3842" s="276">
        <v>2.4246272999999999E-4</v>
      </c>
      <c r="V3842" s="287"/>
      <c r="W3842" s="28">
        <f t="shared" si="570"/>
        <v>0.26522987407407406</v>
      </c>
      <c r="X3842" s="191">
        <v>4.5902685999999999</v>
      </c>
      <c r="Y3842" s="191">
        <v>4.5546762999999997</v>
      </c>
      <c r="Z3842" s="191">
        <v>2.0990340999999999E-2</v>
      </c>
      <c r="AA3842" s="191">
        <v>2.9382269E-5</v>
      </c>
      <c r="AB3842" s="191">
        <v>4.5084188000000004E-3</v>
      </c>
      <c r="AC3842" s="191">
        <v>1.273031E-3</v>
      </c>
      <c r="AD3842" s="191">
        <v>8.7911718000000007E-3</v>
      </c>
      <c r="AE3842" s="76">
        <v>6.4901306E-7</v>
      </c>
      <c r="AF3842" s="76">
        <v>1.4873467E-9</v>
      </c>
      <c r="AG3842" s="20">
        <v>4.4432314000000001E-2</v>
      </c>
    </row>
    <row r="3843" spans="2:33" s="149" customFormat="1" x14ac:dyDescent="0.15">
      <c r="B3843" s="157" t="s">
        <v>8670</v>
      </c>
      <c r="C3843" s="148"/>
      <c r="D3843" s="118" t="s">
        <v>26</v>
      </c>
      <c r="E3843" s="201" t="s">
        <v>8671</v>
      </c>
      <c r="F3843" s="276">
        <f t="shared" si="566"/>
        <v>7.7555677185999997E-2</v>
      </c>
      <c r="G3843" s="276">
        <f t="shared" si="567"/>
        <v>3.7245295299999999E-3</v>
      </c>
      <c r="H3843" s="276">
        <f t="shared" si="568"/>
        <v>2.9330765076E-2</v>
      </c>
      <c r="I3843" s="276">
        <f t="shared" si="569"/>
        <v>4.3142457999999998E-4</v>
      </c>
      <c r="J3843" s="276">
        <v>4.4068957999999998E-2</v>
      </c>
      <c r="K3843" s="276">
        <v>2.8359715000000001E-2</v>
      </c>
      <c r="L3843" s="276">
        <v>8.8248446999999997E-4</v>
      </c>
      <c r="M3843" s="276">
        <v>2.0118392E-4</v>
      </c>
      <c r="N3843" s="276">
        <v>2.9705642999999999E-3</v>
      </c>
      <c r="O3843" s="276">
        <v>5.5278130999999997E-4</v>
      </c>
      <c r="P3843" s="276">
        <v>8.8565605999999994E-5</v>
      </c>
      <c r="Q3843" s="276">
        <v>1.3300890000000001E-4</v>
      </c>
      <c r="R3843" s="276">
        <v>0</v>
      </c>
      <c r="S3843" s="276">
        <v>0</v>
      </c>
      <c r="T3843" s="276">
        <v>0</v>
      </c>
      <c r="U3843" s="276">
        <v>2.9841568E-4</v>
      </c>
      <c r="V3843" s="287"/>
      <c r="W3843" s="28">
        <f t="shared" si="570"/>
        <v>0.32643672592592587</v>
      </c>
      <c r="X3843" s="191">
        <v>5.6495600000000001</v>
      </c>
      <c r="Y3843" s="191">
        <v>5.6057540000000001</v>
      </c>
      <c r="Z3843" s="191">
        <v>2.5834269E-2</v>
      </c>
      <c r="AA3843" s="191">
        <v>3.6162791000000001E-5</v>
      </c>
      <c r="AB3843" s="191">
        <v>5.5488235000000002E-3</v>
      </c>
      <c r="AC3843" s="191">
        <v>1.5668071E-3</v>
      </c>
      <c r="AD3843" s="191">
        <v>1.0819906000000001E-2</v>
      </c>
      <c r="AE3843" s="76">
        <v>7.9878533999999995E-7</v>
      </c>
      <c r="AF3843" s="76">
        <v>1.8305796E-9</v>
      </c>
      <c r="AG3843" s="20">
        <v>5.4685910999999997E-2</v>
      </c>
    </row>
    <row r="3844" spans="2:33" s="149" customFormat="1" x14ac:dyDescent="0.15">
      <c r="B3844" s="157" t="s">
        <v>8672</v>
      </c>
      <c r="C3844" s="148"/>
      <c r="D3844" s="118" t="s">
        <v>26</v>
      </c>
      <c r="E3844" s="201" t="s">
        <v>8673</v>
      </c>
      <c r="F3844" s="276">
        <f t="shared" si="566"/>
        <v>6.1104466109E-2</v>
      </c>
      <c r="G3844" s="276">
        <f t="shared" si="567"/>
        <v>2.9344767600000001E-3</v>
      </c>
      <c r="H3844" s="276">
        <f t="shared" si="568"/>
        <v>2.3109094059000003E-2</v>
      </c>
      <c r="I3844" s="276">
        <f t="shared" si="569"/>
        <v>3.3991029E-4</v>
      </c>
      <c r="J3844" s="276">
        <v>3.4720985000000003E-2</v>
      </c>
      <c r="K3844" s="276">
        <v>2.2344023000000001E-2</v>
      </c>
      <c r="L3844" s="276">
        <v>6.9529208999999999E-4</v>
      </c>
      <c r="M3844" s="276">
        <v>1.5850860000000001E-4</v>
      </c>
      <c r="N3844" s="276">
        <v>2.3404433999999999E-3</v>
      </c>
      <c r="O3844" s="276">
        <v>4.3552476000000001E-4</v>
      </c>
      <c r="P3844" s="276">
        <v>6.9778968999999999E-5</v>
      </c>
      <c r="Q3844" s="276">
        <v>1.047949E-4</v>
      </c>
      <c r="R3844" s="276">
        <v>0</v>
      </c>
      <c r="S3844" s="276">
        <v>0</v>
      </c>
      <c r="T3844" s="276">
        <v>0</v>
      </c>
      <c r="U3844" s="276">
        <v>2.3511539E-4</v>
      </c>
      <c r="V3844" s="287"/>
      <c r="W3844" s="28">
        <f t="shared" si="570"/>
        <v>0.25719248148148149</v>
      </c>
      <c r="X3844" s="191">
        <v>4.4511694000000004</v>
      </c>
      <c r="Y3844" s="191">
        <v>4.4166556000000003</v>
      </c>
      <c r="Z3844" s="191">
        <v>2.0354273999999999E-2</v>
      </c>
      <c r="AA3844" s="191">
        <v>2.8491894000000001E-5</v>
      </c>
      <c r="AB3844" s="191">
        <v>4.3718005000000001E-3</v>
      </c>
      <c r="AC3844" s="191">
        <v>1.2344544E-3</v>
      </c>
      <c r="AD3844" s="191">
        <v>8.5247716999999994E-3</v>
      </c>
      <c r="AE3844" s="76">
        <v>6.2934585999999997E-7</v>
      </c>
      <c r="AF3844" s="76">
        <v>1.4422751E-9</v>
      </c>
      <c r="AG3844" s="20">
        <v>4.3085878000000001E-2</v>
      </c>
    </row>
    <row r="3845" spans="2:33" s="149" customFormat="1" x14ac:dyDescent="0.15">
      <c r="B3845" s="157" t="s">
        <v>8674</v>
      </c>
      <c r="C3845" s="148"/>
      <c r="D3845" s="118" t="s">
        <v>26</v>
      </c>
      <c r="E3845" s="201" t="s">
        <v>8675</v>
      </c>
      <c r="F3845" s="276">
        <f t="shared" si="566"/>
        <v>5.9307259313000002E-2</v>
      </c>
      <c r="G3845" s="276">
        <f t="shared" si="567"/>
        <v>2.8481704299999997E-3</v>
      </c>
      <c r="H3845" s="276">
        <f t="shared" si="568"/>
        <v>2.2429401973000002E-2</v>
      </c>
      <c r="I3845" s="276">
        <f t="shared" si="569"/>
        <v>3.2991291000000002E-4</v>
      </c>
      <c r="J3845" s="276">
        <v>3.3699774000000002E-2</v>
      </c>
      <c r="K3845" s="276">
        <v>2.1686832999999999E-2</v>
      </c>
      <c r="L3845" s="276">
        <v>6.7484233000000002E-4</v>
      </c>
      <c r="M3845" s="276">
        <v>1.5384656E-4</v>
      </c>
      <c r="N3845" s="276">
        <v>2.2716087999999999E-3</v>
      </c>
      <c r="O3845" s="276">
        <v>4.2271506999999999E-4</v>
      </c>
      <c r="P3845" s="276">
        <v>6.7726643000000001E-5</v>
      </c>
      <c r="Q3845" s="276">
        <v>1.0171269E-4</v>
      </c>
      <c r="R3845" s="276">
        <v>0</v>
      </c>
      <c r="S3845" s="276">
        <v>0</v>
      </c>
      <c r="T3845" s="276">
        <v>0</v>
      </c>
      <c r="U3845" s="276">
        <v>2.2820022000000001E-4</v>
      </c>
      <c r="V3845" s="287"/>
      <c r="W3845" s="28">
        <f t="shared" si="570"/>
        <v>0.24962795555555556</v>
      </c>
      <c r="X3845" s="191">
        <v>4.3202522999999999</v>
      </c>
      <c r="Y3845" s="191">
        <v>4.2867537000000002</v>
      </c>
      <c r="Z3845" s="191">
        <v>1.9755621000000001E-2</v>
      </c>
      <c r="AA3845" s="191">
        <v>2.7653898000000001E-5</v>
      </c>
      <c r="AB3845" s="191">
        <v>4.2432184000000001E-3</v>
      </c>
      <c r="AC3845" s="191">
        <v>1.1981468E-3</v>
      </c>
      <c r="AD3845" s="191">
        <v>8.2740477000000003E-3</v>
      </c>
      <c r="AE3845" s="76">
        <v>6.1083543999999996E-7</v>
      </c>
      <c r="AF3845" s="76">
        <v>1.3998546999999999E-9</v>
      </c>
      <c r="AG3845" s="20">
        <v>4.1818644000000002E-2</v>
      </c>
    </row>
    <row r="3846" spans="2:33" s="149" customFormat="1" x14ac:dyDescent="0.15">
      <c r="B3846" s="157" t="s">
        <v>8676</v>
      </c>
      <c r="C3846" s="148"/>
      <c r="D3846" s="118" t="s">
        <v>26</v>
      </c>
      <c r="E3846" s="201" t="s">
        <v>8677</v>
      </c>
      <c r="F3846" s="276">
        <f t="shared" si="566"/>
        <v>8.0657892089999988E-2</v>
      </c>
      <c r="G3846" s="276">
        <f t="shared" si="567"/>
        <v>3.8735087200000001E-3</v>
      </c>
      <c r="H3846" s="276">
        <f t="shared" si="568"/>
        <v>3.0503986809999998E-2</v>
      </c>
      <c r="I3846" s="276">
        <f t="shared" si="569"/>
        <v>4.4868155999999997E-4</v>
      </c>
      <c r="J3846" s="276">
        <v>4.5831715000000002E-2</v>
      </c>
      <c r="K3846" s="276">
        <v>2.9494093999999998E-2</v>
      </c>
      <c r="L3846" s="276">
        <v>9.1778457000000005E-4</v>
      </c>
      <c r="M3846" s="276">
        <v>2.0923132000000001E-4</v>
      </c>
      <c r="N3846" s="276">
        <v>3.0893849E-3</v>
      </c>
      <c r="O3846" s="276">
        <v>5.7489249999999998E-4</v>
      </c>
      <c r="P3846" s="276">
        <v>9.2108239999999996E-5</v>
      </c>
      <c r="Q3846" s="276">
        <v>1.3832925999999999E-4</v>
      </c>
      <c r="R3846" s="276">
        <v>0</v>
      </c>
      <c r="S3846" s="276">
        <v>0</v>
      </c>
      <c r="T3846" s="276">
        <v>0</v>
      </c>
      <c r="U3846" s="276">
        <v>3.1035230000000001E-4</v>
      </c>
      <c r="V3846" s="287"/>
      <c r="W3846" s="28">
        <f t="shared" si="570"/>
        <v>0.3394941851851852</v>
      </c>
      <c r="X3846" s="191">
        <v>5.8755442000000002</v>
      </c>
      <c r="Y3846" s="191">
        <v>5.8299859999999999</v>
      </c>
      <c r="Z3846" s="191">
        <v>2.6867641000000001E-2</v>
      </c>
      <c r="AA3846" s="191">
        <v>3.7609299999999999E-5</v>
      </c>
      <c r="AB3846" s="191">
        <v>5.7707779000000002E-3</v>
      </c>
      <c r="AC3846" s="191">
        <v>1.6294802000000001E-3</v>
      </c>
      <c r="AD3846" s="191">
        <v>1.1252701E-2</v>
      </c>
      <c r="AE3846" s="76">
        <v>8.3073653E-7</v>
      </c>
      <c r="AF3846" s="76">
        <v>1.9038032000000002E-9</v>
      </c>
      <c r="AG3846" s="20">
        <v>5.6873366000000002E-2</v>
      </c>
    </row>
    <row r="3847" spans="2:33" s="149" customFormat="1" x14ac:dyDescent="0.15">
      <c r="B3847" s="157" t="s">
        <v>8678</v>
      </c>
      <c r="C3847" s="148"/>
      <c r="D3847" s="118" t="s">
        <v>26</v>
      </c>
      <c r="E3847" s="201" t="s">
        <v>8679</v>
      </c>
      <c r="F3847" s="276">
        <f t="shared" si="566"/>
        <v>5.3064384517000004E-2</v>
      </c>
      <c r="G3847" s="276">
        <f t="shared" si="567"/>
        <v>2.54836216E-3</v>
      </c>
      <c r="H3847" s="276">
        <f t="shared" si="568"/>
        <v>2.0068405139E-2</v>
      </c>
      <c r="I3847" s="276">
        <f t="shared" si="569"/>
        <v>2.95185218E-4</v>
      </c>
      <c r="J3847" s="276">
        <v>3.0152432E-2</v>
      </c>
      <c r="K3847" s="276">
        <v>1.9404002E-2</v>
      </c>
      <c r="L3847" s="276">
        <v>6.0380560999999996E-4</v>
      </c>
      <c r="M3847" s="276">
        <v>1.3765216999999999E-4</v>
      </c>
      <c r="N3847" s="276">
        <v>2.0324913000000001E-3</v>
      </c>
      <c r="O3847" s="276">
        <v>3.7821869E-4</v>
      </c>
      <c r="P3847" s="276">
        <v>6.0597529000000003E-5</v>
      </c>
      <c r="Q3847" s="276">
        <v>9.1006078000000003E-5</v>
      </c>
      <c r="R3847" s="276">
        <v>0</v>
      </c>
      <c r="S3847" s="276">
        <v>0</v>
      </c>
      <c r="T3847" s="276">
        <v>0</v>
      </c>
      <c r="U3847" s="276">
        <v>2.0417914000000001E-4</v>
      </c>
      <c r="V3847" s="287"/>
      <c r="W3847" s="28">
        <f t="shared" si="570"/>
        <v>0.22335134814814814</v>
      </c>
      <c r="X3847" s="191">
        <v>3.865488</v>
      </c>
      <c r="Y3847" s="191">
        <v>3.8355155000000001</v>
      </c>
      <c r="Z3847" s="191">
        <v>1.7676081E-2</v>
      </c>
      <c r="AA3847" s="191">
        <v>2.4742959000000001E-5</v>
      </c>
      <c r="AB3847" s="191">
        <v>3.7965636E-3</v>
      </c>
      <c r="AC3847" s="191">
        <v>1.0720262999999999E-3</v>
      </c>
      <c r="AD3847" s="191">
        <v>7.4030939999999998E-3</v>
      </c>
      <c r="AE3847" s="76">
        <v>5.4653696000000001E-7</v>
      </c>
      <c r="AF3847" s="76">
        <v>1.2525015E-9</v>
      </c>
      <c r="AG3847" s="20">
        <v>3.7416671999999998E-2</v>
      </c>
    </row>
    <row r="3848" spans="2:33" s="149" customFormat="1" x14ac:dyDescent="0.15">
      <c r="B3848" s="157" t="s">
        <v>8680</v>
      </c>
      <c r="C3848" s="148"/>
      <c r="D3848" s="118" t="s">
        <v>26</v>
      </c>
      <c r="E3848" s="201" t="s">
        <v>8681</v>
      </c>
      <c r="F3848" s="276">
        <f t="shared" si="566"/>
        <v>5.9307259213000008E-2</v>
      </c>
      <c r="G3848" s="276">
        <f t="shared" si="567"/>
        <v>2.8481703299999997E-3</v>
      </c>
      <c r="H3848" s="276">
        <f t="shared" si="568"/>
        <v>2.2429401973000002E-2</v>
      </c>
      <c r="I3848" s="276">
        <f t="shared" si="569"/>
        <v>3.2991291000000002E-4</v>
      </c>
      <c r="J3848" s="276">
        <v>3.3699774000000002E-2</v>
      </c>
      <c r="K3848" s="276">
        <v>2.1686832999999999E-2</v>
      </c>
      <c r="L3848" s="276">
        <v>6.7484233000000002E-4</v>
      </c>
      <c r="M3848" s="276">
        <v>1.5384656E-4</v>
      </c>
      <c r="N3848" s="276">
        <v>2.2716086999999999E-3</v>
      </c>
      <c r="O3848" s="276">
        <v>4.2271506999999999E-4</v>
      </c>
      <c r="P3848" s="276">
        <v>6.7726643000000001E-5</v>
      </c>
      <c r="Q3848" s="276">
        <v>1.0171269E-4</v>
      </c>
      <c r="R3848" s="276">
        <v>0</v>
      </c>
      <c r="S3848" s="276">
        <v>0</v>
      </c>
      <c r="T3848" s="276">
        <v>0</v>
      </c>
      <c r="U3848" s="276">
        <v>2.2820022000000001E-4</v>
      </c>
      <c r="V3848" s="287"/>
      <c r="W3848" s="28">
        <f t="shared" si="570"/>
        <v>0.24962795555555556</v>
      </c>
      <c r="X3848" s="191">
        <v>4.3202522999999999</v>
      </c>
      <c r="Y3848" s="191">
        <v>4.2867537000000002</v>
      </c>
      <c r="Z3848" s="191">
        <v>1.9755621000000001E-2</v>
      </c>
      <c r="AA3848" s="191">
        <v>2.7653898000000001E-5</v>
      </c>
      <c r="AB3848" s="191">
        <v>4.2432184000000001E-3</v>
      </c>
      <c r="AC3848" s="191">
        <v>1.1981468E-3</v>
      </c>
      <c r="AD3848" s="191">
        <v>8.2740477000000003E-3</v>
      </c>
      <c r="AE3848" s="76">
        <v>6.1083543999999996E-7</v>
      </c>
      <c r="AF3848" s="76">
        <v>1.3998546999999999E-9</v>
      </c>
      <c r="AG3848" s="20">
        <v>4.1818644000000002E-2</v>
      </c>
    </row>
    <row r="3849" spans="2:33" s="149" customFormat="1" x14ac:dyDescent="0.15">
      <c r="B3849" s="157" t="s">
        <v>8682</v>
      </c>
      <c r="C3849" s="148"/>
      <c r="D3849" s="118" t="s">
        <v>26</v>
      </c>
      <c r="E3849" s="201" t="s">
        <v>8683</v>
      </c>
      <c r="F3849" s="276">
        <f t="shared" si="566"/>
        <v>6.9532674268999992E-2</v>
      </c>
      <c r="G3849" s="276">
        <f t="shared" si="567"/>
        <v>3.3392306399999999E-3</v>
      </c>
      <c r="H3849" s="276">
        <f t="shared" si="568"/>
        <v>2.6296559208999998E-2</v>
      </c>
      <c r="I3849" s="276">
        <f t="shared" si="569"/>
        <v>3.8679441999999999E-4</v>
      </c>
      <c r="J3849" s="276">
        <v>3.9510089999999998E-2</v>
      </c>
      <c r="K3849" s="276">
        <v>2.5425962E-2</v>
      </c>
      <c r="L3849" s="276">
        <v>7.9119355999999997E-4</v>
      </c>
      <c r="M3849" s="276">
        <v>1.8037180999999999E-4</v>
      </c>
      <c r="N3849" s="276">
        <v>2.6632617999999999E-3</v>
      </c>
      <c r="O3849" s="276">
        <v>4.9559702999999995E-4</v>
      </c>
      <c r="P3849" s="276">
        <v>7.9403648999999994E-5</v>
      </c>
      <c r="Q3849" s="276">
        <v>1.1924934999999999E-4</v>
      </c>
      <c r="R3849" s="276">
        <v>0</v>
      </c>
      <c r="S3849" s="276">
        <v>0</v>
      </c>
      <c r="T3849" s="276">
        <v>0</v>
      </c>
      <c r="U3849" s="276">
        <v>2.6754506999999999E-4</v>
      </c>
      <c r="V3849" s="287"/>
      <c r="W3849" s="28">
        <f t="shared" si="570"/>
        <v>0.29266733333333328</v>
      </c>
      <c r="X3849" s="191">
        <v>5.0651242999999999</v>
      </c>
      <c r="Y3849" s="191">
        <v>5.0258500000000002</v>
      </c>
      <c r="Z3849" s="191">
        <v>2.316176E-2</v>
      </c>
      <c r="AA3849" s="191">
        <v>3.2421817000000002E-5</v>
      </c>
      <c r="AB3849" s="191">
        <v>4.9748070000000004E-3</v>
      </c>
      <c r="AC3849" s="191">
        <v>1.4047243999999999E-3</v>
      </c>
      <c r="AD3849" s="191">
        <v>9.7006042000000008E-3</v>
      </c>
      <c r="AE3849" s="76">
        <v>7.1615240000000004E-7</v>
      </c>
      <c r="AF3849" s="76">
        <v>1.6412095E-9</v>
      </c>
      <c r="AG3849" s="20">
        <v>4.9028763000000003E-2</v>
      </c>
    </row>
    <row r="3850" spans="2:33" s="149" customFormat="1" x14ac:dyDescent="0.15">
      <c r="B3850" s="157" t="s">
        <v>8684</v>
      </c>
      <c r="C3850" s="148"/>
      <c r="D3850" s="118" t="s">
        <v>26</v>
      </c>
      <c r="E3850" s="201" t="s">
        <v>8685</v>
      </c>
      <c r="F3850" s="276">
        <f t="shared" si="566"/>
        <v>8.767161423E-2</v>
      </c>
      <c r="G3850" s="276">
        <f t="shared" si="567"/>
        <v>4.2103371999999998E-3</v>
      </c>
      <c r="H3850" s="276">
        <f t="shared" si="568"/>
        <v>3.315650371E-2</v>
      </c>
      <c r="I3850" s="276">
        <f t="shared" si="569"/>
        <v>4.8769731999999996E-4</v>
      </c>
      <c r="J3850" s="276">
        <v>4.9817076000000002E-2</v>
      </c>
      <c r="K3850" s="276">
        <v>3.2058794000000002E-2</v>
      </c>
      <c r="L3850" s="276">
        <v>9.9759206000000003E-4</v>
      </c>
      <c r="M3850" s="276">
        <v>2.2742532000000001E-4</v>
      </c>
      <c r="N3850" s="276">
        <v>3.3580289999999998E-3</v>
      </c>
      <c r="O3850" s="276">
        <v>6.2488287999999995E-4</v>
      </c>
      <c r="P3850" s="276">
        <v>1.0011765E-4</v>
      </c>
      <c r="Q3850" s="276">
        <v>1.5035788999999999E-4</v>
      </c>
      <c r="R3850" s="276">
        <v>0</v>
      </c>
      <c r="S3850" s="276">
        <v>0</v>
      </c>
      <c r="T3850" s="276">
        <v>0</v>
      </c>
      <c r="U3850" s="276">
        <v>3.3733942999999999E-4</v>
      </c>
      <c r="V3850" s="287"/>
      <c r="W3850" s="28">
        <f t="shared" si="570"/>
        <v>0.36901537777777776</v>
      </c>
      <c r="X3850" s="191">
        <v>6.3864590999999997</v>
      </c>
      <c r="Y3850" s="191">
        <v>6.3369393000000001</v>
      </c>
      <c r="Z3850" s="191">
        <v>2.9203960000000001E-2</v>
      </c>
      <c r="AA3850" s="191">
        <v>4.0879669000000003E-5</v>
      </c>
      <c r="AB3850" s="191">
        <v>6.2725843E-3</v>
      </c>
      <c r="AC3850" s="191">
        <v>1.7711739999999999E-3</v>
      </c>
      <c r="AD3850" s="191">
        <v>1.2231195E-2</v>
      </c>
      <c r="AE3850" s="76">
        <v>9.0297433000000003E-7</v>
      </c>
      <c r="AF3850" s="76">
        <v>2.0693505999999999E-9</v>
      </c>
      <c r="AG3850" s="20">
        <v>6.1818855999999998E-2</v>
      </c>
    </row>
    <row r="3851" spans="2:33" s="149" customFormat="1" x14ac:dyDescent="0.15">
      <c r="B3851" s="157" t="s">
        <v>8686</v>
      </c>
      <c r="C3851" s="148"/>
      <c r="D3851" s="118" t="s">
        <v>26</v>
      </c>
      <c r="E3851" s="201" t="s">
        <v>8687</v>
      </c>
      <c r="F3851" s="276">
        <f t="shared" si="566"/>
        <v>6.7214903132000001E-2</v>
      </c>
      <c r="G3851" s="276">
        <f t="shared" si="567"/>
        <v>3.2279236499999997E-3</v>
      </c>
      <c r="H3851" s="276">
        <f t="shared" si="568"/>
        <v>2.5420014221999999E-2</v>
      </c>
      <c r="I3851" s="276">
        <f t="shared" si="569"/>
        <v>3.7390125999999999E-4</v>
      </c>
      <c r="J3851" s="276">
        <v>3.8193063999999999E-2</v>
      </c>
      <c r="K3851" s="276">
        <v>2.4578435999999999E-2</v>
      </c>
      <c r="L3851" s="276">
        <v>7.6482136000000003E-4</v>
      </c>
      <c r="M3851" s="276">
        <v>1.7435943000000001E-4</v>
      </c>
      <c r="N3851" s="276">
        <v>2.5744871999999999E-3</v>
      </c>
      <c r="O3851" s="276">
        <v>4.7907701999999998E-4</v>
      </c>
      <c r="P3851" s="276">
        <v>7.6756862000000006E-5</v>
      </c>
      <c r="Q3851" s="276">
        <v>1.1527437999999999E-4</v>
      </c>
      <c r="R3851" s="276">
        <v>0</v>
      </c>
      <c r="S3851" s="276">
        <v>0</v>
      </c>
      <c r="T3851" s="276">
        <v>0</v>
      </c>
      <c r="U3851" s="276">
        <v>2.5862687999999998E-4</v>
      </c>
      <c r="V3851" s="287"/>
      <c r="W3851" s="28">
        <f t="shared" si="570"/>
        <v>0.28291158518518517</v>
      </c>
      <c r="X3851" s="191">
        <v>4.8962868000000004</v>
      </c>
      <c r="Y3851" s="191">
        <v>4.8583216</v>
      </c>
      <c r="Z3851" s="191">
        <v>2.2389701000000001E-2</v>
      </c>
      <c r="AA3851" s="191">
        <v>3.1341087999999998E-5</v>
      </c>
      <c r="AB3851" s="191">
        <v>4.8089798E-3</v>
      </c>
      <c r="AC3851" s="191">
        <v>1.3578997999999999E-3</v>
      </c>
      <c r="AD3851" s="191">
        <v>9.3772521000000005E-3</v>
      </c>
      <c r="AE3851" s="76">
        <v>6.9228045000000005E-7</v>
      </c>
      <c r="AF3851" s="76">
        <v>1.5865021999999999E-9</v>
      </c>
      <c r="AG3851" s="20">
        <v>4.7394471000000001E-2</v>
      </c>
    </row>
    <row r="3852" spans="2:33" s="149" customFormat="1" x14ac:dyDescent="0.15">
      <c r="B3852" s="157" t="s">
        <v>8688</v>
      </c>
      <c r="C3852" s="148"/>
      <c r="D3852" s="118" t="s">
        <v>26</v>
      </c>
      <c r="E3852" s="201" t="s">
        <v>8689</v>
      </c>
      <c r="F3852" s="276">
        <f t="shared" si="566"/>
        <v>6.7214907091999995E-2</v>
      </c>
      <c r="G3852" s="276">
        <f t="shared" si="567"/>
        <v>3.2279236499999997E-3</v>
      </c>
      <c r="H3852" s="276">
        <f t="shared" si="568"/>
        <v>2.5420014182E-2</v>
      </c>
      <c r="I3852" s="276">
        <f t="shared" si="569"/>
        <v>3.7390125999999999E-4</v>
      </c>
      <c r="J3852" s="276">
        <v>3.8193067999999997E-2</v>
      </c>
      <c r="K3852" s="276">
        <v>2.4578435999999999E-2</v>
      </c>
      <c r="L3852" s="276">
        <v>7.6482131999999997E-4</v>
      </c>
      <c r="M3852" s="276">
        <v>1.7435943000000001E-4</v>
      </c>
      <c r="N3852" s="276">
        <v>2.5744871999999999E-3</v>
      </c>
      <c r="O3852" s="276">
        <v>4.7907701999999998E-4</v>
      </c>
      <c r="P3852" s="276">
        <v>7.6756862000000006E-5</v>
      </c>
      <c r="Q3852" s="276">
        <v>1.1527437999999999E-4</v>
      </c>
      <c r="R3852" s="276">
        <v>0</v>
      </c>
      <c r="S3852" s="276">
        <v>0</v>
      </c>
      <c r="T3852" s="276">
        <v>0</v>
      </c>
      <c r="U3852" s="276">
        <v>2.5862687999999998E-4</v>
      </c>
      <c r="V3852" s="287"/>
      <c r="W3852" s="28">
        <f t="shared" si="570"/>
        <v>0.28291161481481475</v>
      </c>
      <c r="X3852" s="191">
        <v>4.8962868000000004</v>
      </c>
      <c r="Y3852" s="191">
        <v>4.8583216</v>
      </c>
      <c r="Z3852" s="191">
        <v>2.2389701000000001E-2</v>
      </c>
      <c r="AA3852" s="191">
        <v>3.1341087999999998E-5</v>
      </c>
      <c r="AB3852" s="191">
        <v>4.8089798E-3</v>
      </c>
      <c r="AC3852" s="191">
        <v>1.3578997999999999E-3</v>
      </c>
      <c r="AD3852" s="191">
        <v>9.3772521000000005E-3</v>
      </c>
      <c r="AE3852" s="76">
        <v>6.9228048999999998E-7</v>
      </c>
      <c r="AF3852" s="76">
        <v>1.5865024E-9</v>
      </c>
      <c r="AG3852" s="20">
        <v>4.7394471000000001E-2</v>
      </c>
    </row>
    <row r="3853" spans="2:33" s="149" customFormat="1" x14ac:dyDescent="0.15">
      <c r="B3853" s="157" t="s">
        <v>8690</v>
      </c>
      <c r="C3853" s="148"/>
      <c r="D3853" s="118" t="s">
        <v>26</v>
      </c>
      <c r="E3853" s="201" t="s">
        <v>8691</v>
      </c>
      <c r="F3853" s="276">
        <f t="shared" si="566"/>
        <v>5.7612763750000004E-2</v>
      </c>
      <c r="G3853" s="276">
        <f t="shared" si="567"/>
        <v>2.7667932900000002E-3</v>
      </c>
      <c r="H3853" s="276">
        <f t="shared" si="568"/>
        <v>2.1788563630999999E-2</v>
      </c>
      <c r="I3853" s="276">
        <f t="shared" si="569"/>
        <v>3.2048682899999997E-4</v>
      </c>
      <c r="J3853" s="276">
        <v>3.2736920000000003E-2</v>
      </c>
      <c r="K3853" s="276">
        <v>2.1067210999999999E-2</v>
      </c>
      <c r="L3853" s="276">
        <v>6.5556103000000002E-4</v>
      </c>
      <c r="M3853" s="276">
        <v>1.4945093E-4</v>
      </c>
      <c r="N3853" s="276">
        <v>2.2067049000000002E-3</v>
      </c>
      <c r="O3853" s="276">
        <v>4.1063746E-4</v>
      </c>
      <c r="P3853" s="276">
        <v>6.5791601000000005E-5</v>
      </c>
      <c r="Q3853" s="276">
        <v>9.8806608999999995E-5</v>
      </c>
      <c r="R3853" s="276">
        <v>0</v>
      </c>
      <c r="S3853" s="276">
        <v>0</v>
      </c>
      <c r="T3853" s="276">
        <v>0</v>
      </c>
      <c r="U3853" s="276">
        <v>2.2168021999999999E-4</v>
      </c>
      <c r="V3853" s="287"/>
      <c r="W3853" s="28">
        <f t="shared" si="570"/>
        <v>0.24249570370370371</v>
      </c>
      <c r="X3853" s="191">
        <v>4.1968164000000003</v>
      </c>
      <c r="Y3853" s="191">
        <v>4.1642748000000003</v>
      </c>
      <c r="Z3853" s="191">
        <v>1.9191171999999999E-2</v>
      </c>
      <c r="AA3853" s="191">
        <v>2.6863785000000001E-5</v>
      </c>
      <c r="AB3853" s="191">
        <v>4.1219830000000001E-3</v>
      </c>
      <c r="AC3853" s="191">
        <v>1.1639142999999999E-3</v>
      </c>
      <c r="AD3853" s="191">
        <v>8.0376387000000004E-3</v>
      </c>
      <c r="AE3853" s="76">
        <v>5.9338299000000003E-7</v>
      </c>
      <c r="AF3853" s="76">
        <v>1.3598587000000001E-9</v>
      </c>
      <c r="AG3853" s="20">
        <v>4.0623824000000003E-2</v>
      </c>
    </row>
    <row r="3854" spans="2:33" s="149" customFormat="1" x14ac:dyDescent="0.15">
      <c r="B3854" s="157" t="s">
        <v>8692</v>
      </c>
      <c r="C3854" s="148"/>
      <c r="D3854" s="118" t="s">
        <v>26</v>
      </c>
      <c r="E3854" s="201" t="s">
        <v>8693</v>
      </c>
      <c r="F3854" s="276">
        <f t="shared" si="566"/>
        <v>6.5046704438000008E-2</v>
      </c>
      <c r="G3854" s="276">
        <f t="shared" si="567"/>
        <v>3.1237978E-3</v>
      </c>
      <c r="H3854" s="276">
        <f t="shared" si="568"/>
        <v>2.4600012687999998E-2</v>
      </c>
      <c r="I3854" s="276">
        <f t="shared" si="569"/>
        <v>3.6183994999999997E-4</v>
      </c>
      <c r="J3854" s="276">
        <v>3.6961054E-2</v>
      </c>
      <c r="K3854" s="276">
        <v>2.3785582E-2</v>
      </c>
      <c r="L3854" s="276">
        <v>7.4014985000000002E-4</v>
      </c>
      <c r="M3854" s="276">
        <v>1.6873494000000001E-4</v>
      </c>
      <c r="N3854" s="276">
        <v>2.4914400000000001E-3</v>
      </c>
      <c r="O3854" s="276">
        <v>4.6362285999999999E-4</v>
      </c>
      <c r="P3854" s="276">
        <v>7.4280837999999999E-5</v>
      </c>
      <c r="Q3854" s="276">
        <v>1.1155586E-4</v>
      </c>
      <c r="R3854" s="276">
        <v>0</v>
      </c>
      <c r="S3854" s="276">
        <v>0</v>
      </c>
      <c r="T3854" s="276">
        <v>0</v>
      </c>
      <c r="U3854" s="276">
        <v>2.5028409E-4</v>
      </c>
      <c r="V3854" s="287"/>
      <c r="W3854" s="28">
        <f t="shared" si="570"/>
        <v>0.27378558518518514</v>
      </c>
      <c r="X3854" s="191">
        <v>4.7383420000000003</v>
      </c>
      <c r="Y3854" s="191">
        <v>4.7016014999999998</v>
      </c>
      <c r="Z3854" s="191">
        <v>2.1667453999999999E-2</v>
      </c>
      <c r="AA3854" s="191">
        <v>3.0330082E-5</v>
      </c>
      <c r="AB3854" s="191">
        <v>4.6538524999999997E-3</v>
      </c>
      <c r="AC3854" s="191">
        <v>1.3140967999999999E-3</v>
      </c>
      <c r="AD3854" s="191">
        <v>9.0747606000000005E-3</v>
      </c>
      <c r="AE3854" s="76">
        <v>6.6994900000000001E-7</v>
      </c>
      <c r="AF3854" s="76">
        <v>1.5353254999999999E-9</v>
      </c>
      <c r="AG3854" s="20">
        <v>4.5865616999999997E-2</v>
      </c>
    </row>
    <row r="3855" spans="2:33" s="149" customFormat="1" x14ac:dyDescent="0.15">
      <c r="B3855" s="157" t="s">
        <v>8694</v>
      </c>
      <c r="C3855" s="148"/>
      <c r="D3855" s="118" t="s">
        <v>26</v>
      </c>
      <c r="E3855" s="201" t="s">
        <v>8695</v>
      </c>
      <c r="F3855" s="276">
        <f t="shared" si="566"/>
        <v>6.1104466935000004E-2</v>
      </c>
      <c r="G3855" s="276">
        <f t="shared" si="567"/>
        <v>2.9344766400000001E-3</v>
      </c>
      <c r="H3855" s="276">
        <f t="shared" si="568"/>
        <v>2.3109095015000001E-2</v>
      </c>
      <c r="I3855" s="276">
        <f t="shared" si="569"/>
        <v>3.3991027999999998E-4</v>
      </c>
      <c r="J3855" s="276">
        <v>3.4720985000000003E-2</v>
      </c>
      <c r="K3855" s="276">
        <v>2.2344024000000001E-2</v>
      </c>
      <c r="L3855" s="276">
        <v>6.9529205000000004E-4</v>
      </c>
      <c r="M3855" s="276">
        <v>1.5850858999999999E-4</v>
      </c>
      <c r="N3855" s="276">
        <v>2.3404432999999999E-3</v>
      </c>
      <c r="O3855" s="276">
        <v>4.3552475E-4</v>
      </c>
      <c r="P3855" s="276">
        <v>6.9778965000000001E-5</v>
      </c>
      <c r="Q3855" s="276">
        <v>1.047949E-4</v>
      </c>
      <c r="R3855" s="276">
        <v>0</v>
      </c>
      <c r="S3855" s="276">
        <v>0</v>
      </c>
      <c r="T3855" s="276">
        <v>0</v>
      </c>
      <c r="U3855" s="276">
        <v>2.3511537999999999E-4</v>
      </c>
      <c r="V3855" s="287"/>
      <c r="W3855" s="28">
        <f t="shared" si="570"/>
        <v>0.25719248148148149</v>
      </c>
      <c r="X3855" s="191">
        <v>4.4511694000000004</v>
      </c>
      <c r="Y3855" s="191">
        <v>4.4166556000000003</v>
      </c>
      <c r="Z3855" s="191">
        <v>2.0354273999999999E-2</v>
      </c>
      <c r="AA3855" s="191">
        <v>2.8491891999999999E-5</v>
      </c>
      <c r="AB3855" s="191">
        <v>4.3718005000000001E-3</v>
      </c>
      <c r="AC3855" s="191">
        <v>1.2344544E-3</v>
      </c>
      <c r="AD3855" s="191">
        <v>8.5247716999999994E-3</v>
      </c>
      <c r="AE3855" s="76">
        <v>6.2934588000000004E-7</v>
      </c>
      <c r="AF3855" s="76">
        <v>1.4422751E-9</v>
      </c>
      <c r="AG3855" s="20">
        <v>4.3085878000000001E-2</v>
      </c>
    </row>
    <row r="3856" spans="2:33" s="149" customFormat="1" x14ac:dyDescent="0.15">
      <c r="B3856" s="157" t="s">
        <v>8696</v>
      </c>
      <c r="C3856" s="148"/>
      <c r="D3856" s="118" t="s">
        <v>26</v>
      </c>
      <c r="E3856" s="201" t="s">
        <v>8697</v>
      </c>
      <c r="F3856" s="276">
        <f t="shared" si="566"/>
        <v>5.0411192628999998E-2</v>
      </c>
      <c r="G3856" s="276">
        <f t="shared" si="567"/>
        <v>2.4209444100000001E-3</v>
      </c>
      <c r="H3856" s="276">
        <f t="shared" si="568"/>
        <v>1.9064991249000001E-2</v>
      </c>
      <c r="I3856" s="276">
        <f t="shared" si="569"/>
        <v>2.8042596999999997E-4</v>
      </c>
      <c r="J3856" s="276">
        <v>2.8644830999999999E-2</v>
      </c>
      <c r="K3856" s="276">
        <v>1.8433807999999999E-2</v>
      </c>
      <c r="L3856" s="276">
        <v>5.7361559999999996E-4</v>
      </c>
      <c r="M3856" s="276">
        <v>1.3076955999999999E-4</v>
      </c>
      <c r="N3856" s="276">
        <v>1.930867E-3</v>
      </c>
      <c r="O3856" s="276">
        <v>3.5930785000000003E-4</v>
      </c>
      <c r="P3856" s="276">
        <v>5.7567649000000002E-5</v>
      </c>
      <c r="Q3856" s="276">
        <v>8.6455779999999998E-5</v>
      </c>
      <c r="R3856" s="276">
        <v>0</v>
      </c>
      <c r="S3856" s="276">
        <v>0</v>
      </c>
      <c r="T3856" s="276">
        <v>0</v>
      </c>
      <c r="U3856" s="276">
        <v>1.9397018999999999E-4</v>
      </c>
      <c r="V3856" s="287"/>
      <c r="W3856" s="28">
        <f t="shared" si="570"/>
        <v>0.21218393333333332</v>
      </c>
      <c r="X3856" s="191">
        <v>3.6722152000000001</v>
      </c>
      <c r="Y3856" s="191">
        <v>3.6437412999999998</v>
      </c>
      <c r="Z3856" s="191">
        <v>1.6792277000000001E-2</v>
      </c>
      <c r="AA3856" s="191">
        <v>2.3505812000000001E-5</v>
      </c>
      <c r="AB3856" s="191">
        <v>3.6067352999999999E-3</v>
      </c>
      <c r="AC3856" s="191">
        <v>1.0184248E-3</v>
      </c>
      <c r="AD3856" s="191">
        <v>7.0329377999999998E-3</v>
      </c>
      <c r="AE3856" s="76">
        <v>5.1921033999999996E-7</v>
      </c>
      <c r="AF3856" s="76">
        <v>1.1898769000000001E-9</v>
      </c>
      <c r="AG3856" s="20">
        <v>3.5545854000000002E-2</v>
      </c>
    </row>
    <row r="3857" spans="2:33" s="149" customFormat="1" x14ac:dyDescent="0.15">
      <c r="B3857" s="157" t="s">
        <v>8698</v>
      </c>
      <c r="C3857" s="148"/>
      <c r="D3857" s="118" t="s">
        <v>26</v>
      </c>
      <c r="E3857" s="201" t="s">
        <v>8699</v>
      </c>
      <c r="F3857" s="276">
        <f t="shared" si="566"/>
        <v>6.7214909131999998E-2</v>
      </c>
      <c r="G3857" s="276">
        <f t="shared" si="567"/>
        <v>3.2279236499999997E-3</v>
      </c>
      <c r="H3857" s="276">
        <f t="shared" si="568"/>
        <v>2.5420016222000002E-2</v>
      </c>
      <c r="I3857" s="276">
        <f t="shared" si="569"/>
        <v>3.7390125999999999E-4</v>
      </c>
      <c r="J3857" s="276">
        <v>3.8193067999999997E-2</v>
      </c>
      <c r="K3857" s="276">
        <v>2.4578438000000001E-2</v>
      </c>
      <c r="L3857" s="276">
        <v>7.6482136000000003E-4</v>
      </c>
      <c r="M3857" s="276">
        <v>1.7435943000000001E-4</v>
      </c>
      <c r="N3857" s="276">
        <v>2.5744871999999999E-3</v>
      </c>
      <c r="O3857" s="276">
        <v>4.7907701999999998E-4</v>
      </c>
      <c r="P3857" s="276">
        <v>7.6756862000000006E-5</v>
      </c>
      <c r="Q3857" s="276">
        <v>1.1527437999999999E-4</v>
      </c>
      <c r="R3857" s="276">
        <v>0</v>
      </c>
      <c r="S3857" s="276">
        <v>0</v>
      </c>
      <c r="T3857" s="276">
        <v>0</v>
      </c>
      <c r="U3857" s="276">
        <v>2.5862687999999998E-4</v>
      </c>
      <c r="V3857" s="287"/>
      <c r="W3857" s="28">
        <f t="shared" si="570"/>
        <v>0.28291161481481475</v>
      </c>
      <c r="X3857" s="191">
        <v>4.8962868000000004</v>
      </c>
      <c r="Y3857" s="191">
        <v>4.8583216</v>
      </c>
      <c r="Z3857" s="191">
        <v>2.2389701000000001E-2</v>
      </c>
      <c r="AA3857" s="191">
        <v>3.1341087999999998E-5</v>
      </c>
      <c r="AB3857" s="191">
        <v>4.8089798E-3</v>
      </c>
      <c r="AC3857" s="191">
        <v>1.3578997999999999E-3</v>
      </c>
      <c r="AD3857" s="191">
        <v>9.3772521000000005E-3</v>
      </c>
      <c r="AE3857" s="76">
        <v>6.9228050000000002E-7</v>
      </c>
      <c r="AF3857" s="76">
        <v>1.5865023E-9</v>
      </c>
      <c r="AG3857" s="20">
        <v>4.7394471000000001E-2</v>
      </c>
    </row>
    <row r="3858" spans="2:33" s="149" customFormat="1" x14ac:dyDescent="0.15">
      <c r="B3858" s="157" t="s">
        <v>8700</v>
      </c>
      <c r="C3858" s="148"/>
      <c r="D3858" s="118" t="s">
        <v>26</v>
      </c>
      <c r="E3858" s="201" t="s">
        <v>8701</v>
      </c>
      <c r="F3858" s="276">
        <f t="shared" si="566"/>
        <v>5.9307257023E-2</v>
      </c>
      <c r="G3858" s="276">
        <f t="shared" si="567"/>
        <v>2.8481702199999997E-3</v>
      </c>
      <c r="H3858" s="276">
        <f t="shared" si="568"/>
        <v>2.2429399893E-2</v>
      </c>
      <c r="I3858" s="276">
        <f t="shared" si="569"/>
        <v>3.2991291000000002E-4</v>
      </c>
      <c r="J3858" s="276">
        <v>3.3699774000000002E-2</v>
      </c>
      <c r="K3858" s="276">
        <v>2.1686831E-2</v>
      </c>
      <c r="L3858" s="276">
        <v>6.7484225000000002E-4</v>
      </c>
      <c r="M3858" s="276">
        <v>1.5384656E-4</v>
      </c>
      <c r="N3858" s="276">
        <v>2.2716085999999998E-3</v>
      </c>
      <c r="O3858" s="276">
        <v>4.2271506000000003E-4</v>
      </c>
      <c r="P3858" s="276">
        <v>6.7726643000000001E-5</v>
      </c>
      <c r="Q3858" s="276">
        <v>1.0171269E-4</v>
      </c>
      <c r="R3858" s="276">
        <v>0</v>
      </c>
      <c r="S3858" s="276">
        <v>0</v>
      </c>
      <c r="T3858" s="276">
        <v>0</v>
      </c>
      <c r="U3858" s="276">
        <v>2.2820022000000001E-4</v>
      </c>
      <c r="V3858" s="287"/>
      <c r="W3858" s="28">
        <f t="shared" si="570"/>
        <v>0.24962795555555556</v>
      </c>
      <c r="X3858" s="191">
        <v>4.3202522999999999</v>
      </c>
      <c r="Y3858" s="191">
        <v>4.2867537000000002</v>
      </c>
      <c r="Z3858" s="191">
        <v>1.9755621000000001E-2</v>
      </c>
      <c r="AA3858" s="191">
        <v>2.7653898000000001E-5</v>
      </c>
      <c r="AB3858" s="191">
        <v>4.2432184000000001E-3</v>
      </c>
      <c r="AC3858" s="191">
        <v>1.1981468E-3</v>
      </c>
      <c r="AD3858" s="191">
        <v>8.2740477000000003E-3</v>
      </c>
      <c r="AE3858" s="76">
        <v>6.1083540999999996E-7</v>
      </c>
      <c r="AF3858" s="76">
        <v>1.3998546000000001E-9</v>
      </c>
      <c r="AG3858" s="20">
        <v>4.1818644000000002E-2</v>
      </c>
    </row>
    <row r="3859" spans="2:33" s="149" customFormat="1" x14ac:dyDescent="0.15">
      <c r="B3859" s="157" t="s">
        <v>8702</v>
      </c>
      <c r="C3859" s="148"/>
      <c r="D3859" s="118" t="s">
        <v>26</v>
      </c>
      <c r="E3859" s="201" t="s">
        <v>8703</v>
      </c>
      <c r="F3859" s="276">
        <f t="shared" si="566"/>
        <v>6.3013994481999999E-2</v>
      </c>
      <c r="G3859" s="276">
        <f t="shared" si="567"/>
        <v>3.0261805E-3</v>
      </c>
      <c r="H3859" s="276">
        <f t="shared" si="568"/>
        <v>2.3831252521999996E-2</v>
      </c>
      <c r="I3859" s="276">
        <f t="shared" si="569"/>
        <v>3.5053245999999998E-4</v>
      </c>
      <c r="J3859" s="276">
        <v>3.5806029000000003E-2</v>
      </c>
      <c r="K3859" s="276">
        <v>2.3042272999999999E-2</v>
      </c>
      <c r="L3859" s="276">
        <v>7.1701996000000001E-4</v>
      </c>
      <c r="M3859" s="276">
        <v>1.6346197E-4</v>
      </c>
      <c r="N3859" s="276">
        <v>2.4135838999999998E-3</v>
      </c>
      <c r="O3859" s="276">
        <v>4.4913462999999999E-4</v>
      </c>
      <c r="P3859" s="276">
        <v>7.1959561999999997E-5</v>
      </c>
      <c r="Q3859" s="276">
        <v>1.0806973E-4</v>
      </c>
      <c r="R3859" s="276">
        <v>0</v>
      </c>
      <c r="S3859" s="276">
        <v>0</v>
      </c>
      <c r="T3859" s="276">
        <v>0</v>
      </c>
      <c r="U3859" s="276">
        <v>2.4246272999999999E-4</v>
      </c>
      <c r="V3859" s="287"/>
      <c r="W3859" s="28">
        <f t="shared" si="570"/>
        <v>0.26522984444444447</v>
      </c>
      <c r="X3859" s="191">
        <v>4.5902685999999999</v>
      </c>
      <c r="Y3859" s="191">
        <v>4.5546762999999997</v>
      </c>
      <c r="Z3859" s="191">
        <v>2.0990340999999999E-2</v>
      </c>
      <c r="AA3859" s="191">
        <v>2.9382269E-5</v>
      </c>
      <c r="AB3859" s="191">
        <v>4.5084188000000004E-3</v>
      </c>
      <c r="AC3859" s="191">
        <v>1.273031E-3</v>
      </c>
      <c r="AD3859" s="191">
        <v>8.7911718000000007E-3</v>
      </c>
      <c r="AE3859" s="76">
        <v>6.4901298999999995E-7</v>
      </c>
      <c r="AF3859" s="76">
        <v>1.4873462000000001E-9</v>
      </c>
      <c r="AG3859" s="20">
        <v>4.4432314000000001E-2</v>
      </c>
    </row>
    <row r="3860" spans="2:33" s="149" customFormat="1" x14ac:dyDescent="0.15">
      <c r="B3860" s="157" t="s">
        <v>8704</v>
      </c>
      <c r="C3860" s="148"/>
      <c r="D3860" s="118" t="s">
        <v>26</v>
      </c>
      <c r="E3860" s="201" t="s">
        <v>8705</v>
      </c>
      <c r="F3860" s="276">
        <f t="shared" si="566"/>
        <v>6.1854191434999997E-2</v>
      </c>
      <c r="G3860" s="276">
        <f t="shared" si="567"/>
        <v>2.9704829999999999E-3</v>
      </c>
      <c r="H3860" s="276">
        <f t="shared" si="568"/>
        <v>2.3392635464999999E-2</v>
      </c>
      <c r="I3860" s="276">
        <f t="shared" si="569"/>
        <v>3.4408097E-4</v>
      </c>
      <c r="J3860" s="276">
        <v>3.5146992000000002E-2</v>
      </c>
      <c r="K3860" s="276">
        <v>2.2618177E-2</v>
      </c>
      <c r="L3860" s="276">
        <v>7.0382330999999997E-4</v>
      </c>
      <c r="M3860" s="276">
        <v>1.6045347000000001E-4</v>
      </c>
      <c r="N3860" s="276">
        <v>2.3691609999999998E-3</v>
      </c>
      <c r="O3860" s="276">
        <v>4.4086853000000002E-4</v>
      </c>
      <c r="P3860" s="276">
        <v>7.0635154999999994E-5</v>
      </c>
      <c r="Q3860" s="276">
        <v>1.0608072E-4</v>
      </c>
      <c r="R3860" s="276">
        <v>0</v>
      </c>
      <c r="S3860" s="276">
        <v>0</v>
      </c>
      <c r="T3860" s="276">
        <v>0</v>
      </c>
      <c r="U3860" s="276">
        <v>2.3800024999999999E-4</v>
      </c>
      <c r="V3860" s="287"/>
      <c r="W3860" s="28">
        <f t="shared" si="570"/>
        <v>0.26034808888888888</v>
      </c>
      <c r="X3860" s="191">
        <v>4.5057847999999998</v>
      </c>
      <c r="Y3860" s="191">
        <v>4.4708475999999999</v>
      </c>
      <c r="Z3860" s="191">
        <v>2.0604020000000001E-2</v>
      </c>
      <c r="AA3860" s="191">
        <v>2.8841487999999999E-5</v>
      </c>
      <c r="AB3860" s="191">
        <v>4.4254430999999999E-3</v>
      </c>
      <c r="AC3860" s="191">
        <v>1.2496009000000001E-3</v>
      </c>
      <c r="AD3860" s="191">
        <v>8.6293732000000001E-3</v>
      </c>
      <c r="AE3860" s="76">
        <v>6.3706766000000001E-7</v>
      </c>
      <c r="AF3860" s="76">
        <v>1.4599711E-9</v>
      </c>
      <c r="AG3860" s="20">
        <v>4.3614538000000001E-2</v>
      </c>
    </row>
    <row r="3861" spans="2:33" s="149" customFormat="1" x14ac:dyDescent="0.15">
      <c r="B3861" s="157" t="s">
        <v>8706</v>
      </c>
      <c r="C3861" s="148"/>
      <c r="D3861" s="118" t="s">
        <v>26</v>
      </c>
      <c r="E3861" s="201" t="s">
        <v>8707</v>
      </c>
      <c r="F3861" s="276">
        <f t="shared" si="566"/>
        <v>8.7671615250000001E-2</v>
      </c>
      <c r="G3861" s="276">
        <f t="shared" si="567"/>
        <v>4.2103372899999995E-3</v>
      </c>
      <c r="H3861" s="276">
        <f t="shared" si="568"/>
        <v>3.3156500640000003E-2</v>
      </c>
      <c r="I3861" s="276">
        <f t="shared" si="569"/>
        <v>4.8769731999999996E-4</v>
      </c>
      <c r="J3861" s="276">
        <v>4.981708E-2</v>
      </c>
      <c r="K3861" s="276">
        <v>3.2058791000000003E-2</v>
      </c>
      <c r="L3861" s="276">
        <v>9.9759199000000009E-4</v>
      </c>
      <c r="M3861" s="276">
        <v>2.2742532000000001E-4</v>
      </c>
      <c r="N3861" s="276">
        <v>3.3580290999999998E-3</v>
      </c>
      <c r="O3861" s="276">
        <v>6.2488286999999999E-4</v>
      </c>
      <c r="P3861" s="276">
        <v>1.0011765E-4</v>
      </c>
      <c r="Q3861" s="276">
        <v>1.5035788999999999E-4</v>
      </c>
      <c r="R3861" s="276">
        <v>0</v>
      </c>
      <c r="S3861" s="276">
        <v>0</v>
      </c>
      <c r="T3861" s="276">
        <v>0</v>
      </c>
      <c r="U3861" s="276">
        <v>3.3733942999999999E-4</v>
      </c>
      <c r="V3861" s="287"/>
      <c r="W3861" s="28">
        <f t="shared" si="570"/>
        <v>0.3690154074074074</v>
      </c>
      <c r="X3861" s="191">
        <v>6.3864590999999997</v>
      </c>
      <c r="Y3861" s="191">
        <v>6.3369393000000001</v>
      </c>
      <c r="Z3861" s="191">
        <v>2.9203960000000001E-2</v>
      </c>
      <c r="AA3861" s="191">
        <v>4.0879669000000003E-5</v>
      </c>
      <c r="AB3861" s="191">
        <v>6.2725843E-3</v>
      </c>
      <c r="AC3861" s="191">
        <v>1.7711739999999999E-3</v>
      </c>
      <c r="AD3861" s="191">
        <v>1.2231195E-2</v>
      </c>
      <c r="AE3861" s="76">
        <v>9.0297433000000003E-7</v>
      </c>
      <c r="AF3861" s="76">
        <v>2.0693506999999999E-9</v>
      </c>
      <c r="AG3861" s="20">
        <v>6.1818855999999998E-2</v>
      </c>
    </row>
    <row r="3862" spans="2:33" s="149" customFormat="1" x14ac:dyDescent="0.15">
      <c r="B3862" s="157" t="s">
        <v>8708</v>
      </c>
      <c r="C3862" s="148"/>
      <c r="D3862" s="118" t="s">
        <v>26</v>
      </c>
      <c r="E3862" s="201" t="s">
        <v>8709</v>
      </c>
      <c r="F3862" s="276">
        <f t="shared" si="566"/>
        <v>5.0411194629000004E-2</v>
      </c>
      <c r="G3862" s="276">
        <f t="shared" si="567"/>
        <v>2.4209444100000001E-3</v>
      </c>
      <c r="H3862" s="276">
        <f t="shared" si="568"/>
        <v>1.9064991249000001E-2</v>
      </c>
      <c r="I3862" s="276">
        <f t="shared" si="569"/>
        <v>2.8042596999999997E-4</v>
      </c>
      <c r="J3862" s="276">
        <v>2.8644833000000001E-2</v>
      </c>
      <c r="K3862" s="276">
        <v>1.8433807999999999E-2</v>
      </c>
      <c r="L3862" s="276">
        <v>5.7361559999999996E-4</v>
      </c>
      <c r="M3862" s="276">
        <v>1.3076955999999999E-4</v>
      </c>
      <c r="N3862" s="276">
        <v>1.930867E-3</v>
      </c>
      <c r="O3862" s="276">
        <v>3.5930785000000003E-4</v>
      </c>
      <c r="P3862" s="276">
        <v>5.7567649000000002E-5</v>
      </c>
      <c r="Q3862" s="276">
        <v>8.6455779999999998E-5</v>
      </c>
      <c r="R3862" s="276">
        <v>0</v>
      </c>
      <c r="S3862" s="276">
        <v>0</v>
      </c>
      <c r="T3862" s="276">
        <v>0</v>
      </c>
      <c r="U3862" s="276">
        <v>1.9397018999999999E-4</v>
      </c>
      <c r="V3862" s="287"/>
      <c r="W3862" s="28">
        <f t="shared" si="570"/>
        <v>0.21218394814814814</v>
      </c>
      <c r="X3862" s="191">
        <v>3.6722152000000001</v>
      </c>
      <c r="Y3862" s="191">
        <v>3.6437412999999998</v>
      </c>
      <c r="Z3862" s="191">
        <v>1.6792277000000001E-2</v>
      </c>
      <c r="AA3862" s="191">
        <v>2.3505812000000001E-5</v>
      </c>
      <c r="AB3862" s="191">
        <v>3.6067352999999999E-3</v>
      </c>
      <c r="AC3862" s="191">
        <v>1.0184248E-3</v>
      </c>
      <c r="AD3862" s="191">
        <v>7.0329377999999998E-3</v>
      </c>
      <c r="AE3862" s="76">
        <v>5.1921036000000004E-7</v>
      </c>
      <c r="AF3862" s="76">
        <v>1.1898770999999999E-9</v>
      </c>
      <c r="AG3862" s="20">
        <v>3.5545854000000002E-2</v>
      </c>
    </row>
    <row r="3863" spans="2:33" s="149" customFormat="1" x14ac:dyDescent="0.15">
      <c r="B3863" s="157" t="s">
        <v>8710</v>
      </c>
      <c r="C3863" s="148"/>
      <c r="D3863" s="118" t="s">
        <v>26</v>
      </c>
      <c r="E3863" s="201" t="s">
        <v>8711</v>
      </c>
      <c r="F3863" s="276">
        <f t="shared" si="566"/>
        <v>6.0919887135999995E-2</v>
      </c>
      <c r="G3863" s="276">
        <f t="shared" si="567"/>
        <v>2.9256113600000001E-3</v>
      </c>
      <c r="H3863" s="276">
        <f t="shared" si="568"/>
        <v>2.3039284425999999E-2</v>
      </c>
      <c r="I3863" s="276">
        <f t="shared" si="569"/>
        <v>3.3888335000000001E-4</v>
      </c>
      <c r="J3863" s="276">
        <v>3.4616108E-2</v>
      </c>
      <c r="K3863" s="276">
        <v>2.2276524999999998E-2</v>
      </c>
      <c r="L3863" s="276">
        <v>6.9319127000000002E-4</v>
      </c>
      <c r="M3863" s="276">
        <v>1.5802969E-4</v>
      </c>
      <c r="N3863" s="276">
        <v>2.3333728000000001E-3</v>
      </c>
      <c r="O3863" s="276">
        <v>4.3420886999999999E-4</v>
      </c>
      <c r="P3863" s="276">
        <v>6.9568155999999995E-5</v>
      </c>
      <c r="Q3863" s="276">
        <v>1.0447828E-4</v>
      </c>
      <c r="R3863" s="276">
        <v>0</v>
      </c>
      <c r="S3863" s="276">
        <v>0</v>
      </c>
      <c r="T3863" s="276">
        <v>0</v>
      </c>
      <c r="U3863" s="276">
        <v>2.3440506999999999E-4</v>
      </c>
      <c r="V3863" s="287"/>
      <c r="W3863" s="28">
        <f t="shared" si="570"/>
        <v>0.25641561481481479</v>
      </c>
      <c r="X3863" s="191">
        <v>4.4377214</v>
      </c>
      <c r="Y3863" s="191">
        <v>4.4033118</v>
      </c>
      <c r="Z3863" s="191">
        <v>2.029278E-2</v>
      </c>
      <c r="AA3863" s="191">
        <v>2.8405813000000001E-5</v>
      </c>
      <c r="AB3863" s="191">
        <v>4.3585921999999997E-3</v>
      </c>
      <c r="AC3863" s="191">
        <v>1.2307252000000001E-3</v>
      </c>
      <c r="AD3863" s="191">
        <v>8.4990237000000003E-3</v>
      </c>
      <c r="AE3863" s="76">
        <v>6.2744481000000004E-7</v>
      </c>
      <c r="AF3863" s="76">
        <v>1.4379183E-9</v>
      </c>
      <c r="AG3863" s="20">
        <v>4.2955706000000003E-2</v>
      </c>
    </row>
    <row r="3864" spans="2:33" s="149" customFormat="1" x14ac:dyDescent="0.15">
      <c r="B3864" s="157" t="s">
        <v>8712</v>
      </c>
      <c r="C3864" s="148"/>
      <c r="D3864" s="118" t="s">
        <v>26</v>
      </c>
      <c r="E3864" s="201" t="s">
        <v>8713</v>
      </c>
      <c r="F3864" s="276">
        <f t="shared" si="566"/>
        <v>5.3571617397000004E-2</v>
      </c>
      <c r="G3864" s="276">
        <f t="shared" si="567"/>
        <v>2.3751762599999999E-3</v>
      </c>
      <c r="H3864" s="276">
        <f t="shared" si="568"/>
        <v>1.6417595576999996E-2</v>
      </c>
      <c r="I3864" s="276">
        <f t="shared" si="569"/>
        <v>3.1896156000000002E-4</v>
      </c>
      <c r="J3864" s="276">
        <v>3.4459884000000003E-2</v>
      </c>
      <c r="K3864" s="276">
        <v>1.5739079999999999E-2</v>
      </c>
      <c r="L3864" s="276">
        <v>6.1017137E-4</v>
      </c>
      <c r="M3864" s="276">
        <v>1.5607043999999999E-4</v>
      </c>
      <c r="N3864" s="276">
        <v>1.8170559E-3</v>
      </c>
      <c r="O3864" s="276">
        <v>4.0204991999999998E-4</v>
      </c>
      <c r="P3864" s="276">
        <v>6.8344206999999994E-5</v>
      </c>
      <c r="Q3864" s="276">
        <v>1.0424558E-4</v>
      </c>
      <c r="R3864" s="276">
        <v>0</v>
      </c>
      <c r="S3864" s="276">
        <v>0</v>
      </c>
      <c r="T3864" s="276">
        <v>0</v>
      </c>
      <c r="U3864" s="276">
        <v>2.1471597999999999E-4</v>
      </c>
      <c r="V3864" s="287"/>
      <c r="W3864" s="28">
        <f t="shared" si="570"/>
        <v>0.2552584</v>
      </c>
      <c r="X3864" s="191">
        <v>4.4304974000000001</v>
      </c>
      <c r="Y3864" s="191">
        <v>4.3846086</v>
      </c>
      <c r="Z3864" s="191">
        <v>3.0672553000000002E-2</v>
      </c>
      <c r="AA3864" s="191">
        <v>2.4867141E-5</v>
      </c>
      <c r="AB3864" s="191">
        <v>5.1564113000000002E-3</v>
      </c>
      <c r="AC3864" s="191">
        <v>1.8991328E-3</v>
      </c>
      <c r="AD3864" s="191">
        <v>8.1358690000000004E-3</v>
      </c>
      <c r="AE3864" s="76">
        <v>5.1742905000000004E-7</v>
      </c>
      <c r="AF3864" s="76">
        <v>1.2815956E-9</v>
      </c>
      <c r="AG3864" s="20">
        <v>4.2827956E-2</v>
      </c>
    </row>
    <row r="3865" spans="2:33" s="149" customFormat="1" x14ac:dyDescent="0.15">
      <c r="B3865" s="157" t="s">
        <v>8714</v>
      </c>
      <c r="C3865" s="148"/>
      <c r="D3865" s="118" t="s">
        <v>26</v>
      </c>
      <c r="E3865" s="201" t="s">
        <v>8715</v>
      </c>
      <c r="F3865" s="276">
        <f t="shared" si="566"/>
        <v>3.8280574295000001E-2</v>
      </c>
      <c r="G3865" s="276">
        <f t="shared" si="567"/>
        <v>1.59301253E-3</v>
      </c>
      <c r="H3865" s="276">
        <f t="shared" si="568"/>
        <v>8.0359355169999994E-3</v>
      </c>
      <c r="I3865" s="276">
        <f t="shared" si="569"/>
        <v>2.64898248E-4</v>
      </c>
      <c r="J3865" s="276">
        <v>2.8386728E-2</v>
      </c>
      <c r="K3865" s="276">
        <v>7.7134854999999997E-3</v>
      </c>
      <c r="L3865" s="276">
        <v>2.6697865000000002E-4</v>
      </c>
      <c r="M3865" s="276">
        <v>1.1960272999999999E-4</v>
      </c>
      <c r="N3865" s="276">
        <v>1.193462E-3</v>
      </c>
      <c r="O3865" s="276">
        <v>2.7994780000000001E-4</v>
      </c>
      <c r="P3865" s="276">
        <v>5.5471367000000002E-5</v>
      </c>
      <c r="Q3865" s="276">
        <v>8.6628397999999993E-5</v>
      </c>
      <c r="R3865" s="276">
        <v>0</v>
      </c>
      <c r="S3865" s="276">
        <v>0</v>
      </c>
      <c r="T3865" s="276">
        <v>0</v>
      </c>
      <c r="U3865" s="276">
        <v>1.7826984999999999E-4</v>
      </c>
      <c r="V3865" s="287"/>
      <c r="W3865" s="28">
        <f t="shared" si="570"/>
        <v>0.21027205925925924</v>
      </c>
      <c r="X3865" s="191">
        <v>3.6826579000000002</v>
      </c>
      <c r="Y3865" s="191">
        <v>3.6445053999999999</v>
      </c>
      <c r="Z3865" s="191">
        <v>2.5495932999999998E-2</v>
      </c>
      <c r="AA3865" s="191">
        <v>2.0826412000000001E-5</v>
      </c>
      <c r="AB3865" s="191">
        <v>4.2945053000000002E-3</v>
      </c>
      <c r="AC3865" s="191">
        <v>1.5787719E-3</v>
      </c>
      <c r="AD3865" s="191">
        <v>6.7624108000000002E-3</v>
      </c>
      <c r="AE3865" s="76">
        <v>3.6416777000000002E-7</v>
      </c>
      <c r="AF3865" s="76">
        <v>8.9612806999999997E-10</v>
      </c>
      <c r="AG3865" s="20">
        <v>3.5595736000000003E-2</v>
      </c>
    </row>
    <row r="3866" spans="2:33" s="149" customFormat="1" x14ac:dyDescent="0.15">
      <c r="B3866" s="157" t="s">
        <v>8716</v>
      </c>
      <c r="C3866" s="148"/>
      <c r="D3866" s="118" t="s">
        <v>26</v>
      </c>
      <c r="E3866" s="201" t="s">
        <v>8717</v>
      </c>
      <c r="F3866" s="276">
        <f t="shared" si="566"/>
        <v>8.8787306260000004E-2</v>
      </c>
      <c r="G3866" s="276">
        <f t="shared" si="567"/>
        <v>2.6937891099999998E-3</v>
      </c>
      <c r="H3866" s="276">
        <f t="shared" si="568"/>
        <v>4.557176164E-2</v>
      </c>
      <c r="I3866" s="276">
        <f t="shared" si="569"/>
        <v>3.6757651000000001E-4</v>
      </c>
      <c r="J3866" s="276">
        <v>4.0154178999999998E-2</v>
      </c>
      <c r="K3866" s="276">
        <v>4.4746630000000003E-2</v>
      </c>
      <c r="L3866" s="276">
        <v>7.4637078999999999E-4</v>
      </c>
      <c r="M3866" s="276">
        <v>1.6416981E-4</v>
      </c>
      <c r="N3866" s="276">
        <v>2.0940043000000001E-3</v>
      </c>
      <c r="O3866" s="276">
        <v>4.3561499999999998E-4</v>
      </c>
      <c r="P3866" s="276">
        <v>7.8760850000000003E-5</v>
      </c>
      <c r="Q3866" s="276">
        <v>1.2013430999999999E-4</v>
      </c>
      <c r="R3866" s="276">
        <v>0</v>
      </c>
      <c r="S3866" s="276">
        <v>0</v>
      </c>
      <c r="T3866" s="276">
        <v>0</v>
      </c>
      <c r="U3866" s="276">
        <v>2.4744220000000002E-4</v>
      </c>
      <c r="V3866" s="287"/>
      <c r="W3866" s="28">
        <f t="shared" si="570"/>
        <v>0.29743836296296294</v>
      </c>
      <c r="X3866" s="191">
        <v>5.1057777</v>
      </c>
      <c r="Y3866" s="191">
        <v>5.0528947000000004</v>
      </c>
      <c r="Z3866" s="191">
        <v>3.5347542000000003E-2</v>
      </c>
      <c r="AA3866" s="191">
        <v>2.8657299000000002E-5</v>
      </c>
      <c r="AB3866" s="191">
        <v>5.9423315999999997E-3</v>
      </c>
      <c r="AC3866" s="191">
        <v>2.1885912000000002E-3</v>
      </c>
      <c r="AD3866" s="191">
        <v>9.3759058000000006E-3</v>
      </c>
      <c r="AE3866" s="76">
        <v>1.0488581000000001E-6</v>
      </c>
      <c r="AF3866" s="76">
        <v>2.0281172000000002E-9</v>
      </c>
      <c r="AG3866" s="20">
        <v>4.9355638E-2</v>
      </c>
    </row>
    <row r="3867" spans="2:33" s="149" customFormat="1" x14ac:dyDescent="0.15">
      <c r="B3867" s="157" t="s">
        <v>8718</v>
      </c>
      <c r="C3867" s="288"/>
      <c r="D3867" s="118" t="s">
        <v>26</v>
      </c>
      <c r="E3867" s="201" t="s">
        <v>8719</v>
      </c>
      <c r="F3867" s="276">
        <f t="shared" si="566"/>
        <v>6.7212654140000008E-2</v>
      </c>
      <c r="G3867" s="276">
        <f t="shared" si="567"/>
        <v>3.0339773400000001E-3</v>
      </c>
      <c r="H3867" s="276">
        <f t="shared" si="568"/>
        <v>2.5508342720000004E-2</v>
      </c>
      <c r="I3867" s="276">
        <f t="shared" si="569"/>
        <v>3.5573207999999999E-4</v>
      </c>
      <c r="J3867" s="276">
        <v>3.8314602000000003E-2</v>
      </c>
      <c r="K3867" s="276">
        <v>2.4663355000000001E-2</v>
      </c>
      <c r="L3867" s="276">
        <v>7.6765716000000005E-4</v>
      </c>
      <c r="M3867" s="276">
        <v>1.7473731000000001E-4</v>
      </c>
      <c r="N3867" s="276">
        <v>2.3770940000000002E-3</v>
      </c>
      <c r="O3867" s="276">
        <v>4.8214603000000002E-4</v>
      </c>
      <c r="P3867" s="276">
        <v>7.7330560000000005E-5</v>
      </c>
      <c r="Q3867" s="276">
        <v>1.158735E-4</v>
      </c>
      <c r="R3867" s="276">
        <v>0</v>
      </c>
      <c r="S3867" s="276">
        <v>0</v>
      </c>
      <c r="T3867" s="276">
        <v>0</v>
      </c>
      <c r="U3867" s="276">
        <v>2.3985858000000001E-4</v>
      </c>
      <c r="V3867" s="287"/>
      <c r="W3867" s="28">
        <f t="shared" si="570"/>
        <v>0.28381186666666669</v>
      </c>
      <c r="X3867" s="191">
        <v>4.9287576</v>
      </c>
      <c r="Y3867" s="191">
        <v>4.8777119999999998</v>
      </c>
      <c r="Z3867" s="191">
        <v>3.4120346000000003E-2</v>
      </c>
      <c r="AA3867" s="191">
        <v>2.7667451000000002E-5</v>
      </c>
      <c r="AB3867" s="191">
        <v>5.7353932999999998E-3</v>
      </c>
      <c r="AC3867" s="191">
        <v>2.1126171999999999E-3</v>
      </c>
      <c r="AD3867" s="191">
        <v>9.0495330999999998E-3</v>
      </c>
      <c r="AE3867" s="76">
        <v>6.9109836999999995E-7</v>
      </c>
      <c r="AF3867" s="76">
        <v>1.5914203E-9</v>
      </c>
      <c r="AG3867" s="20">
        <v>4.7644573000000003E-2</v>
      </c>
    </row>
    <row r="3868" spans="2:33" s="149" customFormat="1" x14ac:dyDescent="0.15">
      <c r="B3868" s="157" t="s">
        <v>8720</v>
      </c>
      <c r="C3868" s="148"/>
      <c r="D3868" s="118" t="s">
        <v>26</v>
      </c>
      <c r="E3868" s="201" t="s">
        <v>8721</v>
      </c>
      <c r="F3868" s="276">
        <f t="shared" si="566"/>
        <v>4.5249204818999994E-2</v>
      </c>
      <c r="G3868" s="276">
        <f t="shared" si="567"/>
        <v>1.77016826E-3</v>
      </c>
      <c r="H3868" s="276">
        <f t="shared" si="568"/>
        <v>1.5184634198999999E-2</v>
      </c>
      <c r="I3868" s="276">
        <f t="shared" si="569"/>
        <v>2.5957036000000001E-4</v>
      </c>
      <c r="J3868" s="276">
        <v>2.8034831999999999E-2</v>
      </c>
      <c r="K3868" s="276">
        <v>1.4423145E-2</v>
      </c>
      <c r="L3868" s="276">
        <v>7.0648230999999998E-4</v>
      </c>
      <c r="M3868" s="276">
        <v>1.2664029999999999E-4</v>
      </c>
      <c r="N3868" s="276">
        <v>1.3278223999999999E-3</v>
      </c>
      <c r="O3868" s="276">
        <v>3.1570555999999999E-4</v>
      </c>
      <c r="P3868" s="276">
        <v>5.5006889E-5</v>
      </c>
      <c r="Q3868" s="276">
        <v>8.4675149999999995E-5</v>
      </c>
      <c r="R3868" s="276">
        <v>0</v>
      </c>
      <c r="S3868" s="276">
        <v>0</v>
      </c>
      <c r="T3868" s="276">
        <v>0</v>
      </c>
      <c r="U3868" s="276">
        <v>1.7489521E-4</v>
      </c>
      <c r="V3868" s="287"/>
      <c r="W3868" s="28">
        <f t="shared" si="570"/>
        <v>0.2076654222222222</v>
      </c>
      <c r="X3868" s="191">
        <v>3.5954921</v>
      </c>
      <c r="Y3868" s="191">
        <v>3.5582462000000001</v>
      </c>
      <c r="Z3868" s="191">
        <v>2.4894771E-2</v>
      </c>
      <c r="AA3868" s="191">
        <v>2.0180078999999999E-5</v>
      </c>
      <c r="AB3868" s="191">
        <v>4.1855651999999997E-3</v>
      </c>
      <c r="AC3868" s="191">
        <v>1.5414176E-3</v>
      </c>
      <c r="AD3868" s="191">
        <v>6.6039721999999997E-3</v>
      </c>
      <c r="AE3868" s="76">
        <v>4.1742424000000002E-7</v>
      </c>
      <c r="AF3868" s="76">
        <v>1.1187277E-9</v>
      </c>
      <c r="AG3868" s="20">
        <v>3.4756100999999998E-2</v>
      </c>
    </row>
    <row r="3869" spans="2:33" s="149" customFormat="1" x14ac:dyDescent="0.15">
      <c r="B3869" s="157" t="s">
        <v>8722</v>
      </c>
      <c r="C3869" s="148"/>
      <c r="D3869" s="118" t="s">
        <v>26</v>
      </c>
      <c r="E3869" s="201" t="s">
        <v>8723</v>
      </c>
      <c r="F3869" s="276">
        <f t="shared" si="566"/>
        <v>1.2823558189E-2</v>
      </c>
      <c r="G3869" s="276">
        <f t="shared" si="567"/>
        <v>1.25072246E-3</v>
      </c>
      <c r="H3869" s="276">
        <f t="shared" si="568"/>
        <v>5.2520461690000004E-3</v>
      </c>
      <c r="I3869" s="276">
        <f t="shared" si="569"/>
        <v>2.2041906E-4</v>
      </c>
      <c r="J3869" s="276">
        <v>6.1003704999999997E-3</v>
      </c>
      <c r="K3869" s="276">
        <v>4.9585521000000002E-3</v>
      </c>
      <c r="L3869" s="276">
        <v>2.1474181E-4</v>
      </c>
      <c r="M3869" s="276">
        <v>1.4210477999999999E-4</v>
      </c>
      <c r="N3869" s="276">
        <v>8.8825383000000003E-4</v>
      </c>
      <c r="O3869" s="276">
        <v>2.2036385E-4</v>
      </c>
      <c r="P3869" s="276">
        <v>7.8752259000000003E-5</v>
      </c>
      <c r="Q3869" s="276">
        <v>1.0102492E-4</v>
      </c>
      <c r="R3869" s="276">
        <v>0</v>
      </c>
      <c r="S3869" s="276">
        <v>0</v>
      </c>
      <c r="T3869" s="276">
        <v>0</v>
      </c>
      <c r="U3869" s="276">
        <v>1.1939414E-4</v>
      </c>
      <c r="V3869" s="287"/>
      <c r="W3869" s="28">
        <f t="shared" si="570"/>
        <v>4.5187929629629621E-2</v>
      </c>
      <c r="X3869" s="191">
        <v>5.7902288999999998</v>
      </c>
      <c r="Y3869" s="191">
        <v>5.7381821999999998</v>
      </c>
      <c r="Z3869" s="191">
        <v>3.5297410000000001E-2</v>
      </c>
      <c r="AA3869" s="191">
        <v>2.5588399000000001E-5</v>
      </c>
      <c r="AB3869" s="191">
        <v>5.5926179000000001E-3</v>
      </c>
      <c r="AC3869" s="191">
        <v>2.0858515999999999E-3</v>
      </c>
      <c r="AD3869" s="191">
        <v>9.0451496999999995E-3</v>
      </c>
      <c r="AE3869" s="76">
        <v>1.4054374E-7</v>
      </c>
      <c r="AF3869" s="76">
        <v>2.9050827000000001E-10</v>
      </c>
      <c r="AG3869" s="20">
        <v>5.6190267000000002E-2</v>
      </c>
    </row>
    <row r="3870" spans="2:33" s="149" customFormat="1" x14ac:dyDescent="0.15">
      <c r="B3870" s="157" t="s">
        <v>8724</v>
      </c>
      <c r="C3870" s="148"/>
      <c r="D3870" s="118" t="s">
        <v>26</v>
      </c>
      <c r="E3870" s="201" t="s">
        <v>8725</v>
      </c>
      <c r="F3870" s="276">
        <f t="shared" si="566"/>
        <v>2.5062775073000001E-2</v>
      </c>
      <c r="G3870" s="276">
        <f t="shared" si="567"/>
        <v>1.4383120840000003E-3</v>
      </c>
      <c r="H3870" s="276">
        <f t="shared" si="568"/>
        <v>9.0241073949999997E-3</v>
      </c>
      <c r="I3870" s="276">
        <f t="shared" si="569"/>
        <v>1.3645059399999999E-4</v>
      </c>
      <c r="J3870" s="276">
        <v>1.4463905000000001E-2</v>
      </c>
      <c r="K3870" s="276">
        <v>8.7971900999999995E-3</v>
      </c>
      <c r="L3870" s="276">
        <v>1.9644633999999999E-4</v>
      </c>
      <c r="M3870" s="276">
        <v>6.6766364E-5</v>
      </c>
      <c r="N3870" s="276">
        <v>1.1680970000000001E-3</v>
      </c>
      <c r="O3870" s="276">
        <v>2.0344872E-4</v>
      </c>
      <c r="P3870" s="276">
        <v>3.0470955E-5</v>
      </c>
      <c r="Q3870" s="276">
        <v>4.4595872999999997E-5</v>
      </c>
      <c r="R3870" s="276">
        <v>0</v>
      </c>
      <c r="S3870" s="276">
        <v>0</v>
      </c>
      <c r="T3870" s="276">
        <v>0</v>
      </c>
      <c r="U3870" s="276">
        <v>9.1854720999999997E-5</v>
      </c>
      <c r="V3870" s="287"/>
      <c r="W3870" s="28">
        <f t="shared" si="570"/>
        <v>0.10714003703703703</v>
      </c>
      <c r="X3870" s="191">
        <v>1.8953511000000001</v>
      </c>
      <c r="Y3870" s="191">
        <v>1.8757200000000001</v>
      </c>
      <c r="Z3870" s="191">
        <v>1.3121605E-2</v>
      </c>
      <c r="AA3870" s="191">
        <v>1.0638074E-5</v>
      </c>
      <c r="AB3870" s="191">
        <v>2.2058936999999998E-3</v>
      </c>
      <c r="AC3870" s="191">
        <v>8.1244170999999999E-4</v>
      </c>
      <c r="AD3870" s="191">
        <v>3.4804944999999999E-3</v>
      </c>
      <c r="AE3870" s="76">
        <v>2.6935553999999999E-7</v>
      </c>
      <c r="AF3870" s="76">
        <v>5.7317439999999995E-10</v>
      </c>
      <c r="AG3870" s="20">
        <v>1.8321647999999999E-2</v>
      </c>
    </row>
    <row r="3871" spans="2:33" s="149" customFormat="1" x14ac:dyDescent="0.15">
      <c r="B3871" s="157" t="s">
        <v>8726</v>
      </c>
      <c r="C3871" s="148"/>
      <c r="D3871" s="118" t="s">
        <v>26</v>
      </c>
      <c r="E3871" s="201" t="s">
        <v>8727</v>
      </c>
      <c r="F3871" s="276">
        <f t="shared" si="566"/>
        <v>5.8189032644000008E-2</v>
      </c>
      <c r="G3871" s="276">
        <f t="shared" si="567"/>
        <v>2.7382393800000002E-3</v>
      </c>
      <c r="H3871" s="276">
        <f t="shared" si="568"/>
        <v>2.4308891409000003E-2</v>
      </c>
      <c r="I3871" s="276">
        <f t="shared" si="569"/>
        <v>2.8771985500000003E-4</v>
      </c>
      <c r="J3871" s="276">
        <v>3.0854182000000001E-2</v>
      </c>
      <c r="K3871" s="276">
        <v>2.3448104000000001E-2</v>
      </c>
      <c r="L3871" s="276">
        <v>7.9702992E-4</v>
      </c>
      <c r="M3871" s="276">
        <v>1.4112917000000001E-4</v>
      </c>
      <c r="N3871" s="276">
        <v>2.1901193E-3</v>
      </c>
      <c r="O3871" s="276">
        <v>4.0699090999999997E-4</v>
      </c>
      <c r="P3871" s="276">
        <v>6.3757489000000004E-5</v>
      </c>
      <c r="Q3871" s="276">
        <v>9.4434805000000006E-5</v>
      </c>
      <c r="R3871" s="276">
        <v>0</v>
      </c>
      <c r="S3871" s="276">
        <v>0</v>
      </c>
      <c r="T3871" s="276">
        <v>0</v>
      </c>
      <c r="U3871" s="276">
        <v>1.9328505000000001E-4</v>
      </c>
      <c r="V3871" s="287"/>
      <c r="W3871" s="28">
        <f t="shared" si="570"/>
        <v>0.22854949629629628</v>
      </c>
      <c r="X3871" s="191">
        <v>4.0261408000000003</v>
      </c>
      <c r="Y3871" s="191">
        <v>3.9844544000000002</v>
      </c>
      <c r="Z3871" s="191">
        <v>2.7867319000000002E-2</v>
      </c>
      <c r="AA3871" s="191">
        <v>2.2591479000000001E-5</v>
      </c>
      <c r="AB3871" s="191">
        <v>4.6819525999999998E-3</v>
      </c>
      <c r="AC3871" s="191">
        <v>1.7254489E-3</v>
      </c>
      <c r="AD3871" s="191">
        <v>7.3891505999999999E-3</v>
      </c>
      <c r="AE3871" s="76">
        <v>5.9777514000000005E-7</v>
      </c>
      <c r="AF3871" s="76">
        <v>1.3935701E-9</v>
      </c>
      <c r="AG3871" s="20">
        <v>3.8919935000000003E-2</v>
      </c>
    </row>
    <row r="3872" spans="2:33" s="149" customFormat="1" x14ac:dyDescent="0.15">
      <c r="B3872" s="157" t="s">
        <v>8728</v>
      </c>
      <c r="C3872" s="148"/>
      <c r="D3872" s="118" t="s">
        <v>26</v>
      </c>
      <c r="E3872" s="201" t="s">
        <v>8729</v>
      </c>
      <c r="F3872" s="276">
        <f t="shared" si="566"/>
        <v>6.0372663204999996E-2</v>
      </c>
      <c r="G3872" s="276">
        <f t="shared" si="567"/>
        <v>2.8993333200000001E-3</v>
      </c>
      <c r="H3872" s="276">
        <f t="shared" si="568"/>
        <v>2.2832338384999998E-2</v>
      </c>
      <c r="I3872" s="276">
        <f t="shared" si="569"/>
        <v>3.358395E-4</v>
      </c>
      <c r="J3872" s="276">
        <v>3.4305151999999998E-2</v>
      </c>
      <c r="K3872" s="276">
        <v>2.2076430000000001E-2</v>
      </c>
      <c r="L3872" s="276">
        <v>6.8696508999999996E-4</v>
      </c>
      <c r="M3872" s="276">
        <v>1.5661025000000001E-4</v>
      </c>
      <c r="N3872" s="276">
        <v>2.3124143000000002E-3</v>
      </c>
      <c r="O3872" s="276">
        <v>4.3030876999999997E-4</v>
      </c>
      <c r="P3872" s="276">
        <v>6.8943294999999994E-5</v>
      </c>
      <c r="Q3872" s="276">
        <v>1.0353986000000001E-4</v>
      </c>
      <c r="R3872" s="276">
        <v>0</v>
      </c>
      <c r="S3872" s="276">
        <v>0</v>
      </c>
      <c r="T3872" s="276">
        <v>0</v>
      </c>
      <c r="U3872" s="276">
        <v>2.3229964000000001E-4</v>
      </c>
      <c r="V3872" s="287"/>
      <c r="W3872" s="28">
        <f t="shared" si="570"/>
        <v>0.254112237037037</v>
      </c>
      <c r="X3872" s="191">
        <v>4.3978621000000002</v>
      </c>
      <c r="Y3872" s="191">
        <v>4.3637616000000001</v>
      </c>
      <c r="Z3872" s="191">
        <v>2.0110511000000001E-2</v>
      </c>
      <c r="AA3872" s="191">
        <v>2.8150672000000001E-5</v>
      </c>
      <c r="AB3872" s="191">
        <v>4.3194438000000003E-3</v>
      </c>
      <c r="AC3872" s="191">
        <v>1.2196705999999999E-3</v>
      </c>
      <c r="AD3872" s="191">
        <v>8.4226848E-3</v>
      </c>
      <c r="AE3872" s="76">
        <v>6.2190392999999999E-7</v>
      </c>
      <c r="AF3872" s="76">
        <v>1.4255811000000001E-9</v>
      </c>
      <c r="AG3872" s="20">
        <v>4.2569880999999997E-2</v>
      </c>
    </row>
    <row r="3873" spans="2:33" s="149" customFormat="1" x14ac:dyDescent="0.15">
      <c r="B3873" s="157" t="s">
        <v>8730</v>
      </c>
      <c r="C3873" s="148"/>
      <c r="D3873" s="118" t="s">
        <v>26</v>
      </c>
      <c r="E3873" s="201" t="s">
        <v>8731</v>
      </c>
      <c r="F3873" s="276">
        <f t="shared" si="566"/>
        <v>9.1800927852000003E-2</v>
      </c>
      <c r="G3873" s="276">
        <f t="shared" si="567"/>
        <v>2.8853023299999997E-3</v>
      </c>
      <c r="H3873" s="276">
        <f t="shared" si="568"/>
        <v>4.5621910692000008E-2</v>
      </c>
      <c r="I3873" s="276">
        <f t="shared" si="569"/>
        <v>5.5211582999999999E-4</v>
      </c>
      <c r="J3873" s="276">
        <v>4.2741598999999998E-2</v>
      </c>
      <c r="K3873" s="276">
        <v>4.4652650000000002E-2</v>
      </c>
      <c r="L3873" s="276">
        <v>8.8658107000000005E-4</v>
      </c>
      <c r="M3873" s="276">
        <v>2.3092134E-4</v>
      </c>
      <c r="N3873" s="276">
        <v>2.1118106999999998E-3</v>
      </c>
      <c r="O3873" s="276">
        <v>5.4257028999999996E-4</v>
      </c>
      <c r="P3873" s="276">
        <v>8.2679621999999994E-5</v>
      </c>
      <c r="Q3873" s="276">
        <v>1.2934736999999999E-4</v>
      </c>
      <c r="R3873" s="276">
        <v>0</v>
      </c>
      <c r="S3873" s="276">
        <v>0</v>
      </c>
      <c r="T3873" s="276">
        <v>0</v>
      </c>
      <c r="U3873" s="276">
        <v>4.2276846000000002E-4</v>
      </c>
      <c r="V3873" s="287"/>
      <c r="W3873" s="28">
        <f t="shared" si="570"/>
        <v>0.316604437037037</v>
      </c>
      <c r="X3873" s="191">
        <v>5.4935285</v>
      </c>
      <c r="Y3873" s="191">
        <v>5.4366313000000002</v>
      </c>
      <c r="Z3873" s="191">
        <v>3.8033860000000003E-2</v>
      </c>
      <c r="AA3873" s="191">
        <v>3.0713112999999998E-5</v>
      </c>
      <c r="AB3873" s="191">
        <v>6.3881996999999996E-3</v>
      </c>
      <c r="AC3873" s="191">
        <v>2.3547822999999998E-3</v>
      </c>
      <c r="AD3873" s="191">
        <v>1.0089595E-2</v>
      </c>
      <c r="AE3873" s="76">
        <v>1.0521322E-6</v>
      </c>
      <c r="AF3873" s="76">
        <v>2.1201908000000001E-9</v>
      </c>
      <c r="AG3873" s="20">
        <v>5.3106197000000001E-2</v>
      </c>
    </row>
    <row r="3874" spans="2:33" s="149" customFormat="1" x14ac:dyDescent="0.15">
      <c r="B3874" s="157" t="s">
        <v>8732</v>
      </c>
      <c r="C3874" s="148"/>
      <c r="D3874" s="118" t="s">
        <v>26</v>
      </c>
      <c r="E3874" s="201" t="s">
        <v>8733</v>
      </c>
      <c r="F3874" s="276">
        <f t="shared" ref="F3874:F3916" si="571">G3874+H3874+I3874+J3874</f>
        <v>5.9504449470000005E-2</v>
      </c>
      <c r="G3874" s="276">
        <f t="shared" ref="G3874:G3916" si="572">M3874+N3874+O3874</f>
        <v>3.4371941300000001E-3</v>
      </c>
      <c r="H3874" s="276">
        <f t="shared" ref="H3874:H3916" si="573">K3874+L3874+P3874</f>
        <v>2.3730641597000002E-2</v>
      </c>
      <c r="I3874" s="276">
        <f t="shared" ref="I3874:I3916" si="574">Q3874+IF(R3874="x",0,R3874)+IF(S3874="x",0,S3874)+IF(T3874="x",0,T3874)+U3874</f>
        <v>2.9167574299999999E-4</v>
      </c>
      <c r="J3874" s="276">
        <v>3.2044938000000002E-2</v>
      </c>
      <c r="K3874" s="276">
        <v>2.3291802E-2</v>
      </c>
      <c r="L3874" s="276">
        <v>3.6936057E-4</v>
      </c>
      <c r="M3874" s="276">
        <v>1.8279143000000001E-4</v>
      </c>
      <c r="N3874" s="276">
        <v>2.7197239000000002E-3</v>
      </c>
      <c r="O3874" s="276">
        <v>5.3467879999999997E-4</v>
      </c>
      <c r="P3874" s="276">
        <v>6.9479027000000004E-5</v>
      </c>
      <c r="Q3874" s="276">
        <v>9.5327802999999994E-5</v>
      </c>
      <c r="R3874" s="276">
        <v>0</v>
      </c>
      <c r="S3874" s="276">
        <v>0</v>
      </c>
      <c r="T3874" s="276">
        <v>0</v>
      </c>
      <c r="U3874" s="276">
        <v>1.9634793999999999E-4</v>
      </c>
      <c r="V3874" s="287"/>
      <c r="W3874" s="28">
        <f t="shared" ref="W3874:W3916" si="575">J3874/0.135</f>
        <v>0.23736991111111111</v>
      </c>
      <c r="X3874" s="191">
        <v>4.0514887999999996</v>
      </c>
      <c r="Y3874" s="191">
        <v>4.0095254999999996</v>
      </c>
      <c r="Z3874" s="191">
        <v>2.8048644000000001E-2</v>
      </c>
      <c r="AA3874" s="191">
        <v>2.2739864E-5</v>
      </c>
      <c r="AB3874" s="191">
        <v>4.7153016999999997E-3</v>
      </c>
      <c r="AC3874" s="191">
        <v>1.7366704E-3</v>
      </c>
      <c r="AD3874" s="191">
        <v>7.4398813000000003E-3</v>
      </c>
      <c r="AE3874" s="76">
        <v>6.7398252000000004E-7</v>
      </c>
      <c r="AF3874" s="76">
        <v>1.3423165000000001E-9</v>
      </c>
      <c r="AG3874" s="20">
        <v>3.9164222999999998E-2</v>
      </c>
    </row>
    <row r="3875" spans="2:33" s="149" customFormat="1" x14ac:dyDescent="0.15">
      <c r="B3875" s="157" t="s">
        <v>8734</v>
      </c>
      <c r="C3875" s="148"/>
      <c r="D3875" s="118" t="s">
        <v>26</v>
      </c>
      <c r="E3875" s="201" t="s">
        <v>8735</v>
      </c>
      <c r="F3875" s="276">
        <f t="shared" si="571"/>
        <v>5.4646260623000001E-2</v>
      </c>
      <c r="G3875" s="276">
        <f t="shared" si="572"/>
        <v>2.6243291200000003E-3</v>
      </c>
      <c r="H3875" s="276">
        <f t="shared" si="573"/>
        <v>2.0666657720000002E-2</v>
      </c>
      <c r="I3875" s="276">
        <f t="shared" si="574"/>
        <v>3.03984783E-4</v>
      </c>
      <c r="J3875" s="276">
        <v>3.1051288999999999E-2</v>
      </c>
      <c r="K3875" s="276">
        <v>1.9982448E-2</v>
      </c>
      <c r="L3875" s="276">
        <v>6.2180576999999997E-4</v>
      </c>
      <c r="M3875" s="276">
        <v>1.4175563E-4</v>
      </c>
      <c r="N3875" s="276">
        <v>2.0930799000000002E-3</v>
      </c>
      <c r="O3875" s="276">
        <v>3.8949359000000001E-4</v>
      </c>
      <c r="P3875" s="276">
        <v>6.2403950000000004E-5</v>
      </c>
      <c r="Q3875" s="276">
        <v>9.3719003000000003E-5</v>
      </c>
      <c r="R3875" s="276">
        <v>0</v>
      </c>
      <c r="S3875" s="276">
        <v>0</v>
      </c>
      <c r="T3875" s="276">
        <v>0</v>
      </c>
      <c r="U3875" s="276">
        <v>2.1026578000000001E-4</v>
      </c>
      <c r="V3875" s="287"/>
      <c r="W3875" s="28">
        <f t="shared" si="575"/>
        <v>0.23000954814814814</v>
      </c>
      <c r="X3875" s="191">
        <v>3.9807199</v>
      </c>
      <c r="Y3875" s="191">
        <v>3.9498538999999999</v>
      </c>
      <c r="Z3875" s="191">
        <v>1.8203006000000001E-2</v>
      </c>
      <c r="AA3875" s="191">
        <v>2.5480557E-5</v>
      </c>
      <c r="AB3875" s="191">
        <v>3.9097404999999998E-3</v>
      </c>
      <c r="AC3875" s="191">
        <v>1.1039836E-3</v>
      </c>
      <c r="AD3875" s="191">
        <v>7.6237811999999997E-3</v>
      </c>
      <c r="AE3875" s="76">
        <v>5.6291565999999999E-7</v>
      </c>
      <c r="AF3875" s="76">
        <v>1.2903633999999999E-9</v>
      </c>
      <c r="AG3875" s="20">
        <v>3.8532078999999997E-2</v>
      </c>
    </row>
    <row r="3876" spans="2:33" s="149" customFormat="1" x14ac:dyDescent="0.15">
      <c r="B3876" s="157" t="s">
        <v>8736</v>
      </c>
      <c r="C3876" s="148"/>
      <c r="D3876" s="118" t="s">
        <v>26</v>
      </c>
      <c r="E3876" s="201" t="s">
        <v>8737</v>
      </c>
      <c r="F3876" s="276">
        <f t="shared" si="571"/>
        <v>6.9642300931999995E-2</v>
      </c>
      <c r="G3876" s="276">
        <f t="shared" si="572"/>
        <v>4.0037284100000008E-3</v>
      </c>
      <c r="H3876" s="276">
        <f t="shared" si="573"/>
        <v>3.4270182779000007E-2</v>
      </c>
      <c r="I3876" s="276">
        <f t="shared" si="574"/>
        <v>2.9167574299999999E-4</v>
      </c>
      <c r="J3876" s="276">
        <v>3.1076713999999998E-2</v>
      </c>
      <c r="K3876" s="276">
        <v>3.3752056000000003E-2</v>
      </c>
      <c r="L3876" s="276">
        <v>4.4601969999999999E-4</v>
      </c>
      <c r="M3876" s="276">
        <v>1.4271925999999999E-4</v>
      </c>
      <c r="N3876" s="276">
        <v>3.2483185000000002E-3</v>
      </c>
      <c r="O3876" s="276">
        <v>6.1269065000000005E-4</v>
      </c>
      <c r="P3876" s="276">
        <v>7.2107079000000002E-5</v>
      </c>
      <c r="Q3876" s="276">
        <v>9.5327802999999994E-5</v>
      </c>
      <c r="R3876" s="276">
        <v>0</v>
      </c>
      <c r="S3876" s="276">
        <v>0</v>
      </c>
      <c r="T3876" s="276">
        <v>0</v>
      </c>
      <c r="U3876" s="276">
        <v>1.9634793999999999E-4</v>
      </c>
      <c r="V3876" s="287"/>
      <c r="W3876" s="28">
        <f t="shared" si="575"/>
        <v>0.23019788148148146</v>
      </c>
      <c r="X3876" s="191">
        <v>4.0514887999999996</v>
      </c>
      <c r="Y3876" s="191">
        <v>4.0095254999999996</v>
      </c>
      <c r="Z3876" s="191">
        <v>2.8048644000000001E-2</v>
      </c>
      <c r="AA3876" s="191">
        <v>2.2739864E-5</v>
      </c>
      <c r="AB3876" s="191">
        <v>4.7153016999999997E-3</v>
      </c>
      <c r="AC3876" s="191">
        <v>1.7366704E-3</v>
      </c>
      <c r="AD3876" s="191">
        <v>7.4398813000000003E-3</v>
      </c>
      <c r="AE3876" s="76">
        <v>8.3961548000000001E-7</v>
      </c>
      <c r="AF3876" s="76">
        <v>1.5568631999999999E-9</v>
      </c>
      <c r="AG3876" s="20">
        <v>3.9164222999999998E-2</v>
      </c>
    </row>
    <row r="3877" spans="2:33" s="149" customFormat="1" x14ac:dyDescent="0.15">
      <c r="B3877" s="157" t="s">
        <v>8738</v>
      </c>
      <c r="C3877" s="148"/>
      <c r="D3877" s="118" t="s">
        <v>26</v>
      </c>
      <c r="E3877" s="201" t="s">
        <v>8739</v>
      </c>
      <c r="F3877" s="276">
        <f t="shared" si="571"/>
        <v>8.6059682836999996E-2</v>
      </c>
      <c r="G3877" s="276">
        <f t="shared" si="572"/>
        <v>5.3843441400000004E-3</v>
      </c>
      <c r="H3877" s="276">
        <f t="shared" si="573"/>
        <v>4.3759173126999999E-2</v>
      </c>
      <c r="I3877" s="276">
        <f t="shared" si="574"/>
        <v>3.4572756999999999E-4</v>
      </c>
      <c r="J3877" s="276">
        <v>3.6570437999999997E-2</v>
      </c>
      <c r="K3877" s="276">
        <v>4.3147077999999998E-2</v>
      </c>
      <c r="L3877" s="276">
        <v>5.2981119000000004E-4</v>
      </c>
      <c r="M3877" s="276">
        <v>1.8139360999999999E-4</v>
      </c>
      <c r="N3877" s="276">
        <v>4.5683902000000004E-3</v>
      </c>
      <c r="O3877" s="276">
        <v>6.3456033000000003E-4</v>
      </c>
      <c r="P3877" s="276">
        <v>8.2283936999999994E-5</v>
      </c>
      <c r="Q3877" s="276">
        <v>1.1299346E-4</v>
      </c>
      <c r="R3877" s="276">
        <v>0</v>
      </c>
      <c r="S3877" s="276">
        <v>0</v>
      </c>
      <c r="T3877" s="276">
        <v>0</v>
      </c>
      <c r="U3877" s="276">
        <v>2.3273411000000001E-4</v>
      </c>
      <c r="V3877" s="287"/>
      <c r="W3877" s="28">
        <f t="shared" si="575"/>
        <v>0.27089213333333328</v>
      </c>
      <c r="X3877" s="191">
        <v>4.8022881000000002</v>
      </c>
      <c r="Y3877" s="191">
        <v>4.7525484000000002</v>
      </c>
      <c r="Z3877" s="191">
        <v>3.3246471999999999E-2</v>
      </c>
      <c r="AA3877" s="191">
        <v>2.6953894E-5</v>
      </c>
      <c r="AB3877" s="191">
        <v>5.5891161999999999E-3</v>
      </c>
      <c r="AC3877" s="191">
        <v>2.0585005000000002E-3</v>
      </c>
      <c r="AD3877" s="191">
        <v>8.8185962000000007E-3</v>
      </c>
      <c r="AE3877" s="76">
        <v>1.0593215E-6</v>
      </c>
      <c r="AF3877" s="76">
        <v>1.8901320000000002E-9</v>
      </c>
      <c r="AG3877" s="20">
        <v>4.6421917E-2</v>
      </c>
    </row>
    <row r="3878" spans="2:33" s="149" customFormat="1" x14ac:dyDescent="0.15">
      <c r="B3878" s="157" t="s">
        <v>8740</v>
      </c>
      <c r="C3878" s="148"/>
      <c r="D3878" s="118" t="s">
        <v>26</v>
      </c>
      <c r="E3878" s="201" t="s">
        <v>8741</v>
      </c>
      <c r="F3878" s="276">
        <f t="shared" si="571"/>
        <v>7.1001685115000004E-2</v>
      </c>
      <c r="G3878" s="276">
        <f t="shared" si="572"/>
        <v>3.4097800100000002E-3</v>
      </c>
      <c r="H3878" s="276">
        <f t="shared" si="573"/>
        <v>2.6852112975000002E-2</v>
      </c>
      <c r="I3878" s="276">
        <f t="shared" si="574"/>
        <v>3.9496612999999998E-4</v>
      </c>
      <c r="J3878" s="276">
        <v>4.0344826E-2</v>
      </c>
      <c r="K3878" s="276">
        <v>2.5963123000000001E-2</v>
      </c>
      <c r="L3878" s="276">
        <v>8.0790878E-4</v>
      </c>
      <c r="M3878" s="276">
        <v>1.8418248E-4</v>
      </c>
      <c r="N3878" s="276">
        <v>2.7195302E-3</v>
      </c>
      <c r="O3878" s="276">
        <v>5.0606733E-4</v>
      </c>
      <c r="P3878" s="276">
        <v>8.1081194999999998E-5</v>
      </c>
      <c r="Q3878" s="276">
        <v>1.2176871E-4</v>
      </c>
      <c r="R3878" s="276">
        <v>0</v>
      </c>
      <c r="S3878" s="276">
        <v>0</v>
      </c>
      <c r="T3878" s="276">
        <v>0</v>
      </c>
      <c r="U3878" s="276">
        <v>2.7319741999999998E-4</v>
      </c>
      <c r="V3878" s="287"/>
      <c r="W3878" s="28">
        <f t="shared" si="575"/>
        <v>0.29885056296296292</v>
      </c>
      <c r="X3878" s="191">
        <v>5.1721336000000004</v>
      </c>
      <c r="Y3878" s="191">
        <v>5.1320294999999998</v>
      </c>
      <c r="Z3878" s="191">
        <v>2.3651090999999999E-2</v>
      </c>
      <c r="AA3878" s="191">
        <v>3.3106779000000002E-5</v>
      </c>
      <c r="AB3878" s="191">
        <v>5.0799093000000002E-3</v>
      </c>
      <c r="AC3878" s="191">
        <v>1.4344013E-3</v>
      </c>
      <c r="AD3878" s="191">
        <v>9.9055448000000008E-3</v>
      </c>
      <c r="AE3878" s="76">
        <v>7.3128241999999996E-7</v>
      </c>
      <c r="AF3878" s="76">
        <v>1.6758832E-9</v>
      </c>
      <c r="AG3878" s="20">
        <v>5.0064577999999998E-2</v>
      </c>
    </row>
    <row r="3879" spans="2:33" s="149" customFormat="1" x14ac:dyDescent="0.15">
      <c r="B3879" s="157" t="s">
        <v>8742</v>
      </c>
      <c r="C3879" s="148"/>
      <c r="D3879" s="118" t="s">
        <v>26</v>
      </c>
      <c r="E3879" s="201" t="s">
        <v>8743</v>
      </c>
      <c r="F3879" s="276">
        <f t="shared" si="571"/>
        <v>7.7246160748000003E-2</v>
      </c>
      <c r="G3879" s="276">
        <f t="shared" si="572"/>
        <v>2.0781364100000001E-3</v>
      </c>
      <c r="H3879" s="276">
        <f t="shared" si="573"/>
        <v>4.5101822785000002E-2</v>
      </c>
      <c r="I3879" s="276">
        <f t="shared" si="574"/>
        <v>3.0991455300000001E-4</v>
      </c>
      <c r="J3879" s="276">
        <v>2.9756286999999999E-2</v>
      </c>
      <c r="K3879" s="276">
        <v>4.4552150999999998E-2</v>
      </c>
      <c r="L3879" s="276">
        <v>4.8871416999999998E-4</v>
      </c>
      <c r="M3879" s="276">
        <v>1.3809546E-4</v>
      </c>
      <c r="N3879" s="276">
        <v>1.5873548999999999E-3</v>
      </c>
      <c r="O3879" s="276">
        <v>3.5268605000000002E-4</v>
      </c>
      <c r="P3879" s="276">
        <v>6.0957615000000002E-5</v>
      </c>
      <c r="Q3879" s="276">
        <v>9.2669993000000006E-5</v>
      </c>
      <c r="R3879" s="276">
        <v>0</v>
      </c>
      <c r="S3879" s="276">
        <v>0</v>
      </c>
      <c r="T3879" s="276">
        <v>0</v>
      </c>
      <c r="U3879" s="276">
        <v>2.1724455999999999E-4</v>
      </c>
      <c r="V3879" s="287"/>
      <c r="W3879" s="28">
        <f t="shared" si="575"/>
        <v>0.22041694074074072</v>
      </c>
      <c r="X3879" s="191">
        <v>3.9675997000000001</v>
      </c>
      <c r="Y3879" s="191">
        <v>3.9265379999999999</v>
      </c>
      <c r="Z3879" s="191">
        <v>2.7454586999999999E-2</v>
      </c>
      <c r="AA3879" s="191">
        <v>2.2254982E-5</v>
      </c>
      <c r="AB3879" s="191">
        <v>4.6086358000000001E-3</v>
      </c>
      <c r="AC3879" s="191">
        <v>1.6999007000000001E-3</v>
      </c>
      <c r="AD3879" s="191">
        <v>7.2762851E-3</v>
      </c>
      <c r="AE3879" s="76">
        <v>9.8490520999999993E-7</v>
      </c>
      <c r="AF3879" s="76">
        <v>1.7192502999999999E-9</v>
      </c>
      <c r="AG3879" s="20">
        <v>3.8355029999999998E-2</v>
      </c>
    </row>
    <row r="3880" spans="2:33" s="149" customFormat="1" x14ac:dyDescent="0.15">
      <c r="B3880" s="157" t="s">
        <v>8744</v>
      </c>
      <c r="C3880" s="148"/>
      <c r="D3880" s="118" t="s">
        <v>26</v>
      </c>
      <c r="E3880" s="201" t="s">
        <v>8745</v>
      </c>
      <c r="F3880" s="276">
        <f t="shared" si="571"/>
        <v>8.9619843700000007E-2</v>
      </c>
      <c r="G3880" s="276">
        <f t="shared" si="572"/>
        <v>4.3039010800000003E-3</v>
      </c>
      <c r="H3880" s="276">
        <f t="shared" si="573"/>
        <v>3.3893288580000007E-2</v>
      </c>
      <c r="I3880" s="276">
        <f t="shared" si="574"/>
        <v>4.9853503999999999E-4</v>
      </c>
      <c r="J3880" s="276">
        <v>5.0924118999999997E-2</v>
      </c>
      <c r="K3880" s="276">
        <v>3.2771185000000001E-2</v>
      </c>
      <c r="L3880" s="276">
        <v>1.0197610999999999E-3</v>
      </c>
      <c r="M3880" s="276">
        <v>2.3247921000000001E-4</v>
      </c>
      <c r="N3880" s="276">
        <v>3.4326525000000002E-3</v>
      </c>
      <c r="O3880" s="276">
        <v>6.3876937000000001E-4</v>
      </c>
      <c r="P3880" s="276">
        <v>1.0234248E-4</v>
      </c>
      <c r="Q3880" s="276">
        <v>1.5369915999999999E-4</v>
      </c>
      <c r="R3880" s="276">
        <v>0</v>
      </c>
      <c r="S3880" s="276">
        <v>0</v>
      </c>
      <c r="T3880" s="276">
        <v>0</v>
      </c>
      <c r="U3880" s="276">
        <v>3.4483587999999999E-4</v>
      </c>
      <c r="V3880" s="287"/>
      <c r="W3880" s="28">
        <f t="shared" si="575"/>
        <v>0.37721569629629625</v>
      </c>
      <c r="X3880" s="191">
        <v>6.5283825999999996</v>
      </c>
      <c r="Y3880" s="191">
        <v>6.4777623999999996</v>
      </c>
      <c r="Z3880" s="191">
        <v>2.9852935000000001E-2</v>
      </c>
      <c r="AA3880" s="191">
        <v>4.1788112E-5</v>
      </c>
      <c r="AB3880" s="191">
        <v>6.4119737999999999E-3</v>
      </c>
      <c r="AC3880" s="191">
        <v>1.8105332999999999E-3</v>
      </c>
      <c r="AD3880" s="191">
        <v>1.2503001999999999E-2</v>
      </c>
      <c r="AE3880" s="76">
        <v>9.2303993E-7</v>
      </c>
      <c r="AF3880" s="76">
        <v>2.1153358000000002E-9</v>
      </c>
      <c r="AG3880" s="20">
        <v>6.319263E-2</v>
      </c>
    </row>
    <row r="3881" spans="2:33" s="149" customFormat="1" x14ac:dyDescent="0.15">
      <c r="B3881" s="157" t="s">
        <v>8746</v>
      </c>
      <c r="C3881" s="148"/>
      <c r="D3881" s="118" t="s">
        <v>26</v>
      </c>
      <c r="E3881" s="201" t="s">
        <v>8747</v>
      </c>
      <c r="F3881" s="276">
        <f t="shared" si="571"/>
        <v>7.2274099108999998E-2</v>
      </c>
      <c r="G3881" s="276">
        <f t="shared" si="572"/>
        <v>3.4708870799999999E-3</v>
      </c>
      <c r="H3881" s="276">
        <f t="shared" si="573"/>
        <v>2.7333332629E-2</v>
      </c>
      <c r="I3881" s="276">
        <f t="shared" si="574"/>
        <v>4.0204440000000003E-4</v>
      </c>
      <c r="J3881" s="276">
        <v>4.1067834999999997E-2</v>
      </c>
      <c r="K3881" s="276">
        <v>2.6428410999999999E-2</v>
      </c>
      <c r="L3881" s="276">
        <v>8.2238736999999998E-4</v>
      </c>
      <c r="M3881" s="276">
        <v>1.8748325000000001E-4</v>
      </c>
      <c r="N3881" s="276">
        <v>2.7682672000000001E-3</v>
      </c>
      <c r="O3881" s="276">
        <v>5.1513663E-4</v>
      </c>
      <c r="P3881" s="276">
        <v>8.2534259000000001E-5</v>
      </c>
      <c r="Q3881" s="276">
        <v>1.2395095E-4</v>
      </c>
      <c r="R3881" s="276">
        <v>0</v>
      </c>
      <c r="S3881" s="276">
        <v>0</v>
      </c>
      <c r="T3881" s="276">
        <v>0</v>
      </c>
      <c r="U3881" s="276">
        <v>2.7809345000000003E-4</v>
      </c>
      <c r="V3881" s="287"/>
      <c r="W3881" s="28">
        <f t="shared" si="575"/>
        <v>0.30420618518518516</v>
      </c>
      <c r="X3881" s="191">
        <v>5.2648237</v>
      </c>
      <c r="Y3881" s="191">
        <v>5.2240010000000003</v>
      </c>
      <c r="Z3881" s="191">
        <v>2.4074947999999999E-2</v>
      </c>
      <c r="AA3881" s="191">
        <v>3.3700084999999998E-5</v>
      </c>
      <c r="AB3881" s="191">
        <v>5.1709477000000002E-3</v>
      </c>
      <c r="AC3881" s="191">
        <v>1.4601069E-3</v>
      </c>
      <c r="AD3881" s="191">
        <v>1.0083061000000001E-2</v>
      </c>
      <c r="AE3881" s="76">
        <v>7.4427440000000001E-7</v>
      </c>
      <c r="AF3881" s="76">
        <v>1.7052274999999999E-9</v>
      </c>
      <c r="AG3881" s="20">
        <v>5.0961789E-2</v>
      </c>
    </row>
    <row r="3882" spans="2:33" s="149" customFormat="1" x14ac:dyDescent="0.15">
      <c r="B3882" s="157" t="s">
        <v>8748</v>
      </c>
      <c r="C3882" s="148"/>
      <c r="D3882" s="118" t="s">
        <v>26</v>
      </c>
      <c r="E3882" s="201" t="s">
        <v>8749</v>
      </c>
      <c r="F3882" s="276">
        <f t="shared" si="571"/>
        <v>6.6764544654000002E-2</v>
      </c>
      <c r="G3882" s="276">
        <f t="shared" si="572"/>
        <v>3.0137506900000002E-3</v>
      </c>
      <c r="H3882" s="276">
        <f t="shared" si="573"/>
        <v>2.5338289404E-2</v>
      </c>
      <c r="I3882" s="276">
        <f t="shared" si="574"/>
        <v>3.5336055999999998E-4</v>
      </c>
      <c r="J3882" s="276">
        <v>3.8059144000000003E-2</v>
      </c>
      <c r="K3882" s="276">
        <v>2.4498934999999999E-2</v>
      </c>
      <c r="L3882" s="276">
        <v>7.6253938999999997E-4</v>
      </c>
      <c r="M3882" s="276">
        <v>1.7357239E-4</v>
      </c>
      <c r="N3882" s="276">
        <v>2.3612465000000002E-3</v>
      </c>
      <c r="O3882" s="276">
        <v>4.7893179999999999E-4</v>
      </c>
      <c r="P3882" s="276">
        <v>7.6815014000000001E-5</v>
      </c>
      <c r="Q3882" s="276">
        <v>1.1510101E-4</v>
      </c>
      <c r="R3882" s="276">
        <v>0</v>
      </c>
      <c r="S3882" s="276">
        <v>0</v>
      </c>
      <c r="T3882" s="276">
        <v>0</v>
      </c>
      <c r="U3882" s="276">
        <v>2.3825954999999999E-4</v>
      </c>
      <c r="V3882" s="287"/>
      <c r="W3882" s="28">
        <f t="shared" si="575"/>
        <v>0.28191958518518517</v>
      </c>
      <c r="X3882" s="191">
        <v>4.8958993</v>
      </c>
      <c r="Y3882" s="191">
        <v>4.8451940000000002</v>
      </c>
      <c r="Z3882" s="191">
        <v>3.3892876000000002E-2</v>
      </c>
      <c r="AA3882" s="191">
        <v>2.7483003999999999E-5</v>
      </c>
      <c r="AB3882" s="191">
        <v>5.6971558E-3</v>
      </c>
      <c r="AC3882" s="191">
        <v>2.0985334999999998E-3</v>
      </c>
      <c r="AD3882" s="191">
        <v>8.9892041000000002E-3</v>
      </c>
      <c r="AE3882" s="76">
        <v>6.8649090000000004E-7</v>
      </c>
      <c r="AF3882" s="76">
        <v>1.5808102999999999E-9</v>
      </c>
      <c r="AG3882" s="20">
        <v>4.7326943000000003E-2</v>
      </c>
    </row>
    <row r="3883" spans="2:33" s="149" customFormat="1" x14ac:dyDescent="0.15">
      <c r="B3883" s="157" t="s">
        <v>8750</v>
      </c>
      <c r="C3883" s="148"/>
      <c r="D3883" s="118" t="s">
        <v>26</v>
      </c>
      <c r="E3883" s="201" t="s">
        <v>8751</v>
      </c>
      <c r="F3883" s="276">
        <f t="shared" si="571"/>
        <v>6.5513660798000001E-2</v>
      </c>
      <c r="G3883" s="276">
        <f t="shared" si="572"/>
        <v>2.7058603900000002E-3</v>
      </c>
      <c r="H3883" s="276">
        <f t="shared" si="573"/>
        <v>2.8249788418000001E-2</v>
      </c>
      <c r="I3883" s="276">
        <f t="shared" si="574"/>
        <v>3.0899398999999998E-4</v>
      </c>
      <c r="J3883" s="276">
        <v>3.4249017999999999E-2</v>
      </c>
      <c r="K3883" s="276">
        <v>2.7525597999999998E-2</v>
      </c>
      <c r="L3883" s="276">
        <v>6.5679897999999998E-4</v>
      </c>
      <c r="M3883" s="276">
        <v>1.5119322999999999E-4</v>
      </c>
      <c r="N3883" s="276">
        <v>2.1350152000000002E-3</v>
      </c>
      <c r="O3883" s="276">
        <v>4.1965196000000001E-4</v>
      </c>
      <c r="P3883" s="276">
        <v>6.7391438000000004E-5</v>
      </c>
      <c r="Q3883" s="276">
        <v>1.0098789E-4</v>
      </c>
      <c r="R3883" s="276">
        <v>0</v>
      </c>
      <c r="S3883" s="276">
        <v>0</v>
      </c>
      <c r="T3883" s="276">
        <v>0</v>
      </c>
      <c r="U3883" s="276">
        <v>2.0800610000000001E-4</v>
      </c>
      <c r="V3883" s="287"/>
      <c r="W3883" s="28">
        <f t="shared" si="575"/>
        <v>0.25369642962962963</v>
      </c>
      <c r="X3883" s="191">
        <v>4.2920441</v>
      </c>
      <c r="Y3883" s="191">
        <v>4.2475892999999996</v>
      </c>
      <c r="Z3883" s="191">
        <v>2.9714033000000001E-2</v>
      </c>
      <c r="AA3883" s="191">
        <v>2.4090041E-5</v>
      </c>
      <c r="AB3883" s="191">
        <v>4.9952722999999999E-3</v>
      </c>
      <c r="AC3883" s="191">
        <v>1.8397846999999999E-3</v>
      </c>
      <c r="AD3883" s="191">
        <v>7.8816188999999998E-3</v>
      </c>
      <c r="AE3883" s="76">
        <v>7.1541774000000004E-7</v>
      </c>
      <c r="AF3883" s="76">
        <v>1.5251975999999999E-9</v>
      </c>
      <c r="AG3883" s="20">
        <v>4.1489579999999998E-2</v>
      </c>
    </row>
    <row r="3884" spans="2:33" s="149" customFormat="1" x14ac:dyDescent="0.15">
      <c r="B3884" s="157" t="s">
        <v>8752</v>
      </c>
      <c r="C3884" s="148"/>
      <c r="D3884" s="118" t="s">
        <v>26</v>
      </c>
      <c r="E3884" s="201" t="s">
        <v>8753</v>
      </c>
      <c r="F3884" s="276">
        <f t="shared" si="571"/>
        <v>5.0676084913000005E-2</v>
      </c>
      <c r="G3884" s="276">
        <f t="shared" si="572"/>
        <v>2.5219671999999996E-3</v>
      </c>
      <c r="H3884" s="276">
        <f t="shared" si="573"/>
        <v>2.1093477370000002E-2</v>
      </c>
      <c r="I3884" s="276">
        <f t="shared" si="574"/>
        <v>2.6361734299999999E-4</v>
      </c>
      <c r="J3884" s="276">
        <v>2.6797023E-2</v>
      </c>
      <c r="K3884" s="276">
        <v>2.0347021E-2</v>
      </c>
      <c r="L3884" s="276">
        <v>6.9132560999999996E-4</v>
      </c>
      <c r="M3884" s="276">
        <v>1.2267646999999999E-4</v>
      </c>
      <c r="N3884" s="276">
        <v>2.0469459E-3</v>
      </c>
      <c r="O3884" s="276">
        <v>3.5234482999999998E-4</v>
      </c>
      <c r="P3884" s="276">
        <v>5.5130760000000001E-5</v>
      </c>
      <c r="Q3884" s="276">
        <v>8.1844002999999999E-5</v>
      </c>
      <c r="R3884" s="276">
        <v>0</v>
      </c>
      <c r="S3884" s="276">
        <v>0</v>
      </c>
      <c r="T3884" s="276">
        <v>0</v>
      </c>
      <c r="U3884" s="276">
        <v>1.8177334000000001E-4</v>
      </c>
      <c r="V3884" s="287"/>
      <c r="W3884" s="28">
        <f t="shared" si="575"/>
        <v>0.19849646666666665</v>
      </c>
      <c r="X3884" s="191">
        <v>3.4842504000000001</v>
      </c>
      <c r="Y3884" s="191">
        <v>3.4572427999999999</v>
      </c>
      <c r="Z3884" s="191">
        <v>1.5929729E-2</v>
      </c>
      <c r="AA3884" s="191">
        <v>2.2299482E-5</v>
      </c>
      <c r="AB3884" s="191">
        <v>3.4190083E-3</v>
      </c>
      <c r="AC3884" s="191">
        <v>9.6608076000000002E-4</v>
      </c>
      <c r="AD3884" s="191">
        <v>6.6704355000000003E-3</v>
      </c>
      <c r="AE3884" s="76">
        <v>5.2147356000000002E-7</v>
      </c>
      <c r="AF3884" s="76">
        <v>1.2103682000000001E-9</v>
      </c>
      <c r="AG3884" s="20">
        <v>3.3726962999999999E-2</v>
      </c>
    </row>
    <row r="3885" spans="2:33" s="149" customFormat="1" x14ac:dyDescent="0.15">
      <c r="B3885" s="157" t="s">
        <v>8754</v>
      </c>
      <c r="C3885" s="148"/>
      <c r="D3885" s="118" t="s">
        <v>26</v>
      </c>
      <c r="E3885" s="201" t="s">
        <v>8755</v>
      </c>
      <c r="F3885" s="276">
        <f t="shared" si="571"/>
        <v>5.9835224299000005E-2</v>
      </c>
      <c r="G3885" s="276">
        <f t="shared" si="572"/>
        <v>2.8735243200000002E-3</v>
      </c>
      <c r="H3885" s="276">
        <f t="shared" si="573"/>
        <v>2.2629076158999999E-2</v>
      </c>
      <c r="I3885" s="276">
        <f t="shared" si="574"/>
        <v>3.3284982E-4</v>
      </c>
      <c r="J3885" s="276">
        <v>3.3999774000000003E-2</v>
      </c>
      <c r="K3885" s="276">
        <v>2.1879896999999999E-2</v>
      </c>
      <c r="L3885" s="276">
        <v>6.8084961000000003E-4</v>
      </c>
      <c r="M3885" s="276">
        <v>1.5521611000000001E-4</v>
      </c>
      <c r="N3885" s="276">
        <v>2.2918300999999999E-3</v>
      </c>
      <c r="O3885" s="276">
        <v>4.2647810999999999E-4</v>
      </c>
      <c r="P3885" s="276">
        <v>6.8329549000000004E-5</v>
      </c>
      <c r="Q3885" s="276">
        <v>1.0261814E-4</v>
      </c>
      <c r="R3885" s="276">
        <v>0</v>
      </c>
      <c r="S3885" s="276">
        <v>0</v>
      </c>
      <c r="T3885" s="276">
        <v>0</v>
      </c>
      <c r="U3885" s="276">
        <v>2.3023168000000001E-4</v>
      </c>
      <c r="V3885" s="287"/>
      <c r="W3885" s="28">
        <f t="shared" si="575"/>
        <v>0.2518501777777778</v>
      </c>
      <c r="X3885" s="191">
        <v>4.3587119000000003</v>
      </c>
      <c r="Y3885" s="191">
        <v>4.3249151000000001</v>
      </c>
      <c r="Z3885" s="191">
        <v>1.9931484999999999E-2</v>
      </c>
      <c r="AA3885" s="191">
        <v>2.7900075999999998E-5</v>
      </c>
      <c r="AB3885" s="191">
        <v>4.2809919000000004E-3</v>
      </c>
      <c r="AC3885" s="191">
        <v>1.2088129E-3</v>
      </c>
      <c r="AD3885" s="191">
        <v>8.3476982999999994E-3</v>
      </c>
      <c r="AE3885" s="76">
        <v>6.1627330999999999E-7</v>
      </c>
      <c r="AF3885" s="76">
        <v>1.4123166000000001E-9</v>
      </c>
      <c r="AG3885" s="20">
        <v>4.219092E-2</v>
      </c>
    </row>
    <row r="3886" spans="2:33" s="149" customFormat="1" x14ac:dyDescent="0.15">
      <c r="B3886" s="157" t="s">
        <v>8756</v>
      </c>
      <c r="C3886" s="148"/>
      <c r="D3886" s="118" t="s">
        <v>26</v>
      </c>
      <c r="E3886" s="201" t="s">
        <v>8757</v>
      </c>
      <c r="F3886" s="276">
        <f t="shared" si="571"/>
        <v>0.15647945068000002</v>
      </c>
      <c r="G3886" s="276">
        <f t="shared" si="572"/>
        <v>7.0634774899999992E-3</v>
      </c>
      <c r="H3886" s="276">
        <f t="shared" si="573"/>
        <v>5.9386594399999999E-2</v>
      </c>
      <c r="I3886" s="276">
        <f t="shared" si="574"/>
        <v>8.2818878999999998E-4</v>
      </c>
      <c r="J3886" s="276">
        <v>8.920119E-2</v>
      </c>
      <c r="K3886" s="276">
        <v>5.7419360000000003E-2</v>
      </c>
      <c r="L3886" s="276">
        <v>1.7871992E-3</v>
      </c>
      <c r="M3886" s="276">
        <v>4.0681019000000002E-4</v>
      </c>
      <c r="N3886" s="276">
        <v>5.5341708E-3</v>
      </c>
      <c r="O3886" s="276">
        <v>1.1224964999999999E-3</v>
      </c>
      <c r="P3886" s="276">
        <v>1.8003520000000001E-4</v>
      </c>
      <c r="Q3886" s="276">
        <v>2.6976796999999999E-4</v>
      </c>
      <c r="R3886" s="276">
        <v>0</v>
      </c>
      <c r="S3886" s="276">
        <v>0</v>
      </c>
      <c r="T3886" s="276">
        <v>0</v>
      </c>
      <c r="U3886" s="276">
        <v>5.5842081999999999E-4</v>
      </c>
      <c r="V3886" s="287"/>
      <c r="W3886" s="28">
        <f t="shared" si="575"/>
        <v>0.66074955555555548</v>
      </c>
      <c r="X3886" s="191">
        <v>11.474764</v>
      </c>
      <c r="Y3886" s="191">
        <v>11.355924</v>
      </c>
      <c r="Z3886" s="191">
        <v>7.9436417999999995E-2</v>
      </c>
      <c r="AA3886" s="191">
        <v>6.4413297000000001E-5</v>
      </c>
      <c r="AB3886" s="191">
        <v>1.3352711999999999E-2</v>
      </c>
      <c r="AC3886" s="191">
        <v>4.9184377999999997E-3</v>
      </c>
      <c r="AD3886" s="191">
        <v>2.1068454E-2</v>
      </c>
      <c r="AE3886" s="76">
        <v>1.6089636000000001E-6</v>
      </c>
      <c r="AF3886" s="76">
        <v>3.7050253000000001E-9</v>
      </c>
      <c r="AG3886" s="20">
        <v>0.11092252</v>
      </c>
    </row>
    <row r="3887" spans="2:33" s="149" customFormat="1" x14ac:dyDescent="0.15">
      <c r="B3887" s="157" t="s">
        <v>8758</v>
      </c>
      <c r="C3887" s="148"/>
      <c r="D3887" s="118" t="s">
        <v>26</v>
      </c>
      <c r="E3887" s="201" t="s">
        <v>8759</v>
      </c>
      <c r="F3887" s="276">
        <f t="shared" si="571"/>
        <v>0.15647945868000002</v>
      </c>
      <c r="G3887" s="276">
        <f t="shared" si="572"/>
        <v>7.0634774899999992E-3</v>
      </c>
      <c r="H3887" s="276">
        <f t="shared" si="573"/>
        <v>5.9386594399999999E-2</v>
      </c>
      <c r="I3887" s="276">
        <f t="shared" si="574"/>
        <v>8.2818878999999998E-4</v>
      </c>
      <c r="J3887" s="276">
        <v>8.9201197999999995E-2</v>
      </c>
      <c r="K3887" s="276">
        <v>5.7419360000000003E-2</v>
      </c>
      <c r="L3887" s="276">
        <v>1.7871992E-3</v>
      </c>
      <c r="M3887" s="276">
        <v>4.0681019000000002E-4</v>
      </c>
      <c r="N3887" s="276">
        <v>5.5341708E-3</v>
      </c>
      <c r="O3887" s="276">
        <v>1.1224964999999999E-3</v>
      </c>
      <c r="P3887" s="276">
        <v>1.8003520000000001E-4</v>
      </c>
      <c r="Q3887" s="276">
        <v>2.6976796999999999E-4</v>
      </c>
      <c r="R3887" s="276">
        <v>0</v>
      </c>
      <c r="S3887" s="276">
        <v>0</v>
      </c>
      <c r="T3887" s="276">
        <v>0</v>
      </c>
      <c r="U3887" s="276">
        <v>5.5842081999999999E-4</v>
      </c>
      <c r="V3887" s="287"/>
      <c r="W3887" s="28">
        <f t="shared" si="575"/>
        <v>0.66074961481481476</v>
      </c>
      <c r="X3887" s="191">
        <v>11.474764</v>
      </c>
      <c r="Y3887" s="191">
        <v>11.355924</v>
      </c>
      <c r="Z3887" s="191">
        <v>7.9436417999999995E-2</v>
      </c>
      <c r="AA3887" s="191">
        <v>6.4413297000000001E-5</v>
      </c>
      <c r="AB3887" s="191">
        <v>1.3352711999999999E-2</v>
      </c>
      <c r="AC3887" s="191">
        <v>4.9184377999999997E-3</v>
      </c>
      <c r="AD3887" s="191">
        <v>2.1068454E-2</v>
      </c>
      <c r="AE3887" s="76">
        <v>1.6089636000000001E-6</v>
      </c>
      <c r="AF3887" s="76">
        <v>3.7050254000000002E-9</v>
      </c>
      <c r="AG3887" s="20">
        <v>0.11092252</v>
      </c>
    </row>
    <row r="3888" spans="2:33" s="149" customFormat="1" x14ac:dyDescent="0.15">
      <c r="B3888" s="157" t="s">
        <v>8760</v>
      </c>
      <c r="C3888" s="148"/>
      <c r="D3888" s="118" t="s">
        <v>26</v>
      </c>
      <c r="E3888" s="201" t="s">
        <v>8761</v>
      </c>
      <c r="F3888" s="276">
        <f t="shared" si="571"/>
        <v>7.3777284777999996E-2</v>
      </c>
      <c r="G3888" s="276">
        <f t="shared" si="572"/>
        <v>4.2414510200000002E-3</v>
      </c>
      <c r="H3888" s="276">
        <f t="shared" si="573"/>
        <v>3.6304963768E-2</v>
      </c>
      <c r="I3888" s="276">
        <f t="shared" si="574"/>
        <v>3.0899398999999998E-4</v>
      </c>
      <c r="J3888" s="276">
        <v>3.2921876000000003E-2</v>
      </c>
      <c r="K3888" s="276">
        <v>3.5756072999999999E-2</v>
      </c>
      <c r="L3888" s="276">
        <v>4.7250233000000001E-4</v>
      </c>
      <c r="M3888" s="276">
        <v>1.5119322E-4</v>
      </c>
      <c r="N3888" s="276">
        <v>3.4411887000000002E-3</v>
      </c>
      <c r="O3888" s="276">
        <v>6.4906909999999998E-4</v>
      </c>
      <c r="P3888" s="276">
        <v>7.6388437999999999E-5</v>
      </c>
      <c r="Q3888" s="276">
        <v>1.0098789E-4</v>
      </c>
      <c r="R3888" s="276">
        <v>0</v>
      </c>
      <c r="S3888" s="276">
        <v>0</v>
      </c>
      <c r="T3888" s="276">
        <v>0</v>
      </c>
      <c r="U3888" s="276">
        <v>2.0800610000000001E-4</v>
      </c>
      <c r="V3888" s="287"/>
      <c r="W3888" s="28">
        <f t="shared" si="575"/>
        <v>0.24386574814814815</v>
      </c>
      <c r="X3888" s="191">
        <v>4.2920441</v>
      </c>
      <c r="Y3888" s="191">
        <v>4.2475892999999996</v>
      </c>
      <c r="Z3888" s="191">
        <v>2.9714030999999998E-2</v>
      </c>
      <c r="AA3888" s="191">
        <v>2.4090039000000001E-5</v>
      </c>
      <c r="AB3888" s="191">
        <v>4.9952722999999999E-3</v>
      </c>
      <c r="AC3888" s="191">
        <v>1.8397845000000001E-3</v>
      </c>
      <c r="AD3888" s="191">
        <v>7.8816179000000004E-3</v>
      </c>
      <c r="AE3888" s="76">
        <v>8.8943302999999997E-7</v>
      </c>
      <c r="AF3888" s="76">
        <v>1.6490930000000001E-9</v>
      </c>
      <c r="AG3888" s="20">
        <v>4.1489579999999998E-2</v>
      </c>
    </row>
    <row r="3889" spans="2:33" s="149" customFormat="1" x14ac:dyDescent="0.15">
      <c r="B3889" s="157" t="s">
        <v>8762</v>
      </c>
      <c r="C3889" s="148"/>
      <c r="D3889" s="118" t="s">
        <v>26</v>
      </c>
      <c r="E3889" s="201" t="s">
        <v>8763</v>
      </c>
      <c r="F3889" s="276">
        <f t="shared" si="571"/>
        <v>7.4683225973000006E-2</v>
      </c>
      <c r="G3889" s="276">
        <f t="shared" si="572"/>
        <v>3.5865832299999999E-3</v>
      </c>
      <c r="H3889" s="276">
        <f t="shared" si="573"/>
        <v>2.8244432863000001E-2</v>
      </c>
      <c r="I3889" s="276">
        <f t="shared" si="574"/>
        <v>4.1544588000000003E-4</v>
      </c>
      <c r="J3889" s="276">
        <v>4.2436764000000002E-2</v>
      </c>
      <c r="K3889" s="276">
        <v>2.7309347000000001E-2</v>
      </c>
      <c r="L3889" s="276">
        <v>8.4980045999999995E-4</v>
      </c>
      <c r="M3889" s="276">
        <v>1.9373268E-4</v>
      </c>
      <c r="N3889" s="276">
        <v>2.8605427E-3</v>
      </c>
      <c r="O3889" s="276">
        <v>5.3230784999999995E-4</v>
      </c>
      <c r="P3889" s="276">
        <v>8.5285402999999997E-5</v>
      </c>
      <c r="Q3889" s="276">
        <v>1.2808264999999999E-4</v>
      </c>
      <c r="R3889" s="276">
        <v>0</v>
      </c>
      <c r="S3889" s="276">
        <v>0</v>
      </c>
      <c r="T3889" s="276">
        <v>0</v>
      </c>
      <c r="U3889" s="276">
        <v>2.8736323000000001E-4</v>
      </c>
      <c r="V3889" s="287"/>
      <c r="W3889" s="28">
        <f t="shared" si="575"/>
        <v>0.31434639999999997</v>
      </c>
      <c r="X3889" s="191">
        <v>5.4403183000000004</v>
      </c>
      <c r="Y3889" s="191">
        <v>5.3981348000000002</v>
      </c>
      <c r="Z3889" s="191">
        <v>2.4877445000000002E-2</v>
      </c>
      <c r="AA3889" s="191">
        <v>3.4823424000000002E-5</v>
      </c>
      <c r="AB3889" s="191">
        <v>5.3433122000000003E-3</v>
      </c>
      <c r="AC3889" s="191">
        <v>1.5087773999999999E-3</v>
      </c>
      <c r="AD3889" s="191">
        <v>1.0419164999999999E-2</v>
      </c>
      <c r="AE3889" s="76">
        <v>7.6931820999999997E-7</v>
      </c>
      <c r="AF3889" s="76">
        <v>1.7634966999999999E-9</v>
      </c>
      <c r="AG3889" s="20">
        <v>5.2660520000000002E-2</v>
      </c>
    </row>
    <row r="3890" spans="2:33" s="149" customFormat="1" x14ac:dyDescent="0.15">
      <c r="B3890" s="157" t="s">
        <v>8764</v>
      </c>
      <c r="C3890" s="148"/>
      <c r="D3890" s="118" t="s">
        <v>26</v>
      </c>
      <c r="E3890" s="201" t="s">
        <v>8765</v>
      </c>
      <c r="F3890" s="276">
        <f t="shared" si="571"/>
        <v>6.9305792860999998E-2</v>
      </c>
      <c r="G3890" s="276">
        <f t="shared" si="572"/>
        <v>3.12846173E-3</v>
      </c>
      <c r="H3890" s="276">
        <f t="shared" si="573"/>
        <v>2.6302719891000002E-2</v>
      </c>
      <c r="I3890" s="276">
        <f t="shared" si="574"/>
        <v>3.6681024000000004E-4</v>
      </c>
      <c r="J3890" s="276">
        <v>3.9507801000000002E-2</v>
      </c>
      <c r="K3890" s="276">
        <v>2.5431418000000001E-2</v>
      </c>
      <c r="L3890" s="276">
        <v>7.9156311999999996E-4</v>
      </c>
      <c r="M3890" s="276">
        <v>1.8017894999999999E-4</v>
      </c>
      <c r="N3890" s="276">
        <v>2.4511216999999999E-3</v>
      </c>
      <c r="O3890" s="276">
        <v>4.9716107999999998E-4</v>
      </c>
      <c r="P3890" s="276">
        <v>7.9738770999999997E-5</v>
      </c>
      <c r="Q3890" s="276">
        <v>1.1948200000000001E-4</v>
      </c>
      <c r="R3890" s="276">
        <v>0</v>
      </c>
      <c r="S3890" s="276">
        <v>0</v>
      </c>
      <c r="T3890" s="276">
        <v>0</v>
      </c>
      <c r="U3890" s="276">
        <v>2.4732824000000002E-4</v>
      </c>
      <c r="V3890" s="287"/>
      <c r="W3890" s="28">
        <f t="shared" si="575"/>
        <v>0.29265037777777775</v>
      </c>
      <c r="X3890" s="191">
        <v>5.0822482999999998</v>
      </c>
      <c r="Y3890" s="191">
        <v>5.0296130000000003</v>
      </c>
      <c r="Z3890" s="191">
        <v>3.5182915000000002E-2</v>
      </c>
      <c r="AA3890" s="191">
        <v>2.8529068E-5</v>
      </c>
      <c r="AB3890" s="191">
        <v>5.9140028999999997E-3</v>
      </c>
      <c r="AC3890" s="191">
        <v>2.1784084999999999E-3</v>
      </c>
      <c r="AD3890" s="191">
        <v>9.3313534000000007E-3</v>
      </c>
      <c r="AE3890" s="76">
        <v>7.1262060000000004E-7</v>
      </c>
      <c r="AF3890" s="76">
        <v>1.6409802999999999E-9</v>
      </c>
      <c r="AG3890" s="20">
        <v>4.9128313E-2</v>
      </c>
    </row>
    <row r="3891" spans="2:33" s="149" customFormat="1" x14ac:dyDescent="0.15">
      <c r="B3891" s="157" t="s">
        <v>8766</v>
      </c>
      <c r="C3891" s="148"/>
      <c r="D3891" s="118" t="s">
        <v>26</v>
      </c>
      <c r="E3891" s="201" t="s">
        <v>8767</v>
      </c>
      <c r="F3891" s="276">
        <f t="shared" si="571"/>
        <v>5.6641768671000001E-2</v>
      </c>
      <c r="G3891" s="276">
        <f t="shared" si="572"/>
        <v>2.7201623800000001E-3</v>
      </c>
      <c r="H3891" s="276">
        <f t="shared" si="573"/>
        <v>2.1421344950999999E-2</v>
      </c>
      <c r="I3891" s="276">
        <f t="shared" si="574"/>
        <v>3.1508534000000005E-4</v>
      </c>
      <c r="J3891" s="276">
        <v>3.2185176000000003E-2</v>
      </c>
      <c r="K3891" s="276">
        <v>2.0712149999999999E-2</v>
      </c>
      <c r="L3891" s="276">
        <v>6.4451220000000004E-4</v>
      </c>
      <c r="M3891" s="276">
        <v>1.4693211E-4</v>
      </c>
      <c r="N3891" s="276">
        <v>2.1695135999999999E-3</v>
      </c>
      <c r="O3891" s="276">
        <v>4.0371667000000001E-4</v>
      </c>
      <c r="P3891" s="276">
        <v>6.4682750999999996E-5</v>
      </c>
      <c r="Q3891" s="276">
        <v>9.7141330000000007E-5</v>
      </c>
      <c r="R3891" s="276">
        <v>0</v>
      </c>
      <c r="S3891" s="276">
        <v>0</v>
      </c>
      <c r="T3891" s="276">
        <v>0</v>
      </c>
      <c r="U3891" s="276">
        <v>2.1794401000000001E-4</v>
      </c>
      <c r="V3891" s="287"/>
      <c r="W3891" s="28">
        <f t="shared" si="575"/>
        <v>0.23840871111111112</v>
      </c>
      <c r="X3891" s="191">
        <v>4.1260842999999996</v>
      </c>
      <c r="Y3891" s="191">
        <v>4.0940911</v>
      </c>
      <c r="Z3891" s="191">
        <v>1.8867724999999998E-2</v>
      </c>
      <c r="AA3891" s="191">
        <v>2.6411025E-5</v>
      </c>
      <c r="AB3891" s="191">
        <v>4.0525118000000002E-3</v>
      </c>
      <c r="AC3891" s="191">
        <v>1.1442976000000001E-3</v>
      </c>
      <c r="AD3891" s="191">
        <v>7.9021743000000002E-3</v>
      </c>
      <c r="AE3891" s="76">
        <v>5.8338226999999995E-7</v>
      </c>
      <c r="AF3891" s="76">
        <v>1.3369399999999999E-9</v>
      </c>
      <c r="AG3891" s="20">
        <v>3.9939160000000001E-2</v>
      </c>
    </row>
    <row r="3892" spans="2:33" s="149" customFormat="1" x14ac:dyDescent="0.15">
      <c r="B3892" s="157" t="s">
        <v>8768</v>
      </c>
      <c r="C3892" s="148"/>
      <c r="D3892" s="118" t="s">
        <v>26</v>
      </c>
      <c r="E3892" s="201" t="s">
        <v>8769</v>
      </c>
      <c r="F3892" s="276">
        <f t="shared" si="571"/>
        <v>5.8110847851E-2</v>
      </c>
      <c r="G3892" s="276">
        <f t="shared" si="572"/>
        <v>2.7907133400000002E-3</v>
      </c>
      <c r="H3892" s="276">
        <f t="shared" si="573"/>
        <v>2.1976938894999999E-2</v>
      </c>
      <c r="I3892" s="276">
        <f t="shared" si="574"/>
        <v>3.23257616E-4</v>
      </c>
      <c r="J3892" s="276">
        <v>3.3019937999999999E-2</v>
      </c>
      <c r="K3892" s="276">
        <v>2.124935E-2</v>
      </c>
      <c r="L3892" s="276">
        <v>6.6122849000000003E-4</v>
      </c>
      <c r="M3892" s="276">
        <v>1.5074302E-4</v>
      </c>
      <c r="N3892" s="276">
        <v>2.2257826000000001E-3</v>
      </c>
      <c r="O3892" s="276">
        <v>4.1418771999999999E-4</v>
      </c>
      <c r="P3892" s="276">
        <v>6.6360405000000003E-5</v>
      </c>
      <c r="Q3892" s="276">
        <v>9.9660855999999999E-5</v>
      </c>
      <c r="R3892" s="276">
        <v>0</v>
      </c>
      <c r="S3892" s="276">
        <v>0</v>
      </c>
      <c r="T3892" s="276">
        <v>0</v>
      </c>
      <c r="U3892" s="276">
        <v>2.2359676E-4</v>
      </c>
      <c r="V3892" s="287"/>
      <c r="W3892" s="28">
        <f t="shared" si="575"/>
        <v>0.24459213333333329</v>
      </c>
      <c r="X3892" s="191">
        <v>4.2331007999999999</v>
      </c>
      <c r="Y3892" s="191">
        <v>4.2002778999999997</v>
      </c>
      <c r="Z3892" s="191">
        <v>1.9357091E-2</v>
      </c>
      <c r="AA3892" s="191">
        <v>2.7096038E-5</v>
      </c>
      <c r="AB3892" s="191">
        <v>4.1576206000000001E-3</v>
      </c>
      <c r="AC3892" s="191">
        <v>1.1739764999999999E-3</v>
      </c>
      <c r="AD3892" s="191">
        <v>8.1071324999999993E-3</v>
      </c>
      <c r="AE3892" s="76">
        <v>5.9851309000000002E-7</v>
      </c>
      <c r="AF3892" s="76">
        <v>1.3716153E-9</v>
      </c>
      <c r="AG3892" s="20">
        <v>4.0975045000000002E-2</v>
      </c>
    </row>
    <row r="3893" spans="2:33" s="149" customFormat="1" x14ac:dyDescent="0.15">
      <c r="B3893" s="157" t="s">
        <v>8770</v>
      </c>
      <c r="C3893" s="148"/>
      <c r="D3893" s="118" t="s">
        <v>26</v>
      </c>
      <c r="E3893" s="201" t="s">
        <v>8771</v>
      </c>
      <c r="F3893" s="276">
        <f t="shared" si="571"/>
        <v>3.3597602726E-2</v>
      </c>
      <c r="G3893" s="276">
        <f t="shared" si="572"/>
        <v>1.40158698E-3</v>
      </c>
      <c r="H3893" s="276">
        <f t="shared" si="573"/>
        <v>6.1782905729999994E-3</v>
      </c>
      <c r="I3893" s="276">
        <f t="shared" si="574"/>
        <v>2.4906317300000001E-4</v>
      </c>
      <c r="J3893" s="276">
        <v>2.5768662000000001E-2</v>
      </c>
      <c r="K3893" s="276">
        <v>5.6875987000000001E-3</v>
      </c>
      <c r="L3893" s="276">
        <v>4.3902813999999998E-4</v>
      </c>
      <c r="M3893" s="276">
        <v>1.2186858999999999E-4</v>
      </c>
      <c r="N3893" s="276">
        <v>1.0092065999999999E-3</v>
      </c>
      <c r="O3893" s="276">
        <v>2.7051179000000001E-4</v>
      </c>
      <c r="P3893" s="276">
        <v>5.1663733000000002E-5</v>
      </c>
      <c r="Q3893" s="276">
        <v>8.1400823000000005E-5</v>
      </c>
      <c r="R3893" s="276">
        <v>0</v>
      </c>
      <c r="S3893" s="276">
        <v>0</v>
      </c>
      <c r="T3893" s="276">
        <v>0</v>
      </c>
      <c r="U3893" s="276">
        <v>1.6766234999999999E-4</v>
      </c>
      <c r="V3893" s="287"/>
      <c r="W3893" s="28">
        <f t="shared" si="575"/>
        <v>0.19087897777777776</v>
      </c>
      <c r="X3893" s="191">
        <v>3.4595829999999999</v>
      </c>
      <c r="Y3893" s="191">
        <v>3.4237503999999999</v>
      </c>
      <c r="Z3893" s="191">
        <v>2.3950856999999999E-2</v>
      </c>
      <c r="AA3893" s="191">
        <v>1.9417666999999998E-5</v>
      </c>
      <c r="AB3893" s="191">
        <v>4.0264165999999999E-3</v>
      </c>
      <c r="AC3893" s="191">
        <v>1.4829502000000001E-3</v>
      </c>
      <c r="AD3893" s="191">
        <v>6.3529435000000004E-3</v>
      </c>
      <c r="AE3893" s="76">
        <v>2.8155337000000003E-7</v>
      </c>
      <c r="AF3893" s="76">
        <v>8.2655908999999997E-10</v>
      </c>
      <c r="AG3893" s="20">
        <v>3.3442490999999998E-2</v>
      </c>
    </row>
    <row r="3894" spans="2:33" s="149" customFormat="1" x14ac:dyDescent="0.15">
      <c r="B3894" s="157" t="s">
        <v>8772</v>
      </c>
      <c r="C3894" s="148"/>
      <c r="D3894" s="118" t="s">
        <v>26</v>
      </c>
      <c r="E3894" s="201" t="s">
        <v>8773</v>
      </c>
      <c r="F3894" s="276">
        <f t="shared" si="571"/>
        <v>2.7225134386000001E-2</v>
      </c>
      <c r="G3894" s="276">
        <f t="shared" si="572"/>
        <v>1.562406965E-3</v>
      </c>
      <c r="H3894" s="276">
        <f t="shared" si="573"/>
        <v>9.8026862150000001E-3</v>
      </c>
      <c r="I3894" s="276">
        <f t="shared" si="574"/>
        <v>1.48223206E-4</v>
      </c>
      <c r="J3894" s="276">
        <v>1.5711817999999999E-2</v>
      </c>
      <c r="K3894" s="276">
        <v>9.5561910000000003E-3</v>
      </c>
      <c r="L3894" s="276">
        <v>2.1339530000000001E-4</v>
      </c>
      <c r="M3894" s="276">
        <v>7.2526804999999999E-5</v>
      </c>
      <c r="N3894" s="276">
        <v>1.2688783999999999E-3</v>
      </c>
      <c r="O3894" s="276">
        <v>2.2100175999999999E-4</v>
      </c>
      <c r="P3894" s="276">
        <v>3.3099914999999999E-5</v>
      </c>
      <c r="Q3894" s="276">
        <v>4.8443496E-5</v>
      </c>
      <c r="R3894" s="276">
        <v>0</v>
      </c>
      <c r="S3894" s="276">
        <v>0</v>
      </c>
      <c r="T3894" s="276">
        <v>0</v>
      </c>
      <c r="U3894" s="276">
        <v>9.9779710000000004E-5</v>
      </c>
      <c r="V3894" s="287"/>
      <c r="W3894" s="28">
        <f t="shared" si="575"/>
        <v>0.11638383703703702</v>
      </c>
      <c r="X3894" s="191">
        <v>2.0588777</v>
      </c>
      <c r="Y3894" s="191">
        <v>2.0375529000000001</v>
      </c>
      <c r="Z3894" s="191">
        <v>1.4253706E-2</v>
      </c>
      <c r="AA3894" s="191">
        <v>1.1555899E-5</v>
      </c>
      <c r="AB3894" s="191">
        <v>2.3962127999999998E-3</v>
      </c>
      <c r="AC3894" s="191">
        <v>8.8253753999999998E-4</v>
      </c>
      <c r="AD3894" s="191">
        <v>3.7807837E-3</v>
      </c>
      <c r="AE3894" s="76">
        <v>2.9256775000000002E-7</v>
      </c>
      <c r="AF3894" s="76">
        <v>6.2246139999999997E-10</v>
      </c>
      <c r="AG3894" s="20">
        <v>1.9902398000000002E-2</v>
      </c>
    </row>
    <row r="3895" spans="2:33" s="149" customFormat="1" x14ac:dyDescent="0.15">
      <c r="B3895" s="157" t="s">
        <v>8774</v>
      </c>
      <c r="C3895" s="148"/>
      <c r="D3895" s="118" t="s">
        <v>26</v>
      </c>
      <c r="E3895" s="201" t="s">
        <v>8775</v>
      </c>
      <c r="F3895" s="276">
        <f t="shared" si="571"/>
        <v>6.9532681138999991E-2</v>
      </c>
      <c r="G3895" s="276">
        <f t="shared" si="572"/>
        <v>3.3392314400000002E-3</v>
      </c>
      <c r="H3895" s="276">
        <f t="shared" si="573"/>
        <v>2.6296561278999996E-2</v>
      </c>
      <c r="I3895" s="276">
        <f t="shared" si="574"/>
        <v>3.8679441999999999E-4</v>
      </c>
      <c r="J3895" s="276">
        <v>3.9510094000000003E-2</v>
      </c>
      <c r="K3895" s="276">
        <v>2.5425963999999999E-2</v>
      </c>
      <c r="L3895" s="276">
        <v>7.9119363000000002E-4</v>
      </c>
      <c r="M3895" s="276">
        <v>1.8037182E-4</v>
      </c>
      <c r="N3895" s="276">
        <v>2.6632626000000002E-3</v>
      </c>
      <c r="O3895" s="276">
        <v>4.9559701999999999E-4</v>
      </c>
      <c r="P3895" s="276">
        <v>7.9403648999999994E-5</v>
      </c>
      <c r="Q3895" s="276">
        <v>1.1924934999999999E-4</v>
      </c>
      <c r="R3895" s="276">
        <v>0</v>
      </c>
      <c r="S3895" s="276">
        <v>0</v>
      </c>
      <c r="T3895" s="276">
        <v>0</v>
      </c>
      <c r="U3895" s="276">
        <v>2.6754506999999999E-4</v>
      </c>
      <c r="V3895" s="287"/>
      <c r="W3895" s="28">
        <f t="shared" si="575"/>
        <v>0.29266736296296297</v>
      </c>
      <c r="X3895" s="191">
        <v>5.0651242999999999</v>
      </c>
      <c r="Y3895" s="191">
        <v>5.0258500000000002</v>
      </c>
      <c r="Z3895" s="191">
        <v>2.316176E-2</v>
      </c>
      <c r="AA3895" s="191">
        <v>3.2421817000000002E-5</v>
      </c>
      <c r="AB3895" s="191">
        <v>4.9748070000000004E-3</v>
      </c>
      <c r="AC3895" s="191">
        <v>1.4047243999999999E-3</v>
      </c>
      <c r="AD3895" s="191">
        <v>9.7006042000000008E-3</v>
      </c>
      <c r="AE3895" s="76">
        <v>7.1626214000000002E-7</v>
      </c>
      <c r="AF3895" s="76">
        <v>1.6418766999999999E-9</v>
      </c>
      <c r="AG3895" s="20">
        <v>4.9028763000000003E-2</v>
      </c>
    </row>
    <row r="3896" spans="2:33" s="149" customFormat="1" x14ac:dyDescent="0.15">
      <c r="B3896" s="157" t="s">
        <v>8776</v>
      </c>
      <c r="C3896" s="148"/>
      <c r="D3896" s="118" t="s">
        <v>26</v>
      </c>
      <c r="E3896" s="201" t="s">
        <v>8777</v>
      </c>
      <c r="F3896" s="276">
        <f t="shared" si="571"/>
        <v>7.3325355667999997E-2</v>
      </c>
      <c r="G3896" s="276">
        <f t="shared" si="572"/>
        <v>3.5213720499999998E-3</v>
      </c>
      <c r="H3896" s="276">
        <f t="shared" si="573"/>
        <v>2.7730906308E-2</v>
      </c>
      <c r="I3896" s="276">
        <f t="shared" si="574"/>
        <v>4.0789231000000004E-4</v>
      </c>
      <c r="J3896" s="276">
        <v>4.1665185E-2</v>
      </c>
      <c r="K3896" s="276">
        <v>2.6812822E-2</v>
      </c>
      <c r="L3896" s="276">
        <v>8.3434955000000004E-4</v>
      </c>
      <c r="M3896" s="276">
        <v>1.9021028999999999E-4</v>
      </c>
      <c r="N3896" s="276">
        <v>2.8085321999999999E-3</v>
      </c>
      <c r="O3896" s="276">
        <v>5.2262955999999997E-4</v>
      </c>
      <c r="P3896" s="276">
        <v>8.3734758000000002E-5</v>
      </c>
      <c r="Q3896" s="276">
        <v>1.2575387000000001E-4</v>
      </c>
      <c r="R3896" s="276">
        <v>0</v>
      </c>
      <c r="S3896" s="276">
        <v>0</v>
      </c>
      <c r="T3896" s="276">
        <v>0</v>
      </c>
      <c r="U3896" s="276">
        <v>2.8213844000000001E-4</v>
      </c>
      <c r="V3896" s="287"/>
      <c r="W3896" s="28">
        <f t="shared" si="575"/>
        <v>0.30863099999999999</v>
      </c>
      <c r="X3896" s="191">
        <v>5.3414042000000004</v>
      </c>
      <c r="Y3896" s="191">
        <v>5.2999875999999997</v>
      </c>
      <c r="Z3896" s="191">
        <v>2.4425124999999999E-2</v>
      </c>
      <c r="AA3896" s="191">
        <v>3.4190265999999997E-5</v>
      </c>
      <c r="AB3896" s="191">
        <v>5.2461608E-3</v>
      </c>
      <c r="AC3896" s="191">
        <v>1.4813451E-3</v>
      </c>
      <c r="AD3896" s="191">
        <v>1.0229726999999999E-2</v>
      </c>
      <c r="AE3896" s="76">
        <v>7.5521507000000002E-7</v>
      </c>
      <c r="AF3896" s="76">
        <v>1.7307298E-9</v>
      </c>
      <c r="AG3896" s="20">
        <v>5.1703063E-2</v>
      </c>
    </row>
    <row r="3897" spans="2:33" s="149" customFormat="1" x14ac:dyDescent="0.15">
      <c r="B3897" s="157" t="s">
        <v>8778</v>
      </c>
      <c r="C3897" s="148"/>
      <c r="D3897" s="118" t="s">
        <v>26</v>
      </c>
      <c r="E3897" s="201" t="s">
        <v>8779</v>
      </c>
      <c r="F3897" s="276">
        <f t="shared" si="571"/>
        <v>7.3167003970000005E-2</v>
      </c>
      <c r="G3897" s="276">
        <f t="shared" si="572"/>
        <v>3.12340307E-3</v>
      </c>
      <c r="H3897" s="276">
        <f t="shared" si="573"/>
        <v>4.2804058681000005E-2</v>
      </c>
      <c r="I3897" s="276">
        <f t="shared" si="574"/>
        <v>2.5024721899999998E-4</v>
      </c>
      <c r="J3897" s="276">
        <v>2.6989295E-2</v>
      </c>
      <c r="K3897" s="276">
        <v>4.2230106000000003E-2</v>
      </c>
      <c r="L3897" s="276">
        <v>5.1310251E-4</v>
      </c>
      <c r="M3897" s="276">
        <v>1.2479422999999999E-4</v>
      </c>
      <c r="N3897" s="276">
        <v>2.5070131999999998E-3</v>
      </c>
      <c r="O3897" s="276">
        <v>4.9159563999999999E-4</v>
      </c>
      <c r="P3897" s="276">
        <v>6.0850171000000003E-5</v>
      </c>
      <c r="Q3897" s="276">
        <v>8.3557048999999994E-5</v>
      </c>
      <c r="R3897" s="276">
        <v>0</v>
      </c>
      <c r="S3897" s="276">
        <v>0</v>
      </c>
      <c r="T3897" s="276">
        <v>0</v>
      </c>
      <c r="U3897" s="276">
        <v>1.6669016999999999E-4</v>
      </c>
      <c r="V3897" s="287"/>
      <c r="W3897" s="28">
        <f t="shared" si="575"/>
        <v>0.19992070370370368</v>
      </c>
      <c r="X3897" s="191">
        <v>3.5638443999999998</v>
      </c>
      <c r="Y3897" s="191">
        <v>3.5269490000000001</v>
      </c>
      <c r="Z3897" s="191">
        <v>2.4665757E-2</v>
      </c>
      <c r="AA3897" s="191">
        <v>1.9975565999999999E-5</v>
      </c>
      <c r="AB3897" s="191">
        <v>4.1424925E-3</v>
      </c>
      <c r="AC3897" s="191">
        <v>1.5271911E-3</v>
      </c>
      <c r="AD3897" s="191">
        <v>6.5399535999999996E-3</v>
      </c>
      <c r="AE3897" s="76">
        <v>9.2623851999999999E-7</v>
      </c>
      <c r="AF3897" s="76">
        <v>1.6377745E-9</v>
      </c>
      <c r="AG3897" s="20">
        <v>3.4451528000000002E-2</v>
      </c>
    </row>
    <row r="3898" spans="2:33" s="149" customFormat="1" x14ac:dyDescent="0.15">
      <c r="B3898" s="157" t="s">
        <v>8780</v>
      </c>
      <c r="C3898" s="148"/>
      <c r="D3898" s="118" t="s">
        <v>26</v>
      </c>
      <c r="E3898" s="201" t="s">
        <v>8781</v>
      </c>
      <c r="F3898" s="276">
        <f t="shared" si="571"/>
        <v>7.2015941952999998E-2</v>
      </c>
      <c r="G3898" s="276">
        <f t="shared" si="572"/>
        <v>3.4584904800000001E-3</v>
      </c>
      <c r="H3898" s="276">
        <f t="shared" si="573"/>
        <v>2.7235711972999999E-2</v>
      </c>
      <c r="I3898" s="276">
        <f t="shared" si="574"/>
        <v>4.0060849999999995E-4</v>
      </c>
      <c r="J3898" s="276">
        <v>4.0921130999999999E-2</v>
      </c>
      <c r="K3898" s="276">
        <v>2.6334021999999999E-2</v>
      </c>
      <c r="L3898" s="276">
        <v>8.1945048000000003E-4</v>
      </c>
      <c r="M3898" s="276">
        <v>1.8681367000000001E-4</v>
      </c>
      <c r="N3898" s="276">
        <v>2.7583799999999999E-3</v>
      </c>
      <c r="O3898" s="276">
        <v>5.1329681000000002E-4</v>
      </c>
      <c r="P3898" s="276">
        <v>8.2239493000000005E-5</v>
      </c>
      <c r="Q3898" s="276">
        <v>1.2350826E-4</v>
      </c>
      <c r="R3898" s="276">
        <v>0</v>
      </c>
      <c r="S3898" s="276">
        <v>0</v>
      </c>
      <c r="T3898" s="276">
        <v>0</v>
      </c>
      <c r="U3898" s="276">
        <v>2.7710023999999998E-4</v>
      </c>
      <c r="V3898" s="287"/>
      <c r="W3898" s="28">
        <f t="shared" si="575"/>
        <v>0.30311948888888884</v>
      </c>
      <c r="X3898" s="191">
        <v>5.2460208000000002</v>
      </c>
      <c r="Y3898" s="191">
        <v>5.2053437999999996</v>
      </c>
      <c r="Z3898" s="191">
        <v>2.3988962999999999E-2</v>
      </c>
      <c r="AA3898" s="191">
        <v>3.3579735000000002E-5</v>
      </c>
      <c r="AB3898" s="191">
        <v>5.1524795000000003E-3</v>
      </c>
      <c r="AC3898" s="191">
        <v>1.4548927E-3</v>
      </c>
      <c r="AD3898" s="191">
        <v>1.0047056E-2</v>
      </c>
      <c r="AE3898" s="76">
        <v>7.4184244000000004E-7</v>
      </c>
      <c r="AF3898" s="76">
        <v>1.700514E-9</v>
      </c>
      <c r="AG3898" s="20">
        <v>5.0779783000000002E-2</v>
      </c>
    </row>
    <row r="3899" spans="2:33" s="149" customFormat="1" x14ac:dyDescent="0.15">
      <c r="B3899" s="157" t="s">
        <v>8782</v>
      </c>
      <c r="C3899" s="148"/>
      <c r="D3899" s="118" t="s">
        <v>26</v>
      </c>
      <c r="E3899" s="201" t="s">
        <v>8783</v>
      </c>
      <c r="F3899" s="276">
        <f t="shared" si="571"/>
        <v>5.6740407098000004E-2</v>
      </c>
      <c r="G3899" s="276">
        <f t="shared" si="572"/>
        <v>2.5612627700000003E-3</v>
      </c>
      <c r="H3899" s="276">
        <f t="shared" si="573"/>
        <v>2.1533937935000001E-2</v>
      </c>
      <c r="I3899" s="276">
        <f t="shared" si="574"/>
        <v>3.0030639300000002E-4</v>
      </c>
      <c r="J3899" s="276">
        <v>3.2344900000000003E-2</v>
      </c>
      <c r="K3899" s="276">
        <v>2.0820605999999998E-2</v>
      </c>
      <c r="L3899" s="276">
        <v>6.4805004999999997E-4</v>
      </c>
      <c r="M3899" s="276">
        <v>1.4751194E-4</v>
      </c>
      <c r="N3899" s="276">
        <v>2.0067265000000001E-3</v>
      </c>
      <c r="O3899" s="276">
        <v>4.0702433000000001E-4</v>
      </c>
      <c r="P3899" s="276">
        <v>6.5281885000000002E-5</v>
      </c>
      <c r="Q3899" s="276">
        <v>9.7819533000000005E-5</v>
      </c>
      <c r="R3899" s="276">
        <v>0</v>
      </c>
      <c r="S3899" s="276">
        <v>0</v>
      </c>
      <c r="T3899" s="276">
        <v>0</v>
      </c>
      <c r="U3899" s="276">
        <v>2.0248685999999999E-4</v>
      </c>
      <c r="V3899" s="287"/>
      <c r="W3899" s="28">
        <f t="shared" si="575"/>
        <v>0.23959185185185186</v>
      </c>
      <c r="X3899" s="191">
        <v>4.1608206000000001</v>
      </c>
      <c r="Y3899" s="191">
        <v>4.1177282999999996</v>
      </c>
      <c r="Z3899" s="191">
        <v>2.8804145999999999E-2</v>
      </c>
      <c r="AA3899" s="191">
        <v>2.3356660999999999E-5</v>
      </c>
      <c r="AB3899" s="191">
        <v>4.8417764E-3</v>
      </c>
      <c r="AC3899" s="191">
        <v>1.7834560000000001E-3</v>
      </c>
      <c r="AD3899" s="191">
        <v>7.6395500999999998E-3</v>
      </c>
      <c r="AE3899" s="76">
        <v>5.8341995999999998E-7</v>
      </c>
      <c r="AF3899" s="76">
        <v>1.343465E-9</v>
      </c>
      <c r="AG3899" s="20">
        <v>4.0221195000000001E-2</v>
      </c>
    </row>
    <row r="3900" spans="2:33" s="149" customFormat="1" x14ac:dyDescent="0.15">
      <c r="B3900" s="157" t="s">
        <v>8784</v>
      </c>
      <c r="C3900" s="148"/>
      <c r="D3900" s="118" t="s">
        <v>26</v>
      </c>
      <c r="E3900" s="201" t="s">
        <v>8785</v>
      </c>
      <c r="F3900" s="276">
        <f t="shared" si="571"/>
        <v>5.1456217981000002E-2</v>
      </c>
      <c r="G3900" s="276">
        <f t="shared" si="572"/>
        <v>2.19410012E-3</v>
      </c>
      <c r="H3900" s="276">
        <f t="shared" si="573"/>
        <v>1.9361096522999999E-2</v>
      </c>
      <c r="I3900" s="276">
        <f t="shared" si="574"/>
        <v>2.32540338E-4</v>
      </c>
      <c r="J3900" s="276">
        <v>2.9668481E-2</v>
      </c>
      <c r="K3900" s="276">
        <v>1.8718958000000001E-2</v>
      </c>
      <c r="L3900" s="276">
        <v>5.8939981999999998E-4</v>
      </c>
      <c r="M3900" s="276">
        <v>1.3112093999999999E-4</v>
      </c>
      <c r="N3900" s="276">
        <v>1.7243842999999999E-3</v>
      </c>
      <c r="O3900" s="276">
        <v>3.3859488000000001E-4</v>
      </c>
      <c r="P3900" s="276">
        <v>5.2738702999999999E-5</v>
      </c>
      <c r="Q3900" s="276">
        <v>7.5113718000000001E-5</v>
      </c>
      <c r="R3900" s="276">
        <v>0</v>
      </c>
      <c r="S3900" s="276">
        <v>0</v>
      </c>
      <c r="T3900" s="276">
        <v>0</v>
      </c>
      <c r="U3900" s="276">
        <v>1.5742662E-4</v>
      </c>
      <c r="V3900" s="287"/>
      <c r="W3900" s="28">
        <f t="shared" si="575"/>
        <v>0.21976652592592591</v>
      </c>
      <c r="X3900" s="191">
        <v>3.4602189999999999</v>
      </c>
      <c r="Y3900" s="191">
        <v>3.4264136999999999</v>
      </c>
      <c r="Z3900" s="191">
        <v>2.3471163999999999E-2</v>
      </c>
      <c r="AA3900" s="191">
        <v>1.4204214E-5</v>
      </c>
      <c r="AB3900" s="191">
        <v>2.7381831E-3</v>
      </c>
      <c r="AC3900" s="191">
        <v>6.5487653999999999E-4</v>
      </c>
      <c r="AD3900" s="191">
        <v>6.9268131E-3</v>
      </c>
      <c r="AE3900" s="76">
        <v>5.2587791000000004E-7</v>
      </c>
      <c r="AF3900" s="76">
        <v>1.2237489999999999E-9</v>
      </c>
      <c r="AG3900" s="20">
        <v>3.3614092999999998E-2</v>
      </c>
    </row>
    <row r="3901" spans="2:33" s="149" customFormat="1" x14ac:dyDescent="0.15">
      <c r="B3901" s="157" t="s">
        <v>8786</v>
      </c>
      <c r="C3901" s="148"/>
      <c r="D3901" s="118" t="s">
        <v>26</v>
      </c>
      <c r="E3901" s="201" t="s">
        <v>8787</v>
      </c>
      <c r="F3901" s="276">
        <f t="shared" si="571"/>
        <v>1.3339065458E-2</v>
      </c>
      <c r="G3901" s="276">
        <f t="shared" si="572"/>
        <v>1.4829664699999999E-3</v>
      </c>
      <c r="H3901" s="276">
        <f t="shared" si="573"/>
        <v>5.3343540279999994E-3</v>
      </c>
      <c r="I3901" s="276">
        <f t="shared" si="574"/>
        <v>2.4470805999999998E-4</v>
      </c>
      <c r="J3901" s="276">
        <v>6.2770368999999996E-3</v>
      </c>
      <c r="K3901" s="276">
        <v>5.0386271999999996E-3</v>
      </c>
      <c r="L3901" s="276">
        <v>2.1709012999999999E-4</v>
      </c>
      <c r="M3901" s="276">
        <v>1.4282005000000001E-4</v>
      </c>
      <c r="N3901" s="276">
        <v>1.1191928E-3</v>
      </c>
      <c r="O3901" s="276">
        <v>2.2095362000000001E-4</v>
      </c>
      <c r="P3901" s="276">
        <v>7.8636698E-5</v>
      </c>
      <c r="Q3901" s="276">
        <v>1.0127438000000001E-4</v>
      </c>
      <c r="R3901" s="276">
        <v>0</v>
      </c>
      <c r="S3901" s="276">
        <v>0</v>
      </c>
      <c r="T3901" s="276">
        <v>0</v>
      </c>
      <c r="U3901" s="276">
        <v>1.4343367999999999E-4</v>
      </c>
      <c r="V3901" s="287"/>
      <c r="W3901" s="28">
        <f t="shared" si="575"/>
        <v>4.6496569629629621E-2</v>
      </c>
      <c r="X3901" s="191">
        <v>5.7966312999999996</v>
      </c>
      <c r="Y3901" s="191">
        <v>5.7585585999999997</v>
      </c>
      <c r="Z3901" s="191">
        <v>2.2729078999999999E-2</v>
      </c>
      <c r="AA3901" s="191">
        <v>2.9844348999999999E-5</v>
      </c>
      <c r="AB3901" s="191">
        <v>4.5746446000000003E-3</v>
      </c>
      <c r="AC3901" s="191">
        <v>1.3183157E-3</v>
      </c>
      <c r="AD3901" s="191">
        <v>9.4208296999999993E-3</v>
      </c>
      <c r="AE3901" s="76">
        <v>1.4685883E-7</v>
      </c>
      <c r="AF3901" s="76">
        <v>2.9654838999999999E-10</v>
      </c>
      <c r="AG3901" s="20">
        <v>5.6321559E-2</v>
      </c>
    </row>
    <row r="3902" spans="2:33" s="149" customFormat="1" x14ac:dyDescent="0.15">
      <c r="B3902" s="157" t="s">
        <v>8788</v>
      </c>
      <c r="C3902" s="148"/>
      <c r="D3902" s="118" t="s">
        <v>26</v>
      </c>
      <c r="E3902" s="201" t="s">
        <v>8789</v>
      </c>
      <c r="F3902" s="276">
        <f t="shared" si="571"/>
        <v>9.6021329650000015E-2</v>
      </c>
      <c r="G3902" s="276">
        <f t="shared" si="572"/>
        <v>4.6113221000000006E-3</v>
      </c>
      <c r="H3902" s="276">
        <f t="shared" si="573"/>
        <v>3.6314281860000006E-2</v>
      </c>
      <c r="I3902" s="276">
        <f t="shared" si="574"/>
        <v>5.3414468999999991E-4</v>
      </c>
      <c r="J3902" s="276">
        <v>5.4561580999999998E-2</v>
      </c>
      <c r="K3902" s="276">
        <v>3.5112028000000003E-2</v>
      </c>
      <c r="L3902" s="276">
        <v>1.0926012E-3</v>
      </c>
      <c r="M3902" s="276">
        <v>2.4908485999999998E-4</v>
      </c>
      <c r="N3902" s="276">
        <v>3.6778415E-3</v>
      </c>
      <c r="O3902" s="276">
        <v>6.8439574000000005E-4</v>
      </c>
      <c r="P3902" s="276">
        <v>1.0965266000000001E-4</v>
      </c>
      <c r="Q3902" s="276">
        <v>1.6467766999999999E-4</v>
      </c>
      <c r="R3902" s="276">
        <v>0</v>
      </c>
      <c r="S3902" s="276">
        <v>0</v>
      </c>
      <c r="T3902" s="276">
        <v>0</v>
      </c>
      <c r="U3902" s="276">
        <v>3.6946701999999998E-4</v>
      </c>
      <c r="V3902" s="287"/>
      <c r="W3902" s="28">
        <f t="shared" si="575"/>
        <v>0.40415985925925924</v>
      </c>
      <c r="X3902" s="191">
        <v>6.9946944000000002</v>
      </c>
      <c r="Y3902" s="191">
        <v>6.9404583999999998</v>
      </c>
      <c r="Z3902" s="191">
        <v>3.1985287000000001E-2</v>
      </c>
      <c r="AA3902" s="191">
        <v>4.4772976999999997E-5</v>
      </c>
      <c r="AB3902" s="191">
        <v>6.8699729000000001E-3</v>
      </c>
      <c r="AC3902" s="191">
        <v>1.9398569000000001E-3</v>
      </c>
      <c r="AD3902" s="191">
        <v>1.3396071000000001E-2</v>
      </c>
      <c r="AE3902" s="76">
        <v>9.8882177999999998E-7</v>
      </c>
      <c r="AF3902" s="76">
        <v>2.2655172999999998E-9</v>
      </c>
      <c r="AG3902" s="20">
        <v>6.7706376999999998E-2</v>
      </c>
    </row>
    <row r="3903" spans="2:33" s="149" customFormat="1" x14ac:dyDescent="0.15">
      <c r="B3903" s="157" t="s">
        <v>8790</v>
      </c>
      <c r="C3903" s="148"/>
      <c r="D3903" s="118" t="s">
        <v>26</v>
      </c>
      <c r="E3903" s="201" t="s">
        <v>8791</v>
      </c>
      <c r="F3903" s="276">
        <f t="shared" si="571"/>
        <v>6.7439732895999999E-2</v>
      </c>
      <c r="G3903" s="276">
        <f t="shared" si="572"/>
        <v>3.2387185400000002E-3</v>
      </c>
      <c r="H3903" s="276">
        <f t="shared" si="573"/>
        <v>2.5505028575999997E-2</v>
      </c>
      <c r="I3903" s="276">
        <f t="shared" si="574"/>
        <v>3.7515178000000003E-4</v>
      </c>
      <c r="J3903" s="276">
        <v>3.8320833999999998E-2</v>
      </c>
      <c r="K3903" s="276">
        <v>2.4660636E-2</v>
      </c>
      <c r="L3903" s="276">
        <v>7.67379E-4</v>
      </c>
      <c r="M3903" s="276">
        <v>1.7494257999999999E-4</v>
      </c>
      <c r="N3903" s="276">
        <v>2.5830966000000002E-3</v>
      </c>
      <c r="O3903" s="276">
        <v>4.8067935999999999E-4</v>
      </c>
      <c r="P3903" s="276">
        <v>7.7013576000000005E-5</v>
      </c>
      <c r="Q3903" s="276">
        <v>1.1565991999999999E-4</v>
      </c>
      <c r="R3903" s="276">
        <v>0</v>
      </c>
      <c r="S3903" s="276">
        <v>0</v>
      </c>
      <c r="T3903" s="276">
        <v>0</v>
      </c>
      <c r="U3903" s="276">
        <v>2.5949186000000002E-4</v>
      </c>
      <c r="V3903" s="287"/>
      <c r="W3903" s="28">
        <f t="shared" si="575"/>
        <v>0.28385802962962958</v>
      </c>
      <c r="X3903" s="191">
        <v>4.9126617000000001</v>
      </c>
      <c r="Y3903" s="191">
        <v>4.8745694999999998</v>
      </c>
      <c r="Z3903" s="191">
        <v>2.2464583999999999E-2</v>
      </c>
      <c r="AA3903" s="191">
        <v>3.1445902999999998E-5</v>
      </c>
      <c r="AB3903" s="191">
        <v>4.8250638000000004E-3</v>
      </c>
      <c r="AC3903" s="191">
        <v>1.3624414E-3</v>
      </c>
      <c r="AD3903" s="191">
        <v>9.4086117999999993E-3</v>
      </c>
      <c r="AE3903" s="76">
        <v>6.9459604999999995E-7</v>
      </c>
      <c r="AF3903" s="76">
        <v>1.5918092000000001E-9</v>
      </c>
      <c r="AG3903" s="20">
        <v>4.7552973999999998E-2</v>
      </c>
    </row>
    <row r="3904" spans="2:33" s="149" customFormat="1" x14ac:dyDescent="0.15">
      <c r="B3904" s="157" t="s">
        <v>8792</v>
      </c>
      <c r="C3904" s="148"/>
      <c r="D3904" s="118" t="s">
        <v>26</v>
      </c>
      <c r="E3904" s="201" t="s">
        <v>8793</v>
      </c>
      <c r="F3904" s="276">
        <f t="shared" si="571"/>
        <v>3.9897141352000003E-2</v>
      </c>
      <c r="G3904" s="276">
        <f t="shared" si="572"/>
        <v>1.88462521E-3</v>
      </c>
      <c r="H3904" s="276">
        <f t="shared" si="573"/>
        <v>1.0101931131999999E-2</v>
      </c>
      <c r="I3904" s="276">
        <f t="shared" si="574"/>
        <v>2.6030900999999998E-4</v>
      </c>
      <c r="J3904" s="276">
        <v>2.7650276000000001E-2</v>
      </c>
      <c r="K3904" s="276">
        <v>9.6298431000000004E-3</v>
      </c>
      <c r="L3904" s="276">
        <v>4.1631152999999999E-4</v>
      </c>
      <c r="M3904" s="276">
        <v>1.0792831E-4</v>
      </c>
      <c r="N3904" s="276">
        <v>1.4829242999999999E-3</v>
      </c>
      <c r="O3904" s="276">
        <v>2.9377260000000002E-4</v>
      </c>
      <c r="P3904" s="276">
        <v>5.5776502000000003E-5</v>
      </c>
      <c r="Q3904" s="276">
        <v>8.5076270000000002E-5</v>
      </c>
      <c r="R3904" s="276">
        <v>0</v>
      </c>
      <c r="S3904" s="276">
        <v>0</v>
      </c>
      <c r="T3904" s="276">
        <v>0</v>
      </c>
      <c r="U3904" s="276">
        <v>1.7523273999999999E-4</v>
      </c>
      <c r="V3904" s="287"/>
      <c r="W3904" s="28">
        <f t="shared" si="575"/>
        <v>0.20481685925925924</v>
      </c>
      <c r="X3904" s="191">
        <v>3.6157925</v>
      </c>
      <c r="Y3904" s="191">
        <v>3.5783420000000001</v>
      </c>
      <c r="Z3904" s="191">
        <v>2.50323E-2</v>
      </c>
      <c r="AA3904" s="191">
        <v>2.0294423999999999E-5</v>
      </c>
      <c r="AB3904" s="191">
        <v>4.2082188E-3</v>
      </c>
      <c r="AC3904" s="191">
        <v>1.5499089999999999E-3</v>
      </c>
      <c r="AD3904" s="191">
        <v>6.6397944000000002E-3</v>
      </c>
      <c r="AE3904" s="76">
        <v>3.7431518000000002E-7</v>
      </c>
      <c r="AF3904" s="76">
        <v>9.4965960999999992E-10</v>
      </c>
      <c r="AG3904" s="20">
        <v>3.4952509999999999E-2</v>
      </c>
    </row>
    <row r="3905" spans="2:33" s="149" customFormat="1" x14ac:dyDescent="0.15">
      <c r="B3905" s="157" t="s">
        <v>8794</v>
      </c>
      <c r="C3905" s="148"/>
      <c r="D3905" s="118" t="s">
        <v>26</v>
      </c>
      <c r="E3905" s="201" t="s">
        <v>8795</v>
      </c>
      <c r="F3905" s="276">
        <f t="shared" si="571"/>
        <v>6.0553960317E-2</v>
      </c>
      <c r="G3905" s="276">
        <f t="shared" si="572"/>
        <v>2.9080409499999999E-3</v>
      </c>
      <c r="H3905" s="276">
        <f t="shared" si="573"/>
        <v>2.2900902357E-2</v>
      </c>
      <c r="I3905" s="276">
        <f t="shared" si="574"/>
        <v>3.3684801000000001E-4</v>
      </c>
      <c r="J3905" s="276">
        <v>3.4408169000000002E-2</v>
      </c>
      <c r="K3905" s="276">
        <v>2.2142723999999999E-2</v>
      </c>
      <c r="L3905" s="276">
        <v>6.8902803000000005E-4</v>
      </c>
      <c r="M3905" s="276">
        <v>1.5708057000000001E-4</v>
      </c>
      <c r="N3905" s="276">
        <v>2.3193594000000001E-3</v>
      </c>
      <c r="O3905" s="276">
        <v>4.3160098000000002E-4</v>
      </c>
      <c r="P3905" s="276">
        <v>6.9150326999999995E-5</v>
      </c>
      <c r="Q3905" s="276">
        <v>1.0385079E-4</v>
      </c>
      <c r="R3905" s="276">
        <v>0</v>
      </c>
      <c r="S3905" s="276">
        <v>0</v>
      </c>
      <c r="T3905" s="276">
        <v>0</v>
      </c>
      <c r="U3905" s="276">
        <v>2.3299721999999999E-4</v>
      </c>
      <c r="V3905" s="287"/>
      <c r="W3905" s="28">
        <f t="shared" si="575"/>
        <v>0.25487532592592593</v>
      </c>
      <c r="X3905" s="191">
        <v>4.4110684999999998</v>
      </c>
      <c r="Y3905" s="191">
        <v>4.3768656999999997</v>
      </c>
      <c r="Z3905" s="191">
        <v>2.0170899999999999E-2</v>
      </c>
      <c r="AA3905" s="191">
        <v>2.8235210000000001E-5</v>
      </c>
      <c r="AB3905" s="191">
        <v>4.3324143000000002E-3</v>
      </c>
      <c r="AC3905" s="191">
        <v>1.2233330000000001E-3</v>
      </c>
      <c r="AD3905" s="191">
        <v>8.4479722000000007E-3</v>
      </c>
      <c r="AE3905" s="76">
        <v>6.2377147999999995E-7</v>
      </c>
      <c r="AF3905" s="76">
        <v>1.4298620000000001E-9</v>
      </c>
      <c r="AG3905" s="20">
        <v>4.2697714999999997E-2</v>
      </c>
    </row>
    <row r="3906" spans="2:33" s="149" customFormat="1" x14ac:dyDescent="0.15">
      <c r="B3906" s="157" t="s">
        <v>8796</v>
      </c>
      <c r="C3906" s="148"/>
      <c r="D3906" s="118" t="s">
        <v>26</v>
      </c>
      <c r="E3906" s="201" t="s">
        <v>8797</v>
      </c>
      <c r="F3906" s="276">
        <f t="shared" si="571"/>
        <v>5.6251017816999996E-2</v>
      </c>
      <c r="G3906" s="276">
        <f t="shared" si="572"/>
        <v>3.0937157600000004E-3</v>
      </c>
      <c r="H3906" s="276">
        <f t="shared" si="573"/>
        <v>7.8571439469999997E-3</v>
      </c>
      <c r="I3906" s="276">
        <f t="shared" si="574"/>
        <v>4.1545410999999999E-4</v>
      </c>
      <c r="J3906" s="276">
        <v>4.4884703999999997E-2</v>
      </c>
      <c r="K3906" s="276">
        <v>7.3023836999999998E-3</v>
      </c>
      <c r="L3906" s="276">
        <v>4.6574049000000002E-4</v>
      </c>
      <c r="M3906" s="276">
        <v>2.0328503E-4</v>
      </c>
      <c r="N3906" s="276">
        <v>2.3667521000000002E-3</v>
      </c>
      <c r="O3906" s="276">
        <v>5.2367863000000005E-4</v>
      </c>
      <c r="P3906" s="276">
        <v>8.9019756999999993E-5</v>
      </c>
      <c r="Q3906" s="276">
        <v>1.3578204000000001E-4</v>
      </c>
      <c r="R3906" s="276">
        <v>0</v>
      </c>
      <c r="S3906" s="276">
        <v>0</v>
      </c>
      <c r="T3906" s="276">
        <v>0</v>
      </c>
      <c r="U3906" s="276">
        <v>2.7967207000000001E-4</v>
      </c>
      <c r="V3906" s="287"/>
      <c r="W3906" s="28">
        <f t="shared" si="575"/>
        <v>0.33247928888888884</v>
      </c>
      <c r="X3906" s="191">
        <v>5.7708171999999998</v>
      </c>
      <c r="Y3906" s="191">
        <v>5.7110459999999996</v>
      </c>
      <c r="Z3906" s="191">
        <v>3.9951646E-2</v>
      </c>
      <c r="AA3906" s="191">
        <v>3.2389969999999998E-5</v>
      </c>
      <c r="AB3906" s="191">
        <v>6.7163335999999999E-3</v>
      </c>
      <c r="AC3906" s="191">
        <v>2.4736596999999998E-3</v>
      </c>
      <c r="AD3906" s="191">
        <v>1.0597140999999999E-2</v>
      </c>
      <c r="AE3906" s="76">
        <v>4.9229976000000001E-7</v>
      </c>
      <c r="AF3906" s="76">
        <v>1.3315664000000001E-9</v>
      </c>
      <c r="AG3906" s="20">
        <v>5.5784325000000003E-2</v>
      </c>
    </row>
    <row r="3907" spans="2:33" s="149" customFormat="1" x14ac:dyDescent="0.15">
      <c r="B3907" s="157" t="s">
        <v>8798</v>
      </c>
      <c r="C3907" s="148"/>
      <c r="D3907" s="118" t="s">
        <v>26</v>
      </c>
      <c r="E3907" s="201" t="s">
        <v>8799</v>
      </c>
      <c r="F3907" s="276">
        <f t="shared" si="571"/>
        <v>6.9981231185999998E-2</v>
      </c>
      <c r="G3907" s="276">
        <f t="shared" si="572"/>
        <v>1.7790141529999998E-2</v>
      </c>
      <c r="H3907" s="276">
        <f t="shared" si="573"/>
        <v>2.088168734E-2</v>
      </c>
      <c r="I3907" s="276">
        <f t="shared" si="574"/>
        <v>2.8708631600000002E-4</v>
      </c>
      <c r="J3907" s="276">
        <v>3.1022316000000001E-2</v>
      </c>
      <c r="K3907" s="276">
        <v>1.9894424000000001E-2</v>
      </c>
      <c r="L3907" s="276">
        <v>8.7726058E-4</v>
      </c>
      <c r="M3907" s="276">
        <v>1.6939413000000001E-4</v>
      </c>
      <c r="N3907" s="276">
        <v>1.5788457999999998E-2</v>
      </c>
      <c r="O3907" s="276">
        <v>1.8322894000000001E-3</v>
      </c>
      <c r="P3907" s="276">
        <v>1.1000275999999999E-4</v>
      </c>
      <c r="Q3907" s="276">
        <v>9.3902286000000006E-5</v>
      </c>
      <c r="R3907" s="276">
        <v>0</v>
      </c>
      <c r="S3907" s="276">
        <v>0</v>
      </c>
      <c r="T3907" s="276">
        <v>0</v>
      </c>
      <c r="U3907" s="276">
        <v>1.9318402999999999E-4</v>
      </c>
      <c r="V3907" s="287"/>
      <c r="W3907" s="28">
        <f t="shared" si="575"/>
        <v>0.22979493333333334</v>
      </c>
      <c r="X3907" s="191">
        <v>3.9923810999999998</v>
      </c>
      <c r="Y3907" s="191">
        <v>3.9510372</v>
      </c>
      <c r="Z3907" s="191">
        <v>2.7637254999999999E-2</v>
      </c>
      <c r="AA3907" s="191">
        <v>2.2352344E-5</v>
      </c>
      <c r="AB3907" s="191">
        <v>4.6426684000000001E-3</v>
      </c>
      <c r="AC3907" s="191">
        <v>1.7111309E-3</v>
      </c>
      <c r="AD3907" s="191">
        <v>7.3304803E-3</v>
      </c>
      <c r="AE3907" s="76">
        <v>7.3147170999999998E-7</v>
      </c>
      <c r="AF3907" s="76">
        <v>1.4895393E-9</v>
      </c>
      <c r="AG3907" s="20">
        <v>3.8594074999999999E-2</v>
      </c>
    </row>
    <row r="3908" spans="2:33" s="149" customFormat="1" x14ac:dyDescent="0.15">
      <c r="B3908" s="157" t="s">
        <v>8800</v>
      </c>
      <c r="C3908" s="148"/>
      <c r="D3908" s="118" t="s">
        <v>26</v>
      </c>
      <c r="E3908" s="201" t="s">
        <v>8801</v>
      </c>
      <c r="F3908" s="276">
        <f t="shared" si="571"/>
        <v>0.1018407882</v>
      </c>
      <c r="G3908" s="276">
        <f t="shared" si="572"/>
        <v>4.8907962300000002E-3</v>
      </c>
      <c r="H3908" s="276">
        <f t="shared" si="573"/>
        <v>3.8515159870000003E-2</v>
      </c>
      <c r="I3908" s="276">
        <f t="shared" si="574"/>
        <v>5.6651709999999992E-4</v>
      </c>
      <c r="J3908" s="276">
        <v>5.7868314999999997E-2</v>
      </c>
      <c r="K3908" s="276">
        <v>3.7240042000000001E-2</v>
      </c>
      <c r="L3908" s="276">
        <v>1.1588195999999999E-3</v>
      </c>
      <c r="M3908" s="276">
        <v>2.6418094999999998E-4</v>
      </c>
      <c r="N3908" s="276">
        <v>3.9007409000000001E-3</v>
      </c>
      <c r="O3908" s="276">
        <v>7.2587438000000005E-4</v>
      </c>
      <c r="P3908" s="276">
        <v>1.1629827E-4</v>
      </c>
      <c r="Q3908" s="276">
        <v>1.7465813999999999E-4</v>
      </c>
      <c r="R3908" s="276">
        <v>0</v>
      </c>
      <c r="S3908" s="276">
        <v>0</v>
      </c>
      <c r="T3908" s="276">
        <v>0</v>
      </c>
      <c r="U3908" s="276">
        <v>3.9185895999999999E-4</v>
      </c>
      <c r="V3908" s="287"/>
      <c r="W3908" s="28">
        <f t="shared" si="575"/>
        <v>0.42865418518518511</v>
      </c>
      <c r="X3908" s="191">
        <v>7.4186158999999998</v>
      </c>
      <c r="Y3908" s="191">
        <v>7.3610929</v>
      </c>
      <c r="Z3908" s="191">
        <v>3.3923785999999997E-2</v>
      </c>
      <c r="AA3908" s="191">
        <v>4.7486493000000001E-5</v>
      </c>
      <c r="AB3908" s="191">
        <v>7.2863351000000002E-3</v>
      </c>
      <c r="AC3908" s="191">
        <v>2.0574234999999998E-3</v>
      </c>
      <c r="AD3908" s="191">
        <v>1.4207956000000001E-2</v>
      </c>
      <c r="AE3908" s="76">
        <v>1.0490707000000001E-6</v>
      </c>
      <c r="AF3908" s="76">
        <v>2.4047689999999998E-9</v>
      </c>
      <c r="AG3908" s="20">
        <v>7.1809798999999994E-2</v>
      </c>
    </row>
    <row r="3909" spans="2:33" s="149" customFormat="1" x14ac:dyDescent="0.15">
      <c r="B3909" s="157" t="s">
        <v>8802</v>
      </c>
      <c r="C3909" s="148"/>
      <c r="D3909" s="118" t="s">
        <v>26</v>
      </c>
      <c r="E3909" s="201" t="s">
        <v>8803</v>
      </c>
      <c r="F3909" s="276">
        <f t="shared" si="571"/>
        <v>5.4205574490000005E-2</v>
      </c>
      <c r="G3909" s="276">
        <f t="shared" si="572"/>
        <v>2.60316547E-3</v>
      </c>
      <c r="H3909" s="276">
        <f t="shared" si="573"/>
        <v>2.0499991718000002E-2</v>
      </c>
      <c r="I3909" s="276">
        <f t="shared" si="574"/>
        <v>3.0153330199999997E-4</v>
      </c>
      <c r="J3909" s="276">
        <v>3.0800884000000001E-2</v>
      </c>
      <c r="K3909" s="276">
        <v>1.98213E-2</v>
      </c>
      <c r="L3909" s="276">
        <v>6.1679102000000003E-4</v>
      </c>
      <c r="M3909" s="276">
        <v>1.4061242999999999E-4</v>
      </c>
      <c r="N3909" s="276">
        <v>2.0762005E-3</v>
      </c>
      <c r="O3909" s="276">
        <v>3.8635253999999997E-4</v>
      </c>
      <c r="P3909" s="276">
        <v>6.1900698000000003E-5</v>
      </c>
      <c r="Q3909" s="276">
        <v>9.2963202000000003E-5</v>
      </c>
      <c r="R3909" s="276">
        <v>0</v>
      </c>
      <c r="S3909" s="276">
        <v>0</v>
      </c>
      <c r="T3909" s="276">
        <v>0</v>
      </c>
      <c r="U3909" s="276">
        <v>2.085701E-4</v>
      </c>
      <c r="V3909" s="287"/>
      <c r="W3909" s="28">
        <f t="shared" si="575"/>
        <v>0.22815469629629628</v>
      </c>
      <c r="X3909" s="191">
        <v>3.9486188000000002</v>
      </c>
      <c r="Y3909" s="191">
        <v>3.9180017999999999</v>
      </c>
      <c r="Z3909" s="191">
        <v>1.8056208000000001E-2</v>
      </c>
      <c r="AA3909" s="191">
        <v>2.5275068E-5</v>
      </c>
      <c r="AB3909" s="191">
        <v>3.8782101E-3</v>
      </c>
      <c r="AC3909" s="191">
        <v>1.0950803999999999E-3</v>
      </c>
      <c r="AD3909" s="191">
        <v>7.5623000000000001E-3</v>
      </c>
      <c r="AE3909" s="76">
        <v>5.5829061000000005E-7</v>
      </c>
      <c r="AF3909" s="76">
        <v>1.2794374000000001E-9</v>
      </c>
      <c r="AG3909" s="20">
        <v>3.8221352E-2</v>
      </c>
    </row>
    <row r="3910" spans="2:33" s="149" customFormat="1" x14ac:dyDescent="0.15">
      <c r="B3910" s="157" t="s">
        <v>8804</v>
      </c>
      <c r="C3910" s="148"/>
      <c r="D3910" s="118" t="s">
        <v>26</v>
      </c>
      <c r="E3910" s="201" t="s">
        <v>8805</v>
      </c>
      <c r="F3910" s="276">
        <f t="shared" si="571"/>
        <v>5.3915701001000002E-2</v>
      </c>
      <c r="G3910" s="276">
        <f t="shared" si="572"/>
        <v>2.5892449400000002E-3</v>
      </c>
      <c r="H3910" s="276">
        <f t="shared" si="573"/>
        <v>2.0390362258000002E-2</v>
      </c>
      <c r="I3910" s="276">
        <f t="shared" si="574"/>
        <v>2.99920803E-4</v>
      </c>
      <c r="J3910" s="276">
        <v>3.0636172999999999E-2</v>
      </c>
      <c r="K3910" s="276">
        <v>1.9715300000000002E-2</v>
      </c>
      <c r="L3910" s="276">
        <v>6.1349257999999995E-4</v>
      </c>
      <c r="M3910" s="276">
        <v>1.3986049999999999E-4</v>
      </c>
      <c r="N3910" s="276">
        <v>2.065098E-3</v>
      </c>
      <c r="O3910" s="276">
        <v>3.8428643999999999E-4</v>
      </c>
      <c r="P3910" s="276">
        <v>6.1569677999999994E-5</v>
      </c>
      <c r="Q3910" s="276">
        <v>9.2466072999999998E-5</v>
      </c>
      <c r="R3910" s="276">
        <v>0</v>
      </c>
      <c r="S3910" s="276">
        <v>0</v>
      </c>
      <c r="T3910" s="276">
        <v>0</v>
      </c>
      <c r="U3910" s="276">
        <v>2.0745472999999999E-4</v>
      </c>
      <c r="V3910" s="287"/>
      <c r="W3910" s="28">
        <f t="shared" si="575"/>
        <v>0.22693461481481481</v>
      </c>
      <c r="X3910" s="191">
        <v>3.9275031</v>
      </c>
      <c r="Y3910" s="191">
        <v>3.8970498</v>
      </c>
      <c r="Z3910" s="191">
        <v>1.7959652999999999E-2</v>
      </c>
      <c r="AA3910" s="191">
        <v>2.5139909000000001E-5</v>
      </c>
      <c r="AB3910" s="191">
        <v>3.8574714E-3</v>
      </c>
      <c r="AC3910" s="191">
        <v>1.0892244000000001E-3</v>
      </c>
      <c r="AD3910" s="191">
        <v>7.5218604000000001E-3</v>
      </c>
      <c r="AE3910" s="76">
        <v>5.5522055E-7</v>
      </c>
      <c r="AF3910" s="76">
        <v>1.2720814E-9</v>
      </c>
      <c r="AG3910" s="20">
        <v>3.8016959000000003E-2</v>
      </c>
    </row>
    <row r="3911" spans="2:33" s="149" customFormat="1" x14ac:dyDescent="0.15">
      <c r="B3911" s="157" t="s">
        <v>8806</v>
      </c>
      <c r="C3911" s="148"/>
      <c r="D3911" s="118" t="s">
        <v>26</v>
      </c>
      <c r="E3911" s="201" t="s">
        <v>8807</v>
      </c>
      <c r="F3911" s="276">
        <f t="shared" si="571"/>
        <v>6.4837537134000006E-2</v>
      </c>
      <c r="G3911" s="276">
        <f t="shared" si="572"/>
        <v>3.1137540699999995E-3</v>
      </c>
      <c r="H3911" s="276">
        <f t="shared" si="573"/>
        <v>2.4520912584E-2</v>
      </c>
      <c r="I3911" s="276">
        <f t="shared" si="574"/>
        <v>3.6067648000000002E-4</v>
      </c>
      <c r="J3911" s="276">
        <v>3.6842194000000002E-2</v>
      </c>
      <c r="K3911" s="276">
        <v>2.3709101E-2</v>
      </c>
      <c r="L3911" s="276">
        <v>7.3776959999999998E-4</v>
      </c>
      <c r="M3911" s="276">
        <v>1.6819238999999999E-4</v>
      </c>
      <c r="N3911" s="276">
        <v>2.4834293999999998E-3</v>
      </c>
      <c r="O3911" s="276">
        <v>4.6213227999999999E-4</v>
      </c>
      <c r="P3911" s="276">
        <v>7.4041984000000003E-5</v>
      </c>
      <c r="Q3911" s="276">
        <v>1.1119715E-4</v>
      </c>
      <c r="R3911" s="276">
        <v>0</v>
      </c>
      <c r="S3911" s="276">
        <v>0</v>
      </c>
      <c r="T3911" s="276">
        <v>0</v>
      </c>
      <c r="U3911" s="276">
        <v>2.4947933000000002E-4</v>
      </c>
      <c r="V3911" s="287"/>
      <c r="W3911" s="28">
        <f t="shared" si="575"/>
        <v>0.27290514074074074</v>
      </c>
      <c r="X3911" s="191">
        <v>4.7231066000000004</v>
      </c>
      <c r="Y3911" s="191">
        <v>4.6864841999999998</v>
      </c>
      <c r="Z3911" s="191">
        <v>2.1597781E-2</v>
      </c>
      <c r="AA3911" s="191">
        <v>3.023256E-5</v>
      </c>
      <c r="AB3911" s="191">
        <v>4.6388877000000002E-3</v>
      </c>
      <c r="AC3911" s="191">
        <v>1.309871E-3</v>
      </c>
      <c r="AD3911" s="191">
        <v>9.0455811999999997E-3</v>
      </c>
      <c r="AE3911" s="76">
        <v>6.6789704999999998E-7</v>
      </c>
      <c r="AF3911" s="76">
        <v>1.5310103E-9</v>
      </c>
      <c r="AG3911" s="20">
        <v>4.5718143000000003E-2</v>
      </c>
    </row>
    <row r="3912" spans="2:33" s="149" customFormat="1" x14ac:dyDescent="0.15">
      <c r="B3912" s="157" t="s">
        <v>8808</v>
      </c>
      <c r="C3912" s="148"/>
      <c r="D3912" s="118" t="s">
        <v>26</v>
      </c>
      <c r="E3912" s="201" t="s">
        <v>8809</v>
      </c>
      <c r="F3912" s="276">
        <f t="shared" si="571"/>
        <v>5.8278800175999998E-2</v>
      </c>
      <c r="G3912" s="276">
        <f t="shared" si="572"/>
        <v>2.7987785300000001E-3</v>
      </c>
      <c r="H3912" s="276">
        <f t="shared" si="573"/>
        <v>2.2040450787999998E-2</v>
      </c>
      <c r="I3912" s="276">
        <f t="shared" si="574"/>
        <v>3.2419185799999997E-4</v>
      </c>
      <c r="J3912" s="276">
        <v>3.3115379E-2</v>
      </c>
      <c r="K3912" s="276">
        <v>2.1310758999999999E-2</v>
      </c>
      <c r="L3912" s="276">
        <v>6.6313959000000001E-4</v>
      </c>
      <c r="M3912" s="276">
        <v>1.5117867999999999E-4</v>
      </c>
      <c r="N3912" s="276">
        <v>2.2322150000000001E-3</v>
      </c>
      <c r="O3912" s="276">
        <v>4.1538485E-4</v>
      </c>
      <c r="P3912" s="276">
        <v>6.6552198000000004E-5</v>
      </c>
      <c r="Q3912" s="276">
        <v>9.9948878000000001E-5</v>
      </c>
      <c r="R3912" s="276">
        <v>0</v>
      </c>
      <c r="S3912" s="276">
        <v>0</v>
      </c>
      <c r="T3912" s="276">
        <v>0</v>
      </c>
      <c r="U3912" s="276">
        <v>2.2424298E-4</v>
      </c>
      <c r="V3912" s="287"/>
      <c r="W3912" s="28">
        <f t="shared" si="575"/>
        <v>0.2452991037037037</v>
      </c>
      <c r="X3912" s="191">
        <v>4.2453354000000001</v>
      </c>
      <c r="Y3912" s="191">
        <v>4.2124176000000002</v>
      </c>
      <c r="Z3912" s="191">
        <v>1.9413033999999999E-2</v>
      </c>
      <c r="AA3912" s="191">
        <v>2.7174348E-5</v>
      </c>
      <c r="AB3912" s="191">
        <v>4.1696364999999997E-3</v>
      </c>
      <c r="AC3912" s="191">
        <v>1.1773699E-3</v>
      </c>
      <c r="AD3912" s="191">
        <v>8.1305696999999996E-3</v>
      </c>
      <c r="AE3912" s="76">
        <v>6.0024286999999996E-7</v>
      </c>
      <c r="AF3912" s="76">
        <v>1.3755796E-9</v>
      </c>
      <c r="AG3912" s="20">
        <v>4.1093471999999999E-2</v>
      </c>
    </row>
    <row r="3913" spans="2:33" s="149" customFormat="1" x14ac:dyDescent="0.15">
      <c r="B3913" s="157" t="s">
        <v>8810</v>
      </c>
      <c r="C3913" s="148"/>
      <c r="D3913" s="118" t="s">
        <v>26</v>
      </c>
      <c r="E3913" s="201" t="s">
        <v>8811</v>
      </c>
      <c r="F3913" s="276">
        <f t="shared" si="571"/>
        <v>8.3324255459000005E-2</v>
      </c>
      <c r="G3913" s="276">
        <f t="shared" si="572"/>
        <v>4.0015604199999995E-3</v>
      </c>
      <c r="H3913" s="276">
        <f t="shared" si="573"/>
        <v>3.1512397029000001E-2</v>
      </c>
      <c r="I3913" s="276">
        <f t="shared" si="574"/>
        <v>4.6351401000000001E-4</v>
      </c>
      <c r="J3913" s="276">
        <v>4.7346784000000003E-2</v>
      </c>
      <c r="K3913" s="276">
        <v>3.0469118999999999E-2</v>
      </c>
      <c r="L3913" s="276">
        <v>9.4812488999999997E-4</v>
      </c>
      <c r="M3913" s="276">
        <v>2.1614805000000001E-4</v>
      </c>
      <c r="N3913" s="276">
        <v>3.1915150999999998E-3</v>
      </c>
      <c r="O3913" s="276">
        <v>5.9389727000000003E-4</v>
      </c>
      <c r="P3913" s="276">
        <v>9.5153139000000002E-5</v>
      </c>
      <c r="Q3913" s="276">
        <v>1.4290211E-4</v>
      </c>
      <c r="R3913" s="276">
        <v>0</v>
      </c>
      <c r="S3913" s="276">
        <v>0</v>
      </c>
      <c r="T3913" s="276">
        <v>0</v>
      </c>
      <c r="U3913" s="276">
        <v>3.2061189999999998E-4</v>
      </c>
      <c r="V3913" s="287"/>
      <c r="W3913" s="28">
        <f t="shared" si="575"/>
        <v>0.35071691851851849</v>
      </c>
      <c r="X3913" s="191">
        <v>6.0697767000000002</v>
      </c>
      <c r="Y3913" s="191">
        <v>6.0227123999999996</v>
      </c>
      <c r="Z3913" s="191">
        <v>2.7755826000000001E-2</v>
      </c>
      <c r="AA3913" s="191">
        <v>3.8852578999999997E-5</v>
      </c>
      <c r="AB3913" s="191">
        <v>5.9615468999999997E-3</v>
      </c>
      <c r="AC3913" s="191">
        <v>1.6833467999999999E-3</v>
      </c>
      <c r="AD3913" s="191">
        <v>1.1624693E-2</v>
      </c>
      <c r="AE3913" s="76">
        <v>8.5819887000000003E-7</v>
      </c>
      <c r="AF3913" s="76">
        <v>1.9667383000000001E-9</v>
      </c>
      <c r="AG3913" s="20">
        <v>5.8753473000000001E-2</v>
      </c>
    </row>
    <row r="3914" spans="2:33" s="149" customFormat="1" x14ac:dyDescent="0.15">
      <c r="B3914" s="157" t="s">
        <v>8812</v>
      </c>
      <c r="C3914" s="148"/>
      <c r="D3914" s="118" t="s">
        <v>26</v>
      </c>
      <c r="E3914" s="201" t="s">
        <v>8813</v>
      </c>
      <c r="F3914" s="276">
        <f t="shared" si="571"/>
        <v>7.823973452300001E-2</v>
      </c>
      <c r="G3914" s="276">
        <f t="shared" si="572"/>
        <v>3.5317388999999999E-3</v>
      </c>
      <c r="H3914" s="276">
        <f t="shared" si="573"/>
        <v>2.9693298242999999E-2</v>
      </c>
      <c r="I3914" s="276">
        <f t="shared" si="574"/>
        <v>4.1409437999999994E-4</v>
      </c>
      <c r="J3914" s="276">
        <v>4.4600603000000003E-2</v>
      </c>
      <c r="K3914" s="276">
        <v>2.8709681000000001E-2</v>
      </c>
      <c r="L3914" s="276">
        <v>8.9359963999999996E-4</v>
      </c>
      <c r="M3914" s="276">
        <v>2.0340509999999999E-4</v>
      </c>
      <c r="N3914" s="276">
        <v>2.7670855E-3</v>
      </c>
      <c r="O3914" s="276">
        <v>5.6124829999999997E-4</v>
      </c>
      <c r="P3914" s="276">
        <v>9.0017603000000005E-5</v>
      </c>
      <c r="Q3914" s="276">
        <v>1.3488397999999999E-4</v>
      </c>
      <c r="R3914" s="276">
        <v>0</v>
      </c>
      <c r="S3914" s="276">
        <v>0</v>
      </c>
      <c r="T3914" s="276">
        <v>0</v>
      </c>
      <c r="U3914" s="276">
        <v>2.7921039999999998E-4</v>
      </c>
      <c r="V3914" s="287"/>
      <c r="W3914" s="28">
        <f t="shared" si="575"/>
        <v>0.33037483703703702</v>
      </c>
      <c r="X3914" s="191">
        <v>5.7373820000000002</v>
      </c>
      <c r="Y3914" s="191">
        <v>5.6779618000000003</v>
      </c>
      <c r="Z3914" s="191">
        <v>3.9718208999999997E-2</v>
      </c>
      <c r="AA3914" s="191">
        <v>3.2206648000000002E-5</v>
      </c>
      <c r="AB3914" s="191">
        <v>6.6763561000000001E-3</v>
      </c>
      <c r="AC3914" s="191">
        <v>2.4592188999999999E-3</v>
      </c>
      <c r="AD3914" s="191">
        <v>1.0534227E-2</v>
      </c>
      <c r="AE3914" s="76">
        <v>8.0448186999999997E-7</v>
      </c>
      <c r="AF3914" s="76">
        <v>1.8525127999999999E-9</v>
      </c>
      <c r="AG3914" s="20">
        <v>5.5461261999999997E-2</v>
      </c>
    </row>
    <row r="3915" spans="2:33" s="149" customFormat="1" x14ac:dyDescent="0.15">
      <c r="B3915" s="157" t="s">
        <v>8814</v>
      </c>
      <c r="C3915" s="148"/>
      <c r="D3915" s="118" t="s">
        <v>26</v>
      </c>
      <c r="E3915" s="201" t="s">
        <v>8815</v>
      </c>
      <c r="F3915" s="276">
        <f t="shared" si="571"/>
        <v>0.10958951359000001</v>
      </c>
      <c r="G3915" s="276">
        <f t="shared" si="572"/>
        <v>5.2629218800000002E-3</v>
      </c>
      <c r="H3915" s="276">
        <f t="shared" si="573"/>
        <v>4.1445631060000002E-2</v>
      </c>
      <c r="I3915" s="276">
        <f t="shared" si="574"/>
        <v>6.0962164999999997E-4</v>
      </c>
      <c r="J3915" s="276">
        <v>6.2271339000000002E-2</v>
      </c>
      <c r="K3915" s="276">
        <v>4.0073493000000002E-2</v>
      </c>
      <c r="L3915" s="276">
        <v>1.246991E-3</v>
      </c>
      <c r="M3915" s="276">
        <v>2.8428170999999998E-4</v>
      </c>
      <c r="N3915" s="276">
        <v>4.1975362E-3</v>
      </c>
      <c r="O3915" s="276">
        <v>7.8110397000000003E-4</v>
      </c>
      <c r="P3915" s="276">
        <v>1.2514705999999999E-4</v>
      </c>
      <c r="Q3915" s="276">
        <v>1.8794733999999999E-4</v>
      </c>
      <c r="R3915" s="276">
        <v>0</v>
      </c>
      <c r="S3915" s="276">
        <v>0</v>
      </c>
      <c r="T3915" s="276">
        <v>0</v>
      </c>
      <c r="U3915" s="276">
        <v>4.2167430999999998E-4</v>
      </c>
      <c r="V3915" s="287"/>
      <c r="W3915" s="28">
        <f t="shared" si="575"/>
        <v>0.46126917777777776</v>
      </c>
      <c r="X3915" s="191">
        <v>7.9830755</v>
      </c>
      <c r="Y3915" s="191">
        <v>7.9211757</v>
      </c>
      <c r="Z3915" s="191">
        <v>3.6504944999999997E-2</v>
      </c>
      <c r="AA3915" s="191">
        <v>5.1099591999999999E-5</v>
      </c>
      <c r="AB3915" s="191">
        <v>7.8407276999999994E-3</v>
      </c>
      <c r="AC3915" s="191">
        <v>2.2139667000000002E-3</v>
      </c>
      <c r="AD3915" s="191">
        <v>1.5288998999999999E-2</v>
      </c>
      <c r="AE3915" s="76">
        <v>1.1288906000000001E-6</v>
      </c>
      <c r="AF3915" s="76">
        <v>2.5877395999999999E-9</v>
      </c>
      <c r="AG3915" s="20">
        <v>7.7273586000000005E-2</v>
      </c>
    </row>
    <row r="3916" spans="2:33" s="149" customFormat="1" x14ac:dyDescent="0.15">
      <c r="B3916" s="157" t="s">
        <v>8816</v>
      </c>
      <c r="C3916" s="148"/>
      <c r="D3916" s="118" t="s">
        <v>26</v>
      </c>
      <c r="E3916" s="201" t="s">
        <v>8817</v>
      </c>
      <c r="F3916" s="276">
        <f t="shared" si="571"/>
        <v>6.2428728798000002E-2</v>
      </c>
      <c r="G3916" s="276">
        <f t="shared" si="572"/>
        <v>2.9980735799999998E-3</v>
      </c>
      <c r="H3916" s="276">
        <f t="shared" si="573"/>
        <v>2.3609915478000003E-2</v>
      </c>
      <c r="I3916" s="276">
        <f t="shared" si="574"/>
        <v>3.4727673999999996E-4</v>
      </c>
      <c r="J3916" s="276">
        <v>3.5473462999999997E-2</v>
      </c>
      <c r="K3916" s="276">
        <v>2.2828264000000001E-2</v>
      </c>
      <c r="L3916" s="276">
        <v>7.1036026999999995E-4</v>
      </c>
      <c r="M3916" s="276">
        <v>1.6194374E-4</v>
      </c>
      <c r="N3916" s="276">
        <v>2.3911665999999999E-3</v>
      </c>
      <c r="O3916" s="276">
        <v>4.4496324000000001E-4</v>
      </c>
      <c r="P3916" s="276">
        <v>7.1291208000000001E-5</v>
      </c>
      <c r="Q3916" s="276">
        <v>1.0706598999999999E-4</v>
      </c>
      <c r="R3916" s="276">
        <v>0</v>
      </c>
      <c r="S3916" s="276">
        <v>0</v>
      </c>
      <c r="T3916" s="276">
        <v>0</v>
      </c>
      <c r="U3916" s="276">
        <v>2.4021074999999999E-4</v>
      </c>
      <c r="V3916" s="287"/>
      <c r="W3916" s="28">
        <f t="shared" si="575"/>
        <v>0.26276639259259255</v>
      </c>
      <c r="X3916" s="191">
        <v>4.5476350999999999</v>
      </c>
      <c r="Y3916" s="191">
        <v>4.5123733000000001</v>
      </c>
      <c r="Z3916" s="191">
        <v>2.0795385999999999E-2</v>
      </c>
      <c r="AA3916" s="191">
        <v>2.9109367999999999E-5</v>
      </c>
      <c r="AB3916" s="191">
        <v>4.4665460000000001E-3</v>
      </c>
      <c r="AC3916" s="191">
        <v>1.2612071999999999E-3</v>
      </c>
      <c r="AD3916" s="191">
        <v>8.7095196999999996E-3</v>
      </c>
      <c r="AE3916" s="76">
        <v>6.4298512999999998E-7</v>
      </c>
      <c r="AF3916" s="76">
        <v>1.4735321E-9</v>
      </c>
      <c r="AG3916" s="20">
        <v>4.4019635000000001E-2</v>
      </c>
    </row>
    <row r="3917" spans="2:33" s="149" customFormat="1" x14ac:dyDescent="0.15">
      <c r="B3917" s="67" t="s">
        <v>8818</v>
      </c>
      <c r="C3917" s="83" t="s">
        <v>8819</v>
      </c>
      <c r="D3917" s="148"/>
      <c r="E3917" s="156"/>
      <c r="F3917" s="153"/>
      <c r="G3917" s="153"/>
      <c r="H3917" s="153"/>
      <c r="I3917" s="153"/>
      <c r="J3917" s="153"/>
      <c r="K3917" s="153"/>
      <c r="L3917" s="153"/>
      <c r="M3917" s="153"/>
      <c r="N3917" s="153"/>
      <c r="O3917" s="153"/>
      <c r="P3917" s="153"/>
      <c r="Q3917" s="153"/>
      <c r="R3917" s="153"/>
      <c r="S3917" s="153"/>
      <c r="T3917" s="153"/>
      <c r="U3917" s="153"/>
      <c r="V3917" s="148"/>
      <c r="W3917" s="246"/>
      <c r="X3917" s="80"/>
      <c r="Y3917" s="80"/>
      <c r="Z3917" s="80"/>
      <c r="AA3917" s="80"/>
      <c r="AB3917" s="80"/>
      <c r="AC3917" s="80"/>
      <c r="AD3917" s="80"/>
      <c r="AE3917" s="146"/>
      <c r="AF3917" s="146"/>
      <c r="AG3917" s="146"/>
    </row>
    <row r="3918" spans="2:33" s="149" customFormat="1" x14ac:dyDescent="0.15">
      <c r="B3918" s="157" t="s">
        <v>8820</v>
      </c>
      <c r="C3918" s="148"/>
      <c r="D3918" s="118" t="s">
        <v>26</v>
      </c>
      <c r="E3918" s="201" t="s">
        <v>8821</v>
      </c>
      <c r="F3918" s="276">
        <f t="shared" ref="F3918:F3923" si="576">G3918+H3918+I3918+J3918</f>
        <v>5.7454237677000003E-2</v>
      </c>
      <c r="G3918" s="276">
        <f t="shared" ref="G3918:G3923" si="577">M3918+N3918+O3918</f>
        <v>3.525333729E-3</v>
      </c>
      <c r="H3918" s="276">
        <f t="shared" ref="H3918:H3923" si="578">K3918+L3918+P3918</f>
        <v>1.055412465E-2</v>
      </c>
      <c r="I3918" s="276">
        <f t="shared" ref="I3918:I3923" si="579">Q3918+IF(R3918="x",0,R3918)+IF(S3918="x",0,S3918)+IF(T3918="x",0,T3918)+U3918</f>
        <v>1.3664212979999999E-3</v>
      </c>
      <c r="J3918" s="276">
        <v>4.2008358000000003E-2</v>
      </c>
      <c r="K3918" s="276">
        <v>9.1379184000000002E-3</v>
      </c>
      <c r="L3918" s="276">
        <v>2.4255155E-4</v>
      </c>
      <c r="M3918" s="276">
        <v>3.3209459000000002E-5</v>
      </c>
      <c r="N3918" s="276">
        <v>2.6504321999999999E-3</v>
      </c>
      <c r="O3918" s="276">
        <v>8.4169207000000005E-4</v>
      </c>
      <c r="P3918" s="276">
        <v>1.1736546999999999E-3</v>
      </c>
      <c r="Q3918" s="276">
        <v>3.4965997999999998E-5</v>
      </c>
      <c r="R3918" s="276">
        <v>0</v>
      </c>
      <c r="S3918" s="276">
        <v>0</v>
      </c>
      <c r="T3918" s="276">
        <v>0</v>
      </c>
      <c r="U3918" s="276">
        <v>1.3314552999999999E-3</v>
      </c>
      <c r="V3918" s="287"/>
      <c r="W3918" s="28">
        <f t="shared" ref="W3918:W3923" si="580">J3918/0.135</f>
        <v>0.31117302222222221</v>
      </c>
      <c r="X3918" s="191">
        <v>3.5303968999999999</v>
      </c>
      <c r="Y3918" s="191">
        <v>3.5059317999999999</v>
      </c>
      <c r="Z3918" s="191">
        <v>1.3763175000000001E-2</v>
      </c>
      <c r="AA3918" s="191">
        <v>1.339813E-5</v>
      </c>
      <c r="AB3918" s="191">
        <v>3.2961246999999999E-3</v>
      </c>
      <c r="AC3918" s="191">
        <v>1.0505464E-3</v>
      </c>
      <c r="AD3918" s="191">
        <v>6.3418607000000002E-3</v>
      </c>
      <c r="AE3918" s="76">
        <v>5.1118525000000004E-7</v>
      </c>
      <c r="AF3918" s="76">
        <v>1.2652009E-9</v>
      </c>
      <c r="AG3918" s="20">
        <v>5.2108061999999995E-4</v>
      </c>
    </row>
    <row r="3919" spans="2:33" s="149" customFormat="1" x14ac:dyDescent="0.15">
      <c r="B3919" s="157" t="s">
        <v>8822</v>
      </c>
      <c r="C3919" s="148"/>
      <c r="D3919" s="118" t="s">
        <v>26</v>
      </c>
      <c r="E3919" s="201" t="s">
        <v>8823</v>
      </c>
      <c r="F3919" s="276">
        <f t="shared" si="576"/>
        <v>4.5956194594999999E-2</v>
      </c>
      <c r="G3919" s="276">
        <f t="shared" si="577"/>
        <v>2.5277815220000003E-3</v>
      </c>
      <c r="H3919" s="276">
        <f t="shared" si="578"/>
        <v>8.5018078200000003E-3</v>
      </c>
      <c r="I3919" s="276">
        <f t="shared" si="579"/>
        <v>1.025662253E-3</v>
      </c>
      <c r="J3919" s="276">
        <v>3.3900943000000003E-2</v>
      </c>
      <c r="K3919" s="276">
        <v>7.35858E-3</v>
      </c>
      <c r="L3919" s="276">
        <v>1.9918204000000001E-4</v>
      </c>
      <c r="M3919" s="276">
        <v>2.7092462000000001E-5</v>
      </c>
      <c r="N3919" s="276">
        <v>2.1407571000000001E-3</v>
      </c>
      <c r="O3919" s="276">
        <v>3.5993195999999998E-4</v>
      </c>
      <c r="P3919" s="276">
        <v>9.4404578000000005E-4</v>
      </c>
      <c r="Q3919" s="276">
        <v>3.1675292999999999E-5</v>
      </c>
      <c r="R3919" s="276">
        <v>0</v>
      </c>
      <c r="S3919" s="276">
        <v>0</v>
      </c>
      <c r="T3919" s="276">
        <v>0</v>
      </c>
      <c r="U3919" s="276">
        <v>9.9398695999999994E-4</v>
      </c>
      <c r="V3919" s="287"/>
      <c r="W3919" s="28">
        <f t="shared" si="580"/>
        <v>0.25111809629629628</v>
      </c>
      <c r="X3919" s="191">
        <v>2.8504942999999998</v>
      </c>
      <c r="Y3919" s="191">
        <v>2.8303870999999998</v>
      </c>
      <c r="Z3919" s="191">
        <v>1.1323537E-2</v>
      </c>
      <c r="AA3919" s="191">
        <v>1.0903765E-5</v>
      </c>
      <c r="AB3919" s="191">
        <v>2.7197607000000001E-3</v>
      </c>
      <c r="AC3919" s="191">
        <v>8.6219132000000002E-4</v>
      </c>
      <c r="AD3919" s="191">
        <v>5.1907656999999998E-3</v>
      </c>
      <c r="AE3919" s="76">
        <v>4.1147932E-7</v>
      </c>
      <c r="AF3919" s="76">
        <v>1.0201230999999999E-9</v>
      </c>
      <c r="AG3919" s="20">
        <v>4.2921261E-4</v>
      </c>
    </row>
    <row r="3920" spans="2:33" s="149" customFormat="1" x14ac:dyDescent="0.15">
      <c r="B3920" s="157" t="s">
        <v>8824</v>
      </c>
      <c r="C3920" s="148"/>
      <c r="D3920" s="118" t="s">
        <v>26</v>
      </c>
      <c r="E3920" s="201" t="s">
        <v>8825</v>
      </c>
      <c r="F3920" s="276">
        <f t="shared" si="576"/>
        <v>4.4878556162000004E-2</v>
      </c>
      <c r="G3920" s="276">
        <f t="shared" si="577"/>
        <v>2.4701495789999999E-3</v>
      </c>
      <c r="H3920" s="276">
        <f t="shared" si="578"/>
        <v>8.3024446799999999E-3</v>
      </c>
      <c r="I3920" s="276">
        <f t="shared" si="579"/>
        <v>1.0019619030000001E-3</v>
      </c>
      <c r="J3920" s="276">
        <v>3.3104000000000001E-2</v>
      </c>
      <c r="K3920" s="276">
        <v>7.1860594999999996E-3</v>
      </c>
      <c r="L3920" s="276">
        <v>1.9455549999999999E-4</v>
      </c>
      <c r="M3920" s="276">
        <v>2.6497748999999999E-5</v>
      </c>
      <c r="N3920" s="276">
        <v>2.0912179000000001E-3</v>
      </c>
      <c r="O3920" s="276">
        <v>3.5243393E-4</v>
      </c>
      <c r="P3920" s="276">
        <v>9.2182967999999998E-4</v>
      </c>
      <c r="Q3920" s="276">
        <v>3.1340293000000003E-5</v>
      </c>
      <c r="R3920" s="276">
        <v>0</v>
      </c>
      <c r="S3920" s="276">
        <v>0</v>
      </c>
      <c r="T3920" s="276">
        <v>0</v>
      </c>
      <c r="U3920" s="276">
        <v>9.7062161000000002E-4</v>
      </c>
      <c r="V3920" s="287"/>
      <c r="W3920" s="28">
        <f t="shared" si="580"/>
        <v>0.2452148148148148</v>
      </c>
      <c r="X3920" s="191">
        <v>2.7835188999999998</v>
      </c>
      <c r="Y3920" s="191">
        <v>2.7638657000000002</v>
      </c>
      <c r="Z3920" s="191">
        <v>1.106526E-2</v>
      </c>
      <c r="AA3920" s="191">
        <v>1.0654672999999999E-5</v>
      </c>
      <c r="AB3920" s="191">
        <v>2.6605919999999998E-3</v>
      </c>
      <c r="AC3920" s="191">
        <v>8.4246090000000004E-4</v>
      </c>
      <c r="AD3920" s="191">
        <v>5.0742438000000003E-3</v>
      </c>
      <c r="AE3920" s="76">
        <v>4.0182386999999999E-7</v>
      </c>
      <c r="AF3920" s="76">
        <v>9.9616577000000006E-10</v>
      </c>
      <c r="AG3920" s="20">
        <v>4.2006196999999998E-4</v>
      </c>
    </row>
    <row r="3921" spans="2:129" s="149" customFormat="1" x14ac:dyDescent="0.15">
      <c r="B3921" s="157" t="s">
        <v>8826</v>
      </c>
      <c r="C3921" s="148"/>
      <c r="D3921" s="118" t="s">
        <v>26</v>
      </c>
      <c r="E3921" s="201" t="s">
        <v>8827</v>
      </c>
      <c r="F3921" s="276">
        <f t="shared" si="576"/>
        <v>5.1781931803000003E-2</v>
      </c>
      <c r="G3921" s="276">
        <f t="shared" si="577"/>
        <v>3.1840647919999998E-3</v>
      </c>
      <c r="H3921" s="276">
        <f t="shared" si="578"/>
        <v>9.5121851000000007E-3</v>
      </c>
      <c r="I3921" s="276">
        <f t="shared" si="579"/>
        <v>1.2329639109999999E-3</v>
      </c>
      <c r="J3921" s="276">
        <v>3.7852718E-2</v>
      </c>
      <c r="K3921" s="276">
        <v>8.2359369000000009E-3</v>
      </c>
      <c r="L3921" s="276">
        <v>2.1879319999999999E-4</v>
      </c>
      <c r="M3921" s="276">
        <v>3.0101751999999999E-5</v>
      </c>
      <c r="N3921" s="276">
        <v>2.3915512000000001E-3</v>
      </c>
      <c r="O3921" s="276">
        <v>7.6241183999999995E-4</v>
      </c>
      <c r="P3921" s="276">
        <v>1.0574549999999999E-3</v>
      </c>
      <c r="Q3921" s="276">
        <v>3.3230810999999997E-5</v>
      </c>
      <c r="R3921" s="276">
        <v>0</v>
      </c>
      <c r="S3921" s="276">
        <v>0</v>
      </c>
      <c r="T3921" s="276">
        <v>0</v>
      </c>
      <c r="U3921" s="276">
        <v>1.1997331E-3</v>
      </c>
      <c r="V3921" s="287"/>
      <c r="W3921" s="28">
        <f t="shared" si="580"/>
        <v>0.28039050370370366</v>
      </c>
      <c r="X3921" s="191">
        <v>3.1813068000000002</v>
      </c>
      <c r="Y3921" s="191">
        <v>3.1591830000000001</v>
      </c>
      <c r="Z3921" s="191">
        <v>1.2435035000000001E-2</v>
      </c>
      <c r="AA3921" s="191">
        <v>1.2103215000000001E-5</v>
      </c>
      <c r="AB3921" s="191">
        <v>2.9901325000000001E-3</v>
      </c>
      <c r="AC3921" s="191">
        <v>9.4888947999999999E-4</v>
      </c>
      <c r="AD3921" s="191">
        <v>5.7376709000000001E-3</v>
      </c>
      <c r="AE3921" s="76">
        <v>4.6072465999999998E-7</v>
      </c>
      <c r="AF3921" s="76">
        <v>1.1403465E-9</v>
      </c>
      <c r="AG3921" s="20">
        <v>4.7348679E-4</v>
      </c>
    </row>
    <row r="3922" spans="2:129" s="149" customFormat="1" x14ac:dyDescent="0.15">
      <c r="B3922" s="157" t="s">
        <v>8828</v>
      </c>
      <c r="C3922" s="148"/>
      <c r="D3922" s="118" t="s">
        <v>26</v>
      </c>
      <c r="E3922" s="201" t="s">
        <v>8829</v>
      </c>
      <c r="F3922" s="276">
        <f t="shared" si="576"/>
        <v>9.1070533921000008E-2</v>
      </c>
      <c r="G3922" s="276">
        <f t="shared" si="577"/>
        <v>5.5478453789999998E-3</v>
      </c>
      <c r="H3922" s="276">
        <f t="shared" si="578"/>
        <v>1.67291127E-2</v>
      </c>
      <c r="I3922" s="276">
        <f t="shared" si="579"/>
        <v>2.157343842E-3</v>
      </c>
      <c r="J3922" s="276">
        <v>6.6636232000000004E-2</v>
      </c>
      <c r="K3922" s="276">
        <v>1.4483459000000001E-2</v>
      </c>
      <c r="L3922" s="276">
        <v>3.833528E-4</v>
      </c>
      <c r="M3922" s="276">
        <v>5.1626979000000001E-5</v>
      </c>
      <c r="N3922" s="276">
        <v>4.1846786999999996E-3</v>
      </c>
      <c r="O3922" s="276">
        <v>1.3115397E-3</v>
      </c>
      <c r="P3922" s="276">
        <v>1.8623009E-3</v>
      </c>
      <c r="Q3922" s="276">
        <v>4.5249442000000002E-5</v>
      </c>
      <c r="R3922" s="276">
        <v>0</v>
      </c>
      <c r="S3922" s="276">
        <v>0</v>
      </c>
      <c r="T3922" s="276">
        <v>0</v>
      </c>
      <c r="U3922" s="276">
        <v>2.1120943999999998E-3</v>
      </c>
      <c r="V3922" s="287"/>
      <c r="W3922" s="28">
        <f t="shared" si="580"/>
        <v>0.49360171851851853</v>
      </c>
      <c r="X3922" s="191">
        <v>5.5992481999999999</v>
      </c>
      <c r="Y3922" s="191">
        <v>5.5609077999999998</v>
      </c>
      <c r="Z3922" s="191">
        <v>2.1634262000000001E-2</v>
      </c>
      <c r="AA3922" s="191">
        <v>2.1072329000000001E-5</v>
      </c>
      <c r="AB3922" s="191">
        <v>5.1095600999999996E-3</v>
      </c>
      <c r="AC3922" s="191">
        <v>1.6530086000000001E-3</v>
      </c>
      <c r="AD3922" s="191">
        <v>9.9225218000000004E-3</v>
      </c>
      <c r="AE3922" s="76">
        <v>8.1043442999999996E-7</v>
      </c>
      <c r="AF3922" s="76">
        <v>2.0063493E-9</v>
      </c>
      <c r="AG3922" s="20">
        <v>8.0314161999999996E-4</v>
      </c>
    </row>
    <row r="3923" spans="2:129" s="149" customFormat="1" x14ac:dyDescent="0.15">
      <c r="B3923" s="157" t="s">
        <v>8830</v>
      </c>
      <c r="C3923" s="148"/>
      <c r="D3923" s="118" t="s">
        <v>26</v>
      </c>
      <c r="E3923" s="201" t="s">
        <v>8831</v>
      </c>
      <c r="F3923" s="276">
        <f t="shared" si="576"/>
        <v>5.1781934572999996E-2</v>
      </c>
      <c r="G3923" s="276">
        <f t="shared" si="577"/>
        <v>3.1840645919999997E-3</v>
      </c>
      <c r="H3923" s="276">
        <f t="shared" si="578"/>
        <v>9.5121840700000005E-3</v>
      </c>
      <c r="I3923" s="276">
        <f t="shared" si="579"/>
        <v>1.2329639109999999E-3</v>
      </c>
      <c r="J3923" s="276">
        <v>3.7852721999999998E-2</v>
      </c>
      <c r="K3923" s="276">
        <v>8.2359358999999997E-3</v>
      </c>
      <c r="L3923" s="276">
        <v>2.1879317E-4</v>
      </c>
      <c r="M3923" s="276">
        <v>3.0101751999999999E-5</v>
      </c>
      <c r="N3923" s="276">
        <v>2.391551E-3</v>
      </c>
      <c r="O3923" s="276">
        <v>7.6241183999999995E-4</v>
      </c>
      <c r="P3923" s="276">
        <v>1.0574549999999999E-3</v>
      </c>
      <c r="Q3923" s="276">
        <v>3.3230810999999997E-5</v>
      </c>
      <c r="R3923" s="276">
        <v>0</v>
      </c>
      <c r="S3923" s="276">
        <v>0</v>
      </c>
      <c r="T3923" s="276">
        <v>0</v>
      </c>
      <c r="U3923" s="276">
        <v>1.1997331E-3</v>
      </c>
      <c r="V3923" s="287"/>
      <c r="W3923" s="28">
        <f t="shared" si="580"/>
        <v>0.2803905333333333</v>
      </c>
      <c r="X3923" s="191">
        <v>3.1813068000000002</v>
      </c>
      <c r="Y3923" s="191">
        <v>3.1591830000000001</v>
      </c>
      <c r="Z3923" s="191">
        <v>1.2435035000000001E-2</v>
      </c>
      <c r="AA3923" s="191">
        <v>1.2103215000000001E-5</v>
      </c>
      <c r="AB3923" s="191">
        <v>2.9901325000000001E-3</v>
      </c>
      <c r="AC3923" s="191">
        <v>9.4888947999999999E-4</v>
      </c>
      <c r="AD3923" s="191">
        <v>5.7376709000000001E-3</v>
      </c>
      <c r="AE3923" s="76">
        <v>4.6069102000000003E-7</v>
      </c>
      <c r="AF3923" s="76">
        <v>1.1401418999999999E-9</v>
      </c>
      <c r="AG3923" s="20">
        <v>4.7348679E-4</v>
      </c>
    </row>
    <row r="3924" spans="2:129" x14ac:dyDescent="0.15">
      <c r="B3924" s="67" t="s">
        <v>8832</v>
      </c>
      <c r="C3924" s="83" t="s">
        <v>8833</v>
      </c>
      <c r="D3924" s="75"/>
      <c r="E3924" s="104"/>
      <c r="F3924" s="153"/>
      <c r="G3924" s="153"/>
      <c r="H3924" s="153"/>
      <c r="I3924" s="153"/>
      <c r="J3924" s="153"/>
      <c r="K3924" s="153"/>
      <c r="L3924" s="153"/>
      <c r="M3924" s="153"/>
      <c r="N3924" s="153"/>
      <c r="O3924" s="153"/>
      <c r="P3924" s="153"/>
      <c r="Q3924" s="153"/>
      <c r="R3924" s="153"/>
      <c r="S3924" s="153"/>
      <c r="T3924" s="153"/>
      <c r="U3924" s="153"/>
      <c r="W3924" s="246"/>
      <c r="X3924" s="80"/>
      <c r="Y3924" s="80"/>
      <c r="Z3924" s="80"/>
      <c r="AA3924" s="80"/>
      <c r="AB3924" s="80"/>
      <c r="AC3924" s="80"/>
      <c r="AD3924" s="80"/>
      <c r="AE3924" s="70"/>
      <c r="AF3924" s="70"/>
      <c r="AG3924" s="70"/>
      <c r="AH3924" s="20"/>
      <c r="AI3924" s="20"/>
      <c r="AJ3924" s="20"/>
      <c r="AK3924" s="20"/>
      <c r="AL3924" s="20"/>
      <c r="AM3924" s="20"/>
      <c r="AN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c r="BU3924" s="20"/>
      <c r="BV3924" s="20"/>
      <c r="BW3924" s="20"/>
      <c r="BX3924" s="20"/>
      <c r="BY3924" s="20"/>
      <c r="BZ3924" s="20"/>
      <c r="CA3924" s="20"/>
      <c r="CB3924" s="20"/>
      <c r="CC3924" s="20"/>
      <c r="CD3924" s="20"/>
      <c r="CE3924" s="20"/>
      <c r="CF3924" s="20"/>
      <c r="CG3924" s="20"/>
      <c r="CH3924" s="20"/>
      <c r="CI3924" s="20"/>
      <c r="CJ3924" s="20"/>
      <c r="CK3924" s="20"/>
      <c r="CL3924" s="20"/>
      <c r="CM3924" s="20"/>
      <c r="CN3924" s="20"/>
      <c r="CO3924" s="20"/>
      <c r="CP3924" s="20"/>
      <c r="CQ3924" s="20"/>
      <c r="CR3924" s="20"/>
      <c r="CS3924" s="20"/>
      <c r="CT3924" s="20"/>
      <c r="CU3924" s="20"/>
      <c r="CV3924" s="20"/>
      <c r="CW3924" s="20"/>
      <c r="CX3924" s="20"/>
      <c r="CY3924" s="20"/>
      <c r="CZ3924" s="20"/>
      <c r="DA3924" s="20"/>
      <c r="DB3924" s="20"/>
      <c r="DC3924" s="20"/>
      <c r="DD3924" s="20"/>
      <c r="DE3924" s="20"/>
      <c r="DF3924" s="20"/>
      <c r="DG3924" s="20"/>
      <c r="DH3924" s="20"/>
      <c r="DI3924" s="20"/>
      <c r="DJ3924" s="20"/>
      <c r="DK3924" s="20"/>
      <c r="DL3924" s="20"/>
      <c r="DM3924" s="20"/>
      <c r="DN3924" s="20"/>
      <c r="DO3924" s="20"/>
      <c r="DP3924" s="20"/>
      <c r="DQ3924" s="20"/>
      <c r="DR3924" s="20"/>
      <c r="DS3924" s="20"/>
      <c r="DT3924" s="20"/>
      <c r="DU3924" s="20"/>
      <c r="DV3924" s="20"/>
      <c r="DW3924" s="20"/>
      <c r="DX3924" s="20"/>
      <c r="DY3924" s="20"/>
    </row>
    <row r="3925" spans="2:129" s="297" customFormat="1" x14ac:dyDescent="0.15">
      <c r="B3925" s="294" t="s">
        <v>8834</v>
      </c>
      <c r="C3925" s="295"/>
      <c r="D3925" s="296" t="s">
        <v>26</v>
      </c>
      <c r="E3925" s="201" t="s">
        <v>8835</v>
      </c>
      <c r="F3925" s="276">
        <f t="shared" ref="F3925:F3988" si="581">G3925+H3925+I3925+J3925</f>
        <v>7.6958753879999998E-3</v>
      </c>
      <c r="G3925" s="276">
        <f t="shared" ref="G3925:G3988" si="582">M3925+N3925+O3925</f>
        <v>1.9719325789999999E-3</v>
      </c>
      <c r="H3925" s="276">
        <f t="shared" ref="H3925:H3988" si="583">K3925+L3925+P3925</f>
        <v>1.8372803279999999E-3</v>
      </c>
      <c r="I3925" s="276">
        <f t="shared" ref="I3925:I3988" si="584">Q3925+IF(R3925="x",0,R3925)+IF(S3925="x",0,S3925)+IF(T3925="x",0,T3925)+U3925</f>
        <v>7.7324408099999997E-4</v>
      </c>
      <c r="J3925" s="276">
        <v>3.1134183999999999E-3</v>
      </c>
      <c r="K3925" s="276">
        <v>1.6434558999999999E-3</v>
      </c>
      <c r="L3925" s="276">
        <v>1.3648625000000001E-4</v>
      </c>
      <c r="M3925" s="276">
        <v>3.4895238999999998E-5</v>
      </c>
      <c r="N3925" s="276">
        <v>1.414446E-3</v>
      </c>
      <c r="O3925" s="276">
        <v>5.2259134000000004E-4</v>
      </c>
      <c r="P3925" s="276">
        <v>5.7338177999999999E-5</v>
      </c>
      <c r="Q3925" s="276">
        <v>6.7923121999999996E-4</v>
      </c>
      <c r="R3925" s="276">
        <v>0</v>
      </c>
      <c r="S3925" s="276">
        <v>0</v>
      </c>
      <c r="T3925" s="276">
        <v>0</v>
      </c>
      <c r="U3925" s="276">
        <v>9.4012860999999996E-5</v>
      </c>
      <c r="V3925" s="255"/>
      <c r="W3925" s="28">
        <f t="shared" ref="W3925:W3988" si="585">J3925/0.135</f>
        <v>2.3062358518518514E-2</v>
      </c>
      <c r="X3925" s="191">
        <v>1.4659903999999999</v>
      </c>
      <c r="Y3925" s="191">
        <v>0.29753373999999999</v>
      </c>
      <c r="Z3925" s="191">
        <v>3.7588984999999998E-2</v>
      </c>
      <c r="AA3925" s="191">
        <v>4.1301112000000003E-5</v>
      </c>
      <c r="AB3925" s="191">
        <v>1.2365265E-2</v>
      </c>
      <c r="AC3925" s="191">
        <v>1.0723289</v>
      </c>
      <c r="AD3925" s="191">
        <v>4.6132160999999998E-2</v>
      </c>
      <c r="AE3925" s="76">
        <v>7.6641732E-8</v>
      </c>
      <c r="AF3925" s="76">
        <v>1.5138209E-10</v>
      </c>
      <c r="AG3925" s="20">
        <v>1.5676088999999999E-3</v>
      </c>
    </row>
    <row r="3926" spans="2:129" s="297" customFormat="1" x14ac:dyDescent="0.15">
      <c r="B3926" s="294" t="s">
        <v>8836</v>
      </c>
      <c r="C3926" s="295"/>
      <c r="D3926" s="296" t="s">
        <v>26</v>
      </c>
      <c r="E3926" s="201" t="s">
        <v>8837</v>
      </c>
      <c r="F3926" s="276">
        <f t="shared" si="581"/>
        <v>8.9467329520000003E-3</v>
      </c>
      <c r="G3926" s="276">
        <f t="shared" si="582"/>
        <v>2.3309798040000002E-3</v>
      </c>
      <c r="H3926" s="276">
        <f t="shared" si="583"/>
        <v>2.0623491080000002E-3</v>
      </c>
      <c r="I3926" s="276">
        <f t="shared" si="584"/>
        <v>8.8426283999999992E-4</v>
      </c>
      <c r="J3926" s="276">
        <v>3.6691412E-3</v>
      </c>
      <c r="K3926" s="276">
        <v>1.8556433E-3</v>
      </c>
      <c r="L3926" s="276">
        <v>1.4656656E-4</v>
      </c>
      <c r="M3926" s="276">
        <v>3.4980414E-5</v>
      </c>
      <c r="N3926" s="276">
        <v>1.7824372000000001E-3</v>
      </c>
      <c r="O3926" s="276">
        <v>5.1356218999999996E-4</v>
      </c>
      <c r="P3926" s="276">
        <v>6.0139248E-5</v>
      </c>
      <c r="Q3926" s="276">
        <v>6.5333587999999996E-4</v>
      </c>
      <c r="R3926" s="276">
        <v>0</v>
      </c>
      <c r="S3926" s="276">
        <v>0</v>
      </c>
      <c r="T3926" s="276">
        <v>0</v>
      </c>
      <c r="U3926" s="276">
        <v>2.3092695999999999E-4</v>
      </c>
      <c r="V3926" s="255"/>
      <c r="W3926" s="28">
        <f t="shared" si="585"/>
        <v>2.7178823703703701E-2</v>
      </c>
      <c r="X3926" s="191">
        <v>1.5236940000000001</v>
      </c>
      <c r="Y3926" s="191">
        <v>0.34989461999999999</v>
      </c>
      <c r="Z3926" s="191">
        <v>4.2032772000000003E-2</v>
      </c>
      <c r="AA3926" s="191">
        <v>5.1481976E-5</v>
      </c>
      <c r="AB3926" s="191">
        <v>1.2921611E-2</v>
      </c>
      <c r="AC3926" s="191">
        <v>1.0727435000000001</v>
      </c>
      <c r="AD3926" s="191">
        <v>4.6050027E-2</v>
      </c>
      <c r="AE3926" s="76">
        <v>8.9928647000000001E-8</v>
      </c>
      <c r="AF3926" s="76">
        <v>1.6916685999999999E-10</v>
      </c>
      <c r="AG3926" s="20">
        <v>1.7842826999999999E-3</v>
      </c>
    </row>
    <row r="3927" spans="2:129" s="297" customFormat="1" x14ac:dyDescent="0.15">
      <c r="B3927" s="294" t="s">
        <v>8838</v>
      </c>
      <c r="C3927" s="298"/>
      <c r="D3927" s="296" t="s">
        <v>26</v>
      </c>
      <c r="E3927" s="201" t="s">
        <v>8839</v>
      </c>
      <c r="F3927" s="276">
        <f t="shared" si="581"/>
        <v>7.9051761510000006E-3</v>
      </c>
      <c r="G3927" s="276">
        <f t="shared" si="582"/>
        <v>2.177820437E-3</v>
      </c>
      <c r="H3927" s="276">
        <f t="shared" si="583"/>
        <v>1.6340206040000001E-3</v>
      </c>
      <c r="I3927" s="276">
        <f t="shared" si="584"/>
        <v>7.9875540999999994E-4</v>
      </c>
      <c r="J3927" s="276">
        <v>3.2945797E-3</v>
      </c>
      <c r="K3927" s="276">
        <v>1.4929079E-3</v>
      </c>
      <c r="L3927" s="276">
        <v>9.8022340000000001E-5</v>
      </c>
      <c r="M3927" s="276">
        <v>3.3843197E-5</v>
      </c>
      <c r="N3927" s="276">
        <v>1.4615362999999999E-3</v>
      </c>
      <c r="O3927" s="276">
        <v>6.8244094000000002E-4</v>
      </c>
      <c r="P3927" s="276">
        <v>4.3090363999999998E-5</v>
      </c>
      <c r="Q3927" s="276">
        <v>7.0823380999999997E-4</v>
      </c>
      <c r="R3927" s="276">
        <v>0</v>
      </c>
      <c r="S3927" s="276">
        <v>0</v>
      </c>
      <c r="T3927" s="276">
        <v>0</v>
      </c>
      <c r="U3927" s="276">
        <v>9.0521599999999997E-5</v>
      </c>
      <c r="V3927" s="255"/>
      <c r="W3927" s="28">
        <f t="shared" si="585"/>
        <v>2.4404294074074073E-2</v>
      </c>
      <c r="X3927" s="191">
        <v>1.4786062</v>
      </c>
      <c r="Y3927" s="191">
        <v>0.31118273000000002</v>
      </c>
      <c r="Z3927" s="191">
        <v>3.6282400999999999E-2</v>
      </c>
      <c r="AA3927" s="191">
        <v>5.4575579999999998E-5</v>
      </c>
      <c r="AB3927" s="191">
        <v>1.1848612E-2</v>
      </c>
      <c r="AC3927" s="191">
        <v>1.0722244999999999</v>
      </c>
      <c r="AD3927" s="191">
        <v>4.7013362000000003E-2</v>
      </c>
      <c r="AE3927" s="76">
        <v>7.5525711999999998E-8</v>
      </c>
      <c r="AF3927" s="76">
        <v>2.2810349E-10</v>
      </c>
      <c r="AG3927" s="20">
        <v>1.5969929999999999E-3</v>
      </c>
    </row>
    <row r="3928" spans="2:129" s="297" customFormat="1" x14ac:dyDescent="0.15">
      <c r="B3928" s="294" t="s">
        <v>8840</v>
      </c>
      <c r="C3928" s="295"/>
      <c r="D3928" s="296" t="s">
        <v>26</v>
      </c>
      <c r="E3928" s="201" t="s">
        <v>8841</v>
      </c>
      <c r="F3928" s="276">
        <f t="shared" si="581"/>
        <v>5.007968053E-3</v>
      </c>
      <c r="G3928" s="276">
        <f t="shared" si="582"/>
        <v>1.283128519E-3</v>
      </c>
      <c r="H3928" s="276">
        <f t="shared" si="583"/>
        <v>1.195490215E-3</v>
      </c>
      <c r="I3928" s="276">
        <f t="shared" si="584"/>
        <v>5.0348461900000003E-4</v>
      </c>
      <c r="J3928" s="276">
        <v>2.0258646999999999E-3</v>
      </c>
      <c r="K3928" s="276">
        <v>1.0693727999999999E-3</v>
      </c>
      <c r="L3928" s="276">
        <v>8.8808785999999998E-5</v>
      </c>
      <c r="M3928" s="276">
        <v>2.2705558999999999E-5</v>
      </c>
      <c r="N3928" s="276">
        <v>9.2038386999999998E-4</v>
      </c>
      <c r="O3928" s="276">
        <v>3.4003909000000001E-4</v>
      </c>
      <c r="P3928" s="276">
        <v>3.7308629000000003E-5</v>
      </c>
      <c r="Q3928" s="276">
        <v>4.4195991000000001E-4</v>
      </c>
      <c r="R3928" s="276">
        <v>0</v>
      </c>
      <c r="S3928" s="276">
        <v>0</v>
      </c>
      <c r="T3928" s="276">
        <v>0</v>
      </c>
      <c r="U3928" s="276">
        <v>6.1524709000000002E-5</v>
      </c>
      <c r="V3928" s="255"/>
      <c r="W3928" s="28">
        <f t="shared" si="585"/>
        <v>1.5006405185185184E-2</v>
      </c>
      <c r="X3928" s="191">
        <v>1.3274983</v>
      </c>
      <c r="Y3928" s="191">
        <v>0.19360150000000001</v>
      </c>
      <c r="Z3928" s="191">
        <v>2.4457017000000001E-2</v>
      </c>
      <c r="AA3928" s="191">
        <v>2.6874442999999999E-5</v>
      </c>
      <c r="AB3928" s="191">
        <v>8.0457040000000007E-3</v>
      </c>
      <c r="AC3928" s="191">
        <v>1.07135</v>
      </c>
      <c r="AD3928" s="191">
        <v>3.0017209999999999E-2</v>
      </c>
      <c r="AE3928" s="76">
        <v>4.9870461000000001E-8</v>
      </c>
      <c r="AF3928" s="76">
        <v>9.8504299999999997E-11</v>
      </c>
      <c r="AG3928" s="20">
        <v>1.0200226E-3</v>
      </c>
    </row>
    <row r="3929" spans="2:129" s="297" customFormat="1" x14ac:dyDescent="0.15">
      <c r="B3929" s="294" t="s">
        <v>8842</v>
      </c>
      <c r="C3929" s="295"/>
      <c r="D3929" s="296" t="s">
        <v>26</v>
      </c>
      <c r="E3929" s="201" t="s">
        <v>8843</v>
      </c>
      <c r="F3929" s="276">
        <f t="shared" si="581"/>
        <v>5.8218539539999998E-3</v>
      </c>
      <c r="G3929" s="276">
        <f t="shared" si="582"/>
        <v>1.5167494019999999E-3</v>
      </c>
      <c r="H3929" s="276">
        <f t="shared" si="583"/>
        <v>1.341935892E-3</v>
      </c>
      <c r="I3929" s="276">
        <f t="shared" si="584"/>
        <v>5.7571046000000001E-4</v>
      </c>
      <c r="J3929" s="276">
        <v>2.3874581999999999E-3</v>
      </c>
      <c r="K3929" s="276">
        <v>1.2074369E-3</v>
      </c>
      <c r="L3929" s="276">
        <v>9.5367778000000005E-5</v>
      </c>
      <c r="M3929" s="276">
        <v>2.2760972000000001E-5</v>
      </c>
      <c r="N3929" s="276">
        <v>1.1598242999999999E-3</v>
      </c>
      <c r="O3929" s="276">
        <v>3.3416412999999999E-4</v>
      </c>
      <c r="P3929" s="276">
        <v>3.9131214000000001E-5</v>
      </c>
      <c r="Q3929" s="276">
        <v>4.251104E-4</v>
      </c>
      <c r="R3929" s="276">
        <v>0</v>
      </c>
      <c r="S3929" s="276">
        <v>0</v>
      </c>
      <c r="T3929" s="276">
        <v>0</v>
      </c>
      <c r="U3929" s="276">
        <v>1.5060006000000001E-4</v>
      </c>
      <c r="V3929" s="255"/>
      <c r="W3929" s="28">
        <f t="shared" si="585"/>
        <v>1.7684875555555552E-2</v>
      </c>
      <c r="X3929" s="191">
        <v>1.3650445</v>
      </c>
      <c r="Y3929" s="191">
        <v>0.22767124</v>
      </c>
      <c r="Z3929" s="191">
        <v>2.7348516E-2</v>
      </c>
      <c r="AA3929" s="191">
        <v>3.3498840000000001E-5</v>
      </c>
      <c r="AB3929" s="191">
        <v>8.4077054999999994E-3</v>
      </c>
      <c r="AC3929" s="191">
        <v>1.0716197999999999</v>
      </c>
      <c r="AD3929" s="191">
        <v>2.9963750000000001E-2</v>
      </c>
      <c r="AE3929" s="76">
        <v>5.8515661999999997E-8</v>
      </c>
      <c r="AF3929" s="76">
        <v>1.1007517E-10</v>
      </c>
      <c r="AG3929" s="20">
        <v>1.1610061000000001E-3</v>
      </c>
    </row>
    <row r="3930" spans="2:129" s="297" customFormat="1" x14ac:dyDescent="0.15">
      <c r="B3930" s="294" t="s">
        <v>8844</v>
      </c>
      <c r="C3930" s="295"/>
      <c r="D3930" s="296" t="s">
        <v>26</v>
      </c>
      <c r="E3930" s="201" t="s">
        <v>8845</v>
      </c>
      <c r="F3930" s="276">
        <f t="shared" si="581"/>
        <v>5.1437006389999998E-3</v>
      </c>
      <c r="G3930" s="276">
        <f t="shared" si="582"/>
        <v>1.4170530030000001E-3</v>
      </c>
      <c r="H3930" s="276">
        <f t="shared" si="583"/>
        <v>1.063216408E-3</v>
      </c>
      <c r="I3930" s="276">
        <f t="shared" si="584"/>
        <v>5.1973172799999997E-4</v>
      </c>
      <c r="J3930" s="276">
        <v>2.1436994999999999E-3</v>
      </c>
      <c r="K3930" s="276">
        <v>9.7139793999999997E-4</v>
      </c>
      <c r="L3930" s="276">
        <v>6.3780654000000005E-5</v>
      </c>
      <c r="M3930" s="276">
        <v>2.2020913E-5</v>
      </c>
      <c r="N3930" s="276">
        <v>9.5098497000000001E-4</v>
      </c>
      <c r="O3930" s="276">
        <v>4.4404711999999999E-4</v>
      </c>
      <c r="P3930" s="276">
        <v>2.8037813999999999E-5</v>
      </c>
      <c r="Q3930" s="276">
        <v>4.6082976E-4</v>
      </c>
      <c r="R3930" s="276">
        <v>0</v>
      </c>
      <c r="S3930" s="276">
        <v>0</v>
      </c>
      <c r="T3930" s="276">
        <v>0</v>
      </c>
      <c r="U3930" s="276">
        <v>5.8901967999999999E-5</v>
      </c>
      <c r="V3930" s="255"/>
      <c r="W3930" s="28">
        <f t="shared" si="585"/>
        <v>1.5879255555555555E-2</v>
      </c>
      <c r="X3930" s="191">
        <v>1.3357044</v>
      </c>
      <c r="Y3930" s="191">
        <v>0.20247876000000001</v>
      </c>
      <c r="Z3930" s="191">
        <v>2.3608035999999999E-2</v>
      </c>
      <c r="AA3930" s="191">
        <v>3.5510950000000003E-5</v>
      </c>
      <c r="AB3930" s="191">
        <v>7.7095918000000003E-3</v>
      </c>
      <c r="AC3930" s="191">
        <v>1.0712820999999999</v>
      </c>
      <c r="AD3930" s="191">
        <v>3.0590391000000001E-2</v>
      </c>
      <c r="AE3930" s="76">
        <v>4.9142630999999997E-8</v>
      </c>
      <c r="AF3930" s="76">
        <v>1.4842086999999999E-10</v>
      </c>
      <c r="AG3930" s="20">
        <v>1.0391229000000001E-3</v>
      </c>
    </row>
    <row r="3931" spans="2:129" s="297" customFormat="1" x14ac:dyDescent="0.15">
      <c r="B3931" s="294" t="s">
        <v>8846</v>
      </c>
      <c r="C3931" s="295"/>
      <c r="D3931" s="296" t="s">
        <v>26</v>
      </c>
      <c r="E3931" s="201" t="s">
        <v>8847</v>
      </c>
      <c r="F3931" s="276">
        <f t="shared" si="581"/>
        <v>8.8257909959999995E-3</v>
      </c>
      <c r="G3931" s="276">
        <f t="shared" si="582"/>
        <v>2.2614540169999999E-3</v>
      </c>
      <c r="H3931" s="276">
        <f t="shared" si="583"/>
        <v>2.1070310889999997E-3</v>
      </c>
      <c r="I3931" s="276">
        <f t="shared" si="584"/>
        <v>8.8677239000000004E-4</v>
      </c>
      <c r="J3931" s="276">
        <v>3.5705335E-3</v>
      </c>
      <c r="K3931" s="276">
        <v>1.8847492000000001E-3</v>
      </c>
      <c r="L3931" s="276">
        <v>1.5652527E-4</v>
      </c>
      <c r="M3931" s="276">
        <v>4.0018577E-5</v>
      </c>
      <c r="N3931" s="276">
        <v>1.6221167999999999E-3</v>
      </c>
      <c r="O3931" s="276">
        <v>5.9931863999999999E-4</v>
      </c>
      <c r="P3931" s="276">
        <v>6.5756619000000005E-5</v>
      </c>
      <c r="Q3931" s="276">
        <v>7.7895649000000002E-4</v>
      </c>
      <c r="R3931" s="276">
        <v>0</v>
      </c>
      <c r="S3931" s="276">
        <v>0</v>
      </c>
      <c r="T3931" s="276">
        <v>0</v>
      </c>
      <c r="U3931" s="276">
        <v>1.0781590000000001E-4</v>
      </c>
      <c r="V3931" s="255"/>
      <c r="W3931" s="28">
        <f t="shared" si="585"/>
        <v>2.6448396296296296E-2</v>
      </c>
      <c r="X3931" s="191">
        <v>1.5241997</v>
      </c>
      <c r="Y3931" s="191">
        <v>0.34121793</v>
      </c>
      <c r="Z3931" s="191">
        <v>4.3107832999999998E-2</v>
      </c>
      <c r="AA3931" s="191">
        <v>4.7364967999999997E-5</v>
      </c>
      <c r="AB3931" s="191">
        <v>1.4180748E-2</v>
      </c>
      <c r="AC3931" s="191">
        <v>1.0727405000000001</v>
      </c>
      <c r="AD3931" s="191">
        <v>5.2905322999999997E-2</v>
      </c>
      <c r="AE3931" s="76">
        <v>8.7894653999999996E-8</v>
      </c>
      <c r="AF3931" s="76">
        <v>1.7360996000000001E-10</v>
      </c>
      <c r="AG3931" s="20">
        <v>1.7977668E-3</v>
      </c>
    </row>
    <row r="3932" spans="2:129" s="297" customFormat="1" x14ac:dyDescent="0.15">
      <c r="B3932" s="294" t="s">
        <v>8848</v>
      </c>
      <c r="C3932" s="298"/>
      <c r="D3932" s="296" t="s">
        <v>26</v>
      </c>
      <c r="E3932" s="201" t="s">
        <v>8849</v>
      </c>
      <c r="F3932" s="276">
        <f t="shared" si="581"/>
        <v>1.0258604755000001E-2</v>
      </c>
      <c r="G3932" s="276">
        <f t="shared" si="582"/>
        <v>2.6727736399999999E-3</v>
      </c>
      <c r="H3932" s="276">
        <f t="shared" si="583"/>
        <v>2.3647535850000001E-3</v>
      </c>
      <c r="I3932" s="276">
        <f t="shared" si="584"/>
        <v>1.01392353E-3</v>
      </c>
      <c r="J3932" s="276">
        <v>4.2071540000000003E-3</v>
      </c>
      <c r="K3932" s="276">
        <v>2.1277382000000002E-3</v>
      </c>
      <c r="L3932" s="276">
        <v>1.6805783000000001E-4</v>
      </c>
      <c r="M3932" s="276">
        <v>4.0109640000000002E-5</v>
      </c>
      <c r="N3932" s="276">
        <v>2.0437973000000001E-3</v>
      </c>
      <c r="O3932" s="276">
        <v>5.8886669999999998E-4</v>
      </c>
      <c r="P3932" s="276">
        <v>6.8957555000000002E-5</v>
      </c>
      <c r="Q3932" s="276">
        <v>7.4913544000000003E-4</v>
      </c>
      <c r="R3932" s="276">
        <v>0</v>
      </c>
      <c r="S3932" s="276">
        <v>0</v>
      </c>
      <c r="T3932" s="276">
        <v>0</v>
      </c>
      <c r="U3932" s="276">
        <v>2.6478808999999998E-4</v>
      </c>
      <c r="V3932" s="255"/>
      <c r="W3932" s="28">
        <f t="shared" si="585"/>
        <v>3.1164103703703705E-2</v>
      </c>
      <c r="X3932" s="191">
        <v>1.5902896</v>
      </c>
      <c r="Y3932" s="191">
        <v>0.40120022999999999</v>
      </c>
      <c r="Z3932" s="191">
        <v>4.8196100999999998E-2</v>
      </c>
      <c r="AA3932" s="191">
        <v>5.9030855000000001E-5</v>
      </c>
      <c r="AB3932" s="191">
        <v>1.4816330000000001E-2</v>
      </c>
      <c r="AC3932" s="191">
        <v>1.0732155000000001</v>
      </c>
      <c r="AD3932" s="191">
        <v>5.2802413999999999E-2</v>
      </c>
      <c r="AE3932" s="76">
        <v>1.0311535000000001E-7</v>
      </c>
      <c r="AF3932" s="76">
        <v>1.9397422000000001E-10</v>
      </c>
      <c r="AG3932" s="20">
        <v>2.0459149000000001E-3</v>
      </c>
    </row>
    <row r="3933" spans="2:129" s="297" customFormat="1" x14ac:dyDescent="0.15">
      <c r="B3933" s="294" t="s">
        <v>8850</v>
      </c>
      <c r="C3933" s="295"/>
      <c r="D3933" s="296" t="s">
        <v>26</v>
      </c>
      <c r="E3933" s="201" t="s">
        <v>8851</v>
      </c>
      <c r="F3933" s="276">
        <f t="shared" si="581"/>
        <v>5.6134631459999994E-3</v>
      </c>
      <c r="G3933" s="276">
        <f t="shared" si="582"/>
        <v>1.438351287E-3</v>
      </c>
      <c r="H3933" s="276">
        <f t="shared" si="583"/>
        <v>1.34013341E-3</v>
      </c>
      <c r="I3933" s="276">
        <f t="shared" si="584"/>
        <v>5.6401334900000005E-4</v>
      </c>
      <c r="J3933" s="276">
        <v>2.2709650999999998E-3</v>
      </c>
      <c r="K3933" s="276">
        <v>1.1987555999999999E-3</v>
      </c>
      <c r="L3933" s="276">
        <v>9.9554671000000005E-5</v>
      </c>
      <c r="M3933" s="276">
        <v>2.5452997E-5</v>
      </c>
      <c r="N3933" s="276">
        <v>1.0317143000000001E-3</v>
      </c>
      <c r="O3933" s="276">
        <v>3.8118399E-4</v>
      </c>
      <c r="P3933" s="276">
        <v>4.1823139000000003E-5</v>
      </c>
      <c r="Q3933" s="276">
        <v>4.9543926000000002E-4</v>
      </c>
      <c r="R3933" s="276">
        <v>0</v>
      </c>
      <c r="S3933" s="276">
        <v>0</v>
      </c>
      <c r="T3933" s="276">
        <v>0</v>
      </c>
      <c r="U3933" s="276">
        <v>6.8574088999999994E-5</v>
      </c>
      <c r="V3933" s="255"/>
      <c r="W3933" s="28">
        <f t="shared" si="585"/>
        <v>1.6821963703703702E-2</v>
      </c>
      <c r="X3933" s="191">
        <v>1.3587121</v>
      </c>
      <c r="Y3933" s="191">
        <v>0.21702465000000001</v>
      </c>
      <c r="Z3933" s="191">
        <v>2.7417849000000001E-2</v>
      </c>
      <c r="AA3933" s="191">
        <v>3.0125509999999999E-5</v>
      </c>
      <c r="AB3933" s="191">
        <v>9.0193727999999997E-3</v>
      </c>
      <c r="AC3933" s="191">
        <v>1.0715707999999999</v>
      </c>
      <c r="AD3933" s="191">
        <v>3.3649344999999997E-2</v>
      </c>
      <c r="AE3933" s="76">
        <v>5.5903726000000001E-8</v>
      </c>
      <c r="AF3933" s="76">
        <v>1.1042186000000001E-10</v>
      </c>
      <c r="AG3933" s="20">
        <v>1.1434326E-3</v>
      </c>
    </row>
    <row r="3934" spans="2:129" s="297" customFormat="1" x14ac:dyDescent="0.15">
      <c r="B3934" s="294" t="s">
        <v>8852</v>
      </c>
      <c r="C3934" s="295"/>
      <c r="D3934" s="296" t="s">
        <v>26</v>
      </c>
      <c r="E3934" s="201" t="s">
        <v>8853</v>
      </c>
      <c r="F3934" s="276">
        <f t="shared" si="581"/>
        <v>6.5258536049999996E-3</v>
      </c>
      <c r="G3934" s="276">
        <f t="shared" si="582"/>
        <v>1.700243573E-3</v>
      </c>
      <c r="H3934" s="276">
        <f t="shared" si="583"/>
        <v>1.504301062E-3</v>
      </c>
      <c r="I3934" s="276">
        <f t="shared" si="584"/>
        <v>6.4499167000000007E-4</v>
      </c>
      <c r="J3934" s="276">
        <v>2.6763173000000002E-3</v>
      </c>
      <c r="K3934" s="276">
        <v>1.3535273999999999E-3</v>
      </c>
      <c r="L3934" s="276">
        <v>1.0690738E-4</v>
      </c>
      <c r="M3934" s="276">
        <v>2.5515122999999999E-5</v>
      </c>
      <c r="N3934" s="276">
        <v>1.3001301000000001E-3</v>
      </c>
      <c r="O3934" s="276">
        <v>3.7459834999999998E-4</v>
      </c>
      <c r="P3934" s="276">
        <v>4.3866282000000001E-5</v>
      </c>
      <c r="Q3934" s="276">
        <v>4.7655083E-4</v>
      </c>
      <c r="R3934" s="276">
        <v>0</v>
      </c>
      <c r="S3934" s="276">
        <v>0</v>
      </c>
      <c r="T3934" s="276">
        <v>0</v>
      </c>
      <c r="U3934" s="276">
        <v>1.6844084000000001E-4</v>
      </c>
      <c r="V3934" s="255"/>
      <c r="W3934" s="28">
        <f t="shared" si="585"/>
        <v>1.9824572592592592E-2</v>
      </c>
      <c r="X3934" s="191">
        <v>1.4008019</v>
      </c>
      <c r="Y3934" s="191">
        <v>0.25521725000000001</v>
      </c>
      <c r="Z3934" s="191">
        <v>3.0659202999999999E-2</v>
      </c>
      <c r="AA3934" s="191">
        <v>3.7551556999999997E-5</v>
      </c>
      <c r="AB3934" s="191">
        <v>9.4251759000000008E-3</v>
      </c>
      <c r="AC3934" s="191">
        <v>1.0718733</v>
      </c>
      <c r="AD3934" s="191">
        <v>3.3589425999999999E-2</v>
      </c>
      <c r="AE3934" s="76">
        <v>6.5595132000000002E-8</v>
      </c>
      <c r="AF3934" s="76">
        <v>1.2339307E-10</v>
      </c>
      <c r="AG3934" s="20">
        <v>1.3014770000000001E-3</v>
      </c>
    </row>
    <row r="3935" spans="2:129" s="297" customFormat="1" x14ac:dyDescent="0.15">
      <c r="B3935" s="294" t="s">
        <v>8854</v>
      </c>
      <c r="C3935" s="295"/>
      <c r="D3935" s="296" t="s">
        <v>26</v>
      </c>
      <c r="E3935" s="201" t="s">
        <v>8855</v>
      </c>
      <c r="F3935" s="276">
        <f t="shared" si="581"/>
        <v>6.4052041239999998E-3</v>
      </c>
      <c r="G3935" s="276">
        <f t="shared" si="582"/>
        <v>1.6411249150000001E-3</v>
      </c>
      <c r="H3935" s="276">
        <f t="shared" si="583"/>
        <v>1.5290351289999999E-3</v>
      </c>
      <c r="I3935" s="276">
        <f t="shared" si="584"/>
        <v>6.4395818000000007E-4</v>
      </c>
      <c r="J3935" s="276">
        <v>2.5910858999999998E-3</v>
      </c>
      <c r="K3935" s="276">
        <v>1.3677305999999999E-3</v>
      </c>
      <c r="L3935" s="276">
        <v>1.1358669E-4</v>
      </c>
      <c r="M3935" s="276">
        <v>2.9040474999999999E-5</v>
      </c>
      <c r="N3935" s="276">
        <v>1.1771734E-3</v>
      </c>
      <c r="O3935" s="276">
        <v>4.3491104000000001E-4</v>
      </c>
      <c r="P3935" s="276">
        <v>4.7717838999999999E-5</v>
      </c>
      <c r="Q3935" s="276">
        <v>5.6526790000000003E-4</v>
      </c>
      <c r="R3935" s="276">
        <v>0</v>
      </c>
      <c r="S3935" s="276">
        <v>0</v>
      </c>
      <c r="T3935" s="276">
        <v>0</v>
      </c>
      <c r="U3935" s="276">
        <v>7.869028E-5</v>
      </c>
      <c r="V3935" s="255"/>
      <c r="W3935" s="28">
        <f t="shared" si="585"/>
        <v>1.9193228888888886E-2</v>
      </c>
      <c r="X3935" s="191">
        <v>1.3994732999999999</v>
      </c>
      <c r="Y3935" s="191">
        <v>0.24761689000000001</v>
      </c>
      <c r="Z3935" s="191">
        <v>3.1280596000000001E-2</v>
      </c>
      <c r="AA3935" s="191">
        <v>3.4372489E-5</v>
      </c>
      <c r="AB3935" s="191">
        <v>1.0290479999999999E-2</v>
      </c>
      <c r="AC3935" s="191">
        <v>1.0718588</v>
      </c>
      <c r="AD3935" s="191">
        <v>3.8392075999999997E-2</v>
      </c>
      <c r="AE3935" s="76">
        <v>6.3784147000000001E-8</v>
      </c>
      <c r="AF3935" s="76">
        <v>1.2598541E-10</v>
      </c>
      <c r="AG3935" s="20">
        <v>1.3046119000000001E-3</v>
      </c>
    </row>
    <row r="3936" spans="2:129" s="297" customFormat="1" x14ac:dyDescent="0.15">
      <c r="B3936" s="294" t="s">
        <v>8856</v>
      </c>
      <c r="C3936" s="295"/>
      <c r="D3936" s="296" t="s">
        <v>26</v>
      </c>
      <c r="E3936" s="201" t="s">
        <v>8857</v>
      </c>
      <c r="F3936" s="276">
        <f t="shared" si="581"/>
        <v>7.0603181809999992E-3</v>
      </c>
      <c r="G3936" s="276">
        <f t="shared" si="582"/>
        <v>1.8394018219999998E-3</v>
      </c>
      <c r="H3936" s="276">
        <f t="shared" si="583"/>
        <v>1.6274012790000001E-3</v>
      </c>
      <c r="I3936" s="276">
        <f t="shared" si="584"/>
        <v>6.9817977999999997E-4</v>
      </c>
      <c r="J3936" s="276">
        <v>2.8953352999999999E-3</v>
      </c>
      <c r="K3936" s="276">
        <v>1.4642907000000001E-3</v>
      </c>
      <c r="L3936" s="276">
        <v>1.1565509E-4</v>
      </c>
      <c r="M3936" s="276">
        <v>2.7602852000000002E-5</v>
      </c>
      <c r="N3936" s="276">
        <v>1.406549E-3</v>
      </c>
      <c r="O3936" s="276">
        <v>4.0524997000000002E-4</v>
      </c>
      <c r="P3936" s="276">
        <v>4.7455489000000003E-5</v>
      </c>
      <c r="Q3936" s="276">
        <v>5.1554298000000001E-4</v>
      </c>
      <c r="R3936" s="276">
        <v>0</v>
      </c>
      <c r="S3936" s="276">
        <v>0</v>
      </c>
      <c r="T3936" s="276">
        <v>0</v>
      </c>
      <c r="U3936" s="276">
        <v>1.8263679999999999E-4</v>
      </c>
      <c r="V3936" s="255"/>
      <c r="W3936" s="28">
        <f t="shared" si="585"/>
        <v>2.1446928148148147E-2</v>
      </c>
      <c r="X3936" s="191">
        <v>1.4279093</v>
      </c>
      <c r="Y3936" s="191">
        <v>0.27610311999999998</v>
      </c>
      <c r="Z3936" s="191">
        <v>3.3166292E-2</v>
      </c>
      <c r="AA3936" s="191">
        <v>4.0624974E-5</v>
      </c>
      <c r="AB3936" s="191">
        <v>1.0196248999999999E-2</v>
      </c>
      <c r="AC3936" s="191">
        <v>1.0720651000000001</v>
      </c>
      <c r="AD3936" s="191">
        <v>3.6337881000000002E-2</v>
      </c>
      <c r="AE3936" s="76">
        <v>7.0963348000000003E-8</v>
      </c>
      <c r="AF3936" s="76">
        <v>1.3349023000000001E-10</v>
      </c>
      <c r="AG3936" s="20">
        <v>1.4079836E-3</v>
      </c>
    </row>
    <row r="3937" spans="2:33" s="297" customFormat="1" x14ac:dyDescent="0.15">
      <c r="B3937" s="294" t="s">
        <v>8858</v>
      </c>
      <c r="C3937" s="295"/>
      <c r="D3937" s="296" t="s">
        <v>26</v>
      </c>
      <c r="E3937" s="201" t="s">
        <v>8859</v>
      </c>
      <c r="F3937" s="276">
        <f t="shared" si="581"/>
        <v>6.2379052769999995E-3</v>
      </c>
      <c r="G3937" s="276">
        <f t="shared" si="582"/>
        <v>1.7184983279999999E-3</v>
      </c>
      <c r="H3937" s="276">
        <f t="shared" si="583"/>
        <v>1.2893917469999998E-3</v>
      </c>
      <c r="I3937" s="276">
        <f t="shared" si="584"/>
        <v>6.3029290199999994E-4</v>
      </c>
      <c r="J3937" s="276">
        <v>2.5997223000000002E-3</v>
      </c>
      <c r="K3937" s="276">
        <v>1.1780409999999999E-3</v>
      </c>
      <c r="L3937" s="276">
        <v>7.7348533000000003E-5</v>
      </c>
      <c r="M3937" s="276">
        <v>2.6705357999999999E-5</v>
      </c>
      <c r="N3937" s="276">
        <v>1.1532849E-3</v>
      </c>
      <c r="O3937" s="276">
        <v>5.3850806999999998E-4</v>
      </c>
      <c r="P3937" s="276">
        <v>3.4002214000000003E-5</v>
      </c>
      <c r="Q3937" s="276">
        <v>5.5886087999999995E-4</v>
      </c>
      <c r="R3937" s="276">
        <v>0</v>
      </c>
      <c r="S3937" s="276">
        <v>0</v>
      </c>
      <c r="T3937" s="276">
        <v>0</v>
      </c>
      <c r="U3937" s="276">
        <v>7.1432021999999997E-5</v>
      </c>
      <c r="V3937" s="255"/>
      <c r="W3937" s="28">
        <f t="shared" si="585"/>
        <v>1.9257202222222221E-2</v>
      </c>
      <c r="X3937" s="191">
        <v>1.3923276</v>
      </c>
      <c r="Y3937" s="191">
        <v>0.24555147999999999</v>
      </c>
      <c r="Z3937" s="191">
        <v>2.8630111999999999E-2</v>
      </c>
      <c r="AA3937" s="191">
        <v>4.3065095999999998E-5</v>
      </c>
      <c r="AB3937" s="191">
        <v>9.3496321999999993E-3</v>
      </c>
      <c r="AC3937" s="191">
        <v>1.0716555999999999</v>
      </c>
      <c r="AD3937" s="191">
        <v>3.7097798000000001E-2</v>
      </c>
      <c r="AE3937" s="76">
        <v>5.9596484000000002E-8</v>
      </c>
      <c r="AF3937" s="76">
        <v>1.7999331999999999E-10</v>
      </c>
      <c r="AG3937" s="20">
        <v>1.2601727E-3</v>
      </c>
    </row>
    <row r="3938" spans="2:33" s="297" customFormat="1" x14ac:dyDescent="0.15">
      <c r="B3938" s="294" t="s">
        <v>8860</v>
      </c>
      <c r="C3938" s="295"/>
      <c r="D3938" s="296" t="s">
        <v>26</v>
      </c>
      <c r="E3938" s="201" t="s">
        <v>8861</v>
      </c>
      <c r="F3938" s="276">
        <f t="shared" si="581"/>
        <v>6.4052041239999998E-3</v>
      </c>
      <c r="G3938" s="276">
        <f t="shared" si="582"/>
        <v>1.6411249150000001E-3</v>
      </c>
      <c r="H3938" s="276">
        <f t="shared" si="583"/>
        <v>1.5290351289999999E-3</v>
      </c>
      <c r="I3938" s="276">
        <f t="shared" si="584"/>
        <v>6.4395818000000007E-4</v>
      </c>
      <c r="J3938" s="276">
        <v>2.5910858999999998E-3</v>
      </c>
      <c r="K3938" s="276">
        <v>1.3677305999999999E-3</v>
      </c>
      <c r="L3938" s="276">
        <v>1.1358669E-4</v>
      </c>
      <c r="M3938" s="276">
        <v>2.9040474999999999E-5</v>
      </c>
      <c r="N3938" s="276">
        <v>1.1771734E-3</v>
      </c>
      <c r="O3938" s="276">
        <v>4.3491104000000001E-4</v>
      </c>
      <c r="P3938" s="276">
        <v>4.7717838999999999E-5</v>
      </c>
      <c r="Q3938" s="276">
        <v>5.6526790000000003E-4</v>
      </c>
      <c r="R3938" s="276">
        <v>0</v>
      </c>
      <c r="S3938" s="276">
        <v>0</v>
      </c>
      <c r="T3938" s="276">
        <v>0</v>
      </c>
      <c r="U3938" s="276">
        <v>7.869028E-5</v>
      </c>
      <c r="V3938" s="255"/>
      <c r="W3938" s="28">
        <f t="shared" si="585"/>
        <v>1.9193228888888886E-2</v>
      </c>
      <c r="X3938" s="191">
        <v>1.3994732999999999</v>
      </c>
      <c r="Y3938" s="191">
        <v>0.24761689000000001</v>
      </c>
      <c r="Z3938" s="191">
        <v>3.1280596000000001E-2</v>
      </c>
      <c r="AA3938" s="191">
        <v>3.4372489E-5</v>
      </c>
      <c r="AB3938" s="191">
        <v>1.0290479999999999E-2</v>
      </c>
      <c r="AC3938" s="191">
        <v>1.0718588</v>
      </c>
      <c r="AD3938" s="191">
        <v>3.8392075999999997E-2</v>
      </c>
      <c r="AE3938" s="76">
        <v>6.3784147000000001E-8</v>
      </c>
      <c r="AF3938" s="76">
        <v>1.2598541E-10</v>
      </c>
      <c r="AG3938" s="20">
        <v>1.3046119000000001E-3</v>
      </c>
    </row>
    <row r="3939" spans="2:33" s="297" customFormat="1" x14ac:dyDescent="0.15">
      <c r="B3939" s="294" t="s">
        <v>8862</v>
      </c>
      <c r="C3939" s="295"/>
      <c r="D3939" s="296" t="s">
        <v>26</v>
      </c>
      <c r="E3939" s="201" t="s">
        <v>8863</v>
      </c>
      <c r="F3939" s="276">
        <f t="shared" si="581"/>
        <v>7.0603181809999992E-3</v>
      </c>
      <c r="G3939" s="276">
        <f t="shared" si="582"/>
        <v>1.8394018219999998E-3</v>
      </c>
      <c r="H3939" s="276">
        <f t="shared" si="583"/>
        <v>1.6274012790000001E-3</v>
      </c>
      <c r="I3939" s="276">
        <f t="shared" si="584"/>
        <v>6.9817977999999997E-4</v>
      </c>
      <c r="J3939" s="276">
        <v>2.8953352999999999E-3</v>
      </c>
      <c r="K3939" s="276">
        <v>1.4642907000000001E-3</v>
      </c>
      <c r="L3939" s="276">
        <v>1.1565509E-4</v>
      </c>
      <c r="M3939" s="276">
        <v>2.7602852000000002E-5</v>
      </c>
      <c r="N3939" s="276">
        <v>1.406549E-3</v>
      </c>
      <c r="O3939" s="276">
        <v>4.0524997000000002E-4</v>
      </c>
      <c r="P3939" s="276">
        <v>4.7455489000000003E-5</v>
      </c>
      <c r="Q3939" s="276">
        <v>5.1554298000000001E-4</v>
      </c>
      <c r="R3939" s="276">
        <v>0</v>
      </c>
      <c r="S3939" s="276">
        <v>0</v>
      </c>
      <c r="T3939" s="276">
        <v>0</v>
      </c>
      <c r="U3939" s="276">
        <v>1.8263679999999999E-4</v>
      </c>
      <c r="V3939" s="255"/>
      <c r="W3939" s="28">
        <f t="shared" si="585"/>
        <v>2.1446928148148147E-2</v>
      </c>
      <c r="X3939" s="191">
        <v>1.4279093</v>
      </c>
      <c r="Y3939" s="191">
        <v>0.27610311999999998</v>
      </c>
      <c r="Z3939" s="191">
        <v>3.3166292E-2</v>
      </c>
      <c r="AA3939" s="191">
        <v>4.0624974E-5</v>
      </c>
      <c r="AB3939" s="191">
        <v>1.0196248999999999E-2</v>
      </c>
      <c r="AC3939" s="191">
        <v>1.0720651000000001</v>
      </c>
      <c r="AD3939" s="191">
        <v>3.6337881000000002E-2</v>
      </c>
      <c r="AE3939" s="76">
        <v>7.0963348000000003E-8</v>
      </c>
      <c r="AF3939" s="76">
        <v>1.3349023000000001E-10</v>
      </c>
      <c r="AG3939" s="20">
        <v>1.4079836E-3</v>
      </c>
    </row>
    <row r="3940" spans="2:33" s="297" customFormat="1" x14ac:dyDescent="0.15">
      <c r="B3940" s="294" t="s">
        <v>8864</v>
      </c>
      <c r="C3940" s="295"/>
      <c r="D3940" s="296" t="s">
        <v>26</v>
      </c>
      <c r="E3940" s="201" t="s">
        <v>8865</v>
      </c>
      <c r="F3940" s="276">
        <f t="shared" si="581"/>
        <v>6.2379052769999995E-3</v>
      </c>
      <c r="G3940" s="276">
        <f t="shared" si="582"/>
        <v>1.7184983279999999E-3</v>
      </c>
      <c r="H3940" s="276">
        <f t="shared" si="583"/>
        <v>1.2893917469999998E-3</v>
      </c>
      <c r="I3940" s="276">
        <f t="shared" si="584"/>
        <v>6.3029290199999994E-4</v>
      </c>
      <c r="J3940" s="276">
        <v>2.5997223000000002E-3</v>
      </c>
      <c r="K3940" s="276">
        <v>1.1780409999999999E-3</v>
      </c>
      <c r="L3940" s="276">
        <v>7.7348533000000003E-5</v>
      </c>
      <c r="M3940" s="276">
        <v>2.6705357999999999E-5</v>
      </c>
      <c r="N3940" s="276">
        <v>1.1532849E-3</v>
      </c>
      <c r="O3940" s="276">
        <v>5.3850806999999998E-4</v>
      </c>
      <c r="P3940" s="276">
        <v>3.4002214000000003E-5</v>
      </c>
      <c r="Q3940" s="276">
        <v>5.5886087999999995E-4</v>
      </c>
      <c r="R3940" s="276">
        <v>0</v>
      </c>
      <c r="S3940" s="276">
        <v>0</v>
      </c>
      <c r="T3940" s="276">
        <v>0</v>
      </c>
      <c r="U3940" s="276">
        <v>7.1432021999999997E-5</v>
      </c>
      <c r="V3940" s="255"/>
      <c r="W3940" s="28">
        <f t="shared" si="585"/>
        <v>1.9257202222222221E-2</v>
      </c>
      <c r="X3940" s="191">
        <v>1.3923276</v>
      </c>
      <c r="Y3940" s="191">
        <v>0.24555147999999999</v>
      </c>
      <c r="Z3940" s="191">
        <v>2.8630111999999999E-2</v>
      </c>
      <c r="AA3940" s="191">
        <v>4.3065095999999998E-5</v>
      </c>
      <c r="AB3940" s="191">
        <v>9.3496321999999993E-3</v>
      </c>
      <c r="AC3940" s="191">
        <v>1.0716555999999999</v>
      </c>
      <c r="AD3940" s="191">
        <v>3.7097798000000001E-2</v>
      </c>
      <c r="AE3940" s="76">
        <v>5.9596484000000002E-8</v>
      </c>
      <c r="AF3940" s="76">
        <v>1.7999331999999999E-10</v>
      </c>
      <c r="AG3940" s="20">
        <v>1.2601727E-3</v>
      </c>
    </row>
    <row r="3941" spans="2:33" s="297" customFormat="1" x14ac:dyDescent="0.15">
      <c r="B3941" s="294" t="s">
        <v>8866</v>
      </c>
      <c r="C3941" s="295"/>
      <c r="D3941" s="296" t="s">
        <v>26</v>
      </c>
      <c r="E3941" s="201" t="s">
        <v>8867</v>
      </c>
      <c r="F3941" s="276">
        <f t="shared" si="581"/>
        <v>6.4052041239999998E-3</v>
      </c>
      <c r="G3941" s="276">
        <f t="shared" si="582"/>
        <v>1.6411249150000001E-3</v>
      </c>
      <c r="H3941" s="276">
        <f t="shared" si="583"/>
        <v>1.5290351289999999E-3</v>
      </c>
      <c r="I3941" s="276">
        <f t="shared" si="584"/>
        <v>6.4395818000000007E-4</v>
      </c>
      <c r="J3941" s="276">
        <v>2.5910858999999998E-3</v>
      </c>
      <c r="K3941" s="276">
        <v>1.3677305999999999E-3</v>
      </c>
      <c r="L3941" s="276">
        <v>1.1358669E-4</v>
      </c>
      <c r="M3941" s="276">
        <v>2.9040474999999999E-5</v>
      </c>
      <c r="N3941" s="276">
        <v>1.1771734E-3</v>
      </c>
      <c r="O3941" s="276">
        <v>4.3491104000000001E-4</v>
      </c>
      <c r="P3941" s="276">
        <v>4.7717838999999999E-5</v>
      </c>
      <c r="Q3941" s="276">
        <v>5.6526790000000003E-4</v>
      </c>
      <c r="R3941" s="276">
        <v>0</v>
      </c>
      <c r="S3941" s="276">
        <v>0</v>
      </c>
      <c r="T3941" s="276">
        <v>0</v>
      </c>
      <c r="U3941" s="276">
        <v>7.869028E-5</v>
      </c>
      <c r="V3941" s="255"/>
      <c r="W3941" s="28">
        <f t="shared" si="585"/>
        <v>1.9193228888888886E-2</v>
      </c>
      <c r="X3941" s="191">
        <v>1.3994732999999999</v>
      </c>
      <c r="Y3941" s="191">
        <v>0.24761689000000001</v>
      </c>
      <c r="Z3941" s="191">
        <v>3.1280596000000001E-2</v>
      </c>
      <c r="AA3941" s="191">
        <v>3.4372489E-5</v>
      </c>
      <c r="AB3941" s="191">
        <v>1.0290479999999999E-2</v>
      </c>
      <c r="AC3941" s="191">
        <v>1.0718588</v>
      </c>
      <c r="AD3941" s="191">
        <v>3.8392075999999997E-2</v>
      </c>
      <c r="AE3941" s="76">
        <v>6.3784147000000001E-8</v>
      </c>
      <c r="AF3941" s="76">
        <v>1.2598541E-10</v>
      </c>
      <c r="AG3941" s="20">
        <v>1.3046119000000001E-3</v>
      </c>
    </row>
    <row r="3942" spans="2:33" s="297" customFormat="1" x14ac:dyDescent="0.15">
      <c r="B3942" s="294" t="s">
        <v>8868</v>
      </c>
      <c r="C3942" s="295"/>
      <c r="D3942" s="296" t="s">
        <v>26</v>
      </c>
      <c r="E3942" s="201" t="s">
        <v>8869</v>
      </c>
      <c r="F3942" s="276">
        <f t="shared" si="581"/>
        <v>7.0603181809999992E-3</v>
      </c>
      <c r="G3942" s="276">
        <f t="shared" si="582"/>
        <v>1.8394018219999998E-3</v>
      </c>
      <c r="H3942" s="276">
        <f t="shared" si="583"/>
        <v>1.6274012790000001E-3</v>
      </c>
      <c r="I3942" s="276">
        <f t="shared" si="584"/>
        <v>6.9817977999999997E-4</v>
      </c>
      <c r="J3942" s="276">
        <v>2.8953352999999999E-3</v>
      </c>
      <c r="K3942" s="276">
        <v>1.4642907000000001E-3</v>
      </c>
      <c r="L3942" s="276">
        <v>1.1565509E-4</v>
      </c>
      <c r="M3942" s="276">
        <v>2.7602852000000002E-5</v>
      </c>
      <c r="N3942" s="276">
        <v>1.406549E-3</v>
      </c>
      <c r="O3942" s="276">
        <v>4.0524997000000002E-4</v>
      </c>
      <c r="P3942" s="276">
        <v>4.7455489000000003E-5</v>
      </c>
      <c r="Q3942" s="276">
        <v>5.1554298000000001E-4</v>
      </c>
      <c r="R3942" s="276">
        <v>0</v>
      </c>
      <c r="S3942" s="276">
        <v>0</v>
      </c>
      <c r="T3942" s="276">
        <v>0</v>
      </c>
      <c r="U3942" s="276">
        <v>1.8263679999999999E-4</v>
      </c>
      <c r="V3942" s="255"/>
      <c r="W3942" s="28">
        <f t="shared" si="585"/>
        <v>2.1446928148148147E-2</v>
      </c>
      <c r="X3942" s="191">
        <v>1.4279093</v>
      </c>
      <c r="Y3942" s="191">
        <v>0.27610311999999998</v>
      </c>
      <c r="Z3942" s="191">
        <v>3.3166292E-2</v>
      </c>
      <c r="AA3942" s="191">
        <v>4.0624974E-5</v>
      </c>
      <c r="AB3942" s="191">
        <v>1.0196248999999999E-2</v>
      </c>
      <c r="AC3942" s="191">
        <v>1.0720651000000001</v>
      </c>
      <c r="AD3942" s="191">
        <v>3.6337881000000002E-2</v>
      </c>
      <c r="AE3942" s="76">
        <v>7.0963348000000003E-8</v>
      </c>
      <c r="AF3942" s="76">
        <v>1.3349023000000001E-10</v>
      </c>
      <c r="AG3942" s="20">
        <v>1.4079836E-3</v>
      </c>
    </row>
    <row r="3943" spans="2:33" s="297" customFormat="1" x14ac:dyDescent="0.15">
      <c r="B3943" s="294" t="s">
        <v>8870</v>
      </c>
      <c r="C3943" s="295"/>
      <c r="D3943" s="296" t="s">
        <v>26</v>
      </c>
      <c r="E3943" s="201" t="s">
        <v>8871</v>
      </c>
      <c r="F3943" s="276">
        <f t="shared" si="581"/>
        <v>6.2379052769999995E-3</v>
      </c>
      <c r="G3943" s="276">
        <f t="shared" si="582"/>
        <v>1.7184983279999999E-3</v>
      </c>
      <c r="H3943" s="276">
        <f t="shared" si="583"/>
        <v>1.2893917469999998E-3</v>
      </c>
      <c r="I3943" s="276">
        <f t="shared" si="584"/>
        <v>6.3029290199999994E-4</v>
      </c>
      <c r="J3943" s="276">
        <v>2.5997223000000002E-3</v>
      </c>
      <c r="K3943" s="276">
        <v>1.1780409999999999E-3</v>
      </c>
      <c r="L3943" s="276">
        <v>7.7348533000000003E-5</v>
      </c>
      <c r="M3943" s="276">
        <v>2.6705357999999999E-5</v>
      </c>
      <c r="N3943" s="276">
        <v>1.1532849E-3</v>
      </c>
      <c r="O3943" s="276">
        <v>5.3850806999999998E-4</v>
      </c>
      <c r="P3943" s="276">
        <v>3.4002214000000003E-5</v>
      </c>
      <c r="Q3943" s="276">
        <v>5.5886087999999995E-4</v>
      </c>
      <c r="R3943" s="276">
        <v>0</v>
      </c>
      <c r="S3943" s="276">
        <v>0</v>
      </c>
      <c r="T3943" s="276">
        <v>0</v>
      </c>
      <c r="U3943" s="276">
        <v>7.1432021999999997E-5</v>
      </c>
      <c r="V3943" s="255"/>
      <c r="W3943" s="28">
        <f t="shared" si="585"/>
        <v>1.9257202222222221E-2</v>
      </c>
      <c r="X3943" s="191">
        <v>1.3923276</v>
      </c>
      <c r="Y3943" s="191">
        <v>0.24555147999999999</v>
      </c>
      <c r="Z3943" s="191">
        <v>2.8630111999999999E-2</v>
      </c>
      <c r="AA3943" s="191">
        <v>4.3065095999999998E-5</v>
      </c>
      <c r="AB3943" s="191">
        <v>9.3496321999999993E-3</v>
      </c>
      <c r="AC3943" s="191">
        <v>1.0716555999999999</v>
      </c>
      <c r="AD3943" s="191">
        <v>3.7097798000000001E-2</v>
      </c>
      <c r="AE3943" s="76">
        <v>5.9596484000000002E-8</v>
      </c>
      <c r="AF3943" s="76">
        <v>1.7999331999999999E-10</v>
      </c>
      <c r="AG3943" s="20">
        <v>1.2601727E-3</v>
      </c>
    </row>
    <row r="3944" spans="2:33" s="297" customFormat="1" x14ac:dyDescent="0.15">
      <c r="B3944" s="294" t="s">
        <v>8872</v>
      </c>
      <c r="C3944" s="295"/>
      <c r="D3944" s="296" t="s">
        <v>26</v>
      </c>
      <c r="E3944" s="201" t="s">
        <v>8873</v>
      </c>
      <c r="F3944" s="276">
        <f t="shared" si="581"/>
        <v>6.4052041239999998E-3</v>
      </c>
      <c r="G3944" s="276">
        <f t="shared" si="582"/>
        <v>1.6411249150000001E-3</v>
      </c>
      <c r="H3944" s="276">
        <f t="shared" si="583"/>
        <v>1.5290351289999999E-3</v>
      </c>
      <c r="I3944" s="276">
        <f t="shared" si="584"/>
        <v>6.4395818000000007E-4</v>
      </c>
      <c r="J3944" s="276">
        <v>2.5910858999999998E-3</v>
      </c>
      <c r="K3944" s="276">
        <v>1.3677305999999999E-3</v>
      </c>
      <c r="L3944" s="276">
        <v>1.1358669E-4</v>
      </c>
      <c r="M3944" s="276">
        <v>2.9040474999999999E-5</v>
      </c>
      <c r="N3944" s="276">
        <v>1.1771734E-3</v>
      </c>
      <c r="O3944" s="276">
        <v>4.3491104000000001E-4</v>
      </c>
      <c r="P3944" s="276">
        <v>4.7717838999999999E-5</v>
      </c>
      <c r="Q3944" s="276">
        <v>5.6526790000000003E-4</v>
      </c>
      <c r="R3944" s="276">
        <v>0</v>
      </c>
      <c r="S3944" s="276">
        <v>0</v>
      </c>
      <c r="T3944" s="276">
        <v>0</v>
      </c>
      <c r="U3944" s="276">
        <v>7.869028E-5</v>
      </c>
      <c r="V3944" s="255"/>
      <c r="W3944" s="28">
        <f t="shared" si="585"/>
        <v>1.9193228888888886E-2</v>
      </c>
      <c r="X3944" s="191">
        <v>1.3994732999999999</v>
      </c>
      <c r="Y3944" s="191">
        <v>0.24761689000000001</v>
      </c>
      <c r="Z3944" s="191">
        <v>3.1280596000000001E-2</v>
      </c>
      <c r="AA3944" s="191">
        <v>3.4372489E-5</v>
      </c>
      <c r="AB3944" s="191">
        <v>1.0290479999999999E-2</v>
      </c>
      <c r="AC3944" s="191">
        <v>1.0718588</v>
      </c>
      <c r="AD3944" s="191">
        <v>3.8392075999999997E-2</v>
      </c>
      <c r="AE3944" s="76">
        <v>6.3784147000000001E-8</v>
      </c>
      <c r="AF3944" s="76">
        <v>1.2598541E-10</v>
      </c>
      <c r="AG3944" s="20">
        <v>1.3046119000000001E-3</v>
      </c>
    </row>
    <row r="3945" spans="2:33" s="297" customFormat="1" x14ac:dyDescent="0.15">
      <c r="B3945" s="294" t="s">
        <v>8874</v>
      </c>
      <c r="C3945" s="295"/>
      <c r="D3945" s="296" t="s">
        <v>26</v>
      </c>
      <c r="E3945" s="201" t="s">
        <v>8875</v>
      </c>
      <c r="F3945" s="276">
        <f t="shared" si="581"/>
        <v>7.0603181809999992E-3</v>
      </c>
      <c r="G3945" s="276">
        <f t="shared" si="582"/>
        <v>1.8394018219999998E-3</v>
      </c>
      <c r="H3945" s="276">
        <f t="shared" si="583"/>
        <v>1.6274012790000001E-3</v>
      </c>
      <c r="I3945" s="276">
        <f t="shared" si="584"/>
        <v>6.9817977999999997E-4</v>
      </c>
      <c r="J3945" s="276">
        <v>2.8953352999999999E-3</v>
      </c>
      <c r="K3945" s="276">
        <v>1.4642907000000001E-3</v>
      </c>
      <c r="L3945" s="276">
        <v>1.1565509E-4</v>
      </c>
      <c r="M3945" s="276">
        <v>2.7602852000000002E-5</v>
      </c>
      <c r="N3945" s="276">
        <v>1.406549E-3</v>
      </c>
      <c r="O3945" s="276">
        <v>4.0524997000000002E-4</v>
      </c>
      <c r="P3945" s="276">
        <v>4.7455489000000003E-5</v>
      </c>
      <c r="Q3945" s="276">
        <v>5.1554298000000001E-4</v>
      </c>
      <c r="R3945" s="276">
        <v>0</v>
      </c>
      <c r="S3945" s="276">
        <v>0</v>
      </c>
      <c r="T3945" s="276">
        <v>0</v>
      </c>
      <c r="U3945" s="276">
        <v>1.8263679999999999E-4</v>
      </c>
      <c r="V3945" s="255"/>
      <c r="W3945" s="28">
        <f t="shared" si="585"/>
        <v>2.1446928148148147E-2</v>
      </c>
      <c r="X3945" s="191">
        <v>1.4279093</v>
      </c>
      <c r="Y3945" s="191">
        <v>0.27610311999999998</v>
      </c>
      <c r="Z3945" s="191">
        <v>3.3166292E-2</v>
      </c>
      <c r="AA3945" s="191">
        <v>4.0624974E-5</v>
      </c>
      <c r="AB3945" s="191">
        <v>1.0196248999999999E-2</v>
      </c>
      <c r="AC3945" s="191">
        <v>1.0720651000000001</v>
      </c>
      <c r="AD3945" s="191">
        <v>3.6337881000000002E-2</v>
      </c>
      <c r="AE3945" s="76">
        <v>7.0963348000000003E-8</v>
      </c>
      <c r="AF3945" s="76">
        <v>1.3349023000000001E-10</v>
      </c>
      <c r="AG3945" s="20">
        <v>1.4079836E-3</v>
      </c>
    </row>
    <row r="3946" spans="2:33" s="297" customFormat="1" x14ac:dyDescent="0.15">
      <c r="B3946" s="294" t="s">
        <v>8876</v>
      </c>
      <c r="C3946" s="295"/>
      <c r="D3946" s="296" t="s">
        <v>26</v>
      </c>
      <c r="E3946" s="201" t="s">
        <v>8877</v>
      </c>
      <c r="F3946" s="276">
        <f t="shared" si="581"/>
        <v>6.2379052769999995E-3</v>
      </c>
      <c r="G3946" s="276">
        <f t="shared" si="582"/>
        <v>1.7184983279999999E-3</v>
      </c>
      <c r="H3946" s="276">
        <f t="shared" si="583"/>
        <v>1.2893917469999998E-3</v>
      </c>
      <c r="I3946" s="276">
        <f t="shared" si="584"/>
        <v>6.3029290199999994E-4</v>
      </c>
      <c r="J3946" s="276">
        <v>2.5997223000000002E-3</v>
      </c>
      <c r="K3946" s="276">
        <v>1.1780409999999999E-3</v>
      </c>
      <c r="L3946" s="276">
        <v>7.7348533000000003E-5</v>
      </c>
      <c r="M3946" s="276">
        <v>2.6705357999999999E-5</v>
      </c>
      <c r="N3946" s="276">
        <v>1.1532849E-3</v>
      </c>
      <c r="O3946" s="276">
        <v>5.3850806999999998E-4</v>
      </c>
      <c r="P3946" s="276">
        <v>3.4002214000000003E-5</v>
      </c>
      <c r="Q3946" s="276">
        <v>5.5886087999999995E-4</v>
      </c>
      <c r="R3946" s="276">
        <v>0</v>
      </c>
      <c r="S3946" s="276">
        <v>0</v>
      </c>
      <c r="T3946" s="276">
        <v>0</v>
      </c>
      <c r="U3946" s="276">
        <v>7.1432021999999997E-5</v>
      </c>
      <c r="V3946" s="255"/>
      <c r="W3946" s="28">
        <f t="shared" si="585"/>
        <v>1.9257202222222221E-2</v>
      </c>
      <c r="X3946" s="191">
        <v>1.3923276</v>
      </c>
      <c r="Y3946" s="191">
        <v>0.24555147999999999</v>
      </c>
      <c r="Z3946" s="191">
        <v>2.8630111999999999E-2</v>
      </c>
      <c r="AA3946" s="191">
        <v>4.3065095999999998E-5</v>
      </c>
      <c r="AB3946" s="191">
        <v>9.3496321999999993E-3</v>
      </c>
      <c r="AC3946" s="191">
        <v>1.0716555999999999</v>
      </c>
      <c r="AD3946" s="191">
        <v>3.7097798000000001E-2</v>
      </c>
      <c r="AE3946" s="76">
        <v>5.9596484000000002E-8</v>
      </c>
      <c r="AF3946" s="76">
        <v>1.7999331999999999E-10</v>
      </c>
      <c r="AG3946" s="20">
        <v>1.2601727E-3</v>
      </c>
    </row>
    <row r="3947" spans="2:33" s="297" customFormat="1" x14ac:dyDescent="0.15">
      <c r="B3947" s="294" t="s">
        <v>8878</v>
      </c>
      <c r="C3947" s="295"/>
      <c r="D3947" s="296" t="s">
        <v>26</v>
      </c>
      <c r="E3947" s="201" t="s">
        <v>8879</v>
      </c>
      <c r="F3947" s="276">
        <f t="shared" si="581"/>
        <v>6.4052041239999998E-3</v>
      </c>
      <c r="G3947" s="276">
        <f t="shared" si="582"/>
        <v>1.6411249150000001E-3</v>
      </c>
      <c r="H3947" s="276">
        <f t="shared" si="583"/>
        <v>1.5290351289999999E-3</v>
      </c>
      <c r="I3947" s="276">
        <f t="shared" si="584"/>
        <v>6.4395818000000007E-4</v>
      </c>
      <c r="J3947" s="276">
        <v>2.5910858999999998E-3</v>
      </c>
      <c r="K3947" s="276">
        <v>1.3677305999999999E-3</v>
      </c>
      <c r="L3947" s="276">
        <v>1.1358669E-4</v>
      </c>
      <c r="M3947" s="276">
        <v>2.9040474999999999E-5</v>
      </c>
      <c r="N3947" s="276">
        <v>1.1771734E-3</v>
      </c>
      <c r="O3947" s="276">
        <v>4.3491104000000001E-4</v>
      </c>
      <c r="P3947" s="276">
        <v>4.7717838999999999E-5</v>
      </c>
      <c r="Q3947" s="276">
        <v>5.6526790000000003E-4</v>
      </c>
      <c r="R3947" s="276">
        <v>0</v>
      </c>
      <c r="S3947" s="276">
        <v>0</v>
      </c>
      <c r="T3947" s="276">
        <v>0</v>
      </c>
      <c r="U3947" s="276">
        <v>7.869028E-5</v>
      </c>
      <c r="V3947" s="255"/>
      <c r="W3947" s="28">
        <f t="shared" si="585"/>
        <v>1.9193228888888886E-2</v>
      </c>
      <c r="X3947" s="191">
        <v>1.3994732999999999</v>
      </c>
      <c r="Y3947" s="191">
        <v>0.24761689000000001</v>
      </c>
      <c r="Z3947" s="191">
        <v>3.1280596000000001E-2</v>
      </c>
      <c r="AA3947" s="191">
        <v>3.4372489E-5</v>
      </c>
      <c r="AB3947" s="191">
        <v>1.0290479999999999E-2</v>
      </c>
      <c r="AC3947" s="191">
        <v>1.0718588</v>
      </c>
      <c r="AD3947" s="191">
        <v>3.8392075999999997E-2</v>
      </c>
      <c r="AE3947" s="76">
        <v>6.3784147000000001E-8</v>
      </c>
      <c r="AF3947" s="76">
        <v>1.2598541E-10</v>
      </c>
      <c r="AG3947" s="20">
        <v>1.3046119000000001E-3</v>
      </c>
    </row>
    <row r="3948" spans="2:33" s="297" customFormat="1" x14ac:dyDescent="0.15">
      <c r="B3948" s="294" t="s">
        <v>8880</v>
      </c>
      <c r="C3948" s="295"/>
      <c r="D3948" s="296" t="s">
        <v>26</v>
      </c>
      <c r="E3948" s="201" t="s">
        <v>8881</v>
      </c>
      <c r="F3948" s="276">
        <f t="shared" si="581"/>
        <v>7.0603181809999992E-3</v>
      </c>
      <c r="G3948" s="276">
        <f t="shared" si="582"/>
        <v>1.8394018219999998E-3</v>
      </c>
      <c r="H3948" s="276">
        <f t="shared" si="583"/>
        <v>1.6274012790000001E-3</v>
      </c>
      <c r="I3948" s="276">
        <f t="shared" si="584"/>
        <v>6.9817977999999997E-4</v>
      </c>
      <c r="J3948" s="276">
        <v>2.8953352999999999E-3</v>
      </c>
      <c r="K3948" s="276">
        <v>1.4642907000000001E-3</v>
      </c>
      <c r="L3948" s="276">
        <v>1.1565509E-4</v>
      </c>
      <c r="M3948" s="276">
        <v>2.7602852000000002E-5</v>
      </c>
      <c r="N3948" s="276">
        <v>1.406549E-3</v>
      </c>
      <c r="O3948" s="276">
        <v>4.0524997000000002E-4</v>
      </c>
      <c r="P3948" s="276">
        <v>4.7455489000000003E-5</v>
      </c>
      <c r="Q3948" s="276">
        <v>5.1554298000000001E-4</v>
      </c>
      <c r="R3948" s="276">
        <v>0</v>
      </c>
      <c r="S3948" s="276">
        <v>0</v>
      </c>
      <c r="T3948" s="276">
        <v>0</v>
      </c>
      <c r="U3948" s="276">
        <v>1.8263679999999999E-4</v>
      </c>
      <c r="V3948" s="255"/>
      <c r="W3948" s="28">
        <f t="shared" si="585"/>
        <v>2.1446928148148147E-2</v>
      </c>
      <c r="X3948" s="191">
        <v>1.4279093</v>
      </c>
      <c r="Y3948" s="191">
        <v>0.27610311999999998</v>
      </c>
      <c r="Z3948" s="191">
        <v>3.3166292E-2</v>
      </c>
      <c r="AA3948" s="191">
        <v>4.0624974E-5</v>
      </c>
      <c r="AB3948" s="191">
        <v>1.0196248999999999E-2</v>
      </c>
      <c r="AC3948" s="191">
        <v>1.0720651000000001</v>
      </c>
      <c r="AD3948" s="191">
        <v>3.6337881000000002E-2</v>
      </c>
      <c r="AE3948" s="76">
        <v>7.0963348000000003E-8</v>
      </c>
      <c r="AF3948" s="76">
        <v>1.3349023000000001E-10</v>
      </c>
      <c r="AG3948" s="20">
        <v>1.4079836E-3</v>
      </c>
    </row>
    <row r="3949" spans="2:33" s="297" customFormat="1" x14ac:dyDescent="0.15">
      <c r="B3949" s="294" t="s">
        <v>8882</v>
      </c>
      <c r="C3949" s="295"/>
      <c r="D3949" s="296" t="s">
        <v>26</v>
      </c>
      <c r="E3949" s="201" t="s">
        <v>8883</v>
      </c>
      <c r="F3949" s="276">
        <f t="shared" si="581"/>
        <v>6.2379052769999995E-3</v>
      </c>
      <c r="G3949" s="276">
        <f t="shared" si="582"/>
        <v>1.7184983279999999E-3</v>
      </c>
      <c r="H3949" s="276">
        <f t="shared" si="583"/>
        <v>1.2893917469999998E-3</v>
      </c>
      <c r="I3949" s="276">
        <f t="shared" si="584"/>
        <v>6.3029290199999994E-4</v>
      </c>
      <c r="J3949" s="276">
        <v>2.5997223000000002E-3</v>
      </c>
      <c r="K3949" s="276">
        <v>1.1780409999999999E-3</v>
      </c>
      <c r="L3949" s="276">
        <v>7.7348533000000003E-5</v>
      </c>
      <c r="M3949" s="276">
        <v>2.6705357999999999E-5</v>
      </c>
      <c r="N3949" s="276">
        <v>1.1532849E-3</v>
      </c>
      <c r="O3949" s="276">
        <v>5.3850806999999998E-4</v>
      </c>
      <c r="P3949" s="276">
        <v>3.4002214000000003E-5</v>
      </c>
      <c r="Q3949" s="276">
        <v>5.5886087999999995E-4</v>
      </c>
      <c r="R3949" s="276">
        <v>0</v>
      </c>
      <c r="S3949" s="276">
        <v>0</v>
      </c>
      <c r="T3949" s="276">
        <v>0</v>
      </c>
      <c r="U3949" s="276">
        <v>7.1432021999999997E-5</v>
      </c>
      <c r="V3949" s="255"/>
      <c r="W3949" s="28">
        <f t="shared" si="585"/>
        <v>1.9257202222222221E-2</v>
      </c>
      <c r="X3949" s="191">
        <v>1.3923276</v>
      </c>
      <c r="Y3949" s="191">
        <v>0.24555147999999999</v>
      </c>
      <c r="Z3949" s="191">
        <v>2.8630111999999999E-2</v>
      </c>
      <c r="AA3949" s="191">
        <v>4.3065095999999998E-5</v>
      </c>
      <c r="AB3949" s="191">
        <v>9.3496321999999993E-3</v>
      </c>
      <c r="AC3949" s="191">
        <v>1.0716555999999999</v>
      </c>
      <c r="AD3949" s="191">
        <v>3.7097798000000001E-2</v>
      </c>
      <c r="AE3949" s="76">
        <v>5.9596484000000002E-8</v>
      </c>
      <c r="AF3949" s="76">
        <v>1.7999331999999999E-10</v>
      </c>
      <c r="AG3949" s="20">
        <v>1.2601727E-3</v>
      </c>
    </row>
    <row r="3950" spans="2:33" s="297" customFormat="1" x14ac:dyDescent="0.15">
      <c r="B3950" s="294" t="s">
        <v>8884</v>
      </c>
      <c r="C3950" s="295"/>
      <c r="D3950" s="296" t="s">
        <v>26</v>
      </c>
      <c r="E3950" s="201" t="s">
        <v>8885</v>
      </c>
      <c r="F3950" s="276">
        <f t="shared" si="581"/>
        <v>6.4052041239999998E-3</v>
      </c>
      <c r="G3950" s="276">
        <f t="shared" si="582"/>
        <v>1.6411249150000001E-3</v>
      </c>
      <c r="H3950" s="276">
        <f t="shared" si="583"/>
        <v>1.5290351289999999E-3</v>
      </c>
      <c r="I3950" s="276">
        <f t="shared" si="584"/>
        <v>6.4395818000000007E-4</v>
      </c>
      <c r="J3950" s="276">
        <v>2.5910858999999998E-3</v>
      </c>
      <c r="K3950" s="276">
        <v>1.3677305999999999E-3</v>
      </c>
      <c r="L3950" s="276">
        <v>1.1358669E-4</v>
      </c>
      <c r="M3950" s="276">
        <v>2.9040474999999999E-5</v>
      </c>
      <c r="N3950" s="276">
        <v>1.1771734E-3</v>
      </c>
      <c r="O3950" s="276">
        <v>4.3491104000000001E-4</v>
      </c>
      <c r="P3950" s="276">
        <v>4.7717838999999999E-5</v>
      </c>
      <c r="Q3950" s="276">
        <v>5.6526790000000003E-4</v>
      </c>
      <c r="R3950" s="276">
        <v>0</v>
      </c>
      <c r="S3950" s="276">
        <v>0</v>
      </c>
      <c r="T3950" s="276">
        <v>0</v>
      </c>
      <c r="U3950" s="276">
        <v>7.869028E-5</v>
      </c>
      <c r="V3950" s="255"/>
      <c r="W3950" s="28">
        <f t="shared" si="585"/>
        <v>1.9193228888888886E-2</v>
      </c>
      <c r="X3950" s="191">
        <v>1.3994732999999999</v>
      </c>
      <c r="Y3950" s="191">
        <v>0.24761689000000001</v>
      </c>
      <c r="Z3950" s="191">
        <v>3.1280596000000001E-2</v>
      </c>
      <c r="AA3950" s="191">
        <v>3.4372489E-5</v>
      </c>
      <c r="AB3950" s="191">
        <v>1.0290479999999999E-2</v>
      </c>
      <c r="AC3950" s="191">
        <v>1.0718588</v>
      </c>
      <c r="AD3950" s="191">
        <v>3.8392075999999997E-2</v>
      </c>
      <c r="AE3950" s="76">
        <v>6.3784147000000001E-8</v>
      </c>
      <c r="AF3950" s="76">
        <v>1.2598541E-10</v>
      </c>
      <c r="AG3950" s="20">
        <v>1.3046119000000001E-3</v>
      </c>
    </row>
    <row r="3951" spans="2:33" s="297" customFormat="1" x14ac:dyDescent="0.15">
      <c r="B3951" s="294" t="s">
        <v>8886</v>
      </c>
      <c r="C3951" s="295"/>
      <c r="D3951" s="296" t="s">
        <v>26</v>
      </c>
      <c r="E3951" s="201" t="s">
        <v>8887</v>
      </c>
      <c r="F3951" s="276">
        <f t="shared" si="581"/>
        <v>7.0603181809999992E-3</v>
      </c>
      <c r="G3951" s="276">
        <f t="shared" si="582"/>
        <v>1.8394018219999998E-3</v>
      </c>
      <c r="H3951" s="276">
        <f t="shared" si="583"/>
        <v>1.6274012790000001E-3</v>
      </c>
      <c r="I3951" s="276">
        <f t="shared" si="584"/>
        <v>6.9817977999999997E-4</v>
      </c>
      <c r="J3951" s="276">
        <v>2.8953352999999999E-3</v>
      </c>
      <c r="K3951" s="276">
        <v>1.4642907000000001E-3</v>
      </c>
      <c r="L3951" s="276">
        <v>1.1565509E-4</v>
      </c>
      <c r="M3951" s="276">
        <v>2.7602852000000002E-5</v>
      </c>
      <c r="N3951" s="276">
        <v>1.406549E-3</v>
      </c>
      <c r="O3951" s="276">
        <v>4.0524997000000002E-4</v>
      </c>
      <c r="P3951" s="276">
        <v>4.7455489000000003E-5</v>
      </c>
      <c r="Q3951" s="276">
        <v>5.1554298000000001E-4</v>
      </c>
      <c r="R3951" s="276">
        <v>0</v>
      </c>
      <c r="S3951" s="276">
        <v>0</v>
      </c>
      <c r="T3951" s="276">
        <v>0</v>
      </c>
      <c r="U3951" s="276">
        <v>1.8263679999999999E-4</v>
      </c>
      <c r="V3951" s="255"/>
      <c r="W3951" s="28">
        <f t="shared" si="585"/>
        <v>2.1446928148148147E-2</v>
      </c>
      <c r="X3951" s="191">
        <v>1.4279093</v>
      </c>
      <c r="Y3951" s="191">
        <v>0.27610311999999998</v>
      </c>
      <c r="Z3951" s="191">
        <v>3.3166292E-2</v>
      </c>
      <c r="AA3951" s="191">
        <v>4.0624974E-5</v>
      </c>
      <c r="AB3951" s="191">
        <v>1.0196248999999999E-2</v>
      </c>
      <c r="AC3951" s="191">
        <v>1.0720651000000001</v>
      </c>
      <c r="AD3951" s="191">
        <v>3.6337881000000002E-2</v>
      </c>
      <c r="AE3951" s="76">
        <v>7.0963348000000003E-8</v>
      </c>
      <c r="AF3951" s="76">
        <v>1.3349023000000001E-10</v>
      </c>
      <c r="AG3951" s="20">
        <v>1.4079836E-3</v>
      </c>
    </row>
    <row r="3952" spans="2:33" s="297" customFormat="1" x14ac:dyDescent="0.15">
      <c r="B3952" s="294" t="s">
        <v>8888</v>
      </c>
      <c r="C3952" s="295"/>
      <c r="D3952" s="296" t="s">
        <v>26</v>
      </c>
      <c r="E3952" s="201" t="s">
        <v>8889</v>
      </c>
      <c r="F3952" s="276">
        <f t="shared" si="581"/>
        <v>6.2379052769999995E-3</v>
      </c>
      <c r="G3952" s="276">
        <f t="shared" si="582"/>
        <v>1.7184983279999999E-3</v>
      </c>
      <c r="H3952" s="276">
        <f t="shared" si="583"/>
        <v>1.2893917469999998E-3</v>
      </c>
      <c r="I3952" s="276">
        <f t="shared" si="584"/>
        <v>6.3029290199999994E-4</v>
      </c>
      <c r="J3952" s="276">
        <v>2.5997223000000002E-3</v>
      </c>
      <c r="K3952" s="276">
        <v>1.1780409999999999E-3</v>
      </c>
      <c r="L3952" s="276">
        <v>7.7348533000000003E-5</v>
      </c>
      <c r="M3952" s="276">
        <v>2.6705357999999999E-5</v>
      </c>
      <c r="N3952" s="276">
        <v>1.1532849E-3</v>
      </c>
      <c r="O3952" s="276">
        <v>5.3850806999999998E-4</v>
      </c>
      <c r="P3952" s="276">
        <v>3.4002214000000003E-5</v>
      </c>
      <c r="Q3952" s="276">
        <v>5.5886087999999995E-4</v>
      </c>
      <c r="R3952" s="276">
        <v>0</v>
      </c>
      <c r="S3952" s="276">
        <v>0</v>
      </c>
      <c r="T3952" s="276">
        <v>0</v>
      </c>
      <c r="U3952" s="276">
        <v>7.1432021999999997E-5</v>
      </c>
      <c r="V3952" s="255"/>
      <c r="W3952" s="28">
        <f t="shared" si="585"/>
        <v>1.9257202222222221E-2</v>
      </c>
      <c r="X3952" s="191">
        <v>1.3923276</v>
      </c>
      <c r="Y3952" s="191">
        <v>0.24555147999999999</v>
      </c>
      <c r="Z3952" s="191">
        <v>2.8630111999999999E-2</v>
      </c>
      <c r="AA3952" s="191">
        <v>4.3065095999999998E-5</v>
      </c>
      <c r="AB3952" s="191">
        <v>9.3496321999999993E-3</v>
      </c>
      <c r="AC3952" s="191">
        <v>1.0716555999999999</v>
      </c>
      <c r="AD3952" s="191">
        <v>3.7097798000000001E-2</v>
      </c>
      <c r="AE3952" s="76">
        <v>5.9596484000000002E-8</v>
      </c>
      <c r="AF3952" s="76">
        <v>1.7999331999999999E-10</v>
      </c>
      <c r="AG3952" s="20">
        <v>1.2601727E-3</v>
      </c>
    </row>
    <row r="3953" spans="2:33" s="297" customFormat="1" x14ac:dyDescent="0.15">
      <c r="B3953" s="294" t="s">
        <v>8890</v>
      </c>
      <c r="C3953" s="295"/>
      <c r="D3953" s="296" t="s">
        <v>26</v>
      </c>
      <c r="E3953" s="201" t="s">
        <v>8891</v>
      </c>
      <c r="F3953" s="276">
        <f t="shared" si="581"/>
        <v>6.4052041239999998E-3</v>
      </c>
      <c r="G3953" s="276">
        <f t="shared" si="582"/>
        <v>1.6411249150000001E-3</v>
      </c>
      <c r="H3953" s="276">
        <f t="shared" si="583"/>
        <v>1.5290351289999999E-3</v>
      </c>
      <c r="I3953" s="276">
        <f t="shared" si="584"/>
        <v>6.4395818000000007E-4</v>
      </c>
      <c r="J3953" s="276">
        <v>2.5910858999999998E-3</v>
      </c>
      <c r="K3953" s="276">
        <v>1.3677305999999999E-3</v>
      </c>
      <c r="L3953" s="276">
        <v>1.1358669E-4</v>
      </c>
      <c r="M3953" s="276">
        <v>2.9040474999999999E-5</v>
      </c>
      <c r="N3953" s="276">
        <v>1.1771734E-3</v>
      </c>
      <c r="O3953" s="276">
        <v>4.3491104000000001E-4</v>
      </c>
      <c r="P3953" s="276">
        <v>4.7717838999999999E-5</v>
      </c>
      <c r="Q3953" s="276">
        <v>5.6526790000000003E-4</v>
      </c>
      <c r="R3953" s="276">
        <v>0</v>
      </c>
      <c r="S3953" s="276">
        <v>0</v>
      </c>
      <c r="T3953" s="276">
        <v>0</v>
      </c>
      <c r="U3953" s="276">
        <v>7.869028E-5</v>
      </c>
      <c r="V3953" s="255"/>
      <c r="W3953" s="28">
        <f t="shared" si="585"/>
        <v>1.9193228888888886E-2</v>
      </c>
      <c r="X3953" s="191">
        <v>1.3994732999999999</v>
      </c>
      <c r="Y3953" s="191">
        <v>0.24761689000000001</v>
      </c>
      <c r="Z3953" s="191">
        <v>3.1280596000000001E-2</v>
      </c>
      <c r="AA3953" s="191">
        <v>3.4372489E-5</v>
      </c>
      <c r="AB3953" s="191">
        <v>1.0290479999999999E-2</v>
      </c>
      <c r="AC3953" s="191">
        <v>1.0718588</v>
      </c>
      <c r="AD3953" s="191">
        <v>3.8392075999999997E-2</v>
      </c>
      <c r="AE3953" s="76">
        <v>6.3784147000000001E-8</v>
      </c>
      <c r="AF3953" s="76">
        <v>1.2598541E-10</v>
      </c>
      <c r="AG3953" s="20">
        <v>1.3046119000000001E-3</v>
      </c>
    </row>
    <row r="3954" spans="2:33" s="297" customFormat="1" x14ac:dyDescent="0.15">
      <c r="B3954" s="294" t="s">
        <v>8892</v>
      </c>
      <c r="C3954" s="295"/>
      <c r="D3954" s="296" t="s">
        <v>26</v>
      </c>
      <c r="E3954" s="201" t="s">
        <v>8893</v>
      </c>
      <c r="F3954" s="276">
        <f t="shared" si="581"/>
        <v>7.0603181809999992E-3</v>
      </c>
      <c r="G3954" s="276">
        <f t="shared" si="582"/>
        <v>1.8394018219999998E-3</v>
      </c>
      <c r="H3954" s="276">
        <f t="shared" si="583"/>
        <v>1.6274012790000001E-3</v>
      </c>
      <c r="I3954" s="276">
        <f t="shared" si="584"/>
        <v>6.9817977999999997E-4</v>
      </c>
      <c r="J3954" s="276">
        <v>2.8953352999999999E-3</v>
      </c>
      <c r="K3954" s="276">
        <v>1.4642907000000001E-3</v>
      </c>
      <c r="L3954" s="276">
        <v>1.1565509E-4</v>
      </c>
      <c r="M3954" s="276">
        <v>2.7602852000000002E-5</v>
      </c>
      <c r="N3954" s="276">
        <v>1.406549E-3</v>
      </c>
      <c r="O3954" s="276">
        <v>4.0524997000000002E-4</v>
      </c>
      <c r="P3954" s="276">
        <v>4.7455489000000003E-5</v>
      </c>
      <c r="Q3954" s="276">
        <v>5.1554298000000001E-4</v>
      </c>
      <c r="R3954" s="276">
        <v>0</v>
      </c>
      <c r="S3954" s="276">
        <v>0</v>
      </c>
      <c r="T3954" s="276">
        <v>0</v>
      </c>
      <c r="U3954" s="276">
        <v>1.8263679999999999E-4</v>
      </c>
      <c r="V3954" s="255"/>
      <c r="W3954" s="28">
        <f t="shared" si="585"/>
        <v>2.1446928148148147E-2</v>
      </c>
      <c r="X3954" s="191">
        <v>1.4279093</v>
      </c>
      <c r="Y3954" s="191">
        <v>0.27610311999999998</v>
      </c>
      <c r="Z3954" s="191">
        <v>3.3166292E-2</v>
      </c>
      <c r="AA3954" s="191">
        <v>4.0624974E-5</v>
      </c>
      <c r="AB3954" s="191">
        <v>1.0196248999999999E-2</v>
      </c>
      <c r="AC3954" s="191">
        <v>1.0720651000000001</v>
      </c>
      <c r="AD3954" s="191">
        <v>3.6337881000000002E-2</v>
      </c>
      <c r="AE3954" s="76">
        <v>7.0963348000000003E-8</v>
      </c>
      <c r="AF3954" s="76">
        <v>1.3349023000000001E-10</v>
      </c>
      <c r="AG3954" s="20">
        <v>1.4079836E-3</v>
      </c>
    </row>
    <row r="3955" spans="2:33" s="297" customFormat="1" x14ac:dyDescent="0.15">
      <c r="B3955" s="294" t="s">
        <v>8894</v>
      </c>
      <c r="C3955" s="295"/>
      <c r="D3955" s="296" t="s">
        <v>26</v>
      </c>
      <c r="E3955" s="201" t="s">
        <v>8895</v>
      </c>
      <c r="F3955" s="276">
        <f t="shared" si="581"/>
        <v>6.2379052769999995E-3</v>
      </c>
      <c r="G3955" s="276">
        <f t="shared" si="582"/>
        <v>1.7184983279999999E-3</v>
      </c>
      <c r="H3955" s="276">
        <f t="shared" si="583"/>
        <v>1.2893917469999998E-3</v>
      </c>
      <c r="I3955" s="276">
        <f t="shared" si="584"/>
        <v>6.3029290199999994E-4</v>
      </c>
      <c r="J3955" s="276">
        <v>2.5997223000000002E-3</v>
      </c>
      <c r="K3955" s="276">
        <v>1.1780409999999999E-3</v>
      </c>
      <c r="L3955" s="276">
        <v>7.7348533000000003E-5</v>
      </c>
      <c r="M3955" s="276">
        <v>2.6705357999999999E-5</v>
      </c>
      <c r="N3955" s="276">
        <v>1.1532849E-3</v>
      </c>
      <c r="O3955" s="276">
        <v>5.3850806999999998E-4</v>
      </c>
      <c r="P3955" s="276">
        <v>3.4002214000000003E-5</v>
      </c>
      <c r="Q3955" s="276">
        <v>5.5886087999999995E-4</v>
      </c>
      <c r="R3955" s="276">
        <v>0</v>
      </c>
      <c r="S3955" s="276">
        <v>0</v>
      </c>
      <c r="T3955" s="276">
        <v>0</v>
      </c>
      <c r="U3955" s="276">
        <v>7.1432021999999997E-5</v>
      </c>
      <c r="V3955" s="255"/>
      <c r="W3955" s="28">
        <f t="shared" si="585"/>
        <v>1.9257202222222221E-2</v>
      </c>
      <c r="X3955" s="191">
        <v>1.3923276</v>
      </c>
      <c r="Y3955" s="191">
        <v>0.24555147999999999</v>
      </c>
      <c r="Z3955" s="191">
        <v>2.8630111999999999E-2</v>
      </c>
      <c r="AA3955" s="191">
        <v>4.3065095999999998E-5</v>
      </c>
      <c r="AB3955" s="191">
        <v>9.3496321999999993E-3</v>
      </c>
      <c r="AC3955" s="191">
        <v>1.0716555999999999</v>
      </c>
      <c r="AD3955" s="191">
        <v>3.7097798000000001E-2</v>
      </c>
      <c r="AE3955" s="76">
        <v>5.9596484000000002E-8</v>
      </c>
      <c r="AF3955" s="76">
        <v>1.7999331999999999E-10</v>
      </c>
      <c r="AG3955" s="20">
        <v>1.2601727E-3</v>
      </c>
    </row>
    <row r="3956" spans="2:33" s="297" customFormat="1" x14ac:dyDescent="0.15">
      <c r="B3956" s="294" t="s">
        <v>8896</v>
      </c>
      <c r="C3956" s="295"/>
      <c r="D3956" s="296" t="s">
        <v>26</v>
      </c>
      <c r="E3956" s="201" t="s">
        <v>8897</v>
      </c>
      <c r="F3956" s="276">
        <f t="shared" si="581"/>
        <v>5.8448189300000005E-3</v>
      </c>
      <c r="G3956" s="276">
        <f t="shared" si="582"/>
        <v>1.497544473E-3</v>
      </c>
      <c r="H3956" s="276">
        <f t="shared" si="583"/>
        <v>1.3952604430000001E-3</v>
      </c>
      <c r="I3956" s="276">
        <f t="shared" si="584"/>
        <v>5.8761891400000007E-4</v>
      </c>
      <c r="J3956" s="276">
        <v>2.3643951000000001E-3</v>
      </c>
      <c r="K3956" s="276">
        <v>1.2480683000000001E-3</v>
      </c>
      <c r="L3956" s="276">
        <v>1.0364909E-4</v>
      </c>
      <c r="M3956" s="276">
        <v>2.6499743000000001E-5</v>
      </c>
      <c r="N3956" s="276">
        <v>1.0741837000000001E-3</v>
      </c>
      <c r="O3956" s="276">
        <v>3.9686103000000002E-4</v>
      </c>
      <c r="P3956" s="276">
        <v>4.3543052999999998E-5</v>
      </c>
      <c r="Q3956" s="276">
        <v>5.1581317000000003E-4</v>
      </c>
      <c r="R3956" s="276">
        <v>0</v>
      </c>
      <c r="S3956" s="276">
        <v>0</v>
      </c>
      <c r="T3956" s="276">
        <v>0</v>
      </c>
      <c r="U3956" s="276">
        <v>7.1805744000000003E-5</v>
      </c>
      <c r="V3956" s="255"/>
      <c r="W3956" s="28">
        <f t="shared" si="585"/>
        <v>1.7514037777777776E-2</v>
      </c>
      <c r="X3956" s="191">
        <v>1.3706065000000001</v>
      </c>
      <c r="Y3956" s="191">
        <v>0.22595307000000001</v>
      </c>
      <c r="Z3956" s="191">
        <v>2.8543888E-2</v>
      </c>
      <c r="AA3956" s="191">
        <v>3.1365270999999997E-5</v>
      </c>
      <c r="AB3956" s="191">
        <v>9.3901747000000001E-3</v>
      </c>
      <c r="AC3956" s="191">
        <v>1.0716547999999999</v>
      </c>
      <c r="AD3956" s="191">
        <v>3.5033192999999997E-2</v>
      </c>
      <c r="AE3956" s="76">
        <v>5.8203757999999999E-8</v>
      </c>
      <c r="AF3956" s="76">
        <v>1.1496328E-10</v>
      </c>
      <c r="AG3956" s="20">
        <v>1.1904725999999999E-3</v>
      </c>
    </row>
    <row r="3957" spans="2:33" s="297" customFormat="1" x14ac:dyDescent="0.15">
      <c r="B3957" s="294" t="s">
        <v>8898</v>
      </c>
      <c r="C3957" s="295"/>
      <c r="D3957" s="296" t="s">
        <v>26</v>
      </c>
      <c r="E3957" s="201" t="s">
        <v>8899</v>
      </c>
      <c r="F3957" s="276">
        <f t="shared" si="581"/>
        <v>6.7947088040000003E-3</v>
      </c>
      <c r="G3957" s="276">
        <f t="shared" si="582"/>
        <v>1.7702036579999999E-3</v>
      </c>
      <c r="H3957" s="276">
        <f t="shared" si="583"/>
        <v>1.5661785960000001E-3</v>
      </c>
      <c r="I3957" s="276">
        <f t="shared" si="584"/>
        <v>6.7191405000000004E-4</v>
      </c>
      <c r="J3957" s="276">
        <v>2.7864125E-3</v>
      </c>
      <c r="K3957" s="276">
        <v>1.4092042999999999E-3</v>
      </c>
      <c r="L3957" s="276">
        <v>1.1130409E-4</v>
      </c>
      <c r="M3957" s="276">
        <v>2.6564427999999999E-5</v>
      </c>
      <c r="N3957" s="276">
        <v>1.353635E-3</v>
      </c>
      <c r="O3957" s="276">
        <v>3.9000423E-4</v>
      </c>
      <c r="P3957" s="276">
        <v>4.5670205999999998E-5</v>
      </c>
      <c r="Q3957" s="276">
        <v>4.9614809000000004E-4</v>
      </c>
      <c r="R3957" s="276">
        <v>0</v>
      </c>
      <c r="S3957" s="276">
        <v>0</v>
      </c>
      <c r="T3957" s="276">
        <v>0</v>
      </c>
      <c r="U3957" s="276">
        <v>1.7576595999999999E-4</v>
      </c>
      <c r="V3957" s="255"/>
      <c r="W3957" s="28">
        <f t="shared" si="585"/>
        <v>2.0640092592592592E-2</v>
      </c>
      <c r="X3957" s="191">
        <v>1.4144268</v>
      </c>
      <c r="Y3957" s="191">
        <v>0.26571603999999999</v>
      </c>
      <c r="Z3957" s="191">
        <v>3.1918561999999998E-2</v>
      </c>
      <c r="AA3957" s="191">
        <v>3.9096639000000001E-5</v>
      </c>
      <c r="AB3957" s="191">
        <v>9.8126671000000002E-3</v>
      </c>
      <c r="AC3957" s="191">
        <v>1.0719696000000001</v>
      </c>
      <c r="AD3957" s="191">
        <v>3.4970819E-2</v>
      </c>
      <c r="AE3957" s="76">
        <v>6.8293771999999996E-8</v>
      </c>
      <c r="AF3957" s="76">
        <v>1.2846865000000001E-10</v>
      </c>
      <c r="AG3957" s="20">
        <v>1.3550149E-3</v>
      </c>
    </row>
    <row r="3958" spans="2:33" s="297" customFormat="1" x14ac:dyDescent="0.15">
      <c r="B3958" s="294" t="s">
        <v>8900</v>
      </c>
      <c r="C3958" s="295"/>
      <c r="D3958" s="296" t="s">
        <v>26</v>
      </c>
      <c r="E3958" s="201" t="s">
        <v>8901</v>
      </c>
      <c r="F3958" s="276">
        <f t="shared" si="581"/>
        <v>6.2379052440000001E-3</v>
      </c>
      <c r="G3958" s="276">
        <f t="shared" si="582"/>
        <v>1.7184983279999999E-3</v>
      </c>
      <c r="H3958" s="276">
        <f t="shared" si="583"/>
        <v>1.2893917469999998E-3</v>
      </c>
      <c r="I3958" s="276">
        <f t="shared" si="584"/>
        <v>6.3029286899999996E-4</v>
      </c>
      <c r="J3958" s="276">
        <v>2.5997223000000002E-3</v>
      </c>
      <c r="K3958" s="276">
        <v>1.1780409999999999E-3</v>
      </c>
      <c r="L3958" s="276">
        <v>7.7348533000000003E-5</v>
      </c>
      <c r="M3958" s="276">
        <v>2.6705357999999999E-5</v>
      </c>
      <c r="N3958" s="276">
        <v>1.1532849E-3</v>
      </c>
      <c r="O3958" s="276">
        <v>5.3850806999999998E-4</v>
      </c>
      <c r="P3958" s="276">
        <v>3.4002214000000003E-5</v>
      </c>
      <c r="Q3958" s="276">
        <v>5.5886084999999996E-4</v>
      </c>
      <c r="R3958" s="276">
        <v>0</v>
      </c>
      <c r="S3958" s="276">
        <v>0</v>
      </c>
      <c r="T3958" s="276">
        <v>0</v>
      </c>
      <c r="U3958" s="276">
        <v>7.1432018999999995E-5</v>
      </c>
      <c r="V3958" s="255"/>
      <c r="W3958" s="28">
        <f t="shared" si="585"/>
        <v>1.9257202222222221E-2</v>
      </c>
      <c r="X3958" s="191">
        <v>1.3923276</v>
      </c>
      <c r="Y3958" s="191">
        <v>0.24555147999999999</v>
      </c>
      <c r="Z3958" s="191">
        <v>2.8630111999999999E-2</v>
      </c>
      <c r="AA3958" s="191">
        <v>4.3065095999999998E-5</v>
      </c>
      <c r="AB3958" s="191">
        <v>9.3496311000000002E-3</v>
      </c>
      <c r="AC3958" s="191">
        <v>1.0716555999999999</v>
      </c>
      <c r="AD3958" s="191">
        <v>3.7097798000000001E-2</v>
      </c>
      <c r="AE3958" s="76">
        <v>5.9596484000000002E-8</v>
      </c>
      <c r="AF3958" s="76">
        <v>1.7999331999999999E-10</v>
      </c>
      <c r="AG3958" s="20">
        <v>1.2601727E-3</v>
      </c>
    </row>
    <row r="3959" spans="2:33" s="297" customFormat="1" x14ac:dyDescent="0.15">
      <c r="B3959" s="294" t="s">
        <v>8902</v>
      </c>
      <c r="C3959" s="295"/>
      <c r="D3959" s="296" t="s">
        <v>26</v>
      </c>
      <c r="E3959" s="201" t="s">
        <v>8903</v>
      </c>
      <c r="F3959" s="276">
        <f t="shared" si="581"/>
        <v>6.4052041239999998E-3</v>
      </c>
      <c r="G3959" s="276">
        <f t="shared" si="582"/>
        <v>1.6411249150000001E-3</v>
      </c>
      <c r="H3959" s="276">
        <f t="shared" si="583"/>
        <v>1.5290351289999999E-3</v>
      </c>
      <c r="I3959" s="276">
        <f t="shared" si="584"/>
        <v>6.4395818000000007E-4</v>
      </c>
      <c r="J3959" s="276">
        <v>2.5910858999999998E-3</v>
      </c>
      <c r="K3959" s="276">
        <v>1.3677305999999999E-3</v>
      </c>
      <c r="L3959" s="276">
        <v>1.1358669E-4</v>
      </c>
      <c r="M3959" s="276">
        <v>2.9040474999999999E-5</v>
      </c>
      <c r="N3959" s="276">
        <v>1.1771734E-3</v>
      </c>
      <c r="O3959" s="276">
        <v>4.3491104000000001E-4</v>
      </c>
      <c r="P3959" s="276">
        <v>4.7717838999999999E-5</v>
      </c>
      <c r="Q3959" s="276">
        <v>5.6526790000000003E-4</v>
      </c>
      <c r="R3959" s="276">
        <v>0</v>
      </c>
      <c r="S3959" s="276">
        <v>0</v>
      </c>
      <c r="T3959" s="276">
        <v>0</v>
      </c>
      <c r="U3959" s="276">
        <v>7.869028E-5</v>
      </c>
      <c r="V3959" s="255"/>
      <c r="W3959" s="28">
        <f t="shared" si="585"/>
        <v>1.9193228888888886E-2</v>
      </c>
      <c r="X3959" s="191">
        <v>1.3994732999999999</v>
      </c>
      <c r="Y3959" s="191">
        <v>0.24761689000000001</v>
      </c>
      <c r="Z3959" s="191">
        <v>3.1280596000000001E-2</v>
      </c>
      <c r="AA3959" s="191">
        <v>3.4372489E-5</v>
      </c>
      <c r="AB3959" s="191">
        <v>1.0290479999999999E-2</v>
      </c>
      <c r="AC3959" s="191">
        <v>1.0718588</v>
      </c>
      <c r="AD3959" s="191">
        <v>3.8392075999999997E-2</v>
      </c>
      <c r="AE3959" s="76">
        <v>6.3784147000000001E-8</v>
      </c>
      <c r="AF3959" s="76">
        <v>1.2598541E-10</v>
      </c>
      <c r="AG3959" s="20">
        <v>1.3046119000000001E-3</v>
      </c>
    </row>
    <row r="3960" spans="2:33" s="297" customFormat="1" x14ac:dyDescent="0.15">
      <c r="B3960" s="294" t="s">
        <v>8904</v>
      </c>
      <c r="C3960" s="295"/>
      <c r="D3960" s="296" t="s">
        <v>26</v>
      </c>
      <c r="E3960" s="201" t="s">
        <v>8905</v>
      </c>
      <c r="F3960" s="276">
        <f t="shared" si="581"/>
        <v>7.0603181809999992E-3</v>
      </c>
      <c r="G3960" s="276">
        <f t="shared" si="582"/>
        <v>1.8394018219999998E-3</v>
      </c>
      <c r="H3960" s="276">
        <f t="shared" si="583"/>
        <v>1.6274012790000001E-3</v>
      </c>
      <c r="I3960" s="276">
        <f t="shared" si="584"/>
        <v>6.9817977999999997E-4</v>
      </c>
      <c r="J3960" s="276">
        <v>2.8953352999999999E-3</v>
      </c>
      <c r="K3960" s="276">
        <v>1.4642907000000001E-3</v>
      </c>
      <c r="L3960" s="276">
        <v>1.1565509E-4</v>
      </c>
      <c r="M3960" s="276">
        <v>2.7602852000000002E-5</v>
      </c>
      <c r="N3960" s="276">
        <v>1.406549E-3</v>
      </c>
      <c r="O3960" s="276">
        <v>4.0524997000000002E-4</v>
      </c>
      <c r="P3960" s="276">
        <v>4.7455489000000003E-5</v>
      </c>
      <c r="Q3960" s="276">
        <v>5.1554298000000001E-4</v>
      </c>
      <c r="R3960" s="276">
        <v>0</v>
      </c>
      <c r="S3960" s="276">
        <v>0</v>
      </c>
      <c r="T3960" s="276">
        <v>0</v>
      </c>
      <c r="U3960" s="276">
        <v>1.8263679999999999E-4</v>
      </c>
      <c r="V3960" s="255"/>
      <c r="W3960" s="28">
        <f t="shared" si="585"/>
        <v>2.1446928148148147E-2</v>
      </c>
      <c r="X3960" s="191">
        <v>1.4279093</v>
      </c>
      <c r="Y3960" s="191">
        <v>0.27610311999999998</v>
      </c>
      <c r="Z3960" s="191">
        <v>3.3166292E-2</v>
      </c>
      <c r="AA3960" s="191">
        <v>4.0624974E-5</v>
      </c>
      <c r="AB3960" s="191">
        <v>1.0196248999999999E-2</v>
      </c>
      <c r="AC3960" s="191">
        <v>1.0720651000000001</v>
      </c>
      <c r="AD3960" s="191">
        <v>3.6337881000000002E-2</v>
      </c>
      <c r="AE3960" s="76">
        <v>7.0963348000000003E-8</v>
      </c>
      <c r="AF3960" s="76">
        <v>1.3349023000000001E-10</v>
      </c>
      <c r="AG3960" s="20">
        <v>1.4079836E-3</v>
      </c>
    </row>
    <row r="3961" spans="2:33" s="297" customFormat="1" x14ac:dyDescent="0.15">
      <c r="B3961" s="294" t="s">
        <v>8906</v>
      </c>
      <c r="C3961" s="295"/>
      <c r="D3961" s="296" t="s">
        <v>26</v>
      </c>
      <c r="E3961" s="201" t="s">
        <v>8907</v>
      </c>
      <c r="F3961" s="276">
        <f t="shared" si="581"/>
        <v>6.2379052769999995E-3</v>
      </c>
      <c r="G3961" s="276">
        <f t="shared" si="582"/>
        <v>1.7184983279999999E-3</v>
      </c>
      <c r="H3961" s="276">
        <f t="shared" si="583"/>
        <v>1.2893917469999998E-3</v>
      </c>
      <c r="I3961" s="276">
        <f t="shared" si="584"/>
        <v>6.3029290199999994E-4</v>
      </c>
      <c r="J3961" s="276">
        <v>2.5997223000000002E-3</v>
      </c>
      <c r="K3961" s="276">
        <v>1.1780409999999999E-3</v>
      </c>
      <c r="L3961" s="276">
        <v>7.7348533000000003E-5</v>
      </c>
      <c r="M3961" s="276">
        <v>2.6705357999999999E-5</v>
      </c>
      <c r="N3961" s="276">
        <v>1.1532849E-3</v>
      </c>
      <c r="O3961" s="276">
        <v>5.3850806999999998E-4</v>
      </c>
      <c r="P3961" s="276">
        <v>3.4002214000000003E-5</v>
      </c>
      <c r="Q3961" s="276">
        <v>5.5886087999999995E-4</v>
      </c>
      <c r="R3961" s="276">
        <v>0</v>
      </c>
      <c r="S3961" s="276">
        <v>0</v>
      </c>
      <c r="T3961" s="276">
        <v>0</v>
      </c>
      <c r="U3961" s="276">
        <v>7.1432021999999997E-5</v>
      </c>
      <c r="V3961" s="255"/>
      <c r="W3961" s="28">
        <f t="shared" si="585"/>
        <v>1.9257202222222221E-2</v>
      </c>
      <c r="X3961" s="191">
        <v>1.3923276</v>
      </c>
      <c r="Y3961" s="191">
        <v>0.24555147999999999</v>
      </c>
      <c r="Z3961" s="191">
        <v>2.8630111999999999E-2</v>
      </c>
      <c r="AA3961" s="191">
        <v>4.3065095999999998E-5</v>
      </c>
      <c r="AB3961" s="191">
        <v>9.3496321999999993E-3</v>
      </c>
      <c r="AC3961" s="191">
        <v>1.0716555999999999</v>
      </c>
      <c r="AD3961" s="191">
        <v>3.7097798000000001E-2</v>
      </c>
      <c r="AE3961" s="76">
        <v>5.9596484000000002E-8</v>
      </c>
      <c r="AF3961" s="76">
        <v>1.7999331999999999E-10</v>
      </c>
      <c r="AG3961" s="20">
        <v>1.2601727E-3</v>
      </c>
    </row>
    <row r="3962" spans="2:33" s="297" customFormat="1" x14ac:dyDescent="0.15">
      <c r="B3962" s="294" t="s">
        <v>8908</v>
      </c>
      <c r="C3962" s="295"/>
      <c r="D3962" s="296" t="s">
        <v>26</v>
      </c>
      <c r="E3962" s="201" t="s">
        <v>8909</v>
      </c>
      <c r="F3962" s="276">
        <f t="shared" si="581"/>
        <v>6.4039476190000007E-3</v>
      </c>
      <c r="G3962" s="276">
        <f t="shared" si="582"/>
        <v>1.6410753160000001E-3</v>
      </c>
      <c r="H3962" s="276">
        <f t="shared" si="583"/>
        <v>1.528999877E-3</v>
      </c>
      <c r="I3962" s="276">
        <f t="shared" si="584"/>
        <v>6.4286942599999994E-4</v>
      </c>
      <c r="J3962" s="276">
        <v>2.5910030000000001E-3</v>
      </c>
      <c r="K3962" s="276">
        <v>1.3676973000000001E-3</v>
      </c>
      <c r="L3962" s="276">
        <v>1.135853E-4</v>
      </c>
      <c r="M3962" s="276">
        <v>2.9040316000000001E-5</v>
      </c>
      <c r="N3962" s="276">
        <v>1.1771239000000001E-3</v>
      </c>
      <c r="O3962" s="276">
        <v>4.3491109999999999E-4</v>
      </c>
      <c r="P3962" s="276">
        <v>4.7717277000000002E-5</v>
      </c>
      <c r="Q3962" s="276">
        <v>5.6526676999999999E-4</v>
      </c>
      <c r="R3962" s="276">
        <v>0</v>
      </c>
      <c r="S3962" s="276">
        <v>0</v>
      </c>
      <c r="T3962" s="276">
        <v>0</v>
      </c>
      <c r="U3962" s="276">
        <v>7.7602656000000001E-5</v>
      </c>
      <c r="V3962" s="255"/>
      <c r="W3962" s="28">
        <f t="shared" si="585"/>
        <v>1.9192614814814813E-2</v>
      </c>
      <c r="X3962" s="191">
        <v>1.3994663000000001</v>
      </c>
      <c r="Y3962" s="191">
        <v>0.24760899</v>
      </c>
      <c r="Z3962" s="191">
        <v>3.1279582E-2</v>
      </c>
      <c r="AA3962" s="191">
        <v>3.4371062000000003E-5</v>
      </c>
      <c r="AB3962" s="191">
        <v>1.02903E-2</v>
      </c>
      <c r="AC3962" s="191">
        <v>1.0718589000000001</v>
      </c>
      <c r="AD3962" s="191">
        <v>3.8394182999999998E-2</v>
      </c>
      <c r="AE3962" s="76">
        <v>6.3782192000000003E-8</v>
      </c>
      <c r="AF3962" s="76">
        <v>1.2598248E-10</v>
      </c>
      <c r="AG3962" s="20">
        <v>1.3045787000000001E-3</v>
      </c>
    </row>
    <row r="3963" spans="2:33" s="297" customFormat="1" x14ac:dyDescent="0.15">
      <c r="B3963" s="294" t="s">
        <v>8910</v>
      </c>
      <c r="C3963" s="295"/>
      <c r="D3963" s="296" t="s">
        <v>26</v>
      </c>
      <c r="E3963" s="201" t="s">
        <v>8911</v>
      </c>
      <c r="F3963" s="276">
        <f t="shared" si="581"/>
        <v>7.059163829E-3</v>
      </c>
      <c r="G3963" s="276">
        <f t="shared" si="582"/>
        <v>1.8393561070000001E-3</v>
      </c>
      <c r="H3963" s="276">
        <f t="shared" si="583"/>
        <v>1.627368902E-3</v>
      </c>
      <c r="I3963" s="276">
        <f t="shared" si="584"/>
        <v>6.9718012E-4</v>
      </c>
      <c r="J3963" s="276">
        <v>2.8952587000000002E-3</v>
      </c>
      <c r="K3963" s="276">
        <v>1.4642601E-3</v>
      </c>
      <c r="L3963" s="276">
        <v>1.1565383E-4</v>
      </c>
      <c r="M3963" s="276">
        <v>2.7602707000000002E-5</v>
      </c>
      <c r="N3963" s="276">
        <v>1.4065034000000001E-3</v>
      </c>
      <c r="O3963" s="276">
        <v>4.0525000000000001E-4</v>
      </c>
      <c r="P3963" s="276">
        <v>4.7454972000000002E-5</v>
      </c>
      <c r="Q3963" s="276">
        <v>5.1554192000000001E-4</v>
      </c>
      <c r="R3963" s="276">
        <v>0</v>
      </c>
      <c r="S3963" s="276">
        <v>0</v>
      </c>
      <c r="T3963" s="276">
        <v>0</v>
      </c>
      <c r="U3963" s="276">
        <v>1.8163820000000001E-4</v>
      </c>
      <c r="V3963" s="255"/>
      <c r="W3963" s="28">
        <f t="shared" si="585"/>
        <v>2.1446360740740741E-2</v>
      </c>
      <c r="X3963" s="191">
        <v>1.4279029000000001</v>
      </c>
      <c r="Y3963" s="191">
        <v>0.27609586000000003</v>
      </c>
      <c r="Z3963" s="191">
        <v>3.3165360999999997E-2</v>
      </c>
      <c r="AA3963" s="191">
        <v>4.0623659999999999E-5</v>
      </c>
      <c r="AB3963" s="191">
        <v>1.0196083999999999E-2</v>
      </c>
      <c r="AC3963" s="191">
        <v>1.0720651000000001</v>
      </c>
      <c r="AD3963" s="191">
        <v>3.6339784999999999E-2</v>
      </c>
      <c r="AE3963" s="76">
        <v>7.0961513000000004E-8</v>
      </c>
      <c r="AF3963" s="76">
        <v>1.3348732999999999E-10</v>
      </c>
      <c r="AG3963" s="20">
        <v>1.407953E-3</v>
      </c>
    </row>
    <row r="3964" spans="2:33" s="297" customFormat="1" x14ac:dyDescent="0.15">
      <c r="B3964" s="294" t="s">
        <v>8912</v>
      </c>
      <c r="C3964" s="295"/>
      <c r="D3964" s="296" t="s">
        <v>26</v>
      </c>
      <c r="E3964" s="201" t="s">
        <v>8913</v>
      </c>
      <c r="F3964" s="276">
        <f t="shared" si="581"/>
        <v>6.2378986940000002E-3</v>
      </c>
      <c r="G3964" s="276">
        <f t="shared" si="582"/>
        <v>1.7184980170000001E-3</v>
      </c>
      <c r="H3964" s="276">
        <f t="shared" si="583"/>
        <v>1.289391535E-3</v>
      </c>
      <c r="I3964" s="276">
        <f t="shared" si="584"/>
        <v>6.3028744199999996E-4</v>
      </c>
      <c r="J3964" s="276">
        <v>2.5997217E-3</v>
      </c>
      <c r="K3964" s="276">
        <v>1.1780408E-3</v>
      </c>
      <c r="L3964" s="276">
        <v>7.7348523000000003E-5</v>
      </c>
      <c r="M3964" s="276">
        <v>2.6705356999999999E-5</v>
      </c>
      <c r="N3964" s="276">
        <v>1.1532846000000001E-3</v>
      </c>
      <c r="O3964" s="276">
        <v>5.3850806000000002E-4</v>
      </c>
      <c r="P3964" s="276">
        <v>3.4002211999999997E-5</v>
      </c>
      <c r="Q3964" s="276">
        <v>5.5886084999999996E-4</v>
      </c>
      <c r="R3964" s="276">
        <v>0</v>
      </c>
      <c r="S3964" s="276">
        <v>0</v>
      </c>
      <c r="T3964" s="276">
        <v>0</v>
      </c>
      <c r="U3964" s="276">
        <v>7.1426591999999996E-5</v>
      </c>
      <c r="V3964" s="255"/>
      <c r="W3964" s="28">
        <f t="shared" si="585"/>
        <v>1.9257197777777776E-2</v>
      </c>
      <c r="X3964" s="191">
        <v>1.3923276</v>
      </c>
      <c r="Y3964" s="191">
        <v>0.24555145</v>
      </c>
      <c r="Z3964" s="191">
        <v>2.8630104999999999E-2</v>
      </c>
      <c r="AA3964" s="191">
        <v>4.3065087E-5</v>
      </c>
      <c r="AB3964" s="191">
        <v>9.3496301000000007E-3</v>
      </c>
      <c r="AC3964" s="191">
        <v>1.0716555999999999</v>
      </c>
      <c r="AD3964" s="191">
        <v>3.7097806999999997E-2</v>
      </c>
      <c r="AE3964" s="76">
        <v>5.9596464999999999E-8</v>
      </c>
      <c r="AF3964" s="76">
        <v>1.7999326000000001E-10</v>
      </c>
      <c r="AG3964" s="20">
        <v>1.2601724999999999E-3</v>
      </c>
    </row>
    <row r="3965" spans="2:33" s="297" customFormat="1" x14ac:dyDescent="0.15">
      <c r="B3965" s="294" t="s">
        <v>8914</v>
      </c>
      <c r="C3965" s="295"/>
      <c r="D3965" s="296" t="s">
        <v>26</v>
      </c>
      <c r="E3965" s="201" t="s">
        <v>8915</v>
      </c>
      <c r="F3965" s="276">
        <f t="shared" si="581"/>
        <v>6.4052041239999998E-3</v>
      </c>
      <c r="G3965" s="276">
        <f t="shared" si="582"/>
        <v>1.6411249150000001E-3</v>
      </c>
      <c r="H3965" s="276">
        <f t="shared" si="583"/>
        <v>1.5290351289999999E-3</v>
      </c>
      <c r="I3965" s="276">
        <f t="shared" si="584"/>
        <v>6.4395818000000007E-4</v>
      </c>
      <c r="J3965" s="276">
        <v>2.5910858999999998E-3</v>
      </c>
      <c r="K3965" s="276">
        <v>1.3677305999999999E-3</v>
      </c>
      <c r="L3965" s="276">
        <v>1.1358669E-4</v>
      </c>
      <c r="M3965" s="276">
        <v>2.9040474999999999E-5</v>
      </c>
      <c r="N3965" s="276">
        <v>1.1771734E-3</v>
      </c>
      <c r="O3965" s="276">
        <v>4.3491104000000001E-4</v>
      </c>
      <c r="P3965" s="276">
        <v>4.7717838999999999E-5</v>
      </c>
      <c r="Q3965" s="276">
        <v>5.6526790000000003E-4</v>
      </c>
      <c r="R3965" s="276">
        <v>0</v>
      </c>
      <c r="S3965" s="276">
        <v>0</v>
      </c>
      <c r="T3965" s="276">
        <v>0</v>
      </c>
      <c r="U3965" s="276">
        <v>7.869028E-5</v>
      </c>
      <c r="V3965" s="255"/>
      <c r="W3965" s="28">
        <f t="shared" si="585"/>
        <v>1.9193228888888886E-2</v>
      </c>
      <c r="X3965" s="191">
        <v>1.3994732999999999</v>
      </c>
      <c r="Y3965" s="191">
        <v>0.24761689000000001</v>
      </c>
      <c r="Z3965" s="191">
        <v>3.1280596000000001E-2</v>
      </c>
      <c r="AA3965" s="191">
        <v>3.4372489E-5</v>
      </c>
      <c r="AB3965" s="191">
        <v>1.0290479999999999E-2</v>
      </c>
      <c r="AC3965" s="191">
        <v>1.0718588</v>
      </c>
      <c r="AD3965" s="191">
        <v>3.8392075999999997E-2</v>
      </c>
      <c r="AE3965" s="76">
        <v>6.3784147000000001E-8</v>
      </c>
      <c r="AF3965" s="76">
        <v>1.2598541E-10</v>
      </c>
      <c r="AG3965" s="20">
        <v>1.3046119000000001E-3</v>
      </c>
    </row>
    <row r="3966" spans="2:33" s="297" customFormat="1" x14ac:dyDescent="0.15">
      <c r="B3966" s="294" t="s">
        <v>8916</v>
      </c>
      <c r="C3966" s="295"/>
      <c r="D3966" s="296" t="s">
        <v>26</v>
      </c>
      <c r="E3966" s="201" t="s">
        <v>8917</v>
      </c>
      <c r="F3966" s="276">
        <f t="shared" si="581"/>
        <v>7.0603181809999992E-3</v>
      </c>
      <c r="G3966" s="276">
        <f t="shared" si="582"/>
        <v>1.8394018219999998E-3</v>
      </c>
      <c r="H3966" s="276">
        <f t="shared" si="583"/>
        <v>1.6274012790000001E-3</v>
      </c>
      <c r="I3966" s="276">
        <f t="shared" si="584"/>
        <v>6.9817977999999997E-4</v>
      </c>
      <c r="J3966" s="276">
        <v>2.8953352999999999E-3</v>
      </c>
      <c r="K3966" s="276">
        <v>1.4642907000000001E-3</v>
      </c>
      <c r="L3966" s="276">
        <v>1.1565509E-4</v>
      </c>
      <c r="M3966" s="276">
        <v>2.7602852000000002E-5</v>
      </c>
      <c r="N3966" s="276">
        <v>1.406549E-3</v>
      </c>
      <c r="O3966" s="276">
        <v>4.0524997000000002E-4</v>
      </c>
      <c r="P3966" s="276">
        <v>4.7455489000000003E-5</v>
      </c>
      <c r="Q3966" s="276">
        <v>5.1554298000000001E-4</v>
      </c>
      <c r="R3966" s="276">
        <v>0</v>
      </c>
      <c r="S3966" s="276">
        <v>0</v>
      </c>
      <c r="T3966" s="276">
        <v>0</v>
      </c>
      <c r="U3966" s="276">
        <v>1.8263679999999999E-4</v>
      </c>
      <c r="V3966" s="255"/>
      <c r="W3966" s="28">
        <f t="shared" si="585"/>
        <v>2.1446928148148147E-2</v>
      </c>
      <c r="X3966" s="191">
        <v>1.4279093</v>
      </c>
      <c r="Y3966" s="191">
        <v>0.27610311999999998</v>
      </c>
      <c r="Z3966" s="191">
        <v>3.3166292E-2</v>
      </c>
      <c r="AA3966" s="191">
        <v>4.0624974E-5</v>
      </c>
      <c r="AB3966" s="191">
        <v>1.0196248999999999E-2</v>
      </c>
      <c r="AC3966" s="191">
        <v>1.0720651000000001</v>
      </c>
      <c r="AD3966" s="191">
        <v>3.6337881000000002E-2</v>
      </c>
      <c r="AE3966" s="76">
        <v>7.0963348000000003E-8</v>
      </c>
      <c r="AF3966" s="76">
        <v>1.3349023000000001E-10</v>
      </c>
      <c r="AG3966" s="20">
        <v>1.4079836E-3</v>
      </c>
    </row>
    <row r="3967" spans="2:33" s="297" customFormat="1" x14ac:dyDescent="0.15">
      <c r="B3967" s="294" t="s">
        <v>8918</v>
      </c>
      <c r="C3967" s="295"/>
      <c r="D3967" s="296" t="s">
        <v>26</v>
      </c>
      <c r="E3967" s="201" t="s">
        <v>8919</v>
      </c>
      <c r="F3967" s="276">
        <f t="shared" si="581"/>
        <v>6.2379052769999995E-3</v>
      </c>
      <c r="G3967" s="276">
        <f t="shared" si="582"/>
        <v>1.7184983279999999E-3</v>
      </c>
      <c r="H3967" s="276">
        <f t="shared" si="583"/>
        <v>1.2893917469999998E-3</v>
      </c>
      <c r="I3967" s="276">
        <f t="shared" si="584"/>
        <v>6.3029290199999994E-4</v>
      </c>
      <c r="J3967" s="276">
        <v>2.5997223000000002E-3</v>
      </c>
      <c r="K3967" s="276">
        <v>1.1780409999999999E-3</v>
      </c>
      <c r="L3967" s="276">
        <v>7.7348533000000003E-5</v>
      </c>
      <c r="M3967" s="276">
        <v>2.6705357999999999E-5</v>
      </c>
      <c r="N3967" s="276">
        <v>1.1532849E-3</v>
      </c>
      <c r="O3967" s="276">
        <v>5.3850806999999998E-4</v>
      </c>
      <c r="P3967" s="276">
        <v>3.4002214000000003E-5</v>
      </c>
      <c r="Q3967" s="276">
        <v>5.5886087999999995E-4</v>
      </c>
      <c r="R3967" s="276">
        <v>0</v>
      </c>
      <c r="S3967" s="276">
        <v>0</v>
      </c>
      <c r="T3967" s="276">
        <v>0</v>
      </c>
      <c r="U3967" s="276">
        <v>7.1432021999999997E-5</v>
      </c>
      <c r="V3967" s="255"/>
      <c r="W3967" s="28">
        <f t="shared" si="585"/>
        <v>1.9257202222222221E-2</v>
      </c>
      <c r="X3967" s="191">
        <v>1.3923276</v>
      </c>
      <c r="Y3967" s="191">
        <v>0.24555147999999999</v>
      </c>
      <c r="Z3967" s="191">
        <v>2.8630111999999999E-2</v>
      </c>
      <c r="AA3967" s="191">
        <v>4.3065095999999998E-5</v>
      </c>
      <c r="AB3967" s="191">
        <v>9.3496321999999993E-3</v>
      </c>
      <c r="AC3967" s="191">
        <v>1.0716555999999999</v>
      </c>
      <c r="AD3967" s="191">
        <v>3.7097798000000001E-2</v>
      </c>
      <c r="AE3967" s="76">
        <v>5.9596484000000002E-8</v>
      </c>
      <c r="AF3967" s="76">
        <v>1.7999331999999999E-10</v>
      </c>
      <c r="AG3967" s="20">
        <v>1.2601727E-3</v>
      </c>
    </row>
    <row r="3968" spans="2:33" s="297" customFormat="1" x14ac:dyDescent="0.15">
      <c r="B3968" s="294" t="s">
        <v>8920</v>
      </c>
      <c r="C3968" s="295"/>
      <c r="D3968" s="296" t="s">
        <v>26</v>
      </c>
      <c r="E3968" s="201" t="s">
        <v>8921</v>
      </c>
      <c r="F3968" s="276">
        <f t="shared" si="581"/>
        <v>6.4052041239999998E-3</v>
      </c>
      <c r="G3968" s="276">
        <f t="shared" si="582"/>
        <v>1.6411249150000001E-3</v>
      </c>
      <c r="H3968" s="276">
        <f t="shared" si="583"/>
        <v>1.5290351289999999E-3</v>
      </c>
      <c r="I3968" s="276">
        <f t="shared" si="584"/>
        <v>6.4395818000000007E-4</v>
      </c>
      <c r="J3968" s="276">
        <v>2.5910858999999998E-3</v>
      </c>
      <c r="K3968" s="276">
        <v>1.3677305999999999E-3</v>
      </c>
      <c r="L3968" s="276">
        <v>1.1358669E-4</v>
      </c>
      <c r="M3968" s="276">
        <v>2.9040474999999999E-5</v>
      </c>
      <c r="N3968" s="276">
        <v>1.1771734E-3</v>
      </c>
      <c r="O3968" s="276">
        <v>4.3491104000000001E-4</v>
      </c>
      <c r="P3968" s="276">
        <v>4.7717838999999999E-5</v>
      </c>
      <c r="Q3968" s="276">
        <v>5.6526790000000003E-4</v>
      </c>
      <c r="R3968" s="276">
        <v>0</v>
      </c>
      <c r="S3968" s="276">
        <v>0</v>
      </c>
      <c r="T3968" s="276">
        <v>0</v>
      </c>
      <c r="U3968" s="276">
        <v>7.869028E-5</v>
      </c>
      <c r="V3968" s="255"/>
      <c r="W3968" s="28">
        <f t="shared" si="585"/>
        <v>1.9193228888888886E-2</v>
      </c>
      <c r="X3968" s="191">
        <v>1.3994732999999999</v>
      </c>
      <c r="Y3968" s="191">
        <v>0.24761689000000001</v>
      </c>
      <c r="Z3968" s="191">
        <v>3.1280596000000001E-2</v>
      </c>
      <c r="AA3968" s="191">
        <v>3.4372489E-5</v>
      </c>
      <c r="AB3968" s="191">
        <v>1.0290479999999999E-2</v>
      </c>
      <c r="AC3968" s="191">
        <v>1.0718588</v>
      </c>
      <c r="AD3968" s="191">
        <v>3.8392075999999997E-2</v>
      </c>
      <c r="AE3968" s="76">
        <v>6.3784147000000001E-8</v>
      </c>
      <c r="AF3968" s="76">
        <v>1.2598541E-10</v>
      </c>
      <c r="AG3968" s="20">
        <v>1.3046119000000001E-3</v>
      </c>
    </row>
    <row r="3969" spans="2:33" s="297" customFormat="1" x14ac:dyDescent="0.15">
      <c r="B3969" s="294" t="s">
        <v>8922</v>
      </c>
      <c r="C3969" s="295"/>
      <c r="D3969" s="296" t="s">
        <v>26</v>
      </c>
      <c r="E3969" s="201" t="s">
        <v>8923</v>
      </c>
      <c r="F3969" s="276">
        <f t="shared" si="581"/>
        <v>7.0603181809999992E-3</v>
      </c>
      <c r="G3969" s="276">
        <f t="shared" si="582"/>
        <v>1.8394018219999998E-3</v>
      </c>
      <c r="H3969" s="276">
        <f t="shared" si="583"/>
        <v>1.6274012790000001E-3</v>
      </c>
      <c r="I3969" s="276">
        <f t="shared" si="584"/>
        <v>6.9817977999999997E-4</v>
      </c>
      <c r="J3969" s="276">
        <v>2.8953352999999999E-3</v>
      </c>
      <c r="K3969" s="276">
        <v>1.4642907000000001E-3</v>
      </c>
      <c r="L3969" s="276">
        <v>1.1565509E-4</v>
      </c>
      <c r="M3969" s="276">
        <v>2.7602852000000002E-5</v>
      </c>
      <c r="N3969" s="276">
        <v>1.406549E-3</v>
      </c>
      <c r="O3969" s="276">
        <v>4.0524997000000002E-4</v>
      </c>
      <c r="P3969" s="276">
        <v>4.7455489000000003E-5</v>
      </c>
      <c r="Q3969" s="276">
        <v>5.1554298000000001E-4</v>
      </c>
      <c r="R3969" s="276">
        <v>0</v>
      </c>
      <c r="S3969" s="276">
        <v>0</v>
      </c>
      <c r="T3969" s="276">
        <v>0</v>
      </c>
      <c r="U3969" s="276">
        <v>1.8263679999999999E-4</v>
      </c>
      <c r="V3969" s="255"/>
      <c r="W3969" s="28">
        <f t="shared" si="585"/>
        <v>2.1446928148148147E-2</v>
      </c>
      <c r="X3969" s="191">
        <v>1.4279093</v>
      </c>
      <c r="Y3969" s="191">
        <v>0.27610311999999998</v>
      </c>
      <c r="Z3969" s="191">
        <v>3.3166292E-2</v>
      </c>
      <c r="AA3969" s="191">
        <v>4.0624974E-5</v>
      </c>
      <c r="AB3969" s="191">
        <v>1.0196248999999999E-2</v>
      </c>
      <c r="AC3969" s="191">
        <v>1.0720651000000001</v>
      </c>
      <c r="AD3969" s="191">
        <v>3.6337881000000002E-2</v>
      </c>
      <c r="AE3969" s="76">
        <v>7.0963348000000003E-8</v>
      </c>
      <c r="AF3969" s="76">
        <v>1.3349023000000001E-10</v>
      </c>
      <c r="AG3969" s="20">
        <v>1.4079836E-3</v>
      </c>
    </row>
    <row r="3970" spans="2:33" s="297" customFormat="1" x14ac:dyDescent="0.15">
      <c r="B3970" s="294" t="s">
        <v>8924</v>
      </c>
      <c r="C3970" s="295"/>
      <c r="D3970" s="296" t="s">
        <v>26</v>
      </c>
      <c r="E3970" s="201" t="s">
        <v>8925</v>
      </c>
      <c r="F3970" s="276">
        <f t="shared" si="581"/>
        <v>6.2379052769999995E-3</v>
      </c>
      <c r="G3970" s="276">
        <f t="shared" si="582"/>
        <v>1.7184983279999999E-3</v>
      </c>
      <c r="H3970" s="276">
        <f t="shared" si="583"/>
        <v>1.2893917469999998E-3</v>
      </c>
      <c r="I3970" s="276">
        <f t="shared" si="584"/>
        <v>6.3029290199999994E-4</v>
      </c>
      <c r="J3970" s="276">
        <v>2.5997223000000002E-3</v>
      </c>
      <c r="K3970" s="276">
        <v>1.1780409999999999E-3</v>
      </c>
      <c r="L3970" s="276">
        <v>7.7348533000000003E-5</v>
      </c>
      <c r="M3970" s="276">
        <v>2.6705357999999999E-5</v>
      </c>
      <c r="N3970" s="276">
        <v>1.1532849E-3</v>
      </c>
      <c r="O3970" s="276">
        <v>5.3850806999999998E-4</v>
      </c>
      <c r="P3970" s="276">
        <v>3.4002214000000003E-5</v>
      </c>
      <c r="Q3970" s="276">
        <v>5.5886087999999995E-4</v>
      </c>
      <c r="R3970" s="276">
        <v>0</v>
      </c>
      <c r="S3970" s="276">
        <v>0</v>
      </c>
      <c r="T3970" s="276">
        <v>0</v>
      </c>
      <c r="U3970" s="276">
        <v>7.1432021999999997E-5</v>
      </c>
      <c r="V3970" s="255"/>
      <c r="W3970" s="28">
        <f t="shared" si="585"/>
        <v>1.9257202222222221E-2</v>
      </c>
      <c r="X3970" s="191">
        <v>1.3923276</v>
      </c>
      <c r="Y3970" s="191">
        <v>0.24555147999999999</v>
      </c>
      <c r="Z3970" s="191">
        <v>2.8630111999999999E-2</v>
      </c>
      <c r="AA3970" s="191">
        <v>4.3065095999999998E-5</v>
      </c>
      <c r="AB3970" s="191">
        <v>9.3496321999999993E-3</v>
      </c>
      <c r="AC3970" s="191">
        <v>1.0716555999999999</v>
      </c>
      <c r="AD3970" s="191">
        <v>3.7097798000000001E-2</v>
      </c>
      <c r="AE3970" s="76">
        <v>5.9596484000000002E-8</v>
      </c>
      <c r="AF3970" s="76">
        <v>1.7999331999999999E-10</v>
      </c>
      <c r="AG3970" s="20">
        <v>1.2601727E-3</v>
      </c>
    </row>
    <row r="3971" spans="2:33" s="297" customFormat="1" x14ac:dyDescent="0.15">
      <c r="B3971" s="294" t="s">
        <v>8926</v>
      </c>
      <c r="C3971" s="295"/>
      <c r="D3971" s="296" t="s">
        <v>26</v>
      </c>
      <c r="E3971" s="201" t="s">
        <v>8927</v>
      </c>
      <c r="F3971" s="276">
        <f t="shared" si="581"/>
        <v>9.375680350999999E-3</v>
      </c>
      <c r="G3971" s="276">
        <f t="shared" si="582"/>
        <v>2.3110761399999999E-3</v>
      </c>
      <c r="H3971" s="276">
        <f t="shared" si="583"/>
        <v>2.2943608209999998E-3</v>
      </c>
      <c r="I3971" s="276">
        <f t="shared" si="584"/>
        <v>9.3200689E-4</v>
      </c>
      <c r="J3971" s="276">
        <v>3.8382364999999998E-3</v>
      </c>
      <c r="K3971" s="276">
        <v>2.0507904E-3</v>
      </c>
      <c r="L3971" s="276">
        <v>1.7169381000000001E-4</v>
      </c>
      <c r="M3971" s="276">
        <v>4.2291769999999998E-5</v>
      </c>
      <c r="N3971" s="276">
        <v>1.7152103000000001E-3</v>
      </c>
      <c r="O3971" s="276">
        <v>5.5357406999999997E-4</v>
      </c>
      <c r="P3971" s="276">
        <v>7.1876610999999999E-5</v>
      </c>
      <c r="Q3971" s="276">
        <v>8.1873416999999997E-4</v>
      </c>
      <c r="R3971" s="276">
        <v>0</v>
      </c>
      <c r="S3971" s="276">
        <v>0</v>
      </c>
      <c r="T3971" s="276">
        <v>0</v>
      </c>
      <c r="U3971" s="276">
        <v>1.1327272000000001E-4</v>
      </c>
      <c r="V3971" s="255"/>
      <c r="W3971" s="28">
        <f t="shared" si="585"/>
        <v>2.8431381481481478E-2</v>
      </c>
      <c r="X3971" s="191">
        <v>1.5616947000000001</v>
      </c>
      <c r="Y3971" s="191">
        <v>0.36768830000000002</v>
      </c>
      <c r="Z3971" s="191">
        <v>4.7484263999999998E-2</v>
      </c>
      <c r="AA3971" s="191">
        <v>5.2247984999999997E-5</v>
      </c>
      <c r="AB3971" s="191">
        <v>1.5550725E-2</v>
      </c>
      <c r="AC3971" s="191">
        <v>1.0730923999999999</v>
      </c>
      <c r="AD3971" s="191">
        <v>5.7826729E-2</v>
      </c>
      <c r="AE3971" s="76">
        <v>9.4379560999999998E-8</v>
      </c>
      <c r="AF3971" s="76">
        <v>1.8823097000000001E-10</v>
      </c>
      <c r="AG3971" s="20">
        <v>1.9499385E-3</v>
      </c>
    </row>
    <row r="3972" spans="2:33" s="297" customFormat="1" x14ac:dyDescent="0.15">
      <c r="B3972" s="294" t="s">
        <v>8928</v>
      </c>
      <c r="C3972" s="295"/>
      <c r="D3972" s="296" t="s">
        <v>26</v>
      </c>
      <c r="E3972" s="201" t="s">
        <v>8929</v>
      </c>
      <c r="F3972" s="276">
        <f t="shared" si="581"/>
        <v>9.7974391670000004E-3</v>
      </c>
      <c r="G3972" s="276">
        <f t="shared" si="582"/>
        <v>2.5178618730000001E-3</v>
      </c>
      <c r="H3972" s="276">
        <f t="shared" si="583"/>
        <v>2.3426130540000001E-3</v>
      </c>
      <c r="I3972" s="276">
        <f t="shared" si="584"/>
        <v>9.7694993999999989E-4</v>
      </c>
      <c r="J3972" s="276">
        <v>3.9600143000000001E-3</v>
      </c>
      <c r="K3972" s="276">
        <v>2.0937755000000001E-3</v>
      </c>
      <c r="L3972" s="276">
        <v>1.7519601000000001E-4</v>
      </c>
      <c r="M3972" s="276">
        <v>4.4384022999999997E-5</v>
      </c>
      <c r="N3972" s="276">
        <v>1.8027473E-3</v>
      </c>
      <c r="O3972" s="276">
        <v>6.7073054999999999E-4</v>
      </c>
      <c r="P3972" s="276">
        <v>7.3641544000000003E-5</v>
      </c>
      <c r="Q3972" s="276">
        <v>8.5769519999999997E-4</v>
      </c>
      <c r="R3972" s="276">
        <v>0</v>
      </c>
      <c r="S3972" s="276">
        <v>0</v>
      </c>
      <c r="T3972" s="276">
        <v>0</v>
      </c>
      <c r="U3972" s="276">
        <v>1.1925474E-4</v>
      </c>
      <c r="V3972" s="255"/>
      <c r="W3972" s="28">
        <f t="shared" si="585"/>
        <v>2.9333439259259259E-2</v>
      </c>
      <c r="X3972" s="191">
        <v>1.5753520000000001</v>
      </c>
      <c r="Y3972" s="191">
        <v>0.37925446000000002</v>
      </c>
      <c r="Z3972" s="191">
        <v>4.8195136999999999E-2</v>
      </c>
      <c r="AA3972" s="191">
        <v>5.546473E-5</v>
      </c>
      <c r="AB3972" s="191">
        <v>1.5784593E-2</v>
      </c>
      <c r="AC3972" s="191">
        <v>1.0731257000000001</v>
      </c>
      <c r="AD3972" s="191">
        <v>5.8936675000000001E-2</v>
      </c>
      <c r="AE3972" s="76">
        <v>9.7667116999999998E-8</v>
      </c>
      <c r="AF3972" s="76">
        <v>1.930634E-10</v>
      </c>
      <c r="AG3972" s="20">
        <v>2.0037811000000001E-3</v>
      </c>
    </row>
    <row r="3973" spans="2:33" s="297" customFormat="1" x14ac:dyDescent="0.15">
      <c r="B3973" s="294" t="s">
        <v>8930</v>
      </c>
      <c r="C3973" s="295"/>
      <c r="D3973" s="296" t="s">
        <v>26</v>
      </c>
      <c r="E3973" s="201" t="s">
        <v>8931</v>
      </c>
      <c r="F3973" s="276">
        <f t="shared" si="581"/>
        <v>1.1018754541E-2</v>
      </c>
      <c r="G3973" s="276">
        <f t="shared" si="582"/>
        <v>2.7871735619999999E-3</v>
      </c>
      <c r="H3973" s="276">
        <f t="shared" si="583"/>
        <v>2.5885392890000001E-3</v>
      </c>
      <c r="I3973" s="276">
        <f t="shared" si="584"/>
        <v>1.07878709E-3</v>
      </c>
      <c r="J3973" s="276">
        <v>4.5642546000000004E-3</v>
      </c>
      <c r="K3973" s="276">
        <v>2.3280200000000001E-3</v>
      </c>
      <c r="L3973" s="276">
        <v>1.8491853999999999E-4</v>
      </c>
      <c r="M3973" s="276">
        <v>4.2559821999999999E-5</v>
      </c>
      <c r="N3973" s="276">
        <v>2.1955377999999998E-3</v>
      </c>
      <c r="O3973" s="276">
        <v>5.4907594000000004E-4</v>
      </c>
      <c r="P3973" s="276">
        <v>7.5600748999999997E-5</v>
      </c>
      <c r="Q3973" s="276">
        <v>7.8873129999999997E-4</v>
      </c>
      <c r="R3973" s="276">
        <v>0</v>
      </c>
      <c r="S3973" s="276">
        <v>0</v>
      </c>
      <c r="T3973" s="276">
        <v>0</v>
      </c>
      <c r="U3973" s="276">
        <v>2.9005578999999999E-4</v>
      </c>
      <c r="V3973" s="255"/>
      <c r="W3973" s="28">
        <f t="shared" si="585"/>
        <v>3.3809293333333337E-2</v>
      </c>
      <c r="X3973" s="191">
        <v>1.6371182</v>
      </c>
      <c r="Y3973" s="191">
        <v>0.43605505</v>
      </c>
      <c r="Z3973" s="191">
        <v>5.3263098000000002E-2</v>
      </c>
      <c r="AA3973" s="191">
        <v>6.5417261999999997E-5</v>
      </c>
      <c r="AB3973" s="191">
        <v>1.6289685000000002E-2</v>
      </c>
      <c r="AC3973" s="191">
        <v>1.0736291</v>
      </c>
      <c r="AD3973" s="191">
        <v>5.7815830999999998E-2</v>
      </c>
      <c r="AE3973" s="76">
        <v>1.117516E-7</v>
      </c>
      <c r="AF3973" s="76">
        <v>2.1154054E-10</v>
      </c>
      <c r="AG3973" s="20">
        <v>2.2331352999999999E-3</v>
      </c>
    </row>
    <row r="3974" spans="2:33" s="297" customFormat="1" x14ac:dyDescent="0.15">
      <c r="B3974" s="294" t="s">
        <v>8932</v>
      </c>
      <c r="C3974" s="295"/>
      <c r="D3974" s="296" t="s">
        <v>26</v>
      </c>
      <c r="E3974" s="201" t="s">
        <v>8933</v>
      </c>
      <c r="F3974" s="276">
        <f t="shared" si="581"/>
        <v>1.1415332520999999E-2</v>
      </c>
      <c r="G3974" s="276">
        <f t="shared" si="582"/>
        <v>2.9816111029999995E-3</v>
      </c>
      <c r="H3974" s="276">
        <f t="shared" si="583"/>
        <v>2.6339083279999999E-3</v>
      </c>
      <c r="I3974" s="276">
        <f t="shared" si="584"/>
        <v>1.1210463900000001E-3</v>
      </c>
      <c r="J3974" s="276">
        <v>4.6787666999999998E-3</v>
      </c>
      <c r="K3974" s="276">
        <v>2.3684363999999999E-3</v>
      </c>
      <c r="L3974" s="276">
        <v>1.8821163999999999E-4</v>
      </c>
      <c r="M3974" s="276">
        <v>4.4527133E-5</v>
      </c>
      <c r="N3974" s="276">
        <v>2.2778478999999998E-3</v>
      </c>
      <c r="O3974" s="276">
        <v>6.5923607000000005E-4</v>
      </c>
      <c r="P3974" s="276">
        <v>7.7260288000000003E-5</v>
      </c>
      <c r="Q3974" s="276">
        <v>8.2536567000000003E-4</v>
      </c>
      <c r="R3974" s="276">
        <v>0</v>
      </c>
      <c r="S3974" s="276">
        <v>0</v>
      </c>
      <c r="T3974" s="276">
        <v>0</v>
      </c>
      <c r="U3974" s="276">
        <v>2.9568071999999998E-4</v>
      </c>
      <c r="V3974" s="255"/>
      <c r="W3974" s="28">
        <f t="shared" si="585"/>
        <v>3.4657531111111105E-2</v>
      </c>
      <c r="X3974" s="191">
        <v>1.6499600000000001</v>
      </c>
      <c r="Y3974" s="191">
        <v>0.44693058000000002</v>
      </c>
      <c r="Z3974" s="191">
        <v>5.3931523000000002E-2</v>
      </c>
      <c r="AA3974" s="191">
        <v>6.844191E-5</v>
      </c>
      <c r="AB3974" s="191">
        <v>1.6509585E-2</v>
      </c>
      <c r="AC3974" s="191">
        <v>1.0736603</v>
      </c>
      <c r="AD3974" s="191">
        <v>5.8859529000000001E-2</v>
      </c>
      <c r="AE3974" s="76">
        <v>1.1484262E-7</v>
      </c>
      <c r="AF3974" s="76">
        <v>2.1608302E-10</v>
      </c>
      <c r="AG3974" s="20">
        <v>2.2837629999999999E-3</v>
      </c>
    </row>
    <row r="3975" spans="2:33" s="297" customFormat="1" x14ac:dyDescent="0.15">
      <c r="B3975" s="294" t="s">
        <v>8934</v>
      </c>
      <c r="C3975" s="295"/>
      <c r="D3975" s="296" t="s">
        <v>26</v>
      </c>
      <c r="E3975" s="201" t="s">
        <v>8935</v>
      </c>
      <c r="F3975" s="276">
        <f t="shared" si="581"/>
        <v>6.4582388699999998E-3</v>
      </c>
      <c r="G3975" s="276">
        <f t="shared" si="582"/>
        <v>1.6077176399999999E-3</v>
      </c>
      <c r="H3975" s="276">
        <f t="shared" si="583"/>
        <v>1.563072764E-3</v>
      </c>
      <c r="I3975" s="276">
        <f t="shared" si="584"/>
        <v>6.3334676599999999E-4</v>
      </c>
      <c r="J3975" s="276">
        <v>2.6541017000000001E-3</v>
      </c>
      <c r="K3975" s="276">
        <v>1.3973896E-3</v>
      </c>
      <c r="L3975" s="276">
        <v>1.1678969E-4</v>
      </c>
      <c r="M3975" s="276">
        <v>2.9185529999999999E-5</v>
      </c>
      <c r="N3975" s="276">
        <v>1.1856258999999999E-3</v>
      </c>
      <c r="O3975" s="276">
        <v>3.9290621000000002E-4</v>
      </c>
      <c r="P3975" s="276">
        <v>4.8893473999999998E-5</v>
      </c>
      <c r="Q3975" s="276">
        <v>5.5426103E-4</v>
      </c>
      <c r="R3975" s="276">
        <v>0</v>
      </c>
      <c r="S3975" s="276">
        <v>0</v>
      </c>
      <c r="T3975" s="276">
        <v>0</v>
      </c>
      <c r="U3975" s="276">
        <v>7.9085736000000006E-5</v>
      </c>
      <c r="V3975" s="255"/>
      <c r="W3975" s="28">
        <f t="shared" si="585"/>
        <v>1.9660012592592591E-2</v>
      </c>
      <c r="X3975" s="191">
        <v>1.4162138</v>
      </c>
      <c r="Y3975" s="191">
        <v>0.26146956999999998</v>
      </c>
      <c r="Z3975" s="191">
        <v>3.2864995000000001E-2</v>
      </c>
      <c r="AA3975" s="191">
        <v>3.5321245E-5</v>
      </c>
      <c r="AB3975" s="191">
        <v>1.0558019E-2</v>
      </c>
      <c r="AC3975" s="191">
        <v>1.0719308000000001</v>
      </c>
      <c r="AD3975" s="191">
        <v>3.9355112999999997E-2</v>
      </c>
      <c r="AE3975" s="76">
        <v>6.4935915000000003E-8</v>
      </c>
      <c r="AF3975" s="76">
        <v>1.2921099E-10</v>
      </c>
      <c r="AG3975" s="20">
        <v>1.4222708000000001E-3</v>
      </c>
    </row>
    <row r="3976" spans="2:33" s="297" customFormat="1" x14ac:dyDescent="0.15">
      <c r="B3976" s="294" t="s">
        <v>8936</v>
      </c>
      <c r="C3976" s="295"/>
      <c r="D3976" s="296" t="s">
        <v>26</v>
      </c>
      <c r="E3976" s="201" t="s">
        <v>8937</v>
      </c>
      <c r="F3976" s="276">
        <f t="shared" si="581"/>
        <v>7.5539971110000007E-3</v>
      </c>
      <c r="G3976" s="276">
        <f t="shared" si="582"/>
        <v>1.9246770899999999E-3</v>
      </c>
      <c r="H3976" s="276">
        <f t="shared" si="583"/>
        <v>1.759694541E-3</v>
      </c>
      <c r="I3976" s="276">
        <f t="shared" si="584"/>
        <v>7.3165468000000009E-4</v>
      </c>
      <c r="J3976" s="276">
        <v>3.1379708000000002E-3</v>
      </c>
      <c r="K3976" s="276">
        <v>1.5827267E-3</v>
      </c>
      <c r="L3976" s="276">
        <v>1.2560336000000001E-4</v>
      </c>
      <c r="M3976" s="276">
        <v>2.9321260000000001E-5</v>
      </c>
      <c r="N3976" s="276">
        <v>1.5067071E-3</v>
      </c>
      <c r="O3976" s="276">
        <v>3.8864873000000002E-4</v>
      </c>
      <c r="P3976" s="276">
        <v>5.1364481000000001E-5</v>
      </c>
      <c r="Q3976" s="276">
        <v>5.3386456000000004E-4</v>
      </c>
      <c r="R3976" s="276">
        <v>0</v>
      </c>
      <c r="S3976" s="276">
        <v>0</v>
      </c>
      <c r="T3976" s="276">
        <v>0</v>
      </c>
      <c r="U3976" s="276">
        <v>1.9779012E-4</v>
      </c>
      <c r="V3976" s="255"/>
      <c r="W3976" s="28">
        <f t="shared" si="585"/>
        <v>2.3244228148148149E-2</v>
      </c>
      <c r="X3976" s="191">
        <v>1.4659955</v>
      </c>
      <c r="Y3976" s="191">
        <v>0.30659564</v>
      </c>
      <c r="Z3976" s="191">
        <v>3.6695536000000001E-2</v>
      </c>
      <c r="AA3976" s="191">
        <v>4.4166109999999998E-5</v>
      </c>
      <c r="AB3976" s="191">
        <v>1.1048964E-2</v>
      </c>
      <c r="AC3976" s="191">
        <v>1.0722912</v>
      </c>
      <c r="AD3976" s="191">
        <v>3.9319941999999997E-2</v>
      </c>
      <c r="AE3976" s="76">
        <v>7.6530319000000003E-8</v>
      </c>
      <c r="AF3976" s="76">
        <v>1.4472840000000001E-10</v>
      </c>
      <c r="AG3976" s="20">
        <v>1.6060834E-3</v>
      </c>
    </row>
    <row r="3977" spans="2:33" s="297" customFormat="1" x14ac:dyDescent="0.15">
      <c r="B3977" s="294" t="s">
        <v>8938</v>
      </c>
      <c r="C3977" s="295"/>
      <c r="D3977" s="296" t="s">
        <v>26</v>
      </c>
      <c r="E3977" s="201" t="s">
        <v>8939</v>
      </c>
      <c r="F3977" s="276">
        <f t="shared" si="581"/>
        <v>5.6393618270000005E-3</v>
      </c>
      <c r="G3977" s="276">
        <f t="shared" si="582"/>
        <v>1.5411177000000001E-3</v>
      </c>
      <c r="H3977" s="276">
        <f t="shared" si="583"/>
        <v>1.3386487320000001E-3</v>
      </c>
      <c r="I3977" s="276">
        <f t="shared" si="584"/>
        <v>6.60309295E-4</v>
      </c>
      <c r="J3977" s="276">
        <v>2.0992861000000002E-3</v>
      </c>
      <c r="K3977" s="276">
        <v>1.2062652000000001E-3</v>
      </c>
      <c r="L3977" s="276">
        <v>9.3207332000000005E-5</v>
      </c>
      <c r="M3977" s="276">
        <v>2.653399E-5</v>
      </c>
      <c r="N3977" s="276">
        <v>1.0455035000000001E-3</v>
      </c>
      <c r="O3977" s="276">
        <v>4.6908021E-4</v>
      </c>
      <c r="P3977" s="276">
        <v>3.9176199999999999E-5</v>
      </c>
      <c r="Q3977" s="276">
        <v>6.0385072999999997E-4</v>
      </c>
      <c r="R3977" s="276">
        <v>0</v>
      </c>
      <c r="S3977" s="276">
        <v>0</v>
      </c>
      <c r="T3977" s="276">
        <v>0</v>
      </c>
      <c r="U3977" s="276">
        <v>5.6458564999999999E-5</v>
      </c>
      <c r="V3977" s="255"/>
      <c r="W3977" s="28">
        <f t="shared" si="585"/>
        <v>1.5550267407407408E-2</v>
      </c>
      <c r="X3977" s="191">
        <v>1.3253473</v>
      </c>
      <c r="Y3977" s="191">
        <v>0.20672678</v>
      </c>
      <c r="Z3977" s="191">
        <v>2.4738672999999999E-2</v>
      </c>
      <c r="AA3977" s="191">
        <v>2.1462154999999999E-5</v>
      </c>
      <c r="AB3977" s="191">
        <v>6.0457901999999997E-3</v>
      </c>
      <c r="AC3977" s="191">
        <v>1.0710986</v>
      </c>
      <c r="AD3977" s="191">
        <v>1.6715958999999999E-2</v>
      </c>
      <c r="AE3977" s="76">
        <v>5.3598890999999997E-8</v>
      </c>
      <c r="AF3977" s="76">
        <v>9.4360043999999997E-11</v>
      </c>
      <c r="AG3977" s="20">
        <v>1.0953491000000001E-3</v>
      </c>
    </row>
    <row r="3978" spans="2:33" s="297" customFormat="1" x14ac:dyDescent="0.15">
      <c r="B3978" s="294" t="s">
        <v>8940</v>
      </c>
      <c r="C3978" s="295"/>
      <c r="D3978" s="296" t="s">
        <v>26</v>
      </c>
      <c r="E3978" s="201" t="s">
        <v>8941</v>
      </c>
      <c r="F3978" s="276">
        <f t="shared" si="581"/>
        <v>7.8213828520000001E-3</v>
      </c>
      <c r="G3978" s="276">
        <f t="shared" si="582"/>
        <v>2.3936601009999997E-3</v>
      </c>
      <c r="H3978" s="276">
        <f t="shared" si="583"/>
        <v>1.659858849E-3</v>
      </c>
      <c r="I3978" s="276">
        <f t="shared" si="584"/>
        <v>9.6765380200000001E-4</v>
      </c>
      <c r="J3978" s="276">
        <v>2.8002101000000001E-3</v>
      </c>
      <c r="K3978" s="276">
        <v>1.5065756E-3</v>
      </c>
      <c r="L3978" s="276">
        <v>1.0748716999999999E-4</v>
      </c>
      <c r="M3978" s="276">
        <v>3.8345541E-5</v>
      </c>
      <c r="N3978" s="276">
        <v>1.4338951E-3</v>
      </c>
      <c r="O3978" s="276">
        <v>9.2141946000000004E-4</v>
      </c>
      <c r="P3978" s="276">
        <v>4.5796079000000003E-5</v>
      </c>
      <c r="Q3978" s="276">
        <v>8.9106736999999998E-4</v>
      </c>
      <c r="R3978" s="276">
        <v>0</v>
      </c>
      <c r="S3978" s="276">
        <v>0</v>
      </c>
      <c r="T3978" s="276">
        <v>0</v>
      </c>
      <c r="U3978" s="276">
        <v>7.6586431999999997E-5</v>
      </c>
      <c r="V3978" s="255"/>
      <c r="W3978" s="28">
        <f t="shared" si="585"/>
        <v>2.0742297037037036E-2</v>
      </c>
      <c r="X3978" s="191">
        <v>1.3841954999999999</v>
      </c>
      <c r="Y3978" s="191">
        <v>0.25489598000000002</v>
      </c>
      <c r="Z3978" s="191">
        <v>2.7520678E-2</v>
      </c>
      <c r="AA3978" s="191">
        <v>2.2812755E-5</v>
      </c>
      <c r="AB3978" s="191">
        <v>6.9141532999999998E-3</v>
      </c>
      <c r="AC3978" s="191">
        <v>1.0712406999999999</v>
      </c>
      <c r="AD3978" s="191">
        <v>2.3601217000000001E-2</v>
      </c>
      <c r="AE3978" s="76">
        <v>7.0699886000000001E-8</v>
      </c>
      <c r="AF3978" s="76">
        <v>1.2150032999999999E-10</v>
      </c>
      <c r="AG3978" s="20">
        <v>1.2231572E-3</v>
      </c>
    </row>
    <row r="3979" spans="2:33" s="297" customFormat="1" x14ac:dyDescent="0.15">
      <c r="B3979" s="294" t="s">
        <v>8942</v>
      </c>
      <c r="C3979" s="295"/>
      <c r="D3979" s="296" t="s">
        <v>26</v>
      </c>
      <c r="E3979" s="201" t="s">
        <v>8943</v>
      </c>
      <c r="F3979" s="276">
        <f t="shared" si="581"/>
        <v>4.448771929E-3</v>
      </c>
      <c r="G3979" s="276">
        <f t="shared" si="582"/>
        <v>1.113103502E-3</v>
      </c>
      <c r="H3979" s="276">
        <f t="shared" si="583"/>
        <v>1.2696933280000001E-3</v>
      </c>
      <c r="I3979" s="276">
        <f t="shared" si="584"/>
        <v>4.7202749900000004E-4</v>
      </c>
      <c r="J3979" s="276">
        <v>1.5939476000000001E-3</v>
      </c>
      <c r="K3979" s="276">
        <v>1.1199141000000001E-3</v>
      </c>
      <c r="L3979" s="276">
        <v>1.0504669E-4</v>
      </c>
      <c r="M3979" s="276">
        <v>2.0584012000000001E-5</v>
      </c>
      <c r="N3979" s="276">
        <v>7.4976857000000005E-4</v>
      </c>
      <c r="O3979" s="276">
        <v>3.4275092000000002E-4</v>
      </c>
      <c r="P3979" s="276">
        <v>4.4732538000000003E-5</v>
      </c>
      <c r="Q3979" s="276">
        <v>4.0820876000000002E-4</v>
      </c>
      <c r="R3979" s="276">
        <v>0</v>
      </c>
      <c r="S3979" s="276">
        <v>0</v>
      </c>
      <c r="T3979" s="276">
        <v>0</v>
      </c>
      <c r="U3979" s="276">
        <v>6.3818739000000006E-5</v>
      </c>
      <c r="V3979" s="255"/>
      <c r="W3979" s="28">
        <f t="shared" si="585"/>
        <v>1.1807019259259258E-2</v>
      </c>
      <c r="X3979" s="191">
        <v>1.2669710999999999</v>
      </c>
      <c r="Y3979" s="191">
        <v>0.15755221999999999</v>
      </c>
      <c r="Z3979" s="191">
        <v>2.2759946E-2</v>
      </c>
      <c r="AA3979" s="191">
        <v>1.7991125E-5</v>
      </c>
      <c r="AB3979" s="191">
        <v>5.8060522E-3</v>
      </c>
      <c r="AC3979" s="191">
        <v>1.0713725000000001</v>
      </c>
      <c r="AD3979" s="191">
        <v>9.4623490999999997E-3</v>
      </c>
      <c r="AE3979" s="76">
        <v>4.3580505000000003E-8</v>
      </c>
      <c r="AF3979" s="76">
        <v>7.9425713999999998E-11</v>
      </c>
      <c r="AG3979" s="20">
        <v>8.7250406000000005E-4</v>
      </c>
    </row>
    <row r="3980" spans="2:33" s="297" customFormat="1" x14ac:dyDescent="0.15">
      <c r="B3980" s="294" t="s">
        <v>8944</v>
      </c>
      <c r="C3980" s="295"/>
      <c r="D3980" s="296" t="s">
        <v>26</v>
      </c>
      <c r="E3980" s="201" t="s">
        <v>8945</v>
      </c>
      <c r="F3980" s="276">
        <f t="shared" si="581"/>
        <v>6.5882971089999999E-3</v>
      </c>
      <c r="G3980" s="276">
        <f t="shared" si="582"/>
        <v>1.498591934E-3</v>
      </c>
      <c r="H3980" s="276">
        <f t="shared" si="583"/>
        <v>1.4759809060000001E-3</v>
      </c>
      <c r="I3980" s="276">
        <f t="shared" si="584"/>
        <v>1.1991518690000001E-3</v>
      </c>
      <c r="J3980" s="276">
        <v>2.4145723999999999E-3</v>
      </c>
      <c r="K3980" s="276">
        <v>1.3017536000000001E-3</v>
      </c>
      <c r="L3980" s="276">
        <v>1.2528967000000001E-4</v>
      </c>
      <c r="M3980" s="276">
        <v>2.5655053999999999E-5</v>
      </c>
      <c r="N3980" s="276">
        <v>1.0596608999999999E-3</v>
      </c>
      <c r="O3980" s="276">
        <v>4.1327597999999999E-4</v>
      </c>
      <c r="P3980" s="276">
        <v>4.8937636000000002E-5</v>
      </c>
      <c r="Q3980" s="276">
        <v>1.1322779E-3</v>
      </c>
      <c r="R3980" s="276">
        <v>0</v>
      </c>
      <c r="S3980" s="276">
        <v>0</v>
      </c>
      <c r="T3980" s="276">
        <v>0</v>
      </c>
      <c r="U3980" s="276">
        <v>6.6873968999999999E-5</v>
      </c>
      <c r="V3980" s="255"/>
      <c r="W3980" s="28">
        <f t="shared" si="585"/>
        <v>1.788572148148148E-2</v>
      </c>
      <c r="X3980" s="191">
        <v>1.3524282000000001</v>
      </c>
      <c r="Y3980" s="191">
        <v>0.22374822</v>
      </c>
      <c r="Z3980" s="191">
        <v>3.1555582999999998E-2</v>
      </c>
      <c r="AA3980" s="191">
        <v>2.9754013999999998E-5</v>
      </c>
      <c r="AB3980" s="191">
        <v>7.6975797999999998E-3</v>
      </c>
      <c r="AC3980" s="191">
        <v>1.0724556000000001</v>
      </c>
      <c r="AD3980" s="191">
        <v>1.6941488000000001E-2</v>
      </c>
      <c r="AE3980" s="76">
        <v>5.7097307E-8</v>
      </c>
      <c r="AF3980" s="76">
        <v>1.066168E-10</v>
      </c>
      <c r="AG3980" s="20">
        <v>1.1108415E-3</v>
      </c>
    </row>
    <row r="3981" spans="2:33" s="297" customFormat="1" x14ac:dyDescent="0.15">
      <c r="B3981" s="294" t="s">
        <v>8946</v>
      </c>
      <c r="C3981" s="295"/>
      <c r="D3981" s="296" t="s">
        <v>26</v>
      </c>
      <c r="E3981" s="201" t="s">
        <v>8947</v>
      </c>
      <c r="F3981" s="276">
        <f t="shared" si="581"/>
        <v>5.9161632520000002E-3</v>
      </c>
      <c r="G3981" s="276">
        <f t="shared" si="582"/>
        <v>1.44164045E-3</v>
      </c>
      <c r="H3981" s="276">
        <f t="shared" si="583"/>
        <v>1.472995256E-3</v>
      </c>
      <c r="I3981" s="276">
        <f t="shared" si="584"/>
        <v>5.5766654600000005E-4</v>
      </c>
      <c r="J3981" s="276">
        <v>2.4438609999999999E-3</v>
      </c>
      <c r="K3981" s="276">
        <v>1.3119287E-3</v>
      </c>
      <c r="L3981" s="276">
        <v>1.1357709000000001E-4</v>
      </c>
      <c r="M3981" s="276">
        <v>2.6416919999999999E-5</v>
      </c>
      <c r="N3981" s="276">
        <v>1.0895872E-3</v>
      </c>
      <c r="O3981" s="276">
        <v>3.2563633000000001E-4</v>
      </c>
      <c r="P3981" s="276">
        <v>4.7489466E-5</v>
      </c>
      <c r="Q3981" s="276">
        <v>4.8389059999999999E-4</v>
      </c>
      <c r="R3981" s="276">
        <v>0</v>
      </c>
      <c r="S3981" s="276">
        <v>0</v>
      </c>
      <c r="T3981" s="276">
        <v>0</v>
      </c>
      <c r="U3981" s="276">
        <v>7.3775946000000005E-5</v>
      </c>
      <c r="V3981" s="255"/>
      <c r="W3981" s="28">
        <f t="shared" si="585"/>
        <v>1.8102674074074072E-2</v>
      </c>
      <c r="X3981" s="191">
        <v>1.3936065</v>
      </c>
      <c r="Y3981" s="191">
        <v>0.24220862000000001</v>
      </c>
      <c r="Z3981" s="191">
        <v>3.1711504000000001E-2</v>
      </c>
      <c r="AA3981" s="191">
        <v>3.5497053000000001E-5</v>
      </c>
      <c r="AB3981" s="191">
        <v>1.0440842000000001E-2</v>
      </c>
      <c r="AC3981" s="191">
        <v>1.0719152999999999</v>
      </c>
      <c r="AD3981" s="191">
        <v>3.7294659000000001E-2</v>
      </c>
      <c r="AE3981" s="76">
        <v>6.0265143999999997E-8</v>
      </c>
      <c r="AF3981" s="76">
        <v>1.2135654999999999E-10</v>
      </c>
      <c r="AG3981" s="20">
        <v>1.3335973000000001E-3</v>
      </c>
    </row>
    <row r="3982" spans="2:33" s="297" customFormat="1" x14ac:dyDescent="0.15">
      <c r="B3982" s="294" t="s">
        <v>8948</v>
      </c>
      <c r="C3982" s="295"/>
      <c r="D3982" s="296" t="s">
        <v>26</v>
      </c>
      <c r="E3982" s="201" t="s">
        <v>8949</v>
      </c>
      <c r="F3982" s="276">
        <f t="shared" si="581"/>
        <v>7.4879742200000005E-3</v>
      </c>
      <c r="G3982" s="276">
        <f t="shared" si="582"/>
        <v>1.9188718720000001E-3</v>
      </c>
      <c r="H3982" s="276">
        <f t="shared" si="583"/>
        <v>1.7878292650000001E-3</v>
      </c>
      <c r="I3982" s="276">
        <f t="shared" si="584"/>
        <v>7.5166458300000003E-4</v>
      </c>
      <c r="J3982" s="276">
        <v>3.0296085000000002E-3</v>
      </c>
      <c r="K3982" s="276">
        <v>1.5992210000000001E-3</v>
      </c>
      <c r="L3982" s="276">
        <v>1.3281322999999999E-4</v>
      </c>
      <c r="M3982" s="276">
        <v>3.3956242E-5</v>
      </c>
      <c r="N3982" s="276">
        <v>1.3763860000000001E-3</v>
      </c>
      <c r="O3982" s="276">
        <v>5.0852963000000005E-4</v>
      </c>
      <c r="P3982" s="276">
        <v>5.5795034999999999E-5</v>
      </c>
      <c r="Q3982" s="276">
        <v>6.6095531000000003E-4</v>
      </c>
      <c r="R3982" s="276">
        <v>0</v>
      </c>
      <c r="S3982" s="276">
        <v>0</v>
      </c>
      <c r="T3982" s="276">
        <v>0</v>
      </c>
      <c r="U3982" s="276">
        <v>9.0709272999999995E-5</v>
      </c>
      <c r="V3982" s="255"/>
      <c r="W3982" s="28">
        <f t="shared" si="585"/>
        <v>2.2441544444444444E-2</v>
      </c>
      <c r="X3982" s="191">
        <v>1.4553221000000001</v>
      </c>
      <c r="Y3982" s="191">
        <v>0.28952459000000003</v>
      </c>
      <c r="Z3982" s="191">
        <v>3.6580014000000001E-2</v>
      </c>
      <c r="AA3982" s="191">
        <v>4.0189567999999998E-5</v>
      </c>
      <c r="AB3982" s="191">
        <v>1.2032292E-2</v>
      </c>
      <c r="AC3982" s="191">
        <v>1.0722535</v>
      </c>
      <c r="AD3982" s="191">
        <v>4.4891561000000003E-2</v>
      </c>
      <c r="AE3982" s="76">
        <v>7.4579130000000004E-8</v>
      </c>
      <c r="AF3982" s="76">
        <v>1.4730822000000001E-10</v>
      </c>
      <c r="AG3982" s="20">
        <v>1.5254184999999999E-3</v>
      </c>
    </row>
    <row r="3983" spans="2:33" s="297" customFormat="1" x14ac:dyDescent="0.15">
      <c r="B3983" s="294" t="s">
        <v>8950</v>
      </c>
      <c r="C3983" s="295"/>
      <c r="D3983" s="296" t="s">
        <v>26</v>
      </c>
      <c r="E3983" s="201" t="s">
        <v>8951</v>
      </c>
      <c r="F3983" s="276">
        <f t="shared" si="581"/>
        <v>5.6812876140000003E-3</v>
      </c>
      <c r="G3983" s="276">
        <f t="shared" si="582"/>
        <v>1.3870986600000002E-3</v>
      </c>
      <c r="H3983" s="276">
        <f t="shared" si="583"/>
        <v>1.4382444579999999E-3</v>
      </c>
      <c r="I3983" s="276">
        <f t="shared" si="584"/>
        <v>5.55219196E-4</v>
      </c>
      <c r="J3983" s="276">
        <v>2.3007253000000001E-3</v>
      </c>
      <c r="K3983" s="276">
        <v>1.2786691999999999E-3</v>
      </c>
      <c r="L3983" s="276">
        <v>1.126051E-4</v>
      </c>
      <c r="M3983" s="276">
        <v>2.349712E-5</v>
      </c>
      <c r="N3983" s="276">
        <v>1.0869172E-3</v>
      </c>
      <c r="O3983" s="276">
        <v>2.7668434000000002E-4</v>
      </c>
      <c r="P3983" s="276">
        <v>4.6970157999999998E-5</v>
      </c>
      <c r="Q3983" s="276">
        <v>4.8806940000000002E-4</v>
      </c>
      <c r="R3983" s="276">
        <v>0</v>
      </c>
      <c r="S3983" s="276">
        <v>0</v>
      </c>
      <c r="T3983" s="276">
        <v>0</v>
      </c>
      <c r="U3983" s="276">
        <v>6.7149795999999994E-5</v>
      </c>
      <c r="V3983" s="255"/>
      <c r="W3983" s="28">
        <f t="shared" si="585"/>
        <v>1.7042409629629628E-2</v>
      </c>
      <c r="X3983" s="191">
        <v>1.3590606000000001</v>
      </c>
      <c r="Y3983" s="191">
        <v>0.22200791</v>
      </c>
      <c r="Z3983" s="191">
        <v>2.7063874000000002E-2</v>
      </c>
      <c r="AA3983" s="191">
        <v>3.1729727999999999E-5</v>
      </c>
      <c r="AB3983" s="191">
        <v>9.1495012999999997E-3</v>
      </c>
      <c r="AC3983" s="191">
        <v>1.0715611</v>
      </c>
      <c r="AD3983" s="191">
        <v>2.9246517E-2</v>
      </c>
      <c r="AE3983" s="76">
        <v>5.7983105000000001E-8</v>
      </c>
      <c r="AF3983" s="76">
        <v>1.1314847E-10</v>
      </c>
      <c r="AG3983" s="20">
        <v>1.1838077000000001E-3</v>
      </c>
    </row>
    <row r="3984" spans="2:33" s="297" customFormat="1" x14ac:dyDescent="0.15">
      <c r="B3984" s="294" t="s">
        <v>8952</v>
      </c>
      <c r="C3984" s="295"/>
      <c r="D3984" s="296" t="s">
        <v>26</v>
      </c>
      <c r="E3984" s="201" t="s">
        <v>8953</v>
      </c>
      <c r="F3984" s="276">
        <f t="shared" si="581"/>
        <v>6.5024626029999994E-3</v>
      </c>
      <c r="G3984" s="276">
        <f t="shared" si="582"/>
        <v>1.6791922229999999E-3</v>
      </c>
      <c r="H3984" s="276">
        <f t="shared" si="583"/>
        <v>1.5679953659999998E-3</v>
      </c>
      <c r="I3984" s="276">
        <f t="shared" si="584"/>
        <v>6.7737711399999993E-4</v>
      </c>
      <c r="J3984" s="276">
        <v>2.5778978999999999E-3</v>
      </c>
      <c r="K3984" s="276">
        <v>1.4009504999999999E-3</v>
      </c>
      <c r="L3984" s="276">
        <v>1.1769158E-4</v>
      </c>
      <c r="M3984" s="276">
        <v>2.7672363000000002E-5</v>
      </c>
      <c r="N3984" s="276">
        <v>1.2355319999999999E-3</v>
      </c>
      <c r="O3984" s="276">
        <v>4.1598786000000002E-4</v>
      </c>
      <c r="P3984" s="276">
        <v>4.9353286000000002E-5</v>
      </c>
      <c r="Q3984" s="276">
        <v>6.0259162999999995E-4</v>
      </c>
      <c r="R3984" s="276">
        <v>0</v>
      </c>
      <c r="S3984" s="276">
        <v>0</v>
      </c>
      <c r="T3984" s="276">
        <v>0</v>
      </c>
      <c r="U3984" s="276">
        <v>7.4785484E-5</v>
      </c>
      <c r="V3984" s="255"/>
      <c r="W3984" s="28">
        <f t="shared" si="585"/>
        <v>1.9095539999999998E-2</v>
      </c>
      <c r="X3984" s="191">
        <v>1.3802335999999999</v>
      </c>
      <c r="Y3984" s="191">
        <v>0.23899497</v>
      </c>
      <c r="Z3984" s="191">
        <v>2.7993049999999998E-2</v>
      </c>
      <c r="AA3984" s="191">
        <v>3.2030338000000001E-5</v>
      </c>
      <c r="AB3984" s="191">
        <v>9.4441479999999994E-3</v>
      </c>
      <c r="AC3984" s="191">
        <v>1.0716033</v>
      </c>
      <c r="AD3984" s="191">
        <v>3.2166102000000002E-2</v>
      </c>
      <c r="AE3984" s="76">
        <v>6.4690856E-8</v>
      </c>
      <c r="AF3984" s="76">
        <v>1.2385175000000001E-10</v>
      </c>
      <c r="AG3984" s="20">
        <v>1.2102619999999999E-3</v>
      </c>
    </row>
    <row r="3985" spans="2:33" s="297" customFormat="1" x14ac:dyDescent="0.15">
      <c r="B3985" s="294" t="s">
        <v>8954</v>
      </c>
      <c r="C3985" s="295"/>
      <c r="D3985" s="296" t="s">
        <v>26</v>
      </c>
      <c r="E3985" s="201" t="s">
        <v>8955</v>
      </c>
      <c r="F3985" s="276">
        <f t="shared" si="581"/>
        <v>7.0442452790000004E-3</v>
      </c>
      <c r="G3985" s="276">
        <f t="shared" si="582"/>
        <v>1.768507956E-3</v>
      </c>
      <c r="H3985" s="276">
        <f t="shared" si="583"/>
        <v>1.6749880930000001E-3</v>
      </c>
      <c r="I3985" s="276">
        <f t="shared" si="584"/>
        <v>6.6049092999999998E-4</v>
      </c>
      <c r="J3985" s="276">
        <v>2.9402582999999999E-3</v>
      </c>
      <c r="K3985" s="276">
        <v>1.5023616E-3</v>
      </c>
      <c r="L3985" s="276">
        <v>1.2258230999999999E-4</v>
      </c>
      <c r="M3985" s="276">
        <v>2.6717926000000002E-5</v>
      </c>
      <c r="N3985" s="276">
        <v>1.416395E-3</v>
      </c>
      <c r="O3985" s="276">
        <v>3.2539503000000001E-4</v>
      </c>
      <c r="P3985" s="276">
        <v>5.0044182999999998E-5</v>
      </c>
      <c r="Q3985" s="276">
        <v>4.6769636E-4</v>
      </c>
      <c r="R3985" s="276">
        <v>0</v>
      </c>
      <c r="S3985" s="276">
        <v>0</v>
      </c>
      <c r="T3985" s="276">
        <v>0</v>
      </c>
      <c r="U3985" s="276">
        <v>1.9279457000000001E-4</v>
      </c>
      <c r="V3985" s="255"/>
      <c r="W3985" s="28">
        <f t="shared" si="585"/>
        <v>2.177969111111111E-2</v>
      </c>
      <c r="X3985" s="191">
        <v>1.444736</v>
      </c>
      <c r="Y3985" s="191">
        <v>0.28848333999999998</v>
      </c>
      <c r="Z3985" s="191">
        <v>3.5610639999999999E-2</v>
      </c>
      <c r="AA3985" s="191">
        <v>4.4331135999999998E-5</v>
      </c>
      <c r="AB3985" s="191">
        <v>1.0938733000000001E-2</v>
      </c>
      <c r="AC3985" s="191">
        <v>1.0722765999999999</v>
      </c>
      <c r="AD3985" s="191">
        <v>3.7382365000000001E-2</v>
      </c>
      <c r="AE3985" s="76">
        <v>7.2138091999999997E-8</v>
      </c>
      <c r="AF3985" s="76">
        <v>1.3734269E-10</v>
      </c>
      <c r="AG3985" s="20">
        <v>1.5226984E-3</v>
      </c>
    </row>
    <row r="3986" spans="2:33" s="297" customFormat="1" x14ac:dyDescent="0.15">
      <c r="B3986" s="294" t="s">
        <v>8956</v>
      </c>
      <c r="C3986" s="295"/>
      <c r="D3986" s="296" t="s">
        <v>26</v>
      </c>
      <c r="E3986" s="201" t="s">
        <v>8957</v>
      </c>
      <c r="F3986" s="276">
        <f t="shared" si="581"/>
        <v>8.7052046019999996E-3</v>
      </c>
      <c r="G3986" s="276">
        <f t="shared" si="582"/>
        <v>2.268257559E-3</v>
      </c>
      <c r="H3986" s="276">
        <f t="shared" si="583"/>
        <v>2.0068441129999998E-3</v>
      </c>
      <c r="I3986" s="276">
        <f t="shared" si="584"/>
        <v>8.5972082999999995E-4</v>
      </c>
      <c r="J3986" s="276">
        <v>3.5703821E-3</v>
      </c>
      <c r="K3986" s="276">
        <v>1.8057010000000001E-3</v>
      </c>
      <c r="L3986" s="276">
        <v>1.4262235E-4</v>
      </c>
      <c r="M3986" s="276">
        <v>3.4039119000000003E-5</v>
      </c>
      <c r="N3986" s="276">
        <v>1.7344749E-3</v>
      </c>
      <c r="O3986" s="276">
        <v>4.9974353999999999E-4</v>
      </c>
      <c r="P3986" s="276">
        <v>5.8520763000000003E-5</v>
      </c>
      <c r="Q3986" s="276">
        <v>6.3575674999999995E-4</v>
      </c>
      <c r="R3986" s="276">
        <v>0</v>
      </c>
      <c r="S3986" s="276">
        <v>0</v>
      </c>
      <c r="T3986" s="276">
        <v>0</v>
      </c>
      <c r="U3986" s="276">
        <v>2.2396408E-4</v>
      </c>
      <c r="V3986" s="255"/>
      <c r="W3986" s="28">
        <f t="shared" si="585"/>
        <v>2.6447274814814813E-2</v>
      </c>
      <c r="X3986" s="191">
        <v>1.5114734000000001</v>
      </c>
      <c r="Y3986" s="191">
        <v>0.34047677999999998</v>
      </c>
      <c r="Z3986" s="191">
        <v>4.0904165999999999E-2</v>
      </c>
      <c r="AA3986" s="191">
        <v>5.0096528E-5</v>
      </c>
      <c r="AB3986" s="191">
        <v>1.2573671999999999E-2</v>
      </c>
      <c r="AC3986" s="191">
        <v>1.072657</v>
      </c>
      <c r="AD3986" s="191">
        <v>4.4811615999999999E-2</v>
      </c>
      <c r="AE3986" s="76">
        <v>8.7508559999999998E-8</v>
      </c>
      <c r="AF3986" s="76">
        <v>1.6461452000000001E-10</v>
      </c>
      <c r="AG3986" s="20">
        <v>1.736263E-3</v>
      </c>
    </row>
    <row r="3987" spans="2:33" s="297" customFormat="1" x14ac:dyDescent="0.15">
      <c r="B3987" s="294" t="s">
        <v>8958</v>
      </c>
      <c r="C3987" s="295"/>
      <c r="D3987" s="296" t="s">
        <v>26</v>
      </c>
      <c r="E3987" s="201" t="s">
        <v>8959</v>
      </c>
      <c r="F3987" s="276">
        <f t="shared" si="581"/>
        <v>6.4236813289999996E-3</v>
      </c>
      <c r="G3987" s="276">
        <f t="shared" si="582"/>
        <v>1.645858716E-3</v>
      </c>
      <c r="H3987" s="276">
        <f t="shared" si="583"/>
        <v>1.5334453280000002E-3</v>
      </c>
      <c r="I3987" s="276">
        <f t="shared" si="584"/>
        <v>6.45815785E-4</v>
      </c>
      <c r="J3987" s="276">
        <v>2.5985614999999998E-3</v>
      </c>
      <c r="K3987" s="276">
        <v>1.3716755000000001E-3</v>
      </c>
      <c r="L3987" s="276">
        <v>1.1391434E-4</v>
      </c>
      <c r="M3987" s="276">
        <v>2.9124246000000001E-5</v>
      </c>
      <c r="N3987" s="276">
        <v>1.1805688E-3</v>
      </c>
      <c r="O3987" s="276">
        <v>4.3616567E-4</v>
      </c>
      <c r="P3987" s="276">
        <v>4.7855488000000003E-5</v>
      </c>
      <c r="Q3987" s="276">
        <v>5.6689850999999995E-4</v>
      </c>
      <c r="R3987" s="276">
        <v>0</v>
      </c>
      <c r="S3987" s="276">
        <v>0</v>
      </c>
      <c r="T3987" s="276">
        <v>0</v>
      </c>
      <c r="U3987" s="276">
        <v>7.8917275000000002E-5</v>
      </c>
      <c r="V3987" s="255"/>
      <c r="W3987" s="28">
        <f t="shared" si="585"/>
        <v>1.9248603703703702E-2</v>
      </c>
      <c r="X3987" s="191">
        <v>1.400425</v>
      </c>
      <c r="Y3987" s="191">
        <v>0.24833114000000001</v>
      </c>
      <c r="Z3987" s="191">
        <v>3.1370830000000002E-2</v>
      </c>
      <c r="AA3987" s="191">
        <v>3.4471643999999997E-5</v>
      </c>
      <c r="AB3987" s="191">
        <v>1.0320163E-2</v>
      </c>
      <c r="AC3987" s="191">
        <v>1.0718656</v>
      </c>
      <c r="AD3987" s="191">
        <v>3.8502841000000003E-2</v>
      </c>
      <c r="AE3987" s="76">
        <v>6.3968134999999994E-8</v>
      </c>
      <c r="AF3987" s="76">
        <v>1.2634885E-10</v>
      </c>
      <c r="AG3987" s="20">
        <v>1.3083751999999999E-3</v>
      </c>
    </row>
    <row r="3988" spans="2:33" s="297" customFormat="1" x14ac:dyDescent="0.15">
      <c r="B3988" s="294" t="s">
        <v>8960</v>
      </c>
      <c r="C3988" s="295"/>
      <c r="D3988" s="296" t="s">
        <v>26</v>
      </c>
      <c r="E3988" s="201" t="s">
        <v>8961</v>
      </c>
      <c r="F3988" s="276">
        <f t="shared" si="581"/>
        <v>7.4676427500000005E-3</v>
      </c>
      <c r="G3988" s="276">
        <f t="shared" si="582"/>
        <v>1.945521159E-3</v>
      </c>
      <c r="H3988" s="276">
        <f t="shared" si="583"/>
        <v>1.7212902010000002E-3</v>
      </c>
      <c r="I3988" s="276">
        <f t="shared" si="584"/>
        <v>7.3845939000000008E-4</v>
      </c>
      <c r="J3988" s="276">
        <v>3.0623719999999998E-3</v>
      </c>
      <c r="K3988" s="276">
        <v>1.5487694000000001E-3</v>
      </c>
      <c r="L3988" s="276">
        <v>1.2232749E-4</v>
      </c>
      <c r="M3988" s="276">
        <v>2.9195329000000001E-5</v>
      </c>
      <c r="N3988" s="276">
        <v>1.4876959999999999E-3</v>
      </c>
      <c r="O3988" s="276">
        <v>4.2862983000000002E-4</v>
      </c>
      <c r="P3988" s="276">
        <v>5.0193311000000003E-5</v>
      </c>
      <c r="Q3988" s="276">
        <v>5.4528582000000004E-4</v>
      </c>
      <c r="R3988" s="276">
        <v>0</v>
      </c>
      <c r="S3988" s="276">
        <v>0</v>
      </c>
      <c r="T3988" s="276">
        <v>0</v>
      </c>
      <c r="U3988" s="276">
        <v>1.9317356999999999E-4</v>
      </c>
      <c r="V3988" s="255"/>
      <c r="W3988" s="28">
        <f t="shared" si="585"/>
        <v>2.2684237037037033E-2</v>
      </c>
      <c r="X3988" s="191">
        <v>1.4485851999999999</v>
      </c>
      <c r="Y3988" s="191">
        <v>0.29203214</v>
      </c>
      <c r="Z3988" s="191">
        <v>3.5079727999999998E-2</v>
      </c>
      <c r="AA3988" s="191">
        <v>4.2968717000000001E-5</v>
      </c>
      <c r="AB3988" s="191">
        <v>1.0784497000000001E-2</v>
      </c>
      <c r="AC3988" s="191">
        <v>1.0722115999999999</v>
      </c>
      <c r="AD3988" s="191">
        <v>3.8434270999999999E-2</v>
      </c>
      <c r="AE3988" s="76">
        <v>7.5057345000000002E-8</v>
      </c>
      <c r="AF3988" s="76">
        <v>1.4119135E-10</v>
      </c>
      <c r="AG3988" s="20">
        <v>1.4892134E-3</v>
      </c>
    </row>
    <row r="3989" spans="2:33" s="297" customFormat="1" x14ac:dyDescent="0.15">
      <c r="B3989" s="294" t="s">
        <v>8962</v>
      </c>
      <c r="C3989" s="295"/>
      <c r="D3989" s="296" t="s">
        <v>26</v>
      </c>
      <c r="E3989" s="201" t="s">
        <v>8963</v>
      </c>
      <c r="F3989" s="276">
        <f t="shared" ref="F3989:F4052" si="586">G3989+H3989+I3989+J3989</f>
        <v>7.8527319920000012E-3</v>
      </c>
      <c r="G3989" s="276">
        <f t="shared" ref="G3989:G4052" si="587">M3989+N3989+O3989</f>
        <v>2.0458475489999999E-3</v>
      </c>
      <c r="H3989" s="276">
        <f t="shared" ref="H3989:H4052" si="588">K3989+L3989+P3989</f>
        <v>1.8100530530000001E-3</v>
      </c>
      <c r="I3989" s="276">
        <f t="shared" ref="I3989:I4052" si="589">Q3989+IF(R3989="x",0,R3989)+IF(S3989="x",0,S3989)+IF(T3989="x",0,T3989)+U3989</f>
        <v>7.7653968999999998E-4</v>
      </c>
      <c r="J3989" s="276">
        <v>3.2202916999999999E-3</v>
      </c>
      <c r="K3989" s="276">
        <v>1.6286358000000001E-3</v>
      </c>
      <c r="L3989" s="276">
        <v>1.2863560999999999E-4</v>
      </c>
      <c r="M3989" s="276">
        <v>3.0700849000000003E-5</v>
      </c>
      <c r="N3989" s="276">
        <v>1.5644134999999999E-3</v>
      </c>
      <c r="O3989" s="276">
        <v>4.507332E-4</v>
      </c>
      <c r="P3989" s="276">
        <v>5.2781643000000001E-5</v>
      </c>
      <c r="Q3989" s="276">
        <v>5.7340471E-4</v>
      </c>
      <c r="R3989" s="276">
        <v>0</v>
      </c>
      <c r="S3989" s="276">
        <v>0</v>
      </c>
      <c r="T3989" s="276">
        <v>0</v>
      </c>
      <c r="U3989" s="276">
        <v>2.0313498000000001E-4</v>
      </c>
      <c r="V3989" s="255"/>
      <c r="W3989" s="28">
        <f t="shared" ref="W3989:W4052" si="590">J3989/0.135</f>
        <v>2.385401259259259E-2</v>
      </c>
      <c r="X3989" s="191">
        <v>1.4681322999999999</v>
      </c>
      <c r="Y3989" s="191">
        <v>0.30709146999999998</v>
      </c>
      <c r="Z3989" s="191">
        <v>3.6888690000000002E-2</v>
      </c>
      <c r="AA3989" s="191">
        <v>4.5184496999999999E-5</v>
      </c>
      <c r="AB3989" s="191">
        <v>1.1340624000000001E-2</v>
      </c>
      <c r="AC3989" s="191">
        <v>1.0723501</v>
      </c>
      <c r="AD3989" s="191">
        <v>4.0416246000000003E-2</v>
      </c>
      <c r="AE3989" s="76">
        <v>7.8928037999999996E-8</v>
      </c>
      <c r="AF3989" s="76">
        <v>1.4847319999999999E-10</v>
      </c>
      <c r="AG3989" s="20">
        <v>1.5660082999999999E-3</v>
      </c>
    </row>
    <row r="3990" spans="2:33" s="297" customFormat="1" x14ac:dyDescent="0.15">
      <c r="B3990" s="294" t="s">
        <v>8964</v>
      </c>
      <c r="C3990" s="295"/>
      <c r="D3990" s="296" t="s">
        <v>26</v>
      </c>
      <c r="E3990" s="201" t="s">
        <v>8965</v>
      </c>
      <c r="F3990" s="276">
        <f t="shared" si="586"/>
        <v>6.4236813289999996E-3</v>
      </c>
      <c r="G3990" s="276">
        <f t="shared" si="587"/>
        <v>1.645858716E-3</v>
      </c>
      <c r="H3990" s="276">
        <f t="shared" si="588"/>
        <v>1.5334453280000002E-3</v>
      </c>
      <c r="I3990" s="276">
        <f t="shared" si="589"/>
        <v>6.45815785E-4</v>
      </c>
      <c r="J3990" s="276">
        <v>2.5985614999999998E-3</v>
      </c>
      <c r="K3990" s="276">
        <v>1.3716755000000001E-3</v>
      </c>
      <c r="L3990" s="276">
        <v>1.1391434E-4</v>
      </c>
      <c r="M3990" s="276">
        <v>2.9124246000000001E-5</v>
      </c>
      <c r="N3990" s="276">
        <v>1.1805688E-3</v>
      </c>
      <c r="O3990" s="276">
        <v>4.3616567E-4</v>
      </c>
      <c r="P3990" s="276">
        <v>4.7855488000000003E-5</v>
      </c>
      <c r="Q3990" s="276">
        <v>5.6689850999999995E-4</v>
      </c>
      <c r="R3990" s="276">
        <v>0</v>
      </c>
      <c r="S3990" s="276">
        <v>0</v>
      </c>
      <c r="T3990" s="276">
        <v>0</v>
      </c>
      <c r="U3990" s="276">
        <v>7.8917275000000002E-5</v>
      </c>
      <c r="V3990" s="255"/>
      <c r="W3990" s="28">
        <f t="shared" si="590"/>
        <v>1.9248603703703702E-2</v>
      </c>
      <c r="X3990" s="191">
        <v>1.400425</v>
      </c>
      <c r="Y3990" s="191">
        <v>0.24833114000000001</v>
      </c>
      <c r="Z3990" s="191">
        <v>3.1370830000000002E-2</v>
      </c>
      <c r="AA3990" s="191">
        <v>3.4471643999999997E-5</v>
      </c>
      <c r="AB3990" s="191">
        <v>1.0320163E-2</v>
      </c>
      <c r="AC3990" s="191">
        <v>1.0718656</v>
      </c>
      <c r="AD3990" s="191">
        <v>3.8502841000000003E-2</v>
      </c>
      <c r="AE3990" s="76">
        <v>6.3968134999999994E-8</v>
      </c>
      <c r="AF3990" s="76">
        <v>1.2634885E-10</v>
      </c>
      <c r="AG3990" s="20">
        <v>1.3083751999999999E-3</v>
      </c>
    </row>
    <row r="3991" spans="2:33" s="297" customFormat="1" x14ac:dyDescent="0.15">
      <c r="B3991" s="294" t="s">
        <v>8966</v>
      </c>
      <c r="C3991" s="295"/>
      <c r="D3991" s="296" t="s">
        <v>26</v>
      </c>
      <c r="E3991" s="201" t="s">
        <v>8967</v>
      </c>
      <c r="F3991" s="276">
        <f t="shared" si="586"/>
        <v>7.4676427500000005E-3</v>
      </c>
      <c r="G3991" s="276">
        <f t="shared" si="587"/>
        <v>1.945521159E-3</v>
      </c>
      <c r="H3991" s="276">
        <f t="shared" si="588"/>
        <v>1.7212902010000002E-3</v>
      </c>
      <c r="I3991" s="276">
        <f t="shared" si="589"/>
        <v>7.3845939000000008E-4</v>
      </c>
      <c r="J3991" s="276">
        <v>3.0623719999999998E-3</v>
      </c>
      <c r="K3991" s="276">
        <v>1.5487694000000001E-3</v>
      </c>
      <c r="L3991" s="276">
        <v>1.2232749E-4</v>
      </c>
      <c r="M3991" s="276">
        <v>2.9195329000000001E-5</v>
      </c>
      <c r="N3991" s="276">
        <v>1.4876959999999999E-3</v>
      </c>
      <c r="O3991" s="276">
        <v>4.2862983000000002E-4</v>
      </c>
      <c r="P3991" s="276">
        <v>5.0193311000000003E-5</v>
      </c>
      <c r="Q3991" s="276">
        <v>5.4528582000000004E-4</v>
      </c>
      <c r="R3991" s="276">
        <v>0</v>
      </c>
      <c r="S3991" s="276">
        <v>0</v>
      </c>
      <c r="T3991" s="276">
        <v>0</v>
      </c>
      <c r="U3991" s="276">
        <v>1.9317356999999999E-4</v>
      </c>
      <c r="V3991" s="255"/>
      <c r="W3991" s="28">
        <f t="shared" si="590"/>
        <v>2.2684237037037033E-2</v>
      </c>
      <c r="X3991" s="191">
        <v>1.4485851999999999</v>
      </c>
      <c r="Y3991" s="191">
        <v>0.29203214</v>
      </c>
      <c r="Z3991" s="191">
        <v>3.5079727999999998E-2</v>
      </c>
      <c r="AA3991" s="191">
        <v>4.2968717000000001E-5</v>
      </c>
      <c r="AB3991" s="191">
        <v>1.0784497000000001E-2</v>
      </c>
      <c r="AC3991" s="191">
        <v>1.0722115999999999</v>
      </c>
      <c r="AD3991" s="191">
        <v>3.8434270999999999E-2</v>
      </c>
      <c r="AE3991" s="76">
        <v>7.5057345000000002E-8</v>
      </c>
      <c r="AF3991" s="76">
        <v>1.4119135E-10</v>
      </c>
      <c r="AG3991" s="20">
        <v>1.4892134E-3</v>
      </c>
    </row>
    <row r="3992" spans="2:33" s="297" customFormat="1" x14ac:dyDescent="0.15">
      <c r="B3992" s="294" t="s">
        <v>8968</v>
      </c>
      <c r="C3992" s="295"/>
      <c r="D3992" s="296" t="s">
        <v>26</v>
      </c>
      <c r="E3992" s="201" t="s">
        <v>8969</v>
      </c>
      <c r="F3992" s="276">
        <f t="shared" si="586"/>
        <v>6.566217448E-3</v>
      </c>
      <c r="G3992" s="276">
        <f t="shared" si="587"/>
        <v>1.8089456630000001E-3</v>
      </c>
      <c r="H3992" s="276">
        <f t="shared" si="588"/>
        <v>1.357254114E-3</v>
      </c>
      <c r="I3992" s="276">
        <f t="shared" si="589"/>
        <v>6.63466171E-4</v>
      </c>
      <c r="J3992" s="276">
        <v>2.7365515E-3</v>
      </c>
      <c r="K3992" s="276">
        <v>1.2400428000000001E-3</v>
      </c>
      <c r="L3992" s="276">
        <v>8.1419509E-5</v>
      </c>
      <c r="M3992" s="276">
        <v>2.8110903E-5</v>
      </c>
      <c r="N3992" s="276">
        <v>1.2139841E-3</v>
      </c>
      <c r="O3992" s="276">
        <v>5.6685066E-4</v>
      </c>
      <c r="P3992" s="276">
        <v>3.5791804999999999E-5</v>
      </c>
      <c r="Q3992" s="276">
        <v>5.8827456999999996E-4</v>
      </c>
      <c r="R3992" s="276">
        <v>0</v>
      </c>
      <c r="S3992" s="276">
        <v>0</v>
      </c>
      <c r="T3992" s="276">
        <v>0</v>
      </c>
      <c r="U3992" s="276">
        <v>7.5191601000000003E-5</v>
      </c>
      <c r="V3992" s="255"/>
      <c r="W3992" s="28">
        <f t="shared" si="590"/>
        <v>2.027075185185185E-2</v>
      </c>
      <c r="X3992" s="191">
        <v>1.4093172</v>
      </c>
      <c r="Y3992" s="191">
        <v>0.25847524999999999</v>
      </c>
      <c r="Z3992" s="191">
        <v>3.0136955999999999E-2</v>
      </c>
      <c r="AA3992" s="191">
        <v>4.5331682000000002E-5</v>
      </c>
      <c r="AB3992" s="191">
        <v>9.8417182000000002E-3</v>
      </c>
      <c r="AC3992" s="191">
        <v>1.0717677000000001</v>
      </c>
      <c r="AD3992" s="191">
        <v>3.9050318000000001E-2</v>
      </c>
      <c r="AE3992" s="76">
        <v>6.2733025999999998E-8</v>
      </c>
      <c r="AF3992" s="76">
        <v>1.8946591999999999E-10</v>
      </c>
      <c r="AG3992" s="20">
        <v>1.3264976E-3</v>
      </c>
    </row>
    <row r="3993" spans="2:33" s="297" customFormat="1" x14ac:dyDescent="0.15">
      <c r="B3993" s="294" t="s">
        <v>8970</v>
      </c>
      <c r="C3993" s="295"/>
      <c r="D3993" s="296" t="s">
        <v>26</v>
      </c>
      <c r="E3993" s="201" t="s">
        <v>8971</v>
      </c>
      <c r="F3993" s="276">
        <f t="shared" si="586"/>
        <v>5.2192404839999998E-3</v>
      </c>
      <c r="G3993" s="276">
        <f t="shared" si="587"/>
        <v>1.337259522E-3</v>
      </c>
      <c r="H3993" s="276">
        <f t="shared" si="588"/>
        <v>1.2459250869999998E-3</v>
      </c>
      <c r="I3993" s="276">
        <f t="shared" si="589"/>
        <v>5.2472537499999999E-4</v>
      </c>
      <c r="J3993" s="276">
        <v>2.1113305E-3</v>
      </c>
      <c r="K3993" s="276">
        <v>1.1144871E-3</v>
      </c>
      <c r="L3993" s="276">
        <v>9.2555409999999999E-5</v>
      </c>
      <c r="M3993" s="276">
        <v>2.3663452E-5</v>
      </c>
      <c r="N3993" s="276">
        <v>9.5921153999999997E-4</v>
      </c>
      <c r="O3993" s="276">
        <v>3.5438453000000001E-4</v>
      </c>
      <c r="P3993" s="276">
        <v>3.8882577000000003E-5</v>
      </c>
      <c r="Q3993" s="276">
        <v>4.6060509000000002E-4</v>
      </c>
      <c r="R3993" s="276">
        <v>0</v>
      </c>
      <c r="S3993" s="276">
        <v>0</v>
      </c>
      <c r="T3993" s="276">
        <v>0</v>
      </c>
      <c r="U3993" s="276">
        <v>6.4120285000000002E-5</v>
      </c>
      <c r="V3993" s="255"/>
      <c r="W3993" s="28">
        <f t="shared" si="590"/>
        <v>1.5639485185185185E-2</v>
      </c>
      <c r="X3993" s="191">
        <v>1.3383815999999999</v>
      </c>
      <c r="Y3993" s="191">
        <v>0.20176906999999999</v>
      </c>
      <c r="Z3993" s="191">
        <v>2.5488797000000001E-2</v>
      </c>
      <c r="AA3993" s="191">
        <v>2.8008207E-5</v>
      </c>
      <c r="AB3993" s="191">
        <v>8.3851311999999997E-3</v>
      </c>
      <c r="AC3993" s="191">
        <v>1.0714269999999999</v>
      </c>
      <c r="AD3993" s="191">
        <v>3.1283558000000003E-2</v>
      </c>
      <c r="AE3993" s="76">
        <v>5.1974192000000001E-8</v>
      </c>
      <c r="AF3993" s="76">
        <v>1.0265896E-10</v>
      </c>
      <c r="AG3993" s="20">
        <v>1.0630548E-3</v>
      </c>
    </row>
    <row r="3994" spans="2:33" s="297" customFormat="1" x14ac:dyDescent="0.15">
      <c r="B3994" s="294" t="s">
        <v>8972</v>
      </c>
      <c r="C3994" s="295"/>
      <c r="D3994" s="296" t="s">
        <v>26</v>
      </c>
      <c r="E3994" s="201" t="s">
        <v>8973</v>
      </c>
      <c r="F3994" s="276">
        <f t="shared" si="586"/>
        <v>6.0674633999999996E-3</v>
      </c>
      <c r="G3994" s="276">
        <f t="shared" si="587"/>
        <v>1.580736841E-3</v>
      </c>
      <c r="H3994" s="276">
        <f t="shared" si="588"/>
        <v>1.398548779E-3</v>
      </c>
      <c r="I3994" s="276">
        <f t="shared" si="589"/>
        <v>5.9999827999999999E-4</v>
      </c>
      <c r="J3994" s="276">
        <v>2.4881794999999998E-3</v>
      </c>
      <c r="K3994" s="276">
        <v>1.2583755999999999E-3</v>
      </c>
      <c r="L3994" s="276">
        <v>9.9391121000000002E-5</v>
      </c>
      <c r="M3994" s="276">
        <v>2.3721200999999999E-5</v>
      </c>
      <c r="N3994" s="276">
        <v>1.208754E-3</v>
      </c>
      <c r="O3994" s="276">
        <v>3.4826163999999998E-4</v>
      </c>
      <c r="P3994" s="276">
        <v>4.0782058000000002E-5</v>
      </c>
      <c r="Q3994" s="276">
        <v>4.4304476000000002E-4</v>
      </c>
      <c r="R3994" s="276">
        <v>0</v>
      </c>
      <c r="S3994" s="276">
        <v>0</v>
      </c>
      <c r="T3994" s="276">
        <v>0</v>
      </c>
      <c r="U3994" s="276">
        <v>1.5695352E-4</v>
      </c>
      <c r="V3994" s="255"/>
      <c r="W3994" s="28">
        <f t="shared" si="590"/>
        <v>1.8430959259259257E-2</v>
      </c>
      <c r="X3994" s="191">
        <v>1.3775116999999999</v>
      </c>
      <c r="Y3994" s="191">
        <v>0.23727612000000001</v>
      </c>
      <c r="Z3994" s="191">
        <v>2.8502281000000001E-2</v>
      </c>
      <c r="AA3994" s="191">
        <v>3.4912074000000003E-5</v>
      </c>
      <c r="AB3994" s="191">
        <v>8.7624033000000007E-3</v>
      </c>
      <c r="AC3994" s="191">
        <v>1.0717082</v>
      </c>
      <c r="AD3994" s="191">
        <v>3.1227855999999998E-2</v>
      </c>
      <c r="AE3994" s="76">
        <v>6.0984375999999999E-8</v>
      </c>
      <c r="AF3994" s="76">
        <v>1.1471953000000001E-10</v>
      </c>
      <c r="AG3994" s="20">
        <v>1.2099859000000001E-3</v>
      </c>
    </row>
    <row r="3995" spans="2:33" s="297" customFormat="1" x14ac:dyDescent="0.15">
      <c r="B3995" s="294" t="s">
        <v>8974</v>
      </c>
      <c r="C3995" s="295"/>
      <c r="D3995" s="296" t="s">
        <v>26</v>
      </c>
      <c r="E3995" s="201" t="s">
        <v>8975</v>
      </c>
      <c r="F3995" s="276">
        <f t="shared" si="586"/>
        <v>6.566217448E-3</v>
      </c>
      <c r="G3995" s="276">
        <f t="shared" si="587"/>
        <v>1.8089456630000001E-3</v>
      </c>
      <c r="H3995" s="276">
        <f t="shared" si="588"/>
        <v>1.357254114E-3</v>
      </c>
      <c r="I3995" s="276">
        <f t="shared" si="589"/>
        <v>6.63466171E-4</v>
      </c>
      <c r="J3995" s="276">
        <v>2.7365515E-3</v>
      </c>
      <c r="K3995" s="276">
        <v>1.2400428000000001E-3</v>
      </c>
      <c r="L3995" s="276">
        <v>8.1419509E-5</v>
      </c>
      <c r="M3995" s="276">
        <v>2.8110903E-5</v>
      </c>
      <c r="N3995" s="276">
        <v>1.2139841E-3</v>
      </c>
      <c r="O3995" s="276">
        <v>5.6685066E-4</v>
      </c>
      <c r="P3995" s="276">
        <v>3.5791804999999999E-5</v>
      </c>
      <c r="Q3995" s="276">
        <v>5.8827456999999996E-4</v>
      </c>
      <c r="R3995" s="276">
        <v>0</v>
      </c>
      <c r="S3995" s="276">
        <v>0</v>
      </c>
      <c r="T3995" s="276">
        <v>0</v>
      </c>
      <c r="U3995" s="276">
        <v>7.5191601000000003E-5</v>
      </c>
      <c r="V3995" s="255"/>
      <c r="W3995" s="28">
        <f t="shared" si="590"/>
        <v>2.027075185185185E-2</v>
      </c>
      <c r="X3995" s="191">
        <v>1.4093172</v>
      </c>
      <c r="Y3995" s="191">
        <v>0.25847524999999999</v>
      </c>
      <c r="Z3995" s="191">
        <v>3.0136955999999999E-2</v>
      </c>
      <c r="AA3995" s="191">
        <v>4.5331682000000002E-5</v>
      </c>
      <c r="AB3995" s="191">
        <v>9.8417182000000002E-3</v>
      </c>
      <c r="AC3995" s="191">
        <v>1.0717677000000001</v>
      </c>
      <c r="AD3995" s="191">
        <v>3.9050318000000001E-2</v>
      </c>
      <c r="AE3995" s="76">
        <v>6.2733025999999998E-8</v>
      </c>
      <c r="AF3995" s="76">
        <v>1.8946591999999999E-10</v>
      </c>
      <c r="AG3995" s="20">
        <v>1.3264976E-3</v>
      </c>
    </row>
    <row r="3996" spans="2:33" s="297" customFormat="1" x14ac:dyDescent="0.15">
      <c r="B3996" s="294" t="s">
        <v>8976</v>
      </c>
      <c r="C3996" s="295"/>
      <c r="D3996" s="296" t="s">
        <v>26</v>
      </c>
      <c r="E3996" s="201" t="s">
        <v>8977</v>
      </c>
      <c r="F3996" s="276">
        <f t="shared" si="586"/>
        <v>6.6144825439999992E-3</v>
      </c>
      <c r="G3996" s="276">
        <f t="shared" si="587"/>
        <v>1.694745453E-3</v>
      </c>
      <c r="H3996" s="276">
        <f t="shared" si="588"/>
        <v>1.5789930689999998E-3</v>
      </c>
      <c r="I3996" s="276">
        <f t="shared" si="589"/>
        <v>6.6499852200000006E-4</v>
      </c>
      <c r="J3996" s="276">
        <v>2.6757454999999999E-3</v>
      </c>
      <c r="K3996" s="276">
        <v>1.4124182E-3</v>
      </c>
      <c r="L3996" s="276">
        <v>1.1729793E-4</v>
      </c>
      <c r="M3996" s="276">
        <v>2.9989323000000001E-5</v>
      </c>
      <c r="N3996" s="276">
        <v>1.2156349E-3</v>
      </c>
      <c r="O3996" s="276">
        <v>4.4912122999999997E-4</v>
      </c>
      <c r="P3996" s="276">
        <v>4.9276939000000003E-5</v>
      </c>
      <c r="Q3996" s="276">
        <v>5.8373717000000005E-4</v>
      </c>
      <c r="R3996" s="276">
        <v>0</v>
      </c>
      <c r="S3996" s="276">
        <v>0</v>
      </c>
      <c r="T3996" s="276">
        <v>0</v>
      </c>
      <c r="U3996" s="276">
        <v>8.1261351999999996E-5</v>
      </c>
      <c r="V3996" s="255"/>
      <c r="W3996" s="28">
        <f t="shared" si="590"/>
        <v>1.9820337037037037E-2</v>
      </c>
      <c r="X3996" s="191">
        <v>1.4102538</v>
      </c>
      <c r="Y3996" s="191">
        <v>0.25570731000000002</v>
      </c>
      <c r="Z3996" s="191">
        <v>3.2302635000000003E-2</v>
      </c>
      <c r="AA3996" s="191">
        <v>3.5495545000000002E-5</v>
      </c>
      <c r="AB3996" s="191">
        <v>1.0626702E-2</v>
      </c>
      <c r="AC3996" s="191">
        <v>1.0719352</v>
      </c>
      <c r="AD3996" s="191">
        <v>3.9646480999999997E-2</v>
      </c>
      <c r="AE3996" s="76">
        <v>6.5868084000000005E-8</v>
      </c>
      <c r="AF3996" s="76">
        <v>1.3010126999999999E-10</v>
      </c>
      <c r="AG3996" s="20">
        <v>1.3472378999999999E-3</v>
      </c>
    </row>
    <row r="3997" spans="2:33" s="297" customFormat="1" x14ac:dyDescent="0.15">
      <c r="B3997" s="294" t="s">
        <v>8978</v>
      </c>
      <c r="C3997" s="295"/>
      <c r="D3997" s="296" t="s">
        <v>26</v>
      </c>
      <c r="E3997" s="201" t="s">
        <v>8979</v>
      </c>
      <c r="F3997" s="276">
        <f t="shared" si="586"/>
        <v>7.6894565299999995E-3</v>
      </c>
      <c r="G3997" s="276">
        <f t="shared" si="587"/>
        <v>2.0033096320000001E-3</v>
      </c>
      <c r="H3997" s="276">
        <f t="shared" si="588"/>
        <v>1.772418588E-3</v>
      </c>
      <c r="I3997" s="276">
        <f t="shared" si="589"/>
        <v>7.6039380999999996E-4</v>
      </c>
      <c r="J3997" s="276">
        <v>3.1533345E-3</v>
      </c>
      <c r="K3997" s="276">
        <v>1.5947734E-3</v>
      </c>
      <c r="L3997" s="276">
        <v>1.2596098999999999E-4</v>
      </c>
      <c r="M3997" s="276">
        <v>3.0062511999999998E-5</v>
      </c>
      <c r="N3997" s="276">
        <v>1.5318856E-3</v>
      </c>
      <c r="O3997" s="276">
        <v>4.4136152000000001E-4</v>
      </c>
      <c r="P3997" s="276">
        <v>5.1684197999999997E-5</v>
      </c>
      <c r="Q3997" s="276">
        <v>5.6148242999999999E-4</v>
      </c>
      <c r="R3997" s="276">
        <v>0</v>
      </c>
      <c r="S3997" s="276">
        <v>0</v>
      </c>
      <c r="T3997" s="276">
        <v>0</v>
      </c>
      <c r="U3997" s="276">
        <v>1.9891137999999999E-4</v>
      </c>
      <c r="V3997" s="255"/>
      <c r="W3997" s="28">
        <f t="shared" si="590"/>
        <v>2.3358033333333333E-2</v>
      </c>
      <c r="X3997" s="191">
        <v>1.4598443999999999</v>
      </c>
      <c r="Y3997" s="191">
        <v>0.30070635000000001</v>
      </c>
      <c r="Z3997" s="191">
        <v>3.6121699E-2</v>
      </c>
      <c r="AA3997" s="191">
        <v>4.4245013000000003E-5</v>
      </c>
      <c r="AB3997" s="191">
        <v>1.1104832E-2</v>
      </c>
      <c r="AC3997" s="191">
        <v>1.0722913999999999</v>
      </c>
      <c r="AD3997" s="191">
        <v>3.9575903000000003E-2</v>
      </c>
      <c r="AE3997" s="76">
        <v>7.7286721000000003E-8</v>
      </c>
      <c r="AF3997" s="76">
        <v>1.4538469999999999E-10</v>
      </c>
      <c r="AG3997" s="20">
        <v>1.5334475E-3</v>
      </c>
    </row>
    <row r="3998" spans="2:33" s="297" customFormat="1" x14ac:dyDescent="0.15">
      <c r="B3998" s="294" t="s">
        <v>8980</v>
      </c>
      <c r="C3998" s="295"/>
      <c r="D3998" s="296" t="s">
        <v>26</v>
      </c>
      <c r="E3998" s="201" t="s">
        <v>8981</v>
      </c>
      <c r="F3998" s="276">
        <f t="shared" si="586"/>
        <v>6.566217448E-3</v>
      </c>
      <c r="G3998" s="276">
        <f t="shared" si="587"/>
        <v>1.8089456630000001E-3</v>
      </c>
      <c r="H3998" s="276">
        <f t="shared" si="588"/>
        <v>1.357254114E-3</v>
      </c>
      <c r="I3998" s="276">
        <f t="shared" si="589"/>
        <v>6.63466171E-4</v>
      </c>
      <c r="J3998" s="276">
        <v>2.7365515E-3</v>
      </c>
      <c r="K3998" s="276">
        <v>1.2400428000000001E-3</v>
      </c>
      <c r="L3998" s="276">
        <v>8.1419509E-5</v>
      </c>
      <c r="M3998" s="276">
        <v>2.8110903E-5</v>
      </c>
      <c r="N3998" s="276">
        <v>1.2139841E-3</v>
      </c>
      <c r="O3998" s="276">
        <v>5.6685066E-4</v>
      </c>
      <c r="P3998" s="276">
        <v>3.5791804999999999E-5</v>
      </c>
      <c r="Q3998" s="276">
        <v>5.8827456999999996E-4</v>
      </c>
      <c r="R3998" s="276">
        <v>0</v>
      </c>
      <c r="S3998" s="276">
        <v>0</v>
      </c>
      <c r="T3998" s="276">
        <v>0</v>
      </c>
      <c r="U3998" s="276">
        <v>7.5191601000000003E-5</v>
      </c>
      <c r="V3998" s="255"/>
      <c r="W3998" s="28">
        <f t="shared" si="590"/>
        <v>2.027075185185185E-2</v>
      </c>
      <c r="X3998" s="191">
        <v>1.4093172</v>
      </c>
      <c r="Y3998" s="191">
        <v>0.25847524999999999</v>
      </c>
      <c r="Z3998" s="191">
        <v>3.0136955999999999E-2</v>
      </c>
      <c r="AA3998" s="191">
        <v>4.5331682000000002E-5</v>
      </c>
      <c r="AB3998" s="191">
        <v>9.8417182000000002E-3</v>
      </c>
      <c r="AC3998" s="191">
        <v>1.0717677000000001</v>
      </c>
      <c r="AD3998" s="191">
        <v>3.9050318000000001E-2</v>
      </c>
      <c r="AE3998" s="76">
        <v>6.2733025999999998E-8</v>
      </c>
      <c r="AF3998" s="76">
        <v>1.8946591999999999E-10</v>
      </c>
      <c r="AG3998" s="20">
        <v>1.3264976E-3</v>
      </c>
    </row>
    <row r="3999" spans="2:33" s="297" customFormat="1" x14ac:dyDescent="0.15">
      <c r="B3999" s="294" t="s">
        <v>8982</v>
      </c>
      <c r="C3999" s="295"/>
      <c r="D3999" s="296" t="s">
        <v>26</v>
      </c>
      <c r="E3999" s="201" t="s">
        <v>8983</v>
      </c>
      <c r="F3999" s="276">
        <f t="shared" si="586"/>
        <v>6.6940151520000005E-3</v>
      </c>
      <c r="G3999" s="276">
        <f t="shared" si="587"/>
        <v>1.7151235590000002E-3</v>
      </c>
      <c r="H3999" s="276">
        <f t="shared" si="588"/>
        <v>1.5979787910000002E-3</v>
      </c>
      <c r="I3999" s="276">
        <f t="shared" si="589"/>
        <v>6.7299450199999995E-4</v>
      </c>
      <c r="J3999" s="276">
        <v>2.7079182999999998E-3</v>
      </c>
      <c r="K3999" s="276">
        <v>1.4294010000000001E-3</v>
      </c>
      <c r="L3999" s="276">
        <v>1.1870834E-4</v>
      </c>
      <c r="M3999" s="276">
        <v>3.0349919000000001E-5</v>
      </c>
      <c r="N3999" s="276">
        <v>1.2302522000000001E-3</v>
      </c>
      <c r="O3999" s="276">
        <v>4.5452144000000002E-4</v>
      </c>
      <c r="P3999" s="276">
        <v>4.9869451E-5</v>
      </c>
      <c r="Q3999" s="276">
        <v>5.9075605999999998E-4</v>
      </c>
      <c r="R3999" s="276">
        <v>0</v>
      </c>
      <c r="S3999" s="276">
        <v>0</v>
      </c>
      <c r="T3999" s="276">
        <v>0</v>
      </c>
      <c r="U3999" s="276">
        <v>8.2238442000000004E-5</v>
      </c>
      <c r="V3999" s="255"/>
      <c r="W3999" s="28">
        <f t="shared" si="590"/>
        <v>2.0058654074074072E-2</v>
      </c>
      <c r="X3999" s="191">
        <v>1.4143507</v>
      </c>
      <c r="Y3999" s="191">
        <v>0.25878192</v>
      </c>
      <c r="Z3999" s="191">
        <v>3.2691044000000002E-2</v>
      </c>
      <c r="AA3999" s="191">
        <v>3.5922352999999998E-5</v>
      </c>
      <c r="AB3999" s="191">
        <v>1.0754478E-2</v>
      </c>
      <c r="AC3999" s="191">
        <v>1.0719641</v>
      </c>
      <c r="AD3999" s="191">
        <v>4.0123201999999997E-2</v>
      </c>
      <c r="AE3999" s="76">
        <v>6.6659709000000006E-8</v>
      </c>
      <c r="AF3999" s="76">
        <v>1.3166333000000001E-10</v>
      </c>
      <c r="AG3999" s="20">
        <v>1.3634369999999999E-3</v>
      </c>
    </row>
    <row r="4000" spans="2:33" s="297" customFormat="1" x14ac:dyDescent="0.15">
      <c r="B4000" s="294" t="s">
        <v>8984</v>
      </c>
      <c r="C4000" s="295"/>
      <c r="D4000" s="296" t="s">
        <v>26</v>
      </c>
      <c r="E4000" s="201" t="s">
        <v>8985</v>
      </c>
      <c r="F4000" s="276">
        <f t="shared" si="586"/>
        <v>7.7819164100000008E-3</v>
      </c>
      <c r="G4000" s="276">
        <f t="shared" si="587"/>
        <v>2.027396736E-3</v>
      </c>
      <c r="H4000" s="276">
        <f t="shared" si="588"/>
        <v>1.7937303240000001E-3</v>
      </c>
      <c r="I4000" s="276">
        <f t="shared" si="589"/>
        <v>7.6953684999999999E-4</v>
      </c>
      <c r="J4000" s="276">
        <v>3.1912525000000001E-3</v>
      </c>
      <c r="K4000" s="276">
        <v>1.6139491E-3</v>
      </c>
      <c r="L4000" s="276">
        <v>1.2747556999999999E-4</v>
      </c>
      <c r="M4000" s="276">
        <v>3.0423986E-5</v>
      </c>
      <c r="N4000" s="276">
        <v>1.5503043000000001E-3</v>
      </c>
      <c r="O4000" s="276">
        <v>4.4666844999999999E-4</v>
      </c>
      <c r="P4000" s="276">
        <v>5.2305653999999997E-5</v>
      </c>
      <c r="Q4000" s="276">
        <v>5.6823373999999999E-4</v>
      </c>
      <c r="R4000" s="276">
        <v>0</v>
      </c>
      <c r="S4000" s="276">
        <v>0</v>
      </c>
      <c r="T4000" s="276">
        <v>0</v>
      </c>
      <c r="U4000" s="276">
        <v>2.0130311E-4</v>
      </c>
      <c r="V4000" s="255"/>
      <c r="W4000" s="28">
        <f t="shared" si="590"/>
        <v>2.3638907407407407E-2</v>
      </c>
      <c r="X4000" s="191">
        <v>1.4645376999999999</v>
      </c>
      <c r="Y4000" s="191">
        <v>0.30432210999999998</v>
      </c>
      <c r="Z4000" s="191">
        <v>3.6556031000000003E-2</v>
      </c>
      <c r="AA4000" s="191">
        <v>4.4777022999999998E-5</v>
      </c>
      <c r="AB4000" s="191">
        <v>1.1238353E-2</v>
      </c>
      <c r="AC4000" s="191">
        <v>1.0723246</v>
      </c>
      <c r="AD4000" s="191">
        <v>4.0051758999999999E-2</v>
      </c>
      <c r="AE4000" s="76">
        <v>7.8216066000000005E-8</v>
      </c>
      <c r="AF4000" s="76">
        <v>1.4713313E-10</v>
      </c>
      <c r="AG4000" s="20">
        <v>1.5518861E-3</v>
      </c>
    </row>
    <row r="4001" spans="2:33" s="297" customFormat="1" x14ac:dyDescent="0.15">
      <c r="B4001" s="294" t="s">
        <v>8986</v>
      </c>
      <c r="C4001" s="295"/>
      <c r="D4001" s="296" t="s">
        <v>26</v>
      </c>
      <c r="E4001" s="201" t="s">
        <v>8987</v>
      </c>
      <c r="F4001" s="276">
        <f t="shared" si="586"/>
        <v>6.2435788429999993E-3</v>
      </c>
      <c r="G4001" s="276">
        <f t="shared" si="587"/>
        <v>1.5997138039999998E-3</v>
      </c>
      <c r="H4001" s="276">
        <f t="shared" si="588"/>
        <v>1.4904512120000001E-3</v>
      </c>
      <c r="I4001" s="276">
        <f t="shared" si="589"/>
        <v>6.277088270000001E-4</v>
      </c>
      <c r="J4001" s="276">
        <v>2.5257050000000001E-3</v>
      </c>
      <c r="K4001" s="276">
        <v>1.333217E-3</v>
      </c>
      <c r="L4001" s="276">
        <v>1.1072047E-4</v>
      </c>
      <c r="M4001" s="276">
        <v>2.8307673999999999E-5</v>
      </c>
      <c r="N4001" s="276">
        <v>1.1474692E-3</v>
      </c>
      <c r="O4001" s="276">
        <v>4.2393693E-4</v>
      </c>
      <c r="P4001" s="276">
        <v>4.6513742000000003E-5</v>
      </c>
      <c r="Q4001" s="276">
        <v>5.5100418000000005E-4</v>
      </c>
      <c r="R4001" s="276">
        <v>0</v>
      </c>
      <c r="S4001" s="276">
        <v>0</v>
      </c>
      <c r="T4001" s="276">
        <v>0</v>
      </c>
      <c r="U4001" s="276">
        <v>7.6704647000000006E-5</v>
      </c>
      <c r="V4001" s="255"/>
      <c r="W4001" s="28">
        <f t="shared" si="590"/>
        <v>1.8708925925925924E-2</v>
      </c>
      <c r="X4001" s="191">
        <v>1.3911475</v>
      </c>
      <c r="Y4001" s="191">
        <v>0.24136862000000001</v>
      </c>
      <c r="Z4001" s="191">
        <v>3.0491272E-2</v>
      </c>
      <c r="AA4001" s="191">
        <v>3.3505147999999997E-5</v>
      </c>
      <c r="AB4001" s="191">
        <v>1.0030812E-2</v>
      </c>
      <c r="AC4001" s="191">
        <v>1.0717999</v>
      </c>
      <c r="AD4001" s="191">
        <v>3.7423330999999997E-2</v>
      </c>
      <c r="AE4001" s="76">
        <v>6.2174539999999998E-8</v>
      </c>
      <c r="AF4001" s="76">
        <v>1.2280572999999999E-10</v>
      </c>
      <c r="AG4001" s="20">
        <v>1.2716918E-3</v>
      </c>
    </row>
    <row r="4002" spans="2:33" s="297" customFormat="1" x14ac:dyDescent="0.15">
      <c r="B4002" s="294" t="s">
        <v>8988</v>
      </c>
      <c r="C4002" s="295"/>
      <c r="D4002" s="296" t="s">
        <v>26</v>
      </c>
      <c r="E4002" s="201" t="s">
        <v>8989</v>
      </c>
      <c r="F4002" s="276">
        <f t="shared" si="586"/>
        <v>7.2582727320000002E-3</v>
      </c>
      <c r="G4002" s="276">
        <f t="shared" si="587"/>
        <v>1.8909738950000001E-3</v>
      </c>
      <c r="H4002" s="276">
        <f t="shared" si="588"/>
        <v>1.6730294470000001E-3</v>
      </c>
      <c r="I4002" s="276">
        <f t="shared" si="589"/>
        <v>7.1775488999999994E-4</v>
      </c>
      <c r="J4002" s="276">
        <v>2.9765145000000002E-3</v>
      </c>
      <c r="K4002" s="276">
        <v>1.5053457E-3</v>
      </c>
      <c r="L4002" s="276">
        <v>1.1889772999999999E-4</v>
      </c>
      <c r="M4002" s="276">
        <v>2.8376765E-5</v>
      </c>
      <c r="N4002" s="276">
        <v>1.4459848E-3</v>
      </c>
      <c r="O4002" s="276">
        <v>4.1661233E-4</v>
      </c>
      <c r="P4002" s="276">
        <v>4.8786017000000003E-5</v>
      </c>
      <c r="Q4002" s="276">
        <v>5.2999742999999995E-4</v>
      </c>
      <c r="R4002" s="276">
        <v>0</v>
      </c>
      <c r="S4002" s="276">
        <v>0</v>
      </c>
      <c r="T4002" s="276">
        <v>0</v>
      </c>
      <c r="U4002" s="276">
        <v>1.8775745999999999E-4</v>
      </c>
      <c r="V4002" s="255"/>
      <c r="W4002" s="28">
        <f t="shared" si="590"/>
        <v>2.2048255555555556E-2</v>
      </c>
      <c r="X4002" s="191">
        <v>1.4379573999999999</v>
      </c>
      <c r="Y4002" s="191">
        <v>0.28384430999999999</v>
      </c>
      <c r="Z4002" s="191">
        <v>3.4096188999999999E-2</v>
      </c>
      <c r="AA4002" s="191">
        <v>4.1763981000000003E-5</v>
      </c>
      <c r="AB4002" s="191">
        <v>1.0482129999999999E-2</v>
      </c>
      <c r="AC4002" s="191">
        <v>1.0721364</v>
      </c>
      <c r="AD4002" s="191">
        <v>3.7356694000000003E-2</v>
      </c>
      <c r="AE4002" s="76">
        <v>7.2952999000000001E-8</v>
      </c>
      <c r="AF4002" s="76">
        <v>1.3723306000000001E-10</v>
      </c>
      <c r="AG4002" s="20">
        <v>1.4474596999999999E-3</v>
      </c>
    </row>
    <row r="4003" spans="2:33" s="297" customFormat="1" x14ac:dyDescent="0.15">
      <c r="B4003" s="294" t="s">
        <v>8990</v>
      </c>
      <c r="C4003" s="295"/>
      <c r="D4003" s="296" t="s">
        <v>26</v>
      </c>
      <c r="E4003" s="201" t="s">
        <v>8991</v>
      </c>
      <c r="F4003" s="276">
        <f t="shared" si="586"/>
        <v>6.566217448E-3</v>
      </c>
      <c r="G4003" s="276">
        <f t="shared" si="587"/>
        <v>1.8089456630000001E-3</v>
      </c>
      <c r="H4003" s="276">
        <f t="shared" si="588"/>
        <v>1.357254114E-3</v>
      </c>
      <c r="I4003" s="276">
        <f t="shared" si="589"/>
        <v>6.63466171E-4</v>
      </c>
      <c r="J4003" s="276">
        <v>2.7365515E-3</v>
      </c>
      <c r="K4003" s="276">
        <v>1.2400428000000001E-3</v>
      </c>
      <c r="L4003" s="276">
        <v>8.1419509E-5</v>
      </c>
      <c r="M4003" s="276">
        <v>2.8110903E-5</v>
      </c>
      <c r="N4003" s="276">
        <v>1.2139841E-3</v>
      </c>
      <c r="O4003" s="276">
        <v>5.6685066E-4</v>
      </c>
      <c r="P4003" s="276">
        <v>3.5791804999999999E-5</v>
      </c>
      <c r="Q4003" s="276">
        <v>5.8827456999999996E-4</v>
      </c>
      <c r="R4003" s="276">
        <v>0</v>
      </c>
      <c r="S4003" s="276">
        <v>0</v>
      </c>
      <c r="T4003" s="276">
        <v>0</v>
      </c>
      <c r="U4003" s="276">
        <v>7.5191601000000003E-5</v>
      </c>
      <c r="V4003" s="255"/>
      <c r="W4003" s="28">
        <f t="shared" si="590"/>
        <v>2.027075185185185E-2</v>
      </c>
      <c r="X4003" s="191">
        <v>1.4093173999999999</v>
      </c>
      <c r="Y4003" s="191">
        <v>0.25847524999999999</v>
      </c>
      <c r="Z4003" s="191">
        <v>3.0136955999999999E-2</v>
      </c>
      <c r="AA4003" s="191">
        <v>4.5331682000000002E-5</v>
      </c>
      <c r="AB4003" s="191">
        <v>9.8417182000000002E-3</v>
      </c>
      <c r="AC4003" s="191">
        <v>1.0717677999999999</v>
      </c>
      <c r="AD4003" s="191">
        <v>3.9050318000000001E-2</v>
      </c>
      <c r="AE4003" s="76">
        <v>6.2733024999999995E-8</v>
      </c>
      <c r="AF4003" s="76">
        <v>1.8946591999999999E-10</v>
      </c>
      <c r="AG4003" s="20">
        <v>1.3264976E-3</v>
      </c>
    </row>
    <row r="4004" spans="2:33" s="297" customFormat="1" x14ac:dyDescent="0.15">
      <c r="B4004" s="294" t="s">
        <v>8992</v>
      </c>
      <c r="C4004" s="295"/>
      <c r="D4004" s="296" t="s">
        <v>26</v>
      </c>
      <c r="E4004" s="201" t="s">
        <v>8993</v>
      </c>
      <c r="F4004" s="276">
        <f t="shared" si="586"/>
        <v>6.7481096900000002E-3</v>
      </c>
      <c r="G4004" s="276">
        <f t="shared" si="587"/>
        <v>1.7289837550000001E-3</v>
      </c>
      <c r="H4004" s="276">
        <f t="shared" si="588"/>
        <v>1.610892005E-3</v>
      </c>
      <c r="I4004" s="276">
        <f t="shared" si="589"/>
        <v>6.7843283000000002E-4</v>
      </c>
      <c r="J4004" s="276">
        <v>2.7298011E-3</v>
      </c>
      <c r="K4004" s="276">
        <v>1.4409519999999999E-3</v>
      </c>
      <c r="L4004" s="276">
        <v>1.1966757E-4</v>
      </c>
      <c r="M4004" s="276">
        <v>3.0595164999999999E-5</v>
      </c>
      <c r="N4004" s="276">
        <v>1.2401942000000001E-3</v>
      </c>
      <c r="O4004" s="276">
        <v>4.5819439E-4</v>
      </c>
      <c r="P4004" s="276">
        <v>5.0272434999999999E-5</v>
      </c>
      <c r="Q4004" s="276">
        <v>5.9552984000000003E-4</v>
      </c>
      <c r="R4004" s="276">
        <v>0</v>
      </c>
      <c r="S4004" s="276">
        <v>0</v>
      </c>
      <c r="T4004" s="276">
        <v>0</v>
      </c>
      <c r="U4004" s="276">
        <v>8.2902990000000002E-5</v>
      </c>
      <c r="V4004" s="255"/>
      <c r="W4004" s="28">
        <f t="shared" si="590"/>
        <v>2.0220748888888886E-2</v>
      </c>
      <c r="X4004" s="191">
        <v>1.4171372</v>
      </c>
      <c r="Y4004" s="191">
        <v>0.26087308999999997</v>
      </c>
      <c r="Z4004" s="191">
        <v>3.2955215000000003E-2</v>
      </c>
      <c r="AA4004" s="191">
        <v>3.6212635000000002E-5</v>
      </c>
      <c r="AB4004" s="191">
        <v>1.0841383E-2</v>
      </c>
      <c r="AC4004" s="191">
        <v>1.0719839</v>
      </c>
      <c r="AD4004" s="191">
        <v>4.0447421999999997E-2</v>
      </c>
      <c r="AE4004" s="76">
        <v>6.7198824000000002E-8</v>
      </c>
      <c r="AF4004" s="76">
        <v>1.3272988999999999E-10</v>
      </c>
      <c r="AG4004" s="20">
        <v>1.3744546E-3</v>
      </c>
    </row>
    <row r="4005" spans="2:33" s="297" customFormat="1" x14ac:dyDescent="0.15">
      <c r="B4005" s="294" t="s">
        <v>8994</v>
      </c>
      <c r="C4005" s="295"/>
      <c r="D4005" s="296" t="s">
        <v>26</v>
      </c>
      <c r="E4005" s="201" t="s">
        <v>8995</v>
      </c>
      <c r="F4005" s="276">
        <f t="shared" si="586"/>
        <v>7.8447987899999995E-3</v>
      </c>
      <c r="G4005" s="276">
        <f t="shared" si="587"/>
        <v>2.043780399E-3</v>
      </c>
      <c r="H4005" s="276">
        <f t="shared" si="588"/>
        <v>1.8082244809999998E-3</v>
      </c>
      <c r="I4005" s="276">
        <f t="shared" si="589"/>
        <v>7.7575531E-4</v>
      </c>
      <c r="J4005" s="276">
        <v>3.2170386E-3</v>
      </c>
      <c r="K4005" s="276">
        <v>1.6269905E-3</v>
      </c>
      <c r="L4005" s="276">
        <v>1.2850565000000001E-4</v>
      </c>
      <c r="M4005" s="276">
        <v>3.0669839000000002E-5</v>
      </c>
      <c r="N4005" s="276">
        <v>1.5628326999999999E-3</v>
      </c>
      <c r="O4005" s="276">
        <v>4.5027785999999999E-4</v>
      </c>
      <c r="P4005" s="276">
        <v>5.2728330999999999E-5</v>
      </c>
      <c r="Q4005" s="276">
        <v>5.7282551000000003E-4</v>
      </c>
      <c r="R4005" s="276">
        <v>0</v>
      </c>
      <c r="S4005" s="276">
        <v>0</v>
      </c>
      <c r="T4005" s="276">
        <v>0</v>
      </c>
      <c r="U4005" s="276">
        <v>2.029298E-4</v>
      </c>
      <c r="V4005" s="255"/>
      <c r="W4005" s="28">
        <f t="shared" si="590"/>
        <v>2.3829915555555553E-2</v>
      </c>
      <c r="X4005" s="191">
        <v>1.4677297</v>
      </c>
      <c r="Y4005" s="191">
        <v>0.30678118999999998</v>
      </c>
      <c r="Z4005" s="191">
        <v>3.6851430999999997E-2</v>
      </c>
      <c r="AA4005" s="191">
        <v>4.5138856999999998E-5</v>
      </c>
      <c r="AB4005" s="191">
        <v>1.132917E-2</v>
      </c>
      <c r="AC4005" s="191">
        <v>1.0723474</v>
      </c>
      <c r="AD4005" s="191">
        <v>4.0375425E-2</v>
      </c>
      <c r="AE4005" s="76">
        <v>7.8848324000000003E-8</v>
      </c>
      <c r="AF4005" s="76">
        <v>1.4832337E-10</v>
      </c>
      <c r="AG4005" s="20">
        <v>1.5644260000000001E-3</v>
      </c>
    </row>
    <row r="4006" spans="2:33" s="297" customFormat="1" x14ac:dyDescent="0.15">
      <c r="B4006" s="294" t="s">
        <v>8996</v>
      </c>
      <c r="C4006" s="295"/>
      <c r="D4006" s="296" t="s">
        <v>26</v>
      </c>
      <c r="E4006" s="201" t="s">
        <v>8997</v>
      </c>
      <c r="F4006" s="276">
        <f t="shared" si="586"/>
        <v>7.0667415889999995E-3</v>
      </c>
      <c r="G4006" s="276">
        <f t="shared" si="587"/>
        <v>1.841075751E-3</v>
      </c>
      <c r="H4006" s="276">
        <f t="shared" si="588"/>
        <v>1.6288822879999998E-3</v>
      </c>
      <c r="I4006" s="276">
        <f t="shared" si="589"/>
        <v>6.9881505E-4</v>
      </c>
      <c r="J4006" s="276">
        <v>2.8979685000000001E-3</v>
      </c>
      <c r="K4006" s="276">
        <v>1.4656233E-3</v>
      </c>
      <c r="L4006" s="276">
        <v>1.1576032E-4</v>
      </c>
      <c r="M4006" s="276">
        <v>2.7627971000000001E-5</v>
      </c>
      <c r="N4006" s="276">
        <v>1.4078291E-3</v>
      </c>
      <c r="O4006" s="276">
        <v>4.0561868E-4</v>
      </c>
      <c r="P4006" s="276">
        <v>4.7498667999999999E-5</v>
      </c>
      <c r="Q4006" s="276">
        <v>5.1601206999999998E-4</v>
      </c>
      <c r="R4006" s="276">
        <v>0</v>
      </c>
      <c r="S4006" s="276">
        <v>0</v>
      </c>
      <c r="T4006" s="276">
        <v>0</v>
      </c>
      <c r="U4006" s="276">
        <v>1.8280297999999999E-4</v>
      </c>
      <c r="V4006" s="255"/>
      <c r="W4006" s="28">
        <f t="shared" si="590"/>
        <v>2.1466433333333333E-2</v>
      </c>
      <c r="X4006" s="191">
        <v>1.4282353999999999</v>
      </c>
      <c r="Y4006" s="191">
        <v>0.27635435000000003</v>
      </c>
      <c r="Z4006" s="191">
        <v>3.3196470999999998E-2</v>
      </c>
      <c r="AA4006" s="191">
        <v>4.0661936000000003E-5</v>
      </c>
      <c r="AB4006" s="191">
        <v>1.0205531E-2</v>
      </c>
      <c r="AC4006" s="191">
        <v>1.0720673999999999</v>
      </c>
      <c r="AD4006" s="191">
        <v>3.6370932000000002E-2</v>
      </c>
      <c r="AE4006" s="76">
        <v>7.1027904000000002E-8</v>
      </c>
      <c r="AF4006" s="76">
        <v>1.3361158999999999E-10</v>
      </c>
      <c r="AG4006" s="20">
        <v>1.4092648E-3</v>
      </c>
    </row>
    <row r="4007" spans="2:33" s="297" customFormat="1" x14ac:dyDescent="0.15">
      <c r="B4007" s="294" t="s">
        <v>8998</v>
      </c>
      <c r="C4007" s="295"/>
      <c r="D4007" s="296" t="s">
        <v>26</v>
      </c>
      <c r="E4007" s="201" t="s">
        <v>8999</v>
      </c>
      <c r="F4007" s="276">
        <f t="shared" si="586"/>
        <v>4.841035449E-3</v>
      </c>
      <c r="G4007" s="276">
        <f t="shared" si="587"/>
        <v>1.2403574270000001E-3</v>
      </c>
      <c r="H4007" s="276">
        <f t="shared" si="588"/>
        <v>1.1556409130000001E-3</v>
      </c>
      <c r="I4007" s="276">
        <f t="shared" si="589"/>
        <v>4.8670180899999999E-4</v>
      </c>
      <c r="J4007" s="276">
        <v>1.9583353E-3</v>
      </c>
      <c r="K4007" s="276">
        <v>1.0337274E-3</v>
      </c>
      <c r="L4007" s="276">
        <v>8.5848503000000005E-5</v>
      </c>
      <c r="M4007" s="276">
        <v>2.1948707000000001E-5</v>
      </c>
      <c r="N4007" s="276">
        <v>8.8970414000000004E-4</v>
      </c>
      <c r="O4007" s="276">
        <v>3.2870457999999999E-4</v>
      </c>
      <c r="P4007" s="276">
        <v>3.6065010000000002E-5</v>
      </c>
      <c r="Q4007" s="276">
        <v>4.2722791999999998E-4</v>
      </c>
      <c r="R4007" s="276">
        <v>0</v>
      </c>
      <c r="S4007" s="276">
        <v>0</v>
      </c>
      <c r="T4007" s="276">
        <v>0</v>
      </c>
      <c r="U4007" s="276">
        <v>5.9473889000000003E-5</v>
      </c>
      <c r="V4007" s="255"/>
      <c r="W4007" s="28">
        <f t="shared" si="590"/>
        <v>1.4506187407407407E-2</v>
      </c>
      <c r="X4007" s="191">
        <v>1.3188994000000001</v>
      </c>
      <c r="Y4007" s="191">
        <v>0.18714808999999999</v>
      </c>
      <c r="Z4007" s="191">
        <v>2.3641783E-2</v>
      </c>
      <c r="AA4007" s="191">
        <v>2.5978629000000002E-5</v>
      </c>
      <c r="AB4007" s="191">
        <v>7.7775136E-3</v>
      </c>
      <c r="AC4007" s="191">
        <v>1.0712893999999999</v>
      </c>
      <c r="AD4007" s="191">
        <v>2.9016635999999998E-2</v>
      </c>
      <c r="AE4007" s="76">
        <v>4.8208069000000003E-8</v>
      </c>
      <c r="AF4007" s="76">
        <v>9.5220570999999995E-11</v>
      </c>
      <c r="AG4007" s="20">
        <v>9.8602167000000004E-4</v>
      </c>
    </row>
    <row r="4008" spans="2:33" s="297" customFormat="1" x14ac:dyDescent="0.15">
      <c r="B4008" s="294" t="s">
        <v>9000</v>
      </c>
      <c r="C4008" s="295"/>
      <c r="D4008" s="296" t="s">
        <v>26</v>
      </c>
      <c r="E4008" s="201" t="s">
        <v>9001</v>
      </c>
      <c r="F4008" s="276">
        <f t="shared" si="586"/>
        <v>5.6277920989999996E-3</v>
      </c>
      <c r="G4008" s="276">
        <f t="shared" si="587"/>
        <v>1.4661909549999999E-3</v>
      </c>
      <c r="H4008" s="276">
        <f t="shared" si="588"/>
        <v>1.2972055839999999E-3</v>
      </c>
      <c r="I4008" s="276">
        <f t="shared" si="589"/>
        <v>5.5652016000000003E-4</v>
      </c>
      <c r="J4008" s="276">
        <v>2.3078754000000002E-3</v>
      </c>
      <c r="K4008" s="276">
        <v>1.1671899E-3</v>
      </c>
      <c r="L4008" s="276">
        <v>9.2188839000000001E-5</v>
      </c>
      <c r="M4008" s="276">
        <v>2.2002274999999999E-5</v>
      </c>
      <c r="N4008" s="276">
        <v>1.1211633E-3</v>
      </c>
      <c r="O4008" s="276">
        <v>3.2302538E-4</v>
      </c>
      <c r="P4008" s="276">
        <v>3.7826844999999998E-5</v>
      </c>
      <c r="Q4008" s="276">
        <v>4.1094009000000001E-4</v>
      </c>
      <c r="R4008" s="276">
        <v>0</v>
      </c>
      <c r="S4008" s="276">
        <v>0</v>
      </c>
      <c r="T4008" s="276">
        <v>0</v>
      </c>
      <c r="U4008" s="276">
        <v>1.4558006999999999E-4</v>
      </c>
      <c r="V4008" s="255"/>
      <c r="W4008" s="28">
        <f t="shared" si="590"/>
        <v>1.7095373333333334E-2</v>
      </c>
      <c r="X4008" s="191">
        <v>1.355194</v>
      </c>
      <c r="Y4008" s="191">
        <v>0.22008219000000001</v>
      </c>
      <c r="Z4008" s="191">
        <v>2.6436896000000001E-2</v>
      </c>
      <c r="AA4008" s="191">
        <v>3.2382221000000001E-5</v>
      </c>
      <c r="AB4008" s="191">
        <v>8.1274482999999995E-3</v>
      </c>
      <c r="AC4008" s="191">
        <v>1.0715501000000001</v>
      </c>
      <c r="AD4008" s="191">
        <v>2.896495E-2</v>
      </c>
      <c r="AE4008" s="76">
        <v>5.6565262999999998E-8</v>
      </c>
      <c r="AF4008" s="76">
        <v>1.0640670000000001E-10</v>
      </c>
      <c r="AG4008" s="20">
        <v>1.1223057999999999E-3</v>
      </c>
    </row>
    <row r="4009" spans="2:33" s="297" customFormat="1" x14ac:dyDescent="0.15">
      <c r="B4009" s="294" t="s">
        <v>9002</v>
      </c>
      <c r="C4009" s="295"/>
      <c r="D4009" s="296" t="s">
        <v>26</v>
      </c>
      <c r="E4009" s="201" t="s">
        <v>9003</v>
      </c>
      <c r="F4009" s="276">
        <f t="shared" si="586"/>
        <v>6.566217446E-3</v>
      </c>
      <c r="G4009" s="276">
        <f t="shared" si="587"/>
        <v>1.8089456630000001E-3</v>
      </c>
      <c r="H4009" s="276">
        <f t="shared" si="588"/>
        <v>1.357254114E-3</v>
      </c>
      <c r="I4009" s="276">
        <f t="shared" si="589"/>
        <v>6.634661689999999E-4</v>
      </c>
      <c r="J4009" s="276">
        <v>2.7365515E-3</v>
      </c>
      <c r="K4009" s="276">
        <v>1.2400428000000001E-3</v>
      </c>
      <c r="L4009" s="276">
        <v>8.1419509E-5</v>
      </c>
      <c r="M4009" s="276">
        <v>2.8110903E-5</v>
      </c>
      <c r="N4009" s="276">
        <v>1.2139841E-3</v>
      </c>
      <c r="O4009" s="276">
        <v>5.6685066E-4</v>
      </c>
      <c r="P4009" s="276">
        <v>3.5791804999999999E-5</v>
      </c>
      <c r="Q4009" s="276">
        <v>5.8827456999999996E-4</v>
      </c>
      <c r="R4009" s="276">
        <v>0</v>
      </c>
      <c r="S4009" s="276">
        <v>0</v>
      </c>
      <c r="T4009" s="276">
        <v>0</v>
      </c>
      <c r="U4009" s="276">
        <v>7.5191598999999997E-5</v>
      </c>
      <c r="V4009" s="255"/>
      <c r="W4009" s="28">
        <f t="shared" si="590"/>
        <v>2.027075185185185E-2</v>
      </c>
      <c r="X4009" s="191">
        <v>1.4093173999999999</v>
      </c>
      <c r="Y4009" s="191">
        <v>0.25847524999999999</v>
      </c>
      <c r="Z4009" s="191">
        <v>3.0136955999999999E-2</v>
      </c>
      <c r="AA4009" s="191">
        <v>4.5331682000000002E-5</v>
      </c>
      <c r="AB4009" s="191">
        <v>9.8417182000000002E-3</v>
      </c>
      <c r="AC4009" s="191">
        <v>1.0717677999999999</v>
      </c>
      <c r="AD4009" s="191">
        <v>3.9050318000000001E-2</v>
      </c>
      <c r="AE4009" s="76">
        <v>6.2733071000000003E-8</v>
      </c>
      <c r="AF4009" s="76">
        <v>1.8946619E-10</v>
      </c>
      <c r="AG4009" s="20">
        <v>1.3264976E-3</v>
      </c>
    </row>
    <row r="4010" spans="2:33" s="297" customFormat="1" x14ac:dyDescent="0.15">
      <c r="B4010" s="294" t="s">
        <v>9004</v>
      </c>
      <c r="C4010" s="295"/>
      <c r="D4010" s="296" t="s">
        <v>26</v>
      </c>
      <c r="E4010" s="201" t="s">
        <v>9005</v>
      </c>
      <c r="F4010" s="276">
        <f t="shared" si="586"/>
        <v>4.7380345439999999E-3</v>
      </c>
      <c r="G4010" s="276">
        <f t="shared" si="587"/>
        <v>1.2139667110000001E-3</v>
      </c>
      <c r="H4010" s="276">
        <f t="shared" si="588"/>
        <v>1.1310522930000001E-3</v>
      </c>
      <c r="I4010" s="276">
        <f t="shared" si="589"/>
        <v>4.7634644000000003E-4</v>
      </c>
      <c r="J4010" s="276">
        <v>1.9166691E-3</v>
      </c>
      <c r="K4010" s="276">
        <v>1.0117327E-3</v>
      </c>
      <c r="L4010" s="276">
        <v>8.4021925000000004E-5</v>
      </c>
      <c r="M4010" s="276">
        <v>2.1481711000000001E-5</v>
      </c>
      <c r="N4010" s="276">
        <v>8.7077409999999997E-4</v>
      </c>
      <c r="O4010" s="276">
        <v>3.2171089999999999E-4</v>
      </c>
      <c r="P4010" s="276">
        <v>3.5297667999999998E-5</v>
      </c>
      <c r="Q4010" s="276">
        <v>4.1813795000000001E-4</v>
      </c>
      <c r="R4010" s="276">
        <v>0</v>
      </c>
      <c r="S4010" s="276">
        <v>0</v>
      </c>
      <c r="T4010" s="276">
        <v>0</v>
      </c>
      <c r="U4010" s="276">
        <v>5.8208490000000003E-5</v>
      </c>
      <c r="V4010" s="255"/>
      <c r="W4010" s="28">
        <f t="shared" si="590"/>
        <v>1.4197548888888889E-2</v>
      </c>
      <c r="X4010" s="191">
        <v>1.3135935000000001</v>
      </c>
      <c r="Y4010" s="191">
        <v>0.18316625</v>
      </c>
      <c r="Z4010" s="191">
        <v>2.3138766000000002E-2</v>
      </c>
      <c r="AA4010" s="191">
        <v>2.5425889999999999E-5</v>
      </c>
      <c r="AB4010" s="191">
        <v>7.6120351999999997E-3</v>
      </c>
      <c r="AC4010" s="191">
        <v>1.0712518</v>
      </c>
      <c r="AD4010" s="191">
        <v>2.8399258E-2</v>
      </c>
      <c r="AE4010" s="76">
        <v>4.7182349000000001E-8</v>
      </c>
      <c r="AF4010" s="76">
        <v>9.3194546000000004E-11</v>
      </c>
      <c r="AG4010" s="20">
        <v>9.6504269999999996E-4</v>
      </c>
    </row>
    <row r="4011" spans="2:33" s="297" customFormat="1" x14ac:dyDescent="0.15">
      <c r="B4011" s="294" t="s">
        <v>9006</v>
      </c>
      <c r="C4011" s="295"/>
      <c r="D4011" s="296" t="s">
        <v>26</v>
      </c>
      <c r="E4011" s="201" t="s">
        <v>9007</v>
      </c>
      <c r="F4011" s="276">
        <f t="shared" si="586"/>
        <v>5.5080530030000002E-3</v>
      </c>
      <c r="G4011" s="276">
        <f t="shared" si="587"/>
        <v>1.4349956220000002E-3</v>
      </c>
      <c r="H4011" s="276">
        <f t="shared" si="588"/>
        <v>1.2696053109999999E-3</v>
      </c>
      <c r="I4011" s="276">
        <f t="shared" si="589"/>
        <v>5.4467926999999996E-4</v>
      </c>
      <c r="J4011" s="276">
        <v>2.2587727999999999E-3</v>
      </c>
      <c r="K4011" s="276">
        <v>1.1423558999999999E-3</v>
      </c>
      <c r="L4011" s="276">
        <v>9.0227387000000001E-5</v>
      </c>
      <c r="M4011" s="276">
        <v>2.1534141999999999E-5</v>
      </c>
      <c r="N4011" s="276">
        <v>1.0973090000000001E-3</v>
      </c>
      <c r="O4011" s="276">
        <v>3.1615248000000002E-4</v>
      </c>
      <c r="P4011" s="276">
        <v>3.7022023999999998E-5</v>
      </c>
      <c r="Q4011" s="276">
        <v>4.0219665000000001E-4</v>
      </c>
      <c r="R4011" s="276">
        <v>0</v>
      </c>
      <c r="S4011" s="276">
        <v>0</v>
      </c>
      <c r="T4011" s="276">
        <v>0</v>
      </c>
      <c r="U4011" s="276">
        <v>1.4248262E-4</v>
      </c>
      <c r="V4011" s="255"/>
      <c r="W4011" s="28">
        <f t="shared" si="590"/>
        <v>1.6731650370370367E-2</v>
      </c>
      <c r="X4011" s="191">
        <v>1.349116</v>
      </c>
      <c r="Y4011" s="191">
        <v>0.21539963000000001</v>
      </c>
      <c r="Z4011" s="191">
        <v>2.5874408000000002E-2</v>
      </c>
      <c r="AA4011" s="191">
        <v>3.1693238999999997E-5</v>
      </c>
      <c r="AB4011" s="191">
        <v>7.9545248999999991E-3</v>
      </c>
      <c r="AC4011" s="191">
        <v>1.0715071</v>
      </c>
      <c r="AD4011" s="191">
        <v>2.8348690999999999E-2</v>
      </c>
      <c r="AE4011" s="76">
        <v>5.5361735000000001E-8</v>
      </c>
      <c r="AF4011" s="76">
        <v>1.0414262E-10</v>
      </c>
      <c r="AG4011" s="20">
        <v>1.0984270999999999E-3</v>
      </c>
    </row>
    <row r="4012" spans="2:33" s="297" customFormat="1" x14ac:dyDescent="0.15">
      <c r="B4012" s="294" t="s">
        <v>9008</v>
      </c>
      <c r="C4012" s="295"/>
      <c r="D4012" s="296" t="s">
        <v>26</v>
      </c>
      <c r="E4012" s="201" t="s">
        <v>9009</v>
      </c>
      <c r="F4012" s="276">
        <f t="shared" si="586"/>
        <v>6.566217446E-3</v>
      </c>
      <c r="G4012" s="276">
        <f t="shared" si="587"/>
        <v>1.8089456630000001E-3</v>
      </c>
      <c r="H4012" s="276">
        <f t="shared" si="588"/>
        <v>1.357254114E-3</v>
      </c>
      <c r="I4012" s="276">
        <f t="shared" si="589"/>
        <v>6.634661689999999E-4</v>
      </c>
      <c r="J4012" s="276">
        <v>2.7365515E-3</v>
      </c>
      <c r="K4012" s="276">
        <v>1.2400428000000001E-3</v>
      </c>
      <c r="L4012" s="276">
        <v>8.1419509E-5</v>
      </c>
      <c r="M4012" s="276">
        <v>2.8110903E-5</v>
      </c>
      <c r="N4012" s="276">
        <v>1.2139841E-3</v>
      </c>
      <c r="O4012" s="276">
        <v>5.6685066E-4</v>
      </c>
      <c r="P4012" s="276">
        <v>3.5791804999999999E-5</v>
      </c>
      <c r="Q4012" s="276">
        <v>5.8827456999999996E-4</v>
      </c>
      <c r="R4012" s="276">
        <v>0</v>
      </c>
      <c r="S4012" s="276">
        <v>0</v>
      </c>
      <c r="T4012" s="276">
        <v>0</v>
      </c>
      <c r="U4012" s="276">
        <v>7.5191598999999997E-5</v>
      </c>
      <c r="V4012" s="255"/>
      <c r="W4012" s="28">
        <f t="shared" si="590"/>
        <v>2.027075185185185E-2</v>
      </c>
      <c r="X4012" s="191">
        <v>1.4093173999999999</v>
      </c>
      <c r="Y4012" s="191">
        <v>0.25847524999999999</v>
      </c>
      <c r="Z4012" s="191">
        <v>3.0136955999999999E-2</v>
      </c>
      <c r="AA4012" s="191">
        <v>4.5331682000000002E-5</v>
      </c>
      <c r="AB4012" s="191">
        <v>9.8417182000000002E-3</v>
      </c>
      <c r="AC4012" s="191">
        <v>1.0717677999999999</v>
      </c>
      <c r="AD4012" s="191">
        <v>3.9050318000000001E-2</v>
      </c>
      <c r="AE4012" s="76">
        <v>6.2733024999999995E-8</v>
      </c>
      <c r="AF4012" s="76">
        <v>1.8946591E-10</v>
      </c>
      <c r="AG4012" s="20">
        <v>1.3264976E-3</v>
      </c>
    </row>
    <row r="4013" spans="2:33" s="297" customFormat="1" x14ac:dyDescent="0.15">
      <c r="B4013" s="294" t="s">
        <v>9010</v>
      </c>
      <c r="C4013" s="295"/>
      <c r="D4013" s="296" t="s">
        <v>26</v>
      </c>
      <c r="E4013" s="201" t="s">
        <v>9011</v>
      </c>
      <c r="F4013" s="276">
        <f t="shared" si="586"/>
        <v>4.5757720889999997E-3</v>
      </c>
      <c r="G4013" s="276">
        <f t="shared" si="587"/>
        <v>1.172392635E-3</v>
      </c>
      <c r="H4013" s="276">
        <f t="shared" si="588"/>
        <v>1.0923178539999998E-3</v>
      </c>
      <c r="I4013" s="276">
        <f t="shared" si="589"/>
        <v>4.6003320000000001E-4</v>
      </c>
      <c r="J4013" s="276">
        <v>1.8510283999999999E-3</v>
      </c>
      <c r="K4013" s="276">
        <v>9.7708455999999996E-4</v>
      </c>
      <c r="L4013" s="276">
        <v>8.1144453999999996E-5</v>
      </c>
      <c r="M4013" s="276">
        <v>2.0746035E-5</v>
      </c>
      <c r="N4013" s="276">
        <v>8.4095318000000001E-4</v>
      </c>
      <c r="O4013" s="276">
        <v>3.1069342000000002E-4</v>
      </c>
      <c r="P4013" s="276">
        <v>3.4088840000000001E-5</v>
      </c>
      <c r="Q4013" s="276">
        <v>4.0381816000000003E-4</v>
      </c>
      <c r="R4013" s="276">
        <v>0</v>
      </c>
      <c r="S4013" s="276">
        <v>0</v>
      </c>
      <c r="T4013" s="276">
        <v>0</v>
      </c>
      <c r="U4013" s="276">
        <v>5.6215039999999999E-5</v>
      </c>
      <c r="V4013" s="255"/>
      <c r="W4013" s="28">
        <f t="shared" si="590"/>
        <v>1.371132148148148E-2</v>
      </c>
      <c r="X4013" s="191">
        <v>1.3052352</v>
      </c>
      <c r="Y4013" s="191">
        <v>0.17689342</v>
      </c>
      <c r="Z4013" s="191">
        <v>2.2346345E-2</v>
      </c>
      <c r="AA4013" s="191">
        <v>2.4555142E-5</v>
      </c>
      <c r="AB4013" s="191">
        <v>7.3513492000000001E-3</v>
      </c>
      <c r="AC4013" s="191">
        <v>1.0711929</v>
      </c>
      <c r="AD4013" s="191">
        <v>2.7426682000000001E-2</v>
      </c>
      <c r="AE4013" s="76">
        <v>4.5566455999999999E-8</v>
      </c>
      <c r="AF4013" s="76">
        <v>9.0002589999999995E-11</v>
      </c>
      <c r="AG4013" s="20">
        <v>9.3199329999999999E-4</v>
      </c>
    </row>
    <row r="4014" spans="2:33" s="297" customFormat="1" x14ac:dyDescent="0.15">
      <c r="B4014" s="294" t="s">
        <v>9012</v>
      </c>
      <c r="C4014" s="295"/>
      <c r="D4014" s="296" t="s">
        <v>26</v>
      </c>
      <c r="E4014" s="201" t="s">
        <v>9013</v>
      </c>
      <c r="F4014" s="276">
        <f t="shared" si="586"/>
        <v>5.3194190419999995E-3</v>
      </c>
      <c r="G4014" s="276">
        <f t="shared" si="587"/>
        <v>1.3858518119999998E-3</v>
      </c>
      <c r="H4014" s="276">
        <f t="shared" si="588"/>
        <v>1.22612564E-3</v>
      </c>
      <c r="I4014" s="276">
        <f t="shared" si="589"/>
        <v>5.2602588999999997E-4</v>
      </c>
      <c r="J4014" s="276">
        <v>2.1814157000000002E-3</v>
      </c>
      <c r="K4014" s="276">
        <v>1.1032341000000001E-3</v>
      </c>
      <c r="L4014" s="276">
        <v>8.7137406000000007E-5</v>
      </c>
      <c r="M4014" s="276">
        <v>2.0796672E-5</v>
      </c>
      <c r="N4014" s="276">
        <v>1.0597298E-3</v>
      </c>
      <c r="O4014" s="276">
        <v>3.0532534E-4</v>
      </c>
      <c r="P4014" s="276">
        <v>3.5754133999999997E-5</v>
      </c>
      <c r="Q4014" s="276">
        <v>3.8842279999999998E-4</v>
      </c>
      <c r="R4014" s="276">
        <v>0</v>
      </c>
      <c r="S4014" s="276">
        <v>0</v>
      </c>
      <c r="T4014" s="276">
        <v>0</v>
      </c>
      <c r="U4014" s="276">
        <v>1.3760309E-4</v>
      </c>
      <c r="V4014" s="255"/>
      <c r="W4014" s="28">
        <f t="shared" si="590"/>
        <v>1.6158634814814814E-2</v>
      </c>
      <c r="X4014" s="191">
        <v>1.3395410999999999</v>
      </c>
      <c r="Y4014" s="191">
        <v>0.20802291000000001</v>
      </c>
      <c r="Z4014" s="191">
        <v>2.4988301000000001E-2</v>
      </c>
      <c r="AA4014" s="191">
        <v>3.0607851999999997E-5</v>
      </c>
      <c r="AB4014" s="191">
        <v>7.6821084000000001E-3</v>
      </c>
      <c r="AC4014" s="191">
        <v>1.0714393</v>
      </c>
      <c r="AD4014" s="191">
        <v>2.7377841E-2</v>
      </c>
      <c r="AE4014" s="76">
        <v>5.3465580999999999E-8</v>
      </c>
      <c r="AF4014" s="76">
        <v>1.0057492E-10</v>
      </c>
      <c r="AG4014" s="20">
        <v>1.0608096E-3</v>
      </c>
    </row>
    <row r="4015" spans="2:33" s="297" customFormat="1" x14ac:dyDescent="0.15">
      <c r="B4015" s="294" t="s">
        <v>9014</v>
      </c>
      <c r="C4015" s="295"/>
      <c r="D4015" s="296" t="s">
        <v>26</v>
      </c>
      <c r="E4015" s="201" t="s">
        <v>9015</v>
      </c>
      <c r="F4015" s="276">
        <f t="shared" si="586"/>
        <v>6.566217448E-3</v>
      </c>
      <c r="G4015" s="276">
        <f t="shared" si="587"/>
        <v>1.8089456630000001E-3</v>
      </c>
      <c r="H4015" s="276">
        <f t="shared" si="588"/>
        <v>1.357254114E-3</v>
      </c>
      <c r="I4015" s="276">
        <f t="shared" si="589"/>
        <v>6.63466171E-4</v>
      </c>
      <c r="J4015" s="276">
        <v>2.7365515E-3</v>
      </c>
      <c r="K4015" s="276">
        <v>1.2400428000000001E-3</v>
      </c>
      <c r="L4015" s="276">
        <v>8.1419509E-5</v>
      </c>
      <c r="M4015" s="276">
        <v>2.8110903E-5</v>
      </c>
      <c r="N4015" s="276">
        <v>1.2139841E-3</v>
      </c>
      <c r="O4015" s="276">
        <v>5.6685066E-4</v>
      </c>
      <c r="P4015" s="276">
        <v>3.5791804999999999E-5</v>
      </c>
      <c r="Q4015" s="276">
        <v>5.8827456999999996E-4</v>
      </c>
      <c r="R4015" s="276">
        <v>0</v>
      </c>
      <c r="S4015" s="276">
        <v>0</v>
      </c>
      <c r="T4015" s="276">
        <v>0</v>
      </c>
      <c r="U4015" s="276">
        <v>7.5191601000000003E-5</v>
      </c>
      <c r="V4015" s="255"/>
      <c r="W4015" s="28">
        <f t="shared" si="590"/>
        <v>2.027075185185185E-2</v>
      </c>
      <c r="X4015" s="191">
        <v>1.4093175</v>
      </c>
      <c r="Y4015" s="191">
        <v>0.25847524999999999</v>
      </c>
      <c r="Z4015" s="191">
        <v>3.0136955999999999E-2</v>
      </c>
      <c r="AA4015" s="191">
        <v>4.5331682000000002E-5</v>
      </c>
      <c r="AB4015" s="191">
        <v>9.8417182000000002E-3</v>
      </c>
      <c r="AC4015" s="191">
        <v>1.0717679</v>
      </c>
      <c r="AD4015" s="191">
        <v>3.9050318000000001E-2</v>
      </c>
      <c r="AE4015" s="76">
        <v>6.2733024000000004E-8</v>
      </c>
      <c r="AF4015" s="76">
        <v>1.8946591E-10</v>
      </c>
      <c r="AG4015" s="20">
        <v>1.3264976E-3</v>
      </c>
    </row>
    <row r="4016" spans="2:33" s="297" customFormat="1" x14ac:dyDescent="0.15">
      <c r="B4016" s="294" t="s">
        <v>9016</v>
      </c>
      <c r="C4016" s="295"/>
      <c r="D4016" s="296" t="s">
        <v>26</v>
      </c>
      <c r="E4016" s="201" t="s">
        <v>9017</v>
      </c>
      <c r="F4016" s="276">
        <f t="shared" si="586"/>
        <v>6.1290173329999996E-3</v>
      </c>
      <c r="G4016" s="276">
        <f t="shared" si="587"/>
        <v>1.570360977E-3</v>
      </c>
      <c r="H4016" s="276">
        <f t="shared" si="588"/>
        <v>1.4631044070000001E-3</v>
      </c>
      <c r="I4016" s="276">
        <f t="shared" si="589"/>
        <v>6.1619124899999996E-4</v>
      </c>
      <c r="J4016" s="276">
        <v>2.4793607000000001E-3</v>
      </c>
      <c r="K4016" s="276">
        <v>1.3087552000000001E-3</v>
      </c>
      <c r="L4016" s="276">
        <v>1.0868892E-4</v>
      </c>
      <c r="M4016" s="276">
        <v>2.7788266999999999E-5</v>
      </c>
      <c r="N4016" s="276">
        <v>1.1264146E-3</v>
      </c>
      <c r="O4016" s="276">
        <v>4.1615811000000002E-4</v>
      </c>
      <c r="P4016" s="276">
        <v>4.5660286999999998E-5</v>
      </c>
      <c r="Q4016" s="276">
        <v>5.4089402999999998E-4</v>
      </c>
      <c r="R4016" s="276">
        <v>0</v>
      </c>
      <c r="S4016" s="276">
        <v>0</v>
      </c>
      <c r="T4016" s="276">
        <v>0</v>
      </c>
      <c r="U4016" s="276">
        <v>7.5297219E-5</v>
      </c>
      <c r="V4016" s="255"/>
      <c r="W4016" s="28">
        <f t="shared" si="590"/>
        <v>1.8365634814814815E-2</v>
      </c>
      <c r="X4016" s="191">
        <v>1.3852462999999999</v>
      </c>
      <c r="Y4016" s="191">
        <v>0.23693979000000001</v>
      </c>
      <c r="Z4016" s="191">
        <v>2.9931797E-2</v>
      </c>
      <c r="AA4016" s="191">
        <v>3.2890376E-5</v>
      </c>
      <c r="AB4016" s="191">
        <v>9.8467586999999995E-3</v>
      </c>
      <c r="AC4016" s="191">
        <v>1.0717585000000001</v>
      </c>
      <c r="AD4016" s="191">
        <v>3.6736636000000003E-2</v>
      </c>
      <c r="AE4016" s="76">
        <v>6.1033803000000003E-8</v>
      </c>
      <c r="AF4016" s="76">
        <v>1.2055290000000001E-10</v>
      </c>
      <c r="AG4016" s="20">
        <v>1.2483578999999999E-3</v>
      </c>
    </row>
    <row r="4017" spans="2:33" s="297" customFormat="1" x14ac:dyDescent="0.15">
      <c r="B4017" s="294" t="s">
        <v>9018</v>
      </c>
      <c r="C4017" s="295"/>
      <c r="D4017" s="296" t="s">
        <v>26</v>
      </c>
      <c r="E4017" s="201" t="s">
        <v>9019</v>
      </c>
      <c r="F4017" s="276">
        <f t="shared" si="586"/>
        <v>7.1250919490000002E-3</v>
      </c>
      <c r="G4017" s="276">
        <f t="shared" si="587"/>
        <v>1.8562767450000001E-3</v>
      </c>
      <c r="H4017" s="276">
        <f t="shared" si="588"/>
        <v>1.6423326140000002E-3</v>
      </c>
      <c r="I4017" s="276">
        <f t="shared" si="589"/>
        <v>7.0458509000000005E-4</v>
      </c>
      <c r="J4017" s="276">
        <v>2.9218974999999999E-3</v>
      </c>
      <c r="K4017" s="276">
        <v>1.4777256E-3</v>
      </c>
      <c r="L4017" s="276">
        <v>1.1671615E-4</v>
      </c>
      <c r="M4017" s="276">
        <v>2.7856085000000001E-5</v>
      </c>
      <c r="N4017" s="276">
        <v>1.4194529E-3</v>
      </c>
      <c r="O4017" s="276">
        <v>4.0896775999999999E-4</v>
      </c>
      <c r="P4017" s="276">
        <v>4.7890864000000001E-5</v>
      </c>
      <c r="Q4017" s="276">
        <v>5.2027273000000002E-4</v>
      </c>
      <c r="R4017" s="276">
        <v>0</v>
      </c>
      <c r="S4017" s="276">
        <v>0</v>
      </c>
      <c r="T4017" s="276">
        <v>0</v>
      </c>
      <c r="U4017" s="276">
        <v>1.8431236E-4</v>
      </c>
      <c r="V4017" s="255"/>
      <c r="W4017" s="28">
        <f t="shared" si="590"/>
        <v>2.1643685185185182E-2</v>
      </c>
      <c r="X4017" s="191">
        <v>1.4311974000000001</v>
      </c>
      <c r="Y4017" s="191">
        <v>0.27863613999999998</v>
      </c>
      <c r="Z4017" s="191">
        <v>3.3470565000000001E-2</v>
      </c>
      <c r="AA4017" s="191">
        <v>4.0997676999999999E-5</v>
      </c>
      <c r="AB4017" s="191">
        <v>1.0289796E-2</v>
      </c>
      <c r="AC4017" s="191">
        <v>1.0720886000000001</v>
      </c>
      <c r="AD4017" s="191">
        <v>3.6671236000000003E-2</v>
      </c>
      <c r="AE4017" s="76">
        <v>7.1614272000000003E-8</v>
      </c>
      <c r="AF4017" s="76">
        <v>1.3471418E-10</v>
      </c>
      <c r="AG4017" s="20">
        <v>1.4209009E-3</v>
      </c>
    </row>
    <row r="4018" spans="2:33" s="297" customFormat="1" x14ac:dyDescent="0.15">
      <c r="B4018" s="294" t="s">
        <v>9020</v>
      </c>
      <c r="C4018" s="295"/>
      <c r="D4018" s="296" t="s">
        <v>26</v>
      </c>
      <c r="E4018" s="201" t="s">
        <v>9021</v>
      </c>
      <c r="F4018" s="276">
        <f t="shared" si="586"/>
        <v>6.566217448E-3</v>
      </c>
      <c r="G4018" s="276">
        <f t="shared" si="587"/>
        <v>1.8089456630000001E-3</v>
      </c>
      <c r="H4018" s="276">
        <f t="shared" si="588"/>
        <v>1.357254114E-3</v>
      </c>
      <c r="I4018" s="276">
        <f t="shared" si="589"/>
        <v>6.63466171E-4</v>
      </c>
      <c r="J4018" s="276">
        <v>2.7365515E-3</v>
      </c>
      <c r="K4018" s="276">
        <v>1.2400428000000001E-3</v>
      </c>
      <c r="L4018" s="276">
        <v>8.1419509E-5</v>
      </c>
      <c r="M4018" s="276">
        <v>2.8110903E-5</v>
      </c>
      <c r="N4018" s="276">
        <v>1.2139841E-3</v>
      </c>
      <c r="O4018" s="276">
        <v>5.6685066E-4</v>
      </c>
      <c r="P4018" s="276">
        <v>3.5791804999999999E-5</v>
      </c>
      <c r="Q4018" s="276">
        <v>5.8827456999999996E-4</v>
      </c>
      <c r="R4018" s="276">
        <v>0</v>
      </c>
      <c r="S4018" s="276">
        <v>0</v>
      </c>
      <c r="T4018" s="276">
        <v>0</v>
      </c>
      <c r="U4018" s="276">
        <v>7.5191601000000003E-5</v>
      </c>
      <c r="V4018" s="255"/>
      <c r="W4018" s="28">
        <f t="shared" si="590"/>
        <v>2.027075185185185E-2</v>
      </c>
      <c r="X4018" s="191">
        <v>1.4093175</v>
      </c>
      <c r="Y4018" s="191">
        <v>0.25847524999999999</v>
      </c>
      <c r="Z4018" s="191">
        <v>3.0136955999999999E-2</v>
      </c>
      <c r="AA4018" s="191">
        <v>4.5331682000000002E-5</v>
      </c>
      <c r="AB4018" s="191">
        <v>9.8417182000000002E-3</v>
      </c>
      <c r="AC4018" s="191">
        <v>1.0717679</v>
      </c>
      <c r="AD4018" s="191">
        <v>3.9050318000000001E-2</v>
      </c>
      <c r="AE4018" s="76">
        <v>6.2733025999999998E-8</v>
      </c>
      <c r="AF4018" s="76">
        <v>1.8946591999999999E-10</v>
      </c>
      <c r="AG4018" s="20">
        <v>1.3264976E-3</v>
      </c>
    </row>
    <row r="4019" spans="2:33" s="297" customFormat="1" x14ac:dyDescent="0.15">
      <c r="B4019" s="294" t="s">
        <v>9022</v>
      </c>
      <c r="C4019" s="295"/>
      <c r="D4019" s="296" t="s">
        <v>26</v>
      </c>
      <c r="E4019" s="201" t="s">
        <v>9023</v>
      </c>
      <c r="F4019" s="276">
        <f t="shared" si="586"/>
        <v>5.613973433E-3</v>
      </c>
      <c r="G4019" s="276">
        <f t="shared" si="587"/>
        <v>1.4383976610000001E-3</v>
      </c>
      <c r="H4019" s="276">
        <f t="shared" si="588"/>
        <v>1.34015407E-3</v>
      </c>
      <c r="I4019" s="276">
        <f t="shared" si="589"/>
        <v>5.6441050200000005E-4</v>
      </c>
      <c r="J4019" s="276">
        <v>2.2710111999999999E-3</v>
      </c>
      <c r="K4019" s="276">
        <v>1.1987753999999999E-3</v>
      </c>
      <c r="L4019" s="276">
        <v>9.9555383000000006E-5</v>
      </c>
      <c r="M4019" s="276">
        <v>2.5453120999999999E-5</v>
      </c>
      <c r="N4019" s="276">
        <v>1.0317579E-3</v>
      </c>
      <c r="O4019" s="276">
        <v>3.8118663999999998E-4</v>
      </c>
      <c r="P4019" s="276">
        <v>4.1823287000000001E-5</v>
      </c>
      <c r="Q4019" s="276">
        <v>4.9544078000000001E-4</v>
      </c>
      <c r="R4019" s="276">
        <v>0</v>
      </c>
      <c r="S4019" s="276">
        <v>0</v>
      </c>
      <c r="T4019" s="276">
        <v>0</v>
      </c>
      <c r="U4019" s="276">
        <v>6.8969721999999998E-5</v>
      </c>
      <c r="V4019" s="255"/>
      <c r="W4019" s="28">
        <f t="shared" si="590"/>
        <v>1.6822305185185182E-2</v>
      </c>
      <c r="X4019" s="191">
        <v>1.3587153000000001</v>
      </c>
      <c r="Y4019" s="191">
        <v>0.21702889</v>
      </c>
      <c r="Z4019" s="191">
        <v>2.7416523000000002E-2</v>
      </c>
      <c r="AA4019" s="191">
        <v>3.0126473999999999E-5</v>
      </c>
      <c r="AB4019" s="191">
        <v>9.0193033999999995E-3</v>
      </c>
      <c r="AC4019" s="191">
        <v>1.0715709</v>
      </c>
      <c r="AD4019" s="191">
        <v>3.3649531000000003E-2</v>
      </c>
      <c r="AE4019" s="76">
        <v>5.5905111999999999E-8</v>
      </c>
      <c r="AF4019" s="76">
        <v>1.1042362999999999E-10</v>
      </c>
      <c r="AG4019" s="20">
        <v>1.1434538000000001E-3</v>
      </c>
    </row>
    <row r="4020" spans="2:33" s="297" customFormat="1" x14ac:dyDescent="0.15">
      <c r="B4020" s="294" t="s">
        <v>9024</v>
      </c>
      <c r="C4020" s="295"/>
      <c r="D4020" s="296" t="s">
        <v>26</v>
      </c>
      <c r="E4020" s="201" t="s">
        <v>9025</v>
      </c>
      <c r="F4020" s="276">
        <f t="shared" si="586"/>
        <v>6.5263466730000001E-3</v>
      </c>
      <c r="G4020" s="276">
        <f t="shared" si="587"/>
        <v>1.7002882200000001E-3</v>
      </c>
      <c r="H4020" s="276">
        <f t="shared" si="588"/>
        <v>1.5043210929999999E-3</v>
      </c>
      <c r="I4020" s="276">
        <f t="shared" si="589"/>
        <v>6.4537626000000007E-4</v>
      </c>
      <c r="J4020" s="276">
        <v>2.6763611E-3</v>
      </c>
      <c r="K4020" s="276">
        <v>1.3535465999999999E-3</v>
      </c>
      <c r="L4020" s="276">
        <v>1.0690807000000001E-4</v>
      </c>
      <c r="M4020" s="276">
        <v>2.5515239999999999E-5</v>
      </c>
      <c r="N4020" s="276">
        <v>1.3001721000000001E-3</v>
      </c>
      <c r="O4020" s="276">
        <v>3.7460088000000001E-4</v>
      </c>
      <c r="P4020" s="276">
        <v>4.3866423E-5</v>
      </c>
      <c r="Q4020" s="276">
        <v>4.7655232000000001E-4</v>
      </c>
      <c r="R4020" s="276">
        <v>0</v>
      </c>
      <c r="S4020" s="276">
        <v>0</v>
      </c>
      <c r="T4020" s="276">
        <v>0</v>
      </c>
      <c r="U4020" s="276">
        <v>1.6882394E-4</v>
      </c>
      <c r="V4020" s="255"/>
      <c r="W4020" s="28">
        <f t="shared" si="590"/>
        <v>1.9824897037037034E-2</v>
      </c>
      <c r="X4020" s="191">
        <v>1.4008049</v>
      </c>
      <c r="Y4020" s="191">
        <v>0.25522136000000001</v>
      </c>
      <c r="Z4020" s="191">
        <v>3.0657911999999999E-2</v>
      </c>
      <c r="AA4020" s="191">
        <v>3.7552485999999998E-5</v>
      </c>
      <c r="AB4020" s="191">
        <v>9.4251086000000008E-3</v>
      </c>
      <c r="AC4020" s="191">
        <v>1.0718733</v>
      </c>
      <c r="AD4020" s="191">
        <v>3.3589620000000001E-2</v>
      </c>
      <c r="AE4020" s="76">
        <v>6.5596412E-8</v>
      </c>
      <c r="AF4020" s="76">
        <v>1.2339444E-10</v>
      </c>
      <c r="AG4020" s="20">
        <v>1.3014974999999999E-3</v>
      </c>
    </row>
    <row r="4021" spans="2:33" s="297" customFormat="1" x14ac:dyDescent="0.15">
      <c r="B4021" s="294" t="s">
        <v>9026</v>
      </c>
      <c r="C4021" s="295"/>
      <c r="D4021" s="296" t="s">
        <v>26</v>
      </c>
      <c r="E4021" s="201" t="s">
        <v>9027</v>
      </c>
      <c r="F4021" s="276">
        <f t="shared" si="586"/>
        <v>6.566217448E-3</v>
      </c>
      <c r="G4021" s="276">
        <f t="shared" si="587"/>
        <v>1.8089456630000001E-3</v>
      </c>
      <c r="H4021" s="276">
        <f t="shared" si="588"/>
        <v>1.357254114E-3</v>
      </c>
      <c r="I4021" s="276">
        <f t="shared" si="589"/>
        <v>6.63466171E-4</v>
      </c>
      <c r="J4021" s="276">
        <v>2.7365515E-3</v>
      </c>
      <c r="K4021" s="276">
        <v>1.2400428000000001E-3</v>
      </c>
      <c r="L4021" s="276">
        <v>8.1419509E-5</v>
      </c>
      <c r="M4021" s="276">
        <v>2.8110903E-5</v>
      </c>
      <c r="N4021" s="276">
        <v>1.2139841E-3</v>
      </c>
      <c r="O4021" s="276">
        <v>5.6685066E-4</v>
      </c>
      <c r="P4021" s="276">
        <v>3.5791804999999999E-5</v>
      </c>
      <c r="Q4021" s="276">
        <v>5.8827456999999996E-4</v>
      </c>
      <c r="R4021" s="276">
        <v>0</v>
      </c>
      <c r="S4021" s="276">
        <v>0</v>
      </c>
      <c r="T4021" s="276">
        <v>0</v>
      </c>
      <c r="U4021" s="276">
        <v>7.5191601000000003E-5</v>
      </c>
      <c r="V4021" s="255"/>
      <c r="W4021" s="28">
        <f t="shared" si="590"/>
        <v>2.027075185185185E-2</v>
      </c>
      <c r="X4021" s="191">
        <v>1.4093175</v>
      </c>
      <c r="Y4021" s="191">
        <v>0.25847524999999999</v>
      </c>
      <c r="Z4021" s="191">
        <v>3.0136955999999999E-2</v>
      </c>
      <c r="AA4021" s="191">
        <v>4.5331682000000002E-5</v>
      </c>
      <c r="AB4021" s="191">
        <v>9.8417182000000002E-3</v>
      </c>
      <c r="AC4021" s="191">
        <v>1.0717679</v>
      </c>
      <c r="AD4021" s="191">
        <v>3.9050318000000001E-2</v>
      </c>
      <c r="AE4021" s="76">
        <v>6.2733024999999995E-8</v>
      </c>
      <c r="AF4021" s="76">
        <v>1.8946591999999999E-10</v>
      </c>
      <c r="AG4021" s="20">
        <v>1.3264976E-3</v>
      </c>
    </row>
    <row r="4022" spans="2:33" s="297" customFormat="1" x14ac:dyDescent="0.15">
      <c r="B4022" s="294" t="s">
        <v>9028</v>
      </c>
      <c r="C4022" s="295"/>
      <c r="D4022" s="296" t="s">
        <v>26</v>
      </c>
      <c r="E4022" s="201" t="s">
        <v>9029</v>
      </c>
      <c r="F4022" s="276">
        <f t="shared" si="586"/>
        <v>6.3024809289999994E-3</v>
      </c>
      <c r="G4022" s="276">
        <f t="shared" si="587"/>
        <v>1.6148056560000002E-3</v>
      </c>
      <c r="H4022" s="276">
        <f t="shared" si="588"/>
        <v>1.5045120649999999E-3</v>
      </c>
      <c r="I4022" s="276">
        <f t="shared" si="589"/>
        <v>6.33630608E-4</v>
      </c>
      <c r="J4022" s="276">
        <v>2.5495326E-3</v>
      </c>
      <c r="K4022" s="276">
        <v>1.3457944999999999E-3</v>
      </c>
      <c r="L4022" s="276">
        <v>1.1176501E-4</v>
      </c>
      <c r="M4022" s="276">
        <v>2.8574726E-5</v>
      </c>
      <c r="N4022" s="276">
        <v>1.1582947000000001E-3</v>
      </c>
      <c r="O4022" s="276">
        <v>4.2793623000000002E-4</v>
      </c>
      <c r="P4022" s="276">
        <v>4.6952554999999999E-5</v>
      </c>
      <c r="Q4022" s="276">
        <v>5.5620234000000005E-4</v>
      </c>
      <c r="R4022" s="276">
        <v>0</v>
      </c>
      <c r="S4022" s="276">
        <v>0</v>
      </c>
      <c r="T4022" s="276">
        <v>0</v>
      </c>
      <c r="U4022" s="276">
        <v>7.7428268000000005E-5</v>
      </c>
      <c r="V4022" s="255"/>
      <c r="W4022" s="28">
        <f t="shared" si="590"/>
        <v>1.8885426666666667E-2</v>
      </c>
      <c r="X4022" s="191">
        <v>1.3941819</v>
      </c>
      <c r="Y4022" s="191">
        <v>0.24364563</v>
      </c>
      <c r="Z4022" s="191">
        <v>3.0778928000000001E-2</v>
      </c>
      <c r="AA4022" s="191">
        <v>3.3821230000000003E-5</v>
      </c>
      <c r="AB4022" s="191">
        <v>1.0125444000000001E-2</v>
      </c>
      <c r="AC4022" s="191">
        <v>1.0718217000000001</v>
      </c>
      <c r="AD4022" s="191">
        <v>3.7776360000000002E-2</v>
      </c>
      <c r="AE4022" s="76">
        <v>6.2761125999999996E-8</v>
      </c>
      <c r="AF4022" s="76">
        <v>1.2396445999999999E-10</v>
      </c>
      <c r="AG4022" s="20">
        <v>1.2836888999999999E-3</v>
      </c>
    </row>
    <row r="4023" spans="2:33" s="297" customFormat="1" x14ac:dyDescent="0.15">
      <c r="B4023" s="294" t="s">
        <v>9030</v>
      </c>
      <c r="C4023" s="295"/>
      <c r="D4023" s="296" t="s">
        <v>26</v>
      </c>
      <c r="E4023" s="201" t="s">
        <v>9031</v>
      </c>
      <c r="F4023" s="276">
        <f t="shared" si="586"/>
        <v>7.3267463330000003E-3</v>
      </c>
      <c r="G4023" s="276">
        <f t="shared" si="587"/>
        <v>1.9088133260000001E-3</v>
      </c>
      <c r="H4023" s="276">
        <f t="shared" si="588"/>
        <v>1.6888127869999999E-3</v>
      </c>
      <c r="I4023" s="276">
        <f t="shared" si="589"/>
        <v>7.2452621999999996E-4</v>
      </c>
      <c r="J4023" s="276">
        <v>3.0045940000000002E-3</v>
      </c>
      <c r="K4023" s="276">
        <v>1.5195471E-3</v>
      </c>
      <c r="L4023" s="276">
        <v>1.2001942000000001E-4</v>
      </c>
      <c r="M4023" s="276">
        <v>2.8644466E-5</v>
      </c>
      <c r="N4023" s="276">
        <v>1.4596262E-3</v>
      </c>
      <c r="O4023" s="276">
        <v>4.2054266000000001E-4</v>
      </c>
      <c r="P4023" s="276">
        <v>4.9246266999999999E-5</v>
      </c>
      <c r="Q4023" s="276">
        <v>5.3499742999999996E-4</v>
      </c>
      <c r="R4023" s="276">
        <v>0</v>
      </c>
      <c r="S4023" s="276">
        <v>0</v>
      </c>
      <c r="T4023" s="276">
        <v>0</v>
      </c>
      <c r="U4023" s="276">
        <v>1.8952878999999999E-4</v>
      </c>
      <c r="V4023" s="255"/>
      <c r="W4023" s="28">
        <f t="shared" si="590"/>
        <v>2.2256251851851851E-2</v>
      </c>
      <c r="X4023" s="191">
        <v>1.4414334</v>
      </c>
      <c r="Y4023" s="191">
        <v>0.28652211999999999</v>
      </c>
      <c r="Z4023" s="191">
        <v>3.441785E-2</v>
      </c>
      <c r="AA4023" s="191">
        <v>4.2157982000000003E-5</v>
      </c>
      <c r="AB4023" s="191">
        <v>1.0581019000000001E-2</v>
      </c>
      <c r="AC4023" s="191">
        <v>1.0721611</v>
      </c>
      <c r="AD4023" s="191">
        <v>3.7709093999999999E-2</v>
      </c>
      <c r="AE4023" s="76">
        <v>7.3641223000000006E-8</v>
      </c>
      <c r="AF4023" s="76">
        <v>1.3852766000000001E-10</v>
      </c>
      <c r="AG4023" s="20">
        <v>1.4611151000000001E-3</v>
      </c>
    </row>
    <row r="4024" spans="2:33" s="297" customFormat="1" x14ac:dyDescent="0.15">
      <c r="B4024" s="294" t="s">
        <v>9032</v>
      </c>
      <c r="C4024" s="295"/>
      <c r="D4024" s="296" t="s">
        <v>26</v>
      </c>
      <c r="E4024" s="201" t="s">
        <v>9033</v>
      </c>
      <c r="F4024" s="276">
        <f t="shared" si="586"/>
        <v>5.1787818010000002E-3</v>
      </c>
      <c r="G4024" s="276">
        <f t="shared" si="587"/>
        <v>1.326893964E-3</v>
      </c>
      <c r="H4024" s="276">
        <f t="shared" si="588"/>
        <v>1.236266697E-3</v>
      </c>
      <c r="I4024" s="276">
        <f t="shared" si="589"/>
        <v>5.2065773999999997E-4</v>
      </c>
      <c r="J4024" s="276">
        <v>2.0949634000000002E-3</v>
      </c>
      <c r="K4024" s="276">
        <v>1.1058476000000001E-3</v>
      </c>
      <c r="L4024" s="276">
        <v>9.1837928999999996E-5</v>
      </c>
      <c r="M4024" s="276">
        <v>2.3480014E-5</v>
      </c>
      <c r="N4024" s="276">
        <v>9.5177654999999996E-4</v>
      </c>
      <c r="O4024" s="276">
        <v>3.516374E-4</v>
      </c>
      <c r="P4024" s="276">
        <v>3.8581168000000002E-5</v>
      </c>
      <c r="Q4024" s="276">
        <v>4.5703451000000001E-4</v>
      </c>
      <c r="R4024" s="276">
        <v>0</v>
      </c>
      <c r="S4024" s="276">
        <v>0</v>
      </c>
      <c r="T4024" s="276">
        <v>0</v>
      </c>
      <c r="U4024" s="276">
        <v>6.362323E-5</v>
      </c>
      <c r="V4024" s="255"/>
      <c r="W4024" s="28">
        <f t="shared" si="590"/>
        <v>1.5518247407407407E-2</v>
      </c>
      <c r="X4024" s="191">
        <v>1.3362974999999999</v>
      </c>
      <c r="Y4024" s="191">
        <v>0.20020494999999999</v>
      </c>
      <c r="Z4024" s="191">
        <v>2.5291208999999999E-2</v>
      </c>
      <c r="AA4024" s="191">
        <v>2.7791092E-5</v>
      </c>
      <c r="AB4024" s="191">
        <v>8.3201305999999996E-3</v>
      </c>
      <c r="AC4024" s="191">
        <v>1.0714124</v>
      </c>
      <c r="AD4024" s="191">
        <v>3.1041040999999998E-2</v>
      </c>
      <c r="AE4024" s="76">
        <v>5.1571101999999998E-8</v>
      </c>
      <c r="AF4024" s="76">
        <v>1.0186194000000001E-10</v>
      </c>
      <c r="AG4024" s="20">
        <v>1.0548141000000001E-3</v>
      </c>
    </row>
    <row r="4025" spans="2:33" s="297" customFormat="1" x14ac:dyDescent="0.15">
      <c r="B4025" s="294" t="s">
        <v>9034</v>
      </c>
      <c r="C4025" s="295"/>
      <c r="D4025" s="296" t="s">
        <v>26</v>
      </c>
      <c r="E4025" s="201" t="s">
        <v>9035</v>
      </c>
      <c r="F4025" s="276">
        <f t="shared" si="586"/>
        <v>6.0204303619999996E-3</v>
      </c>
      <c r="G4025" s="276">
        <f t="shared" si="587"/>
        <v>1.5684834779999999E-3</v>
      </c>
      <c r="H4025" s="276">
        <f t="shared" si="588"/>
        <v>1.3877076539999999E-3</v>
      </c>
      <c r="I4025" s="276">
        <f t="shared" si="589"/>
        <v>5.9534713E-4</v>
      </c>
      <c r="J4025" s="276">
        <v>2.4688920999999999E-3</v>
      </c>
      <c r="K4025" s="276">
        <v>1.2486210999999999E-3</v>
      </c>
      <c r="L4025" s="276">
        <v>9.8620638E-5</v>
      </c>
      <c r="M4025" s="276">
        <v>2.3537317999999998E-5</v>
      </c>
      <c r="N4025" s="276">
        <v>1.1993841E-3</v>
      </c>
      <c r="O4025" s="276">
        <v>3.4556205999999997E-4</v>
      </c>
      <c r="P4025" s="276">
        <v>4.0465915999999999E-5</v>
      </c>
      <c r="Q4025" s="276">
        <v>4.3961032000000002E-4</v>
      </c>
      <c r="R4025" s="276">
        <v>0</v>
      </c>
      <c r="S4025" s="276">
        <v>0</v>
      </c>
      <c r="T4025" s="276">
        <v>0</v>
      </c>
      <c r="U4025" s="276">
        <v>1.5573681E-4</v>
      </c>
      <c r="V4025" s="255"/>
      <c r="W4025" s="28">
        <f t="shared" si="590"/>
        <v>1.8288089629629627E-2</v>
      </c>
      <c r="X4025" s="191">
        <v>1.3751243</v>
      </c>
      <c r="Y4025" s="191">
        <v>0.23543675999999999</v>
      </c>
      <c r="Z4025" s="191">
        <v>2.8281334000000002E-2</v>
      </c>
      <c r="AA4025" s="191">
        <v>3.4641436000000002E-5</v>
      </c>
      <c r="AB4025" s="191">
        <v>8.6944777999999993E-3</v>
      </c>
      <c r="AC4025" s="191">
        <v>1.0716912999999999</v>
      </c>
      <c r="AD4025" s="191">
        <v>3.0985770999999999E-2</v>
      </c>
      <c r="AE4025" s="76">
        <v>6.0511422000000001E-8</v>
      </c>
      <c r="AF4025" s="76">
        <v>1.1382889E-10</v>
      </c>
      <c r="AG4025" s="20">
        <v>1.2006062E-3</v>
      </c>
    </row>
    <row r="4026" spans="2:33" s="297" customFormat="1" x14ac:dyDescent="0.15">
      <c r="B4026" s="294" t="s">
        <v>9036</v>
      </c>
      <c r="C4026" s="295"/>
      <c r="D4026" s="296" t="s">
        <v>26</v>
      </c>
      <c r="E4026" s="201" t="s">
        <v>9037</v>
      </c>
      <c r="F4026" s="276">
        <f t="shared" si="586"/>
        <v>5.1787817609999995E-3</v>
      </c>
      <c r="G4026" s="276">
        <f t="shared" si="587"/>
        <v>1.326893924E-3</v>
      </c>
      <c r="H4026" s="276">
        <f t="shared" si="588"/>
        <v>1.236266697E-3</v>
      </c>
      <c r="I4026" s="276">
        <f t="shared" si="589"/>
        <v>5.2065773999999997E-4</v>
      </c>
      <c r="J4026" s="276">
        <v>2.0949634000000002E-3</v>
      </c>
      <c r="K4026" s="276">
        <v>1.1058476000000001E-3</v>
      </c>
      <c r="L4026" s="276">
        <v>9.1837928999999996E-5</v>
      </c>
      <c r="M4026" s="276">
        <v>2.3480014E-5</v>
      </c>
      <c r="N4026" s="276">
        <v>9.5177654999999996E-4</v>
      </c>
      <c r="O4026" s="276">
        <v>3.5163735999999999E-4</v>
      </c>
      <c r="P4026" s="276">
        <v>3.8581168000000002E-5</v>
      </c>
      <c r="Q4026" s="276">
        <v>4.5703451000000001E-4</v>
      </c>
      <c r="R4026" s="276">
        <v>0</v>
      </c>
      <c r="S4026" s="276">
        <v>0</v>
      </c>
      <c r="T4026" s="276">
        <v>0</v>
      </c>
      <c r="U4026" s="276">
        <v>6.362323E-5</v>
      </c>
      <c r="V4026" s="255"/>
      <c r="W4026" s="28">
        <f t="shared" si="590"/>
        <v>1.5518247407407407E-2</v>
      </c>
      <c r="X4026" s="191">
        <v>1.3362974999999999</v>
      </c>
      <c r="Y4026" s="191">
        <v>0.20020494999999999</v>
      </c>
      <c r="Z4026" s="191">
        <v>2.5291208999999999E-2</v>
      </c>
      <c r="AA4026" s="191">
        <v>2.7791092E-5</v>
      </c>
      <c r="AB4026" s="191">
        <v>8.3201305999999996E-3</v>
      </c>
      <c r="AC4026" s="191">
        <v>1.0714124</v>
      </c>
      <c r="AD4026" s="191">
        <v>3.1041040999999998E-2</v>
      </c>
      <c r="AE4026" s="76">
        <v>5.1571101999999998E-8</v>
      </c>
      <c r="AF4026" s="76">
        <v>1.0186194000000001E-10</v>
      </c>
      <c r="AG4026" s="20">
        <v>1.0548141000000001E-3</v>
      </c>
    </row>
    <row r="4027" spans="2:33" s="297" customFormat="1" x14ac:dyDescent="0.15">
      <c r="B4027" s="294" t="s">
        <v>9038</v>
      </c>
      <c r="C4027" s="295"/>
      <c r="D4027" s="296" t="s">
        <v>26</v>
      </c>
      <c r="E4027" s="201" t="s">
        <v>9039</v>
      </c>
      <c r="F4027" s="276">
        <f t="shared" si="586"/>
        <v>6.0204303619999996E-3</v>
      </c>
      <c r="G4027" s="276">
        <f t="shared" si="587"/>
        <v>1.5684834779999999E-3</v>
      </c>
      <c r="H4027" s="276">
        <f t="shared" si="588"/>
        <v>1.3877076539999999E-3</v>
      </c>
      <c r="I4027" s="276">
        <f t="shared" si="589"/>
        <v>5.9534713E-4</v>
      </c>
      <c r="J4027" s="276">
        <v>2.4688920999999999E-3</v>
      </c>
      <c r="K4027" s="276">
        <v>1.2486210999999999E-3</v>
      </c>
      <c r="L4027" s="276">
        <v>9.8620638E-5</v>
      </c>
      <c r="M4027" s="276">
        <v>2.3537317999999998E-5</v>
      </c>
      <c r="N4027" s="276">
        <v>1.1993841E-3</v>
      </c>
      <c r="O4027" s="276">
        <v>3.4556205999999997E-4</v>
      </c>
      <c r="P4027" s="276">
        <v>4.0465915999999999E-5</v>
      </c>
      <c r="Q4027" s="276">
        <v>4.3961032000000002E-4</v>
      </c>
      <c r="R4027" s="276">
        <v>0</v>
      </c>
      <c r="S4027" s="276">
        <v>0</v>
      </c>
      <c r="T4027" s="276">
        <v>0</v>
      </c>
      <c r="U4027" s="276">
        <v>1.5573681E-4</v>
      </c>
      <c r="V4027" s="255"/>
      <c r="W4027" s="28">
        <f t="shared" si="590"/>
        <v>1.8288089629629627E-2</v>
      </c>
      <c r="X4027" s="191">
        <v>1.3751243</v>
      </c>
      <c r="Y4027" s="191">
        <v>0.23543675999999999</v>
      </c>
      <c r="Z4027" s="191">
        <v>2.8281334000000002E-2</v>
      </c>
      <c r="AA4027" s="191">
        <v>3.4641436000000002E-5</v>
      </c>
      <c r="AB4027" s="191">
        <v>8.6944777999999993E-3</v>
      </c>
      <c r="AC4027" s="191">
        <v>1.0716912999999999</v>
      </c>
      <c r="AD4027" s="191">
        <v>3.0985770999999999E-2</v>
      </c>
      <c r="AE4027" s="76">
        <v>6.0511420999999997E-8</v>
      </c>
      <c r="AF4027" s="76">
        <v>1.1382889E-10</v>
      </c>
      <c r="AG4027" s="20">
        <v>1.2006062E-3</v>
      </c>
    </row>
    <row r="4028" spans="2:33" s="297" customFormat="1" x14ac:dyDescent="0.15">
      <c r="B4028" s="294" t="s">
        <v>9040</v>
      </c>
      <c r="C4028" s="295"/>
      <c r="D4028" s="296" t="s">
        <v>26</v>
      </c>
      <c r="E4028" s="201" t="s">
        <v>9041</v>
      </c>
      <c r="F4028" s="276">
        <f t="shared" si="586"/>
        <v>6.566217446E-3</v>
      </c>
      <c r="G4028" s="276">
        <f t="shared" si="587"/>
        <v>1.8089456630000001E-3</v>
      </c>
      <c r="H4028" s="276">
        <f t="shared" si="588"/>
        <v>1.357254114E-3</v>
      </c>
      <c r="I4028" s="276">
        <f t="shared" si="589"/>
        <v>6.634661689999999E-4</v>
      </c>
      <c r="J4028" s="276">
        <v>2.7365515E-3</v>
      </c>
      <c r="K4028" s="276">
        <v>1.2400428000000001E-3</v>
      </c>
      <c r="L4028" s="276">
        <v>8.1419509E-5</v>
      </c>
      <c r="M4028" s="276">
        <v>2.8110903E-5</v>
      </c>
      <c r="N4028" s="276">
        <v>1.2139841E-3</v>
      </c>
      <c r="O4028" s="276">
        <v>5.6685066E-4</v>
      </c>
      <c r="P4028" s="276">
        <v>3.5791804999999999E-5</v>
      </c>
      <c r="Q4028" s="276">
        <v>5.8827456999999996E-4</v>
      </c>
      <c r="R4028" s="276">
        <v>0</v>
      </c>
      <c r="S4028" s="276">
        <v>0</v>
      </c>
      <c r="T4028" s="276">
        <v>0</v>
      </c>
      <c r="U4028" s="276">
        <v>7.5191598999999997E-5</v>
      </c>
      <c r="V4028" s="255"/>
      <c r="W4028" s="28">
        <f t="shared" si="590"/>
        <v>2.027075185185185E-2</v>
      </c>
      <c r="X4028" s="191">
        <v>1.4093175</v>
      </c>
      <c r="Y4028" s="191">
        <v>0.25847524999999999</v>
      </c>
      <c r="Z4028" s="191">
        <v>3.0136955999999999E-2</v>
      </c>
      <c r="AA4028" s="191">
        <v>4.5331682000000002E-5</v>
      </c>
      <c r="AB4028" s="191">
        <v>9.8417182000000002E-3</v>
      </c>
      <c r="AC4028" s="191">
        <v>1.0717679</v>
      </c>
      <c r="AD4028" s="191">
        <v>3.9050318000000001E-2</v>
      </c>
      <c r="AE4028" s="76">
        <v>6.2733071000000003E-8</v>
      </c>
      <c r="AF4028" s="76">
        <v>1.8946619E-10</v>
      </c>
      <c r="AG4028" s="20">
        <v>1.3264976E-3</v>
      </c>
    </row>
    <row r="4029" spans="2:33" s="297" customFormat="1" x14ac:dyDescent="0.15">
      <c r="B4029" s="294" t="s">
        <v>9042</v>
      </c>
      <c r="C4029" s="295"/>
      <c r="D4029" s="296" t="s">
        <v>26</v>
      </c>
      <c r="E4029" s="201" t="s">
        <v>9043</v>
      </c>
      <c r="F4029" s="276">
        <f t="shared" si="586"/>
        <v>3.976563812E-3</v>
      </c>
      <c r="G4029" s="276">
        <f t="shared" si="587"/>
        <v>1.018864915E-3</v>
      </c>
      <c r="H4029" s="276">
        <f t="shared" si="588"/>
        <v>9.4927592299999997E-4</v>
      </c>
      <c r="I4029" s="276">
        <f t="shared" si="589"/>
        <v>3.9979077399999996E-4</v>
      </c>
      <c r="J4029" s="276">
        <v>1.6086322000000001E-3</v>
      </c>
      <c r="K4029" s="276">
        <v>8.4913269999999997E-4</v>
      </c>
      <c r="L4029" s="276">
        <v>7.0518394999999999E-5</v>
      </c>
      <c r="M4029" s="276">
        <v>1.8029295E-5</v>
      </c>
      <c r="N4029" s="276">
        <v>7.3082829000000002E-4</v>
      </c>
      <c r="O4029" s="276">
        <v>2.7000732999999999E-4</v>
      </c>
      <c r="P4029" s="276">
        <v>2.9624828000000001E-5</v>
      </c>
      <c r="Q4029" s="276">
        <v>3.5093721999999999E-4</v>
      </c>
      <c r="R4029" s="276">
        <v>0</v>
      </c>
      <c r="S4029" s="276">
        <v>0</v>
      </c>
      <c r="T4029" s="276">
        <v>0</v>
      </c>
      <c r="U4029" s="276">
        <v>4.8853553999999997E-5</v>
      </c>
      <c r="V4029" s="255"/>
      <c r="W4029" s="28">
        <f t="shared" si="590"/>
        <v>1.1915794074074074E-2</v>
      </c>
      <c r="X4029" s="191">
        <v>1.2743688</v>
      </c>
      <c r="Y4029" s="191">
        <v>0.15372879</v>
      </c>
      <c r="Z4029" s="191">
        <v>1.9420037000000001E-2</v>
      </c>
      <c r="AA4029" s="191">
        <v>2.1339589000000001E-5</v>
      </c>
      <c r="AB4029" s="191">
        <v>6.3886726E-3</v>
      </c>
      <c r="AC4029" s="191">
        <v>1.0709747999999999</v>
      </c>
      <c r="AD4029" s="191">
        <v>2.3835094000000001E-2</v>
      </c>
      <c r="AE4029" s="76">
        <v>3.9599377999999998E-8</v>
      </c>
      <c r="AF4029" s="76">
        <v>7.8216317999999997E-11</v>
      </c>
      <c r="AG4029" s="20">
        <v>8.0994645999999998E-4</v>
      </c>
    </row>
    <row r="4030" spans="2:33" s="297" customFormat="1" x14ac:dyDescent="0.15">
      <c r="B4030" s="294" t="s">
        <v>9044</v>
      </c>
      <c r="C4030" s="295"/>
      <c r="D4030" s="296" t="s">
        <v>26</v>
      </c>
      <c r="E4030" s="201" t="s">
        <v>9045</v>
      </c>
      <c r="F4030" s="276">
        <f t="shared" si="586"/>
        <v>4.6228286109999996E-3</v>
      </c>
      <c r="G4030" s="276">
        <f t="shared" si="587"/>
        <v>1.204370429E-3</v>
      </c>
      <c r="H4030" s="276">
        <f t="shared" si="588"/>
        <v>1.0655614220000001E-3</v>
      </c>
      <c r="I4030" s="276">
        <f t="shared" si="589"/>
        <v>4.5714156000000003E-4</v>
      </c>
      <c r="J4030" s="276">
        <v>1.8957551999999999E-3</v>
      </c>
      <c r="K4030" s="276">
        <v>9.5876282000000002E-4</v>
      </c>
      <c r="L4030" s="276">
        <v>7.5726549999999998E-5</v>
      </c>
      <c r="M4030" s="276">
        <v>1.8073298999999999E-5</v>
      </c>
      <c r="N4030" s="276">
        <v>9.2095491999999999E-4</v>
      </c>
      <c r="O4030" s="276">
        <v>2.6534220999999998E-4</v>
      </c>
      <c r="P4030" s="276">
        <v>3.1072051999999999E-5</v>
      </c>
      <c r="Q4030" s="276">
        <v>3.3755793000000002E-4</v>
      </c>
      <c r="R4030" s="276">
        <v>0</v>
      </c>
      <c r="S4030" s="276">
        <v>0</v>
      </c>
      <c r="T4030" s="276">
        <v>0</v>
      </c>
      <c r="U4030" s="276">
        <v>1.1958363E-4</v>
      </c>
      <c r="V4030" s="255"/>
      <c r="W4030" s="28">
        <f t="shared" si="590"/>
        <v>1.404263111111111E-2</v>
      </c>
      <c r="X4030" s="191">
        <v>1.3041822999999999</v>
      </c>
      <c r="Y4030" s="191">
        <v>0.18078179999999999</v>
      </c>
      <c r="Z4030" s="191">
        <v>2.1716023000000001E-2</v>
      </c>
      <c r="AA4030" s="191">
        <v>2.6599682E-5</v>
      </c>
      <c r="AB4030" s="191">
        <v>6.6761186000000002E-3</v>
      </c>
      <c r="AC4030" s="191">
        <v>1.0711891</v>
      </c>
      <c r="AD4030" s="191">
        <v>2.3792651000000001E-2</v>
      </c>
      <c r="AE4030" s="76">
        <v>4.6464097E-8</v>
      </c>
      <c r="AF4030" s="76">
        <v>8.7404237E-11</v>
      </c>
      <c r="AG4030" s="20">
        <v>9.2189414000000002E-4</v>
      </c>
    </row>
    <row r="4031" spans="2:33" s="297" customFormat="1" x14ac:dyDescent="0.15">
      <c r="B4031" s="294" t="s">
        <v>9046</v>
      </c>
      <c r="C4031" s="295"/>
      <c r="D4031" s="296" t="s">
        <v>26</v>
      </c>
      <c r="E4031" s="201" t="s">
        <v>9047</v>
      </c>
      <c r="F4031" s="276">
        <f t="shared" si="586"/>
        <v>6.566217448E-3</v>
      </c>
      <c r="G4031" s="276">
        <f t="shared" si="587"/>
        <v>1.8089456630000001E-3</v>
      </c>
      <c r="H4031" s="276">
        <f t="shared" si="588"/>
        <v>1.357254114E-3</v>
      </c>
      <c r="I4031" s="276">
        <f t="shared" si="589"/>
        <v>6.63466171E-4</v>
      </c>
      <c r="J4031" s="276">
        <v>2.7365515E-3</v>
      </c>
      <c r="K4031" s="276">
        <v>1.2400428000000001E-3</v>
      </c>
      <c r="L4031" s="276">
        <v>8.1419509E-5</v>
      </c>
      <c r="M4031" s="276">
        <v>2.8110903E-5</v>
      </c>
      <c r="N4031" s="276">
        <v>1.2139841E-3</v>
      </c>
      <c r="O4031" s="276">
        <v>5.6685066E-4</v>
      </c>
      <c r="P4031" s="276">
        <v>3.5791804999999999E-5</v>
      </c>
      <c r="Q4031" s="276">
        <v>5.8827456999999996E-4</v>
      </c>
      <c r="R4031" s="276">
        <v>0</v>
      </c>
      <c r="S4031" s="276">
        <v>0</v>
      </c>
      <c r="T4031" s="276">
        <v>0</v>
      </c>
      <c r="U4031" s="276">
        <v>7.5191601000000003E-5</v>
      </c>
      <c r="V4031" s="255"/>
      <c r="W4031" s="28">
        <f t="shared" si="590"/>
        <v>2.027075185185185E-2</v>
      </c>
      <c r="X4031" s="191">
        <v>1.4093175</v>
      </c>
      <c r="Y4031" s="191">
        <v>0.25847524999999999</v>
      </c>
      <c r="Z4031" s="191">
        <v>3.0136955999999999E-2</v>
      </c>
      <c r="AA4031" s="191">
        <v>4.5331682000000002E-5</v>
      </c>
      <c r="AB4031" s="191">
        <v>9.8417182000000002E-3</v>
      </c>
      <c r="AC4031" s="191">
        <v>1.0717679</v>
      </c>
      <c r="AD4031" s="191">
        <v>3.9050318000000001E-2</v>
      </c>
      <c r="AE4031" s="76">
        <v>6.2733024999999995E-8</v>
      </c>
      <c r="AF4031" s="76">
        <v>1.8946591999999999E-10</v>
      </c>
      <c r="AG4031" s="20">
        <v>1.3264976E-3</v>
      </c>
    </row>
    <row r="4032" spans="2:33" s="297" customFormat="1" x14ac:dyDescent="0.15">
      <c r="B4032" s="294" t="s">
        <v>9048</v>
      </c>
      <c r="C4032" s="295"/>
      <c r="D4032" s="296" t="s">
        <v>26</v>
      </c>
      <c r="E4032" s="201" t="s">
        <v>9049</v>
      </c>
      <c r="F4032" s="276">
        <f t="shared" si="586"/>
        <v>5.3876032250000008E-3</v>
      </c>
      <c r="G4032" s="276">
        <f t="shared" si="587"/>
        <v>1.3803976920000001E-3</v>
      </c>
      <c r="H4032" s="276">
        <f t="shared" si="588"/>
        <v>1.2861155210000001E-3</v>
      </c>
      <c r="I4032" s="276">
        <f t="shared" si="589"/>
        <v>5.4165201200000006E-4</v>
      </c>
      <c r="J4032" s="276">
        <v>2.1794380000000001E-3</v>
      </c>
      <c r="K4032" s="276">
        <v>1.1504376E-3</v>
      </c>
      <c r="L4032" s="276">
        <v>9.5541060000000003E-5</v>
      </c>
      <c r="M4032" s="276">
        <v>2.4426781999999999E-5</v>
      </c>
      <c r="N4032" s="276">
        <v>9.9015449999999999E-4</v>
      </c>
      <c r="O4032" s="276">
        <v>3.6581641000000002E-4</v>
      </c>
      <c r="P4032" s="276">
        <v>4.0136860999999999E-5</v>
      </c>
      <c r="Q4032" s="276">
        <v>4.7546333000000001E-4</v>
      </c>
      <c r="R4032" s="276">
        <v>0</v>
      </c>
      <c r="S4032" s="276">
        <v>0</v>
      </c>
      <c r="T4032" s="276">
        <v>0</v>
      </c>
      <c r="U4032" s="276">
        <v>6.6188681999999996E-5</v>
      </c>
      <c r="V4032" s="255"/>
      <c r="W4032" s="28">
        <f t="shared" si="590"/>
        <v>1.6143985185185186E-2</v>
      </c>
      <c r="X4032" s="191">
        <v>1.3470546000000001</v>
      </c>
      <c r="Y4032" s="191">
        <v>0.20827772</v>
      </c>
      <c r="Z4032" s="191">
        <v>2.6311015E-2</v>
      </c>
      <c r="AA4032" s="191">
        <v>2.8911699E-5</v>
      </c>
      <c r="AB4032" s="191">
        <v>8.6556215000000002E-3</v>
      </c>
      <c r="AC4032" s="191">
        <v>1.0714885999999999</v>
      </c>
      <c r="AD4032" s="191">
        <v>3.2292708000000003E-2</v>
      </c>
      <c r="AE4032" s="76">
        <v>5.3650881E-8</v>
      </c>
      <c r="AF4032" s="76">
        <v>1.0597115999999999E-10</v>
      </c>
      <c r="AG4032" s="20">
        <v>1.0973469E-3</v>
      </c>
    </row>
    <row r="4033" spans="2:33" s="297" customFormat="1" x14ac:dyDescent="0.15">
      <c r="B4033" s="294" t="s">
        <v>9050</v>
      </c>
      <c r="C4033" s="295"/>
      <c r="D4033" s="296" t="s">
        <v>26</v>
      </c>
      <c r="E4033" s="201" t="s">
        <v>9051</v>
      </c>
      <c r="F4033" s="276">
        <f t="shared" si="586"/>
        <v>6.2631879889999999E-3</v>
      </c>
      <c r="G4033" s="276">
        <f t="shared" si="587"/>
        <v>1.6317283519999999E-3</v>
      </c>
      <c r="H4033" s="276">
        <f t="shared" si="588"/>
        <v>1.4436633869999999E-3</v>
      </c>
      <c r="I4033" s="276">
        <f t="shared" si="589"/>
        <v>6.1935305000000002E-4</v>
      </c>
      <c r="J4033" s="276">
        <v>2.5684432000000002E-3</v>
      </c>
      <c r="K4033" s="276">
        <v>1.2989684999999999E-3</v>
      </c>
      <c r="L4033" s="276">
        <v>1.0259727E-4</v>
      </c>
      <c r="M4033" s="276">
        <v>2.4486401999999999E-5</v>
      </c>
      <c r="N4033" s="276">
        <v>1.2477460000000001E-3</v>
      </c>
      <c r="O4033" s="276">
        <v>3.5949594999999998E-4</v>
      </c>
      <c r="P4033" s="276">
        <v>4.2097617000000001E-5</v>
      </c>
      <c r="Q4033" s="276">
        <v>4.5733652000000001E-4</v>
      </c>
      <c r="R4033" s="276">
        <v>0</v>
      </c>
      <c r="S4033" s="276">
        <v>0</v>
      </c>
      <c r="T4033" s="276">
        <v>0</v>
      </c>
      <c r="U4033" s="276">
        <v>1.6201653000000001E-4</v>
      </c>
      <c r="V4033" s="255"/>
      <c r="W4033" s="28">
        <f t="shared" si="590"/>
        <v>1.9025505185185185E-2</v>
      </c>
      <c r="X4033" s="191">
        <v>1.3874468</v>
      </c>
      <c r="Y4033" s="191">
        <v>0.24493018</v>
      </c>
      <c r="Z4033" s="191">
        <v>2.9421709000000001E-2</v>
      </c>
      <c r="AA4033" s="191">
        <v>3.6038278999999999E-5</v>
      </c>
      <c r="AB4033" s="191">
        <v>9.0450606999999995E-3</v>
      </c>
      <c r="AC4033" s="191">
        <v>1.0717787000000001</v>
      </c>
      <c r="AD4033" s="191">
        <v>3.2235198E-2</v>
      </c>
      <c r="AE4033" s="76">
        <v>6.2951547999999995E-8</v>
      </c>
      <c r="AF4033" s="76">
        <v>1.1841974999999999E-10</v>
      </c>
      <c r="AG4033" s="20">
        <v>1.2490177000000001E-3</v>
      </c>
    </row>
    <row r="4034" spans="2:33" s="297" customFormat="1" x14ac:dyDescent="0.15">
      <c r="B4034" s="294" t="s">
        <v>9052</v>
      </c>
      <c r="C4034" s="295"/>
      <c r="D4034" s="296" t="s">
        <v>26</v>
      </c>
      <c r="E4034" s="201" t="s">
        <v>9053</v>
      </c>
      <c r="F4034" s="276">
        <f t="shared" si="586"/>
        <v>6.566217448E-3</v>
      </c>
      <c r="G4034" s="276">
        <f t="shared" si="587"/>
        <v>1.8089456630000001E-3</v>
      </c>
      <c r="H4034" s="276">
        <f t="shared" si="588"/>
        <v>1.357254114E-3</v>
      </c>
      <c r="I4034" s="276">
        <f t="shared" si="589"/>
        <v>6.63466171E-4</v>
      </c>
      <c r="J4034" s="276">
        <v>2.7365515E-3</v>
      </c>
      <c r="K4034" s="276">
        <v>1.2400428000000001E-3</v>
      </c>
      <c r="L4034" s="276">
        <v>8.1419509E-5</v>
      </c>
      <c r="M4034" s="276">
        <v>2.8110903E-5</v>
      </c>
      <c r="N4034" s="276">
        <v>1.2139841E-3</v>
      </c>
      <c r="O4034" s="276">
        <v>5.6685066E-4</v>
      </c>
      <c r="P4034" s="276">
        <v>3.5791804999999999E-5</v>
      </c>
      <c r="Q4034" s="276">
        <v>5.8827456999999996E-4</v>
      </c>
      <c r="R4034" s="276">
        <v>0</v>
      </c>
      <c r="S4034" s="276">
        <v>0</v>
      </c>
      <c r="T4034" s="276">
        <v>0</v>
      </c>
      <c r="U4034" s="276">
        <v>7.5191601000000003E-5</v>
      </c>
      <c r="V4034" s="255"/>
      <c r="W4034" s="28">
        <f t="shared" si="590"/>
        <v>2.027075185185185E-2</v>
      </c>
      <c r="X4034" s="191">
        <v>1.4093175</v>
      </c>
      <c r="Y4034" s="191">
        <v>0.25847524999999999</v>
      </c>
      <c r="Z4034" s="191">
        <v>3.0136955999999999E-2</v>
      </c>
      <c r="AA4034" s="191">
        <v>4.5331682000000002E-5</v>
      </c>
      <c r="AB4034" s="191">
        <v>9.8417182000000002E-3</v>
      </c>
      <c r="AC4034" s="191">
        <v>1.0717679</v>
      </c>
      <c r="AD4034" s="191">
        <v>3.9050318000000001E-2</v>
      </c>
      <c r="AE4034" s="76">
        <v>6.2733025999999998E-8</v>
      </c>
      <c r="AF4034" s="76">
        <v>1.8946591999999999E-10</v>
      </c>
      <c r="AG4034" s="20">
        <v>1.3264976E-3</v>
      </c>
    </row>
    <row r="4035" spans="2:33" s="297" customFormat="1" x14ac:dyDescent="0.15">
      <c r="B4035" s="294" t="s">
        <v>9054</v>
      </c>
      <c r="C4035" s="295"/>
      <c r="D4035" s="296" t="s">
        <v>26</v>
      </c>
      <c r="E4035" s="201" t="s">
        <v>9055</v>
      </c>
      <c r="F4035" s="276">
        <f t="shared" si="586"/>
        <v>6.7141997749999996E-3</v>
      </c>
      <c r="G4035" s="276">
        <f t="shared" si="587"/>
        <v>1.720294543E-3</v>
      </c>
      <c r="H4035" s="276">
        <f t="shared" si="588"/>
        <v>1.602796843E-3</v>
      </c>
      <c r="I4035" s="276">
        <f t="shared" si="589"/>
        <v>6.75023589E-4</v>
      </c>
      <c r="J4035" s="276">
        <v>2.7160848E-3</v>
      </c>
      <c r="K4035" s="276">
        <v>1.4337108E-3</v>
      </c>
      <c r="L4035" s="276">
        <v>1.1906624E-4</v>
      </c>
      <c r="M4035" s="276">
        <v>3.0441422999999999E-5</v>
      </c>
      <c r="N4035" s="276">
        <v>1.2339615E-3</v>
      </c>
      <c r="O4035" s="276">
        <v>4.5589162000000001E-4</v>
      </c>
      <c r="P4035" s="276">
        <v>5.0019803E-5</v>
      </c>
      <c r="Q4035" s="276">
        <v>5.9253720000000004E-4</v>
      </c>
      <c r="R4035" s="276">
        <v>0</v>
      </c>
      <c r="S4035" s="276">
        <v>0</v>
      </c>
      <c r="T4035" s="276">
        <v>0</v>
      </c>
      <c r="U4035" s="276">
        <v>8.2486389E-5</v>
      </c>
      <c r="V4035" s="255"/>
      <c r="W4035" s="28">
        <f t="shared" si="590"/>
        <v>2.0119146666666664E-2</v>
      </c>
      <c r="X4035" s="191">
        <v>1.4153905</v>
      </c>
      <c r="Y4035" s="191">
        <v>0.25956220000000002</v>
      </c>
      <c r="Z4035" s="191">
        <v>3.2789606999999998E-2</v>
      </c>
      <c r="AA4035" s="191">
        <v>3.6030659000000002E-5</v>
      </c>
      <c r="AB4035" s="191">
        <v>1.0786901999999999E-2</v>
      </c>
      <c r="AC4035" s="191">
        <v>1.0719715999999999</v>
      </c>
      <c r="AD4035" s="191">
        <v>4.0244162E-2</v>
      </c>
      <c r="AE4035" s="76">
        <v>6.6860977000000002E-8</v>
      </c>
      <c r="AF4035" s="76">
        <v>1.3206198000000001E-10</v>
      </c>
      <c r="AG4035" s="20">
        <v>1.3675479000000001E-3</v>
      </c>
    </row>
    <row r="4036" spans="2:33" s="297" customFormat="1" x14ac:dyDescent="0.15">
      <c r="B4036" s="294" t="s">
        <v>9056</v>
      </c>
      <c r="C4036" s="295"/>
      <c r="D4036" s="296" t="s">
        <v>26</v>
      </c>
      <c r="E4036" s="201" t="s">
        <v>9057</v>
      </c>
      <c r="F4036" s="276">
        <f t="shared" si="586"/>
        <v>7.8053788829999995E-3</v>
      </c>
      <c r="G4036" s="276">
        <f t="shared" si="587"/>
        <v>2.033509698E-3</v>
      </c>
      <c r="H4036" s="276">
        <f t="shared" si="588"/>
        <v>1.799138655E-3</v>
      </c>
      <c r="I4036" s="276">
        <f t="shared" si="589"/>
        <v>7.7185703000000002E-4</v>
      </c>
      <c r="J4036" s="276">
        <v>3.2008735000000001E-3</v>
      </c>
      <c r="K4036" s="276">
        <v>1.6188153999999999E-3</v>
      </c>
      <c r="L4036" s="276">
        <v>1.2785990000000001E-4</v>
      </c>
      <c r="M4036" s="276">
        <v>3.0515717999999999E-5</v>
      </c>
      <c r="N4036" s="276">
        <v>1.5549788000000001E-3</v>
      </c>
      <c r="O4036" s="276">
        <v>4.4801518E-4</v>
      </c>
      <c r="P4036" s="276">
        <v>5.2463355E-5</v>
      </c>
      <c r="Q4036" s="276">
        <v>5.6994699000000005E-4</v>
      </c>
      <c r="R4036" s="276">
        <v>0</v>
      </c>
      <c r="S4036" s="276">
        <v>0</v>
      </c>
      <c r="T4036" s="276">
        <v>0</v>
      </c>
      <c r="U4036" s="276">
        <v>2.0191004E-4</v>
      </c>
      <c r="V4036" s="255"/>
      <c r="W4036" s="28">
        <f t="shared" si="590"/>
        <v>2.3710174074074074E-2</v>
      </c>
      <c r="X4036" s="191">
        <v>1.4657289</v>
      </c>
      <c r="Y4036" s="191">
        <v>0.30523963999999998</v>
      </c>
      <c r="Z4036" s="191">
        <v>3.6666246E-2</v>
      </c>
      <c r="AA4036" s="191">
        <v>4.4912033000000003E-5</v>
      </c>
      <c r="AB4036" s="191">
        <v>1.1272236999999999E-2</v>
      </c>
      <c r="AC4036" s="191">
        <v>1.0723332999999999</v>
      </c>
      <c r="AD4036" s="191">
        <v>4.0172508000000003E-2</v>
      </c>
      <c r="AE4036" s="76">
        <v>7.8451893000000002E-8</v>
      </c>
      <c r="AF4036" s="76">
        <v>1.4757671999999999E-10</v>
      </c>
      <c r="AG4036" s="20">
        <v>1.556565E-3</v>
      </c>
    </row>
    <row r="4037" spans="2:33" s="297" customFormat="1" x14ac:dyDescent="0.15">
      <c r="B4037" s="294" t="s">
        <v>9058</v>
      </c>
      <c r="C4037" s="295"/>
      <c r="D4037" s="296" t="s">
        <v>26</v>
      </c>
      <c r="E4037" s="201" t="s">
        <v>9059</v>
      </c>
      <c r="F4037" s="276">
        <f t="shared" si="586"/>
        <v>4.3380705880000005E-3</v>
      </c>
      <c r="G4037" s="276">
        <f t="shared" si="587"/>
        <v>1.1114890719999999E-3</v>
      </c>
      <c r="H4037" s="276">
        <f t="shared" si="588"/>
        <v>1.0355736449999999E-3</v>
      </c>
      <c r="I4037" s="276">
        <f t="shared" si="589"/>
        <v>4.3613537099999997E-4</v>
      </c>
      <c r="J4037" s="276">
        <v>1.7548724999999999E-3</v>
      </c>
      <c r="K4037" s="276">
        <v>9.2632648000000003E-4</v>
      </c>
      <c r="L4037" s="276">
        <v>7.6929165E-5</v>
      </c>
      <c r="M4037" s="276">
        <v>1.9668322E-5</v>
      </c>
      <c r="N4037" s="276">
        <v>7.9726720000000001E-4</v>
      </c>
      <c r="O4037" s="276">
        <v>2.9455354999999999E-4</v>
      </c>
      <c r="P4037" s="276">
        <v>3.2317999999999998E-5</v>
      </c>
      <c r="Q4037" s="276">
        <v>3.8284058999999999E-4</v>
      </c>
      <c r="R4037" s="276">
        <v>0</v>
      </c>
      <c r="S4037" s="276">
        <v>0</v>
      </c>
      <c r="T4037" s="276">
        <v>0</v>
      </c>
      <c r="U4037" s="276">
        <v>5.3294780999999998E-5</v>
      </c>
      <c r="V4037" s="255"/>
      <c r="W4037" s="28">
        <f t="shared" si="590"/>
        <v>1.2999055555555554E-2</v>
      </c>
      <c r="X4037" s="191">
        <v>1.2929906</v>
      </c>
      <c r="Y4037" s="191">
        <v>0.16770417000000001</v>
      </c>
      <c r="Z4037" s="191">
        <v>2.1185494999999999E-2</v>
      </c>
      <c r="AA4037" s="191">
        <v>2.3279548000000001E-5</v>
      </c>
      <c r="AB4037" s="191">
        <v>6.9694604000000004E-3</v>
      </c>
      <c r="AC4037" s="191">
        <v>1.0711063000000001</v>
      </c>
      <c r="AD4037" s="191">
        <v>2.6001907000000001E-2</v>
      </c>
      <c r="AE4037" s="76">
        <v>4.3199379E-8</v>
      </c>
      <c r="AF4037" s="76">
        <v>8.5327216E-11</v>
      </c>
      <c r="AG4037" s="20">
        <v>8.8357807999999999E-4</v>
      </c>
    </row>
    <row r="4038" spans="2:33" s="297" customFormat="1" x14ac:dyDescent="0.15">
      <c r="B4038" s="294" t="s">
        <v>9060</v>
      </c>
      <c r="C4038" s="295"/>
      <c r="D4038" s="296" t="s">
        <v>26</v>
      </c>
      <c r="E4038" s="201" t="s">
        <v>9061</v>
      </c>
      <c r="F4038" s="276">
        <f t="shared" si="586"/>
        <v>5.0430866170000001E-3</v>
      </c>
      <c r="G4038" s="276">
        <f t="shared" si="587"/>
        <v>1.3138592799999999E-3</v>
      </c>
      <c r="H4038" s="276">
        <f t="shared" si="588"/>
        <v>1.162430667E-3</v>
      </c>
      <c r="I4038" s="276">
        <f t="shared" si="589"/>
        <v>4.9869987000000001E-4</v>
      </c>
      <c r="J4038" s="276">
        <v>2.0680968E-3</v>
      </c>
      <c r="K4038" s="276">
        <v>1.0459231000000001E-3</v>
      </c>
      <c r="L4038" s="276">
        <v>8.2610782000000003E-5</v>
      </c>
      <c r="M4038" s="276">
        <v>1.9716320000000001E-5</v>
      </c>
      <c r="N4038" s="276">
        <v>1.0046787E-3</v>
      </c>
      <c r="O4038" s="276">
        <v>2.8946426000000001E-4</v>
      </c>
      <c r="P4038" s="276">
        <v>3.3896785000000003E-5</v>
      </c>
      <c r="Q4038" s="276">
        <v>3.6824500000000001E-4</v>
      </c>
      <c r="R4038" s="276">
        <v>0</v>
      </c>
      <c r="S4038" s="276">
        <v>0</v>
      </c>
      <c r="T4038" s="276">
        <v>0</v>
      </c>
      <c r="U4038" s="276">
        <v>1.3045487E-4</v>
      </c>
      <c r="V4038" s="255"/>
      <c r="W4038" s="28">
        <f t="shared" si="590"/>
        <v>1.5319235555555555E-2</v>
      </c>
      <c r="X4038" s="191">
        <v>1.3255144999999999</v>
      </c>
      <c r="Y4038" s="191">
        <v>0.19721656000000001</v>
      </c>
      <c r="Z4038" s="191">
        <v>2.3690208000000001E-2</v>
      </c>
      <c r="AA4038" s="191">
        <v>2.9017838999999999E-5</v>
      </c>
      <c r="AB4038" s="191">
        <v>7.2830372000000001E-3</v>
      </c>
      <c r="AC4038" s="191">
        <v>1.0713401</v>
      </c>
      <c r="AD4038" s="191">
        <v>2.5955615000000001E-2</v>
      </c>
      <c r="AE4038" s="76">
        <v>5.0688404999999997E-8</v>
      </c>
      <c r="AF4038" s="76">
        <v>9.5351811999999998E-11</v>
      </c>
      <c r="AG4038" s="20">
        <v>1.0057025E-3</v>
      </c>
    </row>
    <row r="4039" spans="2:33" s="297" customFormat="1" x14ac:dyDescent="0.15">
      <c r="B4039" s="294" t="s">
        <v>9062</v>
      </c>
      <c r="C4039" s="295"/>
      <c r="D4039" s="296" t="s">
        <v>26</v>
      </c>
      <c r="E4039" s="201" t="s">
        <v>9063</v>
      </c>
      <c r="F4039" s="276">
        <f t="shared" si="586"/>
        <v>8.5204330950000001E-3</v>
      </c>
      <c r="G4039" s="276">
        <f t="shared" si="587"/>
        <v>2.1832111269999999E-3</v>
      </c>
      <c r="H4039" s="276">
        <f t="shared" si="588"/>
        <v>2.0341317280000003E-3</v>
      </c>
      <c r="I4039" s="276">
        <f t="shared" si="589"/>
        <v>8.5609164000000006E-4</v>
      </c>
      <c r="J4039" s="276">
        <v>3.4469985999999999E-3</v>
      </c>
      <c r="K4039" s="276">
        <v>1.8195404000000001E-3</v>
      </c>
      <c r="L4039" s="276">
        <v>1.5110977000000001E-4</v>
      </c>
      <c r="M4039" s="276">
        <v>3.8634017000000003E-5</v>
      </c>
      <c r="N4039" s="276">
        <v>1.5659939E-3</v>
      </c>
      <c r="O4039" s="276">
        <v>5.7858320999999995E-4</v>
      </c>
      <c r="P4039" s="276">
        <v>6.3481558000000004E-5</v>
      </c>
      <c r="Q4039" s="276">
        <v>7.5200598000000002E-4</v>
      </c>
      <c r="R4039" s="276">
        <v>0</v>
      </c>
      <c r="S4039" s="276">
        <v>0</v>
      </c>
      <c r="T4039" s="276">
        <v>0</v>
      </c>
      <c r="U4039" s="276">
        <v>1.0408566E-4</v>
      </c>
      <c r="V4039" s="255"/>
      <c r="W4039" s="28">
        <f t="shared" si="590"/>
        <v>2.553332296296296E-2</v>
      </c>
      <c r="X4039" s="191">
        <v>1.5084693</v>
      </c>
      <c r="Y4039" s="191">
        <v>0.32941242999999998</v>
      </c>
      <c r="Z4039" s="191">
        <v>4.1616383E-2</v>
      </c>
      <c r="AA4039" s="191">
        <v>4.5726224999999998E-5</v>
      </c>
      <c r="AB4039" s="191">
        <v>1.3690121E-2</v>
      </c>
      <c r="AC4039" s="191">
        <v>1.0726297</v>
      </c>
      <c r="AD4039" s="191">
        <v>5.1074900999999999E-2</v>
      </c>
      <c r="AE4039" s="76">
        <v>8.4853511E-8</v>
      </c>
      <c r="AF4039" s="76">
        <v>1.6760258000000001E-10</v>
      </c>
      <c r="AG4039" s="20">
        <v>1.7355676999999999E-3</v>
      </c>
    </row>
    <row r="4040" spans="2:33" s="297" customFormat="1" x14ac:dyDescent="0.15">
      <c r="B4040" s="294" t="s">
        <v>9064</v>
      </c>
      <c r="C4040" s="295"/>
      <c r="D4040" s="296" t="s">
        <v>26</v>
      </c>
      <c r="E4040" s="201" t="s">
        <v>9065</v>
      </c>
      <c r="F4040" s="276">
        <f t="shared" si="586"/>
        <v>9.9053115229999992E-3</v>
      </c>
      <c r="G4040" s="276">
        <f t="shared" si="587"/>
        <v>2.5807262250000002E-3</v>
      </c>
      <c r="H4040" s="276">
        <f t="shared" si="588"/>
        <v>2.283315478E-3</v>
      </c>
      <c r="I4040" s="276">
        <f t="shared" si="589"/>
        <v>9.7900522000000001E-4</v>
      </c>
      <c r="J4040" s="276">
        <v>4.0622645999999997E-3</v>
      </c>
      <c r="K4040" s="276">
        <v>2.0544626000000002E-3</v>
      </c>
      <c r="L4040" s="276">
        <v>1.6227013E-4</v>
      </c>
      <c r="M4040" s="276">
        <v>3.8728315000000001E-5</v>
      </c>
      <c r="N4040" s="276">
        <v>1.9734113000000001E-3</v>
      </c>
      <c r="O4040" s="276">
        <v>5.6858661E-4</v>
      </c>
      <c r="P4040" s="276">
        <v>6.6582748E-5</v>
      </c>
      <c r="Q4040" s="276">
        <v>7.2333610999999998E-4</v>
      </c>
      <c r="R4040" s="276">
        <v>0</v>
      </c>
      <c r="S4040" s="276">
        <v>0</v>
      </c>
      <c r="T4040" s="276">
        <v>0</v>
      </c>
      <c r="U4040" s="276">
        <v>2.5566910999999998E-4</v>
      </c>
      <c r="V4040" s="255"/>
      <c r="W4040" s="28">
        <f t="shared" si="590"/>
        <v>3.0090848888888886E-2</v>
      </c>
      <c r="X4040" s="191">
        <v>1.5723554</v>
      </c>
      <c r="Y4040" s="191">
        <v>0.38738331999999998</v>
      </c>
      <c r="Z4040" s="191">
        <v>4.6536283999999997E-2</v>
      </c>
      <c r="AA4040" s="191">
        <v>5.6997908E-5</v>
      </c>
      <c r="AB4040" s="191">
        <v>1.4306071E-2</v>
      </c>
      <c r="AC4040" s="191">
        <v>1.0730887</v>
      </c>
      <c r="AD4040" s="191">
        <v>5.0983966999999998E-2</v>
      </c>
      <c r="AE4040" s="76">
        <v>9.9564361000000003E-8</v>
      </c>
      <c r="AF4040" s="76">
        <v>1.8729504999999999E-10</v>
      </c>
      <c r="AG4040" s="20">
        <v>1.975456E-3</v>
      </c>
    </row>
    <row r="4041" spans="2:33" s="297" customFormat="1" x14ac:dyDescent="0.15">
      <c r="B4041" s="294" t="s">
        <v>9066</v>
      </c>
      <c r="C4041" s="295"/>
      <c r="D4041" s="296" t="s">
        <v>26</v>
      </c>
      <c r="E4041" s="201" t="s">
        <v>9067</v>
      </c>
      <c r="F4041" s="276">
        <f t="shared" si="586"/>
        <v>7.9904551629999994E-3</v>
      </c>
      <c r="G4041" s="276">
        <f t="shared" si="587"/>
        <v>2.0474139139999999E-3</v>
      </c>
      <c r="H4041" s="276">
        <f t="shared" si="588"/>
        <v>1.9076067180000002E-3</v>
      </c>
      <c r="I4041" s="276">
        <f t="shared" si="589"/>
        <v>8.0284193099999996E-4</v>
      </c>
      <c r="J4041" s="276">
        <v>3.2325926E-3</v>
      </c>
      <c r="K4041" s="276">
        <v>1.7063632000000001E-3</v>
      </c>
      <c r="L4041" s="276">
        <v>1.4171057E-4</v>
      </c>
      <c r="M4041" s="276">
        <v>3.6230943999999999E-5</v>
      </c>
      <c r="N4041" s="276">
        <v>1.4685882999999999E-3</v>
      </c>
      <c r="O4041" s="276">
        <v>5.4259467000000001E-4</v>
      </c>
      <c r="P4041" s="276">
        <v>5.9532947999999998E-5</v>
      </c>
      <c r="Q4041" s="276">
        <v>7.052305E-4</v>
      </c>
      <c r="R4041" s="276">
        <v>0</v>
      </c>
      <c r="S4041" s="276">
        <v>0</v>
      </c>
      <c r="T4041" s="276">
        <v>0</v>
      </c>
      <c r="U4041" s="276">
        <v>9.7611430999999997E-5</v>
      </c>
      <c r="V4041" s="255"/>
      <c r="W4041" s="28">
        <f t="shared" si="590"/>
        <v>2.3945130370370368E-2</v>
      </c>
      <c r="X4041" s="191">
        <v>1.4811666999999999</v>
      </c>
      <c r="Y4041" s="191">
        <v>0.30892261999999998</v>
      </c>
      <c r="Z4041" s="191">
        <v>3.9027805999999998E-2</v>
      </c>
      <c r="AA4041" s="191">
        <v>4.2882008000000002E-5</v>
      </c>
      <c r="AB4041" s="191">
        <v>1.283858E-2</v>
      </c>
      <c r="AC4041" s="191">
        <v>1.0724368</v>
      </c>
      <c r="AD4041" s="191">
        <v>4.7897978000000001E-2</v>
      </c>
      <c r="AE4041" s="76">
        <v>7.9575857999999998E-8</v>
      </c>
      <c r="AF4041" s="76">
        <v>1.5717934999999999E-10</v>
      </c>
      <c r="AG4041" s="20">
        <v>1.6276132E-3</v>
      </c>
    </row>
    <row r="4042" spans="2:33" s="297" customFormat="1" x14ac:dyDescent="0.15">
      <c r="B4042" s="294" t="s">
        <v>9068</v>
      </c>
      <c r="C4042" s="295"/>
      <c r="D4042" s="296" t="s">
        <v>26</v>
      </c>
      <c r="E4042" s="201" t="s">
        <v>9069</v>
      </c>
      <c r="F4042" s="276">
        <f t="shared" si="586"/>
        <v>9.2891904759999991E-3</v>
      </c>
      <c r="G4042" s="276">
        <f t="shared" si="587"/>
        <v>2.4202029359999999E-3</v>
      </c>
      <c r="H4042" s="276">
        <f t="shared" si="588"/>
        <v>2.1412901099999997E-3</v>
      </c>
      <c r="I4042" s="276">
        <f t="shared" si="589"/>
        <v>9.1811023000000003E-4</v>
      </c>
      <c r="J4042" s="276">
        <v>3.8095872000000002E-3</v>
      </c>
      <c r="K4042" s="276">
        <v>1.9266721E-3</v>
      </c>
      <c r="L4042" s="276">
        <v>1.5217677999999999E-4</v>
      </c>
      <c r="M4042" s="276">
        <v>3.6319375999999998E-5</v>
      </c>
      <c r="N4042" s="276">
        <v>1.8506636E-3</v>
      </c>
      <c r="O4042" s="276">
        <v>5.3321995999999999E-4</v>
      </c>
      <c r="P4042" s="276">
        <v>6.2441229999999996E-5</v>
      </c>
      <c r="Q4042" s="276">
        <v>6.7834397000000001E-4</v>
      </c>
      <c r="R4042" s="276">
        <v>0</v>
      </c>
      <c r="S4042" s="276">
        <v>0</v>
      </c>
      <c r="T4042" s="276">
        <v>0</v>
      </c>
      <c r="U4042" s="276">
        <v>2.3976626E-4</v>
      </c>
      <c r="V4042" s="255"/>
      <c r="W4042" s="28">
        <f t="shared" si="590"/>
        <v>2.8219164444444444E-2</v>
      </c>
      <c r="X4042" s="191">
        <v>1.5410788</v>
      </c>
      <c r="Y4042" s="191">
        <v>0.36328776000000002</v>
      </c>
      <c r="Z4042" s="191">
        <v>4.3641687999999998E-2</v>
      </c>
      <c r="AA4042" s="191">
        <v>5.3452575999999998E-5</v>
      </c>
      <c r="AB4042" s="191">
        <v>1.3416219E-2</v>
      </c>
      <c r="AC4042" s="191">
        <v>1.072867</v>
      </c>
      <c r="AD4042" s="191">
        <v>4.7812701999999999E-2</v>
      </c>
      <c r="AE4042" s="76">
        <v>9.3371137999999994E-8</v>
      </c>
      <c r="AF4042" s="76">
        <v>1.756438E-10</v>
      </c>
      <c r="AG4042" s="20">
        <v>1.8525808E-3</v>
      </c>
    </row>
    <row r="4043" spans="2:33" s="297" customFormat="1" x14ac:dyDescent="0.15">
      <c r="B4043" s="294" t="s">
        <v>9070</v>
      </c>
      <c r="C4043" s="295"/>
      <c r="D4043" s="296" t="s">
        <v>26</v>
      </c>
      <c r="E4043" s="201" t="s">
        <v>9071</v>
      </c>
      <c r="F4043" s="276">
        <f t="shared" si="586"/>
        <v>8.2077650240000005E-3</v>
      </c>
      <c r="G4043" s="276">
        <f t="shared" si="587"/>
        <v>2.261180609E-3</v>
      </c>
      <c r="H4043" s="276">
        <f t="shared" si="588"/>
        <v>1.69656775E-3</v>
      </c>
      <c r="I4043" s="276">
        <f t="shared" si="589"/>
        <v>8.2932966500000001E-4</v>
      </c>
      <c r="J4043" s="276">
        <v>3.4206869999999999E-3</v>
      </c>
      <c r="K4043" s="276">
        <v>1.5500536E-3</v>
      </c>
      <c r="L4043" s="276">
        <v>1.0177440000000001E-4</v>
      </c>
      <c r="M4043" s="276">
        <v>3.5138629000000002E-5</v>
      </c>
      <c r="N4043" s="276">
        <v>1.5174788999999999E-3</v>
      </c>
      <c r="O4043" s="276">
        <v>7.0856307999999995E-4</v>
      </c>
      <c r="P4043" s="276">
        <v>4.4739749999999998E-5</v>
      </c>
      <c r="Q4043" s="276">
        <v>7.3534312999999998E-4</v>
      </c>
      <c r="R4043" s="276">
        <v>0</v>
      </c>
      <c r="S4043" s="276">
        <v>0</v>
      </c>
      <c r="T4043" s="276">
        <v>0</v>
      </c>
      <c r="U4043" s="276">
        <v>9.3986534999999994E-5</v>
      </c>
      <c r="V4043" s="255"/>
      <c r="W4043" s="28">
        <f t="shared" si="590"/>
        <v>2.5338422222222219E-2</v>
      </c>
      <c r="X4043" s="191">
        <v>1.4942652000000001</v>
      </c>
      <c r="Y4043" s="191">
        <v>0.32309401999999998</v>
      </c>
      <c r="Z4043" s="191">
        <v>3.7671209999999997E-2</v>
      </c>
      <c r="AA4043" s="191">
        <v>5.6664603999999997E-5</v>
      </c>
      <c r="AB4043" s="191">
        <v>1.2302143E-2</v>
      </c>
      <c r="AC4043" s="191">
        <v>1.0723282000000001</v>
      </c>
      <c r="AD4043" s="191">
        <v>4.8812917999999997E-2</v>
      </c>
      <c r="AE4043" s="76">
        <v>7.8416868999999995E-8</v>
      </c>
      <c r="AF4043" s="76">
        <v>2.3683616999999998E-10</v>
      </c>
      <c r="AG4043" s="20">
        <v>1.6581218000000001E-3</v>
      </c>
    </row>
    <row r="4044" spans="2:33" s="297" customFormat="1" x14ac:dyDescent="0.15">
      <c r="B4044" s="294" t="s">
        <v>9072</v>
      </c>
      <c r="C4044" s="295"/>
      <c r="D4044" s="296" t="s">
        <v>26</v>
      </c>
      <c r="E4044" s="201" t="s">
        <v>9073</v>
      </c>
      <c r="F4044" s="276">
        <f t="shared" si="586"/>
        <v>8.146366318E-3</v>
      </c>
      <c r="G4044" s="276">
        <f t="shared" si="587"/>
        <v>2.0873631940000002E-3</v>
      </c>
      <c r="H4044" s="276">
        <f t="shared" si="588"/>
        <v>1.944828554E-3</v>
      </c>
      <c r="I4044" s="276">
        <f t="shared" si="589"/>
        <v>8.1850717000000008E-4</v>
      </c>
      <c r="J4044" s="276">
        <v>3.2956674000000001E-3</v>
      </c>
      <c r="K4044" s="276">
        <v>1.7396582999999999E-3</v>
      </c>
      <c r="L4044" s="276">
        <v>1.444757E-4</v>
      </c>
      <c r="M4044" s="276">
        <v>3.6937884E-5</v>
      </c>
      <c r="N4044" s="276">
        <v>1.4972433E-3</v>
      </c>
      <c r="O4044" s="276">
        <v>5.5318201E-4</v>
      </c>
      <c r="P4044" s="276">
        <v>6.0694554000000001E-5</v>
      </c>
      <c r="Q4044" s="276">
        <v>7.1899112000000005E-4</v>
      </c>
      <c r="R4044" s="276">
        <v>0</v>
      </c>
      <c r="S4044" s="276">
        <v>0</v>
      </c>
      <c r="T4044" s="276">
        <v>0</v>
      </c>
      <c r="U4044" s="276">
        <v>9.9516050000000004E-5</v>
      </c>
      <c r="V4044" s="255"/>
      <c r="W4044" s="28">
        <f t="shared" si="590"/>
        <v>2.4412351111111109E-2</v>
      </c>
      <c r="X4044" s="191">
        <v>1.4891985999999999</v>
      </c>
      <c r="Y4044" s="191">
        <v>0.31495037999999997</v>
      </c>
      <c r="Z4044" s="191">
        <v>3.9789313999999999E-2</v>
      </c>
      <c r="AA4044" s="191">
        <v>4.3718738999999999E-5</v>
      </c>
      <c r="AB4044" s="191">
        <v>1.3089089999999999E-2</v>
      </c>
      <c r="AC4044" s="191">
        <v>1.0724935</v>
      </c>
      <c r="AD4044" s="191">
        <v>4.8832579000000001E-2</v>
      </c>
      <c r="AE4044" s="76">
        <v>8.1128532999999998E-8</v>
      </c>
      <c r="AF4044" s="76">
        <v>1.6024616E-10</v>
      </c>
      <c r="AG4044" s="20">
        <v>1.6593717E-3</v>
      </c>
    </row>
    <row r="4045" spans="2:33" s="297" customFormat="1" x14ac:dyDescent="0.15">
      <c r="B4045" s="294" t="s">
        <v>9074</v>
      </c>
      <c r="C4045" s="295"/>
      <c r="D4045" s="296" t="s">
        <v>26</v>
      </c>
      <c r="E4045" s="201" t="s">
        <v>9075</v>
      </c>
      <c r="F4045" s="276">
        <f t="shared" si="586"/>
        <v>9.4704454399999992E-3</v>
      </c>
      <c r="G4045" s="276">
        <f t="shared" si="587"/>
        <v>2.4674274319999999E-3</v>
      </c>
      <c r="H4045" s="276">
        <f t="shared" si="588"/>
        <v>2.183071958E-3</v>
      </c>
      <c r="I4045" s="276">
        <f t="shared" si="589"/>
        <v>9.3602455000000001E-4</v>
      </c>
      <c r="J4045" s="276">
        <v>3.8839215E-3</v>
      </c>
      <c r="K4045" s="276">
        <v>1.9642663000000002E-3</v>
      </c>
      <c r="L4045" s="276">
        <v>1.5514606E-4</v>
      </c>
      <c r="M4045" s="276">
        <v>3.7028042E-5</v>
      </c>
      <c r="N4045" s="276">
        <v>1.886775E-3</v>
      </c>
      <c r="O4045" s="276">
        <v>5.4362439E-4</v>
      </c>
      <c r="P4045" s="276">
        <v>6.3659598000000004E-5</v>
      </c>
      <c r="Q4045" s="276">
        <v>6.9157989999999998E-4</v>
      </c>
      <c r="R4045" s="276">
        <v>0</v>
      </c>
      <c r="S4045" s="276">
        <v>0</v>
      </c>
      <c r="T4045" s="276">
        <v>0</v>
      </c>
      <c r="U4045" s="276">
        <v>2.4444465000000002E-4</v>
      </c>
      <c r="V4045" s="255"/>
      <c r="W4045" s="28">
        <f t="shared" si="590"/>
        <v>2.8769788888888887E-2</v>
      </c>
      <c r="X4045" s="191">
        <v>1.5502800999999999</v>
      </c>
      <c r="Y4045" s="191">
        <v>0.37037632999999998</v>
      </c>
      <c r="Z4045" s="191">
        <v>4.4493233E-2</v>
      </c>
      <c r="AA4045" s="191">
        <v>5.4495556E-5</v>
      </c>
      <c r="AB4045" s="191">
        <v>1.3677999999999999E-2</v>
      </c>
      <c r="AC4045" s="191">
        <v>1.0729324</v>
      </c>
      <c r="AD4045" s="191">
        <v>4.8745635000000002E-2</v>
      </c>
      <c r="AE4045" s="76">
        <v>9.5192962999999996E-8</v>
      </c>
      <c r="AF4045" s="76">
        <v>1.7907048999999999E-10</v>
      </c>
      <c r="AG4045" s="20">
        <v>1.888729E-3</v>
      </c>
    </row>
    <row r="4046" spans="2:33" s="297" customFormat="1" x14ac:dyDescent="0.15">
      <c r="B4046" s="294" t="s">
        <v>9076</v>
      </c>
      <c r="C4046" s="295"/>
      <c r="D4046" s="296" t="s">
        <v>26</v>
      </c>
      <c r="E4046" s="201" t="s">
        <v>9077</v>
      </c>
      <c r="F4046" s="276">
        <f t="shared" si="586"/>
        <v>5.1944183220000006E-3</v>
      </c>
      <c r="G4046" s="276">
        <f t="shared" si="587"/>
        <v>1.3309783009999999E-3</v>
      </c>
      <c r="H4046" s="276">
        <f t="shared" si="588"/>
        <v>1.2400931510000001E-3</v>
      </c>
      <c r="I4046" s="276">
        <f t="shared" si="589"/>
        <v>5.2190967000000001E-4</v>
      </c>
      <c r="J4046" s="276">
        <v>2.1014371999999999E-3</v>
      </c>
      <c r="K4046" s="276">
        <v>1.1092692E-3</v>
      </c>
      <c r="L4046" s="276">
        <v>9.2122914000000004E-5</v>
      </c>
      <c r="M4046" s="276">
        <v>2.3552931000000001E-5</v>
      </c>
      <c r="N4046" s="276">
        <v>9.5469665E-4</v>
      </c>
      <c r="O4046" s="276">
        <v>3.5272872000000001E-4</v>
      </c>
      <c r="P4046" s="276">
        <v>3.8701037000000002E-5</v>
      </c>
      <c r="Q4046" s="276">
        <v>4.5845465000000002E-4</v>
      </c>
      <c r="R4046" s="276">
        <v>0</v>
      </c>
      <c r="S4046" s="276">
        <v>0</v>
      </c>
      <c r="T4046" s="276">
        <v>0</v>
      </c>
      <c r="U4046" s="276">
        <v>6.3455019999999996E-5</v>
      </c>
      <c r="V4046" s="255"/>
      <c r="W4046" s="28">
        <f t="shared" si="590"/>
        <v>1.556620148148148E-2</v>
      </c>
      <c r="X4046" s="191">
        <v>1.3371246999999999</v>
      </c>
      <c r="Y4046" s="191">
        <v>0.20082375999999999</v>
      </c>
      <c r="Z4046" s="191">
        <v>2.5371106000000001E-2</v>
      </c>
      <c r="AA4046" s="191">
        <v>2.7876639E-5</v>
      </c>
      <c r="AB4046" s="191">
        <v>8.3460752000000006E-3</v>
      </c>
      <c r="AC4046" s="191">
        <v>1.0714185000000001</v>
      </c>
      <c r="AD4046" s="191">
        <v>3.1137411E-2</v>
      </c>
      <c r="AE4046" s="76">
        <v>5.1730265999999999E-8</v>
      </c>
      <c r="AF4046" s="76">
        <v>1.0217734000000001E-10</v>
      </c>
      <c r="AG4046" s="20">
        <v>1.0580755000000001E-3</v>
      </c>
    </row>
    <row r="4047" spans="2:33" s="297" customFormat="1" x14ac:dyDescent="0.15">
      <c r="B4047" s="294" t="s">
        <v>9078</v>
      </c>
      <c r="C4047" s="295"/>
      <c r="D4047" s="296" t="s">
        <v>26</v>
      </c>
      <c r="E4047" s="201" t="s">
        <v>9079</v>
      </c>
      <c r="F4047" s="276">
        <f t="shared" si="586"/>
        <v>6.038696879E-3</v>
      </c>
      <c r="G4047" s="276">
        <f t="shared" si="587"/>
        <v>1.5733196979999999E-3</v>
      </c>
      <c r="H4047" s="276">
        <f t="shared" si="588"/>
        <v>1.392004781E-3</v>
      </c>
      <c r="I4047" s="276">
        <f t="shared" si="589"/>
        <v>5.96843E-4</v>
      </c>
      <c r="J4047" s="276">
        <v>2.4765294E-3</v>
      </c>
      <c r="K4047" s="276">
        <v>1.2524864000000001E-3</v>
      </c>
      <c r="L4047" s="276">
        <v>9.8926733000000006E-5</v>
      </c>
      <c r="M4047" s="276">
        <v>2.3610417999999999E-5</v>
      </c>
      <c r="N4047" s="276">
        <v>1.2030748E-3</v>
      </c>
      <c r="O4047" s="276">
        <v>3.4663447999999999E-4</v>
      </c>
      <c r="P4047" s="276">
        <v>4.0591647999999997E-5</v>
      </c>
      <c r="Q4047" s="276">
        <v>4.4097629000000002E-4</v>
      </c>
      <c r="R4047" s="276">
        <v>0</v>
      </c>
      <c r="S4047" s="276">
        <v>0</v>
      </c>
      <c r="T4047" s="276">
        <v>0</v>
      </c>
      <c r="U4047" s="276">
        <v>1.5586671000000001E-4</v>
      </c>
      <c r="V4047" s="255"/>
      <c r="W4047" s="28">
        <f t="shared" si="590"/>
        <v>1.8344662222222221E-2</v>
      </c>
      <c r="X4047" s="191">
        <v>1.3760725</v>
      </c>
      <c r="Y4047" s="191">
        <v>0.23616532000000001</v>
      </c>
      <c r="Z4047" s="191">
        <v>2.8370491000000001E-2</v>
      </c>
      <c r="AA4047" s="191">
        <v>3.4748327999999997E-5</v>
      </c>
      <c r="AB4047" s="191">
        <v>8.7215855000000002E-3</v>
      </c>
      <c r="AC4047" s="191">
        <v>1.0716984000000001</v>
      </c>
      <c r="AD4047" s="191">
        <v>3.108197E-2</v>
      </c>
      <c r="AE4047" s="76">
        <v>6.0698570999999999E-8</v>
      </c>
      <c r="AF4047" s="76">
        <v>1.1418259E-10</v>
      </c>
      <c r="AG4047" s="20">
        <v>1.2043218E-3</v>
      </c>
    </row>
    <row r="4048" spans="2:33" s="297" customFormat="1" x14ac:dyDescent="0.15">
      <c r="B4048" s="294" t="s">
        <v>9080</v>
      </c>
      <c r="C4048" s="295"/>
      <c r="D4048" s="296" t="s">
        <v>26</v>
      </c>
      <c r="E4048" s="201" t="s">
        <v>9081</v>
      </c>
      <c r="F4048" s="276">
        <f t="shared" si="586"/>
        <v>5.3356869699999997E-3</v>
      </c>
      <c r="G4048" s="276">
        <f t="shared" si="587"/>
        <v>1.4699439580000001E-3</v>
      </c>
      <c r="H4048" s="276">
        <f t="shared" si="588"/>
        <v>1.1029008919999999E-3</v>
      </c>
      <c r="I4048" s="276">
        <f t="shared" si="589"/>
        <v>5.3912882000000002E-4</v>
      </c>
      <c r="J4048" s="276">
        <v>2.2237133000000001E-3</v>
      </c>
      <c r="K4048" s="276">
        <v>1.0076553E-3</v>
      </c>
      <c r="L4048" s="276">
        <v>6.6161270999999994E-5</v>
      </c>
      <c r="M4048" s="276">
        <v>2.2842838000000002E-5</v>
      </c>
      <c r="N4048" s="276">
        <v>9.8647985999999999E-4</v>
      </c>
      <c r="O4048" s="276">
        <v>4.6062126000000002E-4</v>
      </c>
      <c r="P4048" s="276">
        <v>2.9084320999999999E-5</v>
      </c>
      <c r="Q4048" s="276">
        <v>4.7803025999999999E-4</v>
      </c>
      <c r="R4048" s="276">
        <v>0</v>
      </c>
      <c r="S4048" s="276">
        <v>0</v>
      </c>
      <c r="T4048" s="276">
        <v>0</v>
      </c>
      <c r="U4048" s="276">
        <v>6.1098560000000002E-5</v>
      </c>
      <c r="V4048" s="255"/>
      <c r="W4048" s="28">
        <f t="shared" si="590"/>
        <v>1.6471950370370369E-2</v>
      </c>
      <c r="X4048" s="191">
        <v>1.3456398000000001</v>
      </c>
      <c r="Y4048" s="191">
        <v>0.21003627</v>
      </c>
      <c r="Z4048" s="191">
        <v>2.4489213999999999E-2</v>
      </c>
      <c r="AA4048" s="191">
        <v>3.6836391000000001E-5</v>
      </c>
      <c r="AB4048" s="191">
        <v>7.9973544000000001E-3</v>
      </c>
      <c r="AC4048" s="191">
        <v>1.071348</v>
      </c>
      <c r="AD4048" s="191">
        <v>3.1732161000000002E-2</v>
      </c>
      <c r="AE4048" s="76">
        <v>5.0976803000000001E-8</v>
      </c>
      <c r="AF4048" s="76">
        <v>1.5396026E-10</v>
      </c>
      <c r="AG4048" s="20">
        <v>1.0779081000000001E-3</v>
      </c>
    </row>
    <row r="4049" spans="2:33" s="297" customFormat="1" x14ac:dyDescent="0.15">
      <c r="B4049" s="294" t="s">
        <v>9082</v>
      </c>
      <c r="C4049" s="295"/>
      <c r="D4049" s="296" t="s">
        <v>26</v>
      </c>
      <c r="E4049" s="201" t="s">
        <v>9083</v>
      </c>
      <c r="F4049" s="276">
        <f t="shared" si="586"/>
        <v>8.3814575490000001E-3</v>
      </c>
      <c r="G4049" s="276">
        <f t="shared" si="587"/>
        <v>2.1476020140000001E-3</v>
      </c>
      <c r="H4049" s="276">
        <f t="shared" si="588"/>
        <v>2.0009524850000001E-3</v>
      </c>
      <c r="I4049" s="276">
        <f t="shared" si="589"/>
        <v>8.4212784999999999E-4</v>
      </c>
      <c r="J4049" s="276">
        <v>3.3907752E-3</v>
      </c>
      <c r="K4049" s="276">
        <v>1.7898613999999999E-3</v>
      </c>
      <c r="L4049" s="276">
        <v>1.4864498000000001E-4</v>
      </c>
      <c r="M4049" s="276">
        <v>3.8003843999999997E-5</v>
      </c>
      <c r="N4049" s="276">
        <v>1.5404520999999999E-3</v>
      </c>
      <c r="O4049" s="276">
        <v>5.6914607000000002E-4</v>
      </c>
      <c r="P4049" s="276">
        <v>6.2446105000000005E-5</v>
      </c>
      <c r="Q4049" s="276">
        <v>7.3973995E-4</v>
      </c>
      <c r="R4049" s="276">
        <v>0</v>
      </c>
      <c r="S4049" s="276">
        <v>0</v>
      </c>
      <c r="T4049" s="276">
        <v>0</v>
      </c>
      <c r="U4049" s="276">
        <v>1.023879E-4</v>
      </c>
      <c r="V4049" s="255"/>
      <c r="W4049" s="28">
        <f t="shared" si="590"/>
        <v>2.5116853333333331E-2</v>
      </c>
      <c r="X4049" s="191">
        <v>1.5013094</v>
      </c>
      <c r="Y4049" s="191">
        <v>0.32403932000000002</v>
      </c>
      <c r="Z4049" s="191">
        <v>4.0937568000000001E-2</v>
      </c>
      <c r="AA4049" s="191">
        <v>4.4980374000000003E-5</v>
      </c>
      <c r="AB4049" s="191">
        <v>1.3466818E-2</v>
      </c>
      <c r="AC4049" s="191">
        <v>1.0725788999999999</v>
      </c>
      <c r="AD4049" s="191">
        <v>5.0241781999999999E-2</v>
      </c>
      <c r="AE4049" s="76">
        <v>8.3469763000000006E-8</v>
      </c>
      <c r="AF4049" s="76">
        <v>1.6487047E-10</v>
      </c>
      <c r="AG4049" s="20">
        <v>1.7072584E-3</v>
      </c>
    </row>
    <row r="4050" spans="2:33" s="297" customFormat="1" x14ac:dyDescent="0.15">
      <c r="B4050" s="294" t="s">
        <v>9084</v>
      </c>
      <c r="C4050" s="295"/>
      <c r="D4050" s="296" t="s">
        <v>26</v>
      </c>
      <c r="E4050" s="201" t="s">
        <v>9085</v>
      </c>
      <c r="F4050" s="276">
        <f t="shared" si="586"/>
        <v>9.7437470699999994E-3</v>
      </c>
      <c r="G4050" s="276">
        <f t="shared" si="587"/>
        <v>2.5386314159999996E-3</v>
      </c>
      <c r="H4050" s="276">
        <f t="shared" si="588"/>
        <v>2.246072114E-3</v>
      </c>
      <c r="I4050" s="276">
        <f t="shared" si="589"/>
        <v>9.6303654000000002E-4</v>
      </c>
      <c r="J4050" s="276">
        <v>3.9960070000000002E-3</v>
      </c>
      <c r="K4050" s="276">
        <v>2.0209520999999999E-3</v>
      </c>
      <c r="L4050" s="276">
        <v>1.5962330000000001E-4</v>
      </c>
      <c r="M4050" s="276">
        <v>3.8096606E-5</v>
      </c>
      <c r="N4050" s="276">
        <v>1.9412225E-3</v>
      </c>
      <c r="O4050" s="276">
        <v>5.5931231000000002E-4</v>
      </c>
      <c r="P4050" s="276">
        <v>6.5496714000000004E-5</v>
      </c>
      <c r="Q4050" s="276">
        <v>7.1153766000000001E-4</v>
      </c>
      <c r="R4050" s="276">
        <v>0</v>
      </c>
      <c r="S4050" s="276">
        <v>0</v>
      </c>
      <c r="T4050" s="276">
        <v>0</v>
      </c>
      <c r="U4050" s="276">
        <v>2.5149888000000002E-4</v>
      </c>
      <c r="V4050" s="255"/>
      <c r="W4050" s="28">
        <f t="shared" si="590"/>
        <v>2.9600051851851852E-2</v>
      </c>
      <c r="X4050" s="191">
        <v>1.5641536</v>
      </c>
      <c r="Y4050" s="191">
        <v>0.38106466</v>
      </c>
      <c r="Z4050" s="191">
        <v>4.5777229000000003E-2</v>
      </c>
      <c r="AA4050" s="191">
        <v>5.6068198000000001E-5</v>
      </c>
      <c r="AB4050" s="191">
        <v>1.4072721E-2</v>
      </c>
      <c r="AC4050" s="191">
        <v>1.0730306000000001</v>
      </c>
      <c r="AD4050" s="191">
        <v>5.0152349999999998E-2</v>
      </c>
      <c r="AE4050" s="76">
        <v>9.7940457999999996E-8</v>
      </c>
      <c r="AF4050" s="76">
        <v>1.8424065999999999E-10</v>
      </c>
      <c r="AG4050" s="20">
        <v>1.9432338E-3</v>
      </c>
    </row>
    <row r="4051" spans="2:33" s="297" customFormat="1" x14ac:dyDescent="0.15">
      <c r="B4051" s="294" t="s">
        <v>9086</v>
      </c>
      <c r="C4051" s="295"/>
      <c r="D4051" s="296" t="s">
        <v>26</v>
      </c>
      <c r="E4051" s="201" t="s">
        <v>9087</v>
      </c>
      <c r="F4051" s="276">
        <f t="shared" si="586"/>
        <v>6.5942944659999995E-3</v>
      </c>
      <c r="G4051" s="276">
        <f t="shared" si="587"/>
        <v>1.6896721400000002E-3</v>
      </c>
      <c r="H4051" s="276">
        <f t="shared" si="588"/>
        <v>1.574292535E-3</v>
      </c>
      <c r="I4051" s="276">
        <f t="shared" si="589"/>
        <v>6.6256249099999999E-4</v>
      </c>
      <c r="J4051" s="276">
        <v>2.6677672999999998E-3</v>
      </c>
      <c r="K4051" s="276">
        <v>1.408212E-3</v>
      </c>
      <c r="L4051" s="276">
        <v>1.169497E-4</v>
      </c>
      <c r="M4051" s="276">
        <v>2.990036E-5</v>
      </c>
      <c r="N4051" s="276">
        <v>1.2119838000000001E-3</v>
      </c>
      <c r="O4051" s="276">
        <v>4.4778797999999999E-4</v>
      </c>
      <c r="P4051" s="276">
        <v>4.9130835000000003E-5</v>
      </c>
      <c r="Q4051" s="276">
        <v>5.8200655999999997E-4</v>
      </c>
      <c r="R4051" s="276">
        <v>0</v>
      </c>
      <c r="S4051" s="276">
        <v>0</v>
      </c>
      <c r="T4051" s="276">
        <v>0</v>
      </c>
      <c r="U4051" s="276">
        <v>8.0555930999999997E-5</v>
      </c>
      <c r="V4051" s="255"/>
      <c r="W4051" s="28">
        <f t="shared" si="590"/>
        <v>1.9761239259259256E-2</v>
      </c>
      <c r="X4051" s="191">
        <v>1.4092414</v>
      </c>
      <c r="Y4051" s="191">
        <v>0.25494507999999999</v>
      </c>
      <c r="Z4051" s="191">
        <v>3.2208532999999998E-2</v>
      </c>
      <c r="AA4051" s="191">
        <v>3.5389299999999997E-5</v>
      </c>
      <c r="AB4051" s="191">
        <v>1.0595314999999999E-2</v>
      </c>
      <c r="AC4051" s="191">
        <v>1.0719282999999999</v>
      </c>
      <c r="AD4051" s="191">
        <v>3.9528847999999998E-2</v>
      </c>
      <c r="AE4051" s="76">
        <v>6.5671338000000001E-8</v>
      </c>
      <c r="AF4051" s="76">
        <v>1.2971359E-10</v>
      </c>
      <c r="AG4051" s="20">
        <v>1.3432231E-3</v>
      </c>
    </row>
    <row r="4052" spans="2:33" s="297" customFormat="1" x14ac:dyDescent="0.15">
      <c r="B4052" s="294" t="s">
        <v>9088</v>
      </c>
      <c r="C4052" s="295"/>
      <c r="D4052" s="296" t="s">
        <v>26</v>
      </c>
      <c r="E4052" s="201" t="s">
        <v>9089</v>
      </c>
      <c r="F4052" s="276">
        <f t="shared" si="586"/>
        <v>7.6661049429999992E-3</v>
      </c>
      <c r="G4052" s="276">
        <f t="shared" si="587"/>
        <v>1.997324212E-3</v>
      </c>
      <c r="H4052" s="276">
        <f t="shared" si="588"/>
        <v>1.7671452109999999E-3</v>
      </c>
      <c r="I4052" s="276">
        <f t="shared" si="589"/>
        <v>7.5769011999999995E-4</v>
      </c>
      <c r="J4052" s="276">
        <v>3.1439454000000001E-3</v>
      </c>
      <c r="K4052" s="276">
        <v>1.5900271E-3</v>
      </c>
      <c r="L4052" s="276">
        <v>1.2558714000000001E-4</v>
      </c>
      <c r="M4052" s="276">
        <v>2.9973342000000001E-5</v>
      </c>
      <c r="N4052" s="276">
        <v>1.5272993999999999E-3</v>
      </c>
      <c r="O4052" s="276">
        <v>4.4005147000000002E-4</v>
      </c>
      <c r="P4052" s="276">
        <v>5.1530970999999999E-5</v>
      </c>
      <c r="Q4052" s="276">
        <v>5.5981784999999996E-4</v>
      </c>
      <c r="R4052" s="276">
        <v>0</v>
      </c>
      <c r="S4052" s="276">
        <v>0</v>
      </c>
      <c r="T4052" s="276">
        <v>0</v>
      </c>
      <c r="U4052" s="276">
        <v>1.9787227000000001E-4</v>
      </c>
      <c r="V4052" s="255"/>
      <c r="W4052" s="28">
        <f t="shared" si="590"/>
        <v>2.3288484444444445E-2</v>
      </c>
      <c r="X4052" s="191">
        <v>1.4586855000000001</v>
      </c>
      <c r="Y4052" s="191">
        <v>0.29981100999999999</v>
      </c>
      <c r="Z4052" s="191">
        <v>3.6016235000000001E-2</v>
      </c>
      <c r="AA4052" s="191">
        <v>4.4112878000000002E-5</v>
      </c>
      <c r="AB4052" s="191">
        <v>1.1072023E-2</v>
      </c>
      <c r="AC4052" s="191">
        <v>1.0722836</v>
      </c>
      <c r="AD4052" s="191">
        <v>3.9458469000000003E-2</v>
      </c>
      <c r="AE4052" s="76">
        <v>7.7056447999999996E-8</v>
      </c>
      <c r="AF4052" s="76">
        <v>1.4495328000000001E-10</v>
      </c>
      <c r="AG4052" s="20">
        <v>1.5288823E-3</v>
      </c>
    </row>
    <row r="4053" spans="2:33" s="297" customFormat="1" x14ac:dyDescent="0.15">
      <c r="B4053" s="294" t="s">
        <v>9090</v>
      </c>
      <c r="C4053" s="295"/>
      <c r="D4053" s="296" t="s">
        <v>26</v>
      </c>
      <c r="E4053" s="201" t="s">
        <v>9091</v>
      </c>
      <c r="F4053" s="276">
        <f t="shared" ref="F4053:F4116" si="591">G4053+H4053+I4053+J4053</f>
        <v>6.7736354029999998E-3</v>
      </c>
      <c r="G4053" s="276">
        <f t="shared" ref="G4053:G4116" si="592">M4053+N4053+O4053</f>
        <v>1.8660891890000001E-3</v>
      </c>
      <c r="H4053" s="276">
        <f t="shared" ref="H4053:H4116" si="593">K4053+L4053+P4053</f>
        <v>1.40012824E-3</v>
      </c>
      <c r="I4053" s="276">
        <f t="shared" ref="I4053:I4116" si="594">Q4053+IF(R4053="x",0,R4053)+IF(S4053="x",0,S4053)+IF(T4053="x",0,T4053)+U4053</f>
        <v>6.8442217400000002E-4</v>
      </c>
      <c r="J4053" s="276">
        <v>2.8229957999999999E-3</v>
      </c>
      <c r="K4053" s="276">
        <v>1.2792143E-3</v>
      </c>
      <c r="L4053" s="276">
        <v>8.3991495999999999E-5</v>
      </c>
      <c r="M4053" s="276">
        <v>2.8998908999999999E-5</v>
      </c>
      <c r="N4053" s="276">
        <v>1.2523332000000001E-3</v>
      </c>
      <c r="O4053" s="276">
        <v>5.8475707999999999E-4</v>
      </c>
      <c r="P4053" s="276">
        <v>3.6922443999999998E-5</v>
      </c>
      <c r="Q4053" s="276">
        <v>6.0685776999999999E-4</v>
      </c>
      <c r="R4053" s="276">
        <v>0</v>
      </c>
      <c r="S4053" s="276">
        <v>0</v>
      </c>
      <c r="T4053" s="276">
        <v>0</v>
      </c>
      <c r="U4053" s="276">
        <v>7.7564404000000003E-5</v>
      </c>
      <c r="V4053" s="255"/>
      <c r="W4053" s="28">
        <f t="shared" ref="W4053:W4116" si="595">J4053/0.135</f>
        <v>2.0911079999999999E-2</v>
      </c>
      <c r="X4053" s="191">
        <v>1.4200512999999999</v>
      </c>
      <c r="Y4053" s="191">
        <v>0.26664028000000001</v>
      </c>
      <c r="Z4053" s="191">
        <v>3.1088975000000001E-2</v>
      </c>
      <c r="AA4053" s="191">
        <v>4.6763683000000001E-5</v>
      </c>
      <c r="AB4053" s="191">
        <v>1.0152609999999999E-2</v>
      </c>
      <c r="AC4053" s="191">
        <v>1.0718388000000001</v>
      </c>
      <c r="AD4053" s="191">
        <v>4.0283894000000001E-2</v>
      </c>
      <c r="AE4053" s="76">
        <v>6.4714502000000001E-8</v>
      </c>
      <c r="AF4053" s="76">
        <v>1.9544978000000001E-10</v>
      </c>
      <c r="AG4053" s="20">
        <v>1.3684005E-3</v>
      </c>
    </row>
    <row r="4054" spans="2:33" s="297" customFormat="1" x14ac:dyDescent="0.15">
      <c r="B4054" s="294" t="s">
        <v>9092</v>
      </c>
      <c r="C4054" s="295"/>
      <c r="D4054" s="296" t="s">
        <v>26</v>
      </c>
      <c r="E4054" s="201" t="s">
        <v>9093</v>
      </c>
      <c r="F4054" s="276">
        <f t="shared" si="591"/>
        <v>5.5579273060000003E-3</v>
      </c>
      <c r="G4054" s="276">
        <f t="shared" si="592"/>
        <v>1.42403759E-3</v>
      </c>
      <c r="H4054" s="276">
        <f t="shared" si="593"/>
        <v>1.3267748410000001E-3</v>
      </c>
      <c r="I4054" s="276">
        <f t="shared" si="594"/>
        <v>5.5877577500000001E-4</v>
      </c>
      <c r="J4054" s="276">
        <v>2.2483390999999998E-3</v>
      </c>
      <c r="K4054" s="276">
        <v>1.1868076E-3</v>
      </c>
      <c r="L4054" s="276">
        <v>9.8561490000000001E-5</v>
      </c>
      <c r="M4054" s="276">
        <v>2.5199010000000001E-5</v>
      </c>
      <c r="N4054" s="276">
        <v>1.0214573E-3</v>
      </c>
      <c r="O4054" s="276">
        <v>3.7738128E-4</v>
      </c>
      <c r="P4054" s="276">
        <v>4.1405751000000002E-5</v>
      </c>
      <c r="Q4054" s="276">
        <v>4.9049460000000005E-4</v>
      </c>
      <c r="R4054" s="276">
        <v>0</v>
      </c>
      <c r="S4054" s="276">
        <v>0</v>
      </c>
      <c r="T4054" s="276">
        <v>0</v>
      </c>
      <c r="U4054" s="276">
        <v>6.8281174999999998E-5</v>
      </c>
      <c r="V4054" s="255"/>
      <c r="W4054" s="28">
        <f t="shared" si="595"/>
        <v>1.6654363703703701E-2</v>
      </c>
      <c r="X4054" s="191">
        <v>1.3558284</v>
      </c>
      <c r="Y4054" s="191">
        <v>0.21486218000000001</v>
      </c>
      <c r="Z4054" s="191">
        <v>2.7142810999999999E-2</v>
      </c>
      <c r="AA4054" s="191">
        <v>2.9825708999999999E-5</v>
      </c>
      <c r="AB4054" s="191">
        <v>8.9292590000000002E-3</v>
      </c>
      <c r="AC4054" s="191">
        <v>1.0715507</v>
      </c>
      <c r="AD4054" s="191">
        <v>3.3313590999999997E-2</v>
      </c>
      <c r="AE4054" s="76">
        <v>5.5346831000000002E-8</v>
      </c>
      <c r="AF4054" s="76">
        <v>1.0932027E-10</v>
      </c>
      <c r="AG4054" s="20">
        <v>1.1320382E-3</v>
      </c>
    </row>
    <row r="4055" spans="2:33" s="297" customFormat="1" x14ac:dyDescent="0.15">
      <c r="B4055" s="294" t="s">
        <v>9094</v>
      </c>
      <c r="C4055" s="295"/>
      <c r="D4055" s="296" t="s">
        <v>26</v>
      </c>
      <c r="E4055" s="201" t="s">
        <v>9095</v>
      </c>
      <c r="F4055" s="276">
        <f t="shared" si="591"/>
        <v>6.4611912640000005E-3</v>
      </c>
      <c r="G4055" s="276">
        <f t="shared" si="592"/>
        <v>1.6833131989999999E-3</v>
      </c>
      <c r="H4055" s="276">
        <f t="shared" si="593"/>
        <v>1.4893028550000001E-3</v>
      </c>
      <c r="I4055" s="276">
        <f t="shared" si="594"/>
        <v>6.3893320999999998E-4</v>
      </c>
      <c r="J4055" s="276">
        <v>2.6496419999999998E-3</v>
      </c>
      <c r="K4055" s="276">
        <v>1.3400336E-3</v>
      </c>
      <c r="L4055" s="276">
        <v>1.0584077E-4</v>
      </c>
      <c r="M4055" s="276">
        <v>2.5260518999999998E-5</v>
      </c>
      <c r="N4055" s="276">
        <v>1.2871916E-3</v>
      </c>
      <c r="O4055" s="276">
        <v>3.7086108E-4</v>
      </c>
      <c r="P4055" s="276">
        <v>4.3428484999999998E-5</v>
      </c>
      <c r="Q4055" s="276">
        <v>4.7179471000000003E-4</v>
      </c>
      <c r="R4055" s="276">
        <v>0</v>
      </c>
      <c r="S4055" s="276">
        <v>0</v>
      </c>
      <c r="T4055" s="276">
        <v>0</v>
      </c>
      <c r="U4055" s="276">
        <v>1.6713850000000001E-4</v>
      </c>
      <c r="V4055" s="255"/>
      <c r="W4055" s="28">
        <f t="shared" si="595"/>
        <v>1.9626977777777777E-2</v>
      </c>
      <c r="X4055" s="191">
        <v>1.3974979000000001</v>
      </c>
      <c r="Y4055" s="191">
        <v>0.25267338</v>
      </c>
      <c r="Z4055" s="191">
        <v>3.0351842E-2</v>
      </c>
      <c r="AA4055" s="191">
        <v>3.7177593000000002E-5</v>
      </c>
      <c r="AB4055" s="191">
        <v>9.3310130000000008E-3</v>
      </c>
      <c r="AC4055" s="191">
        <v>1.0718502000000001</v>
      </c>
      <c r="AD4055" s="191">
        <v>3.3254284000000002E-2</v>
      </c>
      <c r="AE4055" s="76">
        <v>6.4941505999999995E-8</v>
      </c>
      <c r="AF4055" s="76">
        <v>1.2216238999999999E-10</v>
      </c>
      <c r="AG4055" s="20">
        <v>1.2885041E-3</v>
      </c>
    </row>
    <row r="4056" spans="2:33" s="297" customFormat="1" x14ac:dyDescent="0.15">
      <c r="B4056" s="294" t="s">
        <v>9096</v>
      </c>
      <c r="C4056" s="295"/>
      <c r="D4056" s="296" t="s">
        <v>26</v>
      </c>
      <c r="E4056" s="201" t="s">
        <v>9097</v>
      </c>
      <c r="F4056" s="276">
        <f t="shared" si="591"/>
        <v>5.7085659659999993E-3</v>
      </c>
      <c r="G4056" s="276">
        <f t="shared" si="592"/>
        <v>1.5726690799999997E-3</v>
      </c>
      <c r="H4056" s="276">
        <f t="shared" si="593"/>
        <v>1.179975381E-3</v>
      </c>
      <c r="I4056" s="276">
        <f t="shared" si="594"/>
        <v>5.7680720500000008E-4</v>
      </c>
      <c r="J4056" s="276">
        <v>2.3791143E-3</v>
      </c>
      <c r="K4056" s="276">
        <v>1.0780736999999999E-3</v>
      </c>
      <c r="L4056" s="276">
        <v>7.0784845000000003E-5</v>
      </c>
      <c r="M4056" s="276">
        <v>2.443918E-5</v>
      </c>
      <c r="N4056" s="276">
        <v>1.0554188999999999E-3</v>
      </c>
      <c r="O4056" s="276">
        <v>4.9281100000000001E-4</v>
      </c>
      <c r="P4056" s="276">
        <v>3.1116835999999998E-5</v>
      </c>
      <c r="Q4056" s="276">
        <v>5.1143680000000004E-4</v>
      </c>
      <c r="R4056" s="276">
        <v>0</v>
      </c>
      <c r="S4056" s="276">
        <v>0</v>
      </c>
      <c r="T4056" s="276">
        <v>0</v>
      </c>
      <c r="U4056" s="276">
        <v>6.5370405E-5</v>
      </c>
      <c r="V4056" s="255"/>
      <c r="W4056" s="28">
        <f t="shared" si="595"/>
        <v>1.7623068888888888E-2</v>
      </c>
      <c r="X4056" s="191">
        <v>1.3649355000000001</v>
      </c>
      <c r="Y4056" s="191">
        <v>0.22471432</v>
      </c>
      <c r="Z4056" s="191">
        <v>2.6200599000000001E-2</v>
      </c>
      <c r="AA4056" s="191">
        <v>3.9410657000000001E-5</v>
      </c>
      <c r="AB4056" s="191">
        <v>8.5562348999999992E-3</v>
      </c>
      <c r="AC4056" s="191">
        <v>1.0714752000000001</v>
      </c>
      <c r="AD4056" s="191">
        <v>3.3949725E-2</v>
      </c>
      <c r="AE4056" s="76">
        <v>5.4539193000000002E-8</v>
      </c>
      <c r="AF4056" s="76">
        <v>1.6471921999999999E-10</v>
      </c>
      <c r="AG4056" s="20">
        <v>1.1532361E-3</v>
      </c>
    </row>
    <row r="4057" spans="2:33" s="297" customFormat="1" x14ac:dyDescent="0.15">
      <c r="B4057" s="294" t="s">
        <v>9098</v>
      </c>
      <c r="C4057" s="295"/>
      <c r="D4057" s="296" t="s">
        <v>26</v>
      </c>
      <c r="E4057" s="201" t="s">
        <v>9099</v>
      </c>
      <c r="F4057" s="276">
        <f t="shared" si="591"/>
        <v>8.9906080280000005E-3</v>
      </c>
      <c r="G4057" s="276">
        <f t="shared" si="592"/>
        <v>2.3036861639999999E-3</v>
      </c>
      <c r="H4057" s="276">
        <f t="shared" si="593"/>
        <v>2.146378324E-3</v>
      </c>
      <c r="I4057" s="276">
        <f t="shared" si="594"/>
        <v>9.0333224000000009E-4</v>
      </c>
      <c r="J4057" s="276">
        <v>3.6372113000000001E-3</v>
      </c>
      <c r="K4057" s="276">
        <v>1.9199454999999999E-3</v>
      </c>
      <c r="L4057" s="276">
        <v>1.5944827E-4</v>
      </c>
      <c r="M4057" s="276">
        <v>4.0765904E-5</v>
      </c>
      <c r="N4057" s="276">
        <v>1.6524097999999999E-3</v>
      </c>
      <c r="O4057" s="276">
        <v>6.1051045999999999E-4</v>
      </c>
      <c r="P4057" s="276">
        <v>6.6984554000000003E-5</v>
      </c>
      <c r="Q4057" s="276">
        <v>7.9350296000000003E-4</v>
      </c>
      <c r="R4057" s="276">
        <v>0</v>
      </c>
      <c r="S4057" s="276">
        <v>0</v>
      </c>
      <c r="T4057" s="276">
        <v>0</v>
      </c>
      <c r="U4057" s="276">
        <v>1.0982928E-4</v>
      </c>
      <c r="V4057" s="255"/>
      <c r="W4057" s="28">
        <f t="shared" si="595"/>
        <v>2.6942305925925926E-2</v>
      </c>
      <c r="X4057" s="191">
        <v>1.5326906</v>
      </c>
      <c r="Y4057" s="191">
        <v>0.34758993999999999</v>
      </c>
      <c r="Z4057" s="191">
        <v>4.3912842000000001E-2</v>
      </c>
      <c r="AA4057" s="191">
        <v>4.8249474000000002E-5</v>
      </c>
      <c r="AB4057" s="191">
        <v>1.4445562E-2</v>
      </c>
      <c r="AC4057" s="191">
        <v>1.0728006999999999</v>
      </c>
      <c r="AD4057" s="191">
        <v>5.3893290000000003E-2</v>
      </c>
      <c r="AE4057" s="76">
        <v>8.9536220000000006E-8</v>
      </c>
      <c r="AF4057" s="76">
        <v>1.7685306E-10</v>
      </c>
      <c r="AG4057" s="20">
        <v>1.831339E-3</v>
      </c>
    </row>
    <row r="4058" spans="2:33" s="297" customFormat="1" x14ac:dyDescent="0.15">
      <c r="B4058" s="294" t="s">
        <v>9100</v>
      </c>
      <c r="C4058" s="295"/>
      <c r="D4058" s="296" t="s">
        <v>26</v>
      </c>
      <c r="E4058" s="201" t="s">
        <v>9101</v>
      </c>
      <c r="F4058" s="276">
        <f t="shared" si="591"/>
        <v>1.0451901382000001E-2</v>
      </c>
      <c r="G4058" s="276">
        <f t="shared" si="592"/>
        <v>2.7231350149999997E-3</v>
      </c>
      <c r="H4058" s="276">
        <f t="shared" si="593"/>
        <v>2.4093125470000002E-3</v>
      </c>
      <c r="I4058" s="276">
        <f t="shared" si="594"/>
        <v>1.0330284200000001E-3</v>
      </c>
      <c r="J4058" s="276">
        <v>4.2864254000000001E-3</v>
      </c>
      <c r="K4058" s="276">
        <v>2.1678311999999999E-3</v>
      </c>
      <c r="L4058" s="276">
        <v>1.7122445E-4</v>
      </c>
      <c r="M4058" s="276">
        <v>4.0865404999999997E-5</v>
      </c>
      <c r="N4058" s="276">
        <v>2.0823071999999999E-3</v>
      </c>
      <c r="O4058" s="276">
        <v>5.9996240999999999E-4</v>
      </c>
      <c r="P4058" s="276">
        <v>7.0256897000000007E-5</v>
      </c>
      <c r="Q4058" s="276">
        <v>7.6325103000000004E-4</v>
      </c>
      <c r="R4058" s="276">
        <v>0</v>
      </c>
      <c r="S4058" s="276">
        <v>0</v>
      </c>
      <c r="T4058" s="276">
        <v>0</v>
      </c>
      <c r="U4058" s="276">
        <v>2.6977738999999998E-4</v>
      </c>
      <c r="V4058" s="255"/>
      <c r="W4058" s="28">
        <f t="shared" si="595"/>
        <v>3.1751299259259257E-2</v>
      </c>
      <c r="X4058" s="191">
        <v>1.6001022</v>
      </c>
      <c r="Y4058" s="191">
        <v>0.40875978000000002</v>
      </c>
      <c r="Z4058" s="191">
        <v>4.9104237000000002E-2</v>
      </c>
      <c r="AA4058" s="191">
        <v>6.0143141999999998E-5</v>
      </c>
      <c r="AB4058" s="191">
        <v>1.5095502E-2</v>
      </c>
      <c r="AC4058" s="191">
        <v>1.0732851999999999</v>
      </c>
      <c r="AD4058" s="191">
        <v>5.3797339E-2</v>
      </c>
      <c r="AE4058" s="76">
        <v>1.0505834E-7</v>
      </c>
      <c r="AF4058" s="76">
        <v>1.9762941999999999E-10</v>
      </c>
      <c r="AG4058" s="20">
        <v>2.0844649000000002E-3</v>
      </c>
    </row>
    <row r="4059" spans="2:33" s="297" customFormat="1" x14ac:dyDescent="0.15">
      <c r="B4059" s="294" t="s">
        <v>9102</v>
      </c>
      <c r="C4059" s="295"/>
      <c r="D4059" s="296" t="s">
        <v>26</v>
      </c>
      <c r="E4059" s="201" t="s">
        <v>9103</v>
      </c>
      <c r="F4059" s="276">
        <f t="shared" si="591"/>
        <v>6.5662144679999989E-3</v>
      </c>
      <c r="G4059" s="276">
        <f t="shared" si="592"/>
        <v>1.8089453619999998E-3</v>
      </c>
      <c r="H4059" s="276">
        <f t="shared" si="593"/>
        <v>1.357254106E-3</v>
      </c>
      <c r="I4059" s="276">
        <f t="shared" si="594"/>
        <v>6.6346379999999993E-4</v>
      </c>
      <c r="J4059" s="276">
        <v>2.7365511999999999E-3</v>
      </c>
      <c r="K4059" s="276">
        <v>1.2400428000000001E-3</v>
      </c>
      <c r="L4059" s="276">
        <v>8.1419502000000001E-5</v>
      </c>
      <c r="M4059" s="276">
        <v>2.8110902000000001E-5</v>
      </c>
      <c r="N4059" s="276">
        <v>1.2139837999999999E-3</v>
      </c>
      <c r="O4059" s="276">
        <v>5.6685066E-4</v>
      </c>
      <c r="P4059" s="276">
        <v>3.5791804000000003E-5</v>
      </c>
      <c r="Q4059" s="276">
        <v>5.8827456999999996E-4</v>
      </c>
      <c r="R4059" s="276">
        <v>0</v>
      </c>
      <c r="S4059" s="276">
        <v>0</v>
      </c>
      <c r="T4059" s="276">
        <v>0</v>
      </c>
      <c r="U4059" s="276">
        <v>7.5189230000000004E-5</v>
      </c>
      <c r="V4059" s="255"/>
      <c r="W4059" s="28">
        <f t="shared" si="595"/>
        <v>2.0270749629629627E-2</v>
      </c>
      <c r="X4059" s="191">
        <v>1.4093176000000001</v>
      </c>
      <c r="Y4059" s="191">
        <v>0.25847522000000001</v>
      </c>
      <c r="Z4059" s="191">
        <v>3.0136965000000002E-2</v>
      </c>
      <c r="AA4059" s="191">
        <v>4.5331674000000001E-5</v>
      </c>
      <c r="AB4059" s="191">
        <v>9.8417191999999997E-3</v>
      </c>
      <c r="AC4059" s="191">
        <v>1.0717680999999999</v>
      </c>
      <c r="AD4059" s="191">
        <v>3.9050321999999998E-2</v>
      </c>
      <c r="AE4059" s="76">
        <v>6.2733071000000003E-8</v>
      </c>
      <c r="AF4059" s="76">
        <v>1.8946623999999999E-10</v>
      </c>
      <c r="AG4059" s="20">
        <v>1.3264975E-3</v>
      </c>
    </row>
    <row r="4060" spans="2:33" s="297" customFormat="1" x14ac:dyDescent="0.15">
      <c r="B4060" s="294" t="s">
        <v>9104</v>
      </c>
      <c r="C4060" s="295"/>
      <c r="D4060" s="296" t="s">
        <v>26</v>
      </c>
      <c r="E4060" s="201" t="s">
        <v>9105</v>
      </c>
      <c r="F4060" s="276">
        <f t="shared" si="591"/>
        <v>5.4979594369999997E-3</v>
      </c>
      <c r="G4060" s="276">
        <f t="shared" si="592"/>
        <v>1.408755508E-3</v>
      </c>
      <c r="H4060" s="276">
        <f t="shared" si="593"/>
        <v>1.312558898E-3</v>
      </c>
      <c r="I4060" s="276">
        <f t="shared" si="594"/>
        <v>5.5240813100000002E-4</v>
      </c>
      <c r="J4060" s="276">
        <v>2.2242369E-3</v>
      </c>
      <c r="K4060" s="276">
        <v>1.1740901000000001E-3</v>
      </c>
      <c r="L4060" s="276">
        <v>9.7506220999999996E-5</v>
      </c>
      <c r="M4060" s="276">
        <v>2.4929268000000001E-5</v>
      </c>
      <c r="N4060" s="276">
        <v>1.0104853999999999E-3</v>
      </c>
      <c r="O4060" s="276">
        <v>3.7334084E-4</v>
      </c>
      <c r="P4060" s="276">
        <v>4.0962576999999997E-5</v>
      </c>
      <c r="Q4060" s="276">
        <v>4.8524503999999998E-4</v>
      </c>
      <c r="R4060" s="276">
        <v>0</v>
      </c>
      <c r="S4060" s="276">
        <v>0</v>
      </c>
      <c r="T4060" s="276">
        <v>0</v>
      </c>
      <c r="U4060" s="276">
        <v>6.7163090999999996E-5</v>
      </c>
      <c r="V4060" s="255"/>
      <c r="W4060" s="28">
        <f t="shared" si="595"/>
        <v>1.6475828888888887E-2</v>
      </c>
      <c r="X4060" s="191">
        <v>1.3527621999999999</v>
      </c>
      <c r="Y4060" s="191">
        <v>0.21255911</v>
      </c>
      <c r="Z4060" s="191">
        <v>2.6853696E-2</v>
      </c>
      <c r="AA4060" s="191">
        <v>2.9505645000000001E-5</v>
      </c>
      <c r="AB4060" s="191">
        <v>8.8337881E-3</v>
      </c>
      <c r="AC4060" s="191">
        <v>1.0715291</v>
      </c>
      <c r="AD4060" s="191">
        <v>3.2956961999999999E-2</v>
      </c>
      <c r="AE4060" s="76">
        <v>5.4752993000000002E-8</v>
      </c>
      <c r="AF4060" s="76">
        <v>1.0814709E-10</v>
      </c>
      <c r="AG4060" s="20">
        <v>1.1199051000000001E-3</v>
      </c>
    </row>
    <row r="4061" spans="2:33" s="297" customFormat="1" x14ac:dyDescent="0.15">
      <c r="B4061" s="294" t="s">
        <v>9106</v>
      </c>
      <c r="C4061" s="295"/>
      <c r="D4061" s="296" t="s">
        <v>26</v>
      </c>
      <c r="E4061" s="201" t="s">
        <v>9107</v>
      </c>
      <c r="F4061" s="276">
        <f t="shared" si="591"/>
        <v>6.3915765910000002E-3</v>
      </c>
      <c r="G4061" s="276">
        <f t="shared" si="592"/>
        <v>1.6652588500000003E-3</v>
      </c>
      <c r="H4061" s="276">
        <f t="shared" si="593"/>
        <v>1.4733485109999999E-3</v>
      </c>
      <c r="I4061" s="276">
        <f t="shared" si="594"/>
        <v>6.3172022999999995E-4</v>
      </c>
      <c r="J4061" s="276">
        <v>2.621249E-3</v>
      </c>
      <c r="K4061" s="276">
        <v>1.3256772E-3</v>
      </c>
      <c r="L4061" s="276">
        <v>1.0470764E-4</v>
      </c>
      <c r="M4061" s="276">
        <v>2.4990120000000001E-5</v>
      </c>
      <c r="N4061" s="276">
        <v>1.2733784000000001E-3</v>
      </c>
      <c r="O4061" s="276">
        <v>3.6689033000000002E-4</v>
      </c>
      <c r="P4061" s="276">
        <v>4.2963670999999997E-5</v>
      </c>
      <c r="Q4061" s="276">
        <v>4.6674527999999998E-4</v>
      </c>
      <c r="R4061" s="276">
        <v>0</v>
      </c>
      <c r="S4061" s="276">
        <v>0</v>
      </c>
      <c r="T4061" s="276">
        <v>0</v>
      </c>
      <c r="U4061" s="276">
        <v>1.6497494999999999E-4</v>
      </c>
      <c r="V4061" s="255"/>
      <c r="W4061" s="28">
        <f t="shared" si="595"/>
        <v>1.9416659259259259E-2</v>
      </c>
      <c r="X4061" s="191">
        <v>1.3939859999999999</v>
      </c>
      <c r="Y4061" s="191">
        <v>0.24996588</v>
      </c>
      <c r="Z4061" s="191">
        <v>3.0028353000000001E-2</v>
      </c>
      <c r="AA4061" s="191">
        <v>3.6778886000000003E-5</v>
      </c>
      <c r="AB4061" s="191">
        <v>9.2312425000000004E-3</v>
      </c>
      <c r="AC4061" s="191">
        <v>1.0718254</v>
      </c>
      <c r="AD4061" s="191">
        <v>3.2898291000000003E-2</v>
      </c>
      <c r="AE4061" s="76">
        <v>6.4245456000000004E-8</v>
      </c>
      <c r="AF4061" s="76">
        <v>1.2085423999999999E-10</v>
      </c>
      <c r="AG4061" s="20">
        <v>1.2746976E-3</v>
      </c>
    </row>
    <row r="4062" spans="2:33" s="297" customFormat="1" x14ac:dyDescent="0.15">
      <c r="B4062" s="294" t="s">
        <v>9108</v>
      </c>
      <c r="C4062" s="295"/>
      <c r="D4062" s="296" t="s">
        <v>26</v>
      </c>
      <c r="E4062" s="201" t="s">
        <v>9109</v>
      </c>
      <c r="F4062" s="276">
        <f t="shared" si="591"/>
        <v>5.5579273060000003E-3</v>
      </c>
      <c r="G4062" s="276">
        <f t="shared" si="592"/>
        <v>1.42403759E-3</v>
      </c>
      <c r="H4062" s="276">
        <f t="shared" si="593"/>
        <v>1.3267748410000001E-3</v>
      </c>
      <c r="I4062" s="276">
        <f t="shared" si="594"/>
        <v>5.5877577500000001E-4</v>
      </c>
      <c r="J4062" s="276">
        <v>2.2483390999999998E-3</v>
      </c>
      <c r="K4062" s="276">
        <v>1.1868076E-3</v>
      </c>
      <c r="L4062" s="276">
        <v>9.8561490000000001E-5</v>
      </c>
      <c r="M4062" s="276">
        <v>2.5199010000000001E-5</v>
      </c>
      <c r="N4062" s="276">
        <v>1.0214573E-3</v>
      </c>
      <c r="O4062" s="276">
        <v>3.7738128E-4</v>
      </c>
      <c r="P4062" s="276">
        <v>4.1405751000000002E-5</v>
      </c>
      <c r="Q4062" s="276">
        <v>4.9049460000000005E-4</v>
      </c>
      <c r="R4062" s="276">
        <v>0</v>
      </c>
      <c r="S4062" s="276">
        <v>0</v>
      </c>
      <c r="T4062" s="276">
        <v>0</v>
      </c>
      <c r="U4062" s="276">
        <v>6.8281174999999998E-5</v>
      </c>
      <c r="V4062" s="255"/>
      <c r="W4062" s="28">
        <f t="shared" si="595"/>
        <v>1.6654363703703701E-2</v>
      </c>
      <c r="X4062" s="191">
        <v>1.3558284</v>
      </c>
      <c r="Y4062" s="191">
        <v>0.21486218000000001</v>
      </c>
      <c r="Z4062" s="191">
        <v>2.7142810999999999E-2</v>
      </c>
      <c r="AA4062" s="191">
        <v>2.9825708999999999E-5</v>
      </c>
      <c r="AB4062" s="191">
        <v>8.9292590000000002E-3</v>
      </c>
      <c r="AC4062" s="191">
        <v>1.0715507</v>
      </c>
      <c r="AD4062" s="191">
        <v>3.3313590999999997E-2</v>
      </c>
      <c r="AE4062" s="76">
        <v>5.5346831000000002E-8</v>
      </c>
      <c r="AF4062" s="76">
        <v>1.0932027E-10</v>
      </c>
      <c r="AG4062" s="20">
        <v>1.1320382E-3</v>
      </c>
    </row>
    <row r="4063" spans="2:33" s="297" customFormat="1" x14ac:dyDescent="0.15">
      <c r="B4063" s="294" t="s">
        <v>9110</v>
      </c>
      <c r="C4063" s="295"/>
      <c r="D4063" s="296" t="s">
        <v>26</v>
      </c>
      <c r="E4063" s="201" t="s">
        <v>9111</v>
      </c>
      <c r="F4063" s="276">
        <f t="shared" si="591"/>
        <v>6.4611912640000005E-3</v>
      </c>
      <c r="G4063" s="276">
        <f t="shared" si="592"/>
        <v>1.6833131989999999E-3</v>
      </c>
      <c r="H4063" s="276">
        <f t="shared" si="593"/>
        <v>1.4893028550000001E-3</v>
      </c>
      <c r="I4063" s="276">
        <f t="shared" si="594"/>
        <v>6.3893320999999998E-4</v>
      </c>
      <c r="J4063" s="276">
        <v>2.6496419999999998E-3</v>
      </c>
      <c r="K4063" s="276">
        <v>1.3400336E-3</v>
      </c>
      <c r="L4063" s="276">
        <v>1.0584077E-4</v>
      </c>
      <c r="M4063" s="276">
        <v>2.5260518999999998E-5</v>
      </c>
      <c r="N4063" s="276">
        <v>1.2871916E-3</v>
      </c>
      <c r="O4063" s="276">
        <v>3.7086108E-4</v>
      </c>
      <c r="P4063" s="276">
        <v>4.3428484999999998E-5</v>
      </c>
      <c r="Q4063" s="276">
        <v>4.7179471000000003E-4</v>
      </c>
      <c r="R4063" s="276">
        <v>0</v>
      </c>
      <c r="S4063" s="276">
        <v>0</v>
      </c>
      <c r="T4063" s="276">
        <v>0</v>
      </c>
      <c r="U4063" s="276">
        <v>1.6713850000000001E-4</v>
      </c>
      <c r="V4063" s="255"/>
      <c r="W4063" s="28">
        <f t="shared" si="595"/>
        <v>1.9626977777777777E-2</v>
      </c>
      <c r="X4063" s="191">
        <v>1.3974979000000001</v>
      </c>
      <c r="Y4063" s="191">
        <v>0.25267338</v>
      </c>
      <c r="Z4063" s="191">
        <v>3.0351842E-2</v>
      </c>
      <c r="AA4063" s="191">
        <v>3.7177593000000002E-5</v>
      </c>
      <c r="AB4063" s="191">
        <v>9.3310130000000008E-3</v>
      </c>
      <c r="AC4063" s="191">
        <v>1.0718502000000001</v>
      </c>
      <c r="AD4063" s="191">
        <v>3.3254284000000002E-2</v>
      </c>
      <c r="AE4063" s="76">
        <v>6.4941505999999995E-8</v>
      </c>
      <c r="AF4063" s="76">
        <v>1.2216238999999999E-10</v>
      </c>
      <c r="AG4063" s="20">
        <v>1.2885041E-3</v>
      </c>
    </row>
    <row r="4064" spans="2:33" s="297" customFormat="1" x14ac:dyDescent="0.15">
      <c r="B4064" s="294" t="s">
        <v>9112</v>
      </c>
      <c r="C4064" s="295"/>
      <c r="D4064" s="296" t="s">
        <v>26</v>
      </c>
      <c r="E4064" s="201" t="s">
        <v>9113</v>
      </c>
      <c r="F4064" s="276">
        <f t="shared" si="591"/>
        <v>5.7085659659999993E-3</v>
      </c>
      <c r="G4064" s="276">
        <f t="shared" si="592"/>
        <v>1.5726690799999997E-3</v>
      </c>
      <c r="H4064" s="276">
        <f t="shared" si="593"/>
        <v>1.179975381E-3</v>
      </c>
      <c r="I4064" s="276">
        <f t="shared" si="594"/>
        <v>5.7680720500000008E-4</v>
      </c>
      <c r="J4064" s="276">
        <v>2.3791143E-3</v>
      </c>
      <c r="K4064" s="276">
        <v>1.0780736999999999E-3</v>
      </c>
      <c r="L4064" s="276">
        <v>7.0784845000000003E-5</v>
      </c>
      <c r="M4064" s="276">
        <v>2.443918E-5</v>
      </c>
      <c r="N4064" s="276">
        <v>1.0554188999999999E-3</v>
      </c>
      <c r="O4064" s="276">
        <v>4.9281100000000001E-4</v>
      </c>
      <c r="P4064" s="276">
        <v>3.1116835999999998E-5</v>
      </c>
      <c r="Q4064" s="276">
        <v>5.1143680000000004E-4</v>
      </c>
      <c r="R4064" s="276">
        <v>0</v>
      </c>
      <c r="S4064" s="276">
        <v>0</v>
      </c>
      <c r="T4064" s="276">
        <v>0</v>
      </c>
      <c r="U4064" s="276">
        <v>6.5370405E-5</v>
      </c>
      <c r="V4064" s="255"/>
      <c r="W4064" s="28">
        <f t="shared" si="595"/>
        <v>1.7623068888888888E-2</v>
      </c>
      <c r="X4064" s="191">
        <v>1.3649355999999999</v>
      </c>
      <c r="Y4064" s="191">
        <v>0.22471432</v>
      </c>
      <c r="Z4064" s="191">
        <v>2.6200599000000001E-2</v>
      </c>
      <c r="AA4064" s="191">
        <v>3.9410657000000001E-5</v>
      </c>
      <c r="AB4064" s="191">
        <v>8.5562348999999992E-3</v>
      </c>
      <c r="AC4064" s="191">
        <v>1.0714752999999999</v>
      </c>
      <c r="AD4064" s="191">
        <v>3.3949725E-2</v>
      </c>
      <c r="AE4064" s="76">
        <v>5.4539193999999999E-8</v>
      </c>
      <c r="AF4064" s="76">
        <v>1.6471921999999999E-10</v>
      </c>
      <c r="AG4064" s="20">
        <v>1.1532361E-3</v>
      </c>
    </row>
    <row r="4065" spans="2:33" s="297" customFormat="1" x14ac:dyDescent="0.15">
      <c r="B4065" s="294" t="s">
        <v>9114</v>
      </c>
      <c r="C4065" s="295"/>
      <c r="D4065" s="296" t="s">
        <v>26</v>
      </c>
      <c r="E4065" s="201" t="s">
        <v>9115</v>
      </c>
      <c r="F4065" s="276">
        <f t="shared" si="591"/>
        <v>7.0538759390000004E-3</v>
      </c>
      <c r="G4065" s="276">
        <f t="shared" si="592"/>
        <v>1.8074317050000002E-3</v>
      </c>
      <c r="H4065" s="276">
        <f t="shared" si="593"/>
        <v>1.6840111249999999E-3</v>
      </c>
      <c r="I4065" s="276">
        <f t="shared" si="594"/>
        <v>7.0873900900000008E-4</v>
      </c>
      <c r="J4065" s="276">
        <v>2.8536941E-3</v>
      </c>
      <c r="K4065" s="276">
        <v>1.5063558000000001E-3</v>
      </c>
      <c r="L4065" s="276">
        <v>1.2510038E-4</v>
      </c>
      <c r="M4065" s="276">
        <v>3.1984235E-5</v>
      </c>
      <c r="N4065" s="276">
        <v>1.2964515000000001E-3</v>
      </c>
      <c r="O4065" s="276">
        <v>4.7899596999999999E-4</v>
      </c>
      <c r="P4065" s="276">
        <v>5.2554944999999997E-5</v>
      </c>
      <c r="Q4065" s="276">
        <v>6.2256883000000004E-4</v>
      </c>
      <c r="R4065" s="276">
        <v>0</v>
      </c>
      <c r="S4065" s="276">
        <v>0</v>
      </c>
      <c r="T4065" s="276">
        <v>0</v>
      </c>
      <c r="U4065" s="276">
        <v>8.6170179E-5</v>
      </c>
      <c r="V4065" s="255"/>
      <c r="W4065" s="28">
        <f t="shared" si="595"/>
        <v>2.1138474814814814E-2</v>
      </c>
      <c r="X4065" s="191">
        <v>1.4329174</v>
      </c>
      <c r="Y4065" s="191">
        <v>0.27271309999999999</v>
      </c>
      <c r="Z4065" s="191">
        <v>3.4453268000000002E-2</v>
      </c>
      <c r="AA4065" s="191">
        <v>3.7855716000000001E-5</v>
      </c>
      <c r="AB4065" s="191">
        <v>1.1333742000000001E-2</v>
      </c>
      <c r="AC4065" s="191">
        <v>1.0720957</v>
      </c>
      <c r="AD4065" s="191">
        <v>4.2283750000000002E-2</v>
      </c>
      <c r="AE4065" s="76">
        <v>7.0248298000000004E-8</v>
      </c>
      <c r="AF4065" s="76">
        <v>1.3875425999999999E-10</v>
      </c>
      <c r="AG4065" s="20">
        <v>1.4368372999999999E-3</v>
      </c>
    </row>
    <row r="4066" spans="2:33" s="297" customFormat="1" x14ac:dyDescent="0.15">
      <c r="B4066" s="294" t="s">
        <v>9116</v>
      </c>
      <c r="C4066" s="295"/>
      <c r="D4066" s="296" t="s">
        <v>26</v>
      </c>
      <c r="E4066" s="201" t="s">
        <v>9117</v>
      </c>
      <c r="F4066" s="276">
        <f t="shared" si="591"/>
        <v>8.2003838139999997E-3</v>
      </c>
      <c r="G4066" s="276">
        <f t="shared" si="592"/>
        <v>2.1365261040000002E-3</v>
      </c>
      <c r="H4066" s="276">
        <f t="shared" si="593"/>
        <v>1.89030464E-3</v>
      </c>
      <c r="I4066" s="276">
        <f t="shared" si="594"/>
        <v>8.1049647000000003E-4</v>
      </c>
      <c r="J4066" s="276">
        <v>3.3630565999999999E-3</v>
      </c>
      <c r="K4066" s="276">
        <v>1.7008425000000001E-3</v>
      </c>
      <c r="L4066" s="276">
        <v>1.3433978E-4</v>
      </c>
      <c r="M4066" s="276">
        <v>3.2062303999999997E-5</v>
      </c>
      <c r="N4066" s="276">
        <v>1.6337435E-3</v>
      </c>
      <c r="O4066" s="276">
        <v>4.7072029999999999E-4</v>
      </c>
      <c r="P4066" s="276">
        <v>5.5122360000000003E-5</v>
      </c>
      <c r="Q4066" s="276">
        <v>5.9883373999999997E-4</v>
      </c>
      <c r="R4066" s="276">
        <v>0</v>
      </c>
      <c r="S4066" s="276">
        <v>0</v>
      </c>
      <c r="T4066" s="276">
        <v>0</v>
      </c>
      <c r="U4066" s="276">
        <v>2.1166273E-4</v>
      </c>
      <c r="V4066" s="255"/>
      <c r="W4066" s="28">
        <f t="shared" si="595"/>
        <v>2.4911530370370367E-2</v>
      </c>
      <c r="X4066" s="191">
        <v>1.4858073999999999</v>
      </c>
      <c r="Y4066" s="191">
        <v>0.32070599999999999</v>
      </c>
      <c r="Z4066" s="191">
        <v>3.8526344999999997E-2</v>
      </c>
      <c r="AA4066" s="191">
        <v>4.7187276999999998E-5</v>
      </c>
      <c r="AB4066" s="191">
        <v>1.1843672E-2</v>
      </c>
      <c r="AC4066" s="191">
        <v>1.0724757</v>
      </c>
      <c r="AD4066" s="191">
        <v>4.2208491000000001E-2</v>
      </c>
      <c r="AE4066" s="76">
        <v>8.2426509000000006E-8</v>
      </c>
      <c r="AF4066" s="76">
        <v>1.5505378000000001E-10</v>
      </c>
      <c r="AG4066" s="20">
        <v>1.6354359000000001E-3</v>
      </c>
    </row>
    <row r="4067" spans="2:33" s="297" customFormat="1" x14ac:dyDescent="0.15">
      <c r="B4067" s="294" t="s">
        <v>9118</v>
      </c>
      <c r="C4067" s="295"/>
      <c r="D4067" s="296" t="s">
        <v>26</v>
      </c>
      <c r="E4067" s="201" t="s">
        <v>9119</v>
      </c>
      <c r="F4067" s="276">
        <f t="shared" si="591"/>
        <v>6.4113504099999998E-3</v>
      </c>
      <c r="G4067" s="276">
        <f t="shared" si="592"/>
        <v>1.642699767E-3</v>
      </c>
      <c r="H4067" s="276">
        <f t="shared" si="593"/>
        <v>1.530501932E-3</v>
      </c>
      <c r="I4067" s="276">
        <f t="shared" si="594"/>
        <v>6.4457621100000003E-4</v>
      </c>
      <c r="J4067" s="276">
        <v>2.5935724999999999E-3</v>
      </c>
      <c r="K4067" s="276">
        <v>1.3690426E-3</v>
      </c>
      <c r="L4067" s="276">
        <v>1.136957E-4</v>
      </c>
      <c r="M4067" s="276">
        <v>2.9068346999999999E-5</v>
      </c>
      <c r="N4067" s="276">
        <v>1.1783029999999999E-3</v>
      </c>
      <c r="O4067" s="276">
        <v>4.3532842000000002E-4</v>
      </c>
      <c r="P4067" s="276">
        <v>4.7763631999999999E-5</v>
      </c>
      <c r="Q4067" s="276">
        <v>5.6581041000000002E-4</v>
      </c>
      <c r="R4067" s="276">
        <v>0</v>
      </c>
      <c r="S4067" s="276">
        <v>0</v>
      </c>
      <c r="T4067" s="276">
        <v>0</v>
      </c>
      <c r="U4067" s="276">
        <v>7.8765800999999993E-5</v>
      </c>
      <c r="V4067" s="255"/>
      <c r="W4067" s="28">
        <f t="shared" si="595"/>
        <v>1.9211648148148144E-2</v>
      </c>
      <c r="X4067" s="191">
        <v>1.3997903</v>
      </c>
      <c r="Y4067" s="191">
        <v>0.24785446</v>
      </c>
      <c r="Z4067" s="191">
        <v>3.1310615999999999E-2</v>
      </c>
      <c r="AA4067" s="191">
        <v>3.4405476999999998E-5</v>
      </c>
      <c r="AB4067" s="191">
        <v>1.0300356E-2</v>
      </c>
      <c r="AC4067" s="191">
        <v>1.0718615</v>
      </c>
      <c r="AD4067" s="191">
        <v>3.8428940000000002E-2</v>
      </c>
      <c r="AE4067" s="76">
        <v>6.3845367999999998E-8</v>
      </c>
      <c r="AF4067" s="76">
        <v>1.2610644E-10</v>
      </c>
      <c r="AG4067" s="20">
        <v>1.3058638E-3</v>
      </c>
    </row>
    <row r="4068" spans="2:33" s="297" customFormat="1" x14ac:dyDescent="0.15">
      <c r="B4068" s="294" t="s">
        <v>9120</v>
      </c>
      <c r="C4068" s="295"/>
      <c r="D4068" s="296" t="s">
        <v>26</v>
      </c>
      <c r="E4068" s="201" t="s">
        <v>9121</v>
      </c>
      <c r="F4068" s="276">
        <f t="shared" si="591"/>
        <v>7.4533104920000001E-3</v>
      </c>
      <c r="G4068" s="276">
        <f t="shared" si="592"/>
        <v>1.9417877260000001E-3</v>
      </c>
      <c r="H4068" s="276">
        <f t="shared" si="593"/>
        <v>1.7179863559999998E-3</v>
      </c>
      <c r="I4068" s="276">
        <f t="shared" si="594"/>
        <v>7.3704201E-4</v>
      </c>
      <c r="J4068" s="276">
        <v>3.0564944E-3</v>
      </c>
      <c r="K4068" s="276">
        <v>1.5457966999999999E-3</v>
      </c>
      <c r="L4068" s="276">
        <v>1.2209269E-4</v>
      </c>
      <c r="M4068" s="276">
        <v>2.9139285999999999E-5</v>
      </c>
      <c r="N4068" s="276">
        <v>1.4848412000000001E-3</v>
      </c>
      <c r="O4068" s="276">
        <v>4.2780724000000001E-4</v>
      </c>
      <c r="P4068" s="276">
        <v>5.0096965999999999E-5</v>
      </c>
      <c r="Q4068" s="276">
        <v>5.4423920999999999E-4</v>
      </c>
      <c r="R4068" s="276">
        <v>0</v>
      </c>
      <c r="S4068" s="276">
        <v>0</v>
      </c>
      <c r="T4068" s="276">
        <v>0</v>
      </c>
      <c r="U4068" s="276">
        <v>1.928028E-4</v>
      </c>
      <c r="V4068" s="255"/>
      <c r="W4068" s="28">
        <f t="shared" si="595"/>
        <v>2.2640699259259257E-2</v>
      </c>
      <c r="X4068" s="191">
        <v>1.4478580999999999</v>
      </c>
      <c r="Y4068" s="191">
        <v>0.29147159</v>
      </c>
      <c r="Z4068" s="191">
        <v>3.5012398E-2</v>
      </c>
      <c r="AA4068" s="191">
        <v>4.2886248000000001E-5</v>
      </c>
      <c r="AB4068" s="191">
        <v>1.0763798E-2</v>
      </c>
      <c r="AC4068" s="191">
        <v>1.0722069000000001</v>
      </c>
      <c r="AD4068" s="191">
        <v>3.8360506000000003E-2</v>
      </c>
      <c r="AE4068" s="76">
        <v>7.4913408000000002E-8</v>
      </c>
      <c r="AF4068" s="76">
        <v>1.4092103E-10</v>
      </c>
      <c r="AG4068" s="20">
        <v>1.4863547999999999E-3</v>
      </c>
    </row>
    <row r="4069" spans="2:33" s="297" customFormat="1" x14ac:dyDescent="0.15">
      <c r="B4069" s="294" t="s">
        <v>9122</v>
      </c>
      <c r="C4069" s="295"/>
      <c r="D4069" s="296" t="s">
        <v>26</v>
      </c>
      <c r="E4069" s="201" t="s">
        <v>9123</v>
      </c>
      <c r="F4069" s="276">
        <f t="shared" si="591"/>
        <v>4.731322449E-3</v>
      </c>
      <c r="G4069" s="276">
        <f t="shared" si="592"/>
        <v>1.2122474149999999E-3</v>
      </c>
      <c r="H4069" s="276">
        <f t="shared" si="593"/>
        <v>1.1294502030000002E-3</v>
      </c>
      <c r="I4069" s="276">
        <f t="shared" si="594"/>
        <v>4.75671731E-4</v>
      </c>
      <c r="J4069" s="276">
        <v>1.9139531E-3</v>
      </c>
      <c r="K4069" s="276">
        <v>1.0102996000000001E-3</v>
      </c>
      <c r="L4069" s="276">
        <v>8.3902932E-5</v>
      </c>
      <c r="M4069" s="276">
        <v>2.1451285000000001E-5</v>
      </c>
      <c r="N4069" s="276">
        <v>8.6954093E-4</v>
      </c>
      <c r="O4069" s="276">
        <v>3.2125520000000001E-4</v>
      </c>
      <c r="P4069" s="276">
        <v>3.5247670999999999E-5</v>
      </c>
      <c r="Q4069" s="276">
        <v>4.1754569000000002E-4</v>
      </c>
      <c r="R4069" s="276">
        <v>0</v>
      </c>
      <c r="S4069" s="276">
        <v>0</v>
      </c>
      <c r="T4069" s="276">
        <v>0</v>
      </c>
      <c r="U4069" s="276">
        <v>5.8126040999999998E-5</v>
      </c>
      <c r="V4069" s="255"/>
      <c r="W4069" s="28">
        <f t="shared" si="595"/>
        <v>1.4177430370370369E-2</v>
      </c>
      <c r="X4069" s="191">
        <v>1.3132482000000001</v>
      </c>
      <c r="Y4069" s="191">
        <v>0.18290677</v>
      </c>
      <c r="Z4069" s="191">
        <v>2.3105994000000001E-2</v>
      </c>
      <c r="AA4069" s="191">
        <v>2.5389879000000002E-5</v>
      </c>
      <c r="AB4069" s="191">
        <v>7.6012535999999999E-3</v>
      </c>
      <c r="AC4069" s="191">
        <v>1.0712497999999999</v>
      </c>
      <c r="AD4069" s="191">
        <v>2.8359029000000001E-2</v>
      </c>
      <c r="AE4069" s="76">
        <v>4.7115383000000002E-8</v>
      </c>
      <c r="AF4069" s="76">
        <v>9.3061743999999998E-11</v>
      </c>
      <c r="AG4069" s="20">
        <v>9.6367559999999998E-4</v>
      </c>
    </row>
    <row r="4070" spans="2:33" s="297" customFormat="1" x14ac:dyDescent="0.15">
      <c r="B4070" s="294" t="s">
        <v>9124</v>
      </c>
      <c r="C4070" s="295"/>
      <c r="D4070" s="296" t="s">
        <v>26</v>
      </c>
      <c r="E4070" s="201" t="s">
        <v>9125</v>
      </c>
      <c r="F4070" s="276">
        <f t="shared" si="591"/>
        <v>5.5002510849999995E-3</v>
      </c>
      <c r="G4070" s="276">
        <f t="shared" si="592"/>
        <v>1.4329626280000002E-3</v>
      </c>
      <c r="H4070" s="276">
        <f t="shared" si="593"/>
        <v>1.2678072669999999E-3</v>
      </c>
      <c r="I4070" s="276">
        <f t="shared" si="594"/>
        <v>5.4390779000000004E-4</v>
      </c>
      <c r="J4070" s="276">
        <v>2.2555734E-3</v>
      </c>
      <c r="K4070" s="276">
        <v>1.1407380999999999E-3</v>
      </c>
      <c r="L4070" s="276">
        <v>9.0099588000000001E-5</v>
      </c>
      <c r="M4070" s="276">
        <v>2.1503637999999999E-5</v>
      </c>
      <c r="N4070" s="276">
        <v>1.0957543000000001E-3</v>
      </c>
      <c r="O4070" s="276">
        <v>3.1570468999999999E-4</v>
      </c>
      <c r="P4070" s="276">
        <v>3.6969579000000002E-5</v>
      </c>
      <c r="Q4070" s="276">
        <v>4.0162698000000002E-4</v>
      </c>
      <c r="R4070" s="276">
        <v>0</v>
      </c>
      <c r="S4070" s="276">
        <v>0</v>
      </c>
      <c r="T4070" s="276">
        <v>0</v>
      </c>
      <c r="U4070" s="276">
        <v>1.4228080999999999E-4</v>
      </c>
      <c r="V4070" s="255"/>
      <c r="W4070" s="28">
        <f t="shared" si="595"/>
        <v>1.6707951111111109E-2</v>
      </c>
      <c r="X4070" s="191">
        <v>1.3487203999999999</v>
      </c>
      <c r="Y4070" s="191">
        <v>0.21509452000000001</v>
      </c>
      <c r="Z4070" s="191">
        <v>2.5837756999999999E-2</v>
      </c>
      <c r="AA4070" s="191">
        <v>3.1648345999999999E-5</v>
      </c>
      <c r="AB4070" s="191">
        <v>7.9432570000000004E-3</v>
      </c>
      <c r="AC4070" s="191">
        <v>1.0715047</v>
      </c>
      <c r="AD4070" s="191">
        <v>2.8308531000000001E-2</v>
      </c>
      <c r="AE4070" s="76">
        <v>5.5283327000000001E-8</v>
      </c>
      <c r="AF4070" s="76">
        <v>1.039952E-10</v>
      </c>
      <c r="AG4070" s="20">
        <v>1.0968712E-3</v>
      </c>
    </row>
    <row r="4071" spans="2:33" s="297" customFormat="1" x14ac:dyDescent="0.15">
      <c r="B4071" s="294" t="s">
        <v>9126</v>
      </c>
      <c r="C4071" s="295"/>
      <c r="D4071" s="296" t="s">
        <v>26</v>
      </c>
      <c r="E4071" s="201" t="s">
        <v>9127</v>
      </c>
      <c r="F4071" s="276">
        <f t="shared" si="591"/>
        <v>5.9483716879999999E-3</v>
      </c>
      <c r="G4071" s="276">
        <f t="shared" si="592"/>
        <v>1.524165826E-3</v>
      </c>
      <c r="H4071" s="276">
        <f t="shared" si="593"/>
        <v>1.420087652E-3</v>
      </c>
      <c r="I4071" s="276">
        <f t="shared" si="594"/>
        <v>5.9766321000000004E-4</v>
      </c>
      <c r="J4071" s="276">
        <v>2.4064550000000001E-3</v>
      </c>
      <c r="K4071" s="276">
        <v>1.270275E-3</v>
      </c>
      <c r="L4071" s="276">
        <v>1.0549428E-4</v>
      </c>
      <c r="M4071" s="276">
        <v>2.6971556000000001E-5</v>
      </c>
      <c r="N4071" s="276">
        <v>1.0932680000000001E-3</v>
      </c>
      <c r="O4071" s="276">
        <v>4.0392626999999999E-4</v>
      </c>
      <c r="P4071" s="276">
        <v>4.4318372000000003E-5</v>
      </c>
      <c r="Q4071" s="276">
        <v>5.2499789000000005E-4</v>
      </c>
      <c r="R4071" s="276">
        <v>0</v>
      </c>
      <c r="S4071" s="276">
        <v>0</v>
      </c>
      <c r="T4071" s="276">
        <v>0</v>
      </c>
      <c r="U4071" s="276">
        <v>7.2665320000000005E-5</v>
      </c>
      <c r="V4071" s="255"/>
      <c r="W4071" s="28">
        <f t="shared" si="595"/>
        <v>1.7825592592592591E-2</v>
      </c>
      <c r="X4071" s="191">
        <v>1.375966</v>
      </c>
      <c r="Y4071" s="191">
        <v>0.2299727</v>
      </c>
      <c r="Z4071" s="191">
        <v>2.9053644999999999E-2</v>
      </c>
      <c r="AA4071" s="191">
        <v>3.1922842E-5</v>
      </c>
      <c r="AB4071" s="191">
        <v>9.5574816000000007E-3</v>
      </c>
      <c r="AC4071" s="191">
        <v>1.0716933</v>
      </c>
      <c r="AD4071" s="191">
        <v>3.565691E-2</v>
      </c>
      <c r="AE4071" s="76">
        <v>5.9239015999999997E-8</v>
      </c>
      <c r="AF4071" s="76">
        <v>1.1700974999999999E-10</v>
      </c>
      <c r="AG4071" s="20">
        <v>1.2116517E-3</v>
      </c>
    </row>
    <row r="4072" spans="2:33" s="297" customFormat="1" x14ac:dyDescent="0.15">
      <c r="B4072" s="294" t="s">
        <v>9128</v>
      </c>
      <c r="C4072" s="295"/>
      <c r="D4072" s="296" t="s">
        <v>26</v>
      </c>
      <c r="E4072" s="201" t="s">
        <v>9129</v>
      </c>
      <c r="F4072" s="276">
        <f t="shared" si="591"/>
        <v>6.9151917870000001E-3</v>
      </c>
      <c r="G4072" s="276">
        <f t="shared" si="592"/>
        <v>1.801681173E-3</v>
      </c>
      <c r="H4072" s="276">
        <f t="shared" si="593"/>
        <v>1.5940496539999999E-3</v>
      </c>
      <c r="I4072" s="276">
        <f t="shared" si="594"/>
        <v>6.8347286000000011E-4</v>
      </c>
      <c r="J4072" s="276">
        <v>2.8359880999999998E-3</v>
      </c>
      <c r="K4072" s="276">
        <v>1.4342806E-3</v>
      </c>
      <c r="L4072" s="276">
        <v>1.1328564E-4</v>
      </c>
      <c r="M4072" s="276">
        <v>2.7037393000000001E-5</v>
      </c>
      <c r="N4072" s="276">
        <v>1.3776964E-3</v>
      </c>
      <c r="O4072" s="276">
        <v>3.9694737999999998E-4</v>
      </c>
      <c r="P4072" s="276">
        <v>4.6483414000000001E-5</v>
      </c>
      <c r="Q4072" s="276">
        <v>5.0498260000000005E-4</v>
      </c>
      <c r="R4072" s="276">
        <v>0</v>
      </c>
      <c r="S4072" s="276">
        <v>0</v>
      </c>
      <c r="T4072" s="276">
        <v>0</v>
      </c>
      <c r="U4072" s="276">
        <v>1.7849026E-4</v>
      </c>
      <c r="V4072" s="255"/>
      <c r="W4072" s="28">
        <f t="shared" si="595"/>
        <v>2.1007319259259256E-2</v>
      </c>
      <c r="X4072" s="191">
        <v>1.4205667</v>
      </c>
      <c r="Y4072" s="191">
        <v>0.27044392</v>
      </c>
      <c r="Z4072" s="191">
        <v>3.2488378999999998E-2</v>
      </c>
      <c r="AA4072" s="191">
        <v>3.9791944999999997E-5</v>
      </c>
      <c r="AB4072" s="191">
        <v>9.9874981000000005E-3</v>
      </c>
      <c r="AC4072" s="191">
        <v>1.0720137000000001</v>
      </c>
      <c r="AD4072" s="191">
        <v>3.5593435E-2</v>
      </c>
      <c r="AE4072" s="76">
        <v>6.9508596999999998E-8</v>
      </c>
      <c r="AF4072" s="76">
        <v>1.3075489000000001E-10</v>
      </c>
      <c r="AG4072" s="20">
        <v>1.3791251E-3</v>
      </c>
    </row>
    <row r="4073" spans="2:33" s="297" customFormat="1" x14ac:dyDescent="0.15">
      <c r="B4073" s="294" t="s">
        <v>9130</v>
      </c>
      <c r="C4073" s="295"/>
      <c r="D4073" s="296" t="s">
        <v>26</v>
      </c>
      <c r="E4073" s="201" t="s">
        <v>9131</v>
      </c>
      <c r="F4073" s="276">
        <f t="shared" si="591"/>
        <v>6.1101459550000001E-3</v>
      </c>
      <c r="G4073" s="276">
        <f t="shared" si="592"/>
        <v>1.6833024579999999E-3</v>
      </c>
      <c r="H4073" s="276">
        <f t="shared" si="593"/>
        <v>1.2629836869999999E-3</v>
      </c>
      <c r="I4073" s="276">
        <f t="shared" si="594"/>
        <v>6.1738171000000005E-4</v>
      </c>
      <c r="J4073" s="276">
        <v>2.5464781000000001E-3</v>
      </c>
      <c r="K4073" s="276">
        <v>1.1539135000000001E-3</v>
      </c>
      <c r="L4073" s="276">
        <v>7.5764366999999999E-5</v>
      </c>
      <c r="M4073" s="276">
        <v>2.6158407999999999E-5</v>
      </c>
      <c r="N4073" s="276">
        <v>1.129665E-3</v>
      </c>
      <c r="O4073" s="276">
        <v>5.2747904999999999E-4</v>
      </c>
      <c r="P4073" s="276">
        <v>3.3305819999999997E-5</v>
      </c>
      <c r="Q4073" s="276">
        <v>5.4741488000000004E-4</v>
      </c>
      <c r="R4073" s="276">
        <v>0</v>
      </c>
      <c r="S4073" s="276">
        <v>0</v>
      </c>
      <c r="T4073" s="276">
        <v>0</v>
      </c>
      <c r="U4073" s="276">
        <v>6.9966830000000004E-5</v>
      </c>
      <c r="V4073" s="255"/>
      <c r="W4073" s="28">
        <f t="shared" si="595"/>
        <v>1.8862800740740739E-2</v>
      </c>
      <c r="X4073" s="191">
        <v>1.3857169</v>
      </c>
      <c r="Y4073" s="191">
        <v>0.24052235999999999</v>
      </c>
      <c r="Z4073" s="191">
        <v>2.8043747000000001E-2</v>
      </c>
      <c r="AA4073" s="191">
        <v>4.2183076E-5</v>
      </c>
      <c r="AB4073" s="191">
        <v>9.1581461000000003E-3</v>
      </c>
      <c r="AC4073" s="191">
        <v>1.0716125000000001</v>
      </c>
      <c r="AD4073" s="191">
        <v>3.6337996999999997E-2</v>
      </c>
      <c r="AE4073" s="76">
        <v>5.8375918999999997E-8</v>
      </c>
      <c r="AF4073" s="76">
        <v>1.7630697000000001E-10</v>
      </c>
      <c r="AG4073" s="20">
        <v>1.2343631000000001E-3</v>
      </c>
    </row>
    <row r="4074" spans="2:33" s="297" customFormat="1" x14ac:dyDescent="0.15">
      <c r="B4074" s="294" t="s">
        <v>9132</v>
      </c>
      <c r="C4074" s="295"/>
      <c r="D4074" s="296" t="s">
        <v>26</v>
      </c>
      <c r="E4074" s="201" t="s">
        <v>9133</v>
      </c>
      <c r="F4074" s="276">
        <f t="shared" si="591"/>
        <v>6.8519249509999998E-3</v>
      </c>
      <c r="G4074" s="276">
        <f t="shared" si="592"/>
        <v>1.7555823930000001E-3</v>
      </c>
      <c r="H4074" s="276">
        <f t="shared" si="593"/>
        <v>1.635674788E-3</v>
      </c>
      <c r="I4074" s="276">
        <f t="shared" si="594"/>
        <v>6.8887026999999996E-4</v>
      </c>
      <c r="J4074" s="276">
        <v>2.7717975000000001E-3</v>
      </c>
      <c r="K4074" s="276">
        <v>1.4631202999999999E-3</v>
      </c>
      <c r="L4074" s="276">
        <v>1.2150863999999999E-4</v>
      </c>
      <c r="M4074" s="276">
        <v>3.1065863000000002E-5</v>
      </c>
      <c r="N4074" s="276">
        <v>1.2592732000000001E-3</v>
      </c>
      <c r="O4074" s="276">
        <v>4.6524332999999999E-4</v>
      </c>
      <c r="P4074" s="276">
        <v>5.1045848000000003E-5</v>
      </c>
      <c r="Q4074" s="276">
        <v>6.0469183999999998E-4</v>
      </c>
      <c r="R4074" s="276">
        <v>0</v>
      </c>
      <c r="S4074" s="276">
        <v>0</v>
      </c>
      <c r="T4074" s="276">
        <v>0</v>
      </c>
      <c r="U4074" s="276">
        <v>8.4178429999999996E-5</v>
      </c>
      <c r="V4074" s="255"/>
      <c r="W4074" s="28">
        <f t="shared" si="595"/>
        <v>2.0531833333333332E-2</v>
      </c>
      <c r="X4074" s="191">
        <v>1.4224851999999999</v>
      </c>
      <c r="Y4074" s="191">
        <v>0.26488655</v>
      </c>
      <c r="Z4074" s="191">
        <v>3.3462217000000002E-2</v>
      </c>
      <c r="AA4074" s="191">
        <v>3.6769751000000001E-5</v>
      </c>
      <c r="AB4074" s="191">
        <v>1.1008173E-2</v>
      </c>
      <c r="AC4074" s="191">
        <v>1.0720217999999999</v>
      </c>
      <c r="AD4074" s="191">
        <v>4.1069682000000003E-2</v>
      </c>
      <c r="AE4074" s="76">
        <v>6.8232870000000004E-8</v>
      </c>
      <c r="AF4074" s="76">
        <v>1.3477335E-10</v>
      </c>
      <c r="AG4074" s="20">
        <v>1.3956004E-3</v>
      </c>
    </row>
    <row r="4075" spans="2:33" s="297" customFormat="1" x14ac:dyDescent="0.15">
      <c r="B4075" s="294" t="s">
        <v>9134</v>
      </c>
      <c r="C4075" s="295"/>
      <c r="D4075" s="296" t="s">
        <v>26</v>
      </c>
      <c r="E4075" s="201" t="s">
        <v>9135</v>
      </c>
      <c r="F4075" s="276">
        <f t="shared" si="591"/>
        <v>7.9654887750000014E-3</v>
      </c>
      <c r="G4075" s="276">
        <f t="shared" si="592"/>
        <v>2.0752237219999999E-3</v>
      </c>
      <c r="H4075" s="276">
        <f t="shared" si="593"/>
        <v>1.8360425930000002E-3</v>
      </c>
      <c r="I4075" s="276">
        <f t="shared" si="594"/>
        <v>7.8769006000000005E-4</v>
      </c>
      <c r="J4075" s="276">
        <v>3.2665324000000001E-3</v>
      </c>
      <c r="K4075" s="276">
        <v>1.6520204000000001E-3</v>
      </c>
      <c r="L4075" s="276">
        <v>1.3048266999999999E-4</v>
      </c>
      <c r="M4075" s="276">
        <v>3.1141681999999998E-5</v>
      </c>
      <c r="N4075" s="276">
        <v>1.5868767999999999E-3</v>
      </c>
      <c r="O4075" s="276">
        <v>4.5720523999999999E-4</v>
      </c>
      <c r="P4075" s="276">
        <v>5.3539523000000001E-5</v>
      </c>
      <c r="Q4075" s="276">
        <v>5.8163826000000004E-4</v>
      </c>
      <c r="R4075" s="276">
        <v>0</v>
      </c>
      <c r="S4075" s="276">
        <v>0</v>
      </c>
      <c r="T4075" s="276">
        <v>0</v>
      </c>
      <c r="U4075" s="276">
        <v>2.0605180000000001E-4</v>
      </c>
      <c r="V4075" s="255"/>
      <c r="W4075" s="28">
        <f t="shared" si="595"/>
        <v>2.4196536296296294E-2</v>
      </c>
      <c r="X4075" s="191">
        <v>1.4738561999999999</v>
      </c>
      <c r="Y4075" s="191">
        <v>0.31150094</v>
      </c>
      <c r="Z4075" s="191">
        <v>3.7418377000000003E-2</v>
      </c>
      <c r="AA4075" s="191">
        <v>4.5833298000000002E-5</v>
      </c>
      <c r="AB4075" s="191">
        <v>1.1503463E-2</v>
      </c>
      <c r="AC4075" s="191">
        <v>1.0723910000000001</v>
      </c>
      <c r="AD4075" s="191">
        <v>4.0996576E-2</v>
      </c>
      <c r="AE4075" s="76">
        <v>8.0061178000000002E-8</v>
      </c>
      <c r="AF4075" s="76">
        <v>1.5060405999999999E-10</v>
      </c>
      <c r="AG4075" s="20">
        <v>1.5884943000000001E-3</v>
      </c>
    </row>
    <row r="4076" spans="2:33" s="297" customFormat="1" x14ac:dyDescent="0.15">
      <c r="B4076" s="294" t="s">
        <v>9136</v>
      </c>
      <c r="C4076" s="295"/>
      <c r="D4076" s="296" t="s">
        <v>26</v>
      </c>
      <c r="E4076" s="201" t="s">
        <v>9137</v>
      </c>
      <c r="F4076" s="276">
        <f t="shared" si="591"/>
        <v>7.037636949E-3</v>
      </c>
      <c r="G4076" s="276">
        <f t="shared" si="592"/>
        <v>1.9388193180000001E-3</v>
      </c>
      <c r="H4076" s="276">
        <f t="shared" si="593"/>
        <v>1.4546980650000001E-3</v>
      </c>
      <c r="I4076" s="276">
        <f t="shared" si="594"/>
        <v>7.1109966599999992E-4</v>
      </c>
      <c r="J4076" s="276">
        <v>2.9330199000000001E-3</v>
      </c>
      <c r="K4076" s="276">
        <v>1.3290716E-3</v>
      </c>
      <c r="L4076" s="276">
        <v>8.7264997999999993E-5</v>
      </c>
      <c r="M4076" s="276">
        <v>3.0129117999999998E-5</v>
      </c>
      <c r="N4076" s="276">
        <v>1.3011425000000001E-3</v>
      </c>
      <c r="O4076" s="276">
        <v>6.0754769999999997E-4</v>
      </c>
      <c r="P4076" s="276">
        <v>3.8361466999999998E-5</v>
      </c>
      <c r="Q4076" s="276">
        <v>6.3050968999999997E-4</v>
      </c>
      <c r="R4076" s="276">
        <v>0</v>
      </c>
      <c r="S4076" s="276">
        <v>0</v>
      </c>
      <c r="T4076" s="276">
        <v>0</v>
      </c>
      <c r="U4076" s="276">
        <v>8.0589976E-5</v>
      </c>
      <c r="V4076" s="255"/>
      <c r="W4076" s="28">
        <f t="shared" si="595"/>
        <v>2.1726073333333332E-2</v>
      </c>
      <c r="X4076" s="191">
        <v>1.4337127999999999</v>
      </c>
      <c r="Y4076" s="191">
        <v>0.27703244999999999</v>
      </c>
      <c r="Z4076" s="191">
        <v>3.2300638999999999E-2</v>
      </c>
      <c r="AA4076" s="191">
        <v>4.8586274000000002E-5</v>
      </c>
      <c r="AB4076" s="191">
        <v>1.0548303E-2</v>
      </c>
      <c r="AC4076" s="191">
        <v>1.0719289000000001</v>
      </c>
      <c r="AD4076" s="191">
        <v>4.1853935000000002E-2</v>
      </c>
      <c r="AE4076" s="76">
        <v>6.7237400999999994E-8</v>
      </c>
      <c r="AF4076" s="76">
        <v>2.0307138999999999E-10</v>
      </c>
      <c r="AG4076" s="20">
        <v>1.4217333E-3</v>
      </c>
    </row>
    <row r="4077" spans="2:33" s="297" customFormat="1" x14ac:dyDescent="0.15">
      <c r="B4077" s="294" t="s">
        <v>9138</v>
      </c>
      <c r="C4077" s="295"/>
      <c r="D4077" s="296" t="s">
        <v>26</v>
      </c>
      <c r="E4077" s="201" t="s">
        <v>9139</v>
      </c>
      <c r="F4077" s="276">
        <f t="shared" si="591"/>
        <v>6.95174665E-3</v>
      </c>
      <c r="G4077" s="276">
        <f t="shared" si="592"/>
        <v>1.7811588679999999E-3</v>
      </c>
      <c r="H4077" s="276">
        <f t="shared" si="593"/>
        <v>1.659503784E-3</v>
      </c>
      <c r="I4077" s="276">
        <f t="shared" si="594"/>
        <v>6.9890579800000005E-4</v>
      </c>
      <c r="J4077" s="276">
        <v>2.8121781999999999E-3</v>
      </c>
      <c r="K4077" s="276">
        <v>1.4844355E-3</v>
      </c>
      <c r="L4077" s="276">
        <v>1.2327879000000001E-4</v>
      </c>
      <c r="M4077" s="276">
        <v>3.1518437999999997E-5</v>
      </c>
      <c r="N4077" s="276">
        <v>1.2776192000000001E-3</v>
      </c>
      <c r="O4077" s="276">
        <v>4.7202122999999999E-4</v>
      </c>
      <c r="P4077" s="276">
        <v>5.1789494E-5</v>
      </c>
      <c r="Q4077" s="276">
        <v>6.1350105000000004E-4</v>
      </c>
      <c r="R4077" s="276">
        <v>0</v>
      </c>
      <c r="S4077" s="276">
        <v>0</v>
      </c>
      <c r="T4077" s="276">
        <v>0</v>
      </c>
      <c r="U4077" s="276">
        <v>8.5404748000000004E-5</v>
      </c>
      <c r="V4077" s="255"/>
      <c r="W4077" s="28">
        <f t="shared" si="595"/>
        <v>2.0830949629629628E-2</v>
      </c>
      <c r="X4077" s="191">
        <v>1.4276272000000001</v>
      </c>
      <c r="Y4077" s="191">
        <v>0.26874543000000001</v>
      </c>
      <c r="Z4077" s="191">
        <v>3.3949696000000001E-2</v>
      </c>
      <c r="AA4077" s="191">
        <v>3.7305419000000002E-5</v>
      </c>
      <c r="AB4077" s="191">
        <v>1.1168544000000001E-2</v>
      </c>
      <c r="AC4077" s="191">
        <v>1.0720582000000001</v>
      </c>
      <c r="AD4077" s="191">
        <v>4.1667996999999998E-2</v>
      </c>
      <c r="AE4077" s="76">
        <v>6.9226647999999995E-8</v>
      </c>
      <c r="AF4077" s="76">
        <v>1.3673513E-10</v>
      </c>
      <c r="AG4077" s="20">
        <v>1.4159314E-3</v>
      </c>
    </row>
    <row r="4078" spans="2:33" s="297" customFormat="1" x14ac:dyDescent="0.15">
      <c r="B4078" s="294" t="s">
        <v>9140</v>
      </c>
      <c r="C4078" s="295"/>
      <c r="D4078" s="296" t="s">
        <v>26</v>
      </c>
      <c r="E4078" s="201" t="s">
        <v>9141</v>
      </c>
      <c r="F4078" s="276">
        <f t="shared" si="591"/>
        <v>8.0815316130000009E-3</v>
      </c>
      <c r="G4078" s="276">
        <f t="shared" si="592"/>
        <v>2.1054550690000002E-3</v>
      </c>
      <c r="H4078" s="276">
        <f t="shared" si="593"/>
        <v>1.8627907340000001E-3</v>
      </c>
      <c r="I4078" s="276">
        <f t="shared" si="594"/>
        <v>7.9916521000000004E-4</v>
      </c>
      <c r="J4078" s="276">
        <v>3.3141206E-3</v>
      </c>
      <c r="K4078" s="276">
        <v>1.6760877E-3</v>
      </c>
      <c r="L4078" s="276">
        <v>1.3238352999999999E-4</v>
      </c>
      <c r="M4078" s="276">
        <v>3.1595359E-5</v>
      </c>
      <c r="N4078" s="276">
        <v>1.6099939E-3</v>
      </c>
      <c r="O4078" s="276">
        <v>4.6386581000000001E-4</v>
      </c>
      <c r="P4078" s="276">
        <v>5.4319503999999998E-5</v>
      </c>
      <c r="Q4078" s="276">
        <v>5.9011163000000002E-4</v>
      </c>
      <c r="R4078" s="276">
        <v>0</v>
      </c>
      <c r="S4078" s="276">
        <v>0</v>
      </c>
      <c r="T4078" s="276">
        <v>0</v>
      </c>
      <c r="U4078" s="276">
        <v>2.0905357999999999E-4</v>
      </c>
      <c r="V4078" s="255"/>
      <c r="W4078" s="28">
        <f t="shared" si="595"/>
        <v>2.454904148148148E-2</v>
      </c>
      <c r="X4078" s="191">
        <v>1.4797465000000001</v>
      </c>
      <c r="Y4078" s="191">
        <v>0.31603898000000002</v>
      </c>
      <c r="Z4078" s="191">
        <v>3.7963487999999997E-2</v>
      </c>
      <c r="AA4078" s="191">
        <v>4.6501008999999999E-5</v>
      </c>
      <c r="AB4078" s="191">
        <v>1.1671048999999999E-2</v>
      </c>
      <c r="AC4078" s="191">
        <v>1.0724327</v>
      </c>
      <c r="AD4078" s="191">
        <v>4.1593792999999997E-2</v>
      </c>
      <c r="AE4078" s="76">
        <v>8.122755E-8</v>
      </c>
      <c r="AF4078" s="76">
        <v>1.5279824E-10</v>
      </c>
      <c r="AG4078" s="20">
        <v>1.6116359E-3</v>
      </c>
    </row>
    <row r="4079" spans="2:33" s="297" customFormat="1" x14ac:dyDescent="0.15">
      <c r="B4079" s="294" t="s">
        <v>9142</v>
      </c>
      <c r="C4079" s="295"/>
      <c r="D4079" s="296" t="s">
        <v>26</v>
      </c>
      <c r="E4079" s="201" t="s">
        <v>9143</v>
      </c>
      <c r="F4079" s="276">
        <f t="shared" si="591"/>
        <v>7.1401626950000005E-3</v>
      </c>
      <c r="G4079" s="276">
        <f t="shared" si="592"/>
        <v>1.9670635640000001E-3</v>
      </c>
      <c r="H4079" s="276">
        <f t="shared" si="593"/>
        <v>1.4758903220000001E-3</v>
      </c>
      <c r="I4079" s="276">
        <f t="shared" si="594"/>
        <v>7.2145910900000003E-4</v>
      </c>
      <c r="J4079" s="276">
        <v>2.9757497E-3</v>
      </c>
      <c r="K4079" s="276">
        <v>1.3484337E-3</v>
      </c>
      <c r="L4079" s="276">
        <v>8.8536299000000005E-5</v>
      </c>
      <c r="M4079" s="276">
        <v>3.0568053999999997E-5</v>
      </c>
      <c r="N4079" s="276">
        <v>1.3200972E-3</v>
      </c>
      <c r="O4079" s="276">
        <v>6.1639831000000005E-4</v>
      </c>
      <c r="P4079" s="276">
        <v>3.8920322999999997E-5</v>
      </c>
      <c r="Q4079" s="276">
        <v>6.3969508000000003E-4</v>
      </c>
      <c r="R4079" s="276">
        <v>0</v>
      </c>
      <c r="S4079" s="276">
        <v>0</v>
      </c>
      <c r="T4079" s="276">
        <v>0</v>
      </c>
      <c r="U4079" s="276">
        <v>8.1764029000000005E-5</v>
      </c>
      <c r="V4079" s="255"/>
      <c r="W4079" s="28">
        <f t="shared" si="595"/>
        <v>2.2042590370370371E-2</v>
      </c>
      <c r="X4079" s="191">
        <v>1.4390183000000001</v>
      </c>
      <c r="Y4079" s="191">
        <v>0.28106830999999999</v>
      </c>
      <c r="Z4079" s="191">
        <v>3.27712E-2</v>
      </c>
      <c r="AA4079" s="191">
        <v>4.9294086999999997E-5</v>
      </c>
      <c r="AB4079" s="191">
        <v>1.0701972000000001E-2</v>
      </c>
      <c r="AC4079" s="191">
        <v>1.0719638</v>
      </c>
      <c r="AD4079" s="191">
        <v>4.2463669000000002E-2</v>
      </c>
      <c r="AE4079" s="76">
        <v>6.8216711999999996E-8</v>
      </c>
      <c r="AF4079" s="76">
        <v>2.0602850999999999E-10</v>
      </c>
      <c r="AG4079" s="20">
        <v>1.4424453E-3</v>
      </c>
    </row>
    <row r="4080" spans="2:33" s="297" customFormat="1" x14ac:dyDescent="0.15">
      <c r="B4080" s="294" t="s">
        <v>9144</v>
      </c>
      <c r="C4080" s="295"/>
      <c r="D4080" s="296" t="s">
        <v>26</v>
      </c>
      <c r="E4080" s="201" t="s">
        <v>9145</v>
      </c>
      <c r="F4080" s="276">
        <f t="shared" si="591"/>
        <v>7.8404003709999989E-3</v>
      </c>
      <c r="G4080" s="276">
        <f t="shared" si="592"/>
        <v>2.0089651699999999E-3</v>
      </c>
      <c r="H4080" s="276">
        <f t="shared" si="593"/>
        <v>1.8717828839999999E-3</v>
      </c>
      <c r="I4080" s="276">
        <f t="shared" si="594"/>
        <v>7.8776511700000002E-4</v>
      </c>
      <c r="J4080" s="276">
        <v>3.1718872E-3</v>
      </c>
      <c r="K4080" s="276">
        <v>1.6743185999999999E-3</v>
      </c>
      <c r="L4080" s="276">
        <v>1.3904934E-4</v>
      </c>
      <c r="M4080" s="276">
        <v>3.5550550000000001E-5</v>
      </c>
      <c r="N4080" s="276">
        <v>1.4410094E-3</v>
      </c>
      <c r="O4080" s="276">
        <v>5.3240522E-4</v>
      </c>
      <c r="P4080" s="276">
        <v>5.8414944000000002E-5</v>
      </c>
      <c r="Q4080" s="276">
        <v>6.9198676000000001E-4</v>
      </c>
      <c r="R4080" s="276">
        <v>0</v>
      </c>
      <c r="S4080" s="276">
        <v>0</v>
      </c>
      <c r="T4080" s="276">
        <v>0</v>
      </c>
      <c r="U4080" s="276">
        <v>9.5778357E-5</v>
      </c>
      <c r="V4080" s="255"/>
      <c r="W4080" s="28">
        <f t="shared" si="595"/>
        <v>2.3495460740740739E-2</v>
      </c>
      <c r="X4080" s="191">
        <v>1.4734362999999999</v>
      </c>
      <c r="Y4080" s="191">
        <v>0.30312127999999999</v>
      </c>
      <c r="Z4080" s="191">
        <v>3.8294885000000001E-2</v>
      </c>
      <c r="AA4080" s="191">
        <v>4.2076717000000003E-5</v>
      </c>
      <c r="AB4080" s="191">
        <v>1.2597479999999999E-2</v>
      </c>
      <c r="AC4080" s="191">
        <v>1.0723821</v>
      </c>
      <c r="AD4080" s="191">
        <v>4.6998482000000001E-2</v>
      </c>
      <c r="AE4080" s="76">
        <v>7.8081393000000006E-8</v>
      </c>
      <c r="AF4080" s="76">
        <v>1.5422712000000001E-10</v>
      </c>
      <c r="AG4080" s="20">
        <v>1.597048E-3</v>
      </c>
    </row>
    <row r="4081" spans="2:33" s="297" customFormat="1" x14ac:dyDescent="0.15">
      <c r="B4081" s="294" t="s">
        <v>9146</v>
      </c>
      <c r="C4081" s="295"/>
      <c r="D4081" s="296" t="s">
        <v>26</v>
      </c>
      <c r="E4081" s="201" t="s">
        <v>9147</v>
      </c>
      <c r="F4081" s="276">
        <f t="shared" si="591"/>
        <v>9.1147478700000003E-3</v>
      </c>
      <c r="G4081" s="276">
        <f t="shared" si="592"/>
        <v>2.3747535480000003E-3</v>
      </c>
      <c r="H4081" s="276">
        <f t="shared" si="593"/>
        <v>2.1010793119999997E-3</v>
      </c>
      <c r="I4081" s="276">
        <f t="shared" si="594"/>
        <v>9.0086870999999996E-4</v>
      </c>
      <c r="J4081" s="276">
        <v>3.7380463000000002E-3</v>
      </c>
      <c r="K4081" s="276">
        <v>1.8904917E-3</v>
      </c>
      <c r="L4081" s="276">
        <v>1.4931898E-4</v>
      </c>
      <c r="M4081" s="276">
        <v>3.5637328000000002E-5</v>
      </c>
      <c r="N4081" s="276">
        <v>1.8159096000000001E-3</v>
      </c>
      <c r="O4081" s="276">
        <v>5.2320662000000003E-4</v>
      </c>
      <c r="P4081" s="276">
        <v>6.1268632000000006E-5</v>
      </c>
      <c r="Q4081" s="276">
        <v>6.6560508999999996E-4</v>
      </c>
      <c r="R4081" s="276">
        <v>0</v>
      </c>
      <c r="S4081" s="276">
        <v>0</v>
      </c>
      <c r="T4081" s="276">
        <v>0</v>
      </c>
      <c r="U4081" s="276">
        <v>2.3526362E-4</v>
      </c>
      <c r="V4081" s="255"/>
      <c r="W4081" s="28">
        <f t="shared" si="595"/>
        <v>2.7689231851851851E-2</v>
      </c>
      <c r="X4081" s="191">
        <v>1.5322235</v>
      </c>
      <c r="Y4081" s="191">
        <v>0.35646539999999999</v>
      </c>
      <c r="Z4081" s="191">
        <v>4.2822125000000003E-2</v>
      </c>
      <c r="AA4081" s="191">
        <v>5.2448772999999998E-5</v>
      </c>
      <c r="AB4081" s="191">
        <v>1.3164271E-2</v>
      </c>
      <c r="AC4081" s="191">
        <v>1.0728044999999999</v>
      </c>
      <c r="AD4081" s="191">
        <v>4.6914799E-2</v>
      </c>
      <c r="AE4081" s="76">
        <v>9.1617754000000001E-8</v>
      </c>
      <c r="AF4081" s="76">
        <v>1.7234556999999999E-10</v>
      </c>
      <c r="AG4081" s="20">
        <v>1.8177900999999999E-3</v>
      </c>
    </row>
    <row r="4082" spans="2:33" s="297" customFormat="1" x14ac:dyDescent="0.15">
      <c r="B4082" s="294" t="s">
        <v>9148</v>
      </c>
      <c r="C4082" s="295"/>
      <c r="D4082" s="296" t="s">
        <v>26</v>
      </c>
      <c r="E4082" s="201" t="s">
        <v>9149</v>
      </c>
      <c r="F4082" s="276">
        <f t="shared" si="591"/>
        <v>8.0774111349999986E-3</v>
      </c>
      <c r="G4082" s="276">
        <f t="shared" si="592"/>
        <v>2.0696946729999999E-3</v>
      </c>
      <c r="H4082" s="276">
        <f t="shared" si="593"/>
        <v>1.9283655849999999E-3</v>
      </c>
      <c r="I4082" s="276">
        <f t="shared" si="594"/>
        <v>8.1157907700000001E-4</v>
      </c>
      <c r="J4082" s="276">
        <v>3.2677717999999999E-3</v>
      </c>
      <c r="K4082" s="276">
        <v>1.724932E-3</v>
      </c>
      <c r="L4082" s="276">
        <v>1.4325277E-4</v>
      </c>
      <c r="M4082" s="276">
        <v>3.6625233E-5</v>
      </c>
      <c r="N4082" s="276">
        <v>1.4845698000000001E-3</v>
      </c>
      <c r="O4082" s="276">
        <v>5.4849963999999997E-4</v>
      </c>
      <c r="P4082" s="276">
        <v>6.0180814999999999E-5</v>
      </c>
      <c r="Q4082" s="276">
        <v>7.1290535999999998E-4</v>
      </c>
      <c r="R4082" s="276">
        <v>0</v>
      </c>
      <c r="S4082" s="276">
        <v>0</v>
      </c>
      <c r="T4082" s="276">
        <v>0</v>
      </c>
      <c r="U4082" s="276">
        <v>9.8673717000000003E-5</v>
      </c>
      <c r="V4082" s="255"/>
      <c r="W4082" s="28">
        <f t="shared" si="595"/>
        <v>2.4205717037037035E-2</v>
      </c>
      <c r="X4082" s="191">
        <v>1.4856465000000001</v>
      </c>
      <c r="Y4082" s="191">
        <v>0.31228460000000002</v>
      </c>
      <c r="Z4082" s="191">
        <v>3.9452529E-2</v>
      </c>
      <c r="AA4082" s="191">
        <v>4.3348679999999999E-5</v>
      </c>
      <c r="AB4082" s="191">
        <v>1.2978297999999999E-2</v>
      </c>
      <c r="AC4082" s="191">
        <v>1.0724684</v>
      </c>
      <c r="AD4082" s="191">
        <v>4.8419229000000001E-2</v>
      </c>
      <c r="AE4082" s="76">
        <v>8.0442118999999995E-8</v>
      </c>
      <c r="AF4082" s="76">
        <v>1.5889163E-10</v>
      </c>
      <c r="AG4082" s="20">
        <v>1.6453266999999999E-3</v>
      </c>
    </row>
    <row r="4083" spans="2:33" s="297" customFormat="1" x14ac:dyDescent="0.15">
      <c r="B4083" s="294" t="s">
        <v>9150</v>
      </c>
      <c r="C4083" s="295"/>
      <c r="D4083" s="296" t="s">
        <v>26</v>
      </c>
      <c r="E4083" s="201" t="s">
        <v>9151</v>
      </c>
      <c r="F4083" s="276">
        <f t="shared" si="591"/>
        <v>9.3902852790000001E-3</v>
      </c>
      <c r="G4083" s="276">
        <f t="shared" si="592"/>
        <v>2.4465424580000002E-3</v>
      </c>
      <c r="H4083" s="276">
        <f t="shared" si="593"/>
        <v>2.1645943209999997E-3</v>
      </c>
      <c r="I4083" s="276">
        <f t="shared" si="594"/>
        <v>9.2810169999999999E-4</v>
      </c>
      <c r="J4083" s="276">
        <v>3.8510468000000002E-3</v>
      </c>
      <c r="K4083" s="276">
        <v>1.9476407000000001E-3</v>
      </c>
      <c r="L4083" s="276">
        <v>1.5383285999999999E-4</v>
      </c>
      <c r="M4083" s="276">
        <v>3.6714627999999999E-5</v>
      </c>
      <c r="N4083" s="276">
        <v>1.8708048000000001E-3</v>
      </c>
      <c r="O4083" s="276">
        <v>5.3902303000000001E-4</v>
      </c>
      <c r="P4083" s="276">
        <v>6.3120761E-5</v>
      </c>
      <c r="Q4083" s="276">
        <v>6.8572615000000005E-4</v>
      </c>
      <c r="R4083" s="276">
        <v>0</v>
      </c>
      <c r="S4083" s="276">
        <v>0</v>
      </c>
      <c r="T4083" s="276">
        <v>0</v>
      </c>
      <c r="U4083" s="276">
        <v>2.4237554999999999E-4</v>
      </c>
      <c r="V4083" s="255"/>
      <c r="W4083" s="28">
        <f t="shared" si="595"/>
        <v>2.8526272592592591E-2</v>
      </c>
      <c r="X4083" s="191">
        <v>1.5462108000000001</v>
      </c>
      <c r="Y4083" s="191">
        <v>0.36724130999999999</v>
      </c>
      <c r="Z4083" s="191">
        <v>4.4116625999999999E-2</v>
      </c>
      <c r="AA4083" s="191">
        <v>5.4034284999999998E-5</v>
      </c>
      <c r="AB4083" s="191">
        <v>1.3562223E-2</v>
      </c>
      <c r="AC4083" s="191">
        <v>1.0729036000000001</v>
      </c>
      <c r="AD4083" s="191">
        <v>4.8333026000000001E-2</v>
      </c>
      <c r="AE4083" s="76">
        <v>9.4387089000000002E-8</v>
      </c>
      <c r="AF4083" s="76">
        <v>1.7755394999999999E-10</v>
      </c>
      <c r="AG4083" s="20">
        <v>1.8727418000000001E-3</v>
      </c>
    </row>
    <row r="4084" spans="2:33" s="297" customFormat="1" x14ac:dyDescent="0.15">
      <c r="B4084" s="294" t="s">
        <v>9152</v>
      </c>
      <c r="C4084" s="295"/>
      <c r="D4084" s="296" t="s">
        <v>26</v>
      </c>
      <c r="E4084" s="201" t="s">
        <v>9153</v>
      </c>
      <c r="F4084" s="276">
        <f t="shared" si="591"/>
        <v>4.1750121410000004E-3</v>
      </c>
      <c r="G4084" s="276">
        <f t="shared" si="592"/>
        <v>1.069773816E-3</v>
      </c>
      <c r="H4084" s="276">
        <f t="shared" si="593"/>
        <v>9.9672470100000007E-4</v>
      </c>
      <c r="I4084" s="276">
        <f t="shared" si="594"/>
        <v>4.1948492400000002E-4</v>
      </c>
      <c r="J4084" s="276">
        <v>1.6890287E-3</v>
      </c>
      <c r="K4084" s="276">
        <v>8.9157495999999997E-4</v>
      </c>
      <c r="L4084" s="276">
        <v>7.4043776999999994E-5</v>
      </c>
      <c r="M4084" s="276">
        <v>1.8930665999999999E-5</v>
      </c>
      <c r="N4084" s="276">
        <v>7.6733734000000004E-4</v>
      </c>
      <c r="O4084" s="276">
        <v>2.8350580999999999E-4</v>
      </c>
      <c r="P4084" s="276">
        <v>3.1105963999999998E-5</v>
      </c>
      <c r="Q4084" s="276">
        <v>3.6848295E-4</v>
      </c>
      <c r="R4084" s="276">
        <v>0</v>
      </c>
      <c r="S4084" s="276">
        <v>0</v>
      </c>
      <c r="T4084" s="276">
        <v>0</v>
      </c>
      <c r="U4084" s="276">
        <v>5.1001973999999999E-5</v>
      </c>
      <c r="V4084" s="255"/>
      <c r="W4084" s="28">
        <f t="shared" si="595"/>
        <v>1.2511323703703702E-2</v>
      </c>
      <c r="X4084" s="191">
        <v>1.2846090999999999</v>
      </c>
      <c r="Y4084" s="191">
        <v>0.16141211999999999</v>
      </c>
      <c r="Z4084" s="191">
        <v>2.0392028E-2</v>
      </c>
      <c r="AA4084" s="191">
        <v>2.2405848999999999E-5</v>
      </c>
      <c r="AB4084" s="191">
        <v>6.7081587000000003E-3</v>
      </c>
      <c r="AC4084" s="191">
        <v>1.0710477</v>
      </c>
      <c r="AD4084" s="191">
        <v>2.5026705E-2</v>
      </c>
      <c r="AE4084" s="76">
        <v>4.1578441000000002E-8</v>
      </c>
      <c r="AF4084" s="76">
        <v>8.2126555999999994E-11</v>
      </c>
      <c r="AG4084" s="20">
        <v>8.5042821999999996E-4</v>
      </c>
    </row>
    <row r="4085" spans="2:33" s="297" customFormat="1" x14ac:dyDescent="0.15">
      <c r="B4085" s="294" t="s">
        <v>9154</v>
      </c>
      <c r="C4085" s="295"/>
      <c r="D4085" s="296" t="s">
        <v>26</v>
      </c>
      <c r="E4085" s="201" t="s">
        <v>9155</v>
      </c>
      <c r="F4085" s="276">
        <f t="shared" si="591"/>
        <v>4.8536026920000001E-3</v>
      </c>
      <c r="G4085" s="276">
        <f t="shared" si="592"/>
        <v>1.264556214E-3</v>
      </c>
      <c r="H4085" s="276">
        <f t="shared" si="593"/>
        <v>1.1188245880000001E-3</v>
      </c>
      <c r="I4085" s="276">
        <f t="shared" si="594"/>
        <v>4.7971259E-4</v>
      </c>
      <c r="J4085" s="276">
        <v>1.9905092999999998E-3</v>
      </c>
      <c r="K4085" s="276">
        <v>1.0066866999999999E-3</v>
      </c>
      <c r="L4085" s="276">
        <v>7.9512341999999996E-5</v>
      </c>
      <c r="M4085" s="276">
        <v>1.8976874E-5</v>
      </c>
      <c r="N4085" s="276">
        <v>9.6697190000000004E-4</v>
      </c>
      <c r="O4085" s="276">
        <v>2.7860743999999997E-4</v>
      </c>
      <c r="P4085" s="276">
        <v>3.2625546E-5</v>
      </c>
      <c r="Q4085" s="276">
        <v>3.5443471999999998E-4</v>
      </c>
      <c r="R4085" s="276">
        <v>0</v>
      </c>
      <c r="S4085" s="276">
        <v>0</v>
      </c>
      <c r="T4085" s="276">
        <v>0</v>
      </c>
      <c r="U4085" s="276">
        <v>1.2527786999999999E-4</v>
      </c>
      <c r="V4085" s="255"/>
      <c r="W4085" s="28">
        <f t="shared" si="595"/>
        <v>1.474451333333333E-2</v>
      </c>
      <c r="X4085" s="191">
        <v>1.3159133000000001</v>
      </c>
      <c r="Y4085" s="191">
        <v>0.18981782999999999</v>
      </c>
      <c r="Z4085" s="191">
        <v>2.2802780000000002E-2</v>
      </c>
      <c r="AA4085" s="191">
        <v>2.7928972999999999E-5</v>
      </c>
      <c r="AB4085" s="191">
        <v>7.0099754999999996E-3</v>
      </c>
      <c r="AC4085" s="191">
        <v>1.0712727</v>
      </c>
      <c r="AD4085" s="191">
        <v>2.4982147E-2</v>
      </c>
      <c r="AE4085" s="76">
        <v>4.8786466000000001E-8</v>
      </c>
      <c r="AF4085" s="76">
        <v>9.1774086999999997E-11</v>
      </c>
      <c r="AG4085" s="20">
        <v>9.679733E-4</v>
      </c>
    </row>
    <row r="4086" spans="2:33" s="297" customFormat="1" x14ac:dyDescent="0.15">
      <c r="B4086" s="294" t="s">
        <v>9156</v>
      </c>
      <c r="C4086" s="295"/>
      <c r="D4086" s="296" t="s">
        <v>26</v>
      </c>
      <c r="E4086" s="201" t="s">
        <v>9157</v>
      </c>
      <c r="F4086" s="276">
        <f t="shared" si="591"/>
        <v>3.8175005049999999E-3</v>
      </c>
      <c r="G4086" s="276">
        <f t="shared" si="592"/>
        <v>9.7811010499999993E-4</v>
      </c>
      <c r="H4086" s="276">
        <f t="shared" si="593"/>
        <v>9.1130474999999997E-4</v>
      </c>
      <c r="I4086" s="276">
        <f t="shared" si="594"/>
        <v>3.8379915000000004E-4</v>
      </c>
      <c r="J4086" s="276">
        <v>1.5442864999999999E-3</v>
      </c>
      <c r="K4086" s="276">
        <v>8.1516724999999997E-4</v>
      </c>
      <c r="L4086" s="276">
        <v>6.7697663000000006E-5</v>
      </c>
      <c r="M4086" s="276">
        <v>1.7308125E-5</v>
      </c>
      <c r="N4086" s="276">
        <v>7.0159487000000004E-4</v>
      </c>
      <c r="O4086" s="276">
        <v>2.5920711000000001E-4</v>
      </c>
      <c r="P4086" s="276">
        <v>2.8439837E-5</v>
      </c>
      <c r="Q4086" s="276">
        <v>3.3689974000000001E-4</v>
      </c>
      <c r="R4086" s="276">
        <v>0</v>
      </c>
      <c r="S4086" s="276">
        <v>0</v>
      </c>
      <c r="T4086" s="276">
        <v>0</v>
      </c>
      <c r="U4086" s="276">
        <v>4.6899410000000001E-5</v>
      </c>
      <c r="V4086" s="255"/>
      <c r="W4086" s="28">
        <f t="shared" si="595"/>
        <v>1.1439159259259257E-2</v>
      </c>
      <c r="X4086" s="191">
        <v>1.2661756</v>
      </c>
      <c r="Y4086" s="191">
        <v>0.14757965000000001</v>
      </c>
      <c r="Z4086" s="191">
        <v>1.8643234000000002E-2</v>
      </c>
      <c r="AA4086" s="191">
        <v>2.0486004000000001E-5</v>
      </c>
      <c r="AB4086" s="191">
        <v>6.1331249999999997E-3</v>
      </c>
      <c r="AC4086" s="191">
        <v>1.0709175</v>
      </c>
      <c r="AD4086" s="191">
        <v>2.2881675000000001E-2</v>
      </c>
      <c r="AE4086" s="76">
        <v>3.8015205000000002E-8</v>
      </c>
      <c r="AF4086" s="76">
        <v>7.5086507999999997E-11</v>
      </c>
      <c r="AG4086" s="20">
        <v>7.7754869000000004E-4</v>
      </c>
    </row>
    <row r="4087" spans="2:33" s="297" customFormat="1" x14ac:dyDescent="0.15">
      <c r="B4087" s="294" t="s">
        <v>9158</v>
      </c>
      <c r="C4087" s="295"/>
      <c r="D4087" s="296" t="s">
        <v>26</v>
      </c>
      <c r="E4087" s="201" t="s">
        <v>9159</v>
      </c>
      <c r="F4087" s="276">
        <f t="shared" si="591"/>
        <v>4.4379157160000004E-3</v>
      </c>
      <c r="G4087" s="276">
        <f t="shared" si="592"/>
        <v>1.156196315E-3</v>
      </c>
      <c r="H4087" s="276">
        <f t="shared" si="593"/>
        <v>1.0229389810000001E-3</v>
      </c>
      <c r="I4087" s="276">
        <f t="shared" si="594"/>
        <v>4.3885592E-4</v>
      </c>
      <c r="J4087" s="276">
        <v>1.8199245000000001E-3</v>
      </c>
      <c r="K4087" s="276">
        <v>9.2041232999999999E-4</v>
      </c>
      <c r="L4087" s="276">
        <v>7.2697487000000004E-5</v>
      </c>
      <c r="M4087" s="276">
        <v>1.7350365E-5</v>
      </c>
      <c r="N4087" s="276">
        <v>8.8411733999999996E-4</v>
      </c>
      <c r="O4087" s="276">
        <v>2.5472861000000002E-4</v>
      </c>
      <c r="P4087" s="276">
        <v>2.9829164E-5</v>
      </c>
      <c r="Q4087" s="276">
        <v>3.2405562999999999E-4</v>
      </c>
      <c r="R4087" s="276">
        <v>0</v>
      </c>
      <c r="S4087" s="276">
        <v>0</v>
      </c>
      <c r="T4087" s="276">
        <v>0</v>
      </c>
      <c r="U4087" s="276">
        <v>1.1480029000000001E-4</v>
      </c>
      <c r="V4087" s="255"/>
      <c r="W4087" s="28">
        <f t="shared" si="595"/>
        <v>1.3480922222222223E-2</v>
      </c>
      <c r="X4087" s="191">
        <v>1.2947964999999999</v>
      </c>
      <c r="Y4087" s="191">
        <v>0.17355053000000001</v>
      </c>
      <c r="Z4087" s="191">
        <v>2.0847378999999999E-2</v>
      </c>
      <c r="AA4087" s="191">
        <v>2.5535699000000001E-5</v>
      </c>
      <c r="AB4087" s="191">
        <v>6.4090743000000004E-3</v>
      </c>
      <c r="AC4087" s="191">
        <v>1.071123</v>
      </c>
      <c r="AD4087" s="191">
        <v>2.2840941E-2</v>
      </c>
      <c r="AE4087" s="76">
        <v>4.4605483E-8</v>
      </c>
      <c r="AF4087" s="76">
        <v>8.3907695999999999E-11</v>
      </c>
      <c r="AG4087" s="20">
        <v>8.8501832000000002E-4</v>
      </c>
    </row>
    <row r="4088" spans="2:33" s="297" customFormat="1" x14ac:dyDescent="0.15">
      <c r="B4088" s="294" t="s">
        <v>9160</v>
      </c>
      <c r="C4088" s="295"/>
      <c r="D4088" s="296" t="s">
        <v>26</v>
      </c>
      <c r="E4088" s="201" t="s">
        <v>9161</v>
      </c>
      <c r="F4088" s="276">
        <f t="shared" si="591"/>
        <v>6.566217448E-3</v>
      </c>
      <c r="G4088" s="276">
        <f t="shared" si="592"/>
        <v>1.8089456630000001E-3</v>
      </c>
      <c r="H4088" s="276">
        <f t="shared" si="593"/>
        <v>1.357254114E-3</v>
      </c>
      <c r="I4088" s="276">
        <f t="shared" si="594"/>
        <v>6.63466171E-4</v>
      </c>
      <c r="J4088" s="276">
        <v>2.7365515E-3</v>
      </c>
      <c r="K4088" s="276">
        <v>1.2400428000000001E-3</v>
      </c>
      <c r="L4088" s="276">
        <v>8.1419509E-5</v>
      </c>
      <c r="M4088" s="276">
        <v>2.8110903E-5</v>
      </c>
      <c r="N4088" s="276">
        <v>1.2139841E-3</v>
      </c>
      <c r="O4088" s="276">
        <v>5.6685066E-4</v>
      </c>
      <c r="P4088" s="276">
        <v>3.5791804999999999E-5</v>
      </c>
      <c r="Q4088" s="276">
        <v>5.8827456999999996E-4</v>
      </c>
      <c r="R4088" s="276">
        <v>0</v>
      </c>
      <c r="S4088" s="276">
        <v>0</v>
      </c>
      <c r="T4088" s="276">
        <v>0</v>
      </c>
      <c r="U4088" s="276">
        <v>7.5191601000000003E-5</v>
      </c>
      <c r="V4088" s="255"/>
      <c r="W4088" s="28">
        <f t="shared" si="595"/>
        <v>2.027075185185185E-2</v>
      </c>
      <c r="X4088" s="191">
        <v>1.4093176000000001</v>
      </c>
      <c r="Y4088" s="191">
        <v>0.25847524999999999</v>
      </c>
      <c r="Z4088" s="191">
        <v>3.0136955999999999E-2</v>
      </c>
      <c r="AA4088" s="191">
        <v>4.5331682000000002E-5</v>
      </c>
      <c r="AB4088" s="191">
        <v>9.8417182000000002E-3</v>
      </c>
      <c r="AC4088" s="191">
        <v>1.0717680999999999</v>
      </c>
      <c r="AD4088" s="191">
        <v>3.9050318000000001E-2</v>
      </c>
      <c r="AE4088" s="76">
        <v>6.2733025999999998E-8</v>
      </c>
      <c r="AF4088" s="76">
        <v>1.8946591999999999E-10</v>
      </c>
      <c r="AG4088" s="20">
        <v>1.3264976E-3</v>
      </c>
    </row>
    <row r="4089" spans="2:33" s="297" customFormat="1" x14ac:dyDescent="0.15">
      <c r="B4089" s="294" t="s">
        <v>9162</v>
      </c>
      <c r="C4089" s="295"/>
      <c r="D4089" s="296" t="s">
        <v>26</v>
      </c>
      <c r="E4089" s="201" t="s">
        <v>9163</v>
      </c>
      <c r="F4089" s="276">
        <f t="shared" si="591"/>
        <v>6.0348944139999999E-3</v>
      </c>
      <c r="G4089" s="276">
        <f t="shared" si="592"/>
        <v>1.5462451579999999E-3</v>
      </c>
      <c r="H4089" s="276">
        <f t="shared" si="593"/>
        <v>1.440635174E-3</v>
      </c>
      <c r="I4089" s="276">
        <f t="shared" si="594"/>
        <v>6.0672848199999998E-4</v>
      </c>
      <c r="J4089" s="276">
        <v>2.4412855999999998E-3</v>
      </c>
      <c r="K4089" s="276">
        <v>1.2886563000000001E-3</v>
      </c>
      <c r="L4089" s="276">
        <v>1.0701979E-4</v>
      </c>
      <c r="M4089" s="276">
        <v>2.7361527999999999E-5</v>
      </c>
      <c r="N4089" s="276">
        <v>1.1091164E-3</v>
      </c>
      <c r="O4089" s="276">
        <v>4.0976723000000001E-4</v>
      </c>
      <c r="P4089" s="276">
        <v>4.4959083999999997E-5</v>
      </c>
      <c r="Q4089" s="276">
        <v>5.3258758999999998E-4</v>
      </c>
      <c r="R4089" s="276">
        <v>0</v>
      </c>
      <c r="S4089" s="276">
        <v>0</v>
      </c>
      <c r="T4089" s="276">
        <v>0</v>
      </c>
      <c r="U4089" s="276">
        <v>7.4140892000000005E-5</v>
      </c>
      <c r="V4089" s="255"/>
      <c r="W4089" s="28">
        <f t="shared" si="595"/>
        <v>1.8083597037037033E-2</v>
      </c>
      <c r="X4089" s="191">
        <v>1.3803981999999999</v>
      </c>
      <c r="Y4089" s="191">
        <v>0.23330116000000001</v>
      </c>
      <c r="Z4089" s="191">
        <v>2.9472142999999999E-2</v>
      </c>
      <c r="AA4089" s="191">
        <v>3.2385278999999999E-5</v>
      </c>
      <c r="AB4089" s="191">
        <v>9.6955461000000007E-3</v>
      </c>
      <c r="AC4089" s="191">
        <v>1.0717245</v>
      </c>
      <c r="AD4089" s="191">
        <v>3.6172490000000002E-2</v>
      </c>
      <c r="AE4089" s="76">
        <v>6.0096549999999994E-8</v>
      </c>
      <c r="AF4089" s="76">
        <v>1.1870182E-10</v>
      </c>
      <c r="AG4089" s="20">
        <v>1.2291871999999999E-3</v>
      </c>
    </row>
    <row r="4090" spans="2:33" s="297" customFormat="1" x14ac:dyDescent="0.15">
      <c r="B4090" s="294" t="s">
        <v>9164</v>
      </c>
      <c r="C4090" s="295"/>
      <c r="D4090" s="296" t="s">
        <v>26</v>
      </c>
      <c r="E4090" s="201" t="s">
        <v>9165</v>
      </c>
      <c r="F4090" s="276">
        <f t="shared" si="591"/>
        <v>7.0156724579999996E-3</v>
      </c>
      <c r="G4090" s="276">
        <f t="shared" si="592"/>
        <v>1.827770169E-3</v>
      </c>
      <c r="H4090" s="276">
        <f t="shared" si="593"/>
        <v>1.617111169E-3</v>
      </c>
      <c r="I4090" s="276">
        <f t="shared" si="594"/>
        <v>6.9376482000000001E-4</v>
      </c>
      <c r="J4090" s="276">
        <v>2.8770263000000001E-3</v>
      </c>
      <c r="K4090" s="276">
        <v>1.455032E-3</v>
      </c>
      <c r="L4090" s="276">
        <v>1.1492376E-4</v>
      </c>
      <c r="M4090" s="276">
        <v>2.7428309000000001E-5</v>
      </c>
      <c r="N4090" s="276">
        <v>1.3976545000000001E-3</v>
      </c>
      <c r="O4090" s="276">
        <v>4.0268736000000001E-4</v>
      </c>
      <c r="P4090" s="276">
        <v>4.7155408999999997E-5</v>
      </c>
      <c r="Q4090" s="276">
        <v>5.1228291999999998E-4</v>
      </c>
      <c r="R4090" s="276">
        <v>0</v>
      </c>
      <c r="S4090" s="276">
        <v>0</v>
      </c>
      <c r="T4090" s="276">
        <v>0</v>
      </c>
      <c r="U4090" s="276">
        <v>1.814819E-4</v>
      </c>
      <c r="V4090" s="255"/>
      <c r="W4090" s="28">
        <f t="shared" si="595"/>
        <v>2.1311305925925925E-2</v>
      </c>
      <c r="X4090" s="191">
        <v>1.4256435000000001</v>
      </c>
      <c r="Y4090" s="191">
        <v>0.27435718999999997</v>
      </c>
      <c r="Z4090" s="191">
        <v>3.2956563000000001E-2</v>
      </c>
      <c r="AA4090" s="191">
        <v>4.0368087999999998E-5</v>
      </c>
      <c r="AB4090" s="191">
        <v>1.0131777999999999E-2</v>
      </c>
      <c r="AC4090" s="191">
        <v>1.0720495000000001</v>
      </c>
      <c r="AD4090" s="191">
        <v>3.6108105000000001E-2</v>
      </c>
      <c r="AE4090" s="76">
        <v>7.0514758000000002E-8</v>
      </c>
      <c r="AF4090" s="76">
        <v>1.3264697E-10</v>
      </c>
      <c r="AG4090" s="20">
        <v>1.3990802999999999E-3</v>
      </c>
    </row>
    <row r="4091" spans="2:33" s="297" customFormat="1" x14ac:dyDescent="0.15">
      <c r="B4091" s="294" t="s">
        <v>9166</v>
      </c>
      <c r="C4091" s="295"/>
      <c r="D4091" s="296" t="s">
        <v>26</v>
      </c>
      <c r="E4091" s="201" t="s">
        <v>9167</v>
      </c>
      <c r="F4091" s="276">
        <f t="shared" si="591"/>
        <v>7.8404003700000002E-3</v>
      </c>
      <c r="G4091" s="276">
        <f t="shared" si="592"/>
        <v>2.0089651699999999E-3</v>
      </c>
      <c r="H4091" s="276">
        <f t="shared" si="593"/>
        <v>1.8717828829999999E-3</v>
      </c>
      <c r="I4091" s="276">
        <f t="shared" si="594"/>
        <v>7.8776511700000002E-4</v>
      </c>
      <c r="J4091" s="276">
        <v>3.1718872E-3</v>
      </c>
      <c r="K4091" s="276">
        <v>1.6743185999999999E-3</v>
      </c>
      <c r="L4091" s="276">
        <v>1.3904934E-4</v>
      </c>
      <c r="M4091" s="276">
        <v>3.5550550000000001E-5</v>
      </c>
      <c r="N4091" s="276">
        <v>1.4410094E-3</v>
      </c>
      <c r="O4091" s="276">
        <v>5.3240522E-4</v>
      </c>
      <c r="P4091" s="276">
        <v>5.8414943E-5</v>
      </c>
      <c r="Q4091" s="276">
        <v>6.9198676000000001E-4</v>
      </c>
      <c r="R4091" s="276">
        <v>0</v>
      </c>
      <c r="S4091" s="276">
        <v>0</v>
      </c>
      <c r="T4091" s="276">
        <v>0</v>
      </c>
      <c r="U4091" s="276">
        <v>9.5778357E-5</v>
      </c>
      <c r="V4091" s="255"/>
      <c r="W4091" s="28">
        <f t="shared" si="595"/>
        <v>2.3495460740740739E-2</v>
      </c>
      <c r="X4091" s="191">
        <v>1.4734362999999999</v>
      </c>
      <c r="Y4091" s="191">
        <v>0.30312127</v>
      </c>
      <c r="Z4091" s="191">
        <v>3.8294885000000001E-2</v>
      </c>
      <c r="AA4091" s="191">
        <v>4.2076717000000003E-5</v>
      </c>
      <c r="AB4091" s="191">
        <v>1.2597479999999999E-2</v>
      </c>
      <c r="AC4091" s="191">
        <v>1.0723821</v>
      </c>
      <c r="AD4091" s="191">
        <v>4.6998482000000001E-2</v>
      </c>
      <c r="AE4091" s="76">
        <v>7.8081393000000006E-8</v>
      </c>
      <c r="AF4091" s="76">
        <v>1.5422712000000001E-10</v>
      </c>
      <c r="AG4091" s="20">
        <v>1.5970479E-3</v>
      </c>
    </row>
    <row r="4092" spans="2:33" s="297" customFormat="1" x14ac:dyDescent="0.15">
      <c r="B4092" s="294" t="s">
        <v>9168</v>
      </c>
      <c r="C4092" s="295"/>
      <c r="D4092" s="296" t="s">
        <v>26</v>
      </c>
      <c r="E4092" s="201" t="s">
        <v>9169</v>
      </c>
      <c r="F4092" s="276">
        <f t="shared" si="591"/>
        <v>9.1147478700000003E-3</v>
      </c>
      <c r="G4092" s="276">
        <f t="shared" si="592"/>
        <v>2.3747535480000003E-3</v>
      </c>
      <c r="H4092" s="276">
        <f t="shared" si="593"/>
        <v>2.1010793119999997E-3</v>
      </c>
      <c r="I4092" s="276">
        <f t="shared" si="594"/>
        <v>9.0086870999999996E-4</v>
      </c>
      <c r="J4092" s="276">
        <v>3.7380463000000002E-3</v>
      </c>
      <c r="K4092" s="276">
        <v>1.8904917E-3</v>
      </c>
      <c r="L4092" s="276">
        <v>1.4931898E-4</v>
      </c>
      <c r="M4092" s="276">
        <v>3.5637328000000002E-5</v>
      </c>
      <c r="N4092" s="276">
        <v>1.8159096000000001E-3</v>
      </c>
      <c r="O4092" s="276">
        <v>5.2320662000000003E-4</v>
      </c>
      <c r="P4092" s="276">
        <v>6.1268632000000006E-5</v>
      </c>
      <c r="Q4092" s="276">
        <v>6.6560508999999996E-4</v>
      </c>
      <c r="R4092" s="276">
        <v>0</v>
      </c>
      <c r="S4092" s="276">
        <v>0</v>
      </c>
      <c r="T4092" s="276">
        <v>0</v>
      </c>
      <c r="U4092" s="276">
        <v>2.3526362E-4</v>
      </c>
      <c r="V4092" s="255"/>
      <c r="W4092" s="28">
        <f t="shared" si="595"/>
        <v>2.7689231851851851E-2</v>
      </c>
      <c r="X4092" s="191">
        <v>1.5322235</v>
      </c>
      <c r="Y4092" s="191">
        <v>0.35646539999999999</v>
      </c>
      <c r="Z4092" s="191">
        <v>4.2822125000000003E-2</v>
      </c>
      <c r="AA4092" s="191">
        <v>5.2448772999999998E-5</v>
      </c>
      <c r="AB4092" s="191">
        <v>1.3164271E-2</v>
      </c>
      <c r="AC4092" s="191">
        <v>1.0728044999999999</v>
      </c>
      <c r="AD4092" s="191">
        <v>4.6914799E-2</v>
      </c>
      <c r="AE4092" s="76">
        <v>9.1617755000000005E-8</v>
      </c>
      <c r="AF4092" s="76">
        <v>1.7234558000000001E-10</v>
      </c>
      <c r="AG4092" s="20">
        <v>1.8177900999999999E-3</v>
      </c>
    </row>
    <row r="4093" spans="2:33" s="297" customFormat="1" x14ac:dyDescent="0.15">
      <c r="B4093" s="294" t="s">
        <v>9170</v>
      </c>
      <c r="C4093" s="295"/>
      <c r="D4093" s="296" t="s">
        <v>26</v>
      </c>
      <c r="E4093" s="201" t="s">
        <v>9171</v>
      </c>
      <c r="F4093" s="276">
        <f t="shared" si="591"/>
        <v>8.0536294599999995E-3</v>
      </c>
      <c r="G4093" s="276">
        <f t="shared" si="592"/>
        <v>2.2187192769999998E-3</v>
      </c>
      <c r="H4093" s="276">
        <f t="shared" si="593"/>
        <v>1.6647069940000001E-3</v>
      </c>
      <c r="I4093" s="276">
        <f t="shared" si="594"/>
        <v>8.1375538900000006E-4</v>
      </c>
      <c r="J4093" s="276">
        <v>3.3564478000000001E-3</v>
      </c>
      <c r="K4093" s="276">
        <v>1.5209443000000001E-3</v>
      </c>
      <c r="L4093" s="276">
        <v>9.9863126999999997E-5</v>
      </c>
      <c r="M4093" s="276">
        <v>3.4478747000000001E-5</v>
      </c>
      <c r="N4093" s="276">
        <v>1.4889838E-3</v>
      </c>
      <c r="O4093" s="276">
        <v>6.9525673000000001E-4</v>
      </c>
      <c r="P4093" s="276">
        <v>4.3899566999999999E-5</v>
      </c>
      <c r="Q4093" s="276">
        <v>7.2153386000000004E-4</v>
      </c>
      <c r="R4093" s="276">
        <v>0</v>
      </c>
      <c r="S4093" s="276">
        <v>0</v>
      </c>
      <c r="T4093" s="276">
        <v>0</v>
      </c>
      <c r="U4093" s="276">
        <v>9.2221528999999997E-5</v>
      </c>
      <c r="V4093" s="255"/>
      <c r="W4093" s="28">
        <f t="shared" si="595"/>
        <v>2.4862576296296294E-2</v>
      </c>
      <c r="X4093" s="191">
        <v>1.4862888999999999</v>
      </c>
      <c r="Y4093" s="191">
        <v>0.31702650999999998</v>
      </c>
      <c r="Z4093" s="191">
        <v>3.6963768000000001E-2</v>
      </c>
      <c r="AA4093" s="191">
        <v>5.5600479E-5</v>
      </c>
      <c r="AB4093" s="191">
        <v>1.2071122E-2</v>
      </c>
      <c r="AC4093" s="191">
        <v>1.0722757000000001</v>
      </c>
      <c r="AD4093" s="191">
        <v>4.7896235000000002E-2</v>
      </c>
      <c r="AE4093" s="76">
        <v>7.6943869999999996E-8</v>
      </c>
      <c r="AF4093" s="76">
        <v>2.3238603000000001E-10</v>
      </c>
      <c r="AG4093" s="20">
        <v>1.626983E-3</v>
      </c>
    </row>
    <row r="4094" spans="2:33" s="297" customFormat="1" x14ac:dyDescent="0.15">
      <c r="B4094" s="294" t="s">
        <v>9172</v>
      </c>
      <c r="C4094" s="295"/>
      <c r="D4094" s="296" t="s">
        <v>26</v>
      </c>
      <c r="E4094" s="201" t="s">
        <v>9173</v>
      </c>
      <c r="F4094" s="276">
        <f t="shared" si="591"/>
        <v>5.5904854279999992E-3</v>
      </c>
      <c r="G4094" s="276">
        <f t="shared" si="592"/>
        <v>1.4323800459999998E-3</v>
      </c>
      <c r="H4094" s="276">
        <f t="shared" si="593"/>
        <v>1.334546936E-3</v>
      </c>
      <c r="I4094" s="276">
        <f t="shared" si="594"/>
        <v>5.6204894600000001E-4</v>
      </c>
      <c r="J4094" s="276">
        <v>2.2615094999999998E-3</v>
      </c>
      <c r="K4094" s="276">
        <v>1.1937598E-3</v>
      </c>
      <c r="L4094" s="276">
        <v>9.9138843000000005E-5</v>
      </c>
      <c r="M4094" s="276">
        <v>2.5346626E-5</v>
      </c>
      <c r="N4094" s="276">
        <v>1.0274415E-3</v>
      </c>
      <c r="O4094" s="276">
        <v>3.7959191999999999E-4</v>
      </c>
      <c r="P4094" s="276">
        <v>4.1648293E-5</v>
      </c>
      <c r="Q4094" s="276">
        <v>4.9336780000000004E-4</v>
      </c>
      <c r="R4094" s="276">
        <v>0</v>
      </c>
      <c r="S4094" s="276">
        <v>0</v>
      </c>
      <c r="T4094" s="276">
        <v>0</v>
      </c>
      <c r="U4094" s="276">
        <v>6.8681146000000001E-5</v>
      </c>
      <c r="V4094" s="255"/>
      <c r="W4094" s="28">
        <f t="shared" si="595"/>
        <v>1.6751922222222219E-2</v>
      </c>
      <c r="X4094" s="191">
        <v>1.3575056999999999</v>
      </c>
      <c r="Y4094" s="191">
        <v>0.2161208</v>
      </c>
      <c r="Z4094" s="191">
        <v>2.7301809E-2</v>
      </c>
      <c r="AA4094" s="191">
        <v>3.0000426999999999E-5</v>
      </c>
      <c r="AB4094" s="191">
        <v>8.9815663000000004E-3</v>
      </c>
      <c r="AC4094" s="191">
        <v>1.0715627000000001</v>
      </c>
      <c r="AD4094" s="191">
        <v>3.3508744E-2</v>
      </c>
      <c r="AE4094" s="76">
        <v>5.5671003999999997E-8</v>
      </c>
      <c r="AF4094" s="76">
        <v>1.0996034E-10</v>
      </c>
      <c r="AG4094" s="20">
        <v>1.1386694000000001E-3</v>
      </c>
    </row>
    <row r="4095" spans="2:33" s="297" customFormat="1" x14ac:dyDescent="0.15">
      <c r="B4095" s="294" t="s">
        <v>9174</v>
      </c>
      <c r="C4095" s="295"/>
      <c r="D4095" s="296" t="s">
        <v>26</v>
      </c>
      <c r="E4095" s="201" t="s">
        <v>9175</v>
      </c>
      <c r="F4095" s="276">
        <f t="shared" si="591"/>
        <v>6.4990391710000005E-3</v>
      </c>
      <c r="G4095" s="276">
        <f t="shared" si="592"/>
        <v>1.6931736419999999E-3</v>
      </c>
      <c r="H4095" s="276">
        <f t="shared" si="593"/>
        <v>1.498026639E-3</v>
      </c>
      <c r="I4095" s="276">
        <f t="shared" si="594"/>
        <v>6.4267589000000002E-4</v>
      </c>
      <c r="J4095" s="276">
        <v>2.6651629999999999E-3</v>
      </c>
      <c r="K4095" s="276">
        <v>1.347883E-3</v>
      </c>
      <c r="L4095" s="276">
        <v>1.0646076000000001E-4</v>
      </c>
      <c r="M4095" s="276">
        <v>2.5408482E-5</v>
      </c>
      <c r="N4095" s="276">
        <v>1.2947315999999999E-3</v>
      </c>
      <c r="O4095" s="276">
        <v>3.7303355999999998E-4</v>
      </c>
      <c r="P4095" s="276">
        <v>4.3682878999999997E-5</v>
      </c>
      <c r="Q4095" s="276">
        <v>4.7455834999999999E-4</v>
      </c>
      <c r="R4095" s="276">
        <v>0</v>
      </c>
      <c r="S4095" s="276">
        <v>0</v>
      </c>
      <c r="T4095" s="276">
        <v>0</v>
      </c>
      <c r="U4095" s="276">
        <v>1.6811754E-4</v>
      </c>
      <c r="V4095" s="255"/>
      <c r="W4095" s="28">
        <f t="shared" si="595"/>
        <v>1.9741948148148145E-2</v>
      </c>
      <c r="X4095" s="191">
        <v>1.3994191</v>
      </c>
      <c r="Y4095" s="191">
        <v>0.25415349999999998</v>
      </c>
      <c r="Z4095" s="191">
        <v>3.0529639000000001E-2</v>
      </c>
      <c r="AA4095" s="191">
        <v>3.7395370000000002E-5</v>
      </c>
      <c r="AB4095" s="191">
        <v>9.3856723E-3</v>
      </c>
      <c r="AC4095" s="191">
        <v>1.0718638</v>
      </c>
      <c r="AD4095" s="191">
        <v>3.3449097999999997E-2</v>
      </c>
      <c r="AE4095" s="76">
        <v>6.5322002000000002E-8</v>
      </c>
      <c r="AF4095" s="76">
        <v>1.2287853000000001E-10</v>
      </c>
      <c r="AG4095" s="20">
        <v>1.2960517999999999E-3</v>
      </c>
    </row>
    <row r="4096" spans="2:33" s="297" customFormat="1" x14ac:dyDescent="0.15">
      <c r="B4096" s="294" t="s">
        <v>9176</v>
      </c>
      <c r="C4096" s="295"/>
      <c r="D4096" s="296" t="s">
        <v>26</v>
      </c>
      <c r="E4096" s="201" t="s">
        <v>9177</v>
      </c>
      <c r="F4096" s="276">
        <f t="shared" si="591"/>
        <v>5.7420054600000004E-3</v>
      </c>
      <c r="G4096" s="276">
        <f t="shared" si="592"/>
        <v>1.581881929E-3</v>
      </c>
      <c r="H4096" s="276">
        <f t="shared" si="593"/>
        <v>1.1868870860000001E-3</v>
      </c>
      <c r="I4096" s="276">
        <f t="shared" si="594"/>
        <v>5.8018594500000001E-4</v>
      </c>
      <c r="J4096" s="276">
        <v>2.3930505E-3</v>
      </c>
      <c r="K4096" s="276">
        <v>1.0843885000000001E-3</v>
      </c>
      <c r="L4096" s="276">
        <v>7.1199477999999995E-5</v>
      </c>
      <c r="M4096" s="276">
        <v>2.4582339E-5</v>
      </c>
      <c r="N4096" s="276">
        <v>1.0616016999999999E-3</v>
      </c>
      <c r="O4096" s="276">
        <v>4.9569789000000004E-4</v>
      </c>
      <c r="P4096" s="276">
        <v>3.1299108000000002E-5</v>
      </c>
      <c r="Q4096" s="276">
        <v>5.1443262000000001E-4</v>
      </c>
      <c r="R4096" s="276">
        <v>0</v>
      </c>
      <c r="S4096" s="276">
        <v>0</v>
      </c>
      <c r="T4096" s="276">
        <v>0</v>
      </c>
      <c r="U4096" s="276">
        <v>6.5753324999999994E-5</v>
      </c>
      <c r="V4096" s="255"/>
      <c r="W4096" s="28">
        <f t="shared" si="595"/>
        <v>1.77263E-2</v>
      </c>
      <c r="X4096" s="191">
        <v>1.3666661</v>
      </c>
      <c r="Y4096" s="191">
        <v>0.22603061999999999</v>
      </c>
      <c r="Z4096" s="191">
        <v>2.6354075000000001E-2</v>
      </c>
      <c r="AA4096" s="191">
        <v>3.9641511E-5</v>
      </c>
      <c r="AB4096" s="191">
        <v>8.6063554999999993E-3</v>
      </c>
      <c r="AC4096" s="191">
        <v>1.0714868</v>
      </c>
      <c r="AD4096" s="191">
        <v>3.4148610000000003E-2</v>
      </c>
      <c r="AE4096" s="76">
        <v>5.4858704999999997E-8</v>
      </c>
      <c r="AF4096" s="76">
        <v>1.6568428000000001E-10</v>
      </c>
      <c r="AG4096" s="20">
        <v>1.1599913000000001E-3</v>
      </c>
    </row>
    <row r="4097" spans="2:33" s="297" customFormat="1" x14ac:dyDescent="0.15">
      <c r="B4097" s="294" t="s">
        <v>9178</v>
      </c>
      <c r="C4097" s="295"/>
      <c r="D4097" s="296" t="s">
        <v>26</v>
      </c>
      <c r="E4097" s="201" t="s">
        <v>9179</v>
      </c>
      <c r="F4097" s="276">
        <f t="shared" si="591"/>
        <v>7.1674040489999999E-3</v>
      </c>
      <c r="G4097" s="276">
        <f t="shared" si="592"/>
        <v>1.8365218459999999E-3</v>
      </c>
      <c r="H4097" s="276">
        <f t="shared" si="593"/>
        <v>1.7111141550000002E-3</v>
      </c>
      <c r="I4097" s="276">
        <f t="shared" si="594"/>
        <v>7.2014574799999999E-4</v>
      </c>
      <c r="J4097" s="276">
        <v>2.8996222999999998E-3</v>
      </c>
      <c r="K4097" s="276">
        <v>1.5305996000000001E-3</v>
      </c>
      <c r="L4097" s="276">
        <v>1.2711377E-4</v>
      </c>
      <c r="M4097" s="276">
        <v>3.2498995999999997E-5</v>
      </c>
      <c r="N4097" s="276">
        <v>1.3173176999999999E-3</v>
      </c>
      <c r="O4097" s="276">
        <v>4.8670514999999998E-4</v>
      </c>
      <c r="P4097" s="276">
        <v>5.3400784999999998E-5</v>
      </c>
      <c r="Q4097" s="276">
        <v>6.3258870999999999E-4</v>
      </c>
      <c r="R4097" s="276">
        <v>0</v>
      </c>
      <c r="S4097" s="276">
        <v>0</v>
      </c>
      <c r="T4097" s="276">
        <v>0</v>
      </c>
      <c r="U4097" s="276">
        <v>8.7557037999999999E-5</v>
      </c>
      <c r="V4097" s="255"/>
      <c r="W4097" s="28">
        <f t="shared" si="595"/>
        <v>2.1478683703703701E-2</v>
      </c>
      <c r="X4097" s="191">
        <v>1.438766</v>
      </c>
      <c r="Y4097" s="191">
        <v>0.27710230000000002</v>
      </c>
      <c r="Z4097" s="191">
        <v>3.5007771E-2</v>
      </c>
      <c r="AA4097" s="191">
        <v>3.8464981E-5</v>
      </c>
      <c r="AB4097" s="191">
        <v>1.1516149999999999E-2</v>
      </c>
      <c r="AC4097" s="191">
        <v>1.0721369999999999</v>
      </c>
      <c r="AD4097" s="191">
        <v>4.2964303000000002E-2</v>
      </c>
      <c r="AE4097" s="76">
        <v>7.1379006000000002E-8</v>
      </c>
      <c r="AF4097" s="76">
        <v>1.4098799000000001E-10</v>
      </c>
      <c r="AG4097" s="20">
        <v>1.4599624999999999E-3</v>
      </c>
    </row>
    <row r="4098" spans="2:33" s="297" customFormat="1" x14ac:dyDescent="0.15">
      <c r="B4098" s="294" t="s">
        <v>9180</v>
      </c>
      <c r="C4098" s="295"/>
      <c r="D4098" s="296" t="s">
        <v>26</v>
      </c>
      <c r="E4098" s="201" t="s">
        <v>9181</v>
      </c>
      <c r="F4098" s="276">
        <f t="shared" si="591"/>
        <v>8.332364238E-3</v>
      </c>
      <c r="G4098" s="276">
        <f t="shared" si="592"/>
        <v>2.1709114139999998E-3</v>
      </c>
      <c r="H4098" s="276">
        <f t="shared" si="593"/>
        <v>1.920727524E-3</v>
      </c>
      <c r="I4098" s="276">
        <f t="shared" si="594"/>
        <v>8.2354090000000008E-4</v>
      </c>
      <c r="J4098" s="276">
        <v>3.4171843999999999E-3</v>
      </c>
      <c r="K4098" s="276">
        <v>1.7282160999999999E-3</v>
      </c>
      <c r="L4098" s="276">
        <v>1.3650191E-4</v>
      </c>
      <c r="M4098" s="276">
        <v>3.2578323999999998E-5</v>
      </c>
      <c r="N4098" s="276">
        <v>1.6600370000000001E-3</v>
      </c>
      <c r="O4098" s="276">
        <v>4.7829608999999998E-4</v>
      </c>
      <c r="P4098" s="276">
        <v>5.6009513999999998E-5</v>
      </c>
      <c r="Q4098" s="276">
        <v>6.0847161000000002E-4</v>
      </c>
      <c r="R4098" s="276">
        <v>0</v>
      </c>
      <c r="S4098" s="276">
        <v>0</v>
      </c>
      <c r="T4098" s="276">
        <v>0</v>
      </c>
      <c r="U4098" s="276">
        <v>2.1506929E-4</v>
      </c>
      <c r="V4098" s="255"/>
      <c r="W4098" s="28">
        <f t="shared" si="595"/>
        <v>2.5312477037037033E-2</v>
      </c>
      <c r="X4098" s="191">
        <v>1.4925071999999999</v>
      </c>
      <c r="Y4098" s="191">
        <v>0.32586756</v>
      </c>
      <c r="Z4098" s="191">
        <v>3.9146403000000003E-2</v>
      </c>
      <c r="AA4098" s="191">
        <v>4.7946737999999997E-5</v>
      </c>
      <c r="AB4098" s="191">
        <v>1.2034292E-2</v>
      </c>
      <c r="AC4098" s="191">
        <v>1.0725232</v>
      </c>
      <c r="AD4098" s="191">
        <v>4.2887814000000003E-2</v>
      </c>
      <c r="AE4098" s="76">
        <v>8.3753152999999995E-8</v>
      </c>
      <c r="AF4098" s="76">
        <v>1.5754961000000001E-10</v>
      </c>
      <c r="AG4098" s="20">
        <v>1.6617572000000001E-3</v>
      </c>
    </row>
    <row r="4099" spans="2:33" s="297" customFormat="1" x14ac:dyDescent="0.15">
      <c r="B4099" s="294" t="s">
        <v>9182</v>
      </c>
      <c r="C4099" s="295"/>
      <c r="D4099" s="296" t="s">
        <v>26</v>
      </c>
      <c r="E4099" s="201" t="s">
        <v>9183</v>
      </c>
      <c r="F4099" s="276">
        <f t="shared" si="591"/>
        <v>5.0529661259999994E-3</v>
      </c>
      <c r="G4099" s="276">
        <f t="shared" si="592"/>
        <v>1.294733807E-3</v>
      </c>
      <c r="H4099" s="276">
        <f t="shared" si="593"/>
        <v>1.2063233170000001E-3</v>
      </c>
      <c r="I4099" s="276">
        <f t="shared" si="594"/>
        <v>5.0769730199999997E-4</v>
      </c>
      <c r="J4099" s="276">
        <v>2.0442117E-3</v>
      </c>
      <c r="K4099" s="276">
        <v>1.0790619E-3</v>
      </c>
      <c r="L4099" s="276">
        <v>8.9614267000000003E-5</v>
      </c>
      <c r="M4099" s="276">
        <v>2.2911547000000001E-5</v>
      </c>
      <c r="N4099" s="276">
        <v>9.2869885999999997E-4</v>
      </c>
      <c r="O4099" s="276">
        <v>3.431234E-4</v>
      </c>
      <c r="P4099" s="276">
        <v>3.7647149999999997E-5</v>
      </c>
      <c r="Q4099" s="276">
        <v>4.4597024999999999E-4</v>
      </c>
      <c r="R4099" s="276">
        <v>0</v>
      </c>
      <c r="S4099" s="276">
        <v>0</v>
      </c>
      <c r="T4099" s="276">
        <v>0</v>
      </c>
      <c r="U4099" s="276">
        <v>6.1727051999999996E-5</v>
      </c>
      <c r="V4099" s="255"/>
      <c r="W4099" s="28">
        <f t="shared" si="595"/>
        <v>1.5142308888888888E-2</v>
      </c>
      <c r="X4099" s="191">
        <v>1.3298380000000001</v>
      </c>
      <c r="Y4099" s="191">
        <v>0.19535501999999999</v>
      </c>
      <c r="Z4099" s="191">
        <v>2.4680212E-2</v>
      </c>
      <c r="AA4099" s="191">
        <v>2.7117520000000001E-5</v>
      </c>
      <c r="AB4099" s="191">
        <v>8.1187998999999993E-3</v>
      </c>
      <c r="AC4099" s="191">
        <v>1.0713672999999999</v>
      </c>
      <c r="AD4099" s="191">
        <v>3.0289499000000001E-2</v>
      </c>
      <c r="AE4099" s="76">
        <v>5.0321811999999999E-8</v>
      </c>
      <c r="AF4099" s="76">
        <v>9.9396372999999994E-11</v>
      </c>
      <c r="AG4099" s="20">
        <v>1.0292624000000001E-3</v>
      </c>
    </row>
    <row r="4100" spans="2:33" s="297" customFormat="1" x14ac:dyDescent="0.15">
      <c r="B4100" s="294" t="s">
        <v>9184</v>
      </c>
      <c r="C4100" s="295"/>
      <c r="D4100" s="296" t="s">
        <v>26</v>
      </c>
      <c r="E4100" s="201" t="s">
        <v>9185</v>
      </c>
      <c r="F4100" s="276">
        <f t="shared" si="591"/>
        <v>5.8742547119999995E-3</v>
      </c>
      <c r="G4100" s="276">
        <f t="shared" si="592"/>
        <v>1.5304770010000001E-3</v>
      </c>
      <c r="H4100" s="276">
        <f t="shared" si="593"/>
        <v>1.3540988009999998E-3</v>
      </c>
      <c r="I4100" s="276">
        <f t="shared" si="594"/>
        <v>5.8059010999999996E-4</v>
      </c>
      <c r="J4100" s="276">
        <v>2.4090888E-3</v>
      </c>
      <c r="K4100" s="276">
        <v>1.2183796999999999E-3</v>
      </c>
      <c r="L4100" s="276">
        <v>9.6232815000000006E-5</v>
      </c>
      <c r="M4100" s="276">
        <v>2.2967471000000001E-5</v>
      </c>
      <c r="N4100" s="276">
        <v>1.1703143999999999E-3</v>
      </c>
      <c r="O4100" s="276">
        <v>3.3719513000000001E-4</v>
      </c>
      <c r="P4100" s="276">
        <v>3.9486285999999997E-5</v>
      </c>
      <c r="Q4100" s="276">
        <v>4.2896786000000002E-4</v>
      </c>
      <c r="R4100" s="276">
        <v>0</v>
      </c>
      <c r="S4100" s="276">
        <v>0</v>
      </c>
      <c r="T4100" s="276">
        <v>0</v>
      </c>
      <c r="U4100" s="276">
        <v>1.5162225E-4</v>
      </c>
      <c r="V4100" s="255"/>
      <c r="W4100" s="28">
        <f t="shared" si="595"/>
        <v>1.7845102222222221E-2</v>
      </c>
      <c r="X4100" s="191">
        <v>1.3677250999999999</v>
      </c>
      <c r="Y4100" s="191">
        <v>0.22973411999999999</v>
      </c>
      <c r="Z4100" s="191">
        <v>2.7597920000000001E-2</v>
      </c>
      <c r="AA4100" s="191">
        <v>3.3802076000000001E-5</v>
      </c>
      <c r="AB4100" s="191">
        <v>8.4840852999999994E-3</v>
      </c>
      <c r="AC4100" s="191">
        <v>1.0716395999999999</v>
      </c>
      <c r="AD4100" s="191">
        <v>3.0235567000000001E-2</v>
      </c>
      <c r="AE4100" s="76">
        <v>5.9045731000000002E-8</v>
      </c>
      <c r="AF4100" s="76">
        <v>1.1107355E-10</v>
      </c>
      <c r="AG4100" s="20">
        <v>1.171526E-3</v>
      </c>
    </row>
    <row r="4101" spans="2:33" s="297" customFormat="1" x14ac:dyDescent="0.15">
      <c r="B4101" s="294" t="s">
        <v>9186</v>
      </c>
      <c r="C4101" s="295"/>
      <c r="D4101" s="296" t="s">
        <v>26</v>
      </c>
      <c r="E4101" s="201" t="s">
        <v>9187</v>
      </c>
      <c r="F4101" s="276">
        <f t="shared" si="591"/>
        <v>5.1903878609999999E-3</v>
      </c>
      <c r="G4101" s="276">
        <f t="shared" si="592"/>
        <v>1.4299152399999998E-3</v>
      </c>
      <c r="H4101" s="276">
        <f t="shared" si="593"/>
        <v>1.0728674479999999E-3</v>
      </c>
      <c r="I4101" s="276">
        <f t="shared" si="594"/>
        <v>5.2444757300000003E-4</v>
      </c>
      <c r="J4101" s="276">
        <v>2.1631576E-3</v>
      </c>
      <c r="K4101" s="276">
        <v>9.8021554E-4</v>
      </c>
      <c r="L4101" s="276">
        <v>6.4359593999999996E-5</v>
      </c>
      <c r="M4101" s="276">
        <v>2.2220799999999999E-5</v>
      </c>
      <c r="N4101" s="276">
        <v>9.5961663000000003E-4</v>
      </c>
      <c r="O4101" s="276">
        <v>4.4807780999999997E-4</v>
      </c>
      <c r="P4101" s="276">
        <v>2.8292313999999998E-5</v>
      </c>
      <c r="Q4101" s="276">
        <v>4.6501281999999998E-4</v>
      </c>
      <c r="R4101" s="276">
        <v>0</v>
      </c>
      <c r="S4101" s="276">
        <v>0</v>
      </c>
      <c r="T4101" s="276">
        <v>0</v>
      </c>
      <c r="U4101" s="276">
        <v>5.9434753E-5</v>
      </c>
      <c r="V4101" s="255"/>
      <c r="W4101" s="28">
        <f t="shared" si="595"/>
        <v>1.6023389629629629E-2</v>
      </c>
      <c r="X4101" s="191">
        <v>1.3381211</v>
      </c>
      <c r="Y4101" s="191">
        <v>0.20431663</v>
      </c>
      <c r="Z4101" s="191">
        <v>2.3822337999999998E-2</v>
      </c>
      <c r="AA4101" s="191">
        <v>3.5833278999999997E-5</v>
      </c>
      <c r="AB4101" s="191">
        <v>7.7795729000000001E-3</v>
      </c>
      <c r="AC4101" s="191">
        <v>1.0712987</v>
      </c>
      <c r="AD4101" s="191">
        <v>3.0868064000000001E-2</v>
      </c>
      <c r="AE4101" s="76">
        <v>4.9588588000000003E-8</v>
      </c>
      <c r="AF4101" s="76">
        <v>1.4976744000000001E-10</v>
      </c>
      <c r="AG4101" s="20">
        <v>1.0485550000000001E-3</v>
      </c>
    </row>
    <row r="4102" spans="2:33" s="297" customFormat="1" x14ac:dyDescent="0.15">
      <c r="B4102" s="294" t="s">
        <v>9188</v>
      </c>
      <c r="C4102" s="295"/>
      <c r="D4102" s="296" t="s">
        <v>26</v>
      </c>
      <c r="E4102" s="201" t="s">
        <v>9189</v>
      </c>
      <c r="F4102" s="276">
        <f t="shared" si="591"/>
        <v>5.5904854279999992E-3</v>
      </c>
      <c r="G4102" s="276">
        <f t="shared" si="592"/>
        <v>1.4323800459999998E-3</v>
      </c>
      <c r="H4102" s="276">
        <f t="shared" si="593"/>
        <v>1.334546936E-3</v>
      </c>
      <c r="I4102" s="276">
        <f t="shared" si="594"/>
        <v>5.6204894600000001E-4</v>
      </c>
      <c r="J4102" s="276">
        <v>2.2615094999999998E-3</v>
      </c>
      <c r="K4102" s="276">
        <v>1.1937598E-3</v>
      </c>
      <c r="L4102" s="276">
        <v>9.9138843000000005E-5</v>
      </c>
      <c r="M4102" s="276">
        <v>2.5346626E-5</v>
      </c>
      <c r="N4102" s="276">
        <v>1.0274415E-3</v>
      </c>
      <c r="O4102" s="276">
        <v>3.7959191999999999E-4</v>
      </c>
      <c r="P4102" s="276">
        <v>4.1648293E-5</v>
      </c>
      <c r="Q4102" s="276">
        <v>4.9336780000000004E-4</v>
      </c>
      <c r="R4102" s="276">
        <v>0</v>
      </c>
      <c r="S4102" s="276">
        <v>0</v>
      </c>
      <c r="T4102" s="276">
        <v>0</v>
      </c>
      <c r="U4102" s="276">
        <v>6.8681146000000001E-5</v>
      </c>
      <c r="V4102" s="255"/>
      <c r="W4102" s="28">
        <f t="shared" si="595"/>
        <v>1.6751922222222219E-2</v>
      </c>
      <c r="X4102" s="191">
        <v>1.3575056999999999</v>
      </c>
      <c r="Y4102" s="191">
        <v>0.2161208</v>
      </c>
      <c r="Z4102" s="191">
        <v>2.7301809E-2</v>
      </c>
      <c r="AA4102" s="191">
        <v>3.0000426999999999E-5</v>
      </c>
      <c r="AB4102" s="191">
        <v>8.9815663000000004E-3</v>
      </c>
      <c r="AC4102" s="191">
        <v>1.0715627000000001</v>
      </c>
      <c r="AD4102" s="191">
        <v>3.3508744E-2</v>
      </c>
      <c r="AE4102" s="76">
        <v>5.5671003999999997E-8</v>
      </c>
      <c r="AF4102" s="76">
        <v>1.0996034E-10</v>
      </c>
      <c r="AG4102" s="20">
        <v>1.1386694000000001E-3</v>
      </c>
    </row>
    <row r="4103" spans="2:33" s="297" customFormat="1" x14ac:dyDescent="0.15">
      <c r="B4103" s="294" t="s">
        <v>9190</v>
      </c>
      <c r="C4103" s="295"/>
      <c r="D4103" s="296" t="s">
        <v>26</v>
      </c>
      <c r="E4103" s="201" t="s">
        <v>9191</v>
      </c>
      <c r="F4103" s="276">
        <f t="shared" si="591"/>
        <v>6.4990391710000005E-3</v>
      </c>
      <c r="G4103" s="276">
        <f t="shared" si="592"/>
        <v>1.6931736419999999E-3</v>
      </c>
      <c r="H4103" s="276">
        <f t="shared" si="593"/>
        <v>1.498026639E-3</v>
      </c>
      <c r="I4103" s="276">
        <f t="shared" si="594"/>
        <v>6.4267589000000002E-4</v>
      </c>
      <c r="J4103" s="276">
        <v>2.6651629999999999E-3</v>
      </c>
      <c r="K4103" s="276">
        <v>1.347883E-3</v>
      </c>
      <c r="L4103" s="276">
        <v>1.0646076000000001E-4</v>
      </c>
      <c r="M4103" s="276">
        <v>2.5408482E-5</v>
      </c>
      <c r="N4103" s="276">
        <v>1.2947315999999999E-3</v>
      </c>
      <c r="O4103" s="276">
        <v>3.7303355999999998E-4</v>
      </c>
      <c r="P4103" s="276">
        <v>4.3682878999999997E-5</v>
      </c>
      <c r="Q4103" s="276">
        <v>4.7455834999999999E-4</v>
      </c>
      <c r="R4103" s="276">
        <v>0</v>
      </c>
      <c r="S4103" s="276">
        <v>0</v>
      </c>
      <c r="T4103" s="276">
        <v>0</v>
      </c>
      <c r="U4103" s="276">
        <v>1.6811754E-4</v>
      </c>
      <c r="V4103" s="255"/>
      <c r="W4103" s="28">
        <f t="shared" si="595"/>
        <v>1.9741948148148145E-2</v>
      </c>
      <c r="X4103" s="191">
        <v>1.3994191</v>
      </c>
      <c r="Y4103" s="191">
        <v>0.25415349999999998</v>
      </c>
      <c r="Z4103" s="191">
        <v>3.0529636999999998E-2</v>
      </c>
      <c r="AA4103" s="191">
        <v>3.7395370000000002E-5</v>
      </c>
      <c r="AB4103" s="191">
        <v>9.3856723E-3</v>
      </c>
      <c r="AC4103" s="191">
        <v>1.0718638</v>
      </c>
      <c r="AD4103" s="191">
        <v>3.3449097999999997E-2</v>
      </c>
      <c r="AE4103" s="76">
        <v>6.5322002000000002E-8</v>
      </c>
      <c r="AF4103" s="76">
        <v>1.2287853000000001E-10</v>
      </c>
      <c r="AG4103" s="20">
        <v>1.2960517999999999E-3</v>
      </c>
    </row>
    <row r="4104" spans="2:33" s="297" customFormat="1" x14ac:dyDescent="0.15">
      <c r="B4104" s="294" t="s">
        <v>9192</v>
      </c>
      <c r="C4104" s="295"/>
      <c r="D4104" s="296" t="s">
        <v>26</v>
      </c>
      <c r="E4104" s="201" t="s">
        <v>9193</v>
      </c>
      <c r="F4104" s="276">
        <f t="shared" si="591"/>
        <v>5.7420054600000004E-3</v>
      </c>
      <c r="G4104" s="276">
        <f t="shared" si="592"/>
        <v>1.581881929E-3</v>
      </c>
      <c r="H4104" s="276">
        <f t="shared" si="593"/>
        <v>1.1868870860000001E-3</v>
      </c>
      <c r="I4104" s="276">
        <f t="shared" si="594"/>
        <v>5.8018594500000001E-4</v>
      </c>
      <c r="J4104" s="276">
        <v>2.3930505E-3</v>
      </c>
      <c r="K4104" s="276">
        <v>1.0843885000000001E-3</v>
      </c>
      <c r="L4104" s="276">
        <v>7.1199477999999995E-5</v>
      </c>
      <c r="M4104" s="276">
        <v>2.4582339E-5</v>
      </c>
      <c r="N4104" s="276">
        <v>1.0616016999999999E-3</v>
      </c>
      <c r="O4104" s="276">
        <v>4.9569789000000004E-4</v>
      </c>
      <c r="P4104" s="276">
        <v>3.1299108000000002E-5</v>
      </c>
      <c r="Q4104" s="276">
        <v>5.1443262000000001E-4</v>
      </c>
      <c r="R4104" s="276">
        <v>0</v>
      </c>
      <c r="S4104" s="276">
        <v>0</v>
      </c>
      <c r="T4104" s="276">
        <v>0</v>
      </c>
      <c r="U4104" s="276">
        <v>6.5753324999999994E-5</v>
      </c>
      <c r="V4104" s="255"/>
      <c r="W4104" s="28">
        <f t="shared" si="595"/>
        <v>1.77263E-2</v>
      </c>
      <c r="X4104" s="191">
        <v>1.3666661</v>
      </c>
      <c r="Y4104" s="191">
        <v>0.22603061999999999</v>
      </c>
      <c r="Z4104" s="191">
        <v>2.6354075000000001E-2</v>
      </c>
      <c r="AA4104" s="191">
        <v>3.9641511E-5</v>
      </c>
      <c r="AB4104" s="191">
        <v>8.6063554999999993E-3</v>
      </c>
      <c r="AC4104" s="191">
        <v>1.0714868</v>
      </c>
      <c r="AD4104" s="191">
        <v>3.4148610000000003E-2</v>
      </c>
      <c r="AE4104" s="76">
        <v>5.4858706000000001E-8</v>
      </c>
      <c r="AF4104" s="76">
        <v>1.6568429E-10</v>
      </c>
      <c r="AG4104" s="20">
        <v>1.1599913000000001E-3</v>
      </c>
    </row>
    <row r="4105" spans="2:33" s="297" customFormat="1" x14ac:dyDescent="0.15">
      <c r="B4105" s="294" t="s">
        <v>9194</v>
      </c>
      <c r="C4105" s="295"/>
      <c r="D4105" s="296" t="s">
        <v>26</v>
      </c>
      <c r="E4105" s="201" t="s">
        <v>9195</v>
      </c>
      <c r="F4105" s="276">
        <f t="shared" si="591"/>
        <v>6.3498291649999993E-3</v>
      </c>
      <c r="G4105" s="276">
        <f t="shared" si="592"/>
        <v>1.627032891E-3</v>
      </c>
      <c r="H4105" s="276">
        <f t="shared" si="593"/>
        <v>1.5159296509999998E-3</v>
      </c>
      <c r="I4105" s="276">
        <f t="shared" si="594"/>
        <v>6.3799982299999995E-4</v>
      </c>
      <c r="J4105" s="276">
        <v>2.5688667999999998E-3</v>
      </c>
      <c r="K4105" s="276">
        <v>1.3560060999999999E-3</v>
      </c>
      <c r="L4105" s="276">
        <v>1.1261411E-4</v>
      </c>
      <c r="M4105" s="276">
        <v>2.8791891E-5</v>
      </c>
      <c r="N4105" s="276">
        <v>1.1670535000000001E-3</v>
      </c>
      <c r="O4105" s="276">
        <v>4.3118749999999998E-4</v>
      </c>
      <c r="P4105" s="276">
        <v>4.7309440999999997E-5</v>
      </c>
      <c r="Q4105" s="276">
        <v>5.6043027999999996E-4</v>
      </c>
      <c r="R4105" s="276">
        <v>0</v>
      </c>
      <c r="S4105" s="276">
        <v>0</v>
      </c>
      <c r="T4105" s="276">
        <v>0</v>
      </c>
      <c r="U4105" s="276">
        <v>7.7569543000000001E-5</v>
      </c>
      <c r="V4105" s="255"/>
      <c r="W4105" s="28">
        <f t="shared" si="595"/>
        <v>1.9028642962962961E-2</v>
      </c>
      <c r="X4105" s="191">
        <v>1.3966476999999999</v>
      </c>
      <c r="Y4105" s="191">
        <v>0.24549372</v>
      </c>
      <c r="Z4105" s="191">
        <v>3.1014492000000001E-2</v>
      </c>
      <c r="AA4105" s="191">
        <v>3.4077335999999998E-5</v>
      </c>
      <c r="AB4105" s="191">
        <v>1.0202523E-2</v>
      </c>
      <c r="AC4105" s="191">
        <v>1.0718395000000001</v>
      </c>
      <c r="AD4105" s="191">
        <v>3.8063431000000002E-2</v>
      </c>
      <c r="AE4105" s="76">
        <v>6.3236863000000005E-8</v>
      </c>
      <c r="AF4105" s="76">
        <v>1.2490546E-10</v>
      </c>
      <c r="AG4105" s="20">
        <v>1.2934272000000001E-3</v>
      </c>
    </row>
    <row r="4106" spans="2:33" s="297" customFormat="1" x14ac:dyDescent="0.15">
      <c r="B4106" s="294" t="s">
        <v>9196</v>
      </c>
      <c r="C4106" s="295"/>
      <c r="D4106" s="296" t="s">
        <v>26</v>
      </c>
      <c r="E4106" s="201" t="s">
        <v>9197</v>
      </c>
      <c r="F4106" s="276">
        <f t="shared" si="591"/>
        <v>7.3819030509999989E-3</v>
      </c>
      <c r="G4106" s="276">
        <f t="shared" si="592"/>
        <v>1.9232785749999999E-3</v>
      </c>
      <c r="H4106" s="276">
        <f t="shared" si="593"/>
        <v>1.7016330159999999E-3</v>
      </c>
      <c r="I4106" s="276">
        <f t="shared" si="594"/>
        <v>7.2960085999999999E-4</v>
      </c>
      <c r="J4106" s="276">
        <v>3.0273905999999998E-3</v>
      </c>
      <c r="K4106" s="276">
        <v>1.5310810999999999E-3</v>
      </c>
      <c r="L4106" s="276">
        <v>1.2093131999999999E-4</v>
      </c>
      <c r="M4106" s="276">
        <v>2.8862165E-5</v>
      </c>
      <c r="N4106" s="276">
        <v>1.4706787E-3</v>
      </c>
      <c r="O4106" s="276">
        <v>4.2373771000000002E-4</v>
      </c>
      <c r="P4106" s="276">
        <v>4.9620596E-5</v>
      </c>
      <c r="Q4106" s="276">
        <v>5.3906416999999999E-4</v>
      </c>
      <c r="R4106" s="276">
        <v>0</v>
      </c>
      <c r="S4106" s="276">
        <v>0</v>
      </c>
      <c r="T4106" s="276">
        <v>0</v>
      </c>
      <c r="U4106" s="276">
        <v>1.9053669E-4</v>
      </c>
      <c r="V4106" s="255"/>
      <c r="W4106" s="28">
        <f t="shared" si="595"/>
        <v>2.2425115555555552E-2</v>
      </c>
      <c r="X4106" s="191">
        <v>1.4442585999999999</v>
      </c>
      <c r="Y4106" s="191">
        <v>0.28869634999999999</v>
      </c>
      <c r="Z4106" s="191">
        <v>3.4681036999999998E-2</v>
      </c>
      <c r="AA4106" s="191">
        <v>4.2477525999999999E-5</v>
      </c>
      <c r="AB4106" s="191">
        <v>1.0661557E-2</v>
      </c>
      <c r="AC4106" s="191">
        <v>1.0721814999999999</v>
      </c>
      <c r="AD4106" s="191">
        <v>3.7995679999999997E-2</v>
      </c>
      <c r="AE4106" s="76">
        <v>7.4199877000000006E-8</v>
      </c>
      <c r="AF4106" s="76">
        <v>1.3958011999999999E-10</v>
      </c>
      <c r="AG4106" s="20">
        <v>1.4722032999999999E-3</v>
      </c>
    </row>
    <row r="4107" spans="2:33" s="297" customFormat="1" x14ac:dyDescent="0.15">
      <c r="B4107" s="294" t="s">
        <v>9198</v>
      </c>
      <c r="C4107" s="295"/>
      <c r="D4107" s="296" t="s">
        <v>26</v>
      </c>
      <c r="E4107" s="201" t="s">
        <v>9199</v>
      </c>
      <c r="F4107" s="276">
        <f t="shared" si="591"/>
        <v>8.6210788070000006E-3</v>
      </c>
      <c r="G4107" s="276">
        <f t="shared" si="592"/>
        <v>2.1247453540000003E-3</v>
      </c>
      <c r="H4107" s="276">
        <f t="shared" si="593"/>
        <v>2.1093688829999999E-3</v>
      </c>
      <c r="I4107" s="276">
        <f t="shared" si="594"/>
        <v>8.5817317000000002E-4</v>
      </c>
      <c r="J4107" s="276">
        <v>3.5287914E-3</v>
      </c>
      <c r="K4107" s="276">
        <v>1.8854435000000001E-3</v>
      </c>
      <c r="L4107" s="276">
        <v>1.5784602999999999E-4</v>
      </c>
      <c r="M4107" s="276">
        <v>3.8881404000000001E-5</v>
      </c>
      <c r="N4107" s="276">
        <v>1.5769351E-3</v>
      </c>
      <c r="O4107" s="276">
        <v>5.0892885000000004E-4</v>
      </c>
      <c r="P4107" s="276">
        <v>6.6079353000000001E-5</v>
      </c>
      <c r="Q4107" s="276">
        <v>7.5270998000000005E-4</v>
      </c>
      <c r="R4107" s="276">
        <v>0</v>
      </c>
      <c r="S4107" s="276">
        <v>0</v>
      </c>
      <c r="T4107" s="276">
        <v>0</v>
      </c>
      <c r="U4107" s="276">
        <v>1.0546319E-4</v>
      </c>
      <c r="V4107" s="255"/>
      <c r="W4107" s="28">
        <f t="shared" si="595"/>
        <v>2.6139195555555553E-2</v>
      </c>
      <c r="X4107" s="191">
        <v>1.5220084</v>
      </c>
      <c r="Y4107" s="191">
        <v>0.33804487999999999</v>
      </c>
      <c r="Z4107" s="191">
        <v>4.3650503E-2</v>
      </c>
      <c r="AA4107" s="191">
        <v>4.8035774999999997E-5</v>
      </c>
      <c r="AB4107" s="191">
        <v>1.4296916E-2</v>
      </c>
      <c r="AC4107" s="191">
        <v>1.0728053</v>
      </c>
      <c r="AD4107" s="191">
        <v>5.3162724000000001E-2</v>
      </c>
      <c r="AE4107" s="76">
        <v>8.6770734000000004E-8</v>
      </c>
      <c r="AF4107" s="76">
        <v>1.730566E-10</v>
      </c>
      <c r="AG4107" s="20">
        <v>1.7927219E-3</v>
      </c>
    </row>
    <row r="4108" spans="2:33" s="297" customFormat="1" x14ac:dyDescent="0.15">
      <c r="B4108" s="294" t="s">
        <v>9200</v>
      </c>
      <c r="C4108" s="295"/>
      <c r="D4108" s="296" t="s">
        <v>26</v>
      </c>
      <c r="E4108" s="201" t="s">
        <v>9201</v>
      </c>
      <c r="F4108" s="276">
        <f t="shared" si="591"/>
        <v>9.008826369E-3</v>
      </c>
      <c r="G4108" s="276">
        <f t="shared" si="592"/>
        <v>2.3148559050000001E-3</v>
      </c>
      <c r="H4108" s="276">
        <f t="shared" si="593"/>
        <v>2.1537280240000001E-3</v>
      </c>
      <c r="I4108" s="276">
        <f t="shared" si="594"/>
        <v>8.9949183999999999E-4</v>
      </c>
      <c r="J4108" s="276">
        <v>3.6407506000000001E-3</v>
      </c>
      <c r="K4108" s="276">
        <v>1.9249603E-3</v>
      </c>
      <c r="L4108" s="276">
        <v>1.6106578E-4</v>
      </c>
      <c r="M4108" s="276">
        <v>4.0804925000000001E-5</v>
      </c>
      <c r="N4108" s="276">
        <v>1.6574131E-3</v>
      </c>
      <c r="O4108" s="276">
        <v>6.1663788000000002E-4</v>
      </c>
      <c r="P4108" s="276">
        <v>6.7701944000000003E-5</v>
      </c>
      <c r="Q4108" s="276">
        <v>7.8852904999999996E-4</v>
      </c>
      <c r="R4108" s="276">
        <v>0</v>
      </c>
      <c r="S4108" s="276">
        <v>0</v>
      </c>
      <c r="T4108" s="276">
        <v>0</v>
      </c>
      <c r="U4108" s="276">
        <v>1.1096279E-4</v>
      </c>
      <c r="V4108" s="255"/>
      <c r="W4108" s="28">
        <f t="shared" si="595"/>
        <v>2.6968522962962961E-2</v>
      </c>
      <c r="X4108" s="191">
        <v>1.5345645000000001</v>
      </c>
      <c r="Y4108" s="191">
        <v>0.3486783</v>
      </c>
      <c r="Z4108" s="191">
        <v>4.4304046999999999E-2</v>
      </c>
      <c r="AA4108" s="191">
        <v>5.0993104000000002E-5</v>
      </c>
      <c r="AB4108" s="191">
        <v>1.4511919999999999E-2</v>
      </c>
      <c r="AC4108" s="191">
        <v>1.0728361</v>
      </c>
      <c r="AD4108" s="191">
        <v>5.4183154999999997E-2</v>
      </c>
      <c r="AE4108" s="76">
        <v>8.9792983999999997E-8</v>
      </c>
      <c r="AF4108" s="76">
        <v>1.7749821999999999E-10</v>
      </c>
      <c r="AG4108" s="20">
        <v>1.8422224E-3</v>
      </c>
    </row>
    <row r="4109" spans="2:33" s="297" customFormat="1" x14ac:dyDescent="0.15">
      <c r="B4109" s="294" t="s">
        <v>9202</v>
      </c>
      <c r="C4109" s="295"/>
      <c r="D4109" s="296" t="s">
        <v>26</v>
      </c>
      <c r="E4109" s="201" t="s">
        <v>9203</v>
      </c>
      <c r="F4109" s="276">
        <f t="shared" si="591"/>
        <v>1.0131626315E-2</v>
      </c>
      <c r="G4109" s="276">
        <f t="shared" si="592"/>
        <v>2.5624540709999998E-3</v>
      </c>
      <c r="H4109" s="276">
        <f t="shared" si="593"/>
        <v>2.3798288540000001E-3</v>
      </c>
      <c r="I4109" s="276">
        <f t="shared" si="594"/>
        <v>9.9307569000000001E-4</v>
      </c>
      <c r="J4109" s="276">
        <v>4.1962676999999999E-3</v>
      </c>
      <c r="K4109" s="276">
        <v>2.1403168E-3</v>
      </c>
      <c r="L4109" s="276">
        <v>1.7000747000000001E-4</v>
      </c>
      <c r="M4109" s="276">
        <v>3.9127900999999998E-5</v>
      </c>
      <c r="N4109" s="276">
        <v>2.0185264999999998E-3</v>
      </c>
      <c r="O4109" s="276">
        <v>5.0479967000000004E-4</v>
      </c>
      <c r="P4109" s="276">
        <v>6.9504584000000002E-5</v>
      </c>
      <c r="Q4109" s="276">
        <v>7.2512726000000004E-4</v>
      </c>
      <c r="R4109" s="276">
        <v>0</v>
      </c>
      <c r="S4109" s="276">
        <v>0</v>
      </c>
      <c r="T4109" s="276">
        <v>0</v>
      </c>
      <c r="U4109" s="276">
        <v>2.6794843000000002E-4</v>
      </c>
      <c r="V4109" s="255"/>
      <c r="W4109" s="28">
        <f t="shared" si="595"/>
        <v>3.1083464444444441E-2</v>
      </c>
      <c r="X4109" s="191">
        <v>1.5913501000000001</v>
      </c>
      <c r="Y4109" s="191">
        <v>0.40089840999999998</v>
      </c>
      <c r="Z4109" s="191">
        <v>4.8963687999999998E-2</v>
      </c>
      <c r="AA4109" s="191">
        <v>6.0143048999999997E-5</v>
      </c>
      <c r="AB4109" s="191">
        <v>1.4976283999999999E-2</v>
      </c>
      <c r="AC4109" s="191">
        <v>1.0732987</v>
      </c>
      <c r="AD4109" s="191">
        <v>5.3152835000000002E-2</v>
      </c>
      <c r="AE4109" s="76">
        <v>1.0274183E-7</v>
      </c>
      <c r="AF4109" s="76">
        <v>1.9448623E-10</v>
      </c>
      <c r="AG4109" s="20">
        <v>2.0530819999999999E-3</v>
      </c>
    </row>
    <row r="4110" spans="2:33" s="297" customFormat="1" x14ac:dyDescent="0.15">
      <c r="B4110" s="294" t="s">
        <v>9204</v>
      </c>
      <c r="C4110" s="295"/>
      <c r="D4110" s="296" t="s">
        <v>26</v>
      </c>
      <c r="E4110" s="201" t="s">
        <v>9205</v>
      </c>
      <c r="F4110" s="276">
        <f t="shared" si="591"/>
        <v>1.0496220604E-2</v>
      </c>
      <c r="G4110" s="276">
        <f t="shared" si="592"/>
        <v>2.7412122039999999E-3</v>
      </c>
      <c r="H4110" s="276">
        <f t="shared" si="593"/>
        <v>2.4215404299999998E-3</v>
      </c>
      <c r="I4110" s="276">
        <f t="shared" si="594"/>
        <v>1.0319270699999999E-3</v>
      </c>
      <c r="J4110" s="276">
        <v>4.3015409000000003E-3</v>
      </c>
      <c r="K4110" s="276">
        <v>2.1774752E-3</v>
      </c>
      <c r="L4110" s="276">
        <v>1.7303492999999999E-4</v>
      </c>
      <c r="M4110" s="276">
        <v>4.0936563999999999E-5</v>
      </c>
      <c r="N4110" s="276">
        <v>2.0941993999999998E-3</v>
      </c>
      <c r="O4110" s="276">
        <v>6.0607624000000001E-4</v>
      </c>
      <c r="P4110" s="276">
        <v>7.1030299999999997E-5</v>
      </c>
      <c r="Q4110" s="276">
        <v>7.5880733999999996E-4</v>
      </c>
      <c r="R4110" s="276">
        <v>0</v>
      </c>
      <c r="S4110" s="276">
        <v>0</v>
      </c>
      <c r="T4110" s="276">
        <v>0</v>
      </c>
      <c r="U4110" s="276">
        <v>2.7311973000000001E-4</v>
      </c>
      <c r="V4110" s="255"/>
      <c r="W4110" s="28">
        <f t="shared" si="595"/>
        <v>3.1863265925925928E-2</v>
      </c>
      <c r="X4110" s="191">
        <v>1.6031564</v>
      </c>
      <c r="Y4110" s="191">
        <v>0.41089690000000001</v>
      </c>
      <c r="Z4110" s="191">
        <v>4.9578215000000002E-2</v>
      </c>
      <c r="AA4110" s="191">
        <v>6.2923775E-5</v>
      </c>
      <c r="AB4110" s="191">
        <v>1.5178455E-2</v>
      </c>
      <c r="AC4110" s="191">
        <v>1.0733276</v>
      </c>
      <c r="AD4110" s="191">
        <v>5.4112345999999999E-2</v>
      </c>
      <c r="AE4110" s="76">
        <v>1.0558319E-7</v>
      </c>
      <c r="AF4110" s="76">
        <v>1.9865995E-10</v>
      </c>
      <c r="AG4110" s="20">
        <v>2.0996269000000001E-3</v>
      </c>
    </row>
    <row r="4111" spans="2:33" s="297" customFormat="1" x14ac:dyDescent="0.15">
      <c r="B4111" s="294" t="s">
        <v>9206</v>
      </c>
      <c r="C4111" s="295"/>
      <c r="D4111" s="296" t="s">
        <v>26</v>
      </c>
      <c r="E4111" s="201" t="s">
        <v>9207</v>
      </c>
      <c r="F4111" s="276">
        <f t="shared" si="591"/>
        <v>5.8902855149999996E-3</v>
      </c>
      <c r="G4111" s="276">
        <f t="shared" si="592"/>
        <v>1.466111765E-3</v>
      </c>
      <c r="H4111" s="276">
        <f t="shared" si="593"/>
        <v>1.4253942939999999E-3</v>
      </c>
      <c r="I4111" s="276">
        <f t="shared" si="594"/>
        <v>5.7843595599999995E-4</v>
      </c>
      <c r="J4111" s="276">
        <v>2.4203434999999999E-3</v>
      </c>
      <c r="K4111" s="276">
        <v>1.2743089999999999E-3</v>
      </c>
      <c r="L4111" s="276">
        <v>1.0649975E-4</v>
      </c>
      <c r="M4111" s="276">
        <v>2.6614505000000001E-5</v>
      </c>
      <c r="N4111" s="276">
        <v>1.0812065999999999E-3</v>
      </c>
      <c r="O4111" s="276">
        <v>3.5829066000000001E-4</v>
      </c>
      <c r="P4111" s="276">
        <v>4.4585544000000002E-5</v>
      </c>
      <c r="Q4111" s="276">
        <v>5.0543349999999996E-4</v>
      </c>
      <c r="R4111" s="276">
        <v>0</v>
      </c>
      <c r="S4111" s="276">
        <v>0</v>
      </c>
      <c r="T4111" s="276">
        <v>0</v>
      </c>
      <c r="U4111" s="276">
        <v>7.3002455999999997E-5</v>
      </c>
      <c r="V4111" s="255"/>
      <c r="W4111" s="28">
        <f t="shared" si="595"/>
        <v>1.7928470370370368E-2</v>
      </c>
      <c r="X4111" s="191">
        <v>1.3856747</v>
      </c>
      <c r="Y4111" s="191">
        <v>0.23844056999999999</v>
      </c>
      <c r="Z4111" s="191">
        <v>2.9966732999999999E-2</v>
      </c>
      <c r="AA4111" s="191">
        <v>3.2210401999999998E-5</v>
      </c>
      <c r="AB4111" s="191">
        <v>9.6280666000000004E-3</v>
      </c>
      <c r="AC4111" s="191">
        <v>1.0717194000000001</v>
      </c>
      <c r="AD4111" s="191">
        <v>3.5887641999999997E-2</v>
      </c>
      <c r="AE4111" s="76">
        <v>5.9216785000000001E-8</v>
      </c>
      <c r="AF4111" s="76">
        <v>1.1783122E-10</v>
      </c>
      <c r="AG4111" s="20">
        <v>1.2969963E-3</v>
      </c>
    </row>
    <row r="4112" spans="2:33" s="297" customFormat="1" x14ac:dyDescent="0.15">
      <c r="B4112" s="294" t="s">
        <v>9208</v>
      </c>
      <c r="C4112" s="295"/>
      <c r="D4112" s="296" t="s">
        <v>26</v>
      </c>
      <c r="E4112" s="201" t="s">
        <v>9209</v>
      </c>
      <c r="F4112" s="276">
        <f t="shared" si="591"/>
        <v>6.8894931909999997E-3</v>
      </c>
      <c r="G4112" s="276">
        <f t="shared" si="592"/>
        <v>1.7551526319999999E-3</v>
      </c>
      <c r="H4112" s="276">
        <f t="shared" si="593"/>
        <v>1.6046964789999999E-3</v>
      </c>
      <c r="I4112" s="276">
        <f t="shared" si="594"/>
        <v>6.6805607999999999E-4</v>
      </c>
      <c r="J4112" s="276">
        <v>2.861588E-3</v>
      </c>
      <c r="K4112" s="276">
        <v>1.4433175999999999E-3</v>
      </c>
      <c r="L4112" s="276">
        <v>1.1453906E-4</v>
      </c>
      <c r="M4112" s="276">
        <v>2.6738322000000001E-5</v>
      </c>
      <c r="N4112" s="276">
        <v>1.374002E-3</v>
      </c>
      <c r="O4112" s="276">
        <v>3.5441230999999998E-4</v>
      </c>
      <c r="P4112" s="276">
        <v>4.6839818999999997E-5</v>
      </c>
      <c r="Q4112" s="276">
        <v>4.8683434E-4</v>
      </c>
      <c r="R4112" s="276">
        <v>0</v>
      </c>
      <c r="S4112" s="276">
        <v>0</v>
      </c>
      <c r="T4112" s="276">
        <v>0</v>
      </c>
      <c r="U4112" s="276">
        <v>1.8122173999999999E-4</v>
      </c>
      <c r="V4112" s="255"/>
      <c r="W4112" s="28">
        <f t="shared" si="595"/>
        <v>2.1196948148148147E-2</v>
      </c>
      <c r="X4112" s="191">
        <v>1.4310712999999999</v>
      </c>
      <c r="Y4112" s="191">
        <v>0.27959126000000001</v>
      </c>
      <c r="Z4112" s="191">
        <v>3.3460063999999998E-2</v>
      </c>
      <c r="AA4112" s="191">
        <v>4.0276074999999997E-5</v>
      </c>
      <c r="AB4112" s="191">
        <v>1.0075765E-2</v>
      </c>
      <c r="AC4112" s="191">
        <v>1.0720483000000001</v>
      </c>
      <c r="AD4112" s="191">
        <v>3.5855620999999997E-2</v>
      </c>
      <c r="AE4112" s="76">
        <v>6.9789572000000001E-8</v>
      </c>
      <c r="AF4112" s="76">
        <v>1.3198038000000001E-10</v>
      </c>
      <c r="AG4112" s="20">
        <v>1.4646164000000001E-3</v>
      </c>
    </row>
    <row r="4113" spans="2:33" s="297" customFormat="1" x14ac:dyDescent="0.15">
      <c r="B4113" s="294" t="s">
        <v>9210</v>
      </c>
      <c r="C4113" s="295"/>
      <c r="D4113" s="296" t="s">
        <v>26</v>
      </c>
      <c r="E4113" s="201" t="s">
        <v>9211</v>
      </c>
      <c r="F4113" s="276">
        <f t="shared" si="591"/>
        <v>5.144675843000001E-3</v>
      </c>
      <c r="G4113" s="276">
        <f t="shared" si="592"/>
        <v>1.4054226980000002E-3</v>
      </c>
      <c r="H4113" s="276">
        <f t="shared" si="593"/>
        <v>1.2207748960000001E-3</v>
      </c>
      <c r="I4113" s="276">
        <f t="shared" si="594"/>
        <v>6.0400204899999999E-4</v>
      </c>
      <c r="J4113" s="276">
        <v>1.9144762000000001E-3</v>
      </c>
      <c r="K4113" s="276">
        <v>1.1000508E-3</v>
      </c>
      <c r="L4113" s="276">
        <v>8.4998299999999996E-5</v>
      </c>
      <c r="M4113" s="276">
        <v>2.4196798E-5</v>
      </c>
      <c r="N4113" s="276">
        <v>9.5346487E-4</v>
      </c>
      <c r="O4113" s="276">
        <v>4.2776103000000002E-4</v>
      </c>
      <c r="P4113" s="276">
        <v>3.5725795999999998E-5</v>
      </c>
      <c r="Q4113" s="276">
        <v>5.5065669000000002E-4</v>
      </c>
      <c r="R4113" s="276">
        <v>0</v>
      </c>
      <c r="S4113" s="276">
        <v>0</v>
      </c>
      <c r="T4113" s="276">
        <v>0</v>
      </c>
      <c r="U4113" s="276">
        <v>5.3345359E-5</v>
      </c>
      <c r="V4113" s="255"/>
      <c r="W4113" s="28">
        <f t="shared" si="595"/>
        <v>1.4181305185185185E-2</v>
      </c>
      <c r="X4113" s="191">
        <v>1.3028168</v>
      </c>
      <c r="Y4113" s="191">
        <v>0.18852722</v>
      </c>
      <c r="Z4113" s="191">
        <v>2.2553381000000001E-2</v>
      </c>
      <c r="AA4113" s="191">
        <v>1.9573244000000001E-5</v>
      </c>
      <c r="AB4113" s="191">
        <v>5.513558E-3</v>
      </c>
      <c r="AC4113" s="191">
        <v>1.0709606</v>
      </c>
      <c r="AD4113" s="191">
        <v>1.5242544E-2</v>
      </c>
      <c r="AE4113" s="76">
        <v>4.8879983000000003E-8</v>
      </c>
      <c r="AF4113" s="76">
        <v>8.6052385000000003E-11</v>
      </c>
      <c r="AG4113" s="20">
        <v>9.9890393999999992E-4</v>
      </c>
    </row>
    <row r="4114" spans="2:33" s="297" customFormat="1" x14ac:dyDescent="0.15">
      <c r="B4114" s="294" t="s">
        <v>9212</v>
      </c>
      <c r="C4114" s="295"/>
      <c r="D4114" s="296" t="s">
        <v>26</v>
      </c>
      <c r="E4114" s="201" t="s">
        <v>9213</v>
      </c>
      <c r="F4114" s="276">
        <f t="shared" si="591"/>
        <v>7.1344699980000004E-3</v>
      </c>
      <c r="G4114" s="276">
        <f t="shared" si="592"/>
        <v>2.1828595809999999E-3</v>
      </c>
      <c r="H4114" s="276">
        <f t="shared" si="593"/>
        <v>1.5136885079999999E-3</v>
      </c>
      <c r="I4114" s="276">
        <f t="shared" si="594"/>
        <v>8.8427050900000007E-4</v>
      </c>
      <c r="J4114" s="276">
        <v>2.5536513999999998E-3</v>
      </c>
      <c r="K4114" s="276">
        <v>1.3739059E-3</v>
      </c>
      <c r="L4114" s="276">
        <v>9.8020125999999998E-5</v>
      </c>
      <c r="M4114" s="276">
        <v>3.4967800999999997E-5</v>
      </c>
      <c r="N4114" s="276">
        <v>1.3076415E-3</v>
      </c>
      <c r="O4114" s="276">
        <v>8.4025028000000003E-4</v>
      </c>
      <c r="P4114" s="276">
        <v>4.1762482000000003E-5</v>
      </c>
      <c r="Q4114" s="276">
        <v>8.1257048000000001E-4</v>
      </c>
      <c r="R4114" s="276">
        <v>0</v>
      </c>
      <c r="S4114" s="276">
        <v>0</v>
      </c>
      <c r="T4114" s="276">
        <v>0</v>
      </c>
      <c r="U4114" s="276">
        <v>7.1700029000000001E-5</v>
      </c>
      <c r="V4114" s="255"/>
      <c r="W4114" s="28">
        <f t="shared" si="595"/>
        <v>1.8915936296296294E-2</v>
      </c>
      <c r="X4114" s="191">
        <v>1.356481</v>
      </c>
      <c r="Y4114" s="191">
        <v>0.23245282</v>
      </c>
      <c r="Z4114" s="191">
        <v>2.5090300999999999E-2</v>
      </c>
      <c r="AA4114" s="191">
        <v>2.0804858999999999E-5</v>
      </c>
      <c r="AB4114" s="191">
        <v>6.3054212000000004E-3</v>
      </c>
      <c r="AC4114" s="191">
        <v>1.0710904000000001</v>
      </c>
      <c r="AD4114" s="191">
        <v>2.1521241999999999E-2</v>
      </c>
      <c r="AE4114" s="76">
        <v>6.4474476999999995E-8</v>
      </c>
      <c r="AF4114" s="76">
        <v>1.1080173E-10</v>
      </c>
      <c r="AG4114" s="20">
        <v>1.1154521999999999E-3</v>
      </c>
    </row>
    <row r="4115" spans="2:33" s="297" customFormat="1" x14ac:dyDescent="0.15">
      <c r="B4115" s="294" t="s">
        <v>9214</v>
      </c>
      <c r="C4115" s="295"/>
      <c r="D4115" s="296" t="s">
        <v>26</v>
      </c>
      <c r="E4115" s="201" t="s">
        <v>9215</v>
      </c>
      <c r="F4115" s="276">
        <f t="shared" si="591"/>
        <v>4.0576463720000001E-3</v>
      </c>
      <c r="G4115" s="276">
        <f t="shared" si="592"/>
        <v>1.0149412290000001E-3</v>
      </c>
      <c r="H4115" s="276">
        <f t="shared" si="593"/>
        <v>1.1577461319999998E-3</v>
      </c>
      <c r="I4115" s="276">
        <f t="shared" si="594"/>
        <v>4.3144851099999998E-4</v>
      </c>
      <c r="J4115" s="276">
        <v>1.4535105E-3</v>
      </c>
      <c r="K4115" s="276">
        <v>1.0212381999999999E-3</v>
      </c>
      <c r="L4115" s="276">
        <v>9.5739905999999998E-5</v>
      </c>
      <c r="M4115" s="276">
        <v>1.8769658999999999E-5</v>
      </c>
      <c r="N4115" s="276">
        <v>6.8371777999999995E-4</v>
      </c>
      <c r="O4115" s="276">
        <v>3.1245379000000001E-4</v>
      </c>
      <c r="P4115" s="276">
        <v>4.0768025999999998E-5</v>
      </c>
      <c r="Q4115" s="276">
        <v>3.7223691999999997E-4</v>
      </c>
      <c r="R4115" s="276">
        <v>0</v>
      </c>
      <c r="S4115" s="276">
        <v>0</v>
      </c>
      <c r="T4115" s="276">
        <v>0</v>
      </c>
      <c r="U4115" s="276">
        <v>5.9211591000000003E-5</v>
      </c>
      <c r="V4115" s="255"/>
      <c r="W4115" s="28">
        <f t="shared" si="595"/>
        <v>1.0766744444444445E-2</v>
      </c>
      <c r="X4115" s="191">
        <v>1.2495673</v>
      </c>
      <c r="Y4115" s="191">
        <v>0.14367120999999999</v>
      </c>
      <c r="Z4115" s="191">
        <v>2.0747524999999999E-2</v>
      </c>
      <c r="AA4115" s="191">
        <v>1.6406377E-5</v>
      </c>
      <c r="AB4115" s="191">
        <v>5.2945476000000003E-3</v>
      </c>
      <c r="AC4115" s="191">
        <v>1.0712102999999999</v>
      </c>
      <c r="AD4115" s="191">
        <v>8.6272798000000001E-3</v>
      </c>
      <c r="AE4115" s="76">
        <v>3.9740295000000002E-8</v>
      </c>
      <c r="AF4115" s="76">
        <v>7.2425643000000001E-11</v>
      </c>
      <c r="AG4115" s="20">
        <v>7.9562049999999998E-4</v>
      </c>
    </row>
    <row r="4116" spans="2:33" s="297" customFormat="1" x14ac:dyDescent="0.15">
      <c r="B4116" s="294" t="s">
        <v>9216</v>
      </c>
      <c r="C4116" s="295"/>
      <c r="D4116" s="296" t="s">
        <v>26</v>
      </c>
      <c r="E4116" s="201" t="s">
        <v>9217</v>
      </c>
      <c r="F4116" s="276">
        <f t="shared" si="591"/>
        <v>6.0091469020000007E-3</v>
      </c>
      <c r="G4116" s="276">
        <f t="shared" si="592"/>
        <v>1.3666105550000003E-3</v>
      </c>
      <c r="H4116" s="276">
        <f t="shared" si="593"/>
        <v>1.3459827950000002E-3</v>
      </c>
      <c r="I4116" s="276">
        <f t="shared" si="594"/>
        <v>1.0946204519999999E-3</v>
      </c>
      <c r="J4116" s="276">
        <v>2.2019331000000001E-3</v>
      </c>
      <c r="K4116" s="276">
        <v>1.1871042000000001E-3</v>
      </c>
      <c r="L4116" s="276">
        <v>1.1425221E-4</v>
      </c>
      <c r="M4116" s="276">
        <v>2.3395125000000001E-5</v>
      </c>
      <c r="N4116" s="276">
        <v>9.6634702000000002E-4</v>
      </c>
      <c r="O4116" s="276">
        <v>3.7686841000000003E-4</v>
      </c>
      <c r="P4116" s="276">
        <v>4.4626385000000003E-5</v>
      </c>
      <c r="Q4116" s="276">
        <v>1.0325296999999999E-3</v>
      </c>
      <c r="R4116" s="276">
        <v>0</v>
      </c>
      <c r="S4116" s="276">
        <v>0</v>
      </c>
      <c r="T4116" s="276">
        <v>0</v>
      </c>
      <c r="U4116" s="276">
        <v>6.2090752000000001E-5</v>
      </c>
      <c r="V4116" s="255"/>
      <c r="W4116" s="28">
        <f t="shared" si="595"/>
        <v>1.6310615555555557E-2</v>
      </c>
      <c r="X4116" s="191">
        <v>1.3275096</v>
      </c>
      <c r="Y4116" s="191">
        <v>0.20404395</v>
      </c>
      <c r="Z4116" s="191">
        <v>2.8772039999999999E-2</v>
      </c>
      <c r="AA4116" s="191">
        <v>2.7133858999999999E-5</v>
      </c>
      <c r="AB4116" s="191">
        <v>7.0196731999999998E-3</v>
      </c>
      <c r="AC4116" s="191">
        <v>1.0721982999999999</v>
      </c>
      <c r="AD4116" s="191">
        <v>1.5448506000000001E-2</v>
      </c>
      <c r="AE4116" s="76">
        <v>5.2068960000000002E-8</v>
      </c>
      <c r="AF4116" s="76">
        <v>9.7227320000000001E-11</v>
      </c>
      <c r="AG4116" s="20">
        <v>1.0130096E-3</v>
      </c>
    </row>
    <row r="4117" spans="2:33" s="297" customFormat="1" x14ac:dyDescent="0.15">
      <c r="B4117" s="294" t="s">
        <v>9218</v>
      </c>
      <c r="C4117" s="295"/>
      <c r="D4117" s="296" t="s">
        <v>26</v>
      </c>
      <c r="E4117" s="201" t="s">
        <v>9219</v>
      </c>
      <c r="F4117" s="276">
        <f t="shared" ref="F4117:F4151" si="596">G4117+H4117+I4117+J4117</f>
        <v>5.3959631439999996E-3</v>
      </c>
      <c r="G4117" s="276">
        <f t="shared" ref="G4117:G4151" si="597">M4117+N4117+O4117</f>
        <v>1.3146651649999998E-3</v>
      </c>
      <c r="H4117" s="276">
        <f t="shared" ref="H4117:H4151" si="598">K4117+L4117+P4117</f>
        <v>1.3432518910000001E-3</v>
      </c>
      <c r="I4117" s="276">
        <f t="shared" ref="I4117:I4151" si="599">Q4117+IF(R4117="x",0,R4117)+IF(S4117="x",0,S4117)+IF(T4117="x",0,T4117)+U4117</f>
        <v>5.09422988E-4</v>
      </c>
      <c r="J4117" s="276">
        <v>2.2286230999999999E-3</v>
      </c>
      <c r="K4117" s="276">
        <v>1.1963765E-3</v>
      </c>
      <c r="L4117" s="276">
        <v>1.0357016E-4</v>
      </c>
      <c r="M4117" s="276">
        <v>2.4089805000000001E-5</v>
      </c>
      <c r="N4117" s="276">
        <v>9.9362835999999995E-4</v>
      </c>
      <c r="O4117" s="276">
        <v>2.9694699999999999E-4</v>
      </c>
      <c r="P4117" s="276">
        <v>4.3305230999999998E-5</v>
      </c>
      <c r="Q4117" s="276">
        <v>4.4126255000000002E-4</v>
      </c>
      <c r="R4117" s="276">
        <v>0</v>
      </c>
      <c r="S4117" s="276">
        <v>0</v>
      </c>
      <c r="T4117" s="276">
        <v>0</v>
      </c>
      <c r="U4117" s="276">
        <v>6.8160437999999996E-5</v>
      </c>
      <c r="V4117" s="255"/>
      <c r="W4117" s="28">
        <f t="shared" ref="W4117:W4151" si="600">J4117/0.135</f>
        <v>1.6508319259259257E-2</v>
      </c>
      <c r="X4117" s="191">
        <v>1.3650591000000001</v>
      </c>
      <c r="Y4117" s="191">
        <v>0.22087636999999999</v>
      </c>
      <c r="Z4117" s="191">
        <v>2.8914854E-2</v>
      </c>
      <c r="AA4117" s="191">
        <v>3.2370716999999998E-5</v>
      </c>
      <c r="AB4117" s="191">
        <v>9.5212139000000005E-3</v>
      </c>
      <c r="AC4117" s="191">
        <v>1.0717056</v>
      </c>
      <c r="AD4117" s="191">
        <v>3.4008688000000002E-2</v>
      </c>
      <c r="AE4117" s="76">
        <v>5.4957332E-8</v>
      </c>
      <c r="AF4117" s="76">
        <v>1.1066783000000001E-10</v>
      </c>
      <c r="AG4117" s="20">
        <v>1.2161342000000001E-3</v>
      </c>
    </row>
    <row r="4118" spans="2:33" s="297" customFormat="1" x14ac:dyDescent="0.15">
      <c r="B4118" s="294" t="s">
        <v>9220</v>
      </c>
      <c r="C4118" s="295"/>
      <c r="D4118" s="296" t="s">
        <v>26</v>
      </c>
      <c r="E4118" s="201" t="s">
        <v>9221</v>
      </c>
      <c r="F4118" s="276">
        <f t="shared" si="596"/>
        <v>6.4052041139999998E-3</v>
      </c>
      <c r="G4118" s="276">
        <f t="shared" si="597"/>
        <v>1.6411249150000001E-3</v>
      </c>
      <c r="H4118" s="276">
        <f t="shared" si="598"/>
        <v>1.5290351289999999E-3</v>
      </c>
      <c r="I4118" s="276">
        <f t="shared" si="599"/>
        <v>6.4395817E-4</v>
      </c>
      <c r="J4118" s="276">
        <v>2.5910858999999998E-3</v>
      </c>
      <c r="K4118" s="276">
        <v>1.3677305999999999E-3</v>
      </c>
      <c r="L4118" s="276">
        <v>1.1358669E-4</v>
      </c>
      <c r="M4118" s="276">
        <v>2.9040474999999999E-5</v>
      </c>
      <c r="N4118" s="276">
        <v>1.1771734E-3</v>
      </c>
      <c r="O4118" s="276">
        <v>4.3491104000000001E-4</v>
      </c>
      <c r="P4118" s="276">
        <v>4.7717838999999999E-5</v>
      </c>
      <c r="Q4118" s="276">
        <v>5.6526788999999996E-4</v>
      </c>
      <c r="R4118" s="276">
        <v>0</v>
      </c>
      <c r="S4118" s="276">
        <v>0</v>
      </c>
      <c r="T4118" s="276">
        <v>0</v>
      </c>
      <c r="U4118" s="276">
        <v>7.869028E-5</v>
      </c>
      <c r="V4118" s="255"/>
      <c r="W4118" s="28">
        <f t="shared" si="600"/>
        <v>1.9193228888888886E-2</v>
      </c>
      <c r="X4118" s="191">
        <v>1.3994736999999999</v>
      </c>
      <c r="Y4118" s="191">
        <v>0.24761689000000001</v>
      </c>
      <c r="Z4118" s="191">
        <v>3.1280596000000001E-2</v>
      </c>
      <c r="AA4118" s="191">
        <v>3.4372489E-5</v>
      </c>
      <c r="AB4118" s="191">
        <v>1.0290479999999999E-2</v>
      </c>
      <c r="AC4118" s="191">
        <v>1.0718593000000001</v>
      </c>
      <c r="AD4118" s="191">
        <v>3.8392075999999997E-2</v>
      </c>
      <c r="AE4118" s="76">
        <v>6.3784184000000003E-8</v>
      </c>
      <c r="AF4118" s="76">
        <v>1.2598564000000001E-10</v>
      </c>
      <c r="AG4118" s="20">
        <v>1.3046119000000001E-3</v>
      </c>
    </row>
    <row r="4119" spans="2:33" s="297" customFormat="1" x14ac:dyDescent="0.15">
      <c r="B4119" s="294" t="s">
        <v>9222</v>
      </c>
      <c r="C4119" s="295"/>
      <c r="D4119" s="296" t="s">
        <v>26</v>
      </c>
      <c r="E4119" s="201" t="s">
        <v>9223</v>
      </c>
      <c r="F4119" s="276">
        <f t="shared" si="596"/>
        <v>5.1818588529999998E-3</v>
      </c>
      <c r="G4119" s="276">
        <f t="shared" si="597"/>
        <v>1.264928918E-3</v>
      </c>
      <c r="H4119" s="276">
        <f t="shared" si="598"/>
        <v>1.3115616590000001E-3</v>
      </c>
      <c r="I4119" s="276">
        <f t="shared" si="599"/>
        <v>5.0726697600000004E-4</v>
      </c>
      <c r="J4119" s="276">
        <v>2.0981012999999999E-3</v>
      </c>
      <c r="K4119" s="276">
        <v>1.1660475000000001E-3</v>
      </c>
      <c r="L4119" s="276">
        <v>1.026829E-4</v>
      </c>
      <c r="M4119" s="276">
        <v>2.1427218E-5</v>
      </c>
      <c r="N4119" s="276">
        <v>9.9119588000000001E-4</v>
      </c>
      <c r="O4119" s="276">
        <v>2.5230582000000001E-4</v>
      </c>
      <c r="P4119" s="276">
        <v>4.2831258999999999E-5</v>
      </c>
      <c r="Q4119" s="276">
        <v>4.4507309000000001E-4</v>
      </c>
      <c r="R4119" s="276">
        <v>0</v>
      </c>
      <c r="S4119" s="276">
        <v>0</v>
      </c>
      <c r="T4119" s="276">
        <v>0</v>
      </c>
      <c r="U4119" s="276">
        <v>6.2193886000000003E-5</v>
      </c>
      <c r="V4119" s="255"/>
      <c r="W4119" s="28">
        <f t="shared" si="600"/>
        <v>1.5541491111111109E-2</v>
      </c>
      <c r="X4119" s="191">
        <v>1.3335566999999999</v>
      </c>
      <c r="Y4119" s="191">
        <v>0.20245568</v>
      </c>
      <c r="Z4119" s="191">
        <v>2.4676345999999998E-2</v>
      </c>
      <c r="AA4119" s="191">
        <v>2.8935350000000001E-5</v>
      </c>
      <c r="AB4119" s="191">
        <v>8.3436464999999994E-3</v>
      </c>
      <c r="AC4119" s="191">
        <v>1.0713824999999999</v>
      </c>
      <c r="AD4119" s="191">
        <v>2.6669531E-2</v>
      </c>
      <c r="AE4119" s="76">
        <v>5.2876007999999999E-8</v>
      </c>
      <c r="AF4119" s="76">
        <v>1.0318058E-10</v>
      </c>
      <c r="AG4119" s="20">
        <v>1.0795418000000001E-3</v>
      </c>
    </row>
    <row r="4120" spans="2:33" s="297" customFormat="1" x14ac:dyDescent="0.15">
      <c r="B4120" s="294" t="s">
        <v>9224</v>
      </c>
      <c r="C4120" s="295"/>
      <c r="D4120" s="296" t="s">
        <v>26</v>
      </c>
      <c r="E4120" s="201" t="s">
        <v>9225</v>
      </c>
      <c r="F4120" s="276">
        <f t="shared" si="596"/>
        <v>5.9306916100000003E-3</v>
      </c>
      <c r="G4120" s="276">
        <f t="shared" si="597"/>
        <v>1.5312905300000003E-3</v>
      </c>
      <c r="H4120" s="276">
        <f t="shared" si="598"/>
        <v>1.4298831040000001E-3</v>
      </c>
      <c r="I4120" s="276">
        <f t="shared" si="599"/>
        <v>6.1866317600000004E-4</v>
      </c>
      <c r="J4120" s="276">
        <v>2.3508548000000002E-3</v>
      </c>
      <c r="K4120" s="276">
        <v>1.2775574E-3</v>
      </c>
      <c r="L4120" s="276">
        <v>1.0732127E-4</v>
      </c>
      <c r="M4120" s="276">
        <v>2.523464E-5</v>
      </c>
      <c r="N4120" s="276">
        <v>1.1267187000000001E-3</v>
      </c>
      <c r="O4120" s="276">
        <v>3.7933718999999999E-4</v>
      </c>
      <c r="P4120" s="276">
        <v>4.5004433999999999E-5</v>
      </c>
      <c r="Q4120" s="276">
        <v>5.4950628000000003E-4</v>
      </c>
      <c r="R4120" s="276">
        <v>0</v>
      </c>
      <c r="S4120" s="276">
        <v>0</v>
      </c>
      <c r="T4120" s="276">
        <v>0</v>
      </c>
      <c r="U4120" s="276">
        <v>6.9156895999999998E-5</v>
      </c>
      <c r="V4120" s="255"/>
      <c r="W4120" s="28">
        <f t="shared" si="600"/>
        <v>1.7413739259259261E-2</v>
      </c>
      <c r="X4120" s="191">
        <v>1.3528643</v>
      </c>
      <c r="Y4120" s="191">
        <v>0.21794622999999999</v>
      </c>
      <c r="Z4120" s="191">
        <v>2.5523667E-2</v>
      </c>
      <c r="AA4120" s="191">
        <v>2.9209469000000001E-5</v>
      </c>
      <c r="AB4120" s="191">
        <v>8.6123367000000006E-3</v>
      </c>
      <c r="AC4120" s="191">
        <v>1.0714208999999999</v>
      </c>
      <c r="AD4120" s="191">
        <v>2.9331907000000001E-2</v>
      </c>
      <c r="AE4120" s="76">
        <v>5.8992899000000002E-8</v>
      </c>
      <c r="AF4120" s="76">
        <v>1.1294122000000001E-10</v>
      </c>
      <c r="AG4120" s="20">
        <v>1.1036656E-3</v>
      </c>
    </row>
    <row r="4121" spans="2:33" s="297" customFormat="1" x14ac:dyDescent="0.15">
      <c r="B4121" s="294" t="s">
        <v>9226</v>
      </c>
      <c r="C4121" s="295"/>
      <c r="D4121" s="296" t="s">
        <v>26</v>
      </c>
      <c r="E4121" s="201" t="s">
        <v>9227</v>
      </c>
      <c r="F4121" s="276">
        <f t="shared" si="596"/>
        <v>6.4246481939999999E-3</v>
      </c>
      <c r="G4121" s="276">
        <f t="shared" si="597"/>
        <v>1.612741648E-3</v>
      </c>
      <c r="H4121" s="276">
        <f t="shared" si="598"/>
        <v>1.5274530959999998E-3</v>
      </c>
      <c r="I4121" s="276">
        <f t="shared" si="599"/>
        <v>6.0316165000000007E-4</v>
      </c>
      <c r="J4121" s="276">
        <v>2.6812918E-3</v>
      </c>
      <c r="K4121" s="276">
        <v>1.3700330999999999E-3</v>
      </c>
      <c r="L4121" s="276">
        <v>1.1178416E-4</v>
      </c>
      <c r="M4121" s="276">
        <v>2.4364338E-5</v>
      </c>
      <c r="N4121" s="276">
        <v>1.2916462999999999E-3</v>
      </c>
      <c r="O4121" s="276">
        <v>2.9673101000000002E-4</v>
      </c>
      <c r="P4121" s="276">
        <v>4.5635836E-5</v>
      </c>
      <c r="Q4121" s="276">
        <v>4.2649536000000001E-4</v>
      </c>
      <c r="R4121" s="276">
        <v>0</v>
      </c>
      <c r="S4121" s="276">
        <v>0</v>
      </c>
      <c r="T4121" s="276">
        <v>0</v>
      </c>
      <c r="U4121" s="276">
        <v>1.7666629E-4</v>
      </c>
      <c r="V4121" s="255"/>
      <c r="W4121" s="28">
        <f t="shared" si="600"/>
        <v>1.9861420740740741E-2</v>
      </c>
      <c r="X4121" s="191">
        <v>1.4116849</v>
      </c>
      <c r="Y4121" s="191">
        <v>0.26307458</v>
      </c>
      <c r="Z4121" s="191">
        <v>3.2470743000000003E-2</v>
      </c>
      <c r="AA4121" s="191">
        <v>4.0426553999999998E-5</v>
      </c>
      <c r="AB4121" s="191">
        <v>9.9752429000000004E-3</v>
      </c>
      <c r="AC4121" s="191">
        <v>1.0720352</v>
      </c>
      <c r="AD4121" s="191">
        <v>3.4088752999999999E-2</v>
      </c>
      <c r="AE4121" s="76">
        <v>6.5784261999999999E-8</v>
      </c>
      <c r="AF4121" s="76">
        <v>1.2524513E-10</v>
      </c>
      <c r="AG4121" s="20">
        <v>1.3885771E-3</v>
      </c>
    </row>
    <row r="4122" spans="2:33" s="297" customFormat="1" x14ac:dyDescent="0.15">
      <c r="B4122" s="294" t="s">
        <v>9228</v>
      </c>
      <c r="C4122" s="295"/>
      <c r="D4122" s="296" t="s">
        <v>26</v>
      </c>
      <c r="E4122" s="201" t="s">
        <v>9229</v>
      </c>
      <c r="F4122" s="276">
        <f t="shared" si="596"/>
        <v>7.4461642510000002E-3</v>
      </c>
      <c r="G4122" s="276">
        <f t="shared" si="597"/>
        <v>1.9399254329999999E-3</v>
      </c>
      <c r="H4122" s="276">
        <f t="shared" si="598"/>
        <v>1.716339568E-3</v>
      </c>
      <c r="I4122" s="276">
        <f t="shared" si="599"/>
        <v>7.3633535000000008E-4</v>
      </c>
      <c r="J4122" s="276">
        <v>3.0535638999999999E-3</v>
      </c>
      <c r="K4122" s="276">
        <v>1.5443150000000001E-3</v>
      </c>
      <c r="L4122" s="276">
        <v>1.2197563E-4</v>
      </c>
      <c r="M4122" s="276">
        <v>2.9111352999999999E-5</v>
      </c>
      <c r="N4122" s="276">
        <v>1.4834169999999999E-3</v>
      </c>
      <c r="O4122" s="276">
        <v>4.2739707999999999E-4</v>
      </c>
      <c r="P4122" s="276">
        <v>5.0048937999999998E-5</v>
      </c>
      <c r="Q4122" s="276">
        <v>5.4371739000000005E-4</v>
      </c>
      <c r="R4122" s="276">
        <v>0</v>
      </c>
      <c r="S4122" s="276">
        <v>0</v>
      </c>
      <c r="T4122" s="276">
        <v>0</v>
      </c>
      <c r="U4122" s="276">
        <v>1.9261796E-4</v>
      </c>
      <c r="V4122" s="255"/>
      <c r="W4122" s="28">
        <f t="shared" si="600"/>
        <v>2.2618991851851851E-2</v>
      </c>
      <c r="X4122" s="191">
        <v>1.4474955</v>
      </c>
      <c r="Y4122" s="191">
        <v>0.29119216999999997</v>
      </c>
      <c r="Z4122" s="191">
        <v>3.4978835E-2</v>
      </c>
      <c r="AA4122" s="191">
        <v>4.2845122999999997E-5</v>
      </c>
      <c r="AB4122" s="191">
        <v>1.0753479999999999E-2</v>
      </c>
      <c r="AC4122" s="191">
        <v>1.0722043999999999</v>
      </c>
      <c r="AD4122" s="191">
        <v>3.8323720999999998E-2</v>
      </c>
      <c r="AE4122" s="76">
        <v>7.4841406999999996E-8</v>
      </c>
      <c r="AF4122" s="76">
        <v>1.4078489E-10</v>
      </c>
      <c r="AG4122" s="20">
        <v>1.4849297999999999E-3</v>
      </c>
    </row>
    <row r="4123" spans="2:33" s="297" customFormat="1" x14ac:dyDescent="0.15">
      <c r="B4123" s="294" t="s">
        <v>9230</v>
      </c>
      <c r="C4123" s="295"/>
      <c r="D4123" s="296" t="s">
        <v>26</v>
      </c>
      <c r="E4123" s="201" t="s">
        <v>9231</v>
      </c>
      <c r="F4123" s="276">
        <f t="shared" si="596"/>
        <v>6.5662107879999997E-3</v>
      </c>
      <c r="G4123" s="276">
        <f t="shared" si="597"/>
        <v>1.8089453619999998E-3</v>
      </c>
      <c r="H4123" s="276">
        <f t="shared" si="598"/>
        <v>1.357254004E-3</v>
      </c>
      <c r="I4123" s="276">
        <f t="shared" si="599"/>
        <v>6.6346032199999995E-4</v>
      </c>
      <c r="J4123" s="276">
        <v>2.7365510999999999E-3</v>
      </c>
      <c r="K4123" s="276">
        <v>1.2400427E-3</v>
      </c>
      <c r="L4123" s="276">
        <v>8.1419501000000005E-5</v>
      </c>
      <c r="M4123" s="276">
        <v>2.8110902000000001E-5</v>
      </c>
      <c r="N4123" s="276">
        <v>1.2139837999999999E-3</v>
      </c>
      <c r="O4123" s="276">
        <v>5.6685066E-4</v>
      </c>
      <c r="P4123" s="276">
        <v>3.5791803E-5</v>
      </c>
      <c r="Q4123" s="276">
        <v>5.8827456999999996E-4</v>
      </c>
      <c r="R4123" s="276">
        <v>0</v>
      </c>
      <c r="S4123" s="276">
        <v>0</v>
      </c>
      <c r="T4123" s="276">
        <v>0</v>
      </c>
      <c r="U4123" s="276">
        <v>7.5185751999999996E-5</v>
      </c>
      <c r="V4123" s="255"/>
      <c r="W4123" s="28">
        <f t="shared" si="600"/>
        <v>2.0270748888888888E-2</v>
      </c>
      <c r="X4123" s="191">
        <v>1.4093178</v>
      </c>
      <c r="Y4123" s="191">
        <v>0.25847521000000001</v>
      </c>
      <c r="Z4123" s="191">
        <v>3.0136975999999999E-2</v>
      </c>
      <c r="AA4123" s="191">
        <v>4.5331674000000001E-5</v>
      </c>
      <c r="AB4123" s="191">
        <v>9.8417172000000008E-3</v>
      </c>
      <c r="AC4123" s="191">
        <v>1.0717681999999999</v>
      </c>
      <c r="AD4123" s="191">
        <v>3.9050321999999998E-2</v>
      </c>
      <c r="AE4123" s="76">
        <v>6.2733064000000004E-8</v>
      </c>
      <c r="AF4123" s="76">
        <v>1.894662E-10</v>
      </c>
      <c r="AG4123" s="20">
        <v>1.3264974E-3</v>
      </c>
    </row>
    <row r="4124" spans="2:33" s="297" customFormat="1" x14ac:dyDescent="0.15">
      <c r="B4124" s="294" t="s">
        <v>9232</v>
      </c>
      <c r="C4124" s="295"/>
      <c r="D4124" s="296" t="s">
        <v>26</v>
      </c>
      <c r="E4124" s="201" t="s">
        <v>9233</v>
      </c>
      <c r="F4124" s="276">
        <f t="shared" si="596"/>
        <v>4.0985440430000002E-3</v>
      </c>
      <c r="G4124" s="276">
        <f t="shared" si="597"/>
        <v>1.0501177820000001E-3</v>
      </c>
      <c r="H4124" s="276">
        <f t="shared" si="598"/>
        <v>9.7839475900000005E-4</v>
      </c>
      <c r="I4124" s="276">
        <f t="shared" si="599"/>
        <v>4.1205430200000001E-4</v>
      </c>
      <c r="J4124" s="276">
        <v>1.6579772E-3</v>
      </c>
      <c r="K4124" s="276">
        <v>8.7517965000000002E-4</v>
      </c>
      <c r="L4124" s="276">
        <v>7.2681547000000001E-5</v>
      </c>
      <c r="M4124" s="276">
        <v>1.8582342000000002E-5</v>
      </c>
      <c r="N4124" s="276">
        <v>7.5324574000000001E-4</v>
      </c>
      <c r="O4124" s="276">
        <v>2.782897E-4</v>
      </c>
      <c r="P4124" s="276">
        <v>3.0533561999999998E-5</v>
      </c>
      <c r="Q4124" s="276">
        <v>3.6170217000000001E-4</v>
      </c>
      <c r="R4124" s="276">
        <v>0</v>
      </c>
      <c r="S4124" s="276">
        <v>0</v>
      </c>
      <c r="T4124" s="276">
        <v>0</v>
      </c>
      <c r="U4124" s="276">
        <v>5.0352132000000003E-5</v>
      </c>
      <c r="V4124" s="255"/>
      <c r="W4124" s="28">
        <f t="shared" si="600"/>
        <v>1.2281312592592592E-2</v>
      </c>
      <c r="X4124" s="191">
        <v>1.2806527000000001</v>
      </c>
      <c r="Y4124" s="191">
        <v>0.15844442</v>
      </c>
      <c r="Z4124" s="191">
        <v>2.0015739000000001E-2</v>
      </c>
      <c r="AA4124" s="191">
        <v>2.1994177000000001E-5</v>
      </c>
      <c r="AB4124" s="191">
        <v>6.5846441000000002E-3</v>
      </c>
      <c r="AC4124" s="191">
        <v>1.0710196999999999</v>
      </c>
      <c r="AD4124" s="191">
        <v>2.4566227999999999E-2</v>
      </c>
      <c r="AE4124" s="76">
        <v>4.0814258E-8</v>
      </c>
      <c r="AF4124" s="76">
        <v>8.0616716000000006E-11</v>
      </c>
      <c r="AG4124" s="20">
        <v>8.3479151999999997E-4</v>
      </c>
    </row>
    <row r="4125" spans="2:33" s="297" customFormat="1" x14ac:dyDescent="0.15">
      <c r="B4125" s="294" t="s">
        <v>9234</v>
      </c>
      <c r="C4125" s="295"/>
      <c r="D4125" s="296" t="s">
        <v>26</v>
      </c>
      <c r="E4125" s="201" t="s">
        <v>9235</v>
      </c>
      <c r="F4125" s="276">
        <f t="shared" si="596"/>
        <v>4.7646335249999991E-3</v>
      </c>
      <c r="G4125" s="276">
        <f t="shared" si="597"/>
        <v>1.2413150330000001E-3</v>
      </c>
      <c r="H4125" s="276">
        <f t="shared" si="598"/>
        <v>1.0982475319999997E-3</v>
      </c>
      <c r="I4125" s="276">
        <f t="shared" si="599"/>
        <v>4.7116425999999998E-4</v>
      </c>
      <c r="J4125" s="276">
        <v>1.9539066999999999E-3</v>
      </c>
      <c r="K4125" s="276">
        <v>9.8817289999999993E-4</v>
      </c>
      <c r="L4125" s="276">
        <v>7.8049449000000006E-5</v>
      </c>
      <c r="M4125" s="276">
        <v>1.8627692999999999E-5</v>
      </c>
      <c r="N4125" s="276">
        <v>9.492058E-4</v>
      </c>
      <c r="O4125" s="276">
        <v>2.7348154000000002E-4</v>
      </c>
      <c r="P4125" s="276">
        <v>3.2025183E-5</v>
      </c>
      <c r="Q4125" s="276">
        <v>3.4791242999999999E-4</v>
      </c>
      <c r="R4125" s="276">
        <v>0</v>
      </c>
      <c r="S4125" s="276">
        <v>0</v>
      </c>
      <c r="T4125" s="276">
        <v>0</v>
      </c>
      <c r="U4125" s="276">
        <v>1.2325182999999999E-4</v>
      </c>
      <c r="V4125" s="255"/>
      <c r="W4125" s="28">
        <f t="shared" si="600"/>
        <v>1.4473382962962961E-2</v>
      </c>
      <c r="X4125" s="191">
        <v>1.3113807</v>
      </c>
      <c r="Y4125" s="191">
        <v>0.18632726999999999</v>
      </c>
      <c r="Z4125" s="191">
        <v>2.2382157999999999E-2</v>
      </c>
      <c r="AA4125" s="191">
        <v>2.7415624000000001E-5</v>
      </c>
      <c r="AB4125" s="191">
        <v>6.8809066000000002E-3</v>
      </c>
      <c r="AC4125" s="191">
        <v>1.0712405</v>
      </c>
      <c r="AD4125" s="191">
        <v>2.4522485E-2</v>
      </c>
      <c r="AE4125" s="76">
        <v>4.7889385E-8</v>
      </c>
      <c r="AF4125" s="76">
        <v>9.0085314000000005E-11</v>
      </c>
      <c r="AG4125" s="20">
        <v>9.5017302000000004E-4</v>
      </c>
    </row>
    <row r="4126" spans="2:33" s="297" customFormat="1" x14ac:dyDescent="0.15">
      <c r="B4126" s="294" t="s">
        <v>9236</v>
      </c>
      <c r="C4126" s="295"/>
      <c r="D4126" s="296" t="s">
        <v>26</v>
      </c>
      <c r="E4126" s="201" t="s">
        <v>9237</v>
      </c>
      <c r="F4126" s="276">
        <f t="shared" si="596"/>
        <v>8.0288705909999994E-3</v>
      </c>
      <c r="G4126" s="276">
        <f t="shared" si="597"/>
        <v>2.0572566829999998E-3</v>
      </c>
      <c r="H4126" s="276">
        <f t="shared" si="598"/>
        <v>1.9167782480000002E-3</v>
      </c>
      <c r="I4126" s="276">
        <f t="shared" si="599"/>
        <v>8.0670176000000005E-4</v>
      </c>
      <c r="J4126" s="276">
        <v>3.2481339000000001E-3</v>
      </c>
      <c r="K4126" s="276">
        <v>1.7145672E-3</v>
      </c>
      <c r="L4126" s="276">
        <v>1.4239189000000001E-4</v>
      </c>
      <c r="M4126" s="276">
        <v>3.6405122999999998E-5</v>
      </c>
      <c r="N4126" s="276">
        <v>1.4756482E-3</v>
      </c>
      <c r="O4126" s="276">
        <v>5.4520336000000004E-4</v>
      </c>
      <c r="P4126" s="276">
        <v>5.9819158000000003E-5</v>
      </c>
      <c r="Q4126" s="276">
        <v>7.0862104000000005E-4</v>
      </c>
      <c r="R4126" s="276">
        <v>0</v>
      </c>
      <c r="S4126" s="276">
        <v>0</v>
      </c>
      <c r="T4126" s="276">
        <v>0</v>
      </c>
      <c r="U4126" s="276">
        <v>9.8080720000000006E-5</v>
      </c>
      <c r="V4126" s="255"/>
      <c r="W4126" s="28">
        <f t="shared" si="600"/>
        <v>2.4060251111111111E-2</v>
      </c>
      <c r="X4126" s="191">
        <v>1.4831458</v>
      </c>
      <c r="Y4126" s="191">
        <v>0.31040785999999998</v>
      </c>
      <c r="Z4126" s="191">
        <v>3.9215435E-2</v>
      </c>
      <c r="AA4126" s="191">
        <v>4.3088167999999998E-5</v>
      </c>
      <c r="AB4126" s="191">
        <v>1.2900305000000001E-2</v>
      </c>
      <c r="AC4126" s="191">
        <v>1.0724507999999999</v>
      </c>
      <c r="AD4126" s="191">
        <v>4.8128274999999998E-2</v>
      </c>
      <c r="AE4126" s="76">
        <v>7.9958356000000001E-8</v>
      </c>
      <c r="AF4126" s="76">
        <v>1.5793460000000001E-10</v>
      </c>
      <c r="AG4126" s="20">
        <v>1.6354385999999999E-3</v>
      </c>
    </row>
    <row r="4127" spans="2:33" s="297" customFormat="1" x14ac:dyDescent="0.15">
      <c r="B4127" s="294" t="s">
        <v>9238</v>
      </c>
      <c r="C4127" s="295"/>
      <c r="D4127" s="296" t="s">
        <v>26</v>
      </c>
      <c r="E4127" s="201" t="s">
        <v>9239</v>
      </c>
      <c r="F4127" s="276">
        <f t="shared" si="596"/>
        <v>9.3338506379999995E-3</v>
      </c>
      <c r="G4127" s="276">
        <f t="shared" si="597"/>
        <v>2.4318396389999999E-3</v>
      </c>
      <c r="H4127" s="276">
        <f t="shared" si="598"/>
        <v>2.1515854989999999E-3</v>
      </c>
      <c r="I4127" s="276">
        <f t="shared" si="599"/>
        <v>9.2252420000000005E-4</v>
      </c>
      <c r="J4127" s="276">
        <v>3.8279013E-3</v>
      </c>
      <c r="K4127" s="276">
        <v>1.9359357E-3</v>
      </c>
      <c r="L4127" s="276">
        <v>1.5290837000000001E-4</v>
      </c>
      <c r="M4127" s="276">
        <v>3.6493989000000003E-5</v>
      </c>
      <c r="N4127" s="276">
        <v>1.8595619999999999E-3</v>
      </c>
      <c r="O4127" s="276">
        <v>5.3578364999999997E-4</v>
      </c>
      <c r="P4127" s="276">
        <v>6.2741428999999995E-5</v>
      </c>
      <c r="Q4127" s="276">
        <v>6.8160522000000005E-4</v>
      </c>
      <c r="R4127" s="276">
        <v>0</v>
      </c>
      <c r="S4127" s="276">
        <v>0</v>
      </c>
      <c r="T4127" s="276">
        <v>0</v>
      </c>
      <c r="U4127" s="276">
        <v>2.4091898E-4</v>
      </c>
      <c r="V4127" s="255"/>
      <c r="W4127" s="28">
        <f t="shared" si="600"/>
        <v>2.8354824444444444E-2</v>
      </c>
      <c r="X4127" s="191">
        <v>1.5433462</v>
      </c>
      <c r="Y4127" s="191">
        <v>0.36503428999999998</v>
      </c>
      <c r="Z4127" s="191">
        <v>4.3851502000000001E-2</v>
      </c>
      <c r="AA4127" s="191">
        <v>5.3709558999999999E-5</v>
      </c>
      <c r="AB4127" s="191">
        <v>1.3480717999999999E-2</v>
      </c>
      <c r="AC4127" s="191">
        <v>1.0728835000000001</v>
      </c>
      <c r="AD4127" s="191">
        <v>4.8042569E-2</v>
      </c>
      <c r="AE4127" s="76">
        <v>9.3819953999999994E-8</v>
      </c>
      <c r="AF4127" s="76">
        <v>1.7648757000000001E-10</v>
      </c>
      <c r="AG4127" s="20">
        <v>1.8614873999999999E-3</v>
      </c>
    </row>
    <row r="4128" spans="2:33" s="297" customFormat="1" x14ac:dyDescent="0.15">
      <c r="B4128" s="294" t="s">
        <v>9240</v>
      </c>
      <c r="C4128" s="295"/>
      <c r="D4128" s="296" t="s">
        <v>26</v>
      </c>
      <c r="E4128" s="201" t="s">
        <v>9241</v>
      </c>
      <c r="F4128" s="276">
        <f t="shared" si="596"/>
        <v>5.5904854279999992E-3</v>
      </c>
      <c r="G4128" s="276">
        <f t="shared" si="597"/>
        <v>1.4323800459999998E-3</v>
      </c>
      <c r="H4128" s="276">
        <f t="shared" si="598"/>
        <v>1.334546936E-3</v>
      </c>
      <c r="I4128" s="276">
        <f t="shared" si="599"/>
        <v>5.6204894600000001E-4</v>
      </c>
      <c r="J4128" s="276">
        <v>2.2615094999999998E-3</v>
      </c>
      <c r="K4128" s="276">
        <v>1.1937598E-3</v>
      </c>
      <c r="L4128" s="276">
        <v>9.9138843000000005E-5</v>
      </c>
      <c r="M4128" s="276">
        <v>2.5346626E-5</v>
      </c>
      <c r="N4128" s="276">
        <v>1.0274415E-3</v>
      </c>
      <c r="O4128" s="276">
        <v>3.7959191999999999E-4</v>
      </c>
      <c r="P4128" s="276">
        <v>4.1648293E-5</v>
      </c>
      <c r="Q4128" s="276">
        <v>4.9336780000000004E-4</v>
      </c>
      <c r="R4128" s="276">
        <v>0</v>
      </c>
      <c r="S4128" s="276">
        <v>0</v>
      </c>
      <c r="T4128" s="276">
        <v>0</v>
      </c>
      <c r="U4128" s="276">
        <v>6.8681146000000001E-5</v>
      </c>
      <c r="V4128" s="255"/>
      <c r="W4128" s="28">
        <f t="shared" si="600"/>
        <v>1.6751922222222219E-2</v>
      </c>
      <c r="X4128" s="191">
        <v>1.3575058</v>
      </c>
      <c r="Y4128" s="191">
        <v>0.2161208</v>
      </c>
      <c r="Z4128" s="191">
        <v>2.7301809E-2</v>
      </c>
      <c r="AA4128" s="191">
        <v>3.0000426999999999E-5</v>
      </c>
      <c r="AB4128" s="191">
        <v>8.9815663000000004E-3</v>
      </c>
      <c r="AC4128" s="191">
        <v>1.0715629</v>
      </c>
      <c r="AD4128" s="191">
        <v>3.3508744E-2</v>
      </c>
      <c r="AE4128" s="76">
        <v>5.5671005000000001E-8</v>
      </c>
      <c r="AF4128" s="76">
        <v>1.0996034E-10</v>
      </c>
      <c r="AG4128" s="20">
        <v>1.1386694000000001E-3</v>
      </c>
    </row>
    <row r="4129" spans="2:33" s="297" customFormat="1" x14ac:dyDescent="0.15">
      <c r="B4129" s="294" t="s">
        <v>9242</v>
      </c>
      <c r="C4129" s="295"/>
      <c r="D4129" s="296" t="s">
        <v>26</v>
      </c>
      <c r="E4129" s="201" t="s">
        <v>9243</v>
      </c>
      <c r="F4129" s="276">
        <f t="shared" si="596"/>
        <v>6.4990391710000005E-3</v>
      </c>
      <c r="G4129" s="276">
        <f t="shared" si="597"/>
        <v>1.6931736419999999E-3</v>
      </c>
      <c r="H4129" s="276">
        <f t="shared" si="598"/>
        <v>1.498026639E-3</v>
      </c>
      <c r="I4129" s="276">
        <f t="shared" si="599"/>
        <v>6.4267589000000002E-4</v>
      </c>
      <c r="J4129" s="276">
        <v>2.6651629999999999E-3</v>
      </c>
      <c r="K4129" s="276">
        <v>1.347883E-3</v>
      </c>
      <c r="L4129" s="276">
        <v>1.0646076000000001E-4</v>
      </c>
      <c r="M4129" s="276">
        <v>2.5408482E-5</v>
      </c>
      <c r="N4129" s="276">
        <v>1.2947315999999999E-3</v>
      </c>
      <c r="O4129" s="276">
        <v>3.7303355999999998E-4</v>
      </c>
      <c r="P4129" s="276">
        <v>4.3682878999999997E-5</v>
      </c>
      <c r="Q4129" s="276">
        <v>4.7455834999999999E-4</v>
      </c>
      <c r="R4129" s="276">
        <v>0</v>
      </c>
      <c r="S4129" s="276">
        <v>0</v>
      </c>
      <c r="T4129" s="276">
        <v>0</v>
      </c>
      <c r="U4129" s="276">
        <v>1.6811754E-4</v>
      </c>
      <c r="V4129" s="255"/>
      <c r="W4129" s="28">
        <f t="shared" si="600"/>
        <v>1.9741948148148145E-2</v>
      </c>
      <c r="X4129" s="191">
        <v>1.3994192999999999</v>
      </c>
      <c r="Y4129" s="191">
        <v>0.25415349999999998</v>
      </c>
      <c r="Z4129" s="191">
        <v>3.0529639000000001E-2</v>
      </c>
      <c r="AA4129" s="191">
        <v>3.7395370000000002E-5</v>
      </c>
      <c r="AB4129" s="191">
        <v>9.3856723E-3</v>
      </c>
      <c r="AC4129" s="191">
        <v>1.0718639999999999</v>
      </c>
      <c r="AD4129" s="191">
        <v>3.3449097999999997E-2</v>
      </c>
      <c r="AE4129" s="76">
        <v>6.5322002000000002E-8</v>
      </c>
      <c r="AF4129" s="76">
        <v>1.2287853000000001E-10</v>
      </c>
      <c r="AG4129" s="20">
        <v>1.2960517999999999E-3</v>
      </c>
    </row>
    <row r="4130" spans="2:33" s="297" customFormat="1" x14ac:dyDescent="0.15">
      <c r="B4130" s="294" t="s">
        <v>9244</v>
      </c>
      <c r="C4130" s="295"/>
      <c r="D4130" s="296" t="s">
        <v>26</v>
      </c>
      <c r="E4130" s="201" t="s">
        <v>9245</v>
      </c>
      <c r="F4130" s="276">
        <f t="shared" si="596"/>
        <v>5.7420054600000004E-3</v>
      </c>
      <c r="G4130" s="276">
        <f t="shared" si="597"/>
        <v>1.581881929E-3</v>
      </c>
      <c r="H4130" s="276">
        <f t="shared" si="598"/>
        <v>1.1868870860000001E-3</v>
      </c>
      <c r="I4130" s="276">
        <f t="shared" si="599"/>
        <v>5.8018594500000001E-4</v>
      </c>
      <c r="J4130" s="276">
        <v>2.3930505E-3</v>
      </c>
      <c r="K4130" s="276">
        <v>1.0843885000000001E-3</v>
      </c>
      <c r="L4130" s="276">
        <v>7.1199477999999995E-5</v>
      </c>
      <c r="M4130" s="276">
        <v>2.4582339E-5</v>
      </c>
      <c r="N4130" s="276">
        <v>1.0616016999999999E-3</v>
      </c>
      <c r="O4130" s="276">
        <v>4.9569789000000004E-4</v>
      </c>
      <c r="P4130" s="276">
        <v>3.1299108000000002E-5</v>
      </c>
      <c r="Q4130" s="276">
        <v>5.1443262000000001E-4</v>
      </c>
      <c r="R4130" s="276">
        <v>0</v>
      </c>
      <c r="S4130" s="276">
        <v>0</v>
      </c>
      <c r="T4130" s="276">
        <v>0</v>
      </c>
      <c r="U4130" s="276">
        <v>6.5753324999999994E-5</v>
      </c>
      <c r="V4130" s="255"/>
      <c r="W4130" s="28">
        <f t="shared" si="600"/>
        <v>1.77263E-2</v>
      </c>
      <c r="X4130" s="191">
        <v>1.3666662999999999</v>
      </c>
      <c r="Y4130" s="191">
        <v>0.22603061999999999</v>
      </c>
      <c r="Z4130" s="191">
        <v>2.6354075000000001E-2</v>
      </c>
      <c r="AA4130" s="191">
        <v>3.9641511E-5</v>
      </c>
      <c r="AB4130" s="191">
        <v>8.6063554999999993E-3</v>
      </c>
      <c r="AC4130" s="191">
        <v>1.0714870000000001</v>
      </c>
      <c r="AD4130" s="191">
        <v>3.4148610000000003E-2</v>
      </c>
      <c r="AE4130" s="76">
        <v>5.4858704999999997E-8</v>
      </c>
      <c r="AF4130" s="76">
        <v>1.6568428000000001E-10</v>
      </c>
      <c r="AG4130" s="20">
        <v>1.1599913000000001E-3</v>
      </c>
    </row>
    <row r="4131" spans="2:33" s="297" customFormat="1" x14ac:dyDescent="0.15">
      <c r="B4131" s="294" t="s">
        <v>9246</v>
      </c>
      <c r="C4131" s="295"/>
      <c r="D4131" s="296" t="s">
        <v>26</v>
      </c>
      <c r="E4131" s="201" t="s">
        <v>9247</v>
      </c>
      <c r="F4131" s="276">
        <f t="shared" si="596"/>
        <v>6.0018150179999997E-3</v>
      </c>
      <c r="G4131" s="276">
        <f t="shared" si="597"/>
        <v>1.537859405E-3</v>
      </c>
      <c r="H4131" s="276">
        <f t="shared" si="598"/>
        <v>1.432846658E-3</v>
      </c>
      <c r="I4131" s="276">
        <f t="shared" si="599"/>
        <v>6.0303305499999999E-4</v>
      </c>
      <c r="J4131" s="276">
        <v>2.4280758999999999E-3</v>
      </c>
      <c r="K4131" s="276">
        <v>1.281688E-3</v>
      </c>
      <c r="L4131" s="276">
        <v>1.064421E-4</v>
      </c>
      <c r="M4131" s="276">
        <v>2.7213895E-5</v>
      </c>
      <c r="N4131" s="276">
        <v>1.1030901E-3</v>
      </c>
      <c r="O4131" s="276">
        <v>4.0755541000000003E-4</v>
      </c>
      <c r="P4131" s="276">
        <v>4.4716558000000003E-5</v>
      </c>
      <c r="Q4131" s="276">
        <v>5.2971485999999996E-4</v>
      </c>
      <c r="R4131" s="276">
        <v>0</v>
      </c>
      <c r="S4131" s="276">
        <v>0</v>
      </c>
      <c r="T4131" s="276">
        <v>0</v>
      </c>
      <c r="U4131" s="276">
        <v>7.3318194999999998E-5</v>
      </c>
      <c r="V4131" s="255"/>
      <c r="W4131" s="28">
        <f t="shared" si="600"/>
        <v>1.7985747407407406E-2</v>
      </c>
      <c r="X4131" s="191">
        <v>1.3787193</v>
      </c>
      <c r="Y4131" s="191">
        <v>0.23203894</v>
      </c>
      <c r="Z4131" s="191">
        <v>2.9314684000000001E-2</v>
      </c>
      <c r="AA4131" s="191">
        <v>3.2209667999999997E-5</v>
      </c>
      <c r="AB4131" s="191">
        <v>9.6433548000000001E-3</v>
      </c>
      <c r="AC4131" s="191">
        <v>1.0717129000000001</v>
      </c>
      <c r="AD4131" s="191">
        <v>3.5977281E-2</v>
      </c>
      <c r="AE4131" s="76">
        <v>5.9770933999999998E-8</v>
      </c>
      <c r="AF4131" s="76">
        <v>1.1805913000000001E-10</v>
      </c>
      <c r="AG4131" s="20">
        <v>1.2225381E-3</v>
      </c>
    </row>
    <row r="4132" spans="2:33" s="297" customFormat="1" x14ac:dyDescent="0.15">
      <c r="B4132" s="294" t="s">
        <v>9248</v>
      </c>
      <c r="C4132" s="295"/>
      <c r="D4132" s="296" t="s">
        <v>26</v>
      </c>
      <c r="E4132" s="201" t="s">
        <v>9249</v>
      </c>
      <c r="F4132" s="276">
        <f t="shared" si="596"/>
        <v>6.9773248259999993E-3</v>
      </c>
      <c r="G4132" s="276">
        <f t="shared" si="597"/>
        <v>1.817870189E-3</v>
      </c>
      <c r="H4132" s="276">
        <f t="shared" si="598"/>
        <v>1.608371517E-3</v>
      </c>
      <c r="I4132" s="276">
        <f t="shared" si="599"/>
        <v>6.896137200000001E-4</v>
      </c>
      <c r="J4132" s="276">
        <v>2.8614693999999999E-3</v>
      </c>
      <c r="K4132" s="276">
        <v>1.4471670000000001E-3</v>
      </c>
      <c r="L4132" s="276">
        <v>1.1430346E-4</v>
      </c>
      <c r="M4132" s="276">
        <v>2.7280318999999999E-5</v>
      </c>
      <c r="N4132" s="276">
        <v>1.3900759E-3</v>
      </c>
      <c r="O4132" s="276">
        <v>4.0051396999999999E-4</v>
      </c>
      <c r="P4132" s="276">
        <v>4.6901057E-5</v>
      </c>
      <c r="Q4132" s="276">
        <v>5.0951976000000005E-4</v>
      </c>
      <c r="R4132" s="276">
        <v>0</v>
      </c>
      <c r="S4132" s="276">
        <v>0</v>
      </c>
      <c r="T4132" s="276">
        <v>0</v>
      </c>
      <c r="U4132" s="276">
        <v>1.8009396E-4</v>
      </c>
      <c r="V4132" s="255"/>
      <c r="W4132" s="28">
        <f t="shared" si="600"/>
        <v>2.1196069629629628E-2</v>
      </c>
      <c r="X4132" s="191">
        <v>1.4237209</v>
      </c>
      <c r="Y4132" s="191">
        <v>0.27287379</v>
      </c>
      <c r="Z4132" s="191">
        <v>3.2780275999999997E-2</v>
      </c>
      <c r="AA4132" s="191">
        <v>4.0149462000000002E-5</v>
      </c>
      <c r="AB4132" s="191">
        <v>1.0077232E-2</v>
      </c>
      <c r="AC4132" s="191">
        <v>1.0720362000000001</v>
      </c>
      <c r="AD4132" s="191">
        <v>3.5913235000000002E-2</v>
      </c>
      <c r="AE4132" s="76">
        <v>7.0133188000000004E-8</v>
      </c>
      <c r="AF4132" s="76">
        <v>1.3192999000000001E-10</v>
      </c>
      <c r="AG4132" s="20">
        <v>1.3915163000000001E-3</v>
      </c>
    </row>
    <row r="4133" spans="2:33" s="297" customFormat="1" x14ac:dyDescent="0.15">
      <c r="B4133" s="294" t="s">
        <v>9250</v>
      </c>
      <c r="C4133" s="295"/>
      <c r="D4133" s="296" t="s">
        <v>26</v>
      </c>
      <c r="E4133" s="201" t="s">
        <v>9251</v>
      </c>
      <c r="F4133" s="276">
        <f t="shared" si="596"/>
        <v>6.5426245719999998E-3</v>
      </c>
      <c r="G4133" s="276">
        <f t="shared" si="597"/>
        <v>1.6764318149999999E-3</v>
      </c>
      <c r="H4133" s="276">
        <f t="shared" si="598"/>
        <v>1.561957029E-3</v>
      </c>
      <c r="I4133" s="276">
        <f t="shared" si="599"/>
        <v>6.5737102800000002E-4</v>
      </c>
      <c r="J4133" s="276">
        <v>2.6468646999999999E-3</v>
      </c>
      <c r="K4133" s="276">
        <v>1.3971777999999999E-3</v>
      </c>
      <c r="L4133" s="276">
        <v>1.1603336E-4</v>
      </c>
      <c r="M4133" s="276">
        <v>2.9666074999999999E-5</v>
      </c>
      <c r="N4133" s="276">
        <v>1.2024863999999999E-3</v>
      </c>
      <c r="O4133" s="276">
        <v>4.4427934E-4</v>
      </c>
      <c r="P4133" s="276">
        <v>4.8745868999999999E-5</v>
      </c>
      <c r="Q4133" s="276">
        <v>5.7744629000000005E-4</v>
      </c>
      <c r="R4133" s="276">
        <v>0</v>
      </c>
      <c r="S4133" s="276">
        <v>0</v>
      </c>
      <c r="T4133" s="276">
        <v>0</v>
      </c>
      <c r="U4133" s="276">
        <v>7.9924737999999995E-5</v>
      </c>
      <c r="V4133" s="255"/>
      <c r="W4133" s="28">
        <f t="shared" si="600"/>
        <v>1.9606405185185184E-2</v>
      </c>
      <c r="X4133" s="191">
        <v>1.4065799000000001</v>
      </c>
      <c r="Y4133" s="191">
        <v>0.25294748</v>
      </c>
      <c r="Z4133" s="191">
        <v>3.1956162000000003E-2</v>
      </c>
      <c r="AA4133" s="191">
        <v>3.5112009000000003E-5</v>
      </c>
      <c r="AB4133" s="191">
        <v>1.0512295E-2</v>
      </c>
      <c r="AC4133" s="191">
        <v>1.0719097</v>
      </c>
      <c r="AD4133" s="191">
        <v>3.9219107000000003E-2</v>
      </c>
      <c r="AE4133" s="76">
        <v>6.5157080999999995E-8</v>
      </c>
      <c r="AF4133" s="76">
        <v>1.2869921999999999E-10</v>
      </c>
      <c r="AG4133" s="20">
        <v>1.3326983999999999E-3</v>
      </c>
    </row>
    <row r="4134" spans="2:33" s="297" customFormat="1" x14ac:dyDescent="0.15">
      <c r="B4134" s="294" t="s">
        <v>9252</v>
      </c>
      <c r="C4134" s="295"/>
      <c r="D4134" s="296" t="s">
        <v>26</v>
      </c>
      <c r="E4134" s="201" t="s">
        <v>9253</v>
      </c>
      <c r="F4134" s="276">
        <f t="shared" si="596"/>
        <v>7.60603492E-3</v>
      </c>
      <c r="G4134" s="276">
        <f t="shared" si="597"/>
        <v>1.9816741840000002E-3</v>
      </c>
      <c r="H4134" s="276">
        <f t="shared" si="598"/>
        <v>1.753299726E-3</v>
      </c>
      <c r="I4134" s="276">
        <f t="shared" si="599"/>
        <v>7.5175331000000003E-4</v>
      </c>
      <c r="J4134" s="276">
        <v>3.1193076999999998E-3</v>
      </c>
      <c r="K4134" s="276">
        <v>1.5775693999999999E-3</v>
      </c>
      <c r="L4134" s="276">
        <v>1.2460311999999999E-4</v>
      </c>
      <c r="M4134" s="276">
        <v>2.9738484E-5</v>
      </c>
      <c r="N4134" s="276">
        <v>1.5153323E-3</v>
      </c>
      <c r="O4134" s="276">
        <v>4.3660340000000001E-4</v>
      </c>
      <c r="P4134" s="276">
        <v>5.1127205999999997E-5</v>
      </c>
      <c r="Q4134" s="276">
        <v>5.5543146999999997E-4</v>
      </c>
      <c r="R4134" s="276">
        <v>0</v>
      </c>
      <c r="S4134" s="276">
        <v>0</v>
      </c>
      <c r="T4134" s="276">
        <v>0</v>
      </c>
      <c r="U4134" s="276">
        <v>1.9632184000000001E-4</v>
      </c>
      <c r="V4134" s="255"/>
      <c r="W4134" s="28">
        <f t="shared" si="600"/>
        <v>2.310598296296296E-2</v>
      </c>
      <c r="X4134" s="191">
        <v>1.4556365</v>
      </c>
      <c r="Y4134" s="191">
        <v>0.29746188000000001</v>
      </c>
      <c r="Z4134" s="191">
        <v>3.5734031999999999E-2</v>
      </c>
      <c r="AA4134" s="191">
        <v>4.3767241999999998E-5</v>
      </c>
      <c r="AB4134" s="191">
        <v>1.0985271E-2</v>
      </c>
      <c r="AC4134" s="191">
        <v>1.0722623</v>
      </c>
      <c r="AD4134" s="191">
        <v>3.9149279000000002E-2</v>
      </c>
      <c r="AE4134" s="76">
        <v>7.6452661999999995E-8</v>
      </c>
      <c r="AF4134" s="76">
        <v>1.4381747E-10</v>
      </c>
      <c r="AG4134" s="20">
        <v>1.5169026999999999E-3</v>
      </c>
    </row>
    <row r="4135" spans="2:33" s="297" customFormat="1" x14ac:dyDescent="0.15">
      <c r="B4135" s="294" t="s">
        <v>9254</v>
      </c>
      <c r="C4135" s="295"/>
      <c r="D4135" s="296" t="s">
        <v>26</v>
      </c>
      <c r="E4135" s="201" t="s">
        <v>9255</v>
      </c>
      <c r="F4135" s="276">
        <f t="shared" si="596"/>
        <v>5.1787817480000008E-3</v>
      </c>
      <c r="G4135" s="276">
        <f t="shared" si="597"/>
        <v>1.326893924E-3</v>
      </c>
      <c r="H4135" s="276">
        <f t="shared" si="598"/>
        <v>1.236266694E-3</v>
      </c>
      <c r="I4135" s="276">
        <f t="shared" si="599"/>
        <v>5.2065773000000001E-4</v>
      </c>
      <c r="J4135" s="276">
        <v>2.0949634000000002E-3</v>
      </c>
      <c r="K4135" s="276">
        <v>1.1058476000000001E-3</v>
      </c>
      <c r="L4135" s="276">
        <v>9.1837928999999996E-5</v>
      </c>
      <c r="M4135" s="276">
        <v>2.3480014E-5</v>
      </c>
      <c r="N4135" s="276">
        <v>9.5177654999999996E-4</v>
      </c>
      <c r="O4135" s="276">
        <v>3.5163735999999999E-4</v>
      </c>
      <c r="P4135" s="276">
        <v>3.8581165E-5</v>
      </c>
      <c r="Q4135" s="276">
        <v>4.570345E-4</v>
      </c>
      <c r="R4135" s="276">
        <v>0</v>
      </c>
      <c r="S4135" s="276">
        <v>0</v>
      </c>
      <c r="T4135" s="276">
        <v>0</v>
      </c>
      <c r="U4135" s="276">
        <v>6.362323E-5</v>
      </c>
      <c r="V4135" s="255"/>
      <c r="W4135" s="28">
        <f t="shared" si="600"/>
        <v>1.5518247407407407E-2</v>
      </c>
      <c r="X4135" s="191">
        <v>1.3362981</v>
      </c>
      <c r="Y4135" s="191">
        <v>0.20020494999999999</v>
      </c>
      <c r="Z4135" s="191">
        <v>2.5291208999999999E-2</v>
      </c>
      <c r="AA4135" s="191">
        <v>2.7791092E-5</v>
      </c>
      <c r="AB4135" s="191">
        <v>8.3201305999999996E-3</v>
      </c>
      <c r="AC4135" s="191">
        <v>1.0714129999999999</v>
      </c>
      <c r="AD4135" s="191">
        <v>3.1041040999999998E-2</v>
      </c>
      <c r="AE4135" s="76">
        <v>5.1571101000000001E-8</v>
      </c>
      <c r="AF4135" s="76">
        <v>1.0186194000000001E-10</v>
      </c>
      <c r="AG4135" s="20">
        <v>1.0548141000000001E-3</v>
      </c>
    </row>
    <row r="4136" spans="2:33" s="297" customFormat="1" x14ac:dyDescent="0.15">
      <c r="B4136" s="294" t="s">
        <v>9256</v>
      </c>
      <c r="C4136" s="295"/>
      <c r="D4136" s="296" t="s">
        <v>26</v>
      </c>
      <c r="E4136" s="201" t="s">
        <v>9257</v>
      </c>
      <c r="F4136" s="276">
        <f t="shared" si="596"/>
        <v>6.0204303619999996E-3</v>
      </c>
      <c r="G4136" s="276">
        <f t="shared" si="597"/>
        <v>1.5684834779999999E-3</v>
      </c>
      <c r="H4136" s="276">
        <f t="shared" si="598"/>
        <v>1.3877076539999999E-3</v>
      </c>
      <c r="I4136" s="276">
        <f t="shared" si="599"/>
        <v>5.9534713E-4</v>
      </c>
      <c r="J4136" s="276">
        <v>2.4688920999999999E-3</v>
      </c>
      <c r="K4136" s="276">
        <v>1.2486210999999999E-3</v>
      </c>
      <c r="L4136" s="276">
        <v>9.8620638E-5</v>
      </c>
      <c r="M4136" s="276">
        <v>2.3537317999999998E-5</v>
      </c>
      <c r="N4136" s="276">
        <v>1.1993841E-3</v>
      </c>
      <c r="O4136" s="276">
        <v>3.4556205999999997E-4</v>
      </c>
      <c r="P4136" s="276">
        <v>4.0465915999999999E-5</v>
      </c>
      <c r="Q4136" s="276">
        <v>4.3961032000000002E-4</v>
      </c>
      <c r="R4136" s="276">
        <v>0</v>
      </c>
      <c r="S4136" s="276">
        <v>0</v>
      </c>
      <c r="T4136" s="276">
        <v>0</v>
      </c>
      <c r="U4136" s="276">
        <v>1.5573681E-4</v>
      </c>
      <c r="V4136" s="255"/>
      <c r="W4136" s="28">
        <f t="shared" si="600"/>
        <v>1.8288089629629627E-2</v>
      </c>
      <c r="X4136" s="191">
        <v>1.3751249000000001</v>
      </c>
      <c r="Y4136" s="191">
        <v>0.23543675999999999</v>
      </c>
      <c r="Z4136" s="191">
        <v>2.8281334000000002E-2</v>
      </c>
      <c r="AA4136" s="191">
        <v>3.4641436000000002E-5</v>
      </c>
      <c r="AB4136" s="191">
        <v>8.6944777999999993E-3</v>
      </c>
      <c r="AC4136" s="191">
        <v>1.0716919</v>
      </c>
      <c r="AD4136" s="191">
        <v>3.0985770999999999E-2</v>
      </c>
      <c r="AE4136" s="76">
        <v>6.0511420999999997E-8</v>
      </c>
      <c r="AF4136" s="76">
        <v>1.1382889E-10</v>
      </c>
      <c r="AG4136" s="20">
        <v>1.2006062E-3</v>
      </c>
    </row>
    <row r="4137" spans="2:33" s="297" customFormat="1" x14ac:dyDescent="0.15">
      <c r="B4137" s="294" t="s">
        <v>9258</v>
      </c>
      <c r="C4137" s="295"/>
      <c r="D4137" s="296" t="s">
        <v>26</v>
      </c>
      <c r="E4137" s="201" t="s">
        <v>9259</v>
      </c>
      <c r="F4137" s="276">
        <f t="shared" si="596"/>
        <v>5.5579273060000003E-3</v>
      </c>
      <c r="G4137" s="276">
        <f t="shared" si="597"/>
        <v>1.42403759E-3</v>
      </c>
      <c r="H4137" s="276">
        <f t="shared" si="598"/>
        <v>1.3267748410000001E-3</v>
      </c>
      <c r="I4137" s="276">
        <f t="shared" si="599"/>
        <v>5.5877577500000001E-4</v>
      </c>
      <c r="J4137" s="276">
        <v>2.2483390999999998E-3</v>
      </c>
      <c r="K4137" s="276">
        <v>1.1868076E-3</v>
      </c>
      <c r="L4137" s="276">
        <v>9.8561490000000001E-5</v>
      </c>
      <c r="M4137" s="276">
        <v>2.5199010000000001E-5</v>
      </c>
      <c r="N4137" s="276">
        <v>1.0214573E-3</v>
      </c>
      <c r="O4137" s="276">
        <v>3.7738128E-4</v>
      </c>
      <c r="P4137" s="276">
        <v>4.1405751000000002E-5</v>
      </c>
      <c r="Q4137" s="276">
        <v>4.9049460000000005E-4</v>
      </c>
      <c r="R4137" s="276">
        <v>0</v>
      </c>
      <c r="S4137" s="276">
        <v>0</v>
      </c>
      <c r="T4137" s="276">
        <v>0</v>
      </c>
      <c r="U4137" s="276">
        <v>6.8281174999999998E-5</v>
      </c>
      <c r="V4137" s="255"/>
      <c r="W4137" s="28">
        <f t="shared" si="600"/>
        <v>1.6654363703703701E-2</v>
      </c>
      <c r="X4137" s="191">
        <v>1.3558287</v>
      </c>
      <c r="Y4137" s="191">
        <v>0.21486218000000001</v>
      </c>
      <c r="Z4137" s="191">
        <v>2.7142810999999999E-2</v>
      </c>
      <c r="AA4137" s="191">
        <v>2.9825708999999999E-5</v>
      </c>
      <c r="AB4137" s="191">
        <v>8.9292590000000002E-3</v>
      </c>
      <c r="AC4137" s="191">
        <v>1.0715509999999999</v>
      </c>
      <c r="AD4137" s="191">
        <v>3.3313590999999997E-2</v>
      </c>
      <c r="AE4137" s="76">
        <v>5.5346831000000002E-8</v>
      </c>
      <c r="AF4137" s="76">
        <v>1.0932027E-10</v>
      </c>
      <c r="AG4137" s="20">
        <v>1.1320382E-3</v>
      </c>
    </row>
    <row r="4138" spans="2:33" s="297" customFormat="1" x14ac:dyDescent="0.15">
      <c r="B4138" s="294" t="s">
        <v>9260</v>
      </c>
      <c r="C4138" s="295"/>
      <c r="D4138" s="296" t="s">
        <v>26</v>
      </c>
      <c r="E4138" s="201" t="s">
        <v>9261</v>
      </c>
      <c r="F4138" s="276">
        <f t="shared" si="596"/>
        <v>6.4611912640000005E-3</v>
      </c>
      <c r="G4138" s="276">
        <f t="shared" si="597"/>
        <v>1.6833131989999999E-3</v>
      </c>
      <c r="H4138" s="276">
        <f t="shared" si="598"/>
        <v>1.4893028550000001E-3</v>
      </c>
      <c r="I4138" s="276">
        <f t="shared" si="599"/>
        <v>6.3893320999999998E-4</v>
      </c>
      <c r="J4138" s="276">
        <v>2.6496419999999998E-3</v>
      </c>
      <c r="K4138" s="276">
        <v>1.3400336E-3</v>
      </c>
      <c r="L4138" s="276">
        <v>1.0584077E-4</v>
      </c>
      <c r="M4138" s="276">
        <v>2.5260518999999998E-5</v>
      </c>
      <c r="N4138" s="276">
        <v>1.2871916E-3</v>
      </c>
      <c r="O4138" s="276">
        <v>3.7086108E-4</v>
      </c>
      <c r="P4138" s="276">
        <v>4.3428484999999998E-5</v>
      </c>
      <c r="Q4138" s="276">
        <v>4.7179471000000003E-4</v>
      </c>
      <c r="R4138" s="276">
        <v>0</v>
      </c>
      <c r="S4138" s="276">
        <v>0</v>
      </c>
      <c r="T4138" s="276">
        <v>0</v>
      </c>
      <c r="U4138" s="276">
        <v>1.6713850000000001E-4</v>
      </c>
      <c r="V4138" s="255"/>
      <c r="W4138" s="28">
        <f t="shared" si="600"/>
        <v>1.9626977777777777E-2</v>
      </c>
      <c r="X4138" s="191">
        <v>1.3974981</v>
      </c>
      <c r="Y4138" s="191">
        <v>0.25267338</v>
      </c>
      <c r="Z4138" s="191">
        <v>3.0351842E-2</v>
      </c>
      <c r="AA4138" s="191">
        <v>3.7177593000000002E-5</v>
      </c>
      <c r="AB4138" s="191">
        <v>9.3310130000000008E-3</v>
      </c>
      <c r="AC4138" s="191">
        <v>1.0718504</v>
      </c>
      <c r="AD4138" s="191">
        <v>3.3254284000000002E-2</v>
      </c>
      <c r="AE4138" s="76">
        <v>6.4941505999999995E-8</v>
      </c>
      <c r="AF4138" s="76">
        <v>1.2216238999999999E-10</v>
      </c>
      <c r="AG4138" s="20">
        <v>1.2885041E-3</v>
      </c>
    </row>
    <row r="4139" spans="2:33" s="297" customFormat="1" x14ac:dyDescent="0.15">
      <c r="B4139" s="294" t="s">
        <v>9262</v>
      </c>
      <c r="C4139" s="295"/>
      <c r="D4139" s="296" t="s">
        <v>26</v>
      </c>
      <c r="E4139" s="201" t="s">
        <v>9263</v>
      </c>
      <c r="F4139" s="276">
        <f t="shared" si="596"/>
        <v>6.1857678910000003E-3</v>
      </c>
      <c r="G4139" s="276">
        <f t="shared" si="597"/>
        <v>1.5849014260000001E-3</v>
      </c>
      <c r="H4139" s="276">
        <f t="shared" si="598"/>
        <v>1.476651065E-3</v>
      </c>
      <c r="I4139" s="276">
        <f t="shared" si="599"/>
        <v>6.2189670000000006E-4</v>
      </c>
      <c r="J4139" s="276">
        <v>2.5023187000000001E-3</v>
      </c>
      <c r="K4139" s="276">
        <v>1.3208727000000001E-3</v>
      </c>
      <c r="L4139" s="276">
        <v>1.0969530000000001E-4</v>
      </c>
      <c r="M4139" s="276">
        <v>2.8045566000000002E-5</v>
      </c>
      <c r="N4139" s="276">
        <v>1.1368443E-3</v>
      </c>
      <c r="O4139" s="276">
        <v>4.2001156000000001E-4</v>
      </c>
      <c r="P4139" s="276">
        <v>4.6083064999999997E-5</v>
      </c>
      <c r="Q4139" s="276">
        <v>5.4590229000000005E-4</v>
      </c>
      <c r="R4139" s="276">
        <v>0</v>
      </c>
      <c r="S4139" s="276">
        <v>0</v>
      </c>
      <c r="T4139" s="276">
        <v>0</v>
      </c>
      <c r="U4139" s="276">
        <v>7.5994410000000006E-5</v>
      </c>
      <c r="V4139" s="255"/>
      <c r="W4139" s="28">
        <f t="shared" si="600"/>
        <v>1.8535694074074075E-2</v>
      </c>
      <c r="X4139" s="191">
        <v>1.3881701</v>
      </c>
      <c r="Y4139" s="191">
        <v>0.23913366999999999</v>
      </c>
      <c r="Z4139" s="191">
        <v>3.0208946E-2</v>
      </c>
      <c r="AA4139" s="191">
        <v>3.3194909000000001E-5</v>
      </c>
      <c r="AB4139" s="191">
        <v>9.9379341999999999E-3</v>
      </c>
      <c r="AC4139" s="191">
        <v>1.0717795000000001</v>
      </c>
      <c r="AD4139" s="191">
        <v>3.7076813E-2</v>
      </c>
      <c r="AE4139" s="76">
        <v>6.1599095999999999E-8</v>
      </c>
      <c r="AF4139" s="76">
        <v>1.2167015E-10</v>
      </c>
      <c r="AG4139" s="20">
        <v>1.2599166E-3</v>
      </c>
    </row>
    <row r="4140" spans="2:33" s="297" customFormat="1" x14ac:dyDescent="0.15">
      <c r="B4140" s="294" t="s">
        <v>9264</v>
      </c>
      <c r="C4140" s="295"/>
      <c r="D4140" s="296" t="s">
        <v>26</v>
      </c>
      <c r="E4140" s="201" t="s">
        <v>9265</v>
      </c>
      <c r="F4140" s="276">
        <f t="shared" si="596"/>
        <v>7.1910643699999999E-3</v>
      </c>
      <c r="G4140" s="276">
        <f t="shared" si="597"/>
        <v>1.8734645119999999E-3</v>
      </c>
      <c r="H4140" s="276">
        <f t="shared" si="598"/>
        <v>1.6575392380000001E-3</v>
      </c>
      <c r="I4140" s="276">
        <f t="shared" si="599"/>
        <v>7.1110901999999995E-4</v>
      </c>
      <c r="J4140" s="276">
        <v>2.9489516000000002E-3</v>
      </c>
      <c r="K4140" s="276">
        <v>1.4914081000000001E-3</v>
      </c>
      <c r="L4140" s="276">
        <v>1.1779684E-4</v>
      </c>
      <c r="M4140" s="276">
        <v>2.8114021999999999E-5</v>
      </c>
      <c r="N4140" s="276">
        <v>1.432596E-3</v>
      </c>
      <c r="O4140" s="276">
        <v>4.1275448999999998E-4</v>
      </c>
      <c r="P4140" s="276">
        <v>4.8334297999999997E-5</v>
      </c>
      <c r="Q4140" s="276">
        <v>5.2509005999999995E-4</v>
      </c>
      <c r="R4140" s="276">
        <v>0</v>
      </c>
      <c r="S4140" s="276">
        <v>0</v>
      </c>
      <c r="T4140" s="276">
        <v>0</v>
      </c>
      <c r="U4140" s="276">
        <v>1.8601895999999999E-4</v>
      </c>
      <c r="V4140" s="255"/>
      <c r="W4140" s="28">
        <f t="shared" si="600"/>
        <v>2.1844085925925925E-2</v>
      </c>
      <c r="X4140" s="191">
        <v>1.4345466</v>
      </c>
      <c r="Y4140" s="191">
        <v>0.28121606999999998</v>
      </c>
      <c r="Z4140" s="191">
        <v>3.3780481000000001E-2</v>
      </c>
      <c r="AA4140" s="191">
        <v>4.1377283999999997E-5</v>
      </c>
      <c r="AB4140" s="191">
        <v>1.0385070999999999E-2</v>
      </c>
      <c r="AC4140" s="191">
        <v>1.0721128</v>
      </c>
      <c r="AD4140" s="191">
        <v>3.7010795999999999E-2</v>
      </c>
      <c r="AE4140" s="76">
        <v>7.2277612000000002E-8</v>
      </c>
      <c r="AF4140" s="76">
        <v>1.3596301000000001E-10</v>
      </c>
      <c r="AG4140" s="20">
        <v>1.4340570999999999E-3</v>
      </c>
    </row>
    <row r="4141" spans="2:33" s="297" customFormat="1" x14ac:dyDescent="0.15">
      <c r="B4141" s="294" t="s">
        <v>9266</v>
      </c>
      <c r="C4141" s="295"/>
      <c r="D4141" s="296" t="s">
        <v>26</v>
      </c>
      <c r="E4141" s="201" t="s">
        <v>9267</v>
      </c>
      <c r="F4141" s="276">
        <f t="shared" si="596"/>
        <v>5.4314057750000002E-3</v>
      </c>
      <c r="G4141" s="276">
        <f t="shared" si="597"/>
        <v>1.3916200259999998E-3</v>
      </c>
      <c r="H4141" s="276">
        <f t="shared" si="598"/>
        <v>1.2965720800000001E-3</v>
      </c>
      <c r="I4141" s="276">
        <f t="shared" si="599"/>
        <v>5.4605566899999997E-4</v>
      </c>
      <c r="J4141" s="276">
        <v>2.1971579999999998E-3</v>
      </c>
      <c r="K4141" s="276">
        <v>1.1597910999999999E-3</v>
      </c>
      <c r="L4141" s="276">
        <v>9.6317805000000002E-5</v>
      </c>
      <c r="M4141" s="276">
        <v>2.4625376000000001E-5</v>
      </c>
      <c r="N4141" s="276">
        <v>9.9820437999999993E-4</v>
      </c>
      <c r="O4141" s="276">
        <v>3.6879026999999998E-4</v>
      </c>
      <c r="P4141" s="276">
        <v>4.0463175000000001E-5</v>
      </c>
      <c r="Q4141" s="276">
        <v>4.7932887E-4</v>
      </c>
      <c r="R4141" s="276">
        <v>0</v>
      </c>
      <c r="S4141" s="276">
        <v>0</v>
      </c>
      <c r="T4141" s="276">
        <v>0</v>
      </c>
      <c r="U4141" s="276">
        <v>6.6726799000000004E-5</v>
      </c>
      <c r="V4141" s="255"/>
      <c r="W4141" s="28">
        <f t="shared" si="600"/>
        <v>1.6275244444444441E-2</v>
      </c>
      <c r="X4141" s="191">
        <v>1.3493112</v>
      </c>
      <c r="Y4141" s="191">
        <v>0.20997102000000001</v>
      </c>
      <c r="Z4141" s="191">
        <v>2.6524926000000001E-2</v>
      </c>
      <c r="AA4141" s="191">
        <v>2.9146750999999999E-5</v>
      </c>
      <c r="AB4141" s="191">
        <v>8.7259906000000005E-3</v>
      </c>
      <c r="AC4141" s="191">
        <v>1.0715049000000001</v>
      </c>
      <c r="AD4141" s="191">
        <v>3.2555255999999998E-2</v>
      </c>
      <c r="AE4141" s="76">
        <v>5.4086820000000002E-8</v>
      </c>
      <c r="AF4141" s="76">
        <v>1.0683116000000001E-10</v>
      </c>
      <c r="AG4141" s="20">
        <v>1.1062683E-3</v>
      </c>
    </row>
    <row r="4142" spans="2:33" s="297" customFormat="1" x14ac:dyDescent="0.15">
      <c r="B4142" s="294" t="s">
        <v>9268</v>
      </c>
      <c r="C4142" s="295"/>
      <c r="D4142" s="296" t="s">
        <v>26</v>
      </c>
      <c r="E4142" s="201" t="s">
        <v>9269</v>
      </c>
      <c r="F4142" s="276">
        <f t="shared" si="596"/>
        <v>6.314107817E-3</v>
      </c>
      <c r="G4142" s="276">
        <f t="shared" si="597"/>
        <v>1.6449939370000001E-3</v>
      </c>
      <c r="H4142" s="276">
        <f t="shared" si="598"/>
        <v>1.45540026E-3</v>
      </c>
      <c r="I4142" s="276">
        <f t="shared" si="599"/>
        <v>6.2438841999999997E-4</v>
      </c>
      <c r="J4142" s="276">
        <v>2.5893252E-3</v>
      </c>
      <c r="K4142" s="276">
        <v>1.309529E-3</v>
      </c>
      <c r="L4142" s="276">
        <v>1.0343139000000001E-4</v>
      </c>
      <c r="M4142" s="276">
        <v>2.4685477E-5</v>
      </c>
      <c r="N4142" s="276">
        <v>1.2578899E-3</v>
      </c>
      <c r="O4142" s="276">
        <v>3.6241856000000002E-4</v>
      </c>
      <c r="P4142" s="276">
        <v>4.2439869999999998E-5</v>
      </c>
      <c r="Q4142" s="276">
        <v>4.6105468999999997E-4</v>
      </c>
      <c r="R4142" s="276">
        <v>0</v>
      </c>
      <c r="S4142" s="276">
        <v>0</v>
      </c>
      <c r="T4142" s="276">
        <v>0</v>
      </c>
      <c r="U4142" s="276">
        <v>1.6333373E-4</v>
      </c>
      <c r="V4142" s="255"/>
      <c r="W4142" s="28">
        <f t="shared" si="600"/>
        <v>1.9180186666666665E-2</v>
      </c>
      <c r="X4142" s="191">
        <v>1.3900321</v>
      </c>
      <c r="Y4142" s="191">
        <v>0.24692149999999999</v>
      </c>
      <c r="Z4142" s="191">
        <v>2.9660906000000001E-2</v>
      </c>
      <c r="AA4142" s="191">
        <v>3.633127E-5</v>
      </c>
      <c r="AB4142" s="191">
        <v>9.1186011000000001E-3</v>
      </c>
      <c r="AC4142" s="191">
        <v>1.0717975</v>
      </c>
      <c r="AD4142" s="191">
        <v>3.2497272000000001E-2</v>
      </c>
      <c r="AE4142" s="76">
        <v>6.3463190999999995E-8</v>
      </c>
      <c r="AF4142" s="76">
        <v>1.1938159000000001E-10</v>
      </c>
      <c r="AG4142" s="20">
        <v>1.2591722999999999E-3</v>
      </c>
    </row>
    <row r="4143" spans="2:33" s="297" customFormat="1" x14ac:dyDescent="0.15">
      <c r="B4143" s="294" t="s">
        <v>9270</v>
      </c>
      <c r="C4143" s="295"/>
      <c r="D4143" s="296" t="s">
        <v>26</v>
      </c>
      <c r="E4143" s="201" t="s">
        <v>9271</v>
      </c>
      <c r="F4143" s="276">
        <f t="shared" si="596"/>
        <v>6.5877894839999999E-3</v>
      </c>
      <c r="G4143" s="276">
        <f t="shared" si="597"/>
        <v>1.6880055700000001E-3</v>
      </c>
      <c r="H4143" s="276">
        <f t="shared" si="598"/>
        <v>1.5727394380000001E-3</v>
      </c>
      <c r="I4143" s="276">
        <f t="shared" si="599"/>
        <v>6.6190907600000004E-4</v>
      </c>
      <c r="J4143" s="276">
        <v>2.6651354E-3</v>
      </c>
      <c r="K4143" s="276">
        <v>1.4068227000000001E-3</v>
      </c>
      <c r="L4143" s="276">
        <v>1.1683436E-4</v>
      </c>
      <c r="M4143" s="276">
        <v>2.987087E-5</v>
      </c>
      <c r="N4143" s="276">
        <v>1.2107883000000001E-3</v>
      </c>
      <c r="O4143" s="276">
        <v>4.4734640000000002E-4</v>
      </c>
      <c r="P4143" s="276">
        <v>4.9082378000000003E-5</v>
      </c>
      <c r="Q4143" s="276">
        <v>5.8143259000000003E-4</v>
      </c>
      <c r="R4143" s="276">
        <v>0</v>
      </c>
      <c r="S4143" s="276">
        <v>0</v>
      </c>
      <c r="T4143" s="276">
        <v>0</v>
      </c>
      <c r="U4143" s="276">
        <v>8.0476486000000003E-5</v>
      </c>
      <c r="V4143" s="255"/>
      <c r="W4143" s="28">
        <f t="shared" si="600"/>
        <v>1.9741743703703702E-2</v>
      </c>
      <c r="X4143" s="191">
        <v>1.4089065999999999</v>
      </c>
      <c r="Y4143" s="191">
        <v>0.25469359000000003</v>
      </c>
      <c r="Z4143" s="191">
        <v>3.2176769000000001E-2</v>
      </c>
      <c r="AA4143" s="191">
        <v>3.5354395000000001E-5</v>
      </c>
      <c r="AB4143" s="191">
        <v>1.0584866E-2</v>
      </c>
      <c r="AC4143" s="191">
        <v>1.0719262000000001</v>
      </c>
      <c r="AD4143" s="191">
        <v>3.9489839999999998E-2</v>
      </c>
      <c r="AE4143" s="76">
        <v>6.5606487999999995E-8</v>
      </c>
      <c r="AF4143" s="76">
        <v>1.2958524000000001E-10</v>
      </c>
      <c r="AG4143" s="20">
        <v>1.3418982000000001E-3</v>
      </c>
    </row>
    <row r="4144" spans="2:33" s="297" customFormat="1" x14ac:dyDescent="0.15">
      <c r="B4144" s="294" t="s">
        <v>9272</v>
      </c>
      <c r="C4144" s="295"/>
      <c r="D4144" s="296" t="s">
        <v>26</v>
      </c>
      <c r="E4144" s="201" t="s">
        <v>9273</v>
      </c>
      <c r="F4144" s="276">
        <f t="shared" si="596"/>
        <v>7.6585434589999998E-3</v>
      </c>
      <c r="G4144" s="276">
        <f t="shared" si="597"/>
        <v>1.995354213E-3</v>
      </c>
      <c r="H4144" s="276">
        <f t="shared" si="598"/>
        <v>1.7654032560000001E-3</v>
      </c>
      <c r="I4144" s="276">
        <f t="shared" si="599"/>
        <v>7.5694288999999994E-4</v>
      </c>
      <c r="J4144" s="276">
        <v>3.1408431E-3</v>
      </c>
      <c r="K4144" s="276">
        <v>1.5884598E-3</v>
      </c>
      <c r="L4144" s="276">
        <v>1.254633E-4</v>
      </c>
      <c r="M4144" s="276">
        <v>2.9943783E-5</v>
      </c>
      <c r="N4144" s="276">
        <v>1.5257929000000001E-3</v>
      </c>
      <c r="O4144" s="276">
        <v>4.3961753E-4</v>
      </c>
      <c r="P4144" s="276">
        <v>5.1480156000000002E-5</v>
      </c>
      <c r="Q4144" s="276">
        <v>5.5926578000000001E-4</v>
      </c>
      <c r="R4144" s="276">
        <v>0</v>
      </c>
      <c r="S4144" s="276">
        <v>0</v>
      </c>
      <c r="T4144" s="276">
        <v>0</v>
      </c>
      <c r="U4144" s="276">
        <v>1.9767710999999999E-4</v>
      </c>
      <c r="V4144" s="255"/>
      <c r="W4144" s="28">
        <f t="shared" si="600"/>
        <v>2.3265504444444442E-2</v>
      </c>
      <c r="X4144" s="191">
        <v>1.4583018999999999</v>
      </c>
      <c r="Y4144" s="191">
        <v>0.29951535000000001</v>
      </c>
      <c r="Z4144" s="191">
        <v>3.5980717000000002E-2</v>
      </c>
      <c r="AA4144" s="191">
        <v>4.4069383999999998E-5</v>
      </c>
      <c r="AB4144" s="191">
        <v>1.1061102E-2</v>
      </c>
      <c r="AC4144" s="191">
        <v>1.0722811999999999</v>
      </c>
      <c r="AD4144" s="191">
        <v>3.9419547999999999E-2</v>
      </c>
      <c r="AE4144" s="76">
        <v>7.6980455000000001E-8</v>
      </c>
      <c r="AF4144" s="76">
        <v>1.4481035999999999E-10</v>
      </c>
      <c r="AG4144" s="20">
        <v>1.5273744000000001E-3</v>
      </c>
    </row>
    <row r="4145" spans="2:129" s="297" customFormat="1" x14ac:dyDescent="0.15">
      <c r="B4145" s="294" t="s">
        <v>9274</v>
      </c>
      <c r="C4145" s="295"/>
      <c r="D4145" s="296" t="s">
        <v>26</v>
      </c>
      <c r="E4145" s="201" t="s">
        <v>9275</v>
      </c>
      <c r="F4145" s="276">
        <f t="shared" si="596"/>
        <v>4.6490096469999995E-3</v>
      </c>
      <c r="G4145" s="276">
        <f t="shared" si="597"/>
        <v>1.1911567520000001E-3</v>
      </c>
      <c r="H4145" s="276">
        <f t="shared" si="598"/>
        <v>1.109800797E-3</v>
      </c>
      <c r="I4145" s="276">
        <f t="shared" si="599"/>
        <v>4.6739629799999997E-4</v>
      </c>
      <c r="J4145" s="276">
        <v>1.8806558E-3</v>
      </c>
      <c r="K4145" s="276">
        <v>9.9272311000000004E-4</v>
      </c>
      <c r="L4145" s="276">
        <v>8.2443230999999995E-5</v>
      </c>
      <c r="M4145" s="276">
        <v>2.1078091999999999E-5</v>
      </c>
      <c r="N4145" s="276">
        <v>8.5441251000000005E-4</v>
      </c>
      <c r="O4145" s="276">
        <v>3.1566614999999998E-4</v>
      </c>
      <c r="P4145" s="276">
        <v>3.4634456000000002E-5</v>
      </c>
      <c r="Q4145" s="276">
        <v>4.1028149999999998E-4</v>
      </c>
      <c r="R4145" s="276">
        <v>0</v>
      </c>
      <c r="S4145" s="276">
        <v>0</v>
      </c>
      <c r="T4145" s="276">
        <v>0</v>
      </c>
      <c r="U4145" s="276">
        <v>5.7114797999999999E-5</v>
      </c>
      <c r="V4145" s="255"/>
      <c r="W4145" s="28">
        <f t="shared" si="600"/>
        <v>1.3930783703703703E-2</v>
      </c>
      <c r="X4145" s="191">
        <v>1.3090085</v>
      </c>
      <c r="Y4145" s="191">
        <v>0.17972469999999999</v>
      </c>
      <c r="Z4145" s="191">
        <v>2.2704009000000001E-2</v>
      </c>
      <c r="AA4145" s="191">
        <v>2.4948160999999999E-5</v>
      </c>
      <c r="AB4145" s="191">
        <v>7.4690115E-3</v>
      </c>
      <c r="AC4145" s="191">
        <v>1.0712200999999999</v>
      </c>
      <c r="AD4145" s="191">
        <v>2.7865655999999999E-2</v>
      </c>
      <c r="AE4145" s="76">
        <v>4.6295889999999998E-8</v>
      </c>
      <c r="AF4145" s="76">
        <v>9.1443928000000002E-11</v>
      </c>
      <c r="AG4145" s="20">
        <v>9.4691032000000005E-4</v>
      </c>
    </row>
    <row r="4146" spans="2:129" s="297" customFormat="1" x14ac:dyDescent="0.15">
      <c r="B4146" s="294" t="s">
        <v>9276</v>
      </c>
      <c r="C4146" s="295"/>
      <c r="D4146" s="296" t="s">
        <v>26</v>
      </c>
      <c r="E4146" s="201" t="s">
        <v>9277</v>
      </c>
      <c r="F4146" s="276">
        <f t="shared" si="596"/>
        <v>5.404559794E-3</v>
      </c>
      <c r="G4146" s="276">
        <f t="shared" si="597"/>
        <v>1.408033083E-3</v>
      </c>
      <c r="H4146" s="276">
        <f t="shared" si="598"/>
        <v>1.2457499909999999E-3</v>
      </c>
      <c r="I4146" s="276">
        <f t="shared" si="599"/>
        <v>5.3444522000000003E-4</v>
      </c>
      <c r="J4146" s="276">
        <v>2.2163314999999999E-3</v>
      </c>
      <c r="K4146" s="276">
        <v>1.1208914999999999E-3</v>
      </c>
      <c r="L4146" s="276">
        <v>8.8532091999999997E-5</v>
      </c>
      <c r="M4146" s="276">
        <v>2.1129532999999998E-5</v>
      </c>
      <c r="N4146" s="276">
        <v>1.0766912999999999E-3</v>
      </c>
      <c r="O4146" s="276">
        <v>3.1021225000000001E-4</v>
      </c>
      <c r="P4146" s="276">
        <v>3.6326399000000002E-5</v>
      </c>
      <c r="Q4146" s="276">
        <v>3.9463972000000001E-4</v>
      </c>
      <c r="R4146" s="276">
        <v>0</v>
      </c>
      <c r="S4146" s="276">
        <v>0</v>
      </c>
      <c r="T4146" s="276">
        <v>0</v>
      </c>
      <c r="U4146" s="276">
        <v>1.3980549999999999E-4</v>
      </c>
      <c r="V4146" s="255"/>
      <c r="W4146" s="28">
        <f t="shared" si="600"/>
        <v>1.6417270370370367E-2</v>
      </c>
      <c r="X4146" s="191">
        <v>1.3438635000000001</v>
      </c>
      <c r="Y4146" s="191">
        <v>0.21135240999999999</v>
      </c>
      <c r="Z4146" s="191">
        <v>2.5388252E-2</v>
      </c>
      <c r="AA4146" s="191">
        <v>3.1097752000000001E-5</v>
      </c>
      <c r="AB4146" s="191">
        <v>7.8050647000000003E-3</v>
      </c>
      <c r="AC4146" s="191">
        <v>1.0714706000000001</v>
      </c>
      <c r="AD4146" s="191">
        <v>2.7816042999999999E-2</v>
      </c>
      <c r="AE4146" s="76">
        <v>5.4321372999999997E-8</v>
      </c>
      <c r="AF4146" s="76">
        <v>1.0218497E-10</v>
      </c>
      <c r="AG4146" s="20">
        <v>1.0777885000000001E-3</v>
      </c>
    </row>
    <row r="4147" spans="2:129" s="297" customFormat="1" x14ac:dyDescent="0.15">
      <c r="B4147" s="294" t="s">
        <v>9278</v>
      </c>
      <c r="C4147" s="295"/>
      <c r="D4147" s="296" t="s">
        <v>26</v>
      </c>
      <c r="E4147" s="201" t="s">
        <v>9279</v>
      </c>
      <c r="F4147" s="276">
        <f t="shared" si="596"/>
        <v>4.7750140590000004E-3</v>
      </c>
      <c r="G4147" s="276">
        <f t="shared" si="597"/>
        <v>1.315482384E-3</v>
      </c>
      <c r="H4147" s="276">
        <f t="shared" si="598"/>
        <v>9.8700779400000011E-4</v>
      </c>
      <c r="I4147" s="276">
        <f t="shared" si="599"/>
        <v>4.82478881E-4</v>
      </c>
      <c r="J4147" s="276">
        <v>1.9900450000000002E-3</v>
      </c>
      <c r="K4147" s="276">
        <v>9.0177062E-4</v>
      </c>
      <c r="L4147" s="276">
        <v>5.9209036E-5</v>
      </c>
      <c r="M4147" s="276">
        <v>2.0442514000000001E-5</v>
      </c>
      <c r="N4147" s="276">
        <v>8.8282066000000005E-4</v>
      </c>
      <c r="O4147" s="276">
        <v>4.1221920999999999E-4</v>
      </c>
      <c r="P4147" s="276">
        <v>2.6028138E-5</v>
      </c>
      <c r="Q4147" s="276">
        <v>4.2779884000000002E-4</v>
      </c>
      <c r="R4147" s="276">
        <v>0</v>
      </c>
      <c r="S4147" s="276">
        <v>0</v>
      </c>
      <c r="T4147" s="276">
        <v>0</v>
      </c>
      <c r="U4147" s="276">
        <v>5.4680040999999997E-5</v>
      </c>
      <c r="V4147" s="255"/>
      <c r="W4147" s="28">
        <f t="shared" si="600"/>
        <v>1.4741074074074075E-2</v>
      </c>
      <c r="X4147" s="191">
        <v>1.3166263</v>
      </c>
      <c r="Y4147" s="191">
        <v>0.18796565000000001</v>
      </c>
      <c r="Z4147" s="191">
        <v>2.1915883000000001E-2</v>
      </c>
      <c r="AA4147" s="191">
        <v>3.2965632000000003E-5</v>
      </c>
      <c r="AB4147" s="191">
        <v>7.1569915000000003E-3</v>
      </c>
      <c r="AC4147" s="191">
        <v>1.0711571</v>
      </c>
      <c r="AD4147" s="191">
        <v>2.8397763999999999E-2</v>
      </c>
      <c r="AE4147" s="76">
        <v>4.5620159999999999E-8</v>
      </c>
      <c r="AF4147" s="76">
        <v>1.3778215999999999E-10</v>
      </c>
      <c r="AG4147" s="20">
        <v>9.6464138000000002E-4</v>
      </c>
    </row>
    <row r="4148" spans="2:129" s="297" customFormat="1" x14ac:dyDescent="0.15">
      <c r="B4148" s="294" t="s">
        <v>9280</v>
      </c>
      <c r="C4148" s="295"/>
      <c r="D4148" s="296" t="s">
        <v>26</v>
      </c>
      <c r="E4148" s="201" t="s">
        <v>9281</v>
      </c>
      <c r="F4148" s="276">
        <f t="shared" si="596"/>
        <v>7.850326232999999E-3</v>
      </c>
      <c r="G4148" s="276">
        <f t="shared" si="597"/>
        <v>2.0113910289999998E-3</v>
      </c>
      <c r="H4148" s="276">
        <f t="shared" si="598"/>
        <v>1.8740107330000001E-3</v>
      </c>
      <c r="I4148" s="276">
        <f t="shared" si="599"/>
        <v>7.8924617100000003E-4</v>
      </c>
      <c r="J4148" s="276">
        <v>3.1756783E-3</v>
      </c>
      <c r="K4148" s="276">
        <v>1.6763132000000001E-3</v>
      </c>
      <c r="L4148" s="276">
        <v>1.3921375E-4</v>
      </c>
      <c r="M4148" s="276">
        <v>3.5592498999999999E-5</v>
      </c>
      <c r="N4148" s="276">
        <v>1.4427641000000001E-3</v>
      </c>
      <c r="O4148" s="276">
        <v>5.3303442999999995E-4</v>
      </c>
      <c r="P4148" s="276">
        <v>5.8483782999999997E-5</v>
      </c>
      <c r="Q4148" s="276">
        <v>6.9280201999999999E-4</v>
      </c>
      <c r="R4148" s="276">
        <v>0</v>
      </c>
      <c r="S4148" s="276">
        <v>0</v>
      </c>
      <c r="T4148" s="276">
        <v>0</v>
      </c>
      <c r="U4148" s="276">
        <v>9.6444151000000007E-5</v>
      </c>
      <c r="V4148" s="255"/>
      <c r="W4148" s="28">
        <f t="shared" si="600"/>
        <v>2.3523542962962961E-2</v>
      </c>
      <c r="X4148" s="191">
        <v>1.4739154000000001</v>
      </c>
      <c r="Y4148" s="191">
        <v>0.30348342</v>
      </c>
      <c r="Z4148" s="191">
        <v>3.8338025999999997E-2</v>
      </c>
      <c r="AA4148" s="191">
        <v>4.2127511999999999E-5</v>
      </c>
      <c r="AB4148" s="191">
        <v>1.2612183000000001E-2</v>
      </c>
      <c r="AC4148" s="191">
        <v>1.0723856</v>
      </c>
      <c r="AD4148" s="191">
        <v>4.7053984E-2</v>
      </c>
      <c r="AE4148" s="76">
        <v>7.8175127999999998E-8</v>
      </c>
      <c r="AF4148" s="76">
        <v>1.5441109000000001E-10</v>
      </c>
      <c r="AG4148" s="20">
        <v>1.5989544E-3</v>
      </c>
    </row>
    <row r="4149" spans="2:129" s="297" customFormat="1" x14ac:dyDescent="0.15">
      <c r="B4149" s="294" t="s">
        <v>9282</v>
      </c>
      <c r="C4149" s="295"/>
      <c r="D4149" s="296" t="s">
        <v>26</v>
      </c>
      <c r="E4149" s="201" t="s">
        <v>9283</v>
      </c>
      <c r="F4149" s="276">
        <f t="shared" si="596"/>
        <v>9.1261477740000006E-3</v>
      </c>
      <c r="G4149" s="276">
        <f t="shared" si="597"/>
        <v>2.3776062580000003E-3</v>
      </c>
      <c r="H4149" s="276">
        <f t="shared" si="598"/>
        <v>2.103575626E-3</v>
      </c>
      <c r="I4149" s="276">
        <f t="shared" si="599"/>
        <v>9.0246508999999994E-4</v>
      </c>
      <c r="J4149" s="276">
        <v>3.7425008E-3</v>
      </c>
      <c r="K4149" s="276">
        <v>1.8927394E-3</v>
      </c>
      <c r="L4149" s="276">
        <v>1.4949540000000001E-4</v>
      </c>
      <c r="M4149" s="276">
        <v>3.5679368000000002E-5</v>
      </c>
      <c r="N4149" s="276">
        <v>1.8181019E-3</v>
      </c>
      <c r="O4149" s="276">
        <v>5.2382499000000005E-4</v>
      </c>
      <c r="P4149" s="276">
        <v>6.1340825999999998E-5</v>
      </c>
      <c r="Q4149" s="276">
        <v>6.6638929999999997E-4</v>
      </c>
      <c r="R4149" s="276">
        <v>0</v>
      </c>
      <c r="S4149" s="276">
        <v>0</v>
      </c>
      <c r="T4149" s="276">
        <v>0</v>
      </c>
      <c r="U4149" s="276">
        <v>2.3607578999999999E-4</v>
      </c>
      <c r="V4149" s="255"/>
      <c r="W4149" s="28">
        <f t="shared" si="600"/>
        <v>2.7722228148148148E-2</v>
      </c>
      <c r="X4149" s="191">
        <v>1.5327716</v>
      </c>
      <c r="Y4149" s="191">
        <v>0.35689008</v>
      </c>
      <c r="Z4149" s="191">
        <v>4.2870643E-2</v>
      </c>
      <c r="AA4149" s="191">
        <v>5.2511713999999999E-5</v>
      </c>
      <c r="AB4149" s="191">
        <v>1.3179645E-2</v>
      </c>
      <c r="AC4149" s="191">
        <v>1.0728085000000001</v>
      </c>
      <c r="AD4149" s="191">
        <v>4.6970210999999998E-2</v>
      </c>
      <c r="AE4149" s="76">
        <v>9.1727224999999994E-8</v>
      </c>
      <c r="AF4149" s="76">
        <v>1.7255017999999999E-10</v>
      </c>
      <c r="AG4149" s="20">
        <v>1.8199556E-3</v>
      </c>
    </row>
    <row r="4150" spans="2:129" s="297" customFormat="1" x14ac:dyDescent="0.15">
      <c r="B4150" s="294" t="s">
        <v>9284</v>
      </c>
      <c r="C4150" s="295"/>
      <c r="D4150" s="296" t="s">
        <v>26</v>
      </c>
      <c r="E4150" s="201" t="s">
        <v>9285</v>
      </c>
      <c r="F4150" s="276">
        <f t="shared" si="596"/>
        <v>6.6647491230000001E-3</v>
      </c>
      <c r="G4150" s="276">
        <f t="shared" si="597"/>
        <v>1.7079122919999999E-3</v>
      </c>
      <c r="H4150" s="276">
        <f t="shared" si="598"/>
        <v>1.591276364E-3</v>
      </c>
      <c r="I4150" s="276">
        <f t="shared" si="599"/>
        <v>6.6902606700000003E-4</v>
      </c>
      <c r="J4150" s="276">
        <v>2.6965344000000001E-3</v>
      </c>
      <c r="K4150" s="276">
        <v>1.4234005E-3</v>
      </c>
      <c r="L4150" s="276">
        <v>1.1821394E-4</v>
      </c>
      <c r="M4150" s="276">
        <v>3.0223071999999999E-5</v>
      </c>
      <c r="N4150" s="276">
        <v>1.2250637E-3</v>
      </c>
      <c r="O4150" s="276">
        <v>4.5262551999999999E-4</v>
      </c>
      <c r="P4150" s="276">
        <v>4.9661923999999999E-5</v>
      </c>
      <c r="Q4150" s="276">
        <v>5.8828913E-4</v>
      </c>
      <c r="R4150" s="276">
        <v>0</v>
      </c>
      <c r="S4150" s="276">
        <v>0</v>
      </c>
      <c r="T4150" s="276">
        <v>0</v>
      </c>
      <c r="U4150" s="276">
        <v>8.0736937000000004E-5</v>
      </c>
      <c r="V4150" s="255"/>
      <c r="W4150" s="28">
        <f t="shared" si="600"/>
        <v>1.9974328888888889E-2</v>
      </c>
      <c r="X4150" s="191">
        <v>1.4129083</v>
      </c>
      <c r="Y4150" s="191">
        <v>0.25769405000000001</v>
      </c>
      <c r="Z4150" s="191">
        <v>3.2558520000000001E-2</v>
      </c>
      <c r="AA4150" s="191">
        <v>3.5771073E-5</v>
      </c>
      <c r="AB4150" s="191">
        <v>1.0709445E-2</v>
      </c>
      <c r="AC4150" s="191">
        <v>1.0719543</v>
      </c>
      <c r="AD4150" s="191">
        <v>3.9956143E-2</v>
      </c>
      <c r="AE4150" s="76">
        <v>6.6379555000000003E-8</v>
      </c>
      <c r="AF4150" s="76">
        <v>1.3111136000000001E-10</v>
      </c>
      <c r="AG4150" s="20">
        <v>1.3577131E-3</v>
      </c>
    </row>
    <row r="4151" spans="2:129" s="297" customFormat="1" x14ac:dyDescent="0.15">
      <c r="B4151" s="294" t="s">
        <v>9286</v>
      </c>
      <c r="C4151" s="295"/>
      <c r="D4151" s="296" t="s">
        <v>26</v>
      </c>
      <c r="E4151" s="201" t="s">
        <v>9287</v>
      </c>
      <c r="F4151" s="276">
        <f t="shared" si="596"/>
        <v>7.748137005E-3</v>
      </c>
      <c r="G4151" s="276">
        <f t="shared" si="597"/>
        <v>2.0188795529999999E-3</v>
      </c>
      <c r="H4151" s="276">
        <f t="shared" si="598"/>
        <v>1.7862064720000001E-3</v>
      </c>
      <c r="I4151" s="276">
        <f t="shared" si="599"/>
        <v>7.6520137999999997E-4</v>
      </c>
      <c r="J4151" s="276">
        <v>3.1778496000000002E-3</v>
      </c>
      <c r="K4151" s="276">
        <v>1.6071773000000001E-3</v>
      </c>
      <c r="L4151" s="276">
        <v>1.2694226E-4</v>
      </c>
      <c r="M4151" s="276">
        <v>3.0296792999999999E-5</v>
      </c>
      <c r="N4151" s="276">
        <v>1.5437818E-3</v>
      </c>
      <c r="O4151" s="276">
        <v>4.4480095999999998E-4</v>
      </c>
      <c r="P4151" s="276">
        <v>5.2086911999999997E-5</v>
      </c>
      <c r="Q4151" s="276">
        <v>5.6586034E-4</v>
      </c>
      <c r="R4151" s="276">
        <v>0</v>
      </c>
      <c r="S4151" s="276">
        <v>0</v>
      </c>
      <c r="T4151" s="276">
        <v>0</v>
      </c>
      <c r="U4151" s="276">
        <v>1.9934103999999999E-4</v>
      </c>
      <c r="V4151" s="255"/>
      <c r="W4151" s="28">
        <f t="shared" si="600"/>
        <v>2.3539626666666667E-2</v>
      </c>
      <c r="X4151" s="191">
        <v>1.4628855000000001</v>
      </c>
      <c r="Y4151" s="191">
        <v>0.30304407</v>
      </c>
      <c r="Z4151" s="191">
        <v>3.6407084999999999E-2</v>
      </c>
      <c r="AA4151" s="191">
        <v>4.4588810000000003E-5</v>
      </c>
      <c r="AB4151" s="191">
        <v>1.1191299E-2</v>
      </c>
      <c r="AC4151" s="191">
        <v>1.0723134999999999</v>
      </c>
      <c r="AD4151" s="191">
        <v>3.9884949000000003E-2</v>
      </c>
      <c r="AE4151" s="76">
        <v>7.7887548000000004E-8</v>
      </c>
      <c r="AF4151" s="76">
        <v>1.4651580000000001E-10</v>
      </c>
      <c r="AG4151" s="20">
        <v>1.5453749000000001E-3</v>
      </c>
    </row>
    <row r="4152" spans="2:129" x14ac:dyDescent="0.15">
      <c r="B4152" s="67" t="s">
        <v>9288</v>
      </c>
      <c r="C4152" s="83" t="s">
        <v>9289</v>
      </c>
      <c r="D4152" s="75"/>
      <c r="E4152" s="104"/>
      <c r="F4152" s="153"/>
      <c r="G4152" s="153"/>
      <c r="H4152" s="153"/>
      <c r="I4152" s="153"/>
      <c r="J4152" s="153"/>
      <c r="K4152" s="153"/>
      <c r="L4152" s="153"/>
      <c r="M4152" s="153"/>
      <c r="N4152" s="153"/>
      <c r="O4152" s="153"/>
      <c r="P4152" s="153"/>
      <c r="Q4152" s="153"/>
      <c r="R4152" s="153"/>
      <c r="S4152" s="153"/>
      <c r="T4152" s="153"/>
      <c r="U4152" s="153"/>
      <c r="W4152" s="246"/>
      <c r="X4152" s="80"/>
      <c r="Y4152" s="80"/>
      <c r="Z4152" s="80"/>
      <c r="AA4152" s="80"/>
      <c r="AB4152" s="80"/>
      <c r="AC4152" s="80"/>
      <c r="AD4152" s="80"/>
      <c r="AE4152" s="70"/>
      <c r="AF4152" s="70"/>
      <c r="AG4152" s="70"/>
      <c r="AH4152" s="20"/>
      <c r="AI4152" s="20"/>
      <c r="AJ4152" s="20"/>
      <c r="AK4152" s="20"/>
      <c r="AL4152" s="20"/>
      <c r="AM4152" s="20"/>
      <c r="AN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c r="BU4152" s="20"/>
      <c r="BV4152" s="20"/>
      <c r="BW4152" s="20"/>
      <c r="BX4152" s="20"/>
      <c r="BY4152" s="20"/>
      <c r="BZ4152" s="20"/>
      <c r="CA4152" s="20"/>
      <c r="CB4152" s="20"/>
      <c r="CC4152" s="20"/>
      <c r="CD4152" s="20"/>
      <c r="CE4152" s="20"/>
      <c r="CF4152" s="20"/>
      <c r="CG4152" s="20"/>
      <c r="CH4152" s="20"/>
      <c r="CI4152" s="20"/>
      <c r="CJ4152" s="20"/>
      <c r="CK4152" s="20"/>
      <c r="CL4152" s="20"/>
      <c r="CM4152" s="20"/>
      <c r="CN4152" s="20"/>
      <c r="CO4152" s="20"/>
      <c r="CP4152" s="20"/>
      <c r="CQ4152" s="20"/>
      <c r="CR4152" s="20"/>
      <c r="CS4152" s="20"/>
      <c r="CT4152" s="20"/>
      <c r="CU4152" s="20"/>
      <c r="CV4152" s="20"/>
      <c r="CW4152" s="20"/>
      <c r="CX4152" s="20"/>
      <c r="CY4152" s="20"/>
      <c r="CZ4152" s="20"/>
      <c r="DA4152" s="20"/>
      <c r="DB4152" s="20"/>
      <c r="DC4152" s="20"/>
      <c r="DD4152" s="20"/>
      <c r="DE4152" s="20"/>
      <c r="DF4152" s="20"/>
      <c r="DG4152" s="20"/>
      <c r="DH4152" s="20"/>
      <c r="DI4152" s="20"/>
      <c r="DJ4152" s="20"/>
      <c r="DK4152" s="20"/>
      <c r="DL4152" s="20"/>
      <c r="DM4152" s="20"/>
      <c r="DN4152" s="20"/>
      <c r="DO4152" s="20"/>
      <c r="DP4152" s="20"/>
      <c r="DQ4152" s="20"/>
      <c r="DR4152" s="20"/>
      <c r="DS4152" s="20"/>
      <c r="DT4152" s="20"/>
      <c r="DU4152" s="20"/>
      <c r="DV4152" s="20"/>
      <c r="DW4152" s="20"/>
      <c r="DX4152" s="20"/>
      <c r="DY4152" s="20"/>
    </row>
    <row r="4153" spans="2:129" s="149" customFormat="1" x14ac:dyDescent="0.15">
      <c r="B4153" s="157" t="s">
        <v>9290</v>
      </c>
      <c r="C4153" s="148"/>
      <c r="D4153" s="118" t="s">
        <v>26</v>
      </c>
      <c r="E4153" s="201" t="s">
        <v>9291</v>
      </c>
      <c r="F4153" s="276">
        <f t="shared" ref="F4153:F4216" si="601">G4153+H4153+I4153+J4153</f>
        <v>1.4082791426000001E-3</v>
      </c>
      <c r="G4153" s="276">
        <f t="shared" ref="G4153:G4216" si="602">M4153+N4153+O4153</f>
        <v>6.0634712920000001E-4</v>
      </c>
      <c r="H4153" s="276">
        <f t="shared" ref="H4153:H4216" si="603">K4153+L4153+P4153</f>
        <v>1.933031894E-4</v>
      </c>
      <c r="I4153" s="276">
        <f t="shared" ref="I4153:I4216" si="604">Q4153+IF(R4153="x",0,R4153)+IF(S4153="x",0,S4153)+IF(T4153="x",0,T4153)+U4153</f>
        <v>2.2556032399999998E-4</v>
      </c>
      <c r="J4153" s="276">
        <v>3.8306849999999998E-4</v>
      </c>
      <c r="K4153" s="276">
        <v>1.7198739999999999E-4</v>
      </c>
      <c r="L4153" s="276">
        <v>1.4592536999999999E-5</v>
      </c>
      <c r="M4153" s="276">
        <v>7.7730292000000008E-6</v>
      </c>
      <c r="N4153" s="276">
        <v>2.3042201E-4</v>
      </c>
      <c r="O4153" s="276">
        <v>3.6815208999999997E-4</v>
      </c>
      <c r="P4153" s="276">
        <v>6.7232523999999998E-6</v>
      </c>
      <c r="Q4153" s="276">
        <v>2.0919466E-4</v>
      </c>
      <c r="R4153" s="276">
        <v>0</v>
      </c>
      <c r="S4153" s="276">
        <v>0</v>
      </c>
      <c r="T4153" s="276">
        <v>0</v>
      </c>
      <c r="U4153" s="276">
        <v>1.6365664E-5</v>
      </c>
      <c r="V4153" s="287"/>
      <c r="W4153" s="28">
        <f t="shared" ref="W4153:W4216" si="605">J4153/0.135</f>
        <v>2.8375444444444439E-3</v>
      </c>
      <c r="X4153" s="191">
        <v>1.1203761000000001</v>
      </c>
      <c r="Y4153" s="191">
        <v>3.8516672000000002E-2</v>
      </c>
      <c r="Z4153" s="191">
        <v>3.2247221000000002E-3</v>
      </c>
      <c r="AA4153" s="191">
        <v>3.1847293000000002E-6</v>
      </c>
      <c r="AB4153" s="191">
        <v>9.2283945E-4</v>
      </c>
      <c r="AC4153" s="191">
        <v>1.0751689</v>
      </c>
      <c r="AD4153" s="191">
        <v>2.5397901000000001E-3</v>
      </c>
      <c r="AE4153" s="76">
        <v>9.8061050000000006E-9</v>
      </c>
      <c r="AF4153" s="76">
        <v>1.8266338000000001E-11</v>
      </c>
      <c r="AG4153" s="20">
        <v>2.4567468000000003E-4</v>
      </c>
    </row>
    <row r="4154" spans="2:129" s="149" customFormat="1" x14ac:dyDescent="0.15">
      <c r="B4154" s="157" t="s">
        <v>9292</v>
      </c>
      <c r="C4154" s="148"/>
      <c r="D4154" s="118" t="s">
        <v>26</v>
      </c>
      <c r="E4154" s="201" t="s">
        <v>9293</v>
      </c>
      <c r="F4154" s="276">
        <f t="shared" si="601"/>
        <v>2.1544180689999997E-3</v>
      </c>
      <c r="G4154" s="276">
        <f t="shared" si="602"/>
        <v>7.4164825199999999E-4</v>
      </c>
      <c r="H4154" s="276">
        <f t="shared" si="603"/>
        <v>5.5193913499999999E-4</v>
      </c>
      <c r="I4154" s="276">
        <f t="shared" si="604"/>
        <v>2.45556032E-4</v>
      </c>
      <c r="J4154" s="276">
        <v>6.1527464999999997E-4</v>
      </c>
      <c r="K4154" s="276">
        <v>4.7536721000000001E-4</v>
      </c>
      <c r="L4154" s="276">
        <v>5.4895080000000001E-5</v>
      </c>
      <c r="M4154" s="276">
        <v>1.2861242E-5</v>
      </c>
      <c r="N4154" s="276">
        <v>3.4572077E-4</v>
      </c>
      <c r="O4154" s="276">
        <v>3.8306624000000001E-4</v>
      </c>
      <c r="P4154" s="276">
        <v>2.1676844999999999E-5</v>
      </c>
      <c r="Q4154" s="276">
        <v>2.1149976999999999E-4</v>
      </c>
      <c r="R4154" s="276">
        <v>0</v>
      </c>
      <c r="S4154" s="276">
        <v>0</v>
      </c>
      <c r="T4154" s="276">
        <v>0</v>
      </c>
      <c r="U4154" s="276">
        <v>3.4056261999999997E-5</v>
      </c>
      <c r="V4154" s="287"/>
      <c r="W4154" s="28">
        <f t="shared" si="605"/>
        <v>4.5575899999999994E-3</v>
      </c>
      <c r="X4154" s="191">
        <v>1.1440481</v>
      </c>
      <c r="Y4154" s="191">
        <v>5.9460928000000003E-2</v>
      </c>
      <c r="Z4154" s="191">
        <v>4.9138886000000001E-3</v>
      </c>
      <c r="AA4154" s="191">
        <v>4.5575236000000002E-5</v>
      </c>
      <c r="AB4154" s="191">
        <v>1.5883175000000001E-3</v>
      </c>
      <c r="AC4154" s="191">
        <v>1.0752808</v>
      </c>
      <c r="AD4154" s="191">
        <v>2.7585908999999999E-3</v>
      </c>
      <c r="AE4154" s="76">
        <v>1.8164823000000001E-8</v>
      </c>
      <c r="AF4154" s="76">
        <v>3.4245944000000002E-11</v>
      </c>
      <c r="AG4154" s="20">
        <v>3.8616105000000001E-4</v>
      </c>
    </row>
    <row r="4155" spans="2:129" s="149" customFormat="1" x14ac:dyDescent="0.15">
      <c r="B4155" s="157" t="s">
        <v>9294</v>
      </c>
      <c r="C4155" s="148"/>
      <c r="D4155" s="118" t="s">
        <v>26</v>
      </c>
      <c r="E4155" s="201" t="s">
        <v>9295</v>
      </c>
      <c r="F4155" s="276">
        <f t="shared" si="601"/>
        <v>1.3321173044000001E-3</v>
      </c>
      <c r="G4155" s="276">
        <f t="shared" si="602"/>
        <v>5.739163007E-4</v>
      </c>
      <c r="H4155" s="276">
        <f t="shared" si="603"/>
        <v>1.9862913569999998E-4</v>
      </c>
      <c r="I4155" s="276">
        <f t="shared" si="604"/>
        <v>1.6250684800000001E-4</v>
      </c>
      <c r="J4155" s="276">
        <v>3.9706502000000002E-4</v>
      </c>
      <c r="K4155" s="276">
        <v>1.7720257999999999E-4</v>
      </c>
      <c r="L4155" s="276">
        <v>1.5398175999999999E-5</v>
      </c>
      <c r="M4155" s="276">
        <v>7.5646606999999999E-6</v>
      </c>
      <c r="N4155" s="276">
        <v>2.2549471999999999E-4</v>
      </c>
      <c r="O4155" s="276">
        <v>3.4085692000000001E-4</v>
      </c>
      <c r="P4155" s="276">
        <v>6.0283797000000002E-6</v>
      </c>
      <c r="Q4155" s="276">
        <v>1.4579893000000001E-4</v>
      </c>
      <c r="R4155" s="276">
        <v>0</v>
      </c>
      <c r="S4155" s="276">
        <v>0</v>
      </c>
      <c r="T4155" s="276">
        <v>0</v>
      </c>
      <c r="U4155" s="276">
        <v>1.6707917999999999E-5</v>
      </c>
      <c r="V4155" s="287"/>
      <c r="W4155" s="28">
        <f t="shared" si="605"/>
        <v>2.9412223703703705E-3</v>
      </c>
      <c r="X4155" s="191">
        <v>1.1253606</v>
      </c>
      <c r="Y4155" s="191">
        <v>4.3638982E-2</v>
      </c>
      <c r="Z4155" s="191">
        <v>3.4682196E-3</v>
      </c>
      <c r="AA4155" s="191">
        <v>2.5663295000000002E-6</v>
      </c>
      <c r="AB4155" s="191">
        <v>9.0829368000000001E-4</v>
      </c>
      <c r="AC4155" s="191">
        <v>1.0751895</v>
      </c>
      <c r="AD4155" s="191">
        <v>2.1530129E-3</v>
      </c>
      <c r="AE4155" s="76">
        <v>9.5392045999999993E-9</v>
      </c>
      <c r="AF4155" s="76">
        <v>1.8329189E-11</v>
      </c>
      <c r="AG4155" s="20">
        <v>2.8798604000000001E-4</v>
      </c>
    </row>
    <row r="4156" spans="2:129" s="149" customFormat="1" x14ac:dyDescent="0.15">
      <c r="B4156" s="157" t="s">
        <v>9296</v>
      </c>
      <c r="C4156" s="148"/>
      <c r="D4156" s="118" t="s">
        <v>26</v>
      </c>
      <c r="E4156" s="201" t="s">
        <v>9297</v>
      </c>
      <c r="F4156" s="276">
        <f t="shared" si="601"/>
        <v>1.8877227100000003E-3</v>
      </c>
      <c r="G4156" s="276">
        <f t="shared" si="602"/>
        <v>8.1216973200000007E-4</v>
      </c>
      <c r="H4156" s="276">
        <f t="shared" si="603"/>
        <v>2.58916296E-4</v>
      </c>
      <c r="I4156" s="276">
        <f t="shared" si="604"/>
        <v>3.0212548200000001E-4</v>
      </c>
      <c r="J4156" s="276">
        <v>5.1451120000000001E-4</v>
      </c>
      <c r="K4156" s="276">
        <v>2.3036384000000001E-4</v>
      </c>
      <c r="L4156" s="276">
        <v>1.9546317999999999E-5</v>
      </c>
      <c r="M4156" s="276">
        <v>1.0411172E-5</v>
      </c>
      <c r="N4156" s="276">
        <v>3.0863070000000003E-4</v>
      </c>
      <c r="O4156" s="276">
        <v>4.9312786000000003E-4</v>
      </c>
      <c r="P4156" s="276">
        <v>9.0061380000000007E-6</v>
      </c>
      <c r="Q4156" s="276">
        <v>2.8019222000000001E-4</v>
      </c>
      <c r="R4156" s="276">
        <v>0</v>
      </c>
      <c r="S4156" s="276">
        <v>0</v>
      </c>
      <c r="T4156" s="276">
        <v>0</v>
      </c>
      <c r="U4156" s="276">
        <v>2.1933262000000002E-5</v>
      </c>
      <c r="V4156" s="287"/>
      <c r="W4156" s="28">
        <f t="shared" si="605"/>
        <v>3.8111940740740741E-3</v>
      </c>
      <c r="X4156" s="191">
        <v>1.1357777</v>
      </c>
      <c r="Y4156" s="191">
        <v>5.1589609000000002E-2</v>
      </c>
      <c r="Z4156" s="191">
        <v>4.3192029999999998E-3</v>
      </c>
      <c r="AA4156" s="191">
        <v>4.2656104999999998E-6</v>
      </c>
      <c r="AB4156" s="191">
        <v>1.2360584000000001E-3</v>
      </c>
      <c r="AC4156" s="191">
        <v>1.0752268</v>
      </c>
      <c r="AD4156" s="191">
        <v>3.4017685000000001E-3</v>
      </c>
      <c r="AE4156" s="76">
        <v>1.3145948000000001E-8</v>
      </c>
      <c r="AF4156" s="76">
        <v>2.4500663000000001E-11</v>
      </c>
      <c r="AG4156" s="20">
        <v>3.2905967000000001E-4</v>
      </c>
    </row>
    <row r="4157" spans="2:129" s="149" customFormat="1" x14ac:dyDescent="0.15">
      <c r="B4157" s="157" t="s">
        <v>9298</v>
      </c>
      <c r="C4157" s="148"/>
      <c r="D4157" s="118" t="s">
        <v>26</v>
      </c>
      <c r="E4157" s="201" t="s">
        <v>9299</v>
      </c>
      <c r="F4157" s="276">
        <f t="shared" si="601"/>
        <v>2.8870845220000003E-3</v>
      </c>
      <c r="G4157" s="276">
        <f t="shared" si="602"/>
        <v>9.933894339999999E-4</v>
      </c>
      <c r="H4157" s="276">
        <f t="shared" si="603"/>
        <v>7.3926490199999998E-4</v>
      </c>
      <c r="I4157" s="276">
        <f t="shared" si="604"/>
        <v>3.2890727600000001E-4</v>
      </c>
      <c r="J4157" s="276">
        <v>8.2552291000000002E-4</v>
      </c>
      <c r="K4157" s="276">
        <v>6.3670361999999998E-4</v>
      </c>
      <c r="L4157" s="276">
        <v>7.3526633000000005E-5</v>
      </c>
      <c r="M4157" s="276">
        <v>1.7226213999999999E-5</v>
      </c>
      <c r="N4157" s="276">
        <v>4.6305944000000002E-4</v>
      </c>
      <c r="O4157" s="276">
        <v>5.1310378000000002E-4</v>
      </c>
      <c r="P4157" s="276">
        <v>2.9034648999999999E-5</v>
      </c>
      <c r="Q4157" s="276">
        <v>2.8327963000000003E-4</v>
      </c>
      <c r="R4157" s="276">
        <v>0</v>
      </c>
      <c r="S4157" s="276">
        <v>0</v>
      </c>
      <c r="T4157" s="276">
        <v>0</v>
      </c>
      <c r="U4157" s="276">
        <v>4.5627646000000003E-5</v>
      </c>
      <c r="V4157" s="287"/>
      <c r="W4157" s="28">
        <f t="shared" si="605"/>
        <v>6.1149845185185184E-3</v>
      </c>
      <c r="X4157" s="191">
        <v>1.1674831000000001</v>
      </c>
      <c r="Y4157" s="191">
        <v>7.9641881999999997E-2</v>
      </c>
      <c r="Z4157" s="191">
        <v>6.5816355000000003E-3</v>
      </c>
      <c r="AA4157" s="191">
        <v>6.1042502999999999E-5</v>
      </c>
      <c r="AB4157" s="191">
        <v>2.1273849999999999E-3</v>
      </c>
      <c r="AC4157" s="191">
        <v>1.0753763000000001</v>
      </c>
      <c r="AD4157" s="191">
        <v>3.6948253999999998E-3</v>
      </c>
      <c r="AE4157" s="76">
        <v>2.4341416E-8</v>
      </c>
      <c r="AF4157" s="76">
        <v>4.5903332000000002E-11</v>
      </c>
      <c r="AG4157" s="20">
        <v>5.1722403000000004E-4</v>
      </c>
    </row>
    <row r="4158" spans="2:129" s="149" customFormat="1" x14ac:dyDescent="0.15">
      <c r="B4158" s="157" t="s">
        <v>9300</v>
      </c>
      <c r="C4158" s="148"/>
      <c r="D4158" s="118" t="s">
        <v>26</v>
      </c>
      <c r="E4158" s="201" t="s">
        <v>9301</v>
      </c>
      <c r="F4158" s="276">
        <f t="shared" si="601"/>
        <v>1.7857129419000001E-3</v>
      </c>
      <c r="G4158" s="276">
        <f t="shared" si="602"/>
        <v>7.6873250399999999E-4</v>
      </c>
      <c r="H4158" s="276">
        <f t="shared" si="603"/>
        <v>2.6604985790000004E-4</v>
      </c>
      <c r="I4158" s="276">
        <f t="shared" si="604"/>
        <v>2.1767307000000001E-4</v>
      </c>
      <c r="J4158" s="276">
        <v>5.3325751E-4</v>
      </c>
      <c r="K4158" s="276">
        <v>2.3734905E-4</v>
      </c>
      <c r="L4158" s="276">
        <v>2.0625367E-5</v>
      </c>
      <c r="M4158" s="276">
        <v>1.0132084E-5</v>
      </c>
      <c r="N4158" s="276">
        <v>3.0203122000000001E-4</v>
      </c>
      <c r="O4158" s="276">
        <v>4.565692E-4</v>
      </c>
      <c r="P4158" s="276">
        <v>8.0754408999999995E-6</v>
      </c>
      <c r="Q4158" s="276">
        <v>1.952814E-4</v>
      </c>
      <c r="R4158" s="276">
        <v>0</v>
      </c>
      <c r="S4158" s="276">
        <v>0</v>
      </c>
      <c r="T4158" s="276">
        <v>0</v>
      </c>
      <c r="U4158" s="276">
        <v>2.2391669999999999E-5</v>
      </c>
      <c r="V4158" s="287"/>
      <c r="W4158" s="28">
        <f t="shared" si="605"/>
        <v>3.9500556296296297E-3</v>
      </c>
      <c r="X4158" s="191">
        <v>1.1424531</v>
      </c>
      <c r="Y4158" s="191">
        <v>5.8450323999999998E-2</v>
      </c>
      <c r="Z4158" s="191">
        <v>4.6453388E-3</v>
      </c>
      <c r="AA4158" s="191">
        <v>3.4373401999999998E-6</v>
      </c>
      <c r="AB4158" s="191">
        <v>1.2165755999999999E-3</v>
      </c>
      <c r="AC4158" s="191">
        <v>1.0752537</v>
      </c>
      <c r="AD4158" s="191">
        <v>2.8837273000000001E-3</v>
      </c>
      <c r="AE4158" s="76">
        <v>1.2788466E-8</v>
      </c>
      <c r="AF4158" s="76">
        <v>2.4584819E-11</v>
      </c>
      <c r="AG4158" s="20">
        <v>3.8573062E-4</v>
      </c>
    </row>
    <row r="4159" spans="2:129" s="149" customFormat="1" x14ac:dyDescent="0.15">
      <c r="B4159" s="157" t="s">
        <v>9302</v>
      </c>
      <c r="C4159" s="148"/>
      <c r="D4159" s="118" t="s">
        <v>26</v>
      </c>
      <c r="E4159" s="201" t="s">
        <v>9303</v>
      </c>
      <c r="F4159" s="276">
        <f t="shared" si="601"/>
        <v>1.4250991425999999E-3</v>
      </c>
      <c r="G4159" s="276">
        <f t="shared" si="602"/>
        <v>6.1358902869999995E-4</v>
      </c>
      <c r="H4159" s="276">
        <f t="shared" si="603"/>
        <v>1.9561197190000001E-4</v>
      </c>
      <c r="I4159" s="276">
        <f t="shared" si="604"/>
        <v>2.28254332E-4</v>
      </c>
      <c r="J4159" s="276">
        <v>3.8764380999999998E-4</v>
      </c>
      <c r="K4159" s="276">
        <v>1.7404159E-4</v>
      </c>
      <c r="L4159" s="276">
        <v>1.4766828000000001E-5</v>
      </c>
      <c r="M4159" s="276">
        <v>7.8658687000000007E-6</v>
      </c>
      <c r="N4159" s="276">
        <v>2.3317408999999999E-4</v>
      </c>
      <c r="O4159" s="276">
        <v>3.7254907000000001E-4</v>
      </c>
      <c r="P4159" s="276">
        <v>6.8035538999999996E-6</v>
      </c>
      <c r="Q4159" s="276">
        <v>2.1169320000000001E-4</v>
      </c>
      <c r="R4159" s="276">
        <v>0</v>
      </c>
      <c r="S4159" s="276">
        <v>0</v>
      </c>
      <c r="T4159" s="276">
        <v>0</v>
      </c>
      <c r="U4159" s="276">
        <v>1.6561132000000001E-5</v>
      </c>
      <c r="V4159" s="287"/>
      <c r="W4159" s="28">
        <f t="shared" si="605"/>
        <v>2.8714356296296291E-3</v>
      </c>
      <c r="X4159" s="191">
        <v>1.1209182</v>
      </c>
      <c r="Y4159" s="191">
        <v>3.8976700000000003E-2</v>
      </c>
      <c r="Z4159" s="191">
        <v>3.2632369E-3</v>
      </c>
      <c r="AA4159" s="191">
        <v>3.2227669000000001E-6</v>
      </c>
      <c r="AB4159" s="191">
        <v>9.3386179000000001E-4</v>
      </c>
      <c r="AC4159" s="191">
        <v>1.0751710000000001</v>
      </c>
      <c r="AD4159" s="191">
        <v>2.5701241000000001E-3</v>
      </c>
      <c r="AE4159" s="76">
        <v>9.9232224000000003E-9</v>
      </c>
      <c r="AF4159" s="76">
        <v>1.8484483E-11</v>
      </c>
      <c r="AG4159" s="20">
        <v>2.4860893000000001E-4</v>
      </c>
    </row>
    <row r="4160" spans="2:129" s="149" customFormat="1" x14ac:dyDescent="0.15">
      <c r="B4160" s="157" t="s">
        <v>9304</v>
      </c>
      <c r="C4160" s="148"/>
      <c r="D4160" s="118" t="s">
        <v>26</v>
      </c>
      <c r="E4160" s="201" t="s">
        <v>9305</v>
      </c>
      <c r="F4160" s="276">
        <f t="shared" si="601"/>
        <v>2.1801504689999999E-3</v>
      </c>
      <c r="G4160" s="276">
        <f t="shared" si="602"/>
        <v>7.5050660399999993E-4</v>
      </c>
      <c r="H4160" s="276">
        <f t="shared" si="603"/>
        <v>5.5853136399999998E-4</v>
      </c>
      <c r="I4160" s="276">
        <f t="shared" si="604"/>
        <v>2.4848889100000001E-4</v>
      </c>
      <c r="J4160" s="276">
        <v>6.2262361000000005E-4</v>
      </c>
      <c r="K4160" s="276">
        <v>4.8104488999999999E-4</v>
      </c>
      <c r="L4160" s="276">
        <v>5.5550726000000001E-5</v>
      </c>
      <c r="M4160" s="276">
        <v>1.3014854000000001E-5</v>
      </c>
      <c r="N4160" s="276">
        <v>3.4985000999999998E-4</v>
      </c>
      <c r="O4160" s="276">
        <v>3.8764174000000001E-4</v>
      </c>
      <c r="P4160" s="276">
        <v>2.1935747999999999E-5</v>
      </c>
      <c r="Q4160" s="276">
        <v>2.1402587E-4</v>
      </c>
      <c r="R4160" s="276">
        <v>0</v>
      </c>
      <c r="S4160" s="276">
        <v>0</v>
      </c>
      <c r="T4160" s="276">
        <v>0</v>
      </c>
      <c r="U4160" s="276">
        <v>3.4463021000000003E-5</v>
      </c>
      <c r="V4160" s="287"/>
      <c r="W4160" s="28">
        <f t="shared" si="605"/>
        <v>4.6120267407407404E-3</v>
      </c>
      <c r="X4160" s="191">
        <v>1.1448722</v>
      </c>
      <c r="Y4160" s="191">
        <v>6.0171099999999998E-2</v>
      </c>
      <c r="Z4160" s="191">
        <v>4.9725788999999999E-3</v>
      </c>
      <c r="AA4160" s="191">
        <v>4.6119579000000001E-5</v>
      </c>
      <c r="AB4160" s="191">
        <v>1.6072879000000001E-3</v>
      </c>
      <c r="AC4160" s="191">
        <v>1.0752835999999999</v>
      </c>
      <c r="AD4160" s="191">
        <v>2.7915393000000001E-3</v>
      </c>
      <c r="AE4160" s="76">
        <v>1.8381762999999999E-8</v>
      </c>
      <c r="AF4160" s="76">
        <v>3.4654857999999998E-11</v>
      </c>
      <c r="AG4160" s="20">
        <v>3.9077320999999999E-4</v>
      </c>
    </row>
    <row r="4161" spans="2:33" s="149" customFormat="1" x14ac:dyDescent="0.15">
      <c r="B4161" s="157" t="s">
        <v>9306</v>
      </c>
      <c r="C4161" s="148"/>
      <c r="D4161" s="118" t="s">
        <v>26</v>
      </c>
      <c r="E4161" s="201" t="s">
        <v>9307</v>
      </c>
      <c r="F4161" s="276">
        <f t="shared" si="601"/>
        <v>1.34802758E-3</v>
      </c>
      <c r="G4161" s="276">
        <f t="shared" si="602"/>
        <v>5.8077089949999997E-4</v>
      </c>
      <c r="H4161" s="276">
        <f t="shared" si="603"/>
        <v>2.0100139450000002E-4</v>
      </c>
      <c r="I4161" s="276">
        <f t="shared" si="604"/>
        <v>1.64447786E-4</v>
      </c>
      <c r="J4161" s="276">
        <v>4.0180750000000002E-4</v>
      </c>
      <c r="K4161" s="276">
        <v>1.7931893E-4</v>
      </c>
      <c r="L4161" s="276">
        <v>1.5582084000000001E-5</v>
      </c>
      <c r="M4161" s="276">
        <v>7.6550094999999997E-6</v>
      </c>
      <c r="N4161" s="276">
        <v>2.2818801000000001E-4</v>
      </c>
      <c r="O4161" s="276">
        <v>3.4492787999999998E-4</v>
      </c>
      <c r="P4161" s="276">
        <v>6.1003805000000001E-6</v>
      </c>
      <c r="Q4161" s="276">
        <v>1.4754030999999999E-4</v>
      </c>
      <c r="R4161" s="276">
        <v>0</v>
      </c>
      <c r="S4161" s="276">
        <v>0</v>
      </c>
      <c r="T4161" s="276">
        <v>0</v>
      </c>
      <c r="U4161" s="276">
        <v>1.6907476000000001E-5</v>
      </c>
      <c r="V4161" s="287"/>
      <c r="W4161" s="28">
        <f t="shared" si="605"/>
        <v>2.976351851851852E-3</v>
      </c>
      <c r="X4161" s="191">
        <v>1.1259619999999999</v>
      </c>
      <c r="Y4161" s="191">
        <v>4.4160186999999997E-2</v>
      </c>
      <c r="Z4161" s="191">
        <v>3.5096433999999999E-3</v>
      </c>
      <c r="AA4161" s="191">
        <v>2.596981E-6</v>
      </c>
      <c r="AB4161" s="191">
        <v>9.1914177999999997E-4</v>
      </c>
      <c r="AC4161" s="191">
        <v>1.0751917</v>
      </c>
      <c r="AD4161" s="191">
        <v>2.1787267E-3</v>
      </c>
      <c r="AE4161" s="76">
        <v>9.6531321999999996E-9</v>
      </c>
      <c r="AF4161" s="76">
        <v>1.8548074E-11</v>
      </c>
      <c r="AG4161" s="20">
        <v>2.9142562000000001E-4</v>
      </c>
    </row>
    <row r="4162" spans="2:33" s="149" customFormat="1" x14ac:dyDescent="0.15">
      <c r="B4162" s="157" t="s">
        <v>9308</v>
      </c>
      <c r="C4162" s="148"/>
      <c r="D4162" s="118" t="s">
        <v>26</v>
      </c>
      <c r="E4162" s="201" t="s">
        <v>9309</v>
      </c>
      <c r="F4162" s="276">
        <f t="shared" si="601"/>
        <v>1.6870319406000001E-3</v>
      </c>
      <c r="G4162" s="276">
        <f t="shared" si="602"/>
        <v>7.2582509670000004E-4</v>
      </c>
      <c r="H4162" s="276">
        <f t="shared" si="603"/>
        <v>2.313899159E-4</v>
      </c>
      <c r="I4162" s="276">
        <f t="shared" si="604"/>
        <v>2.7000545800000004E-4</v>
      </c>
      <c r="J4162" s="276">
        <v>4.5981146999999998E-4</v>
      </c>
      <c r="K4162" s="276">
        <v>2.0587297000000001E-4</v>
      </c>
      <c r="L4162" s="276">
        <v>1.7468278999999999E-5</v>
      </c>
      <c r="M4162" s="276">
        <v>9.3043267000000007E-6</v>
      </c>
      <c r="N4162" s="276">
        <v>2.7581911E-4</v>
      </c>
      <c r="O4162" s="276">
        <v>4.4070166000000001E-4</v>
      </c>
      <c r="P4162" s="276">
        <v>8.0486668999999995E-6</v>
      </c>
      <c r="Q4162" s="276">
        <v>2.5040400000000002E-4</v>
      </c>
      <c r="R4162" s="276">
        <v>0</v>
      </c>
      <c r="S4162" s="276">
        <v>0</v>
      </c>
      <c r="T4162" s="276">
        <v>0</v>
      </c>
      <c r="U4162" s="276">
        <v>1.9601458E-5</v>
      </c>
      <c r="V4162" s="287"/>
      <c r="W4162" s="28">
        <f t="shared" si="605"/>
        <v>3.4060108888888884E-3</v>
      </c>
      <c r="X4162" s="191">
        <v>1.1293177000000001</v>
      </c>
      <c r="Y4162" s="191">
        <v>4.6104943000000002E-2</v>
      </c>
      <c r="Z4162" s="191">
        <v>3.8600138000000001E-3</v>
      </c>
      <c r="AA4162" s="191">
        <v>3.8121190000000002E-6</v>
      </c>
      <c r="AB4162" s="191">
        <v>1.1046487E-3</v>
      </c>
      <c r="AC4162" s="191">
        <v>1.0752041999999999</v>
      </c>
      <c r="AD4162" s="191">
        <v>3.0401142000000001E-3</v>
      </c>
      <c r="AE4162" s="76">
        <v>1.1748342E-8</v>
      </c>
      <c r="AF4162" s="76">
        <v>2.1895838000000001E-11</v>
      </c>
      <c r="AG4162" s="20">
        <v>2.9407618999999999E-4</v>
      </c>
    </row>
    <row r="4163" spans="2:33" s="149" customFormat="1" x14ac:dyDescent="0.15">
      <c r="B4163" s="157" t="s">
        <v>9310</v>
      </c>
      <c r="C4163" s="148"/>
      <c r="D4163" s="118" t="s">
        <v>26</v>
      </c>
      <c r="E4163" s="201" t="s">
        <v>9311</v>
      </c>
      <c r="F4163" s="276">
        <f t="shared" si="601"/>
        <v>2.5801482899999997E-3</v>
      </c>
      <c r="G4163" s="276">
        <f t="shared" si="602"/>
        <v>8.8777875099999991E-4</v>
      </c>
      <c r="H4163" s="276">
        <f t="shared" si="603"/>
        <v>6.60670931E-4</v>
      </c>
      <c r="I4163" s="276">
        <f t="shared" si="604"/>
        <v>2.9393999799999998E-4</v>
      </c>
      <c r="J4163" s="276">
        <v>7.3775860999999998E-4</v>
      </c>
      <c r="K4163" s="276">
        <v>5.6901330000000004E-4</v>
      </c>
      <c r="L4163" s="276">
        <v>6.5709754999999996E-5</v>
      </c>
      <c r="M4163" s="276">
        <v>1.5394830999999998E-5</v>
      </c>
      <c r="N4163" s="276">
        <v>4.1383019999999997E-4</v>
      </c>
      <c r="O4163" s="276">
        <v>4.5855371999999999E-4</v>
      </c>
      <c r="P4163" s="276">
        <v>2.5947876E-5</v>
      </c>
      <c r="Q4163" s="276">
        <v>2.5316318999999999E-4</v>
      </c>
      <c r="R4163" s="276">
        <v>0</v>
      </c>
      <c r="S4163" s="276">
        <v>0</v>
      </c>
      <c r="T4163" s="276">
        <v>0</v>
      </c>
      <c r="U4163" s="276">
        <v>4.0776808000000001E-5</v>
      </c>
      <c r="V4163" s="287"/>
      <c r="W4163" s="28">
        <f t="shared" si="605"/>
        <v>5.4648785925925925E-3</v>
      </c>
      <c r="X4163" s="191">
        <v>1.1576506</v>
      </c>
      <c r="Y4163" s="191">
        <v>7.1174870000000001E-2</v>
      </c>
      <c r="Z4163" s="191">
        <v>5.8819181999999999E-3</v>
      </c>
      <c r="AA4163" s="191">
        <v>5.4552863000000003E-5</v>
      </c>
      <c r="AB4163" s="191">
        <v>1.9012155000000001E-3</v>
      </c>
      <c r="AC4163" s="191">
        <v>1.0753360999999999</v>
      </c>
      <c r="AD4163" s="191">
        <v>3.3020163000000002E-3</v>
      </c>
      <c r="AE4163" s="76">
        <v>2.1753614E-8</v>
      </c>
      <c r="AF4163" s="76">
        <v>4.1023284E-11</v>
      </c>
      <c r="AG4163" s="20">
        <v>4.6223609E-4</v>
      </c>
    </row>
    <row r="4164" spans="2:33" s="149" customFormat="1" x14ac:dyDescent="0.15">
      <c r="B4164" s="157" t="s">
        <v>9312</v>
      </c>
      <c r="C4164" s="148"/>
      <c r="D4164" s="118" t="s">
        <v>26</v>
      </c>
      <c r="E4164" s="201" t="s">
        <v>9313</v>
      </c>
      <c r="F4164" s="276">
        <f t="shared" si="601"/>
        <v>1.6206224303999999E-3</v>
      </c>
      <c r="G4164" s="276">
        <f t="shared" si="602"/>
        <v>6.1172167259999997E-4</v>
      </c>
      <c r="H4164" s="276">
        <f t="shared" si="603"/>
        <v>2.4579336779999999E-4</v>
      </c>
      <c r="I4164" s="276">
        <f t="shared" si="604"/>
        <v>2.7542210999999999E-4</v>
      </c>
      <c r="J4164" s="276">
        <v>4.8768527999999998E-4</v>
      </c>
      <c r="K4164" s="276">
        <v>2.1960162999999999E-4</v>
      </c>
      <c r="L4164" s="276">
        <v>1.7983409999999999E-5</v>
      </c>
      <c r="M4164" s="276">
        <v>8.4261526000000007E-6</v>
      </c>
      <c r="N4164" s="276">
        <v>2.5572106999999998E-4</v>
      </c>
      <c r="O4164" s="276">
        <v>3.4757445000000001E-4</v>
      </c>
      <c r="P4164" s="276">
        <v>8.2083278000000007E-6</v>
      </c>
      <c r="Q4164" s="276">
        <v>2.5070814999999998E-4</v>
      </c>
      <c r="R4164" s="276">
        <v>0</v>
      </c>
      <c r="S4164" s="276">
        <v>0</v>
      </c>
      <c r="T4164" s="276">
        <v>0</v>
      </c>
      <c r="U4164" s="276">
        <v>2.4713960000000001E-5</v>
      </c>
      <c r="V4164" s="287"/>
      <c r="W4164" s="28">
        <f t="shared" si="605"/>
        <v>3.6124835555555552E-3</v>
      </c>
      <c r="X4164" s="191">
        <v>1.1314559</v>
      </c>
      <c r="Y4164" s="191">
        <v>4.8153477E-2</v>
      </c>
      <c r="Z4164" s="191">
        <v>4.0488662E-3</v>
      </c>
      <c r="AA4164" s="191">
        <v>4.0788990999999997E-6</v>
      </c>
      <c r="AB4164" s="191">
        <v>1.1170728E-3</v>
      </c>
      <c r="AC4164" s="191">
        <v>1.0751952</v>
      </c>
      <c r="AD4164" s="191">
        <v>2.9371821E-3</v>
      </c>
      <c r="AE4164" s="76">
        <v>1.1746026E-8</v>
      </c>
      <c r="AF4164" s="76">
        <v>2.0522132E-11</v>
      </c>
      <c r="AG4164" s="20">
        <v>3.1996436999999999E-4</v>
      </c>
    </row>
    <row r="4165" spans="2:33" s="149" customFormat="1" x14ac:dyDescent="0.15">
      <c r="B4165" s="157" t="s">
        <v>9314</v>
      </c>
      <c r="C4165" s="148"/>
      <c r="D4165" s="118" t="s">
        <v>26</v>
      </c>
      <c r="E4165" s="201" t="s">
        <v>9315</v>
      </c>
      <c r="F4165" s="276">
        <f t="shared" si="601"/>
        <v>1.5958676446000001E-3</v>
      </c>
      <c r="G4165" s="276">
        <f t="shared" si="602"/>
        <v>6.8700601010000003E-4</v>
      </c>
      <c r="H4165" s="276">
        <f t="shared" si="603"/>
        <v>2.377649925E-4</v>
      </c>
      <c r="I4165" s="276">
        <f t="shared" si="604"/>
        <v>1.94531472E-4</v>
      </c>
      <c r="J4165" s="276">
        <v>4.7656517E-4</v>
      </c>
      <c r="K4165" s="276">
        <v>2.1211546999999999E-4</v>
      </c>
      <c r="L4165" s="276">
        <v>1.8432610000000001E-5</v>
      </c>
      <c r="M4165" s="276">
        <v>9.0549100999999993E-6</v>
      </c>
      <c r="N4165" s="276">
        <v>2.6992140999999999E-4</v>
      </c>
      <c r="O4165" s="276">
        <v>4.0802968999999997E-4</v>
      </c>
      <c r="P4165" s="276">
        <v>7.2169125000000003E-6</v>
      </c>
      <c r="Q4165" s="276">
        <v>1.7452034E-4</v>
      </c>
      <c r="R4165" s="276">
        <v>0</v>
      </c>
      <c r="S4165" s="276">
        <v>0</v>
      </c>
      <c r="T4165" s="276">
        <v>0</v>
      </c>
      <c r="U4165" s="276">
        <v>2.0011132E-5</v>
      </c>
      <c r="V4165" s="287"/>
      <c r="W4165" s="28">
        <f t="shared" si="605"/>
        <v>3.53011237037037E-3</v>
      </c>
      <c r="X4165" s="191">
        <v>1.1352822</v>
      </c>
      <c r="Y4165" s="191">
        <v>5.2236244000000001E-2</v>
      </c>
      <c r="Z4165" s="191">
        <v>4.1514767999999997E-3</v>
      </c>
      <c r="AA4165" s="191">
        <v>3.0719039999999999E-6</v>
      </c>
      <c r="AB4165" s="191">
        <v>1.0872371E-3</v>
      </c>
      <c r="AC4165" s="191">
        <v>1.0752269999999999</v>
      </c>
      <c r="AD4165" s="191">
        <v>2.5771481000000001E-3</v>
      </c>
      <c r="AE4165" s="76">
        <v>1.1428866E-8</v>
      </c>
      <c r="AF4165" s="76">
        <v>2.1971036E-11</v>
      </c>
      <c r="AG4165" s="20">
        <v>3.4472214999999999E-4</v>
      </c>
    </row>
    <row r="4166" spans="2:33" s="149" customFormat="1" ht="13.25" customHeight="1" x14ac:dyDescent="0.15">
      <c r="B4166" s="157" t="s">
        <v>9316</v>
      </c>
      <c r="C4166" s="148"/>
      <c r="D4166" s="118" t="s">
        <v>26</v>
      </c>
      <c r="E4166" s="201" t="s">
        <v>9317</v>
      </c>
      <c r="F4166" s="276">
        <f t="shared" si="601"/>
        <v>1.8901393970999999E-3</v>
      </c>
      <c r="G4166" s="276">
        <f t="shared" si="602"/>
        <v>8.1320946199999996E-4</v>
      </c>
      <c r="H4166" s="276">
        <f t="shared" si="603"/>
        <v>2.5924782810000002E-4</v>
      </c>
      <c r="I4166" s="276">
        <f t="shared" si="604"/>
        <v>3.0251225700000001E-4</v>
      </c>
      <c r="J4166" s="276">
        <v>5.1516984999999996E-4</v>
      </c>
      <c r="K4166" s="276">
        <v>2.3065881999999999E-4</v>
      </c>
      <c r="L4166" s="276">
        <v>1.9571340999999999E-5</v>
      </c>
      <c r="M4166" s="276">
        <v>1.0424502E-5</v>
      </c>
      <c r="N4166" s="276">
        <v>3.0902583999999999E-4</v>
      </c>
      <c r="O4166" s="276">
        <v>4.9375912000000004E-4</v>
      </c>
      <c r="P4166" s="276">
        <v>9.0176670999999997E-6</v>
      </c>
      <c r="Q4166" s="276">
        <v>2.8055092000000003E-4</v>
      </c>
      <c r="R4166" s="276">
        <v>0</v>
      </c>
      <c r="S4166" s="276">
        <v>0</v>
      </c>
      <c r="T4166" s="276">
        <v>0</v>
      </c>
      <c r="U4166" s="276">
        <v>2.1961337000000001E-5</v>
      </c>
      <c r="V4166" s="287"/>
      <c r="W4166" s="28">
        <f t="shared" si="605"/>
        <v>3.8160729629629626E-3</v>
      </c>
      <c r="X4166" s="191">
        <v>1.1358556</v>
      </c>
      <c r="Y4166" s="191">
        <v>5.1655649999999997E-2</v>
      </c>
      <c r="Z4166" s="191">
        <v>4.3247321999999996E-3</v>
      </c>
      <c r="AA4166" s="191">
        <v>4.2710715E-6</v>
      </c>
      <c r="AB4166" s="191">
        <v>1.237641E-3</v>
      </c>
      <c r="AC4166" s="191">
        <v>1.0752272</v>
      </c>
      <c r="AD4166" s="191">
        <v>3.4061245000000001E-3</v>
      </c>
      <c r="AE4166" s="76">
        <v>1.3162783E-8</v>
      </c>
      <c r="AF4166" s="76">
        <v>2.4532053000000001E-11</v>
      </c>
      <c r="AG4166" s="20">
        <v>3.2948095E-4</v>
      </c>
    </row>
    <row r="4167" spans="2:33" s="149" customFormat="1" x14ac:dyDescent="0.15">
      <c r="B4167" s="157" t="s">
        <v>9318</v>
      </c>
      <c r="C4167" s="148"/>
      <c r="D4167" s="118" t="s">
        <v>26</v>
      </c>
      <c r="E4167" s="201" t="s">
        <v>9319</v>
      </c>
      <c r="F4167" s="276">
        <f t="shared" si="601"/>
        <v>2.8907800390000002E-3</v>
      </c>
      <c r="G4167" s="276">
        <f t="shared" si="602"/>
        <v>9.9466103300000007E-4</v>
      </c>
      <c r="H4167" s="276">
        <f t="shared" si="603"/>
        <v>7.40210797E-4</v>
      </c>
      <c r="I4167" s="276">
        <f t="shared" si="604"/>
        <v>3.2932833899999999E-4</v>
      </c>
      <c r="J4167" s="276">
        <v>8.2657987000000002E-4</v>
      </c>
      <c r="K4167" s="276">
        <v>6.3751821999999999E-4</v>
      </c>
      <c r="L4167" s="276">
        <v>7.3620759000000006E-5</v>
      </c>
      <c r="M4167" s="276">
        <v>1.7248273000000002E-5</v>
      </c>
      <c r="N4167" s="276">
        <v>4.6365219E-4</v>
      </c>
      <c r="O4167" s="276">
        <v>5.1376057000000004E-4</v>
      </c>
      <c r="P4167" s="276">
        <v>2.9071818000000001E-5</v>
      </c>
      <c r="Q4167" s="276">
        <v>2.8364227999999998E-4</v>
      </c>
      <c r="R4167" s="276">
        <v>0</v>
      </c>
      <c r="S4167" s="276">
        <v>0</v>
      </c>
      <c r="T4167" s="276">
        <v>0</v>
      </c>
      <c r="U4167" s="276">
        <v>4.5686058999999997E-5</v>
      </c>
      <c r="V4167" s="287"/>
      <c r="W4167" s="28">
        <f t="shared" si="605"/>
        <v>6.1228138518518516E-3</v>
      </c>
      <c r="X4167" s="191">
        <v>1.1676017999999999</v>
      </c>
      <c r="Y4167" s="191">
        <v>7.9743828000000003E-2</v>
      </c>
      <c r="Z4167" s="191">
        <v>6.5900612000000004E-3</v>
      </c>
      <c r="AA4167" s="191">
        <v>6.1120654999999996E-5</v>
      </c>
      <c r="AB4167" s="191">
        <v>2.1301082E-3</v>
      </c>
      <c r="AC4167" s="191">
        <v>1.0753771999999999</v>
      </c>
      <c r="AD4167" s="191">
        <v>3.6995550000000002E-3</v>
      </c>
      <c r="AE4167" s="76">
        <v>2.4372576E-8</v>
      </c>
      <c r="AF4167" s="76">
        <v>4.5962129999999997E-11</v>
      </c>
      <c r="AG4167" s="20">
        <v>5.1788610999999995E-4</v>
      </c>
    </row>
    <row r="4168" spans="2:33" s="149" customFormat="1" x14ac:dyDescent="0.15">
      <c r="B4168" s="157" t="s">
        <v>9320</v>
      </c>
      <c r="C4168" s="148"/>
      <c r="D4168" s="118" t="s">
        <v>26</v>
      </c>
      <c r="E4168" s="201" t="s">
        <v>9321</v>
      </c>
      <c r="F4168" s="276">
        <f t="shared" si="601"/>
        <v>1.7879992018999999E-3</v>
      </c>
      <c r="G4168" s="276">
        <f t="shared" si="602"/>
        <v>7.6971670699999993E-4</v>
      </c>
      <c r="H4168" s="276">
        <f t="shared" si="603"/>
        <v>2.6639045089999998E-4</v>
      </c>
      <c r="I4168" s="276">
        <f t="shared" si="604"/>
        <v>2.1795172400000001E-4</v>
      </c>
      <c r="J4168" s="276">
        <v>5.3394032000000002E-4</v>
      </c>
      <c r="K4168" s="276">
        <v>2.3765289999999999E-4</v>
      </c>
      <c r="L4168" s="276">
        <v>2.0651770999999998E-5</v>
      </c>
      <c r="M4168" s="276">
        <v>1.0145057E-5</v>
      </c>
      <c r="N4168" s="276">
        <v>3.0241802999999998E-4</v>
      </c>
      <c r="O4168" s="276">
        <v>4.5715361999999998E-4</v>
      </c>
      <c r="P4168" s="276">
        <v>8.0857799000000001E-6</v>
      </c>
      <c r="Q4168" s="276">
        <v>1.9553139E-4</v>
      </c>
      <c r="R4168" s="276">
        <v>0</v>
      </c>
      <c r="S4168" s="276">
        <v>0</v>
      </c>
      <c r="T4168" s="276">
        <v>0</v>
      </c>
      <c r="U4168" s="276">
        <v>2.2420333999999999E-5</v>
      </c>
      <c r="V4168" s="287"/>
      <c r="W4168" s="28">
        <f t="shared" si="605"/>
        <v>3.9551134814814811E-3</v>
      </c>
      <c r="X4168" s="191">
        <v>1.1425398</v>
      </c>
      <c r="Y4168" s="191">
        <v>5.8525145000000001E-2</v>
      </c>
      <c r="Z4168" s="191">
        <v>4.6512858999999997E-3</v>
      </c>
      <c r="AA4168" s="191">
        <v>3.4417406999999998E-6</v>
      </c>
      <c r="AB4168" s="191">
        <v>1.2181331E-3</v>
      </c>
      <c r="AC4168" s="191">
        <v>1.0752543000000001</v>
      </c>
      <c r="AD4168" s="191">
        <v>2.8874203E-3</v>
      </c>
      <c r="AE4168" s="76">
        <v>1.2804852E-8</v>
      </c>
      <c r="AF4168" s="76">
        <v>2.4616361000000001E-11</v>
      </c>
      <c r="AG4168" s="20">
        <v>3.8622442000000001E-4</v>
      </c>
    </row>
    <row r="4169" spans="2:33" s="149" customFormat="1" x14ac:dyDescent="0.15">
      <c r="B4169" s="157" t="s">
        <v>9322</v>
      </c>
      <c r="C4169" s="148"/>
      <c r="D4169" s="118" t="s">
        <v>26</v>
      </c>
      <c r="E4169" s="201" t="s">
        <v>9323</v>
      </c>
      <c r="F4169" s="276">
        <f t="shared" si="601"/>
        <v>1.6736698671000001E-3</v>
      </c>
      <c r="G4169" s="276">
        <f t="shared" si="602"/>
        <v>7.2061335189999996E-4</v>
      </c>
      <c r="H4169" s="276">
        <f t="shared" si="603"/>
        <v>2.2973123020000001E-4</v>
      </c>
      <c r="I4169" s="276">
        <f t="shared" si="604"/>
        <v>2.6806732499999998E-4</v>
      </c>
      <c r="J4169" s="276">
        <v>4.5525795999999999E-4</v>
      </c>
      <c r="K4169" s="276">
        <v>2.0439846000000001E-4</v>
      </c>
      <c r="L4169" s="276">
        <v>1.7342514E-5</v>
      </c>
      <c r="M4169" s="276">
        <v>9.2378618999999995E-6</v>
      </c>
      <c r="N4169" s="276">
        <v>2.7384502000000002E-4</v>
      </c>
      <c r="O4169" s="276">
        <v>4.3753047000000001E-4</v>
      </c>
      <c r="P4169" s="276">
        <v>7.9902561999999999E-6</v>
      </c>
      <c r="Q4169" s="276">
        <v>2.4861753999999998E-4</v>
      </c>
      <c r="R4169" s="276">
        <v>0</v>
      </c>
      <c r="S4169" s="276">
        <v>0</v>
      </c>
      <c r="T4169" s="276">
        <v>0</v>
      </c>
      <c r="U4169" s="276">
        <v>1.9449785E-5</v>
      </c>
      <c r="V4169" s="287"/>
      <c r="W4169" s="28">
        <f t="shared" si="605"/>
        <v>3.3722811851851849E-3</v>
      </c>
      <c r="X4169" s="191">
        <v>1.1289290000000001</v>
      </c>
      <c r="Y4169" s="191">
        <v>4.5775158000000003E-2</v>
      </c>
      <c r="Z4169" s="191">
        <v>3.8324231000000002E-3</v>
      </c>
      <c r="AA4169" s="191">
        <v>3.7848937999999999E-6</v>
      </c>
      <c r="AB4169" s="191">
        <v>1.0967494000000001E-3</v>
      </c>
      <c r="AC4169" s="191">
        <v>1.0752024</v>
      </c>
      <c r="AD4169" s="191">
        <v>3.0184152000000001E-3</v>
      </c>
      <c r="AE4169" s="76">
        <v>1.1654060000000001E-8</v>
      </c>
      <c r="AF4169" s="76">
        <v>2.1708597E-11</v>
      </c>
      <c r="AG4169" s="20">
        <v>2.9197221999999998E-4</v>
      </c>
    </row>
    <row r="4170" spans="2:33" s="149" customFormat="1" x14ac:dyDescent="0.15">
      <c r="B4170" s="157" t="s">
        <v>9324</v>
      </c>
      <c r="C4170" s="288"/>
      <c r="D4170" s="118" t="s">
        <v>26</v>
      </c>
      <c r="E4170" s="201" t="s">
        <v>9325</v>
      </c>
      <c r="F4170" s="276">
        <f t="shared" si="601"/>
        <v>2.560419871E-3</v>
      </c>
      <c r="G4170" s="276">
        <f t="shared" si="602"/>
        <v>8.8141267799999993E-4</v>
      </c>
      <c r="H4170" s="276">
        <f t="shared" si="603"/>
        <v>6.5595189000000002E-4</v>
      </c>
      <c r="I4170" s="276">
        <f t="shared" si="604"/>
        <v>2.9183125300000001E-4</v>
      </c>
      <c r="J4170" s="276">
        <v>7.3122404999999995E-4</v>
      </c>
      <c r="K4170" s="276">
        <v>5.6494993E-4</v>
      </c>
      <c r="L4170" s="276">
        <v>6.5240089999999998E-5</v>
      </c>
      <c r="M4170" s="276">
        <v>1.5284957999999999E-5</v>
      </c>
      <c r="N4170" s="276">
        <v>4.108723E-4</v>
      </c>
      <c r="O4170" s="276">
        <v>4.5525542000000001E-4</v>
      </c>
      <c r="P4170" s="276">
        <v>2.5761869999999999E-5</v>
      </c>
      <c r="Q4170" s="276">
        <v>2.5135707E-4</v>
      </c>
      <c r="R4170" s="276">
        <v>0</v>
      </c>
      <c r="S4170" s="276">
        <v>0</v>
      </c>
      <c r="T4170" s="276">
        <v>0</v>
      </c>
      <c r="U4170" s="276">
        <v>4.0474183E-5</v>
      </c>
      <c r="V4170" s="287"/>
      <c r="W4170" s="28">
        <f t="shared" si="605"/>
        <v>5.416474444444444E-3</v>
      </c>
      <c r="X4170" s="191">
        <v>1.1570606000000001</v>
      </c>
      <c r="Y4170" s="191">
        <v>7.0666387999999997E-2</v>
      </c>
      <c r="Z4170" s="191">
        <v>5.8399144E-3</v>
      </c>
      <c r="AA4170" s="191">
        <v>5.4163918000000001E-5</v>
      </c>
      <c r="AB4170" s="191">
        <v>1.8876378E-3</v>
      </c>
      <c r="AC4170" s="191">
        <v>1.0753341000000001</v>
      </c>
      <c r="AD4170" s="191">
        <v>3.2784496999999999E-3</v>
      </c>
      <c r="AE4170" s="76">
        <v>2.1588002999999999E-8</v>
      </c>
      <c r="AF4170" s="76">
        <v>4.0699667000000001E-11</v>
      </c>
      <c r="AG4170" s="20">
        <v>4.5893342999999998E-4</v>
      </c>
    </row>
    <row r="4171" spans="2:33" s="149" customFormat="1" x14ac:dyDescent="0.15">
      <c r="B4171" s="157" t="s">
        <v>9326</v>
      </c>
      <c r="C4171" s="148"/>
      <c r="D4171" s="118" t="s">
        <v>26</v>
      </c>
      <c r="E4171" s="201" t="s">
        <v>9327</v>
      </c>
      <c r="F4171" s="276">
        <f t="shared" si="601"/>
        <v>1.5831555062E-3</v>
      </c>
      <c r="G4171" s="276">
        <f t="shared" si="602"/>
        <v>6.8207109550000007E-4</v>
      </c>
      <c r="H4171" s="276">
        <f t="shared" si="603"/>
        <v>2.360607527E-4</v>
      </c>
      <c r="I4171" s="276">
        <f t="shared" si="604"/>
        <v>1.93131388E-4</v>
      </c>
      <c r="J4171" s="276">
        <v>4.7189227000000002E-4</v>
      </c>
      <c r="K4171" s="276">
        <v>2.1059635E-4</v>
      </c>
      <c r="L4171" s="276">
        <v>1.8299969999999999E-5</v>
      </c>
      <c r="M4171" s="276">
        <v>8.9902255000000005E-6</v>
      </c>
      <c r="N4171" s="276">
        <v>2.6798936000000002E-4</v>
      </c>
      <c r="O4171" s="276">
        <v>4.0509151000000002E-4</v>
      </c>
      <c r="P4171" s="276">
        <v>7.1644327E-6</v>
      </c>
      <c r="Q4171" s="276">
        <v>1.7327485E-4</v>
      </c>
      <c r="R4171" s="276">
        <v>0</v>
      </c>
      <c r="S4171" s="276">
        <v>0</v>
      </c>
      <c r="T4171" s="276">
        <v>0</v>
      </c>
      <c r="U4171" s="276">
        <v>1.9856537999999999E-5</v>
      </c>
      <c r="V4171" s="287"/>
      <c r="W4171" s="28">
        <f t="shared" si="605"/>
        <v>3.4954982962962962E-3</v>
      </c>
      <c r="X4171" s="191">
        <v>1.1348514000000001</v>
      </c>
      <c r="Y4171" s="191">
        <v>5.1862767999999997E-2</v>
      </c>
      <c r="Z4171" s="191">
        <v>4.1218089000000001E-3</v>
      </c>
      <c r="AA4171" s="191">
        <v>3.0499561E-6</v>
      </c>
      <c r="AB4171" s="191">
        <v>1.0794619E-3</v>
      </c>
      <c r="AC4171" s="191">
        <v>1.0752256</v>
      </c>
      <c r="AD4171" s="191">
        <v>2.5587493E-3</v>
      </c>
      <c r="AE4171" s="76">
        <v>1.1336857E-8</v>
      </c>
      <c r="AF4171" s="76">
        <v>2.1783247000000002E-11</v>
      </c>
      <c r="AG4171" s="20">
        <v>3.4225717000000003E-4</v>
      </c>
    </row>
    <row r="4172" spans="2:33" s="149" customFormat="1" x14ac:dyDescent="0.15">
      <c r="B4172" s="157" t="s">
        <v>9328</v>
      </c>
      <c r="C4172" s="148"/>
      <c r="D4172" s="118" t="s">
        <v>26</v>
      </c>
      <c r="E4172" s="201" t="s">
        <v>9329</v>
      </c>
      <c r="F4172" s="276">
        <f t="shared" si="601"/>
        <v>1.8484431222999999E-3</v>
      </c>
      <c r="G4172" s="276">
        <f t="shared" si="602"/>
        <v>7.9586343599999994E-4</v>
      </c>
      <c r="H4172" s="276">
        <f t="shared" si="603"/>
        <v>2.5372086630000003E-4</v>
      </c>
      <c r="I4172" s="276">
        <f t="shared" si="604"/>
        <v>2.9606022999999996E-4</v>
      </c>
      <c r="J4172" s="276">
        <v>5.0279858999999997E-4</v>
      </c>
      <c r="K4172" s="276">
        <v>2.2574273E-4</v>
      </c>
      <c r="L4172" s="276">
        <v>1.9153501000000002E-5</v>
      </c>
      <c r="M4172" s="276">
        <v>1.0202526E-5</v>
      </c>
      <c r="N4172" s="276">
        <v>3.0244121E-4</v>
      </c>
      <c r="O4172" s="276">
        <v>4.8321969999999998E-4</v>
      </c>
      <c r="P4172" s="276">
        <v>8.8246353000000008E-6</v>
      </c>
      <c r="Q4172" s="276">
        <v>2.7457939999999998E-4</v>
      </c>
      <c r="R4172" s="276">
        <v>0</v>
      </c>
      <c r="S4172" s="276">
        <v>0</v>
      </c>
      <c r="T4172" s="276">
        <v>0</v>
      </c>
      <c r="U4172" s="276">
        <v>2.1480830000000001E-5</v>
      </c>
      <c r="V4172" s="287"/>
      <c r="W4172" s="28">
        <f t="shared" si="605"/>
        <v>3.7244339999999996E-3</v>
      </c>
      <c r="X4172" s="191">
        <v>1.1345589</v>
      </c>
      <c r="Y4172" s="191">
        <v>5.0555219999999998E-2</v>
      </c>
      <c r="Z4172" s="191">
        <v>4.2326239999999999E-3</v>
      </c>
      <c r="AA4172" s="191">
        <v>4.1801308999999999E-6</v>
      </c>
      <c r="AB4172" s="191">
        <v>1.211277E-3</v>
      </c>
      <c r="AC4172" s="191">
        <v>1.0752219000000001</v>
      </c>
      <c r="AD4172" s="191">
        <v>3.3336135000000002E-3</v>
      </c>
      <c r="AE4172" s="76">
        <v>1.2871059999999999E-8</v>
      </c>
      <c r="AF4172" s="76">
        <v>2.3975675999999999E-11</v>
      </c>
      <c r="AG4172" s="20">
        <v>3.2246131999999998E-4</v>
      </c>
    </row>
    <row r="4173" spans="2:33" s="149" customFormat="1" x14ac:dyDescent="0.15">
      <c r="B4173" s="157" t="s">
        <v>9330</v>
      </c>
      <c r="C4173" s="148"/>
      <c r="D4173" s="118" t="s">
        <v>26</v>
      </c>
      <c r="E4173" s="201" t="s">
        <v>9331</v>
      </c>
      <c r="F4173" s="276">
        <f t="shared" si="601"/>
        <v>2.8277913820000003E-3</v>
      </c>
      <c r="G4173" s="276">
        <f t="shared" si="602"/>
        <v>9.7345396400000004E-4</v>
      </c>
      <c r="H4173" s="276">
        <f t="shared" si="603"/>
        <v>7.2445014400000004E-4</v>
      </c>
      <c r="I4173" s="276">
        <f t="shared" si="604"/>
        <v>3.2230567400000002E-4</v>
      </c>
      <c r="J4173" s="276">
        <v>8.0758160000000002E-4</v>
      </c>
      <c r="K4173" s="276">
        <v>6.2394532000000001E-4</v>
      </c>
      <c r="L4173" s="276">
        <v>7.2052784000000005E-5</v>
      </c>
      <c r="M4173" s="276">
        <v>1.6881084E-5</v>
      </c>
      <c r="N4173" s="276">
        <v>4.5377740000000002E-4</v>
      </c>
      <c r="O4173" s="276">
        <v>5.0279548000000003E-4</v>
      </c>
      <c r="P4173" s="276">
        <v>2.8452040000000001E-5</v>
      </c>
      <c r="Q4173" s="276">
        <v>2.7760498000000002E-4</v>
      </c>
      <c r="R4173" s="276">
        <v>0</v>
      </c>
      <c r="S4173" s="276">
        <v>0</v>
      </c>
      <c r="T4173" s="276">
        <v>0</v>
      </c>
      <c r="U4173" s="276">
        <v>4.4700694000000001E-5</v>
      </c>
      <c r="V4173" s="287"/>
      <c r="W4173" s="28">
        <f t="shared" si="605"/>
        <v>5.982085925925926E-3</v>
      </c>
      <c r="X4173" s="191">
        <v>1.1656301</v>
      </c>
      <c r="Y4173" s="191">
        <v>7.8045706000000006E-2</v>
      </c>
      <c r="Z4173" s="191">
        <v>6.4497469999999996E-3</v>
      </c>
      <c r="AA4173" s="191">
        <v>5.9819984999999999E-5</v>
      </c>
      <c r="AB4173" s="191">
        <v>2.0847534000000001E-3</v>
      </c>
      <c r="AC4173" s="191">
        <v>1.0753693</v>
      </c>
      <c r="AD4173" s="191">
        <v>3.6208023999999999E-3</v>
      </c>
      <c r="AE4173" s="76">
        <v>2.3842324E-8</v>
      </c>
      <c r="AF4173" s="76">
        <v>4.4949687999999998E-11</v>
      </c>
      <c r="AG4173" s="20">
        <v>5.0685742000000005E-4</v>
      </c>
    </row>
    <row r="4174" spans="2:33" s="149" customFormat="1" x14ac:dyDescent="0.15">
      <c r="B4174" s="157" t="s">
        <v>9332</v>
      </c>
      <c r="C4174" s="148"/>
      <c r="D4174" s="118" t="s">
        <v>26</v>
      </c>
      <c r="E4174" s="201" t="s">
        <v>9333</v>
      </c>
      <c r="F4174" s="276">
        <f t="shared" si="601"/>
        <v>1.7484762541999999E-3</v>
      </c>
      <c r="G4174" s="276">
        <f t="shared" si="602"/>
        <v>7.5329616760000005E-4</v>
      </c>
      <c r="H4174" s="276">
        <f t="shared" si="603"/>
        <v>2.607116206E-4</v>
      </c>
      <c r="I4174" s="276">
        <f t="shared" si="604"/>
        <v>2.13299106E-4</v>
      </c>
      <c r="J4174" s="276">
        <v>5.2116936000000001E-4</v>
      </c>
      <c r="K4174" s="276">
        <v>2.325881E-4</v>
      </c>
      <c r="L4174" s="276">
        <v>2.0210945E-5</v>
      </c>
      <c r="M4174" s="276">
        <v>9.9290275999999995E-6</v>
      </c>
      <c r="N4174" s="276">
        <v>2.9597403E-4</v>
      </c>
      <c r="O4174" s="276">
        <v>4.4739311000000003E-4</v>
      </c>
      <c r="P4174" s="276">
        <v>7.9125756000000007E-6</v>
      </c>
      <c r="Q4174" s="276">
        <v>1.9136905000000001E-4</v>
      </c>
      <c r="R4174" s="276">
        <v>0</v>
      </c>
      <c r="S4174" s="276">
        <v>0</v>
      </c>
      <c r="T4174" s="276">
        <v>0</v>
      </c>
      <c r="U4174" s="276">
        <v>2.1930056000000002E-5</v>
      </c>
      <c r="V4174" s="287"/>
      <c r="W4174" s="28">
        <f t="shared" si="605"/>
        <v>3.8605137777777774E-3</v>
      </c>
      <c r="X4174" s="191">
        <v>1.1411005999999999</v>
      </c>
      <c r="Y4174" s="191">
        <v>5.7278527000000003E-2</v>
      </c>
      <c r="Z4174" s="191">
        <v>4.5522278999999997E-3</v>
      </c>
      <c r="AA4174" s="191">
        <v>3.3684475000000002E-6</v>
      </c>
      <c r="AB4174" s="191">
        <v>1.1921843000000001E-3</v>
      </c>
      <c r="AC4174" s="191">
        <v>1.0752484</v>
      </c>
      <c r="AD4174" s="191">
        <v>2.8259460000000002E-3</v>
      </c>
      <c r="AE4174" s="76">
        <v>1.2520726E-8</v>
      </c>
      <c r="AF4174" s="76">
        <v>2.4058065E-11</v>
      </c>
      <c r="AG4174" s="20">
        <v>3.7799729999999997E-4</v>
      </c>
    </row>
    <row r="4175" spans="2:33" s="149" customFormat="1" x14ac:dyDescent="0.15">
      <c r="B4175" s="157" t="s">
        <v>9334</v>
      </c>
      <c r="C4175" s="148"/>
      <c r="D4175" s="118" t="s">
        <v>26</v>
      </c>
      <c r="E4175" s="201" t="s">
        <v>9335</v>
      </c>
      <c r="F4175" s="276">
        <f t="shared" si="601"/>
        <v>1.8484431433000001E-3</v>
      </c>
      <c r="G4175" s="276">
        <f t="shared" si="602"/>
        <v>7.9586343699999994E-4</v>
      </c>
      <c r="H4175" s="276">
        <f t="shared" si="603"/>
        <v>2.5372086630000003E-4</v>
      </c>
      <c r="I4175" s="276">
        <f t="shared" si="604"/>
        <v>2.9606022999999996E-4</v>
      </c>
      <c r="J4175" s="276">
        <v>5.0279860999999999E-4</v>
      </c>
      <c r="K4175" s="276">
        <v>2.2574273E-4</v>
      </c>
      <c r="L4175" s="276">
        <v>1.9153501000000002E-5</v>
      </c>
      <c r="M4175" s="276">
        <v>1.0202527E-5</v>
      </c>
      <c r="N4175" s="276">
        <v>3.0244121E-4</v>
      </c>
      <c r="O4175" s="276">
        <v>4.8321969999999998E-4</v>
      </c>
      <c r="P4175" s="276">
        <v>8.8246353000000008E-6</v>
      </c>
      <c r="Q4175" s="276">
        <v>2.7457939999999998E-4</v>
      </c>
      <c r="R4175" s="276">
        <v>0</v>
      </c>
      <c r="S4175" s="276">
        <v>0</v>
      </c>
      <c r="T4175" s="276">
        <v>0</v>
      </c>
      <c r="U4175" s="276">
        <v>2.1480830000000001E-5</v>
      </c>
      <c r="V4175" s="287"/>
      <c r="W4175" s="28">
        <f t="shared" si="605"/>
        <v>3.7244341481481478E-3</v>
      </c>
      <c r="X4175" s="191">
        <v>1.1345586999999999</v>
      </c>
      <c r="Y4175" s="191">
        <v>5.0555219999999998E-2</v>
      </c>
      <c r="Z4175" s="191">
        <v>4.2326239999999999E-3</v>
      </c>
      <c r="AA4175" s="191">
        <v>4.1801308999999999E-6</v>
      </c>
      <c r="AB4175" s="191">
        <v>1.211277E-3</v>
      </c>
      <c r="AC4175" s="191">
        <v>1.0752218</v>
      </c>
      <c r="AD4175" s="191">
        <v>3.3336135000000002E-3</v>
      </c>
      <c r="AE4175" s="76">
        <v>1.2871059999999999E-8</v>
      </c>
      <c r="AF4175" s="76">
        <v>2.3975677E-11</v>
      </c>
      <c r="AG4175" s="20">
        <v>3.2246131999999998E-4</v>
      </c>
    </row>
    <row r="4176" spans="2:33" s="149" customFormat="1" x14ac:dyDescent="0.15">
      <c r="B4176" s="157" t="s">
        <v>9336</v>
      </c>
      <c r="C4176" s="148"/>
      <c r="D4176" s="118" t="s">
        <v>26</v>
      </c>
      <c r="E4176" s="201" t="s">
        <v>9337</v>
      </c>
      <c r="F4176" s="276">
        <f t="shared" si="601"/>
        <v>1.7484762643E-3</v>
      </c>
      <c r="G4176" s="276">
        <f t="shared" si="602"/>
        <v>7.5329617769999998E-4</v>
      </c>
      <c r="H4176" s="276">
        <f t="shared" si="603"/>
        <v>2.607116206E-4</v>
      </c>
      <c r="I4176" s="276">
        <f t="shared" si="604"/>
        <v>2.13299106E-4</v>
      </c>
      <c r="J4176" s="276">
        <v>5.2116936000000001E-4</v>
      </c>
      <c r="K4176" s="276">
        <v>2.325881E-4</v>
      </c>
      <c r="L4176" s="276">
        <v>2.0210945E-5</v>
      </c>
      <c r="M4176" s="276">
        <v>9.9290276999999994E-6</v>
      </c>
      <c r="N4176" s="276">
        <v>2.9597403E-4</v>
      </c>
      <c r="O4176" s="276">
        <v>4.4739311999999999E-4</v>
      </c>
      <c r="P4176" s="276">
        <v>7.9125756000000007E-6</v>
      </c>
      <c r="Q4176" s="276">
        <v>1.9136905000000001E-4</v>
      </c>
      <c r="R4176" s="276">
        <v>0</v>
      </c>
      <c r="S4176" s="276">
        <v>0</v>
      </c>
      <c r="T4176" s="276">
        <v>0</v>
      </c>
      <c r="U4176" s="276">
        <v>2.1930056000000002E-5</v>
      </c>
      <c r="V4176" s="287"/>
      <c r="W4176" s="28">
        <f t="shared" si="605"/>
        <v>3.8605137777777774E-3</v>
      </c>
      <c r="X4176" s="191">
        <v>1.1411005000000001</v>
      </c>
      <c r="Y4176" s="191">
        <v>5.7278527000000003E-2</v>
      </c>
      <c r="Z4176" s="191">
        <v>4.5522278999999997E-3</v>
      </c>
      <c r="AA4176" s="191">
        <v>3.3684475000000002E-6</v>
      </c>
      <c r="AB4176" s="191">
        <v>1.1921843000000001E-3</v>
      </c>
      <c r="AC4176" s="191">
        <v>1.0752482999999999</v>
      </c>
      <c r="AD4176" s="191">
        <v>2.8259460000000002E-3</v>
      </c>
      <c r="AE4176" s="76">
        <v>1.2520725E-8</v>
      </c>
      <c r="AF4176" s="76">
        <v>2.4058065E-11</v>
      </c>
      <c r="AG4176" s="20">
        <v>3.7799729999999997E-4</v>
      </c>
    </row>
    <row r="4177" spans="2:33" s="149" customFormat="1" x14ac:dyDescent="0.15">
      <c r="B4177" s="157" t="s">
        <v>9338</v>
      </c>
      <c r="C4177" s="148"/>
      <c r="D4177" s="118" t="s">
        <v>26</v>
      </c>
      <c r="E4177" s="201" t="s">
        <v>9339</v>
      </c>
      <c r="F4177" s="276">
        <f t="shared" si="601"/>
        <v>1.8484431533E-3</v>
      </c>
      <c r="G4177" s="276">
        <f t="shared" si="602"/>
        <v>7.9586343699999994E-4</v>
      </c>
      <c r="H4177" s="276">
        <f t="shared" si="603"/>
        <v>2.5372086630000003E-4</v>
      </c>
      <c r="I4177" s="276">
        <f t="shared" si="604"/>
        <v>2.9606023999999997E-4</v>
      </c>
      <c r="J4177" s="276">
        <v>5.0279860999999999E-4</v>
      </c>
      <c r="K4177" s="276">
        <v>2.2574273E-4</v>
      </c>
      <c r="L4177" s="276">
        <v>1.9153501000000002E-5</v>
      </c>
      <c r="M4177" s="276">
        <v>1.0202527E-5</v>
      </c>
      <c r="N4177" s="276">
        <v>3.0244121E-4</v>
      </c>
      <c r="O4177" s="276">
        <v>4.8321969999999998E-4</v>
      </c>
      <c r="P4177" s="276">
        <v>8.8246353000000008E-6</v>
      </c>
      <c r="Q4177" s="276">
        <v>2.7457940999999999E-4</v>
      </c>
      <c r="R4177" s="276">
        <v>0</v>
      </c>
      <c r="S4177" s="276">
        <v>0</v>
      </c>
      <c r="T4177" s="276">
        <v>0</v>
      </c>
      <c r="U4177" s="276">
        <v>2.1480830000000001E-5</v>
      </c>
      <c r="V4177" s="287"/>
      <c r="W4177" s="28">
        <f t="shared" si="605"/>
        <v>3.7244341481481478E-3</v>
      </c>
      <c r="X4177" s="191">
        <v>1.1345589</v>
      </c>
      <c r="Y4177" s="191">
        <v>5.0555219999999998E-2</v>
      </c>
      <c r="Z4177" s="191">
        <v>4.2326239999999999E-3</v>
      </c>
      <c r="AA4177" s="191">
        <v>4.1801308999999999E-6</v>
      </c>
      <c r="AB4177" s="191">
        <v>1.211277E-3</v>
      </c>
      <c r="AC4177" s="191">
        <v>1.0752219000000001</v>
      </c>
      <c r="AD4177" s="191">
        <v>3.3336135000000002E-3</v>
      </c>
      <c r="AE4177" s="76">
        <v>1.2871059999999999E-8</v>
      </c>
      <c r="AF4177" s="76">
        <v>2.3975677E-11</v>
      </c>
      <c r="AG4177" s="20">
        <v>3.2246131999999998E-4</v>
      </c>
    </row>
    <row r="4178" spans="2:33" s="149" customFormat="1" x14ac:dyDescent="0.15">
      <c r="B4178" s="157" t="s">
        <v>9340</v>
      </c>
      <c r="C4178" s="148"/>
      <c r="D4178" s="118" t="s">
        <v>26</v>
      </c>
      <c r="E4178" s="201" t="s">
        <v>9341</v>
      </c>
      <c r="F4178" s="276">
        <f t="shared" si="601"/>
        <v>2.8277913820000003E-3</v>
      </c>
      <c r="G4178" s="276">
        <f t="shared" si="602"/>
        <v>9.7345396400000004E-4</v>
      </c>
      <c r="H4178" s="276">
        <f t="shared" si="603"/>
        <v>7.2445014400000004E-4</v>
      </c>
      <c r="I4178" s="276">
        <f t="shared" si="604"/>
        <v>3.2230567400000002E-4</v>
      </c>
      <c r="J4178" s="276">
        <v>8.0758160000000002E-4</v>
      </c>
      <c r="K4178" s="276">
        <v>6.2394532000000001E-4</v>
      </c>
      <c r="L4178" s="276">
        <v>7.2052784000000005E-5</v>
      </c>
      <c r="M4178" s="276">
        <v>1.6881084E-5</v>
      </c>
      <c r="N4178" s="276">
        <v>4.5377740000000002E-4</v>
      </c>
      <c r="O4178" s="276">
        <v>5.0279548000000003E-4</v>
      </c>
      <c r="P4178" s="276">
        <v>2.8452040000000001E-5</v>
      </c>
      <c r="Q4178" s="276">
        <v>2.7760498000000002E-4</v>
      </c>
      <c r="R4178" s="276">
        <v>0</v>
      </c>
      <c r="S4178" s="276">
        <v>0</v>
      </c>
      <c r="T4178" s="276">
        <v>0</v>
      </c>
      <c r="U4178" s="276">
        <v>4.4700694000000001E-5</v>
      </c>
      <c r="V4178" s="287"/>
      <c r="W4178" s="28">
        <f t="shared" si="605"/>
        <v>5.982085925925926E-3</v>
      </c>
      <c r="X4178" s="191">
        <v>1.1656301</v>
      </c>
      <c r="Y4178" s="191">
        <v>7.8045706000000006E-2</v>
      </c>
      <c r="Z4178" s="191">
        <v>6.4497469999999996E-3</v>
      </c>
      <c r="AA4178" s="191">
        <v>5.9819984999999999E-5</v>
      </c>
      <c r="AB4178" s="191">
        <v>2.0847534000000001E-3</v>
      </c>
      <c r="AC4178" s="191">
        <v>1.0753693</v>
      </c>
      <c r="AD4178" s="191">
        <v>3.6208023999999999E-3</v>
      </c>
      <c r="AE4178" s="76">
        <v>2.3842324E-8</v>
      </c>
      <c r="AF4178" s="76">
        <v>4.4949688999999999E-11</v>
      </c>
      <c r="AG4178" s="20">
        <v>5.0685742000000005E-4</v>
      </c>
    </row>
    <row r="4179" spans="2:33" s="149" customFormat="1" x14ac:dyDescent="0.15">
      <c r="B4179" s="157" t="s">
        <v>9342</v>
      </c>
      <c r="C4179" s="148"/>
      <c r="D4179" s="118" t="s">
        <v>26</v>
      </c>
      <c r="E4179" s="201" t="s">
        <v>9343</v>
      </c>
      <c r="F4179" s="276">
        <f t="shared" si="601"/>
        <v>1.7484762643E-3</v>
      </c>
      <c r="G4179" s="276">
        <f t="shared" si="602"/>
        <v>7.5329617769999998E-4</v>
      </c>
      <c r="H4179" s="276">
        <f t="shared" si="603"/>
        <v>2.607116206E-4</v>
      </c>
      <c r="I4179" s="276">
        <f t="shared" si="604"/>
        <v>2.13299106E-4</v>
      </c>
      <c r="J4179" s="276">
        <v>5.2116936000000001E-4</v>
      </c>
      <c r="K4179" s="276">
        <v>2.325881E-4</v>
      </c>
      <c r="L4179" s="276">
        <v>2.0210945E-5</v>
      </c>
      <c r="M4179" s="276">
        <v>9.9290276999999994E-6</v>
      </c>
      <c r="N4179" s="276">
        <v>2.9597403E-4</v>
      </c>
      <c r="O4179" s="276">
        <v>4.4739311999999999E-4</v>
      </c>
      <c r="P4179" s="276">
        <v>7.9125756000000007E-6</v>
      </c>
      <c r="Q4179" s="276">
        <v>1.9136905000000001E-4</v>
      </c>
      <c r="R4179" s="276">
        <v>0</v>
      </c>
      <c r="S4179" s="276">
        <v>0</v>
      </c>
      <c r="T4179" s="276">
        <v>0</v>
      </c>
      <c r="U4179" s="276">
        <v>2.1930056000000002E-5</v>
      </c>
      <c r="V4179" s="287"/>
      <c r="W4179" s="28">
        <f t="shared" si="605"/>
        <v>3.8605137777777774E-3</v>
      </c>
      <c r="X4179" s="191">
        <v>1.1411005999999999</v>
      </c>
      <c r="Y4179" s="191">
        <v>5.7278527000000003E-2</v>
      </c>
      <c r="Z4179" s="191">
        <v>4.5522278999999997E-3</v>
      </c>
      <c r="AA4179" s="191">
        <v>3.3684475000000002E-6</v>
      </c>
      <c r="AB4179" s="191">
        <v>1.1921843000000001E-3</v>
      </c>
      <c r="AC4179" s="191">
        <v>1.0752484</v>
      </c>
      <c r="AD4179" s="191">
        <v>2.8259460000000002E-3</v>
      </c>
      <c r="AE4179" s="76">
        <v>1.2520725E-8</v>
      </c>
      <c r="AF4179" s="76">
        <v>2.4058065E-11</v>
      </c>
      <c r="AG4179" s="20">
        <v>3.7799729999999997E-4</v>
      </c>
    </row>
    <row r="4180" spans="2:33" s="149" customFormat="1" x14ac:dyDescent="0.15">
      <c r="B4180" s="157" t="s">
        <v>9344</v>
      </c>
      <c r="C4180" s="148"/>
      <c r="D4180" s="118" t="s">
        <v>26</v>
      </c>
      <c r="E4180" s="201" t="s">
        <v>9345</v>
      </c>
      <c r="F4180" s="276">
        <f t="shared" si="601"/>
        <v>1.8484431222999999E-3</v>
      </c>
      <c r="G4180" s="276">
        <f t="shared" si="602"/>
        <v>7.9586343599999994E-4</v>
      </c>
      <c r="H4180" s="276">
        <f t="shared" si="603"/>
        <v>2.5372086630000003E-4</v>
      </c>
      <c r="I4180" s="276">
        <f t="shared" si="604"/>
        <v>2.9606022999999996E-4</v>
      </c>
      <c r="J4180" s="276">
        <v>5.0279858999999997E-4</v>
      </c>
      <c r="K4180" s="276">
        <v>2.2574273E-4</v>
      </c>
      <c r="L4180" s="276">
        <v>1.9153501000000002E-5</v>
      </c>
      <c r="M4180" s="276">
        <v>1.0202526E-5</v>
      </c>
      <c r="N4180" s="276">
        <v>3.0244121E-4</v>
      </c>
      <c r="O4180" s="276">
        <v>4.8321969999999998E-4</v>
      </c>
      <c r="P4180" s="276">
        <v>8.8246353000000008E-6</v>
      </c>
      <c r="Q4180" s="276">
        <v>2.7457939999999998E-4</v>
      </c>
      <c r="R4180" s="276">
        <v>0</v>
      </c>
      <c r="S4180" s="276">
        <v>0</v>
      </c>
      <c r="T4180" s="276">
        <v>0</v>
      </c>
      <c r="U4180" s="276">
        <v>2.1480830000000001E-5</v>
      </c>
      <c r="V4180" s="287"/>
      <c r="W4180" s="28">
        <f t="shared" si="605"/>
        <v>3.7244339999999996E-3</v>
      </c>
      <c r="X4180" s="191">
        <v>1.1345589</v>
      </c>
      <c r="Y4180" s="191">
        <v>5.0555219999999998E-2</v>
      </c>
      <c r="Z4180" s="191">
        <v>4.2326239999999999E-3</v>
      </c>
      <c r="AA4180" s="191">
        <v>4.1801308999999999E-6</v>
      </c>
      <c r="AB4180" s="191">
        <v>1.211277E-3</v>
      </c>
      <c r="AC4180" s="191">
        <v>1.0752219000000001</v>
      </c>
      <c r="AD4180" s="191">
        <v>3.3336135000000002E-3</v>
      </c>
      <c r="AE4180" s="76">
        <v>1.2871059999999999E-8</v>
      </c>
      <c r="AF4180" s="76">
        <v>2.3975675999999999E-11</v>
      </c>
      <c r="AG4180" s="20">
        <v>3.2246131999999998E-4</v>
      </c>
    </row>
    <row r="4181" spans="2:33" s="149" customFormat="1" x14ac:dyDescent="0.15">
      <c r="B4181" s="157" t="s">
        <v>9346</v>
      </c>
      <c r="C4181" s="148"/>
      <c r="D4181" s="118" t="s">
        <v>26</v>
      </c>
      <c r="E4181" s="201" t="s">
        <v>9347</v>
      </c>
      <c r="F4181" s="276">
        <f t="shared" si="601"/>
        <v>2.8277913820000003E-3</v>
      </c>
      <c r="G4181" s="276">
        <f t="shared" si="602"/>
        <v>9.7345396400000004E-4</v>
      </c>
      <c r="H4181" s="276">
        <f t="shared" si="603"/>
        <v>7.2445014400000004E-4</v>
      </c>
      <c r="I4181" s="276">
        <f t="shared" si="604"/>
        <v>3.2230567400000002E-4</v>
      </c>
      <c r="J4181" s="276">
        <v>8.0758160000000002E-4</v>
      </c>
      <c r="K4181" s="276">
        <v>6.2394532000000001E-4</v>
      </c>
      <c r="L4181" s="276">
        <v>7.2052784000000005E-5</v>
      </c>
      <c r="M4181" s="276">
        <v>1.6881084E-5</v>
      </c>
      <c r="N4181" s="276">
        <v>4.5377740000000002E-4</v>
      </c>
      <c r="O4181" s="276">
        <v>5.0279548000000003E-4</v>
      </c>
      <c r="P4181" s="276">
        <v>2.8452040000000001E-5</v>
      </c>
      <c r="Q4181" s="276">
        <v>2.7760498000000002E-4</v>
      </c>
      <c r="R4181" s="276">
        <v>0</v>
      </c>
      <c r="S4181" s="276">
        <v>0</v>
      </c>
      <c r="T4181" s="276">
        <v>0</v>
      </c>
      <c r="U4181" s="276">
        <v>4.4700694000000001E-5</v>
      </c>
      <c r="V4181" s="287"/>
      <c r="W4181" s="28">
        <f t="shared" si="605"/>
        <v>5.982085925925926E-3</v>
      </c>
      <c r="X4181" s="191">
        <v>1.1656301</v>
      </c>
      <c r="Y4181" s="191">
        <v>7.8045706000000006E-2</v>
      </c>
      <c r="Z4181" s="191">
        <v>6.4497469999999996E-3</v>
      </c>
      <c r="AA4181" s="191">
        <v>5.9819984999999999E-5</v>
      </c>
      <c r="AB4181" s="191">
        <v>2.0847534000000001E-3</v>
      </c>
      <c r="AC4181" s="191">
        <v>1.0753693</v>
      </c>
      <c r="AD4181" s="191">
        <v>3.6208023999999999E-3</v>
      </c>
      <c r="AE4181" s="76">
        <v>2.3842324E-8</v>
      </c>
      <c r="AF4181" s="76">
        <v>4.4949688999999999E-11</v>
      </c>
      <c r="AG4181" s="20">
        <v>5.0685742000000005E-4</v>
      </c>
    </row>
    <row r="4182" spans="2:33" s="149" customFormat="1" x14ac:dyDescent="0.15">
      <c r="B4182" s="157" t="s">
        <v>9348</v>
      </c>
      <c r="C4182" s="148"/>
      <c r="D4182" s="118" t="s">
        <v>26</v>
      </c>
      <c r="E4182" s="201" t="s">
        <v>9349</v>
      </c>
      <c r="F4182" s="276">
        <f t="shared" si="601"/>
        <v>1.7484762442E-3</v>
      </c>
      <c r="G4182" s="276">
        <f t="shared" si="602"/>
        <v>7.5329615759999998E-4</v>
      </c>
      <c r="H4182" s="276">
        <f t="shared" si="603"/>
        <v>2.607116206E-4</v>
      </c>
      <c r="I4182" s="276">
        <f t="shared" si="604"/>
        <v>2.13299106E-4</v>
      </c>
      <c r="J4182" s="276">
        <v>5.2116936000000001E-4</v>
      </c>
      <c r="K4182" s="276">
        <v>2.325881E-4</v>
      </c>
      <c r="L4182" s="276">
        <v>2.0210945E-5</v>
      </c>
      <c r="M4182" s="276">
        <v>9.9290275999999995E-6</v>
      </c>
      <c r="N4182" s="276">
        <v>2.9597401999999998E-4</v>
      </c>
      <c r="O4182" s="276">
        <v>4.4739311000000003E-4</v>
      </c>
      <c r="P4182" s="276">
        <v>7.9125756000000007E-6</v>
      </c>
      <c r="Q4182" s="276">
        <v>1.9136905000000001E-4</v>
      </c>
      <c r="R4182" s="276">
        <v>0</v>
      </c>
      <c r="S4182" s="276">
        <v>0</v>
      </c>
      <c r="T4182" s="276">
        <v>0</v>
      </c>
      <c r="U4182" s="276">
        <v>2.1930056000000002E-5</v>
      </c>
      <c r="V4182" s="287"/>
      <c r="W4182" s="28">
        <f t="shared" si="605"/>
        <v>3.8605137777777774E-3</v>
      </c>
      <c r="X4182" s="191">
        <v>1.1411005999999999</v>
      </c>
      <c r="Y4182" s="191">
        <v>5.7278527000000003E-2</v>
      </c>
      <c r="Z4182" s="191">
        <v>4.5522274E-3</v>
      </c>
      <c r="AA4182" s="191">
        <v>3.3684475000000002E-6</v>
      </c>
      <c r="AB4182" s="191">
        <v>1.1921843000000001E-3</v>
      </c>
      <c r="AC4182" s="191">
        <v>1.0752484</v>
      </c>
      <c r="AD4182" s="191">
        <v>2.8259460000000002E-3</v>
      </c>
      <c r="AE4182" s="76">
        <v>1.2520726E-8</v>
      </c>
      <c r="AF4182" s="76">
        <v>2.4058066E-11</v>
      </c>
      <c r="AG4182" s="20">
        <v>3.7799729999999997E-4</v>
      </c>
    </row>
    <row r="4183" spans="2:33" s="149" customFormat="1" x14ac:dyDescent="0.15">
      <c r="B4183" s="157" t="s">
        <v>9350</v>
      </c>
      <c r="C4183" s="148"/>
      <c r="D4183" s="118" t="s">
        <v>26</v>
      </c>
      <c r="E4183" s="201" t="s">
        <v>9351</v>
      </c>
      <c r="F4183" s="276">
        <f t="shared" si="601"/>
        <v>1.8484431433000001E-3</v>
      </c>
      <c r="G4183" s="276">
        <f t="shared" si="602"/>
        <v>7.9586343699999994E-4</v>
      </c>
      <c r="H4183" s="276">
        <f t="shared" si="603"/>
        <v>2.5372086630000003E-4</v>
      </c>
      <c r="I4183" s="276">
        <f t="shared" si="604"/>
        <v>2.9606022999999996E-4</v>
      </c>
      <c r="J4183" s="276">
        <v>5.0279860999999999E-4</v>
      </c>
      <c r="K4183" s="276">
        <v>2.2574273E-4</v>
      </c>
      <c r="L4183" s="276">
        <v>1.9153501000000002E-5</v>
      </c>
      <c r="M4183" s="276">
        <v>1.0202527E-5</v>
      </c>
      <c r="N4183" s="276">
        <v>3.0244121E-4</v>
      </c>
      <c r="O4183" s="276">
        <v>4.8321969999999998E-4</v>
      </c>
      <c r="P4183" s="276">
        <v>8.8246353000000008E-6</v>
      </c>
      <c r="Q4183" s="276">
        <v>2.7457939999999998E-4</v>
      </c>
      <c r="R4183" s="276">
        <v>0</v>
      </c>
      <c r="S4183" s="276">
        <v>0</v>
      </c>
      <c r="T4183" s="276">
        <v>0</v>
      </c>
      <c r="U4183" s="276">
        <v>2.1480830000000001E-5</v>
      </c>
      <c r="V4183" s="287"/>
      <c r="W4183" s="28">
        <f t="shared" si="605"/>
        <v>3.7244341481481478E-3</v>
      </c>
      <c r="X4183" s="191">
        <v>1.1345589</v>
      </c>
      <c r="Y4183" s="191">
        <v>5.0555219999999998E-2</v>
      </c>
      <c r="Z4183" s="191">
        <v>4.2326239999999999E-3</v>
      </c>
      <c r="AA4183" s="191">
        <v>4.1801308999999999E-6</v>
      </c>
      <c r="AB4183" s="191">
        <v>1.211277E-3</v>
      </c>
      <c r="AC4183" s="191">
        <v>1.0752219000000001</v>
      </c>
      <c r="AD4183" s="191">
        <v>3.3336135000000002E-3</v>
      </c>
      <c r="AE4183" s="76">
        <v>1.2871059999999999E-8</v>
      </c>
      <c r="AF4183" s="76">
        <v>2.3975677E-11</v>
      </c>
      <c r="AG4183" s="20">
        <v>3.2246131999999998E-4</v>
      </c>
    </row>
    <row r="4184" spans="2:33" s="149" customFormat="1" x14ac:dyDescent="0.15">
      <c r="B4184" s="157" t="s">
        <v>9352</v>
      </c>
      <c r="C4184" s="148"/>
      <c r="D4184" s="118" t="s">
        <v>26</v>
      </c>
      <c r="E4184" s="201" t="s">
        <v>9353</v>
      </c>
      <c r="F4184" s="276">
        <f t="shared" si="601"/>
        <v>1.7484762643E-3</v>
      </c>
      <c r="G4184" s="276">
        <f t="shared" si="602"/>
        <v>7.5329617769999998E-4</v>
      </c>
      <c r="H4184" s="276">
        <f t="shared" si="603"/>
        <v>2.607116206E-4</v>
      </c>
      <c r="I4184" s="276">
        <f t="shared" si="604"/>
        <v>2.13299106E-4</v>
      </c>
      <c r="J4184" s="276">
        <v>5.2116936000000001E-4</v>
      </c>
      <c r="K4184" s="276">
        <v>2.325881E-4</v>
      </c>
      <c r="L4184" s="276">
        <v>2.0210945E-5</v>
      </c>
      <c r="M4184" s="276">
        <v>9.9290276999999994E-6</v>
      </c>
      <c r="N4184" s="276">
        <v>2.9597403E-4</v>
      </c>
      <c r="O4184" s="276">
        <v>4.4739311999999999E-4</v>
      </c>
      <c r="P4184" s="276">
        <v>7.9125756000000007E-6</v>
      </c>
      <c r="Q4184" s="276">
        <v>1.9136905000000001E-4</v>
      </c>
      <c r="R4184" s="276">
        <v>0</v>
      </c>
      <c r="S4184" s="276">
        <v>0</v>
      </c>
      <c r="T4184" s="276">
        <v>0</v>
      </c>
      <c r="U4184" s="276">
        <v>2.1930056000000002E-5</v>
      </c>
      <c r="V4184" s="287"/>
      <c r="W4184" s="28">
        <f t="shared" si="605"/>
        <v>3.8605137777777774E-3</v>
      </c>
      <c r="X4184" s="191">
        <v>1.1411005999999999</v>
      </c>
      <c r="Y4184" s="191">
        <v>5.7278527000000003E-2</v>
      </c>
      <c r="Z4184" s="191">
        <v>4.5522278999999997E-3</v>
      </c>
      <c r="AA4184" s="191">
        <v>3.3684475000000002E-6</v>
      </c>
      <c r="AB4184" s="191">
        <v>1.1921843000000001E-3</v>
      </c>
      <c r="AC4184" s="191">
        <v>1.0752484</v>
      </c>
      <c r="AD4184" s="191">
        <v>2.8259460000000002E-3</v>
      </c>
      <c r="AE4184" s="76">
        <v>1.2520725E-8</v>
      </c>
      <c r="AF4184" s="76">
        <v>2.4058065E-11</v>
      </c>
      <c r="AG4184" s="20">
        <v>3.7799729999999997E-4</v>
      </c>
    </row>
    <row r="4185" spans="2:33" s="149" customFormat="1" x14ac:dyDescent="0.15">
      <c r="B4185" s="157" t="s">
        <v>9354</v>
      </c>
      <c r="C4185" s="148"/>
      <c r="D4185" s="118" t="s">
        <v>26</v>
      </c>
      <c r="E4185" s="201" t="s">
        <v>9355</v>
      </c>
      <c r="F4185" s="276">
        <f t="shared" si="601"/>
        <v>1.8484431222999999E-3</v>
      </c>
      <c r="G4185" s="276">
        <f t="shared" si="602"/>
        <v>7.9586343599999994E-4</v>
      </c>
      <c r="H4185" s="276">
        <f t="shared" si="603"/>
        <v>2.5372086630000003E-4</v>
      </c>
      <c r="I4185" s="276">
        <f t="shared" si="604"/>
        <v>2.9606022999999996E-4</v>
      </c>
      <c r="J4185" s="276">
        <v>5.0279858999999997E-4</v>
      </c>
      <c r="K4185" s="276">
        <v>2.2574273E-4</v>
      </c>
      <c r="L4185" s="276">
        <v>1.9153501000000002E-5</v>
      </c>
      <c r="M4185" s="276">
        <v>1.0202526E-5</v>
      </c>
      <c r="N4185" s="276">
        <v>3.0244121E-4</v>
      </c>
      <c r="O4185" s="276">
        <v>4.8321969999999998E-4</v>
      </c>
      <c r="P4185" s="276">
        <v>8.8246353000000008E-6</v>
      </c>
      <c r="Q4185" s="276">
        <v>2.7457939999999998E-4</v>
      </c>
      <c r="R4185" s="276">
        <v>0</v>
      </c>
      <c r="S4185" s="276">
        <v>0</v>
      </c>
      <c r="T4185" s="276">
        <v>0</v>
      </c>
      <c r="U4185" s="276">
        <v>2.1480830000000001E-5</v>
      </c>
      <c r="V4185" s="287"/>
      <c r="W4185" s="28">
        <f t="shared" si="605"/>
        <v>3.7244339999999996E-3</v>
      </c>
      <c r="X4185" s="191">
        <v>1.1345589</v>
      </c>
      <c r="Y4185" s="191">
        <v>5.0555219999999998E-2</v>
      </c>
      <c r="Z4185" s="191">
        <v>4.2326239999999999E-3</v>
      </c>
      <c r="AA4185" s="191">
        <v>4.1801308999999999E-6</v>
      </c>
      <c r="AB4185" s="191">
        <v>1.211277E-3</v>
      </c>
      <c r="AC4185" s="191">
        <v>1.0752219000000001</v>
      </c>
      <c r="AD4185" s="191">
        <v>3.3336135000000002E-3</v>
      </c>
      <c r="AE4185" s="76">
        <v>1.2871059999999999E-8</v>
      </c>
      <c r="AF4185" s="76">
        <v>2.3975675999999999E-11</v>
      </c>
      <c r="AG4185" s="20">
        <v>3.2246131999999998E-4</v>
      </c>
    </row>
    <row r="4186" spans="2:33" s="149" customFormat="1" x14ac:dyDescent="0.15">
      <c r="B4186" s="157" t="s">
        <v>9356</v>
      </c>
      <c r="C4186" s="148"/>
      <c r="D4186" s="118" t="s">
        <v>26</v>
      </c>
      <c r="E4186" s="201" t="s">
        <v>9357</v>
      </c>
      <c r="F4186" s="276">
        <f t="shared" si="601"/>
        <v>2.8277913820000003E-3</v>
      </c>
      <c r="G4186" s="276">
        <f t="shared" si="602"/>
        <v>9.7345396400000004E-4</v>
      </c>
      <c r="H4186" s="276">
        <f t="shared" si="603"/>
        <v>7.2445014400000004E-4</v>
      </c>
      <c r="I4186" s="276">
        <f t="shared" si="604"/>
        <v>3.2230567400000002E-4</v>
      </c>
      <c r="J4186" s="276">
        <v>8.0758160000000002E-4</v>
      </c>
      <c r="K4186" s="276">
        <v>6.2394532000000001E-4</v>
      </c>
      <c r="L4186" s="276">
        <v>7.2052784000000005E-5</v>
      </c>
      <c r="M4186" s="276">
        <v>1.6881084E-5</v>
      </c>
      <c r="N4186" s="276">
        <v>4.5377740000000002E-4</v>
      </c>
      <c r="O4186" s="276">
        <v>5.0279548000000003E-4</v>
      </c>
      <c r="P4186" s="276">
        <v>2.8452040000000001E-5</v>
      </c>
      <c r="Q4186" s="276">
        <v>2.7760498000000002E-4</v>
      </c>
      <c r="R4186" s="276">
        <v>0</v>
      </c>
      <c r="S4186" s="276">
        <v>0</v>
      </c>
      <c r="T4186" s="276">
        <v>0</v>
      </c>
      <c r="U4186" s="276">
        <v>4.4700694000000001E-5</v>
      </c>
      <c r="V4186" s="287"/>
      <c r="W4186" s="28">
        <f t="shared" si="605"/>
        <v>5.982085925925926E-3</v>
      </c>
      <c r="X4186" s="191">
        <v>1.1656301</v>
      </c>
      <c r="Y4186" s="191">
        <v>7.8045706000000006E-2</v>
      </c>
      <c r="Z4186" s="191">
        <v>6.4497469999999996E-3</v>
      </c>
      <c r="AA4186" s="191">
        <v>5.9819984999999999E-5</v>
      </c>
      <c r="AB4186" s="191">
        <v>2.0847534000000001E-3</v>
      </c>
      <c r="AC4186" s="191">
        <v>1.0753693</v>
      </c>
      <c r="AD4186" s="191">
        <v>3.6208023999999999E-3</v>
      </c>
      <c r="AE4186" s="76">
        <v>2.3842324E-8</v>
      </c>
      <c r="AF4186" s="76">
        <v>4.4949688999999999E-11</v>
      </c>
      <c r="AG4186" s="20">
        <v>5.0685742000000005E-4</v>
      </c>
    </row>
    <row r="4187" spans="2:33" s="149" customFormat="1" x14ac:dyDescent="0.15">
      <c r="B4187" s="157" t="s">
        <v>9358</v>
      </c>
      <c r="C4187" s="148"/>
      <c r="D4187" s="118" t="s">
        <v>26</v>
      </c>
      <c r="E4187" s="201" t="s">
        <v>9359</v>
      </c>
      <c r="F4187" s="276">
        <f t="shared" si="601"/>
        <v>1.7484762543E-3</v>
      </c>
      <c r="G4187" s="276">
        <f t="shared" si="602"/>
        <v>7.5329616770000002E-4</v>
      </c>
      <c r="H4187" s="276">
        <f t="shared" si="603"/>
        <v>2.607116206E-4</v>
      </c>
      <c r="I4187" s="276">
        <f t="shared" si="604"/>
        <v>2.13299106E-4</v>
      </c>
      <c r="J4187" s="276">
        <v>5.2116936000000001E-4</v>
      </c>
      <c r="K4187" s="276">
        <v>2.325881E-4</v>
      </c>
      <c r="L4187" s="276">
        <v>2.0210945E-5</v>
      </c>
      <c r="M4187" s="276">
        <v>9.9290276999999994E-6</v>
      </c>
      <c r="N4187" s="276">
        <v>2.9597403E-4</v>
      </c>
      <c r="O4187" s="276">
        <v>4.4739311000000003E-4</v>
      </c>
      <c r="P4187" s="276">
        <v>7.9125756000000007E-6</v>
      </c>
      <c r="Q4187" s="276">
        <v>1.9136905000000001E-4</v>
      </c>
      <c r="R4187" s="276">
        <v>0</v>
      </c>
      <c r="S4187" s="276">
        <v>0</v>
      </c>
      <c r="T4187" s="276">
        <v>0</v>
      </c>
      <c r="U4187" s="276">
        <v>2.1930056000000002E-5</v>
      </c>
      <c r="V4187" s="287"/>
      <c r="W4187" s="28">
        <f t="shared" si="605"/>
        <v>3.8605137777777774E-3</v>
      </c>
      <c r="X4187" s="191">
        <v>1.1411005999999999</v>
      </c>
      <c r="Y4187" s="191">
        <v>5.7278527000000003E-2</v>
      </c>
      <c r="Z4187" s="191">
        <v>4.5522278999999997E-3</v>
      </c>
      <c r="AA4187" s="191">
        <v>3.3684475000000002E-6</v>
      </c>
      <c r="AB4187" s="191">
        <v>1.1921843000000001E-3</v>
      </c>
      <c r="AC4187" s="191">
        <v>1.0752484</v>
      </c>
      <c r="AD4187" s="191">
        <v>2.8259460000000002E-3</v>
      </c>
      <c r="AE4187" s="76">
        <v>1.2520726E-8</v>
      </c>
      <c r="AF4187" s="76">
        <v>2.4058065E-11</v>
      </c>
      <c r="AG4187" s="20">
        <v>3.7799729999999997E-4</v>
      </c>
    </row>
    <row r="4188" spans="2:33" s="149" customFormat="1" x14ac:dyDescent="0.15">
      <c r="B4188" s="157" t="s">
        <v>9360</v>
      </c>
      <c r="C4188" s="148"/>
      <c r="D4188" s="118" t="s">
        <v>26</v>
      </c>
      <c r="E4188" s="201" t="s">
        <v>9361</v>
      </c>
      <c r="F4188" s="276">
        <f t="shared" si="601"/>
        <v>1.8484431533E-3</v>
      </c>
      <c r="G4188" s="276">
        <f t="shared" si="602"/>
        <v>7.9586343699999994E-4</v>
      </c>
      <c r="H4188" s="276">
        <f t="shared" si="603"/>
        <v>2.5372086630000003E-4</v>
      </c>
      <c r="I4188" s="276">
        <f t="shared" si="604"/>
        <v>2.9606023999999997E-4</v>
      </c>
      <c r="J4188" s="276">
        <v>5.0279860999999999E-4</v>
      </c>
      <c r="K4188" s="276">
        <v>2.2574273E-4</v>
      </c>
      <c r="L4188" s="276">
        <v>1.9153501000000002E-5</v>
      </c>
      <c r="M4188" s="276">
        <v>1.0202527E-5</v>
      </c>
      <c r="N4188" s="276">
        <v>3.0244121E-4</v>
      </c>
      <c r="O4188" s="276">
        <v>4.8321969999999998E-4</v>
      </c>
      <c r="P4188" s="276">
        <v>8.8246353000000008E-6</v>
      </c>
      <c r="Q4188" s="276">
        <v>2.7457940999999999E-4</v>
      </c>
      <c r="R4188" s="276">
        <v>0</v>
      </c>
      <c r="S4188" s="276">
        <v>0</v>
      </c>
      <c r="T4188" s="276">
        <v>0</v>
      </c>
      <c r="U4188" s="276">
        <v>2.1480830000000001E-5</v>
      </c>
      <c r="V4188" s="287"/>
      <c r="W4188" s="28">
        <f t="shared" si="605"/>
        <v>3.7244341481481478E-3</v>
      </c>
      <c r="X4188" s="191">
        <v>1.1345589</v>
      </c>
      <c r="Y4188" s="191">
        <v>5.0555219999999998E-2</v>
      </c>
      <c r="Z4188" s="191">
        <v>4.2326239999999999E-3</v>
      </c>
      <c r="AA4188" s="191">
        <v>4.1801308999999999E-6</v>
      </c>
      <c r="AB4188" s="191">
        <v>1.211277E-3</v>
      </c>
      <c r="AC4188" s="191">
        <v>1.0752219000000001</v>
      </c>
      <c r="AD4188" s="191">
        <v>3.3336135000000002E-3</v>
      </c>
      <c r="AE4188" s="76">
        <v>1.2871059999999999E-8</v>
      </c>
      <c r="AF4188" s="76">
        <v>2.3975677E-11</v>
      </c>
      <c r="AG4188" s="20">
        <v>3.2246131999999998E-4</v>
      </c>
    </row>
    <row r="4189" spans="2:33" s="149" customFormat="1" x14ac:dyDescent="0.15">
      <c r="B4189" s="157" t="s">
        <v>9362</v>
      </c>
      <c r="C4189" s="148"/>
      <c r="D4189" s="118" t="s">
        <v>26</v>
      </c>
      <c r="E4189" s="201" t="s">
        <v>9363</v>
      </c>
      <c r="F4189" s="276">
        <f t="shared" si="601"/>
        <v>1.7484762541999999E-3</v>
      </c>
      <c r="G4189" s="276">
        <f t="shared" si="602"/>
        <v>7.5329616760000005E-4</v>
      </c>
      <c r="H4189" s="276">
        <f t="shared" si="603"/>
        <v>2.607116206E-4</v>
      </c>
      <c r="I4189" s="276">
        <f t="shared" si="604"/>
        <v>2.13299106E-4</v>
      </c>
      <c r="J4189" s="276">
        <v>5.2116936000000001E-4</v>
      </c>
      <c r="K4189" s="276">
        <v>2.325881E-4</v>
      </c>
      <c r="L4189" s="276">
        <v>2.0210945E-5</v>
      </c>
      <c r="M4189" s="276">
        <v>9.9290275999999995E-6</v>
      </c>
      <c r="N4189" s="276">
        <v>2.9597403E-4</v>
      </c>
      <c r="O4189" s="276">
        <v>4.4739311000000003E-4</v>
      </c>
      <c r="P4189" s="276">
        <v>7.9125756000000007E-6</v>
      </c>
      <c r="Q4189" s="276">
        <v>1.9136905000000001E-4</v>
      </c>
      <c r="R4189" s="276">
        <v>0</v>
      </c>
      <c r="S4189" s="276">
        <v>0</v>
      </c>
      <c r="T4189" s="276">
        <v>0</v>
      </c>
      <c r="U4189" s="276">
        <v>2.1930056000000002E-5</v>
      </c>
      <c r="V4189" s="287"/>
      <c r="W4189" s="28">
        <f t="shared" si="605"/>
        <v>3.8605137777777774E-3</v>
      </c>
      <c r="X4189" s="191">
        <v>1.1411005999999999</v>
      </c>
      <c r="Y4189" s="191">
        <v>5.7278527000000003E-2</v>
      </c>
      <c r="Z4189" s="191">
        <v>4.5522278999999997E-3</v>
      </c>
      <c r="AA4189" s="191">
        <v>3.3684475000000002E-6</v>
      </c>
      <c r="AB4189" s="191">
        <v>1.1921843000000001E-3</v>
      </c>
      <c r="AC4189" s="191">
        <v>1.0752484</v>
      </c>
      <c r="AD4189" s="191">
        <v>2.8259460000000002E-3</v>
      </c>
      <c r="AE4189" s="76">
        <v>1.2520726E-8</v>
      </c>
      <c r="AF4189" s="76">
        <v>2.4058065E-11</v>
      </c>
      <c r="AG4189" s="20">
        <v>3.7799729999999997E-4</v>
      </c>
    </row>
    <row r="4190" spans="2:33" s="149" customFormat="1" x14ac:dyDescent="0.15">
      <c r="B4190" s="157" t="s">
        <v>9364</v>
      </c>
      <c r="C4190" s="148"/>
      <c r="D4190" s="118" t="s">
        <v>26</v>
      </c>
      <c r="E4190" s="201" t="s">
        <v>9365</v>
      </c>
      <c r="F4190" s="276">
        <f t="shared" si="601"/>
        <v>1.8484431222999999E-3</v>
      </c>
      <c r="G4190" s="276">
        <f t="shared" si="602"/>
        <v>7.9586343599999994E-4</v>
      </c>
      <c r="H4190" s="276">
        <f t="shared" si="603"/>
        <v>2.5372086630000003E-4</v>
      </c>
      <c r="I4190" s="276">
        <f t="shared" si="604"/>
        <v>2.9606022999999996E-4</v>
      </c>
      <c r="J4190" s="276">
        <v>5.0279858999999997E-4</v>
      </c>
      <c r="K4190" s="276">
        <v>2.2574273E-4</v>
      </c>
      <c r="L4190" s="276">
        <v>1.9153501000000002E-5</v>
      </c>
      <c r="M4190" s="276">
        <v>1.0202526E-5</v>
      </c>
      <c r="N4190" s="276">
        <v>3.0244121E-4</v>
      </c>
      <c r="O4190" s="276">
        <v>4.8321969999999998E-4</v>
      </c>
      <c r="P4190" s="276">
        <v>8.8246353000000008E-6</v>
      </c>
      <c r="Q4190" s="276">
        <v>2.7457939999999998E-4</v>
      </c>
      <c r="R4190" s="276">
        <v>0</v>
      </c>
      <c r="S4190" s="276">
        <v>0</v>
      </c>
      <c r="T4190" s="276">
        <v>0</v>
      </c>
      <c r="U4190" s="276">
        <v>2.1480830000000001E-5</v>
      </c>
      <c r="V4190" s="287"/>
      <c r="W4190" s="28">
        <f t="shared" si="605"/>
        <v>3.7244339999999996E-3</v>
      </c>
      <c r="X4190" s="191">
        <v>1.1345590000000001</v>
      </c>
      <c r="Y4190" s="191">
        <v>5.0555219999999998E-2</v>
      </c>
      <c r="Z4190" s="191">
        <v>4.2326239999999999E-3</v>
      </c>
      <c r="AA4190" s="191">
        <v>4.1801308999999999E-6</v>
      </c>
      <c r="AB4190" s="191">
        <v>1.211277E-3</v>
      </c>
      <c r="AC4190" s="191">
        <v>1.0752221</v>
      </c>
      <c r="AD4190" s="191">
        <v>3.3336135000000002E-3</v>
      </c>
      <c r="AE4190" s="76">
        <v>1.2871059999999999E-8</v>
      </c>
      <c r="AF4190" s="76">
        <v>2.3975675999999999E-11</v>
      </c>
      <c r="AG4190" s="20">
        <v>3.2246131999999998E-4</v>
      </c>
    </row>
    <row r="4191" spans="2:33" s="149" customFormat="1" x14ac:dyDescent="0.15">
      <c r="B4191" s="157" t="s">
        <v>9366</v>
      </c>
      <c r="C4191" s="288"/>
      <c r="D4191" s="118" t="s">
        <v>26</v>
      </c>
      <c r="E4191" s="201" t="s">
        <v>9367</v>
      </c>
      <c r="F4191" s="276">
        <f t="shared" si="601"/>
        <v>2.8277913680000003E-3</v>
      </c>
      <c r="G4191" s="276">
        <f t="shared" si="602"/>
        <v>9.7345396400000004E-4</v>
      </c>
      <c r="H4191" s="276">
        <f t="shared" si="603"/>
        <v>7.2445013000000009E-4</v>
      </c>
      <c r="I4191" s="276">
        <f t="shared" si="604"/>
        <v>3.2230567400000002E-4</v>
      </c>
      <c r="J4191" s="276">
        <v>8.0758160000000002E-4</v>
      </c>
      <c r="K4191" s="276">
        <v>6.2394531000000005E-4</v>
      </c>
      <c r="L4191" s="276">
        <v>7.2052779999999994E-5</v>
      </c>
      <c r="M4191" s="276">
        <v>1.6881084E-5</v>
      </c>
      <c r="N4191" s="276">
        <v>4.5377740000000002E-4</v>
      </c>
      <c r="O4191" s="276">
        <v>5.0279548000000003E-4</v>
      </c>
      <c r="P4191" s="276">
        <v>2.8452040000000001E-5</v>
      </c>
      <c r="Q4191" s="276">
        <v>2.7760498000000002E-4</v>
      </c>
      <c r="R4191" s="276">
        <v>0</v>
      </c>
      <c r="S4191" s="276">
        <v>0</v>
      </c>
      <c r="T4191" s="276">
        <v>0</v>
      </c>
      <c r="U4191" s="276">
        <v>4.4700694000000001E-5</v>
      </c>
      <c r="V4191" s="287"/>
      <c r="W4191" s="28">
        <f t="shared" si="605"/>
        <v>5.982085925925926E-3</v>
      </c>
      <c r="X4191" s="191">
        <v>1.1656301</v>
      </c>
      <c r="Y4191" s="191">
        <v>7.8045706000000006E-2</v>
      </c>
      <c r="Z4191" s="191">
        <v>6.4497469999999996E-3</v>
      </c>
      <c r="AA4191" s="191">
        <v>5.9819984999999999E-5</v>
      </c>
      <c r="AB4191" s="191">
        <v>2.0847534000000001E-3</v>
      </c>
      <c r="AC4191" s="191">
        <v>1.0753693</v>
      </c>
      <c r="AD4191" s="191">
        <v>3.6208023999999999E-3</v>
      </c>
      <c r="AE4191" s="76">
        <v>2.3842324E-8</v>
      </c>
      <c r="AF4191" s="76">
        <v>4.4949687999999998E-11</v>
      </c>
      <c r="AG4191" s="20">
        <v>5.0685742000000005E-4</v>
      </c>
    </row>
    <row r="4192" spans="2:33" s="149" customFormat="1" x14ac:dyDescent="0.15">
      <c r="B4192" s="157" t="s">
        <v>9368</v>
      </c>
      <c r="C4192" s="148"/>
      <c r="D4192" s="118" t="s">
        <v>26</v>
      </c>
      <c r="E4192" s="201" t="s">
        <v>9369</v>
      </c>
      <c r="F4192" s="276">
        <f t="shared" si="601"/>
        <v>1.7484762543E-3</v>
      </c>
      <c r="G4192" s="276">
        <f t="shared" si="602"/>
        <v>7.5329616770000002E-4</v>
      </c>
      <c r="H4192" s="276">
        <f t="shared" si="603"/>
        <v>2.607116206E-4</v>
      </c>
      <c r="I4192" s="276">
        <f t="shared" si="604"/>
        <v>2.13299106E-4</v>
      </c>
      <c r="J4192" s="276">
        <v>5.2116936000000001E-4</v>
      </c>
      <c r="K4192" s="276">
        <v>2.325881E-4</v>
      </c>
      <c r="L4192" s="276">
        <v>2.0210945E-5</v>
      </c>
      <c r="M4192" s="276">
        <v>9.9290276999999994E-6</v>
      </c>
      <c r="N4192" s="276">
        <v>2.9597403E-4</v>
      </c>
      <c r="O4192" s="276">
        <v>4.4739311000000003E-4</v>
      </c>
      <c r="P4192" s="276">
        <v>7.9125756000000007E-6</v>
      </c>
      <c r="Q4192" s="276">
        <v>1.9136905000000001E-4</v>
      </c>
      <c r="R4192" s="276">
        <v>0</v>
      </c>
      <c r="S4192" s="276">
        <v>0</v>
      </c>
      <c r="T4192" s="276">
        <v>0</v>
      </c>
      <c r="U4192" s="276">
        <v>2.1930056000000002E-5</v>
      </c>
      <c r="V4192" s="287"/>
      <c r="W4192" s="28">
        <f t="shared" si="605"/>
        <v>3.8605137777777774E-3</v>
      </c>
      <c r="X4192" s="191">
        <v>1.1411005999999999</v>
      </c>
      <c r="Y4192" s="191">
        <v>5.7278527000000003E-2</v>
      </c>
      <c r="Z4192" s="191">
        <v>4.5522278999999997E-3</v>
      </c>
      <c r="AA4192" s="191">
        <v>3.3684475000000002E-6</v>
      </c>
      <c r="AB4192" s="191">
        <v>1.1921843000000001E-3</v>
      </c>
      <c r="AC4192" s="191">
        <v>1.0752484</v>
      </c>
      <c r="AD4192" s="191">
        <v>2.8259460000000002E-3</v>
      </c>
      <c r="AE4192" s="76">
        <v>1.2520726E-8</v>
      </c>
      <c r="AF4192" s="76">
        <v>2.4058065E-11</v>
      </c>
      <c r="AG4192" s="20">
        <v>3.7799729999999997E-4</v>
      </c>
    </row>
    <row r="4193" spans="2:33" s="149" customFormat="1" x14ac:dyDescent="0.15">
      <c r="B4193" s="157" t="s">
        <v>9370</v>
      </c>
      <c r="C4193" s="288"/>
      <c r="D4193" s="118" t="s">
        <v>26</v>
      </c>
      <c r="E4193" s="201" t="s">
        <v>9371</v>
      </c>
      <c r="F4193" s="276">
        <f t="shared" si="601"/>
        <v>1.8484431222999999E-3</v>
      </c>
      <c r="G4193" s="276">
        <f t="shared" si="602"/>
        <v>7.9586343599999994E-4</v>
      </c>
      <c r="H4193" s="276">
        <f t="shared" si="603"/>
        <v>2.5372086630000003E-4</v>
      </c>
      <c r="I4193" s="276">
        <f t="shared" si="604"/>
        <v>2.9606022999999996E-4</v>
      </c>
      <c r="J4193" s="276">
        <v>5.0279858999999997E-4</v>
      </c>
      <c r="K4193" s="276">
        <v>2.2574273E-4</v>
      </c>
      <c r="L4193" s="276">
        <v>1.9153501000000002E-5</v>
      </c>
      <c r="M4193" s="276">
        <v>1.0202526E-5</v>
      </c>
      <c r="N4193" s="276">
        <v>3.0244121E-4</v>
      </c>
      <c r="O4193" s="276">
        <v>4.8321969999999998E-4</v>
      </c>
      <c r="P4193" s="276">
        <v>8.8246353000000008E-6</v>
      </c>
      <c r="Q4193" s="276">
        <v>2.7457939999999998E-4</v>
      </c>
      <c r="R4193" s="276">
        <v>0</v>
      </c>
      <c r="S4193" s="276">
        <v>0</v>
      </c>
      <c r="T4193" s="276">
        <v>0</v>
      </c>
      <c r="U4193" s="276">
        <v>2.1480830000000001E-5</v>
      </c>
      <c r="V4193" s="287"/>
      <c r="W4193" s="28">
        <f t="shared" si="605"/>
        <v>3.7244339999999996E-3</v>
      </c>
      <c r="X4193" s="191">
        <v>1.1345590000000001</v>
      </c>
      <c r="Y4193" s="191">
        <v>5.0555219999999998E-2</v>
      </c>
      <c r="Z4193" s="191">
        <v>4.2326239999999999E-3</v>
      </c>
      <c r="AA4193" s="191">
        <v>4.1801308999999999E-6</v>
      </c>
      <c r="AB4193" s="191">
        <v>1.211277E-3</v>
      </c>
      <c r="AC4193" s="191">
        <v>1.0752221</v>
      </c>
      <c r="AD4193" s="191">
        <v>3.3336135000000002E-3</v>
      </c>
      <c r="AE4193" s="76">
        <v>1.2871059999999999E-8</v>
      </c>
      <c r="AF4193" s="76">
        <v>2.3975675999999999E-11</v>
      </c>
      <c r="AG4193" s="20">
        <v>3.2246131999999998E-4</v>
      </c>
    </row>
    <row r="4194" spans="2:33" s="149" customFormat="1" x14ac:dyDescent="0.15">
      <c r="B4194" s="157" t="s">
        <v>9372</v>
      </c>
      <c r="C4194" s="148"/>
      <c r="D4194" s="118" t="s">
        <v>26</v>
      </c>
      <c r="E4194" s="201" t="s">
        <v>9373</v>
      </c>
      <c r="F4194" s="276">
        <f t="shared" si="601"/>
        <v>2.8277913820000003E-3</v>
      </c>
      <c r="G4194" s="276">
        <f t="shared" si="602"/>
        <v>9.7345396400000004E-4</v>
      </c>
      <c r="H4194" s="276">
        <f t="shared" si="603"/>
        <v>7.2445014400000004E-4</v>
      </c>
      <c r="I4194" s="276">
        <f t="shared" si="604"/>
        <v>3.2230567400000002E-4</v>
      </c>
      <c r="J4194" s="276">
        <v>8.0758160000000002E-4</v>
      </c>
      <c r="K4194" s="276">
        <v>6.2394532000000001E-4</v>
      </c>
      <c r="L4194" s="276">
        <v>7.2052784000000005E-5</v>
      </c>
      <c r="M4194" s="276">
        <v>1.6881084E-5</v>
      </c>
      <c r="N4194" s="276">
        <v>4.5377740000000002E-4</v>
      </c>
      <c r="O4194" s="276">
        <v>5.0279548000000003E-4</v>
      </c>
      <c r="P4194" s="276">
        <v>2.8452040000000001E-5</v>
      </c>
      <c r="Q4194" s="276">
        <v>2.7760498000000002E-4</v>
      </c>
      <c r="R4194" s="276">
        <v>0</v>
      </c>
      <c r="S4194" s="276">
        <v>0</v>
      </c>
      <c r="T4194" s="276">
        <v>0</v>
      </c>
      <c r="U4194" s="276">
        <v>4.4700694000000001E-5</v>
      </c>
      <c r="V4194" s="287"/>
      <c r="W4194" s="28">
        <f t="shared" si="605"/>
        <v>5.982085925925926E-3</v>
      </c>
      <c r="X4194" s="191">
        <v>1.1656301</v>
      </c>
      <c r="Y4194" s="191">
        <v>7.8045706000000006E-2</v>
      </c>
      <c r="Z4194" s="191">
        <v>6.4497469999999996E-3</v>
      </c>
      <c r="AA4194" s="191">
        <v>5.9819984999999999E-5</v>
      </c>
      <c r="AB4194" s="191">
        <v>2.0847534000000001E-3</v>
      </c>
      <c r="AC4194" s="191">
        <v>1.0753693</v>
      </c>
      <c r="AD4194" s="191">
        <v>3.6208023999999999E-3</v>
      </c>
      <c r="AE4194" s="76">
        <v>2.3842324E-8</v>
      </c>
      <c r="AF4194" s="76">
        <v>4.4949688999999999E-11</v>
      </c>
      <c r="AG4194" s="20">
        <v>5.0685742000000005E-4</v>
      </c>
    </row>
    <row r="4195" spans="2:33" s="149" customFormat="1" x14ac:dyDescent="0.15">
      <c r="B4195" s="157" t="s">
        <v>9374</v>
      </c>
      <c r="C4195" s="148"/>
      <c r="D4195" s="118" t="s">
        <v>26</v>
      </c>
      <c r="E4195" s="201" t="s">
        <v>9375</v>
      </c>
      <c r="F4195" s="276">
        <f t="shared" si="601"/>
        <v>1.7484762442E-3</v>
      </c>
      <c r="G4195" s="276">
        <f t="shared" si="602"/>
        <v>7.5329615759999998E-4</v>
      </c>
      <c r="H4195" s="276">
        <f t="shared" si="603"/>
        <v>2.607116206E-4</v>
      </c>
      <c r="I4195" s="276">
        <f t="shared" si="604"/>
        <v>2.13299106E-4</v>
      </c>
      <c r="J4195" s="276">
        <v>5.2116936000000001E-4</v>
      </c>
      <c r="K4195" s="276">
        <v>2.325881E-4</v>
      </c>
      <c r="L4195" s="276">
        <v>2.0210945E-5</v>
      </c>
      <c r="M4195" s="276">
        <v>9.9290275999999995E-6</v>
      </c>
      <c r="N4195" s="276">
        <v>2.9597401999999998E-4</v>
      </c>
      <c r="O4195" s="276">
        <v>4.4739311000000003E-4</v>
      </c>
      <c r="P4195" s="276">
        <v>7.9125756000000007E-6</v>
      </c>
      <c r="Q4195" s="276">
        <v>1.9136905000000001E-4</v>
      </c>
      <c r="R4195" s="276">
        <v>0</v>
      </c>
      <c r="S4195" s="276">
        <v>0</v>
      </c>
      <c r="T4195" s="276">
        <v>0</v>
      </c>
      <c r="U4195" s="276">
        <v>2.1930056000000002E-5</v>
      </c>
      <c r="V4195" s="287"/>
      <c r="W4195" s="28">
        <f t="shared" si="605"/>
        <v>3.8605137777777774E-3</v>
      </c>
      <c r="X4195" s="191">
        <v>1.1411005999999999</v>
      </c>
      <c r="Y4195" s="191">
        <v>5.7278527000000003E-2</v>
      </c>
      <c r="Z4195" s="191">
        <v>4.5522278999999997E-3</v>
      </c>
      <c r="AA4195" s="191">
        <v>3.3684475000000002E-6</v>
      </c>
      <c r="AB4195" s="191">
        <v>1.1921843000000001E-3</v>
      </c>
      <c r="AC4195" s="191">
        <v>1.0752484</v>
      </c>
      <c r="AD4195" s="191">
        <v>2.8259460000000002E-3</v>
      </c>
      <c r="AE4195" s="76">
        <v>1.2520726E-8</v>
      </c>
      <c r="AF4195" s="76">
        <v>2.4058065E-11</v>
      </c>
      <c r="AG4195" s="20">
        <v>3.7799729999999997E-4</v>
      </c>
    </row>
    <row r="4196" spans="2:33" s="149" customFormat="1" x14ac:dyDescent="0.15">
      <c r="B4196" s="157" t="s">
        <v>9376</v>
      </c>
      <c r="C4196" s="148"/>
      <c r="D4196" s="118" t="s">
        <v>26</v>
      </c>
      <c r="E4196" s="201" t="s">
        <v>9377</v>
      </c>
      <c r="F4196" s="276">
        <f t="shared" si="601"/>
        <v>3.5654085999999997E-3</v>
      </c>
      <c r="G4196" s="276">
        <f t="shared" si="602"/>
        <v>1.2273748719999998E-3</v>
      </c>
      <c r="H4196" s="276">
        <f t="shared" si="603"/>
        <v>9.13420181E-4</v>
      </c>
      <c r="I4196" s="276">
        <f t="shared" si="604"/>
        <v>4.0637774699999997E-4</v>
      </c>
      <c r="J4196" s="276">
        <v>1.0182358E-3</v>
      </c>
      <c r="K4196" s="276">
        <v>7.8669910999999996E-4</v>
      </c>
      <c r="L4196" s="276">
        <v>9.0847436999999995E-5</v>
      </c>
      <c r="M4196" s="276">
        <v>2.1284442000000001E-5</v>
      </c>
      <c r="N4196" s="276">
        <v>5.7214329999999999E-4</v>
      </c>
      <c r="O4196" s="276">
        <v>6.3394712999999996E-4</v>
      </c>
      <c r="P4196" s="276">
        <v>3.5873634000000001E-5</v>
      </c>
      <c r="Q4196" s="276">
        <v>3.5001706999999998E-4</v>
      </c>
      <c r="R4196" s="276">
        <v>0</v>
      </c>
      <c r="S4196" s="276">
        <v>0</v>
      </c>
      <c r="T4196" s="276">
        <v>0</v>
      </c>
      <c r="U4196" s="276">
        <v>5.6360677000000001E-5</v>
      </c>
      <c r="V4196" s="287"/>
      <c r="W4196" s="28">
        <f t="shared" si="605"/>
        <v>7.5424874074074069E-3</v>
      </c>
      <c r="X4196" s="191">
        <v>1.1892707</v>
      </c>
      <c r="Y4196" s="191">
        <v>9.8403607000000004E-2</v>
      </c>
      <c r="Z4196" s="191">
        <v>8.1321351E-3</v>
      </c>
      <c r="AA4196" s="191">
        <v>7.5423773000000001E-5</v>
      </c>
      <c r="AB4196" s="191">
        <v>2.6285527E-3</v>
      </c>
      <c r="AC4196" s="191">
        <v>1.0754657000000001</v>
      </c>
      <c r="AD4196" s="191">
        <v>4.5652734E-3</v>
      </c>
      <c r="AE4196" s="76">
        <v>3.0061500000000001E-8</v>
      </c>
      <c r="AF4196" s="76">
        <v>5.6674645000000003E-11</v>
      </c>
      <c r="AG4196" s="20">
        <v>6.3906909999999996E-4</v>
      </c>
    </row>
    <row r="4197" spans="2:33" s="149" customFormat="1" x14ac:dyDescent="0.15">
      <c r="B4197" s="157" t="s">
        <v>9378</v>
      </c>
      <c r="C4197" s="148"/>
      <c r="D4197" s="118" t="s">
        <v>26</v>
      </c>
      <c r="E4197" s="201" t="s">
        <v>9379</v>
      </c>
      <c r="F4197" s="276">
        <f t="shared" si="601"/>
        <v>1.3791094155E-3</v>
      </c>
      <c r="G4197" s="276">
        <f t="shared" si="602"/>
        <v>5.9416192170000002E-4</v>
      </c>
      <c r="H4197" s="276">
        <f t="shared" si="603"/>
        <v>2.0563600079999999E-4</v>
      </c>
      <c r="I4197" s="276">
        <f t="shared" si="604"/>
        <v>1.6823948299999998E-4</v>
      </c>
      <c r="J4197" s="276">
        <v>4.1107201000000002E-4</v>
      </c>
      <c r="K4197" s="276">
        <v>1.8345359999999999E-4</v>
      </c>
      <c r="L4197" s="276">
        <v>1.5941363000000002E-5</v>
      </c>
      <c r="M4197" s="276">
        <v>7.8315117000000008E-6</v>
      </c>
      <c r="N4197" s="276">
        <v>2.3344939000000001E-4</v>
      </c>
      <c r="O4197" s="276">
        <v>3.5288102000000001E-4</v>
      </c>
      <c r="P4197" s="276">
        <v>6.2410377999999999E-6</v>
      </c>
      <c r="Q4197" s="276">
        <v>1.5094216999999999E-4</v>
      </c>
      <c r="R4197" s="276">
        <v>0</v>
      </c>
      <c r="S4197" s="276">
        <v>0</v>
      </c>
      <c r="T4197" s="276">
        <v>0</v>
      </c>
      <c r="U4197" s="276">
        <v>1.7297313E-5</v>
      </c>
      <c r="V4197" s="287"/>
      <c r="W4197" s="28">
        <f t="shared" si="605"/>
        <v>3.044977851851852E-3</v>
      </c>
      <c r="X4197" s="191">
        <v>1.1271373</v>
      </c>
      <c r="Y4197" s="191">
        <v>4.5178391999999998E-2</v>
      </c>
      <c r="Z4197" s="191">
        <v>3.5905654000000001E-3</v>
      </c>
      <c r="AA4197" s="191">
        <v>2.6568599000000001E-6</v>
      </c>
      <c r="AB4197" s="191">
        <v>9.4033460999999997E-4</v>
      </c>
      <c r="AC4197" s="191">
        <v>1.0751963</v>
      </c>
      <c r="AD4197" s="191">
        <v>2.228963E-3</v>
      </c>
      <c r="AE4197" s="76">
        <v>9.8756963999999994E-9</v>
      </c>
      <c r="AF4197" s="76">
        <v>1.8975672999999999E-11</v>
      </c>
      <c r="AG4197" s="20">
        <v>2.9814503999999999E-4</v>
      </c>
    </row>
    <row r="4198" spans="2:33" s="149" customFormat="1" x14ac:dyDescent="0.15">
      <c r="B4198" s="157" t="s">
        <v>9380</v>
      </c>
      <c r="C4198" s="148"/>
      <c r="D4198" s="118" t="s">
        <v>26</v>
      </c>
      <c r="E4198" s="201" t="s">
        <v>9381</v>
      </c>
      <c r="F4198" s="276">
        <f t="shared" si="601"/>
        <v>3.5746959620000002E-3</v>
      </c>
      <c r="G4198" s="276">
        <f t="shared" si="602"/>
        <v>1.4605088520000002E-3</v>
      </c>
      <c r="H4198" s="276">
        <f t="shared" si="603"/>
        <v>7.3306244799999998E-4</v>
      </c>
      <c r="I4198" s="276">
        <f t="shared" si="604"/>
        <v>2.8463716199999997E-4</v>
      </c>
      <c r="J4198" s="276">
        <v>1.0964874999999999E-3</v>
      </c>
      <c r="K4198" s="276">
        <v>6.4413429000000002E-4</v>
      </c>
      <c r="L4198" s="276">
        <v>6.3963619000000004E-5</v>
      </c>
      <c r="M4198" s="276">
        <v>2.3862242000000002E-5</v>
      </c>
      <c r="N4198" s="276">
        <v>5.9857922E-4</v>
      </c>
      <c r="O4198" s="276">
        <v>8.3806739000000002E-4</v>
      </c>
      <c r="P4198" s="276">
        <v>2.4964539000000001E-5</v>
      </c>
      <c r="Q4198" s="276">
        <v>2.4503376999999998E-4</v>
      </c>
      <c r="R4198" s="276">
        <v>0</v>
      </c>
      <c r="S4198" s="276">
        <v>0</v>
      </c>
      <c r="T4198" s="276">
        <v>0</v>
      </c>
      <c r="U4198" s="276">
        <v>3.9603391999999999E-5</v>
      </c>
      <c r="V4198" s="287"/>
      <c r="W4198" s="28">
        <f t="shared" si="605"/>
        <v>8.1221296296296285E-3</v>
      </c>
      <c r="X4198" s="191">
        <v>1.2106462</v>
      </c>
      <c r="Y4198" s="191">
        <v>0.11649545</v>
      </c>
      <c r="Z4198" s="191">
        <v>1.1593475000000001E-2</v>
      </c>
      <c r="AA4198" s="191">
        <v>6.1542379000000001E-6</v>
      </c>
      <c r="AB4198" s="191">
        <v>2.2145314000000002E-3</v>
      </c>
      <c r="AC4198" s="191">
        <v>1.0754564</v>
      </c>
      <c r="AD4198" s="191">
        <v>4.8802193000000004E-3</v>
      </c>
      <c r="AE4198" s="76">
        <v>2.8025784E-8</v>
      </c>
      <c r="AF4198" s="76">
        <v>5.8218141999999994E-11</v>
      </c>
      <c r="AG4198" s="20">
        <v>7.6752408000000001E-4</v>
      </c>
    </row>
    <row r="4199" spans="2:33" s="149" customFormat="1" x14ac:dyDescent="0.15">
      <c r="B4199" s="157" t="s">
        <v>9382</v>
      </c>
      <c r="C4199" s="148"/>
      <c r="D4199" s="118" t="s">
        <v>26</v>
      </c>
      <c r="E4199" s="201" t="s">
        <v>9383</v>
      </c>
      <c r="F4199" s="276">
        <f t="shared" si="601"/>
        <v>1.8484431222999999E-3</v>
      </c>
      <c r="G4199" s="276">
        <f t="shared" si="602"/>
        <v>7.9586343599999994E-4</v>
      </c>
      <c r="H4199" s="276">
        <f t="shared" si="603"/>
        <v>2.5372086630000003E-4</v>
      </c>
      <c r="I4199" s="276">
        <f t="shared" si="604"/>
        <v>2.9606022999999996E-4</v>
      </c>
      <c r="J4199" s="276">
        <v>5.0279858999999997E-4</v>
      </c>
      <c r="K4199" s="276">
        <v>2.2574273E-4</v>
      </c>
      <c r="L4199" s="276">
        <v>1.9153501000000002E-5</v>
      </c>
      <c r="M4199" s="276">
        <v>1.0202526E-5</v>
      </c>
      <c r="N4199" s="276">
        <v>3.0244121E-4</v>
      </c>
      <c r="O4199" s="276">
        <v>4.8321969999999998E-4</v>
      </c>
      <c r="P4199" s="276">
        <v>8.8246353000000008E-6</v>
      </c>
      <c r="Q4199" s="276">
        <v>2.7457939999999998E-4</v>
      </c>
      <c r="R4199" s="276">
        <v>0</v>
      </c>
      <c r="S4199" s="276">
        <v>0</v>
      </c>
      <c r="T4199" s="276">
        <v>0</v>
      </c>
      <c r="U4199" s="276">
        <v>2.1480830000000001E-5</v>
      </c>
      <c r="V4199" s="287"/>
      <c r="W4199" s="28">
        <f t="shared" si="605"/>
        <v>3.7244339999999996E-3</v>
      </c>
      <c r="X4199" s="191">
        <v>1.1345592</v>
      </c>
      <c r="Y4199" s="191">
        <v>5.0555219999999998E-2</v>
      </c>
      <c r="Z4199" s="191">
        <v>4.2326239999999999E-3</v>
      </c>
      <c r="AA4199" s="191">
        <v>4.1801308999999999E-6</v>
      </c>
      <c r="AB4199" s="191">
        <v>1.211277E-3</v>
      </c>
      <c r="AC4199" s="191">
        <v>1.0752223000000001</v>
      </c>
      <c r="AD4199" s="191">
        <v>3.3336135000000002E-3</v>
      </c>
      <c r="AE4199" s="76">
        <v>1.2871059999999999E-8</v>
      </c>
      <c r="AF4199" s="76">
        <v>2.3975675999999999E-11</v>
      </c>
      <c r="AG4199" s="20">
        <v>3.2246131999999998E-4</v>
      </c>
    </row>
    <row r="4200" spans="2:33" s="149" customFormat="1" x14ac:dyDescent="0.15">
      <c r="B4200" s="157" t="s">
        <v>9384</v>
      </c>
      <c r="C4200" s="148"/>
      <c r="D4200" s="118" t="s">
        <v>26</v>
      </c>
      <c r="E4200" s="201" t="s">
        <v>9385</v>
      </c>
      <c r="F4200" s="276">
        <f t="shared" si="601"/>
        <v>2.8277913820000003E-3</v>
      </c>
      <c r="G4200" s="276">
        <f t="shared" si="602"/>
        <v>9.7345396400000004E-4</v>
      </c>
      <c r="H4200" s="276">
        <f t="shared" si="603"/>
        <v>7.2445014400000004E-4</v>
      </c>
      <c r="I4200" s="276">
        <f t="shared" si="604"/>
        <v>3.2230567400000002E-4</v>
      </c>
      <c r="J4200" s="276">
        <v>8.0758160000000002E-4</v>
      </c>
      <c r="K4200" s="276">
        <v>6.2394532000000001E-4</v>
      </c>
      <c r="L4200" s="276">
        <v>7.2052784000000005E-5</v>
      </c>
      <c r="M4200" s="276">
        <v>1.6881084E-5</v>
      </c>
      <c r="N4200" s="276">
        <v>4.5377740000000002E-4</v>
      </c>
      <c r="O4200" s="276">
        <v>5.0279548000000003E-4</v>
      </c>
      <c r="P4200" s="276">
        <v>2.8452040000000001E-5</v>
      </c>
      <c r="Q4200" s="276">
        <v>2.7760498000000002E-4</v>
      </c>
      <c r="R4200" s="276">
        <v>0</v>
      </c>
      <c r="S4200" s="276">
        <v>0</v>
      </c>
      <c r="T4200" s="276">
        <v>0</v>
      </c>
      <c r="U4200" s="276">
        <v>4.4700694000000001E-5</v>
      </c>
      <c r="V4200" s="287"/>
      <c r="W4200" s="28">
        <f t="shared" si="605"/>
        <v>5.982085925925926E-3</v>
      </c>
      <c r="X4200" s="191">
        <v>1.1656302000000001</v>
      </c>
      <c r="Y4200" s="191">
        <v>7.8045706000000006E-2</v>
      </c>
      <c r="Z4200" s="191">
        <v>6.4497469999999996E-3</v>
      </c>
      <c r="AA4200" s="191">
        <v>5.9819984999999999E-5</v>
      </c>
      <c r="AB4200" s="191">
        <v>2.0847534000000001E-3</v>
      </c>
      <c r="AC4200" s="191">
        <v>1.0753694</v>
      </c>
      <c r="AD4200" s="191">
        <v>3.6208023999999999E-3</v>
      </c>
      <c r="AE4200" s="76">
        <v>2.3842324E-8</v>
      </c>
      <c r="AF4200" s="76">
        <v>4.4949688999999999E-11</v>
      </c>
      <c r="AG4200" s="20">
        <v>5.0685742000000005E-4</v>
      </c>
    </row>
    <row r="4201" spans="2:33" s="149" customFormat="1" x14ac:dyDescent="0.15">
      <c r="B4201" s="157" t="s">
        <v>9386</v>
      </c>
      <c r="C4201" s="148"/>
      <c r="D4201" s="118" t="s">
        <v>26</v>
      </c>
      <c r="E4201" s="201" t="s">
        <v>9387</v>
      </c>
      <c r="F4201" s="276">
        <f t="shared" si="601"/>
        <v>1.7484762543E-3</v>
      </c>
      <c r="G4201" s="276">
        <f t="shared" si="602"/>
        <v>7.5329616770000002E-4</v>
      </c>
      <c r="H4201" s="276">
        <f t="shared" si="603"/>
        <v>2.607116206E-4</v>
      </c>
      <c r="I4201" s="276">
        <f t="shared" si="604"/>
        <v>2.13299106E-4</v>
      </c>
      <c r="J4201" s="276">
        <v>5.2116936000000001E-4</v>
      </c>
      <c r="K4201" s="276">
        <v>2.325881E-4</v>
      </c>
      <c r="L4201" s="276">
        <v>2.0210945E-5</v>
      </c>
      <c r="M4201" s="276">
        <v>9.9290276999999994E-6</v>
      </c>
      <c r="N4201" s="276">
        <v>2.9597403E-4</v>
      </c>
      <c r="O4201" s="276">
        <v>4.4739311000000003E-4</v>
      </c>
      <c r="P4201" s="276">
        <v>7.9125756000000007E-6</v>
      </c>
      <c r="Q4201" s="276">
        <v>1.9136905000000001E-4</v>
      </c>
      <c r="R4201" s="276">
        <v>0</v>
      </c>
      <c r="S4201" s="276">
        <v>0</v>
      </c>
      <c r="T4201" s="276">
        <v>0</v>
      </c>
      <c r="U4201" s="276">
        <v>2.1930056000000002E-5</v>
      </c>
      <c r="V4201" s="287"/>
      <c r="W4201" s="28">
        <f t="shared" si="605"/>
        <v>3.8605137777777774E-3</v>
      </c>
      <c r="X4201" s="191">
        <v>1.1411005999999999</v>
      </c>
      <c r="Y4201" s="191">
        <v>5.7278527000000003E-2</v>
      </c>
      <c r="Z4201" s="191">
        <v>4.5522278999999997E-3</v>
      </c>
      <c r="AA4201" s="191">
        <v>3.3684475000000002E-6</v>
      </c>
      <c r="AB4201" s="191">
        <v>1.1921843000000001E-3</v>
      </c>
      <c r="AC4201" s="191">
        <v>1.0752484</v>
      </c>
      <c r="AD4201" s="191">
        <v>2.8259460000000002E-3</v>
      </c>
      <c r="AE4201" s="76">
        <v>1.2520726E-8</v>
      </c>
      <c r="AF4201" s="76">
        <v>2.4058065E-11</v>
      </c>
      <c r="AG4201" s="20">
        <v>3.7799729999999997E-4</v>
      </c>
    </row>
    <row r="4202" spans="2:33" s="149" customFormat="1" x14ac:dyDescent="0.15">
      <c r="B4202" s="157" t="s">
        <v>9388</v>
      </c>
      <c r="C4202" s="148"/>
      <c r="D4202" s="118" t="s">
        <v>26</v>
      </c>
      <c r="E4202" s="201" t="s">
        <v>9389</v>
      </c>
      <c r="F4202" s="276">
        <f t="shared" si="601"/>
        <v>1.8484431533E-3</v>
      </c>
      <c r="G4202" s="276">
        <f t="shared" si="602"/>
        <v>7.9586343699999994E-4</v>
      </c>
      <c r="H4202" s="276">
        <f t="shared" si="603"/>
        <v>2.5372086630000003E-4</v>
      </c>
      <c r="I4202" s="276">
        <f t="shared" si="604"/>
        <v>2.9606023999999997E-4</v>
      </c>
      <c r="J4202" s="276">
        <v>5.0279860999999999E-4</v>
      </c>
      <c r="K4202" s="276">
        <v>2.2574273E-4</v>
      </c>
      <c r="L4202" s="276">
        <v>1.9153501000000002E-5</v>
      </c>
      <c r="M4202" s="276">
        <v>1.0202527E-5</v>
      </c>
      <c r="N4202" s="276">
        <v>3.0244121E-4</v>
      </c>
      <c r="O4202" s="276">
        <v>4.8321969999999998E-4</v>
      </c>
      <c r="P4202" s="276">
        <v>8.8246353000000008E-6</v>
      </c>
      <c r="Q4202" s="276">
        <v>2.7457940999999999E-4</v>
      </c>
      <c r="R4202" s="276">
        <v>0</v>
      </c>
      <c r="S4202" s="276">
        <v>0</v>
      </c>
      <c r="T4202" s="276">
        <v>0</v>
      </c>
      <c r="U4202" s="276">
        <v>2.1480830000000001E-5</v>
      </c>
      <c r="V4202" s="287"/>
      <c r="W4202" s="28">
        <f t="shared" si="605"/>
        <v>3.7244341481481478E-3</v>
      </c>
      <c r="X4202" s="191">
        <v>1.1345590999999999</v>
      </c>
      <c r="Y4202" s="191">
        <v>5.0555219999999998E-2</v>
      </c>
      <c r="Z4202" s="191">
        <v>4.2326239999999999E-3</v>
      </c>
      <c r="AA4202" s="191">
        <v>4.1801308999999999E-6</v>
      </c>
      <c r="AB4202" s="191">
        <v>1.211277E-3</v>
      </c>
      <c r="AC4202" s="191">
        <v>1.0752222</v>
      </c>
      <c r="AD4202" s="191">
        <v>3.3336135000000002E-3</v>
      </c>
      <c r="AE4202" s="76">
        <v>1.2871059999999999E-8</v>
      </c>
      <c r="AF4202" s="76">
        <v>2.3975677E-11</v>
      </c>
      <c r="AG4202" s="20">
        <v>3.2246131999999998E-4</v>
      </c>
    </row>
    <row r="4203" spans="2:33" s="149" customFormat="1" x14ac:dyDescent="0.15">
      <c r="B4203" s="157" t="s">
        <v>9390</v>
      </c>
      <c r="C4203" s="148"/>
      <c r="D4203" s="118" t="s">
        <v>26</v>
      </c>
      <c r="E4203" s="201" t="s">
        <v>9391</v>
      </c>
      <c r="F4203" s="276">
        <f t="shared" si="601"/>
        <v>2.8277913820000003E-3</v>
      </c>
      <c r="G4203" s="276">
        <f t="shared" si="602"/>
        <v>9.7345396400000004E-4</v>
      </c>
      <c r="H4203" s="276">
        <f t="shared" si="603"/>
        <v>7.2445014400000004E-4</v>
      </c>
      <c r="I4203" s="276">
        <f t="shared" si="604"/>
        <v>3.2230567400000002E-4</v>
      </c>
      <c r="J4203" s="276">
        <v>8.0758160000000002E-4</v>
      </c>
      <c r="K4203" s="276">
        <v>6.2394532000000001E-4</v>
      </c>
      <c r="L4203" s="276">
        <v>7.2052784000000005E-5</v>
      </c>
      <c r="M4203" s="276">
        <v>1.6881084E-5</v>
      </c>
      <c r="N4203" s="276">
        <v>4.5377740000000002E-4</v>
      </c>
      <c r="O4203" s="276">
        <v>5.0279548000000003E-4</v>
      </c>
      <c r="P4203" s="276">
        <v>2.8452040000000001E-5</v>
      </c>
      <c r="Q4203" s="276">
        <v>2.7760498000000002E-4</v>
      </c>
      <c r="R4203" s="276">
        <v>0</v>
      </c>
      <c r="S4203" s="276">
        <v>0</v>
      </c>
      <c r="T4203" s="276">
        <v>0</v>
      </c>
      <c r="U4203" s="276">
        <v>4.4700694000000001E-5</v>
      </c>
      <c r="V4203" s="287"/>
      <c r="W4203" s="28">
        <f t="shared" si="605"/>
        <v>5.982085925925926E-3</v>
      </c>
      <c r="X4203" s="191">
        <v>1.1656301</v>
      </c>
      <c r="Y4203" s="191">
        <v>7.8045706000000006E-2</v>
      </c>
      <c r="Z4203" s="191">
        <v>6.4497469999999996E-3</v>
      </c>
      <c r="AA4203" s="191">
        <v>5.9819984999999999E-5</v>
      </c>
      <c r="AB4203" s="191">
        <v>2.0847534000000001E-3</v>
      </c>
      <c r="AC4203" s="191">
        <v>1.0753693</v>
      </c>
      <c r="AD4203" s="191">
        <v>3.6208023999999999E-3</v>
      </c>
      <c r="AE4203" s="76">
        <v>2.3842324E-8</v>
      </c>
      <c r="AF4203" s="76">
        <v>4.4949688999999999E-11</v>
      </c>
      <c r="AG4203" s="20">
        <v>5.0685742000000005E-4</v>
      </c>
    </row>
    <row r="4204" spans="2:33" s="149" customFormat="1" x14ac:dyDescent="0.15">
      <c r="B4204" s="157" t="s">
        <v>9392</v>
      </c>
      <c r="C4204" s="148"/>
      <c r="D4204" s="118" t="s">
        <v>26</v>
      </c>
      <c r="E4204" s="201" t="s">
        <v>9393</v>
      </c>
      <c r="F4204" s="276">
        <f t="shared" si="601"/>
        <v>1.7484762643E-3</v>
      </c>
      <c r="G4204" s="276">
        <f t="shared" si="602"/>
        <v>7.5329617769999998E-4</v>
      </c>
      <c r="H4204" s="276">
        <f t="shared" si="603"/>
        <v>2.607116206E-4</v>
      </c>
      <c r="I4204" s="276">
        <f t="shared" si="604"/>
        <v>2.13299106E-4</v>
      </c>
      <c r="J4204" s="276">
        <v>5.2116936000000001E-4</v>
      </c>
      <c r="K4204" s="276">
        <v>2.325881E-4</v>
      </c>
      <c r="L4204" s="276">
        <v>2.0210945E-5</v>
      </c>
      <c r="M4204" s="276">
        <v>9.9290276999999994E-6</v>
      </c>
      <c r="N4204" s="276">
        <v>2.9597403E-4</v>
      </c>
      <c r="O4204" s="276">
        <v>4.4739311999999999E-4</v>
      </c>
      <c r="P4204" s="276">
        <v>7.9125756000000007E-6</v>
      </c>
      <c r="Q4204" s="276">
        <v>1.9136905000000001E-4</v>
      </c>
      <c r="R4204" s="276">
        <v>0</v>
      </c>
      <c r="S4204" s="276">
        <v>0</v>
      </c>
      <c r="T4204" s="276">
        <v>0</v>
      </c>
      <c r="U4204" s="276">
        <v>2.1930056000000002E-5</v>
      </c>
      <c r="V4204" s="287"/>
      <c r="W4204" s="28">
        <f t="shared" si="605"/>
        <v>3.8605137777777774E-3</v>
      </c>
      <c r="X4204" s="191">
        <v>1.1411005999999999</v>
      </c>
      <c r="Y4204" s="191">
        <v>5.7278527000000003E-2</v>
      </c>
      <c r="Z4204" s="191">
        <v>4.5522278999999997E-3</v>
      </c>
      <c r="AA4204" s="191">
        <v>3.3684475000000002E-6</v>
      </c>
      <c r="AB4204" s="191">
        <v>1.1921843000000001E-3</v>
      </c>
      <c r="AC4204" s="191">
        <v>1.0752484</v>
      </c>
      <c r="AD4204" s="191">
        <v>2.8259460000000002E-3</v>
      </c>
      <c r="AE4204" s="76">
        <v>1.2520725E-8</v>
      </c>
      <c r="AF4204" s="76">
        <v>2.4058065E-11</v>
      </c>
      <c r="AG4204" s="20">
        <v>3.7799729999999997E-4</v>
      </c>
    </row>
    <row r="4205" spans="2:33" s="149" customFormat="1" x14ac:dyDescent="0.15">
      <c r="B4205" s="157" t="s">
        <v>9394</v>
      </c>
      <c r="C4205" s="148"/>
      <c r="D4205" s="118" t="s">
        <v>26</v>
      </c>
      <c r="E4205" s="201" t="s">
        <v>9395</v>
      </c>
      <c r="F4205" s="276">
        <f t="shared" si="601"/>
        <v>1.9811052199000001E-3</v>
      </c>
      <c r="G4205" s="276">
        <f t="shared" si="602"/>
        <v>8.5215195099999999E-4</v>
      </c>
      <c r="H4205" s="276">
        <f t="shared" si="603"/>
        <v>2.7166003889999999E-4</v>
      </c>
      <c r="I4205" s="276">
        <f t="shared" si="604"/>
        <v>3.1696811000000004E-4</v>
      </c>
      <c r="J4205" s="276">
        <v>5.4032511999999998E-4</v>
      </c>
      <c r="K4205" s="276">
        <v>2.4170164E-4</v>
      </c>
      <c r="L4205" s="276">
        <v>2.0508676999999999E-5</v>
      </c>
      <c r="M4205" s="276">
        <v>1.0923581E-5</v>
      </c>
      <c r="N4205" s="276">
        <v>3.2382175E-4</v>
      </c>
      <c r="O4205" s="276">
        <v>5.1740662E-4</v>
      </c>
      <c r="P4205" s="276">
        <v>9.4497219000000006E-6</v>
      </c>
      <c r="Q4205" s="276">
        <v>2.9398108000000002E-4</v>
      </c>
      <c r="R4205" s="276">
        <v>0</v>
      </c>
      <c r="S4205" s="276">
        <v>0</v>
      </c>
      <c r="T4205" s="276">
        <v>0</v>
      </c>
      <c r="U4205" s="276">
        <v>2.2987030000000001E-5</v>
      </c>
      <c r="V4205" s="287"/>
      <c r="W4205" s="28">
        <f t="shared" si="605"/>
        <v>4.0024082962962955E-3</v>
      </c>
      <c r="X4205" s="191">
        <v>1.1387697999999999</v>
      </c>
      <c r="Y4205" s="191">
        <v>5.4128491000000001E-2</v>
      </c>
      <c r="Z4205" s="191">
        <v>4.5318212999999998E-3</v>
      </c>
      <c r="AA4205" s="191">
        <v>4.4755259000000001E-6</v>
      </c>
      <c r="AB4205" s="191">
        <v>1.2968851E-3</v>
      </c>
      <c r="AC4205" s="191">
        <v>1.0752389</v>
      </c>
      <c r="AD4205" s="191">
        <v>3.5691986000000002E-3</v>
      </c>
      <c r="AE4205" s="76">
        <v>1.3796924E-8</v>
      </c>
      <c r="AF4205" s="76">
        <v>2.5718357000000001E-11</v>
      </c>
      <c r="AG4205" s="20">
        <v>3.4525368E-4</v>
      </c>
    </row>
    <row r="4206" spans="2:33" s="149" customFormat="1" x14ac:dyDescent="0.15">
      <c r="B4206" s="157" t="s">
        <v>9396</v>
      </c>
      <c r="C4206" s="148"/>
      <c r="D4206" s="118" t="s">
        <v>26</v>
      </c>
      <c r="E4206" s="201" t="s">
        <v>9397</v>
      </c>
      <c r="F4206" s="276">
        <f t="shared" si="601"/>
        <v>1.8740756790000001E-3</v>
      </c>
      <c r="G4206" s="276">
        <f t="shared" si="602"/>
        <v>8.0657717000000002E-4</v>
      </c>
      <c r="H4206" s="276">
        <f t="shared" si="603"/>
        <v>2.7914457399999998E-4</v>
      </c>
      <c r="I4206" s="276">
        <f t="shared" si="604"/>
        <v>2.28359685E-4</v>
      </c>
      <c r="J4206" s="276">
        <v>5.5999425000000005E-4</v>
      </c>
      <c r="K4206" s="276">
        <v>2.4903052E-4</v>
      </c>
      <c r="L4206" s="276">
        <v>2.1640831999999999E-5</v>
      </c>
      <c r="M4206" s="276">
        <v>1.0630760000000001E-5</v>
      </c>
      <c r="N4206" s="276">
        <v>3.1689761000000001E-4</v>
      </c>
      <c r="O4206" s="276">
        <v>4.7904879999999999E-4</v>
      </c>
      <c r="P4206" s="276">
        <v>8.4732220000000006E-6</v>
      </c>
      <c r="Q4206" s="276">
        <v>2.0489168999999999E-4</v>
      </c>
      <c r="R4206" s="276">
        <v>0</v>
      </c>
      <c r="S4206" s="276">
        <v>0</v>
      </c>
      <c r="T4206" s="276">
        <v>0</v>
      </c>
      <c r="U4206" s="276">
        <v>2.3467994999999999E-5</v>
      </c>
      <c r="V4206" s="287"/>
      <c r="W4206" s="28">
        <f t="shared" si="605"/>
        <v>4.1481055555555556E-3</v>
      </c>
      <c r="X4206" s="191">
        <v>1.1457731</v>
      </c>
      <c r="Y4206" s="191">
        <v>6.1326836000000003E-2</v>
      </c>
      <c r="Z4206" s="191">
        <v>4.8740064999999999E-3</v>
      </c>
      <c r="AA4206" s="191">
        <v>3.6064951000000001E-6</v>
      </c>
      <c r="AB4206" s="191">
        <v>1.2764435999999999E-3</v>
      </c>
      <c r="AC4206" s="191">
        <v>1.0752666</v>
      </c>
      <c r="AD4206" s="191">
        <v>3.0256645000000001E-3</v>
      </c>
      <c r="AE4206" s="76">
        <v>1.3421884E-8</v>
      </c>
      <c r="AF4206" s="76">
        <v>2.5806858999999999E-11</v>
      </c>
      <c r="AG4206" s="20">
        <v>4.0471353000000001E-4</v>
      </c>
    </row>
    <row r="4207" spans="2:33" s="149" customFormat="1" x14ac:dyDescent="0.15">
      <c r="B4207" s="157" t="s">
        <v>9398</v>
      </c>
      <c r="C4207" s="148"/>
      <c r="D4207" s="118" t="s">
        <v>26</v>
      </c>
      <c r="E4207" s="201" t="s">
        <v>9399</v>
      </c>
      <c r="F4207" s="276">
        <f t="shared" si="601"/>
        <v>1.5661642090999998E-3</v>
      </c>
      <c r="G4207" s="276">
        <f t="shared" si="602"/>
        <v>6.7432574130000004E-4</v>
      </c>
      <c r="H4207" s="276">
        <f t="shared" si="603"/>
        <v>2.1497482679999998E-4</v>
      </c>
      <c r="I4207" s="276">
        <f t="shared" si="604"/>
        <v>2.50848331E-4</v>
      </c>
      <c r="J4207" s="276">
        <v>4.2601530999999997E-4</v>
      </c>
      <c r="K4207" s="276">
        <v>1.9126928000000001E-4</v>
      </c>
      <c r="L4207" s="276">
        <v>1.6228537E-5</v>
      </c>
      <c r="M4207" s="276">
        <v>8.6444812999999995E-6</v>
      </c>
      <c r="N4207" s="276">
        <v>2.5625506000000002E-4</v>
      </c>
      <c r="O4207" s="276">
        <v>4.0942620000000002E-4</v>
      </c>
      <c r="P4207" s="276">
        <v>7.4770097999999997E-6</v>
      </c>
      <c r="Q4207" s="276">
        <v>2.3264788E-4</v>
      </c>
      <c r="R4207" s="276">
        <v>0</v>
      </c>
      <c r="S4207" s="276">
        <v>0</v>
      </c>
      <c r="T4207" s="276">
        <v>0</v>
      </c>
      <c r="U4207" s="276">
        <v>1.8200450999999999E-5</v>
      </c>
      <c r="V4207" s="287"/>
      <c r="W4207" s="28">
        <f t="shared" si="605"/>
        <v>3.1556689629629628E-3</v>
      </c>
      <c r="X4207" s="191">
        <v>1.125464</v>
      </c>
      <c r="Y4207" s="191">
        <v>4.2834850000000001E-2</v>
      </c>
      <c r="Z4207" s="191">
        <v>3.5862519999999998E-3</v>
      </c>
      <c r="AA4207" s="191">
        <v>3.5417757000000001E-6</v>
      </c>
      <c r="AB4207" s="191">
        <v>1.0263010000000001E-3</v>
      </c>
      <c r="AC4207" s="191">
        <v>1.0751885000000001</v>
      </c>
      <c r="AD4207" s="191">
        <v>2.8245311E-3</v>
      </c>
      <c r="AE4207" s="76">
        <v>1.0905485E-8</v>
      </c>
      <c r="AF4207" s="76">
        <v>2.0314205E-11</v>
      </c>
      <c r="AG4207" s="20">
        <v>2.7321771000000001E-4</v>
      </c>
    </row>
    <row r="4208" spans="2:33" s="149" customFormat="1" x14ac:dyDescent="0.15">
      <c r="B4208" s="157" t="s">
        <v>9400</v>
      </c>
      <c r="C4208" s="148"/>
      <c r="D4208" s="118" t="s">
        <v>26</v>
      </c>
      <c r="E4208" s="201" t="s">
        <v>9401</v>
      </c>
      <c r="F4208" s="276">
        <f t="shared" si="601"/>
        <v>2.3959544990000002E-3</v>
      </c>
      <c r="G4208" s="276">
        <f t="shared" si="602"/>
        <v>8.2479612899999995E-4</v>
      </c>
      <c r="H4208" s="276">
        <f t="shared" si="603"/>
        <v>6.1381783700000002E-4</v>
      </c>
      <c r="I4208" s="276">
        <f t="shared" si="604"/>
        <v>2.73085803E-4</v>
      </c>
      <c r="J4208" s="276">
        <v>6.8425473000000004E-4</v>
      </c>
      <c r="K4208" s="276">
        <v>5.2866128000000001E-4</v>
      </c>
      <c r="L4208" s="276">
        <v>6.1049472999999998E-5</v>
      </c>
      <c r="M4208" s="276">
        <v>1.4303148999999999E-5</v>
      </c>
      <c r="N4208" s="276">
        <v>3.8448049999999999E-4</v>
      </c>
      <c r="O4208" s="276">
        <v>4.2601248000000001E-4</v>
      </c>
      <c r="P4208" s="276">
        <v>2.4107084000000001E-5</v>
      </c>
      <c r="Q4208" s="276">
        <v>2.3521143E-4</v>
      </c>
      <c r="R4208" s="276">
        <v>0</v>
      </c>
      <c r="S4208" s="276">
        <v>0</v>
      </c>
      <c r="T4208" s="276">
        <v>0</v>
      </c>
      <c r="U4208" s="276">
        <v>3.7874372999999997E-5</v>
      </c>
      <c r="V4208" s="287"/>
      <c r="W4208" s="28">
        <f t="shared" si="605"/>
        <v>5.0685535555555555E-3</v>
      </c>
      <c r="X4208" s="191">
        <v>1.1517894</v>
      </c>
      <c r="Y4208" s="191">
        <v>6.6127203999999995E-2</v>
      </c>
      <c r="Z4208" s="191">
        <v>5.4647944000000004E-3</v>
      </c>
      <c r="AA4208" s="191">
        <v>5.0684769000000002E-5</v>
      </c>
      <c r="AB4208" s="191">
        <v>1.7663869999999999E-3</v>
      </c>
      <c r="AC4208" s="191">
        <v>1.0753124000000001</v>
      </c>
      <c r="AD4208" s="191">
        <v>3.0678634999999998E-3</v>
      </c>
      <c r="AE4208" s="76">
        <v>2.0201312E-8</v>
      </c>
      <c r="AF4208" s="76">
        <v>3.8085282999999999E-11</v>
      </c>
      <c r="AG4208" s="20">
        <v>4.2945430000000001E-4</v>
      </c>
    </row>
    <row r="4209" spans="2:33" s="149" customFormat="1" x14ac:dyDescent="0.15">
      <c r="B4209" s="157" t="s">
        <v>9402</v>
      </c>
      <c r="C4209" s="148"/>
      <c r="D4209" s="118" t="s">
        <v>26</v>
      </c>
      <c r="E4209" s="201" t="s">
        <v>9403</v>
      </c>
      <c r="F4209" s="276">
        <f t="shared" si="601"/>
        <v>1.4814636768999999E-3</v>
      </c>
      <c r="G4209" s="276">
        <f t="shared" si="602"/>
        <v>6.3825912930000003E-4</v>
      </c>
      <c r="H4209" s="276">
        <f t="shared" si="603"/>
        <v>2.208978386E-4</v>
      </c>
      <c r="I4209" s="276">
        <f t="shared" si="604"/>
        <v>1.8072582900000001E-4</v>
      </c>
      <c r="J4209" s="276">
        <v>4.4158088000000002E-4</v>
      </c>
      <c r="K4209" s="276">
        <v>1.9706910999999999E-4</v>
      </c>
      <c r="L4209" s="276">
        <v>1.7124495000000001E-5</v>
      </c>
      <c r="M4209" s="276">
        <v>8.4127493000000005E-6</v>
      </c>
      <c r="N4209" s="276">
        <v>2.5077543000000003E-4</v>
      </c>
      <c r="O4209" s="276">
        <v>3.7907095000000001E-4</v>
      </c>
      <c r="P4209" s="276">
        <v>6.7042336E-6</v>
      </c>
      <c r="Q4209" s="276">
        <v>1.6214475000000001E-4</v>
      </c>
      <c r="R4209" s="276">
        <v>0</v>
      </c>
      <c r="S4209" s="276">
        <v>0</v>
      </c>
      <c r="T4209" s="276">
        <v>0</v>
      </c>
      <c r="U4209" s="276">
        <v>1.8581079E-5</v>
      </c>
      <c r="V4209" s="287"/>
      <c r="W4209" s="28">
        <f t="shared" si="605"/>
        <v>3.2709694814814813E-3</v>
      </c>
      <c r="X4209" s="191">
        <v>1.1310061</v>
      </c>
      <c r="Y4209" s="191">
        <v>4.8531425000000003E-2</v>
      </c>
      <c r="Z4209" s="191">
        <v>3.8570488999999999E-3</v>
      </c>
      <c r="AA4209" s="191">
        <v>2.8540456999999999E-6</v>
      </c>
      <c r="AB4209" s="191">
        <v>1.0101241999999999E-3</v>
      </c>
      <c r="AC4209" s="191">
        <v>1.0752103</v>
      </c>
      <c r="AD4209" s="191">
        <v>2.3943897E-3</v>
      </c>
      <c r="AE4209" s="76">
        <v>1.0608646999999999E-8</v>
      </c>
      <c r="AF4209" s="76">
        <v>2.0384005E-11</v>
      </c>
      <c r="AG4209" s="20">
        <v>3.2027267000000001E-4</v>
      </c>
    </row>
    <row r="4210" spans="2:33" s="149" customFormat="1" x14ac:dyDescent="0.15">
      <c r="B4210" s="157" t="s">
        <v>9404</v>
      </c>
      <c r="C4210" s="148"/>
      <c r="D4210" s="118" t="s">
        <v>26</v>
      </c>
      <c r="E4210" s="201" t="s">
        <v>9405</v>
      </c>
      <c r="F4210" s="276">
        <f t="shared" si="601"/>
        <v>2.470045796E-3</v>
      </c>
      <c r="G4210" s="276">
        <f t="shared" si="602"/>
        <v>1.0635002410000001E-3</v>
      </c>
      <c r="H4210" s="276">
        <f t="shared" si="603"/>
        <v>3.3904340199999999E-4</v>
      </c>
      <c r="I4210" s="276">
        <f t="shared" si="604"/>
        <v>3.9562066299999996E-4</v>
      </c>
      <c r="J4210" s="276">
        <v>6.7188149000000003E-4</v>
      </c>
      <c r="K4210" s="276">
        <v>3.0165664999999998E-4</v>
      </c>
      <c r="L4210" s="276">
        <v>2.5594528E-5</v>
      </c>
      <c r="M4210" s="276">
        <v>1.3633471E-5</v>
      </c>
      <c r="N4210" s="276">
        <v>4.0414785000000001E-4</v>
      </c>
      <c r="O4210" s="276">
        <v>6.4571892E-4</v>
      </c>
      <c r="P4210" s="276">
        <v>1.1792223999999999E-5</v>
      </c>
      <c r="Q4210" s="276">
        <v>3.6691616999999998E-4</v>
      </c>
      <c r="R4210" s="276">
        <v>0</v>
      </c>
      <c r="S4210" s="276">
        <v>0</v>
      </c>
      <c r="T4210" s="276">
        <v>0</v>
      </c>
      <c r="U4210" s="276">
        <v>2.8704493E-5</v>
      </c>
      <c r="V4210" s="287"/>
      <c r="W4210" s="28">
        <f t="shared" si="605"/>
        <v>4.9768999259259261E-3</v>
      </c>
      <c r="X4210" s="191">
        <v>1.1545894000000001</v>
      </c>
      <c r="Y4210" s="191">
        <v>6.7556149999999995E-2</v>
      </c>
      <c r="Z4210" s="191">
        <v>5.6559883000000004E-3</v>
      </c>
      <c r="AA4210" s="191">
        <v>5.5858435999999997E-6</v>
      </c>
      <c r="AB4210" s="191">
        <v>1.6186111000000001E-3</v>
      </c>
      <c r="AC4210" s="191">
        <v>1.0752984000000001</v>
      </c>
      <c r="AD4210" s="191">
        <v>4.4546539999999997E-3</v>
      </c>
      <c r="AE4210" s="76">
        <v>1.7199389999999999E-8</v>
      </c>
      <c r="AF4210" s="76">
        <v>3.2038236999999997E-11</v>
      </c>
      <c r="AG4210" s="20">
        <v>4.3090003E-4</v>
      </c>
    </row>
    <row r="4211" spans="2:33" s="149" customFormat="1" x14ac:dyDescent="0.15">
      <c r="B4211" s="157" t="s">
        <v>9406</v>
      </c>
      <c r="C4211" s="148"/>
      <c r="D4211" s="118" t="s">
        <v>26</v>
      </c>
      <c r="E4211" s="201" t="s">
        <v>9407</v>
      </c>
      <c r="F4211" s="276">
        <f t="shared" si="601"/>
        <v>3.852631233E-3</v>
      </c>
      <c r="G4211" s="276">
        <f t="shared" si="602"/>
        <v>1.326249604E-3</v>
      </c>
      <c r="H4211" s="276">
        <f t="shared" si="603"/>
        <v>9.8700340199999988E-4</v>
      </c>
      <c r="I4211" s="276">
        <f t="shared" si="604"/>
        <v>4.3911472700000002E-4</v>
      </c>
      <c r="J4211" s="276">
        <v>1.1002634999999999E-3</v>
      </c>
      <c r="K4211" s="276">
        <v>8.5007392999999999E-4</v>
      </c>
      <c r="L4211" s="276">
        <v>9.8165924999999996E-5</v>
      </c>
      <c r="M4211" s="276">
        <v>2.2999074E-5</v>
      </c>
      <c r="N4211" s="276">
        <v>6.1823395000000004E-4</v>
      </c>
      <c r="O4211" s="276">
        <v>6.8501657999999995E-4</v>
      </c>
      <c r="P4211" s="276">
        <v>3.8763546999999998E-5</v>
      </c>
      <c r="Q4211" s="276">
        <v>3.7821373999999999E-4</v>
      </c>
      <c r="R4211" s="276">
        <v>0</v>
      </c>
      <c r="S4211" s="276">
        <v>0</v>
      </c>
      <c r="T4211" s="276">
        <v>0</v>
      </c>
      <c r="U4211" s="276">
        <v>6.0900987000000003E-5</v>
      </c>
      <c r="V4211" s="287"/>
      <c r="W4211" s="28">
        <f t="shared" si="605"/>
        <v>8.1500999999999987E-3</v>
      </c>
      <c r="X4211" s="191">
        <v>1.1984764000000001</v>
      </c>
      <c r="Y4211" s="191">
        <v>0.1063308</v>
      </c>
      <c r="Z4211" s="191">
        <v>8.7872435999999995E-3</v>
      </c>
      <c r="AA4211" s="191">
        <v>8.1499746999999997E-5</v>
      </c>
      <c r="AB4211" s="191">
        <v>2.8403036E-3</v>
      </c>
      <c r="AC4211" s="191">
        <v>1.0755034999999999</v>
      </c>
      <c r="AD4211" s="191">
        <v>4.9330433999999999E-3</v>
      </c>
      <c r="AE4211" s="76">
        <v>3.2483195E-8</v>
      </c>
      <c r="AF4211" s="76">
        <v>6.1240256000000006E-11</v>
      </c>
      <c r="AG4211" s="20">
        <v>6.9055112999999999E-4</v>
      </c>
    </row>
    <row r="4212" spans="2:33" s="149" customFormat="1" x14ac:dyDescent="0.15">
      <c r="B4212" s="157" t="s">
        <v>9408</v>
      </c>
      <c r="C4212" s="148"/>
      <c r="D4212" s="118" t="s">
        <v>26</v>
      </c>
      <c r="E4212" s="201" t="s">
        <v>9409</v>
      </c>
      <c r="F4212" s="276">
        <f t="shared" si="601"/>
        <v>2.336462142E-3</v>
      </c>
      <c r="G4212" s="276">
        <f t="shared" si="602"/>
        <v>1.0066182900000001E-3</v>
      </c>
      <c r="H4212" s="276">
        <f t="shared" si="603"/>
        <v>3.4838477199999998E-4</v>
      </c>
      <c r="I4212" s="276">
        <f t="shared" si="604"/>
        <v>2.8502827E-4</v>
      </c>
      <c r="J4212" s="276">
        <v>6.9643080999999996E-4</v>
      </c>
      <c r="K4212" s="276">
        <v>3.1080375E-4</v>
      </c>
      <c r="L4212" s="276">
        <v>2.7007569000000001E-5</v>
      </c>
      <c r="M4212" s="276">
        <v>1.3268000000000001E-5</v>
      </c>
      <c r="N4212" s="276">
        <v>3.9550575999999999E-4</v>
      </c>
      <c r="O4212" s="276">
        <v>5.9784452999999999E-4</v>
      </c>
      <c r="P4212" s="276">
        <v>1.0573452999999999E-5</v>
      </c>
      <c r="Q4212" s="276">
        <v>2.5572348E-4</v>
      </c>
      <c r="R4212" s="276">
        <v>0</v>
      </c>
      <c r="S4212" s="276">
        <v>0</v>
      </c>
      <c r="T4212" s="276">
        <v>0</v>
      </c>
      <c r="U4212" s="276">
        <v>2.930479E-5</v>
      </c>
      <c r="V4212" s="287"/>
      <c r="W4212" s="28">
        <f t="shared" si="605"/>
        <v>5.1587467407407401E-3</v>
      </c>
      <c r="X4212" s="191">
        <v>1.1633301</v>
      </c>
      <c r="Y4212" s="191">
        <v>7.6540419999999998E-2</v>
      </c>
      <c r="Z4212" s="191">
        <v>6.0830718999999997E-3</v>
      </c>
      <c r="AA4212" s="191">
        <v>4.5012040000000003E-6</v>
      </c>
      <c r="AB4212" s="191">
        <v>1.5930978E-3</v>
      </c>
      <c r="AC4212" s="191">
        <v>1.0753328</v>
      </c>
      <c r="AD4212" s="191">
        <v>3.7762693000000002E-3</v>
      </c>
      <c r="AE4212" s="76">
        <v>1.673125E-8</v>
      </c>
      <c r="AF4212" s="76">
        <v>3.2148390000000001E-11</v>
      </c>
      <c r="AG4212" s="20">
        <v>5.0511200000000005E-4</v>
      </c>
    </row>
    <row r="4213" spans="2:33" s="149" customFormat="1" x14ac:dyDescent="0.15">
      <c r="B4213" s="157" t="s">
        <v>9410</v>
      </c>
      <c r="C4213" s="148"/>
      <c r="D4213" s="118" t="s">
        <v>26</v>
      </c>
      <c r="E4213" s="201" t="s">
        <v>9411</v>
      </c>
      <c r="F4213" s="276">
        <f t="shared" si="601"/>
        <v>2.470045795E-3</v>
      </c>
      <c r="G4213" s="276">
        <f t="shared" si="602"/>
        <v>1.0635002410000001E-3</v>
      </c>
      <c r="H4213" s="276">
        <f t="shared" si="603"/>
        <v>3.39043401E-4</v>
      </c>
      <c r="I4213" s="276">
        <f t="shared" si="604"/>
        <v>3.9562066299999996E-4</v>
      </c>
      <c r="J4213" s="276">
        <v>6.7188149000000003E-4</v>
      </c>
      <c r="K4213" s="276">
        <v>3.0165664999999998E-4</v>
      </c>
      <c r="L4213" s="276">
        <v>2.5594527000000001E-5</v>
      </c>
      <c r="M4213" s="276">
        <v>1.3633471E-5</v>
      </c>
      <c r="N4213" s="276">
        <v>4.0414785000000001E-4</v>
      </c>
      <c r="O4213" s="276">
        <v>6.4571892E-4</v>
      </c>
      <c r="P4213" s="276">
        <v>1.1792223999999999E-5</v>
      </c>
      <c r="Q4213" s="276">
        <v>3.6691616999999998E-4</v>
      </c>
      <c r="R4213" s="276">
        <v>0</v>
      </c>
      <c r="S4213" s="276">
        <v>0</v>
      </c>
      <c r="T4213" s="276">
        <v>0</v>
      </c>
      <c r="U4213" s="276">
        <v>2.8704493E-5</v>
      </c>
      <c r="V4213" s="287"/>
      <c r="W4213" s="28">
        <f t="shared" si="605"/>
        <v>4.9768999259259261E-3</v>
      </c>
      <c r="X4213" s="191">
        <v>1.1545894000000001</v>
      </c>
      <c r="Y4213" s="191">
        <v>6.7556148999999996E-2</v>
      </c>
      <c r="Z4213" s="191">
        <v>5.6559883000000004E-3</v>
      </c>
      <c r="AA4213" s="191">
        <v>5.5858435999999997E-6</v>
      </c>
      <c r="AB4213" s="191">
        <v>1.6186111000000001E-3</v>
      </c>
      <c r="AC4213" s="191">
        <v>1.0752984000000001</v>
      </c>
      <c r="AD4213" s="191">
        <v>4.4546539999999997E-3</v>
      </c>
      <c r="AE4213" s="76">
        <v>1.7199389999999999E-8</v>
      </c>
      <c r="AF4213" s="76">
        <v>3.2038236000000003E-11</v>
      </c>
      <c r="AG4213" s="20">
        <v>4.3090001999999999E-4</v>
      </c>
    </row>
    <row r="4214" spans="2:33" s="149" customFormat="1" x14ac:dyDescent="0.15">
      <c r="B4214" s="157" t="s">
        <v>9412</v>
      </c>
      <c r="C4214" s="148"/>
      <c r="D4214" s="118" t="s">
        <v>26</v>
      </c>
      <c r="E4214" s="201" t="s">
        <v>9413</v>
      </c>
      <c r="F4214" s="276">
        <f t="shared" si="601"/>
        <v>3.8526312030000001E-3</v>
      </c>
      <c r="G4214" s="276">
        <f t="shared" si="602"/>
        <v>1.3262495740000001E-3</v>
      </c>
      <c r="H4214" s="276">
        <f t="shared" si="603"/>
        <v>9.8700340199999988E-4</v>
      </c>
      <c r="I4214" s="276">
        <f t="shared" si="604"/>
        <v>4.3911472700000002E-4</v>
      </c>
      <c r="J4214" s="276">
        <v>1.1002634999999999E-3</v>
      </c>
      <c r="K4214" s="276">
        <v>8.5007392999999999E-4</v>
      </c>
      <c r="L4214" s="276">
        <v>9.8165924999999996E-5</v>
      </c>
      <c r="M4214" s="276">
        <v>2.2999074E-5</v>
      </c>
      <c r="N4214" s="276">
        <v>6.1823392000000005E-4</v>
      </c>
      <c r="O4214" s="276">
        <v>6.8501657999999995E-4</v>
      </c>
      <c r="P4214" s="276">
        <v>3.8763546999999998E-5</v>
      </c>
      <c r="Q4214" s="276">
        <v>3.7821373999999999E-4</v>
      </c>
      <c r="R4214" s="276">
        <v>0</v>
      </c>
      <c r="S4214" s="276">
        <v>0</v>
      </c>
      <c r="T4214" s="276">
        <v>0</v>
      </c>
      <c r="U4214" s="276">
        <v>6.0900987000000003E-5</v>
      </c>
      <c r="V4214" s="287"/>
      <c r="W4214" s="28">
        <f t="shared" si="605"/>
        <v>8.1500999999999987E-3</v>
      </c>
      <c r="X4214" s="191">
        <v>1.1984764999999999</v>
      </c>
      <c r="Y4214" s="191">
        <v>0.1063308</v>
      </c>
      <c r="Z4214" s="191">
        <v>8.7872435999999995E-3</v>
      </c>
      <c r="AA4214" s="191">
        <v>8.1499746999999997E-5</v>
      </c>
      <c r="AB4214" s="191">
        <v>2.8403036E-3</v>
      </c>
      <c r="AC4214" s="191">
        <v>1.0755036</v>
      </c>
      <c r="AD4214" s="191">
        <v>4.9330433999999999E-3</v>
      </c>
      <c r="AE4214" s="76">
        <v>3.2483194000000003E-8</v>
      </c>
      <c r="AF4214" s="76">
        <v>6.1240256000000006E-11</v>
      </c>
      <c r="AG4214" s="20">
        <v>6.9055112999999999E-4</v>
      </c>
    </row>
    <row r="4215" spans="2:33" s="149" customFormat="1" x14ac:dyDescent="0.15">
      <c r="B4215" s="157" t="s">
        <v>9414</v>
      </c>
      <c r="C4215" s="148"/>
      <c r="D4215" s="118" t="s">
        <v>26</v>
      </c>
      <c r="E4215" s="201" t="s">
        <v>9415</v>
      </c>
      <c r="F4215" s="276">
        <f t="shared" si="601"/>
        <v>2.336462142E-3</v>
      </c>
      <c r="G4215" s="276">
        <f t="shared" si="602"/>
        <v>1.0066182900000001E-3</v>
      </c>
      <c r="H4215" s="276">
        <f t="shared" si="603"/>
        <v>3.4838477199999998E-4</v>
      </c>
      <c r="I4215" s="276">
        <f t="shared" si="604"/>
        <v>2.8502827E-4</v>
      </c>
      <c r="J4215" s="276">
        <v>6.9643080999999996E-4</v>
      </c>
      <c r="K4215" s="276">
        <v>3.1080375E-4</v>
      </c>
      <c r="L4215" s="276">
        <v>2.7007569000000001E-5</v>
      </c>
      <c r="M4215" s="276">
        <v>1.3268000000000001E-5</v>
      </c>
      <c r="N4215" s="276">
        <v>3.9550575999999999E-4</v>
      </c>
      <c r="O4215" s="276">
        <v>5.9784452999999999E-4</v>
      </c>
      <c r="P4215" s="276">
        <v>1.0573452999999999E-5</v>
      </c>
      <c r="Q4215" s="276">
        <v>2.5572348E-4</v>
      </c>
      <c r="R4215" s="276">
        <v>0</v>
      </c>
      <c r="S4215" s="276">
        <v>0</v>
      </c>
      <c r="T4215" s="276">
        <v>0</v>
      </c>
      <c r="U4215" s="276">
        <v>2.930479E-5</v>
      </c>
      <c r="V4215" s="287"/>
      <c r="W4215" s="28">
        <f t="shared" si="605"/>
        <v>5.1587467407407401E-3</v>
      </c>
      <c r="X4215" s="191">
        <v>1.1633301</v>
      </c>
      <c r="Y4215" s="191">
        <v>7.6540421999999997E-2</v>
      </c>
      <c r="Z4215" s="191">
        <v>6.0830718999999997E-3</v>
      </c>
      <c r="AA4215" s="191">
        <v>4.5012040000000003E-6</v>
      </c>
      <c r="AB4215" s="191">
        <v>1.5930978E-3</v>
      </c>
      <c r="AC4215" s="191">
        <v>1.0753328</v>
      </c>
      <c r="AD4215" s="191">
        <v>3.7762693000000002E-3</v>
      </c>
      <c r="AE4215" s="76">
        <v>1.673125E-8</v>
      </c>
      <c r="AF4215" s="76">
        <v>3.2148390000000001E-11</v>
      </c>
      <c r="AG4215" s="20">
        <v>5.0511200000000005E-4</v>
      </c>
    </row>
    <row r="4216" spans="2:33" s="149" customFormat="1" x14ac:dyDescent="0.15">
      <c r="B4216" s="157" t="s">
        <v>9416</v>
      </c>
      <c r="C4216" s="148"/>
      <c r="D4216" s="118" t="s">
        <v>26</v>
      </c>
      <c r="E4216" s="201" t="s">
        <v>9417</v>
      </c>
      <c r="F4216" s="276">
        <f t="shared" si="601"/>
        <v>2.470045795E-3</v>
      </c>
      <c r="G4216" s="276">
        <f t="shared" si="602"/>
        <v>1.0635002410000001E-3</v>
      </c>
      <c r="H4216" s="276">
        <f t="shared" si="603"/>
        <v>3.39043401E-4</v>
      </c>
      <c r="I4216" s="276">
        <f t="shared" si="604"/>
        <v>3.9562066299999996E-4</v>
      </c>
      <c r="J4216" s="276">
        <v>6.7188149000000003E-4</v>
      </c>
      <c r="K4216" s="276">
        <v>3.0165664999999998E-4</v>
      </c>
      <c r="L4216" s="276">
        <v>2.5594527000000001E-5</v>
      </c>
      <c r="M4216" s="276">
        <v>1.3633471E-5</v>
      </c>
      <c r="N4216" s="276">
        <v>4.0414785000000001E-4</v>
      </c>
      <c r="O4216" s="276">
        <v>6.4571892E-4</v>
      </c>
      <c r="P4216" s="276">
        <v>1.1792223999999999E-5</v>
      </c>
      <c r="Q4216" s="276">
        <v>3.6691616999999998E-4</v>
      </c>
      <c r="R4216" s="276">
        <v>0</v>
      </c>
      <c r="S4216" s="276">
        <v>0</v>
      </c>
      <c r="T4216" s="276">
        <v>0</v>
      </c>
      <c r="U4216" s="276">
        <v>2.8704493E-5</v>
      </c>
      <c r="V4216" s="287"/>
      <c r="W4216" s="28">
        <f t="shared" si="605"/>
        <v>4.9768999259259261E-3</v>
      </c>
      <c r="X4216" s="191">
        <v>1.1545894000000001</v>
      </c>
      <c r="Y4216" s="191">
        <v>6.7556148999999996E-2</v>
      </c>
      <c r="Z4216" s="191">
        <v>5.6559883000000004E-3</v>
      </c>
      <c r="AA4216" s="191">
        <v>5.5858435999999997E-6</v>
      </c>
      <c r="AB4216" s="191">
        <v>1.6186111000000001E-3</v>
      </c>
      <c r="AC4216" s="191">
        <v>1.0752984000000001</v>
      </c>
      <c r="AD4216" s="191">
        <v>4.4546539999999997E-3</v>
      </c>
      <c r="AE4216" s="76">
        <v>1.7199389999999999E-8</v>
      </c>
      <c r="AF4216" s="76">
        <v>3.2038236999999997E-11</v>
      </c>
      <c r="AG4216" s="20">
        <v>4.3090001999999999E-4</v>
      </c>
    </row>
    <row r="4217" spans="2:33" s="149" customFormat="1" x14ac:dyDescent="0.15">
      <c r="B4217" s="157" t="s">
        <v>9418</v>
      </c>
      <c r="C4217" s="148"/>
      <c r="D4217" s="118" t="s">
        <v>26</v>
      </c>
      <c r="E4217" s="201" t="s">
        <v>9419</v>
      </c>
      <c r="F4217" s="276">
        <f t="shared" ref="F4217:F4280" si="606">G4217+H4217+I4217+J4217</f>
        <v>3.852631233E-3</v>
      </c>
      <c r="G4217" s="276">
        <f t="shared" ref="G4217:G4280" si="607">M4217+N4217+O4217</f>
        <v>1.326249604E-3</v>
      </c>
      <c r="H4217" s="276">
        <f t="shared" ref="H4217:H4280" si="608">K4217+L4217+P4217</f>
        <v>9.8700340199999988E-4</v>
      </c>
      <c r="I4217" s="276">
        <f t="shared" ref="I4217:I4280" si="609">Q4217+IF(R4217="x",0,R4217)+IF(S4217="x",0,S4217)+IF(T4217="x",0,T4217)+U4217</f>
        <v>4.3911472700000002E-4</v>
      </c>
      <c r="J4217" s="276">
        <v>1.1002634999999999E-3</v>
      </c>
      <c r="K4217" s="276">
        <v>8.5007392999999999E-4</v>
      </c>
      <c r="L4217" s="276">
        <v>9.8165924999999996E-5</v>
      </c>
      <c r="M4217" s="276">
        <v>2.2999074E-5</v>
      </c>
      <c r="N4217" s="276">
        <v>6.1823395000000004E-4</v>
      </c>
      <c r="O4217" s="276">
        <v>6.8501657999999995E-4</v>
      </c>
      <c r="P4217" s="276">
        <v>3.8763546999999998E-5</v>
      </c>
      <c r="Q4217" s="276">
        <v>3.7821373999999999E-4</v>
      </c>
      <c r="R4217" s="276">
        <v>0</v>
      </c>
      <c r="S4217" s="276">
        <v>0</v>
      </c>
      <c r="T4217" s="276">
        <v>0</v>
      </c>
      <c r="U4217" s="276">
        <v>6.0900987000000003E-5</v>
      </c>
      <c r="V4217" s="287"/>
      <c r="W4217" s="28">
        <f t="shared" ref="W4217:W4280" si="610">J4217/0.135</f>
        <v>8.1500999999999987E-3</v>
      </c>
      <c r="X4217" s="191">
        <v>1.1984764999999999</v>
      </c>
      <c r="Y4217" s="191">
        <v>0.1063308</v>
      </c>
      <c r="Z4217" s="191">
        <v>8.7872435999999995E-3</v>
      </c>
      <c r="AA4217" s="191">
        <v>8.1499746999999997E-5</v>
      </c>
      <c r="AB4217" s="191">
        <v>2.8403036E-3</v>
      </c>
      <c r="AC4217" s="191">
        <v>1.0755036</v>
      </c>
      <c r="AD4217" s="191">
        <v>4.9330433999999999E-3</v>
      </c>
      <c r="AE4217" s="76">
        <v>3.2483195E-8</v>
      </c>
      <c r="AF4217" s="76">
        <v>6.1240256000000006E-11</v>
      </c>
      <c r="AG4217" s="20">
        <v>6.9055112999999999E-4</v>
      </c>
    </row>
    <row r="4218" spans="2:33" s="149" customFormat="1" x14ac:dyDescent="0.15">
      <c r="B4218" s="157" t="s">
        <v>9420</v>
      </c>
      <c r="C4218" s="148"/>
      <c r="D4218" s="118" t="s">
        <v>26</v>
      </c>
      <c r="E4218" s="201" t="s">
        <v>9421</v>
      </c>
      <c r="F4218" s="276">
        <f t="shared" si="606"/>
        <v>2.336462141E-3</v>
      </c>
      <c r="G4218" s="276">
        <f t="shared" si="607"/>
        <v>1.0066182890000001E-3</v>
      </c>
      <c r="H4218" s="276">
        <f t="shared" si="608"/>
        <v>3.4838477199999998E-4</v>
      </c>
      <c r="I4218" s="276">
        <f t="shared" si="609"/>
        <v>2.8502827E-4</v>
      </c>
      <c r="J4218" s="276">
        <v>6.9643080999999996E-4</v>
      </c>
      <c r="K4218" s="276">
        <v>3.1080375E-4</v>
      </c>
      <c r="L4218" s="276">
        <v>2.7007569000000001E-5</v>
      </c>
      <c r="M4218" s="276">
        <v>1.3267999E-5</v>
      </c>
      <c r="N4218" s="276">
        <v>3.9550575999999999E-4</v>
      </c>
      <c r="O4218" s="276">
        <v>5.9784452999999999E-4</v>
      </c>
      <c r="P4218" s="276">
        <v>1.0573452999999999E-5</v>
      </c>
      <c r="Q4218" s="276">
        <v>2.5572348E-4</v>
      </c>
      <c r="R4218" s="276">
        <v>0</v>
      </c>
      <c r="S4218" s="276">
        <v>0</v>
      </c>
      <c r="T4218" s="276">
        <v>0</v>
      </c>
      <c r="U4218" s="276">
        <v>2.930479E-5</v>
      </c>
      <c r="V4218" s="287"/>
      <c r="W4218" s="28">
        <f t="shared" si="610"/>
        <v>5.1587467407407401E-3</v>
      </c>
      <c r="X4218" s="191">
        <v>1.1633301</v>
      </c>
      <c r="Y4218" s="191">
        <v>7.6540419999999998E-2</v>
      </c>
      <c r="Z4218" s="191">
        <v>6.0830718999999997E-3</v>
      </c>
      <c r="AA4218" s="191">
        <v>4.5012040000000003E-6</v>
      </c>
      <c r="AB4218" s="191">
        <v>1.5930978E-3</v>
      </c>
      <c r="AC4218" s="191">
        <v>1.0753328</v>
      </c>
      <c r="AD4218" s="191">
        <v>3.7762693000000002E-3</v>
      </c>
      <c r="AE4218" s="76">
        <v>1.673125E-8</v>
      </c>
      <c r="AF4218" s="76">
        <v>3.2148390000000001E-11</v>
      </c>
      <c r="AG4218" s="20">
        <v>5.0511200000000005E-4</v>
      </c>
    </row>
    <row r="4219" spans="2:33" s="149" customFormat="1" x14ac:dyDescent="0.15">
      <c r="B4219" s="157" t="s">
        <v>9422</v>
      </c>
      <c r="C4219" s="148"/>
      <c r="D4219" s="118" t="s">
        <v>26</v>
      </c>
      <c r="E4219" s="201" t="s">
        <v>9423</v>
      </c>
      <c r="F4219" s="276">
        <f t="shared" si="606"/>
        <v>5.4049353458999999E-2</v>
      </c>
      <c r="G4219" s="276">
        <f t="shared" si="607"/>
        <v>6.5625415589999998E-3</v>
      </c>
      <c r="H4219" s="276">
        <f t="shared" si="608"/>
        <v>1.5761746117E-2</v>
      </c>
      <c r="I4219" s="276">
        <f t="shared" si="609"/>
        <v>5.5628978299999997E-4</v>
      </c>
      <c r="J4219" s="276">
        <v>3.1168775999999999E-2</v>
      </c>
      <c r="K4219" s="276">
        <v>1.5319783E-2</v>
      </c>
      <c r="L4219" s="276">
        <v>4.0458178000000002E-4</v>
      </c>
      <c r="M4219" s="276">
        <v>1.8543259E-5</v>
      </c>
      <c r="N4219" s="276">
        <v>6.3271691000000001E-3</v>
      </c>
      <c r="O4219" s="276">
        <v>2.1682919999999999E-4</v>
      </c>
      <c r="P4219" s="276">
        <v>3.7381337000000002E-5</v>
      </c>
      <c r="Q4219" s="276">
        <v>7.2953072999999997E-5</v>
      </c>
      <c r="R4219" s="276">
        <v>0</v>
      </c>
      <c r="S4219" s="276">
        <v>0</v>
      </c>
      <c r="T4219" s="276">
        <v>0</v>
      </c>
      <c r="U4219" s="276">
        <v>4.8333670999999999E-4</v>
      </c>
      <c r="V4219" s="287"/>
      <c r="W4219" s="28">
        <f t="shared" si="610"/>
        <v>0.2308798222222222</v>
      </c>
      <c r="X4219" s="191">
        <v>2.7465011000000001</v>
      </c>
      <c r="Y4219" s="191">
        <v>2.2872471000000001</v>
      </c>
      <c r="Z4219" s="191">
        <v>2.8594493000000001E-3</v>
      </c>
      <c r="AA4219" s="191">
        <v>7.5718865E-6</v>
      </c>
      <c r="AB4219" s="191">
        <v>2.6858658000000001E-2</v>
      </c>
      <c r="AC4219" s="191">
        <v>2.0851649999999999E-3</v>
      </c>
      <c r="AD4219" s="191">
        <v>0.42744318999999997</v>
      </c>
      <c r="AE4219" s="76">
        <v>5.5333972000000005E-7</v>
      </c>
      <c r="AF4219" s="76">
        <v>1.1906814000000001E-9</v>
      </c>
      <c r="AG4219" s="20">
        <v>4.5504131999999997E-3</v>
      </c>
    </row>
    <row r="4220" spans="2:33" s="149" customFormat="1" x14ac:dyDescent="0.15">
      <c r="B4220" s="157" t="s">
        <v>9424</v>
      </c>
      <c r="C4220" s="288"/>
      <c r="D4220" s="118" t="s">
        <v>26</v>
      </c>
      <c r="E4220" s="201" t="s">
        <v>9425</v>
      </c>
      <c r="F4220" s="276">
        <f t="shared" si="606"/>
        <v>2.470045796E-3</v>
      </c>
      <c r="G4220" s="276">
        <f t="shared" si="607"/>
        <v>1.0635002410000001E-3</v>
      </c>
      <c r="H4220" s="276">
        <f t="shared" si="608"/>
        <v>3.3904340199999999E-4</v>
      </c>
      <c r="I4220" s="276">
        <f t="shared" si="609"/>
        <v>3.9562066299999996E-4</v>
      </c>
      <c r="J4220" s="276">
        <v>6.7188149000000003E-4</v>
      </c>
      <c r="K4220" s="276">
        <v>3.0165664999999998E-4</v>
      </c>
      <c r="L4220" s="276">
        <v>2.5594528E-5</v>
      </c>
      <c r="M4220" s="276">
        <v>1.3633471E-5</v>
      </c>
      <c r="N4220" s="276">
        <v>4.0414785000000001E-4</v>
      </c>
      <c r="O4220" s="276">
        <v>6.4571892E-4</v>
      </c>
      <c r="P4220" s="276">
        <v>1.1792223999999999E-5</v>
      </c>
      <c r="Q4220" s="276">
        <v>3.6691616999999998E-4</v>
      </c>
      <c r="R4220" s="276">
        <v>0</v>
      </c>
      <c r="S4220" s="276">
        <v>0</v>
      </c>
      <c r="T4220" s="276">
        <v>0</v>
      </c>
      <c r="U4220" s="276">
        <v>2.8704493E-5</v>
      </c>
      <c r="V4220" s="287"/>
      <c r="W4220" s="28">
        <f t="shared" si="610"/>
        <v>4.9768999259259261E-3</v>
      </c>
      <c r="X4220" s="191">
        <v>1.1545892</v>
      </c>
      <c r="Y4220" s="191">
        <v>6.7556149999999995E-2</v>
      </c>
      <c r="Z4220" s="191">
        <v>5.6559883000000004E-3</v>
      </c>
      <c r="AA4220" s="191">
        <v>5.5858435999999997E-6</v>
      </c>
      <c r="AB4220" s="191">
        <v>1.6186111000000001E-3</v>
      </c>
      <c r="AC4220" s="191">
        <v>1.0752982</v>
      </c>
      <c r="AD4220" s="191">
        <v>4.4546539999999997E-3</v>
      </c>
      <c r="AE4220" s="76">
        <v>1.7199389999999999E-8</v>
      </c>
      <c r="AF4220" s="76">
        <v>3.2038236999999997E-11</v>
      </c>
      <c r="AG4220" s="20">
        <v>4.3090003E-4</v>
      </c>
    </row>
    <row r="4221" spans="2:33" s="149" customFormat="1" x14ac:dyDescent="0.15">
      <c r="B4221" s="157" t="s">
        <v>9426</v>
      </c>
      <c r="C4221" s="148"/>
      <c r="D4221" s="118" t="s">
        <v>26</v>
      </c>
      <c r="E4221" s="201" t="s">
        <v>9427</v>
      </c>
      <c r="F4221" s="276">
        <f t="shared" si="606"/>
        <v>3.852631233E-3</v>
      </c>
      <c r="G4221" s="276">
        <f t="shared" si="607"/>
        <v>1.326249604E-3</v>
      </c>
      <c r="H4221" s="276">
        <f t="shared" si="608"/>
        <v>9.8700340199999988E-4</v>
      </c>
      <c r="I4221" s="276">
        <f t="shared" si="609"/>
        <v>4.3911472700000002E-4</v>
      </c>
      <c r="J4221" s="276">
        <v>1.1002634999999999E-3</v>
      </c>
      <c r="K4221" s="276">
        <v>8.5007392999999999E-4</v>
      </c>
      <c r="L4221" s="276">
        <v>9.8165924999999996E-5</v>
      </c>
      <c r="M4221" s="276">
        <v>2.2999074E-5</v>
      </c>
      <c r="N4221" s="276">
        <v>6.1823395000000004E-4</v>
      </c>
      <c r="O4221" s="276">
        <v>6.8501657999999995E-4</v>
      </c>
      <c r="P4221" s="276">
        <v>3.8763546999999998E-5</v>
      </c>
      <c r="Q4221" s="276">
        <v>3.7821373999999999E-4</v>
      </c>
      <c r="R4221" s="276">
        <v>0</v>
      </c>
      <c r="S4221" s="276">
        <v>0</v>
      </c>
      <c r="T4221" s="276">
        <v>0</v>
      </c>
      <c r="U4221" s="276">
        <v>6.0900987000000003E-5</v>
      </c>
      <c r="V4221" s="287"/>
      <c r="W4221" s="28">
        <f t="shared" si="610"/>
        <v>8.1500999999999987E-3</v>
      </c>
      <c r="X4221" s="191">
        <v>1.1984764999999999</v>
      </c>
      <c r="Y4221" s="191">
        <v>0.1063308</v>
      </c>
      <c r="Z4221" s="191">
        <v>8.7872435999999995E-3</v>
      </c>
      <c r="AA4221" s="191">
        <v>8.1499746999999997E-5</v>
      </c>
      <c r="AB4221" s="191">
        <v>2.8403036E-3</v>
      </c>
      <c r="AC4221" s="191">
        <v>1.0755036</v>
      </c>
      <c r="AD4221" s="191">
        <v>4.9330433999999999E-3</v>
      </c>
      <c r="AE4221" s="76">
        <v>3.2483195E-8</v>
      </c>
      <c r="AF4221" s="76">
        <v>6.1240256000000006E-11</v>
      </c>
      <c r="AG4221" s="20">
        <v>6.9055112999999999E-4</v>
      </c>
    </row>
    <row r="4222" spans="2:33" s="149" customFormat="1" x14ac:dyDescent="0.15">
      <c r="B4222" s="157" t="s">
        <v>9428</v>
      </c>
      <c r="C4222" s="148"/>
      <c r="D4222" s="118" t="s">
        <v>26</v>
      </c>
      <c r="E4222" s="201" t="s">
        <v>9429</v>
      </c>
      <c r="F4222" s="276">
        <f t="shared" si="606"/>
        <v>2.336462141E-3</v>
      </c>
      <c r="G4222" s="276">
        <f t="shared" si="607"/>
        <v>1.0066182890000001E-3</v>
      </c>
      <c r="H4222" s="276">
        <f t="shared" si="608"/>
        <v>3.4838477199999998E-4</v>
      </c>
      <c r="I4222" s="276">
        <f t="shared" si="609"/>
        <v>2.8502827E-4</v>
      </c>
      <c r="J4222" s="276">
        <v>6.9643080999999996E-4</v>
      </c>
      <c r="K4222" s="276">
        <v>3.1080375E-4</v>
      </c>
      <c r="L4222" s="276">
        <v>2.7007569000000001E-5</v>
      </c>
      <c r="M4222" s="276">
        <v>1.3267999E-5</v>
      </c>
      <c r="N4222" s="276">
        <v>3.9550575999999999E-4</v>
      </c>
      <c r="O4222" s="276">
        <v>5.9784452999999999E-4</v>
      </c>
      <c r="P4222" s="276">
        <v>1.0573452999999999E-5</v>
      </c>
      <c r="Q4222" s="276">
        <v>2.5572348E-4</v>
      </c>
      <c r="R4222" s="276">
        <v>0</v>
      </c>
      <c r="S4222" s="276">
        <v>0</v>
      </c>
      <c r="T4222" s="276">
        <v>0</v>
      </c>
      <c r="U4222" s="276">
        <v>2.930479E-5</v>
      </c>
      <c r="V4222" s="287"/>
      <c r="W4222" s="28">
        <f t="shared" si="610"/>
        <v>5.1587467407407401E-3</v>
      </c>
      <c r="X4222" s="191">
        <v>1.1633301</v>
      </c>
      <c r="Y4222" s="191">
        <v>7.6540419999999998E-2</v>
      </c>
      <c r="Z4222" s="191">
        <v>6.0830718999999997E-3</v>
      </c>
      <c r="AA4222" s="191">
        <v>4.5012040000000003E-6</v>
      </c>
      <c r="AB4222" s="191">
        <v>1.5930978E-3</v>
      </c>
      <c r="AC4222" s="191">
        <v>1.0753328</v>
      </c>
      <c r="AD4222" s="191">
        <v>3.7762693000000002E-3</v>
      </c>
      <c r="AE4222" s="76">
        <v>1.673125E-8</v>
      </c>
      <c r="AF4222" s="76">
        <v>3.2148390000000001E-11</v>
      </c>
      <c r="AG4222" s="20">
        <v>5.0511200000000005E-4</v>
      </c>
    </row>
    <row r="4223" spans="2:33" s="149" customFormat="1" x14ac:dyDescent="0.15">
      <c r="B4223" s="157" t="s">
        <v>9430</v>
      </c>
      <c r="C4223" s="288"/>
      <c r="D4223" s="118" t="s">
        <v>26</v>
      </c>
      <c r="E4223" s="201" t="s">
        <v>9431</v>
      </c>
      <c r="F4223" s="276">
        <f t="shared" si="606"/>
        <v>2.470045796E-3</v>
      </c>
      <c r="G4223" s="276">
        <f t="shared" si="607"/>
        <v>1.0635002410000001E-3</v>
      </c>
      <c r="H4223" s="276">
        <f t="shared" si="608"/>
        <v>3.3904340199999999E-4</v>
      </c>
      <c r="I4223" s="276">
        <f t="shared" si="609"/>
        <v>3.9562066299999996E-4</v>
      </c>
      <c r="J4223" s="276">
        <v>6.7188149000000003E-4</v>
      </c>
      <c r="K4223" s="276">
        <v>3.0165664999999998E-4</v>
      </c>
      <c r="L4223" s="276">
        <v>2.5594528E-5</v>
      </c>
      <c r="M4223" s="276">
        <v>1.3633471E-5</v>
      </c>
      <c r="N4223" s="276">
        <v>4.0414785000000001E-4</v>
      </c>
      <c r="O4223" s="276">
        <v>6.4571892E-4</v>
      </c>
      <c r="P4223" s="276">
        <v>1.1792223999999999E-5</v>
      </c>
      <c r="Q4223" s="276">
        <v>3.6691616999999998E-4</v>
      </c>
      <c r="R4223" s="276">
        <v>0</v>
      </c>
      <c r="S4223" s="276">
        <v>0</v>
      </c>
      <c r="T4223" s="276">
        <v>0</v>
      </c>
      <c r="U4223" s="276">
        <v>2.8704493E-5</v>
      </c>
      <c r="V4223" s="287"/>
      <c r="W4223" s="28">
        <f t="shared" si="610"/>
        <v>4.9768999259259261E-3</v>
      </c>
      <c r="X4223" s="191">
        <v>1.1545892</v>
      </c>
      <c r="Y4223" s="191">
        <v>6.7556149999999995E-2</v>
      </c>
      <c r="Z4223" s="191">
        <v>5.6559883000000004E-3</v>
      </c>
      <c r="AA4223" s="191">
        <v>5.5858435999999997E-6</v>
      </c>
      <c r="AB4223" s="191">
        <v>1.6186111000000001E-3</v>
      </c>
      <c r="AC4223" s="191">
        <v>1.0752982</v>
      </c>
      <c r="AD4223" s="191">
        <v>4.4546539999999997E-3</v>
      </c>
      <c r="AE4223" s="76">
        <v>1.7199389999999999E-8</v>
      </c>
      <c r="AF4223" s="76">
        <v>3.2038236999999997E-11</v>
      </c>
      <c r="AG4223" s="20">
        <v>4.3090003E-4</v>
      </c>
    </row>
    <row r="4224" spans="2:33" s="149" customFormat="1" x14ac:dyDescent="0.15">
      <c r="B4224" s="157" t="s">
        <v>9432</v>
      </c>
      <c r="C4224" s="148"/>
      <c r="D4224" s="118" t="s">
        <v>26</v>
      </c>
      <c r="E4224" s="201" t="s">
        <v>9433</v>
      </c>
      <c r="F4224" s="276">
        <f t="shared" si="606"/>
        <v>3.852631233E-3</v>
      </c>
      <c r="G4224" s="276">
        <f t="shared" si="607"/>
        <v>1.326249604E-3</v>
      </c>
      <c r="H4224" s="276">
        <f t="shared" si="608"/>
        <v>9.8700340199999988E-4</v>
      </c>
      <c r="I4224" s="276">
        <f t="shared" si="609"/>
        <v>4.3911472700000002E-4</v>
      </c>
      <c r="J4224" s="276">
        <v>1.1002634999999999E-3</v>
      </c>
      <c r="K4224" s="276">
        <v>8.5007392999999999E-4</v>
      </c>
      <c r="L4224" s="276">
        <v>9.8165924999999996E-5</v>
      </c>
      <c r="M4224" s="276">
        <v>2.2999074E-5</v>
      </c>
      <c r="N4224" s="276">
        <v>6.1823395000000004E-4</v>
      </c>
      <c r="O4224" s="276">
        <v>6.8501657999999995E-4</v>
      </c>
      <c r="P4224" s="276">
        <v>3.8763546999999998E-5</v>
      </c>
      <c r="Q4224" s="276">
        <v>3.7821373999999999E-4</v>
      </c>
      <c r="R4224" s="276">
        <v>0</v>
      </c>
      <c r="S4224" s="276">
        <v>0</v>
      </c>
      <c r="T4224" s="276">
        <v>0</v>
      </c>
      <c r="U4224" s="276">
        <v>6.0900987000000003E-5</v>
      </c>
      <c r="V4224" s="287"/>
      <c r="W4224" s="28">
        <f t="shared" si="610"/>
        <v>8.1500999999999987E-3</v>
      </c>
      <c r="X4224" s="191">
        <v>1.1984764999999999</v>
      </c>
      <c r="Y4224" s="191">
        <v>0.1063308</v>
      </c>
      <c r="Z4224" s="191">
        <v>8.7872435999999995E-3</v>
      </c>
      <c r="AA4224" s="191">
        <v>8.1499746999999997E-5</v>
      </c>
      <c r="AB4224" s="191">
        <v>2.8403036E-3</v>
      </c>
      <c r="AC4224" s="191">
        <v>1.0755036</v>
      </c>
      <c r="AD4224" s="191">
        <v>4.9330433999999999E-3</v>
      </c>
      <c r="AE4224" s="76">
        <v>3.2483195E-8</v>
      </c>
      <c r="AF4224" s="76">
        <v>6.1240256000000006E-11</v>
      </c>
      <c r="AG4224" s="20">
        <v>6.9055112999999999E-4</v>
      </c>
    </row>
    <row r="4225" spans="2:33" s="149" customFormat="1" x14ac:dyDescent="0.15">
      <c r="B4225" s="157" t="s">
        <v>9434</v>
      </c>
      <c r="C4225" s="148"/>
      <c r="D4225" s="118" t="s">
        <v>26</v>
      </c>
      <c r="E4225" s="201" t="s">
        <v>9435</v>
      </c>
      <c r="F4225" s="276">
        <f t="shared" si="606"/>
        <v>1.6186776433999997E-3</v>
      </c>
      <c r="G4225" s="276">
        <f t="shared" si="607"/>
        <v>6.1166714779999998E-4</v>
      </c>
      <c r="H4225" s="276">
        <f t="shared" si="608"/>
        <v>2.4577993859999997E-4</v>
      </c>
      <c r="I4225" s="276">
        <f t="shared" si="609"/>
        <v>2.7540269700000004E-4</v>
      </c>
      <c r="J4225" s="276">
        <v>4.8582786000000002E-4</v>
      </c>
      <c r="K4225" s="276">
        <v>2.1959150999999999E-4</v>
      </c>
      <c r="L4225" s="276">
        <v>1.7981605000000001E-5</v>
      </c>
      <c r="M4225" s="276">
        <v>8.4259578000000005E-6</v>
      </c>
      <c r="N4225" s="276">
        <v>2.5570965999999998E-4</v>
      </c>
      <c r="O4225" s="276">
        <v>3.4753152999999999E-4</v>
      </c>
      <c r="P4225" s="276">
        <v>8.2068236E-6</v>
      </c>
      <c r="Q4225" s="276">
        <v>2.5070612000000002E-4</v>
      </c>
      <c r="R4225" s="276">
        <v>0</v>
      </c>
      <c r="S4225" s="276">
        <v>0</v>
      </c>
      <c r="T4225" s="276">
        <v>0</v>
      </c>
      <c r="U4225" s="276">
        <v>2.4696577E-5</v>
      </c>
      <c r="V4225" s="287"/>
      <c r="W4225" s="28">
        <f t="shared" si="610"/>
        <v>3.5987248888888889E-3</v>
      </c>
      <c r="X4225" s="191">
        <v>1.1314542000000001</v>
      </c>
      <c r="Y4225" s="191">
        <v>4.8151860999999997E-2</v>
      </c>
      <c r="Z4225" s="191">
        <v>4.0487589999999999E-3</v>
      </c>
      <c r="AA4225" s="191">
        <v>4.0788262999999999E-6</v>
      </c>
      <c r="AB4225" s="191">
        <v>1.1170366000000001E-3</v>
      </c>
      <c r="AC4225" s="191">
        <v>1.0751953999999999</v>
      </c>
      <c r="AD4225" s="191">
        <v>2.9371425E-3</v>
      </c>
      <c r="AE4225" s="76">
        <v>1.1730688999999999E-8</v>
      </c>
      <c r="AF4225" s="76">
        <v>2.0476756000000001E-11</v>
      </c>
      <c r="AG4225" s="20">
        <v>3.1995327E-4</v>
      </c>
    </row>
    <row r="4226" spans="2:33" s="149" customFormat="1" x14ac:dyDescent="0.15">
      <c r="B4226" s="157" t="s">
        <v>9436</v>
      </c>
      <c r="C4226" s="148"/>
      <c r="D4226" s="118" t="s">
        <v>26</v>
      </c>
      <c r="E4226" s="201" t="s">
        <v>9437</v>
      </c>
      <c r="F4226" s="276">
        <f t="shared" si="606"/>
        <v>2.336462142E-3</v>
      </c>
      <c r="G4226" s="276">
        <f t="shared" si="607"/>
        <v>1.0066182900000001E-3</v>
      </c>
      <c r="H4226" s="276">
        <f t="shared" si="608"/>
        <v>3.4838477199999998E-4</v>
      </c>
      <c r="I4226" s="276">
        <f t="shared" si="609"/>
        <v>2.8502827E-4</v>
      </c>
      <c r="J4226" s="276">
        <v>6.9643080999999996E-4</v>
      </c>
      <c r="K4226" s="276">
        <v>3.1080375E-4</v>
      </c>
      <c r="L4226" s="276">
        <v>2.7007569000000001E-5</v>
      </c>
      <c r="M4226" s="276">
        <v>1.3268000000000001E-5</v>
      </c>
      <c r="N4226" s="276">
        <v>3.9550575999999999E-4</v>
      </c>
      <c r="O4226" s="276">
        <v>5.9784452999999999E-4</v>
      </c>
      <c r="P4226" s="276">
        <v>1.0573452999999999E-5</v>
      </c>
      <c r="Q4226" s="276">
        <v>2.5572348E-4</v>
      </c>
      <c r="R4226" s="276">
        <v>0</v>
      </c>
      <c r="S4226" s="276">
        <v>0</v>
      </c>
      <c r="T4226" s="276">
        <v>0</v>
      </c>
      <c r="U4226" s="276">
        <v>2.930479E-5</v>
      </c>
      <c r="V4226" s="287"/>
      <c r="W4226" s="28">
        <f t="shared" si="610"/>
        <v>5.1587467407407401E-3</v>
      </c>
      <c r="X4226" s="191">
        <v>1.1633301</v>
      </c>
      <c r="Y4226" s="191">
        <v>7.6540419999999998E-2</v>
      </c>
      <c r="Z4226" s="191">
        <v>6.0830718999999997E-3</v>
      </c>
      <c r="AA4226" s="191">
        <v>4.5012040000000003E-6</v>
      </c>
      <c r="AB4226" s="191">
        <v>1.5930978E-3</v>
      </c>
      <c r="AC4226" s="191">
        <v>1.0753328</v>
      </c>
      <c r="AD4226" s="191">
        <v>3.7762693000000002E-3</v>
      </c>
      <c r="AE4226" s="76">
        <v>1.673125E-8</v>
      </c>
      <c r="AF4226" s="76">
        <v>3.2148390000000001E-11</v>
      </c>
      <c r="AG4226" s="20">
        <v>5.0511200000000005E-4</v>
      </c>
    </row>
    <row r="4227" spans="2:33" s="149" customFormat="1" x14ac:dyDescent="0.15">
      <c r="B4227" s="157" t="s">
        <v>9438</v>
      </c>
      <c r="C4227" s="148"/>
      <c r="D4227" s="118" t="s">
        <v>26</v>
      </c>
      <c r="E4227" s="201" t="s">
        <v>9439</v>
      </c>
      <c r="F4227" s="276">
        <f t="shared" si="606"/>
        <v>2.470045795E-3</v>
      </c>
      <c r="G4227" s="276">
        <f t="shared" si="607"/>
        <v>1.0635002410000001E-3</v>
      </c>
      <c r="H4227" s="276">
        <f t="shared" si="608"/>
        <v>3.39043401E-4</v>
      </c>
      <c r="I4227" s="276">
        <f t="shared" si="609"/>
        <v>3.9562066299999996E-4</v>
      </c>
      <c r="J4227" s="276">
        <v>6.7188149000000003E-4</v>
      </c>
      <c r="K4227" s="276">
        <v>3.0165664999999998E-4</v>
      </c>
      <c r="L4227" s="276">
        <v>2.5594527000000001E-5</v>
      </c>
      <c r="M4227" s="276">
        <v>1.3633471E-5</v>
      </c>
      <c r="N4227" s="276">
        <v>4.0414785000000001E-4</v>
      </c>
      <c r="O4227" s="276">
        <v>6.4571892E-4</v>
      </c>
      <c r="P4227" s="276">
        <v>1.1792223999999999E-5</v>
      </c>
      <c r="Q4227" s="276">
        <v>3.6691616999999998E-4</v>
      </c>
      <c r="R4227" s="276">
        <v>0</v>
      </c>
      <c r="S4227" s="276">
        <v>0</v>
      </c>
      <c r="T4227" s="276">
        <v>0</v>
      </c>
      <c r="U4227" s="276">
        <v>2.8704493E-5</v>
      </c>
      <c r="V4227" s="287"/>
      <c r="W4227" s="28">
        <f t="shared" si="610"/>
        <v>4.9768999259259261E-3</v>
      </c>
      <c r="X4227" s="191">
        <v>1.1545892</v>
      </c>
      <c r="Y4227" s="191">
        <v>6.7556148999999996E-2</v>
      </c>
      <c r="Z4227" s="191">
        <v>5.6559883000000004E-3</v>
      </c>
      <c r="AA4227" s="191">
        <v>5.5858435999999997E-6</v>
      </c>
      <c r="AB4227" s="191">
        <v>1.6186111000000001E-3</v>
      </c>
      <c r="AC4227" s="191">
        <v>1.0752982</v>
      </c>
      <c r="AD4227" s="191">
        <v>4.4546539999999997E-3</v>
      </c>
      <c r="AE4227" s="76">
        <v>1.7199389999999999E-8</v>
      </c>
      <c r="AF4227" s="76">
        <v>3.2038236999999997E-11</v>
      </c>
      <c r="AG4227" s="20">
        <v>4.3090001999999999E-4</v>
      </c>
    </row>
    <row r="4228" spans="2:33" s="149" customFormat="1" x14ac:dyDescent="0.15">
      <c r="B4228" s="157" t="s">
        <v>9440</v>
      </c>
      <c r="C4228" s="148"/>
      <c r="D4228" s="118" t="s">
        <v>26</v>
      </c>
      <c r="E4228" s="201" t="s">
        <v>9441</v>
      </c>
      <c r="F4228" s="276">
        <f t="shared" si="606"/>
        <v>3.852631233E-3</v>
      </c>
      <c r="G4228" s="276">
        <f t="shared" si="607"/>
        <v>1.326249604E-3</v>
      </c>
      <c r="H4228" s="276">
        <f t="shared" si="608"/>
        <v>9.8700340199999988E-4</v>
      </c>
      <c r="I4228" s="276">
        <f t="shared" si="609"/>
        <v>4.3911472700000002E-4</v>
      </c>
      <c r="J4228" s="276">
        <v>1.1002634999999999E-3</v>
      </c>
      <c r="K4228" s="276">
        <v>8.5007392999999999E-4</v>
      </c>
      <c r="L4228" s="276">
        <v>9.8165924999999996E-5</v>
      </c>
      <c r="M4228" s="276">
        <v>2.2999074E-5</v>
      </c>
      <c r="N4228" s="276">
        <v>6.1823395000000004E-4</v>
      </c>
      <c r="O4228" s="276">
        <v>6.8501657999999995E-4</v>
      </c>
      <c r="P4228" s="276">
        <v>3.8763546999999998E-5</v>
      </c>
      <c r="Q4228" s="276">
        <v>3.7821373999999999E-4</v>
      </c>
      <c r="R4228" s="276">
        <v>0</v>
      </c>
      <c r="S4228" s="276">
        <v>0</v>
      </c>
      <c r="T4228" s="276">
        <v>0</v>
      </c>
      <c r="U4228" s="276">
        <v>6.0900987000000003E-5</v>
      </c>
      <c r="V4228" s="287"/>
      <c r="W4228" s="28">
        <f t="shared" si="610"/>
        <v>8.1500999999999987E-3</v>
      </c>
      <c r="X4228" s="191">
        <v>1.1984766</v>
      </c>
      <c r="Y4228" s="191">
        <v>0.1063308</v>
      </c>
      <c r="Z4228" s="191">
        <v>8.7872435999999995E-3</v>
      </c>
      <c r="AA4228" s="191">
        <v>8.1499746999999997E-5</v>
      </c>
      <c r="AB4228" s="191">
        <v>2.8403036E-3</v>
      </c>
      <c r="AC4228" s="191">
        <v>1.0755037000000001</v>
      </c>
      <c r="AD4228" s="191">
        <v>4.9330433999999999E-3</v>
      </c>
      <c r="AE4228" s="76">
        <v>3.2483195E-8</v>
      </c>
      <c r="AF4228" s="76">
        <v>6.1240256000000006E-11</v>
      </c>
      <c r="AG4228" s="20">
        <v>6.9055112999999999E-4</v>
      </c>
    </row>
    <row r="4229" spans="2:33" s="149" customFormat="1" x14ac:dyDescent="0.15">
      <c r="B4229" s="157" t="s">
        <v>9442</v>
      </c>
      <c r="C4229" s="148"/>
      <c r="D4229" s="118" t="s">
        <v>26</v>
      </c>
      <c r="E4229" s="201" t="s">
        <v>9443</v>
      </c>
      <c r="F4229" s="276">
        <f t="shared" si="606"/>
        <v>2.336462142E-3</v>
      </c>
      <c r="G4229" s="276">
        <f t="shared" si="607"/>
        <v>1.0066182900000001E-3</v>
      </c>
      <c r="H4229" s="276">
        <f t="shared" si="608"/>
        <v>3.4838477199999998E-4</v>
      </c>
      <c r="I4229" s="276">
        <f t="shared" si="609"/>
        <v>2.8502827E-4</v>
      </c>
      <c r="J4229" s="276">
        <v>6.9643080999999996E-4</v>
      </c>
      <c r="K4229" s="276">
        <v>3.1080375E-4</v>
      </c>
      <c r="L4229" s="276">
        <v>2.7007569000000001E-5</v>
      </c>
      <c r="M4229" s="276">
        <v>1.3268000000000001E-5</v>
      </c>
      <c r="N4229" s="276">
        <v>3.9550575999999999E-4</v>
      </c>
      <c r="O4229" s="276">
        <v>5.9784452999999999E-4</v>
      </c>
      <c r="P4229" s="276">
        <v>1.0573452999999999E-5</v>
      </c>
      <c r="Q4229" s="276">
        <v>2.5572348E-4</v>
      </c>
      <c r="R4229" s="276">
        <v>0</v>
      </c>
      <c r="S4229" s="276">
        <v>0</v>
      </c>
      <c r="T4229" s="276">
        <v>0</v>
      </c>
      <c r="U4229" s="276">
        <v>2.930479E-5</v>
      </c>
      <c r="V4229" s="287"/>
      <c r="W4229" s="28">
        <f t="shared" si="610"/>
        <v>5.1587467407407401E-3</v>
      </c>
      <c r="X4229" s="191">
        <v>1.1633301</v>
      </c>
      <c r="Y4229" s="191">
        <v>7.6540419999999998E-2</v>
      </c>
      <c r="Z4229" s="191">
        <v>6.0830718999999997E-3</v>
      </c>
      <c r="AA4229" s="191">
        <v>4.5012040000000003E-6</v>
      </c>
      <c r="AB4229" s="191">
        <v>1.5930978E-3</v>
      </c>
      <c r="AC4229" s="191">
        <v>1.0753328</v>
      </c>
      <c r="AD4229" s="191">
        <v>3.7762693000000002E-3</v>
      </c>
      <c r="AE4229" s="76">
        <v>1.673125E-8</v>
      </c>
      <c r="AF4229" s="76">
        <v>3.2148390000000001E-11</v>
      </c>
      <c r="AG4229" s="20">
        <v>5.0511200000000005E-4</v>
      </c>
    </row>
    <row r="4230" spans="2:33" s="149" customFormat="1" x14ac:dyDescent="0.15">
      <c r="B4230" s="157" t="s">
        <v>9444</v>
      </c>
      <c r="C4230" s="148"/>
      <c r="D4230" s="118" t="s">
        <v>26</v>
      </c>
      <c r="E4230" s="201" t="s">
        <v>9445</v>
      </c>
      <c r="F4230" s="276">
        <f t="shared" si="606"/>
        <v>2.470045795E-3</v>
      </c>
      <c r="G4230" s="276">
        <f t="shared" si="607"/>
        <v>1.0635002410000001E-3</v>
      </c>
      <c r="H4230" s="276">
        <f t="shared" si="608"/>
        <v>3.39043401E-4</v>
      </c>
      <c r="I4230" s="276">
        <f t="shared" si="609"/>
        <v>3.9562066299999996E-4</v>
      </c>
      <c r="J4230" s="276">
        <v>6.7188149000000003E-4</v>
      </c>
      <c r="K4230" s="276">
        <v>3.0165664999999998E-4</v>
      </c>
      <c r="L4230" s="276">
        <v>2.5594527000000001E-5</v>
      </c>
      <c r="M4230" s="276">
        <v>1.3633471E-5</v>
      </c>
      <c r="N4230" s="276">
        <v>4.0414785000000001E-4</v>
      </c>
      <c r="O4230" s="276">
        <v>6.4571892E-4</v>
      </c>
      <c r="P4230" s="276">
        <v>1.1792223999999999E-5</v>
      </c>
      <c r="Q4230" s="276">
        <v>3.6691616999999998E-4</v>
      </c>
      <c r="R4230" s="276">
        <v>0</v>
      </c>
      <c r="S4230" s="276">
        <v>0</v>
      </c>
      <c r="T4230" s="276">
        <v>0</v>
      </c>
      <c r="U4230" s="276">
        <v>2.8704493E-5</v>
      </c>
      <c r="V4230" s="287"/>
      <c r="W4230" s="28">
        <f t="shared" si="610"/>
        <v>4.9768999259259261E-3</v>
      </c>
      <c r="X4230" s="191">
        <v>1.1545894000000001</v>
      </c>
      <c r="Y4230" s="191">
        <v>6.7556148999999996E-2</v>
      </c>
      <c r="Z4230" s="191">
        <v>5.6559883000000004E-3</v>
      </c>
      <c r="AA4230" s="191">
        <v>5.5858435999999997E-6</v>
      </c>
      <c r="AB4230" s="191">
        <v>1.6186111000000001E-3</v>
      </c>
      <c r="AC4230" s="191">
        <v>1.0752984000000001</v>
      </c>
      <c r="AD4230" s="191">
        <v>4.4546539999999997E-3</v>
      </c>
      <c r="AE4230" s="76">
        <v>1.7199389999999999E-8</v>
      </c>
      <c r="AF4230" s="76">
        <v>3.2038236999999997E-11</v>
      </c>
      <c r="AG4230" s="20">
        <v>4.3090001999999999E-4</v>
      </c>
    </row>
    <row r="4231" spans="2:33" s="149" customFormat="1" x14ac:dyDescent="0.15">
      <c r="B4231" s="157" t="s">
        <v>9446</v>
      </c>
      <c r="C4231" s="148"/>
      <c r="D4231" s="118" t="s">
        <v>26</v>
      </c>
      <c r="E4231" s="201" t="s">
        <v>9447</v>
      </c>
      <c r="F4231" s="276">
        <f t="shared" si="606"/>
        <v>3.852631233E-3</v>
      </c>
      <c r="G4231" s="276">
        <f t="shared" si="607"/>
        <v>1.326249604E-3</v>
      </c>
      <c r="H4231" s="276">
        <f t="shared" si="608"/>
        <v>9.8700340199999988E-4</v>
      </c>
      <c r="I4231" s="276">
        <f t="shared" si="609"/>
        <v>4.3911472700000002E-4</v>
      </c>
      <c r="J4231" s="276">
        <v>1.1002634999999999E-3</v>
      </c>
      <c r="K4231" s="276">
        <v>8.5007392999999999E-4</v>
      </c>
      <c r="L4231" s="276">
        <v>9.8165924999999996E-5</v>
      </c>
      <c r="M4231" s="276">
        <v>2.2999074E-5</v>
      </c>
      <c r="N4231" s="276">
        <v>6.1823395000000004E-4</v>
      </c>
      <c r="O4231" s="276">
        <v>6.8501657999999995E-4</v>
      </c>
      <c r="P4231" s="276">
        <v>3.8763546999999998E-5</v>
      </c>
      <c r="Q4231" s="276">
        <v>3.7821373999999999E-4</v>
      </c>
      <c r="R4231" s="276">
        <v>0</v>
      </c>
      <c r="S4231" s="276">
        <v>0</v>
      </c>
      <c r="T4231" s="276">
        <v>0</v>
      </c>
      <c r="U4231" s="276">
        <v>6.0900987000000003E-5</v>
      </c>
      <c r="V4231" s="287"/>
      <c r="W4231" s="28">
        <f t="shared" si="610"/>
        <v>8.1500999999999987E-3</v>
      </c>
      <c r="X4231" s="191">
        <v>1.1984766</v>
      </c>
      <c r="Y4231" s="191">
        <v>0.1063308</v>
      </c>
      <c r="Z4231" s="191">
        <v>8.7872435999999995E-3</v>
      </c>
      <c r="AA4231" s="191">
        <v>8.1499746999999997E-5</v>
      </c>
      <c r="AB4231" s="191">
        <v>2.8403036E-3</v>
      </c>
      <c r="AC4231" s="191">
        <v>1.0755037000000001</v>
      </c>
      <c r="AD4231" s="191">
        <v>4.9330433999999999E-3</v>
      </c>
      <c r="AE4231" s="76">
        <v>3.2483195E-8</v>
      </c>
      <c r="AF4231" s="76">
        <v>6.1240256000000006E-11</v>
      </c>
      <c r="AG4231" s="20">
        <v>6.9055112999999999E-4</v>
      </c>
    </row>
    <row r="4232" spans="2:33" s="149" customFormat="1" x14ac:dyDescent="0.15">
      <c r="B4232" s="157" t="s">
        <v>9448</v>
      </c>
      <c r="C4232" s="148"/>
      <c r="D4232" s="118" t="s">
        <v>26</v>
      </c>
      <c r="E4232" s="201" t="s">
        <v>9449</v>
      </c>
      <c r="F4232" s="276">
        <f t="shared" si="606"/>
        <v>2.336462141E-3</v>
      </c>
      <c r="G4232" s="276">
        <f t="shared" si="607"/>
        <v>1.0066182890000001E-3</v>
      </c>
      <c r="H4232" s="276">
        <f t="shared" si="608"/>
        <v>3.4838477199999998E-4</v>
      </c>
      <c r="I4232" s="276">
        <f t="shared" si="609"/>
        <v>2.8502827E-4</v>
      </c>
      <c r="J4232" s="276">
        <v>6.9643080999999996E-4</v>
      </c>
      <c r="K4232" s="276">
        <v>3.1080375E-4</v>
      </c>
      <c r="L4232" s="276">
        <v>2.7007569000000001E-5</v>
      </c>
      <c r="M4232" s="276">
        <v>1.3267999E-5</v>
      </c>
      <c r="N4232" s="276">
        <v>3.9550575999999999E-4</v>
      </c>
      <c r="O4232" s="276">
        <v>5.9784452999999999E-4</v>
      </c>
      <c r="P4232" s="276">
        <v>1.0573452999999999E-5</v>
      </c>
      <c r="Q4232" s="276">
        <v>2.5572348E-4</v>
      </c>
      <c r="R4232" s="276">
        <v>0</v>
      </c>
      <c r="S4232" s="276">
        <v>0</v>
      </c>
      <c r="T4232" s="276">
        <v>0</v>
      </c>
      <c r="U4232" s="276">
        <v>2.930479E-5</v>
      </c>
      <c r="V4232" s="287"/>
      <c r="W4232" s="28">
        <f t="shared" si="610"/>
        <v>5.1587467407407401E-3</v>
      </c>
      <c r="X4232" s="191">
        <v>1.1633301</v>
      </c>
      <c r="Y4232" s="191">
        <v>7.6540419999999998E-2</v>
      </c>
      <c r="Z4232" s="191">
        <v>6.0830718999999997E-3</v>
      </c>
      <c r="AA4232" s="191">
        <v>4.5012040000000003E-6</v>
      </c>
      <c r="AB4232" s="191">
        <v>1.5930978E-3</v>
      </c>
      <c r="AC4232" s="191">
        <v>1.0753328</v>
      </c>
      <c r="AD4232" s="191">
        <v>3.7762693000000002E-3</v>
      </c>
      <c r="AE4232" s="76">
        <v>1.673125E-8</v>
      </c>
      <c r="AF4232" s="76">
        <v>3.2148390000000001E-11</v>
      </c>
      <c r="AG4232" s="20">
        <v>5.0511200000000005E-4</v>
      </c>
    </row>
    <row r="4233" spans="2:33" s="149" customFormat="1" x14ac:dyDescent="0.15">
      <c r="B4233" s="157" t="s">
        <v>9450</v>
      </c>
      <c r="C4233" s="148"/>
      <c r="D4233" s="118" t="s">
        <v>26</v>
      </c>
      <c r="E4233" s="201" t="s">
        <v>9451</v>
      </c>
      <c r="F4233" s="276">
        <f t="shared" si="606"/>
        <v>2.470045796E-3</v>
      </c>
      <c r="G4233" s="276">
        <f t="shared" si="607"/>
        <v>1.0635002410000001E-3</v>
      </c>
      <c r="H4233" s="276">
        <f t="shared" si="608"/>
        <v>3.3904340199999999E-4</v>
      </c>
      <c r="I4233" s="276">
        <f t="shared" si="609"/>
        <v>3.9562066299999996E-4</v>
      </c>
      <c r="J4233" s="276">
        <v>6.7188149000000003E-4</v>
      </c>
      <c r="K4233" s="276">
        <v>3.0165664999999998E-4</v>
      </c>
      <c r="L4233" s="276">
        <v>2.5594528E-5</v>
      </c>
      <c r="M4233" s="276">
        <v>1.3633471E-5</v>
      </c>
      <c r="N4233" s="276">
        <v>4.0414785000000001E-4</v>
      </c>
      <c r="O4233" s="276">
        <v>6.4571892E-4</v>
      </c>
      <c r="P4233" s="276">
        <v>1.1792223999999999E-5</v>
      </c>
      <c r="Q4233" s="276">
        <v>3.6691616999999998E-4</v>
      </c>
      <c r="R4233" s="276">
        <v>0</v>
      </c>
      <c r="S4233" s="276">
        <v>0</v>
      </c>
      <c r="T4233" s="276">
        <v>0</v>
      </c>
      <c r="U4233" s="276">
        <v>2.8704493E-5</v>
      </c>
      <c r="V4233" s="287"/>
      <c r="W4233" s="28">
        <f t="shared" si="610"/>
        <v>4.9768999259259261E-3</v>
      </c>
      <c r="X4233" s="191">
        <v>1.1545894000000001</v>
      </c>
      <c r="Y4233" s="191">
        <v>6.7556149999999995E-2</v>
      </c>
      <c r="Z4233" s="191">
        <v>5.6559883000000004E-3</v>
      </c>
      <c r="AA4233" s="191">
        <v>5.5858435999999997E-6</v>
      </c>
      <c r="AB4233" s="191">
        <v>1.6186111000000001E-3</v>
      </c>
      <c r="AC4233" s="191">
        <v>1.0752984000000001</v>
      </c>
      <c r="AD4233" s="191">
        <v>4.4546539999999997E-3</v>
      </c>
      <c r="AE4233" s="76">
        <v>1.7199389999999999E-8</v>
      </c>
      <c r="AF4233" s="76">
        <v>3.2038236999999997E-11</v>
      </c>
      <c r="AG4233" s="20">
        <v>4.3090003E-4</v>
      </c>
    </row>
    <row r="4234" spans="2:33" s="149" customFormat="1" x14ac:dyDescent="0.15">
      <c r="B4234" s="157" t="s">
        <v>9452</v>
      </c>
      <c r="C4234" s="148"/>
      <c r="D4234" s="118" t="s">
        <v>26</v>
      </c>
      <c r="E4234" s="201" t="s">
        <v>9453</v>
      </c>
      <c r="F4234" s="276">
        <f t="shared" si="606"/>
        <v>3.852631233E-3</v>
      </c>
      <c r="G4234" s="276">
        <f t="shared" si="607"/>
        <v>1.326249604E-3</v>
      </c>
      <c r="H4234" s="276">
        <f t="shared" si="608"/>
        <v>9.8700340199999988E-4</v>
      </c>
      <c r="I4234" s="276">
        <f t="shared" si="609"/>
        <v>4.3911472700000002E-4</v>
      </c>
      <c r="J4234" s="276">
        <v>1.1002634999999999E-3</v>
      </c>
      <c r="K4234" s="276">
        <v>8.5007392999999999E-4</v>
      </c>
      <c r="L4234" s="276">
        <v>9.8165924999999996E-5</v>
      </c>
      <c r="M4234" s="276">
        <v>2.2999074E-5</v>
      </c>
      <c r="N4234" s="276">
        <v>6.1823395000000004E-4</v>
      </c>
      <c r="O4234" s="276">
        <v>6.8501657999999995E-4</v>
      </c>
      <c r="P4234" s="276">
        <v>3.8763546999999998E-5</v>
      </c>
      <c r="Q4234" s="276">
        <v>3.7821373999999999E-4</v>
      </c>
      <c r="R4234" s="276">
        <v>0</v>
      </c>
      <c r="S4234" s="276">
        <v>0</v>
      </c>
      <c r="T4234" s="276">
        <v>0</v>
      </c>
      <c r="U4234" s="276">
        <v>6.0900987000000003E-5</v>
      </c>
      <c r="V4234" s="287"/>
      <c r="W4234" s="28">
        <f t="shared" si="610"/>
        <v>8.1500999999999987E-3</v>
      </c>
      <c r="X4234" s="191">
        <v>1.1984767000000001</v>
      </c>
      <c r="Y4234" s="191">
        <v>0.1063308</v>
      </c>
      <c r="Z4234" s="191">
        <v>8.7872435999999995E-3</v>
      </c>
      <c r="AA4234" s="191">
        <v>8.1499746999999997E-5</v>
      </c>
      <c r="AB4234" s="191">
        <v>2.8403036E-3</v>
      </c>
      <c r="AC4234" s="191">
        <v>1.0755037999999999</v>
      </c>
      <c r="AD4234" s="191">
        <v>4.9330433999999999E-3</v>
      </c>
      <c r="AE4234" s="76">
        <v>3.2483195E-8</v>
      </c>
      <c r="AF4234" s="76">
        <v>6.1240254999999999E-11</v>
      </c>
      <c r="AG4234" s="20">
        <v>6.9055112999999999E-4</v>
      </c>
    </row>
    <row r="4235" spans="2:33" s="149" customFormat="1" x14ac:dyDescent="0.15">
      <c r="B4235" s="157" t="s">
        <v>9454</v>
      </c>
      <c r="C4235" s="148"/>
      <c r="D4235" s="118" t="s">
        <v>26</v>
      </c>
      <c r="E4235" s="201" t="s">
        <v>9455</v>
      </c>
      <c r="F4235" s="276">
        <f t="shared" si="606"/>
        <v>2.336462142E-3</v>
      </c>
      <c r="G4235" s="276">
        <f t="shared" si="607"/>
        <v>1.0066182900000001E-3</v>
      </c>
      <c r="H4235" s="276">
        <f t="shared" si="608"/>
        <v>3.4838477199999998E-4</v>
      </c>
      <c r="I4235" s="276">
        <f t="shared" si="609"/>
        <v>2.8502827E-4</v>
      </c>
      <c r="J4235" s="276">
        <v>6.9643080999999996E-4</v>
      </c>
      <c r="K4235" s="276">
        <v>3.1080375E-4</v>
      </c>
      <c r="L4235" s="276">
        <v>2.7007569000000001E-5</v>
      </c>
      <c r="M4235" s="276">
        <v>1.3268000000000001E-5</v>
      </c>
      <c r="N4235" s="276">
        <v>3.9550575999999999E-4</v>
      </c>
      <c r="O4235" s="276">
        <v>5.9784452999999999E-4</v>
      </c>
      <c r="P4235" s="276">
        <v>1.0573452999999999E-5</v>
      </c>
      <c r="Q4235" s="276">
        <v>2.5572348E-4</v>
      </c>
      <c r="R4235" s="276">
        <v>0</v>
      </c>
      <c r="S4235" s="276">
        <v>0</v>
      </c>
      <c r="T4235" s="276">
        <v>0</v>
      </c>
      <c r="U4235" s="276">
        <v>2.930479E-5</v>
      </c>
      <c r="V4235" s="287"/>
      <c r="W4235" s="28">
        <f t="shared" si="610"/>
        <v>5.1587467407407401E-3</v>
      </c>
      <c r="X4235" s="191">
        <v>1.1633301</v>
      </c>
      <c r="Y4235" s="191">
        <v>7.6540419999999998E-2</v>
      </c>
      <c r="Z4235" s="191">
        <v>6.0830718999999997E-3</v>
      </c>
      <c r="AA4235" s="191">
        <v>4.5012040000000003E-6</v>
      </c>
      <c r="AB4235" s="191">
        <v>1.5930978E-3</v>
      </c>
      <c r="AC4235" s="191">
        <v>1.0753328</v>
      </c>
      <c r="AD4235" s="191">
        <v>3.7762693000000002E-3</v>
      </c>
      <c r="AE4235" s="76">
        <v>1.673125E-8</v>
      </c>
      <c r="AF4235" s="76">
        <v>3.2148390000000001E-11</v>
      </c>
      <c r="AG4235" s="20">
        <v>5.0511200000000005E-4</v>
      </c>
    </row>
    <row r="4236" spans="2:33" s="149" customFormat="1" x14ac:dyDescent="0.15">
      <c r="B4236" s="157" t="s">
        <v>9456</v>
      </c>
      <c r="C4236" s="148"/>
      <c r="D4236" s="118" t="s">
        <v>26</v>
      </c>
      <c r="E4236" s="201" t="s">
        <v>9457</v>
      </c>
      <c r="F4236" s="276">
        <f t="shared" si="606"/>
        <v>2.470045796E-3</v>
      </c>
      <c r="G4236" s="276">
        <f t="shared" si="607"/>
        <v>1.0635002410000001E-3</v>
      </c>
      <c r="H4236" s="276">
        <f t="shared" si="608"/>
        <v>3.3904340199999999E-4</v>
      </c>
      <c r="I4236" s="276">
        <f t="shared" si="609"/>
        <v>3.9562066299999996E-4</v>
      </c>
      <c r="J4236" s="276">
        <v>6.7188149000000003E-4</v>
      </c>
      <c r="K4236" s="276">
        <v>3.0165664999999998E-4</v>
      </c>
      <c r="L4236" s="276">
        <v>2.5594528E-5</v>
      </c>
      <c r="M4236" s="276">
        <v>1.3633471E-5</v>
      </c>
      <c r="N4236" s="276">
        <v>4.0414785000000001E-4</v>
      </c>
      <c r="O4236" s="276">
        <v>6.4571892E-4</v>
      </c>
      <c r="P4236" s="276">
        <v>1.1792223999999999E-5</v>
      </c>
      <c r="Q4236" s="276">
        <v>3.6691616999999998E-4</v>
      </c>
      <c r="R4236" s="276">
        <v>0</v>
      </c>
      <c r="S4236" s="276">
        <v>0</v>
      </c>
      <c r="T4236" s="276">
        <v>0</v>
      </c>
      <c r="U4236" s="276">
        <v>2.8704493E-5</v>
      </c>
      <c r="V4236" s="287"/>
      <c r="W4236" s="28">
        <f t="shared" si="610"/>
        <v>4.9768999259259261E-3</v>
      </c>
      <c r="X4236" s="191">
        <v>1.1545894000000001</v>
      </c>
      <c r="Y4236" s="191">
        <v>6.7556149999999995E-2</v>
      </c>
      <c r="Z4236" s="191">
        <v>5.6559883000000004E-3</v>
      </c>
      <c r="AA4236" s="191">
        <v>5.5858435999999997E-6</v>
      </c>
      <c r="AB4236" s="191">
        <v>1.6186111000000001E-3</v>
      </c>
      <c r="AC4236" s="191">
        <v>1.0752984000000001</v>
      </c>
      <c r="AD4236" s="191">
        <v>4.4546539999999997E-3</v>
      </c>
      <c r="AE4236" s="76">
        <v>1.7199389999999999E-8</v>
      </c>
      <c r="AF4236" s="76">
        <v>3.2038236999999997E-11</v>
      </c>
      <c r="AG4236" s="20">
        <v>4.3090003E-4</v>
      </c>
    </row>
    <row r="4237" spans="2:33" s="149" customFormat="1" x14ac:dyDescent="0.15">
      <c r="B4237" s="157" t="s">
        <v>9458</v>
      </c>
      <c r="C4237" s="148"/>
      <c r="D4237" s="118" t="s">
        <v>26</v>
      </c>
      <c r="E4237" s="201" t="s">
        <v>9459</v>
      </c>
      <c r="F4237" s="276">
        <f t="shared" si="606"/>
        <v>3.852631233E-3</v>
      </c>
      <c r="G4237" s="276">
        <f t="shared" si="607"/>
        <v>1.326249604E-3</v>
      </c>
      <c r="H4237" s="276">
        <f t="shared" si="608"/>
        <v>9.8700340199999988E-4</v>
      </c>
      <c r="I4237" s="276">
        <f t="shared" si="609"/>
        <v>4.3911472700000002E-4</v>
      </c>
      <c r="J4237" s="276">
        <v>1.1002634999999999E-3</v>
      </c>
      <c r="K4237" s="276">
        <v>8.5007392999999999E-4</v>
      </c>
      <c r="L4237" s="276">
        <v>9.8165924999999996E-5</v>
      </c>
      <c r="M4237" s="276">
        <v>2.2999074E-5</v>
      </c>
      <c r="N4237" s="276">
        <v>6.1823395000000004E-4</v>
      </c>
      <c r="O4237" s="276">
        <v>6.8501657999999995E-4</v>
      </c>
      <c r="P4237" s="276">
        <v>3.8763546999999998E-5</v>
      </c>
      <c r="Q4237" s="276">
        <v>3.7821373999999999E-4</v>
      </c>
      <c r="R4237" s="276">
        <v>0</v>
      </c>
      <c r="S4237" s="276">
        <v>0</v>
      </c>
      <c r="T4237" s="276">
        <v>0</v>
      </c>
      <c r="U4237" s="276">
        <v>6.0900987000000003E-5</v>
      </c>
      <c r="V4237" s="287"/>
      <c r="W4237" s="28">
        <f t="shared" si="610"/>
        <v>8.1500999999999987E-3</v>
      </c>
      <c r="X4237" s="191">
        <v>1.1984767999999999</v>
      </c>
      <c r="Y4237" s="191">
        <v>0.1063308</v>
      </c>
      <c r="Z4237" s="191">
        <v>8.7872435999999995E-3</v>
      </c>
      <c r="AA4237" s="191">
        <v>8.1499746999999997E-5</v>
      </c>
      <c r="AB4237" s="191">
        <v>2.8403036E-3</v>
      </c>
      <c r="AC4237" s="191">
        <v>1.0755039</v>
      </c>
      <c r="AD4237" s="191">
        <v>4.9330433999999999E-3</v>
      </c>
      <c r="AE4237" s="76">
        <v>3.2483195E-8</v>
      </c>
      <c r="AF4237" s="76">
        <v>6.1240256000000006E-11</v>
      </c>
      <c r="AG4237" s="20">
        <v>6.9055112999999999E-4</v>
      </c>
    </row>
    <row r="4238" spans="2:33" s="149" customFormat="1" x14ac:dyDescent="0.15">
      <c r="B4238" s="157" t="s">
        <v>9460</v>
      </c>
      <c r="C4238" s="148"/>
      <c r="D4238" s="118" t="s">
        <v>26</v>
      </c>
      <c r="E4238" s="201" t="s">
        <v>9461</v>
      </c>
      <c r="F4238" s="276">
        <f t="shared" si="606"/>
        <v>2.336462142E-3</v>
      </c>
      <c r="G4238" s="276">
        <f t="shared" si="607"/>
        <v>1.0066182900000001E-3</v>
      </c>
      <c r="H4238" s="276">
        <f t="shared" si="608"/>
        <v>3.4838477199999998E-4</v>
      </c>
      <c r="I4238" s="276">
        <f t="shared" si="609"/>
        <v>2.8502827E-4</v>
      </c>
      <c r="J4238" s="276">
        <v>6.9643080999999996E-4</v>
      </c>
      <c r="K4238" s="276">
        <v>3.1080375E-4</v>
      </c>
      <c r="L4238" s="276">
        <v>2.7007569000000001E-5</v>
      </c>
      <c r="M4238" s="276">
        <v>1.3268000000000001E-5</v>
      </c>
      <c r="N4238" s="276">
        <v>3.9550575999999999E-4</v>
      </c>
      <c r="O4238" s="276">
        <v>5.9784452999999999E-4</v>
      </c>
      <c r="P4238" s="276">
        <v>1.0573452999999999E-5</v>
      </c>
      <c r="Q4238" s="276">
        <v>2.5572348E-4</v>
      </c>
      <c r="R4238" s="276">
        <v>0</v>
      </c>
      <c r="S4238" s="276">
        <v>0</v>
      </c>
      <c r="T4238" s="276">
        <v>0</v>
      </c>
      <c r="U4238" s="276">
        <v>2.930479E-5</v>
      </c>
      <c r="V4238" s="287"/>
      <c r="W4238" s="28">
        <f t="shared" si="610"/>
        <v>5.1587467407407401E-3</v>
      </c>
      <c r="X4238" s="191">
        <v>1.1633301</v>
      </c>
      <c r="Y4238" s="191">
        <v>7.6540419999999998E-2</v>
      </c>
      <c r="Z4238" s="191">
        <v>6.0830718999999997E-3</v>
      </c>
      <c r="AA4238" s="191">
        <v>4.5012040000000003E-6</v>
      </c>
      <c r="AB4238" s="191">
        <v>1.5930978E-3</v>
      </c>
      <c r="AC4238" s="191">
        <v>1.0753328</v>
      </c>
      <c r="AD4238" s="191">
        <v>3.7762693000000002E-3</v>
      </c>
      <c r="AE4238" s="76">
        <v>1.673125E-8</v>
      </c>
      <c r="AF4238" s="76">
        <v>3.2148390000000001E-11</v>
      </c>
      <c r="AG4238" s="20">
        <v>5.0511200000000005E-4</v>
      </c>
    </row>
    <row r="4239" spans="2:33" s="149" customFormat="1" x14ac:dyDescent="0.15">
      <c r="B4239" s="157" t="s">
        <v>9462</v>
      </c>
      <c r="C4239" s="148"/>
      <c r="D4239" s="118" t="s">
        <v>26</v>
      </c>
      <c r="E4239" s="201" t="s">
        <v>9463</v>
      </c>
      <c r="F4239" s="276">
        <f t="shared" si="606"/>
        <v>2.470045795E-3</v>
      </c>
      <c r="G4239" s="276">
        <f t="shared" si="607"/>
        <v>1.0635002410000001E-3</v>
      </c>
      <c r="H4239" s="276">
        <f t="shared" si="608"/>
        <v>3.39043401E-4</v>
      </c>
      <c r="I4239" s="276">
        <f t="shared" si="609"/>
        <v>3.9562066299999996E-4</v>
      </c>
      <c r="J4239" s="276">
        <v>6.7188149000000003E-4</v>
      </c>
      <c r="K4239" s="276">
        <v>3.0165664999999998E-4</v>
      </c>
      <c r="L4239" s="276">
        <v>2.5594527000000001E-5</v>
      </c>
      <c r="M4239" s="276">
        <v>1.3633471E-5</v>
      </c>
      <c r="N4239" s="276">
        <v>4.0414785000000001E-4</v>
      </c>
      <c r="O4239" s="276">
        <v>6.4571892E-4</v>
      </c>
      <c r="P4239" s="276">
        <v>1.1792223999999999E-5</v>
      </c>
      <c r="Q4239" s="276">
        <v>3.6691616999999998E-4</v>
      </c>
      <c r="R4239" s="276">
        <v>0</v>
      </c>
      <c r="S4239" s="276">
        <v>0</v>
      </c>
      <c r="T4239" s="276">
        <v>0</v>
      </c>
      <c r="U4239" s="276">
        <v>2.8704493E-5</v>
      </c>
      <c r="V4239" s="287"/>
      <c r="W4239" s="28">
        <f t="shared" si="610"/>
        <v>4.9768999259259261E-3</v>
      </c>
      <c r="X4239" s="191">
        <v>1.1545892</v>
      </c>
      <c r="Y4239" s="191">
        <v>6.7556148999999996E-2</v>
      </c>
      <c r="Z4239" s="191">
        <v>5.6559883000000004E-3</v>
      </c>
      <c r="AA4239" s="191">
        <v>5.5858435999999997E-6</v>
      </c>
      <c r="AB4239" s="191">
        <v>1.6186111000000001E-3</v>
      </c>
      <c r="AC4239" s="191">
        <v>1.0752982</v>
      </c>
      <c r="AD4239" s="191">
        <v>4.4546539999999997E-3</v>
      </c>
      <c r="AE4239" s="76">
        <v>1.7199389999999999E-8</v>
      </c>
      <c r="AF4239" s="76">
        <v>3.2038236999999997E-11</v>
      </c>
      <c r="AG4239" s="20">
        <v>4.3090001999999999E-4</v>
      </c>
    </row>
    <row r="4240" spans="2:33" s="149" customFormat="1" x14ac:dyDescent="0.15">
      <c r="B4240" s="157" t="s">
        <v>9464</v>
      </c>
      <c r="C4240" s="148"/>
      <c r="D4240" s="118" t="s">
        <v>26</v>
      </c>
      <c r="E4240" s="201" t="s">
        <v>9465</v>
      </c>
      <c r="F4240" s="276">
        <f t="shared" si="606"/>
        <v>3.852631233E-3</v>
      </c>
      <c r="G4240" s="276">
        <f t="shared" si="607"/>
        <v>1.326249604E-3</v>
      </c>
      <c r="H4240" s="276">
        <f t="shared" si="608"/>
        <v>9.8700340199999988E-4</v>
      </c>
      <c r="I4240" s="276">
        <f t="shared" si="609"/>
        <v>4.3911472700000002E-4</v>
      </c>
      <c r="J4240" s="276">
        <v>1.1002634999999999E-3</v>
      </c>
      <c r="K4240" s="276">
        <v>8.5007392999999999E-4</v>
      </c>
      <c r="L4240" s="276">
        <v>9.8165924999999996E-5</v>
      </c>
      <c r="M4240" s="276">
        <v>2.2999074E-5</v>
      </c>
      <c r="N4240" s="276">
        <v>6.1823395000000004E-4</v>
      </c>
      <c r="O4240" s="276">
        <v>6.8501657999999995E-4</v>
      </c>
      <c r="P4240" s="276">
        <v>3.8763546999999998E-5</v>
      </c>
      <c r="Q4240" s="276">
        <v>3.7821373999999999E-4</v>
      </c>
      <c r="R4240" s="276">
        <v>0</v>
      </c>
      <c r="S4240" s="276">
        <v>0</v>
      </c>
      <c r="T4240" s="276">
        <v>0</v>
      </c>
      <c r="U4240" s="276">
        <v>6.0900987000000003E-5</v>
      </c>
      <c r="V4240" s="287"/>
      <c r="W4240" s="28">
        <f t="shared" si="610"/>
        <v>8.1500999999999987E-3</v>
      </c>
      <c r="X4240" s="191">
        <v>1.198477</v>
      </c>
      <c r="Y4240" s="191">
        <v>0.1063308</v>
      </c>
      <c r="Z4240" s="191">
        <v>8.7872435999999995E-3</v>
      </c>
      <c r="AA4240" s="191">
        <v>8.1499746999999997E-5</v>
      </c>
      <c r="AB4240" s="191">
        <v>2.8403036E-3</v>
      </c>
      <c r="AC4240" s="191">
        <v>1.0755041000000001</v>
      </c>
      <c r="AD4240" s="191">
        <v>4.9330433999999999E-3</v>
      </c>
      <c r="AE4240" s="76">
        <v>3.2483195E-8</v>
      </c>
      <c r="AF4240" s="76">
        <v>6.1240256000000006E-11</v>
      </c>
      <c r="AG4240" s="20">
        <v>6.9055112999999999E-4</v>
      </c>
    </row>
    <row r="4241" spans="2:33" s="149" customFormat="1" x14ac:dyDescent="0.15">
      <c r="B4241" s="157" t="s">
        <v>9466</v>
      </c>
      <c r="C4241" s="148"/>
      <c r="D4241" s="118" t="s">
        <v>26</v>
      </c>
      <c r="E4241" s="201" t="s">
        <v>9467</v>
      </c>
      <c r="F4241" s="276">
        <f t="shared" si="606"/>
        <v>2.336462141E-3</v>
      </c>
      <c r="G4241" s="276">
        <f t="shared" si="607"/>
        <v>1.0066182890000001E-3</v>
      </c>
      <c r="H4241" s="276">
        <f t="shared" si="608"/>
        <v>3.4838477199999998E-4</v>
      </c>
      <c r="I4241" s="276">
        <f t="shared" si="609"/>
        <v>2.8502827E-4</v>
      </c>
      <c r="J4241" s="276">
        <v>6.9643080999999996E-4</v>
      </c>
      <c r="K4241" s="276">
        <v>3.1080375E-4</v>
      </c>
      <c r="L4241" s="276">
        <v>2.7007569000000001E-5</v>
      </c>
      <c r="M4241" s="276">
        <v>1.3267999E-5</v>
      </c>
      <c r="N4241" s="276">
        <v>3.9550575999999999E-4</v>
      </c>
      <c r="O4241" s="276">
        <v>5.9784452999999999E-4</v>
      </c>
      <c r="P4241" s="276">
        <v>1.0573452999999999E-5</v>
      </c>
      <c r="Q4241" s="276">
        <v>2.5572348E-4</v>
      </c>
      <c r="R4241" s="276">
        <v>0</v>
      </c>
      <c r="S4241" s="276">
        <v>0</v>
      </c>
      <c r="T4241" s="276">
        <v>0</v>
      </c>
      <c r="U4241" s="276">
        <v>2.930479E-5</v>
      </c>
      <c r="V4241" s="287"/>
      <c r="W4241" s="28">
        <f t="shared" si="610"/>
        <v>5.1587467407407401E-3</v>
      </c>
      <c r="X4241" s="191">
        <v>1.1633302999999999</v>
      </c>
      <c r="Y4241" s="191">
        <v>7.6540419999999998E-2</v>
      </c>
      <c r="Z4241" s="191">
        <v>6.0830718999999997E-3</v>
      </c>
      <c r="AA4241" s="191">
        <v>4.5012040000000003E-6</v>
      </c>
      <c r="AB4241" s="191">
        <v>1.5930978E-3</v>
      </c>
      <c r="AC4241" s="191">
        <v>1.0753329</v>
      </c>
      <c r="AD4241" s="191">
        <v>3.7762691000000001E-3</v>
      </c>
      <c r="AE4241" s="76">
        <v>1.6731248999999999E-8</v>
      </c>
      <c r="AF4241" s="76">
        <v>3.2148389000000001E-11</v>
      </c>
      <c r="AG4241" s="20">
        <v>5.0511200000000005E-4</v>
      </c>
    </row>
    <row r="4242" spans="2:33" s="149" customFormat="1" x14ac:dyDescent="0.15">
      <c r="B4242" s="157" t="s">
        <v>9468</v>
      </c>
      <c r="C4242" s="148"/>
      <c r="D4242" s="118" t="s">
        <v>26</v>
      </c>
      <c r="E4242" s="201" t="s">
        <v>9469</v>
      </c>
      <c r="F4242" s="276">
        <f t="shared" si="606"/>
        <v>2.470045795E-3</v>
      </c>
      <c r="G4242" s="276">
        <f t="shared" si="607"/>
        <v>1.0635002410000001E-3</v>
      </c>
      <c r="H4242" s="276">
        <f t="shared" si="608"/>
        <v>3.39043401E-4</v>
      </c>
      <c r="I4242" s="276">
        <f t="shared" si="609"/>
        <v>3.9562066299999996E-4</v>
      </c>
      <c r="J4242" s="276">
        <v>6.7188149000000003E-4</v>
      </c>
      <c r="K4242" s="276">
        <v>3.0165664999999998E-4</v>
      </c>
      <c r="L4242" s="276">
        <v>2.5594527000000001E-5</v>
      </c>
      <c r="M4242" s="276">
        <v>1.3633471E-5</v>
      </c>
      <c r="N4242" s="276">
        <v>4.0414785000000001E-4</v>
      </c>
      <c r="O4242" s="276">
        <v>6.4571892E-4</v>
      </c>
      <c r="P4242" s="276">
        <v>1.1792223999999999E-5</v>
      </c>
      <c r="Q4242" s="276">
        <v>3.6691616999999998E-4</v>
      </c>
      <c r="R4242" s="276">
        <v>0</v>
      </c>
      <c r="S4242" s="276">
        <v>0</v>
      </c>
      <c r="T4242" s="276">
        <v>0</v>
      </c>
      <c r="U4242" s="276">
        <v>2.8704493E-5</v>
      </c>
      <c r="V4242" s="287"/>
      <c r="W4242" s="28">
        <f t="shared" si="610"/>
        <v>4.9768999259259261E-3</v>
      </c>
      <c r="X4242" s="191">
        <v>1.1545892</v>
      </c>
      <c r="Y4242" s="191">
        <v>6.7556148999999996E-2</v>
      </c>
      <c r="Z4242" s="191">
        <v>5.6559883000000004E-3</v>
      </c>
      <c r="AA4242" s="191">
        <v>5.5858435999999997E-6</v>
      </c>
      <c r="AB4242" s="191">
        <v>1.6186111000000001E-3</v>
      </c>
      <c r="AC4242" s="191">
        <v>1.0752982</v>
      </c>
      <c r="AD4242" s="191">
        <v>4.4546539999999997E-3</v>
      </c>
      <c r="AE4242" s="76">
        <v>1.7199389999999999E-8</v>
      </c>
      <c r="AF4242" s="76">
        <v>3.2038236000000003E-11</v>
      </c>
      <c r="AG4242" s="20">
        <v>4.3090001999999999E-4</v>
      </c>
    </row>
    <row r="4243" spans="2:33" s="149" customFormat="1" x14ac:dyDescent="0.15">
      <c r="B4243" s="157" t="s">
        <v>9470</v>
      </c>
      <c r="C4243" s="148"/>
      <c r="D4243" s="118" t="s">
        <v>26</v>
      </c>
      <c r="E4243" s="201" t="s">
        <v>9471</v>
      </c>
      <c r="F4243" s="276">
        <f t="shared" si="606"/>
        <v>3.8526311829999997E-3</v>
      </c>
      <c r="G4243" s="276">
        <f t="shared" si="607"/>
        <v>1.326249554E-3</v>
      </c>
      <c r="H4243" s="276">
        <f t="shared" si="608"/>
        <v>9.8700340199999988E-4</v>
      </c>
      <c r="I4243" s="276">
        <f t="shared" si="609"/>
        <v>4.3911472700000002E-4</v>
      </c>
      <c r="J4243" s="276">
        <v>1.1002634999999999E-3</v>
      </c>
      <c r="K4243" s="276">
        <v>8.5007392999999999E-4</v>
      </c>
      <c r="L4243" s="276">
        <v>9.8165924999999996E-5</v>
      </c>
      <c r="M4243" s="276">
        <v>2.2999074E-5</v>
      </c>
      <c r="N4243" s="276">
        <v>6.1823390000000002E-4</v>
      </c>
      <c r="O4243" s="276">
        <v>6.8501657999999995E-4</v>
      </c>
      <c r="P4243" s="276">
        <v>3.8763546999999998E-5</v>
      </c>
      <c r="Q4243" s="276">
        <v>3.7821373999999999E-4</v>
      </c>
      <c r="R4243" s="276">
        <v>0</v>
      </c>
      <c r="S4243" s="276">
        <v>0</v>
      </c>
      <c r="T4243" s="276">
        <v>0</v>
      </c>
      <c r="U4243" s="276">
        <v>6.0900987000000003E-5</v>
      </c>
      <c r="V4243" s="287"/>
      <c r="W4243" s="28">
        <f t="shared" si="610"/>
        <v>8.1500999999999987E-3</v>
      </c>
      <c r="X4243" s="191">
        <v>1.198477</v>
      </c>
      <c r="Y4243" s="191">
        <v>0.1063308</v>
      </c>
      <c r="Z4243" s="191">
        <v>8.7872435999999995E-3</v>
      </c>
      <c r="AA4243" s="191">
        <v>8.1499746999999997E-5</v>
      </c>
      <c r="AB4243" s="191">
        <v>2.8403036E-3</v>
      </c>
      <c r="AC4243" s="191">
        <v>1.0755041000000001</v>
      </c>
      <c r="AD4243" s="191">
        <v>4.9330433999999999E-3</v>
      </c>
      <c r="AE4243" s="76">
        <v>3.2483195E-8</v>
      </c>
      <c r="AF4243" s="76">
        <v>6.1240257E-11</v>
      </c>
      <c r="AG4243" s="20">
        <v>6.9055112999999999E-4</v>
      </c>
    </row>
    <row r="4244" spans="2:33" s="149" customFormat="1" x14ac:dyDescent="0.15">
      <c r="B4244" s="157" t="s">
        <v>9472</v>
      </c>
      <c r="C4244" s="148"/>
      <c r="D4244" s="118" t="s">
        <v>26</v>
      </c>
      <c r="E4244" s="201" t="s">
        <v>9473</v>
      </c>
      <c r="F4244" s="276">
        <f t="shared" si="606"/>
        <v>2.336462142E-3</v>
      </c>
      <c r="G4244" s="276">
        <f t="shared" si="607"/>
        <v>1.0066182900000001E-3</v>
      </c>
      <c r="H4244" s="276">
        <f t="shared" si="608"/>
        <v>3.4838477199999998E-4</v>
      </c>
      <c r="I4244" s="276">
        <f t="shared" si="609"/>
        <v>2.8502827E-4</v>
      </c>
      <c r="J4244" s="276">
        <v>6.9643080999999996E-4</v>
      </c>
      <c r="K4244" s="276">
        <v>3.1080375E-4</v>
      </c>
      <c r="L4244" s="276">
        <v>2.7007569000000001E-5</v>
      </c>
      <c r="M4244" s="276">
        <v>1.3268000000000001E-5</v>
      </c>
      <c r="N4244" s="276">
        <v>3.9550575999999999E-4</v>
      </c>
      <c r="O4244" s="276">
        <v>5.9784452999999999E-4</v>
      </c>
      <c r="P4244" s="276">
        <v>1.0573452999999999E-5</v>
      </c>
      <c r="Q4244" s="276">
        <v>2.5572348E-4</v>
      </c>
      <c r="R4244" s="276">
        <v>0</v>
      </c>
      <c r="S4244" s="276">
        <v>0</v>
      </c>
      <c r="T4244" s="276">
        <v>0</v>
      </c>
      <c r="U4244" s="276">
        <v>2.930479E-5</v>
      </c>
      <c r="V4244" s="287"/>
      <c r="W4244" s="28">
        <f t="shared" si="610"/>
        <v>5.1587467407407401E-3</v>
      </c>
      <c r="X4244" s="191">
        <v>1.1633301</v>
      </c>
      <c r="Y4244" s="191">
        <v>7.6540421999999997E-2</v>
      </c>
      <c r="Z4244" s="191">
        <v>6.0830718999999997E-3</v>
      </c>
      <c r="AA4244" s="191">
        <v>4.5012040000000003E-6</v>
      </c>
      <c r="AB4244" s="191">
        <v>1.5930978E-3</v>
      </c>
      <c r="AC4244" s="191">
        <v>1.0753328</v>
      </c>
      <c r="AD4244" s="191">
        <v>3.7762693000000002E-3</v>
      </c>
      <c r="AE4244" s="76">
        <v>1.673125E-8</v>
      </c>
      <c r="AF4244" s="76">
        <v>3.2148390000000001E-11</v>
      </c>
      <c r="AG4244" s="20">
        <v>5.0511200000000005E-4</v>
      </c>
    </row>
    <row r="4245" spans="2:33" s="149" customFormat="1" x14ac:dyDescent="0.15">
      <c r="B4245" s="157" t="s">
        <v>9474</v>
      </c>
      <c r="C4245" s="148"/>
      <c r="D4245" s="118" t="s">
        <v>26</v>
      </c>
      <c r="E4245" s="201" t="s">
        <v>9475</v>
      </c>
      <c r="F4245" s="276">
        <f t="shared" si="606"/>
        <v>2.470045795E-3</v>
      </c>
      <c r="G4245" s="276">
        <f t="shared" si="607"/>
        <v>1.0635002410000001E-3</v>
      </c>
      <c r="H4245" s="276">
        <f t="shared" si="608"/>
        <v>3.39043401E-4</v>
      </c>
      <c r="I4245" s="276">
        <f t="shared" si="609"/>
        <v>3.9562066299999996E-4</v>
      </c>
      <c r="J4245" s="276">
        <v>6.7188149000000003E-4</v>
      </c>
      <c r="K4245" s="276">
        <v>3.0165664999999998E-4</v>
      </c>
      <c r="L4245" s="276">
        <v>2.5594527000000001E-5</v>
      </c>
      <c r="M4245" s="276">
        <v>1.3633471E-5</v>
      </c>
      <c r="N4245" s="276">
        <v>4.0414785000000001E-4</v>
      </c>
      <c r="O4245" s="276">
        <v>6.4571892E-4</v>
      </c>
      <c r="P4245" s="276">
        <v>1.1792223999999999E-5</v>
      </c>
      <c r="Q4245" s="276">
        <v>3.6691616999999998E-4</v>
      </c>
      <c r="R4245" s="276">
        <v>0</v>
      </c>
      <c r="S4245" s="276">
        <v>0</v>
      </c>
      <c r="T4245" s="276">
        <v>0</v>
      </c>
      <c r="U4245" s="276">
        <v>2.8704493E-5</v>
      </c>
      <c r="V4245" s="287"/>
      <c r="W4245" s="28">
        <f t="shared" si="610"/>
        <v>4.9768999259259261E-3</v>
      </c>
      <c r="X4245" s="191">
        <v>1.1545892</v>
      </c>
      <c r="Y4245" s="191">
        <v>6.7556148999999996E-2</v>
      </c>
      <c r="Z4245" s="191">
        <v>5.6559883000000004E-3</v>
      </c>
      <c r="AA4245" s="191">
        <v>5.5858435999999997E-6</v>
      </c>
      <c r="AB4245" s="191">
        <v>1.6186111000000001E-3</v>
      </c>
      <c r="AC4245" s="191">
        <v>1.0752982</v>
      </c>
      <c r="AD4245" s="191">
        <v>4.4546539999999997E-3</v>
      </c>
      <c r="AE4245" s="76">
        <v>1.7199389999999999E-8</v>
      </c>
      <c r="AF4245" s="76">
        <v>3.2038236000000003E-11</v>
      </c>
      <c r="AG4245" s="20">
        <v>4.3090001999999999E-4</v>
      </c>
    </row>
    <row r="4246" spans="2:33" s="149" customFormat="1" x14ac:dyDescent="0.15">
      <c r="B4246" s="157" t="s">
        <v>9476</v>
      </c>
      <c r="C4246" s="148"/>
      <c r="D4246" s="118" t="s">
        <v>26</v>
      </c>
      <c r="E4246" s="201" t="s">
        <v>9477</v>
      </c>
      <c r="F4246" s="276">
        <f t="shared" si="606"/>
        <v>3.852631233E-3</v>
      </c>
      <c r="G4246" s="276">
        <f t="shared" si="607"/>
        <v>1.326249604E-3</v>
      </c>
      <c r="H4246" s="276">
        <f t="shared" si="608"/>
        <v>9.8700340199999988E-4</v>
      </c>
      <c r="I4246" s="276">
        <f t="shared" si="609"/>
        <v>4.3911472700000002E-4</v>
      </c>
      <c r="J4246" s="276">
        <v>1.1002634999999999E-3</v>
      </c>
      <c r="K4246" s="276">
        <v>8.5007392999999999E-4</v>
      </c>
      <c r="L4246" s="276">
        <v>9.8165924999999996E-5</v>
      </c>
      <c r="M4246" s="276">
        <v>2.2999074E-5</v>
      </c>
      <c r="N4246" s="276">
        <v>6.1823395000000004E-4</v>
      </c>
      <c r="O4246" s="276">
        <v>6.8501657999999995E-4</v>
      </c>
      <c r="P4246" s="276">
        <v>3.8763546999999998E-5</v>
      </c>
      <c r="Q4246" s="276">
        <v>3.7821373999999999E-4</v>
      </c>
      <c r="R4246" s="276">
        <v>0</v>
      </c>
      <c r="S4246" s="276">
        <v>0</v>
      </c>
      <c r="T4246" s="276">
        <v>0</v>
      </c>
      <c r="U4246" s="276">
        <v>6.0900987000000003E-5</v>
      </c>
      <c r="V4246" s="287"/>
      <c r="W4246" s="28">
        <f t="shared" si="610"/>
        <v>8.1500999999999987E-3</v>
      </c>
      <c r="X4246" s="191">
        <v>1.1984767999999999</v>
      </c>
      <c r="Y4246" s="191">
        <v>0.1063308</v>
      </c>
      <c r="Z4246" s="191">
        <v>8.7872435999999995E-3</v>
      </c>
      <c r="AA4246" s="191">
        <v>8.1499746999999997E-5</v>
      </c>
      <c r="AB4246" s="191">
        <v>2.8403036E-3</v>
      </c>
      <c r="AC4246" s="191">
        <v>1.0755039</v>
      </c>
      <c r="AD4246" s="191">
        <v>4.9330433999999999E-3</v>
      </c>
      <c r="AE4246" s="76">
        <v>3.2483195E-8</v>
      </c>
      <c r="AF4246" s="76">
        <v>6.1240254999999999E-11</v>
      </c>
      <c r="AG4246" s="20">
        <v>6.9055112999999999E-4</v>
      </c>
    </row>
    <row r="4247" spans="2:33" s="149" customFormat="1" x14ac:dyDescent="0.15">
      <c r="B4247" s="157" t="s">
        <v>9478</v>
      </c>
      <c r="C4247" s="148"/>
      <c r="D4247" s="118" t="s">
        <v>26</v>
      </c>
      <c r="E4247" s="201" t="s">
        <v>9479</v>
      </c>
      <c r="F4247" s="276">
        <f t="shared" si="606"/>
        <v>2.336462142E-3</v>
      </c>
      <c r="G4247" s="276">
        <f t="shared" si="607"/>
        <v>1.0066182900000001E-3</v>
      </c>
      <c r="H4247" s="276">
        <f t="shared" si="608"/>
        <v>3.4838477199999998E-4</v>
      </c>
      <c r="I4247" s="276">
        <f t="shared" si="609"/>
        <v>2.8502827E-4</v>
      </c>
      <c r="J4247" s="276">
        <v>6.9643080999999996E-4</v>
      </c>
      <c r="K4247" s="276">
        <v>3.1080375E-4</v>
      </c>
      <c r="L4247" s="276">
        <v>2.7007569000000001E-5</v>
      </c>
      <c r="M4247" s="276">
        <v>1.3268000000000001E-5</v>
      </c>
      <c r="N4247" s="276">
        <v>3.9550575999999999E-4</v>
      </c>
      <c r="O4247" s="276">
        <v>5.9784452999999999E-4</v>
      </c>
      <c r="P4247" s="276">
        <v>1.0573452999999999E-5</v>
      </c>
      <c r="Q4247" s="276">
        <v>2.5572348E-4</v>
      </c>
      <c r="R4247" s="276">
        <v>0</v>
      </c>
      <c r="S4247" s="276">
        <v>0</v>
      </c>
      <c r="T4247" s="276">
        <v>0</v>
      </c>
      <c r="U4247" s="276">
        <v>2.930479E-5</v>
      </c>
      <c r="V4247" s="287"/>
      <c r="W4247" s="28">
        <f t="shared" si="610"/>
        <v>5.1587467407407401E-3</v>
      </c>
      <c r="X4247" s="191">
        <v>1.1633302999999999</v>
      </c>
      <c r="Y4247" s="191">
        <v>7.6540419999999998E-2</v>
      </c>
      <c r="Z4247" s="191">
        <v>6.0830718999999997E-3</v>
      </c>
      <c r="AA4247" s="191">
        <v>4.5012040000000003E-6</v>
      </c>
      <c r="AB4247" s="191">
        <v>1.5930978E-3</v>
      </c>
      <c r="AC4247" s="191">
        <v>1.0753329</v>
      </c>
      <c r="AD4247" s="191">
        <v>3.7762693000000002E-3</v>
      </c>
      <c r="AE4247" s="76">
        <v>1.673125E-8</v>
      </c>
      <c r="AF4247" s="76">
        <v>3.2148390000000001E-11</v>
      </c>
      <c r="AG4247" s="20">
        <v>5.0511200000000005E-4</v>
      </c>
    </row>
    <row r="4248" spans="2:33" s="149" customFormat="1" x14ac:dyDescent="0.15">
      <c r="B4248" s="157" t="s">
        <v>9480</v>
      </c>
      <c r="C4248" s="148"/>
      <c r="D4248" s="118" t="s">
        <v>26</v>
      </c>
      <c r="E4248" s="201" t="s">
        <v>9481</v>
      </c>
      <c r="F4248" s="276">
        <f t="shared" si="606"/>
        <v>2.470045795E-3</v>
      </c>
      <c r="G4248" s="276">
        <f t="shared" si="607"/>
        <v>1.0635002410000001E-3</v>
      </c>
      <c r="H4248" s="276">
        <f t="shared" si="608"/>
        <v>3.39043401E-4</v>
      </c>
      <c r="I4248" s="276">
        <f t="shared" si="609"/>
        <v>3.9562066299999996E-4</v>
      </c>
      <c r="J4248" s="276">
        <v>6.7188149000000003E-4</v>
      </c>
      <c r="K4248" s="276">
        <v>3.0165664999999998E-4</v>
      </c>
      <c r="L4248" s="276">
        <v>2.5594527000000001E-5</v>
      </c>
      <c r="M4248" s="276">
        <v>1.3633471E-5</v>
      </c>
      <c r="N4248" s="276">
        <v>4.0414785000000001E-4</v>
      </c>
      <c r="O4248" s="276">
        <v>6.4571892E-4</v>
      </c>
      <c r="P4248" s="276">
        <v>1.1792223999999999E-5</v>
      </c>
      <c r="Q4248" s="276">
        <v>3.6691616999999998E-4</v>
      </c>
      <c r="R4248" s="276">
        <v>0</v>
      </c>
      <c r="S4248" s="276">
        <v>0</v>
      </c>
      <c r="T4248" s="276">
        <v>0</v>
      </c>
      <c r="U4248" s="276">
        <v>2.8704493E-5</v>
      </c>
      <c r="V4248" s="287"/>
      <c r="W4248" s="28">
        <f t="shared" si="610"/>
        <v>4.9768999259259261E-3</v>
      </c>
      <c r="X4248" s="191">
        <v>1.1545894000000001</v>
      </c>
      <c r="Y4248" s="191">
        <v>6.7556148999999996E-2</v>
      </c>
      <c r="Z4248" s="191">
        <v>5.6559883000000004E-3</v>
      </c>
      <c r="AA4248" s="191">
        <v>5.5858435999999997E-6</v>
      </c>
      <c r="AB4248" s="191">
        <v>1.6186111000000001E-3</v>
      </c>
      <c r="AC4248" s="191">
        <v>1.0752984000000001</v>
      </c>
      <c r="AD4248" s="191">
        <v>4.4546539999999997E-3</v>
      </c>
      <c r="AE4248" s="76">
        <v>1.7199389999999999E-8</v>
      </c>
      <c r="AF4248" s="76">
        <v>3.2038236000000003E-11</v>
      </c>
      <c r="AG4248" s="20">
        <v>4.3090001999999999E-4</v>
      </c>
    </row>
    <row r="4249" spans="2:33" s="149" customFormat="1" x14ac:dyDescent="0.15">
      <c r="B4249" s="157" t="s">
        <v>9482</v>
      </c>
      <c r="C4249" s="148"/>
      <c r="D4249" s="118" t="s">
        <v>26</v>
      </c>
      <c r="E4249" s="201" t="s">
        <v>9483</v>
      </c>
      <c r="F4249" s="276">
        <f t="shared" si="606"/>
        <v>3.8526312030000001E-3</v>
      </c>
      <c r="G4249" s="276">
        <f t="shared" si="607"/>
        <v>1.3262495740000001E-3</v>
      </c>
      <c r="H4249" s="276">
        <f t="shared" si="608"/>
        <v>9.8700340199999988E-4</v>
      </c>
      <c r="I4249" s="276">
        <f t="shared" si="609"/>
        <v>4.3911472700000002E-4</v>
      </c>
      <c r="J4249" s="276">
        <v>1.1002634999999999E-3</v>
      </c>
      <c r="K4249" s="276">
        <v>8.5007392999999999E-4</v>
      </c>
      <c r="L4249" s="276">
        <v>9.8165924999999996E-5</v>
      </c>
      <c r="M4249" s="276">
        <v>2.2999074E-5</v>
      </c>
      <c r="N4249" s="276">
        <v>6.1823392000000005E-4</v>
      </c>
      <c r="O4249" s="276">
        <v>6.8501657999999995E-4</v>
      </c>
      <c r="P4249" s="276">
        <v>3.8763546999999998E-5</v>
      </c>
      <c r="Q4249" s="276">
        <v>3.7821373999999999E-4</v>
      </c>
      <c r="R4249" s="276">
        <v>0</v>
      </c>
      <c r="S4249" s="276">
        <v>0</v>
      </c>
      <c r="T4249" s="276">
        <v>0</v>
      </c>
      <c r="U4249" s="276">
        <v>6.0900987000000003E-5</v>
      </c>
      <c r="V4249" s="287"/>
      <c r="W4249" s="28">
        <f t="shared" si="610"/>
        <v>8.1500999999999987E-3</v>
      </c>
      <c r="X4249" s="191">
        <v>1.1984767999999999</v>
      </c>
      <c r="Y4249" s="191">
        <v>0.1063308</v>
      </c>
      <c r="Z4249" s="191">
        <v>8.7872435999999995E-3</v>
      </c>
      <c r="AA4249" s="191">
        <v>8.1499746999999997E-5</v>
      </c>
      <c r="AB4249" s="191">
        <v>2.8403036E-3</v>
      </c>
      <c r="AC4249" s="191">
        <v>1.0755039</v>
      </c>
      <c r="AD4249" s="191">
        <v>4.9330433999999999E-3</v>
      </c>
      <c r="AE4249" s="76">
        <v>3.2483194000000003E-8</v>
      </c>
      <c r="AF4249" s="76">
        <v>6.1240254999999999E-11</v>
      </c>
      <c r="AG4249" s="20">
        <v>6.9055112999999999E-4</v>
      </c>
    </row>
    <row r="4250" spans="2:33" s="149" customFormat="1" x14ac:dyDescent="0.15">
      <c r="B4250" s="157" t="s">
        <v>9484</v>
      </c>
      <c r="C4250" s="148"/>
      <c r="D4250" s="118" t="s">
        <v>26</v>
      </c>
      <c r="E4250" s="201" t="s">
        <v>9485</v>
      </c>
      <c r="F4250" s="276">
        <f t="shared" si="606"/>
        <v>2.336462141E-3</v>
      </c>
      <c r="G4250" s="276">
        <f t="shared" si="607"/>
        <v>1.0066182890000001E-3</v>
      </c>
      <c r="H4250" s="276">
        <f t="shared" si="608"/>
        <v>3.4838477199999998E-4</v>
      </c>
      <c r="I4250" s="276">
        <f t="shared" si="609"/>
        <v>2.8502827E-4</v>
      </c>
      <c r="J4250" s="276">
        <v>6.9643080999999996E-4</v>
      </c>
      <c r="K4250" s="276">
        <v>3.1080375E-4</v>
      </c>
      <c r="L4250" s="276">
        <v>2.7007569000000001E-5</v>
      </c>
      <c r="M4250" s="276">
        <v>1.3267999E-5</v>
      </c>
      <c r="N4250" s="276">
        <v>3.9550575999999999E-4</v>
      </c>
      <c r="O4250" s="276">
        <v>5.9784452999999999E-4</v>
      </c>
      <c r="P4250" s="276">
        <v>1.0573452999999999E-5</v>
      </c>
      <c r="Q4250" s="276">
        <v>2.5572348E-4</v>
      </c>
      <c r="R4250" s="276">
        <v>0</v>
      </c>
      <c r="S4250" s="276">
        <v>0</v>
      </c>
      <c r="T4250" s="276">
        <v>0</v>
      </c>
      <c r="U4250" s="276">
        <v>2.930479E-5</v>
      </c>
      <c r="V4250" s="287"/>
      <c r="W4250" s="28">
        <f t="shared" si="610"/>
        <v>5.1587467407407401E-3</v>
      </c>
      <c r="X4250" s="191">
        <v>1.1633302999999999</v>
      </c>
      <c r="Y4250" s="191">
        <v>7.6540419999999998E-2</v>
      </c>
      <c r="Z4250" s="191">
        <v>6.0830718999999997E-3</v>
      </c>
      <c r="AA4250" s="191">
        <v>4.5012040000000003E-6</v>
      </c>
      <c r="AB4250" s="191">
        <v>1.5930978E-3</v>
      </c>
      <c r="AC4250" s="191">
        <v>1.0753329</v>
      </c>
      <c r="AD4250" s="191">
        <v>3.7762691000000001E-3</v>
      </c>
      <c r="AE4250" s="76">
        <v>1.6731248999999999E-8</v>
      </c>
      <c r="AF4250" s="76">
        <v>3.2148389000000001E-11</v>
      </c>
      <c r="AG4250" s="20">
        <v>5.0511200000000005E-4</v>
      </c>
    </row>
    <row r="4251" spans="2:33" s="149" customFormat="1" x14ac:dyDescent="0.15">
      <c r="B4251" s="157" t="s">
        <v>9486</v>
      </c>
      <c r="C4251" s="148"/>
      <c r="D4251" s="118" t="s">
        <v>26</v>
      </c>
      <c r="E4251" s="201" t="s">
        <v>9487</v>
      </c>
      <c r="F4251" s="276">
        <f t="shared" si="606"/>
        <v>2.470045795E-3</v>
      </c>
      <c r="G4251" s="276">
        <f t="shared" si="607"/>
        <v>1.0635002410000001E-3</v>
      </c>
      <c r="H4251" s="276">
        <f t="shared" si="608"/>
        <v>3.39043401E-4</v>
      </c>
      <c r="I4251" s="276">
        <f t="shared" si="609"/>
        <v>3.9562066299999996E-4</v>
      </c>
      <c r="J4251" s="276">
        <v>6.7188149000000003E-4</v>
      </c>
      <c r="K4251" s="276">
        <v>3.0165664999999998E-4</v>
      </c>
      <c r="L4251" s="276">
        <v>2.5594527000000001E-5</v>
      </c>
      <c r="M4251" s="276">
        <v>1.3633471E-5</v>
      </c>
      <c r="N4251" s="276">
        <v>4.0414785000000001E-4</v>
      </c>
      <c r="O4251" s="276">
        <v>6.4571892E-4</v>
      </c>
      <c r="P4251" s="276">
        <v>1.1792223999999999E-5</v>
      </c>
      <c r="Q4251" s="276">
        <v>3.6691616999999998E-4</v>
      </c>
      <c r="R4251" s="276">
        <v>0</v>
      </c>
      <c r="S4251" s="276">
        <v>0</v>
      </c>
      <c r="T4251" s="276">
        <v>0</v>
      </c>
      <c r="U4251" s="276">
        <v>2.8704493E-5</v>
      </c>
      <c r="V4251" s="287"/>
      <c r="W4251" s="28">
        <f t="shared" si="610"/>
        <v>4.9768999259259261E-3</v>
      </c>
      <c r="X4251" s="191">
        <v>1.1545894999999999</v>
      </c>
      <c r="Y4251" s="191">
        <v>6.7556149999999995E-2</v>
      </c>
      <c r="Z4251" s="191">
        <v>5.6559883000000004E-3</v>
      </c>
      <c r="AA4251" s="191">
        <v>5.5858435999999997E-6</v>
      </c>
      <c r="AB4251" s="191">
        <v>1.6186111000000001E-3</v>
      </c>
      <c r="AC4251" s="191">
        <v>1.0752984999999999</v>
      </c>
      <c r="AD4251" s="191">
        <v>4.4546539999999997E-3</v>
      </c>
      <c r="AE4251" s="76">
        <v>1.7199389999999999E-8</v>
      </c>
      <c r="AF4251" s="76">
        <v>3.2038236999999997E-11</v>
      </c>
      <c r="AG4251" s="20">
        <v>4.3090003E-4</v>
      </c>
    </row>
    <row r="4252" spans="2:33" s="149" customFormat="1" x14ac:dyDescent="0.15">
      <c r="B4252" s="157" t="s">
        <v>9488</v>
      </c>
      <c r="C4252" s="288"/>
      <c r="D4252" s="118" t="s">
        <v>26</v>
      </c>
      <c r="E4252" s="201" t="s">
        <v>9489</v>
      </c>
      <c r="F4252" s="276">
        <f t="shared" si="606"/>
        <v>3.852631233E-3</v>
      </c>
      <c r="G4252" s="276">
        <f t="shared" si="607"/>
        <v>1.326249604E-3</v>
      </c>
      <c r="H4252" s="276">
        <f t="shared" si="608"/>
        <v>9.8700340199999988E-4</v>
      </c>
      <c r="I4252" s="276">
        <f t="shared" si="609"/>
        <v>4.3911472700000002E-4</v>
      </c>
      <c r="J4252" s="276">
        <v>1.1002634999999999E-3</v>
      </c>
      <c r="K4252" s="276">
        <v>8.5007392999999999E-4</v>
      </c>
      <c r="L4252" s="276">
        <v>9.8165924999999996E-5</v>
      </c>
      <c r="M4252" s="276">
        <v>2.2999074E-5</v>
      </c>
      <c r="N4252" s="276">
        <v>6.1823395000000004E-4</v>
      </c>
      <c r="O4252" s="276">
        <v>6.8501657999999995E-4</v>
      </c>
      <c r="P4252" s="276">
        <v>3.8763546999999998E-5</v>
      </c>
      <c r="Q4252" s="276">
        <v>3.7821373999999999E-4</v>
      </c>
      <c r="R4252" s="276">
        <v>0</v>
      </c>
      <c r="S4252" s="276">
        <v>0</v>
      </c>
      <c r="T4252" s="276">
        <v>0</v>
      </c>
      <c r="U4252" s="276">
        <v>6.0900987000000003E-5</v>
      </c>
      <c r="V4252" s="287"/>
      <c r="W4252" s="28">
        <f t="shared" si="610"/>
        <v>8.1500999999999987E-3</v>
      </c>
      <c r="X4252" s="191">
        <v>1.198477</v>
      </c>
      <c r="Y4252" s="191">
        <v>0.1063308</v>
      </c>
      <c r="Z4252" s="191">
        <v>8.7872435999999995E-3</v>
      </c>
      <c r="AA4252" s="191">
        <v>8.1499746999999997E-5</v>
      </c>
      <c r="AB4252" s="191">
        <v>2.8403036E-3</v>
      </c>
      <c r="AC4252" s="191">
        <v>1.0755041000000001</v>
      </c>
      <c r="AD4252" s="191">
        <v>4.9330433999999999E-3</v>
      </c>
      <c r="AE4252" s="76">
        <v>3.2483195E-8</v>
      </c>
      <c r="AF4252" s="76">
        <v>6.1240256000000006E-11</v>
      </c>
      <c r="AG4252" s="20">
        <v>6.9055112999999999E-4</v>
      </c>
    </row>
    <row r="4253" spans="2:33" s="149" customFormat="1" x14ac:dyDescent="0.15">
      <c r="B4253" s="157" t="s">
        <v>9490</v>
      </c>
      <c r="C4253" s="148"/>
      <c r="D4253" s="118" t="s">
        <v>26</v>
      </c>
      <c r="E4253" s="201" t="s">
        <v>9491</v>
      </c>
      <c r="F4253" s="276">
        <f t="shared" si="606"/>
        <v>2.336462142E-3</v>
      </c>
      <c r="G4253" s="276">
        <f t="shared" si="607"/>
        <v>1.0066182900000001E-3</v>
      </c>
      <c r="H4253" s="276">
        <f t="shared" si="608"/>
        <v>3.4838477199999998E-4</v>
      </c>
      <c r="I4253" s="276">
        <f t="shared" si="609"/>
        <v>2.8502827E-4</v>
      </c>
      <c r="J4253" s="276">
        <v>6.9643080999999996E-4</v>
      </c>
      <c r="K4253" s="276">
        <v>3.1080375E-4</v>
      </c>
      <c r="L4253" s="276">
        <v>2.7007569000000001E-5</v>
      </c>
      <c r="M4253" s="276">
        <v>1.3268000000000001E-5</v>
      </c>
      <c r="N4253" s="276">
        <v>3.9550575999999999E-4</v>
      </c>
      <c r="O4253" s="276">
        <v>5.9784452999999999E-4</v>
      </c>
      <c r="P4253" s="276">
        <v>1.0573452999999999E-5</v>
      </c>
      <c r="Q4253" s="276">
        <v>2.5572348E-4</v>
      </c>
      <c r="R4253" s="276">
        <v>0</v>
      </c>
      <c r="S4253" s="276">
        <v>0</v>
      </c>
      <c r="T4253" s="276">
        <v>0</v>
      </c>
      <c r="U4253" s="276">
        <v>2.930479E-5</v>
      </c>
      <c r="V4253" s="287"/>
      <c r="W4253" s="28">
        <f t="shared" si="610"/>
        <v>5.1587467407407401E-3</v>
      </c>
      <c r="X4253" s="191">
        <v>1.1633304</v>
      </c>
      <c r="Y4253" s="191">
        <v>7.6540419999999998E-2</v>
      </c>
      <c r="Z4253" s="191">
        <v>6.0830718999999997E-3</v>
      </c>
      <c r="AA4253" s="191">
        <v>4.5012040000000003E-6</v>
      </c>
      <c r="AB4253" s="191">
        <v>1.5930978E-3</v>
      </c>
      <c r="AC4253" s="191">
        <v>1.0753330000000001</v>
      </c>
      <c r="AD4253" s="191">
        <v>3.7762693000000002E-3</v>
      </c>
      <c r="AE4253" s="76">
        <v>1.673125E-8</v>
      </c>
      <c r="AF4253" s="76">
        <v>3.2148390000000001E-11</v>
      </c>
      <c r="AG4253" s="20">
        <v>5.0511200000000005E-4</v>
      </c>
    </row>
    <row r="4254" spans="2:33" s="149" customFormat="1" x14ac:dyDescent="0.15">
      <c r="B4254" s="157" t="s">
        <v>9492</v>
      </c>
      <c r="C4254" s="148"/>
      <c r="D4254" s="118" t="s">
        <v>26</v>
      </c>
      <c r="E4254" s="201" t="s">
        <v>9493</v>
      </c>
      <c r="F4254" s="276">
        <f t="shared" si="606"/>
        <v>2.470045795E-3</v>
      </c>
      <c r="G4254" s="276">
        <f t="shared" si="607"/>
        <v>1.0635002410000001E-3</v>
      </c>
      <c r="H4254" s="276">
        <f t="shared" si="608"/>
        <v>3.39043401E-4</v>
      </c>
      <c r="I4254" s="276">
        <f t="shared" si="609"/>
        <v>3.9562066299999996E-4</v>
      </c>
      <c r="J4254" s="276">
        <v>6.7188149000000003E-4</v>
      </c>
      <c r="K4254" s="276">
        <v>3.0165664999999998E-4</v>
      </c>
      <c r="L4254" s="276">
        <v>2.5594527000000001E-5</v>
      </c>
      <c r="M4254" s="276">
        <v>1.3633471E-5</v>
      </c>
      <c r="N4254" s="276">
        <v>4.0414785000000001E-4</v>
      </c>
      <c r="O4254" s="276">
        <v>6.4571892E-4</v>
      </c>
      <c r="P4254" s="276">
        <v>1.1792223999999999E-5</v>
      </c>
      <c r="Q4254" s="276">
        <v>3.6691616999999998E-4</v>
      </c>
      <c r="R4254" s="276">
        <v>0</v>
      </c>
      <c r="S4254" s="276">
        <v>0</v>
      </c>
      <c r="T4254" s="276">
        <v>0</v>
      </c>
      <c r="U4254" s="276">
        <v>2.8704493E-5</v>
      </c>
      <c r="V4254" s="287"/>
      <c r="W4254" s="28">
        <f t="shared" si="610"/>
        <v>4.9768999259259261E-3</v>
      </c>
      <c r="X4254" s="191">
        <v>1.1545896</v>
      </c>
      <c r="Y4254" s="191">
        <v>6.7556148999999996E-2</v>
      </c>
      <c r="Z4254" s="191">
        <v>5.6559883000000004E-3</v>
      </c>
      <c r="AA4254" s="191">
        <v>5.5858435999999997E-6</v>
      </c>
      <c r="AB4254" s="191">
        <v>1.6186111000000001E-3</v>
      </c>
      <c r="AC4254" s="191">
        <v>1.0752986</v>
      </c>
      <c r="AD4254" s="191">
        <v>4.4546539999999997E-3</v>
      </c>
      <c r="AE4254" s="76">
        <v>1.7199389999999999E-8</v>
      </c>
      <c r="AF4254" s="76">
        <v>3.2038236000000003E-11</v>
      </c>
      <c r="AG4254" s="20">
        <v>4.3090001999999999E-4</v>
      </c>
    </row>
    <row r="4255" spans="2:33" s="149" customFormat="1" x14ac:dyDescent="0.15">
      <c r="B4255" s="157" t="s">
        <v>9494</v>
      </c>
      <c r="C4255" s="288"/>
      <c r="D4255" s="118" t="s">
        <v>26</v>
      </c>
      <c r="E4255" s="201" t="s">
        <v>9495</v>
      </c>
      <c r="F4255" s="276">
        <f t="shared" si="606"/>
        <v>3.852631233E-3</v>
      </c>
      <c r="G4255" s="276">
        <f t="shared" si="607"/>
        <v>1.326249604E-3</v>
      </c>
      <c r="H4255" s="276">
        <f t="shared" si="608"/>
        <v>9.8700340199999988E-4</v>
      </c>
      <c r="I4255" s="276">
        <f t="shared" si="609"/>
        <v>4.3911472700000002E-4</v>
      </c>
      <c r="J4255" s="276">
        <v>1.1002634999999999E-3</v>
      </c>
      <c r="K4255" s="276">
        <v>8.5007392999999999E-4</v>
      </c>
      <c r="L4255" s="276">
        <v>9.8165924999999996E-5</v>
      </c>
      <c r="M4255" s="276">
        <v>2.2999074E-5</v>
      </c>
      <c r="N4255" s="276">
        <v>6.1823395000000004E-4</v>
      </c>
      <c r="O4255" s="276">
        <v>6.8501657999999995E-4</v>
      </c>
      <c r="P4255" s="276">
        <v>3.8763546999999998E-5</v>
      </c>
      <c r="Q4255" s="276">
        <v>3.7821373999999999E-4</v>
      </c>
      <c r="R4255" s="276">
        <v>0</v>
      </c>
      <c r="S4255" s="276">
        <v>0</v>
      </c>
      <c r="T4255" s="276">
        <v>0</v>
      </c>
      <c r="U4255" s="276">
        <v>6.0900987000000003E-5</v>
      </c>
      <c r="V4255" s="287"/>
      <c r="W4255" s="28">
        <f t="shared" si="610"/>
        <v>8.1500999999999987E-3</v>
      </c>
      <c r="X4255" s="191">
        <v>1.198477</v>
      </c>
      <c r="Y4255" s="191">
        <v>0.1063308</v>
      </c>
      <c r="Z4255" s="191">
        <v>8.7872435999999995E-3</v>
      </c>
      <c r="AA4255" s="191">
        <v>8.1499746999999997E-5</v>
      </c>
      <c r="AB4255" s="191">
        <v>2.8403036E-3</v>
      </c>
      <c r="AC4255" s="191">
        <v>1.0755041000000001</v>
      </c>
      <c r="AD4255" s="191">
        <v>4.9330433999999999E-3</v>
      </c>
      <c r="AE4255" s="76">
        <v>3.2483195E-8</v>
      </c>
      <c r="AF4255" s="76">
        <v>6.1240256000000006E-11</v>
      </c>
      <c r="AG4255" s="20">
        <v>6.9055112999999999E-4</v>
      </c>
    </row>
    <row r="4256" spans="2:33" s="149" customFormat="1" x14ac:dyDescent="0.15">
      <c r="B4256" s="157" t="s">
        <v>9496</v>
      </c>
      <c r="C4256" s="148"/>
      <c r="D4256" s="118" t="s">
        <v>26</v>
      </c>
      <c r="E4256" s="201" t="s">
        <v>9497</v>
      </c>
      <c r="F4256" s="276">
        <f t="shared" si="606"/>
        <v>2.336462142E-3</v>
      </c>
      <c r="G4256" s="276">
        <f t="shared" si="607"/>
        <v>1.0066182900000001E-3</v>
      </c>
      <c r="H4256" s="276">
        <f t="shared" si="608"/>
        <v>3.4838477199999998E-4</v>
      </c>
      <c r="I4256" s="276">
        <f t="shared" si="609"/>
        <v>2.8502827E-4</v>
      </c>
      <c r="J4256" s="276">
        <v>6.9643080999999996E-4</v>
      </c>
      <c r="K4256" s="276">
        <v>3.1080375E-4</v>
      </c>
      <c r="L4256" s="276">
        <v>2.7007569000000001E-5</v>
      </c>
      <c r="M4256" s="276">
        <v>1.3268000000000001E-5</v>
      </c>
      <c r="N4256" s="276">
        <v>3.9550575999999999E-4</v>
      </c>
      <c r="O4256" s="276">
        <v>5.9784452999999999E-4</v>
      </c>
      <c r="P4256" s="276">
        <v>1.0573452999999999E-5</v>
      </c>
      <c r="Q4256" s="276">
        <v>2.5572348E-4</v>
      </c>
      <c r="R4256" s="276">
        <v>0</v>
      </c>
      <c r="S4256" s="276">
        <v>0</v>
      </c>
      <c r="T4256" s="276">
        <v>0</v>
      </c>
      <c r="U4256" s="276">
        <v>2.930479E-5</v>
      </c>
      <c r="V4256" s="287"/>
      <c r="W4256" s="28">
        <f t="shared" si="610"/>
        <v>5.1587467407407401E-3</v>
      </c>
      <c r="X4256" s="191">
        <v>1.1633304</v>
      </c>
      <c r="Y4256" s="191">
        <v>7.6540419999999998E-2</v>
      </c>
      <c r="Z4256" s="191">
        <v>6.0830718999999997E-3</v>
      </c>
      <c r="AA4256" s="191">
        <v>4.5012040000000003E-6</v>
      </c>
      <c r="AB4256" s="191">
        <v>1.5930978E-3</v>
      </c>
      <c r="AC4256" s="191">
        <v>1.0753330000000001</v>
      </c>
      <c r="AD4256" s="191">
        <v>3.7762693000000002E-3</v>
      </c>
      <c r="AE4256" s="76">
        <v>1.673125E-8</v>
      </c>
      <c r="AF4256" s="76">
        <v>3.2148390000000001E-11</v>
      </c>
      <c r="AG4256" s="20">
        <v>5.0511200000000005E-4</v>
      </c>
    </row>
    <row r="4257" spans="2:33" s="149" customFormat="1" x14ac:dyDescent="0.15">
      <c r="B4257" s="157" t="s">
        <v>9498</v>
      </c>
      <c r="C4257" s="148"/>
      <c r="D4257" s="118" t="s">
        <v>26</v>
      </c>
      <c r="E4257" s="201" t="s">
        <v>9499</v>
      </c>
      <c r="F4257" s="276">
        <f t="shared" si="606"/>
        <v>2.470045796E-3</v>
      </c>
      <c r="G4257" s="276">
        <f t="shared" si="607"/>
        <v>1.0635002410000001E-3</v>
      </c>
      <c r="H4257" s="276">
        <f t="shared" si="608"/>
        <v>3.3904340199999999E-4</v>
      </c>
      <c r="I4257" s="276">
        <f t="shared" si="609"/>
        <v>3.9562066299999996E-4</v>
      </c>
      <c r="J4257" s="276">
        <v>6.7188149000000003E-4</v>
      </c>
      <c r="K4257" s="276">
        <v>3.0165664999999998E-4</v>
      </c>
      <c r="L4257" s="276">
        <v>2.5594528E-5</v>
      </c>
      <c r="M4257" s="276">
        <v>1.3633471E-5</v>
      </c>
      <c r="N4257" s="276">
        <v>4.0414785000000001E-4</v>
      </c>
      <c r="O4257" s="276">
        <v>6.4571892E-4</v>
      </c>
      <c r="P4257" s="276">
        <v>1.1792223999999999E-5</v>
      </c>
      <c r="Q4257" s="276">
        <v>3.6691616999999998E-4</v>
      </c>
      <c r="R4257" s="276">
        <v>0</v>
      </c>
      <c r="S4257" s="276">
        <v>0</v>
      </c>
      <c r="T4257" s="276">
        <v>0</v>
      </c>
      <c r="U4257" s="276">
        <v>2.8704493E-5</v>
      </c>
      <c r="V4257" s="287"/>
      <c r="W4257" s="28">
        <f t="shared" si="610"/>
        <v>4.9768999259259261E-3</v>
      </c>
      <c r="X4257" s="191">
        <v>1.1545894999999999</v>
      </c>
      <c r="Y4257" s="191">
        <v>6.7556149999999995E-2</v>
      </c>
      <c r="Z4257" s="191">
        <v>5.6559883000000004E-3</v>
      </c>
      <c r="AA4257" s="191">
        <v>5.5858435999999997E-6</v>
      </c>
      <c r="AB4257" s="191">
        <v>1.6186111000000001E-3</v>
      </c>
      <c r="AC4257" s="191">
        <v>1.0752984999999999</v>
      </c>
      <c r="AD4257" s="191">
        <v>4.4546539999999997E-3</v>
      </c>
      <c r="AE4257" s="76">
        <v>1.7199389999999999E-8</v>
      </c>
      <c r="AF4257" s="76">
        <v>3.2038236999999997E-11</v>
      </c>
      <c r="AG4257" s="20">
        <v>4.3090003E-4</v>
      </c>
    </row>
    <row r="4258" spans="2:33" s="149" customFormat="1" x14ac:dyDescent="0.15">
      <c r="B4258" s="157" t="s">
        <v>9500</v>
      </c>
      <c r="C4258" s="288"/>
      <c r="D4258" s="118" t="s">
        <v>26</v>
      </c>
      <c r="E4258" s="201" t="s">
        <v>9501</v>
      </c>
      <c r="F4258" s="276">
        <f t="shared" si="606"/>
        <v>3.852631233E-3</v>
      </c>
      <c r="G4258" s="276">
        <f t="shared" si="607"/>
        <v>1.326249604E-3</v>
      </c>
      <c r="H4258" s="276">
        <f t="shared" si="608"/>
        <v>9.8700340199999988E-4</v>
      </c>
      <c r="I4258" s="276">
        <f t="shared" si="609"/>
        <v>4.3911472700000002E-4</v>
      </c>
      <c r="J4258" s="276">
        <v>1.1002634999999999E-3</v>
      </c>
      <c r="K4258" s="276">
        <v>8.5007392999999999E-4</v>
      </c>
      <c r="L4258" s="276">
        <v>9.8165924999999996E-5</v>
      </c>
      <c r="M4258" s="276">
        <v>2.2999074E-5</v>
      </c>
      <c r="N4258" s="276">
        <v>6.1823395000000004E-4</v>
      </c>
      <c r="O4258" s="276">
        <v>6.8501657999999995E-4</v>
      </c>
      <c r="P4258" s="276">
        <v>3.8763546999999998E-5</v>
      </c>
      <c r="Q4258" s="276">
        <v>3.7821373999999999E-4</v>
      </c>
      <c r="R4258" s="276">
        <v>0</v>
      </c>
      <c r="S4258" s="276">
        <v>0</v>
      </c>
      <c r="T4258" s="276">
        <v>0</v>
      </c>
      <c r="U4258" s="276">
        <v>6.0900987000000003E-5</v>
      </c>
      <c r="V4258" s="287"/>
      <c r="W4258" s="28">
        <f t="shared" si="610"/>
        <v>8.1500999999999987E-3</v>
      </c>
      <c r="X4258" s="191">
        <v>1.1984767999999999</v>
      </c>
      <c r="Y4258" s="191">
        <v>0.1063308</v>
      </c>
      <c r="Z4258" s="191">
        <v>8.7872435999999995E-3</v>
      </c>
      <c r="AA4258" s="191">
        <v>8.1499746999999997E-5</v>
      </c>
      <c r="AB4258" s="191">
        <v>2.8403036E-3</v>
      </c>
      <c r="AC4258" s="191">
        <v>1.0755039</v>
      </c>
      <c r="AD4258" s="191">
        <v>4.9330433999999999E-3</v>
      </c>
      <c r="AE4258" s="76">
        <v>3.2483195E-8</v>
      </c>
      <c r="AF4258" s="76">
        <v>6.1240256000000006E-11</v>
      </c>
      <c r="AG4258" s="20">
        <v>6.9055112999999999E-4</v>
      </c>
    </row>
    <row r="4259" spans="2:33" s="149" customFormat="1" x14ac:dyDescent="0.15">
      <c r="B4259" s="157" t="s">
        <v>9502</v>
      </c>
      <c r="C4259" s="148"/>
      <c r="D4259" s="118" t="s">
        <v>26</v>
      </c>
      <c r="E4259" s="201" t="s">
        <v>9503</v>
      </c>
      <c r="F4259" s="276">
        <f t="shared" si="606"/>
        <v>1.6186776433999997E-3</v>
      </c>
      <c r="G4259" s="276">
        <f t="shared" si="607"/>
        <v>6.1166714779999998E-4</v>
      </c>
      <c r="H4259" s="276">
        <f t="shared" si="608"/>
        <v>2.4577993859999997E-4</v>
      </c>
      <c r="I4259" s="276">
        <f t="shared" si="609"/>
        <v>2.7540269700000004E-4</v>
      </c>
      <c r="J4259" s="276">
        <v>4.8582786000000002E-4</v>
      </c>
      <c r="K4259" s="276">
        <v>2.1959150999999999E-4</v>
      </c>
      <c r="L4259" s="276">
        <v>1.7981605000000001E-5</v>
      </c>
      <c r="M4259" s="276">
        <v>8.4259578000000005E-6</v>
      </c>
      <c r="N4259" s="276">
        <v>2.5570965999999998E-4</v>
      </c>
      <c r="O4259" s="276">
        <v>3.4753152999999999E-4</v>
      </c>
      <c r="P4259" s="276">
        <v>8.2068236E-6</v>
      </c>
      <c r="Q4259" s="276">
        <v>2.5070612000000002E-4</v>
      </c>
      <c r="R4259" s="276">
        <v>0</v>
      </c>
      <c r="S4259" s="276">
        <v>0</v>
      </c>
      <c r="T4259" s="276">
        <v>0</v>
      </c>
      <c r="U4259" s="276">
        <v>2.4696577E-5</v>
      </c>
      <c r="V4259" s="287"/>
      <c r="W4259" s="28">
        <f t="shared" si="610"/>
        <v>3.5987248888888889E-3</v>
      </c>
      <c r="X4259" s="191">
        <v>1.1314546000000001</v>
      </c>
      <c r="Y4259" s="191">
        <v>4.8151860999999997E-2</v>
      </c>
      <c r="Z4259" s="191">
        <v>4.0487589999999999E-3</v>
      </c>
      <c r="AA4259" s="191">
        <v>4.0788262999999999E-6</v>
      </c>
      <c r="AB4259" s="191">
        <v>1.1170366000000001E-3</v>
      </c>
      <c r="AC4259" s="191">
        <v>1.0751957000000001</v>
      </c>
      <c r="AD4259" s="191">
        <v>2.9371425E-3</v>
      </c>
      <c r="AE4259" s="76">
        <v>1.1730688000000001E-8</v>
      </c>
      <c r="AF4259" s="76">
        <v>2.0476756000000001E-11</v>
      </c>
      <c r="AG4259" s="20">
        <v>3.1995327E-4</v>
      </c>
    </row>
    <row r="4260" spans="2:33" s="149" customFormat="1" x14ac:dyDescent="0.15">
      <c r="B4260" s="157" t="s">
        <v>9504</v>
      </c>
      <c r="C4260" s="148"/>
      <c r="D4260" s="118" t="s">
        <v>26</v>
      </c>
      <c r="E4260" s="201" t="s">
        <v>9505</v>
      </c>
      <c r="F4260" s="276">
        <f t="shared" si="606"/>
        <v>2.336462141E-3</v>
      </c>
      <c r="G4260" s="276">
        <f t="shared" si="607"/>
        <v>1.0066182890000001E-3</v>
      </c>
      <c r="H4260" s="276">
        <f t="shared" si="608"/>
        <v>3.4838477199999998E-4</v>
      </c>
      <c r="I4260" s="276">
        <f t="shared" si="609"/>
        <v>2.8502827E-4</v>
      </c>
      <c r="J4260" s="276">
        <v>6.9643080999999996E-4</v>
      </c>
      <c r="K4260" s="276">
        <v>3.1080375E-4</v>
      </c>
      <c r="L4260" s="276">
        <v>2.7007569000000001E-5</v>
      </c>
      <c r="M4260" s="276">
        <v>1.3267999E-5</v>
      </c>
      <c r="N4260" s="276">
        <v>3.9550575999999999E-4</v>
      </c>
      <c r="O4260" s="276">
        <v>5.9784452999999999E-4</v>
      </c>
      <c r="P4260" s="276">
        <v>1.0573452999999999E-5</v>
      </c>
      <c r="Q4260" s="276">
        <v>2.5572348E-4</v>
      </c>
      <c r="R4260" s="276">
        <v>0</v>
      </c>
      <c r="S4260" s="276">
        <v>0</v>
      </c>
      <c r="T4260" s="276">
        <v>0</v>
      </c>
      <c r="U4260" s="276">
        <v>2.930479E-5</v>
      </c>
      <c r="V4260" s="287"/>
      <c r="W4260" s="28">
        <f t="shared" si="610"/>
        <v>5.1587467407407401E-3</v>
      </c>
      <c r="X4260" s="191">
        <v>1.1633304</v>
      </c>
      <c r="Y4260" s="191">
        <v>7.6540419999999998E-2</v>
      </c>
      <c r="Z4260" s="191">
        <v>6.0830718999999997E-3</v>
      </c>
      <c r="AA4260" s="191">
        <v>4.5012040000000003E-6</v>
      </c>
      <c r="AB4260" s="191">
        <v>1.5930978E-3</v>
      </c>
      <c r="AC4260" s="191">
        <v>1.0753330000000001</v>
      </c>
      <c r="AD4260" s="191">
        <v>3.7762693000000002E-3</v>
      </c>
      <c r="AE4260" s="76">
        <v>1.673125E-8</v>
      </c>
      <c r="AF4260" s="76">
        <v>3.2148390000000001E-11</v>
      </c>
      <c r="AG4260" s="20">
        <v>5.0511200000000005E-4</v>
      </c>
    </row>
    <row r="4261" spans="2:33" s="149" customFormat="1" x14ac:dyDescent="0.15">
      <c r="B4261" s="157" t="s">
        <v>9506</v>
      </c>
      <c r="C4261" s="148"/>
      <c r="D4261" s="118" t="s">
        <v>26</v>
      </c>
      <c r="E4261" s="201" t="s">
        <v>9507</v>
      </c>
      <c r="F4261" s="276">
        <f t="shared" si="606"/>
        <v>2.470045795E-3</v>
      </c>
      <c r="G4261" s="276">
        <f t="shared" si="607"/>
        <v>1.0635002410000001E-3</v>
      </c>
      <c r="H4261" s="276">
        <f t="shared" si="608"/>
        <v>3.39043401E-4</v>
      </c>
      <c r="I4261" s="276">
        <f t="shared" si="609"/>
        <v>3.9562066299999996E-4</v>
      </c>
      <c r="J4261" s="276">
        <v>6.7188149000000003E-4</v>
      </c>
      <c r="K4261" s="276">
        <v>3.0165664999999998E-4</v>
      </c>
      <c r="L4261" s="276">
        <v>2.5594527000000001E-5</v>
      </c>
      <c r="M4261" s="276">
        <v>1.3633471E-5</v>
      </c>
      <c r="N4261" s="276">
        <v>4.0414785000000001E-4</v>
      </c>
      <c r="O4261" s="276">
        <v>6.4571892E-4</v>
      </c>
      <c r="P4261" s="276">
        <v>1.1792223999999999E-5</v>
      </c>
      <c r="Q4261" s="276">
        <v>3.6691616999999998E-4</v>
      </c>
      <c r="R4261" s="276">
        <v>0</v>
      </c>
      <c r="S4261" s="276">
        <v>0</v>
      </c>
      <c r="T4261" s="276">
        <v>0</v>
      </c>
      <c r="U4261" s="276">
        <v>2.8704493E-5</v>
      </c>
      <c r="V4261" s="287"/>
      <c r="W4261" s="28">
        <f t="shared" si="610"/>
        <v>4.9768999259259261E-3</v>
      </c>
      <c r="X4261" s="191">
        <v>1.1545894999999999</v>
      </c>
      <c r="Y4261" s="191">
        <v>6.7556148999999996E-2</v>
      </c>
      <c r="Z4261" s="191">
        <v>5.6559883000000004E-3</v>
      </c>
      <c r="AA4261" s="191">
        <v>5.5858435999999997E-6</v>
      </c>
      <c r="AB4261" s="191">
        <v>1.6186111000000001E-3</v>
      </c>
      <c r="AC4261" s="191">
        <v>1.0752984999999999</v>
      </c>
      <c r="AD4261" s="191">
        <v>4.4546539999999997E-3</v>
      </c>
      <c r="AE4261" s="76">
        <v>1.7199389999999999E-8</v>
      </c>
      <c r="AF4261" s="76">
        <v>3.2038236000000003E-11</v>
      </c>
      <c r="AG4261" s="20">
        <v>4.3090001999999999E-4</v>
      </c>
    </row>
    <row r="4262" spans="2:33" s="149" customFormat="1" x14ac:dyDescent="0.15">
      <c r="B4262" s="157" t="s">
        <v>9508</v>
      </c>
      <c r="C4262" s="148"/>
      <c r="D4262" s="118" t="s">
        <v>26</v>
      </c>
      <c r="E4262" s="201" t="s">
        <v>9509</v>
      </c>
      <c r="F4262" s="276">
        <f t="shared" si="606"/>
        <v>3.8526312030000001E-3</v>
      </c>
      <c r="G4262" s="276">
        <f t="shared" si="607"/>
        <v>1.3262495740000001E-3</v>
      </c>
      <c r="H4262" s="276">
        <f t="shared" si="608"/>
        <v>9.8700340199999988E-4</v>
      </c>
      <c r="I4262" s="276">
        <f t="shared" si="609"/>
        <v>4.3911472700000002E-4</v>
      </c>
      <c r="J4262" s="276">
        <v>1.1002634999999999E-3</v>
      </c>
      <c r="K4262" s="276">
        <v>8.5007392999999999E-4</v>
      </c>
      <c r="L4262" s="276">
        <v>9.8165924999999996E-5</v>
      </c>
      <c r="M4262" s="276">
        <v>2.2999074E-5</v>
      </c>
      <c r="N4262" s="276">
        <v>6.1823392000000005E-4</v>
      </c>
      <c r="O4262" s="276">
        <v>6.8501657999999995E-4</v>
      </c>
      <c r="P4262" s="276">
        <v>3.8763546999999998E-5</v>
      </c>
      <c r="Q4262" s="276">
        <v>3.7821373999999999E-4</v>
      </c>
      <c r="R4262" s="276">
        <v>0</v>
      </c>
      <c r="S4262" s="276">
        <v>0</v>
      </c>
      <c r="T4262" s="276">
        <v>0</v>
      </c>
      <c r="U4262" s="276">
        <v>6.0900987000000003E-5</v>
      </c>
      <c r="V4262" s="287"/>
      <c r="W4262" s="28">
        <f t="shared" si="610"/>
        <v>8.1500999999999987E-3</v>
      </c>
      <c r="X4262" s="191">
        <v>1.1984767000000001</v>
      </c>
      <c r="Y4262" s="191">
        <v>0.1063308</v>
      </c>
      <c r="Z4262" s="191">
        <v>8.7872435999999995E-3</v>
      </c>
      <c r="AA4262" s="191">
        <v>8.1499746999999997E-5</v>
      </c>
      <c r="AB4262" s="191">
        <v>2.8403036E-3</v>
      </c>
      <c r="AC4262" s="191">
        <v>1.0755037999999999</v>
      </c>
      <c r="AD4262" s="191">
        <v>4.9330433999999999E-3</v>
      </c>
      <c r="AE4262" s="76">
        <v>3.2483194000000003E-8</v>
      </c>
      <c r="AF4262" s="76">
        <v>6.1240256000000006E-11</v>
      </c>
      <c r="AG4262" s="20">
        <v>6.9055112999999999E-4</v>
      </c>
    </row>
    <row r="4263" spans="2:33" s="149" customFormat="1" x14ac:dyDescent="0.15">
      <c r="B4263" s="157" t="s">
        <v>9510</v>
      </c>
      <c r="C4263" s="148"/>
      <c r="D4263" s="118" t="s">
        <v>26</v>
      </c>
      <c r="E4263" s="201" t="s">
        <v>9511</v>
      </c>
      <c r="F4263" s="276">
        <f t="shared" si="606"/>
        <v>2.336462142E-3</v>
      </c>
      <c r="G4263" s="276">
        <f t="shared" si="607"/>
        <v>1.0066182900000001E-3</v>
      </c>
      <c r="H4263" s="276">
        <f t="shared" si="608"/>
        <v>3.4838477199999998E-4</v>
      </c>
      <c r="I4263" s="276">
        <f t="shared" si="609"/>
        <v>2.8502827E-4</v>
      </c>
      <c r="J4263" s="276">
        <v>6.9643080999999996E-4</v>
      </c>
      <c r="K4263" s="276">
        <v>3.1080375E-4</v>
      </c>
      <c r="L4263" s="276">
        <v>2.7007569000000001E-5</v>
      </c>
      <c r="M4263" s="276">
        <v>1.3268000000000001E-5</v>
      </c>
      <c r="N4263" s="276">
        <v>3.9550575999999999E-4</v>
      </c>
      <c r="O4263" s="276">
        <v>5.9784452999999999E-4</v>
      </c>
      <c r="P4263" s="276">
        <v>1.0573452999999999E-5</v>
      </c>
      <c r="Q4263" s="276">
        <v>2.5572348E-4</v>
      </c>
      <c r="R4263" s="276">
        <v>0</v>
      </c>
      <c r="S4263" s="276">
        <v>0</v>
      </c>
      <c r="T4263" s="276">
        <v>0</v>
      </c>
      <c r="U4263" s="276">
        <v>2.930479E-5</v>
      </c>
      <c r="V4263" s="287"/>
      <c r="W4263" s="28">
        <f t="shared" si="610"/>
        <v>5.1587467407407401E-3</v>
      </c>
      <c r="X4263" s="191">
        <v>1.1633304</v>
      </c>
      <c r="Y4263" s="191">
        <v>7.6540421999999997E-2</v>
      </c>
      <c r="Z4263" s="191">
        <v>6.0830718999999997E-3</v>
      </c>
      <c r="AA4263" s="191">
        <v>4.5012040000000003E-6</v>
      </c>
      <c r="AB4263" s="191">
        <v>1.5930978E-3</v>
      </c>
      <c r="AC4263" s="191">
        <v>1.0753330000000001</v>
      </c>
      <c r="AD4263" s="191">
        <v>3.7762693000000002E-3</v>
      </c>
      <c r="AE4263" s="76">
        <v>1.673125E-8</v>
      </c>
      <c r="AF4263" s="76">
        <v>3.2148390000000001E-11</v>
      </c>
      <c r="AG4263" s="20">
        <v>5.0511200000000005E-4</v>
      </c>
    </row>
    <row r="4264" spans="2:33" s="149" customFormat="1" x14ac:dyDescent="0.15">
      <c r="B4264" s="157" t="s">
        <v>9512</v>
      </c>
      <c r="C4264" s="148"/>
      <c r="D4264" s="118" t="s">
        <v>26</v>
      </c>
      <c r="E4264" s="201" t="s">
        <v>9513</v>
      </c>
      <c r="F4264" s="276">
        <f t="shared" si="606"/>
        <v>2.470045795E-3</v>
      </c>
      <c r="G4264" s="276">
        <f t="shared" si="607"/>
        <v>1.0635002410000001E-3</v>
      </c>
      <c r="H4264" s="276">
        <f t="shared" si="608"/>
        <v>3.39043401E-4</v>
      </c>
      <c r="I4264" s="276">
        <f t="shared" si="609"/>
        <v>3.9562066299999996E-4</v>
      </c>
      <c r="J4264" s="276">
        <v>6.7188149000000003E-4</v>
      </c>
      <c r="K4264" s="276">
        <v>3.0165664999999998E-4</v>
      </c>
      <c r="L4264" s="276">
        <v>2.5594527000000001E-5</v>
      </c>
      <c r="M4264" s="276">
        <v>1.3633471E-5</v>
      </c>
      <c r="N4264" s="276">
        <v>4.0414785000000001E-4</v>
      </c>
      <c r="O4264" s="276">
        <v>6.4571892E-4</v>
      </c>
      <c r="P4264" s="276">
        <v>1.1792223999999999E-5</v>
      </c>
      <c r="Q4264" s="276">
        <v>3.6691616999999998E-4</v>
      </c>
      <c r="R4264" s="276">
        <v>0</v>
      </c>
      <c r="S4264" s="276">
        <v>0</v>
      </c>
      <c r="T4264" s="276">
        <v>0</v>
      </c>
      <c r="U4264" s="276">
        <v>2.8704493E-5</v>
      </c>
      <c r="V4264" s="287"/>
      <c r="W4264" s="28">
        <f t="shared" si="610"/>
        <v>4.9768999259259261E-3</v>
      </c>
      <c r="X4264" s="191">
        <v>1.1545896</v>
      </c>
      <c r="Y4264" s="191">
        <v>6.7556149999999995E-2</v>
      </c>
      <c r="Z4264" s="191">
        <v>5.6559883000000004E-3</v>
      </c>
      <c r="AA4264" s="191">
        <v>5.5858435999999997E-6</v>
      </c>
      <c r="AB4264" s="191">
        <v>1.6186111000000001E-3</v>
      </c>
      <c r="AC4264" s="191">
        <v>1.0752986</v>
      </c>
      <c r="AD4264" s="191">
        <v>4.4546539999999997E-3</v>
      </c>
      <c r="AE4264" s="76">
        <v>1.7199389999999999E-8</v>
      </c>
      <c r="AF4264" s="76">
        <v>3.2038236999999997E-11</v>
      </c>
      <c r="AG4264" s="20">
        <v>4.3090003E-4</v>
      </c>
    </row>
    <row r="4265" spans="2:33" s="149" customFormat="1" x14ac:dyDescent="0.15">
      <c r="B4265" s="157" t="s">
        <v>9514</v>
      </c>
      <c r="C4265" s="148"/>
      <c r="D4265" s="118" t="s">
        <v>26</v>
      </c>
      <c r="E4265" s="201" t="s">
        <v>9515</v>
      </c>
      <c r="F4265" s="276">
        <f t="shared" si="606"/>
        <v>3.8526312369999999E-3</v>
      </c>
      <c r="G4265" s="276">
        <f t="shared" si="607"/>
        <v>1.326249604E-3</v>
      </c>
      <c r="H4265" s="276">
        <f t="shared" si="608"/>
        <v>9.8700340299999988E-4</v>
      </c>
      <c r="I4265" s="276">
        <f t="shared" si="609"/>
        <v>4.3911473000000001E-4</v>
      </c>
      <c r="J4265" s="276">
        <v>1.1002634999999999E-3</v>
      </c>
      <c r="K4265" s="276">
        <v>8.5007392999999999E-4</v>
      </c>
      <c r="L4265" s="276">
        <v>9.8165924999999996E-5</v>
      </c>
      <c r="M4265" s="276">
        <v>2.2999074E-5</v>
      </c>
      <c r="N4265" s="276">
        <v>6.1823395000000004E-4</v>
      </c>
      <c r="O4265" s="276">
        <v>6.8501657999999995E-4</v>
      </c>
      <c r="P4265" s="276">
        <v>3.8763548E-5</v>
      </c>
      <c r="Q4265" s="276">
        <v>3.7821373999999999E-4</v>
      </c>
      <c r="R4265" s="276">
        <v>0</v>
      </c>
      <c r="S4265" s="276">
        <v>0</v>
      </c>
      <c r="T4265" s="276">
        <v>0</v>
      </c>
      <c r="U4265" s="276">
        <v>6.0900989999999998E-5</v>
      </c>
      <c r="V4265" s="287"/>
      <c r="W4265" s="28">
        <f t="shared" si="610"/>
        <v>8.1500999999999987E-3</v>
      </c>
      <c r="X4265" s="191">
        <v>1.1984767000000001</v>
      </c>
      <c r="Y4265" s="191">
        <v>0.1063308</v>
      </c>
      <c r="Z4265" s="191">
        <v>8.7872435999999995E-3</v>
      </c>
      <c r="AA4265" s="191">
        <v>8.1499746999999997E-5</v>
      </c>
      <c r="AB4265" s="191">
        <v>2.8403036E-3</v>
      </c>
      <c r="AC4265" s="191">
        <v>1.0755037999999999</v>
      </c>
      <c r="AD4265" s="191">
        <v>4.9330433999999999E-3</v>
      </c>
      <c r="AE4265" s="76">
        <v>3.2483195E-8</v>
      </c>
      <c r="AF4265" s="76">
        <v>6.1240259000000001E-11</v>
      </c>
      <c r="AG4265" s="20">
        <v>6.9055112999999999E-4</v>
      </c>
    </row>
    <row r="4266" spans="2:33" s="149" customFormat="1" x14ac:dyDescent="0.15">
      <c r="B4266" s="157" t="s">
        <v>9516</v>
      </c>
      <c r="C4266" s="148"/>
      <c r="D4266" s="118" t="s">
        <v>26</v>
      </c>
      <c r="E4266" s="201" t="s">
        <v>9517</v>
      </c>
      <c r="F4266" s="276">
        <f t="shared" si="606"/>
        <v>1.6186776333999998E-3</v>
      </c>
      <c r="G4266" s="276">
        <f t="shared" si="607"/>
        <v>6.1166713780000002E-4</v>
      </c>
      <c r="H4266" s="276">
        <f t="shared" si="608"/>
        <v>2.4577993859999997E-4</v>
      </c>
      <c r="I4266" s="276">
        <f t="shared" si="609"/>
        <v>2.7540269700000004E-4</v>
      </c>
      <c r="J4266" s="276">
        <v>4.8582786000000002E-4</v>
      </c>
      <c r="K4266" s="276">
        <v>2.1959150999999999E-4</v>
      </c>
      <c r="L4266" s="276">
        <v>1.7981605000000001E-5</v>
      </c>
      <c r="M4266" s="276">
        <v>8.4259578000000005E-6</v>
      </c>
      <c r="N4266" s="276">
        <v>2.5570965000000002E-4</v>
      </c>
      <c r="O4266" s="276">
        <v>3.4753152999999999E-4</v>
      </c>
      <c r="P4266" s="276">
        <v>8.2068236E-6</v>
      </c>
      <c r="Q4266" s="276">
        <v>2.5070612000000002E-4</v>
      </c>
      <c r="R4266" s="276">
        <v>0</v>
      </c>
      <c r="S4266" s="276">
        <v>0</v>
      </c>
      <c r="T4266" s="276">
        <v>0</v>
      </c>
      <c r="U4266" s="276">
        <v>2.4696577E-5</v>
      </c>
      <c r="V4266" s="287"/>
      <c r="W4266" s="28">
        <f t="shared" si="610"/>
        <v>3.5987248888888889E-3</v>
      </c>
      <c r="X4266" s="191">
        <v>1.1314546999999999</v>
      </c>
      <c r="Y4266" s="191">
        <v>4.8151859999999998E-2</v>
      </c>
      <c r="Z4266" s="191">
        <v>4.0487589999999999E-3</v>
      </c>
      <c r="AA4266" s="191">
        <v>4.0788262999999999E-6</v>
      </c>
      <c r="AB4266" s="191">
        <v>1.1170366000000001E-3</v>
      </c>
      <c r="AC4266" s="191">
        <v>1.0751957999999999</v>
      </c>
      <c r="AD4266" s="191">
        <v>2.9371425E-3</v>
      </c>
      <c r="AE4266" s="76">
        <v>1.1730688000000001E-8</v>
      </c>
      <c r="AF4266" s="76">
        <v>2.0476756000000001E-11</v>
      </c>
      <c r="AG4266" s="20">
        <v>3.1995325999999998E-4</v>
      </c>
    </row>
    <row r="4267" spans="2:33" s="149" customFormat="1" x14ac:dyDescent="0.15">
      <c r="B4267" s="157" t="s">
        <v>9518</v>
      </c>
      <c r="C4267" s="148"/>
      <c r="D4267" s="118" t="s">
        <v>26</v>
      </c>
      <c r="E4267" s="201" t="s">
        <v>9519</v>
      </c>
      <c r="F4267" s="276">
        <f t="shared" si="606"/>
        <v>2.336462142E-3</v>
      </c>
      <c r="G4267" s="276">
        <f t="shared" si="607"/>
        <v>1.0066182900000001E-3</v>
      </c>
      <c r="H4267" s="276">
        <f t="shared" si="608"/>
        <v>3.4838477199999998E-4</v>
      </c>
      <c r="I4267" s="276">
        <f t="shared" si="609"/>
        <v>2.8502827E-4</v>
      </c>
      <c r="J4267" s="276">
        <v>6.9643080999999996E-4</v>
      </c>
      <c r="K4267" s="276">
        <v>3.1080375E-4</v>
      </c>
      <c r="L4267" s="276">
        <v>2.7007569000000001E-5</v>
      </c>
      <c r="M4267" s="276">
        <v>1.3268000000000001E-5</v>
      </c>
      <c r="N4267" s="276">
        <v>3.9550575999999999E-4</v>
      </c>
      <c r="O4267" s="276">
        <v>5.9784452999999999E-4</v>
      </c>
      <c r="P4267" s="276">
        <v>1.0573452999999999E-5</v>
      </c>
      <c r="Q4267" s="276">
        <v>2.5572348E-4</v>
      </c>
      <c r="R4267" s="276">
        <v>0</v>
      </c>
      <c r="S4267" s="276">
        <v>0</v>
      </c>
      <c r="T4267" s="276">
        <v>0</v>
      </c>
      <c r="U4267" s="276">
        <v>2.930479E-5</v>
      </c>
      <c r="V4267" s="287"/>
      <c r="W4267" s="28">
        <f t="shared" si="610"/>
        <v>5.1587467407407401E-3</v>
      </c>
      <c r="X4267" s="191">
        <v>1.1633304</v>
      </c>
      <c r="Y4267" s="191">
        <v>7.6540421999999997E-2</v>
      </c>
      <c r="Z4267" s="191">
        <v>6.0830718999999997E-3</v>
      </c>
      <c r="AA4267" s="191">
        <v>4.5012040000000003E-6</v>
      </c>
      <c r="AB4267" s="191">
        <v>1.5930978E-3</v>
      </c>
      <c r="AC4267" s="191">
        <v>1.0753330000000001</v>
      </c>
      <c r="AD4267" s="191">
        <v>3.7762693000000002E-3</v>
      </c>
      <c r="AE4267" s="76">
        <v>1.673125E-8</v>
      </c>
      <c r="AF4267" s="76">
        <v>3.2148390000000001E-11</v>
      </c>
      <c r="AG4267" s="20">
        <v>5.0511200000000005E-4</v>
      </c>
    </row>
    <row r="4268" spans="2:33" s="149" customFormat="1" x14ac:dyDescent="0.15">
      <c r="B4268" s="157" t="s">
        <v>9520</v>
      </c>
      <c r="C4268" s="148"/>
      <c r="D4268" s="118" t="s">
        <v>26</v>
      </c>
      <c r="E4268" s="201" t="s">
        <v>9521</v>
      </c>
      <c r="F4268" s="276">
        <f t="shared" si="606"/>
        <v>2.470045796E-3</v>
      </c>
      <c r="G4268" s="276">
        <f t="shared" si="607"/>
        <v>1.0635002410000001E-3</v>
      </c>
      <c r="H4268" s="276">
        <f t="shared" si="608"/>
        <v>3.3904340199999999E-4</v>
      </c>
      <c r="I4268" s="276">
        <f t="shared" si="609"/>
        <v>3.9562066299999996E-4</v>
      </c>
      <c r="J4268" s="276">
        <v>6.7188149000000003E-4</v>
      </c>
      <c r="K4268" s="276">
        <v>3.0165664999999998E-4</v>
      </c>
      <c r="L4268" s="276">
        <v>2.5594528E-5</v>
      </c>
      <c r="M4268" s="276">
        <v>1.3633471E-5</v>
      </c>
      <c r="N4268" s="276">
        <v>4.0414785000000001E-4</v>
      </c>
      <c r="O4268" s="276">
        <v>6.4571892E-4</v>
      </c>
      <c r="P4268" s="276">
        <v>1.1792223999999999E-5</v>
      </c>
      <c r="Q4268" s="276">
        <v>3.6691616999999998E-4</v>
      </c>
      <c r="R4268" s="276">
        <v>0</v>
      </c>
      <c r="S4268" s="276">
        <v>0</v>
      </c>
      <c r="T4268" s="276">
        <v>0</v>
      </c>
      <c r="U4268" s="276">
        <v>2.8704493E-5</v>
      </c>
      <c r="V4268" s="287"/>
      <c r="W4268" s="28">
        <f t="shared" si="610"/>
        <v>4.9768999259259261E-3</v>
      </c>
      <c r="X4268" s="191">
        <v>1.1545894999999999</v>
      </c>
      <c r="Y4268" s="191">
        <v>6.7556149999999995E-2</v>
      </c>
      <c r="Z4268" s="191">
        <v>5.6559883000000004E-3</v>
      </c>
      <c r="AA4268" s="191">
        <v>5.5858435999999997E-6</v>
      </c>
      <c r="AB4268" s="191">
        <v>1.6186111000000001E-3</v>
      </c>
      <c r="AC4268" s="191">
        <v>1.0752984999999999</v>
      </c>
      <c r="AD4268" s="191">
        <v>4.4546539999999997E-3</v>
      </c>
      <c r="AE4268" s="76">
        <v>1.7199389999999999E-8</v>
      </c>
      <c r="AF4268" s="76">
        <v>3.2038236999999997E-11</v>
      </c>
      <c r="AG4268" s="20">
        <v>4.3090003E-4</v>
      </c>
    </row>
    <row r="4269" spans="2:33" s="149" customFormat="1" x14ac:dyDescent="0.15">
      <c r="B4269" s="157" t="s">
        <v>9522</v>
      </c>
      <c r="C4269" s="148"/>
      <c r="D4269" s="118" t="s">
        <v>26</v>
      </c>
      <c r="E4269" s="201" t="s">
        <v>9523</v>
      </c>
      <c r="F4269" s="276">
        <f t="shared" si="606"/>
        <v>3.852631233E-3</v>
      </c>
      <c r="G4269" s="276">
        <f t="shared" si="607"/>
        <v>1.326249604E-3</v>
      </c>
      <c r="H4269" s="276">
        <f t="shared" si="608"/>
        <v>9.8700340199999988E-4</v>
      </c>
      <c r="I4269" s="276">
        <f t="shared" si="609"/>
        <v>4.3911472700000002E-4</v>
      </c>
      <c r="J4269" s="276">
        <v>1.1002634999999999E-3</v>
      </c>
      <c r="K4269" s="276">
        <v>8.5007392999999999E-4</v>
      </c>
      <c r="L4269" s="276">
        <v>9.8165924999999996E-5</v>
      </c>
      <c r="M4269" s="276">
        <v>2.2999074E-5</v>
      </c>
      <c r="N4269" s="276">
        <v>6.1823395000000004E-4</v>
      </c>
      <c r="O4269" s="276">
        <v>6.8501657999999995E-4</v>
      </c>
      <c r="P4269" s="276">
        <v>3.8763546999999998E-5</v>
      </c>
      <c r="Q4269" s="276">
        <v>3.7821373999999999E-4</v>
      </c>
      <c r="R4269" s="276">
        <v>0</v>
      </c>
      <c r="S4269" s="276">
        <v>0</v>
      </c>
      <c r="T4269" s="276">
        <v>0</v>
      </c>
      <c r="U4269" s="276">
        <v>6.0900987000000003E-5</v>
      </c>
      <c r="V4269" s="287"/>
      <c r="W4269" s="28">
        <f t="shared" si="610"/>
        <v>8.1500999999999987E-3</v>
      </c>
      <c r="X4269" s="191">
        <v>1.1984767000000001</v>
      </c>
      <c r="Y4269" s="191">
        <v>0.1063308</v>
      </c>
      <c r="Z4269" s="191">
        <v>8.7872435999999995E-3</v>
      </c>
      <c r="AA4269" s="191">
        <v>8.1499746999999997E-5</v>
      </c>
      <c r="AB4269" s="191">
        <v>2.8403036E-3</v>
      </c>
      <c r="AC4269" s="191">
        <v>1.0755037999999999</v>
      </c>
      <c r="AD4269" s="191">
        <v>4.9330433999999999E-3</v>
      </c>
      <c r="AE4269" s="76">
        <v>3.2483195E-8</v>
      </c>
      <c r="AF4269" s="76">
        <v>6.1240254999999999E-11</v>
      </c>
      <c r="AG4269" s="20">
        <v>6.9055112999999999E-4</v>
      </c>
    </row>
    <row r="4270" spans="2:33" s="149" customFormat="1" x14ac:dyDescent="0.15">
      <c r="B4270" s="157" t="s">
        <v>9524</v>
      </c>
      <c r="C4270" s="148"/>
      <c r="D4270" s="118" t="s">
        <v>26</v>
      </c>
      <c r="E4270" s="201" t="s">
        <v>9525</v>
      </c>
      <c r="F4270" s="276">
        <f t="shared" si="606"/>
        <v>2.3364622139999997E-3</v>
      </c>
      <c r="G4270" s="276">
        <f t="shared" si="607"/>
        <v>1.00661836E-3</v>
      </c>
      <c r="H4270" s="276">
        <f t="shared" si="608"/>
        <v>3.4838477199999998E-4</v>
      </c>
      <c r="I4270" s="276">
        <f t="shared" si="609"/>
        <v>2.8502827199999999E-4</v>
      </c>
      <c r="J4270" s="276">
        <v>6.9643080999999996E-4</v>
      </c>
      <c r="K4270" s="276">
        <v>3.1080375E-4</v>
      </c>
      <c r="L4270" s="276">
        <v>2.7007569000000001E-5</v>
      </c>
      <c r="M4270" s="276">
        <v>1.3268000000000001E-5</v>
      </c>
      <c r="N4270" s="276">
        <v>3.9550575999999999E-4</v>
      </c>
      <c r="O4270" s="276">
        <v>5.9784460000000003E-4</v>
      </c>
      <c r="P4270" s="276">
        <v>1.0573452999999999E-5</v>
      </c>
      <c r="Q4270" s="276">
        <v>2.5572348E-4</v>
      </c>
      <c r="R4270" s="276">
        <v>0</v>
      </c>
      <c r="S4270" s="276">
        <v>0</v>
      </c>
      <c r="T4270" s="276">
        <v>0</v>
      </c>
      <c r="U4270" s="276">
        <v>2.9304791999999999E-5</v>
      </c>
      <c r="V4270" s="287"/>
      <c r="W4270" s="28">
        <f t="shared" si="610"/>
        <v>5.1587467407407401E-3</v>
      </c>
      <c r="X4270" s="191">
        <v>1.1633304</v>
      </c>
      <c r="Y4270" s="191">
        <v>7.6540421999999997E-2</v>
      </c>
      <c r="Z4270" s="191">
        <v>6.0830718999999997E-3</v>
      </c>
      <c r="AA4270" s="191">
        <v>4.5012040000000003E-6</v>
      </c>
      <c r="AB4270" s="191">
        <v>1.5930978E-3</v>
      </c>
      <c r="AC4270" s="191">
        <v>1.0753330000000001</v>
      </c>
      <c r="AD4270" s="191">
        <v>3.7762693000000002E-3</v>
      </c>
      <c r="AE4270" s="76">
        <v>1.673125E-8</v>
      </c>
      <c r="AF4270" s="76">
        <v>3.2148392000000002E-11</v>
      </c>
      <c r="AG4270" s="20">
        <v>5.0511200000000005E-4</v>
      </c>
    </row>
    <row r="4271" spans="2:33" s="149" customFormat="1" x14ac:dyDescent="0.15">
      <c r="B4271" s="157" t="s">
        <v>9526</v>
      </c>
      <c r="C4271" s="148"/>
      <c r="D4271" s="118" t="s">
        <v>26</v>
      </c>
      <c r="E4271" s="201" t="s">
        <v>9527</v>
      </c>
      <c r="F4271" s="276">
        <f t="shared" si="606"/>
        <v>2.470045795E-3</v>
      </c>
      <c r="G4271" s="276">
        <f t="shared" si="607"/>
        <v>1.0635002410000001E-3</v>
      </c>
      <c r="H4271" s="276">
        <f t="shared" si="608"/>
        <v>3.39043401E-4</v>
      </c>
      <c r="I4271" s="276">
        <f t="shared" si="609"/>
        <v>3.9562066299999996E-4</v>
      </c>
      <c r="J4271" s="276">
        <v>6.7188149000000003E-4</v>
      </c>
      <c r="K4271" s="276">
        <v>3.0165664999999998E-4</v>
      </c>
      <c r="L4271" s="276">
        <v>2.5594527000000001E-5</v>
      </c>
      <c r="M4271" s="276">
        <v>1.3633471E-5</v>
      </c>
      <c r="N4271" s="276">
        <v>4.0414785000000001E-4</v>
      </c>
      <c r="O4271" s="276">
        <v>6.4571892E-4</v>
      </c>
      <c r="P4271" s="276">
        <v>1.1792223999999999E-5</v>
      </c>
      <c r="Q4271" s="276">
        <v>3.6691616999999998E-4</v>
      </c>
      <c r="R4271" s="276">
        <v>0</v>
      </c>
      <c r="S4271" s="276">
        <v>0</v>
      </c>
      <c r="T4271" s="276">
        <v>0</v>
      </c>
      <c r="U4271" s="276">
        <v>2.8704493E-5</v>
      </c>
      <c r="V4271" s="287"/>
      <c r="W4271" s="28">
        <f t="shared" si="610"/>
        <v>4.9768999259259261E-3</v>
      </c>
      <c r="X4271" s="191">
        <v>1.1545894999999999</v>
      </c>
      <c r="Y4271" s="191">
        <v>6.7556148999999996E-2</v>
      </c>
      <c r="Z4271" s="191">
        <v>5.6559883000000004E-3</v>
      </c>
      <c r="AA4271" s="191">
        <v>5.5858435999999997E-6</v>
      </c>
      <c r="AB4271" s="191">
        <v>1.6186111000000001E-3</v>
      </c>
      <c r="AC4271" s="191">
        <v>1.0752984999999999</v>
      </c>
      <c r="AD4271" s="191">
        <v>4.4546539999999997E-3</v>
      </c>
      <c r="AE4271" s="76">
        <v>1.7199389999999999E-8</v>
      </c>
      <c r="AF4271" s="76">
        <v>3.2038236999999997E-11</v>
      </c>
      <c r="AG4271" s="20">
        <v>4.3090001999999999E-4</v>
      </c>
    </row>
    <row r="4272" spans="2:33" s="149" customFormat="1" x14ac:dyDescent="0.15">
      <c r="B4272" s="157" t="s">
        <v>9528</v>
      </c>
      <c r="C4272" s="148"/>
      <c r="D4272" s="118" t="s">
        <v>26</v>
      </c>
      <c r="E4272" s="201" t="s">
        <v>9529</v>
      </c>
      <c r="F4272" s="276">
        <f t="shared" si="606"/>
        <v>3.852631233E-3</v>
      </c>
      <c r="G4272" s="276">
        <f t="shared" si="607"/>
        <v>1.326249604E-3</v>
      </c>
      <c r="H4272" s="276">
        <f t="shared" si="608"/>
        <v>9.8700340199999988E-4</v>
      </c>
      <c r="I4272" s="276">
        <f t="shared" si="609"/>
        <v>4.3911472700000002E-4</v>
      </c>
      <c r="J4272" s="276">
        <v>1.1002634999999999E-3</v>
      </c>
      <c r="K4272" s="276">
        <v>8.5007392999999999E-4</v>
      </c>
      <c r="L4272" s="276">
        <v>9.8165924999999996E-5</v>
      </c>
      <c r="M4272" s="276">
        <v>2.2999074E-5</v>
      </c>
      <c r="N4272" s="276">
        <v>6.1823395000000004E-4</v>
      </c>
      <c r="O4272" s="276">
        <v>6.8501657999999995E-4</v>
      </c>
      <c r="P4272" s="276">
        <v>3.8763546999999998E-5</v>
      </c>
      <c r="Q4272" s="276">
        <v>3.7821373999999999E-4</v>
      </c>
      <c r="R4272" s="276">
        <v>0</v>
      </c>
      <c r="S4272" s="276">
        <v>0</v>
      </c>
      <c r="T4272" s="276">
        <v>0</v>
      </c>
      <c r="U4272" s="276">
        <v>6.0900987000000003E-5</v>
      </c>
      <c r="V4272" s="287"/>
      <c r="W4272" s="28">
        <f t="shared" si="610"/>
        <v>8.1500999999999987E-3</v>
      </c>
      <c r="X4272" s="191">
        <v>1.1984767999999999</v>
      </c>
      <c r="Y4272" s="191">
        <v>0.1063308</v>
      </c>
      <c r="Z4272" s="191">
        <v>8.7872435999999995E-3</v>
      </c>
      <c r="AA4272" s="191">
        <v>8.1499746999999997E-5</v>
      </c>
      <c r="AB4272" s="191">
        <v>2.8403036E-3</v>
      </c>
      <c r="AC4272" s="191">
        <v>1.0755039</v>
      </c>
      <c r="AD4272" s="191">
        <v>4.9330433999999999E-3</v>
      </c>
      <c r="AE4272" s="76">
        <v>3.2483195E-8</v>
      </c>
      <c r="AF4272" s="76">
        <v>6.1240256000000006E-11</v>
      </c>
      <c r="AG4272" s="20">
        <v>6.9055112999999999E-4</v>
      </c>
    </row>
    <row r="4273" spans="2:33" s="149" customFormat="1" x14ac:dyDescent="0.15">
      <c r="B4273" s="157" t="s">
        <v>9530</v>
      </c>
      <c r="C4273" s="148"/>
      <c r="D4273" s="118" t="s">
        <v>26</v>
      </c>
      <c r="E4273" s="201" t="s">
        <v>9531</v>
      </c>
      <c r="F4273" s="276">
        <f t="shared" si="606"/>
        <v>2.336462142E-3</v>
      </c>
      <c r="G4273" s="276">
        <f t="shared" si="607"/>
        <v>1.0066182900000001E-3</v>
      </c>
      <c r="H4273" s="276">
        <f t="shared" si="608"/>
        <v>3.4838477199999998E-4</v>
      </c>
      <c r="I4273" s="276">
        <f t="shared" si="609"/>
        <v>2.8502827E-4</v>
      </c>
      <c r="J4273" s="276">
        <v>6.9643080999999996E-4</v>
      </c>
      <c r="K4273" s="276">
        <v>3.1080375E-4</v>
      </c>
      <c r="L4273" s="276">
        <v>2.7007569000000001E-5</v>
      </c>
      <c r="M4273" s="276">
        <v>1.3268000000000001E-5</v>
      </c>
      <c r="N4273" s="276">
        <v>3.9550575999999999E-4</v>
      </c>
      <c r="O4273" s="276">
        <v>5.9784452999999999E-4</v>
      </c>
      <c r="P4273" s="276">
        <v>1.0573452999999999E-5</v>
      </c>
      <c r="Q4273" s="276">
        <v>2.5572348E-4</v>
      </c>
      <c r="R4273" s="276">
        <v>0</v>
      </c>
      <c r="S4273" s="276">
        <v>0</v>
      </c>
      <c r="T4273" s="276">
        <v>0</v>
      </c>
      <c r="U4273" s="276">
        <v>2.930479E-5</v>
      </c>
      <c r="V4273" s="287"/>
      <c r="W4273" s="28">
        <f t="shared" si="610"/>
        <v>5.1587467407407401E-3</v>
      </c>
      <c r="X4273" s="191">
        <v>1.1633305</v>
      </c>
      <c r="Y4273" s="191">
        <v>7.6540421999999997E-2</v>
      </c>
      <c r="Z4273" s="191">
        <v>6.0830718999999997E-3</v>
      </c>
      <c r="AA4273" s="191">
        <v>4.5012040000000003E-6</v>
      </c>
      <c r="AB4273" s="191">
        <v>1.5930978E-3</v>
      </c>
      <c r="AC4273" s="191">
        <v>1.0753332</v>
      </c>
      <c r="AD4273" s="191">
        <v>3.7762693000000002E-3</v>
      </c>
      <c r="AE4273" s="76">
        <v>1.673125E-8</v>
      </c>
      <c r="AF4273" s="76">
        <v>3.2148392000000002E-11</v>
      </c>
      <c r="AG4273" s="20">
        <v>5.0511200000000005E-4</v>
      </c>
    </row>
    <row r="4274" spans="2:33" s="149" customFormat="1" x14ac:dyDescent="0.15">
      <c r="B4274" s="157" t="s">
        <v>9532</v>
      </c>
      <c r="C4274" s="148"/>
      <c r="D4274" s="118" t="s">
        <v>26</v>
      </c>
      <c r="E4274" s="201" t="s">
        <v>9533</v>
      </c>
      <c r="F4274" s="276">
        <f t="shared" si="606"/>
        <v>2.470045796E-3</v>
      </c>
      <c r="G4274" s="276">
        <f t="shared" si="607"/>
        <v>1.0635002410000001E-3</v>
      </c>
      <c r="H4274" s="276">
        <f t="shared" si="608"/>
        <v>3.3904340199999999E-4</v>
      </c>
      <c r="I4274" s="276">
        <f t="shared" si="609"/>
        <v>3.9562066299999996E-4</v>
      </c>
      <c r="J4274" s="276">
        <v>6.7188149000000003E-4</v>
      </c>
      <c r="K4274" s="276">
        <v>3.0165664999999998E-4</v>
      </c>
      <c r="L4274" s="276">
        <v>2.5594528E-5</v>
      </c>
      <c r="M4274" s="276">
        <v>1.3633471E-5</v>
      </c>
      <c r="N4274" s="276">
        <v>4.0414785000000001E-4</v>
      </c>
      <c r="O4274" s="276">
        <v>6.4571892E-4</v>
      </c>
      <c r="P4274" s="276">
        <v>1.1792223999999999E-5</v>
      </c>
      <c r="Q4274" s="276">
        <v>3.6691616999999998E-4</v>
      </c>
      <c r="R4274" s="276">
        <v>0</v>
      </c>
      <c r="S4274" s="276">
        <v>0</v>
      </c>
      <c r="T4274" s="276">
        <v>0</v>
      </c>
      <c r="U4274" s="276">
        <v>2.8704493E-5</v>
      </c>
      <c r="V4274" s="287"/>
      <c r="W4274" s="28">
        <f t="shared" si="610"/>
        <v>4.9768999259259261E-3</v>
      </c>
      <c r="X4274" s="191">
        <v>1.1545894999999999</v>
      </c>
      <c r="Y4274" s="191">
        <v>6.7556149999999995E-2</v>
      </c>
      <c r="Z4274" s="191">
        <v>5.6559883000000004E-3</v>
      </c>
      <c r="AA4274" s="191">
        <v>5.5858435999999997E-6</v>
      </c>
      <c r="AB4274" s="191">
        <v>1.6186111000000001E-3</v>
      </c>
      <c r="AC4274" s="191">
        <v>1.0752984999999999</v>
      </c>
      <c r="AD4274" s="191">
        <v>4.4546539999999997E-3</v>
      </c>
      <c r="AE4274" s="76">
        <v>1.7199389999999999E-8</v>
      </c>
      <c r="AF4274" s="76">
        <v>3.2038236999999997E-11</v>
      </c>
      <c r="AG4274" s="20">
        <v>4.3090003E-4</v>
      </c>
    </row>
    <row r="4275" spans="2:33" s="149" customFormat="1" x14ac:dyDescent="0.15">
      <c r="B4275" s="157" t="s">
        <v>9534</v>
      </c>
      <c r="C4275" s="148"/>
      <c r="D4275" s="118" t="s">
        <v>26</v>
      </c>
      <c r="E4275" s="201" t="s">
        <v>9535</v>
      </c>
      <c r="F4275" s="276">
        <f t="shared" si="606"/>
        <v>3.8526312030000001E-3</v>
      </c>
      <c r="G4275" s="276">
        <f t="shared" si="607"/>
        <v>1.3262495740000001E-3</v>
      </c>
      <c r="H4275" s="276">
        <f t="shared" si="608"/>
        <v>9.8700340199999988E-4</v>
      </c>
      <c r="I4275" s="276">
        <f t="shared" si="609"/>
        <v>4.3911472700000002E-4</v>
      </c>
      <c r="J4275" s="276">
        <v>1.1002634999999999E-3</v>
      </c>
      <c r="K4275" s="276">
        <v>8.5007392999999999E-4</v>
      </c>
      <c r="L4275" s="276">
        <v>9.8165924999999996E-5</v>
      </c>
      <c r="M4275" s="276">
        <v>2.2999074E-5</v>
      </c>
      <c r="N4275" s="276">
        <v>6.1823392000000005E-4</v>
      </c>
      <c r="O4275" s="276">
        <v>6.8501657999999995E-4</v>
      </c>
      <c r="P4275" s="276">
        <v>3.8763546999999998E-5</v>
      </c>
      <c r="Q4275" s="276">
        <v>3.7821373999999999E-4</v>
      </c>
      <c r="R4275" s="276">
        <v>0</v>
      </c>
      <c r="S4275" s="276">
        <v>0</v>
      </c>
      <c r="T4275" s="276">
        <v>0</v>
      </c>
      <c r="U4275" s="276">
        <v>6.0900987000000003E-5</v>
      </c>
      <c r="V4275" s="287"/>
      <c r="W4275" s="28">
        <f t="shared" si="610"/>
        <v>8.1500999999999987E-3</v>
      </c>
      <c r="X4275" s="191">
        <v>1.1984767000000001</v>
      </c>
      <c r="Y4275" s="191">
        <v>0.1063308</v>
      </c>
      <c r="Z4275" s="191">
        <v>8.7872435999999995E-3</v>
      </c>
      <c r="AA4275" s="191">
        <v>8.1499746999999997E-5</v>
      </c>
      <c r="AB4275" s="191">
        <v>2.8403036E-3</v>
      </c>
      <c r="AC4275" s="191">
        <v>1.0755037999999999</v>
      </c>
      <c r="AD4275" s="191">
        <v>4.9330433999999999E-3</v>
      </c>
      <c r="AE4275" s="76">
        <v>3.2483194000000003E-8</v>
      </c>
      <c r="AF4275" s="76">
        <v>6.1240256000000006E-11</v>
      </c>
      <c r="AG4275" s="20">
        <v>6.9055112999999999E-4</v>
      </c>
    </row>
    <row r="4276" spans="2:33" s="149" customFormat="1" x14ac:dyDescent="0.15">
      <c r="B4276" s="157" t="s">
        <v>9536</v>
      </c>
      <c r="C4276" s="148"/>
      <c r="D4276" s="118" t="s">
        <v>26</v>
      </c>
      <c r="E4276" s="201" t="s">
        <v>9537</v>
      </c>
      <c r="F4276" s="276">
        <f t="shared" si="606"/>
        <v>2.336462141E-3</v>
      </c>
      <c r="G4276" s="276">
        <f t="shared" si="607"/>
        <v>1.0066182890000001E-3</v>
      </c>
      <c r="H4276" s="276">
        <f t="shared" si="608"/>
        <v>3.4838477199999998E-4</v>
      </c>
      <c r="I4276" s="276">
        <f t="shared" si="609"/>
        <v>2.8502827E-4</v>
      </c>
      <c r="J4276" s="276">
        <v>6.9643080999999996E-4</v>
      </c>
      <c r="K4276" s="276">
        <v>3.1080375E-4</v>
      </c>
      <c r="L4276" s="276">
        <v>2.7007569000000001E-5</v>
      </c>
      <c r="M4276" s="276">
        <v>1.3267999E-5</v>
      </c>
      <c r="N4276" s="276">
        <v>3.9550575999999999E-4</v>
      </c>
      <c r="O4276" s="276">
        <v>5.9784452999999999E-4</v>
      </c>
      <c r="P4276" s="276">
        <v>1.0573452999999999E-5</v>
      </c>
      <c r="Q4276" s="276">
        <v>2.5572348E-4</v>
      </c>
      <c r="R4276" s="276">
        <v>0</v>
      </c>
      <c r="S4276" s="276">
        <v>0</v>
      </c>
      <c r="T4276" s="276">
        <v>0</v>
      </c>
      <c r="U4276" s="276">
        <v>2.930479E-5</v>
      </c>
      <c r="V4276" s="287"/>
      <c r="W4276" s="28">
        <f t="shared" si="610"/>
        <v>5.1587467407407401E-3</v>
      </c>
      <c r="X4276" s="191">
        <v>1.1633305</v>
      </c>
      <c r="Y4276" s="191">
        <v>7.6540419999999998E-2</v>
      </c>
      <c r="Z4276" s="191">
        <v>6.0830718999999997E-3</v>
      </c>
      <c r="AA4276" s="191">
        <v>4.5012040000000003E-6</v>
      </c>
      <c r="AB4276" s="191">
        <v>1.5930978E-3</v>
      </c>
      <c r="AC4276" s="191">
        <v>1.0753332</v>
      </c>
      <c r="AD4276" s="191">
        <v>3.7762693000000002E-3</v>
      </c>
      <c r="AE4276" s="76">
        <v>1.673125E-8</v>
      </c>
      <c r="AF4276" s="76">
        <v>3.2148390000000001E-11</v>
      </c>
      <c r="AG4276" s="20">
        <v>5.0511200000000005E-4</v>
      </c>
    </row>
    <row r="4277" spans="2:33" s="149" customFormat="1" x14ac:dyDescent="0.15">
      <c r="B4277" s="157" t="s">
        <v>9538</v>
      </c>
      <c r="C4277" s="148"/>
      <c r="D4277" s="118" t="s">
        <v>26</v>
      </c>
      <c r="E4277" s="201" t="s">
        <v>9539</v>
      </c>
      <c r="F4277" s="276">
        <f t="shared" si="606"/>
        <v>2.470045795E-3</v>
      </c>
      <c r="G4277" s="276">
        <f t="shared" si="607"/>
        <v>1.0635002410000001E-3</v>
      </c>
      <c r="H4277" s="276">
        <f t="shared" si="608"/>
        <v>3.39043401E-4</v>
      </c>
      <c r="I4277" s="276">
        <f t="shared" si="609"/>
        <v>3.9562066299999996E-4</v>
      </c>
      <c r="J4277" s="276">
        <v>6.7188149000000003E-4</v>
      </c>
      <c r="K4277" s="276">
        <v>3.0165664999999998E-4</v>
      </c>
      <c r="L4277" s="276">
        <v>2.5594527000000001E-5</v>
      </c>
      <c r="M4277" s="276">
        <v>1.3633471E-5</v>
      </c>
      <c r="N4277" s="276">
        <v>4.0414785000000001E-4</v>
      </c>
      <c r="O4277" s="276">
        <v>6.4571892E-4</v>
      </c>
      <c r="P4277" s="276">
        <v>1.1792223999999999E-5</v>
      </c>
      <c r="Q4277" s="276">
        <v>3.6691616999999998E-4</v>
      </c>
      <c r="R4277" s="276">
        <v>0</v>
      </c>
      <c r="S4277" s="276">
        <v>0</v>
      </c>
      <c r="T4277" s="276">
        <v>0</v>
      </c>
      <c r="U4277" s="276">
        <v>2.8704493E-5</v>
      </c>
      <c r="V4277" s="287"/>
      <c r="W4277" s="28">
        <f t="shared" si="610"/>
        <v>4.9768999259259261E-3</v>
      </c>
      <c r="X4277" s="191">
        <v>1.1545894999999999</v>
      </c>
      <c r="Y4277" s="191">
        <v>6.7556148999999996E-2</v>
      </c>
      <c r="Z4277" s="191">
        <v>5.6559883000000004E-3</v>
      </c>
      <c r="AA4277" s="191">
        <v>5.5858435999999997E-6</v>
      </c>
      <c r="AB4277" s="191">
        <v>1.6186111000000001E-3</v>
      </c>
      <c r="AC4277" s="191">
        <v>1.0752984999999999</v>
      </c>
      <c r="AD4277" s="191">
        <v>4.4546539999999997E-3</v>
      </c>
      <c r="AE4277" s="76">
        <v>1.7199389999999999E-8</v>
      </c>
      <c r="AF4277" s="76">
        <v>3.2038236999999997E-11</v>
      </c>
      <c r="AG4277" s="20">
        <v>4.3090001999999999E-4</v>
      </c>
    </row>
    <row r="4278" spans="2:33" s="149" customFormat="1" x14ac:dyDescent="0.15">
      <c r="B4278" s="157" t="s">
        <v>9540</v>
      </c>
      <c r="C4278" s="148"/>
      <c r="D4278" s="118" t="s">
        <v>26</v>
      </c>
      <c r="E4278" s="201" t="s">
        <v>9541</v>
      </c>
      <c r="F4278" s="276">
        <f t="shared" si="606"/>
        <v>3.8526312030000001E-3</v>
      </c>
      <c r="G4278" s="276">
        <f t="shared" si="607"/>
        <v>1.3262495740000001E-3</v>
      </c>
      <c r="H4278" s="276">
        <f t="shared" si="608"/>
        <v>9.8700340199999988E-4</v>
      </c>
      <c r="I4278" s="276">
        <f t="shared" si="609"/>
        <v>4.3911472700000002E-4</v>
      </c>
      <c r="J4278" s="276">
        <v>1.1002634999999999E-3</v>
      </c>
      <c r="K4278" s="276">
        <v>8.5007392999999999E-4</v>
      </c>
      <c r="L4278" s="276">
        <v>9.8165924999999996E-5</v>
      </c>
      <c r="M4278" s="276">
        <v>2.2999074E-5</v>
      </c>
      <c r="N4278" s="276">
        <v>6.1823392000000005E-4</v>
      </c>
      <c r="O4278" s="276">
        <v>6.8501657999999995E-4</v>
      </c>
      <c r="P4278" s="276">
        <v>3.8763546999999998E-5</v>
      </c>
      <c r="Q4278" s="276">
        <v>3.7821373999999999E-4</v>
      </c>
      <c r="R4278" s="276">
        <v>0</v>
      </c>
      <c r="S4278" s="276">
        <v>0</v>
      </c>
      <c r="T4278" s="276">
        <v>0</v>
      </c>
      <c r="U4278" s="276">
        <v>6.0900987000000003E-5</v>
      </c>
      <c r="V4278" s="287"/>
      <c r="W4278" s="28">
        <f t="shared" si="610"/>
        <v>8.1500999999999987E-3</v>
      </c>
      <c r="X4278" s="191">
        <v>1.1984767000000001</v>
      </c>
      <c r="Y4278" s="191">
        <v>0.1063308</v>
      </c>
      <c r="Z4278" s="191">
        <v>8.7872435999999995E-3</v>
      </c>
      <c r="AA4278" s="191">
        <v>8.1499746999999997E-5</v>
      </c>
      <c r="AB4278" s="191">
        <v>2.8403036E-3</v>
      </c>
      <c r="AC4278" s="191">
        <v>1.0755037999999999</v>
      </c>
      <c r="AD4278" s="191">
        <v>4.9330433999999999E-3</v>
      </c>
      <c r="AE4278" s="76">
        <v>3.2483194000000003E-8</v>
      </c>
      <c r="AF4278" s="76">
        <v>6.1240256000000006E-11</v>
      </c>
      <c r="AG4278" s="20">
        <v>6.9055112999999999E-4</v>
      </c>
    </row>
    <row r="4279" spans="2:33" s="149" customFormat="1" x14ac:dyDescent="0.15">
      <c r="B4279" s="157" t="s">
        <v>9542</v>
      </c>
      <c r="C4279" s="148"/>
      <c r="D4279" s="118" t="s">
        <v>26</v>
      </c>
      <c r="E4279" s="201" t="s">
        <v>9543</v>
      </c>
      <c r="F4279" s="276">
        <f t="shared" si="606"/>
        <v>2.336462141E-3</v>
      </c>
      <c r="G4279" s="276">
        <f t="shared" si="607"/>
        <v>1.0066182890000001E-3</v>
      </c>
      <c r="H4279" s="276">
        <f t="shared" si="608"/>
        <v>3.4838477199999998E-4</v>
      </c>
      <c r="I4279" s="276">
        <f t="shared" si="609"/>
        <v>2.8502827E-4</v>
      </c>
      <c r="J4279" s="276">
        <v>6.9643080999999996E-4</v>
      </c>
      <c r="K4279" s="276">
        <v>3.1080375E-4</v>
      </c>
      <c r="L4279" s="276">
        <v>2.7007569000000001E-5</v>
      </c>
      <c r="M4279" s="276">
        <v>1.3267999E-5</v>
      </c>
      <c r="N4279" s="276">
        <v>3.9550575999999999E-4</v>
      </c>
      <c r="O4279" s="276">
        <v>5.9784452999999999E-4</v>
      </c>
      <c r="P4279" s="276">
        <v>1.0573452999999999E-5</v>
      </c>
      <c r="Q4279" s="276">
        <v>2.5572348E-4</v>
      </c>
      <c r="R4279" s="276">
        <v>0</v>
      </c>
      <c r="S4279" s="276">
        <v>0</v>
      </c>
      <c r="T4279" s="276">
        <v>0</v>
      </c>
      <c r="U4279" s="276">
        <v>2.930479E-5</v>
      </c>
      <c r="V4279" s="287"/>
      <c r="W4279" s="28">
        <f t="shared" si="610"/>
        <v>5.1587467407407401E-3</v>
      </c>
      <c r="X4279" s="191">
        <v>1.1633306999999999</v>
      </c>
      <c r="Y4279" s="191">
        <v>7.6540419999999998E-2</v>
      </c>
      <c r="Z4279" s="191">
        <v>6.0830718999999997E-3</v>
      </c>
      <c r="AA4279" s="191">
        <v>4.5012040000000003E-6</v>
      </c>
      <c r="AB4279" s="191">
        <v>1.5930978E-3</v>
      </c>
      <c r="AC4279" s="191">
        <v>1.0753333</v>
      </c>
      <c r="AD4279" s="191">
        <v>3.7762691000000001E-3</v>
      </c>
      <c r="AE4279" s="76">
        <v>1.6731248999999999E-8</v>
      </c>
      <c r="AF4279" s="76">
        <v>3.2148389000000001E-11</v>
      </c>
      <c r="AG4279" s="20">
        <v>5.0511200000000005E-4</v>
      </c>
    </row>
    <row r="4280" spans="2:33" s="149" customFormat="1" x14ac:dyDescent="0.15">
      <c r="B4280" s="157" t="s">
        <v>9544</v>
      </c>
      <c r="C4280" s="148"/>
      <c r="D4280" s="118" t="s">
        <v>26</v>
      </c>
      <c r="E4280" s="201" t="s">
        <v>9545</v>
      </c>
      <c r="F4280" s="276">
        <f t="shared" si="606"/>
        <v>2.470045795E-3</v>
      </c>
      <c r="G4280" s="276">
        <f t="shared" si="607"/>
        <v>1.0635002410000001E-3</v>
      </c>
      <c r="H4280" s="276">
        <f t="shared" si="608"/>
        <v>3.39043401E-4</v>
      </c>
      <c r="I4280" s="276">
        <f t="shared" si="609"/>
        <v>3.9562066299999996E-4</v>
      </c>
      <c r="J4280" s="276">
        <v>6.7188149000000003E-4</v>
      </c>
      <c r="K4280" s="276">
        <v>3.0165664999999998E-4</v>
      </c>
      <c r="L4280" s="276">
        <v>2.5594527000000001E-5</v>
      </c>
      <c r="M4280" s="276">
        <v>1.3633471E-5</v>
      </c>
      <c r="N4280" s="276">
        <v>4.0414785000000001E-4</v>
      </c>
      <c r="O4280" s="276">
        <v>6.4571892E-4</v>
      </c>
      <c r="P4280" s="276">
        <v>1.1792223999999999E-5</v>
      </c>
      <c r="Q4280" s="276">
        <v>3.6691616999999998E-4</v>
      </c>
      <c r="R4280" s="276">
        <v>0</v>
      </c>
      <c r="S4280" s="276">
        <v>0</v>
      </c>
      <c r="T4280" s="276">
        <v>0</v>
      </c>
      <c r="U4280" s="276">
        <v>2.8704493E-5</v>
      </c>
      <c r="V4280" s="287"/>
      <c r="W4280" s="28">
        <f t="shared" si="610"/>
        <v>4.9768999259259261E-3</v>
      </c>
      <c r="X4280" s="191">
        <v>1.1545896</v>
      </c>
      <c r="Y4280" s="191">
        <v>6.7556149999999995E-2</v>
      </c>
      <c r="Z4280" s="191">
        <v>5.6559883000000004E-3</v>
      </c>
      <c r="AA4280" s="191">
        <v>5.5858435999999997E-6</v>
      </c>
      <c r="AB4280" s="191">
        <v>1.6186111000000001E-3</v>
      </c>
      <c r="AC4280" s="191">
        <v>1.0752986</v>
      </c>
      <c r="AD4280" s="191">
        <v>4.4546539999999997E-3</v>
      </c>
      <c r="AE4280" s="76">
        <v>1.7199389999999999E-8</v>
      </c>
      <c r="AF4280" s="76">
        <v>3.2038236999999997E-11</v>
      </c>
      <c r="AG4280" s="20">
        <v>4.3090003E-4</v>
      </c>
    </row>
    <row r="4281" spans="2:33" s="149" customFormat="1" x14ac:dyDescent="0.15">
      <c r="B4281" s="157" t="s">
        <v>9546</v>
      </c>
      <c r="C4281" s="148"/>
      <c r="D4281" s="118" t="s">
        <v>26</v>
      </c>
      <c r="E4281" s="201" t="s">
        <v>9547</v>
      </c>
      <c r="F4281" s="276">
        <f t="shared" ref="F4281:F4344" si="611">G4281+H4281+I4281+J4281</f>
        <v>3.852631233E-3</v>
      </c>
      <c r="G4281" s="276">
        <f t="shared" ref="G4281:G4344" si="612">M4281+N4281+O4281</f>
        <v>1.326249604E-3</v>
      </c>
      <c r="H4281" s="276">
        <f t="shared" ref="H4281:H4344" si="613">K4281+L4281+P4281</f>
        <v>9.8700340199999988E-4</v>
      </c>
      <c r="I4281" s="276">
        <f t="shared" ref="I4281:I4344" si="614">Q4281+IF(R4281="x",0,R4281)+IF(S4281="x",0,S4281)+IF(T4281="x",0,T4281)+U4281</f>
        <v>4.3911472700000002E-4</v>
      </c>
      <c r="J4281" s="276">
        <v>1.1002634999999999E-3</v>
      </c>
      <c r="K4281" s="276">
        <v>8.5007392999999999E-4</v>
      </c>
      <c r="L4281" s="276">
        <v>9.8165924999999996E-5</v>
      </c>
      <c r="M4281" s="276">
        <v>2.2999074E-5</v>
      </c>
      <c r="N4281" s="276">
        <v>6.1823395000000004E-4</v>
      </c>
      <c r="O4281" s="276">
        <v>6.8501657999999995E-4</v>
      </c>
      <c r="P4281" s="276">
        <v>3.8763546999999998E-5</v>
      </c>
      <c r="Q4281" s="276">
        <v>3.7821373999999999E-4</v>
      </c>
      <c r="R4281" s="276">
        <v>0</v>
      </c>
      <c r="S4281" s="276">
        <v>0</v>
      </c>
      <c r="T4281" s="276">
        <v>0</v>
      </c>
      <c r="U4281" s="276">
        <v>6.0900987000000003E-5</v>
      </c>
      <c r="V4281" s="287"/>
      <c r="W4281" s="28">
        <f t="shared" ref="W4281:W4344" si="615">J4281/0.135</f>
        <v>8.1500999999999987E-3</v>
      </c>
      <c r="X4281" s="191">
        <v>1.1984767000000001</v>
      </c>
      <c r="Y4281" s="191">
        <v>0.1063308</v>
      </c>
      <c r="Z4281" s="191">
        <v>8.7872435999999995E-3</v>
      </c>
      <c r="AA4281" s="191">
        <v>8.1499746999999997E-5</v>
      </c>
      <c r="AB4281" s="191">
        <v>2.8403036E-3</v>
      </c>
      <c r="AC4281" s="191">
        <v>1.0755037999999999</v>
      </c>
      <c r="AD4281" s="191">
        <v>4.9330433999999999E-3</v>
      </c>
      <c r="AE4281" s="76">
        <v>3.2483195E-8</v>
      </c>
      <c r="AF4281" s="76">
        <v>6.1240256000000006E-11</v>
      </c>
      <c r="AG4281" s="20">
        <v>6.9055112999999999E-4</v>
      </c>
    </row>
    <row r="4282" spans="2:33" s="149" customFormat="1" x14ac:dyDescent="0.15">
      <c r="B4282" s="157" t="s">
        <v>9548</v>
      </c>
      <c r="C4282" s="148"/>
      <c r="D4282" s="118" t="s">
        <v>26</v>
      </c>
      <c r="E4282" s="201" t="s">
        <v>9549</v>
      </c>
      <c r="F4282" s="276">
        <f t="shared" si="611"/>
        <v>2.336462141E-3</v>
      </c>
      <c r="G4282" s="276">
        <f t="shared" si="612"/>
        <v>1.0066182890000001E-3</v>
      </c>
      <c r="H4282" s="276">
        <f t="shared" si="613"/>
        <v>3.4838477199999998E-4</v>
      </c>
      <c r="I4282" s="276">
        <f t="shared" si="614"/>
        <v>2.8502827E-4</v>
      </c>
      <c r="J4282" s="276">
        <v>6.9643080999999996E-4</v>
      </c>
      <c r="K4282" s="276">
        <v>3.1080375E-4</v>
      </c>
      <c r="L4282" s="276">
        <v>2.7007569000000001E-5</v>
      </c>
      <c r="M4282" s="276">
        <v>1.3267999E-5</v>
      </c>
      <c r="N4282" s="276">
        <v>3.9550575999999999E-4</v>
      </c>
      <c r="O4282" s="276">
        <v>5.9784452999999999E-4</v>
      </c>
      <c r="P4282" s="276">
        <v>1.0573452999999999E-5</v>
      </c>
      <c r="Q4282" s="276">
        <v>2.5572348E-4</v>
      </c>
      <c r="R4282" s="276">
        <v>0</v>
      </c>
      <c r="S4282" s="276">
        <v>0</v>
      </c>
      <c r="T4282" s="276">
        <v>0</v>
      </c>
      <c r="U4282" s="276">
        <v>2.930479E-5</v>
      </c>
      <c r="V4282" s="287"/>
      <c r="W4282" s="28">
        <f t="shared" si="615"/>
        <v>5.1587467407407401E-3</v>
      </c>
      <c r="X4282" s="191">
        <v>1.1633306999999999</v>
      </c>
      <c r="Y4282" s="191">
        <v>7.6540419999999998E-2</v>
      </c>
      <c r="Z4282" s="191">
        <v>6.0830718999999997E-3</v>
      </c>
      <c r="AA4282" s="191">
        <v>4.5012040000000003E-6</v>
      </c>
      <c r="AB4282" s="191">
        <v>1.5930978E-3</v>
      </c>
      <c r="AC4282" s="191">
        <v>1.0753333</v>
      </c>
      <c r="AD4282" s="191">
        <v>3.7762693000000002E-3</v>
      </c>
      <c r="AE4282" s="76">
        <v>1.6731248999999999E-8</v>
      </c>
      <c r="AF4282" s="76">
        <v>3.2148390000000001E-11</v>
      </c>
      <c r="AG4282" s="20">
        <v>5.0511200000000005E-4</v>
      </c>
    </row>
    <row r="4283" spans="2:33" s="149" customFormat="1" x14ac:dyDescent="0.15">
      <c r="B4283" s="157" t="s">
        <v>9550</v>
      </c>
      <c r="C4283" s="148"/>
      <c r="D4283" s="118" t="s">
        <v>26</v>
      </c>
      <c r="E4283" s="201" t="s">
        <v>9551</v>
      </c>
      <c r="F4283" s="276">
        <f t="shared" si="611"/>
        <v>2.470045795E-3</v>
      </c>
      <c r="G4283" s="276">
        <f t="shared" si="612"/>
        <v>1.0635002410000001E-3</v>
      </c>
      <c r="H4283" s="276">
        <f t="shared" si="613"/>
        <v>3.39043401E-4</v>
      </c>
      <c r="I4283" s="276">
        <f t="shared" si="614"/>
        <v>3.9562066299999996E-4</v>
      </c>
      <c r="J4283" s="276">
        <v>6.7188149000000003E-4</v>
      </c>
      <c r="K4283" s="276">
        <v>3.0165664999999998E-4</v>
      </c>
      <c r="L4283" s="276">
        <v>2.5594527000000001E-5</v>
      </c>
      <c r="M4283" s="276">
        <v>1.3633471E-5</v>
      </c>
      <c r="N4283" s="276">
        <v>4.0414785000000001E-4</v>
      </c>
      <c r="O4283" s="276">
        <v>6.4571892E-4</v>
      </c>
      <c r="P4283" s="276">
        <v>1.1792223999999999E-5</v>
      </c>
      <c r="Q4283" s="276">
        <v>3.6691616999999998E-4</v>
      </c>
      <c r="R4283" s="276">
        <v>0</v>
      </c>
      <c r="S4283" s="276">
        <v>0</v>
      </c>
      <c r="T4283" s="276">
        <v>0</v>
      </c>
      <c r="U4283" s="276">
        <v>2.8704493E-5</v>
      </c>
      <c r="V4283" s="287"/>
      <c r="W4283" s="28">
        <f t="shared" si="615"/>
        <v>4.9768999259259261E-3</v>
      </c>
      <c r="X4283" s="191">
        <v>1.1545897000000001</v>
      </c>
      <c r="Y4283" s="191">
        <v>6.7556148999999996E-2</v>
      </c>
      <c r="Z4283" s="191">
        <v>5.6559883000000004E-3</v>
      </c>
      <c r="AA4283" s="191">
        <v>5.5858435999999997E-6</v>
      </c>
      <c r="AB4283" s="191">
        <v>1.6186111000000001E-3</v>
      </c>
      <c r="AC4283" s="191">
        <v>1.0752987000000001</v>
      </c>
      <c r="AD4283" s="191">
        <v>4.4546539999999997E-3</v>
      </c>
      <c r="AE4283" s="76">
        <v>1.7199389999999999E-8</v>
      </c>
      <c r="AF4283" s="76">
        <v>3.2038236999999997E-11</v>
      </c>
      <c r="AG4283" s="20">
        <v>4.3090001999999999E-4</v>
      </c>
    </row>
    <row r="4284" spans="2:33" s="149" customFormat="1" x14ac:dyDescent="0.15">
      <c r="B4284" s="157" t="s">
        <v>9552</v>
      </c>
      <c r="C4284" s="148"/>
      <c r="D4284" s="118" t="s">
        <v>26</v>
      </c>
      <c r="E4284" s="201" t="s">
        <v>9553</v>
      </c>
      <c r="F4284" s="276">
        <f t="shared" si="611"/>
        <v>3.852631233E-3</v>
      </c>
      <c r="G4284" s="276">
        <f t="shared" si="612"/>
        <v>1.326249604E-3</v>
      </c>
      <c r="H4284" s="276">
        <f t="shared" si="613"/>
        <v>9.8700340199999988E-4</v>
      </c>
      <c r="I4284" s="276">
        <f t="shared" si="614"/>
        <v>4.3911472700000002E-4</v>
      </c>
      <c r="J4284" s="276">
        <v>1.1002634999999999E-3</v>
      </c>
      <c r="K4284" s="276">
        <v>8.5007392999999999E-4</v>
      </c>
      <c r="L4284" s="276">
        <v>9.8165924999999996E-5</v>
      </c>
      <c r="M4284" s="276">
        <v>2.2999074E-5</v>
      </c>
      <c r="N4284" s="276">
        <v>6.1823395000000004E-4</v>
      </c>
      <c r="O4284" s="276">
        <v>6.8501657999999995E-4</v>
      </c>
      <c r="P4284" s="276">
        <v>3.8763546999999998E-5</v>
      </c>
      <c r="Q4284" s="276">
        <v>3.7821373999999999E-4</v>
      </c>
      <c r="R4284" s="276">
        <v>0</v>
      </c>
      <c r="S4284" s="276">
        <v>0</v>
      </c>
      <c r="T4284" s="276">
        <v>0</v>
      </c>
      <c r="U4284" s="276">
        <v>6.0900987000000003E-5</v>
      </c>
      <c r="V4284" s="287"/>
      <c r="W4284" s="28">
        <f t="shared" si="615"/>
        <v>8.1500999999999987E-3</v>
      </c>
      <c r="X4284" s="191">
        <v>1.1984767000000001</v>
      </c>
      <c r="Y4284" s="191">
        <v>0.1063308</v>
      </c>
      <c r="Z4284" s="191">
        <v>8.7872435999999995E-3</v>
      </c>
      <c r="AA4284" s="191">
        <v>8.1499746999999997E-5</v>
      </c>
      <c r="AB4284" s="191">
        <v>2.8403036E-3</v>
      </c>
      <c r="AC4284" s="191">
        <v>1.0755037999999999</v>
      </c>
      <c r="AD4284" s="191">
        <v>4.9330433999999999E-3</v>
      </c>
      <c r="AE4284" s="76">
        <v>3.2483195E-8</v>
      </c>
      <c r="AF4284" s="76">
        <v>6.1240256000000006E-11</v>
      </c>
      <c r="AG4284" s="20">
        <v>6.9055112999999999E-4</v>
      </c>
    </row>
    <row r="4285" spans="2:33" s="149" customFormat="1" x14ac:dyDescent="0.15">
      <c r="B4285" s="157" t="s">
        <v>9554</v>
      </c>
      <c r="C4285" s="148"/>
      <c r="D4285" s="118" t="s">
        <v>26</v>
      </c>
      <c r="E4285" s="201" t="s">
        <v>9555</v>
      </c>
      <c r="F4285" s="276">
        <f t="shared" si="611"/>
        <v>1.6186776333999998E-3</v>
      </c>
      <c r="G4285" s="276">
        <f t="shared" si="612"/>
        <v>6.1166713780000002E-4</v>
      </c>
      <c r="H4285" s="276">
        <f t="shared" si="613"/>
        <v>2.4577993859999997E-4</v>
      </c>
      <c r="I4285" s="276">
        <f t="shared" si="614"/>
        <v>2.7540269700000004E-4</v>
      </c>
      <c r="J4285" s="276">
        <v>4.8582786000000002E-4</v>
      </c>
      <c r="K4285" s="276">
        <v>2.1959150999999999E-4</v>
      </c>
      <c r="L4285" s="276">
        <v>1.7981605000000001E-5</v>
      </c>
      <c r="M4285" s="276">
        <v>8.4259578000000005E-6</v>
      </c>
      <c r="N4285" s="276">
        <v>2.5570965000000002E-4</v>
      </c>
      <c r="O4285" s="276">
        <v>3.4753152999999999E-4</v>
      </c>
      <c r="P4285" s="276">
        <v>8.2068236E-6</v>
      </c>
      <c r="Q4285" s="276">
        <v>2.5070612000000002E-4</v>
      </c>
      <c r="R4285" s="276">
        <v>0</v>
      </c>
      <c r="S4285" s="276">
        <v>0</v>
      </c>
      <c r="T4285" s="276">
        <v>0</v>
      </c>
      <c r="U4285" s="276">
        <v>2.4696577E-5</v>
      </c>
      <c r="V4285" s="287"/>
      <c r="W4285" s="28">
        <f t="shared" si="615"/>
        <v>3.5987248888888889E-3</v>
      </c>
      <c r="X4285" s="191">
        <v>1.1314546999999999</v>
      </c>
      <c r="Y4285" s="191">
        <v>4.8151859999999998E-2</v>
      </c>
      <c r="Z4285" s="191">
        <v>4.0487589999999999E-3</v>
      </c>
      <c r="AA4285" s="191">
        <v>4.0788262999999999E-6</v>
      </c>
      <c r="AB4285" s="191">
        <v>1.1170366000000001E-3</v>
      </c>
      <c r="AC4285" s="191">
        <v>1.0751957999999999</v>
      </c>
      <c r="AD4285" s="191">
        <v>2.9371425E-3</v>
      </c>
      <c r="AE4285" s="76">
        <v>1.1730688000000001E-8</v>
      </c>
      <c r="AF4285" s="76">
        <v>2.0476756000000001E-11</v>
      </c>
      <c r="AG4285" s="20">
        <v>3.1995325999999998E-4</v>
      </c>
    </row>
    <row r="4286" spans="2:33" s="149" customFormat="1" x14ac:dyDescent="0.15">
      <c r="B4286" s="157" t="s">
        <v>9556</v>
      </c>
      <c r="C4286" s="148"/>
      <c r="D4286" s="118" t="s">
        <v>26</v>
      </c>
      <c r="E4286" s="201" t="s">
        <v>9557</v>
      </c>
      <c r="F4286" s="276">
        <f t="shared" si="611"/>
        <v>2.336462142E-3</v>
      </c>
      <c r="G4286" s="276">
        <f t="shared" si="612"/>
        <v>1.0066182900000001E-3</v>
      </c>
      <c r="H4286" s="276">
        <f t="shared" si="613"/>
        <v>3.4838477199999998E-4</v>
      </c>
      <c r="I4286" s="276">
        <f t="shared" si="614"/>
        <v>2.8502827E-4</v>
      </c>
      <c r="J4286" s="276">
        <v>6.9643080999999996E-4</v>
      </c>
      <c r="K4286" s="276">
        <v>3.1080375E-4</v>
      </c>
      <c r="L4286" s="276">
        <v>2.7007569000000001E-5</v>
      </c>
      <c r="M4286" s="276">
        <v>1.3268000000000001E-5</v>
      </c>
      <c r="N4286" s="276">
        <v>3.9550575999999999E-4</v>
      </c>
      <c r="O4286" s="276">
        <v>5.9784452999999999E-4</v>
      </c>
      <c r="P4286" s="276">
        <v>1.0573452999999999E-5</v>
      </c>
      <c r="Q4286" s="276">
        <v>2.5572348E-4</v>
      </c>
      <c r="R4286" s="276">
        <v>0</v>
      </c>
      <c r="S4286" s="276">
        <v>0</v>
      </c>
      <c r="T4286" s="276">
        <v>0</v>
      </c>
      <c r="U4286" s="276">
        <v>2.930479E-5</v>
      </c>
      <c r="V4286" s="287"/>
      <c r="W4286" s="28">
        <f t="shared" si="615"/>
        <v>5.1587467407407401E-3</v>
      </c>
      <c r="X4286" s="191">
        <v>1.1633306999999999</v>
      </c>
      <c r="Y4286" s="191">
        <v>7.6540421999999997E-2</v>
      </c>
      <c r="Z4286" s="191">
        <v>6.0830718999999997E-3</v>
      </c>
      <c r="AA4286" s="191">
        <v>4.5012040000000003E-6</v>
      </c>
      <c r="AB4286" s="191">
        <v>1.5930978E-3</v>
      </c>
      <c r="AC4286" s="191">
        <v>1.0753333</v>
      </c>
      <c r="AD4286" s="191">
        <v>3.7762693000000002E-3</v>
      </c>
      <c r="AE4286" s="76">
        <v>1.673125E-8</v>
      </c>
      <c r="AF4286" s="76">
        <v>3.2148392000000002E-11</v>
      </c>
      <c r="AG4286" s="20">
        <v>5.0511200000000005E-4</v>
      </c>
    </row>
    <row r="4287" spans="2:33" s="149" customFormat="1" x14ac:dyDescent="0.15">
      <c r="B4287" s="157" t="s">
        <v>9558</v>
      </c>
      <c r="C4287" s="288"/>
      <c r="D4287" s="118" t="s">
        <v>26</v>
      </c>
      <c r="E4287" s="201" t="s">
        <v>9559</v>
      </c>
      <c r="F4287" s="276">
        <f t="shared" si="611"/>
        <v>2.470045795E-3</v>
      </c>
      <c r="G4287" s="276">
        <f t="shared" si="612"/>
        <v>1.0635002410000001E-3</v>
      </c>
      <c r="H4287" s="276">
        <f t="shared" si="613"/>
        <v>3.39043401E-4</v>
      </c>
      <c r="I4287" s="276">
        <f t="shared" si="614"/>
        <v>3.9562066299999996E-4</v>
      </c>
      <c r="J4287" s="276">
        <v>6.7188149000000003E-4</v>
      </c>
      <c r="K4287" s="276">
        <v>3.0165664999999998E-4</v>
      </c>
      <c r="L4287" s="276">
        <v>2.5594527000000001E-5</v>
      </c>
      <c r="M4287" s="276">
        <v>1.3633471E-5</v>
      </c>
      <c r="N4287" s="276">
        <v>4.0414785000000001E-4</v>
      </c>
      <c r="O4287" s="276">
        <v>6.4571892E-4</v>
      </c>
      <c r="P4287" s="276">
        <v>1.1792223999999999E-5</v>
      </c>
      <c r="Q4287" s="276">
        <v>3.6691616999999998E-4</v>
      </c>
      <c r="R4287" s="276">
        <v>0</v>
      </c>
      <c r="S4287" s="276">
        <v>0</v>
      </c>
      <c r="T4287" s="276">
        <v>0</v>
      </c>
      <c r="U4287" s="276">
        <v>2.8704493E-5</v>
      </c>
      <c r="V4287" s="287"/>
      <c r="W4287" s="28">
        <f t="shared" si="615"/>
        <v>4.9768999259259261E-3</v>
      </c>
      <c r="X4287" s="191">
        <v>1.1545897000000001</v>
      </c>
      <c r="Y4287" s="191">
        <v>6.7556148999999996E-2</v>
      </c>
      <c r="Z4287" s="191">
        <v>5.6559883000000004E-3</v>
      </c>
      <c r="AA4287" s="191">
        <v>5.5858435999999997E-6</v>
      </c>
      <c r="AB4287" s="191">
        <v>1.6186111000000001E-3</v>
      </c>
      <c r="AC4287" s="191">
        <v>1.0752987000000001</v>
      </c>
      <c r="AD4287" s="191">
        <v>4.4546539999999997E-3</v>
      </c>
      <c r="AE4287" s="76">
        <v>1.7199389999999999E-8</v>
      </c>
      <c r="AF4287" s="76">
        <v>3.2038236000000003E-11</v>
      </c>
      <c r="AG4287" s="20">
        <v>4.3090001999999999E-4</v>
      </c>
    </row>
    <row r="4288" spans="2:33" s="149" customFormat="1" x14ac:dyDescent="0.15">
      <c r="B4288" s="157" t="s">
        <v>9560</v>
      </c>
      <c r="C4288" s="148"/>
      <c r="D4288" s="118" t="s">
        <v>26</v>
      </c>
      <c r="E4288" s="201" t="s">
        <v>9561</v>
      </c>
      <c r="F4288" s="276">
        <f t="shared" si="611"/>
        <v>3.852631233E-3</v>
      </c>
      <c r="G4288" s="276">
        <f t="shared" si="612"/>
        <v>1.326249604E-3</v>
      </c>
      <c r="H4288" s="276">
        <f t="shared" si="613"/>
        <v>9.8700340199999988E-4</v>
      </c>
      <c r="I4288" s="276">
        <f t="shared" si="614"/>
        <v>4.3911472700000002E-4</v>
      </c>
      <c r="J4288" s="276">
        <v>1.1002634999999999E-3</v>
      </c>
      <c r="K4288" s="276">
        <v>8.5007392999999999E-4</v>
      </c>
      <c r="L4288" s="276">
        <v>9.8165924999999996E-5</v>
      </c>
      <c r="M4288" s="276">
        <v>2.2999074E-5</v>
      </c>
      <c r="N4288" s="276">
        <v>6.1823395000000004E-4</v>
      </c>
      <c r="O4288" s="276">
        <v>6.8501657999999995E-4</v>
      </c>
      <c r="P4288" s="276">
        <v>3.8763546999999998E-5</v>
      </c>
      <c r="Q4288" s="276">
        <v>3.7821373999999999E-4</v>
      </c>
      <c r="R4288" s="276">
        <v>0</v>
      </c>
      <c r="S4288" s="276">
        <v>0</v>
      </c>
      <c r="T4288" s="276">
        <v>0</v>
      </c>
      <c r="U4288" s="276">
        <v>6.0900987000000003E-5</v>
      </c>
      <c r="V4288" s="287"/>
      <c r="W4288" s="28">
        <f t="shared" si="615"/>
        <v>8.1500999999999987E-3</v>
      </c>
      <c r="X4288" s="191">
        <v>1.1984767000000001</v>
      </c>
      <c r="Y4288" s="191">
        <v>0.1063308</v>
      </c>
      <c r="Z4288" s="191">
        <v>8.7872435999999995E-3</v>
      </c>
      <c r="AA4288" s="191">
        <v>8.1499746999999997E-5</v>
      </c>
      <c r="AB4288" s="191">
        <v>2.8403036E-3</v>
      </c>
      <c r="AC4288" s="191">
        <v>1.0755037999999999</v>
      </c>
      <c r="AD4288" s="191">
        <v>4.9330433999999999E-3</v>
      </c>
      <c r="AE4288" s="76">
        <v>3.2483195E-8</v>
      </c>
      <c r="AF4288" s="76">
        <v>6.1240256000000006E-11</v>
      </c>
      <c r="AG4288" s="20">
        <v>6.9055112999999999E-4</v>
      </c>
    </row>
    <row r="4289" spans="2:33" s="149" customFormat="1" x14ac:dyDescent="0.15">
      <c r="B4289" s="157" t="s">
        <v>9562</v>
      </c>
      <c r="C4289" s="148"/>
      <c r="D4289" s="118" t="s">
        <v>26</v>
      </c>
      <c r="E4289" s="201" t="s">
        <v>9563</v>
      </c>
      <c r="F4289" s="276">
        <f t="shared" si="611"/>
        <v>1.6186776433999997E-3</v>
      </c>
      <c r="G4289" s="276">
        <f t="shared" si="612"/>
        <v>6.1166714779999998E-4</v>
      </c>
      <c r="H4289" s="276">
        <f t="shared" si="613"/>
        <v>2.4577993859999997E-4</v>
      </c>
      <c r="I4289" s="276">
        <f t="shared" si="614"/>
        <v>2.7540269700000004E-4</v>
      </c>
      <c r="J4289" s="276">
        <v>4.8582786000000002E-4</v>
      </c>
      <c r="K4289" s="276">
        <v>2.1959150999999999E-4</v>
      </c>
      <c r="L4289" s="276">
        <v>1.7981605000000001E-5</v>
      </c>
      <c r="M4289" s="276">
        <v>8.4259578000000005E-6</v>
      </c>
      <c r="N4289" s="276">
        <v>2.5570965999999998E-4</v>
      </c>
      <c r="O4289" s="276">
        <v>3.4753152999999999E-4</v>
      </c>
      <c r="P4289" s="276">
        <v>8.2068236E-6</v>
      </c>
      <c r="Q4289" s="276">
        <v>2.5070612000000002E-4</v>
      </c>
      <c r="R4289" s="276">
        <v>0</v>
      </c>
      <c r="S4289" s="276">
        <v>0</v>
      </c>
      <c r="T4289" s="276">
        <v>0</v>
      </c>
      <c r="U4289" s="276">
        <v>2.4696577E-5</v>
      </c>
      <c r="V4289" s="287"/>
      <c r="W4289" s="28">
        <f t="shared" si="615"/>
        <v>3.5987248888888889E-3</v>
      </c>
      <c r="X4289" s="191">
        <v>1.1314548</v>
      </c>
      <c r="Y4289" s="191">
        <v>4.8151860999999997E-2</v>
      </c>
      <c r="Z4289" s="191">
        <v>4.0487589999999999E-3</v>
      </c>
      <c r="AA4289" s="191">
        <v>4.0788262999999999E-6</v>
      </c>
      <c r="AB4289" s="191">
        <v>1.1170366000000001E-3</v>
      </c>
      <c r="AC4289" s="191">
        <v>1.0751959</v>
      </c>
      <c r="AD4289" s="191">
        <v>2.9371425E-3</v>
      </c>
      <c r="AE4289" s="76">
        <v>1.1730688000000001E-8</v>
      </c>
      <c r="AF4289" s="76">
        <v>2.0476756000000001E-11</v>
      </c>
      <c r="AG4289" s="20">
        <v>3.1995327E-4</v>
      </c>
    </row>
    <row r="4290" spans="2:33" s="149" customFormat="1" x14ac:dyDescent="0.15">
      <c r="B4290" s="157" t="s">
        <v>9564</v>
      </c>
      <c r="C4290" s="148"/>
      <c r="D4290" s="118" t="s">
        <v>26</v>
      </c>
      <c r="E4290" s="201" t="s">
        <v>9565</v>
      </c>
      <c r="F4290" s="276">
        <f t="shared" si="611"/>
        <v>2.336462142E-3</v>
      </c>
      <c r="G4290" s="276">
        <f t="shared" si="612"/>
        <v>1.0066182900000001E-3</v>
      </c>
      <c r="H4290" s="276">
        <f t="shared" si="613"/>
        <v>3.4838477199999998E-4</v>
      </c>
      <c r="I4290" s="276">
        <f t="shared" si="614"/>
        <v>2.8502827E-4</v>
      </c>
      <c r="J4290" s="276">
        <v>6.9643080999999996E-4</v>
      </c>
      <c r="K4290" s="276">
        <v>3.1080375E-4</v>
      </c>
      <c r="L4290" s="276">
        <v>2.7007569000000001E-5</v>
      </c>
      <c r="M4290" s="276">
        <v>1.3268000000000001E-5</v>
      </c>
      <c r="N4290" s="276">
        <v>3.9550575999999999E-4</v>
      </c>
      <c r="O4290" s="276">
        <v>5.9784452999999999E-4</v>
      </c>
      <c r="P4290" s="276">
        <v>1.0573452999999999E-5</v>
      </c>
      <c r="Q4290" s="276">
        <v>2.5572348E-4</v>
      </c>
      <c r="R4290" s="276">
        <v>0</v>
      </c>
      <c r="S4290" s="276">
        <v>0</v>
      </c>
      <c r="T4290" s="276">
        <v>0</v>
      </c>
      <c r="U4290" s="276">
        <v>2.930479E-5</v>
      </c>
      <c r="V4290" s="287"/>
      <c r="W4290" s="28">
        <f t="shared" si="615"/>
        <v>5.1587467407407401E-3</v>
      </c>
      <c r="X4290" s="191">
        <v>1.1633306999999999</v>
      </c>
      <c r="Y4290" s="191">
        <v>7.6540421999999997E-2</v>
      </c>
      <c r="Z4290" s="191">
        <v>6.0830718999999997E-3</v>
      </c>
      <c r="AA4290" s="191">
        <v>4.5012040000000003E-6</v>
      </c>
      <c r="AB4290" s="191">
        <v>1.5930978E-3</v>
      </c>
      <c r="AC4290" s="191">
        <v>1.0753333</v>
      </c>
      <c r="AD4290" s="191">
        <v>3.7762693000000002E-3</v>
      </c>
      <c r="AE4290" s="76">
        <v>1.673125E-8</v>
      </c>
      <c r="AF4290" s="76">
        <v>3.2148392000000002E-11</v>
      </c>
      <c r="AG4290" s="20">
        <v>5.0511200000000005E-4</v>
      </c>
    </row>
    <row r="4291" spans="2:33" s="149" customFormat="1" x14ac:dyDescent="0.15">
      <c r="B4291" s="157" t="s">
        <v>9566</v>
      </c>
      <c r="C4291" s="148"/>
      <c r="D4291" s="118" t="s">
        <v>26</v>
      </c>
      <c r="E4291" s="201" t="s">
        <v>9567</v>
      </c>
      <c r="F4291" s="276">
        <f t="shared" si="611"/>
        <v>2.470045795E-3</v>
      </c>
      <c r="G4291" s="276">
        <f t="shared" si="612"/>
        <v>1.0635002410000001E-3</v>
      </c>
      <c r="H4291" s="276">
        <f t="shared" si="613"/>
        <v>3.39043401E-4</v>
      </c>
      <c r="I4291" s="276">
        <f t="shared" si="614"/>
        <v>3.9562066299999996E-4</v>
      </c>
      <c r="J4291" s="276">
        <v>6.7188149000000003E-4</v>
      </c>
      <c r="K4291" s="276">
        <v>3.0165664999999998E-4</v>
      </c>
      <c r="L4291" s="276">
        <v>2.5594527000000001E-5</v>
      </c>
      <c r="M4291" s="276">
        <v>1.3633471E-5</v>
      </c>
      <c r="N4291" s="276">
        <v>4.0414785000000001E-4</v>
      </c>
      <c r="O4291" s="276">
        <v>6.4571892E-4</v>
      </c>
      <c r="P4291" s="276">
        <v>1.1792223999999999E-5</v>
      </c>
      <c r="Q4291" s="276">
        <v>3.6691616999999998E-4</v>
      </c>
      <c r="R4291" s="276">
        <v>0</v>
      </c>
      <c r="S4291" s="276">
        <v>0</v>
      </c>
      <c r="T4291" s="276">
        <v>0</v>
      </c>
      <c r="U4291" s="276">
        <v>2.8704493E-5</v>
      </c>
      <c r="V4291" s="287"/>
      <c r="W4291" s="28">
        <f t="shared" si="615"/>
        <v>4.9768999259259261E-3</v>
      </c>
      <c r="X4291" s="191">
        <v>1.1545897000000001</v>
      </c>
      <c r="Y4291" s="191">
        <v>6.7556148999999996E-2</v>
      </c>
      <c r="Z4291" s="191">
        <v>5.6559883000000004E-3</v>
      </c>
      <c r="AA4291" s="191">
        <v>5.5858435999999997E-6</v>
      </c>
      <c r="AB4291" s="191">
        <v>1.6186111000000001E-3</v>
      </c>
      <c r="AC4291" s="191">
        <v>1.0752987000000001</v>
      </c>
      <c r="AD4291" s="191">
        <v>4.4546539999999997E-3</v>
      </c>
      <c r="AE4291" s="76">
        <v>1.7199389999999999E-8</v>
      </c>
      <c r="AF4291" s="76">
        <v>3.2038236999999997E-11</v>
      </c>
      <c r="AG4291" s="20">
        <v>4.3090001999999999E-4</v>
      </c>
    </row>
    <row r="4292" spans="2:33" s="149" customFormat="1" x14ac:dyDescent="0.15">
      <c r="B4292" s="157" t="s">
        <v>9568</v>
      </c>
      <c r="C4292" s="148"/>
      <c r="D4292" s="118" t="s">
        <v>26</v>
      </c>
      <c r="E4292" s="201" t="s">
        <v>9569</v>
      </c>
      <c r="F4292" s="276">
        <f t="shared" si="611"/>
        <v>3.8526312030000001E-3</v>
      </c>
      <c r="G4292" s="276">
        <f t="shared" si="612"/>
        <v>1.3262495740000001E-3</v>
      </c>
      <c r="H4292" s="276">
        <f t="shared" si="613"/>
        <v>9.8700340199999988E-4</v>
      </c>
      <c r="I4292" s="276">
        <f t="shared" si="614"/>
        <v>4.3911472700000002E-4</v>
      </c>
      <c r="J4292" s="276">
        <v>1.1002634999999999E-3</v>
      </c>
      <c r="K4292" s="276">
        <v>8.5007392999999999E-4</v>
      </c>
      <c r="L4292" s="276">
        <v>9.8165924999999996E-5</v>
      </c>
      <c r="M4292" s="276">
        <v>2.2999074E-5</v>
      </c>
      <c r="N4292" s="276">
        <v>6.1823392000000005E-4</v>
      </c>
      <c r="O4292" s="276">
        <v>6.8501657999999995E-4</v>
      </c>
      <c r="P4292" s="276">
        <v>3.8763546999999998E-5</v>
      </c>
      <c r="Q4292" s="276">
        <v>3.7821373999999999E-4</v>
      </c>
      <c r="R4292" s="276">
        <v>0</v>
      </c>
      <c r="S4292" s="276">
        <v>0</v>
      </c>
      <c r="T4292" s="276">
        <v>0</v>
      </c>
      <c r="U4292" s="276">
        <v>6.0900987000000003E-5</v>
      </c>
      <c r="V4292" s="287"/>
      <c r="W4292" s="28">
        <f t="shared" si="615"/>
        <v>8.1500999999999987E-3</v>
      </c>
      <c r="X4292" s="191">
        <v>1.1984767000000001</v>
      </c>
      <c r="Y4292" s="191">
        <v>0.1063308</v>
      </c>
      <c r="Z4292" s="191">
        <v>8.7872435999999995E-3</v>
      </c>
      <c r="AA4292" s="191">
        <v>8.1499746999999997E-5</v>
      </c>
      <c r="AB4292" s="191">
        <v>2.8403036E-3</v>
      </c>
      <c r="AC4292" s="191">
        <v>1.0755037999999999</v>
      </c>
      <c r="AD4292" s="191">
        <v>4.9330433999999999E-3</v>
      </c>
      <c r="AE4292" s="76">
        <v>3.2483194000000003E-8</v>
      </c>
      <c r="AF4292" s="76">
        <v>6.1240256000000006E-11</v>
      </c>
      <c r="AG4292" s="20">
        <v>6.9055112999999999E-4</v>
      </c>
    </row>
    <row r="4293" spans="2:33" s="149" customFormat="1" x14ac:dyDescent="0.15">
      <c r="B4293" s="157" t="s">
        <v>9570</v>
      </c>
      <c r="C4293" s="288"/>
      <c r="D4293" s="118" t="s">
        <v>26</v>
      </c>
      <c r="E4293" s="201" t="s">
        <v>9571</v>
      </c>
      <c r="F4293" s="276">
        <f t="shared" si="611"/>
        <v>2.336462142E-3</v>
      </c>
      <c r="G4293" s="276">
        <f t="shared" si="612"/>
        <v>1.0066182900000001E-3</v>
      </c>
      <c r="H4293" s="276">
        <f t="shared" si="613"/>
        <v>3.4838477199999998E-4</v>
      </c>
      <c r="I4293" s="276">
        <f t="shared" si="614"/>
        <v>2.8502827E-4</v>
      </c>
      <c r="J4293" s="276">
        <v>6.9643080999999996E-4</v>
      </c>
      <c r="K4293" s="276">
        <v>3.1080375E-4</v>
      </c>
      <c r="L4293" s="276">
        <v>2.7007569000000001E-5</v>
      </c>
      <c r="M4293" s="276">
        <v>1.3268000000000001E-5</v>
      </c>
      <c r="N4293" s="276">
        <v>3.9550575999999999E-4</v>
      </c>
      <c r="O4293" s="276">
        <v>5.9784452999999999E-4</v>
      </c>
      <c r="P4293" s="276">
        <v>1.0573452999999999E-5</v>
      </c>
      <c r="Q4293" s="276">
        <v>2.5572348E-4</v>
      </c>
      <c r="R4293" s="276">
        <v>0</v>
      </c>
      <c r="S4293" s="276">
        <v>0</v>
      </c>
      <c r="T4293" s="276">
        <v>0</v>
      </c>
      <c r="U4293" s="276">
        <v>2.930479E-5</v>
      </c>
      <c r="V4293" s="287"/>
      <c r="W4293" s="28">
        <f t="shared" si="615"/>
        <v>5.1587467407407401E-3</v>
      </c>
      <c r="X4293" s="191">
        <v>1.1633306999999999</v>
      </c>
      <c r="Y4293" s="191">
        <v>7.6540421999999997E-2</v>
      </c>
      <c r="Z4293" s="191">
        <v>6.0830718999999997E-3</v>
      </c>
      <c r="AA4293" s="191">
        <v>4.5012040000000003E-6</v>
      </c>
      <c r="AB4293" s="191">
        <v>1.5930978E-3</v>
      </c>
      <c r="AC4293" s="191">
        <v>1.0753333</v>
      </c>
      <c r="AD4293" s="191">
        <v>3.7762693000000002E-3</v>
      </c>
      <c r="AE4293" s="76">
        <v>1.673125E-8</v>
      </c>
      <c r="AF4293" s="76">
        <v>3.2148390000000001E-11</v>
      </c>
      <c r="AG4293" s="20">
        <v>5.0511200000000005E-4</v>
      </c>
    </row>
    <row r="4294" spans="2:33" s="149" customFormat="1" x14ac:dyDescent="0.15">
      <c r="B4294" s="157" t="s">
        <v>9572</v>
      </c>
      <c r="C4294" s="148"/>
      <c r="D4294" s="118" t="s">
        <v>26</v>
      </c>
      <c r="E4294" s="201" t="s">
        <v>9573</v>
      </c>
      <c r="F4294" s="276">
        <f t="shared" si="611"/>
        <v>2.470045796E-3</v>
      </c>
      <c r="G4294" s="276">
        <f t="shared" si="612"/>
        <v>1.0635002410000001E-3</v>
      </c>
      <c r="H4294" s="276">
        <f t="shared" si="613"/>
        <v>3.3904340199999999E-4</v>
      </c>
      <c r="I4294" s="276">
        <f t="shared" si="614"/>
        <v>3.9562066299999996E-4</v>
      </c>
      <c r="J4294" s="276">
        <v>6.7188149000000003E-4</v>
      </c>
      <c r="K4294" s="276">
        <v>3.0165664999999998E-4</v>
      </c>
      <c r="L4294" s="276">
        <v>2.5594528E-5</v>
      </c>
      <c r="M4294" s="276">
        <v>1.3633471E-5</v>
      </c>
      <c r="N4294" s="276">
        <v>4.0414785000000001E-4</v>
      </c>
      <c r="O4294" s="276">
        <v>6.4571892E-4</v>
      </c>
      <c r="P4294" s="276">
        <v>1.1792223999999999E-5</v>
      </c>
      <c r="Q4294" s="276">
        <v>3.6691616999999998E-4</v>
      </c>
      <c r="R4294" s="276">
        <v>0</v>
      </c>
      <c r="S4294" s="276">
        <v>0</v>
      </c>
      <c r="T4294" s="276">
        <v>0</v>
      </c>
      <c r="U4294" s="276">
        <v>2.8704493E-5</v>
      </c>
      <c r="V4294" s="287"/>
      <c r="W4294" s="28">
        <f t="shared" si="615"/>
        <v>4.9768999259259261E-3</v>
      </c>
      <c r="X4294" s="191">
        <v>1.1545897000000001</v>
      </c>
      <c r="Y4294" s="191">
        <v>6.7556149999999995E-2</v>
      </c>
      <c r="Z4294" s="191">
        <v>5.6559883000000004E-3</v>
      </c>
      <c r="AA4294" s="191">
        <v>5.5858435999999997E-6</v>
      </c>
      <c r="AB4294" s="191">
        <v>1.6186111000000001E-3</v>
      </c>
      <c r="AC4294" s="191">
        <v>1.0752987000000001</v>
      </c>
      <c r="AD4294" s="191">
        <v>4.4546539999999997E-3</v>
      </c>
      <c r="AE4294" s="76">
        <v>1.7199389999999999E-8</v>
      </c>
      <c r="AF4294" s="76">
        <v>3.2038236999999997E-11</v>
      </c>
      <c r="AG4294" s="20">
        <v>4.3090003E-4</v>
      </c>
    </row>
    <row r="4295" spans="2:33" s="149" customFormat="1" x14ac:dyDescent="0.15">
      <c r="B4295" s="157" t="s">
        <v>9574</v>
      </c>
      <c r="C4295" s="148"/>
      <c r="D4295" s="118" t="s">
        <v>26</v>
      </c>
      <c r="E4295" s="201" t="s">
        <v>9575</v>
      </c>
      <c r="F4295" s="276">
        <f t="shared" si="611"/>
        <v>3.852631233E-3</v>
      </c>
      <c r="G4295" s="276">
        <f t="shared" si="612"/>
        <v>1.326249604E-3</v>
      </c>
      <c r="H4295" s="276">
        <f t="shared" si="613"/>
        <v>9.8700340199999988E-4</v>
      </c>
      <c r="I4295" s="276">
        <f t="shared" si="614"/>
        <v>4.3911472700000002E-4</v>
      </c>
      <c r="J4295" s="276">
        <v>1.1002634999999999E-3</v>
      </c>
      <c r="K4295" s="276">
        <v>8.5007392999999999E-4</v>
      </c>
      <c r="L4295" s="276">
        <v>9.8165924999999996E-5</v>
      </c>
      <c r="M4295" s="276">
        <v>2.2999074E-5</v>
      </c>
      <c r="N4295" s="276">
        <v>6.1823395000000004E-4</v>
      </c>
      <c r="O4295" s="276">
        <v>6.8501657999999995E-4</v>
      </c>
      <c r="P4295" s="276">
        <v>3.8763546999999998E-5</v>
      </c>
      <c r="Q4295" s="276">
        <v>3.7821373999999999E-4</v>
      </c>
      <c r="R4295" s="276">
        <v>0</v>
      </c>
      <c r="S4295" s="276">
        <v>0</v>
      </c>
      <c r="T4295" s="276">
        <v>0</v>
      </c>
      <c r="U4295" s="276">
        <v>6.0900987000000003E-5</v>
      </c>
      <c r="V4295" s="287"/>
      <c r="W4295" s="28">
        <f t="shared" si="615"/>
        <v>8.1500999999999987E-3</v>
      </c>
      <c r="X4295" s="191">
        <v>1.1984767000000001</v>
      </c>
      <c r="Y4295" s="191">
        <v>0.1063308</v>
      </c>
      <c r="Z4295" s="191">
        <v>8.7872435999999995E-3</v>
      </c>
      <c r="AA4295" s="191">
        <v>8.1499746999999997E-5</v>
      </c>
      <c r="AB4295" s="191">
        <v>2.8403036E-3</v>
      </c>
      <c r="AC4295" s="191">
        <v>1.0755037999999999</v>
      </c>
      <c r="AD4295" s="191">
        <v>4.9330433999999999E-3</v>
      </c>
      <c r="AE4295" s="76">
        <v>3.2483195E-8</v>
      </c>
      <c r="AF4295" s="76">
        <v>6.1240256000000006E-11</v>
      </c>
      <c r="AG4295" s="20">
        <v>6.9055112999999999E-4</v>
      </c>
    </row>
    <row r="4296" spans="2:33" s="149" customFormat="1" x14ac:dyDescent="0.15">
      <c r="B4296" s="157" t="s">
        <v>9576</v>
      </c>
      <c r="C4296" s="148"/>
      <c r="D4296" s="118" t="s">
        <v>26</v>
      </c>
      <c r="E4296" s="201" t="s">
        <v>9577</v>
      </c>
      <c r="F4296" s="276">
        <f t="shared" si="611"/>
        <v>2.336462142E-3</v>
      </c>
      <c r="G4296" s="276">
        <f t="shared" si="612"/>
        <v>1.0066182900000001E-3</v>
      </c>
      <c r="H4296" s="276">
        <f t="shared" si="613"/>
        <v>3.4838477199999998E-4</v>
      </c>
      <c r="I4296" s="276">
        <f t="shared" si="614"/>
        <v>2.8502827E-4</v>
      </c>
      <c r="J4296" s="276">
        <v>6.9643080999999996E-4</v>
      </c>
      <c r="K4296" s="276">
        <v>3.1080375E-4</v>
      </c>
      <c r="L4296" s="276">
        <v>2.7007569000000001E-5</v>
      </c>
      <c r="M4296" s="276">
        <v>1.3268000000000001E-5</v>
      </c>
      <c r="N4296" s="276">
        <v>3.9550575999999999E-4</v>
      </c>
      <c r="O4296" s="276">
        <v>5.9784452999999999E-4</v>
      </c>
      <c r="P4296" s="276">
        <v>1.0573452999999999E-5</v>
      </c>
      <c r="Q4296" s="276">
        <v>2.5572348E-4</v>
      </c>
      <c r="R4296" s="276">
        <v>0</v>
      </c>
      <c r="S4296" s="276">
        <v>0</v>
      </c>
      <c r="T4296" s="276">
        <v>0</v>
      </c>
      <c r="U4296" s="276">
        <v>2.930479E-5</v>
      </c>
      <c r="V4296" s="287"/>
      <c r="W4296" s="28">
        <f t="shared" si="615"/>
        <v>5.1587467407407401E-3</v>
      </c>
      <c r="X4296" s="191">
        <v>1.1633306999999999</v>
      </c>
      <c r="Y4296" s="191">
        <v>7.6540419999999998E-2</v>
      </c>
      <c r="Z4296" s="191">
        <v>6.0830718999999997E-3</v>
      </c>
      <c r="AA4296" s="191">
        <v>4.5012040000000003E-6</v>
      </c>
      <c r="AB4296" s="191">
        <v>1.5930978E-3</v>
      </c>
      <c r="AC4296" s="191">
        <v>1.0753333</v>
      </c>
      <c r="AD4296" s="191">
        <v>3.7762693000000002E-3</v>
      </c>
      <c r="AE4296" s="76">
        <v>1.673125E-8</v>
      </c>
      <c r="AF4296" s="76">
        <v>3.2148390000000001E-11</v>
      </c>
      <c r="AG4296" s="20">
        <v>5.0511200000000005E-4</v>
      </c>
    </row>
    <row r="4297" spans="2:33" s="149" customFormat="1" x14ac:dyDescent="0.15">
      <c r="B4297" s="157" t="s">
        <v>9578</v>
      </c>
      <c r="C4297" s="288"/>
      <c r="D4297" s="118" t="s">
        <v>26</v>
      </c>
      <c r="E4297" s="201" t="s">
        <v>9579</v>
      </c>
      <c r="F4297" s="276">
        <f t="shared" si="611"/>
        <v>2.470045795E-3</v>
      </c>
      <c r="G4297" s="276">
        <f t="shared" si="612"/>
        <v>1.0635002410000001E-3</v>
      </c>
      <c r="H4297" s="276">
        <f t="shared" si="613"/>
        <v>3.39043401E-4</v>
      </c>
      <c r="I4297" s="276">
        <f t="shared" si="614"/>
        <v>3.9562066299999996E-4</v>
      </c>
      <c r="J4297" s="276">
        <v>6.7188149000000003E-4</v>
      </c>
      <c r="K4297" s="276">
        <v>3.0165664999999998E-4</v>
      </c>
      <c r="L4297" s="276">
        <v>2.5594527000000001E-5</v>
      </c>
      <c r="M4297" s="276">
        <v>1.3633471E-5</v>
      </c>
      <c r="N4297" s="276">
        <v>4.0414785000000001E-4</v>
      </c>
      <c r="O4297" s="276">
        <v>6.4571892E-4</v>
      </c>
      <c r="P4297" s="276">
        <v>1.1792223999999999E-5</v>
      </c>
      <c r="Q4297" s="276">
        <v>3.6691616999999998E-4</v>
      </c>
      <c r="R4297" s="276">
        <v>0</v>
      </c>
      <c r="S4297" s="276">
        <v>0</v>
      </c>
      <c r="T4297" s="276">
        <v>0</v>
      </c>
      <c r="U4297" s="276">
        <v>2.8704493E-5</v>
      </c>
      <c r="V4297" s="287"/>
      <c r="W4297" s="28">
        <f t="shared" si="615"/>
        <v>4.9768999259259261E-3</v>
      </c>
      <c r="X4297" s="191">
        <v>1.1545896</v>
      </c>
      <c r="Y4297" s="191">
        <v>6.7556148999999996E-2</v>
      </c>
      <c r="Z4297" s="191">
        <v>5.6559883000000004E-3</v>
      </c>
      <c r="AA4297" s="191">
        <v>5.5858435999999997E-6</v>
      </c>
      <c r="AB4297" s="191">
        <v>1.6186111000000001E-3</v>
      </c>
      <c r="AC4297" s="191">
        <v>1.0752986</v>
      </c>
      <c r="AD4297" s="191">
        <v>4.4546539999999997E-3</v>
      </c>
      <c r="AE4297" s="76">
        <v>1.7199389999999999E-8</v>
      </c>
      <c r="AF4297" s="76">
        <v>3.2038236000000003E-11</v>
      </c>
      <c r="AG4297" s="20">
        <v>4.3090001999999999E-4</v>
      </c>
    </row>
    <row r="4298" spans="2:33" s="149" customFormat="1" x14ac:dyDescent="0.15">
      <c r="B4298" s="157" t="s">
        <v>9580</v>
      </c>
      <c r="C4298" s="148"/>
      <c r="D4298" s="118" t="s">
        <v>26</v>
      </c>
      <c r="E4298" s="201" t="s">
        <v>9581</v>
      </c>
      <c r="F4298" s="276">
        <f t="shared" si="611"/>
        <v>3.852631233E-3</v>
      </c>
      <c r="G4298" s="276">
        <f t="shared" si="612"/>
        <v>1.326249604E-3</v>
      </c>
      <c r="H4298" s="276">
        <f t="shared" si="613"/>
        <v>9.8700340199999988E-4</v>
      </c>
      <c r="I4298" s="276">
        <f t="shared" si="614"/>
        <v>4.3911472700000002E-4</v>
      </c>
      <c r="J4298" s="276">
        <v>1.1002634999999999E-3</v>
      </c>
      <c r="K4298" s="276">
        <v>8.5007392999999999E-4</v>
      </c>
      <c r="L4298" s="276">
        <v>9.8165924999999996E-5</v>
      </c>
      <c r="M4298" s="276">
        <v>2.2999074E-5</v>
      </c>
      <c r="N4298" s="276">
        <v>6.1823395000000004E-4</v>
      </c>
      <c r="O4298" s="276">
        <v>6.8501657999999995E-4</v>
      </c>
      <c r="P4298" s="276">
        <v>3.8763546999999998E-5</v>
      </c>
      <c r="Q4298" s="276">
        <v>3.7821373999999999E-4</v>
      </c>
      <c r="R4298" s="276">
        <v>0</v>
      </c>
      <c r="S4298" s="276">
        <v>0</v>
      </c>
      <c r="T4298" s="276">
        <v>0</v>
      </c>
      <c r="U4298" s="276">
        <v>6.0900987000000003E-5</v>
      </c>
      <c r="V4298" s="287"/>
      <c r="W4298" s="28">
        <f t="shared" si="615"/>
        <v>8.1500999999999987E-3</v>
      </c>
      <c r="X4298" s="191">
        <v>1.1984767999999999</v>
      </c>
      <c r="Y4298" s="191">
        <v>0.1063308</v>
      </c>
      <c r="Z4298" s="191">
        <v>8.7872435999999995E-3</v>
      </c>
      <c r="AA4298" s="191">
        <v>8.1499746999999997E-5</v>
      </c>
      <c r="AB4298" s="191">
        <v>2.8403036E-3</v>
      </c>
      <c r="AC4298" s="191">
        <v>1.0755039</v>
      </c>
      <c r="AD4298" s="191">
        <v>4.9330433999999999E-3</v>
      </c>
      <c r="AE4298" s="76">
        <v>3.2483195E-8</v>
      </c>
      <c r="AF4298" s="76">
        <v>6.1240254999999999E-11</v>
      </c>
      <c r="AG4298" s="20">
        <v>6.9055112999999999E-4</v>
      </c>
    </row>
    <row r="4299" spans="2:33" s="149" customFormat="1" x14ac:dyDescent="0.15">
      <c r="B4299" s="157" t="s">
        <v>9582</v>
      </c>
      <c r="C4299" s="148"/>
      <c r="D4299" s="118" t="s">
        <v>26</v>
      </c>
      <c r="E4299" s="201" t="s">
        <v>9583</v>
      </c>
      <c r="F4299" s="276">
        <f t="shared" si="611"/>
        <v>2.336462142E-3</v>
      </c>
      <c r="G4299" s="276">
        <f t="shared" si="612"/>
        <v>1.0066182900000001E-3</v>
      </c>
      <c r="H4299" s="276">
        <f t="shared" si="613"/>
        <v>3.4838477199999998E-4</v>
      </c>
      <c r="I4299" s="276">
        <f t="shared" si="614"/>
        <v>2.8502827E-4</v>
      </c>
      <c r="J4299" s="276">
        <v>6.9643080999999996E-4</v>
      </c>
      <c r="K4299" s="276">
        <v>3.1080375E-4</v>
      </c>
      <c r="L4299" s="276">
        <v>2.7007569000000001E-5</v>
      </c>
      <c r="M4299" s="276">
        <v>1.3268000000000001E-5</v>
      </c>
      <c r="N4299" s="276">
        <v>3.9550575999999999E-4</v>
      </c>
      <c r="O4299" s="276">
        <v>5.9784452999999999E-4</v>
      </c>
      <c r="P4299" s="276">
        <v>1.0573452999999999E-5</v>
      </c>
      <c r="Q4299" s="276">
        <v>2.5572348E-4</v>
      </c>
      <c r="R4299" s="276">
        <v>0</v>
      </c>
      <c r="S4299" s="276">
        <v>0</v>
      </c>
      <c r="T4299" s="276">
        <v>0</v>
      </c>
      <c r="U4299" s="276">
        <v>2.930479E-5</v>
      </c>
      <c r="V4299" s="287"/>
      <c r="W4299" s="28">
        <f t="shared" si="615"/>
        <v>5.1587467407407401E-3</v>
      </c>
      <c r="X4299" s="191">
        <v>1.1633306999999999</v>
      </c>
      <c r="Y4299" s="191">
        <v>7.6540419999999998E-2</v>
      </c>
      <c r="Z4299" s="191">
        <v>6.0830718999999997E-3</v>
      </c>
      <c r="AA4299" s="191">
        <v>4.5012040000000003E-6</v>
      </c>
      <c r="AB4299" s="191">
        <v>1.5930978E-3</v>
      </c>
      <c r="AC4299" s="191">
        <v>1.0753334000000001</v>
      </c>
      <c r="AD4299" s="191">
        <v>3.7762693000000002E-3</v>
      </c>
      <c r="AE4299" s="76">
        <v>1.673125E-8</v>
      </c>
      <c r="AF4299" s="76">
        <v>3.2148390000000001E-11</v>
      </c>
      <c r="AG4299" s="20">
        <v>5.0511200000000005E-4</v>
      </c>
    </row>
    <row r="4300" spans="2:33" s="149" customFormat="1" x14ac:dyDescent="0.15">
      <c r="B4300" s="157" t="s">
        <v>9584</v>
      </c>
      <c r="C4300" s="148"/>
      <c r="D4300" s="118" t="s">
        <v>26</v>
      </c>
      <c r="E4300" s="201" t="s">
        <v>9585</v>
      </c>
      <c r="F4300" s="276">
        <f t="shared" si="611"/>
        <v>2.470045796E-3</v>
      </c>
      <c r="G4300" s="276">
        <f t="shared" si="612"/>
        <v>1.0635002410000001E-3</v>
      </c>
      <c r="H4300" s="276">
        <f t="shared" si="613"/>
        <v>3.3904340199999999E-4</v>
      </c>
      <c r="I4300" s="276">
        <f t="shared" si="614"/>
        <v>3.9562066299999996E-4</v>
      </c>
      <c r="J4300" s="276">
        <v>6.7188149000000003E-4</v>
      </c>
      <c r="K4300" s="276">
        <v>3.0165664999999998E-4</v>
      </c>
      <c r="L4300" s="276">
        <v>2.5594528E-5</v>
      </c>
      <c r="M4300" s="276">
        <v>1.3633471E-5</v>
      </c>
      <c r="N4300" s="276">
        <v>4.0414785000000001E-4</v>
      </c>
      <c r="O4300" s="276">
        <v>6.4571892E-4</v>
      </c>
      <c r="P4300" s="276">
        <v>1.1792223999999999E-5</v>
      </c>
      <c r="Q4300" s="276">
        <v>3.6691616999999998E-4</v>
      </c>
      <c r="R4300" s="276">
        <v>0</v>
      </c>
      <c r="S4300" s="276">
        <v>0</v>
      </c>
      <c r="T4300" s="276">
        <v>0</v>
      </c>
      <c r="U4300" s="276">
        <v>2.8704493E-5</v>
      </c>
      <c r="V4300" s="287"/>
      <c r="W4300" s="28">
        <f t="shared" si="615"/>
        <v>4.9768999259259261E-3</v>
      </c>
      <c r="X4300" s="191">
        <v>1.1545896</v>
      </c>
      <c r="Y4300" s="191">
        <v>6.7556149999999995E-2</v>
      </c>
      <c r="Z4300" s="191">
        <v>5.6559883000000004E-3</v>
      </c>
      <c r="AA4300" s="191">
        <v>5.5858435999999997E-6</v>
      </c>
      <c r="AB4300" s="191">
        <v>1.6186111000000001E-3</v>
      </c>
      <c r="AC4300" s="191">
        <v>1.0752986</v>
      </c>
      <c r="AD4300" s="191">
        <v>4.4546539999999997E-3</v>
      </c>
      <c r="AE4300" s="76">
        <v>1.7199389999999999E-8</v>
      </c>
      <c r="AF4300" s="76">
        <v>3.2038236999999997E-11</v>
      </c>
      <c r="AG4300" s="20">
        <v>4.3090003E-4</v>
      </c>
    </row>
    <row r="4301" spans="2:33" s="149" customFormat="1" x14ac:dyDescent="0.15">
      <c r="B4301" s="157" t="s">
        <v>9586</v>
      </c>
      <c r="C4301" s="148"/>
      <c r="D4301" s="118" t="s">
        <v>26</v>
      </c>
      <c r="E4301" s="201" t="s">
        <v>9587</v>
      </c>
      <c r="F4301" s="276">
        <f t="shared" si="611"/>
        <v>3.852631233E-3</v>
      </c>
      <c r="G4301" s="276">
        <f t="shared" si="612"/>
        <v>1.326249604E-3</v>
      </c>
      <c r="H4301" s="276">
        <f t="shared" si="613"/>
        <v>9.8700340199999988E-4</v>
      </c>
      <c r="I4301" s="276">
        <f t="shared" si="614"/>
        <v>4.3911472700000002E-4</v>
      </c>
      <c r="J4301" s="276">
        <v>1.1002634999999999E-3</v>
      </c>
      <c r="K4301" s="276">
        <v>8.5007392999999999E-4</v>
      </c>
      <c r="L4301" s="276">
        <v>9.8165924999999996E-5</v>
      </c>
      <c r="M4301" s="276">
        <v>2.2999074E-5</v>
      </c>
      <c r="N4301" s="276">
        <v>6.1823395000000004E-4</v>
      </c>
      <c r="O4301" s="276">
        <v>6.8501657999999995E-4</v>
      </c>
      <c r="P4301" s="276">
        <v>3.8763546999999998E-5</v>
      </c>
      <c r="Q4301" s="276">
        <v>3.7821373999999999E-4</v>
      </c>
      <c r="R4301" s="276">
        <v>0</v>
      </c>
      <c r="S4301" s="276">
        <v>0</v>
      </c>
      <c r="T4301" s="276">
        <v>0</v>
      </c>
      <c r="U4301" s="276">
        <v>6.0900987000000003E-5</v>
      </c>
      <c r="V4301" s="287"/>
      <c r="W4301" s="28">
        <f t="shared" si="615"/>
        <v>8.1500999999999987E-3</v>
      </c>
      <c r="X4301" s="191">
        <v>1.1984767999999999</v>
      </c>
      <c r="Y4301" s="191">
        <v>0.1063308</v>
      </c>
      <c r="Z4301" s="191">
        <v>8.7872435999999995E-3</v>
      </c>
      <c r="AA4301" s="191">
        <v>8.1499746999999997E-5</v>
      </c>
      <c r="AB4301" s="191">
        <v>2.8403036E-3</v>
      </c>
      <c r="AC4301" s="191">
        <v>1.0755039</v>
      </c>
      <c r="AD4301" s="191">
        <v>4.9330433999999999E-3</v>
      </c>
      <c r="AE4301" s="76">
        <v>3.2483195E-8</v>
      </c>
      <c r="AF4301" s="76">
        <v>6.1240256000000006E-11</v>
      </c>
      <c r="AG4301" s="20">
        <v>6.9055112999999999E-4</v>
      </c>
    </row>
    <row r="4302" spans="2:33" s="149" customFormat="1" x14ac:dyDescent="0.15">
      <c r="B4302" s="157" t="s">
        <v>9588</v>
      </c>
      <c r="C4302" s="148"/>
      <c r="D4302" s="118" t="s">
        <v>26</v>
      </c>
      <c r="E4302" s="201" t="s">
        <v>9589</v>
      </c>
      <c r="F4302" s="276">
        <f t="shared" si="611"/>
        <v>2.336462141E-3</v>
      </c>
      <c r="G4302" s="276">
        <f t="shared" si="612"/>
        <v>1.0066182890000001E-3</v>
      </c>
      <c r="H4302" s="276">
        <f t="shared" si="613"/>
        <v>3.4838477199999998E-4</v>
      </c>
      <c r="I4302" s="276">
        <f t="shared" si="614"/>
        <v>2.8502827E-4</v>
      </c>
      <c r="J4302" s="276">
        <v>6.9643080999999996E-4</v>
      </c>
      <c r="K4302" s="276">
        <v>3.1080375E-4</v>
      </c>
      <c r="L4302" s="276">
        <v>2.7007569000000001E-5</v>
      </c>
      <c r="M4302" s="276">
        <v>1.3267999E-5</v>
      </c>
      <c r="N4302" s="276">
        <v>3.9550575999999999E-4</v>
      </c>
      <c r="O4302" s="276">
        <v>5.9784452999999999E-4</v>
      </c>
      <c r="P4302" s="276">
        <v>1.0573452999999999E-5</v>
      </c>
      <c r="Q4302" s="276">
        <v>2.5572348E-4</v>
      </c>
      <c r="R4302" s="276">
        <v>0</v>
      </c>
      <c r="S4302" s="276">
        <v>0</v>
      </c>
      <c r="T4302" s="276">
        <v>0</v>
      </c>
      <c r="U4302" s="276">
        <v>2.930479E-5</v>
      </c>
      <c r="V4302" s="287"/>
      <c r="W4302" s="28">
        <f t="shared" si="615"/>
        <v>5.1587467407407401E-3</v>
      </c>
      <c r="X4302" s="191">
        <v>1.1633306999999999</v>
      </c>
      <c r="Y4302" s="191">
        <v>7.6540419999999998E-2</v>
      </c>
      <c r="Z4302" s="191">
        <v>6.0830718999999997E-3</v>
      </c>
      <c r="AA4302" s="191">
        <v>4.5012040000000003E-6</v>
      </c>
      <c r="AB4302" s="191">
        <v>1.5930978E-3</v>
      </c>
      <c r="AC4302" s="191">
        <v>1.0753334000000001</v>
      </c>
      <c r="AD4302" s="191">
        <v>3.7762693000000002E-3</v>
      </c>
      <c r="AE4302" s="76">
        <v>1.673125E-8</v>
      </c>
      <c r="AF4302" s="76">
        <v>3.2148390000000001E-11</v>
      </c>
      <c r="AG4302" s="20">
        <v>5.0511200000000005E-4</v>
      </c>
    </row>
    <row r="4303" spans="2:33" s="149" customFormat="1" x14ac:dyDescent="0.15">
      <c r="B4303" s="157" t="s">
        <v>9590</v>
      </c>
      <c r="C4303" s="148"/>
      <c r="D4303" s="118" t="s">
        <v>26</v>
      </c>
      <c r="E4303" s="201" t="s">
        <v>9591</v>
      </c>
      <c r="F4303" s="276">
        <f t="shared" si="611"/>
        <v>2.470045795E-3</v>
      </c>
      <c r="G4303" s="276">
        <f t="shared" si="612"/>
        <v>1.0635002410000001E-3</v>
      </c>
      <c r="H4303" s="276">
        <f t="shared" si="613"/>
        <v>3.39043401E-4</v>
      </c>
      <c r="I4303" s="276">
        <f t="shared" si="614"/>
        <v>3.9562066299999996E-4</v>
      </c>
      <c r="J4303" s="276">
        <v>6.7188149000000003E-4</v>
      </c>
      <c r="K4303" s="276">
        <v>3.0165664999999998E-4</v>
      </c>
      <c r="L4303" s="276">
        <v>2.5594527000000001E-5</v>
      </c>
      <c r="M4303" s="276">
        <v>1.3633471E-5</v>
      </c>
      <c r="N4303" s="276">
        <v>4.0414785000000001E-4</v>
      </c>
      <c r="O4303" s="276">
        <v>6.4571892E-4</v>
      </c>
      <c r="P4303" s="276">
        <v>1.1792223999999999E-5</v>
      </c>
      <c r="Q4303" s="276">
        <v>3.6691616999999998E-4</v>
      </c>
      <c r="R4303" s="276">
        <v>0</v>
      </c>
      <c r="S4303" s="276">
        <v>0</v>
      </c>
      <c r="T4303" s="276">
        <v>0</v>
      </c>
      <c r="U4303" s="276">
        <v>2.8704493E-5</v>
      </c>
      <c r="V4303" s="287"/>
      <c r="W4303" s="28">
        <f t="shared" si="615"/>
        <v>4.9768999259259261E-3</v>
      </c>
      <c r="X4303" s="191">
        <v>1.1545894999999999</v>
      </c>
      <c r="Y4303" s="191">
        <v>6.7556148999999996E-2</v>
      </c>
      <c r="Z4303" s="191">
        <v>5.6559883000000004E-3</v>
      </c>
      <c r="AA4303" s="191">
        <v>5.5858435999999997E-6</v>
      </c>
      <c r="AB4303" s="191">
        <v>1.6186111000000001E-3</v>
      </c>
      <c r="AC4303" s="191">
        <v>1.0752984999999999</v>
      </c>
      <c r="AD4303" s="191">
        <v>4.4546539999999997E-3</v>
      </c>
      <c r="AE4303" s="76">
        <v>1.7199389999999999E-8</v>
      </c>
      <c r="AF4303" s="76">
        <v>3.2038236999999997E-11</v>
      </c>
      <c r="AG4303" s="20">
        <v>4.3090001999999999E-4</v>
      </c>
    </row>
    <row r="4304" spans="2:33" s="149" customFormat="1" x14ac:dyDescent="0.15">
      <c r="B4304" s="157" t="s">
        <v>9592</v>
      </c>
      <c r="C4304" s="148"/>
      <c r="D4304" s="118" t="s">
        <v>26</v>
      </c>
      <c r="E4304" s="201" t="s">
        <v>9593</v>
      </c>
      <c r="F4304" s="276">
        <f t="shared" si="611"/>
        <v>3.8526311829999997E-3</v>
      </c>
      <c r="G4304" s="276">
        <f t="shared" si="612"/>
        <v>1.326249554E-3</v>
      </c>
      <c r="H4304" s="276">
        <f t="shared" si="613"/>
        <v>9.8700340199999988E-4</v>
      </c>
      <c r="I4304" s="276">
        <f t="shared" si="614"/>
        <v>4.3911472700000002E-4</v>
      </c>
      <c r="J4304" s="276">
        <v>1.1002634999999999E-3</v>
      </c>
      <c r="K4304" s="276">
        <v>8.5007392999999999E-4</v>
      </c>
      <c r="L4304" s="276">
        <v>9.8165924999999996E-5</v>
      </c>
      <c r="M4304" s="276">
        <v>2.2999074E-5</v>
      </c>
      <c r="N4304" s="276">
        <v>6.1823390000000002E-4</v>
      </c>
      <c r="O4304" s="276">
        <v>6.8501657999999995E-4</v>
      </c>
      <c r="P4304" s="276">
        <v>3.8763546999999998E-5</v>
      </c>
      <c r="Q4304" s="276">
        <v>3.7821373999999999E-4</v>
      </c>
      <c r="R4304" s="276">
        <v>0</v>
      </c>
      <c r="S4304" s="276">
        <v>0</v>
      </c>
      <c r="T4304" s="276">
        <v>0</v>
      </c>
      <c r="U4304" s="276">
        <v>6.0900987000000003E-5</v>
      </c>
      <c r="V4304" s="287"/>
      <c r="W4304" s="28">
        <f t="shared" si="615"/>
        <v>8.1500999999999987E-3</v>
      </c>
      <c r="X4304" s="191">
        <v>1.1984767000000001</v>
      </c>
      <c r="Y4304" s="191">
        <v>0.1063308</v>
      </c>
      <c r="Z4304" s="191">
        <v>8.7872435999999995E-3</v>
      </c>
      <c r="AA4304" s="191">
        <v>8.1499746999999997E-5</v>
      </c>
      <c r="AB4304" s="191">
        <v>2.8403036E-3</v>
      </c>
      <c r="AC4304" s="191">
        <v>1.0755037999999999</v>
      </c>
      <c r="AD4304" s="191">
        <v>4.9330433999999999E-3</v>
      </c>
      <c r="AE4304" s="76">
        <v>3.2483195E-8</v>
      </c>
      <c r="AF4304" s="76">
        <v>6.1240257E-11</v>
      </c>
      <c r="AG4304" s="20">
        <v>6.9055112999999999E-4</v>
      </c>
    </row>
    <row r="4305" spans="2:33" s="149" customFormat="1" x14ac:dyDescent="0.15">
      <c r="B4305" s="157" t="s">
        <v>9594</v>
      </c>
      <c r="C4305" s="148"/>
      <c r="D4305" s="118" t="s">
        <v>26</v>
      </c>
      <c r="E4305" s="201" t="s">
        <v>9595</v>
      </c>
      <c r="F4305" s="276">
        <f t="shared" si="611"/>
        <v>2.336462142E-3</v>
      </c>
      <c r="G4305" s="276">
        <f t="shared" si="612"/>
        <v>1.0066182900000001E-3</v>
      </c>
      <c r="H4305" s="276">
        <f t="shared" si="613"/>
        <v>3.4838477199999998E-4</v>
      </c>
      <c r="I4305" s="276">
        <f t="shared" si="614"/>
        <v>2.8502827E-4</v>
      </c>
      <c r="J4305" s="276">
        <v>6.9643080999999996E-4</v>
      </c>
      <c r="K4305" s="276">
        <v>3.1080375E-4</v>
      </c>
      <c r="L4305" s="276">
        <v>2.7007569000000001E-5</v>
      </c>
      <c r="M4305" s="276">
        <v>1.3268000000000001E-5</v>
      </c>
      <c r="N4305" s="276">
        <v>3.9550575999999999E-4</v>
      </c>
      <c r="O4305" s="276">
        <v>5.9784452999999999E-4</v>
      </c>
      <c r="P4305" s="276">
        <v>1.0573452999999999E-5</v>
      </c>
      <c r="Q4305" s="276">
        <v>2.5572348E-4</v>
      </c>
      <c r="R4305" s="276">
        <v>0</v>
      </c>
      <c r="S4305" s="276">
        <v>0</v>
      </c>
      <c r="T4305" s="276">
        <v>0</v>
      </c>
      <c r="U4305" s="276">
        <v>2.930479E-5</v>
      </c>
      <c r="V4305" s="287"/>
      <c r="W4305" s="28">
        <f t="shared" si="615"/>
        <v>5.1587467407407401E-3</v>
      </c>
      <c r="X4305" s="191">
        <v>1.1633309000000001</v>
      </c>
      <c r="Y4305" s="191">
        <v>7.6540421999999997E-2</v>
      </c>
      <c r="Z4305" s="191">
        <v>6.0830718999999997E-3</v>
      </c>
      <c r="AA4305" s="191">
        <v>4.5012040000000003E-6</v>
      </c>
      <c r="AB4305" s="191">
        <v>1.5930978E-3</v>
      </c>
      <c r="AC4305" s="191">
        <v>1.0753334999999999</v>
      </c>
      <c r="AD4305" s="191">
        <v>3.7762693000000002E-3</v>
      </c>
      <c r="AE4305" s="76">
        <v>1.673125E-8</v>
      </c>
      <c r="AF4305" s="76">
        <v>3.2148390000000001E-11</v>
      </c>
      <c r="AG4305" s="20">
        <v>5.0511200000000005E-4</v>
      </c>
    </row>
    <row r="4306" spans="2:33" s="149" customFormat="1" x14ac:dyDescent="0.15">
      <c r="B4306" s="157" t="s">
        <v>9596</v>
      </c>
      <c r="C4306" s="148"/>
      <c r="D4306" s="118" t="s">
        <v>26</v>
      </c>
      <c r="E4306" s="201" t="s">
        <v>9597</v>
      </c>
      <c r="F4306" s="276">
        <f t="shared" si="611"/>
        <v>2.6788759030000001E-3</v>
      </c>
      <c r="G4306" s="276">
        <f t="shared" si="612"/>
        <v>1.1534135860000001E-3</v>
      </c>
      <c r="H4306" s="276">
        <f t="shared" si="613"/>
        <v>3.6770787900000001E-4</v>
      </c>
      <c r="I4306" s="276">
        <f t="shared" si="614"/>
        <v>4.29068408E-4</v>
      </c>
      <c r="J4306" s="276">
        <v>7.2868602999999997E-4</v>
      </c>
      <c r="K4306" s="276">
        <v>3.2716026E-4</v>
      </c>
      <c r="L4306" s="276">
        <v>2.7758420999999999E-5</v>
      </c>
      <c r="M4306" s="276">
        <v>1.4786115999999999E-5</v>
      </c>
      <c r="N4306" s="276">
        <v>4.3831651999999999E-4</v>
      </c>
      <c r="O4306" s="276">
        <v>7.0031094999999999E-4</v>
      </c>
      <c r="P4306" s="276">
        <v>1.2789198000000001E-5</v>
      </c>
      <c r="Q4306" s="276">
        <v>3.9793708999999997E-4</v>
      </c>
      <c r="R4306" s="276">
        <v>0</v>
      </c>
      <c r="S4306" s="276">
        <v>0</v>
      </c>
      <c r="T4306" s="276">
        <v>0</v>
      </c>
      <c r="U4306" s="276">
        <v>3.1131318E-5</v>
      </c>
      <c r="V4306" s="287"/>
      <c r="W4306" s="28">
        <f t="shared" si="615"/>
        <v>5.3976742962962955E-3</v>
      </c>
      <c r="X4306" s="191">
        <v>1.1613184000000001</v>
      </c>
      <c r="Y4306" s="191">
        <v>7.3267706000000002E-2</v>
      </c>
      <c r="Z4306" s="191">
        <v>6.1341742999999997E-3</v>
      </c>
      <c r="AA4306" s="191">
        <v>6.0580992000000001E-6</v>
      </c>
      <c r="AB4306" s="191">
        <v>1.7554564E-3</v>
      </c>
      <c r="AC4306" s="191">
        <v>1.0753237</v>
      </c>
      <c r="AD4306" s="191">
        <v>4.8312752000000004E-3</v>
      </c>
      <c r="AE4306" s="76">
        <v>1.8653487999999998E-8</v>
      </c>
      <c r="AF4306" s="76">
        <v>3.4746754000000003E-11</v>
      </c>
      <c r="AG4306" s="20">
        <v>4.6733061000000002E-4</v>
      </c>
    </row>
    <row r="4307" spans="2:33" s="149" customFormat="1" x14ac:dyDescent="0.15">
      <c r="B4307" s="157" t="s">
        <v>9598</v>
      </c>
      <c r="C4307" s="148"/>
      <c r="D4307" s="118" t="s">
        <v>26</v>
      </c>
      <c r="E4307" s="201" t="s">
        <v>9599</v>
      </c>
      <c r="F4307" s="276">
        <f t="shared" si="611"/>
        <v>2.5339980670000001E-3</v>
      </c>
      <c r="G4307" s="276">
        <f t="shared" si="612"/>
        <v>1.0917227020000001E-3</v>
      </c>
      <c r="H4307" s="276">
        <f t="shared" si="613"/>
        <v>3.7783895500000006E-4</v>
      </c>
      <c r="I4307" s="276">
        <f t="shared" si="614"/>
        <v>3.0912597999999998E-4</v>
      </c>
      <c r="J4307" s="276">
        <v>7.5531043000000005E-4</v>
      </c>
      <c r="K4307" s="276">
        <v>3.3708065000000002E-4</v>
      </c>
      <c r="L4307" s="276">
        <v>2.9290920999999998E-5</v>
      </c>
      <c r="M4307" s="276">
        <v>1.4389751999999999E-5</v>
      </c>
      <c r="N4307" s="276">
        <v>4.2894367000000002E-4</v>
      </c>
      <c r="O4307" s="276">
        <v>6.4838928000000005E-4</v>
      </c>
      <c r="P4307" s="276">
        <v>1.1467383999999999E-5</v>
      </c>
      <c r="Q4307" s="276">
        <v>2.7734360999999999E-4</v>
      </c>
      <c r="R4307" s="276">
        <v>0</v>
      </c>
      <c r="S4307" s="276">
        <v>0</v>
      </c>
      <c r="T4307" s="276">
        <v>0</v>
      </c>
      <c r="U4307" s="276">
        <v>3.178237E-5</v>
      </c>
      <c r="V4307" s="287"/>
      <c r="W4307" s="28">
        <f t="shared" si="615"/>
        <v>5.5948920740740739E-3</v>
      </c>
      <c r="X4307" s="191">
        <v>1.1707988</v>
      </c>
      <c r="Y4307" s="191">
        <v>8.3011507999999998E-2</v>
      </c>
      <c r="Z4307" s="191">
        <v>6.5973643999999998E-3</v>
      </c>
      <c r="AA4307" s="191">
        <v>4.8817577999999998E-6</v>
      </c>
      <c r="AB4307" s="191">
        <v>1.7277864E-3</v>
      </c>
      <c r="AC4307" s="191">
        <v>1.0753617</v>
      </c>
      <c r="AD4307" s="191">
        <v>4.0955328999999997E-3</v>
      </c>
      <c r="AE4307" s="76">
        <v>1.8145813999999999E-8</v>
      </c>
      <c r="AF4307" s="76">
        <v>3.4866507999999999E-11</v>
      </c>
      <c r="AG4307" s="20">
        <v>5.4781654000000003E-4</v>
      </c>
    </row>
    <row r="4308" spans="2:33" s="149" customFormat="1" x14ac:dyDescent="0.15">
      <c r="B4308" s="157" t="s">
        <v>9600</v>
      </c>
      <c r="C4308" s="148"/>
      <c r="D4308" s="118" t="s">
        <v>26</v>
      </c>
      <c r="E4308" s="201" t="s">
        <v>9601</v>
      </c>
      <c r="F4308" s="276">
        <f t="shared" si="611"/>
        <v>2.108790478E-3</v>
      </c>
      <c r="G4308" s="276">
        <f t="shared" si="612"/>
        <v>9.0728169400000006E-4</v>
      </c>
      <c r="H4308" s="276">
        <f t="shared" si="613"/>
        <v>2.89237602E-4</v>
      </c>
      <c r="I4308" s="276">
        <f t="shared" si="614"/>
        <v>3.3750682199999997E-4</v>
      </c>
      <c r="J4308" s="276">
        <v>5.7476436000000004E-4</v>
      </c>
      <c r="K4308" s="276">
        <v>2.5734142000000002E-4</v>
      </c>
      <c r="L4308" s="276">
        <v>2.1835351E-5</v>
      </c>
      <c r="M4308" s="276">
        <v>1.1630404000000001E-5</v>
      </c>
      <c r="N4308" s="276">
        <v>3.4477401000000002E-4</v>
      </c>
      <c r="O4308" s="276">
        <v>5.5087728000000004E-4</v>
      </c>
      <c r="P4308" s="276">
        <v>1.0060831E-5</v>
      </c>
      <c r="Q4308" s="276">
        <v>3.1300499999999999E-4</v>
      </c>
      <c r="R4308" s="276">
        <v>0</v>
      </c>
      <c r="S4308" s="276">
        <v>0</v>
      </c>
      <c r="T4308" s="276">
        <v>0</v>
      </c>
      <c r="U4308" s="276">
        <v>2.4501822E-5</v>
      </c>
      <c r="V4308" s="287"/>
      <c r="W4308" s="28">
        <f t="shared" si="615"/>
        <v>4.257513777777778E-3</v>
      </c>
      <c r="X4308" s="191">
        <v>1.1428967999999999</v>
      </c>
      <c r="Y4308" s="191">
        <v>5.7631171000000002E-2</v>
      </c>
      <c r="Z4308" s="191">
        <v>4.8250161999999997E-3</v>
      </c>
      <c r="AA4308" s="191">
        <v>4.7651483999999997E-6</v>
      </c>
      <c r="AB4308" s="191">
        <v>1.3808111000000001E-3</v>
      </c>
      <c r="AC4308" s="191">
        <v>1.0752549</v>
      </c>
      <c r="AD4308" s="191">
        <v>3.8001445999999999E-3</v>
      </c>
      <c r="AE4308" s="76">
        <v>1.4685423E-8</v>
      </c>
      <c r="AF4308" s="76">
        <v>2.7369737999999999E-11</v>
      </c>
      <c r="AG4308" s="20">
        <v>3.6759520999999999E-4</v>
      </c>
    </row>
    <row r="4309" spans="2:33" s="149" customFormat="1" x14ac:dyDescent="0.15">
      <c r="B4309" s="157" t="s">
        <v>9602</v>
      </c>
      <c r="C4309" s="148"/>
      <c r="D4309" s="118" t="s">
        <v>26</v>
      </c>
      <c r="E4309" s="201" t="s">
        <v>9603</v>
      </c>
      <c r="F4309" s="276">
        <f t="shared" si="611"/>
        <v>3.2251860629999999E-3</v>
      </c>
      <c r="G4309" s="276">
        <f t="shared" si="612"/>
        <v>1.1097236719999999E-3</v>
      </c>
      <c r="H4309" s="276">
        <f t="shared" si="613"/>
        <v>8.2583895500000005E-4</v>
      </c>
      <c r="I4309" s="276">
        <f t="shared" si="614"/>
        <v>3.6742501599999999E-4</v>
      </c>
      <c r="J4309" s="276">
        <v>9.2219842E-4</v>
      </c>
      <c r="K4309" s="276">
        <v>7.1126691000000005E-4</v>
      </c>
      <c r="L4309" s="276">
        <v>8.2137201999999996E-5</v>
      </c>
      <c r="M4309" s="276">
        <v>1.9243542000000001E-5</v>
      </c>
      <c r="N4309" s="276">
        <v>5.1728777000000002E-4</v>
      </c>
      <c r="O4309" s="276">
        <v>5.7319236000000001E-4</v>
      </c>
      <c r="P4309" s="276">
        <v>3.2434843000000001E-5</v>
      </c>
      <c r="Q4309" s="276">
        <v>3.1645399999999998E-4</v>
      </c>
      <c r="R4309" s="276">
        <v>0</v>
      </c>
      <c r="S4309" s="276">
        <v>0</v>
      </c>
      <c r="T4309" s="276">
        <v>0</v>
      </c>
      <c r="U4309" s="276">
        <v>5.0971016000000001E-5</v>
      </c>
      <c r="V4309" s="287"/>
      <c r="W4309" s="28">
        <f t="shared" si="615"/>
        <v>6.8310994074074066E-3</v>
      </c>
      <c r="X4309" s="191">
        <v>1.1783146</v>
      </c>
      <c r="Y4309" s="191">
        <v>8.8968583000000004E-2</v>
      </c>
      <c r="Z4309" s="191">
        <v>7.3523981E-3</v>
      </c>
      <c r="AA4309" s="191">
        <v>6.8191083000000005E-5</v>
      </c>
      <c r="AB4309" s="191">
        <v>2.3765194999999999E-3</v>
      </c>
      <c r="AC4309" s="191">
        <v>1.0754214</v>
      </c>
      <c r="AD4309" s="191">
        <v>4.1275182000000002E-3</v>
      </c>
      <c r="AE4309" s="76">
        <v>2.7192021E-8</v>
      </c>
      <c r="AF4309" s="76">
        <v>5.1279111E-11</v>
      </c>
      <c r="AG4309" s="20">
        <v>5.7779509000000005E-4</v>
      </c>
    </row>
    <row r="4310" spans="2:33" s="149" customFormat="1" x14ac:dyDescent="0.15">
      <c r="B4310" s="157" t="s">
        <v>9604</v>
      </c>
      <c r="C4310" s="148"/>
      <c r="D4310" s="118" t="s">
        <v>26</v>
      </c>
      <c r="E4310" s="201" t="s">
        <v>9605</v>
      </c>
      <c r="F4310" s="276">
        <f t="shared" si="611"/>
        <v>1.9948349114000002E-3</v>
      </c>
      <c r="G4310" s="276">
        <f t="shared" si="612"/>
        <v>8.5875770700000003E-4</v>
      </c>
      <c r="H4310" s="276">
        <f t="shared" si="613"/>
        <v>2.9720632439999997E-4</v>
      </c>
      <c r="I4310" s="276">
        <f t="shared" si="614"/>
        <v>2.4316434E-4</v>
      </c>
      <c r="J4310" s="276">
        <v>5.9570654E-4</v>
      </c>
      <c r="K4310" s="276">
        <v>2.6514441999999998E-4</v>
      </c>
      <c r="L4310" s="276">
        <v>2.3040764999999999E-5</v>
      </c>
      <c r="M4310" s="276">
        <v>1.1318637E-5</v>
      </c>
      <c r="N4310" s="276">
        <v>3.3740175999999998E-4</v>
      </c>
      <c r="O4310" s="276">
        <v>5.1003731000000003E-4</v>
      </c>
      <c r="P4310" s="276">
        <v>9.0211394000000005E-6</v>
      </c>
      <c r="Q4310" s="276">
        <v>2.1815043000000001E-4</v>
      </c>
      <c r="R4310" s="276">
        <v>0</v>
      </c>
      <c r="S4310" s="276">
        <v>0</v>
      </c>
      <c r="T4310" s="276">
        <v>0</v>
      </c>
      <c r="U4310" s="276">
        <v>2.5013909999999998E-5</v>
      </c>
      <c r="V4310" s="287"/>
      <c r="W4310" s="28">
        <f t="shared" si="615"/>
        <v>4.4126410370370368E-3</v>
      </c>
      <c r="X4310" s="191">
        <v>1.1503536000000001</v>
      </c>
      <c r="Y4310" s="191">
        <v>6.5295315000000007E-2</v>
      </c>
      <c r="Z4310" s="191">
        <v>5.1893464999999998E-3</v>
      </c>
      <c r="AA4310" s="191">
        <v>3.8398808000000001E-6</v>
      </c>
      <c r="AB4310" s="191">
        <v>1.3590466E-3</v>
      </c>
      <c r="AC4310" s="191">
        <v>1.0752846</v>
      </c>
      <c r="AD4310" s="191">
        <v>3.2214361999999999E-3</v>
      </c>
      <c r="AE4310" s="76">
        <v>1.4286109E-8</v>
      </c>
      <c r="AF4310" s="76">
        <v>2.7463945000000001E-11</v>
      </c>
      <c r="AG4310" s="20">
        <v>4.3090274000000001E-4</v>
      </c>
    </row>
    <row r="4311" spans="2:33" s="149" customFormat="1" x14ac:dyDescent="0.15">
      <c r="B4311" s="157" t="s">
        <v>9606</v>
      </c>
      <c r="C4311" s="148"/>
      <c r="D4311" s="118" t="s">
        <v>26</v>
      </c>
      <c r="E4311" s="201" t="s">
        <v>9607</v>
      </c>
      <c r="F4311" s="276">
        <f t="shared" si="611"/>
        <v>2.0847683017999998E-3</v>
      </c>
      <c r="G4311" s="276">
        <f t="shared" si="612"/>
        <v>8.9694627700000001E-4</v>
      </c>
      <c r="H4311" s="276">
        <f t="shared" si="613"/>
        <v>2.8594277980000004E-4</v>
      </c>
      <c r="I4311" s="276">
        <f t="shared" si="614"/>
        <v>3.3366216499999997E-4</v>
      </c>
      <c r="J4311" s="276">
        <v>5.6821707999999999E-4</v>
      </c>
      <c r="K4311" s="276">
        <v>2.5440994000000002E-4</v>
      </c>
      <c r="L4311" s="276">
        <v>2.1586614999999999E-5</v>
      </c>
      <c r="M4311" s="276">
        <v>1.1497917E-5</v>
      </c>
      <c r="N4311" s="276">
        <v>3.4084654999999998E-4</v>
      </c>
      <c r="O4311" s="276">
        <v>5.4460181000000004E-4</v>
      </c>
      <c r="P4311" s="276">
        <v>9.9462247999999999E-6</v>
      </c>
      <c r="Q4311" s="276">
        <v>3.0943944999999999E-4</v>
      </c>
      <c r="R4311" s="276">
        <v>0</v>
      </c>
      <c r="S4311" s="276">
        <v>0</v>
      </c>
      <c r="T4311" s="276">
        <v>0</v>
      </c>
      <c r="U4311" s="276">
        <v>2.4222714999999999E-5</v>
      </c>
      <c r="V4311" s="287"/>
      <c r="W4311" s="28">
        <f t="shared" si="615"/>
        <v>4.2090154074074073E-3</v>
      </c>
      <c r="X4311" s="191">
        <v>1.142123</v>
      </c>
      <c r="Y4311" s="191">
        <v>5.6974670999999998E-2</v>
      </c>
      <c r="Z4311" s="191">
        <v>4.7700535000000004E-3</v>
      </c>
      <c r="AA4311" s="191">
        <v>4.7108672999999996E-6</v>
      </c>
      <c r="AB4311" s="191">
        <v>1.3650817E-3</v>
      </c>
      <c r="AC4311" s="191">
        <v>1.0752516000000001</v>
      </c>
      <c r="AD4311" s="191">
        <v>3.7568551E-3</v>
      </c>
      <c r="AE4311" s="76">
        <v>1.4518164000000001E-8</v>
      </c>
      <c r="AF4311" s="76">
        <v>2.7058131999999999E-11</v>
      </c>
      <c r="AG4311" s="20">
        <v>3.6340782999999999E-4</v>
      </c>
    </row>
    <row r="4312" spans="2:33" s="149" customFormat="1" x14ac:dyDescent="0.15">
      <c r="B4312" s="157" t="s">
        <v>9608</v>
      </c>
      <c r="C4312" s="148"/>
      <c r="D4312" s="118" t="s">
        <v>26</v>
      </c>
      <c r="E4312" s="201" t="s">
        <v>9609</v>
      </c>
      <c r="F4312" s="276">
        <f t="shared" si="611"/>
        <v>3.1884462819999999E-3</v>
      </c>
      <c r="G4312" s="276">
        <f t="shared" si="612"/>
        <v>1.0970823330000001E-3</v>
      </c>
      <c r="H4312" s="276">
        <f t="shared" si="613"/>
        <v>8.1643144300000002E-4</v>
      </c>
      <c r="I4312" s="276">
        <f t="shared" si="614"/>
        <v>3.63239546E-4</v>
      </c>
      <c r="J4312" s="276">
        <v>9.1169296000000004E-4</v>
      </c>
      <c r="K4312" s="276">
        <v>7.0316452000000003E-4</v>
      </c>
      <c r="L4312" s="276">
        <v>8.1201552999999997E-5</v>
      </c>
      <c r="M4312" s="276">
        <v>1.9024333E-5</v>
      </c>
      <c r="N4312" s="276">
        <v>5.1139508E-4</v>
      </c>
      <c r="O4312" s="276">
        <v>5.6666292000000001E-4</v>
      </c>
      <c r="P4312" s="276">
        <v>3.2065369999999998E-5</v>
      </c>
      <c r="Q4312" s="276">
        <v>3.1284915000000002E-4</v>
      </c>
      <c r="R4312" s="276">
        <v>0</v>
      </c>
      <c r="S4312" s="276">
        <v>0</v>
      </c>
      <c r="T4312" s="276">
        <v>0</v>
      </c>
      <c r="U4312" s="276">
        <v>5.0390396E-5</v>
      </c>
      <c r="V4312" s="287"/>
      <c r="W4312" s="28">
        <f t="shared" si="615"/>
        <v>6.7532811851851848E-3</v>
      </c>
      <c r="X4312" s="191">
        <v>1.1771373999999999</v>
      </c>
      <c r="Y4312" s="191">
        <v>8.7955103000000007E-2</v>
      </c>
      <c r="Z4312" s="191">
        <v>7.2686443E-3</v>
      </c>
      <c r="AA4312" s="191">
        <v>6.7414294000000006E-5</v>
      </c>
      <c r="AB4312" s="191">
        <v>2.3494480000000001E-3</v>
      </c>
      <c r="AC4312" s="191">
        <v>1.0754162</v>
      </c>
      <c r="AD4312" s="191">
        <v>4.0805036999999999E-3</v>
      </c>
      <c r="AE4312" s="76">
        <v>2.6882242E-8</v>
      </c>
      <c r="AF4312" s="76">
        <v>5.0694849000000002E-11</v>
      </c>
      <c r="AG4312" s="20">
        <v>5.7121315000000005E-4</v>
      </c>
    </row>
    <row r="4313" spans="2:33" s="149" customFormat="1" x14ac:dyDescent="0.15">
      <c r="B4313" s="157" t="s">
        <v>9610</v>
      </c>
      <c r="C4313" s="288"/>
      <c r="D4313" s="118" t="s">
        <v>26</v>
      </c>
      <c r="E4313" s="201" t="s">
        <v>9611</v>
      </c>
      <c r="F4313" s="276">
        <f t="shared" si="611"/>
        <v>1.6206224315E-3</v>
      </c>
      <c r="G4313" s="276">
        <f t="shared" si="612"/>
        <v>6.1172167259999997E-4</v>
      </c>
      <c r="H4313" s="276">
        <f t="shared" si="613"/>
        <v>2.4579336789999997E-4</v>
      </c>
      <c r="I4313" s="276">
        <f t="shared" si="614"/>
        <v>2.7542211099999998E-4</v>
      </c>
      <c r="J4313" s="276">
        <v>4.8768527999999998E-4</v>
      </c>
      <c r="K4313" s="276">
        <v>2.1960162999999999E-4</v>
      </c>
      <c r="L4313" s="276">
        <v>1.7983409999999999E-5</v>
      </c>
      <c r="M4313" s="276">
        <v>8.4261526000000007E-6</v>
      </c>
      <c r="N4313" s="276">
        <v>2.5572106999999998E-4</v>
      </c>
      <c r="O4313" s="276">
        <v>3.4757445000000001E-4</v>
      </c>
      <c r="P4313" s="276">
        <v>8.2083279000000007E-6</v>
      </c>
      <c r="Q4313" s="276">
        <v>2.5070814999999998E-4</v>
      </c>
      <c r="R4313" s="276">
        <v>0</v>
      </c>
      <c r="S4313" s="276">
        <v>0</v>
      </c>
      <c r="T4313" s="276">
        <v>0</v>
      </c>
      <c r="U4313" s="276">
        <v>2.4713961000000001E-5</v>
      </c>
      <c r="V4313" s="287"/>
      <c r="W4313" s="28">
        <f t="shared" si="615"/>
        <v>3.6124835555555552E-3</v>
      </c>
      <c r="X4313" s="191">
        <v>1.1314568</v>
      </c>
      <c r="Y4313" s="191">
        <v>4.8153477E-2</v>
      </c>
      <c r="Z4313" s="191">
        <v>4.0488662E-3</v>
      </c>
      <c r="AA4313" s="191">
        <v>4.0788990999999997E-6</v>
      </c>
      <c r="AB4313" s="191">
        <v>1.1170728E-3</v>
      </c>
      <c r="AC4313" s="191">
        <v>1.0751961000000001</v>
      </c>
      <c r="AD4313" s="191">
        <v>2.9371821E-3</v>
      </c>
      <c r="AE4313" s="76">
        <v>1.1746022E-8</v>
      </c>
      <c r="AF4313" s="76">
        <v>2.0522104E-11</v>
      </c>
      <c r="AG4313" s="20">
        <v>3.1996436999999999E-4</v>
      </c>
    </row>
    <row r="4314" spans="2:33" s="149" customFormat="1" x14ac:dyDescent="0.15">
      <c r="B4314" s="157" t="s">
        <v>9612</v>
      </c>
      <c r="C4314" s="288"/>
      <c r="D4314" s="118" t="s">
        <v>26</v>
      </c>
      <c r="E4314" s="201" t="s">
        <v>9613</v>
      </c>
      <c r="F4314" s="276">
        <f t="shared" si="611"/>
        <v>1.9721106874999996E-3</v>
      </c>
      <c r="G4314" s="276">
        <f t="shared" si="612"/>
        <v>8.4897513799999996E-4</v>
      </c>
      <c r="H4314" s="276">
        <f t="shared" si="613"/>
        <v>2.9382064749999999E-4</v>
      </c>
      <c r="I4314" s="276">
        <f t="shared" si="614"/>
        <v>2.4039437200000001E-4</v>
      </c>
      <c r="J4314" s="276">
        <v>5.8892052999999999E-4</v>
      </c>
      <c r="K4314" s="276">
        <v>2.6212396999999998E-4</v>
      </c>
      <c r="L4314" s="276">
        <v>2.2778301000000001E-5</v>
      </c>
      <c r="M4314" s="276">
        <v>1.1189698E-5</v>
      </c>
      <c r="N4314" s="276">
        <v>3.3355816999999999E-4</v>
      </c>
      <c r="O4314" s="276">
        <v>5.0422727E-4</v>
      </c>
      <c r="P4314" s="276">
        <v>8.9183764999999999E-6</v>
      </c>
      <c r="Q4314" s="276">
        <v>2.156654E-4</v>
      </c>
      <c r="R4314" s="276">
        <v>0</v>
      </c>
      <c r="S4314" s="276">
        <v>0</v>
      </c>
      <c r="T4314" s="276">
        <v>0</v>
      </c>
      <c r="U4314" s="276">
        <v>2.4728972E-5</v>
      </c>
      <c r="V4314" s="287"/>
      <c r="W4314" s="28">
        <f t="shared" si="615"/>
        <v>4.3623742962962961E-3</v>
      </c>
      <c r="X4314" s="191">
        <v>1.1494949000000001</v>
      </c>
      <c r="Y4314" s="191">
        <v>6.4551514000000004E-2</v>
      </c>
      <c r="Z4314" s="191">
        <v>5.1302322999999999E-3</v>
      </c>
      <c r="AA4314" s="191">
        <v>3.7961389E-6</v>
      </c>
      <c r="AB4314" s="191">
        <v>1.3435653E-3</v>
      </c>
      <c r="AC4314" s="191">
        <v>1.0752811</v>
      </c>
      <c r="AD4314" s="191">
        <v>3.1847389999999998E-3</v>
      </c>
      <c r="AE4314" s="76">
        <v>1.4123363E-8</v>
      </c>
      <c r="AF4314" s="76">
        <v>2.7151074000000001E-11</v>
      </c>
      <c r="AG4314" s="20">
        <v>4.2599416999999999E-4</v>
      </c>
    </row>
    <row r="4315" spans="2:33" s="149" customFormat="1" x14ac:dyDescent="0.15">
      <c r="B4315" s="157" t="s">
        <v>9614</v>
      </c>
      <c r="C4315" s="148"/>
      <c r="D4315" s="118" t="s">
        <v>26</v>
      </c>
      <c r="E4315" s="201" t="s">
        <v>9615</v>
      </c>
      <c r="F4315" s="276">
        <f t="shared" si="611"/>
        <v>1.367366836E-3</v>
      </c>
      <c r="G4315" s="276">
        <f t="shared" si="612"/>
        <v>5.8829298509999997E-4</v>
      </c>
      <c r="H4315" s="276">
        <f t="shared" si="613"/>
        <v>1.875453339E-4</v>
      </c>
      <c r="I4315" s="276">
        <f t="shared" si="614"/>
        <v>2.1884375699999999E-4</v>
      </c>
      <c r="J4315" s="276">
        <v>3.7268476000000002E-4</v>
      </c>
      <c r="K4315" s="276">
        <v>1.6686344000000001E-4</v>
      </c>
      <c r="L4315" s="276">
        <v>1.4158322E-5</v>
      </c>
      <c r="M4315" s="276">
        <v>7.5413051000000004E-6</v>
      </c>
      <c r="N4315" s="276">
        <v>2.2355593999999999E-4</v>
      </c>
      <c r="O4315" s="276">
        <v>3.5719574000000001E-4</v>
      </c>
      <c r="P4315" s="276">
        <v>6.5235718999999998E-6</v>
      </c>
      <c r="Q4315" s="276">
        <v>2.0295645999999999E-4</v>
      </c>
      <c r="R4315" s="276">
        <v>0</v>
      </c>
      <c r="S4315" s="276">
        <v>0</v>
      </c>
      <c r="T4315" s="276">
        <v>0</v>
      </c>
      <c r="U4315" s="276">
        <v>1.5887297000000001E-5</v>
      </c>
      <c r="V4315" s="287"/>
      <c r="W4315" s="28">
        <f t="shared" si="615"/>
        <v>2.760627851851852E-3</v>
      </c>
      <c r="X4315" s="191">
        <v>1.1190248</v>
      </c>
      <c r="Y4315" s="191">
        <v>3.7368788999999999E-2</v>
      </c>
      <c r="Z4315" s="191">
        <v>3.1286030999999998E-3</v>
      </c>
      <c r="AA4315" s="191">
        <v>3.0897834E-6</v>
      </c>
      <c r="AB4315" s="191">
        <v>8.9533555999999996E-4</v>
      </c>
      <c r="AC4315" s="191">
        <v>1.0751649000000001</v>
      </c>
      <c r="AD4315" s="191">
        <v>2.4640614000000002E-3</v>
      </c>
      <c r="AE4315" s="76">
        <v>9.5222366000000001E-9</v>
      </c>
      <c r="AF4315" s="76">
        <v>1.7747007000000001E-11</v>
      </c>
      <c r="AG4315" s="20">
        <v>2.3835345999999999E-4</v>
      </c>
    </row>
    <row r="4316" spans="2:33" s="149" customFormat="1" x14ac:dyDescent="0.15">
      <c r="B4316" s="157" t="s">
        <v>9616</v>
      </c>
      <c r="C4316" s="148"/>
      <c r="D4316" s="118" t="s">
        <v>26</v>
      </c>
      <c r="E4316" s="201" t="s">
        <v>9617</v>
      </c>
      <c r="F4316" s="276">
        <f t="shared" si="611"/>
        <v>2.091252438E-3</v>
      </c>
      <c r="G4316" s="276">
        <f t="shared" si="612"/>
        <v>7.1955897800000002E-4</v>
      </c>
      <c r="H4316" s="276">
        <f t="shared" si="613"/>
        <v>5.3548490599999998E-4</v>
      </c>
      <c r="I4316" s="276">
        <f t="shared" si="614"/>
        <v>2.3824308400000001E-4</v>
      </c>
      <c r="J4316" s="276">
        <v>5.9796546999999996E-4</v>
      </c>
      <c r="K4316" s="276">
        <v>4.6119492000000001E-4</v>
      </c>
      <c r="L4316" s="276">
        <v>5.3258815E-5</v>
      </c>
      <c r="M4316" s="276">
        <v>1.2477757999999999E-5</v>
      </c>
      <c r="N4316" s="276">
        <v>3.3541596E-4</v>
      </c>
      <c r="O4316" s="276">
        <v>3.7166526000000002E-4</v>
      </c>
      <c r="P4316" s="276">
        <v>2.1031171E-5</v>
      </c>
      <c r="Q4316" s="276">
        <v>2.0519282000000001E-4</v>
      </c>
      <c r="R4316" s="276">
        <v>0</v>
      </c>
      <c r="S4316" s="276">
        <v>0</v>
      </c>
      <c r="T4316" s="276">
        <v>0</v>
      </c>
      <c r="U4316" s="276">
        <v>3.3050263999999999E-5</v>
      </c>
      <c r="V4316" s="287"/>
      <c r="W4316" s="28">
        <f t="shared" si="615"/>
        <v>4.4293738518518515E-3</v>
      </c>
      <c r="X4316" s="191">
        <v>1.1419904000000001</v>
      </c>
      <c r="Y4316" s="191">
        <v>5.7688378999999998E-2</v>
      </c>
      <c r="Z4316" s="191">
        <v>4.7673892000000004E-3</v>
      </c>
      <c r="AA4316" s="191">
        <v>4.4215977999999998E-5</v>
      </c>
      <c r="AB4316" s="191">
        <v>1.5409658999999999E-3</v>
      </c>
      <c r="AC4316" s="191">
        <v>1.0752731</v>
      </c>
      <c r="AD4316" s="191">
        <v>2.6763373000000001E-3</v>
      </c>
      <c r="AE4316" s="76">
        <v>1.7631658999999999E-8</v>
      </c>
      <c r="AF4316" s="76">
        <v>3.3250025000000003E-11</v>
      </c>
      <c r="AG4316" s="20">
        <v>3.7464981000000003E-4</v>
      </c>
    </row>
    <row r="4317" spans="2:33" s="149" customFormat="1" x14ac:dyDescent="0.15">
      <c r="B4317" s="157" t="s">
        <v>9618</v>
      </c>
      <c r="C4317" s="148"/>
      <c r="D4317" s="118" t="s">
        <v>26</v>
      </c>
      <c r="E4317" s="201" t="s">
        <v>9619</v>
      </c>
      <c r="F4317" s="276">
        <f t="shared" si="611"/>
        <v>1.6206224315E-3</v>
      </c>
      <c r="G4317" s="276">
        <f t="shared" si="612"/>
        <v>6.1172167259999997E-4</v>
      </c>
      <c r="H4317" s="276">
        <f t="shared" si="613"/>
        <v>2.4579336789999997E-4</v>
      </c>
      <c r="I4317" s="276">
        <f t="shared" si="614"/>
        <v>2.7542211099999998E-4</v>
      </c>
      <c r="J4317" s="276">
        <v>4.8768527999999998E-4</v>
      </c>
      <c r="K4317" s="276">
        <v>2.1960162999999999E-4</v>
      </c>
      <c r="L4317" s="276">
        <v>1.7983409999999999E-5</v>
      </c>
      <c r="M4317" s="276">
        <v>8.4261526000000007E-6</v>
      </c>
      <c r="N4317" s="276">
        <v>2.5572106999999998E-4</v>
      </c>
      <c r="O4317" s="276">
        <v>3.4757445000000001E-4</v>
      </c>
      <c r="P4317" s="276">
        <v>8.2083279000000007E-6</v>
      </c>
      <c r="Q4317" s="276">
        <v>2.5070814999999998E-4</v>
      </c>
      <c r="R4317" s="276">
        <v>0</v>
      </c>
      <c r="S4317" s="276">
        <v>0</v>
      </c>
      <c r="T4317" s="276">
        <v>0</v>
      </c>
      <c r="U4317" s="276">
        <v>2.4713961000000001E-5</v>
      </c>
      <c r="V4317" s="287"/>
      <c r="W4317" s="28">
        <f t="shared" si="615"/>
        <v>3.6124835555555552E-3</v>
      </c>
      <c r="X4317" s="191">
        <v>1.1314568</v>
      </c>
      <c r="Y4317" s="191">
        <v>4.8153477E-2</v>
      </c>
      <c r="Z4317" s="191">
        <v>4.0488662E-3</v>
      </c>
      <c r="AA4317" s="191">
        <v>4.0788990999999997E-6</v>
      </c>
      <c r="AB4317" s="191">
        <v>1.1170728E-3</v>
      </c>
      <c r="AC4317" s="191">
        <v>1.0751961000000001</v>
      </c>
      <c r="AD4317" s="191">
        <v>2.9371821E-3</v>
      </c>
      <c r="AE4317" s="76">
        <v>1.1746026E-8</v>
      </c>
      <c r="AF4317" s="76">
        <v>2.0522132E-11</v>
      </c>
      <c r="AG4317" s="20">
        <v>3.1996436999999999E-4</v>
      </c>
    </row>
    <row r="4318" spans="2:33" s="149" customFormat="1" x14ac:dyDescent="0.15">
      <c r="B4318" s="157" t="s">
        <v>9620</v>
      </c>
      <c r="C4318" s="148"/>
      <c r="D4318" s="118" t="s">
        <v>26</v>
      </c>
      <c r="E4318" s="201" t="s">
        <v>9621</v>
      </c>
      <c r="F4318" s="276">
        <f t="shared" si="611"/>
        <v>1.2934766207999999E-3</v>
      </c>
      <c r="G4318" s="276">
        <f t="shared" si="612"/>
        <v>5.5682962890000001E-4</v>
      </c>
      <c r="H4318" s="276">
        <f t="shared" si="613"/>
        <v>1.9271242990000001E-4</v>
      </c>
      <c r="I4318" s="276">
        <f t="shared" si="614"/>
        <v>1.5767089200000001E-4</v>
      </c>
      <c r="J4318" s="276">
        <v>3.8626367E-4</v>
      </c>
      <c r="K4318" s="276">
        <v>1.7192307999999999E-4</v>
      </c>
      <c r="L4318" s="276">
        <v>1.4939927E-5</v>
      </c>
      <c r="M4318" s="276">
        <v>7.3391488999999997E-6</v>
      </c>
      <c r="N4318" s="276">
        <v>2.1877571999999999E-4</v>
      </c>
      <c r="O4318" s="276">
        <v>3.3071476000000002E-4</v>
      </c>
      <c r="P4318" s="276">
        <v>5.8494228999999999E-6</v>
      </c>
      <c r="Q4318" s="276">
        <v>1.4145155000000001E-4</v>
      </c>
      <c r="R4318" s="276">
        <v>0</v>
      </c>
      <c r="S4318" s="276">
        <v>0</v>
      </c>
      <c r="T4318" s="276">
        <v>0</v>
      </c>
      <c r="U4318" s="276">
        <v>1.6219342000000001E-5</v>
      </c>
      <c r="V4318" s="287"/>
      <c r="W4318" s="28">
        <f t="shared" si="615"/>
        <v>2.8612123703703704E-3</v>
      </c>
      <c r="X4318" s="191">
        <v>1.1238598</v>
      </c>
      <c r="Y4318" s="191">
        <v>4.2338320999999998E-2</v>
      </c>
      <c r="Z4318" s="191">
        <v>3.3648387E-3</v>
      </c>
      <c r="AA4318" s="191">
        <v>2.4898274000000002E-6</v>
      </c>
      <c r="AB4318" s="191">
        <v>8.8122331000000005E-4</v>
      </c>
      <c r="AC4318" s="191">
        <v>1.0751841</v>
      </c>
      <c r="AD4318" s="191">
        <v>2.0888197999999998E-3</v>
      </c>
      <c r="AE4318" s="76">
        <v>9.2632856E-9</v>
      </c>
      <c r="AF4318" s="76">
        <v>1.78079E-11</v>
      </c>
      <c r="AG4318" s="20">
        <v>2.7940285000000001E-4</v>
      </c>
    </row>
    <row r="4319" spans="2:33" s="149" customFormat="1" x14ac:dyDescent="0.15">
      <c r="B4319" s="157" t="s">
        <v>9622</v>
      </c>
      <c r="C4319" s="148"/>
      <c r="D4319" s="118" t="s">
        <v>26</v>
      </c>
      <c r="E4319" s="201" t="s">
        <v>9623</v>
      </c>
      <c r="F4319" s="276">
        <f t="shared" si="611"/>
        <v>2.0912981062000003E-3</v>
      </c>
      <c r="G4319" s="276">
        <f t="shared" si="612"/>
        <v>8.9975568000000001E-4</v>
      </c>
      <c r="H4319" s="276">
        <f t="shared" si="613"/>
        <v>2.8683834219999998E-4</v>
      </c>
      <c r="I4319" s="276">
        <f t="shared" si="614"/>
        <v>3.3470723399999999E-4</v>
      </c>
      <c r="J4319" s="276">
        <v>5.6999684999999999E-4</v>
      </c>
      <c r="K4319" s="276">
        <v>2.5520673999999998E-4</v>
      </c>
      <c r="L4319" s="276">
        <v>2.1654224999999998E-5</v>
      </c>
      <c r="M4319" s="276">
        <v>1.153393E-5</v>
      </c>
      <c r="N4319" s="276">
        <v>3.4191414E-4</v>
      </c>
      <c r="O4319" s="276">
        <v>5.4630760999999995E-4</v>
      </c>
      <c r="P4319" s="276">
        <v>9.9773772000000007E-6</v>
      </c>
      <c r="Q4319" s="276">
        <v>3.1040864999999998E-4</v>
      </c>
      <c r="R4319" s="276">
        <v>0</v>
      </c>
      <c r="S4319" s="276">
        <v>0</v>
      </c>
      <c r="T4319" s="276">
        <v>0</v>
      </c>
      <c r="U4319" s="276">
        <v>2.4298584000000001E-5</v>
      </c>
      <c r="V4319" s="287"/>
      <c r="W4319" s="28">
        <f t="shared" si="615"/>
        <v>4.2221988888888886E-3</v>
      </c>
      <c r="X4319" s="191">
        <v>1.1423338999999999</v>
      </c>
      <c r="Y4319" s="191">
        <v>5.7153114999999997E-2</v>
      </c>
      <c r="Z4319" s="191">
        <v>4.7849926000000003E-3</v>
      </c>
      <c r="AA4319" s="191">
        <v>4.7256217999999996E-6</v>
      </c>
      <c r="AB4319" s="191">
        <v>1.3693571999999999E-3</v>
      </c>
      <c r="AC4319" s="191">
        <v>1.0752531000000001</v>
      </c>
      <c r="AD4319" s="191">
        <v>3.7686222000000002E-3</v>
      </c>
      <c r="AE4319" s="76">
        <v>1.4563616000000001E-8</v>
      </c>
      <c r="AF4319" s="76">
        <v>2.7142756000000001E-11</v>
      </c>
      <c r="AG4319" s="20">
        <v>3.6454602999999998E-4</v>
      </c>
    </row>
    <row r="4320" spans="2:33" s="149" customFormat="1" x14ac:dyDescent="0.15">
      <c r="B4320" s="157" t="s">
        <v>9624</v>
      </c>
      <c r="C4320" s="148"/>
      <c r="D4320" s="118" t="s">
        <v>26</v>
      </c>
      <c r="E4320" s="201" t="s">
        <v>9625</v>
      </c>
      <c r="F4320" s="276">
        <f t="shared" si="611"/>
        <v>3.1984337299999993E-3</v>
      </c>
      <c r="G4320" s="276">
        <f t="shared" si="612"/>
        <v>1.1005186689999999E-3</v>
      </c>
      <c r="H4320" s="276">
        <f t="shared" si="613"/>
        <v>8.1898883399999991E-4</v>
      </c>
      <c r="I4320" s="276">
        <f t="shared" si="614"/>
        <v>3.6437725699999999E-4</v>
      </c>
      <c r="J4320" s="276">
        <v>9.1454896999999997E-4</v>
      </c>
      <c r="K4320" s="276">
        <v>7.0536714999999998E-4</v>
      </c>
      <c r="L4320" s="276">
        <v>8.1455882999999994E-5</v>
      </c>
      <c r="M4320" s="276">
        <v>1.9083919000000001E-5</v>
      </c>
      <c r="N4320" s="276">
        <v>5.1299693000000002E-4</v>
      </c>
      <c r="O4320" s="276">
        <v>5.6843781999999995E-4</v>
      </c>
      <c r="P4320" s="276">
        <v>3.2165800999999999E-5</v>
      </c>
      <c r="Q4320" s="276">
        <v>3.1382904000000001E-4</v>
      </c>
      <c r="R4320" s="276">
        <v>0</v>
      </c>
      <c r="S4320" s="276">
        <v>0</v>
      </c>
      <c r="T4320" s="276">
        <v>0</v>
      </c>
      <c r="U4320" s="276">
        <v>5.0548216999999998E-5</v>
      </c>
      <c r="V4320" s="287"/>
      <c r="W4320" s="28">
        <f t="shared" si="615"/>
        <v>6.7744368148148146E-3</v>
      </c>
      <c r="X4320" s="191">
        <v>1.1774575</v>
      </c>
      <c r="Y4320" s="191">
        <v>8.8230594999999995E-2</v>
      </c>
      <c r="Z4320" s="191">
        <v>7.2914110999999998E-3</v>
      </c>
      <c r="AA4320" s="191">
        <v>6.7625449999999995E-5</v>
      </c>
      <c r="AB4320" s="191">
        <v>2.3568062E-3</v>
      </c>
      <c r="AC4320" s="191">
        <v>1.0754178000000001</v>
      </c>
      <c r="AD4320" s="191">
        <v>4.0932824999999999E-3</v>
      </c>
      <c r="AE4320" s="76">
        <v>2.6966473E-8</v>
      </c>
      <c r="AF4320" s="76">
        <v>5.0853777E-11</v>
      </c>
      <c r="AG4320" s="20">
        <v>5.7300232E-4</v>
      </c>
    </row>
    <row r="4321" spans="2:33" s="149" customFormat="1" x14ac:dyDescent="0.15">
      <c r="B4321" s="157" t="s">
        <v>9626</v>
      </c>
      <c r="C4321" s="148"/>
      <c r="D4321" s="118" t="s">
        <v>26</v>
      </c>
      <c r="E4321" s="201" t="s">
        <v>9627</v>
      </c>
      <c r="F4321" s="276">
        <f t="shared" si="611"/>
        <v>1.9782877475999997E-3</v>
      </c>
      <c r="G4321" s="276">
        <f t="shared" si="612"/>
        <v>8.5163422799999994E-4</v>
      </c>
      <c r="H4321" s="276">
        <f t="shared" si="613"/>
        <v>2.9474108360000003E-4</v>
      </c>
      <c r="I4321" s="276">
        <f t="shared" si="614"/>
        <v>2.4114730600000001E-4</v>
      </c>
      <c r="J4321" s="276">
        <v>5.9076512999999995E-4</v>
      </c>
      <c r="K4321" s="276">
        <v>2.6294513000000002E-4</v>
      </c>
      <c r="L4321" s="276">
        <v>2.2849644999999999E-5</v>
      </c>
      <c r="M4321" s="276">
        <v>1.1224748000000001E-5</v>
      </c>
      <c r="N4321" s="276">
        <v>3.3460298999999998E-4</v>
      </c>
      <c r="O4321" s="276">
        <v>5.0580649000000002E-4</v>
      </c>
      <c r="P4321" s="276">
        <v>8.9463085999999992E-6</v>
      </c>
      <c r="Q4321" s="276">
        <v>2.1634088000000001E-4</v>
      </c>
      <c r="R4321" s="276">
        <v>0</v>
      </c>
      <c r="S4321" s="276">
        <v>0</v>
      </c>
      <c r="T4321" s="276">
        <v>0</v>
      </c>
      <c r="U4321" s="276">
        <v>2.4806426000000001E-5</v>
      </c>
      <c r="V4321" s="287"/>
      <c r="W4321" s="28">
        <f t="shared" si="615"/>
        <v>4.3760379999999996E-3</v>
      </c>
      <c r="X4321" s="191">
        <v>1.1497284000000001</v>
      </c>
      <c r="Y4321" s="191">
        <v>6.4753698999999998E-2</v>
      </c>
      <c r="Z4321" s="191">
        <v>5.1463009999999998E-3</v>
      </c>
      <c r="AA4321" s="191">
        <v>3.8080288000000001E-6</v>
      </c>
      <c r="AB4321" s="191">
        <v>1.3477733999999999E-3</v>
      </c>
      <c r="AC4321" s="191">
        <v>1.0752820999999999</v>
      </c>
      <c r="AD4321" s="191">
        <v>3.194714E-3</v>
      </c>
      <c r="AE4321" s="76">
        <v>1.4167621E-8</v>
      </c>
      <c r="AF4321" s="76">
        <v>2.7236225E-11</v>
      </c>
      <c r="AG4321" s="20">
        <v>4.2732845999999999E-4</v>
      </c>
    </row>
    <row r="4322" spans="2:33" s="149" customFormat="1" x14ac:dyDescent="0.15">
      <c r="B4322" s="157" t="s">
        <v>9628</v>
      </c>
      <c r="C4322" s="148"/>
      <c r="D4322" s="118" t="s">
        <v>26</v>
      </c>
      <c r="E4322" s="201" t="s">
        <v>9629</v>
      </c>
      <c r="F4322" s="276">
        <f t="shared" si="611"/>
        <v>1.5547213293E-3</v>
      </c>
      <c r="G4322" s="276">
        <f t="shared" si="612"/>
        <v>6.6889990589999991E-4</v>
      </c>
      <c r="H4322" s="276">
        <f t="shared" si="613"/>
        <v>2.1324255440000002E-4</v>
      </c>
      <c r="I4322" s="276">
        <f t="shared" si="614"/>
        <v>2.4882939899999998E-4</v>
      </c>
      <c r="J4322" s="276">
        <v>4.2374946999999998E-4</v>
      </c>
      <c r="K4322" s="276">
        <v>1.8972686000000001E-4</v>
      </c>
      <c r="L4322" s="276">
        <v>1.6098272000000001E-5</v>
      </c>
      <c r="M4322" s="276">
        <v>8.5746059000000007E-6</v>
      </c>
      <c r="N4322" s="276">
        <v>2.5418723999999997E-4</v>
      </c>
      <c r="O4322" s="276">
        <v>4.0613805999999998E-4</v>
      </c>
      <c r="P4322" s="276">
        <v>7.4174224000000003E-6</v>
      </c>
      <c r="Q4322" s="276">
        <v>2.3076524999999999E-4</v>
      </c>
      <c r="R4322" s="276">
        <v>0</v>
      </c>
      <c r="S4322" s="276">
        <v>0</v>
      </c>
      <c r="T4322" s="276">
        <v>0</v>
      </c>
      <c r="U4322" s="276">
        <v>1.8064148999999999E-5</v>
      </c>
      <c r="V4322" s="287"/>
      <c r="W4322" s="28">
        <f t="shared" si="615"/>
        <v>3.1388849629629626E-3</v>
      </c>
      <c r="X4322" s="191">
        <v>1.1250572999999999</v>
      </c>
      <c r="Y4322" s="191">
        <v>4.2489011E-2</v>
      </c>
      <c r="Z4322" s="191">
        <v>3.5572796999999998E-3</v>
      </c>
      <c r="AA4322" s="191">
        <v>3.5131413000000002E-6</v>
      </c>
      <c r="AB4322" s="191">
        <v>1.0180130999999999E-3</v>
      </c>
      <c r="AC4322" s="191">
        <v>1.0751877999999999</v>
      </c>
      <c r="AD4322" s="191">
        <v>2.801684E-3</v>
      </c>
      <c r="AE4322" s="76">
        <v>1.0826932E-8</v>
      </c>
      <c r="AF4322" s="76">
        <v>2.0178504000000001E-11</v>
      </c>
      <c r="AG4322" s="20">
        <v>2.7101232000000002E-4</v>
      </c>
    </row>
    <row r="4323" spans="2:33" s="149" customFormat="1" x14ac:dyDescent="0.15">
      <c r="B4323" s="157" t="s">
        <v>9630</v>
      </c>
      <c r="C4323" s="148"/>
      <c r="D4323" s="118" t="s">
        <v>26</v>
      </c>
      <c r="E4323" s="201" t="s">
        <v>9631</v>
      </c>
      <c r="F4323" s="276">
        <f t="shared" si="611"/>
        <v>2.3777927259999998E-3</v>
      </c>
      <c r="G4323" s="276">
        <f t="shared" si="612"/>
        <v>8.1815199099999998E-4</v>
      </c>
      <c r="H4323" s="276">
        <f t="shared" si="613"/>
        <v>6.0885615000000001E-4</v>
      </c>
      <c r="I4323" s="276">
        <f t="shared" si="614"/>
        <v>2.7088679499999999E-4</v>
      </c>
      <c r="J4323" s="276">
        <v>6.7989779000000004E-4</v>
      </c>
      <c r="K4323" s="276">
        <v>5.2438706000000005E-4</v>
      </c>
      <c r="L4323" s="276">
        <v>6.0556261999999998E-5</v>
      </c>
      <c r="M4323" s="276">
        <v>1.4187441E-5</v>
      </c>
      <c r="N4323" s="276">
        <v>3.8137438000000002E-4</v>
      </c>
      <c r="O4323" s="276">
        <v>4.2259017E-4</v>
      </c>
      <c r="P4323" s="276">
        <v>2.3912827999999999E-5</v>
      </c>
      <c r="Q4323" s="276">
        <v>2.3330804E-4</v>
      </c>
      <c r="R4323" s="276">
        <v>0</v>
      </c>
      <c r="S4323" s="276">
        <v>0</v>
      </c>
      <c r="T4323" s="276">
        <v>0</v>
      </c>
      <c r="U4323" s="276">
        <v>3.7578754999999997E-5</v>
      </c>
      <c r="V4323" s="287"/>
      <c r="W4323" s="28">
        <f t="shared" si="615"/>
        <v>5.0362799259259256E-3</v>
      </c>
      <c r="X4323" s="191">
        <v>1.1511696</v>
      </c>
      <c r="Y4323" s="191">
        <v>6.5592749000000006E-2</v>
      </c>
      <c r="Z4323" s="191">
        <v>5.4206098999999997E-3</v>
      </c>
      <c r="AA4323" s="191">
        <v>5.0274376999999998E-5</v>
      </c>
      <c r="AB4323" s="191">
        <v>1.7521061000000001E-3</v>
      </c>
      <c r="AC4323" s="191">
        <v>1.0753108</v>
      </c>
      <c r="AD4323" s="191">
        <v>3.0430466E-3</v>
      </c>
      <c r="AE4323" s="76">
        <v>2.0047511000000002E-8</v>
      </c>
      <c r="AF4323" s="76">
        <v>3.7805822000000002E-11</v>
      </c>
      <c r="AG4323" s="20">
        <v>4.2598370999999999E-4</v>
      </c>
    </row>
    <row r="4324" spans="2:33" s="149" customFormat="1" x14ac:dyDescent="0.15">
      <c r="B4324" s="157" t="s">
        <v>9632</v>
      </c>
      <c r="C4324" s="148"/>
      <c r="D4324" s="118" t="s">
        <v>26</v>
      </c>
      <c r="E4324" s="201" t="s">
        <v>9633</v>
      </c>
      <c r="F4324" s="276">
        <f t="shared" si="611"/>
        <v>1.6206224315E-3</v>
      </c>
      <c r="G4324" s="276">
        <f t="shared" si="612"/>
        <v>6.1172167259999997E-4</v>
      </c>
      <c r="H4324" s="276">
        <f t="shared" si="613"/>
        <v>2.4579336789999997E-4</v>
      </c>
      <c r="I4324" s="276">
        <f t="shared" si="614"/>
        <v>2.7542211099999998E-4</v>
      </c>
      <c r="J4324" s="276">
        <v>4.8768527999999998E-4</v>
      </c>
      <c r="K4324" s="276">
        <v>2.1960162999999999E-4</v>
      </c>
      <c r="L4324" s="276">
        <v>1.7983409999999999E-5</v>
      </c>
      <c r="M4324" s="276">
        <v>8.4261526000000007E-6</v>
      </c>
      <c r="N4324" s="276">
        <v>2.5572106999999998E-4</v>
      </c>
      <c r="O4324" s="276">
        <v>3.4757445000000001E-4</v>
      </c>
      <c r="P4324" s="276">
        <v>8.2083279000000007E-6</v>
      </c>
      <c r="Q4324" s="276">
        <v>2.5070814999999998E-4</v>
      </c>
      <c r="R4324" s="276">
        <v>0</v>
      </c>
      <c r="S4324" s="276">
        <v>0</v>
      </c>
      <c r="T4324" s="276">
        <v>0</v>
      </c>
      <c r="U4324" s="276">
        <v>2.4713961000000001E-5</v>
      </c>
      <c r="V4324" s="287"/>
      <c r="W4324" s="28">
        <f t="shared" si="615"/>
        <v>3.6124835555555552E-3</v>
      </c>
      <c r="X4324" s="191">
        <v>1.1314568</v>
      </c>
      <c r="Y4324" s="191">
        <v>4.8153477E-2</v>
      </c>
      <c r="Z4324" s="191">
        <v>4.0488662E-3</v>
      </c>
      <c r="AA4324" s="191">
        <v>4.0788990999999997E-6</v>
      </c>
      <c r="AB4324" s="191">
        <v>1.1170728E-3</v>
      </c>
      <c r="AC4324" s="191">
        <v>1.0751961000000001</v>
      </c>
      <c r="AD4324" s="191">
        <v>2.9371821E-3</v>
      </c>
      <c r="AE4324" s="76">
        <v>1.1746022E-8</v>
      </c>
      <c r="AF4324" s="76">
        <v>2.0522104E-11</v>
      </c>
      <c r="AG4324" s="20">
        <v>3.1996436999999999E-4</v>
      </c>
    </row>
    <row r="4325" spans="2:33" s="149" customFormat="1" x14ac:dyDescent="0.15">
      <c r="B4325" s="157" t="s">
        <v>9634</v>
      </c>
      <c r="C4325" s="148"/>
      <c r="D4325" s="118" t="s">
        <v>26</v>
      </c>
      <c r="E4325" s="201" t="s">
        <v>9635</v>
      </c>
      <c r="F4325" s="276">
        <f t="shared" si="611"/>
        <v>1.4707065408000001E-3</v>
      </c>
      <c r="G4325" s="276">
        <f t="shared" si="612"/>
        <v>6.3312538580000003E-4</v>
      </c>
      <c r="H4325" s="276">
        <f t="shared" si="613"/>
        <v>2.1911759599999999E-4</v>
      </c>
      <c r="I4325" s="276">
        <f t="shared" si="614"/>
        <v>1.7927472900000001E-4</v>
      </c>
      <c r="J4325" s="276">
        <v>4.3918883000000001E-4</v>
      </c>
      <c r="K4325" s="276">
        <v>1.9547972E-4</v>
      </c>
      <c r="L4325" s="276">
        <v>1.6986971999999999E-5</v>
      </c>
      <c r="M4325" s="276">
        <v>8.3447457999999992E-6</v>
      </c>
      <c r="N4325" s="276">
        <v>2.4875195000000002E-4</v>
      </c>
      <c r="O4325" s="276">
        <v>3.7602868999999999E-4</v>
      </c>
      <c r="P4325" s="276">
        <v>6.6509040000000002E-6</v>
      </c>
      <c r="Q4325" s="276">
        <v>1.6083303E-4</v>
      </c>
      <c r="R4325" s="276">
        <v>0</v>
      </c>
      <c r="S4325" s="276">
        <v>0</v>
      </c>
      <c r="T4325" s="276">
        <v>0</v>
      </c>
      <c r="U4325" s="276">
        <v>1.8441699000000001E-5</v>
      </c>
      <c r="V4325" s="287"/>
      <c r="W4325" s="28">
        <f t="shared" si="615"/>
        <v>3.2532505925925927E-3</v>
      </c>
      <c r="X4325" s="191">
        <v>1.1305547</v>
      </c>
      <c r="Y4325" s="191">
        <v>4.8139453999999998E-2</v>
      </c>
      <c r="Z4325" s="191">
        <v>3.8258842E-3</v>
      </c>
      <c r="AA4325" s="191">
        <v>2.8309800999999999E-6</v>
      </c>
      <c r="AB4325" s="191">
        <v>1.0019673E-3</v>
      </c>
      <c r="AC4325" s="191">
        <v>1.0752094999999999</v>
      </c>
      <c r="AD4325" s="191">
        <v>2.3750268E-3</v>
      </c>
      <c r="AE4325" s="76">
        <v>1.0532516E-8</v>
      </c>
      <c r="AF4325" s="76">
        <v>2.0247859E-11</v>
      </c>
      <c r="AG4325" s="20">
        <v>3.1768618000000001E-4</v>
      </c>
    </row>
    <row r="4326" spans="2:33" s="149" customFormat="1" x14ac:dyDescent="0.15">
      <c r="B4326" s="157" t="s">
        <v>9636</v>
      </c>
      <c r="C4326" s="148"/>
      <c r="D4326" s="118" t="s">
        <v>26</v>
      </c>
      <c r="E4326" s="201" t="s">
        <v>9637</v>
      </c>
      <c r="F4326" s="276">
        <f t="shared" si="611"/>
        <v>1.9670659564E-3</v>
      </c>
      <c r="G4326" s="276">
        <f t="shared" si="612"/>
        <v>8.4630626600000003E-4</v>
      </c>
      <c r="H4326" s="276">
        <f t="shared" si="613"/>
        <v>2.697989074E-4</v>
      </c>
      <c r="I4326" s="276">
        <f t="shared" si="614"/>
        <v>3.1482420299999995E-4</v>
      </c>
      <c r="J4326" s="276">
        <v>5.3613657999999995E-4</v>
      </c>
      <c r="K4326" s="276">
        <v>2.4004636E-4</v>
      </c>
      <c r="L4326" s="276">
        <v>2.0367870999999999E-5</v>
      </c>
      <c r="M4326" s="276">
        <v>1.0848766000000001E-5</v>
      </c>
      <c r="N4326" s="276">
        <v>3.2160296E-4</v>
      </c>
      <c r="O4326" s="276">
        <v>5.1385454000000001E-4</v>
      </c>
      <c r="P4326" s="276">
        <v>9.3846763999999992E-6</v>
      </c>
      <c r="Q4326" s="276">
        <v>2.9196905999999997E-4</v>
      </c>
      <c r="R4326" s="276">
        <v>0</v>
      </c>
      <c r="S4326" s="276">
        <v>0</v>
      </c>
      <c r="T4326" s="276">
        <v>0</v>
      </c>
      <c r="U4326" s="276">
        <v>2.2855142999999998E-5</v>
      </c>
      <c r="V4326" s="287"/>
      <c r="W4326" s="28">
        <f t="shared" si="615"/>
        <v>3.9713820740740731E-3</v>
      </c>
      <c r="X4326" s="191">
        <v>1.138334</v>
      </c>
      <c r="Y4326" s="191">
        <v>5.3757971000000002E-2</v>
      </c>
      <c r="Z4326" s="191">
        <v>4.5007449999999996E-3</v>
      </c>
      <c r="AA4326" s="191">
        <v>4.4449007E-6</v>
      </c>
      <c r="AB4326" s="191">
        <v>1.2880115000000001E-3</v>
      </c>
      <c r="AC4326" s="191">
        <v>1.0752379999999999</v>
      </c>
      <c r="AD4326" s="191">
        <v>3.5447495E-3</v>
      </c>
      <c r="AE4326" s="76">
        <v>1.3698489E-8</v>
      </c>
      <c r="AF4326" s="76">
        <v>2.5530442000000001E-11</v>
      </c>
      <c r="AG4326" s="20">
        <v>3.4289040000000002E-4</v>
      </c>
    </row>
    <row r="4327" spans="2:33" s="149" customFormat="1" x14ac:dyDescent="0.15">
      <c r="B4327" s="157" t="s">
        <v>9638</v>
      </c>
      <c r="C4327" s="148"/>
      <c r="D4327" s="118" t="s">
        <v>26</v>
      </c>
      <c r="E4327" s="201" t="s">
        <v>9639</v>
      </c>
      <c r="F4327" s="276">
        <f t="shared" si="611"/>
        <v>3.0084318369999999E-3</v>
      </c>
      <c r="G4327" s="276">
        <f t="shared" si="612"/>
        <v>1.0351428209999999E-3</v>
      </c>
      <c r="H4327" s="276">
        <f t="shared" si="613"/>
        <v>7.7033676600000002E-4</v>
      </c>
      <c r="I4327" s="276">
        <f t="shared" si="614"/>
        <v>3.4273167999999998E-4</v>
      </c>
      <c r="J4327" s="276">
        <v>8.6022056999999997E-4</v>
      </c>
      <c r="K4327" s="276">
        <v>6.6346470999999998E-4</v>
      </c>
      <c r="L4327" s="276">
        <v>7.6617045999999994E-5</v>
      </c>
      <c r="M4327" s="276">
        <v>1.7950250999999999E-5</v>
      </c>
      <c r="N4327" s="276">
        <v>4.8252251000000001E-4</v>
      </c>
      <c r="O4327" s="276">
        <v>5.3467005999999998E-4</v>
      </c>
      <c r="P4327" s="276">
        <v>3.0255010000000002E-5</v>
      </c>
      <c r="Q4327" s="276">
        <v>2.9518624999999999E-4</v>
      </c>
      <c r="R4327" s="276">
        <v>0</v>
      </c>
      <c r="S4327" s="276">
        <v>0</v>
      </c>
      <c r="T4327" s="276">
        <v>0</v>
      </c>
      <c r="U4327" s="276">
        <v>4.7545430000000003E-5</v>
      </c>
      <c r="V4327" s="287"/>
      <c r="W4327" s="28">
        <f t="shared" si="615"/>
        <v>6.3720042222222212E-3</v>
      </c>
      <c r="X4327" s="191">
        <v>1.1713715</v>
      </c>
      <c r="Y4327" s="191">
        <v>8.2989314999999994E-2</v>
      </c>
      <c r="Z4327" s="191">
        <v>6.8582694000000003E-3</v>
      </c>
      <c r="AA4327" s="191">
        <v>6.3608204000000003E-5</v>
      </c>
      <c r="AB4327" s="191">
        <v>2.2168019999999999E-3</v>
      </c>
      <c r="AC4327" s="191">
        <v>1.0753934000000001</v>
      </c>
      <c r="AD4327" s="191">
        <v>3.8501248000000002E-3</v>
      </c>
      <c r="AE4327" s="76">
        <v>2.5364522999999999E-8</v>
      </c>
      <c r="AF4327" s="76">
        <v>4.7832751999999997E-11</v>
      </c>
      <c r="AG4327" s="20">
        <v>5.3896344000000003E-4</v>
      </c>
    </row>
    <row r="4328" spans="2:33" s="149" customFormat="1" x14ac:dyDescent="0.15">
      <c r="B4328" s="157" t="s">
        <v>9640</v>
      </c>
      <c r="C4328" s="288"/>
      <c r="D4328" s="118" t="s">
        <v>26</v>
      </c>
      <c r="E4328" s="201" t="s">
        <v>9641</v>
      </c>
      <c r="F4328" s="276">
        <f t="shared" si="611"/>
        <v>1.6206224305E-3</v>
      </c>
      <c r="G4328" s="276">
        <f t="shared" si="612"/>
        <v>6.1172167259999997E-4</v>
      </c>
      <c r="H4328" s="276">
        <f t="shared" si="613"/>
        <v>2.4579336789999997E-4</v>
      </c>
      <c r="I4328" s="276">
        <f t="shared" si="614"/>
        <v>2.7542210999999999E-4</v>
      </c>
      <c r="J4328" s="276">
        <v>4.8768527999999998E-4</v>
      </c>
      <c r="K4328" s="276">
        <v>2.1960162999999999E-4</v>
      </c>
      <c r="L4328" s="276">
        <v>1.7983409999999999E-5</v>
      </c>
      <c r="M4328" s="276">
        <v>8.4261526000000007E-6</v>
      </c>
      <c r="N4328" s="276">
        <v>2.5572106999999998E-4</v>
      </c>
      <c r="O4328" s="276">
        <v>3.4757445000000001E-4</v>
      </c>
      <c r="P4328" s="276">
        <v>8.2083279000000007E-6</v>
      </c>
      <c r="Q4328" s="276">
        <v>2.5070814999999998E-4</v>
      </c>
      <c r="R4328" s="276">
        <v>0</v>
      </c>
      <c r="S4328" s="276">
        <v>0</v>
      </c>
      <c r="T4328" s="276">
        <v>0</v>
      </c>
      <c r="U4328" s="276">
        <v>2.4713960000000001E-5</v>
      </c>
      <c r="V4328" s="287"/>
      <c r="W4328" s="28">
        <f t="shared" si="615"/>
        <v>3.6124835555555552E-3</v>
      </c>
      <c r="X4328" s="191">
        <v>1.1314568</v>
      </c>
      <c r="Y4328" s="191">
        <v>4.8153477E-2</v>
      </c>
      <c r="Z4328" s="191">
        <v>4.0488662E-3</v>
      </c>
      <c r="AA4328" s="191">
        <v>4.0788990999999997E-6</v>
      </c>
      <c r="AB4328" s="191">
        <v>1.1170728E-3</v>
      </c>
      <c r="AC4328" s="191">
        <v>1.0751961000000001</v>
      </c>
      <c r="AD4328" s="191">
        <v>2.9371821E-3</v>
      </c>
      <c r="AE4328" s="76">
        <v>1.1746022E-8</v>
      </c>
      <c r="AF4328" s="76">
        <v>2.0522104E-11</v>
      </c>
      <c r="AG4328" s="20">
        <v>3.1996436999999999E-4</v>
      </c>
    </row>
    <row r="4329" spans="2:33" s="149" customFormat="1" x14ac:dyDescent="0.15">
      <c r="B4329" s="157" t="s">
        <v>9642</v>
      </c>
      <c r="C4329" s="148"/>
      <c r="D4329" s="118" t="s">
        <v>26</v>
      </c>
      <c r="E4329" s="201" t="s">
        <v>9643</v>
      </c>
      <c r="F4329" s="276">
        <f t="shared" si="611"/>
        <v>1.8607690236E-3</v>
      </c>
      <c r="G4329" s="276">
        <f t="shared" si="612"/>
        <v>8.0104352900000004E-4</v>
      </c>
      <c r="H4329" s="276">
        <f t="shared" si="613"/>
        <v>2.7723217760000001E-4</v>
      </c>
      <c r="I4329" s="276">
        <f t="shared" si="614"/>
        <v>2.26822117E-4</v>
      </c>
      <c r="J4329" s="276">
        <v>5.5567119999999995E-4</v>
      </c>
      <c r="K4329" s="276">
        <v>2.4732504000000001E-4</v>
      </c>
      <c r="L4329" s="276">
        <v>2.1492275999999999E-5</v>
      </c>
      <c r="M4329" s="276">
        <v>1.0557949E-5</v>
      </c>
      <c r="N4329" s="276">
        <v>3.1472624E-4</v>
      </c>
      <c r="O4329" s="276">
        <v>4.7575934000000002E-4</v>
      </c>
      <c r="P4329" s="276">
        <v>8.4148615999999993E-6</v>
      </c>
      <c r="Q4329" s="276">
        <v>2.034893E-4</v>
      </c>
      <c r="R4329" s="276">
        <v>0</v>
      </c>
      <c r="S4329" s="276">
        <v>0</v>
      </c>
      <c r="T4329" s="276">
        <v>0</v>
      </c>
      <c r="U4329" s="276">
        <v>2.3332817000000001E-5</v>
      </c>
      <c r="V4329" s="287"/>
      <c r="W4329" s="28">
        <f t="shared" si="615"/>
        <v>4.116082962962962E-3</v>
      </c>
      <c r="X4329" s="191">
        <v>1.1452895000000001</v>
      </c>
      <c r="Y4329" s="191">
        <v>6.0907059E-2</v>
      </c>
      <c r="Z4329" s="191">
        <v>4.8405886999999996E-3</v>
      </c>
      <c r="AA4329" s="191">
        <v>3.5818156999999999E-6</v>
      </c>
      <c r="AB4329" s="191">
        <v>1.2677101000000001E-3</v>
      </c>
      <c r="AC4329" s="191">
        <v>1.0752657000000001</v>
      </c>
      <c r="AD4329" s="191">
        <v>3.0049348000000002E-3</v>
      </c>
      <c r="AE4329" s="76">
        <v>1.3326008999999999E-8</v>
      </c>
      <c r="AF4329" s="76">
        <v>2.5618297E-11</v>
      </c>
      <c r="AG4329" s="20">
        <v>4.0194334999999999E-4</v>
      </c>
    </row>
    <row r="4330" spans="2:33" s="149" customFormat="1" x14ac:dyDescent="0.15">
      <c r="B4330" s="157" t="s">
        <v>9644</v>
      </c>
      <c r="C4330" s="288"/>
      <c r="D4330" s="118" t="s">
        <v>26</v>
      </c>
      <c r="E4330" s="201" t="s">
        <v>9645</v>
      </c>
      <c r="F4330" s="276">
        <f t="shared" si="611"/>
        <v>1.6908558743E-3</v>
      </c>
      <c r="G4330" s="276">
        <f t="shared" si="612"/>
        <v>7.274701656000001E-4</v>
      </c>
      <c r="H4330" s="276">
        <f t="shared" si="613"/>
        <v>2.319144177E-4</v>
      </c>
      <c r="I4330" s="276">
        <f t="shared" si="614"/>
        <v>2.7061742100000001E-4</v>
      </c>
      <c r="J4330" s="276">
        <v>4.6085386999999999E-4</v>
      </c>
      <c r="K4330" s="276">
        <v>2.0633964000000001E-4</v>
      </c>
      <c r="L4330" s="276">
        <v>1.7507869000000001E-5</v>
      </c>
      <c r="M4330" s="276">
        <v>9.3254155999999995E-6</v>
      </c>
      <c r="N4330" s="276">
        <v>2.7644429000000002E-4</v>
      </c>
      <c r="O4330" s="276">
        <v>4.4170046000000001E-4</v>
      </c>
      <c r="P4330" s="276">
        <v>8.0669087000000004E-6</v>
      </c>
      <c r="Q4330" s="276">
        <v>2.5097154000000002E-4</v>
      </c>
      <c r="R4330" s="276">
        <v>0</v>
      </c>
      <c r="S4330" s="276">
        <v>0</v>
      </c>
      <c r="T4330" s="276">
        <v>0</v>
      </c>
      <c r="U4330" s="276">
        <v>1.9645880999999999E-5</v>
      </c>
      <c r="V4330" s="287"/>
      <c r="W4330" s="28">
        <f t="shared" si="615"/>
        <v>3.4137323703703703E-3</v>
      </c>
      <c r="X4330" s="191">
        <v>1.1294407</v>
      </c>
      <c r="Y4330" s="191">
        <v>4.6209432000000002E-2</v>
      </c>
      <c r="Z4330" s="191">
        <v>3.8687625000000002E-3</v>
      </c>
      <c r="AA4330" s="191">
        <v>3.8207589000000003E-6</v>
      </c>
      <c r="AB4330" s="191">
        <v>1.1071525000000001E-3</v>
      </c>
      <c r="AC4330" s="191">
        <v>1.0752044999999999</v>
      </c>
      <c r="AD4330" s="191">
        <v>3.0470051999999998E-3</v>
      </c>
      <c r="AE4330" s="76">
        <v>1.1774981E-8</v>
      </c>
      <c r="AF4330" s="76">
        <v>2.1945515000000002E-11</v>
      </c>
      <c r="AG4330" s="20">
        <v>2.9474269000000003E-4</v>
      </c>
    </row>
    <row r="4331" spans="2:33" s="149" customFormat="1" x14ac:dyDescent="0.15">
      <c r="B4331" s="157" t="s">
        <v>9646</v>
      </c>
      <c r="C4331" s="148"/>
      <c r="D4331" s="118" t="s">
        <v>26</v>
      </c>
      <c r="E4331" s="201" t="s">
        <v>9647</v>
      </c>
      <c r="F4331" s="276">
        <f t="shared" si="611"/>
        <v>2.5859961019999997E-3</v>
      </c>
      <c r="G4331" s="276">
        <f t="shared" si="612"/>
        <v>8.89790896E-4</v>
      </c>
      <c r="H4331" s="276">
        <f t="shared" si="613"/>
        <v>6.6216808900000006E-4</v>
      </c>
      <c r="I4331" s="276">
        <f t="shared" si="614"/>
        <v>2.9460620699999998E-4</v>
      </c>
      <c r="J4331" s="276">
        <v>7.3943090999999996E-4</v>
      </c>
      <c r="K4331" s="276">
        <v>5.7030271000000005E-4</v>
      </c>
      <c r="L4331" s="276">
        <v>6.5858693000000001E-5</v>
      </c>
      <c r="M4331" s="276">
        <v>1.5429726E-5</v>
      </c>
      <c r="N4331" s="276">
        <v>4.1476805E-4</v>
      </c>
      <c r="O4331" s="276">
        <v>4.5959312000000001E-4</v>
      </c>
      <c r="P4331" s="276">
        <v>2.6006686000000001E-5</v>
      </c>
      <c r="Q4331" s="276">
        <v>2.5373698E-4</v>
      </c>
      <c r="R4331" s="276">
        <v>0</v>
      </c>
      <c r="S4331" s="276">
        <v>0</v>
      </c>
      <c r="T4331" s="276">
        <v>0</v>
      </c>
      <c r="U4331" s="276">
        <v>4.0869226999999999E-5</v>
      </c>
      <c r="V4331" s="287"/>
      <c r="W4331" s="28">
        <f t="shared" si="615"/>
        <v>5.4772659999999997E-3</v>
      </c>
      <c r="X4331" s="191">
        <v>1.1578389</v>
      </c>
      <c r="Y4331" s="191">
        <v>7.1336192000000007E-2</v>
      </c>
      <c r="Z4331" s="191">
        <v>5.8952502000000004E-3</v>
      </c>
      <c r="AA4331" s="191">
        <v>5.4676504999999998E-5</v>
      </c>
      <c r="AB4331" s="191">
        <v>1.9055242999999999E-3</v>
      </c>
      <c r="AC4331" s="191">
        <v>1.0753377</v>
      </c>
      <c r="AD4331" s="191">
        <v>3.3095003E-3</v>
      </c>
      <c r="AE4331" s="76">
        <v>2.1802923999999999E-8</v>
      </c>
      <c r="AF4331" s="76">
        <v>4.1116327000000002E-11</v>
      </c>
      <c r="AG4331" s="20">
        <v>4.6328379999999999E-4</v>
      </c>
    </row>
    <row r="4332" spans="2:33" s="149" customFormat="1" x14ac:dyDescent="0.15">
      <c r="B4332" s="157" t="s">
        <v>9648</v>
      </c>
      <c r="C4332" s="148"/>
      <c r="D4332" s="118" t="s">
        <v>26</v>
      </c>
      <c r="E4332" s="201" t="s">
        <v>9649</v>
      </c>
      <c r="F4332" s="276">
        <f t="shared" si="611"/>
        <v>1.6206224315E-3</v>
      </c>
      <c r="G4332" s="276">
        <f t="shared" si="612"/>
        <v>6.1172167259999997E-4</v>
      </c>
      <c r="H4332" s="276">
        <f t="shared" si="613"/>
        <v>2.4579336789999997E-4</v>
      </c>
      <c r="I4332" s="276">
        <f t="shared" si="614"/>
        <v>2.7542211099999998E-4</v>
      </c>
      <c r="J4332" s="276">
        <v>4.8768527999999998E-4</v>
      </c>
      <c r="K4332" s="276">
        <v>2.1960162999999999E-4</v>
      </c>
      <c r="L4332" s="276">
        <v>1.7983409999999999E-5</v>
      </c>
      <c r="M4332" s="276">
        <v>8.4261526000000007E-6</v>
      </c>
      <c r="N4332" s="276">
        <v>2.5572106999999998E-4</v>
      </c>
      <c r="O4332" s="276">
        <v>3.4757445000000001E-4</v>
      </c>
      <c r="P4332" s="276">
        <v>8.2083279000000007E-6</v>
      </c>
      <c r="Q4332" s="276">
        <v>2.5070814999999998E-4</v>
      </c>
      <c r="R4332" s="276">
        <v>0</v>
      </c>
      <c r="S4332" s="276">
        <v>0</v>
      </c>
      <c r="T4332" s="276">
        <v>0</v>
      </c>
      <c r="U4332" s="276">
        <v>2.4713961000000001E-5</v>
      </c>
      <c r="V4332" s="287"/>
      <c r="W4332" s="28">
        <f t="shared" si="615"/>
        <v>3.6124835555555552E-3</v>
      </c>
      <c r="X4332" s="191">
        <v>1.1314568</v>
      </c>
      <c r="Y4332" s="191">
        <v>4.8153477E-2</v>
      </c>
      <c r="Z4332" s="191">
        <v>4.0488662E-3</v>
      </c>
      <c r="AA4332" s="191">
        <v>4.0788990999999997E-6</v>
      </c>
      <c r="AB4332" s="191">
        <v>1.1170728E-3</v>
      </c>
      <c r="AC4332" s="191">
        <v>1.0751961000000001</v>
      </c>
      <c r="AD4332" s="191">
        <v>2.9371821E-3</v>
      </c>
      <c r="AE4332" s="76">
        <v>1.1746022E-8</v>
      </c>
      <c r="AF4332" s="76">
        <v>2.0522104E-11</v>
      </c>
      <c r="AG4332" s="20">
        <v>3.1996436999999999E-4</v>
      </c>
    </row>
    <row r="4333" spans="2:33" s="149" customFormat="1" x14ac:dyDescent="0.15">
      <c r="B4333" s="157" t="s">
        <v>9650</v>
      </c>
      <c r="C4333" s="148"/>
      <c r="D4333" s="118" t="s">
        <v>26</v>
      </c>
      <c r="E4333" s="201" t="s">
        <v>9651</v>
      </c>
      <c r="F4333" s="276">
        <f t="shared" si="611"/>
        <v>1.5994846164E-3</v>
      </c>
      <c r="G4333" s="276">
        <f t="shared" si="612"/>
        <v>6.8856309220000002E-4</v>
      </c>
      <c r="H4333" s="276">
        <f t="shared" si="613"/>
        <v>2.3830387820000001E-4</v>
      </c>
      <c r="I4333" s="276">
        <f t="shared" si="614"/>
        <v>1.9497236599999999E-4</v>
      </c>
      <c r="J4333" s="276">
        <v>4.7764527999999998E-4</v>
      </c>
      <c r="K4333" s="276">
        <v>2.1259622E-4</v>
      </c>
      <c r="L4333" s="276">
        <v>1.8474389E-5</v>
      </c>
      <c r="M4333" s="276">
        <v>9.0754322000000003E-6</v>
      </c>
      <c r="N4333" s="276">
        <v>2.7053309000000001E-4</v>
      </c>
      <c r="O4333" s="276">
        <v>4.0895457E-4</v>
      </c>
      <c r="P4333" s="276">
        <v>7.2332691999999999E-6</v>
      </c>
      <c r="Q4333" s="276">
        <v>1.7491588E-4</v>
      </c>
      <c r="R4333" s="276">
        <v>0</v>
      </c>
      <c r="S4333" s="276">
        <v>0</v>
      </c>
      <c r="T4333" s="276">
        <v>0</v>
      </c>
      <c r="U4333" s="276">
        <v>2.0056485999999999E-5</v>
      </c>
      <c r="V4333" s="287"/>
      <c r="W4333" s="28">
        <f t="shared" si="615"/>
        <v>3.5381131851851847E-3</v>
      </c>
      <c r="X4333" s="191">
        <v>1.1354192999999999</v>
      </c>
      <c r="Y4333" s="191">
        <v>5.2354642999999999E-2</v>
      </c>
      <c r="Z4333" s="191">
        <v>4.1608864000000001E-3</v>
      </c>
      <c r="AA4333" s="191">
        <v>3.0788669000000001E-6</v>
      </c>
      <c r="AB4333" s="191">
        <v>1.0897013999999999E-3</v>
      </c>
      <c r="AC4333" s="191">
        <v>1.0752280000000001</v>
      </c>
      <c r="AD4333" s="191">
        <v>2.5829895000000001E-3</v>
      </c>
      <c r="AE4333" s="76">
        <v>1.1454768E-8</v>
      </c>
      <c r="AF4333" s="76">
        <v>2.2020839000000002E-11</v>
      </c>
      <c r="AG4333" s="20">
        <v>3.4550351000000001E-4</v>
      </c>
    </row>
    <row r="4334" spans="2:33" s="149" customFormat="1" x14ac:dyDescent="0.15">
      <c r="B4334" s="157" t="s">
        <v>9652</v>
      </c>
      <c r="C4334" s="148"/>
      <c r="D4334" s="118" t="s">
        <v>26</v>
      </c>
      <c r="E4334" s="201" t="s">
        <v>9653</v>
      </c>
      <c r="F4334" s="276">
        <f t="shared" si="611"/>
        <v>1.4549617391E-3</v>
      </c>
      <c r="G4334" s="276">
        <f t="shared" si="612"/>
        <v>6.2597953039999999E-4</v>
      </c>
      <c r="H4334" s="276">
        <f t="shared" si="613"/>
        <v>1.9955977169999999E-4</v>
      </c>
      <c r="I4334" s="276">
        <f t="shared" si="614"/>
        <v>2.3286315699999998E-4</v>
      </c>
      <c r="J4334" s="276">
        <v>3.9655928000000002E-4</v>
      </c>
      <c r="K4334" s="276">
        <v>1.7755297000000001E-4</v>
      </c>
      <c r="L4334" s="276">
        <v>1.5065322E-5</v>
      </c>
      <c r="M4334" s="276">
        <v>8.0244103999999994E-6</v>
      </c>
      <c r="N4334" s="276">
        <v>2.3787710999999999E-4</v>
      </c>
      <c r="O4334" s="276">
        <v>3.8007801000000002E-4</v>
      </c>
      <c r="P4334" s="276">
        <v>6.9414797E-6</v>
      </c>
      <c r="Q4334" s="276">
        <v>2.1595809999999999E-4</v>
      </c>
      <c r="R4334" s="276">
        <v>0</v>
      </c>
      <c r="S4334" s="276">
        <v>0</v>
      </c>
      <c r="T4334" s="276">
        <v>0</v>
      </c>
      <c r="U4334" s="276">
        <v>1.6905057000000001E-5</v>
      </c>
      <c r="V4334" s="287"/>
      <c r="W4334" s="28">
        <f t="shared" si="615"/>
        <v>2.9374761481481479E-3</v>
      </c>
      <c r="X4334" s="191">
        <v>1.1218452000000001</v>
      </c>
      <c r="Y4334" s="191">
        <v>3.9762684E-2</v>
      </c>
      <c r="Z4334" s="191">
        <v>3.3290248000000001E-3</v>
      </c>
      <c r="AA4334" s="191">
        <v>3.2877193E-6</v>
      </c>
      <c r="AB4334" s="191">
        <v>9.5269183999999998E-4</v>
      </c>
      <c r="AC4334" s="191">
        <v>1.0751755999999999</v>
      </c>
      <c r="AD4334" s="191">
        <v>2.6219123000000002E-3</v>
      </c>
      <c r="AE4334" s="76">
        <v>1.0132236E-8</v>
      </c>
      <c r="AF4334" s="76">
        <v>1.8883869000000001E-11</v>
      </c>
      <c r="AG4334" s="20">
        <v>2.5362270999999999E-4</v>
      </c>
    </row>
    <row r="4335" spans="2:33" s="149" customFormat="1" x14ac:dyDescent="0.15">
      <c r="B4335" s="157" t="s">
        <v>9654</v>
      </c>
      <c r="C4335" s="148"/>
      <c r="D4335" s="118" t="s">
        <v>26</v>
      </c>
      <c r="E4335" s="201" t="s">
        <v>9655</v>
      </c>
      <c r="F4335" s="276">
        <f t="shared" si="611"/>
        <v>2.225220645E-3</v>
      </c>
      <c r="G4335" s="276">
        <f t="shared" si="612"/>
        <v>7.6565477899999998E-4</v>
      </c>
      <c r="H4335" s="276">
        <f t="shared" si="613"/>
        <v>5.6978885100000007E-4</v>
      </c>
      <c r="I4335" s="276">
        <f t="shared" si="614"/>
        <v>2.5350525499999996E-4</v>
      </c>
      <c r="J4335" s="276">
        <v>6.3627175999999999E-4</v>
      </c>
      <c r="K4335" s="276">
        <v>4.9073976000000002E-4</v>
      </c>
      <c r="L4335" s="276">
        <v>5.6670642000000001E-5</v>
      </c>
      <c r="M4335" s="276">
        <v>1.3277098999999999E-5</v>
      </c>
      <c r="N4335" s="276">
        <v>3.5690321999999998E-4</v>
      </c>
      <c r="O4335" s="276">
        <v>3.9547445999999999E-4</v>
      </c>
      <c r="P4335" s="276">
        <v>2.2378449E-5</v>
      </c>
      <c r="Q4335" s="276">
        <v>2.1833774999999999E-4</v>
      </c>
      <c r="R4335" s="276">
        <v>0</v>
      </c>
      <c r="S4335" s="276">
        <v>0</v>
      </c>
      <c r="T4335" s="276">
        <v>0</v>
      </c>
      <c r="U4335" s="276">
        <v>3.5167504999999999E-5</v>
      </c>
      <c r="V4335" s="287"/>
      <c r="W4335" s="28">
        <f t="shared" si="615"/>
        <v>4.7131241481481474E-3</v>
      </c>
      <c r="X4335" s="191">
        <v>1.146282</v>
      </c>
      <c r="Y4335" s="191">
        <v>6.1383972000000002E-2</v>
      </c>
      <c r="Z4335" s="191">
        <v>5.0727942999999999E-3</v>
      </c>
      <c r="AA4335" s="191">
        <v>4.7048505000000002E-5</v>
      </c>
      <c r="AB4335" s="191">
        <v>1.6396823E-3</v>
      </c>
      <c r="AC4335" s="191">
        <v>1.0752907</v>
      </c>
      <c r="AD4335" s="191">
        <v>2.8477858000000001E-3</v>
      </c>
      <c r="AE4335" s="76">
        <v>1.8761167999999999E-8</v>
      </c>
      <c r="AF4335" s="76">
        <v>3.5380067999999999E-11</v>
      </c>
      <c r="AG4335" s="20">
        <v>3.9865038999999997E-4</v>
      </c>
    </row>
    <row r="4336" spans="2:33" s="149" customFormat="1" x14ac:dyDescent="0.15">
      <c r="B4336" s="157" t="s">
        <v>9656</v>
      </c>
      <c r="C4336" s="288"/>
      <c r="D4336" s="118" t="s">
        <v>26</v>
      </c>
      <c r="E4336" s="201" t="s">
        <v>9657</v>
      </c>
      <c r="F4336" s="276">
        <f t="shared" si="611"/>
        <v>1.6206224315E-3</v>
      </c>
      <c r="G4336" s="276">
        <f t="shared" si="612"/>
        <v>6.1172167259999997E-4</v>
      </c>
      <c r="H4336" s="276">
        <f t="shared" si="613"/>
        <v>2.4579336789999997E-4</v>
      </c>
      <c r="I4336" s="276">
        <f t="shared" si="614"/>
        <v>2.7542211099999998E-4</v>
      </c>
      <c r="J4336" s="276">
        <v>4.8768527999999998E-4</v>
      </c>
      <c r="K4336" s="276">
        <v>2.1960162999999999E-4</v>
      </c>
      <c r="L4336" s="276">
        <v>1.7983409999999999E-5</v>
      </c>
      <c r="M4336" s="276">
        <v>8.4261526000000007E-6</v>
      </c>
      <c r="N4336" s="276">
        <v>2.5572106999999998E-4</v>
      </c>
      <c r="O4336" s="276">
        <v>3.4757445000000001E-4</v>
      </c>
      <c r="P4336" s="276">
        <v>8.2083279000000007E-6</v>
      </c>
      <c r="Q4336" s="276">
        <v>2.5070814999999998E-4</v>
      </c>
      <c r="R4336" s="276">
        <v>0</v>
      </c>
      <c r="S4336" s="276">
        <v>0</v>
      </c>
      <c r="T4336" s="276">
        <v>0</v>
      </c>
      <c r="U4336" s="276">
        <v>2.4713961000000001E-5</v>
      </c>
      <c r="V4336" s="287"/>
      <c r="W4336" s="28">
        <f t="shared" si="615"/>
        <v>3.6124835555555552E-3</v>
      </c>
      <c r="X4336" s="191">
        <v>1.1314568</v>
      </c>
      <c r="Y4336" s="191">
        <v>4.8153477E-2</v>
      </c>
      <c r="Z4336" s="191">
        <v>4.0488662E-3</v>
      </c>
      <c r="AA4336" s="191">
        <v>4.0788990999999997E-6</v>
      </c>
      <c r="AB4336" s="191">
        <v>1.1170728E-3</v>
      </c>
      <c r="AC4336" s="191">
        <v>1.0751961000000001</v>
      </c>
      <c r="AD4336" s="191">
        <v>2.9371821E-3</v>
      </c>
      <c r="AE4336" s="76">
        <v>1.1746026E-8</v>
      </c>
      <c r="AF4336" s="76">
        <v>2.0522132E-11</v>
      </c>
      <c r="AG4336" s="20">
        <v>3.1996436999999999E-4</v>
      </c>
    </row>
    <row r="4337" spans="2:33" s="149" customFormat="1" x14ac:dyDescent="0.15">
      <c r="B4337" s="157" t="s">
        <v>9658</v>
      </c>
      <c r="C4337" s="148"/>
      <c r="D4337" s="118" t="s">
        <v>26</v>
      </c>
      <c r="E4337" s="201" t="s">
        <v>9659</v>
      </c>
      <c r="F4337" s="276">
        <f t="shared" si="611"/>
        <v>1.3763383143E-3</v>
      </c>
      <c r="G4337" s="276">
        <f t="shared" si="612"/>
        <v>5.9250074530000003E-4</v>
      </c>
      <c r="H4337" s="276">
        <f t="shared" si="613"/>
        <v>2.05057862E-4</v>
      </c>
      <c r="I4337" s="276">
        <f t="shared" si="614"/>
        <v>1.67771487E-4</v>
      </c>
      <c r="J4337" s="276">
        <v>4.1100822000000002E-4</v>
      </c>
      <c r="K4337" s="276">
        <v>1.8293671999999999E-4</v>
      </c>
      <c r="L4337" s="276">
        <v>1.5896996999999999E-5</v>
      </c>
      <c r="M4337" s="276">
        <v>7.8093053000000001E-6</v>
      </c>
      <c r="N4337" s="276">
        <v>2.3279076E-4</v>
      </c>
      <c r="O4337" s="276">
        <v>3.5190067999999998E-4</v>
      </c>
      <c r="P4337" s="276">
        <v>6.224145E-6</v>
      </c>
      <c r="Q4337" s="276">
        <v>1.5051311000000001E-4</v>
      </c>
      <c r="R4337" s="276">
        <v>0</v>
      </c>
      <c r="S4337" s="276">
        <v>0</v>
      </c>
      <c r="T4337" s="276">
        <v>0</v>
      </c>
      <c r="U4337" s="276">
        <v>1.7258377000000001E-5</v>
      </c>
      <c r="V4337" s="287"/>
      <c r="W4337" s="28">
        <f t="shared" si="615"/>
        <v>3.0445053333333335E-3</v>
      </c>
      <c r="X4337" s="191">
        <v>1.1269903999999999</v>
      </c>
      <c r="Y4337" s="191">
        <v>4.5050571999999997E-2</v>
      </c>
      <c r="Z4337" s="191">
        <v>3.5803940000000002E-3</v>
      </c>
      <c r="AA4337" s="191">
        <v>2.6493289999999999E-6</v>
      </c>
      <c r="AB4337" s="191">
        <v>9.3767549E-4</v>
      </c>
      <c r="AC4337" s="191">
        <v>1.0751965000000001</v>
      </c>
      <c r="AD4337" s="191">
        <v>2.2226328999999999E-3</v>
      </c>
      <c r="AE4337" s="76">
        <v>9.8566976999999998E-9</v>
      </c>
      <c r="AF4337" s="76">
        <v>1.8948663E-11</v>
      </c>
      <c r="AG4337" s="20">
        <v>2.9730176999999999E-4</v>
      </c>
    </row>
    <row r="4338" spans="2:33" s="149" customFormat="1" x14ac:dyDescent="0.15">
      <c r="B4338" s="157" t="s">
        <v>9660</v>
      </c>
      <c r="C4338" s="148"/>
      <c r="D4338" s="118" t="s">
        <v>26</v>
      </c>
      <c r="E4338" s="201" t="s">
        <v>9661</v>
      </c>
      <c r="F4338" s="276">
        <f t="shared" si="611"/>
        <v>1.5327890944000001E-3</v>
      </c>
      <c r="G4338" s="276">
        <f t="shared" si="612"/>
        <v>6.5946384349999999E-4</v>
      </c>
      <c r="H4338" s="276">
        <f t="shared" si="613"/>
        <v>2.102343859E-4</v>
      </c>
      <c r="I4338" s="276">
        <f t="shared" si="614"/>
        <v>2.4531923500000001E-4</v>
      </c>
      <c r="J4338" s="276">
        <v>4.1777163000000003E-4</v>
      </c>
      <c r="K4338" s="276">
        <v>1.8705042E-4</v>
      </c>
      <c r="L4338" s="276">
        <v>1.587118E-5</v>
      </c>
      <c r="M4338" s="276">
        <v>8.4536435000000005E-6</v>
      </c>
      <c r="N4338" s="276">
        <v>2.5060140000000001E-4</v>
      </c>
      <c r="O4338" s="276">
        <v>4.0040879999999999E-4</v>
      </c>
      <c r="P4338" s="276">
        <v>7.3127858999999998E-6</v>
      </c>
      <c r="Q4338" s="276">
        <v>2.2750991E-4</v>
      </c>
      <c r="R4338" s="276">
        <v>0</v>
      </c>
      <c r="S4338" s="276">
        <v>0</v>
      </c>
      <c r="T4338" s="276">
        <v>0</v>
      </c>
      <c r="U4338" s="276">
        <v>1.7809325000000001E-5</v>
      </c>
      <c r="V4338" s="287"/>
      <c r="W4338" s="28">
        <f t="shared" si="615"/>
        <v>3.0946046666666667E-3</v>
      </c>
      <c r="X4338" s="191">
        <v>1.1243509</v>
      </c>
      <c r="Y4338" s="191">
        <v>4.1889638E-2</v>
      </c>
      <c r="Z4338" s="191">
        <v>3.5070987E-3</v>
      </c>
      <c r="AA4338" s="191">
        <v>3.4635822E-6</v>
      </c>
      <c r="AB4338" s="191">
        <v>1.0036521000000001E-3</v>
      </c>
      <c r="AC4338" s="191">
        <v>1.0751847999999999</v>
      </c>
      <c r="AD4338" s="191">
        <v>2.7621612E-3</v>
      </c>
      <c r="AE4338" s="76">
        <v>1.0674224E-8</v>
      </c>
      <c r="AF4338" s="76">
        <v>1.9894015E-11</v>
      </c>
      <c r="AG4338" s="20">
        <v>2.6718926999999998E-4</v>
      </c>
    </row>
    <row r="4339" spans="2:33" s="149" customFormat="1" x14ac:dyDescent="0.15">
      <c r="B4339" s="157" t="s">
        <v>9662</v>
      </c>
      <c r="C4339" s="148"/>
      <c r="D4339" s="118" t="s">
        <v>26</v>
      </c>
      <c r="E4339" s="201" t="s">
        <v>9663</v>
      </c>
      <c r="F4339" s="276">
        <f t="shared" si="611"/>
        <v>2.3442493989999998E-3</v>
      </c>
      <c r="G4339" s="276">
        <f t="shared" si="612"/>
        <v>8.0661036899999997E-4</v>
      </c>
      <c r="H4339" s="276">
        <f t="shared" si="613"/>
        <v>6.0026708400000002E-4</v>
      </c>
      <c r="I4339" s="276">
        <f t="shared" si="614"/>
        <v>2.6706548599999999E-4</v>
      </c>
      <c r="J4339" s="276">
        <v>6.7030645999999997E-4</v>
      </c>
      <c r="K4339" s="276">
        <v>5.1698957999999999E-4</v>
      </c>
      <c r="L4339" s="276">
        <v>5.9702006999999998E-5</v>
      </c>
      <c r="M4339" s="276">
        <v>1.3987309E-5</v>
      </c>
      <c r="N4339" s="276">
        <v>3.7599417999999998E-4</v>
      </c>
      <c r="O4339" s="276">
        <v>4.1662888E-4</v>
      </c>
      <c r="P4339" s="276">
        <v>2.3575497E-5</v>
      </c>
      <c r="Q4339" s="276">
        <v>2.3001683999999999E-4</v>
      </c>
      <c r="R4339" s="276">
        <v>0</v>
      </c>
      <c r="S4339" s="276">
        <v>0</v>
      </c>
      <c r="T4339" s="276">
        <v>0</v>
      </c>
      <c r="U4339" s="276">
        <v>3.7048646000000002E-5</v>
      </c>
      <c r="V4339" s="287"/>
      <c r="W4339" s="28">
        <f t="shared" si="615"/>
        <v>4.9652330370370361E-3</v>
      </c>
      <c r="X4339" s="191">
        <v>1.1500950000000001</v>
      </c>
      <c r="Y4339" s="191">
        <v>6.4667456999999998E-2</v>
      </c>
      <c r="Z4339" s="191">
        <v>5.3441427000000003E-3</v>
      </c>
      <c r="AA4339" s="191">
        <v>4.9565172999999997E-5</v>
      </c>
      <c r="AB4339" s="191">
        <v>1.7273897E-3</v>
      </c>
      <c r="AC4339" s="191">
        <v>1.0753063</v>
      </c>
      <c r="AD4339" s="191">
        <v>3.0001174999999998E-3</v>
      </c>
      <c r="AE4339" s="76">
        <v>1.9764678999999999E-8</v>
      </c>
      <c r="AF4339" s="76">
        <v>3.7272378E-11</v>
      </c>
      <c r="AG4339" s="20">
        <v>4.1997451000000001E-4</v>
      </c>
    </row>
    <row r="4340" spans="2:33" s="149" customFormat="1" x14ac:dyDescent="0.15">
      <c r="B4340" s="157" t="s">
        <v>9664</v>
      </c>
      <c r="C4340" s="148"/>
      <c r="D4340" s="118" t="s">
        <v>26</v>
      </c>
      <c r="E4340" s="201" t="s">
        <v>9665</v>
      </c>
      <c r="F4340" s="276">
        <f t="shared" si="611"/>
        <v>1.4499598092E-3</v>
      </c>
      <c r="G4340" s="276">
        <f t="shared" si="612"/>
        <v>6.2419407959999999E-4</v>
      </c>
      <c r="H4340" s="276">
        <f t="shared" si="613"/>
        <v>2.1602656459999999E-4</v>
      </c>
      <c r="I4340" s="276">
        <f t="shared" si="614"/>
        <v>1.7674574499999999E-4</v>
      </c>
      <c r="J4340" s="276">
        <v>4.3299342000000001E-4</v>
      </c>
      <c r="K4340" s="276">
        <v>1.9272214E-4</v>
      </c>
      <c r="L4340" s="276">
        <v>1.6747342999999999E-5</v>
      </c>
      <c r="M4340" s="276">
        <v>8.2270296E-6</v>
      </c>
      <c r="N4340" s="276">
        <v>2.4524297999999999E-4</v>
      </c>
      <c r="O4340" s="276">
        <v>3.7072407E-4</v>
      </c>
      <c r="P4340" s="276">
        <v>6.5570815999999996E-6</v>
      </c>
      <c r="Q4340" s="276">
        <v>1.585642E-4</v>
      </c>
      <c r="R4340" s="276">
        <v>0</v>
      </c>
      <c r="S4340" s="276">
        <v>0</v>
      </c>
      <c r="T4340" s="276">
        <v>0</v>
      </c>
      <c r="U4340" s="276">
        <v>1.8181544999999998E-5</v>
      </c>
      <c r="V4340" s="287"/>
      <c r="W4340" s="28">
        <f t="shared" si="615"/>
        <v>3.2073586666666663E-3</v>
      </c>
      <c r="X4340" s="191">
        <v>1.1297712</v>
      </c>
      <c r="Y4340" s="191">
        <v>4.7460372000000001E-2</v>
      </c>
      <c r="Z4340" s="191">
        <v>3.7719132000000001E-3</v>
      </c>
      <c r="AA4340" s="191">
        <v>2.7910447E-6</v>
      </c>
      <c r="AB4340" s="191">
        <v>9.8783263999999995E-4</v>
      </c>
      <c r="AC4340" s="191">
        <v>1.0752067999999999</v>
      </c>
      <c r="AD4340" s="191">
        <v>2.3415224000000001E-3</v>
      </c>
      <c r="AE4340" s="76">
        <v>1.0383949999999999E-8</v>
      </c>
      <c r="AF4340" s="76">
        <v>1.9962296999999999E-11</v>
      </c>
      <c r="AG4340" s="20">
        <v>3.1320475999999998E-4</v>
      </c>
    </row>
    <row r="4341" spans="2:33" s="149" customFormat="1" x14ac:dyDescent="0.15">
      <c r="B4341" s="157" t="s">
        <v>9666</v>
      </c>
      <c r="C4341" s="288"/>
      <c r="D4341" s="118" t="s">
        <v>26</v>
      </c>
      <c r="E4341" s="201" t="s">
        <v>9667</v>
      </c>
      <c r="F4341" s="276">
        <f t="shared" si="611"/>
        <v>1.4082791026000002E-3</v>
      </c>
      <c r="G4341" s="276">
        <f t="shared" si="612"/>
        <v>6.0634708920000006E-4</v>
      </c>
      <c r="H4341" s="276">
        <f t="shared" si="613"/>
        <v>1.933031894E-4</v>
      </c>
      <c r="I4341" s="276">
        <f t="shared" si="614"/>
        <v>2.2556032399999998E-4</v>
      </c>
      <c r="J4341" s="276">
        <v>3.8306849999999998E-4</v>
      </c>
      <c r="K4341" s="276">
        <v>1.7198739999999999E-4</v>
      </c>
      <c r="L4341" s="276">
        <v>1.4592536999999999E-5</v>
      </c>
      <c r="M4341" s="276">
        <v>7.7730292000000008E-6</v>
      </c>
      <c r="N4341" s="276">
        <v>2.3042201E-4</v>
      </c>
      <c r="O4341" s="276">
        <v>3.6815205000000003E-4</v>
      </c>
      <c r="P4341" s="276">
        <v>6.7232523999999998E-6</v>
      </c>
      <c r="Q4341" s="276">
        <v>2.0919466E-4</v>
      </c>
      <c r="R4341" s="276">
        <v>0</v>
      </c>
      <c r="S4341" s="276">
        <v>0</v>
      </c>
      <c r="T4341" s="276">
        <v>0</v>
      </c>
      <c r="U4341" s="276">
        <v>1.6365664E-5</v>
      </c>
      <c r="V4341" s="287"/>
      <c r="W4341" s="28">
        <f t="shared" si="615"/>
        <v>2.8375444444444439E-3</v>
      </c>
      <c r="X4341" s="191">
        <v>1.1203774</v>
      </c>
      <c r="Y4341" s="191">
        <v>3.8516672000000002E-2</v>
      </c>
      <c r="Z4341" s="191">
        <v>3.2247221000000002E-3</v>
      </c>
      <c r="AA4341" s="191">
        <v>3.1847293000000002E-6</v>
      </c>
      <c r="AB4341" s="191">
        <v>9.2283945E-4</v>
      </c>
      <c r="AC4341" s="191">
        <v>1.0751702000000001</v>
      </c>
      <c r="AD4341" s="191">
        <v>2.5397901000000001E-3</v>
      </c>
      <c r="AE4341" s="76">
        <v>9.8061049000000006E-9</v>
      </c>
      <c r="AF4341" s="76">
        <v>1.8266338000000001E-11</v>
      </c>
      <c r="AG4341" s="20">
        <v>2.4567468000000003E-4</v>
      </c>
    </row>
    <row r="4342" spans="2:33" s="149" customFormat="1" x14ac:dyDescent="0.15">
      <c r="B4342" s="157" t="s">
        <v>9668</v>
      </c>
      <c r="C4342" s="148"/>
      <c r="D4342" s="118" t="s">
        <v>26</v>
      </c>
      <c r="E4342" s="201" t="s">
        <v>9669</v>
      </c>
      <c r="F4342" s="276">
        <f t="shared" si="611"/>
        <v>2.1544180689999997E-3</v>
      </c>
      <c r="G4342" s="276">
        <f t="shared" si="612"/>
        <v>7.4164825199999999E-4</v>
      </c>
      <c r="H4342" s="276">
        <f t="shared" si="613"/>
        <v>5.5193913499999999E-4</v>
      </c>
      <c r="I4342" s="276">
        <f t="shared" si="614"/>
        <v>2.45556032E-4</v>
      </c>
      <c r="J4342" s="276">
        <v>6.1527464999999997E-4</v>
      </c>
      <c r="K4342" s="276">
        <v>4.7536721000000001E-4</v>
      </c>
      <c r="L4342" s="276">
        <v>5.4895080000000001E-5</v>
      </c>
      <c r="M4342" s="276">
        <v>1.2861242E-5</v>
      </c>
      <c r="N4342" s="276">
        <v>3.4572077E-4</v>
      </c>
      <c r="O4342" s="276">
        <v>3.8306624000000001E-4</v>
      </c>
      <c r="P4342" s="276">
        <v>2.1676844999999999E-5</v>
      </c>
      <c r="Q4342" s="276">
        <v>2.1149976999999999E-4</v>
      </c>
      <c r="R4342" s="276">
        <v>0</v>
      </c>
      <c r="S4342" s="276">
        <v>0</v>
      </c>
      <c r="T4342" s="276">
        <v>0</v>
      </c>
      <c r="U4342" s="276">
        <v>3.4056261999999997E-5</v>
      </c>
      <c r="V4342" s="287"/>
      <c r="W4342" s="28">
        <f t="shared" si="615"/>
        <v>4.5575899999999994E-3</v>
      </c>
      <c r="X4342" s="191">
        <v>1.1440486999999999</v>
      </c>
      <c r="Y4342" s="191">
        <v>5.9460928000000003E-2</v>
      </c>
      <c r="Z4342" s="191">
        <v>4.9138886000000001E-3</v>
      </c>
      <c r="AA4342" s="191">
        <v>4.5575236000000002E-5</v>
      </c>
      <c r="AB4342" s="191">
        <v>1.5883175000000001E-3</v>
      </c>
      <c r="AC4342" s="191">
        <v>1.0752813999999999</v>
      </c>
      <c r="AD4342" s="191">
        <v>2.7585908999999999E-3</v>
      </c>
      <c r="AE4342" s="76">
        <v>1.8164823000000001E-8</v>
      </c>
      <c r="AF4342" s="76">
        <v>3.4245944000000002E-11</v>
      </c>
      <c r="AG4342" s="20">
        <v>3.8616105000000001E-4</v>
      </c>
    </row>
    <row r="4343" spans="2:33" s="149" customFormat="1" x14ac:dyDescent="0.15">
      <c r="B4343" s="157" t="s">
        <v>9670</v>
      </c>
      <c r="C4343" s="148"/>
      <c r="D4343" s="118" t="s">
        <v>26</v>
      </c>
      <c r="E4343" s="201" t="s">
        <v>9671</v>
      </c>
      <c r="F4343" s="276">
        <f t="shared" si="611"/>
        <v>1.3321173044000001E-3</v>
      </c>
      <c r="G4343" s="276">
        <f t="shared" si="612"/>
        <v>5.739163007E-4</v>
      </c>
      <c r="H4343" s="276">
        <f t="shared" si="613"/>
        <v>1.9862913569999998E-4</v>
      </c>
      <c r="I4343" s="276">
        <f t="shared" si="614"/>
        <v>1.6250684800000001E-4</v>
      </c>
      <c r="J4343" s="276">
        <v>3.9706502000000002E-4</v>
      </c>
      <c r="K4343" s="276">
        <v>1.7720257999999999E-4</v>
      </c>
      <c r="L4343" s="276">
        <v>1.5398175999999999E-5</v>
      </c>
      <c r="M4343" s="276">
        <v>7.5646606999999999E-6</v>
      </c>
      <c r="N4343" s="276">
        <v>2.2549471999999999E-4</v>
      </c>
      <c r="O4343" s="276">
        <v>3.4085692000000001E-4</v>
      </c>
      <c r="P4343" s="276">
        <v>6.0283797000000002E-6</v>
      </c>
      <c r="Q4343" s="276">
        <v>1.4579893000000001E-4</v>
      </c>
      <c r="R4343" s="276">
        <v>0</v>
      </c>
      <c r="S4343" s="276">
        <v>0</v>
      </c>
      <c r="T4343" s="276">
        <v>0</v>
      </c>
      <c r="U4343" s="276">
        <v>1.6707917999999999E-5</v>
      </c>
      <c r="V4343" s="287"/>
      <c r="W4343" s="28">
        <f t="shared" si="615"/>
        <v>2.9412223703703705E-3</v>
      </c>
      <c r="X4343" s="191">
        <v>1.1253613</v>
      </c>
      <c r="Y4343" s="191">
        <v>4.3638982E-2</v>
      </c>
      <c r="Z4343" s="191">
        <v>3.4682196E-3</v>
      </c>
      <c r="AA4343" s="191">
        <v>2.5663295000000002E-6</v>
      </c>
      <c r="AB4343" s="191">
        <v>9.0829368000000001E-4</v>
      </c>
      <c r="AC4343" s="191">
        <v>1.0751902</v>
      </c>
      <c r="AD4343" s="191">
        <v>2.1530129E-3</v>
      </c>
      <c r="AE4343" s="76">
        <v>9.5392045999999993E-9</v>
      </c>
      <c r="AF4343" s="76">
        <v>1.8329189E-11</v>
      </c>
      <c r="AG4343" s="20">
        <v>2.8798604000000001E-4</v>
      </c>
    </row>
    <row r="4344" spans="2:33" s="149" customFormat="1" x14ac:dyDescent="0.15">
      <c r="B4344" s="157" t="s">
        <v>9672</v>
      </c>
      <c r="C4344" s="148"/>
      <c r="D4344" s="118" t="s">
        <v>26</v>
      </c>
      <c r="E4344" s="201" t="s">
        <v>9673</v>
      </c>
      <c r="F4344" s="276">
        <f t="shared" si="611"/>
        <v>1.8459929317E-3</v>
      </c>
      <c r="G4344" s="276">
        <f t="shared" si="612"/>
        <v>7.9421608500000003E-4</v>
      </c>
      <c r="H4344" s="276">
        <f t="shared" si="613"/>
        <v>2.5319271469999999E-4</v>
      </c>
      <c r="I4344" s="276">
        <f t="shared" si="614"/>
        <v>2.9544669199999999E-4</v>
      </c>
      <c r="J4344" s="276">
        <v>5.0313744000000005E-4</v>
      </c>
      <c r="K4344" s="276">
        <v>2.2527144000000001E-4</v>
      </c>
      <c r="L4344" s="276">
        <v>1.9114225999999998E-5</v>
      </c>
      <c r="M4344" s="276">
        <v>1.0181025E-5</v>
      </c>
      <c r="N4344" s="276">
        <v>3.0180821000000001E-4</v>
      </c>
      <c r="O4344" s="276">
        <v>4.8222685000000001E-4</v>
      </c>
      <c r="P4344" s="276">
        <v>8.8070486999999998E-6</v>
      </c>
      <c r="Q4344" s="276">
        <v>2.7399828999999999E-4</v>
      </c>
      <c r="R4344" s="276">
        <v>0</v>
      </c>
      <c r="S4344" s="276">
        <v>0</v>
      </c>
      <c r="T4344" s="276">
        <v>0</v>
      </c>
      <c r="U4344" s="276">
        <v>2.1448402000000002E-5</v>
      </c>
      <c r="V4344" s="287"/>
      <c r="W4344" s="28">
        <f t="shared" si="615"/>
        <v>3.7269440000000003E-3</v>
      </c>
      <c r="X4344" s="191">
        <v>1.1344356</v>
      </c>
      <c r="Y4344" s="191">
        <v>5.0449173999999999E-2</v>
      </c>
      <c r="Z4344" s="191">
        <v>4.2237228999999999E-3</v>
      </c>
      <c r="AA4344" s="191">
        <v>4.1713156E-6</v>
      </c>
      <c r="AB4344" s="191">
        <v>1.2087338999999999E-3</v>
      </c>
      <c r="AC4344" s="191">
        <v>1.0752231999999999</v>
      </c>
      <c r="AD4344" s="191">
        <v>3.3265693999999998E-3</v>
      </c>
      <c r="AE4344" s="76">
        <v>1.2855352E-8</v>
      </c>
      <c r="AF4344" s="76">
        <v>2.3959093E-11</v>
      </c>
      <c r="AG4344" s="20">
        <v>3.2178548999999999E-4</v>
      </c>
    </row>
    <row r="4345" spans="2:33" s="149" customFormat="1" x14ac:dyDescent="0.15">
      <c r="B4345" s="157" t="s">
        <v>9674</v>
      </c>
      <c r="C4345" s="148"/>
      <c r="D4345" s="118" t="s">
        <v>26</v>
      </c>
      <c r="E4345" s="201" t="s">
        <v>9675</v>
      </c>
      <c r="F4345" s="276">
        <f t="shared" ref="F4345:F4408" si="616">G4345+H4345+I4345+J4345</f>
        <v>2.8232629099999998E-3</v>
      </c>
      <c r="G4345" s="276">
        <f t="shared" ref="G4345:G4408" si="617">M4345+N4345+O4345</f>
        <v>9.7142957599999997E-4</v>
      </c>
      <c r="H4345" s="276">
        <f t="shared" ref="H4345:H4408" si="618">K4345+L4345+P4345</f>
        <v>7.2292298500000005E-4</v>
      </c>
      <c r="I4345" s="276">
        <f t="shared" ref="I4345:I4408" si="619">Q4345+IF(R4345="x",0,R4345)+IF(S4345="x",0,S4345)+IF(T4345="x",0,T4345)+U4345</f>
        <v>3.21636469E-4</v>
      </c>
      <c r="J4345" s="276">
        <v>8.0727388000000001E-4</v>
      </c>
      <c r="K4345" s="276">
        <v>6.2262891999999997E-4</v>
      </c>
      <c r="L4345" s="276">
        <v>7.1901258000000001E-5</v>
      </c>
      <c r="M4345" s="276">
        <v>1.6845416E-5</v>
      </c>
      <c r="N4345" s="276">
        <v>4.5282310999999998E-4</v>
      </c>
      <c r="O4345" s="276">
        <v>5.0176105E-4</v>
      </c>
      <c r="P4345" s="276">
        <v>2.8392806999999999E-5</v>
      </c>
      <c r="Q4345" s="276">
        <v>2.7701746000000001E-4</v>
      </c>
      <c r="R4345" s="276">
        <v>0</v>
      </c>
      <c r="S4345" s="276">
        <v>0</v>
      </c>
      <c r="T4345" s="276">
        <v>0</v>
      </c>
      <c r="U4345" s="276">
        <v>4.4619008999999999E-5</v>
      </c>
      <c r="V4345" s="287"/>
      <c r="W4345" s="28">
        <f t="shared" ref="W4345:W4408" si="620">J4345/0.135</f>
        <v>5.9798065185185179E-3</v>
      </c>
      <c r="X4345" s="191">
        <v>1.1654393000000001</v>
      </c>
      <c r="Y4345" s="191">
        <v>7.7881316000000006E-2</v>
      </c>
      <c r="Z4345" s="191">
        <v>6.4361419999999997E-3</v>
      </c>
      <c r="AA4345" s="191">
        <v>5.9693099999999999E-5</v>
      </c>
      <c r="AB4345" s="191">
        <v>2.0803569000000001E-3</v>
      </c>
      <c r="AC4345" s="191">
        <v>1.0753687000000001</v>
      </c>
      <c r="AD4345" s="191">
        <v>3.6131492E-3</v>
      </c>
      <c r="AE4345" s="76">
        <v>2.3803328E-8</v>
      </c>
      <c r="AF4345" s="76">
        <v>4.4888581000000001E-11</v>
      </c>
      <c r="AG4345" s="20">
        <v>5.0579023000000005E-4</v>
      </c>
    </row>
    <row r="4346" spans="2:33" s="149" customFormat="1" x14ac:dyDescent="0.15">
      <c r="B4346" s="157" t="s">
        <v>9676</v>
      </c>
      <c r="C4346" s="288"/>
      <c r="D4346" s="118" t="s">
        <v>26</v>
      </c>
      <c r="E4346" s="201" t="s">
        <v>9677</v>
      </c>
      <c r="F4346" s="276">
        <f t="shared" si="616"/>
        <v>1.7462377449999999E-3</v>
      </c>
      <c r="G4346" s="276">
        <f t="shared" si="617"/>
        <v>7.5173890659999999E-4</v>
      </c>
      <c r="H4346" s="276">
        <f t="shared" si="618"/>
        <v>2.6016850939999996E-4</v>
      </c>
      <c r="I4346" s="276">
        <f t="shared" si="619"/>
        <v>2.12861199E-4</v>
      </c>
      <c r="J4346" s="276">
        <v>5.2146913000000001E-4</v>
      </c>
      <c r="K4346" s="276">
        <v>2.3210215999999999E-4</v>
      </c>
      <c r="L4346" s="276">
        <v>2.0169423999999999E-5</v>
      </c>
      <c r="M4346" s="276">
        <v>9.9081066000000003E-6</v>
      </c>
      <c r="N4346" s="276">
        <v>2.9535464E-4</v>
      </c>
      <c r="O4346" s="276">
        <v>4.4647616000000002E-4</v>
      </c>
      <c r="P4346" s="276">
        <v>7.8969254000000004E-6</v>
      </c>
      <c r="Q4346" s="276">
        <v>1.9096451999999999E-4</v>
      </c>
      <c r="R4346" s="276">
        <v>0</v>
      </c>
      <c r="S4346" s="276">
        <v>0</v>
      </c>
      <c r="T4346" s="276">
        <v>0</v>
      </c>
      <c r="U4346" s="276">
        <v>2.1896678999999999E-5</v>
      </c>
      <c r="V4346" s="287"/>
      <c r="W4346" s="28">
        <f t="shared" si="620"/>
        <v>3.8627342962962961E-3</v>
      </c>
      <c r="X4346" s="191">
        <v>1.1409631</v>
      </c>
      <c r="Y4346" s="191">
        <v>5.7158212E-2</v>
      </c>
      <c r="Z4346" s="191">
        <v>4.5426492000000002E-3</v>
      </c>
      <c r="AA4346" s="191">
        <v>3.3613547000000001E-6</v>
      </c>
      <c r="AB4346" s="191">
        <v>1.1896823E-3</v>
      </c>
      <c r="AC4346" s="191">
        <v>1.0752492</v>
      </c>
      <c r="AD4346" s="191">
        <v>2.8199798000000001E-3</v>
      </c>
      <c r="AE4346" s="76">
        <v>1.2505749999999999E-8</v>
      </c>
      <c r="AF4346" s="76">
        <v>2.4041274E-11</v>
      </c>
      <c r="AG4346" s="20">
        <v>3.7720365E-4</v>
      </c>
    </row>
    <row r="4347" spans="2:33" s="149" customFormat="1" x14ac:dyDescent="0.15">
      <c r="B4347" s="157" t="s">
        <v>9678</v>
      </c>
      <c r="C4347" s="148"/>
      <c r="D4347" s="118" t="s">
        <v>26</v>
      </c>
      <c r="E4347" s="201" t="s">
        <v>9679</v>
      </c>
      <c r="F4347" s="276">
        <f t="shared" si="616"/>
        <v>1.4416457651000001E-3</v>
      </c>
      <c r="G4347" s="276">
        <f t="shared" si="617"/>
        <v>6.2025052759999996E-4</v>
      </c>
      <c r="H4347" s="276">
        <f t="shared" si="618"/>
        <v>1.9773333950000001E-4</v>
      </c>
      <c r="I4347" s="276">
        <f t="shared" si="619"/>
        <v>2.3073193800000002E-4</v>
      </c>
      <c r="J4347" s="276">
        <v>3.9292995999999999E-4</v>
      </c>
      <c r="K4347" s="276">
        <v>1.7592795000000001E-4</v>
      </c>
      <c r="L4347" s="276">
        <v>1.492744E-5</v>
      </c>
      <c r="M4347" s="276">
        <v>7.9509676E-6</v>
      </c>
      <c r="N4347" s="276">
        <v>2.3570005999999999E-4</v>
      </c>
      <c r="O4347" s="276">
        <v>3.7659949999999998E-4</v>
      </c>
      <c r="P4347" s="276">
        <v>6.8779495000000002E-6</v>
      </c>
      <c r="Q4347" s="276">
        <v>2.1398160000000001E-4</v>
      </c>
      <c r="R4347" s="276">
        <v>0</v>
      </c>
      <c r="S4347" s="276">
        <v>0</v>
      </c>
      <c r="T4347" s="276">
        <v>0</v>
      </c>
      <c r="U4347" s="276">
        <v>1.6750337999999998E-5</v>
      </c>
      <c r="V4347" s="287"/>
      <c r="W4347" s="28">
        <f t="shared" si="620"/>
        <v>2.9105922962962961E-3</v>
      </c>
      <c r="X4347" s="191">
        <v>1.1214166999999999</v>
      </c>
      <c r="Y4347" s="191">
        <v>3.9398770999999999E-2</v>
      </c>
      <c r="Z4347" s="191">
        <v>3.2985572999999998E-3</v>
      </c>
      <c r="AA4347" s="191">
        <v>3.2576289000000002E-6</v>
      </c>
      <c r="AB4347" s="191">
        <v>9.4397258999999998E-4</v>
      </c>
      <c r="AC4347" s="191">
        <v>1.0751742</v>
      </c>
      <c r="AD4347" s="191">
        <v>2.597916E-3</v>
      </c>
      <c r="AE4347" s="76">
        <v>1.0039519E-8</v>
      </c>
      <c r="AF4347" s="76">
        <v>1.8711126E-11</v>
      </c>
      <c r="AG4347" s="20">
        <v>2.5130151999999998E-4</v>
      </c>
    </row>
    <row r="4348" spans="2:33" s="149" customFormat="1" x14ac:dyDescent="0.15">
      <c r="B4348" s="157" t="s">
        <v>9680</v>
      </c>
      <c r="C4348" s="148"/>
      <c r="D4348" s="118" t="s">
        <v>26</v>
      </c>
      <c r="E4348" s="201" t="s">
        <v>9681</v>
      </c>
      <c r="F4348" s="276">
        <f t="shared" si="616"/>
        <v>2.2048545210000001E-3</v>
      </c>
      <c r="G4348" s="276">
        <f t="shared" si="617"/>
        <v>7.5864728500000004E-4</v>
      </c>
      <c r="H4348" s="276">
        <f t="shared" si="618"/>
        <v>5.6457385500000002E-4</v>
      </c>
      <c r="I4348" s="276">
        <f t="shared" si="619"/>
        <v>2.5118510099999999E-4</v>
      </c>
      <c r="J4348" s="276">
        <v>6.3044828E-4</v>
      </c>
      <c r="K4348" s="276">
        <v>4.8624824000000001E-4</v>
      </c>
      <c r="L4348" s="276">
        <v>5.6151978E-5</v>
      </c>
      <c r="M4348" s="276">
        <v>1.3155585000000001E-5</v>
      </c>
      <c r="N4348" s="276">
        <v>3.5363662999999998E-4</v>
      </c>
      <c r="O4348" s="276">
        <v>3.9185507000000003E-4</v>
      </c>
      <c r="P4348" s="276">
        <v>2.2173636999999998E-5</v>
      </c>
      <c r="Q4348" s="276">
        <v>2.1633945999999999E-4</v>
      </c>
      <c r="R4348" s="276">
        <v>0</v>
      </c>
      <c r="S4348" s="276">
        <v>0</v>
      </c>
      <c r="T4348" s="276">
        <v>0</v>
      </c>
      <c r="U4348" s="276">
        <v>3.4845641000000003E-5</v>
      </c>
      <c r="V4348" s="287"/>
      <c r="W4348" s="28">
        <f t="shared" si="620"/>
        <v>4.6699872592592586E-3</v>
      </c>
      <c r="X4348" s="191">
        <v>1.1456294</v>
      </c>
      <c r="Y4348" s="191">
        <v>6.0822163999999998E-2</v>
      </c>
      <c r="Z4348" s="191">
        <v>5.0263666999999998E-3</v>
      </c>
      <c r="AA4348" s="191">
        <v>4.6617905E-5</v>
      </c>
      <c r="AB4348" s="191">
        <v>1.6246749999999999E-3</v>
      </c>
      <c r="AC4348" s="191">
        <v>1.0752877999999999</v>
      </c>
      <c r="AD4348" s="191">
        <v>2.8217226999999998E-3</v>
      </c>
      <c r="AE4348" s="76">
        <v>1.858945E-8</v>
      </c>
      <c r="AF4348" s="76">
        <v>3.5056218000000001E-11</v>
      </c>
      <c r="AG4348" s="20">
        <v>3.9500178E-4</v>
      </c>
    </row>
    <row r="4349" spans="2:33" s="149" customFormat="1" x14ac:dyDescent="0.15">
      <c r="B4349" s="157" t="s">
        <v>9682</v>
      </c>
      <c r="C4349" s="148"/>
      <c r="D4349" s="118" t="s">
        <v>26</v>
      </c>
      <c r="E4349" s="201" t="s">
        <v>9683</v>
      </c>
      <c r="F4349" s="276">
        <f t="shared" si="616"/>
        <v>1.3637416399000001E-3</v>
      </c>
      <c r="G4349" s="276">
        <f t="shared" si="617"/>
        <v>5.8707794330000005E-4</v>
      </c>
      <c r="H4349" s="276">
        <f t="shared" si="618"/>
        <v>2.0318111560000001E-4</v>
      </c>
      <c r="I4349" s="276">
        <f t="shared" si="619"/>
        <v>1.6623600099999999E-4</v>
      </c>
      <c r="J4349" s="276">
        <v>4.0724658000000001E-4</v>
      </c>
      <c r="K4349" s="276">
        <v>1.8126243E-4</v>
      </c>
      <c r="L4349" s="276">
        <v>1.5751506E-5</v>
      </c>
      <c r="M4349" s="276">
        <v>7.7378333000000008E-6</v>
      </c>
      <c r="N4349" s="276">
        <v>2.3066016E-4</v>
      </c>
      <c r="O4349" s="276">
        <v>3.4867995000000001E-4</v>
      </c>
      <c r="P4349" s="276">
        <v>6.1671795999999997E-6</v>
      </c>
      <c r="Q4349" s="276">
        <v>1.4913557999999999E-4</v>
      </c>
      <c r="R4349" s="276">
        <v>0</v>
      </c>
      <c r="S4349" s="276">
        <v>0</v>
      </c>
      <c r="T4349" s="276">
        <v>0</v>
      </c>
      <c r="U4349" s="276">
        <v>1.7100421000000001E-5</v>
      </c>
      <c r="V4349" s="287"/>
      <c r="W4349" s="28">
        <f t="shared" si="620"/>
        <v>3.0166413333333332E-3</v>
      </c>
      <c r="X4349" s="191">
        <v>1.1265149000000001</v>
      </c>
      <c r="Y4349" s="191">
        <v>4.4638248999999998E-2</v>
      </c>
      <c r="Z4349" s="191">
        <v>3.5476257999999998E-3</v>
      </c>
      <c r="AA4349" s="191">
        <v>2.6250819000000001E-6</v>
      </c>
      <c r="AB4349" s="191">
        <v>9.2909386999999997E-4</v>
      </c>
      <c r="AC4349" s="191">
        <v>1.0751949999999999</v>
      </c>
      <c r="AD4349" s="191">
        <v>2.2022902E-3</v>
      </c>
      <c r="AE4349" s="76">
        <v>9.7664929999999996E-9</v>
      </c>
      <c r="AF4349" s="76">
        <v>1.8775286000000001E-11</v>
      </c>
      <c r="AG4349" s="20">
        <v>2.9458076000000001E-4</v>
      </c>
    </row>
    <row r="4350" spans="2:33" s="149" customFormat="1" x14ac:dyDescent="0.15">
      <c r="B4350" s="157" t="s">
        <v>9684</v>
      </c>
      <c r="C4350" s="148"/>
      <c r="D4350" s="118" t="s">
        <v>26</v>
      </c>
      <c r="E4350" s="201" t="s">
        <v>9685</v>
      </c>
      <c r="F4350" s="276">
        <f t="shared" si="616"/>
        <v>9.4398481570000009E-4</v>
      </c>
      <c r="G4350" s="276">
        <f t="shared" si="617"/>
        <v>4.0644096679999997E-4</v>
      </c>
      <c r="H4350" s="276">
        <f t="shared" si="618"/>
        <v>1.295732469E-4</v>
      </c>
      <c r="I4350" s="276">
        <f t="shared" si="619"/>
        <v>1.5119553200000001E-4</v>
      </c>
      <c r="J4350" s="276">
        <v>2.5677506999999999E-4</v>
      </c>
      <c r="K4350" s="276">
        <v>1.1528503999999999E-4</v>
      </c>
      <c r="L4350" s="276">
        <v>9.7815381999999999E-6</v>
      </c>
      <c r="M4350" s="276">
        <v>5.2103468000000003E-6</v>
      </c>
      <c r="N4350" s="276">
        <v>1.5445427E-4</v>
      </c>
      <c r="O4350" s="276">
        <v>2.4677634999999999E-4</v>
      </c>
      <c r="P4350" s="276">
        <v>4.5066686999999999E-6</v>
      </c>
      <c r="Q4350" s="276">
        <v>1.4022545E-4</v>
      </c>
      <c r="R4350" s="276">
        <v>0</v>
      </c>
      <c r="S4350" s="276">
        <v>0</v>
      </c>
      <c r="T4350" s="276">
        <v>0</v>
      </c>
      <c r="U4350" s="276">
        <v>1.0970081999999999E-5</v>
      </c>
      <c r="V4350" s="287"/>
      <c r="W4350" s="28">
        <f t="shared" si="620"/>
        <v>1.9020375555555554E-3</v>
      </c>
      <c r="X4350" s="191">
        <v>1.1054168</v>
      </c>
      <c r="Y4350" s="191">
        <v>2.5818140999999999E-2</v>
      </c>
      <c r="Z4350" s="191">
        <v>2.1615661000000002E-3</v>
      </c>
      <c r="AA4350" s="191">
        <v>2.1347580999999999E-6</v>
      </c>
      <c r="AB4350" s="191">
        <v>6.1858943000000003E-4</v>
      </c>
      <c r="AC4350" s="191">
        <v>1.0751139000000001</v>
      </c>
      <c r="AD4350" s="191">
        <v>1.702449E-3</v>
      </c>
      <c r="AE4350" s="76">
        <v>6.5731398000000003E-9</v>
      </c>
      <c r="AF4350" s="76">
        <v>1.224414E-11</v>
      </c>
      <c r="AG4350" s="20">
        <v>1.6467839000000001E-4</v>
      </c>
    </row>
    <row r="4351" spans="2:33" s="149" customFormat="1" x14ac:dyDescent="0.15">
      <c r="B4351" s="157" t="s">
        <v>9686</v>
      </c>
      <c r="C4351" s="148"/>
      <c r="D4351" s="118" t="s">
        <v>26</v>
      </c>
      <c r="E4351" s="201" t="s">
        <v>9687</v>
      </c>
      <c r="F4351" s="276">
        <f t="shared" si="616"/>
        <v>1.4623748339000001E-3</v>
      </c>
      <c r="G4351" s="276">
        <f t="shared" si="617"/>
        <v>6.2916893649999999E-4</v>
      </c>
      <c r="H4351" s="276">
        <f t="shared" si="618"/>
        <v>2.0057646940000001E-4</v>
      </c>
      <c r="I4351" s="276">
        <f t="shared" si="619"/>
        <v>2.34049598E-4</v>
      </c>
      <c r="J4351" s="276">
        <v>3.9857983000000002E-4</v>
      </c>
      <c r="K4351" s="276">
        <v>1.7845754000000001E-4</v>
      </c>
      <c r="L4351" s="276">
        <v>1.5142081999999999E-5</v>
      </c>
      <c r="M4351" s="276">
        <v>8.0652964999999993E-6</v>
      </c>
      <c r="N4351" s="276">
        <v>2.3908910000000001E-4</v>
      </c>
      <c r="O4351" s="276">
        <v>3.8201453999999998E-4</v>
      </c>
      <c r="P4351" s="276">
        <v>6.9768473999999998E-6</v>
      </c>
      <c r="Q4351" s="276">
        <v>2.1705841E-4</v>
      </c>
      <c r="R4351" s="276">
        <v>0</v>
      </c>
      <c r="S4351" s="276">
        <v>0</v>
      </c>
      <c r="T4351" s="276">
        <v>0</v>
      </c>
      <c r="U4351" s="276">
        <v>1.6991188000000001E-5</v>
      </c>
      <c r="V4351" s="287"/>
      <c r="W4351" s="28">
        <f t="shared" si="620"/>
        <v>2.9524431851851852E-3</v>
      </c>
      <c r="X4351" s="191">
        <v>1.1220839</v>
      </c>
      <c r="Y4351" s="191">
        <v>3.9965280999999998E-2</v>
      </c>
      <c r="Z4351" s="191">
        <v>3.3459868999999999E-3</v>
      </c>
      <c r="AA4351" s="191">
        <v>3.3044705999999999E-6</v>
      </c>
      <c r="AB4351" s="191">
        <v>9.5754589999999995E-4</v>
      </c>
      <c r="AC4351" s="191">
        <v>1.0751765</v>
      </c>
      <c r="AD4351" s="191">
        <v>2.6352713999999999E-3</v>
      </c>
      <c r="AE4351" s="76">
        <v>1.0183871999999999E-8</v>
      </c>
      <c r="AF4351" s="76">
        <v>1.8980159E-11</v>
      </c>
      <c r="AG4351" s="20">
        <v>2.5491495000000002E-4</v>
      </c>
    </row>
    <row r="4352" spans="2:33" s="149" customFormat="1" x14ac:dyDescent="0.15">
      <c r="B4352" s="157" t="s">
        <v>9688</v>
      </c>
      <c r="C4352" s="148"/>
      <c r="D4352" s="118" t="s">
        <v>26</v>
      </c>
      <c r="E4352" s="201" t="s">
        <v>9689</v>
      </c>
      <c r="F4352" s="276">
        <f t="shared" si="616"/>
        <v>2.2365584889999998E-3</v>
      </c>
      <c r="G4352" s="276">
        <f t="shared" si="617"/>
        <v>7.6955608200000001E-4</v>
      </c>
      <c r="H4352" s="276">
        <f t="shared" si="618"/>
        <v>5.7269201300000003E-4</v>
      </c>
      <c r="I4352" s="276">
        <f t="shared" si="619"/>
        <v>2.5479687399999998E-4</v>
      </c>
      <c r="J4352" s="276">
        <v>6.3951351999999996E-4</v>
      </c>
      <c r="K4352" s="276">
        <v>4.9324016000000005E-4</v>
      </c>
      <c r="L4352" s="276">
        <v>5.6959383999999998E-5</v>
      </c>
      <c r="M4352" s="276">
        <v>1.3344752E-5</v>
      </c>
      <c r="N4352" s="276">
        <v>3.5872166000000002E-4</v>
      </c>
      <c r="O4352" s="276">
        <v>3.9748966999999998E-4</v>
      </c>
      <c r="P4352" s="276">
        <v>2.2492469E-5</v>
      </c>
      <c r="Q4352" s="276">
        <v>2.1945018999999999E-4</v>
      </c>
      <c r="R4352" s="276">
        <v>0</v>
      </c>
      <c r="S4352" s="276">
        <v>0</v>
      </c>
      <c r="T4352" s="276">
        <v>0</v>
      </c>
      <c r="U4352" s="276">
        <v>3.5346684000000001E-5</v>
      </c>
      <c r="V4352" s="287"/>
      <c r="W4352" s="28">
        <f t="shared" si="620"/>
        <v>4.7371371851851847E-3</v>
      </c>
      <c r="X4352" s="191">
        <v>1.1466453999999999</v>
      </c>
      <c r="Y4352" s="191">
        <v>6.1696726E-2</v>
      </c>
      <c r="Z4352" s="191">
        <v>5.0986414999999998E-3</v>
      </c>
      <c r="AA4352" s="191">
        <v>4.7288215E-5</v>
      </c>
      <c r="AB4352" s="191">
        <v>1.6480365E-3</v>
      </c>
      <c r="AC4352" s="191">
        <v>1.0752923999999999</v>
      </c>
      <c r="AD4352" s="191">
        <v>2.8622965E-3</v>
      </c>
      <c r="AE4352" s="76">
        <v>1.8856739000000001E-8</v>
      </c>
      <c r="AF4352" s="76">
        <v>3.5560212999999998E-11</v>
      </c>
      <c r="AG4352" s="20">
        <v>4.0068151999999999E-4</v>
      </c>
    </row>
    <row r="4353" spans="2:33" s="149" customFormat="1" x14ac:dyDescent="0.15">
      <c r="B4353" s="157" t="s">
        <v>9690</v>
      </c>
      <c r="C4353" s="148"/>
      <c r="D4353" s="118" t="s">
        <v>26</v>
      </c>
      <c r="E4353" s="201" t="s">
        <v>9691</v>
      </c>
      <c r="F4353" s="276">
        <f t="shared" si="616"/>
        <v>1.6206224315E-3</v>
      </c>
      <c r="G4353" s="276">
        <f t="shared" si="617"/>
        <v>6.1172167259999997E-4</v>
      </c>
      <c r="H4353" s="276">
        <f t="shared" si="618"/>
        <v>2.4579336789999997E-4</v>
      </c>
      <c r="I4353" s="276">
        <f t="shared" si="619"/>
        <v>2.7542211099999998E-4</v>
      </c>
      <c r="J4353" s="276">
        <v>4.8768527999999998E-4</v>
      </c>
      <c r="K4353" s="276">
        <v>2.1960162999999999E-4</v>
      </c>
      <c r="L4353" s="276">
        <v>1.7983409999999999E-5</v>
      </c>
      <c r="M4353" s="276">
        <v>8.4261526000000007E-6</v>
      </c>
      <c r="N4353" s="276">
        <v>2.5572106999999998E-4</v>
      </c>
      <c r="O4353" s="276">
        <v>3.4757445000000001E-4</v>
      </c>
      <c r="P4353" s="276">
        <v>8.2083279000000007E-6</v>
      </c>
      <c r="Q4353" s="276">
        <v>2.5070814999999998E-4</v>
      </c>
      <c r="R4353" s="276">
        <v>0</v>
      </c>
      <c r="S4353" s="276">
        <v>0</v>
      </c>
      <c r="T4353" s="276">
        <v>0</v>
      </c>
      <c r="U4353" s="276">
        <v>2.4713961000000001E-5</v>
      </c>
      <c r="V4353" s="287"/>
      <c r="W4353" s="28">
        <f t="shared" si="620"/>
        <v>3.6124835555555552E-3</v>
      </c>
      <c r="X4353" s="191">
        <v>1.1314568</v>
      </c>
      <c r="Y4353" s="191">
        <v>4.8153477E-2</v>
      </c>
      <c r="Z4353" s="191">
        <v>4.0488662E-3</v>
      </c>
      <c r="AA4353" s="191">
        <v>4.0788990999999997E-6</v>
      </c>
      <c r="AB4353" s="191">
        <v>1.1170728E-3</v>
      </c>
      <c r="AC4353" s="191">
        <v>1.0751961000000001</v>
      </c>
      <c r="AD4353" s="191">
        <v>2.9371821E-3</v>
      </c>
      <c r="AE4353" s="76">
        <v>1.1746022E-8</v>
      </c>
      <c r="AF4353" s="76">
        <v>2.0522104E-11</v>
      </c>
      <c r="AG4353" s="20">
        <v>3.1996436999999999E-4</v>
      </c>
    </row>
    <row r="4354" spans="2:33" s="149" customFormat="1" x14ac:dyDescent="0.15">
      <c r="B4354" s="157" t="s">
        <v>9692</v>
      </c>
      <c r="C4354" s="288"/>
      <c r="D4354" s="118" t="s">
        <v>26</v>
      </c>
      <c r="E4354" s="201" t="s">
        <v>9693</v>
      </c>
      <c r="F4354" s="276">
        <f t="shared" si="616"/>
        <v>1.3833508223E-3</v>
      </c>
      <c r="G4354" s="276">
        <f t="shared" si="617"/>
        <v>5.9551963400000004E-4</v>
      </c>
      <c r="H4354" s="276">
        <f t="shared" si="618"/>
        <v>2.061026013E-4</v>
      </c>
      <c r="I4354" s="276">
        <f t="shared" si="619"/>
        <v>1.6862629699999999E-4</v>
      </c>
      <c r="J4354" s="276">
        <v>4.1310229000000002E-4</v>
      </c>
      <c r="K4354" s="276">
        <v>1.8386874999999999E-4</v>
      </c>
      <c r="L4354" s="276">
        <v>1.5977993999999999E-5</v>
      </c>
      <c r="M4354" s="276">
        <v>7.8490939999999994E-6</v>
      </c>
      <c r="N4354" s="276">
        <v>2.3397686E-4</v>
      </c>
      <c r="O4354" s="276">
        <v>3.5369368000000002E-4</v>
      </c>
      <c r="P4354" s="276">
        <v>6.2558573000000002E-6</v>
      </c>
      <c r="Q4354" s="276">
        <v>1.5127998999999999E-4</v>
      </c>
      <c r="R4354" s="276">
        <v>0</v>
      </c>
      <c r="S4354" s="276">
        <v>0</v>
      </c>
      <c r="T4354" s="276">
        <v>0</v>
      </c>
      <c r="U4354" s="276">
        <v>1.7346306999999999E-5</v>
      </c>
      <c r="V4354" s="287"/>
      <c r="W4354" s="28">
        <f t="shared" si="620"/>
        <v>3.0600169629629629E-3</v>
      </c>
      <c r="X4354" s="191">
        <v>1.1272553999999999</v>
      </c>
      <c r="Y4354" s="191">
        <v>4.5280103000000002E-2</v>
      </c>
      <c r="Z4354" s="191">
        <v>3.5986371000000001E-3</v>
      </c>
      <c r="AA4354" s="191">
        <v>2.6628276999999998E-6</v>
      </c>
      <c r="AB4354" s="191">
        <v>9.4245303999999995E-4</v>
      </c>
      <c r="AC4354" s="191">
        <v>1.0751976000000001</v>
      </c>
      <c r="AD4354" s="191">
        <v>2.2339566999999999E-3</v>
      </c>
      <c r="AE4354" s="76">
        <v>9.9069112000000005E-9</v>
      </c>
      <c r="AF4354" s="76">
        <v>1.9045167E-11</v>
      </c>
      <c r="AG4354" s="20">
        <v>2.9881653999999999E-4</v>
      </c>
    </row>
    <row r="4355" spans="2:33" s="149" customFormat="1" x14ac:dyDescent="0.15">
      <c r="B4355" s="157" t="s">
        <v>9694</v>
      </c>
      <c r="C4355" s="148"/>
      <c r="D4355" s="118" t="s">
        <v>26</v>
      </c>
      <c r="E4355" s="201" t="s">
        <v>9695</v>
      </c>
      <c r="F4355" s="276">
        <f t="shared" si="616"/>
        <v>2.1841984850000003E-3</v>
      </c>
      <c r="G4355" s="276">
        <f t="shared" si="617"/>
        <v>9.4042594500000007E-4</v>
      </c>
      <c r="H4355" s="276">
        <f t="shared" si="618"/>
        <v>2.9980732800000002E-4</v>
      </c>
      <c r="I4355" s="276">
        <f t="shared" si="619"/>
        <v>3.4983727200000003E-4</v>
      </c>
      <c r="J4355" s="276">
        <v>5.9412794E-4</v>
      </c>
      <c r="K4355" s="276">
        <v>2.6674718E-4</v>
      </c>
      <c r="L4355" s="276">
        <v>2.2632584E-5</v>
      </c>
      <c r="M4355" s="276">
        <v>1.2055735E-5</v>
      </c>
      <c r="N4355" s="276">
        <v>3.5737745000000002E-4</v>
      </c>
      <c r="O4355" s="276">
        <v>5.7099275999999998E-4</v>
      </c>
      <c r="P4355" s="276">
        <v>1.0427564E-5</v>
      </c>
      <c r="Q4355" s="276">
        <v>3.2445462000000002E-4</v>
      </c>
      <c r="R4355" s="276">
        <v>0</v>
      </c>
      <c r="S4355" s="276">
        <v>0</v>
      </c>
      <c r="T4355" s="276">
        <v>0</v>
      </c>
      <c r="U4355" s="276">
        <v>2.5382651999999999E-5</v>
      </c>
      <c r="V4355" s="287"/>
      <c r="W4355" s="28">
        <f t="shared" si="620"/>
        <v>4.4009477037037035E-3</v>
      </c>
      <c r="X4355" s="191">
        <v>1.1453793999999999</v>
      </c>
      <c r="Y4355" s="191">
        <v>5.9738188999999997E-2</v>
      </c>
      <c r="Z4355" s="191">
        <v>5.0014463000000002E-3</v>
      </c>
      <c r="AA4355" s="191">
        <v>4.9394191999999999E-6</v>
      </c>
      <c r="AB4355" s="191">
        <v>1.4312960999999999E-3</v>
      </c>
      <c r="AC4355" s="191">
        <v>1.0752644</v>
      </c>
      <c r="AD4355" s="191">
        <v>3.9391377000000003E-3</v>
      </c>
      <c r="AE4355" s="76">
        <v>1.5208977E-8</v>
      </c>
      <c r="AF4355" s="76">
        <v>2.8330582000000001E-11</v>
      </c>
      <c r="AG4355" s="20">
        <v>3.8103399999999998E-4</v>
      </c>
    </row>
    <row r="4356" spans="2:33" s="149" customFormat="1" x14ac:dyDescent="0.15">
      <c r="B4356" s="157" t="s">
        <v>9696</v>
      </c>
      <c r="C4356" s="148"/>
      <c r="D4356" s="118" t="s">
        <v>26</v>
      </c>
      <c r="E4356" s="201" t="s">
        <v>9697</v>
      </c>
      <c r="F4356" s="276">
        <f t="shared" si="616"/>
        <v>3.341437012E-3</v>
      </c>
      <c r="G4356" s="276">
        <f t="shared" si="617"/>
        <v>1.1502741360000001E-3</v>
      </c>
      <c r="H4356" s="276">
        <f t="shared" si="618"/>
        <v>8.5604045900000009E-4</v>
      </c>
      <c r="I4356" s="276">
        <f t="shared" si="619"/>
        <v>3.80850017E-4</v>
      </c>
      <c r="J4356" s="276">
        <v>9.5427239999999996E-4</v>
      </c>
      <c r="K4356" s="276">
        <v>7.3727972000000002E-4</v>
      </c>
      <c r="L4356" s="276">
        <v>8.5140604E-5</v>
      </c>
      <c r="M4356" s="276">
        <v>1.9947406000000001E-5</v>
      </c>
      <c r="N4356" s="276">
        <v>5.3620244999999999E-4</v>
      </c>
      <c r="O4356" s="276">
        <v>5.9412427999999998E-4</v>
      </c>
      <c r="P4356" s="276">
        <v>3.3620135000000003E-5</v>
      </c>
      <c r="Q4356" s="276">
        <v>3.2802979000000001E-4</v>
      </c>
      <c r="R4356" s="276">
        <v>0</v>
      </c>
      <c r="S4356" s="276">
        <v>0</v>
      </c>
      <c r="T4356" s="276">
        <v>0</v>
      </c>
      <c r="U4356" s="276">
        <v>5.2820227E-5</v>
      </c>
      <c r="V4356" s="287"/>
      <c r="W4356" s="28">
        <f t="shared" si="620"/>
        <v>7.0686844444444435E-3</v>
      </c>
      <c r="X4356" s="191">
        <v>1.1820930000000001</v>
      </c>
      <c r="Y4356" s="191">
        <v>9.2222108999999997E-2</v>
      </c>
      <c r="Z4356" s="191">
        <v>7.6212928000000003E-3</v>
      </c>
      <c r="AA4356" s="191">
        <v>7.0685815000000001E-5</v>
      </c>
      <c r="AB4356" s="191">
        <v>2.4634332999999998E-3</v>
      </c>
      <c r="AC4356" s="191">
        <v>1.075437</v>
      </c>
      <c r="AD4356" s="191">
        <v>4.2784924999999998E-3</v>
      </c>
      <c r="AE4356" s="76">
        <v>2.8173098999999999E-8</v>
      </c>
      <c r="AF4356" s="76">
        <v>5.3114509000000003E-11</v>
      </c>
      <c r="AG4356" s="20">
        <v>5.9892419000000003E-4</v>
      </c>
    </row>
    <row r="4357" spans="2:33" s="149" customFormat="1" x14ac:dyDescent="0.15">
      <c r="B4357" s="157" t="s">
        <v>9698</v>
      </c>
      <c r="C4357" s="148"/>
      <c r="D4357" s="118" t="s">
        <v>26</v>
      </c>
      <c r="E4357" s="201" t="s">
        <v>9699</v>
      </c>
      <c r="F4357" s="276">
        <f t="shared" si="616"/>
        <v>2.0660735326E-3</v>
      </c>
      <c r="G4357" s="276">
        <f t="shared" si="617"/>
        <v>8.9012669600000002E-4</v>
      </c>
      <c r="H4357" s="276">
        <f t="shared" si="618"/>
        <v>3.0806765759999998E-4</v>
      </c>
      <c r="I4357" s="276">
        <f t="shared" si="619"/>
        <v>2.52043209E-4</v>
      </c>
      <c r="J4357" s="276">
        <v>6.1583597000000004E-4</v>
      </c>
      <c r="K4357" s="276">
        <v>2.7483572000000002E-4</v>
      </c>
      <c r="L4357" s="276">
        <v>2.3882104000000001E-5</v>
      </c>
      <c r="M4357" s="276">
        <v>1.1732556E-5</v>
      </c>
      <c r="N4357" s="276">
        <v>3.4973542E-4</v>
      </c>
      <c r="O4357" s="276">
        <v>5.2865872000000004E-4</v>
      </c>
      <c r="P4357" s="276">
        <v>9.3498335999999997E-6</v>
      </c>
      <c r="Q4357" s="276">
        <v>2.2612973E-4</v>
      </c>
      <c r="R4357" s="276">
        <v>0</v>
      </c>
      <c r="S4357" s="276">
        <v>0</v>
      </c>
      <c r="T4357" s="276">
        <v>0</v>
      </c>
      <c r="U4357" s="276">
        <v>2.5913479000000001E-5</v>
      </c>
      <c r="V4357" s="287"/>
      <c r="W4357" s="28">
        <f t="shared" si="620"/>
        <v>4.5617479259259259E-3</v>
      </c>
      <c r="X4357" s="191">
        <v>1.1531084</v>
      </c>
      <c r="Y4357" s="191">
        <v>6.7682738000000006E-2</v>
      </c>
      <c r="Z4357" s="191">
        <v>5.3791046000000002E-3</v>
      </c>
      <c r="AA4357" s="191">
        <v>3.9802995000000001E-6</v>
      </c>
      <c r="AB4357" s="191">
        <v>1.4087361000000001E-3</v>
      </c>
      <c r="AC4357" s="191">
        <v>1.0752946000000001</v>
      </c>
      <c r="AD4357" s="191">
        <v>3.3392580999999999E-3</v>
      </c>
      <c r="AE4357" s="76">
        <v>1.4795040999999999E-8</v>
      </c>
      <c r="AF4357" s="76">
        <v>2.8428174000000002E-11</v>
      </c>
      <c r="AG4357" s="20">
        <v>4.4665766000000001E-4</v>
      </c>
    </row>
    <row r="4358" spans="2:33" s="149" customFormat="1" x14ac:dyDescent="0.15">
      <c r="B4358" s="157" t="s">
        <v>9700</v>
      </c>
      <c r="C4358" s="148"/>
      <c r="D4358" s="118" t="s">
        <v>26</v>
      </c>
      <c r="E4358" s="201" t="s">
        <v>9701</v>
      </c>
      <c r="F4358" s="276">
        <f t="shared" si="616"/>
        <v>1.6286826890999999E-3</v>
      </c>
      <c r="G4358" s="276">
        <f t="shared" si="617"/>
        <v>7.0124358829999991E-4</v>
      </c>
      <c r="H4358" s="276">
        <f t="shared" si="618"/>
        <v>2.2355622979999999E-4</v>
      </c>
      <c r="I4358" s="276">
        <f t="shared" si="619"/>
        <v>2.6086186100000001E-4</v>
      </c>
      <c r="J4358" s="276">
        <v>4.4302101E-4</v>
      </c>
      <c r="K4358" s="276">
        <v>1.9890439000000001E-4</v>
      </c>
      <c r="L4358" s="276">
        <v>1.6876356999999999E-5</v>
      </c>
      <c r="M4358" s="276">
        <v>8.9895582999999994E-6</v>
      </c>
      <c r="N4358" s="276">
        <v>2.6648412E-4</v>
      </c>
      <c r="O4358" s="276">
        <v>4.2576990999999999E-4</v>
      </c>
      <c r="P4358" s="276">
        <v>7.7754828000000006E-6</v>
      </c>
      <c r="Q4358" s="276">
        <v>2.4193487000000001E-4</v>
      </c>
      <c r="R4358" s="276">
        <v>0</v>
      </c>
      <c r="S4358" s="276">
        <v>0</v>
      </c>
      <c r="T4358" s="276">
        <v>0</v>
      </c>
      <c r="U4358" s="276">
        <v>1.8926990999999999E-5</v>
      </c>
      <c r="V4358" s="287"/>
      <c r="W4358" s="28">
        <f t="shared" si="620"/>
        <v>3.2816371111111108E-3</v>
      </c>
      <c r="X4358" s="191">
        <v>1.1274797000000001</v>
      </c>
      <c r="Y4358" s="191">
        <v>4.4544753999999999E-2</v>
      </c>
      <c r="Z4358" s="191">
        <v>3.7294100999999999E-3</v>
      </c>
      <c r="AA4358" s="191">
        <v>3.6831586999999998E-6</v>
      </c>
      <c r="AB4358" s="191">
        <v>1.0672695E-3</v>
      </c>
      <c r="AC4358" s="191">
        <v>1.0751972999999999</v>
      </c>
      <c r="AD4358" s="191">
        <v>2.9372834999999999E-3</v>
      </c>
      <c r="AE4358" s="76">
        <v>1.1340807E-8</v>
      </c>
      <c r="AF4358" s="76">
        <v>2.1125101999999999E-11</v>
      </c>
      <c r="AG4358" s="20">
        <v>2.8412419999999998E-4</v>
      </c>
    </row>
    <row r="4359" spans="2:33" s="149" customFormat="1" x14ac:dyDescent="0.15">
      <c r="B4359" s="157" t="s">
        <v>9702</v>
      </c>
      <c r="C4359" s="148"/>
      <c r="D4359" s="118" t="s">
        <v>26</v>
      </c>
      <c r="E4359" s="201" t="s">
        <v>9703</v>
      </c>
      <c r="F4359" s="276">
        <f t="shared" si="616"/>
        <v>2.4915976819999998E-3</v>
      </c>
      <c r="G4359" s="276">
        <f t="shared" si="617"/>
        <v>8.5772090700000003E-4</v>
      </c>
      <c r="H4359" s="276">
        <f t="shared" si="618"/>
        <v>6.3832077499999989E-4</v>
      </c>
      <c r="I4359" s="276">
        <f t="shared" si="619"/>
        <v>2.8398702999999996E-4</v>
      </c>
      <c r="J4359" s="276">
        <v>7.1156897000000002E-4</v>
      </c>
      <c r="K4359" s="276">
        <v>5.4976487999999996E-4</v>
      </c>
      <c r="L4359" s="276">
        <v>6.3486490000000002E-5</v>
      </c>
      <c r="M4359" s="276">
        <v>1.4874107E-5</v>
      </c>
      <c r="N4359" s="276">
        <v>3.9982833E-4</v>
      </c>
      <c r="O4359" s="276">
        <v>4.4301847000000001E-4</v>
      </c>
      <c r="P4359" s="276">
        <v>2.5069405000000001E-5</v>
      </c>
      <c r="Q4359" s="276">
        <v>2.4460075999999998E-4</v>
      </c>
      <c r="R4359" s="276">
        <v>0</v>
      </c>
      <c r="S4359" s="276">
        <v>0</v>
      </c>
      <c r="T4359" s="276">
        <v>0</v>
      </c>
      <c r="U4359" s="276">
        <v>3.9386269999999997E-5</v>
      </c>
      <c r="V4359" s="287"/>
      <c r="W4359" s="28">
        <f t="shared" si="620"/>
        <v>5.2708812592592589E-3</v>
      </c>
      <c r="X4359" s="191">
        <v>1.1548556000000001</v>
      </c>
      <c r="Y4359" s="191">
        <v>6.8766921999999994E-2</v>
      </c>
      <c r="Z4359" s="191">
        <v>5.6829424E-3</v>
      </c>
      <c r="AA4359" s="191">
        <v>5.2708031000000002E-5</v>
      </c>
      <c r="AB4359" s="191">
        <v>1.8368993E-3</v>
      </c>
      <c r="AC4359" s="191">
        <v>1.0753258000000001</v>
      </c>
      <c r="AD4359" s="191">
        <v>3.1903284999999998E-3</v>
      </c>
      <c r="AE4359" s="76">
        <v>2.1007737000000001E-8</v>
      </c>
      <c r="AF4359" s="76">
        <v>3.9605694000000002E-11</v>
      </c>
      <c r="AG4359" s="20">
        <v>4.4659763E-4</v>
      </c>
    </row>
    <row r="4360" spans="2:33" s="149" customFormat="1" x14ac:dyDescent="0.15">
      <c r="B4360" s="157" t="s">
        <v>9704</v>
      </c>
      <c r="C4360" s="148"/>
      <c r="D4360" s="118" t="s">
        <v>26</v>
      </c>
      <c r="E4360" s="201" t="s">
        <v>9705</v>
      </c>
      <c r="F4360" s="276">
        <f t="shared" si="616"/>
        <v>1.5406016313000001E-3</v>
      </c>
      <c r="G4360" s="276">
        <f t="shared" si="617"/>
        <v>6.6373758230000007E-4</v>
      </c>
      <c r="H4360" s="276">
        <f t="shared" si="618"/>
        <v>2.2971580799999999E-4</v>
      </c>
      <c r="I4360" s="276">
        <f t="shared" si="619"/>
        <v>1.8794015099999999E-4</v>
      </c>
      <c r="J4360" s="276">
        <v>4.5920808999999998E-4</v>
      </c>
      <c r="K4360" s="276">
        <v>2.0493587E-4</v>
      </c>
      <c r="L4360" s="276">
        <v>1.7808081000000001E-5</v>
      </c>
      <c r="M4360" s="276">
        <v>8.7485722999999994E-6</v>
      </c>
      <c r="N4360" s="276">
        <v>2.6078602999999998E-4</v>
      </c>
      <c r="O4360" s="276">
        <v>3.9420298000000001E-4</v>
      </c>
      <c r="P4360" s="276">
        <v>6.971857E-6</v>
      </c>
      <c r="Q4360" s="276">
        <v>1.6861734E-4</v>
      </c>
      <c r="R4360" s="276">
        <v>0</v>
      </c>
      <c r="S4360" s="276">
        <v>0</v>
      </c>
      <c r="T4360" s="276">
        <v>0</v>
      </c>
      <c r="U4360" s="276">
        <v>1.9322811000000001E-5</v>
      </c>
      <c r="V4360" s="287"/>
      <c r="W4360" s="28">
        <f t="shared" si="620"/>
        <v>3.401541407407407E-3</v>
      </c>
      <c r="X4360" s="191">
        <v>1.1332435000000001</v>
      </c>
      <c r="Y4360" s="191">
        <v>5.0468736E-2</v>
      </c>
      <c r="Z4360" s="191">
        <v>4.0110166999999999E-3</v>
      </c>
      <c r="AA4360" s="191">
        <v>2.9679758000000001E-6</v>
      </c>
      <c r="AB4360" s="191">
        <v>1.0504471E-3</v>
      </c>
      <c r="AC4360" s="191">
        <v>1.0752203</v>
      </c>
      <c r="AD4360" s="191">
        <v>2.4899711000000001E-3</v>
      </c>
      <c r="AE4360" s="76">
        <v>1.1032129999999999E-8</v>
      </c>
      <c r="AF4360" s="76">
        <v>2.1197707E-11</v>
      </c>
      <c r="AG4360" s="20">
        <v>3.3305754E-4</v>
      </c>
    </row>
    <row r="4361" spans="2:33" s="149" customFormat="1" x14ac:dyDescent="0.15">
      <c r="B4361" s="157" t="s">
        <v>9706</v>
      </c>
      <c r="C4361" s="288"/>
      <c r="D4361" s="118" t="s">
        <v>26</v>
      </c>
      <c r="E4361" s="201" t="s">
        <v>9707</v>
      </c>
      <c r="F4361" s="276">
        <f t="shared" si="616"/>
        <v>2.0495547132999997E-3</v>
      </c>
      <c r="G4361" s="276">
        <f t="shared" si="617"/>
        <v>8.8179612699999994E-4</v>
      </c>
      <c r="H4361" s="276">
        <f t="shared" si="618"/>
        <v>2.8111285330000002E-4</v>
      </c>
      <c r="I4361" s="276">
        <f t="shared" si="619"/>
        <v>3.28026333E-4</v>
      </c>
      <c r="J4361" s="276">
        <v>5.5861940000000003E-4</v>
      </c>
      <c r="K4361" s="276">
        <v>2.5011263000000001E-4</v>
      </c>
      <c r="L4361" s="276">
        <v>2.1221998999999998E-5</v>
      </c>
      <c r="M4361" s="276">
        <v>1.1303707000000001E-5</v>
      </c>
      <c r="N4361" s="276">
        <v>3.3508936999999999E-4</v>
      </c>
      <c r="O4361" s="276">
        <v>5.3540304999999996E-4</v>
      </c>
      <c r="P4361" s="276">
        <v>9.7782242999999995E-6</v>
      </c>
      <c r="Q4361" s="276">
        <v>3.0421275999999999E-4</v>
      </c>
      <c r="R4361" s="276">
        <v>0</v>
      </c>
      <c r="S4361" s="276">
        <v>0</v>
      </c>
      <c r="T4361" s="276">
        <v>0</v>
      </c>
      <c r="U4361" s="276">
        <v>2.3813573000000001E-5</v>
      </c>
      <c r="V4361" s="287"/>
      <c r="W4361" s="28">
        <f t="shared" si="620"/>
        <v>4.1379214814814816E-3</v>
      </c>
      <c r="X4361" s="191">
        <v>1.1409897</v>
      </c>
      <c r="Y4361" s="191">
        <v>5.6012319999999997E-2</v>
      </c>
      <c r="Z4361" s="191">
        <v>4.6894835000000001E-3</v>
      </c>
      <c r="AA4361" s="191">
        <v>4.6312966000000004E-6</v>
      </c>
      <c r="AB4361" s="191">
        <v>1.3420242000000001E-3</v>
      </c>
      <c r="AC4361" s="191">
        <v>1.0752478000000001</v>
      </c>
      <c r="AD4361" s="191">
        <v>3.6933979E-3</v>
      </c>
      <c r="AE4361" s="76">
        <v>1.4272924E-8</v>
      </c>
      <c r="AF4361" s="76">
        <v>2.6601009999999999E-11</v>
      </c>
      <c r="AG4361" s="20">
        <v>3.5726957000000001E-4</v>
      </c>
    </row>
    <row r="4362" spans="2:33" s="149" customFormat="1" x14ac:dyDescent="0.15">
      <c r="B4362" s="157" t="s">
        <v>9708</v>
      </c>
      <c r="C4362" s="148"/>
      <c r="D4362" s="118" t="s">
        <v>26</v>
      </c>
      <c r="E4362" s="201" t="s">
        <v>9709</v>
      </c>
      <c r="F4362" s="276">
        <f t="shared" si="616"/>
        <v>3.1345907230000002E-3</v>
      </c>
      <c r="G4362" s="276">
        <f t="shared" si="617"/>
        <v>1.078551876E-3</v>
      </c>
      <c r="H4362" s="276">
        <f t="shared" si="618"/>
        <v>8.0264089099999999E-4</v>
      </c>
      <c r="I4362" s="276">
        <f t="shared" si="619"/>
        <v>3.5710410600000003E-4</v>
      </c>
      <c r="J4362" s="276">
        <v>8.9629385000000001E-4</v>
      </c>
      <c r="K4362" s="276">
        <v>6.9128715999999997E-4</v>
      </c>
      <c r="L4362" s="276">
        <v>7.9829980999999994E-5</v>
      </c>
      <c r="M4362" s="276">
        <v>1.8702995999999999E-5</v>
      </c>
      <c r="N4362" s="276">
        <v>5.0275734999999995E-4</v>
      </c>
      <c r="O4362" s="276">
        <v>5.5709152999999995E-4</v>
      </c>
      <c r="P4362" s="276">
        <v>3.1523750000000001E-5</v>
      </c>
      <c r="Q4362" s="276">
        <v>3.0756486E-4</v>
      </c>
      <c r="R4362" s="276">
        <v>0</v>
      </c>
      <c r="S4362" s="276">
        <v>0</v>
      </c>
      <c r="T4362" s="276">
        <v>0</v>
      </c>
      <c r="U4362" s="276">
        <v>4.9539246000000001E-5</v>
      </c>
      <c r="V4362" s="287"/>
      <c r="W4362" s="28">
        <f t="shared" si="620"/>
        <v>6.6392137037037035E-3</v>
      </c>
      <c r="X4362" s="191">
        <v>1.1754123999999999</v>
      </c>
      <c r="Y4362" s="191">
        <v>8.6469486999999998E-2</v>
      </c>
      <c r="Z4362" s="191">
        <v>7.1458700000000003E-3</v>
      </c>
      <c r="AA4362" s="191">
        <v>6.6275606999999999E-5</v>
      </c>
      <c r="AB4362" s="191">
        <v>2.3097629999999998E-3</v>
      </c>
      <c r="AC4362" s="191">
        <v>1.0754094999999999</v>
      </c>
      <c r="AD4362" s="191">
        <v>4.0115812000000002E-3</v>
      </c>
      <c r="AE4362" s="76">
        <v>2.6428196E-8</v>
      </c>
      <c r="AF4362" s="76">
        <v>4.9838678999999999E-11</v>
      </c>
      <c r="AG4362" s="20">
        <v>5.6156505E-4</v>
      </c>
    </row>
    <row r="4363" spans="2:33" s="149" customFormat="1" x14ac:dyDescent="0.15">
      <c r="B4363" s="157" t="s">
        <v>9710</v>
      </c>
      <c r="C4363" s="148"/>
      <c r="D4363" s="118" t="s">
        <v>26</v>
      </c>
      <c r="E4363" s="201" t="s">
        <v>9711</v>
      </c>
      <c r="F4363" s="276">
        <f t="shared" si="616"/>
        <v>1.9388001802999998E-3</v>
      </c>
      <c r="G4363" s="276">
        <f t="shared" si="617"/>
        <v>8.3463509700000007E-4</v>
      </c>
      <c r="H4363" s="276">
        <f t="shared" si="618"/>
        <v>2.8885807229999999E-4</v>
      </c>
      <c r="I4363" s="276">
        <f t="shared" si="619"/>
        <v>2.3633390100000001E-4</v>
      </c>
      <c r="J4363" s="276">
        <v>5.7897310999999998E-4</v>
      </c>
      <c r="K4363" s="276">
        <v>2.5769677999999999E-4</v>
      </c>
      <c r="L4363" s="276">
        <v>2.2393554999999999E-5</v>
      </c>
      <c r="M4363" s="276">
        <v>1.1000697E-5</v>
      </c>
      <c r="N4363" s="276">
        <v>3.2792416000000001E-4</v>
      </c>
      <c r="O4363" s="276">
        <v>4.9571024000000003E-4</v>
      </c>
      <c r="P4363" s="276">
        <v>8.7677373000000001E-6</v>
      </c>
      <c r="Q4363" s="276">
        <v>2.1202262000000001E-4</v>
      </c>
      <c r="R4363" s="276">
        <v>0</v>
      </c>
      <c r="S4363" s="276">
        <v>0</v>
      </c>
      <c r="T4363" s="276">
        <v>0</v>
      </c>
      <c r="U4363" s="276">
        <v>2.4311281E-5</v>
      </c>
      <c r="V4363" s="287"/>
      <c r="W4363" s="28">
        <f t="shared" si="620"/>
        <v>4.288689703703703E-3</v>
      </c>
      <c r="X4363" s="191">
        <v>1.148237</v>
      </c>
      <c r="Y4363" s="191">
        <v>6.3461187000000002E-2</v>
      </c>
      <c r="Z4363" s="191">
        <v>5.0435782E-3</v>
      </c>
      <c r="AA4363" s="191">
        <v>3.7320189999999999E-6</v>
      </c>
      <c r="AB4363" s="191">
        <v>1.3208709999999999E-3</v>
      </c>
      <c r="AC4363" s="191">
        <v>1.0752767000000001</v>
      </c>
      <c r="AD4363" s="191">
        <v>3.1309469000000002E-3</v>
      </c>
      <c r="AE4363" s="76">
        <v>1.3884831000000001E-8</v>
      </c>
      <c r="AF4363" s="76">
        <v>2.6692585E-11</v>
      </c>
      <c r="AG4363" s="20">
        <v>4.1879876000000001E-4</v>
      </c>
    </row>
    <row r="4364" spans="2:33" s="149" customFormat="1" x14ac:dyDescent="0.15">
      <c r="B4364" s="157" t="s">
        <v>9712</v>
      </c>
      <c r="C4364" s="148"/>
      <c r="D4364" s="118" t="s">
        <v>26</v>
      </c>
      <c r="E4364" s="201" t="s">
        <v>9713</v>
      </c>
      <c r="F4364" s="276">
        <f t="shared" si="616"/>
        <v>1.8215733464000002E-3</v>
      </c>
      <c r="G4364" s="276">
        <f t="shared" si="617"/>
        <v>7.8429446800000002E-4</v>
      </c>
      <c r="H4364" s="276">
        <f t="shared" si="618"/>
        <v>2.5003271839999999E-4</v>
      </c>
      <c r="I4364" s="276">
        <f t="shared" si="619"/>
        <v>2.9175658000000002E-4</v>
      </c>
      <c r="J4364" s="276">
        <v>4.9548957999999996E-4</v>
      </c>
      <c r="K4364" s="276">
        <v>2.2246127999999999E-4</v>
      </c>
      <c r="L4364" s="276">
        <v>1.8875081E-5</v>
      </c>
      <c r="M4364" s="276">
        <v>1.0054218E-5</v>
      </c>
      <c r="N4364" s="276">
        <v>2.9804482E-4</v>
      </c>
      <c r="O4364" s="276">
        <v>4.7619543000000002E-4</v>
      </c>
      <c r="P4364" s="276">
        <v>8.6963574000000008E-6</v>
      </c>
      <c r="Q4364" s="276">
        <v>2.7058801000000001E-4</v>
      </c>
      <c r="R4364" s="276">
        <v>0</v>
      </c>
      <c r="S4364" s="276">
        <v>0</v>
      </c>
      <c r="T4364" s="276">
        <v>0</v>
      </c>
      <c r="U4364" s="276">
        <v>2.1168570000000001E-5</v>
      </c>
      <c r="V4364" s="287"/>
      <c r="W4364" s="28">
        <f t="shared" si="620"/>
        <v>3.6702931851851847E-3</v>
      </c>
      <c r="X4364" s="191">
        <v>1.1336949000000001</v>
      </c>
      <c r="Y4364" s="191">
        <v>4.9820328999999997E-2</v>
      </c>
      <c r="Z4364" s="191">
        <v>4.1710957000000003E-3</v>
      </c>
      <c r="AA4364" s="191">
        <v>4.1193664999999999E-6</v>
      </c>
      <c r="AB4364" s="191">
        <v>1.1936697000000001E-3</v>
      </c>
      <c r="AC4364" s="191">
        <v>1.0752204999999999</v>
      </c>
      <c r="AD4364" s="191">
        <v>3.2851550000000001E-3</v>
      </c>
      <c r="AE4364" s="76">
        <v>1.2683962000000001E-8</v>
      </c>
      <c r="AF4364" s="76">
        <v>2.3627159000000002E-11</v>
      </c>
      <c r="AG4364" s="20">
        <v>3.1777391999999999E-4</v>
      </c>
    </row>
    <row r="4365" spans="2:33" s="149" customFormat="1" x14ac:dyDescent="0.15">
      <c r="B4365" s="157" t="s">
        <v>9714</v>
      </c>
      <c r="C4365" s="148"/>
      <c r="D4365" s="118" t="s">
        <v>26</v>
      </c>
      <c r="E4365" s="201" t="s">
        <v>9715</v>
      </c>
      <c r="F4365" s="276">
        <f t="shared" si="616"/>
        <v>2.7866847519999998E-3</v>
      </c>
      <c r="G4365" s="276">
        <f t="shared" si="617"/>
        <v>9.5930352099999998E-4</v>
      </c>
      <c r="H4365" s="276">
        <f t="shared" si="618"/>
        <v>7.1391830499999999E-4</v>
      </c>
      <c r="I4365" s="276">
        <f t="shared" si="619"/>
        <v>3.1762052599999997E-4</v>
      </c>
      <c r="J4365" s="276">
        <v>7.9584239999999998E-4</v>
      </c>
      <c r="K4365" s="276">
        <v>6.1487445E-4</v>
      </c>
      <c r="L4365" s="276">
        <v>7.1005398999999993E-5</v>
      </c>
      <c r="M4365" s="276">
        <v>1.6635690999999999E-5</v>
      </c>
      <c r="N4365" s="276">
        <v>4.4718125999999999E-4</v>
      </c>
      <c r="O4365" s="276">
        <v>4.9548656999999995E-4</v>
      </c>
      <c r="P4365" s="276">
        <v>2.8038455999999999E-5</v>
      </c>
      <c r="Q4365" s="276">
        <v>2.7356962E-4</v>
      </c>
      <c r="R4365" s="276">
        <v>0</v>
      </c>
      <c r="S4365" s="276">
        <v>0</v>
      </c>
      <c r="T4365" s="276">
        <v>0</v>
      </c>
      <c r="U4365" s="276">
        <v>4.4050905999999998E-5</v>
      </c>
      <c r="V4365" s="287"/>
      <c r="W4365" s="28">
        <f t="shared" si="620"/>
        <v>5.8951288888888882E-3</v>
      </c>
      <c r="X4365" s="191">
        <v>1.1643129999999999</v>
      </c>
      <c r="Y4365" s="191">
        <v>7.6911210999999993E-2</v>
      </c>
      <c r="Z4365" s="191">
        <v>6.3559908999999996E-3</v>
      </c>
      <c r="AA4365" s="191">
        <v>5.8950411000000001E-5</v>
      </c>
      <c r="AB4365" s="191">
        <v>2.0544487000000002E-3</v>
      </c>
      <c r="AC4365" s="191">
        <v>1.0753642000000001</v>
      </c>
      <c r="AD4365" s="191">
        <v>3.5681682000000001E-3</v>
      </c>
      <c r="AE4365" s="76">
        <v>2.3495724999999999E-8</v>
      </c>
      <c r="AF4365" s="76">
        <v>4.4296243000000001E-11</v>
      </c>
      <c r="AG4365" s="20">
        <v>4.9948957999999995E-4</v>
      </c>
    </row>
    <row r="4366" spans="2:33" s="149" customFormat="1" x14ac:dyDescent="0.15">
      <c r="B4366" s="157" t="s">
        <v>9716</v>
      </c>
      <c r="C4366" s="148"/>
      <c r="D4366" s="118" t="s">
        <v>26</v>
      </c>
      <c r="E4366" s="201" t="s">
        <v>9717</v>
      </c>
      <c r="F4366" s="276">
        <f t="shared" si="616"/>
        <v>1.6186776636E-3</v>
      </c>
      <c r="G4366" s="276">
        <f t="shared" si="617"/>
        <v>6.1166714789999996E-4</v>
      </c>
      <c r="H4366" s="276">
        <f t="shared" si="618"/>
        <v>2.4577993870000001E-4</v>
      </c>
      <c r="I4366" s="276">
        <f t="shared" si="619"/>
        <v>2.7540269700000004E-4</v>
      </c>
      <c r="J4366" s="276">
        <v>4.8582787999999999E-4</v>
      </c>
      <c r="K4366" s="276">
        <v>2.1959150999999999E-4</v>
      </c>
      <c r="L4366" s="276">
        <v>1.7981605000000001E-5</v>
      </c>
      <c r="M4366" s="276">
        <v>8.4259579000000005E-6</v>
      </c>
      <c r="N4366" s="276">
        <v>2.5570965999999998E-4</v>
      </c>
      <c r="O4366" s="276">
        <v>3.4753152999999999E-4</v>
      </c>
      <c r="P4366" s="276">
        <v>8.2068236999999999E-6</v>
      </c>
      <c r="Q4366" s="276">
        <v>2.5070612000000002E-4</v>
      </c>
      <c r="R4366" s="276">
        <v>0</v>
      </c>
      <c r="S4366" s="276">
        <v>0</v>
      </c>
      <c r="T4366" s="276">
        <v>0</v>
      </c>
      <c r="U4366" s="276">
        <v>2.4696577E-5</v>
      </c>
      <c r="V4366" s="287"/>
      <c r="W4366" s="28">
        <f t="shared" si="620"/>
        <v>3.5987250370370367E-3</v>
      </c>
      <c r="X4366" s="191">
        <v>1.1314550999999999</v>
      </c>
      <c r="Y4366" s="191">
        <v>4.8151860999999997E-2</v>
      </c>
      <c r="Z4366" s="191">
        <v>4.0487593000000004E-3</v>
      </c>
      <c r="AA4366" s="191">
        <v>4.0788262999999999E-6</v>
      </c>
      <c r="AB4366" s="191">
        <v>1.1170366000000001E-3</v>
      </c>
      <c r="AC4366" s="191">
        <v>1.0751961999999999</v>
      </c>
      <c r="AD4366" s="191">
        <v>2.9371425E-3</v>
      </c>
      <c r="AE4366" s="76">
        <v>1.1730693000000001E-8</v>
      </c>
      <c r="AF4366" s="76">
        <v>2.0476784999999999E-11</v>
      </c>
      <c r="AG4366" s="20">
        <v>3.1995327E-4</v>
      </c>
    </row>
    <row r="4367" spans="2:33" s="149" customFormat="1" x14ac:dyDescent="0.15">
      <c r="B4367" s="157" t="s">
        <v>9718</v>
      </c>
      <c r="C4367" s="148"/>
      <c r="D4367" s="118" t="s">
        <v>26</v>
      </c>
      <c r="E4367" s="201" t="s">
        <v>9719</v>
      </c>
      <c r="F4367" s="276">
        <f t="shared" si="616"/>
        <v>1.7230597874000001E-3</v>
      </c>
      <c r="G4367" s="276">
        <f t="shared" si="617"/>
        <v>7.423458962E-4</v>
      </c>
      <c r="H4367" s="276">
        <f t="shared" si="618"/>
        <v>2.5692177520000002E-4</v>
      </c>
      <c r="I4367" s="276">
        <f t="shared" si="619"/>
        <v>2.1019850599999999E-4</v>
      </c>
      <c r="J4367" s="276">
        <v>5.1359360999999996E-4</v>
      </c>
      <c r="K4367" s="276">
        <v>2.2920707000000001E-4</v>
      </c>
      <c r="L4367" s="276">
        <v>1.9917148000000001E-5</v>
      </c>
      <c r="M4367" s="276">
        <v>9.7846962000000003E-6</v>
      </c>
      <c r="N4367" s="276">
        <v>2.9167161000000002E-4</v>
      </c>
      <c r="O4367" s="276">
        <v>4.4088959E-4</v>
      </c>
      <c r="P4367" s="276">
        <v>7.7975572000000003E-6</v>
      </c>
      <c r="Q4367" s="276">
        <v>1.8858722999999999E-4</v>
      </c>
      <c r="R4367" s="276">
        <v>0</v>
      </c>
      <c r="S4367" s="276">
        <v>0</v>
      </c>
      <c r="T4367" s="276">
        <v>0</v>
      </c>
      <c r="U4367" s="276">
        <v>2.1611275999999999E-5</v>
      </c>
      <c r="V4367" s="287"/>
      <c r="W4367" s="28">
        <f t="shared" si="620"/>
        <v>3.8043971111111105E-3</v>
      </c>
      <c r="X4367" s="191">
        <v>1.1401410999999999</v>
      </c>
      <c r="Y4367" s="191">
        <v>5.6445906999999997E-2</v>
      </c>
      <c r="Z4367" s="191">
        <v>4.4860545999999999E-3</v>
      </c>
      <c r="AA4367" s="191">
        <v>3.3194823999999998E-6</v>
      </c>
      <c r="AB4367" s="191">
        <v>1.1748545000000001E-3</v>
      </c>
      <c r="AC4367" s="191">
        <v>1.0752461</v>
      </c>
      <c r="AD4367" s="191">
        <v>2.7848679000000002E-3</v>
      </c>
      <c r="AE4367" s="76">
        <v>1.2338723E-8</v>
      </c>
      <c r="AF4367" s="76">
        <v>2.3708371999999999E-11</v>
      </c>
      <c r="AG4367" s="20">
        <v>3.7250260999999998E-4</v>
      </c>
    </row>
    <row r="4368" spans="2:33" s="149" customFormat="1" x14ac:dyDescent="0.15">
      <c r="B4368" s="157" t="s">
        <v>9720</v>
      </c>
      <c r="C4368" s="148"/>
      <c r="D4368" s="118" t="s">
        <v>26</v>
      </c>
      <c r="E4368" s="201" t="s">
        <v>9721</v>
      </c>
      <c r="F4368" s="276">
        <f t="shared" si="616"/>
        <v>1.7742913088E-3</v>
      </c>
      <c r="G4368" s="276">
        <f t="shared" si="617"/>
        <v>7.6393665160000008E-4</v>
      </c>
      <c r="H4368" s="276">
        <f t="shared" si="618"/>
        <v>2.4354270219999999E-4</v>
      </c>
      <c r="I4368" s="276">
        <f t="shared" si="619"/>
        <v>2.84183535E-4</v>
      </c>
      <c r="J4368" s="276">
        <v>4.8262841999999998E-4</v>
      </c>
      <c r="K4368" s="276">
        <v>2.1668693E-4</v>
      </c>
      <c r="L4368" s="276">
        <v>1.8385144000000002E-5</v>
      </c>
      <c r="M4368" s="276">
        <v>9.7932415999999998E-6</v>
      </c>
      <c r="N4368" s="276">
        <v>2.9030852000000001E-4</v>
      </c>
      <c r="O4368" s="276">
        <v>4.6383489000000001E-4</v>
      </c>
      <c r="P4368" s="276">
        <v>8.4706281999999996E-6</v>
      </c>
      <c r="Q4368" s="276">
        <v>2.6356443E-4</v>
      </c>
      <c r="R4368" s="276">
        <v>0</v>
      </c>
      <c r="S4368" s="276">
        <v>0</v>
      </c>
      <c r="T4368" s="276">
        <v>0</v>
      </c>
      <c r="U4368" s="276">
        <v>2.0619105000000001E-5</v>
      </c>
      <c r="V4368" s="287"/>
      <c r="W4368" s="28">
        <f t="shared" si="620"/>
        <v>3.5750253333333331E-3</v>
      </c>
      <c r="X4368" s="191">
        <v>1.1321711999999999</v>
      </c>
      <c r="Y4368" s="191">
        <v>4.8527164999999997E-2</v>
      </c>
      <c r="Z4368" s="191">
        <v>4.0628282000000002E-3</v>
      </c>
      <c r="AA4368" s="191">
        <v>4.0124422999999996E-6</v>
      </c>
      <c r="AB4368" s="191">
        <v>1.1626859E-3</v>
      </c>
      <c r="AC4368" s="191">
        <v>1.0752146</v>
      </c>
      <c r="AD4368" s="191">
        <v>3.1998829000000001E-3</v>
      </c>
      <c r="AE4368" s="76">
        <v>1.2354717E-8</v>
      </c>
      <c r="AF4368" s="76">
        <v>2.30138E-11</v>
      </c>
      <c r="AG4368" s="20">
        <v>3.0952558000000002E-4</v>
      </c>
    </row>
    <row r="4369" spans="2:33" s="149" customFormat="1" x14ac:dyDescent="0.15">
      <c r="B4369" s="157" t="s">
        <v>9722</v>
      </c>
      <c r="C4369" s="148"/>
      <c r="D4369" s="118" t="s">
        <v>26</v>
      </c>
      <c r="E4369" s="201" t="s">
        <v>9723</v>
      </c>
      <c r="F4369" s="276">
        <f t="shared" si="616"/>
        <v>2.7143518050000001E-3</v>
      </c>
      <c r="G4369" s="276">
        <f t="shared" si="617"/>
        <v>9.3440323600000002E-4</v>
      </c>
      <c r="H4369" s="276">
        <f t="shared" si="618"/>
        <v>6.9538769200000006E-4</v>
      </c>
      <c r="I4369" s="276">
        <f t="shared" si="619"/>
        <v>3.0937615700000001E-4</v>
      </c>
      <c r="J4369" s="276">
        <v>7.7518471999999999E-4</v>
      </c>
      <c r="K4369" s="276">
        <v>5.989147E-4</v>
      </c>
      <c r="L4369" s="276">
        <v>6.9162325000000002E-5</v>
      </c>
      <c r="M4369" s="276">
        <v>1.6203886000000001E-5</v>
      </c>
      <c r="N4369" s="276">
        <v>4.3557398999999997E-4</v>
      </c>
      <c r="O4369" s="276">
        <v>4.8262536000000001E-4</v>
      </c>
      <c r="P4369" s="276">
        <v>2.7310666999999999E-5</v>
      </c>
      <c r="Q4369" s="276">
        <v>2.6646866999999999E-4</v>
      </c>
      <c r="R4369" s="276">
        <v>0</v>
      </c>
      <c r="S4369" s="276">
        <v>0</v>
      </c>
      <c r="T4369" s="276">
        <v>0</v>
      </c>
      <c r="U4369" s="276">
        <v>4.2907487E-5</v>
      </c>
      <c r="V4369" s="287"/>
      <c r="W4369" s="28">
        <f t="shared" si="620"/>
        <v>5.7421090370370362E-3</v>
      </c>
      <c r="X4369" s="191">
        <v>1.1619949999999999</v>
      </c>
      <c r="Y4369" s="191">
        <v>7.4914833E-2</v>
      </c>
      <c r="Z4369" s="191">
        <v>6.1910098999999998E-3</v>
      </c>
      <c r="AA4369" s="191">
        <v>5.7420253000000001E-5</v>
      </c>
      <c r="AB4369" s="191">
        <v>2.0011222999999998E-3</v>
      </c>
      <c r="AC4369" s="191">
        <v>1.0753550999999999</v>
      </c>
      <c r="AD4369" s="191">
        <v>3.4755496999999999E-3</v>
      </c>
      <c r="AE4369" s="76">
        <v>2.2885847999999998E-8</v>
      </c>
      <c r="AF4369" s="76">
        <v>4.3146382E-11</v>
      </c>
      <c r="AG4369" s="20">
        <v>4.8652438000000001E-4</v>
      </c>
    </row>
    <row r="4370" spans="2:33" s="149" customFormat="1" x14ac:dyDescent="0.15">
      <c r="B4370" s="157" t="s">
        <v>9724</v>
      </c>
      <c r="C4370" s="148"/>
      <c r="D4370" s="118" t="s">
        <v>26</v>
      </c>
      <c r="E4370" s="201" t="s">
        <v>9725</v>
      </c>
      <c r="F4370" s="276">
        <f t="shared" si="616"/>
        <v>1.6186776433999997E-3</v>
      </c>
      <c r="G4370" s="276">
        <f t="shared" si="617"/>
        <v>6.1166714779999998E-4</v>
      </c>
      <c r="H4370" s="276">
        <f t="shared" si="618"/>
        <v>2.4577993859999997E-4</v>
      </c>
      <c r="I4370" s="276">
        <f t="shared" si="619"/>
        <v>2.7540269700000004E-4</v>
      </c>
      <c r="J4370" s="276">
        <v>4.8582786000000002E-4</v>
      </c>
      <c r="K4370" s="276">
        <v>2.1959150999999999E-4</v>
      </c>
      <c r="L4370" s="276">
        <v>1.7981605000000001E-5</v>
      </c>
      <c r="M4370" s="276">
        <v>8.4259578000000005E-6</v>
      </c>
      <c r="N4370" s="276">
        <v>2.5570965999999998E-4</v>
      </c>
      <c r="O4370" s="276">
        <v>3.4753152999999999E-4</v>
      </c>
      <c r="P4370" s="276">
        <v>8.2068236E-6</v>
      </c>
      <c r="Q4370" s="276">
        <v>2.5070612000000002E-4</v>
      </c>
      <c r="R4370" s="276">
        <v>0</v>
      </c>
      <c r="S4370" s="276">
        <v>0</v>
      </c>
      <c r="T4370" s="276">
        <v>0</v>
      </c>
      <c r="U4370" s="276">
        <v>2.4696577E-5</v>
      </c>
      <c r="V4370" s="287"/>
      <c r="W4370" s="28">
        <f t="shared" si="620"/>
        <v>3.5987248888888889E-3</v>
      </c>
      <c r="X4370" s="191">
        <v>1.1314550999999999</v>
      </c>
      <c r="Y4370" s="191">
        <v>4.8151860999999997E-2</v>
      </c>
      <c r="Z4370" s="191">
        <v>4.0487589999999999E-3</v>
      </c>
      <c r="AA4370" s="191">
        <v>4.0788262999999999E-6</v>
      </c>
      <c r="AB4370" s="191">
        <v>1.1170366000000001E-3</v>
      </c>
      <c r="AC4370" s="191">
        <v>1.0751961999999999</v>
      </c>
      <c r="AD4370" s="191">
        <v>2.9371425E-3</v>
      </c>
      <c r="AE4370" s="76">
        <v>1.1730688000000001E-8</v>
      </c>
      <c r="AF4370" s="76">
        <v>2.0476756000000001E-11</v>
      </c>
      <c r="AG4370" s="20">
        <v>3.1995327E-4</v>
      </c>
    </row>
    <row r="4371" spans="2:33" s="149" customFormat="1" x14ac:dyDescent="0.15">
      <c r="B4371" s="157" t="s">
        <v>9726</v>
      </c>
      <c r="C4371" s="148"/>
      <c r="D4371" s="118" t="s">
        <v>26</v>
      </c>
      <c r="E4371" s="201" t="s">
        <v>9727</v>
      </c>
      <c r="F4371" s="276">
        <f t="shared" si="616"/>
        <v>1.6783349793000001E-3</v>
      </c>
      <c r="G4371" s="276">
        <f t="shared" si="617"/>
        <v>7.2307722570000006E-4</v>
      </c>
      <c r="H4371" s="276">
        <f t="shared" si="618"/>
        <v>2.5025282260000001E-4</v>
      </c>
      <c r="I4371" s="276">
        <f t="shared" si="619"/>
        <v>2.0474245100000001E-4</v>
      </c>
      <c r="J4371" s="276">
        <v>5.0026248000000005E-4</v>
      </c>
      <c r="K4371" s="276">
        <v>2.2325749999999999E-4</v>
      </c>
      <c r="L4371" s="276">
        <v>1.9400164999999999E-5</v>
      </c>
      <c r="M4371" s="276">
        <v>9.5307157000000007E-6</v>
      </c>
      <c r="N4371" s="276">
        <v>2.8410094000000001E-4</v>
      </c>
      <c r="O4371" s="276">
        <v>4.2944556999999998E-4</v>
      </c>
      <c r="P4371" s="276">
        <v>7.5951576000000001E-6</v>
      </c>
      <c r="Q4371" s="276">
        <v>1.8369214000000001E-4</v>
      </c>
      <c r="R4371" s="276">
        <v>0</v>
      </c>
      <c r="S4371" s="276">
        <v>0</v>
      </c>
      <c r="T4371" s="276">
        <v>0</v>
      </c>
      <c r="U4371" s="276">
        <v>2.1050311000000001E-5</v>
      </c>
      <c r="V4371" s="287"/>
      <c r="W4371" s="28">
        <f t="shared" si="620"/>
        <v>3.7056480000000002E-3</v>
      </c>
      <c r="X4371" s="191">
        <v>1.1384498999999999</v>
      </c>
      <c r="Y4371" s="191">
        <v>5.4980754E-2</v>
      </c>
      <c r="Z4371" s="191">
        <v>4.3696113000000003E-3</v>
      </c>
      <c r="AA4371" s="191">
        <v>3.2333198999999998E-6</v>
      </c>
      <c r="AB4371" s="191">
        <v>1.1443594000000001E-3</v>
      </c>
      <c r="AC4371" s="191">
        <v>1.0752394000000001</v>
      </c>
      <c r="AD4371" s="191">
        <v>2.7125813E-3</v>
      </c>
      <c r="AE4371" s="76">
        <v>1.2018451E-8</v>
      </c>
      <c r="AF4371" s="76">
        <v>2.3092975E-11</v>
      </c>
      <c r="AG4371" s="20">
        <v>3.6283361000000002E-4</v>
      </c>
    </row>
    <row r="4372" spans="2:33" s="149" customFormat="1" x14ac:dyDescent="0.15">
      <c r="B4372" s="157" t="s">
        <v>9728</v>
      </c>
      <c r="C4372" s="148"/>
      <c r="D4372" s="118" t="s">
        <v>26</v>
      </c>
      <c r="E4372" s="201" t="s">
        <v>9729</v>
      </c>
      <c r="F4372" s="276">
        <f t="shared" si="616"/>
        <v>1.4026662048E-3</v>
      </c>
      <c r="G4372" s="276">
        <f t="shared" si="617"/>
        <v>6.0348015840000003E-4</v>
      </c>
      <c r="H4372" s="276">
        <f t="shared" si="618"/>
        <v>1.923869704E-4</v>
      </c>
      <c r="I4372" s="276">
        <f t="shared" si="619"/>
        <v>2.2449333599999999E-4</v>
      </c>
      <c r="J4372" s="276">
        <v>3.8230574000000002E-4</v>
      </c>
      <c r="K4372" s="276">
        <v>1.7117116E-4</v>
      </c>
      <c r="L4372" s="276">
        <v>1.4523828E-5</v>
      </c>
      <c r="M4372" s="276">
        <v>7.7359884000000004E-6</v>
      </c>
      <c r="N4372" s="276">
        <v>2.2932723000000001E-4</v>
      </c>
      <c r="O4372" s="276">
        <v>3.6641693999999998E-4</v>
      </c>
      <c r="P4372" s="276">
        <v>6.6919824000000002E-6</v>
      </c>
      <c r="Q4372" s="276">
        <v>2.081959E-4</v>
      </c>
      <c r="R4372" s="276">
        <v>0</v>
      </c>
      <c r="S4372" s="276">
        <v>0</v>
      </c>
      <c r="T4372" s="276">
        <v>0</v>
      </c>
      <c r="U4372" s="276">
        <v>1.6297435999999999E-5</v>
      </c>
      <c r="V4372" s="287"/>
      <c r="W4372" s="28">
        <f t="shared" si="620"/>
        <v>2.8318943703703704E-3</v>
      </c>
      <c r="X4372" s="191">
        <v>1.1201620999999999</v>
      </c>
      <c r="Y4372" s="191">
        <v>3.8333496000000002E-2</v>
      </c>
      <c r="Z4372" s="191">
        <v>3.2093702000000001E-3</v>
      </c>
      <c r="AA4372" s="191">
        <v>3.1695486E-6</v>
      </c>
      <c r="AB4372" s="191">
        <v>9.1844903999999995E-4</v>
      </c>
      <c r="AC4372" s="191">
        <v>1.0751698999999999</v>
      </c>
      <c r="AD4372" s="191">
        <v>2.5276730999999998E-3</v>
      </c>
      <c r="AE4372" s="76">
        <v>9.7680733000000004E-9</v>
      </c>
      <c r="AF4372" s="76">
        <v>1.8205237999999999E-11</v>
      </c>
      <c r="AG4372" s="20">
        <v>2.4450676000000002E-4</v>
      </c>
    </row>
    <row r="4373" spans="2:33" s="149" customFormat="1" x14ac:dyDescent="0.15">
      <c r="B4373" s="157" t="s">
        <v>9730</v>
      </c>
      <c r="C4373" s="148"/>
      <c r="D4373" s="118" t="s">
        <v>26</v>
      </c>
      <c r="E4373" s="201" t="s">
        <v>9731</v>
      </c>
      <c r="F4373" s="276">
        <f t="shared" si="616"/>
        <v>2.1452393490000001E-3</v>
      </c>
      <c r="G4373" s="276">
        <f t="shared" si="617"/>
        <v>7.3813483000000004E-4</v>
      </c>
      <c r="H4373" s="276">
        <f t="shared" si="618"/>
        <v>5.493088120000001E-4</v>
      </c>
      <c r="I4373" s="276">
        <f t="shared" si="619"/>
        <v>2.4439346700000001E-4</v>
      </c>
      <c r="J4373" s="276">
        <v>6.1340224E-4</v>
      </c>
      <c r="K4373" s="276">
        <v>4.7310099000000001E-4</v>
      </c>
      <c r="L4373" s="276">
        <v>5.4633721000000003E-5</v>
      </c>
      <c r="M4373" s="276">
        <v>1.2799879999999999E-5</v>
      </c>
      <c r="N4373" s="276">
        <v>3.4407497000000001E-4</v>
      </c>
      <c r="O4373" s="276">
        <v>3.8125997999999999E-4</v>
      </c>
      <c r="P4373" s="276">
        <v>2.1574101E-5</v>
      </c>
      <c r="Q4373" s="276">
        <v>2.1048999000000001E-4</v>
      </c>
      <c r="R4373" s="276">
        <v>0</v>
      </c>
      <c r="S4373" s="276">
        <v>0</v>
      </c>
      <c r="T4373" s="276">
        <v>0</v>
      </c>
      <c r="U4373" s="276">
        <v>3.3903477000000002E-5</v>
      </c>
      <c r="V4373" s="287"/>
      <c r="W4373" s="28">
        <f t="shared" si="620"/>
        <v>4.5437202962962959E-3</v>
      </c>
      <c r="X4373" s="191">
        <v>1.1437202</v>
      </c>
      <c r="Y4373" s="191">
        <v>5.9177642000000003E-2</v>
      </c>
      <c r="Z4373" s="191">
        <v>4.8904626000000001E-3</v>
      </c>
      <c r="AA4373" s="191">
        <v>4.5357430000000003E-5</v>
      </c>
      <c r="AB4373" s="191">
        <v>1.5807468999999999E-3</v>
      </c>
      <c r="AC4373" s="191">
        <v>1.0752805000000001</v>
      </c>
      <c r="AD4373" s="191">
        <v>2.7454285E-3</v>
      </c>
      <c r="AE4373" s="76">
        <v>1.8086823000000002E-8</v>
      </c>
      <c r="AF4373" s="76">
        <v>3.4108338000000003E-11</v>
      </c>
      <c r="AG4373" s="20">
        <v>3.8432160000000001E-4</v>
      </c>
    </row>
    <row r="4374" spans="2:33" s="149" customFormat="1" x14ac:dyDescent="0.15">
      <c r="B4374" s="157" t="s">
        <v>9732</v>
      </c>
      <c r="C4374" s="148"/>
      <c r="D4374" s="118" t="s">
        <v>26</v>
      </c>
      <c r="E4374" s="201" t="s">
        <v>9733</v>
      </c>
      <c r="F4374" s="276">
        <f t="shared" si="616"/>
        <v>1.3268685489E-3</v>
      </c>
      <c r="G4374" s="276">
        <f t="shared" si="617"/>
        <v>5.7120451170000004E-4</v>
      </c>
      <c r="H4374" s="276">
        <f t="shared" si="618"/>
        <v>1.976874902E-4</v>
      </c>
      <c r="I4374" s="276">
        <f t="shared" si="619"/>
        <v>1.6174126699999999E-4</v>
      </c>
      <c r="J4374" s="276">
        <v>3.9623528000000001E-4</v>
      </c>
      <c r="K4374" s="276">
        <v>1.7636145000000001E-4</v>
      </c>
      <c r="L4374" s="276">
        <v>1.5325611000000001E-5</v>
      </c>
      <c r="M4374" s="276">
        <v>7.5286116999999999E-6</v>
      </c>
      <c r="N4374" s="276">
        <v>2.2442353000000001E-4</v>
      </c>
      <c r="O4374" s="276">
        <v>3.3925237E-4</v>
      </c>
      <c r="P4374" s="276">
        <v>6.0004292000000002E-6</v>
      </c>
      <c r="Q4374" s="276">
        <v>1.4510321E-4</v>
      </c>
      <c r="R4374" s="276">
        <v>0</v>
      </c>
      <c r="S4374" s="276">
        <v>0</v>
      </c>
      <c r="T4374" s="276">
        <v>0</v>
      </c>
      <c r="U4374" s="276">
        <v>1.6638057000000002E-5</v>
      </c>
      <c r="V4374" s="287"/>
      <c r="W4374" s="28">
        <f t="shared" si="620"/>
        <v>2.9350761481481478E-3</v>
      </c>
      <c r="X4374" s="191">
        <v>1.1251221</v>
      </c>
      <c r="Y4374" s="191">
        <v>4.3431303999999997E-2</v>
      </c>
      <c r="Z4374" s="191">
        <v>3.4517040999999999E-3</v>
      </c>
      <c r="AA4374" s="191">
        <v>2.5541041999999998E-6</v>
      </c>
      <c r="AB4374" s="191">
        <v>9.0397285999999999E-4</v>
      </c>
      <c r="AC4374" s="191">
        <v>1.0751898</v>
      </c>
      <c r="AD4374" s="191">
        <v>2.1427452999999998E-3</v>
      </c>
      <c r="AE4374" s="76">
        <v>9.5024259999999998E-9</v>
      </c>
      <c r="AF4374" s="76">
        <v>1.8267637999999999E-11</v>
      </c>
      <c r="AG4374" s="20">
        <v>2.8661578000000002E-4</v>
      </c>
    </row>
    <row r="4375" spans="2:33" s="149" customFormat="1" x14ac:dyDescent="0.15">
      <c r="B4375" s="157" t="s">
        <v>9734</v>
      </c>
      <c r="C4375" s="148"/>
      <c r="D4375" s="118" t="s">
        <v>26</v>
      </c>
      <c r="E4375" s="201" t="s">
        <v>9735</v>
      </c>
      <c r="F4375" s="276">
        <f t="shared" si="616"/>
        <v>2.0244389109000003E-3</v>
      </c>
      <c r="G4375" s="276">
        <f t="shared" si="617"/>
        <v>8.7099025900000003E-4</v>
      </c>
      <c r="H4375" s="276">
        <f t="shared" si="618"/>
        <v>2.7766811190000002E-4</v>
      </c>
      <c r="I4375" s="276">
        <f t="shared" si="619"/>
        <v>3.2400657E-4</v>
      </c>
      <c r="J4375" s="276">
        <v>5.5177397E-4</v>
      </c>
      <c r="K4375" s="276">
        <v>2.4704778E-4</v>
      </c>
      <c r="L4375" s="276">
        <v>2.0961934E-5</v>
      </c>
      <c r="M4375" s="276">
        <v>1.1165188999999999E-5</v>
      </c>
      <c r="N4375" s="276">
        <v>3.3098311000000002E-4</v>
      </c>
      <c r="O4375" s="276">
        <v>5.2884196000000001E-4</v>
      </c>
      <c r="P4375" s="276">
        <v>9.6583979000000001E-6</v>
      </c>
      <c r="Q4375" s="276">
        <v>3.0048481999999998E-4</v>
      </c>
      <c r="R4375" s="276">
        <v>0</v>
      </c>
      <c r="S4375" s="276">
        <v>0</v>
      </c>
      <c r="T4375" s="276">
        <v>0</v>
      </c>
      <c r="U4375" s="276">
        <v>2.3521749999999999E-5</v>
      </c>
      <c r="V4375" s="287"/>
      <c r="W4375" s="28">
        <f t="shared" si="620"/>
        <v>4.0872145925925927E-3</v>
      </c>
      <c r="X4375" s="191">
        <v>1.1401808</v>
      </c>
      <c r="Y4375" s="191">
        <v>5.5325925999999997E-2</v>
      </c>
      <c r="Z4375" s="191">
        <v>4.6320164999999998E-3</v>
      </c>
      <c r="AA4375" s="191">
        <v>4.5745426000000004E-6</v>
      </c>
      <c r="AB4375" s="191">
        <v>1.3255785E-3</v>
      </c>
      <c r="AC4375" s="191">
        <v>1.0752446</v>
      </c>
      <c r="AD4375" s="191">
        <v>3.6481372000000001E-3</v>
      </c>
      <c r="AE4375" s="76">
        <v>1.4098018999999999E-8</v>
      </c>
      <c r="AF4375" s="76">
        <v>2.6275016000000001E-11</v>
      </c>
      <c r="AG4375" s="20">
        <v>3.5289145000000002E-4</v>
      </c>
    </row>
    <row r="4376" spans="2:33" s="149" customFormat="1" x14ac:dyDescent="0.15">
      <c r="B4376" s="157" t="s">
        <v>9736</v>
      </c>
      <c r="C4376" s="148"/>
      <c r="D4376" s="118" t="s">
        <v>26</v>
      </c>
      <c r="E4376" s="201" t="s">
        <v>9737</v>
      </c>
      <c r="F4376" s="276">
        <f t="shared" si="616"/>
        <v>3.0961775030000005E-3</v>
      </c>
      <c r="G4376" s="276">
        <f t="shared" si="617"/>
        <v>1.0653345890000001E-3</v>
      </c>
      <c r="H4376" s="276">
        <f t="shared" si="618"/>
        <v>7.9280456800000004E-4</v>
      </c>
      <c r="I4376" s="276">
        <f t="shared" si="619"/>
        <v>3.5272799599999998E-4</v>
      </c>
      <c r="J4376" s="276">
        <v>8.8531034999999995E-4</v>
      </c>
      <c r="K4376" s="276">
        <v>6.8281541000000002E-4</v>
      </c>
      <c r="L4376" s="276">
        <v>7.8851707999999998E-5</v>
      </c>
      <c r="M4376" s="276">
        <v>1.8473799E-5</v>
      </c>
      <c r="N4376" s="276">
        <v>4.9659615999999998E-4</v>
      </c>
      <c r="O4376" s="276">
        <v>5.5026463000000005E-4</v>
      </c>
      <c r="P4376" s="276">
        <v>3.1137450000000001E-5</v>
      </c>
      <c r="Q4376" s="276">
        <v>3.0379582999999998E-4</v>
      </c>
      <c r="R4376" s="276">
        <v>0</v>
      </c>
      <c r="S4376" s="276">
        <v>0</v>
      </c>
      <c r="T4376" s="276">
        <v>0</v>
      </c>
      <c r="U4376" s="276">
        <v>4.8932165999999999E-5</v>
      </c>
      <c r="V4376" s="287"/>
      <c r="W4376" s="28">
        <f t="shared" si="620"/>
        <v>6.557854444444444E-3</v>
      </c>
      <c r="X4376" s="191">
        <v>1.1741820000000001</v>
      </c>
      <c r="Y4376" s="191">
        <v>8.5409851999999994E-2</v>
      </c>
      <c r="Z4376" s="191">
        <v>7.0583017999999997E-3</v>
      </c>
      <c r="AA4376" s="191">
        <v>6.5463435999999999E-5</v>
      </c>
      <c r="AB4376" s="191">
        <v>2.2814585999999999E-3</v>
      </c>
      <c r="AC4376" s="191">
        <v>1.0754045000000001</v>
      </c>
      <c r="AD4376" s="191">
        <v>3.962419E-3</v>
      </c>
      <c r="AE4376" s="76">
        <v>2.6104339999999999E-8</v>
      </c>
      <c r="AF4376" s="76">
        <v>4.9228010000000002E-11</v>
      </c>
      <c r="AG4376" s="20">
        <v>5.5468335000000005E-4</v>
      </c>
    </row>
    <row r="4377" spans="2:33" s="149" customFormat="1" x14ac:dyDescent="0.15">
      <c r="B4377" s="157" t="s">
        <v>9738</v>
      </c>
      <c r="C4377" s="148"/>
      <c r="D4377" s="118" t="s">
        <v>26</v>
      </c>
      <c r="E4377" s="201" t="s">
        <v>9739</v>
      </c>
      <c r="F4377" s="276">
        <f t="shared" si="616"/>
        <v>1.9150414251999999E-3</v>
      </c>
      <c r="G4377" s="276">
        <f t="shared" si="617"/>
        <v>8.2440726799999989E-4</v>
      </c>
      <c r="H4377" s="276">
        <f t="shared" si="618"/>
        <v>2.853182092E-4</v>
      </c>
      <c r="I4377" s="276">
        <f t="shared" si="619"/>
        <v>2.3343774800000001E-4</v>
      </c>
      <c r="J4377" s="276">
        <v>5.7187820000000002E-4</v>
      </c>
      <c r="K4377" s="276">
        <v>2.5453877999999998E-4</v>
      </c>
      <c r="L4377" s="276">
        <v>2.2119136000000002E-5</v>
      </c>
      <c r="M4377" s="276">
        <v>1.0865887999999999E-5</v>
      </c>
      <c r="N4377" s="276">
        <v>3.2390563999999997E-4</v>
      </c>
      <c r="O4377" s="276">
        <v>4.8963573999999995E-4</v>
      </c>
      <c r="P4377" s="276">
        <v>8.6602931999999998E-6</v>
      </c>
      <c r="Q4377" s="276">
        <v>2.0942439000000001E-4</v>
      </c>
      <c r="R4377" s="276">
        <v>0</v>
      </c>
      <c r="S4377" s="276">
        <v>0</v>
      </c>
      <c r="T4377" s="276">
        <v>0</v>
      </c>
      <c r="U4377" s="276">
        <v>2.4013358000000001E-5</v>
      </c>
      <c r="V4377" s="287"/>
      <c r="W4377" s="28">
        <f t="shared" si="620"/>
        <v>4.2361348148148145E-3</v>
      </c>
      <c r="X4377" s="191">
        <v>1.1473397999999999</v>
      </c>
      <c r="Y4377" s="191">
        <v>6.2683512999999996E-2</v>
      </c>
      <c r="Z4377" s="191">
        <v>4.9817721999999998E-3</v>
      </c>
      <c r="AA4377" s="191">
        <v>3.6862854000000002E-6</v>
      </c>
      <c r="AB4377" s="191">
        <v>1.3046850000000001E-3</v>
      </c>
      <c r="AC4377" s="191">
        <v>1.0752736000000001</v>
      </c>
      <c r="AD4377" s="191">
        <v>3.0925782E-3</v>
      </c>
      <c r="AE4377" s="76">
        <v>1.3714683999999999E-8</v>
      </c>
      <c r="AF4377" s="76">
        <v>2.6365510000000001E-11</v>
      </c>
      <c r="AG4377" s="20">
        <v>4.1366666E-4</v>
      </c>
    </row>
    <row r="4378" spans="2:33" s="149" customFormat="1" x14ac:dyDescent="0.15">
      <c r="B4378" s="157" t="s">
        <v>9740</v>
      </c>
      <c r="C4378" s="148"/>
      <c r="D4378" s="118" t="s">
        <v>26</v>
      </c>
      <c r="E4378" s="201" t="s">
        <v>9741</v>
      </c>
      <c r="F4378" s="276">
        <f t="shared" si="616"/>
        <v>2.0126001210999996E-3</v>
      </c>
      <c r="G4378" s="276">
        <f t="shared" si="617"/>
        <v>8.6589676699999998E-4</v>
      </c>
      <c r="H4378" s="276">
        <f t="shared" si="618"/>
        <v>2.7604434509999998E-4</v>
      </c>
      <c r="I4378" s="276">
        <f t="shared" si="619"/>
        <v>3.2211179899999999E-4</v>
      </c>
      <c r="J4378" s="276">
        <v>5.4854720999999995E-4</v>
      </c>
      <c r="K4378" s="276">
        <v>2.4560308000000001E-4</v>
      </c>
      <c r="L4378" s="276">
        <v>2.0839349999999999E-5</v>
      </c>
      <c r="M4378" s="276">
        <v>1.1099897E-5</v>
      </c>
      <c r="N4378" s="276">
        <v>3.2904750000000002E-4</v>
      </c>
      <c r="O4378" s="276">
        <v>5.2574936999999998E-4</v>
      </c>
      <c r="P4378" s="276">
        <v>9.6019150999999996E-6</v>
      </c>
      <c r="Q4378" s="276">
        <v>2.9872759999999998E-4</v>
      </c>
      <c r="R4378" s="276">
        <v>0</v>
      </c>
      <c r="S4378" s="276">
        <v>0</v>
      </c>
      <c r="T4378" s="276">
        <v>0</v>
      </c>
      <c r="U4378" s="276">
        <v>2.3384198999999999E-5</v>
      </c>
      <c r="V4378" s="287"/>
      <c r="W4378" s="28">
        <f t="shared" si="620"/>
        <v>4.0633126666666658E-3</v>
      </c>
      <c r="X4378" s="191">
        <v>1.1397999000000001</v>
      </c>
      <c r="Y4378" s="191">
        <v>5.5002377999999998E-2</v>
      </c>
      <c r="Z4378" s="191">
        <v>4.6049278000000003E-3</v>
      </c>
      <c r="AA4378" s="191">
        <v>4.5477908000000004E-6</v>
      </c>
      <c r="AB4378" s="191">
        <v>1.3178266E-3</v>
      </c>
      <c r="AC4378" s="191">
        <v>1.0752434</v>
      </c>
      <c r="AD4378" s="191">
        <v>3.626804E-3</v>
      </c>
      <c r="AE4378" s="76">
        <v>1.4015587E-8</v>
      </c>
      <c r="AF4378" s="76">
        <v>2.6121441000000001E-11</v>
      </c>
      <c r="AG4378" s="20">
        <v>3.5082774999999999E-4</v>
      </c>
    </row>
    <row r="4379" spans="2:33" s="149" customFormat="1" x14ac:dyDescent="0.15">
      <c r="B4379" s="157" t="s">
        <v>9742</v>
      </c>
      <c r="C4379" s="148"/>
      <c r="D4379" s="118" t="s">
        <v>26</v>
      </c>
      <c r="E4379" s="201" t="s">
        <v>9743</v>
      </c>
      <c r="F4379" s="276">
        <f t="shared" si="616"/>
        <v>1.9038421184000001E-3</v>
      </c>
      <c r="G4379" s="276">
        <f t="shared" si="617"/>
        <v>8.1958604400000001E-4</v>
      </c>
      <c r="H4379" s="276">
        <f t="shared" si="618"/>
        <v>2.8364963340000001E-4</v>
      </c>
      <c r="I4379" s="276">
        <f t="shared" si="619"/>
        <v>2.3207264100000001E-4</v>
      </c>
      <c r="J4379" s="276">
        <v>5.6853380000000003E-4</v>
      </c>
      <c r="K4379" s="276">
        <v>2.5305020000000001E-4</v>
      </c>
      <c r="L4379" s="276">
        <v>2.1989784E-5</v>
      </c>
      <c r="M4379" s="276">
        <v>1.0802344E-5</v>
      </c>
      <c r="N4379" s="276">
        <v>3.2201145000000002E-4</v>
      </c>
      <c r="O4379" s="276">
        <v>4.8677224999999998E-4</v>
      </c>
      <c r="P4379" s="276">
        <v>8.6096494000000002E-6</v>
      </c>
      <c r="Q4379" s="276">
        <v>2.0819971000000001E-4</v>
      </c>
      <c r="R4379" s="276">
        <v>0</v>
      </c>
      <c r="S4379" s="276">
        <v>0</v>
      </c>
      <c r="T4379" s="276">
        <v>0</v>
      </c>
      <c r="U4379" s="276">
        <v>2.3872931000000001E-5</v>
      </c>
      <c r="V4379" s="287"/>
      <c r="W4379" s="28">
        <f t="shared" si="620"/>
        <v>4.2113614814814817E-3</v>
      </c>
      <c r="X4379" s="191">
        <v>1.1469168999999999</v>
      </c>
      <c r="Y4379" s="191">
        <v>6.2316942E-2</v>
      </c>
      <c r="Z4379" s="191">
        <v>4.9526383999999998E-3</v>
      </c>
      <c r="AA4379" s="191">
        <v>3.6647281000000001E-6</v>
      </c>
      <c r="AB4379" s="191">
        <v>1.2970550000000001E-3</v>
      </c>
      <c r="AC4379" s="191">
        <v>1.0752721000000001</v>
      </c>
      <c r="AD4379" s="191">
        <v>3.0744934999999999E-3</v>
      </c>
      <c r="AE4379" s="76">
        <v>1.3634488E-8</v>
      </c>
      <c r="AF4379" s="76">
        <v>2.6211373E-11</v>
      </c>
      <c r="AG4379" s="20">
        <v>4.1124755000000003E-4</v>
      </c>
    </row>
    <row r="4380" spans="2:33" s="149" customFormat="1" x14ac:dyDescent="0.15">
      <c r="B4380" s="157" t="s">
        <v>9744</v>
      </c>
      <c r="C4380" s="148"/>
      <c r="D4380" s="118" t="s">
        <v>26</v>
      </c>
      <c r="E4380" s="201" t="s">
        <v>9745</v>
      </c>
      <c r="F4380" s="276">
        <f t="shared" si="616"/>
        <v>1.4082791426000001E-3</v>
      </c>
      <c r="G4380" s="276">
        <f t="shared" si="617"/>
        <v>6.0634712920000001E-4</v>
      </c>
      <c r="H4380" s="276">
        <f t="shared" si="618"/>
        <v>1.933031894E-4</v>
      </c>
      <c r="I4380" s="276">
        <f t="shared" si="619"/>
        <v>2.2556032399999998E-4</v>
      </c>
      <c r="J4380" s="276">
        <v>3.8306849999999998E-4</v>
      </c>
      <c r="K4380" s="276">
        <v>1.7198739999999999E-4</v>
      </c>
      <c r="L4380" s="276">
        <v>1.4592536999999999E-5</v>
      </c>
      <c r="M4380" s="276">
        <v>7.7730292000000008E-6</v>
      </c>
      <c r="N4380" s="276">
        <v>2.3042201E-4</v>
      </c>
      <c r="O4380" s="276">
        <v>3.6815208999999997E-4</v>
      </c>
      <c r="P4380" s="276">
        <v>6.7232523999999998E-6</v>
      </c>
      <c r="Q4380" s="276">
        <v>2.0919466E-4</v>
      </c>
      <c r="R4380" s="276">
        <v>0</v>
      </c>
      <c r="S4380" s="276">
        <v>0</v>
      </c>
      <c r="T4380" s="276">
        <v>0</v>
      </c>
      <c r="U4380" s="276">
        <v>1.6365664E-5</v>
      </c>
      <c r="V4380" s="287"/>
      <c r="W4380" s="28">
        <f t="shared" si="620"/>
        <v>2.8375444444444439E-3</v>
      </c>
      <c r="X4380" s="191">
        <v>1.1203778</v>
      </c>
      <c r="Y4380" s="191">
        <v>3.8516672000000002E-2</v>
      </c>
      <c r="Z4380" s="191">
        <v>3.2247221000000002E-3</v>
      </c>
      <c r="AA4380" s="191">
        <v>3.1847293000000002E-6</v>
      </c>
      <c r="AB4380" s="191">
        <v>9.2283945E-4</v>
      </c>
      <c r="AC4380" s="191">
        <v>1.0751705</v>
      </c>
      <c r="AD4380" s="191">
        <v>2.5397901000000001E-3</v>
      </c>
      <c r="AE4380" s="76">
        <v>9.8061050000000006E-9</v>
      </c>
      <c r="AF4380" s="76">
        <v>1.8266338000000001E-11</v>
      </c>
      <c r="AG4380" s="20">
        <v>2.4567468000000003E-4</v>
      </c>
    </row>
    <row r="4381" spans="2:33" s="149" customFormat="1" x14ac:dyDescent="0.15">
      <c r="B4381" s="157" t="s">
        <v>9746</v>
      </c>
      <c r="C4381" s="148"/>
      <c r="D4381" s="118" t="s">
        <v>26</v>
      </c>
      <c r="E4381" s="201" t="s">
        <v>9747</v>
      </c>
      <c r="F4381" s="276">
        <f t="shared" si="616"/>
        <v>2.1544180489999998E-3</v>
      </c>
      <c r="G4381" s="276">
        <f t="shared" si="617"/>
        <v>7.4164825199999999E-4</v>
      </c>
      <c r="H4381" s="276">
        <f t="shared" si="618"/>
        <v>5.5193913499999999E-4</v>
      </c>
      <c r="I4381" s="276">
        <f t="shared" si="619"/>
        <v>2.45556032E-4</v>
      </c>
      <c r="J4381" s="276">
        <v>6.1527463000000005E-4</v>
      </c>
      <c r="K4381" s="276">
        <v>4.7536721000000001E-4</v>
      </c>
      <c r="L4381" s="276">
        <v>5.4895080000000001E-5</v>
      </c>
      <c r="M4381" s="276">
        <v>1.2861242E-5</v>
      </c>
      <c r="N4381" s="276">
        <v>3.4572077E-4</v>
      </c>
      <c r="O4381" s="276">
        <v>3.8306624000000001E-4</v>
      </c>
      <c r="P4381" s="276">
        <v>2.1676844999999999E-5</v>
      </c>
      <c r="Q4381" s="276">
        <v>2.1149976999999999E-4</v>
      </c>
      <c r="R4381" s="276">
        <v>0</v>
      </c>
      <c r="S4381" s="276">
        <v>0</v>
      </c>
      <c r="T4381" s="276">
        <v>0</v>
      </c>
      <c r="U4381" s="276">
        <v>3.4056261999999997E-5</v>
      </c>
      <c r="V4381" s="287"/>
      <c r="W4381" s="28">
        <f t="shared" si="620"/>
        <v>4.557589851851852E-3</v>
      </c>
      <c r="X4381" s="191">
        <v>1.1440493</v>
      </c>
      <c r="Y4381" s="191">
        <v>5.9460926999999997E-2</v>
      </c>
      <c r="Z4381" s="191">
        <v>4.9138886000000001E-3</v>
      </c>
      <c r="AA4381" s="191">
        <v>4.5575236000000002E-5</v>
      </c>
      <c r="AB4381" s="191">
        <v>1.5883175000000001E-3</v>
      </c>
      <c r="AC4381" s="191">
        <v>1.0752820000000001</v>
      </c>
      <c r="AD4381" s="191">
        <v>2.7585908999999999E-3</v>
      </c>
      <c r="AE4381" s="76">
        <v>1.8164823000000001E-8</v>
      </c>
      <c r="AF4381" s="76">
        <v>3.4245943000000002E-11</v>
      </c>
      <c r="AG4381" s="20">
        <v>3.8616103999999999E-4</v>
      </c>
    </row>
    <row r="4382" spans="2:33" s="149" customFormat="1" x14ac:dyDescent="0.15">
      <c r="B4382" s="157" t="s">
        <v>9748</v>
      </c>
      <c r="C4382" s="148"/>
      <c r="D4382" s="118" t="s">
        <v>26</v>
      </c>
      <c r="E4382" s="201" t="s">
        <v>9749</v>
      </c>
      <c r="F4382" s="276">
        <f t="shared" si="616"/>
        <v>1.3321173044000001E-3</v>
      </c>
      <c r="G4382" s="276">
        <f t="shared" si="617"/>
        <v>5.739163007E-4</v>
      </c>
      <c r="H4382" s="276">
        <f t="shared" si="618"/>
        <v>1.9862913569999998E-4</v>
      </c>
      <c r="I4382" s="276">
        <f t="shared" si="619"/>
        <v>1.6250684800000001E-4</v>
      </c>
      <c r="J4382" s="276">
        <v>3.9706502000000002E-4</v>
      </c>
      <c r="K4382" s="276">
        <v>1.7720257999999999E-4</v>
      </c>
      <c r="L4382" s="276">
        <v>1.5398175999999999E-5</v>
      </c>
      <c r="M4382" s="276">
        <v>7.5646606999999999E-6</v>
      </c>
      <c r="N4382" s="276">
        <v>2.2549471999999999E-4</v>
      </c>
      <c r="O4382" s="276">
        <v>3.4085692000000001E-4</v>
      </c>
      <c r="P4382" s="276">
        <v>6.0283797000000002E-6</v>
      </c>
      <c r="Q4382" s="276">
        <v>1.4579893000000001E-4</v>
      </c>
      <c r="R4382" s="276">
        <v>0</v>
      </c>
      <c r="S4382" s="276">
        <v>0</v>
      </c>
      <c r="T4382" s="276">
        <v>0</v>
      </c>
      <c r="U4382" s="276">
        <v>1.6707917999999999E-5</v>
      </c>
      <c r="V4382" s="287"/>
      <c r="W4382" s="28">
        <f t="shared" si="620"/>
        <v>2.9412223703703705E-3</v>
      </c>
      <c r="X4382" s="191">
        <v>1.1253614999999999</v>
      </c>
      <c r="Y4382" s="191">
        <v>4.3638982E-2</v>
      </c>
      <c r="Z4382" s="191">
        <v>3.4682196E-3</v>
      </c>
      <c r="AA4382" s="191">
        <v>2.5663295000000002E-6</v>
      </c>
      <c r="AB4382" s="191">
        <v>9.0829368000000001E-4</v>
      </c>
      <c r="AC4382" s="191">
        <v>1.0751904000000001</v>
      </c>
      <c r="AD4382" s="191">
        <v>2.1530129E-3</v>
      </c>
      <c r="AE4382" s="76">
        <v>9.5392045999999993E-9</v>
      </c>
      <c r="AF4382" s="76">
        <v>1.8329189E-11</v>
      </c>
      <c r="AG4382" s="20">
        <v>2.8798604000000001E-4</v>
      </c>
    </row>
    <row r="4383" spans="2:33" s="149" customFormat="1" x14ac:dyDescent="0.15">
      <c r="B4383" s="157" t="s">
        <v>9750</v>
      </c>
      <c r="C4383" s="148"/>
      <c r="D4383" s="118" t="s">
        <v>26</v>
      </c>
      <c r="E4383" s="201" t="s">
        <v>9751</v>
      </c>
      <c r="F4383" s="276">
        <f t="shared" si="616"/>
        <v>1.247149516E-3</v>
      </c>
      <c r="G4383" s="276">
        <f t="shared" si="617"/>
        <v>5.3697126050000006E-4</v>
      </c>
      <c r="H4383" s="276">
        <f t="shared" si="618"/>
        <v>1.711862345E-4</v>
      </c>
      <c r="I4383" s="276">
        <f t="shared" si="619"/>
        <v>1.9975261100000001E-4</v>
      </c>
      <c r="J4383" s="276">
        <v>3.3923941000000001E-4</v>
      </c>
      <c r="K4383" s="276">
        <v>1.5230931E-4</v>
      </c>
      <c r="L4383" s="276">
        <v>1.2922919E-5</v>
      </c>
      <c r="M4383" s="276">
        <v>6.8836705E-6</v>
      </c>
      <c r="N4383" s="276">
        <v>2.0405799E-4</v>
      </c>
      <c r="O4383" s="276">
        <v>3.2602960000000002E-4</v>
      </c>
      <c r="P4383" s="276">
        <v>5.9540055000000001E-6</v>
      </c>
      <c r="Q4383" s="276">
        <v>1.8525944000000001E-4</v>
      </c>
      <c r="R4383" s="276">
        <v>0</v>
      </c>
      <c r="S4383" s="276">
        <v>0</v>
      </c>
      <c r="T4383" s="276">
        <v>0</v>
      </c>
      <c r="U4383" s="276">
        <v>1.4493170999999999E-5</v>
      </c>
      <c r="V4383" s="287"/>
      <c r="W4383" s="28">
        <f t="shared" si="620"/>
        <v>2.5128845185185184E-3</v>
      </c>
      <c r="X4383" s="191">
        <v>1.1151857000000001</v>
      </c>
      <c r="Y4383" s="191">
        <v>3.4109743999999997E-2</v>
      </c>
      <c r="Z4383" s="191">
        <v>2.855762E-3</v>
      </c>
      <c r="AA4383" s="191">
        <v>2.8203452999999999E-6</v>
      </c>
      <c r="AB4383" s="191">
        <v>8.1725204999999999E-4</v>
      </c>
      <c r="AC4383" s="191">
        <v>1.075151</v>
      </c>
      <c r="AD4383" s="191">
        <v>2.2491971000000001E-3</v>
      </c>
      <c r="AE4383" s="76">
        <v>8.6841368999999992E-9</v>
      </c>
      <c r="AF4383" s="76">
        <v>1.6176421999999999E-11</v>
      </c>
      <c r="AG4383" s="20">
        <v>2.1756554000000001E-4</v>
      </c>
    </row>
    <row r="4384" spans="2:33" s="149" customFormat="1" x14ac:dyDescent="0.15">
      <c r="B4384" s="157" t="s">
        <v>9752</v>
      </c>
      <c r="C4384" s="148"/>
      <c r="D4384" s="118" t="s">
        <v>26</v>
      </c>
      <c r="E4384" s="201" t="s">
        <v>9753</v>
      </c>
      <c r="F4384" s="276">
        <f t="shared" si="616"/>
        <v>1.9079184659999999E-3</v>
      </c>
      <c r="G4384" s="276">
        <f t="shared" si="617"/>
        <v>6.5679169999999991E-4</v>
      </c>
      <c r="H4384" s="276">
        <f t="shared" si="618"/>
        <v>4.8878883999999999E-4</v>
      </c>
      <c r="I4384" s="276">
        <f t="shared" si="619"/>
        <v>2.1746049599999999E-4</v>
      </c>
      <c r="J4384" s="276">
        <v>5.4487743000000005E-4</v>
      </c>
      <c r="K4384" s="276">
        <v>4.2097796999999998E-4</v>
      </c>
      <c r="L4384" s="276">
        <v>4.8614201999999998E-5</v>
      </c>
      <c r="M4384" s="276">
        <v>1.1389709999999999E-5</v>
      </c>
      <c r="N4384" s="276">
        <v>3.0616471999999999E-4</v>
      </c>
      <c r="O4384" s="276">
        <v>3.3923727E-4</v>
      </c>
      <c r="P4384" s="276">
        <v>1.9196668000000001E-5</v>
      </c>
      <c r="Q4384" s="276">
        <v>1.8730080999999999E-4</v>
      </c>
      <c r="R4384" s="276">
        <v>0</v>
      </c>
      <c r="S4384" s="276">
        <v>0</v>
      </c>
      <c r="T4384" s="276">
        <v>0</v>
      </c>
      <c r="U4384" s="276">
        <v>3.0159686E-5</v>
      </c>
      <c r="V4384" s="287"/>
      <c r="W4384" s="28">
        <f t="shared" si="620"/>
        <v>4.036129111111111E-3</v>
      </c>
      <c r="X4384" s="191">
        <v>1.1361488</v>
      </c>
      <c r="Y4384" s="191">
        <v>5.2657639999999999E-2</v>
      </c>
      <c r="Z4384" s="191">
        <v>4.3516613999999999E-3</v>
      </c>
      <c r="AA4384" s="191">
        <v>4.0360703000000003E-5</v>
      </c>
      <c r="AB4384" s="191">
        <v>1.4065887999999999E-3</v>
      </c>
      <c r="AC4384" s="191">
        <v>1.0752496</v>
      </c>
      <c r="AD4384" s="191">
        <v>2.4429647E-3</v>
      </c>
      <c r="AE4384" s="76">
        <v>1.6086496999999999E-8</v>
      </c>
      <c r="AF4384" s="76">
        <v>3.0327764000000002E-11</v>
      </c>
      <c r="AG4384" s="20">
        <v>3.4197798999999998E-4</v>
      </c>
    </row>
    <row r="4385" spans="2:33" s="149" customFormat="1" x14ac:dyDescent="0.15">
      <c r="B4385" s="157" t="s">
        <v>9754</v>
      </c>
      <c r="C4385" s="148"/>
      <c r="D4385" s="118" t="s">
        <v>26</v>
      </c>
      <c r="E4385" s="201" t="s">
        <v>9755</v>
      </c>
      <c r="F4385" s="276">
        <f t="shared" si="616"/>
        <v>1.1797017085E-3</v>
      </c>
      <c r="G4385" s="276">
        <f t="shared" si="617"/>
        <v>5.0825093939999998E-4</v>
      </c>
      <c r="H4385" s="276">
        <f t="shared" si="618"/>
        <v>1.7590275210000001E-4</v>
      </c>
      <c r="I4385" s="276">
        <f t="shared" si="619"/>
        <v>1.4391346699999999E-4</v>
      </c>
      <c r="J4385" s="276">
        <v>3.5163455E-4</v>
      </c>
      <c r="K4385" s="276">
        <v>1.5692774000000001E-4</v>
      </c>
      <c r="L4385" s="276">
        <v>1.3636376E-5</v>
      </c>
      <c r="M4385" s="276">
        <v>6.6991393999999997E-6</v>
      </c>
      <c r="N4385" s="276">
        <v>1.9969453000000001E-4</v>
      </c>
      <c r="O4385" s="276">
        <v>3.0185727E-4</v>
      </c>
      <c r="P4385" s="276">
        <v>5.3386361000000001E-6</v>
      </c>
      <c r="Q4385" s="276">
        <v>1.291172E-4</v>
      </c>
      <c r="R4385" s="276">
        <v>0</v>
      </c>
      <c r="S4385" s="276">
        <v>0</v>
      </c>
      <c r="T4385" s="276">
        <v>0</v>
      </c>
      <c r="U4385" s="276">
        <v>1.4796267000000001E-5</v>
      </c>
      <c r="V4385" s="287"/>
      <c r="W4385" s="28">
        <f t="shared" si="620"/>
        <v>2.6047003703703704E-3</v>
      </c>
      <c r="X4385" s="191">
        <v>1.1195991000000001</v>
      </c>
      <c r="Y4385" s="191">
        <v>3.8645981000000003E-2</v>
      </c>
      <c r="Z4385" s="191">
        <v>3.0713997000000001E-3</v>
      </c>
      <c r="AA4385" s="191">
        <v>2.2726998999999999E-6</v>
      </c>
      <c r="AB4385" s="191">
        <v>8.0437018000000004E-4</v>
      </c>
      <c r="AC4385" s="191">
        <v>1.0751683999999999</v>
      </c>
      <c r="AD4385" s="191">
        <v>1.9066745000000001E-3</v>
      </c>
      <c r="AE4385" s="76">
        <v>8.4477652000000002E-9</v>
      </c>
      <c r="AF4385" s="76">
        <v>1.6232026000000002E-11</v>
      </c>
      <c r="AG4385" s="20">
        <v>2.5503582E-4</v>
      </c>
    </row>
    <row r="4386" spans="2:33" s="149" customFormat="1" x14ac:dyDescent="0.15">
      <c r="B4386" s="157" t="s">
        <v>9756</v>
      </c>
      <c r="C4386" s="148"/>
      <c r="D4386" s="118" t="s">
        <v>26</v>
      </c>
      <c r="E4386" s="201" t="s">
        <v>9757</v>
      </c>
      <c r="F4386" s="276">
        <f t="shared" si="616"/>
        <v>1.6193065792999999E-3</v>
      </c>
      <c r="G4386" s="276">
        <f t="shared" si="617"/>
        <v>6.966869891E-4</v>
      </c>
      <c r="H4386" s="276">
        <f t="shared" si="618"/>
        <v>2.2210097819999998E-4</v>
      </c>
      <c r="I4386" s="276">
        <f t="shared" si="619"/>
        <v>2.59166222E-4</v>
      </c>
      <c r="J4386" s="276">
        <v>4.4135239000000001E-4</v>
      </c>
      <c r="K4386" s="276">
        <v>1.976084E-4</v>
      </c>
      <c r="L4386" s="276">
        <v>1.6767023E-5</v>
      </c>
      <c r="M4386" s="276">
        <v>8.9308091000000005E-6</v>
      </c>
      <c r="N4386" s="276">
        <v>2.6474643000000002E-4</v>
      </c>
      <c r="O4386" s="276">
        <v>4.2300975E-4</v>
      </c>
      <c r="P4386" s="276">
        <v>7.7255551999999995E-6</v>
      </c>
      <c r="Q4386" s="276">
        <v>2.4035166E-4</v>
      </c>
      <c r="R4386" s="276">
        <v>0</v>
      </c>
      <c r="S4386" s="276">
        <v>0</v>
      </c>
      <c r="T4386" s="276">
        <v>0</v>
      </c>
      <c r="U4386" s="276">
        <v>1.8814562E-5</v>
      </c>
      <c r="V4386" s="287"/>
      <c r="W4386" s="28">
        <f t="shared" si="620"/>
        <v>3.2692769629629631E-3</v>
      </c>
      <c r="X4386" s="191">
        <v>1.1271374000000001</v>
      </c>
      <c r="Y4386" s="191">
        <v>4.4254078000000002E-2</v>
      </c>
      <c r="Z4386" s="191">
        <v>3.7050551000000001E-3</v>
      </c>
      <c r="AA4386" s="191">
        <v>3.6590836000000001E-6</v>
      </c>
      <c r="AB4386" s="191">
        <v>1.0603031000000001E-3</v>
      </c>
      <c r="AC4386" s="191">
        <v>1.0751963</v>
      </c>
      <c r="AD4386" s="191">
        <v>2.9180711E-3</v>
      </c>
      <c r="AE4386" s="76">
        <v>1.1276725999999999E-8</v>
      </c>
      <c r="AF4386" s="76">
        <v>2.1016935E-11</v>
      </c>
      <c r="AG4386" s="20">
        <v>2.8227066000000001E-4</v>
      </c>
    </row>
    <row r="4387" spans="2:33" s="149" customFormat="1" x14ac:dyDescent="0.15">
      <c r="B4387" s="157" t="s">
        <v>9758</v>
      </c>
      <c r="C4387" s="148"/>
      <c r="D4387" s="118" t="s">
        <v>26</v>
      </c>
      <c r="E4387" s="201" t="s">
        <v>9759</v>
      </c>
      <c r="F4387" s="276">
        <f t="shared" si="616"/>
        <v>2.476570111E-3</v>
      </c>
      <c r="G4387" s="276">
        <f t="shared" si="617"/>
        <v>8.5213923499999995E-4</v>
      </c>
      <c r="H4387" s="276">
        <f t="shared" si="618"/>
        <v>6.3414907699999999E-4</v>
      </c>
      <c r="I4387" s="276">
        <f t="shared" si="619"/>
        <v>2.8213992900000002E-4</v>
      </c>
      <c r="J4387" s="276">
        <v>7.0814187000000002E-4</v>
      </c>
      <c r="K4387" s="276">
        <v>5.4617098999999996E-4</v>
      </c>
      <c r="L4387" s="276">
        <v>6.3071876000000003E-5</v>
      </c>
      <c r="M4387" s="276">
        <v>1.4776815E-5</v>
      </c>
      <c r="N4387" s="276">
        <v>3.9721706999999999E-4</v>
      </c>
      <c r="O4387" s="276">
        <v>4.4014534999999998E-4</v>
      </c>
      <c r="P4387" s="276">
        <v>2.4906210999999999E-5</v>
      </c>
      <c r="Q4387" s="276">
        <v>2.4300008999999999E-4</v>
      </c>
      <c r="R4387" s="276">
        <v>0</v>
      </c>
      <c r="S4387" s="276">
        <v>0</v>
      </c>
      <c r="T4387" s="276">
        <v>0</v>
      </c>
      <c r="U4387" s="276">
        <v>3.9139839000000001E-5</v>
      </c>
      <c r="V4387" s="287"/>
      <c r="W4387" s="28">
        <f t="shared" si="620"/>
        <v>5.2454953333333334E-3</v>
      </c>
      <c r="X4387" s="191">
        <v>1.1543338000000001</v>
      </c>
      <c r="Y4387" s="191">
        <v>6.8317592999999996E-2</v>
      </c>
      <c r="Z4387" s="191">
        <v>5.6457909000000002E-3</v>
      </c>
      <c r="AA4387" s="191">
        <v>5.2362864000000001E-5</v>
      </c>
      <c r="AB4387" s="191">
        <v>1.8248927000000001E-3</v>
      </c>
      <c r="AC4387" s="191">
        <v>1.0753237</v>
      </c>
      <c r="AD4387" s="191">
        <v>3.1694588999999999E-3</v>
      </c>
      <c r="AE4387" s="76">
        <v>2.0880329000000001E-8</v>
      </c>
      <c r="AF4387" s="76">
        <v>3.9376424000000001E-11</v>
      </c>
      <c r="AG4387" s="20">
        <v>4.4367989000000001E-4</v>
      </c>
    </row>
    <row r="4388" spans="2:33" s="149" customFormat="1" x14ac:dyDescent="0.15">
      <c r="B4388" s="157" t="s">
        <v>9760</v>
      </c>
      <c r="C4388" s="148"/>
      <c r="D4388" s="118" t="s">
        <v>26</v>
      </c>
      <c r="E4388" s="201" t="s">
        <v>9761</v>
      </c>
      <c r="F4388" s="276">
        <f t="shared" si="616"/>
        <v>1.6206224303999999E-3</v>
      </c>
      <c r="G4388" s="276">
        <f t="shared" si="617"/>
        <v>6.1172167259999997E-4</v>
      </c>
      <c r="H4388" s="276">
        <f t="shared" si="618"/>
        <v>2.4579336779999999E-4</v>
      </c>
      <c r="I4388" s="276">
        <f t="shared" si="619"/>
        <v>2.7542210999999999E-4</v>
      </c>
      <c r="J4388" s="276">
        <v>4.8768527999999998E-4</v>
      </c>
      <c r="K4388" s="276">
        <v>2.1960162999999999E-4</v>
      </c>
      <c r="L4388" s="276">
        <v>1.7983409999999999E-5</v>
      </c>
      <c r="M4388" s="276">
        <v>8.4261526000000007E-6</v>
      </c>
      <c r="N4388" s="276">
        <v>2.5572106999999998E-4</v>
      </c>
      <c r="O4388" s="276">
        <v>3.4757445000000001E-4</v>
      </c>
      <c r="P4388" s="276">
        <v>8.2083278000000007E-6</v>
      </c>
      <c r="Q4388" s="276">
        <v>2.5070814999999998E-4</v>
      </c>
      <c r="R4388" s="276">
        <v>0</v>
      </c>
      <c r="S4388" s="276">
        <v>0</v>
      </c>
      <c r="T4388" s="276">
        <v>0</v>
      </c>
      <c r="U4388" s="276">
        <v>2.4713960000000001E-5</v>
      </c>
      <c r="V4388" s="287"/>
      <c r="W4388" s="28">
        <f t="shared" si="620"/>
        <v>3.6124835555555552E-3</v>
      </c>
      <c r="X4388" s="191">
        <v>1.1314571</v>
      </c>
      <c r="Y4388" s="191">
        <v>4.8153477E-2</v>
      </c>
      <c r="Z4388" s="191">
        <v>4.0488662E-3</v>
      </c>
      <c r="AA4388" s="191">
        <v>4.0788990999999997E-6</v>
      </c>
      <c r="AB4388" s="191">
        <v>1.1170728E-3</v>
      </c>
      <c r="AC4388" s="191">
        <v>1.0751964000000001</v>
      </c>
      <c r="AD4388" s="191">
        <v>2.9371821E-3</v>
      </c>
      <c r="AE4388" s="76">
        <v>1.1746026E-8</v>
      </c>
      <c r="AF4388" s="76">
        <v>2.0522132E-11</v>
      </c>
      <c r="AG4388" s="20">
        <v>3.1996436999999999E-4</v>
      </c>
    </row>
    <row r="4389" spans="2:33" s="149" customFormat="1" x14ac:dyDescent="0.15">
      <c r="B4389" s="157" t="s">
        <v>9762</v>
      </c>
      <c r="C4389" s="148"/>
      <c r="D4389" s="118" t="s">
        <v>26</v>
      </c>
      <c r="E4389" s="201" t="s">
        <v>9763</v>
      </c>
      <c r="F4389" s="276">
        <f t="shared" si="616"/>
        <v>1.5318028510000001E-3</v>
      </c>
      <c r="G4389" s="276">
        <f t="shared" si="617"/>
        <v>6.5942664140000002E-4</v>
      </c>
      <c r="H4389" s="276">
        <f t="shared" si="618"/>
        <v>2.2822021459999997E-4</v>
      </c>
      <c r="I4389" s="276">
        <f t="shared" si="619"/>
        <v>1.8672211500000001E-4</v>
      </c>
      <c r="J4389" s="276">
        <v>4.5743387999999999E-4</v>
      </c>
      <c r="K4389" s="276">
        <v>2.0360037999999999E-4</v>
      </c>
      <c r="L4389" s="276">
        <v>1.7692640999999999E-5</v>
      </c>
      <c r="M4389" s="276">
        <v>8.6914014000000003E-6</v>
      </c>
      <c r="N4389" s="276">
        <v>2.5908555999999998E-4</v>
      </c>
      <c r="O4389" s="276">
        <v>3.9164967999999998E-4</v>
      </c>
      <c r="P4389" s="276">
        <v>6.9271936E-6</v>
      </c>
      <c r="Q4389" s="276">
        <v>1.6751432E-4</v>
      </c>
      <c r="R4389" s="276">
        <v>0</v>
      </c>
      <c r="S4389" s="276">
        <v>0</v>
      </c>
      <c r="T4389" s="276">
        <v>0</v>
      </c>
      <c r="U4389" s="276">
        <v>1.9207794999999999E-5</v>
      </c>
      <c r="V4389" s="287"/>
      <c r="W4389" s="28">
        <f t="shared" si="620"/>
        <v>3.3883991111111106E-3</v>
      </c>
      <c r="X4389" s="191">
        <v>1.1328628999999999</v>
      </c>
      <c r="Y4389" s="191">
        <v>5.0139257E-2</v>
      </c>
      <c r="Z4389" s="191">
        <v>3.9848174999999996E-3</v>
      </c>
      <c r="AA4389" s="191">
        <v>2.9485842999999998E-6</v>
      </c>
      <c r="AB4389" s="191">
        <v>1.0435907000000001E-3</v>
      </c>
      <c r="AC4389" s="191">
        <v>1.0752185999999999</v>
      </c>
      <c r="AD4389" s="191">
        <v>2.4736902999999998E-3</v>
      </c>
      <c r="AE4389" s="76">
        <v>1.0970065999999999E-8</v>
      </c>
      <c r="AF4389" s="76">
        <v>2.1089035E-11</v>
      </c>
      <c r="AG4389" s="20">
        <v>3.3088349000000002E-4</v>
      </c>
    </row>
    <row r="4390" spans="2:33" s="149" customFormat="1" x14ac:dyDescent="0.15">
      <c r="B4390" s="157" t="s">
        <v>9764</v>
      </c>
      <c r="C4390" s="148"/>
      <c r="D4390" s="118" t="s">
        <v>26</v>
      </c>
      <c r="E4390" s="201" t="s">
        <v>9765</v>
      </c>
      <c r="F4390" s="276">
        <f t="shared" si="616"/>
        <v>1.5244006682999999E-3</v>
      </c>
      <c r="G4390" s="276">
        <f t="shared" si="617"/>
        <v>6.5585488959999999E-4</v>
      </c>
      <c r="H4390" s="276">
        <f t="shared" si="618"/>
        <v>2.0908378469999998E-4</v>
      </c>
      <c r="I4390" s="276">
        <f t="shared" si="619"/>
        <v>2.43976644E-4</v>
      </c>
      <c r="J4390" s="276">
        <v>4.1548535000000001E-4</v>
      </c>
      <c r="K4390" s="276">
        <v>1.8602669999999999E-4</v>
      </c>
      <c r="L4390" s="276">
        <v>1.5784319999999999E-5</v>
      </c>
      <c r="M4390" s="276">
        <v>8.4073796000000007E-6</v>
      </c>
      <c r="N4390" s="276">
        <v>2.4922991E-4</v>
      </c>
      <c r="O4390" s="276">
        <v>3.9821760000000001E-4</v>
      </c>
      <c r="P4390" s="276">
        <v>7.2727647000000003E-6</v>
      </c>
      <c r="Q4390" s="276">
        <v>2.2626478999999999E-4</v>
      </c>
      <c r="R4390" s="276">
        <v>0</v>
      </c>
      <c r="S4390" s="276">
        <v>0</v>
      </c>
      <c r="T4390" s="276">
        <v>0</v>
      </c>
      <c r="U4390" s="276">
        <v>1.7711854E-5</v>
      </c>
      <c r="V4390" s="287"/>
      <c r="W4390" s="28">
        <f t="shared" si="620"/>
        <v>3.0776692592592589E-3</v>
      </c>
      <c r="X4390" s="191">
        <v>1.1240815</v>
      </c>
      <c r="Y4390" s="191">
        <v>4.1660382000000003E-2</v>
      </c>
      <c r="Z4390" s="191">
        <v>3.4879047999999998E-3</v>
      </c>
      <c r="AA4390" s="191">
        <v>3.4446267999999998E-6</v>
      </c>
      <c r="AB4390" s="191">
        <v>9.9815906999999992E-4</v>
      </c>
      <c r="AC4390" s="191">
        <v>1.0751846</v>
      </c>
      <c r="AD4390" s="191">
        <v>2.7470454000000002E-3</v>
      </c>
      <c r="AE4390" s="76">
        <v>1.0615784E-8</v>
      </c>
      <c r="AF4390" s="76">
        <v>1.9785007E-11</v>
      </c>
      <c r="AG4390" s="20">
        <v>2.6572698999999998E-4</v>
      </c>
    </row>
    <row r="4391" spans="2:33" s="149" customFormat="1" x14ac:dyDescent="0.15">
      <c r="B4391" s="157" t="s">
        <v>9766</v>
      </c>
      <c r="C4391" s="148"/>
      <c r="D4391" s="118" t="s">
        <v>26</v>
      </c>
      <c r="E4391" s="201" t="s">
        <v>9767</v>
      </c>
      <c r="F4391" s="276">
        <f t="shared" si="616"/>
        <v>2.3314196669999999E-3</v>
      </c>
      <c r="G4391" s="276">
        <f t="shared" si="617"/>
        <v>8.0219601799999996E-4</v>
      </c>
      <c r="H4391" s="276">
        <f t="shared" si="618"/>
        <v>5.9698172999999991E-4</v>
      </c>
      <c r="I4391" s="276">
        <f t="shared" si="619"/>
        <v>2.6560387900000001E-4</v>
      </c>
      <c r="J4391" s="276">
        <v>6.6663804000000005E-4</v>
      </c>
      <c r="K4391" s="276">
        <v>5.1415998999999998E-4</v>
      </c>
      <c r="L4391" s="276">
        <v>5.9375269000000002E-5</v>
      </c>
      <c r="M4391" s="276">
        <v>1.3910758000000001E-5</v>
      </c>
      <c r="N4391" s="276">
        <v>3.7393650000000001E-4</v>
      </c>
      <c r="O4391" s="276">
        <v>4.1434875999999998E-4</v>
      </c>
      <c r="P4391" s="276">
        <v>2.3446471000000001E-5</v>
      </c>
      <c r="Q4391" s="276">
        <v>2.2875799000000001E-4</v>
      </c>
      <c r="R4391" s="276">
        <v>0</v>
      </c>
      <c r="S4391" s="276">
        <v>0</v>
      </c>
      <c r="T4391" s="276">
        <v>0</v>
      </c>
      <c r="U4391" s="276">
        <v>3.6845889000000002E-5</v>
      </c>
      <c r="V4391" s="287"/>
      <c r="W4391" s="28">
        <f t="shared" si="620"/>
        <v>4.9380595555555554E-3</v>
      </c>
      <c r="X4391" s="191">
        <v>1.1496841</v>
      </c>
      <c r="Y4391" s="191">
        <v>6.4313543000000001E-2</v>
      </c>
      <c r="Z4391" s="191">
        <v>5.3148956999999998E-3</v>
      </c>
      <c r="AA4391" s="191">
        <v>4.9293913999999997E-5</v>
      </c>
      <c r="AB4391" s="191">
        <v>1.717936E-3</v>
      </c>
      <c r="AC4391" s="191">
        <v>1.0753047</v>
      </c>
      <c r="AD4391" s="191">
        <v>2.9837003999999999E-3</v>
      </c>
      <c r="AE4391" s="76">
        <v>1.9656530000000001E-8</v>
      </c>
      <c r="AF4391" s="76">
        <v>3.706852E-11</v>
      </c>
      <c r="AG4391" s="20">
        <v>4.1767615000000001E-4</v>
      </c>
    </row>
    <row r="4392" spans="2:33" s="149" customFormat="1" x14ac:dyDescent="0.15">
      <c r="B4392" s="157" t="s">
        <v>9768</v>
      </c>
      <c r="C4392" s="148"/>
      <c r="D4392" s="118" t="s">
        <v>26</v>
      </c>
      <c r="E4392" s="201" t="s">
        <v>9769</v>
      </c>
      <c r="F4392" s="276">
        <f t="shared" si="616"/>
        <v>1.6206224315E-3</v>
      </c>
      <c r="G4392" s="276">
        <f t="shared" si="617"/>
        <v>6.1172167259999997E-4</v>
      </c>
      <c r="H4392" s="276">
        <f t="shared" si="618"/>
        <v>2.4579336789999997E-4</v>
      </c>
      <c r="I4392" s="276">
        <f t="shared" si="619"/>
        <v>2.7542211099999998E-4</v>
      </c>
      <c r="J4392" s="276">
        <v>4.8768527999999998E-4</v>
      </c>
      <c r="K4392" s="276">
        <v>2.1960162999999999E-4</v>
      </c>
      <c r="L4392" s="276">
        <v>1.7983409999999999E-5</v>
      </c>
      <c r="M4392" s="276">
        <v>8.4261526000000007E-6</v>
      </c>
      <c r="N4392" s="276">
        <v>2.5572106999999998E-4</v>
      </c>
      <c r="O4392" s="276">
        <v>3.4757445000000001E-4</v>
      </c>
      <c r="P4392" s="276">
        <v>8.2083279000000007E-6</v>
      </c>
      <c r="Q4392" s="276">
        <v>2.5070814999999998E-4</v>
      </c>
      <c r="R4392" s="276">
        <v>0</v>
      </c>
      <c r="S4392" s="276">
        <v>0</v>
      </c>
      <c r="T4392" s="276">
        <v>0</v>
      </c>
      <c r="U4392" s="276">
        <v>2.4713961000000001E-5</v>
      </c>
      <c r="V4392" s="287"/>
      <c r="W4392" s="28">
        <f t="shared" si="620"/>
        <v>3.6124835555555552E-3</v>
      </c>
      <c r="X4392" s="191">
        <v>1.1314572000000001</v>
      </c>
      <c r="Y4392" s="191">
        <v>4.8153477E-2</v>
      </c>
      <c r="Z4392" s="191">
        <v>4.0488662E-3</v>
      </c>
      <c r="AA4392" s="191">
        <v>4.0788990999999997E-6</v>
      </c>
      <c r="AB4392" s="191">
        <v>1.1170728E-3</v>
      </c>
      <c r="AC4392" s="191">
        <v>1.0751965000000001</v>
      </c>
      <c r="AD4392" s="191">
        <v>2.9371821E-3</v>
      </c>
      <c r="AE4392" s="76">
        <v>1.1746022E-8</v>
      </c>
      <c r="AF4392" s="76">
        <v>2.0522104E-11</v>
      </c>
      <c r="AG4392" s="20">
        <v>3.1996436999999999E-4</v>
      </c>
    </row>
    <row r="4393" spans="2:33" s="149" customFormat="1" x14ac:dyDescent="0.15">
      <c r="B4393" s="157" t="s">
        <v>9770</v>
      </c>
      <c r="C4393" s="148"/>
      <c r="D4393" s="118" t="s">
        <v>26</v>
      </c>
      <c r="E4393" s="201" t="s">
        <v>9771</v>
      </c>
      <c r="F4393" s="276">
        <f t="shared" si="616"/>
        <v>1.4420243196000002E-3</v>
      </c>
      <c r="G4393" s="276">
        <f t="shared" si="617"/>
        <v>6.2077800860000005E-4</v>
      </c>
      <c r="H4393" s="276">
        <f t="shared" si="618"/>
        <v>2.1484427300000003E-4</v>
      </c>
      <c r="I4393" s="276">
        <f t="shared" si="619"/>
        <v>1.75778448E-4</v>
      </c>
      <c r="J4393" s="276">
        <v>4.3062359000000001E-4</v>
      </c>
      <c r="K4393" s="276">
        <v>1.9166739000000001E-4</v>
      </c>
      <c r="L4393" s="276">
        <v>1.6655688000000001E-5</v>
      </c>
      <c r="M4393" s="276">
        <v>8.1820086000000005E-6</v>
      </c>
      <c r="N4393" s="276">
        <v>2.4390075999999999E-4</v>
      </c>
      <c r="O4393" s="276">
        <v>3.6869524000000001E-4</v>
      </c>
      <c r="P4393" s="276">
        <v>6.521195E-6</v>
      </c>
      <c r="Q4393" s="276">
        <v>1.5769640999999999E-4</v>
      </c>
      <c r="R4393" s="276">
        <v>0</v>
      </c>
      <c r="S4393" s="276">
        <v>0</v>
      </c>
      <c r="T4393" s="276">
        <v>0</v>
      </c>
      <c r="U4393" s="276">
        <v>1.8082038000000001E-5</v>
      </c>
      <c r="V4393" s="287"/>
      <c r="W4393" s="28">
        <f t="shared" si="620"/>
        <v>3.1898043703703703E-3</v>
      </c>
      <c r="X4393" s="191">
        <v>1.1294717999999999</v>
      </c>
      <c r="Y4393" s="191">
        <v>4.7200621999999998E-2</v>
      </c>
      <c r="Z4393" s="191">
        <v>3.7512702999999998E-3</v>
      </c>
      <c r="AA4393" s="191">
        <v>2.7757697E-6</v>
      </c>
      <c r="AB4393" s="191">
        <v>9.8242656999999989E-4</v>
      </c>
      <c r="AC4393" s="191">
        <v>1.0752060000000001</v>
      </c>
      <c r="AD4393" s="191">
        <v>2.328709E-3</v>
      </c>
      <c r="AE4393" s="76">
        <v>1.0327120999999999E-8</v>
      </c>
      <c r="AF4393" s="76">
        <v>1.9853056999999998E-11</v>
      </c>
      <c r="AG4393" s="20">
        <v>3.1149058E-4</v>
      </c>
    </row>
    <row r="4394" spans="2:33" s="149" customFormat="1" x14ac:dyDescent="0.15">
      <c r="B4394" s="157" t="s">
        <v>9772</v>
      </c>
      <c r="C4394" s="148"/>
      <c r="D4394" s="118" t="s">
        <v>26</v>
      </c>
      <c r="E4394" s="201" t="s">
        <v>9773</v>
      </c>
      <c r="F4394" s="276">
        <f t="shared" si="616"/>
        <v>1.4082791026000002E-3</v>
      </c>
      <c r="G4394" s="276">
        <f t="shared" si="617"/>
        <v>6.0634708920000006E-4</v>
      </c>
      <c r="H4394" s="276">
        <f t="shared" si="618"/>
        <v>1.933031894E-4</v>
      </c>
      <c r="I4394" s="276">
        <f t="shared" si="619"/>
        <v>2.2556032399999998E-4</v>
      </c>
      <c r="J4394" s="276">
        <v>3.8306849999999998E-4</v>
      </c>
      <c r="K4394" s="276">
        <v>1.7198739999999999E-4</v>
      </c>
      <c r="L4394" s="276">
        <v>1.4592536999999999E-5</v>
      </c>
      <c r="M4394" s="276">
        <v>7.7730292000000008E-6</v>
      </c>
      <c r="N4394" s="276">
        <v>2.3042201E-4</v>
      </c>
      <c r="O4394" s="276">
        <v>3.6815205000000003E-4</v>
      </c>
      <c r="P4394" s="276">
        <v>6.7232523999999998E-6</v>
      </c>
      <c r="Q4394" s="276">
        <v>2.0919466E-4</v>
      </c>
      <c r="R4394" s="276">
        <v>0</v>
      </c>
      <c r="S4394" s="276">
        <v>0</v>
      </c>
      <c r="T4394" s="276">
        <v>0</v>
      </c>
      <c r="U4394" s="276">
        <v>1.6365664E-5</v>
      </c>
      <c r="V4394" s="287"/>
      <c r="W4394" s="28">
        <f t="shared" si="620"/>
        <v>2.8375444444444439E-3</v>
      </c>
      <c r="X4394" s="191">
        <v>1.1203779</v>
      </c>
      <c r="Y4394" s="191">
        <v>3.8516672000000002E-2</v>
      </c>
      <c r="Z4394" s="191">
        <v>3.2247221000000002E-3</v>
      </c>
      <c r="AA4394" s="191">
        <v>3.1847293000000002E-6</v>
      </c>
      <c r="AB4394" s="191">
        <v>9.2283945E-4</v>
      </c>
      <c r="AC4394" s="191">
        <v>1.0751706999999999</v>
      </c>
      <c r="AD4394" s="191">
        <v>2.5397901000000001E-3</v>
      </c>
      <c r="AE4394" s="76">
        <v>9.8061049000000006E-9</v>
      </c>
      <c r="AF4394" s="76">
        <v>1.8266338000000001E-11</v>
      </c>
      <c r="AG4394" s="20">
        <v>2.4567468000000003E-4</v>
      </c>
    </row>
    <row r="4395" spans="2:33" s="149" customFormat="1" x14ac:dyDescent="0.15">
      <c r="B4395" s="157" t="s">
        <v>9774</v>
      </c>
      <c r="C4395" s="148"/>
      <c r="D4395" s="118" t="s">
        <v>26</v>
      </c>
      <c r="E4395" s="201" t="s">
        <v>9775</v>
      </c>
      <c r="F4395" s="276">
        <f t="shared" si="616"/>
        <v>2.1544180689999997E-3</v>
      </c>
      <c r="G4395" s="276">
        <f t="shared" si="617"/>
        <v>7.4164825199999999E-4</v>
      </c>
      <c r="H4395" s="276">
        <f t="shared" si="618"/>
        <v>5.5193913499999999E-4</v>
      </c>
      <c r="I4395" s="276">
        <f t="shared" si="619"/>
        <v>2.45556032E-4</v>
      </c>
      <c r="J4395" s="276">
        <v>6.1527464999999997E-4</v>
      </c>
      <c r="K4395" s="276">
        <v>4.7536721000000001E-4</v>
      </c>
      <c r="L4395" s="276">
        <v>5.4895080000000001E-5</v>
      </c>
      <c r="M4395" s="276">
        <v>1.2861242E-5</v>
      </c>
      <c r="N4395" s="276">
        <v>3.4572077E-4</v>
      </c>
      <c r="O4395" s="276">
        <v>3.8306624000000001E-4</v>
      </c>
      <c r="P4395" s="276">
        <v>2.1676844999999999E-5</v>
      </c>
      <c r="Q4395" s="276">
        <v>2.1149976999999999E-4</v>
      </c>
      <c r="R4395" s="276">
        <v>0</v>
      </c>
      <c r="S4395" s="276">
        <v>0</v>
      </c>
      <c r="T4395" s="276">
        <v>0</v>
      </c>
      <c r="U4395" s="276">
        <v>3.4056261999999997E-5</v>
      </c>
      <c r="V4395" s="287"/>
      <c r="W4395" s="28">
        <f t="shared" si="620"/>
        <v>4.5575899999999994E-3</v>
      </c>
      <c r="X4395" s="191">
        <v>1.1440490999999999</v>
      </c>
      <c r="Y4395" s="191">
        <v>5.9460928000000003E-2</v>
      </c>
      <c r="Z4395" s="191">
        <v>4.9138886000000001E-3</v>
      </c>
      <c r="AA4395" s="191">
        <v>4.5575236000000002E-5</v>
      </c>
      <c r="AB4395" s="191">
        <v>1.5883175000000001E-3</v>
      </c>
      <c r="AC4395" s="191">
        <v>1.0752818</v>
      </c>
      <c r="AD4395" s="191">
        <v>2.7585908999999999E-3</v>
      </c>
      <c r="AE4395" s="76">
        <v>1.8164823000000001E-8</v>
      </c>
      <c r="AF4395" s="76">
        <v>3.4245944000000002E-11</v>
      </c>
      <c r="AG4395" s="20">
        <v>3.8616105000000001E-4</v>
      </c>
    </row>
    <row r="4396" spans="2:33" s="149" customFormat="1" x14ac:dyDescent="0.15">
      <c r="B4396" s="157" t="s">
        <v>9776</v>
      </c>
      <c r="C4396" s="148"/>
      <c r="D4396" s="118" t="s">
        <v>26</v>
      </c>
      <c r="E4396" s="201" t="s">
        <v>9777</v>
      </c>
      <c r="F4396" s="276">
        <f t="shared" si="616"/>
        <v>1.3321173044000001E-3</v>
      </c>
      <c r="G4396" s="276">
        <f t="shared" si="617"/>
        <v>5.739163007E-4</v>
      </c>
      <c r="H4396" s="276">
        <f t="shared" si="618"/>
        <v>1.9862913569999998E-4</v>
      </c>
      <c r="I4396" s="276">
        <f t="shared" si="619"/>
        <v>1.6250684800000001E-4</v>
      </c>
      <c r="J4396" s="276">
        <v>3.9706502000000002E-4</v>
      </c>
      <c r="K4396" s="276">
        <v>1.7720257999999999E-4</v>
      </c>
      <c r="L4396" s="276">
        <v>1.5398175999999999E-5</v>
      </c>
      <c r="M4396" s="276">
        <v>7.5646606999999999E-6</v>
      </c>
      <c r="N4396" s="276">
        <v>2.2549471999999999E-4</v>
      </c>
      <c r="O4396" s="276">
        <v>3.4085692000000001E-4</v>
      </c>
      <c r="P4396" s="276">
        <v>6.0283797000000002E-6</v>
      </c>
      <c r="Q4396" s="276">
        <v>1.4579893000000001E-4</v>
      </c>
      <c r="R4396" s="276">
        <v>0</v>
      </c>
      <c r="S4396" s="276">
        <v>0</v>
      </c>
      <c r="T4396" s="276">
        <v>0</v>
      </c>
      <c r="U4396" s="276">
        <v>1.6707917999999999E-5</v>
      </c>
      <c r="V4396" s="287"/>
      <c r="W4396" s="28">
        <f t="shared" si="620"/>
        <v>2.9412223703703705E-3</v>
      </c>
      <c r="X4396" s="191">
        <v>1.1253616</v>
      </c>
      <c r="Y4396" s="191">
        <v>4.3638982E-2</v>
      </c>
      <c r="Z4396" s="191">
        <v>3.4682196E-3</v>
      </c>
      <c r="AA4396" s="191">
        <v>2.5663295000000002E-6</v>
      </c>
      <c r="AB4396" s="191">
        <v>9.0829368000000001E-4</v>
      </c>
      <c r="AC4396" s="191">
        <v>1.0751906</v>
      </c>
      <c r="AD4396" s="191">
        <v>2.1530129E-3</v>
      </c>
      <c r="AE4396" s="76">
        <v>9.5392045999999993E-9</v>
      </c>
      <c r="AF4396" s="76">
        <v>1.8329189E-11</v>
      </c>
      <c r="AG4396" s="20">
        <v>2.8798604000000001E-4</v>
      </c>
    </row>
    <row r="4397" spans="2:33" s="149" customFormat="1" x14ac:dyDescent="0.15">
      <c r="B4397" s="157" t="s">
        <v>9778</v>
      </c>
      <c r="C4397" s="148"/>
      <c r="D4397" s="118" t="s">
        <v>26</v>
      </c>
      <c r="E4397" s="201" t="s">
        <v>9779</v>
      </c>
      <c r="F4397" s="276">
        <f t="shared" si="616"/>
        <v>2.3599624530000001E-3</v>
      </c>
      <c r="G4397" s="276">
        <f t="shared" si="617"/>
        <v>1.016102827E-3</v>
      </c>
      <c r="H4397" s="276">
        <f t="shared" si="618"/>
        <v>3.23933079E-4</v>
      </c>
      <c r="I4397" s="276">
        <f t="shared" si="619"/>
        <v>3.7798884700000003E-4</v>
      </c>
      <c r="J4397" s="276">
        <v>6.419377E-4</v>
      </c>
      <c r="K4397" s="276">
        <v>2.8821256000000002E-4</v>
      </c>
      <c r="L4397" s="276">
        <v>2.4453844999999999E-5</v>
      </c>
      <c r="M4397" s="276">
        <v>1.3025867E-5</v>
      </c>
      <c r="N4397" s="276">
        <v>3.8613592999999999E-4</v>
      </c>
      <c r="O4397" s="276">
        <v>6.1694102999999996E-4</v>
      </c>
      <c r="P4397" s="276">
        <v>1.1266674000000001E-5</v>
      </c>
      <c r="Q4397" s="276">
        <v>3.5056364000000002E-4</v>
      </c>
      <c r="R4397" s="276">
        <v>0</v>
      </c>
      <c r="S4397" s="276">
        <v>0</v>
      </c>
      <c r="T4397" s="276">
        <v>0</v>
      </c>
      <c r="U4397" s="276">
        <v>2.7425206999999999E-5</v>
      </c>
      <c r="V4397" s="287"/>
      <c r="W4397" s="28">
        <f t="shared" si="620"/>
        <v>4.7550940740740738E-3</v>
      </c>
      <c r="X4397" s="191">
        <v>1.1510431000000001</v>
      </c>
      <c r="Y4397" s="191">
        <v>6.4545367000000006E-2</v>
      </c>
      <c r="Z4397" s="191">
        <v>5.4039162E-3</v>
      </c>
      <c r="AA4397" s="191">
        <v>5.3368967E-6</v>
      </c>
      <c r="AB4397" s="191">
        <v>1.5464736E-3</v>
      </c>
      <c r="AC4397" s="191">
        <v>1.0752858999999999</v>
      </c>
      <c r="AD4397" s="191">
        <v>4.2561218999999997E-3</v>
      </c>
      <c r="AE4397" s="76">
        <v>1.6432885999999999E-8</v>
      </c>
      <c r="AF4397" s="76">
        <v>3.0610551E-11</v>
      </c>
      <c r="AG4397" s="20">
        <v>4.1169602E-4</v>
      </c>
    </row>
    <row r="4398" spans="2:33" s="149" customFormat="1" x14ac:dyDescent="0.15">
      <c r="B4398" s="157" t="s">
        <v>9780</v>
      </c>
      <c r="C4398" s="148"/>
      <c r="D4398" s="118" t="s">
        <v>26</v>
      </c>
      <c r="E4398" s="201" t="s">
        <v>9781</v>
      </c>
      <c r="F4398" s="276">
        <f t="shared" si="616"/>
        <v>3.6103252819999999E-3</v>
      </c>
      <c r="G4398" s="276">
        <f t="shared" si="617"/>
        <v>1.2428372899999998E-3</v>
      </c>
      <c r="H4398" s="276">
        <f t="shared" si="618"/>
        <v>9.2492737900000009E-4</v>
      </c>
      <c r="I4398" s="276">
        <f t="shared" si="619"/>
        <v>4.11497213E-4</v>
      </c>
      <c r="J4398" s="276">
        <v>1.0310634E-3</v>
      </c>
      <c r="K4398" s="276">
        <v>7.9660991000000004E-4</v>
      </c>
      <c r="L4398" s="276">
        <v>9.1991906000000006E-5</v>
      </c>
      <c r="M4398" s="276">
        <v>2.155258E-5</v>
      </c>
      <c r="N4398" s="276">
        <v>5.7935104000000003E-4</v>
      </c>
      <c r="O4398" s="276">
        <v>6.4193366999999995E-4</v>
      </c>
      <c r="P4398" s="276">
        <v>3.6325563000000002E-5</v>
      </c>
      <c r="Q4398" s="276">
        <v>3.5442650999999999E-4</v>
      </c>
      <c r="R4398" s="276">
        <v>0</v>
      </c>
      <c r="S4398" s="276">
        <v>0</v>
      </c>
      <c r="T4398" s="276">
        <v>0</v>
      </c>
      <c r="U4398" s="276">
        <v>5.7070702999999997E-5</v>
      </c>
      <c r="V4398" s="287"/>
      <c r="W4398" s="28">
        <f t="shared" si="620"/>
        <v>7.637506666666666E-3</v>
      </c>
      <c r="X4398" s="191">
        <v>1.1907112</v>
      </c>
      <c r="Y4398" s="191">
        <v>9.9643284999999998E-2</v>
      </c>
      <c r="Z4398" s="191">
        <v>8.2345826E-3</v>
      </c>
      <c r="AA4398" s="191">
        <v>7.6373924000000003E-5</v>
      </c>
      <c r="AB4398" s="191">
        <v>2.6616668999999999E-3</v>
      </c>
      <c r="AC4398" s="191">
        <v>1.0754725000000001</v>
      </c>
      <c r="AD4398" s="191">
        <v>4.6227856999999997E-3</v>
      </c>
      <c r="AE4398" s="76">
        <v>3.0440192999999999E-8</v>
      </c>
      <c r="AF4398" s="76">
        <v>5.7388508E-11</v>
      </c>
      <c r="AG4398" s="20">
        <v>6.4712001999999997E-4</v>
      </c>
    </row>
    <row r="4399" spans="2:33" s="149" customFormat="1" x14ac:dyDescent="0.15">
      <c r="B4399" s="157" t="s">
        <v>9782</v>
      </c>
      <c r="C4399" s="148"/>
      <c r="D4399" s="118" t="s">
        <v>26</v>
      </c>
      <c r="E4399" s="201" t="s">
        <v>9783</v>
      </c>
      <c r="F4399" s="276">
        <f t="shared" si="616"/>
        <v>2.2323315419999997E-3</v>
      </c>
      <c r="G4399" s="276">
        <f t="shared" si="617"/>
        <v>9.6175562099999991E-4</v>
      </c>
      <c r="H4399" s="276">
        <f t="shared" si="618"/>
        <v>3.3285809400000001E-4</v>
      </c>
      <c r="I4399" s="276">
        <f t="shared" si="619"/>
        <v>2.72325277E-4</v>
      </c>
      <c r="J4399" s="276">
        <v>6.6539254999999997E-4</v>
      </c>
      <c r="K4399" s="276">
        <v>2.9695197000000002E-4</v>
      </c>
      <c r="L4399" s="276">
        <v>2.5803904999999999E-5</v>
      </c>
      <c r="M4399" s="276">
        <v>1.2676681E-5</v>
      </c>
      <c r="N4399" s="276">
        <v>3.7787881999999998E-4</v>
      </c>
      <c r="O4399" s="276">
        <v>5.7120011999999996E-4</v>
      </c>
      <c r="P4399" s="276">
        <v>1.0102219E-5</v>
      </c>
      <c r="Q4399" s="276">
        <v>2.4432651999999999E-4</v>
      </c>
      <c r="R4399" s="276">
        <v>0</v>
      </c>
      <c r="S4399" s="276">
        <v>0</v>
      </c>
      <c r="T4399" s="276">
        <v>0</v>
      </c>
      <c r="U4399" s="276">
        <v>2.7998756999999999E-5</v>
      </c>
      <c r="V4399" s="287"/>
      <c r="W4399" s="28">
        <f t="shared" si="620"/>
        <v>4.9288337037037035E-3</v>
      </c>
      <c r="X4399" s="191">
        <v>1.1593945999999999</v>
      </c>
      <c r="Y4399" s="191">
        <v>7.3129204000000003E-2</v>
      </c>
      <c r="Z4399" s="191">
        <v>5.8119633000000004E-3</v>
      </c>
      <c r="AA4399" s="191">
        <v>4.3005957E-6</v>
      </c>
      <c r="AB4399" s="191">
        <v>1.5220975E-3</v>
      </c>
      <c r="AC4399" s="191">
        <v>1.0753189999999999</v>
      </c>
      <c r="AD4399" s="191">
        <v>3.6079706E-3</v>
      </c>
      <c r="AE4399" s="76">
        <v>1.5985576999999999E-8</v>
      </c>
      <c r="AF4399" s="76">
        <v>3.0715620000000003E-11</v>
      </c>
      <c r="AG4399" s="20">
        <v>4.8260042999999998E-4</v>
      </c>
    </row>
    <row r="4400" spans="2:33" s="149" customFormat="1" x14ac:dyDescent="0.15">
      <c r="B4400" s="157" t="s">
        <v>9784</v>
      </c>
      <c r="C4400" s="148"/>
      <c r="D4400" s="118" t="s">
        <v>26</v>
      </c>
      <c r="E4400" s="201" t="s">
        <v>9785</v>
      </c>
      <c r="F4400" s="276">
        <f t="shared" si="616"/>
        <v>1.7748132230999999E-3</v>
      </c>
      <c r="G4400" s="276">
        <f t="shared" si="617"/>
        <v>7.6359181609999996E-4</v>
      </c>
      <c r="H4400" s="276">
        <f t="shared" si="618"/>
        <v>2.4342983200000001E-4</v>
      </c>
      <c r="I4400" s="276">
        <f t="shared" si="619"/>
        <v>2.8405461499999998E-4</v>
      </c>
      <c r="J4400" s="276">
        <v>4.8373695999999998E-4</v>
      </c>
      <c r="K4400" s="276">
        <v>2.1658517000000001E-4</v>
      </c>
      <c r="L4400" s="276">
        <v>1.8377202999999999E-5</v>
      </c>
      <c r="M4400" s="276">
        <v>9.7884561000000008E-6</v>
      </c>
      <c r="N4400" s="276">
        <v>2.9017069999999999E-4</v>
      </c>
      <c r="O4400" s="276">
        <v>4.6363265999999997E-4</v>
      </c>
      <c r="P4400" s="276">
        <v>8.4674589999999993E-6</v>
      </c>
      <c r="Q4400" s="276">
        <v>2.6343324E-4</v>
      </c>
      <c r="R4400" s="276">
        <v>0</v>
      </c>
      <c r="S4400" s="276">
        <v>0</v>
      </c>
      <c r="T4400" s="276">
        <v>0</v>
      </c>
      <c r="U4400" s="276">
        <v>2.0621375E-5</v>
      </c>
      <c r="V4400" s="287"/>
      <c r="W4400" s="28">
        <f t="shared" si="620"/>
        <v>3.5832367407407405E-3</v>
      </c>
      <c r="X4400" s="191">
        <v>1.1321439</v>
      </c>
      <c r="Y4400" s="191">
        <v>4.8503910999999997E-2</v>
      </c>
      <c r="Z4400" s="191">
        <v>4.0608616E-3</v>
      </c>
      <c r="AA4400" s="191">
        <v>4.0104736999999999E-6</v>
      </c>
      <c r="AB4400" s="191">
        <v>1.1621266999999999E-3</v>
      </c>
      <c r="AC4400" s="191">
        <v>1.0752147000000001</v>
      </c>
      <c r="AD4400" s="191">
        <v>3.1983004E-3</v>
      </c>
      <c r="AE4400" s="76">
        <v>1.2359658E-8</v>
      </c>
      <c r="AF4400" s="76">
        <v>2.3035228E-11</v>
      </c>
      <c r="AG4400" s="20">
        <v>3.0937784000000001E-4</v>
      </c>
    </row>
    <row r="4401" spans="2:33" s="149" customFormat="1" x14ac:dyDescent="0.15">
      <c r="B4401" s="157" t="s">
        <v>9786</v>
      </c>
      <c r="C4401" s="148"/>
      <c r="D4401" s="118" t="s">
        <v>26</v>
      </c>
      <c r="E4401" s="201" t="s">
        <v>9787</v>
      </c>
      <c r="F4401" s="276">
        <f t="shared" si="616"/>
        <v>2.7144011739999997E-3</v>
      </c>
      <c r="G4401" s="276">
        <f t="shared" si="617"/>
        <v>9.3397261099999998E-4</v>
      </c>
      <c r="H4401" s="276">
        <f t="shared" si="618"/>
        <v>6.9504758099999992E-4</v>
      </c>
      <c r="I4401" s="276">
        <f t="shared" si="619"/>
        <v>3.0923454199999998E-4</v>
      </c>
      <c r="J4401" s="276">
        <v>7.7614644E-4</v>
      </c>
      <c r="K4401" s="276">
        <v>5.9862073999999998E-4</v>
      </c>
      <c r="L4401" s="276">
        <v>6.9128825000000003E-5</v>
      </c>
      <c r="M4401" s="276">
        <v>1.6195870999999999E-5</v>
      </c>
      <c r="N4401" s="276">
        <v>4.3536303000000001E-4</v>
      </c>
      <c r="O4401" s="276">
        <v>4.8241370999999999E-4</v>
      </c>
      <c r="P4401" s="276">
        <v>2.7298015999999999E-5</v>
      </c>
      <c r="Q4401" s="276">
        <v>2.6633599999999999E-4</v>
      </c>
      <c r="R4401" s="276">
        <v>0</v>
      </c>
      <c r="S4401" s="276">
        <v>0</v>
      </c>
      <c r="T4401" s="276">
        <v>0</v>
      </c>
      <c r="U4401" s="276">
        <v>4.2898541999999998E-5</v>
      </c>
      <c r="V4401" s="287"/>
      <c r="W4401" s="28">
        <f t="shared" si="620"/>
        <v>5.7492328888888887E-3</v>
      </c>
      <c r="X4401" s="191">
        <v>1.1619529</v>
      </c>
      <c r="Y4401" s="191">
        <v>7.4878293999999998E-2</v>
      </c>
      <c r="Z4401" s="191">
        <v>6.1879715000000002E-3</v>
      </c>
      <c r="AA4401" s="191">
        <v>5.7391400000000001E-5</v>
      </c>
      <c r="AB4401" s="191">
        <v>2.000141E-3</v>
      </c>
      <c r="AC4401" s="191">
        <v>1.0753553</v>
      </c>
      <c r="AD4401" s="191">
        <v>3.4738293E-3</v>
      </c>
      <c r="AE4401" s="76">
        <v>2.2885507999999999E-8</v>
      </c>
      <c r="AF4401" s="76">
        <v>4.3157773000000003E-11</v>
      </c>
      <c r="AG4401" s="20">
        <v>4.8628750999999998E-4</v>
      </c>
    </row>
    <row r="4402" spans="2:33" s="149" customFormat="1" x14ac:dyDescent="0.15">
      <c r="B4402" s="157" t="s">
        <v>9788</v>
      </c>
      <c r="C4402" s="148"/>
      <c r="D4402" s="118" t="s">
        <v>26</v>
      </c>
      <c r="E4402" s="201" t="s">
        <v>9789</v>
      </c>
      <c r="F4402" s="276">
        <f t="shared" si="616"/>
        <v>1.6789051293E-3</v>
      </c>
      <c r="G4402" s="276">
        <f t="shared" si="617"/>
        <v>7.2275290719999992E-4</v>
      </c>
      <c r="H4402" s="276">
        <f t="shared" si="618"/>
        <v>2.5013666009999998E-4</v>
      </c>
      <c r="I4402" s="276">
        <f t="shared" si="619"/>
        <v>2.0465351199999999E-4</v>
      </c>
      <c r="J4402" s="276">
        <v>5.0136205000000001E-4</v>
      </c>
      <c r="K4402" s="276">
        <v>2.2315251999999999E-4</v>
      </c>
      <c r="L4402" s="276">
        <v>1.9391710999999999E-5</v>
      </c>
      <c r="M4402" s="276">
        <v>9.5260572000000008E-6</v>
      </c>
      <c r="N4402" s="276">
        <v>2.8396619999999999E-4</v>
      </c>
      <c r="O4402" s="276">
        <v>4.2926065E-4</v>
      </c>
      <c r="P4402" s="276">
        <v>7.5924290999999996E-6</v>
      </c>
      <c r="Q4402" s="276">
        <v>1.8360115E-4</v>
      </c>
      <c r="R4402" s="276">
        <v>0</v>
      </c>
      <c r="S4402" s="276">
        <v>0</v>
      </c>
      <c r="T4402" s="276">
        <v>0</v>
      </c>
      <c r="U4402" s="276">
        <v>2.1052362000000001E-5</v>
      </c>
      <c r="V4402" s="287"/>
      <c r="W4402" s="28">
        <f t="shared" si="620"/>
        <v>3.7137929629629629E-3</v>
      </c>
      <c r="X4402" s="191">
        <v>1.1384197</v>
      </c>
      <c r="Y4402" s="191">
        <v>5.4954252000000002E-2</v>
      </c>
      <c r="Z4402" s="191">
        <v>4.3674893999999997E-3</v>
      </c>
      <c r="AA4402" s="191">
        <v>3.2317444E-6</v>
      </c>
      <c r="AB4402" s="191">
        <v>1.1438094999999999E-3</v>
      </c>
      <c r="AC4402" s="191">
        <v>1.0752396</v>
      </c>
      <c r="AD4402" s="191">
        <v>2.7112439999999998E-3</v>
      </c>
      <c r="AE4402" s="76">
        <v>1.2023564999999999E-8</v>
      </c>
      <c r="AF4402" s="76">
        <v>2.3114388999999999E-11</v>
      </c>
      <c r="AG4402" s="20">
        <v>3.6265902999999997E-4</v>
      </c>
    </row>
    <row r="4403" spans="2:33" s="149" customFormat="1" x14ac:dyDescent="0.15">
      <c r="B4403" s="157" t="s">
        <v>9790</v>
      </c>
      <c r="C4403" s="148"/>
      <c r="D4403" s="118" t="s">
        <v>26</v>
      </c>
      <c r="E4403" s="201" t="s">
        <v>9791</v>
      </c>
      <c r="F4403" s="276">
        <f t="shared" si="616"/>
        <v>1.4882191555999999E-3</v>
      </c>
      <c r="G4403" s="276">
        <f t="shared" si="617"/>
        <v>6.4028815310000005E-4</v>
      </c>
      <c r="H4403" s="276">
        <f t="shared" si="618"/>
        <v>2.0412122149999999E-4</v>
      </c>
      <c r="I4403" s="276">
        <f t="shared" si="619"/>
        <v>2.38185921E-4</v>
      </c>
      <c r="J4403" s="276">
        <v>4.0562386000000001E-4</v>
      </c>
      <c r="K4403" s="276">
        <v>1.8161138999999999E-4</v>
      </c>
      <c r="L4403" s="276">
        <v>1.5409683999999999E-5</v>
      </c>
      <c r="M4403" s="276">
        <v>8.2078330999999998E-6</v>
      </c>
      <c r="N4403" s="276">
        <v>2.4331444000000001E-4</v>
      </c>
      <c r="O4403" s="276">
        <v>3.8876588000000002E-4</v>
      </c>
      <c r="P4403" s="276">
        <v>7.1001474999999999E-6</v>
      </c>
      <c r="Q4403" s="276">
        <v>2.2089445000000001E-4</v>
      </c>
      <c r="R4403" s="276">
        <v>0</v>
      </c>
      <c r="S4403" s="276">
        <v>0</v>
      </c>
      <c r="T4403" s="276">
        <v>0</v>
      </c>
      <c r="U4403" s="276">
        <v>1.7291470999999999E-5</v>
      </c>
      <c r="V4403" s="287"/>
      <c r="W4403" s="28">
        <f t="shared" si="620"/>
        <v>3.0046211851851852E-3</v>
      </c>
      <c r="X4403" s="191">
        <v>1.1229165000000001</v>
      </c>
      <c r="Y4403" s="191">
        <v>4.0671577E-2</v>
      </c>
      <c r="Z4403" s="191">
        <v>3.4051198000000001E-3</v>
      </c>
      <c r="AA4403" s="191">
        <v>3.3628693E-6</v>
      </c>
      <c r="AB4403" s="191">
        <v>9.7446828999999996E-4</v>
      </c>
      <c r="AC4403" s="191">
        <v>1.0751801999999999</v>
      </c>
      <c r="AD4403" s="191">
        <v>2.6818447999999999E-3</v>
      </c>
      <c r="AE4403" s="76">
        <v>1.0363842E-8</v>
      </c>
      <c r="AF4403" s="76">
        <v>1.9315551999999999E-11</v>
      </c>
      <c r="AG4403" s="20">
        <v>2.5942000000000001E-4</v>
      </c>
    </row>
    <row r="4404" spans="2:33" s="149" customFormat="1" x14ac:dyDescent="0.15">
      <c r="B4404" s="157" t="s">
        <v>9792</v>
      </c>
      <c r="C4404" s="148"/>
      <c r="D4404" s="118" t="s">
        <v>26</v>
      </c>
      <c r="E4404" s="201" t="s">
        <v>9793</v>
      </c>
      <c r="F4404" s="276">
        <f t="shared" si="616"/>
        <v>2.276084173E-3</v>
      </c>
      <c r="G4404" s="276">
        <f t="shared" si="617"/>
        <v>7.8315595499999998E-4</v>
      </c>
      <c r="H4404" s="276">
        <f t="shared" si="618"/>
        <v>5.8281286599999994E-4</v>
      </c>
      <c r="I4404" s="276">
        <f t="shared" si="619"/>
        <v>2.59299842E-4</v>
      </c>
      <c r="J4404" s="276">
        <v>6.5081551000000003E-4</v>
      </c>
      <c r="K4404" s="276">
        <v>5.0195687999999997E-4</v>
      </c>
      <c r="L4404" s="276">
        <v>5.7966012E-5</v>
      </c>
      <c r="M4404" s="276">
        <v>1.3580585000000001E-5</v>
      </c>
      <c r="N4404" s="276">
        <v>3.6506101999999999E-4</v>
      </c>
      <c r="O4404" s="276">
        <v>4.0451434999999998E-4</v>
      </c>
      <c r="P4404" s="276">
        <v>2.2889974000000002E-5</v>
      </c>
      <c r="Q4404" s="276">
        <v>2.2332847999999999E-4</v>
      </c>
      <c r="R4404" s="276">
        <v>0</v>
      </c>
      <c r="S4404" s="276">
        <v>0</v>
      </c>
      <c r="T4404" s="276">
        <v>0</v>
      </c>
      <c r="U4404" s="276">
        <v>3.5971362000000002E-5</v>
      </c>
      <c r="V4404" s="287"/>
      <c r="W4404" s="28">
        <f t="shared" si="620"/>
        <v>4.8208556296296294E-3</v>
      </c>
      <c r="X4404" s="191">
        <v>1.1479113999999999</v>
      </c>
      <c r="Y4404" s="191">
        <v>6.2787075999999997E-2</v>
      </c>
      <c r="Z4404" s="191">
        <v>5.1887490999999999E-3</v>
      </c>
      <c r="AA4404" s="191">
        <v>4.8123931E-5</v>
      </c>
      <c r="AB4404" s="191">
        <v>1.6771613E-3</v>
      </c>
      <c r="AC4404" s="191">
        <v>1.0752974</v>
      </c>
      <c r="AD4404" s="191">
        <v>2.9128820999999999E-3</v>
      </c>
      <c r="AE4404" s="76">
        <v>1.9189996E-8</v>
      </c>
      <c r="AF4404" s="76">
        <v>3.6188747E-11</v>
      </c>
      <c r="AG4404" s="20">
        <v>4.0776263999999998E-4</v>
      </c>
    </row>
    <row r="4405" spans="2:33" s="149" customFormat="1" x14ac:dyDescent="0.15">
      <c r="B4405" s="157" t="s">
        <v>9794</v>
      </c>
      <c r="C4405" s="148"/>
      <c r="D4405" s="118" t="s">
        <v>26</v>
      </c>
      <c r="E4405" s="201" t="s">
        <v>9795</v>
      </c>
      <c r="F4405" s="276">
        <f t="shared" si="616"/>
        <v>1.6206224315E-3</v>
      </c>
      <c r="G4405" s="276">
        <f t="shared" si="617"/>
        <v>6.1172167259999997E-4</v>
      </c>
      <c r="H4405" s="276">
        <f t="shared" si="618"/>
        <v>2.4579336789999997E-4</v>
      </c>
      <c r="I4405" s="276">
        <f t="shared" si="619"/>
        <v>2.7542211099999998E-4</v>
      </c>
      <c r="J4405" s="276">
        <v>4.8768527999999998E-4</v>
      </c>
      <c r="K4405" s="276">
        <v>2.1960162999999999E-4</v>
      </c>
      <c r="L4405" s="276">
        <v>1.7983409999999999E-5</v>
      </c>
      <c r="M4405" s="276">
        <v>8.4261526000000007E-6</v>
      </c>
      <c r="N4405" s="276">
        <v>2.5572106999999998E-4</v>
      </c>
      <c r="O4405" s="276">
        <v>3.4757445000000001E-4</v>
      </c>
      <c r="P4405" s="276">
        <v>8.2083279000000007E-6</v>
      </c>
      <c r="Q4405" s="276">
        <v>2.5070814999999998E-4</v>
      </c>
      <c r="R4405" s="276">
        <v>0</v>
      </c>
      <c r="S4405" s="276">
        <v>0</v>
      </c>
      <c r="T4405" s="276">
        <v>0</v>
      </c>
      <c r="U4405" s="276">
        <v>2.4713961000000001E-5</v>
      </c>
      <c r="V4405" s="287"/>
      <c r="W4405" s="28">
        <f t="shared" si="620"/>
        <v>3.6124835555555552E-3</v>
      </c>
      <c r="X4405" s="191">
        <v>1.1314571</v>
      </c>
      <c r="Y4405" s="191">
        <v>4.8153477E-2</v>
      </c>
      <c r="Z4405" s="191">
        <v>4.0488662E-3</v>
      </c>
      <c r="AA4405" s="191">
        <v>4.0788990999999997E-6</v>
      </c>
      <c r="AB4405" s="191">
        <v>1.1170728E-3</v>
      </c>
      <c r="AC4405" s="191">
        <v>1.0751964000000001</v>
      </c>
      <c r="AD4405" s="191">
        <v>2.9371821E-3</v>
      </c>
      <c r="AE4405" s="76">
        <v>1.1746022E-8</v>
      </c>
      <c r="AF4405" s="76">
        <v>2.0522104E-11</v>
      </c>
      <c r="AG4405" s="20">
        <v>3.1996436999999999E-4</v>
      </c>
    </row>
    <row r="4406" spans="2:33" s="149" customFormat="1" x14ac:dyDescent="0.15">
      <c r="B4406" s="157" t="s">
        <v>9796</v>
      </c>
      <c r="C4406" s="148"/>
      <c r="D4406" s="118" t="s">
        <v>26</v>
      </c>
      <c r="E4406" s="201" t="s">
        <v>9797</v>
      </c>
      <c r="F4406" s="276">
        <f t="shared" si="616"/>
        <v>1.4077984127000001E-3</v>
      </c>
      <c r="G4406" s="276">
        <f t="shared" si="617"/>
        <v>6.0604400880000004E-4</v>
      </c>
      <c r="H4406" s="276">
        <f t="shared" si="618"/>
        <v>2.097449649E-4</v>
      </c>
      <c r="I4406" s="276">
        <f t="shared" si="619"/>
        <v>1.71606389E-4</v>
      </c>
      <c r="J4406" s="276">
        <v>4.2040304999999998E-4</v>
      </c>
      <c r="K4406" s="276">
        <v>1.8711817999999999E-4</v>
      </c>
      <c r="L4406" s="276">
        <v>1.6260369E-5</v>
      </c>
      <c r="M4406" s="276">
        <v>7.9878087999999997E-6</v>
      </c>
      <c r="N4406" s="276">
        <v>2.3811178E-4</v>
      </c>
      <c r="O4406" s="276">
        <v>3.5994442000000001E-4</v>
      </c>
      <c r="P4406" s="276">
        <v>6.3664159000000002E-6</v>
      </c>
      <c r="Q4406" s="276">
        <v>1.5395352E-4</v>
      </c>
      <c r="R4406" s="276">
        <v>0</v>
      </c>
      <c r="S4406" s="276">
        <v>0</v>
      </c>
      <c r="T4406" s="276">
        <v>0</v>
      </c>
      <c r="U4406" s="276">
        <v>1.7652869E-5</v>
      </c>
      <c r="V4406" s="287"/>
      <c r="W4406" s="28">
        <f t="shared" si="620"/>
        <v>3.1140966666666665E-3</v>
      </c>
      <c r="X4406" s="191">
        <v>1.128179</v>
      </c>
      <c r="Y4406" s="191">
        <v>4.6080335E-2</v>
      </c>
      <c r="Z4406" s="191">
        <v>3.6622346000000001E-3</v>
      </c>
      <c r="AA4406" s="191">
        <v>2.7098875000000001E-6</v>
      </c>
      <c r="AB4406" s="191">
        <v>9.5910870999999995E-4</v>
      </c>
      <c r="AC4406" s="191">
        <v>1.0752012</v>
      </c>
      <c r="AD4406" s="191">
        <v>2.2734364999999999E-3</v>
      </c>
      <c r="AE4406" s="76">
        <v>1.0081990000000001E-8</v>
      </c>
      <c r="AF4406" s="76">
        <v>1.9381733000000001E-11</v>
      </c>
      <c r="AG4406" s="20">
        <v>3.0409752000000001E-4</v>
      </c>
    </row>
    <row r="4407" spans="2:33" s="149" customFormat="1" x14ac:dyDescent="0.15">
      <c r="B4407" s="157" t="s">
        <v>9798</v>
      </c>
      <c r="C4407" s="148"/>
      <c r="D4407" s="118" t="s">
        <v>26</v>
      </c>
      <c r="E4407" s="201" t="s">
        <v>9799</v>
      </c>
      <c r="F4407" s="276">
        <f t="shared" si="616"/>
        <v>1.4082791426000001E-3</v>
      </c>
      <c r="G4407" s="276">
        <f t="shared" si="617"/>
        <v>6.0634712920000001E-4</v>
      </c>
      <c r="H4407" s="276">
        <f t="shared" si="618"/>
        <v>1.933031894E-4</v>
      </c>
      <c r="I4407" s="276">
        <f t="shared" si="619"/>
        <v>2.2556032399999998E-4</v>
      </c>
      <c r="J4407" s="276">
        <v>3.8306849999999998E-4</v>
      </c>
      <c r="K4407" s="276">
        <v>1.7198739999999999E-4</v>
      </c>
      <c r="L4407" s="276">
        <v>1.4592536999999999E-5</v>
      </c>
      <c r="M4407" s="276">
        <v>7.7730292000000008E-6</v>
      </c>
      <c r="N4407" s="276">
        <v>2.3042201E-4</v>
      </c>
      <c r="O4407" s="276">
        <v>3.6815208999999997E-4</v>
      </c>
      <c r="P4407" s="276">
        <v>6.7232523999999998E-6</v>
      </c>
      <c r="Q4407" s="276">
        <v>2.0919466E-4</v>
      </c>
      <c r="R4407" s="276">
        <v>0</v>
      </c>
      <c r="S4407" s="276">
        <v>0</v>
      </c>
      <c r="T4407" s="276">
        <v>0</v>
      </c>
      <c r="U4407" s="276">
        <v>1.6365664E-5</v>
      </c>
      <c r="V4407" s="287"/>
      <c r="W4407" s="28">
        <f t="shared" si="620"/>
        <v>2.8375444444444439E-3</v>
      </c>
      <c r="X4407" s="191">
        <v>1.1203780000000001</v>
      </c>
      <c r="Y4407" s="191">
        <v>3.8516672000000002E-2</v>
      </c>
      <c r="Z4407" s="191">
        <v>3.2247221000000002E-3</v>
      </c>
      <c r="AA4407" s="191">
        <v>3.1847293000000002E-6</v>
      </c>
      <c r="AB4407" s="191">
        <v>9.2283945E-4</v>
      </c>
      <c r="AC4407" s="191">
        <v>1.0751708</v>
      </c>
      <c r="AD4407" s="191">
        <v>2.5397901000000001E-3</v>
      </c>
      <c r="AE4407" s="76">
        <v>9.8061050000000006E-9</v>
      </c>
      <c r="AF4407" s="76">
        <v>1.8266338000000001E-11</v>
      </c>
      <c r="AG4407" s="20">
        <v>2.4567468000000003E-4</v>
      </c>
    </row>
    <row r="4408" spans="2:33" s="149" customFormat="1" x14ac:dyDescent="0.15">
      <c r="B4408" s="157" t="s">
        <v>9800</v>
      </c>
      <c r="C4408" s="148"/>
      <c r="D4408" s="118" t="s">
        <v>26</v>
      </c>
      <c r="E4408" s="201" t="s">
        <v>9801</v>
      </c>
      <c r="F4408" s="276">
        <f t="shared" si="616"/>
        <v>2.1544180689999997E-3</v>
      </c>
      <c r="G4408" s="276">
        <f t="shared" si="617"/>
        <v>7.4164825199999999E-4</v>
      </c>
      <c r="H4408" s="276">
        <f t="shared" si="618"/>
        <v>5.5193913499999999E-4</v>
      </c>
      <c r="I4408" s="276">
        <f t="shared" si="619"/>
        <v>2.45556032E-4</v>
      </c>
      <c r="J4408" s="276">
        <v>6.1527464999999997E-4</v>
      </c>
      <c r="K4408" s="276">
        <v>4.7536721000000001E-4</v>
      </c>
      <c r="L4408" s="276">
        <v>5.4895080000000001E-5</v>
      </c>
      <c r="M4408" s="276">
        <v>1.2861242E-5</v>
      </c>
      <c r="N4408" s="276">
        <v>3.4572077E-4</v>
      </c>
      <c r="O4408" s="276">
        <v>3.8306624000000001E-4</v>
      </c>
      <c r="P4408" s="276">
        <v>2.1676844999999999E-5</v>
      </c>
      <c r="Q4408" s="276">
        <v>2.1149976999999999E-4</v>
      </c>
      <c r="R4408" s="276">
        <v>0</v>
      </c>
      <c r="S4408" s="276">
        <v>0</v>
      </c>
      <c r="T4408" s="276">
        <v>0</v>
      </c>
      <c r="U4408" s="276">
        <v>3.4056261999999997E-5</v>
      </c>
      <c r="V4408" s="287"/>
      <c r="W4408" s="28">
        <f t="shared" si="620"/>
        <v>4.5575899999999994E-3</v>
      </c>
      <c r="X4408" s="191">
        <v>1.1440493</v>
      </c>
      <c r="Y4408" s="191">
        <v>5.9460928000000003E-2</v>
      </c>
      <c r="Z4408" s="191">
        <v>4.9138886000000001E-3</v>
      </c>
      <c r="AA4408" s="191">
        <v>4.5575236000000002E-5</v>
      </c>
      <c r="AB4408" s="191">
        <v>1.5883175000000001E-3</v>
      </c>
      <c r="AC4408" s="191">
        <v>1.0752820000000001</v>
      </c>
      <c r="AD4408" s="191">
        <v>2.7585908999999999E-3</v>
      </c>
      <c r="AE4408" s="76">
        <v>1.8164823000000001E-8</v>
      </c>
      <c r="AF4408" s="76">
        <v>3.4245944000000002E-11</v>
      </c>
      <c r="AG4408" s="20">
        <v>3.8616105000000001E-4</v>
      </c>
    </row>
    <row r="4409" spans="2:33" s="149" customFormat="1" x14ac:dyDescent="0.15">
      <c r="B4409" s="157" t="s">
        <v>9802</v>
      </c>
      <c r="C4409" s="148"/>
      <c r="D4409" s="118" t="s">
        <v>26</v>
      </c>
      <c r="E4409" s="201" t="s">
        <v>9803</v>
      </c>
      <c r="F4409" s="276">
        <f t="shared" ref="F4409:F4451" si="621">G4409+H4409+I4409+J4409</f>
        <v>1.3321173044000001E-3</v>
      </c>
      <c r="G4409" s="276">
        <f t="shared" ref="G4409:G4451" si="622">M4409+N4409+O4409</f>
        <v>5.739163007E-4</v>
      </c>
      <c r="H4409" s="276">
        <f t="shared" ref="H4409:H4451" si="623">K4409+L4409+P4409</f>
        <v>1.9862913569999998E-4</v>
      </c>
      <c r="I4409" s="276">
        <f t="shared" ref="I4409:I4451" si="624">Q4409+IF(R4409="x",0,R4409)+IF(S4409="x",0,S4409)+IF(T4409="x",0,T4409)+U4409</f>
        <v>1.6250684800000001E-4</v>
      </c>
      <c r="J4409" s="276">
        <v>3.9706502000000002E-4</v>
      </c>
      <c r="K4409" s="276">
        <v>1.7720257999999999E-4</v>
      </c>
      <c r="L4409" s="276">
        <v>1.5398175999999999E-5</v>
      </c>
      <c r="M4409" s="276">
        <v>7.5646606999999999E-6</v>
      </c>
      <c r="N4409" s="276">
        <v>2.2549471999999999E-4</v>
      </c>
      <c r="O4409" s="276">
        <v>3.4085692000000001E-4</v>
      </c>
      <c r="P4409" s="276">
        <v>6.0283797000000002E-6</v>
      </c>
      <c r="Q4409" s="276">
        <v>1.4579893000000001E-4</v>
      </c>
      <c r="R4409" s="276">
        <v>0</v>
      </c>
      <c r="S4409" s="276">
        <v>0</v>
      </c>
      <c r="T4409" s="276">
        <v>0</v>
      </c>
      <c r="U4409" s="276">
        <v>1.6707917999999999E-5</v>
      </c>
      <c r="V4409" s="287"/>
      <c r="W4409" s="28">
        <f t="shared" ref="W4409:W4451" si="625">J4409/0.135</f>
        <v>2.9412223703703705E-3</v>
      </c>
      <c r="X4409" s="191">
        <v>1.1253616</v>
      </c>
      <c r="Y4409" s="191">
        <v>4.3638982E-2</v>
      </c>
      <c r="Z4409" s="191">
        <v>3.4682196E-3</v>
      </c>
      <c r="AA4409" s="191">
        <v>2.5663295000000002E-6</v>
      </c>
      <c r="AB4409" s="191">
        <v>9.0829368000000001E-4</v>
      </c>
      <c r="AC4409" s="191">
        <v>1.0751906</v>
      </c>
      <c r="AD4409" s="191">
        <v>2.1530129E-3</v>
      </c>
      <c r="AE4409" s="76">
        <v>9.5392045999999993E-9</v>
      </c>
      <c r="AF4409" s="76">
        <v>1.8329189E-11</v>
      </c>
      <c r="AG4409" s="20">
        <v>2.8798604000000001E-4</v>
      </c>
    </row>
    <row r="4410" spans="2:33" s="149" customFormat="1" x14ac:dyDescent="0.15">
      <c r="B4410" s="157" t="s">
        <v>9804</v>
      </c>
      <c r="C4410" s="148"/>
      <c r="D4410" s="118" t="s">
        <v>26</v>
      </c>
      <c r="E4410" s="201" t="s">
        <v>9805</v>
      </c>
      <c r="F4410" s="276">
        <f t="shared" si="621"/>
        <v>2.434694706E-3</v>
      </c>
      <c r="G4410" s="276">
        <f t="shared" si="622"/>
        <v>1.0474978530000002E-3</v>
      </c>
      <c r="H4410" s="276">
        <f t="shared" si="623"/>
        <v>3.3393796200000003E-4</v>
      </c>
      <c r="I4410" s="276">
        <f t="shared" si="624"/>
        <v>3.8966696099999995E-4</v>
      </c>
      <c r="J4410" s="276">
        <v>6.6359193000000002E-4</v>
      </c>
      <c r="K4410" s="276">
        <v>2.9711237000000002E-4</v>
      </c>
      <c r="L4410" s="276">
        <v>2.5209904000000002E-5</v>
      </c>
      <c r="M4410" s="276">
        <v>1.3427833000000001E-5</v>
      </c>
      <c r="N4410" s="276">
        <v>3.9805731000000001E-4</v>
      </c>
      <c r="O4410" s="276">
        <v>6.3601271000000002E-4</v>
      </c>
      <c r="P4410" s="276">
        <v>1.1615688E-5</v>
      </c>
      <c r="Q4410" s="276">
        <v>3.6137848999999997E-4</v>
      </c>
      <c r="R4410" s="276">
        <v>0</v>
      </c>
      <c r="S4410" s="276">
        <v>0</v>
      </c>
      <c r="T4410" s="276">
        <v>0</v>
      </c>
      <c r="U4410" s="276">
        <v>2.8288470999999999E-5</v>
      </c>
      <c r="V4410" s="287"/>
      <c r="W4410" s="28">
        <f t="shared" si="625"/>
        <v>4.9154957777777777E-3</v>
      </c>
      <c r="X4410" s="191">
        <v>1.1533906</v>
      </c>
      <c r="Y4410" s="191">
        <v>6.6537800999999994E-2</v>
      </c>
      <c r="Z4410" s="191">
        <v>5.5707014999999997E-3</v>
      </c>
      <c r="AA4410" s="191">
        <v>5.5015815000000002E-6</v>
      </c>
      <c r="AB4410" s="191">
        <v>1.5942088E-3</v>
      </c>
      <c r="AC4410" s="191">
        <v>1.0752949999999999</v>
      </c>
      <c r="AD4410" s="191">
        <v>4.3874394000000001E-3</v>
      </c>
      <c r="AE4410" s="76">
        <v>1.6955016E-8</v>
      </c>
      <c r="AF4410" s="76">
        <v>3.1599760999999997E-11</v>
      </c>
      <c r="AG4410" s="20">
        <v>4.2440539E-4</v>
      </c>
    </row>
    <row r="4411" spans="2:33" s="149" customFormat="1" x14ac:dyDescent="0.15">
      <c r="B4411" s="157" t="s">
        <v>9806</v>
      </c>
      <c r="C4411" s="148"/>
      <c r="D4411" s="118" t="s">
        <v>26</v>
      </c>
      <c r="E4411" s="201" t="s">
        <v>9807</v>
      </c>
      <c r="F4411" s="276">
        <f t="shared" si="621"/>
        <v>3.7236233999999998E-3</v>
      </c>
      <c r="G4411" s="276">
        <f t="shared" si="622"/>
        <v>1.281225692E-3</v>
      </c>
      <c r="H4411" s="276">
        <f t="shared" si="623"/>
        <v>9.5346890800000002E-4</v>
      </c>
      <c r="I4411" s="276">
        <f t="shared" si="624"/>
        <v>4.2420890000000001E-4</v>
      </c>
      <c r="J4411" s="276">
        <v>1.0647199000000001E-3</v>
      </c>
      <c r="K4411" s="276">
        <v>8.2119029E-4</v>
      </c>
      <c r="L4411" s="276">
        <v>9.4831118999999999E-5</v>
      </c>
      <c r="M4411" s="276">
        <v>2.2217542E-5</v>
      </c>
      <c r="N4411" s="276">
        <v>5.9723177E-4</v>
      </c>
      <c r="O4411" s="276">
        <v>6.6177637999999999E-4</v>
      </c>
      <c r="P4411" s="276">
        <v>3.7447499000000001E-5</v>
      </c>
      <c r="Q4411" s="276">
        <v>3.6536053000000001E-4</v>
      </c>
      <c r="R4411" s="276">
        <v>0</v>
      </c>
      <c r="S4411" s="276">
        <v>0</v>
      </c>
      <c r="T4411" s="276">
        <v>0</v>
      </c>
      <c r="U4411" s="276">
        <v>5.8848370000000002E-5</v>
      </c>
      <c r="V4411" s="287"/>
      <c r="W4411" s="28">
        <f t="shared" si="625"/>
        <v>7.8868140740740739E-3</v>
      </c>
      <c r="X4411" s="191">
        <v>1.1942822</v>
      </c>
      <c r="Y4411" s="191">
        <v>0.10271828</v>
      </c>
      <c r="Z4411" s="191">
        <v>8.4886786000000006E-3</v>
      </c>
      <c r="AA4411" s="191">
        <v>7.8729692999999994E-5</v>
      </c>
      <c r="AB4411" s="191">
        <v>2.7437988999999999E-3</v>
      </c>
      <c r="AC4411" s="191">
        <v>1.0754873</v>
      </c>
      <c r="AD4411" s="191">
        <v>4.7654100000000003E-3</v>
      </c>
      <c r="AE4411" s="76">
        <v>3.1394417E-8</v>
      </c>
      <c r="AF4411" s="76">
        <v>5.9204047999999997E-11</v>
      </c>
      <c r="AG4411" s="20">
        <v>6.6709075999999996E-4</v>
      </c>
    </row>
    <row r="4412" spans="2:33" s="149" customFormat="1" x14ac:dyDescent="0.15">
      <c r="B4412" s="157" t="s">
        <v>9808</v>
      </c>
      <c r="C4412" s="148"/>
      <c r="D4412" s="118" t="s">
        <v>26</v>
      </c>
      <c r="E4412" s="201" t="s">
        <v>9809</v>
      </c>
      <c r="F4412" s="276">
        <f t="shared" si="621"/>
        <v>2.3031276469999999E-3</v>
      </c>
      <c r="G4412" s="276">
        <f t="shared" si="622"/>
        <v>9.9147476999999996E-4</v>
      </c>
      <c r="H4412" s="276">
        <f t="shared" si="623"/>
        <v>3.4313820299999994E-4</v>
      </c>
      <c r="I4412" s="276">
        <f t="shared" si="624"/>
        <v>2.8074431399999997E-4</v>
      </c>
      <c r="J4412" s="276">
        <v>6.8777035999999995E-4</v>
      </c>
      <c r="K4412" s="276">
        <v>3.0612127999999998E-4</v>
      </c>
      <c r="L4412" s="276">
        <v>2.6601606999999999E-5</v>
      </c>
      <c r="M4412" s="276">
        <v>1.3067879999999999E-5</v>
      </c>
      <c r="N4412" s="276">
        <v>3.8954577E-4</v>
      </c>
      <c r="O4412" s="276">
        <v>5.8886112000000005E-4</v>
      </c>
      <c r="P4412" s="276">
        <v>1.0415316E-5</v>
      </c>
      <c r="Q4412" s="276">
        <v>2.5186460999999997E-4</v>
      </c>
      <c r="R4412" s="276">
        <v>0</v>
      </c>
      <c r="S4412" s="276">
        <v>0</v>
      </c>
      <c r="T4412" s="276">
        <v>0</v>
      </c>
      <c r="U4412" s="276">
        <v>2.8879704000000002E-5</v>
      </c>
      <c r="V4412" s="287"/>
      <c r="W4412" s="28">
        <f t="shared" si="625"/>
        <v>5.0945952592592585E-3</v>
      </c>
      <c r="X4412" s="191">
        <v>1.1619995999999999</v>
      </c>
      <c r="Y4412" s="191">
        <v>7.5386411E-2</v>
      </c>
      <c r="Z4412" s="191">
        <v>5.9913357000000002E-3</v>
      </c>
      <c r="AA4412" s="191">
        <v>4.4333177999999997E-6</v>
      </c>
      <c r="AB4412" s="191">
        <v>1.5690809999999999E-3</v>
      </c>
      <c r="AC4412" s="191">
        <v>1.0753291</v>
      </c>
      <c r="AD4412" s="191">
        <v>3.7192936E-3</v>
      </c>
      <c r="AE4412" s="76">
        <v>1.6493962E-8</v>
      </c>
      <c r="AF4412" s="76">
        <v>3.1708366E-11</v>
      </c>
      <c r="AG4412" s="20">
        <v>4.9749682000000003E-4</v>
      </c>
    </row>
    <row r="4413" spans="2:33" s="149" customFormat="1" x14ac:dyDescent="0.15">
      <c r="B4413" s="157" t="s">
        <v>9810</v>
      </c>
      <c r="C4413" s="148"/>
      <c r="D4413" s="118" t="s">
        <v>26</v>
      </c>
      <c r="E4413" s="201" t="s">
        <v>9811</v>
      </c>
      <c r="F4413" s="276">
        <f t="shared" si="621"/>
        <v>1.8774202440000002E-3</v>
      </c>
      <c r="G4413" s="276">
        <f t="shared" si="622"/>
        <v>8.0833989500000004E-4</v>
      </c>
      <c r="H4413" s="276">
        <f t="shared" si="623"/>
        <v>2.5769843800000004E-4</v>
      </c>
      <c r="I4413" s="276">
        <f t="shared" si="624"/>
        <v>3.0070141099999999E-4</v>
      </c>
      <c r="J4413" s="276">
        <v>5.1068049999999996E-4</v>
      </c>
      <c r="K4413" s="276">
        <v>2.2928170000000001E-4</v>
      </c>
      <c r="L4413" s="276">
        <v>1.9453762999999999E-5</v>
      </c>
      <c r="M4413" s="276">
        <v>1.0362465E-5</v>
      </c>
      <c r="N4413" s="276">
        <v>3.0718245999999998E-4</v>
      </c>
      <c r="O4413" s="276">
        <v>4.9079497000000004E-4</v>
      </c>
      <c r="P4413" s="276">
        <v>8.9629750000000004E-6</v>
      </c>
      <c r="Q4413" s="276">
        <v>2.7888384000000001E-4</v>
      </c>
      <c r="R4413" s="276">
        <v>0</v>
      </c>
      <c r="S4413" s="276">
        <v>0</v>
      </c>
      <c r="T4413" s="276">
        <v>0</v>
      </c>
      <c r="U4413" s="276">
        <v>2.1817571E-5</v>
      </c>
      <c r="V4413" s="287"/>
      <c r="W4413" s="28">
        <f t="shared" si="625"/>
        <v>3.7828185185185179E-3</v>
      </c>
      <c r="X4413" s="191">
        <v>1.1354947</v>
      </c>
      <c r="Y4413" s="191">
        <v>5.1347753000000003E-2</v>
      </c>
      <c r="Z4413" s="191">
        <v>4.2989758999999999E-3</v>
      </c>
      <c r="AA4413" s="191">
        <v>4.2456602000000003E-6</v>
      </c>
      <c r="AB4413" s="191">
        <v>1.230266E-3</v>
      </c>
      <c r="AC4413" s="191">
        <v>1.0752276000000001</v>
      </c>
      <c r="AD4413" s="191">
        <v>3.3858733999999999E-3</v>
      </c>
      <c r="AE4413" s="76">
        <v>1.3072813999999999E-8</v>
      </c>
      <c r="AF4413" s="76">
        <v>2.4351399999999999E-11</v>
      </c>
      <c r="AG4413" s="20">
        <v>3.2751641999999997E-4</v>
      </c>
    </row>
    <row r="4414" spans="2:33" s="149" customFormat="1" x14ac:dyDescent="0.15">
      <c r="B4414" s="157" t="s">
        <v>9812</v>
      </c>
      <c r="C4414" s="148"/>
      <c r="D4414" s="118" t="s">
        <v>26</v>
      </c>
      <c r="E4414" s="201" t="s">
        <v>9813</v>
      </c>
      <c r="F4414" s="276">
        <f t="shared" si="621"/>
        <v>3.567823631E-3</v>
      </c>
      <c r="G4414" s="276">
        <f t="shared" si="622"/>
        <v>1.227438199E-3</v>
      </c>
      <c r="H4414" s="276">
        <f t="shared" si="623"/>
        <v>9.1343131499999996E-4</v>
      </c>
      <c r="I4414" s="276">
        <f t="shared" si="624"/>
        <v>4.0636461700000002E-4</v>
      </c>
      <c r="J4414" s="276">
        <v>1.0205895000000001E-3</v>
      </c>
      <c r="K4414" s="276">
        <v>7.8670667999999997E-4</v>
      </c>
      <c r="L4414" s="276">
        <v>9.0849284000000001E-5</v>
      </c>
      <c r="M4414" s="276">
        <v>2.1284609000000001E-5</v>
      </c>
      <c r="N4414" s="276">
        <v>5.7215498000000005E-4</v>
      </c>
      <c r="O4414" s="276">
        <v>6.3399861000000004E-4</v>
      </c>
      <c r="P4414" s="276">
        <v>3.5875350999999998E-5</v>
      </c>
      <c r="Q4414" s="276">
        <v>3.5001771999999999E-4</v>
      </c>
      <c r="R4414" s="276">
        <v>0</v>
      </c>
      <c r="S4414" s="276">
        <v>0</v>
      </c>
      <c r="T4414" s="276">
        <v>0</v>
      </c>
      <c r="U4414" s="276">
        <v>5.6346896999999999E-5</v>
      </c>
      <c r="V4414" s="287"/>
      <c r="W4414" s="28">
        <f t="shared" si="625"/>
        <v>7.5599222222222226E-3</v>
      </c>
      <c r="X4414" s="191">
        <v>1.1892733</v>
      </c>
      <c r="Y4414" s="191">
        <v>9.8404809999999995E-2</v>
      </c>
      <c r="Z4414" s="191">
        <v>8.1322760000000008E-3</v>
      </c>
      <c r="AA4414" s="191">
        <v>7.5423490000000007E-5</v>
      </c>
      <c r="AB4414" s="191">
        <v>2.6285731E-3</v>
      </c>
      <c r="AC4414" s="191">
        <v>1.0754668999999999</v>
      </c>
      <c r="AD4414" s="191">
        <v>4.5653189000000004E-3</v>
      </c>
      <c r="AE4414" s="76">
        <v>3.0080799000000002E-8</v>
      </c>
      <c r="AF4414" s="76">
        <v>5.6731921999999999E-11</v>
      </c>
      <c r="AG4414" s="20">
        <v>6.3907741000000004E-4</v>
      </c>
    </row>
    <row r="4415" spans="2:33" s="149" customFormat="1" x14ac:dyDescent="0.15">
      <c r="B4415" s="157" t="s">
        <v>9814</v>
      </c>
      <c r="C4415" s="148"/>
      <c r="D4415" s="118" t="s">
        <v>26</v>
      </c>
      <c r="E4415" s="201" t="s">
        <v>9815</v>
      </c>
      <c r="F4415" s="276">
        <f t="shared" si="621"/>
        <v>1.7123132926999999E-3</v>
      </c>
      <c r="G4415" s="276">
        <f t="shared" si="622"/>
        <v>7.3771605060000002E-4</v>
      </c>
      <c r="H4415" s="276">
        <f t="shared" si="623"/>
        <v>2.553193741E-4</v>
      </c>
      <c r="I4415" s="276">
        <f t="shared" si="624"/>
        <v>2.08887528E-4</v>
      </c>
      <c r="J4415" s="276">
        <v>5.1039034000000005E-4</v>
      </c>
      <c r="K4415" s="276">
        <v>2.2777752000000001E-4</v>
      </c>
      <c r="L4415" s="276">
        <v>1.9792929000000001E-5</v>
      </c>
      <c r="M4415" s="276">
        <v>9.7236706000000007E-6</v>
      </c>
      <c r="N4415" s="276">
        <v>2.8985251000000002E-4</v>
      </c>
      <c r="O4415" s="276">
        <v>4.3813986999999998E-4</v>
      </c>
      <c r="P4415" s="276">
        <v>7.7489250999999996E-6</v>
      </c>
      <c r="Q4415" s="276">
        <v>1.8741103999999999E-4</v>
      </c>
      <c r="R4415" s="276">
        <v>0</v>
      </c>
      <c r="S4415" s="276">
        <v>0</v>
      </c>
      <c r="T4415" s="276">
        <v>0</v>
      </c>
      <c r="U4415" s="276">
        <v>2.1476488000000001E-5</v>
      </c>
      <c r="V4415" s="287"/>
      <c r="W4415" s="28">
        <f t="shared" si="625"/>
        <v>3.7806691851851853E-3</v>
      </c>
      <c r="X4415" s="191">
        <v>1.1397351</v>
      </c>
      <c r="Y4415" s="191">
        <v>5.6093859000000003E-2</v>
      </c>
      <c r="Z4415" s="191">
        <v>4.4580758999999996E-3</v>
      </c>
      <c r="AA4415" s="191">
        <v>3.2987794999999998E-6</v>
      </c>
      <c r="AB4415" s="191">
        <v>1.1675275E-3</v>
      </c>
      <c r="AC4415" s="191">
        <v>1.0752447999999999</v>
      </c>
      <c r="AD4415" s="191">
        <v>2.7674984999999999E-3</v>
      </c>
      <c r="AE4415" s="76">
        <v>1.2261761999999999E-8</v>
      </c>
      <c r="AF4415" s="76">
        <v>2.3560467999999999E-11</v>
      </c>
      <c r="AG4415" s="20">
        <v>3.7017932000000002E-4</v>
      </c>
    </row>
    <row r="4416" spans="2:33" s="149" customFormat="1" x14ac:dyDescent="0.15">
      <c r="B4416" s="157" t="s">
        <v>9816</v>
      </c>
      <c r="C4416" s="148"/>
      <c r="D4416" s="118" t="s">
        <v>26</v>
      </c>
      <c r="E4416" s="201" t="s">
        <v>9817</v>
      </c>
      <c r="F4416" s="276">
        <f t="shared" si="621"/>
        <v>1.1327818569000002E-2</v>
      </c>
      <c r="G4416" s="276">
        <f t="shared" si="622"/>
        <v>4.8772923360000005E-3</v>
      </c>
      <c r="H4416" s="276">
        <f t="shared" si="623"/>
        <v>1.5548790130000001E-3</v>
      </c>
      <c r="I4416" s="276">
        <f t="shared" si="624"/>
        <v>1.8143464199999999E-3</v>
      </c>
      <c r="J4416" s="276">
        <v>3.0813008000000002E-3</v>
      </c>
      <c r="K4416" s="276">
        <v>1.3834205E-3</v>
      </c>
      <c r="L4416" s="276">
        <v>1.1737848000000001E-4</v>
      </c>
      <c r="M4416" s="276">
        <v>6.2524135999999998E-5</v>
      </c>
      <c r="N4416" s="276">
        <v>1.8534528000000001E-3</v>
      </c>
      <c r="O4416" s="276">
        <v>2.9613154000000001E-3</v>
      </c>
      <c r="P4416" s="276">
        <v>5.4080033000000001E-5</v>
      </c>
      <c r="Q4416" s="276">
        <v>1.6827054E-3</v>
      </c>
      <c r="R4416" s="276">
        <v>0</v>
      </c>
      <c r="S4416" s="276">
        <v>0</v>
      </c>
      <c r="T4416" s="276">
        <v>0</v>
      </c>
      <c r="U4416" s="276">
        <v>1.3164102E-4</v>
      </c>
      <c r="V4416" s="287"/>
      <c r="W4416" s="28">
        <f t="shared" si="625"/>
        <v>2.2824450370370369E-2</v>
      </c>
      <c r="X4416" s="191">
        <v>1.4400086000000001</v>
      </c>
      <c r="Y4416" s="191">
        <v>0.30981771000000002</v>
      </c>
      <c r="Z4416" s="191">
        <v>2.5938796E-2</v>
      </c>
      <c r="AA4416" s="191">
        <v>2.5617107000000002E-5</v>
      </c>
      <c r="AB4416" s="191">
        <v>7.4230718999999997E-3</v>
      </c>
      <c r="AC4416" s="191">
        <v>1.0763739999999999</v>
      </c>
      <c r="AD4416" s="191">
        <v>2.0429388999999999E-2</v>
      </c>
      <c r="AE4416" s="76">
        <v>7.8877629000000004E-8</v>
      </c>
      <c r="AF4416" s="76">
        <v>1.4692923000000001E-10</v>
      </c>
      <c r="AG4416" s="20">
        <v>1.9761408000000002E-3</v>
      </c>
    </row>
    <row r="4417" spans="2:33" s="149" customFormat="1" x14ac:dyDescent="0.15">
      <c r="B4417" s="157" t="s">
        <v>9818</v>
      </c>
      <c r="C4417" s="148"/>
      <c r="D4417" s="118" t="s">
        <v>26</v>
      </c>
      <c r="E4417" s="201" t="s">
        <v>9819</v>
      </c>
      <c r="F4417" s="276">
        <f t="shared" si="621"/>
        <v>1.7329562780000002E-2</v>
      </c>
      <c r="G4417" s="276">
        <f t="shared" si="622"/>
        <v>5.9656202800000002E-3</v>
      </c>
      <c r="H4417" s="276">
        <f t="shared" si="623"/>
        <v>4.4396505099999995E-3</v>
      </c>
      <c r="I4417" s="276">
        <f t="shared" si="624"/>
        <v>1.9751865900000001E-3</v>
      </c>
      <c r="J4417" s="276">
        <v>4.9491053999999998E-3</v>
      </c>
      <c r="K4417" s="276">
        <v>3.8237266000000002E-3</v>
      </c>
      <c r="L4417" s="276">
        <v>4.4156121000000001E-4</v>
      </c>
      <c r="M4417" s="276">
        <v>1.0345238E-4</v>
      </c>
      <c r="N4417" s="276">
        <v>2.7808855E-3</v>
      </c>
      <c r="O4417" s="276">
        <v>3.0812824E-3</v>
      </c>
      <c r="P4417" s="276">
        <v>1.743627E-4</v>
      </c>
      <c r="Q4417" s="276">
        <v>1.7012472E-3</v>
      </c>
      <c r="R4417" s="276">
        <v>0</v>
      </c>
      <c r="S4417" s="276">
        <v>0</v>
      </c>
      <c r="T4417" s="276">
        <v>0</v>
      </c>
      <c r="U4417" s="276">
        <v>2.7393939000000002E-4</v>
      </c>
      <c r="V4417" s="287"/>
      <c r="W4417" s="28">
        <f t="shared" si="625"/>
        <v>3.6660039999999998E-2</v>
      </c>
      <c r="X4417" s="191">
        <v>1.6304149999999999</v>
      </c>
      <c r="Y4417" s="191">
        <v>0.47828769999999998</v>
      </c>
      <c r="Z4417" s="191">
        <v>3.9525998999999999E-2</v>
      </c>
      <c r="AA4417" s="191">
        <v>3.6659491999999999E-4</v>
      </c>
      <c r="AB4417" s="191">
        <v>1.2775998E-2</v>
      </c>
      <c r="AC4417" s="191">
        <v>1.0772693</v>
      </c>
      <c r="AD4417" s="191">
        <v>2.2189367000000002E-2</v>
      </c>
      <c r="AE4417" s="76">
        <v>1.4611291E-7</v>
      </c>
      <c r="AF4417" s="76">
        <v>2.7546474000000002E-10</v>
      </c>
      <c r="AG4417" s="20">
        <v>3.1061754999999998E-3</v>
      </c>
    </row>
    <row r="4418" spans="2:33" s="149" customFormat="1" x14ac:dyDescent="0.15">
      <c r="B4418" s="157" t="s">
        <v>9820</v>
      </c>
      <c r="C4418" s="148"/>
      <c r="D4418" s="118" t="s">
        <v>26</v>
      </c>
      <c r="E4418" s="201" t="s">
        <v>9821</v>
      </c>
      <c r="F4418" s="276">
        <f t="shared" si="621"/>
        <v>1.0715193846000001E-2</v>
      </c>
      <c r="G4418" s="276">
        <f t="shared" si="622"/>
        <v>4.6164278769999997E-3</v>
      </c>
      <c r="H4418" s="276">
        <f t="shared" si="623"/>
        <v>1.597719229E-3</v>
      </c>
      <c r="I4418" s="276">
        <f t="shared" si="624"/>
        <v>1.30716134E-3</v>
      </c>
      <c r="J4418" s="276">
        <v>3.1938854000000002E-3</v>
      </c>
      <c r="K4418" s="276">
        <v>1.4253698E-3</v>
      </c>
      <c r="L4418" s="276">
        <v>1.2385877000000001E-4</v>
      </c>
      <c r="M4418" s="276">
        <v>6.0848077000000001E-5</v>
      </c>
      <c r="N4418" s="276">
        <v>1.8138189999999999E-3</v>
      </c>
      <c r="O4418" s="276">
        <v>2.7417608E-3</v>
      </c>
      <c r="P4418" s="276">
        <v>4.8490659000000001E-5</v>
      </c>
      <c r="Q4418" s="276">
        <v>1.1727673E-3</v>
      </c>
      <c r="R4418" s="276">
        <v>0</v>
      </c>
      <c r="S4418" s="276">
        <v>0</v>
      </c>
      <c r="T4418" s="276">
        <v>0</v>
      </c>
      <c r="U4418" s="276">
        <v>1.3439404E-4</v>
      </c>
      <c r="V4418" s="287"/>
      <c r="W4418" s="28">
        <f t="shared" si="625"/>
        <v>2.3658410370370371E-2</v>
      </c>
      <c r="X4418" s="191">
        <v>1.4800952999999999</v>
      </c>
      <c r="Y4418" s="191">
        <v>0.35102011</v>
      </c>
      <c r="Z4418" s="191">
        <v>2.7897429000000001E-2</v>
      </c>
      <c r="AA4418" s="191">
        <v>2.0642864E-5</v>
      </c>
      <c r="AB4418" s="191">
        <v>7.3060683000000003E-3</v>
      </c>
      <c r="AC4418" s="191">
        <v>1.0765328000000001</v>
      </c>
      <c r="AD4418" s="191">
        <v>1.7318252999999999E-2</v>
      </c>
      <c r="AE4418" s="76">
        <v>7.673077E-8</v>
      </c>
      <c r="AF4418" s="76">
        <v>1.4743485999999999E-10</v>
      </c>
      <c r="AG4418" s="20">
        <v>2.3164814000000001E-3</v>
      </c>
    </row>
    <row r="4419" spans="2:33" s="149" customFormat="1" x14ac:dyDescent="0.15">
      <c r="B4419" s="157" t="s">
        <v>9822</v>
      </c>
      <c r="C4419" s="148"/>
      <c r="D4419" s="118" t="s">
        <v>26</v>
      </c>
      <c r="E4419" s="201" t="s">
        <v>9823</v>
      </c>
      <c r="F4419" s="276">
        <f t="shared" si="621"/>
        <v>1.7635550269E-3</v>
      </c>
      <c r="G4419" s="276">
        <f t="shared" si="622"/>
        <v>7.587480234000001E-4</v>
      </c>
      <c r="H4419" s="276">
        <f t="shared" si="623"/>
        <v>2.4188577850000001E-4</v>
      </c>
      <c r="I4419" s="276">
        <f t="shared" si="624"/>
        <v>2.8225274499999999E-4</v>
      </c>
      <c r="J4419" s="276">
        <v>4.8066847999999999E-4</v>
      </c>
      <c r="K4419" s="276">
        <v>2.1521140000000001E-4</v>
      </c>
      <c r="L4419" s="276">
        <v>1.8260632E-5</v>
      </c>
      <c r="M4419" s="276">
        <v>9.7263634000000008E-6</v>
      </c>
      <c r="N4419" s="276">
        <v>2.8832998000000002E-4</v>
      </c>
      <c r="O4419" s="276">
        <v>4.6069167999999999E-4</v>
      </c>
      <c r="P4419" s="276">
        <v>8.4137464999999993E-6</v>
      </c>
      <c r="Q4419" s="276">
        <v>2.6176218E-4</v>
      </c>
      <c r="R4419" s="276">
        <v>0</v>
      </c>
      <c r="S4419" s="276">
        <v>0</v>
      </c>
      <c r="T4419" s="276">
        <v>0</v>
      </c>
      <c r="U4419" s="276">
        <v>2.0490565000000001E-5</v>
      </c>
      <c r="V4419" s="287"/>
      <c r="W4419" s="28">
        <f t="shared" si="625"/>
        <v>3.5605072592592591E-3</v>
      </c>
      <c r="X4419" s="191">
        <v>1.1317816999999999</v>
      </c>
      <c r="Y4419" s="191">
        <v>4.819623E-2</v>
      </c>
      <c r="Z4419" s="191">
        <v>4.0351014999999999E-3</v>
      </c>
      <c r="AA4419" s="191">
        <v>3.9850342000000004E-6</v>
      </c>
      <c r="AB4419" s="191">
        <v>1.1547548999999999E-3</v>
      </c>
      <c r="AC4419" s="191">
        <v>1.0752136000000001</v>
      </c>
      <c r="AD4419" s="191">
        <v>3.1780127999999999E-3</v>
      </c>
      <c r="AE4419" s="76">
        <v>1.2281256E-8</v>
      </c>
      <c r="AF4419" s="76">
        <v>2.2889109000000001E-11</v>
      </c>
      <c r="AG4419" s="20">
        <v>3.0741531999999998E-4</v>
      </c>
    </row>
    <row r="4420" spans="2:33" s="149" customFormat="1" x14ac:dyDescent="0.15">
      <c r="B4420" s="157" t="s">
        <v>9824</v>
      </c>
      <c r="C4420" s="148"/>
      <c r="D4420" s="118" t="s">
        <v>26</v>
      </c>
      <c r="E4420" s="201" t="s">
        <v>9825</v>
      </c>
      <c r="F4420" s="276">
        <f t="shared" si="621"/>
        <v>2.6971828619999998E-3</v>
      </c>
      <c r="G4420" s="276">
        <f t="shared" si="622"/>
        <v>9.2804782399999995E-4</v>
      </c>
      <c r="H4420" s="276">
        <f t="shared" si="623"/>
        <v>6.9063906699999989E-4</v>
      </c>
      <c r="I4420" s="276">
        <f t="shared" si="624"/>
        <v>3.0727294099999996E-4</v>
      </c>
      <c r="J4420" s="276">
        <v>7.7122303000000001E-4</v>
      </c>
      <c r="K4420" s="276">
        <v>5.9482389999999995E-4</v>
      </c>
      <c r="L4420" s="276">
        <v>6.8690317000000002E-5</v>
      </c>
      <c r="M4420" s="276">
        <v>1.6093134E-5</v>
      </c>
      <c r="N4420" s="276">
        <v>4.3260120999999999E-4</v>
      </c>
      <c r="O4420" s="276">
        <v>4.7935348E-4</v>
      </c>
      <c r="P4420" s="276">
        <v>2.7124849999999998E-5</v>
      </c>
      <c r="Q4420" s="276">
        <v>2.6464651999999998E-4</v>
      </c>
      <c r="R4420" s="276">
        <v>0</v>
      </c>
      <c r="S4420" s="276">
        <v>0</v>
      </c>
      <c r="T4420" s="276">
        <v>0</v>
      </c>
      <c r="U4420" s="276">
        <v>4.2626421E-5</v>
      </c>
      <c r="V4420" s="287"/>
      <c r="W4420" s="28">
        <f t="shared" si="625"/>
        <v>5.7127631851851849E-3</v>
      </c>
      <c r="X4420" s="191">
        <v>1.1614013000000001</v>
      </c>
      <c r="Y4420" s="191">
        <v>7.4403317999999996E-2</v>
      </c>
      <c r="Z4420" s="191">
        <v>6.1487177000000004E-3</v>
      </c>
      <c r="AA4420" s="191">
        <v>5.7027343E-5</v>
      </c>
      <c r="AB4420" s="191">
        <v>1.9874534999999999E-3</v>
      </c>
      <c r="AC4420" s="191">
        <v>1.075353</v>
      </c>
      <c r="AD4420" s="191">
        <v>3.4517947E-3</v>
      </c>
      <c r="AE4420" s="76">
        <v>2.2740334000000001E-8</v>
      </c>
      <c r="AF4420" s="76">
        <v>4.2883981000000002E-11</v>
      </c>
      <c r="AG4420" s="20">
        <v>4.8320284999999998E-4</v>
      </c>
    </row>
    <row r="4421" spans="2:33" s="149" customFormat="1" x14ac:dyDescent="0.15">
      <c r="B4421" s="157" t="s">
        <v>9826</v>
      </c>
      <c r="C4421" s="148"/>
      <c r="D4421" s="118" t="s">
        <v>26</v>
      </c>
      <c r="E4421" s="201" t="s">
        <v>9827</v>
      </c>
      <c r="F4421" s="276">
        <f t="shared" si="621"/>
        <v>1.6206224303999999E-3</v>
      </c>
      <c r="G4421" s="276">
        <f t="shared" si="622"/>
        <v>6.1172167259999997E-4</v>
      </c>
      <c r="H4421" s="276">
        <f t="shared" si="623"/>
        <v>2.4579336779999999E-4</v>
      </c>
      <c r="I4421" s="276">
        <f t="shared" si="624"/>
        <v>2.7542210999999999E-4</v>
      </c>
      <c r="J4421" s="276">
        <v>4.8768527999999998E-4</v>
      </c>
      <c r="K4421" s="276">
        <v>2.1960162999999999E-4</v>
      </c>
      <c r="L4421" s="276">
        <v>1.7983409999999999E-5</v>
      </c>
      <c r="M4421" s="276">
        <v>8.4261526000000007E-6</v>
      </c>
      <c r="N4421" s="276">
        <v>2.5572106999999998E-4</v>
      </c>
      <c r="O4421" s="276">
        <v>3.4757445000000001E-4</v>
      </c>
      <c r="P4421" s="276">
        <v>8.2083278000000007E-6</v>
      </c>
      <c r="Q4421" s="276">
        <v>2.5070814999999998E-4</v>
      </c>
      <c r="R4421" s="276">
        <v>0</v>
      </c>
      <c r="S4421" s="276">
        <v>0</v>
      </c>
      <c r="T4421" s="276">
        <v>0</v>
      </c>
      <c r="U4421" s="276">
        <v>2.4713960000000001E-5</v>
      </c>
      <c r="V4421" s="287"/>
      <c r="W4421" s="28">
        <f t="shared" si="625"/>
        <v>3.6124835555555552E-3</v>
      </c>
      <c r="X4421" s="191">
        <v>1.1314571</v>
      </c>
      <c r="Y4421" s="191">
        <v>4.8153477E-2</v>
      </c>
      <c r="Z4421" s="191">
        <v>4.0488662E-3</v>
      </c>
      <c r="AA4421" s="191">
        <v>4.0788990999999997E-6</v>
      </c>
      <c r="AB4421" s="191">
        <v>1.1170728E-3</v>
      </c>
      <c r="AC4421" s="191">
        <v>1.0751964000000001</v>
      </c>
      <c r="AD4421" s="191">
        <v>2.9371821E-3</v>
      </c>
      <c r="AE4421" s="76">
        <v>1.1746026E-8</v>
      </c>
      <c r="AF4421" s="76">
        <v>2.0522132E-11</v>
      </c>
      <c r="AG4421" s="20">
        <v>3.1996436999999999E-4</v>
      </c>
    </row>
    <row r="4422" spans="2:33" s="149" customFormat="1" x14ac:dyDescent="0.15">
      <c r="B4422" s="157" t="s">
        <v>9828</v>
      </c>
      <c r="C4422" s="148"/>
      <c r="D4422" s="118" t="s">
        <v>26</v>
      </c>
      <c r="E4422" s="201" t="s">
        <v>9829</v>
      </c>
      <c r="F4422" s="276">
        <f t="shared" si="621"/>
        <v>1.6682552222000002E-3</v>
      </c>
      <c r="G4422" s="276">
        <f t="shared" si="622"/>
        <v>7.1816817220000007E-4</v>
      </c>
      <c r="H4422" s="276">
        <f t="shared" si="623"/>
        <v>2.4854993900000002E-4</v>
      </c>
      <c r="I4422" s="276">
        <f t="shared" si="624"/>
        <v>2.0335531100000001E-4</v>
      </c>
      <c r="J4422" s="276">
        <v>4.9818180000000005E-4</v>
      </c>
      <c r="K4422" s="276">
        <v>2.2173696999999999E-4</v>
      </c>
      <c r="L4422" s="276">
        <v>1.9268701999999999E-5</v>
      </c>
      <c r="M4422" s="276">
        <v>9.4656322000000004E-6</v>
      </c>
      <c r="N4422" s="276">
        <v>2.8216488000000001E-4</v>
      </c>
      <c r="O4422" s="276">
        <v>4.2653766000000002E-4</v>
      </c>
      <c r="P4422" s="276">
        <v>7.5442669999999996E-6</v>
      </c>
      <c r="Q4422" s="276">
        <v>1.8243649000000001E-4</v>
      </c>
      <c r="R4422" s="276">
        <v>0</v>
      </c>
      <c r="S4422" s="276">
        <v>0</v>
      </c>
      <c r="T4422" s="276">
        <v>0</v>
      </c>
      <c r="U4422" s="276">
        <v>2.0918821000000001E-5</v>
      </c>
      <c r="V4422" s="287"/>
      <c r="W4422" s="28">
        <f t="shared" si="625"/>
        <v>3.6902355555555556E-3</v>
      </c>
      <c r="X4422" s="191">
        <v>1.1380174999999999</v>
      </c>
      <c r="Y4422" s="191">
        <v>5.4605662999999999E-2</v>
      </c>
      <c r="Z4422" s="191">
        <v>4.3397859000000004E-3</v>
      </c>
      <c r="AA4422" s="191">
        <v>3.2112438999999999E-6</v>
      </c>
      <c r="AB4422" s="191">
        <v>1.1365537E-3</v>
      </c>
      <c r="AC4422" s="191">
        <v>1.0752382</v>
      </c>
      <c r="AD4422" s="191">
        <v>2.6940466000000001E-3</v>
      </c>
      <c r="AE4422" s="76">
        <v>1.1947266E-8</v>
      </c>
      <c r="AF4422" s="76">
        <v>2.2967591000000001E-11</v>
      </c>
      <c r="AG4422" s="20">
        <v>3.6035859E-4</v>
      </c>
    </row>
    <row r="4423" spans="2:33" s="149" customFormat="1" x14ac:dyDescent="0.15">
      <c r="B4423" s="157" t="s">
        <v>9830</v>
      </c>
      <c r="C4423" s="148"/>
      <c r="D4423" s="118" t="s">
        <v>26</v>
      </c>
      <c r="E4423" s="201" t="s">
        <v>9831</v>
      </c>
      <c r="F4423" s="276">
        <f t="shared" si="621"/>
        <v>1.4082791026000002E-3</v>
      </c>
      <c r="G4423" s="276">
        <f t="shared" si="622"/>
        <v>6.0634708920000006E-4</v>
      </c>
      <c r="H4423" s="276">
        <f t="shared" si="623"/>
        <v>1.933031894E-4</v>
      </c>
      <c r="I4423" s="276">
        <f t="shared" si="624"/>
        <v>2.2556032399999998E-4</v>
      </c>
      <c r="J4423" s="276">
        <v>3.8306849999999998E-4</v>
      </c>
      <c r="K4423" s="276">
        <v>1.7198739999999999E-4</v>
      </c>
      <c r="L4423" s="276">
        <v>1.4592536999999999E-5</v>
      </c>
      <c r="M4423" s="276">
        <v>7.7730292000000008E-6</v>
      </c>
      <c r="N4423" s="276">
        <v>2.3042201E-4</v>
      </c>
      <c r="O4423" s="276">
        <v>3.6815205000000003E-4</v>
      </c>
      <c r="P4423" s="276">
        <v>6.7232523999999998E-6</v>
      </c>
      <c r="Q4423" s="276">
        <v>2.0919466E-4</v>
      </c>
      <c r="R4423" s="276">
        <v>0</v>
      </c>
      <c r="S4423" s="276">
        <v>0</v>
      </c>
      <c r="T4423" s="276">
        <v>0</v>
      </c>
      <c r="U4423" s="276">
        <v>1.6365664E-5</v>
      </c>
      <c r="V4423" s="287"/>
      <c r="W4423" s="28">
        <f t="shared" si="625"/>
        <v>2.8375444444444439E-3</v>
      </c>
      <c r="X4423" s="191">
        <v>1.1203780000000001</v>
      </c>
      <c r="Y4423" s="191">
        <v>3.8516672000000002E-2</v>
      </c>
      <c r="Z4423" s="191">
        <v>3.2247221000000002E-3</v>
      </c>
      <c r="AA4423" s="191">
        <v>3.1847293000000002E-6</v>
      </c>
      <c r="AB4423" s="191">
        <v>9.2283945E-4</v>
      </c>
      <c r="AC4423" s="191">
        <v>1.0751708</v>
      </c>
      <c r="AD4423" s="191">
        <v>2.5397901000000001E-3</v>
      </c>
      <c r="AE4423" s="76">
        <v>9.8061049000000006E-9</v>
      </c>
      <c r="AF4423" s="76">
        <v>1.8266338000000001E-11</v>
      </c>
      <c r="AG4423" s="20">
        <v>2.4567468000000003E-4</v>
      </c>
    </row>
    <row r="4424" spans="2:33" s="149" customFormat="1" x14ac:dyDescent="0.15">
      <c r="B4424" s="157" t="s">
        <v>9832</v>
      </c>
      <c r="C4424" s="148"/>
      <c r="D4424" s="118" t="s">
        <v>26</v>
      </c>
      <c r="E4424" s="201" t="s">
        <v>9833</v>
      </c>
      <c r="F4424" s="276">
        <f t="shared" si="621"/>
        <v>2.1544180689999997E-3</v>
      </c>
      <c r="G4424" s="276">
        <f t="shared" si="622"/>
        <v>7.4164825199999999E-4</v>
      </c>
      <c r="H4424" s="276">
        <f t="shared" si="623"/>
        <v>5.5193913499999999E-4</v>
      </c>
      <c r="I4424" s="276">
        <f t="shared" si="624"/>
        <v>2.45556032E-4</v>
      </c>
      <c r="J4424" s="276">
        <v>6.1527464999999997E-4</v>
      </c>
      <c r="K4424" s="276">
        <v>4.7536721000000001E-4</v>
      </c>
      <c r="L4424" s="276">
        <v>5.4895080000000001E-5</v>
      </c>
      <c r="M4424" s="276">
        <v>1.2861242E-5</v>
      </c>
      <c r="N4424" s="276">
        <v>3.4572077E-4</v>
      </c>
      <c r="O4424" s="276">
        <v>3.8306624000000001E-4</v>
      </c>
      <c r="P4424" s="276">
        <v>2.1676844999999999E-5</v>
      </c>
      <c r="Q4424" s="276">
        <v>2.1149976999999999E-4</v>
      </c>
      <c r="R4424" s="276">
        <v>0</v>
      </c>
      <c r="S4424" s="276">
        <v>0</v>
      </c>
      <c r="T4424" s="276">
        <v>0</v>
      </c>
      <c r="U4424" s="276">
        <v>3.4056261999999997E-5</v>
      </c>
      <c r="V4424" s="287"/>
      <c r="W4424" s="28">
        <f t="shared" si="625"/>
        <v>4.5575899999999994E-3</v>
      </c>
      <c r="X4424" s="191">
        <v>1.1440493</v>
      </c>
      <c r="Y4424" s="191">
        <v>5.9460928000000003E-2</v>
      </c>
      <c r="Z4424" s="191">
        <v>4.9138886000000001E-3</v>
      </c>
      <c r="AA4424" s="191">
        <v>4.5575236000000002E-5</v>
      </c>
      <c r="AB4424" s="191">
        <v>1.5883175000000001E-3</v>
      </c>
      <c r="AC4424" s="191">
        <v>1.0752820000000001</v>
      </c>
      <c r="AD4424" s="191">
        <v>2.7585908999999999E-3</v>
      </c>
      <c r="AE4424" s="76">
        <v>1.8164823000000001E-8</v>
      </c>
      <c r="AF4424" s="76">
        <v>3.4245944000000002E-11</v>
      </c>
      <c r="AG4424" s="20">
        <v>3.8616105000000001E-4</v>
      </c>
    </row>
    <row r="4425" spans="2:33" s="149" customFormat="1" x14ac:dyDescent="0.15">
      <c r="B4425" s="157" t="s">
        <v>9834</v>
      </c>
      <c r="C4425" s="148"/>
      <c r="D4425" s="118" t="s">
        <v>26</v>
      </c>
      <c r="E4425" s="201" t="s">
        <v>9835</v>
      </c>
      <c r="F4425" s="276">
        <f t="shared" si="621"/>
        <v>1.3321173044000001E-3</v>
      </c>
      <c r="G4425" s="276">
        <f t="shared" si="622"/>
        <v>5.739163007E-4</v>
      </c>
      <c r="H4425" s="276">
        <f t="shared" si="623"/>
        <v>1.9862913569999998E-4</v>
      </c>
      <c r="I4425" s="276">
        <f t="shared" si="624"/>
        <v>1.6250684800000001E-4</v>
      </c>
      <c r="J4425" s="276">
        <v>3.9706502000000002E-4</v>
      </c>
      <c r="K4425" s="276">
        <v>1.7720257999999999E-4</v>
      </c>
      <c r="L4425" s="276">
        <v>1.5398175999999999E-5</v>
      </c>
      <c r="M4425" s="276">
        <v>7.5646606999999999E-6</v>
      </c>
      <c r="N4425" s="276">
        <v>2.2549471999999999E-4</v>
      </c>
      <c r="O4425" s="276">
        <v>3.4085692000000001E-4</v>
      </c>
      <c r="P4425" s="276">
        <v>6.0283797000000002E-6</v>
      </c>
      <c r="Q4425" s="276">
        <v>1.4579893000000001E-4</v>
      </c>
      <c r="R4425" s="276">
        <v>0</v>
      </c>
      <c r="S4425" s="276">
        <v>0</v>
      </c>
      <c r="T4425" s="276">
        <v>0</v>
      </c>
      <c r="U4425" s="276">
        <v>1.6707917999999999E-5</v>
      </c>
      <c r="V4425" s="287"/>
      <c r="W4425" s="28">
        <f t="shared" si="625"/>
        <v>2.9412223703703705E-3</v>
      </c>
      <c r="X4425" s="191">
        <v>1.1253616</v>
      </c>
      <c r="Y4425" s="191">
        <v>4.3638982E-2</v>
      </c>
      <c r="Z4425" s="191">
        <v>3.4682196E-3</v>
      </c>
      <c r="AA4425" s="191">
        <v>2.5663295000000002E-6</v>
      </c>
      <c r="AB4425" s="191">
        <v>9.0829368000000001E-4</v>
      </c>
      <c r="AC4425" s="191">
        <v>1.0751906</v>
      </c>
      <c r="AD4425" s="191">
        <v>2.1530129E-3</v>
      </c>
      <c r="AE4425" s="76">
        <v>9.5392045999999993E-9</v>
      </c>
      <c r="AF4425" s="76">
        <v>1.8329189E-11</v>
      </c>
      <c r="AG4425" s="20">
        <v>2.8798604000000001E-4</v>
      </c>
    </row>
    <row r="4426" spans="2:33" s="149" customFormat="1" x14ac:dyDescent="0.15">
      <c r="B4426" s="157" t="s">
        <v>9836</v>
      </c>
      <c r="C4426" s="148"/>
      <c r="D4426" s="118" t="s">
        <v>26</v>
      </c>
      <c r="E4426" s="201" t="s">
        <v>9837</v>
      </c>
      <c r="F4426" s="276">
        <f t="shared" si="621"/>
        <v>1.6870319406000001E-3</v>
      </c>
      <c r="G4426" s="276">
        <f t="shared" si="622"/>
        <v>7.2582509670000004E-4</v>
      </c>
      <c r="H4426" s="276">
        <f t="shared" si="623"/>
        <v>2.313899159E-4</v>
      </c>
      <c r="I4426" s="276">
        <f t="shared" si="624"/>
        <v>2.7000545800000004E-4</v>
      </c>
      <c r="J4426" s="276">
        <v>4.5981146999999998E-4</v>
      </c>
      <c r="K4426" s="276">
        <v>2.0587297000000001E-4</v>
      </c>
      <c r="L4426" s="276">
        <v>1.7468278999999999E-5</v>
      </c>
      <c r="M4426" s="276">
        <v>9.3043267000000007E-6</v>
      </c>
      <c r="N4426" s="276">
        <v>2.7581911E-4</v>
      </c>
      <c r="O4426" s="276">
        <v>4.4070166000000001E-4</v>
      </c>
      <c r="P4426" s="276">
        <v>8.0486668999999995E-6</v>
      </c>
      <c r="Q4426" s="276">
        <v>2.5040400000000002E-4</v>
      </c>
      <c r="R4426" s="276">
        <v>0</v>
      </c>
      <c r="S4426" s="276">
        <v>0</v>
      </c>
      <c r="T4426" s="276">
        <v>0</v>
      </c>
      <c r="U4426" s="276">
        <v>1.9601458E-5</v>
      </c>
      <c r="V4426" s="287"/>
      <c r="W4426" s="28">
        <f t="shared" si="625"/>
        <v>3.4060108888888884E-3</v>
      </c>
      <c r="X4426" s="191">
        <v>1.129318</v>
      </c>
      <c r="Y4426" s="191">
        <v>4.6104943000000002E-2</v>
      </c>
      <c r="Z4426" s="191">
        <v>3.8600138000000001E-3</v>
      </c>
      <c r="AA4426" s="191">
        <v>3.8121190000000002E-6</v>
      </c>
      <c r="AB4426" s="191">
        <v>1.1046487E-3</v>
      </c>
      <c r="AC4426" s="191">
        <v>1.0752044999999999</v>
      </c>
      <c r="AD4426" s="191">
        <v>3.0401142000000001E-3</v>
      </c>
      <c r="AE4426" s="76">
        <v>1.1748342E-8</v>
      </c>
      <c r="AF4426" s="76">
        <v>2.1895838000000001E-11</v>
      </c>
      <c r="AG4426" s="20">
        <v>2.9407618999999999E-4</v>
      </c>
    </row>
    <row r="4427" spans="2:33" s="149" customFormat="1" x14ac:dyDescent="0.15">
      <c r="B4427" s="157" t="s">
        <v>9838</v>
      </c>
      <c r="C4427" s="148"/>
      <c r="D4427" s="118" t="s">
        <v>26</v>
      </c>
      <c r="E4427" s="201" t="s">
        <v>9839</v>
      </c>
      <c r="F4427" s="276">
        <f t="shared" si="621"/>
        <v>2.5801482899999997E-3</v>
      </c>
      <c r="G4427" s="276">
        <f t="shared" si="622"/>
        <v>8.8777875099999991E-4</v>
      </c>
      <c r="H4427" s="276">
        <f t="shared" si="623"/>
        <v>6.60670931E-4</v>
      </c>
      <c r="I4427" s="276">
        <f t="shared" si="624"/>
        <v>2.9393999799999998E-4</v>
      </c>
      <c r="J4427" s="276">
        <v>7.3775860999999998E-4</v>
      </c>
      <c r="K4427" s="276">
        <v>5.6901330000000004E-4</v>
      </c>
      <c r="L4427" s="276">
        <v>6.5709754999999996E-5</v>
      </c>
      <c r="M4427" s="276">
        <v>1.5394830999999998E-5</v>
      </c>
      <c r="N4427" s="276">
        <v>4.1383019999999997E-4</v>
      </c>
      <c r="O4427" s="276">
        <v>4.5855371999999999E-4</v>
      </c>
      <c r="P4427" s="276">
        <v>2.5947876E-5</v>
      </c>
      <c r="Q4427" s="276">
        <v>2.5316318999999999E-4</v>
      </c>
      <c r="R4427" s="276">
        <v>0</v>
      </c>
      <c r="S4427" s="276">
        <v>0</v>
      </c>
      <c r="T4427" s="276">
        <v>0</v>
      </c>
      <c r="U4427" s="276">
        <v>4.0776808000000001E-5</v>
      </c>
      <c r="V4427" s="287"/>
      <c r="W4427" s="28">
        <f t="shared" si="625"/>
        <v>5.4648785925925925E-3</v>
      </c>
      <c r="X4427" s="191">
        <v>1.1576519999999999</v>
      </c>
      <c r="Y4427" s="191">
        <v>7.1174870000000001E-2</v>
      </c>
      <c r="Z4427" s="191">
        <v>5.8819181999999999E-3</v>
      </c>
      <c r="AA4427" s="191">
        <v>5.4552863000000003E-5</v>
      </c>
      <c r="AB4427" s="191">
        <v>1.9012155000000001E-3</v>
      </c>
      <c r="AC4427" s="191">
        <v>1.0753375000000001</v>
      </c>
      <c r="AD4427" s="191">
        <v>3.3020163000000002E-3</v>
      </c>
      <c r="AE4427" s="76">
        <v>2.1753614E-8</v>
      </c>
      <c r="AF4427" s="76">
        <v>4.1023284E-11</v>
      </c>
      <c r="AG4427" s="20">
        <v>4.6223609E-4</v>
      </c>
    </row>
    <row r="4428" spans="2:33" s="149" customFormat="1" x14ac:dyDescent="0.15">
      <c r="B4428" s="157" t="s">
        <v>9840</v>
      </c>
      <c r="C4428" s="148"/>
      <c r="D4428" s="118" t="s">
        <v>26</v>
      </c>
      <c r="E4428" s="201" t="s">
        <v>9841</v>
      </c>
      <c r="F4428" s="276">
        <f t="shared" si="621"/>
        <v>1.5958676647999999E-3</v>
      </c>
      <c r="G4428" s="276">
        <f t="shared" si="622"/>
        <v>6.8700603020000004E-4</v>
      </c>
      <c r="H4428" s="276">
        <f t="shared" si="623"/>
        <v>2.3776499260000001E-4</v>
      </c>
      <c r="I4428" s="276">
        <f t="shared" si="624"/>
        <v>1.94531472E-4</v>
      </c>
      <c r="J4428" s="276">
        <v>4.7656517E-4</v>
      </c>
      <c r="K4428" s="276">
        <v>2.1211546999999999E-4</v>
      </c>
      <c r="L4428" s="276">
        <v>1.8432610000000001E-5</v>
      </c>
      <c r="M4428" s="276">
        <v>9.0549101999999992E-6</v>
      </c>
      <c r="N4428" s="276">
        <v>2.6992143000000002E-4</v>
      </c>
      <c r="O4428" s="276">
        <v>4.0802968999999997E-4</v>
      </c>
      <c r="P4428" s="276">
        <v>7.2169126000000003E-6</v>
      </c>
      <c r="Q4428" s="276">
        <v>1.7452034E-4</v>
      </c>
      <c r="R4428" s="276">
        <v>0</v>
      </c>
      <c r="S4428" s="276">
        <v>0</v>
      </c>
      <c r="T4428" s="276">
        <v>0</v>
      </c>
      <c r="U4428" s="276">
        <v>2.0011132E-5</v>
      </c>
      <c r="V4428" s="287"/>
      <c r="W4428" s="28">
        <f t="shared" si="625"/>
        <v>3.53011237037037E-3</v>
      </c>
      <c r="X4428" s="191">
        <v>1.1352833</v>
      </c>
      <c r="Y4428" s="191">
        <v>5.2236244000000001E-2</v>
      </c>
      <c r="Z4428" s="191">
        <v>4.1514767999999997E-3</v>
      </c>
      <c r="AA4428" s="191">
        <v>3.0719039999999999E-6</v>
      </c>
      <c r="AB4428" s="191">
        <v>1.0872371E-3</v>
      </c>
      <c r="AC4428" s="191">
        <v>1.0752280999999999</v>
      </c>
      <c r="AD4428" s="191">
        <v>2.5771481000000001E-3</v>
      </c>
      <c r="AE4428" s="76">
        <v>1.1428866E-8</v>
      </c>
      <c r="AF4428" s="76">
        <v>2.1971034999999999E-11</v>
      </c>
      <c r="AG4428" s="20">
        <v>3.4472214999999999E-4</v>
      </c>
    </row>
    <row r="4429" spans="2:33" s="149" customFormat="1" x14ac:dyDescent="0.15">
      <c r="B4429" s="157" t="s">
        <v>9842</v>
      </c>
      <c r="C4429" s="148"/>
      <c r="D4429" s="118" t="s">
        <v>26</v>
      </c>
      <c r="E4429" s="201" t="s">
        <v>9843</v>
      </c>
      <c r="F4429" s="276">
        <f t="shared" si="621"/>
        <v>1.4082791426000001E-3</v>
      </c>
      <c r="G4429" s="276">
        <f t="shared" si="622"/>
        <v>6.0634712920000001E-4</v>
      </c>
      <c r="H4429" s="276">
        <f t="shared" si="623"/>
        <v>1.933031894E-4</v>
      </c>
      <c r="I4429" s="276">
        <f t="shared" si="624"/>
        <v>2.2556032399999998E-4</v>
      </c>
      <c r="J4429" s="276">
        <v>3.8306849999999998E-4</v>
      </c>
      <c r="K4429" s="276">
        <v>1.7198739999999999E-4</v>
      </c>
      <c r="L4429" s="276">
        <v>1.4592536999999999E-5</v>
      </c>
      <c r="M4429" s="276">
        <v>7.7730292000000008E-6</v>
      </c>
      <c r="N4429" s="276">
        <v>2.3042201E-4</v>
      </c>
      <c r="O4429" s="276">
        <v>3.6815208999999997E-4</v>
      </c>
      <c r="P4429" s="276">
        <v>6.7232523999999998E-6</v>
      </c>
      <c r="Q4429" s="276">
        <v>2.0919466E-4</v>
      </c>
      <c r="R4429" s="276">
        <v>0</v>
      </c>
      <c r="S4429" s="276">
        <v>0</v>
      </c>
      <c r="T4429" s="276">
        <v>0</v>
      </c>
      <c r="U4429" s="276">
        <v>1.6365664E-5</v>
      </c>
      <c r="V4429" s="287"/>
      <c r="W4429" s="28">
        <f t="shared" si="625"/>
        <v>2.8375444444444439E-3</v>
      </c>
      <c r="X4429" s="191">
        <v>1.1203780000000001</v>
      </c>
      <c r="Y4429" s="191">
        <v>3.8516672000000002E-2</v>
      </c>
      <c r="Z4429" s="191">
        <v>3.2247221000000002E-3</v>
      </c>
      <c r="AA4429" s="191">
        <v>3.1847293000000002E-6</v>
      </c>
      <c r="AB4429" s="191">
        <v>9.2283945E-4</v>
      </c>
      <c r="AC4429" s="191">
        <v>1.0751708</v>
      </c>
      <c r="AD4429" s="191">
        <v>2.5397901000000001E-3</v>
      </c>
      <c r="AE4429" s="76">
        <v>9.8061050000000006E-9</v>
      </c>
      <c r="AF4429" s="76">
        <v>1.8266338000000001E-11</v>
      </c>
      <c r="AG4429" s="20">
        <v>2.4567468000000003E-4</v>
      </c>
    </row>
    <row r="4430" spans="2:33" s="149" customFormat="1" x14ac:dyDescent="0.15">
      <c r="B4430" s="157" t="s">
        <v>9844</v>
      </c>
      <c r="C4430" s="148"/>
      <c r="D4430" s="118" t="s">
        <v>26</v>
      </c>
      <c r="E4430" s="201" t="s">
        <v>9845</v>
      </c>
      <c r="F4430" s="276">
        <f t="shared" si="621"/>
        <v>2.1544180689999997E-3</v>
      </c>
      <c r="G4430" s="276">
        <f t="shared" si="622"/>
        <v>7.4164825199999999E-4</v>
      </c>
      <c r="H4430" s="276">
        <f t="shared" si="623"/>
        <v>5.5193913499999999E-4</v>
      </c>
      <c r="I4430" s="276">
        <f t="shared" si="624"/>
        <v>2.45556032E-4</v>
      </c>
      <c r="J4430" s="276">
        <v>6.1527464999999997E-4</v>
      </c>
      <c r="K4430" s="276">
        <v>4.7536721000000001E-4</v>
      </c>
      <c r="L4430" s="276">
        <v>5.4895080000000001E-5</v>
      </c>
      <c r="M4430" s="276">
        <v>1.2861242E-5</v>
      </c>
      <c r="N4430" s="276">
        <v>3.4572077E-4</v>
      </c>
      <c r="O4430" s="276">
        <v>3.8306624000000001E-4</v>
      </c>
      <c r="P4430" s="276">
        <v>2.1676844999999999E-5</v>
      </c>
      <c r="Q4430" s="276">
        <v>2.1149976999999999E-4</v>
      </c>
      <c r="R4430" s="276">
        <v>0</v>
      </c>
      <c r="S4430" s="276">
        <v>0</v>
      </c>
      <c r="T4430" s="276">
        <v>0</v>
      </c>
      <c r="U4430" s="276">
        <v>3.4056261999999997E-5</v>
      </c>
      <c r="V4430" s="287"/>
      <c r="W4430" s="28">
        <f t="shared" si="625"/>
        <v>4.5575899999999994E-3</v>
      </c>
      <c r="X4430" s="191">
        <v>1.1440493</v>
      </c>
      <c r="Y4430" s="191">
        <v>5.9460928000000003E-2</v>
      </c>
      <c r="Z4430" s="191">
        <v>4.9138886000000001E-3</v>
      </c>
      <c r="AA4430" s="191">
        <v>4.5575236000000002E-5</v>
      </c>
      <c r="AB4430" s="191">
        <v>1.5883175000000001E-3</v>
      </c>
      <c r="AC4430" s="191">
        <v>1.0752820000000001</v>
      </c>
      <c r="AD4430" s="191">
        <v>2.7585908999999999E-3</v>
      </c>
      <c r="AE4430" s="76">
        <v>1.8164823000000001E-8</v>
      </c>
      <c r="AF4430" s="76">
        <v>3.4245944000000002E-11</v>
      </c>
      <c r="AG4430" s="20">
        <v>3.8616105000000001E-4</v>
      </c>
    </row>
    <row r="4431" spans="2:33" s="149" customFormat="1" x14ac:dyDescent="0.15">
      <c r="B4431" s="157" t="s">
        <v>9846</v>
      </c>
      <c r="C4431" s="148"/>
      <c r="D4431" s="118" t="s">
        <v>26</v>
      </c>
      <c r="E4431" s="201" t="s">
        <v>9847</v>
      </c>
      <c r="F4431" s="276">
        <f t="shared" si="621"/>
        <v>1.3321173044000001E-3</v>
      </c>
      <c r="G4431" s="276">
        <f t="shared" si="622"/>
        <v>5.739163007E-4</v>
      </c>
      <c r="H4431" s="276">
        <f t="shared" si="623"/>
        <v>1.9862913569999998E-4</v>
      </c>
      <c r="I4431" s="276">
        <f t="shared" si="624"/>
        <v>1.6250684800000001E-4</v>
      </c>
      <c r="J4431" s="276">
        <v>3.9706502000000002E-4</v>
      </c>
      <c r="K4431" s="276">
        <v>1.7720257999999999E-4</v>
      </c>
      <c r="L4431" s="276">
        <v>1.5398175999999999E-5</v>
      </c>
      <c r="M4431" s="276">
        <v>7.5646606999999999E-6</v>
      </c>
      <c r="N4431" s="276">
        <v>2.2549471999999999E-4</v>
      </c>
      <c r="O4431" s="276">
        <v>3.4085692000000001E-4</v>
      </c>
      <c r="P4431" s="276">
        <v>6.0283797000000002E-6</v>
      </c>
      <c r="Q4431" s="276">
        <v>1.4579893000000001E-4</v>
      </c>
      <c r="R4431" s="276">
        <v>0</v>
      </c>
      <c r="S4431" s="276">
        <v>0</v>
      </c>
      <c r="T4431" s="276">
        <v>0</v>
      </c>
      <c r="U4431" s="276">
        <v>1.6707917999999999E-5</v>
      </c>
      <c r="V4431" s="287"/>
      <c r="W4431" s="28">
        <f t="shared" si="625"/>
        <v>2.9412223703703705E-3</v>
      </c>
      <c r="X4431" s="191">
        <v>1.1253618000000001</v>
      </c>
      <c r="Y4431" s="191">
        <v>4.3638982E-2</v>
      </c>
      <c r="Z4431" s="191">
        <v>3.4682196E-3</v>
      </c>
      <c r="AA4431" s="191">
        <v>2.5663295000000002E-6</v>
      </c>
      <c r="AB4431" s="191">
        <v>9.0829368000000001E-4</v>
      </c>
      <c r="AC4431" s="191">
        <v>1.0751907000000001</v>
      </c>
      <c r="AD4431" s="191">
        <v>2.1530129E-3</v>
      </c>
      <c r="AE4431" s="76">
        <v>9.5392045999999993E-9</v>
      </c>
      <c r="AF4431" s="76">
        <v>1.8329189E-11</v>
      </c>
      <c r="AG4431" s="20">
        <v>2.8798604000000001E-4</v>
      </c>
    </row>
    <row r="4432" spans="2:33" s="149" customFormat="1" x14ac:dyDescent="0.15">
      <c r="B4432" s="157" t="s">
        <v>9848</v>
      </c>
      <c r="C4432" s="148"/>
      <c r="D4432" s="118" t="s">
        <v>26</v>
      </c>
      <c r="E4432" s="201" t="s">
        <v>9849</v>
      </c>
      <c r="F4432" s="276">
        <f t="shared" si="621"/>
        <v>1.3301394864999999E-3</v>
      </c>
      <c r="G4432" s="276">
        <f t="shared" si="622"/>
        <v>5.7270332669999999E-4</v>
      </c>
      <c r="H4432" s="276">
        <f t="shared" si="623"/>
        <v>1.8257758879999998E-4</v>
      </c>
      <c r="I4432" s="276">
        <f t="shared" si="624"/>
        <v>2.1304490100000002E-4</v>
      </c>
      <c r="J4432" s="276">
        <v>3.6181366999999998E-4</v>
      </c>
      <c r="K4432" s="276">
        <v>1.6244451999999999E-4</v>
      </c>
      <c r="L4432" s="276">
        <v>1.3782861E-5</v>
      </c>
      <c r="M4432" s="276">
        <v>7.3417367000000001E-6</v>
      </c>
      <c r="N4432" s="276">
        <v>2.1763684999999999E-4</v>
      </c>
      <c r="O4432" s="276">
        <v>3.4772474000000002E-4</v>
      </c>
      <c r="P4432" s="276">
        <v>6.3502078000000001E-6</v>
      </c>
      <c r="Q4432" s="276">
        <v>1.9758730000000001E-4</v>
      </c>
      <c r="R4432" s="276">
        <v>0</v>
      </c>
      <c r="S4432" s="276">
        <v>0</v>
      </c>
      <c r="T4432" s="276">
        <v>0</v>
      </c>
      <c r="U4432" s="276">
        <v>1.5457600999999999E-5</v>
      </c>
      <c r="V4432" s="287"/>
      <c r="W4432" s="28">
        <f t="shared" si="625"/>
        <v>2.6801012592592589E-3</v>
      </c>
      <c r="X4432" s="191">
        <v>1.1178600000000001</v>
      </c>
      <c r="Y4432" s="191">
        <v>3.6379537000000003E-2</v>
      </c>
      <c r="Z4432" s="191">
        <v>3.0457952000000001E-3</v>
      </c>
      <c r="AA4432" s="191">
        <v>3.0080215999999998E-6</v>
      </c>
      <c r="AB4432" s="191">
        <v>8.7163501999999997E-4</v>
      </c>
      <c r="AC4432" s="191">
        <v>1.0751611999999999</v>
      </c>
      <c r="AD4432" s="191">
        <v>2.3988665000000001E-3</v>
      </c>
      <c r="AE4432" s="76">
        <v>9.2620040000000001E-9</v>
      </c>
      <c r="AF4432" s="76">
        <v>1.7252810999999999E-11</v>
      </c>
      <c r="AG4432" s="20">
        <v>2.3204317E-4</v>
      </c>
    </row>
    <row r="4433" spans="2:33" s="149" customFormat="1" x14ac:dyDescent="0.15">
      <c r="B4433" s="157" t="s">
        <v>9850</v>
      </c>
      <c r="C4433" s="148"/>
      <c r="D4433" s="118" t="s">
        <v>26</v>
      </c>
      <c r="E4433" s="201" t="s">
        <v>9851</v>
      </c>
      <c r="F4433" s="276">
        <f t="shared" si="621"/>
        <v>2.034878635E-3</v>
      </c>
      <c r="G4433" s="276">
        <f t="shared" si="622"/>
        <v>7.0049730699999998E-4</v>
      </c>
      <c r="H4433" s="276">
        <f t="shared" si="623"/>
        <v>5.2131435100000005E-4</v>
      </c>
      <c r="I4433" s="276">
        <f t="shared" si="624"/>
        <v>2.3193113699999999E-4</v>
      </c>
      <c r="J4433" s="276">
        <v>5.8113583999999999E-4</v>
      </c>
      <c r="K4433" s="276">
        <v>4.4899109E-4</v>
      </c>
      <c r="L4433" s="276">
        <v>5.1849175000000003E-5</v>
      </c>
      <c r="M4433" s="276">
        <v>1.2147626999999999E-5</v>
      </c>
      <c r="N4433" s="276">
        <v>3.2653819999999998E-4</v>
      </c>
      <c r="O4433" s="276">
        <v>3.6181148E-4</v>
      </c>
      <c r="P4433" s="276">
        <v>2.0474085999999999E-5</v>
      </c>
      <c r="Q4433" s="276">
        <v>1.9976451999999999E-4</v>
      </c>
      <c r="R4433" s="276">
        <v>0</v>
      </c>
      <c r="S4433" s="276">
        <v>0</v>
      </c>
      <c r="T4433" s="276">
        <v>0</v>
      </c>
      <c r="U4433" s="276">
        <v>3.2166616999999998E-5</v>
      </c>
      <c r="V4433" s="287"/>
      <c r="W4433" s="28">
        <f t="shared" si="625"/>
        <v>4.3047099259259257E-3</v>
      </c>
      <c r="X4433" s="191">
        <v>1.1402182000000001</v>
      </c>
      <c r="Y4433" s="191">
        <v>5.6161696999999997E-2</v>
      </c>
      <c r="Z4433" s="191">
        <v>4.6412377000000001E-3</v>
      </c>
      <c r="AA4433" s="191">
        <v>4.3046444999999998E-5</v>
      </c>
      <c r="AB4433" s="191">
        <v>1.5001881E-3</v>
      </c>
      <c r="AC4433" s="191">
        <v>1.0752664999999999</v>
      </c>
      <c r="AD4433" s="191">
        <v>2.6055286E-3</v>
      </c>
      <c r="AE4433" s="76">
        <v>1.7156933000000001E-8</v>
      </c>
      <c r="AF4433" s="76">
        <v>3.2345767000000003E-11</v>
      </c>
      <c r="AG4433" s="20">
        <v>3.6473463E-4</v>
      </c>
    </row>
    <row r="4434" spans="2:33" s="149" customFormat="1" x14ac:dyDescent="0.15">
      <c r="B4434" s="157" t="s">
        <v>9852</v>
      </c>
      <c r="C4434" s="148"/>
      <c r="D4434" s="118" t="s">
        <v>26</v>
      </c>
      <c r="E4434" s="201" t="s">
        <v>9853</v>
      </c>
      <c r="F4434" s="276">
        <f t="shared" si="621"/>
        <v>1.2582035159000001E-3</v>
      </c>
      <c r="G4434" s="276">
        <f t="shared" si="622"/>
        <v>5.4207205699999999E-4</v>
      </c>
      <c r="H4434" s="276">
        <f t="shared" si="623"/>
        <v>1.8760800189999998E-4</v>
      </c>
      <c r="I4434" s="276">
        <f t="shared" si="624"/>
        <v>1.5349001699999998E-4</v>
      </c>
      <c r="J4434" s="276">
        <v>3.7503344000000002E-4</v>
      </c>
      <c r="K4434" s="276">
        <v>1.6737031999999999E-4</v>
      </c>
      <c r="L4434" s="276">
        <v>1.4543793E-5</v>
      </c>
      <c r="M4434" s="276">
        <v>7.1449269999999997E-6</v>
      </c>
      <c r="N4434" s="276">
        <v>2.1298298E-4</v>
      </c>
      <c r="O4434" s="276">
        <v>3.2194415E-4</v>
      </c>
      <c r="P4434" s="276">
        <v>5.6938888999999998E-6</v>
      </c>
      <c r="Q4434" s="276">
        <v>1.3770914999999999E-4</v>
      </c>
      <c r="R4434" s="276">
        <v>0</v>
      </c>
      <c r="S4434" s="276">
        <v>0</v>
      </c>
      <c r="T4434" s="276">
        <v>0</v>
      </c>
      <c r="U4434" s="276">
        <v>1.5780867E-5</v>
      </c>
      <c r="V4434" s="287"/>
      <c r="W4434" s="28">
        <f t="shared" si="625"/>
        <v>2.7780254814814814E-3</v>
      </c>
      <c r="X4434" s="191">
        <v>1.1225672</v>
      </c>
      <c r="Y4434" s="191">
        <v>4.1217630999999998E-2</v>
      </c>
      <c r="Z4434" s="191">
        <v>3.2757827999999999E-3</v>
      </c>
      <c r="AA4434" s="191">
        <v>2.4239342000000002E-6</v>
      </c>
      <c r="AB4434" s="191">
        <v>8.5789606999999996E-4</v>
      </c>
      <c r="AC4434" s="191">
        <v>1.07518</v>
      </c>
      <c r="AD4434" s="191">
        <v>2.0335510000000002E-3</v>
      </c>
      <c r="AE4434" s="76">
        <v>9.0099174999999995E-9</v>
      </c>
      <c r="AF4434" s="76">
        <v>1.7312198999999999E-11</v>
      </c>
      <c r="AG4434" s="20">
        <v>2.7200687999999999E-4</v>
      </c>
    </row>
    <row r="4435" spans="2:33" s="149" customFormat="1" x14ac:dyDescent="0.15">
      <c r="B4435" s="157" t="s">
        <v>9854</v>
      </c>
      <c r="C4435" s="148"/>
      <c r="D4435" s="118" t="s">
        <v>26</v>
      </c>
      <c r="E4435" s="201" t="s">
        <v>9855</v>
      </c>
      <c r="F4435" s="276">
        <f t="shared" si="621"/>
        <v>1.4082791426000001E-3</v>
      </c>
      <c r="G4435" s="276">
        <f t="shared" si="622"/>
        <v>6.0634712920000001E-4</v>
      </c>
      <c r="H4435" s="276">
        <f t="shared" si="623"/>
        <v>1.933031894E-4</v>
      </c>
      <c r="I4435" s="276">
        <f t="shared" si="624"/>
        <v>2.2556032399999998E-4</v>
      </c>
      <c r="J4435" s="276">
        <v>3.8306849999999998E-4</v>
      </c>
      <c r="K4435" s="276">
        <v>1.7198739999999999E-4</v>
      </c>
      <c r="L4435" s="276">
        <v>1.4592536999999999E-5</v>
      </c>
      <c r="M4435" s="276">
        <v>7.7730292000000008E-6</v>
      </c>
      <c r="N4435" s="276">
        <v>2.3042201E-4</v>
      </c>
      <c r="O4435" s="276">
        <v>3.6815208999999997E-4</v>
      </c>
      <c r="P4435" s="276">
        <v>6.7232523999999998E-6</v>
      </c>
      <c r="Q4435" s="276">
        <v>2.0919466E-4</v>
      </c>
      <c r="R4435" s="276">
        <v>0</v>
      </c>
      <c r="S4435" s="276">
        <v>0</v>
      </c>
      <c r="T4435" s="276">
        <v>0</v>
      </c>
      <c r="U4435" s="276">
        <v>1.6365664E-5</v>
      </c>
      <c r="V4435" s="287"/>
      <c r="W4435" s="28">
        <f t="shared" si="625"/>
        <v>2.8375444444444439E-3</v>
      </c>
      <c r="X4435" s="191">
        <v>1.1203779</v>
      </c>
      <c r="Y4435" s="191">
        <v>3.8516672000000002E-2</v>
      </c>
      <c r="Z4435" s="191">
        <v>3.2247221000000002E-3</v>
      </c>
      <c r="AA4435" s="191">
        <v>3.1847293000000002E-6</v>
      </c>
      <c r="AB4435" s="191">
        <v>9.2283945E-4</v>
      </c>
      <c r="AC4435" s="191">
        <v>1.0751706999999999</v>
      </c>
      <c r="AD4435" s="191">
        <v>2.5397901000000001E-3</v>
      </c>
      <c r="AE4435" s="76">
        <v>9.8061050000000006E-9</v>
      </c>
      <c r="AF4435" s="76">
        <v>1.8266338000000001E-11</v>
      </c>
      <c r="AG4435" s="20">
        <v>2.4567468000000003E-4</v>
      </c>
    </row>
    <row r="4436" spans="2:33" s="149" customFormat="1" x14ac:dyDescent="0.15">
      <c r="B4436" s="157" t="s">
        <v>9856</v>
      </c>
      <c r="C4436" s="148"/>
      <c r="D4436" s="118" t="s">
        <v>26</v>
      </c>
      <c r="E4436" s="201" t="s">
        <v>9857</v>
      </c>
      <c r="F4436" s="276">
        <f t="shared" si="621"/>
        <v>2.1544180689999997E-3</v>
      </c>
      <c r="G4436" s="276">
        <f t="shared" si="622"/>
        <v>7.4164825199999999E-4</v>
      </c>
      <c r="H4436" s="276">
        <f t="shared" si="623"/>
        <v>5.5193913499999999E-4</v>
      </c>
      <c r="I4436" s="276">
        <f t="shared" si="624"/>
        <v>2.45556032E-4</v>
      </c>
      <c r="J4436" s="276">
        <v>6.1527464999999997E-4</v>
      </c>
      <c r="K4436" s="276">
        <v>4.7536721000000001E-4</v>
      </c>
      <c r="L4436" s="276">
        <v>5.4895080000000001E-5</v>
      </c>
      <c r="M4436" s="276">
        <v>1.2861242E-5</v>
      </c>
      <c r="N4436" s="276">
        <v>3.4572077E-4</v>
      </c>
      <c r="O4436" s="276">
        <v>3.8306624000000001E-4</v>
      </c>
      <c r="P4436" s="276">
        <v>2.1676844999999999E-5</v>
      </c>
      <c r="Q4436" s="276">
        <v>2.1149976999999999E-4</v>
      </c>
      <c r="R4436" s="276">
        <v>0</v>
      </c>
      <c r="S4436" s="276">
        <v>0</v>
      </c>
      <c r="T4436" s="276">
        <v>0</v>
      </c>
      <c r="U4436" s="276">
        <v>3.4056261999999997E-5</v>
      </c>
      <c r="V4436" s="287"/>
      <c r="W4436" s="28">
        <f t="shared" si="625"/>
        <v>4.5575899999999994E-3</v>
      </c>
      <c r="X4436" s="191">
        <v>1.1440493</v>
      </c>
      <c r="Y4436" s="191">
        <v>5.9460926999999997E-2</v>
      </c>
      <c r="Z4436" s="191">
        <v>4.9138886000000001E-3</v>
      </c>
      <c r="AA4436" s="191">
        <v>4.5575236000000002E-5</v>
      </c>
      <c r="AB4436" s="191">
        <v>1.5883175000000001E-3</v>
      </c>
      <c r="AC4436" s="191">
        <v>1.0752820000000001</v>
      </c>
      <c r="AD4436" s="191">
        <v>2.7585908999999999E-3</v>
      </c>
      <c r="AE4436" s="76">
        <v>1.8164823000000001E-8</v>
      </c>
      <c r="AF4436" s="76">
        <v>3.4245944000000002E-11</v>
      </c>
      <c r="AG4436" s="20">
        <v>3.8616103999999999E-4</v>
      </c>
    </row>
    <row r="4437" spans="2:33" s="149" customFormat="1" x14ac:dyDescent="0.15">
      <c r="B4437" s="157" t="s">
        <v>9858</v>
      </c>
      <c r="C4437" s="148"/>
      <c r="D4437" s="118" t="s">
        <v>26</v>
      </c>
      <c r="E4437" s="201" t="s">
        <v>9859</v>
      </c>
      <c r="F4437" s="276">
        <f t="shared" si="621"/>
        <v>1.3321173044000001E-3</v>
      </c>
      <c r="G4437" s="276">
        <f t="shared" si="622"/>
        <v>5.739163007E-4</v>
      </c>
      <c r="H4437" s="276">
        <f t="shared" si="623"/>
        <v>1.9862913569999998E-4</v>
      </c>
      <c r="I4437" s="276">
        <f t="shared" si="624"/>
        <v>1.6250684800000001E-4</v>
      </c>
      <c r="J4437" s="276">
        <v>3.9706502000000002E-4</v>
      </c>
      <c r="K4437" s="276">
        <v>1.7720257999999999E-4</v>
      </c>
      <c r="L4437" s="276">
        <v>1.5398175999999999E-5</v>
      </c>
      <c r="M4437" s="276">
        <v>7.5646606999999999E-6</v>
      </c>
      <c r="N4437" s="276">
        <v>2.2549471999999999E-4</v>
      </c>
      <c r="O4437" s="276">
        <v>3.4085692000000001E-4</v>
      </c>
      <c r="P4437" s="276">
        <v>6.0283797000000002E-6</v>
      </c>
      <c r="Q4437" s="276">
        <v>1.4579893000000001E-4</v>
      </c>
      <c r="R4437" s="276">
        <v>0</v>
      </c>
      <c r="S4437" s="276">
        <v>0</v>
      </c>
      <c r="T4437" s="276">
        <v>0</v>
      </c>
      <c r="U4437" s="276">
        <v>1.6707917999999999E-5</v>
      </c>
      <c r="V4437" s="287"/>
      <c r="W4437" s="28">
        <f t="shared" si="625"/>
        <v>2.9412223703703705E-3</v>
      </c>
      <c r="X4437" s="191">
        <v>1.1253616</v>
      </c>
      <c r="Y4437" s="191">
        <v>4.3638982E-2</v>
      </c>
      <c r="Z4437" s="191">
        <v>3.4682196E-3</v>
      </c>
      <c r="AA4437" s="191">
        <v>2.5663295000000002E-6</v>
      </c>
      <c r="AB4437" s="191">
        <v>9.0829368000000001E-4</v>
      </c>
      <c r="AC4437" s="191">
        <v>1.0751906</v>
      </c>
      <c r="AD4437" s="191">
        <v>2.1530129E-3</v>
      </c>
      <c r="AE4437" s="76">
        <v>9.5392045999999993E-9</v>
      </c>
      <c r="AF4437" s="76">
        <v>1.8329189E-11</v>
      </c>
      <c r="AG4437" s="20">
        <v>2.8798604000000001E-4</v>
      </c>
    </row>
    <row r="4438" spans="2:33" s="149" customFormat="1" x14ac:dyDescent="0.15">
      <c r="B4438" s="157" t="s">
        <v>9860</v>
      </c>
      <c r="C4438" s="148"/>
      <c r="D4438" s="118" t="s">
        <v>26</v>
      </c>
      <c r="E4438" s="201" t="s">
        <v>9861</v>
      </c>
      <c r="F4438" s="276">
        <f t="shared" si="621"/>
        <v>1.5061653471000001E-3</v>
      </c>
      <c r="G4438" s="276">
        <f t="shared" si="622"/>
        <v>6.4849263560000001E-4</v>
      </c>
      <c r="H4438" s="276">
        <f t="shared" si="623"/>
        <v>2.067392455E-4</v>
      </c>
      <c r="I4438" s="276">
        <f t="shared" si="624"/>
        <v>2.4123851600000001E-4</v>
      </c>
      <c r="J4438" s="276">
        <v>4.0969495E-4</v>
      </c>
      <c r="K4438" s="276">
        <v>1.8394184E-4</v>
      </c>
      <c r="L4438" s="276">
        <v>1.5606834000000001E-5</v>
      </c>
      <c r="M4438" s="276">
        <v>8.3133155999999995E-6</v>
      </c>
      <c r="N4438" s="276">
        <v>2.4643791000000001E-4</v>
      </c>
      <c r="O4438" s="276">
        <v>3.9374141000000001E-4</v>
      </c>
      <c r="P4438" s="276">
        <v>7.1905714999999998E-6</v>
      </c>
      <c r="Q4438" s="276">
        <v>2.2373531000000001E-4</v>
      </c>
      <c r="R4438" s="276">
        <v>0</v>
      </c>
      <c r="S4438" s="276">
        <v>0</v>
      </c>
      <c r="T4438" s="276">
        <v>0</v>
      </c>
      <c r="U4438" s="276">
        <v>1.7503205999999998E-5</v>
      </c>
      <c r="V4438" s="287"/>
      <c r="W4438" s="28">
        <f t="shared" si="625"/>
        <v>3.0347774074074071E-3</v>
      </c>
      <c r="X4438" s="191">
        <v>1.123532</v>
      </c>
      <c r="Y4438" s="191">
        <v>4.1193873999999998E-2</v>
      </c>
      <c r="Z4438" s="191">
        <v>3.4488651999999998E-3</v>
      </c>
      <c r="AA4438" s="191">
        <v>3.4060929999999999E-6</v>
      </c>
      <c r="AB4438" s="191">
        <v>9.8698390999999992E-4</v>
      </c>
      <c r="AC4438" s="191">
        <v>1.0751824999999999</v>
      </c>
      <c r="AD4438" s="191">
        <v>2.7163248999999999E-3</v>
      </c>
      <c r="AE4438" s="76">
        <v>1.0487685E-8</v>
      </c>
      <c r="AF4438" s="76">
        <v>1.953589E-11</v>
      </c>
      <c r="AG4438" s="20">
        <v>2.6275095000000002E-4</v>
      </c>
    </row>
    <row r="4439" spans="2:33" s="149" customFormat="1" x14ac:dyDescent="0.15">
      <c r="B4439" s="157" t="s">
        <v>9862</v>
      </c>
      <c r="C4439" s="148"/>
      <c r="D4439" s="118" t="s">
        <v>26</v>
      </c>
      <c r="E4439" s="201" t="s">
        <v>9863</v>
      </c>
      <c r="F4439" s="276">
        <f t="shared" si="621"/>
        <v>2.3041666449999999E-3</v>
      </c>
      <c r="G4439" s="276">
        <f t="shared" si="622"/>
        <v>7.9319857900000002E-4</v>
      </c>
      <c r="H4439" s="276">
        <f t="shared" si="623"/>
        <v>5.9030277900000005E-4</v>
      </c>
      <c r="I4439" s="276">
        <f t="shared" si="624"/>
        <v>2.6262409699999998E-4</v>
      </c>
      <c r="J4439" s="276">
        <v>6.5804119000000005E-4</v>
      </c>
      <c r="K4439" s="276">
        <v>5.0840851000000004E-4</v>
      </c>
      <c r="L4439" s="276">
        <v>5.8710712E-5</v>
      </c>
      <c r="M4439" s="276">
        <v>1.3755199000000001E-5</v>
      </c>
      <c r="N4439" s="276">
        <v>3.6975103999999998E-4</v>
      </c>
      <c r="O4439" s="276">
        <v>4.0969234000000002E-4</v>
      </c>
      <c r="P4439" s="276">
        <v>2.3183556999999998E-5</v>
      </c>
      <c r="Q4439" s="276">
        <v>2.2620065999999999E-4</v>
      </c>
      <c r="R4439" s="276">
        <v>0</v>
      </c>
      <c r="S4439" s="276">
        <v>0</v>
      </c>
      <c r="T4439" s="276">
        <v>0</v>
      </c>
      <c r="U4439" s="276">
        <v>3.6423437000000002E-5</v>
      </c>
      <c r="V4439" s="287"/>
      <c r="W4439" s="28">
        <f t="shared" si="625"/>
        <v>4.8743791851851856E-3</v>
      </c>
      <c r="X4439" s="191">
        <v>1.1488487999999999</v>
      </c>
      <c r="Y4439" s="191">
        <v>6.3593933000000005E-2</v>
      </c>
      <c r="Z4439" s="191">
        <v>5.2554432999999999E-3</v>
      </c>
      <c r="AA4439" s="191">
        <v>4.8743067000000001E-5</v>
      </c>
      <c r="AB4439" s="191">
        <v>1.6987189E-3</v>
      </c>
      <c r="AC4439" s="191">
        <v>1.0753016</v>
      </c>
      <c r="AD4439" s="191">
        <v>2.950336E-3</v>
      </c>
      <c r="AE4439" s="76">
        <v>1.9427404999999999E-8</v>
      </c>
      <c r="AF4439" s="76">
        <v>3.6626253000000002E-11</v>
      </c>
      <c r="AG4439" s="20">
        <v>4.1300229999999998E-4</v>
      </c>
    </row>
    <row r="4440" spans="2:33" s="149" customFormat="1" x14ac:dyDescent="0.15">
      <c r="B4440" s="157" t="s">
        <v>9864</v>
      </c>
      <c r="C4440" s="148"/>
      <c r="D4440" s="118" t="s">
        <v>26</v>
      </c>
      <c r="E4440" s="201" t="s">
        <v>9865</v>
      </c>
      <c r="F4440" s="276">
        <f t="shared" si="621"/>
        <v>1.4247098279E-3</v>
      </c>
      <c r="G4440" s="276">
        <f t="shared" si="622"/>
        <v>6.1380786129999992E-4</v>
      </c>
      <c r="H4440" s="276">
        <f t="shared" si="623"/>
        <v>2.1243535660000001E-4</v>
      </c>
      <c r="I4440" s="276">
        <f t="shared" si="624"/>
        <v>1.7380234E-4</v>
      </c>
      <c r="J4440" s="276">
        <v>4.2466427E-4</v>
      </c>
      <c r="K4440" s="276">
        <v>1.8951948999999999E-4</v>
      </c>
      <c r="L4440" s="276">
        <v>1.6468467999999999E-5</v>
      </c>
      <c r="M4440" s="276">
        <v>8.0904612999999997E-6</v>
      </c>
      <c r="N4440" s="276">
        <v>2.4116841999999999E-4</v>
      </c>
      <c r="O4440" s="276">
        <v>3.6454898000000001E-4</v>
      </c>
      <c r="P4440" s="276">
        <v>6.4473986000000003E-6</v>
      </c>
      <c r="Q4440" s="276">
        <v>1.5593308999999999E-4</v>
      </c>
      <c r="R4440" s="276">
        <v>0</v>
      </c>
      <c r="S4440" s="276">
        <v>0</v>
      </c>
      <c r="T4440" s="276">
        <v>0</v>
      </c>
      <c r="U4440" s="276">
        <v>1.7869249999999998E-5</v>
      </c>
      <c r="V4440" s="287"/>
      <c r="W4440" s="28">
        <f t="shared" si="625"/>
        <v>3.1456612592592591E-3</v>
      </c>
      <c r="X4440" s="191">
        <v>1.1288621999999999</v>
      </c>
      <c r="Y4440" s="191">
        <v>4.6672222999999999E-2</v>
      </c>
      <c r="Z4440" s="191">
        <v>3.7092884E-3</v>
      </c>
      <c r="AA4440" s="191">
        <v>2.7447090000000002E-6</v>
      </c>
      <c r="AB4440" s="191">
        <v>9.7142680999999997E-4</v>
      </c>
      <c r="AC4440" s="191">
        <v>1.0752037999999999</v>
      </c>
      <c r="AD4440" s="191">
        <v>2.3026638000000002E-3</v>
      </c>
      <c r="AE4440" s="76">
        <v>1.0202257E-8</v>
      </c>
      <c r="AF4440" s="76">
        <v>1.9603228999999998E-11</v>
      </c>
      <c r="AG4440" s="20">
        <v>3.0800329999999999E-4</v>
      </c>
    </row>
    <row r="4441" spans="2:33" s="149" customFormat="1" x14ac:dyDescent="0.15">
      <c r="B4441" s="157" t="s">
        <v>9866</v>
      </c>
      <c r="C4441" s="148"/>
      <c r="D4441" s="118" t="s">
        <v>26</v>
      </c>
      <c r="E4441" s="201" t="s">
        <v>9867</v>
      </c>
      <c r="F4441" s="276">
        <f t="shared" si="621"/>
        <v>3.2334774780000001E-3</v>
      </c>
      <c r="G4441" s="276">
        <f t="shared" si="622"/>
        <v>1.391164442E-3</v>
      </c>
      <c r="H4441" s="276">
        <f t="shared" si="623"/>
        <v>4.4349757799999997E-4</v>
      </c>
      <c r="I4441" s="276">
        <f t="shared" si="624"/>
        <v>5.1751047799999993E-4</v>
      </c>
      <c r="J4441" s="276">
        <v>8.8130497999999995E-4</v>
      </c>
      <c r="K4441" s="276">
        <v>3.9459009999999998E-4</v>
      </c>
      <c r="L4441" s="276">
        <v>3.3480869999999998E-5</v>
      </c>
      <c r="M4441" s="276">
        <v>1.7833291999999999E-5</v>
      </c>
      <c r="N4441" s="276">
        <v>5.2865316999999999E-4</v>
      </c>
      <c r="O4441" s="276">
        <v>8.4467798000000005E-4</v>
      </c>
      <c r="P4441" s="276">
        <v>1.5426608000000001E-5</v>
      </c>
      <c r="Q4441" s="276">
        <v>4.7994101999999998E-4</v>
      </c>
      <c r="R4441" s="276">
        <v>0</v>
      </c>
      <c r="S4441" s="276">
        <v>0</v>
      </c>
      <c r="T4441" s="276">
        <v>0</v>
      </c>
      <c r="U4441" s="276">
        <v>3.7569457999999998E-5</v>
      </c>
      <c r="V4441" s="287"/>
      <c r="W4441" s="28">
        <f t="shared" si="625"/>
        <v>6.5281850370370363E-3</v>
      </c>
      <c r="X4441" s="191">
        <v>1.1791092000000001</v>
      </c>
      <c r="Y4441" s="191">
        <v>8.8367791000000001E-2</v>
      </c>
      <c r="Z4441" s="191">
        <v>7.3983592999999999E-3</v>
      </c>
      <c r="AA4441" s="191">
        <v>7.3065616000000001E-6</v>
      </c>
      <c r="AB4441" s="191">
        <v>2.1172434000000001E-3</v>
      </c>
      <c r="AC4441" s="191">
        <v>1.0753915999999999</v>
      </c>
      <c r="AD4441" s="191">
        <v>5.8268874999999999E-3</v>
      </c>
      <c r="AE4441" s="76">
        <v>2.2517711000000001E-8</v>
      </c>
      <c r="AF4441" s="76">
        <v>4.1967362000000001E-11</v>
      </c>
      <c r="AG4441" s="20">
        <v>5.6364595999999995E-4</v>
      </c>
    </row>
    <row r="4442" spans="2:33" s="149" customFormat="1" x14ac:dyDescent="0.15">
      <c r="B4442" s="157" t="s">
        <v>9868</v>
      </c>
      <c r="C4442" s="148"/>
      <c r="D4442" s="118" t="s">
        <v>26</v>
      </c>
      <c r="E4442" s="201" t="s">
        <v>9869</v>
      </c>
      <c r="F4442" s="276">
        <f t="shared" si="621"/>
        <v>4.9452853690000005E-3</v>
      </c>
      <c r="G4442" s="276">
        <f t="shared" si="622"/>
        <v>1.701575612E-3</v>
      </c>
      <c r="H4442" s="276">
        <f t="shared" si="623"/>
        <v>1.2662868330000001E-3</v>
      </c>
      <c r="I4442" s="276">
        <f t="shared" si="624"/>
        <v>5.6338502399999992E-4</v>
      </c>
      <c r="J4442" s="276">
        <v>1.4140379E-3</v>
      </c>
      <c r="K4442" s="276">
        <v>1.0906097E-3</v>
      </c>
      <c r="L4442" s="276">
        <v>1.2594371000000001E-4</v>
      </c>
      <c r="M4442" s="276">
        <v>2.9506762E-5</v>
      </c>
      <c r="N4442" s="276">
        <v>7.9317441999999995E-4</v>
      </c>
      <c r="O4442" s="276">
        <v>8.7889442999999998E-4</v>
      </c>
      <c r="P4442" s="276">
        <v>4.9733422999999997E-5</v>
      </c>
      <c r="Q4442" s="276">
        <v>4.8522947999999998E-4</v>
      </c>
      <c r="R4442" s="276">
        <v>0</v>
      </c>
      <c r="S4442" s="276">
        <v>0</v>
      </c>
      <c r="T4442" s="276">
        <v>0</v>
      </c>
      <c r="U4442" s="276">
        <v>7.8155543999999994E-5</v>
      </c>
      <c r="V4442" s="287"/>
      <c r="W4442" s="28">
        <f t="shared" si="625"/>
        <v>1.0474354814814815E-2</v>
      </c>
      <c r="X4442" s="191">
        <v>1.2334168000000001</v>
      </c>
      <c r="Y4442" s="191">
        <v>0.13641850999999999</v>
      </c>
      <c r="Z4442" s="191">
        <v>1.1273678000000001E-2</v>
      </c>
      <c r="AA4442" s="191">
        <v>1.0455964E-4</v>
      </c>
      <c r="AB4442" s="191">
        <v>3.6439959E-3</v>
      </c>
      <c r="AC4442" s="191">
        <v>1.0756471999999999</v>
      </c>
      <c r="AD4442" s="191">
        <v>6.3288652000000004E-3</v>
      </c>
      <c r="AE4442" s="76">
        <v>4.1694461000000001E-8</v>
      </c>
      <c r="AF4442" s="76">
        <v>7.8628122000000006E-11</v>
      </c>
      <c r="AG4442" s="20">
        <v>8.8595253000000001E-4</v>
      </c>
    </row>
    <row r="4443" spans="2:33" s="149" customFormat="1" x14ac:dyDescent="0.15">
      <c r="B4443" s="157" t="s">
        <v>9870</v>
      </c>
      <c r="C4443" s="148"/>
      <c r="D4443" s="118" t="s">
        <v>26</v>
      </c>
      <c r="E4443" s="201" t="s">
        <v>9871</v>
      </c>
      <c r="F4443" s="276">
        <f t="shared" si="621"/>
        <v>3.0587476630000001E-3</v>
      </c>
      <c r="G4443" s="276">
        <f t="shared" si="622"/>
        <v>1.3167620740000001E-3</v>
      </c>
      <c r="H4443" s="276">
        <f t="shared" si="623"/>
        <v>4.5571668699999996E-4</v>
      </c>
      <c r="I4443" s="276">
        <f t="shared" si="624"/>
        <v>3.7285203199999999E-4</v>
      </c>
      <c r="J4443" s="276">
        <v>9.1341687E-4</v>
      </c>
      <c r="K4443" s="276">
        <v>4.0655509999999999E-4</v>
      </c>
      <c r="L4443" s="276">
        <v>3.5329171000000001E-5</v>
      </c>
      <c r="M4443" s="276">
        <v>1.7355244E-5</v>
      </c>
      <c r="N4443" s="276">
        <v>5.1734952000000005E-4</v>
      </c>
      <c r="O4443" s="276">
        <v>7.8205731000000002E-4</v>
      </c>
      <c r="P4443" s="276">
        <v>1.3832416E-5</v>
      </c>
      <c r="Q4443" s="276">
        <v>3.3449735999999998E-4</v>
      </c>
      <c r="R4443" s="276">
        <v>0</v>
      </c>
      <c r="S4443" s="276">
        <v>0</v>
      </c>
      <c r="T4443" s="276">
        <v>0</v>
      </c>
      <c r="U4443" s="276">
        <v>3.8354671999999997E-5</v>
      </c>
      <c r="V4443" s="287"/>
      <c r="W4443" s="28">
        <f t="shared" si="625"/>
        <v>6.7660508888888887E-3</v>
      </c>
      <c r="X4443" s="191">
        <v>1.1905429999999999</v>
      </c>
      <c r="Y4443" s="191">
        <v>0.10011949000000001</v>
      </c>
      <c r="Z4443" s="191">
        <v>7.9569971E-3</v>
      </c>
      <c r="AA4443" s="191">
        <v>5.8878165999999998E-6</v>
      </c>
      <c r="AB4443" s="191">
        <v>2.0838714999999999E-3</v>
      </c>
      <c r="AC4443" s="191">
        <v>1.0754372999999999</v>
      </c>
      <c r="AD4443" s="191">
        <v>4.9395346999999996E-3</v>
      </c>
      <c r="AE4443" s="76">
        <v>2.1905343E-8</v>
      </c>
      <c r="AF4443" s="76">
        <v>4.2111187999999998E-11</v>
      </c>
      <c r="AG4443" s="20">
        <v>6.6071748000000004E-4</v>
      </c>
    </row>
    <row r="4444" spans="2:33" s="149" customFormat="1" x14ac:dyDescent="0.15">
      <c r="B4444" s="157" t="s">
        <v>9872</v>
      </c>
      <c r="C4444" s="148"/>
      <c r="D4444" s="118" t="s">
        <v>26</v>
      </c>
      <c r="E4444" s="201" t="s">
        <v>9873</v>
      </c>
      <c r="F4444" s="276">
        <f t="shared" si="621"/>
        <v>1.4082791426000001E-3</v>
      </c>
      <c r="G4444" s="276">
        <f t="shared" si="622"/>
        <v>6.0634712920000001E-4</v>
      </c>
      <c r="H4444" s="276">
        <f t="shared" si="623"/>
        <v>1.933031894E-4</v>
      </c>
      <c r="I4444" s="276">
        <f t="shared" si="624"/>
        <v>2.2556032399999998E-4</v>
      </c>
      <c r="J4444" s="276">
        <v>3.8306849999999998E-4</v>
      </c>
      <c r="K4444" s="276">
        <v>1.7198739999999999E-4</v>
      </c>
      <c r="L4444" s="276">
        <v>1.4592536999999999E-5</v>
      </c>
      <c r="M4444" s="276">
        <v>7.7730292000000008E-6</v>
      </c>
      <c r="N4444" s="276">
        <v>2.3042201E-4</v>
      </c>
      <c r="O4444" s="276">
        <v>3.6815208999999997E-4</v>
      </c>
      <c r="P4444" s="276">
        <v>6.7232523999999998E-6</v>
      </c>
      <c r="Q4444" s="276">
        <v>2.0919466E-4</v>
      </c>
      <c r="R4444" s="276">
        <v>0</v>
      </c>
      <c r="S4444" s="276">
        <v>0</v>
      </c>
      <c r="T4444" s="276">
        <v>0</v>
      </c>
      <c r="U4444" s="276">
        <v>1.6365664E-5</v>
      </c>
      <c r="V4444" s="287"/>
      <c r="W4444" s="28">
        <f t="shared" si="625"/>
        <v>2.8375444444444439E-3</v>
      </c>
      <c r="X4444" s="191">
        <v>1.1203780000000001</v>
      </c>
      <c r="Y4444" s="191">
        <v>3.8516672000000002E-2</v>
      </c>
      <c r="Z4444" s="191">
        <v>3.2247221000000002E-3</v>
      </c>
      <c r="AA4444" s="191">
        <v>3.1847293000000002E-6</v>
      </c>
      <c r="AB4444" s="191">
        <v>9.2283945E-4</v>
      </c>
      <c r="AC4444" s="191">
        <v>1.0751708</v>
      </c>
      <c r="AD4444" s="191">
        <v>2.5397901000000001E-3</v>
      </c>
      <c r="AE4444" s="76">
        <v>9.8061050000000006E-9</v>
      </c>
      <c r="AF4444" s="76">
        <v>1.8266338000000001E-11</v>
      </c>
      <c r="AG4444" s="20">
        <v>2.4567468000000003E-4</v>
      </c>
    </row>
    <row r="4445" spans="2:33" s="149" customFormat="1" x14ac:dyDescent="0.15">
      <c r="B4445" s="157" t="s">
        <v>9874</v>
      </c>
      <c r="C4445" s="148"/>
      <c r="D4445" s="118" t="s">
        <v>26</v>
      </c>
      <c r="E4445" s="201" t="s">
        <v>9875</v>
      </c>
      <c r="F4445" s="276">
        <f t="shared" si="621"/>
        <v>2.1544180689999997E-3</v>
      </c>
      <c r="G4445" s="276">
        <f t="shared" si="622"/>
        <v>7.4164825199999999E-4</v>
      </c>
      <c r="H4445" s="276">
        <f t="shared" si="623"/>
        <v>5.5193913499999999E-4</v>
      </c>
      <c r="I4445" s="276">
        <f t="shared" si="624"/>
        <v>2.45556032E-4</v>
      </c>
      <c r="J4445" s="276">
        <v>6.1527464999999997E-4</v>
      </c>
      <c r="K4445" s="276">
        <v>4.7536721000000001E-4</v>
      </c>
      <c r="L4445" s="276">
        <v>5.4895080000000001E-5</v>
      </c>
      <c r="M4445" s="276">
        <v>1.2861242E-5</v>
      </c>
      <c r="N4445" s="276">
        <v>3.4572077E-4</v>
      </c>
      <c r="O4445" s="276">
        <v>3.8306624000000001E-4</v>
      </c>
      <c r="P4445" s="276">
        <v>2.1676844999999999E-5</v>
      </c>
      <c r="Q4445" s="276">
        <v>2.1149976999999999E-4</v>
      </c>
      <c r="R4445" s="276">
        <v>0</v>
      </c>
      <c r="S4445" s="276">
        <v>0</v>
      </c>
      <c r="T4445" s="276">
        <v>0</v>
      </c>
      <c r="U4445" s="276">
        <v>3.4056261999999997E-5</v>
      </c>
      <c r="V4445" s="287"/>
      <c r="W4445" s="28">
        <f t="shared" si="625"/>
        <v>4.5575899999999994E-3</v>
      </c>
      <c r="X4445" s="191">
        <v>1.1440494999999999</v>
      </c>
      <c r="Y4445" s="191">
        <v>5.9460928000000003E-2</v>
      </c>
      <c r="Z4445" s="191">
        <v>4.9138886000000001E-3</v>
      </c>
      <c r="AA4445" s="191">
        <v>4.5575236000000002E-5</v>
      </c>
      <c r="AB4445" s="191">
        <v>1.5883175000000001E-3</v>
      </c>
      <c r="AC4445" s="191">
        <v>1.0752820999999999</v>
      </c>
      <c r="AD4445" s="191">
        <v>2.7585908999999999E-3</v>
      </c>
      <c r="AE4445" s="76">
        <v>1.8164823000000001E-8</v>
      </c>
      <c r="AF4445" s="76">
        <v>3.4245944000000002E-11</v>
      </c>
      <c r="AG4445" s="20">
        <v>3.8616105000000001E-4</v>
      </c>
    </row>
    <row r="4446" spans="2:33" s="149" customFormat="1" x14ac:dyDescent="0.15">
      <c r="B4446" s="157" t="s">
        <v>9876</v>
      </c>
      <c r="C4446" s="148"/>
      <c r="D4446" s="118" t="s">
        <v>26</v>
      </c>
      <c r="E4446" s="201" t="s">
        <v>9877</v>
      </c>
      <c r="F4446" s="276">
        <f t="shared" si="621"/>
        <v>1.3321173044000001E-3</v>
      </c>
      <c r="G4446" s="276">
        <f t="shared" si="622"/>
        <v>5.739163007E-4</v>
      </c>
      <c r="H4446" s="276">
        <f t="shared" si="623"/>
        <v>1.9862913569999998E-4</v>
      </c>
      <c r="I4446" s="276">
        <f t="shared" si="624"/>
        <v>1.6250684800000001E-4</v>
      </c>
      <c r="J4446" s="276">
        <v>3.9706502000000002E-4</v>
      </c>
      <c r="K4446" s="276">
        <v>1.7720257999999999E-4</v>
      </c>
      <c r="L4446" s="276">
        <v>1.5398175999999999E-5</v>
      </c>
      <c r="M4446" s="276">
        <v>7.5646606999999999E-6</v>
      </c>
      <c r="N4446" s="276">
        <v>2.2549471999999999E-4</v>
      </c>
      <c r="O4446" s="276">
        <v>3.4085692000000001E-4</v>
      </c>
      <c r="P4446" s="276">
        <v>6.0283797000000002E-6</v>
      </c>
      <c r="Q4446" s="276">
        <v>1.4579893000000001E-4</v>
      </c>
      <c r="R4446" s="276">
        <v>0</v>
      </c>
      <c r="S4446" s="276">
        <v>0</v>
      </c>
      <c r="T4446" s="276">
        <v>0</v>
      </c>
      <c r="U4446" s="276">
        <v>1.6707917999999999E-5</v>
      </c>
      <c r="V4446" s="287"/>
      <c r="W4446" s="28">
        <f t="shared" si="625"/>
        <v>2.9412223703703705E-3</v>
      </c>
      <c r="X4446" s="191">
        <v>1.1253614999999999</v>
      </c>
      <c r="Y4446" s="191">
        <v>4.3638982E-2</v>
      </c>
      <c r="Z4446" s="191">
        <v>3.4682196E-3</v>
      </c>
      <c r="AA4446" s="191">
        <v>2.5663295000000002E-6</v>
      </c>
      <c r="AB4446" s="191">
        <v>9.0829368000000001E-4</v>
      </c>
      <c r="AC4446" s="191">
        <v>1.0751904000000001</v>
      </c>
      <c r="AD4446" s="191">
        <v>2.1530129E-3</v>
      </c>
      <c r="AE4446" s="76">
        <v>9.5392045999999993E-9</v>
      </c>
      <c r="AF4446" s="76">
        <v>1.8329189E-11</v>
      </c>
      <c r="AG4446" s="20">
        <v>2.8798604000000001E-4</v>
      </c>
    </row>
    <row r="4447" spans="2:33" s="149" customFormat="1" x14ac:dyDescent="0.15">
      <c r="B4447" s="157" t="s">
        <v>9878</v>
      </c>
      <c r="C4447" s="148"/>
      <c r="D4447" s="118" t="s">
        <v>26</v>
      </c>
      <c r="E4447" s="201" t="s">
        <v>9879</v>
      </c>
      <c r="F4447" s="276">
        <f t="shared" si="621"/>
        <v>3.2764513710000004E-3</v>
      </c>
      <c r="G4447" s="276">
        <f t="shared" si="622"/>
        <v>1.4107047200000002E-3</v>
      </c>
      <c r="H4447" s="276">
        <f t="shared" si="623"/>
        <v>4.4973232100000001E-4</v>
      </c>
      <c r="I4447" s="276">
        <f t="shared" si="624"/>
        <v>5.2478062999999995E-4</v>
      </c>
      <c r="J4447" s="276">
        <v>8.9123369999999998E-4</v>
      </c>
      <c r="K4447" s="276">
        <v>4.0013975999999998E-4</v>
      </c>
      <c r="L4447" s="276">
        <v>3.3950479000000002E-5</v>
      </c>
      <c r="M4447" s="276">
        <v>1.808446E-5</v>
      </c>
      <c r="N4447" s="276">
        <v>5.3609109000000001E-4</v>
      </c>
      <c r="O4447" s="276">
        <v>8.5652917000000005E-4</v>
      </c>
      <c r="P4447" s="276">
        <v>1.5642082000000001E-5</v>
      </c>
      <c r="Q4447" s="276">
        <v>4.8670486E-4</v>
      </c>
      <c r="R4447" s="276">
        <v>0</v>
      </c>
      <c r="S4447" s="276">
        <v>0</v>
      </c>
      <c r="T4447" s="276">
        <v>0</v>
      </c>
      <c r="U4447" s="276">
        <v>3.8075769999999997E-5</v>
      </c>
      <c r="V4447" s="287"/>
      <c r="W4447" s="28">
        <f t="shared" si="625"/>
        <v>6.6017311111111103E-3</v>
      </c>
      <c r="X4447" s="191">
        <v>1.1805748</v>
      </c>
      <c r="Y4447" s="191">
        <v>8.9611507000000007E-2</v>
      </c>
      <c r="Z4447" s="191">
        <v>7.502524E-3</v>
      </c>
      <c r="AA4447" s="191">
        <v>7.4094779999999998E-6</v>
      </c>
      <c r="AB4447" s="191">
        <v>2.1470454999999999E-3</v>
      </c>
      <c r="AC4447" s="191">
        <v>1.0753972999999999</v>
      </c>
      <c r="AD4447" s="191">
        <v>5.9089855999999996E-3</v>
      </c>
      <c r="AE4447" s="76">
        <v>2.2814500999999999E-8</v>
      </c>
      <c r="AF4447" s="76">
        <v>4.249768E-11</v>
      </c>
      <c r="AG4447" s="20">
        <v>5.7157789999999996E-4</v>
      </c>
    </row>
    <row r="4448" spans="2:33" s="149" customFormat="1" x14ac:dyDescent="0.15">
      <c r="B4448" s="157" t="s">
        <v>9880</v>
      </c>
      <c r="C4448" s="148"/>
      <c r="D4448" s="118" t="s">
        <v>26</v>
      </c>
      <c r="E4448" s="201" t="s">
        <v>9881</v>
      </c>
      <c r="F4448" s="276">
        <f t="shared" si="621"/>
        <v>5.0123923830000007E-3</v>
      </c>
      <c r="G4448" s="276">
        <f t="shared" si="622"/>
        <v>1.7254927170000001E-3</v>
      </c>
      <c r="H4448" s="276">
        <f t="shared" si="623"/>
        <v>1.2841211310000002E-3</v>
      </c>
      <c r="I4448" s="276">
        <f t="shared" si="624"/>
        <v>5.7130193499999992E-4</v>
      </c>
      <c r="J4448" s="276">
        <v>1.4314766000000001E-3</v>
      </c>
      <c r="K4448" s="276">
        <v>1.1059716000000001E-3</v>
      </c>
      <c r="L4448" s="276">
        <v>1.2771694000000001E-4</v>
      </c>
      <c r="M4448" s="276">
        <v>2.9922506999999999E-5</v>
      </c>
      <c r="N4448" s="276">
        <v>8.0434186000000001E-4</v>
      </c>
      <c r="O4448" s="276">
        <v>8.9122835E-4</v>
      </c>
      <c r="P4448" s="276">
        <v>5.0432590999999998E-5</v>
      </c>
      <c r="Q4448" s="276">
        <v>4.9206784999999997E-4</v>
      </c>
      <c r="R4448" s="276">
        <v>0</v>
      </c>
      <c r="S4448" s="276">
        <v>0</v>
      </c>
      <c r="T4448" s="276">
        <v>0</v>
      </c>
      <c r="U4448" s="276">
        <v>7.9234085000000007E-5</v>
      </c>
      <c r="V4448" s="287"/>
      <c r="W4448" s="28">
        <f t="shared" si="625"/>
        <v>1.060353037037037E-2</v>
      </c>
      <c r="X4448" s="191">
        <v>1.2356479</v>
      </c>
      <c r="Y4448" s="191">
        <v>0.13833967999999999</v>
      </c>
      <c r="Z4448" s="191">
        <v>1.1432481E-2</v>
      </c>
      <c r="AA4448" s="191">
        <v>1.0603373E-4</v>
      </c>
      <c r="AB4448" s="191">
        <v>3.6953239999999998E-3</v>
      </c>
      <c r="AC4448" s="191">
        <v>1.0756564</v>
      </c>
      <c r="AD4448" s="191">
        <v>6.4180414000000003E-3</v>
      </c>
      <c r="AE4448" s="76">
        <v>4.2261665000000001E-8</v>
      </c>
      <c r="AF4448" s="76">
        <v>7.9675651000000006E-11</v>
      </c>
      <c r="AG4448" s="20">
        <v>8.9842860000000004E-4</v>
      </c>
    </row>
    <row r="4449" spans="1:33" s="149" customFormat="1" x14ac:dyDescent="0.15">
      <c r="B4449" s="157" t="s">
        <v>9882</v>
      </c>
      <c r="C4449" s="148"/>
      <c r="D4449" s="118" t="s">
        <v>26</v>
      </c>
      <c r="E4449" s="201" t="s">
        <v>9883</v>
      </c>
      <c r="F4449" s="276">
        <f t="shared" si="621"/>
        <v>3.0992567859999998E-3</v>
      </c>
      <c r="G4449" s="276">
        <f t="shared" si="622"/>
        <v>1.3352529889999998E-3</v>
      </c>
      <c r="H4449" s="276">
        <f t="shared" si="623"/>
        <v>4.6212342300000004E-4</v>
      </c>
      <c r="I4449" s="276">
        <f t="shared" si="624"/>
        <v>3.7808267400000003E-4</v>
      </c>
      <c r="J4449" s="276">
        <v>9.2379769999999999E-4</v>
      </c>
      <c r="K4449" s="276">
        <v>4.1227316000000001E-4</v>
      </c>
      <c r="L4449" s="276">
        <v>3.5824848999999997E-5</v>
      </c>
      <c r="M4449" s="276">
        <v>1.7599668999999999E-5</v>
      </c>
      <c r="N4449" s="276">
        <v>5.2462799999999997E-4</v>
      </c>
      <c r="O4449" s="276">
        <v>7.9302531999999996E-4</v>
      </c>
      <c r="P4449" s="276">
        <v>1.4025414E-5</v>
      </c>
      <c r="Q4449" s="276">
        <v>3.3921062000000002E-4</v>
      </c>
      <c r="R4449" s="276">
        <v>0</v>
      </c>
      <c r="S4449" s="276">
        <v>0</v>
      </c>
      <c r="T4449" s="276">
        <v>0</v>
      </c>
      <c r="U4449" s="276">
        <v>3.8872053999999998E-5</v>
      </c>
      <c r="V4449" s="287"/>
      <c r="W4449" s="28">
        <f t="shared" si="625"/>
        <v>6.8429459259259258E-3</v>
      </c>
      <c r="X4449" s="191">
        <v>1.1921695000000001</v>
      </c>
      <c r="Y4449" s="191">
        <v>0.10152889</v>
      </c>
      <c r="Z4449" s="191">
        <v>8.0690375000000009E-3</v>
      </c>
      <c r="AA4449" s="191">
        <v>5.9707307000000003E-6</v>
      </c>
      <c r="AB4449" s="191">
        <v>2.1132029000000001E-3</v>
      </c>
      <c r="AC4449" s="191">
        <v>1.0754433000000001</v>
      </c>
      <c r="AD4449" s="191">
        <v>5.0091210999999997E-3</v>
      </c>
      <c r="AE4449" s="76">
        <v>2.2193564E-8</v>
      </c>
      <c r="AF4449" s="76">
        <v>4.2643980999999998E-11</v>
      </c>
      <c r="AG4449" s="20">
        <v>6.7001804000000004E-4</v>
      </c>
    </row>
    <row r="4450" spans="1:33" s="149" customFormat="1" x14ac:dyDescent="0.15">
      <c r="B4450" s="157" t="s">
        <v>9884</v>
      </c>
      <c r="C4450" s="148"/>
      <c r="D4450" s="118" t="s">
        <v>26</v>
      </c>
      <c r="E4450" s="201" t="s">
        <v>9885</v>
      </c>
      <c r="F4450" s="276">
        <f t="shared" si="621"/>
        <v>2.4742662110000002E-3</v>
      </c>
      <c r="G4450" s="276">
        <f t="shared" si="622"/>
        <v>1.0642801710000001E-3</v>
      </c>
      <c r="H4450" s="276">
        <f t="shared" si="623"/>
        <v>3.3928500900000006E-4</v>
      </c>
      <c r="I4450" s="276">
        <f t="shared" si="624"/>
        <v>3.9587168099999999E-4</v>
      </c>
      <c r="J4450" s="276">
        <v>6.7482934999999996E-4</v>
      </c>
      <c r="K4450" s="276">
        <v>3.0186900000000002E-4</v>
      </c>
      <c r="L4450" s="276">
        <v>2.5613946000000001E-5</v>
      </c>
      <c r="M4450" s="276">
        <v>1.3642810999999999E-5</v>
      </c>
      <c r="N4450" s="276">
        <v>4.0443156E-4</v>
      </c>
      <c r="O4450" s="276">
        <v>6.4620580000000001E-4</v>
      </c>
      <c r="P4450" s="276">
        <v>1.1802063000000001E-5</v>
      </c>
      <c r="Q4450" s="276">
        <v>3.6716244000000001E-4</v>
      </c>
      <c r="R4450" s="276">
        <v>0</v>
      </c>
      <c r="S4450" s="276">
        <v>0</v>
      </c>
      <c r="T4450" s="276">
        <v>0</v>
      </c>
      <c r="U4450" s="276">
        <v>2.8709241000000002E-5</v>
      </c>
      <c r="V4450" s="287"/>
      <c r="W4450" s="28">
        <f t="shared" si="625"/>
        <v>4.9987359259259252E-3</v>
      </c>
      <c r="X4450" s="191">
        <v>1.1546455</v>
      </c>
      <c r="Y4450" s="191">
        <v>6.7602810999999999E-2</v>
      </c>
      <c r="Z4450" s="191">
        <v>5.6599364000000001E-3</v>
      </c>
      <c r="AA4450" s="191">
        <v>5.5896290999999999E-6</v>
      </c>
      <c r="AB4450" s="191">
        <v>1.6197214000000001E-3</v>
      </c>
      <c r="AC4450" s="191">
        <v>1.0752997</v>
      </c>
      <c r="AD4450" s="191">
        <v>4.4576881E-3</v>
      </c>
      <c r="AE4450" s="76">
        <v>1.7231418999999998E-8</v>
      </c>
      <c r="AF4450" s="76">
        <v>3.2120439000000003E-11</v>
      </c>
      <c r="AG4450" s="20">
        <v>4.3119841999999999E-4</v>
      </c>
    </row>
    <row r="4451" spans="1:33" s="149" customFormat="1" x14ac:dyDescent="0.15">
      <c r="B4451" s="157" t="s">
        <v>9886</v>
      </c>
      <c r="C4451" s="148"/>
      <c r="D4451" s="118" t="s">
        <v>26</v>
      </c>
      <c r="E4451" s="201" t="s">
        <v>9887</v>
      </c>
      <c r="F4451" s="276">
        <f t="shared" si="621"/>
        <v>2.3405935610000001E-3</v>
      </c>
      <c r="G4451" s="276">
        <f t="shared" si="622"/>
        <v>1.007360467E-3</v>
      </c>
      <c r="H4451" s="276">
        <f t="shared" si="623"/>
        <v>3.4863251499999998E-4</v>
      </c>
      <c r="I4451" s="276">
        <f t="shared" si="624"/>
        <v>2.85205779E-4</v>
      </c>
      <c r="J4451" s="276">
        <v>6.9939480000000005E-4</v>
      </c>
      <c r="K4451" s="276">
        <v>3.1102210999999999E-4</v>
      </c>
      <c r="L4451" s="276">
        <v>2.7027924000000002E-5</v>
      </c>
      <c r="M4451" s="276">
        <v>1.3277097E-5</v>
      </c>
      <c r="N4451" s="276">
        <v>3.9578374E-4</v>
      </c>
      <c r="O4451" s="276">
        <v>5.9829963000000003E-4</v>
      </c>
      <c r="P4451" s="276">
        <v>1.0582481E-5</v>
      </c>
      <c r="Q4451" s="276">
        <v>2.5589584000000002E-4</v>
      </c>
      <c r="R4451" s="276">
        <v>0</v>
      </c>
      <c r="S4451" s="276">
        <v>0</v>
      </c>
      <c r="T4451" s="276">
        <v>0</v>
      </c>
      <c r="U4451" s="276">
        <v>2.9309938999999999E-5</v>
      </c>
      <c r="V4451" s="287"/>
      <c r="W4451" s="28">
        <f t="shared" si="625"/>
        <v>5.1807022222222221E-3</v>
      </c>
      <c r="X4451" s="191">
        <v>1.1633922999999999</v>
      </c>
      <c r="Y4451" s="191">
        <v>7.6593056000000007E-2</v>
      </c>
      <c r="Z4451" s="191">
        <v>6.0873029E-3</v>
      </c>
      <c r="AA4451" s="191">
        <v>4.5042680000000002E-6</v>
      </c>
      <c r="AB4451" s="191">
        <v>1.5941912999999999E-3</v>
      </c>
      <c r="AC4451" s="191">
        <v>1.0753344</v>
      </c>
      <c r="AD4451" s="191">
        <v>3.7788500999999999E-3</v>
      </c>
      <c r="AE4451" s="76">
        <v>1.6762977999999999E-8</v>
      </c>
      <c r="AF4451" s="76">
        <v>3.2230740000000002E-11</v>
      </c>
      <c r="AG4451" s="20">
        <v>5.0545970999999997E-4</v>
      </c>
    </row>
    <row r="4452" spans="1:33" s="149" customFormat="1" x14ac:dyDescent="0.15">
      <c r="B4452" s="157"/>
      <c r="C4452" s="148"/>
      <c r="D4452" s="118"/>
      <c r="E4452" s="253"/>
      <c r="F4452" s="299"/>
      <c r="G4452" s="299"/>
      <c r="H4452" s="299"/>
      <c r="I4452" s="299"/>
      <c r="J4452" s="300"/>
      <c r="K4452" s="300"/>
      <c r="L4452" s="300"/>
      <c r="M4452" s="300"/>
      <c r="N4452" s="300"/>
      <c r="O4452" s="300"/>
      <c r="P4452" s="300"/>
      <c r="Q4452" s="300"/>
      <c r="R4452" s="300"/>
      <c r="S4452" s="300"/>
      <c r="T4452" s="300"/>
      <c r="U4452" s="300"/>
      <c r="V4452" s="287"/>
      <c r="W4452" s="28"/>
      <c r="X4452" s="203"/>
      <c r="Y4452" s="203"/>
      <c r="Z4452" s="203"/>
      <c r="AA4452" s="203"/>
      <c r="AB4452" s="203"/>
      <c r="AC4452" s="203"/>
      <c r="AD4452" s="203"/>
      <c r="AE4452" s="168"/>
      <c r="AF4452" s="168"/>
      <c r="AG4452" s="168"/>
    </row>
    <row r="4453" spans="1:33" s="149" customFormat="1" x14ac:dyDescent="0.15">
      <c r="A4453" s="289" t="s">
        <v>1655</v>
      </c>
      <c r="B4453" s="67" t="s">
        <v>1656</v>
      </c>
      <c r="C4453" s="83" t="s">
        <v>1657</v>
      </c>
      <c r="D4453" s="148"/>
      <c r="E4453" s="156"/>
      <c r="F4453" s="146"/>
      <c r="G4453" s="146"/>
      <c r="H4453" s="146"/>
      <c r="I4453" s="146"/>
      <c r="J4453" s="146"/>
      <c r="K4453" s="146"/>
      <c r="L4453" s="146"/>
      <c r="M4453" s="146"/>
      <c r="N4453" s="146"/>
      <c r="O4453" s="146"/>
      <c r="P4453" s="146"/>
      <c r="Q4453" s="146"/>
      <c r="R4453" s="146"/>
      <c r="S4453" s="146"/>
      <c r="T4453" s="146"/>
      <c r="U4453" s="146"/>
      <c r="V4453" s="148"/>
      <c r="W4453" s="246"/>
      <c r="X4453" s="80"/>
      <c r="Y4453" s="80"/>
      <c r="Z4453" s="80"/>
      <c r="AA4453" s="80"/>
      <c r="AB4453" s="80"/>
      <c r="AC4453" s="80"/>
      <c r="AD4453" s="80"/>
      <c r="AE4453" s="146"/>
      <c r="AF4453" s="146"/>
      <c r="AG4453" s="146"/>
    </row>
    <row r="4454" spans="1:33" s="149" customFormat="1" x14ac:dyDescent="0.15">
      <c r="B4454" s="157" t="s">
        <v>1658</v>
      </c>
      <c r="C4454" s="106">
        <v>1</v>
      </c>
      <c r="D4454" s="118" t="s">
        <v>26</v>
      </c>
      <c r="E4454" s="285" t="s">
        <v>1659</v>
      </c>
      <c r="F4454" s="285">
        <f>G4454+H4454+I4454+J4454</f>
        <v>2.4168264065E-2</v>
      </c>
      <c r="G4454" s="285">
        <f>M4454+N4454+O4454</f>
        <v>1.8461988459999999E-3</v>
      </c>
      <c r="H4454" s="285">
        <f>K4454+L4454+P4454</f>
        <v>5.6519710300000003E-3</v>
      </c>
      <c r="I4454" s="285">
        <f>Q4454+IF(R4454="x",0,R4454)+IF(S4454="x",0,S4454)+IF(T4454="x",0,T4454)+U4454</f>
        <v>5.2163818900000005E-4</v>
      </c>
      <c r="J4454" s="285">
        <v>1.6148455999999999E-2</v>
      </c>
      <c r="K4454" s="285">
        <v>5.1454454000000004E-3</v>
      </c>
      <c r="L4454" s="285">
        <v>2.9960292000000001E-4</v>
      </c>
      <c r="M4454" s="285">
        <v>4.8210666000000003E-5</v>
      </c>
      <c r="N4454" s="285">
        <v>1.520537E-3</v>
      </c>
      <c r="O4454" s="285">
        <v>2.7745118E-4</v>
      </c>
      <c r="P4454" s="285">
        <v>2.0692270999999999E-4</v>
      </c>
      <c r="Q4454" s="285">
        <v>9.2069919000000003E-5</v>
      </c>
      <c r="R4454" s="285">
        <v>0</v>
      </c>
      <c r="S4454" s="285">
        <v>0</v>
      </c>
      <c r="T4454" s="285">
        <v>0</v>
      </c>
      <c r="U4454" s="285">
        <v>4.2956827000000002E-4</v>
      </c>
      <c r="V4454" s="287"/>
      <c r="W4454" s="89">
        <f>J4454/0.135</f>
        <v>0.11961819259259257</v>
      </c>
      <c r="X4454" s="249">
        <v>3.1492423</v>
      </c>
      <c r="Y4454" s="249">
        <v>1.6057847000000001</v>
      </c>
      <c r="Z4454" s="249">
        <v>1.1528042000000001</v>
      </c>
      <c r="AA4454" s="249">
        <v>2.0114570000000001E-4</v>
      </c>
      <c r="AB4454" s="249">
        <v>0.13408492999999999</v>
      </c>
      <c r="AC4454" s="249">
        <v>6.1898114999999997E-2</v>
      </c>
      <c r="AD4454" s="249">
        <v>0.19446927</v>
      </c>
      <c r="AE4454" s="250">
        <v>2.3651438E-7</v>
      </c>
      <c r="AF4454" s="250">
        <v>6.1550159999999999E-10</v>
      </c>
      <c r="AG4454" s="78">
        <v>5.3671149E-3</v>
      </c>
    </row>
    <row r="4455" spans="1:33" s="149" customFormat="1" x14ac:dyDescent="0.15">
      <c r="B4455" s="157" t="s">
        <v>1660</v>
      </c>
      <c r="C4455" s="106">
        <v>1</v>
      </c>
      <c r="D4455" s="118" t="s">
        <v>26</v>
      </c>
      <c r="E4455" s="285" t="s">
        <v>1661</v>
      </c>
      <c r="F4455" s="285">
        <f>G4455+H4455+I4455+J4455</f>
        <v>2.3817998901999999E-2</v>
      </c>
      <c r="G4455" s="285">
        <f>M4455+N4455+O4455</f>
        <v>1.8194423099999997E-3</v>
      </c>
      <c r="H4455" s="285">
        <f>K4455+L4455+P4455</f>
        <v>5.5700583800000003E-3</v>
      </c>
      <c r="I4455" s="285">
        <f>Q4455+IF(R4455="x",0,R4455)+IF(S4455="x",0,S4455)+IF(T4455="x",0,T4455)+U4455</f>
        <v>5.1407821199999997E-4</v>
      </c>
      <c r="J4455" s="285">
        <v>1.5914419999999999E-2</v>
      </c>
      <c r="K4455" s="285">
        <v>5.0708736999999999E-3</v>
      </c>
      <c r="L4455" s="285">
        <v>2.9526085000000001E-4</v>
      </c>
      <c r="M4455" s="285">
        <v>4.7511959999999999E-5</v>
      </c>
      <c r="N4455" s="285">
        <v>1.4985001999999999E-3</v>
      </c>
      <c r="O4455" s="285">
        <v>2.7343015000000001E-4</v>
      </c>
      <c r="P4455" s="285">
        <v>2.0392383E-4</v>
      </c>
      <c r="Q4455" s="285">
        <v>9.0735571999999996E-5</v>
      </c>
      <c r="R4455" s="285">
        <v>0</v>
      </c>
      <c r="S4455" s="285">
        <v>0</v>
      </c>
      <c r="T4455" s="285">
        <v>0</v>
      </c>
      <c r="U4455" s="285">
        <v>4.2334263999999999E-4</v>
      </c>
      <c r="V4455" s="287"/>
      <c r="W4455" s="89">
        <f>J4455/0.135</f>
        <v>0.11788459259259257</v>
      </c>
      <c r="X4455" s="249">
        <v>3.1036011000000001</v>
      </c>
      <c r="Y4455" s="249">
        <v>1.5825123999999999</v>
      </c>
      <c r="Z4455" s="249">
        <v>1.1360969000000001</v>
      </c>
      <c r="AA4455" s="249">
        <v>1.9823055E-4</v>
      </c>
      <c r="AB4455" s="249">
        <v>0.13214166999999999</v>
      </c>
      <c r="AC4455" s="249">
        <v>6.1001040999999999E-2</v>
      </c>
      <c r="AD4455" s="249">
        <v>0.19165087</v>
      </c>
      <c r="AE4455" s="250">
        <v>2.3308663000000001E-7</v>
      </c>
      <c r="AF4455" s="250">
        <v>6.0658128E-10</v>
      </c>
      <c r="AG4455" s="78">
        <v>5.2893306000000003E-3</v>
      </c>
    </row>
    <row r="4456" spans="1:33" s="149" customFormat="1" x14ac:dyDescent="0.15">
      <c r="B4456" s="157" t="s">
        <v>1662</v>
      </c>
      <c r="C4456" s="106">
        <v>1</v>
      </c>
      <c r="D4456" s="118" t="s">
        <v>26</v>
      </c>
      <c r="E4456" s="285" t="s">
        <v>1663</v>
      </c>
      <c r="F4456" s="285">
        <f>G4456+H4456+I4456+J4456</f>
        <v>2.5440277132999997E-2</v>
      </c>
      <c r="G4456" s="285">
        <f>M4456+N4456+O4456</f>
        <v>1.943367139E-3</v>
      </c>
      <c r="H4456" s="285">
        <f>K4456+L4456+P4456</f>
        <v>5.9494431699999998E-3</v>
      </c>
      <c r="I4456" s="285">
        <f>Q4456+IF(R4456="x",0,R4456)+IF(S4456="x",0,S4456)+IF(T4456="x",0,T4456)+U4456</f>
        <v>5.4909282400000001E-4</v>
      </c>
      <c r="J4456" s="285">
        <v>1.6998374E-2</v>
      </c>
      <c r="K4456" s="285">
        <v>5.4162582999999999E-3</v>
      </c>
      <c r="L4456" s="285">
        <v>3.1537148999999999E-4</v>
      </c>
      <c r="M4456" s="285">
        <v>5.0748068999999998E-5</v>
      </c>
      <c r="N4456" s="285">
        <v>1.6005652E-3</v>
      </c>
      <c r="O4456" s="285">
        <v>2.9205387000000001E-4</v>
      </c>
      <c r="P4456" s="285">
        <v>2.1781338E-4</v>
      </c>
      <c r="Q4456" s="285">
        <v>9.6915703999999995E-5</v>
      </c>
      <c r="R4456" s="285">
        <v>0</v>
      </c>
      <c r="S4456" s="285">
        <v>0</v>
      </c>
      <c r="T4456" s="285">
        <v>0</v>
      </c>
      <c r="U4456" s="285">
        <v>4.5217712000000001E-4</v>
      </c>
      <c r="V4456" s="287"/>
      <c r="W4456" s="89">
        <f>J4456/0.135</f>
        <v>0.12591388148148147</v>
      </c>
      <c r="X4456" s="249">
        <v>3.3149918999999999</v>
      </c>
      <c r="Y4456" s="249">
        <v>1.6902997</v>
      </c>
      <c r="Z4456" s="249">
        <v>1.2134780999999999</v>
      </c>
      <c r="AA4456" s="249">
        <v>2.1173232000000001E-4</v>
      </c>
      <c r="AB4456" s="249">
        <v>0.14114203</v>
      </c>
      <c r="AC4456" s="249">
        <v>6.5155909999999997E-2</v>
      </c>
      <c r="AD4456" s="249">
        <v>0.20470448999999999</v>
      </c>
      <c r="AE4456" s="250">
        <v>2.4896249999999999E-7</v>
      </c>
      <c r="AF4456" s="250">
        <v>6.4789641999999998E-10</v>
      </c>
      <c r="AG4456" s="78">
        <v>5.6495946000000002E-3</v>
      </c>
    </row>
    <row r="4457" spans="1:33" s="149" customFormat="1" x14ac:dyDescent="0.15">
      <c r="B4457" s="157" t="s">
        <v>1664</v>
      </c>
      <c r="C4457" s="106">
        <v>1</v>
      </c>
      <c r="D4457" s="118" t="s">
        <v>26</v>
      </c>
      <c r="E4457" s="285" t="s">
        <v>1665</v>
      </c>
      <c r="F4457" s="285">
        <f>G4457+H4457+I4457+J4457</f>
        <v>2.1988146914000001E-2</v>
      </c>
      <c r="G4457" s="285">
        <f>M4457+N4457+O4457</f>
        <v>8.1998696800000001E-4</v>
      </c>
      <c r="H4457" s="285">
        <f>K4457+L4457+P4457</f>
        <v>1.9223583159999999E-3</v>
      </c>
      <c r="I4457" s="285">
        <f>Q4457+IF(R4457="x",0,R4457)+IF(S4457="x",0,S4457)+IF(T4457="x",0,T4457)+U4457</f>
        <v>4.2103063000000006E-4</v>
      </c>
      <c r="J4457" s="285">
        <v>1.8824771000000001E-2</v>
      </c>
      <c r="K4457" s="285">
        <v>1.6543530999999999E-3</v>
      </c>
      <c r="L4457" s="285">
        <v>1.8027928999999999E-4</v>
      </c>
      <c r="M4457" s="285">
        <v>5.8715948000000003E-5</v>
      </c>
      <c r="N4457" s="285">
        <v>4.3028404999999998E-4</v>
      </c>
      <c r="O4457" s="285">
        <v>3.3098696999999999E-4</v>
      </c>
      <c r="P4457" s="285">
        <v>8.7725926000000004E-5</v>
      </c>
      <c r="Q4457" s="285">
        <v>1.0787209000000001E-4</v>
      </c>
      <c r="R4457" s="285">
        <v>0</v>
      </c>
      <c r="S4457" s="285">
        <v>0</v>
      </c>
      <c r="T4457" s="285">
        <v>0</v>
      </c>
      <c r="U4457" s="285">
        <v>3.1315854000000002E-4</v>
      </c>
      <c r="V4457" s="287"/>
      <c r="W4457" s="89">
        <f>J4457/0.135</f>
        <v>0.13944274814814814</v>
      </c>
      <c r="X4457" s="249">
        <v>2.7860865000000001</v>
      </c>
      <c r="Y4457" s="249">
        <v>2.1650426999999999</v>
      </c>
      <c r="Z4457" s="249">
        <v>0.29806778</v>
      </c>
      <c r="AA4457" s="249">
        <v>2.0770574999999999E-4</v>
      </c>
      <c r="AB4457" s="249">
        <v>0.19025168000000001</v>
      </c>
      <c r="AC4457" s="249">
        <v>6.5002602000000007E-2</v>
      </c>
      <c r="AD4457" s="249">
        <v>6.7514111000000002E-2</v>
      </c>
      <c r="AE4457" s="250">
        <v>1.8247998000000001E-7</v>
      </c>
      <c r="AF4457" s="250">
        <v>6.1728870000000005E-10</v>
      </c>
      <c r="AG4457" s="78">
        <v>1.1021471E-2</v>
      </c>
    </row>
    <row r="4458" spans="1:33" s="149" customFormat="1" x14ac:dyDescent="0.15">
      <c r="B4458" s="67" t="s">
        <v>9888</v>
      </c>
      <c r="C4458" s="83" t="s">
        <v>9889</v>
      </c>
      <c r="D4458" s="148"/>
      <c r="E4458" s="156"/>
      <c r="F4458" s="146"/>
      <c r="G4458" s="146"/>
      <c r="H4458" s="146"/>
      <c r="I4458" s="146"/>
      <c r="J4458" s="146"/>
      <c r="K4458" s="146"/>
      <c r="L4458" s="146"/>
      <c r="M4458" s="146"/>
      <c r="N4458" s="146"/>
      <c r="O4458" s="146"/>
      <c r="P4458" s="146"/>
      <c r="Q4458" s="146"/>
      <c r="R4458" s="146"/>
      <c r="S4458" s="146"/>
      <c r="T4458" s="146"/>
      <c r="U4458" s="146"/>
      <c r="V4458" s="148"/>
      <c r="W4458" s="246"/>
      <c r="X4458" s="80"/>
      <c r="Y4458" s="80"/>
      <c r="Z4458" s="80"/>
      <c r="AA4458" s="80"/>
      <c r="AB4458" s="80"/>
      <c r="AC4458" s="80"/>
      <c r="AD4458" s="80"/>
      <c r="AE4458" s="146"/>
      <c r="AF4458" s="146"/>
      <c r="AG4458" s="146"/>
    </row>
    <row r="4459" spans="1:33" s="149" customFormat="1" x14ac:dyDescent="0.15">
      <c r="B4459" s="67" t="s">
        <v>9890</v>
      </c>
      <c r="C4459" s="83" t="s">
        <v>9891</v>
      </c>
      <c r="D4459" s="148"/>
      <c r="E4459" s="156"/>
      <c r="F4459" s="146"/>
      <c r="G4459" s="146"/>
      <c r="H4459" s="146"/>
      <c r="I4459" s="146"/>
      <c r="J4459" s="146"/>
      <c r="K4459" s="146"/>
      <c r="L4459" s="146"/>
      <c r="M4459" s="146"/>
      <c r="N4459" s="146"/>
      <c r="O4459" s="146"/>
      <c r="P4459" s="146"/>
      <c r="Q4459" s="146"/>
      <c r="R4459" s="146"/>
      <c r="S4459" s="146"/>
      <c r="T4459" s="146"/>
      <c r="U4459" s="146"/>
      <c r="V4459" s="148"/>
      <c r="W4459" s="246"/>
      <c r="X4459" s="80"/>
      <c r="Y4459" s="80"/>
      <c r="Z4459" s="80"/>
      <c r="AA4459" s="80"/>
      <c r="AB4459" s="80"/>
      <c r="AC4459" s="80"/>
      <c r="AD4459" s="80"/>
      <c r="AE4459" s="146"/>
      <c r="AF4459" s="146"/>
      <c r="AG4459" s="146"/>
    </row>
    <row r="4460" spans="1:33" s="149" customFormat="1" x14ac:dyDescent="0.15">
      <c r="B4460" s="157" t="s">
        <v>9892</v>
      </c>
      <c r="C4460" s="148"/>
      <c r="D4460" s="118" t="s">
        <v>26</v>
      </c>
      <c r="E4460" s="276" t="s">
        <v>9893</v>
      </c>
      <c r="F4460" s="276">
        <f t="shared" ref="F4460:F4523" si="626">G4460+H4460+I4460+J4460</f>
        <v>3.3703854408E-2</v>
      </c>
      <c r="G4460" s="276">
        <f t="shared" ref="G4460:G4523" si="627">M4460+N4460+O4460</f>
        <v>4.0385393700000001E-3</v>
      </c>
      <c r="H4460" s="276">
        <f t="shared" ref="H4460:H4523" si="628">K4460+L4460+P4460</f>
        <v>8.5364832099999993E-3</v>
      </c>
      <c r="I4460" s="276">
        <f t="shared" ref="I4460:I4523" si="629">Q4460+IF(R4460="x",0,R4460)+IF(S4460="x",0,S4460)+IF(T4460="x",0,T4460)+U4460</f>
        <v>4.1221682800000002E-4</v>
      </c>
      <c r="J4460" s="276">
        <v>2.0716615000000001E-2</v>
      </c>
      <c r="K4460" s="276">
        <v>8.1508803999999994E-3</v>
      </c>
      <c r="L4460" s="276">
        <v>2.5274865999999998E-4</v>
      </c>
      <c r="M4460" s="276">
        <v>1.0655421E-4</v>
      </c>
      <c r="N4460" s="276">
        <v>3.6970321999999999E-3</v>
      </c>
      <c r="O4460" s="276">
        <v>2.3495296000000001E-4</v>
      </c>
      <c r="P4460" s="276">
        <v>1.3285415000000001E-4</v>
      </c>
      <c r="Q4460" s="276">
        <v>7.1440558E-5</v>
      </c>
      <c r="R4460" s="276">
        <v>0</v>
      </c>
      <c r="S4460" s="276">
        <v>0</v>
      </c>
      <c r="T4460" s="276">
        <v>0</v>
      </c>
      <c r="U4460" s="276">
        <v>3.4077627E-4</v>
      </c>
      <c r="V4460" s="287"/>
      <c r="W4460" s="28">
        <f t="shared" ref="W4460:W4523" si="630">J4460/0.135</f>
        <v>0.1534564074074074</v>
      </c>
      <c r="X4460" s="191">
        <v>3.0193154</v>
      </c>
      <c r="Y4460" s="191">
        <v>2.7407937000000002</v>
      </c>
      <c r="Z4460" s="191">
        <v>1.1938934E-2</v>
      </c>
      <c r="AA4460" s="191">
        <v>1.412581E-5</v>
      </c>
      <c r="AB4460" s="191">
        <v>2.7873142E-3</v>
      </c>
      <c r="AC4460" s="191">
        <v>6.8360115000000001E-3</v>
      </c>
      <c r="AD4460" s="191">
        <v>0.25694523000000002</v>
      </c>
      <c r="AE4460" s="76">
        <v>3.5373955E-7</v>
      </c>
      <c r="AF4460" s="76">
        <v>7.3449919000000001E-10</v>
      </c>
      <c r="AG4460" s="20">
        <v>1.9988869999999999E-2</v>
      </c>
    </row>
    <row r="4461" spans="1:33" s="149" customFormat="1" x14ac:dyDescent="0.15">
      <c r="B4461" s="157" t="s">
        <v>9894</v>
      </c>
      <c r="C4461" s="148"/>
      <c r="D4461" s="118" t="s">
        <v>26</v>
      </c>
      <c r="E4461" s="276" t="s">
        <v>9895</v>
      </c>
      <c r="F4461" s="276">
        <f t="shared" si="626"/>
        <v>1.0037326124E-2</v>
      </c>
      <c r="G4461" s="276">
        <f t="shared" si="627"/>
        <v>7.9062161200000008E-4</v>
      </c>
      <c r="H4461" s="276">
        <f t="shared" si="628"/>
        <v>1.2077083619999999E-3</v>
      </c>
      <c r="I4461" s="276">
        <f t="shared" si="629"/>
        <v>1.7453095E-4</v>
      </c>
      <c r="J4461" s="276">
        <v>7.8644652000000002E-3</v>
      </c>
      <c r="K4461" s="276">
        <v>1.0861244999999999E-3</v>
      </c>
      <c r="L4461" s="276">
        <v>8.225901E-5</v>
      </c>
      <c r="M4461" s="276">
        <v>4.7720562000000001E-5</v>
      </c>
      <c r="N4461" s="276">
        <v>5.8343073000000003E-4</v>
      </c>
      <c r="O4461" s="276">
        <v>1.5947032000000001E-4</v>
      </c>
      <c r="P4461" s="276">
        <v>3.9324852000000002E-5</v>
      </c>
      <c r="Q4461" s="276">
        <v>6.5376029999999994E-5</v>
      </c>
      <c r="R4461" s="276">
        <v>0</v>
      </c>
      <c r="S4461" s="276">
        <v>0</v>
      </c>
      <c r="T4461" s="276">
        <v>0</v>
      </c>
      <c r="U4461" s="276">
        <v>1.0915492E-4</v>
      </c>
      <c r="V4461" s="287"/>
      <c r="W4461" s="28">
        <f t="shared" si="630"/>
        <v>5.8255297777777777E-2</v>
      </c>
      <c r="X4461" s="191">
        <v>1.8372294</v>
      </c>
      <c r="Y4461" s="191">
        <v>0.78625367000000002</v>
      </c>
      <c r="Z4461" s="191">
        <v>3.8764261000000001E-2</v>
      </c>
      <c r="AA4461" s="191">
        <v>1.4571324E-4</v>
      </c>
      <c r="AB4461" s="191">
        <v>0.27321726000000002</v>
      </c>
      <c r="AC4461" s="191">
        <v>4.1652522999999997E-2</v>
      </c>
      <c r="AD4461" s="191">
        <v>0.69719593000000002</v>
      </c>
      <c r="AE4461" s="76">
        <v>9.0589350999999994E-8</v>
      </c>
      <c r="AF4461" s="76">
        <v>3.5803507999999999E-10</v>
      </c>
      <c r="AG4461" s="20">
        <v>4.3616660999999998E-3</v>
      </c>
    </row>
    <row r="4462" spans="1:33" s="149" customFormat="1" x14ac:dyDescent="0.15">
      <c r="B4462" s="157" t="s">
        <v>9896</v>
      </c>
      <c r="C4462" s="148"/>
      <c r="D4462" s="118" t="s">
        <v>26</v>
      </c>
      <c r="E4462" s="276" t="s">
        <v>9897</v>
      </c>
      <c r="F4462" s="276">
        <f t="shared" si="626"/>
        <v>4.5081263115000006E-2</v>
      </c>
      <c r="G4462" s="276">
        <f t="shared" si="627"/>
        <v>1.843035285E-3</v>
      </c>
      <c r="H4462" s="276">
        <f t="shared" si="628"/>
        <v>1.0741780629999999E-2</v>
      </c>
      <c r="I4462" s="276">
        <f t="shared" si="629"/>
        <v>9.4501319999999993E-4</v>
      </c>
      <c r="J4462" s="276">
        <v>3.1551434000000003E-2</v>
      </c>
      <c r="K4462" s="276">
        <v>9.1393989999999994E-3</v>
      </c>
      <c r="L4462" s="276">
        <v>9.3847565999999999E-4</v>
      </c>
      <c r="M4462" s="276">
        <v>4.5474645000000003E-5</v>
      </c>
      <c r="N4462" s="276">
        <v>1.2356926E-3</v>
      </c>
      <c r="O4462" s="276">
        <v>5.6186804000000004E-4</v>
      </c>
      <c r="P4462" s="276">
        <v>6.6390597000000003E-4</v>
      </c>
      <c r="Q4462" s="276">
        <v>1.2718385E-4</v>
      </c>
      <c r="R4462" s="276">
        <v>0</v>
      </c>
      <c r="S4462" s="276">
        <v>0</v>
      </c>
      <c r="T4462" s="276">
        <v>0</v>
      </c>
      <c r="U4462" s="276">
        <v>8.1782934999999996E-4</v>
      </c>
      <c r="V4462" s="287"/>
      <c r="W4462" s="28">
        <f t="shared" si="630"/>
        <v>0.23371432592592595</v>
      </c>
      <c r="X4462" s="191">
        <v>3.1543396000000001</v>
      </c>
      <c r="Y4462" s="191">
        <v>3.0221933999999999</v>
      </c>
      <c r="Z4462" s="191">
        <v>6.9783683999999997E-3</v>
      </c>
      <c r="AA4462" s="191">
        <v>6.3571323000000002E-5</v>
      </c>
      <c r="AB4462" s="191">
        <v>2.6550068999999999E-2</v>
      </c>
      <c r="AC4462" s="191">
        <v>2.8645812E-2</v>
      </c>
      <c r="AD4462" s="191">
        <v>6.9908433000000006E-2</v>
      </c>
      <c r="AE4462" s="76">
        <v>3.9276652000000002E-7</v>
      </c>
      <c r="AF4462" s="76">
        <v>1.058901E-9</v>
      </c>
      <c r="AG4462" s="20">
        <v>6.5995411E-3</v>
      </c>
    </row>
    <row r="4463" spans="1:33" s="149" customFormat="1" x14ac:dyDescent="0.15">
      <c r="B4463" s="157" t="s">
        <v>9898</v>
      </c>
      <c r="C4463" s="148"/>
      <c r="D4463" s="118" t="s">
        <v>26</v>
      </c>
      <c r="E4463" s="276" t="s">
        <v>9899</v>
      </c>
      <c r="F4463" s="276">
        <f t="shared" si="626"/>
        <v>9.1079188330000005E-2</v>
      </c>
      <c r="G4463" s="276">
        <f t="shared" si="627"/>
        <v>1.0957115675000002E-2</v>
      </c>
      <c r="H4463" s="276">
        <f t="shared" si="628"/>
        <v>5.0441511549999998E-2</v>
      </c>
      <c r="I4463" s="276">
        <f t="shared" si="629"/>
        <v>6.59187105E-4</v>
      </c>
      <c r="J4463" s="276">
        <v>2.9021373999999999E-2</v>
      </c>
      <c r="K4463" s="276">
        <v>4.8729085999999998E-2</v>
      </c>
      <c r="L4463" s="276">
        <v>1.0031597E-3</v>
      </c>
      <c r="M4463" s="276">
        <v>2.3883085000000001E-5</v>
      </c>
      <c r="N4463" s="276">
        <v>1.0152779000000001E-2</v>
      </c>
      <c r="O4463" s="276">
        <v>7.8045358999999999E-4</v>
      </c>
      <c r="P4463" s="276">
        <v>7.0926585000000001E-4</v>
      </c>
      <c r="Q4463" s="276">
        <v>3.4686025000000001E-5</v>
      </c>
      <c r="R4463" s="276">
        <v>0</v>
      </c>
      <c r="S4463" s="276">
        <v>0</v>
      </c>
      <c r="T4463" s="276">
        <v>0</v>
      </c>
      <c r="U4463" s="276">
        <v>6.2450107999999997E-4</v>
      </c>
      <c r="V4463" s="287"/>
      <c r="W4463" s="28">
        <f t="shared" si="630"/>
        <v>0.21497314074074073</v>
      </c>
      <c r="X4463" s="191">
        <v>2.6504826000000001</v>
      </c>
      <c r="Y4463" s="191">
        <v>2.2921404999999999</v>
      </c>
      <c r="Z4463" s="191">
        <v>2.1126174000000001E-2</v>
      </c>
      <c r="AA4463" s="191">
        <v>4.6538571000000003E-6</v>
      </c>
      <c r="AB4463" s="191">
        <v>3.0582264E-3</v>
      </c>
      <c r="AC4463" s="191">
        <v>1.3617593E-3</v>
      </c>
      <c r="AD4463" s="191">
        <v>0.33279123999999999</v>
      </c>
      <c r="AE4463" s="76">
        <v>1.2071998E-6</v>
      </c>
      <c r="AF4463" s="76">
        <v>1.7986585E-9</v>
      </c>
      <c r="AG4463" s="20">
        <v>4.3868609E-4</v>
      </c>
    </row>
    <row r="4464" spans="1:33" s="149" customFormat="1" x14ac:dyDescent="0.15">
      <c r="B4464" s="157" t="s">
        <v>9900</v>
      </c>
      <c r="C4464" s="148"/>
      <c r="D4464" s="118" t="s">
        <v>26</v>
      </c>
      <c r="E4464" s="276" t="s">
        <v>9901</v>
      </c>
      <c r="F4464" s="276">
        <f t="shared" si="626"/>
        <v>1.029747858E-2</v>
      </c>
      <c r="G4464" s="276">
        <f t="shared" si="627"/>
        <v>5.0599736600000006E-4</v>
      </c>
      <c r="H4464" s="276">
        <f t="shared" si="628"/>
        <v>1.2501031309999999E-3</v>
      </c>
      <c r="I4464" s="276">
        <f t="shared" si="629"/>
        <v>4.3187158300000001E-4</v>
      </c>
      <c r="J4464" s="276">
        <v>8.1095065000000004E-3</v>
      </c>
      <c r="K4464" s="276">
        <v>1.1373444999999999E-3</v>
      </c>
      <c r="L4464" s="276">
        <v>7.3007814999999997E-5</v>
      </c>
      <c r="M4464" s="276">
        <v>4.0445036000000002E-5</v>
      </c>
      <c r="N4464" s="276">
        <v>3.6616595E-4</v>
      </c>
      <c r="O4464" s="276">
        <v>9.938638E-5</v>
      </c>
      <c r="P4464" s="276">
        <v>3.9750816000000003E-5</v>
      </c>
      <c r="Q4464" s="276">
        <v>5.9266062999999997E-5</v>
      </c>
      <c r="R4464" s="276">
        <v>0</v>
      </c>
      <c r="S4464" s="276">
        <v>0</v>
      </c>
      <c r="T4464" s="276">
        <v>0</v>
      </c>
      <c r="U4464" s="276">
        <v>3.7260552000000001E-4</v>
      </c>
      <c r="V4464" s="287"/>
      <c r="W4464" s="28">
        <f t="shared" si="630"/>
        <v>6.007041851851852E-2</v>
      </c>
      <c r="X4464" s="191">
        <v>3.1030958000000002</v>
      </c>
      <c r="Y4464" s="191">
        <v>0.90709063000000001</v>
      </c>
      <c r="Z4464" s="191">
        <v>1.9061176</v>
      </c>
      <c r="AA4464" s="191">
        <v>1.454293E-4</v>
      </c>
      <c r="AB4464" s="191">
        <v>0.23791208999999999</v>
      </c>
      <c r="AC4464" s="191">
        <v>4.0668606000000003E-2</v>
      </c>
      <c r="AD4464" s="191">
        <v>1.1161414999999999E-2</v>
      </c>
      <c r="AE4464" s="76">
        <v>8.6648069999999999E-8</v>
      </c>
      <c r="AF4464" s="76">
        <v>3.3236205000000001E-10</v>
      </c>
      <c r="AG4464" s="20">
        <v>6.1233781000000001E-3</v>
      </c>
    </row>
    <row r="4465" spans="2:33" s="149" customFormat="1" x14ac:dyDescent="0.15">
      <c r="B4465" s="157" t="s">
        <v>9902</v>
      </c>
      <c r="C4465" s="148"/>
      <c r="D4465" s="118" t="s">
        <v>26</v>
      </c>
      <c r="E4465" s="276" t="s">
        <v>9903</v>
      </c>
      <c r="F4465" s="276">
        <f t="shared" si="626"/>
        <v>3.6780217350999997E-2</v>
      </c>
      <c r="G4465" s="276">
        <f t="shared" si="627"/>
        <v>2.6742783819999998E-3</v>
      </c>
      <c r="H4465" s="276">
        <f t="shared" si="628"/>
        <v>1.127917547E-2</v>
      </c>
      <c r="I4465" s="276">
        <f t="shared" si="629"/>
        <v>7.2839549900000002E-4</v>
      </c>
      <c r="J4465" s="276">
        <v>2.2098368E-2</v>
      </c>
      <c r="K4465" s="276">
        <v>1.0109863E-2</v>
      </c>
      <c r="L4465" s="276">
        <v>6.5182148000000005E-4</v>
      </c>
      <c r="M4465" s="276">
        <v>2.6638292E-5</v>
      </c>
      <c r="N4465" s="276">
        <v>2.1236489E-3</v>
      </c>
      <c r="O4465" s="276">
        <v>5.2399119000000002E-4</v>
      </c>
      <c r="P4465" s="276">
        <v>5.1749098999999995E-4</v>
      </c>
      <c r="Q4465" s="276">
        <v>5.7835199000000002E-5</v>
      </c>
      <c r="R4465" s="276">
        <v>0</v>
      </c>
      <c r="S4465" s="276">
        <v>0</v>
      </c>
      <c r="T4465" s="276">
        <v>0</v>
      </c>
      <c r="U4465" s="276">
        <v>6.7056030000000005E-4</v>
      </c>
      <c r="V4465" s="287"/>
      <c r="W4465" s="28">
        <f t="shared" si="630"/>
        <v>0.16369161481481481</v>
      </c>
      <c r="X4465" s="191">
        <v>3.5945184000000001</v>
      </c>
      <c r="Y4465" s="191">
        <v>2.1621959999999998</v>
      </c>
      <c r="Z4465" s="191">
        <v>1.3022505</v>
      </c>
      <c r="AA4465" s="191">
        <v>8.5695733999999993E-6</v>
      </c>
      <c r="AB4465" s="191">
        <v>1.3114117999999999E-2</v>
      </c>
      <c r="AC4465" s="191">
        <v>3.1907604999999999E-2</v>
      </c>
      <c r="AD4465" s="191">
        <v>8.5041564E-2</v>
      </c>
      <c r="AE4465" s="76">
        <v>3.7020178000000002E-7</v>
      </c>
      <c r="AF4465" s="76">
        <v>8.1701533000000002E-10</v>
      </c>
      <c r="AG4465" s="20">
        <v>3.0622587999999998E-3</v>
      </c>
    </row>
    <row r="4466" spans="2:33" s="149" customFormat="1" x14ac:dyDescent="0.15">
      <c r="B4466" s="157" t="s">
        <v>9904</v>
      </c>
      <c r="C4466" s="148"/>
      <c r="D4466" s="118" t="s">
        <v>26</v>
      </c>
      <c r="E4466" s="276" t="s">
        <v>9905</v>
      </c>
      <c r="F4466" s="276">
        <f t="shared" si="626"/>
        <v>9.4728069639999999E-3</v>
      </c>
      <c r="G4466" s="276">
        <f t="shared" si="627"/>
        <v>1.8426572300000001E-3</v>
      </c>
      <c r="H4466" s="276">
        <f t="shared" si="628"/>
        <v>1.9244172710000001E-3</v>
      </c>
      <c r="I4466" s="276">
        <f t="shared" si="629"/>
        <v>1.37860363E-4</v>
      </c>
      <c r="J4466" s="276">
        <v>5.5678721000000002E-3</v>
      </c>
      <c r="K4466" s="276">
        <v>1.7808352E-3</v>
      </c>
      <c r="L4466" s="276">
        <v>9.6928795999999995E-5</v>
      </c>
      <c r="M4466" s="276">
        <v>1.3088274E-4</v>
      </c>
      <c r="N4466" s="276">
        <v>1.5647319000000001E-3</v>
      </c>
      <c r="O4466" s="276">
        <v>1.4704259000000001E-4</v>
      </c>
      <c r="P4466" s="276">
        <v>4.6653275000000001E-5</v>
      </c>
      <c r="Q4466" s="276">
        <v>5.3034722000000003E-5</v>
      </c>
      <c r="R4466" s="276">
        <v>0</v>
      </c>
      <c r="S4466" s="276">
        <v>0</v>
      </c>
      <c r="T4466" s="276">
        <v>0</v>
      </c>
      <c r="U4466" s="276">
        <v>8.4825641000000002E-5</v>
      </c>
      <c r="V4466" s="287"/>
      <c r="W4466" s="28">
        <f t="shared" si="630"/>
        <v>4.1243497037037037E-2</v>
      </c>
      <c r="X4466" s="191">
        <v>1.6649517</v>
      </c>
      <c r="Y4466" s="191">
        <v>0.41302042999999999</v>
      </c>
      <c r="Z4466" s="191">
        <v>0.10364521</v>
      </c>
      <c r="AA4466" s="191">
        <v>1.2837509E-2</v>
      </c>
      <c r="AB4466" s="191">
        <v>0.33609685</v>
      </c>
      <c r="AC4466" s="191">
        <v>9.9716296999999999E-3</v>
      </c>
      <c r="AD4466" s="191">
        <v>0.78938006999999999</v>
      </c>
      <c r="AE4466" s="76">
        <v>1.1115187000000001E-7</v>
      </c>
      <c r="AF4466" s="76">
        <v>4.0495256000000001E-10</v>
      </c>
      <c r="AG4466" s="20">
        <v>2.9771845000000001E-3</v>
      </c>
    </row>
    <row r="4467" spans="2:33" s="149" customFormat="1" x14ac:dyDescent="0.15">
      <c r="B4467" s="157" t="s">
        <v>9906</v>
      </c>
      <c r="C4467" s="148"/>
      <c r="D4467" s="118" t="s">
        <v>26</v>
      </c>
      <c r="E4467" s="276" t="s">
        <v>9907</v>
      </c>
      <c r="F4467" s="276">
        <f t="shared" si="626"/>
        <v>3.8779908005000002E-2</v>
      </c>
      <c r="G4467" s="276">
        <f t="shared" si="627"/>
        <v>1.393026032E-3</v>
      </c>
      <c r="H4467" s="276">
        <f t="shared" si="628"/>
        <v>9.2751341400000003E-3</v>
      </c>
      <c r="I4467" s="276">
        <f t="shared" si="629"/>
        <v>8.2631483300000001E-4</v>
      </c>
      <c r="J4467" s="276">
        <v>2.7285433000000001E-2</v>
      </c>
      <c r="K4467" s="276">
        <v>8.0129242000000003E-3</v>
      </c>
      <c r="L4467" s="276">
        <v>7.2665277000000001E-4</v>
      </c>
      <c r="M4467" s="276">
        <v>8.9073131999999993E-5</v>
      </c>
      <c r="N4467" s="276">
        <v>7.8540971000000002E-4</v>
      </c>
      <c r="O4467" s="276">
        <v>5.1854319E-4</v>
      </c>
      <c r="P4467" s="276">
        <v>5.3555716999999995E-4</v>
      </c>
      <c r="Q4467" s="276">
        <v>8.4281492999999997E-5</v>
      </c>
      <c r="R4467" s="276">
        <v>0</v>
      </c>
      <c r="S4467" s="276">
        <v>0</v>
      </c>
      <c r="T4467" s="276">
        <v>0</v>
      </c>
      <c r="U4467" s="276">
        <v>7.4203333999999996E-4</v>
      </c>
      <c r="V4467" s="287"/>
      <c r="W4467" s="28">
        <f t="shared" si="630"/>
        <v>0.20211431851851852</v>
      </c>
      <c r="X4467" s="191">
        <v>2.9712610000000002</v>
      </c>
      <c r="Y4467" s="191">
        <v>2.7845702000000001</v>
      </c>
      <c r="Z4467" s="191">
        <v>7.7660508000000003E-3</v>
      </c>
      <c r="AA4467" s="191">
        <v>2.2339866E-5</v>
      </c>
      <c r="AB4467" s="191">
        <v>0.10719932</v>
      </c>
      <c r="AC4467" s="191">
        <v>3.6139932999999999E-2</v>
      </c>
      <c r="AD4467" s="191">
        <v>3.5563161000000003E-2</v>
      </c>
      <c r="AE4467" s="76">
        <v>3.4374605999999999E-7</v>
      </c>
      <c r="AF4467" s="76">
        <v>9.3945080999999999E-10</v>
      </c>
      <c r="AG4467" s="20">
        <v>8.7635312000000007E-3</v>
      </c>
    </row>
    <row r="4468" spans="2:33" s="149" customFormat="1" x14ac:dyDescent="0.15">
      <c r="B4468" s="157" t="s">
        <v>9908</v>
      </c>
      <c r="C4468" s="148"/>
      <c r="D4468" s="118" t="s">
        <v>26</v>
      </c>
      <c r="E4468" s="276" t="s">
        <v>9909</v>
      </c>
      <c r="F4468" s="276">
        <f t="shared" si="626"/>
        <v>1.937334095E-3</v>
      </c>
      <c r="G4468" s="276">
        <f t="shared" si="627"/>
        <v>3.2011662799999999E-4</v>
      </c>
      <c r="H4468" s="276">
        <f t="shared" si="628"/>
        <v>5.5937035200000001E-4</v>
      </c>
      <c r="I4468" s="276">
        <f t="shared" si="629"/>
        <v>7.3785214999999994E-5</v>
      </c>
      <c r="J4468" s="276">
        <v>9.8406189999999992E-4</v>
      </c>
      <c r="K4468" s="276">
        <v>4.7584758000000001E-4</v>
      </c>
      <c r="L4468" s="276">
        <v>5.2695182000000001E-5</v>
      </c>
      <c r="M4468" s="276">
        <v>2.6282960999999999E-5</v>
      </c>
      <c r="N4468" s="276">
        <v>2.1364942999999999E-4</v>
      </c>
      <c r="O4468" s="276">
        <v>8.0184237000000005E-5</v>
      </c>
      <c r="P4468" s="276">
        <v>3.0827590000000002E-5</v>
      </c>
      <c r="Q4468" s="276">
        <v>5.0027349000000002E-5</v>
      </c>
      <c r="R4468" s="276">
        <v>0</v>
      </c>
      <c r="S4468" s="276">
        <v>0</v>
      </c>
      <c r="T4468" s="276">
        <v>0</v>
      </c>
      <c r="U4468" s="276">
        <v>2.3757865999999999E-5</v>
      </c>
      <c r="V4468" s="287"/>
      <c r="W4468" s="28">
        <f t="shared" si="630"/>
        <v>7.2893474074074063E-3</v>
      </c>
      <c r="X4468" s="191">
        <v>1.4613069999999999</v>
      </c>
      <c r="Y4468" s="191">
        <v>0.12211751999999999</v>
      </c>
      <c r="Z4468" s="191">
        <v>1.7951095E-3</v>
      </c>
      <c r="AA4468" s="191">
        <v>4.0964155E-5</v>
      </c>
      <c r="AB4468" s="191">
        <v>0.40489471999999999</v>
      </c>
      <c r="AC4468" s="191">
        <v>2.5614225E-3</v>
      </c>
      <c r="AD4468" s="191">
        <v>0.92989723000000002</v>
      </c>
      <c r="AE4468" s="76">
        <v>3.0730198000000001E-8</v>
      </c>
      <c r="AF4468" s="76">
        <v>2.8211169999999999E-10</v>
      </c>
      <c r="AG4468" s="20">
        <v>9.7078677999999999E-4</v>
      </c>
    </row>
    <row r="4469" spans="2:33" s="149" customFormat="1" x14ac:dyDescent="0.15">
      <c r="B4469" s="157" t="s">
        <v>9910</v>
      </c>
      <c r="C4469" s="148"/>
      <c r="D4469" s="118" t="s">
        <v>26</v>
      </c>
      <c r="E4469" s="276" t="s">
        <v>9911</v>
      </c>
      <c r="F4469" s="276">
        <f t="shared" si="626"/>
        <v>2.0455502130000002E-3</v>
      </c>
      <c r="G4469" s="276">
        <f t="shared" si="627"/>
        <v>1.9006055430000003E-4</v>
      </c>
      <c r="H4469" s="276">
        <f t="shared" si="628"/>
        <v>1.016378707E-4</v>
      </c>
      <c r="I4469" s="276">
        <f t="shared" si="629"/>
        <v>5.5724687999999999E-5</v>
      </c>
      <c r="J4469" s="276">
        <v>1.6981271E-3</v>
      </c>
      <c r="K4469" s="276">
        <v>9.1713378999999998E-5</v>
      </c>
      <c r="L4469" s="276">
        <v>6.8447551000000003E-6</v>
      </c>
      <c r="M4469" s="276">
        <v>5.6632333000000004E-6</v>
      </c>
      <c r="N4469" s="276">
        <v>1.1893859000000001E-4</v>
      </c>
      <c r="O4469" s="276">
        <v>6.5458731000000002E-5</v>
      </c>
      <c r="P4469" s="276">
        <v>3.0797366000000001E-6</v>
      </c>
      <c r="Q4469" s="276">
        <v>4.1543567000000003E-5</v>
      </c>
      <c r="R4469" s="276">
        <v>0</v>
      </c>
      <c r="S4469" s="276">
        <v>0</v>
      </c>
      <c r="T4469" s="276">
        <v>0</v>
      </c>
      <c r="U4469" s="276">
        <v>1.4181121E-5</v>
      </c>
      <c r="V4469" s="287"/>
      <c r="W4469" s="28">
        <f t="shared" si="630"/>
        <v>1.2578719259259259E-2</v>
      </c>
      <c r="X4469" s="191">
        <v>1.0774999000000001</v>
      </c>
      <c r="Y4469" s="191">
        <v>2.4265506999999999E-2</v>
      </c>
      <c r="Z4469" s="191">
        <v>1.4274522999999999E-3</v>
      </c>
      <c r="AA4469" s="191">
        <v>1.1299441000000001E-6</v>
      </c>
      <c r="AB4469" s="191">
        <v>3.3280308000000001E-4</v>
      </c>
      <c r="AC4469" s="191">
        <v>2.5796891999999998E-2</v>
      </c>
      <c r="AD4469" s="191">
        <v>1.0256761000000001</v>
      </c>
      <c r="AE4469" s="76">
        <v>3.4054399999999997E-8</v>
      </c>
      <c r="AF4469" s="76">
        <v>1.5203508E-10</v>
      </c>
      <c r="AG4469" s="20">
        <v>1.3478812000000001E-4</v>
      </c>
    </row>
    <row r="4470" spans="2:33" s="149" customFormat="1" x14ac:dyDescent="0.15">
      <c r="B4470" s="157" t="s">
        <v>9912</v>
      </c>
      <c r="C4470" s="148"/>
      <c r="D4470" s="118" t="s">
        <v>26</v>
      </c>
      <c r="E4470" s="276" t="s">
        <v>9913</v>
      </c>
      <c r="F4470" s="276">
        <f t="shared" si="626"/>
        <v>2.2960014455E-2</v>
      </c>
      <c r="G4470" s="276">
        <f t="shared" si="627"/>
        <v>1.026542515E-3</v>
      </c>
      <c r="H4470" s="276">
        <f t="shared" si="628"/>
        <v>7.3884682199999996E-3</v>
      </c>
      <c r="I4470" s="276">
        <f t="shared" si="629"/>
        <v>3.4936072E-4</v>
      </c>
      <c r="J4470" s="276">
        <v>1.4195643000000001E-2</v>
      </c>
      <c r="K4470" s="276">
        <v>7.0520812999999996E-3</v>
      </c>
      <c r="L4470" s="276">
        <v>2.3121346E-4</v>
      </c>
      <c r="M4470" s="276">
        <v>5.5261445000000002E-5</v>
      </c>
      <c r="N4470" s="276">
        <v>7.5930661000000001E-4</v>
      </c>
      <c r="O4470" s="276">
        <v>2.1197446000000001E-4</v>
      </c>
      <c r="P4470" s="276">
        <v>1.0517346E-4</v>
      </c>
      <c r="Q4470" s="276">
        <v>1.2510417000000001E-4</v>
      </c>
      <c r="R4470" s="276">
        <v>0</v>
      </c>
      <c r="S4470" s="276">
        <v>0</v>
      </c>
      <c r="T4470" s="276">
        <v>0</v>
      </c>
      <c r="U4470" s="276">
        <v>2.2425654999999999E-4</v>
      </c>
      <c r="V4470" s="287"/>
      <c r="W4470" s="28">
        <f t="shared" si="630"/>
        <v>0.10515291111111111</v>
      </c>
      <c r="X4470" s="191">
        <v>3.2472332000000002</v>
      </c>
      <c r="Y4470" s="191">
        <v>1.6109458999999999</v>
      </c>
      <c r="Z4470" s="191">
        <v>1.3176026000000001</v>
      </c>
      <c r="AA4470" s="191">
        <v>9.4114076999999998E-6</v>
      </c>
      <c r="AB4470" s="191">
        <v>4.7761078000000002E-3</v>
      </c>
      <c r="AC4470" s="191">
        <v>5.6619348999999999E-2</v>
      </c>
      <c r="AD4470" s="191">
        <v>0.25727981</v>
      </c>
      <c r="AE4470" s="76">
        <v>2.3849865E-7</v>
      </c>
      <c r="AF4470" s="76">
        <v>6.0012226999999997E-10</v>
      </c>
      <c r="AG4470" s="20">
        <v>9.4295475999999993E-3</v>
      </c>
    </row>
    <row r="4471" spans="2:33" s="149" customFormat="1" x14ac:dyDescent="0.15">
      <c r="B4471" s="157" t="s">
        <v>9914</v>
      </c>
      <c r="C4471" s="148"/>
      <c r="D4471" s="118" t="s">
        <v>26</v>
      </c>
      <c r="E4471" s="276" t="s">
        <v>9915</v>
      </c>
      <c r="F4471" s="276">
        <f t="shared" si="626"/>
        <v>3.6962108501000001E-3</v>
      </c>
      <c r="G4471" s="276">
        <f t="shared" si="627"/>
        <v>2.5776863399999998E-4</v>
      </c>
      <c r="H4471" s="276">
        <f t="shared" si="628"/>
        <v>7.2866022209999996E-4</v>
      </c>
      <c r="I4471" s="276">
        <f t="shared" si="629"/>
        <v>6.0760894E-5</v>
      </c>
      <c r="J4471" s="276">
        <v>2.6490211000000001E-3</v>
      </c>
      <c r="K4471" s="276">
        <v>7.0084556E-4</v>
      </c>
      <c r="L4471" s="276">
        <v>2.4482205000000001E-5</v>
      </c>
      <c r="M4471" s="276">
        <v>1.0839534999999999E-5</v>
      </c>
      <c r="N4471" s="276">
        <v>1.7877181999999999E-4</v>
      </c>
      <c r="O4471" s="276">
        <v>6.8157279000000001E-5</v>
      </c>
      <c r="P4471" s="276">
        <v>3.3324571000000001E-6</v>
      </c>
      <c r="Q4471" s="276">
        <v>4.020638E-5</v>
      </c>
      <c r="R4471" s="276">
        <v>0</v>
      </c>
      <c r="S4471" s="276">
        <v>0</v>
      </c>
      <c r="T4471" s="276">
        <v>0</v>
      </c>
      <c r="U4471" s="276">
        <v>2.0554513999999999E-5</v>
      </c>
      <c r="V4471" s="287"/>
      <c r="W4471" s="28">
        <f t="shared" si="630"/>
        <v>1.9622378518518519E-2</v>
      </c>
      <c r="X4471" s="191">
        <v>1.1794114</v>
      </c>
      <c r="Y4471" s="191">
        <v>0.15798580000000001</v>
      </c>
      <c r="Z4471" s="191">
        <v>1.9151813000000001E-3</v>
      </c>
      <c r="AA4471" s="191">
        <v>1.910455E-6</v>
      </c>
      <c r="AB4471" s="191">
        <v>4.4204896000000002E-4</v>
      </c>
      <c r="AC4471" s="191">
        <v>4.9156950999999999E-3</v>
      </c>
      <c r="AD4471" s="191">
        <v>1.0141507000000001</v>
      </c>
      <c r="AE4471" s="76">
        <v>5.0447531000000002E-8</v>
      </c>
      <c r="AF4471" s="76">
        <v>1.8719071000000001E-10</v>
      </c>
      <c r="AG4471" s="20">
        <v>1.4560605000000001E-3</v>
      </c>
    </row>
    <row r="4472" spans="2:33" s="149" customFormat="1" x14ac:dyDescent="0.15">
      <c r="B4472" s="157" t="s">
        <v>9916</v>
      </c>
      <c r="C4472" s="148"/>
      <c r="D4472" s="118" t="s">
        <v>26</v>
      </c>
      <c r="E4472" s="276" t="s">
        <v>9917</v>
      </c>
      <c r="F4472" s="276">
        <f t="shared" si="626"/>
        <v>5.2109311377999998E-2</v>
      </c>
      <c r="G4472" s="276">
        <f t="shared" si="627"/>
        <v>4.2078961180000004E-3</v>
      </c>
      <c r="H4472" s="276">
        <f t="shared" si="628"/>
        <v>1.745541904E-2</v>
      </c>
      <c r="I4472" s="276">
        <f t="shared" si="629"/>
        <v>5.1420821999999993E-4</v>
      </c>
      <c r="J4472" s="276">
        <v>2.9931788000000001E-2</v>
      </c>
      <c r="K4472" s="276">
        <v>1.6626761E-2</v>
      </c>
      <c r="L4472" s="276">
        <v>5.4956209000000004E-4</v>
      </c>
      <c r="M4472" s="276">
        <v>8.2278747999999993E-5</v>
      </c>
      <c r="N4472" s="276">
        <v>3.7786029000000001E-3</v>
      </c>
      <c r="O4472" s="276">
        <v>3.4701447E-4</v>
      </c>
      <c r="P4472" s="276">
        <v>2.7909594999999998E-4</v>
      </c>
      <c r="Q4472" s="276">
        <v>1.3165567999999999E-4</v>
      </c>
      <c r="R4472" s="276">
        <v>0</v>
      </c>
      <c r="S4472" s="276">
        <v>0</v>
      </c>
      <c r="T4472" s="276">
        <v>0</v>
      </c>
      <c r="U4472" s="276">
        <v>3.8255253999999999E-4</v>
      </c>
      <c r="V4472" s="287"/>
      <c r="W4472" s="28">
        <f t="shared" si="630"/>
        <v>0.22171694814814813</v>
      </c>
      <c r="X4472" s="191">
        <v>3.5731589000000001</v>
      </c>
      <c r="Y4472" s="191">
        <v>3.2197865000000001</v>
      </c>
      <c r="Z4472" s="191">
        <v>1.3962621E-2</v>
      </c>
      <c r="AA4472" s="191">
        <v>2.8196801E-5</v>
      </c>
      <c r="AB4472" s="191">
        <v>0.15418815999999999</v>
      </c>
      <c r="AC4472" s="191">
        <v>7.8574701999999996E-2</v>
      </c>
      <c r="AD4472" s="191">
        <v>0.10661864</v>
      </c>
      <c r="AE4472" s="76">
        <v>5.4607694000000005E-7</v>
      </c>
      <c r="AF4472" s="76">
        <v>1.225862E-9</v>
      </c>
      <c r="AG4472" s="20">
        <v>1.4684416E-2</v>
      </c>
    </row>
    <row r="4473" spans="2:33" s="149" customFormat="1" x14ac:dyDescent="0.15">
      <c r="B4473" s="157" t="s">
        <v>9918</v>
      </c>
      <c r="C4473" s="148"/>
      <c r="D4473" s="118" t="s">
        <v>26</v>
      </c>
      <c r="E4473" s="276" t="s">
        <v>9919</v>
      </c>
      <c r="F4473" s="276">
        <f t="shared" si="626"/>
        <v>3.8272058482999999E-2</v>
      </c>
      <c r="G4473" s="276">
        <f t="shared" si="627"/>
        <v>1.8959987099999998E-3</v>
      </c>
      <c r="H4473" s="276">
        <f t="shared" si="628"/>
        <v>1.4125349135E-2</v>
      </c>
      <c r="I4473" s="276">
        <f t="shared" si="629"/>
        <v>2.4641363800000001E-4</v>
      </c>
      <c r="J4473" s="276">
        <v>2.2004296999999999E-2</v>
      </c>
      <c r="K4473" s="276">
        <v>1.3652930000000001E-2</v>
      </c>
      <c r="L4473" s="276">
        <v>4.2877992999999998E-4</v>
      </c>
      <c r="M4473" s="276">
        <v>1.0605086E-4</v>
      </c>
      <c r="N4473" s="276">
        <v>1.4883000999999999E-3</v>
      </c>
      <c r="O4473" s="276">
        <v>3.0164774999999998E-4</v>
      </c>
      <c r="P4473" s="276">
        <v>4.3639205000000001E-5</v>
      </c>
      <c r="Q4473" s="276">
        <v>8.1512508000000005E-5</v>
      </c>
      <c r="R4473" s="276">
        <v>0</v>
      </c>
      <c r="S4473" s="276">
        <v>0</v>
      </c>
      <c r="T4473" s="276">
        <v>0</v>
      </c>
      <c r="U4473" s="276">
        <v>1.6490113000000001E-4</v>
      </c>
      <c r="V4473" s="287"/>
      <c r="W4473" s="28">
        <f t="shared" si="630"/>
        <v>0.16299479259259259</v>
      </c>
      <c r="X4473" s="191">
        <v>3.2267381999999998</v>
      </c>
      <c r="Y4473" s="191">
        <v>2.8172888</v>
      </c>
      <c r="Z4473" s="191">
        <v>1.3188928000000001E-2</v>
      </c>
      <c r="AA4473" s="191">
        <v>1.8374514999999999E-5</v>
      </c>
      <c r="AB4473" s="191">
        <v>2.9222690999999999E-3</v>
      </c>
      <c r="AC4473" s="191">
        <v>2.3217999999999999E-2</v>
      </c>
      <c r="AD4473" s="191">
        <v>0.37010186</v>
      </c>
      <c r="AE4473" s="76">
        <v>3.9411277000000002E-7</v>
      </c>
      <c r="AF4473" s="76">
        <v>9.1832727999999995E-10</v>
      </c>
      <c r="AG4473" s="20">
        <v>2.7165430000000001E-2</v>
      </c>
    </row>
    <row r="4474" spans="2:33" s="149" customFormat="1" x14ac:dyDescent="0.15">
      <c r="B4474" s="157" t="s">
        <v>9920</v>
      </c>
      <c r="C4474" s="148"/>
      <c r="D4474" s="118" t="s">
        <v>26</v>
      </c>
      <c r="E4474" s="276" t="s">
        <v>9921</v>
      </c>
      <c r="F4474" s="276">
        <f t="shared" si="626"/>
        <v>6.2428709117000006E-2</v>
      </c>
      <c r="G4474" s="276">
        <f t="shared" si="627"/>
        <v>2.9980738400000001E-3</v>
      </c>
      <c r="H4474" s="276">
        <f t="shared" si="628"/>
        <v>2.3609903537000002E-2</v>
      </c>
      <c r="I4474" s="276">
        <f t="shared" si="629"/>
        <v>3.4727673999999996E-4</v>
      </c>
      <c r="J4474" s="276">
        <v>3.5473455000000001E-2</v>
      </c>
      <c r="K4474" s="276">
        <v>2.2828252E-2</v>
      </c>
      <c r="L4474" s="276">
        <v>7.1036033000000003E-4</v>
      </c>
      <c r="M4474" s="276">
        <v>1.6194374E-4</v>
      </c>
      <c r="N4474" s="276">
        <v>2.3911669E-3</v>
      </c>
      <c r="O4474" s="276">
        <v>4.449632E-4</v>
      </c>
      <c r="P4474" s="276">
        <v>7.1291207000000005E-5</v>
      </c>
      <c r="Q4474" s="276">
        <v>1.0706598999999999E-4</v>
      </c>
      <c r="R4474" s="276">
        <v>0</v>
      </c>
      <c r="S4474" s="276">
        <v>0</v>
      </c>
      <c r="T4474" s="276">
        <v>0</v>
      </c>
      <c r="U4474" s="276">
        <v>2.4021074999999999E-4</v>
      </c>
      <c r="V4474" s="287"/>
      <c r="W4474" s="28">
        <f t="shared" si="630"/>
        <v>0.26276633333333332</v>
      </c>
      <c r="X4474" s="191">
        <v>4.5476350999999999</v>
      </c>
      <c r="Y4474" s="191">
        <v>4.5123733000000001</v>
      </c>
      <c r="Z4474" s="191">
        <v>2.0795385999999999E-2</v>
      </c>
      <c r="AA4474" s="191">
        <v>2.9109367999999999E-5</v>
      </c>
      <c r="AB4474" s="191">
        <v>4.4665460000000001E-3</v>
      </c>
      <c r="AC4474" s="191">
        <v>1.2612071999999999E-3</v>
      </c>
      <c r="AD4474" s="191">
        <v>8.7095196999999996E-3</v>
      </c>
      <c r="AE4474" s="76">
        <v>6.4298488000000002E-7</v>
      </c>
      <c r="AF4474" s="76">
        <v>1.4735317999999999E-9</v>
      </c>
      <c r="AG4474" s="20">
        <v>4.4019635000000001E-2</v>
      </c>
    </row>
    <row r="4475" spans="2:33" s="149" customFormat="1" x14ac:dyDescent="0.15">
      <c r="B4475" s="157" t="s">
        <v>9922</v>
      </c>
      <c r="C4475" s="148"/>
      <c r="D4475" s="118" t="s">
        <v>26</v>
      </c>
      <c r="E4475" s="276" t="s">
        <v>9923</v>
      </c>
      <c r="F4475" s="276">
        <f t="shared" si="626"/>
        <v>6.4639789300000002E-3</v>
      </c>
      <c r="G4475" s="276">
        <f t="shared" si="627"/>
        <v>4.2000508799999996E-4</v>
      </c>
      <c r="H4475" s="276">
        <f t="shared" si="628"/>
        <v>1.260234338E-3</v>
      </c>
      <c r="I4475" s="276">
        <f t="shared" si="629"/>
        <v>2.58459204E-4</v>
      </c>
      <c r="J4475" s="276">
        <v>4.5252803000000001E-3</v>
      </c>
      <c r="K4475" s="276">
        <v>1.1588389E-3</v>
      </c>
      <c r="L4475" s="276">
        <v>5.9429509999999998E-5</v>
      </c>
      <c r="M4475" s="276">
        <v>3.4633167999999998E-5</v>
      </c>
      <c r="N4475" s="276">
        <v>2.7010399E-4</v>
      </c>
      <c r="O4475" s="276">
        <v>1.1526793E-4</v>
      </c>
      <c r="P4475" s="276">
        <v>4.1965928000000001E-5</v>
      </c>
      <c r="Q4475" s="276">
        <v>9.8712163999999995E-5</v>
      </c>
      <c r="R4475" s="276">
        <v>0</v>
      </c>
      <c r="S4475" s="276">
        <v>0</v>
      </c>
      <c r="T4475" s="276">
        <v>0</v>
      </c>
      <c r="U4475" s="276">
        <v>1.5974703999999999E-4</v>
      </c>
      <c r="V4475" s="287"/>
      <c r="W4475" s="28">
        <f t="shared" si="630"/>
        <v>3.3520594814814814E-2</v>
      </c>
      <c r="X4475" s="191">
        <v>3.2391926999999998</v>
      </c>
      <c r="Y4475" s="191">
        <v>0.55469668000000005</v>
      </c>
      <c r="Z4475" s="191">
        <v>2.3280295999999998</v>
      </c>
      <c r="AA4475" s="191">
        <v>8.0820790999999992E-6</v>
      </c>
      <c r="AB4475" s="191">
        <v>3.7025270999999998E-2</v>
      </c>
      <c r="AC4475" s="191">
        <v>3.3853003999999999E-2</v>
      </c>
      <c r="AD4475" s="191">
        <v>0.28558006000000002</v>
      </c>
      <c r="AE4475" s="76">
        <v>7.2990022999999998E-8</v>
      </c>
      <c r="AF4475" s="76">
        <v>2.5780309999999998E-10</v>
      </c>
      <c r="AG4475" s="20">
        <v>3.7755572999999998E-3</v>
      </c>
    </row>
    <row r="4476" spans="2:33" s="149" customFormat="1" x14ac:dyDescent="0.15">
      <c r="B4476" s="157" t="s">
        <v>9924</v>
      </c>
      <c r="C4476" s="148"/>
      <c r="D4476" s="118" t="s">
        <v>26</v>
      </c>
      <c r="E4476" s="276" t="s">
        <v>9925</v>
      </c>
      <c r="F4476" s="276">
        <f t="shared" si="626"/>
        <v>2.2869186398999999E-3</v>
      </c>
      <c r="G4476" s="276">
        <f t="shared" si="627"/>
        <v>7.7694990800000004E-4</v>
      </c>
      <c r="H4476" s="276">
        <f t="shared" si="628"/>
        <v>4.7334354789999999E-4</v>
      </c>
      <c r="I4476" s="276">
        <f t="shared" si="629"/>
        <v>2.1700689400000001E-4</v>
      </c>
      <c r="J4476" s="276">
        <v>8.1961828999999996E-4</v>
      </c>
      <c r="K4476" s="276">
        <v>4.3544337000000002E-4</v>
      </c>
      <c r="L4476" s="276">
        <v>2.8023823000000001E-5</v>
      </c>
      <c r="M4476" s="276">
        <v>1.2098338E-5</v>
      </c>
      <c r="N4476" s="276">
        <v>3.1706167000000003E-4</v>
      </c>
      <c r="O4476" s="276">
        <v>4.4778990000000001E-4</v>
      </c>
      <c r="P4476" s="276">
        <v>9.8763548999999995E-6</v>
      </c>
      <c r="Q4476" s="276">
        <v>1.9324988E-4</v>
      </c>
      <c r="R4476" s="276">
        <v>0</v>
      </c>
      <c r="S4476" s="276">
        <v>0</v>
      </c>
      <c r="T4476" s="276">
        <v>0</v>
      </c>
      <c r="U4476" s="276">
        <v>2.3757014000000001E-5</v>
      </c>
      <c r="V4476" s="287"/>
      <c r="W4476" s="28">
        <f t="shared" si="630"/>
        <v>6.0712465925925919E-3</v>
      </c>
      <c r="X4476" s="191">
        <v>1.1853553999999999</v>
      </c>
      <c r="Y4476" s="191">
        <v>9.5026450999999998E-2</v>
      </c>
      <c r="Z4476" s="191">
        <v>4.6746113000000001E-3</v>
      </c>
      <c r="AA4476" s="191">
        <v>5.5549299000000004E-6</v>
      </c>
      <c r="AB4476" s="191">
        <v>2.1262583000000002E-2</v>
      </c>
      <c r="AC4476" s="191">
        <v>1.0614975</v>
      </c>
      <c r="AD4476" s="191">
        <v>2.8886364000000001E-3</v>
      </c>
      <c r="AE4476" s="76">
        <v>1.8022190999999999E-8</v>
      </c>
      <c r="AF4476" s="76">
        <v>4.4243374000000003E-11</v>
      </c>
      <c r="AG4476" s="20">
        <v>7.4831384000000002E-4</v>
      </c>
    </row>
    <row r="4477" spans="2:33" s="149" customFormat="1" x14ac:dyDescent="0.15">
      <c r="B4477" s="157" t="s">
        <v>9926</v>
      </c>
      <c r="C4477" s="288"/>
      <c r="D4477" s="118" t="s">
        <v>26</v>
      </c>
      <c r="E4477" s="276" t="s">
        <v>9927</v>
      </c>
      <c r="F4477" s="276">
        <f t="shared" si="626"/>
        <v>6.4429682509999997E-4</v>
      </c>
      <c r="G4477" s="276">
        <f t="shared" si="627"/>
        <v>1.1823292180000001E-4</v>
      </c>
      <c r="H4477" s="276">
        <f t="shared" si="628"/>
        <v>7.70522031E-5</v>
      </c>
      <c r="I4477" s="276">
        <f t="shared" si="629"/>
        <v>3.7823080199999996E-5</v>
      </c>
      <c r="J4477" s="276">
        <v>4.1118862000000001E-4</v>
      </c>
      <c r="K4477" s="276">
        <v>6.6925952000000005E-5</v>
      </c>
      <c r="L4477" s="276">
        <v>6.8025954000000001E-6</v>
      </c>
      <c r="M4477" s="276">
        <v>3.0787638E-6</v>
      </c>
      <c r="N4477" s="276">
        <v>5.4813450999999999E-5</v>
      </c>
      <c r="O4477" s="276">
        <v>6.0340707000000002E-5</v>
      </c>
      <c r="P4477" s="276">
        <v>3.3236556999999999E-6</v>
      </c>
      <c r="Q4477" s="276">
        <v>2.8555659E-5</v>
      </c>
      <c r="R4477" s="276">
        <v>0</v>
      </c>
      <c r="S4477" s="276">
        <v>0</v>
      </c>
      <c r="T4477" s="276">
        <v>0</v>
      </c>
      <c r="U4477" s="276">
        <v>9.2674211999999994E-6</v>
      </c>
      <c r="V4477" s="287"/>
      <c r="W4477" s="28">
        <f t="shared" si="630"/>
        <v>3.0458416296296293E-3</v>
      </c>
      <c r="X4477" s="191">
        <v>1.0686127999999999</v>
      </c>
      <c r="Y4477" s="191">
        <v>1.0986490999999999E-2</v>
      </c>
      <c r="Z4477" s="191">
        <v>5.5627598000000005E-4</v>
      </c>
      <c r="AA4477" s="191">
        <v>2.5585859E-6</v>
      </c>
      <c r="AB4477" s="191">
        <v>9.1446232000000002E-3</v>
      </c>
      <c r="AC4477" s="191">
        <v>3.0536089999999998E-2</v>
      </c>
      <c r="AD4477" s="191">
        <v>1.0173867999999999</v>
      </c>
      <c r="AE4477" s="76">
        <v>1.5863504E-8</v>
      </c>
      <c r="AF4477" s="76">
        <v>9.4627779999999998E-11</v>
      </c>
      <c r="AG4477" s="76">
        <v>7.7102395000000002E-5</v>
      </c>
    </row>
    <row r="4478" spans="2:33" s="149" customFormat="1" x14ac:dyDescent="0.15">
      <c r="B4478" s="157" t="s">
        <v>9928</v>
      </c>
      <c r="C4478" s="288"/>
      <c r="D4478" s="118" t="s">
        <v>26</v>
      </c>
      <c r="E4478" s="276" t="s">
        <v>9929</v>
      </c>
      <c r="F4478" s="276">
        <f t="shared" si="626"/>
        <v>3.4568851274000001E-2</v>
      </c>
      <c r="G4478" s="276">
        <f t="shared" si="627"/>
        <v>1.243447855E-3</v>
      </c>
      <c r="H4478" s="276">
        <f t="shared" si="628"/>
        <v>8.3306330500000011E-3</v>
      </c>
      <c r="I4478" s="276">
        <f t="shared" si="629"/>
        <v>7.4866136900000001E-4</v>
      </c>
      <c r="J4478" s="276">
        <v>2.4246108999999998E-2</v>
      </c>
      <c r="K4478" s="276">
        <v>7.1622496000000001E-3</v>
      </c>
      <c r="L4478" s="276">
        <v>6.6611222000000005E-4</v>
      </c>
      <c r="M4478" s="276">
        <v>6.3250475000000005E-5</v>
      </c>
      <c r="N4478" s="276">
        <v>6.9966690999999999E-4</v>
      </c>
      <c r="O4478" s="276">
        <v>4.8053046999999997E-4</v>
      </c>
      <c r="P4478" s="276">
        <v>5.0227123000000005E-4</v>
      </c>
      <c r="Q4478" s="276">
        <v>7.6114538999999998E-5</v>
      </c>
      <c r="R4478" s="276">
        <v>0</v>
      </c>
      <c r="S4478" s="276">
        <v>0</v>
      </c>
      <c r="T4478" s="276">
        <v>0</v>
      </c>
      <c r="U4478" s="276">
        <v>6.7254683000000004E-4</v>
      </c>
      <c r="V4478" s="287"/>
      <c r="W4478" s="28">
        <f t="shared" si="630"/>
        <v>0.17960080740740739</v>
      </c>
      <c r="X4478" s="191">
        <v>2.6002855999999999</v>
      </c>
      <c r="Y4478" s="191">
        <v>2.3505946999999998</v>
      </c>
      <c r="Z4478" s="191">
        <v>6.9252172999999997E-3</v>
      </c>
      <c r="AA4478" s="191">
        <v>1.0768622000000001E-5</v>
      </c>
      <c r="AB4478" s="191">
        <v>2.1283905000000001E-3</v>
      </c>
      <c r="AC4478" s="191">
        <v>3.0782456999999999E-2</v>
      </c>
      <c r="AD4478" s="191">
        <v>0.20984412999999999</v>
      </c>
      <c r="AE4478" s="76">
        <v>3.0995803999999999E-7</v>
      </c>
      <c r="AF4478" s="76">
        <v>8.2020625000000005E-10</v>
      </c>
      <c r="AG4478" s="20">
        <v>6.0086471000000002E-3</v>
      </c>
    </row>
    <row r="4479" spans="2:33" s="149" customFormat="1" x14ac:dyDescent="0.15">
      <c r="B4479" s="157" t="s">
        <v>9930</v>
      </c>
      <c r="C4479" s="288"/>
      <c r="D4479" s="118" t="s">
        <v>26</v>
      </c>
      <c r="E4479" s="276" t="s">
        <v>9931</v>
      </c>
      <c r="F4479" s="276">
        <f t="shared" si="626"/>
        <v>3.5809253160000005E-3</v>
      </c>
      <c r="G4479" s="276">
        <f t="shared" si="627"/>
        <v>3.41690833E-4</v>
      </c>
      <c r="H4479" s="276">
        <f t="shared" si="628"/>
        <v>1.2487345090000002E-3</v>
      </c>
      <c r="I4479" s="276">
        <f t="shared" si="629"/>
        <v>5.2021673999999999E-5</v>
      </c>
      <c r="J4479" s="276">
        <v>1.9384783000000001E-3</v>
      </c>
      <c r="K4479" s="276">
        <v>1.2045388000000001E-3</v>
      </c>
      <c r="L4479" s="276">
        <v>3.9548124000000001E-5</v>
      </c>
      <c r="M4479" s="276">
        <v>1.0080084E-5</v>
      </c>
      <c r="N4479" s="276">
        <v>2.4718154999999999E-4</v>
      </c>
      <c r="O4479" s="276">
        <v>8.4429199000000005E-5</v>
      </c>
      <c r="P4479" s="276">
        <v>4.647585E-6</v>
      </c>
      <c r="Q4479" s="276">
        <v>3.1908834999999998E-5</v>
      </c>
      <c r="R4479" s="276">
        <v>0</v>
      </c>
      <c r="S4479" s="276">
        <v>0</v>
      </c>
      <c r="T4479" s="276">
        <v>0</v>
      </c>
      <c r="U4479" s="276">
        <v>2.0112839000000002E-5</v>
      </c>
      <c r="V4479" s="287"/>
      <c r="W4479" s="28">
        <f t="shared" si="630"/>
        <v>1.4359098518518519E-2</v>
      </c>
      <c r="X4479" s="191">
        <v>1.2429962999999999</v>
      </c>
      <c r="Y4479" s="191">
        <v>0.2404511</v>
      </c>
      <c r="Z4479" s="191">
        <v>1.7963228E-3</v>
      </c>
      <c r="AA4479" s="191">
        <v>2.0788612999999999E-6</v>
      </c>
      <c r="AB4479" s="191">
        <v>5.5971264000000001E-4</v>
      </c>
      <c r="AC4479" s="191">
        <v>7.5787540999999996E-4</v>
      </c>
      <c r="AD4479" s="191">
        <v>0.99942922999999995</v>
      </c>
      <c r="AE4479" s="76">
        <v>3.5504654999999999E-8</v>
      </c>
      <c r="AF4479" s="76">
        <v>8.0360695000000001E-11</v>
      </c>
      <c r="AG4479" s="20">
        <v>2.3152165999999999E-3</v>
      </c>
    </row>
    <row r="4480" spans="2:33" s="149" customFormat="1" x14ac:dyDescent="0.15">
      <c r="B4480" s="157" t="s">
        <v>9932</v>
      </c>
      <c r="C4480" s="148"/>
      <c r="D4480" s="118" t="s">
        <v>26</v>
      </c>
      <c r="E4480" s="276" t="s">
        <v>9933</v>
      </c>
      <c r="F4480" s="276">
        <f t="shared" si="626"/>
        <v>9.7595082510000004E-3</v>
      </c>
      <c r="G4480" s="276">
        <f t="shared" si="627"/>
        <v>5.1839192499999998E-4</v>
      </c>
      <c r="H4480" s="276">
        <f t="shared" si="628"/>
        <v>2.3639301799999999E-3</v>
      </c>
      <c r="I4480" s="276">
        <f t="shared" si="629"/>
        <v>2.3289254599999999E-4</v>
      </c>
      <c r="J4480" s="276">
        <v>6.6442936000000001E-3</v>
      </c>
      <c r="K4480" s="276">
        <v>2.1085707E-3</v>
      </c>
      <c r="L4480" s="276">
        <v>1.5099754999999999E-4</v>
      </c>
      <c r="M4480" s="276">
        <v>2.9127525E-5</v>
      </c>
      <c r="N4480" s="276">
        <v>3.3361190000000002E-4</v>
      </c>
      <c r="O4480" s="276">
        <v>1.556525E-4</v>
      </c>
      <c r="P4480" s="276">
        <v>1.0436193E-4</v>
      </c>
      <c r="Q4480" s="276">
        <v>6.2030295999999997E-5</v>
      </c>
      <c r="R4480" s="276">
        <v>0</v>
      </c>
      <c r="S4480" s="276">
        <v>0</v>
      </c>
      <c r="T4480" s="276">
        <v>0</v>
      </c>
      <c r="U4480" s="276">
        <v>1.7086225000000001E-4</v>
      </c>
      <c r="V4480" s="287"/>
      <c r="W4480" s="28">
        <f t="shared" si="630"/>
        <v>4.9216989629629629E-2</v>
      </c>
      <c r="X4480" s="191">
        <v>2.0187691999999999</v>
      </c>
      <c r="Y4480" s="191">
        <v>0.67844894</v>
      </c>
      <c r="Z4480" s="191">
        <v>0.58600865000000002</v>
      </c>
      <c r="AA4480" s="191">
        <v>1.1386006000000001E-5</v>
      </c>
      <c r="AB4480" s="191">
        <v>7.3345510000000003E-2</v>
      </c>
      <c r="AC4480" s="191">
        <v>2.8966828E-2</v>
      </c>
      <c r="AD4480" s="191">
        <v>0.65198792000000005</v>
      </c>
      <c r="AE4480" s="76">
        <v>9.981835E-8</v>
      </c>
      <c r="AF4480" s="76">
        <v>3.2520606999999997E-10</v>
      </c>
      <c r="AG4480" s="20">
        <v>2.9336551999999999E-3</v>
      </c>
    </row>
    <row r="4481" spans="2:33" s="149" customFormat="1" x14ac:dyDescent="0.15">
      <c r="B4481" s="157" t="s">
        <v>9934</v>
      </c>
      <c r="C4481" s="148"/>
      <c r="D4481" s="118" t="s">
        <v>26</v>
      </c>
      <c r="E4481" s="276" t="s">
        <v>9935</v>
      </c>
      <c r="F4481" s="276">
        <f t="shared" si="626"/>
        <v>4.1669766774E-2</v>
      </c>
      <c r="G4481" s="276">
        <f t="shared" si="627"/>
        <v>2.5885986129999998E-3</v>
      </c>
      <c r="H4481" s="276">
        <f t="shared" si="628"/>
        <v>1.1641035540000001E-2</v>
      </c>
      <c r="I4481" s="276">
        <f t="shared" si="629"/>
        <v>6.167846209999999E-4</v>
      </c>
      <c r="J4481" s="276">
        <v>2.6823348E-2</v>
      </c>
      <c r="K4481" s="276">
        <v>1.0644130999999999E-2</v>
      </c>
      <c r="L4481" s="276">
        <v>5.9940315000000003E-4</v>
      </c>
      <c r="M4481" s="276">
        <v>5.3802043000000002E-5</v>
      </c>
      <c r="N4481" s="276">
        <v>2.0687918999999998E-3</v>
      </c>
      <c r="O4481" s="276">
        <v>4.6600466999999999E-4</v>
      </c>
      <c r="P4481" s="276">
        <v>3.9750138999999999E-4</v>
      </c>
      <c r="Q4481" s="276">
        <v>5.9379590999999998E-5</v>
      </c>
      <c r="R4481" s="276">
        <v>0</v>
      </c>
      <c r="S4481" s="276">
        <v>0</v>
      </c>
      <c r="T4481" s="276">
        <v>0</v>
      </c>
      <c r="U4481" s="276">
        <v>5.5740502999999996E-4</v>
      </c>
      <c r="V4481" s="287"/>
      <c r="W4481" s="28">
        <f t="shared" si="630"/>
        <v>0.19869146666666665</v>
      </c>
      <c r="X4481" s="191">
        <v>3.5284219999999999</v>
      </c>
      <c r="Y4481" s="191">
        <v>2.4594950999999998</v>
      </c>
      <c r="Z4481" s="191">
        <v>0.77275963999999997</v>
      </c>
      <c r="AA4481" s="191">
        <v>1.2371737000000001E-4</v>
      </c>
      <c r="AB4481" s="191">
        <v>0.23580962</v>
      </c>
      <c r="AC4481" s="191">
        <v>2.3624752999999998E-2</v>
      </c>
      <c r="AD4481" s="191">
        <v>3.6609217999999999E-2</v>
      </c>
      <c r="AE4481" s="76">
        <v>4.2103464999999999E-7</v>
      </c>
      <c r="AF4481" s="76">
        <v>1.1048016E-9</v>
      </c>
      <c r="AG4481" s="20">
        <v>4.2053919999999996E-3</v>
      </c>
    </row>
    <row r="4482" spans="2:33" s="149" customFormat="1" x14ac:dyDescent="0.15">
      <c r="B4482" s="157" t="s">
        <v>9936</v>
      </c>
      <c r="C4482" s="148"/>
      <c r="D4482" s="118" t="s">
        <v>26</v>
      </c>
      <c r="E4482" s="276" t="s">
        <v>9937</v>
      </c>
      <c r="F4482" s="276">
        <f t="shared" si="626"/>
        <v>1.3826379186E-3</v>
      </c>
      <c r="G4482" s="276">
        <f t="shared" si="627"/>
        <v>2.5930968759999999E-4</v>
      </c>
      <c r="H4482" s="276">
        <f t="shared" si="628"/>
        <v>2.25748245E-4</v>
      </c>
      <c r="I4482" s="276">
        <f t="shared" si="629"/>
        <v>3.4320624599999997E-4</v>
      </c>
      <c r="J4482" s="276">
        <v>5.5437374000000001E-4</v>
      </c>
      <c r="K4482" s="276">
        <v>1.8578453999999999E-4</v>
      </c>
      <c r="L4482" s="276">
        <v>1.6444623000000001E-5</v>
      </c>
      <c r="M4482" s="276">
        <v>9.7623675999999993E-6</v>
      </c>
      <c r="N4482" s="276">
        <v>1.8876894999999999E-4</v>
      </c>
      <c r="O4482" s="276">
        <v>6.0778369999999999E-5</v>
      </c>
      <c r="P4482" s="276">
        <v>2.3519082000000001E-5</v>
      </c>
      <c r="Q4482" s="276">
        <v>4.3812536E-5</v>
      </c>
      <c r="R4482" s="276">
        <v>0</v>
      </c>
      <c r="S4482" s="276">
        <v>0</v>
      </c>
      <c r="T4482" s="276">
        <v>0</v>
      </c>
      <c r="U4482" s="276">
        <v>2.9939370999999999E-4</v>
      </c>
      <c r="V4482" s="287"/>
      <c r="W4482" s="28">
        <f t="shared" si="630"/>
        <v>4.1064721481481482E-3</v>
      </c>
      <c r="X4482" s="191">
        <v>2.6243196000000002</v>
      </c>
      <c r="Y4482" s="191">
        <v>7.6902892E-2</v>
      </c>
      <c r="Z4482" s="191">
        <v>2.0665320999999999</v>
      </c>
      <c r="AA4482" s="191">
        <v>5.9210299999999998E-5</v>
      </c>
      <c r="AB4482" s="191">
        <v>2.3436632999999998E-2</v>
      </c>
      <c r="AC4482" s="191">
        <v>4.7796576000000001E-4</v>
      </c>
      <c r="AD4482" s="191">
        <v>0.45691085999999997</v>
      </c>
      <c r="AE4482" s="76">
        <v>1.4827277E-8</v>
      </c>
      <c r="AF4482" s="76">
        <v>5.7405986000000002E-11</v>
      </c>
      <c r="AG4482" s="20">
        <v>6.1917581000000004E-4</v>
      </c>
    </row>
    <row r="4483" spans="2:33" s="149" customFormat="1" x14ac:dyDescent="0.15">
      <c r="B4483" s="157" t="s">
        <v>9938</v>
      </c>
      <c r="C4483" s="148"/>
      <c r="D4483" s="118" t="s">
        <v>26</v>
      </c>
      <c r="E4483" s="276" t="s">
        <v>9939</v>
      </c>
      <c r="F4483" s="276">
        <f t="shared" si="626"/>
        <v>8.8855582360000004E-2</v>
      </c>
      <c r="G4483" s="276">
        <f t="shared" si="627"/>
        <v>5.7892804029000003E-2</v>
      </c>
      <c r="H4483" s="276">
        <f t="shared" si="628"/>
        <v>1.1612884699999999E-2</v>
      </c>
      <c r="I4483" s="276">
        <f t="shared" si="629"/>
        <v>3.1798563099999998E-4</v>
      </c>
      <c r="J4483" s="276">
        <v>1.9031908E-2</v>
      </c>
      <c r="K4483" s="276">
        <v>1.0764579E-2</v>
      </c>
      <c r="L4483" s="276">
        <v>6.0185548000000002E-4</v>
      </c>
      <c r="M4483" s="276">
        <v>6.7135858999999997E-5</v>
      </c>
      <c r="N4483" s="276">
        <v>5.7619888000000001E-2</v>
      </c>
      <c r="O4483" s="276">
        <v>2.0578017E-4</v>
      </c>
      <c r="P4483" s="276">
        <v>2.4645021999999999E-4</v>
      </c>
      <c r="Q4483" s="276">
        <v>6.1562870999999994E-5</v>
      </c>
      <c r="R4483" s="276">
        <v>0</v>
      </c>
      <c r="S4483" s="276">
        <v>0</v>
      </c>
      <c r="T4483" s="276">
        <v>0</v>
      </c>
      <c r="U4483" s="276">
        <v>2.5642276000000002E-4</v>
      </c>
      <c r="V4483" s="287"/>
      <c r="W4483" s="28">
        <f t="shared" si="630"/>
        <v>0.14097709629629629</v>
      </c>
      <c r="X4483" s="191">
        <v>2.8088320000000002</v>
      </c>
      <c r="Y4483" s="191">
        <v>2.1339598999999998</v>
      </c>
      <c r="Z4483" s="191">
        <v>6.4539287999999997E-3</v>
      </c>
      <c r="AA4483" s="191">
        <v>5.3701992E-5</v>
      </c>
      <c r="AB4483" s="191">
        <v>0.33898995999999998</v>
      </c>
      <c r="AC4483" s="191">
        <v>7.1051897999999999E-3</v>
      </c>
      <c r="AD4483" s="191">
        <v>0.32226929999999998</v>
      </c>
      <c r="AE4483" s="76">
        <v>1.2781382E-6</v>
      </c>
      <c r="AF4483" s="76">
        <v>9.1075848999999996E-10</v>
      </c>
      <c r="AG4483" s="20">
        <v>1.0985006E-2</v>
      </c>
    </row>
    <row r="4484" spans="2:33" s="149" customFormat="1" x14ac:dyDescent="0.15">
      <c r="B4484" s="157" t="s">
        <v>9940</v>
      </c>
      <c r="C4484" s="148"/>
      <c r="D4484" s="118" t="s">
        <v>26</v>
      </c>
      <c r="E4484" s="276" t="s">
        <v>9941</v>
      </c>
      <c r="F4484" s="276">
        <f t="shared" si="626"/>
        <v>6.0745965942000005E-2</v>
      </c>
      <c r="G4484" s="276">
        <f t="shared" si="627"/>
        <v>7.9763589160000009E-3</v>
      </c>
      <c r="H4484" s="276">
        <f t="shared" si="628"/>
        <v>1.3890922848000002E-2</v>
      </c>
      <c r="I4484" s="276">
        <f t="shared" si="629"/>
        <v>6.7461917799999994E-4</v>
      </c>
      <c r="J4484" s="276">
        <v>3.8204065000000002E-2</v>
      </c>
      <c r="K4484" s="276">
        <v>1.335181E-2</v>
      </c>
      <c r="L4484" s="276">
        <v>4.9348462999999996E-4</v>
      </c>
      <c r="M4484" s="276">
        <v>2.3434156E-5</v>
      </c>
      <c r="N4484" s="276">
        <v>7.7110234000000001E-3</v>
      </c>
      <c r="O4484" s="276">
        <v>2.4190136000000001E-4</v>
      </c>
      <c r="P4484" s="276">
        <v>4.5628218000000001E-5</v>
      </c>
      <c r="Q4484" s="276">
        <v>8.9136467999999995E-5</v>
      </c>
      <c r="R4484" s="276">
        <v>0</v>
      </c>
      <c r="S4484" s="276">
        <v>0</v>
      </c>
      <c r="T4484" s="276">
        <v>0</v>
      </c>
      <c r="U4484" s="276">
        <v>5.8548271E-4</v>
      </c>
      <c r="V4484" s="287"/>
      <c r="W4484" s="28">
        <f t="shared" si="630"/>
        <v>0.28299307407407409</v>
      </c>
      <c r="X4484" s="191">
        <v>2.8569333000000001</v>
      </c>
      <c r="Y4484" s="191">
        <v>2.7943818</v>
      </c>
      <c r="Z4484" s="191">
        <v>3.4731454000000001E-3</v>
      </c>
      <c r="AA4484" s="191">
        <v>9.0118777999999992E-6</v>
      </c>
      <c r="AB4484" s="191">
        <v>3.2129999999999999E-2</v>
      </c>
      <c r="AC4484" s="191">
        <v>3.4459794999999998E-3</v>
      </c>
      <c r="AD4484" s="191">
        <v>2.3493410999999999E-2</v>
      </c>
      <c r="AE4484" s="76">
        <v>5.8418388000000003E-7</v>
      </c>
      <c r="AF4484" s="76">
        <v>1.3490986E-9</v>
      </c>
      <c r="AG4484" s="20">
        <v>5.8509039999999997E-3</v>
      </c>
    </row>
    <row r="4485" spans="2:33" s="149" customFormat="1" x14ac:dyDescent="0.15">
      <c r="B4485" s="157" t="s">
        <v>9942</v>
      </c>
      <c r="C4485" s="148"/>
      <c r="D4485" s="118" t="s">
        <v>26</v>
      </c>
      <c r="E4485" s="276" t="s">
        <v>9943</v>
      </c>
      <c r="F4485" s="276">
        <f t="shared" si="626"/>
        <v>6.1630070047999988E-2</v>
      </c>
      <c r="G4485" s="276">
        <f t="shared" si="627"/>
        <v>8.1289299969999982E-3</v>
      </c>
      <c r="H4485" s="276">
        <f t="shared" si="628"/>
        <v>1.7535423801999996E-2</v>
      </c>
      <c r="I4485" s="276">
        <f t="shared" si="629"/>
        <v>6.3438124900000003E-4</v>
      </c>
      <c r="J4485" s="276">
        <v>3.5331334999999998E-2</v>
      </c>
      <c r="K4485" s="276">
        <v>1.7033990999999998E-2</v>
      </c>
      <c r="L4485" s="276">
        <v>4.5907888999999999E-4</v>
      </c>
      <c r="M4485" s="276">
        <v>2.0858377E-5</v>
      </c>
      <c r="N4485" s="276">
        <v>7.8744470999999993E-3</v>
      </c>
      <c r="O4485" s="276">
        <v>2.3362451999999999E-4</v>
      </c>
      <c r="P4485" s="276">
        <v>4.2353912000000001E-5</v>
      </c>
      <c r="Q4485" s="276">
        <v>8.9053879000000001E-5</v>
      </c>
      <c r="R4485" s="276">
        <v>0</v>
      </c>
      <c r="S4485" s="276">
        <v>0</v>
      </c>
      <c r="T4485" s="276">
        <v>0</v>
      </c>
      <c r="U4485" s="276">
        <v>5.4532737E-4</v>
      </c>
      <c r="V4485" s="287"/>
      <c r="W4485" s="28">
        <f t="shared" si="630"/>
        <v>0.26171359259259258</v>
      </c>
      <c r="X4485" s="191">
        <v>2.6544808999999998</v>
      </c>
      <c r="Y4485" s="191">
        <v>2.5786790000000002</v>
      </c>
      <c r="Z4485" s="191">
        <v>3.0617130000000002E-3</v>
      </c>
      <c r="AA4485" s="191">
        <v>8.7093485000000008E-6</v>
      </c>
      <c r="AB4485" s="191">
        <v>3.0210146E-2</v>
      </c>
      <c r="AC4485" s="191">
        <v>1.2337888E-2</v>
      </c>
      <c r="AD4485" s="191">
        <v>3.0183494000000002E-2</v>
      </c>
      <c r="AE4485" s="76">
        <v>6.2820865000000001E-7</v>
      </c>
      <c r="AF4485" s="76">
        <v>1.3426159E-9</v>
      </c>
      <c r="AG4485" s="20">
        <v>5.1233316000000003E-3</v>
      </c>
    </row>
    <row r="4486" spans="2:33" s="149" customFormat="1" x14ac:dyDescent="0.15">
      <c r="B4486" s="157" t="s">
        <v>9944</v>
      </c>
      <c r="C4486" s="148"/>
      <c r="D4486" s="118" t="s">
        <v>26</v>
      </c>
      <c r="E4486" s="276" t="s">
        <v>9945</v>
      </c>
      <c r="F4486" s="276">
        <f t="shared" si="626"/>
        <v>4.6525103952999997E-2</v>
      </c>
      <c r="G4486" s="276">
        <f t="shared" si="627"/>
        <v>6.2576848199999997E-3</v>
      </c>
      <c r="H4486" s="276">
        <f t="shared" si="628"/>
        <v>1.135507449E-2</v>
      </c>
      <c r="I4486" s="276">
        <f t="shared" si="629"/>
        <v>5.1458164299999999E-4</v>
      </c>
      <c r="J4486" s="276">
        <v>2.8397762999999999E-2</v>
      </c>
      <c r="K4486" s="276">
        <v>1.0950823E-2</v>
      </c>
      <c r="L4486" s="276">
        <v>3.7006413E-4</v>
      </c>
      <c r="M4486" s="276">
        <v>1.7192409999999999E-5</v>
      </c>
      <c r="N4486" s="276">
        <v>6.0329499999999996E-3</v>
      </c>
      <c r="O4486" s="276">
        <v>2.0754241E-4</v>
      </c>
      <c r="P4486" s="276">
        <v>3.4187360000000001E-5</v>
      </c>
      <c r="Q4486" s="276">
        <v>7.7377082999999995E-5</v>
      </c>
      <c r="R4486" s="276">
        <v>0</v>
      </c>
      <c r="S4486" s="276">
        <v>0</v>
      </c>
      <c r="T4486" s="276">
        <v>0</v>
      </c>
      <c r="U4486" s="276">
        <v>4.3720456E-4</v>
      </c>
      <c r="V4486" s="287"/>
      <c r="W4486" s="28">
        <f t="shared" si="630"/>
        <v>0.21035379999999998</v>
      </c>
      <c r="X4486" s="191">
        <v>2.4278811</v>
      </c>
      <c r="Y4486" s="191">
        <v>2.0618422000000001</v>
      </c>
      <c r="Z4486" s="191">
        <v>2.9900136999999999E-3</v>
      </c>
      <c r="AA4486" s="191">
        <v>7.4119559E-6</v>
      </c>
      <c r="AB4486" s="191">
        <v>2.422239E-2</v>
      </c>
      <c r="AC4486" s="191">
        <v>1.9658475000000002E-2</v>
      </c>
      <c r="AD4486" s="191">
        <v>0.31916069000000002</v>
      </c>
      <c r="AE4486" s="76">
        <v>4.5473860000000001E-7</v>
      </c>
      <c r="AF4486" s="76">
        <v>1.0244765000000001E-9</v>
      </c>
      <c r="AG4486" s="20">
        <v>4.1122218000000004E-3</v>
      </c>
    </row>
    <row r="4487" spans="2:33" s="149" customFormat="1" x14ac:dyDescent="0.15">
      <c r="B4487" s="157" t="s">
        <v>9946</v>
      </c>
      <c r="C4487" s="148"/>
      <c r="D4487" s="118" t="s">
        <v>26</v>
      </c>
      <c r="E4487" s="276" t="s">
        <v>9947</v>
      </c>
      <c r="F4487" s="276">
        <f t="shared" si="626"/>
        <v>5.3478395173000001E-2</v>
      </c>
      <c r="G4487" s="276">
        <f t="shared" si="627"/>
        <v>7.0787435330000002E-3</v>
      </c>
      <c r="H4487" s="276">
        <f t="shared" si="628"/>
        <v>1.3414036413000001E-2</v>
      </c>
      <c r="I4487" s="276">
        <f t="shared" si="629"/>
        <v>6.4727322700000004E-4</v>
      </c>
      <c r="J4487" s="276">
        <v>3.2338341999999999E-2</v>
      </c>
      <c r="K4487" s="276">
        <v>1.2949626000000001E-2</v>
      </c>
      <c r="L4487" s="276">
        <v>4.2118895999999998E-4</v>
      </c>
      <c r="M4487" s="276">
        <v>1.9413122999999998E-5</v>
      </c>
      <c r="N4487" s="276">
        <v>6.8401345999999997E-3</v>
      </c>
      <c r="O4487" s="276">
        <v>2.1919581000000001E-4</v>
      </c>
      <c r="P4487" s="276">
        <v>4.3221452999999998E-5</v>
      </c>
      <c r="Q4487" s="276">
        <v>8.3738876999999996E-5</v>
      </c>
      <c r="R4487" s="276">
        <v>0</v>
      </c>
      <c r="S4487" s="276">
        <v>0</v>
      </c>
      <c r="T4487" s="276">
        <v>0</v>
      </c>
      <c r="U4487" s="276">
        <v>5.6353434999999999E-4</v>
      </c>
      <c r="V4487" s="287"/>
      <c r="W4487" s="28">
        <f t="shared" si="630"/>
        <v>0.23954327407407405</v>
      </c>
      <c r="X4487" s="191">
        <v>2.9721766000000001</v>
      </c>
      <c r="Y4487" s="191">
        <v>2.3616033999999999</v>
      </c>
      <c r="Z4487" s="191">
        <v>0.48385854</v>
      </c>
      <c r="AA4487" s="191">
        <v>8.1349142000000005E-6</v>
      </c>
      <c r="AB4487" s="191">
        <v>2.7760234000000002E-2</v>
      </c>
      <c r="AC4487" s="191">
        <v>8.0756295000000006E-3</v>
      </c>
      <c r="AD4487" s="191">
        <v>9.0870634000000006E-2</v>
      </c>
      <c r="AE4487" s="76">
        <v>5.2647121000000002E-7</v>
      </c>
      <c r="AF4487" s="76">
        <v>1.1776559E-9</v>
      </c>
      <c r="AG4487" s="20">
        <v>4.7135303000000002E-3</v>
      </c>
    </row>
    <row r="4488" spans="2:33" s="149" customFormat="1" x14ac:dyDescent="0.15">
      <c r="B4488" s="157" t="s">
        <v>9948</v>
      </c>
      <c r="C4488" s="148"/>
      <c r="D4488" s="118" t="s">
        <v>26</v>
      </c>
      <c r="E4488" s="276" t="s">
        <v>9949</v>
      </c>
      <c r="F4488" s="276">
        <f t="shared" si="626"/>
        <v>4.3028064443000003E-2</v>
      </c>
      <c r="G4488" s="276">
        <f t="shared" si="627"/>
        <v>5.7995045090000006E-3</v>
      </c>
      <c r="H4488" s="276">
        <f t="shared" si="628"/>
        <v>9.5397952220000002E-3</v>
      </c>
      <c r="I4488" s="276">
        <f t="shared" si="629"/>
        <v>5.1703871200000002E-4</v>
      </c>
      <c r="J4488" s="276">
        <v>2.7171726E-2</v>
      </c>
      <c r="K4488" s="276">
        <v>9.1487112999999991E-3</v>
      </c>
      <c r="L4488" s="276">
        <v>3.5674110000000003E-4</v>
      </c>
      <c r="M4488" s="276">
        <v>1.7649168999999999E-5</v>
      </c>
      <c r="N4488" s="276">
        <v>5.5373467000000001E-3</v>
      </c>
      <c r="O4488" s="276">
        <v>2.4450863999999999E-4</v>
      </c>
      <c r="P4488" s="276">
        <v>3.4342821999999999E-5</v>
      </c>
      <c r="Q4488" s="276">
        <v>9.4221411999999998E-5</v>
      </c>
      <c r="R4488" s="276">
        <v>0</v>
      </c>
      <c r="S4488" s="276">
        <v>0</v>
      </c>
      <c r="T4488" s="276">
        <v>0</v>
      </c>
      <c r="U4488" s="276">
        <v>4.2281730000000002E-4</v>
      </c>
      <c r="V4488" s="287"/>
      <c r="W4488" s="28">
        <f t="shared" si="630"/>
        <v>0.20127204444444444</v>
      </c>
      <c r="X4488" s="191">
        <v>2.4558447000000001</v>
      </c>
      <c r="Y4488" s="191">
        <v>1.9888599</v>
      </c>
      <c r="Z4488" s="191">
        <v>3.0975977999999999E-3</v>
      </c>
      <c r="AA4488" s="191">
        <v>9.5675851000000003E-6</v>
      </c>
      <c r="AB4488" s="191">
        <v>2.3445038000000001E-2</v>
      </c>
      <c r="AC4488" s="191">
        <v>9.5434035E-2</v>
      </c>
      <c r="AD4488" s="191">
        <v>0.34499854000000002</v>
      </c>
      <c r="AE4488" s="76">
        <v>4.1048502000000001E-7</v>
      </c>
      <c r="AF4488" s="76">
        <v>9.5450682999999999E-10</v>
      </c>
      <c r="AG4488" s="20">
        <v>3.9928189000000003E-3</v>
      </c>
    </row>
    <row r="4489" spans="2:33" s="149" customFormat="1" x14ac:dyDescent="0.15">
      <c r="B4489" s="157" t="s">
        <v>9950</v>
      </c>
      <c r="C4489" s="148"/>
      <c r="D4489" s="118" t="s">
        <v>26</v>
      </c>
      <c r="E4489" s="276" t="s">
        <v>9951</v>
      </c>
      <c r="F4489" s="276">
        <f t="shared" si="626"/>
        <v>4.3014047692999997E-2</v>
      </c>
      <c r="G4489" s="276">
        <f t="shared" si="627"/>
        <v>5.4392430399999997E-3</v>
      </c>
      <c r="H4489" s="276">
        <f t="shared" si="628"/>
        <v>1.2151417761E-2</v>
      </c>
      <c r="I4489" s="276">
        <f t="shared" si="629"/>
        <v>4.4862789199999996E-4</v>
      </c>
      <c r="J4489" s="276">
        <v>2.4974758999999999E-2</v>
      </c>
      <c r="K4489" s="276">
        <v>1.1796377E-2</v>
      </c>
      <c r="L4489" s="276">
        <v>3.252757E-4</v>
      </c>
      <c r="M4489" s="276">
        <v>1.5052219999999999E-5</v>
      </c>
      <c r="N4489" s="276">
        <v>5.2413846999999998E-3</v>
      </c>
      <c r="O4489" s="276">
        <v>1.8280611999999999E-4</v>
      </c>
      <c r="P4489" s="276">
        <v>2.9765061000000001E-5</v>
      </c>
      <c r="Q4489" s="276">
        <v>6.4995192000000002E-5</v>
      </c>
      <c r="R4489" s="276">
        <v>0</v>
      </c>
      <c r="S4489" s="276">
        <v>0</v>
      </c>
      <c r="T4489" s="276">
        <v>0</v>
      </c>
      <c r="U4489" s="276">
        <v>3.8363269999999998E-4</v>
      </c>
      <c r="V4489" s="287"/>
      <c r="W4489" s="28">
        <f t="shared" si="630"/>
        <v>0.18499821481481479</v>
      </c>
      <c r="X4489" s="191">
        <v>2.3245179999999999</v>
      </c>
      <c r="Y4489" s="191">
        <v>1.8085061</v>
      </c>
      <c r="Z4489" s="191">
        <v>2.3905311E-3</v>
      </c>
      <c r="AA4489" s="191">
        <v>6.0799882999999997E-6</v>
      </c>
      <c r="AB4489" s="191">
        <v>2.1271122E-2</v>
      </c>
      <c r="AC4489" s="191">
        <v>1.1167308999999999E-3</v>
      </c>
      <c r="AD4489" s="191">
        <v>0.49122737999999999</v>
      </c>
      <c r="AE4489" s="76">
        <v>4.3629041E-7</v>
      </c>
      <c r="AF4489" s="76">
        <v>9.4425752999999996E-10</v>
      </c>
      <c r="AG4489" s="20">
        <v>3.6086595999999999E-3</v>
      </c>
    </row>
    <row r="4490" spans="2:33" s="149" customFormat="1" x14ac:dyDescent="0.15">
      <c r="B4490" s="157" t="s">
        <v>9952</v>
      </c>
      <c r="C4490" s="148"/>
      <c r="D4490" s="118" t="s">
        <v>26</v>
      </c>
      <c r="E4490" s="276" t="s">
        <v>9953</v>
      </c>
      <c r="F4490" s="276">
        <f t="shared" si="626"/>
        <v>4.8350654048E-2</v>
      </c>
      <c r="G4490" s="276">
        <f t="shared" si="627"/>
        <v>6.1338146399999996E-3</v>
      </c>
      <c r="H4490" s="276">
        <f t="shared" si="628"/>
        <v>1.2215485801000001E-2</v>
      </c>
      <c r="I4490" s="276">
        <f t="shared" si="629"/>
        <v>5.2521760699999998E-4</v>
      </c>
      <c r="J4490" s="276">
        <v>2.9476136E-2</v>
      </c>
      <c r="K4490" s="276">
        <v>1.1796871E-2</v>
      </c>
      <c r="L4490" s="276">
        <v>3.8352695999999999E-4</v>
      </c>
      <c r="M4490" s="276">
        <v>1.750036E-5</v>
      </c>
      <c r="N4490" s="276">
        <v>5.9104876999999997E-3</v>
      </c>
      <c r="O4490" s="276">
        <v>2.0582658E-4</v>
      </c>
      <c r="P4490" s="276">
        <v>3.5087840999999999E-5</v>
      </c>
      <c r="Q4490" s="276">
        <v>7.2518586999999998E-5</v>
      </c>
      <c r="R4490" s="276">
        <v>0</v>
      </c>
      <c r="S4490" s="276">
        <v>0</v>
      </c>
      <c r="T4490" s="276">
        <v>0</v>
      </c>
      <c r="U4490" s="276">
        <v>4.5269902000000001E-4</v>
      </c>
      <c r="V4490" s="287"/>
      <c r="W4490" s="28">
        <f t="shared" si="630"/>
        <v>0.21834174814814813</v>
      </c>
      <c r="X4490" s="191">
        <v>2.5561634999999998</v>
      </c>
      <c r="Y4490" s="191">
        <v>2.1390370000000001</v>
      </c>
      <c r="Z4490" s="191">
        <v>2.7022341E-3</v>
      </c>
      <c r="AA4490" s="191">
        <v>7.1610955000000001E-6</v>
      </c>
      <c r="AB4490" s="191">
        <v>2.5120599E-2</v>
      </c>
      <c r="AC4490" s="191">
        <v>3.8184873999999999E-3</v>
      </c>
      <c r="AD4490" s="191">
        <v>0.38547800999999998</v>
      </c>
      <c r="AE4490" s="76">
        <v>4.7589409000000002E-7</v>
      </c>
      <c r="AF4490" s="76">
        <v>1.0718724999999999E-9</v>
      </c>
      <c r="AG4490" s="20">
        <v>4.2589183999999997E-3</v>
      </c>
    </row>
    <row r="4491" spans="2:33" s="149" customFormat="1" x14ac:dyDescent="0.15">
      <c r="B4491" s="157" t="s">
        <v>9954</v>
      </c>
      <c r="C4491" s="148"/>
      <c r="D4491" s="118" t="s">
        <v>26</v>
      </c>
      <c r="E4491" s="276" t="s">
        <v>9955</v>
      </c>
      <c r="F4491" s="276">
        <f t="shared" si="626"/>
        <v>6.6105397019999998E-2</v>
      </c>
      <c r="G4491" s="276">
        <f t="shared" si="627"/>
        <v>8.5793619140000013E-3</v>
      </c>
      <c r="H4491" s="276">
        <f t="shared" si="628"/>
        <v>1.8668355017999998E-2</v>
      </c>
      <c r="I4491" s="276">
        <f t="shared" si="629"/>
        <v>6.8315508799999993E-4</v>
      </c>
      <c r="J4491" s="276">
        <v>3.8174525000000001E-2</v>
      </c>
      <c r="K4491" s="276">
        <v>1.8126243E-2</v>
      </c>
      <c r="L4491" s="276">
        <v>4.9611961999999996E-4</v>
      </c>
      <c r="M4491" s="276">
        <v>2.2604884000000001E-5</v>
      </c>
      <c r="N4491" s="276">
        <v>8.2968758000000007E-3</v>
      </c>
      <c r="O4491" s="276">
        <v>2.5988123E-4</v>
      </c>
      <c r="P4491" s="276">
        <v>4.5992397999999998E-5</v>
      </c>
      <c r="Q4491" s="276">
        <v>9.2713527999999996E-5</v>
      </c>
      <c r="R4491" s="276">
        <v>0</v>
      </c>
      <c r="S4491" s="276">
        <v>0</v>
      </c>
      <c r="T4491" s="276">
        <v>0</v>
      </c>
      <c r="U4491" s="276">
        <v>5.9044155999999997E-4</v>
      </c>
      <c r="V4491" s="287"/>
      <c r="W4491" s="28">
        <f t="shared" si="630"/>
        <v>0.28277425925925925</v>
      </c>
      <c r="X4491" s="191">
        <v>2.9913191000000001</v>
      </c>
      <c r="Y4491" s="191">
        <v>2.7964888999999999</v>
      </c>
      <c r="Z4491" s="191">
        <v>3.4094934000000001E-3</v>
      </c>
      <c r="AA4491" s="191">
        <v>9.8337850999999995E-6</v>
      </c>
      <c r="AB4491" s="191">
        <v>3.2786582000000002E-2</v>
      </c>
      <c r="AC4491" s="191">
        <v>2.6102225999999999E-2</v>
      </c>
      <c r="AD4491" s="191">
        <v>0.13252214000000001</v>
      </c>
      <c r="AE4491" s="76">
        <v>6.7211134000000004E-7</v>
      </c>
      <c r="AF4491" s="76">
        <v>1.4453795000000001E-9</v>
      </c>
      <c r="AG4491" s="20">
        <v>5.5574201999999996E-3</v>
      </c>
    </row>
    <row r="4492" spans="2:33" s="149" customFormat="1" x14ac:dyDescent="0.15">
      <c r="B4492" s="157" t="s">
        <v>9956</v>
      </c>
      <c r="C4492" s="148"/>
      <c r="D4492" s="118" t="s">
        <v>26</v>
      </c>
      <c r="E4492" s="276" t="s">
        <v>9957</v>
      </c>
      <c r="F4492" s="276">
        <f t="shared" si="626"/>
        <v>7.3234586268000001E-2</v>
      </c>
      <c r="G4492" s="276">
        <f t="shared" si="627"/>
        <v>9.6083273770000005E-3</v>
      </c>
      <c r="H4492" s="276">
        <f t="shared" si="628"/>
        <v>1.6840968011000001E-2</v>
      </c>
      <c r="I4492" s="276">
        <f t="shared" si="629"/>
        <v>8.2456987999999999E-4</v>
      </c>
      <c r="J4492" s="276">
        <v>4.5960721000000003E-2</v>
      </c>
      <c r="K4492" s="276">
        <v>1.6187229000000001E-2</v>
      </c>
      <c r="L4492" s="276">
        <v>5.9785320000000004E-4</v>
      </c>
      <c r="M4492" s="276">
        <v>2.7337177E-5</v>
      </c>
      <c r="N4492" s="276">
        <v>9.2614080000000005E-3</v>
      </c>
      <c r="O4492" s="276">
        <v>3.1958220000000002E-4</v>
      </c>
      <c r="P4492" s="276">
        <v>5.5885811000000003E-5</v>
      </c>
      <c r="Q4492" s="276">
        <v>1.1237261E-4</v>
      </c>
      <c r="R4492" s="276">
        <v>0</v>
      </c>
      <c r="S4492" s="276">
        <v>0</v>
      </c>
      <c r="T4492" s="276">
        <v>0</v>
      </c>
      <c r="U4492" s="276">
        <v>7.1219727000000003E-4</v>
      </c>
      <c r="V4492" s="287"/>
      <c r="W4492" s="28">
        <f t="shared" si="630"/>
        <v>0.34044978518518521</v>
      </c>
      <c r="X4492" s="191">
        <v>3.4921823000000001</v>
      </c>
      <c r="Y4492" s="191">
        <v>3.3778744000000001</v>
      </c>
      <c r="Z4492" s="191">
        <v>4.3545308E-3</v>
      </c>
      <c r="AA4492" s="191">
        <v>1.2738971E-5</v>
      </c>
      <c r="AB4492" s="191">
        <v>3.9597678999999997E-2</v>
      </c>
      <c r="AC4492" s="191">
        <v>6.2307746999999997E-2</v>
      </c>
      <c r="AD4492" s="191">
        <v>8.0352203999999993E-3</v>
      </c>
      <c r="AE4492" s="76">
        <v>7.0567162999999998E-7</v>
      </c>
      <c r="AF4492" s="76">
        <v>1.6276878999999999E-9</v>
      </c>
      <c r="AG4492" s="20">
        <v>6.7124537E-3</v>
      </c>
    </row>
    <row r="4493" spans="2:33" s="149" customFormat="1" x14ac:dyDescent="0.15">
      <c r="B4493" s="157" t="s">
        <v>9958</v>
      </c>
      <c r="C4493" s="148"/>
      <c r="D4493" s="118" t="s">
        <v>26</v>
      </c>
      <c r="E4493" s="276" t="s">
        <v>9959</v>
      </c>
      <c r="F4493" s="276">
        <f t="shared" si="626"/>
        <v>7.1048376263000007E-2</v>
      </c>
      <c r="G4493" s="276">
        <f t="shared" si="627"/>
        <v>9.4936195029999993E-3</v>
      </c>
      <c r="H4493" s="276">
        <f t="shared" si="628"/>
        <v>1.5310184477000001E-2</v>
      </c>
      <c r="I4493" s="276">
        <f t="shared" si="629"/>
        <v>7.9012328300000006E-4</v>
      </c>
      <c r="J4493" s="276">
        <v>4.5454449000000001E-2</v>
      </c>
      <c r="K4493" s="276">
        <v>1.4666322000000001E-2</v>
      </c>
      <c r="L4493" s="276">
        <v>5.9030634999999998E-4</v>
      </c>
      <c r="M4493" s="276">
        <v>2.5949962999999999E-5</v>
      </c>
      <c r="N4493" s="276">
        <v>9.1859188999999994E-3</v>
      </c>
      <c r="O4493" s="276">
        <v>2.8175063999999998E-4</v>
      </c>
      <c r="P4493" s="276">
        <v>5.3556127000000001E-5</v>
      </c>
      <c r="Q4493" s="276">
        <v>9.5287293000000006E-5</v>
      </c>
      <c r="R4493" s="276">
        <v>0</v>
      </c>
      <c r="S4493" s="276">
        <v>0</v>
      </c>
      <c r="T4493" s="276">
        <v>0</v>
      </c>
      <c r="U4493" s="276">
        <v>6.9483599000000004E-4</v>
      </c>
      <c r="V4493" s="287"/>
      <c r="W4493" s="28">
        <f t="shared" si="630"/>
        <v>0.33669962222222222</v>
      </c>
      <c r="X4493" s="191">
        <v>3.4011015000000002</v>
      </c>
      <c r="Y4493" s="191">
        <v>3.2988493999999999</v>
      </c>
      <c r="Z4493" s="191">
        <v>3.9331334000000003E-3</v>
      </c>
      <c r="AA4493" s="191">
        <v>1.061661E-5</v>
      </c>
      <c r="AB4493" s="191">
        <v>3.8624964999999997E-2</v>
      </c>
      <c r="AC4493" s="191">
        <v>2.1522191E-3</v>
      </c>
      <c r="AD4493" s="191">
        <v>5.7531177000000003E-2</v>
      </c>
      <c r="AE4493" s="76">
        <v>6.7407744000000004E-7</v>
      </c>
      <c r="AF4493" s="76">
        <v>1.5819324000000001E-9</v>
      </c>
      <c r="AG4493" s="20">
        <v>6.5378468999999998E-3</v>
      </c>
    </row>
    <row r="4494" spans="2:33" s="149" customFormat="1" x14ac:dyDescent="0.15">
      <c r="B4494" s="157" t="s">
        <v>9960</v>
      </c>
      <c r="C4494" s="148"/>
      <c r="D4494" s="118" t="s">
        <v>26</v>
      </c>
      <c r="E4494" s="276" t="s">
        <v>9961</v>
      </c>
      <c r="F4494" s="276">
        <f t="shared" si="626"/>
        <v>8.3518196113999993E-2</v>
      </c>
      <c r="G4494" s="276">
        <f t="shared" si="627"/>
        <v>1.2282492339999999E-2</v>
      </c>
      <c r="H4494" s="276">
        <f t="shared" si="628"/>
        <v>1.7469737454000003E-2</v>
      </c>
      <c r="I4494" s="276">
        <f t="shared" si="629"/>
        <v>9.4219531999999997E-4</v>
      </c>
      <c r="J4494" s="276">
        <v>5.2823770999999999E-2</v>
      </c>
      <c r="K4494" s="276">
        <v>1.6719231000000001E-2</v>
      </c>
      <c r="L4494" s="276">
        <v>6.8615316000000001E-4</v>
      </c>
      <c r="M4494" s="276">
        <v>3.1242899999999999E-5</v>
      </c>
      <c r="N4494" s="276">
        <v>1.1888335999999999E-2</v>
      </c>
      <c r="O4494" s="276">
        <v>3.6291344E-4</v>
      </c>
      <c r="P4494" s="276">
        <v>6.4353294000000003E-5</v>
      </c>
      <c r="Q4494" s="276">
        <v>1.2029921E-4</v>
      </c>
      <c r="R4494" s="276">
        <v>0</v>
      </c>
      <c r="S4494" s="276">
        <v>0</v>
      </c>
      <c r="T4494" s="276">
        <v>0</v>
      </c>
      <c r="U4494" s="276">
        <v>8.2189611000000001E-4</v>
      </c>
      <c r="V4494" s="287"/>
      <c r="W4494" s="28">
        <f t="shared" si="630"/>
        <v>0.39128719259259254</v>
      </c>
      <c r="X4494" s="191">
        <v>4.0563805999999998</v>
      </c>
      <c r="Y4494" s="191">
        <v>3.9060277999999999</v>
      </c>
      <c r="Z4494" s="191">
        <v>4.7702873000000003E-3</v>
      </c>
      <c r="AA4494" s="191">
        <v>1.460544E-5</v>
      </c>
      <c r="AB4494" s="191">
        <v>4.5783176000000002E-2</v>
      </c>
      <c r="AC4494" s="191">
        <v>6.9884790000000002E-2</v>
      </c>
      <c r="AD4494" s="191">
        <v>2.9899884000000002E-2</v>
      </c>
      <c r="AE4494" s="76">
        <v>7.9108292999999995E-7</v>
      </c>
      <c r="AF4494" s="76">
        <v>1.8333194E-9</v>
      </c>
      <c r="AG4494" s="20">
        <v>7.7540075999999996E-3</v>
      </c>
    </row>
    <row r="4495" spans="2:33" s="149" customFormat="1" x14ac:dyDescent="0.15">
      <c r="B4495" s="157" t="s">
        <v>9962</v>
      </c>
      <c r="C4495" s="148"/>
      <c r="D4495" s="118" t="s">
        <v>26</v>
      </c>
      <c r="E4495" s="276" t="s">
        <v>9963</v>
      </c>
      <c r="F4495" s="276">
        <f t="shared" si="626"/>
        <v>4.6645574963000001E-2</v>
      </c>
      <c r="G4495" s="276">
        <f t="shared" si="627"/>
        <v>6.1504415699999999E-3</v>
      </c>
      <c r="H4495" s="276">
        <f t="shared" si="628"/>
        <v>1.1137957256000001E-2</v>
      </c>
      <c r="I4495" s="276">
        <f t="shared" si="629"/>
        <v>5.17545137E-4</v>
      </c>
      <c r="J4495" s="276">
        <v>2.8839631000000001E-2</v>
      </c>
      <c r="K4495" s="276">
        <v>1.0728624000000001E-2</v>
      </c>
      <c r="L4495" s="276">
        <v>3.7479850999999999E-4</v>
      </c>
      <c r="M4495" s="276">
        <v>1.727438E-5</v>
      </c>
      <c r="N4495" s="276">
        <v>5.9294854000000001E-3</v>
      </c>
      <c r="O4495" s="276">
        <v>2.0368179E-4</v>
      </c>
      <c r="P4495" s="276">
        <v>3.4534745999999999E-5</v>
      </c>
      <c r="Q4495" s="276">
        <v>7.1939417000000004E-5</v>
      </c>
      <c r="R4495" s="276">
        <v>0</v>
      </c>
      <c r="S4495" s="276">
        <v>0</v>
      </c>
      <c r="T4495" s="276">
        <v>0</v>
      </c>
      <c r="U4495" s="276">
        <v>4.4560572000000001E-4</v>
      </c>
      <c r="V4495" s="287"/>
      <c r="W4495" s="28">
        <f t="shared" si="630"/>
        <v>0.21362689629629628</v>
      </c>
      <c r="X4495" s="191">
        <v>2.5349550999999999</v>
      </c>
      <c r="Y4495" s="191">
        <v>2.104355</v>
      </c>
      <c r="Z4495" s="191">
        <v>3.0643643000000001E-3</v>
      </c>
      <c r="AA4495" s="191">
        <v>7.0411241E-6</v>
      </c>
      <c r="AB4495" s="191">
        <v>2.4717088000000002E-2</v>
      </c>
      <c r="AC4495" s="191">
        <v>3.0978155E-3</v>
      </c>
      <c r="AD4495" s="191">
        <v>0.39971374999999998</v>
      </c>
      <c r="AE4495" s="76">
        <v>4.5331490000000001E-7</v>
      </c>
      <c r="AF4495" s="76">
        <v>1.0326096000000001E-9</v>
      </c>
      <c r="AG4495" s="20">
        <v>4.1915077000000004E-3</v>
      </c>
    </row>
    <row r="4496" spans="2:33" s="149" customFormat="1" x14ac:dyDescent="0.15">
      <c r="B4496" s="157" t="s">
        <v>9964</v>
      </c>
      <c r="C4496" s="148"/>
      <c r="D4496" s="118" t="s">
        <v>26</v>
      </c>
      <c r="E4496" s="276" t="s">
        <v>9965</v>
      </c>
      <c r="F4496" s="276">
        <f t="shared" si="626"/>
        <v>2.7067041177999997E-2</v>
      </c>
      <c r="G4496" s="276">
        <f t="shared" si="627"/>
        <v>3.6737030480000002E-3</v>
      </c>
      <c r="H4496" s="276">
        <f t="shared" si="628"/>
        <v>6.2264634539999997E-3</v>
      </c>
      <c r="I4496" s="276">
        <f t="shared" si="629"/>
        <v>3.1884267599999996E-4</v>
      </c>
      <c r="J4496" s="276">
        <v>1.6848031999999999E-2</v>
      </c>
      <c r="K4496" s="276">
        <v>5.9864174999999997E-3</v>
      </c>
      <c r="L4496" s="276">
        <v>2.1933797999999999E-4</v>
      </c>
      <c r="M4496" s="276">
        <v>1.0927968E-5</v>
      </c>
      <c r="N4496" s="276">
        <v>3.5170230000000002E-3</v>
      </c>
      <c r="O4496" s="276">
        <v>1.4575208E-4</v>
      </c>
      <c r="P4496" s="276">
        <v>2.0707974000000001E-5</v>
      </c>
      <c r="Q4496" s="276">
        <v>5.3833326000000003E-5</v>
      </c>
      <c r="R4496" s="276">
        <v>0</v>
      </c>
      <c r="S4496" s="276">
        <v>0</v>
      </c>
      <c r="T4496" s="276">
        <v>0</v>
      </c>
      <c r="U4496" s="276">
        <v>2.6500934999999998E-4</v>
      </c>
      <c r="V4496" s="287"/>
      <c r="W4496" s="28">
        <f t="shared" si="630"/>
        <v>0.12480023703703702</v>
      </c>
      <c r="X4496" s="191">
        <v>1.9163284</v>
      </c>
      <c r="Y4496" s="191">
        <v>1.2398514</v>
      </c>
      <c r="Z4496" s="191">
        <v>2.0888948999999999E-3</v>
      </c>
      <c r="AA4496" s="191">
        <v>4.3737367999999998E-6</v>
      </c>
      <c r="AB4496" s="191">
        <v>1.4650676E-2</v>
      </c>
      <c r="AC4496" s="191">
        <v>1.3496678E-3</v>
      </c>
      <c r="AD4496" s="191">
        <v>0.65838337000000002</v>
      </c>
      <c r="AE4496" s="76">
        <v>2.6065765E-7</v>
      </c>
      <c r="AF4496" s="76">
        <v>5.9805831999999996E-10</v>
      </c>
      <c r="AG4496" s="20">
        <v>2.4918795E-3</v>
      </c>
    </row>
    <row r="4497" spans="2:33" s="149" customFormat="1" x14ac:dyDescent="0.15">
      <c r="B4497" s="157" t="s">
        <v>9966</v>
      </c>
      <c r="C4497" s="148"/>
      <c r="D4497" s="118" t="s">
        <v>26</v>
      </c>
      <c r="E4497" s="276" t="s">
        <v>9967</v>
      </c>
      <c r="F4497" s="276">
        <f t="shared" si="626"/>
        <v>8.0728174094000002E-2</v>
      </c>
      <c r="G4497" s="276">
        <f t="shared" si="627"/>
        <v>1.1395790212E-2</v>
      </c>
      <c r="H4497" s="276">
        <f t="shared" si="628"/>
        <v>1.8151421082000001E-2</v>
      </c>
      <c r="I4497" s="276">
        <f t="shared" si="629"/>
        <v>8.7976479999999995E-4</v>
      </c>
      <c r="J4497" s="276">
        <v>5.0301197999999998E-2</v>
      </c>
      <c r="K4497" s="276">
        <v>1.7434919E-2</v>
      </c>
      <c r="L4497" s="276">
        <v>6.5647030000000003E-4</v>
      </c>
      <c r="M4497" s="276">
        <v>2.9275372000000001E-5</v>
      </c>
      <c r="N4497" s="276">
        <v>1.1020268E-2</v>
      </c>
      <c r="O4497" s="276">
        <v>3.4624683999999998E-4</v>
      </c>
      <c r="P4497" s="276">
        <v>6.0031782000000001E-5</v>
      </c>
      <c r="Q4497" s="276">
        <v>1.1465063E-4</v>
      </c>
      <c r="R4497" s="276">
        <v>0</v>
      </c>
      <c r="S4497" s="276">
        <v>0</v>
      </c>
      <c r="T4497" s="276">
        <v>0</v>
      </c>
      <c r="U4497" s="276">
        <v>7.6511416999999998E-4</v>
      </c>
      <c r="V4497" s="287"/>
      <c r="W4497" s="28">
        <f t="shared" si="630"/>
        <v>0.3726014666666666</v>
      </c>
      <c r="X4497" s="191">
        <v>3.8823873</v>
      </c>
      <c r="Y4497" s="191">
        <v>3.6342487999999999</v>
      </c>
      <c r="Z4497" s="191">
        <v>4.5405931000000004E-3</v>
      </c>
      <c r="AA4497" s="191">
        <v>1.3828428E-5</v>
      </c>
      <c r="AB4497" s="191">
        <v>4.2623401999999998E-2</v>
      </c>
      <c r="AC4497" s="191">
        <v>7.1141592000000003E-2</v>
      </c>
      <c r="AD4497" s="191">
        <v>0.12981904999999999</v>
      </c>
      <c r="AE4497" s="76">
        <v>7.7461637999999998E-7</v>
      </c>
      <c r="AF4497" s="76">
        <v>1.7751012E-9</v>
      </c>
      <c r="AG4497" s="20">
        <v>7.2205908999999997E-3</v>
      </c>
    </row>
    <row r="4498" spans="2:33" s="149" customFormat="1" x14ac:dyDescent="0.15">
      <c r="B4498" s="157" t="s">
        <v>9968</v>
      </c>
      <c r="C4498" s="148"/>
      <c r="D4498" s="118" t="s">
        <v>26</v>
      </c>
      <c r="E4498" s="276" t="s">
        <v>9969</v>
      </c>
      <c r="F4498" s="276">
        <f t="shared" si="626"/>
        <v>6.1416585843999998E-2</v>
      </c>
      <c r="G4498" s="276">
        <f t="shared" si="627"/>
        <v>8.1460289360000011E-3</v>
      </c>
      <c r="H4498" s="276">
        <f t="shared" si="628"/>
        <v>1.4223507013E-2</v>
      </c>
      <c r="I4498" s="276">
        <f t="shared" si="629"/>
        <v>6.9859589499999999E-4</v>
      </c>
      <c r="J4498" s="276">
        <v>3.8348453999999997E-2</v>
      </c>
      <c r="K4498" s="276">
        <v>1.3677859000000001E-2</v>
      </c>
      <c r="L4498" s="276">
        <v>4.9878917999999996E-4</v>
      </c>
      <c r="M4498" s="276">
        <v>2.2358476E-5</v>
      </c>
      <c r="N4498" s="276">
        <v>7.8766344000000005E-3</v>
      </c>
      <c r="O4498" s="276">
        <v>2.4703605999999999E-4</v>
      </c>
      <c r="P4498" s="276">
        <v>4.6858833000000003E-5</v>
      </c>
      <c r="Q4498" s="276">
        <v>9.1635034999999995E-5</v>
      </c>
      <c r="R4498" s="276">
        <v>0</v>
      </c>
      <c r="S4498" s="276">
        <v>0</v>
      </c>
      <c r="T4498" s="276">
        <v>0</v>
      </c>
      <c r="U4498" s="276">
        <v>6.0696085999999995E-4</v>
      </c>
      <c r="V4498" s="287"/>
      <c r="W4498" s="28">
        <f t="shared" si="630"/>
        <v>0.28406262222222217</v>
      </c>
      <c r="X4498" s="191">
        <v>2.9800263999999999</v>
      </c>
      <c r="Y4498" s="191">
        <v>2.7842364000000002</v>
      </c>
      <c r="Z4498" s="191">
        <v>0.14615125000000001</v>
      </c>
      <c r="AA4498" s="191">
        <v>9.2697216000000008E-6</v>
      </c>
      <c r="AB4498" s="191">
        <v>3.2630738999999999E-2</v>
      </c>
      <c r="AC4498" s="191">
        <v>1.0628781E-2</v>
      </c>
      <c r="AD4498" s="191">
        <v>6.3699986000000002E-3</v>
      </c>
      <c r="AE4498" s="76">
        <v>5.9253341000000001E-7</v>
      </c>
      <c r="AF4498" s="76">
        <v>1.3612411999999999E-9</v>
      </c>
      <c r="AG4498" s="20">
        <v>5.5319412000000004E-3</v>
      </c>
    </row>
    <row r="4499" spans="2:33" s="149" customFormat="1" x14ac:dyDescent="0.15">
      <c r="B4499" s="157" t="s">
        <v>9970</v>
      </c>
      <c r="C4499" s="148"/>
      <c r="D4499" s="118" t="s">
        <v>26</v>
      </c>
      <c r="E4499" s="276" t="s">
        <v>9971</v>
      </c>
      <c r="F4499" s="276">
        <f t="shared" si="626"/>
        <v>5.7993776641999999E-2</v>
      </c>
      <c r="G4499" s="276">
        <f t="shared" si="627"/>
        <v>7.5263433729999994E-3</v>
      </c>
      <c r="H4499" s="276">
        <f t="shared" si="628"/>
        <v>1.4472914986999999E-2</v>
      </c>
      <c r="I4499" s="276">
        <f t="shared" si="629"/>
        <v>6.3323528199999996E-4</v>
      </c>
      <c r="J4499" s="276">
        <v>3.5361283E-2</v>
      </c>
      <c r="K4499" s="276">
        <v>1.3971855E-2</v>
      </c>
      <c r="L4499" s="276">
        <v>4.5849642000000003E-4</v>
      </c>
      <c r="M4499" s="276">
        <v>2.0922553E-5</v>
      </c>
      <c r="N4499" s="276">
        <v>7.2690537E-3</v>
      </c>
      <c r="O4499" s="276">
        <v>2.3636712E-4</v>
      </c>
      <c r="P4499" s="276">
        <v>4.2563567000000003E-5</v>
      </c>
      <c r="Q4499" s="276">
        <v>8.3079331999999997E-5</v>
      </c>
      <c r="R4499" s="276">
        <v>0</v>
      </c>
      <c r="S4499" s="276">
        <v>0</v>
      </c>
      <c r="T4499" s="276">
        <v>0</v>
      </c>
      <c r="U4499" s="276">
        <v>5.5015594999999998E-4</v>
      </c>
      <c r="V4499" s="287"/>
      <c r="W4499" s="28">
        <f t="shared" si="630"/>
        <v>0.26193542962962962</v>
      </c>
      <c r="X4499" s="191">
        <v>2.8581596999999999</v>
      </c>
      <c r="Y4499" s="191">
        <v>2.6052928999999998</v>
      </c>
      <c r="Z4499" s="191">
        <v>3.1179542000000001E-3</v>
      </c>
      <c r="AA4499" s="191">
        <v>8.6045950000000002E-6</v>
      </c>
      <c r="AB4499" s="191">
        <v>3.0544808E-2</v>
      </c>
      <c r="AC4499" s="191">
        <v>5.1801924999999999E-3</v>
      </c>
      <c r="AD4499" s="191">
        <v>0.21401521000000001</v>
      </c>
      <c r="AE4499" s="76">
        <v>5.7039643999999998E-7</v>
      </c>
      <c r="AF4499" s="76">
        <v>1.2825786000000001E-9</v>
      </c>
      <c r="AG4499" s="20">
        <v>5.1751762000000001E-3</v>
      </c>
    </row>
    <row r="4500" spans="2:33" s="149" customFormat="1" x14ac:dyDescent="0.15">
      <c r="B4500" s="157" t="s">
        <v>9972</v>
      </c>
      <c r="C4500" s="148"/>
      <c r="D4500" s="118" t="s">
        <v>26</v>
      </c>
      <c r="E4500" s="276" t="s">
        <v>9973</v>
      </c>
      <c r="F4500" s="276">
        <f t="shared" si="626"/>
        <v>7.5951447448000003E-2</v>
      </c>
      <c r="G4500" s="276">
        <f t="shared" si="627"/>
        <v>1.0268305871E-2</v>
      </c>
      <c r="H4500" s="276">
        <f t="shared" si="628"/>
        <v>1.7426007767000002E-2</v>
      </c>
      <c r="I4500" s="276">
        <f t="shared" si="629"/>
        <v>8.4230180999999996E-4</v>
      </c>
      <c r="J4500" s="276">
        <v>4.7414831999999997E-2</v>
      </c>
      <c r="K4500" s="276">
        <v>1.6751549000000001E-2</v>
      </c>
      <c r="L4500" s="276">
        <v>6.1725509E-4</v>
      </c>
      <c r="M4500" s="276">
        <v>2.7949730999999999E-5</v>
      </c>
      <c r="N4500" s="276">
        <v>9.9138782999999998E-3</v>
      </c>
      <c r="O4500" s="276">
        <v>3.2647783999999999E-4</v>
      </c>
      <c r="P4500" s="276">
        <v>5.7203677E-5</v>
      </c>
      <c r="Q4500" s="276">
        <v>1.1235769E-4</v>
      </c>
      <c r="R4500" s="276">
        <v>0</v>
      </c>
      <c r="S4500" s="276">
        <v>0</v>
      </c>
      <c r="T4500" s="276">
        <v>0</v>
      </c>
      <c r="U4500" s="276">
        <v>7.2994412000000001E-4</v>
      </c>
      <c r="V4500" s="287"/>
      <c r="W4500" s="28">
        <f t="shared" si="630"/>
        <v>0.35122097777777772</v>
      </c>
      <c r="X4500" s="191">
        <v>3.6201542</v>
      </c>
      <c r="Y4500" s="191">
        <v>3.4636787999999998</v>
      </c>
      <c r="Z4500" s="191">
        <v>4.6044628000000004E-3</v>
      </c>
      <c r="AA4500" s="191">
        <v>1.2961881E-5</v>
      </c>
      <c r="AB4500" s="191">
        <v>4.0606662000000002E-2</v>
      </c>
      <c r="AC4500" s="191">
        <v>6.1521970000000002E-2</v>
      </c>
      <c r="AD4500" s="191">
        <v>4.9729326999999997E-2</v>
      </c>
      <c r="AE4500" s="76">
        <v>7.3189480999999995E-7</v>
      </c>
      <c r="AF4500" s="76">
        <v>1.6799611E-9</v>
      </c>
      <c r="AG4500" s="20">
        <v>6.8816728000000004E-3</v>
      </c>
    </row>
    <row r="4501" spans="2:33" s="149" customFormat="1" x14ac:dyDescent="0.15">
      <c r="B4501" s="157" t="s">
        <v>9974</v>
      </c>
      <c r="C4501" s="148"/>
      <c r="D4501" s="118" t="s">
        <v>26</v>
      </c>
      <c r="E4501" s="276" t="s">
        <v>9975</v>
      </c>
      <c r="F4501" s="276">
        <f t="shared" si="626"/>
        <v>9.5026357716999993E-2</v>
      </c>
      <c r="G4501" s="276">
        <f t="shared" si="627"/>
        <v>1.2683565514999998E-2</v>
      </c>
      <c r="H4501" s="276">
        <f t="shared" si="628"/>
        <v>2.2395243462000003E-2</v>
      </c>
      <c r="I4501" s="276">
        <f t="shared" si="629"/>
        <v>1.04924974E-3</v>
      </c>
      <c r="J4501" s="276">
        <v>5.8898299000000001E-2</v>
      </c>
      <c r="K4501" s="276">
        <v>2.1557610000000001E-2</v>
      </c>
      <c r="L4501" s="276">
        <v>7.6565773E-4</v>
      </c>
      <c r="M4501" s="276">
        <v>3.4881634999999997E-5</v>
      </c>
      <c r="N4501" s="276">
        <v>1.2237652E-2</v>
      </c>
      <c r="O4501" s="276">
        <v>4.1103188000000002E-4</v>
      </c>
      <c r="P4501" s="276">
        <v>7.1975732000000004E-5</v>
      </c>
      <c r="Q4501" s="276">
        <v>1.3327527999999999E-4</v>
      </c>
      <c r="R4501" s="276">
        <v>0</v>
      </c>
      <c r="S4501" s="276">
        <v>0</v>
      </c>
      <c r="T4501" s="276">
        <v>0</v>
      </c>
      <c r="U4501" s="276">
        <v>9.1597445999999996E-4</v>
      </c>
      <c r="V4501" s="287"/>
      <c r="W4501" s="28">
        <f t="shared" si="630"/>
        <v>0.43628369629629626</v>
      </c>
      <c r="X4501" s="191">
        <v>4.5273373000000001</v>
      </c>
      <c r="Y4501" s="191">
        <v>4.3568354999999999</v>
      </c>
      <c r="Z4501" s="191">
        <v>5.3958972999999999E-3</v>
      </c>
      <c r="AA4501" s="191">
        <v>1.6863427999999998E-5</v>
      </c>
      <c r="AB4501" s="191">
        <v>5.1077886000000003E-2</v>
      </c>
      <c r="AC4501" s="191">
        <v>9.7652695999999997E-2</v>
      </c>
      <c r="AD4501" s="191">
        <v>1.6358444E-2</v>
      </c>
      <c r="AE4501" s="76">
        <v>9.2236197999999999E-7</v>
      </c>
      <c r="AF4501" s="76">
        <v>2.1026423E-9</v>
      </c>
      <c r="AG4501" s="20">
        <v>8.6499861999999993E-3</v>
      </c>
    </row>
    <row r="4502" spans="2:33" s="149" customFormat="1" x14ac:dyDescent="0.15">
      <c r="B4502" s="157" t="s">
        <v>9976</v>
      </c>
      <c r="C4502" s="148"/>
      <c r="D4502" s="118" t="s">
        <v>26</v>
      </c>
      <c r="E4502" s="276" t="s">
        <v>9977</v>
      </c>
      <c r="F4502" s="276">
        <f t="shared" si="626"/>
        <v>7.4842573442999993E-2</v>
      </c>
      <c r="G4502" s="276">
        <f t="shared" si="627"/>
        <v>9.9926155500000002E-3</v>
      </c>
      <c r="H4502" s="276">
        <f t="shared" si="628"/>
        <v>1.5649766113000001E-2</v>
      </c>
      <c r="I4502" s="276">
        <f t="shared" si="629"/>
        <v>8.4756177999999996E-4</v>
      </c>
      <c r="J4502" s="276">
        <v>4.8352630000000001E-2</v>
      </c>
      <c r="K4502" s="276">
        <v>1.4963067E-2</v>
      </c>
      <c r="L4502" s="276">
        <v>6.2909705999999999E-4</v>
      </c>
      <c r="M4502" s="276">
        <v>2.795962E-5</v>
      </c>
      <c r="N4502" s="276">
        <v>9.6493477999999994E-3</v>
      </c>
      <c r="O4502" s="276">
        <v>3.1530813000000001E-4</v>
      </c>
      <c r="P4502" s="276">
        <v>5.7602053E-5</v>
      </c>
      <c r="Q4502" s="276">
        <v>1.0699491E-4</v>
      </c>
      <c r="R4502" s="276">
        <v>0</v>
      </c>
      <c r="S4502" s="276">
        <v>0</v>
      </c>
      <c r="T4502" s="276">
        <v>0</v>
      </c>
      <c r="U4502" s="276">
        <v>7.4056687E-4</v>
      </c>
      <c r="V4502" s="287"/>
      <c r="W4502" s="28">
        <f t="shared" si="630"/>
        <v>0.35816762962962961</v>
      </c>
      <c r="X4502" s="191">
        <v>3.6230964999999999</v>
      </c>
      <c r="Y4502" s="191">
        <v>3.5168993999999998</v>
      </c>
      <c r="Z4502" s="191">
        <v>4.1608681999999999E-3</v>
      </c>
      <c r="AA4502" s="191">
        <v>1.2332881999999999E-5</v>
      </c>
      <c r="AB4502" s="191">
        <v>4.1200552000000001E-2</v>
      </c>
      <c r="AC4502" s="191">
        <v>3.572413E-2</v>
      </c>
      <c r="AD4502" s="191">
        <v>2.5099208000000001E-2</v>
      </c>
      <c r="AE4502" s="76">
        <v>7.0510920999999999E-7</v>
      </c>
      <c r="AF4502" s="76">
        <v>1.6703811999999999E-9</v>
      </c>
      <c r="AG4502" s="20">
        <v>6.9771184000000002E-3</v>
      </c>
    </row>
    <row r="4503" spans="2:33" s="149" customFormat="1" x14ac:dyDescent="0.15">
      <c r="B4503" s="157" t="s">
        <v>9978</v>
      </c>
      <c r="C4503" s="148"/>
      <c r="D4503" s="118" t="s">
        <v>26</v>
      </c>
      <c r="E4503" s="276" t="s">
        <v>9979</v>
      </c>
      <c r="F4503" s="276">
        <f t="shared" si="626"/>
        <v>1.6780463407800001E-2</v>
      </c>
      <c r="G4503" s="276">
        <f t="shared" si="627"/>
        <v>2.3575706148000002E-3</v>
      </c>
      <c r="H4503" s="276">
        <f t="shared" si="628"/>
        <v>4.2846573969999996E-3</v>
      </c>
      <c r="I4503" s="276">
        <f t="shared" si="629"/>
        <v>2.00775396E-4</v>
      </c>
      <c r="J4503" s="276">
        <v>9.9374600000000004E-3</v>
      </c>
      <c r="K4503" s="276">
        <v>4.141975E-3</v>
      </c>
      <c r="L4503" s="276">
        <v>1.3012785E-4</v>
      </c>
      <c r="M4503" s="276">
        <v>7.1816547999999997E-6</v>
      </c>
      <c r="N4503" s="276">
        <v>2.2377242E-3</v>
      </c>
      <c r="O4503" s="276">
        <v>1.1266476E-4</v>
      </c>
      <c r="P4503" s="276">
        <v>1.2554547E-5</v>
      </c>
      <c r="Q4503" s="276">
        <v>4.2194645999999997E-5</v>
      </c>
      <c r="R4503" s="276">
        <v>0</v>
      </c>
      <c r="S4503" s="276">
        <v>0</v>
      </c>
      <c r="T4503" s="276">
        <v>0</v>
      </c>
      <c r="U4503" s="276">
        <v>1.5858075E-4</v>
      </c>
      <c r="V4503" s="287"/>
      <c r="W4503" s="28">
        <f t="shared" si="630"/>
        <v>7.3610814814814809E-2</v>
      </c>
      <c r="X4503" s="191">
        <v>1.5904480000000001</v>
      </c>
      <c r="Y4503" s="191">
        <v>0.73114478000000005</v>
      </c>
      <c r="Z4503" s="191">
        <v>1.4303863E-3</v>
      </c>
      <c r="AA4503" s="191">
        <v>2.8176325000000001E-6</v>
      </c>
      <c r="AB4503" s="191">
        <v>8.7336513000000008E-3</v>
      </c>
      <c r="AC4503" s="191">
        <v>5.5299975000000002E-4</v>
      </c>
      <c r="AD4503" s="191">
        <v>0.84858330999999998</v>
      </c>
      <c r="AE4503" s="76">
        <v>1.6572187999999999E-7</v>
      </c>
      <c r="AF4503" s="76">
        <v>3.6530928999999999E-10</v>
      </c>
      <c r="AG4503" s="20">
        <v>1.4919548E-3</v>
      </c>
    </row>
    <row r="4504" spans="2:33" s="149" customFormat="1" x14ac:dyDescent="0.15">
      <c r="B4504" s="157" t="s">
        <v>9980</v>
      </c>
      <c r="C4504" s="148"/>
      <c r="D4504" s="118" t="s">
        <v>26</v>
      </c>
      <c r="E4504" s="276" t="s">
        <v>9981</v>
      </c>
      <c r="F4504" s="276">
        <f t="shared" si="626"/>
        <v>6.5545388649000003E-2</v>
      </c>
      <c r="G4504" s="276">
        <f t="shared" si="627"/>
        <v>8.3972327799999996E-3</v>
      </c>
      <c r="H4504" s="276">
        <f t="shared" si="628"/>
        <v>1.5714356555E-2</v>
      </c>
      <c r="I4504" s="276">
        <f t="shared" si="629"/>
        <v>7.1201531399999992E-4</v>
      </c>
      <c r="J4504" s="276">
        <v>4.0721783999999997E-2</v>
      </c>
      <c r="K4504" s="276">
        <v>1.5137064E-2</v>
      </c>
      <c r="L4504" s="276">
        <v>5.2929143E-4</v>
      </c>
      <c r="M4504" s="276">
        <v>2.3397769999999999E-5</v>
      </c>
      <c r="N4504" s="276">
        <v>8.1170891000000005E-3</v>
      </c>
      <c r="O4504" s="276">
        <v>2.5674591000000001E-4</v>
      </c>
      <c r="P4504" s="276">
        <v>4.8001124999999999E-5</v>
      </c>
      <c r="Q4504" s="276">
        <v>9.0284564000000001E-5</v>
      </c>
      <c r="R4504" s="276">
        <v>0</v>
      </c>
      <c r="S4504" s="276">
        <v>0</v>
      </c>
      <c r="T4504" s="276">
        <v>0</v>
      </c>
      <c r="U4504" s="276">
        <v>6.2173074999999996E-4</v>
      </c>
      <c r="V4504" s="287"/>
      <c r="W4504" s="28">
        <f t="shared" si="630"/>
        <v>0.30164284444444439</v>
      </c>
      <c r="X4504" s="191">
        <v>3.0665930000000001</v>
      </c>
      <c r="Y4504" s="191">
        <v>2.9476694999999999</v>
      </c>
      <c r="Z4504" s="191">
        <v>3.3993447000000001E-3</v>
      </c>
      <c r="AA4504" s="191">
        <v>9.5612096000000001E-6</v>
      </c>
      <c r="AB4504" s="191">
        <v>3.4523149000000003E-2</v>
      </c>
      <c r="AC4504" s="191">
        <v>2.9559090000000001E-3</v>
      </c>
      <c r="AD4504" s="191">
        <v>7.8035493999999997E-2</v>
      </c>
      <c r="AE4504" s="76">
        <v>6.3698235999999996E-7</v>
      </c>
      <c r="AF4504" s="76">
        <v>1.4571240000000001E-9</v>
      </c>
      <c r="AG4504" s="20">
        <v>5.8468456E-3</v>
      </c>
    </row>
    <row r="4505" spans="2:33" s="149" customFormat="1" x14ac:dyDescent="0.15">
      <c r="B4505" s="157" t="s">
        <v>9982</v>
      </c>
      <c r="C4505" s="148"/>
      <c r="D4505" s="118" t="s">
        <v>26</v>
      </c>
      <c r="E4505" s="276" t="s">
        <v>9983</v>
      </c>
      <c r="F4505" s="276">
        <f t="shared" si="626"/>
        <v>2.21465155413E-2</v>
      </c>
      <c r="G4505" s="276">
        <f t="shared" si="627"/>
        <v>2.8898590403000001E-3</v>
      </c>
      <c r="H4505" s="276">
        <f t="shared" si="628"/>
        <v>6.0388332729999997E-3</v>
      </c>
      <c r="I4505" s="276">
        <f t="shared" si="629"/>
        <v>2.5133022799999998E-4</v>
      </c>
      <c r="J4505" s="276">
        <v>1.2966493000000001E-2</v>
      </c>
      <c r="K4505" s="276">
        <v>5.8534305999999999E-3</v>
      </c>
      <c r="L4505" s="276">
        <v>1.6933464000000001E-4</v>
      </c>
      <c r="M4505" s="276">
        <v>8.7863102999999997E-6</v>
      </c>
      <c r="N4505" s="276">
        <v>2.7541594000000001E-3</v>
      </c>
      <c r="O4505" s="276">
        <v>1.2691332999999999E-4</v>
      </c>
      <c r="P4505" s="276">
        <v>1.6068033E-5</v>
      </c>
      <c r="Q4505" s="276">
        <v>4.6750498E-5</v>
      </c>
      <c r="R4505" s="276">
        <v>0</v>
      </c>
      <c r="S4505" s="276">
        <v>0</v>
      </c>
      <c r="T4505" s="276">
        <v>0</v>
      </c>
      <c r="U4505" s="276">
        <v>2.0457972999999999E-4</v>
      </c>
      <c r="V4505" s="287"/>
      <c r="W4505" s="28">
        <f t="shared" si="630"/>
        <v>9.6048096296296293E-2</v>
      </c>
      <c r="X4505" s="191">
        <v>1.7420781000000001</v>
      </c>
      <c r="Y4505" s="191">
        <v>0.95141469000000001</v>
      </c>
      <c r="Z4505" s="191">
        <v>1.6258620000000001E-3</v>
      </c>
      <c r="AA4505" s="191">
        <v>3.47714E-6</v>
      </c>
      <c r="AB4505" s="191">
        <v>1.1297031000000001E-2</v>
      </c>
      <c r="AC4505" s="191">
        <v>4.1785242999999999E-4</v>
      </c>
      <c r="AD4505" s="191">
        <v>0.77731921000000004</v>
      </c>
      <c r="AE4505" s="76">
        <v>2.2234825999999999E-7</v>
      </c>
      <c r="AF4505" s="76">
        <v>4.8537134999999997E-10</v>
      </c>
      <c r="AG4505" s="20">
        <v>1.9246579000000001E-3</v>
      </c>
    </row>
    <row r="4506" spans="2:33" s="149" customFormat="1" x14ac:dyDescent="0.15">
      <c r="B4506" s="157" t="s">
        <v>9984</v>
      </c>
      <c r="C4506" s="148"/>
      <c r="D4506" s="118" t="s">
        <v>26</v>
      </c>
      <c r="E4506" s="276" t="s">
        <v>9985</v>
      </c>
      <c r="F4506" s="276">
        <f t="shared" si="626"/>
        <v>7.4917454847999998E-2</v>
      </c>
      <c r="G4506" s="276">
        <f t="shared" si="627"/>
        <v>9.5983604610000006E-3</v>
      </c>
      <c r="H4506" s="276">
        <f t="shared" si="628"/>
        <v>1.9489682756999999E-2</v>
      </c>
      <c r="I4506" s="276">
        <f t="shared" si="629"/>
        <v>7.9727562999999993E-4</v>
      </c>
      <c r="J4506" s="276">
        <v>4.5032136E-2</v>
      </c>
      <c r="K4506" s="276">
        <v>1.8851211999999999E-2</v>
      </c>
      <c r="L4506" s="276">
        <v>5.8450055000000003E-4</v>
      </c>
      <c r="M4506" s="276">
        <v>2.6231090999999999E-5</v>
      </c>
      <c r="N4506" s="276">
        <v>9.2807502E-3</v>
      </c>
      <c r="O4506" s="276">
        <v>2.9137917E-4</v>
      </c>
      <c r="P4506" s="276">
        <v>5.3970207E-5</v>
      </c>
      <c r="Q4506" s="276">
        <v>1.0138947999999999E-4</v>
      </c>
      <c r="R4506" s="276">
        <v>0</v>
      </c>
      <c r="S4506" s="276">
        <v>0</v>
      </c>
      <c r="T4506" s="276">
        <v>0</v>
      </c>
      <c r="U4506" s="276">
        <v>6.9588614999999999E-4</v>
      </c>
      <c r="V4506" s="287"/>
      <c r="W4506" s="28">
        <f t="shared" si="630"/>
        <v>0.33357137777777773</v>
      </c>
      <c r="X4506" s="191">
        <v>3.3720528000000001</v>
      </c>
      <c r="Y4506" s="191">
        <v>3.3021862</v>
      </c>
      <c r="Z4506" s="191">
        <v>3.8773446999999998E-3</v>
      </c>
      <c r="AA4506" s="191">
        <v>1.1219015999999999E-5</v>
      </c>
      <c r="AB4506" s="191">
        <v>3.8673799000000002E-2</v>
      </c>
      <c r="AC4506" s="191">
        <v>2.2293659E-2</v>
      </c>
      <c r="AD4506" s="191">
        <v>5.0105888999999997E-3</v>
      </c>
      <c r="AE4506" s="76">
        <v>7.4454347999999999E-7</v>
      </c>
      <c r="AF4506" s="76">
        <v>1.6542375000000001E-9</v>
      </c>
      <c r="AG4506" s="20">
        <v>6.5499599E-3</v>
      </c>
    </row>
    <row r="4507" spans="2:33" s="149" customFormat="1" x14ac:dyDescent="0.15">
      <c r="B4507" s="157" t="s">
        <v>9986</v>
      </c>
      <c r="C4507" s="148"/>
      <c r="D4507" s="118" t="s">
        <v>26</v>
      </c>
      <c r="E4507" s="276" t="s">
        <v>9987</v>
      </c>
      <c r="F4507" s="276">
        <f t="shared" si="626"/>
        <v>6.2533318549000003E-2</v>
      </c>
      <c r="G4507" s="276">
        <f t="shared" si="627"/>
        <v>8.2567583810000001E-3</v>
      </c>
      <c r="H4507" s="276">
        <f t="shared" si="628"/>
        <v>1.5569868846E-2</v>
      </c>
      <c r="I4507" s="276">
        <f t="shared" si="629"/>
        <v>6.7392132199999997E-4</v>
      </c>
      <c r="J4507" s="276">
        <v>3.803277E-2</v>
      </c>
      <c r="K4507" s="276">
        <v>1.5030605000000001E-2</v>
      </c>
      <c r="L4507" s="276">
        <v>4.9415036999999999E-4</v>
      </c>
      <c r="M4507" s="276">
        <v>2.2083091000000001E-5</v>
      </c>
      <c r="N4507" s="276">
        <v>7.9923344000000004E-3</v>
      </c>
      <c r="O4507" s="276">
        <v>2.4234089000000001E-4</v>
      </c>
      <c r="P4507" s="276">
        <v>4.5113476000000002E-5</v>
      </c>
      <c r="Q4507" s="276">
        <v>9.0560021999999994E-5</v>
      </c>
      <c r="R4507" s="276">
        <v>0</v>
      </c>
      <c r="S4507" s="276">
        <v>0</v>
      </c>
      <c r="T4507" s="276">
        <v>0</v>
      </c>
      <c r="U4507" s="276">
        <v>5.8336130000000001E-4</v>
      </c>
      <c r="V4507" s="287"/>
      <c r="W4507" s="28">
        <f t="shared" si="630"/>
        <v>0.28172422222222221</v>
      </c>
      <c r="X4507" s="191">
        <v>2.8092845</v>
      </c>
      <c r="Y4507" s="191">
        <v>2.7618206000000001</v>
      </c>
      <c r="Z4507" s="191">
        <v>3.1943319000000002E-3</v>
      </c>
      <c r="AA4507" s="191">
        <v>8.9642364999999995E-6</v>
      </c>
      <c r="AB4507" s="191">
        <v>3.2339982000000003E-2</v>
      </c>
      <c r="AC4507" s="191">
        <v>7.8031421000000004E-3</v>
      </c>
      <c r="AD4507" s="191">
        <v>4.1175715999999998E-3</v>
      </c>
      <c r="AE4507" s="76">
        <v>6.1446728E-7</v>
      </c>
      <c r="AF4507" s="76">
        <v>1.3788499E-9</v>
      </c>
      <c r="AG4507" s="20">
        <v>5.4810802999999998E-3</v>
      </c>
    </row>
    <row r="4508" spans="2:33" s="149" customFormat="1" x14ac:dyDescent="0.15">
      <c r="B4508" s="157" t="s">
        <v>9988</v>
      </c>
      <c r="C4508" s="148"/>
      <c r="D4508" s="118" t="s">
        <v>26</v>
      </c>
      <c r="E4508" s="276" t="s">
        <v>9989</v>
      </c>
      <c r="F4508" s="276">
        <f t="shared" si="626"/>
        <v>7.9794363332999996E-2</v>
      </c>
      <c r="G4508" s="276">
        <f t="shared" si="627"/>
        <v>1.0316353852999999E-2</v>
      </c>
      <c r="H4508" s="276">
        <f t="shared" si="628"/>
        <v>1.9976957169999997E-2</v>
      </c>
      <c r="I4508" s="276">
        <f t="shared" si="629"/>
        <v>8.5913530999999997E-4</v>
      </c>
      <c r="J4508" s="276">
        <v>4.8641917E-2</v>
      </c>
      <c r="K4508" s="276">
        <v>1.9288317999999999E-2</v>
      </c>
      <c r="L4508" s="276">
        <v>6.3020744000000001E-4</v>
      </c>
      <c r="M4508" s="276">
        <v>2.8265282999999999E-5</v>
      </c>
      <c r="N4508" s="276">
        <v>9.9775591999999996E-3</v>
      </c>
      <c r="O4508" s="276">
        <v>3.1052937000000002E-4</v>
      </c>
      <c r="P4508" s="276">
        <v>5.843173E-5</v>
      </c>
      <c r="Q4508" s="276">
        <v>1.0358988999999999E-4</v>
      </c>
      <c r="R4508" s="276">
        <v>0</v>
      </c>
      <c r="S4508" s="276">
        <v>0</v>
      </c>
      <c r="T4508" s="276">
        <v>0</v>
      </c>
      <c r="U4508" s="276">
        <v>7.5554541999999999E-4</v>
      </c>
      <c r="V4508" s="287"/>
      <c r="W4508" s="28">
        <f t="shared" si="630"/>
        <v>0.36031049629629625</v>
      </c>
      <c r="X4508" s="191">
        <v>3.6760769999999998</v>
      </c>
      <c r="Y4508" s="191">
        <v>3.5894449000000002</v>
      </c>
      <c r="Z4508" s="191">
        <v>4.3174323000000001E-3</v>
      </c>
      <c r="AA4508" s="191">
        <v>1.1977232E-5</v>
      </c>
      <c r="AB4508" s="191">
        <v>4.2031010000000001E-2</v>
      </c>
      <c r="AC4508" s="191">
        <v>1.7195463000000001E-2</v>
      </c>
      <c r="AD4508" s="191">
        <v>2.3076228000000001E-2</v>
      </c>
      <c r="AE4508" s="76">
        <v>7.8575947E-7</v>
      </c>
      <c r="AF4508" s="76">
        <v>1.7655878E-9</v>
      </c>
      <c r="AG4508" s="20">
        <v>7.1142616000000004E-3</v>
      </c>
    </row>
    <row r="4509" spans="2:33" s="149" customFormat="1" x14ac:dyDescent="0.15">
      <c r="B4509" s="157" t="s">
        <v>9990</v>
      </c>
      <c r="C4509" s="148"/>
      <c r="D4509" s="118" t="s">
        <v>26</v>
      </c>
      <c r="E4509" s="276" t="s">
        <v>9991</v>
      </c>
      <c r="F4509" s="276">
        <f t="shared" si="626"/>
        <v>7.0809640512000005E-2</v>
      </c>
      <c r="G4509" s="276">
        <f t="shared" si="627"/>
        <v>9.2611065740000002E-3</v>
      </c>
      <c r="H4509" s="276">
        <f t="shared" si="628"/>
        <v>1.6335184201E-2</v>
      </c>
      <c r="I4509" s="276">
        <f t="shared" si="629"/>
        <v>7.8055973699999999E-4</v>
      </c>
      <c r="J4509" s="276">
        <v>4.443279E-2</v>
      </c>
      <c r="K4509" s="276">
        <v>1.5705553000000001E-2</v>
      </c>
      <c r="L4509" s="276">
        <v>5.7683682000000003E-4</v>
      </c>
      <c r="M4509" s="276">
        <v>2.5624733999999998E-5</v>
      </c>
      <c r="N4509" s="276">
        <v>8.9553513000000008E-3</v>
      </c>
      <c r="O4509" s="276">
        <v>2.8013053999999997E-4</v>
      </c>
      <c r="P4509" s="276">
        <v>5.2794380999999999E-5</v>
      </c>
      <c r="Q4509" s="276">
        <v>9.7514526999999997E-5</v>
      </c>
      <c r="R4509" s="276">
        <v>0</v>
      </c>
      <c r="S4509" s="276">
        <v>0</v>
      </c>
      <c r="T4509" s="276">
        <v>0</v>
      </c>
      <c r="U4509" s="276">
        <v>6.8304520999999999E-4</v>
      </c>
      <c r="V4509" s="287"/>
      <c r="W4509" s="28">
        <f t="shared" si="630"/>
        <v>0.32913177777777775</v>
      </c>
      <c r="X4509" s="191">
        <v>3.2977259000000001</v>
      </c>
      <c r="Y4509" s="191">
        <v>3.2412033</v>
      </c>
      <c r="Z4509" s="191">
        <v>3.7112E-3</v>
      </c>
      <c r="AA4509" s="191">
        <v>1.0661536E-5</v>
      </c>
      <c r="AB4509" s="191">
        <v>3.7949312999999998E-2</v>
      </c>
      <c r="AC4509" s="191">
        <v>9.6810227999999995E-3</v>
      </c>
      <c r="AD4509" s="191">
        <v>5.1703996999999998E-3</v>
      </c>
      <c r="AE4509" s="76">
        <v>6.8258894999999998E-7</v>
      </c>
      <c r="AF4509" s="76">
        <v>1.5739966999999999E-9</v>
      </c>
      <c r="AG4509" s="20">
        <v>6.4259338000000003E-3</v>
      </c>
    </row>
    <row r="4510" spans="2:33" s="149" customFormat="1" x14ac:dyDescent="0.15">
      <c r="B4510" s="157" t="s">
        <v>9992</v>
      </c>
      <c r="C4510" s="148"/>
      <c r="D4510" s="118" t="s">
        <v>26</v>
      </c>
      <c r="E4510" s="276" t="s">
        <v>9993</v>
      </c>
      <c r="F4510" s="276">
        <f t="shared" si="626"/>
        <v>6.7163030156999995E-2</v>
      </c>
      <c r="G4510" s="276">
        <f t="shared" si="627"/>
        <v>9.1901330680000011E-3</v>
      </c>
      <c r="H4510" s="276">
        <f t="shared" si="628"/>
        <v>1.7486980138E-2</v>
      </c>
      <c r="I4510" s="276">
        <f t="shared" si="629"/>
        <v>7.0888895099999996E-4</v>
      </c>
      <c r="J4510" s="276">
        <v>3.9777027999999999E-2</v>
      </c>
      <c r="K4510" s="276">
        <v>1.6920592000000002E-2</v>
      </c>
      <c r="L4510" s="276">
        <v>5.1856723E-4</v>
      </c>
      <c r="M4510" s="276">
        <v>2.3558748E-5</v>
      </c>
      <c r="N4510" s="276">
        <v>8.8878340000000007E-3</v>
      </c>
      <c r="O4510" s="276">
        <v>2.7874032E-4</v>
      </c>
      <c r="P4510" s="276">
        <v>4.7820907999999997E-5</v>
      </c>
      <c r="Q4510" s="276">
        <v>9.9134540999999996E-5</v>
      </c>
      <c r="R4510" s="276">
        <v>0</v>
      </c>
      <c r="S4510" s="276">
        <v>0</v>
      </c>
      <c r="T4510" s="276">
        <v>0</v>
      </c>
      <c r="U4510" s="276">
        <v>6.0975440999999999E-4</v>
      </c>
      <c r="V4510" s="287"/>
      <c r="W4510" s="28">
        <f t="shared" si="630"/>
        <v>0.29464465185185185</v>
      </c>
      <c r="X4510" s="191">
        <v>3.1105060999999998</v>
      </c>
      <c r="Y4510" s="191">
        <v>2.8881480000000002</v>
      </c>
      <c r="Z4510" s="191">
        <v>3.6384756000000002E-3</v>
      </c>
      <c r="AA4510" s="191">
        <v>1.0798291E-5</v>
      </c>
      <c r="AB4510" s="191">
        <v>3.3879513999999999E-2</v>
      </c>
      <c r="AC4510" s="191">
        <v>4.7791764E-2</v>
      </c>
      <c r="AD4510" s="191">
        <v>0.13703749000000001</v>
      </c>
      <c r="AE4510" s="76">
        <v>6.6837855000000004E-7</v>
      </c>
      <c r="AF4510" s="76">
        <v>1.4665430999999999E-9</v>
      </c>
      <c r="AG4510" s="20">
        <v>5.7448895000000002E-3</v>
      </c>
    </row>
    <row r="4511" spans="2:33" s="149" customFormat="1" x14ac:dyDescent="0.15">
      <c r="B4511" s="157" t="s">
        <v>9994</v>
      </c>
      <c r="C4511" s="148"/>
      <c r="D4511" s="118" t="s">
        <v>26</v>
      </c>
      <c r="E4511" s="276" t="s">
        <v>9995</v>
      </c>
      <c r="F4511" s="276">
        <f t="shared" si="626"/>
        <v>2.2056201228600001E-2</v>
      </c>
      <c r="G4511" s="276">
        <f t="shared" si="627"/>
        <v>3.2357412145999995E-3</v>
      </c>
      <c r="H4511" s="276">
        <f t="shared" si="628"/>
        <v>6.8882482589999999E-3</v>
      </c>
      <c r="I4511" s="276">
        <f t="shared" si="629"/>
        <v>2.2718675500000001E-4</v>
      </c>
      <c r="J4511" s="276">
        <v>1.1705025000000001E-2</v>
      </c>
      <c r="K4511" s="276">
        <v>6.7203491000000001E-3</v>
      </c>
      <c r="L4511" s="276">
        <v>1.5353122000000001E-4</v>
      </c>
      <c r="M4511" s="276">
        <v>8.0045745999999997E-6</v>
      </c>
      <c r="N4511" s="276">
        <v>3.1082906999999999E-3</v>
      </c>
      <c r="O4511" s="276">
        <v>1.1944594E-4</v>
      </c>
      <c r="P4511" s="276">
        <v>1.4367939E-5</v>
      </c>
      <c r="Q4511" s="276">
        <v>4.4861655000000001E-5</v>
      </c>
      <c r="R4511" s="276">
        <v>0</v>
      </c>
      <c r="S4511" s="276">
        <v>0</v>
      </c>
      <c r="T4511" s="276">
        <v>0</v>
      </c>
      <c r="U4511" s="276">
        <v>1.8232510000000001E-4</v>
      </c>
      <c r="V4511" s="287"/>
      <c r="W4511" s="28">
        <f t="shared" si="630"/>
        <v>8.6703888888888886E-2</v>
      </c>
      <c r="X4511" s="191">
        <v>1.6526543</v>
      </c>
      <c r="Y4511" s="191">
        <v>0.84469709999999998</v>
      </c>
      <c r="Z4511" s="191">
        <v>1.5231354E-3</v>
      </c>
      <c r="AA4511" s="191">
        <v>3.1453230000000002E-6</v>
      </c>
      <c r="AB4511" s="191">
        <v>1.0052248E-2</v>
      </c>
      <c r="AC4511" s="191">
        <v>1.9496692000000001E-4</v>
      </c>
      <c r="AD4511" s="191">
        <v>0.79618374999999997</v>
      </c>
      <c r="AE4511" s="76">
        <v>2.2956635E-7</v>
      </c>
      <c r="AF4511" s="76">
        <v>4.6677541000000004E-10</v>
      </c>
      <c r="AG4511" s="20">
        <v>1.7147721000000001E-3</v>
      </c>
    </row>
    <row r="4512" spans="2:33" s="149" customFormat="1" x14ac:dyDescent="0.15">
      <c r="B4512" s="157" t="s">
        <v>9996</v>
      </c>
      <c r="C4512" s="148"/>
      <c r="D4512" s="118" t="s">
        <v>26</v>
      </c>
      <c r="E4512" s="276" t="s">
        <v>9997</v>
      </c>
      <c r="F4512" s="276">
        <f t="shared" si="626"/>
        <v>2.7424485960000002E-2</v>
      </c>
      <c r="G4512" s="276">
        <f t="shared" si="627"/>
        <v>3.746300366E-3</v>
      </c>
      <c r="H4512" s="276">
        <f t="shared" si="628"/>
        <v>6.1098744400000004E-3</v>
      </c>
      <c r="I4512" s="276">
        <f t="shared" si="629"/>
        <v>3.2461715399999995E-4</v>
      </c>
      <c r="J4512" s="276">
        <v>1.7243694E-2</v>
      </c>
      <c r="K4512" s="276">
        <v>5.8631380000000004E-3</v>
      </c>
      <c r="L4512" s="276">
        <v>2.2545376E-4</v>
      </c>
      <c r="M4512" s="276">
        <v>1.1267715999999999E-5</v>
      </c>
      <c r="N4512" s="276">
        <v>3.5760517E-3</v>
      </c>
      <c r="O4512" s="276">
        <v>1.5898095E-4</v>
      </c>
      <c r="P4512" s="276">
        <v>2.1282680000000001E-5</v>
      </c>
      <c r="Q4512" s="276">
        <v>5.5330963999999997E-5</v>
      </c>
      <c r="R4512" s="276">
        <v>0</v>
      </c>
      <c r="S4512" s="276">
        <v>0</v>
      </c>
      <c r="T4512" s="276">
        <v>0</v>
      </c>
      <c r="U4512" s="276">
        <v>2.6928618999999998E-4</v>
      </c>
      <c r="V4512" s="287"/>
      <c r="W4512" s="28">
        <f t="shared" si="630"/>
        <v>0.12773106666666667</v>
      </c>
      <c r="X4512" s="191">
        <v>2.0611367999999999</v>
      </c>
      <c r="Y4512" s="191">
        <v>1.2615137000000001</v>
      </c>
      <c r="Z4512" s="191">
        <v>2.0443775000000002E-3</v>
      </c>
      <c r="AA4512" s="191">
        <v>4.9758541E-6</v>
      </c>
      <c r="AB4512" s="191">
        <v>1.4936948E-2</v>
      </c>
      <c r="AC4512" s="191">
        <v>1.7804560000000001E-2</v>
      </c>
      <c r="AD4512" s="191">
        <v>0.76483230000000002</v>
      </c>
      <c r="AE4512" s="76">
        <v>2.6183397000000001E-7</v>
      </c>
      <c r="AF4512" s="76">
        <v>6.0691559999999995E-10</v>
      </c>
      <c r="AG4512" s="20">
        <v>2.5404049999999999E-3</v>
      </c>
    </row>
    <row r="4513" spans="2:33" s="149" customFormat="1" x14ac:dyDescent="0.15">
      <c r="B4513" s="157" t="s">
        <v>9998</v>
      </c>
      <c r="C4513" s="148"/>
      <c r="D4513" s="118" t="s">
        <v>26</v>
      </c>
      <c r="E4513" s="276" t="s">
        <v>9999</v>
      </c>
      <c r="F4513" s="276">
        <f t="shared" si="626"/>
        <v>5.2040579700999998E-2</v>
      </c>
      <c r="G4513" s="276">
        <f t="shared" si="627"/>
        <v>6.8085524439999998E-3</v>
      </c>
      <c r="H4513" s="276">
        <f t="shared" si="628"/>
        <v>1.3606819543E-2</v>
      </c>
      <c r="I4513" s="276">
        <f t="shared" si="629"/>
        <v>7.2290071400000003E-4</v>
      </c>
      <c r="J4513" s="276">
        <v>3.0902307E-2</v>
      </c>
      <c r="K4513" s="276">
        <v>1.316263E-2</v>
      </c>
      <c r="L4513" s="276">
        <v>4.0305620000000001E-4</v>
      </c>
      <c r="M4513" s="276">
        <v>1.8537773999999999E-5</v>
      </c>
      <c r="N4513" s="276">
        <v>6.5806297999999996E-3</v>
      </c>
      <c r="O4513" s="276">
        <v>2.0938487000000001E-4</v>
      </c>
      <c r="P4513" s="276">
        <v>4.1133342999999999E-5</v>
      </c>
      <c r="Q4513" s="276">
        <v>8.4732903999999994E-5</v>
      </c>
      <c r="R4513" s="276">
        <v>0</v>
      </c>
      <c r="S4513" s="276">
        <v>0</v>
      </c>
      <c r="T4513" s="276">
        <v>0</v>
      </c>
      <c r="U4513" s="276">
        <v>6.3816781000000005E-4</v>
      </c>
      <c r="V4513" s="287"/>
      <c r="W4513" s="28">
        <f t="shared" si="630"/>
        <v>0.22890597777777777</v>
      </c>
      <c r="X4513" s="191">
        <v>2.8246972000000001</v>
      </c>
      <c r="Y4513" s="191">
        <v>2.2414179999999999</v>
      </c>
      <c r="Z4513" s="191">
        <v>0.46877588999999997</v>
      </c>
      <c r="AA4513" s="191">
        <v>7.6610084E-6</v>
      </c>
      <c r="AB4513" s="191">
        <v>2.6361598999999999E-2</v>
      </c>
      <c r="AC4513" s="191">
        <v>3.7840400999999998E-3</v>
      </c>
      <c r="AD4513" s="191">
        <v>8.4350035000000004E-2</v>
      </c>
      <c r="AE4513" s="76">
        <v>5.1740541999999998E-7</v>
      </c>
      <c r="AF4513" s="76">
        <v>1.1450622000000001E-9</v>
      </c>
      <c r="AG4513" s="20">
        <v>4.4767849E-3</v>
      </c>
    </row>
    <row r="4514" spans="2:33" s="149" customFormat="1" x14ac:dyDescent="0.15">
      <c r="B4514" s="157" t="s">
        <v>10000</v>
      </c>
      <c r="C4514" s="148"/>
      <c r="D4514" s="118" t="s">
        <v>26</v>
      </c>
      <c r="E4514" s="276" t="s">
        <v>10001</v>
      </c>
      <c r="F4514" s="276">
        <f t="shared" si="626"/>
        <v>5.6303094383999996E-2</v>
      </c>
      <c r="G4514" s="276">
        <f t="shared" si="627"/>
        <v>7.4552901469999997E-3</v>
      </c>
      <c r="H4514" s="276">
        <f t="shared" si="628"/>
        <v>1.3574336189999999E-2</v>
      </c>
      <c r="I4514" s="276">
        <f t="shared" si="629"/>
        <v>6.3344604699999999E-4</v>
      </c>
      <c r="J4514" s="276">
        <v>3.4640021999999999E-2</v>
      </c>
      <c r="K4514" s="276">
        <v>1.3081433E-2</v>
      </c>
      <c r="L4514" s="276">
        <v>4.5060941999999998E-4</v>
      </c>
      <c r="M4514" s="276">
        <v>2.0647217000000001E-5</v>
      </c>
      <c r="N4514" s="276">
        <v>7.1941612999999998E-3</v>
      </c>
      <c r="O4514" s="276">
        <v>2.4048162999999999E-4</v>
      </c>
      <c r="P4514" s="276">
        <v>4.2293770000000003E-5</v>
      </c>
      <c r="Q4514" s="276">
        <v>8.5556537000000001E-5</v>
      </c>
      <c r="R4514" s="276">
        <v>0</v>
      </c>
      <c r="S4514" s="276">
        <v>0</v>
      </c>
      <c r="T4514" s="276">
        <v>0</v>
      </c>
      <c r="U4514" s="276">
        <v>5.4788950999999999E-4</v>
      </c>
      <c r="V4514" s="287"/>
      <c r="W4514" s="28">
        <f t="shared" si="630"/>
        <v>0.25659275555555555</v>
      </c>
      <c r="X4514" s="191">
        <v>2.8936399000000002</v>
      </c>
      <c r="Y4514" s="191">
        <v>2.5299744999999998</v>
      </c>
      <c r="Z4514" s="191">
        <v>7.4976967000000005E-2</v>
      </c>
      <c r="AA4514" s="191">
        <v>8.8932705999999993E-6</v>
      </c>
      <c r="AB4514" s="191">
        <v>2.9682634999999999E-2</v>
      </c>
      <c r="AC4514" s="191">
        <v>2.0878022E-2</v>
      </c>
      <c r="AD4514" s="191">
        <v>0.23811887000000001</v>
      </c>
      <c r="AE4514" s="76">
        <v>5.4870841000000005E-7</v>
      </c>
      <c r="AF4514" s="76">
        <v>1.2445210000000001E-9</v>
      </c>
      <c r="AG4514" s="20">
        <v>5.0426786000000003E-3</v>
      </c>
    </row>
    <row r="4515" spans="2:33" s="149" customFormat="1" x14ac:dyDescent="0.15">
      <c r="B4515" s="157" t="s">
        <v>10002</v>
      </c>
      <c r="C4515" s="148"/>
      <c r="D4515" s="118" t="s">
        <v>26</v>
      </c>
      <c r="E4515" s="276" t="s">
        <v>10003</v>
      </c>
      <c r="F4515" s="276">
        <f t="shared" si="626"/>
        <v>4.5790209866000006E-2</v>
      </c>
      <c r="G4515" s="276">
        <f t="shared" si="627"/>
        <v>5.9948692780000005E-3</v>
      </c>
      <c r="H4515" s="276">
        <f t="shared" si="628"/>
        <v>1.1581154446000001E-2</v>
      </c>
      <c r="I4515" s="276">
        <f t="shared" si="629"/>
        <v>5.2818414199999998E-4</v>
      </c>
      <c r="J4515" s="276">
        <v>2.7686002000000001E-2</v>
      </c>
      <c r="K4515" s="276">
        <v>1.1185306000000001E-2</v>
      </c>
      <c r="L4515" s="276">
        <v>3.6067746000000001E-4</v>
      </c>
      <c r="M4515" s="276">
        <v>1.6778638E-5</v>
      </c>
      <c r="N4515" s="276">
        <v>5.7783868999999998E-3</v>
      </c>
      <c r="O4515" s="276">
        <v>1.9970373999999999E-4</v>
      </c>
      <c r="P4515" s="276">
        <v>3.5170986000000001E-5</v>
      </c>
      <c r="Q4515" s="276">
        <v>7.3129192000000003E-5</v>
      </c>
      <c r="R4515" s="276">
        <v>0</v>
      </c>
      <c r="S4515" s="276">
        <v>0</v>
      </c>
      <c r="T4515" s="276">
        <v>0</v>
      </c>
      <c r="U4515" s="276">
        <v>4.5505494999999998E-4</v>
      </c>
      <c r="V4515" s="287"/>
      <c r="W4515" s="28">
        <f t="shared" si="630"/>
        <v>0.2050814962962963</v>
      </c>
      <c r="X4515" s="191">
        <v>2.6080337</v>
      </c>
      <c r="Y4515" s="191">
        <v>2.0177896</v>
      </c>
      <c r="Z4515" s="191">
        <v>0.20966831</v>
      </c>
      <c r="AA4515" s="191">
        <v>7.0289084999999997E-6</v>
      </c>
      <c r="AB4515" s="191">
        <v>2.3736923E-2</v>
      </c>
      <c r="AC4515" s="191">
        <v>8.7938015000000001E-3</v>
      </c>
      <c r="AD4515" s="191">
        <v>0.34803798000000002</v>
      </c>
      <c r="AE4515" s="76">
        <v>4.5135925000000002E-7</v>
      </c>
      <c r="AF4515" s="76">
        <v>1.0097037000000001E-9</v>
      </c>
      <c r="AG4515" s="20">
        <v>4.0293943E-3</v>
      </c>
    </row>
    <row r="4516" spans="2:33" s="149" customFormat="1" x14ac:dyDescent="0.15">
      <c r="B4516" s="157" t="s">
        <v>10004</v>
      </c>
      <c r="C4516" s="288"/>
      <c r="D4516" s="118" t="s">
        <v>26</v>
      </c>
      <c r="E4516" s="276" t="s">
        <v>10005</v>
      </c>
      <c r="F4516" s="276">
        <f t="shared" si="626"/>
        <v>3.4559325003000005E-2</v>
      </c>
      <c r="G4516" s="276">
        <f t="shared" si="627"/>
        <v>1.2235334909999999E-3</v>
      </c>
      <c r="H4516" s="276">
        <f t="shared" si="628"/>
        <v>7.5112705599999999E-3</v>
      </c>
      <c r="I4516" s="276">
        <f t="shared" si="629"/>
        <v>7.2082995200000008E-4</v>
      </c>
      <c r="J4516" s="276">
        <v>2.5103691000000001E-2</v>
      </c>
      <c r="K4516" s="276">
        <v>6.4104833999999999E-3</v>
      </c>
      <c r="L4516" s="276">
        <v>6.3268502000000005E-4</v>
      </c>
      <c r="M4516" s="276">
        <v>4.5432071000000002E-5</v>
      </c>
      <c r="N4516" s="276">
        <v>8.0410173E-4</v>
      </c>
      <c r="O4516" s="276">
        <v>3.7399968999999998E-4</v>
      </c>
      <c r="P4516" s="276">
        <v>4.6810214000000001E-4</v>
      </c>
      <c r="Q4516" s="276">
        <v>5.0331051999999999E-5</v>
      </c>
      <c r="R4516" s="276">
        <v>0</v>
      </c>
      <c r="S4516" s="276">
        <v>0</v>
      </c>
      <c r="T4516" s="276">
        <v>0</v>
      </c>
      <c r="U4516" s="276">
        <v>6.7049890000000004E-4</v>
      </c>
      <c r="V4516" s="287"/>
      <c r="W4516" s="28">
        <f t="shared" si="630"/>
        <v>0.18595326666666667</v>
      </c>
      <c r="X4516" s="191">
        <v>3.2568698</v>
      </c>
      <c r="Y4516" s="191">
        <v>1.7392532999999999</v>
      </c>
      <c r="Z4516" s="191">
        <v>1.3606651000000001</v>
      </c>
      <c r="AA4516" s="191">
        <v>2.0702104E-4</v>
      </c>
      <c r="AB4516" s="191">
        <v>0.11599088</v>
      </c>
      <c r="AC4516" s="191">
        <v>6.9918860999999997E-3</v>
      </c>
      <c r="AD4516" s="191">
        <v>3.3761669000000001E-2</v>
      </c>
      <c r="AE4516" s="76">
        <v>3.0721020999999998E-7</v>
      </c>
      <c r="AF4516" s="76">
        <v>8.8287913999999995E-10</v>
      </c>
      <c r="AG4516" s="20">
        <v>1.3893347999999999E-3</v>
      </c>
    </row>
    <row r="4517" spans="2:33" s="149" customFormat="1" x14ac:dyDescent="0.15">
      <c r="B4517" s="157" t="s">
        <v>10006</v>
      </c>
      <c r="C4517" s="148"/>
      <c r="D4517" s="118" t="s">
        <v>26</v>
      </c>
      <c r="E4517" s="276" t="s">
        <v>10007</v>
      </c>
      <c r="F4517" s="276">
        <f t="shared" si="626"/>
        <v>2.7028258172999999E-2</v>
      </c>
      <c r="G4517" s="276">
        <f t="shared" si="627"/>
        <v>1.0178551430000001E-3</v>
      </c>
      <c r="H4517" s="276">
        <f t="shared" si="628"/>
        <v>3.16687489E-3</v>
      </c>
      <c r="I4517" s="276">
        <f t="shared" si="629"/>
        <v>6.0610714000000003E-4</v>
      </c>
      <c r="J4517" s="276">
        <v>2.2237421E-2</v>
      </c>
      <c r="K4517" s="276">
        <v>2.4220270000000002E-3</v>
      </c>
      <c r="L4517" s="276">
        <v>4.1839972999999997E-4</v>
      </c>
      <c r="M4517" s="276">
        <v>6.8038763000000002E-5</v>
      </c>
      <c r="N4517" s="276">
        <v>6.5699737000000002E-4</v>
      </c>
      <c r="O4517" s="276">
        <v>2.9281901E-4</v>
      </c>
      <c r="P4517" s="276">
        <v>3.2644815999999997E-4</v>
      </c>
      <c r="Q4517" s="276">
        <v>1.2462435999999999E-4</v>
      </c>
      <c r="R4517" s="276">
        <v>0</v>
      </c>
      <c r="S4517" s="276">
        <v>0</v>
      </c>
      <c r="T4517" s="276">
        <v>0</v>
      </c>
      <c r="U4517" s="276">
        <v>4.8148278000000001E-4</v>
      </c>
      <c r="V4517" s="287"/>
      <c r="W4517" s="28">
        <f t="shared" si="630"/>
        <v>0.16472163703703702</v>
      </c>
      <c r="X4517" s="191">
        <v>2.9819224000000002</v>
      </c>
      <c r="Y4517" s="191">
        <v>2.1117066000000002</v>
      </c>
      <c r="Z4517" s="191">
        <v>0.60555488999999996</v>
      </c>
      <c r="AA4517" s="191">
        <v>5.2194215000000001E-4</v>
      </c>
      <c r="AB4517" s="191">
        <v>0.11722916999999999</v>
      </c>
      <c r="AC4517" s="191">
        <v>9.9803140999999998E-2</v>
      </c>
      <c r="AD4517" s="191">
        <v>4.710661E-2</v>
      </c>
      <c r="AE4517" s="76">
        <v>2.2427507E-7</v>
      </c>
      <c r="AF4517" s="76">
        <v>6.9415165000000004E-10</v>
      </c>
      <c r="AG4517" s="20">
        <v>4.8471486999999997E-3</v>
      </c>
    </row>
    <row r="4518" spans="2:33" s="149" customFormat="1" x14ac:dyDescent="0.15">
      <c r="B4518" s="157" t="s">
        <v>10008</v>
      </c>
      <c r="C4518" s="148"/>
      <c r="D4518" s="118" t="s">
        <v>26</v>
      </c>
      <c r="E4518" s="276" t="s">
        <v>10009</v>
      </c>
      <c r="F4518" s="276">
        <f t="shared" si="626"/>
        <v>2.0111142445000001E-2</v>
      </c>
      <c r="G4518" s="276">
        <f t="shared" si="627"/>
        <v>8.9562789599999997E-4</v>
      </c>
      <c r="H4518" s="276">
        <f t="shared" si="628"/>
        <v>3.6933157890000003E-3</v>
      </c>
      <c r="I4518" s="276">
        <f t="shared" si="629"/>
        <v>2.7058276E-4</v>
      </c>
      <c r="J4518" s="276">
        <v>1.5251616000000001E-2</v>
      </c>
      <c r="K4518" s="276">
        <v>3.4017892000000002E-3</v>
      </c>
      <c r="L4518" s="276">
        <v>1.9388928000000001E-4</v>
      </c>
      <c r="M4518" s="276">
        <v>6.0147786000000002E-5</v>
      </c>
      <c r="N4518" s="276">
        <v>5.7894328999999998E-4</v>
      </c>
      <c r="O4518" s="276">
        <v>2.5653682E-4</v>
      </c>
      <c r="P4518" s="276">
        <v>9.7637308999999999E-5</v>
      </c>
      <c r="Q4518" s="276">
        <v>1.3484961000000001E-4</v>
      </c>
      <c r="R4518" s="276">
        <v>0</v>
      </c>
      <c r="S4518" s="276">
        <v>0</v>
      </c>
      <c r="T4518" s="276">
        <v>0</v>
      </c>
      <c r="U4518" s="276">
        <v>1.3573314999999999E-4</v>
      </c>
      <c r="V4518" s="287"/>
      <c r="W4518" s="28">
        <f t="shared" si="630"/>
        <v>0.11297493333333333</v>
      </c>
      <c r="X4518" s="191">
        <v>2.3877988999999999</v>
      </c>
      <c r="Y4518" s="191">
        <v>1.4351514999999999</v>
      </c>
      <c r="Z4518" s="191">
        <v>7.5635436E-3</v>
      </c>
      <c r="AA4518" s="191">
        <v>2.1511744E-4</v>
      </c>
      <c r="AB4518" s="191">
        <v>0.54376899999999995</v>
      </c>
      <c r="AC4518" s="191">
        <v>0.39327637999999998</v>
      </c>
      <c r="AD4518" s="191">
        <v>7.8233543999999995E-3</v>
      </c>
      <c r="AE4518" s="76">
        <v>1.8894233999999999E-7</v>
      </c>
      <c r="AF4518" s="76">
        <v>7.3258735999999998E-10</v>
      </c>
      <c r="AG4518" s="20">
        <v>5.7221904000000004E-3</v>
      </c>
    </row>
    <row r="4519" spans="2:33" s="149" customFormat="1" x14ac:dyDescent="0.15">
      <c r="B4519" s="157" t="s">
        <v>10010</v>
      </c>
      <c r="C4519" s="148"/>
      <c r="D4519" s="118" t="s">
        <v>26</v>
      </c>
      <c r="E4519" s="276" t="s">
        <v>10011</v>
      </c>
      <c r="F4519" s="276">
        <f t="shared" si="626"/>
        <v>5.0576781642000003E-2</v>
      </c>
      <c r="G4519" s="276">
        <f t="shared" si="627"/>
        <v>3.3437819819999996E-3</v>
      </c>
      <c r="H4519" s="276">
        <f t="shared" si="628"/>
        <v>9.1323099400000014E-3</v>
      </c>
      <c r="I4519" s="276">
        <f t="shared" si="629"/>
        <v>1.1410627200000001E-3</v>
      </c>
      <c r="J4519" s="276">
        <v>3.6959627000000002E-2</v>
      </c>
      <c r="K4519" s="276">
        <v>7.8995672000000006E-3</v>
      </c>
      <c r="L4519" s="276">
        <v>2.5693666E-4</v>
      </c>
      <c r="M4519" s="276">
        <v>6.6333162000000007E-5</v>
      </c>
      <c r="N4519" s="276">
        <v>2.5478793E-3</v>
      </c>
      <c r="O4519" s="276">
        <v>7.2956951999999999E-4</v>
      </c>
      <c r="P4519" s="276">
        <v>9.7580607999999997E-4</v>
      </c>
      <c r="Q4519" s="276">
        <v>4.8520319999999998E-5</v>
      </c>
      <c r="R4519" s="276">
        <v>0</v>
      </c>
      <c r="S4519" s="276">
        <v>0</v>
      </c>
      <c r="T4519" s="276">
        <v>0</v>
      </c>
      <c r="U4519" s="276">
        <v>1.0925424000000001E-3</v>
      </c>
      <c r="V4519" s="287"/>
      <c r="W4519" s="28">
        <f t="shared" si="630"/>
        <v>0.27377501481481481</v>
      </c>
      <c r="X4519" s="191">
        <v>3.3971727</v>
      </c>
      <c r="Y4519" s="191">
        <v>2.8938912999999999</v>
      </c>
      <c r="Z4519" s="191">
        <v>1.2313818000000001E-2</v>
      </c>
      <c r="AA4519" s="191">
        <v>8.3713716000000002E-5</v>
      </c>
      <c r="AB4519" s="191">
        <v>0.43662997999999997</v>
      </c>
      <c r="AC4519" s="191">
        <v>4.4486967000000002E-2</v>
      </c>
      <c r="AD4519" s="191">
        <v>9.7668957000000001E-3</v>
      </c>
      <c r="AE4519" s="76">
        <v>4.4922443000000002E-7</v>
      </c>
      <c r="AF4519" s="76">
        <v>1.2805035E-9</v>
      </c>
      <c r="AG4519" s="20">
        <v>1.0506625999999999E-3</v>
      </c>
    </row>
    <row r="4520" spans="2:33" s="149" customFormat="1" x14ac:dyDescent="0.15">
      <c r="B4520" s="157" t="s">
        <v>10012</v>
      </c>
      <c r="C4520" s="148"/>
      <c r="D4520" s="118" t="s">
        <v>26</v>
      </c>
      <c r="E4520" s="276" t="s">
        <v>10013</v>
      </c>
      <c r="F4520" s="276">
        <f t="shared" si="626"/>
        <v>2.2191071736E-2</v>
      </c>
      <c r="G4520" s="276">
        <f t="shared" si="627"/>
        <v>1.621428986E-3</v>
      </c>
      <c r="H4520" s="276">
        <f t="shared" si="628"/>
        <v>5.1847602000000001E-3</v>
      </c>
      <c r="I4520" s="276">
        <f t="shared" si="629"/>
        <v>4.7166255E-4</v>
      </c>
      <c r="J4520" s="276">
        <v>1.491322E-2</v>
      </c>
      <c r="K4520" s="276">
        <v>4.7240896000000001E-3</v>
      </c>
      <c r="L4520" s="276">
        <v>2.7232553999999998E-4</v>
      </c>
      <c r="M4520" s="276">
        <v>4.4435935999999998E-5</v>
      </c>
      <c r="N4520" s="276">
        <v>1.3291645E-3</v>
      </c>
      <c r="O4520" s="276">
        <v>2.4782854999999998E-4</v>
      </c>
      <c r="P4520" s="276">
        <v>1.8834506E-4</v>
      </c>
      <c r="Q4520" s="276">
        <v>7.7136610000000003E-5</v>
      </c>
      <c r="R4520" s="276">
        <v>0</v>
      </c>
      <c r="S4520" s="276">
        <v>0</v>
      </c>
      <c r="T4520" s="276">
        <v>0</v>
      </c>
      <c r="U4520" s="276">
        <v>3.9452593999999999E-4</v>
      </c>
      <c r="V4520" s="287"/>
      <c r="W4520" s="28">
        <f t="shared" si="630"/>
        <v>0.11046829629629629</v>
      </c>
      <c r="X4520" s="191">
        <v>2.9211466000000001</v>
      </c>
      <c r="Y4520" s="191">
        <v>1.4948933</v>
      </c>
      <c r="Z4520" s="191">
        <v>1.0553741000000001</v>
      </c>
      <c r="AA4520" s="191">
        <v>1.8927953000000001E-4</v>
      </c>
      <c r="AB4520" s="191">
        <v>0.12346296</v>
      </c>
      <c r="AC4520" s="191">
        <v>5.8120150000000002E-2</v>
      </c>
      <c r="AD4520" s="191">
        <v>0.18910673</v>
      </c>
      <c r="AE4520" s="76">
        <v>2.1684584000000001E-7</v>
      </c>
      <c r="AF4520" s="76">
        <v>5.6800757000000002E-10</v>
      </c>
      <c r="AG4520" s="20">
        <v>5.0572376999999998E-3</v>
      </c>
    </row>
    <row r="4521" spans="2:33" s="149" customFormat="1" x14ac:dyDescent="0.15">
      <c r="B4521" s="157" t="s">
        <v>10014</v>
      </c>
      <c r="C4521" s="148"/>
      <c r="D4521" s="118" t="s">
        <v>26</v>
      </c>
      <c r="E4521" s="276" t="s">
        <v>10015</v>
      </c>
      <c r="F4521" s="276">
        <f t="shared" si="626"/>
        <v>2.4721545870999999E-2</v>
      </c>
      <c r="G4521" s="276">
        <f t="shared" si="627"/>
        <v>2.6826917620000001E-3</v>
      </c>
      <c r="H4521" s="276">
        <f t="shared" si="628"/>
        <v>7.5720581720000006E-3</v>
      </c>
      <c r="I4521" s="276">
        <f t="shared" si="629"/>
        <v>3.9502693700000003E-4</v>
      </c>
      <c r="J4521" s="276">
        <v>1.4071769E-2</v>
      </c>
      <c r="K4521" s="276">
        <v>7.2664803000000002E-3</v>
      </c>
      <c r="L4521" s="276">
        <v>2.3708425000000001E-4</v>
      </c>
      <c r="M4521" s="276">
        <v>4.1757312E-5</v>
      </c>
      <c r="N4521" s="276">
        <v>2.4053222000000002E-3</v>
      </c>
      <c r="O4521" s="276">
        <v>2.3561225000000001E-4</v>
      </c>
      <c r="P4521" s="276">
        <v>6.8493622000000005E-5</v>
      </c>
      <c r="Q4521" s="276">
        <v>9.1432597000000001E-5</v>
      </c>
      <c r="R4521" s="276">
        <v>0</v>
      </c>
      <c r="S4521" s="276">
        <v>0</v>
      </c>
      <c r="T4521" s="276">
        <v>0</v>
      </c>
      <c r="U4521" s="276">
        <v>3.0359434000000002E-4</v>
      </c>
      <c r="V4521" s="287"/>
      <c r="W4521" s="28">
        <f t="shared" si="630"/>
        <v>0.10423532592592592</v>
      </c>
      <c r="X4521" s="191">
        <v>2.6672134000000001</v>
      </c>
      <c r="Y4521" s="191">
        <v>1.5028911</v>
      </c>
      <c r="Z4521" s="191">
        <v>0.81421931999999997</v>
      </c>
      <c r="AA4521" s="191">
        <v>5.1169971E-5</v>
      </c>
      <c r="AB4521" s="191">
        <v>6.6708222999999997E-2</v>
      </c>
      <c r="AC4521" s="191">
        <v>0.19705210000000001</v>
      </c>
      <c r="AD4521" s="191">
        <v>8.6291432000000001E-2</v>
      </c>
      <c r="AE4521" s="76">
        <v>2.5877771999999998E-7</v>
      </c>
      <c r="AF4521" s="76">
        <v>5.7112266000000005E-10</v>
      </c>
      <c r="AG4521" s="20">
        <v>8.3456716999999996E-3</v>
      </c>
    </row>
    <row r="4522" spans="2:33" s="149" customFormat="1" x14ac:dyDescent="0.15">
      <c r="B4522" s="157" t="s">
        <v>10016</v>
      </c>
      <c r="C4522" s="148"/>
      <c r="D4522" s="118" t="s">
        <v>26</v>
      </c>
      <c r="E4522" s="276" t="s">
        <v>10017</v>
      </c>
      <c r="F4522" s="276">
        <f t="shared" si="626"/>
        <v>1.2174445248E-2</v>
      </c>
      <c r="G4522" s="276">
        <f t="shared" si="627"/>
        <v>8.5912034400000004E-4</v>
      </c>
      <c r="H4522" s="276">
        <f t="shared" si="628"/>
        <v>2.2995777800000001E-3</v>
      </c>
      <c r="I4522" s="276">
        <f t="shared" si="629"/>
        <v>4.0081462399999999E-4</v>
      </c>
      <c r="J4522" s="276">
        <v>8.6149325000000002E-3</v>
      </c>
      <c r="K4522" s="276">
        <v>2.0247207000000001E-3</v>
      </c>
      <c r="L4522" s="276">
        <v>1.4038718E-4</v>
      </c>
      <c r="M4522" s="276">
        <v>5.8871033999999999E-5</v>
      </c>
      <c r="N4522" s="276">
        <v>6.5007471000000003E-4</v>
      </c>
      <c r="O4522" s="276">
        <v>1.501746E-4</v>
      </c>
      <c r="P4522" s="276">
        <v>1.344699E-4</v>
      </c>
      <c r="Q4522" s="276">
        <v>7.9162383999999996E-5</v>
      </c>
      <c r="R4522" s="276">
        <v>0</v>
      </c>
      <c r="S4522" s="276">
        <v>0</v>
      </c>
      <c r="T4522" s="276">
        <v>0</v>
      </c>
      <c r="U4522" s="276">
        <v>3.2165223999999998E-4</v>
      </c>
      <c r="V4522" s="287"/>
      <c r="W4522" s="28">
        <f t="shared" si="630"/>
        <v>6.381431481481481E-2</v>
      </c>
      <c r="X4522" s="191">
        <v>3.0309746</v>
      </c>
      <c r="Y4522" s="191">
        <v>0.75924623000000002</v>
      </c>
      <c r="Z4522" s="191">
        <v>1.2473552999999999</v>
      </c>
      <c r="AA4522" s="191">
        <v>1.2420543E-4</v>
      </c>
      <c r="AB4522" s="191">
        <v>0.7493088</v>
      </c>
      <c r="AC4522" s="191">
        <v>8.3530341999999997E-3</v>
      </c>
      <c r="AD4522" s="191">
        <v>0.26658699000000002</v>
      </c>
      <c r="AE4522" s="76">
        <v>1.1229532999999999E-7</v>
      </c>
      <c r="AF4522" s="76">
        <v>5.9210264000000003E-10</v>
      </c>
      <c r="AG4522" s="20">
        <v>3.090031E-3</v>
      </c>
    </row>
    <row r="4523" spans="2:33" s="149" customFormat="1" x14ac:dyDescent="0.15">
      <c r="B4523" s="157" t="s">
        <v>10018</v>
      </c>
      <c r="C4523" s="148"/>
      <c r="D4523" s="118" t="s">
        <v>26</v>
      </c>
      <c r="E4523" s="276" t="s">
        <v>10019</v>
      </c>
      <c r="F4523" s="276">
        <f t="shared" si="626"/>
        <v>5.065442067E-3</v>
      </c>
      <c r="G4523" s="276">
        <f t="shared" si="627"/>
        <v>4.7955255899999999E-4</v>
      </c>
      <c r="H4523" s="276">
        <f t="shared" si="628"/>
        <v>1.059768374E-3</v>
      </c>
      <c r="I4523" s="276">
        <f t="shared" si="629"/>
        <v>4.8366703399999999E-4</v>
      </c>
      <c r="J4523" s="276">
        <v>3.0424541E-3</v>
      </c>
      <c r="K4523" s="276">
        <v>9.8571593000000004E-4</v>
      </c>
      <c r="L4523" s="276">
        <v>4.0026944000000002E-5</v>
      </c>
      <c r="M4523" s="276">
        <v>1.3614121E-5</v>
      </c>
      <c r="N4523" s="276">
        <v>3.7187162999999999E-4</v>
      </c>
      <c r="O4523" s="276">
        <v>9.4066808000000001E-5</v>
      </c>
      <c r="P4523" s="276">
        <v>3.4025500000000001E-5</v>
      </c>
      <c r="Q4523" s="276">
        <v>6.0233823999999998E-5</v>
      </c>
      <c r="R4523" s="276">
        <v>0</v>
      </c>
      <c r="S4523" s="276">
        <v>0</v>
      </c>
      <c r="T4523" s="276">
        <v>0</v>
      </c>
      <c r="U4523" s="276">
        <v>4.2343321E-4</v>
      </c>
      <c r="V4523" s="287"/>
      <c r="W4523" s="28">
        <f t="shared" si="630"/>
        <v>2.2536697037037035E-2</v>
      </c>
      <c r="X4523" s="191">
        <v>3.4886069000000002</v>
      </c>
      <c r="Y4523" s="191">
        <v>0.32225432999999998</v>
      </c>
      <c r="Z4523" s="191">
        <v>2.9938999000000002</v>
      </c>
      <c r="AA4523" s="191">
        <v>3.0200557999999999E-5</v>
      </c>
      <c r="AB4523" s="191">
        <v>1.8329771000000002E-2</v>
      </c>
      <c r="AC4523" s="191">
        <v>3.1296547000000001E-2</v>
      </c>
      <c r="AD4523" s="191">
        <v>0.12279611</v>
      </c>
      <c r="AE4523" s="76">
        <v>4.6682617999999999E-8</v>
      </c>
      <c r="AF4523" s="76">
        <v>1.2162577E-10</v>
      </c>
      <c r="AG4523" s="20">
        <v>1.7363709E-3</v>
      </c>
    </row>
    <row r="4524" spans="2:33" s="149" customFormat="1" x14ac:dyDescent="0.15">
      <c r="B4524" s="157" t="s">
        <v>10020</v>
      </c>
      <c r="C4524" s="148"/>
      <c r="D4524" s="118" t="s">
        <v>26</v>
      </c>
      <c r="E4524" s="276" t="s">
        <v>10021</v>
      </c>
      <c r="F4524" s="276">
        <f t="shared" ref="F4524:F4587" si="631">G4524+H4524+I4524+J4524</f>
        <v>3.7305726966E-2</v>
      </c>
      <c r="G4524" s="276">
        <f t="shared" ref="G4524:G4587" si="632">M4524+N4524+O4524</f>
        <v>1.0372380765000001E-2</v>
      </c>
      <c r="H4524" s="276">
        <f t="shared" ref="H4524:H4587" si="633">K4524+L4524+P4524</f>
        <v>6.7565400999999997E-3</v>
      </c>
      <c r="I4524" s="276">
        <f t="shared" ref="I4524:I4587" si="634">Q4524+IF(R4524="x",0,R4524)+IF(S4524="x",0,S4524)+IF(T4524="x",0,T4524)+U4524</f>
        <v>4.9715110099999996E-4</v>
      </c>
      <c r="J4524" s="276">
        <v>1.9679655000000001E-2</v>
      </c>
      <c r="K4524" s="276">
        <v>6.3299474E-3</v>
      </c>
      <c r="L4524" s="276">
        <v>2.2909439000000001E-4</v>
      </c>
      <c r="M4524" s="276">
        <v>8.9876835000000002E-5</v>
      </c>
      <c r="N4524" s="276">
        <v>1.0051262E-2</v>
      </c>
      <c r="O4524" s="276">
        <v>2.3124193E-4</v>
      </c>
      <c r="P4524" s="276">
        <v>1.9749831000000001E-4</v>
      </c>
      <c r="Q4524" s="276">
        <v>7.0581690999999998E-5</v>
      </c>
      <c r="R4524" s="276">
        <v>0</v>
      </c>
      <c r="S4524" s="276">
        <v>0</v>
      </c>
      <c r="T4524" s="276">
        <v>0</v>
      </c>
      <c r="U4524" s="276">
        <v>4.2656941E-4</v>
      </c>
      <c r="V4524" s="287"/>
      <c r="W4524" s="28">
        <f t="shared" ref="W4524:W4587" si="635">J4524/0.135</f>
        <v>0.14577522222222222</v>
      </c>
      <c r="X4524" s="191">
        <v>2.7488511999999998</v>
      </c>
      <c r="Y4524" s="191">
        <v>2.4009133</v>
      </c>
      <c r="Z4524" s="191">
        <v>0.32190909000000001</v>
      </c>
      <c r="AA4524" s="191">
        <v>9.9847700000000003E-5</v>
      </c>
      <c r="AB4524" s="191">
        <v>1.2135117000000001E-2</v>
      </c>
      <c r="AC4524" s="191">
        <v>7.8498648999999999E-4</v>
      </c>
      <c r="AD4524" s="191">
        <v>1.3008817000000001E-2</v>
      </c>
      <c r="AE4524" s="76">
        <v>4.3303867000000001E-7</v>
      </c>
      <c r="AF4524" s="76">
        <v>6.5134721999999995E-10</v>
      </c>
      <c r="AG4524" s="20">
        <v>1.4297987E-2</v>
      </c>
    </row>
    <row r="4525" spans="2:33" s="149" customFormat="1" x14ac:dyDescent="0.15">
      <c r="B4525" s="157" t="s">
        <v>10022</v>
      </c>
      <c r="C4525" s="148"/>
      <c r="D4525" s="118" t="s">
        <v>26</v>
      </c>
      <c r="E4525" s="276" t="s">
        <v>10023</v>
      </c>
      <c r="F4525" s="276">
        <f t="shared" si="631"/>
        <v>2.9556213448000003E-2</v>
      </c>
      <c r="G4525" s="276">
        <f t="shared" si="632"/>
        <v>1.510021659E-3</v>
      </c>
      <c r="H4525" s="276">
        <f t="shared" si="633"/>
        <v>8.00269147E-3</v>
      </c>
      <c r="I4525" s="276">
        <f t="shared" si="634"/>
        <v>4.5897831899999999E-4</v>
      </c>
      <c r="J4525" s="276">
        <v>1.9584522E-2</v>
      </c>
      <c r="K4525" s="276">
        <v>7.6656366999999998E-3</v>
      </c>
      <c r="L4525" s="276">
        <v>2.4744299000000001E-4</v>
      </c>
      <c r="M4525" s="276">
        <v>4.5620018999999999E-5</v>
      </c>
      <c r="N4525" s="276">
        <v>1.2688530999999999E-3</v>
      </c>
      <c r="O4525" s="276">
        <v>1.9554853999999999E-4</v>
      </c>
      <c r="P4525" s="276">
        <v>8.9611779999999993E-5</v>
      </c>
      <c r="Q4525" s="276">
        <v>6.4390518999999998E-5</v>
      </c>
      <c r="R4525" s="276">
        <v>0</v>
      </c>
      <c r="S4525" s="276">
        <v>0</v>
      </c>
      <c r="T4525" s="276">
        <v>0</v>
      </c>
      <c r="U4525" s="276">
        <v>3.9458780000000001E-4</v>
      </c>
      <c r="V4525" s="287"/>
      <c r="W4525" s="28">
        <f t="shared" si="635"/>
        <v>0.14507053333333333</v>
      </c>
      <c r="X4525" s="191">
        <v>2.9060872</v>
      </c>
      <c r="Y4525" s="191">
        <v>1.9442249</v>
      </c>
      <c r="Z4525" s="191">
        <v>0.76574980999999998</v>
      </c>
      <c r="AA4525" s="191">
        <v>1.9442023E-4</v>
      </c>
      <c r="AB4525" s="191">
        <v>0.11148924</v>
      </c>
      <c r="AC4525" s="191">
        <v>6.2079460000000003E-2</v>
      </c>
      <c r="AD4525" s="191">
        <v>2.2349302000000001E-2</v>
      </c>
      <c r="AE4525" s="76">
        <v>2.9329254E-7</v>
      </c>
      <c r="AF4525" s="76">
        <v>7.3010400000000003E-10</v>
      </c>
      <c r="AG4525" s="20">
        <v>7.8881209000000001E-3</v>
      </c>
    </row>
    <row r="4526" spans="2:33" s="149" customFormat="1" x14ac:dyDescent="0.15">
      <c r="B4526" s="157" t="s">
        <v>10024</v>
      </c>
      <c r="C4526" s="148"/>
      <c r="D4526" s="118" t="s">
        <v>26</v>
      </c>
      <c r="E4526" s="276" t="s">
        <v>10025</v>
      </c>
      <c r="F4526" s="276">
        <f t="shared" si="631"/>
        <v>5.5234377510000002E-2</v>
      </c>
      <c r="G4526" s="276">
        <f t="shared" si="632"/>
        <v>6.9377459730000004E-3</v>
      </c>
      <c r="H4526" s="276">
        <f t="shared" si="633"/>
        <v>1.6044056930000002E-2</v>
      </c>
      <c r="I4526" s="276">
        <f t="shared" si="634"/>
        <v>8.6327960699999996E-4</v>
      </c>
      <c r="J4526" s="276">
        <v>3.1389294999999998E-2</v>
      </c>
      <c r="K4526" s="276">
        <v>1.3962723E-2</v>
      </c>
      <c r="L4526" s="276">
        <v>1.1158799E-3</v>
      </c>
      <c r="M4526" s="276">
        <v>6.2018472999999995E-5</v>
      </c>
      <c r="N4526" s="276">
        <v>5.8273094000000003E-3</v>
      </c>
      <c r="O4526" s="276">
        <v>1.0484181E-3</v>
      </c>
      <c r="P4526" s="276">
        <v>9.6545403000000002E-4</v>
      </c>
      <c r="Q4526" s="276">
        <v>6.7936907000000003E-5</v>
      </c>
      <c r="R4526" s="276">
        <v>0</v>
      </c>
      <c r="S4526" s="276">
        <v>0</v>
      </c>
      <c r="T4526" s="276">
        <v>0</v>
      </c>
      <c r="U4526" s="276">
        <v>7.9534270000000001E-4</v>
      </c>
      <c r="V4526" s="287"/>
      <c r="W4526" s="28">
        <f t="shared" si="635"/>
        <v>0.23251329629629627</v>
      </c>
      <c r="X4526" s="191">
        <v>4.3618543000000001</v>
      </c>
      <c r="Y4526" s="191">
        <v>4.1247217000000003</v>
      </c>
      <c r="Z4526" s="191">
        <v>5.3248776999999997E-2</v>
      </c>
      <c r="AA4526" s="191">
        <v>5.2007086000000001E-5</v>
      </c>
      <c r="AB4526" s="191">
        <v>5.3829343000000003E-3</v>
      </c>
      <c r="AC4526" s="191">
        <v>8.0539541000000006E-2</v>
      </c>
      <c r="AD4526" s="191">
        <v>9.7909330000000003E-2</v>
      </c>
      <c r="AE4526" s="76">
        <v>5.7695117999999998E-7</v>
      </c>
      <c r="AF4526" s="76">
        <v>1.1580784999999999E-9</v>
      </c>
      <c r="AG4526" s="20">
        <v>9.4255628000000004E-3</v>
      </c>
    </row>
    <row r="4527" spans="2:33" s="149" customFormat="1" x14ac:dyDescent="0.15">
      <c r="B4527" s="157" t="s">
        <v>10026</v>
      </c>
      <c r="C4527" s="148"/>
      <c r="D4527" s="118" t="s">
        <v>26</v>
      </c>
      <c r="E4527" s="276" t="s">
        <v>10027</v>
      </c>
      <c r="F4527" s="276">
        <f t="shared" si="631"/>
        <v>5.2264997480000006E-2</v>
      </c>
      <c r="G4527" s="276">
        <f t="shared" si="632"/>
        <v>9.4852260199999993E-3</v>
      </c>
      <c r="H4527" s="276">
        <f t="shared" si="633"/>
        <v>1.4900695640000001E-2</v>
      </c>
      <c r="I4527" s="276">
        <f t="shared" si="634"/>
        <v>3.8457981999999999E-4</v>
      </c>
      <c r="J4527" s="276">
        <v>2.7494496E-2</v>
      </c>
      <c r="K4527" s="276">
        <v>1.420248E-2</v>
      </c>
      <c r="L4527" s="276">
        <v>5.332027E-4</v>
      </c>
      <c r="M4527" s="276">
        <v>1.0754702999999999E-4</v>
      </c>
      <c r="N4527" s="276">
        <v>8.9752506999999995E-3</v>
      </c>
      <c r="O4527" s="276">
        <v>4.0242829000000001E-4</v>
      </c>
      <c r="P4527" s="276">
        <v>1.6501294000000001E-4</v>
      </c>
      <c r="Q4527" s="276">
        <v>1.0461366E-4</v>
      </c>
      <c r="R4527" s="276">
        <v>0</v>
      </c>
      <c r="S4527" s="276">
        <v>0</v>
      </c>
      <c r="T4527" s="276">
        <v>0</v>
      </c>
      <c r="U4527" s="276">
        <v>2.7996615999999999E-4</v>
      </c>
      <c r="V4527" s="287"/>
      <c r="W4527" s="28">
        <f t="shared" si="635"/>
        <v>0.20366293333333332</v>
      </c>
      <c r="X4527" s="191">
        <v>3.4310149999999999</v>
      </c>
      <c r="Y4527" s="191">
        <v>3.2994151999999999</v>
      </c>
      <c r="Z4527" s="191">
        <v>1.5894808999999999E-2</v>
      </c>
      <c r="AA4527" s="191">
        <v>4.3975023000000001E-5</v>
      </c>
      <c r="AB4527" s="191">
        <v>4.6213323000000002E-3</v>
      </c>
      <c r="AC4527" s="191">
        <v>9.8056907999999998E-2</v>
      </c>
      <c r="AD4527" s="191">
        <v>1.2982808E-2</v>
      </c>
      <c r="AE4527" s="76">
        <v>5.8144320999999999E-7</v>
      </c>
      <c r="AF4527" s="76">
        <v>1.0936329E-9</v>
      </c>
      <c r="AG4527" s="20">
        <v>2.7609383000000001E-2</v>
      </c>
    </row>
    <row r="4528" spans="2:33" s="149" customFormat="1" x14ac:dyDescent="0.15">
      <c r="B4528" s="157" t="s">
        <v>10028</v>
      </c>
      <c r="C4528" s="148"/>
      <c r="D4528" s="118" t="s">
        <v>26</v>
      </c>
      <c r="E4528" s="276" t="s">
        <v>10029</v>
      </c>
      <c r="F4528" s="276">
        <f t="shared" si="631"/>
        <v>2.1685017842000002E-2</v>
      </c>
      <c r="G4528" s="276">
        <f t="shared" si="632"/>
        <v>1.278737727E-3</v>
      </c>
      <c r="H4528" s="276">
        <f t="shared" si="633"/>
        <v>5.537466663E-3</v>
      </c>
      <c r="I4528" s="276">
        <f t="shared" si="634"/>
        <v>2.76980452E-4</v>
      </c>
      <c r="J4528" s="276">
        <v>1.4591833E-2</v>
      </c>
      <c r="K4528" s="276">
        <v>5.2795241999999999E-3</v>
      </c>
      <c r="L4528" s="276">
        <v>2.0057954999999999E-4</v>
      </c>
      <c r="M4528" s="276">
        <v>3.9802117000000003E-5</v>
      </c>
      <c r="N4528" s="276">
        <v>1.0578311E-3</v>
      </c>
      <c r="O4528" s="276">
        <v>1.8110450999999999E-4</v>
      </c>
      <c r="P4528" s="276">
        <v>5.7362913000000002E-5</v>
      </c>
      <c r="Q4528" s="276">
        <v>6.2963542000000003E-5</v>
      </c>
      <c r="R4528" s="276">
        <v>0</v>
      </c>
      <c r="S4528" s="276">
        <v>0</v>
      </c>
      <c r="T4528" s="276">
        <v>0</v>
      </c>
      <c r="U4528" s="276">
        <v>2.1401691E-4</v>
      </c>
      <c r="V4528" s="287"/>
      <c r="W4528" s="28">
        <f t="shared" si="635"/>
        <v>0.10808765185185185</v>
      </c>
      <c r="X4528" s="191">
        <v>2.1905296999999999</v>
      </c>
      <c r="Y4528" s="191">
        <v>1.6041315</v>
      </c>
      <c r="Z4528" s="191">
        <v>3.1414003000000003E-2</v>
      </c>
      <c r="AA4528" s="191">
        <v>7.2666071999999995E-5</v>
      </c>
      <c r="AB4528" s="191">
        <v>2.8458173E-2</v>
      </c>
      <c r="AC4528" s="191">
        <v>3.5777686000000003E-2</v>
      </c>
      <c r="AD4528" s="191">
        <v>0.49067559999999999</v>
      </c>
      <c r="AE4528" s="76">
        <v>2.1835255999999999E-7</v>
      </c>
      <c r="AF4528" s="76">
        <v>5.7495289000000002E-10</v>
      </c>
      <c r="AG4528" s="20">
        <v>8.7406706000000001E-3</v>
      </c>
    </row>
    <row r="4529" spans="2:33" s="149" customFormat="1" x14ac:dyDescent="0.15">
      <c r="B4529" s="157" t="s">
        <v>10030</v>
      </c>
      <c r="C4529" s="148"/>
      <c r="D4529" s="118" t="s">
        <v>26</v>
      </c>
      <c r="E4529" s="276" t="s">
        <v>10031</v>
      </c>
      <c r="F4529" s="276">
        <f t="shared" si="631"/>
        <v>2.1018755423E-2</v>
      </c>
      <c r="G4529" s="276">
        <f t="shared" si="632"/>
        <v>1.376071439E-3</v>
      </c>
      <c r="H4529" s="276">
        <f t="shared" si="633"/>
        <v>3.6996118300000004E-3</v>
      </c>
      <c r="I4529" s="276">
        <f t="shared" si="634"/>
        <v>6.1987715400000005E-4</v>
      </c>
      <c r="J4529" s="276">
        <v>1.5323195E-2</v>
      </c>
      <c r="K4529" s="276">
        <v>3.0736992000000001E-3</v>
      </c>
      <c r="L4529" s="276">
        <v>3.4301660000000001E-4</v>
      </c>
      <c r="M4529" s="276">
        <v>5.5885389000000002E-5</v>
      </c>
      <c r="N4529" s="276">
        <v>9.2483105E-4</v>
      </c>
      <c r="O4529" s="276">
        <v>3.9535500000000001E-4</v>
      </c>
      <c r="P4529" s="276">
        <v>2.8289603000000003E-4</v>
      </c>
      <c r="Q4529" s="276">
        <v>6.8131464000000005E-5</v>
      </c>
      <c r="R4529" s="276">
        <v>0</v>
      </c>
      <c r="S4529" s="276">
        <v>0</v>
      </c>
      <c r="T4529" s="276">
        <v>0</v>
      </c>
      <c r="U4529" s="276">
        <v>5.5174569000000003E-4</v>
      </c>
      <c r="V4529" s="287"/>
      <c r="W4529" s="28">
        <f t="shared" si="635"/>
        <v>0.11350514814814813</v>
      </c>
      <c r="X4529" s="191">
        <v>3.6913081000000001</v>
      </c>
      <c r="Y4529" s="191">
        <v>1.7244131</v>
      </c>
      <c r="Z4529" s="191">
        <v>1.7289703000000001</v>
      </c>
      <c r="AA4529" s="191">
        <v>9.9175433000000003E-5</v>
      </c>
      <c r="AB4529" s="191">
        <v>0.19591111</v>
      </c>
      <c r="AC4529" s="191">
        <v>2.6459120999999999E-2</v>
      </c>
      <c r="AD4529" s="191">
        <v>1.5455358000000001E-2</v>
      </c>
      <c r="AE4529" s="76">
        <v>1.8406627E-7</v>
      </c>
      <c r="AF4529" s="76">
        <v>5.5386173999999998E-10</v>
      </c>
      <c r="AG4529" s="20">
        <v>7.3492925000000001E-3</v>
      </c>
    </row>
    <row r="4530" spans="2:33" s="149" customFormat="1" x14ac:dyDescent="0.15">
      <c r="B4530" s="157" t="s">
        <v>10032</v>
      </c>
      <c r="C4530" s="148"/>
      <c r="D4530" s="118" t="s">
        <v>26</v>
      </c>
      <c r="E4530" s="276" t="s">
        <v>10033</v>
      </c>
      <c r="F4530" s="276">
        <f t="shared" si="631"/>
        <v>0.241278207479</v>
      </c>
      <c r="G4530" s="276">
        <f t="shared" si="632"/>
        <v>0.19140832945300001</v>
      </c>
      <c r="H4530" s="276">
        <f t="shared" si="633"/>
        <v>1.510552358E-2</v>
      </c>
      <c r="I4530" s="276">
        <f t="shared" si="634"/>
        <v>8.6937544599999998E-4</v>
      </c>
      <c r="J4530" s="276">
        <v>3.3894978999999999E-2</v>
      </c>
      <c r="K4530" s="276">
        <v>1.3459294E-2</v>
      </c>
      <c r="L4530" s="276">
        <v>1.0313331E-3</v>
      </c>
      <c r="M4530" s="276">
        <v>7.0552203E-5</v>
      </c>
      <c r="N4530" s="276">
        <v>0.19072827000000001</v>
      </c>
      <c r="O4530" s="276">
        <v>6.0950724999999999E-4</v>
      </c>
      <c r="P4530" s="276">
        <v>6.1489648000000001E-4</v>
      </c>
      <c r="Q4530" s="276">
        <v>5.9466485999999999E-5</v>
      </c>
      <c r="R4530" s="276">
        <v>0</v>
      </c>
      <c r="S4530" s="276">
        <v>0</v>
      </c>
      <c r="T4530" s="276">
        <v>0</v>
      </c>
      <c r="U4530" s="276">
        <v>8.0990895999999998E-4</v>
      </c>
      <c r="V4530" s="287"/>
      <c r="W4530" s="28">
        <f t="shared" si="635"/>
        <v>0.25107391851851851</v>
      </c>
      <c r="X4530" s="191">
        <v>3.6548717000000002</v>
      </c>
      <c r="Y4530" s="191">
        <v>3.4583623999999999</v>
      </c>
      <c r="Z4530" s="191">
        <v>1.1943459999999999E-2</v>
      </c>
      <c r="AA4530" s="191">
        <v>1.6224349000000001E-5</v>
      </c>
      <c r="AB4530" s="191">
        <v>6.5241179999999998E-3</v>
      </c>
      <c r="AC4530" s="191">
        <v>9.882618E-2</v>
      </c>
      <c r="AD4530" s="191">
        <v>7.9199266000000004E-2</v>
      </c>
      <c r="AE4530" s="76">
        <v>3.7432971999999998E-6</v>
      </c>
      <c r="AF4530" s="76">
        <v>1.2376004000000001E-9</v>
      </c>
      <c r="AG4530" s="20">
        <v>1.4371676999999999E-2</v>
      </c>
    </row>
    <row r="4531" spans="2:33" s="149" customFormat="1" x14ac:dyDescent="0.15">
      <c r="B4531" s="157" t="s">
        <v>10034</v>
      </c>
      <c r="C4531" s="148"/>
      <c r="D4531" s="118" t="s">
        <v>26</v>
      </c>
      <c r="E4531" s="276" t="s">
        <v>10035</v>
      </c>
      <c r="F4531" s="276">
        <f t="shared" si="631"/>
        <v>2.5132977242000001E-2</v>
      </c>
      <c r="G4531" s="276">
        <f t="shared" si="632"/>
        <v>1.205231532E-3</v>
      </c>
      <c r="H4531" s="276">
        <f t="shared" si="633"/>
        <v>5.1878070900000005E-3</v>
      </c>
      <c r="I4531" s="276">
        <f t="shared" si="634"/>
        <v>4.0503262000000001E-4</v>
      </c>
      <c r="J4531" s="276">
        <v>1.8334906000000002E-2</v>
      </c>
      <c r="K4531" s="276">
        <v>4.8944078000000002E-3</v>
      </c>
      <c r="L4531" s="276">
        <v>1.6444446999999999E-4</v>
      </c>
      <c r="M4531" s="276">
        <v>4.6324201999999998E-5</v>
      </c>
      <c r="N4531" s="276">
        <v>9.5136829E-4</v>
      </c>
      <c r="O4531" s="276">
        <v>2.0753904E-4</v>
      </c>
      <c r="P4531" s="276">
        <v>1.2895482E-4</v>
      </c>
      <c r="Q4531" s="276">
        <v>6.8155129999999996E-5</v>
      </c>
      <c r="R4531" s="276">
        <v>0</v>
      </c>
      <c r="S4531" s="276">
        <v>0</v>
      </c>
      <c r="T4531" s="276">
        <v>0</v>
      </c>
      <c r="U4531" s="276">
        <v>3.3687749000000001E-4</v>
      </c>
      <c r="V4531" s="287"/>
      <c r="W4531" s="28">
        <f t="shared" si="635"/>
        <v>0.13581411851851852</v>
      </c>
      <c r="X4531" s="191">
        <v>2.422145</v>
      </c>
      <c r="Y4531" s="191">
        <v>2.1632087000000002</v>
      </c>
      <c r="Z4531" s="191">
        <v>8.1047962999999997E-3</v>
      </c>
      <c r="AA4531" s="191">
        <v>9.0289064000000004E-5</v>
      </c>
      <c r="AB4531" s="191">
        <v>4.0212824000000001E-2</v>
      </c>
      <c r="AC4531" s="191">
        <v>0.16474127999999999</v>
      </c>
      <c r="AD4531" s="191">
        <v>4.5787142000000003E-2</v>
      </c>
      <c r="AE4531" s="76">
        <v>2.3379715E-7</v>
      </c>
      <c r="AF4531" s="76">
        <v>5.9830999999999997E-10</v>
      </c>
      <c r="AG4531" s="20">
        <v>1.1434577E-2</v>
      </c>
    </row>
    <row r="4532" spans="2:33" s="149" customFormat="1" x14ac:dyDescent="0.15">
      <c r="B4532" s="157" t="s">
        <v>10036</v>
      </c>
      <c r="C4532" s="148"/>
      <c r="D4532" s="118" t="s">
        <v>26</v>
      </c>
      <c r="E4532" s="276" t="s">
        <v>10037</v>
      </c>
      <c r="F4532" s="276">
        <f t="shared" si="631"/>
        <v>0.156769065958</v>
      </c>
      <c r="G4532" s="276">
        <f t="shared" si="632"/>
        <v>9.1559558003999994E-2</v>
      </c>
      <c r="H4532" s="276">
        <f t="shared" si="633"/>
        <v>2.3707407929999997E-2</v>
      </c>
      <c r="I4532" s="276">
        <f t="shared" si="634"/>
        <v>9.1816802400000003E-4</v>
      </c>
      <c r="J4532" s="276">
        <v>4.0583932000000003E-2</v>
      </c>
      <c r="K4532" s="276">
        <v>2.2537677999999998E-2</v>
      </c>
      <c r="L4532" s="276">
        <v>8.4511361000000004E-4</v>
      </c>
      <c r="M4532" s="276">
        <v>4.5473333999999997E-5</v>
      </c>
      <c r="N4532" s="276">
        <v>9.1084088999999993E-2</v>
      </c>
      <c r="O4532" s="276">
        <v>4.2999567E-4</v>
      </c>
      <c r="P4532" s="276">
        <v>3.2461631999999998E-4</v>
      </c>
      <c r="Q4532" s="276">
        <v>8.1527443999999995E-5</v>
      </c>
      <c r="R4532" s="276">
        <v>0</v>
      </c>
      <c r="S4532" s="276">
        <v>0</v>
      </c>
      <c r="T4532" s="276">
        <v>0</v>
      </c>
      <c r="U4532" s="276">
        <v>8.3664058E-4</v>
      </c>
      <c r="V4532" s="287"/>
      <c r="W4532" s="28">
        <f t="shared" si="635"/>
        <v>0.30062171851851854</v>
      </c>
      <c r="X4532" s="191">
        <v>3.8403768</v>
      </c>
      <c r="Y4532" s="191">
        <v>3.4318412999999999</v>
      </c>
      <c r="Z4532" s="191">
        <v>0.14122108</v>
      </c>
      <c r="AA4532" s="191">
        <v>3.4760401999999999E-5</v>
      </c>
      <c r="AB4532" s="191">
        <v>0.10543735</v>
      </c>
      <c r="AC4532" s="191">
        <v>2.9624178000000001E-2</v>
      </c>
      <c r="AD4532" s="191">
        <v>0.13221809000000001</v>
      </c>
      <c r="AE4532" s="76">
        <v>2.2258423000000001E-6</v>
      </c>
      <c r="AF4532" s="76">
        <v>1.6527127E-9</v>
      </c>
      <c r="AG4532" s="20">
        <v>8.0171566999999999E-3</v>
      </c>
    </row>
    <row r="4533" spans="2:33" s="149" customFormat="1" x14ac:dyDescent="0.15">
      <c r="B4533" s="157" t="s">
        <v>10038</v>
      </c>
      <c r="C4533" s="148"/>
      <c r="D4533" s="118" t="s">
        <v>26</v>
      </c>
      <c r="E4533" s="276" t="s">
        <v>10039</v>
      </c>
      <c r="F4533" s="276">
        <f t="shared" si="631"/>
        <v>3.5686999561999999E-2</v>
      </c>
      <c r="G4533" s="276">
        <f t="shared" si="632"/>
        <v>1.24717361E-3</v>
      </c>
      <c r="H4533" s="276">
        <f t="shared" si="633"/>
        <v>1.04508176E-2</v>
      </c>
      <c r="I4533" s="276">
        <f t="shared" si="634"/>
        <v>3.7057135200000004E-4</v>
      </c>
      <c r="J4533" s="276">
        <v>2.3618436999999999E-2</v>
      </c>
      <c r="K4533" s="276">
        <v>1.0123293E-2</v>
      </c>
      <c r="L4533" s="276">
        <v>2.7449955999999997E-4</v>
      </c>
      <c r="M4533" s="276">
        <v>1.0308391E-4</v>
      </c>
      <c r="N4533" s="276">
        <v>9.3556295999999998E-4</v>
      </c>
      <c r="O4533" s="276">
        <v>2.0852674E-4</v>
      </c>
      <c r="P4533" s="276">
        <v>5.3025039999999997E-5</v>
      </c>
      <c r="Q4533" s="276">
        <v>6.5259312000000007E-5</v>
      </c>
      <c r="R4533" s="276">
        <v>0</v>
      </c>
      <c r="S4533" s="276">
        <v>0</v>
      </c>
      <c r="T4533" s="276">
        <v>0</v>
      </c>
      <c r="U4533" s="276">
        <v>3.0531204000000002E-4</v>
      </c>
      <c r="V4533" s="287"/>
      <c r="W4533" s="28">
        <f t="shared" si="635"/>
        <v>0.17495138518518516</v>
      </c>
      <c r="X4533" s="191">
        <v>3.3718981000000001</v>
      </c>
      <c r="Y4533" s="191">
        <v>3.2741216</v>
      </c>
      <c r="Z4533" s="191">
        <v>3.5026354000000003E-2</v>
      </c>
      <c r="AA4533" s="191">
        <v>1.3009554000000001E-5</v>
      </c>
      <c r="AB4533" s="191">
        <v>2.1116898999999998E-3</v>
      </c>
      <c r="AC4533" s="191">
        <v>1.5397690000000001E-3</v>
      </c>
      <c r="AD4533" s="191">
        <v>5.9085683E-2</v>
      </c>
      <c r="AE4533" s="76">
        <v>3.5170909999999998E-7</v>
      </c>
      <c r="AF4533" s="76">
        <v>8.4099711000000004E-10</v>
      </c>
      <c r="AG4533" s="20">
        <v>2.8370321E-2</v>
      </c>
    </row>
    <row r="4534" spans="2:33" s="149" customFormat="1" x14ac:dyDescent="0.15">
      <c r="B4534" s="157" t="s">
        <v>10040</v>
      </c>
      <c r="C4534" s="148"/>
      <c r="D4534" s="118" t="s">
        <v>26</v>
      </c>
      <c r="E4534" s="276" t="s">
        <v>10041</v>
      </c>
      <c r="F4534" s="276">
        <f t="shared" si="631"/>
        <v>2.5714712406999999E-3</v>
      </c>
      <c r="G4534" s="276">
        <f t="shared" si="632"/>
        <v>4.3590803770000006E-4</v>
      </c>
      <c r="H4534" s="276">
        <f t="shared" si="633"/>
        <v>2.62872703E-4</v>
      </c>
      <c r="I4534" s="276">
        <f t="shared" si="634"/>
        <v>7.8315900000000007E-5</v>
      </c>
      <c r="J4534" s="276">
        <v>1.7943746E-3</v>
      </c>
      <c r="K4534" s="276">
        <v>2.065302E-4</v>
      </c>
      <c r="L4534" s="276">
        <v>1.2339690000000001E-5</v>
      </c>
      <c r="M4534" s="276">
        <v>8.3420776999999993E-6</v>
      </c>
      <c r="N4534" s="276">
        <v>3.0668622000000001E-4</v>
      </c>
      <c r="O4534" s="276">
        <v>1.2087974E-4</v>
      </c>
      <c r="P4534" s="276">
        <v>4.4002813E-5</v>
      </c>
      <c r="Q4534" s="276">
        <v>5.6893125000000001E-5</v>
      </c>
      <c r="R4534" s="276">
        <v>0</v>
      </c>
      <c r="S4534" s="276">
        <v>0</v>
      </c>
      <c r="T4534" s="276">
        <v>0</v>
      </c>
      <c r="U4534" s="276">
        <v>2.1422774999999999E-5</v>
      </c>
      <c r="V4534" s="287"/>
      <c r="W4534" s="28">
        <f t="shared" si="635"/>
        <v>1.3291663703703703E-2</v>
      </c>
      <c r="X4534" s="191">
        <v>1.2630478000000001</v>
      </c>
      <c r="Y4534" s="191">
        <v>4.9646699000000002E-2</v>
      </c>
      <c r="Z4534" s="191">
        <v>7.2940245000000003E-3</v>
      </c>
      <c r="AA4534" s="191">
        <v>7.1939399000000002E-6</v>
      </c>
      <c r="AB4534" s="191">
        <v>1.3396884E-3</v>
      </c>
      <c r="AC4534" s="191">
        <v>0.31611186000000002</v>
      </c>
      <c r="AD4534" s="191">
        <v>0.88864836000000003</v>
      </c>
      <c r="AE4534" s="76">
        <v>3.7303475000000002E-8</v>
      </c>
      <c r="AF4534" s="76">
        <v>1.4430423000000001E-10</v>
      </c>
      <c r="AG4534" s="20">
        <v>2.4279455E-4</v>
      </c>
    </row>
    <row r="4535" spans="2:33" s="149" customFormat="1" x14ac:dyDescent="0.15">
      <c r="B4535" s="157" t="s">
        <v>10042</v>
      </c>
      <c r="C4535" s="148"/>
      <c r="D4535" s="118" t="s">
        <v>26</v>
      </c>
      <c r="E4535" s="276" t="s">
        <v>10043</v>
      </c>
      <c r="F4535" s="276">
        <f t="shared" si="631"/>
        <v>2.7663591810000002E-2</v>
      </c>
      <c r="G4535" s="276">
        <f t="shared" si="632"/>
        <v>1.9605606360000001E-3</v>
      </c>
      <c r="H4535" s="276">
        <f t="shared" si="633"/>
        <v>6.3703959240000007E-3</v>
      </c>
      <c r="I4535" s="276">
        <f t="shared" si="634"/>
        <v>3.8238424999999997E-4</v>
      </c>
      <c r="J4535" s="276">
        <v>1.8950251000000001E-2</v>
      </c>
      <c r="K4535" s="276">
        <v>6.1006465000000001E-3</v>
      </c>
      <c r="L4535" s="276">
        <v>2.0300991999999999E-4</v>
      </c>
      <c r="M4535" s="276">
        <v>8.7860685999999999E-5</v>
      </c>
      <c r="N4535" s="276">
        <v>1.6151971000000001E-3</v>
      </c>
      <c r="O4535" s="276">
        <v>2.5750285000000002E-4</v>
      </c>
      <c r="P4535" s="276">
        <v>6.6739504000000005E-5</v>
      </c>
      <c r="Q4535" s="276">
        <v>1.1267798999999999E-4</v>
      </c>
      <c r="R4535" s="276">
        <v>0</v>
      </c>
      <c r="S4535" s="276">
        <v>0</v>
      </c>
      <c r="T4535" s="276">
        <v>0</v>
      </c>
      <c r="U4535" s="276">
        <v>2.6970625999999997E-4</v>
      </c>
      <c r="V4535" s="287"/>
      <c r="W4535" s="28">
        <f t="shared" si="635"/>
        <v>0.14037222962962964</v>
      </c>
      <c r="X4535" s="191">
        <v>2.4394369</v>
      </c>
      <c r="Y4535" s="191">
        <v>2.0815231000000001</v>
      </c>
      <c r="Z4535" s="191">
        <v>3.0184221000000001E-2</v>
      </c>
      <c r="AA4535" s="191">
        <v>3.1268472999999999E-4</v>
      </c>
      <c r="AB4535" s="191">
        <v>5.6540133999999999E-2</v>
      </c>
      <c r="AC4535" s="191">
        <v>9.6057127000000006E-2</v>
      </c>
      <c r="AD4535" s="191">
        <v>0.17481958</v>
      </c>
      <c r="AE4535" s="76">
        <v>2.7270127E-7</v>
      </c>
      <c r="AF4535" s="76">
        <v>6.8019026999999997E-10</v>
      </c>
      <c r="AG4535" s="20">
        <v>1.3121849999999999E-2</v>
      </c>
    </row>
    <row r="4536" spans="2:33" s="149" customFormat="1" x14ac:dyDescent="0.15">
      <c r="B4536" s="157" t="s">
        <v>10044</v>
      </c>
      <c r="C4536" s="148"/>
      <c r="D4536" s="118" t="s">
        <v>26</v>
      </c>
      <c r="E4536" s="276" t="s">
        <v>10045</v>
      </c>
      <c r="F4536" s="276">
        <f t="shared" si="631"/>
        <v>3.6703293481000002E-2</v>
      </c>
      <c r="G4536" s="276">
        <f t="shared" si="632"/>
        <v>2.1147617499999998E-3</v>
      </c>
      <c r="H4536" s="276">
        <f t="shared" si="633"/>
        <v>1.0114879641E-2</v>
      </c>
      <c r="I4536" s="276">
        <f t="shared" si="634"/>
        <v>4.2992709000000005E-4</v>
      </c>
      <c r="J4536" s="276">
        <v>2.4043724999999998E-2</v>
      </c>
      <c r="K4536" s="276">
        <v>9.7166287000000004E-3</v>
      </c>
      <c r="L4536" s="276">
        <v>3.0963866000000001E-4</v>
      </c>
      <c r="M4536" s="276">
        <v>1.0268582E-4</v>
      </c>
      <c r="N4536" s="276">
        <v>1.5923405E-3</v>
      </c>
      <c r="O4536" s="276">
        <v>4.1973542999999998E-4</v>
      </c>
      <c r="P4536" s="276">
        <v>8.8612281E-5</v>
      </c>
      <c r="Q4536" s="276">
        <v>1.1616993E-4</v>
      </c>
      <c r="R4536" s="276">
        <v>0</v>
      </c>
      <c r="S4536" s="276">
        <v>0</v>
      </c>
      <c r="T4536" s="276">
        <v>0</v>
      </c>
      <c r="U4536" s="276">
        <v>3.1375716000000002E-4</v>
      </c>
      <c r="V4536" s="287"/>
      <c r="W4536" s="28">
        <f t="shared" si="635"/>
        <v>0.17810166666666663</v>
      </c>
      <c r="X4536" s="191">
        <v>2.8966775999999999</v>
      </c>
      <c r="Y4536" s="191">
        <v>2.5705277999999998</v>
      </c>
      <c r="Z4536" s="191">
        <v>7.4026715000000007E-2</v>
      </c>
      <c r="AA4536" s="191">
        <v>3.9080628000000003E-5</v>
      </c>
      <c r="AB4536" s="191">
        <v>0.15248449</v>
      </c>
      <c r="AC4536" s="191">
        <v>1.1368148999999999E-2</v>
      </c>
      <c r="AD4536" s="191">
        <v>8.8231414999999994E-2</v>
      </c>
      <c r="AE4536" s="76">
        <v>3.5979108000000002E-7</v>
      </c>
      <c r="AF4536" s="76">
        <v>9.0953324000000002E-10</v>
      </c>
      <c r="AG4536" s="20">
        <v>1.6826892999999999E-2</v>
      </c>
    </row>
    <row r="4537" spans="2:33" s="149" customFormat="1" x14ac:dyDescent="0.15">
      <c r="B4537" s="157" t="s">
        <v>10046</v>
      </c>
      <c r="C4537" s="148"/>
      <c r="D4537" s="118" t="s">
        <v>26</v>
      </c>
      <c r="E4537" s="276" t="s">
        <v>10047</v>
      </c>
      <c r="F4537" s="276">
        <f t="shared" si="631"/>
        <v>3.1318570162999999E-2</v>
      </c>
      <c r="G4537" s="276">
        <f t="shared" si="632"/>
        <v>2.0095784129999998E-3</v>
      </c>
      <c r="H4537" s="276">
        <f t="shared" si="633"/>
        <v>5.92879472E-3</v>
      </c>
      <c r="I4537" s="276">
        <f t="shared" si="634"/>
        <v>9.1883902999999995E-4</v>
      </c>
      <c r="J4537" s="276">
        <v>2.2461358000000001E-2</v>
      </c>
      <c r="K4537" s="276">
        <v>5.2874554999999997E-3</v>
      </c>
      <c r="L4537" s="276">
        <v>4.7452368000000002E-4</v>
      </c>
      <c r="M4537" s="276">
        <v>4.8015252999999999E-5</v>
      </c>
      <c r="N4537" s="276">
        <v>1.7445182999999999E-3</v>
      </c>
      <c r="O4537" s="276">
        <v>2.1704486000000001E-4</v>
      </c>
      <c r="P4537" s="276">
        <v>1.6681553999999999E-4</v>
      </c>
      <c r="Q4537" s="276">
        <v>2.8475916E-4</v>
      </c>
      <c r="R4537" s="276">
        <v>0</v>
      </c>
      <c r="S4537" s="276">
        <v>0</v>
      </c>
      <c r="T4537" s="276">
        <v>0</v>
      </c>
      <c r="U4537" s="276">
        <v>6.3407986999999995E-4</v>
      </c>
      <c r="V4537" s="287"/>
      <c r="W4537" s="28">
        <f t="shared" si="635"/>
        <v>0.16638042962962962</v>
      </c>
      <c r="X4537" s="191">
        <v>3.3219318000000002</v>
      </c>
      <c r="Y4537" s="191">
        <v>2.2146984999999999</v>
      </c>
      <c r="Z4537" s="191">
        <v>1.0770564</v>
      </c>
      <c r="AA4537" s="191">
        <v>2.365931E-5</v>
      </c>
      <c r="AB4537" s="191">
        <v>1.4278772E-2</v>
      </c>
      <c r="AC4537" s="191">
        <v>2.9353997999999998E-3</v>
      </c>
      <c r="AD4537" s="191">
        <v>1.2939015E-2</v>
      </c>
      <c r="AE4537" s="76">
        <v>2.6917684E-7</v>
      </c>
      <c r="AF4537" s="76">
        <v>7.5280942999999995E-10</v>
      </c>
      <c r="AG4537" s="20">
        <v>9.5649832999999997E-3</v>
      </c>
    </row>
    <row r="4538" spans="2:33" s="149" customFormat="1" x14ac:dyDescent="0.15">
      <c r="B4538" s="157" t="s">
        <v>10048</v>
      </c>
      <c r="C4538" s="148"/>
      <c r="D4538" s="118" t="s">
        <v>26</v>
      </c>
      <c r="E4538" s="276" t="s">
        <v>10049</v>
      </c>
      <c r="F4538" s="276">
        <f t="shared" si="631"/>
        <v>2.7070789947000001E-2</v>
      </c>
      <c r="G4538" s="276">
        <f t="shared" si="632"/>
        <v>2.4083964000000003E-3</v>
      </c>
      <c r="H4538" s="276">
        <f t="shared" si="633"/>
        <v>4.6687712099999995E-3</v>
      </c>
      <c r="I4538" s="276">
        <f t="shared" si="634"/>
        <v>4.3720133699999997E-4</v>
      </c>
      <c r="J4538" s="276">
        <v>1.9556421000000001E-2</v>
      </c>
      <c r="K4538" s="276">
        <v>4.4057575999999999E-3</v>
      </c>
      <c r="L4538" s="276">
        <v>1.8574514E-4</v>
      </c>
      <c r="M4538" s="276">
        <v>1.0766712000000001E-4</v>
      </c>
      <c r="N4538" s="276">
        <v>2.0260716000000002E-3</v>
      </c>
      <c r="O4538" s="276">
        <v>2.7465767999999998E-4</v>
      </c>
      <c r="P4538" s="276">
        <v>7.7268469999999998E-5</v>
      </c>
      <c r="Q4538" s="276">
        <v>9.7207757000000004E-5</v>
      </c>
      <c r="R4538" s="276">
        <v>0</v>
      </c>
      <c r="S4538" s="276">
        <v>0</v>
      </c>
      <c r="T4538" s="276">
        <v>0</v>
      </c>
      <c r="U4538" s="276">
        <v>3.3999357999999998E-4</v>
      </c>
      <c r="V4538" s="287"/>
      <c r="W4538" s="28">
        <f t="shared" si="635"/>
        <v>0.14486237777777777</v>
      </c>
      <c r="X4538" s="191">
        <v>3.2908594</v>
      </c>
      <c r="Y4538" s="191">
        <v>2.7160207999999999</v>
      </c>
      <c r="Z4538" s="191">
        <v>0.10212182</v>
      </c>
      <c r="AA4538" s="191">
        <v>1.3464598000000001E-4</v>
      </c>
      <c r="AB4538" s="191">
        <v>0.21111126</v>
      </c>
      <c r="AC4538" s="191">
        <v>0.13596199</v>
      </c>
      <c r="AD4538" s="191">
        <v>0.12550890000000001</v>
      </c>
      <c r="AE4538" s="76">
        <v>2.5750878E-7</v>
      </c>
      <c r="AF4538" s="76">
        <v>7.1550052E-10</v>
      </c>
      <c r="AG4538" s="20">
        <v>2.0624368000000001E-2</v>
      </c>
    </row>
    <row r="4539" spans="2:33" s="149" customFormat="1" x14ac:dyDescent="0.15">
      <c r="B4539" s="157" t="s">
        <v>10050</v>
      </c>
      <c r="C4539" s="148"/>
      <c r="D4539" s="118" t="s">
        <v>26</v>
      </c>
      <c r="E4539" s="276" t="s">
        <v>10051</v>
      </c>
      <c r="F4539" s="276">
        <f t="shared" si="631"/>
        <v>2.3085213861999999E-2</v>
      </c>
      <c r="G4539" s="276">
        <f t="shared" si="632"/>
        <v>1.117246142E-3</v>
      </c>
      <c r="H4539" s="276">
        <f t="shared" si="633"/>
        <v>2.3565904100000001E-3</v>
      </c>
      <c r="I4539" s="276">
        <f t="shared" si="634"/>
        <v>4.9814631000000005E-4</v>
      </c>
      <c r="J4539" s="276">
        <v>1.9113231000000001E-2</v>
      </c>
      <c r="K4539" s="276">
        <v>2.0563473000000001E-3</v>
      </c>
      <c r="L4539" s="276">
        <v>1.8649213000000001E-4</v>
      </c>
      <c r="M4539" s="276">
        <v>8.3830562000000006E-5</v>
      </c>
      <c r="N4539" s="276">
        <v>7.9784118999999998E-4</v>
      </c>
      <c r="O4539" s="276">
        <v>2.3557438999999999E-4</v>
      </c>
      <c r="P4539" s="276">
        <v>1.1375098E-4</v>
      </c>
      <c r="Q4539" s="276">
        <v>1.0564668E-4</v>
      </c>
      <c r="R4539" s="276">
        <v>0</v>
      </c>
      <c r="S4539" s="276">
        <v>0</v>
      </c>
      <c r="T4539" s="276">
        <v>0</v>
      </c>
      <c r="U4539" s="276">
        <v>3.9249963000000001E-4</v>
      </c>
      <c r="V4539" s="287"/>
      <c r="W4539" s="28">
        <f t="shared" si="635"/>
        <v>0.14157948888888888</v>
      </c>
      <c r="X4539" s="191">
        <v>3.0431675999999999</v>
      </c>
      <c r="Y4539" s="191">
        <v>2.3963774999999998</v>
      </c>
      <c r="Z4539" s="191">
        <v>0.46433131999999999</v>
      </c>
      <c r="AA4539" s="191">
        <v>3.356872E-4</v>
      </c>
      <c r="AB4539" s="191">
        <v>6.7340217999999993E-2</v>
      </c>
      <c r="AC4539" s="191">
        <v>5.7457887999999999E-2</v>
      </c>
      <c r="AD4539" s="191">
        <v>5.7325011000000002E-2</v>
      </c>
      <c r="AE4539" s="76">
        <v>1.9613803000000001E-7</v>
      </c>
      <c r="AF4539" s="76">
        <v>5.7208974999999996E-10</v>
      </c>
      <c r="AG4539" s="20">
        <v>1.5023216000000001E-2</v>
      </c>
    </row>
    <row r="4540" spans="2:33" s="149" customFormat="1" x14ac:dyDescent="0.15">
      <c r="B4540" s="157" t="s">
        <v>10052</v>
      </c>
      <c r="C4540" s="148"/>
      <c r="D4540" s="118" t="s">
        <v>26</v>
      </c>
      <c r="E4540" s="276" t="s">
        <v>10053</v>
      </c>
      <c r="F4540" s="276">
        <f t="shared" si="631"/>
        <v>9.4893907819999998E-3</v>
      </c>
      <c r="G4540" s="276">
        <f t="shared" si="632"/>
        <v>6.7714334199999999E-4</v>
      </c>
      <c r="H4540" s="276">
        <f t="shared" si="633"/>
        <v>1.0072796990000001E-3</v>
      </c>
      <c r="I4540" s="276">
        <f t="shared" si="634"/>
        <v>1.9117244099999998E-4</v>
      </c>
      <c r="J4540" s="276">
        <v>7.6137953000000001E-3</v>
      </c>
      <c r="K4540" s="276">
        <v>9.3759650999999998E-4</v>
      </c>
      <c r="L4540" s="276">
        <v>5.4160307000000003E-5</v>
      </c>
      <c r="M4540" s="276">
        <v>6.0367452000000003E-5</v>
      </c>
      <c r="N4540" s="276">
        <v>4.8983477000000004E-4</v>
      </c>
      <c r="O4540" s="276">
        <v>1.2694112E-4</v>
      </c>
      <c r="P4540" s="276">
        <v>1.5522882000000001E-5</v>
      </c>
      <c r="Q4540" s="276">
        <v>5.2781960999999997E-5</v>
      </c>
      <c r="R4540" s="276">
        <v>0</v>
      </c>
      <c r="S4540" s="276">
        <v>0</v>
      </c>
      <c r="T4540" s="276">
        <v>0</v>
      </c>
      <c r="U4540" s="276">
        <v>1.3839047999999999E-4</v>
      </c>
      <c r="V4540" s="287"/>
      <c r="W4540" s="28">
        <f t="shared" si="635"/>
        <v>5.6398483703703699E-2</v>
      </c>
      <c r="X4540" s="191">
        <v>1.8383499000000001</v>
      </c>
      <c r="Y4540" s="191">
        <v>1.0895687000000001</v>
      </c>
      <c r="Z4540" s="191">
        <v>1.6461957999999999E-2</v>
      </c>
      <c r="AA4540" s="191">
        <v>3.7852822999999999E-4</v>
      </c>
      <c r="AB4540" s="191">
        <v>5.9814858999999998E-2</v>
      </c>
      <c r="AC4540" s="191">
        <v>2.0736573000000001E-2</v>
      </c>
      <c r="AD4540" s="191">
        <v>0.65138923000000004</v>
      </c>
      <c r="AE4540" s="76">
        <v>8.1519515999999996E-8</v>
      </c>
      <c r="AF4540" s="76">
        <v>2.4445949E-10</v>
      </c>
      <c r="AG4540" s="20">
        <v>8.3434751000000008E-3</v>
      </c>
    </row>
    <row r="4541" spans="2:33" s="149" customFormat="1" x14ac:dyDescent="0.15">
      <c r="B4541" s="157" t="s">
        <v>10054</v>
      </c>
      <c r="C4541" s="148"/>
      <c r="D4541" s="118" t="s">
        <v>26</v>
      </c>
      <c r="E4541" s="276" t="s">
        <v>10055</v>
      </c>
      <c r="F4541" s="276">
        <f t="shared" si="631"/>
        <v>0.12195180194499999</v>
      </c>
      <c r="G4541" s="276">
        <f t="shared" si="632"/>
        <v>6.7078155294999997E-2</v>
      </c>
      <c r="H4541" s="276">
        <f t="shared" si="633"/>
        <v>1.7780484589999999E-2</v>
      </c>
      <c r="I4541" s="276">
        <f t="shared" si="634"/>
        <v>1.02050606E-3</v>
      </c>
      <c r="J4541" s="276">
        <v>3.6072656000000002E-2</v>
      </c>
      <c r="K4541" s="276">
        <v>1.5697079999999999E-2</v>
      </c>
      <c r="L4541" s="276">
        <v>1.1710846E-3</v>
      </c>
      <c r="M4541" s="276">
        <v>3.3743735000000003E-5</v>
      </c>
      <c r="N4541" s="276">
        <v>6.6267194000000001E-2</v>
      </c>
      <c r="O4541" s="276">
        <v>7.7721756000000001E-4</v>
      </c>
      <c r="P4541" s="276">
        <v>9.1231999000000003E-4</v>
      </c>
      <c r="Q4541" s="276">
        <v>1.2689829E-4</v>
      </c>
      <c r="R4541" s="276">
        <v>0</v>
      </c>
      <c r="S4541" s="276">
        <v>0</v>
      </c>
      <c r="T4541" s="276">
        <v>0</v>
      </c>
      <c r="U4541" s="276">
        <v>8.9360777E-4</v>
      </c>
      <c r="V4541" s="287"/>
      <c r="W4541" s="28">
        <f t="shared" si="635"/>
        <v>0.26720485925925924</v>
      </c>
      <c r="X4541" s="191">
        <v>3.3763291999999998</v>
      </c>
      <c r="Y4541" s="191">
        <v>3.1341087000000001</v>
      </c>
      <c r="Z4541" s="191">
        <v>2.9021578999999999E-2</v>
      </c>
      <c r="AA4541" s="191">
        <v>7.1175666000000002E-6</v>
      </c>
      <c r="AB4541" s="191">
        <v>4.0839314999999996E-3</v>
      </c>
      <c r="AC4541" s="191">
        <v>1.8037343000000001E-3</v>
      </c>
      <c r="AD4541" s="191">
        <v>0.20730414</v>
      </c>
      <c r="AE4541" s="76">
        <v>1.6717188E-6</v>
      </c>
      <c r="AF4541" s="76">
        <v>1.3203960000000001E-9</v>
      </c>
      <c r="AG4541" s="20">
        <v>2.1235911999999998E-3</v>
      </c>
    </row>
    <row r="4542" spans="2:33" s="149" customFormat="1" x14ac:dyDescent="0.15">
      <c r="B4542" s="157" t="s">
        <v>10056</v>
      </c>
      <c r="C4542" s="148"/>
      <c r="D4542" s="118" t="s">
        <v>26</v>
      </c>
      <c r="E4542" s="276" t="s">
        <v>10057</v>
      </c>
      <c r="F4542" s="276">
        <f t="shared" si="631"/>
        <v>6.0730947685000009E-2</v>
      </c>
      <c r="G4542" s="276">
        <f t="shared" si="632"/>
        <v>2.7849436095000003E-2</v>
      </c>
      <c r="H4542" s="276">
        <f t="shared" si="633"/>
        <v>7.9379064800000013E-3</v>
      </c>
      <c r="I4542" s="276">
        <f t="shared" si="634"/>
        <v>7.5119311000000004E-4</v>
      </c>
      <c r="J4542" s="276">
        <v>2.4192412E-2</v>
      </c>
      <c r="K4542" s="276">
        <v>6.9052182000000004E-3</v>
      </c>
      <c r="L4542" s="276">
        <v>5.6834393999999995E-4</v>
      </c>
      <c r="M4542" s="276">
        <v>3.6055844999999998E-5</v>
      </c>
      <c r="N4542" s="276">
        <v>2.7342141E-2</v>
      </c>
      <c r="O4542" s="276">
        <v>4.7123925000000001E-4</v>
      </c>
      <c r="P4542" s="276">
        <v>4.6434433999999999E-4</v>
      </c>
      <c r="Q4542" s="276">
        <v>1.4274186999999999E-4</v>
      </c>
      <c r="R4542" s="276">
        <v>0</v>
      </c>
      <c r="S4542" s="276">
        <v>0</v>
      </c>
      <c r="T4542" s="276">
        <v>0</v>
      </c>
      <c r="U4542" s="276">
        <v>6.0845124E-4</v>
      </c>
      <c r="V4542" s="287"/>
      <c r="W4542" s="28">
        <f t="shared" si="635"/>
        <v>0.17920305185185184</v>
      </c>
      <c r="X4542" s="191">
        <v>3.2527634000000001</v>
      </c>
      <c r="Y4542" s="191">
        <v>2.3569391</v>
      </c>
      <c r="Z4542" s="191">
        <v>0.67395221000000005</v>
      </c>
      <c r="AA4542" s="191">
        <v>7.6436481E-5</v>
      </c>
      <c r="AB4542" s="191">
        <v>2.3099874999999999E-2</v>
      </c>
      <c r="AC4542" s="191">
        <v>0.14146278000000001</v>
      </c>
      <c r="AD4542" s="191">
        <v>5.7233038E-2</v>
      </c>
      <c r="AE4542" s="76">
        <v>7.6611503999999999E-7</v>
      </c>
      <c r="AF4542" s="76">
        <v>8.0555605999999998E-10</v>
      </c>
      <c r="AG4542" s="20">
        <v>3.9979674999999996E-3</v>
      </c>
    </row>
    <row r="4543" spans="2:33" s="149" customFormat="1" x14ac:dyDescent="0.15">
      <c r="B4543" s="157" t="s">
        <v>10058</v>
      </c>
      <c r="C4543" s="148"/>
      <c r="D4543" s="118" t="s">
        <v>26</v>
      </c>
      <c r="E4543" s="276" t="s">
        <v>10059</v>
      </c>
      <c r="F4543" s="276">
        <f t="shared" si="631"/>
        <v>6.9217880145999999E-2</v>
      </c>
      <c r="G4543" s="276">
        <f t="shared" si="632"/>
        <v>3.1262149099999998E-3</v>
      </c>
      <c r="H4543" s="276">
        <f t="shared" si="633"/>
        <v>2.6271000225999999E-2</v>
      </c>
      <c r="I4543" s="276">
        <f t="shared" si="634"/>
        <v>3.6658000999999999E-4</v>
      </c>
      <c r="J4543" s="276">
        <v>3.9454085E-2</v>
      </c>
      <c r="K4543" s="276">
        <v>2.5399786000000001E-2</v>
      </c>
      <c r="L4543" s="276">
        <v>7.9112268999999996E-4</v>
      </c>
      <c r="M4543" s="276">
        <v>1.8027003E-4</v>
      </c>
      <c r="N4543" s="276">
        <v>2.4490928999999998E-3</v>
      </c>
      <c r="O4543" s="276">
        <v>4.9685197999999996E-4</v>
      </c>
      <c r="P4543" s="276">
        <v>8.0091536000000002E-5</v>
      </c>
      <c r="Q4543" s="276">
        <v>1.1954852E-4</v>
      </c>
      <c r="R4543" s="276">
        <v>0</v>
      </c>
      <c r="S4543" s="276">
        <v>0</v>
      </c>
      <c r="T4543" s="276">
        <v>0</v>
      </c>
      <c r="U4543" s="276">
        <v>2.4703148999999998E-4</v>
      </c>
      <c r="V4543" s="287"/>
      <c r="W4543" s="28">
        <f t="shared" si="635"/>
        <v>0.29225248148148147</v>
      </c>
      <c r="X4543" s="191">
        <v>5.0819219000000002</v>
      </c>
      <c r="Y4543" s="191">
        <v>5.0227149999999998</v>
      </c>
      <c r="Z4543" s="191">
        <v>3.5138856000000003E-2</v>
      </c>
      <c r="AA4543" s="191">
        <v>2.936664E-5</v>
      </c>
      <c r="AB4543" s="191">
        <v>1.2542011E-2</v>
      </c>
      <c r="AC4543" s="191">
        <v>2.1757074E-3</v>
      </c>
      <c r="AD4543" s="191">
        <v>9.3209516000000003E-3</v>
      </c>
      <c r="AE4543" s="76">
        <v>7.1168670999999997E-7</v>
      </c>
      <c r="AF4543" s="76">
        <v>1.6413742E-9</v>
      </c>
      <c r="AG4543" s="20">
        <v>4.9060759000000002E-2</v>
      </c>
    </row>
    <row r="4544" spans="2:33" s="149" customFormat="1" x14ac:dyDescent="0.15">
      <c r="B4544" s="157" t="s">
        <v>10060</v>
      </c>
      <c r="C4544" s="148"/>
      <c r="D4544" s="118" t="s">
        <v>26</v>
      </c>
      <c r="E4544" s="276" t="s">
        <v>10061</v>
      </c>
      <c r="F4544" s="276">
        <f t="shared" si="631"/>
        <v>3.8735711736000003E-2</v>
      </c>
      <c r="G4544" s="276">
        <f t="shared" si="632"/>
        <v>1.1190711471E-2</v>
      </c>
      <c r="H4544" s="276">
        <f t="shared" si="633"/>
        <v>8.6026539999999995E-3</v>
      </c>
      <c r="I4544" s="276">
        <f t="shared" si="634"/>
        <v>4.04652265E-4</v>
      </c>
      <c r="J4544" s="276">
        <v>1.8537694E-2</v>
      </c>
      <c r="K4544" s="276">
        <v>8.1362597000000005E-3</v>
      </c>
      <c r="L4544" s="276">
        <v>3.1084534000000002E-4</v>
      </c>
      <c r="M4544" s="276">
        <v>6.5970431000000006E-5</v>
      </c>
      <c r="N4544" s="276">
        <v>1.0888839000000001E-2</v>
      </c>
      <c r="O4544" s="276">
        <v>2.3590203999999999E-4</v>
      </c>
      <c r="P4544" s="276">
        <v>1.5554895999999999E-4</v>
      </c>
      <c r="Q4544" s="276">
        <v>6.4804345000000002E-5</v>
      </c>
      <c r="R4544" s="276">
        <v>0</v>
      </c>
      <c r="S4544" s="276">
        <v>0</v>
      </c>
      <c r="T4544" s="276">
        <v>0</v>
      </c>
      <c r="U4544" s="276">
        <v>3.3984792000000001E-4</v>
      </c>
      <c r="V4544" s="287"/>
      <c r="W4544" s="28">
        <f t="shared" si="635"/>
        <v>0.13731625185185184</v>
      </c>
      <c r="X4544" s="191">
        <v>2.6692665</v>
      </c>
      <c r="Y4544" s="191">
        <v>2.3304021000000001</v>
      </c>
      <c r="Z4544" s="191">
        <v>0.11745651</v>
      </c>
      <c r="AA4544" s="191">
        <v>1.6799407999999999E-5</v>
      </c>
      <c r="AB4544" s="191">
        <v>4.5621307999999999E-2</v>
      </c>
      <c r="AC4544" s="191">
        <v>5.3808103000000003E-2</v>
      </c>
      <c r="AD4544" s="191">
        <v>0.12196171</v>
      </c>
      <c r="AE4544" s="76">
        <v>4.5578580999999997E-7</v>
      </c>
      <c r="AF4544" s="76">
        <v>6.8243045999999997E-10</v>
      </c>
      <c r="AG4544" s="20">
        <v>1.6864250000000001E-2</v>
      </c>
    </row>
    <row r="4545" spans="2:33" s="149" customFormat="1" x14ac:dyDescent="0.15">
      <c r="B4545" s="157" t="s">
        <v>10062</v>
      </c>
      <c r="C4545" s="148"/>
      <c r="D4545" s="118" t="s">
        <v>26</v>
      </c>
      <c r="E4545" s="276" t="s">
        <v>10063</v>
      </c>
      <c r="F4545" s="276">
        <f t="shared" si="631"/>
        <v>4.6550360127999998E-2</v>
      </c>
      <c r="G4545" s="276">
        <f t="shared" si="632"/>
        <v>1.1214839488000001E-2</v>
      </c>
      <c r="H4545" s="276">
        <f t="shared" si="633"/>
        <v>9.594618638000001E-3</v>
      </c>
      <c r="I4545" s="276">
        <f t="shared" si="634"/>
        <v>4.2485800200000001E-4</v>
      </c>
      <c r="J4545" s="276">
        <v>2.5316043999999999E-2</v>
      </c>
      <c r="K4545" s="276">
        <v>9.1659536999999999E-3</v>
      </c>
      <c r="L4545" s="276">
        <v>3.3171540999999999E-4</v>
      </c>
      <c r="M4545" s="276">
        <v>5.6598038E-5</v>
      </c>
      <c r="N4545" s="276">
        <v>1.0974028E-2</v>
      </c>
      <c r="O4545" s="276">
        <v>1.8421345000000001E-4</v>
      </c>
      <c r="P4545" s="276">
        <v>9.6949528000000001E-5</v>
      </c>
      <c r="Q4545" s="276">
        <v>5.2464342E-5</v>
      </c>
      <c r="R4545" s="276">
        <v>0</v>
      </c>
      <c r="S4545" s="276">
        <v>0</v>
      </c>
      <c r="T4545" s="276">
        <v>0</v>
      </c>
      <c r="U4545" s="276">
        <v>3.7239366000000002E-4</v>
      </c>
      <c r="V4545" s="287"/>
      <c r="W4545" s="28">
        <f t="shared" si="635"/>
        <v>0.18752625185185184</v>
      </c>
      <c r="X4545" s="191">
        <v>2.9264686000000002</v>
      </c>
      <c r="Y4545" s="191">
        <v>2.7357431999999999</v>
      </c>
      <c r="Z4545" s="191">
        <v>6.2776485E-3</v>
      </c>
      <c r="AA4545" s="191">
        <v>1.3992459999999999E-5</v>
      </c>
      <c r="AB4545" s="191">
        <v>3.9946233999999997E-2</v>
      </c>
      <c r="AC4545" s="191">
        <v>7.4666988E-4</v>
      </c>
      <c r="AD4545" s="191">
        <v>0.14374079000000001</v>
      </c>
      <c r="AE4545" s="76">
        <v>5.3058364E-7</v>
      </c>
      <c r="AF4545" s="76">
        <v>8.9267236000000005E-10</v>
      </c>
      <c r="AG4545" s="20">
        <v>1.4209359E-2</v>
      </c>
    </row>
    <row r="4546" spans="2:33" s="149" customFormat="1" x14ac:dyDescent="0.15">
      <c r="B4546" s="157" t="s">
        <v>10064</v>
      </c>
      <c r="C4546" s="148"/>
      <c r="D4546" s="118" t="s">
        <v>26</v>
      </c>
      <c r="E4546" s="276" t="s">
        <v>10065</v>
      </c>
      <c r="F4546" s="276">
        <f t="shared" si="631"/>
        <v>2.0697863727000002E-2</v>
      </c>
      <c r="G4546" s="276">
        <f t="shared" si="632"/>
        <v>5.1281379200000007E-4</v>
      </c>
      <c r="H4546" s="276">
        <f t="shared" si="633"/>
        <v>1.531421115E-3</v>
      </c>
      <c r="I4546" s="276">
        <f t="shared" si="634"/>
        <v>3.4604382000000001E-4</v>
      </c>
      <c r="J4546" s="276">
        <v>1.8307585000000001E-2</v>
      </c>
      <c r="K4546" s="276">
        <v>1.3829427000000001E-3</v>
      </c>
      <c r="L4546" s="276">
        <v>1.183794E-4</v>
      </c>
      <c r="M4546" s="276">
        <v>5.6045031999999997E-5</v>
      </c>
      <c r="N4546" s="276">
        <v>3.2479668000000002E-4</v>
      </c>
      <c r="O4546" s="276">
        <v>1.3197208000000001E-4</v>
      </c>
      <c r="P4546" s="276">
        <v>3.0099014999999999E-5</v>
      </c>
      <c r="Q4546" s="276">
        <v>7.6330090000000002E-5</v>
      </c>
      <c r="R4546" s="276">
        <v>0</v>
      </c>
      <c r="S4546" s="276">
        <v>0</v>
      </c>
      <c r="T4546" s="276">
        <v>0</v>
      </c>
      <c r="U4546" s="276">
        <v>2.6971372999999999E-4</v>
      </c>
      <c r="V4546" s="287"/>
      <c r="W4546" s="28">
        <f t="shared" si="635"/>
        <v>0.13561174074074073</v>
      </c>
      <c r="X4546" s="191">
        <v>2.6621513999999999</v>
      </c>
      <c r="Y4546" s="191">
        <v>2.2403010999999999</v>
      </c>
      <c r="Z4546" s="191">
        <v>0.15484612</v>
      </c>
      <c r="AA4546" s="191">
        <v>1.3837547000000001E-4</v>
      </c>
      <c r="AB4546" s="191">
        <v>0.20393911000000001</v>
      </c>
      <c r="AC4546" s="191">
        <v>5.6412418999999998E-2</v>
      </c>
      <c r="AD4546" s="191">
        <v>6.5142832000000001E-3</v>
      </c>
      <c r="AE4546" s="76">
        <v>1.7055951999999999E-7</v>
      </c>
      <c r="AF4546" s="76">
        <v>5.9465627999999996E-10</v>
      </c>
      <c r="AG4546" s="20">
        <v>1.2721830999999999E-2</v>
      </c>
    </row>
    <row r="4547" spans="2:33" s="149" customFormat="1" x14ac:dyDescent="0.15">
      <c r="B4547" s="157" t="s">
        <v>10066</v>
      </c>
      <c r="C4547" s="148"/>
      <c r="D4547" s="118" t="s">
        <v>26</v>
      </c>
      <c r="E4547" s="276" t="s">
        <v>10067</v>
      </c>
      <c r="F4547" s="276">
        <f t="shared" si="631"/>
        <v>9.2139078440000004E-4</v>
      </c>
      <c r="G4547" s="276">
        <f t="shared" si="632"/>
        <v>1.9173386660000001E-4</v>
      </c>
      <c r="H4547" s="276">
        <f t="shared" si="633"/>
        <v>1.090976958E-4</v>
      </c>
      <c r="I4547" s="276">
        <f t="shared" si="634"/>
        <v>5.6919772000000007E-5</v>
      </c>
      <c r="J4547" s="276">
        <v>5.6363945000000005E-4</v>
      </c>
      <c r="K4547" s="276">
        <v>9.9990816999999998E-5</v>
      </c>
      <c r="L4547" s="276">
        <v>6.7861309999999999E-6</v>
      </c>
      <c r="M4547" s="276">
        <v>3.7690226000000001E-6</v>
      </c>
      <c r="N4547" s="276">
        <v>1.2747406000000001E-4</v>
      </c>
      <c r="O4547" s="276">
        <v>6.0490784000000003E-5</v>
      </c>
      <c r="P4547" s="276">
        <v>2.3207477999999998E-6</v>
      </c>
      <c r="Q4547" s="276">
        <v>3.9971966000000003E-5</v>
      </c>
      <c r="R4547" s="276">
        <v>0</v>
      </c>
      <c r="S4547" s="276">
        <v>0</v>
      </c>
      <c r="T4547" s="276">
        <v>0</v>
      </c>
      <c r="U4547" s="276">
        <v>1.6947806E-5</v>
      </c>
      <c r="V4547" s="287"/>
      <c r="W4547" s="28">
        <f t="shared" si="635"/>
        <v>4.1751070370370374E-3</v>
      </c>
      <c r="X4547" s="191">
        <v>1.1033360000000001</v>
      </c>
      <c r="Y4547" s="191">
        <v>5.5795864000000001E-2</v>
      </c>
      <c r="Z4547" s="191">
        <v>2.2790078999999999E-3</v>
      </c>
      <c r="AA4547" s="191">
        <v>3.1666395E-6</v>
      </c>
      <c r="AB4547" s="191">
        <v>8.8358888000000003E-3</v>
      </c>
      <c r="AC4547" s="191">
        <v>1.1616273E-2</v>
      </c>
      <c r="AD4547" s="191">
        <v>1.0248058</v>
      </c>
      <c r="AE4547" s="76">
        <v>2.4924761E-8</v>
      </c>
      <c r="AF4547" s="76">
        <v>1.2760977999999999E-10</v>
      </c>
      <c r="AG4547" s="20">
        <v>4.1077691000000001E-4</v>
      </c>
    </row>
    <row r="4548" spans="2:33" s="149" customFormat="1" x14ac:dyDescent="0.15">
      <c r="B4548" s="157" t="s">
        <v>10068</v>
      </c>
      <c r="C4548" s="148"/>
      <c r="D4548" s="118" t="s">
        <v>26</v>
      </c>
      <c r="E4548" s="276" t="s">
        <v>10069</v>
      </c>
      <c r="F4548" s="276">
        <f t="shared" si="631"/>
        <v>3.5532168410000002E-3</v>
      </c>
      <c r="G4548" s="276">
        <f t="shared" si="632"/>
        <v>3.84400995E-4</v>
      </c>
      <c r="H4548" s="276">
        <f t="shared" si="633"/>
        <v>6.6553152600000009E-4</v>
      </c>
      <c r="I4548" s="276">
        <f t="shared" si="634"/>
        <v>2.1521222000000001E-4</v>
      </c>
      <c r="J4548" s="276">
        <v>2.2880721E-3</v>
      </c>
      <c r="K4548" s="276">
        <v>5.7608775000000001E-4</v>
      </c>
      <c r="L4548" s="276">
        <v>4.7137108999999998E-5</v>
      </c>
      <c r="M4548" s="276">
        <v>2.0950777999999999E-5</v>
      </c>
      <c r="N4548" s="276">
        <v>2.7213067000000002E-4</v>
      </c>
      <c r="O4548" s="276">
        <v>9.1319546999999994E-5</v>
      </c>
      <c r="P4548" s="276">
        <v>4.2306667000000002E-5</v>
      </c>
      <c r="Q4548" s="276">
        <v>5.3358050000000003E-5</v>
      </c>
      <c r="R4548" s="276">
        <v>0</v>
      </c>
      <c r="S4548" s="276">
        <v>0</v>
      </c>
      <c r="T4548" s="276">
        <v>0</v>
      </c>
      <c r="U4548" s="276">
        <v>1.6185417000000001E-4</v>
      </c>
      <c r="V4548" s="287"/>
      <c r="W4548" s="28">
        <f t="shared" si="635"/>
        <v>1.6948682222222219E-2</v>
      </c>
      <c r="X4548" s="191">
        <v>2.0153916999999999</v>
      </c>
      <c r="Y4548" s="191">
        <v>0.19505291</v>
      </c>
      <c r="Z4548" s="191">
        <v>0.84981017999999997</v>
      </c>
      <c r="AA4548" s="191">
        <v>4.2324811000000002E-5</v>
      </c>
      <c r="AB4548" s="191">
        <v>0.27091029999999999</v>
      </c>
      <c r="AC4548" s="191">
        <v>2.6742918000000001E-2</v>
      </c>
      <c r="AD4548" s="191">
        <v>0.67283305999999998</v>
      </c>
      <c r="AE4548" s="76">
        <v>3.8738008000000002E-8</v>
      </c>
      <c r="AF4548" s="76">
        <v>2.3251251999999999E-10</v>
      </c>
      <c r="AG4548" s="20">
        <v>9.5627818999999997E-4</v>
      </c>
    </row>
    <row r="4549" spans="2:33" s="149" customFormat="1" x14ac:dyDescent="0.15">
      <c r="B4549" s="157" t="s">
        <v>10070</v>
      </c>
      <c r="C4549" s="148"/>
      <c r="D4549" s="118" t="s">
        <v>26</v>
      </c>
      <c r="E4549" s="276" t="s">
        <v>10071</v>
      </c>
      <c r="F4549" s="276">
        <f t="shared" si="631"/>
        <v>1.6995267702000001E-2</v>
      </c>
      <c r="G4549" s="276">
        <f t="shared" si="632"/>
        <v>2.1880735160000001E-3</v>
      </c>
      <c r="H4549" s="276">
        <f t="shared" si="633"/>
        <v>4.2811288030000002E-3</v>
      </c>
      <c r="I4549" s="276">
        <f t="shared" si="634"/>
        <v>4.1230238299999996E-4</v>
      </c>
      <c r="J4549" s="276">
        <v>1.0113763E-2</v>
      </c>
      <c r="K4549" s="276">
        <v>4.1247957000000003E-3</v>
      </c>
      <c r="L4549" s="276">
        <v>8.0356635999999994E-5</v>
      </c>
      <c r="M4549" s="276">
        <v>7.1796566000000003E-5</v>
      </c>
      <c r="N4549" s="276">
        <v>1.9801415000000001E-3</v>
      </c>
      <c r="O4549" s="276">
        <v>1.3613545E-4</v>
      </c>
      <c r="P4549" s="276">
        <v>7.5976466999999996E-5</v>
      </c>
      <c r="Q4549" s="276">
        <v>5.9675132999999998E-5</v>
      </c>
      <c r="R4549" s="276">
        <v>0</v>
      </c>
      <c r="S4549" s="276">
        <v>0</v>
      </c>
      <c r="T4549" s="276">
        <v>0</v>
      </c>
      <c r="U4549" s="276">
        <v>3.5262724999999997E-4</v>
      </c>
      <c r="V4549" s="287"/>
      <c r="W4549" s="28">
        <f t="shared" si="635"/>
        <v>7.4916762962962957E-2</v>
      </c>
      <c r="X4549" s="191">
        <v>2.8005859000000002</v>
      </c>
      <c r="Y4549" s="191">
        <v>1.3911454999999999</v>
      </c>
      <c r="Z4549" s="191">
        <v>1.188768</v>
      </c>
      <c r="AA4549" s="191">
        <v>1.5654551000000001E-4</v>
      </c>
      <c r="AB4549" s="191">
        <v>6.1660553999999999E-2</v>
      </c>
      <c r="AC4549" s="191">
        <v>1.9450358000000001E-2</v>
      </c>
      <c r="AD4549" s="191">
        <v>0.13940498000000001</v>
      </c>
      <c r="AE4549" s="76">
        <v>1.8404371000000001E-7</v>
      </c>
      <c r="AF4549" s="76">
        <v>3.7815538000000001E-10</v>
      </c>
      <c r="AG4549" s="20">
        <v>1.007473E-2</v>
      </c>
    </row>
    <row r="4550" spans="2:33" s="149" customFormat="1" x14ac:dyDescent="0.15">
      <c r="B4550" s="157" t="s">
        <v>10072</v>
      </c>
      <c r="C4550" s="148"/>
      <c r="D4550" s="118" t="s">
        <v>26</v>
      </c>
      <c r="E4550" s="276" t="s">
        <v>10073</v>
      </c>
      <c r="F4550" s="276">
        <f t="shared" si="631"/>
        <v>1.8499899376000002E-2</v>
      </c>
      <c r="G4550" s="276">
        <f t="shared" si="632"/>
        <v>3.5976753150000003E-3</v>
      </c>
      <c r="H4550" s="276">
        <f t="shared" si="633"/>
        <v>3.5708854389999998E-3</v>
      </c>
      <c r="I4550" s="276">
        <f t="shared" si="634"/>
        <v>2.34697622E-4</v>
      </c>
      <c r="J4550" s="276">
        <v>1.1096641000000001E-2</v>
      </c>
      <c r="K4550" s="276">
        <v>3.4273883000000001E-3</v>
      </c>
      <c r="L4550" s="276">
        <v>9.7143828E-5</v>
      </c>
      <c r="M4550" s="276">
        <v>5.2076254999999998E-5</v>
      </c>
      <c r="N4550" s="276">
        <v>3.4417072000000001E-3</v>
      </c>
      <c r="O4550" s="276">
        <v>1.0389186E-4</v>
      </c>
      <c r="P4550" s="276">
        <v>4.6353310999999999E-5</v>
      </c>
      <c r="Q4550" s="276">
        <v>4.8972952000000002E-5</v>
      </c>
      <c r="R4550" s="276">
        <v>0</v>
      </c>
      <c r="S4550" s="276">
        <v>0</v>
      </c>
      <c r="T4550" s="276">
        <v>0</v>
      </c>
      <c r="U4550" s="276">
        <v>1.8572466999999999E-4</v>
      </c>
      <c r="V4550" s="287"/>
      <c r="W4550" s="28">
        <f t="shared" si="635"/>
        <v>8.219734074074074E-2</v>
      </c>
      <c r="X4550" s="191">
        <v>2.2164248999999998</v>
      </c>
      <c r="Y4550" s="191">
        <v>1.5609329999999999</v>
      </c>
      <c r="Z4550" s="191">
        <v>3.9011883E-3</v>
      </c>
      <c r="AA4550" s="191">
        <v>3.5479538000000002E-5</v>
      </c>
      <c r="AB4550" s="191">
        <v>7.0013651999999996E-2</v>
      </c>
      <c r="AC4550" s="191">
        <v>2.8952355E-4</v>
      </c>
      <c r="AD4550" s="191">
        <v>0.58125198</v>
      </c>
      <c r="AE4550" s="76">
        <v>2.0817987000000001E-7</v>
      </c>
      <c r="AF4550" s="76">
        <v>4.4805012999999998E-10</v>
      </c>
      <c r="AG4550" s="20">
        <v>1.2095841E-2</v>
      </c>
    </row>
    <row r="4551" spans="2:33" s="149" customFormat="1" x14ac:dyDescent="0.15">
      <c r="B4551" s="157" t="s">
        <v>10074</v>
      </c>
      <c r="C4551" s="148"/>
      <c r="D4551" s="118" t="s">
        <v>26</v>
      </c>
      <c r="E4551" s="276" t="s">
        <v>10075</v>
      </c>
      <c r="F4551" s="276">
        <f t="shared" si="631"/>
        <v>5.3565646549E-2</v>
      </c>
      <c r="G4551" s="276">
        <f t="shared" si="632"/>
        <v>3.4262628840000002E-3</v>
      </c>
      <c r="H4551" s="276">
        <f t="shared" si="633"/>
        <v>1.6408840149999999E-2</v>
      </c>
      <c r="I4551" s="276">
        <f t="shared" si="634"/>
        <v>5.7785251500000001E-4</v>
      </c>
      <c r="J4551" s="276">
        <v>3.3152690999999998E-2</v>
      </c>
      <c r="K4551" s="276">
        <v>1.5274227E-2</v>
      </c>
      <c r="L4551" s="276">
        <v>7.0449095999999996E-4</v>
      </c>
      <c r="M4551" s="276">
        <v>5.9400783999999998E-5</v>
      </c>
      <c r="N4551" s="276">
        <v>2.8000166E-3</v>
      </c>
      <c r="O4551" s="276">
        <v>5.6684550000000002E-4</v>
      </c>
      <c r="P4551" s="276">
        <v>4.3012219000000001E-4</v>
      </c>
      <c r="Q4551" s="276">
        <v>6.0463854999999999E-5</v>
      </c>
      <c r="R4551" s="276">
        <v>0</v>
      </c>
      <c r="S4551" s="276">
        <v>0</v>
      </c>
      <c r="T4551" s="276">
        <v>0</v>
      </c>
      <c r="U4551" s="276">
        <v>5.1738865999999999E-4</v>
      </c>
      <c r="V4551" s="287"/>
      <c r="W4551" s="28">
        <f t="shared" si="635"/>
        <v>0.24557548888888886</v>
      </c>
      <c r="X4551" s="191">
        <v>3.6659133000000002</v>
      </c>
      <c r="Y4551" s="191">
        <v>3.2632626999999998</v>
      </c>
      <c r="Z4551" s="191">
        <v>2.1877997999999999E-2</v>
      </c>
      <c r="AA4551" s="191">
        <v>8.9521871000000002E-5</v>
      </c>
      <c r="AB4551" s="191">
        <v>0.32576905</v>
      </c>
      <c r="AC4551" s="191">
        <v>3.5808593E-2</v>
      </c>
      <c r="AD4551" s="191">
        <v>1.9105427000000001E-2</v>
      </c>
      <c r="AE4551" s="76">
        <v>5.6445361000000002E-7</v>
      </c>
      <c r="AF4551" s="76">
        <v>1.4480418000000001E-9</v>
      </c>
      <c r="AG4551" s="20">
        <v>5.0397000000000003E-3</v>
      </c>
    </row>
    <row r="4552" spans="2:33" s="149" customFormat="1" x14ac:dyDescent="0.15">
      <c r="B4552" s="157" t="s">
        <v>10076</v>
      </c>
      <c r="C4552" s="148"/>
      <c r="D4552" s="118" t="s">
        <v>26</v>
      </c>
      <c r="E4552" s="276" t="s">
        <v>10077</v>
      </c>
      <c r="F4552" s="276">
        <f t="shared" si="631"/>
        <v>2.6952380406000002E-2</v>
      </c>
      <c r="G4552" s="276">
        <f t="shared" si="632"/>
        <v>1.3535538280000001E-3</v>
      </c>
      <c r="H4552" s="276">
        <f t="shared" si="633"/>
        <v>8.9272291740000002E-3</v>
      </c>
      <c r="I4552" s="276">
        <f t="shared" si="634"/>
        <v>3.1601740399999999E-4</v>
      </c>
      <c r="J4552" s="276">
        <v>1.6355580000000002E-2</v>
      </c>
      <c r="K4552" s="276">
        <v>8.5942329999999997E-3</v>
      </c>
      <c r="L4552" s="276">
        <v>2.5468251999999998E-4</v>
      </c>
      <c r="M4552" s="276">
        <v>5.0881548000000002E-5</v>
      </c>
      <c r="N4552" s="276">
        <v>1.0458385000000001E-3</v>
      </c>
      <c r="O4552" s="276">
        <v>2.5683378000000001E-4</v>
      </c>
      <c r="P4552" s="276">
        <v>7.8313653999999996E-5</v>
      </c>
      <c r="Q4552" s="276">
        <v>9.0362223999999999E-5</v>
      </c>
      <c r="R4552" s="276">
        <v>0</v>
      </c>
      <c r="S4552" s="276">
        <v>0</v>
      </c>
      <c r="T4552" s="276">
        <v>0</v>
      </c>
      <c r="U4552" s="276">
        <v>2.2565517999999999E-4</v>
      </c>
      <c r="V4552" s="287"/>
      <c r="W4552" s="28">
        <f t="shared" si="635"/>
        <v>0.12115244444444445</v>
      </c>
      <c r="X4552" s="191">
        <v>2.3524262999999999</v>
      </c>
      <c r="Y4552" s="191">
        <v>1.6488634</v>
      </c>
      <c r="Z4552" s="191">
        <v>2.0988217E-2</v>
      </c>
      <c r="AA4552" s="191">
        <v>9.3966786000000005E-5</v>
      </c>
      <c r="AB4552" s="191">
        <v>0.27944143999999999</v>
      </c>
      <c r="AC4552" s="191">
        <v>0.26078631000000002</v>
      </c>
      <c r="AD4552" s="191">
        <v>0.14225293</v>
      </c>
      <c r="AE4552" s="76">
        <v>2.7657802000000002E-7</v>
      </c>
      <c r="AF4552" s="76">
        <v>7.4071799000000004E-10</v>
      </c>
      <c r="AG4552" s="20">
        <v>8.1214541999999994E-3</v>
      </c>
    </row>
    <row r="4553" spans="2:33" s="149" customFormat="1" x14ac:dyDescent="0.15">
      <c r="B4553" s="157" t="s">
        <v>10078</v>
      </c>
      <c r="C4553" s="148"/>
      <c r="D4553" s="118" t="s">
        <v>26</v>
      </c>
      <c r="E4553" s="276" t="s">
        <v>10079</v>
      </c>
      <c r="F4553" s="276">
        <f t="shared" si="631"/>
        <v>5.6859973102E-2</v>
      </c>
      <c r="G4553" s="276">
        <f t="shared" si="632"/>
        <v>2.5078332642E-2</v>
      </c>
      <c r="H4553" s="276">
        <f t="shared" si="633"/>
        <v>8.1149195999999993E-3</v>
      </c>
      <c r="I4553" s="276">
        <f t="shared" si="634"/>
        <v>7.3035886E-4</v>
      </c>
      <c r="J4553" s="276">
        <v>2.2936361999999998E-2</v>
      </c>
      <c r="K4553" s="276">
        <v>7.2725912999999998E-3</v>
      </c>
      <c r="L4553" s="276">
        <v>4.5489328000000002E-4</v>
      </c>
      <c r="M4553" s="276">
        <v>4.0610791999999999E-5</v>
      </c>
      <c r="N4553" s="276">
        <v>2.4664805000000001E-2</v>
      </c>
      <c r="O4553" s="276">
        <v>3.7291685000000001E-4</v>
      </c>
      <c r="P4553" s="276">
        <v>3.8743502000000002E-4</v>
      </c>
      <c r="Q4553" s="276">
        <v>1.0862718E-4</v>
      </c>
      <c r="R4553" s="276">
        <v>0</v>
      </c>
      <c r="S4553" s="276">
        <v>0</v>
      </c>
      <c r="T4553" s="276">
        <v>0</v>
      </c>
      <c r="U4553" s="276">
        <v>6.2173168000000003E-4</v>
      </c>
      <c r="V4553" s="287"/>
      <c r="W4553" s="28">
        <f t="shared" si="635"/>
        <v>0.16989897777777777</v>
      </c>
      <c r="X4553" s="191">
        <v>3.2000014000000001</v>
      </c>
      <c r="Y4553" s="191">
        <v>2.0939676999999999</v>
      </c>
      <c r="Z4553" s="191">
        <v>1.063418</v>
      </c>
      <c r="AA4553" s="191">
        <v>6.1815028E-5</v>
      </c>
      <c r="AB4553" s="191">
        <v>1.0158449999999999E-2</v>
      </c>
      <c r="AC4553" s="191">
        <v>1.9980094E-2</v>
      </c>
      <c r="AD4553" s="191">
        <v>1.2415384E-2</v>
      </c>
      <c r="AE4553" s="76">
        <v>7.2220510999999995E-7</v>
      </c>
      <c r="AF4553" s="76">
        <v>7.6284244999999998E-10</v>
      </c>
      <c r="AG4553" s="20">
        <v>5.2423102999999997E-3</v>
      </c>
    </row>
    <row r="4554" spans="2:33" s="149" customFormat="1" x14ac:dyDescent="0.15">
      <c r="B4554" s="157" t="s">
        <v>10080</v>
      </c>
      <c r="C4554" s="148"/>
      <c r="D4554" s="118" t="s">
        <v>26</v>
      </c>
      <c r="E4554" s="276" t="s">
        <v>10081</v>
      </c>
      <c r="F4554" s="276">
        <f t="shared" si="631"/>
        <v>2.9903816593E-2</v>
      </c>
      <c r="G4554" s="276">
        <f t="shared" si="632"/>
        <v>2.2040759559999999E-3</v>
      </c>
      <c r="H4554" s="276">
        <f t="shared" si="633"/>
        <v>9.1156489000000004E-3</v>
      </c>
      <c r="I4554" s="276">
        <f t="shared" si="634"/>
        <v>5.09207737E-4</v>
      </c>
      <c r="J4554" s="276">
        <v>1.8074883999999999E-2</v>
      </c>
      <c r="K4554" s="276">
        <v>8.1383519000000001E-3</v>
      </c>
      <c r="L4554" s="276">
        <v>5.3883310999999995E-4</v>
      </c>
      <c r="M4554" s="276">
        <v>3.2374976000000002E-5</v>
      </c>
      <c r="N4554" s="276">
        <v>1.6921484E-3</v>
      </c>
      <c r="O4554" s="276">
        <v>4.7955258000000002E-4</v>
      </c>
      <c r="P4554" s="276">
        <v>4.3846389000000001E-4</v>
      </c>
      <c r="Q4554" s="276">
        <v>7.5434006999999996E-5</v>
      </c>
      <c r="R4554" s="276">
        <v>0</v>
      </c>
      <c r="S4554" s="276">
        <v>0</v>
      </c>
      <c r="T4554" s="276">
        <v>0</v>
      </c>
      <c r="U4554" s="276">
        <v>4.3377372999999999E-4</v>
      </c>
      <c r="V4554" s="287"/>
      <c r="W4554" s="28">
        <f t="shared" si="635"/>
        <v>0.13388802962962962</v>
      </c>
      <c r="X4554" s="191">
        <v>3.1077979999999998</v>
      </c>
      <c r="Y4554" s="191">
        <v>1.9385756000000001</v>
      </c>
      <c r="Z4554" s="191">
        <v>0.86663469000000004</v>
      </c>
      <c r="AA4554" s="191">
        <v>1.3147776000000001E-5</v>
      </c>
      <c r="AB4554" s="191">
        <v>1.8826923999999998E-2</v>
      </c>
      <c r="AC4554" s="191">
        <v>5.1687983999999999E-2</v>
      </c>
      <c r="AD4554" s="191">
        <v>0.23205961999999999</v>
      </c>
      <c r="AE4554" s="76">
        <v>3.0536858000000002E-7</v>
      </c>
      <c r="AF4554" s="76">
        <v>6.9288245999999999E-10</v>
      </c>
      <c r="AG4554" s="20">
        <v>4.7480754999999998E-3</v>
      </c>
    </row>
    <row r="4555" spans="2:33" s="149" customFormat="1" x14ac:dyDescent="0.15">
      <c r="B4555" s="157" t="s">
        <v>10082</v>
      </c>
      <c r="C4555" s="148"/>
      <c r="D4555" s="118" t="s">
        <v>26</v>
      </c>
      <c r="E4555" s="276" t="s">
        <v>10083</v>
      </c>
      <c r="F4555" s="276">
        <f t="shared" si="631"/>
        <v>9.0520263081000002E-2</v>
      </c>
      <c r="G4555" s="276">
        <f t="shared" si="632"/>
        <v>1.8216288996000002E-2</v>
      </c>
      <c r="H4555" s="276">
        <f t="shared" si="633"/>
        <v>3.8854256140000001E-2</v>
      </c>
      <c r="I4555" s="276">
        <f t="shared" si="634"/>
        <v>8.5314594499999994E-4</v>
      </c>
      <c r="J4555" s="276">
        <v>3.2596571999999997E-2</v>
      </c>
      <c r="K4555" s="276">
        <v>3.6613288000000001E-2</v>
      </c>
      <c r="L4555" s="276">
        <v>1.2430712E-3</v>
      </c>
      <c r="M4555" s="276">
        <v>2.7970995999999999E-5</v>
      </c>
      <c r="N4555" s="276">
        <v>1.7161531000000001E-2</v>
      </c>
      <c r="O4555" s="276">
        <v>1.0267869999999999E-3</v>
      </c>
      <c r="P4555" s="276">
        <v>9.9789694E-4</v>
      </c>
      <c r="Q4555" s="276">
        <v>4.1105595000000001E-5</v>
      </c>
      <c r="R4555" s="276">
        <v>0</v>
      </c>
      <c r="S4555" s="276">
        <v>0</v>
      </c>
      <c r="T4555" s="276">
        <v>0</v>
      </c>
      <c r="U4555" s="276">
        <v>8.1204034999999999E-4</v>
      </c>
      <c r="V4555" s="287"/>
      <c r="W4555" s="28">
        <f t="shared" si="635"/>
        <v>0.24145608888888886</v>
      </c>
      <c r="X4555" s="191">
        <v>3.5869194000000002</v>
      </c>
      <c r="Y4555" s="191">
        <v>3.2612771999999999</v>
      </c>
      <c r="Z4555" s="191">
        <v>4.0197847000000002E-2</v>
      </c>
      <c r="AA4555" s="191">
        <v>8.5396055000000004E-6</v>
      </c>
      <c r="AB4555" s="191">
        <v>4.6619473000000002E-3</v>
      </c>
      <c r="AC4555" s="191">
        <v>2.2088552000000001E-3</v>
      </c>
      <c r="AD4555" s="191">
        <v>0.27856502</v>
      </c>
      <c r="AE4555" s="76">
        <v>1.1554345999999999E-6</v>
      </c>
      <c r="AF4555" s="76">
        <v>1.6456321999999999E-9</v>
      </c>
      <c r="AG4555" s="20">
        <v>8.6784320000000005E-4</v>
      </c>
    </row>
    <row r="4556" spans="2:33" s="149" customFormat="1" x14ac:dyDescent="0.15">
      <c r="B4556" s="157" t="s">
        <v>10084</v>
      </c>
      <c r="C4556" s="148"/>
      <c r="D4556" s="118" t="s">
        <v>26</v>
      </c>
      <c r="E4556" s="276" t="s">
        <v>10085</v>
      </c>
      <c r="F4556" s="276">
        <f t="shared" si="631"/>
        <v>4.2173742602000006E-2</v>
      </c>
      <c r="G4556" s="276">
        <f t="shared" si="632"/>
        <v>1.037169919E-2</v>
      </c>
      <c r="H4556" s="276">
        <f t="shared" si="633"/>
        <v>9.1162825599999994E-3</v>
      </c>
      <c r="I4556" s="276">
        <f t="shared" si="634"/>
        <v>5.3487885199999998E-4</v>
      </c>
      <c r="J4556" s="276">
        <v>2.2150882E-2</v>
      </c>
      <c r="K4556" s="276">
        <v>8.6332262E-3</v>
      </c>
      <c r="L4556" s="276">
        <v>3.1549467000000002E-4</v>
      </c>
      <c r="M4556" s="276">
        <v>7.169213E-5</v>
      </c>
      <c r="N4556" s="276">
        <v>1.0062662999999999E-2</v>
      </c>
      <c r="O4556" s="276">
        <v>2.3734405999999999E-4</v>
      </c>
      <c r="P4556" s="276">
        <v>1.6756169E-4</v>
      </c>
      <c r="Q4556" s="276">
        <v>5.6538422000000001E-5</v>
      </c>
      <c r="R4556" s="276">
        <v>0</v>
      </c>
      <c r="S4556" s="276">
        <v>0</v>
      </c>
      <c r="T4556" s="276">
        <v>0</v>
      </c>
      <c r="U4556" s="276">
        <v>4.7834043000000002E-4</v>
      </c>
      <c r="V4556" s="287"/>
      <c r="W4556" s="28">
        <f t="shared" si="635"/>
        <v>0.1640806074074074</v>
      </c>
      <c r="X4556" s="191">
        <v>3.5267295999999999</v>
      </c>
      <c r="Y4556" s="191">
        <v>2.6691039000000001</v>
      </c>
      <c r="Z4556" s="191">
        <v>0.67431381999999995</v>
      </c>
      <c r="AA4556" s="191">
        <v>7.2865678999999999E-6</v>
      </c>
      <c r="AB4556" s="191">
        <v>5.278741E-3</v>
      </c>
      <c r="AC4556" s="191">
        <v>1.4193285E-3</v>
      </c>
      <c r="AD4556" s="191">
        <v>0.17660656</v>
      </c>
      <c r="AE4556" s="76">
        <v>4.8756536000000002E-7</v>
      </c>
      <c r="AF4556" s="76">
        <v>8.1529658000000003E-10</v>
      </c>
      <c r="AG4556" s="20">
        <v>1.5964955999999999E-2</v>
      </c>
    </row>
    <row r="4557" spans="2:33" s="149" customFormat="1" x14ac:dyDescent="0.15">
      <c r="B4557" s="157" t="s">
        <v>10086</v>
      </c>
      <c r="C4557" s="148"/>
      <c r="D4557" s="118" t="s">
        <v>26</v>
      </c>
      <c r="E4557" s="276" t="s">
        <v>10087</v>
      </c>
      <c r="F4557" s="276">
        <f t="shared" si="631"/>
        <v>5.0662973378999998E-2</v>
      </c>
      <c r="G4557" s="276">
        <f t="shared" si="632"/>
        <v>2.0371003900000002E-3</v>
      </c>
      <c r="H4557" s="276">
        <f t="shared" si="633"/>
        <v>1.6634105128999998E-2</v>
      </c>
      <c r="I4557" s="276">
        <f t="shared" si="634"/>
        <v>4.2075986000000002E-4</v>
      </c>
      <c r="J4557" s="276">
        <v>3.1571007999999998E-2</v>
      </c>
      <c r="K4557" s="276">
        <v>1.6097608999999999E-2</v>
      </c>
      <c r="L4557" s="276">
        <v>4.6847505000000001E-4</v>
      </c>
      <c r="M4557" s="276">
        <v>1.4143886E-4</v>
      </c>
      <c r="N4557" s="276">
        <v>1.5752188E-3</v>
      </c>
      <c r="O4557" s="276">
        <v>3.2044273E-4</v>
      </c>
      <c r="P4557" s="276">
        <v>6.8021079000000001E-5</v>
      </c>
      <c r="Q4557" s="276">
        <v>8.8715340000000004E-5</v>
      </c>
      <c r="R4557" s="276">
        <v>0</v>
      </c>
      <c r="S4557" s="276">
        <v>0</v>
      </c>
      <c r="T4557" s="276">
        <v>0</v>
      </c>
      <c r="U4557" s="276">
        <v>3.3204452000000002E-4</v>
      </c>
      <c r="V4557" s="287"/>
      <c r="W4557" s="28">
        <f t="shared" si="635"/>
        <v>0.23385931851851849</v>
      </c>
      <c r="X4557" s="191">
        <v>4.2670769000000002</v>
      </c>
      <c r="Y4557" s="191">
        <v>4.2414335000000003</v>
      </c>
      <c r="Z4557" s="191">
        <v>1.4984422000000001E-2</v>
      </c>
      <c r="AA4557" s="191">
        <v>1.9866071E-5</v>
      </c>
      <c r="AB4557" s="191">
        <v>3.2437577000000001E-3</v>
      </c>
      <c r="AC4557" s="191">
        <v>9.2480380999999999E-4</v>
      </c>
      <c r="AD4557" s="191">
        <v>6.4705995000000002E-3</v>
      </c>
      <c r="AE4557" s="76">
        <v>5.0857531E-7</v>
      </c>
      <c r="AF4557" s="76">
        <v>1.1956396999999999E-9</v>
      </c>
      <c r="AG4557" s="20">
        <v>3.8397555999999999E-2</v>
      </c>
    </row>
    <row r="4558" spans="2:33" s="149" customFormat="1" x14ac:dyDescent="0.15">
      <c r="B4558" s="157" t="s">
        <v>10088</v>
      </c>
      <c r="C4558" s="148"/>
      <c r="D4558" s="118" t="s">
        <v>26</v>
      </c>
      <c r="E4558" s="276" t="s">
        <v>10089</v>
      </c>
      <c r="F4558" s="276">
        <f t="shared" si="631"/>
        <v>2.3338342290000003E-3</v>
      </c>
      <c r="G4558" s="276">
        <f t="shared" si="632"/>
        <v>3.6114393400000003E-4</v>
      </c>
      <c r="H4558" s="276">
        <f t="shared" si="633"/>
        <v>4.8735772400000004E-4</v>
      </c>
      <c r="I4558" s="276">
        <f t="shared" si="634"/>
        <v>2.8237437099999999E-4</v>
      </c>
      <c r="J4558" s="276">
        <v>1.2029581999999999E-3</v>
      </c>
      <c r="K4558" s="276">
        <v>4.02323E-4</v>
      </c>
      <c r="L4558" s="276">
        <v>4.4871021999999998E-5</v>
      </c>
      <c r="M4558" s="276">
        <v>2.0739728000000001E-5</v>
      </c>
      <c r="N4558" s="276">
        <v>2.4558722000000001E-4</v>
      </c>
      <c r="O4558" s="276">
        <v>9.4816985999999999E-5</v>
      </c>
      <c r="P4558" s="276">
        <v>4.0163702000000002E-5</v>
      </c>
      <c r="Q4558" s="276">
        <v>5.4771510999999999E-5</v>
      </c>
      <c r="R4558" s="276">
        <v>0</v>
      </c>
      <c r="S4558" s="276">
        <v>0</v>
      </c>
      <c r="T4558" s="276">
        <v>0</v>
      </c>
      <c r="U4558" s="276">
        <v>2.2760286000000001E-4</v>
      </c>
      <c r="V4558" s="287"/>
      <c r="W4558" s="28">
        <f t="shared" si="635"/>
        <v>8.9108014814814809E-3</v>
      </c>
      <c r="X4558" s="191">
        <v>2.4250861000000001</v>
      </c>
      <c r="Y4558" s="191">
        <v>8.4944704999999995E-2</v>
      </c>
      <c r="Z4558" s="191">
        <v>1.461025</v>
      </c>
      <c r="AA4558" s="191">
        <v>4.3760556000000002E-5</v>
      </c>
      <c r="AB4558" s="191">
        <v>0.30989424999999998</v>
      </c>
      <c r="AC4558" s="191">
        <v>4.8407196E-2</v>
      </c>
      <c r="AD4558" s="191">
        <v>0.52077121000000004</v>
      </c>
      <c r="AE4558" s="76">
        <v>2.0392936999999999E-8</v>
      </c>
      <c r="AF4558" s="76">
        <v>1.7718646000000001E-10</v>
      </c>
      <c r="AG4558" s="20">
        <v>5.5716817E-4</v>
      </c>
    </row>
    <row r="4559" spans="2:33" s="149" customFormat="1" x14ac:dyDescent="0.15">
      <c r="B4559" s="157" t="s">
        <v>10090</v>
      </c>
      <c r="C4559" s="148"/>
      <c r="D4559" s="118" t="s">
        <v>26</v>
      </c>
      <c r="E4559" s="276" t="s">
        <v>10091</v>
      </c>
      <c r="F4559" s="276">
        <f t="shared" si="631"/>
        <v>5.1604767575000002E-2</v>
      </c>
      <c r="G4559" s="276">
        <f t="shared" si="632"/>
        <v>2.1019046855000001E-2</v>
      </c>
      <c r="H4559" s="276">
        <f t="shared" si="633"/>
        <v>7.1104503500000003E-3</v>
      </c>
      <c r="I4559" s="276">
        <f t="shared" si="634"/>
        <v>7.1394036999999997E-4</v>
      </c>
      <c r="J4559" s="276">
        <v>2.276133E-2</v>
      </c>
      <c r="K4559" s="276">
        <v>6.3330820999999999E-3</v>
      </c>
      <c r="L4559" s="276">
        <v>4.1400812000000001E-4</v>
      </c>
      <c r="M4559" s="276">
        <v>5.2246164999999999E-5</v>
      </c>
      <c r="N4559" s="276">
        <v>2.0620121000000002E-2</v>
      </c>
      <c r="O4559" s="276">
        <v>3.4667969000000003E-4</v>
      </c>
      <c r="P4559" s="276">
        <v>3.6336012999999999E-4</v>
      </c>
      <c r="Q4559" s="276">
        <v>1.0518089E-4</v>
      </c>
      <c r="R4559" s="276">
        <v>0</v>
      </c>
      <c r="S4559" s="276">
        <v>0</v>
      </c>
      <c r="T4559" s="276">
        <v>0</v>
      </c>
      <c r="U4559" s="276">
        <v>6.0875947999999998E-4</v>
      </c>
      <c r="V4559" s="287"/>
      <c r="W4559" s="28">
        <f t="shared" si="635"/>
        <v>0.16860244444444444</v>
      </c>
      <c r="X4559" s="191">
        <v>3.3982065000000001</v>
      </c>
      <c r="Y4559" s="191">
        <v>2.3144882</v>
      </c>
      <c r="Z4559" s="191">
        <v>1.0314258000000001</v>
      </c>
      <c r="AA4559" s="191">
        <v>2.7505385000000002E-5</v>
      </c>
      <c r="AB4559" s="191">
        <v>1.4130851999999999E-2</v>
      </c>
      <c r="AC4559" s="191">
        <v>2.2257086000000001E-3</v>
      </c>
      <c r="AD4559" s="191">
        <v>3.5908470999999997E-2</v>
      </c>
      <c r="AE4559" s="76">
        <v>6.3663212000000002E-7</v>
      </c>
      <c r="AF4559" s="76">
        <v>7.3923995000000001E-10</v>
      </c>
      <c r="AG4559" s="20">
        <v>7.7583019999999999E-3</v>
      </c>
    </row>
    <row r="4560" spans="2:33" s="149" customFormat="1" x14ac:dyDescent="0.15">
      <c r="B4560" s="157" t="s">
        <v>10092</v>
      </c>
      <c r="C4560" s="148"/>
      <c r="D4560" s="118" t="s">
        <v>26</v>
      </c>
      <c r="E4560" s="276" t="s">
        <v>10093</v>
      </c>
      <c r="F4560" s="276">
        <f t="shared" si="631"/>
        <v>6.2548739270999992E-2</v>
      </c>
      <c r="G4560" s="276">
        <f t="shared" si="632"/>
        <v>8.2868641580000017E-3</v>
      </c>
      <c r="H4560" s="276">
        <f t="shared" si="633"/>
        <v>1.4954378342E-2</v>
      </c>
      <c r="I4560" s="276">
        <f t="shared" si="634"/>
        <v>7.0178177100000002E-4</v>
      </c>
      <c r="J4560" s="276">
        <v>3.8605714999999999E-2</v>
      </c>
      <c r="K4560" s="276">
        <v>1.4405635999999999E-2</v>
      </c>
      <c r="L4560" s="276">
        <v>5.0189603000000004E-4</v>
      </c>
      <c r="M4560" s="276">
        <v>2.2880967999999999E-5</v>
      </c>
      <c r="N4560" s="276">
        <v>8.0008405000000001E-3</v>
      </c>
      <c r="O4560" s="276">
        <v>2.6314269000000002E-4</v>
      </c>
      <c r="P4560" s="276">
        <v>4.6846311999999999E-5</v>
      </c>
      <c r="Q4560" s="276">
        <v>9.2804471000000003E-5</v>
      </c>
      <c r="R4560" s="276">
        <v>0</v>
      </c>
      <c r="S4560" s="276">
        <v>0</v>
      </c>
      <c r="T4560" s="276">
        <v>0</v>
      </c>
      <c r="U4560" s="276">
        <v>6.0897730000000001E-4</v>
      </c>
      <c r="V4560" s="287"/>
      <c r="W4560" s="28">
        <f t="shared" si="635"/>
        <v>0.28596825925925923</v>
      </c>
      <c r="X4560" s="191">
        <v>3.0937003999999999</v>
      </c>
      <c r="Y4560" s="191">
        <v>2.8237374000000002</v>
      </c>
      <c r="Z4560" s="191">
        <v>4.9981350000000001E-2</v>
      </c>
      <c r="AA4560" s="191">
        <v>9.9512655999999996E-6</v>
      </c>
      <c r="AB4560" s="191">
        <v>3.3092655999999998E-2</v>
      </c>
      <c r="AC4560" s="191">
        <v>2.6781198999999999E-2</v>
      </c>
      <c r="AD4560" s="191">
        <v>0.16009778</v>
      </c>
      <c r="AE4560" s="76">
        <v>6.0847404000000004E-7</v>
      </c>
      <c r="AF4560" s="76">
        <v>1.3835060000000001E-9</v>
      </c>
      <c r="AG4560" s="20">
        <v>5.6271382999999999E-3</v>
      </c>
    </row>
    <row r="4561" spans="2:33" s="149" customFormat="1" x14ac:dyDescent="0.15">
      <c r="B4561" s="157" t="s">
        <v>10094</v>
      </c>
      <c r="C4561" s="148"/>
      <c r="D4561" s="118" t="s">
        <v>26</v>
      </c>
      <c r="E4561" s="276" t="s">
        <v>10095</v>
      </c>
      <c r="F4561" s="276">
        <f t="shared" si="631"/>
        <v>3.9151185330999996E-2</v>
      </c>
      <c r="G4561" s="276">
        <f t="shared" si="632"/>
        <v>2.1938483509999999E-3</v>
      </c>
      <c r="H4561" s="276">
        <f t="shared" si="633"/>
        <v>2.2714929719999999E-2</v>
      </c>
      <c r="I4561" s="276">
        <f t="shared" si="634"/>
        <v>5.2326325999999999E-4</v>
      </c>
      <c r="J4561" s="276">
        <v>1.3719144000000001E-2</v>
      </c>
      <c r="K4561" s="276">
        <v>2.1895839E-2</v>
      </c>
      <c r="L4561" s="276">
        <v>4.7879923000000002E-4</v>
      </c>
      <c r="M4561" s="276">
        <v>2.3724650999999999E-5</v>
      </c>
      <c r="N4561" s="276">
        <v>1.8100498E-3</v>
      </c>
      <c r="O4561" s="276">
        <v>3.6007390000000002E-4</v>
      </c>
      <c r="P4561" s="276">
        <v>3.4029148999999999E-4</v>
      </c>
      <c r="Q4561" s="276">
        <v>4.198425E-5</v>
      </c>
      <c r="R4561" s="276">
        <v>0</v>
      </c>
      <c r="S4561" s="276">
        <v>0</v>
      </c>
      <c r="T4561" s="276">
        <v>0</v>
      </c>
      <c r="U4561" s="276">
        <v>4.8127901E-4</v>
      </c>
      <c r="V4561" s="287"/>
      <c r="W4561" s="28">
        <f t="shared" si="635"/>
        <v>0.10162328888888889</v>
      </c>
      <c r="X4561" s="191">
        <v>2.8450251999999998</v>
      </c>
      <c r="Y4561" s="191">
        <v>1.1620518</v>
      </c>
      <c r="Z4561" s="191">
        <v>1.3504654</v>
      </c>
      <c r="AA4561" s="191">
        <v>1.156906E-4</v>
      </c>
      <c r="AB4561" s="191">
        <v>4.1476087000000002E-2</v>
      </c>
      <c r="AC4561" s="191">
        <v>1.2030732999999999E-3</v>
      </c>
      <c r="AD4561" s="191">
        <v>0.28971311</v>
      </c>
      <c r="AE4561" s="76">
        <v>5.0093217999999999E-7</v>
      </c>
      <c r="AF4561" s="76">
        <v>8.6265699999999997E-10</v>
      </c>
      <c r="AG4561" s="20">
        <v>1.0589867000000001E-3</v>
      </c>
    </row>
    <row r="4562" spans="2:33" s="149" customFormat="1" x14ac:dyDescent="0.15">
      <c r="B4562" s="157" t="s">
        <v>10096</v>
      </c>
      <c r="C4562" s="148"/>
      <c r="D4562" s="118" t="s">
        <v>26</v>
      </c>
      <c r="E4562" s="276" t="s">
        <v>10097</v>
      </c>
      <c r="F4562" s="276">
        <f t="shared" si="631"/>
        <v>2.1047068533E-2</v>
      </c>
      <c r="G4562" s="276">
        <f t="shared" si="632"/>
        <v>3.4335575699999997E-3</v>
      </c>
      <c r="H4562" s="276">
        <f t="shared" si="633"/>
        <v>6.8045716099999999E-3</v>
      </c>
      <c r="I4562" s="276">
        <f t="shared" si="634"/>
        <v>5.2092535299999999E-4</v>
      </c>
      <c r="J4562" s="276">
        <v>1.0288014E-2</v>
      </c>
      <c r="K4562" s="276">
        <v>6.4434221999999999E-3</v>
      </c>
      <c r="L4562" s="276">
        <v>2.1950050999999999E-4</v>
      </c>
      <c r="M4562" s="276">
        <v>4.4715439999999998E-5</v>
      </c>
      <c r="N4562" s="276">
        <v>3.1302999999999999E-3</v>
      </c>
      <c r="O4562" s="276">
        <v>2.5854212999999997E-4</v>
      </c>
      <c r="P4562" s="276">
        <v>1.4164890000000001E-4</v>
      </c>
      <c r="Q4562" s="276">
        <v>6.9680113000000006E-5</v>
      </c>
      <c r="R4562" s="276">
        <v>0</v>
      </c>
      <c r="S4562" s="276">
        <v>0</v>
      </c>
      <c r="T4562" s="276">
        <v>0</v>
      </c>
      <c r="U4562" s="276">
        <v>4.5124523999999998E-4</v>
      </c>
      <c r="V4562" s="287"/>
      <c r="W4562" s="28">
        <f t="shared" si="635"/>
        <v>7.6207511111111098E-2</v>
      </c>
      <c r="X4562" s="191">
        <v>3.3664944000000001</v>
      </c>
      <c r="Y4562" s="191">
        <v>0.97712372999999997</v>
      </c>
      <c r="Z4562" s="191">
        <v>2.0824650999999998</v>
      </c>
      <c r="AA4562" s="191">
        <v>9.7143177999999995E-5</v>
      </c>
      <c r="AB4562" s="191">
        <v>0.13563737000000001</v>
      </c>
      <c r="AC4562" s="191">
        <v>1.1862921000000001E-3</v>
      </c>
      <c r="AD4562" s="191">
        <v>0.16998480999999999</v>
      </c>
      <c r="AE4562" s="76">
        <v>2.4200090999999999E-7</v>
      </c>
      <c r="AF4562" s="76">
        <v>5.0504320999999997E-10</v>
      </c>
      <c r="AG4562" s="20">
        <v>4.0883361999999998E-3</v>
      </c>
    </row>
    <row r="4563" spans="2:33" s="149" customFormat="1" x14ac:dyDescent="0.15">
      <c r="B4563" s="157" t="s">
        <v>10098</v>
      </c>
      <c r="C4563" s="148"/>
      <c r="D4563" s="118" t="s">
        <v>26</v>
      </c>
      <c r="E4563" s="276" t="s">
        <v>10099</v>
      </c>
      <c r="F4563" s="276">
        <f t="shared" si="631"/>
        <v>5.7164606741999996E-2</v>
      </c>
      <c r="G4563" s="276">
        <f t="shared" si="632"/>
        <v>2.2973079601999999E-2</v>
      </c>
      <c r="H4563" s="276">
        <f t="shared" si="633"/>
        <v>7.9000678699999993E-3</v>
      </c>
      <c r="I4563" s="276">
        <f t="shared" si="634"/>
        <v>6.9162127000000002E-4</v>
      </c>
      <c r="J4563" s="276">
        <v>2.5599838E-2</v>
      </c>
      <c r="K4563" s="276">
        <v>7.0367846000000001E-3</v>
      </c>
      <c r="L4563" s="276">
        <v>4.7398840999999999E-4</v>
      </c>
      <c r="M4563" s="276">
        <v>6.2687662000000002E-5</v>
      </c>
      <c r="N4563" s="276">
        <v>2.2494908000000001E-2</v>
      </c>
      <c r="O4563" s="276">
        <v>4.1548394E-4</v>
      </c>
      <c r="P4563" s="276">
        <v>3.8929486000000002E-4</v>
      </c>
      <c r="Q4563" s="276">
        <v>1.2618926000000001E-4</v>
      </c>
      <c r="R4563" s="276">
        <v>0</v>
      </c>
      <c r="S4563" s="276">
        <v>0</v>
      </c>
      <c r="T4563" s="276">
        <v>0</v>
      </c>
      <c r="U4563" s="276">
        <v>5.6543201E-4</v>
      </c>
      <c r="V4563" s="287"/>
      <c r="W4563" s="28">
        <f t="shared" si="635"/>
        <v>0.18962842962962961</v>
      </c>
      <c r="X4563" s="191">
        <v>3.0446662</v>
      </c>
      <c r="Y4563" s="191">
        <v>2.6376536000000002</v>
      </c>
      <c r="Z4563" s="191">
        <v>0.2674955</v>
      </c>
      <c r="AA4563" s="191">
        <v>1.6237815999999999E-5</v>
      </c>
      <c r="AB4563" s="191">
        <v>5.3025813000000003E-3</v>
      </c>
      <c r="AC4563" s="191">
        <v>0.11911222</v>
      </c>
      <c r="AD4563" s="191">
        <v>1.5085978E-2</v>
      </c>
      <c r="AE4563" s="76">
        <v>6.9892444999999996E-7</v>
      </c>
      <c r="AF4563" s="76">
        <v>8.2601836999999998E-10</v>
      </c>
      <c r="AG4563" s="20">
        <v>9.435443E-3</v>
      </c>
    </row>
    <row r="4564" spans="2:33" s="149" customFormat="1" x14ac:dyDescent="0.15">
      <c r="B4564" s="157" t="s">
        <v>10100</v>
      </c>
      <c r="C4564" s="148"/>
      <c r="D4564" s="118" t="s">
        <v>26</v>
      </c>
      <c r="E4564" s="276" t="s">
        <v>10101</v>
      </c>
      <c r="F4564" s="276">
        <f t="shared" si="631"/>
        <v>2.9443401033E-2</v>
      </c>
      <c r="G4564" s="276">
        <f t="shared" si="632"/>
        <v>1.629111681E-3</v>
      </c>
      <c r="H4564" s="276">
        <f t="shared" si="633"/>
        <v>6.4235163000000003E-3</v>
      </c>
      <c r="I4564" s="276">
        <f t="shared" si="634"/>
        <v>4.7952905199999998E-4</v>
      </c>
      <c r="J4564" s="276">
        <v>2.0911243999999999E-2</v>
      </c>
      <c r="K4564" s="276">
        <v>5.9663696000000002E-3</v>
      </c>
      <c r="L4564" s="276">
        <v>2.8122135999999998E-4</v>
      </c>
      <c r="M4564" s="276">
        <v>6.4464331000000004E-5</v>
      </c>
      <c r="N4564" s="276">
        <v>1.3576337E-3</v>
      </c>
      <c r="O4564" s="276">
        <v>2.0701365000000001E-4</v>
      </c>
      <c r="P4564" s="276">
        <v>1.7592534E-4</v>
      </c>
      <c r="Q4564" s="276">
        <v>4.5149591999999997E-5</v>
      </c>
      <c r="R4564" s="276">
        <v>0</v>
      </c>
      <c r="S4564" s="276">
        <v>0</v>
      </c>
      <c r="T4564" s="276">
        <v>0</v>
      </c>
      <c r="U4564" s="276">
        <v>4.3437945999999999E-4</v>
      </c>
      <c r="V4564" s="287"/>
      <c r="W4564" s="28">
        <f t="shared" si="635"/>
        <v>0.15489810370370369</v>
      </c>
      <c r="X4564" s="191">
        <v>2.6766542000000002</v>
      </c>
      <c r="Y4564" s="191">
        <v>2.4781629000000001</v>
      </c>
      <c r="Z4564" s="191">
        <v>5.8723628999999998E-3</v>
      </c>
      <c r="AA4564" s="191">
        <v>2.6081502999999999E-5</v>
      </c>
      <c r="AB4564" s="191">
        <v>0.12994330000000001</v>
      </c>
      <c r="AC4564" s="191">
        <v>4.4947503E-4</v>
      </c>
      <c r="AD4564" s="191">
        <v>6.2200063E-2</v>
      </c>
      <c r="AE4564" s="76">
        <v>2.8050051E-7</v>
      </c>
      <c r="AF4564" s="76">
        <v>7.2814091999999999E-10</v>
      </c>
      <c r="AG4564" s="20">
        <v>1.4588433E-2</v>
      </c>
    </row>
    <row r="4565" spans="2:33" s="149" customFormat="1" x14ac:dyDescent="0.15">
      <c r="B4565" s="157" t="s">
        <v>10102</v>
      </c>
      <c r="C4565" s="148"/>
      <c r="D4565" s="118" t="s">
        <v>26</v>
      </c>
      <c r="E4565" s="276" t="s">
        <v>10103</v>
      </c>
      <c r="F4565" s="276">
        <f t="shared" si="631"/>
        <v>6.1502776192000008E-2</v>
      </c>
      <c r="G4565" s="276">
        <f t="shared" si="632"/>
        <v>3.4733578022000007E-2</v>
      </c>
      <c r="H4565" s="276">
        <f t="shared" si="633"/>
        <v>8.2818107999999991E-3</v>
      </c>
      <c r="I4565" s="276">
        <f t="shared" si="634"/>
        <v>4.1628036999999998E-4</v>
      </c>
      <c r="J4565" s="276">
        <v>1.8071106999999999E-2</v>
      </c>
      <c r="K4565" s="276">
        <v>7.7173349E-3</v>
      </c>
      <c r="L4565" s="276">
        <v>3.5110061000000003E-4</v>
      </c>
      <c r="M4565" s="276">
        <v>4.1560451999999998E-5</v>
      </c>
      <c r="N4565" s="276">
        <v>3.4447205000000002E-2</v>
      </c>
      <c r="O4565" s="276">
        <v>2.4481257000000001E-4</v>
      </c>
      <c r="P4565" s="276">
        <v>2.1337529E-4</v>
      </c>
      <c r="Q4565" s="276">
        <v>4.2151419999999999E-5</v>
      </c>
      <c r="R4565" s="276">
        <v>0</v>
      </c>
      <c r="S4565" s="276">
        <v>0</v>
      </c>
      <c r="T4565" s="276">
        <v>0</v>
      </c>
      <c r="U4565" s="276">
        <v>3.7412894999999999E-4</v>
      </c>
      <c r="V4565" s="287"/>
      <c r="W4565" s="28">
        <f t="shared" si="635"/>
        <v>0.13386005185185185</v>
      </c>
      <c r="X4565" s="191">
        <v>2.2146590000000002</v>
      </c>
      <c r="Y4565" s="191">
        <v>1.9074477000000001</v>
      </c>
      <c r="Z4565" s="191">
        <v>6.3115118E-3</v>
      </c>
      <c r="AA4565" s="191">
        <v>3.1181552999999998E-5</v>
      </c>
      <c r="AB4565" s="191">
        <v>4.8756496000000003E-3</v>
      </c>
      <c r="AC4565" s="191">
        <v>2.7790949999999998E-2</v>
      </c>
      <c r="AD4565" s="191">
        <v>0.26820203999999997</v>
      </c>
      <c r="AE4565" s="76">
        <v>8.5571655999999995E-7</v>
      </c>
      <c r="AF4565" s="76">
        <v>6.6212138999999997E-10</v>
      </c>
      <c r="AG4565" s="20">
        <v>8.5794367E-3</v>
      </c>
    </row>
    <row r="4566" spans="2:33" s="149" customFormat="1" x14ac:dyDescent="0.15">
      <c r="B4566" s="157" t="s">
        <v>10104</v>
      </c>
      <c r="C4566" s="148"/>
      <c r="D4566" s="118" t="s">
        <v>26</v>
      </c>
      <c r="E4566" s="276" t="s">
        <v>10105</v>
      </c>
      <c r="F4566" s="276">
        <f t="shared" si="631"/>
        <v>4.8251377083999999E-2</v>
      </c>
      <c r="G4566" s="276">
        <f t="shared" si="632"/>
        <v>1.7771121003999999E-2</v>
      </c>
      <c r="H4566" s="276">
        <f t="shared" si="633"/>
        <v>7.88614537E-3</v>
      </c>
      <c r="I4566" s="276">
        <f t="shared" si="634"/>
        <v>6.1518971000000002E-4</v>
      </c>
      <c r="J4566" s="276">
        <v>2.1978920999999998E-2</v>
      </c>
      <c r="K4566" s="276">
        <v>7.2156826000000004E-3</v>
      </c>
      <c r="L4566" s="276">
        <v>3.5401155000000002E-4</v>
      </c>
      <c r="M4566" s="276">
        <v>6.7564184000000002E-5</v>
      </c>
      <c r="N4566" s="276">
        <v>1.7366438000000001E-2</v>
      </c>
      <c r="O4566" s="276">
        <v>3.3711882E-4</v>
      </c>
      <c r="P4566" s="276">
        <v>3.1645122000000003E-4</v>
      </c>
      <c r="Q4566" s="276">
        <v>1.1450725E-4</v>
      </c>
      <c r="R4566" s="276">
        <v>0</v>
      </c>
      <c r="S4566" s="276">
        <v>0</v>
      </c>
      <c r="T4566" s="276">
        <v>0</v>
      </c>
      <c r="U4566" s="276">
        <v>5.0068246000000002E-4</v>
      </c>
      <c r="V4566" s="287"/>
      <c r="W4566" s="28">
        <f t="shared" si="635"/>
        <v>0.1628068222222222</v>
      </c>
      <c r="X4566" s="191">
        <v>2.9990165000000002</v>
      </c>
      <c r="Y4566" s="191">
        <v>2.5129011999999999</v>
      </c>
      <c r="Z4566" s="191">
        <v>0.38318771000000001</v>
      </c>
      <c r="AA4566" s="191">
        <v>2.5807384999999999E-5</v>
      </c>
      <c r="AB4566" s="191">
        <v>6.4114000000000003E-3</v>
      </c>
      <c r="AC4566" s="191">
        <v>9.0099619000000006E-2</v>
      </c>
      <c r="AD4566" s="191">
        <v>6.3908089999999999E-3</v>
      </c>
      <c r="AE4566" s="76">
        <v>5.9076500000000001E-7</v>
      </c>
      <c r="AF4566" s="76">
        <v>7.286991E-10</v>
      </c>
      <c r="AG4566" s="20">
        <v>1.0629754E-2</v>
      </c>
    </row>
    <row r="4567" spans="2:33" s="149" customFormat="1" x14ac:dyDescent="0.15">
      <c r="B4567" s="157" t="s">
        <v>10106</v>
      </c>
      <c r="C4567" s="148"/>
      <c r="D4567" s="118" t="s">
        <v>26</v>
      </c>
      <c r="E4567" s="276" t="s">
        <v>10107</v>
      </c>
      <c r="F4567" s="276">
        <f t="shared" si="631"/>
        <v>4.2820547278999997E-2</v>
      </c>
      <c r="G4567" s="276">
        <f t="shared" si="632"/>
        <v>9.4109424149999982E-3</v>
      </c>
      <c r="H4567" s="276">
        <f t="shared" si="633"/>
        <v>7.6209630000000006E-3</v>
      </c>
      <c r="I4567" s="276">
        <f t="shared" si="634"/>
        <v>5.9963386399999993E-4</v>
      </c>
      <c r="J4567" s="276">
        <v>2.5189007999999999E-2</v>
      </c>
      <c r="K4567" s="276">
        <v>7.0262064000000003E-3</v>
      </c>
      <c r="L4567" s="276">
        <v>3.7392258000000002E-4</v>
      </c>
      <c r="M4567" s="276">
        <v>4.3287624999999997E-5</v>
      </c>
      <c r="N4567" s="276">
        <v>9.0786932999999993E-3</v>
      </c>
      <c r="O4567" s="276">
        <v>2.8896149000000001E-4</v>
      </c>
      <c r="P4567" s="276">
        <v>2.2083401999999999E-4</v>
      </c>
      <c r="Q4567" s="276">
        <v>5.3481954000000001E-5</v>
      </c>
      <c r="R4567" s="276">
        <v>0</v>
      </c>
      <c r="S4567" s="276">
        <v>0</v>
      </c>
      <c r="T4567" s="276">
        <v>0</v>
      </c>
      <c r="U4567" s="276">
        <v>5.4615190999999998E-4</v>
      </c>
      <c r="V4567" s="287"/>
      <c r="W4567" s="28">
        <f t="shared" si="635"/>
        <v>0.18658524444444444</v>
      </c>
      <c r="X4567" s="191">
        <v>3.0047356000000001</v>
      </c>
      <c r="Y4567" s="191">
        <v>2.3436390999999999</v>
      </c>
      <c r="Z4567" s="191">
        <v>0.60470603000000001</v>
      </c>
      <c r="AA4567" s="191">
        <v>1.1776043E-5</v>
      </c>
      <c r="AB4567" s="191">
        <v>1.8516583999999999E-2</v>
      </c>
      <c r="AC4567" s="191">
        <v>6.6681917999999998E-3</v>
      </c>
      <c r="AD4567" s="191">
        <v>3.1193889999999998E-2</v>
      </c>
      <c r="AE4567" s="76">
        <v>4.6248031999999999E-7</v>
      </c>
      <c r="AF4567" s="76">
        <v>8.2759137000000004E-10</v>
      </c>
      <c r="AG4567" s="20">
        <v>8.5329654999999997E-3</v>
      </c>
    </row>
    <row r="4568" spans="2:33" s="149" customFormat="1" x14ac:dyDescent="0.15">
      <c r="B4568" s="157" t="s">
        <v>10108</v>
      </c>
      <c r="C4568" s="148"/>
      <c r="D4568" s="118" t="s">
        <v>26</v>
      </c>
      <c r="E4568" s="276" t="s">
        <v>10109</v>
      </c>
      <c r="F4568" s="276">
        <f t="shared" si="631"/>
        <v>3.0246688243999995E-2</v>
      </c>
      <c r="G4568" s="276">
        <f t="shared" si="632"/>
        <v>1.1026516410000001E-3</v>
      </c>
      <c r="H4568" s="276">
        <f t="shared" si="633"/>
        <v>8.7620009199999987E-3</v>
      </c>
      <c r="I4568" s="276">
        <f t="shared" si="634"/>
        <v>3.1658568299999996E-4</v>
      </c>
      <c r="J4568" s="276">
        <v>2.0065449999999999E-2</v>
      </c>
      <c r="K4568" s="276">
        <v>8.4817795999999994E-3</v>
      </c>
      <c r="L4568" s="276">
        <v>2.3483109000000001E-4</v>
      </c>
      <c r="M4568" s="276">
        <v>8.9936420999999999E-5</v>
      </c>
      <c r="N4568" s="276">
        <v>8.2387067999999998E-4</v>
      </c>
      <c r="O4568" s="276">
        <v>1.8884454000000001E-4</v>
      </c>
      <c r="P4568" s="276">
        <v>4.539023E-5</v>
      </c>
      <c r="Q4568" s="276">
        <v>6.4260142999999996E-5</v>
      </c>
      <c r="R4568" s="276">
        <v>0</v>
      </c>
      <c r="S4568" s="276">
        <v>0</v>
      </c>
      <c r="T4568" s="276">
        <v>0</v>
      </c>
      <c r="U4568" s="276">
        <v>2.5232553999999998E-4</v>
      </c>
      <c r="V4568" s="287"/>
      <c r="W4568" s="28">
        <f t="shared" si="635"/>
        <v>0.14863296296296294</v>
      </c>
      <c r="X4568" s="191">
        <v>3.0610886000000002</v>
      </c>
      <c r="Y4568" s="191">
        <v>2.7153949000000002</v>
      </c>
      <c r="Z4568" s="191">
        <v>8.4283585000000001E-3</v>
      </c>
      <c r="AA4568" s="191">
        <v>1.19806E-5</v>
      </c>
      <c r="AB4568" s="191">
        <v>1.7663443000000001E-2</v>
      </c>
      <c r="AC4568" s="191">
        <v>5.3032972000000001E-4</v>
      </c>
      <c r="AD4568" s="191">
        <v>0.31905956000000002</v>
      </c>
      <c r="AE4568" s="76">
        <v>3.0255760999999999E-7</v>
      </c>
      <c r="AF4568" s="76">
        <v>7.5158597000000003E-10</v>
      </c>
      <c r="AG4568" s="20">
        <v>2.3548652999999999E-2</v>
      </c>
    </row>
    <row r="4569" spans="2:33" s="149" customFormat="1" x14ac:dyDescent="0.15">
      <c r="B4569" s="157" t="s">
        <v>10110</v>
      </c>
      <c r="C4569" s="148"/>
      <c r="D4569" s="118" t="s">
        <v>26</v>
      </c>
      <c r="E4569" s="276" t="s">
        <v>10111</v>
      </c>
      <c r="F4569" s="276">
        <f t="shared" si="631"/>
        <v>3.8951075281999994E-2</v>
      </c>
      <c r="G4569" s="276">
        <f t="shared" si="632"/>
        <v>1.162494938E-3</v>
      </c>
      <c r="H4569" s="276">
        <f t="shared" si="633"/>
        <v>1.475989973E-2</v>
      </c>
      <c r="I4569" s="276">
        <f t="shared" si="634"/>
        <v>6.3675061399999999E-4</v>
      </c>
      <c r="J4569" s="276">
        <v>2.2391930000000001E-2</v>
      </c>
      <c r="K4569" s="276">
        <v>1.4195381999999999E-2</v>
      </c>
      <c r="L4569" s="276">
        <v>4.5381916000000001E-4</v>
      </c>
      <c r="M4569" s="276">
        <v>2.9557218000000001E-5</v>
      </c>
      <c r="N4569" s="276">
        <v>9.2242173999999995E-4</v>
      </c>
      <c r="O4569" s="276">
        <v>2.1051598E-4</v>
      </c>
      <c r="P4569" s="276">
        <v>1.1069857E-4</v>
      </c>
      <c r="Q4569" s="276">
        <v>6.9635724E-5</v>
      </c>
      <c r="R4569" s="276">
        <v>0</v>
      </c>
      <c r="S4569" s="276">
        <v>0</v>
      </c>
      <c r="T4569" s="276">
        <v>0</v>
      </c>
      <c r="U4569" s="276">
        <v>5.6711488999999999E-4</v>
      </c>
      <c r="V4569" s="287"/>
      <c r="W4569" s="28">
        <f t="shared" si="635"/>
        <v>0.16586614814814815</v>
      </c>
      <c r="X4569" s="191">
        <v>3.8406422999999998</v>
      </c>
      <c r="Y4569" s="191">
        <v>1.9827191</v>
      </c>
      <c r="Z4569" s="191">
        <v>1.7691792</v>
      </c>
      <c r="AA4569" s="191">
        <v>1.2863477E-5</v>
      </c>
      <c r="AB4569" s="191">
        <v>1.9569804999999999E-2</v>
      </c>
      <c r="AC4569" s="191">
        <v>2.6885104E-3</v>
      </c>
      <c r="AD4569" s="191">
        <v>6.6472804999999996E-2</v>
      </c>
      <c r="AE4569" s="76">
        <v>3.9674488999999999E-7</v>
      </c>
      <c r="AF4569" s="76">
        <v>9.4284427000000002E-10</v>
      </c>
      <c r="AG4569" s="20">
        <v>6.3034031000000004E-3</v>
      </c>
    </row>
    <row r="4570" spans="2:33" s="149" customFormat="1" x14ac:dyDescent="0.15">
      <c r="B4570" s="157" t="s">
        <v>10112</v>
      </c>
      <c r="C4570" s="148"/>
      <c r="D4570" s="118" t="s">
        <v>26</v>
      </c>
      <c r="E4570" s="276" t="s">
        <v>10113</v>
      </c>
      <c r="F4570" s="276">
        <f t="shared" si="631"/>
        <v>2.4363508482000001E-2</v>
      </c>
      <c r="G4570" s="276">
        <f t="shared" si="632"/>
        <v>1.8671742600000001E-3</v>
      </c>
      <c r="H4570" s="276">
        <f t="shared" si="633"/>
        <v>5.5790993000000002E-3</v>
      </c>
      <c r="I4570" s="276">
        <f t="shared" si="634"/>
        <v>5.21979922E-4</v>
      </c>
      <c r="J4570" s="276">
        <v>1.6395255000000001E-2</v>
      </c>
      <c r="K4570" s="276">
        <v>5.0291103000000004E-3</v>
      </c>
      <c r="L4570" s="276">
        <v>3.2106254000000001E-4</v>
      </c>
      <c r="M4570" s="276">
        <v>4.8510390000000002E-5</v>
      </c>
      <c r="N4570" s="276">
        <v>1.5352789E-3</v>
      </c>
      <c r="O4570" s="276">
        <v>2.8338497E-4</v>
      </c>
      <c r="P4570" s="276">
        <v>2.2892645999999999E-4</v>
      </c>
      <c r="Q4570" s="276">
        <v>8.3835972000000005E-5</v>
      </c>
      <c r="R4570" s="276">
        <v>0</v>
      </c>
      <c r="S4570" s="276">
        <v>0</v>
      </c>
      <c r="T4570" s="276">
        <v>0</v>
      </c>
      <c r="U4570" s="276">
        <v>4.3814394999999999E-4</v>
      </c>
      <c r="V4570" s="287"/>
      <c r="W4570" s="28">
        <f t="shared" si="635"/>
        <v>0.12144633333333334</v>
      </c>
      <c r="X4570" s="191">
        <v>3.1097383000000001</v>
      </c>
      <c r="Y4570" s="191">
        <v>1.6517761</v>
      </c>
      <c r="Z4570" s="191">
        <v>1.1750518000000001</v>
      </c>
      <c r="AA4570" s="191">
        <v>2.1775110999999999E-4</v>
      </c>
      <c r="AB4570" s="191">
        <v>0.10121388000000001</v>
      </c>
      <c r="AC4570" s="191">
        <v>5.7840457999999997E-2</v>
      </c>
      <c r="AD4570" s="191">
        <v>0.12363830000000001</v>
      </c>
      <c r="AE4570" s="76">
        <v>2.3690191E-7</v>
      </c>
      <c r="AF4570" s="76">
        <v>6.0285645999999997E-10</v>
      </c>
      <c r="AG4570" s="20">
        <v>5.2822744000000001E-3</v>
      </c>
    </row>
    <row r="4571" spans="2:33" s="149" customFormat="1" x14ac:dyDescent="0.15">
      <c r="B4571" s="157" t="s">
        <v>10114</v>
      </c>
      <c r="C4571" s="148"/>
      <c r="D4571" s="118" t="s">
        <v>26</v>
      </c>
      <c r="E4571" s="276" t="s">
        <v>10115</v>
      </c>
      <c r="F4571" s="276">
        <f t="shared" si="631"/>
        <v>4.6941635016999994E-2</v>
      </c>
      <c r="G4571" s="276">
        <f t="shared" si="632"/>
        <v>1.8990454776999999E-2</v>
      </c>
      <c r="H4571" s="276">
        <f t="shared" si="633"/>
        <v>6.8119293299999991E-3</v>
      </c>
      <c r="I4571" s="276">
        <f t="shared" si="634"/>
        <v>6.2864990999999995E-4</v>
      </c>
      <c r="J4571" s="276">
        <v>2.0510601E-2</v>
      </c>
      <c r="K4571" s="276">
        <v>6.1160158999999997E-3</v>
      </c>
      <c r="L4571" s="276">
        <v>3.7588687999999998E-4</v>
      </c>
      <c r="M4571" s="276">
        <v>5.2641837000000003E-5</v>
      </c>
      <c r="N4571" s="276">
        <v>1.8610076999999999E-2</v>
      </c>
      <c r="O4571" s="276">
        <v>3.2773593999999999E-4</v>
      </c>
      <c r="P4571" s="276">
        <v>3.2002655000000003E-4</v>
      </c>
      <c r="Q4571" s="276">
        <v>1.0143788000000001E-4</v>
      </c>
      <c r="R4571" s="276">
        <v>0</v>
      </c>
      <c r="S4571" s="276">
        <v>0</v>
      </c>
      <c r="T4571" s="276">
        <v>0</v>
      </c>
      <c r="U4571" s="276">
        <v>5.2721202999999998E-4</v>
      </c>
      <c r="V4571" s="287"/>
      <c r="W4571" s="28">
        <f t="shared" si="635"/>
        <v>0.15193037777777776</v>
      </c>
      <c r="X4571" s="191">
        <v>3.0339008999999999</v>
      </c>
      <c r="Y4571" s="191">
        <v>2.1236602000000002</v>
      </c>
      <c r="Z4571" s="191">
        <v>0.76555139000000005</v>
      </c>
      <c r="AA4571" s="191">
        <v>5.3289945999999999E-5</v>
      </c>
      <c r="AB4571" s="191">
        <v>1.7870227999999998E-2</v>
      </c>
      <c r="AC4571" s="191">
        <v>4.7525627000000001E-2</v>
      </c>
      <c r="AD4571" s="191">
        <v>7.9240244000000001E-2</v>
      </c>
      <c r="AE4571" s="76">
        <v>5.7994967000000002E-7</v>
      </c>
      <c r="AF4571" s="76">
        <v>6.7920820000000002E-10</v>
      </c>
      <c r="AG4571" s="20">
        <v>7.6134102000000002E-3</v>
      </c>
    </row>
    <row r="4572" spans="2:33" s="149" customFormat="1" x14ac:dyDescent="0.15">
      <c r="B4572" s="157" t="s">
        <v>10116</v>
      </c>
      <c r="C4572" s="148"/>
      <c r="D4572" s="118" t="s">
        <v>26</v>
      </c>
      <c r="E4572" s="276" t="s">
        <v>10117</v>
      </c>
      <c r="F4572" s="276">
        <f t="shared" si="631"/>
        <v>3.3441922908999999E-2</v>
      </c>
      <c r="G4572" s="276">
        <f t="shared" si="632"/>
        <v>1.3710621193999999E-2</v>
      </c>
      <c r="H4572" s="276">
        <f t="shared" si="633"/>
        <v>4.2924340000000004E-3</v>
      </c>
      <c r="I4572" s="276">
        <f t="shared" si="634"/>
        <v>4.49153715E-4</v>
      </c>
      <c r="J4572" s="276">
        <v>1.4989713999999999E-2</v>
      </c>
      <c r="K4572" s="276">
        <v>3.7643491000000002E-3</v>
      </c>
      <c r="L4572" s="276">
        <v>2.9229617999999998E-4</v>
      </c>
      <c r="M4572" s="276">
        <v>4.6004483999999999E-5</v>
      </c>
      <c r="N4572" s="276">
        <v>1.3397513E-2</v>
      </c>
      <c r="O4572" s="276">
        <v>2.6710371000000002E-4</v>
      </c>
      <c r="P4572" s="276">
        <v>2.3578872000000001E-4</v>
      </c>
      <c r="Q4572" s="276">
        <v>8.5083355000000003E-5</v>
      </c>
      <c r="R4572" s="276">
        <v>0</v>
      </c>
      <c r="S4572" s="276">
        <v>0</v>
      </c>
      <c r="T4572" s="276">
        <v>0</v>
      </c>
      <c r="U4572" s="276">
        <v>3.6407036E-4</v>
      </c>
      <c r="V4572" s="287"/>
      <c r="W4572" s="28">
        <f t="shared" si="635"/>
        <v>0.1110349185185185</v>
      </c>
      <c r="X4572" s="191">
        <v>2.4084298</v>
      </c>
      <c r="Y4572" s="191">
        <v>1.6667471</v>
      </c>
      <c r="Z4572" s="191">
        <v>0.32828716000000002</v>
      </c>
      <c r="AA4572" s="191">
        <v>4.1929460000000003E-5</v>
      </c>
      <c r="AB4572" s="191">
        <v>2.6631499999999999E-2</v>
      </c>
      <c r="AC4572" s="191">
        <v>0.10275146</v>
      </c>
      <c r="AD4572" s="191">
        <v>0.28397066999999998</v>
      </c>
      <c r="AE4572" s="76">
        <v>4.0591433999999998E-7</v>
      </c>
      <c r="AF4572" s="76">
        <v>4.9623046999999998E-10</v>
      </c>
      <c r="AG4572" s="20">
        <v>6.6138624999999996E-3</v>
      </c>
    </row>
    <row r="4573" spans="2:33" s="149" customFormat="1" x14ac:dyDescent="0.15">
      <c r="B4573" s="157" t="s">
        <v>10118</v>
      </c>
      <c r="C4573" s="148"/>
      <c r="D4573" s="118" t="s">
        <v>26</v>
      </c>
      <c r="E4573" s="276" t="s">
        <v>10119</v>
      </c>
      <c r="F4573" s="276">
        <f t="shared" si="631"/>
        <v>6.6709119062E-2</v>
      </c>
      <c r="G4573" s="276">
        <f t="shared" si="632"/>
        <v>1.5172621279999998E-3</v>
      </c>
      <c r="H4573" s="276">
        <f t="shared" si="633"/>
        <v>2.8803928699999998E-2</v>
      </c>
      <c r="I4573" s="276">
        <f t="shared" si="634"/>
        <v>5.6640223399999996E-4</v>
      </c>
      <c r="J4573" s="276">
        <v>3.5821525999999999E-2</v>
      </c>
      <c r="K4573" s="276">
        <v>2.7311971000000001E-2</v>
      </c>
      <c r="L4573" s="276">
        <v>1.0310071000000001E-3</v>
      </c>
      <c r="M4573" s="276">
        <v>2.7899018000000001E-5</v>
      </c>
      <c r="N4573" s="276">
        <v>1.1834237999999999E-3</v>
      </c>
      <c r="O4573" s="276">
        <v>3.0593930999999998E-4</v>
      </c>
      <c r="P4573" s="276">
        <v>4.609506E-4</v>
      </c>
      <c r="Q4573" s="276">
        <v>7.7399603999999994E-5</v>
      </c>
      <c r="R4573" s="276">
        <v>0</v>
      </c>
      <c r="S4573" s="276">
        <v>0</v>
      </c>
      <c r="T4573" s="276">
        <v>0</v>
      </c>
      <c r="U4573" s="276">
        <v>4.8900262999999997E-4</v>
      </c>
      <c r="V4573" s="287"/>
      <c r="W4573" s="28">
        <f t="shared" si="635"/>
        <v>0.26534463703703703</v>
      </c>
      <c r="X4573" s="191">
        <v>3.6089609999999999</v>
      </c>
      <c r="Y4573" s="191">
        <v>3.3677747999999998</v>
      </c>
      <c r="Z4573" s="191">
        <v>0.20089599999999999</v>
      </c>
      <c r="AA4573" s="191">
        <v>1.3455542999999999E-5</v>
      </c>
      <c r="AB4573" s="191">
        <v>2.4910985E-2</v>
      </c>
      <c r="AC4573" s="191">
        <v>1.0128265E-3</v>
      </c>
      <c r="AD4573" s="191">
        <v>1.4352991000000001E-2</v>
      </c>
      <c r="AE4573" s="76">
        <v>6.8698148E-7</v>
      </c>
      <c r="AF4573" s="76">
        <v>1.6074410999999999E-9</v>
      </c>
      <c r="AG4573" s="20">
        <v>6.3526014000000004E-3</v>
      </c>
    </row>
    <row r="4574" spans="2:33" s="149" customFormat="1" x14ac:dyDescent="0.15">
      <c r="B4574" s="157" t="s">
        <v>10120</v>
      </c>
      <c r="C4574" s="148"/>
      <c r="D4574" s="118" t="s">
        <v>26</v>
      </c>
      <c r="E4574" s="276" t="s">
        <v>10121</v>
      </c>
      <c r="F4574" s="276">
        <f t="shared" si="631"/>
        <v>5.4749776829999999E-4</v>
      </c>
      <c r="G4574" s="276">
        <f t="shared" si="632"/>
        <v>8.2733860800000001E-5</v>
      </c>
      <c r="H4574" s="276">
        <f t="shared" si="633"/>
        <v>4.0737114900000003E-5</v>
      </c>
      <c r="I4574" s="276">
        <f t="shared" si="634"/>
        <v>3.1439012600000004E-5</v>
      </c>
      <c r="J4574" s="276">
        <v>3.9258777999999999E-4</v>
      </c>
      <c r="K4574" s="276">
        <v>3.6761256000000003E-5</v>
      </c>
      <c r="L4574" s="276">
        <v>2.9152817E-6</v>
      </c>
      <c r="M4574" s="276">
        <v>1.6088798E-6</v>
      </c>
      <c r="N4574" s="276">
        <v>3.7325111999999999E-5</v>
      </c>
      <c r="O4574" s="276">
        <v>4.3799869000000002E-5</v>
      </c>
      <c r="P4574" s="276">
        <v>1.0605771999999999E-6</v>
      </c>
      <c r="Q4574" s="276">
        <v>2.2804234000000001E-5</v>
      </c>
      <c r="R4574" s="276">
        <v>0</v>
      </c>
      <c r="S4574" s="276">
        <v>0</v>
      </c>
      <c r="T4574" s="276">
        <v>0</v>
      </c>
      <c r="U4574" s="276">
        <v>8.6347786000000002E-6</v>
      </c>
      <c r="V4574" s="287"/>
      <c r="W4574" s="28">
        <f t="shared" si="635"/>
        <v>2.9080576296296292E-3</v>
      </c>
      <c r="X4574" s="191">
        <v>1.0638865</v>
      </c>
      <c r="Y4574" s="191">
        <v>7.6627155000000002E-3</v>
      </c>
      <c r="Z4574" s="191">
        <v>3.3468463E-4</v>
      </c>
      <c r="AA4574" s="191">
        <v>7.4985065000000004E-7</v>
      </c>
      <c r="AB4574" s="191">
        <v>2.6993734999999999E-3</v>
      </c>
      <c r="AC4574" s="191">
        <v>2.6462872E-5</v>
      </c>
      <c r="AD4574" s="191">
        <v>1.0531625</v>
      </c>
      <c r="AE4574" s="76">
        <v>1.5624627E-8</v>
      </c>
      <c r="AF4574" s="76">
        <v>8.1624385000000003E-11</v>
      </c>
      <c r="AG4574" s="76">
        <v>5.1779086999999998E-5</v>
      </c>
    </row>
    <row r="4575" spans="2:33" s="149" customFormat="1" x14ac:dyDescent="0.15">
      <c r="B4575" s="157" t="s">
        <v>10122</v>
      </c>
      <c r="C4575" s="148"/>
      <c r="D4575" s="118" t="s">
        <v>26</v>
      </c>
      <c r="E4575" s="276" t="s">
        <v>10123</v>
      </c>
      <c r="F4575" s="276">
        <f t="shared" si="631"/>
        <v>1.1820698175E-3</v>
      </c>
      <c r="G4575" s="276">
        <f t="shared" si="632"/>
        <v>2.6808265950000002E-4</v>
      </c>
      <c r="H4575" s="276">
        <f t="shared" si="633"/>
        <v>2.5191755799999999E-4</v>
      </c>
      <c r="I4575" s="276">
        <f t="shared" si="634"/>
        <v>2.8048073000000001E-4</v>
      </c>
      <c r="J4575" s="276">
        <v>3.8158887000000003E-4</v>
      </c>
      <c r="K4575" s="276">
        <v>1.9181695999999999E-4</v>
      </c>
      <c r="L4575" s="276">
        <v>1.8800553999999998E-5</v>
      </c>
      <c r="M4575" s="276">
        <v>5.1182825000000002E-6</v>
      </c>
      <c r="N4575" s="276">
        <v>1.7757929000000001E-4</v>
      </c>
      <c r="O4575" s="276">
        <v>8.5385087000000001E-5</v>
      </c>
      <c r="P4575" s="276">
        <v>4.1300044000000001E-5</v>
      </c>
      <c r="Q4575" s="276">
        <v>1.2655568E-4</v>
      </c>
      <c r="R4575" s="276">
        <v>0</v>
      </c>
      <c r="S4575" s="276">
        <v>0</v>
      </c>
      <c r="T4575" s="276">
        <v>0</v>
      </c>
      <c r="U4575" s="276">
        <v>1.5392505E-4</v>
      </c>
      <c r="V4575" s="287"/>
      <c r="W4575" s="28">
        <f t="shared" si="635"/>
        <v>2.8265842222222224E-3</v>
      </c>
      <c r="X4575" s="191">
        <v>4.3996161000000003</v>
      </c>
      <c r="Y4575" s="191">
        <v>3.8214511999999999E-2</v>
      </c>
      <c r="Z4575" s="191">
        <v>4.3568113999999998</v>
      </c>
      <c r="AA4575" s="191">
        <v>2.6732580999999999E-6</v>
      </c>
      <c r="AB4575" s="191">
        <v>1.5682148999999999E-3</v>
      </c>
      <c r="AC4575" s="191">
        <v>1.9653332000000001E-4</v>
      </c>
      <c r="AD4575" s="191">
        <v>2.8227609E-3</v>
      </c>
      <c r="AE4575" s="76">
        <v>3.1670045000000003E-8</v>
      </c>
      <c r="AF4575" s="76">
        <v>1.5604810000000001E-10</v>
      </c>
      <c r="AG4575" s="20">
        <v>3.0890489E-4</v>
      </c>
    </row>
    <row r="4576" spans="2:33" s="149" customFormat="1" x14ac:dyDescent="0.15">
      <c r="B4576" s="157" t="s">
        <v>10124</v>
      </c>
      <c r="C4576" s="148"/>
      <c r="D4576" s="118" t="s">
        <v>26</v>
      </c>
      <c r="E4576" s="276" t="s">
        <v>10125</v>
      </c>
      <c r="F4576" s="276">
        <f t="shared" si="631"/>
        <v>7.7405642954999992E-2</v>
      </c>
      <c r="G4576" s="276">
        <f t="shared" si="632"/>
        <v>1.0288799266000001E-2</v>
      </c>
      <c r="H4576" s="276">
        <f t="shared" si="633"/>
        <v>1.8721848813999999E-2</v>
      </c>
      <c r="I4576" s="276">
        <f t="shared" si="634"/>
        <v>8.31447875E-4</v>
      </c>
      <c r="J4576" s="276">
        <v>4.7563546999999998E-2</v>
      </c>
      <c r="K4576" s="276">
        <v>1.8043126E-2</v>
      </c>
      <c r="L4576" s="276">
        <v>6.2284242999999999E-4</v>
      </c>
      <c r="M4576" s="276">
        <v>2.5383106000000001E-5</v>
      </c>
      <c r="N4576" s="276">
        <v>9.9695713000000005E-3</v>
      </c>
      <c r="O4576" s="276">
        <v>2.9384486000000001E-4</v>
      </c>
      <c r="P4576" s="276">
        <v>5.5880383999999997E-5</v>
      </c>
      <c r="Q4576" s="276">
        <v>9.9001874999999996E-5</v>
      </c>
      <c r="R4576" s="276">
        <v>0</v>
      </c>
      <c r="S4576" s="276">
        <v>0</v>
      </c>
      <c r="T4576" s="276">
        <v>0</v>
      </c>
      <c r="U4576" s="276">
        <v>7.3244599999999999E-4</v>
      </c>
      <c r="V4576" s="287"/>
      <c r="W4576" s="28">
        <f t="shared" si="635"/>
        <v>0.35232257037037035</v>
      </c>
      <c r="X4576" s="191">
        <v>3.4956887999999999</v>
      </c>
      <c r="Y4576" s="191">
        <v>3.4449022</v>
      </c>
      <c r="Z4576" s="191">
        <v>3.8014462000000001E-3</v>
      </c>
      <c r="AA4576" s="191">
        <v>1.1100025000000001E-5</v>
      </c>
      <c r="AB4576" s="191">
        <v>4.1249647E-2</v>
      </c>
      <c r="AC4576" s="191">
        <v>6.3904684E-4</v>
      </c>
      <c r="AD4576" s="191">
        <v>5.0853145999999998E-3</v>
      </c>
      <c r="AE4576" s="76">
        <v>7.5531242999999998E-7</v>
      </c>
      <c r="AF4576" s="76">
        <v>1.71143E-9</v>
      </c>
      <c r="AG4576" s="20">
        <v>6.3288522999999999E-3</v>
      </c>
    </row>
    <row r="4577" spans="2:33" s="149" customFormat="1" x14ac:dyDescent="0.15">
      <c r="B4577" s="157" t="s">
        <v>10126</v>
      </c>
      <c r="C4577" s="148"/>
      <c r="D4577" s="118" t="s">
        <v>26</v>
      </c>
      <c r="E4577" s="276" t="s">
        <v>10127</v>
      </c>
      <c r="F4577" s="276">
        <f t="shared" si="631"/>
        <v>4.2215830889999999E-4</v>
      </c>
      <c r="G4577" s="276">
        <f t="shared" si="632"/>
        <v>1.987932445E-4</v>
      </c>
      <c r="H4577" s="276">
        <f t="shared" si="633"/>
        <v>4.8639818699999999E-5</v>
      </c>
      <c r="I4577" s="276">
        <f t="shared" si="634"/>
        <v>3.6065955700000001E-5</v>
      </c>
      <c r="J4577" s="276">
        <v>1.3865928999999999E-4</v>
      </c>
      <c r="K4577" s="276">
        <v>4.4032770000000001E-5</v>
      </c>
      <c r="L4577" s="276">
        <v>3.5400485000000002E-6</v>
      </c>
      <c r="M4577" s="276">
        <v>1.9256315000000002E-6</v>
      </c>
      <c r="N4577" s="276">
        <v>1.3202637E-4</v>
      </c>
      <c r="O4577" s="276">
        <v>6.4841243000000003E-5</v>
      </c>
      <c r="P4577" s="276">
        <v>1.0670002E-6</v>
      </c>
      <c r="Q4577" s="276">
        <v>2.7772749999999999E-5</v>
      </c>
      <c r="R4577" s="276">
        <v>0</v>
      </c>
      <c r="S4577" s="276">
        <v>0</v>
      </c>
      <c r="T4577" s="276">
        <v>0</v>
      </c>
      <c r="U4577" s="276">
        <v>8.2932057000000004E-6</v>
      </c>
      <c r="V4577" s="287"/>
      <c r="W4577" s="28">
        <f t="shared" si="635"/>
        <v>1.0271058518518518E-3</v>
      </c>
      <c r="X4577" s="191">
        <v>1.0656135</v>
      </c>
      <c r="Y4577" s="191">
        <v>1.1179175E-2</v>
      </c>
      <c r="Z4577" s="191">
        <v>7.7440416000000003E-4</v>
      </c>
      <c r="AA4577" s="191">
        <v>6.2660615999999996E-7</v>
      </c>
      <c r="AB4577" s="191">
        <v>3.4953125000000002E-4</v>
      </c>
      <c r="AC4577" s="191">
        <v>5.4267236E-5</v>
      </c>
      <c r="AD4577" s="191">
        <v>1.0532554999999999</v>
      </c>
      <c r="AE4577" s="76">
        <v>2.9063767999999999E-9</v>
      </c>
      <c r="AF4577" s="76">
        <v>5.6292097000000002E-12</v>
      </c>
      <c r="AG4577" s="76">
        <v>7.7055172000000004E-5</v>
      </c>
    </row>
    <row r="4578" spans="2:33" s="149" customFormat="1" x14ac:dyDescent="0.15">
      <c r="B4578" s="157" t="s">
        <v>10128</v>
      </c>
      <c r="C4578" s="148"/>
      <c r="D4578" s="118" t="s">
        <v>26</v>
      </c>
      <c r="E4578" s="276" t="s">
        <v>10129</v>
      </c>
      <c r="F4578" s="276">
        <f t="shared" si="631"/>
        <v>5.4217526075000008E-2</v>
      </c>
      <c r="G4578" s="276">
        <f t="shared" si="632"/>
        <v>1.4402309572000001E-2</v>
      </c>
      <c r="H4578" s="276">
        <f t="shared" si="633"/>
        <v>1.130836639E-2</v>
      </c>
      <c r="I4578" s="276">
        <f t="shared" si="634"/>
        <v>5.4850811300000005E-4</v>
      </c>
      <c r="J4578" s="276">
        <v>2.7958342000000001E-2</v>
      </c>
      <c r="K4578" s="276">
        <v>1.0746166E-2</v>
      </c>
      <c r="L4578" s="276">
        <v>4.3567764999999999E-4</v>
      </c>
      <c r="M4578" s="276">
        <v>2.5566422E-5</v>
      </c>
      <c r="N4578" s="276">
        <v>1.4131921E-2</v>
      </c>
      <c r="O4578" s="276">
        <v>2.4482215000000001E-4</v>
      </c>
      <c r="P4578" s="276">
        <v>1.2652274E-4</v>
      </c>
      <c r="Q4578" s="276">
        <v>7.4902562999999995E-5</v>
      </c>
      <c r="R4578" s="276">
        <v>0</v>
      </c>
      <c r="S4578" s="276">
        <v>0</v>
      </c>
      <c r="T4578" s="276">
        <v>0</v>
      </c>
      <c r="U4578" s="276">
        <v>4.7360555000000001E-4</v>
      </c>
      <c r="V4578" s="287"/>
      <c r="W4578" s="28">
        <f t="shared" si="635"/>
        <v>0.20709882962962961</v>
      </c>
      <c r="X4578" s="191">
        <v>2.7041514000000002</v>
      </c>
      <c r="Y4578" s="191">
        <v>2.2526549999999999</v>
      </c>
      <c r="Z4578" s="191">
        <v>6.7376338999999993E-2</v>
      </c>
      <c r="AA4578" s="191">
        <v>9.2254089999999994E-6</v>
      </c>
      <c r="AB4578" s="191">
        <v>2.0097541999999999E-2</v>
      </c>
      <c r="AC4578" s="191">
        <v>6.8426646999999996E-4</v>
      </c>
      <c r="AD4578" s="191">
        <v>0.36332909000000002</v>
      </c>
      <c r="AE4578" s="76">
        <v>6.0223407999999999E-7</v>
      </c>
      <c r="AF4578" s="76">
        <v>1.0248878000000001E-9</v>
      </c>
      <c r="AG4578" s="20">
        <v>5.5261473999999996E-3</v>
      </c>
    </row>
    <row r="4579" spans="2:33" s="149" customFormat="1" x14ac:dyDescent="0.15">
      <c r="B4579" s="157" t="s">
        <v>10130</v>
      </c>
      <c r="C4579" s="148"/>
      <c r="D4579" s="118" t="s">
        <v>26</v>
      </c>
      <c r="E4579" s="276" t="s">
        <v>10131</v>
      </c>
      <c r="F4579" s="276">
        <f t="shared" si="631"/>
        <v>7.0597762199999997E-2</v>
      </c>
      <c r="G4579" s="276">
        <f t="shared" si="632"/>
        <v>1.5820639640000001E-3</v>
      </c>
      <c r="H4579" s="276">
        <f t="shared" si="633"/>
        <v>3.0529040949999999E-2</v>
      </c>
      <c r="I4579" s="276">
        <f t="shared" si="634"/>
        <v>5.6861028599999993E-4</v>
      </c>
      <c r="J4579" s="276">
        <v>3.7918047000000003E-2</v>
      </c>
      <c r="K4579" s="276">
        <v>2.8950764E-2</v>
      </c>
      <c r="L4579" s="276">
        <v>1.0915936000000001E-3</v>
      </c>
      <c r="M4579" s="276">
        <v>2.8709974E-5</v>
      </c>
      <c r="N4579" s="276">
        <v>1.2341094000000001E-3</v>
      </c>
      <c r="O4579" s="276">
        <v>3.1924459000000002E-4</v>
      </c>
      <c r="P4579" s="276">
        <v>4.8668335000000003E-4</v>
      </c>
      <c r="Q4579" s="276">
        <v>7.7970715999999999E-5</v>
      </c>
      <c r="R4579" s="276">
        <v>0</v>
      </c>
      <c r="S4579" s="276">
        <v>0</v>
      </c>
      <c r="T4579" s="276">
        <v>0</v>
      </c>
      <c r="U4579" s="276">
        <v>4.9063956999999996E-4</v>
      </c>
      <c r="V4579" s="287"/>
      <c r="W4579" s="28">
        <f t="shared" si="635"/>
        <v>0.28087442222222225</v>
      </c>
      <c r="X4579" s="191">
        <v>3.6031569000000001</v>
      </c>
      <c r="Y4579" s="191">
        <v>3.5676244000000001</v>
      </c>
      <c r="Z4579" s="191">
        <v>9.7806478000000002E-3</v>
      </c>
      <c r="AA4579" s="191">
        <v>1.3519882999999999E-5</v>
      </c>
      <c r="AB4579" s="191">
        <v>2.0352225000000002E-2</v>
      </c>
      <c r="AC4579" s="191">
        <v>5.4121949999999996E-4</v>
      </c>
      <c r="AD4579" s="191">
        <v>4.8448761000000002E-3</v>
      </c>
      <c r="AE4579" s="76">
        <v>7.2717961000000005E-7</v>
      </c>
      <c r="AF4579" s="76">
        <v>1.6984611999999999E-9</v>
      </c>
      <c r="AG4579" s="20">
        <v>6.6872249999999998E-3</v>
      </c>
    </row>
    <row r="4580" spans="2:33" s="149" customFormat="1" x14ac:dyDescent="0.15">
      <c r="B4580" s="157" t="s">
        <v>10132</v>
      </c>
      <c r="C4580" s="148"/>
      <c r="D4580" s="118" t="s">
        <v>26</v>
      </c>
      <c r="E4580" s="276" t="s">
        <v>10133</v>
      </c>
      <c r="F4580" s="276">
        <f t="shared" si="631"/>
        <v>1.9330397192E-3</v>
      </c>
      <c r="G4580" s="276">
        <f t="shared" si="632"/>
        <v>1.719825432E-4</v>
      </c>
      <c r="H4580" s="276">
        <f t="shared" si="633"/>
        <v>6.4501630999999997E-5</v>
      </c>
      <c r="I4580" s="276">
        <f t="shared" si="634"/>
        <v>4.9443545000000005E-5</v>
      </c>
      <c r="J4580" s="276">
        <v>1.6471120000000001E-3</v>
      </c>
      <c r="K4580" s="276">
        <v>5.9091715999999999E-5</v>
      </c>
      <c r="L4580" s="276">
        <v>4.1391888000000001E-6</v>
      </c>
      <c r="M4580" s="276">
        <v>5.3413042E-6</v>
      </c>
      <c r="N4580" s="276">
        <v>1.1206096999999999E-4</v>
      </c>
      <c r="O4580" s="276">
        <v>5.4580268999999998E-5</v>
      </c>
      <c r="P4580" s="276">
        <v>1.2707261999999999E-6</v>
      </c>
      <c r="Q4580" s="276">
        <v>3.7692604000000003E-5</v>
      </c>
      <c r="R4580" s="276">
        <v>0</v>
      </c>
      <c r="S4580" s="276">
        <v>0</v>
      </c>
      <c r="T4580" s="276">
        <v>0</v>
      </c>
      <c r="U4580" s="276">
        <v>1.1750941E-5</v>
      </c>
      <c r="V4580" s="287"/>
      <c r="W4580" s="28">
        <f t="shared" si="635"/>
        <v>1.220082962962963E-2</v>
      </c>
      <c r="X4580" s="191">
        <v>1.0700143</v>
      </c>
      <c r="Y4580" s="191">
        <v>1.4708867E-2</v>
      </c>
      <c r="Z4580" s="191">
        <v>1.3293433999999999E-3</v>
      </c>
      <c r="AA4580" s="191">
        <v>1.0352726E-6</v>
      </c>
      <c r="AB4580" s="191">
        <v>3.0469265999999998E-4</v>
      </c>
      <c r="AC4580" s="191">
        <v>9.2740979000000001E-5</v>
      </c>
      <c r="AD4580" s="191">
        <v>1.0535777</v>
      </c>
      <c r="AE4580" s="76">
        <v>3.3577180000000001E-8</v>
      </c>
      <c r="AF4580" s="76">
        <v>1.5292297999999999E-10</v>
      </c>
      <c r="AG4580" s="76">
        <v>9.9531195E-5</v>
      </c>
    </row>
    <row r="4581" spans="2:33" s="149" customFormat="1" x14ac:dyDescent="0.15">
      <c r="B4581" s="157" t="s">
        <v>10134</v>
      </c>
      <c r="C4581" s="148"/>
      <c r="D4581" s="118" t="s">
        <v>26</v>
      </c>
      <c r="E4581" s="276" t="s">
        <v>10135</v>
      </c>
      <c r="F4581" s="276">
        <f t="shared" si="631"/>
        <v>0.22416198378700003</v>
      </c>
      <c r="G4581" s="276">
        <f t="shared" si="632"/>
        <v>0.14317915002500001</v>
      </c>
      <c r="H4581" s="276">
        <f t="shared" si="633"/>
        <v>2.9609318820000001E-2</v>
      </c>
      <c r="I4581" s="276">
        <f t="shared" si="634"/>
        <v>1.016340942E-3</v>
      </c>
      <c r="J4581" s="276">
        <v>5.0357173999999998E-2</v>
      </c>
      <c r="K4581" s="276">
        <v>2.7894664999999999E-2</v>
      </c>
      <c r="L4581" s="276">
        <v>1.1876606000000001E-3</v>
      </c>
      <c r="M4581" s="276">
        <v>3.4797064999999997E-5</v>
      </c>
      <c r="N4581" s="276">
        <v>0.14258662</v>
      </c>
      <c r="O4581" s="276">
        <v>5.5773295999999998E-4</v>
      </c>
      <c r="P4581" s="276">
        <v>5.2699322E-4</v>
      </c>
      <c r="Q4581" s="276">
        <v>8.1686431999999999E-5</v>
      </c>
      <c r="R4581" s="276">
        <v>0</v>
      </c>
      <c r="S4581" s="276">
        <v>0</v>
      </c>
      <c r="T4581" s="276">
        <v>0</v>
      </c>
      <c r="U4581" s="276">
        <v>9.3465450999999995E-4</v>
      </c>
      <c r="V4581" s="287"/>
      <c r="W4581" s="28">
        <f t="shared" si="635"/>
        <v>0.37301610370370364</v>
      </c>
      <c r="X4581" s="191">
        <v>4.2017657000000002</v>
      </c>
      <c r="Y4581" s="191">
        <v>4.1455983999999999</v>
      </c>
      <c r="Z4581" s="191">
        <v>1.6109166000000001E-2</v>
      </c>
      <c r="AA4581" s="191">
        <v>2.1323695E-5</v>
      </c>
      <c r="AB4581" s="191">
        <v>2.9535681000000001E-2</v>
      </c>
      <c r="AC4581" s="191">
        <v>1.3191127999999999E-3</v>
      </c>
      <c r="AD4581" s="191">
        <v>9.1820064999999992E-3</v>
      </c>
      <c r="AE4581" s="76">
        <v>3.2651807999999999E-6</v>
      </c>
      <c r="AF4581" s="76">
        <v>1.9985161999999999E-9</v>
      </c>
      <c r="AG4581" s="20">
        <v>6.1414874000000003E-3</v>
      </c>
    </row>
    <row r="4582" spans="2:33" s="149" customFormat="1" x14ac:dyDescent="0.15">
      <c r="B4582" s="157" t="s">
        <v>10136</v>
      </c>
      <c r="C4582" s="148"/>
      <c r="D4582" s="118" t="s">
        <v>26</v>
      </c>
      <c r="E4582" s="276" t="s">
        <v>10137</v>
      </c>
      <c r="F4582" s="276">
        <f t="shared" si="631"/>
        <v>1.4646167648E-3</v>
      </c>
      <c r="G4582" s="276">
        <f t="shared" si="632"/>
        <v>1.7480479489999999E-4</v>
      </c>
      <c r="H4582" s="276">
        <f t="shared" si="633"/>
        <v>6.4287364900000003E-5</v>
      </c>
      <c r="I4582" s="276">
        <f t="shared" si="634"/>
        <v>4.8401605000000001E-5</v>
      </c>
      <c r="J4582" s="276">
        <v>1.177123E-3</v>
      </c>
      <c r="K4582" s="276">
        <v>5.8893929000000001E-5</v>
      </c>
      <c r="L4582" s="276">
        <v>4.1299786999999997E-6</v>
      </c>
      <c r="M4582" s="276">
        <v>5.4917199000000001E-6</v>
      </c>
      <c r="N4582" s="276">
        <v>1.1385493E-4</v>
      </c>
      <c r="O4582" s="276">
        <v>5.5458145E-5</v>
      </c>
      <c r="P4582" s="276">
        <v>1.2634572E-6</v>
      </c>
      <c r="Q4582" s="276">
        <v>3.6898233000000002E-5</v>
      </c>
      <c r="R4582" s="276">
        <v>0</v>
      </c>
      <c r="S4582" s="276">
        <v>0</v>
      </c>
      <c r="T4582" s="276">
        <v>0</v>
      </c>
      <c r="U4582" s="276">
        <v>1.1503372000000001E-5</v>
      </c>
      <c r="V4582" s="287"/>
      <c r="W4582" s="28">
        <f t="shared" si="635"/>
        <v>8.7194296296296287E-3</v>
      </c>
      <c r="X4582" s="191">
        <v>1.0698861</v>
      </c>
      <c r="Y4582" s="191">
        <v>1.4693457E-2</v>
      </c>
      <c r="Z4582" s="191">
        <v>1.2920051E-3</v>
      </c>
      <c r="AA4582" s="191">
        <v>1.0061436999999999E-6</v>
      </c>
      <c r="AB4582" s="191">
        <v>3.2446459999999999E-4</v>
      </c>
      <c r="AC4582" s="191">
        <v>9.0811259000000004E-5</v>
      </c>
      <c r="AD4582" s="191">
        <v>1.0534843</v>
      </c>
      <c r="AE4582" s="76">
        <v>2.8357166E-8</v>
      </c>
      <c r="AF4582" s="76">
        <v>1.3268712E-10</v>
      </c>
      <c r="AG4582" s="76">
        <v>9.9481309000000004E-5</v>
      </c>
    </row>
    <row r="4583" spans="2:33" s="149" customFormat="1" x14ac:dyDescent="0.15">
      <c r="B4583" s="157" t="s">
        <v>10138</v>
      </c>
      <c r="C4583" s="148"/>
      <c r="D4583" s="118" t="s">
        <v>26</v>
      </c>
      <c r="E4583" s="276" t="s">
        <v>10139</v>
      </c>
      <c r="F4583" s="276">
        <f t="shared" si="631"/>
        <v>6.3807381046999997E-2</v>
      </c>
      <c r="G4583" s="276">
        <f t="shared" si="632"/>
        <v>5.5169612569999993E-3</v>
      </c>
      <c r="H4583" s="276">
        <f t="shared" si="633"/>
        <v>1.8903164910000003E-2</v>
      </c>
      <c r="I4583" s="276">
        <f t="shared" si="634"/>
        <v>8.6847088000000005E-4</v>
      </c>
      <c r="J4583" s="276">
        <v>3.8518784E-2</v>
      </c>
      <c r="K4583" s="276">
        <v>1.7115389000000002E-2</v>
      </c>
      <c r="L4583" s="276">
        <v>1.0258248999999999E-3</v>
      </c>
      <c r="M4583" s="276">
        <v>2.7772057E-5</v>
      </c>
      <c r="N4583" s="276">
        <v>4.8153312999999996E-3</v>
      </c>
      <c r="O4583" s="276">
        <v>6.7385790000000002E-4</v>
      </c>
      <c r="P4583" s="276">
        <v>7.6195101000000004E-4</v>
      </c>
      <c r="Q4583" s="276">
        <v>1.0233283E-4</v>
      </c>
      <c r="R4583" s="276">
        <v>0</v>
      </c>
      <c r="S4583" s="276">
        <v>0</v>
      </c>
      <c r="T4583" s="276">
        <v>0</v>
      </c>
      <c r="U4583" s="276">
        <v>7.6613804999999999E-4</v>
      </c>
      <c r="V4583" s="287"/>
      <c r="W4583" s="28">
        <f t="shared" si="635"/>
        <v>0.28532432592592594</v>
      </c>
      <c r="X4583" s="191">
        <v>3.7636466</v>
      </c>
      <c r="Y4583" s="191">
        <v>3.7072721</v>
      </c>
      <c r="Z4583" s="191">
        <v>3.1197842999999999E-2</v>
      </c>
      <c r="AA4583" s="191">
        <v>1.1079942E-5</v>
      </c>
      <c r="AB4583" s="191">
        <v>1.6438922000000002E-2</v>
      </c>
      <c r="AC4583" s="191">
        <v>1.8631399999999999E-3</v>
      </c>
      <c r="AD4583" s="191">
        <v>6.8635006999999996E-3</v>
      </c>
      <c r="AE4583" s="76">
        <v>6.5670508E-7</v>
      </c>
      <c r="AF4583" s="76">
        <v>1.4049165000000001E-9</v>
      </c>
      <c r="AG4583" s="20">
        <v>2.9026932000000001E-3</v>
      </c>
    </row>
    <row r="4584" spans="2:33" s="149" customFormat="1" x14ac:dyDescent="0.15">
      <c r="B4584" s="157" t="s">
        <v>10140</v>
      </c>
      <c r="C4584" s="148"/>
      <c r="D4584" s="118" t="s">
        <v>26</v>
      </c>
      <c r="E4584" s="276" t="s">
        <v>10141</v>
      </c>
      <c r="F4584" s="276">
        <f t="shared" si="631"/>
        <v>1.3720147406000001E-3</v>
      </c>
      <c r="G4584" s="276">
        <f t="shared" si="632"/>
        <v>2.015636341E-4</v>
      </c>
      <c r="H4584" s="276">
        <f t="shared" si="633"/>
        <v>1.4821305249999999E-4</v>
      </c>
      <c r="I4584" s="276">
        <f t="shared" si="634"/>
        <v>5.5471224000000004E-5</v>
      </c>
      <c r="J4584" s="276">
        <v>9.6676683000000002E-4</v>
      </c>
      <c r="K4584" s="276">
        <v>1.3578867E-4</v>
      </c>
      <c r="L4584" s="276">
        <v>8.4119850000000007E-6</v>
      </c>
      <c r="M4584" s="276">
        <v>3.9404811000000003E-6</v>
      </c>
      <c r="N4584" s="276">
        <v>1.3770969E-4</v>
      </c>
      <c r="O4584" s="276">
        <v>5.9913463E-5</v>
      </c>
      <c r="P4584" s="276">
        <v>4.0123974999999997E-6</v>
      </c>
      <c r="Q4584" s="276">
        <v>3.8249557000000003E-5</v>
      </c>
      <c r="R4584" s="276">
        <v>0</v>
      </c>
      <c r="S4584" s="276">
        <v>0</v>
      </c>
      <c r="T4584" s="276">
        <v>0</v>
      </c>
      <c r="U4584" s="276">
        <v>1.7221667000000001E-5</v>
      </c>
      <c r="V4584" s="287"/>
      <c r="W4584" s="28">
        <f t="shared" si="635"/>
        <v>7.1612357777777772E-3</v>
      </c>
      <c r="X4584" s="191">
        <v>1.1036459999999999</v>
      </c>
      <c r="Y4584" s="191">
        <v>3.5940236E-2</v>
      </c>
      <c r="Z4584" s="191">
        <v>1.7674549000000001E-2</v>
      </c>
      <c r="AA4584" s="191">
        <v>3.5822492999999999E-6</v>
      </c>
      <c r="AB4584" s="191">
        <v>1.5429682999999999E-3</v>
      </c>
      <c r="AC4584" s="191">
        <v>1.515593E-3</v>
      </c>
      <c r="AD4584" s="191">
        <v>1.046969</v>
      </c>
      <c r="AE4584" s="76">
        <v>2.7470731999999999E-8</v>
      </c>
      <c r="AF4584" s="76">
        <v>1.2640506999999999E-10</v>
      </c>
      <c r="AG4584" s="20">
        <v>1.7559387999999999E-4</v>
      </c>
    </row>
    <row r="4585" spans="2:33" s="149" customFormat="1" x14ac:dyDescent="0.15">
      <c r="B4585" s="157" t="s">
        <v>10142</v>
      </c>
      <c r="C4585" s="148"/>
      <c r="D4585" s="118" t="s">
        <v>26</v>
      </c>
      <c r="E4585" s="276" t="s">
        <v>10143</v>
      </c>
      <c r="F4585" s="276">
        <f t="shared" si="631"/>
        <v>2.3383763243E-2</v>
      </c>
      <c r="G4585" s="276">
        <f t="shared" si="632"/>
        <v>1.1725690389999999E-3</v>
      </c>
      <c r="H4585" s="276">
        <f t="shared" si="633"/>
        <v>2.43622777E-3</v>
      </c>
      <c r="I4585" s="276">
        <f t="shared" si="634"/>
        <v>4.0019343400000002E-4</v>
      </c>
      <c r="J4585" s="276">
        <v>1.9374773000000001E-2</v>
      </c>
      <c r="K4585" s="276">
        <v>2.3104692E-3</v>
      </c>
      <c r="L4585" s="276">
        <v>9.7067790999999995E-5</v>
      </c>
      <c r="M4585" s="276">
        <v>8.3426748999999999E-5</v>
      </c>
      <c r="N4585" s="276">
        <v>9.0676177999999999E-4</v>
      </c>
      <c r="O4585" s="276">
        <v>1.8238050999999999E-4</v>
      </c>
      <c r="P4585" s="276">
        <v>2.8690778999999999E-5</v>
      </c>
      <c r="Q4585" s="276">
        <v>6.4629154000000002E-5</v>
      </c>
      <c r="R4585" s="276">
        <v>0</v>
      </c>
      <c r="S4585" s="276">
        <v>0</v>
      </c>
      <c r="T4585" s="276">
        <v>0</v>
      </c>
      <c r="U4585" s="276">
        <v>3.3556428000000002E-4</v>
      </c>
      <c r="V4585" s="287"/>
      <c r="W4585" s="28">
        <f t="shared" si="635"/>
        <v>0.14351683703703705</v>
      </c>
      <c r="X4585" s="191">
        <v>2.9322284999999999</v>
      </c>
      <c r="Y4585" s="191">
        <v>2.8727450000000001</v>
      </c>
      <c r="Z4585" s="191">
        <v>4.1758182999999997E-2</v>
      </c>
      <c r="AA4585" s="191">
        <v>1.7695835999999999E-5</v>
      </c>
      <c r="AB4585" s="191">
        <v>2.9300352000000002E-3</v>
      </c>
      <c r="AC4585" s="191">
        <v>1.1493536999999999E-3</v>
      </c>
      <c r="AD4585" s="191">
        <v>1.362818E-2</v>
      </c>
      <c r="AE4585" s="76">
        <v>2.0355824E-7</v>
      </c>
      <c r="AF4585" s="76">
        <v>5.4920877999999995E-10</v>
      </c>
      <c r="AG4585" s="20">
        <v>2.2011308E-2</v>
      </c>
    </row>
    <row r="4586" spans="2:33" s="149" customFormat="1" x14ac:dyDescent="0.15">
      <c r="B4586" s="157" t="s">
        <v>10144</v>
      </c>
      <c r="C4586" s="148"/>
      <c r="D4586" s="118" t="s">
        <v>26</v>
      </c>
      <c r="E4586" s="276" t="s">
        <v>10145</v>
      </c>
      <c r="F4586" s="276">
        <f t="shared" si="631"/>
        <v>1.4432221343E-3</v>
      </c>
      <c r="G4586" s="276">
        <f t="shared" si="632"/>
        <v>2.7674935929999998E-4</v>
      </c>
      <c r="H4586" s="276">
        <f t="shared" si="633"/>
        <v>2.2087830999999999E-4</v>
      </c>
      <c r="I4586" s="276">
        <f t="shared" si="634"/>
        <v>5.4561462500000003E-4</v>
      </c>
      <c r="J4586" s="276">
        <v>3.9997984000000002E-4</v>
      </c>
      <c r="K4586" s="276">
        <v>1.6840270999999999E-4</v>
      </c>
      <c r="L4586" s="276">
        <v>1.5717782000000001E-5</v>
      </c>
      <c r="M4586" s="276">
        <v>3.6672573000000001E-6</v>
      </c>
      <c r="N4586" s="276">
        <v>2.1344621999999999E-4</v>
      </c>
      <c r="O4586" s="276">
        <v>5.9635882E-5</v>
      </c>
      <c r="P4586" s="276">
        <v>3.6757817999999998E-5</v>
      </c>
      <c r="Q4586" s="276">
        <v>5.9762465E-5</v>
      </c>
      <c r="R4586" s="276">
        <v>0</v>
      </c>
      <c r="S4586" s="276">
        <v>0</v>
      </c>
      <c r="T4586" s="276">
        <v>0</v>
      </c>
      <c r="U4586" s="276">
        <v>4.8585216000000001E-4</v>
      </c>
      <c r="V4586" s="287"/>
      <c r="W4586" s="28">
        <f t="shared" si="635"/>
        <v>2.9628136296296296E-3</v>
      </c>
      <c r="X4586" s="191">
        <v>3.8414766</v>
      </c>
      <c r="Y4586" s="191">
        <v>3.9150096000000002E-2</v>
      </c>
      <c r="Z4586" s="191">
        <v>3.7968597000000002</v>
      </c>
      <c r="AA4586" s="191">
        <v>2.2943603E-6</v>
      </c>
      <c r="AB4586" s="191">
        <v>1.2124169000000001E-3</v>
      </c>
      <c r="AC4586" s="191">
        <v>6.5694004000000001E-4</v>
      </c>
      <c r="AD4586" s="191">
        <v>3.5951043000000001E-3</v>
      </c>
      <c r="AE4586" s="76">
        <v>1.2433624E-8</v>
      </c>
      <c r="AF4586" s="76">
        <v>3.5648630999999999E-11</v>
      </c>
      <c r="AG4586" s="20">
        <v>2.6285805E-4</v>
      </c>
    </row>
    <row r="4587" spans="2:33" s="149" customFormat="1" x14ac:dyDescent="0.15">
      <c r="B4587" s="157" t="s">
        <v>10146</v>
      </c>
      <c r="C4587" s="148"/>
      <c r="D4587" s="118" t="s">
        <v>26</v>
      </c>
      <c r="E4587" s="276" t="s">
        <v>10147</v>
      </c>
      <c r="F4587" s="276">
        <f t="shared" si="631"/>
        <v>5.3043103886000004E-2</v>
      </c>
      <c r="G4587" s="276">
        <f t="shared" si="632"/>
        <v>3.07453342E-3</v>
      </c>
      <c r="H4587" s="276">
        <f t="shared" si="633"/>
        <v>1.9329952928999999E-2</v>
      </c>
      <c r="I4587" s="276">
        <f t="shared" si="634"/>
        <v>2.8063853699999996E-4</v>
      </c>
      <c r="J4587" s="276">
        <v>3.0357979E-2</v>
      </c>
      <c r="K4587" s="276">
        <v>1.8695229000000001E-2</v>
      </c>
      <c r="L4587" s="276">
        <v>5.7103500999999997E-4</v>
      </c>
      <c r="M4587" s="276">
        <v>1.4796161E-4</v>
      </c>
      <c r="N4587" s="276">
        <v>2.4695814999999999E-3</v>
      </c>
      <c r="O4587" s="276">
        <v>4.5699031000000001E-4</v>
      </c>
      <c r="P4587" s="276">
        <v>6.3688919000000005E-5</v>
      </c>
      <c r="Q4587" s="276">
        <v>9.1231216999999995E-5</v>
      </c>
      <c r="R4587" s="276">
        <v>0</v>
      </c>
      <c r="S4587" s="276">
        <v>0</v>
      </c>
      <c r="T4587" s="276">
        <v>0</v>
      </c>
      <c r="U4587" s="276">
        <v>1.8940731999999999E-4</v>
      </c>
      <c r="V4587" s="287"/>
      <c r="W4587" s="28">
        <f t="shared" si="635"/>
        <v>0.22487391851851851</v>
      </c>
      <c r="X4587" s="191">
        <v>3.8769838999999999</v>
      </c>
      <c r="Y4587" s="191">
        <v>3.8368262999999998</v>
      </c>
      <c r="Z4587" s="191">
        <v>2.6841322000000001E-2</v>
      </c>
      <c r="AA4587" s="191">
        <v>2.1770617000000001E-5</v>
      </c>
      <c r="AB4587" s="191">
        <v>4.5129050999999998E-3</v>
      </c>
      <c r="AC4587" s="191">
        <v>1.6619362E-3</v>
      </c>
      <c r="AD4587" s="191">
        <v>7.1197003000000002E-3</v>
      </c>
      <c r="AE4587" s="76">
        <v>5.4747001E-7</v>
      </c>
      <c r="AF4587" s="76">
        <v>1.2443888999999999E-9</v>
      </c>
      <c r="AG4587" s="20">
        <v>3.7477115999999998E-2</v>
      </c>
    </row>
    <row r="4588" spans="2:33" s="149" customFormat="1" x14ac:dyDescent="0.15">
      <c r="B4588" s="157" t="s">
        <v>10148</v>
      </c>
      <c r="C4588" s="148"/>
      <c r="D4588" s="118" t="s">
        <v>26</v>
      </c>
      <c r="E4588" s="276" t="s">
        <v>10149</v>
      </c>
      <c r="F4588" s="276">
        <f t="shared" ref="F4588:F4604" si="636">G4588+H4588+I4588+J4588</f>
        <v>2.5967722161999999E-2</v>
      </c>
      <c r="G4588" s="276">
        <f t="shared" ref="G4588:G4604" si="637">M4588+N4588+O4588</f>
        <v>1.1937767550000001E-3</v>
      </c>
      <c r="H4588" s="276">
        <f t="shared" ref="H4588:H4604" si="638">K4588+L4588+P4588</f>
        <v>2.902749442E-3</v>
      </c>
      <c r="I4588" s="276">
        <f t="shared" ref="I4588:I4604" si="639">Q4588+IF(R4588="x",0,R4588)+IF(S4588="x",0,S4588)+IF(T4588="x",0,T4588)+U4588</f>
        <v>4.5943096499999998E-4</v>
      </c>
      <c r="J4588" s="276">
        <v>2.1411764999999999E-2</v>
      </c>
      <c r="K4588" s="276">
        <v>2.7722884000000001E-3</v>
      </c>
      <c r="L4588" s="276">
        <v>1.0467278E-4</v>
      </c>
      <c r="M4588" s="276">
        <v>9.4784665000000005E-5</v>
      </c>
      <c r="N4588" s="276">
        <v>9.1448994999999999E-4</v>
      </c>
      <c r="O4588" s="276">
        <v>1.8450214E-4</v>
      </c>
      <c r="P4588" s="276">
        <v>2.5788262000000001E-5</v>
      </c>
      <c r="Q4588" s="276">
        <v>7.0158505000000003E-5</v>
      </c>
      <c r="R4588" s="276">
        <v>0</v>
      </c>
      <c r="S4588" s="276">
        <v>0</v>
      </c>
      <c r="T4588" s="276">
        <v>0</v>
      </c>
      <c r="U4588" s="276">
        <v>3.8927245999999997E-4</v>
      </c>
      <c r="V4588" s="287"/>
      <c r="W4588" s="28">
        <f t="shared" ref="W4588:W4604" si="640">J4588/0.135</f>
        <v>0.15860566666666664</v>
      </c>
      <c r="X4588" s="191">
        <v>3.3053070999999998</v>
      </c>
      <c r="Y4588" s="191">
        <v>3.2462441000000002</v>
      </c>
      <c r="Z4588" s="191">
        <v>4.2308718000000002E-2</v>
      </c>
      <c r="AA4588" s="191">
        <v>2.0834236E-5</v>
      </c>
      <c r="AB4588" s="191">
        <v>3.719342E-3</v>
      </c>
      <c r="AC4588" s="191">
        <v>1.6038300999999999E-3</v>
      </c>
      <c r="AD4588" s="191">
        <v>1.1410290999999999E-2</v>
      </c>
      <c r="AE4588" s="76">
        <v>2.2689631000000001E-7</v>
      </c>
      <c r="AF4588" s="76">
        <v>6.1202253000000002E-10</v>
      </c>
      <c r="AG4588" s="20">
        <v>2.4996210000000001E-2</v>
      </c>
    </row>
    <row r="4589" spans="2:33" s="149" customFormat="1" x14ac:dyDescent="0.15">
      <c r="B4589" s="157" t="s">
        <v>10150</v>
      </c>
      <c r="C4589" s="148"/>
      <c r="D4589" s="118" t="s">
        <v>26</v>
      </c>
      <c r="E4589" s="276" t="s">
        <v>10151</v>
      </c>
      <c r="F4589" s="276">
        <f t="shared" si="636"/>
        <v>5.1456217880999994E-2</v>
      </c>
      <c r="G4589" s="276">
        <f t="shared" si="637"/>
        <v>2.19410002E-3</v>
      </c>
      <c r="H4589" s="276">
        <f t="shared" si="638"/>
        <v>1.9361096522999999E-2</v>
      </c>
      <c r="I4589" s="276">
        <f t="shared" si="639"/>
        <v>2.32540338E-4</v>
      </c>
      <c r="J4589" s="276">
        <v>2.9668481E-2</v>
      </c>
      <c r="K4589" s="276">
        <v>1.8718958000000001E-2</v>
      </c>
      <c r="L4589" s="276">
        <v>5.8939981999999998E-4</v>
      </c>
      <c r="M4589" s="276">
        <v>1.3112093999999999E-4</v>
      </c>
      <c r="N4589" s="276">
        <v>1.7243842000000001E-3</v>
      </c>
      <c r="O4589" s="276">
        <v>3.3859488000000001E-4</v>
      </c>
      <c r="P4589" s="276">
        <v>5.2738702999999999E-5</v>
      </c>
      <c r="Q4589" s="276">
        <v>7.5113718000000001E-5</v>
      </c>
      <c r="R4589" s="276">
        <v>0</v>
      </c>
      <c r="S4589" s="276">
        <v>0</v>
      </c>
      <c r="T4589" s="276">
        <v>0</v>
      </c>
      <c r="U4589" s="276">
        <v>1.5742662E-4</v>
      </c>
      <c r="V4589" s="287"/>
      <c r="W4589" s="28">
        <f t="shared" si="640"/>
        <v>0.21976652592592591</v>
      </c>
      <c r="X4589" s="191">
        <v>3.4602189999999999</v>
      </c>
      <c r="Y4589" s="191">
        <v>3.4264136999999999</v>
      </c>
      <c r="Z4589" s="191">
        <v>2.3471163999999999E-2</v>
      </c>
      <c r="AA4589" s="191">
        <v>1.4204214E-5</v>
      </c>
      <c r="AB4589" s="191">
        <v>2.7381831E-3</v>
      </c>
      <c r="AC4589" s="191">
        <v>6.5487653999999999E-4</v>
      </c>
      <c r="AD4589" s="191">
        <v>6.9268131E-3</v>
      </c>
      <c r="AE4589" s="76">
        <v>5.2587791000000004E-7</v>
      </c>
      <c r="AF4589" s="76">
        <v>1.2237489999999999E-9</v>
      </c>
      <c r="AG4589" s="20">
        <v>3.3614092999999998E-2</v>
      </c>
    </row>
    <row r="4590" spans="2:33" s="149" customFormat="1" x14ac:dyDescent="0.15">
      <c r="B4590" s="157" t="s">
        <v>10152</v>
      </c>
      <c r="C4590" s="148"/>
      <c r="D4590" s="118" t="s">
        <v>26</v>
      </c>
      <c r="E4590" s="276" t="s">
        <v>10153</v>
      </c>
      <c r="F4590" s="276">
        <f t="shared" si="636"/>
        <v>9.9349516942999996E-2</v>
      </c>
      <c r="G4590" s="276">
        <f t="shared" si="637"/>
        <v>4.8033837192999994E-2</v>
      </c>
      <c r="H4590" s="276">
        <f t="shared" si="638"/>
        <v>1.1439444950000001E-2</v>
      </c>
      <c r="I4590" s="276">
        <f t="shared" si="639"/>
        <v>1.0003108E-3</v>
      </c>
      <c r="J4590" s="276">
        <v>3.8875923999999999E-2</v>
      </c>
      <c r="K4590" s="276">
        <v>9.8215170999999997E-3</v>
      </c>
      <c r="L4590" s="276">
        <v>8.7723027999999997E-4</v>
      </c>
      <c r="M4590" s="276">
        <v>3.3029893000000001E-5</v>
      </c>
      <c r="N4590" s="276">
        <v>4.7359991999999997E-2</v>
      </c>
      <c r="O4590" s="276">
        <v>6.4081529999999998E-4</v>
      </c>
      <c r="P4590" s="276">
        <v>7.4069757000000001E-4</v>
      </c>
      <c r="Q4590" s="276">
        <v>1.6807903E-4</v>
      </c>
      <c r="R4590" s="276">
        <v>0</v>
      </c>
      <c r="S4590" s="276">
        <v>0</v>
      </c>
      <c r="T4590" s="276">
        <v>0</v>
      </c>
      <c r="U4590" s="276">
        <v>8.3223176999999997E-4</v>
      </c>
      <c r="V4590" s="287"/>
      <c r="W4590" s="28">
        <f t="shared" si="640"/>
        <v>0.28796980740740741</v>
      </c>
      <c r="X4590" s="191">
        <v>3.4231888000000001</v>
      </c>
      <c r="Y4590" s="191">
        <v>3.3956841999999998</v>
      </c>
      <c r="Z4590" s="191">
        <v>1.1982869E-2</v>
      </c>
      <c r="AA4590" s="191">
        <v>1.252263E-5</v>
      </c>
      <c r="AB4590" s="191">
        <v>8.9893242000000009E-3</v>
      </c>
      <c r="AC4590" s="191">
        <v>8.5570055000000001E-4</v>
      </c>
      <c r="AD4590" s="191">
        <v>5.6641584999999996E-3</v>
      </c>
      <c r="AE4590" s="76">
        <v>1.2736864E-6</v>
      </c>
      <c r="AF4590" s="76">
        <v>1.2379534000000001E-9</v>
      </c>
      <c r="AG4590" s="20">
        <v>3.5925843999999999E-3</v>
      </c>
    </row>
    <row r="4591" spans="2:33" s="149" customFormat="1" x14ac:dyDescent="0.15">
      <c r="B4591" s="157" t="s">
        <v>10154</v>
      </c>
      <c r="C4591" s="148"/>
      <c r="D4591" s="118" t="s">
        <v>26</v>
      </c>
      <c r="E4591" s="276" t="s">
        <v>10155</v>
      </c>
      <c r="F4591" s="276">
        <f t="shared" si="636"/>
        <v>2.7847805161000001E-3</v>
      </c>
      <c r="G4591" s="276">
        <f t="shared" si="637"/>
        <v>1.1083605141000001E-3</v>
      </c>
      <c r="H4591" s="276">
        <f t="shared" si="638"/>
        <v>3.9230799599999997E-4</v>
      </c>
      <c r="I4591" s="276">
        <f t="shared" si="639"/>
        <v>7.6775005999999999E-5</v>
      </c>
      <c r="J4591" s="276">
        <v>1.207337E-3</v>
      </c>
      <c r="K4591" s="276">
        <v>3.5301590999999998E-4</v>
      </c>
      <c r="L4591" s="276">
        <v>2.2262401000000002E-5</v>
      </c>
      <c r="M4591" s="276">
        <v>4.6613901E-6</v>
      </c>
      <c r="N4591" s="276">
        <v>1.0283517000000001E-3</v>
      </c>
      <c r="O4591" s="276">
        <v>7.5347423999999995E-5</v>
      </c>
      <c r="P4591" s="276">
        <v>1.7029685E-5</v>
      </c>
      <c r="Q4591" s="276">
        <v>3.8713620999999999E-5</v>
      </c>
      <c r="R4591" s="276">
        <v>0</v>
      </c>
      <c r="S4591" s="276">
        <v>0</v>
      </c>
      <c r="T4591" s="276">
        <v>0</v>
      </c>
      <c r="U4591" s="276">
        <v>3.8061385E-5</v>
      </c>
      <c r="V4591" s="287"/>
      <c r="W4591" s="28">
        <f t="shared" si="640"/>
        <v>8.9432370370370363E-3</v>
      </c>
      <c r="X4591" s="191">
        <v>1.1937276000000001</v>
      </c>
      <c r="Y4591" s="191">
        <v>0.11778659</v>
      </c>
      <c r="Z4591" s="191">
        <v>5.2891146E-2</v>
      </c>
      <c r="AA4591" s="191">
        <v>3.5362275999999999E-6</v>
      </c>
      <c r="AB4591" s="191">
        <v>1.433976E-3</v>
      </c>
      <c r="AC4591" s="191">
        <v>9.8325239999999992E-4</v>
      </c>
      <c r="AD4591" s="191">
        <v>1.0206291000000001</v>
      </c>
      <c r="AE4591" s="76">
        <v>4.1441205000000003E-8</v>
      </c>
      <c r="AF4591" s="76">
        <v>9.839303E-11</v>
      </c>
      <c r="AG4591" s="20">
        <v>4.6746659999999997E-4</v>
      </c>
    </row>
    <row r="4592" spans="2:33" s="149" customFormat="1" x14ac:dyDescent="0.15">
      <c r="B4592" s="157" t="s">
        <v>10156</v>
      </c>
      <c r="C4592" s="148"/>
      <c r="D4592" s="118" t="s">
        <v>26</v>
      </c>
      <c r="E4592" s="276" t="s">
        <v>10157</v>
      </c>
      <c r="F4592" s="276">
        <f t="shared" si="636"/>
        <v>3.0874517613000002E-2</v>
      </c>
      <c r="G4592" s="276">
        <f t="shared" si="637"/>
        <v>9.7395092999999987E-4</v>
      </c>
      <c r="H4592" s="276">
        <f t="shared" si="638"/>
        <v>8.8605884670000003E-3</v>
      </c>
      <c r="I4592" s="276">
        <f t="shared" si="639"/>
        <v>4.5264621599999997E-4</v>
      </c>
      <c r="J4592" s="276">
        <v>2.0587332E-2</v>
      </c>
      <c r="K4592" s="276">
        <v>8.6816888999999998E-3</v>
      </c>
      <c r="L4592" s="276">
        <v>9.1421766000000007E-5</v>
      </c>
      <c r="M4592" s="276">
        <v>1.4403178999999999E-4</v>
      </c>
      <c r="N4592" s="276">
        <v>6.4545179999999996E-4</v>
      </c>
      <c r="O4592" s="276">
        <v>1.8446734E-4</v>
      </c>
      <c r="P4592" s="276">
        <v>8.7477801000000001E-5</v>
      </c>
      <c r="Q4592" s="276">
        <v>6.4852506000000006E-5</v>
      </c>
      <c r="R4592" s="276">
        <v>0</v>
      </c>
      <c r="S4592" s="276">
        <v>0</v>
      </c>
      <c r="T4592" s="276">
        <v>0</v>
      </c>
      <c r="U4592" s="276">
        <v>3.8779370999999997E-4</v>
      </c>
      <c r="V4592" s="287"/>
      <c r="W4592" s="28">
        <f t="shared" si="640"/>
        <v>0.15249875555555553</v>
      </c>
      <c r="X4592" s="191">
        <v>3.1573741000000002</v>
      </c>
      <c r="Y4592" s="191">
        <v>3.1350896000000001</v>
      </c>
      <c r="Z4592" s="191">
        <v>1.3588538000000001E-2</v>
      </c>
      <c r="AA4592" s="191">
        <v>1.5785554000000001E-5</v>
      </c>
      <c r="AB4592" s="191">
        <v>2.1208918E-3</v>
      </c>
      <c r="AC4592" s="191">
        <v>9.9302170999999995E-4</v>
      </c>
      <c r="AD4592" s="191">
        <v>5.5662148999999998E-3</v>
      </c>
      <c r="AE4592" s="76">
        <v>3.2192673000000002E-7</v>
      </c>
      <c r="AF4592" s="76">
        <v>7.1309953000000002E-10</v>
      </c>
      <c r="AG4592" s="20">
        <v>2.4365852E-2</v>
      </c>
    </row>
    <row r="4593" spans="2:33" s="149" customFormat="1" x14ac:dyDescent="0.15">
      <c r="B4593" s="157" t="s">
        <v>10158</v>
      </c>
      <c r="C4593" s="148"/>
      <c r="D4593" s="118" t="s">
        <v>26</v>
      </c>
      <c r="E4593" s="276" t="s">
        <v>10159</v>
      </c>
      <c r="F4593" s="276">
        <f t="shared" si="636"/>
        <v>1.4571520685000001E-3</v>
      </c>
      <c r="G4593" s="276">
        <f t="shared" si="637"/>
        <v>2.707803605E-4</v>
      </c>
      <c r="H4593" s="276">
        <f t="shared" si="638"/>
        <v>2.1310225100000001E-4</v>
      </c>
      <c r="I4593" s="276">
        <f t="shared" si="639"/>
        <v>5.7902247700000005E-4</v>
      </c>
      <c r="J4593" s="276">
        <v>3.9424697999999999E-4</v>
      </c>
      <c r="K4593" s="276">
        <v>1.6150044E-4</v>
      </c>
      <c r="L4593" s="276">
        <v>1.5233424E-5</v>
      </c>
      <c r="M4593" s="276">
        <v>3.4939455E-6</v>
      </c>
      <c r="N4593" s="276">
        <v>2.1276853E-4</v>
      </c>
      <c r="O4593" s="276">
        <v>5.4517885000000001E-5</v>
      </c>
      <c r="P4593" s="276">
        <v>3.6368387E-5</v>
      </c>
      <c r="Q4593" s="276">
        <v>5.0116027E-5</v>
      </c>
      <c r="R4593" s="276">
        <v>0</v>
      </c>
      <c r="S4593" s="276">
        <v>0</v>
      </c>
      <c r="T4593" s="276">
        <v>0</v>
      </c>
      <c r="U4593" s="276">
        <v>5.2890645000000004E-4</v>
      </c>
      <c r="V4593" s="287"/>
      <c r="W4593" s="28">
        <f t="shared" si="640"/>
        <v>2.9203479999999997E-3</v>
      </c>
      <c r="X4593" s="191">
        <v>3.8066583000000001</v>
      </c>
      <c r="Y4593" s="191">
        <v>3.8550999000000002E-2</v>
      </c>
      <c r="Z4593" s="191">
        <v>3.7626352999999999</v>
      </c>
      <c r="AA4593" s="191">
        <v>2.2129153E-6</v>
      </c>
      <c r="AB4593" s="191">
        <v>1.1588713E-3</v>
      </c>
      <c r="AC4593" s="191">
        <v>6.8030247999999996E-4</v>
      </c>
      <c r="AD4593" s="191">
        <v>3.6306099999999998E-3</v>
      </c>
      <c r="AE4593" s="76">
        <v>1.0910226999999999E-8</v>
      </c>
      <c r="AF4593" s="76">
        <v>2.6714708000000001E-11</v>
      </c>
      <c r="AG4593" s="20">
        <v>2.5603590999999999E-4</v>
      </c>
    </row>
    <row r="4594" spans="2:33" s="149" customFormat="1" x14ac:dyDescent="0.15">
      <c r="B4594" s="157" t="s">
        <v>10160</v>
      </c>
      <c r="C4594" s="148"/>
      <c r="D4594" s="118" t="s">
        <v>26</v>
      </c>
      <c r="E4594" s="276" t="s">
        <v>10161</v>
      </c>
      <c r="F4594" s="276">
        <f t="shared" si="636"/>
        <v>0.14760519239600001</v>
      </c>
      <c r="G4594" s="276">
        <f t="shared" si="637"/>
        <v>5.2489382748000003E-2</v>
      </c>
      <c r="H4594" s="276">
        <f t="shared" si="638"/>
        <v>3.9036479080000006E-2</v>
      </c>
      <c r="I4594" s="276">
        <f t="shared" si="639"/>
        <v>1.061449568E-3</v>
      </c>
      <c r="J4594" s="276">
        <v>5.5017880999999998E-2</v>
      </c>
      <c r="K4594" s="276">
        <v>3.6734688000000001E-2</v>
      </c>
      <c r="L4594" s="276">
        <v>1.4922828E-3</v>
      </c>
      <c r="M4594" s="276">
        <v>3.9555048000000001E-5</v>
      </c>
      <c r="N4594" s="276">
        <v>5.1716557000000003E-2</v>
      </c>
      <c r="O4594" s="276">
        <v>7.3327069999999997E-4</v>
      </c>
      <c r="P4594" s="276">
        <v>8.0950827999999998E-4</v>
      </c>
      <c r="Q4594" s="276">
        <v>6.6586118000000005E-5</v>
      </c>
      <c r="R4594" s="276">
        <v>0</v>
      </c>
      <c r="S4594" s="276">
        <v>0</v>
      </c>
      <c r="T4594" s="276">
        <v>0</v>
      </c>
      <c r="U4594" s="276">
        <v>9.9486345000000006E-4</v>
      </c>
      <c r="V4594" s="287"/>
      <c r="W4594" s="28">
        <f t="shared" si="640"/>
        <v>0.40753985925925923</v>
      </c>
      <c r="X4594" s="191">
        <v>4.7424254000000001</v>
      </c>
      <c r="Y4594" s="191">
        <v>4.6672444000000004</v>
      </c>
      <c r="Z4594" s="191">
        <v>4.1370916000000001E-2</v>
      </c>
      <c r="AA4594" s="191">
        <v>1.7039668000000001E-5</v>
      </c>
      <c r="AB4594" s="191">
        <v>2.2214376000000001E-2</v>
      </c>
      <c r="AC4594" s="191">
        <v>9.8187280999999997E-4</v>
      </c>
      <c r="AD4594" s="191">
        <v>1.0596758E-2</v>
      </c>
      <c r="AE4594" s="76">
        <v>1.9143542000000001E-6</v>
      </c>
      <c r="AF4594" s="76">
        <v>2.4675626000000001E-9</v>
      </c>
      <c r="AG4594" s="20">
        <v>5.8900866999999999E-3</v>
      </c>
    </row>
    <row r="4595" spans="2:33" s="149" customFormat="1" x14ac:dyDescent="0.15">
      <c r="B4595" s="157" t="s">
        <v>10162</v>
      </c>
      <c r="C4595" s="148"/>
      <c r="D4595" s="118" t="s">
        <v>26</v>
      </c>
      <c r="E4595" s="276" t="s">
        <v>10163</v>
      </c>
      <c r="F4595" s="276">
        <f t="shared" si="636"/>
        <v>1.3664318005E-3</v>
      </c>
      <c r="G4595" s="276">
        <f t="shared" si="637"/>
        <v>3.1486636889999997E-4</v>
      </c>
      <c r="H4595" s="276">
        <f t="shared" si="638"/>
        <v>1.6795328660000001E-4</v>
      </c>
      <c r="I4595" s="276">
        <f t="shared" si="639"/>
        <v>4.6657765000000003E-5</v>
      </c>
      <c r="J4595" s="276">
        <v>8.3695438E-4</v>
      </c>
      <c r="K4595" s="276">
        <v>1.569729E-4</v>
      </c>
      <c r="L4595" s="276">
        <v>7.7765554999999993E-6</v>
      </c>
      <c r="M4595" s="276">
        <v>3.7553848999999999E-6</v>
      </c>
      <c r="N4595" s="276">
        <v>2.4639056000000002E-4</v>
      </c>
      <c r="O4595" s="276">
        <v>6.4720424000000004E-5</v>
      </c>
      <c r="P4595" s="276">
        <v>3.2038310999999999E-6</v>
      </c>
      <c r="Q4595" s="276">
        <v>3.1517011E-5</v>
      </c>
      <c r="R4595" s="276">
        <v>0</v>
      </c>
      <c r="S4595" s="276">
        <v>0</v>
      </c>
      <c r="T4595" s="276">
        <v>0</v>
      </c>
      <c r="U4595" s="276">
        <v>1.5140754E-5</v>
      </c>
      <c r="V4595" s="287"/>
      <c r="W4595" s="28">
        <f t="shared" si="640"/>
        <v>6.199662074074074E-3</v>
      </c>
      <c r="X4595" s="191">
        <v>1.1007956999999999</v>
      </c>
      <c r="Y4595" s="191">
        <v>4.4460455000000003E-2</v>
      </c>
      <c r="Z4595" s="191">
        <v>9.1387016000000001E-3</v>
      </c>
      <c r="AA4595" s="191">
        <v>8.4062308999999995E-7</v>
      </c>
      <c r="AB4595" s="191">
        <v>4.0259460999999999E-4</v>
      </c>
      <c r="AC4595" s="191">
        <v>8.3980927999999997E-5</v>
      </c>
      <c r="AD4595" s="191">
        <v>1.0467090999999999</v>
      </c>
      <c r="AE4595" s="76">
        <v>1.7751433E-8</v>
      </c>
      <c r="AF4595" s="76">
        <v>5.8498843999999997E-11</v>
      </c>
      <c r="AG4595" s="20">
        <v>2.7537827000000001E-4</v>
      </c>
    </row>
    <row r="4596" spans="2:33" s="149" customFormat="1" x14ac:dyDescent="0.15">
      <c r="B4596" s="157" t="s">
        <v>10164</v>
      </c>
      <c r="C4596" s="148"/>
      <c r="D4596" s="118" t="s">
        <v>26</v>
      </c>
      <c r="E4596" s="276" t="s">
        <v>10165</v>
      </c>
      <c r="F4596" s="276">
        <f t="shared" si="636"/>
        <v>2.6480726168E-3</v>
      </c>
      <c r="G4596" s="276">
        <f t="shared" si="637"/>
        <v>1.91973131E-4</v>
      </c>
      <c r="H4596" s="276">
        <f t="shared" si="638"/>
        <v>6.4499844799999995E-5</v>
      </c>
      <c r="I4596" s="276">
        <f t="shared" si="639"/>
        <v>4.9445440999999998E-5</v>
      </c>
      <c r="J4596" s="276">
        <v>2.3421542E-3</v>
      </c>
      <c r="K4596" s="276">
        <v>5.9090423000000002E-5</v>
      </c>
      <c r="L4596" s="276">
        <v>4.1389194000000004E-6</v>
      </c>
      <c r="M4596" s="276">
        <v>2.5340053999999999E-5</v>
      </c>
      <c r="N4596" s="276">
        <v>1.1205927E-4</v>
      </c>
      <c r="O4596" s="276">
        <v>5.4573807000000002E-5</v>
      </c>
      <c r="P4596" s="276">
        <v>1.2705024E-6</v>
      </c>
      <c r="Q4596" s="276">
        <v>3.7692338000000002E-5</v>
      </c>
      <c r="R4596" s="276">
        <v>0</v>
      </c>
      <c r="S4596" s="276">
        <v>0</v>
      </c>
      <c r="T4596" s="276">
        <v>0</v>
      </c>
      <c r="U4596" s="276">
        <v>1.1753102999999999E-5</v>
      </c>
      <c r="V4596" s="287"/>
      <c r="W4596" s="28">
        <f t="shared" si="640"/>
        <v>1.734929037037037E-2</v>
      </c>
      <c r="X4596" s="191">
        <v>1.0700141000000001</v>
      </c>
      <c r="Y4596" s="191">
        <v>1.4708674999999999E-2</v>
      </c>
      <c r="Z4596" s="191">
        <v>1.3293217000000001E-3</v>
      </c>
      <c r="AA4596" s="191">
        <v>1.0352646999999999E-6</v>
      </c>
      <c r="AB4596" s="191">
        <v>3.0468900000000002E-4</v>
      </c>
      <c r="AC4596" s="191">
        <v>9.2740286000000006E-5</v>
      </c>
      <c r="AD4596" s="191">
        <v>1.0535777</v>
      </c>
      <c r="AE4596" s="76">
        <v>4.1013813999999999E-8</v>
      </c>
      <c r="AF4596" s="76">
        <v>1.7531076000000001E-10</v>
      </c>
      <c r="AG4596" s="76">
        <v>9.9529898000000005E-5</v>
      </c>
    </row>
    <row r="4597" spans="2:33" s="149" customFormat="1" x14ac:dyDescent="0.15">
      <c r="B4597" s="157" t="s">
        <v>10166</v>
      </c>
      <c r="C4597" s="148"/>
      <c r="D4597" s="118" t="s">
        <v>26</v>
      </c>
      <c r="E4597" s="276" t="s">
        <v>10167</v>
      </c>
      <c r="F4597" s="276">
        <f t="shared" si="636"/>
        <v>2.4898767683999998E-2</v>
      </c>
      <c r="G4597" s="276">
        <f t="shared" si="637"/>
        <v>9.0115468900000011E-4</v>
      </c>
      <c r="H4597" s="276">
        <f t="shared" si="638"/>
        <v>3.3804540789999999E-3</v>
      </c>
      <c r="I4597" s="276">
        <f t="shared" si="639"/>
        <v>4.1674391600000004E-4</v>
      </c>
      <c r="J4597" s="276">
        <v>2.0200414999999999E-2</v>
      </c>
      <c r="K4597" s="276">
        <v>3.2514460999999999E-3</v>
      </c>
      <c r="L4597" s="276">
        <v>9.8308567000000006E-5</v>
      </c>
      <c r="M4597" s="276">
        <v>8.5188488999999996E-5</v>
      </c>
      <c r="N4597" s="276">
        <v>6.7220126000000003E-4</v>
      </c>
      <c r="O4597" s="276">
        <v>1.4376494000000001E-4</v>
      </c>
      <c r="P4597" s="276">
        <v>3.0699411999999999E-5</v>
      </c>
      <c r="Q4597" s="276">
        <v>5.4410826000000002E-5</v>
      </c>
      <c r="R4597" s="276">
        <v>0</v>
      </c>
      <c r="S4597" s="276">
        <v>0</v>
      </c>
      <c r="T4597" s="276">
        <v>0</v>
      </c>
      <c r="U4597" s="276">
        <v>3.6233309000000002E-4</v>
      </c>
      <c r="V4597" s="287"/>
      <c r="W4597" s="28">
        <f t="shared" si="640"/>
        <v>0.14963270370370368</v>
      </c>
      <c r="X4597" s="191">
        <v>3.0507011999999998</v>
      </c>
      <c r="Y4597" s="191">
        <v>3.0096634</v>
      </c>
      <c r="Z4597" s="191">
        <v>2.9099177E-2</v>
      </c>
      <c r="AA4597" s="191">
        <v>1.4995334E-5</v>
      </c>
      <c r="AB4597" s="191">
        <v>2.6745973E-3</v>
      </c>
      <c r="AC4597" s="191">
        <v>1.1446550000000001E-3</v>
      </c>
      <c r="AD4597" s="191">
        <v>8.1044072999999998E-3</v>
      </c>
      <c r="AE4597" s="76">
        <v>2.2121432000000001E-7</v>
      </c>
      <c r="AF4597" s="76">
        <v>5.8853244000000005E-10</v>
      </c>
      <c r="AG4597" s="20">
        <v>2.3289702999999998E-2</v>
      </c>
    </row>
    <row r="4598" spans="2:33" s="149" customFormat="1" x14ac:dyDescent="0.15">
      <c r="B4598" s="157" t="s">
        <v>10168</v>
      </c>
      <c r="C4598" s="148"/>
      <c r="D4598" s="118" t="s">
        <v>26</v>
      </c>
      <c r="E4598" s="276" t="s">
        <v>10169</v>
      </c>
      <c r="F4598" s="276">
        <f t="shared" si="636"/>
        <v>7.3375238226999998E-2</v>
      </c>
      <c r="G4598" s="276">
        <f t="shared" si="637"/>
        <v>1.4036201427000001E-2</v>
      </c>
      <c r="H4598" s="276">
        <f t="shared" si="638"/>
        <v>2.374729309E-2</v>
      </c>
      <c r="I4598" s="276">
        <f t="shared" si="639"/>
        <v>6.4345370999999998E-4</v>
      </c>
      <c r="J4598" s="276">
        <v>3.494829E-2</v>
      </c>
      <c r="K4598" s="276">
        <v>2.2425536999999999E-2</v>
      </c>
      <c r="L4598" s="276">
        <v>9.1168696000000005E-4</v>
      </c>
      <c r="M4598" s="276">
        <v>2.7812457000000001E-5</v>
      </c>
      <c r="N4598" s="276">
        <v>1.3655428000000001E-2</v>
      </c>
      <c r="O4598" s="276">
        <v>3.5296097000000001E-4</v>
      </c>
      <c r="P4598" s="276">
        <v>4.1006913000000002E-4</v>
      </c>
      <c r="Q4598" s="276">
        <v>1.098698E-4</v>
      </c>
      <c r="R4598" s="276">
        <v>0</v>
      </c>
      <c r="S4598" s="276">
        <v>0</v>
      </c>
      <c r="T4598" s="276">
        <v>0</v>
      </c>
      <c r="U4598" s="276">
        <v>5.3358390999999996E-4</v>
      </c>
      <c r="V4598" s="287"/>
      <c r="W4598" s="28">
        <f t="shared" si="640"/>
        <v>0.25887622222222223</v>
      </c>
      <c r="X4598" s="191">
        <v>3.2772787000000001</v>
      </c>
      <c r="Y4598" s="191">
        <v>3.2404161</v>
      </c>
      <c r="Z4598" s="191">
        <v>1.2702804E-2</v>
      </c>
      <c r="AA4598" s="191">
        <v>1.2555731000000001E-5</v>
      </c>
      <c r="AB4598" s="191">
        <v>1.8727155999999998E-2</v>
      </c>
      <c r="AC4598" s="191">
        <v>8.7440083000000005E-4</v>
      </c>
      <c r="AD4598" s="191">
        <v>4.5457032E-3</v>
      </c>
      <c r="AE4598" s="76">
        <v>8.3395737999999996E-7</v>
      </c>
      <c r="AF4598" s="76">
        <v>1.4587268E-9</v>
      </c>
      <c r="AG4598" s="20">
        <v>5.5915577000000003E-3</v>
      </c>
    </row>
    <row r="4599" spans="2:33" s="149" customFormat="1" x14ac:dyDescent="0.15">
      <c r="B4599" s="157" t="s">
        <v>10170</v>
      </c>
      <c r="C4599" s="148"/>
      <c r="D4599" s="118" t="s">
        <v>26</v>
      </c>
      <c r="E4599" s="276" t="s">
        <v>10171</v>
      </c>
      <c r="F4599" s="276">
        <f t="shared" si="636"/>
        <v>5.7083937532000001E-2</v>
      </c>
      <c r="G4599" s="276">
        <f t="shared" si="637"/>
        <v>2.9431392319999999E-3</v>
      </c>
      <c r="H4599" s="276">
        <f t="shared" si="638"/>
        <v>1.3844726999999999E-2</v>
      </c>
      <c r="I4599" s="276">
        <f t="shared" si="639"/>
        <v>1.2267013000000001E-3</v>
      </c>
      <c r="J4599" s="276">
        <v>3.9069369999999999E-2</v>
      </c>
      <c r="K4599" s="276">
        <v>1.1593236999999999E-2</v>
      </c>
      <c r="L4599" s="276">
        <v>1.3124103000000001E-3</v>
      </c>
      <c r="M4599" s="276">
        <v>3.0744772000000001E-5</v>
      </c>
      <c r="N4599" s="276">
        <v>2.1646621E-3</v>
      </c>
      <c r="O4599" s="276">
        <v>7.4773235999999995E-4</v>
      </c>
      <c r="P4599" s="276">
        <v>9.3907970000000002E-4</v>
      </c>
      <c r="Q4599" s="276">
        <v>1.5775549999999999E-4</v>
      </c>
      <c r="R4599" s="276">
        <v>0</v>
      </c>
      <c r="S4599" s="276">
        <v>0</v>
      </c>
      <c r="T4599" s="276">
        <v>0</v>
      </c>
      <c r="U4599" s="276">
        <v>1.0689458E-3</v>
      </c>
      <c r="V4599" s="287"/>
      <c r="W4599" s="28">
        <f t="shared" si="640"/>
        <v>0.28940274074074074</v>
      </c>
      <c r="X4599" s="191">
        <v>3.4481947000000002</v>
      </c>
      <c r="Y4599" s="191">
        <v>3.4292699</v>
      </c>
      <c r="Z4599" s="191">
        <v>7.9518834999999996E-3</v>
      </c>
      <c r="AA4599" s="191">
        <v>1.2150812999999999E-5</v>
      </c>
      <c r="AB4599" s="191">
        <v>4.9819968000000001E-3</v>
      </c>
      <c r="AC4599" s="191">
        <v>7.2394259000000002E-4</v>
      </c>
      <c r="AD4599" s="191">
        <v>5.2548266999999996E-3</v>
      </c>
      <c r="AE4599" s="76">
        <v>4.9733375999999995E-7</v>
      </c>
      <c r="AF4599" s="76">
        <v>1.3144626E-9</v>
      </c>
      <c r="AG4599" s="20">
        <v>1.8312110999999999E-3</v>
      </c>
    </row>
    <row r="4600" spans="2:33" s="149" customFormat="1" x14ac:dyDescent="0.15">
      <c r="B4600" s="157" t="s">
        <v>10172</v>
      </c>
      <c r="C4600" s="148"/>
      <c r="D4600" s="118" t="s">
        <v>26</v>
      </c>
      <c r="E4600" s="276" t="s">
        <v>10173</v>
      </c>
      <c r="F4600" s="276">
        <f t="shared" si="636"/>
        <v>1.4906775617E-3</v>
      </c>
      <c r="G4600" s="276">
        <f t="shared" si="637"/>
        <v>1.853686187E-4</v>
      </c>
      <c r="H4600" s="276">
        <f t="shared" si="638"/>
        <v>8.1265119000000014E-5</v>
      </c>
      <c r="I4600" s="276">
        <f t="shared" si="639"/>
        <v>4.6658624E-5</v>
      </c>
      <c r="J4600" s="276">
        <v>1.1773852E-3</v>
      </c>
      <c r="K4600" s="276">
        <v>7.2832266000000004E-5</v>
      </c>
      <c r="L4600" s="276">
        <v>5.8799822000000003E-6</v>
      </c>
      <c r="M4600" s="276">
        <v>4.2287946999999999E-6</v>
      </c>
      <c r="N4600" s="276">
        <v>1.2173776E-4</v>
      </c>
      <c r="O4600" s="276">
        <v>5.9402064E-5</v>
      </c>
      <c r="P4600" s="276">
        <v>2.5528708000000001E-6</v>
      </c>
      <c r="Q4600" s="276">
        <v>3.4446012999999997E-5</v>
      </c>
      <c r="R4600" s="276">
        <v>0</v>
      </c>
      <c r="S4600" s="276">
        <v>0</v>
      </c>
      <c r="T4600" s="276">
        <v>0</v>
      </c>
      <c r="U4600" s="276">
        <v>1.2212611000000001E-5</v>
      </c>
      <c r="V4600" s="287"/>
      <c r="W4600" s="28">
        <f t="shared" si="640"/>
        <v>8.7213718518518515E-3</v>
      </c>
      <c r="X4600" s="191">
        <v>1.0735914</v>
      </c>
      <c r="Y4600" s="191">
        <v>1.9841911E-2</v>
      </c>
      <c r="Z4600" s="191">
        <v>1.1469672999999999E-3</v>
      </c>
      <c r="AA4600" s="191">
        <v>1.0392187999999999E-6</v>
      </c>
      <c r="AB4600" s="191">
        <v>3.8312376000000002E-4</v>
      </c>
      <c r="AC4600" s="191">
        <v>1.4746801000000001E-4</v>
      </c>
      <c r="AD4600" s="191">
        <v>1.0520708999999999</v>
      </c>
      <c r="AE4600" s="76">
        <v>2.3470170999999999E-8</v>
      </c>
      <c r="AF4600" s="76">
        <v>1.026023E-10</v>
      </c>
      <c r="AG4600" s="20">
        <v>1.0691827E-4</v>
      </c>
    </row>
    <row r="4601" spans="2:33" s="149" customFormat="1" x14ac:dyDescent="0.15">
      <c r="B4601" s="157" t="s">
        <v>10174</v>
      </c>
      <c r="C4601" s="148"/>
      <c r="D4601" s="118" t="s">
        <v>26</v>
      </c>
      <c r="E4601" s="276" t="s">
        <v>10175</v>
      </c>
      <c r="F4601" s="276">
        <f t="shared" si="636"/>
        <v>7.4407645671999992E-2</v>
      </c>
      <c r="G4601" s="276">
        <f t="shared" si="637"/>
        <v>3.5733487200000002E-3</v>
      </c>
      <c r="H4601" s="276">
        <f t="shared" si="638"/>
        <v>2.8140223091999997E-2</v>
      </c>
      <c r="I4601" s="276">
        <f t="shared" si="639"/>
        <v>4.1391286000000004E-4</v>
      </c>
      <c r="J4601" s="276">
        <v>4.2280160999999997E-2</v>
      </c>
      <c r="K4601" s="276">
        <v>2.7208587999999999E-2</v>
      </c>
      <c r="L4601" s="276">
        <v>8.4666440000000004E-4</v>
      </c>
      <c r="M4601" s="276">
        <v>1.930178E-4</v>
      </c>
      <c r="N4601" s="276">
        <v>2.8499874000000001E-3</v>
      </c>
      <c r="O4601" s="276">
        <v>5.3034352000000005E-4</v>
      </c>
      <c r="P4601" s="276">
        <v>8.4970691999999994E-5</v>
      </c>
      <c r="Q4601" s="276">
        <v>1.2761000999999999E-4</v>
      </c>
      <c r="R4601" s="276">
        <v>0</v>
      </c>
      <c r="S4601" s="276">
        <v>0</v>
      </c>
      <c r="T4601" s="276">
        <v>0</v>
      </c>
      <c r="U4601" s="276">
        <v>2.8630285000000002E-4</v>
      </c>
      <c r="V4601" s="287"/>
      <c r="W4601" s="28">
        <f t="shared" si="640"/>
        <v>0.31318637777777775</v>
      </c>
      <c r="X4601" s="191">
        <v>5.4202427999999996</v>
      </c>
      <c r="Y4601" s="191">
        <v>5.3782148999999997</v>
      </c>
      <c r="Z4601" s="191">
        <v>2.4785646000000001E-2</v>
      </c>
      <c r="AA4601" s="191">
        <v>3.4694926999999999E-5</v>
      </c>
      <c r="AB4601" s="191">
        <v>5.3235955999999997E-3</v>
      </c>
      <c r="AC4601" s="191">
        <v>1.5032102999999999E-3</v>
      </c>
      <c r="AD4601" s="191">
        <v>1.0380721000000001E-2</v>
      </c>
      <c r="AE4601" s="76">
        <v>7.6636224000000001E-7</v>
      </c>
      <c r="AF4601" s="76">
        <v>1.7562755000000001E-9</v>
      </c>
      <c r="AG4601" s="20">
        <v>5.2466195E-2</v>
      </c>
    </row>
    <row r="4602" spans="2:33" s="149" customFormat="1" x14ac:dyDescent="0.15">
      <c r="B4602" s="157" t="s">
        <v>10176</v>
      </c>
      <c r="C4602" s="148"/>
      <c r="D4602" s="118" t="s">
        <v>26</v>
      </c>
      <c r="E4602" s="276" t="s">
        <v>10177</v>
      </c>
      <c r="F4602" s="276">
        <f t="shared" si="636"/>
        <v>7.5149954639999999E-4</v>
      </c>
      <c r="G4602" s="276">
        <f t="shared" si="637"/>
        <v>2.1398527959999998E-4</v>
      </c>
      <c r="H4602" s="276">
        <f t="shared" si="638"/>
        <v>1.0916891380000001E-4</v>
      </c>
      <c r="I4602" s="276">
        <f t="shared" si="639"/>
        <v>1.85525873E-4</v>
      </c>
      <c r="J4602" s="276">
        <v>2.4281948E-4</v>
      </c>
      <c r="K4602" s="276">
        <v>8.9234256999999996E-5</v>
      </c>
      <c r="L4602" s="276">
        <v>8.1313167999999995E-6</v>
      </c>
      <c r="M4602" s="276">
        <v>3.0810215999999998E-6</v>
      </c>
      <c r="N4602" s="276">
        <v>1.5069007999999999E-4</v>
      </c>
      <c r="O4602" s="276">
        <v>6.0214177999999997E-5</v>
      </c>
      <c r="P4602" s="276">
        <v>1.180334E-5</v>
      </c>
      <c r="Q4602" s="276">
        <v>3.9026833000000001E-5</v>
      </c>
      <c r="R4602" s="276">
        <v>0</v>
      </c>
      <c r="S4602" s="276">
        <v>0</v>
      </c>
      <c r="T4602" s="276">
        <v>0</v>
      </c>
      <c r="U4602" s="276">
        <v>1.4649904E-4</v>
      </c>
      <c r="V4602" s="287"/>
      <c r="W4602" s="28">
        <f t="shared" si="640"/>
        <v>1.7986628148148147E-3</v>
      </c>
      <c r="X4602" s="191">
        <v>1.8395599</v>
      </c>
      <c r="Y4602" s="191">
        <v>2.0439794000000001E-2</v>
      </c>
      <c r="Z4602" s="191">
        <v>1.0420669</v>
      </c>
      <c r="AA4602" s="191">
        <v>3.1279811999999999E-6</v>
      </c>
      <c r="AB4602" s="191">
        <v>9.1274196000000005E-3</v>
      </c>
      <c r="AC4602" s="191">
        <v>3.497412E-4</v>
      </c>
      <c r="AD4602" s="191">
        <v>0.76757291999999999</v>
      </c>
      <c r="AE4602" s="76">
        <v>1.1756808999999999E-8</v>
      </c>
      <c r="AF4602" s="76">
        <v>5.2420430000000001E-11</v>
      </c>
      <c r="AG4602" s="20">
        <v>1.3806821000000001E-4</v>
      </c>
    </row>
    <row r="4603" spans="2:33" s="149" customFormat="1" x14ac:dyDescent="0.15">
      <c r="B4603" s="157" t="s">
        <v>10178</v>
      </c>
      <c r="C4603" s="148"/>
      <c r="D4603" s="118" t="s">
        <v>26</v>
      </c>
      <c r="E4603" s="276" t="s">
        <v>10179</v>
      </c>
      <c r="F4603" s="276">
        <f t="shared" si="636"/>
        <v>7.5149954639999999E-4</v>
      </c>
      <c r="G4603" s="276">
        <f t="shared" si="637"/>
        <v>2.1398527959999998E-4</v>
      </c>
      <c r="H4603" s="276">
        <f t="shared" si="638"/>
        <v>1.0916891380000001E-4</v>
      </c>
      <c r="I4603" s="276">
        <f t="shared" si="639"/>
        <v>1.85525873E-4</v>
      </c>
      <c r="J4603" s="276">
        <v>2.4281948E-4</v>
      </c>
      <c r="K4603" s="276">
        <v>8.9234256999999996E-5</v>
      </c>
      <c r="L4603" s="276">
        <v>8.1313167999999995E-6</v>
      </c>
      <c r="M4603" s="276">
        <v>3.0810215999999998E-6</v>
      </c>
      <c r="N4603" s="276">
        <v>1.5069007999999999E-4</v>
      </c>
      <c r="O4603" s="276">
        <v>6.0214177999999997E-5</v>
      </c>
      <c r="P4603" s="276">
        <v>1.180334E-5</v>
      </c>
      <c r="Q4603" s="276">
        <v>3.9026833000000001E-5</v>
      </c>
      <c r="R4603" s="276">
        <v>0</v>
      </c>
      <c r="S4603" s="276">
        <v>0</v>
      </c>
      <c r="T4603" s="276">
        <v>0</v>
      </c>
      <c r="U4603" s="276">
        <v>1.4649904E-4</v>
      </c>
      <c r="V4603" s="287"/>
      <c r="W4603" s="28">
        <f t="shared" si="640"/>
        <v>1.7986628148148147E-3</v>
      </c>
      <c r="X4603" s="191">
        <v>1.8395599</v>
      </c>
      <c r="Y4603" s="191">
        <v>2.0439794000000001E-2</v>
      </c>
      <c r="Z4603" s="191">
        <v>1.0420669</v>
      </c>
      <c r="AA4603" s="191">
        <v>3.1279811999999999E-6</v>
      </c>
      <c r="AB4603" s="191">
        <v>9.1274196000000005E-3</v>
      </c>
      <c r="AC4603" s="191">
        <v>3.497412E-4</v>
      </c>
      <c r="AD4603" s="191">
        <v>0.76757291999999999</v>
      </c>
      <c r="AE4603" s="76">
        <v>1.1756808999999999E-8</v>
      </c>
      <c r="AF4603" s="76">
        <v>5.2420430000000001E-11</v>
      </c>
      <c r="AG4603" s="20">
        <v>1.3806821000000001E-4</v>
      </c>
    </row>
    <row r="4604" spans="2:33" s="149" customFormat="1" x14ac:dyDescent="0.15">
      <c r="B4604" s="157" t="s">
        <v>10180</v>
      </c>
      <c r="C4604" s="148"/>
      <c r="D4604" s="118" t="s">
        <v>26</v>
      </c>
      <c r="E4604" s="276" t="s">
        <v>10181</v>
      </c>
      <c r="F4604" s="276">
        <f t="shared" si="636"/>
        <v>6.534237722E-4</v>
      </c>
      <c r="G4604" s="276">
        <f t="shared" si="637"/>
        <v>2.1448591700000001E-4</v>
      </c>
      <c r="H4604" s="276">
        <f t="shared" si="638"/>
        <v>1.0784366620000001E-4</v>
      </c>
      <c r="I4604" s="276">
        <f t="shared" si="639"/>
        <v>5.0553678999999999E-5</v>
      </c>
      <c r="J4604" s="276">
        <v>2.8054050999999999E-4</v>
      </c>
      <c r="K4604" s="276">
        <v>9.5384520000000003E-5</v>
      </c>
      <c r="L4604" s="276">
        <v>8.7396635000000005E-6</v>
      </c>
      <c r="M4604" s="276">
        <v>7.7572019999999997E-6</v>
      </c>
      <c r="N4604" s="276">
        <v>1.3460839E-4</v>
      </c>
      <c r="O4604" s="276">
        <v>7.2120324999999996E-5</v>
      </c>
      <c r="P4604" s="276">
        <v>3.7194827000000001E-6</v>
      </c>
      <c r="Q4604" s="276">
        <v>3.9110458000000003E-5</v>
      </c>
      <c r="R4604" s="276">
        <v>0</v>
      </c>
      <c r="S4604" s="276">
        <v>0</v>
      </c>
      <c r="T4604" s="276">
        <v>0</v>
      </c>
      <c r="U4604" s="276">
        <v>1.1443221E-5</v>
      </c>
      <c r="V4604" s="287"/>
      <c r="W4604" s="28">
        <f t="shared" si="640"/>
        <v>2.0780778518518514E-3</v>
      </c>
      <c r="X4604" s="191">
        <v>1.0821323</v>
      </c>
      <c r="Y4604" s="191">
        <v>1.6915652999999999E-2</v>
      </c>
      <c r="Z4604" s="191">
        <v>1.3551419999999999E-3</v>
      </c>
      <c r="AA4604" s="191">
        <v>7.0142592E-5</v>
      </c>
      <c r="AB4604" s="191">
        <v>2.09629E-2</v>
      </c>
      <c r="AC4604" s="191">
        <v>2.3796754999999999E-2</v>
      </c>
      <c r="AD4604" s="191">
        <v>1.0190317</v>
      </c>
      <c r="AE4604" s="76">
        <v>1.4802679000000001E-8</v>
      </c>
      <c r="AF4604" s="76">
        <v>7.6722480000000004E-11</v>
      </c>
      <c r="AG4604" s="20">
        <v>1.1112508E-4</v>
      </c>
    </row>
    <row r="4605" spans="2:33" s="149" customFormat="1" x14ac:dyDescent="0.15">
      <c r="B4605" s="67" t="s">
        <v>10182</v>
      </c>
      <c r="C4605" s="83" t="s">
        <v>10183</v>
      </c>
      <c r="D4605" s="148"/>
      <c r="E4605" s="156"/>
      <c r="F4605" s="146"/>
      <c r="G4605" s="146"/>
      <c r="H4605" s="146"/>
      <c r="I4605" s="146"/>
      <c r="J4605" s="146"/>
      <c r="K4605" s="146"/>
      <c r="L4605" s="146"/>
      <c r="M4605" s="146"/>
      <c r="N4605" s="146"/>
      <c r="O4605" s="146"/>
      <c r="P4605" s="146"/>
      <c r="Q4605" s="146"/>
      <c r="R4605" s="146"/>
      <c r="S4605" s="146"/>
      <c r="T4605" s="146"/>
      <c r="U4605" s="146"/>
      <c r="V4605" s="148"/>
      <c r="W4605" s="246"/>
      <c r="X4605" s="80"/>
      <c r="Y4605" s="80"/>
      <c r="Z4605" s="80"/>
      <c r="AA4605" s="80"/>
      <c r="AB4605" s="80"/>
      <c r="AC4605" s="80"/>
      <c r="AD4605" s="80"/>
      <c r="AE4605" s="146"/>
      <c r="AF4605" s="146"/>
      <c r="AG4605" s="146"/>
    </row>
    <row r="4606" spans="2:33" s="149" customFormat="1" x14ac:dyDescent="0.15">
      <c r="B4606" s="157" t="s">
        <v>10184</v>
      </c>
      <c r="C4606" s="148"/>
      <c r="D4606" s="118" t="s">
        <v>26</v>
      </c>
      <c r="E4606" s="276" t="s">
        <v>10185</v>
      </c>
      <c r="F4606" s="276">
        <f t="shared" ref="F4606:F4669" si="641">G4606+H4606+I4606+J4606</f>
        <v>3.6319025332000002E-2</v>
      </c>
      <c r="G4606" s="276">
        <f t="shared" ref="G4606:G4669" si="642">M4606+N4606+O4606</f>
        <v>4.4975779199999998E-3</v>
      </c>
      <c r="H4606" s="276">
        <f t="shared" ref="H4606:H4669" si="643">K4606+L4606+P4606</f>
        <v>9.1442161700000003E-3</v>
      </c>
      <c r="I4606" s="276">
        <f t="shared" ref="I4606:I4669" si="644">Q4606+IF(R4606="x",0,R4606)+IF(S4606="x",0,S4606)+IF(T4606="x",0,T4606)+U4606</f>
        <v>4.6002324199999995E-4</v>
      </c>
      <c r="J4606" s="276">
        <v>2.2217207999999999E-2</v>
      </c>
      <c r="K4606" s="276">
        <v>8.7229053000000001E-3</v>
      </c>
      <c r="L4606" s="276">
        <v>2.7676467999999997E-4</v>
      </c>
      <c r="M4606" s="276">
        <v>1.1418767E-4</v>
      </c>
      <c r="N4606" s="276">
        <v>3.9587123000000002E-3</v>
      </c>
      <c r="O4606" s="276">
        <v>4.2467794999999999E-4</v>
      </c>
      <c r="P4606" s="276">
        <v>1.4454619000000001E-4</v>
      </c>
      <c r="Q4606" s="276">
        <v>9.5928931999999996E-5</v>
      </c>
      <c r="R4606" s="276">
        <v>0</v>
      </c>
      <c r="S4606" s="276">
        <v>0</v>
      </c>
      <c r="T4606" s="276">
        <v>0</v>
      </c>
      <c r="U4606" s="276">
        <v>3.6409430999999998E-4</v>
      </c>
      <c r="V4606" s="287"/>
      <c r="W4606" s="28">
        <f t="shared" ref="W4606:W4669" si="645">J4606/0.135</f>
        <v>0.16457191111111108</v>
      </c>
      <c r="X4606" s="191">
        <v>3.2143461000000002</v>
      </c>
      <c r="Y4606" s="191">
        <v>2.9173903999999999</v>
      </c>
      <c r="Z4606" s="191">
        <v>1.2932488000000001E-2</v>
      </c>
      <c r="AA4606" s="191">
        <v>1.5206121000000001E-5</v>
      </c>
      <c r="AB4606" s="191">
        <v>3.2508184000000001E-3</v>
      </c>
      <c r="AC4606" s="191">
        <v>7.2760278000000003E-3</v>
      </c>
      <c r="AD4606" s="191">
        <v>0.27348116</v>
      </c>
      <c r="AE4606" s="76">
        <v>3.7982967E-7</v>
      </c>
      <c r="AF4606" s="76">
        <v>7.8878366000000001E-10</v>
      </c>
      <c r="AG4606" s="20">
        <v>2.1272096000000001E-2</v>
      </c>
    </row>
    <row r="4607" spans="2:33" s="149" customFormat="1" x14ac:dyDescent="0.15">
      <c r="B4607" s="157" t="s">
        <v>10186</v>
      </c>
      <c r="C4607" s="148"/>
      <c r="D4607" s="118" t="s">
        <v>26</v>
      </c>
      <c r="E4607" s="276" t="s">
        <v>10187</v>
      </c>
      <c r="F4607" s="276">
        <f t="shared" si="641"/>
        <v>1.67926311E-2</v>
      </c>
      <c r="G4607" s="276">
        <f t="shared" si="642"/>
        <v>1.147274326E-3</v>
      </c>
      <c r="H4607" s="276">
        <f t="shared" si="643"/>
        <v>2.5034825300000001E-3</v>
      </c>
      <c r="I4607" s="276">
        <f t="shared" si="644"/>
        <v>3.4246124400000001E-4</v>
      </c>
      <c r="J4607" s="276">
        <v>1.2799413000000001E-2</v>
      </c>
      <c r="K4607" s="276">
        <v>2.1480856999999999E-3</v>
      </c>
      <c r="L4607" s="276">
        <v>2.1435753999999999E-4</v>
      </c>
      <c r="M4607" s="276">
        <v>5.4093556E-5</v>
      </c>
      <c r="N4607" s="276">
        <v>7.0343670999999997E-4</v>
      </c>
      <c r="O4607" s="276">
        <v>3.8974406000000001E-4</v>
      </c>
      <c r="P4607" s="276">
        <v>1.4103929000000001E-4</v>
      </c>
      <c r="Q4607" s="276">
        <v>9.9145783999999998E-5</v>
      </c>
      <c r="R4607" s="276">
        <v>0</v>
      </c>
      <c r="S4607" s="276">
        <v>0</v>
      </c>
      <c r="T4607" s="276">
        <v>0</v>
      </c>
      <c r="U4607" s="276">
        <v>2.4331546E-4</v>
      </c>
      <c r="V4607" s="287"/>
      <c r="W4607" s="28">
        <f t="shared" si="645"/>
        <v>9.4810466666666662E-2</v>
      </c>
      <c r="X4607" s="191">
        <v>2.3002463</v>
      </c>
      <c r="Y4607" s="191">
        <v>1.1711757</v>
      </c>
      <c r="Z4607" s="191">
        <v>0.29523822999999999</v>
      </c>
      <c r="AA4607" s="191">
        <v>2.2083178E-4</v>
      </c>
      <c r="AB4607" s="191">
        <v>0.24328865999999999</v>
      </c>
      <c r="AC4607" s="191">
        <v>5.0246686999999998E-2</v>
      </c>
      <c r="AD4607" s="191">
        <v>0.54007625999999997</v>
      </c>
      <c r="AE4607" s="76">
        <v>1.4826338999999999E-7</v>
      </c>
      <c r="AF4607" s="76">
        <v>5.0288859000000003E-10</v>
      </c>
      <c r="AG4607" s="20">
        <v>4.3562762999999997E-3</v>
      </c>
    </row>
    <row r="4608" spans="2:33" s="149" customFormat="1" x14ac:dyDescent="0.15">
      <c r="B4608" s="157" t="s">
        <v>10188</v>
      </c>
      <c r="C4608" s="148"/>
      <c r="D4608" s="118" t="s">
        <v>26</v>
      </c>
      <c r="E4608" s="276" t="s">
        <v>10189</v>
      </c>
      <c r="F4608" s="276">
        <f t="shared" si="641"/>
        <v>4.7661830485999999E-2</v>
      </c>
      <c r="G4608" s="276">
        <f t="shared" si="642"/>
        <v>2.0961509559999998E-3</v>
      </c>
      <c r="H4608" s="276">
        <f t="shared" si="643"/>
        <v>1.120586224E-2</v>
      </c>
      <c r="I4608" s="276">
        <f t="shared" si="644"/>
        <v>9.9434829000000008E-4</v>
      </c>
      <c r="J4608" s="276">
        <v>3.3365469000000002E-2</v>
      </c>
      <c r="K4608" s="276">
        <v>9.5505142000000005E-3</v>
      </c>
      <c r="L4608" s="276">
        <v>9.7812462000000005E-4</v>
      </c>
      <c r="M4608" s="276">
        <v>5.1261755999999997E-5</v>
      </c>
      <c r="N4608" s="276">
        <v>1.2982502E-3</v>
      </c>
      <c r="O4608" s="276">
        <v>7.46639E-4</v>
      </c>
      <c r="P4608" s="276">
        <v>6.7722341999999997E-4</v>
      </c>
      <c r="Q4608" s="276">
        <v>1.5124887999999999E-4</v>
      </c>
      <c r="R4608" s="276">
        <v>0</v>
      </c>
      <c r="S4608" s="276">
        <v>0</v>
      </c>
      <c r="T4608" s="276">
        <v>0</v>
      </c>
      <c r="U4608" s="276">
        <v>8.4309941000000003E-4</v>
      </c>
      <c r="V4608" s="287"/>
      <c r="W4608" s="28">
        <f t="shared" si="645"/>
        <v>0.24715162222222223</v>
      </c>
      <c r="X4608" s="191">
        <v>3.3196305000000002</v>
      </c>
      <c r="Y4608" s="191">
        <v>3.1816821000000002</v>
      </c>
      <c r="Z4608" s="191">
        <v>7.5767617999999998E-3</v>
      </c>
      <c r="AA4608" s="191">
        <v>7.4446968000000006E-5</v>
      </c>
      <c r="AB4608" s="191">
        <v>3.1342599999999998E-2</v>
      </c>
      <c r="AC4608" s="191">
        <v>3.4283764000000001E-2</v>
      </c>
      <c r="AD4608" s="191">
        <v>6.4670771000000002E-2</v>
      </c>
      <c r="AE4608" s="76">
        <v>4.1571743000000001E-7</v>
      </c>
      <c r="AF4608" s="76">
        <v>1.1189873E-9</v>
      </c>
      <c r="AG4608" s="20">
        <v>7.6681613999999999E-3</v>
      </c>
    </row>
    <row r="4609" spans="2:33" s="149" customFormat="1" x14ac:dyDescent="0.15">
      <c r="B4609" s="157" t="s">
        <v>10190</v>
      </c>
      <c r="C4609" s="288"/>
      <c r="D4609" s="118" t="s">
        <v>26</v>
      </c>
      <c r="E4609" s="276" t="s">
        <v>10191</v>
      </c>
      <c r="F4609" s="276">
        <f t="shared" si="641"/>
        <v>0.11086531667800001</v>
      </c>
      <c r="G4609" s="276">
        <f t="shared" si="642"/>
        <v>1.3490429978999999E-2</v>
      </c>
      <c r="H4609" s="276">
        <f t="shared" si="643"/>
        <v>5.8494715830000002E-2</v>
      </c>
      <c r="I4609" s="276">
        <f t="shared" si="644"/>
        <v>9.0992386899999998E-4</v>
      </c>
      <c r="J4609" s="276">
        <v>3.7970246999999999E-2</v>
      </c>
      <c r="K4609" s="276">
        <v>5.6366606999999999E-2</v>
      </c>
      <c r="L4609" s="276">
        <v>1.2506278000000001E-3</v>
      </c>
      <c r="M4609" s="276">
        <v>4.1692778999999998E-5</v>
      </c>
      <c r="N4609" s="276">
        <v>1.2288109E-2</v>
      </c>
      <c r="O4609" s="276">
        <v>1.1606282E-3</v>
      </c>
      <c r="P4609" s="276">
        <v>8.7748103000000004E-4</v>
      </c>
      <c r="Q4609" s="276">
        <v>7.7463419000000006E-5</v>
      </c>
      <c r="R4609" s="276">
        <v>0</v>
      </c>
      <c r="S4609" s="276">
        <v>0</v>
      </c>
      <c r="T4609" s="276">
        <v>0</v>
      </c>
      <c r="U4609" s="276">
        <v>8.3246044999999997E-4</v>
      </c>
      <c r="V4609" s="287"/>
      <c r="W4609" s="28">
        <f t="shared" si="645"/>
        <v>0.28126108888888884</v>
      </c>
      <c r="X4609" s="191">
        <v>3.6245900999999998</v>
      </c>
      <c r="Y4609" s="191">
        <v>3.1556014999999999</v>
      </c>
      <c r="Z4609" s="191">
        <v>0.27447456999999997</v>
      </c>
      <c r="AA4609" s="191">
        <v>3.6791191000000003E-5</v>
      </c>
      <c r="AB4609" s="191">
        <v>3.2244798999999998E-2</v>
      </c>
      <c r="AC4609" s="191">
        <v>1.0686978999999999E-2</v>
      </c>
      <c r="AD4609" s="191">
        <v>0.15154541999999999</v>
      </c>
      <c r="AE4609" s="76">
        <v>1.4388096999999999E-6</v>
      </c>
      <c r="AF4609" s="76">
        <v>2.2124800000000002E-9</v>
      </c>
      <c r="AG4609" s="20">
        <v>2.7094979999999999E-3</v>
      </c>
    </row>
    <row r="4610" spans="2:33" s="149" customFormat="1" x14ac:dyDescent="0.15">
      <c r="B4610" s="157" t="s">
        <v>10192</v>
      </c>
      <c r="C4610" s="148"/>
      <c r="D4610" s="118" t="s">
        <v>26</v>
      </c>
      <c r="E4610" s="276" t="s">
        <v>10193</v>
      </c>
      <c r="F4610" s="276">
        <f t="shared" si="641"/>
        <v>1.1772235153999999E-2</v>
      </c>
      <c r="G4610" s="276">
        <f t="shared" si="642"/>
        <v>7.3758671200000001E-4</v>
      </c>
      <c r="H4610" s="276">
        <f t="shared" si="643"/>
        <v>1.414290457E-3</v>
      </c>
      <c r="I4610" s="276">
        <f t="shared" si="644"/>
        <v>4.6713098499999998E-4</v>
      </c>
      <c r="J4610" s="276">
        <v>9.1532269999999999E-3</v>
      </c>
      <c r="K4610" s="276">
        <v>1.2716227000000001E-3</v>
      </c>
      <c r="L4610" s="276">
        <v>9.2490811000000002E-5</v>
      </c>
      <c r="M4610" s="276">
        <v>4.2057951999999998E-5</v>
      </c>
      <c r="N4610" s="276">
        <v>4.1528657000000001E-4</v>
      </c>
      <c r="O4610" s="276">
        <v>2.8024218999999999E-4</v>
      </c>
      <c r="P4610" s="276">
        <v>5.0176946000000003E-5</v>
      </c>
      <c r="Q4610" s="276">
        <v>8.5272304999999994E-5</v>
      </c>
      <c r="R4610" s="276">
        <v>0</v>
      </c>
      <c r="S4610" s="276">
        <v>0</v>
      </c>
      <c r="T4610" s="276">
        <v>0</v>
      </c>
      <c r="U4610" s="276">
        <v>3.8185868E-4</v>
      </c>
      <c r="V4610" s="287"/>
      <c r="W4610" s="28">
        <f t="shared" si="645"/>
        <v>6.7801681481481482E-2</v>
      </c>
      <c r="X4610" s="191">
        <v>3.1715768</v>
      </c>
      <c r="Y4610" s="191">
        <v>1.0101040999999999</v>
      </c>
      <c r="Z4610" s="191">
        <v>1.8735885000000001</v>
      </c>
      <c r="AA4610" s="191">
        <v>1.4863427999999999E-4</v>
      </c>
      <c r="AB4610" s="191">
        <v>0.21777107000000001</v>
      </c>
      <c r="AC4610" s="191">
        <v>4.4103940000000001E-2</v>
      </c>
      <c r="AD4610" s="191">
        <v>2.5860589E-2</v>
      </c>
      <c r="AE4610" s="76">
        <v>9.8933767999999997E-8</v>
      </c>
      <c r="AF4610" s="76">
        <v>3.5823413000000001E-10</v>
      </c>
      <c r="AG4610" s="20">
        <v>6.3777199000000003E-3</v>
      </c>
    </row>
    <row r="4611" spans="2:33" s="149" customFormat="1" x14ac:dyDescent="0.15">
      <c r="B4611" s="157" t="s">
        <v>10194</v>
      </c>
      <c r="C4611" s="288"/>
      <c r="D4611" s="118" t="s">
        <v>26</v>
      </c>
      <c r="E4611" s="276" t="s">
        <v>10195</v>
      </c>
      <c r="F4611" s="276">
        <f t="shared" si="641"/>
        <v>4.1712330026E-2</v>
      </c>
      <c r="G4611" s="276">
        <f t="shared" si="642"/>
        <v>3.2248819439999999E-3</v>
      </c>
      <c r="H4611" s="276">
        <f t="shared" si="643"/>
        <v>1.270712534E-2</v>
      </c>
      <c r="I4611" s="276">
        <f t="shared" si="644"/>
        <v>8.3570974199999998E-4</v>
      </c>
      <c r="J4611" s="276">
        <v>2.4944613000000001E-2</v>
      </c>
      <c r="K4611" s="276">
        <v>1.1384866E-2</v>
      </c>
      <c r="L4611" s="276">
        <v>7.3897244000000004E-4</v>
      </c>
      <c r="M4611" s="276">
        <v>3.1556273999999997E-5</v>
      </c>
      <c r="N4611" s="276">
        <v>2.4089586999999999E-3</v>
      </c>
      <c r="O4611" s="276">
        <v>7.8436697000000002E-4</v>
      </c>
      <c r="P4611" s="276">
        <v>5.8328690000000001E-4</v>
      </c>
      <c r="Q4611" s="276">
        <v>8.9360382000000003E-5</v>
      </c>
      <c r="R4611" s="276">
        <v>0</v>
      </c>
      <c r="S4611" s="276">
        <v>0</v>
      </c>
      <c r="T4611" s="276">
        <v>0</v>
      </c>
      <c r="U4611" s="276">
        <v>7.4634935999999996E-4</v>
      </c>
      <c r="V4611" s="287"/>
      <c r="W4611" s="28">
        <f t="shared" si="645"/>
        <v>0.18477491111111111</v>
      </c>
      <c r="X4611" s="191">
        <v>4.0418105999999998</v>
      </c>
      <c r="Y4611" s="191">
        <v>2.4353929000000001</v>
      </c>
      <c r="Z4611" s="191">
        <v>1.4473239</v>
      </c>
      <c r="AA4611" s="191">
        <v>1.0343060999999999E-5</v>
      </c>
      <c r="AB4611" s="191">
        <v>1.570943E-2</v>
      </c>
      <c r="AC4611" s="191">
        <v>3.8862997000000003E-2</v>
      </c>
      <c r="AD4611" s="191">
        <v>0.10451103</v>
      </c>
      <c r="AE4611" s="76">
        <v>4.1885096999999999E-7</v>
      </c>
      <c r="AF4611" s="76">
        <v>9.2499863000000001E-10</v>
      </c>
      <c r="AG4611" s="20">
        <v>3.5973440000000001E-3</v>
      </c>
    </row>
    <row r="4612" spans="2:33" s="149" customFormat="1" x14ac:dyDescent="0.15">
      <c r="B4612" s="157" t="s">
        <v>10196</v>
      </c>
      <c r="C4612" s="148"/>
      <c r="D4612" s="118" t="s">
        <v>26</v>
      </c>
      <c r="E4612" s="276" t="s">
        <v>10197</v>
      </c>
      <c r="F4612" s="276">
        <f t="shared" si="641"/>
        <v>1.21025093E-2</v>
      </c>
      <c r="G4612" s="276">
        <f t="shared" si="642"/>
        <v>2.3697386999999999E-3</v>
      </c>
      <c r="H4612" s="276">
        <f t="shared" si="643"/>
        <v>2.360038443E-3</v>
      </c>
      <c r="I4612" s="276">
        <f t="shared" si="644"/>
        <v>1.9068255700000001E-4</v>
      </c>
      <c r="J4612" s="276">
        <v>7.1820495999999996E-3</v>
      </c>
      <c r="K4612" s="276">
        <v>2.1632578999999999E-3</v>
      </c>
      <c r="L4612" s="276">
        <v>1.3912804E-4</v>
      </c>
      <c r="M4612" s="276">
        <v>1.5093316E-4</v>
      </c>
      <c r="N4612" s="276">
        <v>1.8390958000000001E-3</v>
      </c>
      <c r="O4612" s="276">
        <v>3.7970974000000002E-4</v>
      </c>
      <c r="P4612" s="276">
        <v>5.7652502999999999E-5</v>
      </c>
      <c r="Q4612" s="276">
        <v>8.5238897000000007E-5</v>
      </c>
      <c r="R4612" s="276">
        <v>0</v>
      </c>
      <c r="S4612" s="276">
        <v>0</v>
      </c>
      <c r="T4612" s="276">
        <v>0</v>
      </c>
      <c r="U4612" s="276">
        <v>1.0544366000000001E-4</v>
      </c>
      <c r="V4612" s="287"/>
      <c r="W4612" s="28">
        <f t="shared" si="645"/>
        <v>5.3200367407407398E-2</v>
      </c>
      <c r="X4612" s="191">
        <v>1.9770932000000001</v>
      </c>
      <c r="Y4612" s="191">
        <v>0.53164920000000004</v>
      </c>
      <c r="Z4612" s="191">
        <v>0.11935925</v>
      </c>
      <c r="AA4612" s="191">
        <v>1.4647973E-2</v>
      </c>
      <c r="AB4612" s="191">
        <v>0.38395258999999998</v>
      </c>
      <c r="AC4612" s="191">
        <v>1.1419479999999999E-2</v>
      </c>
      <c r="AD4612" s="191">
        <v>0.91606471</v>
      </c>
      <c r="AE4612" s="76">
        <v>1.3788750999999999E-7</v>
      </c>
      <c r="AF4612" s="76">
        <v>4.9027660000000004E-10</v>
      </c>
      <c r="AG4612" s="20">
        <v>3.8631577000000001E-3</v>
      </c>
    </row>
    <row r="4613" spans="2:33" s="149" customFormat="1" x14ac:dyDescent="0.15">
      <c r="B4613" s="157" t="s">
        <v>10198</v>
      </c>
      <c r="C4613" s="288"/>
      <c r="D4613" s="118" t="s">
        <v>26</v>
      </c>
      <c r="E4613" s="276" t="s">
        <v>10199</v>
      </c>
      <c r="F4613" s="276">
        <f t="shared" si="641"/>
        <v>4.1192594031E-2</v>
      </c>
      <c r="G4613" s="276">
        <f t="shared" si="642"/>
        <v>1.8203170010000001E-3</v>
      </c>
      <c r="H4613" s="276">
        <f t="shared" si="643"/>
        <v>9.7723776399999997E-3</v>
      </c>
      <c r="I4613" s="276">
        <f t="shared" si="644"/>
        <v>8.8688939000000004E-4</v>
      </c>
      <c r="J4613" s="276">
        <v>2.8713010000000001E-2</v>
      </c>
      <c r="K4613" s="276">
        <v>8.4417737000000003E-3</v>
      </c>
      <c r="L4613" s="276">
        <v>7.6799644000000004E-4</v>
      </c>
      <c r="M4613" s="276">
        <v>9.5228621000000002E-5</v>
      </c>
      <c r="N4613" s="276">
        <v>1.0025622999999999E-3</v>
      </c>
      <c r="O4613" s="276">
        <v>7.2252608000000003E-4</v>
      </c>
      <c r="P4613" s="276">
        <v>5.6260749999999997E-4</v>
      </c>
      <c r="Q4613" s="276">
        <v>1.105061E-4</v>
      </c>
      <c r="R4613" s="276">
        <v>0</v>
      </c>
      <c r="S4613" s="276">
        <v>0</v>
      </c>
      <c r="T4613" s="276">
        <v>0</v>
      </c>
      <c r="U4613" s="276">
        <v>7.7638328999999999E-4</v>
      </c>
      <c r="V4613" s="287"/>
      <c r="W4613" s="28">
        <f t="shared" si="645"/>
        <v>0.21268896296296294</v>
      </c>
      <c r="X4613" s="191">
        <v>3.1604717999999998</v>
      </c>
      <c r="Y4613" s="191">
        <v>2.9227072999999999</v>
      </c>
      <c r="Z4613" s="191">
        <v>1.2110877000000001E-2</v>
      </c>
      <c r="AA4613" s="191">
        <v>2.4960369000000001E-5</v>
      </c>
      <c r="AB4613" s="191">
        <v>0.12236999</v>
      </c>
      <c r="AC4613" s="191">
        <v>3.8722342999999999E-2</v>
      </c>
      <c r="AD4613" s="191">
        <v>6.4536362E-2</v>
      </c>
      <c r="AE4613" s="76">
        <v>3.6612153999999997E-7</v>
      </c>
      <c r="AF4613" s="76">
        <v>9.9660706000000007E-10</v>
      </c>
      <c r="AG4613" s="20">
        <v>9.2753466999999992E-3</v>
      </c>
    </row>
    <row r="4614" spans="2:33" s="149" customFormat="1" x14ac:dyDescent="0.15">
      <c r="B4614" s="157" t="s">
        <v>10200</v>
      </c>
      <c r="C4614" s="148"/>
      <c r="D4614" s="118" t="s">
        <v>26</v>
      </c>
      <c r="E4614" s="276" t="s">
        <v>10201</v>
      </c>
      <c r="F4614" s="276">
        <f t="shared" si="641"/>
        <v>8.7946020590000014E-3</v>
      </c>
      <c r="G4614" s="276">
        <f t="shared" si="642"/>
        <v>3.0750617510000001E-3</v>
      </c>
      <c r="H4614" s="276">
        <f t="shared" si="643"/>
        <v>1.4664387129999998E-3</v>
      </c>
      <c r="I4614" s="276">
        <f t="shared" si="644"/>
        <v>1.7945299500000001E-4</v>
      </c>
      <c r="J4614" s="276">
        <v>4.0736486000000002E-3</v>
      </c>
      <c r="K4614" s="276">
        <v>1.2679779999999999E-3</v>
      </c>
      <c r="L4614" s="276">
        <v>1.182813E-4</v>
      </c>
      <c r="M4614" s="276">
        <v>3.6203591000000002E-5</v>
      </c>
      <c r="N4614" s="276">
        <v>2.7326377999999998E-3</v>
      </c>
      <c r="O4614" s="276">
        <v>3.0622035999999998E-4</v>
      </c>
      <c r="P4614" s="276">
        <v>8.0179412999999996E-5</v>
      </c>
      <c r="Q4614" s="276">
        <v>8.4178778000000001E-5</v>
      </c>
      <c r="R4614" s="276">
        <v>0</v>
      </c>
      <c r="S4614" s="276">
        <v>0</v>
      </c>
      <c r="T4614" s="276">
        <v>0</v>
      </c>
      <c r="U4614" s="276">
        <v>9.5274216999999996E-5</v>
      </c>
      <c r="V4614" s="287"/>
      <c r="W4614" s="28">
        <f t="shared" si="645"/>
        <v>3.0175174814814815E-2</v>
      </c>
      <c r="X4614" s="191">
        <v>1.8127784</v>
      </c>
      <c r="Y4614" s="191">
        <v>0.44730014000000001</v>
      </c>
      <c r="Z4614" s="191">
        <v>6.3848800999999997E-2</v>
      </c>
      <c r="AA4614" s="191">
        <v>4.927464E-5</v>
      </c>
      <c r="AB4614" s="191">
        <v>0.41294201000000003</v>
      </c>
      <c r="AC4614" s="191">
        <v>2.2090726000000001E-2</v>
      </c>
      <c r="AD4614" s="191">
        <v>0.86654743000000001</v>
      </c>
      <c r="AE4614" s="76">
        <v>1.0954253000000001E-7</v>
      </c>
      <c r="AF4614" s="76">
        <v>3.7557681000000002E-10</v>
      </c>
      <c r="AG4614" s="20">
        <v>2.2664413999999998E-3</v>
      </c>
    </row>
    <row r="4615" spans="2:33" s="149" customFormat="1" x14ac:dyDescent="0.15">
      <c r="B4615" s="157" t="s">
        <v>10202</v>
      </c>
      <c r="C4615" s="148"/>
      <c r="D4615" s="118" t="s">
        <v>26</v>
      </c>
      <c r="E4615" s="276" t="s">
        <v>10203</v>
      </c>
      <c r="F4615" s="276">
        <f t="shared" si="641"/>
        <v>3.4750459624999998E-3</v>
      </c>
      <c r="G4615" s="276">
        <f t="shared" si="642"/>
        <v>6.9425881050000002E-4</v>
      </c>
      <c r="H4615" s="276">
        <f t="shared" si="643"/>
        <v>3.0700912400000001E-4</v>
      </c>
      <c r="I4615" s="276">
        <f t="shared" si="644"/>
        <v>9.3519627999999995E-5</v>
      </c>
      <c r="J4615" s="276">
        <v>2.3802583999999998E-3</v>
      </c>
      <c r="K4615" s="276">
        <v>2.6798459E-4</v>
      </c>
      <c r="L4615" s="276">
        <v>2.49438E-5</v>
      </c>
      <c r="M4615" s="276">
        <v>7.7583805000000001E-6</v>
      </c>
      <c r="N4615" s="276">
        <v>4.3079878E-4</v>
      </c>
      <c r="O4615" s="276">
        <v>2.5570165E-4</v>
      </c>
      <c r="P4615" s="276">
        <v>1.4080734E-5</v>
      </c>
      <c r="Q4615" s="276">
        <v>6.6587089999999997E-5</v>
      </c>
      <c r="R4615" s="276">
        <v>0</v>
      </c>
      <c r="S4615" s="276">
        <v>0</v>
      </c>
      <c r="T4615" s="276">
        <v>0</v>
      </c>
      <c r="U4615" s="276">
        <v>2.6932538000000001E-5</v>
      </c>
      <c r="V4615" s="287"/>
      <c r="W4615" s="28">
        <f t="shared" si="645"/>
        <v>1.7631543703703702E-2</v>
      </c>
      <c r="X4615" s="191">
        <v>1.2012111000000001</v>
      </c>
      <c r="Y4615" s="191">
        <v>6.7644784999999999E-2</v>
      </c>
      <c r="Z4615" s="191">
        <v>1.5744306E-2</v>
      </c>
      <c r="AA4615" s="191">
        <v>2.2360566000000002E-6</v>
      </c>
      <c r="AB4615" s="191">
        <v>1.0230491000000001E-3</v>
      </c>
      <c r="AC4615" s="191">
        <v>2.8980688000000001E-2</v>
      </c>
      <c r="AD4615" s="191">
        <v>1.0878159999999999</v>
      </c>
      <c r="AE4615" s="76">
        <v>4.9405061999999998E-8</v>
      </c>
      <c r="AF4615" s="76">
        <v>1.8223010000000001E-10</v>
      </c>
      <c r="AG4615" s="20">
        <v>2.5305176000000001E-4</v>
      </c>
    </row>
    <row r="4616" spans="2:33" s="149" customFormat="1" x14ac:dyDescent="0.15">
      <c r="B4616" s="157" t="s">
        <v>10204</v>
      </c>
      <c r="C4616" s="148"/>
      <c r="D4616" s="118" t="s">
        <v>26</v>
      </c>
      <c r="E4616" s="276" t="s">
        <v>10205</v>
      </c>
      <c r="F4616" s="276">
        <f t="shared" si="641"/>
        <v>1.8514215344999998E-2</v>
      </c>
      <c r="G4616" s="276">
        <f t="shared" si="642"/>
        <v>1.2204286759999999E-3</v>
      </c>
      <c r="H4616" s="276">
        <f t="shared" si="643"/>
        <v>5.6680463189999995E-3</v>
      </c>
      <c r="I4616" s="276">
        <f t="shared" si="644"/>
        <v>3.2770534999999998E-4</v>
      </c>
      <c r="J4616" s="276">
        <v>1.1298035E-2</v>
      </c>
      <c r="K4616" s="276">
        <v>5.4026231999999997E-3</v>
      </c>
      <c r="L4616" s="276">
        <v>1.7940662E-4</v>
      </c>
      <c r="M4616" s="276">
        <v>4.8942346E-5</v>
      </c>
      <c r="N4616" s="276">
        <v>8.0909571999999996E-4</v>
      </c>
      <c r="O4616" s="276">
        <v>3.6239060999999998E-4</v>
      </c>
      <c r="P4616" s="276">
        <v>8.6016498999999996E-5</v>
      </c>
      <c r="Q4616" s="276">
        <v>1.2515011999999999E-4</v>
      </c>
      <c r="R4616" s="276">
        <v>0</v>
      </c>
      <c r="S4616" s="276">
        <v>0</v>
      </c>
      <c r="T4616" s="276">
        <v>0</v>
      </c>
      <c r="U4616" s="276">
        <v>2.0255522999999999E-4</v>
      </c>
      <c r="V4616" s="287"/>
      <c r="W4616" s="28">
        <f t="shared" si="645"/>
        <v>8.3689148148148138E-2</v>
      </c>
      <c r="X4616" s="191">
        <v>2.8930164999999999</v>
      </c>
      <c r="Y4616" s="191">
        <v>1.2819967000000001</v>
      </c>
      <c r="Z4616" s="191">
        <v>1.0774306</v>
      </c>
      <c r="AA4616" s="191">
        <v>2.6622707000000001E-5</v>
      </c>
      <c r="AB4616" s="191">
        <v>1.4713054E-2</v>
      </c>
      <c r="AC4616" s="191">
        <v>5.6393002999999997E-2</v>
      </c>
      <c r="AD4616" s="191">
        <v>0.46245650999999999</v>
      </c>
      <c r="AE4616" s="76">
        <v>1.9424225000000001E-7</v>
      </c>
      <c r="AF4616" s="76">
        <v>4.9356040999999996E-10</v>
      </c>
      <c r="AG4616" s="20">
        <v>7.7528368999999998E-3</v>
      </c>
    </row>
    <row r="4617" spans="2:33" s="149" customFormat="1" x14ac:dyDescent="0.15">
      <c r="B4617" s="157" t="s">
        <v>10206</v>
      </c>
      <c r="C4617" s="148"/>
      <c r="D4617" s="118" t="s">
        <v>26</v>
      </c>
      <c r="E4617" s="276" t="s">
        <v>10207</v>
      </c>
      <c r="F4617" s="276">
        <f t="shared" si="641"/>
        <v>4.4804413484999996E-3</v>
      </c>
      <c r="G4617" s="276">
        <f t="shared" si="642"/>
        <v>4.8648411799999999E-4</v>
      </c>
      <c r="H4617" s="276">
        <f t="shared" si="643"/>
        <v>8.5716583350000004E-4</v>
      </c>
      <c r="I4617" s="276">
        <f t="shared" si="644"/>
        <v>8.7598796999999997E-5</v>
      </c>
      <c r="J4617" s="276">
        <v>3.0491925999999998E-3</v>
      </c>
      <c r="K4617" s="276">
        <v>8.1550963000000005E-4</v>
      </c>
      <c r="L4617" s="276">
        <v>3.4660740999999997E-5</v>
      </c>
      <c r="M4617" s="276">
        <v>1.2610838E-5</v>
      </c>
      <c r="N4617" s="276">
        <v>2.218342E-4</v>
      </c>
      <c r="O4617" s="276">
        <v>2.5203908000000002E-4</v>
      </c>
      <c r="P4617" s="276">
        <v>6.9954625000000001E-6</v>
      </c>
      <c r="Q4617" s="276">
        <v>6.3573514000000002E-5</v>
      </c>
      <c r="R4617" s="276">
        <v>0</v>
      </c>
      <c r="S4617" s="276">
        <v>0</v>
      </c>
      <c r="T4617" s="276">
        <v>0</v>
      </c>
      <c r="U4617" s="276">
        <v>2.4025282999999999E-5</v>
      </c>
      <c r="V4617" s="287"/>
      <c r="W4617" s="28">
        <f t="shared" si="645"/>
        <v>2.2586611851851849E-2</v>
      </c>
      <c r="X4617" s="191">
        <v>1.2738258</v>
      </c>
      <c r="Y4617" s="191">
        <v>0.17436821</v>
      </c>
      <c r="Z4617" s="191">
        <v>2.3234760000000001E-3</v>
      </c>
      <c r="AA4617" s="191">
        <v>2.2531766000000001E-6</v>
      </c>
      <c r="AB4617" s="191">
        <v>7.7631201999999995E-4</v>
      </c>
      <c r="AC4617" s="191">
        <v>5.3323410999999996E-3</v>
      </c>
      <c r="AD4617" s="191">
        <v>1.0910232</v>
      </c>
      <c r="AE4617" s="76">
        <v>5.8168545999999997E-8</v>
      </c>
      <c r="AF4617" s="76">
        <v>2.0952776999999999E-10</v>
      </c>
      <c r="AG4617" s="20">
        <v>1.5945606000000001E-3</v>
      </c>
    </row>
    <row r="4618" spans="2:33" s="149" customFormat="1" x14ac:dyDescent="0.15">
      <c r="B4618" s="157" t="s">
        <v>10208</v>
      </c>
      <c r="C4618" s="148"/>
      <c r="D4618" s="118" t="s">
        <v>26</v>
      </c>
      <c r="E4618" s="276" t="s">
        <v>10209</v>
      </c>
      <c r="F4618" s="276">
        <f t="shared" si="641"/>
        <v>5.4654456767000002E-2</v>
      </c>
      <c r="G4618" s="276">
        <f t="shared" si="642"/>
        <v>4.5594844470000003E-3</v>
      </c>
      <c r="H4618" s="276">
        <f t="shared" si="643"/>
        <v>1.8187627579999997E-2</v>
      </c>
      <c r="I4618" s="276">
        <f t="shared" si="644"/>
        <v>5.6372474000000001E-4</v>
      </c>
      <c r="J4618" s="276">
        <v>3.1343620000000003E-2</v>
      </c>
      <c r="K4618" s="276">
        <v>1.7316453999999998E-2</v>
      </c>
      <c r="L4618" s="276">
        <v>5.7846725000000002E-4</v>
      </c>
      <c r="M4618" s="276">
        <v>8.7490876999999997E-5</v>
      </c>
      <c r="N4618" s="276">
        <v>3.9289453999999998E-3</v>
      </c>
      <c r="O4618" s="276">
        <v>5.4304817000000005E-4</v>
      </c>
      <c r="P4618" s="276">
        <v>2.9270632999999998E-4</v>
      </c>
      <c r="Q4618" s="276">
        <v>1.6069433999999999E-4</v>
      </c>
      <c r="R4618" s="276">
        <v>0</v>
      </c>
      <c r="S4618" s="276">
        <v>0</v>
      </c>
      <c r="T4618" s="276">
        <v>0</v>
      </c>
      <c r="U4618" s="276">
        <v>4.030304E-4</v>
      </c>
      <c r="V4618" s="287"/>
      <c r="W4618" s="28">
        <f t="shared" si="645"/>
        <v>0.23217496296296297</v>
      </c>
      <c r="X4618" s="191">
        <v>3.8044446999999999</v>
      </c>
      <c r="Y4618" s="191">
        <v>3.3585194</v>
      </c>
      <c r="Z4618" s="191">
        <v>7.0845738000000005E-2</v>
      </c>
      <c r="AA4618" s="191">
        <v>3.0374425E-5</v>
      </c>
      <c r="AB4618" s="191">
        <v>0.15848274000000001</v>
      </c>
      <c r="AC4618" s="191">
        <v>8.3183880000000002E-2</v>
      </c>
      <c r="AD4618" s="191">
        <v>0.13338248999999999</v>
      </c>
      <c r="AE4618" s="76">
        <v>5.7144329999999999E-7</v>
      </c>
      <c r="AF4618" s="76">
        <v>1.2852893E-9</v>
      </c>
      <c r="AG4618" s="20">
        <v>1.5423021E-2</v>
      </c>
    </row>
    <row r="4619" spans="2:33" s="149" customFormat="1" x14ac:dyDescent="0.15">
      <c r="B4619" s="157" t="s">
        <v>10210</v>
      </c>
      <c r="C4619" s="148"/>
      <c r="D4619" s="118" t="s">
        <v>26</v>
      </c>
      <c r="E4619" s="276" t="s">
        <v>10211</v>
      </c>
      <c r="F4619" s="276">
        <f t="shared" si="641"/>
        <v>4.1665064028E-2</v>
      </c>
      <c r="G4619" s="276">
        <f t="shared" si="642"/>
        <v>2.2483006999999998E-3</v>
      </c>
      <c r="H4619" s="276">
        <f t="shared" si="643"/>
        <v>1.5264430628E-2</v>
      </c>
      <c r="I4619" s="276">
        <f t="shared" si="644"/>
        <v>2.8725270000000002E-4</v>
      </c>
      <c r="J4619" s="276">
        <v>2.386508E-2</v>
      </c>
      <c r="K4619" s="276">
        <v>1.4744637E-2</v>
      </c>
      <c r="L4619" s="276">
        <v>4.6945302999999998E-4</v>
      </c>
      <c r="M4619" s="276">
        <v>1.1500319E-4</v>
      </c>
      <c r="N4619" s="276">
        <v>1.6301681E-3</v>
      </c>
      <c r="O4619" s="276">
        <v>5.0312941000000004E-4</v>
      </c>
      <c r="P4619" s="276">
        <v>5.0340597999999998E-5</v>
      </c>
      <c r="Q4619" s="276">
        <v>1.0799641E-4</v>
      </c>
      <c r="R4619" s="276">
        <v>0</v>
      </c>
      <c r="S4619" s="276">
        <v>0</v>
      </c>
      <c r="T4619" s="276">
        <v>0</v>
      </c>
      <c r="U4619" s="276">
        <v>1.7925629000000001E-4</v>
      </c>
      <c r="V4619" s="287"/>
      <c r="W4619" s="28">
        <f t="shared" si="645"/>
        <v>0.17677837037037036</v>
      </c>
      <c r="X4619" s="191">
        <v>3.4755474999999998</v>
      </c>
      <c r="Y4619" s="191">
        <v>3.0342468</v>
      </c>
      <c r="Z4619" s="191">
        <v>1.4431942E-2</v>
      </c>
      <c r="AA4619" s="191">
        <v>1.9957517E-5</v>
      </c>
      <c r="AB4619" s="191">
        <v>3.4370151999999999E-3</v>
      </c>
      <c r="AC4619" s="191">
        <v>2.4982165000000001E-2</v>
      </c>
      <c r="AD4619" s="191">
        <v>0.39842959999999999</v>
      </c>
      <c r="AE4619" s="76">
        <v>4.2776770999999998E-7</v>
      </c>
      <c r="AF4619" s="76">
        <v>9.9584876000000009E-10</v>
      </c>
      <c r="AG4619" s="20">
        <v>2.9243122999999999E-2</v>
      </c>
    </row>
    <row r="4620" spans="2:33" s="149" customFormat="1" x14ac:dyDescent="0.15">
      <c r="B4620" s="157" t="s">
        <v>10212</v>
      </c>
      <c r="C4620" s="148"/>
      <c r="D4620" s="118" t="s">
        <v>26</v>
      </c>
      <c r="E4620" s="276" t="s">
        <v>10213</v>
      </c>
      <c r="F4620" s="276">
        <f t="shared" si="641"/>
        <v>6.7647113081999999E-2</v>
      </c>
      <c r="G4620" s="276">
        <f t="shared" si="642"/>
        <v>3.4336491199999999E-3</v>
      </c>
      <c r="H4620" s="276">
        <f t="shared" si="643"/>
        <v>2.5465690551999997E-2</v>
      </c>
      <c r="I4620" s="276">
        <f t="shared" si="644"/>
        <v>3.9573741000000005E-4</v>
      </c>
      <c r="J4620" s="276">
        <v>3.8352035999999999E-2</v>
      </c>
      <c r="K4620" s="276">
        <v>2.4613297999999999E-2</v>
      </c>
      <c r="L4620" s="276">
        <v>7.7231046999999998E-4</v>
      </c>
      <c r="M4620" s="276">
        <v>1.7511957E-4</v>
      </c>
      <c r="N4620" s="276">
        <v>2.6012551999999999E-3</v>
      </c>
      <c r="O4620" s="276">
        <v>6.5727435000000002E-4</v>
      </c>
      <c r="P4620" s="276">
        <v>8.0082081999999994E-5</v>
      </c>
      <c r="Q4620" s="276">
        <v>1.3548082E-4</v>
      </c>
      <c r="R4620" s="276">
        <v>0</v>
      </c>
      <c r="S4620" s="276">
        <v>0</v>
      </c>
      <c r="T4620" s="276">
        <v>0</v>
      </c>
      <c r="U4620" s="276">
        <v>2.6025659000000002E-4</v>
      </c>
      <c r="V4620" s="287"/>
      <c r="W4620" s="28">
        <f t="shared" si="645"/>
        <v>0.28408915555555553</v>
      </c>
      <c r="X4620" s="191">
        <v>4.8962558999999999</v>
      </c>
      <c r="Y4620" s="191">
        <v>4.8574178999999997</v>
      </c>
      <c r="Z4620" s="191">
        <v>2.2613174E-2</v>
      </c>
      <c r="AA4620" s="191">
        <v>3.1503532000000002E-5</v>
      </c>
      <c r="AB4620" s="191">
        <v>5.0979831999999996E-3</v>
      </c>
      <c r="AC4620" s="191">
        <v>1.3662450999999999E-3</v>
      </c>
      <c r="AD4620" s="191">
        <v>9.7291315999999996E-3</v>
      </c>
      <c r="AE4620" s="76">
        <v>6.9544600999999998E-7</v>
      </c>
      <c r="AF4620" s="76">
        <v>1.5930077E-9</v>
      </c>
      <c r="AG4620" s="20">
        <v>4.7370890999999998E-2</v>
      </c>
    </row>
    <row r="4621" spans="2:33" s="149" customFormat="1" x14ac:dyDescent="0.15">
      <c r="B4621" s="157" t="s">
        <v>10214</v>
      </c>
      <c r="C4621" s="148"/>
      <c r="D4621" s="118" t="s">
        <v>26</v>
      </c>
      <c r="E4621" s="276" t="s">
        <v>10215</v>
      </c>
      <c r="F4621" s="276">
        <f t="shared" si="641"/>
        <v>7.3266404699999996E-3</v>
      </c>
      <c r="G4621" s="276">
        <f t="shared" si="642"/>
        <v>6.6056180500000008E-4</v>
      </c>
      <c r="H4621" s="276">
        <f t="shared" si="643"/>
        <v>1.404861295E-3</v>
      </c>
      <c r="I4621" s="276">
        <f t="shared" si="644"/>
        <v>2.9437927E-4</v>
      </c>
      <c r="J4621" s="276">
        <v>4.9668380999999999E-3</v>
      </c>
      <c r="K4621" s="276">
        <v>1.2865094000000001E-3</v>
      </c>
      <c r="L4621" s="276">
        <v>7.0811199999999997E-5</v>
      </c>
      <c r="M4621" s="276">
        <v>3.7403724999999997E-5</v>
      </c>
      <c r="N4621" s="276">
        <v>3.2169236000000002E-4</v>
      </c>
      <c r="O4621" s="276">
        <v>3.0146572E-4</v>
      </c>
      <c r="P4621" s="276">
        <v>4.7540694999999997E-5</v>
      </c>
      <c r="Q4621" s="276">
        <v>1.2445086E-4</v>
      </c>
      <c r="R4621" s="276">
        <v>0</v>
      </c>
      <c r="S4621" s="276">
        <v>0</v>
      </c>
      <c r="T4621" s="276">
        <v>0</v>
      </c>
      <c r="U4621" s="276">
        <v>1.6992841E-4</v>
      </c>
      <c r="V4621" s="287"/>
      <c r="W4621" s="28">
        <f t="shared" si="645"/>
        <v>3.6791393333333332E-2</v>
      </c>
      <c r="X4621" s="191">
        <v>3.4207209999999999</v>
      </c>
      <c r="Y4621" s="191">
        <v>0.58765363999999998</v>
      </c>
      <c r="Z4621" s="191">
        <v>2.4269367000000002</v>
      </c>
      <c r="AA4621" s="191">
        <v>9.3801272000000006E-6</v>
      </c>
      <c r="AB4621" s="191">
        <v>3.9420259999999999E-2</v>
      </c>
      <c r="AC4621" s="191">
        <v>3.6745960000000001E-2</v>
      </c>
      <c r="AD4621" s="191">
        <v>0.32995501999999999</v>
      </c>
      <c r="AE4621" s="76">
        <v>8.1171842000000003E-8</v>
      </c>
      <c r="AF4621" s="76">
        <v>2.8124680999999999E-10</v>
      </c>
      <c r="AG4621" s="20">
        <v>3.9993206999999996E-3</v>
      </c>
    </row>
    <row r="4622" spans="2:33" s="149" customFormat="1" x14ac:dyDescent="0.15">
      <c r="B4622" s="157" t="s">
        <v>10216</v>
      </c>
      <c r="C4622" s="148"/>
      <c r="D4622" s="118" t="s">
        <v>26</v>
      </c>
      <c r="E4622" s="276" t="s">
        <v>10217</v>
      </c>
      <c r="F4622" s="276">
        <f t="shared" si="641"/>
        <v>1.4109744415999999E-2</v>
      </c>
      <c r="G4622" s="276">
        <f t="shared" si="642"/>
        <v>1.2024811319999999E-3</v>
      </c>
      <c r="H4622" s="276">
        <f t="shared" si="643"/>
        <v>4.2041735739999997E-3</v>
      </c>
      <c r="I4622" s="276">
        <f t="shared" si="644"/>
        <v>3.1850241000000001E-4</v>
      </c>
      <c r="J4622" s="276">
        <v>8.3845872999999994E-3</v>
      </c>
      <c r="K4622" s="276">
        <v>3.9980902999999998E-3</v>
      </c>
      <c r="L4622" s="276">
        <v>1.4062967E-4</v>
      </c>
      <c r="M4622" s="276">
        <v>3.9433412E-5</v>
      </c>
      <c r="N4622" s="276">
        <v>6.9726222000000002E-4</v>
      </c>
      <c r="O4622" s="276">
        <v>4.6578549999999998E-4</v>
      </c>
      <c r="P4622" s="276">
        <v>6.5453603999999997E-5</v>
      </c>
      <c r="Q4622" s="276">
        <v>1.6601638999999999E-4</v>
      </c>
      <c r="R4622" s="276">
        <v>0</v>
      </c>
      <c r="S4622" s="276">
        <v>0</v>
      </c>
      <c r="T4622" s="276">
        <v>0</v>
      </c>
      <c r="U4622" s="276">
        <v>1.5248601999999999E-4</v>
      </c>
      <c r="V4622" s="287"/>
      <c r="W4622" s="28">
        <f t="shared" si="645"/>
        <v>6.2108054074074069E-2</v>
      </c>
      <c r="X4622" s="191">
        <v>2.4510234</v>
      </c>
      <c r="Y4622" s="191">
        <v>0.94238765999999996</v>
      </c>
      <c r="Z4622" s="191">
        <v>0.76436786999999995</v>
      </c>
      <c r="AA4622" s="191">
        <v>2.0821287000000001E-5</v>
      </c>
      <c r="AB4622" s="191">
        <v>1.7704846E-2</v>
      </c>
      <c r="AC4622" s="191">
        <v>0.39799631000000002</v>
      </c>
      <c r="AD4622" s="191">
        <v>0.32854592999999999</v>
      </c>
      <c r="AE4622" s="76">
        <v>1.4543902E-7</v>
      </c>
      <c r="AF4622" s="76">
        <v>3.6854389000000001E-10</v>
      </c>
      <c r="AG4622" s="20">
        <v>5.7564820999999999E-3</v>
      </c>
    </row>
    <row r="4623" spans="2:33" s="149" customFormat="1" x14ac:dyDescent="0.15">
      <c r="B4623" s="157" t="s">
        <v>10218</v>
      </c>
      <c r="C4623" s="288"/>
      <c r="D4623" s="118" t="s">
        <v>26</v>
      </c>
      <c r="E4623" s="276" t="s">
        <v>10219</v>
      </c>
      <c r="F4623" s="276">
        <f t="shared" si="641"/>
        <v>9.4520993760000005E-4</v>
      </c>
      <c r="G4623" s="276">
        <f t="shared" si="642"/>
        <v>1.6193531479999999E-4</v>
      </c>
      <c r="H4623" s="276">
        <f t="shared" si="643"/>
        <v>1.339939268E-4</v>
      </c>
      <c r="I4623" s="276">
        <f t="shared" si="644"/>
        <v>4.9770846E-5</v>
      </c>
      <c r="J4623" s="276">
        <v>5.9950984999999999E-4</v>
      </c>
      <c r="K4623" s="276">
        <v>1.1732714999999999E-4</v>
      </c>
      <c r="L4623" s="276">
        <v>1.1578593E-5</v>
      </c>
      <c r="M4623" s="276">
        <v>4.6276828E-6</v>
      </c>
      <c r="N4623" s="276">
        <v>7.8819717999999996E-5</v>
      </c>
      <c r="O4623" s="276">
        <v>7.8487914000000003E-5</v>
      </c>
      <c r="P4623" s="276">
        <v>5.0881838000000004E-6</v>
      </c>
      <c r="Q4623" s="276">
        <v>3.6603032000000003E-5</v>
      </c>
      <c r="R4623" s="276">
        <v>0</v>
      </c>
      <c r="S4623" s="276">
        <v>0</v>
      </c>
      <c r="T4623" s="276">
        <v>0</v>
      </c>
      <c r="U4623" s="276">
        <v>1.3167813999999999E-5</v>
      </c>
      <c r="V4623" s="287"/>
      <c r="W4623" s="28">
        <f t="shared" si="645"/>
        <v>4.440813703703703E-3</v>
      </c>
      <c r="X4623" s="191">
        <v>1.1593191</v>
      </c>
      <c r="Y4623" s="191">
        <v>2.6011004000000001E-2</v>
      </c>
      <c r="Z4623" s="191">
        <v>2.9224252999999999E-2</v>
      </c>
      <c r="AA4623" s="191">
        <v>3.9341570000000003E-6</v>
      </c>
      <c r="AB4623" s="191">
        <v>1.2142160000000001E-2</v>
      </c>
      <c r="AC4623" s="191">
        <v>4.1209321E-2</v>
      </c>
      <c r="AD4623" s="191">
        <v>1.0507283999999999</v>
      </c>
      <c r="AE4623" s="76">
        <v>1.9004721000000001E-8</v>
      </c>
      <c r="AF4623" s="76">
        <v>1.0911889E-10</v>
      </c>
      <c r="AG4623" s="20">
        <v>1.8370895000000001E-4</v>
      </c>
    </row>
    <row r="4624" spans="2:33" s="149" customFormat="1" x14ac:dyDescent="0.15">
      <c r="B4624" s="157" t="s">
        <v>10220</v>
      </c>
      <c r="C4624" s="148"/>
      <c r="D4624" s="118" t="s">
        <v>26</v>
      </c>
      <c r="E4624" s="276" t="s">
        <v>10221</v>
      </c>
      <c r="F4624" s="276">
        <f t="shared" si="641"/>
        <v>3.7486923902000001E-2</v>
      </c>
      <c r="G4624" s="276">
        <f t="shared" si="642"/>
        <v>1.9414029520000002E-3</v>
      </c>
      <c r="H4624" s="276">
        <f t="shared" si="643"/>
        <v>8.8721652699999994E-3</v>
      </c>
      <c r="I4624" s="276">
        <f t="shared" si="644"/>
        <v>8.1466768000000003E-4</v>
      </c>
      <c r="J4624" s="276">
        <v>2.5858688000000001E-2</v>
      </c>
      <c r="K4624" s="276">
        <v>7.6276069000000002E-3</v>
      </c>
      <c r="L4624" s="276">
        <v>7.1091202999999995E-4</v>
      </c>
      <c r="M4624" s="276">
        <v>6.7526421999999998E-5</v>
      </c>
      <c r="N4624" s="276">
        <v>1.1859043000000001E-3</v>
      </c>
      <c r="O4624" s="276">
        <v>6.8797222999999997E-4</v>
      </c>
      <c r="P4624" s="276">
        <v>5.3364633999999998E-4</v>
      </c>
      <c r="Q4624" s="276">
        <v>1.0294896E-4</v>
      </c>
      <c r="R4624" s="276">
        <v>0</v>
      </c>
      <c r="S4624" s="276">
        <v>0</v>
      </c>
      <c r="T4624" s="276">
        <v>0</v>
      </c>
      <c r="U4624" s="276">
        <v>7.1171872000000001E-4</v>
      </c>
      <c r="V4624" s="287"/>
      <c r="W4624" s="28">
        <f t="shared" si="645"/>
        <v>0.19154583703703704</v>
      </c>
      <c r="X4624" s="191">
        <v>2.7837762000000001</v>
      </c>
      <c r="Y4624" s="191">
        <v>2.4891603999999998</v>
      </c>
      <c r="Z4624" s="191">
        <v>1.6335055000000001E-2</v>
      </c>
      <c r="AA4624" s="191">
        <v>1.2637729E-5</v>
      </c>
      <c r="AB4624" s="191">
        <v>3.0488696999999999E-3</v>
      </c>
      <c r="AC4624" s="191">
        <v>3.4793150000000002E-2</v>
      </c>
      <c r="AD4624" s="191">
        <v>0.24042603000000001</v>
      </c>
      <c r="AE4624" s="76">
        <v>3.3926443000000001E-7</v>
      </c>
      <c r="AF4624" s="76">
        <v>8.7795159E-10</v>
      </c>
      <c r="AG4624" s="20">
        <v>6.3501826000000004E-3</v>
      </c>
    </row>
    <row r="4625" spans="2:33" s="149" customFormat="1" x14ac:dyDescent="0.15">
      <c r="B4625" s="157" t="s">
        <v>10222</v>
      </c>
      <c r="C4625" s="148"/>
      <c r="D4625" s="118" t="s">
        <v>26</v>
      </c>
      <c r="E4625" s="276" t="s">
        <v>10223</v>
      </c>
      <c r="F4625" s="276">
        <f t="shared" si="641"/>
        <v>4.3525417504000005E-3</v>
      </c>
      <c r="G4625" s="276">
        <f t="shared" si="642"/>
        <v>5.7654212300000003E-4</v>
      </c>
      <c r="H4625" s="276">
        <f t="shared" si="643"/>
        <v>1.4148046864E-3</v>
      </c>
      <c r="I4625" s="276">
        <f t="shared" si="644"/>
        <v>7.8171741000000001E-5</v>
      </c>
      <c r="J4625" s="276">
        <v>2.2830232E-3</v>
      </c>
      <c r="K4625" s="276">
        <v>1.3555929E-3</v>
      </c>
      <c r="L4625" s="276">
        <v>5.0809163E-5</v>
      </c>
      <c r="M4625" s="276">
        <v>1.1780503E-5</v>
      </c>
      <c r="N4625" s="276">
        <v>2.9526461E-4</v>
      </c>
      <c r="O4625" s="276">
        <v>2.6949701000000001E-4</v>
      </c>
      <c r="P4625" s="276">
        <v>8.4026234000000008E-6</v>
      </c>
      <c r="Q4625" s="276">
        <v>5.4644498999999999E-5</v>
      </c>
      <c r="R4625" s="276">
        <v>0</v>
      </c>
      <c r="S4625" s="276">
        <v>0</v>
      </c>
      <c r="T4625" s="276">
        <v>0</v>
      </c>
      <c r="U4625" s="276">
        <v>2.3527241999999999E-5</v>
      </c>
      <c r="V4625" s="287"/>
      <c r="W4625" s="28">
        <f t="shared" si="645"/>
        <v>1.6911282962962963E-2</v>
      </c>
      <c r="X4625" s="191">
        <v>1.341906</v>
      </c>
      <c r="Y4625" s="191">
        <v>0.26269308000000002</v>
      </c>
      <c r="Z4625" s="191">
        <v>2.1784686E-3</v>
      </c>
      <c r="AA4625" s="191">
        <v>2.4304983E-6</v>
      </c>
      <c r="AB4625" s="191">
        <v>8.9593528999999997E-4</v>
      </c>
      <c r="AC4625" s="191">
        <v>8.2487944000000002E-4</v>
      </c>
      <c r="AD4625" s="191">
        <v>1.0753112</v>
      </c>
      <c r="AE4625" s="76">
        <v>4.2066670000000003E-8</v>
      </c>
      <c r="AF4625" s="76">
        <v>9.4591913000000006E-11</v>
      </c>
      <c r="AG4625" s="20">
        <v>2.5151289E-3</v>
      </c>
    </row>
    <row r="4626" spans="2:33" s="149" customFormat="1" x14ac:dyDescent="0.15">
      <c r="B4626" s="157" t="s">
        <v>10224</v>
      </c>
      <c r="C4626" s="148"/>
      <c r="D4626" s="118" t="s">
        <v>26</v>
      </c>
      <c r="E4626" s="276" t="s">
        <v>10225</v>
      </c>
      <c r="F4626" s="276">
        <f t="shared" si="641"/>
        <v>4.7988339400000003E-3</v>
      </c>
      <c r="G4626" s="276">
        <f t="shared" si="642"/>
        <v>5.9966028400000007E-4</v>
      </c>
      <c r="H4626" s="276">
        <f t="shared" si="643"/>
        <v>6.7555399599999999E-4</v>
      </c>
      <c r="I4626" s="276">
        <f t="shared" si="644"/>
        <v>4.1108015999999999E-4</v>
      </c>
      <c r="J4626" s="276">
        <v>3.1125394999999998E-3</v>
      </c>
      <c r="K4626" s="276">
        <v>5.6446606999999995E-4</v>
      </c>
      <c r="L4626" s="276">
        <v>6.0178484999999999E-5</v>
      </c>
      <c r="M4626" s="276">
        <v>1.7230044E-5</v>
      </c>
      <c r="N4626" s="276">
        <v>3.1075181999999998E-4</v>
      </c>
      <c r="O4626" s="276">
        <v>2.7167842000000003E-4</v>
      </c>
      <c r="P4626" s="276">
        <v>5.0909441000000003E-5</v>
      </c>
      <c r="Q4626" s="276">
        <v>7.6842920000000004E-5</v>
      </c>
      <c r="R4626" s="276">
        <v>0</v>
      </c>
      <c r="S4626" s="276">
        <v>0</v>
      </c>
      <c r="T4626" s="276">
        <v>0</v>
      </c>
      <c r="U4626" s="276">
        <v>3.3423723999999999E-4</v>
      </c>
      <c r="V4626" s="287"/>
      <c r="W4626" s="28">
        <f t="shared" si="645"/>
        <v>2.3055848148148147E-2</v>
      </c>
      <c r="X4626" s="191">
        <v>2.8666832000000002</v>
      </c>
      <c r="Y4626" s="191">
        <v>0.33139879999999999</v>
      </c>
      <c r="Z4626" s="191">
        <v>2.0631205000000001</v>
      </c>
      <c r="AA4626" s="191">
        <v>8.1426025999999994E-5</v>
      </c>
      <c r="AB4626" s="191">
        <v>3.2603953999999997E-2</v>
      </c>
      <c r="AC4626" s="191">
        <v>1.7665937E-2</v>
      </c>
      <c r="AD4626" s="191">
        <v>0.42181257</v>
      </c>
      <c r="AE4626" s="76">
        <v>4.2561949999999998E-8</v>
      </c>
      <c r="AF4626" s="76">
        <v>1.3220996E-10</v>
      </c>
      <c r="AG4626" s="20">
        <v>1.6539320000000001E-3</v>
      </c>
    </row>
    <row r="4627" spans="2:33" s="149" customFormat="1" x14ac:dyDescent="0.15">
      <c r="B4627" s="157" t="s">
        <v>10226</v>
      </c>
      <c r="C4627" s="148"/>
      <c r="D4627" s="118" t="s">
        <v>26</v>
      </c>
      <c r="E4627" s="276" t="s">
        <v>10227</v>
      </c>
      <c r="F4627" s="276">
        <f t="shared" si="641"/>
        <v>9.3714647599000001E-2</v>
      </c>
      <c r="G4627" s="276">
        <f t="shared" si="642"/>
        <v>6.1005747840999998E-2</v>
      </c>
      <c r="H4627" s="276">
        <f t="shared" si="643"/>
        <v>1.2265769249999999E-2</v>
      </c>
      <c r="I4627" s="276">
        <f t="shared" si="644"/>
        <v>3.5545850799999999E-4</v>
      </c>
      <c r="J4627" s="276">
        <v>2.0087672000000001E-2</v>
      </c>
      <c r="K4627" s="276">
        <v>1.136361E-2</v>
      </c>
      <c r="L4627" s="276">
        <v>6.4006214000000004E-4</v>
      </c>
      <c r="M4627" s="276">
        <v>7.1422001000000004E-5</v>
      </c>
      <c r="N4627" s="276">
        <v>6.0547019000000001E-2</v>
      </c>
      <c r="O4627" s="276">
        <v>3.8730684000000003E-4</v>
      </c>
      <c r="P4627" s="276">
        <v>2.6209710999999998E-4</v>
      </c>
      <c r="Q4627" s="276">
        <v>8.4312347999999994E-5</v>
      </c>
      <c r="R4627" s="276">
        <v>0</v>
      </c>
      <c r="S4627" s="276">
        <v>0</v>
      </c>
      <c r="T4627" s="276">
        <v>0</v>
      </c>
      <c r="U4627" s="276">
        <v>2.7114616000000001E-4</v>
      </c>
      <c r="V4627" s="287"/>
      <c r="W4627" s="28">
        <f t="shared" si="645"/>
        <v>0.14879757037037036</v>
      </c>
      <c r="X4627" s="191">
        <v>2.9549593000000001</v>
      </c>
      <c r="Y4627" s="191">
        <v>2.2452573999999998</v>
      </c>
      <c r="Z4627" s="191">
        <v>7.0146632999999996E-3</v>
      </c>
      <c r="AA4627" s="191">
        <v>5.6590038000000003E-5</v>
      </c>
      <c r="AB4627" s="191">
        <v>0.35632609999999998</v>
      </c>
      <c r="AC4627" s="191">
        <v>7.4719377000000003E-3</v>
      </c>
      <c r="AD4627" s="191">
        <v>0.33883267</v>
      </c>
      <c r="AE4627" s="76">
        <v>1.3453402999999999E-6</v>
      </c>
      <c r="AF4627" s="76">
        <v>9.6191951000000001E-10</v>
      </c>
      <c r="AG4627" s="20">
        <v>1.1561712E-2</v>
      </c>
    </row>
    <row r="4628" spans="2:33" s="149" customFormat="1" x14ac:dyDescent="0.15">
      <c r="B4628" s="157" t="s">
        <v>10228</v>
      </c>
      <c r="C4628" s="148"/>
      <c r="D4628" s="118" t="s">
        <v>26</v>
      </c>
      <c r="E4628" s="276" t="s">
        <v>10229</v>
      </c>
      <c r="F4628" s="276">
        <f t="shared" si="641"/>
        <v>4.8056580230999998E-2</v>
      </c>
      <c r="G4628" s="276">
        <f t="shared" si="642"/>
        <v>6.4257035929999994E-3</v>
      </c>
      <c r="H4628" s="276">
        <f t="shared" si="643"/>
        <v>1.2088383214999998E-2</v>
      </c>
      <c r="I4628" s="276">
        <f t="shared" si="644"/>
        <v>5.7377142299999998E-4</v>
      </c>
      <c r="J4628" s="276">
        <v>2.8968721999999999E-2</v>
      </c>
      <c r="K4628" s="276">
        <v>1.1665953999999999E-2</v>
      </c>
      <c r="L4628" s="276">
        <v>3.8236507000000001E-4</v>
      </c>
      <c r="M4628" s="276">
        <v>1.8499383000000001E-5</v>
      </c>
      <c r="N4628" s="276">
        <v>6.0240909999999996E-3</v>
      </c>
      <c r="O4628" s="276">
        <v>3.8311321E-4</v>
      </c>
      <c r="P4628" s="276">
        <v>4.0064144999999998E-5</v>
      </c>
      <c r="Q4628" s="276">
        <v>9.6768923000000004E-5</v>
      </c>
      <c r="R4628" s="276">
        <v>0</v>
      </c>
      <c r="S4628" s="276">
        <v>0</v>
      </c>
      <c r="T4628" s="276">
        <v>0</v>
      </c>
      <c r="U4628" s="276">
        <v>4.7700249999999998E-4</v>
      </c>
      <c r="V4628" s="287"/>
      <c r="W4628" s="28">
        <f t="shared" si="645"/>
        <v>0.2145831259259259</v>
      </c>
      <c r="X4628" s="191">
        <v>2.7507950000000001</v>
      </c>
      <c r="Y4628" s="191">
        <v>2.1008776999999998</v>
      </c>
      <c r="Z4628" s="191">
        <v>0.23695140000000001</v>
      </c>
      <c r="AA4628" s="191">
        <v>7.5331924999999996E-6</v>
      </c>
      <c r="AB4628" s="191">
        <v>2.4912320000000002E-2</v>
      </c>
      <c r="AC4628" s="191">
        <v>9.9149627999999997E-3</v>
      </c>
      <c r="AD4628" s="191">
        <v>0.37813107000000001</v>
      </c>
      <c r="AE4628" s="76">
        <v>4.7256214000000002E-7</v>
      </c>
      <c r="AF4628" s="76">
        <v>1.0569439000000001E-9</v>
      </c>
      <c r="AG4628" s="20">
        <v>4.2401245999999998E-3</v>
      </c>
    </row>
    <row r="4629" spans="2:33" s="149" customFormat="1" x14ac:dyDescent="0.15">
      <c r="B4629" s="157" t="s">
        <v>10230</v>
      </c>
      <c r="C4629" s="148"/>
      <c r="D4629" s="118" t="s">
        <v>26</v>
      </c>
      <c r="E4629" s="276" t="s">
        <v>10231</v>
      </c>
      <c r="F4629" s="276">
        <f t="shared" si="641"/>
        <v>5.9545079968E-2</v>
      </c>
      <c r="G4629" s="276">
        <f t="shared" si="642"/>
        <v>3.0815706199999997E-3</v>
      </c>
      <c r="H4629" s="276">
        <f t="shared" si="643"/>
        <v>2.2388562838E-2</v>
      </c>
      <c r="I4629" s="276">
        <f t="shared" si="644"/>
        <v>3.6377851000000001E-4</v>
      </c>
      <c r="J4629" s="276">
        <v>3.3711168E-2</v>
      </c>
      <c r="K4629" s="276">
        <v>2.1629796999999999E-2</v>
      </c>
      <c r="L4629" s="276">
        <v>6.8418378999999998E-4</v>
      </c>
      <c r="M4629" s="276">
        <v>1.5663084E-4</v>
      </c>
      <c r="N4629" s="276">
        <v>2.3120736999999998E-3</v>
      </c>
      <c r="O4629" s="276">
        <v>6.1286608E-4</v>
      </c>
      <c r="P4629" s="276">
        <v>7.4582047999999996E-5</v>
      </c>
      <c r="Q4629" s="276">
        <v>1.3392489E-4</v>
      </c>
      <c r="R4629" s="276">
        <v>0</v>
      </c>
      <c r="S4629" s="276">
        <v>0</v>
      </c>
      <c r="T4629" s="276">
        <v>0</v>
      </c>
      <c r="U4629" s="276">
        <v>2.2985362000000001E-4</v>
      </c>
      <c r="V4629" s="287"/>
      <c r="W4629" s="28">
        <f t="shared" si="645"/>
        <v>0.24971235555555554</v>
      </c>
      <c r="X4629" s="191">
        <v>4.3975666999999996</v>
      </c>
      <c r="Y4629" s="191">
        <v>4.2637948999999997</v>
      </c>
      <c r="Z4629" s="191">
        <v>2.0157642999999999E-2</v>
      </c>
      <c r="AA4629" s="191">
        <v>3.3027271000000002E-5</v>
      </c>
      <c r="AB4629" s="191">
        <v>5.7681112E-2</v>
      </c>
      <c r="AC4629" s="191">
        <v>4.7147503E-2</v>
      </c>
      <c r="AD4629" s="191">
        <v>8.7525581999999998E-3</v>
      </c>
      <c r="AE4629" s="76">
        <v>6.1147654000000002E-7</v>
      </c>
      <c r="AF4629" s="76">
        <v>1.4205651999999999E-9</v>
      </c>
      <c r="AG4629" s="20">
        <v>4.1568006999999997E-2</v>
      </c>
    </row>
    <row r="4630" spans="2:33" s="149" customFormat="1" x14ac:dyDescent="0.15">
      <c r="B4630" s="157" t="s">
        <v>10232</v>
      </c>
      <c r="C4630" s="148"/>
      <c r="D4630" s="118" t="s">
        <v>26</v>
      </c>
      <c r="E4630" s="276" t="s">
        <v>10233</v>
      </c>
      <c r="F4630" s="276">
        <f t="shared" si="641"/>
        <v>3.8843259761000004E-2</v>
      </c>
      <c r="G4630" s="276">
        <f t="shared" si="642"/>
        <v>1.7244804639999999E-3</v>
      </c>
      <c r="H4630" s="276">
        <f t="shared" si="643"/>
        <v>8.797260060000001E-3</v>
      </c>
      <c r="I4630" s="276">
        <f t="shared" si="644"/>
        <v>7.7176823700000007E-4</v>
      </c>
      <c r="J4630" s="276">
        <v>2.7549751000000001E-2</v>
      </c>
      <c r="K4630" s="276">
        <v>7.6260850000000003E-3</v>
      </c>
      <c r="L4630" s="276">
        <v>6.7983853000000004E-4</v>
      </c>
      <c r="M4630" s="276">
        <v>5.1510734000000001E-5</v>
      </c>
      <c r="N4630" s="276">
        <v>1.0824554999999999E-3</v>
      </c>
      <c r="O4630" s="276">
        <v>5.9051423000000005E-4</v>
      </c>
      <c r="P4630" s="276">
        <v>4.9133653000000004E-4</v>
      </c>
      <c r="Q4630" s="276">
        <v>7.9128137E-5</v>
      </c>
      <c r="R4630" s="276">
        <v>0</v>
      </c>
      <c r="S4630" s="276">
        <v>0</v>
      </c>
      <c r="T4630" s="276">
        <v>0</v>
      </c>
      <c r="U4630" s="276">
        <v>6.9264010000000004E-4</v>
      </c>
      <c r="V4630" s="287"/>
      <c r="W4630" s="28">
        <f t="shared" si="645"/>
        <v>0.20407222962962962</v>
      </c>
      <c r="X4630" s="191">
        <v>3.5046862000000001</v>
      </c>
      <c r="Y4630" s="191">
        <v>2.0163842000000001</v>
      </c>
      <c r="Z4630" s="191">
        <v>1.2907786999999999</v>
      </c>
      <c r="AA4630" s="191">
        <v>2.1902286000000001E-4</v>
      </c>
      <c r="AB4630" s="191">
        <v>0.14541456999999999</v>
      </c>
      <c r="AC4630" s="191">
        <v>1.4745863E-2</v>
      </c>
      <c r="AD4630" s="191">
        <v>3.7143872000000001E-2</v>
      </c>
      <c r="AE4630" s="76">
        <v>3.5308821000000001E-7</v>
      </c>
      <c r="AF4630" s="76">
        <v>9.9607731999999999E-10</v>
      </c>
      <c r="AG4630" s="20">
        <v>1.9941808000000002E-3</v>
      </c>
    </row>
    <row r="4631" spans="2:33" s="149" customFormat="1" x14ac:dyDescent="0.15">
      <c r="B4631" s="157" t="s">
        <v>10234</v>
      </c>
      <c r="C4631" s="148"/>
      <c r="D4631" s="118" t="s">
        <v>26</v>
      </c>
      <c r="E4631" s="276" t="s">
        <v>10235</v>
      </c>
      <c r="F4631" s="276">
        <f t="shared" si="641"/>
        <v>2.7133501896000001E-2</v>
      </c>
      <c r="G4631" s="276">
        <f t="shared" si="642"/>
        <v>1.2201738759999999E-3</v>
      </c>
      <c r="H4631" s="276">
        <f t="shared" si="643"/>
        <v>3.2820995999999999E-3</v>
      </c>
      <c r="I4631" s="276">
        <f t="shared" si="644"/>
        <v>6.2928642000000001E-4</v>
      </c>
      <c r="J4631" s="276">
        <v>2.2001942E-2</v>
      </c>
      <c r="K4631" s="276">
        <v>2.5390691000000002E-3</v>
      </c>
      <c r="L4631" s="276">
        <v>4.1964976000000002E-4</v>
      </c>
      <c r="M4631" s="276">
        <v>6.8051605999999994E-5</v>
      </c>
      <c r="N4631" s="276">
        <v>6.9140209999999996E-4</v>
      </c>
      <c r="O4631" s="276">
        <v>4.6072016999999999E-4</v>
      </c>
      <c r="P4631" s="276">
        <v>3.2338073999999998E-4</v>
      </c>
      <c r="Q4631" s="276">
        <v>1.4412041000000001E-4</v>
      </c>
      <c r="R4631" s="276">
        <v>0</v>
      </c>
      <c r="S4631" s="276">
        <v>0</v>
      </c>
      <c r="T4631" s="276">
        <v>0</v>
      </c>
      <c r="U4631" s="276">
        <v>4.8516601E-4</v>
      </c>
      <c r="V4631" s="287"/>
      <c r="W4631" s="28">
        <f t="shared" si="645"/>
        <v>0.16297734814814813</v>
      </c>
      <c r="X4631" s="191">
        <v>3.0444005999999999</v>
      </c>
      <c r="Y4631" s="191">
        <v>2.0652466</v>
      </c>
      <c r="Z4631" s="191">
        <v>0.69119399999999998</v>
      </c>
      <c r="AA4631" s="191">
        <v>5.0908571999999999E-4</v>
      </c>
      <c r="AB4631" s="191">
        <v>0.12493859</v>
      </c>
      <c r="AC4631" s="191">
        <v>0.10163756</v>
      </c>
      <c r="AD4631" s="191">
        <v>6.0874691000000002E-2</v>
      </c>
      <c r="AE4631" s="76">
        <v>2.2578678999999999E-7</v>
      </c>
      <c r="AF4631" s="76">
        <v>6.9666997000000001E-10</v>
      </c>
      <c r="AG4631" s="20">
        <v>4.7507078000000001E-3</v>
      </c>
    </row>
    <row r="4632" spans="2:33" s="149" customFormat="1" x14ac:dyDescent="0.15">
      <c r="B4632" s="157" t="s">
        <v>10236</v>
      </c>
      <c r="C4632" s="148"/>
      <c r="D4632" s="118" t="s">
        <v>26</v>
      </c>
      <c r="E4632" s="276" t="s">
        <v>10237</v>
      </c>
      <c r="F4632" s="276">
        <f t="shared" si="641"/>
        <v>1.5254635511000002E-2</v>
      </c>
      <c r="G4632" s="276">
        <f t="shared" si="642"/>
        <v>9.4496903000000003E-4</v>
      </c>
      <c r="H4632" s="276">
        <f t="shared" si="643"/>
        <v>2.7285472709999998E-3</v>
      </c>
      <c r="I4632" s="276">
        <f t="shared" si="644"/>
        <v>2.8864621000000002E-4</v>
      </c>
      <c r="J4632" s="276">
        <v>1.1292473000000001E-2</v>
      </c>
      <c r="K4632" s="276">
        <v>2.4808872999999999E-3</v>
      </c>
      <c r="L4632" s="276">
        <v>1.6054549E-4</v>
      </c>
      <c r="M4632" s="276">
        <v>4.7631650000000003E-5</v>
      </c>
      <c r="N4632" s="276">
        <v>5.1404868000000002E-4</v>
      </c>
      <c r="O4632" s="276">
        <v>3.8328869999999999E-4</v>
      </c>
      <c r="P4632" s="276">
        <v>8.7114480999999995E-5</v>
      </c>
      <c r="Q4632" s="276">
        <v>1.3226924000000001E-4</v>
      </c>
      <c r="R4632" s="276">
        <v>0</v>
      </c>
      <c r="S4632" s="276">
        <v>0</v>
      </c>
      <c r="T4632" s="276">
        <v>0</v>
      </c>
      <c r="U4632" s="276">
        <v>1.5637697000000001E-4</v>
      </c>
      <c r="V4632" s="287"/>
      <c r="W4632" s="28">
        <f t="shared" si="645"/>
        <v>8.3647948148148146E-2</v>
      </c>
      <c r="X4632" s="191">
        <v>2.3206964000000001</v>
      </c>
      <c r="Y4632" s="191">
        <v>1.0434201000000001</v>
      </c>
      <c r="Z4632" s="191">
        <v>0.32320205000000002</v>
      </c>
      <c r="AA4632" s="191">
        <v>1.6791726999999999E-4</v>
      </c>
      <c r="AB4632" s="191">
        <v>0.42452848999999998</v>
      </c>
      <c r="AC4632" s="191">
        <v>0.27233711999999999</v>
      </c>
      <c r="AD4632" s="191">
        <v>0.25704063999999999</v>
      </c>
      <c r="AE4632" s="76">
        <v>1.4357942000000001E-7</v>
      </c>
      <c r="AF4632" s="76">
        <v>5.6664880999999997E-10</v>
      </c>
      <c r="AG4632" s="20">
        <v>4.1252624999999999E-3</v>
      </c>
    </row>
    <row r="4633" spans="2:33" s="149" customFormat="1" x14ac:dyDescent="0.15">
      <c r="B4633" s="157" t="s">
        <v>10238</v>
      </c>
      <c r="C4633" s="148"/>
      <c r="D4633" s="118" t="s">
        <v>26</v>
      </c>
      <c r="E4633" s="276" t="s">
        <v>10239</v>
      </c>
      <c r="F4633" s="276">
        <f t="shared" si="641"/>
        <v>5.1456658188E-2</v>
      </c>
      <c r="G4633" s="276">
        <f t="shared" si="642"/>
        <v>4.4642398169999998E-3</v>
      </c>
      <c r="H4633" s="276">
        <f t="shared" si="643"/>
        <v>9.4476667599999991E-3</v>
      </c>
      <c r="I4633" s="276">
        <f t="shared" si="644"/>
        <v>1.1419316110000001E-3</v>
      </c>
      <c r="J4633" s="276">
        <v>3.6402820000000002E-2</v>
      </c>
      <c r="K4633" s="276">
        <v>8.2586252999999991E-3</v>
      </c>
      <c r="L4633" s="276">
        <v>2.8943216999999997E-4</v>
      </c>
      <c r="M4633" s="276">
        <v>7.4420956999999993E-5</v>
      </c>
      <c r="N4633" s="276">
        <v>3.5101231E-3</v>
      </c>
      <c r="O4633" s="276">
        <v>8.7969576E-4</v>
      </c>
      <c r="P4633" s="276">
        <v>8.9960929000000003E-4</v>
      </c>
      <c r="Q4633" s="276">
        <v>8.1822710999999995E-5</v>
      </c>
      <c r="R4633" s="276">
        <v>0</v>
      </c>
      <c r="S4633" s="276">
        <v>0</v>
      </c>
      <c r="T4633" s="276">
        <v>0</v>
      </c>
      <c r="U4633" s="276">
        <v>1.0601089E-3</v>
      </c>
      <c r="V4633" s="287"/>
      <c r="W4633" s="28">
        <f t="shared" si="645"/>
        <v>0.26965051851851851</v>
      </c>
      <c r="X4633" s="191">
        <v>3.7672919999999999</v>
      </c>
      <c r="Y4633" s="191">
        <v>2.9495331999999999</v>
      </c>
      <c r="Z4633" s="191">
        <v>0.24606001999999999</v>
      </c>
      <c r="AA4633" s="191">
        <v>8.8505103999999998E-5</v>
      </c>
      <c r="AB4633" s="191">
        <v>0.46871824000000001</v>
      </c>
      <c r="AC4633" s="191">
        <v>4.1423603000000003E-2</v>
      </c>
      <c r="AD4633" s="191">
        <v>6.1468415999999998E-2</v>
      </c>
      <c r="AE4633" s="76">
        <v>4.6982436999999998E-7</v>
      </c>
      <c r="AF4633" s="76">
        <v>1.3000101E-9</v>
      </c>
      <c r="AG4633" s="20">
        <v>3.1340029999999998E-3</v>
      </c>
    </row>
    <row r="4634" spans="2:33" s="149" customFormat="1" x14ac:dyDescent="0.15">
      <c r="B4634" s="157" t="s">
        <v>10240</v>
      </c>
      <c r="C4634" s="148"/>
      <c r="D4634" s="118" t="s">
        <v>26</v>
      </c>
      <c r="E4634" s="276" t="s">
        <v>10241</v>
      </c>
      <c r="F4634" s="276">
        <f t="shared" si="641"/>
        <v>2.7028192389999997E-2</v>
      </c>
      <c r="G4634" s="276">
        <f t="shared" si="642"/>
        <v>3.0778152459999997E-3</v>
      </c>
      <c r="H4634" s="276">
        <f t="shared" si="643"/>
        <v>8.1943853840000004E-3</v>
      </c>
      <c r="I4634" s="276">
        <f t="shared" si="644"/>
        <v>4.5381076000000002E-4</v>
      </c>
      <c r="J4634" s="276">
        <v>1.5302181E-2</v>
      </c>
      <c r="K4634" s="276">
        <v>7.8538928999999993E-3</v>
      </c>
      <c r="L4634" s="276">
        <v>2.6303203E-4</v>
      </c>
      <c r="M4634" s="276">
        <v>4.6106205999999999E-5</v>
      </c>
      <c r="N4634" s="276">
        <v>2.5921938999999999E-3</v>
      </c>
      <c r="O4634" s="276">
        <v>4.3951514000000001E-4</v>
      </c>
      <c r="P4634" s="276">
        <v>7.7460453999999996E-5</v>
      </c>
      <c r="Q4634" s="276">
        <v>1.2105879999999999E-4</v>
      </c>
      <c r="R4634" s="276">
        <v>0</v>
      </c>
      <c r="S4634" s="276">
        <v>0</v>
      </c>
      <c r="T4634" s="276">
        <v>0</v>
      </c>
      <c r="U4634" s="276">
        <v>3.3275196000000001E-4</v>
      </c>
      <c r="V4634" s="287"/>
      <c r="W4634" s="28">
        <f t="shared" si="645"/>
        <v>0.11334948888888888</v>
      </c>
      <c r="X4634" s="191">
        <v>2.9163667000000002</v>
      </c>
      <c r="Y4634" s="191">
        <v>1.6171852</v>
      </c>
      <c r="Z4634" s="191">
        <v>0.91331691999999998</v>
      </c>
      <c r="AA4634" s="191">
        <v>5.6624186000000001E-5</v>
      </c>
      <c r="AB4634" s="191">
        <v>7.4919925999999998E-2</v>
      </c>
      <c r="AC4634" s="191">
        <v>0.21671667999999999</v>
      </c>
      <c r="AD4634" s="191">
        <v>9.4171398000000003E-2</v>
      </c>
      <c r="AE4634" s="76">
        <v>2.8128740999999997E-7</v>
      </c>
      <c r="AF4634" s="76">
        <v>6.2244572999999996E-10</v>
      </c>
      <c r="AG4634" s="20">
        <v>8.9780534999999995E-3</v>
      </c>
    </row>
    <row r="4635" spans="2:33" s="149" customFormat="1" x14ac:dyDescent="0.15">
      <c r="B4635" s="157" t="s">
        <v>10242</v>
      </c>
      <c r="C4635" s="148"/>
      <c r="D4635" s="118" t="s">
        <v>26</v>
      </c>
      <c r="E4635" s="276" t="s">
        <v>10243</v>
      </c>
      <c r="F4635" s="276">
        <f t="shared" si="641"/>
        <v>1.3226470834E-2</v>
      </c>
      <c r="G4635" s="276">
        <f t="shared" si="642"/>
        <v>1.5378212429999999E-3</v>
      </c>
      <c r="H4635" s="276">
        <f t="shared" si="643"/>
        <v>2.54385549E-3</v>
      </c>
      <c r="I4635" s="276">
        <f t="shared" si="644"/>
        <v>4.2528700099999999E-4</v>
      </c>
      <c r="J4635" s="276">
        <v>8.7195070999999992E-3</v>
      </c>
      <c r="K4635" s="276">
        <v>2.2652732E-3</v>
      </c>
      <c r="L4635" s="276">
        <v>1.4766867999999999E-4</v>
      </c>
      <c r="M4635" s="276">
        <v>5.5880642999999999E-5</v>
      </c>
      <c r="N4635" s="276">
        <v>1.1615422000000001E-3</v>
      </c>
      <c r="O4635" s="276">
        <v>3.2039839999999998E-4</v>
      </c>
      <c r="P4635" s="276">
        <v>1.3091361E-4</v>
      </c>
      <c r="Q4635" s="276">
        <v>9.7345001000000007E-5</v>
      </c>
      <c r="R4635" s="276">
        <v>0</v>
      </c>
      <c r="S4635" s="276">
        <v>0</v>
      </c>
      <c r="T4635" s="276">
        <v>0</v>
      </c>
      <c r="U4635" s="276">
        <v>3.2794200000000001E-4</v>
      </c>
      <c r="V4635" s="287"/>
      <c r="W4635" s="28">
        <f t="shared" si="645"/>
        <v>6.4588941481481477E-2</v>
      </c>
      <c r="X4635" s="191">
        <v>3.0486392000000002</v>
      </c>
      <c r="Y4635" s="191">
        <v>0.78943954999999999</v>
      </c>
      <c r="Z4635" s="191">
        <v>1.2735567000000001</v>
      </c>
      <c r="AA4635" s="191">
        <v>1.0780792E-4</v>
      </c>
      <c r="AB4635" s="191">
        <v>0.65256053000000003</v>
      </c>
      <c r="AC4635" s="191">
        <v>1.5651656E-2</v>
      </c>
      <c r="AD4635" s="191">
        <v>0.31732297999999998</v>
      </c>
      <c r="AE4635" s="76">
        <v>1.2668504000000001E-7</v>
      </c>
      <c r="AF4635" s="76">
        <v>5.6407249000000003E-10</v>
      </c>
      <c r="AG4635" s="20">
        <v>3.4981294000000001E-3</v>
      </c>
    </row>
    <row r="4636" spans="2:33" s="149" customFormat="1" x14ac:dyDescent="0.15">
      <c r="B4636" s="157" t="s">
        <v>10244</v>
      </c>
      <c r="C4636" s="288"/>
      <c r="D4636" s="118" t="s">
        <v>26</v>
      </c>
      <c r="E4636" s="276" t="s">
        <v>10245</v>
      </c>
      <c r="F4636" s="276">
        <f t="shared" si="641"/>
        <v>6.3082613889999996E-3</v>
      </c>
      <c r="G4636" s="276">
        <f t="shared" si="642"/>
        <v>7.5105546600000002E-4</v>
      </c>
      <c r="H4636" s="276">
        <f t="shared" si="643"/>
        <v>1.312261998E-3</v>
      </c>
      <c r="I4636" s="276">
        <f t="shared" si="644"/>
        <v>5.4231422499999998E-4</v>
      </c>
      <c r="J4636" s="276">
        <v>3.7026297000000001E-3</v>
      </c>
      <c r="K4636" s="276">
        <v>1.2157078E-3</v>
      </c>
      <c r="L4636" s="276">
        <v>5.5295655999999999E-5</v>
      </c>
      <c r="M4636" s="276">
        <v>1.6594146E-5</v>
      </c>
      <c r="N4636" s="276">
        <v>4.5211040000000001E-4</v>
      </c>
      <c r="O4636" s="276">
        <v>2.8235092000000002E-4</v>
      </c>
      <c r="P4636" s="276">
        <v>4.1258542E-5</v>
      </c>
      <c r="Q4636" s="276">
        <v>8.5865235000000002E-5</v>
      </c>
      <c r="R4636" s="276">
        <v>0</v>
      </c>
      <c r="S4636" s="276">
        <v>0</v>
      </c>
      <c r="T4636" s="276">
        <v>0</v>
      </c>
      <c r="U4636" s="276">
        <v>4.5644898999999998E-4</v>
      </c>
      <c r="V4636" s="287"/>
      <c r="W4636" s="28">
        <f t="shared" si="645"/>
        <v>2.7426886666666664E-2</v>
      </c>
      <c r="X4636" s="191">
        <v>3.7383937999999999</v>
      </c>
      <c r="Y4636" s="191">
        <v>0.38133514000000002</v>
      </c>
      <c r="Z4636" s="191">
        <v>3.1793597999999998</v>
      </c>
      <c r="AA4636" s="191">
        <v>3.6649656999999998E-5</v>
      </c>
      <c r="AB4636" s="191">
        <v>2.2551707000000001E-2</v>
      </c>
      <c r="AC4636" s="191">
        <v>3.6601122999999999E-2</v>
      </c>
      <c r="AD4636" s="191">
        <v>0.11850934</v>
      </c>
      <c r="AE4636" s="76">
        <v>5.7640026E-8</v>
      </c>
      <c r="AF4636" s="76">
        <v>1.4796494000000001E-10</v>
      </c>
      <c r="AG4636" s="20">
        <v>2.0484129000000002E-3</v>
      </c>
    </row>
    <row r="4637" spans="2:33" s="149" customFormat="1" x14ac:dyDescent="0.15">
      <c r="B4637" s="157" t="s">
        <v>10246</v>
      </c>
      <c r="C4637" s="148"/>
      <c r="D4637" s="118" t="s">
        <v>26</v>
      </c>
      <c r="E4637" s="276" t="s">
        <v>10247</v>
      </c>
      <c r="F4637" s="276">
        <f t="shared" si="641"/>
        <v>4.0424407710999997E-2</v>
      </c>
      <c r="G4637" s="276">
        <f t="shared" si="642"/>
        <v>1.1310054912E-2</v>
      </c>
      <c r="H4637" s="276">
        <f t="shared" si="643"/>
        <v>7.3045570400000004E-3</v>
      </c>
      <c r="I4637" s="276">
        <f t="shared" si="644"/>
        <v>5.5382575899999998E-4</v>
      </c>
      <c r="J4637" s="276">
        <v>2.1255969999999999E-2</v>
      </c>
      <c r="K4637" s="276">
        <v>6.8363779000000001E-3</v>
      </c>
      <c r="L4637" s="276">
        <v>2.5338276999999998E-4</v>
      </c>
      <c r="M4637" s="276">
        <v>9.7121731999999996E-5</v>
      </c>
      <c r="N4637" s="276">
        <v>1.0790811000000001E-2</v>
      </c>
      <c r="O4637" s="276">
        <v>4.2212218000000002E-4</v>
      </c>
      <c r="P4637" s="276">
        <v>2.1479636999999999E-4</v>
      </c>
      <c r="Q4637" s="276">
        <v>9.5289939000000004E-5</v>
      </c>
      <c r="R4637" s="276">
        <v>0</v>
      </c>
      <c r="S4637" s="276">
        <v>0</v>
      </c>
      <c r="T4637" s="276">
        <v>0</v>
      </c>
      <c r="U4637" s="276">
        <v>4.5853582000000002E-4</v>
      </c>
      <c r="V4637" s="287"/>
      <c r="W4637" s="28">
        <f t="shared" si="645"/>
        <v>0.15745162962962961</v>
      </c>
      <c r="X4637" s="191">
        <v>2.9399845</v>
      </c>
      <c r="Y4637" s="191">
        <v>2.5747711</v>
      </c>
      <c r="Z4637" s="191">
        <v>0.34492877</v>
      </c>
      <c r="AA4637" s="191">
        <v>1.0709978E-4</v>
      </c>
      <c r="AB4637" s="191">
        <v>1.328006E-2</v>
      </c>
      <c r="AC4637" s="191">
        <v>8.9065018999999999E-4</v>
      </c>
      <c r="AD4637" s="191">
        <v>6.0069028E-3</v>
      </c>
      <c r="AE4637" s="76">
        <v>4.6724359999999998E-7</v>
      </c>
      <c r="AF4637" s="76">
        <v>7.042762E-10</v>
      </c>
      <c r="AG4637" s="20">
        <v>1.5333902E-2</v>
      </c>
    </row>
    <row r="4638" spans="2:33" s="149" customFormat="1" x14ac:dyDescent="0.15">
      <c r="B4638" s="157" t="s">
        <v>10248</v>
      </c>
      <c r="C4638" s="148"/>
      <c r="D4638" s="118" t="s">
        <v>26</v>
      </c>
      <c r="E4638" s="276" t="s">
        <v>10249</v>
      </c>
      <c r="F4638" s="276">
        <f t="shared" si="641"/>
        <v>3.1170763938000001E-2</v>
      </c>
      <c r="G4638" s="276">
        <f t="shared" si="642"/>
        <v>1.7781675379999998E-3</v>
      </c>
      <c r="H4638" s="276">
        <f t="shared" si="643"/>
        <v>8.3101470659999992E-3</v>
      </c>
      <c r="I4638" s="276">
        <f t="shared" si="644"/>
        <v>5.1132133399999999E-4</v>
      </c>
      <c r="J4638" s="276">
        <v>2.0571128000000001E-2</v>
      </c>
      <c r="K4638" s="276">
        <v>7.9472542E-3</v>
      </c>
      <c r="L4638" s="276">
        <v>2.6540074000000002E-4</v>
      </c>
      <c r="M4638" s="276">
        <v>4.9027648000000003E-5</v>
      </c>
      <c r="N4638" s="276">
        <v>1.3438142999999999E-3</v>
      </c>
      <c r="O4638" s="276">
        <v>3.8532558999999997E-4</v>
      </c>
      <c r="P4638" s="276">
        <v>9.7492126000000006E-5</v>
      </c>
      <c r="Q4638" s="276">
        <v>8.9779093999999999E-5</v>
      </c>
      <c r="R4638" s="276">
        <v>0</v>
      </c>
      <c r="S4638" s="276">
        <v>0</v>
      </c>
      <c r="T4638" s="276">
        <v>0</v>
      </c>
      <c r="U4638" s="276">
        <v>4.2154223999999997E-4</v>
      </c>
      <c r="V4638" s="287"/>
      <c r="W4638" s="28">
        <f t="shared" si="645"/>
        <v>0.15237872592592591</v>
      </c>
      <c r="X4638" s="191">
        <v>3.1139532000000001</v>
      </c>
      <c r="Y4638" s="191">
        <v>2.0387164000000002</v>
      </c>
      <c r="Z4638" s="191">
        <v>0.86355771000000003</v>
      </c>
      <c r="AA4638" s="191">
        <v>2.0372492E-4</v>
      </c>
      <c r="AB4638" s="191">
        <v>0.11828671</v>
      </c>
      <c r="AC4638" s="191">
        <v>6.5902076000000004E-2</v>
      </c>
      <c r="AD4638" s="191">
        <v>2.7286537E-2</v>
      </c>
      <c r="AE4638" s="76">
        <v>3.0753634000000002E-7</v>
      </c>
      <c r="AF4638" s="76">
        <v>7.6695265999999998E-10</v>
      </c>
      <c r="AG4638" s="20">
        <v>8.3342468999999999E-3</v>
      </c>
    </row>
    <row r="4639" spans="2:33" s="149" customFormat="1" x14ac:dyDescent="0.15">
      <c r="B4639" s="157" t="s">
        <v>10250</v>
      </c>
      <c r="C4639" s="148"/>
      <c r="D4639" s="118" t="s">
        <v>26</v>
      </c>
      <c r="E4639" s="276" t="s">
        <v>10251</v>
      </c>
      <c r="F4639" s="276">
        <f t="shared" si="641"/>
        <v>5.7230383520000004E-2</v>
      </c>
      <c r="G4639" s="276">
        <f t="shared" si="642"/>
        <v>8.6144856289999995E-3</v>
      </c>
      <c r="H4639" s="276">
        <f t="shared" si="643"/>
        <v>1.6160197300000002E-2</v>
      </c>
      <c r="I4639" s="276">
        <f t="shared" si="644"/>
        <v>8.8853959099999995E-4</v>
      </c>
      <c r="J4639" s="276">
        <v>3.1567161000000003E-2</v>
      </c>
      <c r="K4639" s="276">
        <v>1.4117472000000001E-2</v>
      </c>
      <c r="L4639" s="276">
        <v>1.1015043E-3</v>
      </c>
      <c r="M4639" s="276">
        <v>6.2197028999999994E-5</v>
      </c>
      <c r="N4639" s="276">
        <v>7.3699795999999998E-3</v>
      </c>
      <c r="O4639" s="276">
        <v>1.1823090000000001E-3</v>
      </c>
      <c r="P4639" s="276">
        <v>9.4122100000000001E-4</v>
      </c>
      <c r="Q4639" s="276">
        <v>9.0151691000000002E-5</v>
      </c>
      <c r="R4639" s="276">
        <v>0</v>
      </c>
      <c r="S4639" s="276">
        <v>0</v>
      </c>
      <c r="T4639" s="276">
        <v>0</v>
      </c>
      <c r="U4639" s="276">
        <v>7.9838789999999999E-4</v>
      </c>
      <c r="V4639" s="287"/>
      <c r="W4639" s="28">
        <f t="shared" si="645"/>
        <v>0.23383082222222223</v>
      </c>
      <c r="X4639" s="191">
        <v>4.3686385999999997</v>
      </c>
      <c r="Y4639" s="191">
        <v>4.0454302999999996</v>
      </c>
      <c r="Z4639" s="191">
        <v>0.12899969999999999</v>
      </c>
      <c r="AA4639" s="191">
        <v>5.2564274999999999E-5</v>
      </c>
      <c r="AB4639" s="191">
        <v>6.6390929E-3</v>
      </c>
      <c r="AC4639" s="191">
        <v>8.0333432999999996E-2</v>
      </c>
      <c r="AD4639" s="191">
        <v>0.10718357000000001</v>
      </c>
      <c r="AE4639" s="76">
        <v>6.0755663000000003E-7</v>
      </c>
      <c r="AF4639" s="76">
        <v>1.1680406E-9</v>
      </c>
      <c r="AG4639" s="20">
        <v>9.3064446999999995E-3</v>
      </c>
    </row>
    <row r="4640" spans="2:33" s="149" customFormat="1" x14ac:dyDescent="0.15">
      <c r="B4640" s="157" t="s">
        <v>10252</v>
      </c>
      <c r="C4640" s="148"/>
      <c r="D4640" s="118" t="s">
        <v>26</v>
      </c>
      <c r="E4640" s="276" t="s">
        <v>10253</v>
      </c>
      <c r="F4640" s="276">
        <f t="shared" si="641"/>
        <v>5.6047865879999992E-2</v>
      </c>
      <c r="G4640" s="276">
        <f t="shared" si="642"/>
        <v>1.0287049289999999E-2</v>
      </c>
      <c r="H4640" s="276">
        <f t="shared" si="643"/>
        <v>1.5908863249999999E-2</v>
      </c>
      <c r="I4640" s="276">
        <f t="shared" si="644"/>
        <v>4.3064934000000001E-4</v>
      </c>
      <c r="J4640" s="276">
        <v>2.9421303999999999E-2</v>
      </c>
      <c r="K4640" s="276">
        <v>1.5155268E-2</v>
      </c>
      <c r="L4640" s="276">
        <v>5.7486834999999998E-4</v>
      </c>
      <c r="M4640" s="276">
        <v>1.1524102E-4</v>
      </c>
      <c r="N4640" s="276">
        <v>9.5691127999999997E-3</v>
      </c>
      <c r="O4640" s="276">
        <v>6.0269546999999995E-4</v>
      </c>
      <c r="P4640" s="276">
        <v>1.7872689999999999E-4</v>
      </c>
      <c r="Q4640" s="276">
        <v>1.3119898E-4</v>
      </c>
      <c r="R4640" s="276">
        <v>0</v>
      </c>
      <c r="S4640" s="276">
        <v>0</v>
      </c>
      <c r="T4640" s="276">
        <v>0</v>
      </c>
      <c r="U4640" s="276">
        <v>2.9945036000000001E-4</v>
      </c>
      <c r="V4640" s="287"/>
      <c r="W4640" s="28">
        <f t="shared" si="645"/>
        <v>0.21793558518518516</v>
      </c>
      <c r="X4640" s="191">
        <v>3.6519202000000002</v>
      </c>
      <c r="Y4640" s="191">
        <v>3.5111159000000001</v>
      </c>
      <c r="Z4640" s="191">
        <v>1.7137688000000002E-2</v>
      </c>
      <c r="AA4640" s="191">
        <v>4.6934700000000003E-5</v>
      </c>
      <c r="AB4640" s="191">
        <v>5.2004054000000001E-3</v>
      </c>
      <c r="AC4640" s="191">
        <v>0.10426236</v>
      </c>
      <c r="AD4640" s="191">
        <v>1.4156894999999999E-2</v>
      </c>
      <c r="AE4640" s="76">
        <v>6.2185674999999995E-7</v>
      </c>
      <c r="AF4640" s="76">
        <v>1.1704931999999999E-9</v>
      </c>
      <c r="AG4640" s="20">
        <v>2.9371852E-2</v>
      </c>
    </row>
    <row r="4641" spans="2:33" s="149" customFormat="1" x14ac:dyDescent="0.15">
      <c r="B4641" s="157" t="s">
        <v>10254</v>
      </c>
      <c r="C4641" s="148"/>
      <c r="D4641" s="118" t="s">
        <v>26</v>
      </c>
      <c r="E4641" s="276" t="s">
        <v>10255</v>
      </c>
      <c r="F4641" s="276">
        <f t="shared" si="641"/>
        <v>3.6175297925000002E-2</v>
      </c>
      <c r="G4641" s="276">
        <f t="shared" si="642"/>
        <v>3.8465522599999999E-3</v>
      </c>
      <c r="H4641" s="276">
        <f t="shared" si="643"/>
        <v>1.250455665E-2</v>
      </c>
      <c r="I4641" s="276">
        <f t="shared" si="644"/>
        <v>5.5824301499999998E-4</v>
      </c>
      <c r="J4641" s="276">
        <v>1.9265945999999999E-2</v>
      </c>
      <c r="K4641" s="276">
        <v>1.1760985E-2</v>
      </c>
      <c r="L4641" s="276">
        <v>4.5267699E-4</v>
      </c>
      <c r="M4641" s="276">
        <v>4.7850920000000001E-5</v>
      </c>
      <c r="N4641" s="276">
        <v>3.2115644999999998E-3</v>
      </c>
      <c r="O4641" s="276">
        <v>5.8713684000000004E-4</v>
      </c>
      <c r="P4641" s="276">
        <v>2.9089466E-4</v>
      </c>
      <c r="Q4641" s="276">
        <v>9.7724165000000006E-5</v>
      </c>
      <c r="R4641" s="276">
        <v>0</v>
      </c>
      <c r="S4641" s="276">
        <v>0</v>
      </c>
      <c r="T4641" s="276">
        <v>0</v>
      </c>
      <c r="U4641" s="276">
        <v>4.6051885E-4</v>
      </c>
      <c r="V4641" s="287"/>
      <c r="W4641" s="28">
        <f t="shared" si="645"/>
        <v>0.14271071111111108</v>
      </c>
      <c r="X4641" s="191">
        <v>3.2224651</v>
      </c>
      <c r="Y4641" s="191">
        <v>1.9628806999999999</v>
      </c>
      <c r="Z4641" s="191">
        <v>0.77500453000000002</v>
      </c>
      <c r="AA4641" s="191">
        <v>1.0013984E-4</v>
      </c>
      <c r="AB4641" s="191">
        <v>9.0435163999999998E-2</v>
      </c>
      <c r="AC4641" s="191">
        <v>2.8542047000000001E-2</v>
      </c>
      <c r="AD4641" s="191">
        <v>0.36550257000000003</v>
      </c>
      <c r="AE4641" s="76">
        <v>3.9931845999999998E-7</v>
      </c>
      <c r="AF4641" s="76">
        <v>8.4036316E-10</v>
      </c>
      <c r="AG4641" s="20">
        <v>6.9530955E-3</v>
      </c>
    </row>
    <row r="4642" spans="2:33" s="149" customFormat="1" x14ac:dyDescent="0.15">
      <c r="B4642" s="157" t="s">
        <v>10256</v>
      </c>
      <c r="C4642" s="288"/>
      <c r="D4642" s="118" t="s">
        <v>26</v>
      </c>
      <c r="E4642" s="276" t="s">
        <v>10257</v>
      </c>
      <c r="F4642" s="276">
        <f t="shared" si="641"/>
        <v>2.6686450414000001E-2</v>
      </c>
      <c r="G4642" s="276">
        <f t="shared" si="642"/>
        <v>2.070551847E-3</v>
      </c>
      <c r="H4642" s="276">
        <f t="shared" si="643"/>
        <v>6.1063642800000002E-3</v>
      </c>
      <c r="I4642" s="276">
        <f t="shared" si="644"/>
        <v>6.8028728700000006E-4</v>
      </c>
      <c r="J4642" s="276">
        <v>1.7829246999999999E-2</v>
      </c>
      <c r="K4642" s="276">
        <v>5.4195848000000001E-3</v>
      </c>
      <c r="L4642" s="276">
        <v>3.9893273000000002E-4</v>
      </c>
      <c r="M4642" s="276">
        <v>5.8074027000000001E-5</v>
      </c>
      <c r="N4642" s="276">
        <v>1.4314161000000001E-3</v>
      </c>
      <c r="O4642" s="276">
        <v>5.8106171999999995E-4</v>
      </c>
      <c r="P4642" s="276">
        <v>2.8784675000000001E-4</v>
      </c>
      <c r="Q4642" s="276">
        <v>9.9527477000000003E-5</v>
      </c>
      <c r="R4642" s="276">
        <v>0</v>
      </c>
      <c r="S4642" s="276">
        <v>0</v>
      </c>
      <c r="T4642" s="276">
        <v>0</v>
      </c>
      <c r="U4642" s="276">
        <v>5.8075981000000004E-4</v>
      </c>
      <c r="V4642" s="287"/>
      <c r="W4642" s="28">
        <f t="shared" si="645"/>
        <v>0.13206849629629627</v>
      </c>
      <c r="X4642" s="191">
        <v>3.9093247</v>
      </c>
      <c r="Y4642" s="191">
        <v>1.8265823999999999</v>
      </c>
      <c r="Z4642" s="191">
        <v>1.7899944000000001</v>
      </c>
      <c r="AA4642" s="191">
        <v>1.1456628000000001E-4</v>
      </c>
      <c r="AB4642" s="191">
        <v>0.19196593000000001</v>
      </c>
      <c r="AC4642" s="191">
        <v>2.4385612000000001E-2</v>
      </c>
      <c r="AD4642" s="191">
        <v>7.6281768E-2</v>
      </c>
      <c r="AE4642" s="76">
        <v>2.5008815999999998E-7</v>
      </c>
      <c r="AF4642" s="76">
        <v>6.8518061999999998E-10</v>
      </c>
      <c r="AG4642" s="20">
        <v>6.9404436999999999E-3</v>
      </c>
    </row>
    <row r="4643" spans="2:33" s="149" customFormat="1" x14ac:dyDescent="0.15">
      <c r="B4643" s="157" t="s">
        <v>10258</v>
      </c>
      <c r="C4643" s="148"/>
      <c r="D4643" s="118" t="s">
        <v>26</v>
      </c>
      <c r="E4643" s="276" t="s">
        <v>10259</v>
      </c>
      <c r="F4643" s="276">
        <f t="shared" si="641"/>
        <v>0.25522958159100001</v>
      </c>
      <c r="G4643" s="276">
        <f t="shared" si="642"/>
        <v>0.201167530811</v>
      </c>
      <c r="H4643" s="276">
        <f t="shared" si="643"/>
        <v>1.6372825209999997E-2</v>
      </c>
      <c r="I4643" s="276">
        <f t="shared" si="644"/>
        <v>9.5124656999999999E-4</v>
      </c>
      <c r="J4643" s="276">
        <v>3.6737978999999997E-2</v>
      </c>
      <c r="K4643" s="276">
        <v>1.4617002E-2</v>
      </c>
      <c r="L4643" s="276">
        <v>1.1038269999999999E-3</v>
      </c>
      <c r="M4643" s="276">
        <v>7.8624800999999996E-5</v>
      </c>
      <c r="N4643" s="276">
        <v>0.20025601000000001</v>
      </c>
      <c r="O4643" s="276">
        <v>8.3289601000000003E-4</v>
      </c>
      <c r="P4643" s="276">
        <v>6.5199620999999998E-4</v>
      </c>
      <c r="Q4643" s="276">
        <v>8.6293270000000001E-5</v>
      </c>
      <c r="R4643" s="276">
        <v>0</v>
      </c>
      <c r="S4643" s="276">
        <v>0</v>
      </c>
      <c r="T4643" s="276">
        <v>0</v>
      </c>
      <c r="U4643" s="276">
        <v>8.649533E-4</v>
      </c>
      <c r="V4643" s="287"/>
      <c r="W4643" s="28">
        <f t="shared" si="645"/>
        <v>0.27213317777777773</v>
      </c>
      <c r="X4643" s="191">
        <v>3.9789469</v>
      </c>
      <c r="Y4643" s="191">
        <v>3.7601124000000001</v>
      </c>
      <c r="Z4643" s="191">
        <v>1.3245305000000001E-2</v>
      </c>
      <c r="AA4643" s="191">
        <v>1.7917299999999999E-5</v>
      </c>
      <c r="AB4643" s="191">
        <v>8.1283624999999998E-3</v>
      </c>
      <c r="AC4643" s="191">
        <v>0.1085335</v>
      </c>
      <c r="AD4643" s="191">
        <v>8.8909393000000003E-2</v>
      </c>
      <c r="AE4643" s="76">
        <v>3.9475459E-6</v>
      </c>
      <c r="AF4643" s="76">
        <v>1.3427908999999999E-9</v>
      </c>
      <c r="AG4643" s="20">
        <v>1.6056305E-2</v>
      </c>
    </row>
    <row r="4644" spans="2:33" s="149" customFormat="1" x14ac:dyDescent="0.15">
      <c r="B4644" s="157" t="s">
        <v>10260</v>
      </c>
      <c r="C4644" s="288"/>
      <c r="D4644" s="118" t="s">
        <v>26</v>
      </c>
      <c r="E4644" s="276" t="s">
        <v>10261</v>
      </c>
      <c r="F4644" s="276">
        <f t="shared" si="641"/>
        <v>2.7493178643000001E-2</v>
      </c>
      <c r="G4644" s="276">
        <f t="shared" si="642"/>
        <v>1.507278835E-3</v>
      </c>
      <c r="H4644" s="276">
        <f t="shared" si="643"/>
        <v>5.7024418699999999E-3</v>
      </c>
      <c r="I4644" s="276">
        <f t="shared" si="644"/>
        <v>4.5748793800000001E-4</v>
      </c>
      <c r="J4644" s="276">
        <v>1.9825969999999998E-2</v>
      </c>
      <c r="K4644" s="276">
        <v>5.3757005000000004E-3</v>
      </c>
      <c r="L4644" s="276">
        <v>1.867006E-4</v>
      </c>
      <c r="M4644" s="276">
        <v>5.0469855E-5</v>
      </c>
      <c r="N4644" s="276">
        <v>1.0563433000000001E-3</v>
      </c>
      <c r="O4644" s="276">
        <v>4.0046568000000002E-4</v>
      </c>
      <c r="P4644" s="276">
        <v>1.4004077000000001E-4</v>
      </c>
      <c r="Q4644" s="276">
        <v>9.3368658000000005E-5</v>
      </c>
      <c r="R4644" s="276">
        <v>0</v>
      </c>
      <c r="S4644" s="276">
        <v>0</v>
      </c>
      <c r="T4644" s="276">
        <v>0</v>
      </c>
      <c r="U4644" s="276">
        <v>3.6411928000000001E-4</v>
      </c>
      <c r="V4644" s="287"/>
      <c r="W4644" s="28">
        <f t="shared" si="645"/>
        <v>0.14685903703703701</v>
      </c>
      <c r="X4644" s="191">
        <v>2.6116963000000002</v>
      </c>
      <c r="Y4644" s="191">
        <v>2.3099009000000001</v>
      </c>
      <c r="Z4644" s="191">
        <v>3.4518221000000002E-2</v>
      </c>
      <c r="AA4644" s="191">
        <v>9.9987340999999996E-5</v>
      </c>
      <c r="AB4644" s="191">
        <v>4.5557987000000001E-2</v>
      </c>
      <c r="AC4644" s="191">
        <v>0.17293295</v>
      </c>
      <c r="AD4644" s="191">
        <v>4.8686265999999999E-2</v>
      </c>
      <c r="AE4644" s="76">
        <v>2.5551332000000002E-7</v>
      </c>
      <c r="AF4644" s="76">
        <v>6.5151877000000004E-10</v>
      </c>
      <c r="AG4644" s="20">
        <v>1.2140249000000001E-2</v>
      </c>
    </row>
    <row r="4645" spans="2:33" s="149" customFormat="1" x14ac:dyDescent="0.15">
      <c r="B4645" s="157" t="s">
        <v>10262</v>
      </c>
      <c r="C4645" s="148"/>
      <c r="D4645" s="118" t="s">
        <v>26</v>
      </c>
      <c r="E4645" s="276" t="s">
        <v>10263</v>
      </c>
      <c r="F4645" s="276">
        <f t="shared" si="641"/>
        <v>0.18509917228</v>
      </c>
      <c r="G4645" s="276">
        <f t="shared" si="642"/>
        <v>0.10770923360000001</v>
      </c>
      <c r="H4645" s="276">
        <f t="shared" si="643"/>
        <v>2.8027408670000004E-2</v>
      </c>
      <c r="I4645" s="276">
        <f t="shared" si="644"/>
        <v>1.11681401E-3</v>
      </c>
      <c r="J4645" s="276">
        <v>4.8245716000000001E-2</v>
      </c>
      <c r="K4645" s="276">
        <v>2.6635464000000001E-2</v>
      </c>
      <c r="L4645" s="276">
        <v>1.0056266999999999E-3</v>
      </c>
      <c r="M4645" s="276">
        <v>5.5668760000000002E-5</v>
      </c>
      <c r="N4645" s="276">
        <v>0.10692878</v>
      </c>
      <c r="O4645" s="276">
        <v>7.2478484000000002E-4</v>
      </c>
      <c r="P4645" s="276">
        <v>3.8631796999999998E-4</v>
      </c>
      <c r="Q4645" s="276">
        <v>1.2107171E-4</v>
      </c>
      <c r="R4645" s="276">
        <v>0</v>
      </c>
      <c r="S4645" s="276">
        <v>0</v>
      </c>
      <c r="T4645" s="276">
        <v>0</v>
      </c>
      <c r="U4645" s="276">
        <v>9.9574230000000008E-4</v>
      </c>
      <c r="V4645" s="287"/>
      <c r="W4645" s="28">
        <f t="shared" si="645"/>
        <v>0.35737567407407406</v>
      </c>
      <c r="X4645" s="191">
        <v>4.5661201</v>
      </c>
      <c r="Y4645" s="191">
        <v>4.0602613999999999</v>
      </c>
      <c r="Z4645" s="191">
        <v>0.17338387999999999</v>
      </c>
      <c r="AA4645" s="191">
        <v>4.2100929999999997E-5</v>
      </c>
      <c r="AB4645" s="191">
        <v>0.12872543</v>
      </c>
      <c r="AC4645" s="191">
        <v>3.6699305000000002E-2</v>
      </c>
      <c r="AD4645" s="191">
        <v>0.16700798</v>
      </c>
      <c r="AE4645" s="76">
        <v>2.6218406999999999E-6</v>
      </c>
      <c r="AF4645" s="76">
        <v>1.9650949999999998E-9</v>
      </c>
      <c r="AG4645" s="20">
        <v>9.6228301999999998E-3</v>
      </c>
    </row>
    <row r="4646" spans="2:33" s="149" customFormat="1" x14ac:dyDescent="0.15">
      <c r="B4646" s="157" t="s">
        <v>10264</v>
      </c>
      <c r="C4646" s="148"/>
      <c r="D4646" s="118" t="s">
        <v>26</v>
      </c>
      <c r="E4646" s="276" t="s">
        <v>10265</v>
      </c>
      <c r="F4646" s="276">
        <f t="shared" si="641"/>
        <v>4.2778941306999996E-2</v>
      </c>
      <c r="G4646" s="276">
        <f t="shared" si="642"/>
        <v>2.3437307200000002E-3</v>
      </c>
      <c r="H4646" s="276">
        <f t="shared" si="643"/>
        <v>1.2210201204E-2</v>
      </c>
      <c r="I4646" s="276">
        <f t="shared" si="644"/>
        <v>4.5750638299999998E-4</v>
      </c>
      <c r="J4646" s="276">
        <v>2.7767502999999999E-2</v>
      </c>
      <c r="K4646" s="276">
        <v>1.1810719000000001E-2</v>
      </c>
      <c r="L4646" s="276">
        <v>3.3064888000000002E-4</v>
      </c>
      <c r="M4646" s="276">
        <v>1.1991560999999999E-4</v>
      </c>
      <c r="N4646" s="276">
        <v>1.7751176000000001E-3</v>
      </c>
      <c r="O4646" s="276">
        <v>4.4869750999999999E-4</v>
      </c>
      <c r="P4646" s="276">
        <v>6.8833324000000003E-5</v>
      </c>
      <c r="Q4646" s="276">
        <v>9.8375962999999993E-5</v>
      </c>
      <c r="R4646" s="276">
        <v>0</v>
      </c>
      <c r="S4646" s="276">
        <v>0</v>
      </c>
      <c r="T4646" s="276">
        <v>0</v>
      </c>
      <c r="U4646" s="276">
        <v>3.5913041999999999E-4</v>
      </c>
      <c r="V4646" s="287"/>
      <c r="W4646" s="28">
        <f t="shared" si="645"/>
        <v>0.20568520740740739</v>
      </c>
      <c r="X4646" s="191">
        <v>3.9098014999999999</v>
      </c>
      <c r="Y4646" s="191">
        <v>3.7913317000000002</v>
      </c>
      <c r="Z4646" s="191">
        <v>4.0508795E-2</v>
      </c>
      <c r="AA4646" s="191">
        <v>1.5729717999999999E-5</v>
      </c>
      <c r="AB4646" s="191">
        <v>2.8497181999999999E-3</v>
      </c>
      <c r="AC4646" s="191">
        <v>2.3186979000000001E-3</v>
      </c>
      <c r="AD4646" s="191">
        <v>7.2776865999999996E-2</v>
      </c>
      <c r="AE4646" s="76">
        <v>4.2510786999999998E-7</v>
      </c>
      <c r="AF4646" s="76">
        <v>9.8906708E-10</v>
      </c>
      <c r="AG4646" s="20">
        <v>3.2684736999999998E-2</v>
      </c>
    </row>
    <row r="4647" spans="2:33" s="149" customFormat="1" x14ac:dyDescent="0.15">
      <c r="B4647" s="157" t="s">
        <v>10266</v>
      </c>
      <c r="C4647" s="148"/>
      <c r="D4647" s="118" t="s">
        <v>26</v>
      </c>
      <c r="E4647" s="276" t="s">
        <v>10267</v>
      </c>
      <c r="F4647" s="276">
        <f t="shared" si="641"/>
        <v>3.6673173969999995E-3</v>
      </c>
      <c r="G4647" s="276">
        <f t="shared" si="642"/>
        <v>8.6284588600000003E-4</v>
      </c>
      <c r="H4647" s="276">
        <f t="shared" si="643"/>
        <v>5.0189394300000003E-4</v>
      </c>
      <c r="I4647" s="276">
        <f t="shared" si="644"/>
        <v>1.2554146799999998E-4</v>
      </c>
      <c r="J4647" s="276">
        <v>2.1770360999999998E-3</v>
      </c>
      <c r="K4647" s="276">
        <v>3.9029342E-4</v>
      </c>
      <c r="L4647" s="276">
        <v>2.7158879000000001E-5</v>
      </c>
      <c r="M4647" s="276">
        <v>1.1968366000000001E-5</v>
      </c>
      <c r="N4647" s="276">
        <v>5.0669544000000002E-4</v>
      </c>
      <c r="O4647" s="276">
        <v>3.4418208000000001E-4</v>
      </c>
      <c r="P4647" s="276">
        <v>8.4441644000000002E-5</v>
      </c>
      <c r="Q4647" s="276">
        <v>9.3633407999999999E-5</v>
      </c>
      <c r="R4647" s="276">
        <v>0</v>
      </c>
      <c r="S4647" s="276">
        <v>0</v>
      </c>
      <c r="T4647" s="276">
        <v>0</v>
      </c>
      <c r="U4647" s="276">
        <v>3.1908059999999998E-5</v>
      </c>
      <c r="V4647" s="287"/>
      <c r="W4647" s="28">
        <f t="shared" si="645"/>
        <v>1.612619333333333E-2</v>
      </c>
      <c r="X4647" s="191">
        <v>1.4634906999999999</v>
      </c>
      <c r="Y4647" s="191">
        <v>8.4039436999999995E-2</v>
      </c>
      <c r="Z4647" s="191">
        <v>1.2762300000000001E-2</v>
      </c>
      <c r="AA4647" s="191">
        <v>1.2776046E-5</v>
      </c>
      <c r="AB4647" s="191">
        <v>2.5216141000000002E-3</v>
      </c>
      <c r="AC4647" s="191">
        <v>0.59203819999999996</v>
      </c>
      <c r="AD4647" s="191">
        <v>0.77211638000000005</v>
      </c>
      <c r="AE4647" s="76">
        <v>4.5224574E-8</v>
      </c>
      <c r="AF4647" s="76">
        <v>1.4895794999999999E-10</v>
      </c>
      <c r="AG4647" s="20">
        <v>3.9062591000000002E-4</v>
      </c>
    </row>
    <row r="4648" spans="2:33" s="149" customFormat="1" x14ac:dyDescent="0.15">
      <c r="B4648" s="157" t="s">
        <v>10268</v>
      </c>
      <c r="C4648" s="148"/>
      <c r="D4648" s="118" t="s">
        <v>26</v>
      </c>
      <c r="E4648" s="276" t="s">
        <v>10269</v>
      </c>
      <c r="F4648" s="276">
        <f t="shared" si="641"/>
        <v>2.6690084057999997E-2</v>
      </c>
      <c r="G4648" s="276">
        <f t="shared" si="642"/>
        <v>2.111457584E-3</v>
      </c>
      <c r="H4648" s="276">
        <f t="shared" si="643"/>
        <v>6.2119403239999996E-3</v>
      </c>
      <c r="I4648" s="276">
        <f t="shared" si="644"/>
        <v>4.3335314999999998E-4</v>
      </c>
      <c r="J4648" s="276">
        <v>1.7933332999999999E-2</v>
      </c>
      <c r="K4648" s="276">
        <v>5.9203219E-3</v>
      </c>
      <c r="L4648" s="276">
        <v>2.1095390000000001E-4</v>
      </c>
      <c r="M4648" s="276">
        <v>8.2416913999999999E-5</v>
      </c>
      <c r="N4648" s="276">
        <v>1.5976953E-3</v>
      </c>
      <c r="O4648" s="276">
        <v>4.3134537000000001E-4</v>
      </c>
      <c r="P4648" s="276">
        <v>8.0664524000000006E-5</v>
      </c>
      <c r="Q4648" s="276">
        <v>1.3157239999999999E-4</v>
      </c>
      <c r="R4648" s="276">
        <v>0</v>
      </c>
      <c r="S4648" s="276">
        <v>0</v>
      </c>
      <c r="T4648" s="276">
        <v>0</v>
      </c>
      <c r="U4648" s="276">
        <v>3.0178075000000001E-4</v>
      </c>
      <c r="V4648" s="287"/>
      <c r="W4648" s="28">
        <f t="shared" si="645"/>
        <v>0.13283950370370368</v>
      </c>
      <c r="X4648" s="191">
        <v>2.6529117000000002</v>
      </c>
      <c r="Y4648" s="191">
        <v>1.9519612</v>
      </c>
      <c r="Z4648" s="191">
        <v>0.34849908000000002</v>
      </c>
      <c r="AA4648" s="191">
        <v>2.9088650999999999E-4</v>
      </c>
      <c r="AB4648" s="191">
        <v>5.6625803000000002E-2</v>
      </c>
      <c r="AC4648" s="191">
        <v>9.20961E-2</v>
      </c>
      <c r="AD4648" s="191">
        <v>0.20343863000000001</v>
      </c>
      <c r="AE4648" s="76">
        <v>2.6295839E-7</v>
      </c>
      <c r="AF4648" s="76">
        <v>6.5136513999999996E-10</v>
      </c>
      <c r="AG4648" s="20">
        <v>1.2028921E-2</v>
      </c>
    </row>
    <row r="4649" spans="2:33" s="149" customFormat="1" x14ac:dyDescent="0.15">
      <c r="B4649" s="157" t="s">
        <v>10270</v>
      </c>
      <c r="C4649" s="148"/>
      <c r="D4649" s="118" t="s">
        <v>26</v>
      </c>
      <c r="E4649" s="276" t="s">
        <v>10271</v>
      </c>
      <c r="F4649" s="276">
        <f t="shared" si="641"/>
        <v>3.8337462498999997E-2</v>
      </c>
      <c r="G4649" s="276">
        <f t="shared" si="642"/>
        <v>2.38463836E-3</v>
      </c>
      <c r="H4649" s="276">
        <f t="shared" si="643"/>
        <v>1.0525751339E-2</v>
      </c>
      <c r="I4649" s="276">
        <f t="shared" si="644"/>
        <v>4.6582980000000002E-4</v>
      </c>
      <c r="J4649" s="276">
        <v>2.4961243000000001E-2</v>
      </c>
      <c r="K4649" s="276">
        <v>1.0102956E-2</v>
      </c>
      <c r="L4649" s="276">
        <v>3.2796860999999999E-4</v>
      </c>
      <c r="M4649" s="276">
        <v>1.0707232E-4</v>
      </c>
      <c r="N4649" s="276">
        <v>1.6744991999999999E-3</v>
      </c>
      <c r="O4649" s="276">
        <v>6.0306683999999998E-4</v>
      </c>
      <c r="P4649" s="276">
        <v>9.4826729000000004E-5</v>
      </c>
      <c r="Q4649" s="276">
        <v>1.3961373999999999E-4</v>
      </c>
      <c r="R4649" s="276">
        <v>0</v>
      </c>
      <c r="S4649" s="276">
        <v>0</v>
      </c>
      <c r="T4649" s="276">
        <v>0</v>
      </c>
      <c r="U4649" s="276">
        <v>3.2621606000000003E-4</v>
      </c>
      <c r="V4649" s="287"/>
      <c r="W4649" s="28">
        <f t="shared" si="645"/>
        <v>0.1848980962962963</v>
      </c>
      <c r="X4649" s="191">
        <v>2.9999459000000002</v>
      </c>
      <c r="Y4649" s="191">
        <v>2.6616388</v>
      </c>
      <c r="Z4649" s="191">
        <v>7.6778825999999994E-2</v>
      </c>
      <c r="AA4649" s="191">
        <v>4.0598566000000002E-5</v>
      </c>
      <c r="AB4649" s="191">
        <v>0.15794125000000001</v>
      </c>
      <c r="AC4649" s="191">
        <v>1.1968767999999999E-2</v>
      </c>
      <c r="AD4649" s="191">
        <v>9.1577661000000005E-2</v>
      </c>
      <c r="AE4649" s="76">
        <v>3.749048E-7</v>
      </c>
      <c r="AF4649" s="76">
        <v>9.4579167999999993E-10</v>
      </c>
      <c r="AG4649" s="20">
        <v>1.7422014E-2</v>
      </c>
    </row>
    <row r="4650" spans="2:33" s="149" customFormat="1" x14ac:dyDescent="0.15">
      <c r="B4650" s="157" t="s">
        <v>10272</v>
      </c>
      <c r="C4650" s="148"/>
      <c r="D4650" s="118" t="s">
        <v>26</v>
      </c>
      <c r="E4650" s="276" t="s">
        <v>10273</v>
      </c>
      <c r="F4650" s="276">
        <f t="shared" si="641"/>
        <v>3.2637670043E-2</v>
      </c>
      <c r="G4650" s="276">
        <f t="shared" si="642"/>
        <v>2.263694253E-3</v>
      </c>
      <c r="H4650" s="276">
        <f t="shared" si="643"/>
        <v>6.1724676999999999E-3</v>
      </c>
      <c r="I4650" s="276">
        <f t="shared" si="644"/>
        <v>9.6725008999999998E-4</v>
      </c>
      <c r="J4650" s="276">
        <v>2.3234258000000001E-2</v>
      </c>
      <c r="K4650" s="276">
        <v>5.5011505000000004E-3</v>
      </c>
      <c r="L4650" s="276">
        <v>4.9638099999999995E-4</v>
      </c>
      <c r="M4650" s="276">
        <v>5.0337443000000001E-5</v>
      </c>
      <c r="N4650" s="276">
        <v>1.8242572E-3</v>
      </c>
      <c r="O4650" s="276">
        <v>3.8909961000000001E-4</v>
      </c>
      <c r="P4650" s="276">
        <v>1.7493620000000001E-4</v>
      </c>
      <c r="Q4650" s="276">
        <v>3.1243999999999998E-4</v>
      </c>
      <c r="R4650" s="276">
        <v>0</v>
      </c>
      <c r="S4650" s="276">
        <v>0</v>
      </c>
      <c r="T4650" s="276">
        <v>0</v>
      </c>
      <c r="U4650" s="276">
        <v>6.5481008999999999E-4</v>
      </c>
      <c r="V4650" s="287"/>
      <c r="W4650" s="28">
        <f t="shared" si="645"/>
        <v>0.17210561481481482</v>
      </c>
      <c r="X4650" s="191">
        <v>3.4260054000000002</v>
      </c>
      <c r="Y4650" s="191">
        <v>2.2847637000000001</v>
      </c>
      <c r="Z4650" s="191">
        <v>1.1094869999999999</v>
      </c>
      <c r="AA4650" s="191">
        <v>2.4549500999999999E-5</v>
      </c>
      <c r="AB4650" s="191">
        <v>1.4979065999999999E-2</v>
      </c>
      <c r="AC4650" s="191">
        <v>3.0812099E-3</v>
      </c>
      <c r="AD4650" s="191">
        <v>1.3669921999999999E-2</v>
      </c>
      <c r="AE4650" s="76">
        <v>2.8008704000000002E-7</v>
      </c>
      <c r="AF4650" s="76">
        <v>7.8065389999999999E-10</v>
      </c>
      <c r="AG4650" s="20">
        <v>9.8743893999999992E-3</v>
      </c>
    </row>
    <row r="4651" spans="2:33" s="149" customFormat="1" x14ac:dyDescent="0.15">
      <c r="B4651" s="157" t="s">
        <v>10274</v>
      </c>
      <c r="C4651" s="148"/>
      <c r="D4651" s="118" t="s">
        <v>26</v>
      </c>
      <c r="E4651" s="276" t="s">
        <v>10275</v>
      </c>
      <c r="F4651" s="276">
        <f t="shared" si="641"/>
        <v>4.3794358398999998E-2</v>
      </c>
      <c r="G4651" s="276">
        <f t="shared" si="642"/>
        <v>7.737892469E-3</v>
      </c>
      <c r="H4651" s="276">
        <f t="shared" si="643"/>
        <v>8.6609077599999994E-3</v>
      </c>
      <c r="I4651" s="276">
        <f t="shared" si="644"/>
        <v>6.8825117000000005E-4</v>
      </c>
      <c r="J4651" s="276">
        <v>2.6707307E-2</v>
      </c>
      <c r="K4651" s="276">
        <v>8.0693803999999994E-3</v>
      </c>
      <c r="L4651" s="276">
        <v>3.1611017000000001E-4</v>
      </c>
      <c r="M4651" s="276">
        <v>9.6649899000000002E-5</v>
      </c>
      <c r="N4651" s="276">
        <v>7.1004158E-3</v>
      </c>
      <c r="O4651" s="276">
        <v>5.4082676999999996E-4</v>
      </c>
      <c r="P4651" s="276">
        <v>2.7541719000000002E-4</v>
      </c>
      <c r="Q4651" s="276">
        <v>1.0600294E-4</v>
      </c>
      <c r="R4651" s="276">
        <v>0</v>
      </c>
      <c r="S4651" s="276">
        <v>0</v>
      </c>
      <c r="T4651" s="276">
        <v>0</v>
      </c>
      <c r="U4651" s="276">
        <v>5.8224823E-4</v>
      </c>
      <c r="V4651" s="287"/>
      <c r="W4651" s="28">
        <f t="shared" si="645"/>
        <v>0.19783190370370368</v>
      </c>
      <c r="X4651" s="191">
        <v>3.8998542999999999</v>
      </c>
      <c r="Y4651" s="191">
        <v>3.0794011000000001</v>
      </c>
      <c r="Z4651" s="191">
        <v>0.47143067</v>
      </c>
      <c r="AA4651" s="191">
        <v>7.1698071000000005E-5</v>
      </c>
      <c r="AB4651" s="191">
        <v>0.16266995000000001</v>
      </c>
      <c r="AC4651" s="191">
        <v>6.1012711999999997E-2</v>
      </c>
      <c r="AD4651" s="191">
        <v>0.12526814</v>
      </c>
      <c r="AE4651" s="76">
        <v>4.6126565E-7</v>
      </c>
      <c r="AF4651" s="76">
        <v>9.7228927000000002E-10</v>
      </c>
      <c r="AG4651" s="20">
        <v>1.7789917999999998E-2</v>
      </c>
    </row>
    <row r="4652" spans="2:33" s="149" customFormat="1" x14ac:dyDescent="0.15">
      <c r="B4652" s="157" t="s">
        <v>10276</v>
      </c>
      <c r="C4652" s="148"/>
      <c r="D4652" s="118" t="s">
        <v>26</v>
      </c>
      <c r="E4652" s="276" t="s">
        <v>10277</v>
      </c>
      <c r="F4652" s="276">
        <f t="shared" si="641"/>
        <v>2.4162237170000003E-2</v>
      </c>
      <c r="G4652" s="276">
        <f t="shared" si="642"/>
        <v>1.2139837399999999E-3</v>
      </c>
      <c r="H4652" s="276">
        <f t="shared" si="643"/>
        <v>2.7435771500000003E-3</v>
      </c>
      <c r="I4652" s="276">
        <f t="shared" si="644"/>
        <v>5.7204527999999994E-4</v>
      </c>
      <c r="J4652" s="276">
        <v>1.9632631000000001E-2</v>
      </c>
      <c r="K4652" s="276">
        <v>2.2399134000000002E-3</v>
      </c>
      <c r="L4652" s="276">
        <v>2.9381949000000001E-4</v>
      </c>
      <c r="M4652" s="276">
        <v>7.2769690000000002E-5</v>
      </c>
      <c r="N4652" s="276">
        <v>7.2561540999999997E-4</v>
      </c>
      <c r="O4652" s="276">
        <v>4.1559863999999998E-4</v>
      </c>
      <c r="P4652" s="276">
        <v>2.0984426000000001E-4</v>
      </c>
      <c r="Q4652" s="276">
        <v>1.3423948999999999E-4</v>
      </c>
      <c r="R4652" s="276">
        <v>0</v>
      </c>
      <c r="S4652" s="276">
        <v>0</v>
      </c>
      <c r="T4652" s="276">
        <v>0</v>
      </c>
      <c r="U4652" s="276">
        <v>4.3780578999999997E-4</v>
      </c>
      <c r="V4652" s="287"/>
      <c r="W4652" s="28">
        <f t="shared" si="645"/>
        <v>0.14542689629629629</v>
      </c>
      <c r="X4652" s="191">
        <v>3.0648059000000001</v>
      </c>
      <c r="Y4652" s="191">
        <v>2.1020208</v>
      </c>
      <c r="Z4652" s="191">
        <v>0.71858549999999999</v>
      </c>
      <c r="AA4652" s="191">
        <v>4.0084935000000001E-4</v>
      </c>
      <c r="AB4652" s="191">
        <v>0.1107115</v>
      </c>
      <c r="AC4652" s="191">
        <v>7.6951878000000001E-2</v>
      </c>
      <c r="AD4652" s="191">
        <v>5.6135336000000001E-2</v>
      </c>
      <c r="AE4652" s="76">
        <v>2.0274627999999999E-7</v>
      </c>
      <c r="AF4652" s="76">
        <v>6.1557017999999995E-10</v>
      </c>
      <c r="AG4652" s="20">
        <v>9.2293604000000008E-3</v>
      </c>
    </row>
    <row r="4653" spans="2:33" s="149" customFormat="1" x14ac:dyDescent="0.15">
      <c r="B4653" s="157" t="s">
        <v>10278</v>
      </c>
      <c r="C4653" s="148"/>
      <c r="D4653" s="118" t="s">
        <v>26</v>
      </c>
      <c r="E4653" s="276" t="s">
        <v>10279</v>
      </c>
      <c r="F4653" s="276">
        <f t="shared" si="641"/>
        <v>2.9324678949E-2</v>
      </c>
      <c r="G4653" s="276">
        <f t="shared" si="642"/>
        <v>4.3417061129999998E-3</v>
      </c>
      <c r="H4653" s="276">
        <f t="shared" si="643"/>
        <v>5.2827694900000003E-3</v>
      </c>
      <c r="I4653" s="276">
        <f t="shared" si="644"/>
        <v>5.4223034600000002E-4</v>
      </c>
      <c r="J4653" s="276">
        <v>1.9157972999999998E-2</v>
      </c>
      <c r="K4653" s="276">
        <v>4.8232046000000004E-3</v>
      </c>
      <c r="L4653" s="276">
        <v>1.9400902999999999E-4</v>
      </c>
      <c r="M4653" s="276">
        <v>7.3108592999999994E-5</v>
      </c>
      <c r="N4653" s="276">
        <v>3.7868284E-3</v>
      </c>
      <c r="O4653" s="276">
        <v>4.8176912000000001E-4</v>
      </c>
      <c r="P4653" s="276">
        <v>2.6555585999999998E-4</v>
      </c>
      <c r="Q4653" s="276">
        <v>8.4578085999999998E-5</v>
      </c>
      <c r="R4653" s="276">
        <v>0</v>
      </c>
      <c r="S4653" s="276">
        <v>0</v>
      </c>
      <c r="T4653" s="276">
        <v>0</v>
      </c>
      <c r="U4653" s="276">
        <v>4.5765226000000001E-4</v>
      </c>
      <c r="V4653" s="287"/>
      <c r="W4653" s="28">
        <f t="shared" si="645"/>
        <v>0.14191091111111109</v>
      </c>
      <c r="X4653" s="191">
        <v>2.893275</v>
      </c>
      <c r="Y4653" s="191">
        <v>2.0451315999999999</v>
      </c>
      <c r="Z4653" s="191">
        <v>0.24914343999999999</v>
      </c>
      <c r="AA4653" s="191">
        <v>2.4657299999999999E-4</v>
      </c>
      <c r="AB4653" s="191">
        <v>0.14606835000000001</v>
      </c>
      <c r="AC4653" s="191">
        <v>2.2290810000000001E-2</v>
      </c>
      <c r="AD4653" s="191">
        <v>0.43039421</v>
      </c>
      <c r="AE4653" s="76">
        <v>2.9112904E-7</v>
      </c>
      <c r="AF4653" s="76">
        <v>6.7372611999999999E-10</v>
      </c>
      <c r="AG4653" s="20">
        <v>9.9450489999999992E-3</v>
      </c>
    </row>
    <row r="4654" spans="2:33" s="149" customFormat="1" x14ac:dyDescent="0.15">
      <c r="B4654" s="157" t="s">
        <v>10280</v>
      </c>
      <c r="C4654" s="148"/>
      <c r="D4654" s="118" t="s">
        <v>26</v>
      </c>
      <c r="E4654" s="276" t="s">
        <v>10281</v>
      </c>
      <c r="F4654" s="276">
        <f t="shared" si="641"/>
        <v>0.128288127744</v>
      </c>
      <c r="G4654" s="276">
        <f t="shared" si="642"/>
        <v>5.8382833613999999E-2</v>
      </c>
      <c r="H4654" s="276">
        <f t="shared" si="643"/>
        <v>2.7863503300000002E-2</v>
      </c>
      <c r="I4654" s="276">
        <f t="shared" si="644"/>
        <v>1.1597598299999999E-3</v>
      </c>
      <c r="J4654" s="276">
        <v>4.0882030999999999E-2</v>
      </c>
      <c r="K4654" s="276">
        <v>2.5383563000000001E-2</v>
      </c>
      <c r="L4654" s="276">
        <v>1.3895416E-3</v>
      </c>
      <c r="M4654" s="276">
        <v>4.0123114E-5</v>
      </c>
      <c r="N4654" s="276">
        <v>5.7138172000000001E-2</v>
      </c>
      <c r="O4654" s="276">
        <v>1.2045385E-3</v>
      </c>
      <c r="P4654" s="276">
        <v>1.0903987E-3</v>
      </c>
      <c r="Q4654" s="276">
        <v>1.4370843E-4</v>
      </c>
      <c r="R4654" s="276">
        <v>0</v>
      </c>
      <c r="S4654" s="276">
        <v>0</v>
      </c>
      <c r="T4654" s="276">
        <v>0</v>
      </c>
      <c r="U4654" s="276">
        <v>1.0160513999999999E-3</v>
      </c>
      <c r="V4654" s="287"/>
      <c r="W4654" s="28">
        <f t="shared" si="645"/>
        <v>0.30282985925925926</v>
      </c>
      <c r="X4654" s="191">
        <v>4.1190296999999996</v>
      </c>
      <c r="Y4654" s="191">
        <v>3.7276631999999998</v>
      </c>
      <c r="Z4654" s="191">
        <v>0.11246361000000001</v>
      </c>
      <c r="AA4654" s="191">
        <v>1.1637408E-5</v>
      </c>
      <c r="AB4654" s="191">
        <v>8.3411587999999998E-3</v>
      </c>
      <c r="AC4654" s="191">
        <v>6.0003987999999999E-3</v>
      </c>
      <c r="AD4654" s="191">
        <v>0.26454979000000001</v>
      </c>
      <c r="AE4654" s="76">
        <v>1.7153933E-6</v>
      </c>
      <c r="AF4654" s="76">
        <v>1.6529374000000001E-9</v>
      </c>
      <c r="AG4654" s="20">
        <v>2.4189305999999999E-3</v>
      </c>
    </row>
    <row r="4655" spans="2:33" s="149" customFormat="1" x14ac:dyDescent="0.15">
      <c r="B4655" s="157" t="s">
        <v>10282</v>
      </c>
      <c r="C4655" s="288"/>
      <c r="D4655" s="118" t="s">
        <v>26</v>
      </c>
      <c r="E4655" s="276" t="s">
        <v>10283</v>
      </c>
      <c r="F4655" s="276">
        <f t="shared" si="641"/>
        <v>6.3338928732999997E-2</v>
      </c>
      <c r="G4655" s="276">
        <f t="shared" si="642"/>
        <v>2.8970083812999998E-2</v>
      </c>
      <c r="H4655" s="276">
        <f t="shared" si="643"/>
        <v>8.2780276500000003E-3</v>
      </c>
      <c r="I4655" s="276">
        <f t="shared" si="644"/>
        <v>7.8421426999999999E-4</v>
      </c>
      <c r="J4655" s="276">
        <v>2.5306603E-2</v>
      </c>
      <c r="K4655" s="276">
        <v>7.1996320000000001E-3</v>
      </c>
      <c r="L4655" s="276">
        <v>5.9590086000000004E-4</v>
      </c>
      <c r="M4655" s="276">
        <v>3.8520572999999998E-5</v>
      </c>
      <c r="N4655" s="276">
        <v>2.8266521999999999E-2</v>
      </c>
      <c r="O4655" s="276">
        <v>6.6504124000000002E-4</v>
      </c>
      <c r="P4655" s="276">
        <v>4.8249479000000002E-4</v>
      </c>
      <c r="Q4655" s="276">
        <v>1.6906161999999999E-4</v>
      </c>
      <c r="R4655" s="276">
        <v>0</v>
      </c>
      <c r="S4655" s="276">
        <v>0</v>
      </c>
      <c r="T4655" s="276">
        <v>0</v>
      </c>
      <c r="U4655" s="276">
        <v>6.1515265E-4</v>
      </c>
      <c r="V4655" s="287"/>
      <c r="W4655" s="28">
        <f t="shared" si="645"/>
        <v>0.18745631851851852</v>
      </c>
      <c r="X4655" s="191">
        <v>3.3144836</v>
      </c>
      <c r="Y4655" s="191">
        <v>2.4412555</v>
      </c>
      <c r="Z4655" s="191">
        <v>0.57733615000000005</v>
      </c>
      <c r="AA4655" s="191">
        <v>7.9143217999999994E-5</v>
      </c>
      <c r="AB4655" s="191">
        <v>2.4140020000000002E-2</v>
      </c>
      <c r="AC4655" s="191">
        <v>0.14773195</v>
      </c>
      <c r="AD4655" s="191">
        <v>0.12394083</v>
      </c>
      <c r="AE4655" s="76">
        <v>7.9718344000000003E-7</v>
      </c>
      <c r="AF4655" s="76">
        <v>8.4974650999999995E-10</v>
      </c>
      <c r="AG4655" s="20">
        <v>4.1620536E-3</v>
      </c>
    </row>
    <row r="4656" spans="2:33" s="149" customFormat="1" x14ac:dyDescent="0.15">
      <c r="B4656" s="157" t="s">
        <v>10284</v>
      </c>
      <c r="C4656" s="148"/>
      <c r="D4656" s="118" t="s">
        <v>26</v>
      </c>
      <c r="E4656" s="276" t="s">
        <v>10285</v>
      </c>
      <c r="F4656" s="276">
        <f t="shared" si="641"/>
        <v>7.9520496141999991E-2</v>
      </c>
      <c r="G4656" s="276">
        <f t="shared" si="642"/>
        <v>3.7978366099999999E-3</v>
      </c>
      <c r="H4656" s="276">
        <f t="shared" si="643"/>
        <v>3.0044510132000001E-2</v>
      </c>
      <c r="I4656" s="276">
        <f t="shared" si="644"/>
        <v>4.4251940000000002E-4</v>
      </c>
      <c r="J4656" s="276">
        <v>4.5235629999999999E-2</v>
      </c>
      <c r="K4656" s="276">
        <v>2.9037777000000001E-2</v>
      </c>
      <c r="L4656" s="276">
        <v>9.1155453000000002E-4</v>
      </c>
      <c r="M4656" s="276">
        <v>2.0664057000000001E-4</v>
      </c>
      <c r="N4656" s="276">
        <v>2.8260475000000001E-3</v>
      </c>
      <c r="O4656" s="276">
        <v>7.6514854000000001E-4</v>
      </c>
      <c r="P4656" s="276">
        <v>9.5178601999999996E-5</v>
      </c>
      <c r="Q4656" s="276">
        <v>1.5863172E-4</v>
      </c>
      <c r="R4656" s="276">
        <v>0</v>
      </c>
      <c r="S4656" s="276">
        <v>0</v>
      </c>
      <c r="T4656" s="276">
        <v>0</v>
      </c>
      <c r="U4656" s="276">
        <v>2.8388768000000002E-4</v>
      </c>
      <c r="V4656" s="287"/>
      <c r="W4656" s="28">
        <f t="shared" si="645"/>
        <v>0.33507874074074073</v>
      </c>
      <c r="X4656" s="191">
        <v>5.8025181999999997</v>
      </c>
      <c r="Y4656" s="191">
        <v>5.7333338999999999</v>
      </c>
      <c r="Z4656" s="191">
        <v>4.0362265000000001E-2</v>
      </c>
      <c r="AA4656" s="191">
        <v>3.3723892000000002E-5</v>
      </c>
      <c r="AB4656" s="191">
        <v>1.4634154999999999E-2</v>
      </c>
      <c r="AC4656" s="191">
        <v>3.1189207000000001E-3</v>
      </c>
      <c r="AD4656" s="191">
        <v>1.1035303999999999E-2</v>
      </c>
      <c r="AE4656" s="76">
        <v>8.1618646000000003E-7</v>
      </c>
      <c r="AF4656" s="76">
        <v>1.8815700000000002E-9</v>
      </c>
      <c r="AG4656" s="20">
        <v>5.5985693000000003E-2</v>
      </c>
    </row>
    <row r="4657" spans="2:33" s="149" customFormat="1" x14ac:dyDescent="0.15">
      <c r="B4657" s="157" t="s">
        <v>10286</v>
      </c>
      <c r="C4657" s="148"/>
      <c r="D4657" s="118" t="s">
        <v>26</v>
      </c>
      <c r="E4657" s="276" t="s">
        <v>10287</v>
      </c>
      <c r="F4657" s="276">
        <f t="shared" si="641"/>
        <v>4.6249811747999997E-2</v>
      </c>
      <c r="G4657" s="276">
        <f t="shared" si="642"/>
        <v>1.3267676761999999E-2</v>
      </c>
      <c r="H4657" s="276">
        <f t="shared" si="643"/>
        <v>1.016327467E-2</v>
      </c>
      <c r="I4657" s="276">
        <f t="shared" si="644"/>
        <v>4.9669731599999998E-4</v>
      </c>
      <c r="J4657" s="276">
        <v>2.2322162999999999E-2</v>
      </c>
      <c r="K4657" s="276">
        <v>9.5885377000000001E-3</v>
      </c>
      <c r="L4657" s="276">
        <v>3.8943133999999998E-4</v>
      </c>
      <c r="M4657" s="276">
        <v>7.8199142000000003E-5</v>
      </c>
      <c r="N4657" s="276">
        <v>1.2706884E-2</v>
      </c>
      <c r="O4657" s="276">
        <v>4.8259361999999998E-4</v>
      </c>
      <c r="P4657" s="276">
        <v>1.8530563000000001E-4</v>
      </c>
      <c r="Q4657" s="276">
        <v>9.8680315999999995E-5</v>
      </c>
      <c r="R4657" s="276">
        <v>0</v>
      </c>
      <c r="S4657" s="276">
        <v>0</v>
      </c>
      <c r="T4657" s="276">
        <v>0</v>
      </c>
      <c r="U4657" s="276">
        <v>3.9801700000000002E-4</v>
      </c>
      <c r="V4657" s="287"/>
      <c r="W4657" s="28">
        <f t="shared" si="645"/>
        <v>0.16534935555555555</v>
      </c>
      <c r="X4657" s="191">
        <v>3.1240087999999999</v>
      </c>
      <c r="Y4657" s="191">
        <v>2.7250386</v>
      </c>
      <c r="Z4657" s="191">
        <v>0.13751379999999999</v>
      </c>
      <c r="AA4657" s="191">
        <v>1.9819845999999999E-5</v>
      </c>
      <c r="AB4657" s="191">
        <v>5.3251542999999998E-2</v>
      </c>
      <c r="AC4657" s="191">
        <v>6.2651080999999997E-2</v>
      </c>
      <c r="AD4657" s="191">
        <v>0.14553390999999999</v>
      </c>
      <c r="AE4657" s="76">
        <v>5.4037962999999995E-7</v>
      </c>
      <c r="AF4657" s="76">
        <v>8.1913362999999998E-10</v>
      </c>
      <c r="AG4657" s="20">
        <v>1.9728490000000001E-2</v>
      </c>
    </row>
    <row r="4658" spans="2:33" s="149" customFormat="1" x14ac:dyDescent="0.15">
      <c r="B4658" s="157" t="s">
        <v>10288</v>
      </c>
      <c r="C4658" s="148"/>
      <c r="D4658" s="118" t="s">
        <v>26</v>
      </c>
      <c r="E4658" s="276" t="s">
        <v>10289</v>
      </c>
      <c r="F4658" s="276">
        <f t="shared" si="641"/>
        <v>5.0136940863000003E-2</v>
      </c>
      <c r="G4658" s="276">
        <f t="shared" si="642"/>
        <v>1.2130110602000001E-2</v>
      </c>
      <c r="H4658" s="276">
        <f t="shared" si="643"/>
        <v>1.027289432E-2</v>
      </c>
      <c r="I4658" s="276">
        <f t="shared" si="644"/>
        <v>4.7358894100000003E-4</v>
      </c>
      <c r="J4658" s="276">
        <v>2.7260347000000001E-2</v>
      </c>
      <c r="K4658" s="276">
        <v>9.8056422000000008E-3</v>
      </c>
      <c r="L4658" s="276">
        <v>3.6083429999999998E-4</v>
      </c>
      <c r="M4658" s="276">
        <v>6.1083732E-5</v>
      </c>
      <c r="N4658" s="276">
        <v>1.1698379E-2</v>
      </c>
      <c r="O4658" s="276">
        <v>3.7064786999999998E-4</v>
      </c>
      <c r="P4658" s="276">
        <v>1.0641782E-4</v>
      </c>
      <c r="Q4658" s="276">
        <v>7.5741011000000002E-5</v>
      </c>
      <c r="R4658" s="276">
        <v>0</v>
      </c>
      <c r="S4658" s="276">
        <v>0</v>
      </c>
      <c r="T4658" s="276">
        <v>0</v>
      </c>
      <c r="U4658" s="276">
        <v>3.9784793000000003E-4</v>
      </c>
      <c r="V4658" s="287"/>
      <c r="W4658" s="28">
        <f t="shared" si="645"/>
        <v>0.20192849629629628</v>
      </c>
      <c r="X4658" s="191">
        <v>3.1158081000000002</v>
      </c>
      <c r="Y4658" s="191">
        <v>2.9131447000000001</v>
      </c>
      <c r="Z4658" s="191">
        <v>6.9178499999999997E-3</v>
      </c>
      <c r="AA4658" s="191">
        <v>1.5070602999999999E-5</v>
      </c>
      <c r="AB4658" s="191">
        <v>4.2765976999999997E-2</v>
      </c>
      <c r="AC4658" s="191">
        <v>8.1868928999999997E-4</v>
      </c>
      <c r="AD4658" s="191">
        <v>0.15214585999999999</v>
      </c>
      <c r="AE4658" s="76">
        <v>5.6928063000000003E-7</v>
      </c>
      <c r="AF4658" s="76">
        <v>9.6100213000000007E-10</v>
      </c>
      <c r="AG4658" s="20">
        <v>1.5134457E-2</v>
      </c>
    </row>
    <row r="4659" spans="2:33" s="149" customFormat="1" x14ac:dyDescent="0.15">
      <c r="B4659" s="157" t="s">
        <v>10290</v>
      </c>
      <c r="C4659" s="148"/>
      <c r="D4659" s="118" t="s">
        <v>26</v>
      </c>
      <c r="E4659" s="276" t="s">
        <v>10291</v>
      </c>
      <c r="F4659" s="276">
        <f t="shared" si="641"/>
        <v>2.1216941598999998E-2</v>
      </c>
      <c r="G4659" s="276">
        <f t="shared" si="642"/>
        <v>7.9908612699999999E-4</v>
      </c>
      <c r="H4659" s="276">
        <f t="shared" si="643"/>
        <v>1.8567333619999998E-3</v>
      </c>
      <c r="I4659" s="276">
        <f t="shared" si="644"/>
        <v>4.0656611000000002E-4</v>
      </c>
      <c r="J4659" s="276">
        <v>1.8154555999999999E-2</v>
      </c>
      <c r="K4659" s="276">
        <v>1.5978091E-3</v>
      </c>
      <c r="L4659" s="276">
        <v>1.7416622E-4</v>
      </c>
      <c r="M4659" s="276">
        <v>5.6640766999999998E-5</v>
      </c>
      <c r="N4659" s="276">
        <v>4.1580083000000001E-4</v>
      </c>
      <c r="O4659" s="276">
        <v>3.2664453000000001E-4</v>
      </c>
      <c r="P4659" s="276">
        <v>8.4758041999999999E-5</v>
      </c>
      <c r="Q4659" s="276">
        <v>1.0451007000000001E-4</v>
      </c>
      <c r="R4659" s="276">
        <v>0</v>
      </c>
      <c r="S4659" s="276">
        <v>0</v>
      </c>
      <c r="T4659" s="276">
        <v>0</v>
      </c>
      <c r="U4659" s="276">
        <v>3.0205603999999999E-4</v>
      </c>
      <c r="V4659" s="287"/>
      <c r="W4659" s="28">
        <f t="shared" si="645"/>
        <v>0.13447819259259258</v>
      </c>
      <c r="X4659" s="191">
        <v>2.6869198000000001</v>
      </c>
      <c r="Y4659" s="191">
        <v>2.0879412999999998</v>
      </c>
      <c r="Z4659" s="191">
        <v>0.28744989999999998</v>
      </c>
      <c r="AA4659" s="191">
        <v>2.0030902E-4</v>
      </c>
      <c r="AB4659" s="191">
        <v>0.18348053</v>
      </c>
      <c r="AC4659" s="191">
        <v>6.2732672000000003E-2</v>
      </c>
      <c r="AD4659" s="191">
        <v>6.5115048999999994E-2</v>
      </c>
      <c r="AE4659" s="76">
        <v>1.7606743000000001E-7</v>
      </c>
      <c r="AF4659" s="76">
        <v>5.9541701000000002E-10</v>
      </c>
      <c r="AG4659" s="20">
        <v>1.0629224E-2</v>
      </c>
    </row>
    <row r="4660" spans="2:33" s="149" customFormat="1" x14ac:dyDescent="0.15">
      <c r="B4660" s="157" t="s">
        <v>10292</v>
      </c>
      <c r="C4660" s="148"/>
      <c r="D4660" s="118" t="s">
        <v>26</v>
      </c>
      <c r="E4660" s="276" t="s">
        <v>10293</v>
      </c>
      <c r="F4660" s="276">
        <f t="shared" si="641"/>
        <v>2.0100206754000002E-3</v>
      </c>
      <c r="G4660" s="276">
        <f t="shared" si="642"/>
        <v>5.1561446889999995E-4</v>
      </c>
      <c r="H4660" s="276">
        <f t="shared" si="643"/>
        <v>2.9617234450000002E-4</v>
      </c>
      <c r="I4660" s="276">
        <f t="shared" si="644"/>
        <v>9.5468762000000006E-5</v>
      </c>
      <c r="J4660" s="276">
        <v>1.1027650999999999E-3</v>
      </c>
      <c r="K4660" s="276">
        <v>2.6662038000000002E-4</v>
      </c>
      <c r="L4660" s="276">
        <v>2.0651105E-5</v>
      </c>
      <c r="M4660" s="276">
        <v>6.4526289000000001E-6</v>
      </c>
      <c r="N4660" s="276">
        <v>2.5698950000000001E-4</v>
      </c>
      <c r="O4660" s="276">
        <v>2.5217233999999999E-4</v>
      </c>
      <c r="P4660" s="276">
        <v>8.9008595000000007E-6</v>
      </c>
      <c r="Q4660" s="276">
        <v>6.5588039000000003E-5</v>
      </c>
      <c r="R4660" s="276">
        <v>0</v>
      </c>
      <c r="S4660" s="276">
        <v>0</v>
      </c>
      <c r="T4660" s="276">
        <v>0</v>
      </c>
      <c r="U4660" s="276">
        <v>2.9880723E-5</v>
      </c>
      <c r="V4660" s="287"/>
      <c r="W4660" s="28">
        <f t="shared" si="645"/>
        <v>8.1686303703703694E-3</v>
      </c>
      <c r="X4660" s="191">
        <v>1.2620750999999999</v>
      </c>
      <c r="Y4660" s="191">
        <v>9.7143460000000001E-2</v>
      </c>
      <c r="Z4660" s="191">
        <v>3.9938542E-2</v>
      </c>
      <c r="AA4660" s="191">
        <v>6.0306618E-6</v>
      </c>
      <c r="AB4660" s="191">
        <v>2.0324169999999999E-2</v>
      </c>
      <c r="AC4660" s="191">
        <v>1.6809628E-2</v>
      </c>
      <c r="AD4660" s="191">
        <v>1.0878532999999999</v>
      </c>
      <c r="AE4660" s="76">
        <v>3.5774026999999999E-8</v>
      </c>
      <c r="AF4660" s="76">
        <v>1.5758680000000001E-10</v>
      </c>
      <c r="AG4660" s="20">
        <v>6.5181026E-4</v>
      </c>
    </row>
    <row r="4661" spans="2:33" s="149" customFormat="1" x14ac:dyDescent="0.15">
      <c r="B4661" s="157" t="s">
        <v>10294</v>
      </c>
      <c r="C4661" s="148"/>
      <c r="D4661" s="118" t="s">
        <v>26</v>
      </c>
      <c r="E4661" s="276" t="s">
        <v>10295</v>
      </c>
      <c r="F4661" s="276">
        <f t="shared" si="641"/>
        <v>1.7472727694E-2</v>
      </c>
      <c r="G4661" s="276">
        <f t="shared" si="642"/>
        <v>2.3172256370000001E-3</v>
      </c>
      <c r="H4661" s="276">
        <f t="shared" si="643"/>
        <v>4.3206544540000001E-3</v>
      </c>
      <c r="I4661" s="276">
        <f t="shared" si="644"/>
        <v>4.4509160299999997E-4</v>
      </c>
      <c r="J4661" s="276">
        <v>1.0389756E-2</v>
      </c>
      <c r="K4661" s="276">
        <v>4.1479719000000002E-3</v>
      </c>
      <c r="L4661" s="276">
        <v>9.2187689000000002E-5</v>
      </c>
      <c r="M4661" s="276">
        <v>7.3455986999999994E-5</v>
      </c>
      <c r="N4661" s="276">
        <v>1.9249007E-3</v>
      </c>
      <c r="O4661" s="276">
        <v>3.1886894999999998E-4</v>
      </c>
      <c r="P4661" s="276">
        <v>8.0494865000000005E-5</v>
      </c>
      <c r="Q4661" s="276">
        <v>8.9068253E-5</v>
      </c>
      <c r="R4661" s="276">
        <v>0</v>
      </c>
      <c r="S4661" s="276">
        <v>0</v>
      </c>
      <c r="T4661" s="276">
        <v>0</v>
      </c>
      <c r="U4661" s="276">
        <v>3.5602334999999997E-4</v>
      </c>
      <c r="V4661" s="287"/>
      <c r="W4661" s="28">
        <f t="shared" si="645"/>
        <v>7.6961155555555549E-2</v>
      </c>
      <c r="X4661" s="191">
        <v>3.0396019000000001</v>
      </c>
      <c r="Y4661" s="191">
        <v>1.3970442999999999</v>
      </c>
      <c r="Z4661" s="191">
        <v>1.3903847</v>
      </c>
      <c r="AA4661" s="191">
        <v>1.504621E-4</v>
      </c>
      <c r="AB4661" s="191">
        <v>6.3182919000000004E-2</v>
      </c>
      <c r="AC4661" s="191">
        <v>2.2753549000000001E-2</v>
      </c>
      <c r="AD4661" s="191">
        <v>0.16608597999999999</v>
      </c>
      <c r="AE4661" s="76">
        <v>1.8783836E-7</v>
      </c>
      <c r="AF4661" s="76">
        <v>3.9947039E-10</v>
      </c>
      <c r="AG4661" s="20">
        <v>1.0085401000000001E-2</v>
      </c>
    </row>
    <row r="4662" spans="2:33" s="149" customFormat="1" x14ac:dyDescent="0.15">
      <c r="B4662" s="157" t="s">
        <v>10296</v>
      </c>
      <c r="C4662" s="148"/>
      <c r="D4662" s="118" t="s">
        <v>26</v>
      </c>
      <c r="E4662" s="276" t="s">
        <v>10297</v>
      </c>
      <c r="F4662" s="276">
        <f t="shared" si="641"/>
        <v>2.0478946959000002E-2</v>
      </c>
      <c r="G4662" s="276">
        <f t="shared" si="642"/>
        <v>4.1151632299999998E-3</v>
      </c>
      <c r="H4662" s="276">
        <f t="shared" si="643"/>
        <v>3.9466819720000001E-3</v>
      </c>
      <c r="I4662" s="276">
        <f t="shared" si="644"/>
        <v>2.77102757E-4</v>
      </c>
      <c r="J4662" s="276">
        <v>1.2139999E-2</v>
      </c>
      <c r="K4662" s="276">
        <v>3.7791474000000002E-3</v>
      </c>
      <c r="L4662" s="276">
        <v>1.1378663E-4</v>
      </c>
      <c r="M4662" s="276">
        <v>5.744447E-5</v>
      </c>
      <c r="N4662" s="276">
        <v>3.7635024999999999E-3</v>
      </c>
      <c r="O4662" s="276">
        <v>2.9421626000000002E-4</v>
      </c>
      <c r="P4662" s="276">
        <v>5.3747942000000002E-5</v>
      </c>
      <c r="Q4662" s="276">
        <v>7.3700126999999996E-5</v>
      </c>
      <c r="R4662" s="276">
        <v>0</v>
      </c>
      <c r="S4662" s="276">
        <v>0</v>
      </c>
      <c r="T4662" s="276">
        <v>0</v>
      </c>
      <c r="U4662" s="276">
        <v>2.0340262999999999E-4</v>
      </c>
      <c r="V4662" s="287"/>
      <c r="W4662" s="28">
        <f t="shared" si="645"/>
        <v>8.9925918518518513E-2</v>
      </c>
      <c r="X4662" s="191">
        <v>2.4095179999999998</v>
      </c>
      <c r="Y4662" s="191">
        <v>1.6974876000000001</v>
      </c>
      <c r="Z4662" s="191">
        <v>4.4809986999999997E-3</v>
      </c>
      <c r="AA4662" s="191">
        <v>3.8686473000000003E-5</v>
      </c>
      <c r="AB4662" s="191">
        <v>7.6252263000000001E-2</v>
      </c>
      <c r="AC4662" s="191">
        <v>3.2388259999999999E-4</v>
      </c>
      <c r="AD4662" s="191">
        <v>0.63093456999999997</v>
      </c>
      <c r="AE4662" s="76">
        <v>2.2889559000000001E-7</v>
      </c>
      <c r="AF4662" s="76">
        <v>4.9166132000000002E-10</v>
      </c>
      <c r="AG4662" s="20">
        <v>1.3147397999999999E-2</v>
      </c>
    </row>
    <row r="4663" spans="2:33" s="149" customFormat="1" x14ac:dyDescent="0.15">
      <c r="B4663" s="157" t="s">
        <v>10298</v>
      </c>
      <c r="C4663" s="148"/>
      <c r="D4663" s="118" t="s">
        <v>26</v>
      </c>
      <c r="E4663" s="276" t="s">
        <v>10299</v>
      </c>
      <c r="F4663" s="276">
        <f t="shared" si="641"/>
        <v>5.5852238047999991E-2</v>
      </c>
      <c r="G4663" s="276">
        <f t="shared" si="642"/>
        <v>3.7173263960000001E-3</v>
      </c>
      <c r="H4663" s="276">
        <f t="shared" si="643"/>
        <v>1.6842416139999997E-2</v>
      </c>
      <c r="I4663" s="276">
        <f t="shared" si="644"/>
        <v>6.3924951200000006E-4</v>
      </c>
      <c r="J4663" s="276">
        <v>3.4653245999999999E-2</v>
      </c>
      <c r="K4663" s="276">
        <v>1.5652356999999999E-2</v>
      </c>
      <c r="L4663" s="276">
        <v>7.3881938000000004E-4</v>
      </c>
      <c r="M4663" s="276">
        <v>6.4135955999999997E-5</v>
      </c>
      <c r="N4663" s="276">
        <v>2.8885136999999999E-3</v>
      </c>
      <c r="O4663" s="276">
        <v>7.6467674000000002E-4</v>
      </c>
      <c r="P4663" s="276">
        <v>4.5123975999999998E-4</v>
      </c>
      <c r="Q4663" s="276">
        <v>8.8333511999999997E-5</v>
      </c>
      <c r="R4663" s="276">
        <v>0</v>
      </c>
      <c r="S4663" s="276">
        <v>0</v>
      </c>
      <c r="T4663" s="276">
        <v>0</v>
      </c>
      <c r="U4663" s="276">
        <v>5.5091600000000004E-4</v>
      </c>
      <c r="V4663" s="287"/>
      <c r="W4663" s="28">
        <f t="shared" si="645"/>
        <v>0.25669071111111108</v>
      </c>
      <c r="X4663" s="191">
        <v>3.8928829999999999</v>
      </c>
      <c r="Y4663" s="191">
        <v>3.3905649000000002</v>
      </c>
      <c r="Z4663" s="191">
        <v>8.9196585999999994E-2</v>
      </c>
      <c r="AA4663" s="191">
        <v>1.1210089E-4</v>
      </c>
      <c r="AB4663" s="191">
        <v>0.33910678</v>
      </c>
      <c r="AC4663" s="191">
        <v>4.1103079000000001E-2</v>
      </c>
      <c r="AD4663" s="191">
        <v>3.2799608000000001E-2</v>
      </c>
      <c r="AE4663" s="76">
        <v>5.8458200000000001E-7</v>
      </c>
      <c r="AF4663" s="76">
        <v>1.5044567E-9</v>
      </c>
      <c r="AG4663" s="20">
        <v>5.3500249E-3</v>
      </c>
    </row>
    <row r="4664" spans="2:33" s="149" customFormat="1" x14ac:dyDescent="0.15">
      <c r="B4664" s="157" t="s">
        <v>10300</v>
      </c>
      <c r="C4664" s="148"/>
      <c r="D4664" s="118" t="s">
        <v>26</v>
      </c>
      <c r="E4664" s="276" t="s">
        <v>10301</v>
      </c>
      <c r="F4664" s="276">
        <f t="shared" si="641"/>
        <v>2.9249262297999998E-2</v>
      </c>
      <c r="G4664" s="276">
        <f t="shared" si="642"/>
        <v>1.9681145789999998E-3</v>
      </c>
      <c r="H4664" s="276">
        <f t="shared" si="643"/>
        <v>9.4581358189999992E-3</v>
      </c>
      <c r="I4664" s="276">
        <f t="shared" si="644"/>
        <v>3.8546890000000001E-4</v>
      </c>
      <c r="J4664" s="276">
        <v>1.7437543E-2</v>
      </c>
      <c r="K4664" s="276">
        <v>9.0905555999999995E-3</v>
      </c>
      <c r="L4664" s="276">
        <v>2.811806E-4</v>
      </c>
      <c r="M4664" s="276">
        <v>5.4318169E-5</v>
      </c>
      <c r="N4664" s="276">
        <v>1.4550623999999999E-3</v>
      </c>
      <c r="O4664" s="276">
        <v>4.5873400999999999E-4</v>
      </c>
      <c r="P4664" s="276">
        <v>8.6399619000000004E-5</v>
      </c>
      <c r="Q4664" s="276">
        <v>1.2103006E-4</v>
      </c>
      <c r="R4664" s="276">
        <v>0</v>
      </c>
      <c r="S4664" s="276">
        <v>0</v>
      </c>
      <c r="T4664" s="276">
        <v>0</v>
      </c>
      <c r="U4664" s="276">
        <v>2.6443883999999998E-4</v>
      </c>
      <c r="V4664" s="287"/>
      <c r="W4664" s="28">
        <f t="shared" si="645"/>
        <v>0.12916698518518518</v>
      </c>
      <c r="X4664" s="191">
        <v>2.6327780000000001</v>
      </c>
      <c r="Y4664" s="191">
        <v>1.7601281</v>
      </c>
      <c r="Z4664" s="191">
        <v>0.20188350999999999</v>
      </c>
      <c r="AA4664" s="191">
        <v>9.3127512000000005E-5</v>
      </c>
      <c r="AB4664" s="191">
        <v>0.25790632000000002</v>
      </c>
      <c r="AC4664" s="191">
        <v>0.27001871999999999</v>
      </c>
      <c r="AD4664" s="191">
        <v>0.14274825999999999</v>
      </c>
      <c r="AE4664" s="76">
        <v>2.9987813E-7</v>
      </c>
      <c r="AF4664" s="76">
        <v>7.7493989000000004E-10</v>
      </c>
      <c r="AG4664" s="20">
        <v>8.8770781999999993E-3</v>
      </c>
    </row>
    <row r="4665" spans="2:33" s="149" customFormat="1" x14ac:dyDescent="0.15">
      <c r="B4665" s="157" t="s">
        <v>10302</v>
      </c>
      <c r="C4665" s="148"/>
      <c r="D4665" s="118" t="s">
        <v>26</v>
      </c>
      <c r="E4665" s="276" t="s">
        <v>10303</v>
      </c>
      <c r="F4665" s="276">
        <f t="shared" si="641"/>
        <v>6.0649356015999994E-2</v>
      </c>
      <c r="G4665" s="276">
        <f t="shared" si="642"/>
        <v>2.6711111826E-2</v>
      </c>
      <c r="H4665" s="276">
        <f t="shared" si="643"/>
        <v>8.6642883999999993E-3</v>
      </c>
      <c r="I4665" s="276">
        <f t="shared" si="644"/>
        <v>7.9668779000000001E-4</v>
      </c>
      <c r="J4665" s="276">
        <v>2.4477268E-2</v>
      </c>
      <c r="K4665" s="276">
        <v>7.7620902999999998E-3</v>
      </c>
      <c r="L4665" s="276">
        <v>4.8912127000000003E-4</v>
      </c>
      <c r="M4665" s="276">
        <v>4.4161825999999999E-5</v>
      </c>
      <c r="N4665" s="276">
        <v>2.609728E-2</v>
      </c>
      <c r="O4665" s="276">
        <v>5.6966999999999999E-4</v>
      </c>
      <c r="P4665" s="276">
        <v>4.1307683E-4</v>
      </c>
      <c r="Q4665" s="276">
        <v>1.3513796E-4</v>
      </c>
      <c r="R4665" s="276">
        <v>0</v>
      </c>
      <c r="S4665" s="276">
        <v>0</v>
      </c>
      <c r="T4665" s="276">
        <v>0</v>
      </c>
      <c r="U4665" s="276">
        <v>6.6154983000000004E-4</v>
      </c>
      <c r="V4665" s="287"/>
      <c r="W4665" s="28">
        <f t="shared" si="645"/>
        <v>0.18131309629629627</v>
      </c>
      <c r="X4665" s="191">
        <v>3.4066467</v>
      </c>
      <c r="Y4665" s="191">
        <v>2.2229614</v>
      </c>
      <c r="Z4665" s="191">
        <v>1.1377105000000001</v>
      </c>
      <c r="AA4665" s="191">
        <v>6.6268165000000001E-5</v>
      </c>
      <c r="AB4665" s="191">
        <v>1.1104052E-2</v>
      </c>
      <c r="AC4665" s="191">
        <v>2.1407869E-2</v>
      </c>
      <c r="AD4665" s="191">
        <v>1.3396661000000001E-2</v>
      </c>
      <c r="AE4665" s="76">
        <v>7.6771736999999998E-7</v>
      </c>
      <c r="AF4665" s="76">
        <v>8.1572624000000004E-10</v>
      </c>
      <c r="AG4665" s="20">
        <v>5.6115349000000004E-3</v>
      </c>
    </row>
    <row r="4666" spans="2:33" s="149" customFormat="1" x14ac:dyDescent="0.15">
      <c r="B4666" s="157" t="s">
        <v>10304</v>
      </c>
      <c r="C4666" s="148"/>
      <c r="D4666" s="118" t="s">
        <v>26</v>
      </c>
      <c r="E4666" s="276" t="s">
        <v>10305</v>
      </c>
      <c r="F4666" s="276">
        <f t="shared" si="641"/>
        <v>3.5322270439999998E-2</v>
      </c>
      <c r="G4666" s="276">
        <f t="shared" si="642"/>
        <v>2.7417316599999998E-3</v>
      </c>
      <c r="H4666" s="276">
        <f t="shared" si="643"/>
        <v>1.074655027E-2</v>
      </c>
      <c r="I4666" s="276">
        <f t="shared" si="644"/>
        <v>6.2232051000000001E-4</v>
      </c>
      <c r="J4666" s="276">
        <v>2.1211667999999999E-2</v>
      </c>
      <c r="K4666" s="276">
        <v>9.6236023000000007E-3</v>
      </c>
      <c r="L4666" s="276">
        <v>6.2620552999999995E-4</v>
      </c>
      <c r="M4666" s="276">
        <v>3.8621139999999998E-5</v>
      </c>
      <c r="N4666" s="276">
        <v>1.9623750000000001E-3</v>
      </c>
      <c r="O4666" s="276">
        <v>7.4073552000000005E-4</v>
      </c>
      <c r="P4666" s="276">
        <v>4.9674243999999997E-4</v>
      </c>
      <c r="Q4666" s="276">
        <v>1.0849320000000001E-4</v>
      </c>
      <c r="R4666" s="276">
        <v>0</v>
      </c>
      <c r="S4666" s="276">
        <v>0</v>
      </c>
      <c r="T4666" s="276">
        <v>0</v>
      </c>
      <c r="U4666" s="276">
        <v>5.1382730999999997E-4</v>
      </c>
      <c r="V4666" s="287"/>
      <c r="W4666" s="28">
        <f t="shared" si="645"/>
        <v>0.15712346666666666</v>
      </c>
      <c r="X4666" s="191">
        <v>3.6032517999999998</v>
      </c>
      <c r="Y4666" s="191">
        <v>2.2388127999999998</v>
      </c>
      <c r="Z4666" s="191">
        <v>1.0325857000000001</v>
      </c>
      <c r="AA4666" s="191">
        <v>1.7388397E-5</v>
      </c>
      <c r="AB4666" s="191">
        <v>2.5769529999999999E-2</v>
      </c>
      <c r="AC4666" s="191">
        <v>5.9069178999999999E-2</v>
      </c>
      <c r="AD4666" s="191">
        <v>0.24699720999999999</v>
      </c>
      <c r="AE4666" s="76">
        <v>3.5881719E-7</v>
      </c>
      <c r="AF4666" s="76">
        <v>8.1577199999999998E-10</v>
      </c>
      <c r="AG4666" s="20">
        <v>5.5398881999999998E-3</v>
      </c>
    </row>
    <row r="4667" spans="2:33" s="149" customFormat="1" x14ac:dyDescent="0.15">
      <c r="B4667" s="157" t="s">
        <v>10306</v>
      </c>
      <c r="C4667" s="148"/>
      <c r="D4667" s="118" t="s">
        <v>26</v>
      </c>
      <c r="E4667" s="276" t="s">
        <v>10307</v>
      </c>
      <c r="F4667" s="276">
        <f t="shared" si="641"/>
        <v>3.3560303711000002E-2</v>
      </c>
      <c r="G4667" s="276">
        <f t="shared" si="642"/>
        <v>5.0733301309999991E-3</v>
      </c>
      <c r="H4667" s="276">
        <f t="shared" si="643"/>
        <v>8.8973743000000001E-3</v>
      </c>
      <c r="I4667" s="276">
        <f t="shared" si="644"/>
        <v>4.2289827999999997E-4</v>
      </c>
      <c r="J4667" s="276">
        <v>1.9166701000000001E-2</v>
      </c>
      <c r="K4667" s="276">
        <v>8.4402390000000004E-3</v>
      </c>
      <c r="L4667" s="276">
        <v>3.3082712000000002E-4</v>
      </c>
      <c r="M4667" s="276">
        <v>7.9613020999999996E-5</v>
      </c>
      <c r="N4667" s="276">
        <v>4.5481154999999999E-3</v>
      </c>
      <c r="O4667" s="276">
        <v>4.4560161000000001E-4</v>
      </c>
      <c r="P4667" s="276">
        <v>1.2630818000000001E-4</v>
      </c>
      <c r="Q4667" s="276">
        <v>1.1042359E-4</v>
      </c>
      <c r="R4667" s="276">
        <v>0</v>
      </c>
      <c r="S4667" s="276">
        <v>0</v>
      </c>
      <c r="T4667" s="276">
        <v>0</v>
      </c>
      <c r="U4667" s="276">
        <v>3.1247468999999998E-4</v>
      </c>
      <c r="V4667" s="287"/>
      <c r="W4667" s="28">
        <f t="shared" si="645"/>
        <v>0.14197556296296296</v>
      </c>
      <c r="X4667" s="191">
        <v>2.8761310999999998</v>
      </c>
      <c r="Y4667" s="191">
        <v>2.3574858999999999</v>
      </c>
      <c r="Z4667" s="191">
        <v>2.4864391E-2</v>
      </c>
      <c r="AA4667" s="191">
        <v>1.6877006999999999E-4</v>
      </c>
      <c r="AB4667" s="191">
        <v>0.11846263</v>
      </c>
      <c r="AC4667" s="191">
        <v>1.8344374E-2</v>
      </c>
      <c r="AD4667" s="191">
        <v>0.35680503000000002</v>
      </c>
      <c r="AE4667" s="76">
        <v>3.559576E-7</v>
      </c>
      <c r="AF4667" s="76">
        <v>7.7436901000000002E-10</v>
      </c>
      <c r="AG4667" s="20">
        <v>1.5461440999999999E-2</v>
      </c>
    </row>
    <row r="4668" spans="2:33" s="149" customFormat="1" x14ac:dyDescent="0.15">
      <c r="B4668" s="157" t="s">
        <v>10308</v>
      </c>
      <c r="C4668" s="148"/>
      <c r="D4668" s="118" t="s">
        <v>26</v>
      </c>
      <c r="E4668" s="276" t="s">
        <v>10309</v>
      </c>
      <c r="F4668" s="276">
        <f t="shared" si="641"/>
        <v>9.7612441293999999E-2</v>
      </c>
      <c r="G4668" s="276">
        <f t="shared" si="642"/>
        <v>1.9053006664000002E-2</v>
      </c>
      <c r="H4668" s="276">
        <f t="shared" si="643"/>
        <v>4.0979424599999995E-2</v>
      </c>
      <c r="I4668" s="276">
        <f t="shared" si="644"/>
        <v>9.9957303000000001E-4</v>
      </c>
      <c r="J4668" s="276">
        <v>3.6580437E-2</v>
      </c>
      <c r="K4668" s="276">
        <v>3.8528979999999997E-2</v>
      </c>
      <c r="L4668" s="276">
        <v>1.3623878999999999E-3</v>
      </c>
      <c r="M4668" s="276">
        <v>3.5539564000000003E-5</v>
      </c>
      <c r="N4668" s="276">
        <v>1.7685955E-2</v>
      </c>
      <c r="O4668" s="276">
        <v>1.3315121E-3</v>
      </c>
      <c r="P4668" s="276">
        <v>1.0880567E-3</v>
      </c>
      <c r="Q4668" s="276">
        <v>7.8011320000000004E-5</v>
      </c>
      <c r="R4668" s="276">
        <v>0</v>
      </c>
      <c r="S4668" s="276">
        <v>0</v>
      </c>
      <c r="T4668" s="276">
        <v>0</v>
      </c>
      <c r="U4668" s="276">
        <v>9.2156170999999998E-4</v>
      </c>
      <c r="V4668" s="287"/>
      <c r="W4668" s="28">
        <f t="shared" si="645"/>
        <v>0.27096619999999999</v>
      </c>
      <c r="X4668" s="191">
        <v>4.2362444999999997</v>
      </c>
      <c r="Y4668" s="191">
        <v>3.6492580999999999</v>
      </c>
      <c r="Z4668" s="191">
        <v>0.25932265999999998</v>
      </c>
      <c r="AA4668" s="191">
        <v>1.4575142E-5</v>
      </c>
      <c r="AB4668" s="191">
        <v>1.4355888000000001E-2</v>
      </c>
      <c r="AC4668" s="191">
        <v>8.7624778999999993E-3</v>
      </c>
      <c r="AD4668" s="191">
        <v>0.30453079</v>
      </c>
      <c r="AE4668" s="76">
        <v>1.2275596000000001E-6</v>
      </c>
      <c r="AF4668" s="76">
        <v>1.8012046E-9</v>
      </c>
      <c r="AG4668" s="20">
        <v>1.6895816999999999E-3</v>
      </c>
    </row>
    <row r="4669" spans="2:33" s="149" customFormat="1" x14ac:dyDescent="0.15">
      <c r="B4669" s="157" t="s">
        <v>10310</v>
      </c>
      <c r="C4669" s="148"/>
      <c r="D4669" s="118" t="s">
        <v>26</v>
      </c>
      <c r="E4669" s="276" t="s">
        <v>10311</v>
      </c>
      <c r="F4669" s="276">
        <f t="shared" si="641"/>
        <v>5.0141111449999998E-2</v>
      </c>
      <c r="G4669" s="276">
        <f t="shared" si="642"/>
        <v>1.2244188119999999E-2</v>
      </c>
      <c r="H4669" s="276">
        <f t="shared" si="643"/>
        <v>1.075126454E-2</v>
      </c>
      <c r="I4669" s="276">
        <f t="shared" si="644"/>
        <v>6.4781878999999997E-4</v>
      </c>
      <c r="J4669" s="276">
        <v>2.6497840000000002E-2</v>
      </c>
      <c r="K4669" s="276">
        <v>1.0160420999999999E-2</v>
      </c>
      <c r="L4669" s="276">
        <v>3.9216895999999999E-4</v>
      </c>
      <c r="M4669" s="276">
        <v>8.493366E-5</v>
      </c>
      <c r="N4669" s="276">
        <v>1.1697113E-2</v>
      </c>
      <c r="O4669" s="276">
        <v>4.6214146000000001E-4</v>
      </c>
      <c r="P4669" s="276">
        <v>1.9867457999999999E-4</v>
      </c>
      <c r="Q4669" s="276">
        <v>8.5516699999999994E-5</v>
      </c>
      <c r="R4669" s="276">
        <v>0</v>
      </c>
      <c r="S4669" s="276">
        <v>0</v>
      </c>
      <c r="T4669" s="276">
        <v>0</v>
      </c>
      <c r="U4669" s="276">
        <v>5.6230208999999995E-4</v>
      </c>
      <c r="V4669" s="287"/>
      <c r="W4669" s="28">
        <f t="shared" si="645"/>
        <v>0.19628029629629629</v>
      </c>
      <c r="X4669" s="191">
        <v>4.0719304000000003</v>
      </c>
      <c r="Y4669" s="191">
        <v>3.1287967000000001</v>
      </c>
      <c r="Z4669" s="191">
        <v>0.80047221999999996</v>
      </c>
      <c r="AA4669" s="191">
        <v>8.7120709999999998E-6</v>
      </c>
      <c r="AB4669" s="191">
        <v>6.4950844999999997E-3</v>
      </c>
      <c r="AC4669" s="191">
        <v>1.6854025999999999E-3</v>
      </c>
      <c r="AD4669" s="191">
        <v>0.13447227</v>
      </c>
      <c r="AE4669" s="76">
        <v>5.7578974000000001E-7</v>
      </c>
      <c r="AF4669" s="76">
        <v>9.7029883000000001E-10</v>
      </c>
      <c r="AG4669" s="20">
        <v>1.8749037E-2</v>
      </c>
    </row>
    <row r="4670" spans="2:33" s="149" customFormat="1" x14ac:dyDescent="0.15">
      <c r="B4670" s="157" t="s">
        <v>10312</v>
      </c>
      <c r="C4670" s="288"/>
      <c r="D4670" s="118" t="s">
        <v>26</v>
      </c>
      <c r="E4670" s="276" t="s">
        <v>10313</v>
      </c>
      <c r="F4670" s="276">
        <f t="shared" ref="F4670:F4685" si="646">G4670+H4670+I4670+J4670</f>
        <v>5.5801063267000003E-2</v>
      </c>
      <c r="G4670" s="276">
        <f t="shared" ref="G4670:G4685" si="647">M4670+N4670+O4670</f>
        <v>2.4307717199999997E-3</v>
      </c>
      <c r="H4670" s="276">
        <f t="shared" ref="H4670:H4685" si="648">K4670+L4670+P4670</f>
        <v>1.8178449837000003E-2</v>
      </c>
      <c r="I4670" s="276">
        <f t="shared" ref="I4670:I4685" si="649">Q4670+IF(R4670="x",0,R4670)+IF(S4670="x",0,S4670)+IF(T4670="x",0,T4670)+U4670</f>
        <v>4.8057570999999999E-4</v>
      </c>
      <c r="J4670" s="276">
        <v>3.4711265999999998E-2</v>
      </c>
      <c r="K4670" s="276">
        <v>1.7582572000000001E-2</v>
      </c>
      <c r="L4670" s="276">
        <v>5.1835637000000002E-4</v>
      </c>
      <c r="M4670" s="276">
        <v>1.5490128000000001E-4</v>
      </c>
      <c r="N4670" s="276">
        <v>1.7445062999999999E-3</v>
      </c>
      <c r="O4670" s="276">
        <v>5.3136413999999997E-4</v>
      </c>
      <c r="P4670" s="276">
        <v>7.7521466999999996E-5</v>
      </c>
      <c r="Q4670" s="276">
        <v>1.1723445E-4</v>
      </c>
      <c r="R4670" s="276">
        <v>0</v>
      </c>
      <c r="S4670" s="276">
        <v>0</v>
      </c>
      <c r="T4670" s="276">
        <v>0</v>
      </c>
      <c r="U4670" s="276">
        <v>3.6334125999999998E-4</v>
      </c>
      <c r="V4670" s="287"/>
      <c r="W4670" s="28">
        <f t="shared" ref="W4670:W4685" si="650">J4670/0.135</f>
        <v>0.25712048888888883</v>
      </c>
      <c r="X4670" s="191">
        <v>4.6495100999999996</v>
      </c>
      <c r="Y4670" s="191">
        <v>4.6206676</v>
      </c>
      <c r="Z4670" s="191">
        <v>1.6562409E-2</v>
      </c>
      <c r="AA4670" s="191">
        <v>2.1822451999999999E-5</v>
      </c>
      <c r="AB4670" s="191">
        <v>3.8309817E-3</v>
      </c>
      <c r="AC4670" s="191">
        <v>1.0168785000000001E-3</v>
      </c>
      <c r="AD4670" s="191">
        <v>7.4104074999999997E-3</v>
      </c>
      <c r="AE4670" s="76">
        <v>5.5880549999999999E-7</v>
      </c>
      <c r="AF4670" s="76">
        <v>1.3135897999999999E-9</v>
      </c>
      <c r="AG4670" s="20">
        <v>4.1818674E-2</v>
      </c>
    </row>
    <row r="4671" spans="2:33" s="149" customFormat="1" x14ac:dyDescent="0.15">
      <c r="B4671" s="157" t="s">
        <v>10314</v>
      </c>
      <c r="C4671" s="288"/>
      <c r="D4671" s="118" t="s">
        <v>26</v>
      </c>
      <c r="E4671" s="276" t="s">
        <v>10315</v>
      </c>
      <c r="F4671" s="276">
        <f t="shared" si="646"/>
        <v>3.1263439870000001E-3</v>
      </c>
      <c r="G4671" s="276">
        <f t="shared" si="647"/>
        <v>5.9633962899999996E-4</v>
      </c>
      <c r="H4671" s="276">
        <f t="shared" si="648"/>
        <v>6.1316562100000005E-4</v>
      </c>
      <c r="I4671" s="276">
        <f t="shared" si="649"/>
        <v>3.0786153700000001E-4</v>
      </c>
      <c r="J4671" s="276">
        <v>1.6089772E-3</v>
      </c>
      <c r="K4671" s="276">
        <v>5.1165357000000004E-4</v>
      </c>
      <c r="L4671" s="276">
        <v>5.6375168000000001E-5</v>
      </c>
      <c r="M4671" s="276">
        <v>2.2472208999999999E-5</v>
      </c>
      <c r="N4671" s="276">
        <v>2.9399150999999998E-4</v>
      </c>
      <c r="O4671" s="276">
        <v>2.7987591000000001E-4</v>
      </c>
      <c r="P4671" s="276">
        <v>4.5136882999999998E-5</v>
      </c>
      <c r="Q4671" s="276">
        <v>7.8851666999999999E-5</v>
      </c>
      <c r="R4671" s="276">
        <v>0</v>
      </c>
      <c r="S4671" s="276">
        <v>0</v>
      </c>
      <c r="T4671" s="276">
        <v>0</v>
      </c>
      <c r="U4671" s="276">
        <v>2.2900987000000001E-4</v>
      </c>
      <c r="V4671" s="287"/>
      <c r="W4671" s="28">
        <f t="shared" si="650"/>
        <v>1.191834962962963E-2</v>
      </c>
      <c r="X4671" s="191">
        <v>2.4896704999999999</v>
      </c>
      <c r="Y4671" s="191">
        <v>0.11043575999999999</v>
      </c>
      <c r="Z4671" s="191">
        <v>1.4344333</v>
      </c>
      <c r="AA4671" s="191">
        <v>4.6624715999999998E-5</v>
      </c>
      <c r="AB4671" s="191">
        <v>0.31346146000000003</v>
      </c>
      <c r="AC4671" s="191">
        <v>5.1973421999999998E-2</v>
      </c>
      <c r="AD4671" s="191">
        <v>0.57931993000000004</v>
      </c>
      <c r="AE4671" s="76">
        <v>2.8141542000000001E-8</v>
      </c>
      <c r="AF4671" s="76">
        <v>2.0049730999999999E-10</v>
      </c>
      <c r="AG4671" s="20">
        <v>6.6721748000000004E-4</v>
      </c>
    </row>
    <row r="4672" spans="2:33" s="149" customFormat="1" x14ac:dyDescent="0.15">
      <c r="B4672" s="157" t="s">
        <v>10316</v>
      </c>
      <c r="C4672" s="148"/>
      <c r="D4672" s="118" t="s">
        <v>26</v>
      </c>
      <c r="E4672" s="276" t="s">
        <v>10317</v>
      </c>
      <c r="F4672" s="276">
        <f t="shared" si="646"/>
        <v>5.5054613114999998E-2</v>
      </c>
      <c r="G4672" s="276">
        <f t="shared" si="647"/>
        <v>2.2380354264999999E-2</v>
      </c>
      <c r="H4672" s="276">
        <f t="shared" si="648"/>
        <v>7.6070268700000002E-3</v>
      </c>
      <c r="I4672" s="276">
        <f t="shared" si="649"/>
        <v>7.7907097999999997E-4</v>
      </c>
      <c r="J4672" s="276">
        <v>2.4288160999999999E-2</v>
      </c>
      <c r="K4672" s="276">
        <v>6.7746417999999999E-3</v>
      </c>
      <c r="L4672" s="276">
        <v>4.45291E-4</v>
      </c>
      <c r="M4672" s="276">
        <v>5.6620324999999999E-5</v>
      </c>
      <c r="N4672" s="276">
        <v>2.1782208000000001E-2</v>
      </c>
      <c r="O4672" s="276">
        <v>5.4152593999999999E-4</v>
      </c>
      <c r="P4672" s="276">
        <v>3.8709406999999998E-4</v>
      </c>
      <c r="Q4672" s="276">
        <v>1.3138353E-4</v>
      </c>
      <c r="R4672" s="276">
        <v>0</v>
      </c>
      <c r="S4672" s="276">
        <v>0</v>
      </c>
      <c r="T4672" s="276">
        <v>0</v>
      </c>
      <c r="U4672" s="276">
        <v>6.4768745000000003E-4</v>
      </c>
      <c r="V4672" s="287"/>
      <c r="W4672" s="28">
        <f t="shared" si="650"/>
        <v>0.17991230370370367</v>
      </c>
      <c r="X4672" s="191">
        <v>3.6173312000000002</v>
      </c>
      <c r="Y4672" s="191">
        <v>2.4576226000000001</v>
      </c>
      <c r="Z4672" s="191">
        <v>1.1041685999999999</v>
      </c>
      <c r="AA4672" s="191">
        <v>2.9556405000000001E-5</v>
      </c>
      <c r="AB4672" s="191">
        <v>1.5355606000000001E-2</v>
      </c>
      <c r="AC4672" s="191">
        <v>2.3936080999999998E-3</v>
      </c>
      <c r="AD4672" s="191">
        <v>3.7761156999999997E-2</v>
      </c>
      <c r="AE4672" s="76">
        <v>6.7665068000000005E-7</v>
      </c>
      <c r="AF4672" s="76">
        <v>7.9076983999999996E-10</v>
      </c>
      <c r="AG4672" s="20">
        <v>8.3041260999999998E-3</v>
      </c>
    </row>
    <row r="4673" spans="2:33" s="149" customFormat="1" x14ac:dyDescent="0.15">
      <c r="B4673" s="157" t="s">
        <v>10318</v>
      </c>
      <c r="C4673" s="148"/>
      <c r="D4673" s="118" t="s">
        <v>26</v>
      </c>
      <c r="E4673" s="276" t="s">
        <v>10319</v>
      </c>
      <c r="F4673" s="276">
        <f t="shared" si="646"/>
        <v>6.6107527656000004E-2</v>
      </c>
      <c r="G4673" s="276">
        <f t="shared" si="647"/>
        <v>8.8886793619999994E-3</v>
      </c>
      <c r="H4673" s="276">
        <f t="shared" si="648"/>
        <v>1.5746819313999998E-2</v>
      </c>
      <c r="I4673" s="276">
        <f t="shared" si="649"/>
        <v>7.6013297999999994E-4</v>
      </c>
      <c r="J4673" s="276">
        <v>4.0711895999999997E-2</v>
      </c>
      <c r="K4673" s="276">
        <v>1.5160108E-2</v>
      </c>
      <c r="L4673" s="276">
        <v>5.3413525000000001E-4</v>
      </c>
      <c r="M4673" s="276">
        <v>2.5119362000000001E-5</v>
      </c>
      <c r="N4673" s="276">
        <v>8.4115973000000004E-3</v>
      </c>
      <c r="O4673" s="276">
        <v>4.519627E-4</v>
      </c>
      <c r="P4673" s="276">
        <v>5.2576064000000001E-5</v>
      </c>
      <c r="Q4673" s="276">
        <v>1.1826639E-4</v>
      </c>
      <c r="R4673" s="276">
        <v>0</v>
      </c>
      <c r="S4673" s="276">
        <v>0</v>
      </c>
      <c r="T4673" s="276">
        <v>0</v>
      </c>
      <c r="U4673" s="276">
        <v>6.4186658999999997E-4</v>
      </c>
      <c r="V4673" s="287"/>
      <c r="W4673" s="28">
        <f t="shared" si="650"/>
        <v>0.30156959999999994</v>
      </c>
      <c r="X4673" s="191">
        <v>3.2664743999999999</v>
      </c>
      <c r="Y4673" s="191">
        <v>2.9681422999999998</v>
      </c>
      <c r="Z4673" s="191">
        <v>5.7011538E-2</v>
      </c>
      <c r="AA4673" s="191">
        <v>1.0712208000000001E-5</v>
      </c>
      <c r="AB4673" s="191">
        <v>3.4957553000000002E-2</v>
      </c>
      <c r="AC4673" s="191">
        <v>3.0571930000000001E-2</v>
      </c>
      <c r="AD4673" s="191">
        <v>0.17578041999999999</v>
      </c>
      <c r="AE4673" s="76">
        <v>6.4203475000000001E-7</v>
      </c>
      <c r="AF4673" s="76">
        <v>1.4595147999999999E-9</v>
      </c>
      <c r="AG4673" s="20">
        <v>5.9714499999999997E-3</v>
      </c>
    </row>
    <row r="4674" spans="2:33" s="149" customFormat="1" x14ac:dyDescent="0.15">
      <c r="B4674" s="157" t="s">
        <v>10320</v>
      </c>
      <c r="C4674" s="148"/>
      <c r="D4674" s="118" t="s">
        <v>26</v>
      </c>
      <c r="E4674" s="276" t="s">
        <v>10321</v>
      </c>
      <c r="F4674" s="276">
        <f t="shared" si="646"/>
        <v>3.6427265419000002E-2</v>
      </c>
      <c r="G4674" s="276">
        <f t="shared" si="647"/>
        <v>2.4466103950000003E-3</v>
      </c>
      <c r="H4674" s="276">
        <f t="shared" si="648"/>
        <v>1.813190454E-2</v>
      </c>
      <c r="I4674" s="276">
        <f t="shared" si="649"/>
        <v>5.3307548399999995E-4</v>
      </c>
      <c r="J4674" s="276">
        <v>1.5315675000000001E-2</v>
      </c>
      <c r="K4674" s="276">
        <v>1.7371296000000001E-2</v>
      </c>
      <c r="L4674" s="276">
        <v>4.50104E-4</v>
      </c>
      <c r="M4674" s="276">
        <v>3.6986465E-5</v>
      </c>
      <c r="N4674" s="276">
        <v>1.8766748000000001E-3</v>
      </c>
      <c r="O4674" s="276">
        <v>5.3294913000000003E-4</v>
      </c>
      <c r="P4674" s="276">
        <v>3.1050453999999998E-4</v>
      </c>
      <c r="Q4674" s="276">
        <v>8.1279123999999998E-5</v>
      </c>
      <c r="R4674" s="276">
        <v>0</v>
      </c>
      <c r="S4674" s="276">
        <v>0</v>
      </c>
      <c r="T4674" s="276">
        <v>0</v>
      </c>
      <c r="U4674" s="276">
        <v>4.5179635999999999E-4</v>
      </c>
      <c r="V4674" s="287"/>
      <c r="W4674" s="28">
        <f t="shared" si="650"/>
        <v>0.11344944444444444</v>
      </c>
      <c r="X4674" s="191">
        <v>2.9254041000000002</v>
      </c>
      <c r="Y4674" s="191">
        <v>1.3534558999999999</v>
      </c>
      <c r="Z4674" s="191">
        <v>1.0869340000000001</v>
      </c>
      <c r="AA4674" s="191">
        <v>1.5176845999999999E-4</v>
      </c>
      <c r="AB4674" s="191">
        <v>9.9416647999999996E-2</v>
      </c>
      <c r="AC4674" s="191">
        <v>1.7062353999999998E-2</v>
      </c>
      <c r="AD4674" s="191">
        <v>0.36838343000000001</v>
      </c>
      <c r="AE4674" s="76">
        <v>4.4021426999999997E-7</v>
      </c>
      <c r="AF4674" s="76">
        <v>8.3927854000000003E-10</v>
      </c>
      <c r="AG4674" s="20">
        <v>2.7501015000000002E-3</v>
      </c>
    </row>
    <row r="4675" spans="2:33" s="149" customFormat="1" x14ac:dyDescent="0.15">
      <c r="B4675" s="157" t="s">
        <v>10322</v>
      </c>
      <c r="C4675" s="148"/>
      <c r="D4675" s="118" t="s">
        <v>26</v>
      </c>
      <c r="E4675" s="276" t="s">
        <v>10323</v>
      </c>
      <c r="F4675" s="276">
        <f t="shared" si="646"/>
        <v>3.0471588907999995E-2</v>
      </c>
      <c r="G4675" s="276">
        <f t="shared" si="647"/>
        <v>3.3171627350000003E-3</v>
      </c>
      <c r="H4675" s="276">
        <f t="shared" si="648"/>
        <v>8.6681796099999982E-3</v>
      </c>
      <c r="I4675" s="276">
        <f t="shared" si="649"/>
        <v>6.3423256300000001E-4</v>
      </c>
      <c r="J4675" s="276">
        <v>1.7852013999999999E-2</v>
      </c>
      <c r="K4675" s="276">
        <v>7.9867437999999995E-3</v>
      </c>
      <c r="L4675" s="276">
        <v>4.0853967000000001E-4</v>
      </c>
      <c r="M4675" s="276">
        <v>5.2392955000000002E-5</v>
      </c>
      <c r="N4675" s="276">
        <v>2.7458371000000001E-3</v>
      </c>
      <c r="O4675" s="276">
        <v>5.1893268000000005E-4</v>
      </c>
      <c r="P4675" s="276">
        <v>2.7289613999999999E-4</v>
      </c>
      <c r="Q4675" s="276">
        <v>9.2302603000000001E-5</v>
      </c>
      <c r="R4675" s="276">
        <v>0</v>
      </c>
      <c r="S4675" s="276">
        <v>0</v>
      </c>
      <c r="T4675" s="276">
        <v>0</v>
      </c>
      <c r="U4675" s="276">
        <v>5.4192995999999998E-4</v>
      </c>
      <c r="V4675" s="287"/>
      <c r="W4675" s="28">
        <f t="shared" si="650"/>
        <v>0.13223714074074072</v>
      </c>
      <c r="X4675" s="191">
        <v>3.5755515</v>
      </c>
      <c r="Y4675" s="191">
        <v>1.5346599999999999</v>
      </c>
      <c r="Z4675" s="191">
        <v>1.7372251000000001</v>
      </c>
      <c r="AA4675" s="191">
        <v>1.4001346999999999E-4</v>
      </c>
      <c r="AB4675" s="191">
        <v>0.17010169</v>
      </c>
      <c r="AC4675" s="191">
        <v>8.6771078999999997E-3</v>
      </c>
      <c r="AD4675" s="191">
        <v>0.12474755999999999</v>
      </c>
      <c r="AE4675" s="76">
        <v>3.1863822E-7</v>
      </c>
      <c r="AF4675" s="76">
        <v>7.6359485000000004E-10</v>
      </c>
      <c r="AG4675" s="20">
        <v>3.8969819999999998E-3</v>
      </c>
    </row>
    <row r="4676" spans="2:33" s="149" customFormat="1" x14ac:dyDescent="0.15">
      <c r="B4676" s="157" t="s">
        <v>10324</v>
      </c>
      <c r="C4676" s="288"/>
      <c r="D4676" s="118" t="s">
        <v>26</v>
      </c>
      <c r="E4676" s="276" t="s">
        <v>10325</v>
      </c>
      <c r="F4676" s="276">
        <f t="shared" si="646"/>
        <v>6.1257112198999999E-2</v>
      </c>
      <c r="G4676" s="276">
        <f t="shared" si="647"/>
        <v>2.4624430879E-2</v>
      </c>
      <c r="H4676" s="276">
        <f t="shared" si="648"/>
        <v>8.4677285800000002E-3</v>
      </c>
      <c r="I4676" s="276">
        <f t="shared" si="649"/>
        <v>7.5702174000000005E-4</v>
      </c>
      <c r="J4676" s="276">
        <v>2.7407931E-2</v>
      </c>
      <c r="K4676" s="276">
        <v>7.5386575000000004E-3</v>
      </c>
      <c r="L4676" s="276">
        <v>5.1193609000000002E-4</v>
      </c>
      <c r="M4676" s="276">
        <v>6.7558859000000002E-5</v>
      </c>
      <c r="N4676" s="276">
        <v>2.3940295E-2</v>
      </c>
      <c r="O4676" s="276">
        <v>6.1657702000000002E-4</v>
      </c>
      <c r="P4676" s="276">
        <v>4.1713499E-4</v>
      </c>
      <c r="Q4676" s="276">
        <v>1.5412514999999999E-4</v>
      </c>
      <c r="R4676" s="276">
        <v>0</v>
      </c>
      <c r="S4676" s="276">
        <v>0</v>
      </c>
      <c r="T4676" s="276">
        <v>0</v>
      </c>
      <c r="U4676" s="276">
        <v>6.0289659000000004E-4</v>
      </c>
      <c r="V4676" s="287"/>
      <c r="W4676" s="28">
        <f t="shared" si="650"/>
        <v>0.20302171111111109</v>
      </c>
      <c r="X4676" s="191">
        <v>3.2412926999999998</v>
      </c>
      <c r="Y4676" s="191">
        <v>2.8077549999999998</v>
      </c>
      <c r="Z4676" s="191">
        <v>0.28458146000000001</v>
      </c>
      <c r="AA4676" s="191">
        <v>1.7451122E-5</v>
      </c>
      <c r="AB4676" s="191">
        <v>5.9244730000000004E-3</v>
      </c>
      <c r="AC4676" s="191">
        <v>0.12662228</v>
      </c>
      <c r="AD4676" s="191">
        <v>1.6392058000000001E-2</v>
      </c>
      <c r="AE4676" s="76">
        <v>7.4674832999999996E-7</v>
      </c>
      <c r="AF4676" s="76">
        <v>8.8604997000000003E-10</v>
      </c>
      <c r="AG4676" s="20">
        <v>1.0054119E-2</v>
      </c>
    </row>
    <row r="4677" spans="2:33" s="149" customFormat="1" x14ac:dyDescent="0.15">
      <c r="B4677" s="157" t="s">
        <v>10326</v>
      </c>
      <c r="C4677" s="288"/>
      <c r="D4677" s="118" t="s">
        <v>26</v>
      </c>
      <c r="E4677" s="276" t="s">
        <v>10327</v>
      </c>
      <c r="F4677" s="276">
        <f t="shared" si="646"/>
        <v>2.9738681269999998E-2</v>
      </c>
      <c r="G4677" s="276">
        <f t="shared" si="647"/>
        <v>1.821305338E-3</v>
      </c>
      <c r="H4677" s="276">
        <f t="shared" si="648"/>
        <v>6.4161810099999999E-3</v>
      </c>
      <c r="I4677" s="276">
        <f t="shared" si="649"/>
        <v>4.9837292199999997E-4</v>
      </c>
      <c r="J4677" s="276">
        <v>2.1002822000000001E-2</v>
      </c>
      <c r="K4677" s="276">
        <v>5.9531760000000001E-3</v>
      </c>
      <c r="L4677" s="276">
        <v>2.8593752999999999E-4</v>
      </c>
      <c r="M4677" s="276">
        <v>6.4703467999999994E-5</v>
      </c>
      <c r="N4677" s="276">
        <v>1.3765400000000001E-3</v>
      </c>
      <c r="O4677" s="276">
        <v>3.8006187E-4</v>
      </c>
      <c r="P4677" s="276">
        <v>1.7706748E-4</v>
      </c>
      <c r="Q4677" s="276">
        <v>6.6839051999999997E-5</v>
      </c>
      <c r="R4677" s="276">
        <v>0</v>
      </c>
      <c r="S4677" s="276">
        <v>0</v>
      </c>
      <c r="T4677" s="276">
        <v>0</v>
      </c>
      <c r="U4677" s="276">
        <v>4.3153387E-4</v>
      </c>
      <c r="V4677" s="287"/>
      <c r="W4677" s="28">
        <f t="shared" si="650"/>
        <v>0.15557645925925925</v>
      </c>
      <c r="X4677" s="191">
        <v>2.7183118999999998</v>
      </c>
      <c r="Y4677" s="191">
        <v>2.4519552</v>
      </c>
      <c r="Z4677" s="191">
        <v>6.1283550000000003E-3</v>
      </c>
      <c r="AA4677" s="191">
        <v>2.6013717000000001E-5</v>
      </c>
      <c r="AB4677" s="191">
        <v>0.12861375</v>
      </c>
      <c r="AC4677" s="191">
        <v>5.6845449999999998E-4</v>
      </c>
      <c r="AD4677" s="191">
        <v>0.13102006999999999</v>
      </c>
      <c r="AE4677" s="76">
        <v>2.8347101999999998E-7</v>
      </c>
      <c r="AF4677" s="76">
        <v>7.3854395000000003E-10</v>
      </c>
      <c r="AG4677" s="20">
        <v>1.4435862000000001E-2</v>
      </c>
    </row>
    <row r="4678" spans="2:33" s="149" customFormat="1" x14ac:dyDescent="0.15">
      <c r="B4678" s="157" t="s">
        <v>10328</v>
      </c>
      <c r="C4678" s="288"/>
      <c r="D4678" s="118" t="s">
        <v>26</v>
      </c>
      <c r="E4678" s="276" t="s">
        <v>10329</v>
      </c>
      <c r="F4678" s="276">
        <f t="shared" si="646"/>
        <v>7.0691555605999989E-2</v>
      </c>
      <c r="G4678" s="276">
        <f t="shared" si="647"/>
        <v>3.9474763369999999E-2</v>
      </c>
      <c r="H4678" s="276">
        <f t="shared" si="648"/>
        <v>9.558613500000002E-3</v>
      </c>
      <c r="I4678" s="276">
        <f t="shared" si="649"/>
        <v>5.0657973600000004E-4</v>
      </c>
      <c r="J4678" s="276">
        <v>2.1151599E-2</v>
      </c>
      <c r="K4678" s="276">
        <v>8.9041506000000006E-3</v>
      </c>
      <c r="L4678" s="276">
        <v>4.0833136999999999E-4</v>
      </c>
      <c r="M4678" s="276">
        <v>5.0389619999999997E-5</v>
      </c>
      <c r="N4678" s="276">
        <v>3.8938858E-2</v>
      </c>
      <c r="O4678" s="276">
        <v>4.8551574999999999E-4</v>
      </c>
      <c r="P4678" s="276">
        <v>2.4613153000000002E-4</v>
      </c>
      <c r="Q4678" s="276">
        <v>7.2023656000000006E-5</v>
      </c>
      <c r="R4678" s="276">
        <v>0</v>
      </c>
      <c r="S4678" s="276">
        <v>0</v>
      </c>
      <c r="T4678" s="276">
        <v>0</v>
      </c>
      <c r="U4678" s="276">
        <v>4.3455608000000001E-4</v>
      </c>
      <c r="V4678" s="287"/>
      <c r="W4678" s="28">
        <f t="shared" si="650"/>
        <v>0.15667851111111111</v>
      </c>
      <c r="X4678" s="191">
        <v>2.5981570999999999</v>
      </c>
      <c r="Y4678" s="191">
        <v>2.2394321000000001</v>
      </c>
      <c r="Z4678" s="191">
        <v>7.6887402000000004E-3</v>
      </c>
      <c r="AA4678" s="191">
        <v>3.5807599000000003E-5</v>
      </c>
      <c r="AB4678" s="191">
        <v>5.8908071999999997E-3</v>
      </c>
      <c r="AC4678" s="191">
        <v>3.1608235999999998E-2</v>
      </c>
      <c r="AD4678" s="191">
        <v>0.31350146000000001</v>
      </c>
      <c r="AE4678" s="76">
        <v>9.7702762999999999E-7</v>
      </c>
      <c r="AF4678" s="76">
        <v>7.7369125000000003E-10</v>
      </c>
      <c r="AG4678" s="20">
        <v>1.0349053E-2</v>
      </c>
    </row>
    <row r="4679" spans="2:33" s="149" customFormat="1" x14ac:dyDescent="0.15">
      <c r="B4679" s="157" t="s">
        <v>10330</v>
      </c>
      <c r="C4679" s="288"/>
      <c r="D4679" s="118" t="s">
        <v>26</v>
      </c>
      <c r="E4679" s="276" t="s">
        <v>10331</v>
      </c>
      <c r="F4679" s="276">
        <f t="shared" si="646"/>
        <v>5.1606758989000003E-2</v>
      </c>
      <c r="G4679" s="276">
        <f t="shared" si="647"/>
        <v>1.8993805549000001E-2</v>
      </c>
      <c r="H4679" s="276">
        <f t="shared" si="648"/>
        <v>8.4371639300000016E-3</v>
      </c>
      <c r="I4679" s="276">
        <f t="shared" si="649"/>
        <v>6.7433850999999993E-4</v>
      </c>
      <c r="J4679" s="276">
        <v>2.3501451E-2</v>
      </c>
      <c r="K4679" s="276">
        <v>7.7163374000000003E-3</v>
      </c>
      <c r="L4679" s="276">
        <v>3.8265591999999998E-4</v>
      </c>
      <c r="M4679" s="276">
        <v>7.2849079000000003E-5</v>
      </c>
      <c r="N4679" s="276">
        <v>1.8388735E-2</v>
      </c>
      <c r="O4679" s="276">
        <v>5.3222147E-4</v>
      </c>
      <c r="P4679" s="276">
        <v>3.3817061E-4</v>
      </c>
      <c r="Q4679" s="276">
        <v>1.4141595000000001E-4</v>
      </c>
      <c r="R4679" s="276">
        <v>0</v>
      </c>
      <c r="S4679" s="276">
        <v>0</v>
      </c>
      <c r="T4679" s="276">
        <v>0</v>
      </c>
      <c r="U4679" s="276">
        <v>5.3292255999999995E-4</v>
      </c>
      <c r="V4679" s="287"/>
      <c r="W4679" s="28">
        <f t="shared" si="650"/>
        <v>0.17408482222222221</v>
      </c>
      <c r="X4679" s="191">
        <v>3.1901475000000001</v>
      </c>
      <c r="Y4679" s="191">
        <v>2.6710547</v>
      </c>
      <c r="Z4679" s="191">
        <v>0.40874269000000002</v>
      </c>
      <c r="AA4679" s="191">
        <v>2.7668054000000001E-5</v>
      </c>
      <c r="AB4679" s="191">
        <v>7.0895988999999998E-3</v>
      </c>
      <c r="AC4679" s="191">
        <v>9.6112378999999998E-2</v>
      </c>
      <c r="AD4679" s="191">
        <v>7.1204609000000002E-3</v>
      </c>
      <c r="AE4679" s="76">
        <v>6.2941368000000003E-7</v>
      </c>
      <c r="AF4679" s="76">
        <v>7.8080330000000005E-10</v>
      </c>
      <c r="AG4679" s="20">
        <v>1.1344406E-2</v>
      </c>
    </row>
    <row r="4680" spans="2:33" s="149" customFormat="1" x14ac:dyDescent="0.15">
      <c r="B4680" s="157" t="s">
        <v>10332</v>
      </c>
      <c r="C4680" s="288"/>
      <c r="D4680" s="118" t="s">
        <v>26</v>
      </c>
      <c r="E4680" s="276" t="s">
        <v>10333</v>
      </c>
      <c r="F4680" s="276">
        <f t="shared" si="646"/>
        <v>4.4401446478999997E-2</v>
      </c>
      <c r="G4680" s="276">
        <f t="shared" si="647"/>
        <v>9.8181616189999994E-3</v>
      </c>
      <c r="H4680" s="276">
        <f t="shared" si="648"/>
        <v>7.8591754799999993E-3</v>
      </c>
      <c r="I4680" s="276">
        <f t="shared" si="649"/>
        <v>6.3409338000000007E-4</v>
      </c>
      <c r="J4680" s="276">
        <v>2.6090016000000001E-2</v>
      </c>
      <c r="K4680" s="276">
        <v>7.2401686999999998E-3</v>
      </c>
      <c r="L4680" s="276">
        <v>3.9004521999999999E-4</v>
      </c>
      <c r="M4680" s="276">
        <v>4.5146119000000003E-5</v>
      </c>
      <c r="N4680" s="276">
        <v>9.3103895999999998E-3</v>
      </c>
      <c r="O4680" s="276">
        <v>4.6262590000000002E-4</v>
      </c>
      <c r="P4680" s="276">
        <v>2.2896156E-4</v>
      </c>
      <c r="Q4680" s="276">
        <v>7.3887269999999998E-5</v>
      </c>
      <c r="R4680" s="276">
        <v>0</v>
      </c>
      <c r="S4680" s="276">
        <v>0</v>
      </c>
      <c r="T4680" s="276">
        <v>0</v>
      </c>
      <c r="U4680" s="276">
        <v>5.6020611000000004E-4</v>
      </c>
      <c r="V4680" s="287"/>
      <c r="W4680" s="28">
        <f t="shared" si="650"/>
        <v>0.19325937777777777</v>
      </c>
      <c r="X4680" s="191">
        <v>3.0770054</v>
      </c>
      <c r="Y4680" s="191">
        <v>2.4001619000000001</v>
      </c>
      <c r="Z4680" s="191">
        <v>0.61852677</v>
      </c>
      <c r="AA4680" s="191">
        <v>1.2225048E-5</v>
      </c>
      <c r="AB4680" s="191">
        <v>1.9208474E-2</v>
      </c>
      <c r="AC4680" s="191">
        <v>6.8569913000000003E-3</v>
      </c>
      <c r="AD4680" s="191">
        <v>3.2239080000000003E-2</v>
      </c>
      <c r="AE4680" s="76">
        <v>4.7782575000000003E-7</v>
      </c>
      <c r="AF4680" s="76">
        <v>8.5779950999999996E-10</v>
      </c>
      <c r="AG4680" s="20">
        <v>8.7482362000000004E-3</v>
      </c>
    </row>
    <row r="4681" spans="2:33" s="149" customFormat="1" x14ac:dyDescent="0.15">
      <c r="B4681" s="157" t="s">
        <v>10334</v>
      </c>
      <c r="C4681" s="288"/>
      <c r="D4681" s="118" t="s">
        <v>26</v>
      </c>
      <c r="E4681" s="276" t="s">
        <v>10335</v>
      </c>
      <c r="F4681" s="276">
        <f t="shared" si="646"/>
        <v>3.5943996760999998E-2</v>
      </c>
      <c r="G4681" s="276">
        <f t="shared" si="647"/>
        <v>1.53753338E-3</v>
      </c>
      <c r="H4681" s="276">
        <f t="shared" si="648"/>
        <v>1.0329118399E-2</v>
      </c>
      <c r="I4681" s="276">
        <f t="shared" si="649"/>
        <v>3.96292982E-4</v>
      </c>
      <c r="J4681" s="276">
        <v>2.3681052000000001E-2</v>
      </c>
      <c r="K4681" s="276">
        <v>9.9876042999999994E-3</v>
      </c>
      <c r="L4681" s="276">
        <v>2.8435405000000003E-4</v>
      </c>
      <c r="M4681" s="276">
        <v>1.0628296E-4</v>
      </c>
      <c r="N4681" s="276">
        <v>9.9883228999999999E-4</v>
      </c>
      <c r="O4681" s="276">
        <v>4.3241812999999997E-4</v>
      </c>
      <c r="P4681" s="276">
        <v>5.7160049000000002E-5</v>
      </c>
      <c r="Q4681" s="276">
        <v>9.8931502000000005E-5</v>
      </c>
      <c r="R4681" s="276">
        <v>0</v>
      </c>
      <c r="S4681" s="276">
        <v>0</v>
      </c>
      <c r="T4681" s="276">
        <v>0</v>
      </c>
      <c r="U4681" s="276">
        <v>2.9736147999999998E-4</v>
      </c>
      <c r="V4681" s="287"/>
      <c r="W4681" s="28">
        <f t="shared" si="650"/>
        <v>0.17541519999999999</v>
      </c>
      <c r="X4681" s="191">
        <v>3.5985588000000002</v>
      </c>
      <c r="Y4681" s="191">
        <v>3.1792986999999999</v>
      </c>
      <c r="Z4681" s="191">
        <v>1.0164724999999999E-2</v>
      </c>
      <c r="AA4681" s="191">
        <v>1.4255424E-5</v>
      </c>
      <c r="AB4681" s="191">
        <v>2.1000710999999998E-2</v>
      </c>
      <c r="AC4681" s="191">
        <v>9.5254078999999997E-4</v>
      </c>
      <c r="AD4681" s="191">
        <v>0.38712785999999999</v>
      </c>
      <c r="AE4681" s="76">
        <v>3.5843959000000002E-7</v>
      </c>
      <c r="AF4681" s="76">
        <v>8.8938753000000003E-10</v>
      </c>
      <c r="AG4681" s="20">
        <v>2.7559848000000001E-2</v>
      </c>
    </row>
    <row r="4682" spans="2:33" s="149" customFormat="1" x14ac:dyDescent="0.15">
      <c r="B4682" s="157" t="s">
        <v>10336</v>
      </c>
      <c r="C4682" s="288"/>
      <c r="D4682" s="118" t="s">
        <v>26</v>
      </c>
      <c r="E4682" s="276" t="s">
        <v>10337</v>
      </c>
      <c r="F4682" s="276">
        <f t="shared" si="646"/>
        <v>4.4278369822999999E-2</v>
      </c>
      <c r="G4682" s="276">
        <f t="shared" si="647"/>
        <v>1.5705009730000001E-3</v>
      </c>
      <c r="H4682" s="276">
        <f t="shared" si="648"/>
        <v>1.6610397079999999E-2</v>
      </c>
      <c r="I4682" s="276">
        <f t="shared" si="649"/>
        <v>7.4142677000000007E-4</v>
      </c>
      <c r="J4682" s="276">
        <v>2.5356045000000001E-2</v>
      </c>
      <c r="K4682" s="276">
        <v>1.5959445999999999E-2</v>
      </c>
      <c r="L4682" s="276">
        <v>5.1971026999999995E-4</v>
      </c>
      <c r="M4682" s="276">
        <v>3.4710883E-5</v>
      </c>
      <c r="N4682" s="276">
        <v>1.1015356E-3</v>
      </c>
      <c r="O4682" s="276">
        <v>4.3425449000000001E-4</v>
      </c>
      <c r="P4682" s="276">
        <v>1.3124081000000001E-4</v>
      </c>
      <c r="Q4682" s="276">
        <v>1.0050218999999999E-4</v>
      </c>
      <c r="R4682" s="276">
        <v>0</v>
      </c>
      <c r="S4682" s="276">
        <v>0</v>
      </c>
      <c r="T4682" s="276">
        <v>0</v>
      </c>
      <c r="U4682" s="276">
        <v>6.4092458000000003E-4</v>
      </c>
      <c r="V4682" s="287"/>
      <c r="W4682" s="28">
        <f t="shared" si="650"/>
        <v>0.18782255555555555</v>
      </c>
      <c r="X4682" s="191">
        <v>4.3305926000000001</v>
      </c>
      <c r="Y4682" s="191">
        <v>2.2319502999999998</v>
      </c>
      <c r="Z4682" s="191">
        <v>1.9940846000000001</v>
      </c>
      <c r="AA4682" s="191">
        <v>1.6861668000000001E-5</v>
      </c>
      <c r="AB4682" s="191">
        <v>2.4951469E-2</v>
      </c>
      <c r="AC4682" s="191">
        <v>3.3094934999999999E-3</v>
      </c>
      <c r="AD4682" s="191">
        <v>7.6279904999999995E-2</v>
      </c>
      <c r="AE4682" s="76">
        <v>4.4984362000000001E-7</v>
      </c>
      <c r="AF4682" s="76">
        <v>1.0679123E-9</v>
      </c>
      <c r="AG4682" s="20">
        <v>7.0933443999999998E-3</v>
      </c>
    </row>
    <row r="4683" spans="2:33" s="149" customFormat="1" x14ac:dyDescent="0.15">
      <c r="B4683" s="157" t="s">
        <v>10338</v>
      </c>
      <c r="C4683" s="288"/>
      <c r="D4683" s="118" t="s">
        <v>26</v>
      </c>
      <c r="E4683" s="276" t="s">
        <v>10339</v>
      </c>
      <c r="F4683" s="276">
        <f t="shared" si="646"/>
        <v>3.5687434878000003E-2</v>
      </c>
      <c r="G4683" s="276">
        <f t="shared" si="647"/>
        <v>1.4581017008E-2</v>
      </c>
      <c r="H4683" s="276">
        <f t="shared" si="648"/>
        <v>4.6105690600000008E-3</v>
      </c>
      <c r="I4683" s="276">
        <f t="shared" si="649"/>
        <v>4.9635081000000002E-4</v>
      </c>
      <c r="J4683" s="276">
        <v>1.5999498000000001E-2</v>
      </c>
      <c r="K4683" s="276">
        <v>4.0428184000000002E-3</v>
      </c>
      <c r="L4683" s="276">
        <v>3.1611243999999999E-4</v>
      </c>
      <c r="M4683" s="276">
        <v>5.0110708000000003E-5</v>
      </c>
      <c r="N4683" s="276">
        <v>1.4073697E-2</v>
      </c>
      <c r="O4683" s="276">
        <v>4.5720929999999997E-4</v>
      </c>
      <c r="P4683" s="276">
        <v>2.5163821999999998E-4</v>
      </c>
      <c r="Q4683" s="276">
        <v>1.1046543E-4</v>
      </c>
      <c r="R4683" s="276">
        <v>0</v>
      </c>
      <c r="S4683" s="276">
        <v>0</v>
      </c>
      <c r="T4683" s="276">
        <v>0</v>
      </c>
      <c r="U4683" s="276">
        <v>3.8588537999999998E-4</v>
      </c>
      <c r="V4683" s="287"/>
      <c r="W4683" s="28">
        <f t="shared" si="650"/>
        <v>0.1185148</v>
      </c>
      <c r="X4683" s="191">
        <v>2.5622387</v>
      </c>
      <c r="Y4683" s="191">
        <v>1.7635173</v>
      </c>
      <c r="Z4683" s="191">
        <v>0.34841101000000002</v>
      </c>
      <c r="AA4683" s="191">
        <v>4.5366815999999998E-5</v>
      </c>
      <c r="AB4683" s="191">
        <v>3.5614254999999997E-2</v>
      </c>
      <c r="AC4683" s="191">
        <v>0.10931942</v>
      </c>
      <c r="AD4683" s="191">
        <v>0.30533132000000002</v>
      </c>
      <c r="AE4683" s="76">
        <v>4.3082063E-7</v>
      </c>
      <c r="AF4683" s="76">
        <v>5.3542701E-10</v>
      </c>
      <c r="AG4683" s="20">
        <v>7.0488605999999999E-3</v>
      </c>
    </row>
    <row r="4684" spans="2:33" s="149" customFormat="1" x14ac:dyDescent="0.15">
      <c r="B4684" s="157" t="s">
        <v>10340</v>
      </c>
      <c r="C4684" s="288"/>
      <c r="D4684" s="118" t="s">
        <v>26</v>
      </c>
      <c r="E4684" s="276" t="s">
        <v>10341</v>
      </c>
      <c r="F4684" s="276">
        <f t="shared" si="646"/>
        <v>7.1941228337000007E-2</v>
      </c>
      <c r="G4684" s="276">
        <f t="shared" si="647"/>
        <v>2.0044878670000001E-3</v>
      </c>
      <c r="H4684" s="276">
        <f t="shared" si="648"/>
        <v>3.0535166169999999E-2</v>
      </c>
      <c r="I4684" s="276">
        <f t="shared" si="649"/>
        <v>6.3521530000000006E-4</v>
      </c>
      <c r="J4684" s="276">
        <v>3.8766359E-2</v>
      </c>
      <c r="K4684" s="276">
        <v>2.8929922E-2</v>
      </c>
      <c r="L4684" s="276">
        <v>1.1146871999999999E-3</v>
      </c>
      <c r="M4684" s="276">
        <v>3.3231617000000002E-5</v>
      </c>
      <c r="N4684" s="276">
        <v>1.4311834000000001E-3</v>
      </c>
      <c r="O4684" s="276">
        <v>5.4007285000000002E-4</v>
      </c>
      <c r="P4684" s="276">
        <v>4.9055696999999998E-4</v>
      </c>
      <c r="Q4684" s="276">
        <v>1.0881281E-4</v>
      </c>
      <c r="R4684" s="276">
        <v>0</v>
      </c>
      <c r="S4684" s="276">
        <v>0</v>
      </c>
      <c r="T4684" s="276">
        <v>0</v>
      </c>
      <c r="U4684" s="276">
        <v>5.2640249000000003E-4</v>
      </c>
      <c r="V4684" s="287"/>
      <c r="W4684" s="28">
        <f t="shared" si="650"/>
        <v>0.28715821481481479</v>
      </c>
      <c r="X4684" s="191">
        <v>3.9430071999999998</v>
      </c>
      <c r="Y4684" s="191">
        <v>3.6110175</v>
      </c>
      <c r="Z4684" s="191">
        <v>0.22348787000000001</v>
      </c>
      <c r="AA4684" s="191">
        <v>2.0171943999999999E-5</v>
      </c>
      <c r="AB4684" s="191">
        <v>3.0784249E-2</v>
      </c>
      <c r="AC4684" s="191">
        <v>2.0086262E-3</v>
      </c>
      <c r="AD4684" s="191">
        <v>7.5688801E-2</v>
      </c>
      <c r="AE4684" s="76">
        <v>7.3992106999999999E-7</v>
      </c>
      <c r="AF4684" s="76">
        <v>1.7336654000000001E-9</v>
      </c>
      <c r="AG4684" s="20">
        <v>7.2290816999999999E-3</v>
      </c>
    </row>
    <row r="4685" spans="2:33" s="149" customFormat="1" x14ac:dyDescent="0.15">
      <c r="B4685" s="157" t="s">
        <v>10342</v>
      </c>
      <c r="C4685" s="288"/>
      <c r="D4685" s="118" t="s">
        <v>26</v>
      </c>
      <c r="E4685" s="276" t="s">
        <v>10343</v>
      </c>
      <c r="F4685" s="276">
        <f t="shared" si="646"/>
        <v>1.1275485188000001E-3</v>
      </c>
      <c r="G4685" s="276">
        <f t="shared" si="647"/>
        <v>4.3490803390000001E-4</v>
      </c>
      <c r="H4685" s="276">
        <f t="shared" si="648"/>
        <v>1.8470918590000001E-4</v>
      </c>
      <c r="I4685" s="276">
        <f t="shared" si="649"/>
        <v>7.5747089000000002E-5</v>
      </c>
      <c r="J4685" s="276">
        <v>4.3218420999999998E-4</v>
      </c>
      <c r="K4685" s="276">
        <v>1.5997647000000001E-4</v>
      </c>
      <c r="L4685" s="276">
        <v>1.7420764999999999E-5</v>
      </c>
      <c r="M4685" s="276">
        <v>9.1774939000000001E-6</v>
      </c>
      <c r="N4685" s="276">
        <v>1.7227455000000001E-4</v>
      </c>
      <c r="O4685" s="276">
        <v>2.5345598999999998E-4</v>
      </c>
      <c r="P4685" s="276">
        <v>7.3119508999999998E-6</v>
      </c>
      <c r="Q4685" s="276">
        <v>6.1816032999999996E-5</v>
      </c>
      <c r="R4685" s="276">
        <v>0</v>
      </c>
      <c r="S4685" s="276">
        <v>0</v>
      </c>
      <c r="T4685" s="276">
        <v>0</v>
      </c>
      <c r="U4685" s="276">
        <v>1.3931056000000001E-5</v>
      </c>
      <c r="V4685" s="287"/>
      <c r="W4685" s="28">
        <f t="shared" si="650"/>
        <v>3.201364518518518E-3</v>
      </c>
      <c r="X4685" s="191">
        <v>1.1612944999999999</v>
      </c>
      <c r="Y4685" s="191">
        <v>2.1598850999999999E-2</v>
      </c>
      <c r="Z4685" s="191">
        <v>1.6311124E-3</v>
      </c>
      <c r="AA4685" s="191">
        <v>7.5170156999999996E-5</v>
      </c>
      <c r="AB4685" s="191">
        <v>2.2690248999999999E-2</v>
      </c>
      <c r="AC4685" s="191">
        <v>2.5675837E-2</v>
      </c>
      <c r="AD4685" s="191">
        <v>1.0896233</v>
      </c>
      <c r="AE4685" s="76">
        <v>1.9073598E-8</v>
      </c>
      <c r="AF4685" s="76">
        <v>8.8077374999999998E-11</v>
      </c>
      <c r="AG4685" s="20">
        <v>1.3889288000000001E-4</v>
      </c>
    </row>
    <row r="4686" spans="2:33" s="149" customFormat="1" x14ac:dyDescent="0.15">
      <c r="B4686" s="67" t="s">
        <v>10344</v>
      </c>
      <c r="C4686" s="83" t="s">
        <v>10345</v>
      </c>
      <c r="D4686" s="148"/>
      <c r="E4686" s="156"/>
      <c r="F4686" s="146"/>
      <c r="G4686" s="146"/>
      <c r="H4686" s="146"/>
      <c r="I4686" s="146"/>
      <c r="J4686" s="146"/>
      <c r="K4686" s="146"/>
      <c r="L4686" s="146"/>
      <c r="M4686" s="146"/>
      <c r="N4686" s="146"/>
      <c r="O4686" s="146"/>
      <c r="P4686" s="146"/>
      <c r="Q4686" s="146"/>
      <c r="R4686" s="146"/>
      <c r="S4686" s="146"/>
      <c r="T4686" s="146"/>
      <c r="U4686" s="146"/>
      <c r="V4686" s="148"/>
      <c r="W4686" s="246"/>
      <c r="X4686" s="80"/>
      <c r="Y4686" s="80"/>
      <c r="Z4686" s="80"/>
      <c r="AA4686" s="80"/>
      <c r="AB4686" s="80"/>
      <c r="AC4686" s="80"/>
      <c r="AD4686" s="80"/>
      <c r="AE4686" s="146"/>
      <c r="AF4686" s="146"/>
      <c r="AG4686" s="146"/>
    </row>
    <row r="4687" spans="2:33" s="149" customFormat="1" x14ac:dyDescent="0.15">
      <c r="B4687" s="157" t="s">
        <v>10346</v>
      </c>
      <c r="C4687" s="148"/>
      <c r="D4687" s="118" t="s">
        <v>26</v>
      </c>
      <c r="E4687" s="276" t="s">
        <v>10347</v>
      </c>
      <c r="F4687" s="276">
        <f t="shared" ref="F4687:F4750" si="651">G4687+H4687+I4687+J4687</f>
        <v>3.4904995972000002E-2</v>
      </c>
      <c r="G4687" s="276">
        <f t="shared" ref="G4687:G4750" si="652">M4687+N4687+O4687</f>
        <v>4.1899728700000001E-3</v>
      </c>
      <c r="H4687" s="276">
        <f t="shared" ref="H4687:H4750" si="653">K4687+L4687+P4687</f>
        <v>8.8262787699999994E-3</v>
      </c>
      <c r="I4687" s="276">
        <f t="shared" ref="I4687:I4750" si="654">Q4687+IF(R4687="x",0,R4687)+IF(S4687="x",0,S4687)+IF(T4687="x",0,T4687)+U4687</f>
        <v>4.3478933199999996E-4</v>
      </c>
      <c r="J4687" s="276">
        <v>2.1453955E-2</v>
      </c>
      <c r="K4687" s="276">
        <v>8.4255332999999995E-3</v>
      </c>
      <c r="L4687" s="276">
        <v>2.6328530999999999E-4</v>
      </c>
      <c r="M4687" s="276">
        <v>1.1056407E-4</v>
      </c>
      <c r="N4687" s="276">
        <v>3.8279250999999999E-3</v>
      </c>
      <c r="O4687" s="276">
        <v>2.5148370000000001E-4</v>
      </c>
      <c r="P4687" s="276">
        <v>1.3746016000000001E-4</v>
      </c>
      <c r="Q4687" s="276">
        <v>8.2336971999999998E-5</v>
      </c>
      <c r="R4687" s="276">
        <v>0</v>
      </c>
      <c r="S4687" s="276">
        <v>0</v>
      </c>
      <c r="T4687" s="276">
        <v>0</v>
      </c>
      <c r="U4687" s="276">
        <v>3.5245235999999998E-4</v>
      </c>
      <c r="V4687" s="287"/>
      <c r="W4687" s="28">
        <f t="shared" ref="W4687:W4750" si="655">J4687/0.135</f>
        <v>0.15891818518518519</v>
      </c>
      <c r="X4687" s="191">
        <v>3.1188579000000001</v>
      </c>
      <c r="Y4687" s="191">
        <v>2.8310438000000002</v>
      </c>
      <c r="Z4687" s="191">
        <v>1.2452816E-2</v>
      </c>
      <c r="AA4687" s="191">
        <v>1.4642687000000001E-5</v>
      </c>
      <c r="AB4687" s="191">
        <v>2.9217516E-3</v>
      </c>
      <c r="AC4687" s="191">
        <v>7.0590032000000004E-3</v>
      </c>
      <c r="AD4687" s="191">
        <v>0.26536590999999998</v>
      </c>
      <c r="AE4687" s="76">
        <v>3.6610611000000001E-7</v>
      </c>
      <c r="AF4687" s="76">
        <v>7.6067645000000001E-10</v>
      </c>
      <c r="AG4687" s="20">
        <v>2.0642460000000001E-2</v>
      </c>
    </row>
    <row r="4688" spans="2:33" s="149" customFormat="1" x14ac:dyDescent="0.15">
      <c r="B4688" s="157" t="s">
        <v>10348</v>
      </c>
      <c r="C4688" s="288"/>
      <c r="D4688" s="118" t="s">
        <v>26</v>
      </c>
      <c r="E4688" s="276" t="s">
        <v>10349</v>
      </c>
      <c r="F4688" s="276">
        <f t="shared" si="651"/>
        <v>1.6277704803E-2</v>
      </c>
      <c r="G4688" s="276">
        <f t="shared" si="652"/>
        <v>9.5612107500000001E-4</v>
      </c>
      <c r="H4688" s="276">
        <f t="shared" si="653"/>
        <v>2.4196219100000001E-3</v>
      </c>
      <c r="I4688" s="276">
        <f t="shared" si="654"/>
        <v>3.2618181800000002E-4</v>
      </c>
      <c r="J4688" s="276">
        <v>1.257578E-2</v>
      </c>
      <c r="K4688" s="276">
        <v>2.0770307999999999E-3</v>
      </c>
      <c r="L4688" s="276">
        <v>2.0621826999999999E-4</v>
      </c>
      <c r="M4688" s="276">
        <v>5.3099905000000003E-5</v>
      </c>
      <c r="N4688" s="276">
        <v>6.7868262000000002E-4</v>
      </c>
      <c r="O4688" s="276">
        <v>2.2433855E-4</v>
      </c>
      <c r="P4688" s="276">
        <v>1.3637284000000001E-4</v>
      </c>
      <c r="Q4688" s="276">
        <v>8.7026838000000002E-5</v>
      </c>
      <c r="R4688" s="276">
        <v>0</v>
      </c>
      <c r="S4688" s="276">
        <v>0</v>
      </c>
      <c r="T4688" s="276">
        <v>0</v>
      </c>
      <c r="U4688" s="276">
        <v>2.3915498000000001E-4</v>
      </c>
      <c r="V4688" s="287"/>
      <c r="W4688" s="28">
        <f t="shared" si="655"/>
        <v>9.3153925925925918E-2</v>
      </c>
      <c r="X4688" s="191">
        <v>2.2688231999999999</v>
      </c>
      <c r="Y4688" s="191">
        <v>1.1547282000000001</v>
      </c>
      <c r="Z4688" s="191">
        <v>0.29138234000000002</v>
      </c>
      <c r="AA4688" s="191">
        <v>2.1790182E-4</v>
      </c>
      <c r="AB4688" s="191">
        <v>0.23996390000000001</v>
      </c>
      <c r="AC4688" s="191">
        <v>4.9484081999999999E-2</v>
      </c>
      <c r="AD4688" s="191">
        <v>0.53304671999999997</v>
      </c>
      <c r="AE4688" s="76">
        <v>1.4419768000000001E-7</v>
      </c>
      <c r="AF4688" s="76">
        <v>4.9282582000000004E-10</v>
      </c>
      <c r="AG4688" s="20">
        <v>4.2895303999999999E-3</v>
      </c>
    </row>
    <row r="4689" spans="2:33" s="149" customFormat="1" x14ac:dyDescent="0.15">
      <c r="B4689" s="157" t="s">
        <v>10350</v>
      </c>
      <c r="C4689" s="148"/>
      <c r="D4689" s="118" t="s">
        <v>26</v>
      </c>
      <c r="E4689" s="276" t="s">
        <v>10351</v>
      </c>
      <c r="F4689" s="276">
        <f t="shared" si="651"/>
        <v>4.6182656594000004E-2</v>
      </c>
      <c r="G4689" s="276">
        <f t="shared" si="652"/>
        <v>1.872129484E-3</v>
      </c>
      <c r="H4689" s="276">
        <f t="shared" si="653"/>
        <v>1.089017938E-2</v>
      </c>
      <c r="I4689" s="276">
        <f t="shared" si="654"/>
        <v>9.5909472999999997E-4</v>
      </c>
      <c r="J4689" s="276">
        <v>3.2461253000000002E-2</v>
      </c>
      <c r="K4689" s="276">
        <v>9.2820538000000005E-3</v>
      </c>
      <c r="L4689" s="276">
        <v>9.4970958000000004E-4</v>
      </c>
      <c r="M4689" s="276">
        <v>4.9749324000000001E-5</v>
      </c>
      <c r="N4689" s="276">
        <v>1.2519588999999999E-3</v>
      </c>
      <c r="O4689" s="276">
        <v>5.7042126000000004E-4</v>
      </c>
      <c r="P4689" s="276">
        <v>6.5841599999999999E-4</v>
      </c>
      <c r="Q4689" s="276">
        <v>1.3693164000000001E-4</v>
      </c>
      <c r="R4689" s="276">
        <v>0</v>
      </c>
      <c r="S4689" s="276">
        <v>0</v>
      </c>
      <c r="T4689" s="276">
        <v>0</v>
      </c>
      <c r="U4689" s="276">
        <v>8.2216308999999996E-4</v>
      </c>
      <c r="V4689" s="287"/>
      <c r="W4689" s="28">
        <f t="shared" si="655"/>
        <v>0.24045372592592593</v>
      </c>
      <c r="X4689" s="191">
        <v>3.2390769000000001</v>
      </c>
      <c r="Y4689" s="191">
        <v>3.1051150000000001</v>
      </c>
      <c r="Z4689" s="191">
        <v>7.2912678999999996E-3</v>
      </c>
      <c r="AA4689" s="191">
        <v>7.2566456000000004E-5</v>
      </c>
      <c r="AB4689" s="191">
        <v>3.0370949000000001E-2</v>
      </c>
      <c r="AC4689" s="191">
        <v>3.3251242E-2</v>
      </c>
      <c r="AD4689" s="191">
        <v>6.2975854999999997E-2</v>
      </c>
      <c r="AE4689" s="76">
        <v>4.0324971000000002E-7</v>
      </c>
      <c r="AF4689" s="76">
        <v>1.0874387999999999E-9</v>
      </c>
      <c r="AG4689" s="20">
        <v>7.4760581999999999E-3</v>
      </c>
    </row>
    <row r="4690" spans="2:33" s="149" customFormat="1" x14ac:dyDescent="0.15">
      <c r="B4690" s="157" t="s">
        <v>10352</v>
      </c>
      <c r="C4690" s="148"/>
      <c r="D4690" s="118" t="s">
        <v>26</v>
      </c>
      <c r="E4690" s="276" t="s">
        <v>10353</v>
      </c>
      <c r="F4690" s="276">
        <f t="shared" si="651"/>
        <v>0.10465015686500001</v>
      </c>
      <c r="G4690" s="276">
        <f t="shared" si="652"/>
        <v>1.2590083551999998E-2</v>
      </c>
      <c r="H4690" s="276">
        <f t="shared" si="653"/>
        <v>5.5351054780000006E-2</v>
      </c>
      <c r="I4690" s="276">
        <f t="shared" si="654"/>
        <v>8.4932853300000004E-4</v>
      </c>
      <c r="J4690" s="276">
        <v>3.585969E-2</v>
      </c>
      <c r="K4690" s="276">
        <v>5.3344240000000001E-2</v>
      </c>
      <c r="L4690" s="276">
        <v>1.1787532999999999E-3</v>
      </c>
      <c r="M4690" s="276">
        <v>3.9164681999999999E-5</v>
      </c>
      <c r="N4690" s="276">
        <v>1.1622670999999999E-2</v>
      </c>
      <c r="O4690" s="276">
        <v>9.2824786999999998E-4</v>
      </c>
      <c r="P4690" s="276">
        <v>8.2806147999999998E-4</v>
      </c>
      <c r="Q4690" s="276">
        <v>6.1944533E-5</v>
      </c>
      <c r="R4690" s="276">
        <v>0</v>
      </c>
      <c r="S4690" s="276">
        <v>0</v>
      </c>
      <c r="T4690" s="276">
        <v>0</v>
      </c>
      <c r="U4690" s="276">
        <v>7.8738400000000002E-4</v>
      </c>
      <c r="V4690" s="287"/>
      <c r="W4690" s="28">
        <f t="shared" si="655"/>
        <v>0.26562733333333333</v>
      </c>
      <c r="X4690" s="191">
        <v>3.4310776999999999</v>
      </c>
      <c r="Y4690" s="191">
        <v>2.9873880000000002</v>
      </c>
      <c r="Z4690" s="191">
        <v>0.25987325</v>
      </c>
      <c r="AA4690" s="191">
        <v>3.4719216000000002E-5</v>
      </c>
      <c r="AB4690" s="191">
        <v>3.0292929E-2</v>
      </c>
      <c r="AC4690" s="191">
        <v>1.011694E-2</v>
      </c>
      <c r="AD4690" s="191">
        <v>0.14337182000000001</v>
      </c>
      <c r="AE4690" s="76">
        <v>1.3601626E-6</v>
      </c>
      <c r="AF4690" s="76">
        <v>2.0906545000000002E-9</v>
      </c>
      <c r="AG4690" s="20">
        <v>2.5543194999999999E-3</v>
      </c>
    </row>
    <row r="4691" spans="2:33" s="149" customFormat="1" x14ac:dyDescent="0.15">
      <c r="B4691" s="157" t="s">
        <v>10354</v>
      </c>
      <c r="C4691" s="148"/>
      <c r="D4691" s="118" t="s">
        <v>26</v>
      </c>
      <c r="E4691" s="276" t="s">
        <v>10355</v>
      </c>
      <c r="F4691" s="276">
        <f t="shared" si="651"/>
        <v>1.1471650718E-2</v>
      </c>
      <c r="G4691" s="276">
        <f t="shared" si="652"/>
        <v>5.62625427E-4</v>
      </c>
      <c r="H4691" s="276">
        <f t="shared" si="653"/>
        <v>1.3675214100000001E-3</v>
      </c>
      <c r="I4691" s="276">
        <f t="shared" si="654"/>
        <v>4.5685698100000004E-4</v>
      </c>
      <c r="J4691" s="276">
        <v>9.0846468999999999E-3</v>
      </c>
      <c r="K4691" s="276">
        <v>1.2326170999999999E-3</v>
      </c>
      <c r="L4691" s="276">
        <v>8.7412256000000003E-5</v>
      </c>
      <c r="M4691" s="276">
        <v>4.1922256999999999E-5</v>
      </c>
      <c r="N4691" s="276">
        <v>4.0054935E-4</v>
      </c>
      <c r="O4691" s="276">
        <v>1.2015382E-4</v>
      </c>
      <c r="P4691" s="276">
        <v>4.7492054E-5</v>
      </c>
      <c r="Q4691" s="276">
        <v>7.4440020999999996E-5</v>
      </c>
      <c r="R4691" s="276">
        <v>0</v>
      </c>
      <c r="S4691" s="276">
        <v>0</v>
      </c>
      <c r="T4691" s="276">
        <v>0</v>
      </c>
      <c r="U4691" s="276">
        <v>3.8241696000000002E-4</v>
      </c>
      <c r="V4691" s="287"/>
      <c r="W4691" s="28">
        <f t="shared" si="655"/>
        <v>6.7293680740740741E-2</v>
      </c>
      <c r="X4691" s="191">
        <v>3.1828940000000001</v>
      </c>
      <c r="Y4691" s="191">
        <v>1.0128781</v>
      </c>
      <c r="Z4691" s="191">
        <v>1.8818109999999999</v>
      </c>
      <c r="AA4691" s="191">
        <v>1.4914976E-4</v>
      </c>
      <c r="AB4691" s="191">
        <v>0.21849952</v>
      </c>
      <c r="AC4691" s="191">
        <v>4.3773331999999998E-2</v>
      </c>
      <c r="AD4691" s="191">
        <v>2.5782879000000002E-2</v>
      </c>
      <c r="AE4691" s="76">
        <v>9.6733935E-8</v>
      </c>
      <c r="AF4691" s="76">
        <v>3.5482357E-10</v>
      </c>
      <c r="AG4691" s="20">
        <v>6.3939275000000004E-3</v>
      </c>
    </row>
    <row r="4692" spans="2:33" s="149" customFormat="1" x14ac:dyDescent="0.15">
      <c r="B4692" s="157" t="s">
        <v>10356</v>
      </c>
      <c r="C4692" s="148"/>
      <c r="D4692" s="118" t="s">
        <v>26</v>
      </c>
      <c r="E4692" s="276" t="s">
        <v>10357</v>
      </c>
      <c r="F4692" s="276">
        <f t="shared" si="651"/>
        <v>3.8990881742000001E-2</v>
      </c>
      <c r="G4692" s="276">
        <f t="shared" si="652"/>
        <v>2.8507268859999995E-3</v>
      </c>
      <c r="H4692" s="276">
        <f t="shared" si="653"/>
        <v>1.1933527070000002E-2</v>
      </c>
      <c r="I4692" s="276">
        <f t="shared" si="654"/>
        <v>7.7514978600000005E-4</v>
      </c>
      <c r="J4692" s="276">
        <v>2.3431477999999999E-2</v>
      </c>
      <c r="K4692" s="276">
        <v>1.0694942000000001E-2</v>
      </c>
      <c r="L4692" s="276">
        <v>6.9131396E-4</v>
      </c>
      <c r="M4692" s="276">
        <v>2.9413436E-5</v>
      </c>
      <c r="N4692" s="276">
        <v>2.2548096999999998E-3</v>
      </c>
      <c r="O4692" s="276">
        <v>5.6650375000000003E-4</v>
      </c>
      <c r="P4692" s="276">
        <v>5.4727110999999999E-4</v>
      </c>
      <c r="Q4692" s="276">
        <v>7.2092766000000002E-5</v>
      </c>
      <c r="R4692" s="276">
        <v>0</v>
      </c>
      <c r="S4692" s="276">
        <v>0</v>
      </c>
      <c r="T4692" s="276">
        <v>0</v>
      </c>
      <c r="U4692" s="276">
        <v>7.0305702000000002E-4</v>
      </c>
      <c r="V4692" s="287"/>
      <c r="W4692" s="28">
        <f t="shared" si="655"/>
        <v>0.17356650370370369</v>
      </c>
      <c r="X4692" s="191">
        <v>3.810308</v>
      </c>
      <c r="Y4692" s="191">
        <v>2.2964071000000001</v>
      </c>
      <c r="Z4692" s="191">
        <v>1.3657550000000001</v>
      </c>
      <c r="AA4692" s="191">
        <v>9.5825979E-6</v>
      </c>
      <c r="AB4692" s="191">
        <v>1.4559926000000001E-2</v>
      </c>
      <c r="AC4692" s="191">
        <v>3.5167287999999998E-2</v>
      </c>
      <c r="AD4692" s="191">
        <v>9.8409130999999997E-2</v>
      </c>
      <c r="AE4692" s="76">
        <v>3.9248067000000003E-7</v>
      </c>
      <c r="AF4692" s="76">
        <v>8.6772693000000004E-10</v>
      </c>
      <c r="AG4692" s="20">
        <v>3.3809580999999999E-3</v>
      </c>
    </row>
    <row r="4693" spans="2:33" s="149" customFormat="1" x14ac:dyDescent="0.15">
      <c r="B4693" s="157" t="s">
        <v>10358</v>
      </c>
      <c r="C4693" s="148"/>
      <c r="D4693" s="118" t="s">
        <v>26</v>
      </c>
      <c r="E4693" s="276" t="s">
        <v>10359</v>
      </c>
      <c r="F4693" s="276">
        <f t="shared" si="651"/>
        <v>1.0886028644E-2</v>
      </c>
      <c r="G4693" s="276">
        <f t="shared" si="652"/>
        <v>1.9905014600000003E-3</v>
      </c>
      <c r="H4693" s="276">
        <f t="shared" si="653"/>
        <v>2.1212848549999998E-3</v>
      </c>
      <c r="I4693" s="276">
        <f t="shared" si="654"/>
        <v>1.62979929E-4</v>
      </c>
      <c r="J4693" s="276">
        <v>6.6112623999999998E-3</v>
      </c>
      <c r="K4693" s="276">
        <v>1.9490092999999999E-3</v>
      </c>
      <c r="L4693" s="276">
        <v>1.2230589000000001E-4</v>
      </c>
      <c r="M4693" s="276">
        <v>1.3913956E-4</v>
      </c>
      <c r="N4693" s="276">
        <v>1.6815356E-3</v>
      </c>
      <c r="O4693" s="276">
        <v>1.698263E-4</v>
      </c>
      <c r="P4693" s="276">
        <v>4.9969665000000001E-5</v>
      </c>
      <c r="Q4693" s="276">
        <v>6.6738829000000005E-5</v>
      </c>
      <c r="R4693" s="276">
        <v>0</v>
      </c>
      <c r="S4693" s="276">
        <v>0</v>
      </c>
      <c r="T4693" s="276">
        <v>0</v>
      </c>
      <c r="U4693" s="276">
        <v>9.6241099999999996E-5</v>
      </c>
      <c r="V4693" s="287"/>
      <c r="W4693" s="28">
        <f t="shared" si="655"/>
        <v>4.8972314074074069E-2</v>
      </c>
      <c r="X4693" s="191">
        <v>1.8248306000000001</v>
      </c>
      <c r="Y4693" s="191">
        <v>0.48960049999999999</v>
      </c>
      <c r="Z4693" s="191">
        <v>0.11018859</v>
      </c>
      <c r="AA4693" s="191">
        <v>1.3537303000000001E-2</v>
      </c>
      <c r="AB4693" s="191">
        <v>0.35452444999999999</v>
      </c>
      <c r="AC4693" s="191">
        <v>1.0547470999999999E-2</v>
      </c>
      <c r="AD4693" s="191">
        <v>0.84643230999999997</v>
      </c>
      <c r="AE4693" s="76">
        <v>1.2533073E-7</v>
      </c>
      <c r="AF4693" s="76">
        <v>4.5003686E-10</v>
      </c>
      <c r="AG4693" s="20">
        <v>3.5572598E-3</v>
      </c>
    </row>
    <row r="4694" spans="2:33" s="149" customFormat="1" x14ac:dyDescent="0.15">
      <c r="B4694" s="157" t="s">
        <v>10360</v>
      </c>
      <c r="C4694" s="148"/>
      <c r="D4694" s="118" t="s">
        <v>26</v>
      </c>
      <c r="E4694" s="276" t="s">
        <v>10361</v>
      </c>
      <c r="F4694" s="276">
        <f t="shared" si="651"/>
        <v>3.9473524046000005E-2</v>
      </c>
      <c r="G4694" s="276">
        <f t="shared" si="652"/>
        <v>1.579465094E-3</v>
      </c>
      <c r="H4694" s="276">
        <f t="shared" si="653"/>
        <v>9.3905544800000004E-3</v>
      </c>
      <c r="I4694" s="276">
        <f t="shared" si="654"/>
        <v>8.4621947200000001E-4</v>
      </c>
      <c r="J4694" s="276">
        <v>2.7657285E-2</v>
      </c>
      <c r="K4694" s="276">
        <v>8.1121759000000009E-3</v>
      </c>
      <c r="L4694" s="276">
        <v>7.3678413999999997E-4</v>
      </c>
      <c r="M4694" s="276">
        <v>9.1130614000000003E-5</v>
      </c>
      <c r="N4694" s="276">
        <v>9.5312532E-4</v>
      </c>
      <c r="O4694" s="276">
        <v>5.3520916000000004E-4</v>
      </c>
      <c r="P4694" s="276">
        <v>5.4159444000000004E-4</v>
      </c>
      <c r="Q4694" s="276">
        <v>9.5855392000000002E-5</v>
      </c>
      <c r="R4694" s="276">
        <v>0</v>
      </c>
      <c r="S4694" s="276">
        <v>0</v>
      </c>
      <c r="T4694" s="276">
        <v>0</v>
      </c>
      <c r="U4694" s="276">
        <v>7.5036408000000001E-4</v>
      </c>
      <c r="V4694" s="287"/>
      <c r="W4694" s="28">
        <f t="shared" si="655"/>
        <v>0.20486877777777776</v>
      </c>
      <c r="X4694" s="191">
        <v>3.0479075999999998</v>
      </c>
      <c r="Y4694" s="191">
        <v>2.8183261000000002</v>
      </c>
      <c r="Z4694" s="191">
        <v>1.1592582000000001E-2</v>
      </c>
      <c r="AA4694" s="191">
        <v>2.3992494000000001E-5</v>
      </c>
      <c r="AB4694" s="191">
        <v>0.11820508</v>
      </c>
      <c r="AC4694" s="191">
        <v>3.7473886999999997E-2</v>
      </c>
      <c r="AD4694" s="191">
        <v>6.2286042999999999E-2</v>
      </c>
      <c r="AE4694" s="76">
        <v>3.5138471999999998E-7</v>
      </c>
      <c r="AF4694" s="76">
        <v>9.5843066000000001E-10</v>
      </c>
      <c r="AG4694" s="20">
        <v>8.8952632999999993E-3</v>
      </c>
    </row>
    <row r="4695" spans="2:33" s="149" customFormat="1" x14ac:dyDescent="0.15">
      <c r="B4695" s="157" t="s">
        <v>10362</v>
      </c>
      <c r="C4695" s="148"/>
      <c r="D4695" s="118" t="s">
        <v>26</v>
      </c>
      <c r="E4695" s="276" t="s">
        <v>10363</v>
      </c>
      <c r="F4695" s="276">
        <f t="shared" si="651"/>
        <v>8.1269733380000004E-3</v>
      </c>
      <c r="G4695" s="276">
        <f t="shared" si="652"/>
        <v>2.7887651799999996E-3</v>
      </c>
      <c r="H4695" s="276">
        <f t="shared" si="653"/>
        <v>1.3624762170000001E-3</v>
      </c>
      <c r="I4695" s="276">
        <f t="shared" si="654"/>
        <v>1.6119594100000003E-4</v>
      </c>
      <c r="J4695" s="276">
        <v>3.8145359999999999E-3</v>
      </c>
      <c r="K4695" s="276">
        <v>1.1793747E-3</v>
      </c>
      <c r="L4695" s="276">
        <v>1.0864078E-4</v>
      </c>
      <c r="M4695" s="276">
        <v>3.4637079999999999E-5</v>
      </c>
      <c r="N4695" s="276">
        <v>2.6218118999999998E-3</v>
      </c>
      <c r="O4695" s="276">
        <v>1.3231620000000001E-4</v>
      </c>
      <c r="P4695" s="276">
        <v>7.4460736999999998E-5</v>
      </c>
      <c r="Q4695" s="276">
        <v>7.0305385000000005E-5</v>
      </c>
      <c r="R4695" s="276">
        <v>0</v>
      </c>
      <c r="S4695" s="276">
        <v>0</v>
      </c>
      <c r="T4695" s="276">
        <v>0</v>
      </c>
      <c r="U4695" s="276">
        <v>9.0890556000000007E-5</v>
      </c>
      <c r="V4695" s="287"/>
      <c r="W4695" s="28">
        <f t="shared" si="655"/>
        <v>2.825582222222222E-2</v>
      </c>
      <c r="X4695" s="191">
        <v>1.7477716999999999</v>
      </c>
      <c r="Y4695" s="191">
        <v>0.43020529000000002</v>
      </c>
      <c r="Z4695" s="191">
        <v>6.1526674000000003E-2</v>
      </c>
      <c r="AA4695" s="191">
        <v>4.7440909E-5</v>
      </c>
      <c r="AB4695" s="191">
        <v>0.39837108999999998</v>
      </c>
      <c r="AC4695" s="191">
        <v>2.1318355000000001E-2</v>
      </c>
      <c r="AD4695" s="191">
        <v>0.83630283999999999</v>
      </c>
      <c r="AE4695" s="76">
        <v>1.0302607E-7</v>
      </c>
      <c r="AF4695" s="76">
        <v>3.5730695999999998E-10</v>
      </c>
      <c r="AG4695" s="20">
        <v>2.1762610000000001E-3</v>
      </c>
    </row>
    <row r="4696" spans="2:33" s="149" customFormat="1" x14ac:dyDescent="0.15">
      <c r="B4696" s="157" t="s">
        <v>10364</v>
      </c>
      <c r="C4696" s="148"/>
      <c r="D4696" s="118" t="s">
        <v>26</v>
      </c>
      <c r="E4696" s="276" t="s">
        <v>10365</v>
      </c>
      <c r="F4696" s="276">
        <f t="shared" si="651"/>
        <v>2.9920508288999999E-3</v>
      </c>
      <c r="G4696" s="276">
        <f t="shared" si="652"/>
        <v>4.9059738189999997E-4</v>
      </c>
      <c r="H4696" s="276">
        <f t="shared" si="653"/>
        <v>2.4328893399999999E-4</v>
      </c>
      <c r="I4696" s="276">
        <f t="shared" si="654"/>
        <v>7.8245212999999996E-5</v>
      </c>
      <c r="J4696" s="276">
        <v>2.1799192999999999E-3</v>
      </c>
      <c r="K4696" s="276">
        <v>2.1408975E-4</v>
      </c>
      <c r="L4696" s="276">
        <v>1.8542912000000001E-5</v>
      </c>
      <c r="M4696" s="276">
        <v>7.1791689000000001E-6</v>
      </c>
      <c r="N4696" s="276">
        <v>3.9986721999999997E-4</v>
      </c>
      <c r="O4696" s="276">
        <v>8.3550993000000001E-5</v>
      </c>
      <c r="P4696" s="276">
        <v>1.0656272E-5</v>
      </c>
      <c r="Q4696" s="276">
        <v>5.3324279000000003E-5</v>
      </c>
      <c r="R4696" s="276">
        <v>0</v>
      </c>
      <c r="S4696" s="276">
        <v>0</v>
      </c>
      <c r="T4696" s="276">
        <v>0</v>
      </c>
      <c r="U4696" s="276">
        <v>2.4920934E-5</v>
      </c>
      <c r="V4696" s="287"/>
      <c r="W4696" s="28">
        <f t="shared" si="655"/>
        <v>1.614755037037037E-2</v>
      </c>
      <c r="X4696" s="191">
        <v>1.1574312</v>
      </c>
      <c r="Y4696" s="191">
        <v>6.3727398000000005E-2</v>
      </c>
      <c r="Z4696" s="191">
        <v>1.5091834E-2</v>
      </c>
      <c r="AA4696" s="191">
        <v>2.0349748000000001E-6</v>
      </c>
      <c r="AB4696" s="191">
        <v>7.4935921999999999E-4</v>
      </c>
      <c r="AC4696" s="191">
        <v>2.7969167E-2</v>
      </c>
      <c r="AD4696" s="191">
        <v>1.0498913999999999</v>
      </c>
      <c r="AE4696" s="76">
        <v>4.4976997999999999E-8</v>
      </c>
      <c r="AF4696" s="76">
        <v>1.7067785000000001E-10</v>
      </c>
      <c r="AG4696" s="20">
        <v>2.3275411E-4</v>
      </c>
    </row>
    <row r="4697" spans="2:33" s="149" customFormat="1" x14ac:dyDescent="0.15">
      <c r="B4697" s="157" t="s">
        <v>10366</v>
      </c>
      <c r="C4697" s="148"/>
      <c r="D4697" s="118" t="s">
        <v>26</v>
      </c>
      <c r="E4697" s="276" t="s">
        <v>10367</v>
      </c>
      <c r="F4697" s="276">
        <f t="shared" si="651"/>
        <v>1.7509235891000001E-2</v>
      </c>
      <c r="G4697" s="276">
        <f t="shared" si="652"/>
        <v>9.9850538899999997E-4</v>
      </c>
      <c r="H4697" s="276">
        <f t="shared" si="653"/>
        <v>5.4182498719999991E-3</v>
      </c>
      <c r="I4697" s="276">
        <f t="shared" si="654"/>
        <v>3.0430262999999998E-4</v>
      </c>
      <c r="J4697" s="276">
        <v>1.0788178000000001E-2</v>
      </c>
      <c r="K4697" s="276">
        <v>5.1705101999999998E-3</v>
      </c>
      <c r="L4697" s="276">
        <v>1.6764444E-4</v>
      </c>
      <c r="M4697" s="276">
        <v>4.6933688999999997E-5</v>
      </c>
      <c r="N4697" s="276">
        <v>7.6503480999999996E-4</v>
      </c>
      <c r="O4697" s="276">
        <v>1.8653689E-4</v>
      </c>
      <c r="P4697" s="276">
        <v>8.0095232000000006E-5</v>
      </c>
      <c r="Q4697" s="276">
        <v>1.0985466E-4</v>
      </c>
      <c r="R4697" s="276">
        <v>0</v>
      </c>
      <c r="S4697" s="276">
        <v>0</v>
      </c>
      <c r="T4697" s="276">
        <v>0</v>
      </c>
      <c r="U4697" s="276">
        <v>1.9444796999999999E-4</v>
      </c>
      <c r="V4697" s="287"/>
      <c r="W4697" s="28">
        <f t="shared" si="655"/>
        <v>7.9912429629629633E-2</v>
      </c>
      <c r="X4697" s="191">
        <v>2.7905160000000002</v>
      </c>
      <c r="Y4697" s="191">
        <v>1.2359306999999999</v>
      </c>
      <c r="Z4697" s="191">
        <v>1.0399284</v>
      </c>
      <c r="AA4697" s="191">
        <v>2.5575194999999998E-5</v>
      </c>
      <c r="AB4697" s="191">
        <v>1.3964199E-2</v>
      </c>
      <c r="AC4697" s="191">
        <v>5.4430039999999999E-2</v>
      </c>
      <c r="AD4697" s="191">
        <v>0.44623716000000002</v>
      </c>
      <c r="AE4697" s="76">
        <v>1.8478590999999999E-7</v>
      </c>
      <c r="AF4697" s="76">
        <v>4.7119497999999996E-10</v>
      </c>
      <c r="AG4697" s="20">
        <v>7.4722304999999996E-3</v>
      </c>
    </row>
    <row r="4698" spans="2:33" s="149" customFormat="1" x14ac:dyDescent="0.15">
      <c r="B4698" s="157" t="s">
        <v>10368</v>
      </c>
      <c r="C4698" s="148"/>
      <c r="D4698" s="118" t="s">
        <v>26</v>
      </c>
      <c r="E4698" s="276" t="s">
        <v>10369</v>
      </c>
      <c r="F4698" s="276">
        <f t="shared" si="651"/>
        <v>3.9625503414999997E-3</v>
      </c>
      <c r="G4698" s="276">
        <f t="shared" si="652"/>
        <v>2.90034731E-4</v>
      </c>
      <c r="H4698" s="276">
        <f t="shared" si="653"/>
        <v>7.7435032249999994E-4</v>
      </c>
      <c r="I4698" s="276">
        <f t="shared" si="654"/>
        <v>7.2529887999999999E-5</v>
      </c>
      <c r="J4698" s="276">
        <v>2.8256354000000001E-3</v>
      </c>
      <c r="K4698" s="276">
        <v>7.4261081999999997E-4</v>
      </c>
      <c r="L4698" s="276">
        <v>2.7922580000000001E-5</v>
      </c>
      <c r="M4698" s="276">
        <v>1.1863206E-5</v>
      </c>
      <c r="N4698" s="276">
        <v>1.9815598999999999E-4</v>
      </c>
      <c r="O4698" s="276">
        <v>8.0015535000000002E-5</v>
      </c>
      <c r="P4698" s="276">
        <v>3.8169224999999997E-6</v>
      </c>
      <c r="Q4698" s="276">
        <v>5.0415303E-5</v>
      </c>
      <c r="R4698" s="276">
        <v>0</v>
      </c>
      <c r="S4698" s="276">
        <v>0</v>
      </c>
      <c r="T4698" s="276">
        <v>0</v>
      </c>
      <c r="U4698" s="276">
        <v>2.2114584999999999E-5</v>
      </c>
      <c r="V4698" s="287"/>
      <c r="W4698" s="28">
        <f t="shared" si="655"/>
        <v>2.0930632592592591E-2</v>
      </c>
      <c r="X4698" s="191">
        <v>1.2275252999999999</v>
      </c>
      <c r="Y4698" s="191">
        <v>0.16674658000000001</v>
      </c>
      <c r="Z4698" s="191">
        <v>2.1368244E-3</v>
      </c>
      <c r="AA4698" s="191">
        <v>2.0515008000000001E-6</v>
      </c>
      <c r="AB4698" s="191">
        <v>5.1118607999999996E-4</v>
      </c>
      <c r="AC4698" s="191">
        <v>5.1416346999999998E-3</v>
      </c>
      <c r="AD4698" s="191">
        <v>1.0529869999999999</v>
      </c>
      <c r="AE4698" s="76">
        <v>5.3435540000000002E-8</v>
      </c>
      <c r="AF4698" s="76">
        <v>1.9702332000000001E-10</v>
      </c>
      <c r="AG4698" s="20">
        <v>1.5277006999999999E-3</v>
      </c>
    </row>
    <row r="4699" spans="2:33" s="149" customFormat="1" x14ac:dyDescent="0.15">
      <c r="B4699" s="157" t="s">
        <v>10370</v>
      </c>
      <c r="C4699" s="148"/>
      <c r="D4699" s="118" t="s">
        <v>26</v>
      </c>
      <c r="E4699" s="276" t="s">
        <v>10371</v>
      </c>
      <c r="F4699" s="276">
        <f t="shared" si="651"/>
        <v>5.2395055406999999E-2</v>
      </c>
      <c r="G4699" s="276">
        <f t="shared" si="652"/>
        <v>4.2216671769999999E-3</v>
      </c>
      <c r="H4699" s="276">
        <f t="shared" si="653"/>
        <v>1.7503281180000003E-2</v>
      </c>
      <c r="I4699" s="276">
        <f t="shared" si="654"/>
        <v>5.3213005000000003E-4</v>
      </c>
      <c r="J4699" s="276">
        <v>3.0137977E-2</v>
      </c>
      <c r="K4699" s="276">
        <v>1.6670816000000001E-2</v>
      </c>
      <c r="L4699" s="276">
        <v>5.5285407000000002E-4</v>
      </c>
      <c r="M4699" s="276">
        <v>8.4144247000000002E-5</v>
      </c>
      <c r="N4699" s="276">
        <v>3.7765988999999998E-3</v>
      </c>
      <c r="O4699" s="276">
        <v>3.6092402999999998E-4</v>
      </c>
      <c r="P4699" s="276">
        <v>2.7961111000000002E-4</v>
      </c>
      <c r="Q4699" s="276">
        <v>1.4416517E-4</v>
      </c>
      <c r="R4699" s="276">
        <v>0</v>
      </c>
      <c r="S4699" s="276">
        <v>0</v>
      </c>
      <c r="T4699" s="276">
        <v>0</v>
      </c>
      <c r="U4699" s="276">
        <v>3.8796487999999998E-4</v>
      </c>
      <c r="V4699" s="287"/>
      <c r="W4699" s="28">
        <f t="shared" si="655"/>
        <v>0.22324427407407405</v>
      </c>
      <c r="X4699" s="191">
        <v>3.6703093999999998</v>
      </c>
      <c r="Y4699" s="191">
        <v>3.2403797000000001</v>
      </c>
      <c r="Z4699" s="191">
        <v>6.8280770000000005E-2</v>
      </c>
      <c r="AA4699" s="191">
        <v>2.9196696E-5</v>
      </c>
      <c r="AB4699" s="191">
        <v>0.15274377</v>
      </c>
      <c r="AC4699" s="191">
        <v>8.0290965000000006E-2</v>
      </c>
      <c r="AD4699" s="191">
        <v>0.12858491</v>
      </c>
      <c r="AE4699" s="76">
        <v>5.4889457999999998E-7</v>
      </c>
      <c r="AF4699" s="76">
        <v>1.2354441000000001E-9</v>
      </c>
      <c r="AG4699" s="20">
        <v>1.4876191E-2</v>
      </c>
    </row>
    <row r="4700" spans="2:33" s="149" customFormat="1" x14ac:dyDescent="0.15">
      <c r="B4700" s="157" t="s">
        <v>10372</v>
      </c>
      <c r="C4700" s="148"/>
      <c r="D4700" s="118" t="s">
        <v>26</v>
      </c>
      <c r="E4700" s="276" t="s">
        <v>10373</v>
      </c>
      <c r="F4700" s="276">
        <f t="shared" si="651"/>
        <v>3.9856558957000007E-2</v>
      </c>
      <c r="G4700" s="276">
        <f t="shared" si="652"/>
        <v>1.9906997900000002E-3</v>
      </c>
      <c r="H4700" s="276">
        <f t="shared" si="653"/>
        <v>1.4681557117000001E-2</v>
      </c>
      <c r="I4700" s="276">
        <f t="shared" si="654"/>
        <v>2.6525405E-4</v>
      </c>
      <c r="J4700" s="276">
        <v>2.2919048000000001E-2</v>
      </c>
      <c r="K4700" s="276">
        <v>1.4188276E-2</v>
      </c>
      <c r="L4700" s="276">
        <v>4.4762352E-4</v>
      </c>
      <c r="M4700" s="276">
        <v>1.1070164E-4</v>
      </c>
      <c r="N4700" s="276">
        <v>1.5576073E-3</v>
      </c>
      <c r="O4700" s="276">
        <v>3.2239085E-4</v>
      </c>
      <c r="P4700" s="276">
        <v>4.5657597E-5</v>
      </c>
      <c r="Q4700" s="276">
        <v>9.3296340000000006E-5</v>
      </c>
      <c r="R4700" s="276">
        <v>0</v>
      </c>
      <c r="S4700" s="276">
        <v>0</v>
      </c>
      <c r="T4700" s="276">
        <v>0</v>
      </c>
      <c r="U4700" s="276">
        <v>1.7195770999999999E-4</v>
      </c>
      <c r="V4700" s="287"/>
      <c r="W4700" s="28">
        <f t="shared" si="655"/>
        <v>0.16977072592592593</v>
      </c>
      <c r="X4700" s="191">
        <v>3.3528272000000001</v>
      </c>
      <c r="Y4700" s="191">
        <v>2.9273614999999999</v>
      </c>
      <c r="Z4700" s="191">
        <v>1.382502E-2</v>
      </c>
      <c r="AA4700" s="191">
        <v>1.9141347000000001E-5</v>
      </c>
      <c r="AB4700" s="191">
        <v>3.0795396999999999E-3</v>
      </c>
      <c r="AC4700" s="191">
        <v>2.4109413999999999E-2</v>
      </c>
      <c r="AD4700" s="191">
        <v>0.38443256999999997</v>
      </c>
      <c r="AE4700" s="76">
        <v>4.1020569E-7</v>
      </c>
      <c r="AF4700" s="76">
        <v>9.5604723000000009E-10</v>
      </c>
      <c r="AG4700" s="20">
        <v>2.8216607000000001E-2</v>
      </c>
    </row>
    <row r="4701" spans="2:33" s="149" customFormat="1" x14ac:dyDescent="0.15">
      <c r="B4701" s="157" t="s">
        <v>10374</v>
      </c>
      <c r="C4701" s="148"/>
      <c r="D4701" s="118" t="s">
        <v>26</v>
      </c>
      <c r="E4701" s="276" t="s">
        <v>10375</v>
      </c>
      <c r="F4701" s="276">
        <f t="shared" si="651"/>
        <v>6.4936734225999992E-2</v>
      </c>
      <c r="G4701" s="276">
        <f t="shared" si="652"/>
        <v>3.1349076100000003E-3</v>
      </c>
      <c r="H4701" s="276">
        <f t="shared" si="653"/>
        <v>2.4528734246000002E-2</v>
      </c>
      <c r="I4701" s="276">
        <f t="shared" si="654"/>
        <v>3.6997336999999999E-4</v>
      </c>
      <c r="J4701" s="276">
        <v>3.6903118999999998E-2</v>
      </c>
      <c r="K4701" s="276">
        <v>2.3714398000000001E-2</v>
      </c>
      <c r="L4701" s="276">
        <v>7.3996944999999998E-4</v>
      </c>
      <c r="M4701" s="276">
        <v>1.6873145E-4</v>
      </c>
      <c r="N4701" s="276">
        <v>2.4949907000000001E-3</v>
      </c>
      <c r="O4701" s="276">
        <v>4.7118546E-4</v>
      </c>
      <c r="P4701" s="276">
        <v>7.4366796000000003E-5</v>
      </c>
      <c r="Q4701" s="276">
        <v>1.1982679E-4</v>
      </c>
      <c r="R4701" s="276">
        <v>0</v>
      </c>
      <c r="S4701" s="276">
        <v>0</v>
      </c>
      <c r="T4701" s="276">
        <v>0</v>
      </c>
      <c r="U4701" s="276">
        <v>2.5014657999999999E-4</v>
      </c>
      <c r="V4701" s="287"/>
      <c r="W4701" s="28">
        <f t="shared" si="655"/>
        <v>0.27335643703703699</v>
      </c>
      <c r="X4701" s="191">
        <v>4.7242249999999997</v>
      </c>
      <c r="Y4701" s="191">
        <v>4.6872530000000001</v>
      </c>
      <c r="Z4701" s="191">
        <v>2.1722294E-2</v>
      </c>
      <c r="AA4701" s="191">
        <v>3.0286608000000001E-5</v>
      </c>
      <c r="AB4701" s="191">
        <v>4.6828570000000003E-3</v>
      </c>
      <c r="AC4701" s="191">
        <v>1.3131963000000001E-3</v>
      </c>
      <c r="AD4701" s="191">
        <v>9.2233747999999997E-3</v>
      </c>
      <c r="AE4701" s="76">
        <v>6.6859342E-7</v>
      </c>
      <c r="AF4701" s="76">
        <v>1.5324833999999999E-9</v>
      </c>
      <c r="AG4701" s="20">
        <v>4.5715187999999997E-2</v>
      </c>
    </row>
    <row r="4702" spans="2:33" s="149" customFormat="1" x14ac:dyDescent="0.15">
      <c r="B4702" s="157" t="s">
        <v>10376</v>
      </c>
      <c r="C4702" s="148"/>
      <c r="D4702" s="118" t="s">
        <v>26</v>
      </c>
      <c r="E4702" s="276" t="s">
        <v>10377</v>
      </c>
      <c r="F4702" s="276">
        <f t="shared" si="651"/>
        <v>6.7100837489999995E-3</v>
      </c>
      <c r="G4702" s="276">
        <f t="shared" si="652"/>
        <v>4.5794902600000003E-4</v>
      </c>
      <c r="H4702" s="276">
        <f t="shared" si="653"/>
        <v>1.3030431329999999E-3</v>
      </c>
      <c r="I4702" s="276">
        <f t="shared" si="654"/>
        <v>2.7209378999999999E-4</v>
      </c>
      <c r="J4702" s="276">
        <v>4.6769977999999999E-3</v>
      </c>
      <c r="K4702" s="276">
        <v>1.1972705E-3</v>
      </c>
      <c r="L4702" s="276">
        <v>6.2816513999999996E-5</v>
      </c>
      <c r="M4702" s="276">
        <v>3.5796826E-5</v>
      </c>
      <c r="N4702" s="276">
        <v>2.9444858000000001E-4</v>
      </c>
      <c r="O4702" s="276">
        <v>1.2770362E-4</v>
      </c>
      <c r="P4702" s="276">
        <v>4.2956118999999999E-5</v>
      </c>
      <c r="Q4702" s="276">
        <v>1.0913019999999999E-4</v>
      </c>
      <c r="R4702" s="276">
        <v>0</v>
      </c>
      <c r="S4702" s="276">
        <v>0</v>
      </c>
      <c r="T4702" s="276">
        <v>0</v>
      </c>
      <c r="U4702" s="276">
        <v>1.6296358999999999E-4</v>
      </c>
      <c r="V4702" s="287"/>
      <c r="W4702" s="28">
        <f t="shared" si="655"/>
        <v>3.4644428148148144E-2</v>
      </c>
      <c r="X4702" s="191">
        <v>3.3001434999999999</v>
      </c>
      <c r="Y4702" s="191">
        <v>0.56572743999999997</v>
      </c>
      <c r="Z4702" s="191">
        <v>2.3428775000000002</v>
      </c>
      <c r="AA4702" s="191">
        <v>8.9273897999999997E-6</v>
      </c>
      <c r="AB4702" s="191">
        <v>3.7817379999999998E-2</v>
      </c>
      <c r="AC4702" s="191">
        <v>3.5342895999999999E-2</v>
      </c>
      <c r="AD4702" s="191">
        <v>0.31836940000000002</v>
      </c>
      <c r="AE4702" s="76">
        <v>7.5642428000000001E-8</v>
      </c>
      <c r="AF4702" s="76">
        <v>2.6626452999999998E-10</v>
      </c>
      <c r="AG4702" s="20">
        <v>3.8493147000000002E-3</v>
      </c>
    </row>
    <row r="4703" spans="2:33" s="149" customFormat="1" x14ac:dyDescent="0.15">
      <c r="B4703" s="157" t="s">
        <v>10378</v>
      </c>
      <c r="C4703" s="148"/>
      <c r="D4703" s="118" t="s">
        <v>26</v>
      </c>
      <c r="E4703" s="276" t="s">
        <v>10379</v>
      </c>
      <c r="F4703" s="276">
        <f t="shared" si="651"/>
        <v>1.3257631459E-2</v>
      </c>
      <c r="G4703" s="276">
        <f t="shared" si="652"/>
        <v>9.8118077700000005E-4</v>
      </c>
      <c r="H4703" s="276">
        <f t="shared" si="653"/>
        <v>4.0051852719999994E-3</v>
      </c>
      <c r="I4703" s="276">
        <f t="shared" si="654"/>
        <v>2.9541910999999999E-4</v>
      </c>
      <c r="J4703" s="276">
        <v>7.9758463000000005E-3</v>
      </c>
      <c r="K4703" s="276">
        <v>3.8147258E-3</v>
      </c>
      <c r="L4703" s="276">
        <v>1.3021343E-4</v>
      </c>
      <c r="M4703" s="276">
        <v>3.7754796999999998E-5</v>
      </c>
      <c r="N4703" s="276">
        <v>6.5708274999999995E-4</v>
      </c>
      <c r="O4703" s="276">
        <v>2.8634323E-4</v>
      </c>
      <c r="P4703" s="276">
        <v>6.0246042E-5</v>
      </c>
      <c r="Q4703" s="276">
        <v>1.4930252000000001E-4</v>
      </c>
      <c r="R4703" s="276">
        <v>0</v>
      </c>
      <c r="S4703" s="276">
        <v>0</v>
      </c>
      <c r="T4703" s="276">
        <v>0</v>
      </c>
      <c r="U4703" s="276">
        <v>1.4611659000000001E-4</v>
      </c>
      <c r="V4703" s="287"/>
      <c r="W4703" s="28">
        <f t="shared" si="655"/>
        <v>5.908034296296296E-2</v>
      </c>
      <c r="X4703" s="191">
        <v>2.3638642000000001</v>
      </c>
      <c r="Y4703" s="191">
        <v>0.90810891999999999</v>
      </c>
      <c r="Z4703" s="191">
        <v>0.73773157</v>
      </c>
      <c r="AA4703" s="191">
        <v>1.9975130999999999E-5</v>
      </c>
      <c r="AB4703" s="191">
        <v>1.6852151999999999E-2</v>
      </c>
      <c r="AC4703" s="191">
        <v>0.38417690999999998</v>
      </c>
      <c r="AD4703" s="191">
        <v>0.31697465000000002</v>
      </c>
      <c r="AE4703" s="76">
        <v>1.3767723000000001E-7</v>
      </c>
      <c r="AF4703" s="76">
        <v>3.5052192000000002E-10</v>
      </c>
      <c r="AG4703" s="20">
        <v>5.5451663999999999E-3</v>
      </c>
    </row>
    <row r="4704" spans="2:33" s="149" customFormat="1" x14ac:dyDescent="0.15">
      <c r="B4704" s="157" t="s">
        <v>10380</v>
      </c>
      <c r="C4704" s="148"/>
      <c r="D4704" s="118" t="s">
        <v>26</v>
      </c>
      <c r="E4704" s="276" t="s">
        <v>10381</v>
      </c>
      <c r="F4704" s="276">
        <f t="shared" si="651"/>
        <v>3.5823421019999996E-2</v>
      </c>
      <c r="G4704" s="276">
        <f t="shared" si="652"/>
        <v>1.694454598E-3</v>
      </c>
      <c r="H4704" s="276">
        <f t="shared" si="653"/>
        <v>8.5111603699999996E-3</v>
      </c>
      <c r="I4704" s="276">
        <f t="shared" si="654"/>
        <v>7.7436305199999993E-4</v>
      </c>
      <c r="J4704" s="276">
        <v>2.4843443E-2</v>
      </c>
      <c r="K4704" s="276">
        <v>7.3182697000000003E-3</v>
      </c>
      <c r="L4704" s="276">
        <v>6.8070223999999995E-4</v>
      </c>
      <c r="M4704" s="276">
        <v>6.4872738000000004E-5</v>
      </c>
      <c r="N4704" s="276">
        <v>1.128764E-3</v>
      </c>
      <c r="O4704" s="276">
        <v>5.0081786000000001E-4</v>
      </c>
      <c r="P4704" s="276">
        <v>5.1218843000000003E-4</v>
      </c>
      <c r="Q4704" s="276">
        <v>8.8424072000000003E-5</v>
      </c>
      <c r="R4704" s="276">
        <v>0</v>
      </c>
      <c r="S4704" s="276">
        <v>0</v>
      </c>
      <c r="T4704" s="276">
        <v>0</v>
      </c>
      <c r="U4704" s="276">
        <v>6.8593897999999996E-4</v>
      </c>
      <c r="V4704" s="287"/>
      <c r="W4704" s="28">
        <f t="shared" si="655"/>
        <v>0.18402550370370369</v>
      </c>
      <c r="X4704" s="191">
        <v>2.6850668999999998</v>
      </c>
      <c r="Y4704" s="191">
        <v>2.4011949000000001</v>
      </c>
      <c r="Z4704" s="191">
        <v>1.5662079999999998E-2</v>
      </c>
      <c r="AA4704" s="191">
        <v>1.207562E-5</v>
      </c>
      <c r="AB4704" s="191">
        <v>2.7048660000000002E-3</v>
      </c>
      <c r="AC4704" s="191">
        <v>3.3579874000000003E-2</v>
      </c>
      <c r="AD4704" s="191">
        <v>0.23191320000000001</v>
      </c>
      <c r="AE4704" s="76">
        <v>3.2477490999999999E-7</v>
      </c>
      <c r="AF4704" s="76">
        <v>8.4224691000000005E-10</v>
      </c>
      <c r="AG4704" s="20">
        <v>6.1182607000000002E-3</v>
      </c>
    </row>
    <row r="4705" spans="2:33" s="149" customFormat="1" x14ac:dyDescent="0.15">
      <c r="B4705" s="157" t="s">
        <v>10382</v>
      </c>
      <c r="C4705" s="148"/>
      <c r="D4705" s="118" t="s">
        <v>26</v>
      </c>
      <c r="E4705" s="276" t="s">
        <v>10383</v>
      </c>
      <c r="F4705" s="276">
        <f t="shared" si="651"/>
        <v>3.8390927936999999E-3</v>
      </c>
      <c r="G4705" s="276">
        <f t="shared" si="652"/>
        <v>3.7696694099999999E-4</v>
      </c>
      <c r="H4705" s="276">
        <f t="shared" si="653"/>
        <v>1.3126353206999999E-3</v>
      </c>
      <c r="I4705" s="276">
        <f t="shared" si="654"/>
        <v>6.3430032000000002E-5</v>
      </c>
      <c r="J4705" s="276">
        <v>2.0860605E-3</v>
      </c>
      <c r="K4705" s="276">
        <v>1.2639496000000001E-3</v>
      </c>
      <c r="L4705" s="276">
        <v>4.3510478999999999E-5</v>
      </c>
      <c r="M4705" s="276">
        <v>1.1061691E-5</v>
      </c>
      <c r="N4705" s="276">
        <v>2.6903775E-4</v>
      </c>
      <c r="O4705" s="276">
        <v>9.68675E-5</v>
      </c>
      <c r="P4705" s="276">
        <v>5.1752417000000001E-6</v>
      </c>
      <c r="Q4705" s="276">
        <v>4.1796203E-5</v>
      </c>
      <c r="R4705" s="276">
        <v>0</v>
      </c>
      <c r="S4705" s="276">
        <v>0</v>
      </c>
      <c r="T4705" s="276">
        <v>0</v>
      </c>
      <c r="U4705" s="276">
        <v>2.1633828999999999E-5</v>
      </c>
      <c r="V4705" s="287"/>
      <c r="W4705" s="28">
        <f t="shared" si="655"/>
        <v>1.5452299999999999E-2</v>
      </c>
      <c r="X4705" s="191">
        <v>1.2932429000000001</v>
      </c>
      <c r="Y4705" s="191">
        <v>0.25200582999999999</v>
      </c>
      <c r="Z4705" s="191">
        <v>1.9968504999999998E-3</v>
      </c>
      <c r="AA4705" s="191">
        <v>2.2226678999999999E-6</v>
      </c>
      <c r="AB4705" s="191">
        <v>6.2665721E-4</v>
      </c>
      <c r="AC4705" s="191">
        <v>7.9062027000000002E-4</v>
      </c>
      <c r="AD4705" s="191">
        <v>1.0378206999999999</v>
      </c>
      <c r="AE4705" s="76">
        <v>3.7890109000000002E-8</v>
      </c>
      <c r="AF4705" s="76">
        <v>8.6061776000000002E-11</v>
      </c>
      <c r="AG4705" s="20">
        <v>2.4163174E-3</v>
      </c>
    </row>
    <row r="4706" spans="2:33" s="149" customFormat="1" x14ac:dyDescent="0.15">
      <c r="B4706" s="157" t="s">
        <v>10384</v>
      </c>
      <c r="C4706" s="148"/>
      <c r="D4706" s="118" t="s">
        <v>26</v>
      </c>
      <c r="E4706" s="276" t="s">
        <v>10385</v>
      </c>
      <c r="F4706" s="276">
        <f t="shared" si="651"/>
        <v>4.4122569729999998E-3</v>
      </c>
      <c r="G4706" s="276">
        <f t="shared" si="652"/>
        <v>4.0700198999999999E-4</v>
      </c>
      <c r="H4706" s="276">
        <f t="shared" si="653"/>
        <v>6.1047595099999997E-4</v>
      </c>
      <c r="I4706" s="276">
        <f t="shared" si="654"/>
        <v>3.9251803199999999E-4</v>
      </c>
      <c r="J4706" s="276">
        <v>3.002261E-3</v>
      </c>
      <c r="K4706" s="276">
        <v>5.0977434E-4</v>
      </c>
      <c r="L4706" s="276">
        <v>5.3512289999999999E-5</v>
      </c>
      <c r="M4706" s="276">
        <v>1.663264E-5</v>
      </c>
      <c r="N4706" s="276">
        <v>2.8964759E-4</v>
      </c>
      <c r="O4706" s="276">
        <v>1.0072176E-4</v>
      </c>
      <c r="P4706" s="276">
        <v>4.7189321000000003E-5</v>
      </c>
      <c r="Q4706" s="276">
        <v>6.4355302000000002E-5</v>
      </c>
      <c r="R4706" s="276">
        <v>0</v>
      </c>
      <c r="S4706" s="276">
        <v>0</v>
      </c>
      <c r="T4706" s="276">
        <v>0</v>
      </c>
      <c r="U4706" s="276">
        <v>3.2816273000000002E-4</v>
      </c>
      <c r="V4706" s="287"/>
      <c r="W4706" s="28">
        <f t="shared" si="655"/>
        <v>2.223897037037037E-2</v>
      </c>
      <c r="X4706" s="191">
        <v>2.8233305</v>
      </c>
      <c r="Y4706" s="191">
        <v>0.32467417999999998</v>
      </c>
      <c r="Z4706" s="191">
        <v>2.0336797</v>
      </c>
      <c r="AA4706" s="191">
        <v>8.0132546999999994E-5</v>
      </c>
      <c r="AB4706" s="191">
        <v>3.1898457999999998E-2</v>
      </c>
      <c r="AC4706" s="191">
        <v>1.7356033999999999E-2</v>
      </c>
      <c r="AD4706" s="191">
        <v>0.41564200000000001</v>
      </c>
      <c r="AE4706" s="76">
        <v>3.9658045000000001E-8</v>
      </c>
      <c r="AF4706" s="76">
        <v>1.2639689E-10</v>
      </c>
      <c r="AG4706" s="20">
        <v>1.6155347000000001E-3</v>
      </c>
    </row>
    <row r="4707" spans="2:33" s="149" customFormat="1" x14ac:dyDescent="0.15">
      <c r="B4707" s="157" t="s">
        <v>10386</v>
      </c>
      <c r="C4707" s="148"/>
      <c r="D4707" s="118" t="s">
        <v>26</v>
      </c>
      <c r="E4707" s="276" t="s">
        <v>10387</v>
      </c>
      <c r="F4707" s="276">
        <f t="shared" si="651"/>
        <v>9.1263712614999992E-2</v>
      </c>
      <c r="G4707" s="276">
        <f t="shared" si="652"/>
        <v>5.9406084144999996E-2</v>
      </c>
      <c r="H4707" s="276">
        <f t="shared" si="653"/>
        <v>1.1927972930000001E-2</v>
      </c>
      <c r="I4707" s="276">
        <f t="shared" si="654"/>
        <v>3.3546154000000002E-4</v>
      </c>
      <c r="J4707" s="276">
        <v>1.9594193999999999E-2</v>
      </c>
      <c r="K4707" s="276">
        <v>1.1055059000000001E-2</v>
      </c>
      <c r="L4707" s="276">
        <v>6.1977349999999996E-4</v>
      </c>
      <c r="M4707" s="276">
        <v>6.9454184999999995E-5</v>
      </c>
      <c r="N4707" s="276">
        <v>5.9116768E-2</v>
      </c>
      <c r="O4707" s="276">
        <v>2.1986196E-4</v>
      </c>
      <c r="P4707" s="276">
        <v>2.5314043000000002E-4</v>
      </c>
      <c r="Q4707" s="276">
        <v>7.1690790000000001E-5</v>
      </c>
      <c r="R4707" s="276">
        <v>0</v>
      </c>
      <c r="S4707" s="276">
        <v>0</v>
      </c>
      <c r="T4707" s="276">
        <v>0</v>
      </c>
      <c r="U4707" s="276">
        <v>2.6377075000000002E-4</v>
      </c>
      <c r="V4707" s="287"/>
      <c r="W4707" s="28">
        <f t="shared" si="655"/>
        <v>0.14514217777777777</v>
      </c>
      <c r="X4707" s="191">
        <v>2.8838924000000001</v>
      </c>
      <c r="Y4707" s="191">
        <v>2.1912748</v>
      </c>
      <c r="Z4707" s="191">
        <v>6.7502854999999997E-3</v>
      </c>
      <c r="AA4707" s="191">
        <v>5.5149014000000002E-5</v>
      </c>
      <c r="AB4707" s="191">
        <v>0.34776902999999998</v>
      </c>
      <c r="AC4707" s="191">
        <v>7.2919723000000004E-3</v>
      </c>
      <c r="AD4707" s="191">
        <v>0.33075114</v>
      </c>
      <c r="AE4707" s="76">
        <v>1.3120767000000001E-6</v>
      </c>
      <c r="AF4707" s="76">
        <v>9.3679465000000006E-10</v>
      </c>
      <c r="AG4707" s="20">
        <v>1.1280462E-2</v>
      </c>
    </row>
    <row r="4708" spans="2:33" s="149" customFormat="1" x14ac:dyDescent="0.15">
      <c r="B4708" s="157" t="s">
        <v>10388</v>
      </c>
      <c r="C4708" s="148"/>
      <c r="D4708" s="118" t="s">
        <v>26</v>
      </c>
      <c r="E4708" s="276" t="s">
        <v>10389</v>
      </c>
      <c r="F4708" s="276">
        <f t="shared" si="651"/>
        <v>4.6338862204999998E-2</v>
      </c>
      <c r="G4708" s="276">
        <f t="shared" si="652"/>
        <v>6.0707153849999997E-3</v>
      </c>
      <c r="H4708" s="276">
        <f t="shared" si="653"/>
        <v>1.1700208905E-2</v>
      </c>
      <c r="I4708" s="276">
        <f t="shared" si="654"/>
        <v>5.4598591499999995E-4</v>
      </c>
      <c r="J4708" s="276">
        <v>2.8021951999999999E-2</v>
      </c>
      <c r="K4708" s="276">
        <v>1.1297814E-2</v>
      </c>
      <c r="L4708" s="276">
        <v>3.6631791000000001E-4</v>
      </c>
      <c r="M4708" s="276">
        <v>1.7681445E-5</v>
      </c>
      <c r="N4708" s="276">
        <v>5.8408643999999996E-3</v>
      </c>
      <c r="O4708" s="276">
        <v>2.1216953999999999E-4</v>
      </c>
      <c r="P4708" s="276">
        <v>3.6076995E-5</v>
      </c>
      <c r="Q4708" s="276">
        <v>8.3305954999999995E-5</v>
      </c>
      <c r="R4708" s="276">
        <v>0</v>
      </c>
      <c r="S4708" s="276">
        <v>0</v>
      </c>
      <c r="T4708" s="276">
        <v>0</v>
      </c>
      <c r="U4708" s="276">
        <v>4.6267995999999998E-4</v>
      </c>
      <c r="V4708" s="287"/>
      <c r="W4708" s="28">
        <f t="shared" si="655"/>
        <v>0.2075700148148148</v>
      </c>
      <c r="X4708" s="191">
        <v>2.6722288999999999</v>
      </c>
      <c r="Y4708" s="191">
        <v>2.0409006999999999</v>
      </c>
      <c r="Z4708" s="191">
        <v>0.23025723000000001</v>
      </c>
      <c r="AA4708" s="191">
        <v>7.2023941000000001E-6</v>
      </c>
      <c r="AB4708" s="191">
        <v>2.3985598E-2</v>
      </c>
      <c r="AC4708" s="191">
        <v>9.6304822000000002E-3</v>
      </c>
      <c r="AD4708" s="191">
        <v>0.36744772999999997</v>
      </c>
      <c r="AE4708" s="76">
        <v>4.5652944000000001E-7</v>
      </c>
      <c r="AF4708" s="76">
        <v>1.0217282E-9</v>
      </c>
      <c r="AG4708" s="20">
        <v>4.1109097000000001E-3</v>
      </c>
    </row>
    <row r="4709" spans="2:33" s="149" customFormat="1" x14ac:dyDescent="0.15">
      <c r="B4709" s="157" t="s">
        <v>10390</v>
      </c>
      <c r="C4709" s="148"/>
      <c r="D4709" s="118" t="s">
        <v>26</v>
      </c>
      <c r="E4709" s="276" t="s">
        <v>10391</v>
      </c>
      <c r="F4709" s="276">
        <f t="shared" si="651"/>
        <v>5.8605243139999999E-2</v>
      </c>
      <c r="G4709" s="276">
        <f t="shared" si="652"/>
        <v>2.8843343800000003E-3</v>
      </c>
      <c r="H4709" s="276">
        <f t="shared" si="653"/>
        <v>2.2124622929999997E-2</v>
      </c>
      <c r="I4709" s="276">
        <f t="shared" si="654"/>
        <v>3.4896883E-4</v>
      </c>
      <c r="J4709" s="276">
        <v>3.3247316999999998E-2</v>
      </c>
      <c r="K4709" s="276">
        <v>2.1380942E-2</v>
      </c>
      <c r="L4709" s="276">
        <v>6.7252410000000001E-4</v>
      </c>
      <c r="M4709" s="276">
        <v>1.5484036E-4</v>
      </c>
      <c r="N4709" s="276">
        <v>2.2749845E-3</v>
      </c>
      <c r="O4709" s="276">
        <v>4.5450952E-4</v>
      </c>
      <c r="P4709" s="276">
        <v>7.1156829999999998E-5</v>
      </c>
      <c r="Q4709" s="276">
        <v>1.2232376E-4</v>
      </c>
      <c r="R4709" s="276">
        <v>0</v>
      </c>
      <c r="S4709" s="276">
        <v>0</v>
      </c>
      <c r="T4709" s="276">
        <v>0</v>
      </c>
      <c r="U4709" s="276">
        <v>2.2664507E-4</v>
      </c>
      <c r="V4709" s="287"/>
      <c r="W4709" s="28">
        <f t="shared" si="655"/>
        <v>0.24627642222222221</v>
      </c>
      <c r="X4709" s="191">
        <v>4.3533232999999996</v>
      </c>
      <c r="Y4709" s="191">
        <v>4.2213905</v>
      </c>
      <c r="Z4709" s="191">
        <v>1.9866483000000001E-2</v>
      </c>
      <c r="AA4709" s="191">
        <v>3.2594042999999998E-5</v>
      </c>
      <c r="AB4709" s="191">
        <v>5.6904886000000002E-2</v>
      </c>
      <c r="AC4709" s="191">
        <v>4.6621640999999998E-2</v>
      </c>
      <c r="AD4709" s="191">
        <v>8.5072741999999996E-3</v>
      </c>
      <c r="AE4709" s="76">
        <v>6.0281107E-7</v>
      </c>
      <c r="AF4709" s="76">
        <v>1.4012480999999999E-9</v>
      </c>
      <c r="AG4709" s="20">
        <v>4.1158327000000001E-2</v>
      </c>
    </row>
    <row r="4710" spans="2:33" s="149" customFormat="1" x14ac:dyDescent="0.15">
      <c r="B4710" s="157" t="s">
        <v>10392</v>
      </c>
      <c r="C4710" s="148"/>
      <c r="D4710" s="118" t="s">
        <v>26</v>
      </c>
      <c r="E4710" s="276" t="s">
        <v>10393</v>
      </c>
      <c r="F4710" s="276">
        <f t="shared" si="651"/>
        <v>3.7440743426999996E-2</v>
      </c>
      <c r="G4710" s="276">
        <f t="shared" si="652"/>
        <v>1.4984127610000002E-3</v>
      </c>
      <c r="H4710" s="276">
        <f t="shared" si="653"/>
        <v>8.5058477399999992E-3</v>
      </c>
      <c r="I4710" s="276">
        <f t="shared" si="654"/>
        <v>7.3823092599999997E-4</v>
      </c>
      <c r="J4710" s="276">
        <v>2.6698251999999999E-2</v>
      </c>
      <c r="K4710" s="276">
        <v>7.3747910000000003E-3</v>
      </c>
      <c r="L4710" s="276">
        <v>6.5591753000000005E-4</v>
      </c>
      <c r="M4710" s="276">
        <v>4.9781231000000002E-5</v>
      </c>
      <c r="N4710" s="276">
        <v>1.0359023000000001E-3</v>
      </c>
      <c r="O4710" s="276">
        <v>4.1272922999999997E-4</v>
      </c>
      <c r="P4710" s="276">
        <v>4.7513920999999999E-4</v>
      </c>
      <c r="Q4710" s="276">
        <v>6.5481185999999994E-5</v>
      </c>
      <c r="R4710" s="276">
        <v>0</v>
      </c>
      <c r="S4710" s="276">
        <v>0</v>
      </c>
      <c r="T4710" s="276">
        <v>0</v>
      </c>
      <c r="U4710" s="276">
        <v>6.7274974000000002E-4</v>
      </c>
      <c r="V4710" s="287"/>
      <c r="W4710" s="28">
        <f t="shared" si="655"/>
        <v>0.1977648296296296</v>
      </c>
      <c r="X4710" s="191">
        <v>3.4067435000000001</v>
      </c>
      <c r="Y4710" s="191">
        <v>1.9601559</v>
      </c>
      <c r="Z4710" s="191">
        <v>1.2558415000000001</v>
      </c>
      <c r="AA4710" s="191">
        <v>2.1295072E-4</v>
      </c>
      <c r="AB4710" s="191">
        <v>0.14124687</v>
      </c>
      <c r="AC4710" s="191">
        <v>1.3357087E-2</v>
      </c>
      <c r="AD4710" s="191">
        <v>3.5929190999999999E-2</v>
      </c>
      <c r="AE4710" s="76">
        <v>3.4090338000000002E-7</v>
      </c>
      <c r="AF4710" s="76">
        <v>9.6419162999999998E-10</v>
      </c>
      <c r="AG4710" s="20">
        <v>1.9273862E-3</v>
      </c>
    </row>
    <row r="4711" spans="2:33" s="149" customFormat="1" x14ac:dyDescent="0.15">
      <c r="B4711" s="157" t="s">
        <v>10394</v>
      </c>
      <c r="C4711" s="148"/>
      <c r="D4711" s="118" t="s">
        <v>26</v>
      </c>
      <c r="E4711" s="276" t="s">
        <v>10395</v>
      </c>
      <c r="F4711" s="276">
        <f t="shared" si="651"/>
        <v>4.7119563823690001E-2</v>
      </c>
      <c r="G4711" s="276">
        <f t="shared" si="652"/>
        <v>1.2702355509999999E-4</v>
      </c>
      <c r="H4711" s="276">
        <f t="shared" si="653"/>
        <v>6.2512951246000001E-3</v>
      </c>
      <c r="I4711" s="276">
        <f t="shared" si="654"/>
        <v>1.103314399E-5</v>
      </c>
      <c r="J4711" s="276">
        <v>4.0730212000000002E-2</v>
      </c>
      <c r="K4711" s="276">
        <v>6.0052558000000004E-3</v>
      </c>
      <c r="L4711" s="276">
        <v>2.4501944E-4</v>
      </c>
      <c r="M4711" s="276">
        <v>2.9609981E-6</v>
      </c>
      <c r="N4711" s="276">
        <v>9.5875891999999999E-5</v>
      </c>
      <c r="O4711" s="276">
        <v>2.8186665E-5</v>
      </c>
      <c r="P4711" s="276">
        <v>1.0198846E-6</v>
      </c>
      <c r="Q4711" s="276">
        <v>1.0511769E-5</v>
      </c>
      <c r="R4711" s="276">
        <v>0</v>
      </c>
      <c r="S4711" s="276">
        <v>0</v>
      </c>
      <c r="T4711" s="276">
        <v>0</v>
      </c>
      <c r="U4711" s="276">
        <v>5.2137499000000001E-7</v>
      </c>
      <c r="V4711" s="287"/>
      <c r="W4711" s="28">
        <f t="shared" si="655"/>
        <v>0.30170527407407405</v>
      </c>
      <c r="X4711" s="191">
        <v>2.2727974999999998</v>
      </c>
      <c r="Y4711" s="191">
        <v>2.2705844000000002</v>
      </c>
      <c r="Z4711" s="191">
        <v>1.3998487E-3</v>
      </c>
      <c r="AA4711" s="191">
        <v>6.2667159999999997E-7</v>
      </c>
      <c r="AB4711" s="191">
        <v>2.8720151000000003E-4</v>
      </c>
      <c r="AC4711" s="191">
        <v>8.8244716999999999E-5</v>
      </c>
      <c r="AD4711" s="191">
        <v>4.3716379E-4</v>
      </c>
      <c r="AE4711" s="76">
        <v>3.9780103999999999E-7</v>
      </c>
      <c r="AF4711" s="76">
        <v>1.1609041000000001E-9</v>
      </c>
      <c r="AG4711" s="20">
        <v>2.2619647E-2</v>
      </c>
    </row>
    <row r="4712" spans="2:33" s="149" customFormat="1" x14ac:dyDescent="0.15">
      <c r="B4712" s="157" t="s">
        <v>10396</v>
      </c>
      <c r="C4712" s="148"/>
      <c r="D4712" s="118" t="s">
        <v>26</v>
      </c>
      <c r="E4712" s="276" t="s">
        <v>10397</v>
      </c>
      <c r="F4712" s="276">
        <f t="shared" si="651"/>
        <v>2.682971697E-2</v>
      </c>
      <c r="G4712" s="276">
        <f t="shared" si="652"/>
        <v>1.0446407200000001E-3</v>
      </c>
      <c r="H4712" s="276">
        <f t="shared" si="653"/>
        <v>3.23470675E-3</v>
      </c>
      <c r="I4712" s="276">
        <f t="shared" si="654"/>
        <v>6.1781949999999998E-4</v>
      </c>
      <c r="J4712" s="276">
        <v>2.1932549999999999E-2</v>
      </c>
      <c r="K4712" s="276">
        <v>2.4986607E-3</v>
      </c>
      <c r="L4712" s="276">
        <v>4.1494976000000001E-4</v>
      </c>
      <c r="M4712" s="276">
        <v>6.7844619999999999E-5</v>
      </c>
      <c r="N4712" s="276">
        <v>6.7549251999999996E-4</v>
      </c>
      <c r="O4712" s="276">
        <v>3.0130358000000001E-4</v>
      </c>
      <c r="P4712" s="276">
        <v>3.2109629000000002E-4</v>
      </c>
      <c r="Q4712" s="276">
        <v>1.3291382E-4</v>
      </c>
      <c r="R4712" s="276">
        <v>0</v>
      </c>
      <c r="S4712" s="276">
        <v>0</v>
      </c>
      <c r="T4712" s="276">
        <v>0</v>
      </c>
      <c r="U4712" s="276">
        <v>4.8490567999999999E-4</v>
      </c>
      <c r="V4712" s="287"/>
      <c r="W4712" s="28">
        <f t="shared" si="655"/>
        <v>0.16246333333333332</v>
      </c>
      <c r="X4712" s="191">
        <v>3.0465996</v>
      </c>
      <c r="Y4712" s="191">
        <v>2.0672811000000002</v>
      </c>
      <c r="Z4712" s="191">
        <v>0.69238453</v>
      </c>
      <c r="AA4712" s="191">
        <v>5.0989613000000005E-4</v>
      </c>
      <c r="AB4712" s="191">
        <v>0.12493356</v>
      </c>
      <c r="AC4712" s="191">
        <v>0.10071430000000001</v>
      </c>
      <c r="AD4712" s="191">
        <v>6.0776210999999997E-2</v>
      </c>
      <c r="AE4712" s="76">
        <v>2.2354702E-7</v>
      </c>
      <c r="AF4712" s="76">
        <v>6.9289997999999997E-10</v>
      </c>
      <c r="AG4712" s="20">
        <v>4.7461897999999999E-3</v>
      </c>
    </row>
    <row r="4713" spans="2:33" s="149" customFormat="1" x14ac:dyDescent="0.15">
      <c r="B4713" s="157" t="s">
        <v>10398</v>
      </c>
      <c r="C4713" s="148"/>
      <c r="D4713" s="118" t="s">
        <v>26</v>
      </c>
      <c r="E4713" s="276" t="s">
        <v>10399</v>
      </c>
      <c r="F4713" s="276">
        <f t="shared" si="651"/>
        <v>1.5054177336000001E-2</v>
      </c>
      <c r="G4713" s="276">
        <f t="shared" si="652"/>
        <v>7.7108993000000005E-4</v>
      </c>
      <c r="H4713" s="276">
        <f t="shared" si="653"/>
        <v>2.7028343459999998E-3</v>
      </c>
      <c r="I4713" s="276">
        <f t="shared" si="654"/>
        <v>2.7927705999999995E-4</v>
      </c>
      <c r="J4713" s="276">
        <v>1.1300976000000001E-2</v>
      </c>
      <c r="K4713" s="276">
        <v>2.4612309999999999E-3</v>
      </c>
      <c r="L4713" s="276">
        <v>1.5657503000000001E-4</v>
      </c>
      <c r="M4713" s="276">
        <v>4.781109E-5</v>
      </c>
      <c r="N4713" s="276">
        <v>5.0296840000000004E-4</v>
      </c>
      <c r="O4713" s="276">
        <v>2.2031043999999999E-4</v>
      </c>
      <c r="P4713" s="276">
        <v>8.5028315999999997E-5</v>
      </c>
      <c r="Q4713" s="276">
        <v>1.2237614999999999E-4</v>
      </c>
      <c r="R4713" s="276">
        <v>0</v>
      </c>
      <c r="S4713" s="276">
        <v>0</v>
      </c>
      <c r="T4713" s="276">
        <v>0</v>
      </c>
      <c r="U4713" s="276">
        <v>1.5690090999999999E-4</v>
      </c>
      <c r="V4713" s="287"/>
      <c r="W4713" s="28">
        <f t="shared" si="655"/>
        <v>8.3710933333333334E-2</v>
      </c>
      <c r="X4713" s="191">
        <v>2.3427243</v>
      </c>
      <c r="Y4713" s="191">
        <v>1.0527101000000001</v>
      </c>
      <c r="Z4713" s="191">
        <v>0.32647466000000003</v>
      </c>
      <c r="AA4713" s="191">
        <v>1.6954504000000001E-4</v>
      </c>
      <c r="AB4713" s="191">
        <v>0.42872859000000002</v>
      </c>
      <c r="AC4713" s="191">
        <v>0.27508635999999997</v>
      </c>
      <c r="AD4713" s="191">
        <v>0.25955502000000003</v>
      </c>
      <c r="AE4713" s="76">
        <v>1.423997E-7</v>
      </c>
      <c r="AF4713" s="76">
        <v>5.6751517999999995E-10</v>
      </c>
      <c r="AG4713" s="20">
        <v>4.1565598E-3</v>
      </c>
    </row>
    <row r="4714" spans="2:33" s="149" customFormat="1" x14ac:dyDescent="0.15">
      <c r="B4714" s="157" t="s">
        <v>10400</v>
      </c>
      <c r="C4714" s="148"/>
      <c r="D4714" s="118" t="s">
        <v>26</v>
      </c>
      <c r="E4714" s="276" t="s">
        <v>10401</v>
      </c>
      <c r="F4714" s="276">
        <f t="shared" si="651"/>
        <v>4.8520788967999995E-2</v>
      </c>
      <c r="G4714" s="276">
        <f t="shared" si="652"/>
        <v>4.057335013E-3</v>
      </c>
      <c r="H4714" s="276">
        <f t="shared" si="653"/>
        <v>8.9259600999999997E-3</v>
      </c>
      <c r="I4714" s="276">
        <f t="shared" si="654"/>
        <v>1.073115855E-3</v>
      </c>
      <c r="J4714" s="276">
        <v>3.4464377999999997E-2</v>
      </c>
      <c r="K4714" s="276">
        <v>7.8044634999999999E-3</v>
      </c>
      <c r="L4714" s="276">
        <v>2.6935095000000001E-4</v>
      </c>
      <c r="M4714" s="276">
        <v>7.0424383000000003E-5</v>
      </c>
      <c r="N4714" s="276">
        <v>3.3202521000000001E-3</v>
      </c>
      <c r="O4714" s="276">
        <v>6.6665853000000004E-4</v>
      </c>
      <c r="P4714" s="276">
        <v>8.5214565000000001E-4</v>
      </c>
      <c r="Q4714" s="276">
        <v>6.6445055000000002E-5</v>
      </c>
      <c r="R4714" s="276">
        <v>0</v>
      </c>
      <c r="S4714" s="276">
        <v>0</v>
      </c>
      <c r="T4714" s="276">
        <v>0</v>
      </c>
      <c r="U4714" s="276">
        <v>1.0066707999999999E-3</v>
      </c>
      <c r="V4714" s="287"/>
      <c r="W4714" s="28">
        <f t="shared" si="655"/>
        <v>0.25529168888888887</v>
      </c>
      <c r="X4714" s="191">
        <v>3.5792139000000001</v>
      </c>
      <c r="Y4714" s="191">
        <v>2.8023487</v>
      </c>
      <c r="Z4714" s="191">
        <v>0.23380538000000001</v>
      </c>
      <c r="AA4714" s="191">
        <v>8.4008603000000002E-5</v>
      </c>
      <c r="AB4714" s="191">
        <v>0.44534041000000002</v>
      </c>
      <c r="AC4714" s="191">
        <v>3.9373558000000003E-2</v>
      </c>
      <c r="AD4714" s="191">
        <v>5.8261909000000001E-2</v>
      </c>
      <c r="AE4714" s="76">
        <v>4.4363874E-7</v>
      </c>
      <c r="AF4714" s="76">
        <v>1.2298812000000001E-9</v>
      </c>
      <c r="AG4714" s="20">
        <v>2.9673023999999999E-3</v>
      </c>
    </row>
    <row r="4715" spans="2:33" s="149" customFormat="1" x14ac:dyDescent="0.15">
      <c r="B4715" s="157" t="s">
        <v>10402</v>
      </c>
      <c r="C4715" s="148"/>
      <c r="D4715" s="118" t="s">
        <v>26</v>
      </c>
      <c r="E4715" s="276" t="s">
        <v>10403</v>
      </c>
      <c r="F4715" s="276">
        <f t="shared" si="651"/>
        <v>2.5688101608000002E-2</v>
      </c>
      <c r="G4715" s="276">
        <f t="shared" si="652"/>
        <v>2.7801022300000004E-3</v>
      </c>
      <c r="H4715" s="276">
        <f t="shared" si="653"/>
        <v>7.8426579980000015E-3</v>
      </c>
      <c r="I4715" s="276">
        <f t="shared" si="654"/>
        <v>4.2422538000000002E-4</v>
      </c>
      <c r="J4715" s="276">
        <v>1.4641115999999999E-2</v>
      </c>
      <c r="K4715" s="276">
        <v>7.5233605000000004E-3</v>
      </c>
      <c r="L4715" s="276">
        <v>2.4771142000000002E-4</v>
      </c>
      <c r="M4715" s="276">
        <v>4.4088280000000001E-5</v>
      </c>
      <c r="N4715" s="276">
        <v>2.4807204000000002E-3</v>
      </c>
      <c r="O4715" s="276">
        <v>2.5529354999999999E-4</v>
      </c>
      <c r="P4715" s="276">
        <v>7.1586078000000002E-5</v>
      </c>
      <c r="Q4715" s="276">
        <v>1.0470617E-4</v>
      </c>
      <c r="R4715" s="276">
        <v>0</v>
      </c>
      <c r="S4715" s="276">
        <v>0</v>
      </c>
      <c r="T4715" s="276">
        <v>0</v>
      </c>
      <c r="U4715" s="276">
        <v>3.1951921000000002E-4</v>
      </c>
      <c r="V4715" s="287"/>
      <c r="W4715" s="28">
        <f t="shared" si="655"/>
        <v>0.1084527111111111</v>
      </c>
      <c r="X4715" s="191">
        <v>2.8069966000000002</v>
      </c>
      <c r="Y4715" s="191">
        <v>1.5570013</v>
      </c>
      <c r="Z4715" s="191">
        <v>0.88028545000000002</v>
      </c>
      <c r="AA4715" s="191">
        <v>5.4403483000000002E-5</v>
      </c>
      <c r="AB4715" s="191">
        <v>7.1964314000000001E-2</v>
      </c>
      <c r="AC4715" s="191">
        <v>0.20713359000000001</v>
      </c>
      <c r="AD4715" s="191">
        <v>9.0557559999999995E-2</v>
      </c>
      <c r="AE4715" s="76">
        <v>2.6840908999999999E-7</v>
      </c>
      <c r="AF4715" s="76">
        <v>5.9483470999999999E-10</v>
      </c>
      <c r="AG4715" s="20">
        <v>8.6411513999999998E-3</v>
      </c>
    </row>
    <row r="4716" spans="2:33" s="149" customFormat="1" x14ac:dyDescent="0.15">
      <c r="B4716" s="157" t="s">
        <v>10404</v>
      </c>
      <c r="C4716" s="148"/>
      <c r="D4716" s="118" t="s">
        <v>26</v>
      </c>
      <c r="E4716" s="276" t="s">
        <v>10405</v>
      </c>
      <c r="F4716" s="276">
        <f t="shared" si="651"/>
        <v>1.2783052579999999E-2</v>
      </c>
      <c r="G4716" s="276">
        <f t="shared" si="652"/>
        <v>1.3543395220000001E-3</v>
      </c>
      <c r="H4716" s="276">
        <f t="shared" si="653"/>
        <v>2.4734795099999999E-3</v>
      </c>
      <c r="I4716" s="276">
        <f t="shared" si="654"/>
        <v>4.1038434799999998E-4</v>
      </c>
      <c r="J4716" s="276">
        <v>8.5448491999999994E-3</v>
      </c>
      <c r="K4716" s="276">
        <v>2.2051019E-3</v>
      </c>
      <c r="L4716" s="276">
        <v>1.4127848999999999E-4</v>
      </c>
      <c r="M4716" s="276">
        <v>5.5143592000000003E-5</v>
      </c>
      <c r="N4716" s="276">
        <v>1.1371337E-3</v>
      </c>
      <c r="O4716" s="276">
        <v>1.6206223000000001E-4</v>
      </c>
      <c r="P4716" s="276">
        <v>1.2709911999999999E-4</v>
      </c>
      <c r="Q4716" s="276">
        <v>8.6069198E-5</v>
      </c>
      <c r="R4716" s="276">
        <v>0</v>
      </c>
      <c r="S4716" s="276">
        <v>0</v>
      </c>
      <c r="T4716" s="276">
        <v>0</v>
      </c>
      <c r="U4716" s="276">
        <v>3.2431514999999998E-4</v>
      </c>
      <c r="V4716" s="287"/>
      <c r="W4716" s="28">
        <f t="shared" si="655"/>
        <v>6.3295179259259246E-2</v>
      </c>
      <c r="X4716" s="191">
        <v>3.0224164</v>
      </c>
      <c r="Y4716" s="191">
        <v>0.78166771000000002</v>
      </c>
      <c r="Z4716" s="191">
        <v>1.2633357000000001</v>
      </c>
      <c r="AA4716" s="191">
        <v>1.0683401E-4</v>
      </c>
      <c r="AB4716" s="191">
        <v>0.64714696999999999</v>
      </c>
      <c r="AC4716" s="191">
        <v>1.5520704E-2</v>
      </c>
      <c r="AD4716" s="191">
        <v>0.31463848</v>
      </c>
      <c r="AE4716" s="76">
        <v>1.2315763E-7</v>
      </c>
      <c r="AF4716" s="76">
        <v>5.5479585000000001E-10</v>
      </c>
      <c r="AG4716" s="20">
        <v>3.4594436999999998E-3</v>
      </c>
    </row>
    <row r="4717" spans="2:33" s="149" customFormat="1" x14ac:dyDescent="0.15">
      <c r="B4717" s="157" t="s">
        <v>10406</v>
      </c>
      <c r="C4717" s="148"/>
      <c r="D4717" s="118" t="s">
        <v>26</v>
      </c>
      <c r="E4717" s="276" t="s">
        <v>10407</v>
      </c>
      <c r="F4717" s="276">
        <f t="shared" si="651"/>
        <v>5.8371571520000002E-3</v>
      </c>
      <c r="G4717" s="276">
        <f t="shared" si="652"/>
        <v>5.5020865099999995E-4</v>
      </c>
      <c r="H4717" s="276">
        <f t="shared" si="653"/>
        <v>1.224727196E-3</v>
      </c>
      <c r="I4717" s="276">
        <f t="shared" si="654"/>
        <v>5.1609880500000003E-4</v>
      </c>
      <c r="J4717" s="276">
        <v>3.5461224999999998E-3</v>
      </c>
      <c r="K4717" s="276">
        <v>1.1392319E-3</v>
      </c>
      <c r="L4717" s="276">
        <v>4.8265832000000002E-5</v>
      </c>
      <c r="M4717" s="276">
        <v>1.5847830999999999E-5</v>
      </c>
      <c r="N4717" s="276">
        <v>4.2401237999999998E-4</v>
      </c>
      <c r="O4717" s="276">
        <v>1.1034844E-4</v>
      </c>
      <c r="P4717" s="276">
        <v>3.7229464000000001E-5</v>
      </c>
      <c r="Q4717" s="276">
        <v>7.2430694999999997E-5</v>
      </c>
      <c r="R4717" s="276">
        <v>0</v>
      </c>
      <c r="S4717" s="276">
        <v>0</v>
      </c>
      <c r="T4717" s="276">
        <v>0</v>
      </c>
      <c r="U4717" s="276">
        <v>4.4366810999999998E-4</v>
      </c>
      <c r="V4717" s="287"/>
      <c r="W4717" s="28">
        <f t="shared" si="655"/>
        <v>2.6267574074074072E-2</v>
      </c>
      <c r="X4717" s="191">
        <v>3.6403441000000001</v>
      </c>
      <c r="Y4717" s="191">
        <v>0.36992471999999998</v>
      </c>
      <c r="Z4717" s="191">
        <v>3.0980603000000002</v>
      </c>
      <c r="AA4717" s="191">
        <v>3.5575572000000002E-5</v>
      </c>
      <c r="AB4717" s="191">
        <v>2.173216E-2</v>
      </c>
      <c r="AC4717" s="191">
        <v>3.529094E-2</v>
      </c>
      <c r="AD4717" s="191">
        <v>0.11530034</v>
      </c>
      <c r="AE4717" s="76">
        <v>5.3920604000000003E-8</v>
      </c>
      <c r="AF4717" s="76">
        <v>1.4040398E-10</v>
      </c>
      <c r="AG4717" s="20">
        <v>1.9840302E-3</v>
      </c>
    </row>
    <row r="4718" spans="2:33" s="149" customFormat="1" x14ac:dyDescent="0.15">
      <c r="B4718" s="157" t="s">
        <v>10408</v>
      </c>
      <c r="C4718" s="148"/>
      <c r="D4718" s="118" t="s">
        <v>26</v>
      </c>
      <c r="E4718" s="276" t="s">
        <v>10409</v>
      </c>
      <c r="F4718" s="276">
        <f t="shared" si="651"/>
        <v>3.8892343943999999E-2</v>
      </c>
      <c r="G4718" s="276">
        <f t="shared" si="652"/>
        <v>1.0804798698000001E-2</v>
      </c>
      <c r="H4718" s="276">
        <f t="shared" si="653"/>
        <v>7.0403181499999997E-3</v>
      </c>
      <c r="I4718" s="276">
        <f t="shared" si="654"/>
        <v>5.2586409599999996E-4</v>
      </c>
      <c r="J4718" s="276">
        <v>2.0521363000000001E-2</v>
      </c>
      <c r="K4718" s="276">
        <v>6.5940538999999998E-3</v>
      </c>
      <c r="L4718" s="276">
        <v>2.405892E-4</v>
      </c>
      <c r="M4718" s="276">
        <v>9.3996878000000001E-5</v>
      </c>
      <c r="N4718" s="276">
        <v>1.04618E-2</v>
      </c>
      <c r="O4718" s="276">
        <v>2.4900182000000003E-4</v>
      </c>
      <c r="P4718" s="276">
        <v>2.0567504999999999E-4</v>
      </c>
      <c r="Q4718" s="276">
        <v>8.1701545999999996E-5</v>
      </c>
      <c r="R4718" s="276">
        <v>0</v>
      </c>
      <c r="S4718" s="276">
        <v>0</v>
      </c>
      <c r="T4718" s="276">
        <v>0</v>
      </c>
      <c r="U4718" s="276">
        <v>4.4416254999999998E-4</v>
      </c>
      <c r="V4718" s="287"/>
      <c r="W4718" s="28">
        <f t="shared" si="655"/>
        <v>0.1520100962962963</v>
      </c>
      <c r="X4718" s="191">
        <v>2.8525301999999999</v>
      </c>
      <c r="Y4718" s="191">
        <v>2.4984715999999998</v>
      </c>
      <c r="Z4718" s="191">
        <v>0.33481080000000002</v>
      </c>
      <c r="AA4718" s="191">
        <v>1.0386792E-4</v>
      </c>
      <c r="AB4718" s="191">
        <v>1.2659640999999999E-2</v>
      </c>
      <c r="AC4718" s="191">
        <v>8.1918759E-4</v>
      </c>
      <c r="AD4718" s="191">
        <v>5.6651167000000002E-3</v>
      </c>
      <c r="AE4718" s="76">
        <v>4.5099289999999998E-7</v>
      </c>
      <c r="AF4718" s="76">
        <v>6.7863633000000004E-10</v>
      </c>
      <c r="AG4718" s="20">
        <v>1.4877405E-2</v>
      </c>
    </row>
    <row r="4719" spans="2:33" s="149" customFormat="1" x14ac:dyDescent="0.15">
      <c r="B4719" s="157" t="s">
        <v>10410</v>
      </c>
      <c r="C4719" s="148"/>
      <c r="D4719" s="118" t="s">
        <v>26</v>
      </c>
      <c r="E4719" s="276" t="s">
        <v>10411</v>
      </c>
      <c r="F4719" s="276">
        <f t="shared" si="651"/>
        <v>3.0113111433000002E-2</v>
      </c>
      <c r="G4719" s="276">
        <f t="shared" si="652"/>
        <v>1.5527632069999998E-3</v>
      </c>
      <c r="H4719" s="276">
        <f t="shared" si="653"/>
        <v>8.0569635040000018E-3</v>
      </c>
      <c r="I4719" s="276">
        <f t="shared" si="654"/>
        <v>4.8673372199999998E-4</v>
      </c>
      <c r="J4719" s="276">
        <v>2.0016651E-2</v>
      </c>
      <c r="K4719" s="276">
        <v>7.7114006000000004E-3</v>
      </c>
      <c r="L4719" s="276">
        <v>2.5339828999999998E-4</v>
      </c>
      <c r="M4719" s="276">
        <v>4.7533347000000003E-5</v>
      </c>
      <c r="N4719" s="276">
        <v>1.2951748999999999E-3</v>
      </c>
      <c r="O4719" s="276">
        <v>2.1005496E-4</v>
      </c>
      <c r="P4719" s="276">
        <v>9.2164613999999993E-5</v>
      </c>
      <c r="Q4719" s="276">
        <v>7.6397252000000003E-5</v>
      </c>
      <c r="R4719" s="276">
        <v>0</v>
      </c>
      <c r="S4719" s="276">
        <v>0</v>
      </c>
      <c r="T4719" s="276">
        <v>0</v>
      </c>
      <c r="U4719" s="276">
        <v>4.1033646999999999E-4</v>
      </c>
      <c r="V4719" s="287"/>
      <c r="W4719" s="28">
        <f t="shared" si="655"/>
        <v>0.14827148888888889</v>
      </c>
      <c r="X4719" s="191">
        <v>3.0370376000000001</v>
      </c>
      <c r="Y4719" s="191">
        <v>1.9882610999999999</v>
      </c>
      <c r="Z4719" s="191">
        <v>0.84276766999999997</v>
      </c>
      <c r="AA4719" s="191">
        <v>1.9871398999999999E-4</v>
      </c>
      <c r="AB4719" s="191">
        <v>0.1152106</v>
      </c>
      <c r="AC4719" s="191">
        <v>6.4143895000000006E-2</v>
      </c>
      <c r="AD4719" s="191">
        <v>2.6455577000000001E-2</v>
      </c>
      <c r="AE4719" s="76">
        <v>2.9791943999999999E-7</v>
      </c>
      <c r="AF4719" s="76">
        <v>7.4480046000000004E-10</v>
      </c>
      <c r="AG4719" s="20">
        <v>8.1227470999999992E-3</v>
      </c>
    </row>
    <row r="4720" spans="2:33" s="149" customFormat="1" x14ac:dyDescent="0.15">
      <c r="B4720" s="157" t="s">
        <v>10412</v>
      </c>
      <c r="C4720" s="148"/>
      <c r="D4720" s="118" t="s">
        <v>26</v>
      </c>
      <c r="E4720" s="276" t="s">
        <v>10413</v>
      </c>
      <c r="F4720" s="276">
        <f t="shared" si="651"/>
        <v>5.6264443193000002E-2</v>
      </c>
      <c r="G4720" s="276">
        <f t="shared" si="652"/>
        <v>8.3498928809999998E-3</v>
      </c>
      <c r="H4720" s="276">
        <f t="shared" si="653"/>
        <v>1.593262757E-2</v>
      </c>
      <c r="I4720" s="276">
        <f t="shared" si="654"/>
        <v>8.6709774200000001E-4</v>
      </c>
      <c r="J4720" s="276">
        <v>3.1114824999999999E-2</v>
      </c>
      <c r="K4720" s="276">
        <v>1.3920281E-2</v>
      </c>
      <c r="L4720" s="276">
        <v>1.0842126E-3</v>
      </c>
      <c r="M4720" s="276">
        <v>6.1212381000000005E-5</v>
      </c>
      <c r="N4720" s="276">
        <v>7.2735734999999999E-3</v>
      </c>
      <c r="O4720" s="276">
        <v>1.0151069999999999E-3</v>
      </c>
      <c r="P4720" s="276">
        <v>9.2813396999999996E-4</v>
      </c>
      <c r="Q4720" s="276">
        <v>7.8544602000000006E-5</v>
      </c>
      <c r="R4720" s="276">
        <v>0</v>
      </c>
      <c r="S4720" s="276">
        <v>0</v>
      </c>
      <c r="T4720" s="276">
        <v>0</v>
      </c>
      <c r="U4720" s="276">
        <v>7.8855313999999998E-4</v>
      </c>
      <c r="V4720" s="287"/>
      <c r="W4720" s="28">
        <f t="shared" si="655"/>
        <v>0.23048018518518515</v>
      </c>
      <c r="X4720" s="191">
        <v>4.3180841000000001</v>
      </c>
      <c r="Y4720" s="191">
        <v>3.9994379000000002</v>
      </c>
      <c r="Z4720" s="191">
        <v>0.12747348</v>
      </c>
      <c r="AA4720" s="191">
        <v>5.1856396999999999E-5</v>
      </c>
      <c r="AB4720" s="191">
        <v>6.3377768999999997E-3</v>
      </c>
      <c r="AC4720" s="191">
        <v>7.8951810999999997E-2</v>
      </c>
      <c r="AD4720" s="191">
        <v>0.10583128</v>
      </c>
      <c r="AE4720" s="76">
        <v>5.9836596000000004E-7</v>
      </c>
      <c r="AF4720" s="76">
        <v>1.1504172E-9</v>
      </c>
      <c r="AG4720" s="20">
        <v>9.1929479999999994E-3</v>
      </c>
    </row>
    <row r="4721" spans="2:33" s="149" customFormat="1" x14ac:dyDescent="0.15">
      <c r="B4721" s="157" t="s">
        <v>10414</v>
      </c>
      <c r="C4721" s="288"/>
      <c r="D4721" s="118" t="s">
        <v>26</v>
      </c>
      <c r="E4721" s="276" t="s">
        <v>10415</v>
      </c>
      <c r="F4721" s="276">
        <f t="shared" si="651"/>
        <v>5.4061439000000003E-2</v>
      </c>
      <c r="G4721" s="276">
        <f t="shared" si="652"/>
        <v>9.8113483200000014E-3</v>
      </c>
      <c r="H4721" s="276">
        <f t="shared" si="653"/>
        <v>1.539460875E-2</v>
      </c>
      <c r="I4721" s="276">
        <f t="shared" si="654"/>
        <v>4.0626593000000003E-4</v>
      </c>
      <c r="J4721" s="276">
        <v>2.8449215999999999E-2</v>
      </c>
      <c r="K4721" s="276">
        <v>1.4671224E-2</v>
      </c>
      <c r="L4721" s="276">
        <v>5.5273438000000004E-4</v>
      </c>
      <c r="M4721" s="276">
        <v>1.1158871E-4</v>
      </c>
      <c r="N4721" s="276">
        <v>9.2754293000000005E-3</v>
      </c>
      <c r="O4721" s="276">
        <v>4.2433031000000001E-4</v>
      </c>
      <c r="P4721" s="276">
        <v>1.7065037000000001E-4</v>
      </c>
      <c r="Q4721" s="276">
        <v>1.1657402E-4</v>
      </c>
      <c r="R4721" s="276">
        <v>0</v>
      </c>
      <c r="S4721" s="276">
        <v>0</v>
      </c>
      <c r="T4721" s="276">
        <v>0</v>
      </c>
      <c r="U4721" s="276">
        <v>2.8969191000000001E-4</v>
      </c>
      <c r="V4721" s="287"/>
      <c r="W4721" s="28">
        <f t="shared" si="655"/>
        <v>0.21073493333333332</v>
      </c>
      <c r="X4721" s="191">
        <v>3.5437618</v>
      </c>
      <c r="Y4721" s="191">
        <v>3.4075818</v>
      </c>
      <c r="Z4721" s="191">
        <v>1.6535564999999999E-2</v>
      </c>
      <c r="AA4721" s="191">
        <v>4.5449233000000002E-5</v>
      </c>
      <c r="AB4721" s="191">
        <v>4.8145925999999997E-3</v>
      </c>
      <c r="AC4721" s="191">
        <v>0.10120555000000001</v>
      </c>
      <c r="AD4721" s="191">
        <v>1.3578829000000001E-2</v>
      </c>
      <c r="AE4721" s="76">
        <v>6.0110843000000004E-7</v>
      </c>
      <c r="AF4721" s="76">
        <v>1.131302E-9</v>
      </c>
      <c r="AG4721" s="20">
        <v>2.8507384E-2</v>
      </c>
    </row>
    <row r="4722" spans="2:33" s="149" customFormat="1" x14ac:dyDescent="0.15">
      <c r="B4722" s="157" t="s">
        <v>10416</v>
      </c>
      <c r="C4722" s="148"/>
      <c r="D4722" s="118" t="s">
        <v>26</v>
      </c>
      <c r="E4722" s="276" t="s">
        <v>10417</v>
      </c>
      <c r="F4722" s="276">
        <f t="shared" si="651"/>
        <v>3.4037448469000003E-2</v>
      </c>
      <c r="G4722" s="276">
        <f t="shared" si="652"/>
        <v>3.4710885099999999E-3</v>
      </c>
      <c r="H4722" s="276">
        <f t="shared" si="653"/>
        <v>1.18347683E-2</v>
      </c>
      <c r="I4722" s="276">
        <f t="shared" si="654"/>
        <v>5.1836065900000001E-4</v>
      </c>
      <c r="J4722" s="276">
        <v>1.8213231E-2</v>
      </c>
      <c r="K4722" s="276">
        <v>1.113659E-2</v>
      </c>
      <c r="L4722" s="276">
        <v>4.2464310999999999E-4</v>
      </c>
      <c r="M4722" s="276">
        <v>4.5176170000000001E-5</v>
      </c>
      <c r="N4722" s="276">
        <v>3.0371411000000002E-3</v>
      </c>
      <c r="O4722" s="276">
        <v>3.8877124000000001E-4</v>
      </c>
      <c r="P4722" s="276">
        <v>2.7353518999999999E-4</v>
      </c>
      <c r="Q4722" s="276">
        <v>8.1590439000000004E-5</v>
      </c>
      <c r="R4722" s="276">
        <v>0</v>
      </c>
      <c r="S4722" s="276">
        <v>0</v>
      </c>
      <c r="T4722" s="276">
        <v>0</v>
      </c>
      <c r="U4722" s="276">
        <v>4.3677022E-4</v>
      </c>
      <c r="V4722" s="287"/>
      <c r="W4722" s="28">
        <f t="shared" si="655"/>
        <v>0.1349128222222222</v>
      </c>
      <c r="X4722" s="191">
        <v>3.0619762000000001</v>
      </c>
      <c r="Y4722" s="191">
        <v>1.8648142000000001</v>
      </c>
      <c r="Z4722" s="191">
        <v>0.73681629000000004</v>
      </c>
      <c r="AA4722" s="191">
        <v>9.5091277000000006E-5</v>
      </c>
      <c r="AB4722" s="191">
        <v>8.5744576000000003E-2</v>
      </c>
      <c r="AC4722" s="191">
        <v>2.7133897000000001E-2</v>
      </c>
      <c r="AD4722" s="191">
        <v>0.34737215999999999</v>
      </c>
      <c r="AE4722" s="76">
        <v>3.7701916999999998E-7</v>
      </c>
      <c r="AF4722" s="76">
        <v>7.9406422000000003E-10</v>
      </c>
      <c r="AG4722" s="20">
        <v>6.5994595E-3</v>
      </c>
    </row>
    <row r="4723" spans="2:33" s="149" customFormat="1" x14ac:dyDescent="0.15">
      <c r="B4723" s="157" t="s">
        <v>10418</v>
      </c>
      <c r="C4723" s="148"/>
      <c r="D4723" s="118" t="s">
        <v>26</v>
      </c>
      <c r="E4723" s="276" t="s">
        <v>10419</v>
      </c>
      <c r="F4723" s="276">
        <f t="shared" si="651"/>
        <v>2.5355642907000001E-2</v>
      </c>
      <c r="G4723" s="276">
        <f t="shared" si="652"/>
        <v>1.811307234E-3</v>
      </c>
      <c r="H4723" s="276">
        <f t="shared" si="653"/>
        <v>5.8290552800000003E-3</v>
      </c>
      <c r="I4723" s="276">
        <f t="shared" si="654"/>
        <v>6.4316739299999999E-4</v>
      </c>
      <c r="J4723" s="276">
        <v>1.7072113E-2</v>
      </c>
      <c r="K4723" s="276">
        <v>5.1760375000000003E-3</v>
      </c>
      <c r="L4723" s="276">
        <v>3.7868895000000002E-4</v>
      </c>
      <c r="M4723" s="276">
        <v>5.5636314E-5</v>
      </c>
      <c r="N4723" s="276">
        <v>1.3628024999999999E-3</v>
      </c>
      <c r="O4723" s="276">
        <v>3.9286842E-4</v>
      </c>
      <c r="P4723" s="276">
        <v>2.7432883E-4</v>
      </c>
      <c r="Q4723" s="276">
        <v>8.4708983000000005E-5</v>
      </c>
      <c r="R4723" s="276">
        <v>0</v>
      </c>
      <c r="S4723" s="276">
        <v>0</v>
      </c>
      <c r="T4723" s="276">
        <v>0</v>
      </c>
      <c r="U4723" s="276">
        <v>5.5845840999999995E-4</v>
      </c>
      <c r="V4723" s="287"/>
      <c r="W4723" s="28">
        <f t="shared" si="655"/>
        <v>0.12646009629629629</v>
      </c>
      <c r="X4723" s="191">
        <v>3.7644948999999999</v>
      </c>
      <c r="Y4723" s="191">
        <v>1.7583072</v>
      </c>
      <c r="Z4723" s="191">
        <v>1.7245514</v>
      </c>
      <c r="AA4723" s="191">
        <v>1.1025807000000001E-4</v>
      </c>
      <c r="AB4723" s="191">
        <v>0.18471557</v>
      </c>
      <c r="AC4723" s="191">
        <v>2.3484319E-2</v>
      </c>
      <c r="AD4723" s="191">
        <v>7.3326146999999994E-2</v>
      </c>
      <c r="AE4723" s="76">
        <v>2.383062E-7</v>
      </c>
      <c r="AF4723" s="76">
        <v>6.5519117000000003E-10</v>
      </c>
      <c r="AG4723" s="20">
        <v>6.6753083000000001E-3</v>
      </c>
    </row>
    <row r="4724" spans="2:33" s="149" customFormat="1" x14ac:dyDescent="0.15">
      <c r="B4724" s="157" t="s">
        <v>10420</v>
      </c>
      <c r="C4724" s="148"/>
      <c r="D4724" s="118" t="s">
        <v>26</v>
      </c>
      <c r="E4724" s="276" t="s">
        <v>10421</v>
      </c>
      <c r="F4724" s="276">
        <f t="shared" si="651"/>
        <v>0.24432903851099999</v>
      </c>
      <c r="G4724" s="276">
        <f t="shared" si="652"/>
        <v>0.19263784691999999</v>
      </c>
      <c r="H4724" s="276">
        <f t="shared" si="653"/>
        <v>1.5639245810000001E-2</v>
      </c>
      <c r="I4724" s="276">
        <f t="shared" si="654"/>
        <v>8.9952778099999992E-4</v>
      </c>
      <c r="J4724" s="276">
        <v>3.5152417999999998E-2</v>
      </c>
      <c r="K4724" s="276">
        <v>1.3964941999999999E-2</v>
      </c>
      <c r="L4724" s="276">
        <v>1.0523613E-3</v>
      </c>
      <c r="M4724" s="276">
        <v>7.5045339999999994E-5</v>
      </c>
      <c r="N4724" s="276">
        <v>0.19193092</v>
      </c>
      <c r="O4724" s="276">
        <v>6.3188158E-4</v>
      </c>
      <c r="P4724" s="276">
        <v>6.2194251000000002E-4</v>
      </c>
      <c r="Q4724" s="276">
        <v>7.1565440999999996E-5</v>
      </c>
      <c r="R4724" s="276">
        <v>0</v>
      </c>
      <c r="S4724" s="276">
        <v>0</v>
      </c>
      <c r="T4724" s="276">
        <v>0</v>
      </c>
      <c r="U4724" s="276">
        <v>8.2796233999999995E-4</v>
      </c>
      <c r="V4724" s="287"/>
      <c r="W4724" s="28">
        <f t="shared" si="655"/>
        <v>0.26038828148148147</v>
      </c>
      <c r="X4724" s="191">
        <v>3.8117299999999998</v>
      </c>
      <c r="Y4724" s="191">
        <v>3.6025035000000001</v>
      </c>
      <c r="Z4724" s="191">
        <v>1.2587370000000001E-2</v>
      </c>
      <c r="AA4724" s="191">
        <v>1.70481E-5</v>
      </c>
      <c r="AB4724" s="191">
        <v>7.5483436000000001E-3</v>
      </c>
      <c r="AC4724" s="191">
        <v>0.10402367</v>
      </c>
      <c r="AD4724" s="191">
        <v>8.5050057999999998E-2</v>
      </c>
      <c r="AE4724" s="76">
        <v>3.7815115999999999E-6</v>
      </c>
      <c r="AF4724" s="76">
        <v>1.2833115000000001E-9</v>
      </c>
      <c r="AG4724" s="20">
        <v>1.5378342999999999E-2</v>
      </c>
    </row>
    <row r="4725" spans="2:33" s="149" customFormat="1" x14ac:dyDescent="0.15">
      <c r="B4725" s="157" t="s">
        <v>10422</v>
      </c>
      <c r="C4725" s="148"/>
      <c r="D4725" s="118" t="s">
        <v>26</v>
      </c>
      <c r="E4725" s="276" t="s">
        <v>10423</v>
      </c>
      <c r="F4725" s="276">
        <f t="shared" si="651"/>
        <v>2.6327735091000001E-2</v>
      </c>
      <c r="G4725" s="276">
        <f t="shared" si="652"/>
        <v>1.282089406E-3</v>
      </c>
      <c r="H4725" s="276">
        <f t="shared" si="653"/>
        <v>5.4804176300000005E-3</v>
      </c>
      <c r="I4725" s="276">
        <f t="shared" si="654"/>
        <v>4.3178605499999997E-4</v>
      </c>
      <c r="J4725" s="276">
        <v>1.9133442000000001E-2</v>
      </c>
      <c r="K4725" s="276">
        <v>5.1718659999999998E-3</v>
      </c>
      <c r="L4725" s="276">
        <v>1.7559507000000001E-4</v>
      </c>
      <c r="M4725" s="276">
        <v>4.8661576000000003E-5</v>
      </c>
      <c r="N4725" s="276">
        <v>1.0090267999999999E-3</v>
      </c>
      <c r="O4725" s="276">
        <v>2.2440103000000001E-4</v>
      </c>
      <c r="P4725" s="276">
        <v>1.3295656E-4</v>
      </c>
      <c r="Q4725" s="276">
        <v>7.9564224999999995E-5</v>
      </c>
      <c r="R4725" s="276">
        <v>0</v>
      </c>
      <c r="S4725" s="276">
        <v>0</v>
      </c>
      <c r="T4725" s="276">
        <v>0</v>
      </c>
      <c r="U4725" s="276">
        <v>3.5222182999999999E-4</v>
      </c>
      <c r="V4725" s="287"/>
      <c r="W4725" s="28">
        <f t="shared" si="655"/>
        <v>0.1417292</v>
      </c>
      <c r="X4725" s="191">
        <v>2.5323718999999998</v>
      </c>
      <c r="Y4725" s="191">
        <v>2.2400175999999998</v>
      </c>
      <c r="Z4725" s="191">
        <v>3.3390855999999997E-2</v>
      </c>
      <c r="AA4725" s="191">
        <v>9.6907040000000002E-5</v>
      </c>
      <c r="AB4725" s="191">
        <v>4.3972482E-2</v>
      </c>
      <c r="AC4725" s="191">
        <v>0.16781593</v>
      </c>
      <c r="AD4725" s="191">
        <v>4.7078190999999998E-2</v>
      </c>
      <c r="AE4725" s="76">
        <v>2.4533943E-7</v>
      </c>
      <c r="AF4725" s="76">
        <v>6.2731419999999997E-10</v>
      </c>
      <c r="AG4725" s="20">
        <v>1.1769599E-2</v>
      </c>
    </row>
    <row r="4726" spans="2:33" s="149" customFormat="1" x14ac:dyDescent="0.15">
      <c r="B4726" s="157" t="s">
        <v>10424</v>
      </c>
      <c r="C4726" s="148"/>
      <c r="D4726" s="118" t="s">
        <v>26</v>
      </c>
      <c r="E4726" s="276" t="s">
        <v>10425</v>
      </c>
      <c r="F4726" s="276">
        <f t="shared" si="651"/>
        <v>0.168762863283</v>
      </c>
      <c r="G4726" s="276">
        <f t="shared" si="652"/>
        <v>9.8314207685000002E-2</v>
      </c>
      <c r="H4726" s="276">
        <f t="shared" si="653"/>
        <v>2.5573984559999999E-2</v>
      </c>
      <c r="I4726" s="276">
        <f t="shared" si="654"/>
        <v>1.007767038E-3</v>
      </c>
      <c r="J4726" s="276">
        <v>4.3866903999999998E-2</v>
      </c>
      <c r="K4726" s="276">
        <v>2.4310741E-2</v>
      </c>
      <c r="L4726" s="276">
        <v>9.1331376000000001E-4</v>
      </c>
      <c r="M4726" s="276">
        <v>5.0551014999999999E-5</v>
      </c>
      <c r="N4726" s="276">
        <v>9.7787064000000007E-2</v>
      </c>
      <c r="O4726" s="276">
        <v>4.7659267E-4</v>
      </c>
      <c r="P4726" s="276">
        <v>3.4992980000000002E-4</v>
      </c>
      <c r="Q4726" s="276">
        <v>9.8268937999999994E-5</v>
      </c>
      <c r="R4726" s="276">
        <v>0</v>
      </c>
      <c r="S4726" s="276">
        <v>0</v>
      </c>
      <c r="T4726" s="276">
        <v>0</v>
      </c>
      <c r="U4726" s="276">
        <v>9.0949810000000005E-4</v>
      </c>
      <c r="V4726" s="287"/>
      <c r="W4726" s="28">
        <f t="shared" si="655"/>
        <v>0.32494002962962959</v>
      </c>
      <c r="X4726" s="191">
        <v>4.1738054</v>
      </c>
      <c r="Y4726" s="191">
        <v>3.7119863999999998</v>
      </c>
      <c r="Z4726" s="191">
        <v>0.15845592</v>
      </c>
      <c r="AA4726" s="191">
        <v>3.8357757000000003E-5</v>
      </c>
      <c r="AB4726" s="191">
        <v>0.11746833</v>
      </c>
      <c r="AC4726" s="191">
        <v>3.3291269999999998E-2</v>
      </c>
      <c r="AD4726" s="191">
        <v>0.15256513999999999</v>
      </c>
      <c r="AE4726" s="76">
        <v>2.3938848999999999E-6</v>
      </c>
      <c r="AF4726" s="76">
        <v>1.7879788000000001E-9</v>
      </c>
      <c r="AG4726" s="20">
        <v>8.7880399000000008E-3</v>
      </c>
    </row>
    <row r="4727" spans="2:33" s="149" customFormat="1" x14ac:dyDescent="0.15">
      <c r="B4727" s="157" t="s">
        <v>10426</v>
      </c>
      <c r="C4727" s="148"/>
      <c r="D4727" s="118" t="s">
        <v>26</v>
      </c>
      <c r="E4727" s="276" t="s">
        <v>10427</v>
      </c>
      <c r="F4727" s="276">
        <f t="shared" si="651"/>
        <v>3.9152398957999997E-2</v>
      </c>
      <c r="G4727" s="276">
        <f t="shared" si="652"/>
        <v>1.9764459899999998E-3</v>
      </c>
      <c r="H4727" s="276">
        <f t="shared" si="653"/>
        <v>1.1267328263999999E-2</v>
      </c>
      <c r="I4727" s="276">
        <f t="shared" si="654"/>
        <v>4.1124870399999997E-4</v>
      </c>
      <c r="J4727" s="276">
        <v>2.5497375999999999E-2</v>
      </c>
      <c r="K4727" s="276">
        <v>1.0906248E-2</v>
      </c>
      <c r="L4727" s="276">
        <v>3.0050916999999999E-4</v>
      </c>
      <c r="M4727" s="276">
        <v>1.1089163E-4</v>
      </c>
      <c r="N4727" s="276">
        <v>1.6289249E-3</v>
      </c>
      <c r="O4727" s="276">
        <v>2.3662946000000001E-4</v>
      </c>
      <c r="P4727" s="276">
        <v>6.0571093999999997E-5</v>
      </c>
      <c r="Q4727" s="276">
        <v>7.9305654000000003E-5</v>
      </c>
      <c r="R4727" s="276">
        <v>0</v>
      </c>
      <c r="S4727" s="276">
        <v>0</v>
      </c>
      <c r="T4727" s="276">
        <v>0</v>
      </c>
      <c r="U4727" s="276">
        <v>3.3194304999999998E-4</v>
      </c>
      <c r="V4727" s="287"/>
      <c r="W4727" s="28">
        <f t="shared" si="655"/>
        <v>0.18886945185185183</v>
      </c>
      <c r="X4727" s="191">
        <v>3.6245675999999998</v>
      </c>
      <c r="Y4727" s="191">
        <v>3.5152440999999999</v>
      </c>
      <c r="Z4727" s="191">
        <v>3.7454794E-2</v>
      </c>
      <c r="AA4727" s="191">
        <v>1.4453243999999999E-5</v>
      </c>
      <c r="AB4727" s="191">
        <v>2.3807847000000002E-3</v>
      </c>
      <c r="AC4727" s="191">
        <v>2.1445322999999999E-3</v>
      </c>
      <c r="AD4727" s="191">
        <v>6.7329014000000006E-2</v>
      </c>
      <c r="AE4727" s="76">
        <v>3.9017912999999998E-7</v>
      </c>
      <c r="AF4727" s="76">
        <v>9.0819375E-10</v>
      </c>
      <c r="AG4727" s="20">
        <v>3.0306660999999999E-2</v>
      </c>
    </row>
    <row r="4728" spans="2:33" s="149" customFormat="1" x14ac:dyDescent="0.15">
      <c r="B4728" s="157" t="s">
        <v>10428</v>
      </c>
      <c r="C4728" s="148"/>
      <c r="D4728" s="118" t="s">
        <v>26</v>
      </c>
      <c r="E4728" s="276" t="s">
        <v>10429</v>
      </c>
      <c r="F4728" s="276">
        <f t="shared" si="651"/>
        <v>3.2558742360000001E-3</v>
      </c>
      <c r="G4728" s="276">
        <f t="shared" si="652"/>
        <v>6.8407498699999997E-4</v>
      </c>
      <c r="H4728" s="276">
        <f t="shared" si="653"/>
        <v>4.4678189000000001E-4</v>
      </c>
      <c r="I4728" s="276">
        <f t="shared" si="654"/>
        <v>1.1275075900000001E-4</v>
      </c>
      <c r="J4728" s="276">
        <v>2.0122666000000002E-3</v>
      </c>
      <c r="K4728" s="276">
        <v>3.4431353E-4</v>
      </c>
      <c r="L4728" s="276">
        <v>2.1710548999999999E-5</v>
      </c>
      <c r="M4728" s="276">
        <v>1.1545117E-5</v>
      </c>
      <c r="N4728" s="276">
        <v>4.8602347E-4</v>
      </c>
      <c r="O4728" s="276">
        <v>1.8650639999999999E-4</v>
      </c>
      <c r="P4728" s="276">
        <v>8.0757810999999998E-5</v>
      </c>
      <c r="Q4728" s="276">
        <v>8.2207731999999996E-5</v>
      </c>
      <c r="R4728" s="276">
        <v>0</v>
      </c>
      <c r="S4728" s="276">
        <v>0</v>
      </c>
      <c r="T4728" s="276">
        <v>0</v>
      </c>
      <c r="U4728" s="276">
        <v>3.0543027000000003E-5</v>
      </c>
      <c r="V4728" s="287"/>
      <c r="W4728" s="28">
        <f t="shared" si="655"/>
        <v>1.4905678518518518E-2</v>
      </c>
      <c r="X4728" s="191">
        <v>1.4450943999999999</v>
      </c>
      <c r="Y4728" s="191">
        <v>8.1616064000000002E-2</v>
      </c>
      <c r="Z4728" s="191">
        <v>1.2521518000000001E-2</v>
      </c>
      <c r="AA4728" s="191">
        <v>1.2516907E-5</v>
      </c>
      <c r="AB4728" s="191">
        <v>2.2691501000000002E-3</v>
      </c>
      <c r="AC4728" s="191">
        <v>0.58538696999999995</v>
      </c>
      <c r="AD4728" s="191">
        <v>0.76328821000000002</v>
      </c>
      <c r="AE4728" s="76">
        <v>4.1907050000000002E-8</v>
      </c>
      <c r="AF4728" s="76">
        <v>1.4158493000000001E-10</v>
      </c>
      <c r="AG4728" s="20">
        <v>3.7549862E-4</v>
      </c>
    </row>
    <row r="4729" spans="2:33" s="149" customFormat="1" x14ac:dyDescent="0.15">
      <c r="B4729" s="157" t="s">
        <v>10430</v>
      </c>
      <c r="C4729" s="148"/>
      <c r="D4729" s="118" t="s">
        <v>26</v>
      </c>
      <c r="E4729" s="276" t="s">
        <v>10431</v>
      </c>
      <c r="F4729" s="276">
        <f t="shared" si="651"/>
        <v>2.6022199687000001E-2</v>
      </c>
      <c r="G4729" s="276">
        <f t="shared" si="652"/>
        <v>1.9046555000000001E-3</v>
      </c>
      <c r="H4729" s="276">
        <f t="shared" si="653"/>
        <v>6.0855510769999999E-3</v>
      </c>
      <c r="I4729" s="276">
        <f t="shared" si="654"/>
        <v>4.1507711000000002E-4</v>
      </c>
      <c r="J4729" s="276">
        <v>1.7616916E-2</v>
      </c>
      <c r="K4729" s="276">
        <v>5.8059445000000001E-3</v>
      </c>
      <c r="L4729" s="276">
        <v>2.0286195999999999E-4</v>
      </c>
      <c r="M4729" s="276">
        <v>8.1114179999999995E-5</v>
      </c>
      <c r="N4729" s="276">
        <v>1.5611201000000001E-3</v>
      </c>
      <c r="O4729" s="276">
        <v>2.6242121999999998E-4</v>
      </c>
      <c r="P4729" s="276">
        <v>7.6744616999999997E-5</v>
      </c>
      <c r="Q4729" s="276">
        <v>1.1799073E-4</v>
      </c>
      <c r="R4729" s="276">
        <v>0</v>
      </c>
      <c r="S4729" s="276">
        <v>0</v>
      </c>
      <c r="T4729" s="276">
        <v>0</v>
      </c>
      <c r="U4729" s="276">
        <v>2.9708638000000001E-4</v>
      </c>
      <c r="V4729" s="287"/>
      <c r="W4729" s="28">
        <f t="shared" si="655"/>
        <v>0.13049567407407406</v>
      </c>
      <c r="X4729" s="191">
        <v>2.6176862000000001</v>
      </c>
      <c r="Y4729" s="191">
        <v>1.9276582</v>
      </c>
      <c r="Z4729" s="191">
        <v>0.34436534000000002</v>
      </c>
      <c r="AA4729" s="191">
        <v>2.8736788999999998E-4</v>
      </c>
      <c r="AB4729" s="191">
        <v>5.5723636999999999E-2</v>
      </c>
      <c r="AC4729" s="191">
        <v>8.8773821000000003E-2</v>
      </c>
      <c r="AD4729" s="191">
        <v>0.20087785</v>
      </c>
      <c r="AE4729" s="76">
        <v>2.5722468999999999E-7</v>
      </c>
      <c r="AF4729" s="76">
        <v>6.3868298999999999E-10</v>
      </c>
      <c r="AG4729" s="20">
        <v>1.1877868E-2</v>
      </c>
    </row>
    <row r="4730" spans="2:33" s="149" customFormat="1" x14ac:dyDescent="0.15">
      <c r="B4730" s="157" t="s">
        <v>10432</v>
      </c>
      <c r="C4730" s="148"/>
      <c r="D4730" s="118" t="s">
        <v>26</v>
      </c>
      <c r="E4730" s="276" t="s">
        <v>10433</v>
      </c>
      <c r="F4730" s="276">
        <f t="shared" si="651"/>
        <v>3.7639071554000002E-2</v>
      </c>
      <c r="G4730" s="276">
        <f t="shared" si="652"/>
        <v>2.18330402E-3</v>
      </c>
      <c r="H4730" s="276">
        <f t="shared" si="653"/>
        <v>1.0356003903999999E-2</v>
      </c>
      <c r="I4730" s="276">
        <f t="shared" si="654"/>
        <v>4.4875363000000006E-4</v>
      </c>
      <c r="J4730" s="276">
        <v>2.4651010000000001E-2</v>
      </c>
      <c r="K4730" s="276">
        <v>9.9461450999999996E-3</v>
      </c>
      <c r="L4730" s="276">
        <v>3.1893615999999998E-4</v>
      </c>
      <c r="M4730" s="276">
        <v>1.0556451E-4</v>
      </c>
      <c r="N4730" s="276">
        <v>1.6399798E-3</v>
      </c>
      <c r="O4730" s="276">
        <v>4.3775971E-4</v>
      </c>
      <c r="P4730" s="276">
        <v>9.0922643999999996E-5</v>
      </c>
      <c r="Q4730" s="276">
        <v>1.2726849000000001E-4</v>
      </c>
      <c r="R4730" s="276">
        <v>0</v>
      </c>
      <c r="S4730" s="276">
        <v>0</v>
      </c>
      <c r="T4730" s="276">
        <v>0</v>
      </c>
      <c r="U4730" s="276">
        <v>3.2148514000000003E-4</v>
      </c>
      <c r="V4730" s="287"/>
      <c r="W4730" s="28">
        <f t="shared" si="655"/>
        <v>0.18260007407407408</v>
      </c>
      <c r="X4730" s="191">
        <v>2.9639373999999998</v>
      </c>
      <c r="Y4730" s="191">
        <v>2.630153</v>
      </c>
      <c r="Z4730" s="191">
        <v>7.5809099000000005E-2</v>
      </c>
      <c r="AA4730" s="191">
        <v>4.0015858999999999E-5</v>
      </c>
      <c r="AB4730" s="191">
        <v>0.15593327000000001</v>
      </c>
      <c r="AC4730" s="191">
        <v>1.1625701E-2</v>
      </c>
      <c r="AD4730" s="191">
        <v>9.0376345999999996E-2</v>
      </c>
      <c r="AE4730" s="76">
        <v>3.6880589E-7</v>
      </c>
      <c r="AF4730" s="76">
        <v>9.3235071000000005E-10</v>
      </c>
      <c r="AG4730" s="20">
        <v>1.7214858E-2</v>
      </c>
    </row>
    <row r="4731" spans="2:33" s="149" customFormat="1" x14ac:dyDescent="0.15">
      <c r="B4731" s="157" t="s">
        <v>10434</v>
      </c>
      <c r="C4731" s="148"/>
      <c r="D4731" s="118" t="s">
        <v>26</v>
      </c>
      <c r="E4731" s="276" t="s">
        <v>10435</v>
      </c>
      <c r="F4731" s="276">
        <f t="shared" si="651"/>
        <v>3.1947037216999999E-2</v>
      </c>
      <c r="G4731" s="276">
        <f t="shared" si="652"/>
        <v>2.0635229769999999E-3</v>
      </c>
      <c r="H4731" s="276">
        <f t="shared" si="653"/>
        <v>6.0412207099999997E-3</v>
      </c>
      <c r="I4731" s="276">
        <f t="shared" si="654"/>
        <v>9.4301852999999995E-4</v>
      </c>
      <c r="J4731" s="276">
        <v>2.2899275E-2</v>
      </c>
      <c r="K4731" s="276">
        <v>5.3866987999999999E-3</v>
      </c>
      <c r="L4731" s="276">
        <v>4.8465029999999998E-4</v>
      </c>
      <c r="M4731" s="276">
        <v>4.9381697E-5</v>
      </c>
      <c r="N4731" s="276">
        <v>1.7850884999999999E-3</v>
      </c>
      <c r="O4731" s="276">
        <v>2.2905277999999999E-4</v>
      </c>
      <c r="P4731" s="276">
        <v>1.6987160999999999E-4</v>
      </c>
      <c r="Q4731" s="276">
        <v>2.9785494E-4</v>
      </c>
      <c r="R4731" s="276">
        <v>0</v>
      </c>
      <c r="S4731" s="276">
        <v>0</v>
      </c>
      <c r="T4731" s="276">
        <v>0</v>
      </c>
      <c r="U4731" s="276">
        <v>6.4516358999999995E-4</v>
      </c>
      <c r="V4731" s="287"/>
      <c r="W4731" s="28">
        <f t="shared" si="655"/>
        <v>0.16962425925925925</v>
      </c>
      <c r="X4731" s="191">
        <v>3.3788206000000001</v>
      </c>
      <c r="Y4731" s="191">
        <v>2.2531591999999998</v>
      </c>
      <c r="Z4731" s="191">
        <v>1.0947678999999999</v>
      </c>
      <c r="AA4731" s="191">
        <v>2.4108095E-5</v>
      </c>
      <c r="AB4731" s="191">
        <v>1.4555647E-2</v>
      </c>
      <c r="AC4731" s="191">
        <v>2.9869912000000001E-3</v>
      </c>
      <c r="AD4731" s="191">
        <v>1.3326714E-2</v>
      </c>
      <c r="AE4731" s="76">
        <v>2.7456365E-7</v>
      </c>
      <c r="AF4731" s="76">
        <v>7.6763377000000001E-10</v>
      </c>
      <c r="AG4731" s="20">
        <v>9.7334098000000004E-3</v>
      </c>
    </row>
    <row r="4732" spans="2:33" s="149" customFormat="1" x14ac:dyDescent="0.15">
      <c r="B4732" s="157" t="s">
        <v>10436</v>
      </c>
      <c r="C4732" s="148"/>
      <c r="D4732" s="118" t="s">
        <v>26</v>
      </c>
      <c r="E4732" s="276" t="s">
        <v>10437</v>
      </c>
      <c r="F4732" s="276">
        <f t="shared" si="651"/>
        <v>4.1738716470999998E-2</v>
      </c>
      <c r="G4732" s="276">
        <f t="shared" si="652"/>
        <v>7.2621327590000001E-3</v>
      </c>
      <c r="H4732" s="276">
        <f t="shared" si="653"/>
        <v>8.2775721E-3</v>
      </c>
      <c r="I4732" s="276">
        <f t="shared" si="654"/>
        <v>6.4991561199999998E-4</v>
      </c>
      <c r="J4732" s="276">
        <v>2.5549096E-2</v>
      </c>
      <c r="K4732" s="276">
        <v>7.7171263999999996E-3</v>
      </c>
      <c r="L4732" s="276">
        <v>2.9847994000000002E-4</v>
      </c>
      <c r="M4732" s="276">
        <v>9.2657228999999997E-5</v>
      </c>
      <c r="N4732" s="276">
        <v>6.8139727000000004E-3</v>
      </c>
      <c r="O4732" s="276">
        <v>3.5550282999999999E-4</v>
      </c>
      <c r="P4732" s="276">
        <v>2.6196576000000002E-4</v>
      </c>
      <c r="Q4732" s="276">
        <v>9.0921052000000001E-5</v>
      </c>
      <c r="R4732" s="276">
        <v>0</v>
      </c>
      <c r="S4732" s="276">
        <v>0</v>
      </c>
      <c r="T4732" s="276">
        <v>0</v>
      </c>
      <c r="U4732" s="276">
        <v>5.5899455999999998E-4</v>
      </c>
      <c r="V4732" s="287"/>
      <c r="W4732" s="28">
        <f t="shared" si="655"/>
        <v>0.18925256296296294</v>
      </c>
      <c r="X4732" s="191">
        <v>3.7492779999999999</v>
      </c>
      <c r="Y4732" s="191">
        <v>2.9605898000000002</v>
      </c>
      <c r="Z4732" s="191">
        <v>0.45337675999999999</v>
      </c>
      <c r="AA4732" s="191">
        <v>6.8843478000000006E-5</v>
      </c>
      <c r="AB4732" s="191">
        <v>0.15623704999999999</v>
      </c>
      <c r="AC4732" s="191">
        <v>5.8675672999999998E-2</v>
      </c>
      <c r="AD4732" s="191">
        <v>0.1203299</v>
      </c>
      <c r="AE4732" s="76">
        <v>4.4076399999999999E-7</v>
      </c>
      <c r="AF4732" s="76">
        <v>9.2938333E-10</v>
      </c>
      <c r="AG4732" s="20">
        <v>1.7101051999999999E-2</v>
      </c>
    </row>
    <row r="4733" spans="2:33" s="149" customFormat="1" x14ac:dyDescent="0.15">
      <c r="B4733" s="157" t="s">
        <v>10438</v>
      </c>
      <c r="C4733" s="148"/>
      <c r="D4733" s="118" t="s">
        <v>26</v>
      </c>
      <c r="E4733" s="276" t="s">
        <v>10439</v>
      </c>
      <c r="F4733" s="276">
        <f t="shared" si="651"/>
        <v>2.3946172982E-2</v>
      </c>
      <c r="G4733" s="276">
        <f t="shared" si="652"/>
        <v>1.051704882E-3</v>
      </c>
      <c r="H4733" s="276">
        <f t="shared" si="653"/>
        <v>2.7078821400000003E-3</v>
      </c>
      <c r="I4733" s="276">
        <f t="shared" si="654"/>
        <v>5.6347895999999992E-4</v>
      </c>
      <c r="J4733" s="276">
        <v>1.9623107000000001E-2</v>
      </c>
      <c r="K4733" s="276">
        <v>2.2095675000000001E-3</v>
      </c>
      <c r="L4733" s="276">
        <v>2.9015774E-4</v>
      </c>
      <c r="M4733" s="276">
        <v>7.2838101999999995E-5</v>
      </c>
      <c r="N4733" s="276">
        <v>7.1423137999999996E-4</v>
      </c>
      <c r="O4733" s="276">
        <v>2.6463540000000002E-4</v>
      </c>
      <c r="P4733" s="276">
        <v>2.0815690000000001E-4</v>
      </c>
      <c r="Q4733" s="276">
        <v>1.2453529999999999E-4</v>
      </c>
      <c r="R4733" s="276">
        <v>0</v>
      </c>
      <c r="S4733" s="276">
        <v>0</v>
      </c>
      <c r="T4733" s="276">
        <v>0</v>
      </c>
      <c r="U4733" s="276">
        <v>4.3894365999999998E-4</v>
      </c>
      <c r="V4733" s="287"/>
      <c r="W4733" s="28">
        <f t="shared" si="655"/>
        <v>0.14535634814814816</v>
      </c>
      <c r="X4733" s="191">
        <v>3.0777933000000002</v>
      </c>
      <c r="Y4733" s="191">
        <v>2.1108256000000001</v>
      </c>
      <c r="Z4733" s="191">
        <v>0.72200520999999995</v>
      </c>
      <c r="AA4733" s="191">
        <v>4.0269486000000002E-4</v>
      </c>
      <c r="AB4733" s="191">
        <v>0.11103008</v>
      </c>
      <c r="AC4733" s="191">
        <v>7.7281851999999998E-2</v>
      </c>
      <c r="AD4733" s="191">
        <v>5.6247855999999999E-2</v>
      </c>
      <c r="AE4733" s="76">
        <v>2.0124641000000001E-7</v>
      </c>
      <c r="AF4733" s="76">
        <v>6.1382665000000001E-10</v>
      </c>
      <c r="AG4733" s="20">
        <v>9.2638222000000006E-3</v>
      </c>
    </row>
    <row r="4734" spans="2:33" s="149" customFormat="1" x14ac:dyDescent="0.15">
      <c r="B4734" s="157" t="s">
        <v>10440</v>
      </c>
      <c r="C4734" s="148"/>
      <c r="D4734" s="118" t="s">
        <v>26</v>
      </c>
      <c r="E4734" s="276" t="s">
        <v>10441</v>
      </c>
      <c r="F4734" s="276">
        <f t="shared" si="651"/>
        <v>2.7873516894E-2</v>
      </c>
      <c r="G4734" s="276">
        <f t="shared" si="652"/>
        <v>4.0038550200000005E-3</v>
      </c>
      <c r="H4734" s="276">
        <f t="shared" si="653"/>
        <v>5.0377662399999999E-3</v>
      </c>
      <c r="I4734" s="276">
        <f t="shared" si="654"/>
        <v>5.1048063399999997E-4</v>
      </c>
      <c r="J4734" s="276">
        <v>1.8321415000000001E-2</v>
      </c>
      <c r="K4734" s="276">
        <v>4.6033895999999996E-3</v>
      </c>
      <c r="L4734" s="276">
        <v>1.8140631000000001E-4</v>
      </c>
      <c r="M4734" s="276">
        <v>7.0144460000000003E-5</v>
      </c>
      <c r="N4734" s="276">
        <v>3.6333728E-3</v>
      </c>
      <c r="O4734" s="276">
        <v>3.0033776000000002E-4</v>
      </c>
      <c r="P4734" s="276">
        <v>2.5297033000000002E-4</v>
      </c>
      <c r="Q4734" s="276">
        <v>7.0515823999999999E-5</v>
      </c>
      <c r="R4734" s="276">
        <v>0</v>
      </c>
      <c r="S4734" s="276">
        <v>0</v>
      </c>
      <c r="T4734" s="276">
        <v>0</v>
      </c>
      <c r="U4734" s="276">
        <v>4.3996481000000001E-4</v>
      </c>
      <c r="V4734" s="287"/>
      <c r="W4734" s="28">
        <f t="shared" si="655"/>
        <v>0.13571418518518519</v>
      </c>
      <c r="X4734" s="191">
        <v>2.7861975999999999</v>
      </c>
      <c r="Y4734" s="191">
        <v>1.969349</v>
      </c>
      <c r="Z4734" s="191">
        <v>0.23999664000000001</v>
      </c>
      <c r="AA4734" s="191">
        <v>2.3750215999999999E-4</v>
      </c>
      <c r="AB4734" s="191">
        <v>0.14052918</v>
      </c>
      <c r="AC4734" s="191">
        <v>2.147634E-2</v>
      </c>
      <c r="AD4734" s="191">
        <v>0.41460901</v>
      </c>
      <c r="AE4734" s="76">
        <v>2.7763388000000002E-7</v>
      </c>
      <c r="AF4734" s="76">
        <v>6.4340545999999999E-10</v>
      </c>
      <c r="AG4734" s="20">
        <v>9.5726266999999997E-3</v>
      </c>
    </row>
    <row r="4735" spans="2:33" s="149" customFormat="1" x14ac:dyDescent="0.15">
      <c r="B4735" s="157" t="s">
        <v>10442</v>
      </c>
      <c r="C4735" s="148"/>
      <c r="D4735" s="118" t="s">
        <v>26</v>
      </c>
      <c r="E4735" s="276" t="s">
        <v>10443</v>
      </c>
      <c r="F4735" s="276">
        <f t="shared" si="651"/>
        <v>0.11871480865100001</v>
      </c>
      <c r="G4735" s="276">
        <f t="shared" si="652"/>
        <v>5.4000234261000007E-2</v>
      </c>
      <c r="H4735" s="276">
        <f t="shared" si="653"/>
        <v>2.5806929100000001E-2</v>
      </c>
      <c r="I4735" s="276">
        <f t="shared" si="654"/>
        <v>1.06349729E-3</v>
      </c>
      <c r="J4735" s="276">
        <v>3.7844148000000001E-2</v>
      </c>
      <c r="K4735" s="276">
        <v>2.3514238999999999E-2</v>
      </c>
      <c r="L4735" s="276">
        <v>1.2837324E-3</v>
      </c>
      <c r="M4735" s="276">
        <v>3.6901311000000002E-5</v>
      </c>
      <c r="N4735" s="276">
        <v>5.3024409000000002E-2</v>
      </c>
      <c r="O4735" s="276">
        <v>9.3892395000000003E-4</v>
      </c>
      <c r="P4735" s="276">
        <v>1.0089577E-3</v>
      </c>
      <c r="Q4735" s="276">
        <v>1.2147906E-4</v>
      </c>
      <c r="R4735" s="276">
        <v>0</v>
      </c>
      <c r="S4735" s="276">
        <v>0</v>
      </c>
      <c r="T4735" s="276">
        <v>0</v>
      </c>
      <c r="U4735" s="276">
        <v>9.4201823000000004E-4</v>
      </c>
      <c r="V4735" s="287"/>
      <c r="W4735" s="28">
        <f t="shared" si="655"/>
        <v>0.28032702222222222</v>
      </c>
      <c r="X4735" s="191">
        <v>3.821456</v>
      </c>
      <c r="Y4735" s="191">
        <v>3.4587148999999999</v>
      </c>
      <c r="Z4735" s="191">
        <v>0.10428075000000001</v>
      </c>
      <c r="AA4735" s="191">
        <v>1.0666382000000001E-5</v>
      </c>
      <c r="AB4735" s="191">
        <v>7.4812769999999997E-3</v>
      </c>
      <c r="AC4735" s="191">
        <v>5.5640029999999997E-3</v>
      </c>
      <c r="AD4735" s="191">
        <v>0.24540440999999999</v>
      </c>
      <c r="AE4735" s="76">
        <v>1.5896233E-6</v>
      </c>
      <c r="AF4735" s="76">
        <v>1.5292608E-9</v>
      </c>
      <c r="AG4735" s="20">
        <v>2.2326965999999999E-3</v>
      </c>
    </row>
    <row r="4736" spans="2:33" s="149" customFormat="1" x14ac:dyDescent="0.15">
      <c r="B4736" s="157" t="s">
        <v>10444</v>
      </c>
      <c r="C4736" s="148"/>
      <c r="D4736" s="118" t="s">
        <v>26</v>
      </c>
      <c r="E4736" s="276" t="s">
        <v>10445</v>
      </c>
      <c r="F4736" s="276">
        <f t="shared" si="651"/>
        <v>6.1139509233000003E-2</v>
      </c>
      <c r="G4736" s="276">
        <f t="shared" si="652"/>
        <v>2.7951128713000001E-2</v>
      </c>
      <c r="H4736" s="276">
        <f t="shared" si="653"/>
        <v>7.9852664700000003E-3</v>
      </c>
      <c r="I4736" s="276">
        <f t="shared" si="654"/>
        <v>7.4955705E-4</v>
      </c>
      <c r="J4736" s="276">
        <v>2.4453557000000001E-2</v>
      </c>
      <c r="K4736" s="276">
        <v>6.9465357999999996E-3</v>
      </c>
      <c r="L4736" s="276">
        <v>5.7314509999999998E-4</v>
      </c>
      <c r="M4736" s="276">
        <v>3.7096372999999999E-5</v>
      </c>
      <c r="N4736" s="276">
        <v>2.7429172000000002E-2</v>
      </c>
      <c r="O4736" s="276">
        <v>4.8486033999999999E-4</v>
      </c>
      <c r="P4736" s="276">
        <v>4.6558557000000002E-4</v>
      </c>
      <c r="Q4736" s="276">
        <v>1.5334389999999999E-4</v>
      </c>
      <c r="R4736" s="276">
        <v>0</v>
      </c>
      <c r="S4736" s="276">
        <v>0</v>
      </c>
      <c r="T4736" s="276">
        <v>0</v>
      </c>
      <c r="U4736" s="276">
        <v>5.9621315E-4</v>
      </c>
      <c r="V4736" s="287"/>
      <c r="W4736" s="28">
        <f t="shared" si="655"/>
        <v>0.18113745925925925</v>
      </c>
      <c r="X4736" s="191">
        <v>3.2160850999999999</v>
      </c>
      <c r="Y4736" s="191">
        <v>2.3687494</v>
      </c>
      <c r="Z4736" s="191">
        <v>0.56045087000000005</v>
      </c>
      <c r="AA4736" s="191">
        <v>7.6721302999999995E-5</v>
      </c>
      <c r="AB4736" s="191">
        <v>2.3203762999999999E-2</v>
      </c>
      <c r="AC4736" s="191">
        <v>0.14343228</v>
      </c>
      <c r="AD4736" s="191">
        <v>0.12017205</v>
      </c>
      <c r="AE4736" s="76">
        <v>7.7132674000000004E-7</v>
      </c>
      <c r="AF4736" s="76">
        <v>8.1985646999999999E-10</v>
      </c>
      <c r="AG4736" s="20">
        <v>4.0297604000000004E-3</v>
      </c>
    </row>
    <row r="4737" spans="2:33" s="149" customFormat="1" x14ac:dyDescent="0.15">
      <c r="B4737" s="157" t="s">
        <v>10446</v>
      </c>
      <c r="C4737" s="148"/>
      <c r="D4737" s="118" t="s">
        <v>26</v>
      </c>
      <c r="E4737" s="276" t="s">
        <v>10447</v>
      </c>
      <c r="F4737" s="276">
        <f t="shared" si="651"/>
        <v>7.4128937829E-2</v>
      </c>
      <c r="G4737" s="276">
        <f t="shared" si="652"/>
        <v>3.3660193600000003E-3</v>
      </c>
      <c r="H4737" s="276">
        <f t="shared" si="653"/>
        <v>2.8103652979000002E-2</v>
      </c>
      <c r="I4737" s="276">
        <f t="shared" si="654"/>
        <v>4.0167449000000002E-4</v>
      </c>
      <c r="J4737" s="276">
        <v>4.2257590999999997E-2</v>
      </c>
      <c r="K4737" s="276">
        <v>2.7169301E-2</v>
      </c>
      <c r="L4737" s="276">
        <v>8.4835059000000002E-4</v>
      </c>
      <c r="M4737" s="276">
        <v>1.9334511000000001E-4</v>
      </c>
      <c r="N4737" s="276">
        <v>2.6312163000000001E-3</v>
      </c>
      <c r="O4737" s="276">
        <v>5.4145794999999996E-4</v>
      </c>
      <c r="P4737" s="276">
        <v>8.6001388999999996E-5</v>
      </c>
      <c r="Q4737" s="276">
        <v>1.3678945E-4</v>
      </c>
      <c r="R4737" s="276">
        <v>0</v>
      </c>
      <c r="S4737" s="276">
        <v>0</v>
      </c>
      <c r="T4737" s="276">
        <v>0</v>
      </c>
      <c r="U4737" s="276">
        <v>2.6488504000000003E-4</v>
      </c>
      <c r="V4737" s="287"/>
      <c r="W4737" s="28">
        <f t="shared" si="655"/>
        <v>0.31301919259259253</v>
      </c>
      <c r="X4737" s="191">
        <v>5.4359837999999998</v>
      </c>
      <c r="Y4737" s="191">
        <v>5.3723093999999998</v>
      </c>
      <c r="Z4737" s="191">
        <v>3.7703806999999999E-2</v>
      </c>
      <c r="AA4737" s="191">
        <v>3.1463196999999999E-5</v>
      </c>
      <c r="AB4737" s="191">
        <v>1.3456915E-2</v>
      </c>
      <c r="AC4737" s="191">
        <v>2.3299941999999998E-3</v>
      </c>
      <c r="AD4737" s="191">
        <v>1.0152259E-2</v>
      </c>
      <c r="AE4737" s="76">
        <v>7.6194865000000004E-7</v>
      </c>
      <c r="AF4737" s="76">
        <v>1.757548E-9</v>
      </c>
      <c r="AG4737" s="20">
        <v>5.2464704000000001E-2</v>
      </c>
    </row>
    <row r="4738" spans="2:33" s="149" customFormat="1" x14ac:dyDescent="0.15">
      <c r="B4738" s="157" t="s">
        <v>10448</v>
      </c>
      <c r="C4738" s="148"/>
      <c r="D4738" s="118" t="s">
        <v>26</v>
      </c>
      <c r="E4738" s="276" t="s">
        <v>10449</v>
      </c>
      <c r="F4738" s="276">
        <f t="shared" si="651"/>
        <v>4.2399620639999996E-2</v>
      </c>
      <c r="G4738" s="276">
        <f t="shared" si="652"/>
        <v>1.2076602561E-2</v>
      </c>
      <c r="H4738" s="276">
        <f t="shared" si="653"/>
        <v>9.3435227699999995E-3</v>
      </c>
      <c r="I4738" s="276">
        <f t="shared" si="654"/>
        <v>4.4631830900000003E-4</v>
      </c>
      <c r="J4738" s="276">
        <v>2.0533177E-2</v>
      </c>
      <c r="K4738" s="276">
        <v>8.8213275000000001E-3</v>
      </c>
      <c r="L4738" s="276">
        <v>3.5405130000000002E-4</v>
      </c>
      <c r="M4738" s="276">
        <v>7.2001781E-5</v>
      </c>
      <c r="N4738" s="276">
        <v>1.1738761E-2</v>
      </c>
      <c r="O4738" s="276">
        <v>2.6583978E-4</v>
      </c>
      <c r="P4738" s="276">
        <v>1.6814396999999999E-4</v>
      </c>
      <c r="Q4738" s="276">
        <v>7.9274458999999996E-5</v>
      </c>
      <c r="R4738" s="276">
        <v>0</v>
      </c>
      <c r="S4738" s="276">
        <v>0</v>
      </c>
      <c r="T4738" s="276">
        <v>0</v>
      </c>
      <c r="U4738" s="276">
        <v>3.6704385000000002E-4</v>
      </c>
      <c r="V4738" s="287"/>
      <c r="W4738" s="28">
        <f t="shared" si="655"/>
        <v>0.15209760740740738</v>
      </c>
      <c r="X4738" s="191">
        <v>2.8880349000000001</v>
      </c>
      <c r="Y4738" s="191">
        <v>2.5195058000000001</v>
      </c>
      <c r="Z4738" s="191">
        <v>0.12710713000000001</v>
      </c>
      <c r="AA4738" s="191">
        <v>1.8198548E-5</v>
      </c>
      <c r="AB4738" s="191">
        <v>4.9004915000000003E-2</v>
      </c>
      <c r="AC4738" s="191">
        <v>5.7931277000000003E-2</v>
      </c>
      <c r="AD4738" s="191">
        <v>0.13446759</v>
      </c>
      <c r="AE4738" s="76">
        <v>4.9704220999999998E-7</v>
      </c>
      <c r="AF4738" s="76">
        <v>7.5233527999999997E-10</v>
      </c>
      <c r="AG4738" s="20">
        <v>1.8240129000000001E-2</v>
      </c>
    </row>
    <row r="4739" spans="2:33" s="149" customFormat="1" x14ac:dyDescent="0.15">
      <c r="B4739" s="157" t="s">
        <v>10450</v>
      </c>
      <c r="C4739" s="148"/>
      <c r="D4739" s="118" t="s">
        <v>26</v>
      </c>
      <c r="E4739" s="276" t="s">
        <v>10451</v>
      </c>
      <c r="F4739" s="276">
        <f t="shared" si="651"/>
        <v>4.8197407186999996E-2</v>
      </c>
      <c r="G4739" s="276">
        <f t="shared" si="652"/>
        <v>1.1604838302000001E-2</v>
      </c>
      <c r="H4739" s="276">
        <f t="shared" si="653"/>
        <v>9.9256504100000004E-3</v>
      </c>
      <c r="I4739" s="276">
        <f t="shared" si="654"/>
        <v>4.4811147500000001E-4</v>
      </c>
      <c r="J4739" s="276">
        <v>2.6218807E-2</v>
      </c>
      <c r="K4739" s="276">
        <v>9.4801386000000001E-3</v>
      </c>
      <c r="L4739" s="276">
        <v>3.4503475999999998E-4</v>
      </c>
      <c r="M4739" s="276">
        <v>5.9024131999999997E-5</v>
      </c>
      <c r="N4739" s="276">
        <v>1.1346611E-2</v>
      </c>
      <c r="O4739" s="276">
        <v>1.9920317000000001E-4</v>
      </c>
      <c r="P4739" s="276">
        <v>1.0047705E-4</v>
      </c>
      <c r="Q4739" s="276">
        <v>6.2753735000000004E-5</v>
      </c>
      <c r="R4739" s="276">
        <v>0</v>
      </c>
      <c r="S4739" s="276">
        <v>0</v>
      </c>
      <c r="T4739" s="276">
        <v>0</v>
      </c>
      <c r="U4739" s="276">
        <v>3.8535773999999999E-4</v>
      </c>
      <c r="V4739" s="287"/>
      <c r="W4739" s="28">
        <f t="shared" si="655"/>
        <v>0.19421338518518516</v>
      </c>
      <c r="X4739" s="191">
        <v>3.0242293999999998</v>
      </c>
      <c r="Y4739" s="191">
        <v>2.8279150999999998</v>
      </c>
      <c r="Z4739" s="191">
        <v>6.6134506999999997E-3</v>
      </c>
      <c r="AA4739" s="191">
        <v>1.4514769000000001E-5</v>
      </c>
      <c r="AB4739" s="191">
        <v>4.1302777999999998E-2</v>
      </c>
      <c r="AC4739" s="191">
        <v>7.7484145999999997E-4</v>
      </c>
      <c r="AD4739" s="191">
        <v>0.14760872</v>
      </c>
      <c r="AE4739" s="76">
        <v>5.4899139999999999E-7</v>
      </c>
      <c r="AF4739" s="76">
        <v>9.2443064999999998E-10</v>
      </c>
      <c r="AG4739" s="20">
        <v>1.4688385999999999E-2</v>
      </c>
    </row>
    <row r="4740" spans="2:33" s="149" customFormat="1" x14ac:dyDescent="0.15">
      <c r="B4740" s="157" t="s">
        <v>10452</v>
      </c>
      <c r="C4740" s="148"/>
      <c r="D4740" s="118" t="s">
        <v>26</v>
      </c>
      <c r="E4740" s="276" t="s">
        <v>10453</v>
      </c>
      <c r="F4740" s="276">
        <f t="shared" si="651"/>
        <v>2.1202006694999997E-2</v>
      </c>
      <c r="G4740" s="276">
        <f t="shared" si="652"/>
        <v>6.3481456899999993E-4</v>
      </c>
      <c r="H4740" s="276">
        <f t="shared" si="653"/>
        <v>1.8340651279999999E-3</v>
      </c>
      <c r="I4740" s="276">
        <f t="shared" si="654"/>
        <v>4.01044998E-4</v>
      </c>
      <c r="J4740" s="276">
        <v>1.8332082E-2</v>
      </c>
      <c r="K4740" s="276">
        <v>1.5793297E-3</v>
      </c>
      <c r="L4740" s="276">
        <v>1.7151134999999999E-4</v>
      </c>
      <c r="M4740" s="276">
        <v>5.7228499E-5</v>
      </c>
      <c r="N4740" s="276">
        <v>4.0660723999999998E-4</v>
      </c>
      <c r="O4740" s="276">
        <v>1.7097883000000001E-4</v>
      </c>
      <c r="P4740" s="276">
        <v>8.3224078000000001E-5</v>
      </c>
      <c r="Q4740" s="276">
        <v>9.5293208000000006E-5</v>
      </c>
      <c r="R4740" s="276">
        <v>0</v>
      </c>
      <c r="S4740" s="276">
        <v>0</v>
      </c>
      <c r="T4740" s="276">
        <v>0</v>
      </c>
      <c r="U4740" s="276">
        <v>3.0575178999999998E-4</v>
      </c>
      <c r="V4740" s="287"/>
      <c r="W4740" s="28">
        <f t="shared" si="655"/>
        <v>0.13579319999999998</v>
      </c>
      <c r="X4740" s="191">
        <v>2.7271098999999999</v>
      </c>
      <c r="Y4740" s="191">
        <v>2.1192611000000001</v>
      </c>
      <c r="Z4740" s="191">
        <v>0.29187246999999999</v>
      </c>
      <c r="AA4740" s="191">
        <v>2.0334036000000001E-4</v>
      </c>
      <c r="AB4740" s="191">
        <v>0.18613492000000001</v>
      </c>
      <c r="AC4740" s="191">
        <v>6.3667063999999995E-2</v>
      </c>
      <c r="AD4740" s="191">
        <v>6.5970971000000003E-2</v>
      </c>
      <c r="AE4740" s="76">
        <v>1.7623942999999999E-7</v>
      </c>
      <c r="AF4740" s="76">
        <v>5.9985519999999995E-10</v>
      </c>
      <c r="AG4740" s="20">
        <v>1.0785289E-2</v>
      </c>
    </row>
    <row r="4741" spans="2:33" s="149" customFormat="1" x14ac:dyDescent="0.15">
      <c r="B4741" s="157" t="s">
        <v>10454</v>
      </c>
      <c r="C4741" s="148"/>
      <c r="D4741" s="118" t="s">
        <v>26</v>
      </c>
      <c r="E4741" s="276" t="s">
        <v>10455</v>
      </c>
      <c r="F4741" s="276">
        <f t="shared" si="651"/>
        <v>1.5781492757E-3</v>
      </c>
      <c r="G4741" s="276">
        <f t="shared" si="652"/>
        <v>3.1338653339999998E-4</v>
      </c>
      <c r="H4741" s="276">
        <f t="shared" si="653"/>
        <v>2.307589583E-4</v>
      </c>
      <c r="I4741" s="276">
        <f t="shared" si="654"/>
        <v>7.9590444000000003E-5</v>
      </c>
      <c r="J4741" s="276">
        <v>9.5441334000000004E-4</v>
      </c>
      <c r="K4741" s="276">
        <v>2.1097176000000001E-4</v>
      </c>
      <c r="L4741" s="276">
        <v>1.4217645000000001E-5</v>
      </c>
      <c r="M4741" s="276">
        <v>5.8887773999999996E-6</v>
      </c>
      <c r="N4741" s="276">
        <v>2.3085506999999999E-4</v>
      </c>
      <c r="O4741" s="276">
        <v>7.6642685999999999E-5</v>
      </c>
      <c r="P4741" s="276">
        <v>5.5695532999999996E-6</v>
      </c>
      <c r="Q4741" s="276">
        <v>5.1955178E-5</v>
      </c>
      <c r="R4741" s="276">
        <v>0</v>
      </c>
      <c r="S4741" s="276">
        <v>0</v>
      </c>
      <c r="T4741" s="276">
        <v>0</v>
      </c>
      <c r="U4741" s="276">
        <v>2.7635266E-5</v>
      </c>
      <c r="V4741" s="287"/>
      <c r="W4741" s="28">
        <f t="shared" si="655"/>
        <v>7.0697284444444439E-3</v>
      </c>
      <c r="X4741" s="191">
        <v>1.2113795999999999</v>
      </c>
      <c r="Y4741" s="191">
        <v>9.1811203999999993E-2</v>
      </c>
      <c r="Z4741" s="191">
        <v>3.8293169000000002E-2</v>
      </c>
      <c r="AA4741" s="191">
        <v>5.6730529999999997E-6</v>
      </c>
      <c r="AB4741" s="191">
        <v>1.9299961000000001E-2</v>
      </c>
      <c r="AC4741" s="191">
        <v>1.6156918999999999E-2</v>
      </c>
      <c r="AD4741" s="191">
        <v>1.0458126000000001</v>
      </c>
      <c r="AE4741" s="76">
        <v>3.1760009999999998E-8</v>
      </c>
      <c r="AF4741" s="76">
        <v>1.4656965000000001E-10</v>
      </c>
      <c r="AG4741" s="20">
        <v>6.1500493999999998E-4</v>
      </c>
    </row>
    <row r="4742" spans="2:33" s="149" customFormat="1" x14ac:dyDescent="0.15">
      <c r="B4742" s="157" t="s">
        <v>10456</v>
      </c>
      <c r="C4742" s="148"/>
      <c r="D4742" s="118" t="s">
        <v>26</v>
      </c>
      <c r="E4742" s="276" t="s">
        <v>10457</v>
      </c>
      <c r="F4742" s="276">
        <f t="shared" si="651"/>
        <v>1.6606545953999997E-2</v>
      </c>
      <c r="G4742" s="276">
        <f t="shared" si="652"/>
        <v>2.0729968209999999E-3</v>
      </c>
      <c r="H4742" s="276">
        <f t="shared" si="653"/>
        <v>4.1429368559999999E-3</v>
      </c>
      <c r="I4742" s="276">
        <f t="shared" si="654"/>
        <v>4.2029107700000001E-4</v>
      </c>
      <c r="J4742" s="276">
        <v>9.9703211999999999E-3</v>
      </c>
      <c r="K4742" s="276">
        <v>3.9835926000000004E-3</v>
      </c>
      <c r="L4742" s="276">
        <v>8.4073439999999996E-5</v>
      </c>
      <c r="M4742" s="276">
        <v>7.1016541000000006E-5</v>
      </c>
      <c r="N4742" s="276">
        <v>1.8532306E-3</v>
      </c>
      <c r="O4742" s="276">
        <v>1.4874967999999999E-4</v>
      </c>
      <c r="P4742" s="276">
        <v>7.5270815999999995E-5</v>
      </c>
      <c r="Q4742" s="276">
        <v>7.5673947000000003E-5</v>
      </c>
      <c r="R4742" s="276">
        <v>0</v>
      </c>
      <c r="S4742" s="276">
        <v>0</v>
      </c>
      <c r="T4742" s="276">
        <v>0</v>
      </c>
      <c r="U4742" s="276">
        <v>3.4461712999999999E-4</v>
      </c>
      <c r="V4742" s="287"/>
      <c r="W4742" s="28">
        <f t="shared" si="655"/>
        <v>7.3854231111111113E-2</v>
      </c>
      <c r="X4742" s="191">
        <v>2.9492006000000002</v>
      </c>
      <c r="Y4742" s="191">
        <v>1.3548952999999999</v>
      </c>
      <c r="Z4742" s="191">
        <v>1.3498724</v>
      </c>
      <c r="AA4742" s="191">
        <v>1.4596771E-4</v>
      </c>
      <c r="AB4742" s="191">
        <v>6.1112026E-2</v>
      </c>
      <c r="AC4742" s="191">
        <v>2.208214E-2</v>
      </c>
      <c r="AD4742" s="191">
        <v>0.16109272999999999</v>
      </c>
      <c r="AE4742" s="76">
        <v>1.7969507000000001E-7</v>
      </c>
      <c r="AF4742" s="76">
        <v>3.8267540999999999E-10</v>
      </c>
      <c r="AG4742" s="20">
        <v>9.7809731999999993E-3</v>
      </c>
    </row>
    <row r="4743" spans="2:33" s="149" customFormat="1" x14ac:dyDescent="0.15">
      <c r="B4743" s="157" t="s">
        <v>10458</v>
      </c>
      <c r="C4743" s="148"/>
      <c r="D4743" s="118" t="s">
        <v>26</v>
      </c>
      <c r="E4743" s="276" t="s">
        <v>10459</v>
      </c>
      <c r="F4743" s="276">
        <f t="shared" si="651"/>
        <v>1.9409811259000001E-2</v>
      </c>
      <c r="G4743" s="276">
        <f t="shared" si="652"/>
        <v>3.7734532959999996E-3</v>
      </c>
      <c r="H4743" s="276">
        <f t="shared" si="653"/>
        <v>3.7393599789999998E-3</v>
      </c>
      <c r="I4743" s="276">
        <f t="shared" si="654"/>
        <v>2.5416898400000001E-4</v>
      </c>
      <c r="J4743" s="276">
        <v>1.1642829E-2</v>
      </c>
      <c r="K4743" s="276">
        <v>3.5869285999999998E-3</v>
      </c>
      <c r="L4743" s="276">
        <v>1.0374891000000001E-4</v>
      </c>
      <c r="M4743" s="276">
        <v>5.4895046000000001E-5</v>
      </c>
      <c r="N4743" s="276">
        <v>3.6008863999999999E-3</v>
      </c>
      <c r="O4743" s="276">
        <v>1.1767185E-4</v>
      </c>
      <c r="P4743" s="276">
        <v>4.8682469000000002E-5</v>
      </c>
      <c r="Q4743" s="276">
        <v>5.9771534000000002E-5</v>
      </c>
      <c r="R4743" s="276">
        <v>0</v>
      </c>
      <c r="S4743" s="276">
        <v>0</v>
      </c>
      <c r="T4743" s="276">
        <v>0</v>
      </c>
      <c r="U4743" s="276">
        <v>1.9439745000000001E-4</v>
      </c>
      <c r="V4743" s="287"/>
      <c r="W4743" s="28">
        <f t="shared" si="655"/>
        <v>8.6243177777777777E-2</v>
      </c>
      <c r="X4743" s="191">
        <v>2.3136415000000001</v>
      </c>
      <c r="Y4743" s="191">
        <v>1.6298439</v>
      </c>
      <c r="Z4743" s="191">
        <v>4.1999495000000003E-3</v>
      </c>
      <c r="AA4743" s="191">
        <v>3.7056593999999997E-5</v>
      </c>
      <c r="AB4743" s="191">
        <v>7.3044019000000002E-2</v>
      </c>
      <c r="AC4743" s="191">
        <v>3.0565394000000001E-4</v>
      </c>
      <c r="AD4743" s="191">
        <v>0.60621082999999998</v>
      </c>
      <c r="AE4743" s="76">
        <v>2.1807971999999999E-7</v>
      </c>
      <c r="AF4743" s="76">
        <v>4.6976042000000005E-10</v>
      </c>
      <c r="AG4743" s="20">
        <v>1.2624098E-2</v>
      </c>
    </row>
    <row r="4744" spans="2:33" s="149" customFormat="1" x14ac:dyDescent="0.15">
      <c r="B4744" s="157" t="s">
        <v>10460</v>
      </c>
      <c r="C4744" s="148"/>
      <c r="D4744" s="118" t="s">
        <v>26</v>
      </c>
      <c r="E4744" s="276" t="s">
        <v>10461</v>
      </c>
      <c r="F4744" s="276">
        <f t="shared" si="651"/>
        <v>5.3636232689000002E-2</v>
      </c>
      <c r="G4744" s="276">
        <f t="shared" si="652"/>
        <v>3.41393356E-3</v>
      </c>
      <c r="H4744" s="276">
        <f t="shared" si="653"/>
        <v>1.622668256E-2</v>
      </c>
      <c r="I4744" s="276">
        <f t="shared" si="654"/>
        <v>6.0588356899999999E-4</v>
      </c>
      <c r="J4744" s="276">
        <v>3.3389732999999998E-2</v>
      </c>
      <c r="K4744" s="276">
        <v>1.5084838999999999E-2</v>
      </c>
      <c r="L4744" s="276">
        <v>7.0861077999999995E-4</v>
      </c>
      <c r="M4744" s="276">
        <v>6.1683610000000001E-5</v>
      </c>
      <c r="N4744" s="276">
        <v>2.7760466000000001E-3</v>
      </c>
      <c r="O4744" s="276">
        <v>5.7620334999999997E-4</v>
      </c>
      <c r="P4744" s="276">
        <v>4.3323278E-4</v>
      </c>
      <c r="Q4744" s="276">
        <v>7.4451488999999993E-5</v>
      </c>
      <c r="R4744" s="276">
        <v>0</v>
      </c>
      <c r="S4744" s="276">
        <v>0</v>
      </c>
      <c r="T4744" s="276">
        <v>0</v>
      </c>
      <c r="U4744" s="276">
        <v>5.3143207999999998E-4</v>
      </c>
      <c r="V4744" s="287"/>
      <c r="W4744" s="28">
        <f t="shared" si="655"/>
        <v>0.24733135555555552</v>
      </c>
      <c r="X4744" s="191">
        <v>3.7607126000000002</v>
      </c>
      <c r="Y4744" s="191">
        <v>3.2756973</v>
      </c>
      <c r="Z4744" s="191">
        <v>8.6110362999999995E-2</v>
      </c>
      <c r="AA4744" s="191">
        <v>1.0823173E-4</v>
      </c>
      <c r="AB4744" s="191">
        <v>0.32753723000000001</v>
      </c>
      <c r="AC4744" s="191">
        <v>3.9723629000000003E-2</v>
      </c>
      <c r="AD4744" s="191">
        <v>3.1535779E-2</v>
      </c>
      <c r="AE4744" s="76">
        <v>5.6244557000000003E-7</v>
      </c>
      <c r="AF4744" s="76">
        <v>1.4492829000000001E-9</v>
      </c>
      <c r="AG4744" s="20">
        <v>5.1597622000000001E-3</v>
      </c>
    </row>
    <row r="4745" spans="2:33" s="149" customFormat="1" x14ac:dyDescent="0.15">
      <c r="B4745" s="157" t="s">
        <v>10462</v>
      </c>
      <c r="C4745" s="148"/>
      <c r="D4745" s="118" t="s">
        <v>26</v>
      </c>
      <c r="E4745" s="276" t="s">
        <v>10463</v>
      </c>
      <c r="F4745" s="276">
        <f t="shared" si="651"/>
        <v>2.7981651260999999E-2</v>
      </c>
      <c r="G4745" s="276">
        <f t="shared" si="652"/>
        <v>1.7221942380000002E-3</v>
      </c>
      <c r="H4745" s="276">
        <f t="shared" si="653"/>
        <v>9.1096358830000008E-3</v>
      </c>
      <c r="I4745" s="276">
        <f t="shared" si="654"/>
        <v>3.6096814000000001E-4</v>
      </c>
      <c r="J4745" s="276">
        <v>1.6788852999999999E-2</v>
      </c>
      <c r="K4745" s="276">
        <v>8.7622258000000005E-3</v>
      </c>
      <c r="L4745" s="276">
        <v>2.6672544000000002E-4</v>
      </c>
      <c r="M4745" s="276">
        <v>5.2305027999999998E-5</v>
      </c>
      <c r="N4745" s="276">
        <v>1.3931059E-3</v>
      </c>
      <c r="O4745" s="276">
        <v>2.7678331000000002E-4</v>
      </c>
      <c r="P4745" s="276">
        <v>8.0684642999999994E-5</v>
      </c>
      <c r="Q4745" s="276">
        <v>1.0587260999999999E-4</v>
      </c>
      <c r="R4745" s="276">
        <v>0</v>
      </c>
      <c r="S4745" s="276">
        <v>0</v>
      </c>
      <c r="T4745" s="276">
        <v>0</v>
      </c>
      <c r="U4745" s="276">
        <v>2.5509552999999999E-4</v>
      </c>
      <c r="V4745" s="287"/>
      <c r="W4745" s="28">
        <f t="shared" si="655"/>
        <v>0.12436187407407406</v>
      </c>
      <c r="X4745" s="191">
        <v>2.5484201</v>
      </c>
      <c r="Y4745" s="191">
        <v>1.7038274</v>
      </c>
      <c r="Z4745" s="191">
        <v>0.19550076</v>
      </c>
      <c r="AA4745" s="191">
        <v>9.0098231999999998E-5</v>
      </c>
      <c r="AB4745" s="191">
        <v>0.24965704999999999</v>
      </c>
      <c r="AC4745" s="191">
        <v>0.26120926</v>
      </c>
      <c r="AD4745" s="191">
        <v>0.13813552000000001</v>
      </c>
      <c r="AE4745" s="76">
        <v>2.8789046999999998E-7</v>
      </c>
      <c r="AF4745" s="76">
        <v>7.4584714000000004E-10</v>
      </c>
      <c r="AG4745" s="20">
        <v>8.5893949999999997E-3</v>
      </c>
    </row>
    <row r="4746" spans="2:33" s="149" customFormat="1" x14ac:dyDescent="0.15">
      <c r="B4746" s="157" t="s">
        <v>10464</v>
      </c>
      <c r="C4746" s="148"/>
      <c r="D4746" s="118" t="s">
        <v>26</v>
      </c>
      <c r="E4746" s="276" t="s">
        <v>10465</v>
      </c>
      <c r="F4746" s="276">
        <f t="shared" si="651"/>
        <v>1.7037540970000001E-2</v>
      </c>
      <c r="G4746" s="276">
        <f t="shared" si="652"/>
        <v>2.6759329699999998E-3</v>
      </c>
      <c r="H4746" s="276">
        <f t="shared" si="653"/>
        <v>2.7324460300000002E-3</v>
      </c>
      <c r="I4746" s="276">
        <f t="shared" si="654"/>
        <v>2.0780281700000002E-3</v>
      </c>
      <c r="J4746" s="276">
        <v>9.5511338000000001E-3</v>
      </c>
      <c r="K4746" s="276">
        <v>2.1360728E-3</v>
      </c>
      <c r="L4746" s="276">
        <v>3.2977062999999999E-4</v>
      </c>
      <c r="M4746" s="276">
        <v>3.2528135999999999E-4</v>
      </c>
      <c r="N4746" s="276">
        <v>1.8998032000000001E-3</v>
      </c>
      <c r="O4746" s="276">
        <v>4.5084840999999999E-4</v>
      </c>
      <c r="P4746" s="276">
        <v>2.6660259999999999E-4</v>
      </c>
      <c r="Q4746" s="276">
        <v>1.3755846999999999E-4</v>
      </c>
      <c r="R4746" s="276">
        <v>0</v>
      </c>
      <c r="S4746" s="276">
        <v>0</v>
      </c>
      <c r="T4746" s="276">
        <v>0</v>
      </c>
      <c r="U4746" s="276">
        <v>1.9404697E-3</v>
      </c>
      <c r="V4746" s="287"/>
      <c r="W4746" s="28">
        <f t="shared" si="655"/>
        <v>7.0749139259259256E-2</v>
      </c>
      <c r="X4746" s="191">
        <v>2.9117606</v>
      </c>
      <c r="Y4746" s="191">
        <v>0.94345060000000003</v>
      </c>
      <c r="Z4746" s="191">
        <v>0.15993602000000001</v>
      </c>
      <c r="AA4746" s="191">
        <v>3.3321056E-4</v>
      </c>
      <c r="AB4746" s="191">
        <v>1.7684333000000001</v>
      </c>
      <c r="AC4746" s="191">
        <v>1.0354677E-2</v>
      </c>
      <c r="AD4746" s="191">
        <v>2.9252863E-2</v>
      </c>
      <c r="AE4746" s="76">
        <v>1.5163506E-7</v>
      </c>
      <c r="AF4746" s="76">
        <v>9.5859941000000004E-10</v>
      </c>
      <c r="AG4746" s="20">
        <v>4.2849563999999996E-3</v>
      </c>
    </row>
    <row r="4747" spans="2:33" s="149" customFormat="1" x14ac:dyDescent="0.15">
      <c r="B4747" s="157" t="s">
        <v>10466</v>
      </c>
      <c r="C4747" s="148"/>
      <c r="D4747" s="118" t="s">
        <v>26</v>
      </c>
      <c r="E4747" s="276" t="s">
        <v>10467</v>
      </c>
      <c r="F4747" s="276">
        <f t="shared" si="651"/>
        <v>1.42463499E-2</v>
      </c>
      <c r="G4747" s="276">
        <f t="shared" si="652"/>
        <v>2.1255590600000001E-3</v>
      </c>
      <c r="H4747" s="276">
        <f t="shared" si="653"/>
        <v>3.3538426600000001E-3</v>
      </c>
      <c r="I4747" s="276">
        <f t="shared" si="654"/>
        <v>1.6266110800000001E-3</v>
      </c>
      <c r="J4747" s="276">
        <v>7.1403370999999997E-3</v>
      </c>
      <c r="K4747" s="276">
        <v>2.7959001000000001E-3</v>
      </c>
      <c r="L4747" s="276">
        <v>3.7021979999999998E-4</v>
      </c>
      <c r="M4747" s="276">
        <v>1.3011397999999999E-4</v>
      </c>
      <c r="N4747" s="276">
        <v>1.5297335000000001E-3</v>
      </c>
      <c r="O4747" s="276">
        <v>4.6571158000000001E-4</v>
      </c>
      <c r="P4747" s="276">
        <v>1.8772276E-4</v>
      </c>
      <c r="Q4747" s="276">
        <v>2.5742448E-4</v>
      </c>
      <c r="R4747" s="276">
        <v>0</v>
      </c>
      <c r="S4747" s="276">
        <v>0</v>
      </c>
      <c r="T4747" s="276">
        <v>0</v>
      </c>
      <c r="U4747" s="276">
        <v>1.3691866000000001E-3</v>
      </c>
      <c r="V4747" s="287"/>
      <c r="W4747" s="28">
        <f t="shared" si="655"/>
        <v>5.2891385925925918E-2</v>
      </c>
      <c r="X4747" s="191">
        <v>3.5785174</v>
      </c>
      <c r="Y4747" s="191">
        <v>0.83021619000000002</v>
      </c>
      <c r="Z4747" s="191">
        <v>0.22660815000000001</v>
      </c>
      <c r="AA4747" s="191">
        <v>1.9799432000000001E-3</v>
      </c>
      <c r="AB4747" s="191">
        <v>2.4635299000000002</v>
      </c>
      <c r="AC4747" s="191">
        <v>1.4482004999999999E-2</v>
      </c>
      <c r="AD4747" s="191">
        <v>4.1701210000000002E-2</v>
      </c>
      <c r="AE4747" s="76">
        <v>1.2048033999999999E-7</v>
      </c>
      <c r="AF4747" s="76">
        <v>1.3244035E-9</v>
      </c>
      <c r="AG4747" s="20">
        <v>5.3848919E-3</v>
      </c>
    </row>
    <row r="4748" spans="2:33" s="149" customFormat="1" x14ac:dyDescent="0.15">
      <c r="B4748" s="157" t="s">
        <v>10468</v>
      </c>
      <c r="C4748" s="148"/>
      <c r="D4748" s="118" t="s">
        <v>26</v>
      </c>
      <c r="E4748" s="276" t="s">
        <v>10469</v>
      </c>
      <c r="F4748" s="276">
        <f t="shared" si="651"/>
        <v>5.8529087605000002E-2</v>
      </c>
      <c r="G4748" s="276">
        <f t="shared" si="652"/>
        <v>2.5758299594999999E-2</v>
      </c>
      <c r="H4748" s="276">
        <f t="shared" si="653"/>
        <v>8.3604292799999997E-3</v>
      </c>
      <c r="I4748" s="276">
        <f t="shared" si="654"/>
        <v>7.6167173000000002E-4</v>
      </c>
      <c r="J4748" s="276">
        <v>2.3648687000000002E-2</v>
      </c>
      <c r="K4748" s="276">
        <v>7.4927607E-3</v>
      </c>
      <c r="L4748" s="276">
        <v>4.6947644000000001E-4</v>
      </c>
      <c r="M4748" s="276">
        <v>4.2573985000000002E-5</v>
      </c>
      <c r="N4748" s="276">
        <v>2.5323462000000001E-2</v>
      </c>
      <c r="O4748" s="276">
        <v>3.9226361000000001E-4</v>
      </c>
      <c r="P4748" s="276">
        <v>3.9819213999999999E-4</v>
      </c>
      <c r="Q4748" s="276">
        <v>1.2039984E-4</v>
      </c>
      <c r="R4748" s="276">
        <v>0</v>
      </c>
      <c r="S4748" s="276">
        <v>0</v>
      </c>
      <c r="T4748" s="276">
        <v>0</v>
      </c>
      <c r="U4748" s="276">
        <v>6.4127189000000003E-4</v>
      </c>
      <c r="V4748" s="287"/>
      <c r="W4748" s="28">
        <f t="shared" si="655"/>
        <v>0.17517545925925926</v>
      </c>
      <c r="X4748" s="191">
        <v>3.3056052999999999</v>
      </c>
      <c r="Y4748" s="191">
        <v>2.1568355000000001</v>
      </c>
      <c r="Z4748" s="191">
        <v>1.1045566</v>
      </c>
      <c r="AA4748" s="191">
        <v>6.4221042000000002E-5</v>
      </c>
      <c r="AB4748" s="191">
        <v>1.0546755999999999E-2</v>
      </c>
      <c r="AC4748" s="191">
        <v>2.0761432999999999E-2</v>
      </c>
      <c r="AD4748" s="191">
        <v>1.2840749E-2</v>
      </c>
      <c r="AE4748" s="76">
        <v>7.4273028000000004E-7</v>
      </c>
      <c r="AF4748" s="76">
        <v>7.8683705999999998E-10</v>
      </c>
      <c r="AG4748" s="20">
        <v>5.4371875000000002E-3</v>
      </c>
    </row>
    <row r="4749" spans="2:33" s="149" customFormat="1" x14ac:dyDescent="0.15">
      <c r="B4749" s="157" t="s">
        <v>10470</v>
      </c>
      <c r="C4749" s="148"/>
      <c r="D4749" s="118" t="s">
        <v>26</v>
      </c>
      <c r="E4749" s="276" t="s">
        <v>10471</v>
      </c>
      <c r="F4749" s="276">
        <f t="shared" si="651"/>
        <v>3.2794110587999997E-2</v>
      </c>
      <c r="G4749" s="276">
        <f t="shared" si="652"/>
        <v>2.3818906510000002E-3</v>
      </c>
      <c r="H4749" s="276">
        <f t="shared" si="653"/>
        <v>1.0032286809999999E-2</v>
      </c>
      <c r="I4749" s="276">
        <f t="shared" si="654"/>
        <v>5.7146412699999997E-4</v>
      </c>
      <c r="J4749" s="276">
        <v>1.9808468999999999E-2</v>
      </c>
      <c r="K4749" s="276">
        <v>8.9871628000000002E-3</v>
      </c>
      <c r="L4749" s="276">
        <v>5.8192094000000002E-4</v>
      </c>
      <c r="M4749" s="276">
        <v>3.5924871E-5</v>
      </c>
      <c r="N4749" s="276">
        <v>1.825232E-3</v>
      </c>
      <c r="O4749" s="276">
        <v>5.2073378000000003E-4</v>
      </c>
      <c r="P4749" s="276">
        <v>4.6320307000000002E-4</v>
      </c>
      <c r="Q4749" s="276">
        <v>9.0205517000000002E-5</v>
      </c>
      <c r="R4749" s="276">
        <v>0</v>
      </c>
      <c r="S4749" s="276">
        <v>0</v>
      </c>
      <c r="T4749" s="276">
        <v>0</v>
      </c>
      <c r="U4749" s="276">
        <v>4.8125860999999998E-4</v>
      </c>
      <c r="V4749" s="287"/>
      <c r="W4749" s="28">
        <f t="shared" si="655"/>
        <v>0.14672939999999998</v>
      </c>
      <c r="X4749" s="191">
        <v>3.3807678999999999</v>
      </c>
      <c r="Y4749" s="191">
        <v>2.1002928000000001</v>
      </c>
      <c r="Z4749" s="191">
        <v>0.96935629999999995</v>
      </c>
      <c r="AA4749" s="191">
        <v>1.6192190999999999E-5</v>
      </c>
      <c r="AB4749" s="191">
        <v>2.3939179000000001E-2</v>
      </c>
      <c r="AC4749" s="191">
        <v>5.5440279000000002E-2</v>
      </c>
      <c r="AD4749" s="191">
        <v>0.23172308999999999</v>
      </c>
      <c r="AE4749" s="76">
        <v>3.3414117999999999E-7</v>
      </c>
      <c r="AF4749" s="76">
        <v>7.6080242999999997E-10</v>
      </c>
      <c r="AG4749" s="20">
        <v>5.1888159000000001E-3</v>
      </c>
    </row>
    <row r="4750" spans="2:33" s="149" customFormat="1" x14ac:dyDescent="0.15">
      <c r="B4750" s="157" t="s">
        <v>10472</v>
      </c>
      <c r="C4750" s="148"/>
      <c r="D4750" s="118" t="s">
        <v>26</v>
      </c>
      <c r="E4750" s="276" t="s">
        <v>10473</v>
      </c>
      <c r="F4750" s="276">
        <f t="shared" si="651"/>
        <v>4.7490994407599997E-2</v>
      </c>
      <c r="G4750" s="276">
        <f t="shared" si="652"/>
        <v>1.4472110779999999E-4</v>
      </c>
      <c r="H4750" s="276">
        <f t="shared" si="653"/>
        <v>6.2590964577999997E-3</v>
      </c>
      <c r="I4750" s="276">
        <f t="shared" si="654"/>
        <v>3.3946284200000001E-4</v>
      </c>
      <c r="J4750" s="276">
        <v>4.0747713999999997E-2</v>
      </c>
      <c r="K4750" s="276">
        <v>6.0127052999999998E-3</v>
      </c>
      <c r="L4750" s="276">
        <v>2.4530009000000002E-4</v>
      </c>
      <c r="M4750" s="276">
        <v>3.0068437999999998E-6</v>
      </c>
      <c r="N4750" s="276">
        <v>1.1212291E-4</v>
      </c>
      <c r="O4750" s="276">
        <v>2.9591354E-5</v>
      </c>
      <c r="P4750" s="276">
        <v>1.0910677999999999E-6</v>
      </c>
      <c r="Q4750" s="276">
        <v>1.1069842E-5</v>
      </c>
      <c r="R4750" s="276">
        <v>0</v>
      </c>
      <c r="S4750" s="276">
        <v>0</v>
      </c>
      <c r="T4750" s="276">
        <v>0</v>
      </c>
      <c r="U4750" s="276">
        <v>3.2839300000000001E-4</v>
      </c>
      <c r="V4750" s="287"/>
      <c r="W4750" s="28">
        <f t="shared" si="655"/>
        <v>0.30183491851851846</v>
      </c>
      <c r="X4750" s="191">
        <v>2.2739441999999999</v>
      </c>
      <c r="Y4750" s="191">
        <v>2.272154</v>
      </c>
      <c r="Z4750" s="191">
        <v>9.4235768E-4</v>
      </c>
      <c r="AA4750" s="191">
        <v>9.8997886000000002E-7</v>
      </c>
      <c r="AB4750" s="191">
        <v>2.6539762000000002E-4</v>
      </c>
      <c r="AC4750" s="191">
        <v>6.2333916E-5</v>
      </c>
      <c r="AD4750" s="191">
        <v>5.1919035000000001E-4</v>
      </c>
      <c r="AE4750" s="76">
        <v>3.9831992999999999E-7</v>
      </c>
      <c r="AF4750" s="76">
        <v>1.1615559E-9</v>
      </c>
      <c r="AG4750" s="20">
        <v>2.2627142999999999E-2</v>
      </c>
    </row>
    <row r="4751" spans="2:33" s="149" customFormat="1" x14ac:dyDescent="0.15">
      <c r="B4751" s="157" t="s">
        <v>10474</v>
      </c>
      <c r="C4751" s="288"/>
      <c r="D4751" s="118" t="s">
        <v>26</v>
      </c>
      <c r="E4751" s="276" t="s">
        <v>10475</v>
      </c>
      <c r="F4751" s="276">
        <f t="shared" ref="F4751:F4778" si="656">G4751+H4751+I4751+J4751</f>
        <v>3.2220686126999999E-2</v>
      </c>
      <c r="G4751" s="276">
        <f t="shared" ref="G4751:G4778" si="657">M4751+N4751+O4751</f>
        <v>4.7577181480000005E-3</v>
      </c>
      <c r="H4751" s="276">
        <f t="shared" ref="H4751:H4778" si="658">K4751+L4751+P4751</f>
        <v>8.6026351099999995E-3</v>
      </c>
      <c r="I4751" s="276">
        <f t="shared" ref="I4751:I4778" si="659">Q4751+IF(R4751="x",0,R4751)+IF(S4751="x",0,S4751)+IF(T4751="x",0,T4751)+U4751</f>
        <v>3.9689286899999998E-4</v>
      </c>
      <c r="J4751" s="276">
        <v>1.8463440000000001E-2</v>
      </c>
      <c r="K4751" s="276">
        <v>8.1679830999999998E-3</v>
      </c>
      <c r="L4751" s="276">
        <v>3.1575700000000001E-4</v>
      </c>
      <c r="M4751" s="276">
        <v>7.6893378000000005E-5</v>
      </c>
      <c r="N4751" s="276">
        <v>4.4151587000000004E-3</v>
      </c>
      <c r="O4751" s="276">
        <v>2.6566607000000001E-4</v>
      </c>
      <c r="P4751" s="276">
        <v>1.1889501000000001E-4</v>
      </c>
      <c r="Q4751" s="276">
        <v>9.5644689000000006E-5</v>
      </c>
      <c r="R4751" s="276">
        <v>0</v>
      </c>
      <c r="S4751" s="276">
        <v>0</v>
      </c>
      <c r="T4751" s="276">
        <v>0</v>
      </c>
      <c r="U4751" s="276">
        <v>3.0124817999999999E-4</v>
      </c>
      <c r="V4751" s="287"/>
      <c r="W4751" s="28">
        <f t="shared" ref="W4751:W4778" si="660">J4751/0.135</f>
        <v>0.13676622222222223</v>
      </c>
      <c r="X4751" s="191">
        <v>2.7933249999999998</v>
      </c>
      <c r="Y4751" s="191">
        <v>2.2891159999999999</v>
      </c>
      <c r="Z4751" s="191">
        <v>2.3990808999999998E-2</v>
      </c>
      <c r="AA4751" s="191">
        <v>1.6121844E-4</v>
      </c>
      <c r="AB4751" s="191">
        <v>0.11458461</v>
      </c>
      <c r="AC4751" s="191">
        <v>1.7622230999999999E-2</v>
      </c>
      <c r="AD4751" s="191">
        <v>0.34785016000000002</v>
      </c>
      <c r="AE4751" s="76">
        <v>3.4316131E-7</v>
      </c>
      <c r="AF4751" s="76">
        <v>7.4622183999999996E-10</v>
      </c>
      <c r="AG4751" s="20">
        <v>1.4999873E-2</v>
      </c>
    </row>
    <row r="4752" spans="2:33" s="149" customFormat="1" x14ac:dyDescent="0.15">
      <c r="B4752" s="157" t="s">
        <v>10476</v>
      </c>
      <c r="C4752" s="148"/>
      <c r="D4752" s="118" t="s">
        <v>26</v>
      </c>
      <c r="E4752" s="276" t="s">
        <v>10477</v>
      </c>
      <c r="F4752" s="276">
        <f t="shared" si="656"/>
        <v>2.3706728140000001E-2</v>
      </c>
      <c r="G4752" s="276">
        <f t="shared" si="657"/>
        <v>4.9856490400000007E-3</v>
      </c>
      <c r="H4752" s="276">
        <f t="shared" si="658"/>
        <v>3.7832753000000001E-3</v>
      </c>
      <c r="I4752" s="276">
        <f t="shared" si="659"/>
        <v>3.4456048E-3</v>
      </c>
      <c r="J4752" s="276">
        <v>1.1492199E-2</v>
      </c>
      <c r="K4752" s="276">
        <v>3.1353790999999998E-3</v>
      </c>
      <c r="L4752" s="276">
        <v>3.7121621999999999E-4</v>
      </c>
      <c r="M4752" s="276">
        <v>3.2333931999999998E-4</v>
      </c>
      <c r="N4752" s="276">
        <v>4.1683700000000002E-3</v>
      </c>
      <c r="O4752" s="276">
        <v>4.9393972000000004E-4</v>
      </c>
      <c r="P4752" s="276">
        <v>2.7667997999999999E-4</v>
      </c>
      <c r="Q4752" s="276">
        <v>1.57002E-4</v>
      </c>
      <c r="R4752" s="276">
        <v>0</v>
      </c>
      <c r="S4752" s="276">
        <v>0</v>
      </c>
      <c r="T4752" s="276">
        <v>0</v>
      </c>
      <c r="U4752" s="276">
        <v>3.2886028000000001E-3</v>
      </c>
      <c r="V4752" s="287"/>
      <c r="W4752" s="28">
        <f t="shared" si="660"/>
        <v>8.5127399999999992E-2</v>
      </c>
      <c r="X4752" s="191">
        <v>3.0488947999999998</v>
      </c>
      <c r="Y4752" s="191">
        <v>1.0824351000000001</v>
      </c>
      <c r="Z4752" s="191">
        <v>5.6006357999999999E-2</v>
      </c>
      <c r="AA4752" s="191">
        <v>3.3045265000000002E-4</v>
      </c>
      <c r="AB4752" s="191">
        <v>1.8717812</v>
      </c>
      <c r="AC4752" s="191">
        <v>4.5586754999999996E-3</v>
      </c>
      <c r="AD4752" s="191">
        <v>3.3783041E-2</v>
      </c>
      <c r="AE4752" s="76">
        <v>2.1766475999999999E-7</v>
      </c>
      <c r="AF4752" s="76">
        <v>1.0188454E-9</v>
      </c>
      <c r="AG4752" s="20">
        <v>5.1294658999999996E-3</v>
      </c>
    </row>
    <row r="4753" spans="2:33" s="149" customFormat="1" x14ac:dyDescent="0.15">
      <c r="B4753" s="157" t="s">
        <v>10478</v>
      </c>
      <c r="C4753" s="148"/>
      <c r="D4753" s="118" t="s">
        <v>26</v>
      </c>
      <c r="E4753" s="276" t="s">
        <v>10479</v>
      </c>
      <c r="F4753" s="276">
        <f t="shared" si="656"/>
        <v>2.2204897379999998E-2</v>
      </c>
      <c r="G4753" s="276">
        <f t="shared" si="657"/>
        <v>5.3027034700000005E-3</v>
      </c>
      <c r="H4753" s="276">
        <f t="shared" si="658"/>
        <v>4.7745711900000001E-3</v>
      </c>
      <c r="I4753" s="276">
        <f t="shared" si="659"/>
        <v>2.4992910199999998E-3</v>
      </c>
      <c r="J4753" s="276">
        <v>9.6283316999999993E-3</v>
      </c>
      <c r="K4753" s="276">
        <v>4.1607509999999999E-3</v>
      </c>
      <c r="L4753" s="276">
        <v>4.2106537000000002E-4</v>
      </c>
      <c r="M4753" s="276">
        <v>1.2912024E-4</v>
      </c>
      <c r="N4753" s="276">
        <v>4.6457659000000004E-3</v>
      </c>
      <c r="O4753" s="276">
        <v>5.2781732999999996E-4</v>
      </c>
      <c r="P4753" s="276">
        <v>1.9275482000000001E-4</v>
      </c>
      <c r="Q4753" s="276">
        <v>2.8468291999999998E-4</v>
      </c>
      <c r="R4753" s="276">
        <v>0</v>
      </c>
      <c r="S4753" s="276">
        <v>0</v>
      </c>
      <c r="T4753" s="276">
        <v>0</v>
      </c>
      <c r="U4753" s="276">
        <v>2.2146080999999999E-3</v>
      </c>
      <c r="V4753" s="287"/>
      <c r="W4753" s="28">
        <f t="shared" si="660"/>
        <v>7.1320975555555541E-2</v>
      </c>
      <c r="X4753" s="191">
        <v>3.8088457</v>
      </c>
      <c r="Y4753" s="191">
        <v>1.0465009999999999</v>
      </c>
      <c r="Z4753" s="191">
        <v>8.0968108999999996E-2</v>
      </c>
      <c r="AA4753" s="191">
        <v>1.9741809000000002E-3</v>
      </c>
      <c r="AB4753" s="191">
        <v>2.6261975999999998</v>
      </c>
      <c r="AC4753" s="191">
        <v>6.4611115E-3</v>
      </c>
      <c r="AD4753" s="191">
        <v>4.6743741999999998E-2</v>
      </c>
      <c r="AE4753" s="76">
        <v>2.0932629E-7</v>
      </c>
      <c r="AF4753" s="76">
        <v>1.4948121E-9</v>
      </c>
      <c r="AG4753" s="20">
        <v>6.5778629000000002E-3</v>
      </c>
    </row>
    <row r="4754" spans="2:33" s="149" customFormat="1" x14ac:dyDescent="0.15">
      <c r="B4754" s="157" t="s">
        <v>10480</v>
      </c>
      <c r="C4754" s="148"/>
      <c r="D4754" s="118" t="s">
        <v>26</v>
      </c>
      <c r="E4754" s="276" t="s">
        <v>10481</v>
      </c>
      <c r="F4754" s="276">
        <f t="shared" si="656"/>
        <v>8.9561054632000009E-2</v>
      </c>
      <c r="G4754" s="276">
        <f t="shared" si="657"/>
        <v>1.7355339886999999E-2</v>
      </c>
      <c r="H4754" s="276">
        <f t="shared" si="658"/>
        <v>3.7699289170000004E-2</v>
      </c>
      <c r="I4754" s="276">
        <f t="shared" si="659"/>
        <v>9.0770457500000004E-4</v>
      </c>
      <c r="J4754" s="276">
        <v>3.3598720999999998E-2</v>
      </c>
      <c r="K4754" s="276">
        <v>3.5451041000000003E-2</v>
      </c>
      <c r="L4754" s="276">
        <v>1.24902E-3</v>
      </c>
      <c r="M4754" s="276">
        <v>3.2394887000000002E-5</v>
      </c>
      <c r="N4754" s="276">
        <v>1.6278326999999999E-2</v>
      </c>
      <c r="O4754" s="276">
        <v>1.044618E-3</v>
      </c>
      <c r="P4754" s="276">
        <v>9.9922816999999998E-4</v>
      </c>
      <c r="Q4754" s="276">
        <v>5.9770535000000002E-5</v>
      </c>
      <c r="R4754" s="276">
        <v>0</v>
      </c>
      <c r="S4754" s="276">
        <v>0</v>
      </c>
      <c r="T4754" s="276">
        <v>0</v>
      </c>
      <c r="U4754" s="276">
        <v>8.4793404000000001E-4</v>
      </c>
      <c r="V4754" s="287"/>
      <c r="W4754" s="28">
        <f t="shared" si="660"/>
        <v>0.24887941481481479</v>
      </c>
      <c r="X4754" s="191">
        <v>3.9010601</v>
      </c>
      <c r="Y4754" s="191">
        <v>3.3607741999999998</v>
      </c>
      <c r="Z4754" s="191">
        <v>0.23882353000000001</v>
      </c>
      <c r="AA4754" s="191">
        <v>1.3290630999999999E-5</v>
      </c>
      <c r="AB4754" s="191">
        <v>1.2961509E-2</v>
      </c>
      <c r="AC4754" s="191">
        <v>8.0676277999999994E-3</v>
      </c>
      <c r="AD4754" s="191">
        <v>0.28041999000000001</v>
      </c>
      <c r="AE4754" s="76">
        <v>1.1282715E-6</v>
      </c>
      <c r="AF4754" s="76">
        <v>1.6544392999999999E-9</v>
      </c>
      <c r="AG4754" s="20">
        <v>1.5437497999999999E-3</v>
      </c>
    </row>
    <row r="4755" spans="2:33" s="149" customFormat="1" x14ac:dyDescent="0.15">
      <c r="B4755" s="157" t="s">
        <v>10482</v>
      </c>
      <c r="C4755" s="148"/>
      <c r="D4755" s="118" t="s">
        <v>26</v>
      </c>
      <c r="E4755" s="276" t="s">
        <v>10483</v>
      </c>
      <c r="F4755" s="276">
        <f t="shared" si="656"/>
        <v>4.7459470628000003E-2</v>
      </c>
      <c r="G4755" s="276">
        <f t="shared" si="657"/>
        <v>1.1490508916999998E-2</v>
      </c>
      <c r="H4755" s="276">
        <f t="shared" si="658"/>
        <v>1.0198210420000001E-2</v>
      </c>
      <c r="I4755" s="276">
        <f t="shared" si="659"/>
        <v>6.0534429099999999E-4</v>
      </c>
      <c r="J4755" s="276">
        <v>2.5165407000000001E-2</v>
      </c>
      <c r="K4755" s="276">
        <v>9.6435987000000004E-3</v>
      </c>
      <c r="L4755" s="276">
        <v>3.6820861000000002E-4</v>
      </c>
      <c r="M4755" s="276">
        <v>8.0679116999999998E-5</v>
      </c>
      <c r="N4755" s="276">
        <v>1.1139247999999999E-2</v>
      </c>
      <c r="O4755" s="276">
        <v>2.7058179999999999E-4</v>
      </c>
      <c r="P4755" s="276">
        <v>1.8640310999999999E-4</v>
      </c>
      <c r="Q4755" s="276">
        <v>7.0184370999999999E-5</v>
      </c>
      <c r="R4755" s="276">
        <v>0</v>
      </c>
      <c r="S4755" s="276">
        <v>0</v>
      </c>
      <c r="T4755" s="276">
        <v>0</v>
      </c>
      <c r="U4755" s="276">
        <v>5.3515992000000001E-4</v>
      </c>
      <c r="V4755" s="287"/>
      <c r="W4755" s="28">
        <f t="shared" si="660"/>
        <v>0.18641042222222221</v>
      </c>
      <c r="X4755" s="191">
        <v>3.8813681999999998</v>
      </c>
      <c r="Y4755" s="191">
        <v>2.9824085</v>
      </c>
      <c r="Z4755" s="191">
        <v>0.76332644999999999</v>
      </c>
      <c r="AA4755" s="191">
        <v>8.1798907999999999E-6</v>
      </c>
      <c r="AB4755" s="191">
        <v>5.9461862999999997E-3</v>
      </c>
      <c r="AC4755" s="191">
        <v>1.6015433000000001E-3</v>
      </c>
      <c r="AD4755" s="191">
        <v>0.12807737999999999</v>
      </c>
      <c r="AE4755" s="76">
        <v>5.4645944000000002E-7</v>
      </c>
      <c r="AF4755" s="76">
        <v>9.2037205999999997E-10</v>
      </c>
      <c r="AG4755" s="20">
        <v>1.7869543000000002E-2</v>
      </c>
    </row>
    <row r="4756" spans="2:33" s="149" customFormat="1" x14ac:dyDescent="0.15">
      <c r="B4756" s="157" t="s">
        <v>10484</v>
      </c>
      <c r="C4756" s="148"/>
      <c r="D4756" s="118" t="s">
        <v>26</v>
      </c>
      <c r="E4756" s="276" t="s">
        <v>10485</v>
      </c>
      <c r="F4756" s="276">
        <f t="shared" si="656"/>
        <v>5.3033316656000001E-2</v>
      </c>
      <c r="G4756" s="276">
        <f t="shared" si="657"/>
        <v>2.14995094E-3</v>
      </c>
      <c r="H4756" s="276">
        <f t="shared" si="658"/>
        <v>1.7388133115999998E-2</v>
      </c>
      <c r="I4756" s="276">
        <f t="shared" si="659"/>
        <v>4.4890659999999999E-4</v>
      </c>
      <c r="J4756" s="276">
        <v>3.3046326000000001E-2</v>
      </c>
      <c r="K4756" s="276">
        <v>1.6825019E-2</v>
      </c>
      <c r="L4756" s="276">
        <v>4.9172164999999998E-4</v>
      </c>
      <c r="M4756" s="276">
        <v>1.4831177E-4</v>
      </c>
      <c r="N4756" s="276">
        <v>1.6575738999999999E-3</v>
      </c>
      <c r="O4756" s="276">
        <v>3.4406527000000001E-4</v>
      </c>
      <c r="P4756" s="276">
        <v>7.1392466000000005E-5</v>
      </c>
      <c r="Q4756" s="276">
        <v>1.0137831E-4</v>
      </c>
      <c r="R4756" s="276">
        <v>0</v>
      </c>
      <c r="S4756" s="276">
        <v>0</v>
      </c>
      <c r="T4756" s="276">
        <v>0</v>
      </c>
      <c r="U4756" s="276">
        <v>3.4752828999999998E-4</v>
      </c>
      <c r="V4756" s="287"/>
      <c r="W4756" s="28">
        <f t="shared" si="660"/>
        <v>0.24478759999999999</v>
      </c>
      <c r="X4756" s="191">
        <v>4.4590658999999997</v>
      </c>
      <c r="Y4756" s="191">
        <v>4.4319205000000004</v>
      </c>
      <c r="Z4756" s="191">
        <v>1.5781719E-2</v>
      </c>
      <c r="AA4756" s="191">
        <v>2.0811965000000001E-5</v>
      </c>
      <c r="AB4756" s="191">
        <v>3.4336479E-3</v>
      </c>
      <c r="AC4756" s="191">
        <v>9.6961745999999999E-4</v>
      </c>
      <c r="AD4756" s="191">
        <v>6.939672E-3</v>
      </c>
      <c r="AE4756" s="76">
        <v>5.3217509000000002E-7</v>
      </c>
      <c r="AF4756" s="76">
        <v>1.2513323E-9</v>
      </c>
      <c r="AG4756" s="20">
        <v>4.0113177999999999E-2</v>
      </c>
    </row>
    <row r="4757" spans="2:33" s="149" customFormat="1" x14ac:dyDescent="0.15">
      <c r="B4757" s="157" t="s">
        <v>10486</v>
      </c>
      <c r="C4757" s="148"/>
      <c r="D4757" s="118" t="s">
        <v>26</v>
      </c>
      <c r="E4757" s="276" t="s">
        <v>10487</v>
      </c>
      <c r="F4757" s="276">
        <f t="shared" si="656"/>
        <v>2.7162516349999999E-3</v>
      </c>
      <c r="G4757" s="276">
        <f t="shared" si="657"/>
        <v>4.03228527E-4</v>
      </c>
      <c r="H4757" s="276">
        <f t="shared" si="658"/>
        <v>5.4863205899999994E-4</v>
      </c>
      <c r="I4757" s="276">
        <f t="shared" si="659"/>
        <v>2.9034874899999999E-4</v>
      </c>
      <c r="J4757" s="276">
        <v>1.4740422999999999E-3</v>
      </c>
      <c r="K4757" s="276">
        <v>4.5748372000000001E-4</v>
      </c>
      <c r="L4757" s="276">
        <v>4.9773091999999998E-5</v>
      </c>
      <c r="M4757" s="276">
        <v>2.1772657000000001E-5</v>
      </c>
      <c r="N4757" s="276">
        <v>2.7268961000000001E-4</v>
      </c>
      <c r="O4757" s="276">
        <v>1.0876626E-4</v>
      </c>
      <c r="P4757" s="276">
        <v>4.1375246999999998E-5</v>
      </c>
      <c r="Q4757" s="276">
        <v>6.6346238999999998E-5</v>
      </c>
      <c r="R4757" s="276">
        <v>0</v>
      </c>
      <c r="S4757" s="276">
        <v>0</v>
      </c>
      <c r="T4757" s="276">
        <v>0</v>
      </c>
      <c r="U4757" s="276">
        <v>2.2400251E-4</v>
      </c>
      <c r="V4757" s="287"/>
      <c r="W4757" s="28">
        <f t="shared" si="660"/>
        <v>1.0918831851851852E-2</v>
      </c>
      <c r="X4757" s="191">
        <v>2.4450333999999998</v>
      </c>
      <c r="Y4757" s="191">
        <v>0.10695059</v>
      </c>
      <c r="Z4757" s="191">
        <v>1.4098362</v>
      </c>
      <c r="AA4757" s="191">
        <v>4.5702791999999997E-5</v>
      </c>
      <c r="AB4757" s="191">
        <v>0.30786730000000001</v>
      </c>
      <c r="AC4757" s="191">
        <v>5.1075095000000001E-2</v>
      </c>
      <c r="AD4757" s="191">
        <v>0.56925846000000002</v>
      </c>
      <c r="AE4757" s="76">
        <v>2.5007523999999998E-8</v>
      </c>
      <c r="AF4757" s="76">
        <v>1.9208289E-10</v>
      </c>
      <c r="AG4757" s="20">
        <v>6.4409139999999998E-4</v>
      </c>
    </row>
    <row r="4758" spans="2:33" s="149" customFormat="1" x14ac:dyDescent="0.15">
      <c r="B4758" s="157" t="s">
        <v>10488</v>
      </c>
      <c r="C4758" s="148"/>
      <c r="D4758" s="118" t="s">
        <v>26</v>
      </c>
      <c r="E4758" s="276" t="s">
        <v>10489</v>
      </c>
      <c r="F4758" s="276">
        <f t="shared" si="656"/>
        <v>5.3096296954999997E-2</v>
      </c>
      <c r="G4758" s="276">
        <f t="shared" si="657"/>
        <v>2.1553071155000002E-2</v>
      </c>
      <c r="H4758" s="276">
        <f t="shared" si="658"/>
        <v>7.3338063100000005E-3</v>
      </c>
      <c r="I4758" s="276">
        <f t="shared" si="659"/>
        <v>7.4456448999999996E-4</v>
      </c>
      <c r="J4758" s="276">
        <v>2.3464855E-2</v>
      </c>
      <c r="K4758" s="276">
        <v>6.5339311000000002E-3</v>
      </c>
      <c r="L4758" s="276">
        <v>4.2691514000000002E-4</v>
      </c>
      <c r="M4758" s="276">
        <v>5.4670214999999998E-5</v>
      </c>
      <c r="N4758" s="276">
        <v>2.1133465000000001E-2</v>
      </c>
      <c r="O4758" s="276">
        <v>3.6493594000000003E-4</v>
      </c>
      <c r="P4758" s="276">
        <v>3.7296007000000003E-4</v>
      </c>
      <c r="Q4758" s="276">
        <v>1.1675873999999999E-4</v>
      </c>
      <c r="R4758" s="276">
        <v>0</v>
      </c>
      <c r="S4758" s="276">
        <v>0</v>
      </c>
      <c r="T4758" s="276">
        <v>0</v>
      </c>
      <c r="U4758" s="276">
        <v>6.2780574999999998E-4</v>
      </c>
      <c r="V4758" s="287"/>
      <c r="W4758" s="28">
        <f t="shared" si="660"/>
        <v>0.17381374074074074</v>
      </c>
      <c r="X4758" s="191">
        <v>3.5101433000000002</v>
      </c>
      <c r="Y4758" s="191">
        <v>2.3846541999999999</v>
      </c>
      <c r="Z4758" s="191">
        <v>1.0719765000000001</v>
      </c>
      <c r="AA4758" s="191">
        <v>2.8575808E-5</v>
      </c>
      <c r="AB4758" s="191">
        <v>1.4674728999999999E-2</v>
      </c>
      <c r="AC4758" s="191">
        <v>2.3119352999999999E-3</v>
      </c>
      <c r="AD4758" s="191">
        <v>3.6497422000000002E-2</v>
      </c>
      <c r="AE4758" s="76">
        <v>6.5430149999999996E-7</v>
      </c>
      <c r="AF4758" s="76">
        <v>7.6259912999999998E-10</v>
      </c>
      <c r="AG4758" s="20">
        <v>8.0514790000000003E-3</v>
      </c>
    </row>
    <row r="4759" spans="2:33" s="149" customFormat="1" x14ac:dyDescent="0.15">
      <c r="B4759" s="157" t="s">
        <v>10490</v>
      </c>
      <c r="C4759" s="148"/>
      <c r="D4759" s="118" t="s">
        <v>26</v>
      </c>
      <c r="E4759" s="276" t="s">
        <v>10491</v>
      </c>
      <c r="F4759" s="276">
        <f t="shared" si="656"/>
        <v>6.3889542883E-2</v>
      </c>
      <c r="G4759" s="276">
        <f t="shared" si="657"/>
        <v>8.4654078529999999E-3</v>
      </c>
      <c r="H4759" s="276">
        <f t="shared" si="658"/>
        <v>1.5257328589999999E-2</v>
      </c>
      <c r="I4759" s="276">
        <f t="shared" si="659"/>
        <v>7.2716844000000002E-4</v>
      </c>
      <c r="J4759" s="276">
        <v>3.9439637999999999E-2</v>
      </c>
      <c r="K4759" s="276">
        <v>1.4695207E-2</v>
      </c>
      <c r="L4759" s="276">
        <v>5.1388018999999998E-4</v>
      </c>
      <c r="M4759" s="276">
        <v>2.4117283E-5</v>
      </c>
      <c r="N4759" s="276">
        <v>8.1621873999999997E-3</v>
      </c>
      <c r="O4759" s="276">
        <v>2.7910317000000003E-4</v>
      </c>
      <c r="P4759" s="276">
        <v>4.8241400000000002E-5</v>
      </c>
      <c r="Q4759" s="276">
        <v>1.0419309E-4</v>
      </c>
      <c r="R4759" s="276">
        <v>0</v>
      </c>
      <c r="S4759" s="276">
        <v>0</v>
      </c>
      <c r="T4759" s="276">
        <v>0</v>
      </c>
      <c r="U4759" s="276">
        <v>6.2297535000000002E-4</v>
      </c>
      <c r="V4759" s="287"/>
      <c r="W4759" s="28">
        <f t="shared" si="660"/>
        <v>0.29214546666666663</v>
      </c>
      <c r="X4759" s="191">
        <v>3.1736220999999998</v>
      </c>
      <c r="Y4759" s="191">
        <v>2.8841253999999998</v>
      </c>
      <c r="Z4759" s="191">
        <v>5.5323076999999998E-2</v>
      </c>
      <c r="AA4759" s="191">
        <v>1.0292117000000001E-5</v>
      </c>
      <c r="AB4759" s="191">
        <v>3.3752220999999999E-2</v>
      </c>
      <c r="AC4759" s="191">
        <v>2.9681699999999998E-2</v>
      </c>
      <c r="AD4759" s="191">
        <v>0.17072939000000001</v>
      </c>
      <c r="AE4759" s="76">
        <v>6.2130757999999995E-7</v>
      </c>
      <c r="AF4759" s="76">
        <v>1.4131509999999999E-9</v>
      </c>
      <c r="AG4759" s="20">
        <v>5.7942232999999999E-3</v>
      </c>
    </row>
    <row r="4760" spans="2:33" s="149" customFormat="1" x14ac:dyDescent="0.15">
      <c r="B4760" s="157" t="s">
        <v>10492</v>
      </c>
      <c r="C4760" s="148"/>
      <c r="D4760" s="118" t="s">
        <v>26</v>
      </c>
      <c r="E4760" s="276" t="s">
        <v>10493</v>
      </c>
      <c r="F4760" s="276">
        <f t="shared" si="656"/>
        <v>3.5021988304000003E-2</v>
      </c>
      <c r="G4760" s="276">
        <f t="shared" si="657"/>
        <v>2.1979365370000002E-3</v>
      </c>
      <c r="H4760" s="276">
        <f t="shared" si="658"/>
        <v>1.755323667E-2</v>
      </c>
      <c r="I4760" s="276">
        <f t="shared" si="659"/>
        <v>5.0553409700000002E-4</v>
      </c>
      <c r="J4760" s="276">
        <v>1.4765281E-2</v>
      </c>
      <c r="K4760" s="276">
        <v>1.6823075999999999E-2</v>
      </c>
      <c r="L4760" s="276">
        <v>4.3156675000000002E-4</v>
      </c>
      <c r="M4760" s="276">
        <v>3.5600036999999999E-5</v>
      </c>
      <c r="N4760" s="276">
        <v>1.8061195999999999E-3</v>
      </c>
      <c r="O4760" s="276">
        <v>3.562169E-4</v>
      </c>
      <c r="P4760" s="276">
        <v>2.9859392E-4</v>
      </c>
      <c r="Q4760" s="276">
        <v>6.7943677000000002E-5</v>
      </c>
      <c r="R4760" s="276">
        <v>0</v>
      </c>
      <c r="S4760" s="276">
        <v>0</v>
      </c>
      <c r="T4760" s="276">
        <v>0</v>
      </c>
      <c r="U4760" s="276">
        <v>4.3759042000000002E-4</v>
      </c>
      <c r="V4760" s="287"/>
      <c r="W4760" s="28">
        <f t="shared" si="660"/>
        <v>0.10937245185185185</v>
      </c>
      <c r="X4760" s="191">
        <v>2.8380700999999999</v>
      </c>
      <c r="Y4760" s="191">
        <v>1.3125704</v>
      </c>
      <c r="Z4760" s="191">
        <v>1.0552912000000001</v>
      </c>
      <c r="AA4760" s="191">
        <v>1.4723378999999999E-4</v>
      </c>
      <c r="AB4760" s="191">
        <v>9.6294912999999996E-2</v>
      </c>
      <c r="AC4760" s="191">
        <v>1.6245903999999999E-2</v>
      </c>
      <c r="AD4760" s="191">
        <v>0.35752041000000001</v>
      </c>
      <c r="AE4760" s="76">
        <v>4.2484659000000001E-7</v>
      </c>
      <c r="AF4760" s="76">
        <v>8.1003345999999995E-10</v>
      </c>
      <c r="AG4760" s="20">
        <v>2.6585905999999999E-3</v>
      </c>
    </row>
    <row r="4761" spans="2:33" s="149" customFormat="1" x14ac:dyDescent="0.15">
      <c r="B4761" s="157" t="s">
        <v>10494</v>
      </c>
      <c r="C4761" s="148"/>
      <c r="D4761" s="118" t="s">
        <v>26</v>
      </c>
      <c r="E4761" s="276" t="s">
        <v>10495</v>
      </c>
      <c r="F4761" s="276">
        <f t="shared" si="656"/>
        <v>2.9517212596E-2</v>
      </c>
      <c r="G4761" s="276">
        <f t="shared" si="657"/>
        <v>3.0764953920000004E-3</v>
      </c>
      <c r="H4761" s="276">
        <f t="shared" si="658"/>
        <v>8.4428926999999994E-3</v>
      </c>
      <c r="I4761" s="276">
        <f t="shared" si="659"/>
        <v>6.0964150400000001E-4</v>
      </c>
      <c r="J4761" s="276">
        <v>1.7388183000000001E-2</v>
      </c>
      <c r="K4761" s="276">
        <v>7.7833021999999998E-3</v>
      </c>
      <c r="L4761" s="276">
        <v>3.9500195000000002E-4</v>
      </c>
      <c r="M4761" s="276">
        <v>5.1035651999999999E-5</v>
      </c>
      <c r="N4761" s="276">
        <v>2.6749704000000002E-3</v>
      </c>
      <c r="O4761" s="276">
        <v>3.5048933999999999E-4</v>
      </c>
      <c r="P4761" s="276">
        <v>2.6458854999999998E-4</v>
      </c>
      <c r="Q4761" s="276">
        <v>7.9652963999999999E-5</v>
      </c>
      <c r="R4761" s="276">
        <v>0</v>
      </c>
      <c r="S4761" s="276">
        <v>0</v>
      </c>
      <c r="T4761" s="276">
        <v>0</v>
      </c>
      <c r="U4761" s="276">
        <v>5.2998854000000002E-4</v>
      </c>
      <c r="V4761" s="287"/>
      <c r="W4761" s="28">
        <f t="shared" si="660"/>
        <v>0.12880135555555555</v>
      </c>
      <c r="X4761" s="191">
        <v>3.5014154999999998</v>
      </c>
      <c r="Y4761" s="191">
        <v>1.5022934999999999</v>
      </c>
      <c r="Z4761" s="191">
        <v>1.7022875</v>
      </c>
      <c r="AA4761" s="191">
        <v>1.3707578000000001E-4</v>
      </c>
      <c r="AB4761" s="191">
        <v>0.16645816999999999</v>
      </c>
      <c r="AC4761" s="191">
        <v>8.1684132999999999E-3</v>
      </c>
      <c r="AD4761" s="191">
        <v>0.12207084</v>
      </c>
      <c r="AE4761" s="76">
        <v>3.0968737E-7</v>
      </c>
      <c r="AF4761" s="76">
        <v>7.434323E-10</v>
      </c>
      <c r="AG4761" s="20">
        <v>3.8073578999999998E-3</v>
      </c>
    </row>
    <row r="4762" spans="2:33" s="149" customFormat="1" x14ac:dyDescent="0.15">
      <c r="B4762" s="157" t="s">
        <v>10496</v>
      </c>
      <c r="C4762" s="148"/>
      <c r="D4762" s="118" t="s">
        <v>26</v>
      </c>
      <c r="E4762" s="276" t="s">
        <v>10497</v>
      </c>
      <c r="F4762" s="276">
        <f t="shared" si="656"/>
        <v>5.9118195454000003E-2</v>
      </c>
      <c r="G4762" s="276">
        <f t="shared" si="657"/>
        <v>2.3731795374000001E-2</v>
      </c>
      <c r="H4762" s="276">
        <f t="shared" si="658"/>
        <v>8.1694530799999998E-3</v>
      </c>
      <c r="I4762" s="276">
        <f t="shared" si="659"/>
        <v>7.2315500000000007E-4</v>
      </c>
      <c r="J4762" s="276">
        <v>2.6493791999999999E-2</v>
      </c>
      <c r="K4762" s="276">
        <v>7.2757064999999996E-3</v>
      </c>
      <c r="L4762" s="276">
        <v>4.9162089999999999E-4</v>
      </c>
      <c r="M4762" s="276">
        <v>6.5290604000000006E-5</v>
      </c>
      <c r="N4762" s="276">
        <v>2.3228700000000001E-2</v>
      </c>
      <c r="O4762" s="276">
        <v>4.3780476999999998E-4</v>
      </c>
      <c r="P4762" s="276">
        <v>4.0212568000000002E-4</v>
      </c>
      <c r="Q4762" s="276">
        <v>1.3884159000000001E-4</v>
      </c>
      <c r="R4762" s="276">
        <v>0</v>
      </c>
      <c r="S4762" s="276">
        <v>0</v>
      </c>
      <c r="T4762" s="276">
        <v>0</v>
      </c>
      <c r="U4762" s="276">
        <v>5.8431341000000003E-4</v>
      </c>
      <c r="V4762" s="287"/>
      <c r="W4762" s="28">
        <f t="shared" si="660"/>
        <v>0.19625031111111108</v>
      </c>
      <c r="X4762" s="191">
        <v>3.1450217</v>
      </c>
      <c r="Y4762" s="191">
        <v>2.7245957999999999</v>
      </c>
      <c r="Z4762" s="191">
        <v>0.27620577000000002</v>
      </c>
      <c r="AA4762" s="191">
        <v>1.6822428E-5</v>
      </c>
      <c r="AB4762" s="191">
        <v>5.5176903999999997E-3</v>
      </c>
      <c r="AC4762" s="191">
        <v>0.1229362</v>
      </c>
      <c r="AD4762" s="191">
        <v>1.574944E-2</v>
      </c>
      <c r="AE4762" s="76">
        <v>7.2235784999999995E-7</v>
      </c>
      <c r="AF4762" s="76">
        <v>8.5510584000000004E-10</v>
      </c>
      <c r="AG4762" s="20">
        <v>9.7505604999999999E-3</v>
      </c>
    </row>
    <row r="4763" spans="2:33" s="149" customFormat="1" x14ac:dyDescent="0.15">
      <c r="B4763" s="157" t="s">
        <v>10498</v>
      </c>
      <c r="C4763" s="148"/>
      <c r="D4763" s="118" t="s">
        <v>26</v>
      </c>
      <c r="E4763" s="276" t="s">
        <v>10499</v>
      </c>
      <c r="F4763" s="276">
        <f t="shared" si="656"/>
        <v>2.8509939694000001E-2</v>
      </c>
      <c r="G4763" s="276">
        <f t="shared" si="657"/>
        <v>1.6015237369999998E-3</v>
      </c>
      <c r="H4763" s="276">
        <f t="shared" si="658"/>
        <v>6.2066781899999994E-3</v>
      </c>
      <c r="I4763" s="276">
        <f t="shared" si="659"/>
        <v>4.7431476700000001E-4</v>
      </c>
      <c r="J4763" s="276">
        <v>2.0227423000000001E-2</v>
      </c>
      <c r="K4763" s="276">
        <v>5.7632843000000001E-3</v>
      </c>
      <c r="L4763" s="276">
        <v>2.7353318E-4</v>
      </c>
      <c r="M4763" s="276">
        <v>6.2808216999999999E-5</v>
      </c>
      <c r="N4763" s="276">
        <v>1.3270008999999999E-3</v>
      </c>
      <c r="O4763" s="276">
        <v>2.1171461999999999E-4</v>
      </c>
      <c r="P4763" s="276">
        <v>1.6986071000000001E-4</v>
      </c>
      <c r="Q4763" s="276">
        <v>5.4457896999999998E-5</v>
      </c>
      <c r="R4763" s="276">
        <v>0</v>
      </c>
      <c r="S4763" s="276">
        <v>0</v>
      </c>
      <c r="T4763" s="276">
        <v>0</v>
      </c>
      <c r="U4763" s="276">
        <v>4.1985687000000002E-4</v>
      </c>
      <c r="V4763" s="287"/>
      <c r="W4763" s="28">
        <f t="shared" si="660"/>
        <v>0.14983276296296297</v>
      </c>
      <c r="X4763" s="191">
        <v>2.6492374999999999</v>
      </c>
      <c r="Y4763" s="191">
        <v>2.3900553000000002</v>
      </c>
      <c r="Z4763" s="191">
        <v>5.8713211999999997E-3</v>
      </c>
      <c r="AA4763" s="191">
        <v>2.5249531000000001E-5</v>
      </c>
      <c r="AB4763" s="191">
        <v>0.12521568</v>
      </c>
      <c r="AC4763" s="191">
        <v>4.4256659E-4</v>
      </c>
      <c r="AD4763" s="191">
        <v>0.12762739000000001</v>
      </c>
      <c r="AE4763" s="76">
        <v>2.7257419000000002E-7</v>
      </c>
      <c r="AF4763" s="76">
        <v>7.1142307000000004E-10</v>
      </c>
      <c r="AG4763" s="20">
        <v>1.4069285000000001E-2</v>
      </c>
    </row>
    <row r="4764" spans="2:33" s="149" customFormat="1" x14ac:dyDescent="0.15">
      <c r="B4764" s="157" t="s">
        <v>10500</v>
      </c>
      <c r="C4764" s="148"/>
      <c r="D4764" s="118" t="s">
        <v>26</v>
      </c>
      <c r="E4764" s="276" t="s">
        <v>10501</v>
      </c>
      <c r="F4764" s="276">
        <f t="shared" si="656"/>
        <v>6.5216046075000006E-2</v>
      </c>
      <c r="G4764" s="276">
        <f t="shared" si="657"/>
        <v>3.6430197829000005E-2</v>
      </c>
      <c r="H4764" s="276">
        <f t="shared" si="658"/>
        <v>8.8099710300000005E-3</v>
      </c>
      <c r="I4764" s="276">
        <f t="shared" si="659"/>
        <v>4.5688721599999995E-4</v>
      </c>
      <c r="J4764" s="276">
        <v>1.951899E-2</v>
      </c>
      <c r="K4764" s="276">
        <v>8.2122082999999992E-3</v>
      </c>
      <c r="L4764" s="276">
        <v>3.7266555999999998E-4</v>
      </c>
      <c r="M4764" s="276">
        <v>4.6409129000000002E-5</v>
      </c>
      <c r="N4764" s="276">
        <v>3.6113104E-2</v>
      </c>
      <c r="O4764" s="276">
        <v>2.7068470000000001E-4</v>
      </c>
      <c r="P4764" s="276">
        <v>2.2509717E-4</v>
      </c>
      <c r="Q4764" s="276">
        <v>5.4867996E-5</v>
      </c>
      <c r="R4764" s="276">
        <v>0</v>
      </c>
      <c r="S4764" s="276">
        <v>0</v>
      </c>
      <c r="T4764" s="276">
        <v>0</v>
      </c>
      <c r="U4764" s="276">
        <v>4.0201921999999998E-4</v>
      </c>
      <c r="V4764" s="287"/>
      <c r="W4764" s="28">
        <f t="shared" si="660"/>
        <v>0.14458511111111111</v>
      </c>
      <c r="X4764" s="191">
        <v>2.4084949</v>
      </c>
      <c r="Y4764" s="191">
        <v>2.0762103000000001</v>
      </c>
      <c r="Z4764" s="191">
        <v>7.0131331E-3</v>
      </c>
      <c r="AA4764" s="191">
        <v>3.3088145000000002E-5</v>
      </c>
      <c r="AB4764" s="191">
        <v>5.2032479999999997E-3</v>
      </c>
      <c r="AC4764" s="191">
        <v>2.9322582E-2</v>
      </c>
      <c r="AD4764" s="191">
        <v>0.29071248</v>
      </c>
      <c r="AE4764" s="76">
        <v>9.0376559999999997E-7</v>
      </c>
      <c r="AF4764" s="76">
        <v>7.1270626E-10</v>
      </c>
      <c r="AG4764" s="20">
        <v>9.5898723999999994E-3</v>
      </c>
    </row>
    <row r="4765" spans="2:33" s="149" customFormat="1" x14ac:dyDescent="0.15">
      <c r="B4765" s="157" t="s">
        <v>10502</v>
      </c>
      <c r="C4765" s="148"/>
      <c r="D4765" s="118" t="s">
        <v>26</v>
      </c>
      <c r="E4765" s="276" t="s">
        <v>10503</v>
      </c>
      <c r="F4765" s="276">
        <f t="shared" si="656"/>
        <v>4.9748666382999997E-2</v>
      </c>
      <c r="G4765" s="276">
        <f t="shared" si="657"/>
        <v>1.8264961632999999E-2</v>
      </c>
      <c r="H4765" s="276">
        <f t="shared" si="658"/>
        <v>8.13982213E-3</v>
      </c>
      <c r="I4765" s="276">
        <f t="shared" si="659"/>
        <v>6.4287562000000002E-4</v>
      </c>
      <c r="J4765" s="276">
        <v>2.2701006999999999E-2</v>
      </c>
      <c r="K4765" s="276">
        <v>7.4482632999999998E-3</v>
      </c>
      <c r="L4765" s="276">
        <v>3.6610038000000001E-4</v>
      </c>
      <c r="M4765" s="276">
        <v>7.0427362999999995E-5</v>
      </c>
      <c r="N4765" s="276">
        <v>1.7838632E-2</v>
      </c>
      <c r="O4765" s="276">
        <v>3.5590227000000001E-4</v>
      </c>
      <c r="P4765" s="276">
        <v>3.2545844999999998E-4</v>
      </c>
      <c r="Q4765" s="276">
        <v>1.2649956000000001E-4</v>
      </c>
      <c r="R4765" s="276">
        <v>0</v>
      </c>
      <c r="S4765" s="276">
        <v>0</v>
      </c>
      <c r="T4765" s="276">
        <v>0</v>
      </c>
      <c r="U4765" s="276">
        <v>5.1637606000000001E-4</v>
      </c>
      <c r="V4765" s="287"/>
      <c r="W4765" s="28">
        <f t="shared" si="660"/>
        <v>0.1681556074074074</v>
      </c>
      <c r="X4765" s="191">
        <v>3.0953759000000001</v>
      </c>
      <c r="Y4765" s="191">
        <v>2.5918858999999999</v>
      </c>
      <c r="Z4765" s="191">
        <v>0.39676041000000001</v>
      </c>
      <c r="AA4765" s="191">
        <v>2.6742356E-5</v>
      </c>
      <c r="AB4765" s="191">
        <v>6.6489399999999999E-3</v>
      </c>
      <c r="AC4765" s="191">
        <v>9.3306715999999998E-2</v>
      </c>
      <c r="AD4765" s="191">
        <v>6.7471629999999996E-3</v>
      </c>
      <c r="AE4765" s="76">
        <v>6.0843767000000003E-7</v>
      </c>
      <c r="AF4765" s="76">
        <v>7.5292244999999998E-10</v>
      </c>
      <c r="AG4765" s="20">
        <v>1.1003415000000001E-2</v>
      </c>
    </row>
    <row r="4766" spans="2:33" s="149" customFormat="1" x14ac:dyDescent="0.15">
      <c r="B4766" s="157" t="s">
        <v>10504</v>
      </c>
      <c r="C4766" s="148"/>
      <c r="D4766" s="118" t="s">
        <v>26</v>
      </c>
      <c r="E4766" s="276" t="s">
        <v>10505</v>
      </c>
      <c r="F4766" s="276">
        <f t="shared" si="656"/>
        <v>4.3764167685000001E-2</v>
      </c>
      <c r="G4766" s="276">
        <f t="shared" si="657"/>
        <v>9.6135726939999989E-3</v>
      </c>
      <c r="H4766" s="276">
        <f t="shared" si="658"/>
        <v>7.7835320899999998E-3</v>
      </c>
      <c r="I4766" s="276">
        <f t="shared" si="659"/>
        <v>6.2040090099999999E-4</v>
      </c>
      <c r="J4766" s="276">
        <v>2.5746662E-2</v>
      </c>
      <c r="K4766" s="276">
        <v>7.1745893999999996E-3</v>
      </c>
      <c r="L4766" s="276">
        <v>3.8351800000000001E-4</v>
      </c>
      <c r="M4766" s="276">
        <v>4.4706244000000003E-5</v>
      </c>
      <c r="N4766" s="276">
        <v>9.2657737000000004E-3</v>
      </c>
      <c r="O4766" s="276">
        <v>3.0309275000000002E-4</v>
      </c>
      <c r="P4766" s="276">
        <v>2.2542469000000001E-4</v>
      </c>
      <c r="Q4766" s="276">
        <v>6.2989281000000005E-5</v>
      </c>
      <c r="R4766" s="276">
        <v>0</v>
      </c>
      <c r="S4766" s="276">
        <v>0</v>
      </c>
      <c r="T4766" s="276">
        <v>0</v>
      </c>
      <c r="U4766" s="276">
        <v>5.5741161999999997E-4</v>
      </c>
      <c r="V4766" s="287"/>
      <c r="W4766" s="28">
        <f t="shared" si="660"/>
        <v>0.19071601481481482</v>
      </c>
      <c r="X4766" s="191">
        <v>3.0653060000000001</v>
      </c>
      <c r="Y4766" s="191">
        <v>2.3911159999999998</v>
      </c>
      <c r="Z4766" s="191">
        <v>0.61648809000000004</v>
      </c>
      <c r="AA4766" s="191">
        <v>1.2065769000000001E-5</v>
      </c>
      <c r="AB4766" s="191">
        <v>1.8917428E-2</v>
      </c>
      <c r="AC4766" s="191">
        <v>6.8003752000000001E-3</v>
      </c>
      <c r="AD4766" s="191">
        <v>3.1972054E-2</v>
      </c>
      <c r="AE4766" s="76">
        <v>4.7239575000000001E-7</v>
      </c>
      <c r="AF4766" s="76">
        <v>8.4610423000000003E-10</v>
      </c>
      <c r="AG4766" s="20">
        <v>8.7097219E-3</v>
      </c>
    </row>
    <row r="4767" spans="2:33" s="149" customFormat="1" x14ac:dyDescent="0.15">
      <c r="B4767" s="157" t="s">
        <v>10506</v>
      </c>
      <c r="C4767" s="148"/>
      <c r="D4767" s="118" t="s">
        <v>26</v>
      </c>
      <c r="E4767" s="276" t="s">
        <v>10507</v>
      </c>
      <c r="F4767" s="276">
        <f t="shared" si="656"/>
        <v>3.2679532361999997E-2</v>
      </c>
      <c r="G4767" s="276">
        <f t="shared" si="657"/>
        <v>1.2124615009999999E-3</v>
      </c>
      <c r="H4767" s="276">
        <f t="shared" si="658"/>
        <v>9.4405898559999993E-3</v>
      </c>
      <c r="I4767" s="276">
        <f t="shared" si="659"/>
        <v>3.51000005E-4</v>
      </c>
      <c r="J4767" s="276">
        <v>2.1675481E-2</v>
      </c>
      <c r="K4767" s="276">
        <v>9.1361841999999995E-3</v>
      </c>
      <c r="L4767" s="276">
        <v>2.5519011000000002E-4</v>
      </c>
      <c r="M4767" s="276">
        <v>9.7406711E-5</v>
      </c>
      <c r="N4767" s="276">
        <v>9.0043109999999997E-4</v>
      </c>
      <c r="O4767" s="276">
        <v>2.1462369E-4</v>
      </c>
      <c r="P4767" s="276">
        <v>4.9215546000000003E-5</v>
      </c>
      <c r="Q4767" s="276">
        <v>7.8717274999999998E-5</v>
      </c>
      <c r="R4767" s="276">
        <v>0</v>
      </c>
      <c r="S4767" s="276">
        <v>0</v>
      </c>
      <c r="T4767" s="276">
        <v>0</v>
      </c>
      <c r="U4767" s="276">
        <v>2.7228273E-4</v>
      </c>
      <c r="V4767" s="287"/>
      <c r="W4767" s="28">
        <f t="shared" si="660"/>
        <v>0.16055911851851851</v>
      </c>
      <c r="X4767" s="191">
        <v>3.3075207</v>
      </c>
      <c r="Y4767" s="191">
        <v>2.9227476000000001</v>
      </c>
      <c r="Z4767" s="191">
        <v>9.2184802000000003E-3</v>
      </c>
      <c r="AA4767" s="191">
        <v>1.2964416E-5</v>
      </c>
      <c r="AB4767" s="191">
        <v>1.9048109000000001E-2</v>
      </c>
      <c r="AC4767" s="191">
        <v>5.7540800999999998E-4</v>
      </c>
      <c r="AD4767" s="191">
        <v>0.35591813999999999</v>
      </c>
      <c r="AE4767" s="76">
        <v>3.2686120000000002E-7</v>
      </c>
      <c r="AF4767" s="76">
        <v>8.1285000000000004E-10</v>
      </c>
      <c r="AG4767" s="20">
        <v>2.533825E-2</v>
      </c>
    </row>
    <row r="4768" spans="2:33" s="149" customFormat="1" x14ac:dyDescent="0.15">
      <c r="B4768" s="157" t="s">
        <v>10508</v>
      </c>
      <c r="C4768" s="148"/>
      <c r="D4768" s="118" t="s">
        <v>26</v>
      </c>
      <c r="E4768" s="276" t="s">
        <v>10509</v>
      </c>
      <c r="F4768" s="276">
        <f t="shared" si="656"/>
        <v>4.1369414441999999E-2</v>
      </c>
      <c r="G4768" s="276">
        <f t="shared" si="657"/>
        <v>1.2895930539999999E-3</v>
      </c>
      <c r="H4768" s="276">
        <f t="shared" si="658"/>
        <v>1.5599976239999999E-2</v>
      </c>
      <c r="I4768" s="276">
        <f t="shared" si="659"/>
        <v>6.8606714800000001E-4</v>
      </c>
      <c r="J4768" s="276">
        <v>2.3793778000000002E-2</v>
      </c>
      <c r="K4768" s="276">
        <v>1.49955E-2</v>
      </c>
      <c r="L4768" s="276">
        <v>4.8391964999999998E-4</v>
      </c>
      <c r="M4768" s="276">
        <v>3.2382463999999999E-5</v>
      </c>
      <c r="N4768" s="276">
        <v>1.0210986E-3</v>
      </c>
      <c r="O4768" s="276">
        <v>2.3611199E-4</v>
      </c>
      <c r="P4768" s="276">
        <v>1.2055659E-4</v>
      </c>
      <c r="Q4768" s="276">
        <v>8.3097897999999997E-5</v>
      </c>
      <c r="R4768" s="276">
        <v>0</v>
      </c>
      <c r="S4768" s="276">
        <v>0</v>
      </c>
      <c r="T4768" s="276">
        <v>0</v>
      </c>
      <c r="U4768" s="276">
        <v>6.0296925000000005E-4</v>
      </c>
      <c r="V4768" s="287"/>
      <c r="W4768" s="28">
        <f t="shared" si="660"/>
        <v>0.17625020740740741</v>
      </c>
      <c r="X4768" s="191">
        <v>4.0796172999999998</v>
      </c>
      <c r="Y4768" s="191">
        <v>2.1021432</v>
      </c>
      <c r="Z4768" s="191">
        <v>1.8795124000000001</v>
      </c>
      <c r="AA4768" s="191">
        <v>1.5756621000000002E-5</v>
      </c>
      <c r="AB4768" s="191">
        <v>2.3264976E-2</v>
      </c>
      <c r="AC4768" s="191">
        <v>2.9606300000000001E-3</v>
      </c>
      <c r="AD4768" s="191">
        <v>7.1720331999999998E-2</v>
      </c>
      <c r="AE4768" s="76">
        <v>4.2128985000000002E-7</v>
      </c>
      <c r="AF4768" s="76">
        <v>1.001523E-9</v>
      </c>
      <c r="AG4768" s="20">
        <v>6.6736896999999998E-3</v>
      </c>
    </row>
    <row r="4769" spans="1:33" s="149" customFormat="1" x14ac:dyDescent="0.15">
      <c r="B4769" s="157" t="s">
        <v>10510</v>
      </c>
      <c r="C4769" s="148"/>
      <c r="D4769" s="118" t="s">
        <v>26</v>
      </c>
      <c r="E4769" s="276" t="s">
        <v>10511</v>
      </c>
      <c r="F4769" s="276">
        <f t="shared" si="656"/>
        <v>3.4297043574E-2</v>
      </c>
      <c r="G4769" s="276">
        <f t="shared" si="657"/>
        <v>1.3982587155000002E-2</v>
      </c>
      <c r="H4769" s="276">
        <f t="shared" si="658"/>
        <v>4.4250173400000002E-3</v>
      </c>
      <c r="I4769" s="276">
        <f t="shared" si="659"/>
        <v>4.7006207900000005E-4</v>
      </c>
      <c r="J4769" s="276">
        <v>1.5419377E-2</v>
      </c>
      <c r="K4769" s="276">
        <v>3.8820088E-3</v>
      </c>
      <c r="L4769" s="276">
        <v>3.0153126E-4</v>
      </c>
      <c r="M4769" s="276">
        <v>4.8354655000000003E-5</v>
      </c>
      <c r="N4769" s="276">
        <v>1.3651147000000001E-2</v>
      </c>
      <c r="O4769" s="276">
        <v>2.8308549999999999E-4</v>
      </c>
      <c r="P4769" s="276">
        <v>2.4147728E-4</v>
      </c>
      <c r="Q4769" s="276">
        <v>9.6398489000000005E-5</v>
      </c>
      <c r="R4769" s="276">
        <v>0</v>
      </c>
      <c r="S4769" s="276">
        <v>0</v>
      </c>
      <c r="T4769" s="276">
        <v>0</v>
      </c>
      <c r="U4769" s="276">
        <v>3.7366359000000002E-4</v>
      </c>
      <c r="V4769" s="287"/>
      <c r="W4769" s="28">
        <f t="shared" si="660"/>
        <v>0.1142176074074074</v>
      </c>
      <c r="X4769" s="191">
        <v>2.485919</v>
      </c>
      <c r="Y4769" s="191">
        <v>1.7109810000000001</v>
      </c>
      <c r="Z4769" s="191">
        <v>0.33823592000000002</v>
      </c>
      <c r="AA4769" s="191">
        <v>4.3929272999999999E-5</v>
      </c>
      <c r="AB4769" s="191">
        <v>3.4349323000000001E-2</v>
      </c>
      <c r="AC4769" s="191">
        <v>0.1059711</v>
      </c>
      <c r="AD4769" s="191">
        <v>0.29633777</v>
      </c>
      <c r="AE4769" s="76">
        <v>4.1567910999999997E-7</v>
      </c>
      <c r="AF4769" s="76">
        <v>5.147474E-10</v>
      </c>
      <c r="AG4769" s="20">
        <v>6.8336982000000001E-3</v>
      </c>
    </row>
    <row r="4770" spans="1:33" s="149" customFormat="1" x14ac:dyDescent="0.15">
      <c r="B4770" s="157" t="s">
        <v>10512</v>
      </c>
      <c r="C4770" s="148"/>
      <c r="D4770" s="118" t="s">
        <v>26</v>
      </c>
      <c r="E4770" s="276" t="s">
        <v>10513</v>
      </c>
      <c r="F4770" s="276">
        <f t="shared" si="656"/>
        <v>6.7332721008999993E-2</v>
      </c>
      <c r="G4770" s="276">
        <f t="shared" si="657"/>
        <v>1.550006435E-3</v>
      </c>
      <c r="H4770" s="276">
        <f t="shared" si="658"/>
        <v>2.886251129E-2</v>
      </c>
      <c r="I4770" s="276">
        <f t="shared" si="659"/>
        <v>5.8036028399999998E-4</v>
      </c>
      <c r="J4770" s="276">
        <v>3.6339842999999997E-2</v>
      </c>
      <c r="K4770" s="276">
        <v>2.7351288000000001E-2</v>
      </c>
      <c r="L4770" s="276">
        <v>1.0493583999999999E-3</v>
      </c>
      <c r="M4770" s="276">
        <v>2.8659625000000001E-5</v>
      </c>
      <c r="N4770" s="276">
        <v>1.2029739000000001E-3</v>
      </c>
      <c r="O4770" s="276">
        <v>3.1837290999999998E-4</v>
      </c>
      <c r="P4770" s="276">
        <v>4.6186489E-4</v>
      </c>
      <c r="Q4770" s="276">
        <v>8.8087413999999998E-5</v>
      </c>
      <c r="R4770" s="276">
        <v>0</v>
      </c>
      <c r="S4770" s="276">
        <v>0</v>
      </c>
      <c r="T4770" s="276">
        <v>0</v>
      </c>
      <c r="U4770" s="276">
        <v>4.9227286999999997E-4</v>
      </c>
      <c r="V4770" s="287"/>
      <c r="W4770" s="28">
        <f t="shared" si="660"/>
        <v>0.26918402222222215</v>
      </c>
      <c r="X4770" s="191">
        <v>3.6737359999999999</v>
      </c>
      <c r="Y4770" s="191">
        <v>3.3737851000000001</v>
      </c>
      <c r="Z4770" s="191">
        <v>0.21289231</v>
      </c>
      <c r="AA4770" s="191">
        <v>1.3619331E-5</v>
      </c>
      <c r="AB4770" s="191">
        <v>2.5338289999999999E-2</v>
      </c>
      <c r="AC4770" s="191">
        <v>1.0519931E-3</v>
      </c>
      <c r="AD4770" s="191">
        <v>6.0654618E-2</v>
      </c>
      <c r="AE4770" s="76">
        <v>6.9329832999999997E-7</v>
      </c>
      <c r="AF4770" s="76">
        <v>1.6277266999999999E-9</v>
      </c>
      <c r="AG4770" s="20">
        <v>6.3776798999999997E-3</v>
      </c>
    </row>
    <row r="4771" spans="1:33" s="149" customFormat="1" x14ac:dyDescent="0.15">
      <c r="B4771" s="157" t="s">
        <v>10514</v>
      </c>
      <c r="C4771" s="148"/>
      <c r="D4771" s="118" t="s">
        <v>26</v>
      </c>
      <c r="E4771" s="276" t="s">
        <v>10515</v>
      </c>
      <c r="F4771" s="276">
        <f t="shared" si="656"/>
        <v>3.9495830886999997E-2</v>
      </c>
      <c r="G4771" s="276">
        <f t="shared" si="657"/>
        <v>9.6923650699999998E-4</v>
      </c>
      <c r="H4771" s="276">
        <f t="shared" si="658"/>
        <v>1.6656774110000001E-2</v>
      </c>
      <c r="I4771" s="276">
        <f t="shared" si="659"/>
        <v>3.4356027000000003E-4</v>
      </c>
      <c r="J4771" s="276">
        <v>2.1526259999999998E-2</v>
      </c>
      <c r="K4771" s="276">
        <v>1.5792639000000001E-2</v>
      </c>
      <c r="L4771" s="276">
        <v>5.9838237999999995E-4</v>
      </c>
      <c r="M4771" s="276">
        <v>1.8891496999999999E-5</v>
      </c>
      <c r="N4771" s="276">
        <v>7.3994236000000002E-4</v>
      </c>
      <c r="O4771" s="276">
        <v>2.1040265E-4</v>
      </c>
      <c r="P4771" s="276">
        <v>2.6575273000000002E-4</v>
      </c>
      <c r="Q4771" s="276">
        <v>7.0008169999999996E-5</v>
      </c>
      <c r="R4771" s="276">
        <v>0</v>
      </c>
      <c r="S4771" s="276">
        <v>0</v>
      </c>
      <c r="T4771" s="276">
        <v>0</v>
      </c>
      <c r="U4771" s="276">
        <v>2.7355210000000002E-4</v>
      </c>
      <c r="V4771" s="287"/>
      <c r="W4771" s="28">
        <f t="shared" si="660"/>
        <v>0.15945377777777775</v>
      </c>
      <c r="X4771" s="191">
        <v>2.4983515999999999</v>
      </c>
      <c r="Y4771" s="191">
        <v>1.9505724</v>
      </c>
      <c r="Z4771" s="191">
        <v>6.1187461999999996E-3</v>
      </c>
      <c r="AA4771" s="191">
        <v>7.9378752000000005E-6</v>
      </c>
      <c r="AB4771" s="191">
        <v>1.1270390999999999E-2</v>
      </c>
      <c r="AC4771" s="191">
        <v>3.4463666000000002E-4</v>
      </c>
      <c r="AD4771" s="191">
        <v>0.53003741999999998</v>
      </c>
      <c r="AE4771" s="76">
        <v>4.1343312000000001E-7</v>
      </c>
      <c r="AF4771" s="76">
        <v>1.0031494E-9</v>
      </c>
      <c r="AG4771" s="20">
        <v>3.7004156000000001E-3</v>
      </c>
    </row>
    <row r="4772" spans="1:33" s="149" customFormat="1" x14ac:dyDescent="0.15">
      <c r="B4772" s="157" t="s">
        <v>10516</v>
      </c>
      <c r="C4772" s="148"/>
      <c r="D4772" s="118" t="s">
        <v>26</v>
      </c>
      <c r="E4772" s="276" t="s">
        <v>10517</v>
      </c>
      <c r="F4772" s="276">
        <f t="shared" si="656"/>
        <v>0.22017518256000002</v>
      </c>
      <c r="G4772" s="276">
        <f t="shared" si="657"/>
        <v>0.140504597452</v>
      </c>
      <c r="H4772" s="276">
        <f t="shared" si="658"/>
        <v>2.90708184E-2</v>
      </c>
      <c r="I4772" s="276">
        <f t="shared" si="659"/>
        <v>1.011308708E-3</v>
      </c>
      <c r="J4772" s="276">
        <v>4.9588458000000002E-2</v>
      </c>
      <c r="K4772" s="276">
        <v>2.7385240000000002E-2</v>
      </c>
      <c r="L4772" s="276">
        <v>1.1680835000000001E-3</v>
      </c>
      <c r="M4772" s="276">
        <v>3.5258671999999998E-5</v>
      </c>
      <c r="N4772" s="276">
        <v>0.13990669999999999</v>
      </c>
      <c r="O4772" s="276">
        <v>5.6263877999999999E-4</v>
      </c>
      <c r="P4772" s="276">
        <v>5.1749490000000005E-4</v>
      </c>
      <c r="Q4772" s="276">
        <v>9.2536768000000004E-5</v>
      </c>
      <c r="R4772" s="276">
        <v>0</v>
      </c>
      <c r="S4772" s="276">
        <v>0</v>
      </c>
      <c r="T4772" s="276">
        <v>0</v>
      </c>
      <c r="U4772" s="276">
        <v>9.1877194000000001E-4</v>
      </c>
      <c r="V4772" s="287"/>
      <c r="W4772" s="28">
        <f t="shared" si="660"/>
        <v>0.36732191111111112</v>
      </c>
      <c r="X4772" s="191">
        <v>4.2230511999999996</v>
      </c>
      <c r="Y4772" s="191">
        <v>4.0707975999999997</v>
      </c>
      <c r="Z4772" s="191">
        <v>1.6059038000000001E-2</v>
      </c>
      <c r="AA4772" s="191">
        <v>2.1078826999999999E-5</v>
      </c>
      <c r="AB4772" s="191">
        <v>2.9053802E-2</v>
      </c>
      <c r="AC4772" s="191">
        <v>1.3063580999999999E-3</v>
      </c>
      <c r="AD4772" s="191">
        <v>0.10581329</v>
      </c>
      <c r="AE4772" s="76">
        <v>3.2069655000000002E-6</v>
      </c>
      <c r="AF4772" s="76">
        <v>1.9755674E-9</v>
      </c>
      <c r="AG4772" s="20">
        <v>6.0472384000000001E-3</v>
      </c>
    </row>
    <row r="4773" spans="1:33" s="149" customFormat="1" x14ac:dyDescent="0.15">
      <c r="B4773" s="157" t="s">
        <v>10518</v>
      </c>
      <c r="C4773" s="148"/>
      <c r="D4773" s="118" t="s">
        <v>26</v>
      </c>
      <c r="E4773" s="276" t="s">
        <v>10519</v>
      </c>
      <c r="F4773" s="276">
        <f t="shared" si="656"/>
        <v>1.0125240146000001E-2</v>
      </c>
      <c r="G4773" s="276">
        <f t="shared" si="657"/>
        <v>8.9496884899999997E-4</v>
      </c>
      <c r="H4773" s="276">
        <f t="shared" si="658"/>
        <v>2.4467051600000002E-3</v>
      </c>
      <c r="I4773" s="276">
        <f t="shared" si="659"/>
        <v>2.6659963700000002E-4</v>
      </c>
      <c r="J4773" s="276">
        <v>6.5169664999999996E-3</v>
      </c>
      <c r="K4773" s="276">
        <v>2.2246759E-3</v>
      </c>
      <c r="L4773" s="276">
        <v>1.2970363999999999E-4</v>
      </c>
      <c r="M4773" s="276">
        <v>1.4098099E-5</v>
      </c>
      <c r="N4773" s="276">
        <v>7.3353812E-4</v>
      </c>
      <c r="O4773" s="276">
        <v>1.4733262999999999E-4</v>
      </c>
      <c r="P4773" s="276">
        <v>9.2325619999999997E-5</v>
      </c>
      <c r="Q4773" s="276">
        <v>6.1030716999999998E-5</v>
      </c>
      <c r="R4773" s="276">
        <v>0</v>
      </c>
      <c r="S4773" s="276">
        <v>0</v>
      </c>
      <c r="T4773" s="276">
        <v>0</v>
      </c>
      <c r="U4773" s="276">
        <v>2.0556892E-4</v>
      </c>
      <c r="V4773" s="287"/>
      <c r="W4773" s="28">
        <f t="shared" si="660"/>
        <v>4.8273825925925919E-2</v>
      </c>
      <c r="X4773" s="191">
        <v>2.0633040999999999</v>
      </c>
      <c r="Y4773" s="191">
        <v>0.66748567999999997</v>
      </c>
      <c r="Z4773" s="191">
        <v>0.68824308000000001</v>
      </c>
      <c r="AA4773" s="191">
        <v>5.5221243999999996E-6</v>
      </c>
      <c r="AB4773" s="191">
        <v>3.2741108000000001E-3</v>
      </c>
      <c r="AC4773" s="191">
        <v>1.4277650999999999E-3</v>
      </c>
      <c r="AD4773" s="191">
        <v>0.70286797000000001</v>
      </c>
      <c r="AE4773" s="76">
        <v>1.0964449E-7</v>
      </c>
      <c r="AF4773" s="76">
        <v>2.9100480000000001E-10</v>
      </c>
      <c r="AG4773" s="20">
        <v>2.3983059999999998E-3</v>
      </c>
    </row>
    <row r="4774" spans="1:33" s="149" customFormat="1" x14ac:dyDescent="0.15">
      <c r="B4774" s="157" t="s">
        <v>10520</v>
      </c>
      <c r="C4774" s="148"/>
      <c r="D4774" s="118" t="s">
        <v>26</v>
      </c>
      <c r="E4774" s="276" t="s">
        <v>10521</v>
      </c>
      <c r="F4774" s="276">
        <f t="shared" si="656"/>
        <v>2.7191581730000001E-2</v>
      </c>
      <c r="G4774" s="276">
        <f t="shared" si="657"/>
        <v>1.2668192849999999E-3</v>
      </c>
      <c r="H4774" s="276">
        <f t="shared" si="658"/>
        <v>3.0433037659999998E-3</v>
      </c>
      <c r="I4774" s="276">
        <f t="shared" si="659"/>
        <v>4.8832967900000002E-4</v>
      </c>
      <c r="J4774" s="276">
        <v>2.2393129000000001E-2</v>
      </c>
      <c r="K4774" s="276">
        <v>2.9044589999999999E-3</v>
      </c>
      <c r="L4774" s="276">
        <v>1.1160917000000001E-4</v>
      </c>
      <c r="M4774" s="276">
        <v>9.9399974999999995E-5</v>
      </c>
      <c r="N4774" s="276">
        <v>9.6574572E-4</v>
      </c>
      <c r="O4774" s="276">
        <v>2.0167359000000001E-4</v>
      </c>
      <c r="P4774" s="276">
        <v>2.7235596E-5</v>
      </c>
      <c r="Q4774" s="276">
        <v>8.1838108999999996E-5</v>
      </c>
      <c r="R4774" s="276">
        <v>0</v>
      </c>
      <c r="S4774" s="276">
        <v>0</v>
      </c>
      <c r="T4774" s="276">
        <v>0</v>
      </c>
      <c r="U4774" s="276">
        <v>4.0649156999999998E-4</v>
      </c>
      <c r="V4774" s="287"/>
      <c r="W4774" s="28">
        <f t="shared" si="660"/>
        <v>0.16587502962962963</v>
      </c>
      <c r="X4774" s="191">
        <v>3.4480121000000001</v>
      </c>
      <c r="Y4774" s="191">
        <v>3.3860863999999999</v>
      </c>
      <c r="Z4774" s="191">
        <v>4.4231053999999999E-2</v>
      </c>
      <c r="AA4774" s="191">
        <v>2.1780521E-5</v>
      </c>
      <c r="AB4774" s="191">
        <v>3.9226178999999996E-3</v>
      </c>
      <c r="AC4774" s="191">
        <v>1.6754497000000001E-3</v>
      </c>
      <c r="AD4774" s="191">
        <v>1.2074751E-2</v>
      </c>
      <c r="AE4774" s="76">
        <v>2.3756228E-7</v>
      </c>
      <c r="AF4774" s="76">
        <v>6.4062309000000002E-10</v>
      </c>
      <c r="AG4774" s="20">
        <v>2.6067988E-2</v>
      </c>
    </row>
    <row r="4775" spans="1:33" s="149" customFormat="1" x14ac:dyDescent="0.15">
      <c r="B4775" s="157" t="s">
        <v>10522</v>
      </c>
      <c r="C4775" s="148"/>
      <c r="D4775" s="118" t="s">
        <v>26</v>
      </c>
      <c r="E4775" s="276" t="s">
        <v>10523</v>
      </c>
      <c r="F4775" s="276">
        <f t="shared" si="656"/>
        <v>5.1257832482999997E-2</v>
      </c>
      <c r="G4775" s="276">
        <f t="shared" si="657"/>
        <v>2.4465820363000001E-2</v>
      </c>
      <c r="H4775" s="276">
        <f t="shared" si="658"/>
        <v>5.9995187200000003E-3</v>
      </c>
      <c r="I4775" s="276">
        <f t="shared" si="659"/>
        <v>5.5821039999999998E-4</v>
      </c>
      <c r="J4775" s="276">
        <v>2.0234282999999999E-2</v>
      </c>
      <c r="K4775" s="276">
        <v>5.1702301999999997E-3</v>
      </c>
      <c r="L4775" s="276">
        <v>4.5082127000000002E-4</v>
      </c>
      <c r="M4775" s="276">
        <v>2.1009082999999999E-5</v>
      </c>
      <c r="N4775" s="276">
        <v>2.4076164000000001E-2</v>
      </c>
      <c r="O4775" s="276">
        <v>3.6864728000000002E-4</v>
      </c>
      <c r="P4775" s="276">
        <v>3.7846724999999998E-4</v>
      </c>
      <c r="Q4775" s="276">
        <v>1.1328793E-4</v>
      </c>
      <c r="R4775" s="276">
        <v>0</v>
      </c>
      <c r="S4775" s="276">
        <v>0</v>
      </c>
      <c r="T4775" s="276">
        <v>0</v>
      </c>
      <c r="U4775" s="276">
        <v>4.4492247000000001E-4</v>
      </c>
      <c r="V4775" s="287"/>
      <c r="W4775" s="28">
        <f t="shared" si="660"/>
        <v>0.14988357777777775</v>
      </c>
      <c r="X4775" s="191">
        <v>2.3990109999999998</v>
      </c>
      <c r="Y4775" s="191">
        <v>1.7843694999999999</v>
      </c>
      <c r="Z4775" s="191">
        <v>8.3207265000000002E-2</v>
      </c>
      <c r="AA4775" s="191">
        <v>8.2960388E-6</v>
      </c>
      <c r="AB4775" s="191">
        <v>5.2830003E-3</v>
      </c>
      <c r="AC4775" s="191">
        <v>9.5171218E-4</v>
      </c>
      <c r="AD4775" s="191">
        <v>0.52519119000000003</v>
      </c>
      <c r="AE4775" s="76">
        <v>6.5863859000000005E-7</v>
      </c>
      <c r="AF4775" s="76">
        <v>6.7609087999999998E-10</v>
      </c>
      <c r="AG4775" s="20">
        <v>2.3065157000000001E-3</v>
      </c>
    </row>
    <row r="4776" spans="1:33" s="149" customFormat="1" x14ac:dyDescent="0.15">
      <c r="B4776" s="157" t="s">
        <v>10524</v>
      </c>
      <c r="C4776" s="148"/>
      <c r="D4776" s="118" t="s">
        <v>26</v>
      </c>
      <c r="E4776" s="276" t="s">
        <v>10525</v>
      </c>
      <c r="F4776" s="276">
        <f t="shared" si="656"/>
        <v>9.2718116538999997E-3</v>
      </c>
      <c r="G4776" s="276">
        <f t="shared" si="657"/>
        <v>3.1047566528999999E-3</v>
      </c>
      <c r="H4776" s="276">
        <f t="shared" si="658"/>
        <v>2.2421463449999999E-3</v>
      </c>
      <c r="I4776" s="276">
        <f t="shared" si="659"/>
        <v>1.1225985600000001E-4</v>
      </c>
      <c r="J4776" s="276">
        <v>3.8126487999999999E-3</v>
      </c>
      <c r="K4776" s="276">
        <v>2.1069709E-3</v>
      </c>
      <c r="L4776" s="276">
        <v>8.8939487999999998E-5</v>
      </c>
      <c r="M4776" s="276">
        <v>6.4514729000000004E-6</v>
      </c>
      <c r="N4776" s="276">
        <v>2.9850994999999999E-3</v>
      </c>
      <c r="O4776" s="276">
        <v>1.1320568E-4</v>
      </c>
      <c r="P4776" s="276">
        <v>4.6235956999999998E-5</v>
      </c>
      <c r="Q4776" s="276">
        <v>4.3897302999999999E-5</v>
      </c>
      <c r="R4776" s="276">
        <v>0</v>
      </c>
      <c r="S4776" s="276">
        <v>0</v>
      </c>
      <c r="T4776" s="276">
        <v>0</v>
      </c>
      <c r="U4776" s="276">
        <v>6.8362553000000007E-5</v>
      </c>
      <c r="V4776" s="287"/>
      <c r="W4776" s="28">
        <f t="shared" si="660"/>
        <v>2.8241842962962959E-2</v>
      </c>
      <c r="X4776" s="191">
        <v>1.3550568999999999</v>
      </c>
      <c r="Y4776" s="191">
        <v>0.29291255999999999</v>
      </c>
      <c r="Z4776" s="191">
        <v>1.1466064E-2</v>
      </c>
      <c r="AA4776" s="191">
        <v>1.8054849999999999E-6</v>
      </c>
      <c r="AB4776" s="191">
        <v>1.6207906E-3</v>
      </c>
      <c r="AC4776" s="191">
        <v>1.3968931000000001E-4</v>
      </c>
      <c r="AD4776" s="191">
        <v>1.048916</v>
      </c>
      <c r="AE4776" s="76">
        <v>1.1972036E-7</v>
      </c>
      <c r="AF4776" s="76">
        <v>1.9130206E-10</v>
      </c>
      <c r="AG4776" s="20">
        <v>5.9900717999999996E-4</v>
      </c>
    </row>
    <row r="4777" spans="1:33" s="149" customFormat="1" x14ac:dyDescent="0.15">
      <c r="B4777" s="157" t="s">
        <v>10526</v>
      </c>
      <c r="C4777" s="148"/>
      <c r="D4777" s="118" t="s">
        <v>26</v>
      </c>
      <c r="E4777" s="276" t="s">
        <v>10527</v>
      </c>
      <c r="F4777" s="276">
        <f t="shared" si="656"/>
        <v>6.4725819449000001E-3</v>
      </c>
      <c r="G4777" s="276">
        <f t="shared" si="657"/>
        <v>3.41234133E-4</v>
      </c>
      <c r="H4777" s="276">
        <f t="shared" si="658"/>
        <v>6.0929672889999998E-4</v>
      </c>
      <c r="I4777" s="276">
        <f t="shared" si="659"/>
        <v>1.20672383E-4</v>
      </c>
      <c r="J4777" s="276">
        <v>5.4013786999999999E-3</v>
      </c>
      <c r="K4777" s="276">
        <v>5.8107052999999999E-4</v>
      </c>
      <c r="L4777" s="276">
        <v>2.1846341E-5</v>
      </c>
      <c r="M4777" s="276">
        <v>3.7188535000000001E-5</v>
      </c>
      <c r="N4777" s="276">
        <v>2.2123392E-4</v>
      </c>
      <c r="O4777" s="276">
        <v>8.2811678000000005E-5</v>
      </c>
      <c r="P4777" s="276">
        <v>6.3798578999999999E-6</v>
      </c>
      <c r="Q4777" s="276">
        <v>5.1980956000000002E-5</v>
      </c>
      <c r="R4777" s="276">
        <v>0</v>
      </c>
      <c r="S4777" s="276">
        <v>0</v>
      </c>
      <c r="T4777" s="276">
        <v>0</v>
      </c>
      <c r="U4777" s="276">
        <v>6.8691426999999998E-5</v>
      </c>
      <c r="V4777" s="287"/>
      <c r="W4777" s="28">
        <f t="shared" si="660"/>
        <v>4.0010212592592589E-2</v>
      </c>
      <c r="X4777" s="191">
        <v>1.4608791999999999</v>
      </c>
      <c r="Y4777" s="191">
        <v>0.49085487</v>
      </c>
      <c r="Z4777" s="191">
        <v>5.9421702000000002E-3</v>
      </c>
      <c r="AA4777" s="191">
        <v>3.3783898E-6</v>
      </c>
      <c r="AB4777" s="191">
        <v>7.4834445999999997E-4</v>
      </c>
      <c r="AC4777" s="191">
        <v>2.6920846000000001E-4</v>
      </c>
      <c r="AD4777" s="191">
        <v>0.96306124999999998</v>
      </c>
      <c r="AE4777" s="76">
        <v>7.3410937000000004E-8</v>
      </c>
      <c r="AF4777" s="76">
        <v>2.5559509000000002E-10</v>
      </c>
      <c r="AG4777" s="20">
        <v>3.7794716000000002E-3</v>
      </c>
    </row>
    <row r="4778" spans="1:33" s="149" customFormat="1" x14ac:dyDescent="0.15">
      <c r="B4778" s="157" t="s">
        <v>10528</v>
      </c>
      <c r="C4778" s="148"/>
      <c r="D4778" s="118" t="s">
        <v>26</v>
      </c>
      <c r="E4778" s="276" t="s">
        <v>10529</v>
      </c>
      <c r="F4778" s="276">
        <f t="shared" si="656"/>
        <v>7.8721109049999997E-4</v>
      </c>
      <c r="G4778" s="276">
        <f t="shared" si="657"/>
        <v>2.4251897090000002E-4</v>
      </c>
      <c r="H4778" s="276">
        <f t="shared" si="658"/>
        <v>1.2592331360000001E-4</v>
      </c>
      <c r="I4778" s="276">
        <f t="shared" si="659"/>
        <v>6.1274545999999997E-5</v>
      </c>
      <c r="J4778" s="276">
        <v>3.5749426000000002E-4</v>
      </c>
      <c r="K4778" s="276">
        <v>1.1040599E-4</v>
      </c>
      <c r="L4778" s="276">
        <v>1.1351494E-5</v>
      </c>
      <c r="M4778" s="276">
        <v>8.5759279000000003E-6</v>
      </c>
      <c r="N4778" s="276">
        <v>1.5077773000000001E-4</v>
      </c>
      <c r="O4778" s="276">
        <v>8.3165313000000004E-5</v>
      </c>
      <c r="P4778" s="276">
        <v>4.1658295999999998E-6</v>
      </c>
      <c r="Q4778" s="276">
        <v>4.8891911999999998E-5</v>
      </c>
      <c r="R4778" s="276">
        <v>0</v>
      </c>
      <c r="S4778" s="276">
        <v>0</v>
      </c>
      <c r="T4778" s="276">
        <v>0</v>
      </c>
      <c r="U4778" s="276">
        <v>1.2382634E-5</v>
      </c>
      <c r="V4778" s="287"/>
      <c r="W4778" s="28">
        <f t="shared" si="660"/>
        <v>2.6481056296296297E-3</v>
      </c>
      <c r="X4778" s="191">
        <v>1.1225802</v>
      </c>
      <c r="Y4778" s="191">
        <v>1.9323441E-2</v>
      </c>
      <c r="Z4778" s="191">
        <v>1.465187E-3</v>
      </c>
      <c r="AA4778" s="191">
        <v>7.2677389999999996E-5</v>
      </c>
      <c r="AB4778" s="191">
        <v>2.1745202000000002E-2</v>
      </c>
      <c r="AC4778" s="191">
        <v>2.4643407999999999E-2</v>
      </c>
      <c r="AD4778" s="191">
        <v>1.0553303000000001</v>
      </c>
      <c r="AE4778" s="76">
        <v>1.6266115999999999E-8</v>
      </c>
      <c r="AF4778" s="76">
        <v>8.1608555000000003E-11</v>
      </c>
      <c r="AG4778" s="20">
        <v>1.2293583999999999E-4</v>
      </c>
    </row>
    <row r="4779" spans="1:33" s="149" customFormat="1" x14ac:dyDescent="0.15">
      <c r="B4779" s="157"/>
      <c r="C4779" s="148"/>
      <c r="D4779" s="118"/>
      <c r="V4779" s="148"/>
      <c r="W4779" s="246"/>
      <c r="X4779" s="203"/>
      <c r="Y4779" s="203"/>
      <c r="Z4779" s="203"/>
      <c r="AA4779" s="203"/>
      <c r="AB4779" s="203"/>
      <c r="AC4779" s="203"/>
      <c r="AD4779" s="203"/>
    </row>
    <row r="4780" spans="1:33" s="149" customFormat="1" x14ac:dyDescent="0.15">
      <c r="A4780" s="289" t="s">
        <v>1666</v>
      </c>
      <c r="B4780" s="67" t="s">
        <v>1667</v>
      </c>
      <c r="C4780" s="83" t="s">
        <v>1668</v>
      </c>
      <c r="D4780" s="148"/>
      <c r="E4780" s="156"/>
      <c r="F4780" s="146"/>
      <c r="G4780" s="146"/>
      <c r="H4780" s="146"/>
      <c r="I4780" s="146"/>
      <c r="J4780" s="146"/>
      <c r="K4780" s="146"/>
      <c r="L4780" s="146"/>
      <c r="M4780" s="146"/>
      <c r="N4780" s="146"/>
      <c r="O4780" s="146"/>
      <c r="P4780" s="146"/>
      <c r="Q4780" s="146"/>
      <c r="R4780" s="146"/>
      <c r="S4780" s="146"/>
      <c r="T4780" s="146"/>
      <c r="U4780" s="146"/>
      <c r="V4780" s="148"/>
      <c r="W4780" s="246"/>
      <c r="X4780" s="80"/>
      <c r="Y4780" s="80"/>
      <c r="Z4780" s="80"/>
      <c r="AA4780" s="80"/>
      <c r="AB4780" s="80"/>
      <c r="AC4780" s="80"/>
      <c r="AD4780" s="80"/>
      <c r="AE4780" s="146"/>
      <c r="AF4780" s="146"/>
      <c r="AG4780" s="146"/>
    </row>
    <row r="4781" spans="1:33" s="149" customFormat="1" x14ac:dyDescent="0.15">
      <c r="B4781" s="157" t="s">
        <v>1669</v>
      </c>
      <c r="C4781" s="148"/>
      <c r="D4781" s="118" t="s">
        <v>26</v>
      </c>
      <c r="E4781" s="285" t="s">
        <v>1670</v>
      </c>
      <c r="F4781" s="285">
        <f t="shared" ref="F4781:F4788" si="661">G4781+H4781+I4781+J4781</f>
        <v>1.0875718582E-2</v>
      </c>
      <c r="G4781" s="285">
        <f t="shared" ref="G4781:G4788" si="662">M4781+N4781+O4781</f>
        <v>8.3078947000000004E-4</v>
      </c>
      <c r="H4781" s="285">
        <f t="shared" ref="H4781:H4788" si="663">K4781+L4781+P4781</f>
        <v>2.5433869289999997E-3</v>
      </c>
      <c r="I4781" s="285">
        <f t="shared" ref="I4781:I4788" si="664">Q4781+IF(R4781="x",0,R4781)+IF(S4781="x",0,S4781)+IF(T4781="x",0,T4781)+U4781</f>
        <v>2.34737183E-4</v>
      </c>
      <c r="J4781" s="285">
        <v>7.2668050000000003E-3</v>
      </c>
      <c r="K4781" s="285">
        <v>2.3154503999999998E-3</v>
      </c>
      <c r="L4781" s="285">
        <v>1.3482131000000001E-4</v>
      </c>
      <c r="M4781" s="285">
        <v>2.1694800000000001E-5</v>
      </c>
      <c r="N4781" s="285">
        <v>6.8424163999999997E-4</v>
      </c>
      <c r="O4781" s="285">
        <v>1.2485303000000001E-4</v>
      </c>
      <c r="P4781" s="285">
        <v>9.3115218999999998E-5</v>
      </c>
      <c r="Q4781" s="285">
        <v>4.1431462999999997E-5</v>
      </c>
      <c r="R4781" s="285">
        <v>0</v>
      </c>
      <c r="S4781" s="285">
        <v>0</v>
      </c>
      <c r="T4781" s="285">
        <v>0</v>
      </c>
      <c r="U4781" s="285">
        <v>1.9330572E-4</v>
      </c>
      <c r="V4781" s="287"/>
      <c r="W4781" s="270">
        <f t="shared" ref="W4781:W4788" si="665">J4781/0.135</f>
        <v>5.3828185185185187E-2</v>
      </c>
      <c r="X4781" s="249">
        <v>1.4171590000000001</v>
      </c>
      <c r="Y4781" s="249">
        <v>0.72260310999999999</v>
      </c>
      <c r="Z4781" s="249">
        <v>0.51876188000000001</v>
      </c>
      <c r="AA4781" s="249">
        <v>9.0515565000000002E-5</v>
      </c>
      <c r="AB4781" s="249">
        <v>6.0338217E-2</v>
      </c>
      <c r="AC4781" s="249">
        <v>2.7854152E-2</v>
      </c>
      <c r="AD4781" s="249">
        <v>8.7511170999999999E-2</v>
      </c>
      <c r="AE4781" s="250">
        <v>1.0643147000000001E-7</v>
      </c>
      <c r="AF4781" s="250">
        <v>2.7697572000000002E-10</v>
      </c>
      <c r="AG4781" s="78">
        <v>2.4152016999999999E-3</v>
      </c>
    </row>
    <row r="4782" spans="1:33" s="149" customFormat="1" x14ac:dyDescent="0.15">
      <c r="B4782" s="157" t="s">
        <v>1671</v>
      </c>
      <c r="C4782" s="106">
        <v>1</v>
      </c>
      <c r="D4782" s="118" t="s">
        <v>26</v>
      </c>
      <c r="E4782" s="285" t="s">
        <v>1672</v>
      </c>
      <c r="F4782" s="285">
        <f t="shared" si="661"/>
        <v>1.2500825993E-2</v>
      </c>
      <c r="G4782" s="285">
        <f t="shared" si="662"/>
        <v>9.5493042099999994E-4</v>
      </c>
      <c r="H4782" s="285">
        <f t="shared" si="663"/>
        <v>2.92343332E-3</v>
      </c>
      <c r="I4782" s="285">
        <f t="shared" si="664"/>
        <v>2.6981285199999998E-4</v>
      </c>
      <c r="J4782" s="285">
        <v>8.3526494000000003E-3</v>
      </c>
      <c r="K4782" s="285">
        <v>2.6614373000000001E-3</v>
      </c>
      <c r="L4782" s="285">
        <v>1.5496703000000001E-4</v>
      </c>
      <c r="M4782" s="285">
        <v>2.4936551E-5</v>
      </c>
      <c r="N4782" s="285">
        <v>7.8648463999999999E-4</v>
      </c>
      <c r="O4782" s="285">
        <v>1.4350923E-4</v>
      </c>
      <c r="P4782" s="285">
        <v>1.0702898999999999E-4</v>
      </c>
      <c r="Q4782" s="285">
        <v>4.7622371999999997E-5</v>
      </c>
      <c r="R4782" s="285">
        <v>0</v>
      </c>
      <c r="S4782" s="285">
        <v>0</v>
      </c>
      <c r="T4782" s="285">
        <v>0</v>
      </c>
      <c r="U4782" s="285">
        <v>2.2219047999999999E-4</v>
      </c>
      <c r="V4782" s="287"/>
      <c r="W4782" s="270">
        <f t="shared" si="665"/>
        <v>6.1871477037037034E-2</v>
      </c>
      <c r="X4782" s="249">
        <v>1.6289184000000001</v>
      </c>
      <c r="Y4782" s="249">
        <v>0.83057829000000005</v>
      </c>
      <c r="Z4782" s="249">
        <v>0.59627801999999996</v>
      </c>
      <c r="AA4782" s="249">
        <v>1.0404087999999999E-4</v>
      </c>
      <c r="AB4782" s="249">
        <v>6.9354271999999995E-2</v>
      </c>
      <c r="AC4782" s="249">
        <v>3.2016266000000002E-2</v>
      </c>
      <c r="AD4782" s="249">
        <v>0.10058755</v>
      </c>
      <c r="AE4782" s="250">
        <v>1.2233502000000001E-7</v>
      </c>
      <c r="AF4782" s="250">
        <v>3.1836288999999997E-10</v>
      </c>
      <c r="AG4782" s="78">
        <v>2.7760939000000002E-3</v>
      </c>
    </row>
    <row r="4783" spans="1:33" s="149" customFormat="1" x14ac:dyDescent="0.15">
      <c r="B4783" s="157" t="s">
        <v>1673</v>
      </c>
      <c r="C4783" s="148"/>
      <c r="D4783" s="118" t="s">
        <v>26</v>
      </c>
      <c r="E4783" s="285" t="s">
        <v>1674</v>
      </c>
      <c r="F4783" s="285">
        <f t="shared" si="661"/>
        <v>1.0229841275E-2</v>
      </c>
      <c r="G4783" s="285">
        <f t="shared" si="662"/>
        <v>3.30996193E-4</v>
      </c>
      <c r="H4783" s="285">
        <f t="shared" si="663"/>
        <v>1.805956762E-3</v>
      </c>
      <c r="I4783" s="285">
        <f t="shared" si="664"/>
        <v>5.3551919999999999E-5</v>
      </c>
      <c r="J4783" s="285">
        <v>8.0393363999999995E-3</v>
      </c>
      <c r="K4783" s="285">
        <v>1.7616443E-3</v>
      </c>
      <c r="L4783" s="285">
        <v>2.3314998000000001E-5</v>
      </c>
      <c r="M4783" s="285">
        <v>4.6731933000000003E-5</v>
      </c>
      <c r="N4783" s="285">
        <v>1.7906015000000001E-4</v>
      </c>
      <c r="O4783" s="285">
        <v>1.0520411E-4</v>
      </c>
      <c r="P4783" s="285">
        <v>2.0997464000000002E-5</v>
      </c>
      <c r="Q4783" s="285">
        <v>3.8912124000000002E-5</v>
      </c>
      <c r="R4783" s="285">
        <v>0</v>
      </c>
      <c r="S4783" s="285">
        <v>0</v>
      </c>
      <c r="T4783" s="285">
        <v>0</v>
      </c>
      <c r="U4783" s="285">
        <v>1.4639796000000001E-5</v>
      </c>
      <c r="V4783" s="287"/>
      <c r="W4783" s="270">
        <f t="shared" si="665"/>
        <v>5.9550639999999995E-2</v>
      </c>
      <c r="X4783" s="249">
        <v>1.1057486000000001</v>
      </c>
      <c r="Y4783" s="249">
        <v>1.0832934000000001</v>
      </c>
      <c r="Z4783" s="249">
        <v>1.5464222E-2</v>
      </c>
      <c r="AA4783" s="249">
        <v>1.0965056000000001E-5</v>
      </c>
      <c r="AB4783" s="249">
        <v>2.0794989999999998E-3</v>
      </c>
      <c r="AC4783" s="249">
        <v>1.2543987999999999E-3</v>
      </c>
      <c r="AD4783" s="249">
        <v>3.6461521000000002E-3</v>
      </c>
      <c r="AE4783" s="250">
        <v>9.7580322999999998E-8</v>
      </c>
      <c r="AF4783" s="250">
        <v>2.4021118000000003E-10</v>
      </c>
      <c r="AG4783" s="78">
        <v>8.3721902000000008E-3</v>
      </c>
    </row>
    <row r="4784" spans="1:33" s="149" customFormat="1" x14ac:dyDescent="0.15">
      <c r="B4784" s="157" t="s">
        <v>1675</v>
      </c>
      <c r="C4784" s="148"/>
      <c r="D4784" s="118" t="s">
        <v>26</v>
      </c>
      <c r="E4784" s="285" t="s">
        <v>1676</v>
      </c>
      <c r="F4784" s="285">
        <f t="shared" si="661"/>
        <v>1.3250755093E-2</v>
      </c>
      <c r="G4784" s="285">
        <f t="shared" si="662"/>
        <v>3.9494247400000002E-4</v>
      </c>
      <c r="H4784" s="285">
        <f t="shared" si="663"/>
        <v>2.0451562310000002E-3</v>
      </c>
      <c r="I4784" s="285">
        <f t="shared" si="664"/>
        <v>6.0533388000000006E-5</v>
      </c>
      <c r="J4784" s="285">
        <v>1.0750123E-2</v>
      </c>
      <c r="K4784" s="285">
        <v>1.9259767000000001E-3</v>
      </c>
      <c r="L4784" s="285">
        <v>8.4307184000000001E-5</v>
      </c>
      <c r="M4784" s="285">
        <v>4.4478153999999998E-5</v>
      </c>
      <c r="N4784" s="285">
        <v>2.4195567E-4</v>
      </c>
      <c r="O4784" s="285">
        <v>1.0850865E-4</v>
      </c>
      <c r="P4784" s="285">
        <v>3.4872346999999997E-5</v>
      </c>
      <c r="Q4784" s="285">
        <v>3.1654796000000003E-5</v>
      </c>
      <c r="R4784" s="285">
        <v>0</v>
      </c>
      <c r="S4784" s="285">
        <v>0</v>
      </c>
      <c r="T4784" s="285">
        <v>0</v>
      </c>
      <c r="U4784" s="285">
        <v>2.8878592E-5</v>
      </c>
      <c r="V4784" s="287"/>
      <c r="W4784" s="270">
        <f t="shared" si="665"/>
        <v>7.9630540740740732E-2</v>
      </c>
      <c r="X4784" s="249">
        <v>1.4003359</v>
      </c>
      <c r="Y4784" s="249">
        <v>1.3773808000000001</v>
      </c>
      <c r="Z4784" s="249">
        <v>1.6700070000000001E-2</v>
      </c>
      <c r="AA4784" s="249">
        <v>8.8868834999999994E-6</v>
      </c>
      <c r="AB4784" s="249">
        <v>1.5190542E-3</v>
      </c>
      <c r="AC4784" s="249">
        <v>5.3870988999999998E-4</v>
      </c>
      <c r="AD4784" s="249">
        <v>4.188387E-3</v>
      </c>
      <c r="AE4784" s="250">
        <v>1.185119E-7</v>
      </c>
      <c r="AF4784" s="250">
        <v>3.2990234E-10</v>
      </c>
      <c r="AG4784" s="78">
        <v>1.3476167000000001E-2</v>
      </c>
    </row>
    <row r="4785" spans="1:33" s="149" customFormat="1" x14ac:dyDescent="0.15">
      <c r="B4785" s="157" t="s">
        <v>1677</v>
      </c>
      <c r="C4785" s="148"/>
      <c r="D4785" s="118" t="s">
        <v>26</v>
      </c>
      <c r="E4785" s="285" t="s">
        <v>1678</v>
      </c>
      <c r="F4785" s="285">
        <f t="shared" si="661"/>
        <v>3.9875525912999997E-2</v>
      </c>
      <c r="G4785" s="285">
        <f t="shared" si="662"/>
        <v>1.8609577500000001E-3</v>
      </c>
      <c r="H4785" s="285">
        <f t="shared" si="663"/>
        <v>6.3756718630000007E-3</v>
      </c>
      <c r="I4785" s="285">
        <f t="shared" si="664"/>
        <v>7.7558830000000001E-4</v>
      </c>
      <c r="J4785" s="285">
        <v>3.0863307999999999E-2</v>
      </c>
      <c r="K4785" s="285">
        <v>6.1726864000000003E-3</v>
      </c>
      <c r="L4785" s="285">
        <v>1.5829647000000001E-4</v>
      </c>
      <c r="M4785" s="285">
        <v>1.1009715E-4</v>
      </c>
      <c r="N4785" s="285">
        <v>1.3768814000000001E-3</v>
      </c>
      <c r="O4785" s="285">
        <v>3.7397919999999999E-4</v>
      </c>
      <c r="P4785" s="285">
        <v>4.4688992999999999E-5</v>
      </c>
      <c r="Q4785" s="285">
        <v>9.2048999999999999E-5</v>
      </c>
      <c r="R4785" s="285">
        <v>0</v>
      </c>
      <c r="S4785" s="285">
        <v>0</v>
      </c>
      <c r="T4785" s="285">
        <v>0</v>
      </c>
      <c r="U4785" s="285">
        <v>6.8353930000000004E-4</v>
      </c>
      <c r="V4785" s="287"/>
      <c r="W4785" s="270">
        <f t="shared" si="665"/>
        <v>0.22861709629629628</v>
      </c>
      <c r="X4785" s="249">
        <v>4.4942546999999999</v>
      </c>
      <c r="Y4785" s="249">
        <v>4.3919027000000002</v>
      </c>
      <c r="Z4785" s="249">
        <v>7.2395147000000007E-2</v>
      </c>
      <c r="AA4785" s="249">
        <v>2.7827659999999998E-5</v>
      </c>
      <c r="AB4785" s="249">
        <v>6.0690553E-3</v>
      </c>
      <c r="AC4785" s="249">
        <v>3.1434666999999999E-3</v>
      </c>
      <c r="AD4785" s="249">
        <v>2.0716495000000001E-2</v>
      </c>
      <c r="AE4785" s="250">
        <v>3.6701320000000002E-7</v>
      </c>
      <c r="AF4785" s="250">
        <v>9.2282933999999996E-10</v>
      </c>
      <c r="AG4785" s="78">
        <v>3.5669923999999999E-2</v>
      </c>
    </row>
    <row r="4786" spans="1:33" s="149" customFormat="1" x14ac:dyDescent="0.15">
      <c r="B4786" s="157" t="s">
        <v>1679</v>
      </c>
      <c r="C4786" s="148"/>
      <c r="D4786" s="118" t="s">
        <v>38</v>
      </c>
      <c r="E4786" s="285" t="s">
        <v>1680</v>
      </c>
      <c r="F4786" s="285">
        <f t="shared" si="661"/>
        <v>-0.21751437196000001</v>
      </c>
      <c r="G4786" s="285">
        <f t="shared" si="662"/>
        <v>-1.6615789589999999E-2</v>
      </c>
      <c r="H4786" s="285">
        <f t="shared" si="663"/>
        <v>-5.0867738699999998E-2</v>
      </c>
      <c r="I4786" s="285">
        <f t="shared" si="664"/>
        <v>-4.6947436700000003E-3</v>
      </c>
      <c r="J4786" s="285">
        <v>-0.1453361</v>
      </c>
      <c r="K4786" s="285">
        <v>-4.6309007999999999E-2</v>
      </c>
      <c r="L4786" s="285">
        <v>-2.6964263000000001E-3</v>
      </c>
      <c r="M4786" s="285">
        <v>-4.3389599000000001E-4</v>
      </c>
      <c r="N4786" s="285">
        <v>-1.3684833E-2</v>
      </c>
      <c r="O4786" s="285">
        <v>-2.4970605999999999E-3</v>
      </c>
      <c r="P4786" s="285">
        <v>-1.8623044000000001E-3</v>
      </c>
      <c r="Q4786" s="285">
        <v>-8.2862927E-4</v>
      </c>
      <c r="R4786" s="285">
        <v>0</v>
      </c>
      <c r="S4786" s="285">
        <v>0</v>
      </c>
      <c r="T4786" s="285">
        <v>0</v>
      </c>
      <c r="U4786" s="285">
        <v>-3.8661144000000001E-3</v>
      </c>
      <c r="V4786" s="287"/>
      <c r="W4786" s="270">
        <f t="shared" si="665"/>
        <v>-1.0765637037037037</v>
      </c>
      <c r="X4786" s="249">
        <v>-28.343181000000001</v>
      </c>
      <c r="Y4786" s="249">
        <v>-14.452062</v>
      </c>
      <c r="Z4786" s="249">
        <v>-10.375238</v>
      </c>
      <c r="AA4786" s="249">
        <v>-1.8103113000000001E-3</v>
      </c>
      <c r="AB4786" s="249">
        <v>-1.2067642999999999</v>
      </c>
      <c r="AC4786" s="249">
        <v>-0.55708303000000003</v>
      </c>
      <c r="AD4786" s="249">
        <v>-1.7502234000000001</v>
      </c>
      <c r="AE4786" s="250">
        <v>-2.1286294000000002E-6</v>
      </c>
      <c r="AF4786" s="250">
        <v>-5.5395144000000002E-9</v>
      </c>
      <c r="AG4786" s="78">
        <v>-4.8304034000000003E-2</v>
      </c>
    </row>
    <row r="4787" spans="1:33" s="149" customFormat="1" x14ac:dyDescent="0.15">
      <c r="B4787" s="157" t="s">
        <v>1681</v>
      </c>
      <c r="C4787" s="148"/>
      <c r="D4787" s="118" t="s">
        <v>38</v>
      </c>
      <c r="E4787" s="285" t="s">
        <v>1682</v>
      </c>
      <c r="F4787" s="285">
        <f t="shared" si="661"/>
        <v>-0.18814993475</v>
      </c>
      <c r="G4787" s="285">
        <f t="shared" si="662"/>
        <v>-1.4372657429999998E-2</v>
      </c>
      <c r="H4787" s="285">
        <f t="shared" si="663"/>
        <v>-4.4000594000000004E-2</v>
      </c>
      <c r="I4787" s="285">
        <f t="shared" si="664"/>
        <v>-4.0609533199999995E-3</v>
      </c>
      <c r="J4787" s="285">
        <v>-0.12571573</v>
      </c>
      <c r="K4787" s="285">
        <v>-4.0057292000000001E-2</v>
      </c>
      <c r="L4787" s="285">
        <v>-2.3324087E-3</v>
      </c>
      <c r="M4787" s="285">
        <v>-3.7532002999999999E-4</v>
      </c>
      <c r="N4787" s="285">
        <v>-1.183738E-2</v>
      </c>
      <c r="O4787" s="285">
        <v>-2.1599573999999998E-3</v>
      </c>
      <c r="P4787" s="285">
        <v>-1.6108933000000001E-3</v>
      </c>
      <c r="Q4787" s="285">
        <v>-7.1676431999999997E-4</v>
      </c>
      <c r="R4787" s="285">
        <v>0</v>
      </c>
      <c r="S4787" s="285">
        <v>0</v>
      </c>
      <c r="T4787" s="285">
        <v>0</v>
      </c>
      <c r="U4787" s="285">
        <v>-3.344189E-3</v>
      </c>
      <c r="V4787" s="287"/>
      <c r="W4787" s="270">
        <f t="shared" si="665"/>
        <v>-0.93122762962962957</v>
      </c>
      <c r="X4787" s="249">
        <v>-24.516850999999999</v>
      </c>
      <c r="Y4787" s="249">
        <v>-12.501034000000001</v>
      </c>
      <c r="Z4787" s="249">
        <v>-8.9745805000000001</v>
      </c>
      <c r="AA4787" s="249">
        <v>-1.5659192999999999E-3</v>
      </c>
      <c r="AB4787" s="249">
        <v>-1.0438510999999999</v>
      </c>
      <c r="AC4787" s="249">
        <v>-0.48187682999999998</v>
      </c>
      <c r="AD4787" s="249">
        <v>-1.5139433</v>
      </c>
      <c r="AE4787" s="250">
        <v>-1.8412644000000001E-6</v>
      </c>
      <c r="AF4787" s="250">
        <v>-4.7916798999999997E-9</v>
      </c>
      <c r="AG4787" s="78">
        <v>-4.1782989999999999E-2</v>
      </c>
    </row>
    <row r="4788" spans="1:33" s="149" customFormat="1" x14ac:dyDescent="0.15">
      <c r="B4788" s="157" t="s">
        <v>1683</v>
      </c>
      <c r="C4788" s="148"/>
      <c r="D4788" s="118" t="s">
        <v>38</v>
      </c>
      <c r="E4788" s="285" t="s">
        <v>1684</v>
      </c>
      <c r="F4788" s="285">
        <f t="shared" si="661"/>
        <v>-9.6793896390000009E-2</v>
      </c>
      <c r="G4788" s="285">
        <f t="shared" si="662"/>
        <v>-7.3940263200000002E-3</v>
      </c>
      <c r="H4788" s="285">
        <f t="shared" si="663"/>
        <v>-2.2636144150000002E-2</v>
      </c>
      <c r="I4788" s="285">
        <f t="shared" si="664"/>
        <v>-2.0891609199999999E-3</v>
      </c>
      <c r="J4788" s="285">
        <v>-6.4674565000000003E-2</v>
      </c>
      <c r="K4788" s="285">
        <v>-2.0607509E-2</v>
      </c>
      <c r="L4788" s="285">
        <v>-1.1999096999999999E-3</v>
      </c>
      <c r="M4788" s="285">
        <v>-1.9308372E-4</v>
      </c>
      <c r="N4788" s="285">
        <v>-6.0897505999999999E-3</v>
      </c>
      <c r="O4788" s="285">
        <v>-1.111192E-3</v>
      </c>
      <c r="P4788" s="285">
        <v>-8.2872545000000004E-4</v>
      </c>
      <c r="Q4788" s="285">
        <v>-3.6874002000000003E-4</v>
      </c>
      <c r="R4788" s="285">
        <v>0</v>
      </c>
      <c r="S4788" s="285">
        <v>0</v>
      </c>
      <c r="T4788" s="285">
        <v>0</v>
      </c>
      <c r="U4788" s="285">
        <v>-1.7204208999999999E-3</v>
      </c>
      <c r="V4788" s="287"/>
      <c r="W4788" s="270">
        <f t="shared" si="665"/>
        <v>-0.47907085185185183</v>
      </c>
      <c r="X4788" s="249">
        <v>-12.612715</v>
      </c>
      <c r="Y4788" s="249">
        <v>-6.4311676999999996</v>
      </c>
      <c r="Z4788" s="249">
        <v>-4.6169807</v>
      </c>
      <c r="AA4788" s="249">
        <v>-8.0558853000000004E-4</v>
      </c>
      <c r="AB4788" s="249">
        <v>-0.53701012999999997</v>
      </c>
      <c r="AC4788" s="249">
        <v>-0.24790195000000001</v>
      </c>
      <c r="AD4788" s="249">
        <v>-0.77884942000000001</v>
      </c>
      <c r="AE4788" s="250">
        <v>-9.4724008000000003E-7</v>
      </c>
      <c r="AF4788" s="250">
        <v>-2.4650838999999999E-9</v>
      </c>
      <c r="AG4788" s="78">
        <v>-2.1495295000000001E-2</v>
      </c>
    </row>
    <row r="4789" spans="1:33" s="149" customFormat="1" x14ac:dyDescent="0.15">
      <c r="B4789" s="67" t="s">
        <v>10530</v>
      </c>
      <c r="C4789" s="83" t="s">
        <v>10531</v>
      </c>
      <c r="D4789" s="148"/>
      <c r="E4789" s="156"/>
      <c r="F4789" s="146"/>
      <c r="G4789" s="146"/>
      <c r="H4789" s="146"/>
      <c r="I4789" s="146"/>
      <c r="J4789" s="146"/>
      <c r="K4789" s="146"/>
      <c r="L4789" s="146"/>
      <c r="M4789" s="146"/>
      <c r="N4789" s="146"/>
      <c r="O4789" s="146"/>
      <c r="P4789" s="146"/>
      <c r="Q4789" s="146"/>
      <c r="R4789" s="146"/>
      <c r="S4789" s="146"/>
      <c r="T4789" s="146"/>
      <c r="U4789" s="146"/>
      <c r="V4789" s="148"/>
      <c r="W4789" s="246"/>
      <c r="X4789" s="80"/>
      <c r="Y4789" s="80"/>
      <c r="Z4789" s="80"/>
      <c r="AA4789" s="80"/>
      <c r="AB4789" s="80"/>
      <c r="AC4789" s="80"/>
      <c r="AD4789" s="80"/>
      <c r="AE4789" s="146"/>
      <c r="AF4789" s="146"/>
      <c r="AG4789" s="146"/>
    </row>
    <row r="4790" spans="1:33" s="149" customFormat="1" x14ac:dyDescent="0.15">
      <c r="A4790" s="289"/>
      <c r="B4790" s="67" t="s">
        <v>10532</v>
      </c>
      <c r="C4790" s="83" t="s">
        <v>10533</v>
      </c>
      <c r="D4790" s="288"/>
      <c r="E4790" s="118"/>
      <c r="F4790" s="148"/>
      <c r="G4790" s="148"/>
      <c r="H4790" s="148"/>
      <c r="I4790" s="148"/>
      <c r="J4790" s="148"/>
      <c r="K4790" s="148"/>
      <c r="L4790" s="148"/>
      <c r="M4790" s="148"/>
      <c r="N4790" s="148"/>
      <c r="O4790" s="148"/>
      <c r="P4790" s="148"/>
      <c r="Q4790" s="148"/>
      <c r="R4790" s="148"/>
      <c r="S4790" s="148"/>
      <c r="T4790" s="148"/>
      <c r="U4790" s="148"/>
      <c r="V4790" s="148"/>
      <c r="W4790" s="28"/>
      <c r="X4790" s="247"/>
      <c r="Y4790" s="247"/>
      <c r="Z4790" s="247"/>
      <c r="AA4790" s="247"/>
      <c r="AB4790" s="247"/>
      <c r="AC4790" s="247"/>
      <c r="AD4790" s="247"/>
      <c r="AE4790" s="148"/>
      <c r="AF4790" s="148"/>
      <c r="AG4790" s="148"/>
    </row>
    <row r="4791" spans="1:33" s="149" customFormat="1" x14ac:dyDescent="0.15">
      <c r="B4791" s="67" t="s">
        <v>10534</v>
      </c>
      <c r="C4791" s="83" t="s">
        <v>10535</v>
      </c>
      <c r="D4791" s="148"/>
      <c r="E4791" s="156"/>
      <c r="F4791" s="146"/>
      <c r="G4791" s="146"/>
      <c r="H4791" s="146"/>
      <c r="I4791" s="146"/>
      <c r="J4791" s="146"/>
      <c r="K4791" s="146"/>
      <c r="L4791" s="146"/>
      <c r="M4791" s="146"/>
      <c r="N4791" s="146"/>
      <c r="O4791" s="146"/>
      <c r="P4791" s="146"/>
      <c r="Q4791" s="146"/>
      <c r="R4791" s="146"/>
      <c r="S4791" s="146"/>
      <c r="T4791" s="146"/>
      <c r="U4791" s="146"/>
      <c r="V4791" s="148"/>
      <c r="W4791" s="246"/>
      <c r="X4791" s="275"/>
      <c r="Y4791" s="275"/>
      <c r="Z4791" s="275"/>
      <c r="AA4791" s="275"/>
      <c r="AB4791" s="275"/>
      <c r="AC4791" s="275"/>
      <c r="AD4791" s="275"/>
      <c r="AE4791" s="146"/>
      <c r="AF4791" s="146"/>
      <c r="AG4791" s="146"/>
    </row>
    <row r="4792" spans="1:33" s="149" customFormat="1" x14ac:dyDescent="0.15">
      <c r="B4792" s="157" t="s">
        <v>10536</v>
      </c>
      <c r="C4792" s="148"/>
      <c r="D4792" s="118" t="s">
        <v>26</v>
      </c>
      <c r="E4792" s="276" t="s">
        <v>10537</v>
      </c>
      <c r="F4792" s="276">
        <f t="shared" ref="F4792:F4834" si="666">G4792+H4792+I4792+J4792</f>
        <v>9.8776887349999992E-3</v>
      </c>
      <c r="G4792" s="276">
        <f t="shared" ref="G4792:G4834" si="667">M4792+N4792+O4792</f>
        <v>4.9251128100000002E-4</v>
      </c>
      <c r="H4792" s="276">
        <f t="shared" ref="H4792:H4834" si="668">K4792+L4792+P4792</f>
        <v>9.20458074E-4</v>
      </c>
      <c r="I4792" s="276">
        <f t="shared" ref="I4792:I4834" si="669">Q4792+IF(R4792="x",0,R4792)+IF(S4792="x",0,S4792)+IF(T4792="x",0,T4792)+U4792</f>
        <v>6.5766580000000007E-5</v>
      </c>
      <c r="J4792" s="276">
        <v>8.3989527999999997E-3</v>
      </c>
      <c r="K4792" s="276">
        <v>8.8614187000000001E-4</v>
      </c>
      <c r="L4792" s="276">
        <v>2.3999996E-5</v>
      </c>
      <c r="M4792" s="276">
        <v>4.2794881000000001E-5</v>
      </c>
      <c r="N4792" s="276">
        <v>3.3244578999999999E-4</v>
      </c>
      <c r="O4792" s="276">
        <v>1.1727061E-4</v>
      </c>
      <c r="P4792" s="276">
        <v>1.0316208E-5</v>
      </c>
      <c r="Q4792" s="276">
        <v>4.2950815000000003E-5</v>
      </c>
      <c r="R4792" s="276">
        <v>0</v>
      </c>
      <c r="S4792" s="276">
        <v>0</v>
      </c>
      <c r="T4792" s="276">
        <v>0</v>
      </c>
      <c r="U4792" s="276">
        <v>2.2815765E-5</v>
      </c>
      <c r="V4792" s="287"/>
      <c r="W4792" s="28">
        <f t="shared" ref="W4792:W4834" si="670">J4792/0.135</f>
        <v>6.2214465185185176E-2</v>
      </c>
      <c r="X4792" s="191">
        <v>1.2133716000000001</v>
      </c>
      <c r="Y4792" s="191">
        <v>1.1661542</v>
      </c>
      <c r="Z4792" s="191">
        <v>3.6079183000000001E-2</v>
      </c>
      <c r="AA4792" s="191">
        <v>1.4007206E-5</v>
      </c>
      <c r="AB4792" s="191">
        <v>1.8522453000000001E-3</v>
      </c>
      <c r="AC4792" s="191">
        <v>7.8530878E-4</v>
      </c>
      <c r="AD4792" s="191">
        <v>8.4866443999999999E-3</v>
      </c>
      <c r="AE4792" s="76">
        <v>8.7937511000000003E-8</v>
      </c>
      <c r="AF4792" s="76">
        <v>2.3298563000000001E-10</v>
      </c>
      <c r="AG4792" s="20">
        <v>8.9674895000000001E-3</v>
      </c>
    </row>
    <row r="4793" spans="1:33" s="149" customFormat="1" x14ac:dyDescent="0.15">
      <c r="B4793" s="157" t="s">
        <v>10538</v>
      </c>
      <c r="C4793" s="148"/>
      <c r="D4793" s="118" t="s">
        <v>26</v>
      </c>
      <c r="E4793" s="276" t="s">
        <v>10539</v>
      </c>
      <c r="F4793" s="276">
        <f t="shared" si="666"/>
        <v>4.7004285964000001E-3</v>
      </c>
      <c r="G4793" s="276">
        <f t="shared" si="667"/>
        <v>2.3377153899999998E-4</v>
      </c>
      <c r="H4793" s="276">
        <f t="shared" si="668"/>
        <v>4.8228484140000005E-4</v>
      </c>
      <c r="I4793" s="276">
        <f t="shared" si="669"/>
        <v>3.0743016000000004E-5</v>
      </c>
      <c r="J4793" s="276">
        <v>3.9536292000000002E-3</v>
      </c>
      <c r="K4793" s="276">
        <v>4.6126886000000001E-4</v>
      </c>
      <c r="L4793" s="276">
        <v>1.6489716999999999E-5</v>
      </c>
      <c r="M4793" s="276">
        <v>1.8069294E-5</v>
      </c>
      <c r="N4793" s="276">
        <v>1.6360906999999999E-4</v>
      </c>
      <c r="O4793" s="276">
        <v>5.2093175000000003E-5</v>
      </c>
      <c r="P4793" s="276">
        <v>4.5262643999999998E-6</v>
      </c>
      <c r="Q4793" s="276">
        <v>2.1512367000000001E-5</v>
      </c>
      <c r="R4793" s="276">
        <v>0</v>
      </c>
      <c r="S4793" s="276">
        <v>0</v>
      </c>
      <c r="T4793" s="276">
        <v>0</v>
      </c>
      <c r="U4793" s="276">
        <v>9.2306490000000001E-6</v>
      </c>
      <c r="V4793" s="287"/>
      <c r="W4793" s="28">
        <f t="shared" si="670"/>
        <v>2.9286142222222221E-2</v>
      </c>
      <c r="X4793" s="191">
        <v>0.55800791999999999</v>
      </c>
      <c r="Y4793" s="191">
        <v>0.54749762999999996</v>
      </c>
      <c r="Z4793" s="191">
        <v>7.4409929999999999E-3</v>
      </c>
      <c r="AA4793" s="191">
        <v>4.1161828999999999E-6</v>
      </c>
      <c r="AB4793" s="191">
        <v>7.1311311000000002E-4</v>
      </c>
      <c r="AC4793" s="191">
        <v>2.8017170999999999E-4</v>
      </c>
      <c r="AD4793" s="191">
        <v>2.0718899999999998E-3</v>
      </c>
      <c r="AE4793" s="76">
        <v>4.1484875E-8</v>
      </c>
      <c r="AF4793" s="76">
        <v>1.1152761E-10</v>
      </c>
      <c r="AG4793" s="20">
        <v>4.2140837999999998E-3</v>
      </c>
    </row>
    <row r="4794" spans="1:33" s="149" customFormat="1" x14ac:dyDescent="0.15">
      <c r="B4794" s="157" t="s">
        <v>10540</v>
      </c>
      <c r="C4794" s="148"/>
      <c r="D4794" s="118" t="s">
        <v>26</v>
      </c>
      <c r="E4794" s="276" t="s">
        <v>10541</v>
      </c>
      <c r="F4794" s="276">
        <f t="shared" si="666"/>
        <v>4.2875975846000001E-3</v>
      </c>
      <c r="G4794" s="276">
        <f t="shared" si="667"/>
        <v>1.2800320999999999E-4</v>
      </c>
      <c r="H4794" s="276">
        <f t="shared" si="668"/>
        <v>7.5994262549999999E-4</v>
      </c>
      <c r="I4794" s="276">
        <f t="shared" si="669"/>
        <v>2.2192949099999998E-5</v>
      </c>
      <c r="J4794" s="276">
        <v>3.3774588000000001E-3</v>
      </c>
      <c r="K4794" s="276">
        <v>7.4127619000000002E-4</v>
      </c>
      <c r="L4794" s="276">
        <v>1.0487594E-5</v>
      </c>
      <c r="M4794" s="276">
        <v>1.9932165E-5</v>
      </c>
      <c r="N4794" s="276">
        <v>7.2952933000000001E-5</v>
      </c>
      <c r="O4794" s="276">
        <v>3.5118111999999998E-5</v>
      </c>
      <c r="P4794" s="276">
        <v>8.1788415000000006E-6</v>
      </c>
      <c r="Q4794" s="276">
        <v>1.7585846999999999E-5</v>
      </c>
      <c r="R4794" s="276">
        <v>0</v>
      </c>
      <c r="S4794" s="276">
        <v>0</v>
      </c>
      <c r="T4794" s="276">
        <v>0</v>
      </c>
      <c r="U4794" s="276">
        <v>4.6071020999999999E-6</v>
      </c>
      <c r="V4794" s="287"/>
      <c r="W4794" s="28">
        <f t="shared" si="670"/>
        <v>2.5018213333333334E-2</v>
      </c>
      <c r="X4794" s="191">
        <v>0.45301101999999999</v>
      </c>
      <c r="Y4794" s="191">
        <v>0.44961989000000002</v>
      </c>
      <c r="Z4794" s="191">
        <v>2.0125283000000001E-3</v>
      </c>
      <c r="AA4794" s="191">
        <v>2.1220822000000002E-6</v>
      </c>
      <c r="AB4794" s="191">
        <v>4.4963107000000002E-4</v>
      </c>
      <c r="AC4794" s="191">
        <v>1.0905396E-4</v>
      </c>
      <c r="AD4794" s="191">
        <v>8.1779651E-4</v>
      </c>
      <c r="AE4794" s="76">
        <v>4.0866344000000001E-8</v>
      </c>
      <c r="AF4794" s="76">
        <v>1.0093021E-10</v>
      </c>
      <c r="AG4794" s="20">
        <v>3.4995512000000001E-3</v>
      </c>
    </row>
    <row r="4795" spans="1:33" s="149" customFormat="1" x14ac:dyDescent="0.15">
      <c r="B4795" s="157" t="s">
        <v>10542</v>
      </c>
      <c r="C4795" s="148"/>
      <c r="D4795" s="118" t="s">
        <v>26</v>
      </c>
      <c r="E4795" s="276" t="s">
        <v>10543</v>
      </c>
      <c r="F4795" s="276">
        <f t="shared" si="666"/>
        <v>4.6492866010000005E-3</v>
      </c>
      <c r="G4795" s="276">
        <f t="shared" si="667"/>
        <v>1.48651474E-4</v>
      </c>
      <c r="H4795" s="276">
        <f t="shared" si="668"/>
        <v>8.8732447390000007E-4</v>
      </c>
      <c r="I4795" s="276">
        <f t="shared" si="669"/>
        <v>1.69105531E-5</v>
      </c>
      <c r="J4795" s="276">
        <v>3.5964001000000001E-3</v>
      </c>
      <c r="K4795" s="276">
        <v>8.5461825E-4</v>
      </c>
      <c r="L4795" s="276">
        <v>2.4463601E-5</v>
      </c>
      <c r="M4795" s="276">
        <v>3.3844725E-5</v>
      </c>
      <c r="N4795" s="276">
        <v>7.7194438000000005E-5</v>
      </c>
      <c r="O4795" s="276">
        <v>3.7612311000000002E-5</v>
      </c>
      <c r="P4795" s="276">
        <v>8.2426228999999993E-6</v>
      </c>
      <c r="Q4795" s="276">
        <v>1.2102597E-5</v>
      </c>
      <c r="R4795" s="276">
        <v>0</v>
      </c>
      <c r="S4795" s="276">
        <v>0</v>
      </c>
      <c r="T4795" s="276">
        <v>0</v>
      </c>
      <c r="U4795" s="276">
        <v>4.8079561E-6</v>
      </c>
      <c r="V4795" s="287"/>
      <c r="W4795" s="28">
        <f t="shared" si="670"/>
        <v>2.664000074074074E-2</v>
      </c>
      <c r="X4795" s="191">
        <v>0.46641213999999998</v>
      </c>
      <c r="Y4795" s="191">
        <v>0.46278412000000002</v>
      </c>
      <c r="Z4795" s="191">
        <v>2.1345658E-3</v>
      </c>
      <c r="AA4795" s="191">
        <v>2.2679387000000001E-6</v>
      </c>
      <c r="AB4795" s="191">
        <v>5.0883576999999998E-4</v>
      </c>
      <c r="AC4795" s="191">
        <v>1.1850199E-4</v>
      </c>
      <c r="AD4795" s="191">
        <v>8.6384744000000003E-4</v>
      </c>
      <c r="AE4795" s="76">
        <v>4.3042363000000002E-8</v>
      </c>
      <c r="AF4795" s="76">
        <v>1.1195594E-10</v>
      </c>
      <c r="AG4795" s="20">
        <v>3.5989720999999998E-3</v>
      </c>
    </row>
    <row r="4796" spans="1:33" s="149" customFormat="1" x14ac:dyDescent="0.15">
      <c r="B4796" s="157" t="s">
        <v>10544</v>
      </c>
      <c r="C4796" s="148"/>
      <c r="D4796" s="118" t="s">
        <v>26</v>
      </c>
      <c r="E4796" s="276" t="s">
        <v>10545</v>
      </c>
      <c r="F4796" s="276">
        <f t="shared" si="666"/>
        <v>4.4029856806999997E-3</v>
      </c>
      <c r="G4796" s="276">
        <f t="shared" si="667"/>
        <v>1.6208168500000001E-4</v>
      </c>
      <c r="H4796" s="276">
        <f t="shared" si="668"/>
        <v>7.8305933429999991E-4</v>
      </c>
      <c r="I4796" s="276">
        <f t="shared" si="669"/>
        <v>2.6744361400000001E-5</v>
      </c>
      <c r="J4796" s="276">
        <v>3.4311003E-3</v>
      </c>
      <c r="K4796" s="276">
        <v>7.6136450999999996E-4</v>
      </c>
      <c r="L4796" s="276">
        <v>1.3253488E-5</v>
      </c>
      <c r="M4796" s="276">
        <v>3.2077155000000002E-5</v>
      </c>
      <c r="N4796" s="276">
        <v>8.7122371000000005E-5</v>
      </c>
      <c r="O4796" s="276">
        <v>4.2882159000000002E-5</v>
      </c>
      <c r="P4796" s="276">
        <v>8.4413362999999999E-6</v>
      </c>
      <c r="Q4796" s="276">
        <v>2.0791521999999999E-5</v>
      </c>
      <c r="R4796" s="276">
        <v>0</v>
      </c>
      <c r="S4796" s="276">
        <v>0</v>
      </c>
      <c r="T4796" s="276">
        <v>0</v>
      </c>
      <c r="U4796" s="276">
        <v>5.9528393999999998E-6</v>
      </c>
      <c r="V4796" s="287"/>
      <c r="W4796" s="28">
        <f t="shared" si="670"/>
        <v>2.5415557777777775E-2</v>
      </c>
      <c r="X4796" s="191">
        <v>0.45604959</v>
      </c>
      <c r="Y4796" s="191">
        <v>0.45212332</v>
      </c>
      <c r="Z4796" s="191">
        <v>2.2379258999999999E-3</v>
      </c>
      <c r="AA4796" s="191">
        <v>2.5256452999999999E-5</v>
      </c>
      <c r="AB4796" s="191">
        <v>5.5416381999999996E-4</v>
      </c>
      <c r="AC4796" s="191">
        <v>1.1972066E-4</v>
      </c>
      <c r="AD4796" s="191">
        <v>9.8920113000000001E-4</v>
      </c>
      <c r="AE4796" s="76">
        <v>4.1655944000000001E-8</v>
      </c>
      <c r="AF4796" s="76">
        <v>1.0348117E-10</v>
      </c>
      <c r="AG4796" s="20">
        <v>3.515252E-3</v>
      </c>
    </row>
    <row r="4797" spans="1:33" s="149" customFormat="1" x14ac:dyDescent="0.15">
      <c r="B4797" s="157" t="s">
        <v>10546</v>
      </c>
      <c r="C4797" s="148"/>
      <c r="D4797" s="118" t="s">
        <v>26</v>
      </c>
      <c r="E4797" s="276" t="s">
        <v>10547</v>
      </c>
      <c r="F4797" s="276">
        <f t="shared" si="666"/>
        <v>1.0764176787999999E-2</v>
      </c>
      <c r="G4797" s="276">
        <f t="shared" si="667"/>
        <v>3.7161832599999999E-4</v>
      </c>
      <c r="H4797" s="276">
        <f t="shared" si="668"/>
        <v>1.9607260269999998E-3</v>
      </c>
      <c r="I4797" s="276">
        <f t="shared" si="669"/>
        <v>6.0504234999999998E-5</v>
      </c>
      <c r="J4797" s="276">
        <v>8.3713282E-3</v>
      </c>
      <c r="K4797" s="276">
        <v>1.9045945999999999E-3</v>
      </c>
      <c r="L4797" s="276">
        <v>3.2638555E-5</v>
      </c>
      <c r="M4797" s="276">
        <v>5.4937486000000002E-5</v>
      </c>
      <c r="N4797" s="276">
        <v>1.9967589000000001E-4</v>
      </c>
      <c r="O4797" s="276">
        <v>1.1700495000000001E-4</v>
      </c>
      <c r="P4797" s="276">
        <v>2.3492872E-5</v>
      </c>
      <c r="Q4797" s="276">
        <v>4.1229961999999999E-5</v>
      </c>
      <c r="R4797" s="276">
        <v>0</v>
      </c>
      <c r="S4797" s="276">
        <v>0</v>
      </c>
      <c r="T4797" s="276">
        <v>0</v>
      </c>
      <c r="U4797" s="276">
        <v>1.9274272999999999E-5</v>
      </c>
      <c r="V4797" s="287"/>
      <c r="W4797" s="28">
        <f t="shared" si="670"/>
        <v>6.2009838518518517E-2</v>
      </c>
      <c r="X4797" s="191">
        <v>1.1603703000000001</v>
      </c>
      <c r="Y4797" s="191">
        <v>1.1219458</v>
      </c>
      <c r="Z4797" s="191">
        <v>2.7116808999999999E-2</v>
      </c>
      <c r="AA4797" s="191">
        <v>1.2992908000000001E-5</v>
      </c>
      <c r="AB4797" s="191">
        <v>3.4278546999999999E-3</v>
      </c>
      <c r="AC4797" s="191">
        <v>2.3325069000000001E-3</v>
      </c>
      <c r="AD4797" s="191">
        <v>5.5343639000000003E-3</v>
      </c>
      <c r="AE4797" s="76">
        <v>1.0221122000000001E-7</v>
      </c>
      <c r="AF4797" s="76">
        <v>2.5380158E-10</v>
      </c>
      <c r="AG4797" s="20">
        <v>8.6017313000000001E-3</v>
      </c>
    </row>
    <row r="4798" spans="1:33" s="149" customFormat="1" x14ac:dyDescent="0.15">
      <c r="B4798" s="157" t="s">
        <v>10548</v>
      </c>
      <c r="C4798" s="148"/>
      <c r="D4798" s="118" t="s">
        <v>26</v>
      </c>
      <c r="E4798" s="276" t="s">
        <v>10549</v>
      </c>
      <c r="F4798" s="276">
        <f t="shared" si="666"/>
        <v>1.1733465205000002E-2</v>
      </c>
      <c r="G4798" s="276">
        <f t="shared" si="667"/>
        <v>4.0506409700000006E-4</v>
      </c>
      <c r="H4798" s="276">
        <f t="shared" si="668"/>
        <v>2.1377077940000003E-3</v>
      </c>
      <c r="I4798" s="276">
        <f t="shared" si="669"/>
        <v>6.5949614000000001E-5</v>
      </c>
      <c r="J4798" s="276">
        <v>9.1247437000000001E-3</v>
      </c>
      <c r="K4798" s="276">
        <v>2.0765850000000001E-3</v>
      </c>
      <c r="L4798" s="276">
        <v>3.5515563999999997E-5</v>
      </c>
      <c r="M4798" s="276">
        <v>5.9881867000000003E-5</v>
      </c>
      <c r="N4798" s="276">
        <v>2.1764681000000001E-4</v>
      </c>
      <c r="O4798" s="276">
        <v>1.2753541999999999E-4</v>
      </c>
      <c r="P4798" s="276">
        <v>2.560723E-5</v>
      </c>
      <c r="Q4798" s="276">
        <v>4.4940656000000001E-5</v>
      </c>
      <c r="R4798" s="276">
        <v>0</v>
      </c>
      <c r="S4798" s="276">
        <v>0</v>
      </c>
      <c r="T4798" s="276">
        <v>0</v>
      </c>
      <c r="U4798" s="276">
        <v>2.1008958E-5</v>
      </c>
      <c r="V4798" s="287"/>
      <c r="W4798" s="28">
        <f t="shared" si="670"/>
        <v>6.7590694074074073E-2</v>
      </c>
      <c r="X4798" s="191">
        <v>1.2648033000000001</v>
      </c>
      <c r="Y4798" s="191">
        <v>1.2229205999999999</v>
      </c>
      <c r="Z4798" s="191">
        <v>2.9557321000000001E-2</v>
      </c>
      <c r="AA4798" s="191">
        <v>1.4162269E-5</v>
      </c>
      <c r="AB4798" s="191">
        <v>3.7363623000000001E-3</v>
      </c>
      <c r="AC4798" s="191">
        <v>2.5424321999999999E-3</v>
      </c>
      <c r="AD4798" s="191">
        <v>6.0324562000000003E-3</v>
      </c>
      <c r="AE4798" s="76">
        <v>1.1142011E-7</v>
      </c>
      <c r="AF4798" s="76">
        <v>2.7665513000000002E-10</v>
      </c>
      <c r="AG4798" s="20">
        <v>9.3758845000000007E-3</v>
      </c>
    </row>
    <row r="4799" spans="1:33" s="149" customFormat="1" x14ac:dyDescent="0.15">
      <c r="B4799" s="157" t="s">
        <v>10550</v>
      </c>
      <c r="C4799" s="148"/>
      <c r="D4799" s="118" t="s">
        <v>26</v>
      </c>
      <c r="E4799" s="276" t="s">
        <v>10551</v>
      </c>
      <c r="F4799" s="276">
        <f t="shared" si="666"/>
        <v>1.1031291358E-2</v>
      </c>
      <c r="G4799" s="276">
        <f t="shared" si="667"/>
        <v>3.7551818999999998E-4</v>
      </c>
      <c r="H4799" s="276">
        <f t="shared" si="668"/>
        <v>1.9579021700000003E-3</v>
      </c>
      <c r="I4799" s="276">
        <f t="shared" si="669"/>
        <v>5.6046798000000001E-5</v>
      </c>
      <c r="J4799" s="276">
        <v>8.6418242000000003E-3</v>
      </c>
      <c r="K4799" s="276">
        <v>1.9089576E-3</v>
      </c>
      <c r="L4799" s="276">
        <v>2.6894942000000001E-5</v>
      </c>
      <c r="M4799" s="276">
        <v>5.436822E-5</v>
      </c>
      <c r="N4799" s="276">
        <v>1.8824453999999999E-4</v>
      </c>
      <c r="O4799" s="276">
        <v>1.3290542999999999E-4</v>
      </c>
      <c r="P4799" s="276">
        <v>2.2049628E-5</v>
      </c>
      <c r="Q4799" s="276">
        <v>4.1600592000000001E-5</v>
      </c>
      <c r="R4799" s="276">
        <v>0</v>
      </c>
      <c r="S4799" s="276">
        <v>0</v>
      </c>
      <c r="T4799" s="276">
        <v>0</v>
      </c>
      <c r="U4799" s="276">
        <v>1.4446206E-5</v>
      </c>
      <c r="V4799" s="287"/>
      <c r="W4799" s="28">
        <f t="shared" si="670"/>
        <v>6.4013512592592595E-2</v>
      </c>
      <c r="X4799" s="191">
        <v>1.1857470999999999</v>
      </c>
      <c r="Y4799" s="191">
        <v>1.1664268</v>
      </c>
      <c r="Z4799" s="191">
        <v>1.3095506999999999E-2</v>
      </c>
      <c r="AA4799" s="191">
        <v>1.1282339E-5</v>
      </c>
      <c r="AB4799" s="191">
        <v>1.8309844E-3</v>
      </c>
      <c r="AC4799" s="191">
        <v>1.0196932E-3</v>
      </c>
      <c r="AD4799" s="191">
        <v>3.3628598E-3</v>
      </c>
      <c r="AE4799" s="76">
        <v>1.0489952E-7</v>
      </c>
      <c r="AF4799" s="76">
        <v>2.5881305999999999E-10</v>
      </c>
      <c r="AG4799" s="20">
        <v>9.0368419000000002E-3</v>
      </c>
    </row>
    <row r="4800" spans="1:33" s="149" customFormat="1" x14ac:dyDescent="0.15">
      <c r="B4800" s="157" t="s">
        <v>10552</v>
      </c>
      <c r="C4800" s="148"/>
      <c r="D4800" s="118" t="s">
        <v>26</v>
      </c>
      <c r="E4800" s="276" t="s">
        <v>10553</v>
      </c>
      <c r="F4800" s="276">
        <f t="shared" si="666"/>
        <v>1.0229841275E-2</v>
      </c>
      <c r="G4800" s="276">
        <f t="shared" si="667"/>
        <v>3.30996193E-4</v>
      </c>
      <c r="H4800" s="276">
        <f t="shared" si="668"/>
        <v>1.805956762E-3</v>
      </c>
      <c r="I4800" s="276">
        <f t="shared" si="669"/>
        <v>5.3551919999999999E-5</v>
      </c>
      <c r="J4800" s="276">
        <v>8.0393363999999995E-3</v>
      </c>
      <c r="K4800" s="276">
        <v>1.7616443E-3</v>
      </c>
      <c r="L4800" s="276">
        <v>2.3314998000000001E-5</v>
      </c>
      <c r="M4800" s="276">
        <v>4.6731933000000003E-5</v>
      </c>
      <c r="N4800" s="276">
        <v>1.7906015000000001E-4</v>
      </c>
      <c r="O4800" s="276">
        <v>1.0520411E-4</v>
      </c>
      <c r="P4800" s="276">
        <v>2.0997464000000002E-5</v>
      </c>
      <c r="Q4800" s="276">
        <v>3.8912124000000002E-5</v>
      </c>
      <c r="R4800" s="276">
        <v>0</v>
      </c>
      <c r="S4800" s="276">
        <v>0</v>
      </c>
      <c r="T4800" s="276">
        <v>0</v>
      </c>
      <c r="U4800" s="276">
        <v>1.4639796000000001E-5</v>
      </c>
      <c r="V4800" s="287"/>
      <c r="W4800" s="28">
        <f t="shared" si="670"/>
        <v>5.9550639999999995E-2</v>
      </c>
      <c r="X4800" s="191">
        <v>1.1057486000000001</v>
      </c>
      <c r="Y4800" s="191">
        <v>1.0832934000000001</v>
      </c>
      <c r="Z4800" s="191">
        <v>1.5464222E-2</v>
      </c>
      <c r="AA4800" s="191">
        <v>1.0965056000000001E-5</v>
      </c>
      <c r="AB4800" s="191">
        <v>2.0794989999999998E-3</v>
      </c>
      <c r="AC4800" s="191">
        <v>1.2543987999999999E-3</v>
      </c>
      <c r="AD4800" s="191">
        <v>3.6461521000000002E-3</v>
      </c>
      <c r="AE4800" s="76">
        <v>9.7580322999999998E-8</v>
      </c>
      <c r="AF4800" s="76">
        <v>2.4021118000000003E-10</v>
      </c>
      <c r="AG4800" s="20">
        <v>8.3721903000000004E-3</v>
      </c>
    </row>
    <row r="4801" spans="2:33" s="149" customFormat="1" x14ac:dyDescent="0.15">
      <c r="B4801" s="157" t="s">
        <v>10554</v>
      </c>
      <c r="C4801" s="288"/>
      <c r="D4801" s="118" t="s">
        <v>26</v>
      </c>
      <c r="E4801" s="276" t="s">
        <v>10555</v>
      </c>
      <c r="F4801" s="276">
        <f t="shared" si="666"/>
        <v>1.2215358878E-2</v>
      </c>
      <c r="G4801" s="276">
        <f t="shared" si="667"/>
        <v>4.39372718E-4</v>
      </c>
      <c r="H4801" s="276">
        <f t="shared" si="668"/>
        <v>2.2244572010000001E-3</v>
      </c>
      <c r="I4801" s="276">
        <f t="shared" si="669"/>
        <v>7.3640259000000002E-5</v>
      </c>
      <c r="J4801" s="276">
        <v>9.4778886999999992E-3</v>
      </c>
      <c r="K4801" s="276">
        <v>2.1592055000000001E-3</v>
      </c>
      <c r="L4801" s="276">
        <v>3.6888621999999998E-5</v>
      </c>
      <c r="M4801" s="276">
        <v>5.8420067999999999E-5</v>
      </c>
      <c r="N4801" s="276">
        <v>2.4039993E-4</v>
      </c>
      <c r="O4801" s="276">
        <v>1.4055272E-4</v>
      </c>
      <c r="P4801" s="276">
        <v>2.8363078999999999E-5</v>
      </c>
      <c r="Q4801" s="276">
        <v>4.7450492000000001E-5</v>
      </c>
      <c r="R4801" s="276">
        <v>0</v>
      </c>
      <c r="S4801" s="276">
        <v>0</v>
      </c>
      <c r="T4801" s="276">
        <v>0</v>
      </c>
      <c r="U4801" s="276">
        <v>2.6189767000000001E-5</v>
      </c>
      <c r="V4801" s="287"/>
      <c r="W4801" s="28">
        <f t="shared" si="670"/>
        <v>7.0206582962962949E-2</v>
      </c>
      <c r="X4801" s="191">
        <v>1.3234642000000001</v>
      </c>
      <c r="Y4801" s="191">
        <v>1.2636577</v>
      </c>
      <c r="Z4801" s="191">
        <v>4.2638450000000001E-2</v>
      </c>
      <c r="AA4801" s="191">
        <v>1.6417447000000002E-5</v>
      </c>
      <c r="AB4801" s="191">
        <v>5.2492735000000002E-3</v>
      </c>
      <c r="AC4801" s="191">
        <v>3.7531655999999999E-3</v>
      </c>
      <c r="AD4801" s="191">
        <v>8.1492178000000005E-3</v>
      </c>
      <c r="AE4801" s="76">
        <v>1.163685E-7</v>
      </c>
      <c r="AF4801" s="76">
        <v>2.8790762999999998E-10</v>
      </c>
      <c r="AG4801" s="20">
        <v>9.6128194999999996E-3</v>
      </c>
    </row>
    <row r="4802" spans="2:33" s="149" customFormat="1" x14ac:dyDescent="0.15">
      <c r="B4802" s="157" t="s">
        <v>10556</v>
      </c>
      <c r="C4802" s="148"/>
      <c r="D4802" s="118" t="s">
        <v>26</v>
      </c>
      <c r="E4802" s="276" t="s">
        <v>10557</v>
      </c>
      <c r="F4802" s="276">
        <f t="shared" si="666"/>
        <v>1.1101876367E-2</v>
      </c>
      <c r="G4802" s="276">
        <f t="shared" si="667"/>
        <v>3.57154622E-4</v>
      </c>
      <c r="H4802" s="276">
        <f t="shared" si="668"/>
        <v>1.9911920499999999E-3</v>
      </c>
      <c r="I4802" s="276">
        <f t="shared" si="669"/>
        <v>5.7923495000000002E-5</v>
      </c>
      <c r="J4802" s="276">
        <v>8.6956062000000008E-3</v>
      </c>
      <c r="K4802" s="276">
        <v>1.9392412E-3</v>
      </c>
      <c r="L4802" s="276">
        <v>2.9239306999999999E-5</v>
      </c>
      <c r="M4802" s="276">
        <v>4.9685272E-5</v>
      </c>
      <c r="N4802" s="276">
        <v>1.9367713999999999E-4</v>
      </c>
      <c r="O4802" s="276">
        <v>1.1379221E-4</v>
      </c>
      <c r="P4802" s="276">
        <v>2.2711542999999999E-5</v>
      </c>
      <c r="Q4802" s="276">
        <v>4.2088615000000003E-5</v>
      </c>
      <c r="R4802" s="276">
        <v>0</v>
      </c>
      <c r="S4802" s="276">
        <v>0</v>
      </c>
      <c r="T4802" s="276">
        <v>0</v>
      </c>
      <c r="U4802" s="276">
        <v>1.5834879999999998E-5</v>
      </c>
      <c r="V4802" s="287"/>
      <c r="W4802" s="28">
        <f t="shared" si="670"/>
        <v>6.4411897777777782E-2</v>
      </c>
      <c r="X4802" s="191">
        <v>1.1960142</v>
      </c>
      <c r="Y4802" s="191">
        <v>1.1717259</v>
      </c>
      <c r="Z4802" s="191">
        <v>1.6726603999999999E-2</v>
      </c>
      <c r="AA4802" s="191">
        <v>1.1860162E-5</v>
      </c>
      <c r="AB4802" s="191">
        <v>2.2492539E-3</v>
      </c>
      <c r="AC4802" s="191">
        <v>1.3567987E-3</v>
      </c>
      <c r="AD4802" s="191">
        <v>3.9437991E-3</v>
      </c>
      <c r="AE4802" s="76">
        <v>1.0556253000000001E-7</v>
      </c>
      <c r="AF4802" s="76">
        <v>2.6137644999999999E-10</v>
      </c>
      <c r="AG4802" s="20">
        <v>9.0556378000000003E-3</v>
      </c>
    </row>
    <row r="4803" spans="2:33" s="149" customFormat="1" x14ac:dyDescent="0.15">
      <c r="B4803" s="157" t="s">
        <v>10558</v>
      </c>
      <c r="C4803" s="148"/>
      <c r="D4803" s="118" t="s">
        <v>26</v>
      </c>
      <c r="E4803" s="276" t="s">
        <v>10559</v>
      </c>
      <c r="F4803" s="276">
        <f t="shared" si="666"/>
        <v>1.0880914395999999E-2</v>
      </c>
      <c r="G4803" s="276">
        <f t="shared" si="667"/>
        <v>3.5181500599999998E-4</v>
      </c>
      <c r="H4803" s="276">
        <f t="shared" si="668"/>
        <v>1.940734487E-3</v>
      </c>
      <c r="I4803" s="276">
        <f t="shared" si="669"/>
        <v>5.6830602999999999E-5</v>
      </c>
      <c r="J4803" s="276">
        <v>8.5315342999999991E-3</v>
      </c>
      <c r="K4803" s="276">
        <v>1.8911733E-3</v>
      </c>
      <c r="L4803" s="276">
        <v>2.7278164000000001E-5</v>
      </c>
      <c r="M4803" s="276">
        <v>5.0146866E-5</v>
      </c>
      <c r="N4803" s="276">
        <v>1.9002299999999999E-4</v>
      </c>
      <c r="O4803" s="276">
        <v>1.1164514E-4</v>
      </c>
      <c r="P4803" s="276">
        <v>2.2283023E-5</v>
      </c>
      <c r="Q4803" s="276">
        <v>4.1294493000000003E-5</v>
      </c>
      <c r="R4803" s="276">
        <v>0</v>
      </c>
      <c r="S4803" s="276">
        <v>0</v>
      </c>
      <c r="T4803" s="276">
        <v>0</v>
      </c>
      <c r="U4803" s="276">
        <v>1.5536109999999999E-5</v>
      </c>
      <c r="V4803" s="287"/>
      <c r="W4803" s="28">
        <f t="shared" si="670"/>
        <v>6.3196550370370363E-2</v>
      </c>
      <c r="X4803" s="191">
        <v>1.1734477000000001</v>
      </c>
      <c r="Y4803" s="191">
        <v>1.1496177000000001</v>
      </c>
      <c r="Z4803" s="191">
        <v>1.641101E-2</v>
      </c>
      <c r="AA4803" s="191">
        <v>1.1636387E-5</v>
      </c>
      <c r="AB4803" s="191">
        <v>2.2068146999999999E-3</v>
      </c>
      <c r="AC4803" s="191">
        <v>1.3311986E-3</v>
      </c>
      <c r="AD4803" s="191">
        <v>3.8693869000000001E-3</v>
      </c>
      <c r="AE4803" s="76">
        <v>1.035684E-7</v>
      </c>
      <c r="AF4803" s="76">
        <v>2.5591099000000001E-10</v>
      </c>
      <c r="AG4803" s="20">
        <v>8.8847751000000006E-3</v>
      </c>
    </row>
    <row r="4804" spans="2:33" s="149" customFormat="1" x14ac:dyDescent="0.15">
      <c r="B4804" s="157" t="s">
        <v>10560</v>
      </c>
      <c r="C4804" s="148"/>
      <c r="D4804" s="118" t="s">
        <v>26</v>
      </c>
      <c r="E4804" s="276" t="s">
        <v>10561</v>
      </c>
      <c r="F4804" s="276">
        <f t="shared" si="666"/>
        <v>5.9485856289999998E-3</v>
      </c>
      <c r="G4804" s="276">
        <f t="shared" si="667"/>
        <v>6.3483495100000002E-4</v>
      </c>
      <c r="H4804" s="276">
        <f t="shared" si="668"/>
        <v>2.080024045E-3</v>
      </c>
      <c r="I4804" s="276">
        <f t="shared" si="669"/>
        <v>1.08318133E-4</v>
      </c>
      <c r="J4804" s="276">
        <v>3.1254084999999998E-3</v>
      </c>
      <c r="K4804" s="276">
        <v>1.9737271999999998E-3</v>
      </c>
      <c r="L4804" s="276">
        <v>7.8225286999999996E-5</v>
      </c>
      <c r="M4804" s="276">
        <v>7.6955789000000003E-5</v>
      </c>
      <c r="N4804" s="276">
        <v>4.7010191E-4</v>
      </c>
      <c r="O4804" s="276">
        <v>8.7777252000000006E-5</v>
      </c>
      <c r="P4804" s="276">
        <v>2.8071557999999999E-5</v>
      </c>
      <c r="Q4804" s="276">
        <v>3.9016473999999997E-5</v>
      </c>
      <c r="R4804" s="276">
        <v>0</v>
      </c>
      <c r="S4804" s="276">
        <v>0</v>
      </c>
      <c r="T4804" s="276">
        <v>0</v>
      </c>
      <c r="U4804" s="276">
        <v>6.9301659000000002E-5</v>
      </c>
      <c r="V4804" s="287"/>
      <c r="W4804" s="28">
        <f t="shared" si="670"/>
        <v>2.315117407407407E-2</v>
      </c>
      <c r="X4804" s="191">
        <v>1.8852598</v>
      </c>
      <c r="Y4804" s="191">
        <v>1.8669964999999999</v>
      </c>
      <c r="Z4804" s="191">
        <v>1.0585987E-2</v>
      </c>
      <c r="AA4804" s="191">
        <v>1.2173582000000001E-5</v>
      </c>
      <c r="AB4804" s="191">
        <v>2.9560827999999999E-3</v>
      </c>
      <c r="AC4804" s="191">
        <v>6.4565433000000005E-4</v>
      </c>
      <c r="AD4804" s="191">
        <v>4.0633860000000004E-3</v>
      </c>
      <c r="AE4804" s="76">
        <v>6.3144957999999994E-8</v>
      </c>
      <c r="AF4804" s="76">
        <v>1.3273062000000001E-10</v>
      </c>
      <c r="AG4804" s="20">
        <v>1.8005869000000001E-2</v>
      </c>
    </row>
    <row r="4805" spans="2:33" s="149" customFormat="1" x14ac:dyDescent="0.15">
      <c r="B4805" s="157" t="s">
        <v>10562</v>
      </c>
      <c r="C4805" s="148"/>
      <c r="D4805" s="118" t="s">
        <v>26</v>
      </c>
      <c r="E4805" s="276" t="s">
        <v>10563</v>
      </c>
      <c r="F4805" s="276">
        <f t="shared" si="666"/>
        <v>1.1158287392000001E-2</v>
      </c>
      <c r="G4805" s="276">
        <f t="shared" si="667"/>
        <v>8.1426406700000004E-4</v>
      </c>
      <c r="H4805" s="276">
        <f t="shared" si="668"/>
        <v>1.2019662990000002E-3</v>
      </c>
      <c r="I4805" s="276">
        <f t="shared" si="669"/>
        <v>7.5972126000000009E-5</v>
      </c>
      <c r="J4805" s="276">
        <v>9.0660849000000002E-3</v>
      </c>
      <c r="K4805" s="276">
        <v>1.1495453E-3</v>
      </c>
      <c r="L4805" s="276">
        <v>3.8424792999999999E-5</v>
      </c>
      <c r="M4805" s="276">
        <v>5.1448037000000001E-5</v>
      </c>
      <c r="N4805" s="276">
        <v>6.3106822999999999E-4</v>
      </c>
      <c r="O4805" s="276">
        <v>1.3174780000000001E-4</v>
      </c>
      <c r="P4805" s="276">
        <v>1.3996206E-5</v>
      </c>
      <c r="Q4805" s="276">
        <v>4.5786455000000003E-5</v>
      </c>
      <c r="R4805" s="276">
        <v>0</v>
      </c>
      <c r="S4805" s="276">
        <v>0</v>
      </c>
      <c r="T4805" s="276">
        <v>0</v>
      </c>
      <c r="U4805" s="276">
        <v>3.0185670999999999E-5</v>
      </c>
      <c r="V4805" s="287"/>
      <c r="W4805" s="28">
        <f t="shared" si="670"/>
        <v>6.7156184444444447E-2</v>
      </c>
      <c r="X4805" s="191">
        <v>1.2749569999999999</v>
      </c>
      <c r="Y4805" s="191">
        <v>1.2362784</v>
      </c>
      <c r="Z4805" s="191">
        <v>2.5437464999999999E-2</v>
      </c>
      <c r="AA4805" s="191">
        <v>2.2627221999999999E-5</v>
      </c>
      <c r="AB4805" s="191">
        <v>3.1387741E-3</v>
      </c>
      <c r="AC4805" s="191">
        <v>1.5023998E-3</v>
      </c>
      <c r="AD4805" s="191">
        <v>8.5773440000000006E-3</v>
      </c>
      <c r="AE4805" s="76">
        <v>1.0151010000000001E-7</v>
      </c>
      <c r="AF4805" s="76">
        <v>2.5816563000000002E-10</v>
      </c>
      <c r="AG4805" s="20">
        <v>9.3342461000000005E-3</v>
      </c>
    </row>
    <row r="4806" spans="2:33" s="149" customFormat="1" x14ac:dyDescent="0.15">
      <c r="B4806" s="157" t="s">
        <v>10564</v>
      </c>
      <c r="C4806" s="148"/>
      <c r="D4806" s="118" t="s">
        <v>26</v>
      </c>
      <c r="E4806" s="276" t="s">
        <v>10565</v>
      </c>
      <c r="F4806" s="276">
        <f t="shared" si="666"/>
        <v>1.2163050285000001E-2</v>
      </c>
      <c r="G4806" s="276">
        <f t="shared" si="667"/>
        <v>8.8754743800000002E-4</v>
      </c>
      <c r="H4806" s="276">
        <f t="shared" si="668"/>
        <v>1.3106603330000001E-3</v>
      </c>
      <c r="I4806" s="276">
        <f t="shared" si="669"/>
        <v>8.2809613999999999E-5</v>
      </c>
      <c r="J4806" s="276">
        <v>9.8820329000000005E-3</v>
      </c>
      <c r="K4806" s="276">
        <v>1.2535819E-3</v>
      </c>
      <c r="L4806" s="276">
        <v>4.1822566999999998E-5</v>
      </c>
      <c r="M4806" s="276">
        <v>5.6078368000000001E-5</v>
      </c>
      <c r="N4806" s="276">
        <v>6.8786392000000005E-4</v>
      </c>
      <c r="O4806" s="276">
        <v>1.4360514999999999E-4</v>
      </c>
      <c r="P4806" s="276">
        <v>1.5255865999999999E-5</v>
      </c>
      <c r="Q4806" s="276">
        <v>4.9907234000000002E-5</v>
      </c>
      <c r="R4806" s="276">
        <v>0</v>
      </c>
      <c r="S4806" s="276">
        <v>0</v>
      </c>
      <c r="T4806" s="276">
        <v>0</v>
      </c>
      <c r="U4806" s="276">
        <v>3.2902379999999997E-5</v>
      </c>
      <c r="V4806" s="287"/>
      <c r="W4806" s="28">
        <f t="shared" si="670"/>
        <v>7.3200243703703705E-2</v>
      </c>
      <c r="X4806" s="191">
        <v>1.3897037000000001</v>
      </c>
      <c r="Y4806" s="191">
        <v>1.3475440000000001</v>
      </c>
      <c r="Z4806" s="191">
        <v>2.7726834999999998E-2</v>
      </c>
      <c r="AA4806" s="191">
        <v>2.4663676999999999E-5</v>
      </c>
      <c r="AB4806" s="191">
        <v>3.4212635000000001E-3</v>
      </c>
      <c r="AC4806" s="191">
        <v>1.6376154E-3</v>
      </c>
      <c r="AD4806" s="191">
        <v>9.3493107999999998E-3</v>
      </c>
      <c r="AE4806" s="76">
        <v>1.1065592E-7</v>
      </c>
      <c r="AF4806" s="76">
        <v>2.8141205E-10</v>
      </c>
      <c r="AG4806" s="20">
        <v>1.0174331999999999E-2</v>
      </c>
    </row>
    <row r="4807" spans="2:33" s="149" customFormat="1" x14ac:dyDescent="0.15">
      <c r="B4807" s="157" t="s">
        <v>10566</v>
      </c>
      <c r="C4807" s="148"/>
      <c r="D4807" s="118" t="s">
        <v>26</v>
      </c>
      <c r="E4807" s="276" t="s">
        <v>10567</v>
      </c>
      <c r="F4807" s="276">
        <f t="shared" si="666"/>
        <v>1.1074047883E-2</v>
      </c>
      <c r="G4807" s="276">
        <f t="shared" si="667"/>
        <v>6.6350845900000005E-4</v>
      </c>
      <c r="H4807" s="276">
        <f t="shared" si="668"/>
        <v>1.094289777E-3</v>
      </c>
      <c r="I4807" s="276">
        <f t="shared" si="669"/>
        <v>7.1247146999999999E-5</v>
      </c>
      <c r="J4807" s="276">
        <v>9.2450025000000002E-3</v>
      </c>
      <c r="K4807" s="276">
        <v>1.0510165000000001E-3</v>
      </c>
      <c r="L4807" s="276">
        <v>3.1268035000000002E-5</v>
      </c>
      <c r="M4807" s="276">
        <v>5.0515298999999998E-5</v>
      </c>
      <c r="N4807" s="276">
        <v>4.6491448000000001E-4</v>
      </c>
      <c r="O4807" s="276">
        <v>1.4807867999999999E-4</v>
      </c>
      <c r="P4807" s="276">
        <v>1.2005242E-5</v>
      </c>
      <c r="Q4807" s="276">
        <v>4.6414220999999998E-5</v>
      </c>
      <c r="R4807" s="276">
        <v>0</v>
      </c>
      <c r="S4807" s="276">
        <v>0</v>
      </c>
      <c r="T4807" s="276">
        <v>0</v>
      </c>
      <c r="U4807" s="276">
        <v>2.4832925999999998E-5</v>
      </c>
      <c r="V4807" s="287"/>
      <c r="W4807" s="28">
        <f t="shared" si="670"/>
        <v>6.8481500000000001E-2</v>
      </c>
      <c r="X4807" s="191">
        <v>1.3056258000000001</v>
      </c>
      <c r="Y4807" s="191">
        <v>1.2760346</v>
      </c>
      <c r="Z4807" s="191">
        <v>2.0212813E-2</v>
      </c>
      <c r="AA4807" s="191">
        <v>1.7652312E-5</v>
      </c>
      <c r="AB4807" s="191">
        <v>2.2294859000000001E-3</v>
      </c>
      <c r="AC4807" s="191">
        <v>9.7054599999999997E-4</v>
      </c>
      <c r="AD4807" s="191">
        <v>6.1606993000000001E-3</v>
      </c>
      <c r="AE4807" s="76">
        <v>9.9314805999999997E-8</v>
      </c>
      <c r="AF4807" s="76">
        <v>2.5889128999999998E-10</v>
      </c>
      <c r="AG4807" s="20">
        <v>9.7549578999999997E-3</v>
      </c>
    </row>
    <row r="4808" spans="2:33" s="149" customFormat="1" x14ac:dyDescent="0.15">
      <c r="B4808" s="157" t="s">
        <v>10568</v>
      </c>
      <c r="C4808" s="148"/>
      <c r="D4808" s="118" t="s">
        <v>26</v>
      </c>
      <c r="E4808" s="276" t="s">
        <v>10569</v>
      </c>
      <c r="F4808" s="276">
        <f t="shared" si="666"/>
        <v>1.0556090799E-2</v>
      </c>
      <c r="G4808" s="276">
        <f t="shared" si="667"/>
        <v>4.8827769300000001E-4</v>
      </c>
      <c r="H4808" s="276">
        <f t="shared" si="668"/>
        <v>1.857682603E-3</v>
      </c>
      <c r="I4808" s="276">
        <f t="shared" si="669"/>
        <v>5.4594703000000003E-5</v>
      </c>
      <c r="J4808" s="276">
        <v>8.1555358000000005E-3</v>
      </c>
      <c r="K4808" s="276">
        <v>1.8118449E-3</v>
      </c>
      <c r="L4808" s="276">
        <v>2.4853186E-5</v>
      </c>
      <c r="M4808" s="276">
        <v>4.6866943000000001E-5</v>
      </c>
      <c r="N4808" s="276">
        <v>3.3580501000000002E-4</v>
      </c>
      <c r="O4808" s="276">
        <v>1.0560574E-4</v>
      </c>
      <c r="P4808" s="276">
        <v>2.0984516999999999E-5</v>
      </c>
      <c r="Q4808" s="276">
        <v>3.8928009000000002E-5</v>
      </c>
      <c r="R4808" s="276">
        <v>0</v>
      </c>
      <c r="S4808" s="276">
        <v>0</v>
      </c>
      <c r="T4808" s="276">
        <v>0</v>
      </c>
      <c r="U4808" s="276">
        <v>1.5666694000000001E-5</v>
      </c>
      <c r="V4808" s="287"/>
      <c r="W4808" s="28">
        <f t="shared" si="670"/>
        <v>6.0411376296296296E-2</v>
      </c>
      <c r="X4808" s="191">
        <v>1.1071325999999999</v>
      </c>
      <c r="Y4808" s="191">
        <v>1.0933999999999999</v>
      </c>
      <c r="Z4808" s="191">
        <v>7.7025825000000001E-3</v>
      </c>
      <c r="AA4808" s="191">
        <v>1.4302777999999999E-5</v>
      </c>
      <c r="AB4808" s="191">
        <v>1.4720968000000001E-3</v>
      </c>
      <c r="AC4808" s="191">
        <v>5.3733800000000005E-4</v>
      </c>
      <c r="AD4808" s="191">
        <v>4.0063438999999998E-3</v>
      </c>
      <c r="AE4808" s="76">
        <v>1.0178989E-7</v>
      </c>
      <c r="AF4808" s="76">
        <v>2.4417895E-10</v>
      </c>
      <c r="AG4808" s="20">
        <v>8.4229859000000008E-3</v>
      </c>
    </row>
    <row r="4809" spans="2:33" s="149" customFormat="1" x14ac:dyDescent="0.15">
      <c r="B4809" s="157" t="s">
        <v>10570</v>
      </c>
      <c r="C4809" s="288"/>
      <c r="D4809" s="118" t="s">
        <v>26</v>
      </c>
      <c r="E4809" s="276" t="s">
        <v>10571</v>
      </c>
      <c r="F4809" s="276">
        <f t="shared" si="666"/>
        <v>1.295331454E-2</v>
      </c>
      <c r="G4809" s="276">
        <f t="shared" si="667"/>
        <v>1.075913904E-3</v>
      </c>
      <c r="H4809" s="276">
        <f t="shared" si="668"/>
        <v>1.4297729830000001E-3</v>
      </c>
      <c r="I4809" s="276">
        <f t="shared" si="669"/>
        <v>9.1767652999999997E-5</v>
      </c>
      <c r="J4809" s="276">
        <v>1.035586E-2</v>
      </c>
      <c r="K4809" s="276">
        <v>1.367247E-3</v>
      </c>
      <c r="L4809" s="276">
        <v>4.4721892999999997E-5</v>
      </c>
      <c r="M4809" s="276">
        <v>5.4670253999999998E-5</v>
      </c>
      <c r="N4809" s="276">
        <v>8.6396248000000005E-4</v>
      </c>
      <c r="O4809" s="276">
        <v>1.5728117E-4</v>
      </c>
      <c r="P4809" s="276">
        <v>1.780409E-5</v>
      </c>
      <c r="Q4809" s="276">
        <v>5.2521225999999999E-5</v>
      </c>
      <c r="R4809" s="276">
        <v>0</v>
      </c>
      <c r="S4809" s="276">
        <v>0</v>
      </c>
      <c r="T4809" s="276">
        <v>0</v>
      </c>
      <c r="U4809" s="276">
        <v>3.9246426999999998E-5</v>
      </c>
      <c r="V4809" s="287"/>
      <c r="W4809" s="28">
        <f t="shared" si="670"/>
        <v>7.6710074074074069E-2</v>
      </c>
      <c r="X4809" s="191">
        <v>1.4519241000000001</v>
      </c>
      <c r="Y4809" s="191">
        <v>1.3998497000000001</v>
      </c>
      <c r="Z4809" s="191">
        <v>3.364499E-2</v>
      </c>
      <c r="AA4809" s="191">
        <v>3.0190413E-5</v>
      </c>
      <c r="AB4809" s="191">
        <v>4.3635447999999999E-3</v>
      </c>
      <c r="AC4809" s="191">
        <v>2.1660627000000001E-3</v>
      </c>
      <c r="AD4809" s="191">
        <v>1.1869655999999999E-2</v>
      </c>
      <c r="AE4809" s="76">
        <v>1.1946979E-7</v>
      </c>
      <c r="AF4809" s="76">
        <v>2.9639596000000003E-10</v>
      </c>
      <c r="AG4809" s="20">
        <v>1.0472666E-2</v>
      </c>
    </row>
    <row r="4810" spans="2:33" s="149" customFormat="1" x14ac:dyDescent="0.15">
      <c r="B4810" s="157" t="s">
        <v>10572</v>
      </c>
      <c r="C4810" s="148"/>
      <c r="D4810" s="118" t="s">
        <v>26</v>
      </c>
      <c r="E4810" s="276" t="s">
        <v>10573</v>
      </c>
      <c r="F4810" s="276">
        <f t="shared" si="666"/>
        <v>1.1231656994E-2</v>
      </c>
      <c r="G4810" s="276">
        <f t="shared" si="667"/>
        <v>6.8719451000000004E-4</v>
      </c>
      <c r="H4810" s="276">
        <f t="shared" si="668"/>
        <v>1.1413467029999999E-3</v>
      </c>
      <c r="I4810" s="276">
        <f t="shared" si="669"/>
        <v>7.3401280999999999E-5</v>
      </c>
      <c r="J4810" s="276">
        <v>9.3297145000000008E-3</v>
      </c>
      <c r="K4810" s="276">
        <v>1.0946637999999999E-3</v>
      </c>
      <c r="L4810" s="276">
        <v>3.4020870000000003E-5</v>
      </c>
      <c r="M4810" s="276">
        <v>4.5868110000000003E-5</v>
      </c>
      <c r="N4810" s="276">
        <v>5.1225556999999998E-4</v>
      </c>
      <c r="O4810" s="276">
        <v>1.2907083E-4</v>
      </c>
      <c r="P4810" s="276">
        <v>1.2662033E-5</v>
      </c>
      <c r="Q4810" s="276">
        <v>4.6906019E-5</v>
      </c>
      <c r="R4810" s="276">
        <v>0</v>
      </c>
      <c r="S4810" s="276">
        <v>0</v>
      </c>
      <c r="T4810" s="276">
        <v>0</v>
      </c>
      <c r="U4810" s="276">
        <v>2.6495262E-5</v>
      </c>
      <c r="V4810" s="287"/>
      <c r="W4810" s="28">
        <f t="shared" si="670"/>
        <v>6.9108996296296299E-2</v>
      </c>
      <c r="X4810" s="191">
        <v>1.3162598000000001</v>
      </c>
      <c r="Y4810" s="191">
        <v>1.2840214000000001</v>
      </c>
      <c r="Z4810" s="191">
        <v>2.1779321000000001E-2</v>
      </c>
      <c r="AA4810" s="191">
        <v>1.9121744000000001E-5</v>
      </c>
      <c r="AB4810" s="191">
        <v>2.4841809999999998E-3</v>
      </c>
      <c r="AC4810" s="191">
        <v>1.1148771E-3</v>
      </c>
      <c r="AD4810" s="191">
        <v>6.8408864999999998E-3</v>
      </c>
      <c r="AE4810" s="76">
        <v>1.0110133000000001E-7</v>
      </c>
      <c r="AF4810" s="76">
        <v>2.6251013000000002E-10</v>
      </c>
      <c r="AG4810" s="20">
        <v>9.7872897E-3</v>
      </c>
    </row>
    <row r="4811" spans="2:33" s="149" customFormat="1" x14ac:dyDescent="0.15">
      <c r="B4811" s="157" t="s">
        <v>10574</v>
      </c>
      <c r="C4811" s="148"/>
      <c r="D4811" s="118" t="s">
        <v>26</v>
      </c>
      <c r="E4811" s="276" t="s">
        <v>10575</v>
      </c>
      <c r="F4811" s="276">
        <f t="shared" si="666"/>
        <v>1.1008247883E-2</v>
      </c>
      <c r="G4811" s="276">
        <f t="shared" si="667"/>
        <v>6.7562780099999988E-4</v>
      </c>
      <c r="H4811" s="276">
        <f t="shared" si="668"/>
        <v>1.1069232300000001E-3</v>
      </c>
      <c r="I4811" s="276">
        <f t="shared" si="669"/>
        <v>7.2016351999999999E-5</v>
      </c>
      <c r="J4811" s="276">
        <v>9.1536805000000006E-3</v>
      </c>
      <c r="K4811" s="276">
        <v>1.0625306000000001E-3</v>
      </c>
      <c r="L4811" s="276">
        <v>3.1969503999999997E-5</v>
      </c>
      <c r="M4811" s="276">
        <v>4.6401730999999998E-5</v>
      </c>
      <c r="N4811" s="276">
        <v>5.0259052999999997E-4</v>
      </c>
      <c r="O4811" s="276">
        <v>1.2663554000000001E-4</v>
      </c>
      <c r="P4811" s="276">
        <v>1.2423126000000001E-5</v>
      </c>
      <c r="Q4811" s="276">
        <v>4.6021001999999997E-5</v>
      </c>
      <c r="R4811" s="276">
        <v>0</v>
      </c>
      <c r="S4811" s="276">
        <v>0</v>
      </c>
      <c r="T4811" s="276">
        <v>0</v>
      </c>
      <c r="U4811" s="276">
        <v>2.5995349999999998E-5</v>
      </c>
      <c r="V4811" s="287"/>
      <c r="W4811" s="28">
        <f t="shared" si="670"/>
        <v>6.7805040740740743E-2</v>
      </c>
      <c r="X4811" s="191">
        <v>1.2914251000000001</v>
      </c>
      <c r="Y4811" s="191">
        <v>1.259795</v>
      </c>
      <c r="Z4811" s="191">
        <v>2.1368392E-2</v>
      </c>
      <c r="AA4811" s="191">
        <v>1.8760954999999999E-5</v>
      </c>
      <c r="AB4811" s="191">
        <v>2.4373098000000002E-3</v>
      </c>
      <c r="AC4811" s="191">
        <v>1.0938416999999999E-3</v>
      </c>
      <c r="AD4811" s="191">
        <v>6.7118155000000001E-3</v>
      </c>
      <c r="AE4811" s="76">
        <v>9.9191382000000001E-8</v>
      </c>
      <c r="AF4811" s="76">
        <v>2.5702331000000002E-10</v>
      </c>
      <c r="AG4811" s="20">
        <v>9.6026267999999998E-3</v>
      </c>
    </row>
    <row r="4812" spans="2:33" s="149" customFormat="1" x14ac:dyDescent="0.15">
      <c r="B4812" s="157" t="s">
        <v>10576</v>
      </c>
      <c r="C4812" s="148"/>
      <c r="D4812" s="118" t="s">
        <v>26</v>
      </c>
      <c r="E4812" s="276" t="s">
        <v>10577</v>
      </c>
      <c r="F4812" s="276">
        <f t="shared" si="666"/>
        <v>2.6498734748000002E-2</v>
      </c>
      <c r="G4812" s="276">
        <f t="shared" si="667"/>
        <v>4.1878550099999998E-3</v>
      </c>
      <c r="H4812" s="276">
        <f t="shared" si="668"/>
        <v>6.1632043370000002E-3</v>
      </c>
      <c r="I4812" s="276">
        <f t="shared" si="669"/>
        <v>4.9397400999999998E-5</v>
      </c>
      <c r="J4812" s="276">
        <v>1.6098278000000001E-2</v>
      </c>
      <c r="K4812" s="276">
        <v>5.8876312E-3</v>
      </c>
      <c r="L4812" s="276">
        <v>9.0188677000000003E-5</v>
      </c>
      <c r="M4812" s="276">
        <v>3.3354210999999999E-3</v>
      </c>
      <c r="N4812" s="276">
        <v>6.5284252000000003E-4</v>
      </c>
      <c r="O4812" s="276">
        <v>1.9959139000000001E-4</v>
      </c>
      <c r="P4812" s="276">
        <v>1.8538446E-4</v>
      </c>
      <c r="Q4812" s="276">
        <v>2.7902494999999999E-5</v>
      </c>
      <c r="R4812" s="276">
        <v>0</v>
      </c>
      <c r="S4812" s="276">
        <v>0</v>
      </c>
      <c r="T4812" s="276">
        <v>0</v>
      </c>
      <c r="U4812" s="276">
        <v>2.1494906E-5</v>
      </c>
      <c r="V4812" s="287"/>
      <c r="W4812" s="28">
        <f t="shared" si="670"/>
        <v>0.1192465037037037</v>
      </c>
      <c r="X4812" s="191">
        <v>1.2520481000000001</v>
      </c>
      <c r="Y4812" s="191">
        <v>1.2288981999999999</v>
      </c>
      <c r="Z4812" s="191">
        <v>5.6150083999999996E-3</v>
      </c>
      <c r="AA4812" s="191">
        <v>5.7441507000000003E-6</v>
      </c>
      <c r="AB4812" s="191">
        <v>1.5632225E-2</v>
      </c>
      <c r="AC4812" s="191">
        <v>6.3122999000000003E-4</v>
      </c>
      <c r="AD4812" s="191">
        <v>1.2656656E-3</v>
      </c>
      <c r="AE4812" s="76">
        <v>2.3450804999999999E-7</v>
      </c>
      <c r="AF4812" s="76">
        <v>5.4395563999999997E-10</v>
      </c>
      <c r="AG4812" s="20">
        <v>2.2667473E-3</v>
      </c>
    </row>
    <row r="4813" spans="2:33" s="149" customFormat="1" x14ac:dyDescent="0.15">
      <c r="B4813" s="157" t="s">
        <v>10578</v>
      </c>
      <c r="C4813" s="148"/>
      <c r="D4813" s="118" t="s">
        <v>26</v>
      </c>
      <c r="E4813" s="276" t="s">
        <v>10579</v>
      </c>
      <c r="F4813" s="276">
        <f t="shared" si="666"/>
        <v>9.2748505369999994E-3</v>
      </c>
      <c r="G4813" s="276">
        <f t="shared" si="667"/>
        <v>4.3750219199999998E-4</v>
      </c>
      <c r="H4813" s="276">
        <f t="shared" si="668"/>
        <v>7.4712276699999999E-4</v>
      </c>
      <c r="I4813" s="276">
        <f t="shared" si="669"/>
        <v>4.2428778000000003E-5</v>
      </c>
      <c r="J4813" s="276">
        <v>8.0477967999999997E-3</v>
      </c>
      <c r="K4813" s="276">
        <v>7.1142782999999998E-4</v>
      </c>
      <c r="L4813" s="276">
        <v>2.5712982999999999E-5</v>
      </c>
      <c r="M4813" s="276">
        <v>2.7408033999999999E-5</v>
      </c>
      <c r="N4813" s="276">
        <v>3.3297985999999999E-4</v>
      </c>
      <c r="O4813" s="276">
        <v>7.7114297999999996E-5</v>
      </c>
      <c r="P4813" s="276">
        <v>9.9819539999999995E-6</v>
      </c>
      <c r="Q4813" s="276">
        <v>2.2298911000000001E-5</v>
      </c>
      <c r="R4813" s="276">
        <v>0</v>
      </c>
      <c r="S4813" s="276">
        <v>0</v>
      </c>
      <c r="T4813" s="276">
        <v>0</v>
      </c>
      <c r="U4813" s="276">
        <v>2.0129867000000002E-5</v>
      </c>
      <c r="V4813" s="287"/>
      <c r="W4813" s="28">
        <f t="shared" si="670"/>
        <v>5.9613309629629622E-2</v>
      </c>
      <c r="X4813" s="191">
        <v>1.206183</v>
      </c>
      <c r="Y4813" s="191">
        <v>1.1767704999999999</v>
      </c>
      <c r="Z4813" s="191">
        <v>2.0872576E-2</v>
      </c>
      <c r="AA4813" s="191">
        <v>7.0806955E-6</v>
      </c>
      <c r="AB4813" s="191">
        <v>1.5045265999999999E-3</v>
      </c>
      <c r="AC4813" s="191">
        <v>8.0372755000000004E-4</v>
      </c>
      <c r="AD4813" s="191">
        <v>6.2246508999999998E-3</v>
      </c>
      <c r="AE4813" s="76">
        <v>8.1199072999999998E-8</v>
      </c>
      <c r="AF4813" s="76">
        <v>2.1882044E-10</v>
      </c>
      <c r="AG4813" s="20">
        <v>9.0321336000000006E-3</v>
      </c>
    </row>
    <row r="4814" spans="2:33" s="149" customFormat="1" x14ac:dyDescent="0.15">
      <c r="B4814" s="157" t="s">
        <v>10580</v>
      </c>
      <c r="C4814" s="148"/>
      <c r="D4814" s="118" t="s">
        <v>26</v>
      </c>
      <c r="E4814" s="276" t="s">
        <v>10581</v>
      </c>
      <c r="F4814" s="276">
        <f t="shared" si="666"/>
        <v>9.8690440370000007E-3</v>
      </c>
      <c r="G4814" s="276">
        <f t="shared" si="667"/>
        <v>4.6440817599999998E-4</v>
      </c>
      <c r="H4814" s="276">
        <f t="shared" si="668"/>
        <v>8.0877028200000006E-4</v>
      </c>
      <c r="I4814" s="276">
        <f t="shared" si="669"/>
        <v>4.5080578999999999E-5</v>
      </c>
      <c r="J4814" s="276">
        <v>8.550785E-3</v>
      </c>
      <c r="K4814" s="276">
        <v>7.6932107000000005E-4</v>
      </c>
      <c r="L4814" s="276">
        <v>2.8843387E-5</v>
      </c>
      <c r="M4814" s="276">
        <v>2.8683128999999999E-5</v>
      </c>
      <c r="N4814" s="276">
        <v>3.5379109999999998E-4</v>
      </c>
      <c r="O4814" s="276">
        <v>8.1933947E-5</v>
      </c>
      <c r="P4814" s="276">
        <v>1.0605824999999999E-5</v>
      </c>
      <c r="Q4814" s="276">
        <v>2.3692594000000001E-5</v>
      </c>
      <c r="R4814" s="276">
        <v>0</v>
      </c>
      <c r="S4814" s="276">
        <v>0</v>
      </c>
      <c r="T4814" s="276">
        <v>0</v>
      </c>
      <c r="U4814" s="276">
        <v>2.1387985000000002E-5</v>
      </c>
      <c r="V4814" s="287"/>
      <c r="W4814" s="28">
        <f t="shared" si="670"/>
        <v>6.3339148148148144E-2</v>
      </c>
      <c r="X4814" s="191">
        <v>1.2815695</v>
      </c>
      <c r="Y4814" s="191">
        <v>1.2503185999999999</v>
      </c>
      <c r="Z4814" s="191">
        <v>2.2177116E-2</v>
      </c>
      <c r="AA4814" s="191">
        <v>7.5232388000000004E-6</v>
      </c>
      <c r="AB4814" s="191">
        <v>1.5985596E-3</v>
      </c>
      <c r="AC4814" s="191">
        <v>8.5396037999999996E-4</v>
      </c>
      <c r="AD4814" s="191">
        <v>6.6136913000000002E-3</v>
      </c>
      <c r="AE4814" s="76">
        <v>8.6286152999999995E-8</v>
      </c>
      <c r="AF4814" s="76">
        <v>2.3310655000000002E-10</v>
      </c>
      <c r="AG4814" s="20">
        <v>9.5966421999999999E-3</v>
      </c>
    </row>
    <row r="4815" spans="2:33" s="149" customFormat="1" x14ac:dyDescent="0.15">
      <c r="B4815" s="157" t="s">
        <v>10582</v>
      </c>
      <c r="C4815" s="148"/>
      <c r="D4815" s="118" t="s">
        <v>26</v>
      </c>
      <c r="E4815" s="276" t="s">
        <v>10583</v>
      </c>
      <c r="F4815" s="276">
        <f t="shared" si="666"/>
        <v>9.9747770680000004E-3</v>
      </c>
      <c r="G4815" s="276">
        <f t="shared" si="667"/>
        <v>4.7308211699999996E-4</v>
      </c>
      <c r="H4815" s="276">
        <f t="shared" si="668"/>
        <v>8.2828914100000004E-4</v>
      </c>
      <c r="I4815" s="276">
        <f t="shared" si="669"/>
        <v>4.5555110000000001E-5</v>
      </c>
      <c r="J4815" s="276">
        <v>8.6278507000000001E-3</v>
      </c>
      <c r="K4815" s="276">
        <v>7.8764334999999999E-4</v>
      </c>
      <c r="L4815" s="276">
        <v>2.9928325000000001E-5</v>
      </c>
      <c r="M4815" s="276">
        <v>2.9191567E-5</v>
      </c>
      <c r="N4815" s="276">
        <v>3.6109415000000001E-4</v>
      </c>
      <c r="O4815" s="276">
        <v>8.2796399999999999E-5</v>
      </c>
      <c r="P4815" s="276">
        <v>1.0717466000000001E-5</v>
      </c>
      <c r="Q4815" s="276">
        <v>2.3941988999999999E-5</v>
      </c>
      <c r="R4815" s="276">
        <v>0</v>
      </c>
      <c r="S4815" s="276">
        <v>0</v>
      </c>
      <c r="T4815" s="276">
        <v>0</v>
      </c>
      <c r="U4815" s="276">
        <v>2.1613120999999999E-5</v>
      </c>
      <c r="V4815" s="287"/>
      <c r="W4815" s="28">
        <f t="shared" si="670"/>
        <v>6.3910005185185179E-2</v>
      </c>
      <c r="X4815" s="191">
        <v>1.2950596999999999</v>
      </c>
      <c r="Y4815" s="191">
        <v>1.2634799000000001</v>
      </c>
      <c r="Z4815" s="191">
        <v>2.2410556000000002E-2</v>
      </c>
      <c r="AA4815" s="191">
        <v>7.6024307000000002E-6</v>
      </c>
      <c r="AB4815" s="191">
        <v>1.6153865000000001E-3</v>
      </c>
      <c r="AC4815" s="191">
        <v>8.6294926000000005E-4</v>
      </c>
      <c r="AD4815" s="191">
        <v>6.6833090999999997E-3</v>
      </c>
      <c r="AE4815" s="76">
        <v>8.7143661999999994E-8</v>
      </c>
      <c r="AF4815" s="76">
        <v>2.3568458999999998E-10</v>
      </c>
      <c r="AG4815" s="20">
        <v>9.6976597999999994E-3</v>
      </c>
    </row>
    <row r="4816" spans="2:33" s="149" customFormat="1" x14ac:dyDescent="0.15">
      <c r="B4816" s="157" t="s">
        <v>10584</v>
      </c>
      <c r="C4816" s="148"/>
      <c r="D4816" s="118" t="s">
        <v>26</v>
      </c>
      <c r="E4816" s="276" t="s">
        <v>10585</v>
      </c>
      <c r="F4816" s="276">
        <f t="shared" si="666"/>
        <v>1.0885619851000001E-2</v>
      </c>
      <c r="G4816" s="276">
        <f t="shared" si="667"/>
        <v>5.32452214E-4</v>
      </c>
      <c r="H4816" s="276">
        <f t="shared" si="668"/>
        <v>9.8537189099999999E-4</v>
      </c>
      <c r="I4816" s="276">
        <f t="shared" si="669"/>
        <v>5.5252146000000005E-5</v>
      </c>
      <c r="J4816" s="276">
        <v>9.3125436000000006E-3</v>
      </c>
      <c r="K4816" s="276">
        <v>9.3274356999999998E-4</v>
      </c>
      <c r="L4816" s="276">
        <v>3.8787593000000002E-5</v>
      </c>
      <c r="M4816" s="276">
        <v>3.5127537E-5</v>
      </c>
      <c r="N4816" s="276">
        <v>3.9812166E-4</v>
      </c>
      <c r="O4816" s="276">
        <v>9.9203017000000005E-5</v>
      </c>
      <c r="P4816" s="276">
        <v>1.3840727999999999E-5</v>
      </c>
      <c r="Q4816" s="276">
        <v>2.7135634000000001E-5</v>
      </c>
      <c r="R4816" s="276">
        <v>0</v>
      </c>
      <c r="S4816" s="276">
        <v>0</v>
      </c>
      <c r="T4816" s="276">
        <v>0</v>
      </c>
      <c r="U4816" s="276">
        <v>2.8116512E-5</v>
      </c>
      <c r="V4816" s="287"/>
      <c r="W4816" s="28">
        <f t="shared" si="670"/>
        <v>6.8981804444444447E-2</v>
      </c>
      <c r="X4816" s="191">
        <v>1.4062119</v>
      </c>
      <c r="Y4816" s="191">
        <v>1.3539072999999999</v>
      </c>
      <c r="Z4816" s="191">
        <v>3.7520980000000002E-2</v>
      </c>
      <c r="AA4816" s="191">
        <v>1.0231208999999999E-5</v>
      </c>
      <c r="AB4816" s="191">
        <v>3.3022957E-3</v>
      </c>
      <c r="AC4816" s="191">
        <v>2.1981309999999999E-3</v>
      </c>
      <c r="AD4816" s="191">
        <v>9.2729209000000003E-3</v>
      </c>
      <c r="AE4816" s="76">
        <v>9.5137071000000006E-8</v>
      </c>
      <c r="AF4816" s="76">
        <v>2.5803121999999999E-10</v>
      </c>
      <c r="AG4816" s="20">
        <v>1.0308184999999999E-2</v>
      </c>
    </row>
    <row r="4817" spans="2:33" s="149" customFormat="1" x14ac:dyDescent="0.15">
      <c r="B4817" s="157" t="s">
        <v>10586</v>
      </c>
      <c r="C4817" s="288"/>
      <c r="D4817" s="118" t="s">
        <v>26</v>
      </c>
      <c r="E4817" s="276" t="s">
        <v>10587</v>
      </c>
      <c r="F4817" s="276">
        <f t="shared" si="666"/>
        <v>4.6274038484E-3</v>
      </c>
      <c r="G4817" s="276">
        <f t="shared" si="667"/>
        <v>2.2996378799999999E-4</v>
      </c>
      <c r="H4817" s="276">
        <f t="shared" si="668"/>
        <v>4.4295969539999994E-4</v>
      </c>
      <c r="I4817" s="276">
        <f t="shared" si="669"/>
        <v>7.2174265000000002E-5</v>
      </c>
      <c r="J4817" s="276">
        <v>3.8823060999999999E-3</v>
      </c>
      <c r="K4817" s="276">
        <v>4.1821996999999997E-4</v>
      </c>
      <c r="L4817" s="276">
        <v>1.9485538999999998E-5</v>
      </c>
      <c r="M4817" s="276">
        <v>1.7612623000000001E-5</v>
      </c>
      <c r="N4817" s="276">
        <v>1.7434923E-4</v>
      </c>
      <c r="O4817" s="276">
        <v>3.8001935000000002E-5</v>
      </c>
      <c r="P4817" s="276">
        <v>5.2541864000000002E-6</v>
      </c>
      <c r="Q4817" s="276">
        <v>1.3761480000000001E-5</v>
      </c>
      <c r="R4817" s="276">
        <v>0</v>
      </c>
      <c r="S4817" s="276">
        <v>0</v>
      </c>
      <c r="T4817" s="276">
        <v>0</v>
      </c>
      <c r="U4817" s="276">
        <v>5.8412785000000003E-5</v>
      </c>
      <c r="V4817" s="287"/>
      <c r="W4817" s="28">
        <f t="shared" si="670"/>
        <v>2.8757822962962962E-2</v>
      </c>
      <c r="X4817" s="191">
        <v>0.59547916999999995</v>
      </c>
      <c r="Y4817" s="191">
        <v>0.58296378000000004</v>
      </c>
      <c r="Z4817" s="191">
        <v>8.6791909999999993E-3</v>
      </c>
      <c r="AA4817" s="191">
        <v>3.3530167999999999E-6</v>
      </c>
      <c r="AB4817" s="191">
        <v>6.3704071000000005E-4</v>
      </c>
      <c r="AC4817" s="191">
        <v>2.6204092000000002E-4</v>
      </c>
      <c r="AD4817" s="191">
        <v>2.9337634E-3</v>
      </c>
      <c r="AE4817" s="76">
        <v>3.9920534000000001E-8</v>
      </c>
      <c r="AF4817" s="76">
        <v>1.0915468000000001E-10</v>
      </c>
      <c r="AG4817" s="20">
        <v>4.4789935000000003E-3</v>
      </c>
    </row>
    <row r="4818" spans="2:33" s="149" customFormat="1" x14ac:dyDescent="0.15">
      <c r="B4818" s="157" t="s">
        <v>10588</v>
      </c>
      <c r="C4818" s="148"/>
      <c r="D4818" s="118" t="s">
        <v>26</v>
      </c>
      <c r="E4818" s="276" t="s">
        <v>10589</v>
      </c>
      <c r="F4818" s="276">
        <f t="shared" si="666"/>
        <v>9.4915921132999997E-3</v>
      </c>
      <c r="G4818" s="276">
        <f t="shared" si="667"/>
        <v>2.4405640599999999E-4</v>
      </c>
      <c r="H4818" s="276">
        <f t="shared" si="668"/>
        <v>1.8592188139999999E-3</v>
      </c>
      <c r="I4818" s="276">
        <f t="shared" si="669"/>
        <v>2.17055933E-5</v>
      </c>
      <c r="J4818" s="276">
        <v>7.3666113E-3</v>
      </c>
      <c r="K4818" s="276">
        <v>1.820929E-3</v>
      </c>
      <c r="L4818" s="276">
        <v>1.9163931999999999E-5</v>
      </c>
      <c r="M4818" s="276">
        <v>2.7539432E-5</v>
      </c>
      <c r="N4818" s="276">
        <v>1.6569991E-4</v>
      </c>
      <c r="O4818" s="276">
        <v>5.0817064E-5</v>
      </c>
      <c r="P4818" s="276">
        <v>1.9125882E-5</v>
      </c>
      <c r="Q4818" s="276">
        <v>1.3554141E-5</v>
      </c>
      <c r="R4818" s="276">
        <v>0</v>
      </c>
      <c r="S4818" s="276">
        <v>0</v>
      </c>
      <c r="T4818" s="276">
        <v>0</v>
      </c>
      <c r="U4818" s="276">
        <v>8.1514523E-6</v>
      </c>
      <c r="V4818" s="287"/>
      <c r="W4818" s="28">
        <f t="shared" si="670"/>
        <v>5.4567491111111109E-2</v>
      </c>
      <c r="X4818" s="191">
        <v>1.0533771999999999</v>
      </c>
      <c r="Y4818" s="191">
        <v>1.0460807999999999</v>
      </c>
      <c r="Z4818" s="191">
        <v>4.3420456000000003E-3</v>
      </c>
      <c r="AA4818" s="191">
        <v>4.8130382E-6</v>
      </c>
      <c r="AB4818" s="191">
        <v>7.3065149000000002E-4</v>
      </c>
      <c r="AC4818" s="191">
        <v>3.5013766E-4</v>
      </c>
      <c r="AD4818" s="191">
        <v>1.8687242000000001E-3</v>
      </c>
      <c r="AE4818" s="76">
        <v>9.2093585999999998E-8</v>
      </c>
      <c r="AF4818" s="76">
        <v>2.2136939E-10</v>
      </c>
      <c r="AG4818" s="20">
        <v>8.1354196000000007E-3</v>
      </c>
    </row>
    <row r="4819" spans="2:33" s="149" customFormat="1" x14ac:dyDescent="0.15">
      <c r="B4819" s="157" t="s">
        <v>10590</v>
      </c>
      <c r="C4819" s="148"/>
      <c r="D4819" s="118" t="s">
        <v>26</v>
      </c>
      <c r="E4819" s="276" t="s">
        <v>10591</v>
      </c>
      <c r="F4819" s="276">
        <f t="shared" si="666"/>
        <v>1.00993286599E-2</v>
      </c>
      <c r="G4819" s="276">
        <f t="shared" si="667"/>
        <v>2.5887179999999998E-4</v>
      </c>
      <c r="H4819" s="276">
        <f t="shared" si="668"/>
        <v>1.9903718639999999E-3</v>
      </c>
      <c r="I4819" s="276">
        <f t="shared" si="669"/>
        <v>2.3062195900000002E-5</v>
      </c>
      <c r="J4819" s="276">
        <v>7.8270227999999997E-3</v>
      </c>
      <c r="K4819" s="276">
        <v>1.9481656E-3</v>
      </c>
      <c r="L4819" s="276">
        <v>2.1885013E-5</v>
      </c>
      <c r="M4819" s="276">
        <v>2.882274E-5</v>
      </c>
      <c r="N4819" s="276">
        <v>1.7605592E-4</v>
      </c>
      <c r="O4819" s="276">
        <v>5.3993139999999999E-5</v>
      </c>
      <c r="P4819" s="276">
        <v>2.0321251000000001E-5</v>
      </c>
      <c r="Q4819" s="276">
        <v>1.4401276999999999E-5</v>
      </c>
      <c r="R4819" s="276">
        <v>0</v>
      </c>
      <c r="S4819" s="276">
        <v>0</v>
      </c>
      <c r="T4819" s="276">
        <v>0</v>
      </c>
      <c r="U4819" s="276">
        <v>8.6609189000000007E-6</v>
      </c>
      <c r="V4819" s="287"/>
      <c r="W4819" s="28">
        <f t="shared" si="670"/>
        <v>5.7977946666666662E-2</v>
      </c>
      <c r="X4819" s="191">
        <v>1.1192133</v>
      </c>
      <c r="Y4819" s="191">
        <v>1.1114609</v>
      </c>
      <c r="Z4819" s="191">
        <v>4.6134234999999999E-3</v>
      </c>
      <c r="AA4819" s="191">
        <v>5.1138541000000002E-6</v>
      </c>
      <c r="AB4819" s="191">
        <v>7.7631708999999997E-4</v>
      </c>
      <c r="AC4819" s="191">
        <v>3.7202121000000002E-4</v>
      </c>
      <c r="AD4819" s="191">
        <v>1.9855199000000001E-3</v>
      </c>
      <c r="AE4819" s="76">
        <v>9.7861553E-8</v>
      </c>
      <c r="AF4819" s="76">
        <v>2.3581480000000002E-10</v>
      </c>
      <c r="AG4819" s="20">
        <v>8.6438833999999999E-3</v>
      </c>
    </row>
    <row r="4820" spans="2:33" s="149" customFormat="1" x14ac:dyDescent="0.15">
      <c r="B4820" s="157" t="s">
        <v>10592</v>
      </c>
      <c r="C4820" s="288"/>
      <c r="D4820" s="118" t="s">
        <v>26</v>
      </c>
      <c r="E4820" s="276" t="s">
        <v>10593</v>
      </c>
      <c r="F4820" s="276">
        <f t="shared" si="666"/>
        <v>1.0207488037200001E-2</v>
      </c>
      <c r="G4820" s="276">
        <f t="shared" si="667"/>
        <v>2.65382214E-4</v>
      </c>
      <c r="H4820" s="276">
        <f t="shared" si="668"/>
        <v>2.0223288679999999E-3</v>
      </c>
      <c r="I4820" s="276">
        <f t="shared" si="669"/>
        <v>2.3304955200000001E-5</v>
      </c>
      <c r="J4820" s="276">
        <v>7.8964719999999999E-3</v>
      </c>
      <c r="K4820" s="276">
        <v>1.9788969999999999E-3</v>
      </c>
      <c r="L4820" s="276">
        <v>2.2896710000000001E-5</v>
      </c>
      <c r="M4820" s="276">
        <v>2.9332646E-5</v>
      </c>
      <c r="N4820" s="276">
        <v>1.8148808E-4</v>
      </c>
      <c r="O4820" s="276">
        <v>5.4561488000000003E-5</v>
      </c>
      <c r="P4820" s="276">
        <v>2.0535158000000001E-5</v>
      </c>
      <c r="Q4820" s="276">
        <v>1.4552868999999999E-5</v>
      </c>
      <c r="R4820" s="276">
        <v>0</v>
      </c>
      <c r="S4820" s="276">
        <v>0</v>
      </c>
      <c r="T4820" s="276">
        <v>0</v>
      </c>
      <c r="U4820" s="276">
        <v>8.7520862000000004E-6</v>
      </c>
      <c r="V4820" s="287"/>
      <c r="W4820" s="28">
        <f t="shared" si="670"/>
        <v>5.8492385185185181E-2</v>
      </c>
      <c r="X4820" s="191">
        <v>1.1309944000000001</v>
      </c>
      <c r="Y4820" s="191">
        <v>1.1231603999999999</v>
      </c>
      <c r="Z4820" s="191">
        <v>4.6619862E-3</v>
      </c>
      <c r="AA4820" s="191">
        <v>5.1676833999999996E-6</v>
      </c>
      <c r="AB4820" s="191">
        <v>7.8448885999999999E-4</v>
      </c>
      <c r="AC4820" s="191">
        <v>3.7593723000000002E-4</v>
      </c>
      <c r="AD4820" s="191">
        <v>2.0064202000000001E-3</v>
      </c>
      <c r="AE4820" s="76">
        <v>9.8840923000000003E-8</v>
      </c>
      <c r="AF4820" s="76">
        <v>2.3842137999999998E-10</v>
      </c>
      <c r="AG4820" s="20">
        <v>8.734871E-3</v>
      </c>
    </row>
    <row r="4821" spans="2:33" s="149" customFormat="1" x14ac:dyDescent="0.15">
      <c r="B4821" s="157" t="s">
        <v>10594</v>
      </c>
      <c r="C4821" s="148"/>
      <c r="D4821" s="118" t="s">
        <v>26</v>
      </c>
      <c r="E4821" s="276" t="s">
        <v>10595</v>
      </c>
      <c r="F4821" s="276">
        <f t="shared" si="666"/>
        <v>1.1468664497E-2</v>
      </c>
      <c r="G4821" s="276">
        <f t="shared" si="667"/>
        <v>4.7529468400000005E-4</v>
      </c>
      <c r="H4821" s="276">
        <f t="shared" si="668"/>
        <v>2.2993735880000002E-3</v>
      </c>
      <c r="I4821" s="276">
        <f t="shared" si="669"/>
        <v>3.2884924999999996E-5</v>
      </c>
      <c r="J4821" s="276">
        <v>8.6611112999999997E-3</v>
      </c>
      <c r="K4821" s="276">
        <v>2.2422011000000001E-3</v>
      </c>
      <c r="L4821" s="276">
        <v>3.2968883000000002E-5</v>
      </c>
      <c r="M4821" s="276">
        <v>3.5418403000000001E-5</v>
      </c>
      <c r="N4821" s="276">
        <v>3.6998815000000002E-4</v>
      </c>
      <c r="O4821" s="276">
        <v>6.9888130999999997E-5</v>
      </c>
      <c r="P4821" s="276">
        <v>2.4203605E-5</v>
      </c>
      <c r="Q4821" s="276">
        <v>1.7250066999999999E-5</v>
      </c>
      <c r="R4821" s="276">
        <v>0</v>
      </c>
      <c r="S4821" s="276">
        <v>0</v>
      </c>
      <c r="T4821" s="276">
        <v>0</v>
      </c>
      <c r="U4821" s="276">
        <v>1.5634858E-5</v>
      </c>
      <c r="V4821" s="287"/>
      <c r="W4821" s="28">
        <f t="shared" si="670"/>
        <v>6.4156379999999999E-2</v>
      </c>
      <c r="X4821" s="191">
        <v>1.2346397</v>
      </c>
      <c r="Y4821" s="191">
        <v>1.2162955</v>
      </c>
      <c r="Z4821" s="191">
        <v>1.0947136E-2</v>
      </c>
      <c r="AA4821" s="191">
        <v>1.1109832000000001E-5</v>
      </c>
      <c r="AB4821" s="191">
        <v>1.80708E-3</v>
      </c>
      <c r="AC4821" s="191">
        <v>9.4819497E-4</v>
      </c>
      <c r="AD4821" s="191">
        <v>4.6307105000000003E-3</v>
      </c>
      <c r="AE4821" s="76">
        <v>1.1183156E-7</v>
      </c>
      <c r="AF4821" s="76">
        <v>2.6503456000000001E-10</v>
      </c>
      <c r="AG4821" s="20">
        <v>9.3445652999999997E-3</v>
      </c>
    </row>
    <row r="4822" spans="2:33" s="149" customFormat="1" x14ac:dyDescent="0.15">
      <c r="B4822" s="157" t="s">
        <v>10596</v>
      </c>
      <c r="C4822" s="148"/>
      <c r="D4822" s="118" t="s">
        <v>26</v>
      </c>
      <c r="E4822" s="276" t="s">
        <v>10597</v>
      </c>
      <c r="F4822" s="276">
        <f t="shared" si="666"/>
        <v>5.5110648600000004E-3</v>
      </c>
      <c r="G4822" s="276">
        <f t="shared" si="667"/>
        <v>1.7744451299999997E-4</v>
      </c>
      <c r="H4822" s="276">
        <f t="shared" si="668"/>
        <v>1.097283301E-3</v>
      </c>
      <c r="I4822" s="276">
        <f t="shared" si="669"/>
        <v>7.6295546000000001E-5</v>
      </c>
      <c r="J4822" s="276">
        <v>4.1600415000000003E-3</v>
      </c>
      <c r="K4822" s="276">
        <v>1.0654255E-3</v>
      </c>
      <c r="L4822" s="276">
        <v>2.0844793000000002E-5</v>
      </c>
      <c r="M4822" s="276">
        <v>2.4738805000000001E-5</v>
      </c>
      <c r="N4822" s="276">
        <v>1.0303803E-4</v>
      </c>
      <c r="O4822" s="276">
        <v>4.9667677999999999E-5</v>
      </c>
      <c r="P4822" s="276">
        <v>1.1013008E-5</v>
      </c>
      <c r="Q4822" s="276">
        <v>1.7375337000000001E-5</v>
      </c>
      <c r="R4822" s="276">
        <v>0</v>
      </c>
      <c r="S4822" s="276">
        <v>0</v>
      </c>
      <c r="T4822" s="276">
        <v>0</v>
      </c>
      <c r="U4822" s="276">
        <v>5.8920208999999997E-5</v>
      </c>
      <c r="V4822" s="287"/>
      <c r="W4822" s="28">
        <f t="shared" si="670"/>
        <v>3.0815122222222224E-2</v>
      </c>
      <c r="X4822" s="191">
        <v>0.60651281000000001</v>
      </c>
      <c r="Y4822" s="191">
        <v>0.60242388999999996</v>
      </c>
      <c r="Z4822" s="191">
        <v>2.3551488999999999E-3</v>
      </c>
      <c r="AA4822" s="191">
        <v>3.3797335E-6</v>
      </c>
      <c r="AB4822" s="191">
        <v>5.4949388000000003E-4</v>
      </c>
      <c r="AC4822" s="191">
        <v>1.4038009999999999E-4</v>
      </c>
      <c r="AD4822" s="191">
        <v>1.0405118999999999E-3</v>
      </c>
      <c r="AE4822" s="76">
        <v>5.1846409999999998E-8</v>
      </c>
      <c r="AF4822" s="76">
        <v>1.2902673000000001E-10</v>
      </c>
      <c r="AG4822" s="20">
        <v>4.6924816000000003E-3</v>
      </c>
    </row>
    <row r="4823" spans="2:33" s="149" customFormat="1" x14ac:dyDescent="0.15">
      <c r="B4823" s="157" t="s">
        <v>10598</v>
      </c>
      <c r="C4823" s="148"/>
      <c r="D4823" s="118" t="s">
        <v>26</v>
      </c>
      <c r="E4823" s="276" t="s">
        <v>10599</v>
      </c>
      <c r="F4823" s="276">
        <f t="shared" si="666"/>
        <v>7.0374490905263602E-3</v>
      </c>
      <c r="G4823" s="276">
        <f t="shared" si="667"/>
        <v>2.0327129989999997E-4</v>
      </c>
      <c r="H4823" s="276">
        <f t="shared" si="668"/>
        <v>3.0899399062636E-4</v>
      </c>
      <c r="I4823" s="276">
        <f t="shared" si="669"/>
        <v>0</v>
      </c>
      <c r="J4823" s="276">
        <v>6.5251837999999998E-3</v>
      </c>
      <c r="K4823" s="276">
        <v>2.8188890999999999E-4</v>
      </c>
      <c r="L4823" s="276">
        <v>2.7104998999999999E-5</v>
      </c>
      <c r="M4823" s="276">
        <v>4.2038998999999997E-6</v>
      </c>
      <c r="N4823" s="276">
        <v>1.8563999999999999E-4</v>
      </c>
      <c r="O4823" s="276">
        <v>1.34274E-5</v>
      </c>
      <c r="P4823" s="276">
        <v>8.1626359999999999E-11</v>
      </c>
      <c r="Q4823" s="276">
        <v>0</v>
      </c>
      <c r="R4823" s="276">
        <v>0</v>
      </c>
      <c r="S4823" s="276">
        <v>0</v>
      </c>
      <c r="T4823" s="276">
        <v>0</v>
      </c>
      <c r="U4823" s="276">
        <v>0</v>
      </c>
      <c r="V4823" s="287"/>
      <c r="W4823" s="28">
        <f t="shared" si="670"/>
        <v>4.833469481481481E-2</v>
      </c>
      <c r="X4823" s="191">
        <v>0</v>
      </c>
      <c r="Y4823" s="191">
        <v>0</v>
      </c>
      <c r="Z4823" s="191">
        <v>0</v>
      </c>
      <c r="AA4823" s="191">
        <v>0</v>
      </c>
      <c r="AB4823" s="191">
        <v>0</v>
      </c>
      <c r="AC4823" s="191">
        <v>0</v>
      </c>
      <c r="AD4823" s="191">
        <v>0</v>
      </c>
      <c r="AE4823" s="76">
        <v>5.6764289000000001E-8</v>
      </c>
      <c r="AF4823" s="76">
        <v>1.6928309E-10</v>
      </c>
      <c r="AG4823" s="20">
        <v>0</v>
      </c>
    </row>
    <row r="4824" spans="2:33" s="149" customFormat="1" x14ac:dyDescent="0.15">
      <c r="B4824" s="157" t="s">
        <v>10600</v>
      </c>
      <c r="C4824" s="148"/>
      <c r="D4824" s="118" t="s">
        <v>26</v>
      </c>
      <c r="E4824" s="276" t="s">
        <v>10601</v>
      </c>
      <c r="F4824" s="276">
        <f t="shared" si="666"/>
        <v>2.5584381890999999E-2</v>
      </c>
      <c r="G4824" s="276">
        <f t="shared" si="667"/>
        <v>1.690121042E-3</v>
      </c>
      <c r="H4824" s="276">
        <f t="shared" si="668"/>
        <v>8.4353295199999997E-3</v>
      </c>
      <c r="I4824" s="276">
        <f t="shared" si="669"/>
        <v>5.0297328999999996E-5</v>
      </c>
      <c r="J4824" s="276">
        <v>1.5408633999999999E-2</v>
      </c>
      <c r="K4824" s="276">
        <v>8.0785304000000006E-3</v>
      </c>
      <c r="L4824" s="276">
        <v>1.8945516999999999E-4</v>
      </c>
      <c r="M4824" s="276">
        <v>9.3641472000000005E-5</v>
      </c>
      <c r="N4824" s="276">
        <v>1.4702840999999999E-3</v>
      </c>
      <c r="O4824" s="276">
        <v>1.2619547E-4</v>
      </c>
      <c r="P4824" s="276">
        <v>1.6734395E-4</v>
      </c>
      <c r="Q4824" s="276">
        <v>1.6923793999999999E-5</v>
      </c>
      <c r="R4824" s="276">
        <v>0</v>
      </c>
      <c r="S4824" s="276">
        <v>0</v>
      </c>
      <c r="T4824" s="276">
        <v>0</v>
      </c>
      <c r="U4824" s="276">
        <v>3.3373534999999997E-5</v>
      </c>
      <c r="V4824" s="287"/>
      <c r="W4824" s="28">
        <f t="shared" si="670"/>
        <v>0.11413802962962961</v>
      </c>
      <c r="X4824" s="191">
        <v>1.2769387000000001</v>
      </c>
      <c r="Y4824" s="191">
        <v>1.2272510999999999</v>
      </c>
      <c r="Z4824" s="191">
        <v>2.5784110999999998E-2</v>
      </c>
      <c r="AA4824" s="191">
        <v>8.6374630000000003E-6</v>
      </c>
      <c r="AB4824" s="191">
        <v>1.7554568E-2</v>
      </c>
      <c r="AC4824" s="191">
        <v>1.9818985999999999E-3</v>
      </c>
      <c r="AD4824" s="191">
        <v>4.3584178000000001E-3</v>
      </c>
      <c r="AE4824" s="76">
        <v>2.6239588999999999E-7</v>
      </c>
      <c r="AF4824" s="76">
        <v>5.8678119999999998E-10</v>
      </c>
      <c r="AG4824" s="20">
        <v>2.2964014000000001E-3</v>
      </c>
    </row>
    <row r="4825" spans="2:33" s="149" customFormat="1" x14ac:dyDescent="0.15">
      <c r="B4825" s="157" t="s">
        <v>10602</v>
      </c>
      <c r="C4825" s="148"/>
      <c r="D4825" s="118" t="s">
        <v>26</v>
      </c>
      <c r="E4825" s="276" t="s">
        <v>10603</v>
      </c>
      <c r="F4825" s="276">
        <f t="shared" si="666"/>
        <v>1.2577299377000001E-2</v>
      </c>
      <c r="G4825" s="276">
        <f t="shared" si="667"/>
        <v>8.2235221000000007E-4</v>
      </c>
      <c r="H4825" s="276">
        <f t="shared" si="668"/>
        <v>4.0187246010000002E-3</v>
      </c>
      <c r="I4825" s="276">
        <f t="shared" si="669"/>
        <v>5.0568866000000003E-5</v>
      </c>
      <c r="J4825" s="276">
        <v>7.6856537000000004E-3</v>
      </c>
      <c r="K4825" s="276">
        <v>3.8171317999999999E-3</v>
      </c>
      <c r="L4825" s="276">
        <v>1.1587246E-4</v>
      </c>
      <c r="M4825" s="276">
        <v>5.0005566999999997E-5</v>
      </c>
      <c r="N4825" s="276">
        <v>6.8997266000000003E-4</v>
      </c>
      <c r="O4825" s="276">
        <v>8.2373982999999994E-5</v>
      </c>
      <c r="P4825" s="276">
        <v>8.5720341000000005E-5</v>
      </c>
      <c r="Q4825" s="276">
        <v>1.8507081999999998E-5</v>
      </c>
      <c r="R4825" s="276">
        <v>0</v>
      </c>
      <c r="S4825" s="276">
        <v>0</v>
      </c>
      <c r="T4825" s="276">
        <v>0</v>
      </c>
      <c r="U4825" s="276">
        <v>3.2061784000000001E-5</v>
      </c>
      <c r="V4825" s="287"/>
      <c r="W4825" s="28">
        <f t="shared" si="670"/>
        <v>5.6930768148148146E-2</v>
      </c>
      <c r="X4825" s="191">
        <v>0.88212603000000001</v>
      </c>
      <c r="Y4825" s="191">
        <v>0.65584292</v>
      </c>
      <c r="Z4825" s="191">
        <v>1.1144625999999999E-2</v>
      </c>
      <c r="AA4825" s="191">
        <v>3.1340251999999997E-5</v>
      </c>
      <c r="AB4825" s="191">
        <v>0.212201</v>
      </c>
      <c r="AC4825" s="191">
        <v>8.4040864E-4</v>
      </c>
      <c r="AD4825" s="191">
        <v>2.0657306999999998E-3</v>
      </c>
      <c r="AE4825" s="76">
        <v>1.2796739999999999E-7</v>
      </c>
      <c r="AF4825" s="76">
        <v>3.7255108000000002E-10</v>
      </c>
      <c r="AG4825" s="20">
        <v>2.0858964E-3</v>
      </c>
    </row>
    <row r="4826" spans="2:33" s="149" customFormat="1" x14ac:dyDescent="0.15">
      <c r="B4826" s="157" t="s">
        <v>10604</v>
      </c>
      <c r="C4826" s="288"/>
      <c r="D4826" s="118" t="s">
        <v>26</v>
      </c>
      <c r="E4826" s="276" t="s">
        <v>10605</v>
      </c>
      <c r="F4826" s="276">
        <f t="shared" si="666"/>
        <v>7.2465892025263597E-3</v>
      </c>
      <c r="G4826" s="276">
        <f t="shared" si="667"/>
        <v>2.0327129989999997E-4</v>
      </c>
      <c r="H4826" s="276">
        <f t="shared" si="668"/>
        <v>5.1813410262635995E-4</v>
      </c>
      <c r="I4826" s="276">
        <f t="shared" si="669"/>
        <v>0</v>
      </c>
      <c r="J4826" s="276">
        <v>6.5251837999999998E-3</v>
      </c>
      <c r="K4826" s="276">
        <v>4.9368530999999995E-4</v>
      </c>
      <c r="L4826" s="276">
        <v>2.4448710999999999E-5</v>
      </c>
      <c r="M4826" s="276">
        <v>4.2038998999999997E-6</v>
      </c>
      <c r="N4826" s="276">
        <v>1.8563999999999999E-4</v>
      </c>
      <c r="O4826" s="276">
        <v>1.34274E-5</v>
      </c>
      <c r="P4826" s="276">
        <v>8.1626359999999999E-11</v>
      </c>
      <c r="Q4826" s="276">
        <v>0</v>
      </c>
      <c r="R4826" s="276">
        <v>0</v>
      </c>
      <c r="S4826" s="276">
        <v>0</v>
      </c>
      <c r="T4826" s="276">
        <v>0</v>
      </c>
      <c r="U4826" s="276">
        <v>0</v>
      </c>
      <c r="V4826" s="287"/>
      <c r="W4826" s="28">
        <f t="shared" si="670"/>
        <v>4.833469481481481E-2</v>
      </c>
      <c r="X4826" s="191">
        <v>0</v>
      </c>
      <c r="Y4826" s="191">
        <v>0</v>
      </c>
      <c r="Z4826" s="191">
        <v>0</v>
      </c>
      <c r="AA4826" s="191">
        <v>0</v>
      </c>
      <c r="AB4826" s="191">
        <v>0</v>
      </c>
      <c r="AC4826" s="191">
        <v>0</v>
      </c>
      <c r="AD4826" s="191">
        <v>0</v>
      </c>
      <c r="AE4826" s="76">
        <v>6.076929E-8</v>
      </c>
      <c r="AF4826" s="76">
        <v>1.7294748E-10</v>
      </c>
      <c r="AG4826" s="20">
        <v>0</v>
      </c>
    </row>
    <row r="4827" spans="2:33" s="149" customFormat="1" x14ac:dyDescent="0.15">
      <c r="B4827" s="157" t="s">
        <v>10606</v>
      </c>
      <c r="C4827" s="148"/>
      <c r="D4827" s="118" t="s">
        <v>26</v>
      </c>
      <c r="E4827" s="276" t="s">
        <v>10607</v>
      </c>
      <c r="F4827" s="276">
        <f t="shared" si="666"/>
        <v>1.2185336822999999E-2</v>
      </c>
      <c r="G4827" s="276">
        <f t="shared" si="667"/>
        <v>5.3418539200000001E-4</v>
      </c>
      <c r="H4827" s="276">
        <f t="shared" si="668"/>
        <v>1.553393317E-3</v>
      </c>
      <c r="I4827" s="276">
        <f t="shared" si="669"/>
        <v>7.6363114000000006E-5</v>
      </c>
      <c r="J4827" s="276">
        <v>1.0021395000000001E-2</v>
      </c>
      <c r="K4827" s="276">
        <v>1.4646173E-3</v>
      </c>
      <c r="L4827" s="276">
        <v>6.9873485999999996E-5</v>
      </c>
      <c r="M4827" s="276">
        <v>6.0218089999999998E-5</v>
      </c>
      <c r="N4827" s="276">
        <v>3.9462174000000003E-4</v>
      </c>
      <c r="O4827" s="276">
        <v>7.9345561999999997E-5</v>
      </c>
      <c r="P4827" s="276">
        <v>1.8902530999999999E-5</v>
      </c>
      <c r="Q4827" s="276">
        <v>3.0127832000000001E-5</v>
      </c>
      <c r="R4827" s="276">
        <v>0</v>
      </c>
      <c r="S4827" s="276">
        <v>0</v>
      </c>
      <c r="T4827" s="276">
        <v>0</v>
      </c>
      <c r="U4827" s="276">
        <v>4.6235281999999998E-5</v>
      </c>
      <c r="V4827" s="287"/>
      <c r="W4827" s="28">
        <f t="shared" si="670"/>
        <v>7.4232555555555552E-2</v>
      </c>
      <c r="X4827" s="191">
        <v>1.1732990999999999</v>
      </c>
      <c r="Y4827" s="191">
        <v>1.1575530000000001</v>
      </c>
      <c r="Z4827" s="191">
        <v>9.1848989999999998E-3</v>
      </c>
      <c r="AA4827" s="191">
        <v>1.0732049000000001E-5</v>
      </c>
      <c r="AB4827" s="191">
        <v>2.3042734E-3</v>
      </c>
      <c r="AC4827" s="191">
        <v>6.2685366999999995E-4</v>
      </c>
      <c r="AD4827" s="191">
        <v>3.6193318999999998E-3</v>
      </c>
      <c r="AE4827" s="76">
        <v>1.0691573E-7</v>
      </c>
      <c r="AF4827" s="76">
        <v>2.8774265E-10</v>
      </c>
      <c r="AG4827" s="20">
        <v>1.1086006000000001E-2</v>
      </c>
    </row>
    <row r="4828" spans="2:33" s="149" customFormat="1" x14ac:dyDescent="0.15">
      <c r="B4828" s="157" t="s">
        <v>10608</v>
      </c>
      <c r="C4828" s="148"/>
      <c r="D4828" s="118" t="s">
        <v>26</v>
      </c>
      <c r="E4828" s="276" t="s">
        <v>10609</v>
      </c>
      <c r="F4828" s="276">
        <f t="shared" si="666"/>
        <v>7.2465892025263597E-3</v>
      </c>
      <c r="G4828" s="276">
        <f t="shared" si="667"/>
        <v>2.0327129989999997E-4</v>
      </c>
      <c r="H4828" s="276">
        <f t="shared" si="668"/>
        <v>5.1813410262635995E-4</v>
      </c>
      <c r="I4828" s="276">
        <f t="shared" si="669"/>
        <v>0</v>
      </c>
      <c r="J4828" s="276">
        <v>6.5251837999999998E-3</v>
      </c>
      <c r="K4828" s="276">
        <v>4.9368530999999995E-4</v>
      </c>
      <c r="L4828" s="276">
        <v>2.4448710999999999E-5</v>
      </c>
      <c r="M4828" s="276">
        <v>4.2038998999999997E-6</v>
      </c>
      <c r="N4828" s="276">
        <v>1.8563999999999999E-4</v>
      </c>
      <c r="O4828" s="276">
        <v>1.34274E-5</v>
      </c>
      <c r="P4828" s="276">
        <v>8.1626359999999999E-11</v>
      </c>
      <c r="Q4828" s="276">
        <v>0</v>
      </c>
      <c r="R4828" s="276">
        <v>0</v>
      </c>
      <c r="S4828" s="276">
        <v>0</v>
      </c>
      <c r="T4828" s="276">
        <v>0</v>
      </c>
      <c r="U4828" s="276">
        <v>0</v>
      </c>
      <c r="V4828" s="287"/>
      <c r="W4828" s="28">
        <f t="shared" si="670"/>
        <v>4.833469481481481E-2</v>
      </c>
      <c r="X4828" s="191">
        <v>0</v>
      </c>
      <c r="Y4828" s="191">
        <v>0</v>
      </c>
      <c r="Z4828" s="191">
        <v>0</v>
      </c>
      <c r="AA4828" s="191">
        <v>0</v>
      </c>
      <c r="AB4828" s="191">
        <v>0</v>
      </c>
      <c r="AC4828" s="191">
        <v>0</v>
      </c>
      <c r="AD4828" s="191">
        <v>0</v>
      </c>
      <c r="AE4828" s="76">
        <v>6.076929E-8</v>
      </c>
      <c r="AF4828" s="76">
        <v>1.7294748E-10</v>
      </c>
      <c r="AG4828" s="20">
        <v>0</v>
      </c>
    </row>
    <row r="4829" spans="2:33" s="149" customFormat="1" x14ac:dyDescent="0.15">
      <c r="B4829" s="157" t="s">
        <v>10610</v>
      </c>
      <c r="C4829" s="148"/>
      <c r="D4829" s="118" t="s">
        <v>26</v>
      </c>
      <c r="E4829" s="276" t="s">
        <v>10611</v>
      </c>
      <c r="F4829" s="276">
        <f t="shared" si="666"/>
        <v>1.0750006334999999E-2</v>
      </c>
      <c r="G4829" s="276">
        <f t="shared" si="667"/>
        <v>1.45187691E-3</v>
      </c>
      <c r="H4829" s="276">
        <f t="shared" si="668"/>
        <v>1.9076947829999998E-3</v>
      </c>
      <c r="I4829" s="276">
        <f t="shared" si="669"/>
        <v>3.46930342E-4</v>
      </c>
      <c r="J4829" s="276">
        <v>7.0435042999999996E-3</v>
      </c>
      <c r="K4829" s="276">
        <v>1.7495488999999999E-3</v>
      </c>
      <c r="L4829" s="276">
        <v>1.2549507000000001E-4</v>
      </c>
      <c r="M4829" s="276">
        <v>2.3826037E-4</v>
      </c>
      <c r="N4829" s="276">
        <v>9.971475400000001E-4</v>
      </c>
      <c r="O4829" s="276">
        <v>2.16469E-4</v>
      </c>
      <c r="P4829" s="276">
        <v>3.2650812999999998E-5</v>
      </c>
      <c r="Q4829" s="276">
        <v>2.6454092999999998E-4</v>
      </c>
      <c r="R4829" s="276">
        <v>0</v>
      </c>
      <c r="S4829" s="276">
        <v>0</v>
      </c>
      <c r="T4829" s="276">
        <v>0</v>
      </c>
      <c r="U4829" s="276">
        <v>8.2389411999999994E-5</v>
      </c>
      <c r="V4829" s="287"/>
      <c r="W4829" s="28">
        <f t="shared" si="670"/>
        <v>5.2174105925925918E-2</v>
      </c>
      <c r="X4829" s="191">
        <v>0.32686881000000001</v>
      </c>
      <c r="Y4829" s="191">
        <v>0.23114963999999999</v>
      </c>
      <c r="Z4829" s="191">
        <v>3.1315615999999998E-2</v>
      </c>
      <c r="AA4829" s="191">
        <v>3.2286092E-3</v>
      </c>
      <c r="AB4829" s="191">
        <v>4.5686143999999998E-2</v>
      </c>
      <c r="AC4829" s="191">
        <v>2.0687486999999998E-3</v>
      </c>
      <c r="AD4829" s="191">
        <v>1.3420048E-2</v>
      </c>
      <c r="AE4829" s="76">
        <v>1.0083442E-7</v>
      </c>
      <c r="AF4829" s="76">
        <v>2.8361330999999998E-10</v>
      </c>
      <c r="AG4829" s="20">
        <v>1.0882865999999999E-3</v>
      </c>
    </row>
    <row r="4830" spans="2:33" s="149" customFormat="1" x14ac:dyDescent="0.15">
      <c r="B4830" s="157" t="s">
        <v>10612</v>
      </c>
      <c r="C4830" s="148"/>
      <c r="D4830" s="118" t="s">
        <v>26</v>
      </c>
      <c r="E4830" s="276" t="s">
        <v>10613</v>
      </c>
      <c r="F4830" s="276">
        <f t="shared" si="666"/>
        <v>9.3806909810000005E-3</v>
      </c>
      <c r="G4830" s="276">
        <f t="shared" si="667"/>
        <v>1.2682890599999999E-3</v>
      </c>
      <c r="H4830" s="276">
        <f t="shared" si="668"/>
        <v>1.5630843309999999E-3</v>
      </c>
      <c r="I4830" s="276">
        <f t="shared" si="669"/>
        <v>4.6746069000000001E-4</v>
      </c>
      <c r="J4830" s="276">
        <v>6.0818568999999999E-3</v>
      </c>
      <c r="K4830" s="276">
        <v>1.4294774000000001E-3</v>
      </c>
      <c r="L4830" s="276">
        <v>1.075775E-4</v>
      </c>
      <c r="M4830" s="276">
        <v>2.0143860000000001E-4</v>
      </c>
      <c r="N4830" s="276">
        <v>8.5966567000000005E-4</v>
      </c>
      <c r="O4830" s="276">
        <v>2.0718479E-4</v>
      </c>
      <c r="P4830" s="276">
        <v>2.6029431E-5</v>
      </c>
      <c r="Q4830" s="276">
        <v>3.9839287000000001E-4</v>
      </c>
      <c r="R4830" s="276">
        <v>0</v>
      </c>
      <c r="S4830" s="276">
        <v>0</v>
      </c>
      <c r="T4830" s="276">
        <v>0</v>
      </c>
      <c r="U4830" s="276">
        <v>6.9067819999999998E-5</v>
      </c>
      <c r="V4830" s="287"/>
      <c r="W4830" s="28">
        <f t="shared" si="670"/>
        <v>4.5050791851851846E-2</v>
      </c>
      <c r="X4830" s="191">
        <v>0.27138142999999998</v>
      </c>
      <c r="Y4830" s="191">
        <v>0.19231126000000001</v>
      </c>
      <c r="Z4830" s="191">
        <v>2.4154139000000002E-2</v>
      </c>
      <c r="AA4830" s="191">
        <v>2.7719606000000002E-3</v>
      </c>
      <c r="AB4830" s="191">
        <v>3.9464470000000001E-2</v>
      </c>
      <c r="AC4830" s="191">
        <v>1.7975837E-3</v>
      </c>
      <c r="AD4830" s="191">
        <v>1.0882012999999999E-2</v>
      </c>
      <c r="AE4830" s="76">
        <v>8.5597200999999997E-8</v>
      </c>
      <c r="AF4830" s="76">
        <v>2.4357466999999999E-10</v>
      </c>
      <c r="AG4830" s="20">
        <v>8.5894607999999998E-4</v>
      </c>
    </row>
    <row r="4831" spans="2:33" s="149" customFormat="1" x14ac:dyDescent="0.15">
      <c r="B4831" s="157" t="s">
        <v>10614</v>
      </c>
      <c r="C4831" s="148"/>
      <c r="D4831" s="118" t="s">
        <v>26</v>
      </c>
      <c r="E4831" s="276" t="s">
        <v>10615</v>
      </c>
      <c r="F4831" s="276">
        <f t="shared" si="666"/>
        <v>8.357216570000001E-3</v>
      </c>
      <c r="G4831" s="276">
        <f t="shared" si="667"/>
        <v>1.1315296400000001E-3</v>
      </c>
      <c r="H4831" s="276">
        <f t="shared" si="668"/>
        <v>1.416586231E-3</v>
      </c>
      <c r="I4831" s="276">
        <f t="shared" si="669"/>
        <v>3.8537669900000002E-4</v>
      </c>
      <c r="J4831" s="276">
        <v>5.4237240000000004E-3</v>
      </c>
      <c r="K4831" s="276">
        <v>1.2946482999999999E-3</v>
      </c>
      <c r="L4831" s="276">
        <v>9.8664654000000005E-5</v>
      </c>
      <c r="M4831" s="276">
        <v>1.7966504E-4</v>
      </c>
      <c r="N4831" s="276">
        <v>7.6609433000000002E-4</v>
      </c>
      <c r="O4831" s="276">
        <v>1.8577027000000001E-4</v>
      </c>
      <c r="P4831" s="276">
        <v>2.3273277E-5</v>
      </c>
      <c r="Q4831" s="276">
        <v>3.2383545000000001E-4</v>
      </c>
      <c r="R4831" s="276">
        <v>0</v>
      </c>
      <c r="S4831" s="276">
        <v>0</v>
      </c>
      <c r="T4831" s="276">
        <v>0</v>
      </c>
      <c r="U4831" s="276">
        <v>6.1541248999999994E-5</v>
      </c>
      <c r="V4831" s="287"/>
      <c r="W4831" s="28">
        <f t="shared" si="670"/>
        <v>4.0175733333333331E-2</v>
      </c>
      <c r="X4831" s="191">
        <v>0.24161613000000001</v>
      </c>
      <c r="Y4831" s="191">
        <v>0.17103008</v>
      </c>
      <c r="Z4831" s="191">
        <v>2.1584042000000001E-2</v>
      </c>
      <c r="AA4831" s="191">
        <v>2.4736993999999999E-3</v>
      </c>
      <c r="AB4831" s="191">
        <v>3.5206268999999998E-2</v>
      </c>
      <c r="AC4831" s="191">
        <v>1.5994709000000001E-3</v>
      </c>
      <c r="AD4831" s="191">
        <v>9.7225681000000005E-3</v>
      </c>
      <c r="AE4831" s="76">
        <v>7.6323829999999995E-8</v>
      </c>
      <c r="AF4831" s="76">
        <v>2.1821174000000001E-10</v>
      </c>
      <c r="AG4831" s="20">
        <v>7.6277474999999996E-4</v>
      </c>
    </row>
    <row r="4832" spans="2:33" s="149" customFormat="1" x14ac:dyDescent="0.15">
      <c r="B4832" s="157" t="s">
        <v>10616</v>
      </c>
      <c r="C4832" s="148"/>
      <c r="D4832" s="118" t="s">
        <v>26</v>
      </c>
      <c r="E4832" s="276" t="s">
        <v>10617</v>
      </c>
      <c r="F4832" s="276">
        <f t="shared" si="666"/>
        <v>3.9270589480000003E-3</v>
      </c>
      <c r="G4832" s="276">
        <f t="shared" si="667"/>
        <v>2.5521354899999999E-4</v>
      </c>
      <c r="H4832" s="276">
        <f t="shared" si="668"/>
        <v>4.3395989599999998E-4</v>
      </c>
      <c r="I4832" s="276">
        <f t="shared" si="669"/>
        <v>1.04470203E-4</v>
      </c>
      <c r="J4832" s="276">
        <v>3.1334153000000002E-3</v>
      </c>
      <c r="K4832" s="276">
        <v>4.1715045999999998E-4</v>
      </c>
      <c r="L4832" s="276">
        <v>1.0686074E-5</v>
      </c>
      <c r="M4832" s="276">
        <v>1.7454209000000001E-5</v>
      </c>
      <c r="N4832" s="276">
        <v>1.6607454000000001E-4</v>
      </c>
      <c r="O4832" s="276">
        <v>7.1684800000000002E-5</v>
      </c>
      <c r="P4832" s="276">
        <v>6.1233619999999999E-6</v>
      </c>
      <c r="Q4832" s="276">
        <v>9.3322830999999998E-5</v>
      </c>
      <c r="R4832" s="276">
        <v>0</v>
      </c>
      <c r="S4832" s="276">
        <v>0</v>
      </c>
      <c r="T4832" s="276">
        <v>0</v>
      </c>
      <c r="U4832" s="276">
        <v>1.1147371999999999E-5</v>
      </c>
      <c r="V4832" s="287"/>
      <c r="W4832" s="28">
        <f t="shared" si="670"/>
        <v>2.3210483703703703E-2</v>
      </c>
      <c r="X4832" s="191">
        <v>0.44363998999999998</v>
      </c>
      <c r="Y4832" s="191">
        <v>0.43115392000000002</v>
      </c>
      <c r="Z4832" s="191">
        <v>8.4409181999999996E-3</v>
      </c>
      <c r="AA4832" s="191">
        <v>4.2085303000000003E-5</v>
      </c>
      <c r="AB4832" s="191">
        <v>1.1782030000000001E-3</v>
      </c>
      <c r="AC4832" s="191">
        <v>2.7747170000000002E-4</v>
      </c>
      <c r="AD4832" s="191">
        <v>2.5473887000000001E-3</v>
      </c>
      <c r="AE4832" s="76">
        <v>3.5051544000000002E-8</v>
      </c>
      <c r="AF4832" s="76">
        <v>8.9112023999999995E-11</v>
      </c>
      <c r="AG4832" s="20">
        <v>3.3156174E-3</v>
      </c>
    </row>
    <row r="4833" spans="2:33" s="149" customFormat="1" x14ac:dyDescent="0.15">
      <c r="B4833" s="157" t="s">
        <v>10618</v>
      </c>
      <c r="C4833" s="148"/>
      <c r="D4833" s="118" t="s">
        <v>26</v>
      </c>
      <c r="E4833" s="276" t="s">
        <v>10619</v>
      </c>
      <c r="F4833" s="276">
        <f t="shared" si="666"/>
        <v>3.574613296E-3</v>
      </c>
      <c r="G4833" s="276">
        <f t="shared" si="667"/>
        <v>2.3077404E-4</v>
      </c>
      <c r="H4833" s="276">
        <f t="shared" si="668"/>
        <v>3.3884665339999997E-4</v>
      </c>
      <c r="I4833" s="276">
        <f t="shared" si="669"/>
        <v>1.824742026E-4</v>
      </c>
      <c r="J4833" s="276">
        <v>2.8225184000000001E-3</v>
      </c>
      <c r="K4833" s="276">
        <v>3.2621713999999999E-4</v>
      </c>
      <c r="L4833" s="276">
        <v>8.4121546999999993E-6</v>
      </c>
      <c r="M4833" s="276">
        <v>1.1877671E-5</v>
      </c>
      <c r="N4833" s="276">
        <v>1.4398347E-4</v>
      </c>
      <c r="O4833" s="276">
        <v>7.4912899000000003E-5</v>
      </c>
      <c r="P4833" s="276">
        <v>4.2173587000000002E-6</v>
      </c>
      <c r="Q4833" s="276">
        <v>1.7398511999999999E-4</v>
      </c>
      <c r="R4833" s="276">
        <v>0</v>
      </c>
      <c r="S4833" s="276">
        <v>0</v>
      </c>
      <c r="T4833" s="276">
        <v>0</v>
      </c>
      <c r="U4833" s="276">
        <v>8.4890826000000002E-6</v>
      </c>
      <c r="V4833" s="287"/>
      <c r="W4833" s="28">
        <f t="shared" si="670"/>
        <v>2.0907543703703704E-2</v>
      </c>
      <c r="X4833" s="191">
        <v>0.39911422000000002</v>
      </c>
      <c r="Y4833" s="191">
        <v>0.39030167999999998</v>
      </c>
      <c r="Z4833" s="191">
        <v>5.9723663999999999E-3</v>
      </c>
      <c r="AA4833" s="191">
        <v>4.8701377000000001E-6</v>
      </c>
      <c r="AB4833" s="191">
        <v>7.3168904000000005E-4</v>
      </c>
      <c r="AC4833" s="191">
        <v>2.4458796000000001E-4</v>
      </c>
      <c r="AD4833" s="191">
        <v>1.8590244000000001E-3</v>
      </c>
      <c r="AE4833" s="76">
        <v>3.0618999999999998E-8</v>
      </c>
      <c r="AF4833" s="76">
        <v>7.8915914999999998E-11</v>
      </c>
      <c r="AG4833" s="20">
        <v>2.9937027999999998E-3</v>
      </c>
    </row>
    <row r="4834" spans="2:33" s="149" customFormat="1" x14ac:dyDescent="0.15">
      <c r="B4834" s="157" t="s">
        <v>10620</v>
      </c>
      <c r="C4834" s="148"/>
      <c r="D4834" s="118" t="s">
        <v>26</v>
      </c>
      <c r="E4834" s="276" t="s">
        <v>10621</v>
      </c>
      <c r="F4834" s="276">
        <f t="shared" si="666"/>
        <v>3.0379692357999999E-3</v>
      </c>
      <c r="G4834" s="276">
        <f t="shared" si="667"/>
        <v>1.9639233100000002E-4</v>
      </c>
      <c r="H4834" s="276">
        <f t="shared" si="668"/>
        <v>2.9961077679999999E-4</v>
      </c>
      <c r="I4834" s="276">
        <f t="shared" si="669"/>
        <v>1.3931632800000002E-4</v>
      </c>
      <c r="J4834" s="276">
        <v>2.4026498E-3</v>
      </c>
      <c r="K4834" s="276">
        <v>2.8748591999999999E-4</v>
      </c>
      <c r="L4834" s="276">
        <v>8.5106953000000008E-6</v>
      </c>
      <c r="M4834" s="276">
        <v>1.0055085E-5</v>
      </c>
      <c r="N4834" s="276">
        <v>1.2207563E-4</v>
      </c>
      <c r="O4834" s="276">
        <v>6.4261616000000005E-5</v>
      </c>
      <c r="P4834" s="276">
        <v>3.6141615000000002E-6</v>
      </c>
      <c r="Q4834" s="276">
        <v>1.3213642000000001E-4</v>
      </c>
      <c r="R4834" s="276">
        <v>0</v>
      </c>
      <c r="S4834" s="276">
        <v>0</v>
      </c>
      <c r="T4834" s="276">
        <v>0</v>
      </c>
      <c r="U4834" s="276">
        <v>7.1799079999999999E-6</v>
      </c>
      <c r="V4834" s="287"/>
      <c r="W4834" s="28">
        <f t="shared" si="670"/>
        <v>1.7797405925925925E-2</v>
      </c>
      <c r="X4834" s="191">
        <v>0.33976948000000001</v>
      </c>
      <c r="Y4834" s="191">
        <v>0.33225449000000001</v>
      </c>
      <c r="Z4834" s="191">
        <v>5.1017286999999996E-3</v>
      </c>
      <c r="AA4834" s="191">
        <v>3.9375036000000003E-6</v>
      </c>
      <c r="AB4834" s="191">
        <v>6.1442254999999996E-4</v>
      </c>
      <c r="AC4834" s="191">
        <v>2.0588846E-4</v>
      </c>
      <c r="AD4834" s="191">
        <v>1.5890138000000001E-3</v>
      </c>
      <c r="AE4834" s="76">
        <v>2.60512E-8</v>
      </c>
      <c r="AF4834" s="76">
        <v>6.7653069000000001E-11</v>
      </c>
      <c r="AG4834" s="20">
        <v>2.5489033E-3</v>
      </c>
    </row>
    <row r="4835" spans="2:33" s="149" customFormat="1" x14ac:dyDescent="0.15">
      <c r="B4835" s="67" t="s">
        <v>10622</v>
      </c>
      <c r="C4835" s="83" t="s">
        <v>10623</v>
      </c>
      <c r="D4835" s="148"/>
      <c r="E4835" s="156"/>
      <c r="F4835" s="146"/>
      <c r="G4835" s="146"/>
      <c r="H4835" s="146"/>
      <c r="I4835" s="146"/>
      <c r="J4835" s="146"/>
      <c r="K4835" s="146"/>
      <c r="L4835" s="146"/>
      <c r="M4835" s="146"/>
      <c r="N4835" s="146"/>
      <c r="O4835" s="146"/>
      <c r="P4835" s="146"/>
      <c r="Q4835" s="146"/>
      <c r="R4835" s="146"/>
      <c r="S4835" s="146"/>
      <c r="T4835" s="146"/>
      <c r="U4835" s="146"/>
      <c r="V4835" s="148"/>
      <c r="W4835" s="28"/>
      <c r="X4835" s="80"/>
      <c r="Y4835" s="80"/>
      <c r="Z4835" s="80"/>
      <c r="AA4835" s="80"/>
      <c r="AB4835" s="80"/>
      <c r="AC4835" s="80"/>
      <c r="AD4835" s="80"/>
      <c r="AE4835" s="146"/>
      <c r="AF4835" s="146"/>
      <c r="AG4835" s="146"/>
    </row>
    <row r="4836" spans="2:33" s="149" customFormat="1" x14ac:dyDescent="0.15">
      <c r="B4836" s="157" t="s">
        <v>10624</v>
      </c>
      <c r="C4836" s="148"/>
      <c r="D4836" s="118" t="s">
        <v>26</v>
      </c>
      <c r="E4836" s="276" t="s">
        <v>10625</v>
      </c>
      <c r="F4836" s="276">
        <f t="shared" ref="F4836:F4868" si="671">G4836+H4836+I4836+J4836</f>
        <v>3.1863312892000005E-3</v>
      </c>
      <c r="G4836" s="276">
        <f t="shared" ref="G4836:G4868" si="672">M4836+N4836+O4836</f>
        <v>5.1360563919999999E-4</v>
      </c>
      <c r="H4836" s="276">
        <f t="shared" ref="H4836:H4868" si="673">K4836+L4836+P4836</f>
        <v>4.4284367700000001E-4</v>
      </c>
      <c r="I4836" s="276">
        <f t="shared" ref="I4836:I4868" si="674">Q4836+IF(R4836="x",0,R4836)+IF(S4836="x",0,S4836)+IF(T4836="x",0,T4836)+U4836</f>
        <v>1.8958807300000001E-4</v>
      </c>
      <c r="J4836" s="276">
        <v>2.0402939000000002E-3</v>
      </c>
      <c r="K4836" s="276">
        <v>3.7342541999999999E-4</v>
      </c>
      <c r="L4836" s="276">
        <v>4.1830209999999999E-5</v>
      </c>
      <c r="M4836" s="276">
        <v>8.2618691999999997E-6</v>
      </c>
      <c r="N4836" s="276">
        <v>1.8681197E-4</v>
      </c>
      <c r="O4836" s="276">
        <v>3.1853179999999999E-4</v>
      </c>
      <c r="P4836" s="276">
        <v>2.7588046999999999E-5</v>
      </c>
      <c r="Q4836" s="276">
        <v>6.1848723000000006E-5</v>
      </c>
      <c r="R4836" s="276">
        <v>0</v>
      </c>
      <c r="S4836" s="276">
        <v>0</v>
      </c>
      <c r="T4836" s="276">
        <v>0</v>
      </c>
      <c r="U4836" s="276">
        <v>1.2773934999999999E-4</v>
      </c>
      <c r="V4836" s="287"/>
      <c r="W4836" s="28">
        <f t="shared" ref="W4836:W4845" si="675">J4836/0.135</f>
        <v>1.5113288148148149E-2</v>
      </c>
      <c r="X4836" s="191">
        <v>1.0649903000000001</v>
      </c>
      <c r="Y4836" s="191">
        <v>0.13463135000000001</v>
      </c>
      <c r="Z4836" s="191">
        <v>0.75578559999999995</v>
      </c>
      <c r="AA4836" s="191">
        <v>3.0648989000000001E-5</v>
      </c>
      <c r="AB4836" s="191">
        <v>1.2407209000000001E-2</v>
      </c>
      <c r="AC4836" s="191">
        <v>7.1893002999999997E-3</v>
      </c>
      <c r="AD4836" s="191">
        <v>0.15494615</v>
      </c>
      <c r="AE4836" s="76">
        <v>2.8790786000000001E-8</v>
      </c>
      <c r="AF4836" s="76">
        <v>8.0382793999999995E-11</v>
      </c>
      <c r="AG4836" s="20">
        <v>7.0235287000000005E-4</v>
      </c>
    </row>
    <row r="4837" spans="2:33" s="149" customFormat="1" x14ac:dyDescent="0.15">
      <c r="B4837" s="157" t="s">
        <v>10626</v>
      </c>
      <c r="C4837" s="148"/>
      <c r="D4837" s="118" t="s">
        <v>26</v>
      </c>
      <c r="E4837" s="276" t="s">
        <v>10627</v>
      </c>
      <c r="F4837" s="276">
        <f t="shared" si="671"/>
        <v>1.068271229E-2</v>
      </c>
      <c r="G4837" s="276">
        <f t="shared" si="672"/>
        <v>1.0581158099999999E-3</v>
      </c>
      <c r="H4837" s="276">
        <f t="shared" si="673"/>
        <v>2.5427261730000001E-3</v>
      </c>
      <c r="I4837" s="276">
        <f t="shared" si="674"/>
        <v>2.3496050700000002E-4</v>
      </c>
      <c r="J4837" s="276">
        <v>6.8469098000000003E-3</v>
      </c>
      <c r="K4837" s="276">
        <v>2.3316031999999999E-3</v>
      </c>
      <c r="L4837" s="276">
        <v>1.3234459999999999E-4</v>
      </c>
      <c r="M4837" s="276">
        <v>1.9133259999999999E-5</v>
      </c>
      <c r="N4837" s="276">
        <v>6.5721894999999999E-4</v>
      </c>
      <c r="O4837" s="276">
        <v>3.8176360000000001E-4</v>
      </c>
      <c r="P4837" s="276">
        <v>7.8778372999999997E-5</v>
      </c>
      <c r="Q4837" s="276">
        <v>7.6543957E-5</v>
      </c>
      <c r="R4837" s="276">
        <v>0</v>
      </c>
      <c r="S4837" s="276">
        <v>0</v>
      </c>
      <c r="T4837" s="276">
        <v>0</v>
      </c>
      <c r="U4837" s="276">
        <v>1.5841655000000001E-4</v>
      </c>
      <c r="V4837" s="287"/>
      <c r="W4837" s="28">
        <f t="shared" si="675"/>
        <v>5.0717850370370368E-2</v>
      </c>
      <c r="X4837" s="191">
        <v>1.1532681</v>
      </c>
      <c r="Y4837" s="191">
        <v>0.59835079000000002</v>
      </c>
      <c r="Z4837" s="191">
        <v>0.40527053000000002</v>
      </c>
      <c r="AA4837" s="191">
        <v>6.4995772999999998E-5</v>
      </c>
      <c r="AB4837" s="191">
        <v>4.6814330000000001E-2</v>
      </c>
      <c r="AC4837" s="191">
        <v>3.7602820000000002E-2</v>
      </c>
      <c r="AD4837" s="191">
        <v>6.5164648000000006E-2</v>
      </c>
      <c r="AE4837" s="76">
        <v>1.0455396999999999E-7</v>
      </c>
      <c r="AF4837" s="76">
        <v>2.6406223000000002E-10</v>
      </c>
      <c r="AG4837" s="20">
        <v>2.1484136999999999E-3</v>
      </c>
    </row>
    <row r="4838" spans="2:33" s="149" customFormat="1" x14ac:dyDescent="0.15">
      <c r="B4838" s="157" t="s">
        <v>10628</v>
      </c>
      <c r="C4838" s="148"/>
      <c r="D4838" s="118" t="s">
        <v>26</v>
      </c>
      <c r="E4838" s="276" t="s">
        <v>10629</v>
      </c>
      <c r="F4838" s="276">
        <f t="shared" si="671"/>
        <v>2.2562071894000002E-2</v>
      </c>
      <c r="G4838" s="276">
        <f t="shared" si="672"/>
        <v>6.7850167120000002E-3</v>
      </c>
      <c r="H4838" s="276">
        <f t="shared" si="673"/>
        <v>4.4261391349999998E-3</v>
      </c>
      <c r="I4838" s="276">
        <f t="shared" si="674"/>
        <v>2.7293004699999998E-4</v>
      </c>
      <c r="J4838" s="276">
        <v>1.1077986E-2</v>
      </c>
      <c r="K4838" s="276">
        <v>4.1594796999999996E-3</v>
      </c>
      <c r="L4838" s="276">
        <v>1.8835251E-4</v>
      </c>
      <c r="M4838" s="276">
        <v>2.4049251999999999E-5</v>
      </c>
      <c r="N4838" s="276">
        <v>6.3645780000000001E-3</v>
      </c>
      <c r="O4838" s="276">
        <v>3.9638945999999998E-4</v>
      </c>
      <c r="P4838" s="276">
        <v>7.8306924999999996E-5</v>
      </c>
      <c r="Q4838" s="276">
        <v>7.7122307000000004E-5</v>
      </c>
      <c r="R4838" s="276">
        <v>0</v>
      </c>
      <c r="S4838" s="276">
        <v>0</v>
      </c>
      <c r="T4838" s="276">
        <v>0</v>
      </c>
      <c r="U4838" s="276">
        <v>1.9580773999999999E-4</v>
      </c>
      <c r="V4838" s="287"/>
      <c r="W4838" s="28">
        <f t="shared" si="675"/>
        <v>8.2059155555555555E-2</v>
      </c>
      <c r="X4838" s="191">
        <v>1.2036671000000001</v>
      </c>
      <c r="Y4838" s="191">
        <v>0.96635331999999996</v>
      </c>
      <c r="Z4838" s="191">
        <v>0.12265619</v>
      </c>
      <c r="AA4838" s="191">
        <v>1.8652792000000001E-4</v>
      </c>
      <c r="AB4838" s="191">
        <v>2.4697797000000001E-2</v>
      </c>
      <c r="AC4838" s="191">
        <v>1.1493438999999999E-2</v>
      </c>
      <c r="AD4838" s="191">
        <v>7.8279816000000002E-2</v>
      </c>
      <c r="AE4838" s="76">
        <v>2.5783221E-7</v>
      </c>
      <c r="AF4838" s="76">
        <v>4.0853850000000001E-10</v>
      </c>
      <c r="AG4838" s="20">
        <v>3.9980060999999997E-3</v>
      </c>
    </row>
    <row r="4839" spans="2:33" s="149" customFormat="1" x14ac:dyDescent="0.15">
      <c r="B4839" s="157" t="s">
        <v>10630</v>
      </c>
      <c r="C4839" s="148"/>
      <c r="D4839" s="118" t="s">
        <v>26</v>
      </c>
      <c r="E4839" s="276" t="s">
        <v>10631</v>
      </c>
      <c r="F4839" s="276">
        <f t="shared" si="671"/>
        <v>2.3455994103E-3</v>
      </c>
      <c r="G4839" s="276">
        <f t="shared" si="672"/>
        <v>3.9018889330000002E-4</v>
      </c>
      <c r="H4839" s="276">
        <f t="shared" si="673"/>
        <v>3.48886791E-4</v>
      </c>
      <c r="I4839" s="276">
        <f t="shared" si="674"/>
        <v>1.3621642600000002E-4</v>
      </c>
      <c r="J4839" s="276">
        <v>1.4703073E-3</v>
      </c>
      <c r="K4839" s="276">
        <v>2.9604958000000001E-4</v>
      </c>
      <c r="L4839" s="276">
        <v>3.3295328000000003E-5</v>
      </c>
      <c r="M4839" s="276">
        <v>6.6548933000000003E-6</v>
      </c>
      <c r="N4839" s="276">
        <v>1.5260858E-4</v>
      </c>
      <c r="O4839" s="276">
        <v>2.3092541999999999E-4</v>
      </c>
      <c r="P4839" s="276">
        <v>1.9541883E-5</v>
      </c>
      <c r="Q4839" s="276">
        <v>4.4167878000000001E-5</v>
      </c>
      <c r="R4839" s="276">
        <v>0</v>
      </c>
      <c r="S4839" s="276">
        <v>0</v>
      </c>
      <c r="T4839" s="276">
        <v>0</v>
      </c>
      <c r="U4839" s="276">
        <v>9.2048548000000003E-5</v>
      </c>
      <c r="V4839" s="287"/>
      <c r="W4839" s="28">
        <f t="shared" si="675"/>
        <v>1.0891165185185184E-2</v>
      </c>
      <c r="X4839" s="191">
        <v>1.5208235999999999</v>
      </c>
      <c r="Y4839" s="191">
        <v>0.10832149000000001</v>
      </c>
      <c r="Z4839" s="191">
        <v>0.54306615999999996</v>
      </c>
      <c r="AA4839" s="191">
        <v>2.2074980999999999E-5</v>
      </c>
      <c r="AB4839" s="191">
        <v>8.9413878000000006E-3</v>
      </c>
      <c r="AC4839" s="191">
        <v>0.74916647999999997</v>
      </c>
      <c r="AD4839" s="191">
        <v>0.11130603999999999</v>
      </c>
      <c r="AE4839" s="76">
        <v>2.0992689000000002E-8</v>
      </c>
      <c r="AF4839" s="76">
        <v>5.8749016999999999E-11</v>
      </c>
      <c r="AG4839" s="20">
        <v>6.1230490999999998E-4</v>
      </c>
    </row>
    <row r="4840" spans="2:33" s="149" customFormat="1" x14ac:dyDescent="0.15">
      <c r="B4840" s="157" t="s">
        <v>10632</v>
      </c>
      <c r="C4840" s="148"/>
      <c r="D4840" s="118" t="s">
        <v>26</v>
      </c>
      <c r="E4840" s="276" t="s">
        <v>10633</v>
      </c>
      <c r="F4840" s="276">
        <f t="shared" si="671"/>
        <v>7.7318388849999999E-3</v>
      </c>
      <c r="G4840" s="276">
        <f t="shared" si="672"/>
        <v>7.8200933900000001E-4</v>
      </c>
      <c r="H4840" s="276">
        <f t="shared" si="673"/>
        <v>1.8569066019999999E-3</v>
      </c>
      <c r="I4840" s="276">
        <f t="shared" si="674"/>
        <v>1.7088524399999999E-4</v>
      </c>
      <c r="J4840" s="276">
        <v>4.9220376999999996E-3</v>
      </c>
      <c r="K4840" s="276">
        <v>1.7023195000000001E-3</v>
      </c>
      <c r="L4840" s="276">
        <v>9.8291918999999999E-5</v>
      </c>
      <c r="M4840" s="276">
        <v>1.4463789E-5</v>
      </c>
      <c r="N4840" s="276">
        <v>4.9120887999999998E-4</v>
      </c>
      <c r="O4840" s="276">
        <v>2.7633667E-4</v>
      </c>
      <c r="P4840" s="276">
        <v>5.6295183000000003E-5</v>
      </c>
      <c r="Q4840" s="276">
        <v>5.4720064E-5</v>
      </c>
      <c r="R4840" s="276">
        <v>0</v>
      </c>
      <c r="S4840" s="276">
        <v>0</v>
      </c>
      <c r="T4840" s="276">
        <v>0</v>
      </c>
      <c r="U4840" s="276">
        <v>1.1616518E-4</v>
      </c>
      <c r="V4840" s="287"/>
      <c r="W4840" s="28">
        <f t="shared" si="675"/>
        <v>3.6459538518518513E-2</v>
      </c>
      <c r="X4840" s="191">
        <v>1.5842335000000001</v>
      </c>
      <c r="Y4840" s="191">
        <v>0.44131491</v>
      </c>
      <c r="Z4840" s="191">
        <v>0.29138193000000001</v>
      </c>
      <c r="AA4840" s="191">
        <v>4.6752741999999999E-5</v>
      </c>
      <c r="AB4840" s="191">
        <v>3.3640957999999999E-2</v>
      </c>
      <c r="AC4840" s="191">
        <v>0.77099704000000002</v>
      </c>
      <c r="AD4840" s="191">
        <v>4.6851899000000002E-2</v>
      </c>
      <c r="AE4840" s="76">
        <v>7.5413171E-8</v>
      </c>
      <c r="AF4840" s="76">
        <v>1.9065144000000001E-10</v>
      </c>
      <c r="AG4840" s="20">
        <v>1.6508938999999999E-3</v>
      </c>
    </row>
    <row r="4841" spans="2:33" s="149" customFormat="1" x14ac:dyDescent="0.15">
      <c r="B4841" s="157" t="s">
        <v>10634</v>
      </c>
      <c r="C4841" s="148"/>
      <c r="D4841" s="118" t="s">
        <v>26</v>
      </c>
      <c r="E4841" s="276" t="s">
        <v>10635</v>
      </c>
      <c r="F4841" s="276">
        <f t="shared" si="671"/>
        <v>1.6258155294000001E-2</v>
      </c>
      <c r="G4841" s="276">
        <f t="shared" si="672"/>
        <v>4.8924447509999993E-3</v>
      </c>
      <c r="H4841" s="276">
        <f t="shared" si="673"/>
        <v>3.208709573E-3</v>
      </c>
      <c r="I4841" s="276">
        <f t="shared" si="674"/>
        <v>1.9813757E-4</v>
      </c>
      <c r="J4841" s="276">
        <v>7.9588634000000002E-3</v>
      </c>
      <c r="K4841" s="276">
        <v>3.0142615E-3</v>
      </c>
      <c r="L4841" s="276">
        <v>1.3849127E-4</v>
      </c>
      <c r="M4841" s="276">
        <v>1.7992201E-5</v>
      </c>
      <c r="N4841" s="276">
        <v>4.5876182999999996E-3</v>
      </c>
      <c r="O4841" s="276">
        <v>2.8683425E-4</v>
      </c>
      <c r="P4841" s="276">
        <v>5.5956803000000001E-5</v>
      </c>
      <c r="Q4841" s="276">
        <v>5.5135169999999998E-5</v>
      </c>
      <c r="R4841" s="276">
        <v>0</v>
      </c>
      <c r="S4841" s="276">
        <v>0</v>
      </c>
      <c r="T4841" s="276">
        <v>0</v>
      </c>
      <c r="U4841" s="276">
        <v>1.4300240000000001E-4</v>
      </c>
      <c r="V4841" s="287"/>
      <c r="W4841" s="28">
        <f t="shared" si="675"/>
        <v>5.8954543703703705E-2</v>
      </c>
      <c r="X4841" s="191">
        <v>1.6204067</v>
      </c>
      <c r="Y4841" s="191">
        <v>0.70544545999999997</v>
      </c>
      <c r="Z4841" s="191">
        <v>8.8537787000000007E-2</v>
      </c>
      <c r="AA4841" s="191">
        <v>1.3398144999999999E-4</v>
      </c>
      <c r="AB4841" s="191">
        <v>1.7766991999999999E-2</v>
      </c>
      <c r="AC4841" s="191">
        <v>0.75225726999999998</v>
      </c>
      <c r="AD4841" s="191">
        <v>5.6265213000000001E-2</v>
      </c>
      <c r="AE4841" s="76">
        <v>1.8542743000000001E-7</v>
      </c>
      <c r="AF4841" s="76">
        <v>2.9434873E-10</v>
      </c>
      <c r="AG4841" s="20">
        <v>2.9784232000000001E-3</v>
      </c>
    </row>
    <row r="4842" spans="2:33" s="149" customFormat="1" x14ac:dyDescent="0.15">
      <c r="B4842" s="157" t="s">
        <v>10636</v>
      </c>
      <c r="C4842" s="288"/>
      <c r="D4842" s="118" t="s">
        <v>26</v>
      </c>
      <c r="E4842" s="276" t="s">
        <v>10637</v>
      </c>
      <c r="F4842" s="276">
        <f t="shared" si="671"/>
        <v>1.4030963189000001E-3</v>
      </c>
      <c r="G4842" s="276">
        <f t="shared" si="672"/>
        <v>2.7141974690000003E-4</v>
      </c>
      <c r="H4842" s="276">
        <f t="shared" si="673"/>
        <v>2.1083838000000003E-4</v>
      </c>
      <c r="I4842" s="276">
        <f t="shared" si="674"/>
        <v>1.04225132E-4</v>
      </c>
      <c r="J4842" s="276">
        <v>8.1661305999999997E-4</v>
      </c>
      <c r="K4842" s="276">
        <v>1.7666510000000001E-4</v>
      </c>
      <c r="L4842" s="276">
        <v>1.9670358999999998E-5</v>
      </c>
      <c r="M4842" s="276">
        <v>4.4097099000000002E-6</v>
      </c>
      <c r="N4842" s="276">
        <v>8.8621557000000001E-5</v>
      </c>
      <c r="O4842" s="276">
        <v>1.7838848000000001E-4</v>
      </c>
      <c r="P4842" s="276">
        <v>1.4502921E-5</v>
      </c>
      <c r="Q4842" s="276">
        <v>2.6738214999999999E-5</v>
      </c>
      <c r="R4842" s="276">
        <v>0</v>
      </c>
      <c r="S4842" s="276">
        <v>0</v>
      </c>
      <c r="T4842" s="276">
        <v>0</v>
      </c>
      <c r="U4842" s="276">
        <v>7.7486917000000005E-5</v>
      </c>
      <c r="V4842" s="287"/>
      <c r="W4842" s="28">
        <f t="shared" si="675"/>
        <v>6.0489856296296295E-3</v>
      </c>
      <c r="X4842" s="191">
        <v>0.65736669999999997</v>
      </c>
      <c r="Y4842" s="191">
        <v>7.9469517000000003E-2</v>
      </c>
      <c r="Z4842" s="191">
        <v>0.46969029000000001</v>
      </c>
      <c r="AA4842" s="191">
        <v>1.8733124000000001E-5</v>
      </c>
      <c r="AB4842" s="191">
        <v>7.6029575000000002E-3</v>
      </c>
      <c r="AC4842" s="191">
        <v>4.447248E-3</v>
      </c>
      <c r="AD4842" s="191">
        <v>9.6137955999999997E-2</v>
      </c>
      <c r="AE4842" s="76">
        <v>1.2242636999999999E-8</v>
      </c>
      <c r="AF4842" s="76">
        <v>3.5159969E-11</v>
      </c>
      <c r="AG4842" s="20">
        <v>4.0771739E-4</v>
      </c>
    </row>
    <row r="4843" spans="2:33" s="149" customFormat="1" x14ac:dyDescent="0.15">
      <c r="B4843" s="157" t="s">
        <v>10638</v>
      </c>
      <c r="C4843" s="148"/>
      <c r="D4843" s="118" t="s">
        <v>26</v>
      </c>
      <c r="E4843" s="276" t="s">
        <v>10639</v>
      </c>
      <c r="F4843" s="276">
        <f t="shared" si="671"/>
        <v>6.0656650460000003E-3</v>
      </c>
      <c r="G4843" s="276">
        <f t="shared" si="672"/>
        <v>6.1009217199999998E-4</v>
      </c>
      <c r="H4843" s="276">
        <f t="shared" si="673"/>
        <v>1.516915382E-3</v>
      </c>
      <c r="I4843" s="276">
        <f t="shared" si="674"/>
        <v>1.32445692E-4</v>
      </c>
      <c r="J4843" s="276">
        <v>3.8062118000000002E-3</v>
      </c>
      <c r="K4843" s="276">
        <v>1.3946052E-3</v>
      </c>
      <c r="L4843" s="276">
        <v>7.5968119000000001E-5</v>
      </c>
      <c r="M4843" s="276">
        <v>1.1171452E-5</v>
      </c>
      <c r="N4843" s="276">
        <v>3.8120362000000001E-4</v>
      </c>
      <c r="O4843" s="276">
        <v>2.1771710000000001E-4</v>
      </c>
      <c r="P4843" s="276">
        <v>4.6342062999999997E-5</v>
      </c>
      <c r="Q4843" s="276">
        <v>3.5878289999999998E-5</v>
      </c>
      <c r="R4843" s="276">
        <v>0</v>
      </c>
      <c r="S4843" s="276">
        <v>0</v>
      </c>
      <c r="T4843" s="276">
        <v>0</v>
      </c>
      <c r="U4843" s="276">
        <v>9.6567402000000005E-5</v>
      </c>
      <c r="V4843" s="287"/>
      <c r="W4843" s="28">
        <f t="shared" si="675"/>
        <v>2.8194161481481482E-2</v>
      </c>
      <c r="X4843" s="191">
        <v>0.71227342999999999</v>
      </c>
      <c r="Y4843" s="191">
        <v>0.36789182999999998</v>
      </c>
      <c r="Z4843" s="191">
        <v>0.25167837999999998</v>
      </c>
      <c r="AA4843" s="191">
        <v>4.0095990999999999E-5</v>
      </c>
      <c r="AB4843" s="191">
        <v>2.9003358E-2</v>
      </c>
      <c r="AC4843" s="191">
        <v>2.3363720000000001E-2</v>
      </c>
      <c r="AD4843" s="191">
        <v>4.0296048000000001E-2</v>
      </c>
      <c r="AE4843" s="76">
        <v>5.9365640000000001E-8</v>
      </c>
      <c r="AF4843" s="76">
        <v>1.4940484999999999E-10</v>
      </c>
      <c r="AG4843" s="20">
        <v>1.3071326999999999E-3</v>
      </c>
    </row>
    <row r="4844" spans="2:33" s="149" customFormat="1" x14ac:dyDescent="0.15">
      <c r="B4844" s="157" t="s">
        <v>10640</v>
      </c>
      <c r="C4844" s="148"/>
      <c r="D4844" s="118" t="s">
        <v>26</v>
      </c>
      <c r="E4844" s="276" t="s">
        <v>10641</v>
      </c>
      <c r="F4844" s="276">
        <f t="shared" si="671"/>
        <v>1.3454333738999999E-2</v>
      </c>
      <c r="G4844" s="276">
        <f t="shared" si="672"/>
        <v>4.1720857480000003E-3</v>
      </c>
      <c r="H4844" s="276">
        <f t="shared" si="673"/>
        <v>2.6883501560000002E-3</v>
      </c>
      <c r="I4844" s="276">
        <f t="shared" si="674"/>
        <v>1.5606183500000001E-4</v>
      </c>
      <c r="J4844" s="276">
        <v>6.4378359999999997E-3</v>
      </c>
      <c r="K4844" s="276">
        <v>2.5314975999999999E-3</v>
      </c>
      <c r="L4844" s="276">
        <v>1.1080372E-4</v>
      </c>
      <c r="M4844" s="276">
        <v>1.4229078000000001E-5</v>
      </c>
      <c r="N4844" s="276">
        <v>3.9310426000000002E-3</v>
      </c>
      <c r="O4844" s="276">
        <v>2.2681407000000001E-4</v>
      </c>
      <c r="P4844" s="276">
        <v>4.6048835999999997E-5</v>
      </c>
      <c r="Q4844" s="276">
        <v>3.6238015000000002E-5</v>
      </c>
      <c r="R4844" s="276">
        <v>0</v>
      </c>
      <c r="S4844" s="276">
        <v>0</v>
      </c>
      <c r="T4844" s="276">
        <v>0</v>
      </c>
      <c r="U4844" s="276">
        <v>1.1982382E-4</v>
      </c>
      <c r="V4844" s="287"/>
      <c r="W4844" s="28">
        <f t="shared" si="675"/>
        <v>4.7687674074074066E-2</v>
      </c>
      <c r="X4844" s="191">
        <v>0.74362033000000005</v>
      </c>
      <c r="Y4844" s="191">
        <v>0.59678045999999996</v>
      </c>
      <c r="Z4844" s="191">
        <v>7.5899093000000001E-2</v>
      </c>
      <c r="AA4844" s="191">
        <v>1.1568604000000001E-4</v>
      </c>
      <c r="AB4844" s="191">
        <v>1.5247406E-2</v>
      </c>
      <c r="AC4844" s="191">
        <v>7.1243180999999997E-3</v>
      </c>
      <c r="AD4844" s="191">
        <v>4.8453367999999997E-2</v>
      </c>
      <c r="AE4844" s="76">
        <v>1.5470079000000001E-7</v>
      </c>
      <c r="AF4844" s="76">
        <v>2.3926471E-10</v>
      </c>
      <c r="AG4844" s="20">
        <v>2.4575338999999999E-3</v>
      </c>
    </row>
    <row r="4845" spans="2:33" s="149" customFormat="1" x14ac:dyDescent="0.15">
      <c r="B4845" s="157" t="s">
        <v>10642</v>
      </c>
      <c r="C4845" s="148"/>
      <c r="D4845" s="118" t="s">
        <v>26</v>
      </c>
      <c r="E4845" s="276" t="s">
        <v>10643</v>
      </c>
      <c r="F4845" s="276">
        <f t="shared" si="671"/>
        <v>1.1322483390000001E-2</v>
      </c>
      <c r="G4845" s="276">
        <f t="shared" si="672"/>
        <v>1.5147837400000001E-3</v>
      </c>
      <c r="H4845" s="276">
        <f t="shared" si="673"/>
        <v>1.9447869960000001E-3</v>
      </c>
      <c r="I4845" s="276">
        <f t="shared" si="674"/>
        <v>2.6141315399999998E-4</v>
      </c>
      <c r="J4845" s="276">
        <v>7.6014995E-3</v>
      </c>
      <c r="K4845" s="276">
        <v>1.7726592000000001E-3</v>
      </c>
      <c r="L4845" s="276">
        <v>1.3936250000000001E-4</v>
      </c>
      <c r="M4845" s="276">
        <v>2.5892105999999999E-4</v>
      </c>
      <c r="N4845" s="276">
        <v>1.0478155000000001E-3</v>
      </c>
      <c r="O4845" s="276">
        <v>2.0804718000000001E-4</v>
      </c>
      <c r="P4845" s="276">
        <v>3.2765295999999999E-5</v>
      </c>
      <c r="Q4845" s="276">
        <v>1.7058359999999999E-4</v>
      </c>
      <c r="R4845" s="276">
        <v>0</v>
      </c>
      <c r="S4845" s="276">
        <v>0</v>
      </c>
      <c r="T4845" s="276">
        <v>0</v>
      </c>
      <c r="U4845" s="276">
        <v>9.0829554000000003E-5</v>
      </c>
      <c r="V4845" s="287"/>
      <c r="W4845" s="28">
        <f t="shared" si="675"/>
        <v>5.6307403703703698E-2</v>
      </c>
      <c r="X4845" s="191">
        <v>0.63089066000000005</v>
      </c>
      <c r="Y4845" s="191">
        <v>0.24006958</v>
      </c>
      <c r="Z4845" s="191">
        <v>7.0965100000000003E-2</v>
      </c>
      <c r="AA4845" s="191">
        <v>3.4580114000000001E-3</v>
      </c>
      <c r="AB4845" s="191">
        <v>4.9590912000000001E-2</v>
      </c>
      <c r="AC4845" s="191">
        <v>0.24498274</v>
      </c>
      <c r="AD4845" s="191">
        <v>2.1824321000000001E-2</v>
      </c>
      <c r="AE4845" s="76">
        <v>1.0579431E-7</v>
      </c>
      <c r="AF4845" s="76">
        <v>3.0533096000000001E-10</v>
      </c>
      <c r="AG4845" s="20">
        <v>1.0661656E-3</v>
      </c>
    </row>
    <row r="4846" spans="2:33" s="149" customFormat="1" x14ac:dyDescent="0.15">
      <c r="B4846" s="67" t="s">
        <v>10644</v>
      </c>
      <c r="C4846" s="83" t="s">
        <v>10645</v>
      </c>
      <c r="D4846" s="288"/>
      <c r="E4846" s="118"/>
      <c r="F4846" s="148">
        <f t="shared" si="671"/>
        <v>0</v>
      </c>
      <c r="G4846" s="148">
        <f t="shared" si="672"/>
        <v>0</v>
      </c>
      <c r="H4846" s="148">
        <f t="shared" si="673"/>
        <v>0</v>
      </c>
      <c r="I4846" s="148">
        <f t="shared" si="674"/>
        <v>0</v>
      </c>
      <c r="J4846" s="148"/>
      <c r="K4846" s="148"/>
      <c r="L4846" s="148"/>
      <c r="M4846" s="148"/>
      <c r="N4846" s="148"/>
      <c r="O4846" s="148"/>
      <c r="P4846" s="148"/>
      <c r="Q4846" s="148"/>
      <c r="R4846" s="148"/>
      <c r="S4846" s="148"/>
      <c r="T4846" s="148"/>
      <c r="U4846" s="148"/>
      <c r="V4846" s="148"/>
      <c r="W4846" s="28"/>
      <c r="X4846" s="80"/>
      <c r="Y4846" s="80"/>
      <c r="Z4846" s="80"/>
      <c r="AA4846" s="80"/>
      <c r="AB4846" s="80"/>
      <c r="AC4846" s="80"/>
      <c r="AD4846" s="80"/>
      <c r="AE4846" s="146"/>
      <c r="AF4846" s="146"/>
      <c r="AG4846" s="146"/>
    </row>
    <row r="4847" spans="2:33" s="149" customFormat="1" x14ac:dyDescent="0.15">
      <c r="B4847" s="157" t="s">
        <v>10646</v>
      </c>
      <c r="C4847" s="148"/>
      <c r="D4847" s="118" t="s">
        <v>26</v>
      </c>
      <c r="E4847" s="276" t="s">
        <v>10647</v>
      </c>
      <c r="F4847" s="276">
        <f t="shared" si="671"/>
        <v>3.3325373053999997E-2</v>
      </c>
      <c r="G4847" s="276">
        <f t="shared" si="672"/>
        <v>7.2684093299999995E-3</v>
      </c>
      <c r="H4847" s="276">
        <f t="shared" si="673"/>
        <v>4.98469369E-3</v>
      </c>
      <c r="I4847" s="276">
        <f t="shared" si="674"/>
        <v>4.93301034E-4</v>
      </c>
      <c r="J4847" s="276">
        <v>2.0578968999999999E-2</v>
      </c>
      <c r="K4847" s="276">
        <v>3.6366975000000001E-3</v>
      </c>
      <c r="L4847" s="276">
        <v>6.3533999000000001E-4</v>
      </c>
      <c r="M4847" s="276">
        <v>2.2291275999999998E-3</v>
      </c>
      <c r="N4847" s="276">
        <v>4.4521251E-3</v>
      </c>
      <c r="O4847" s="276">
        <v>5.8715663E-4</v>
      </c>
      <c r="P4847" s="276">
        <v>7.1265619999999995E-4</v>
      </c>
      <c r="Q4847" s="276">
        <v>4.1998693999999998E-5</v>
      </c>
      <c r="R4847" s="276">
        <v>0</v>
      </c>
      <c r="S4847" s="276">
        <v>0</v>
      </c>
      <c r="T4847" s="276">
        <v>0</v>
      </c>
      <c r="U4847" s="276">
        <v>4.5130233999999999E-4</v>
      </c>
      <c r="V4847" s="287"/>
      <c r="W4847" s="28">
        <f>J4847/0.135</f>
        <v>0.15243680740740739</v>
      </c>
      <c r="X4847" s="191">
        <v>2.0460679000000002</v>
      </c>
      <c r="Y4847" s="191">
        <v>1.9355981</v>
      </c>
      <c r="Z4847" s="191">
        <v>6.4841731999999999E-2</v>
      </c>
      <c r="AA4847" s="191">
        <v>6.2030260000000005E-5</v>
      </c>
      <c r="AB4847" s="191">
        <v>1.1634962E-2</v>
      </c>
      <c r="AC4847" s="191">
        <v>5.2310471000000004E-3</v>
      </c>
      <c r="AD4847" s="191">
        <v>2.8699990000000002E-2</v>
      </c>
      <c r="AE4847" s="76">
        <v>2.7114913000000001E-7</v>
      </c>
      <c r="AF4847" s="76">
        <v>6.4986194999999997E-10</v>
      </c>
      <c r="AG4847" s="20">
        <v>1.6440504999999999E-3</v>
      </c>
    </row>
    <row r="4848" spans="2:33" s="149" customFormat="1" x14ac:dyDescent="0.15">
      <c r="B4848" s="67" t="s">
        <v>10648</v>
      </c>
      <c r="C4848" s="83" t="s">
        <v>10649</v>
      </c>
      <c r="D4848" s="148"/>
      <c r="E4848" s="156"/>
      <c r="F4848" s="146">
        <f t="shared" si="671"/>
        <v>0</v>
      </c>
      <c r="G4848" s="146">
        <f t="shared" si="672"/>
        <v>0</v>
      </c>
      <c r="H4848" s="146">
        <f t="shared" si="673"/>
        <v>0</v>
      </c>
      <c r="I4848" s="146">
        <f t="shared" si="674"/>
        <v>0</v>
      </c>
      <c r="J4848" s="146"/>
      <c r="K4848" s="146"/>
      <c r="L4848" s="146"/>
      <c r="M4848" s="146"/>
      <c r="N4848" s="146"/>
      <c r="O4848" s="146"/>
      <c r="P4848" s="146"/>
      <c r="Q4848" s="146"/>
      <c r="R4848" s="146"/>
      <c r="S4848" s="146"/>
      <c r="T4848" s="146"/>
      <c r="U4848" s="146"/>
      <c r="V4848" s="148"/>
      <c r="W4848" s="28"/>
      <c r="X4848" s="275"/>
      <c r="Y4848" s="275"/>
      <c r="Z4848" s="275"/>
      <c r="AA4848" s="275"/>
      <c r="AB4848" s="275"/>
      <c r="AC4848" s="275"/>
      <c r="AD4848" s="275"/>
      <c r="AE4848" s="146"/>
      <c r="AF4848" s="146"/>
      <c r="AG4848" s="146"/>
    </row>
    <row r="4849" spans="2:33" s="149" customFormat="1" x14ac:dyDescent="0.15">
      <c r="B4849" s="157" t="s">
        <v>10650</v>
      </c>
      <c r="C4849" s="148"/>
      <c r="D4849" s="118" t="s">
        <v>26</v>
      </c>
      <c r="E4849" s="276" t="s">
        <v>10651</v>
      </c>
      <c r="F4849" s="276">
        <f t="shared" si="671"/>
        <v>1.2366599426E-2</v>
      </c>
      <c r="G4849" s="276">
        <f t="shared" si="672"/>
        <v>4.38664654E-4</v>
      </c>
      <c r="H4849" s="276">
        <f t="shared" si="673"/>
        <v>1.798264863E-3</v>
      </c>
      <c r="I4849" s="276">
        <f t="shared" si="674"/>
        <v>7.8098908999999997E-5</v>
      </c>
      <c r="J4849" s="276">
        <v>1.0051571E-2</v>
      </c>
      <c r="K4849" s="276">
        <v>1.7076197999999999E-3</v>
      </c>
      <c r="L4849" s="276">
        <v>6.9538488999999995E-5</v>
      </c>
      <c r="M4849" s="276">
        <v>3.8250924000000002E-5</v>
      </c>
      <c r="N4849" s="276">
        <v>2.6105292000000002E-4</v>
      </c>
      <c r="O4849" s="276">
        <v>1.3936081000000001E-4</v>
      </c>
      <c r="P4849" s="276">
        <v>2.1106574000000001E-5</v>
      </c>
      <c r="Q4849" s="276">
        <v>4.88772E-5</v>
      </c>
      <c r="R4849" s="276">
        <v>0</v>
      </c>
      <c r="S4849" s="276">
        <v>0</v>
      </c>
      <c r="T4849" s="276">
        <v>0</v>
      </c>
      <c r="U4849" s="276">
        <v>2.9221709E-5</v>
      </c>
      <c r="V4849" s="287"/>
      <c r="W4849" s="28">
        <f t="shared" ref="W4849:W4868" si="676">J4849/0.135</f>
        <v>7.4456081481481473E-2</v>
      </c>
      <c r="X4849" s="191">
        <v>1.3161955000000001</v>
      </c>
      <c r="Y4849" s="191">
        <v>1.2865115</v>
      </c>
      <c r="Z4849" s="191">
        <v>2.2081251E-2</v>
      </c>
      <c r="AA4849" s="191">
        <v>1.4270873E-5</v>
      </c>
      <c r="AB4849" s="191">
        <v>1.6219818E-3</v>
      </c>
      <c r="AC4849" s="191">
        <v>5.7561815000000001E-4</v>
      </c>
      <c r="AD4849" s="191">
        <v>5.3908951000000002E-3</v>
      </c>
      <c r="AE4849" s="76">
        <v>1.1013049999999999E-7</v>
      </c>
      <c r="AF4849" s="76">
        <v>2.9137854999999998E-10</v>
      </c>
      <c r="AG4849" s="20">
        <v>1.2572523E-2</v>
      </c>
    </row>
    <row r="4850" spans="2:33" s="149" customFormat="1" x14ac:dyDescent="0.15">
      <c r="B4850" s="157" t="s">
        <v>10652</v>
      </c>
      <c r="C4850" s="148"/>
      <c r="D4850" s="118" t="s">
        <v>26</v>
      </c>
      <c r="E4850" s="276" t="s">
        <v>10653</v>
      </c>
      <c r="F4850" s="276">
        <f t="shared" si="671"/>
        <v>1.3142863822999999E-2</v>
      </c>
      <c r="G4850" s="276">
        <f t="shared" si="672"/>
        <v>4.4398487599999999E-4</v>
      </c>
      <c r="H4850" s="276">
        <f t="shared" si="673"/>
        <v>1.9244339140000002E-3</v>
      </c>
      <c r="I4850" s="276">
        <f t="shared" si="674"/>
        <v>8.2952032999999991E-5</v>
      </c>
      <c r="J4850" s="276">
        <v>1.0691493E-2</v>
      </c>
      <c r="K4850" s="276">
        <v>1.8295727E-3</v>
      </c>
      <c r="L4850" s="276">
        <v>7.3916159000000003E-5</v>
      </c>
      <c r="M4850" s="276">
        <v>4.0683686E-5</v>
      </c>
      <c r="N4850" s="276">
        <v>2.7745166999999999E-4</v>
      </c>
      <c r="O4850" s="276">
        <v>1.2584951999999999E-4</v>
      </c>
      <c r="P4850" s="276">
        <v>2.0945055000000001E-5</v>
      </c>
      <c r="Q4850" s="276">
        <v>5.1911377999999999E-5</v>
      </c>
      <c r="R4850" s="276">
        <v>0</v>
      </c>
      <c r="S4850" s="276">
        <v>0</v>
      </c>
      <c r="T4850" s="276">
        <v>0</v>
      </c>
      <c r="U4850" s="276">
        <v>3.1040654999999999E-5</v>
      </c>
      <c r="V4850" s="287"/>
      <c r="W4850" s="28">
        <f t="shared" si="676"/>
        <v>7.9196244444444439E-2</v>
      </c>
      <c r="X4850" s="191">
        <v>1.4001135</v>
      </c>
      <c r="Y4850" s="191">
        <v>1.3685518000000001</v>
      </c>
      <c r="Z4850" s="191">
        <v>2.3483612000000001E-2</v>
      </c>
      <c r="AA4850" s="191">
        <v>1.5175088E-5</v>
      </c>
      <c r="AB4850" s="191">
        <v>1.7192961E-3</v>
      </c>
      <c r="AC4850" s="191">
        <v>6.1175412000000001E-4</v>
      </c>
      <c r="AD4850" s="191">
        <v>5.7318406000000004E-3</v>
      </c>
      <c r="AE4850" s="76">
        <v>1.1733049E-7</v>
      </c>
      <c r="AF4850" s="76">
        <v>3.1032166000000002E-10</v>
      </c>
      <c r="AG4850" s="20">
        <v>1.3374456999999999E-2</v>
      </c>
    </row>
    <row r="4851" spans="2:33" s="149" customFormat="1" x14ac:dyDescent="0.15">
      <c r="B4851" s="157" t="s">
        <v>10654</v>
      </c>
      <c r="C4851" s="148"/>
      <c r="D4851" s="118" t="s">
        <v>26</v>
      </c>
      <c r="E4851" s="276" t="s">
        <v>10655</v>
      </c>
      <c r="F4851" s="276">
        <f t="shared" si="671"/>
        <v>1.2669494828E-2</v>
      </c>
      <c r="G4851" s="276">
        <f t="shared" si="672"/>
        <v>5.62343998E-4</v>
      </c>
      <c r="H4851" s="276">
        <f t="shared" si="673"/>
        <v>1.8553856609999999E-3</v>
      </c>
      <c r="I4851" s="276">
        <f t="shared" si="674"/>
        <v>1.20510169E-4</v>
      </c>
      <c r="J4851" s="276">
        <v>1.0131255E-2</v>
      </c>
      <c r="K4851" s="276">
        <v>1.7566488E-3</v>
      </c>
      <c r="L4851" s="276">
        <v>7.5053993000000004E-5</v>
      </c>
      <c r="M4851" s="276">
        <v>4.0320347999999999E-5</v>
      </c>
      <c r="N4851" s="276">
        <v>3.0289196000000002E-4</v>
      </c>
      <c r="O4851" s="276">
        <v>2.1913168999999999E-4</v>
      </c>
      <c r="P4851" s="276">
        <v>2.3682867999999999E-5</v>
      </c>
      <c r="Q4851" s="276">
        <v>8.6496066E-5</v>
      </c>
      <c r="R4851" s="276">
        <v>0</v>
      </c>
      <c r="S4851" s="276">
        <v>0</v>
      </c>
      <c r="T4851" s="276">
        <v>0</v>
      </c>
      <c r="U4851" s="276">
        <v>3.4014102999999998E-5</v>
      </c>
      <c r="V4851" s="287"/>
      <c r="W4851" s="28">
        <f t="shared" si="676"/>
        <v>7.5046333333333326E-2</v>
      </c>
      <c r="X4851" s="191">
        <v>1.3429982</v>
      </c>
      <c r="Y4851" s="191">
        <v>1.2941533000000001</v>
      </c>
      <c r="Z4851" s="191">
        <v>3.7234994E-2</v>
      </c>
      <c r="AA4851" s="191">
        <v>2.7886218999999999E-5</v>
      </c>
      <c r="AB4851" s="191">
        <v>2.0683627E-3</v>
      </c>
      <c r="AC4851" s="191">
        <v>7.4169855000000002E-4</v>
      </c>
      <c r="AD4851" s="191">
        <v>8.7719522000000005E-3</v>
      </c>
      <c r="AE4851" s="76">
        <v>1.1237965000000001E-7</v>
      </c>
      <c r="AF4851" s="76">
        <v>2.9551404999999999E-10</v>
      </c>
      <c r="AG4851" s="20">
        <v>1.2615335E-2</v>
      </c>
    </row>
    <row r="4852" spans="2:33" s="149" customFormat="1" x14ac:dyDescent="0.15">
      <c r="B4852" s="157" t="s">
        <v>10656</v>
      </c>
      <c r="C4852" s="148"/>
      <c r="D4852" s="118" t="s">
        <v>26</v>
      </c>
      <c r="E4852" s="276" t="s">
        <v>10657</v>
      </c>
      <c r="F4852" s="276">
        <f t="shared" si="671"/>
        <v>1.3465087673999999E-2</v>
      </c>
      <c r="G4852" s="276">
        <f t="shared" si="672"/>
        <v>5.7555863600000005E-4</v>
      </c>
      <c r="H4852" s="276">
        <f t="shared" si="673"/>
        <v>1.9852016460000003E-3</v>
      </c>
      <c r="I4852" s="276">
        <f t="shared" si="674"/>
        <v>1.2807039199999999E-4</v>
      </c>
      <c r="J4852" s="276">
        <v>1.0776256999999999E-2</v>
      </c>
      <c r="K4852" s="276">
        <v>1.8817320999999999E-3</v>
      </c>
      <c r="L4852" s="276">
        <v>7.9783753000000005E-5</v>
      </c>
      <c r="M4852" s="276">
        <v>4.2885196000000003E-5</v>
      </c>
      <c r="N4852" s="276">
        <v>3.2196123000000001E-4</v>
      </c>
      <c r="O4852" s="276">
        <v>2.1071221E-4</v>
      </c>
      <c r="P4852" s="276">
        <v>2.3685793E-5</v>
      </c>
      <c r="Q4852" s="276">
        <v>9.1931450000000002E-5</v>
      </c>
      <c r="R4852" s="276">
        <v>0</v>
      </c>
      <c r="S4852" s="276">
        <v>0</v>
      </c>
      <c r="T4852" s="276">
        <v>0</v>
      </c>
      <c r="U4852" s="276">
        <v>3.6138942000000002E-5</v>
      </c>
      <c r="V4852" s="287"/>
      <c r="W4852" s="28">
        <f t="shared" si="676"/>
        <v>7.9824125925925915E-2</v>
      </c>
      <c r="X4852" s="191">
        <v>1.4286270000000001</v>
      </c>
      <c r="Y4852" s="191">
        <v>1.3766814999999999</v>
      </c>
      <c r="Z4852" s="191">
        <v>3.9604611999999997E-2</v>
      </c>
      <c r="AA4852" s="191">
        <v>2.9659499E-5</v>
      </c>
      <c r="AB4852" s="191">
        <v>2.1941691999999998E-3</v>
      </c>
      <c r="AC4852" s="191">
        <v>7.8843578000000001E-4</v>
      </c>
      <c r="AD4852" s="191">
        <v>9.3287163999999992E-3</v>
      </c>
      <c r="AE4852" s="76">
        <v>1.1972317E-7</v>
      </c>
      <c r="AF4852" s="76">
        <v>3.1472098E-10</v>
      </c>
      <c r="AG4852" s="20">
        <v>1.3420003E-2</v>
      </c>
    </row>
    <row r="4853" spans="2:33" s="149" customFormat="1" x14ac:dyDescent="0.15">
      <c r="B4853" s="157" t="s">
        <v>10658</v>
      </c>
      <c r="C4853" s="148"/>
      <c r="D4853" s="118" t="s">
        <v>26</v>
      </c>
      <c r="E4853" s="276" t="s">
        <v>10659</v>
      </c>
      <c r="F4853" s="276">
        <f t="shared" si="671"/>
        <v>1.2766166776000001E-2</v>
      </c>
      <c r="G4853" s="276">
        <f t="shared" si="672"/>
        <v>4.6898257900000002E-4</v>
      </c>
      <c r="H4853" s="276">
        <f t="shared" si="673"/>
        <v>1.9599188320000003E-3</v>
      </c>
      <c r="I4853" s="276">
        <f t="shared" si="674"/>
        <v>8.3017365E-5</v>
      </c>
      <c r="J4853" s="276">
        <v>1.0254248000000001E-2</v>
      </c>
      <c r="K4853" s="276">
        <v>1.8636403000000001E-3</v>
      </c>
      <c r="L4853" s="276">
        <v>7.3532874000000004E-5</v>
      </c>
      <c r="M4853" s="276">
        <v>3.9201839000000001E-5</v>
      </c>
      <c r="N4853" s="276">
        <v>2.8605302000000001E-4</v>
      </c>
      <c r="O4853" s="276">
        <v>1.4372772000000001E-4</v>
      </c>
      <c r="P4853" s="276">
        <v>2.2745658E-5</v>
      </c>
      <c r="Q4853" s="276">
        <v>5.0109457000000001E-5</v>
      </c>
      <c r="R4853" s="276">
        <v>0</v>
      </c>
      <c r="S4853" s="276">
        <v>0</v>
      </c>
      <c r="T4853" s="276">
        <v>0</v>
      </c>
      <c r="U4853" s="276">
        <v>3.2907907999999999E-5</v>
      </c>
      <c r="V4853" s="287"/>
      <c r="W4853" s="28">
        <f t="shared" si="676"/>
        <v>7.5957392592592585E-2</v>
      </c>
      <c r="X4853" s="191">
        <v>1.3628709999999999</v>
      </c>
      <c r="Y4853" s="191">
        <v>1.3403345</v>
      </c>
      <c r="Z4853" s="191">
        <v>1.5455811E-2</v>
      </c>
      <c r="AA4853" s="191">
        <v>1.5497587999999999E-5</v>
      </c>
      <c r="AB4853" s="191">
        <v>2.3076838999999999E-3</v>
      </c>
      <c r="AC4853" s="191">
        <v>1.1655366E-3</v>
      </c>
      <c r="AD4853" s="191">
        <v>3.5920115000000002E-3</v>
      </c>
      <c r="AE4853" s="76">
        <v>1.1466114E-7</v>
      </c>
      <c r="AF4853" s="76">
        <v>3.0033078E-10</v>
      </c>
      <c r="AG4853" s="20">
        <v>1.3035664000000001E-2</v>
      </c>
    </row>
    <row r="4854" spans="2:33" s="149" customFormat="1" x14ac:dyDescent="0.15">
      <c r="B4854" s="157" t="s">
        <v>10660</v>
      </c>
      <c r="C4854" s="148"/>
      <c r="D4854" s="118" t="s">
        <v>26</v>
      </c>
      <c r="E4854" s="276" t="s">
        <v>10661</v>
      </c>
      <c r="F4854" s="276">
        <f t="shared" si="671"/>
        <v>1.3567654168E-2</v>
      </c>
      <c r="G4854" s="276">
        <f t="shared" si="672"/>
        <v>4.7618142399999999E-4</v>
      </c>
      <c r="H4854" s="276">
        <f t="shared" si="673"/>
        <v>2.0963246079999998E-3</v>
      </c>
      <c r="I4854" s="276">
        <f t="shared" si="674"/>
        <v>8.8170136000000003E-5</v>
      </c>
      <c r="J4854" s="276">
        <v>1.0906977999999999E-2</v>
      </c>
      <c r="K4854" s="276">
        <v>1.9954743999999998E-3</v>
      </c>
      <c r="L4854" s="276">
        <v>7.8164616999999993E-5</v>
      </c>
      <c r="M4854" s="276">
        <v>4.1645584000000003E-5</v>
      </c>
      <c r="N4854" s="276">
        <v>3.0404275000000001E-4</v>
      </c>
      <c r="O4854" s="276">
        <v>1.3049308999999999E-4</v>
      </c>
      <c r="P4854" s="276">
        <v>2.2685591000000001E-5</v>
      </c>
      <c r="Q4854" s="276">
        <v>5.3222496000000003E-5</v>
      </c>
      <c r="R4854" s="276">
        <v>0</v>
      </c>
      <c r="S4854" s="276">
        <v>0</v>
      </c>
      <c r="T4854" s="276">
        <v>0</v>
      </c>
      <c r="U4854" s="276">
        <v>3.494764E-5</v>
      </c>
      <c r="V4854" s="287"/>
      <c r="W4854" s="28">
        <f t="shared" si="676"/>
        <v>8.0792429629629625E-2</v>
      </c>
      <c r="X4854" s="191">
        <v>1.4497728000000001</v>
      </c>
      <c r="Y4854" s="191">
        <v>1.4258089</v>
      </c>
      <c r="Z4854" s="191">
        <v>1.6436381E-2</v>
      </c>
      <c r="AA4854" s="191">
        <v>1.6473501E-5</v>
      </c>
      <c r="AB4854" s="191">
        <v>2.4531552999999999E-3</v>
      </c>
      <c r="AC4854" s="191">
        <v>1.2394996E-3</v>
      </c>
      <c r="AD4854" s="191">
        <v>3.8183650000000002E-3</v>
      </c>
      <c r="AE4854" s="76">
        <v>1.2214802999999999E-7</v>
      </c>
      <c r="AF4854" s="76">
        <v>3.1984122000000001E-10</v>
      </c>
      <c r="AG4854" s="20">
        <v>1.3867310000000001E-2</v>
      </c>
    </row>
    <row r="4855" spans="2:33" s="149" customFormat="1" x14ac:dyDescent="0.15">
      <c r="B4855" s="157" t="s">
        <v>10662</v>
      </c>
      <c r="C4855" s="148"/>
      <c r="D4855" s="118" t="s">
        <v>26</v>
      </c>
      <c r="E4855" s="276" t="s">
        <v>10663</v>
      </c>
      <c r="F4855" s="276">
        <f t="shared" si="671"/>
        <v>1.3217552630000001E-2</v>
      </c>
      <c r="G4855" s="276">
        <f t="shared" si="672"/>
        <v>6.03656988E-4</v>
      </c>
      <c r="H4855" s="276">
        <f t="shared" si="673"/>
        <v>2.058491525E-3</v>
      </c>
      <c r="I4855" s="276">
        <f t="shared" si="674"/>
        <v>1.26553117E-4</v>
      </c>
      <c r="J4855" s="276">
        <v>1.0428850999999999E-2</v>
      </c>
      <c r="K4855" s="276">
        <v>1.9513250000000001E-3</v>
      </c>
      <c r="L4855" s="276">
        <v>8.0839306E-5</v>
      </c>
      <c r="M4855" s="276">
        <v>4.1488108000000002E-5</v>
      </c>
      <c r="N4855" s="276">
        <v>3.3738980000000001E-4</v>
      </c>
      <c r="O4855" s="276">
        <v>2.2477907999999999E-4</v>
      </c>
      <c r="P4855" s="276">
        <v>2.6327219E-5</v>
      </c>
      <c r="Q4855" s="276">
        <v>8.8025562000000002E-5</v>
      </c>
      <c r="R4855" s="276">
        <v>0</v>
      </c>
      <c r="S4855" s="276">
        <v>0</v>
      </c>
      <c r="T4855" s="276">
        <v>0</v>
      </c>
      <c r="U4855" s="276">
        <v>3.8527554999999997E-5</v>
      </c>
      <c r="V4855" s="287"/>
      <c r="W4855" s="28">
        <f t="shared" si="676"/>
        <v>7.7250748148148141E-2</v>
      </c>
      <c r="X4855" s="191">
        <v>1.3914713999999999</v>
      </c>
      <c r="Y4855" s="191">
        <v>1.35714</v>
      </c>
      <c r="Z4855" s="191">
        <v>2.3731444000000001E-2</v>
      </c>
      <c r="AA4855" s="191">
        <v>2.9793224E-5</v>
      </c>
      <c r="AB4855" s="191">
        <v>3.4285549000000002E-3</v>
      </c>
      <c r="AC4855" s="191">
        <v>1.9266291E-3</v>
      </c>
      <c r="AD4855" s="191">
        <v>5.2149654000000004E-3</v>
      </c>
      <c r="AE4855" s="76">
        <v>1.1840829E-7</v>
      </c>
      <c r="AF4855" s="76">
        <v>3.0809448000000002E-10</v>
      </c>
      <c r="AG4855" s="20">
        <v>1.3107545E-2</v>
      </c>
    </row>
    <row r="4856" spans="2:33" s="149" customFormat="1" x14ac:dyDescent="0.15">
      <c r="B4856" s="157" t="s">
        <v>10664</v>
      </c>
      <c r="C4856" s="148"/>
      <c r="D4856" s="118" t="s">
        <v>26</v>
      </c>
      <c r="E4856" s="276" t="s">
        <v>10665</v>
      </c>
      <c r="F4856" s="276">
        <f t="shared" si="671"/>
        <v>1.4047851532E-2</v>
      </c>
      <c r="G4856" s="276">
        <f t="shared" si="672"/>
        <v>6.1945196399999997E-4</v>
      </c>
      <c r="H4856" s="276">
        <f t="shared" si="673"/>
        <v>2.2011897979999999E-3</v>
      </c>
      <c r="I4856" s="276">
        <f t="shared" si="674"/>
        <v>1.3448476999999999E-4</v>
      </c>
      <c r="J4856" s="276">
        <v>1.1092724999999999E-2</v>
      </c>
      <c r="K4856" s="276">
        <v>2.0887566E-3</v>
      </c>
      <c r="L4856" s="276">
        <v>8.5937434999999997E-5</v>
      </c>
      <c r="M4856" s="276">
        <v>4.4077784000000003E-5</v>
      </c>
      <c r="N4856" s="276">
        <v>3.5865617999999999E-4</v>
      </c>
      <c r="O4856" s="276">
        <v>2.1671799999999999E-4</v>
      </c>
      <c r="P4856" s="276">
        <v>2.6495763E-5</v>
      </c>
      <c r="Q4856" s="276">
        <v>9.3558774999999994E-5</v>
      </c>
      <c r="R4856" s="276">
        <v>0</v>
      </c>
      <c r="S4856" s="276">
        <v>0</v>
      </c>
      <c r="T4856" s="276">
        <v>0</v>
      </c>
      <c r="U4856" s="276">
        <v>4.0925995E-5</v>
      </c>
      <c r="V4856" s="287"/>
      <c r="W4856" s="28">
        <f t="shared" si="676"/>
        <v>8.2168333333333329E-2</v>
      </c>
      <c r="X4856" s="191">
        <v>1.4801985</v>
      </c>
      <c r="Y4856" s="191">
        <v>1.4436869000000001</v>
      </c>
      <c r="Z4856" s="191">
        <v>2.5240249999999999E-2</v>
      </c>
      <c r="AA4856" s="191">
        <v>3.1681618999999997E-5</v>
      </c>
      <c r="AB4856" s="191">
        <v>3.6455713999999999E-3</v>
      </c>
      <c r="AC4856" s="191">
        <v>2.0491727E-3</v>
      </c>
      <c r="AD4856" s="191">
        <v>5.5449115999999998E-3</v>
      </c>
      <c r="AE4856" s="76">
        <v>1.2613435999999999E-7</v>
      </c>
      <c r="AF4856" s="76">
        <v>3.2810049E-10</v>
      </c>
      <c r="AG4856" s="20">
        <v>1.3943776E-2</v>
      </c>
    </row>
    <row r="4857" spans="2:33" s="149" customFormat="1" x14ac:dyDescent="0.15">
      <c r="B4857" s="157" t="s">
        <v>10666</v>
      </c>
      <c r="C4857" s="148"/>
      <c r="D4857" s="118" t="s">
        <v>26</v>
      </c>
      <c r="E4857" s="276" t="s">
        <v>10667</v>
      </c>
      <c r="F4857" s="276">
        <f t="shared" si="671"/>
        <v>1.3042418484E-2</v>
      </c>
      <c r="G4857" s="276">
        <f t="shared" si="672"/>
        <v>6.0396854700000007E-4</v>
      </c>
      <c r="H4857" s="276">
        <f t="shared" si="673"/>
        <v>2.003004777E-3</v>
      </c>
      <c r="I4857" s="276">
        <f t="shared" si="674"/>
        <v>8.8103160000000004E-5</v>
      </c>
      <c r="J4857" s="276">
        <v>1.0347342000000001E-2</v>
      </c>
      <c r="K4857" s="276">
        <v>1.9057226000000001E-3</v>
      </c>
      <c r="L4857" s="276">
        <v>7.4686876000000006E-5</v>
      </c>
      <c r="M4857" s="276">
        <v>3.9324316999999999E-5</v>
      </c>
      <c r="N4857" s="276">
        <v>4.2341332E-4</v>
      </c>
      <c r="O4857" s="276">
        <v>1.4123091E-4</v>
      </c>
      <c r="P4857" s="276">
        <v>2.2595301E-5</v>
      </c>
      <c r="Q4857" s="276">
        <v>4.9365761000000001E-5</v>
      </c>
      <c r="R4857" s="276">
        <v>0</v>
      </c>
      <c r="S4857" s="276">
        <v>0</v>
      </c>
      <c r="T4857" s="276">
        <v>0</v>
      </c>
      <c r="U4857" s="276">
        <v>3.8737398999999997E-5</v>
      </c>
      <c r="V4857" s="287"/>
      <c r="W4857" s="28">
        <f t="shared" si="676"/>
        <v>7.6646977777777778E-2</v>
      </c>
      <c r="X4857" s="191">
        <v>1.3621653</v>
      </c>
      <c r="Y4857" s="191">
        <v>1.3482457000000001</v>
      </c>
      <c r="Z4857" s="191">
        <v>7.8569315000000008E-3</v>
      </c>
      <c r="AA4857" s="191">
        <v>1.8013854000000001E-5</v>
      </c>
      <c r="AB4857" s="191">
        <v>1.6945814E-3</v>
      </c>
      <c r="AC4857" s="191">
        <v>5.3859147000000001E-4</v>
      </c>
      <c r="AD4857" s="191">
        <v>3.811474E-3</v>
      </c>
      <c r="AE4857" s="76">
        <v>1.1825298E-7</v>
      </c>
      <c r="AF4857" s="76">
        <v>3.0347514999999997E-10</v>
      </c>
      <c r="AG4857" s="20">
        <v>1.3076081E-2</v>
      </c>
    </row>
    <row r="4858" spans="2:33" s="149" customFormat="1" x14ac:dyDescent="0.15">
      <c r="B4858" s="157" t="s">
        <v>10668</v>
      </c>
      <c r="C4858" s="148"/>
      <c r="D4858" s="118" t="s">
        <v>26</v>
      </c>
      <c r="E4858" s="276" t="s">
        <v>10669</v>
      </c>
      <c r="F4858" s="276">
        <f t="shared" si="671"/>
        <v>1.3861378418E-2</v>
      </c>
      <c r="G4858" s="276">
        <f t="shared" si="672"/>
        <v>6.1974666299999997E-4</v>
      </c>
      <c r="H4858" s="276">
        <f t="shared" si="673"/>
        <v>2.142116615E-3</v>
      </c>
      <c r="I4858" s="276">
        <f t="shared" si="674"/>
        <v>9.3579140000000003E-5</v>
      </c>
      <c r="J4858" s="276">
        <v>1.1005935999999999E-2</v>
      </c>
      <c r="K4858" s="276">
        <v>2.0402018E-3</v>
      </c>
      <c r="L4858" s="276">
        <v>7.9391098000000001E-5</v>
      </c>
      <c r="M4858" s="276">
        <v>4.1762493E-5</v>
      </c>
      <c r="N4858" s="276">
        <v>4.5014840999999997E-4</v>
      </c>
      <c r="O4858" s="276">
        <v>1.2783576E-4</v>
      </c>
      <c r="P4858" s="276">
        <v>2.2523716999999999E-5</v>
      </c>
      <c r="Q4858" s="276">
        <v>5.2431110000000001E-5</v>
      </c>
      <c r="R4858" s="276">
        <v>0</v>
      </c>
      <c r="S4858" s="276">
        <v>0</v>
      </c>
      <c r="T4858" s="276">
        <v>0</v>
      </c>
      <c r="U4858" s="276">
        <v>4.1148030000000002E-5</v>
      </c>
      <c r="V4858" s="287"/>
      <c r="W4858" s="28">
        <f t="shared" si="676"/>
        <v>8.1525451851851838E-2</v>
      </c>
      <c r="X4858" s="191">
        <v>1.4490181</v>
      </c>
      <c r="Y4858" s="191">
        <v>1.4342218</v>
      </c>
      <c r="Z4858" s="191">
        <v>8.3527306999999999E-3</v>
      </c>
      <c r="AA4858" s="191">
        <v>1.9158208000000001E-5</v>
      </c>
      <c r="AB4858" s="191">
        <v>1.8001047000000001E-3</v>
      </c>
      <c r="AC4858" s="191">
        <v>5.7255678999999999E-4</v>
      </c>
      <c r="AD4858" s="191">
        <v>4.0518087000000003E-3</v>
      </c>
      <c r="AE4858" s="76">
        <v>1.2596749999999999E-7</v>
      </c>
      <c r="AF4858" s="76">
        <v>3.2318313999999999E-10</v>
      </c>
      <c r="AG4858" s="20">
        <v>1.3910303000000001E-2</v>
      </c>
    </row>
    <row r="4859" spans="2:33" s="149" customFormat="1" x14ac:dyDescent="0.15">
      <c r="B4859" s="157" t="s">
        <v>10670</v>
      </c>
      <c r="C4859" s="148"/>
      <c r="D4859" s="118" t="s">
        <v>26</v>
      </c>
      <c r="E4859" s="276" t="s">
        <v>10671</v>
      </c>
      <c r="F4859" s="276">
        <f t="shared" si="671"/>
        <v>1.3726129803E-2</v>
      </c>
      <c r="G4859" s="276">
        <f t="shared" si="672"/>
        <v>8.5064069999999997E-4</v>
      </c>
      <c r="H4859" s="276">
        <f t="shared" si="673"/>
        <v>2.1384106280000004E-3</v>
      </c>
      <c r="I4859" s="276">
        <f t="shared" si="674"/>
        <v>1.3238147499999999E-4</v>
      </c>
      <c r="J4859" s="276">
        <v>1.0604697E-2</v>
      </c>
      <c r="K4859" s="276">
        <v>2.0291543000000001E-3</v>
      </c>
      <c r="L4859" s="276">
        <v>8.3088682999999996E-5</v>
      </c>
      <c r="M4859" s="276">
        <v>4.170673E-5</v>
      </c>
      <c r="N4859" s="276">
        <v>5.8636560000000003E-4</v>
      </c>
      <c r="O4859" s="276">
        <v>2.2256837000000001E-4</v>
      </c>
      <c r="P4859" s="276">
        <v>2.6167645E-5</v>
      </c>
      <c r="Q4859" s="276">
        <v>8.7293178999999995E-5</v>
      </c>
      <c r="R4859" s="276">
        <v>0</v>
      </c>
      <c r="S4859" s="276">
        <v>0</v>
      </c>
      <c r="T4859" s="276">
        <v>0</v>
      </c>
      <c r="U4859" s="276">
        <v>4.5088296000000002E-5</v>
      </c>
      <c r="V4859" s="287"/>
      <c r="W4859" s="28">
        <f t="shared" si="676"/>
        <v>7.8553311111111107E-2</v>
      </c>
      <c r="X4859" s="191">
        <v>1.3917512000000001</v>
      </c>
      <c r="Y4859" s="191">
        <v>1.3722479000000001</v>
      </c>
      <c r="Z4859" s="191">
        <v>1.0605632E-2</v>
      </c>
      <c r="AA4859" s="191">
        <v>3.4686222E-5</v>
      </c>
      <c r="AB4859" s="191">
        <v>2.3829315000000002E-3</v>
      </c>
      <c r="AC4859" s="191">
        <v>7.8907790999999995E-4</v>
      </c>
      <c r="AD4859" s="191">
        <v>5.6909118000000002E-3</v>
      </c>
      <c r="AE4859" s="76">
        <v>1.2499775999999999E-7</v>
      </c>
      <c r="AF4859" s="76">
        <v>3.1406443999999998E-10</v>
      </c>
      <c r="AG4859" s="20">
        <v>1.3184131999999999E-2</v>
      </c>
    </row>
    <row r="4860" spans="2:33" s="149" customFormat="1" x14ac:dyDescent="0.15">
      <c r="B4860" s="157" t="s">
        <v>10672</v>
      </c>
      <c r="C4860" s="148"/>
      <c r="D4860" s="118" t="s">
        <v>26</v>
      </c>
      <c r="E4860" s="276" t="s">
        <v>10673</v>
      </c>
      <c r="F4860" s="276">
        <f t="shared" si="671"/>
        <v>1.4588718981000001E-2</v>
      </c>
      <c r="G4860" s="276">
        <f t="shared" si="672"/>
        <v>8.82164613E-4</v>
      </c>
      <c r="H4860" s="276">
        <f t="shared" si="673"/>
        <v>2.2861656390000002E-3</v>
      </c>
      <c r="I4860" s="276">
        <f t="shared" si="674"/>
        <v>1.40683729E-4</v>
      </c>
      <c r="J4860" s="276">
        <v>1.1279704999999999E-2</v>
      </c>
      <c r="K4860" s="276">
        <v>2.1715124000000001E-3</v>
      </c>
      <c r="L4860" s="276">
        <v>8.8329159000000002E-5</v>
      </c>
      <c r="M4860" s="276">
        <v>4.4296972999999999E-5</v>
      </c>
      <c r="N4860" s="276">
        <v>6.2350269999999998E-4</v>
      </c>
      <c r="O4860" s="276">
        <v>2.1436493999999999E-4</v>
      </c>
      <c r="P4860" s="276">
        <v>2.632408E-5</v>
      </c>
      <c r="Q4860" s="276">
        <v>9.2779423000000004E-5</v>
      </c>
      <c r="R4860" s="276">
        <v>0</v>
      </c>
      <c r="S4860" s="276">
        <v>0</v>
      </c>
      <c r="T4860" s="276">
        <v>0</v>
      </c>
      <c r="U4860" s="276">
        <v>4.7904305999999998E-5</v>
      </c>
      <c r="V4860" s="287"/>
      <c r="W4860" s="28">
        <f t="shared" si="676"/>
        <v>8.3553370370370361E-2</v>
      </c>
      <c r="X4860" s="191">
        <v>1.4804927999999999</v>
      </c>
      <c r="Y4860" s="191">
        <v>1.4597564000000001</v>
      </c>
      <c r="Z4860" s="191">
        <v>1.1276881000000001E-2</v>
      </c>
      <c r="AA4860" s="191">
        <v>3.6894780000000003E-5</v>
      </c>
      <c r="AB4860" s="191">
        <v>2.5323920000000001E-3</v>
      </c>
      <c r="AC4860" s="191">
        <v>8.3903166999999999E-4</v>
      </c>
      <c r="AD4860" s="191">
        <v>6.0512116000000001E-3</v>
      </c>
      <c r="AE4860" s="76">
        <v>1.3314269999999999E-7</v>
      </c>
      <c r="AF4860" s="76">
        <v>3.3444799000000001E-10</v>
      </c>
      <c r="AG4860" s="20">
        <v>1.4025253E-2</v>
      </c>
    </row>
    <row r="4861" spans="2:33" s="149" customFormat="1" x14ac:dyDescent="0.15">
      <c r="B4861" s="157" t="s">
        <v>10674</v>
      </c>
      <c r="C4861" s="148"/>
      <c r="D4861" s="118" t="s">
        <v>26</v>
      </c>
      <c r="E4861" s="276" t="s">
        <v>10675</v>
      </c>
      <c r="F4861" s="276">
        <f t="shared" si="671"/>
        <v>1.7269174312999999E-2</v>
      </c>
      <c r="G4861" s="276">
        <f t="shared" si="672"/>
        <v>6.9335930200000004E-4</v>
      </c>
      <c r="H4861" s="276">
        <f t="shared" si="673"/>
        <v>5.7926688829999995E-3</v>
      </c>
      <c r="I4861" s="276">
        <f t="shared" si="674"/>
        <v>4.6351128000000001E-5</v>
      </c>
      <c r="J4861" s="276">
        <v>1.0736795E-2</v>
      </c>
      <c r="K4861" s="276">
        <v>5.6697930999999998E-3</v>
      </c>
      <c r="L4861" s="276">
        <v>1.0409143999999999E-4</v>
      </c>
      <c r="M4861" s="276">
        <v>4.2311902000000003E-5</v>
      </c>
      <c r="N4861" s="276">
        <v>5.0535372999999995E-4</v>
      </c>
      <c r="O4861" s="276">
        <v>1.4569367E-4</v>
      </c>
      <c r="P4861" s="276">
        <v>1.8784343E-5</v>
      </c>
      <c r="Q4861" s="276">
        <v>2.6396610000000001E-5</v>
      </c>
      <c r="R4861" s="276">
        <v>0</v>
      </c>
      <c r="S4861" s="276">
        <v>0</v>
      </c>
      <c r="T4861" s="276">
        <v>0</v>
      </c>
      <c r="U4861" s="276">
        <v>1.9954517999999999E-5</v>
      </c>
      <c r="V4861" s="287"/>
      <c r="W4861" s="28">
        <f t="shared" si="676"/>
        <v>7.9531814814814819E-2</v>
      </c>
      <c r="X4861" s="191">
        <v>1.28355</v>
      </c>
      <c r="Y4861" s="191">
        <v>1.2630623999999999</v>
      </c>
      <c r="Z4861" s="191">
        <v>1.5263123999999999E-2</v>
      </c>
      <c r="AA4861" s="191">
        <v>6.8278946000000002E-6</v>
      </c>
      <c r="AB4861" s="191">
        <v>1.0403653E-3</v>
      </c>
      <c r="AC4861" s="191">
        <v>3.0017667999999997E-4</v>
      </c>
      <c r="AD4861" s="191">
        <v>3.8770890999999998E-3</v>
      </c>
      <c r="AE4861" s="76">
        <v>1.8405915999999999E-7</v>
      </c>
      <c r="AF4861" s="76">
        <v>3.9965656000000002E-10</v>
      </c>
      <c r="AG4861" s="20">
        <v>1.2393902E-2</v>
      </c>
    </row>
    <row r="4862" spans="2:33" s="149" customFormat="1" x14ac:dyDescent="0.15">
      <c r="B4862" s="157" t="s">
        <v>10676</v>
      </c>
      <c r="C4862" s="148"/>
      <c r="D4862" s="118" t="s">
        <v>26</v>
      </c>
      <c r="E4862" s="276" t="s">
        <v>10677</v>
      </c>
      <c r="F4862" s="276">
        <f t="shared" si="671"/>
        <v>1.299093602E-2</v>
      </c>
      <c r="G4862" s="276">
        <f t="shared" si="672"/>
        <v>3.8719848299999997E-4</v>
      </c>
      <c r="H4862" s="276">
        <f t="shared" si="673"/>
        <v>2.0050550780000001E-3</v>
      </c>
      <c r="I4862" s="276">
        <f t="shared" si="674"/>
        <v>5.9346459E-5</v>
      </c>
      <c r="J4862" s="276">
        <v>1.0539336E-2</v>
      </c>
      <c r="K4862" s="276">
        <v>1.8882123999999999E-3</v>
      </c>
      <c r="L4862" s="276">
        <v>8.2654102999999993E-5</v>
      </c>
      <c r="M4862" s="276">
        <v>4.3606032999999999E-5</v>
      </c>
      <c r="N4862" s="276">
        <v>2.3721142999999999E-4</v>
      </c>
      <c r="O4862" s="276">
        <v>1.0638102E-4</v>
      </c>
      <c r="P4862" s="276">
        <v>3.4188574999999998E-5</v>
      </c>
      <c r="Q4862" s="276">
        <v>3.1034114E-5</v>
      </c>
      <c r="R4862" s="276">
        <v>0</v>
      </c>
      <c r="S4862" s="276">
        <v>0</v>
      </c>
      <c r="T4862" s="276">
        <v>0</v>
      </c>
      <c r="U4862" s="276">
        <v>2.8312345E-5</v>
      </c>
      <c r="V4862" s="287"/>
      <c r="W4862" s="28">
        <f t="shared" si="676"/>
        <v>7.8069155555555547E-2</v>
      </c>
      <c r="X4862" s="191">
        <v>1.3728783</v>
      </c>
      <c r="Y4862" s="191">
        <v>1.3503733</v>
      </c>
      <c r="Z4862" s="191">
        <v>1.6372617999999999E-2</v>
      </c>
      <c r="AA4862" s="191">
        <v>8.7126309000000001E-6</v>
      </c>
      <c r="AB4862" s="191">
        <v>1.4892688E-3</v>
      </c>
      <c r="AC4862" s="191">
        <v>5.2814694999999995E-4</v>
      </c>
      <c r="AD4862" s="191">
        <v>4.1062618000000002E-3</v>
      </c>
      <c r="AE4862" s="76">
        <v>1.1618814E-7</v>
      </c>
      <c r="AF4862" s="76">
        <v>3.2343367E-10</v>
      </c>
      <c r="AG4862" s="20">
        <v>1.3211929000000001E-2</v>
      </c>
    </row>
    <row r="4863" spans="2:33" s="149" customFormat="1" x14ac:dyDescent="0.15">
      <c r="B4863" s="157" t="s">
        <v>10678</v>
      </c>
      <c r="C4863" s="148"/>
      <c r="D4863" s="118" t="s">
        <v>26</v>
      </c>
      <c r="E4863" s="276" t="s">
        <v>10679</v>
      </c>
      <c r="F4863" s="276">
        <f t="shared" si="671"/>
        <v>1.8328320757E-2</v>
      </c>
      <c r="G4863" s="276">
        <f t="shared" si="672"/>
        <v>7.90414792E-4</v>
      </c>
      <c r="H4863" s="276">
        <f t="shared" si="673"/>
        <v>6.2501197859999996E-3</v>
      </c>
      <c r="I4863" s="276">
        <f t="shared" si="674"/>
        <v>6.640917900000001E-5</v>
      </c>
      <c r="J4863" s="276">
        <v>1.1221376999999999E-2</v>
      </c>
      <c r="K4863" s="276">
        <v>6.1117784999999997E-3</v>
      </c>
      <c r="L4863" s="276">
        <v>1.1557472E-4</v>
      </c>
      <c r="M4863" s="276">
        <v>4.5750222000000001E-5</v>
      </c>
      <c r="N4863" s="276">
        <v>5.7993422000000004E-4</v>
      </c>
      <c r="O4863" s="276">
        <v>1.6473034999999999E-4</v>
      </c>
      <c r="P4863" s="276">
        <v>2.2766566E-5</v>
      </c>
      <c r="Q4863" s="276">
        <v>3.3266965000000003E-5</v>
      </c>
      <c r="R4863" s="276">
        <v>0</v>
      </c>
      <c r="S4863" s="276">
        <v>0</v>
      </c>
      <c r="T4863" s="276">
        <v>0</v>
      </c>
      <c r="U4863" s="276">
        <v>3.3142214000000001E-5</v>
      </c>
      <c r="V4863" s="287"/>
      <c r="W4863" s="28">
        <f t="shared" si="676"/>
        <v>8.3121311111111096E-2</v>
      </c>
      <c r="X4863" s="191">
        <v>1.4724663</v>
      </c>
      <c r="Y4863" s="191">
        <v>1.4526059</v>
      </c>
      <c r="Z4863" s="191">
        <v>1.3622422E-2</v>
      </c>
      <c r="AA4863" s="191">
        <v>1.0094758E-5</v>
      </c>
      <c r="AB4863" s="191">
        <v>2.0565928000000002E-3</v>
      </c>
      <c r="AC4863" s="191">
        <v>9.5470501999999995E-4</v>
      </c>
      <c r="AD4863" s="191">
        <v>3.2165681E-3</v>
      </c>
      <c r="AE4863" s="76">
        <v>1.9616449000000001E-7</v>
      </c>
      <c r="AF4863" s="76">
        <v>4.2299106000000002E-10</v>
      </c>
      <c r="AG4863" s="20">
        <v>1.4165429E-2</v>
      </c>
    </row>
    <row r="4864" spans="2:33" s="149" customFormat="1" x14ac:dyDescent="0.15">
      <c r="B4864" s="157" t="s">
        <v>10680</v>
      </c>
      <c r="C4864" s="148"/>
      <c r="D4864" s="118" t="s">
        <v>26</v>
      </c>
      <c r="E4864" s="276" t="s">
        <v>10681</v>
      </c>
      <c r="F4864" s="276">
        <f t="shared" si="671"/>
        <v>1.3344313964000001E-2</v>
      </c>
      <c r="G4864" s="276">
        <f t="shared" si="672"/>
        <v>4.1410575999999995E-4</v>
      </c>
      <c r="H4864" s="276">
        <f t="shared" si="673"/>
        <v>2.1564475280000002E-3</v>
      </c>
      <c r="I4864" s="276">
        <f t="shared" si="674"/>
        <v>6.4007675999999995E-5</v>
      </c>
      <c r="J4864" s="276">
        <v>1.0709753000000001E-2</v>
      </c>
      <c r="K4864" s="276">
        <v>2.0349397000000002E-3</v>
      </c>
      <c r="L4864" s="276">
        <v>8.6050435999999997E-5</v>
      </c>
      <c r="M4864" s="276">
        <v>4.445993E-5</v>
      </c>
      <c r="N4864" s="276">
        <v>2.5924647E-4</v>
      </c>
      <c r="O4864" s="276">
        <v>1.1039936E-4</v>
      </c>
      <c r="P4864" s="276">
        <v>3.5457392000000002E-5</v>
      </c>
      <c r="Q4864" s="276">
        <v>3.2197445000000001E-5</v>
      </c>
      <c r="R4864" s="276">
        <v>0</v>
      </c>
      <c r="S4864" s="276">
        <v>0</v>
      </c>
      <c r="T4864" s="276">
        <v>0</v>
      </c>
      <c r="U4864" s="276">
        <v>3.1810231000000001E-5</v>
      </c>
      <c r="V4864" s="287"/>
      <c r="W4864" s="28">
        <f t="shared" si="676"/>
        <v>7.9331503703703704E-2</v>
      </c>
      <c r="X4864" s="191">
        <v>1.4212051000000001</v>
      </c>
      <c r="Y4864" s="191">
        <v>1.4028959999999999</v>
      </c>
      <c r="Z4864" s="191">
        <v>1.2501435E-2</v>
      </c>
      <c r="AA4864" s="191">
        <v>9.6907215000000007E-6</v>
      </c>
      <c r="AB4864" s="191">
        <v>1.9111794E-3</v>
      </c>
      <c r="AC4864" s="191">
        <v>8.8087449000000002E-4</v>
      </c>
      <c r="AD4864" s="191">
        <v>3.0059294999999998E-3</v>
      </c>
      <c r="AE4864" s="76">
        <v>1.2027964000000001E-7</v>
      </c>
      <c r="AF4864" s="76">
        <v>3.3121725000000002E-10</v>
      </c>
      <c r="AG4864" s="20">
        <v>1.3686499E-2</v>
      </c>
    </row>
    <row r="4865" spans="2:33" s="149" customFormat="1" x14ac:dyDescent="0.15">
      <c r="B4865" s="157" t="s">
        <v>10682</v>
      </c>
      <c r="C4865" s="148"/>
      <c r="D4865" s="118" t="s">
        <v>26</v>
      </c>
      <c r="E4865" s="276" t="s">
        <v>10683</v>
      </c>
      <c r="F4865" s="276">
        <f t="shared" si="671"/>
        <v>6.5743961209999997E-3</v>
      </c>
      <c r="G4865" s="276">
        <f t="shared" si="672"/>
        <v>4.6032623500000003E-4</v>
      </c>
      <c r="H4865" s="276">
        <f t="shared" si="673"/>
        <v>1.7109215130000001E-3</v>
      </c>
      <c r="I4865" s="276">
        <f t="shared" si="674"/>
        <v>5.3400872999999998E-5</v>
      </c>
      <c r="J4865" s="276">
        <v>4.3497474999999999E-3</v>
      </c>
      <c r="K4865" s="276">
        <v>1.6352602E-3</v>
      </c>
      <c r="L4865" s="276">
        <v>6.4781603000000005E-5</v>
      </c>
      <c r="M4865" s="276">
        <v>2.5008205999999999E-5</v>
      </c>
      <c r="N4865" s="276">
        <v>3.6636771000000002E-4</v>
      </c>
      <c r="O4865" s="276">
        <v>6.8950318999999995E-5</v>
      </c>
      <c r="P4865" s="276">
        <v>1.0879709999999999E-5</v>
      </c>
      <c r="Q4865" s="276">
        <v>1.6282047E-5</v>
      </c>
      <c r="R4865" s="276">
        <v>0</v>
      </c>
      <c r="S4865" s="276">
        <v>0</v>
      </c>
      <c r="T4865" s="276">
        <v>0</v>
      </c>
      <c r="U4865" s="276">
        <v>3.7118825999999999E-5</v>
      </c>
      <c r="V4865" s="287"/>
      <c r="W4865" s="28">
        <f t="shared" si="676"/>
        <v>3.2220351851851847E-2</v>
      </c>
      <c r="X4865" s="191">
        <v>0.69066282000000001</v>
      </c>
      <c r="Y4865" s="191">
        <v>0.68530630000000003</v>
      </c>
      <c r="Z4865" s="191">
        <v>3.1586158999999999E-3</v>
      </c>
      <c r="AA4865" s="191">
        <v>4.4213334000000004E-6</v>
      </c>
      <c r="AB4865" s="191">
        <v>6.7888031000000004E-4</v>
      </c>
      <c r="AC4865" s="191">
        <v>1.9156912999999999E-4</v>
      </c>
      <c r="AD4865" s="191">
        <v>1.323035E-3</v>
      </c>
      <c r="AE4865" s="76">
        <v>6.9294334000000006E-8</v>
      </c>
      <c r="AF4865" s="76">
        <v>1.8577323000000001E-10</v>
      </c>
      <c r="AG4865" s="20">
        <v>6.6853056999999997E-3</v>
      </c>
    </row>
    <row r="4866" spans="2:33" s="149" customFormat="1" x14ac:dyDescent="0.15">
      <c r="B4866" s="157" t="s">
        <v>10684</v>
      </c>
      <c r="C4866" s="148"/>
      <c r="D4866" s="118" t="s">
        <v>26</v>
      </c>
      <c r="E4866" s="276" t="s">
        <v>10685</v>
      </c>
      <c r="F4866" s="276">
        <f t="shared" si="671"/>
        <v>1.7626844771000003E-2</v>
      </c>
      <c r="G4866" s="276">
        <f t="shared" si="672"/>
        <v>1.102827919E-3</v>
      </c>
      <c r="H4866" s="276">
        <f t="shared" si="673"/>
        <v>8.9628020740000012E-3</v>
      </c>
      <c r="I4866" s="276">
        <f t="shared" si="674"/>
        <v>7.0812277999999999E-5</v>
      </c>
      <c r="J4866" s="276">
        <v>7.4904024999999999E-3</v>
      </c>
      <c r="K4866" s="276">
        <v>8.8374321000000006E-3</v>
      </c>
      <c r="L4866" s="276">
        <v>1.0851649E-4</v>
      </c>
      <c r="M4866" s="276">
        <v>3.7153229000000001E-5</v>
      </c>
      <c r="N4866" s="276">
        <v>9.3570331000000003E-4</v>
      </c>
      <c r="O4866" s="276">
        <v>1.2997137999999999E-4</v>
      </c>
      <c r="P4866" s="276">
        <v>1.6853484E-5</v>
      </c>
      <c r="Q4866" s="276">
        <v>2.3143434999999998E-5</v>
      </c>
      <c r="R4866" s="276">
        <v>0</v>
      </c>
      <c r="S4866" s="276">
        <v>0</v>
      </c>
      <c r="T4866" s="276">
        <v>0</v>
      </c>
      <c r="U4866" s="276">
        <v>4.7668842999999998E-5</v>
      </c>
      <c r="V4866" s="287"/>
      <c r="W4866" s="28">
        <f t="shared" si="676"/>
        <v>5.5484462962962958E-2</v>
      </c>
      <c r="X4866" s="191">
        <v>0.98360955999999999</v>
      </c>
      <c r="Y4866" s="191">
        <v>0.97342183999999998</v>
      </c>
      <c r="Z4866" s="191">
        <v>6.8095767000000001E-3</v>
      </c>
      <c r="AA4866" s="191">
        <v>5.5207238000000003E-6</v>
      </c>
      <c r="AB4866" s="191">
        <v>1.1447686E-3</v>
      </c>
      <c r="AC4866" s="191">
        <v>4.2162417000000003E-4</v>
      </c>
      <c r="AD4866" s="191">
        <v>1.8062334999999999E-3</v>
      </c>
      <c r="AE4866" s="76">
        <v>2.2806327E-7</v>
      </c>
      <c r="AF4866" s="76">
        <v>4.5459226000000002E-10</v>
      </c>
      <c r="AG4866" s="20">
        <v>9.5081846000000005E-3</v>
      </c>
    </row>
    <row r="4867" spans="2:33" s="149" customFormat="1" x14ac:dyDescent="0.15">
      <c r="B4867" s="157" t="s">
        <v>10686</v>
      </c>
      <c r="C4867" s="148"/>
      <c r="D4867" s="118" t="s">
        <v>26</v>
      </c>
      <c r="E4867" s="276" t="s">
        <v>10687</v>
      </c>
      <c r="F4867" s="276">
        <f t="shared" si="671"/>
        <v>1.8574745588E-2</v>
      </c>
      <c r="G4867" s="276">
        <f t="shared" si="672"/>
        <v>9.0559572000000008E-4</v>
      </c>
      <c r="H4867" s="276">
        <f t="shared" si="673"/>
        <v>6.289615135E-3</v>
      </c>
      <c r="I4867" s="276">
        <f t="shared" si="674"/>
        <v>7.2976732999999999E-5</v>
      </c>
      <c r="J4867" s="276">
        <v>1.1306558E-2</v>
      </c>
      <c r="K4867" s="276">
        <v>6.1501181999999996E-3</v>
      </c>
      <c r="L4867" s="276">
        <v>1.1676265E-4</v>
      </c>
      <c r="M4867" s="276">
        <v>4.5971760000000003E-5</v>
      </c>
      <c r="N4867" s="276">
        <v>6.9452844000000001E-4</v>
      </c>
      <c r="O4867" s="276">
        <v>1.6509552000000001E-4</v>
      </c>
      <c r="P4867" s="276">
        <v>2.2734284999999999E-5</v>
      </c>
      <c r="Q4867" s="276">
        <v>3.3337002000000002E-5</v>
      </c>
      <c r="R4867" s="276">
        <v>0</v>
      </c>
      <c r="S4867" s="276">
        <v>0</v>
      </c>
      <c r="T4867" s="276">
        <v>0</v>
      </c>
      <c r="U4867" s="276">
        <v>3.9639730999999997E-5</v>
      </c>
      <c r="V4867" s="287"/>
      <c r="W4867" s="28">
        <f t="shared" si="676"/>
        <v>8.3752281481481478E-2</v>
      </c>
      <c r="X4867" s="191">
        <v>1.4732533999999999</v>
      </c>
      <c r="Y4867" s="191">
        <v>1.4599839999999999</v>
      </c>
      <c r="Z4867" s="191">
        <v>7.7307744999999999E-3</v>
      </c>
      <c r="AA4867" s="191">
        <v>1.2366903999999999E-5</v>
      </c>
      <c r="AB4867" s="191">
        <v>1.5956850999999999E-3</v>
      </c>
      <c r="AC4867" s="191">
        <v>5.0357848999999996E-4</v>
      </c>
      <c r="AD4867" s="191">
        <v>3.4270617000000001E-3</v>
      </c>
      <c r="AE4867" s="76">
        <v>1.9926127E-7</v>
      </c>
      <c r="AF4867" s="76">
        <v>4.2593445000000002E-10</v>
      </c>
      <c r="AG4867" s="20">
        <v>1.4203163E-2</v>
      </c>
    </row>
    <row r="4868" spans="2:33" s="149" customFormat="1" x14ac:dyDescent="0.15">
      <c r="B4868" s="157" t="s">
        <v>10688</v>
      </c>
      <c r="C4868" s="148"/>
      <c r="D4868" s="118" t="s">
        <v>26</v>
      </c>
      <c r="E4868" s="276" t="s">
        <v>10689</v>
      </c>
      <c r="F4868" s="276">
        <f t="shared" si="671"/>
        <v>1.3531952113E-2</v>
      </c>
      <c r="G4868" s="276">
        <f t="shared" si="672"/>
        <v>5.0620365699999997E-4</v>
      </c>
      <c r="H4868" s="276">
        <f t="shared" si="673"/>
        <v>2.1855052770000001E-3</v>
      </c>
      <c r="I4868" s="276">
        <f t="shared" si="674"/>
        <v>6.9044179000000001E-5</v>
      </c>
      <c r="J4868" s="276">
        <v>1.0771199E-2</v>
      </c>
      <c r="K4868" s="276">
        <v>2.0634132000000001E-3</v>
      </c>
      <c r="L4868" s="276">
        <v>8.6784600000000003E-5</v>
      </c>
      <c r="M4868" s="276">
        <v>4.4534026999999998E-5</v>
      </c>
      <c r="N4868" s="276">
        <v>3.5400128000000002E-4</v>
      </c>
      <c r="O4868" s="276">
        <v>1.0766835E-4</v>
      </c>
      <c r="P4868" s="276">
        <v>3.5307476999999997E-5</v>
      </c>
      <c r="Q4868" s="276">
        <v>3.1412689000000002E-5</v>
      </c>
      <c r="R4868" s="276">
        <v>0</v>
      </c>
      <c r="S4868" s="276">
        <v>0</v>
      </c>
      <c r="T4868" s="276">
        <v>0</v>
      </c>
      <c r="U4868" s="276">
        <v>3.763149E-5</v>
      </c>
      <c r="V4868" s="287"/>
      <c r="W4868" s="28">
        <f t="shared" si="676"/>
        <v>7.9786659259259263E-2</v>
      </c>
      <c r="X4868" s="191">
        <v>1.4200797999999999</v>
      </c>
      <c r="Y4868" s="191">
        <v>1.4080554000000001</v>
      </c>
      <c r="Z4868" s="191">
        <v>7.0056155000000004E-3</v>
      </c>
      <c r="AA4868" s="191">
        <v>1.1290773E-5</v>
      </c>
      <c r="AB4868" s="191">
        <v>1.4618168E-3</v>
      </c>
      <c r="AC4868" s="191">
        <v>4.5097145999999999E-4</v>
      </c>
      <c r="AD4868" s="191">
        <v>3.0947714000000002E-3</v>
      </c>
      <c r="AE4868" s="76">
        <v>1.2272721000000001E-7</v>
      </c>
      <c r="AF4868" s="76">
        <v>3.3327847000000002E-10</v>
      </c>
      <c r="AG4868" s="20">
        <v>1.3713058E-2</v>
      </c>
    </row>
    <row r="4869" spans="2:33" s="149" customFormat="1" x14ac:dyDescent="0.15">
      <c r="B4869" s="67" t="s">
        <v>10690</v>
      </c>
      <c r="C4869" s="83" t="s">
        <v>10691</v>
      </c>
      <c r="D4869" s="148"/>
      <c r="E4869" s="156"/>
      <c r="F4869" s="301"/>
      <c r="G4869" s="301"/>
      <c r="H4869" s="301"/>
      <c r="I4869" s="301"/>
      <c r="J4869" s="301"/>
      <c r="K4869" s="301"/>
      <c r="L4869" s="301"/>
      <c r="M4869" s="301"/>
      <c r="N4869" s="301"/>
      <c r="O4869" s="301"/>
      <c r="P4869" s="301"/>
      <c r="Q4869" s="301"/>
      <c r="R4869" s="301"/>
      <c r="S4869" s="301"/>
      <c r="T4869" s="301"/>
      <c r="U4869" s="301"/>
      <c r="V4869" s="302"/>
      <c r="W4869" s="28"/>
      <c r="X4869" s="80"/>
      <c r="Y4869" s="80"/>
      <c r="Z4869" s="80"/>
      <c r="AA4869" s="80"/>
      <c r="AB4869" s="80"/>
      <c r="AC4869" s="80"/>
      <c r="AD4869" s="80"/>
      <c r="AE4869" s="146"/>
      <c r="AF4869" s="146"/>
      <c r="AG4869" s="146"/>
    </row>
    <row r="4870" spans="2:33" s="149" customFormat="1" x14ac:dyDescent="0.15">
      <c r="B4870" s="157" t="s">
        <v>10692</v>
      </c>
      <c r="C4870" s="148"/>
      <c r="D4870" s="118" t="s">
        <v>26</v>
      </c>
      <c r="E4870" s="276" t="s">
        <v>10693</v>
      </c>
      <c r="F4870" s="276">
        <f>G4870+H4870+I4870+J4870</f>
        <v>4.640974099E-3</v>
      </c>
      <c r="G4870" s="276">
        <f>M4870+N4870+O4870</f>
        <v>1.371437994E-3</v>
      </c>
      <c r="H4870" s="276">
        <f>K4870+L4870+P4870</f>
        <v>1.125159421E-3</v>
      </c>
      <c r="I4870" s="276">
        <f>Q4870+IF(R4870="x",0,R4870)+IF(S4870="x",0,S4870)+IF(T4870="x",0,T4870)+U4870</f>
        <v>1.0597438400000001E-4</v>
      </c>
      <c r="J4870" s="276">
        <v>2.0384023E-3</v>
      </c>
      <c r="K4870" s="276">
        <v>9.4679308000000003E-4</v>
      </c>
      <c r="L4870" s="276">
        <v>1.2511072E-4</v>
      </c>
      <c r="M4870" s="276">
        <v>2.8895274E-5</v>
      </c>
      <c r="N4870" s="276">
        <v>1.1338105E-3</v>
      </c>
      <c r="O4870" s="276">
        <v>2.0873222000000001E-4</v>
      </c>
      <c r="P4870" s="276">
        <v>5.3255621000000003E-5</v>
      </c>
      <c r="Q4870" s="276">
        <v>5.2867193000000002E-5</v>
      </c>
      <c r="R4870" s="276">
        <v>0</v>
      </c>
      <c r="S4870" s="276">
        <v>0</v>
      </c>
      <c r="T4870" s="276">
        <v>0</v>
      </c>
      <c r="U4870" s="276">
        <v>5.3107191000000001E-5</v>
      </c>
      <c r="V4870" s="287"/>
      <c r="W4870" s="28">
        <f>J4870/0.135</f>
        <v>1.5099276296296295E-2</v>
      </c>
      <c r="X4870" s="191">
        <v>1.2451247999999999</v>
      </c>
      <c r="Y4870" s="191">
        <v>0.20941698</v>
      </c>
      <c r="Z4870" s="191">
        <v>2.2465335999999999E-2</v>
      </c>
      <c r="AA4870" s="191">
        <v>1.2162654E-4</v>
      </c>
      <c r="AB4870" s="191">
        <v>1.0018511000000001</v>
      </c>
      <c r="AC4870" s="191">
        <v>1.6593824E-3</v>
      </c>
      <c r="AD4870" s="191">
        <v>9.6103539999999998E-3</v>
      </c>
      <c r="AE4870" s="76">
        <v>4.8178782999999998E-8</v>
      </c>
      <c r="AF4870" s="76">
        <v>5.2658306999999998E-10</v>
      </c>
      <c r="AG4870" s="20">
        <v>1.3820726E-3</v>
      </c>
    </row>
    <row r="4871" spans="2:33" s="149" customFormat="1" x14ac:dyDescent="0.15">
      <c r="B4871" s="157" t="s">
        <v>10694</v>
      </c>
      <c r="C4871" s="148"/>
      <c r="D4871" s="118" t="s">
        <v>26</v>
      </c>
      <c r="E4871" s="276" t="s">
        <v>10695</v>
      </c>
      <c r="F4871" s="276">
        <f>G4871+H4871+I4871+J4871</f>
        <v>2.8963529049999999E-3</v>
      </c>
      <c r="G4871" s="276">
        <f>M4871+N4871+O4871</f>
        <v>4.5487823600000001E-4</v>
      </c>
      <c r="H4871" s="276">
        <f>K4871+L4871+P4871</f>
        <v>4.6451571800000004E-4</v>
      </c>
      <c r="I4871" s="276">
        <f>Q4871+IF(R4871="x",0,R4871)+IF(S4871="x",0,S4871)+IF(T4871="x",0,T4871)+U4871</f>
        <v>3.5326485100000001E-4</v>
      </c>
      <c r="J4871" s="276">
        <v>1.6236941E-3</v>
      </c>
      <c r="K4871" s="276">
        <v>3.6313227000000001E-4</v>
      </c>
      <c r="L4871" s="276">
        <v>5.6061007999999999E-5</v>
      </c>
      <c r="M4871" s="276">
        <v>5.529783E-5</v>
      </c>
      <c r="N4871" s="276">
        <v>3.2296635000000001E-4</v>
      </c>
      <c r="O4871" s="276">
        <v>7.6614056000000002E-5</v>
      </c>
      <c r="P4871" s="276">
        <v>4.5322440000000001E-5</v>
      </c>
      <c r="Q4871" s="276">
        <v>2.3384940999999999E-5</v>
      </c>
      <c r="R4871" s="276">
        <v>0</v>
      </c>
      <c r="S4871" s="276">
        <v>0</v>
      </c>
      <c r="T4871" s="276">
        <v>0</v>
      </c>
      <c r="U4871" s="276">
        <v>3.2987990999999999E-4</v>
      </c>
      <c r="V4871" s="287"/>
      <c r="W4871" s="28">
        <f>J4871/0.135</f>
        <v>1.2027363703703702E-2</v>
      </c>
      <c r="X4871" s="191">
        <v>0.49499915999999999</v>
      </c>
      <c r="Y4871" s="191">
        <v>0.16038664999999999</v>
      </c>
      <c r="Z4871" s="191">
        <v>2.7189122E-2</v>
      </c>
      <c r="AA4871" s="191">
        <v>5.6645799999999999E-5</v>
      </c>
      <c r="AB4871" s="191">
        <v>0.30063346000000002</v>
      </c>
      <c r="AC4871" s="191">
        <v>1.7602945999999999E-3</v>
      </c>
      <c r="AD4871" s="191">
        <v>4.9729854999999998E-3</v>
      </c>
      <c r="AE4871" s="76">
        <v>2.5777688000000001E-8</v>
      </c>
      <c r="AF4871" s="76">
        <v>1.6296197000000001E-10</v>
      </c>
      <c r="AG4871" s="20">
        <v>7.2844276000000004E-4</v>
      </c>
    </row>
    <row r="4872" spans="2:33" s="149" customFormat="1" x14ac:dyDescent="0.15">
      <c r="B4872" s="157" t="s">
        <v>10696</v>
      </c>
      <c r="C4872" s="148"/>
      <c r="D4872" s="118" t="s">
        <v>26</v>
      </c>
      <c r="E4872" s="276" t="s">
        <v>10697</v>
      </c>
      <c r="F4872" s="276">
        <f>G4872+H4872+I4872+J4872</f>
        <v>2.4218753539999999E-3</v>
      </c>
      <c r="G4872" s="276">
        <f>M4872+N4872+O4872</f>
        <v>3.6134106799999999E-4</v>
      </c>
      <c r="H4872" s="276">
        <f>K4872+L4872+P4872</f>
        <v>5.7015300500000009E-4</v>
      </c>
      <c r="I4872" s="276">
        <f>Q4872+IF(R4872="x",0,R4872)+IF(S4872="x",0,S4872)+IF(T4872="x",0,T4872)+U4872</f>
        <v>2.7652388099999998E-4</v>
      </c>
      <c r="J4872" s="276">
        <v>1.2138574E-3</v>
      </c>
      <c r="K4872" s="276">
        <v>4.7530277E-4</v>
      </c>
      <c r="L4872" s="276">
        <v>6.2937369E-5</v>
      </c>
      <c r="M4872" s="276">
        <v>2.2119374999999999E-5</v>
      </c>
      <c r="N4872" s="276">
        <v>2.6005484000000002E-4</v>
      </c>
      <c r="O4872" s="276">
        <v>7.9166853000000001E-5</v>
      </c>
      <c r="P4872" s="276">
        <v>3.1912865999999998E-5</v>
      </c>
      <c r="Q4872" s="276">
        <v>4.3762160999999999E-5</v>
      </c>
      <c r="R4872" s="276">
        <v>0</v>
      </c>
      <c r="S4872" s="276">
        <v>0</v>
      </c>
      <c r="T4872" s="276">
        <v>0</v>
      </c>
      <c r="U4872" s="276">
        <v>2.3276172E-4</v>
      </c>
      <c r="V4872" s="287"/>
      <c r="W4872" s="28">
        <f>J4872/0.135</f>
        <v>8.9915362962962962E-3</v>
      </c>
      <c r="X4872" s="191">
        <v>0.60834807000000002</v>
      </c>
      <c r="Y4872" s="191">
        <v>0.14113671999999999</v>
      </c>
      <c r="Z4872" s="191">
        <v>3.8523380000000003E-2</v>
      </c>
      <c r="AA4872" s="191">
        <v>3.3659036999999999E-4</v>
      </c>
      <c r="AB4872" s="191">
        <v>0.41880023</v>
      </c>
      <c r="AC4872" s="191">
        <v>2.461941E-3</v>
      </c>
      <c r="AD4872" s="191">
        <v>7.0892074000000003E-3</v>
      </c>
      <c r="AE4872" s="76">
        <v>2.0481618999999999E-8</v>
      </c>
      <c r="AF4872" s="76">
        <v>2.2514858999999999E-10</v>
      </c>
      <c r="AG4872" s="20">
        <v>9.1543129E-4</v>
      </c>
    </row>
    <row r="4873" spans="2:33" s="149" customFormat="1" x14ac:dyDescent="0.15">
      <c r="B4873" s="157" t="s">
        <v>10698</v>
      </c>
      <c r="C4873" s="288"/>
      <c r="D4873" s="118" t="s">
        <v>26</v>
      </c>
      <c r="E4873" s="276" t="s">
        <v>10699</v>
      </c>
      <c r="F4873" s="276">
        <f>G4873+H4873+I4873+J4873</f>
        <v>4.0301130040000001E-3</v>
      </c>
      <c r="G4873" s="276">
        <f>M4873+N4873+O4873</f>
        <v>8.4752991100000002E-4</v>
      </c>
      <c r="H4873" s="276">
        <f>K4873+L4873+P4873</f>
        <v>6.4315665099999998E-4</v>
      </c>
      <c r="I4873" s="276">
        <f>Q4873+IF(R4873="x",0,R4873)+IF(S4873="x",0,S4873)+IF(T4873="x",0,T4873)+U4873</f>
        <v>5.8575264200000008E-4</v>
      </c>
      <c r="J4873" s="276">
        <v>1.9536737999999998E-3</v>
      </c>
      <c r="K4873" s="276">
        <v>5.3301428999999998E-4</v>
      </c>
      <c r="L4873" s="276">
        <v>6.3106762000000006E-5</v>
      </c>
      <c r="M4873" s="276">
        <v>5.4967676E-5</v>
      </c>
      <c r="N4873" s="276">
        <v>7.0862262000000002E-4</v>
      </c>
      <c r="O4873" s="276">
        <v>8.3939615000000006E-5</v>
      </c>
      <c r="P4873" s="276">
        <v>4.7035598999999998E-5</v>
      </c>
      <c r="Q4873" s="276">
        <v>2.6690341999999999E-5</v>
      </c>
      <c r="R4873" s="276">
        <v>0</v>
      </c>
      <c r="S4873" s="276">
        <v>0</v>
      </c>
      <c r="T4873" s="276">
        <v>0</v>
      </c>
      <c r="U4873" s="276">
        <v>5.5906230000000003E-4</v>
      </c>
      <c r="V4873" s="287"/>
      <c r="W4873" s="28">
        <f>J4873/0.135</f>
        <v>1.4471657777777775E-2</v>
      </c>
      <c r="X4873" s="191">
        <v>0.51831214999999997</v>
      </c>
      <c r="Y4873" s="191">
        <v>0.18401400000000001</v>
      </c>
      <c r="Z4873" s="191">
        <v>9.5210811000000003E-3</v>
      </c>
      <c r="AA4873" s="191">
        <v>5.6176956000000001E-5</v>
      </c>
      <c r="AB4873" s="191">
        <v>0.31820279000000001</v>
      </c>
      <c r="AC4873" s="191">
        <v>7.7497449999999995E-4</v>
      </c>
      <c r="AD4873" s="191">
        <v>5.7431189000000001E-3</v>
      </c>
      <c r="AE4873" s="76">
        <v>3.7002707999999997E-8</v>
      </c>
      <c r="AF4873" s="76">
        <v>1.7320368000000001E-10</v>
      </c>
      <c r="AG4873" s="20">
        <v>8.7200940999999997E-4</v>
      </c>
    </row>
    <row r="4874" spans="2:33" s="149" customFormat="1" x14ac:dyDescent="0.15">
      <c r="B4874" s="157" t="s">
        <v>10700</v>
      </c>
      <c r="C4874" s="148"/>
      <c r="D4874" s="118" t="s">
        <v>26</v>
      </c>
      <c r="E4874" s="276" t="s">
        <v>10701</v>
      </c>
      <c r="F4874" s="276">
        <f>G4874+H4874+I4874+J4874</f>
        <v>3.7748289740000005E-3</v>
      </c>
      <c r="G4874" s="276">
        <f>M4874+N4874+O4874</f>
        <v>9.0145593100000008E-4</v>
      </c>
      <c r="H4874" s="276">
        <f>K4874+L4874+P4874</f>
        <v>8.1167718200000005E-4</v>
      </c>
      <c r="I4874" s="276">
        <f>Q4874+IF(R4874="x",0,R4874)+IF(S4874="x",0,S4874)+IF(T4874="x",0,T4874)+U4874</f>
        <v>4.24879561E-4</v>
      </c>
      <c r="J4874" s="276">
        <v>1.6368163E-3</v>
      </c>
      <c r="K4874" s="276">
        <v>7.0732773000000001E-4</v>
      </c>
      <c r="L4874" s="276">
        <v>7.1581133999999998E-5</v>
      </c>
      <c r="M4874" s="276">
        <v>2.1950441000000001E-5</v>
      </c>
      <c r="N4874" s="276">
        <v>7.8978062000000003E-4</v>
      </c>
      <c r="O4874" s="276">
        <v>8.9724870000000003E-5</v>
      </c>
      <c r="P4874" s="276">
        <v>3.2768317999999999E-5</v>
      </c>
      <c r="Q4874" s="276">
        <v>4.8396090999999998E-5</v>
      </c>
      <c r="R4874" s="276">
        <v>0</v>
      </c>
      <c r="S4874" s="276">
        <v>0</v>
      </c>
      <c r="T4874" s="276">
        <v>0</v>
      </c>
      <c r="U4874" s="276">
        <v>3.7648347000000001E-4</v>
      </c>
      <c r="V4874" s="287"/>
      <c r="W4874" s="28">
        <f>J4874/0.135</f>
        <v>1.2124565185185185E-2</v>
      </c>
      <c r="X4874" s="191">
        <v>0.64750377000000003</v>
      </c>
      <c r="Y4874" s="191">
        <v>0.17790516000000001</v>
      </c>
      <c r="Z4874" s="191">
        <v>1.3764577E-2</v>
      </c>
      <c r="AA4874" s="191">
        <v>3.3561072999999998E-4</v>
      </c>
      <c r="AB4874" s="191">
        <v>0.44645360000000001</v>
      </c>
      <c r="AC4874" s="191">
        <v>1.0983887999999999E-3</v>
      </c>
      <c r="AD4874" s="191">
        <v>7.9464315999999997E-3</v>
      </c>
      <c r="AE4874" s="76">
        <v>3.5585401000000003E-8</v>
      </c>
      <c r="AF4874" s="76">
        <v>2.5411784999999998E-10</v>
      </c>
      <c r="AG4874" s="20">
        <v>1.1182366999999999E-3</v>
      </c>
    </row>
    <row r="4875" spans="2:33" s="149" customFormat="1" x14ac:dyDescent="0.15">
      <c r="B4875" s="67" t="s">
        <v>10702</v>
      </c>
      <c r="C4875" s="83" t="s">
        <v>10703</v>
      </c>
      <c r="D4875" s="148"/>
      <c r="E4875" s="156"/>
      <c r="F4875" s="301"/>
      <c r="G4875" s="301"/>
      <c r="H4875" s="301"/>
      <c r="I4875" s="301"/>
      <c r="J4875" s="301"/>
      <c r="K4875" s="301"/>
      <c r="L4875" s="301"/>
      <c r="M4875" s="301"/>
      <c r="N4875" s="301"/>
      <c r="O4875" s="301"/>
      <c r="P4875" s="301"/>
      <c r="Q4875" s="301"/>
      <c r="R4875" s="301"/>
      <c r="S4875" s="301"/>
      <c r="T4875" s="301"/>
      <c r="U4875" s="301"/>
      <c r="V4875" s="302"/>
      <c r="W4875" s="246"/>
      <c r="X4875" s="80"/>
      <c r="Y4875" s="80"/>
      <c r="Z4875" s="80"/>
      <c r="AA4875" s="80"/>
      <c r="AB4875" s="80"/>
      <c r="AC4875" s="80"/>
      <c r="AD4875" s="80"/>
      <c r="AE4875" s="146"/>
      <c r="AF4875" s="146"/>
      <c r="AG4875" s="146"/>
    </row>
    <row r="4876" spans="2:33" s="149" customFormat="1" x14ac:dyDescent="0.15">
      <c r="B4876" s="157" t="s">
        <v>10704</v>
      </c>
      <c r="C4876" s="148"/>
      <c r="D4876" s="118" t="s">
        <v>26</v>
      </c>
      <c r="E4876" s="276" t="s">
        <v>10705</v>
      </c>
      <c r="F4876" s="276">
        <f t="shared" ref="F4876:F4893" si="677">G4876+H4876+I4876+J4876</f>
        <v>1.3061827219E-3</v>
      </c>
      <c r="G4876" s="276">
        <f t="shared" ref="G4876:G4893" si="678">M4876+N4876+O4876</f>
        <v>3.4901719089999999E-4</v>
      </c>
      <c r="H4876" s="276">
        <f t="shared" ref="H4876:H4893" si="679">K4876+L4876+P4876</f>
        <v>4.1614301299999995E-4</v>
      </c>
      <c r="I4876" s="276">
        <f t="shared" ref="I4876:I4893" si="680">Q4876+IF(R4876="x",0,R4876)+IF(S4876="x",0,S4876)+IF(T4876="x",0,T4876)+U4876</f>
        <v>2.0587650800000002E-4</v>
      </c>
      <c r="J4876" s="276">
        <v>3.3514600999999999E-4</v>
      </c>
      <c r="K4876" s="276">
        <v>3.6210673999999998E-4</v>
      </c>
      <c r="L4876" s="276">
        <v>3.8579779999999998E-5</v>
      </c>
      <c r="M4876" s="276">
        <v>5.0870208999999998E-6</v>
      </c>
      <c r="N4876" s="276">
        <v>2.0792164999999999E-4</v>
      </c>
      <c r="O4876" s="276">
        <v>1.3600852E-4</v>
      </c>
      <c r="P4876" s="276">
        <v>1.5456493000000001E-5</v>
      </c>
      <c r="Q4876" s="276">
        <v>1.9194004000000001E-4</v>
      </c>
      <c r="R4876" s="276">
        <v>0</v>
      </c>
      <c r="S4876" s="276">
        <v>0</v>
      </c>
      <c r="T4876" s="276">
        <v>0</v>
      </c>
      <c r="U4876" s="276">
        <v>1.3936468E-5</v>
      </c>
      <c r="V4876" s="287"/>
      <c r="W4876" s="28">
        <f t="shared" ref="W4876:W4893" si="681">J4876/0.135</f>
        <v>2.4825630370370368E-3</v>
      </c>
      <c r="X4876" s="191">
        <v>1.1754526000000001</v>
      </c>
      <c r="Y4876" s="191">
        <v>3.0458117999999999E-2</v>
      </c>
      <c r="Z4876" s="191">
        <v>2.3225399000000001E-3</v>
      </c>
      <c r="AA4876" s="191">
        <v>6.7010665000000001E-6</v>
      </c>
      <c r="AB4876" s="191">
        <v>1.6866701E-3</v>
      </c>
      <c r="AC4876" s="191">
        <v>1.1318766</v>
      </c>
      <c r="AD4876" s="191">
        <v>9.1019290999999995E-3</v>
      </c>
      <c r="AE4876" s="76">
        <v>1.2405808E-8</v>
      </c>
      <c r="AF4876" s="76">
        <v>2.1949053999999999E-11</v>
      </c>
      <c r="AG4876" s="20">
        <v>1.9066263999999999E-4</v>
      </c>
    </row>
    <row r="4877" spans="2:33" s="149" customFormat="1" x14ac:dyDescent="0.15">
      <c r="B4877" s="157" t="s">
        <v>10706</v>
      </c>
      <c r="C4877" s="148"/>
      <c r="D4877" s="118" t="s">
        <v>26</v>
      </c>
      <c r="E4877" s="276" t="s">
        <v>10707</v>
      </c>
      <c r="F4877" s="276">
        <f t="shared" si="677"/>
        <v>3.0924991900000004E-3</v>
      </c>
      <c r="G4877" s="276">
        <f t="shared" si="678"/>
        <v>9.81711901E-4</v>
      </c>
      <c r="H4877" s="276">
        <f t="shared" si="679"/>
        <v>8.0645308400000015E-4</v>
      </c>
      <c r="I4877" s="276">
        <f t="shared" si="680"/>
        <v>5.0377347500000006E-4</v>
      </c>
      <c r="J4877" s="276">
        <v>8.0056072999999998E-4</v>
      </c>
      <c r="K4877" s="276">
        <v>7.0464169000000005E-4</v>
      </c>
      <c r="L4877" s="276">
        <v>7.2626177000000003E-5</v>
      </c>
      <c r="M4877" s="276">
        <v>1.3832221E-5</v>
      </c>
      <c r="N4877" s="276">
        <v>4.9796561999999997E-4</v>
      </c>
      <c r="O4877" s="276">
        <v>4.6991406000000002E-4</v>
      </c>
      <c r="P4877" s="276">
        <v>2.9185217E-5</v>
      </c>
      <c r="Q4877" s="276">
        <v>4.7197389000000001E-4</v>
      </c>
      <c r="R4877" s="276">
        <v>0</v>
      </c>
      <c r="S4877" s="276">
        <v>0</v>
      </c>
      <c r="T4877" s="276">
        <v>0</v>
      </c>
      <c r="U4877" s="276">
        <v>3.1799584999999999E-5</v>
      </c>
      <c r="V4877" s="287"/>
      <c r="W4877" s="28">
        <f t="shared" si="681"/>
        <v>5.930079481481481E-3</v>
      </c>
      <c r="X4877" s="191">
        <v>1.2547505999999999</v>
      </c>
      <c r="Y4877" s="191">
        <v>7.3155228000000003E-2</v>
      </c>
      <c r="Z4877" s="191">
        <v>6.2759477000000003E-3</v>
      </c>
      <c r="AA4877" s="191">
        <v>2.8218494000000001E-5</v>
      </c>
      <c r="AB4877" s="191">
        <v>5.4798386999999997E-3</v>
      </c>
      <c r="AC4877" s="191">
        <v>1.1277349999999999</v>
      </c>
      <c r="AD4877" s="191">
        <v>4.2076413E-2</v>
      </c>
      <c r="AE4877" s="76">
        <v>2.7146818E-8</v>
      </c>
      <c r="AF4877" s="76">
        <v>4.9537053000000003E-11</v>
      </c>
      <c r="AG4877" s="20">
        <v>4.4782436000000001E-4</v>
      </c>
    </row>
    <row r="4878" spans="2:33" s="149" customFormat="1" x14ac:dyDescent="0.15">
      <c r="B4878" s="157" t="s">
        <v>10708</v>
      </c>
      <c r="C4878" s="148"/>
      <c r="D4878" s="118" t="s">
        <v>26</v>
      </c>
      <c r="E4878" s="276" t="s">
        <v>10709</v>
      </c>
      <c r="F4878" s="276">
        <f t="shared" si="677"/>
        <v>3.8113014929999998E-3</v>
      </c>
      <c r="G4878" s="276">
        <f t="shared" si="678"/>
        <v>1.3681933989999999E-3</v>
      </c>
      <c r="H4878" s="276">
        <f t="shared" si="679"/>
        <v>8.2428816899999993E-4</v>
      </c>
      <c r="I4878" s="276">
        <f t="shared" si="680"/>
        <v>6.67666605E-4</v>
      </c>
      <c r="J4878" s="276">
        <v>9.5115331999999996E-4</v>
      </c>
      <c r="K4878" s="276">
        <v>7.2261802999999995E-4</v>
      </c>
      <c r="L4878" s="276">
        <v>7.1861246999999998E-5</v>
      </c>
      <c r="M4878" s="276">
        <v>1.7925069000000001E-5</v>
      </c>
      <c r="N4878" s="276">
        <v>6.2600461000000005E-4</v>
      </c>
      <c r="O4878" s="276">
        <v>7.2426372E-4</v>
      </c>
      <c r="P4878" s="276">
        <v>2.9808892E-5</v>
      </c>
      <c r="Q4878" s="276">
        <v>6.3089036000000002E-4</v>
      </c>
      <c r="R4878" s="276">
        <v>0</v>
      </c>
      <c r="S4878" s="276">
        <v>0</v>
      </c>
      <c r="T4878" s="276">
        <v>0</v>
      </c>
      <c r="U4878" s="276">
        <v>3.6776244999999998E-5</v>
      </c>
      <c r="V4878" s="287"/>
      <c r="W4878" s="28">
        <f t="shared" si="681"/>
        <v>7.0455801481481475E-3</v>
      </c>
      <c r="X4878" s="191">
        <v>1.3026031</v>
      </c>
      <c r="Y4878" s="191">
        <v>8.772518E-2</v>
      </c>
      <c r="Z4878" s="191">
        <v>8.3953084000000008E-3</v>
      </c>
      <c r="AA4878" s="191">
        <v>3.9826398000000003E-5</v>
      </c>
      <c r="AB4878" s="191">
        <v>5.9603577999999997E-3</v>
      </c>
      <c r="AC4878" s="191">
        <v>1.1270074999999999</v>
      </c>
      <c r="AD4878" s="191">
        <v>7.3474936000000005E-2</v>
      </c>
      <c r="AE4878" s="76">
        <v>3.1243486999999997E-8</v>
      </c>
      <c r="AF4878" s="76">
        <v>5.6860755000000001E-11</v>
      </c>
      <c r="AG4878" s="20">
        <v>5.3539693000000002E-4</v>
      </c>
    </row>
    <row r="4879" spans="2:33" s="149" customFormat="1" x14ac:dyDescent="0.15">
      <c r="B4879" s="157" t="s">
        <v>10710</v>
      </c>
      <c r="C4879" s="148"/>
      <c r="D4879" s="118" t="s">
        <v>26</v>
      </c>
      <c r="E4879" s="276" t="s">
        <v>10711</v>
      </c>
      <c r="F4879" s="276">
        <f t="shared" si="677"/>
        <v>2.3756888710000004E-3</v>
      </c>
      <c r="G4879" s="276">
        <f t="shared" si="678"/>
        <v>7.7838515599999995E-4</v>
      </c>
      <c r="H4879" s="276">
        <f t="shared" si="679"/>
        <v>6.439014910000001E-4</v>
      </c>
      <c r="I4879" s="276">
        <f t="shared" si="680"/>
        <v>3.5545715400000003E-4</v>
      </c>
      <c r="J4879" s="276">
        <v>5.9794507000000005E-4</v>
      </c>
      <c r="K4879" s="276">
        <v>5.5509182000000005E-4</v>
      </c>
      <c r="L4879" s="276">
        <v>6.3770459999999999E-5</v>
      </c>
      <c r="M4879" s="276">
        <v>1.0291165999999999E-5</v>
      </c>
      <c r="N4879" s="276">
        <v>3.9507388000000002E-4</v>
      </c>
      <c r="O4879" s="276">
        <v>3.7302011E-4</v>
      </c>
      <c r="P4879" s="276">
        <v>2.5039210999999999E-5</v>
      </c>
      <c r="Q4879" s="276">
        <v>3.2891254000000001E-4</v>
      </c>
      <c r="R4879" s="276">
        <v>0</v>
      </c>
      <c r="S4879" s="276">
        <v>0</v>
      </c>
      <c r="T4879" s="276">
        <v>0</v>
      </c>
      <c r="U4879" s="276">
        <v>2.6544614000000002E-5</v>
      </c>
      <c r="V4879" s="287"/>
      <c r="W4879" s="28">
        <f t="shared" si="681"/>
        <v>4.4292227407407405E-3</v>
      </c>
      <c r="X4879" s="191">
        <v>1.2473966000000001</v>
      </c>
      <c r="Y4879" s="191">
        <v>5.8301319999999997E-2</v>
      </c>
      <c r="Z4879" s="191">
        <v>6.4215397999999998E-3</v>
      </c>
      <c r="AA4879" s="191">
        <v>2.6822629999999998E-5</v>
      </c>
      <c r="AB4879" s="191">
        <v>5.4071982999999999E-3</v>
      </c>
      <c r="AC4879" s="191">
        <v>1.1352564999999999</v>
      </c>
      <c r="AD4879" s="191">
        <v>4.1983191000000003E-2</v>
      </c>
      <c r="AE4879" s="76">
        <v>2.1221817000000001E-8</v>
      </c>
      <c r="AF4879" s="76">
        <v>4.0534015999999999E-11</v>
      </c>
      <c r="AG4879" s="20">
        <v>3.7624137999999998E-4</v>
      </c>
    </row>
    <row r="4880" spans="2:33" s="149" customFormat="1" x14ac:dyDescent="0.15">
      <c r="B4880" s="157" t="s">
        <v>10712</v>
      </c>
      <c r="C4880" s="148"/>
      <c r="D4880" s="118" t="s">
        <v>26</v>
      </c>
      <c r="E4880" s="276" t="s">
        <v>10713</v>
      </c>
      <c r="F4880" s="276">
        <f t="shared" si="677"/>
        <v>1.3332000134E-3</v>
      </c>
      <c r="G4880" s="276">
        <f t="shared" si="678"/>
        <v>3.5453081639999999E-4</v>
      </c>
      <c r="H4880" s="276">
        <f t="shared" si="679"/>
        <v>4.2034693599999999E-4</v>
      </c>
      <c r="I4880" s="276">
        <f t="shared" si="680"/>
        <v>2.0813144100000002E-4</v>
      </c>
      <c r="J4880" s="276">
        <v>3.5019081999999998E-4</v>
      </c>
      <c r="K4880" s="276">
        <v>3.6559048999999999E-4</v>
      </c>
      <c r="L4880" s="276">
        <v>3.8976802000000001E-5</v>
      </c>
      <c r="M4880" s="276">
        <v>5.1667164000000002E-6</v>
      </c>
      <c r="N4880" s="276">
        <v>2.0954473E-4</v>
      </c>
      <c r="O4880" s="276">
        <v>1.3981937E-4</v>
      </c>
      <c r="P4880" s="276">
        <v>1.5779644000000001E-5</v>
      </c>
      <c r="Q4880" s="276">
        <v>1.9232586000000001E-4</v>
      </c>
      <c r="R4880" s="276">
        <v>0</v>
      </c>
      <c r="S4880" s="276">
        <v>0</v>
      </c>
      <c r="T4880" s="276">
        <v>0</v>
      </c>
      <c r="U4880" s="276">
        <v>1.5805581000000001E-5</v>
      </c>
      <c r="V4880" s="287"/>
      <c r="W4880" s="28">
        <f t="shared" si="681"/>
        <v>2.594006074074074E-3</v>
      </c>
      <c r="X4880" s="191">
        <v>1.1853085999999999</v>
      </c>
      <c r="Y4880" s="191">
        <v>3.2285147E-2</v>
      </c>
      <c r="Z4880" s="191">
        <v>1.4011064E-2</v>
      </c>
      <c r="AA4880" s="191">
        <v>7.1492959000000003E-6</v>
      </c>
      <c r="AB4880" s="191">
        <v>1.8059988999999999E-3</v>
      </c>
      <c r="AC4880" s="191">
        <v>1.1317504</v>
      </c>
      <c r="AD4880" s="191">
        <v>5.4488122E-3</v>
      </c>
      <c r="AE4880" s="76">
        <v>1.2577358000000001E-8</v>
      </c>
      <c r="AF4880" s="76">
        <v>2.2134242000000002E-11</v>
      </c>
      <c r="AG4880" s="20">
        <v>1.9969078000000001E-4</v>
      </c>
    </row>
    <row r="4881" spans="2:33" s="149" customFormat="1" x14ac:dyDescent="0.15">
      <c r="B4881" s="157" t="s">
        <v>10714</v>
      </c>
      <c r="C4881" s="148"/>
      <c r="D4881" s="118" t="s">
        <v>26</v>
      </c>
      <c r="E4881" s="276" t="s">
        <v>10715</v>
      </c>
      <c r="F4881" s="276">
        <f t="shared" si="677"/>
        <v>3.2489662139999998E-3</v>
      </c>
      <c r="G4881" s="276">
        <f t="shared" si="678"/>
        <v>1.0136435319999999E-3</v>
      </c>
      <c r="H4881" s="276">
        <f t="shared" si="679"/>
        <v>8.3079868799999996E-4</v>
      </c>
      <c r="I4881" s="276">
        <f t="shared" si="680"/>
        <v>5.1683292400000005E-4</v>
      </c>
      <c r="J4881" s="276">
        <v>8.8769106999999996E-4</v>
      </c>
      <c r="K4881" s="276">
        <v>7.2481642000000004E-4</v>
      </c>
      <c r="L4881" s="276">
        <v>7.4925527999999996E-5</v>
      </c>
      <c r="M4881" s="276">
        <v>1.4293772E-5</v>
      </c>
      <c r="N4881" s="276">
        <v>5.0736507000000001E-4</v>
      </c>
      <c r="O4881" s="276">
        <v>4.9198468999999995E-4</v>
      </c>
      <c r="P4881" s="276">
        <v>3.105674E-5</v>
      </c>
      <c r="Q4881" s="276">
        <v>4.7420835000000001E-4</v>
      </c>
      <c r="R4881" s="276">
        <v>0</v>
      </c>
      <c r="S4881" s="276">
        <v>0</v>
      </c>
      <c r="T4881" s="276">
        <v>0</v>
      </c>
      <c r="U4881" s="276">
        <v>4.2624574000000001E-5</v>
      </c>
      <c r="V4881" s="287"/>
      <c r="W4881" s="28">
        <f t="shared" si="681"/>
        <v>6.5754894074074068E-3</v>
      </c>
      <c r="X4881" s="191">
        <v>1.3118316000000001</v>
      </c>
      <c r="Y4881" s="191">
        <v>8.3736487999999998E-2</v>
      </c>
      <c r="Z4881" s="191">
        <v>7.3970198000000001E-2</v>
      </c>
      <c r="AA4881" s="191">
        <v>3.0814422999999997E-5</v>
      </c>
      <c r="AB4881" s="191">
        <v>6.1709317E-3</v>
      </c>
      <c r="AC4881" s="191">
        <v>1.1270038</v>
      </c>
      <c r="AD4881" s="191">
        <v>2.0919360000000001E-2</v>
      </c>
      <c r="AE4881" s="76">
        <v>2.8140327000000001E-8</v>
      </c>
      <c r="AF4881" s="76">
        <v>5.0609669999999997E-11</v>
      </c>
      <c r="AG4881" s="20">
        <v>5.0011098999999995E-4</v>
      </c>
    </row>
    <row r="4882" spans="2:33" s="149" customFormat="1" x14ac:dyDescent="0.15">
      <c r="B4882" s="157" t="s">
        <v>10716</v>
      </c>
      <c r="C4882" s="148"/>
      <c r="D4882" s="118" t="s">
        <v>26</v>
      </c>
      <c r="E4882" s="276" t="s">
        <v>10717</v>
      </c>
      <c r="F4882" s="276">
        <f t="shared" si="677"/>
        <v>4.1011335020000005E-3</v>
      </c>
      <c r="G4882" s="276">
        <f t="shared" si="678"/>
        <v>1.427342135E-3</v>
      </c>
      <c r="H4882" s="276">
        <f t="shared" si="679"/>
        <v>8.6938513099999999E-4</v>
      </c>
      <c r="I4882" s="276">
        <f t="shared" si="680"/>
        <v>6.9185723599999996E-4</v>
      </c>
      <c r="J4882" s="276">
        <v>1.112549E-3</v>
      </c>
      <c r="K4882" s="276">
        <v>7.5998907999999998E-4</v>
      </c>
      <c r="L4882" s="276">
        <v>7.6120453999999998E-5</v>
      </c>
      <c r="M4882" s="276">
        <v>1.8780015000000001E-5</v>
      </c>
      <c r="N4882" s="276">
        <v>6.4341577E-4</v>
      </c>
      <c r="O4882" s="276">
        <v>7.6514634999999998E-4</v>
      </c>
      <c r="P4882" s="276">
        <v>3.3275597000000002E-5</v>
      </c>
      <c r="Q4882" s="276">
        <v>6.3502934E-4</v>
      </c>
      <c r="R4882" s="276">
        <v>0</v>
      </c>
      <c r="S4882" s="276">
        <v>0</v>
      </c>
      <c r="T4882" s="276">
        <v>0</v>
      </c>
      <c r="U4882" s="276">
        <v>5.6827896000000001E-5</v>
      </c>
      <c r="V4882" s="287"/>
      <c r="W4882" s="28">
        <f t="shared" si="681"/>
        <v>8.2411037037037026E-3</v>
      </c>
      <c r="X4882" s="191">
        <v>1.4083368999999999</v>
      </c>
      <c r="Y4882" s="191">
        <v>0.10732534000000001</v>
      </c>
      <c r="Z4882" s="191">
        <v>0.13378866</v>
      </c>
      <c r="AA4882" s="191">
        <v>4.4634961999999998E-5</v>
      </c>
      <c r="AB4882" s="191">
        <v>7.2405026000000004E-3</v>
      </c>
      <c r="AC4882" s="191">
        <v>1.125653</v>
      </c>
      <c r="AD4882" s="191">
        <v>3.4284706999999998E-2</v>
      </c>
      <c r="AE4882" s="76">
        <v>3.3083863E-8</v>
      </c>
      <c r="AF4882" s="76">
        <v>5.8847884000000002E-11</v>
      </c>
      <c r="AG4882" s="20">
        <v>6.3224989999999997E-4</v>
      </c>
    </row>
    <row r="4883" spans="2:33" s="149" customFormat="1" x14ac:dyDescent="0.15">
      <c r="B4883" s="157" t="s">
        <v>10718</v>
      </c>
      <c r="C4883" s="148"/>
      <c r="D4883" s="118" t="s">
        <v>26</v>
      </c>
      <c r="E4883" s="276" t="s">
        <v>10719</v>
      </c>
      <c r="F4883" s="276">
        <f t="shared" si="677"/>
        <v>2.5417608839999996E-3</v>
      </c>
      <c r="G4883" s="276">
        <f t="shared" si="678"/>
        <v>8.1227677899999994E-4</v>
      </c>
      <c r="H4883" s="276">
        <f t="shared" si="679"/>
        <v>6.6974134699999998E-4</v>
      </c>
      <c r="I4883" s="276">
        <f t="shared" si="680"/>
        <v>3.6931831800000002E-4</v>
      </c>
      <c r="J4883" s="276">
        <v>6.9042444000000001E-4</v>
      </c>
      <c r="K4883" s="276">
        <v>5.7650474999999997E-4</v>
      </c>
      <c r="L4883" s="276">
        <v>6.6210971999999997E-5</v>
      </c>
      <c r="M4883" s="276">
        <v>1.0781049E-5</v>
      </c>
      <c r="N4883" s="276">
        <v>4.0505021999999999E-4</v>
      </c>
      <c r="O4883" s="276">
        <v>3.9644551000000001E-4</v>
      </c>
      <c r="P4883" s="276">
        <v>2.7025624999999999E-5</v>
      </c>
      <c r="Q4883" s="276">
        <v>3.3128417000000002E-4</v>
      </c>
      <c r="R4883" s="276">
        <v>0</v>
      </c>
      <c r="S4883" s="276">
        <v>0</v>
      </c>
      <c r="T4883" s="276">
        <v>0</v>
      </c>
      <c r="U4883" s="276">
        <v>3.8034148E-5</v>
      </c>
      <c r="V4883" s="287"/>
      <c r="W4883" s="28">
        <f t="shared" si="681"/>
        <v>5.1142551111111106E-3</v>
      </c>
      <c r="X4883" s="191">
        <v>1.3079817</v>
      </c>
      <c r="Y4883" s="191">
        <v>6.9532162999999994E-2</v>
      </c>
      <c r="Z4883" s="191">
        <v>7.8271570999999998E-2</v>
      </c>
      <c r="AA4883" s="191">
        <v>2.9577918999999999E-5</v>
      </c>
      <c r="AB4883" s="191">
        <v>6.140721E-3</v>
      </c>
      <c r="AC4883" s="191">
        <v>1.1344803999999999</v>
      </c>
      <c r="AD4883" s="191">
        <v>1.9527247000000001E-2</v>
      </c>
      <c r="AE4883" s="76">
        <v>2.2276299E-8</v>
      </c>
      <c r="AF4883" s="76">
        <v>4.1672415000000001E-11</v>
      </c>
      <c r="AG4883" s="20">
        <v>4.3173787000000001E-4</v>
      </c>
    </row>
    <row r="4884" spans="2:33" s="149" customFormat="1" x14ac:dyDescent="0.15">
      <c r="B4884" s="157" t="s">
        <v>10720</v>
      </c>
      <c r="C4884" s="148"/>
      <c r="D4884" s="118" t="s">
        <v>26</v>
      </c>
      <c r="E4884" s="276" t="s">
        <v>10721</v>
      </c>
      <c r="F4884" s="276">
        <f t="shared" si="677"/>
        <v>1.6065260241E-3</v>
      </c>
      <c r="G4884" s="276">
        <f t="shared" si="678"/>
        <v>4.3765151009999995E-4</v>
      </c>
      <c r="H4884" s="276">
        <f t="shared" si="679"/>
        <v>4.7810728199999998E-4</v>
      </c>
      <c r="I4884" s="276">
        <f t="shared" si="680"/>
        <v>2.09361232E-4</v>
      </c>
      <c r="J4884" s="276">
        <v>4.8140599999999998E-4</v>
      </c>
      <c r="K4884" s="276">
        <v>4.2037995999999998E-4</v>
      </c>
      <c r="L4884" s="276">
        <v>4.1140926999999998E-5</v>
      </c>
      <c r="M4884" s="276">
        <v>5.4033500999999996E-6</v>
      </c>
      <c r="N4884" s="276">
        <v>2.9120737999999998E-4</v>
      </c>
      <c r="O4884" s="276">
        <v>1.4104077999999999E-4</v>
      </c>
      <c r="P4884" s="276">
        <v>1.6586395000000001E-5</v>
      </c>
      <c r="Q4884" s="276">
        <v>1.9256906E-4</v>
      </c>
      <c r="R4884" s="276">
        <v>0</v>
      </c>
      <c r="S4884" s="276">
        <v>0</v>
      </c>
      <c r="T4884" s="276">
        <v>0</v>
      </c>
      <c r="U4884" s="276">
        <v>1.6792172000000002E-5</v>
      </c>
      <c r="V4884" s="287"/>
      <c r="W4884" s="28">
        <f t="shared" si="681"/>
        <v>3.5659703703703701E-3</v>
      </c>
      <c r="X4884" s="191">
        <v>1.1874395</v>
      </c>
      <c r="Y4884" s="191">
        <v>4.4424603E-2</v>
      </c>
      <c r="Z4884" s="191">
        <v>4.8811148999999996E-3</v>
      </c>
      <c r="AA4884" s="191">
        <v>9.2766304000000004E-6</v>
      </c>
      <c r="AB4884" s="191">
        <v>2.0640468999999998E-3</v>
      </c>
      <c r="AC4884" s="191">
        <v>1.1318914</v>
      </c>
      <c r="AD4884" s="191">
        <v>4.1691096999999996E-3</v>
      </c>
      <c r="AE4884" s="76">
        <v>1.5770837E-8</v>
      </c>
      <c r="AF4884" s="76">
        <v>2.6921645999999999E-11</v>
      </c>
      <c r="AG4884" s="20">
        <v>2.4670000999999999E-4</v>
      </c>
    </row>
    <row r="4885" spans="2:33" s="149" customFormat="1" x14ac:dyDescent="0.15">
      <c r="B4885" s="157" t="s">
        <v>10722</v>
      </c>
      <c r="C4885" s="148"/>
      <c r="D4885" s="118" t="s">
        <v>26</v>
      </c>
      <c r="E4885" s="276" t="s">
        <v>10723</v>
      </c>
      <c r="F4885" s="276">
        <f t="shared" si="677"/>
        <v>4.83193757E-3</v>
      </c>
      <c r="G4885" s="276">
        <f t="shared" si="678"/>
        <v>1.4950372490000001E-3</v>
      </c>
      <c r="H4885" s="276">
        <f t="shared" si="679"/>
        <v>1.165319254E-3</v>
      </c>
      <c r="I4885" s="276">
        <f t="shared" si="680"/>
        <v>5.2395526700000001E-4</v>
      </c>
      <c r="J4885" s="276">
        <v>1.6476258000000001E-3</v>
      </c>
      <c r="K4885" s="276">
        <v>1.0421311E-3</v>
      </c>
      <c r="L4885" s="276">
        <v>8.7459100999999994E-5</v>
      </c>
      <c r="M4885" s="276">
        <v>1.5664248999999999E-5</v>
      </c>
      <c r="N4885" s="276">
        <v>9.8031489000000006E-4</v>
      </c>
      <c r="O4885" s="276">
        <v>4.9905811000000003E-4</v>
      </c>
      <c r="P4885" s="276">
        <v>3.5729053000000001E-5</v>
      </c>
      <c r="Q4885" s="276">
        <v>4.7561684E-4</v>
      </c>
      <c r="R4885" s="276">
        <v>0</v>
      </c>
      <c r="S4885" s="276">
        <v>0</v>
      </c>
      <c r="T4885" s="276">
        <v>0</v>
      </c>
      <c r="U4885" s="276">
        <v>4.8338426999999998E-5</v>
      </c>
      <c r="V4885" s="287"/>
      <c r="W4885" s="28">
        <f t="shared" si="681"/>
        <v>1.2204635555555555E-2</v>
      </c>
      <c r="X4885" s="191">
        <v>1.324173</v>
      </c>
      <c r="Y4885" s="191">
        <v>0.15404237000000001</v>
      </c>
      <c r="Z4885" s="191">
        <v>2.1093971999999999E-2</v>
      </c>
      <c r="AA4885" s="191">
        <v>4.3134911000000003E-5</v>
      </c>
      <c r="AB4885" s="191">
        <v>7.6654217999999998E-3</v>
      </c>
      <c r="AC4885" s="191">
        <v>1.1278201999999999</v>
      </c>
      <c r="AD4885" s="191">
        <v>1.3507943E-2</v>
      </c>
      <c r="AE4885" s="76">
        <v>4.6635380000000002E-8</v>
      </c>
      <c r="AF4885" s="76">
        <v>7.8335855999999997E-11</v>
      </c>
      <c r="AG4885" s="20">
        <v>7.7236589000000003E-4</v>
      </c>
    </row>
    <row r="4886" spans="2:33" s="149" customFormat="1" x14ac:dyDescent="0.15">
      <c r="B4886" s="157" t="s">
        <v>10724</v>
      </c>
      <c r="C4886" s="148"/>
      <c r="D4886" s="118" t="s">
        <v>26</v>
      </c>
      <c r="E4886" s="276" t="s">
        <v>10725</v>
      </c>
      <c r="F4886" s="276">
        <f t="shared" si="677"/>
        <v>7.0333491809999992E-3</v>
      </c>
      <c r="G4886" s="276">
        <f t="shared" si="678"/>
        <v>2.31905229E-3</v>
      </c>
      <c r="H4886" s="276">
        <f t="shared" si="679"/>
        <v>1.4890318389999999E-3</v>
      </c>
      <c r="I4886" s="276">
        <f t="shared" si="680"/>
        <v>7.0505035199999993E-4</v>
      </c>
      <c r="J4886" s="276">
        <v>2.5202147E-3</v>
      </c>
      <c r="K4886" s="276">
        <v>1.3477644999999999E-3</v>
      </c>
      <c r="L4886" s="276">
        <v>9.9336983999999997E-5</v>
      </c>
      <c r="M4886" s="276">
        <v>2.1318620000000001E-5</v>
      </c>
      <c r="N4886" s="276">
        <v>1.5194850000000001E-3</v>
      </c>
      <c r="O4886" s="276">
        <v>7.7824866999999997E-4</v>
      </c>
      <c r="P4886" s="276">
        <v>4.1930354999999998E-5</v>
      </c>
      <c r="Q4886" s="276">
        <v>6.3763839999999997E-4</v>
      </c>
      <c r="R4886" s="276">
        <v>0</v>
      </c>
      <c r="S4886" s="276">
        <v>0</v>
      </c>
      <c r="T4886" s="276">
        <v>0</v>
      </c>
      <c r="U4886" s="276">
        <v>6.7411952E-5</v>
      </c>
      <c r="V4886" s="287"/>
      <c r="W4886" s="28">
        <f t="shared" si="681"/>
        <v>1.8668257037037037E-2</v>
      </c>
      <c r="X4886" s="191">
        <v>1.4311977</v>
      </c>
      <c r="Y4886" s="191">
        <v>0.23755638000000001</v>
      </c>
      <c r="Z4886" s="191">
        <v>3.5843448999999999E-2</v>
      </c>
      <c r="AA4886" s="191">
        <v>6.7456800000000001E-5</v>
      </c>
      <c r="AB4886" s="191">
        <v>1.0008813E-2</v>
      </c>
      <c r="AC4886" s="191">
        <v>1.1271654</v>
      </c>
      <c r="AD4886" s="191">
        <v>2.0556201999999999E-2</v>
      </c>
      <c r="AE4886" s="76">
        <v>6.7343164999999999E-8</v>
      </c>
      <c r="AF4886" s="76">
        <v>1.1020654000000001E-10</v>
      </c>
      <c r="AG4886" s="20">
        <v>1.1365610999999999E-3</v>
      </c>
    </row>
    <row r="4887" spans="2:33" s="149" customFormat="1" x14ac:dyDescent="0.15">
      <c r="B4887" s="157" t="s">
        <v>10726</v>
      </c>
      <c r="C4887" s="148"/>
      <c r="D4887" s="118" t="s">
        <v>26</v>
      </c>
      <c r="E4887" s="276" t="s">
        <v>10727</v>
      </c>
      <c r="F4887" s="276">
        <f t="shared" si="677"/>
        <v>4.2219128920000003E-3</v>
      </c>
      <c r="G4887" s="276">
        <f t="shared" si="678"/>
        <v>1.323223791E-3</v>
      </c>
      <c r="H4887" s="276">
        <f t="shared" si="679"/>
        <v>1.024798258E-3</v>
      </c>
      <c r="I4887" s="276">
        <f t="shared" si="680"/>
        <v>3.7687794299999999E-4</v>
      </c>
      <c r="J4887" s="276">
        <v>1.4970128999999999E-3</v>
      </c>
      <c r="K4887" s="276">
        <v>9.1329949000000001E-4</v>
      </c>
      <c r="L4887" s="276">
        <v>7.9513989999999997E-5</v>
      </c>
      <c r="M4887" s="276">
        <v>1.2235661E-5</v>
      </c>
      <c r="N4887" s="276">
        <v>9.0703492000000004E-4</v>
      </c>
      <c r="O4887" s="276">
        <v>4.0395321E-4</v>
      </c>
      <c r="P4887" s="276">
        <v>3.1984777999999999E-5</v>
      </c>
      <c r="Q4887" s="276">
        <v>3.3277916000000002E-4</v>
      </c>
      <c r="R4887" s="276">
        <v>0</v>
      </c>
      <c r="S4887" s="276">
        <v>0</v>
      </c>
      <c r="T4887" s="276">
        <v>0</v>
      </c>
      <c r="U4887" s="276">
        <v>4.4098782999999999E-5</v>
      </c>
      <c r="V4887" s="287"/>
      <c r="W4887" s="28">
        <f t="shared" si="681"/>
        <v>1.1088984444444443E-2</v>
      </c>
      <c r="X4887" s="191">
        <v>1.3210808999999999</v>
      </c>
      <c r="Y4887" s="191">
        <v>0.14415416</v>
      </c>
      <c r="Z4887" s="191">
        <v>2.2149248999999999E-2</v>
      </c>
      <c r="AA4887" s="191">
        <v>4.2654773999999999E-5</v>
      </c>
      <c r="AB4887" s="191">
        <v>7.7269557000000004E-3</v>
      </c>
      <c r="AC4887" s="191">
        <v>1.1353470000000001</v>
      </c>
      <c r="AD4887" s="191">
        <v>1.1660861E-2</v>
      </c>
      <c r="AE4887" s="76">
        <v>4.1906751000000003E-8</v>
      </c>
      <c r="AF4887" s="76">
        <v>7.1100552999999995E-11</v>
      </c>
      <c r="AG4887" s="20">
        <v>7.2070662999999997E-4</v>
      </c>
    </row>
    <row r="4888" spans="2:33" s="149" customFormat="1" x14ac:dyDescent="0.15">
      <c r="B4888" s="157" t="s">
        <v>10728</v>
      </c>
      <c r="C4888" s="148"/>
      <c r="D4888" s="118" t="s">
        <v>26</v>
      </c>
      <c r="E4888" s="276" t="s">
        <v>10729</v>
      </c>
      <c r="F4888" s="276">
        <f t="shared" si="677"/>
        <v>5.281370451E-3</v>
      </c>
      <c r="G4888" s="276">
        <f t="shared" si="678"/>
        <v>1.088973865E-3</v>
      </c>
      <c r="H4888" s="276">
        <f t="shared" si="679"/>
        <v>8.6513094599999989E-4</v>
      </c>
      <c r="I4888" s="276">
        <f t="shared" si="680"/>
        <v>4.3961024000000002E-4</v>
      </c>
      <c r="J4888" s="276">
        <v>2.8876554E-3</v>
      </c>
      <c r="K4888" s="276">
        <v>7.2748794999999997E-4</v>
      </c>
      <c r="L4888" s="276">
        <v>8.0355155999999999E-5</v>
      </c>
      <c r="M4888" s="276">
        <v>1.7569305000000002E-5</v>
      </c>
      <c r="N4888" s="276">
        <v>3.7178624E-4</v>
      </c>
      <c r="O4888" s="276">
        <v>6.9961831999999996E-4</v>
      </c>
      <c r="P4888" s="276">
        <v>5.728784E-5</v>
      </c>
      <c r="Q4888" s="276">
        <v>1.4277828999999999E-4</v>
      </c>
      <c r="R4888" s="276">
        <v>0</v>
      </c>
      <c r="S4888" s="276">
        <v>0</v>
      </c>
      <c r="T4888" s="276">
        <v>0</v>
      </c>
      <c r="U4888" s="276">
        <v>2.9683195E-4</v>
      </c>
      <c r="V4888" s="287"/>
      <c r="W4888" s="28">
        <f t="shared" si="681"/>
        <v>2.1390039999999999E-2</v>
      </c>
      <c r="X4888" s="191">
        <v>2.7940098</v>
      </c>
      <c r="Y4888" s="191">
        <v>0.3071701</v>
      </c>
      <c r="Z4888" s="191">
        <v>1.7859727999999999</v>
      </c>
      <c r="AA4888" s="191">
        <v>7.2709714000000004E-5</v>
      </c>
      <c r="AB4888" s="191">
        <v>2.9242540000000001E-2</v>
      </c>
      <c r="AC4888" s="191">
        <v>0.30543717999999997</v>
      </c>
      <c r="AD4888" s="191">
        <v>0.36611450000000001</v>
      </c>
      <c r="AE4888" s="76">
        <v>4.5919760999999997E-8</v>
      </c>
      <c r="AF4888" s="76">
        <v>1.2922715999999999E-10</v>
      </c>
      <c r="AG4888" s="20">
        <v>1.5801196E-3</v>
      </c>
    </row>
    <row r="4889" spans="2:33" s="149" customFormat="1" x14ac:dyDescent="0.15">
      <c r="B4889" s="157" t="s">
        <v>10730</v>
      </c>
      <c r="C4889" s="148"/>
      <c r="D4889" s="118" t="s">
        <v>26</v>
      </c>
      <c r="E4889" s="276" t="s">
        <v>10731</v>
      </c>
      <c r="F4889" s="276">
        <f t="shared" si="677"/>
        <v>8.0999505199999995E-3</v>
      </c>
      <c r="G4889" s="276">
        <f t="shared" si="678"/>
        <v>4.7741259E-4</v>
      </c>
      <c r="H4889" s="276">
        <f t="shared" si="679"/>
        <v>8.35505774E-4</v>
      </c>
      <c r="I4889" s="276">
        <f t="shared" si="680"/>
        <v>1.0456855600000001E-4</v>
      </c>
      <c r="J4889" s="276">
        <v>6.6824635999999998E-3</v>
      </c>
      <c r="K4889" s="276">
        <v>7.9391740000000002E-4</v>
      </c>
      <c r="L4889" s="276">
        <v>2.9484819000000001E-5</v>
      </c>
      <c r="M4889" s="276">
        <v>3.5773109999999999E-5</v>
      </c>
      <c r="N4889" s="276">
        <v>3.1464737999999998E-4</v>
      </c>
      <c r="O4889" s="276">
        <v>1.2699209999999999E-4</v>
      </c>
      <c r="P4889" s="276">
        <v>1.2103555000000001E-5</v>
      </c>
      <c r="Q4889" s="276">
        <v>8.2745076000000003E-5</v>
      </c>
      <c r="R4889" s="276">
        <v>0</v>
      </c>
      <c r="S4889" s="276">
        <v>0</v>
      </c>
      <c r="T4889" s="276">
        <v>0</v>
      </c>
      <c r="U4889" s="276">
        <v>2.1823480000000001E-5</v>
      </c>
      <c r="V4889" s="287"/>
      <c r="W4889" s="28">
        <f t="shared" si="681"/>
        <v>4.9499730370370365E-2</v>
      </c>
      <c r="X4889" s="191">
        <v>1.2520715</v>
      </c>
      <c r="Y4889" s="191">
        <v>0.92211483000000005</v>
      </c>
      <c r="Z4889" s="191">
        <v>3.0980568999999999E-2</v>
      </c>
      <c r="AA4889" s="191">
        <v>1.3376401000000001E-5</v>
      </c>
      <c r="AB4889" s="191">
        <v>1.9142492000000001E-3</v>
      </c>
      <c r="AC4889" s="191">
        <v>0.28918261000000001</v>
      </c>
      <c r="AD4889" s="191">
        <v>7.8658322000000006E-3</v>
      </c>
      <c r="AE4889" s="76">
        <v>7.2250986999999995E-8</v>
      </c>
      <c r="AF4889" s="76">
        <v>1.8879741999999999E-10</v>
      </c>
      <c r="AG4889" s="20">
        <v>7.0784298000000001E-3</v>
      </c>
    </row>
    <row r="4890" spans="2:33" s="149" customFormat="1" x14ac:dyDescent="0.15">
      <c r="B4890" s="157" t="s">
        <v>10732</v>
      </c>
      <c r="C4890" s="148"/>
      <c r="D4890" s="118" t="s">
        <v>26</v>
      </c>
      <c r="E4890" s="276" t="s">
        <v>10733</v>
      </c>
      <c r="F4890" s="276">
        <f t="shared" si="677"/>
        <v>8.0737505710000001E-3</v>
      </c>
      <c r="G4890" s="276">
        <f t="shared" si="678"/>
        <v>6.76852062E-4</v>
      </c>
      <c r="H4890" s="276">
        <f t="shared" si="679"/>
        <v>9.2708418000000004E-4</v>
      </c>
      <c r="I4890" s="276">
        <f t="shared" si="680"/>
        <v>2.1304332900000001E-4</v>
      </c>
      <c r="J4890" s="276">
        <v>6.2567710000000004E-3</v>
      </c>
      <c r="K4890" s="276">
        <v>8.6794167000000004E-4</v>
      </c>
      <c r="L4890" s="276">
        <v>4.1825651999999997E-5</v>
      </c>
      <c r="M4890" s="276">
        <v>3.5806172E-5</v>
      </c>
      <c r="N4890" s="276">
        <v>3.9992176999999998E-4</v>
      </c>
      <c r="O4890" s="276">
        <v>2.4112412000000001E-4</v>
      </c>
      <c r="P4890" s="276">
        <v>1.7316857999999999E-5</v>
      </c>
      <c r="Q4890" s="276">
        <v>1.8320544000000001E-4</v>
      </c>
      <c r="R4890" s="276">
        <v>0</v>
      </c>
      <c r="S4890" s="276">
        <v>0</v>
      </c>
      <c r="T4890" s="276">
        <v>0</v>
      </c>
      <c r="U4890" s="276">
        <v>2.9837889000000001E-5</v>
      </c>
      <c r="V4890" s="287"/>
      <c r="W4890" s="28">
        <f t="shared" si="681"/>
        <v>4.634645185185185E-2</v>
      </c>
      <c r="X4890" s="191">
        <v>1.2825635</v>
      </c>
      <c r="Y4890" s="191">
        <v>0.85459757999999997</v>
      </c>
      <c r="Z4890" s="191">
        <v>4.8637059000000003E-2</v>
      </c>
      <c r="AA4890" s="191">
        <v>2.0384372000000001E-5</v>
      </c>
      <c r="AB4890" s="191">
        <v>3.3033995E-3</v>
      </c>
      <c r="AC4890" s="191">
        <v>0.36340450000000002</v>
      </c>
      <c r="AD4890" s="191">
        <v>1.2600572000000001E-2</v>
      </c>
      <c r="AE4890" s="76">
        <v>7.1588510000000003E-8</v>
      </c>
      <c r="AF4890" s="76">
        <v>1.8216379E-10</v>
      </c>
      <c r="AG4890" s="20">
        <v>6.5253265000000003E-3</v>
      </c>
    </row>
    <row r="4891" spans="2:33" s="149" customFormat="1" x14ac:dyDescent="0.15">
      <c r="B4891" s="157" t="s">
        <v>10734</v>
      </c>
      <c r="C4891" s="148"/>
      <c r="D4891" s="118" t="s">
        <v>26</v>
      </c>
      <c r="E4891" s="276" t="s">
        <v>10735</v>
      </c>
      <c r="F4891" s="276">
        <f t="shared" si="677"/>
        <v>7.8302655109999987E-3</v>
      </c>
      <c r="G4891" s="276">
        <f t="shared" si="678"/>
        <v>6.1663006400000003E-4</v>
      </c>
      <c r="H4891" s="276">
        <f t="shared" si="679"/>
        <v>8.7714313099999995E-4</v>
      </c>
      <c r="I4891" s="276">
        <f t="shared" si="680"/>
        <v>1.68219616E-4</v>
      </c>
      <c r="J4891" s="276">
        <v>6.1682726999999996E-3</v>
      </c>
      <c r="K4891" s="276">
        <v>8.2149747999999995E-4</v>
      </c>
      <c r="L4891" s="276">
        <v>3.9451111999999999E-5</v>
      </c>
      <c r="M4891" s="276">
        <v>3.4601114000000001E-5</v>
      </c>
      <c r="N4891" s="276">
        <v>3.6896429999999999E-4</v>
      </c>
      <c r="O4891" s="276">
        <v>2.1306465000000001E-4</v>
      </c>
      <c r="P4891" s="276">
        <v>1.6194538999999999E-5</v>
      </c>
      <c r="Q4891" s="276">
        <v>1.396422E-4</v>
      </c>
      <c r="R4891" s="276">
        <v>0</v>
      </c>
      <c r="S4891" s="276">
        <v>0</v>
      </c>
      <c r="T4891" s="276">
        <v>0</v>
      </c>
      <c r="U4891" s="276">
        <v>2.8577415999999999E-5</v>
      </c>
      <c r="V4891" s="287"/>
      <c r="W4891" s="28">
        <f t="shared" si="681"/>
        <v>4.5690908888888881E-2</v>
      </c>
      <c r="X4891" s="191">
        <v>1.2872538</v>
      </c>
      <c r="Y4891" s="191">
        <v>0.84635484000000005</v>
      </c>
      <c r="Z4891" s="191">
        <v>5.0512232999999997E-2</v>
      </c>
      <c r="AA4891" s="191">
        <v>2.0165897000000001E-5</v>
      </c>
      <c r="AB4891" s="191">
        <v>3.3353268999999999E-3</v>
      </c>
      <c r="AC4891" s="191">
        <v>0.37475487000000002</v>
      </c>
      <c r="AD4891" s="191">
        <v>1.2276337E-2</v>
      </c>
      <c r="AE4891" s="76">
        <v>6.9557314000000006E-8</v>
      </c>
      <c r="AF4891" s="76">
        <v>1.7876920999999999E-10</v>
      </c>
      <c r="AG4891" s="20">
        <v>6.4742847999999997E-3</v>
      </c>
    </row>
    <row r="4892" spans="2:33" s="149" customFormat="1" x14ac:dyDescent="0.15">
      <c r="B4892" s="157" t="s">
        <v>10736</v>
      </c>
      <c r="C4892" s="148"/>
      <c r="D4892" s="118" t="s">
        <v>26</v>
      </c>
      <c r="E4892" s="276" t="s">
        <v>10737</v>
      </c>
      <c r="F4892" s="276">
        <f t="shared" si="677"/>
        <v>6.6669069020000001E-3</v>
      </c>
      <c r="G4892" s="276">
        <f t="shared" si="678"/>
        <v>1.052952719E-3</v>
      </c>
      <c r="H4892" s="276">
        <f t="shared" si="679"/>
        <v>9.1117130400000009E-4</v>
      </c>
      <c r="I4892" s="276">
        <f t="shared" si="680"/>
        <v>4.3583887899999998E-4</v>
      </c>
      <c r="J4892" s="276">
        <v>4.2669439999999999E-3</v>
      </c>
      <c r="K4892" s="276">
        <v>8.3158443000000003E-4</v>
      </c>
      <c r="L4892" s="276">
        <v>5.555559E-5</v>
      </c>
      <c r="M4892" s="276">
        <v>2.9938149000000001E-5</v>
      </c>
      <c r="N4892" s="276">
        <v>5.2217259000000003E-4</v>
      </c>
      <c r="O4892" s="276">
        <v>5.0084198000000001E-4</v>
      </c>
      <c r="P4892" s="276">
        <v>2.4031284000000001E-5</v>
      </c>
      <c r="Q4892" s="276">
        <v>3.9261078999999998E-4</v>
      </c>
      <c r="R4892" s="276">
        <v>0</v>
      </c>
      <c r="S4892" s="276">
        <v>0</v>
      </c>
      <c r="T4892" s="276">
        <v>0</v>
      </c>
      <c r="U4892" s="276">
        <v>4.3228088999999997E-5</v>
      </c>
      <c r="V4892" s="287"/>
      <c r="W4892" s="28">
        <f t="shared" si="681"/>
        <v>3.1606992592592593E-2</v>
      </c>
      <c r="X4892" s="191">
        <v>1.3500643999999999</v>
      </c>
      <c r="Y4892" s="191">
        <v>0.56381839</v>
      </c>
      <c r="Z4892" s="191">
        <v>9.3836649999999994E-2</v>
      </c>
      <c r="AA4892" s="191">
        <v>3.2626514000000002E-5</v>
      </c>
      <c r="AB4892" s="191">
        <v>5.0622471999999998E-3</v>
      </c>
      <c r="AC4892" s="191">
        <v>0.66356740000000003</v>
      </c>
      <c r="AD4892" s="191">
        <v>2.3747047E-2</v>
      </c>
      <c r="AE4892" s="76">
        <v>5.7311724999999999E-8</v>
      </c>
      <c r="AF4892" s="76">
        <v>1.3499579000000001E-10</v>
      </c>
      <c r="AG4892" s="20">
        <v>4.2218689999999996E-3</v>
      </c>
    </row>
    <row r="4893" spans="2:33" s="149" customFormat="1" x14ac:dyDescent="0.15">
      <c r="B4893" s="157" t="s">
        <v>10738</v>
      </c>
      <c r="C4893" s="148"/>
      <c r="D4893" s="118" t="s">
        <v>26</v>
      </c>
      <c r="E4893" s="276" t="s">
        <v>10739</v>
      </c>
      <c r="F4893" s="276">
        <f t="shared" si="677"/>
        <v>9.6875440270000005E-3</v>
      </c>
      <c r="G4893" s="276">
        <f t="shared" si="678"/>
        <v>1.1335709839999999E-3</v>
      </c>
      <c r="H4893" s="276">
        <f t="shared" si="679"/>
        <v>1.5677351979999999E-3</v>
      </c>
      <c r="I4893" s="276">
        <f t="shared" si="680"/>
        <v>2.4202174499999998E-4</v>
      </c>
      <c r="J4893" s="276">
        <v>6.7442161000000004E-3</v>
      </c>
      <c r="K4893" s="276">
        <v>1.4405815E-3</v>
      </c>
      <c r="L4893" s="276">
        <v>8.8816657999999998E-5</v>
      </c>
      <c r="M4893" s="276">
        <v>8.6403534E-5</v>
      </c>
      <c r="N4893" s="276">
        <v>7.5858784000000002E-4</v>
      </c>
      <c r="O4893" s="276">
        <v>2.8857961000000002E-4</v>
      </c>
      <c r="P4893" s="276">
        <v>3.8337039999999998E-5</v>
      </c>
      <c r="Q4893" s="276">
        <v>2.0297893999999999E-4</v>
      </c>
      <c r="R4893" s="276">
        <v>0</v>
      </c>
      <c r="S4893" s="276">
        <v>0</v>
      </c>
      <c r="T4893" s="276">
        <v>0</v>
      </c>
      <c r="U4893" s="276">
        <v>3.9042804999999999E-5</v>
      </c>
      <c r="V4893" s="287"/>
      <c r="W4893" s="28">
        <f t="shared" si="681"/>
        <v>4.9957156296296296E-2</v>
      </c>
      <c r="X4893" s="191">
        <v>1.4478355000000001</v>
      </c>
      <c r="Y4893" s="191">
        <v>0.84434240999999999</v>
      </c>
      <c r="Z4893" s="191">
        <v>6.4946989999999996E-2</v>
      </c>
      <c r="AA4893" s="191">
        <v>6.8377695999999997E-5</v>
      </c>
      <c r="AB4893" s="191">
        <v>0.15325834999999999</v>
      </c>
      <c r="AC4893" s="191">
        <v>0.36934521999999997</v>
      </c>
      <c r="AD4893" s="191">
        <v>1.5874177E-2</v>
      </c>
      <c r="AE4893" s="76">
        <v>8.8666547999999997E-8</v>
      </c>
      <c r="AF4893" s="76">
        <v>2.5041044000000001E-10</v>
      </c>
      <c r="AG4893" s="20">
        <v>8.1071324999999993E-3</v>
      </c>
    </row>
    <row r="4894" spans="2:33" s="149" customFormat="1" x14ac:dyDescent="0.15">
      <c r="B4894" s="67" t="s">
        <v>10740</v>
      </c>
      <c r="C4894" s="83" t="s">
        <v>10741</v>
      </c>
      <c r="D4894" s="148"/>
      <c r="E4894" s="156"/>
      <c r="F4894" s="301"/>
      <c r="G4894" s="301"/>
      <c r="H4894" s="301"/>
      <c r="I4894" s="301"/>
      <c r="J4894" s="301"/>
      <c r="K4894" s="301"/>
      <c r="L4894" s="301"/>
      <c r="M4894" s="301"/>
      <c r="N4894" s="301"/>
      <c r="O4894" s="301"/>
      <c r="P4894" s="301"/>
      <c r="Q4894" s="301"/>
      <c r="R4894" s="301"/>
      <c r="S4894" s="301"/>
      <c r="T4894" s="301"/>
      <c r="U4894" s="301"/>
      <c r="V4894" s="302"/>
      <c r="W4894" s="246"/>
      <c r="X4894" s="80"/>
      <c r="Y4894" s="80"/>
      <c r="Z4894" s="80"/>
      <c r="AA4894" s="80"/>
      <c r="AB4894" s="80"/>
      <c r="AC4894" s="80"/>
      <c r="AD4894" s="80"/>
      <c r="AE4894" s="146"/>
      <c r="AF4894" s="146"/>
      <c r="AG4894" s="146"/>
    </row>
    <row r="4895" spans="2:33" s="149" customFormat="1" x14ac:dyDescent="0.15">
      <c r="B4895" s="157" t="s">
        <v>10742</v>
      </c>
      <c r="C4895" s="148"/>
      <c r="D4895" s="118" t="s">
        <v>26</v>
      </c>
      <c r="E4895" s="276" t="s">
        <v>10743</v>
      </c>
      <c r="F4895" s="276">
        <f t="shared" ref="F4895:F4905" si="682">G4895+H4895+I4895+J4895</f>
        <v>1.3141510651000001E-2</v>
      </c>
      <c r="G4895" s="276">
        <f t="shared" ref="G4895:G4905" si="683">M4895+N4895+O4895</f>
        <v>6.8503738900000007E-4</v>
      </c>
      <c r="H4895" s="276">
        <f t="shared" ref="H4895:H4905" si="684">K4895+L4895+P4895</f>
        <v>2.7741264990000002E-3</v>
      </c>
      <c r="I4895" s="276">
        <f t="shared" ref="I4895:I4905" si="685">Q4895+IF(R4895="x",0,R4895)+IF(S4895="x",0,S4895)+IF(T4895="x",0,T4895)+U4895</f>
        <v>1.00411063E-4</v>
      </c>
      <c r="J4895" s="276">
        <v>9.5819357000000004E-3</v>
      </c>
      <c r="K4895" s="276">
        <v>2.6369305000000002E-3</v>
      </c>
      <c r="L4895" s="276">
        <v>8.5235659999999998E-5</v>
      </c>
      <c r="M4895" s="276">
        <v>4.6137624999999999E-5</v>
      </c>
      <c r="N4895" s="276">
        <v>5.4076562000000003E-4</v>
      </c>
      <c r="O4895" s="276">
        <v>9.8134144E-5</v>
      </c>
      <c r="P4895" s="276">
        <v>5.1960338999999998E-5</v>
      </c>
      <c r="Q4895" s="276">
        <v>2.6331360000000001E-5</v>
      </c>
      <c r="R4895" s="276">
        <v>0</v>
      </c>
      <c r="S4895" s="276">
        <v>0</v>
      </c>
      <c r="T4895" s="276">
        <v>0</v>
      </c>
      <c r="U4895" s="276">
        <v>7.4079703000000003E-5</v>
      </c>
      <c r="V4895" s="287"/>
      <c r="W4895" s="28">
        <f t="shared" ref="W4895:W4905" si="686">J4895/0.135</f>
        <v>7.0977301481481486E-2</v>
      </c>
      <c r="X4895" s="191">
        <v>1.2150177</v>
      </c>
      <c r="Y4895" s="191">
        <v>1.1469746000000001</v>
      </c>
      <c r="Z4895" s="191">
        <v>4.7793479E-2</v>
      </c>
      <c r="AA4895" s="191">
        <v>1.2128325E-5</v>
      </c>
      <c r="AB4895" s="191">
        <v>8.0520855000000002E-3</v>
      </c>
      <c r="AC4895" s="191">
        <v>2.9498504000000001E-3</v>
      </c>
      <c r="AD4895" s="191">
        <v>9.2355907000000008E-3</v>
      </c>
      <c r="AE4895" s="76">
        <v>1.2375375999999999E-7</v>
      </c>
      <c r="AF4895" s="76">
        <v>3.1254909999999999E-10</v>
      </c>
      <c r="AG4895" s="20">
        <v>8.0728033000000005E-3</v>
      </c>
    </row>
    <row r="4896" spans="2:33" s="149" customFormat="1" x14ac:dyDescent="0.15">
      <c r="B4896" s="157" t="s">
        <v>10744</v>
      </c>
      <c r="C4896" s="148"/>
      <c r="D4896" s="118" t="s">
        <v>26</v>
      </c>
      <c r="E4896" s="276" t="s">
        <v>10745</v>
      </c>
      <c r="F4896" s="276">
        <f t="shared" si="682"/>
        <v>1.7928129567E-2</v>
      </c>
      <c r="G4896" s="276">
        <f t="shared" si="683"/>
        <v>1.457230562E-3</v>
      </c>
      <c r="H4896" s="276">
        <f t="shared" si="684"/>
        <v>4.3325182030000001E-3</v>
      </c>
      <c r="I4896" s="276">
        <f t="shared" si="685"/>
        <v>1.2360580199999999E-4</v>
      </c>
      <c r="J4896" s="276">
        <v>1.2014775E-2</v>
      </c>
      <c r="K4896" s="276">
        <v>4.1376084000000002E-3</v>
      </c>
      <c r="L4896" s="276">
        <v>1.1815418999999999E-4</v>
      </c>
      <c r="M4896" s="276">
        <v>5.9364431999999998E-5</v>
      </c>
      <c r="N4896" s="276">
        <v>1.2772382000000001E-3</v>
      </c>
      <c r="O4896" s="276">
        <v>1.2062793000000001E-4</v>
      </c>
      <c r="P4896" s="276">
        <v>7.6755612999999996E-5</v>
      </c>
      <c r="Q4896" s="276">
        <v>3.1837592E-5</v>
      </c>
      <c r="R4896" s="276">
        <v>0</v>
      </c>
      <c r="S4896" s="276">
        <v>0</v>
      </c>
      <c r="T4896" s="276">
        <v>0</v>
      </c>
      <c r="U4896" s="276">
        <v>9.1768209999999994E-5</v>
      </c>
      <c r="V4896" s="287"/>
      <c r="W4896" s="28">
        <f t="shared" si="686"/>
        <v>8.8998333333333332E-2</v>
      </c>
      <c r="X4896" s="191">
        <v>1.3289325999999999</v>
      </c>
      <c r="Y4896" s="191">
        <v>1.2956428</v>
      </c>
      <c r="Z4896" s="191">
        <v>1.666948E-2</v>
      </c>
      <c r="AA4896" s="191">
        <v>2.3398692000000002E-5</v>
      </c>
      <c r="AB4896" s="191">
        <v>5.9528011000000002E-3</v>
      </c>
      <c r="AC4896" s="191">
        <v>1.3064235999999999E-3</v>
      </c>
      <c r="AD4896" s="191">
        <v>9.3377259999999993E-3</v>
      </c>
      <c r="AE4896" s="76">
        <v>1.7861370999999999E-7</v>
      </c>
      <c r="AF4896" s="76">
        <v>4.0878816000000001E-10</v>
      </c>
      <c r="AG4896" s="20">
        <v>9.1673912999999992E-3</v>
      </c>
    </row>
    <row r="4897" spans="2:33" s="149" customFormat="1" x14ac:dyDescent="0.15">
      <c r="B4897" s="157" t="s">
        <v>10746</v>
      </c>
      <c r="C4897" s="148"/>
      <c r="D4897" s="118" t="s">
        <v>26</v>
      </c>
      <c r="E4897" s="276" t="s">
        <v>10747</v>
      </c>
      <c r="F4897" s="276">
        <f t="shared" si="682"/>
        <v>2.5846722427999999E-2</v>
      </c>
      <c r="G4897" s="276">
        <f t="shared" si="683"/>
        <v>9.6556483999999992E-4</v>
      </c>
      <c r="H4897" s="276">
        <f t="shared" si="684"/>
        <v>2.2276139154000001E-2</v>
      </c>
      <c r="I4897" s="276">
        <f t="shared" si="685"/>
        <v>1.0146463399999999E-4</v>
      </c>
      <c r="J4897" s="276">
        <v>2.5035538000000002E-3</v>
      </c>
      <c r="K4897" s="276">
        <v>2.2021506999999999E-2</v>
      </c>
      <c r="L4897" s="276">
        <v>2.3561672000000001E-4</v>
      </c>
      <c r="M4897" s="276">
        <v>2.3840638000000001E-5</v>
      </c>
      <c r="N4897" s="276">
        <v>8.7626486999999996E-4</v>
      </c>
      <c r="O4897" s="276">
        <v>6.5459331999999999E-5</v>
      </c>
      <c r="P4897" s="276">
        <v>1.9015434000000001E-5</v>
      </c>
      <c r="Q4897" s="276">
        <v>3.2476267000000003E-5</v>
      </c>
      <c r="R4897" s="276">
        <v>0</v>
      </c>
      <c r="S4897" s="276">
        <v>0</v>
      </c>
      <c r="T4897" s="276">
        <v>0</v>
      </c>
      <c r="U4897" s="276">
        <v>6.8988366999999995E-5</v>
      </c>
      <c r="V4897" s="287"/>
      <c r="W4897" s="28">
        <f t="shared" si="686"/>
        <v>1.8544842962962962E-2</v>
      </c>
      <c r="X4897" s="191">
        <v>0.29553700999999999</v>
      </c>
      <c r="Y4897" s="191">
        <v>0.24015618</v>
      </c>
      <c r="Z4897" s="191">
        <v>1.1392271000000001E-2</v>
      </c>
      <c r="AA4897" s="191">
        <v>1.8811661000000001E-5</v>
      </c>
      <c r="AB4897" s="191">
        <v>7.2146785000000001E-3</v>
      </c>
      <c r="AC4897" s="191">
        <v>8.5815660999999995E-4</v>
      </c>
      <c r="AD4897" s="191">
        <v>3.5896916000000001E-2</v>
      </c>
      <c r="AE4897" s="76">
        <v>4.0417880999999998E-7</v>
      </c>
      <c r="AF4897" s="76">
        <v>5.3663578999999998E-10</v>
      </c>
      <c r="AG4897" s="20">
        <v>1.8139127E-3</v>
      </c>
    </row>
    <row r="4898" spans="2:33" s="149" customFormat="1" x14ac:dyDescent="0.15">
      <c r="B4898" s="157" t="s">
        <v>10748</v>
      </c>
      <c r="C4898" s="148"/>
      <c r="D4898" s="118" t="s">
        <v>26</v>
      </c>
      <c r="E4898" s="276" t="s">
        <v>10749</v>
      </c>
      <c r="F4898" s="276">
        <f t="shared" si="682"/>
        <v>1.4657162147999999E-2</v>
      </c>
      <c r="G4898" s="276">
        <f t="shared" si="683"/>
        <v>2.4178640599999998E-3</v>
      </c>
      <c r="H4898" s="276">
        <f t="shared" si="684"/>
        <v>2.1432302740000001E-3</v>
      </c>
      <c r="I4898" s="276">
        <f t="shared" si="685"/>
        <v>1.50890614E-4</v>
      </c>
      <c r="J4898" s="276">
        <v>9.9451772000000004E-3</v>
      </c>
      <c r="K4898" s="276">
        <v>1.9721393E-3</v>
      </c>
      <c r="L4898" s="276">
        <v>1.3398125000000001E-4</v>
      </c>
      <c r="M4898" s="276">
        <v>1.1069405E-4</v>
      </c>
      <c r="N4898" s="276">
        <v>1.7980205E-3</v>
      </c>
      <c r="O4898" s="276">
        <v>5.0914951E-4</v>
      </c>
      <c r="P4898" s="276">
        <v>3.7109724E-5</v>
      </c>
      <c r="Q4898" s="276">
        <v>7.5970599999999994E-5</v>
      </c>
      <c r="R4898" s="276">
        <v>0</v>
      </c>
      <c r="S4898" s="276">
        <v>0</v>
      </c>
      <c r="T4898" s="276">
        <v>0</v>
      </c>
      <c r="U4898" s="276">
        <v>7.4920014000000006E-5</v>
      </c>
      <c r="V4898" s="287"/>
      <c r="W4898" s="28">
        <f t="shared" si="686"/>
        <v>7.3667979259259261E-2</v>
      </c>
      <c r="X4898" s="191">
        <v>1.6708248000000001</v>
      </c>
      <c r="Y4898" s="191">
        <v>1.5659128</v>
      </c>
      <c r="Z4898" s="191">
        <v>7.8942787E-2</v>
      </c>
      <c r="AA4898" s="191">
        <v>1.1322389E-5</v>
      </c>
      <c r="AB4898" s="191">
        <v>1.2287071E-2</v>
      </c>
      <c r="AC4898" s="191">
        <v>3.1099404E-3</v>
      </c>
      <c r="AD4898" s="191">
        <v>1.0560913999999999E-2</v>
      </c>
      <c r="AE4898" s="76">
        <v>1.3767421000000001E-7</v>
      </c>
      <c r="AF4898" s="76">
        <v>3.2093008999999998E-10</v>
      </c>
      <c r="AG4898" s="20">
        <v>1.0778812E-2</v>
      </c>
    </row>
    <row r="4899" spans="2:33" s="149" customFormat="1" x14ac:dyDescent="0.15">
      <c r="B4899" s="157" t="s">
        <v>10750</v>
      </c>
      <c r="C4899" s="148"/>
      <c r="D4899" s="118" t="s">
        <v>26</v>
      </c>
      <c r="E4899" s="276" t="s">
        <v>10751</v>
      </c>
      <c r="F4899" s="276">
        <f t="shared" si="682"/>
        <v>6.9644095610000003E-3</v>
      </c>
      <c r="G4899" s="276">
        <f t="shared" si="683"/>
        <v>5.2106821599999997E-4</v>
      </c>
      <c r="H4899" s="276">
        <f t="shared" si="684"/>
        <v>1.3494031190000003E-3</v>
      </c>
      <c r="I4899" s="276">
        <f t="shared" si="685"/>
        <v>1.4189772599999999E-4</v>
      </c>
      <c r="J4899" s="276">
        <v>4.9520405000000002E-3</v>
      </c>
      <c r="K4899" s="276">
        <v>1.2031934000000001E-3</v>
      </c>
      <c r="L4899" s="276">
        <v>1.148378E-4</v>
      </c>
      <c r="M4899" s="276">
        <v>5.5865926000000001E-5</v>
      </c>
      <c r="N4899" s="276">
        <v>3.5035383999999998E-4</v>
      </c>
      <c r="O4899" s="276">
        <v>1.1484845E-4</v>
      </c>
      <c r="P4899" s="276">
        <v>3.1371919000000002E-5</v>
      </c>
      <c r="Q4899" s="276">
        <v>8.7863043999999996E-5</v>
      </c>
      <c r="R4899" s="276">
        <v>0</v>
      </c>
      <c r="S4899" s="276">
        <v>0</v>
      </c>
      <c r="T4899" s="276">
        <v>0</v>
      </c>
      <c r="U4899" s="276">
        <v>5.4034681999999997E-5</v>
      </c>
      <c r="V4899" s="287"/>
      <c r="W4899" s="28">
        <f t="shared" si="686"/>
        <v>3.6681781481481483E-2</v>
      </c>
      <c r="X4899" s="191">
        <v>1.2396282999999999</v>
      </c>
      <c r="Y4899" s="191">
        <v>1.1103917000000001</v>
      </c>
      <c r="Z4899" s="191">
        <v>9.4372547000000001E-2</v>
      </c>
      <c r="AA4899" s="191">
        <v>1.9043724000000001E-5</v>
      </c>
      <c r="AB4899" s="191">
        <v>1.2023374E-2</v>
      </c>
      <c r="AC4899" s="191">
        <v>5.8667190999999999E-3</v>
      </c>
      <c r="AD4899" s="191">
        <v>1.6954923E-2</v>
      </c>
      <c r="AE4899" s="76">
        <v>6.3820531000000006E-8</v>
      </c>
      <c r="AF4899" s="76">
        <v>1.6346784999999999E-10</v>
      </c>
      <c r="AG4899" s="20">
        <v>1.0088526E-2</v>
      </c>
    </row>
    <row r="4900" spans="2:33" s="149" customFormat="1" x14ac:dyDescent="0.15">
      <c r="B4900" s="157" t="s">
        <v>10752</v>
      </c>
      <c r="C4900" s="148"/>
      <c r="D4900" s="118" t="s">
        <v>26</v>
      </c>
      <c r="E4900" s="276" t="s">
        <v>10753</v>
      </c>
      <c r="F4900" s="276">
        <f t="shared" si="682"/>
        <v>1.3198259653E-2</v>
      </c>
      <c r="G4900" s="276">
        <f t="shared" si="683"/>
        <v>1.47371793E-3</v>
      </c>
      <c r="H4900" s="276">
        <f t="shared" si="684"/>
        <v>4.7044898729999996E-3</v>
      </c>
      <c r="I4900" s="276">
        <f t="shared" si="685"/>
        <v>4.5380924999999998E-4</v>
      </c>
      <c r="J4900" s="276">
        <v>6.5662426000000001E-3</v>
      </c>
      <c r="K4900" s="276">
        <v>4.4926565999999996E-3</v>
      </c>
      <c r="L4900" s="276">
        <v>1.4469533999999999E-4</v>
      </c>
      <c r="M4900" s="276">
        <v>1.1837471E-4</v>
      </c>
      <c r="N4900" s="276">
        <v>1.0101091E-3</v>
      </c>
      <c r="O4900" s="276">
        <v>3.4523411999999999E-4</v>
      </c>
      <c r="P4900" s="276">
        <v>6.7137933000000003E-5</v>
      </c>
      <c r="Q4900" s="276">
        <v>3.1156666000000001E-4</v>
      </c>
      <c r="R4900" s="276">
        <v>0</v>
      </c>
      <c r="S4900" s="276">
        <v>0</v>
      </c>
      <c r="T4900" s="276">
        <v>0</v>
      </c>
      <c r="U4900" s="276">
        <v>1.4224259E-4</v>
      </c>
      <c r="V4900" s="287"/>
      <c r="W4900" s="28">
        <f t="shared" si="686"/>
        <v>4.8638834074074072E-2</v>
      </c>
      <c r="X4900" s="191">
        <v>2.4721652000000001</v>
      </c>
      <c r="Y4900" s="191">
        <v>2.3781340000000002</v>
      </c>
      <c r="Z4900" s="191">
        <v>5.9976413999999999E-2</v>
      </c>
      <c r="AA4900" s="191">
        <v>2.9990820999999998E-5</v>
      </c>
      <c r="AB4900" s="191">
        <v>1.2464196E-2</v>
      </c>
      <c r="AC4900" s="191">
        <v>3.9018270000000001E-3</v>
      </c>
      <c r="AD4900" s="191">
        <v>1.7658773999999999E-2</v>
      </c>
      <c r="AE4900" s="76">
        <v>1.4140551000000001E-7</v>
      </c>
      <c r="AF4900" s="76">
        <v>2.9188596000000001E-10</v>
      </c>
      <c r="AG4900" s="20">
        <v>1.812884E-2</v>
      </c>
    </row>
    <row r="4901" spans="2:33" s="149" customFormat="1" x14ac:dyDescent="0.15">
      <c r="B4901" s="157" t="s">
        <v>10754</v>
      </c>
      <c r="C4901" s="148"/>
      <c r="D4901" s="118" t="s">
        <v>26</v>
      </c>
      <c r="E4901" s="276" t="s">
        <v>10755</v>
      </c>
      <c r="F4901" s="276">
        <f t="shared" si="682"/>
        <v>3.6250478316E-2</v>
      </c>
      <c r="G4901" s="276">
        <f t="shared" si="683"/>
        <v>1.6917797099999998E-3</v>
      </c>
      <c r="H4901" s="276">
        <f t="shared" si="684"/>
        <v>5.7960653369999995E-3</v>
      </c>
      <c r="I4901" s="276">
        <f t="shared" si="685"/>
        <v>7.0508026899999997E-4</v>
      </c>
      <c r="J4901" s="276">
        <v>2.8057552999999999E-2</v>
      </c>
      <c r="K4901" s="276">
        <v>5.6115330999999997E-3</v>
      </c>
      <c r="L4901" s="276">
        <v>1.4390588000000001E-4</v>
      </c>
      <c r="M4901" s="276">
        <v>1.0008831E-4</v>
      </c>
      <c r="N4901" s="276">
        <v>1.2517102999999999E-3</v>
      </c>
      <c r="O4901" s="276">
        <v>3.3998109999999998E-4</v>
      </c>
      <c r="P4901" s="276">
        <v>4.0626356999999997E-5</v>
      </c>
      <c r="Q4901" s="276">
        <v>8.3680908999999998E-5</v>
      </c>
      <c r="R4901" s="276">
        <v>0</v>
      </c>
      <c r="S4901" s="276">
        <v>0</v>
      </c>
      <c r="T4901" s="276">
        <v>0</v>
      </c>
      <c r="U4901" s="276">
        <v>6.2139935999999999E-4</v>
      </c>
      <c r="V4901" s="287"/>
      <c r="W4901" s="28">
        <f t="shared" si="686"/>
        <v>0.20783372592592592</v>
      </c>
      <c r="X4901" s="191">
        <v>4.0856861000000002</v>
      </c>
      <c r="Y4901" s="191">
        <v>3.9926387999999999</v>
      </c>
      <c r="Z4901" s="191">
        <v>6.5813767999999995E-2</v>
      </c>
      <c r="AA4901" s="191">
        <v>2.5297873E-5</v>
      </c>
      <c r="AB4901" s="191">
        <v>5.5173230000000002E-3</v>
      </c>
      <c r="AC4901" s="191">
        <v>2.8576970000000002E-3</v>
      </c>
      <c r="AD4901" s="191">
        <v>1.8833177E-2</v>
      </c>
      <c r="AE4901" s="76">
        <v>3.3364836999999999E-7</v>
      </c>
      <c r="AF4901" s="76">
        <v>8.3893574999999999E-10</v>
      </c>
      <c r="AG4901" s="20">
        <v>3.2427204000000001E-2</v>
      </c>
    </row>
    <row r="4902" spans="2:33" s="149" customFormat="1" x14ac:dyDescent="0.15">
      <c r="B4902" s="157" t="s">
        <v>10756</v>
      </c>
      <c r="C4902" s="148"/>
      <c r="D4902" s="118" t="s">
        <v>26</v>
      </c>
      <c r="E4902" s="276" t="s">
        <v>10757</v>
      </c>
      <c r="F4902" s="276">
        <f t="shared" si="682"/>
        <v>1.5841705003000001E-2</v>
      </c>
      <c r="G4902" s="276">
        <f t="shared" si="683"/>
        <v>2.9859772499999998E-3</v>
      </c>
      <c r="H4902" s="276">
        <f t="shared" si="684"/>
        <v>2.3335288490000002E-3</v>
      </c>
      <c r="I4902" s="276">
        <f t="shared" si="685"/>
        <v>1.5493690400000002E-4</v>
      </c>
      <c r="J4902" s="276">
        <v>1.0367262E-2</v>
      </c>
      <c r="K4902" s="276">
        <v>2.1569305999999998E-3</v>
      </c>
      <c r="L4902" s="276">
        <v>1.3961474000000001E-4</v>
      </c>
      <c r="M4902" s="276">
        <v>1.1115436E-4</v>
      </c>
      <c r="N4902" s="276">
        <v>2.3640721000000001E-3</v>
      </c>
      <c r="O4902" s="276">
        <v>5.1075079000000002E-4</v>
      </c>
      <c r="P4902" s="276">
        <v>3.6983509000000001E-5</v>
      </c>
      <c r="Q4902" s="276">
        <v>7.6483524999999995E-5</v>
      </c>
      <c r="R4902" s="276">
        <v>0</v>
      </c>
      <c r="S4902" s="276">
        <v>0</v>
      </c>
      <c r="T4902" s="276">
        <v>0</v>
      </c>
      <c r="U4902" s="276">
        <v>7.8453379000000006E-5</v>
      </c>
      <c r="V4902" s="287"/>
      <c r="W4902" s="28">
        <f t="shared" si="686"/>
        <v>7.6794533333333331E-2</v>
      </c>
      <c r="X4902" s="191">
        <v>1.6737176</v>
      </c>
      <c r="Y4902" s="191">
        <v>1.6023977</v>
      </c>
      <c r="Z4902" s="191">
        <v>4.8493463000000001E-2</v>
      </c>
      <c r="AA4902" s="191">
        <v>2.2577336E-5</v>
      </c>
      <c r="AB4902" s="191">
        <v>9.9424087000000005E-3</v>
      </c>
      <c r="AC4902" s="191">
        <v>1.3644659999999999E-3</v>
      </c>
      <c r="AD4902" s="191">
        <v>1.1496983000000001E-2</v>
      </c>
      <c r="AE4902" s="76">
        <v>1.5292231000000001E-7</v>
      </c>
      <c r="AF4902" s="76">
        <v>3.3535409000000001E-10</v>
      </c>
      <c r="AG4902" s="20">
        <v>1.0961782999999999E-2</v>
      </c>
    </row>
    <row r="4903" spans="2:33" s="149" customFormat="1" x14ac:dyDescent="0.15">
      <c r="B4903" s="157" t="s">
        <v>10758</v>
      </c>
      <c r="C4903" s="148"/>
      <c r="D4903" s="118" t="s">
        <v>26</v>
      </c>
      <c r="E4903" s="276" t="s">
        <v>10759</v>
      </c>
      <c r="F4903" s="276">
        <f t="shared" si="682"/>
        <v>1.0410871359E-2</v>
      </c>
      <c r="G4903" s="276">
        <f t="shared" si="683"/>
        <v>1.7616493139999999E-3</v>
      </c>
      <c r="H4903" s="276">
        <f t="shared" si="684"/>
        <v>2.1916119189999998E-3</v>
      </c>
      <c r="I4903" s="276">
        <f t="shared" si="685"/>
        <v>1.6662872599999999E-4</v>
      </c>
      <c r="J4903" s="276">
        <v>6.2909814000000003E-3</v>
      </c>
      <c r="K4903" s="276">
        <v>2.0233136999999999E-3</v>
      </c>
      <c r="L4903" s="276">
        <v>1.345722E-4</v>
      </c>
      <c r="M4903" s="276">
        <v>5.4771583999999999E-5</v>
      </c>
      <c r="N4903" s="276">
        <v>1.5798000999999999E-3</v>
      </c>
      <c r="O4903" s="276">
        <v>1.2707762999999999E-4</v>
      </c>
      <c r="P4903" s="276">
        <v>3.3726019000000001E-5</v>
      </c>
      <c r="Q4903" s="276">
        <v>9.1999122999999994E-5</v>
      </c>
      <c r="R4903" s="276">
        <v>0</v>
      </c>
      <c r="S4903" s="276">
        <v>0</v>
      </c>
      <c r="T4903" s="276">
        <v>0</v>
      </c>
      <c r="U4903" s="276">
        <v>7.4629602999999996E-5</v>
      </c>
      <c r="V4903" s="287"/>
      <c r="W4903" s="28">
        <f t="shared" si="686"/>
        <v>4.6599862222222219E-2</v>
      </c>
      <c r="X4903" s="191">
        <v>1.3864666999999999</v>
      </c>
      <c r="Y4903" s="191">
        <v>1.324983</v>
      </c>
      <c r="Z4903" s="191">
        <v>3.2236164999999997E-2</v>
      </c>
      <c r="AA4903" s="191">
        <v>4.4040160000000003E-5</v>
      </c>
      <c r="AB4903" s="191">
        <v>7.7206031E-3</v>
      </c>
      <c r="AC4903" s="191">
        <v>2.5641500999999999E-3</v>
      </c>
      <c r="AD4903" s="191">
        <v>1.8918745000000001E-2</v>
      </c>
      <c r="AE4903" s="76">
        <v>1.0719611E-7</v>
      </c>
      <c r="AF4903" s="76">
        <v>2.1509326999999999E-10</v>
      </c>
      <c r="AG4903" s="20">
        <v>1.1783185E-2</v>
      </c>
    </row>
    <row r="4904" spans="2:33" s="149" customFormat="1" x14ac:dyDescent="0.15">
      <c r="B4904" s="157" t="s">
        <v>10760</v>
      </c>
      <c r="C4904" s="148"/>
      <c r="D4904" s="118" t="s">
        <v>26</v>
      </c>
      <c r="E4904" s="276" t="s">
        <v>10761</v>
      </c>
      <c r="F4904" s="276">
        <f t="shared" si="682"/>
        <v>1.4160323842E-2</v>
      </c>
      <c r="G4904" s="276">
        <f t="shared" si="683"/>
        <v>1.9351286900000002E-3</v>
      </c>
      <c r="H4904" s="276">
        <f t="shared" si="684"/>
        <v>4.859047662E-3</v>
      </c>
      <c r="I4904" s="276">
        <f t="shared" si="685"/>
        <v>4.5709559E-4</v>
      </c>
      <c r="J4904" s="276">
        <v>6.9090519000000001E-3</v>
      </c>
      <c r="K4904" s="276">
        <v>4.6427415000000003E-3</v>
      </c>
      <c r="L4904" s="276">
        <v>1.4927074000000001E-4</v>
      </c>
      <c r="M4904" s="276">
        <v>1.1874855999999999E-4</v>
      </c>
      <c r="N4904" s="276">
        <v>1.4698453000000001E-3</v>
      </c>
      <c r="O4904" s="276">
        <v>3.4653483E-4</v>
      </c>
      <c r="P4904" s="276">
        <v>6.7035422000000006E-5</v>
      </c>
      <c r="Q4904" s="276">
        <v>3.1198325999999999E-4</v>
      </c>
      <c r="R4904" s="276">
        <v>0</v>
      </c>
      <c r="S4904" s="276">
        <v>0</v>
      </c>
      <c r="T4904" s="276">
        <v>0</v>
      </c>
      <c r="U4904" s="276">
        <v>1.4511233000000001E-4</v>
      </c>
      <c r="V4904" s="287"/>
      <c r="W4904" s="28">
        <f t="shared" si="686"/>
        <v>5.1178162222222219E-2</v>
      </c>
      <c r="X4904" s="191">
        <v>2.4745149999999998</v>
      </c>
      <c r="Y4904" s="191">
        <v>2.4077666999999998</v>
      </c>
      <c r="Z4904" s="191">
        <v>3.5246E-2</v>
      </c>
      <c r="AA4904" s="191">
        <v>3.9131894000000001E-5</v>
      </c>
      <c r="AB4904" s="191">
        <v>1.0559901999999999E-2</v>
      </c>
      <c r="AC4904" s="191">
        <v>2.4841835999999998E-3</v>
      </c>
      <c r="AD4904" s="191">
        <v>1.8419035E-2</v>
      </c>
      <c r="AE4904" s="76">
        <v>1.5378974000000001E-7</v>
      </c>
      <c r="AF4904" s="76">
        <v>3.0360089999999999E-10</v>
      </c>
      <c r="AG4904" s="20">
        <v>1.8277448000000002E-2</v>
      </c>
    </row>
    <row r="4905" spans="2:33" s="149" customFormat="1" x14ac:dyDescent="0.15">
      <c r="B4905" s="157" t="s">
        <v>10762</v>
      </c>
      <c r="C4905" s="148"/>
      <c r="D4905" s="118" t="s">
        <v>26</v>
      </c>
      <c r="E4905" s="276" t="s">
        <v>10763</v>
      </c>
      <c r="F4905" s="276">
        <f t="shared" si="682"/>
        <v>3.0307232776E-2</v>
      </c>
      <c r="G4905" s="276">
        <f t="shared" si="683"/>
        <v>2.0658283800000002E-3</v>
      </c>
      <c r="H4905" s="276">
        <f t="shared" si="684"/>
        <v>7.5895512299999999E-3</v>
      </c>
      <c r="I4905" s="276">
        <f t="shared" si="685"/>
        <v>1.178108166E-3</v>
      </c>
      <c r="J4905" s="276">
        <v>1.9473745000000001E-2</v>
      </c>
      <c r="K4905" s="276">
        <v>7.2816447000000001E-3</v>
      </c>
      <c r="L4905" s="276">
        <v>1.8038670000000001E-4</v>
      </c>
      <c r="M4905" s="276">
        <v>1.1812373E-4</v>
      </c>
      <c r="N4905" s="276">
        <v>1.6997233000000001E-3</v>
      </c>
      <c r="O4905" s="276">
        <v>2.4798134999999999E-4</v>
      </c>
      <c r="P4905" s="276">
        <v>1.2751983E-4</v>
      </c>
      <c r="Q4905" s="276">
        <v>6.2878865999999999E-5</v>
      </c>
      <c r="R4905" s="276">
        <v>0</v>
      </c>
      <c r="S4905" s="276">
        <v>0</v>
      </c>
      <c r="T4905" s="276">
        <v>0</v>
      </c>
      <c r="U4905" s="276">
        <v>1.1152293E-3</v>
      </c>
      <c r="V4905" s="287"/>
      <c r="W4905" s="28">
        <f t="shared" si="686"/>
        <v>0.14424996296296297</v>
      </c>
      <c r="X4905" s="191">
        <v>2.2403273000000001</v>
      </c>
      <c r="Y4905" s="191">
        <v>2.1580772000000001</v>
      </c>
      <c r="Z4905" s="191">
        <v>1.6611259999999999E-2</v>
      </c>
      <c r="AA4905" s="191">
        <v>2.6817006000000001E-5</v>
      </c>
      <c r="AB4905" s="191">
        <v>5.6871254000000003E-2</v>
      </c>
      <c r="AC4905" s="191">
        <v>1.0698575E-3</v>
      </c>
      <c r="AD4905" s="191">
        <v>7.6709207999999997E-3</v>
      </c>
      <c r="AE4905" s="76">
        <v>2.9312732E-7</v>
      </c>
      <c r="AF4905" s="76">
        <v>6.8777154999999997E-10</v>
      </c>
      <c r="AG4905" s="20">
        <v>1.3692648E-2</v>
      </c>
    </row>
    <row r="4906" spans="2:33" s="149" customFormat="1" x14ac:dyDescent="0.15">
      <c r="B4906" s="67" t="s">
        <v>10764</v>
      </c>
      <c r="C4906" s="83" t="s">
        <v>10765</v>
      </c>
      <c r="D4906" s="148"/>
      <c r="E4906" s="156"/>
      <c r="F4906" s="301"/>
      <c r="G4906" s="301"/>
      <c r="H4906" s="301"/>
      <c r="I4906" s="301"/>
      <c r="J4906" s="301"/>
      <c r="K4906" s="301"/>
      <c r="L4906" s="301"/>
      <c r="M4906" s="301"/>
      <c r="N4906" s="301"/>
      <c r="O4906" s="301"/>
      <c r="P4906" s="301"/>
      <c r="Q4906" s="301"/>
      <c r="R4906" s="301"/>
      <c r="S4906" s="301"/>
      <c r="T4906" s="301"/>
      <c r="U4906" s="301"/>
      <c r="V4906" s="302"/>
      <c r="W4906" s="246"/>
      <c r="X4906" s="80"/>
      <c r="Y4906" s="80"/>
      <c r="Z4906" s="80"/>
      <c r="AA4906" s="80"/>
      <c r="AB4906" s="80"/>
      <c r="AC4906" s="80"/>
      <c r="AD4906" s="80"/>
      <c r="AE4906" s="146"/>
      <c r="AF4906" s="146"/>
      <c r="AG4906" s="146"/>
    </row>
    <row r="4907" spans="2:33" s="149" customFormat="1" x14ac:dyDescent="0.15">
      <c r="B4907" s="157" t="s">
        <v>10766</v>
      </c>
      <c r="C4907" s="148"/>
      <c r="D4907" s="118" t="s">
        <v>26</v>
      </c>
      <c r="E4907" s="276" t="s">
        <v>10767</v>
      </c>
      <c r="F4907" s="276">
        <f t="shared" ref="F4907:F4961" si="687">G4907+H4907+I4907+J4907</f>
        <v>9.8810658679999996E-3</v>
      </c>
      <c r="G4907" s="276">
        <f t="shared" ref="G4907:G4970" si="688">M4907+N4907+O4907</f>
        <v>6.9150823699999997E-3</v>
      </c>
      <c r="H4907" s="276">
        <f t="shared" ref="H4907:H4970" si="689">K4907+L4907+P4907</f>
        <v>1.5292376579999999E-3</v>
      </c>
      <c r="I4907" s="276">
        <f t="shared" ref="I4907:I4970" si="690">Q4907+IF(R4907="x",0,R4907)+IF(S4907="x",0,S4907)+IF(T4907="x",0,T4907)+U4907</f>
        <v>7.2876804000000003E-4</v>
      </c>
      <c r="J4907" s="276">
        <v>7.0797779999999999E-4</v>
      </c>
      <c r="K4907" s="276">
        <v>1.2820671E-3</v>
      </c>
      <c r="L4907" s="276">
        <v>2.3297644999999999E-4</v>
      </c>
      <c r="M4907" s="276">
        <v>1.3465263999999999E-3</v>
      </c>
      <c r="N4907" s="276">
        <v>5.4252887000000001E-3</v>
      </c>
      <c r="O4907" s="276">
        <v>1.4326726999999999E-4</v>
      </c>
      <c r="P4907" s="276">
        <v>1.4194108E-5</v>
      </c>
      <c r="Q4907" s="276">
        <v>3.5672829999999997E-5</v>
      </c>
      <c r="R4907" s="276">
        <v>0</v>
      </c>
      <c r="S4907" s="276">
        <v>0</v>
      </c>
      <c r="T4907" s="276">
        <v>0</v>
      </c>
      <c r="U4907" s="276">
        <v>6.9309521000000005E-4</v>
      </c>
      <c r="V4907" s="287"/>
      <c r="W4907" s="28">
        <f t="shared" ref="W4907:W4970" si="691">J4907/0.135</f>
        <v>5.2442799999999996E-3</v>
      </c>
      <c r="X4907" s="191">
        <v>0.16229895</v>
      </c>
      <c r="Y4907" s="191">
        <v>2.1314758999999999E-2</v>
      </c>
      <c r="Z4907" s="191">
        <v>1.3664236000000001E-3</v>
      </c>
      <c r="AA4907" s="191">
        <v>2.153575E-6</v>
      </c>
      <c r="AB4907" s="191">
        <v>0.13868997999999999</v>
      </c>
      <c r="AC4907" s="191">
        <v>1.1444204E-4</v>
      </c>
      <c r="AD4907" s="191">
        <v>8.1119080999999995E-4</v>
      </c>
      <c r="AE4907" s="76">
        <v>1.1110193E-7</v>
      </c>
      <c r="AF4907" s="76">
        <v>1.3469368000000001E-10</v>
      </c>
      <c r="AG4907" s="20">
        <v>1.3313309000000001E-4</v>
      </c>
    </row>
    <row r="4908" spans="2:33" s="149" customFormat="1" x14ac:dyDescent="0.15">
      <c r="B4908" s="157" t="s">
        <v>10768</v>
      </c>
      <c r="C4908" s="148"/>
      <c r="D4908" s="118" t="s">
        <v>26</v>
      </c>
      <c r="E4908" s="276" t="s">
        <v>10769</v>
      </c>
      <c r="F4908" s="276">
        <f t="shared" si="687"/>
        <v>1.1223852745770001E-2</v>
      </c>
      <c r="G4908" s="276">
        <f t="shared" si="688"/>
        <v>3.6860857E-5</v>
      </c>
      <c r="H4908" s="276">
        <f t="shared" si="689"/>
        <v>2.7520832887000001E-4</v>
      </c>
      <c r="I4908" s="276">
        <f t="shared" si="690"/>
        <v>5.3079559899999998E-5</v>
      </c>
      <c r="J4908" s="276">
        <v>1.0858704E-2</v>
      </c>
      <c r="K4908" s="276">
        <v>2.5542000000000002E-4</v>
      </c>
      <c r="L4908" s="276">
        <v>1.9361785E-5</v>
      </c>
      <c r="M4908" s="276">
        <v>9.4263384000000002E-6</v>
      </c>
      <c r="N4908" s="276">
        <v>2.2785075000000001E-5</v>
      </c>
      <c r="O4908" s="276">
        <v>4.6494435999999997E-6</v>
      </c>
      <c r="P4908" s="276">
        <v>4.2654387000000002E-7</v>
      </c>
      <c r="Q4908" s="276">
        <v>3.2369339E-6</v>
      </c>
      <c r="R4908" s="276">
        <v>0</v>
      </c>
      <c r="S4908" s="276">
        <v>0</v>
      </c>
      <c r="T4908" s="276">
        <v>0</v>
      </c>
      <c r="U4908" s="276">
        <v>4.9842626000000001E-5</v>
      </c>
      <c r="V4908" s="287"/>
      <c r="W4908" s="28">
        <f t="shared" si="691"/>
        <v>8.0434844444444445E-2</v>
      </c>
      <c r="X4908" s="191">
        <v>1.8120708000000001E-3</v>
      </c>
      <c r="Y4908" s="191">
        <v>1.6096826000000001E-3</v>
      </c>
      <c r="Z4908" s="191">
        <v>8.0710235000000001E-5</v>
      </c>
      <c r="AA4908" s="191">
        <v>5.4294304000000001E-8</v>
      </c>
      <c r="AB4908" s="191">
        <v>5.5139829999999999E-5</v>
      </c>
      <c r="AC4908" s="191">
        <v>3.4696701E-6</v>
      </c>
      <c r="AD4908" s="191">
        <v>6.3014217000000004E-5</v>
      </c>
      <c r="AE4908" s="76">
        <v>9.0294348000000006E-8</v>
      </c>
      <c r="AF4908" s="76">
        <v>2.7808992000000002E-10</v>
      </c>
      <c r="AG4908" s="76">
        <v>1.0630828E-5</v>
      </c>
    </row>
    <row r="4909" spans="2:33" s="149" customFormat="1" x14ac:dyDescent="0.15">
      <c r="B4909" s="157" t="s">
        <v>10770</v>
      </c>
      <c r="C4909" s="148"/>
      <c r="D4909" s="118" t="s">
        <v>26</v>
      </c>
      <c r="E4909" s="276" t="s">
        <v>10771</v>
      </c>
      <c r="F4909" s="276">
        <f t="shared" si="687"/>
        <v>1.8453692957000001E-2</v>
      </c>
      <c r="G4909" s="276">
        <f t="shared" si="688"/>
        <v>6.5035745300000003E-3</v>
      </c>
      <c r="H4909" s="276">
        <f t="shared" si="689"/>
        <v>3.3730505510000002E-3</v>
      </c>
      <c r="I4909" s="276">
        <f t="shared" si="690"/>
        <v>2.3629467599999999E-4</v>
      </c>
      <c r="J4909" s="276">
        <v>8.3407732000000002E-3</v>
      </c>
      <c r="K4909" s="276">
        <v>3.1213295000000001E-3</v>
      </c>
      <c r="L4909" s="276">
        <v>1.675391E-4</v>
      </c>
      <c r="M4909" s="276">
        <v>3.1467852999999998E-4</v>
      </c>
      <c r="N4909" s="276">
        <v>5.0744989999999997E-3</v>
      </c>
      <c r="O4909" s="276">
        <v>1.114397E-3</v>
      </c>
      <c r="P4909" s="276">
        <v>8.4181950999999994E-5</v>
      </c>
      <c r="Q4909" s="276">
        <v>3.5982285999999998E-5</v>
      </c>
      <c r="R4909" s="276">
        <v>0</v>
      </c>
      <c r="S4909" s="276">
        <v>0</v>
      </c>
      <c r="T4909" s="276">
        <v>0</v>
      </c>
      <c r="U4909" s="276">
        <v>2.0031239E-4</v>
      </c>
      <c r="V4909" s="287"/>
      <c r="W4909" s="28">
        <f t="shared" si="691"/>
        <v>6.1783505185185182E-2</v>
      </c>
      <c r="X4909" s="191">
        <v>1.4385315000000001</v>
      </c>
      <c r="Y4909" s="191">
        <v>1.4126126000000001</v>
      </c>
      <c r="Z4909" s="191">
        <v>7.8462193999999999E-3</v>
      </c>
      <c r="AA4909" s="191">
        <v>8.7883527000000004E-6</v>
      </c>
      <c r="AB4909" s="191">
        <v>1.3571421E-2</v>
      </c>
      <c r="AC4909" s="191">
        <v>6.2366228000000005E-4</v>
      </c>
      <c r="AD4909" s="191">
        <v>3.8687354E-3</v>
      </c>
      <c r="AE4909" s="76">
        <v>1.8974785E-7</v>
      </c>
      <c r="AF4909" s="76">
        <v>3.2699804000000001E-10</v>
      </c>
      <c r="AG4909" s="20">
        <v>2.7257577999999999E-3</v>
      </c>
    </row>
    <row r="4910" spans="2:33" s="149" customFormat="1" x14ac:dyDescent="0.15">
      <c r="B4910" s="157" t="s">
        <v>10772</v>
      </c>
      <c r="C4910" s="148"/>
      <c r="D4910" s="118" t="s">
        <v>26</v>
      </c>
      <c r="E4910" s="276" t="s">
        <v>10773</v>
      </c>
      <c r="F4910" s="276">
        <f t="shared" si="687"/>
        <v>8.5079295382200007E-3</v>
      </c>
      <c r="G4910" s="276">
        <f t="shared" si="688"/>
        <v>2.7941353600000001E-5</v>
      </c>
      <c r="H4910" s="276">
        <f t="shared" si="689"/>
        <v>2.0861409472E-4</v>
      </c>
      <c r="I4910" s="276">
        <f t="shared" si="690"/>
        <v>4.0235489899999999E-5</v>
      </c>
      <c r="J4910" s="276">
        <v>8.2311386E-3</v>
      </c>
      <c r="K4910" s="276">
        <v>1.936141E-4</v>
      </c>
      <c r="L4910" s="276">
        <v>1.4676665000000001E-5</v>
      </c>
      <c r="M4910" s="276">
        <v>7.1453739E-6</v>
      </c>
      <c r="N4910" s="276">
        <v>1.7271599E-5</v>
      </c>
      <c r="O4910" s="276">
        <v>3.5243807E-6</v>
      </c>
      <c r="P4910" s="276">
        <v>3.2332972000000001E-7</v>
      </c>
      <c r="Q4910" s="276">
        <v>2.4536678999999999E-6</v>
      </c>
      <c r="R4910" s="276">
        <v>0</v>
      </c>
      <c r="S4910" s="276">
        <v>0</v>
      </c>
      <c r="T4910" s="276">
        <v>0</v>
      </c>
      <c r="U4910" s="276">
        <v>3.7781821999999998E-5</v>
      </c>
      <c r="V4910" s="287"/>
      <c r="W4910" s="28">
        <f t="shared" si="691"/>
        <v>6.097139703703703E-2</v>
      </c>
      <c r="X4910" s="191">
        <v>1.3735900000000001E-3</v>
      </c>
      <c r="Y4910" s="191">
        <v>1.2201752000000001E-3</v>
      </c>
      <c r="Z4910" s="191">
        <v>6.1180150000000004E-5</v>
      </c>
      <c r="AA4910" s="191">
        <v>4.1156294000000002E-8</v>
      </c>
      <c r="AB4910" s="191">
        <v>4.1797215000000001E-5</v>
      </c>
      <c r="AC4910" s="191">
        <v>2.6300863999999998E-6</v>
      </c>
      <c r="AD4910" s="191">
        <v>4.7766195999999999E-5</v>
      </c>
      <c r="AE4910" s="76">
        <v>6.8445117000000003E-8</v>
      </c>
      <c r="AF4910" s="76">
        <v>2.1079832E-10</v>
      </c>
      <c r="AG4910" s="76">
        <v>8.0584039999999999E-6</v>
      </c>
    </row>
    <row r="4911" spans="2:33" s="149" customFormat="1" x14ac:dyDescent="0.15">
      <c r="B4911" s="157" t="s">
        <v>10774</v>
      </c>
      <c r="C4911" s="288"/>
      <c r="D4911" s="118" t="s">
        <v>26</v>
      </c>
      <c r="E4911" s="276" t="s">
        <v>10775</v>
      </c>
      <c r="F4911" s="276">
        <f t="shared" si="687"/>
        <v>1.1982821485120001E-2</v>
      </c>
      <c r="G4911" s="276">
        <f t="shared" si="688"/>
        <v>3.9353409399999999E-5</v>
      </c>
      <c r="H4911" s="276">
        <f t="shared" si="689"/>
        <v>2.9381823412000002E-4</v>
      </c>
      <c r="I4911" s="276">
        <f t="shared" si="690"/>
        <v>5.6668841599999997E-5</v>
      </c>
      <c r="J4911" s="276">
        <v>1.1592981E-2</v>
      </c>
      <c r="K4911" s="276">
        <v>2.7269179999999998E-4</v>
      </c>
      <c r="L4911" s="276">
        <v>2.0671047000000001E-5</v>
      </c>
      <c r="M4911" s="276">
        <v>1.0063755E-5</v>
      </c>
      <c r="N4911" s="276">
        <v>2.4325813999999998E-5</v>
      </c>
      <c r="O4911" s="276">
        <v>4.9638403999999998E-6</v>
      </c>
      <c r="P4911" s="276">
        <v>4.5538711999999999E-7</v>
      </c>
      <c r="Q4911" s="276">
        <v>3.4558175999999999E-6</v>
      </c>
      <c r="R4911" s="276">
        <v>0</v>
      </c>
      <c r="S4911" s="276">
        <v>0</v>
      </c>
      <c r="T4911" s="276">
        <v>0</v>
      </c>
      <c r="U4911" s="276">
        <v>5.3213023999999999E-5</v>
      </c>
      <c r="V4911" s="287"/>
      <c r="W4911" s="28">
        <f t="shared" si="691"/>
        <v>8.5873933333333333E-2</v>
      </c>
      <c r="X4911" s="191">
        <v>1.9346041E-3</v>
      </c>
      <c r="Y4911" s="191">
        <v>1.7185302000000001E-3</v>
      </c>
      <c r="Z4911" s="191">
        <v>8.6167923000000002E-5</v>
      </c>
      <c r="AA4911" s="191">
        <v>5.7965720999999998E-8</v>
      </c>
      <c r="AB4911" s="191">
        <v>5.8868430999999998E-5</v>
      </c>
      <c r="AC4911" s="191">
        <v>3.7042914E-6</v>
      </c>
      <c r="AD4911" s="191">
        <v>6.7275279000000005E-5</v>
      </c>
      <c r="AE4911" s="76">
        <v>9.6400142000000002E-8</v>
      </c>
      <c r="AF4911" s="76">
        <v>2.9689463999999999E-10</v>
      </c>
      <c r="AG4911" s="76">
        <v>1.1349690999999999E-5</v>
      </c>
    </row>
    <row r="4912" spans="2:33" s="149" customFormat="1" x14ac:dyDescent="0.15">
      <c r="B4912" s="157" t="s">
        <v>10776</v>
      </c>
      <c r="C4912" s="148"/>
      <c r="D4912" s="118" t="s">
        <v>26</v>
      </c>
      <c r="E4912" s="276" t="s">
        <v>10777</v>
      </c>
      <c r="F4912" s="276">
        <f t="shared" si="687"/>
        <v>1.8453693271999999E-2</v>
      </c>
      <c r="G4912" s="276">
        <f t="shared" si="688"/>
        <v>6.5035745399999994E-3</v>
      </c>
      <c r="H4912" s="276">
        <f t="shared" si="689"/>
        <v>3.3730504560000002E-3</v>
      </c>
      <c r="I4912" s="276">
        <f t="shared" si="690"/>
        <v>2.3629467599999999E-4</v>
      </c>
      <c r="J4912" s="276">
        <v>8.3407736000000003E-3</v>
      </c>
      <c r="K4912" s="276">
        <v>3.1213294000000001E-3</v>
      </c>
      <c r="L4912" s="276">
        <v>1.675391E-4</v>
      </c>
      <c r="M4912" s="276">
        <v>3.1467854E-4</v>
      </c>
      <c r="N4912" s="276">
        <v>5.0744989999999997E-3</v>
      </c>
      <c r="O4912" s="276">
        <v>1.114397E-3</v>
      </c>
      <c r="P4912" s="276">
        <v>8.4181956000000001E-5</v>
      </c>
      <c r="Q4912" s="276">
        <v>3.5982285999999998E-5</v>
      </c>
      <c r="R4912" s="276">
        <v>0</v>
      </c>
      <c r="S4912" s="276">
        <v>0</v>
      </c>
      <c r="T4912" s="276">
        <v>0</v>
      </c>
      <c r="U4912" s="276">
        <v>2.0031239E-4</v>
      </c>
      <c r="V4912" s="287"/>
      <c r="W4912" s="28">
        <f t="shared" si="691"/>
        <v>6.1783508148148147E-2</v>
      </c>
      <c r="X4912" s="191">
        <v>1.4385315000000001</v>
      </c>
      <c r="Y4912" s="191">
        <v>1.4126126000000001</v>
      </c>
      <c r="Z4912" s="191">
        <v>7.8462198999999996E-3</v>
      </c>
      <c r="AA4912" s="191">
        <v>8.7883527000000004E-6</v>
      </c>
      <c r="AB4912" s="191">
        <v>1.3571421E-2</v>
      </c>
      <c r="AC4912" s="191">
        <v>6.2366228000000005E-4</v>
      </c>
      <c r="AD4912" s="191">
        <v>3.8687354E-3</v>
      </c>
      <c r="AE4912" s="76">
        <v>1.8974785E-7</v>
      </c>
      <c r="AF4912" s="76">
        <v>3.2699805000000001E-10</v>
      </c>
      <c r="AG4912" s="20">
        <v>2.7257577999999999E-3</v>
      </c>
    </row>
    <row r="4913" spans="2:33" s="149" customFormat="1" x14ac:dyDescent="0.15">
      <c r="B4913" s="157" t="s">
        <v>10778</v>
      </c>
      <c r="C4913" s="148"/>
      <c r="D4913" s="118" t="s">
        <v>26</v>
      </c>
      <c r="E4913" s="276" t="s">
        <v>10779</v>
      </c>
      <c r="F4913" s="276">
        <f t="shared" si="687"/>
        <v>1.0480395549119999E-2</v>
      </c>
      <c r="G4913" s="276">
        <f t="shared" si="688"/>
        <v>3.4419200900000002E-5</v>
      </c>
      <c r="H4913" s="276">
        <f t="shared" si="689"/>
        <v>2.5697874491999997E-4</v>
      </c>
      <c r="I4913" s="276">
        <f t="shared" si="690"/>
        <v>4.9563603299999997E-5</v>
      </c>
      <c r="J4913" s="276">
        <v>1.0139433999999999E-2</v>
      </c>
      <c r="K4913" s="276">
        <v>2.3850118E-4</v>
      </c>
      <c r="L4913" s="276">
        <v>1.8079275E-5</v>
      </c>
      <c r="M4913" s="276">
        <v>8.8019427000000007E-6</v>
      </c>
      <c r="N4913" s="276">
        <v>2.1275791999999999E-5</v>
      </c>
      <c r="O4913" s="276">
        <v>4.3414662000000001E-6</v>
      </c>
      <c r="P4913" s="276">
        <v>3.9828991999999998E-7</v>
      </c>
      <c r="Q4913" s="276">
        <v>3.0225213E-6</v>
      </c>
      <c r="R4913" s="276">
        <v>0</v>
      </c>
      <c r="S4913" s="276">
        <v>0</v>
      </c>
      <c r="T4913" s="276">
        <v>0</v>
      </c>
      <c r="U4913" s="276">
        <v>4.6541081999999998E-5</v>
      </c>
      <c r="V4913" s="287"/>
      <c r="W4913" s="28">
        <f t="shared" si="691"/>
        <v>7.5106918518518515E-2</v>
      </c>
      <c r="X4913" s="191">
        <v>1.6920404E-3</v>
      </c>
      <c r="Y4913" s="191">
        <v>1.5030581999999999E-3</v>
      </c>
      <c r="Z4913" s="191">
        <v>7.5364031000000004E-5</v>
      </c>
      <c r="AA4913" s="191">
        <v>5.0697881E-8</v>
      </c>
      <c r="AB4913" s="191">
        <v>5.1487404999999998E-5</v>
      </c>
      <c r="AC4913" s="191">
        <v>3.2398403E-6</v>
      </c>
      <c r="AD4913" s="191">
        <v>5.8840213999999998E-5</v>
      </c>
      <c r="AE4913" s="76">
        <v>8.4313330000000001E-8</v>
      </c>
      <c r="AF4913" s="76">
        <v>2.5966949E-10</v>
      </c>
      <c r="AG4913" s="76">
        <v>9.9266492999999997E-6</v>
      </c>
    </row>
    <row r="4914" spans="2:33" s="149" customFormat="1" x14ac:dyDescent="0.15">
      <c r="B4914" s="157" t="s">
        <v>10780</v>
      </c>
      <c r="C4914" s="148"/>
      <c r="D4914" s="118" t="s">
        <v>26</v>
      </c>
      <c r="E4914" s="276" t="s">
        <v>10781</v>
      </c>
      <c r="F4914" s="276">
        <f t="shared" si="687"/>
        <v>1.5407052405E-2</v>
      </c>
      <c r="G4914" s="276">
        <f t="shared" si="688"/>
        <v>5.4298558300000001E-3</v>
      </c>
      <c r="H4914" s="276">
        <f t="shared" si="689"/>
        <v>2.8161729369999998E-3</v>
      </c>
      <c r="I4914" s="276">
        <f t="shared" si="690"/>
        <v>1.97283238E-4</v>
      </c>
      <c r="J4914" s="276">
        <v>6.9637403999999997E-3</v>
      </c>
      <c r="K4914" s="276">
        <v>2.6060101999999998E-3</v>
      </c>
      <c r="L4914" s="276">
        <v>1.3987894E-4</v>
      </c>
      <c r="M4914" s="276">
        <v>2.6272600000000002E-4</v>
      </c>
      <c r="N4914" s="276">
        <v>4.2367159000000001E-3</v>
      </c>
      <c r="O4914" s="276">
        <v>9.3041393000000002E-4</v>
      </c>
      <c r="P4914" s="276">
        <v>7.0283797000000005E-5</v>
      </c>
      <c r="Q4914" s="276">
        <v>3.0041738000000001E-5</v>
      </c>
      <c r="R4914" s="276">
        <v>0</v>
      </c>
      <c r="S4914" s="276">
        <v>0</v>
      </c>
      <c r="T4914" s="276">
        <v>0</v>
      </c>
      <c r="U4914" s="276">
        <v>1.672415E-4</v>
      </c>
      <c r="V4914" s="287"/>
      <c r="W4914" s="28">
        <f t="shared" si="691"/>
        <v>5.1583262222222218E-2</v>
      </c>
      <c r="X4914" s="191">
        <v>1.2010350999999999</v>
      </c>
      <c r="Y4914" s="191">
        <v>1.1793954</v>
      </c>
      <c r="Z4914" s="191">
        <v>6.5508351999999997E-3</v>
      </c>
      <c r="AA4914" s="191">
        <v>7.3374271999999998E-6</v>
      </c>
      <c r="AB4914" s="191">
        <v>1.1330827E-2</v>
      </c>
      <c r="AC4914" s="191">
        <v>5.2069772000000003E-4</v>
      </c>
      <c r="AD4914" s="191">
        <v>3.2300202000000002E-3</v>
      </c>
      <c r="AE4914" s="76">
        <v>1.5842116000000001E-7</v>
      </c>
      <c r="AF4914" s="76">
        <v>2.7301179999999998E-10</v>
      </c>
      <c r="AG4914" s="20">
        <v>2.2757451000000001E-3</v>
      </c>
    </row>
    <row r="4915" spans="2:33" s="149" customFormat="1" x14ac:dyDescent="0.15">
      <c r="B4915" s="157" t="s">
        <v>10782</v>
      </c>
      <c r="C4915" s="148"/>
      <c r="D4915" s="118" t="s">
        <v>26</v>
      </c>
      <c r="E4915" s="276" t="s">
        <v>10783</v>
      </c>
      <c r="F4915" s="276">
        <f t="shared" si="687"/>
        <v>1.198282046112E-2</v>
      </c>
      <c r="G4915" s="276">
        <f t="shared" si="688"/>
        <v>3.9353407399999994E-5</v>
      </c>
      <c r="H4915" s="276">
        <f t="shared" si="689"/>
        <v>2.9381821212E-4</v>
      </c>
      <c r="I4915" s="276">
        <f t="shared" si="690"/>
        <v>5.6668841599999997E-5</v>
      </c>
      <c r="J4915" s="276">
        <v>1.1592979999999999E-2</v>
      </c>
      <c r="K4915" s="276">
        <v>2.7269178000000001E-4</v>
      </c>
      <c r="L4915" s="276">
        <v>2.0671044999999999E-5</v>
      </c>
      <c r="M4915" s="276">
        <v>1.0063755E-5</v>
      </c>
      <c r="N4915" s="276">
        <v>2.4325812E-5</v>
      </c>
      <c r="O4915" s="276">
        <v>4.9638403999999998E-6</v>
      </c>
      <c r="P4915" s="276">
        <v>4.5538711999999999E-7</v>
      </c>
      <c r="Q4915" s="276">
        <v>3.4558175999999999E-6</v>
      </c>
      <c r="R4915" s="276">
        <v>0</v>
      </c>
      <c r="S4915" s="276">
        <v>0</v>
      </c>
      <c r="T4915" s="276">
        <v>0</v>
      </c>
      <c r="U4915" s="276">
        <v>5.3213023999999999E-5</v>
      </c>
      <c r="V4915" s="287"/>
      <c r="W4915" s="28">
        <f t="shared" si="691"/>
        <v>8.5873925925925909E-2</v>
      </c>
      <c r="X4915" s="191">
        <v>1.9346041E-3</v>
      </c>
      <c r="Y4915" s="191">
        <v>1.7185302000000001E-3</v>
      </c>
      <c r="Z4915" s="191">
        <v>8.6167923000000002E-5</v>
      </c>
      <c r="AA4915" s="191">
        <v>5.7965720999999998E-8</v>
      </c>
      <c r="AB4915" s="191">
        <v>5.8868430999999998E-5</v>
      </c>
      <c r="AC4915" s="191">
        <v>3.7042914E-6</v>
      </c>
      <c r="AD4915" s="191">
        <v>6.7275279000000005E-5</v>
      </c>
      <c r="AE4915" s="76">
        <v>9.6400135000000003E-8</v>
      </c>
      <c r="AF4915" s="76">
        <v>2.9689462E-10</v>
      </c>
      <c r="AG4915" s="76">
        <v>1.1349690999999999E-5</v>
      </c>
    </row>
    <row r="4916" spans="2:33" s="149" customFormat="1" x14ac:dyDescent="0.15">
      <c r="B4916" s="157" t="s">
        <v>10784</v>
      </c>
      <c r="C4916" s="148"/>
      <c r="D4916" s="118" t="s">
        <v>26</v>
      </c>
      <c r="E4916" s="276" t="s">
        <v>10785</v>
      </c>
      <c r="F4916" s="276">
        <f t="shared" si="687"/>
        <v>1.8453692882000002E-2</v>
      </c>
      <c r="G4916" s="276">
        <f t="shared" si="688"/>
        <v>6.5035745399999994E-3</v>
      </c>
      <c r="H4916" s="276">
        <f t="shared" si="689"/>
        <v>3.3730504660000001E-3</v>
      </c>
      <c r="I4916" s="276">
        <f t="shared" si="690"/>
        <v>2.3629467599999999E-4</v>
      </c>
      <c r="J4916" s="276">
        <v>8.3407732000000002E-3</v>
      </c>
      <c r="K4916" s="276">
        <v>3.1213294000000001E-3</v>
      </c>
      <c r="L4916" s="276">
        <v>1.6753910999999999E-4</v>
      </c>
      <c r="M4916" s="276">
        <v>3.1467854E-4</v>
      </c>
      <c r="N4916" s="276">
        <v>5.0744989999999997E-3</v>
      </c>
      <c r="O4916" s="276">
        <v>1.114397E-3</v>
      </c>
      <c r="P4916" s="276">
        <v>8.4181956000000001E-5</v>
      </c>
      <c r="Q4916" s="276">
        <v>3.5982285999999998E-5</v>
      </c>
      <c r="R4916" s="276">
        <v>0</v>
      </c>
      <c r="S4916" s="276">
        <v>0</v>
      </c>
      <c r="T4916" s="276">
        <v>0</v>
      </c>
      <c r="U4916" s="276">
        <v>2.0031239E-4</v>
      </c>
      <c r="V4916" s="287"/>
      <c r="W4916" s="28">
        <f t="shared" si="691"/>
        <v>6.1783505185185182E-2</v>
      </c>
      <c r="X4916" s="191">
        <v>1.4385315000000001</v>
      </c>
      <c r="Y4916" s="191">
        <v>1.4126126000000001</v>
      </c>
      <c r="Z4916" s="191">
        <v>7.8462198999999996E-3</v>
      </c>
      <c r="AA4916" s="191">
        <v>8.7883527000000004E-6</v>
      </c>
      <c r="AB4916" s="191">
        <v>1.3571421E-2</v>
      </c>
      <c r="AC4916" s="191">
        <v>6.2366228000000005E-4</v>
      </c>
      <c r="AD4916" s="191">
        <v>3.8687354E-3</v>
      </c>
      <c r="AE4916" s="76">
        <v>1.8974783999999999E-7</v>
      </c>
      <c r="AF4916" s="76">
        <v>3.2699804000000001E-10</v>
      </c>
      <c r="AG4916" s="20">
        <v>2.7257577999999999E-3</v>
      </c>
    </row>
    <row r="4917" spans="2:33" s="149" customFormat="1" x14ac:dyDescent="0.15">
      <c r="B4917" s="157" t="s">
        <v>10786</v>
      </c>
      <c r="C4917" s="148"/>
      <c r="D4917" s="118" t="s">
        <v>26</v>
      </c>
      <c r="E4917" s="276" t="s">
        <v>10787</v>
      </c>
      <c r="F4917" s="276">
        <f t="shared" si="687"/>
        <v>1.160610980698E-2</v>
      </c>
      <c r="G4917" s="276">
        <f t="shared" si="688"/>
        <v>3.8116238799999996E-5</v>
      </c>
      <c r="H4917" s="276">
        <f t="shared" si="689"/>
        <v>2.8458125587999997E-4</v>
      </c>
      <c r="I4917" s="276">
        <f t="shared" si="690"/>
        <v>5.48873123E-5</v>
      </c>
      <c r="J4917" s="276">
        <v>1.1228525E-2</v>
      </c>
      <c r="K4917" s="276">
        <v>2.6411898999999998E-4</v>
      </c>
      <c r="L4917" s="276">
        <v>2.0021195E-5</v>
      </c>
      <c r="M4917" s="276">
        <v>9.7473753000000007E-6</v>
      </c>
      <c r="N4917" s="276">
        <v>2.3561073999999999E-5</v>
      </c>
      <c r="O4917" s="276">
        <v>4.8077895000000004E-6</v>
      </c>
      <c r="P4917" s="276">
        <v>4.4107087999999998E-7</v>
      </c>
      <c r="Q4917" s="276">
        <v>3.3471753000000001E-6</v>
      </c>
      <c r="R4917" s="276">
        <v>0</v>
      </c>
      <c r="S4917" s="276">
        <v>0</v>
      </c>
      <c r="T4917" s="276">
        <v>0</v>
      </c>
      <c r="U4917" s="276">
        <v>5.1540136999999999E-5</v>
      </c>
      <c r="V4917" s="287"/>
      <c r="W4917" s="28">
        <f t="shared" si="691"/>
        <v>8.3174259259259253E-2</v>
      </c>
      <c r="X4917" s="191">
        <v>1.8737851E-3</v>
      </c>
      <c r="Y4917" s="191">
        <v>1.6645041000000001E-3</v>
      </c>
      <c r="Z4917" s="191">
        <v>8.3459020999999999E-5</v>
      </c>
      <c r="AA4917" s="191">
        <v>5.6143423999999998E-8</v>
      </c>
      <c r="AB4917" s="191">
        <v>5.7017754000000002E-5</v>
      </c>
      <c r="AC4917" s="191">
        <v>3.5878381999999998E-6</v>
      </c>
      <c r="AD4917" s="191">
        <v>6.5160296999999999E-5</v>
      </c>
      <c r="AE4917" s="76">
        <v>9.3369550999999994E-8</v>
      </c>
      <c r="AF4917" s="76">
        <v>2.8756098000000001E-10</v>
      </c>
      <c r="AG4917" s="76">
        <v>1.0992885999999999E-5</v>
      </c>
    </row>
    <row r="4918" spans="2:33" s="149" customFormat="1" x14ac:dyDescent="0.15">
      <c r="B4918" s="157" t="s">
        <v>10788</v>
      </c>
      <c r="C4918" s="148"/>
      <c r="D4918" s="118" t="s">
        <v>26</v>
      </c>
      <c r="E4918" s="276" t="s">
        <v>10789</v>
      </c>
      <c r="F4918" s="276">
        <f t="shared" si="687"/>
        <v>1.8453692872000001E-2</v>
      </c>
      <c r="G4918" s="276">
        <f t="shared" si="688"/>
        <v>6.5035745399999994E-3</v>
      </c>
      <c r="H4918" s="276">
        <f t="shared" si="689"/>
        <v>3.3730504560000002E-3</v>
      </c>
      <c r="I4918" s="276">
        <f t="shared" si="690"/>
        <v>2.3629467599999999E-4</v>
      </c>
      <c r="J4918" s="276">
        <v>8.3407732000000002E-3</v>
      </c>
      <c r="K4918" s="276">
        <v>3.1213294000000001E-3</v>
      </c>
      <c r="L4918" s="276">
        <v>1.675391E-4</v>
      </c>
      <c r="M4918" s="276">
        <v>3.1467854E-4</v>
      </c>
      <c r="N4918" s="276">
        <v>5.0744989999999997E-3</v>
      </c>
      <c r="O4918" s="276">
        <v>1.114397E-3</v>
      </c>
      <c r="P4918" s="276">
        <v>8.4181956000000001E-5</v>
      </c>
      <c r="Q4918" s="276">
        <v>3.5982285999999998E-5</v>
      </c>
      <c r="R4918" s="276">
        <v>0</v>
      </c>
      <c r="S4918" s="276">
        <v>0</v>
      </c>
      <c r="T4918" s="276">
        <v>0</v>
      </c>
      <c r="U4918" s="276">
        <v>2.0031239E-4</v>
      </c>
      <c r="V4918" s="287"/>
      <c r="W4918" s="28">
        <f t="shared" si="691"/>
        <v>6.1783505185185182E-2</v>
      </c>
      <c r="X4918" s="191">
        <v>1.4385315000000001</v>
      </c>
      <c r="Y4918" s="191">
        <v>1.4126126000000001</v>
      </c>
      <c r="Z4918" s="191">
        <v>7.8462193999999999E-3</v>
      </c>
      <c r="AA4918" s="191">
        <v>8.7883527000000004E-6</v>
      </c>
      <c r="AB4918" s="191">
        <v>1.3571421E-2</v>
      </c>
      <c r="AC4918" s="191">
        <v>6.2366228000000005E-4</v>
      </c>
      <c r="AD4918" s="191">
        <v>3.8687354E-3</v>
      </c>
      <c r="AE4918" s="76">
        <v>1.8974783999999999E-7</v>
      </c>
      <c r="AF4918" s="76">
        <v>3.2699804000000001E-10</v>
      </c>
      <c r="AG4918" s="20">
        <v>2.7257577999999999E-3</v>
      </c>
    </row>
    <row r="4919" spans="2:33" s="149" customFormat="1" x14ac:dyDescent="0.15">
      <c r="B4919" s="157" t="s">
        <v>10790</v>
      </c>
      <c r="C4919" s="148"/>
      <c r="D4919" s="118" t="s">
        <v>26</v>
      </c>
      <c r="E4919" s="276" t="s">
        <v>10791</v>
      </c>
      <c r="F4919" s="276">
        <f t="shared" si="687"/>
        <v>1.198282146312E-2</v>
      </c>
      <c r="G4919" s="276">
        <f t="shared" si="688"/>
        <v>3.9353409399999999E-5</v>
      </c>
      <c r="H4919" s="276">
        <f t="shared" si="689"/>
        <v>2.9381821212E-4</v>
      </c>
      <c r="I4919" s="276">
        <f t="shared" si="690"/>
        <v>5.6668841599999997E-5</v>
      </c>
      <c r="J4919" s="276">
        <v>1.1592981E-2</v>
      </c>
      <c r="K4919" s="276">
        <v>2.7269178000000001E-4</v>
      </c>
      <c r="L4919" s="276">
        <v>2.0671044999999999E-5</v>
      </c>
      <c r="M4919" s="276">
        <v>1.0063755E-5</v>
      </c>
      <c r="N4919" s="276">
        <v>2.4325813999999998E-5</v>
      </c>
      <c r="O4919" s="276">
        <v>4.9638403999999998E-6</v>
      </c>
      <c r="P4919" s="276">
        <v>4.5538711999999999E-7</v>
      </c>
      <c r="Q4919" s="276">
        <v>3.4558175999999999E-6</v>
      </c>
      <c r="R4919" s="276">
        <v>0</v>
      </c>
      <c r="S4919" s="276">
        <v>0</v>
      </c>
      <c r="T4919" s="276">
        <v>0</v>
      </c>
      <c r="U4919" s="276">
        <v>5.3213023999999999E-5</v>
      </c>
      <c r="V4919" s="287"/>
      <c r="W4919" s="28">
        <f t="shared" si="691"/>
        <v>8.5873933333333333E-2</v>
      </c>
      <c r="X4919" s="191">
        <v>1.9346041E-3</v>
      </c>
      <c r="Y4919" s="191">
        <v>1.7185302000000001E-3</v>
      </c>
      <c r="Z4919" s="191">
        <v>8.6167923000000002E-5</v>
      </c>
      <c r="AA4919" s="191">
        <v>5.7965720999999998E-8</v>
      </c>
      <c r="AB4919" s="191">
        <v>5.8868430999999998E-5</v>
      </c>
      <c r="AC4919" s="191">
        <v>3.7042914E-6</v>
      </c>
      <c r="AD4919" s="191">
        <v>6.7275279000000005E-5</v>
      </c>
      <c r="AE4919" s="76">
        <v>9.6400142000000002E-8</v>
      </c>
      <c r="AF4919" s="76">
        <v>2.9689463999999999E-10</v>
      </c>
      <c r="AG4919" s="76">
        <v>1.1349690999999999E-5</v>
      </c>
    </row>
    <row r="4920" spans="2:33" s="149" customFormat="1" x14ac:dyDescent="0.15">
      <c r="B4920" s="157" t="s">
        <v>10792</v>
      </c>
      <c r="C4920" s="148"/>
      <c r="D4920" s="118" t="s">
        <v>26</v>
      </c>
      <c r="E4920" s="276" t="s">
        <v>10793</v>
      </c>
      <c r="F4920" s="276">
        <f t="shared" si="687"/>
        <v>1.8453692872000001E-2</v>
      </c>
      <c r="G4920" s="276">
        <f t="shared" si="688"/>
        <v>6.5035745399999994E-3</v>
      </c>
      <c r="H4920" s="276">
        <f t="shared" si="689"/>
        <v>3.3730504560000002E-3</v>
      </c>
      <c r="I4920" s="276">
        <f t="shared" si="690"/>
        <v>2.3629467599999999E-4</v>
      </c>
      <c r="J4920" s="276">
        <v>8.3407732000000002E-3</v>
      </c>
      <c r="K4920" s="276">
        <v>3.1213294000000001E-3</v>
      </c>
      <c r="L4920" s="276">
        <v>1.675391E-4</v>
      </c>
      <c r="M4920" s="276">
        <v>3.1467854E-4</v>
      </c>
      <c r="N4920" s="276">
        <v>5.0744989999999997E-3</v>
      </c>
      <c r="O4920" s="276">
        <v>1.114397E-3</v>
      </c>
      <c r="P4920" s="276">
        <v>8.4181956000000001E-5</v>
      </c>
      <c r="Q4920" s="276">
        <v>3.5982285999999998E-5</v>
      </c>
      <c r="R4920" s="276">
        <v>0</v>
      </c>
      <c r="S4920" s="276">
        <v>0</v>
      </c>
      <c r="T4920" s="276">
        <v>0</v>
      </c>
      <c r="U4920" s="276">
        <v>2.0031239E-4</v>
      </c>
      <c r="V4920" s="287"/>
      <c r="W4920" s="28">
        <f t="shared" si="691"/>
        <v>6.1783505185185182E-2</v>
      </c>
      <c r="X4920" s="191">
        <v>1.4385315000000001</v>
      </c>
      <c r="Y4920" s="191">
        <v>1.4126126000000001</v>
      </c>
      <c r="Z4920" s="191">
        <v>7.8462198999999996E-3</v>
      </c>
      <c r="AA4920" s="191">
        <v>8.7883527000000004E-6</v>
      </c>
      <c r="AB4920" s="191">
        <v>1.3571421E-2</v>
      </c>
      <c r="AC4920" s="191">
        <v>6.2366228000000005E-4</v>
      </c>
      <c r="AD4920" s="191">
        <v>3.8687354E-3</v>
      </c>
      <c r="AE4920" s="76">
        <v>1.8974783999999999E-7</v>
      </c>
      <c r="AF4920" s="76">
        <v>3.2699804000000001E-10</v>
      </c>
      <c r="AG4920" s="20">
        <v>2.7257577999999999E-3</v>
      </c>
    </row>
    <row r="4921" spans="2:33" s="149" customFormat="1" x14ac:dyDescent="0.15">
      <c r="B4921" s="157" t="s">
        <v>10794</v>
      </c>
      <c r="C4921" s="148"/>
      <c r="D4921" s="118" t="s">
        <v>26</v>
      </c>
      <c r="E4921" s="276" t="s">
        <v>10795</v>
      </c>
      <c r="F4921" s="276">
        <f t="shared" si="687"/>
        <v>1.198282146312E-2</v>
      </c>
      <c r="G4921" s="276">
        <f t="shared" si="688"/>
        <v>3.9353409399999999E-5</v>
      </c>
      <c r="H4921" s="276">
        <f t="shared" si="689"/>
        <v>2.9381821212E-4</v>
      </c>
      <c r="I4921" s="276">
        <f t="shared" si="690"/>
        <v>5.6668841599999997E-5</v>
      </c>
      <c r="J4921" s="276">
        <v>1.1592981E-2</v>
      </c>
      <c r="K4921" s="276">
        <v>2.7269178000000001E-4</v>
      </c>
      <c r="L4921" s="276">
        <v>2.0671044999999999E-5</v>
      </c>
      <c r="M4921" s="276">
        <v>1.0063755E-5</v>
      </c>
      <c r="N4921" s="276">
        <v>2.4325813999999998E-5</v>
      </c>
      <c r="O4921" s="276">
        <v>4.9638403999999998E-6</v>
      </c>
      <c r="P4921" s="276">
        <v>4.5538711999999999E-7</v>
      </c>
      <c r="Q4921" s="276">
        <v>3.4558175999999999E-6</v>
      </c>
      <c r="R4921" s="276">
        <v>0</v>
      </c>
      <c r="S4921" s="276">
        <v>0</v>
      </c>
      <c r="T4921" s="276">
        <v>0</v>
      </c>
      <c r="U4921" s="276">
        <v>5.3213023999999999E-5</v>
      </c>
      <c r="V4921" s="287"/>
      <c r="W4921" s="28">
        <f t="shared" si="691"/>
        <v>8.5873933333333333E-2</v>
      </c>
      <c r="X4921" s="191">
        <v>1.9346041E-3</v>
      </c>
      <c r="Y4921" s="191">
        <v>1.7185302000000001E-3</v>
      </c>
      <c r="Z4921" s="191">
        <v>8.6167923000000002E-5</v>
      </c>
      <c r="AA4921" s="191">
        <v>5.7965720999999998E-8</v>
      </c>
      <c r="AB4921" s="191">
        <v>5.8868430999999998E-5</v>
      </c>
      <c r="AC4921" s="191">
        <v>3.7042914E-6</v>
      </c>
      <c r="AD4921" s="191">
        <v>6.7275279000000005E-5</v>
      </c>
      <c r="AE4921" s="76">
        <v>9.6400142000000002E-8</v>
      </c>
      <c r="AF4921" s="76">
        <v>2.9689463999999999E-10</v>
      </c>
      <c r="AG4921" s="76">
        <v>1.1349690999999999E-5</v>
      </c>
    </row>
    <row r="4922" spans="2:33" s="149" customFormat="1" x14ac:dyDescent="0.15">
      <c r="B4922" s="157" t="s">
        <v>10796</v>
      </c>
      <c r="C4922" s="148"/>
      <c r="D4922" s="118" t="s">
        <v>26</v>
      </c>
      <c r="E4922" s="276" t="s">
        <v>10797</v>
      </c>
      <c r="F4922" s="276">
        <f t="shared" si="687"/>
        <v>1.8453692872000001E-2</v>
      </c>
      <c r="G4922" s="276">
        <f t="shared" si="688"/>
        <v>6.5035745399999994E-3</v>
      </c>
      <c r="H4922" s="276">
        <f t="shared" si="689"/>
        <v>3.3730504560000002E-3</v>
      </c>
      <c r="I4922" s="276">
        <f t="shared" si="690"/>
        <v>2.3629467599999999E-4</v>
      </c>
      <c r="J4922" s="276">
        <v>8.3407732000000002E-3</v>
      </c>
      <c r="K4922" s="276">
        <v>3.1213294000000001E-3</v>
      </c>
      <c r="L4922" s="276">
        <v>1.675391E-4</v>
      </c>
      <c r="M4922" s="276">
        <v>3.1467854E-4</v>
      </c>
      <c r="N4922" s="276">
        <v>5.0744989999999997E-3</v>
      </c>
      <c r="O4922" s="276">
        <v>1.114397E-3</v>
      </c>
      <c r="P4922" s="276">
        <v>8.4181956000000001E-5</v>
      </c>
      <c r="Q4922" s="276">
        <v>3.5982285999999998E-5</v>
      </c>
      <c r="R4922" s="276">
        <v>0</v>
      </c>
      <c r="S4922" s="276">
        <v>0</v>
      </c>
      <c r="T4922" s="276">
        <v>0</v>
      </c>
      <c r="U4922" s="276">
        <v>2.0031239E-4</v>
      </c>
      <c r="V4922" s="287"/>
      <c r="W4922" s="28">
        <f t="shared" si="691"/>
        <v>6.1783505185185182E-2</v>
      </c>
      <c r="X4922" s="191">
        <v>1.4385315000000001</v>
      </c>
      <c r="Y4922" s="191">
        <v>1.4126126000000001</v>
      </c>
      <c r="Z4922" s="191">
        <v>7.8462198999999996E-3</v>
      </c>
      <c r="AA4922" s="191">
        <v>8.7883527000000004E-6</v>
      </c>
      <c r="AB4922" s="191">
        <v>1.3571421E-2</v>
      </c>
      <c r="AC4922" s="191">
        <v>6.2366228000000005E-4</v>
      </c>
      <c r="AD4922" s="191">
        <v>3.8687354E-3</v>
      </c>
      <c r="AE4922" s="76">
        <v>1.8974783999999999E-7</v>
      </c>
      <c r="AF4922" s="76">
        <v>3.2699804000000001E-10</v>
      </c>
      <c r="AG4922" s="20">
        <v>2.7257577999999999E-3</v>
      </c>
    </row>
    <row r="4923" spans="2:33" s="149" customFormat="1" x14ac:dyDescent="0.15">
      <c r="B4923" s="157" t="s">
        <v>10798</v>
      </c>
      <c r="C4923" s="148"/>
      <c r="D4923" s="118" t="s">
        <v>26</v>
      </c>
      <c r="E4923" s="276" t="s">
        <v>10799</v>
      </c>
      <c r="F4923" s="276">
        <f t="shared" si="687"/>
        <v>1.198282146312E-2</v>
      </c>
      <c r="G4923" s="276">
        <f t="shared" si="688"/>
        <v>3.9353409399999999E-5</v>
      </c>
      <c r="H4923" s="276">
        <f t="shared" si="689"/>
        <v>2.9381821212E-4</v>
      </c>
      <c r="I4923" s="276">
        <f t="shared" si="690"/>
        <v>5.6668841599999997E-5</v>
      </c>
      <c r="J4923" s="276">
        <v>1.1592981E-2</v>
      </c>
      <c r="K4923" s="276">
        <v>2.7269178000000001E-4</v>
      </c>
      <c r="L4923" s="276">
        <v>2.0671044999999999E-5</v>
      </c>
      <c r="M4923" s="276">
        <v>1.0063755E-5</v>
      </c>
      <c r="N4923" s="276">
        <v>2.4325813999999998E-5</v>
      </c>
      <c r="O4923" s="276">
        <v>4.9638403999999998E-6</v>
      </c>
      <c r="P4923" s="276">
        <v>4.5538711999999999E-7</v>
      </c>
      <c r="Q4923" s="276">
        <v>3.4558175999999999E-6</v>
      </c>
      <c r="R4923" s="276">
        <v>0</v>
      </c>
      <c r="S4923" s="276">
        <v>0</v>
      </c>
      <c r="T4923" s="276">
        <v>0</v>
      </c>
      <c r="U4923" s="276">
        <v>5.3213023999999999E-5</v>
      </c>
      <c r="V4923" s="287"/>
      <c r="W4923" s="28">
        <f t="shared" si="691"/>
        <v>8.5873933333333333E-2</v>
      </c>
      <c r="X4923" s="191">
        <v>1.9346041E-3</v>
      </c>
      <c r="Y4923" s="191">
        <v>1.7185302000000001E-3</v>
      </c>
      <c r="Z4923" s="191">
        <v>8.6167923000000002E-5</v>
      </c>
      <c r="AA4923" s="191">
        <v>5.7965720999999998E-8</v>
      </c>
      <c r="AB4923" s="191">
        <v>5.8868430999999998E-5</v>
      </c>
      <c r="AC4923" s="191">
        <v>3.7042914E-6</v>
      </c>
      <c r="AD4923" s="191">
        <v>6.7275279000000005E-5</v>
      </c>
      <c r="AE4923" s="76">
        <v>9.6400142000000002E-8</v>
      </c>
      <c r="AF4923" s="76">
        <v>2.9689463999999999E-10</v>
      </c>
      <c r="AG4923" s="76">
        <v>1.1349690999999999E-5</v>
      </c>
    </row>
    <row r="4924" spans="2:33" s="149" customFormat="1" x14ac:dyDescent="0.15">
      <c r="B4924" s="157" t="s">
        <v>10800</v>
      </c>
      <c r="C4924" s="148"/>
      <c r="D4924" s="118" t="s">
        <v>26</v>
      </c>
      <c r="E4924" s="276" t="s">
        <v>10801</v>
      </c>
      <c r="F4924" s="276">
        <f t="shared" si="687"/>
        <v>1.8453692872000001E-2</v>
      </c>
      <c r="G4924" s="276">
        <f t="shared" si="688"/>
        <v>6.5035745399999994E-3</v>
      </c>
      <c r="H4924" s="276">
        <f t="shared" si="689"/>
        <v>3.3730504560000002E-3</v>
      </c>
      <c r="I4924" s="276">
        <f t="shared" si="690"/>
        <v>2.3629467599999999E-4</v>
      </c>
      <c r="J4924" s="276">
        <v>8.3407732000000002E-3</v>
      </c>
      <c r="K4924" s="276">
        <v>3.1213294000000001E-3</v>
      </c>
      <c r="L4924" s="276">
        <v>1.675391E-4</v>
      </c>
      <c r="M4924" s="276">
        <v>3.1467854E-4</v>
      </c>
      <c r="N4924" s="276">
        <v>5.0744989999999997E-3</v>
      </c>
      <c r="O4924" s="276">
        <v>1.114397E-3</v>
      </c>
      <c r="P4924" s="276">
        <v>8.4181956000000001E-5</v>
      </c>
      <c r="Q4924" s="276">
        <v>3.5982285999999998E-5</v>
      </c>
      <c r="R4924" s="276">
        <v>0</v>
      </c>
      <c r="S4924" s="276">
        <v>0</v>
      </c>
      <c r="T4924" s="276">
        <v>0</v>
      </c>
      <c r="U4924" s="276">
        <v>2.0031239E-4</v>
      </c>
      <c r="V4924" s="287"/>
      <c r="W4924" s="28">
        <f t="shared" si="691"/>
        <v>6.1783505185185182E-2</v>
      </c>
      <c r="X4924" s="191">
        <v>1.4385315000000001</v>
      </c>
      <c r="Y4924" s="191">
        <v>1.4126126000000001</v>
      </c>
      <c r="Z4924" s="191">
        <v>7.8462198999999996E-3</v>
      </c>
      <c r="AA4924" s="191">
        <v>8.7883527000000004E-6</v>
      </c>
      <c r="AB4924" s="191">
        <v>1.3571421E-2</v>
      </c>
      <c r="AC4924" s="191">
        <v>6.2366228000000005E-4</v>
      </c>
      <c r="AD4924" s="191">
        <v>3.8687354E-3</v>
      </c>
      <c r="AE4924" s="76">
        <v>1.8974783999999999E-7</v>
      </c>
      <c r="AF4924" s="76">
        <v>3.2699804000000001E-10</v>
      </c>
      <c r="AG4924" s="20">
        <v>2.7257577999999999E-3</v>
      </c>
    </row>
    <row r="4925" spans="2:33" s="149" customFormat="1" x14ac:dyDescent="0.15">
      <c r="B4925" s="157" t="s">
        <v>10802</v>
      </c>
      <c r="C4925" s="148"/>
      <c r="D4925" s="118" t="s">
        <v>26</v>
      </c>
      <c r="E4925" s="276" t="s">
        <v>10803</v>
      </c>
      <c r="F4925" s="276">
        <f t="shared" si="687"/>
        <v>1.198282146312E-2</v>
      </c>
      <c r="G4925" s="276">
        <f t="shared" si="688"/>
        <v>3.9353409399999999E-5</v>
      </c>
      <c r="H4925" s="276">
        <f t="shared" si="689"/>
        <v>2.9381821212E-4</v>
      </c>
      <c r="I4925" s="276">
        <f t="shared" si="690"/>
        <v>5.6668841599999997E-5</v>
      </c>
      <c r="J4925" s="276">
        <v>1.1592981E-2</v>
      </c>
      <c r="K4925" s="276">
        <v>2.7269178000000001E-4</v>
      </c>
      <c r="L4925" s="276">
        <v>2.0671044999999999E-5</v>
      </c>
      <c r="M4925" s="276">
        <v>1.0063755E-5</v>
      </c>
      <c r="N4925" s="276">
        <v>2.4325813999999998E-5</v>
      </c>
      <c r="O4925" s="276">
        <v>4.9638403999999998E-6</v>
      </c>
      <c r="P4925" s="276">
        <v>4.5538711999999999E-7</v>
      </c>
      <c r="Q4925" s="276">
        <v>3.4558175999999999E-6</v>
      </c>
      <c r="R4925" s="276">
        <v>0</v>
      </c>
      <c r="S4925" s="276">
        <v>0</v>
      </c>
      <c r="T4925" s="276">
        <v>0</v>
      </c>
      <c r="U4925" s="276">
        <v>5.3213023999999999E-5</v>
      </c>
      <c r="V4925" s="287"/>
      <c r="W4925" s="28">
        <f t="shared" si="691"/>
        <v>8.5873933333333333E-2</v>
      </c>
      <c r="X4925" s="191">
        <v>1.9346041E-3</v>
      </c>
      <c r="Y4925" s="191">
        <v>1.7185302000000001E-3</v>
      </c>
      <c r="Z4925" s="191">
        <v>8.6167923000000002E-5</v>
      </c>
      <c r="AA4925" s="191">
        <v>5.7965720999999998E-8</v>
      </c>
      <c r="AB4925" s="191">
        <v>5.8868430999999998E-5</v>
      </c>
      <c r="AC4925" s="191">
        <v>3.7042914E-6</v>
      </c>
      <c r="AD4925" s="191">
        <v>6.7275279000000005E-5</v>
      </c>
      <c r="AE4925" s="76">
        <v>9.6400142000000002E-8</v>
      </c>
      <c r="AF4925" s="76">
        <v>2.9689463999999999E-10</v>
      </c>
      <c r="AG4925" s="76">
        <v>1.1349690999999999E-5</v>
      </c>
    </row>
    <row r="4926" spans="2:33" s="149" customFormat="1" x14ac:dyDescent="0.15">
      <c r="B4926" s="157" t="s">
        <v>10804</v>
      </c>
      <c r="C4926" s="148"/>
      <c r="D4926" s="118" t="s">
        <v>26</v>
      </c>
      <c r="E4926" s="276" t="s">
        <v>10805</v>
      </c>
      <c r="F4926" s="276">
        <f t="shared" si="687"/>
        <v>1.8453692872000001E-2</v>
      </c>
      <c r="G4926" s="276">
        <f t="shared" si="688"/>
        <v>6.5035745399999994E-3</v>
      </c>
      <c r="H4926" s="276">
        <f t="shared" si="689"/>
        <v>3.3730504560000002E-3</v>
      </c>
      <c r="I4926" s="276">
        <f t="shared" si="690"/>
        <v>2.3629467599999999E-4</v>
      </c>
      <c r="J4926" s="276">
        <v>8.3407732000000002E-3</v>
      </c>
      <c r="K4926" s="276">
        <v>3.1213294000000001E-3</v>
      </c>
      <c r="L4926" s="276">
        <v>1.675391E-4</v>
      </c>
      <c r="M4926" s="276">
        <v>3.1467854E-4</v>
      </c>
      <c r="N4926" s="276">
        <v>5.0744989999999997E-3</v>
      </c>
      <c r="O4926" s="276">
        <v>1.114397E-3</v>
      </c>
      <c r="P4926" s="276">
        <v>8.4181956000000001E-5</v>
      </c>
      <c r="Q4926" s="276">
        <v>3.5982285999999998E-5</v>
      </c>
      <c r="R4926" s="276">
        <v>0</v>
      </c>
      <c r="S4926" s="276">
        <v>0</v>
      </c>
      <c r="T4926" s="276">
        <v>0</v>
      </c>
      <c r="U4926" s="276">
        <v>2.0031239E-4</v>
      </c>
      <c r="V4926" s="287"/>
      <c r="W4926" s="28">
        <f t="shared" si="691"/>
        <v>6.1783505185185182E-2</v>
      </c>
      <c r="X4926" s="191">
        <v>1.4385315000000001</v>
      </c>
      <c r="Y4926" s="191">
        <v>1.4126126000000001</v>
      </c>
      <c r="Z4926" s="191">
        <v>7.8462198999999996E-3</v>
      </c>
      <c r="AA4926" s="191">
        <v>8.7883527000000004E-6</v>
      </c>
      <c r="AB4926" s="191">
        <v>1.3571421E-2</v>
      </c>
      <c r="AC4926" s="191">
        <v>6.2366228000000005E-4</v>
      </c>
      <c r="AD4926" s="191">
        <v>3.8687354E-3</v>
      </c>
      <c r="AE4926" s="76">
        <v>1.8974783999999999E-7</v>
      </c>
      <c r="AF4926" s="76">
        <v>3.2699804000000001E-10</v>
      </c>
      <c r="AG4926" s="20">
        <v>2.7257577999999999E-3</v>
      </c>
    </row>
    <row r="4927" spans="2:33" s="149" customFormat="1" x14ac:dyDescent="0.15">
      <c r="B4927" s="157" t="s">
        <v>10806</v>
      </c>
      <c r="C4927" s="148"/>
      <c r="D4927" s="118" t="s">
        <v>26</v>
      </c>
      <c r="E4927" s="276" t="s">
        <v>10807</v>
      </c>
      <c r="F4927" s="276">
        <f t="shared" si="687"/>
        <v>1.198282146312E-2</v>
      </c>
      <c r="G4927" s="276">
        <f t="shared" si="688"/>
        <v>3.9353409399999999E-5</v>
      </c>
      <c r="H4927" s="276">
        <f t="shared" si="689"/>
        <v>2.9381821212E-4</v>
      </c>
      <c r="I4927" s="276">
        <f t="shared" si="690"/>
        <v>5.6668841599999997E-5</v>
      </c>
      <c r="J4927" s="276">
        <v>1.1592981E-2</v>
      </c>
      <c r="K4927" s="276">
        <v>2.7269178000000001E-4</v>
      </c>
      <c r="L4927" s="276">
        <v>2.0671044999999999E-5</v>
      </c>
      <c r="M4927" s="276">
        <v>1.0063755E-5</v>
      </c>
      <c r="N4927" s="276">
        <v>2.4325813999999998E-5</v>
      </c>
      <c r="O4927" s="276">
        <v>4.9638403999999998E-6</v>
      </c>
      <c r="P4927" s="276">
        <v>4.5538711999999999E-7</v>
      </c>
      <c r="Q4927" s="276">
        <v>3.4558175999999999E-6</v>
      </c>
      <c r="R4927" s="276">
        <v>0</v>
      </c>
      <c r="S4927" s="276">
        <v>0</v>
      </c>
      <c r="T4927" s="276">
        <v>0</v>
      </c>
      <c r="U4927" s="276">
        <v>5.3213023999999999E-5</v>
      </c>
      <c r="V4927" s="287"/>
      <c r="W4927" s="28">
        <f t="shared" si="691"/>
        <v>8.5873933333333333E-2</v>
      </c>
      <c r="X4927" s="191">
        <v>1.9346041E-3</v>
      </c>
      <c r="Y4927" s="191">
        <v>1.7185302000000001E-3</v>
      </c>
      <c r="Z4927" s="191">
        <v>8.6167923000000002E-5</v>
      </c>
      <c r="AA4927" s="191">
        <v>5.7965720999999998E-8</v>
      </c>
      <c r="AB4927" s="191">
        <v>5.8868430999999998E-5</v>
      </c>
      <c r="AC4927" s="191">
        <v>3.7042914E-6</v>
      </c>
      <c r="AD4927" s="191">
        <v>6.7275279000000005E-5</v>
      </c>
      <c r="AE4927" s="76">
        <v>9.6400142000000002E-8</v>
      </c>
      <c r="AF4927" s="76">
        <v>2.9689463999999999E-10</v>
      </c>
      <c r="AG4927" s="76">
        <v>1.1349690999999999E-5</v>
      </c>
    </row>
    <row r="4928" spans="2:33" s="149" customFormat="1" x14ac:dyDescent="0.15">
      <c r="B4928" s="157" t="s">
        <v>10808</v>
      </c>
      <c r="C4928" s="148"/>
      <c r="D4928" s="118" t="s">
        <v>26</v>
      </c>
      <c r="E4928" s="276" t="s">
        <v>10809</v>
      </c>
      <c r="F4928" s="276">
        <f t="shared" si="687"/>
        <v>1.8453692872000001E-2</v>
      </c>
      <c r="G4928" s="276">
        <f t="shared" si="688"/>
        <v>6.5035745399999994E-3</v>
      </c>
      <c r="H4928" s="276">
        <f t="shared" si="689"/>
        <v>3.3730504560000002E-3</v>
      </c>
      <c r="I4928" s="276">
        <f t="shared" si="690"/>
        <v>2.3629467599999999E-4</v>
      </c>
      <c r="J4928" s="276">
        <v>8.3407732000000002E-3</v>
      </c>
      <c r="K4928" s="276">
        <v>3.1213294000000001E-3</v>
      </c>
      <c r="L4928" s="276">
        <v>1.675391E-4</v>
      </c>
      <c r="M4928" s="276">
        <v>3.1467854E-4</v>
      </c>
      <c r="N4928" s="276">
        <v>5.0744989999999997E-3</v>
      </c>
      <c r="O4928" s="276">
        <v>1.114397E-3</v>
      </c>
      <c r="P4928" s="276">
        <v>8.4181956000000001E-5</v>
      </c>
      <c r="Q4928" s="276">
        <v>3.5982285999999998E-5</v>
      </c>
      <c r="R4928" s="276">
        <v>0</v>
      </c>
      <c r="S4928" s="276">
        <v>0</v>
      </c>
      <c r="T4928" s="276">
        <v>0</v>
      </c>
      <c r="U4928" s="276">
        <v>2.0031239E-4</v>
      </c>
      <c r="V4928" s="287"/>
      <c r="W4928" s="28">
        <f t="shared" si="691"/>
        <v>6.1783505185185182E-2</v>
      </c>
      <c r="X4928" s="191">
        <v>1.4385315000000001</v>
      </c>
      <c r="Y4928" s="191">
        <v>1.4126126000000001</v>
      </c>
      <c r="Z4928" s="191">
        <v>7.8462198999999996E-3</v>
      </c>
      <c r="AA4928" s="191">
        <v>8.7883527000000004E-6</v>
      </c>
      <c r="AB4928" s="191">
        <v>1.3571421E-2</v>
      </c>
      <c r="AC4928" s="191">
        <v>6.2366228000000005E-4</v>
      </c>
      <c r="AD4928" s="191">
        <v>3.8687354E-3</v>
      </c>
      <c r="AE4928" s="76">
        <v>1.8974783999999999E-7</v>
      </c>
      <c r="AF4928" s="76">
        <v>3.2699804000000001E-10</v>
      </c>
      <c r="AG4928" s="20">
        <v>2.7257577999999999E-3</v>
      </c>
    </row>
    <row r="4929" spans="2:33" s="149" customFormat="1" x14ac:dyDescent="0.15">
      <c r="B4929" s="157" t="s">
        <v>10810</v>
      </c>
      <c r="C4929" s="148"/>
      <c r="D4929" s="118" t="s">
        <v>26</v>
      </c>
      <c r="E4929" s="276" t="s">
        <v>10811</v>
      </c>
      <c r="F4929" s="276">
        <f t="shared" si="687"/>
        <v>1.198282146312E-2</v>
      </c>
      <c r="G4929" s="276">
        <f t="shared" si="688"/>
        <v>3.9353409399999999E-5</v>
      </c>
      <c r="H4929" s="276">
        <f t="shared" si="689"/>
        <v>2.9381821212E-4</v>
      </c>
      <c r="I4929" s="276">
        <f t="shared" si="690"/>
        <v>5.6668841599999997E-5</v>
      </c>
      <c r="J4929" s="276">
        <v>1.1592981E-2</v>
      </c>
      <c r="K4929" s="276">
        <v>2.7269178000000001E-4</v>
      </c>
      <c r="L4929" s="276">
        <v>2.0671044999999999E-5</v>
      </c>
      <c r="M4929" s="276">
        <v>1.0063755E-5</v>
      </c>
      <c r="N4929" s="276">
        <v>2.4325813999999998E-5</v>
      </c>
      <c r="O4929" s="276">
        <v>4.9638403999999998E-6</v>
      </c>
      <c r="P4929" s="276">
        <v>4.5538711999999999E-7</v>
      </c>
      <c r="Q4929" s="276">
        <v>3.4558175999999999E-6</v>
      </c>
      <c r="R4929" s="276">
        <v>0</v>
      </c>
      <c r="S4929" s="276">
        <v>0</v>
      </c>
      <c r="T4929" s="276">
        <v>0</v>
      </c>
      <c r="U4929" s="276">
        <v>5.3213023999999999E-5</v>
      </c>
      <c r="V4929" s="287"/>
      <c r="W4929" s="28">
        <f t="shared" si="691"/>
        <v>8.5873933333333333E-2</v>
      </c>
      <c r="X4929" s="191">
        <v>1.9346041E-3</v>
      </c>
      <c r="Y4929" s="191">
        <v>1.7185302000000001E-3</v>
      </c>
      <c r="Z4929" s="191">
        <v>8.6167923000000002E-5</v>
      </c>
      <c r="AA4929" s="191">
        <v>5.7965720999999998E-8</v>
      </c>
      <c r="AB4929" s="191">
        <v>5.8868430999999998E-5</v>
      </c>
      <c r="AC4929" s="191">
        <v>3.7042914E-6</v>
      </c>
      <c r="AD4929" s="191">
        <v>6.7275279000000005E-5</v>
      </c>
      <c r="AE4929" s="76">
        <v>9.6400142000000002E-8</v>
      </c>
      <c r="AF4929" s="76">
        <v>2.9689463999999999E-10</v>
      </c>
      <c r="AG4929" s="76">
        <v>1.1349690999999999E-5</v>
      </c>
    </row>
    <row r="4930" spans="2:33" s="149" customFormat="1" x14ac:dyDescent="0.15">
      <c r="B4930" s="157" t="s">
        <v>10812</v>
      </c>
      <c r="C4930" s="288"/>
      <c r="D4930" s="118" t="s">
        <v>26</v>
      </c>
      <c r="E4930" s="276" t="s">
        <v>10813</v>
      </c>
      <c r="F4930" s="276">
        <f t="shared" si="687"/>
        <v>1.198282146312E-2</v>
      </c>
      <c r="G4930" s="276">
        <f t="shared" si="688"/>
        <v>3.9353409399999999E-5</v>
      </c>
      <c r="H4930" s="276">
        <f t="shared" si="689"/>
        <v>2.9381821212E-4</v>
      </c>
      <c r="I4930" s="276">
        <f t="shared" si="690"/>
        <v>5.6668841599999997E-5</v>
      </c>
      <c r="J4930" s="276">
        <v>1.1592981E-2</v>
      </c>
      <c r="K4930" s="276">
        <v>2.7269178000000001E-4</v>
      </c>
      <c r="L4930" s="276">
        <v>2.0671044999999999E-5</v>
      </c>
      <c r="M4930" s="276">
        <v>1.0063755E-5</v>
      </c>
      <c r="N4930" s="276">
        <v>2.4325813999999998E-5</v>
      </c>
      <c r="O4930" s="276">
        <v>4.9638403999999998E-6</v>
      </c>
      <c r="P4930" s="276">
        <v>4.5538711999999999E-7</v>
      </c>
      <c r="Q4930" s="276">
        <v>3.4558175999999999E-6</v>
      </c>
      <c r="R4930" s="276">
        <v>0</v>
      </c>
      <c r="S4930" s="276">
        <v>0</v>
      </c>
      <c r="T4930" s="276">
        <v>0</v>
      </c>
      <c r="U4930" s="276">
        <v>5.3213023999999999E-5</v>
      </c>
      <c r="V4930" s="287"/>
      <c r="W4930" s="28">
        <f t="shared" si="691"/>
        <v>8.5873933333333333E-2</v>
      </c>
      <c r="X4930" s="191">
        <v>1.9346041E-3</v>
      </c>
      <c r="Y4930" s="191">
        <v>1.7185302000000001E-3</v>
      </c>
      <c r="Z4930" s="191">
        <v>8.6167923000000002E-5</v>
      </c>
      <c r="AA4930" s="191">
        <v>5.7965720999999998E-8</v>
      </c>
      <c r="AB4930" s="191">
        <v>5.8868430999999998E-5</v>
      </c>
      <c r="AC4930" s="191">
        <v>3.7042914E-6</v>
      </c>
      <c r="AD4930" s="191">
        <v>6.7275279000000005E-5</v>
      </c>
      <c r="AE4930" s="76">
        <v>9.6400142000000002E-8</v>
      </c>
      <c r="AF4930" s="76">
        <v>2.9689463999999999E-10</v>
      </c>
      <c r="AG4930" s="76">
        <v>1.1349690999999999E-5</v>
      </c>
    </row>
    <row r="4931" spans="2:33" s="149" customFormat="1" x14ac:dyDescent="0.15">
      <c r="B4931" s="157" t="s">
        <v>10814</v>
      </c>
      <c r="C4931" s="303"/>
      <c r="D4931" s="118" t="s">
        <v>26</v>
      </c>
      <c r="E4931" s="276" t="s">
        <v>10815</v>
      </c>
      <c r="F4931" s="276">
        <f t="shared" si="687"/>
        <v>1.198282146312E-2</v>
      </c>
      <c r="G4931" s="276">
        <f t="shared" si="688"/>
        <v>3.9353409399999999E-5</v>
      </c>
      <c r="H4931" s="276">
        <f t="shared" si="689"/>
        <v>2.9381821212E-4</v>
      </c>
      <c r="I4931" s="276">
        <f t="shared" si="690"/>
        <v>5.6668841599999997E-5</v>
      </c>
      <c r="J4931" s="276">
        <v>1.1592981E-2</v>
      </c>
      <c r="K4931" s="276">
        <v>2.7269178000000001E-4</v>
      </c>
      <c r="L4931" s="276">
        <v>2.0671044999999999E-5</v>
      </c>
      <c r="M4931" s="276">
        <v>1.0063755E-5</v>
      </c>
      <c r="N4931" s="276">
        <v>2.4325813999999998E-5</v>
      </c>
      <c r="O4931" s="276">
        <v>4.9638403999999998E-6</v>
      </c>
      <c r="P4931" s="276">
        <v>4.5538711999999999E-7</v>
      </c>
      <c r="Q4931" s="276">
        <v>3.4558175999999999E-6</v>
      </c>
      <c r="R4931" s="276">
        <v>0</v>
      </c>
      <c r="S4931" s="276">
        <v>0</v>
      </c>
      <c r="T4931" s="276">
        <v>0</v>
      </c>
      <c r="U4931" s="276">
        <v>5.3213023999999999E-5</v>
      </c>
      <c r="V4931" s="287"/>
      <c r="W4931" s="28">
        <f t="shared" si="691"/>
        <v>8.5873933333333333E-2</v>
      </c>
      <c r="X4931" s="191">
        <v>1.9346041E-3</v>
      </c>
      <c r="Y4931" s="191">
        <v>1.7185302000000001E-3</v>
      </c>
      <c r="Z4931" s="191">
        <v>8.6167923000000002E-5</v>
      </c>
      <c r="AA4931" s="191">
        <v>5.7965720999999998E-8</v>
      </c>
      <c r="AB4931" s="191">
        <v>5.8868430999999998E-5</v>
      </c>
      <c r="AC4931" s="191">
        <v>3.7042914E-6</v>
      </c>
      <c r="AD4931" s="191">
        <v>6.7275279000000005E-5</v>
      </c>
      <c r="AE4931" s="76">
        <v>9.6400142000000002E-8</v>
      </c>
      <c r="AF4931" s="76">
        <v>2.9689463999999999E-10</v>
      </c>
      <c r="AG4931" s="76">
        <v>1.1349690999999999E-5</v>
      </c>
    </row>
    <row r="4932" spans="2:33" s="149" customFormat="1" x14ac:dyDescent="0.15">
      <c r="B4932" s="157" t="s">
        <v>10816</v>
      </c>
      <c r="C4932" s="303"/>
      <c r="D4932" s="118" t="s">
        <v>26</v>
      </c>
      <c r="E4932" s="276" t="s">
        <v>10817</v>
      </c>
      <c r="F4932" s="276">
        <f t="shared" si="687"/>
        <v>1.198282146312E-2</v>
      </c>
      <c r="G4932" s="276">
        <f t="shared" si="688"/>
        <v>3.9353409399999999E-5</v>
      </c>
      <c r="H4932" s="276">
        <f t="shared" si="689"/>
        <v>2.9381821212E-4</v>
      </c>
      <c r="I4932" s="276">
        <f t="shared" si="690"/>
        <v>5.6668841599999997E-5</v>
      </c>
      <c r="J4932" s="276">
        <v>1.1592981E-2</v>
      </c>
      <c r="K4932" s="276">
        <v>2.7269178000000001E-4</v>
      </c>
      <c r="L4932" s="276">
        <v>2.0671044999999999E-5</v>
      </c>
      <c r="M4932" s="276">
        <v>1.0063755E-5</v>
      </c>
      <c r="N4932" s="276">
        <v>2.4325813999999998E-5</v>
      </c>
      <c r="O4932" s="276">
        <v>4.9638403999999998E-6</v>
      </c>
      <c r="P4932" s="276">
        <v>4.5538711999999999E-7</v>
      </c>
      <c r="Q4932" s="276">
        <v>3.4558175999999999E-6</v>
      </c>
      <c r="R4932" s="276">
        <v>0</v>
      </c>
      <c r="S4932" s="276">
        <v>0</v>
      </c>
      <c r="T4932" s="276">
        <v>0</v>
      </c>
      <c r="U4932" s="276">
        <v>5.3213023999999999E-5</v>
      </c>
      <c r="V4932" s="287"/>
      <c r="W4932" s="28">
        <f t="shared" si="691"/>
        <v>8.5873933333333333E-2</v>
      </c>
      <c r="X4932" s="191">
        <v>1.9346041E-3</v>
      </c>
      <c r="Y4932" s="191">
        <v>1.7185302000000001E-3</v>
      </c>
      <c r="Z4932" s="191">
        <v>8.6167923000000002E-5</v>
      </c>
      <c r="AA4932" s="191">
        <v>5.7965720999999998E-8</v>
      </c>
      <c r="AB4932" s="191">
        <v>5.8868430999999998E-5</v>
      </c>
      <c r="AC4932" s="191">
        <v>3.7042914E-6</v>
      </c>
      <c r="AD4932" s="191">
        <v>6.7275279000000005E-5</v>
      </c>
      <c r="AE4932" s="76">
        <v>9.6400142000000002E-8</v>
      </c>
      <c r="AF4932" s="76">
        <v>2.9689463999999999E-10</v>
      </c>
      <c r="AG4932" s="76">
        <v>1.1349690999999999E-5</v>
      </c>
    </row>
    <row r="4933" spans="2:33" s="149" customFormat="1" x14ac:dyDescent="0.15">
      <c r="B4933" s="157" t="s">
        <v>10818</v>
      </c>
      <c r="C4933" s="303"/>
      <c r="D4933" s="118" t="s">
        <v>26</v>
      </c>
      <c r="E4933" s="276" t="s">
        <v>10819</v>
      </c>
      <c r="F4933" s="276">
        <f t="shared" si="687"/>
        <v>1.198282146312E-2</v>
      </c>
      <c r="G4933" s="276">
        <f t="shared" si="688"/>
        <v>3.9353409399999999E-5</v>
      </c>
      <c r="H4933" s="276">
        <f t="shared" si="689"/>
        <v>2.9381821212E-4</v>
      </c>
      <c r="I4933" s="276">
        <f t="shared" si="690"/>
        <v>5.6668841599999997E-5</v>
      </c>
      <c r="J4933" s="276">
        <v>1.1592981E-2</v>
      </c>
      <c r="K4933" s="276">
        <v>2.7269178000000001E-4</v>
      </c>
      <c r="L4933" s="276">
        <v>2.0671044999999999E-5</v>
      </c>
      <c r="M4933" s="276">
        <v>1.0063755E-5</v>
      </c>
      <c r="N4933" s="276">
        <v>2.4325813999999998E-5</v>
      </c>
      <c r="O4933" s="276">
        <v>4.9638403999999998E-6</v>
      </c>
      <c r="P4933" s="276">
        <v>4.5538711999999999E-7</v>
      </c>
      <c r="Q4933" s="276">
        <v>3.4558175999999999E-6</v>
      </c>
      <c r="R4933" s="276">
        <v>0</v>
      </c>
      <c r="S4933" s="276">
        <v>0</v>
      </c>
      <c r="T4933" s="276">
        <v>0</v>
      </c>
      <c r="U4933" s="276">
        <v>5.3213023999999999E-5</v>
      </c>
      <c r="V4933" s="287"/>
      <c r="W4933" s="28">
        <f t="shared" si="691"/>
        <v>8.5873933333333333E-2</v>
      </c>
      <c r="X4933" s="191">
        <v>1.9346041E-3</v>
      </c>
      <c r="Y4933" s="191">
        <v>1.7185302000000001E-3</v>
      </c>
      <c r="Z4933" s="191">
        <v>8.6167923000000002E-5</v>
      </c>
      <c r="AA4933" s="191">
        <v>5.7965720999999998E-8</v>
      </c>
      <c r="AB4933" s="191">
        <v>5.8868430999999998E-5</v>
      </c>
      <c r="AC4933" s="191">
        <v>3.7042914E-6</v>
      </c>
      <c r="AD4933" s="191">
        <v>6.7275279000000005E-5</v>
      </c>
      <c r="AE4933" s="76">
        <v>9.6400142000000002E-8</v>
      </c>
      <c r="AF4933" s="76">
        <v>2.9689463999999999E-10</v>
      </c>
      <c r="AG4933" s="76">
        <v>1.1349690999999999E-5</v>
      </c>
    </row>
    <row r="4934" spans="2:33" s="149" customFormat="1" x14ac:dyDescent="0.15">
      <c r="B4934" s="157" t="s">
        <v>10820</v>
      </c>
      <c r="C4934" s="303"/>
      <c r="D4934" s="118" t="s">
        <v>26</v>
      </c>
      <c r="E4934" s="276" t="s">
        <v>10821</v>
      </c>
      <c r="F4934" s="276">
        <f t="shared" si="687"/>
        <v>1.198282146312E-2</v>
      </c>
      <c r="G4934" s="276">
        <f t="shared" si="688"/>
        <v>3.9353409399999999E-5</v>
      </c>
      <c r="H4934" s="276">
        <f t="shared" si="689"/>
        <v>2.9381821212E-4</v>
      </c>
      <c r="I4934" s="276">
        <f t="shared" si="690"/>
        <v>5.6668841599999997E-5</v>
      </c>
      <c r="J4934" s="276">
        <v>1.1592981E-2</v>
      </c>
      <c r="K4934" s="276">
        <v>2.7269178000000001E-4</v>
      </c>
      <c r="L4934" s="276">
        <v>2.0671044999999999E-5</v>
      </c>
      <c r="M4934" s="276">
        <v>1.0063755E-5</v>
      </c>
      <c r="N4934" s="276">
        <v>2.4325813999999998E-5</v>
      </c>
      <c r="O4934" s="276">
        <v>4.9638403999999998E-6</v>
      </c>
      <c r="P4934" s="276">
        <v>4.5538711999999999E-7</v>
      </c>
      <c r="Q4934" s="276">
        <v>3.4558175999999999E-6</v>
      </c>
      <c r="R4934" s="276">
        <v>0</v>
      </c>
      <c r="S4934" s="276">
        <v>0</v>
      </c>
      <c r="T4934" s="276">
        <v>0</v>
      </c>
      <c r="U4934" s="276">
        <v>5.3213023999999999E-5</v>
      </c>
      <c r="V4934" s="287"/>
      <c r="W4934" s="28">
        <f t="shared" si="691"/>
        <v>8.5873933333333333E-2</v>
      </c>
      <c r="X4934" s="191">
        <v>1.9346041E-3</v>
      </c>
      <c r="Y4934" s="191">
        <v>1.7185302000000001E-3</v>
      </c>
      <c r="Z4934" s="191">
        <v>8.6167923000000002E-5</v>
      </c>
      <c r="AA4934" s="191">
        <v>5.7965720999999998E-8</v>
      </c>
      <c r="AB4934" s="191">
        <v>5.8868430999999998E-5</v>
      </c>
      <c r="AC4934" s="191">
        <v>3.7042914E-6</v>
      </c>
      <c r="AD4934" s="191">
        <v>6.7275279000000005E-5</v>
      </c>
      <c r="AE4934" s="76">
        <v>9.6400142000000002E-8</v>
      </c>
      <c r="AF4934" s="76">
        <v>2.9689463999999999E-10</v>
      </c>
      <c r="AG4934" s="76">
        <v>1.1349690999999999E-5</v>
      </c>
    </row>
    <row r="4935" spans="2:33" s="146" customFormat="1" x14ac:dyDescent="0.15">
      <c r="B4935" s="157" t="s">
        <v>10822</v>
      </c>
      <c r="C4935" s="303"/>
      <c r="D4935" s="118" t="s">
        <v>26</v>
      </c>
      <c r="E4935" s="276" t="s">
        <v>10823</v>
      </c>
      <c r="F4935" s="276">
        <f t="shared" si="687"/>
        <v>1.198282146312E-2</v>
      </c>
      <c r="G4935" s="276">
        <f t="shared" si="688"/>
        <v>3.9353409399999999E-5</v>
      </c>
      <c r="H4935" s="276">
        <f t="shared" si="689"/>
        <v>2.9381821212E-4</v>
      </c>
      <c r="I4935" s="276">
        <f t="shared" si="690"/>
        <v>5.6668841599999997E-5</v>
      </c>
      <c r="J4935" s="276">
        <v>1.1592981E-2</v>
      </c>
      <c r="K4935" s="276">
        <v>2.7269178000000001E-4</v>
      </c>
      <c r="L4935" s="276">
        <v>2.0671044999999999E-5</v>
      </c>
      <c r="M4935" s="276">
        <v>1.0063755E-5</v>
      </c>
      <c r="N4935" s="276">
        <v>2.4325813999999998E-5</v>
      </c>
      <c r="O4935" s="276">
        <v>4.9638403999999998E-6</v>
      </c>
      <c r="P4935" s="276">
        <v>4.5538711999999999E-7</v>
      </c>
      <c r="Q4935" s="276">
        <v>3.4558175999999999E-6</v>
      </c>
      <c r="R4935" s="276">
        <v>0</v>
      </c>
      <c r="S4935" s="276">
        <v>0</v>
      </c>
      <c r="T4935" s="276">
        <v>0</v>
      </c>
      <c r="U4935" s="276">
        <v>5.3213023999999999E-5</v>
      </c>
      <c r="V4935" s="287"/>
      <c r="W4935" s="28">
        <f t="shared" si="691"/>
        <v>8.5873933333333333E-2</v>
      </c>
      <c r="X4935" s="191">
        <v>1.9346041E-3</v>
      </c>
      <c r="Y4935" s="191">
        <v>1.7185302000000001E-3</v>
      </c>
      <c r="Z4935" s="191">
        <v>8.6167923000000002E-5</v>
      </c>
      <c r="AA4935" s="191">
        <v>5.7965720999999998E-8</v>
      </c>
      <c r="AB4935" s="191">
        <v>5.8868430999999998E-5</v>
      </c>
      <c r="AC4935" s="191">
        <v>3.7042914E-6</v>
      </c>
      <c r="AD4935" s="191">
        <v>6.7275279000000005E-5</v>
      </c>
      <c r="AE4935" s="76">
        <v>9.6400142000000002E-8</v>
      </c>
      <c r="AF4935" s="76">
        <v>2.9689463999999999E-10</v>
      </c>
      <c r="AG4935" s="76">
        <v>1.1349690999999999E-5</v>
      </c>
    </row>
    <row r="4936" spans="2:33" s="149" customFormat="1" x14ac:dyDescent="0.15">
      <c r="B4936" s="157" t="s">
        <v>10824</v>
      </c>
      <c r="C4936" s="148"/>
      <c r="D4936" s="118" t="s">
        <v>26</v>
      </c>
      <c r="E4936" s="276" t="s">
        <v>10825</v>
      </c>
      <c r="F4936" s="276">
        <f t="shared" si="687"/>
        <v>1.198282146312E-2</v>
      </c>
      <c r="G4936" s="276">
        <f t="shared" si="688"/>
        <v>3.9353409399999999E-5</v>
      </c>
      <c r="H4936" s="276">
        <f t="shared" si="689"/>
        <v>2.9381821212E-4</v>
      </c>
      <c r="I4936" s="276">
        <f t="shared" si="690"/>
        <v>5.6668841599999997E-5</v>
      </c>
      <c r="J4936" s="276">
        <v>1.1592981E-2</v>
      </c>
      <c r="K4936" s="276">
        <v>2.7269178000000001E-4</v>
      </c>
      <c r="L4936" s="276">
        <v>2.0671044999999999E-5</v>
      </c>
      <c r="M4936" s="276">
        <v>1.0063755E-5</v>
      </c>
      <c r="N4936" s="276">
        <v>2.4325813999999998E-5</v>
      </c>
      <c r="O4936" s="276">
        <v>4.9638403999999998E-6</v>
      </c>
      <c r="P4936" s="276">
        <v>4.5538711999999999E-7</v>
      </c>
      <c r="Q4936" s="276">
        <v>3.4558175999999999E-6</v>
      </c>
      <c r="R4936" s="276">
        <v>0</v>
      </c>
      <c r="S4936" s="276">
        <v>0</v>
      </c>
      <c r="T4936" s="276">
        <v>0</v>
      </c>
      <c r="U4936" s="276">
        <v>5.3213023999999999E-5</v>
      </c>
      <c r="V4936" s="287"/>
      <c r="W4936" s="28">
        <f t="shared" si="691"/>
        <v>8.5873933333333333E-2</v>
      </c>
      <c r="X4936" s="191">
        <v>1.9346041E-3</v>
      </c>
      <c r="Y4936" s="191">
        <v>1.7185302000000001E-3</v>
      </c>
      <c r="Z4936" s="191">
        <v>8.6167923000000002E-5</v>
      </c>
      <c r="AA4936" s="191">
        <v>5.7965720999999998E-8</v>
      </c>
      <c r="AB4936" s="191">
        <v>5.8868430999999998E-5</v>
      </c>
      <c r="AC4936" s="191">
        <v>3.7042914E-6</v>
      </c>
      <c r="AD4936" s="191">
        <v>6.7275279000000005E-5</v>
      </c>
      <c r="AE4936" s="76">
        <v>9.6400142000000002E-8</v>
      </c>
      <c r="AF4936" s="76">
        <v>2.9689463999999999E-10</v>
      </c>
      <c r="AG4936" s="76">
        <v>1.1349690999999999E-5</v>
      </c>
    </row>
    <row r="4937" spans="2:33" s="149" customFormat="1" x14ac:dyDescent="0.15">
      <c r="B4937" s="157" t="s">
        <v>10826</v>
      </c>
      <c r="C4937" s="148"/>
      <c r="D4937" s="118" t="s">
        <v>26</v>
      </c>
      <c r="E4937" s="276" t="s">
        <v>10827</v>
      </c>
      <c r="F4937" s="276">
        <f t="shared" si="687"/>
        <v>1.198282146312E-2</v>
      </c>
      <c r="G4937" s="276">
        <f t="shared" si="688"/>
        <v>3.9353409399999999E-5</v>
      </c>
      <c r="H4937" s="276">
        <f t="shared" si="689"/>
        <v>2.9381821212E-4</v>
      </c>
      <c r="I4937" s="276">
        <f t="shared" si="690"/>
        <v>5.6668841599999997E-5</v>
      </c>
      <c r="J4937" s="276">
        <v>1.1592981E-2</v>
      </c>
      <c r="K4937" s="276">
        <v>2.7269178000000001E-4</v>
      </c>
      <c r="L4937" s="276">
        <v>2.0671044999999999E-5</v>
      </c>
      <c r="M4937" s="276">
        <v>1.0063755E-5</v>
      </c>
      <c r="N4937" s="276">
        <v>2.4325813999999998E-5</v>
      </c>
      <c r="O4937" s="276">
        <v>4.9638403999999998E-6</v>
      </c>
      <c r="P4937" s="276">
        <v>4.5538711999999999E-7</v>
      </c>
      <c r="Q4937" s="276">
        <v>3.4558175999999999E-6</v>
      </c>
      <c r="R4937" s="276">
        <v>0</v>
      </c>
      <c r="S4937" s="276">
        <v>0</v>
      </c>
      <c r="T4937" s="276">
        <v>0</v>
      </c>
      <c r="U4937" s="276">
        <v>5.3213023999999999E-5</v>
      </c>
      <c r="V4937" s="287"/>
      <c r="W4937" s="28">
        <f t="shared" si="691"/>
        <v>8.5873933333333333E-2</v>
      </c>
      <c r="X4937" s="191">
        <v>1.9346041E-3</v>
      </c>
      <c r="Y4937" s="191">
        <v>1.7185302000000001E-3</v>
      </c>
      <c r="Z4937" s="191">
        <v>8.6167923000000002E-5</v>
      </c>
      <c r="AA4937" s="191">
        <v>5.7965720999999998E-8</v>
      </c>
      <c r="AB4937" s="191">
        <v>5.8868430999999998E-5</v>
      </c>
      <c r="AC4937" s="191">
        <v>3.7042914E-6</v>
      </c>
      <c r="AD4937" s="191">
        <v>6.7275279000000005E-5</v>
      </c>
      <c r="AE4937" s="76">
        <v>9.6400142000000002E-8</v>
      </c>
      <c r="AF4937" s="76">
        <v>2.9689463999999999E-10</v>
      </c>
      <c r="AG4937" s="76">
        <v>1.1349690999999999E-5</v>
      </c>
    </row>
    <row r="4938" spans="2:33" s="149" customFormat="1" x14ac:dyDescent="0.15">
      <c r="B4938" s="157" t="s">
        <v>10828</v>
      </c>
      <c r="C4938" s="148"/>
      <c r="D4938" s="118" t="s">
        <v>26</v>
      </c>
      <c r="E4938" s="276" t="s">
        <v>10829</v>
      </c>
      <c r="F4938" s="276">
        <f t="shared" si="687"/>
        <v>1.198282146312E-2</v>
      </c>
      <c r="G4938" s="276">
        <f t="shared" si="688"/>
        <v>3.9353409399999999E-5</v>
      </c>
      <c r="H4938" s="276">
        <f t="shared" si="689"/>
        <v>2.9381821212E-4</v>
      </c>
      <c r="I4938" s="276">
        <f t="shared" si="690"/>
        <v>5.6668841599999997E-5</v>
      </c>
      <c r="J4938" s="276">
        <v>1.1592981E-2</v>
      </c>
      <c r="K4938" s="276">
        <v>2.7269178000000001E-4</v>
      </c>
      <c r="L4938" s="276">
        <v>2.0671044999999999E-5</v>
      </c>
      <c r="M4938" s="276">
        <v>1.0063755E-5</v>
      </c>
      <c r="N4938" s="276">
        <v>2.4325813999999998E-5</v>
      </c>
      <c r="O4938" s="276">
        <v>4.9638403999999998E-6</v>
      </c>
      <c r="P4938" s="276">
        <v>4.5538711999999999E-7</v>
      </c>
      <c r="Q4938" s="276">
        <v>3.4558175999999999E-6</v>
      </c>
      <c r="R4938" s="276">
        <v>0</v>
      </c>
      <c r="S4938" s="276">
        <v>0</v>
      </c>
      <c r="T4938" s="276">
        <v>0</v>
      </c>
      <c r="U4938" s="276">
        <v>5.3213023999999999E-5</v>
      </c>
      <c r="V4938" s="287"/>
      <c r="W4938" s="28">
        <f t="shared" si="691"/>
        <v>8.5873933333333333E-2</v>
      </c>
      <c r="X4938" s="191">
        <v>1.9346041E-3</v>
      </c>
      <c r="Y4938" s="191">
        <v>1.7185302000000001E-3</v>
      </c>
      <c r="Z4938" s="191">
        <v>8.6167923000000002E-5</v>
      </c>
      <c r="AA4938" s="191">
        <v>5.7965720999999998E-8</v>
      </c>
      <c r="AB4938" s="191">
        <v>5.8868430999999998E-5</v>
      </c>
      <c r="AC4938" s="191">
        <v>3.7042914E-6</v>
      </c>
      <c r="AD4938" s="191">
        <v>6.7275279000000005E-5</v>
      </c>
      <c r="AE4938" s="76">
        <v>9.6400142000000002E-8</v>
      </c>
      <c r="AF4938" s="76">
        <v>2.9689463999999999E-10</v>
      </c>
      <c r="AG4938" s="76">
        <v>1.1349690999999999E-5</v>
      </c>
    </row>
    <row r="4939" spans="2:33" s="149" customFormat="1" x14ac:dyDescent="0.15">
      <c r="B4939" s="157" t="s">
        <v>10830</v>
      </c>
      <c r="C4939" s="148"/>
      <c r="D4939" s="118" t="s">
        <v>26</v>
      </c>
      <c r="E4939" s="276" t="s">
        <v>10831</v>
      </c>
      <c r="F4939" s="276">
        <f t="shared" si="687"/>
        <v>1.198282146312E-2</v>
      </c>
      <c r="G4939" s="276">
        <f t="shared" si="688"/>
        <v>3.9353409399999999E-5</v>
      </c>
      <c r="H4939" s="276">
        <f t="shared" si="689"/>
        <v>2.9381821212E-4</v>
      </c>
      <c r="I4939" s="276">
        <f t="shared" si="690"/>
        <v>5.6668841599999997E-5</v>
      </c>
      <c r="J4939" s="276">
        <v>1.1592981E-2</v>
      </c>
      <c r="K4939" s="276">
        <v>2.7269178000000001E-4</v>
      </c>
      <c r="L4939" s="276">
        <v>2.0671044999999999E-5</v>
      </c>
      <c r="M4939" s="276">
        <v>1.0063755E-5</v>
      </c>
      <c r="N4939" s="276">
        <v>2.4325813999999998E-5</v>
      </c>
      <c r="O4939" s="276">
        <v>4.9638403999999998E-6</v>
      </c>
      <c r="P4939" s="276">
        <v>4.5538711999999999E-7</v>
      </c>
      <c r="Q4939" s="276">
        <v>3.4558175999999999E-6</v>
      </c>
      <c r="R4939" s="276">
        <v>0</v>
      </c>
      <c r="S4939" s="276">
        <v>0</v>
      </c>
      <c r="T4939" s="276">
        <v>0</v>
      </c>
      <c r="U4939" s="276">
        <v>5.3213023999999999E-5</v>
      </c>
      <c r="V4939" s="287"/>
      <c r="W4939" s="28">
        <f t="shared" si="691"/>
        <v>8.5873933333333333E-2</v>
      </c>
      <c r="X4939" s="191">
        <v>1.9346041E-3</v>
      </c>
      <c r="Y4939" s="191">
        <v>1.7185302000000001E-3</v>
      </c>
      <c r="Z4939" s="191">
        <v>8.6167923000000002E-5</v>
      </c>
      <c r="AA4939" s="191">
        <v>5.7965720999999998E-8</v>
      </c>
      <c r="AB4939" s="191">
        <v>5.8868430999999998E-5</v>
      </c>
      <c r="AC4939" s="191">
        <v>3.7042914E-6</v>
      </c>
      <c r="AD4939" s="191">
        <v>6.7275279000000005E-5</v>
      </c>
      <c r="AE4939" s="76">
        <v>9.6400142000000002E-8</v>
      </c>
      <c r="AF4939" s="76">
        <v>2.9689463999999999E-10</v>
      </c>
      <c r="AG4939" s="76">
        <v>1.1349690999999999E-5</v>
      </c>
    </row>
    <row r="4940" spans="2:33" s="149" customFormat="1" x14ac:dyDescent="0.15">
      <c r="B4940" s="157" t="s">
        <v>10832</v>
      </c>
      <c r="C4940" s="148"/>
      <c r="D4940" s="118" t="s">
        <v>26</v>
      </c>
      <c r="E4940" s="276" t="s">
        <v>10833</v>
      </c>
      <c r="F4940" s="276">
        <f t="shared" si="687"/>
        <v>1.198282146312E-2</v>
      </c>
      <c r="G4940" s="276">
        <f t="shared" si="688"/>
        <v>3.9353409399999999E-5</v>
      </c>
      <c r="H4940" s="276">
        <f t="shared" si="689"/>
        <v>2.9381821212E-4</v>
      </c>
      <c r="I4940" s="276">
        <f t="shared" si="690"/>
        <v>5.6668841599999997E-5</v>
      </c>
      <c r="J4940" s="276">
        <v>1.1592981E-2</v>
      </c>
      <c r="K4940" s="276">
        <v>2.7269178000000001E-4</v>
      </c>
      <c r="L4940" s="276">
        <v>2.0671044999999999E-5</v>
      </c>
      <c r="M4940" s="276">
        <v>1.0063755E-5</v>
      </c>
      <c r="N4940" s="276">
        <v>2.4325813999999998E-5</v>
      </c>
      <c r="O4940" s="276">
        <v>4.9638403999999998E-6</v>
      </c>
      <c r="P4940" s="276">
        <v>4.5538711999999999E-7</v>
      </c>
      <c r="Q4940" s="276">
        <v>3.4558175999999999E-6</v>
      </c>
      <c r="R4940" s="276">
        <v>0</v>
      </c>
      <c r="S4940" s="276">
        <v>0</v>
      </c>
      <c r="T4940" s="276">
        <v>0</v>
      </c>
      <c r="U4940" s="276">
        <v>5.3213023999999999E-5</v>
      </c>
      <c r="V4940" s="287"/>
      <c r="W4940" s="28">
        <f t="shared" si="691"/>
        <v>8.5873933333333333E-2</v>
      </c>
      <c r="X4940" s="191">
        <v>1.9346041E-3</v>
      </c>
      <c r="Y4940" s="191">
        <v>1.7185302000000001E-3</v>
      </c>
      <c r="Z4940" s="191">
        <v>8.6167923000000002E-5</v>
      </c>
      <c r="AA4940" s="191">
        <v>5.7965720999999998E-8</v>
      </c>
      <c r="AB4940" s="191">
        <v>5.8868430999999998E-5</v>
      </c>
      <c r="AC4940" s="191">
        <v>3.7042914E-6</v>
      </c>
      <c r="AD4940" s="191">
        <v>6.7275279000000005E-5</v>
      </c>
      <c r="AE4940" s="76">
        <v>9.6400142000000002E-8</v>
      </c>
      <c r="AF4940" s="76">
        <v>2.9689463999999999E-10</v>
      </c>
      <c r="AG4940" s="76">
        <v>1.1349690999999999E-5</v>
      </c>
    </row>
    <row r="4941" spans="2:33" s="149" customFormat="1" x14ac:dyDescent="0.15">
      <c r="B4941" s="157" t="s">
        <v>10834</v>
      </c>
      <c r="C4941" s="148"/>
      <c r="D4941" s="118" t="s">
        <v>26</v>
      </c>
      <c r="E4941" s="276" t="s">
        <v>10835</v>
      </c>
      <c r="F4941" s="276">
        <f t="shared" si="687"/>
        <v>1.198282146312E-2</v>
      </c>
      <c r="G4941" s="276">
        <f t="shared" si="688"/>
        <v>3.9353409399999999E-5</v>
      </c>
      <c r="H4941" s="276">
        <f t="shared" si="689"/>
        <v>2.9381821212E-4</v>
      </c>
      <c r="I4941" s="276">
        <f t="shared" si="690"/>
        <v>5.6668841599999997E-5</v>
      </c>
      <c r="J4941" s="276">
        <v>1.1592981E-2</v>
      </c>
      <c r="K4941" s="276">
        <v>2.7269178000000001E-4</v>
      </c>
      <c r="L4941" s="276">
        <v>2.0671044999999999E-5</v>
      </c>
      <c r="M4941" s="276">
        <v>1.0063755E-5</v>
      </c>
      <c r="N4941" s="276">
        <v>2.4325813999999998E-5</v>
      </c>
      <c r="O4941" s="276">
        <v>4.9638403999999998E-6</v>
      </c>
      <c r="P4941" s="276">
        <v>4.5538711999999999E-7</v>
      </c>
      <c r="Q4941" s="276">
        <v>3.4558175999999999E-6</v>
      </c>
      <c r="R4941" s="276">
        <v>0</v>
      </c>
      <c r="S4941" s="276">
        <v>0</v>
      </c>
      <c r="T4941" s="276">
        <v>0</v>
      </c>
      <c r="U4941" s="276">
        <v>5.3213023999999999E-5</v>
      </c>
      <c r="V4941" s="287"/>
      <c r="W4941" s="28">
        <f t="shared" si="691"/>
        <v>8.5873933333333333E-2</v>
      </c>
      <c r="X4941" s="191">
        <v>1.9346041E-3</v>
      </c>
      <c r="Y4941" s="191">
        <v>1.7185302000000001E-3</v>
      </c>
      <c r="Z4941" s="191">
        <v>8.6167923000000002E-5</v>
      </c>
      <c r="AA4941" s="191">
        <v>5.7965720999999998E-8</v>
      </c>
      <c r="AB4941" s="191">
        <v>5.8868430999999998E-5</v>
      </c>
      <c r="AC4941" s="191">
        <v>3.7042914E-6</v>
      </c>
      <c r="AD4941" s="191">
        <v>6.7275279000000005E-5</v>
      </c>
      <c r="AE4941" s="76">
        <v>9.6400142000000002E-8</v>
      </c>
      <c r="AF4941" s="76">
        <v>2.9689463999999999E-10</v>
      </c>
      <c r="AG4941" s="76">
        <v>1.1349690999999999E-5</v>
      </c>
    </row>
    <row r="4942" spans="2:33" s="149" customFormat="1" x14ac:dyDescent="0.15">
      <c r="B4942" s="157" t="s">
        <v>10836</v>
      </c>
      <c r="C4942" s="148"/>
      <c r="D4942" s="118" t="s">
        <v>26</v>
      </c>
      <c r="E4942" s="276" t="s">
        <v>10837</v>
      </c>
      <c r="F4942" s="276">
        <f t="shared" si="687"/>
        <v>1.198282146312E-2</v>
      </c>
      <c r="G4942" s="276">
        <f t="shared" si="688"/>
        <v>3.9353409399999999E-5</v>
      </c>
      <c r="H4942" s="276">
        <f t="shared" si="689"/>
        <v>2.9381821212E-4</v>
      </c>
      <c r="I4942" s="276">
        <f t="shared" si="690"/>
        <v>5.6668841599999997E-5</v>
      </c>
      <c r="J4942" s="276">
        <v>1.1592981E-2</v>
      </c>
      <c r="K4942" s="276">
        <v>2.7269178000000001E-4</v>
      </c>
      <c r="L4942" s="276">
        <v>2.0671044999999999E-5</v>
      </c>
      <c r="M4942" s="276">
        <v>1.0063755E-5</v>
      </c>
      <c r="N4942" s="276">
        <v>2.4325813999999998E-5</v>
      </c>
      <c r="O4942" s="276">
        <v>4.9638403999999998E-6</v>
      </c>
      <c r="P4942" s="276">
        <v>4.5538711999999999E-7</v>
      </c>
      <c r="Q4942" s="276">
        <v>3.4558175999999999E-6</v>
      </c>
      <c r="R4942" s="276">
        <v>0</v>
      </c>
      <c r="S4942" s="276">
        <v>0</v>
      </c>
      <c r="T4942" s="276">
        <v>0</v>
      </c>
      <c r="U4942" s="276">
        <v>5.3213023999999999E-5</v>
      </c>
      <c r="V4942" s="287"/>
      <c r="W4942" s="28">
        <f t="shared" si="691"/>
        <v>8.5873933333333333E-2</v>
      </c>
      <c r="X4942" s="191">
        <v>1.9346041E-3</v>
      </c>
      <c r="Y4942" s="191">
        <v>1.7185302000000001E-3</v>
      </c>
      <c r="Z4942" s="191">
        <v>8.6167923000000002E-5</v>
      </c>
      <c r="AA4942" s="191">
        <v>5.7965720999999998E-8</v>
      </c>
      <c r="AB4942" s="191">
        <v>5.8868430999999998E-5</v>
      </c>
      <c r="AC4942" s="191">
        <v>3.7042914E-6</v>
      </c>
      <c r="AD4942" s="191">
        <v>6.7275279000000005E-5</v>
      </c>
      <c r="AE4942" s="76">
        <v>9.6400142000000002E-8</v>
      </c>
      <c r="AF4942" s="76">
        <v>2.9689463999999999E-10</v>
      </c>
      <c r="AG4942" s="76">
        <v>1.1349690999999999E-5</v>
      </c>
    </row>
    <row r="4943" spans="2:33" s="149" customFormat="1" x14ac:dyDescent="0.15">
      <c r="B4943" s="157" t="s">
        <v>10838</v>
      </c>
      <c r="C4943" s="148"/>
      <c r="D4943" s="118" t="s">
        <v>26</v>
      </c>
      <c r="E4943" s="276" t="s">
        <v>10839</v>
      </c>
      <c r="F4943" s="276">
        <f t="shared" si="687"/>
        <v>1.198282146312E-2</v>
      </c>
      <c r="G4943" s="276">
        <f t="shared" si="688"/>
        <v>3.9353409399999999E-5</v>
      </c>
      <c r="H4943" s="276">
        <f t="shared" si="689"/>
        <v>2.9381821212E-4</v>
      </c>
      <c r="I4943" s="276">
        <f t="shared" si="690"/>
        <v>5.6668841599999997E-5</v>
      </c>
      <c r="J4943" s="276">
        <v>1.1592981E-2</v>
      </c>
      <c r="K4943" s="276">
        <v>2.7269178000000001E-4</v>
      </c>
      <c r="L4943" s="276">
        <v>2.0671044999999999E-5</v>
      </c>
      <c r="M4943" s="276">
        <v>1.0063755E-5</v>
      </c>
      <c r="N4943" s="276">
        <v>2.4325813999999998E-5</v>
      </c>
      <c r="O4943" s="276">
        <v>4.9638403999999998E-6</v>
      </c>
      <c r="P4943" s="276">
        <v>4.5538711999999999E-7</v>
      </c>
      <c r="Q4943" s="276">
        <v>3.4558175999999999E-6</v>
      </c>
      <c r="R4943" s="276">
        <v>0</v>
      </c>
      <c r="S4943" s="276">
        <v>0</v>
      </c>
      <c r="T4943" s="276">
        <v>0</v>
      </c>
      <c r="U4943" s="276">
        <v>5.3213023999999999E-5</v>
      </c>
      <c r="V4943" s="287"/>
      <c r="W4943" s="28">
        <f t="shared" si="691"/>
        <v>8.5873933333333333E-2</v>
      </c>
      <c r="X4943" s="191">
        <v>1.9346041E-3</v>
      </c>
      <c r="Y4943" s="191">
        <v>1.7185302000000001E-3</v>
      </c>
      <c r="Z4943" s="191">
        <v>8.6167923000000002E-5</v>
      </c>
      <c r="AA4943" s="191">
        <v>5.7965720999999998E-8</v>
      </c>
      <c r="AB4943" s="191">
        <v>5.8868430999999998E-5</v>
      </c>
      <c r="AC4943" s="191">
        <v>3.7042914E-6</v>
      </c>
      <c r="AD4943" s="191">
        <v>6.7275279000000005E-5</v>
      </c>
      <c r="AE4943" s="76">
        <v>9.6400142000000002E-8</v>
      </c>
      <c r="AF4943" s="76">
        <v>2.9689463999999999E-10</v>
      </c>
      <c r="AG4943" s="76">
        <v>1.1349690999999999E-5</v>
      </c>
    </row>
    <row r="4944" spans="2:33" s="149" customFormat="1" x14ac:dyDescent="0.15">
      <c r="B4944" s="157" t="s">
        <v>10840</v>
      </c>
      <c r="C4944" s="148"/>
      <c r="D4944" s="118" t="s">
        <v>26</v>
      </c>
      <c r="E4944" s="276" t="s">
        <v>10841</v>
      </c>
      <c r="F4944" s="276">
        <f t="shared" si="687"/>
        <v>1.198282146312E-2</v>
      </c>
      <c r="G4944" s="276">
        <f t="shared" si="688"/>
        <v>3.9353409399999999E-5</v>
      </c>
      <c r="H4944" s="276">
        <f t="shared" si="689"/>
        <v>2.9381821212E-4</v>
      </c>
      <c r="I4944" s="276">
        <f t="shared" si="690"/>
        <v>5.6668841599999997E-5</v>
      </c>
      <c r="J4944" s="276">
        <v>1.1592981E-2</v>
      </c>
      <c r="K4944" s="276">
        <v>2.7269178000000001E-4</v>
      </c>
      <c r="L4944" s="276">
        <v>2.0671044999999999E-5</v>
      </c>
      <c r="M4944" s="276">
        <v>1.0063755E-5</v>
      </c>
      <c r="N4944" s="276">
        <v>2.4325813999999998E-5</v>
      </c>
      <c r="O4944" s="276">
        <v>4.9638403999999998E-6</v>
      </c>
      <c r="P4944" s="276">
        <v>4.5538711999999999E-7</v>
      </c>
      <c r="Q4944" s="276">
        <v>3.4558175999999999E-6</v>
      </c>
      <c r="R4944" s="276">
        <v>0</v>
      </c>
      <c r="S4944" s="276">
        <v>0</v>
      </c>
      <c r="T4944" s="276">
        <v>0</v>
      </c>
      <c r="U4944" s="276">
        <v>5.3213023999999999E-5</v>
      </c>
      <c r="V4944" s="287"/>
      <c r="W4944" s="28">
        <f t="shared" si="691"/>
        <v>8.5873933333333333E-2</v>
      </c>
      <c r="X4944" s="191">
        <v>1.9346041E-3</v>
      </c>
      <c r="Y4944" s="191">
        <v>1.7185302000000001E-3</v>
      </c>
      <c r="Z4944" s="191">
        <v>8.6167923000000002E-5</v>
      </c>
      <c r="AA4944" s="191">
        <v>5.7965720999999998E-8</v>
      </c>
      <c r="AB4944" s="191">
        <v>5.8868430999999998E-5</v>
      </c>
      <c r="AC4944" s="191">
        <v>3.7042914E-6</v>
      </c>
      <c r="AD4944" s="191">
        <v>6.7275279000000005E-5</v>
      </c>
      <c r="AE4944" s="76">
        <v>9.6400142000000002E-8</v>
      </c>
      <c r="AF4944" s="76">
        <v>2.9689463999999999E-10</v>
      </c>
      <c r="AG4944" s="76">
        <v>1.1349690999999999E-5</v>
      </c>
    </row>
    <row r="4945" spans="2:33" s="149" customFormat="1" x14ac:dyDescent="0.15">
      <c r="B4945" s="157" t="s">
        <v>10842</v>
      </c>
      <c r="C4945" s="148"/>
      <c r="D4945" s="118" t="s">
        <v>26</v>
      </c>
      <c r="E4945" s="276" t="s">
        <v>10843</v>
      </c>
      <c r="F4945" s="276">
        <f t="shared" si="687"/>
        <v>1.198282146312E-2</v>
      </c>
      <c r="G4945" s="276">
        <f t="shared" si="688"/>
        <v>3.9353409399999999E-5</v>
      </c>
      <c r="H4945" s="276">
        <f t="shared" si="689"/>
        <v>2.9381821212E-4</v>
      </c>
      <c r="I4945" s="276">
        <f t="shared" si="690"/>
        <v>5.6668841599999997E-5</v>
      </c>
      <c r="J4945" s="276">
        <v>1.1592981E-2</v>
      </c>
      <c r="K4945" s="276">
        <v>2.7269178000000001E-4</v>
      </c>
      <c r="L4945" s="276">
        <v>2.0671044999999999E-5</v>
      </c>
      <c r="M4945" s="276">
        <v>1.0063755E-5</v>
      </c>
      <c r="N4945" s="276">
        <v>2.4325813999999998E-5</v>
      </c>
      <c r="O4945" s="276">
        <v>4.9638403999999998E-6</v>
      </c>
      <c r="P4945" s="276">
        <v>4.5538711999999999E-7</v>
      </c>
      <c r="Q4945" s="276">
        <v>3.4558175999999999E-6</v>
      </c>
      <c r="R4945" s="276">
        <v>0</v>
      </c>
      <c r="S4945" s="276">
        <v>0</v>
      </c>
      <c r="T4945" s="276">
        <v>0</v>
      </c>
      <c r="U4945" s="276">
        <v>5.3213023999999999E-5</v>
      </c>
      <c r="V4945" s="287"/>
      <c r="W4945" s="28">
        <f t="shared" si="691"/>
        <v>8.5873933333333333E-2</v>
      </c>
      <c r="X4945" s="191">
        <v>1.9346041E-3</v>
      </c>
      <c r="Y4945" s="191">
        <v>1.7185302000000001E-3</v>
      </c>
      <c r="Z4945" s="191">
        <v>8.6167923000000002E-5</v>
      </c>
      <c r="AA4945" s="191">
        <v>5.7965720999999998E-8</v>
      </c>
      <c r="AB4945" s="191">
        <v>5.8868430999999998E-5</v>
      </c>
      <c r="AC4945" s="191">
        <v>3.7042914E-6</v>
      </c>
      <c r="AD4945" s="191">
        <v>6.7275279000000005E-5</v>
      </c>
      <c r="AE4945" s="76">
        <v>9.6400142000000002E-8</v>
      </c>
      <c r="AF4945" s="76">
        <v>2.9689463999999999E-10</v>
      </c>
      <c r="AG4945" s="76">
        <v>1.1349690999999999E-5</v>
      </c>
    </row>
    <row r="4946" spans="2:33" s="149" customFormat="1" x14ac:dyDescent="0.15">
      <c r="B4946" s="157" t="s">
        <v>10844</v>
      </c>
      <c r="C4946" s="148"/>
      <c r="D4946" s="118" t="s">
        <v>26</v>
      </c>
      <c r="E4946" s="276" t="s">
        <v>10845</v>
      </c>
      <c r="F4946" s="276">
        <f t="shared" si="687"/>
        <v>1.198282146312E-2</v>
      </c>
      <c r="G4946" s="276">
        <f t="shared" si="688"/>
        <v>3.9353409399999999E-5</v>
      </c>
      <c r="H4946" s="276">
        <f t="shared" si="689"/>
        <v>2.9381821212E-4</v>
      </c>
      <c r="I4946" s="276">
        <f t="shared" si="690"/>
        <v>5.6668841599999997E-5</v>
      </c>
      <c r="J4946" s="276">
        <v>1.1592981E-2</v>
      </c>
      <c r="K4946" s="276">
        <v>2.7269178000000001E-4</v>
      </c>
      <c r="L4946" s="276">
        <v>2.0671044999999999E-5</v>
      </c>
      <c r="M4946" s="276">
        <v>1.0063755E-5</v>
      </c>
      <c r="N4946" s="276">
        <v>2.4325813999999998E-5</v>
      </c>
      <c r="O4946" s="276">
        <v>4.9638403999999998E-6</v>
      </c>
      <c r="P4946" s="276">
        <v>4.5538711999999999E-7</v>
      </c>
      <c r="Q4946" s="276">
        <v>3.4558175999999999E-6</v>
      </c>
      <c r="R4946" s="276">
        <v>0</v>
      </c>
      <c r="S4946" s="276">
        <v>0</v>
      </c>
      <c r="T4946" s="276">
        <v>0</v>
      </c>
      <c r="U4946" s="276">
        <v>5.3213023999999999E-5</v>
      </c>
      <c r="V4946" s="287"/>
      <c r="W4946" s="28">
        <f t="shared" si="691"/>
        <v>8.5873933333333333E-2</v>
      </c>
      <c r="X4946" s="191">
        <v>1.9346041E-3</v>
      </c>
      <c r="Y4946" s="191">
        <v>1.7185302000000001E-3</v>
      </c>
      <c r="Z4946" s="191">
        <v>8.6167923000000002E-5</v>
      </c>
      <c r="AA4946" s="191">
        <v>5.7965720999999998E-8</v>
      </c>
      <c r="AB4946" s="191">
        <v>5.8868430999999998E-5</v>
      </c>
      <c r="AC4946" s="191">
        <v>3.7042914E-6</v>
      </c>
      <c r="AD4946" s="191">
        <v>6.7275279000000005E-5</v>
      </c>
      <c r="AE4946" s="76">
        <v>9.6400142000000002E-8</v>
      </c>
      <c r="AF4946" s="76">
        <v>2.9689463999999999E-10</v>
      </c>
      <c r="AG4946" s="76">
        <v>1.1349690999999999E-5</v>
      </c>
    </row>
    <row r="4947" spans="2:33" s="149" customFormat="1" x14ac:dyDescent="0.15">
      <c r="B4947" s="157" t="s">
        <v>10846</v>
      </c>
      <c r="C4947" s="148"/>
      <c r="D4947" s="118" t="s">
        <v>26</v>
      </c>
      <c r="E4947" s="276" t="s">
        <v>10847</v>
      </c>
      <c r="F4947" s="276">
        <f t="shared" si="687"/>
        <v>1.198282146312E-2</v>
      </c>
      <c r="G4947" s="276">
        <f t="shared" si="688"/>
        <v>3.9353409399999999E-5</v>
      </c>
      <c r="H4947" s="276">
        <f t="shared" si="689"/>
        <v>2.9381821212E-4</v>
      </c>
      <c r="I4947" s="276">
        <f t="shared" si="690"/>
        <v>5.6668841599999997E-5</v>
      </c>
      <c r="J4947" s="276">
        <v>1.1592981E-2</v>
      </c>
      <c r="K4947" s="276">
        <v>2.7269178000000001E-4</v>
      </c>
      <c r="L4947" s="276">
        <v>2.0671044999999999E-5</v>
      </c>
      <c r="M4947" s="276">
        <v>1.0063755E-5</v>
      </c>
      <c r="N4947" s="276">
        <v>2.4325813999999998E-5</v>
      </c>
      <c r="O4947" s="276">
        <v>4.9638403999999998E-6</v>
      </c>
      <c r="P4947" s="276">
        <v>4.5538711999999999E-7</v>
      </c>
      <c r="Q4947" s="276">
        <v>3.4558175999999999E-6</v>
      </c>
      <c r="R4947" s="276">
        <v>0</v>
      </c>
      <c r="S4947" s="276">
        <v>0</v>
      </c>
      <c r="T4947" s="276">
        <v>0</v>
      </c>
      <c r="U4947" s="276">
        <v>5.3213023999999999E-5</v>
      </c>
      <c r="V4947" s="287"/>
      <c r="W4947" s="28">
        <f t="shared" si="691"/>
        <v>8.5873933333333333E-2</v>
      </c>
      <c r="X4947" s="191">
        <v>1.9346041E-3</v>
      </c>
      <c r="Y4947" s="191">
        <v>1.7185302000000001E-3</v>
      </c>
      <c r="Z4947" s="191">
        <v>8.6167923000000002E-5</v>
      </c>
      <c r="AA4947" s="191">
        <v>5.7965720999999998E-8</v>
      </c>
      <c r="AB4947" s="191">
        <v>5.8868430999999998E-5</v>
      </c>
      <c r="AC4947" s="191">
        <v>3.7042914E-6</v>
      </c>
      <c r="AD4947" s="191">
        <v>6.7275279000000005E-5</v>
      </c>
      <c r="AE4947" s="76">
        <v>9.6400142000000002E-8</v>
      </c>
      <c r="AF4947" s="76">
        <v>2.9689463999999999E-10</v>
      </c>
      <c r="AG4947" s="76">
        <v>1.1349690999999999E-5</v>
      </c>
    </row>
    <row r="4948" spans="2:33" s="149" customFormat="1" x14ac:dyDescent="0.15">
      <c r="B4948" s="157" t="s">
        <v>10848</v>
      </c>
      <c r="C4948" s="148"/>
      <c r="D4948" s="118" t="s">
        <v>26</v>
      </c>
      <c r="E4948" s="276" t="s">
        <v>10849</v>
      </c>
      <c r="F4948" s="276">
        <f t="shared" si="687"/>
        <v>1.198282146312E-2</v>
      </c>
      <c r="G4948" s="276">
        <f t="shared" si="688"/>
        <v>3.9353409399999999E-5</v>
      </c>
      <c r="H4948" s="276">
        <f t="shared" si="689"/>
        <v>2.9381821212E-4</v>
      </c>
      <c r="I4948" s="276">
        <f t="shared" si="690"/>
        <v>5.6668841599999997E-5</v>
      </c>
      <c r="J4948" s="276">
        <v>1.1592981E-2</v>
      </c>
      <c r="K4948" s="276">
        <v>2.7269178000000001E-4</v>
      </c>
      <c r="L4948" s="276">
        <v>2.0671044999999999E-5</v>
      </c>
      <c r="M4948" s="276">
        <v>1.0063755E-5</v>
      </c>
      <c r="N4948" s="276">
        <v>2.4325813999999998E-5</v>
      </c>
      <c r="O4948" s="276">
        <v>4.9638403999999998E-6</v>
      </c>
      <c r="P4948" s="276">
        <v>4.5538711999999999E-7</v>
      </c>
      <c r="Q4948" s="276">
        <v>3.4558175999999999E-6</v>
      </c>
      <c r="R4948" s="276">
        <v>0</v>
      </c>
      <c r="S4948" s="276">
        <v>0</v>
      </c>
      <c r="T4948" s="276">
        <v>0</v>
      </c>
      <c r="U4948" s="276">
        <v>5.3213023999999999E-5</v>
      </c>
      <c r="V4948" s="287"/>
      <c r="W4948" s="28">
        <f t="shared" si="691"/>
        <v>8.5873933333333333E-2</v>
      </c>
      <c r="X4948" s="191">
        <v>1.9346041E-3</v>
      </c>
      <c r="Y4948" s="191">
        <v>1.7185302000000001E-3</v>
      </c>
      <c r="Z4948" s="191">
        <v>8.6167923000000002E-5</v>
      </c>
      <c r="AA4948" s="191">
        <v>5.7965720999999998E-8</v>
      </c>
      <c r="AB4948" s="191">
        <v>5.8868430999999998E-5</v>
      </c>
      <c r="AC4948" s="191">
        <v>3.7042914E-6</v>
      </c>
      <c r="AD4948" s="191">
        <v>6.7275279000000005E-5</v>
      </c>
      <c r="AE4948" s="76">
        <v>9.6400142000000002E-8</v>
      </c>
      <c r="AF4948" s="76">
        <v>2.9689463999999999E-10</v>
      </c>
      <c r="AG4948" s="76">
        <v>1.1349690999999999E-5</v>
      </c>
    </row>
    <row r="4949" spans="2:33" s="149" customFormat="1" x14ac:dyDescent="0.15">
      <c r="B4949" s="157" t="s">
        <v>10850</v>
      </c>
      <c r="C4949" s="148"/>
      <c r="D4949" s="118" t="s">
        <v>26</v>
      </c>
      <c r="E4949" s="276" t="s">
        <v>10851</v>
      </c>
      <c r="F4949" s="276">
        <f t="shared" si="687"/>
        <v>1.198282146312E-2</v>
      </c>
      <c r="G4949" s="276">
        <f t="shared" si="688"/>
        <v>3.9353409399999999E-5</v>
      </c>
      <c r="H4949" s="276">
        <f t="shared" si="689"/>
        <v>2.9381821212E-4</v>
      </c>
      <c r="I4949" s="276">
        <f t="shared" si="690"/>
        <v>5.6668841599999997E-5</v>
      </c>
      <c r="J4949" s="276">
        <v>1.1592981E-2</v>
      </c>
      <c r="K4949" s="276">
        <v>2.7269178000000001E-4</v>
      </c>
      <c r="L4949" s="276">
        <v>2.0671044999999999E-5</v>
      </c>
      <c r="M4949" s="276">
        <v>1.0063755E-5</v>
      </c>
      <c r="N4949" s="276">
        <v>2.4325813999999998E-5</v>
      </c>
      <c r="O4949" s="276">
        <v>4.9638403999999998E-6</v>
      </c>
      <c r="P4949" s="276">
        <v>4.5538711999999999E-7</v>
      </c>
      <c r="Q4949" s="276">
        <v>3.4558175999999999E-6</v>
      </c>
      <c r="R4949" s="276">
        <v>0</v>
      </c>
      <c r="S4949" s="276">
        <v>0</v>
      </c>
      <c r="T4949" s="276">
        <v>0</v>
      </c>
      <c r="U4949" s="276">
        <v>5.3213023999999999E-5</v>
      </c>
      <c r="V4949" s="287"/>
      <c r="W4949" s="28">
        <f t="shared" si="691"/>
        <v>8.5873933333333333E-2</v>
      </c>
      <c r="X4949" s="191">
        <v>1.9346041E-3</v>
      </c>
      <c r="Y4949" s="191">
        <v>1.7185302000000001E-3</v>
      </c>
      <c r="Z4949" s="191">
        <v>8.6167923000000002E-5</v>
      </c>
      <c r="AA4949" s="191">
        <v>5.7965720999999998E-8</v>
      </c>
      <c r="AB4949" s="191">
        <v>5.8868430999999998E-5</v>
      </c>
      <c r="AC4949" s="191">
        <v>3.7042914E-6</v>
      </c>
      <c r="AD4949" s="191">
        <v>6.7275279000000005E-5</v>
      </c>
      <c r="AE4949" s="76">
        <v>9.6400142000000002E-8</v>
      </c>
      <c r="AF4949" s="76">
        <v>2.9689463999999999E-10</v>
      </c>
      <c r="AG4949" s="76">
        <v>1.1349690999999999E-5</v>
      </c>
    </row>
    <row r="4950" spans="2:33" s="149" customFormat="1" x14ac:dyDescent="0.15">
      <c r="B4950" s="157" t="s">
        <v>10852</v>
      </c>
      <c r="C4950" s="148"/>
      <c r="D4950" s="118" t="s">
        <v>26</v>
      </c>
      <c r="E4950" s="276" t="s">
        <v>10853</v>
      </c>
      <c r="F4950" s="276">
        <f t="shared" si="687"/>
        <v>1.198282146312E-2</v>
      </c>
      <c r="G4950" s="276">
        <f t="shared" si="688"/>
        <v>3.9353409399999999E-5</v>
      </c>
      <c r="H4950" s="276">
        <f t="shared" si="689"/>
        <v>2.9381821212E-4</v>
      </c>
      <c r="I4950" s="276">
        <f t="shared" si="690"/>
        <v>5.6668841599999997E-5</v>
      </c>
      <c r="J4950" s="276">
        <v>1.1592981E-2</v>
      </c>
      <c r="K4950" s="276">
        <v>2.7269178000000001E-4</v>
      </c>
      <c r="L4950" s="276">
        <v>2.0671044999999999E-5</v>
      </c>
      <c r="M4950" s="276">
        <v>1.0063755E-5</v>
      </c>
      <c r="N4950" s="276">
        <v>2.4325813999999998E-5</v>
      </c>
      <c r="O4950" s="276">
        <v>4.9638403999999998E-6</v>
      </c>
      <c r="P4950" s="276">
        <v>4.5538711999999999E-7</v>
      </c>
      <c r="Q4950" s="276">
        <v>3.4558175999999999E-6</v>
      </c>
      <c r="R4950" s="276">
        <v>0</v>
      </c>
      <c r="S4950" s="276">
        <v>0</v>
      </c>
      <c r="T4950" s="276">
        <v>0</v>
      </c>
      <c r="U4950" s="276">
        <v>5.3213023999999999E-5</v>
      </c>
      <c r="V4950" s="287"/>
      <c r="W4950" s="28">
        <f t="shared" si="691"/>
        <v>8.5873933333333333E-2</v>
      </c>
      <c r="X4950" s="191">
        <v>1.9346041E-3</v>
      </c>
      <c r="Y4950" s="191">
        <v>1.7185302000000001E-3</v>
      </c>
      <c r="Z4950" s="191">
        <v>8.6167923000000002E-5</v>
      </c>
      <c r="AA4950" s="191">
        <v>5.7965720999999998E-8</v>
      </c>
      <c r="AB4950" s="191">
        <v>5.8868430999999998E-5</v>
      </c>
      <c r="AC4950" s="191">
        <v>3.7042914E-6</v>
      </c>
      <c r="AD4950" s="191">
        <v>6.7275279000000005E-5</v>
      </c>
      <c r="AE4950" s="76">
        <v>9.6400142000000002E-8</v>
      </c>
      <c r="AF4950" s="76">
        <v>2.9689463999999999E-10</v>
      </c>
      <c r="AG4950" s="76">
        <v>1.1349690999999999E-5</v>
      </c>
    </row>
    <row r="4951" spans="2:33" s="149" customFormat="1" x14ac:dyDescent="0.15">
      <c r="B4951" s="157" t="s">
        <v>10854</v>
      </c>
      <c r="C4951" s="148"/>
      <c r="D4951" s="118" t="s">
        <v>26</v>
      </c>
      <c r="E4951" s="276" t="s">
        <v>10855</v>
      </c>
      <c r="F4951" s="276">
        <f t="shared" si="687"/>
        <v>1.198282146312E-2</v>
      </c>
      <c r="G4951" s="276">
        <f t="shared" si="688"/>
        <v>3.9353409399999999E-5</v>
      </c>
      <c r="H4951" s="276">
        <f t="shared" si="689"/>
        <v>2.9381821212E-4</v>
      </c>
      <c r="I4951" s="276">
        <f t="shared" si="690"/>
        <v>5.6668841599999997E-5</v>
      </c>
      <c r="J4951" s="276">
        <v>1.1592981E-2</v>
      </c>
      <c r="K4951" s="276">
        <v>2.7269178000000001E-4</v>
      </c>
      <c r="L4951" s="276">
        <v>2.0671044999999999E-5</v>
      </c>
      <c r="M4951" s="276">
        <v>1.0063755E-5</v>
      </c>
      <c r="N4951" s="276">
        <v>2.4325813999999998E-5</v>
      </c>
      <c r="O4951" s="276">
        <v>4.9638403999999998E-6</v>
      </c>
      <c r="P4951" s="276">
        <v>4.5538711999999999E-7</v>
      </c>
      <c r="Q4951" s="276">
        <v>3.4558175999999999E-6</v>
      </c>
      <c r="R4951" s="276">
        <v>0</v>
      </c>
      <c r="S4951" s="276">
        <v>0</v>
      </c>
      <c r="T4951" s="276">
        <v>0</v>
      </c>
      <c r="U4951" s="276">
        <v>5.3213023999999999E-5</v>
      </c>
      <c r="V4951" s="287"/>
      <c r="W4951" s="28">
        <f t="shared" si="691"/>
        <v>8.5873933333333333E-2</v>
      </c>
      <c r="X4951" s="191">
        <v>1.9346041E-3</v>
      </c>
      <c r="Y4951" s="191">
        <v>1.7185302000000001E-3</v>
      </c>
      <c r="Z4951" s="191">
        <v>8.6167923000000002E-5</v>
      </c>
      <c r="AA4951" s="191">
        <v>5.7965720999999998E-8</v>
      </c>
      <c r="AB4951" s="191">
        <v>5.8868430999999998E-5</v>
      </c>
      <c r="AC4951" s="191">
        <v>3.7042914E-6</v>
      </c>
      <c r="AD4951" s="191">
        <v>6.7275279000000005E-5</v>
      </c>
      <c r="AE4951" s="76">
        <v>9.6400142000000002E-8</v>
      </c>
      <c r="AF4951" s="76">
        <v>2.9689463999999999E-10</v>
      </c>
      <c r="AG4951" s="76">
        <v>1.1349690999999999E-5</v>
      </c>
    </row>
    <row r="4952" spans="2:33" s="149" customFormat="1" x14ac:dyDescent="0.15">
      <c r="B4952" s="157" t="s">
        <v>10856</v>
      </c>
      <c r="C4952" s="148"/>
      <c r="D4952" s="118" t="s">
        <v>26</v>
      </c>
      <c r="E4952" s="276" t="s">
        <v>10857</v>
      </c>
      <c r="F4952" s="276">
        <f t="shared" si="687"/>
        <v>1.198282146312E-2</v>
      </c>
      <c r="G4952" s="276">
        <f t="shared" si="688"/>
        <v>3.9353409399999999E-5</v>
      </c>
      <c r="H4952" s="276">
        <f t="shared" si="689"/>
        <v>2.9381821212E-4</v>
      </c>
      <c r="I4952" s="276">
        <f t="shared" si="690"/>
        <v>5.6668841599999997E-5</v>
      </c>
      <c r="J4952" s="276">
        <v>1.1592981E-2</v>
      </c>
      <c r="K4952" s="276">
        <v>2.7269178000000001E-4</v>
      </c>
      <c r="L4952" s="276">
        <v>2.0671044999999999E-5</v>
      </c>
      <c r="M4952" s="276">
        <v>1.0063755E-5</v>
      </c>
      <c r="N4952" s="276">
        <v>2.4325813999999998E-5</v>
      </c>
      <c r="O4952" s="276">
        <v>4.9638403999999998E-6</v>
      </c>
      <c r="P4952" s="276">
        <v>4.5538711999999999E-7</v>
      </c>
      <c r="Q4952" s="276">
        <v>3.4558175999999999E-6</v>
      </c>
      <c r="R4952" s="276">
        <v>0</v>
      </c>
      <c r="S4952" s="276">
        <v>0</v>
      </c>
      <c r="T4952" s="276">
        <v>0</v>
      </c>
      <c r="U4952" s="276">
        <v>5.3213023999999999E-5</v>
      </c>
      <c r="V4952" s="287"/>
      <c r="W4952" s="28">
        <f t="shared" si="691"/>
        <v>8.5873933333333333E-2</v>
      </c>
      <c r="X4952" s="191">
        <v>1.9346041E-3</v>
      </c>
      <c r="Y4952" s="191">
        <v>1.7185302000000001E-3</v>
      </c>
      <c r="Z4952" s="191">
        <v>8.6167923000000002E-5</v>
      </c>
      <c r="AA4952" s="191">
        <v>5.7965720999999998E-8</v>
      </c>
      <c r="AB4952" s="191">
        <v>5.8868430999999998E-5</v>
      </c>
      <c r="AC4952" s="191">
        <v>3.7042914E-6</v>
      </c>
      <c r="AD4952" s="191">
        <v>6.7275279000000005E-5</v>
      </c>
      <c r="AE4952" s="76">
        <v>9.6400142000000002E-8</v>
      </c>
      <c r="AF4952" s="76">
        <v>2.9689463999999999E-10</v>
      </c>
      <c r="AG4952" s="76">
        <v>1.1349690999999999E-5</v>
      </c>
    </row>
    <row r="4953" spans="2:33" s="149" customFormat="1" x14ac:dyDescent="0.15">
      <c r="B4953" s="157" t="s">
        <v>10858</v>
      </c>
      <c r="C4953" s="148"/>
      <c r="D4953" s="118" t="s">
        <v>26</v>
      </c>
      <c r="E4953" s="276" t="s">
        <v>10859</v>
      </c>
      <c r="F4953" s="276">
        <f t="shared" si="687"/>
        <v>1.198282146312E-2</v>
      </c>
      <c r="G4953" s="276">
        <f t="shared" si="688"/>
        <v>3.9353409399999999E-5</v>
      </c>
      <c r="H4953" s="276">
        <f t="shared" si="689"/>
        <v>2.9381821212E-4</v>
      </c>
      <c r="I4953" s="276">
        <f t="shared" si="690"/>
        <v>5.6668841599999997E-5</v>
      </c>
      <c r="J4953" s="276">
        <v>1.1592981E-2</v>
      </c>
      <c r="K4953" s="276">
        <v>2.7269178000000001E-4</v>
      </c>
      <c r="L4953" s="276">
        <v>2.0671044999999999E-5</v>
      </c>
      <c r="M4953" s="276">
        <v>1.0063755E-5</v>
      </c>
      <c r="N4953" s="276">
        <v>2.4325813999999998E-5</v>
      </c>
      <c r="O4953" s="276">
        <v>4.9638403999999998E-6</v>
      </c>
      <c r="P4953" s="276">
        <v>4.5538711999999999E-7</v>
      </c>
      <c r="Q4953" s="276">
        <v>3.4558175999999999E-6</v>
      </c>
      <c r="R4953" s="276">
        <v>0</v>
      </c>
      <c r="S4953" s="276">
        <v>0</v>
      </c>
      <c r="T4953" s="276">
        <v>0</v>
      </c>
      <c r="U4953" s="276">
        <v>5.3213023999999999E-5</v>
      </c>
      <c r="V4953" s="287"/>
      <c r="W4953" s="28">
        <f t="shared" si="691"/>
        <v>8.5873933333333333E-2</v>
      </c>
      <c r="X4953" s="191">
        <v>1.9346041E-3</v>
      </c>
      <c r="Y4953" s="191">
        <v>1.7185302000000001E-3</v>
      </c>
      <c r="Z4953" s="191">
        <v>8.6167923000000002E-5</v>
      </c>
      <c r="AA4953" s="191">
        <v>5.7965720999999998E-8</v>
      </c>
      <c r="AB4953" s="191">
        <v>5.8868430999999998E-5</v>
      </c>
      <c r="AC4953" s="191">
        <v>3.7042914E-6</v>
      </c>
      <c r="AD4953" s="191">
        <v>6.7275279000000005E-5</v>
      </c>
      <c r="AE4953" s="76">
        <v>9.6400142000000002E-8</v>
      </c>
      <c r="AF4953" s="76">
        <v>2.9689463999999999E-10</v>
      </c>
      <c r="AG4953" s="76">
        <v>1.1349690999999999E-5</v>
      </c>
    </row>
    <row r="4954" spans="2:33" s="149" customFormat="1" x14ac:dyDescent="0.15">
      <c r="B4954" s="157" t="s">
        <v>10860</v>
      </c>
      <c r="C4954" s="148"/>
      <c r="D4954" s="118" t="s">
        <v>26</v>
      </c>
      <c r="E4954" s="276" t="s">
        <v>10861</v>
      </c>
      <c r="F4954" s="276">
        <f t="shared" si="687"/>
        <v>1.198282146312E-2</v>
      </c>
      <c r="G4954" s="276">
        <f t="shared" si="688"/>
        <v>3.9353409399999999E-5</v>
      </c>
      <c r="H4954" s="276">
        <f t="shared" si="689"/>
        <v>2.9381821212E-4</v>
      </c>
      <c r="I4954" s="276">
        <f t="shared" si="690"/>
        <v>5.6668841599999997E-5</v>
      </c>
      <c r="J4954" s="276">
        <v>1.1592981E-2</v>
      </c>
      <c r="K4954" s="276">
        <v>2.7269178000000001E-4</v>
      </c>
      <c r="L4954" s="276">
        <v>2.0671044999999999E-5</v>
      </c>
      <c r="M4954" s="276">
        <v>1.0063755E-5</v>
      </c>
      <c r="N4954" s="276">
        <v>2.4325813999999998E-5</v>
      </c>
      <c r="O4954" s="276">
        <v>4.9638403999999998E-6</v>
      </c>
      <c r="P4954" s="276">
        <v>4.5538711999999999E-7</v>
      </c>
      <c r="Q4954" s="276">
        <v>3.4558175999999999E-6</v>
      </c>
      <c r="R4954" s="276">
        <v>0</v>
      </c>
      <c r="S4954" s="276">
        <v>0</v>
      </c>
      <c r="T4954" s="276">
        <v>0</v>
      </c>
      <c r="U4954" s="276">
        <v>5.3213023999999999E-5</v>
      </c>
      <c r="V4954" s="287"/>
      <c r="W4954" s="28">
        <f t="shared" si="691"/>
        <v>8.5873933333333333E-2</v>
      </c>
      <c r="X4954" s="191">
        <v>1.9346041E-3</v>
      </c>
      <c r="Y4954" s="191">
        <v>1.7185302000000001E-3</v>
      </c>
      <c r="Z4954" s="191">
        <v>8.6167923000000002E-5</v>
      </c>
      <c r="AA4954" s="191">
        <v>5.7965720999999998E-8</v>
      </c>
      <c r="AB4954" s="191">
        <v>5.8868430999999998E-5</v>
      </c>
      <c r="AC4954" s="191">
        <v>3.7042914E-6</v>
      </c>
      <c r="AD4954" s="191">
        <v>6.7275279000000005E-5</v>
      </c>
      <c r="AE4954" s="76">
        <v>9.6400142000000002E-8</v>
      </c>
      <c r="AF4954" s="76">
        <v>2.9689463999999999E-10</v>
      </c>
      <c r="AG4954" s="76">
        <v>1.1349690999999999E-5</v>
      </c>
    </row>
    <row r="4955" spans="2:33" s="149" customFormat="1" x14ac:dyDescent="0.15">
      <c r="B4955" s="157" t="s">
        <v>10862</v>
      </c>
      <c r="C4955" s="148"/>
      <c r="D4955" s="118" t="s">
        <v>26</v>
      </c>
      <c r="E4955" s="276" t="s">
        <v>10863</v>
      </c>
      <c r="F4955" s="276">
        <f t="shared" si="687"/>
        <v>1.198282146312E-2</v>
      </c>
      <c r="G4955" s="276">
        <f t="shared" si="688"/>
        <v>3.9353409399999999E-5</v>
      </c>
      <c r="H4955" s="276">
        <f t="shared" si="689"/>
        <v>2.9381821212E-4</v>
      </c>
      <c r="I4955" s="276">
        <f t="shared" si="690"/>
        <v>5.6668841599999997E-5</v>
      </c>
      <c r="J4955" s="276">
        <v>1.1592981E-2</v>
      </c>
      <c r="K4955" s="276">
        <v>2.7269178000000001E-4</v>
      </c>
      <c r="L4955" s="276">
        <v>2.0671044999999999E-5</v>
      </c>
      <c r="M4955" s="276">
        <v>1.0063755E-5</v>
      </c>
      <c r="N4955" s="276">
        <v>2.4325813999999998E-5</v>
      </c>
      <c r="O4955" s="276">
        <v>4.9638403999999998E-6</v>
      </c>
      <c r="P4955" s="276">
        <v>4.5538711999999999E-7</v>
      </c>
      <c r="Q4955" s="276">
        <v>3.4558175999999999E-6</v>
      </c>
      <c r="R4955" s="276">
        <v>0</v>
      </c>
      <c r="S4955" s="276">
        <v>0</v>
      </c>
      <c r="T4955" s="276">
        <v>0</v>
      </c>
      <c r="U4955" s="276">
        <v>5.3213023999999999E-5</v>
      </c>
      <c r="V4955" s="287"/>
      <c r="W4955" s="28">
        <f t="shared" si="691"/>
        <v>8.5873933333333333E-2</v>
      </c>
      <c r="X4955" s="191">
        <v>1.9346041E-3</v>
      </c>
      <c r="Y4955" s="191">
        <v>1.7185302000000001E-3</v>
      </c>
      <c r="Z4955" s="191">
        <v>8.6167923000000002E-5</v>
      </c>
      <c r="AA4955" s="191">
        <v>5.7965720999999998E-8</v>
      </c>
      <c r="AB4955" s="191">
        <v>5.8868430999999998E-5</v>
      </c>
      <c r="AC4955" s="191">
        <v>3.7042914E-6</v>
      </c>
      <c r="AD4955" s="191">
        <v>6.7275279000000005E-5</v>
      </c>
      <c r="AE4955" s="76">
        <v>9.6400142000000002E-8</v>
      </c>
      <c r="AF4955" s="76">
        <v>2.9689463999999999E-10</v>
      </c>
      <c r="AG4955" s="76">
        <v>1.1349690999999999E-5</v>
      </c>
    </row>
    <row r="4956" spans="2:33" s="149" customFormat="1" x14ac:dyDescent="0.15">
      <c r="B4956" s="157" t="s">
        <v>10864</v>
      </c>
      <c r="C4956" s="148"/>
      <c r="D4956" s="118" t="s">
        <v>26</v>
      </c>
      <c r="E4956" s="276" t="s">
        <v>10865</v>
      </c>
      <c r="F4956" s="276">
        <f t="shared" si="687"/>
        <v>1.198282146312E-2</v>
      </c>
      <c r="G4956" s="276">
        <f t="shared" si="688"/>
        <v>3.9353409399999999E-5</v>
      </c>
      <c r="H4956" s="276">
        <f t="shared" si="689"/>
        <v>2.9381821212E-4</v>
      </c>
      <c r="I4956" s="276">
        <f t="shared" si="690"/>
        <v>5.6668841599999997E-5</v>
      </c>
      <c r="J4956" s="276">
        <v>1.1592981E-2</v>
      </c>
      <c r="K4956" s="276">
        <v>2.7269178000000001E-4</v>
      </c>
      <c r="L4956" s="276">
        <v>2.0671044999999999E-5</v>
      </c>
      <c r="M4956" s="276">
        <v>1.0063755E-5</v>
      </c>
      <c r="N4956" s="276">
        <v>2.4325813999999998E-5</v>
      </c>
      <c r="O4956" s="276">
        <v>4.9638403999999998E-6</v>
      </c>
      <c r="P4956" s="276">
        <v>4.5538711999999999E-7</v>
      </c>
      <c r="Q4956" s="276">
        <v>3.4558175999999999E-6</v>
      </c>
      <c r="R4956" s="276">
        <v>0</v>
      </c>
      <c r="S4956" s="276">
        <v>0</v>
      </c>
      <c r="T4956" s="276">
        <v>0</v>
      </c>
      <c r="U4956" s="276">
        <v>5.3213023999999999E-5</v>
      </c>
      <c r="V4956" s="287"/>
      <c r="W4956" s="28">
        <f t="shared" si="691"/>
        <v>8.5873933333333333E-2</v>
      </c>
      <c r="X4956" s="191">
        <v>1.9346041E-3</v>
      </c>
      <c r="Y4956" s="191">
        <v>1.7185302000000001E-3</v>
      </c>
      <c r="Z4956" s="191">
        <v>8.6167923000000002E-5</v>
      </c>
      <c r="AA4956" s="191">
        <v>5.7965720999999998E-8</v>
      </c>
      <c r="AB4956" s="191">
        <v>5.8868430999999998E-5</v>
      </c>
      <c r="AC4956" s="191">
        <v>3.7042914E-6</v>
      </c>
      <c r="AD4956" s="191">
        <v>6.7275279000000005E-5</v>
      </c>
      <c r="AE4956" s="76">
        <v>9.6400142000000002E-8</v>
      </c>
      <c r="AF4956" s="76">
        <v>2.9689463999999999E-10</v>
      </c>
      <c r="AG4956" s="76">
        <v>1.1349690999999999E-5</v>
      </c>
    </row>
    <row r="4957" spans="2:33" s="149" customFormat="1" x14ac:dyDescent="0.15">
      <c r="B4957" s="157" t="s">
        <v>10866</v>
      </c>
      <c r="C4957" s="148"/>
      <c r="D4957" s="118" t="s">
        <v>26</v>
      </c>
      <c r="E4957" s="276" t="s">
        <v>10867</v>
      </c>
      <c r="F4957" s="276">
        <f t="shared" si="687"/>
        <v>1.198282146312E-2</v>
      </c>
      <c r="G4957" s="276">
        <f t="shared" si="688"/>
        <v>3.9353409399999999E-5</v>
      </c>
      <c r="H4957" s="276">
        <f t="shared" si="689"/>
        <v>2.9381821212E-4</v>
      </c>
      <c r="I4957" s="276">
        <f t="shared" si="690"/>
        <v>5.6668841599999997E-5</v>
      </c>
      <c r="J4957" s="276">
        <v>1.1592981E-2</v>
      </c>
      <c r="K4957" s="276">
        <v>2.7269178000000001E-4</v>
      </c>
      <c r="L4957" s="276">
        <v>2.0671044999999999E-5</v>
      </c>
      <c r="M4957" s="276">
        <v>1.0063755E-5</v>
      </c>
      <c r="N4957" s="276">
        <v>2.4325813999999998E-5</v>
      </c>
      <c r="O4957" s="276">
        <v>4.9638403999999998E-6</v>
      </c>
      <c r="P4957" s="276">
        <v>4.5538711999999999E-7</v>
      </c>
      <c r="Q4957" s="276">
        <v>3.4558175999999999E-6</v>
      </c>
      <c r="R4957" s="276">
        <v>0</v>
      </c>
      <c r="S4957" s="276">
        <v>0</v>
      </c>
      <c r="T4957" s="276">
        <v>0</v>
      </c>
      <c r="U4957" s="276">
        <v>5.3213023999999999E-5</v>
      </c>
      <c r="V4957" s="287"/>
      <c r="W4957" s="28">
        <f t="shared" si="691"/>
        <v>8.5873933333333333E-2</v>
      </c>
      <c r="X4957" s="191">
        <v>1.9346041E-3</v>
      </c>
      <c r="Y4957" s="191">
        <v>1.7185302000000001E-3</v>
      </c>
      <c r="Z4957" s="191">
        <v>8.6167923000000002E-5</v>
      </c>
      <c r="AA4957" s="191">
        <v>5.7965720999999998E-8</v>
      </c>
      <c r="AB4957" s="191">
        <v>5.8868430999999998E-5</v>
      </c>
      <c r="AC4957" s="191">
        <v>3.7042914E-6</v>
      </c>
      <c r="AD4957" s="191">
        <v>6.7275279000000005E-5</v>
      </c>
      <c r="AE4957" s="76">
        <v>9.6400142000000002E-8</v>
      </c>
      <c r="AF4957" s="76">
        <v>2.9689463999999999E-10</v>
      </c>
      <c r="AG4957" s="76">
        <v>1.1349690999999999E-5</v>
      </c>
    </row>
    <row r="4958" spans="2:33" s="149" customFormat="1" x14ac:dyDescent="0.15">
      <c r="B4958" s="157" t="s">
        <v>10868</v>
      </c>
      <c r="C4958" s="148"/>
      <c r="D4958" s="118" t="s">
        <v>26</v>
      </c>
      <c r="E4958" s="276" t="s">
        <v>10869</v>
      </c>
      <c r="F4958" s="276">
        <f t="shared" si="687"/>
        <v>1.198282146312E-2</v>
      </c>
      <c r="G4958" s="276">
        <f t="shared" si="688"/>
        <v>3.9353409399999999E-5</v>
      </c>
      <c r="H4958" s="276">
        <f t="shared" si="689"/>
        <v>2.9381821212E-4</v>
      </c>
      <c r="I4958" s="276">
        <f t="shared" si="690"/>
        <v>5.6668841599999997E-5</v>
      </c>
      <c r="J4958" s="276">
        <v>1.1592981E-2</v>
      </c>
      <c r="K4958" s="276">
        <v>2.7269178000000001E-4</v>
      </c>
      <c r="L4958" s="276">
        <v>2.0671044999999999E-5</v>
      </c>
      <c r="M4958" s="276">
        <v>1.0063755E-5</v>
      </c>
      <c r="N4958" s="276">
        <v>2.4325813999999998E-5</v>
      </c>
      <c r="O4958" s="276">
        <v>4.9638403999999998E-6</v>
      </c>
      <c r="P4958" s="276">
        <v>4.5538711999999999E-7</v>
      </c>
      <c r="Q4958" s="276">
        <v>3.4558175999999999E-6</v>
      </c>
      <c r="R4958" s="276">
        <v>0</v>
      </c>
      <c r="S4958" s="276">
        <v>0</v>
      </c>
      <c r="T4958" s="276">
        <v>0</v>
      </c>
      <c r="U4958" s="276">
        <v>5.3213023999999999E-5</v>
      </c>
      <c r="V4958" s="287"/>
      <c r="W4958" s="28">
        <f t="shared" si="691"/>
        <v>8.5873933333333333E-2</v>
      </c>
      <c r="X4958" s="191">
        <v>1.9346041E-3</v>
      </c>
      <c r="Y4958" s="191">
        <v>1.7185302000000001E-3</v>
      </c>
      <c r="Z4958" s="191">
        <v>8.6167923000000002E-5</v>
      </c>
      <c r="AA4958" s="191">
        <v>5.7965720999999998E-8</v>
      </c>
      <c r="AB4958" s="191">
        <v>5.8868430999999998E-5</v>
      </c>
      <c r="AC4958" s="191">
        <v>3.7042914E-6</v>
      </c>
      <c r="AD4958" s="191">
        <v>6.7275279000000005E-5</v>
      </c>
      <c r="AE4958" s="76">
        <v>9.6400142000000002E-8</v>
      </c>
      <c r="AF4958" s="76">
        <v>2.9689463999999999E-10</v>
      </c>
      <c r="AG4958" s="76">
        <v>1.1349690999999999E-5</v>
      </c>
    </row>
    <row r="4959" spans="2:33" s="149" customFormat="1" x14ac:dyDescent="0.15">
      <c r="B4959" s="157" t="s">
        <v>10870</v>
      </c>
      <c r="C4959" s="148"/>
      <c r="D4959" s="118" t="s">
        <v>26</v>
      </c>
      <c r="E4959" s="276" t="s">
        <v>10871</v>
      </c>
      <c r="F4959" s="276">
        <f t="shared" si="687"/>
        <v>1.198282146312E-2</v>
      </c>
      <c r="G4959" s="276">
        <f t="shared" si="688"/>
        <v>3.9353409399999999E-5</v>
      </c>
      <c r="H4959" s="276">
        <f t="shared" si="689"/>
        <v>2.9381821212E-4</v>
      </c>
      <c r="I4959" s="276">
        <f t="shared" si="690"/>
        <v>5.6668841599999997E-5</v>
      </c>
      <c r="J4959" s="276">
        <v>1.1592981E-2</v>
      </c>
      <c r="K4959" s="276">
        <v>2.7269178000000001E-4</v>
      </c>
      <c r="L4959" s="276">
        <v>2.0671044999999999E-5</v>
      </c>
      <c r="M4959" s="276">
        <v>1.0063755E-5</v>
      </c>
      <c r="N4959" s="276">
        <v>2.4325813999999998E-5</v>
      </c>
      <c r="O4959" s="276">
        <v>4.9638403999999998E-6</v>
      </c>
      <c r="P4959" s="276">
        <v>4.5538711999999999E-7</v>
      </c>
      <c r="Q4959" s="276">
        <v>3.4558175999999999E-6</v>
      </c>
      <c r="R4959" s="276">
        <v>0</v>
      </c>
      <c r="S4959" s="276">
        <v>0</v>
      </c>
      <c r="T4959" s="276">
        <v>0</v>
      </c>
      <c r="U4959" s="276">
        <v>5.3213023999999999E-5</v>
      </c>
      <c r="V4959" s="287"/>
      <c r="W4959" s="28">
        <f t="shared" si="691"/>
        <v>8.5873933333333333E-2</v>
      </c>
      <c r="X4959" s="191">
        <v>1.9346041E-3</v>
      </c>
      <c r="Y4959" s="191">
        <v>1.7185302000000001E-3</v>
      </c>
      <c r="Z4959" s="191">
        <v>8.6167923000000002E-5</v>
      </c>
      <c r="AA4959" s="191">
        <v>5.7965720999999998E-8</v>
      </c>
      <c r="AB4959" s="191">
        <v>5.8868430999999998E-5</v>
      </c>
      <c r="AC4959" s="191">
        <v>3.7042914E-6</v>
      </c>
      <c r="AD4959" s="191">
        <v>6.7275279000000005E-5</v>
      </c>
      <c r="AE4959" s="76">
        <v>9.6400142000000002E-8</v>
      </c>
      <c r="AF4959" s="76">
        <v>2.9689463999999999E-10</v>
      </c>
      <c r="AG4959" s="76">
        <v>1.1349690999999999E-5</v>
      </c>
    </row>
    <row r="4960" spans="2:33" s="149" customFormat="1" x14ac:dyDescent="0.15">
      <c r="B4960" s="157" t="s">
        <v>10872</v>
      </c>
      <c r="C4960" s="148"/>
      <c r="D4960" s="118" t="s">
        <v>26</v>
      </c>
      <c r="E4960" s="276" t="s">
        <v>10873</v>
      </c>
      <c r="F4960" s="276">
        <f t="shared" si="687"/>
        <v>1.263200459672E-2</v>
      </c>
      <c r="G4960" s="276">
        <f t="shared" si="688"/>
        <v>4.14854236E-5</v>
      </c>
      <c r="H4960" s="276">
        <f t="shared" si="689"/>
        <v>3.0973623912000002E-4</v>
      </c>
      <c r="I4960" s="276">
        <f t="shared" si="690"/>
        <v>5.9738934000000005E-5</v>
      </c>
      <c r="J4960" s="276">
        <v>1.2221044E-2</v>
      </c>
      <c r="K4960" s="276">
        <v>2.8746525000000002E-4</v>
      </c>
      <c r="L4960" s="276">
        <v>2.1790931E-5</v>
      </c>
      <c r="M4960" s="276">
        <v>1.0608966999999999E-5</v>
      </c>
      <c r="N4960" s="276">
        <v>2.5643694999999999E-5</v>
      </c>
      <c r="O4960" s="276">
        <v>5.2327615999999997E-6</v>
      </c>
      <c r="P4960" s="276">
        <v>4.8005811999999998E-7</v>
      </c>
      <c r="Q4960" s="276">
        <v>3.6430399999999999E-6</v>
      </c>
      <c r="R4960" s="276">
        <v>0</v>
      </c>
      <c r="S4960" s="276">
        <v>0</v>
      </c>
      <c r="T4960" s="276">
        <v>0</v>
      </c>
      <c r="U4960" s="276">
        <v>5.6095894000000003E-5</v>
      </c>
      <c r="V4960" s="287"/>
      <c r="W4960" s="28">
        <f t="shared" si="691"/>
        <v>9.0526251851851855E-2</v>
      </c>
      <c r="X4960" s="191">
        <v>2.0394132E-3</v>
      </c>
      <c r="Y4960" s="191">
        <v>1.8116333000000001E-3</v>
      </c>
      <c r="Z4960" s="191">
        <v>9.0836144000000003E-5</v>
      </c>
      <c r="AA4960" s="191">
        <v>6.1106085999999999E-8</v>
      </c>
      <c r="AB4960" s="191">
        <v>6.2057683000000001E-5</v>
      </c>
      <c r="AC4960" s="191">
        <v>3.9049748999999999E-6</v>
      </c>
      <c r="AD4960" s="191">
        <v>7.0920002999999993E-5</v>
      </c>
      <c r="AE4960" s="76">
        <v>1.0162273E-7</v>
      </c>
      <c r="AF4960" s="76">
        <v>3.1297925000000001E-10</v>
      </c>
      <c r="AG4960" s="76">
        <v>1.196457E-5</v>
      </c>
    </row>
    <row r="4961" spans="2:33" s="149" customFormat="1" x14ac:dyDescent="0.15">
      <c r="B4961" s="157" t="s">
        <v>10874</v>
      </c>
      <c r="C4961" s="148"/>
      <c r="D4961" s="118" t="s">
        <v>26</v>
      </c>
      <c r="E4961" s="276" t="s">
        <v>10875</v>
      </c>
      <c r="F4961" s="276">
        <f t="shared" si="687"/>
        <v>1.8453694772000002E-2</v>
      </c>
      <c r="G4961" s="276">
        <f t="shared" si="688"/>
        <v>6.5035745300000003E-3</v>
      </c>
      <c r="H4961" s="276">
        <f t="shared" si="689"/>
        <v>3.3730506660000002E-3</v>
      </c>
      <c r="I4961" s="276">
        <f t="shared" si="690"/>
        <v>2.3629467599999999E-4</v>
      </c>
      <c r="J4961" s="276">
        <v>8.3407749000000003E-3</v>
      </c>
      <c r="K4961" s="276">
        <v>3.1213296000000001E-3</v>
      </c>
      <c r="L4961" s="276">
        <v>1.6753910999999999E-4</v>
      </c>
      <c r="M4961" s="276">
        <v>3.1467852999999998E-4</v>
      </c>
      <c r="N4961" s="276">
        <v>5.0744989999999997E-3</v>
      </c>
      <c r="O4961" s="276">
        <v>1.114397E-3</v>
      </c>
      <c r="P4961" s="276">
        <v>8.4181956000000001E-5</v>
      </c>
      <c r="Q4961" s="276">
        <v>3.5982285999999998E-5</v>
      </c>
      <c r="R4961" s="276">
        <v>0</v>
      </c>
      <c r="S4961" s="276">
        <v>0</v>
      </c>
      <c r="T4961" s="276">
        <v>0</v>
      </c>
      <c r="U4961" s="276">
        <v>2.0031239E-4</v>
      </c>
      <c r="V4961" s="287"/>
      <c r="W4961" s="28">
        <f t="shared" si="691"/>
        <v>6.1783517777777776E-2</v>
      </c>
      <c r="X4961" s="191">
        <v>1.4385315000000001</v>
      </c>
      <c r="Y4961" s="191">
        <v>1.4126126000000001</v>
      </c>
      <c r="Z4961" s="191">
        <v>7.8462193999999999E-3</v>
      </c>
      <c r="AA4961" s="191">
        <v>8.7883527000000004E-6</v>
      </c>
      <c r="AB4961" s="191">
        <v>1.3571421E-2</v>
      </c>
      <c r="AC4961" s="191">
        <v>6.2366228000000005E-4</v>
      </c>
      <c r="AD4961" s="191">
        <v>3.8687354E-3</v>
      </c>
      <c r="AE4961" s="76">
        <v>1.8974786000000001E-7</v>
      </c>
      <c r="AF4961" s="76">
        <v>3.2699808999999998E-10</v>
      </c>
      <c r="AG4961" s="20">
        <v>2.7257577999999999E-3</v>
      </c>
    </row>
    <row r="4962" spans="2:33" s="149" customFormat="1" x14ac:dyDescent="0.15">
      <c r="B4962" s="157" t="s">
        <v>10876</v>
      </c>
      <c r="C4962" s="148"/>
      <c r="D4962" s="118" t="s">
        <v>26</v>
      </c>
      <c r="E4962" s="276" t="s">
        <v>10877</v>
      </c>
      <c r="F4962" s="276">
        <f>F4960*0.167</f>
        <v>2.10954476765224E-3</v>
      </c>
      <c r="G4962" s="276">
        <f t="shared" si="688"/>
        <v>3.7143149700000002E-5</v>
      </c>
      <c r="H4962" s="276">
        <f t="shared" si="689"/>
        <v>2.7731608767999998E-4</v>
      </c>
      <c r="I4962" s="276">
        <f t="shared" si="690"/>
        <v>5.3486084699999993E-5</v>
      </c>
      <c r="J4962" s="276">
        <v>1.0941869999999999E-2</v>
      </c>
      <c r="K4962" s="276">
        <v>2.5737621E-4</v>
      </c>
      <c r="L4962" s="276">
        <v>1.9510067000000001E-5</v>
      </c>
      <c r="M4962" s="276">
        <v>9.4985323999999996E-6</v>
      </c>
      <c r="N4962" s="276">
        <v>2.2959566E-5</v>
      </c>
      <c r="O4962" s="276">
        <v>4.6850513000000002E-6</v>
      </c>
      <c r="P4962" s="276">
        <v>4.2981067999999999E-7</v>
      </c>
      <c r="Q4962" s="276">
        <v>3.2617246999999999E-6</v>
      </c>
      <c r="R4962" s="276">
        <v>0</v>
      </c>
      <c r="S4962" s="276">
        <v>0</v>
      </c>
      <c r="T4962" s="276">
        <v>0</v>
      </c>
      <c r="U4962" s="276">
        <v>5.0224359999999997E-5</v>
      </c>
      <c r="V4962" s="287"/>
      <c r="W4962" s="28">
        <f t="shared" si="691"/>
        <v>8.1050888888888881E-2</v>
      </c>
      <c r="X4962" s="191">
        <v>1.8259490999999999E-3</v>
      </c>
      <c r="Y4962" s="191">
        <v>1.6220108E-3</v>
      </c>
      <c r="Z4962" s="191">
        <v>8.1328377000000003E-5</v>
      </c>
      <c r="AA4962" s="191">
        <v>5.4710127999999999E-8</v>
      </c>
      <c r="AB4962" s="191">
        <v>5.5562134000000001E-5</v>
      </c>
      <c r="AC4962" s="191">
        <v>3.4962432000000001E-6</v>
      </c>
      <c r="AD4962" s="191">
        <v>6.3496838000000002E-5</v>
      </c>
      <c r="AE4962" s="76">
        <v>9.0985901999999994E-8</v>
      </c>
      <c r="AF4962" s="76">
        <v>2.8021977999999999E-10</v>
      </c>
      <c r="AG4962" s="76">
        <v>1.0712247000000001E-5</v>
      </c>
    </row>
    <row r="4963" spans="2:33" s="149" customFormat="1" x14ac:dyDescent="0.15">
      <c r="B4963" s="157" t="s">
        <v>10878</v>
      </c>
      <c r="C4963" s="148"/>
      <c r="D4963" s="118" t="s">
        <v>26</v>
      </c>
      <c r="E4963" s="276" t="s">
        <v>10879</v>
      </c>
      <c r="F4963" s="276">
        <f>F4961*0.167</f>
        <v>3.0817670269240004E-3</v>
      </c>
      <c r="G4963" s="276">
        <f t="shared" si="688"/>
        <v>5.0573396499999992E-3</v>
      </c>
      <c r="H4963" s="276">
        <f t="shared" si="689"/>
        <v>2.622968172E-3</v>
      </c>
      <c r="I4963" s="276">
        <f t="shared" si="690"/>
        <v>1.837486E-4</v>
      </c>
      <c r="J4963" s="276">
        <v>6.4859933999999999E-3</v>
      </c>
      <c r="K4963" s="276">
        <v>2.4272236999999999E-3</v>
      </c>
      <c r="L4963" s="276">
        <v>1.3028249999999999E-4</v>
      </c>
      <c r="M4963" s="276">
        <v>2.4470169000000001E-4</v>
      </c>
      <c r="N4963" s="276">
        <v>3.9460551999999996E-3</v>
      </c>
      <c r="O4963" s="276">
        <v>8.6658275999999996E-4</v>
      </c>
      <c r="P4963" s="276">
        <v>6.5461971999999994E-5</v>
      </c>
      <c r="Q4963" s="276">
        <v>2.7980719999999999E-5</v>
      </c>
      <c r="R4963" s="276">
        <v>0</v>
      </c>
      <c r="S4963" s="276">
        <v>0</v>
      </c>
      <c r="T4963" s="276">
        <v>0</v>
      </c>
      <c r="U4963" s="276">
        <v>1.5576788E-4</v>
      </c>
      <c r="V4963" s="287"/>
      <c r="W4963" s="28">
        <f t="shared" si="691"/>
        <v>4.804439555555555E-2</v>
      </c>
      <c r="X4963" s="191">
        <v>1.1186379</v>
      </c>
      <c r="Y4963" s="191">
        <v>1.0984828</v>
      </c>
      <c r="Z4963" s="191">
        <v>6.1014145999999997E-3</v>
      </c>
      <c r="AA4963" s="191">
        <v>6.8340422999999998E-6</v>
      </c>
      <c r="AB4963" s="191">
        <v>1.0553472E-2</v>
      </c>
      <c r="AC4963" s="191">
        <v>4.8497527999999998E-4</v>
      </c>
      <c r="AD4963" s="191">
        <v>3.0084255000000001E-3</v>
      </c>
      <c r="AE4963" s="76">
        <v>1.4755265E-7</v>
      </c>
      <c r="AF4963" s="76">
        <v>2.5428179999999998E-10</v>
      </c>
      <c r="AG4963" s="20">
        <v>2.1196171999999999E-3</v>
      </c>
    </row>
    <row r="4964" spans="2:33" s="149" customFormat="1" x14ac:dyDescent="0.15">
      <c r="B4964" s="157" t="s">
        <v>10880</v>
      </c>
      <c r="C4964" s="148"/>
      <c r="D4964" s="118" t="s">
        <v>26</v>
      </c>
      <c r="E4964" s="276" t="s">
        <v>10881</v>
      </c>
      <c r="F4964" s="276">
        <f t="shared" ref="F4964:F5020" si="692">G4964+H4964+I4964+J4964</f>
        <v>1.182292551771E-2</v>
      </c>
      <c r="G4964" s="276">
        <f t="shared" si="688"/>
        <v>3.88283036E-5</v>
      </c>
      <c r="H4964" s="276">
        <f t="shared" si="689"/>
        <v>2.8989754360999996E-4</v>
      </c>
      <c r="I4964" s="276">
        <f t="shared" si="690"/>
        <v>5.59126705E-5</v>
      </c>
      <c r="J4964" s="276">
        <v>1.1438287E-2</v>
      </c>
      <c r="K4964" s="276">
        <v>2.6905301999999997E-4</v>
      </c>
      <c r="L4964" s="276">
        <v>2.0395213E-5</v>
      </c>
      <c r="M4964" s="276">
        <v>9.9294672999999999E-6</v>
      </c>
      <c r="N4964" s="276">
        <v>2.4001231000000001E-5</v>
      </c>
      <c r="O4964" s="276">
        <v>4.8976052999999997E-6</v>
      </c>
      <c r="P4964" s="276">
        <v>4.4931060999999998E-7</v>
      </c>
      <c r="Q4964" s="276">
        <v>3.4097045E-6</v>
      </c>
      <c r="R4964" s="276">
        <v>0</v>
      </c>
      <c r="S4964" s="276">
        <v>0</v>
      </c>
      <c r="T4964" s="276">
        <v>0</v>
      </c>
      <c r="U4964" s="276">
        <v>5.2502966000000002E-5</v>
      </c>
      <c r="V4964" s="287"/>
      <c r="W4964" s="28">
        <f t="shared" si="691"/>
        <v>8.4728051851851852E-2</v>
      </c>
      <c r="X4964" s="191">
        <v>1.9087892E-3</v>
      </c>
      <c r="Y4964" s="191">
        <v>1.6955984999999999E-3</v>
      </c>
      <c r="Z4964" s="191">
        <v>8.5018113000000001E-5</v>
      </c>
      <c r="AA4964" s="191">
        <v>5.7192245999999999E-8</v>
      </c>
      <c r="AB4964" s="191">
        <v>5.8082903999999997E-5</v>
      </c>
      <c r="AC4964" s="191">
        <v>3.6548623E-6</v>
      </c>
      <c r="AD4964" s="191">
        <v>6.6377601000000002E-5</v>
      </c>
      <c r="AE4964" s="76">
        <v>9.5113800000000003E-8</v>
      </c>
      <c r="AF4964" s="76">
        <v>2.9293294000000001E-10</v>
      </c>
      <c r="AG4964" s="76">
        <v>1.1198243E-5</v>
      </c>
    </row>
    <row r="4965" spans="2:33" s="149" customFormat="1" x14ac:dyDescent="0.15">
      <c r="B4965" s="157" t="s">
        <v>10882</v>
      </c>
      <c r="C4965" s="148"/>
      <c r="D4965" s="118" t="s">
        <v>26</v>
      </c>
      <c r="E4965" s="276" t="s">
        <v>10883</v>
      </c>
      <c r="F4965" s="276">
        <f t="shared" si="692"/>
        <v>1.182292552781E-2</v>
      </c>
      <c r="G4965" s="276">
        <f t="shared" si="688"/>
        <v>3.8828303700000005E-5</v>
      </c>
      <c r="H4965" s="276">
        <f t="shared" si="689"/>
        <v>2.8989755360999997E-4</v>
      </c>
      <c r="I4965" s="276">
        <f t="shared" si="690"/>
        <v>5.59126705E-5</v>
      </c>
      <c r="J4965" s="276">
        <v>1.1438287E-2</v>
      </c>
      <c r="K4965" s="276">
        <v>2.6905302999999999E-4</v>
      </c>
      <c r="L4965" s="276">
        <v>2.0395213E-5</v>
      </c>
      <c r="M4965" s="276">
        <v>9.9294673999999999E-6</v>
      </c>
      <c r="N4965" s="276">
        <v>2.4001231000000001E-5</v>
      </c>
      <c r="O4965" s="276">
        <v>4.8976052999999997E-6</v>
      </c>
      <c r="P4965" s="276">
        <v>4.4931060999999998E-7</v>
      </c>
      <c r="Q4965" s="276">
        <v>3.4097045E-6</v>
      </c>
      <c r="R4965" s="276">
        <v>0</v>
      </c>
      <c r="S4965" s="276">
        <v>0</v>
      </c>
      <c r="T4965" s="276">
        <v>0</v>
      </c>
      <c r="U4965" s="276">
        <v>5.2502966000000002E-5</v>
      </c>
      <c r="V4965" s="287"/>
      <c r="W4965" s="28">
        <f t="shared" si="691"/>
        <v>8.4728051851851852E-2</v>
      </c>
      <c r="X4965" s="191">
        <v>1.9087892E-3</v>
      </c>
      <c r="Y4965" s="191">
        <v>1.6955984999999999E-3</v>
      </c>
      <c r="Z4965" s="191">
        <v>8.5018113000000001E-5</v>
      </c>
      <c r="AA4965" s="191">
        <v>5.7192245999999999E-8</v>
      </c>
      <c r="AB4965" s="191">
        <v>5.8082903999999997E-5</v>
      </c>
      <c r="AC4965" s="191">
        <v>3.6548623E-6</v>
      </c>
      <c r="AD4965" s="191">
        <v>6.6377601000000002E-5</v>
      </c>
      <c r="AE4965" s="76">
        <v>9.5113800000000003E-8</v>
      </c>
      <c r="AF4965" s="76">
        <v>2.9293294000000001E-10</v>
      </c>
      <c r="AG4965" s="76">
        <v>1.1198243E-5</v>
      </c>
    </row>
    <row r="4966" spans="2:33" s="149" customFormat="1" x14ac:dyDescent="0.15">
      <c r="B4966" s="157" t="s">
        <v>10884</v>
      </c>
      <c r="C4966" s="148"/>
      <c r="D4966" s="118" t="s">
        <v>26</v>
      </c>
      <c r="E4966" s="276" t="s">
        <v>10885</v>
      </c>
      <c r="F4966" s="276">
        <f t="shared" si="692"/>
        <v>1.1854189633999999E-2</v>
      </c>
      <c r="G4966" s="276">
        <f t="shared" si="688"/>
        <v>4.1777305499999997E-3</v>
      </c>
      <c r="H4966" s="276">
        <f t="shared" si="689"/>
        <v>2.1667630279999998E-3</v>
      </c>
      <c r="I4966" s="276">
        <f t="shared" si="690"/>
        <v>1.5178975599999998E-4</v>
      </c>
      <c r="J4966" s="276">
        <v>5.3579062999999996E-3</v>
      </c>
      <c r="K4966" s="276">
        <v>2.0050637999999999E-3</v>
      </c>
      <c r="L4966" s="276">
        <v>1.0762287E-4</v>
      </c>
      <c r="M4966" s="276">
        <v>2.0214184999999999E-4</v>
      </c>
      <c r="N4966" s="276">
        <v>3.2597281E-3</v>
      </c>
      <c r="O4966" s="276">
        <v>7.1586060000000001E-4</v>
      </c>
      <c r="P4966" s="276">
        <v>5.4076358000000001E-5</v>
      </c>
      <c r="Q4966" s="276">
        <v>2.3114116E-5</v>
      </c>
      <c r="R4966" s="276">
        <v>0</v>
      </c>
      <c r="S4966" s="276">
        <v>0</v>
      </c>
      <c r="T4966" s="276">
        <v>0</v>
      </c>
      <c r="U4966" s="276">
        <v>1.2867563999999999E-4</v>
      </c>
      <c r="V4966" s="287"/>
      <c r="W4966" s="28">
        <f t="shared" si="691"/>
        <v>3.9688194814814809E-2</v>
      </c>
      <c r="X4966" s="191">
        <v>0.92407665000000005</v>
      </c>
      <c r="Y4966" s="191">
        <v>0.90742703999999996</v>
      </c>
      <c r="Z4966" s="191">
        <v>5.0402132999999997E-3</v>
      </c>
      <c r="AA4966" s="191">
        <v>5.6454172999999998E-6</v>
      </c>
      <c r="AB4966" s="191">
        <v>8.7179439000000004E-3</v>
      </c>
      <c r="AC4966" s="191">
        <v>4.0062506000000003E-4</v>
      </c>
      <c r="AD4966" s="191">
        <v>2.4851781999999998E-3</v>
      </c>
      <c r="AE4966" s="76">
        <v>1.2188924999999999E-7</v>
      </c>
      <c r="AF4966" s="76">
        <v>2.1005543000000001E-10</v>
      </c>
      <c r="AG4966" s="20">
        <v>1.7509585999999999E-3</v>
      </c>
    </row>
    <row r="4967" spans="2:33" s="149" customFormat="1" x14ac:dyDescent="0.15">
      <c r="B4967" s="157" t="s">
        <v>10886</v>
      </c>
      <c r="C4967" s="148"/>
      <c r="D4967" s="118" t="s">
        <v>26</v>
      </c>
      <c r="E4967" s="276" t="s">
        <v>10887</v>
      </c>
      <c r="F4967" s="276">
        <f t="shared" si="692"/>
        <v>1.4397234136660001E-2</v>
      </c>
      <c r="G4967" s="276">
        <f t="shared" si="688"/>
        <v>4.7282699699999999E-5</v>
      </c>
      <c r="H4967" s="276">
        <f t="shared" si="689"/>
        <v>3.5301944656000001E-4</v>
      </c>
      <c r="I4967" s="276">
        <f t="shared" si="690"/>
        <v>6.8086990399999993E-5</v>
      </c>
      <c r="J4967" s="276">
        <v>1.3928845E-2</v>
      </c>
      <c r="K4967" s="276">
        <v>3.2763626000000001E-4</v>
      </c>
      <c r="L4967" s="276">
        <v>2.4836044000000001E-5</v>
      </c>
      <c r="M4967" s="276">
        <v>1.2091492000000001E-5</v>
      </c>
      <c r="N4967" s="276">
        <v>2.9227206999999999E-5</v>
      </c>
      <c r="O4967" s="276">
        <v>5.9640007000000004E-6</v>
      </c>
      <c r="P4967" s="276">
        <v>5.4714256000000004E-7</v>
      </c>
      <c r="Q4967" s="276">
        <v>4.1521273999999999E-6</v>
      </c>
      <c r="R4967" s="276">
        <v>0</v>
      </c>
      <c r="S4967" s="276">
        <v>0</v>
      </c>
      <c r="T4967" s="276">
        <v>0</v>
      </c>
      <c r="U4967" s="276">
        <v>6.3934862999999995E-5</v>
      </c>
      <c r="V4967" s="287"/>
      <c r="W4967" s="28">
        <f t="shared" si="691"/>
        <v>0.10317662962962963</v>
      </c>
      <c r="X4967" s="191">
        <v>2.3244059000000002E-3</v>
      </c>
      <c r="Y4967" s="191">
        <v>2.0647955000000001E-3</v>
      </c>
      <c r="Z4967" s="191">
        <v>1.0352980999999999E-4</v>
      </c>
      <c r="AA4967" s="191">
        <v>6.9645188999999997E-8</v>
      </c>
      <c r="AB4967" s="191">
        <v>7.0729788000000002E-5</v>
      </c>
      <c r="AC4967" s="191">
        <v>4.4506660999999999E-6</v>
      </c>
      <c r="AD4967" s="191">
        <v>8.0830504999999998E-5</v>
      </c>
      <c r="AE4967" s="76">
        <v>1.1582376E-7</v>
      </c>
      <c r="AF4967" s="76">
        <v>3.5671579E-10</v>
      </c>
      <c r="AG4967" s="76">
        <v>1.3636529999999999E-5</v>
      </c>
    </row>
    <row r="4968" spans="2:33" s="149" customFormat="1" x14ac:dyDescent="0.15">
      <c r="B4968" s="157" t="s">
        <v>10888</v>
      </c>
      <c r="C4968" s="148"/>
      <c r="D4968" s="118" t="s">
        <v>26</v>
      </c>
      <c r="E4968" s="276" t="s">
        <v>10889</v>
      </c>
      <c r="F4968" s="276">
        <f t="shared" si="692"/>
        <v>1.8453694557000001E-2</v>
      </c>
      <c r="G4968" s="276">
        <f t="shared" si="688"/>
        <v>6.5035745300000003E-3</v>
      </c>
      <c r="H4968" s="276">
        <f t="shared" si="689"/>
        <v>3.3730504510000002E-3</v>
      </c>
      <c r="I4968" s="276">
        <f t="shared" si="690"/>
        <v>2.3629467599999999E-4</v>
      </c>
      <c r="J4968" s="276">
        <v>8.3407749000000003E-3</v>
      </c>
      <c r="K4968" s="276">
        <v>3.1213294000000001E-3</v>
      </c>
      <c r="L4968" s="276">
        <v>1.675391E-4</v>
      </c>
      <c r="M4968" s="276">
        <v>3.1467852999999998E-4</v>
      </c>
      <c r="N4968" s="276">
        <v>5.0744989999999997E-3</v>
      </c>
      <c r="O4968" s="276">
        <v>1.114397E-3</v>
      </c>
      <c r="P4968" s="276">
        <v>8.4181950999999994E-5</v>
      </c>
      <c r="Q4968" s="276">
        <v>3.5982285999999998E-5</v>
      </c>
      <c r="R4968" s="276">
        <v>0</v>
      </c>
      <c r="S4968" s="276">
        <v>0</v>
      </c>
      <c r="T4968" s="276">
        <v>0</v>
      </c>
      <c r="U4968" s="276">
        <v>2.0031239E-4</v>
      </c>
      <c r="V4968" s="287"/>
      <c r="W4968" s="28">
        <f t="shared" si="691"/>
        <v>6.1783517777777776E-2</v>
      </c>
      <c r="X4968" s="191">
        <v>1.4385314</v>
      </c>
      <c r="Y4968" s="191">
        <v>1.4126126000000001</v>
      </c>
      <c r="Z4968" s="191">
        <v>7.8462193999999999E-3</v>
      </c>
      <c r="AA4968" s="191">
        <v>8.7883527000000004E-6</v>
      </c>
      <c r="AB4968" s="191">
        <v>1.3571421E-2</v>
      </c>
      <c r="AC4968" s="191">
        <v>6.2366228000000005E-4</v>
      </c>
      <c r="AD4968" s="191">
        <v>3.8687354E-3</v>
      </c>
      <c r="AE4968" s="76">
        <v>1.8974786000000001E-7</v>
      </c>
      <c r="AF4968" s="76">
        <v>3.2699807999999999E-10</v>
      </c>
      <c r="AG4968" s="20">
        <v>2.7257577999999999E-3</v>
      </c>
    </row>
    <row r="4969" spans="2:33" s="149" customFormat="1" x14ac:dyDescent="0.15">
      <c r="B4969" s="157" t="s">
        <v>10890</v>
      </c>
      <c r="C4969" s="148"/>
      <c r="D4969" s="118" t="s">
        <v>26</v>
      </c>
      <c r="E4969" s="276" t="s">
        <v>10891</v>
      </c>
      <c r="F4969" s="276">
        <f t="shared" si="692"/>
        <v>1.2315948099760001E-2</v>
      </c>
      <c r="G4969" s="276">
        <f t="shared" si="688"/>
        <v>4.04474337E-5</v>
      </c>
      <c r="H4969" s="276">
        <f t="shared" si="689"/>
        <v>3.0198641896000001E-4</v>
      </c>
      <c r="I4969" s="276">
        <f t="shared" si="690"/>
        <v>5.8244247100000001E-5</v>
      </c>
      <c r="J4969" s="276">
        <v>1.191527E-2</v>
      </c>
      <c r="K4969" s="276">
        <v>2.8027267000000001E-4</v>
      </c>
      <c r="L4969" s="276">
        <v>2.1245702000000001E-5</v>
      </c>
      <c r="M4969" s="276">
        <v>1.0343531999999999E-5</v>
      </c>
      <c r="N4969" s="276">
        <v>2.5002065E-5</v>
      </c>
      <c r="O4969" s="276">
        <v>5.1018366999999997E-6</v>
      </c>
      <c r="P4969" s="276">
        <v>4.6804696E-7</v>
      </c>
      <c r="Q4969" s="276">
        <v>3.5518900999999999E-6</v>
      </c>
      <c r="R4969" s="276">
        <v>0</v>
      </c>
      <c r="S4969" s="276">
        <v>0</v>
      </c>
      <c r="T4969" s="276">
        <v>0</v>
      </c>
      <c r="U4969" s="276">
        <v>5.4692357000000001E-5</v>
      </c>
      <c r="V4969" s="287"/>
      <c r="W4969" s="28">
        <f t="shared" si="691"/>
        <v>8.8261259259259262E-2</v>
      </c>
      <c r="X4969" s="191">
        <v>1.9883868999999998E-3</v>
      </c>
      <c r="Y4969" s="191">
        <v>1.7663061000000001E-3</v>
      </c>
      <c r="Z4969" s="191">
        <v>8.8563420999999997E-5</v>
      </c>
      <c r="AA4969" s="191">
        <v>5.9577189000000002E-8</v>
      </c>
      <c r="AB4969" s="191">
        <v>6.0504994000000001E-5</v>
      </c>
      <c r="AC4969" s="191">
        <v>3.8072726000000001E-6</v>
      </c>
      <c r="AD4969" s="191">
        <v>6.9145563999999999E-5</v>
      </c>
      <c r="AE4969" s="76">
        <v>9.9080103000000001E-8</v>
      </c>
      <c r="AF4969" s="76">
        <v>3.0514842000000002E-10</v>
      </c>
      <c r="AG4969" s="76">
        <v>1.1665217E-5</v>
      </c>
    </row>
    <row r="4970" spans="2:33" s="149" customFormat="1" x14ac:dyDescent="0.15">
      <c r="B4970" s="157" t="s">
        <v>10892</v>
      </c>
      <c r="C4970" s="148"/>
      <c r="D4970" s="118" t="s">
        <v>26</v>
      </c>
      <c r="E4970" s="276" t="s">
        <v>10893</v>
      </c>
      <c r="F4970" s="276">
        <f t="shared" si="692"/>
        <v>1.9336058876999997E-2</v>
      </c>
      <c r="G4970" s="276">
        <f t="shared" si="688"/>
        <v>6.8145435399999997E-3</v>
      </c>
      <c r="H4970" s="276">
        <f t="shared" si="689"/>
        <v>3.5343320139999998E-3</v>
      </c>
      <c r="I4970" s="276">
        <f t="shared" si="690"/>
        <v>2.47593123E-4</v>
      </c>
      <c r="J4970" s="276">
        <v>8.7395901999999994E-3</v>
      </c>
      <c r="K4970" s="276">
        <v>3.2705748999999999E-3</v>
      </c>
      <c r="L4970" s="276">
        <v>1.7555001E-4</v>
      </c>
      <c r="M4970" s="276">
        <v>3.2972493999999997E-4</v>
      </c>
      <c r="N4970" s="276">
        <v>5.3171366000000003E-3</v>
      </c>
      <c r="O4970" s="276">
        <v>1.167682E-3</v>
      </c>
      <c r="P4970" s="276">
        <v>8.8207103999999995E-5</v>
      </c>
      <c r="Q4970" s="276">
        <v>3.7702783000000001E-5</v>
      </c>
      <c r="R4970" s="276">
        <v>0</v>
      </c>
      <c r="S4970" s="276">
        <v>0</v>
      </c>
      <c r="T4970" s="276">
        <v>0</v>
      </c>
      <c r="U4970" s="276">
        <v>2.0989034000000001E-4</v>
      </c>
      <c r="V4970" s="287"/>
      <c r="W4970" s="28">
        <f t="shared" si="691"/>
        <v>6.4737705185185179E-2</v>
      </c>
      <c r="X4970" s="191">
        <v>1.5073151</v>
      </c>
      <c r="Y4970" s="191">
        <v>1.4801569000000001</v>
      </c>
      <c r="Z4970" s="191">
        <v>8.2213856000000005E-3</v>
      </c>
      <c r="AA4970" s="191">
        <v>9.2085701999999997E-6</v>
      </c>
      <c r="AB4970" s="191">
        <v>1.422034E-2</v>
      </c>
      <c r="AC4970" s="191">
        <v>6.5348274999999997E-4</v>
      </c>
      <c r="AD4970" s="191">
        <v>4.0537189000000003E-3</v>
      </c>
      <c r="AE4970" s="76">
        <v>1.9882064E-7</v>
      </c>
      <c r="AF4970" s="76">
        <v>3.4263342000000002E-10</v>
      </c>
      <c r="AG4970" s="20">
        <v>2.8560905000000001E-3</v>
      </c>
    </row>
    <row r="4971" spans="2:33" s="149" customFormat="1" x14ac:dyDescent="0.15">
      <c r="B4971" s="157" t="s">
        <v>10894</v>
      </c>
      <c r="C4971" s="148"/>
      <c r="D4971" s="118" t="s">
        <v>26</v>
      </c>
      <c r="E4971" s="276" t="s">
        <v>10895</v>
      </c>
      <c r="F4971" s="276">
        <f t="shared" si="692"/>
        <v>1.3559950626659999E-2</v>
      </c>
      <c r="G4971" s="276">
        <f t="shared" ref="G4971:G5020" si="693">M4971+N4971+O4971</f>
        <v>4.4532940400000004E-5</v>
      </c>
      <c r="H4971" s="276">
        <f t="shared" ref="H4971:H5020" si="694">K4971+L4971+P4971</f>
        <v>3.3248934615999996E-4</v>
      </c>
      <c r="I4971" s="276">
        <f t="shared" ref="I4971:I5020" si="695">Q4971+IF(R4971="x",0,R4971)+IF(S4971="x",0,S4971)+IF(T4971="x",0,T4971)+U4971</f>
        <v>6.4127340100000006E-5</v>
      </c>
      <c r="J4971" s="276">
        <v>1.3118800999999999E-2</v>
      </c>
      <c r="K4971" s="276">
        <v>3.0858234E-4</v>
      </c>
      <c r="L4971" s="276">
        <v>2.3391682999999998E-5</v>
      </c>
      <c r="M4971" s="276">
        <v>1.1388303000000001E-5</v>
      </c>
      <c r="N4971" s="276">
        <v>2.7527479E-5</v>
      </c>
      <c r="O4971" s="276">
        <v>5.6171584000000001E-6</v>
      </c>
      <c r="P4971" s="276">
        <v>5.1532316000000001E-7</v>
      </c>
      <c r="Q4971" s="276">
        <v>3.9106571000000003E-6</v>
      </c>
      <c r="R4971" s="276">
        <v>0</v>
      </c>
      <c r="S4971" s="276">
        <v>0</v>
      </c>
      <c r="T4971" s="276">
        <v>0</v>
      </c>
      <c r="U4971" s="276">
        <v>6.0216683000000003E-5</v>
      </c>
      <c r="V4971" s="287"/>
      <c r="W4971" s="28">
        <f t="shared" ref="W4971:W5034" si="696">J4971/0.135</f>
        <v>9.7176303703703698E-2</v>
      </c>
      <c r="X4971" s="191">
        <v>2.1892283999999998E-3</v>
      </c>
      <c r="Y4971" s="191">
        <v>1.9447157999999999E-3</v>
      </c>
      <c r="Z4971" s="191">
        <v>9.7508977999999997E-5</v>
      </c>
      <c r="AA4971" s="191">
        <v>6.5594925000000005E-8</v>
      </c>
      <c r="AB4971" s="191">
        <v>6.6616434000000001E-5</v>
      </c>
      <c r="AC4971" s="191">
        <v>4.1918339999999999E-6</v>
      </c>
      <c r="AD4971" s="191">
        <v>7.6129800000000004E-5</v>
      </c>
      <c r="AE4971" s="76">
        <v>1.0908793E-7</v>
      </c>
      <c r="AF4971" s="76">
        <v>3.3597068000000001E-10</v>
      </c>
      <c r="AG4971" s="76">
        <v>1.2843489E-5</v>
      </c>
    </row>
    <row r="4972" spans="2:33" s="149" customFormat="1" x14ac:dyDescent="0.15">
      <c r="B4972" s="157" t="s">
        <v>10896</v>
      </c>
      <c r="C4972" s="148"/>
      <c r="D4972" s="118" t="s">
        <v>26</v>
      </c>
      <c r="E4972" s="276" t="s">
        <v>10897</v>
      </c>
      <c r="F4972" s="276">
        <f t="shared" si="692"/>
        <v>1.8453694957E-2</v>
      </c>
      <c r="G4972" s="276">
        <f t="shared" si="693"/>
        <v>6.5035745300000003E-3</v>
      </c>
      <c r="H4972" s="276">
        <f t="shared" si="694"/>
        <v>3.3730504510000002E-3</v>
      </c>
      <c r="I4972" s="276">
        <f t="shared" si="695"/>
        <v>2.3629467599999999E-4</v>
      </c>
      <c r="J4972" s="276">
        <v>8.3407753000000005E-3</v>
      </c>
      <c r="K4972" s="276">
        <v>3.1213294000000001E-3</v>
      </c>
      <c r="L4972" s="276">
        <v>1.675391E-4</v>
      </c>
      <c r="M4972" s="276">
        <v>3.1467852999999998E-4</v>
      </c>
      <c r="N4972" s="276">
        <v>5.0744989999999997E-3</v>
      </c>
      <c r="O4972" s="276">
        <v>1.114397E-3</v>
      </c>
      <c r="P4972" s="276">
        <v>8.4181950999999994E-5</v>
      </c>
      <c r="Q4972" s="276">
        <v>3.5982285999999998E-5</v>
      </c>
      <c r="R4972" s="276">
        <v>0</v>
      </c>
      <c r="S4972" s="276">
        <v>0</v>
      </c>
      <c r="T4972" s="276">
        <v>0</v>
      </c>
      <c r="U4972" s="276">
        <v>2.0031239E-4</v>
      </c>
      <c r="V4972" s="287"/>
      <c r="W4972" s="28">
        <f t="shared" si="696"/>
        <v>6.1783520740740741E-2</v>
      </c>
      <c r="X4972" s="191">
        <v>1.4385314</v>
      </c>
      <c r="Y4972" s="191">
        <v>1.4126126000000001</v>
      </c>
      <c r="Z4972" s="191">
        <v>7.8462193999999999E-3</v>
      </c>
      <c r="AA4972" s="191">
        <v>8.7883527000000004E-6</v>
      </c>
      <c r="AB4972" s="191">
        <v>1.3571421E-2</v>
      </c>
      <c r="AC4972" s="191">
        <v>6.2366228000000005E-4</v>
      </c>
      <c r="AD4972" s="191">
        <v>3.8687354E-3</v>
      </c>
      <c r="AE4972" s="76">
        <v>1.8974786000000001E-7</v>
      </c>
      <c r="AF4972" s="76">
        <v>3.2699808999999998E-10</v>
      </c>
      <c r="AG4972" s="20">
        <v>2.7257577999999999E-3</v>
      </c>
    </row>
    <row r="4973" spans="2:33" s="149" customFormat="1" x14ac:dyDescent="0.15">
      <c r="B4973" s="157" t="s">
        <v>10898</v>
      </c>
      <c r="C4973" s="148"/>
      <c r="D4973" s="118" t="s">
        <v>26</v>
      </c>
      <c r="E4973" s="276" t="s">
        <v>10899</v>
      </c>
      <c r="F4973" s="276">
        <f t="shared" si="692"/>
        <v>3.4422445802000001E-3</v>
      </c>
      <c r="G4973" s="276">
        <f t="shared" si="693"/>
        <v>2.2427266939999998E-3</v>
      </c>
      <c r="H4973" s="276">
        <f t="shared" si="694"/>
        <v>7.1981743299999999E-4</v>
      </c>
      <c r="I4973" s="276">
        <f t="shared" si="695"/>
        <v>2.0212264320000002E-4</v>
      </c>
      <c r="J4973" s="276">
        <v>2.7757781E-4</v>
      </c>
      <c r="K4973" s="276">
        <v>5.3877503000000001E-4</v>
      </c>
      <c r="L4973" s="276">
        <v>1.0226032E-4</v>
      </c>
      <c r="M4973" s="276">
        <v>9.5760058000000003E-5</v>
      </c>
      <c r="N4973" s="276">
        <v>2.0759925999999998E-3</v>
      </c>
      <c r="O4973" s="276">
        <v>7.0974035999999993E-5</v>
      </c>
      <c r="P4973" s="276">
        <v>7.8782082999999999E-5</v>
      </c>
      <c r="Q4973" s="276">
        <v>8.2894631999999995E-6</v>
      </c>
      <c r="R4973" s="276">
        <v>0</v>
      </c>
      <c r="S4973" s="276">
        <v>0</v>
      </c>
      <c r="T4973" s="276">
        <v>0</v>
      </c>
      <c r="U4973" s="276">
        <v>1.9383318000000001E-4</v>
      </c>
      <c r="V4973" s="287"/>
      <c r="W4973" s="28">
        <f t="shared" si="696"/>
        <v>2.0561319259259259E-3</v>
      </c>
      <c r="X4973" s="191">
        <v>7.3586651000000003E-2</v>
      </c>
      <c r="Y4973" s="191">
        <v>7.8871410999999999E-3</v>
      </c>
      <c r="Z4973" s="191">
        <v>4.5069834999999998E-4</v>
      </c>
      <c r="AA4973" s="191">
        <v>9.1323471000000003E-3</v>
      </c>
      <c r="AB4973" s="191">
        <v>5.5629357999999997E-2</v>
      </c>
      <c r="AC4973" s="191">
        <v>3.1218808999999998E-5</v>
      </c>
      <c r="AD4973" s="191">
        <v>4.5588813000000002E-4</v>
      </c>
      <c r="AE4973" s="76">
        <v>4.5811271000000003E-8</v>
      </c>
      <c r="AF4973" s="76">
        <v>5.6611026999999997E-11</v>
      </c>
      <c r="AG4973" s="76">
        <v>5.7192864000000001E-5</v>
      </c>
    </row>
    <row r="4974" spans="2:33" s="149" customFormat="1" x14ac:dyDescent="0.15">
      <c r="B4974" s="157" t="s">
        <v>10900</v>
      </c>
      <c r="C4974" s="148"/>
      <c r="D4974" s="118" t="s">
        <v>26</v>
      </c>
      <c r="E4974" s="276" t="s">
        <v>10901</v>
      </c>
      <c r="F4974" s="276">
        <f t="shared" si="692"/>
        <v>3.9871493220000002E-3</v>
      </c>
      <c r="G4974" s="276">
        <f t="shared" si="693"/>
        <v>2.1672384210000002E-3</v>
      </c>
      <c r="H4974" s="276">
        <f t="shared" si="694"/>
        <v>8.0402439200000003E-4</v>
      </c>
      <c r="I4974" s="276">
        <f t="shared" si="695"/>
        <v>7.5634496899999997E-4</v>
      </c>
      <c r="J4974" s="276">
        <v>2.5954154000000002E-4</v>
      </c>
      <c r="K4974" s="276">
        <v>5.8981394000000005E-4</v>
      </c>
      <c r="L4974" s="276">
        <v>1.2971788000000001E-4</v>
      </c>
      <c r="M4974" s="276">
        <v>1.0104427E-5</v>
      </c>
      <c r="N4974" s="276">
        <v>2.1165335E-3</v>
      </c>
      <c r="O4974" s="276">
        <v>4.0600494000000002E-5</v>
      </c>
      <c r="P4974" s="276">
        <v>8.4492571999999995E-5</v>
      </c>
      <c r="Q4974" s="276">
        <v>1.4150679000000001E-5</v>
      </c>
      <c r="R4974" s="276">
        <v>0</v>
      </c>
      <c r="S4974" s="276">
        <v>0</v>
      </c>
      <c r="T4974" s="276">
        <v>0</v>
      </c>
      <c r="U4974" s="276">
        <v>7.4219428999999998E-4</v>
      </c>
      <c r="V4974" s="287"/>
      <c r="W4974" s="28">
        <f t="shared" si="696"/>
        <v>1.9225299259259261E-3</v>
      </c>
      <c r="X4974" s="191">
        <v>0.13591838000000001</v>
      </c>
      <c r="Y4974" s="191">
        <v>1.7385417E-2</v>
      </c>
      <c r="Z4974" s="191">
        <v>1.0400156E-3</v>
      </c>
      <c r="AA4974" s="191">
        <v>2.7726523999999999E-6</v>
      </c>
      <c r="AB4974" s="191">
        <v>0.11693394</v>
      </c>
      <c r="AC4974" s="191">
        <v>7.6895301000000005E-5</v>
      </c>
      <c r="AD4974" s="191">
        <v>4.7934090000000001E-4</v>
      </c>
      <c r="AE4974" s="76">
        <v>4.7563839999999997E-8</v>
      </c>
      <c r="AF4974" s="76">
        <v>6.2227806000000001E-11</v>
      </c>
      <c r="AG4974" s="20">
        <v>1.2792213000000001E-4</v>
      </c>
    </row>
    <row r="4975" spans="2:33" s="149" customFormat="1" x14ac:dyDescent="0.15">
      <c r="B4975" s="157" t="s">
        <v>10902</v>
      </c>
      <c r="C4975" s="148"/>
      <c r="D4975" s="118" t="s">
        <v>26</v>
      </c>
      <c r="E4975" s="276" t="s">
        <v>10903</v>
      </c>
      <c r="F4975" s="276">
        <f t="shared" si="692"/>
        <v>2.7697495486E-2</v>
      </c>
      <c r="G4975" s="276">
        <f t="shared" si="693"/>
        <v>6.1527380900000001E-3</v>
      </c>
      <c r="H4975" s="276">
        <f t="shared" si="694"/>
        <v>7.1934310499999999E-3</v>
      </c>
      <c r="I4975" s="276">
        <f t="shared" si="695"/>
        <v>1.50101346E-4</v>
      </c>
      <c r="J4975" s="276">
        <v>1.4201225E-2</v>
      </c>
      <c r="K4975" s="276">
        <v>6.9393349999999996E-3</v>
      </c>
      <c r="L4975" s="276">
        <v>1.7828886999999999E-4</v>
      </c>
      <c r="M4975" s="276">
        <v>2.7597129E-4</v>
      </c>
      <c r="N4975" s="276">
        <v>4.8060804E-3</v>
      </c>
      <c r="O4975" s="276">
        <v>1.0706864000000001E-3</v>
      </c>
      <c r="P4975" s="276">
        <v>7.580718E-5</v>
      </c>
      <c r="Q4975" s="276">
        <v>3.3323125999999997E-5</v>
      </c>
      <c r="R4975" s="276">
        <v>0</v>
      </c>
      <c r="S4975" s="276">
        <v>0</v>
      </c>
      <c r="T4975" s="276">
        <v>0</v>
      </c>
      <c r="U4975" s="276">
        <v>1.1677822E-4</v>
      </c>
      <c r="V4975" s="287"/>
      <c r="W4975" s="28">
        <f t="shared" si="696"/>
        <v>0.10519425925925925</v>
      </c>
      <c r="X4975" s="191">
        <v>1.2722743000000001</v>
      </c>
      <c r="Y4975" s="191">
        <v>1.2469558999999999</v>
      </c>
      <c r="Z4975" s="191">
        <v>8.4355186000000006E-3</v>
      </c>
      <c r="AA4975" s="191">
        <v>1.0639319E-5</v>
      </c>
      <c r="AB4975" s="191">
        <v>1.2123006E-2</v>
      </c>
      <c r="AC4975" s="191">
        <v>6.9217015000000003E-4</v>
      </c>
      <c r="AD4975" s="191">
        <v>4.0570605000000001E-3</v>
      </c>
      <c r="AE4975" s="76">
        <v>2.9692886999999998E-7</v>
      </c>
      <c r="AF4975" s="76">
        <v>5.4764621000000004E-10</v>
      </c>
      <c r="AG4975" s="20">
        <v>2.4297796000000002E-3</v>
      </c>
    </row>
    <row r="4976" spans="2:33" s="149" customFormat="1" x14ac:dyDescent="0.15">
      <c r="B4976" s="157" t="s">
        <v>10904</v>
      </c>
      <c r="C4976" s="148"/>
      <c r="D4976" s="118" t="s">
        <v>26</v>
      </c>
      <c r="E4976" s="276" t="s">
        <v>10905</v>
      </c>
      <c r="F4976" s="276">
        <f t="shared" si="692"/>
        <v>1.1982821533120001E-2</v>
      </c>
      <c r="G4976" s="276">
        <f t="shared" si="693"/>
        <v>3.9353413399999997E-5</v>
      </c>
      <c r="H4976" s="276">
        <f t="shared" si="694"/>
        <v>2.9381827812000001E-4</v>
      </c>
      <c r="I4976" s="276">
        <f t="shared" si="695"/>
        <v>5.6668841599999997E-5</v>
      </c>
      <c r="J4976" s="276">
        <v>1.1592981E-2</v>
      </c>
      <c r="K4976" s="276">
        <v>2.7269183999999999E-4</v>
      </c>
      <c r="L4976" s="276">
        <v>2.0671050999999999E-5</v>
      </c>
      <c r="M4976" s="276">
        <v>1.0063757000000001E-5</v>
      </c>
      <c r="N4976" s="276">
        <v>2.4325816000000001E-5</v>
      </c>
      <c r="O4976" s="276">
        <v>4.9638403999999998E-6</v>
      </c>
      <c r="P4976" s="276">
        <v>4.5538711999999999E-7</v>
      </c>
      <c r="Q4976" s="276">
        <v>3.4558175999999999E-6</v>
      </c>
      <c r="R4976" s="276">
        <v>0</v>
      </c>
      <c r="S4976" s="276">
        <v>0</v>
      </c>
      <c r="T4976" s="276">
        <v>0</v>
      </c>
      <c r="U4976" s="276">
        <v>5.3213023999999999E-5</v>
      </c>
      <c r="V4976" s="287"/>
      <c r="W4976" s="28">
        <f t="shared" si="696"/>
        <v>8.5873933333333333E-2</v>
      </c>
      <c r="X4976" s="191">
        <v>1.9346041E-3</v>
      </c>
      <c r="Y4976" s="191">
        <v>1.7185302000000001E-3</v>
      </c>
      <c r="Z4976" s="191">
        <v>8.6167923000000002E-5</v>
      </c>
      <c r="AA4976" s="191">
        <v>5.7965720999999998E-8</v>
      </c>
      <c r="AB4976" s="191">
        <v>5.8868430999999998E-5</v>
      </c>
      <c r="AC4976" s="191">
        <v>3.7042914E-6</v>
      </c>
      <c r="AD4976" s="191">
        <v>6.7275279000000005E-5</v>
      </c>
      <c r="AE4976" s="76">
        <v>9.6400142000000002E-8</v>
      </c>
      <c r="AF4976" s="76">
        <v>2.9689463999999999E-10</v>
      </c>
      <c r="AG4976" s="76">
        <v>1.1349690999999999E-5</v>
      </c>
    </row>
    <row r="4977" spans="2:33" s="149" customFormat="1" x14ac:dyDescent="0.15">
      <c r="B4977" s="157" t="s">
        <v>10906</v>
      </c>
      <c r="C4977" s="148"/>
      <c r="D4977" s="118" t="s">
        <v>26</v>
      </c>
      <c r="E4977" s="276" t="s">
        <v>10907</v>
      </c>
      <c r="F4977" s="276">
        <f t="shared" si="692"/>
        <v>1.8453694582E-2</v>
      </c>
      <c r="G4977" s="276">
        <f t="shared" si="693"/>
        <v>6.5035745399999994E-3</v>
      </c>
      <c r="H4977" s="276">
        <f t="shared" si="694"/>
        <v>3.3730504660000001E-3</v>
      </c>
      <c r="I4977" s="276">
        <f t="shared" si="695"/>
        <v>2.3629467599999999E-4</v>
      </c>
      <c r="J4977" s="276">
        <v>8.3407749000000003E-3</v>
      </c>
      <c r="K4977" s="276">
        <v>3.1213294000000001E-3</v>
      </c>
      <c r="L4977" s="276">
        <v>1.6753910999999999E-4</v>
      </c>
      <c r="M4977" s="276">
        <v>3.1467854E-4</v>
      </c>
      <c r="N4977" s="276">
        <v>5.0744989999999997E-3</v>
      </c>
      <c r="O4977" s="276">
        <v>1.114397E-3</v>
      </c>
      <c r="P4977" s="276">
        <v>8.4181956000000001E-5</v>
      </c>
      <c r="Q4977" s="276">
        <v>3.5982285999999998E-5</v>
      </c>
      <c r="R4977" s="276">
        <v>0</v>
      </c>
      <c r="S4977" s="276">
        <v>0</v>
      </c>
      <c r="T4977" s="276">
        <v>0</v>
      </c>
      <c r="U4977" s="276">
        <v>2.0031239E-4</v>
      </c>
      <c r="V4977" s="287"/>
      <c r="W4977" s="28">
        <f t="shared" si="696"/>
        <v>6.1783517777777776E-2</v>
      </c>
      <c r="X4977" s="191">
        <v>1.4385315000000001</v>
      </c>
      <c r="Y4977" s="191">
        <v>1.4126126000000001</v>
      </c>
      <c r="Z4977" s="191">
        <v>7.8462198999999996E-3</v>
      </c>
      <c r="AA4977" s="191">
        <v>8.7883527000000004E-6</v>
      </c>
      <c r="AB4977" s="191">
        <v>1.3571421E-2</v>
      </c>
      <c r="AC4977" s="191">
        <v>6.2366228000000005E-4</v>
      </c>
      <c r="AD4977" s="191">
        <v>3.8687354E-3</v>
      </c>
      <c r="AE4977" s="76">
        <v>1.8974786000000001E-7</v>
      </c>
      <c r="AF4977" s="76">
        <v>3.2699808999999998E-10</v>
      </c>
      <c r="AG4977" s="20">
        <v>2.7257577999999999E-3</v>
      </c>
    </row>
    <row r="4978" spans="2:33" s="149" customFormat="1" x14ac:dyDescent="0.15">
      <c r="B4978" s="157" t="s">
        <v>10908</v>
      </c>
      <c r="C4978" s="148"/>
      <c r="D4978" s="118" t="s">
        <v>26</v>
      </c>
      <c r="E4978" s="276" t="s">
        <v>10909</v>
      </c>
      <c r="F4978" s="276">
        <f t="shared" si="692"/>
        <v>1.355995064165E-2</v>
      </c>
      <c r="G4978" s="276">
        <f t="shared" si="693"/>
        <v>4.4532943400000006E-5</v>
      </c>
      <c r="H4978" s="276">
        <f t="shared" si="694"/>
        <v>3.3248935815000005E-4</v>
      </c>
      <c r="I4978" s="276">
        <f t="shared" si="695"/>
        <v>6.4127340100000006E-5</v>
      </c>
      <c r="J4978" s="276">
        <v>1.3118800999999999E-2</v>
      </c>
      <c r="K4978" s="276">
        <v>3.0858235000000002E-4</v>
      </c>
      <c r="L4978" s="276">
        <v>2.3391685000000001E-5</v>
      </c>
      <c r="M4978" s="276">
        <v>1.1388304E-5</v>
      </c>
      <c r="N4978" s="276">
        <v>2.7527481000000002E-5</v>
      </c>
      <c r="O4978" s="276">
        <v>5.6171584000000001E-6</v>
      </c>
      <c r="P4978" s="276">
        <v>5.1532314999999998E-7</v>
      </c>
      <c r="Q4978" s="276">
        <v>3.9106571000000003E-6</v>
      </c>
      <c r="R4978" s="276">
        <v>0</v>
      </c>
      <c r="S4978" s="276">
        <v>0</v>
      </c>
      <c r="T4978" s="276">
        <v>0</v>
      </c>
      <c r="U4978" s="276">
        <v>6.0216683000000003E-5</v>
      </c>
      <c r="V4978" s="287"/>
      <c r="W4978" s="28">
        <f t="shared" si="696"/>
        <v>9.7176303703703698E-2</v>
      </c>
      <c r="X4978" s="191">
        <v>2.1892283999999998E-3</v>
      </c>
      <c r="Y4978" s="191">
        <v>1.9447157999999999E-3</v>
      </c>
      <c r="Z4978" s="191">
        <v>9.7508977999999997E-5</v>
      </c>
      <c r="AA4978" s="191">
        <v>6.5594925000000005E-8</v>
      </c>
      <c r="AB4978" s="191">
        <v>6.6616434000000001E-5</v>
      </c>
      <c r="AC4978" s="191">
        <v>4.1918339999999999E-6</v>
      </c>
      <c r="AD4978" s="191">
        <v>7.6129800000000004E-5</v>
      </c>
      <c r="AE4978" s="76">
        <v>1.0908793E-7</v>
      </c>
      <c r="AF4978" s="76">
        <v>3.3597068000000001E-10</v>
      </c>
      <c r="AG4978" s="76">
        <v>1.2843489E-5</v>
      </c>
    </row>
    <row r="4979" spans="2:33" s="149" customFormat="1" x14ac:dyDescent="0.15">
      <c r="B4979" s="157" t="s">
        <v>10910</v>
      </c>
      <c r="C4979" s="148"/>
      <c r="D4979" s="118" t="s">
        <v>26</v>
      </c>
      <c r="E4979" s="276" t="s">
        <v>10911</v>
      </c>
      <c r="F4979" s="276">
        <f t="shared" si="692"/>
        <v>1.8453694582E-2</v>
      </c>
      <c r="G4979" s="276">
        <f t="shared" si="693"/>
        <v>6.5035745399999994E-3</v>
      </c>
      <c r="H4979" s="276">
        <f t="shared" si="694"/>
        <v>3.3730504660000001E-3</v>
      </c>
      <c r="I4979" s="276">
        <f t="shared" si="695"/>
        <v>2.3629467599999999E-4</v>
      </c>
      <c r="J4979" s="276">
        <v>8.3407749000000003E-3</v>
      </c>
      <c r="K4979" s="276">
        <v>3.1213294000000001E-3</v>
      </c>
      <c r="L4979" s="276">
        <v>1.6753910999999999E-4</v>
      </c>
      <c r="M4979" s="276">
        <v>3.1467854E-4</v>
      </c>
      <c r="N4979" s="276">
        <v>5.0744989999999997E-3</v>
      </c>
      <c r="O4979" s="276">
        <v>1.114397E-3</v>
      </c>
      <c r="P4979" s="276">
        <v>8.4181956000000001E-5</v>
      </c>
      <c r="Q4979" s="276">
        <v>3.5982285999999998E-5</v>
      </c>
      <c r="R4979" s="276">
        <v>0</v>
      </c>
      <c r="S4979" s="276">
        <v>0</v>
      </c>
      <c r="T4979" s="276">
        <v>0</v>
      </c>
      <c r="U4979" s="276">
        <v>2.0031239E-4</v>
      </c>
      <c r="V4979" s="287"/>
      <c r="W4979" s="28">
        <f t="shared" si="696"/>
        <v>6.1783517777777776E-2</v>
      </c>
      <c r="X4979" s="191">
        <v>1.4385315000000001</v>
      </c>
      <c r="Y4979" s="191">
        <v>1.4126126000000001</v>
      </c>
      <c r="Z4979" s="191">
        <v>7.8462193999999999E-3</v>
      </c>
      <c r="AA4979" s="191">
        <v>8.7883527000000004E-6</v>
      </c>
      <c r="AB4979" s="191">
        <v>1.3571421E-2</v>
      </c>
      <c r="AC4979" s="191">
        <v>6.2366228000000005E-4</v>
      </c>
      <c r="AD4979" s="191">
        <v>3.8687354E-3</v>
      </c>
      <c r="AE4979" s="76">
        <v>1.8974786000000001E-7</v>
      </c>
      <c r="AF4979" s="76">
        <v>3.2699807999999999E-10</v>
      </c>
      <c r="AG4979" s="20">
        <v>2.7257577999999999E-3</v>
      </c>
    </row>
    <row r="4980" spans="2:33" s="149" customFormat="1" x14ac:dyDescent="0.15">
      <c r="B4980" s="157" t="s">
        <v>10912</v>
      </c>
      <c r="C4980" s="148"/>
      <c r="D4980" s="118" t="s">
        <v>26</v>
      </c>
      <c r="E4980" s="276" t="s">
        <v>10913</v>
      </c>
      <c r="F4980" s="276">
        <f t="shared" si="692"/>
        <v>1.1982821533120001E-2</v>
      </c>
      <c r="G4980" s="276">
        <f t="shared" si="693"/>
        <v>3.9353413399999997E-5</v>
      </c>
      <c r="H4980" s="276">
        <f t="shared" si="694"/>
        <v>2.9381827812000001E-4</v>
      </c>
      <c r="I4980" s="276">
        <f t="shared" si="695"/>
        <v>5.6668841599999997E-5</v>
      </c>
      <c r="J4980" s="276">
        <v>1.1592981E-2</v>
      </c>
      <c r="K4980" s="276">
        <v>2.7269183999999999E-4</v>
      </c>
      <c r="L4980" s="276">
        <v>2.0671050999999999E-5</v>
      </c>
      <c r="M4980" s="276">
        <v>1.0063757000000001E-5</v>
      </c>
      <c r="N4980" s="276">
        <v>2.4325816000000001E-5</v>
      </c>
      <c r="O4980" s="276">
        <v>4.9638403999999998E-6</v>
      </c>
      <c r="P4980" s="276">
        <v>4.5538711999999999E-7</v>
      </c>
      <c r="Q4980" s="276">
        <v>3.4558175999999999E-6</v>
      </c>
      <c r="R4980" s="276">
        <v>0</v>
      </c>
      <c r="S4980" s="276">
        <v>0</v>
      </c>
      <c r="T4980" s="276">
        <v>0</v>
      </c>
      <c r="U4980" s="276">
        <v>5.3213023999999999E-5</v>
      </c>
      <c r="V4980" s="287"/>
      <c r="W4980" s="28">
        <f t="shared" si="696"/>
        <v>8.5873933333333333E-2</v>
      </c>
      <c r="X4980" s="191">
        <v>1.9346041E-3</v>
      </c>
      <c r="Y4980" s="191">
        <v>1.7185302000000001E-3</v>
      </c>
      <c r="Z4980" s="191">
        <v>8.6167923000000002E-5</v>
      </c>
      <c r="AA4980" s="191">
        <v>5.7965720999999998E-8</v>
      </c>
      <c r="AB4980" s="191">
        <v>5.8868430999999998E-5</v>
      </c>
      <c r="AC4980" s="191">
        <v>3.7042914E-6</v>
      </c>
      <c r="AD4980" s="191">
        <v>6.7275279000000005E-5</v>
      </c>
      <c r="AE4980" s="76">
        <v>9.6400143000000006E-8</v>
      </c>
      <c r="AF4980" s="76">
        <v>2.9689463999999999E-10</v>
      </c>
      <c r="AG4980" s="76">
        <v>1.1349690999999999E-5</v>
      </c>
    </row>
    <row r="4981" spans="2:33" s="149" customFormat="1" x14ac:dyDescent="0.15">
      <c r="B4981" s="157" t="s">
        <v>10914</v>
      </c>
      <c r="C4981" s="148"/>
      <c r="D4981" s="118" t="s">
        <v>26</v>
      </c>
      <c r="E4981" s="276" t="s">
        <v>10915</v>
      </c>
      <c r="F4981" s="276">
        <f t="shared" si="692"/>
        <v>2.5734681703000001E-2</v>
      </c>
      <c r="G4981" s="276">
        <f t="shared" si="693"/>
        <v>9.0695854699999988E-3</v>
      </c>
      <c r="H4981" s="276">
        <f t="shared" si="694"/>
        <v>4.7039044799999999E-3</v>
      </c>
      <c r="I4981" s="276">
        <f t="shared" si="695"/>
        <v>3.2952575299999997E-4</v>
      </c>
      <c r="J4981" s="276">
        <v>1.1631666000000001E-2</v>
      </c>
      <c r="K4981" s="276">
        <v>4.3528658999999999E-3</v>
      </c>
      <c r="L4981" s="276">
        <v>2.3364229999999999E-4</v>
      </c>
      <c r="M4981" s="276">
        <v>4.3883666999999999E-4</v>
      </c>
      <c r="N4981" s="276">
        <v>7.0766615999999999E-3</v>
      </c>
      <c r="O4981" s="276">
        <v>1.5540872000000001E-3</v>
      </c>
      <c r="P4981" s="276">
        <v>1.1739628E-4</v>
      </c>
      <c r="Q4981" s="276">
        <v>5.0179253000000001E-5</v>
      </c>
      <c r="R4981" s="276">
        <v>0</v>
      </c>
      <c r="S4981" s="276">
        <v>0</v>
      </c>
      <c r="T4981" s="276">
        <v>0</v>
      </c>
      <c r="U4981" s="276">
        <v>2.7934649999999999E-4</v>
      </c>
      <c r="V4981" s="287"/>
      <c r="W4981" s="28">
        <f t="shared" si="696"/>
        <v>8.6160488888888886E-2</v>
      </c>
      <c r="X4981" s="191">
        <v>2.0061103</v>
      </c>
      <c r="Y4981" s="191">
        <v>1.9699651</v>
      </c>
      <c r="Z4981" s="191">
        <v>1.0941978999999999E-2</v>
      </c>
      <c r="AA4981" s="191">
        <v>1.2255836000000001E-5</v>
      </c>
      <c r="AB4981" s="191">
        <v>1.8926076999999999E-2</v>
      </c>
      <c r="AC4981" s="191">
        <v>8.6973089E-4</v>
      </c>
      <c r="AD4981" s="191">
        <v>5.3951618999999998E-3</v>
      </c>
      <c r="AE4981" s="76">
        <v>2.6461374999999998E-7</v>
      </c>
      <c r="AF4981" s="76">
        <v>4.5601668999999998E-10</v>
      </c>
      <c r="AG4981" s="20">
        <v>3.8012175000000001E-3</v>
      </c>
    </row>
    <row r="4982" spans="2:33" s="149" customFormat="1" x14ac:dyDescent="0.15">
      <c r="B4982" s="157" t="s">
        <v>10916</v>
      </c>
      <c r="C4982" s="148"/>
      <c r="D4982" s="118" t="s">
        <v>26</v>
      </c>
      <c r="E4982" s="276" t="s">
        <v>10917</v>
      </c>
      <c r="F4982" s="276">
        <f t="shared" si="692"/>
        <v>1.1982821533120001E-2</v>
      </c>
      <c r="G4982" s="276">
        <f t="shared" si="693"/>
        <v>3.9353413399999997E-5</v>
      </c>
      <c r="H4982" s="276">
        <f t="shared" si="694"/>
        <v>2.9381827812000001E-4</v>
      </c>
      <c r="I4982" s="276">
        <f t="shared" si="695"/>
        <v>5.6668841599999997E-5</v>
      </c>
      <c r="J4982" s="276">
        <v>1.1592981E-2</v>
      </c>
      <c r="K4982" s="276">
        <v>2.7269183999999999E-4</v>
      </c>
      <c r="L4982" s="276">
        <v>2.0671050999999999E-5</v>
      </c>
      <c r="M4982" s="276">
        <v>1.0063757000000001E-5</v>
      </c>
      <c r="N4982" s="276">
        <v>2.4325816000000001E-5</v>
      </c>
      <c r="O4982" s="276">
        <v>4.9638403999999998E-6</v>
      </c>
      <c r="P4982" s="276">
        <v>4.5538711999999999E-7</v>
      </c>
      <c r="Q4982" s="276">
        <v>3.4558175999999999E-6</v>
      </c>
      <c r="R4982" s="276">
        <v>0</v>
      </c>
      <c r="S4982" s="276">
        <v>0</v>
      </c>
      <c r="T4982" s="276">
        <v>0</v>
      </c>
      <c r="U4982" s="276">
        <v>5.3213023999999999E-5</v>
      </c>
      <c r="V4982" s="287"/>
      <c r="W4982" s="28">
        <f t="shared" si="696"/>
        <v>8.5873933333333333E-2</v>
      </c>
      <c r="X4982" s="191">
        <v>1.9346041E-3</v>
      </c>
      <c r="Y4982" s="191">
        <v>1.7185302000000001E-3</v>
      </c>
      <c r="Z4982" s="191">
        <v>8.6167923000000002E-5</v>
      </c>
      <c r="AA4982" s="191">
        <v>5.7965720999999998E-8</v>
      </c>
      <c r="AB4982" s="191">
        <v>5.8868430999999998E-5</v>
      </c>
      <c r="AC4982" s="191">
        <v>3.7042914E-6</v>
      </c>
      <c r="AD4982" s="191">
        <v>6.7275279000000005E-5</v>
      </c>
      <c r="AE4982" s="76">
        <v>9.6400142000000002E-8</v>
      </c>
      <c r="AF4982" s="76">
        <v>2.9689463999999999E-10</v>
      </c>
      <c r="AG4982" s="76">
        <v>1.1349690999999999E-5</v>
      </c>
    </row>
    <row r="4983" spans="2:33" s="149" customFormat="1" x14ac:dyDescent="0.15">
      <c r="B4983" s="157" t="s">
        <v>10918</v>
      </c>
      <c r="C4983" s="148"/>
      <c r="D4983" s="118" t="s">
        <v>26</v>
      </c>
      <c r="E4983" s="276" t="s">
        <v>10919</v>
      </c>
      <c r="F4983" s="276">
        <f t="shared" si="692"/>
        <v>1.8453694582E-2</v>
      </c>
      <c r="G4983" s="276">
        <f t="shared" si="693"/>
        <v>6.5035745399999994E-3</v>
      </c>
      <c r="H4983" s="276">
        <f t="shared" si="694"/>
        <v>3.3730504660000001E-3</v>
      </c>
      <c r="I4983" s="276">
        <f t="shared" si="695"/>
        <v>2.3629467599999999E-4</v>
      </c>
      <c r="J4983" s="276">
        <v>8.3407749000000003E-3</v>
      </c>
      <c r="K4983" s="276">
        <v>3.1213294000000001E-3</v>
      </c>
      <c r="L4983" s="276">
        <v>1.6753910999999999E-4</v>
      </c>
      <c r="M4983" s="276">
        <v>3.1467854E-4</v>
      </c>
      <c r="N4983" s="276">
        <v>5.0744989999999997E-3</v>
      </c>
      <c r="O4983" s="276">
        <v>1.114397E-3</v>
      </c>
      <c r="P4983" s="276">
        <v>8.4181956000000001E-5</v>
      </c>
      <c r="Q4983" s="276">
        <v>3.5982285999999998E-5</v>
      </c>
      <c r="R4983" s="276">
        <v>0</v>
      </c>
      <c r="S4983" s="276">
        <v>0</v>
      </c>
      <c r="T4983" s="276">
        <v>0</v>
      </c>
      <c r="U4983" s="276">
        <v>2.0031239E-4</v>
      </c>
      <c r="V4983" s="287"/>
      <c r="W4983" s="28">
        <f t="shared" si="696"/>
        <v>6.1783517777777776E-2</v>
      </c>
      <c r="X4983" s="191">
        <v>1.4385315000000001</v>
      </c>
      <c r="Y4983" s="191">
        <v>1.4126126000000001</v>
      </c>
      <c r="Z4983" s="191">
        <v>7.8462198999999996E-3</v>
      </c>
      <c r="AA4983" s="191">
        <v>8.7883527000000004E-6</v>
      </c>
      <c r="AB4983" s="191">
        <v>1.3571421E-2</v>
      </c>
      <c r="AC4983" s="191">
        <v>6.2366228000000005E-4</v>
      </c>
      <c r="AD4983" s="191">
        <v>3.8687354E-3</v>
      </c>
      <c r="AE4983" s="76">
        <v>1.8974786000000001E-7</v>
      </c>
      <c r="AF4983" s="76">
        <v>3.2699808999999998E-10</v>
      </c>
      <c r="AG4983" s="20">
        <v>2.7257577999999999E-3</v>
      </c>
    </row>
    <row r="4984" spans="2:33" s="149" customFormat="1" x14ac:dyDescent="0.15">
      <c r="B4984" s="157" t="s">
        <v>10920</v>
      </c>
      <c r="C4984" s="148"/>
      <c r="D4984" s="118" t="s">
        <v>26</v>
      </c>
      <c r="E4984" s="276" t="s">
        <v>10921</v>
      </c>
      <c r="F4984" s="276">
        <f t="shared" si="692"/>
        <v>1.2777739792160001E-2</v>
      </c>
      <c r="G4984" s="276">
        <f t="shared" si="693"/>
        <v>4.19640367E-5</v>
      </c>
      <c r="H4984" s="276">
        <f t="shared" si="694"/>
        <v>3.1330961456000001E-4</v>
      </c>
      <c r="I4984" s="276">
        <f t="shared" si="695"/>
        <v>6.0428140900000006E-5</v>
      </c>
      <c r="J4984" s="276">
        <v>1.2362038000000001E-2</v>
      </c>
      <c r="K4984" s="276">
        <v>2.9078169E-4</v>
      </c>
      <c r="L4984" s="276">
        <v>2.2042328000000001E-5</v>
      </c>
      <c r="M4984" s="276">
        <v>1.0731366000000001E-5</v>
      </c>
      <c r="N4984" s="276">
        <v>2.5939539000000001E-5</v>
      </c>
      <c r="O4984" s="276">
        <v>5.2931317000000004E-6</v>
      </c>
      <c r="P4984" s="276">
        <v>4.8559655999999997E-7</v>
      </c>
      <c r="Q4984" s="276">
        <v>3.6850699000000002E-6</v>
      </c>
      <c r="R4984" s="276">
        <v>0</v>
      </c>
      <c r="S4984" s="276">
        <v>0</v>
      </c>
      <c r="T4984" s="276">
        <v>0</v>
      </c>
      <c r="U4984" s="276">
        <v>5.6743071000000003E-5</v>
      </c>
      <c r="V4984" s="287"/>
      <c r="W4984" s="28">
        <f t="shared" si="696"/>
        <v>9.1570651851851856E-2</v>
      </c>
      <c r="X4984" s="191">
        <v>2.0629423E-3</v>
      </c>
      <c r="Y4984" s="191">
        <v>1.8325345E-3</v>
      </c>
      <c r="Z4984" s="191">
        <v>9.1884130999999995E-5</v>
      </c>
      <c r="AA4984" s="191">
        <v>6.1811064999999994E-8</v>
      </c>
      <c r="AB4984" s="191">
        <v>6.2773652E-5</v>
      </c>
      <c r="AC4984" s="191">
        <v>3.9500281000000002E-6</v>
      </c>
      <c r="AD4984" s="191">
        <v>7.1738199000000001E-5</v>
      </c>
      <c r="AE4984" s="76">
        <v>1.0279515E-7</v>
      </c>
      <c r="AF4984" s="76">
        <v>3.1659008999999998E-10</v>
      </c>
      <c r="AG4984" s="76">
        <v>1.2102608E-5</v>
      </c>
    </row>
    <row r="4985" spans="2:33" s="149" customFormat="1" x14ac:dyDescent="0.15">
      <c r="B4985" s="157" t="s">
        <v>10922</v>
      </c>
      <c r="C4985" s="148"/>
      <c r="D4985" s="118" t="s">
        <v>26</v>
      </c>
      <c r="E4985" s="276" t="s">
        <v>10923</v>
      </c>
      <c r="F4985" s="276">
        <f t="shared" si="692"/>
        <v>1.6451714856999998E-2</v>
      </c>
      <c r="G4985" s="276">
        <f t="shared" si="693"/>
        <v>5.7980220499999997E-3</v>
      </c>
      <c r="H4985" s="276">
        <f t="shared" si="694"/>
        <v>3.0071202480000002E-3</v>
      </c>
      <c r="I4985" s="276">
        <f t="shared" si="695"/>
        <v>2.1065985900000001E-4</v>
      </c>
      <c r="J4985" s="276">
        <v>7.4359127000000001E-3</v>
      </c>
      <c r="K4985" s="276">
        <v>2.7827075999999999E-3</v>
      </c>
      <c r="L4985" s="276">
        <v>1.4936330999999999E-4</v>
      </c>
      <c r="M4985" s="276">
        <v>2.8054019999999998E-4</v>
      </c>
      <c r="N4985" s="276">
        <v>4.5239820999999998E-3</v>
      </c>
      <c r="O4985" s="276">
        <v>9.9349974999999994E-4</v>
      </c>
      <c r="P4985" s="276">
        <v>7.5049337999999997E-5</v>
      </c>
      <c r="Q4985" s="276">
        <v>3.2078688999999998E-5</v>
      </c>
      <c r="R4985" s="276">
        <v>0</v>
      </c>
      <c r="S4985" s="276">
        <v>0</v>
      </c>
      <c r="T4985" s="276">
        <v>0</v>
      </c>
      <c r="U4985" s="276">
        <v>1.7858117E-4</v>
      </c>
      <c r="V4985" s="287"/>
      <c r="W4985" s="28">
        <f t="shared" si="696"/>
        <v>5.5080834814814815E-2</v>
      </c>
      <c r="X4985" s="191">
        <v>1.28247</v>
      </c>
      <c r="Y4985" s="191">
        <v>1.259363</v>
      </c>
      <c r="Z4985" s="191">
        <v>6.9950089000000003E-3</v>
      </c>
      <c r="AA4985" s="191">
        <v>7.8349339999999998E-6</v>
      </c>
      <c r="AB4985" s="191">
        <v>1.2099109E-2</v>
      </c>
      <c r="AC4985" s="191">
        <v>5.5600335000000002E-4</v>
      </c>
      <c r="AD4985" s="191">
        <v>3.4490288000000001E-3</v>
      </c>
      <c r="AE4985" s="76">
        <v>1.6916275000000001E-7</v>
      </c>
      <c r="AF4985" s="76">
        <v>2.9152311999999998E-10</v>
      </c>
      <c r="AG4985" s="20">
        <v>2.4300494999999998E-3</v>
      </c>
    </row>
    <row r="4986" spans="2:33" s="149" customFormat="1" x14ac:dyDescent="0.15">
      <c r="B4986" s="157" t="s">
        <v>10924</v>
      </c>
      <c r="C4986" s="148"/>
      <c r="D4986" s="118" t="s">
        <v>26</v>
      </c>
      <c r="E4986" s="276" t="s">
        <v>10925</v>
      </c>
      <c r="F4986" s="276">
        <f t="shared" si="692"/>
        <v>1.048039563122E-2</v>
      </c>
      <c r="G4986" s="276">
        <f t="shared" si="693"/>
        <v>3.4419207000000003E-5</v>
      </c>
      <c r="H4986" s="276">
        <f t="shared" si="694"/>
        <v>2.5697882091999999E-4</v>
      </c>
      <c r="I4986" s="276">
        <f t="shared" si="695"/>
        <v>4.9563603299999997E-5</v>
      </c>
      <c r="J4986" s="276">
        <v>1.0139433999999999E-2</v>
      </c>
      <c r="K4986" s="276">
        <v>2.3850124999999999E-4</v>
      </c>
      <c r="L4986" s="276">
        <v>1.8079281E-5</v>
      </c>
      <c r="M4986" s="276">
        <v>8.8019447999999994E-6</v>
      </c>
      <c r="N4986" s="276">
        <v>2.1275796E-5</v>
      </c>
      <c r="O4986" s="276">
        <v>4.3414662000000001E-6</v>
      </c>
      <c r="P4986" s="276">
        <v>3.9828991999999998E-7</v>
      </c>
      <c r="Q4986" s="276">
        <v>3.0225213E-6</v>
      </c>
      <c r="R4986" s="276">
        <v>0</v>
      </c>
      <c r="S4986" s="276">
        <v>0</v>
      </c>
      <c r="T4986" s="276">
        <v>0</v>
      </c>
      <c r="U4986" s="276">
        <v>4.6541081999999998E-5</v>
      </c>
      <c r="V4986" s="287"/>
      <c r="W4986" s="28">
        <f t="shared" si="696"/>
        <v>7.5106918518518515E-2</v>
      </c>
      <c r="X4986" s="191">
        <v>1.6920404E-3</v>
      </c>
      <c r="Y4986" s="191">
        <v>1.5030581999999999E-3</v>
      </c>
      <c r="Z4986" s="191">
        <v>7.5364031000000004E-5</v>
      </c>
      <c r="AA4986" s="191">
        <v>5.0697878000000003E-8</v>
      </c>
      <c r="AB4986" s="191">
        <v>5.1487404999999998E-5</v>
      </c>
      <c r="AC4986" s="191">
        <v>3.2398403E-6</v>
      </c>
      <c r="AD4986" s="191">
        <v>5.8840213999999998E-5</v>
      </c>
      <c r="AE4986" s="76">
        <v>8.4313337E-8</v>
      </c>
      <c r="AF4986" s="76">
        <v>2.5966950999999998E-10</v>
      </c>
      <c r="AG4986" s="76">
        <v>9.9266492999999997E-6</v>
      </c>
    </row>
    <row r="4987" spans="2:33" s="149" customFormat="1" x14ac:dyDescent="0.15">
      <c r="B4987" s="157" t="s">
        <v>10926</v>
      </c>
      <c r="C4987" s="148"/>
      <c r="D4987" s="118" t="s">
        <v>26</v>
      </c>
      <c r="E4987" s="276" t="s">
        <v>10927</v>
      </c>
      <c r="F4987" s="276">
        <f t="shared" si="692"/>
        <v>1.3081253395000001E-2</v>
      </c>
      <c r="G4987" s="276">
        <f t="shared" si="693"/>
        <v>4.6101823400000004E-3</v>
      </c>
      <c r="H4987" s="276">
        <f t="shared" si="694"/>
        <v>2.3910516519999999E-3</v>
      </c>
      <c r="I4987" s="276">
        <f t="shared" si="695"/>
        <v>1.67502003E-4</v>
      </c>
      <c r="J4987" s="276">
        <v>5.9125174000000001E-3</v>
      </c>
      <c r="K4987" s="276">
        <v>2.2126144E-3</v>
      </c>
      <c r="L4987" s="276">
        <v>1.1876327999999999E-4</v>
      </c>
      <c r="M4987" s="276">
        <v>2.2306607999999999E-4</v>
      </c>
      <c r="N4987" s="276">
        <v>3.5971546000000002E-3</v>
      </c>
      <c r="O4987" s="276">
        <v>7.8996166000000001E-4</v>
      </c>
      <c r="P4987" s="276">
        <v>5.9673972000000002E-5</v>
      </c>
      <c r="Q4987" s="276">
        <v>2.5506733000000001E-5</v>
      </c>
      <c r="R4987" s="276">
        <v>0</v>
      </c>
      <c r="S4987" s="276">
        <v>0</v>
      </c>
      <c r="T4987" s="276">
        <v>0</v>
      </c>
      <c r="U4987" s="276">
        <v>1.4199526999999999E-4</v>
      </c>
      <c r="V4987" s="287"/>
      <c r="W4987" s="28">
        <f t="shared" si="696"/>
        <v>4.379642518518518E-2</v>
      </c>
      <c r="X4987" s="191">
        <v>1.0197308</v>
      </c>
      <c r="Y4987" s="191">
        <v>1.0013577</v>
      </c>
      <c r="Z4987" s="191">
        <v>5.5619429000000001E-3</v>
      </c>
      <c r="AA4987" s="191">
        <v>6.2297921999999997E-6</v>
      </c>
      <c r="AB4987" s="191">
        <v>9.6203600999999993E-3</v>
      </c>
      <c r="AC4987" s="191">
        <v>4.4209498000000001E-4</v>
      </c>
      <c r="AD4987" s="191">
        <v>2.7424266999999999E-3</v>
      </c>
      <c r="AE4987" s="76">
        <v>1.3450638E-7</v>
      </c>
      <c r="AF4987" s="76">
        <v>2.3179879E-10</v>
      </c>
      <c r="AG4987" s="20">
        <v>1.9322059999999999E-3</v>
      </c>
    </row>
    <row r="4988" spans="2:33" s="149" customFormat="1" x14ac:dyDescent="0.15">
      <c r="B4988" s="157" t="s">
        <v>10928</v>
      </c>
      <c r="C4988" s="148"/>
      <c r="D4988" s="118" t="s">
        <v>26</v>
      </c>
      <c r="E4988" s="276" t="s">
        <v>10929</v>
      </c>
      <c r="F4988" s="276">
        <f t="shared" si="692"/>
        <v>1.076041143937E-2</v>
      </c>
      <c r="G4988" s="276">
        <f t="shared" si="693"/>
        <v>3.53388302E-5</v>
      </c>
      <c r="H4988" s="276">
        <f t="shared" si="694"/>
        <v>2.6384476936999995E-4</v>
      </c>
      <c r="I4988" s="276">
        <f t="shared" si="695"/>
        <v>5.0887839800000004E-5</v>
      </c>
      <c r="J4988" s="276">
        <v>1.0410340000000001E-2</v>
      </c>
      <c r="K4988" s="276">
        <v>2.4487351999999998E-4</v>
      </c>
      <c r="L4988" s="276">
        <v>1.8562317999999999E-5</v>
      </c>
      <c r="M4988" s="276">
        <v>9.0371143E-6</v>
      </c>
      <c r="N4988" s="276">
        <v>2.1844255E-5</v>
      </c>
      <c r="O4988" s="276">
        <v>4.4574609000000001E-6</v>
      </c>
      <c r="P4988" s="276">
        <v>4.0893136999999999E-7</v>
      </c>
      <c r="Q4988" s="276">
        <v>3.1032768000000001E-6</v>
      </c>
      <c r="R4988" s="276">
        <v>0</v>
      </c>
      <c r="S4988" s="276">
        <v>0</v>
      </c>
      <c r="T4988" s="276">
        <v>0</v>
      </c>
      <c r="U4988" s="276">
        <v>4.7784563000000002E-5</v>
      </c>
      <c r="V4988" s="287"/>
      <c r="W4988" s="28">
        <f t="shared" si="696"/>
        <v>7.7113629629629629E-2</v>
      </c>
      <c r="X4988" s="191">
        <v>1.7372485E-3</v>
      </c>
      <c r="Y4988" s="191">
        <v>1.5432171E-3</v>
      </c>
      <c r="Z4988" s="191">
        <v>7.7377594999999996E-5</v>
      </c>
      <c r="AA4988" s="191">
        <v>5.2052416999999999E-8</v>
      </c>
      <c r="AB4988" s="191">
        <v>5.2863033000000002E-5</v>
      </c>
      <c r="AC4988" s="191">
        <v>3.3264008999999999E-6</v>
      </c>
      <c r="AD4988" s="191">
        <v>6.0412302000000003E-5</v>
      </c>
      <c r="AE4988" s="76">
        <v>8.6566020000000002E-8</v>
      </c>
      <c r="AF4988" s="76">
        <v>2.6660736E-10</v>
      </c>
      <c r="AG4988" s="76">
        <v>1.0191869E-5</v>
      </c>
    </row>
    <row r="4989" spans="2:33" s="149" customFormat="1" x14ac:dyDescent="0.15">
      <c r="B4989" s="157" t="s">
        <v>10930</v>
      </c>
      <c r="C4989" s="148"/>
      <c r="D4989" s="118" t="s">
        <v>26</v>
      </c>
      <c r="E4989" s="276" t="s">
        <v>10931</v>
      </c>
      <c r="F4989" s="276">
        <f t="shared" si="692"/>
        <v>1.3458564823000001E-2</v>
      </c>
      <c r="G4989" s="276">
        <f t="shared" si="693"/>
        <v>4.7431554899999995E-3</v>
      </c>
      <c r="H4989" s="276">
        <f t="shared" si="694"/>
        <v>2.4600178959999996E-3</v>
      </c>
      <c r="I4989" s="276">
        <f t="shared" si="695"/>
        <v>1.72333337E-4</v>
      </c>
      <c r="J4989" s="276">
        <v>6.0830581000000002E-3</v>
      </c>
      <c r="K4989" s="276">
        <v>2.2764338999999999E-3</v>
      </c>
      <c r="L4989" s="276">
        <v>1.2218881999999999E-4</v>
      </c>
      <c r="M4989" s="276">
        <v>2.2950002E-4</v>
      </c>
      <c r="N4989" s="276">
        <v>3.7009085999999999E-3</v>
      </c>
      <c r="O4989" s="276">
        <v>8.1274687000000003E-4</v>
      </c>
      <c r="P4989" s="276">
        <v>6.1395176000000006E-5</v>
      </c>
      <c r="Q4989" s="276">
        <v>2.6242436999999999E-5</v>
      </c>
      <c r="R4989" s="276">
        <v>0</v>
      </c>
      <c r="S4989" s="276">
        <v>0</v>
      </c>
      <c r="T4989" s="276">
        <v>0</v>
      </c>
      <c r="U4989" s="276">
        <v>1.4609089999999999E-4</v>
      </c>
      <c r="V4989" s="287"/>
      <c r="W4989" s="28">
        <f t="shared" si="696"/>
        <v>4.5059689629629626E-2</v>
      </c>
      <c r="X4989" s="191">
        <v>1.0491432000000001</v>
      </c>
      <c r="Y4989" s="191">
        <v>1.0302401999999999</v>
      </c>
      <c r="Z4989" s="191">
        <v>5.7223684000000004E-3</v>
      </c>
      <c r="AA4989" s="191">
        <v>6.4094806000000001E-6</v>
      </c>
      <c r="AB4989" s="191">
        <v>9.8978486000000001E-3</v>
      </c>
      <c r="AC4989" s="191">
        <v>4.5484652E-4</v>
      </c>
      <c r="AD4989" s="191">
        <v>2.8215288000000001E-3</v>
      </c>
      <c r="AE4989" s="76">
        <v>1.3838603999999999E-7</v>
      </c>
      <c r="AF4989" s="76">
        <v>2.3848480000000002E-10</v>
      </c>
      <c r="AG4989" s="20">
        <v>1.9879372E-3</v>
      </c>
    </row>
    <row r="4990" spans="2:33" s="149" customFormat="1" x14ac:dyDescent="0.15">
      <c r="B4990" s="157" t="s">
        <v>10932</v>
      </c>
      <c r="C4990" s="148"/>
      <c r="D4990" s="118" t="s">
        <v>26</v>
      </c>
      <c r="E4990" s="276" t="s">
        <v>10933</v>
      </c>
      <c r="F4990" s="276">
        <f t="shared" si="692"/>
        <v>1.1223855817670001E-2</v>
      </c>
      <c r="G4990" s="276">
        <f t="shared" si="693"/>
        <v>3.6860864899999997E-5</v>
      </c>
      <c r="H4990" s="276">
        <f t="shared" si="694"/>
        <v>2.7520839287000003E-4</v>
      </c>
      <c r="I4990" s="276">
        <f t="shared" si="695"/>
        <v>5.3079559899999998E-5</v>
      </c>
      <c r="J4990" s="276">
        <v>1.0858707E-2</v>
      </c>
      <c r="K4990" s="276">
        <v>2.5542005999999999E-4</v>
      </c>
      <c r="L4990" s="276">
        <v>1.9361789000000001E-5</v>
      </c>
      <c r="M4990" s="276">
        <v>9.4263403000000008E-6</v>
      </c>
      <c r="N4990" s="276">
        <v>2.2785081000000001E-5</v>
      </c>
      <c r="O4990" s="276">
        <v>4.6494435999999997E-6</v>
      </c>
      <c r="P4990" s="276">
        <v>4.2654387000000002E-7</v>
      </c>
      <c r="Q4990" s="276">
        <v>3.2369339E-6</v>
      </c>
      <c r="R4990" s="276">
        <v>0</v>
      </c>
      <c r="S4990" s="276">
        <v>0</v>
      </c>
      <c r="T4990" s="276">
        <v>0</v>
      </c>
      <c r="U4990" s="276">
        <v>4.9842626000000001E-5</v>
      </c>
      <c r="V4990" s="287"/>
      <c r="W4990" s="28">
        <f t="shared" si="696"/>
        <v>8.043486666666666E-2</v>
      </c>
      <c r="X4990" s="191">
        <v>1.8120708000000001E-3</v>
      </c>
      <c r="Y4990" s="191">
        <v>1.6096826000000001E-3</v>
      </c>
      <c r="Z4990" s="191">
        <v>8.0710235000000001E-5</v>
      </c>
      <c r="AA4990" s="191">
        <v>5.4294304000000001E-8</v>
      </c>
      <c r="AB4990" s="191">
        <v>5.5139829999999999E-5</v>
      </c>
      <c r="AC4990" s="191">
        <v>3.4696701E-6</v>
      </c>
      <c r="AD4990" s="191">
        <v>6.3014217000000004E-5</v>
      </c>
      <c r="AE4990" s="76">
        <v>9.0294369000000003E-8</v>
      </c>
      <c r="AF4990" s="76">
        <v>2.7808998999999997E-10</v>
      </c>
      <c r="AG4990" s="76">
        <v>1.0630828E-5</v>
      </c>
    </row>
    <row r="4991" spans="2:33" s="149" customFormat="1" x14ac:dyDescent="0.15">
      <c r="B4991" s="157" t="s">
        <v>10934</v>
      </c>
      <c r="C4991" s="148"/>
      <c r="D4991" s="118" t="s">
        <v>26</v>
      </c>
      <c r="E4991" s="276" t="s">
        <v>10935</v>
      </c>
      <c r="F4991" s="276">
        <f t="shared" si="692"/>
        <v>2.4487990293E-2</v>
      </c>
      <c r="G4991" s="276">
        <f t="shared" si="693"/>
        <v>8.6302123600000002E-3</v>
      </c>
      <c r="H4991" s="276">
        <f t="shared" si="694"/>
        <v>4.4760267100000008E-3</v>
      </c>
      <c r="I4991" s="276">
        <f t="shared" si="695"/>
        <v>3.1356222300000001E-4</v>
      </c>
      <c r="J4991" s="276">
        <v>1.1068189000000001E-2</v>
      </c>
      <c r="K4991" s="276">
        <v>4.1419938000000003E-3</v>
      </c>
      <c r="L4991" s="276">
        <v>2.2232377000000001E-4</v>
      </c>
      <c r="M4991" s="276">
        <v>4.1757766E-4</v>
      </c>
      <c r="N4991" s="276">
        <v>6.7338336999999996E-3</v>
      </c>
      <c r="O4991" s="276">
        <v>1.4788010000000001E-3</v>
      </c>
      <c r="P4991" s="276">
        <v>1.1170913999999999E-4</v>
      </c>
      <c r="Q4991" s="276">
        <v>4.7748372999999998E-5</v>
      </c>
      <c r="R4991" s="276">
        <v>0</v>
      </c>
      <c r="S4991" s="276">
        <v>0</v>
      </c>
      <c r="T4991" s="276">
        <v>0</v>
      </c>
      <c r="U4991" s="276">
        <v>2.6581385000000002E-4</v>
      </c>
      <c r="V4991" s="287"/>
      <c r="W4991" s="28">
        <f t="shared" si="696"/>
        <v>8.1986585185185187E-2</v>
      </c>
      <c r="X4991" s="191">
        <v>1.9089267000000001</v>
      </c>
      <c r="Y4991" s="191">
        <v>1.8745324999999999</v>
      </c>
      <c r="Z4991" s="191">
        <v>1.0411906E-2</v>
      </c>
      <c r="AA4991" s="191">
        <v>1.1662115000000001E-5</v>
      </c>
      <c r="AB4991" s="191">
        <v>1.8009233999999999E-2</v>
      </c>
      <c r="AC4991" s="191">
        <v>8.2759748000000005E-4</v>
      </c>
      <c r="AD4991" s="191">
        <v>5.1337969000000002E-3</v>
      </c>
      <c r="AE4991" s="76">
        <v>2.5179470000000001E-7</v>
      </c>
      <c r="AF4991" s="76">
        <v>4.3392557999999998E-10</v>
      </c>
      <c r="AG4991" s="20">
        <v>3.6170719999999998E-3</v>
      </c>
    </row>
    <row r="4992" spans="2:33" s="149" customFormat="1" x14ac:dyDescent="0.15">
      <c r="B4992" s="157" t="s">
        <v>10936</v>
      </c>
      <c r="C4992" s="148"/>
      <c r="D4992" s="118" t="s">
        <v>26</v>
      </c>
      <c r="E4992" s="276" t="s">
        <v>10937</v>
      </c>
      <c r="F4992" s="276">
        <f t="shared" si="692"/>
        <v>1.089269612339E-2</v>
      </c>
      <c r="G4992" s="276">
        <f t="shared" si="693"/>
        <v>3.5773280800000003E-5</v>
      </c>
      <c r="H4992" s="276">
        <f t="shared" si="694"/>
        <v>2.6708839769000003E-4</v>
      </c>
      <c r="I4992" s="276">
        <f t="shared" si="695"/>
        <v>5.1513444899999999E-5</v>
      </c>
      <c r="J4992" s="276">
        <v>1.0538321E-2</v>
      </c>
      <c r="K4992" s="276">
        <v>2.4788392000000002E-4</v>
      </c>
      <c r="L4992" s="276">
        <v>1.8790519000000001E-5</v>
      </c>
      <c r="M4992" s="276">
        <v>9.1482155000000007E-6</v>
      </c>
      <c r="N4992" s="276">
        <v>2.2112805999999999E-5</v>
      </c>
      <c r="O4992" s="276">
        <v>4.5122593000000001E-6</v>
      </c>
      <c r="P4992" s="276">
        <v>4.1395869E-7</v>
      </c>
      <c r="Q4992" s="276">
        <v>3.1414279000000001E-6</v>
      </c>
      <c r="R4992" s="276">
        <v>0</v>
      </c>
      <c r="S4992" s="276">
        <v>0</v>
      </c>
      <c r="T4992" s="276">
        <v>0</v>
      </c>
      <c r="U4992" s="276">
        <v>4.8372016999999997E-5</v>
      </c>
      <c r="V4992" s="287"/>
      <c r="W4992" s="28">
        <f t="shared" si="696"/>
        <v>7.8061637037037029E-2</v>
      </c>
      <c r="X4992" s="191">
        <v>1.7586053E-3</v>
      </c>
      <c r="Y4992" s="191">
        <v>1.5621885999999999E-3</v>
      </c>
      <c r="Z4992" s="191">
        <v>7.8328858E-5</v>
      </c>
      <c r="AA4992" s="191">
        <v>5.2692343E-8</v>
      </c>
      <c r="AB4992" s="191">
        <v>5.3512925999999998E-5</v>
      </c>
      <c r="AC4992" s="191">
        <v>3.3672965999999999E-6</v>
      </c>
      <c r="AD4992" s="191">
        <v>6.1154968999999995E-5</v>
      </c>
      <c r="AE4992" s="76">
        <v>8.7630235000000003E-8</v>
      </c>
      <c r="AF4992" s="76">
        <v>2.6988493999999999E-10</v>
      </c>
      <c r="AG4992" s="76">
        <v>1.0317164999999999E-5</v>
      </c>
    </row>
    <row r="4993" spans="2:33" s="149" customFormat="1" x14ac:dyDescent="0.15">
      <c r="B4993" s="157" t="s">
        <v>10938</v>
      </c>
      <c r="C4993" s="148"/>
      <c r="D4993" s="118" t="s">
        <v>26</v>
      </c>
      <c r="E4993" s="276" t="s">
        <v>10939</v>
      </c>
      <c r="F4993" s="276">
        <f t="shared" si="692"/>
        <v>1.3458564813E-2</v>
      </c>
      <c r="G4993" s="276">
        <f t="shared" si="693"/>
        <v>4.7431554899999995E-3</v>
      </c>
      <c r="H4993" s="276">
        <f t="shared" si="694"/>
        <v>2.4600178859999996E-3</v>
      </c>
      <c r="I4993" s="276">
        <f t="shared" si="695"/>
        <v>1.72333337E-4</v>
      </c>
      <c r="J4993" s="276">
        <v>6.0830581000000002E-3</v>
      </c>
      <c r="K4993" s="276">
        <v>2.2764338999999999E-3</v>
      </c>
      <c r="L4993" s="276">
        <v>1.2218881000000001E-4</v>
      </c>
      <c r="M4993" s="276">
        <v>2.2950002E-4</v>
      </c>
      <c r="N4993" s="276">
        <v>3.7009085999999999E-3</v>
      </c>
      <c r="O4993" s="276">
        <v>8.1274687000000003E-4</v>
      </c>
      <c r="P4993" s="276">
        <v>6.1395176000000006E-5</v>
      </c>
      <c r="Q4993" s="276">
        <v>2.6242436999999999E-5</v>
      </c>
      <c r="R4993" s="276">
        <v>0</v>
      </c>
      <c r="S4993" s="276">
        <v>0</v>
      </c>
      <c r="T4993" s="276">
        <v>0</v>
      </c>
      <c r="U4993" s="276">
        <v>1.4609089999999999E-4</v>
      </c>
      <c r="V4993" s="287"/>
      <c r="W4993" s="28">
        <f t="shared" si="696"/>
        <v>4.5059689629629626E-2</v>
      </c>
      <c r="X4993" s="191">
        <v>1.0491432000000001</v>
      </c>
      <c r="Y4993" s="191">
        <v>1.0302401999999999</v>
      </c>
      <c r="Z4993" s="191">
        <v>5.7223684000000004E-3</v>
      </c>
      <c r="AA4993" s="191">
        <v>6.4094806000000001E-6</v>
      </c>
      <c r="AB4993" s="191">
        <v>9.8978486000000001E-3</v>
      </c>
      <c r="AC4993" s="191">
        <v>4.5484652E-4</v>
      </c>
      <c r="AD4993" s="191">
        <v>2.8215288000000001E-3</v>
      </c>
      <c r="AE4993" s="76">
        <v>1.3838603999999999E-7</v>
      </c>
      <c r="AF4993" s="76">
        <v>2.3848480000000002E-10</v>
      </c>
      <c r="AG4993" s="20">
        <v>1.9879372E-3</v>
      </c>
    </row>
    <row r="4994" spans="2:33" s="149" customFormat="1" x14ac:dyDescent="0.15">
      <c r="B4994" s="157" t="s">
        <v>10940</v>
      </c>
      <c r="C4994" s="148"/>
      <c r="D4994" s="118" t="s">
        <v>26</v>
      </c>
      <c r="E4994" s="276" t="s">
        <v>10941</v>
      </c>
      <c r="F4994" s="276">
        <f t="shared" si="692"/>
        <v>1.355995165565E-2</v>
      </c>
      <c r="G4994" s="276">
        <f t="shared" si="693"/>
        <v>4.4532945400000005E-5</v>
      </c>
      <c r="H4994" s="276">
        <f t="shared" si="694"/>
        <v>3.3248937015E-4</v>
      </c>
      <c r="I4994" s="276">
        <f t="shared" si="695"/>
        <v>6.4127340100000006E-5</v>
      </c>
      <c r="J4994" s="276">
        <v>1.3118802000000001E-2</v>
      </c>
      <c r="K4994" s="276">
        <v>3.0858235999999998E-4</v>
      </c>
      <c r="L4994" s="276">
        <v>2.3391686999999999E-5</v>
      </c>
      <c r="M4994" s="276">
        <v>1.1388304E-5</v>
      </c>
      <c r="N4994" s="276">
        <v>2.7527483E-5</v>
      </c>
      <c r="O4994" s="276">
        <v>5.6171584000000001E-6</v>
      </c>
      <c r="P4994" s="276">
        <v>5.1532314999999998E-7</v>
      </c>
      <c r="Q4994" s="276">
        <v>3.9106571000000003E-6</v>
      </c>
      <c r="R4994" s="276">
        <v>0</v>
      </c>
      <c r="S4994" s="276">
        <v>0</v>
      </c>
      <c r="T4994" s="276">
        <v>0</v>
      </c>
      <c r="U4994" s="276">
        <v>6.0216683000000003E-5</v>
      </c>
      <c r="V4994" s="287"/>
      <c r="W4994" s="28">
        <f t="shared" si="696"/>
        <v>9.7176311111111108E-2</v>
      </c>
      <c r="X4994" s="191">
        <v>2.1892283999999998E-3</v>
      </c>
      <c r="Y4994" s="191">
        <v>1.9447157999999999E-3</v>
      </c>
      <c r="Z4994" s="191">
        <v>9.7508977999999997E-5</v>
      </c>
      <c r="AA4994" s="191">
        <v>6.5594925000000005E-8</v>
      </c>
      <c r="AB4994" s="191">
        <v>6.6616427000000002E-5</v>
      </c>
      <c r="AC4994" s="191">
        <v>4.1918338E-6</v>
      </c>
      <c r="AD4994" s="191">
        <v>7.6129800000000004E-5</v>
      </c>
      <c r="AE4994" s="76">
        <v>1.0908794E-7</v>
      </c>
      <c r="AF4994" s="76">
        <v>3.3597069999999999E-10</v>
      </c>
      <c r="AG4994" s="76">
        <v>1.2843489E-5</v>
      </c>
    </row>
    <row r="4995" spans="2:33" s="149" customFormat="1" x14ac:dyDescent="0.15">
      <c r="B4995" s="157" t="s">
        <v>10942</v>
      </c>
      <c r="C4995" s="148"/>
      <c r="D4995" s="118" t="s">
        <v>26</v>
      </c>
      <c r="E4995" s="276" t="s">
        <v>10943</v>
      </c>
      <c r="F4995" s="276">
        <f t="shared" si="692"/>
        <v>3.0196907443299999E-2</v>
      </c>
      <c r="G4995" s="276">
        <f t="shared" si="693"/>
        <v>9.9171238000000001E-5</v>
      </c>
      <c r="H4995" s="276">
        <f t="shared" si="694"/>
        <v>7.404268296E-4</v>
      </c>
      <c r="I4995" s="276">
        <f t="shared" si="695"/>
        <v>1.4280637570000002E-4</v>
      </c>
      <c r="J4995" s="276">
        <v>2.9214502999999999E-2</v>
      </c>
      <c r="K4995" s="276">
        <v>6.8718786000000005E-4</v>
      </c>
      <c r="L4995" s="276">
        <v>5.2091386999999998E-5</v>
      </c>
      <c r="M4995" s="276">
        <v>2.5360827E-5</v>
      </c>
      <c r="N4995" s="276">
        <v>6.1301457000000005E-5</v>
      </c>
      <c r="O4995" s="276">
        <v>1.2508953999999999E-5</v>
      </c>
      <c r="P4995" s="276">
        <v>1.1475826E-6</v>
      </c>
      <c r="Q4995" s="276">
        <v>8.7087157000000008E-6</v>
      </c>
      <c r="R4995" s="276">
        <v>0</v>
      </c>
      <c r="S4995" s="276">
        <v>0</v>
      </c>
      <c r="T4995" s="276">
        <v>0</v>
      </c>
      <c r="U4995" s="276">
        <v>1.3409766000000001E-4</v>
      </c>
      <c r="V4995" s="287"/>
      <c r="W4995" s="28">
        <f t="shared" si="696"/>
        <v>0.21640372592592591</v>
      </c>
      <c r="X4995" s="191">
        <v>4.8752337999999999E-3</v>
      </c>
      <c r="Y4995" s="191">
        <v>4.3307240999999998E-3</v>
      </c>
      <c r="Z4995" s="191">
        <v>2.1714453999999999E-4</v>
      </c>
      <c r="AA4995" s="191">
        <v>1.4607453000000001E-7</v>
      </c>
      <c r="AB4995" s="191">
        <v>1.4834941E-4</v>
      </c>
      <c r="AC4995" s="191">
        <v>9.3348727000000007E-6</v>
      </c>
      <c r="AD4995" s="191">
        <v>1.6953479000000001E-4</v>
      </c>
      <c r="AE4995" s="76">
        <v>2.4292995E-7</v>
      </c>
      <c r="AF4995" s="76">
        <v>7.4817938000000002E-10</v>
      </c>
      <c r="AG4995" s="76">
        <v>2.8601401999999999E-5</v>
      </c>
    </row>
    <row r="4996" spans="2:33" s="149" customFormat="1" x14ac:dyDescent="0.15">
      <c r="B4996" s="157" t="s">
        <v>10944</v>
      </c>
      <c r="C4996" s="148"/>
      <c r="D4996" s="118" t="s">
        <v>26</v>
      </c>
      <c r="E4996" s="276" t="s">
        <v>10945</v>
      </c>
      <c r="F4996" s="276">
        <f t="shared" si="692"/>
        <v>1.8453694567000002E-2</v>
      </c>
      <c r="G4996" s="276">
        <f t="shared" si="693"/>
        <v>6.5035745399999994E-3</v>
      </c>
      <c r="H4996" s="276">
        <f t="shared" si="694"/>
        <v>3.3730504510000002E-3</v>
      </c>
      <c r="I4996" s="276">
        <f t="shared" si="695"/>
        <v>2.3629467599999999E-4</v>
      </c>
      <c r="J4996" s="276">
        <v>8.3407749000000003E-3</v>
      </c>
      <c r="K4996" s="276">
        <v>3.1213294000000001E-3</v>
      </c>
      <c r="L4996" s="276">
        <v>1.675391E-4</v>
      </c>
      <c r="M4996" s="276">
        <v>3.1467854E-4</v>
      </c>
      <c r="N4996" s="276">
        <v>5.0744989999999997E-3</v>
      </c>
      <c r="O4996" s="276">
        <v>1.114397E-3</v>
      </c>
      <c r="P4996" s="276">
        <v>8.4181950999999994E-5</v>
      </c>
      <c r="Q4996" s="276">
        <v>3.5982285999999998E-5</v>
      </c>
      <c r="R4996" s="276">
        <v>0</v>
      </c>
      <c r="S4996" s="276">
        <v>0</v>
      </c>
      <c r="T4996" s="276">
        <v>0</v>
      </c>
      <c r="U4996" s="276">
        <v>2.0031239E-4</v>
      </c>
      <c r="V4996" s="287"/>
      <c r="W4996" s="28">
        <f t="shared" si="696"/>
        <v>6.1783517777777776E-2</v>
      </c>
      <c r="X4996" s="191">
        <v>1.4385314</v>
      </c>
      <c r="Y4996" s="191">
        <v>1.4126126000000001</v>
      </c>
      <c r="Z4996" s="191">
        <v>7.8462193999999999E-3</v>
      </c>
      <c r="AA4996" s="191">
        <v>8.7883527000000004E-6</v>
      </c>
      <c r="AB4996" s="191">
        <v>1.3571421E-2</v>
      </c>
      <c r="AC4996" s="191">
        <v>6.2366228000000005E-4</v>
      </c>
      <c r="AD4996" s="191">
        <v>3.8687354E-3</v>
      </c>
      <c r="AE4996" s="76">
        <v>1.8974786000000001E-7</v>
      </c>
      <c r="AF4996" s="76">
        <v>3.2699807999999999E-10</v>
      </c>
      <c r="AG4996" s="20">
        <v>2.7257577999999999E-3</v>
      </c>
    </row>
    <row r="4997" spans="2:33" s="149" customFormat="1" x14ac:dyDescent="0.15">
      <c r="B4997" s="157" t="s">
        <v>10946</v>
      </c>
      <c r="C4997" s="148"/>
      <c r="D4997" s="118" t="s">
        <v>26</v>
      </c>
      <c r="E4997" s="276" t="s">
        <v>10947</v>
      </c>
      <c r="F4997" s="276">
        <f t="shared" si="692"/>
        <v>8.8135401890000005E-4</v>
      </c>
      <c r="G4997" s="276">
        <f t="shared" si="693"/>
        <v>6.8246650899999993E-5</v>
      </c>
      <c r="H4997" s="276">
        <f t="shared" si="694"/>
        <v>1.5840000599999998E-4</v>
      </c>
      <c r="I4997" s="276">
        <f t="shared" si="695"/>
        <v>3.5877202000000001E-5</v>
      </c>
      <c r="J4997" s="276">
        <v>6.1883016000000002E-4</v>
      </c>
      <c r="K4997" s="276">
        <v>1.1597922E-4</v>
      </c>
      <c r="L4997" s="276">
        <v>1.7438187E-5</v>
      </c>
      <c r="M4997" s="276">
        <v>4.0328708999999999E-6</v>
      </c>
      <c r="N4997" s="276">
        <v>4.7526074999999997E-5</v>
      </c>
      <c r="O4997" s="276">
        <v>1.6687705E-5</v>
      </c>
      <c r="P4997" s="276">
        <v>2.4982599000000001E-5</v>
      </c>
      <c r="Q4997" s="276">
        <v>1.0824435E-5</v>
      </c>
      <c r="R4997" s="276">
        <v>0</v>
      </c>
      <c r="S4997" s="276">
        <v>0</v>
      </c>
      <c r="T4997" s="276">
        <v>0</v>
      </c>
      <c r="U4997" s="276">
        <v>2.5052767000000002E-5</v>
      </c>
      <c r="V4997" s="287"/>
      <c r="W4997" s="28">
        <f t="shared" si="696"/>
        <v>4.5839271111111106E-3</v>
      </c>
      <c r="X4997" s="191">
        <v>9.1093208999999994E-2</v>
      </c>
      <c r="Y4997" s="191">
        <v>7.7589901000000003E-2</v>
      </c>
      <c r="Z4997" s="191">
        <v>4.9866290999999998E-3</v>
      </c>
      <c r="AA4997" s="191">
        <v>5.5885384000000003E-6</v>
      </c>
      <c r="AB4997" s="191">
        <v>7.1390891E-3</v>
      </c>
      <c r="AC4997" s="191">
        <v>2.9555508999999999E-4</v>
      </c>
      <c r="AD4997" s="191">
        <v>1.0764470999999999E-3</v>
      </c>
      <c r="AE4997" s="76">
        <v>7.403464E-9</v>
      </c>
      <c r="AF4997" s="76">
        <v>2.4416267999999999E-11</v>
      </c>
      <c r="AG4997" s="20">
        <v>5.4268760000000002E-4</v>
      </c>
    </row>
    <row r="4998" spans="2:33" s="149" customFormat="1" x14ac:dyDescent="0.15">
      <c r="B4998" s="157" t="s">
        <v>10948</v>
      </c>
      <c r="C4998" s="148"/>
      <c r="D4998" s="118" t="s">
        <v>26</v>
      </c>
      <c r="E4998" s="276" t="s">
        <v>10949</v>
      </c>
      <c r="F4998" s="276">
        <f t="shared" si="692"/>
        <v>8.9522538039999995E-4</v>
      </c>
      <c r="G4998" s="276">
        <f t="shared" si="693"/>
        <v>7.0480144400000003E-5</v>
      </c>
      <c r="H4998" s="276">
        <f t="shared" si="694"/>
        <v>1.5927991200000001E-4</v>
      </c>
      <c r="I4998" s="276">
        <f t="shared" si="695"/>
        <v>4.0447183999999997E-5</v>
      </c>
      <c r="J4998" s="276">
        <v>6.2501813999999995E-4</v>
      </c>
      <c r="K4998" s="276">
        <v>1.1664782E-4</v>
      </c>
      <c r="L4998" s="276">
        <v>1.7638696E-5</v>
      </c>
      <c r="M4998" s="276">
        <v>4.3316624000000004E-6</v>
      </c>
      <c r="N4998" s="276">
        <v>4.9356359999999998E-5</v>
      </c>
      <c r="O4998" s="276">
        <v>1.6792122000000002E-5</v>
      </c>
      <c r="P4998" s="276">
        <v>2.4993395999999999E-5</v>
      </c>
      <c r="Q4998" s="276">
        <v>1.086011E-5</v>
      </c>
      <c r="R4998" s="276">
        <v>0</v>
      </c>
      <c r="S4998" s="276">
        <v>0</v>
      </c>
      <c r="T4998" s="276">
        <v>0</v>
      </c>
      <c r="U4998" s="276">
        <v>2.9587073999999999E-5</v>
      </c>
      <c r="V4998" s="287"/>
      <c r="W4998" s="28">
        <f t="shared" si="696"/>
        <v>4.6297639999999998E-3</v>
      </c>
      <c r="X4998" s="191">
        <v>9.1762329000000004E-2</v>
      </c>
      <c r="Y4998" s="191">
        <v>7.7950426000000003E-2</v>
      </c>
      <c r="Z4998" s="191">
        <v>4.993768E-3</v>
      </c>
      <c r="AA4998" s="191">
        <v>1.0047632E-4</v>
      </c>
      <c r="AB4998" s="191">
        <v>7.3427465000000004E-3</v>
      </c>
      <c r="AC4998" s="191">
        <v>2.9621048999999998E-4</v>
      </c>
      <c r="AD4998" s="191">
        <v>1.0787018999999999E-3</v>
      </c>
      <c r="AE4998" s="76">
        <v>7.4780749999999999E-9</v>
      </c>
      <c r="AF4998" s="76">
        <v>2.4863924999999999E-11</v>
      </c>
      <c r="AG4998" s="20">
        <v>5.4535954000000005E-4</v>
      </c>
    </row>
    <row r="4999" spans="2:33" s="149" customFormat="1" x14ac:dyDescent="0.15">
      <c r="B4999" s="157" t="s">
        <v>10950</v>
      </c>
      <c r="C4999" s="148"/>
      <c r="D4999" s="118" t="s">
        <v>26</v>
      </c>
      <c r="E4999" s="276" t="s">
        <v>10951</v>
      </c>
      <c r="F4999" s="276">
        <f t="shared" si="692"/>
        <v>1.1982822567119999E-2</v>
      </c>
      <c r="G4999" s="276">
        <f t="shared" si="693"/>
        <v>3.9353413399999997E-5</v>
      </c>
      <c r="H4999" s="276">
        <f t="shared" si="694"/>
        <v>2.9381831211999998E-4</v>
      </c>
      <c r="I4999" s="276">
        <f t="shared" si="695"/>
        <v>5.6668841599999997E-5</v>
      </c>
      <c r="J4999" s="276">
        <v>1.1592982E-2</v>
      </c>
      <c r="K4999" s="276">
        <v>2.7269186999999997E-4</v>
      </c>
      <c r="L4999" s="276">
        <v>2.0671055E-5</v>
      </c>
      <c r="M4999" s="276">
        <v>1.0063757000000001E-5</v>
      </c>
      <c r="N4999" s="276">
        <v>2.4325816000000001E-5</v>
      </c>
      <c r="O4999" s="276">
        <v>4.9638403999999998E-6</v>
      </c>
      <c r="P4999" s="276">
        <v>4.5538711999999999E-7</v>
      </c>
      <c r="Q4999" s="276">
        <v>3.4558175999999999E-6</v>
      </c>
      <c r="R4999" s="276">
        <v>0</v>
      </c>
      <c r="S4999" s="276">
        <v>0</v>
      </c>
      <c r="T4999" s="276">
        <v>0</v>
      </c>
      <c r="U4999" s="276">
        <v>5.3213023999999999E-5</v>
      </c>
      <c r="V4999" s="287"/>
      <c r="W4999" s="28">
        <f t="shared" si="696"/>
        <v>8.5873940740740728E-2</v>
      </c>
      <c r="X4999" s="191">
        <v>1.9346041E-3</v>
      </c>
      <c r="Y4999" s="191">
        <v>1.7185302000000001E-3</v>
      </c>
      <c r="Z4999" s="191">
        <v>8.6167923000000002E-5</v>
      </c>
      <c r="AA4999" s="191">
        <v>5.7965720999999998E-8</v>
      </c>
      <c r="AB4999" s="191">
        <v>5.8868430999999998E-5</v>
      </c>
      <c r="AC4999" s="191">
        <v>3.7042914E-6</v>
      </c>
      <c r="AD4999" s="191">
        <v>6.7275279000000005E-5</v>
      </c>
      <c r="AE4999" s="76">
        <v>9.6400149000000001E-8</v>
      </c>
      <c r="AF4999" s="76">
        <v>2.9689466000000002E-10</v>
      </c>
      <c r="AG4999" s="76">
        <v>1.1349690999999999E-5</v>
      </c>
    </row>
    <row r="5000" spans="2:33" s="149" customFormat="1" x14ac:dyDescent="0.15">
      <c r="B5000" s="157" t="s">
        <v>10952</v>
      </c>
      <c r="C5000" s="148"/>
      <c r="D5000" s="118" t="s">
        <v>26</v>
      </c>
      <c r="E5000" s="276" t="s">
        <v>10953</v>
      </c>
      <c r="F5000" s="276">
        <f t="shared" si="692"/>
        <v>1.8453694572000003E-2</v>
      </c>
      <c r="G5000" s="276">
        <f t="shared" si="693"/>
        <v>6.5035745399999994E-3</v>
      </c>
      <c r="H5000" s="276">
        <f t="shared" si="694"/>
        <v>3.3730504560000002E-3</v>
      </c>
      <c r="I5000" s="276">
        <f t="shared" si="695"/>
        <v>2.3629467599999999E-4</v>
      </c>
      <c r="J5000" s="276">
        <v>8.3407749000000003E-3</v>
      </c>
      <c r="K5000" s="276">
        <v>3.1213294000000001E-3</v>
      </c>
      <c r="L5000" s="276">
        <v>1.675391E-4</v>
      </c>
      <c r="M5000" s="276">
        <v>3.1467854E-4</v>
      </c>
      <c r="N5000" s="276">
        <v>5.0744989999999997E-3</v>
      </c>
      <c r="O5000" s="276">
        <v>1.114397E-3</v>
      </c>
      <c r="P5000" s="276">
        <v>8.4181956000000001E-5</v>
      </c>
      <c r="Q5000" s="276">
        <v>3.5982285999999998E-5</v>
      </c>
      <c r="R5000" s="276">
        <v>0</v>
      </c>
      <c r="S5000" s="276">
        <v>0</v>
      </c>
      <c r="T5000" s="276">
        <v>0</v>
      </c>
      <c r="U5000" s="276">
        <v>2.0031239E-4</v>
      </c>
      <c r="V5000" s="287"/>
      <c r="W5000" s="28">
        <f t="shared" si="696"/>
        <v>6.1783517777777776E-2</v>
      </c>
      <c r="X5000" s="191">
        <v>1.4385315000000001</v>
      </c>
      <c r="Y5000" s="191">
        <v>1.4126126000000001</v>
      </c>
      <c r="Z5000" s="191">
        <v>7.8462198999999996E-3</v>
      </c>
      <c r="AA5000" s="191">
        <v>8.7883527000000004E-6</v>
      </c>
      <c r="AB5000" s="191">
        <v>1.3571421E-2</v>
      </c>
      <c r="AC5000" s="191">
        <v>6.2366228000000005E-4</v>
      </c>
      <c r="AD5000" s="191">
        <v>3.8687354E-3</v>
      </c>
      <c r="AE5000" s="76">
        <v>1.8974786000000001E-7</v>
      </c>
      <c r="AF5000" s="76">
        <v>3.2699807999999999E-10</v>
      </c>
      <c r="AG5000" s="20">
        <v>2.7257577999999999E-3</v>
      </c>
    </row>
    <row r="5001" spans="2:33" s="149" customFormat="1" x14ac:dyDescent="0.15">
      <c r="B5001" s="157" t="s">
        <v>10954</v>
      </c>
      <c r="C5001" s="148"/>
      <c r="D5001" s="118" t="s">
        <v>26</v>
      </c>
      <c r="E5001" s="276" t="s">
        <v>10955</v>
      </c>
      <c r="F5001" s="276">
        <f t="shared" si="692"/>
        <v>1.1982822555119999E-2</v>
      </c>
      <c r="G5001" s="276">
        <f t="shared" si="693"/>
        <v>3.9353413399999997E-5</v>
      </c>
      <c r="H5001" s="276">
        <f t="shared" si="694"/>
        <v>2.9381830012000003E-4</v>
      </c>
      <c r="I5001" s="276">
        <f t="shared" si="695"/>
        <v>5.6668841599999997E-5</v>
      </c>
      <c r="J5001" s="276">
        <v>1.1592982E-2</v>
      </c>
      <c r="K5001" s="276">
        <v>2.7269186000000001E-4</v>
      </c>
      <c r="L5001" s="276">
        <v>2.0671053000000001E-5</v>
      </c>
      <c r="M5001" s="276">
        <v>1.0063757000000001E-5</v>
      </c>
      <c r="N5001" s="276">
        <v>2.4325816000000001E-5</v>
      </c>
      <c r="O5001" s="276">
        <v>4.9638403999999998E-6</v>
      </c>
      <c r="P5001" s="276">
        <v>4.5538711999999999E-7</v>
      </c>
      <c r="Q5001" s="276">
        <v>3.4558175999999999E-6</v>
      </c>
      <c r="R5001" s="276">
        <v>0</v>
      </c>
      <c r="S5001" s="276">
        <v>0</v>
      </c>
      <c r="T5001" s="276">
        <v>0</v>
      </c>
      <c r="U5001" s="276">
        <v>5.3213023999999999E-5</v>
      </c>
      <c r="V5001" s="287"/>
      <c r="W5001" s="28">
        <f t="shared" si="696"/>
        <v>8.5873940740740728E-2</v>
      </c>
      <c r="X5001" s="191">
        <v>1.9346041E-3</v>
      </c>
      <c r="Y5001" s="191">
        <v>1.7185302000000001E-3</v>
      </c>
      <c r="Z5001" s="191">
        <v>8.6167923000000002E-5</v>
      </c>
      <c r="AA5001" s="191">
        <v>5.7965720999999998E-8</v>
      </c>
      <c r="AB5001" s="191">
        <v>5.8868430999999998E-5</v>
      </c>
      <c r="AC5001" s="191">
        <v>3.7042914E-6</v>
      </c>
      <c r="AD5001" s="191">
        <v>6.7275279000000005E-5</v>
      </c>
      <c r="AE5001" s="76">
        <v>9.6400149000000001E-8</v>
      </c>
      <c r="AF5001" s="76">
        <v>2.9689466000000002E-10</v>
      </c>
      <c r="AG5001" s="76">
        <v>1.1349690999999999E-5</v>
      </c>
    </row>
    <row r="5002" spans="2:33" s="149" customFormat="1" x14ac:dyDescent="0.15">
      <c r="B5002" s="157" t="s">
        <v>10956</v>
      </c>
      <c r="C5002" s="148"/>
      <c r="D5002" s="118" t="s">
        <v>26</v>
      </c>
      <c r="E5002" s="276" t="s">
        <v>10957</v>
      </c>
      <c r="F5002" s="276">
        <f t="shared" si="692"/>
        <v>9.8570782890000002E-4</v>
      </c>
      <c r="G5002" s="276">
        <f t="shared" si="693"/>
        <v>1.049543279E-4</v>
      </c>
      <c r="H5002" s="276">
        <f t="shared" si="694"/>
        <v>2.1958662399999999E-4</v>
      </c>
      <c r="I5002" s="276">
        <f t="shared" si="695"/>
        <v>4.6505377000000001E-5</v>
      </c>
      <c r="J5002" s="276">
        <v>6.1466150000000002E-4</v>
      </c>
      <c r="K5002" s="276">
        <v>1.7634686999999999E-4</v>
      </c>
      <c r="L5002" s="276">
        <v>1.7680163999999999E-5</v>
      </c>
      <c r="M5002" s="276">
        <v>4.2308188999999997E-6</v>
      </c>
      <c r="N5002" s="276">
        <v>8.5528127000000006E-5</v>
      </c>
      <c r="O5002" s="276">
        <v>1.5195381999999999E-5</v>
      </c>
      <c r="P5002" s="276">
        <v>2.5559590000000001E-5</v>
      </c>
      <c r="Q5002" s="276">
        <v>1.0539664E-5</v>
      </c>
      <c r="R5002" s="276">
        <v>0</v>
      </c>
      <c r="S5002" s="276">
        <v>0</v>
      </c>
      <c r="T5002" s="276">
        <v>0</v>
      </c>
      <c r="U5002" s="276">
        <v>3.5965713000000003E-5</v>
      </c>
      <c r="V5002" s="287"/>
      <c r="W5002" s="28">
        <f t="shared" si="696"/>
        <v>4.5530481481481479E-3</v>
      </c>
      <c r="X5002" s="191">
        <v>8.5150567999999996E-2</v>
      </c>
      <c r="Y5002" s="191">
        <v>7.5189915999999996E-2</v>
      </c>
      <c r="Z5002" s="191">
        <v>1.8965474000000001E-3</v>
      </c>
      <c r="AA5002" s="191">
        <v>6.2906355999999999E-6</v>
      </c>
      <c r="AB5002" s="191">
        <v>6.9011534000000003E-3</v>
      </c>
      <c r="AC5002" s="191">
        <v>1.3244305000000001E-4</v>
      </c>
      <c r="AD5002" s="191">
        <v>1.0242177E-3</v>
      </c>
      <c r="AE5002" s="76">
        <v>8.9856629000000003E-9</v>
      </c>
      <c r="AF5002" s="76">
        <v>2.5423065E-11</v>
      </c>
      <c r="AG5002" s="20">
        <v>5.2268292000000002E-4</v>
      </c>
    </row>
    <row r="5003" spans="2:33" s="149" customFormat="1" x14ac:dyDescent="0.15">
      <c r="B5003" s="157" t="s">
        <v>10958</v>
      </c>
      <c r="C5003" s="148"/>
      <c r="D5003" s="118" t="s">
        <v>26</v>
      </c>
      <c r="E5003" s="276" t="s">
        <v>10959</v>
      </c>
      <c r="F5003" s="276">
        <f t="shared" si="692"/>
        <v>1.0022115359E-3</v>
      </c>
      <c r="G5003" s="276">
        <f t="shared" si="693"/>
        <v>1.080104179E-4</v>
      </c>
      <c r="H5003" s="276">
        <f t="shared" si="694"/>
        <v>2.2099931099999999E-4</v>
      </c>
      <c r="I5003" s="276">
        <f t="shared" si="695"/>
        <v>5.1101866999999996E-5</v>
      </c>
      <c r="J5003" s="276">
        <v>6.2209994000000002E-4</v>
      </c>
      <c r="K5003" s="276">
        <v>1.7742269999999999E-4</v>
      </c>
      <c r="L5003" s="276">
        <v>1.789335E-5</v>
      </c>
      <c r="M5003" s="276">
        <v>4.5338218999999999E-6</v>
      </c>
      <c r="N5003" s="276">
        <v>8.7783158000000002E-5</v>
      </c>
      <c r="O5003" s="276">
        <v>1.5693437999999998E-5</v>
      </c>
      <c r="P5003" s="276">
        <v>2.5683260999999999E-5</v>
      </c>
      <c r="Q5003" s="276">
        <v>1.0579836999999999E-5</v>
      </c>
      <c r="R5003" s="276">
        <v>0</v>
      </c>
      <c r="S5003" s="276">
        <v>0</v>
      </c>
      <c r="T5003" s="276">
        <v>0</v>
      </c>
      <c r="U5003" s="276">
        <v>4.0522029999999998E-5</v>
      </c>
      <c r="V5003" s="287"/>
      <c r="W5003" s="28">
        <f t="shared" si="696"/>
        <v>4.6081477037037038E-3</v>
      </c>
      <c r="X5003" s="191">
        <v>8.5961689999999993E-2</v>
      </c>
      <c r="Y5003" s="191">
        <v>7.5704037000000002E-2</v>
      </c>
      <c r="Z5003" s="191">
        <v>1.9116221E-3</v>
      </c>
      <c r="AA5003" s="191">
        <v>1.0119058E-4</v>
      </c>
      <c r="AB5003" s="191">
        <v>7.1061965999999997E-3</v>
      </c>
      <c r="AC5003" s="191">
        <v>1.3279314000000001E-4</v>
      </c>
      <c r="AD5003" s="191">
        <v>1.0058498999999999E-3</v>
      </c>
      <c r="AE5003" s="76">
        <v>9.0843321000000005E-9</v>
      </c>
      <c r="AF5003" s="76">
        <v>2.5911141E-11</v>
      </c>
      <c r="AG5003" s="20">
        <v>5.2631458000000002E-4</v>
      </c>
    </row>
    <row r="5004" spans="2:33" s="149" customFormat="1" x14ac:dyDescent="0.15">
      <c r="B5004" s="157" t="s">
        <v>10960</v>
      </c>
      <c r="C5004" s="148"/>
      <c r="D5004" s="118" t="s">
        <v>26</v>
      </c>
      <c r="E5004" s="276" t="s">
        <v>10961</v>
      </c>
      <c r="F5004" s="276">
        <f t="shared" si="692"/>
        <v>1.1982822555119999E-2</v>
      </c>
      <c r="G5004" s="276">
        <f t="shared" si="693"/>
        <v>3.9353413399999997E-5</v>
      </c>
      <c r="H5004" s="276">
        <f t="shared" si="694"/>
        <v>2.9381830012000003E-4</v>
      </c>
      <c r="I5004" s="276">
        <f t="shared" si="695"/>
        <v>5.6668841599999997E-5</v>
      </c>
      <c r="J5004" s="276">
        <v>1.1592982E-2</v>
      </c>
      <c r="K5004" s="276">
        <v>2.7269186000000001E-4</v>
      </c>
      <c r="L5004" s="276">
        <v>2.0671053000000001E-5</v>
      </c>
      <c r="M5004" s="276">
        <v>1.0063757000000001E-5</v>
      </c>
      <c r="N5004" s="276">
        <v>2.4325816000000001E-5</v>
      </c>
      <c r="O5004" s="276">
        <v>4.9638403999999998E-6</v>
      </c>
      <c r="P5004" s="276">
        <v>4.5538711999999999E-7</v>
      </c>
      <c r="Q5004" s="276">
        <v>3.4558175999999999E-6</v>
      </c>
      <c r="R5004" s="276">
        <v>0</v>
      </c>
      <c r="S5004" s="276">
        <v>0</v>
      </c>
      <c r="T5004" s="276">
        <v>0</v>
      </c>
      <c r="U5004" s="276">
        <v>5.3213023999999999E-5</v>
      </c>
      <c r="V5004" s="287"/>
      <c r="W5004" s="28">
        <f t="shared" si="696"/>
        <v>8.5873940740740728E-2</v>
      </c>
      <c r="X5004" s="191">
        <v>1.9346041E-3</v>
      </c>
      <c r="Y5004" s="191">
        <v>1.7185302000000001E-3</v>
      </c>
      <c r="Z5004" s="191">
        <v>8.6167923000000002E-5</v>
      </c>
      <c r="AA5004" s="191">
        <v>5.7965720999999998E-8</v>
      </c>
      <c r="AB5004" s="191">
        <v>5.8868430999999998E-5</v>
      </c>
      <c r="AC5004" s="191">
        <v>3.7042914E-6</v>
      </c>
      <c r="AD5004" s="191">
        <v>6.7275279000000005E-5</v>
      </c>
      <c r="AE5004" s="76">
        <v>9.6400149000000001E-8</v>
      </c>
      <c r="AF5004" s="76">
        <v>2.9689466000000002E-10</v>
      </c>
      <c r="AG5004" s="76">
        <v>1.1349690999999999E-5</v>
      </c>
    </row>
    <row r="5005" spans="2:33" s="149" customFormat="1" x14ac:dyDescent="0.15">
      <c r="B5005" s="157" t="s">
        <v>10962</v>
      </c>
      <c r="C5005" s="148"/>
      <c r="D5005" s="118" t="s">
        <v>26</v>
      </c>
      <c r="E5005" s="276" t="s">
        <v>10963</v>
      </c>
      <c r="F5005" s="276">
        <f t="shared" si="692"/>
        <v>1.8453694972000001E-2</v>
      </c>
      <c r="G5005" s="276">
        <f t="shared" si="693"/>
        <v>6.5035745399999994E-3</v>
      </c>
      <c r="H5005" s="276">
        <f t="shared" si="694"/>
        <v>3.3730504560000002E-3</v>
      </c>
      <c r="I5005" s="276">
        <f t="shared" si="695"/>
        <v>2.3629467599999999E-4</v>
      </c>
      <c r="J5005" s="276">
        <v>8.3407753000000005E-3</v>
      </c>
      <c r="K5005" s="276">
        <v>3.1213294000000001E-3</v>
      </c>
      <c r="L5005" s="276">
        <v>1.675391E-4</v>
      </c>
      <c r="M5005" s="276">
        <v>3.1467854E-4</v>
      </c>
      <c r="N5005" s="276">
        <v>5.0744989999999997E-3</v>
      </c>
      <c r="O5005" s="276">
        <v>1.114397E-3</v>
      </c>
      <c r="P5005" s="276">
        <v>8.4181956000000001E-5</v>
      </c>
      <c r="Q5005" s="276">
        <v>3.5982285999999998E-5</v>
      </c>
      <c r="R5005" s="276">
        <v>0</v>
      </c>
      <c r="S5005" s="276">
        <v>0</v>
      </c>
      <c r="T5005" s="276">
        <v>0</v>
      </c>
      <c r="U5005" s="276">
        <v>2.0031239E-4</v>
      </c>
      <c r="V5005" s="287"/>
      <c r="W5005" s="28">
        <f t="shared" si="696"/>
        <v>6.1783520740740741E-2</v>
      </c>
      <c r="X5005" s="191">
        <v>1.4385315000000001</v>
      </c>
      <c r="Y5005" s="191">
        <v>1.4126126000000001</v>
      </c>
      <c r="Z5005" s="191">
        <v>7.8462198999999996E-3</v>
      </c>
      <c r="AA5005" s="191">
        <v>8.7883527000000004E-6</v>
      </c>
      <c r="AB5005" s="191">
        <v>1.3571421E-2</v>
      </c>
      <c r="AC5005" s="191">
        <v>6.2366228000000005E-4</v>
      </c>
      <c r="AD5005" s="191">
        <v>3.8687354E-3</v>
      </c>
      <c r="AE5005" s="76">
        <v>1.8974786000000001E-7</v>
      </c>
      <c r="AF5005" s="76">
        <v>3.2699808999999998E-10</v>
      </c>
      <c r="AG5005" s="20">
        <v>2.7257577999999999E-3</v>
      </c>
    </row>
    <row r="5006" spans="2:33" s="149" customFormat="1" x14ac:dyDescent="0.15">
      <c r="B5006" s="157" t="s">
        <v>10964</v>
      </c>
      <c r="C5006" s="148"/>
      <c r="D5006" s="118" t="s">
        <v>26</v>
      </c>
      <c r="E5006" s="276" t="s">
        <v>10965</v>
      </c>
      <c r="F5006" s="276">
        <f t="shared" si="692"/>
        <v>3.01969074453E-2</v>
      </c>
      <c r="G5006" s="276">
        <f t="shared" si="693"/>
        <v>9.9171239999999993E-5</v>
      </c>
      <c r="H5006" s="276">
        <f t="shared" si="694"/>
        <v>7.404268296E-4</v>
      </c>
      <c r="I5006" s="276">
        <f t="shared" si="695"/>
        <v>1.4280637570000002E-4</v>
      </c>
      <c r="J5006" s="276">
        <v>2.9214502999999999E-2</v>
      </c>
      <c r="K5006" s="276">
        <v>6.8718786000000005E-4</v>
      </c>
      <c r="L5006" s="276">
        <v>5.2091386999999998E-5</v>
      </c>
      <c r="M5006" s="276">
        <v>2.5360828999999999E-5</v>
      </c>
      <c r="N5006" s="276">
        <v>6.1301457000000005E-5</v>
      </c>
      <c r="O5006" s="276">
        <v>1.2508953999999999E-5</v>
      </c>
      <c r="P5006" s="276">
        <v>1.1475826E-6</v>
      </c>
      <c r="Q5006" s="276">
        <v>8.7087157000000008E-6</v>
      </c>
      <c r="R5006" s="276">
        <v>0</v>
      </c>
      <c r="S5006" s="276">
        <v>0</v>
      </c>
      <c r="T5006" s="276">
        <v>0</v>
      </c>
      <c r="U5006" s="276">
        <v>1.3409766000000001E-4</v>
      </c>
      <c r="V5006" s="287"/>
      <c r="W5006" s="28">
        <f t="shared" si="696"/>
        <v>0.21640372592592591</v>
      </c>
      <c r="X5006" s="191">
        <v>4.8752337999999999E-3</v>
      </c>
      <c r="Y5006" s="191">
        <v>4.3307240999999998E-3</v>
      </c>
      <c r="Z5006" s="191">
        <v>2.1714453999999999E-4</v>
      </c>
      <c r="AA5006" s="191">
        <v>1.4607453000000001E-7</v>
      </c>
      <c r="AB5006" s="191">
        <v>1.4834941E-4</v>
      </c>
      <c r="AC5006" s="191">
        <v>9.3348727000000007E-6</v>
      </c>
      <c r="AD5006" s="191">
        <v>1.6953479000000001E-4</v>
      </c>
      <c r="AE5006" s="76">
        <v>2.4292995E-7</v>
      </c>
      <c r="AF5006" s="76">
        <v>7.4817938000000002E-10</v>
      </c>
      <c r="AG5006" s="76">
        <v>2.8601401999999999E-5</v>
      </c>
    </row>
    <row r="5007" spans="2:33" s="149" customFormat="1" x14ac:dyDescent="0.15">
      <c r="B5007" s="157" t="s">
        <v>10966</v>
      </c>
      <c r="C5007" s="148"/>
      <c r="D5007" s="118" t="s">
        <v>26</v>
      </c>
      <c r="E5007" s="276" t="s">
        <v>10967</v>
      </c>
      <c r="F5007" s="276">
        <f t="shared" si="692"/>
        <v>4.1346454330999996E-2</v>
      </c>
      <c r="G5007" s="276">
        <f t="shared" si="693"/>
        <v>1.4571595269999998E-2</v>
      </c>
      <c r="H5007" s="276">
        <f t="shared" si="694"/>
        <v>7.5574897399999993E-3</v>
      </c>
      <c r="I5007" s="276">
        <f t="shared" si="695"/>
        <v>5.2943032100000002E-4</v>
      </c>
      <c r="J5007" s="276">
        <v>1.8687939000000001E-2</v>
      </c>
      <c r="K5007" s="276">
        <v>6.9934958999999996E-3</v>
      </c>
      <c r="L5007" s="276">
        <v>3.7537992000000002E-4</v>
      </c>
      <c r="M5007" s="276">
        <v>7.0505397E-4</v>
      </c>
      <c r="N5007" s="276">
        <v>1.1369677999999999E-2</v>
      </c>
      <c r="O5007" s="276">
        <v>2.4968632999999999E-3</v>
      </c>
      <c r="P5007" s="276">
        <v>1.8861392E-4</v>
      </c>
      <c r="Q5007" s="276">
        <v>8.0620161000000004E-5</v>
      </c>
      <c r="R5007" s="276">
        <v>0</v>
      </c>
      <c r="S5007" s="276">
        <v>0</v>
      </c>
      <c r="T5007" s="276">
        <v>0</v>
      </c>
      <c r="U5007" s="276">
        <v>4.4881016000000002E-4</v>
      </c>
      <c r="V5007" s="287"/>
      <c r="W5007" s="28">
        <f t="shared" si="696"/>
        <v>0.13842917777777777</v>
      </c>
      <c r="X5007" s="191">
        <v>3.2231030000000001</v>
      </c>
      <c r="Y5007" s="191">
        <v>3.1650304999999999</v>
      </c>
      <c r="Z5007" s="191">
        <v>1.7579854999999998E-2</v>
      </c>
      <c r="AA5007" s="191">
        <v>1.9690752999999999E-5</v>
      </c>
      <c r="AB5007" s="191">
        <v>3.0407460000000001E-2</v>
      </c>
      <c r="AC5007" s="191">
        <v>1.397347E-3</v>
      </c>
      <c r="AD5007" s="191">
        <v>8.6680977000000003E-3</v>
      </c>
      <c r="AE5007" s="76">
        <v>4.2513984999999999E-7</v>
      </c>
      <c r="AF5007" s="76">
        <v>7.3265594999999998E-10</v>
      </c>
      <c r="AG5007" s="20">
        <v>6.1071993999999999E-3</v>
      </c>
    </row>
    <row r="5008" spans="2:33" s="149" customFormat="1" x14ac:dyDescent="0.15">
      <c r="B5008" s="157" t="s">
        <v>10968</v>
      </c>
      <c r="C5008" s="148"/>
      <c r="D5008" s="118" t="s">
        <v>26</v>
      </c>
      <c r="E5008" s="276" t="s">
        <v>10969</v>
      </c>
      <c r="F5008" s="276">
        <f t="shared" si="692"/>
        <v>1.9981858450120002E-2</v>
      </c>
      <c r="G5008" s="276">
        <f t="shared" si="693"/>
        <v>6.562346769999999E-5</v>
      </c>
      <c r="H5008" s="276">
        <f t="shared" si="694"/>
        <v>4.8995432201999999E-4</v>
      </c>
      <c r="I5008" s="276">
        <f t="shared" si="695"/>
        <v>9.4497660400000012E-5</v>
      </c>
      <c r="J5008" s="276">
        <v>1.9331783000000002E-2</v>
      </c>
      <c r="K5008" s="276">
        <v>4.5472509999999999E-4</v>
      </c>
      <c r="L5008" s="276">
        <v>3.4469845000000003E-5</v>
      </c>
      <c r="M5008" s="276">
        <v>1.6781735000000001E-5</v>
      </c>
      <c r="N5008" s="276">
        <v>4.0564320999999998E-5</v>
      </c>
      <c r="O5008" s="276">
        <v>8.2774116999999994E-6</v>
      </c>
      <c r="P5008" s="276">
        <v>7.5937701999999995E-7</v>
      </c>
      <c r="Q5008" s="276">
        <v>5.7627204000000002E-6</v>
      </c>
      <c r="R5008" s="276">
        <v>0</v>
      </c>
      <c r="S5008" s="276">
        <v>0</v>
      </c>
      <c r="T5008" s="276">
        <v>0</v>
      </c>
      <c r="U5008" s="276">
        <v>8.8734940000000006E-5</v>
      </c>
      <c r="V5008" s="287"/>
      <c r="W5008" s="28">
        <f t="shared" si="696"/>
        <v>0.14319839259259259</v>
      </c>
      <c r="X5008" s="191">
        <v>3.2260338E-3</v>
      </c>
      <c r="Y5008" s="191">
        <v>2.8657215000000001E-3</v>
      </c>
      <c r="Z5008" s="191">
        <v>1.4368861E-4</v>
      </c>
      <c r="AA5008" s="191">
        <v>9.6660273000000004E-8</v>
      </c>
      <c r="AB5008" s="191">
        <v>9.8165575999999995E-5</v>
      </c>
      <c r="AC5008" s="191">
        <v>6.1770594999999997E-6</v>
      </c>
      <c r="AD5008" s="191">
        <v>1.1218439E-4</v>
      </c>
      <c r="AE5008" s="76">
        <v>1.6075129E-7</v>
      </c>
      <c r="AF5008" s="76">
        <v>4.9508427999999995E-10</v>
      </c>
      <c r="AG5008" s="76">
        <v>1.8926086E-5</v>
      </c>
    </row>
    <row r="5009" spans="2:33" s="149" customFormat="1" x14ac:dyDescent="0.15">
      <c r="B5009" s="157" t="s">
        <v>10970</v>
      </c>
      <c r="C5009" s="148"/>
      <c r="D5009" s="118" t="s">
        <v>26</v>
      </c>
      <c r="E5009" s="276" t="s">
        <v>10971</v>
      </c>
      <c r="F5009" s="276">
        <f t="shared" si="692"/>
        <v>1.8453694467000001E-2</v>
      </c>
      <c r="G5009" s="276">
        <f t="shared" si="693"/>
        <v>6.5035745399999994E-3</v>
      </c>
      <c r="H5009" s="276">
        <f t="shared" si="694"/>
        <v>3.3730503510000002E-3</v>
      </c>
      <c r="I5009" s="276">
        <f t="shared" si="695"/>
        <v>2.3629467599999999E-4</v>
      </c>
      <c r="J5009" s="276">
        <v>8.3407749000000003E-3</v>
      </c>
      <c r="K5009" s="276">
        <v>3.1213293E-3</v>
      </c>
      <c r="L5009" s="276">
        <v>1.675391E-4</v>
      </c>
      <c r="M5009" s="276">
        <v>3.1467854E-4</v>
      </c>
      <c r="N5009" s="276">
        <v>5.0744989999999997E-3</v>
      </c>
      <c r="O5009" s="276">
        <v>1.114397E-3</v>
      </c>
      <c r="P5009" s="276">
        <v>8.4181950999999994E-5</v>
      </c>
      <c r="Q5009" s="276">
        <v>3.5982285999999998E-5</v>
      </c>
      <c r="R5009" s="276">
        <v>0</v>
      </c>
      <c r="S5009" s="276">
        <v>0</v>
      </c>
      <c r="T5009" s="276">
        <v>0</v>
      </c>
      <c r="U5009" s="276">
        <v>2.0031239E-4</v>
      </c>
      <c r="V5009" s="287"/>
      <c r="W5009" s="28">
        <f t="shared" si="696"/>
        <v>6.1783517777777776E-2</v>
      </c>
      <c r="X5009" s="191">
        <v>1.4385314</v>
      </c>
      <c r="Y5009" s="191">
        <v>1.4126126000000001</v>
      </c>
      <c r="Z5009" s="191">
        <v>7.8462193999999999E-3</v>
      </c>
      <c r="AA5009" s="191">
        <v>8.7883527000000004E-6</v>
      </c>
      <c r="AB5009" s="191">
        <v>1.3571421E-2</v>
      </c>
      <c r="AC5009" s="191">
        <v>6.2366228000000005E-4</v>
      </c>
      <c r="AD5009" s="191">
        <v>3.8687354E-3</v>
      </c>
      <c r="AE5009" s="76">
        <v>1.8974786000000001E-7</v>
      </c>
      <c r="AF5009" s="76">
        <v>3.2699807999999999E-10</v>
      </c>
      <c r="AG5009" s="20">
        <v>2.7257577999999999E-3</v>
      </c>
    </row>
    <row r="5010" spans="2:33" s="149" customFormat="1" x14ac:dyDescent="0.15">
      <c r="B5010" s="157" t="s">
        <v>10972</v>
      </c>
      <c r="C5010" s="148"/>
      <c r="D5010" s="118" t="s">
        <v>26</v>
      </c>
      <c r="E5010" s="276" t="s">
        <v>10973</v>
      </c>
      <c r="F5010" s="276">
        <f t="shared" si="692"/>
        <v>7.9292769281800006E-3</v>
      </c>
      <c r="G5010" s="276">
        <f t="shared" si="693"/>
        <v>2.6040954200000001E-5</v>
      </c>
      <c r="H5010" s="276">
        <f t="shared" si="694"/>
        <v>1.9442545978000001E-4</v>
      </c>
      <c r="I5010" s="276">
        <f t="shared" si="695"/>
        <v>3.7498914200000003E-5</v>
      </c>
      <c r="J5010" s="276">
        <v>7.6713116000000003E-3</v>
      </c>
      <c r="K5010" s="276">
        <v>1.8044567E-4</v>
      </c>
      <c r="L5010" s="276">
        <v>1.3678451000000001E-5</v>
      </c>
      <c r="M5010" s="276">
        <v>6.6593918E-6</v>
      </c>
      <c r="N5010" s="276">
        <v>1.6096890000000001E-5</v>
      </c>
      <c r="O5010" s="276">
        <v>3.2846723999999999E-6</v>
      </c>
      <c r="P5010" s="276">
        <v>3.0133877999999999E-7</v>
      </c>
      <c r="Q5010" s="276">
        <v>2.2867842000000001E-6</v>
      </c>
      <c r="R5010" s="276">
        <v>0</v>
      </c>
      <c r="S5010" s="276">
        <v>0</v>
      </c>
      <c r="T5010" s="276">
        <v>0</v>
      </c>
      <c r="U5010" s="276">
        <v>3.5212130000000003E-5</v>
      </c>
      <c r="V5010" s="287"/>
      <c r="W5010" s="28">
        <f t="shared" si="696"/>
        <v>5.6824530370370371E-2</v>
      </c>
      <c r="X5010" s="191">
        <v>1.2801666999999999E-3</v>
      </c>
      <c r="Y5010" s="191">
        <v>1.1371863E-3</v>
      </c>
      <c r="Z5010" s="191">
        <v>5.7019043000000002E-5</v>
      </c>
      <c r="AA5010" s="191">
        <v>3.835709E-8</v>
      </c>
      <c r="AB5010" s="191">
        <v>3.8954425999999999E-5</v>
      </c>
      <c r="AC5010" s="191">
        <v>2.4512034E-6</v>
      </c>
      <c r="AD5010" s="191">
        <v>4.4517425999999999E-5</v>
      </c>
      <c r="AE5010" s="76">
        <v>6.3789937000000001E-8</v>
      </c>
      <c r="AF5010" s="76">
        <v>1.9646123000000001E-10</v>
      </c>
      <c r="AG5010" s="76">
        <v>7.5103204000000002E-6</v>
      </c>
    </row>
    <row r="5011" spans="2:33" s="149" customFormat="1" x14ac:dyDescent="0.15">
      <c r="B5011" s="157" t="s">
        <v>10974</v>
      </c>
      <c r="C5011" s="148"/>
      <c r="D5011" s="118" t="s">
        <v>26</v>
      </c>
      <c r="E5011" s="276" t="s">
        <v>10975</v>
      </c>
      <c r="F5011" s="276">
        <f t="shared" si="692"/>
        <v>1.8453694472000001E-2</v>
      </c>
      <c r="G5011" s="276">
        <f t="shared" si="693"/>
        <v>6.5035745399999994E-3</v>
      </c>
      <c r="H5011" s="276">
        <f t="shared" si="694"/>
        <v>3.3730503560000001E-3</v>
      </c>
      <c r="I5011" s="276">
        <f t="shared" si="695"/>
        <v>2.3629467599999999E-4</v>
      </c>
      <c r="J5011" s="276">
        <v>8.3407749000000003E-3</v>
      </c>
      <c r="K5011" s="276">
        <v>3.1213293E-3</v>
      </c>
      <c r="L5011" s="276">
        <v>1.675391E-4</v>
      </c>
      <c r="M5011" s="276">
        <v>3.1467854E-4</v>
      </c>
      <c r="N5011" s="276">
        <v>5.0744989999999997E-3</v>
      </c>
      <c r="O5011" s="276">
        <v>1.114397E-3</v>
      </c>
      <c r="P5011" s="276">
        <v>8.4181956000000001E-5</v>
      </c>
      <c r="Q5011" s="276">
        <v>3.5982285999999998E-5</v>
      </c>
      <c r="R5011" s="276">
        <v>0</v>
      </c>
      <c r="S5011" s="276">
        <v>0</v>
      </c>
      <c r="T5011" s="276">
        <v>0</v>
      </c>
      <c r="U5011" s="276">
        <v>2.0031239E-4</v>
      </c>
      <c r="V5011" s="287"/>
      <c r="W5011" s="28">
        <f t="shared" si="696"/>
        <v>6.1783517777777776E-2</v>
      </c>
      <c r="X5011" s="191">
        <v>1.4385315000000001</v>
      </c>
      <c r="Y5011" s="191">
        <v>1.4126126000000001</v>
      </c>
      <c r="Z5011" s="191">
        <v>7.8462193999999999E-3</v>
      </c>
      <c r="AA5011" s="191">
        <v>8.7883527000000004E-6</v>
      </c>
      <c r="AB5011" s="191">
        <v>1.3571421E-2</v>
      </c>
      <c r="AC5011" s="191">
        <v>6.2366228000000005E-4</v>
      </c>
      <c r="AD5011" s="191">
        <v>3.8687354E-3</v>
      </c>
      <c r="AE5011" s="76">
        <v>1.8974786000000001E-7</v>
      </c>
      <c r="AF5011" s="76">
        <v>3.2699807999999999E-10</v>
      </c>
      <c r="AG5011" s="20">
        <v>2.7257577999999999E-3</v>
      </c>
    </row>
    <row r="5012" spans="2:33" s="149" customFormat="1" x14ac:dyDescent="0.15">
      <c r="B5012" s="157" t="s">
        <v>10976</v>
      </c>
      <c r="C5012" s="148"/>
      <c r="D5012" s="118" t="s">
        <v>26</v>
      </c>
      <c r="E5012" s="276" t="s">
        <v>10977</v>
      </c>
      <c r="F5012" s="276">
        <f t="shared" si="692"/>
        <v>1.937028184902E-2</v>
      </c>
      <c r="G5012" s="276">
        <f t="shared" si="693"/>
        <v>6.3614949099999999E-5</v>
      </c>
      <c r="H5012" s="276">
        <f t="shared" si="694"/>
        <v>4.7495849302000003E-4</v>
      </c>
      <c r="I5012" s="276">
        <f t="shared" si="695"/>
        <v>9.160540690000001E-5</v>
      </c>
      <c r="J5012" s="276">
        <v>1.8740103000000001E-2</v>
      </c>
      <c r="K5012" s="276">
        <v>4.4080752000000002E-4</v>
      </c>
      <c r="L5012" s="276">
        <v>3.3414838000000001E-5</v>
      </c>
      <c r="M5012" s="276">
        <v>1.6268105000000001E-5</v>
      </c>
      <c r="N5012" s="276">
        <v>3.9322775999999997E-5</v>
      </c>
      <c r="O5012" s="276">
        <v>8.0240681000000007E-6</v>
      </c>
      <c r="P5012" s="276">
        <v>7.3613502000000001E-7</v>
      </c>
      <c r="Q5012" s="276">
        <v>5.5863429000000004E-6</v>
      </c>
      <c r="R5012" s="276">
        <v>0</v>
      </c>
      <c r="S5012" s="276">
        <v>0</v>
      </c>
      <c r="T5012" s="276">
        <v>0</v>
      </c>
      <c r="U5012" s="276">
        <v>8.6019064000000006E-5</v>
      </c>
      <c r="V5012" s="287"/>
      <c r="W5012" s="28">
        <f t="shared" si="696"/>
        <v>0.13881557777777778</v>
      </c>
      <c r="X5012" s="191">
        <v>3.1272958999999999E-3</v>
      </c>
      <c r="Y5012" s="191">
        <v>2.7780116000000001E-3</v>
      </c>
      <c r="Z5012" s="191">
        <v>1.3929076E-4</v>
      </c>
      <c r="AA5012" s="191">
        <v>9.3701829000000003E-8</v>
      </c>
      <c r="AB5012" s="191">
        <v>9.5161049E-5</v>
      </c>
      <c r="AC5012" s="191">
        <v>5.9880016999999999E-6</v>
      </c>
      <c r="AD5012" s="191">
        <v>1.0875081E-4</v>
      </c>
      <c r="AE5012" s="76">
        <v>1.5583124000000001E-7</v>
      </c>
      <c r="AF5012" s="76">
        <v>4.7993144000000002E-10</v>
      </c>
      <c r="AG5012" s="76">
        <v>1.8346825E-5</v>
      </c>
    </row>
    <row r="5013" spans="2:33" s="149" customFormat="1" x14ac:dyDescent="0.15">
      <c r="B5013" s="157" t="s">
        <v>10978</v>
      </c>
      <c r="C5013" s="148"/>
      <c r="D5013" s="118" t="s">
        <v>26</v>
      </c>
      <c r="E5013" s="276" t="s">
        <v>10979</v>
      </c>
      <c r="F5013" s="276">
        <f t="shared" si="692"/>
        <v>2.5625962126000001E-2</v>
      </c>
      <c r="G5013" s="276">
        <f t="shared" si="693"/>
        <v>9.0312671600000002E-3</v>
      </c>
      <c r="H5013" s="276">
        <f t="shared" si="694"/>
        <v>4.6840313299999995E-3</v>
      </c>
      <c r="I5013" s="276">
        <f t="shared" si="695"/>
        <v>3.2813363599999999E-4</v>
      </c>
      <c r="J5013" s="276">
        <v>1.1582530000000001E-2</v>
      </c>
      <c r="K5013" s="276">
        <v>4.3344756999999998E-3</v>
      </c>
      <c r="L5013" s="276">
        <v>2.3265531E-4</v>
      </c>
      <c r="M5013" s="276">
        <v>4.3698275999999998E-4</v>
      </c>
      <c r="N5013" s="276">
        <v>7.0467626E-3</v>
      </c>
      <c r="O5013" s="276">
        <v>1.5475217999999999E-3</v>
      </c>
      <c r="P5013" s="276">
        <v>1.1690032E-4</v>
      </c>
      <c r="Q5013" s="276">
        <v>4.9967265999999999E-5</v>
      </c>
      <c r="R5013" s="276">
        <v>0</v>
      </c>
      <c r="S5013" s="276">
        <v>0</v>
      </c>
      <c r="T5013" s="276">
        <v>0</v>
      </c>
      <c r="U5013" s="276">
        <v>2.7816636999999998E-4</v>
      </c>
      <c r="V5013" s="287"/>
      <c r="W5013" s="28">
        <f t="shared" si="696"/>
        <v>8.5796518518518522E-2</v>
      </c>
      <c r="X5013" s="191">
        <v>1.9976354999999999</v>
      </c>
      <c r="Y5013" s="191">
        <v>1.9616429</v>
      </c>
      <c r="Z5013" s="191">
        <v>1.0895754000000001E-2</v>
      </c>
      <c r="AA5013" s="191">
        <v>1.2204061000000001E-5</v>
      </c>
      <c r="AB5013" s="191">
        <v>1.8846129999999999E-2</v>
      </c>
      <c r="AC5013" s="191">
        <v>8.6605668000000002E-4</v>
      </c>
      <c r="AD5013" s="191">
        <v>5.3723686999999996E-3</v>
      </c>
      <c r="AE5013" s="76">
        <v>2.6349580999999999E-7</v>
      </c>
      <c r="AF5013" s="76">
        <v>4.5409026E-10</v>
      </c>
      <c r="AG5013" s="20">
        <v>3.7851591999999998E-3</v>
      </c>
    </row>
    <row r="5014" spans="2:33" s="149" customFormat="1" x14ac:dyDescent="0.15">
      <c r="B5014" s="157" t="s">
        <v>10980</v>
      </c>
      <c r="C5014" s="148"/>
      <c r="D5014" s="118" t="s">
        <v>26</v>
      </c>
      <c r="E5014" s="276" t="s">
        <v>10981</v>
      </c>
      <c r="F5014" s="276">
        <f t="shared" si="692"/>
        <v>1.070839109774E-2</v>
      </c>
      <c r="G5014" s="276">
        <f t="shared" si="693"/>
        <v>3.5167987700000005E-5</v>
      </c>
      <c r="H5014" s="276">
        <f t="shared" si="694"/>
        <v>2.6256927744E-4</v>
      </c>
      <c r="I5014" s="276">
        <f t="shared" si="695"/>
        <v>5.0641832600000004E-5</v>
      </c>
      <c r="J5014" s="276">
        <v>1.0360012E-2</v>
      </c>
      <c r="K5014" s="276">
        <v>2.4368974E-4</v>
      </c>
      <c r="L5014" s="276">
        <v>1.8472583E-5</v>
      </c>
      <c r="M5014" s="276">
        <v>8.9934280999999992E-6</v>
      </c>
      <c r="N5014" s="276">
        <v>2.1738648E-5</v>
      </c>
      <c r="O5014" s="276">
        <v>4.4359115999999999E-6</v>
      </c>
      <c r="P5014" s="276">
        <v>4.0695443999999999E-7</v>
      </c>
      <c r="Q5014" s="276">
        <v>3.0882745999999999E-6</v>
      </c>
      <c r="R5014" s="276">
        <v>0</v>
      </c>
      <c r="S5014" s="276">
        <v>0</v>
      </c>
      <c r="T5014" s="276">
        <v>0</v>
      </c>
      <c r="U5014" s="276">
        <v>4.7553558000000003E-5</v>
      </c>
      <c r="V5014" s="287"/>
      <c r="W5014" s="28">
        <f t="shared" si="696"/>
        <v>7.6740829629629623E-2</v>
      </c>
      <c r="X5014" s="191">
        <v>1.7288498E-3</v>
      </c>
      <c r="Y5014" s="191">
        <v>1.5357564E-3</v>
      </c>
      <c r="Z5014" s="191">
        <v>7.7003541999999997E-5</v>
      </c>
      <c r="AA5014" s="191">
        <v>5.1800781999999998E-8</v>
      </c>
      <c r="AB5014" s="191">
        <v>5.2607479999999999E-5</v>
      </c>
      <c r="AC5014" s="191">
        <v>3.3103201999999999E-6</v>
      </c>
      <c r="AD5014" s="191">
        <v>6.0120247999999999E-5</v>
      </c>
      <c r="AE5014" s="76">
        <v>8.6147523000000002E-8</v>
      </c>
      <c r="AF5014" s="76">
        <v>2.6531846999999998E-10</v>
      </c>
      <c r="AG5014" s="76">
        <v>1.0142598E-5</v>
      </c>
    </row>
    <row r="5015" spans="2:33" s="149" customFormat="1" x14ac:dyDescent="0.15">
      <c r="B5015" s="157" t="s">
        <v>10982</v>
      </c>
      <c r="C5015" s="148"/>
      <c r="D5015" s="118" t="s">
        <v>26</v>
      </c>
      <c r="E5015" s="276" t="s">
        <v>10983</v>
      </c>
      <c r="F5015" s="276">
        <f t="shared" si="692"/>
        <v>1.4662231385000002E-2</v>
      </c>
      <c r="G5015" s="276">
        <f t="shared" si="693"/>
        <v>5.1673610400000004E-3</v>
      </c>
      <c r="H5015" s="276">
        <f t="shared" si="694"/>
        <v>2.6800296020000002E-3</v>
      </c>
      <c r="I5015" s="276">
        <f t="shared" si="695"/>
        <v>1.8774594299999999E-4</v>
      </c>
      <c r="J5015" s="276">
        <v>6.6270948000000003E-3</v>
      </c>
      <c r="K5015" s="276">
        <v>2.4800268E-3</v>
      </c>
      <c r="L5015" s="276">
        <v>1.3311675E-4</v>
      </c>
      <c r="M5015" s="276">
        <v>2.5002507000000001E-4</v>
      </c>
      <c r="N5015" s="276">
        <v>4.0319012000000001E-3</v>
      </c>
      <c r="O5015" s="276">
        <v>8.8543477000000001E-4</v>
      </c>
      <c r="P5015" s="276">
        <v>6.6886052000000005E-5</v>
      </c>
      <c r="Q5015" s="276">
        <v>2.8589423000000001E-5</v>
      </c>
      <c r="R5015" s="276">
        <v>0</v>
      </c>
      <c r="S5015" s="276">
        <v>0</v>
      </c>
      <c r="T5015" s="276">
        <v>0</v>
      </c>
      <c r="U5015" s="276">
        <v>1.5915651999999999E-4</v>
      </c>
      <c r="V5015" s="287"/>
      <c r="W5015" s="28">
        <f t="shared" si="696"/>
        <v>4.9089591111111108E-2</v>
      </c>
      <c r="X5015" s="191">
        <v>1.1429734</v>
      </c>
      <c r="Y5015" s="191">
        <v>1.1223798</v>
      </c>
      <c r="Z5015" s="191">
        <v>6.2341469000000002E-3</v>
      </c>
      <c r="AA5015" s="191">
        <v>6.9827120000000004E-6</v>
      </c>
      <c r="AB5015" s="191">
        <v>1.0783055E-2</v>
      </c>
      <c r="AC5015" s="191">
        <v>4.9552547999999995E-4</v>
      </c>
      <c r="AD5015" s="191">
        <v>3.0738699999999998E-3</v>
      </c>
      <c r="AE5015" s="76">
        <v>1.5076262000000001E-7</v>
      </c>
      <c r="AF5015" s="76">
        <v>2.5981366000000002E-10</v>
      </c>
      <c r="AG5015" s="20">
        <v>2.1657286000000002E-3</v>
      </c>
    </row>
    <row r="5016" spans="2:33" s="149" customFormat="1" x14ac:dyDescent="0.15">
      <c r="B5016" s="157" t="s">
        <v>10984</v>
      </c>
      <c r="C5016" s="148"/>
      <c r="D5016" s="118" t="s">
        <v>26</v>
      </c>
      <c r="E5016" s="276" t="s">
        <v>10985</v>
      </c>
      <c r="F5016" s="276">
        <f t="shared" si="692"/>
        <v>1.355995461376E-2</v>
      </c>
      <c r="G5016" s="276">
        <f t="shared" si="693"/>
        <v>4.4532949500000001E-5</v>
      </c>
      <c r="H5016" s="276">
        <f t="shared" si="694"/>
        <v>3.3248932415999994E-4</v>
      </c>
      <c r="I5016" s="276">
        <f t="shared" si="695"/>
        <v>6.4127340100000006E-5</v>
      </c>
      <c r="J5016" s="276">
        <v>1.3118805000000001E-2</v>
      </c>
      <c r="K5016" s="276">
        <v>3.0858231999999998E-4</v>
      </c>
      <c r="L5016" s="276">
        <v>2.3391681E-5</v>
      </c>
      <c r="M5016" s="276">
        <v>1.1388306E-5</v>
      </c>
      <c r="N5016" s="276">
        <v>2.7527484999999999E-5</v>
      </c>
      <c r="O5016" s="276">
        <v>5.6171585E-6</v>
      </c>
      <c r="P5016" s="276">
        <v>5.1532316000000001E-7</v>
      </c>
      <c r="Q5016" s="276">
        <v>3.9106571000000003E-6</v>
      </c>
      <c r="R5016" s="276">
        <v>0</v>
      </c>
      <c r="S5016" s="276">
        <v>0</v>
      </c>
      <c r="T5016" s="276">
        <v>0</v>
      </c>
      <c r="U5016" s="276">
        <v>6.0216683000000003E-5</v>
      </c>
      <c r="V5016" s="287"/>
      <c r="W5016" s="28">
        <f t="shared" si="696"/>
        <v>9.7176333333333337E-2</v>
      </c>
      <c r="X5016" s="191">
        <v>2.1892283999999998E-3</v>
      </c>
      <c r="Y5016" s="191">
        <v>1.9447157999999999E-3</v>
      </c>
      <c r="Z5016" s="191">
        <v>9.7508977999999997E-5</v>
      </c>
      <c r="AA5016" s="191">
        <v>6.5594925000000005E-8</v>
      </c>
      <c r="AB5016" s="191">
        <v>6.6616434000000001E-5</v>
      </c>
      <c r="AC5016" s="191">
        <v>4.1918339999999999E-6</v>
      </c>
      <c r="AD5016" s="191">
        <v>7.6129800000000004E-5</v>
      </c>
      <c r="AE5016" s="76">
        <v>1.0908796E-7</v>
      </c>
      <c r="AF5016" s="76">
        <v>3.3597076E-10</v>
      </c>
      <c r="AG5016" s="76">
        <v>1.2843489E-5</v>
      </c>
    </row>
    <row r="5017" spans="2:33" s="149" customFormat="1" x14ac:dyDescent="0.15">
      <c r="B5017" s="157" t="s">
        <v>10986</v>
      </c>
      <c r="C5017" s="148"/>
      <c r="D5017" s="118" t="s">
        <v>26</v>
      </c>
      <c r="E5017" s="276" t="s">
        <v>10987</v>
      </c>
      <c r="F5017" s="276">
        <f t="shared" si="692"/>
        <v>1.8566662091999999E-2</v>
      </c>
      <c r="G5017" s="276">
        <f t="shared" si="693"/>
        <v>6.5433859000000004E-3</v>
      </c>
      <c r="H5017" s="276">
        <f t="shared" si="694"/>
        <v>3.393698995E-3</v>
      </c>
      <c r="I5017" s="276">
        <f t="shared" si="695"/>
        <v>2.37741197E-4</v>
      </c>
      <c r="J5017" s="276">
        <v>8.3918359999999997E-3</v>
      </c>
      <c r="K5017" s="276">
        <v>3.1404369999999998E-3</v>
      </c>
      <c r="L5017" s="276">
        <v>1.6856470999999999E-4</v>
      </c>
      <c r="M5017" s="276">
        <v>3.1660500000000002E-4</v>
      </c>
      <c r="N5017" s="276">
        <v>5.1055620000000001E-3</v>
      </c>
      <c r="O5017" s="276">
        <v>1.1212189000000001E-3</v>
      </c>
      <c r="P5017" s="276">
        <v>8.4697285000000005E-5</v>
      </c>
      <c r="Q5017" s="276">
        <v>3.6202557E-5</v>
      </c>
      <c r="R5017" s="276">
        <v>0</v>
      </c>
      <c r="S5017" s="276">
        <v>0</v>
      </c>
      <c r="T5017" s="276">
        <v>0</v>
      </c>
      <c r="U5017" s="276">
        <v>2.0153864000000001E-4</v>
      </c>
      <c r="V5017" s="287"/>
      <c r="W5017" s="28">
        <f t="shared" si="696"/>
        <v>6.2161748148148142E-2</v>
      </c>
      <c r="X5017" s="191">
        <v>1.4473374000000001</v>
      </c>
      <c r="Y5017" s="191">
        <v>1.4212598999999999</v>
      </c>
      <c r="Z5017" s="191">
        <v>7.8942509000000001E-3</v>
      </c>
      <c r="AA5017" s="191">
        <v>8.8421529999999996E-6</v>
      </c>
      <c r="AB5017" s="191">
        <v>1.3654505000000001E-2</v>
      </c>
      <c r="AC5017" s="191">
        <v>6.2748009E-4</v>
      </c>
      <c r="AD5017" s="191">
        <v>3.8924165999999999E-3</v>
      </c>
      <c r="AE5017" s="76">
        <v>1.9090943999999999E-7</v>
      </c>
      <c r="AF5017" s="76">
        <v>3.2899993999999999E-10</v>
      </c>
      <c r="AG5017" s="20">
        <v>2.7424436E-3</v>
      </c>
    </row>
    <row r="5018" spans="2:33" s="149" customFormat="1" x14ac:dyDescent="0.15">
      <c r="B5018" s="157" t="s">
        <v>10988</v>
      </c>
      <c r="C5018" s="148"/>
      <c r="D5018" s="118" t="s">
        <v>26</v>
      </c>
      <c r="E5018" s="276" t="s">
        <v>10989</v>
      </c>
      <c r="F5018" s="276">
        <f t="shared" si="692"/>
        <v>0</v>
      </c>
      <c r="G5018" s="276">
        <f t="shared" si="693"/>
        <v>0</v>
      </c>
      <c r="H5018" s="276">
        <f t="shared" si="694"/>
        <v>0</v>
      </c>
      <c r="I5018" s="276">
        <f t="shared" si="695"/>
        <v>0</v>
      </c>
      <c r="J5018" s="276">
        <v>0</v>
      </c>
      <c r="K5018" s="276">
        <v>0</v>
      </c>
      <c r="L5018" s="276">
        <v>0</v>
      </c>
      <c r="M5018" s="276">
        <v>0</v>
      </c>
      <c r="N5018" s="276">
        <v>0</v>
      </c>
      <c r="O5018" s="276">
        <v>0</v>
      </c>
      <c r="P5018" s="276">
        <v>0</v>
      </c>
      <c r="Q5018" s="276">
        <v>0</v>
      </c>
      <c r="R5018" s="276">
        <v>0</v>
      </c>
      <c r="S5018" s="276">
        <v>0</v>
      </c>
      <c r="T5018" s="276">
        <v>0</v>
      </c>
      <c r="U5018" s="276">
        <v>0</v>
      </c>
      <c r="V5018" s="287"/>
      <c r="W5018" s="28">
        <f t="shared" si="696"/>
        <v>0</v>
      </c>
      <c r="X5018" s="191">
        <v>0</v>
      </c>
      <c r="Y5018" s="191">
        <v>0</v>
      </c>
      <c r="Z5018" s="191">
        <v>0</v>
      </c>
      <c r="AA5018" s="191">
        <v>0</v>
      </c>
      <c r="AB5018" s="191">
        <v>0</v>
      </c>
      <c r="AC5018" s="191">
        <v>0</v>
      </c>
      <c r="AD5018" s="191">
        <v>0</v>
      </c>
      <c r="AE5018" s="20">
        <v>0</v>
      </c>
      <c r="AF5018" s="20">
        <v>0</v>
      </c>
      <c r="AG5018" s="20">
        <v>0</v>
      </c>
    </row>
    <row r="5019" spans="2:33" s="149" customFormat="1" x14ac:dyDescent="0.15">
      <c r="B5019" s="157" t="s">
        <v>10990</v>
      </c>
      <c r="C5019" s="148"/>
      <c r="D5019" s="118" t="s">
        <v>26</v>
      </c>
      <c r="E5019" s="276" t="s">
        <v>10991</v>
      </c>
      <c r="F5019" s="276">
        <f t="shared" si="692"/>
        <v>0</v>
      </c>
      <c r="G5019" s="276">
        <f t="shared" si="693"/>
        <v>0</v>
      </c>
      <c r="H5019" s="276">
        <f t="shared" si="694"/>
        <v>0</v>
      </c>
      <c r="I5019" s="276">
        <f t="shared" si="695"/>
        <v>0</v>
      </c>
      <c r="J5019" s="276">
        <v>0</v>
      </c>
      <c r="K5019" s="276">
        <v>0</v>
      </c>
      <c r="L5019" s="276">
        <v>0</v>
      </c>
      <c r="M5019" s="276">
        <v>0</v>
      </c>
      <c r="N5019" s="276">
        <v>0</v>
      </c>
      <c r="O5019" s="276">
        <v>0</v>
      </c>
      <c r="P5019" s="276">
        <v>0</v>
      </c>
      <c r="Q5019" s="276">
        <v>0</v>
      </c>
      <c r="R5019" s="276">
        <v>0</v>
      </c>
      <c r="S5019" s="276">
        <v>0</v>
      </c>
      <c r="T5019" s="276">
        <v>0</v>
      </c>
      <c r="U5019" s="276">
        <v>0</v>
      </c>
      <c r="V5019" s="287"/>
      <c r="W5019" s="28">
        <f t="shared" si="696"/>
        <v>0</v>
      </c>
      <c r="X5019" s="191">
        <v>0</v>
      </c>
      <c r="Y5019" s="191">
        <v>0</v>
      </c>
      <c r="Z5019" s="191">
        <v>0</v>
      </c>
      <c r="AA5019" s="191">
        <v>0</v>
      </c>
      <c r="AB5019" s="191">
        <v>0</v>
      </c>
      <c r="AC5019" s="191">
        <v>0</v>
      </c>
      <c r="AD5019" s="191">
        <v>0</v>
      </c>
      <c r="AE5019" s="20">
        <v>0</v>
      </c>
      <c r="AF5019" s="20">
        <v>0</v>
      </c>
      <c r="AG5019" s="20">
        <v>0</v>
      </c>
    </row>
    <row r="5020" spans="2:33" s="149" customFormat="1" x14ac:dyDescent="0.15">
      <c r="B5020" s="157" t="s">
        <v>10992</v>
      </c>
      <c r="C5020" s="148"/>
      <c r="D5020" s="118" t="s">
        <v>26</v>
      </c>
      <c r="E5020" s="276" t="s">
        <v>10993</v>
      </c>
      <c r="F5020" s="276">
        <f t="shared" si="692"/>
        <v>0</v>
      </c>
      <c r="G5020" s="276">
        <f t="shared" si="693"/>
        <v>0</v>
      </c>
      <c r="H5020" s="276">
        <f t="shared" si="694"/>
        <v>0</v>
      </c>
      <c r="I5020" s="276">
        <f t="shared" si="695"/>
        <v>0</v>
      </c>
      <c r="J5020" s="276">
        <v>0</v>
      </c>
      <c r="K5020" s="276">
        <v>0</v>
      </c>
      <c r="L5020" s="276">
        <v>0</v>
      </c>
      <c r="M5020" s="276">
        <v>0</v>
      </c>
      <c r="N5020" s="276">
        <v>0</v>
      </c>
      <c r="O5020" s="276">
        <v>0</v>
      </c>
      <c r="P5020" s="276">
        <v>0</v>
      </c>
      <c r="Q5020" s="276">
        <v>0</v>
      </c>
      <c r="R5020" s="276">
        <v>0</v>
      </c>
      <c r="S5020" s="276">
        <v>0</v>
      </c>
      <c r="T5020" s="276">
        <v>0</v>
      </c>
      <c r="U5020" s="276">
        <v>0</v>
      </c>
      <c r="V5020" s="287"/>
      <c r="W5020" s="28">
        <f t="shared" si="696"/>
        <v>0</v>
      </c>
      <c r="X5020" s="191">
        <v>0</v>
      </c>
      <c r="Y5020" s="191">
        <v>0</v>
      </c>
      <c r="Z5020" s="191">
        <v>0</v>
      </c>
      <c r="AA5020" s="191">
        <v>0</v>
      </c>
      <c r="AB5020" s="191">
        <v>0</v>
      </c>
      <c r="AC5020" s="191">
        <v>0</v>
      </c>
      <c r="AD5020" s="191">
        <v>0</v>
      </c>
      <c r="AE5020" s="20">
        <v>0</v>
      </c>
      <c r="AF5020" s="20">
        <v>0</v>
      </c>
      <c r="AG5020" s="20">
        <v>0</v>
      </c>
    </row>
    <row r="5021" spans="2:33" s="149" customFormat="1" x14ac:dyDescent="0.15">
      <c r="B5021" s="157" t="s">
        <v>10994</v>
      </c>
      <c r="C5021" s="148"/>
      <c r="D5021" s="118" t="s">
        <v>26</v>
      </c>
      <c r="E5021" s="276" t="s">
        <v>10995</v>
      </c>
      <c r="F5021" s="276">
        <f>F5019*0.41</f>
        <v>0</v>
      </c>
      <c r="G5021" s="276">
        <f>G5019*0.41</f>
        <v>0</v>
      </c>
      <c r="H5021" s="276">
        <f>H5019*0.41</f>
        <v>0</v>
      </c>
      <c r="I5021" s="276">
        <f>I5019*0.41</f>
        <v>0</v>
      </c>
      <c r="J5021" s="276">
        <v>0</v>
      </c>
      <c r="K5021" s="276">
        <v>0</v>
      </c>
      <c r="L5021" s="276">
        <v>0</v>
      </c>
      <c r="M5021" s="276">
        <v>0</v>
      </c>
      <c r="N5021" s="276">
        <v>0</v>
      </c>
      <c r="O5021" s="276">
        <v>0</v>
      </c>
      <c r="P5021" s="276">
        <v>0</v>
      </c>
      <c r="Q5021" s="276">
        <v>0</v>
      </c>
      <c r="R5021" s="276">
        <v>0</v>
      </c>
      <c r="S5021" s="276">
        <v>0</v>
      </c>
      <c r="T5021" s="276">
        <v>0</v>
      </c>
      <c r="U5021" s="276">
        <v>0</v>
      </c>
      <c r="V5021" s="287"/>
      <c r="W5021" s="28">
        <f t="shared" si="696"/>
        <v>0</v>
      </c>
      <c r="X5021" s="191">
        <v>0</v>
      </c>
      <c r="Y5021" s="191">
        <v>0</v>
      </c>
      <c r="Z5021" s="191">
        <v>0</v>
      </c>
      <c r="AA5021" s="191">
        <v>0</v>
      </c>
      <c r="AB5021" s="191">
        <v>0</v>
      </c>
      <c r="AC5021" s="191">
        <v>0</v>
      </c>
      <c r="AD5021" s="191">
        <v>0</v>
      </c>
      <c r="AE5021" s="20">
        <v>0</v>
      </c>
      <c r="AF5021" s="20">
        <v>0</v>
      </c>
      <c r="AG5021" s="20">
        <v>0</v>
      </c>
    </row>
    <row r="5022" spans="2:33" s="149" customFormat="1" x14ac:dyDescent="0.15">
      <c r="B5022" s="157" t="s">
        <v>10996</v>
      </c>
      <c r="C5022" s="148"/>
      <c r="D5022" s="118" t="s">
        <v>26</v>
      </c>
      <c r="E5022" s="276" t="s">
        <v>10997</v>
      </c>
      <c r="F5022" s="276">
        <f>F5020*0.32</f>
        <v>0</v>
      </c>
      <c r="G5022" s="276">
        <f>G5020*0.32</f>
        <v>0</v>
      </c>
      <c r="H5022" s="276">
        <f>H5020*0.32</f>
        <v>0</v>
      </c>
      <c r="I5022" s="276">
        <f>I5020*0.32</f>
        <v>0</v>
      </c>
      <c r="J5022" s="276">
        <v>0</v>
      </c>
      <c r="K5022" s="276">
        <v>0</v>
      </c>
      <c r="L5022" s="276">
        <v>0</v>
      </c>
      <c r="M5022" s="276">
        <v>0</v>
      </c>
      <c r="N5022" s="276">
        <v>0</v>
      </c>
      <c r="O5022" s="276">
        <v>0</v>
      </c>
      <c r="P5022" s="276">
        <v>0</v>
      </c>
      <c r="Q5022" s="276">
        <v>0</v>
      </c>
      <c r="R5022" s="276">
        <v>0</v>
      </c>
      <c r="S5022" s="276">
        <v>0</v>
      </c>
      <c r="T5022" s="276">
        <v>0</v>
      </c>
      <c r="U5022" s="276">
        <v>0</v>
      </c>
      <c r="V5022" s="287"/>
      <c r="W5022" s="28">
        <f t="shared" si="696"/>
        <v>0</v>
      </c>
      <c r="X5022" s="191">
        <v>0</v>
      </c>
      <c r="Y5022" s="191">
        <v>0</v>
      </c>
      <c r="Z5022" s="191">
        <v>0</v>
      </c>
      <c r="AA5022" s="191">
        <v>0</v>
      </c>
      <c r="AB5022" s="191">
        <v>0</v>
      </c>
      <c r="AC5022" s="191">
        <v>0</v>
      </c>
      <c r="AD5022" s="191">
        <v>0</v>
      </c>
      <c r="AE5022" s="20">
        <v>0</v>
      </c>
      <c r="AF5022" s="20">
        <v>0</v>
      </c>
      <c r="AG5022" s="20">
        <v>0</v>
      </c>
    </row>
    <row r="5023" spans="2:33" s="149" customFormat="1" x14ac:dyDescent="0.15">
      <c r="B5023" s="157" t="s">
        <v>10998</v>
      </c>
      <c r="C5023" s="148"/>
      <c r="D5023" s="118" t="s">
        <v>26</v>
      </c>
      <c r="E5023" s="276" t="s">
        <v>10999</v>
      </c>
      <c r="F5023" s="276">
        <f t="shared" ref="F5023:F5086" si="697">G5023+H5023+I5023+J5023</f>
        <v>0</v>
      </c>
      <c r="G5023" s="276">
        <f t="shared" ref="G5023:G5086" si="698">M5023+N5023+O5023</f>
        <v>0</v>
      </c>
      <c r="H5023" s="276">
        <f t="shared" ref="H5023:H5086" si="699">K5023+L5023+P5023</f>
        <v>0</v>
      </c>
      <c r="I5023" s="276">
        <f t="shared" ref="I5023:I5086" si="700">Q5023+IF(R5023="x",0,R5023)+IF(S5023="x",0,S5023)+IF(T5023="x",0,T5023)+U5023</f>
        <v>0</v>
      </c>
      <c r="J5023" s="276">
        <v>0</v>
      </c>
      <c r="K5023" s="276">
        <v>0</v>
      </c>
      <c r="L5023" s="276">
        <v>0</v>
      </c>
      <c r="M5023" s="276">
        <v>0</v>
      </c>
      <c r="N5023" s="276">
        <v>0</v>
      </c>
      <c r="O5023" s="276">
        <v>0</v>
      </c>
      <c r="P5023" s="276">
        <v>0</v>
      </c>
      <c r="Q5023" s="276">
        <v>0</v>
      </c>
      <c r="R5023" s="276">
        <v>0</v>
      </c>
      <c r="S5023" s="276">
        <v>0</v>
      </c>
      <c r="T5023" s="276">
        <v>0</v>
      </c>
      <c r="U5023" s="276">
        <v>0</v>
      </c>
      <c r="V5023" s="287"/>
      <c r="W5023" s="28">
        <f t="shared" si="696"/>
        <v>0</v>
      </c>
      <c r="X5023" s="191">
        <v>0</v>
      </c>
      <c r="Y5023" s="191">
        <v>0</v>
      </c>
      <c r="Z5023" s="191">
        <v>0</v>
      </c>
      <c r="AA5023" s="191">
        <v>0</v>
      </c>
      <c r="AB5023" s="191">
        <v>0</v>
      </c>
      <c r="AC5023" s="191">
        <v>0</v>
      </c>
      <c r="AD5023" s="191">
        <v>0</v>
      </c>
      <c r="AE5023" s="20">
        <v>0</v>
      </c>
      <c r="AF5023" s="20">
        <v>0</v>
      </c>
      <c r="AG5023" s="20">
        <v>0</v>
      </c>
    </row>
    <row r="5024" spans="2:33" s="149" customFormat="1" x14ac:dyDescent="0.15">
      <c r="B5024" s="157" t="s">
        <v>11000</v>
      </c>
      <c r="C5024" s="148"/>
      <c r="D5024" s="118" t="s">
        <v>26</v>
      </c>
      <c r="E5024" s="276" t="s">
        <v>11001</v>
      </c>
      <c r="F5024" s="276">
        <f t="shared" si="697"/>
        <v>0</v>
      </c>
      <c r="G5024" s="276">
        <f t="shared" si="698"/>
        <v>0</v>
      </c>
      <c r="H5024" s="276">
        <f t="shared" si="699"/>
        <v>0</v>
      </c>
      <c r="I5024" s="276">
        <f t="shared" si="700"/>
        <v>0</v>
      </c>
      <c r="J5024" s="276">
        <v>0</v>
      </c>
      <c r="K5024" s="276">
        <v>0</v>
      </c>
      <c r="L5024" s="276">
        <v>0</v>
      </c>
      <c r="M5024" s="276">
        <v>0</v>
      </c>
      <c r="N5024" s="276">
        <v>0</v>
      </c>
      <c r="O5024" s="276">
        <v>0</v>
      </c>
      <c r="P5024" s="276">
        <v>0</v>
      </c>
      <c r="Q5024" s="276">
        <v>0</v>
      </c>
      <c r="R5024" s="276">
        <v>0</v>
      </c>
      <c r="S5024" s="276">
        <v>0</v>
      </c>
      <c r="T5024" s="276">
        <v>0</v>
      </c>
      <c r="U5024" s="276">
        <v>0</v>
      </c>
      <c r="V5024" s="287"/>
      <c r="W5024" s="28">
        <f t="shared" si="696"/>
        <v>0</v>
      </c>
      <c r="X5024" s="191">
        <v>0</v>
      </c>
      <c r="Y5024" s="191">
        <v>0</v>
      </c>
      <c r="Z5024" s="191">
        <v>0</v>
      </c>
      <c r="AA5024" s="191">
        <v>0</v>
      </c>
      <c r="AB5024" s="191">
        <v>0</v>
      </c>
      <c r="AC5024" s="191">
        <v>0</v>
      </c>
      <c r="AD5024" s="191">
        <v>0</v>
      </c>
      <c r="AE5024" s="20">
        <v>0</v>
      </c>
      <c r="AF5024" s="20">
        <v>0</v>
      </c>
      <c r="AG5024" s="20">
        <v>0</v>
      </c>
    </row>
    <row r="5025" spans="2:33" s="149" customFormat="1" x14ac:dyDescent="0.15">
      <c r="B5025" s="157" t="s">
        <v>11002</v>
      </c>
      <c r="C5025" s="148"/>
      <c r="D5025" s="118" t="s">
        <v>26</v>
      </c>
      <c r="E5025" s="276" t="s">
        <v>11003</v>
      </c>
      <c r="F5025" s="276">
        <f t="shared" si="697"/>
        <v>0</v>
      </c>
      <c r="G5025" s="276">
        <f t="shared" si="698"/>
        <v>0</v>
      </c>
      <c r="H5025" s="276">
        <f t="shared" si="699"/>
        <v>0</v>
      </c>
      <c r="I5025" s="276">
        <f t="shared" si="700"/>
        <v>0</v>
      </c>
      <c r="J5025" s="276">
        <v>0</v>
      </c>
      <c r="K5025" s="276">
        <v>0</v>
      </c>
      <c r="L5025" s="276">
        <v>0</v>
      </c>
      <c r="M5025" s="276">
        <v>0</v>
      </c>
      <c r="N5025" s="276">
        <v>0</v>
      </c>
      <c r="O5025" s="276">
        <v>0</v>
      </c>
      <c r="P5025" s="276">
        <v>0</v>
      </c>
      <c r="Q5025" s="276">
        <v>0</v>
      </c>
      <c r="R5025" s="276">
        <v>0</v>
      </c>
      <c r="S5025" s="276">
        <v>0</v>
      </c>
      <c r="T5025" s="276">
        <v>0</v>
      </c>
      <c r="U5025" s="276">
        <v>0</v>
      </c>
      <c r="V5025" s="287"/>
      <c r="W5025" s="28">
        <f t="shared" si="696"/>
        <v>0</v>
      </c>
      <c r="X5025" s="191">
        <v>0</v>
      </c>
      <c r="Y5025" s="191">
        <v>0</v>
      </c>
      <c r="Z5025" s="191">
        <v>0</v>
      </c>
      <c r="AA5025" s="191">
        <v>0</v>
      </c>
      <c r="AB5025" s="191">
        <v>0</v>
      </c>
      <c r="AC5025" s="191">
        <v>0</v>
      </c>
      <c r="AD5025" s="191">
        <v>0</v>
      </c>
      <c r="AE5025" s="20">
        <v>0</v>
      </c>
      <c r="AF5025" s="20">
        <v>0</v>
      </c>
      <c r="AG5025" s="20">
        <v>0</v>
      </c>
    </row>
    <row r="5026" spans="2:33" s="149" customFormat="1" x14ac:dyDescent="0.15">
      <c r="B5026" s="157" t="s">
        <v>11004</v>
      </c>
      <c r="C5026" s="148"/>
      <c r="D5026" s="118" t="s">
        <v>26</v>
      </c>
      <c r="E5026" s="276" t="s">
        <v>11005</v>
      </c>
      <c r="F5026" s="276">
        <f t="shared" si="697"/>
        <v>0</v>
      </c>
      <c r="G5026" s="276">
        <f t="shared" si="698"/>
        <v>0</v>
      </c>
      <c r="H5026" s="276">
        <f t="shared" si="699"/>
        <v>0</v>
      </c>
      <c r="I5026" s="276">
        <f t="shared" si="700"/>
        <v>0</v>
      </c>
      <c r="J5026" s="276">
        <v>0</v>
      </c>
      <c r="K5026" s="276">
        <v>0</v>
      </c>
      <c r="L5026" s="276">
        <v>0</v>
      </c>
      <c r="M5026" s="276">
        <v>0</v>
      </c>
      <c r="N5026" s="276">
        <v>0</v>
      </c>
      <c r="O5026" s="276">
        <v>0</v>
      </c>
      <c r="P5026" s="276">
        <v>0</v>
      </c>
      <c r="Q5026" s="276">
        <v>0</v>
      </c>
      <c r="R5026" s="276">
        <v>0</v>
      </c>
      <c r="S5026" s="276">
        <v>0</v>
      </c>
      <c r="T5026" s="276">
        <v>0</v>
      </c>
      <c r="U5026" s="276">
        <v>0</v>
      </c>
      <c r="V5026" s="287"/>
      <c r="W5026" s="28">
        <f t="shared" si="696"/>
        <v>0</v>
      </c>
      <c r="X5026" s="191">
        <v>0</v>
      </c>
      <c r="Y5026" s="191">
        <v>0</v>
      </c>
      <c r="Z5026" s="191">
        <v>0</v>
      </c>
      <c r="AA5026" s="191">
        <v>0</v>
      </c>
      <c r="AB5026" s="191">
        <v>0</v>
      </c>
      <c r="AC5026" s="191">
        <v>0</v>
      </c>
      <c r="AD5026" s="191">
        <v>0</v>
      </c>
      <c r="AE5026" s="20">
        <v>0</v>
      </c>
      <c r="AF5026" s="20">
        <v>0</v>
      </c>
      <c r="AG5026" s="20">
        <v>0</v>
      </c>
    </row>
    <row r="5027" spans="2:33" s="149" customFormat="1" x14ac:dyDescent="0.15">
      <c r="B5027" s="157" t="s">
        <v>11006</v>
      </c>
      <c r="C5027" s="148"/>
      <c r="D5027" s="118" t="s">
        <v>26</v>
      </c>
      <c r="E5027" s="276" t="s">
        <v>11007</v>
      </c>
      <c r="F5027" s="276">
        <f t="shared" si="697"/>
        <v>0</v>
      </c>
      <c r="G5027" s="276">
        <f t="shared" si="698"/>
        <v>0</v>
      </c>
      <c r="H5027" s="276">
        <f t="shared" si="699"/>
        <v>0</v>
      </c>
      <c r="I5027" s="276">
        <f t="shared" si="700"/>
        <v>0</v>
      </c>
      <c r="J5027" s="276">
        <v>0</v>
      </c>
      <c r="K5027" s="276">
        <v>0</v>
      </c>
      <c r="L5027" s="276">
        <v>0</v>
      </c>
      <c r="M5027" s="276">
        <v>0</v>
      </c>
      <c r="N5027" s="276">
        <v>0</v>
      </c>
      <c r="O5027" s="276">
        <v>0</v>
      </c>
      <c r="P5027" s="276">
        <v>0</v>
      </c>
      <c r="Q5027" s="276">
        <v>0</v>
      </c>
      <c r="R5027" s="276">
        <v>0</v>
      </c>
      <c r="S5027" s="276">
        <v>0</v>
      </c>
      <c r="T5027" s="276">
        <v>0</v>
      </c>
      <c r="U5027" s="276">
        <v>0</v>
      </c>
      <c r="V5027" s="287"/>
      <c r="W5027" s="28">
        <f t="shared" si="696"/>
        <v>0</v>
      </c>
      <c r="X5027" s="191">
        <v>0</v>
      </c>
      <c r="Y5027" s="191">
        <v>0</v>
      </c>
      <c r="Z5027" s="191">
        <v>0</v>
      </c>
      <c r="AA5027" s="191">
        <v>0</v>
      </c>
      <c r="AB5027" s="191">
        <v>0</v>
      </c>
      <c r="AC5027" s="191">
        <v>0</v>
      </c>
      <c r="AD5027" s="191">
        <v>0</v>
      </c>
      <c r="AE5027" s="20">
        <v>0</v>
      </c>
      <c r="AF5027" s="20">
        <v>0</v>
      </c>
      <c r="AG5027" s="20">
        <v>0</v>
      </c>
    </row>
    <row r="5028" spans="2:33" s="149" customFormat="1" x14ac:dyDescent="0.15">
      <c r="B5028" s="157" t="s">
        <v>11008</v>
      </c>
      <c r="C5028" s="148"/>
      <c r="D5028" s="118" t="s">
        <v>26</v>
      </c>
      <c r="E5028" s="276" t="s">
        <v>11009</v>
      </c>
      <c r="F5028" s="276">
        <f t="shared" si="697"/>
        <v>9.9522738249999999E-3</v>
      </c>
      <c r="G5028" s="276">
        <f t="shared" si="698"/>
        <v>3.5803366939999998E-3</v>
      </c>
      <c r="H5028" s="276">
        <f t="shared" si="699"/>
        <v>2.237522011E-3</v>
      </c>
      <c r="I5028" s="276">
        <f t="shared" si="700"/>
        <v>5.2967982E-4</v>
      </c>
      <c r="J5028" s="276">
        <v>3.6047353000000001E-3</v>
      </c>
      <c r="K5028" s="276">
        <v>1.8634656999999999E-3</v>
      </c>
      <c r="L5028" s="276">
        <v>3.5231398999999999E-4</v>
      </c>
      <c r="M5028" s="276">
        <v>3.2904253999999997E-5</v>
      </c>
      <c r="N5028" s="276">
        <v>5.4044613999999996E-4</v>
      </c>
      <c r="O5028" s="276">
        <v>3.0069862999999998E-3</v>
      </c>
      <c r="P5028" s="276">
        <v>2.1742321000000001E-5</v>
      </c>
      <c r="Q5028" s="276">
        <v>3.2713278999999999E-4</v>
      </c>
      <c r="R5028" s="276">
        <v>0</v>
      </c>
      <c r="S5028" s="276">
        <v>0</v>
      </c>
      <c r="T5028" s="276">
        <v>0</v>
      </c>
      <c r="U5028" s="276">
        <v>2.0254703000000001E-4</v>
      </c>
      <c r="V5028" s="287"/>
      <c r="W5028" s="28">
        <f t="shared" si="696"/>
        <v>2.6701742962962963E-2</v>
      </c>
      <c r="X5028" s="191">
        <v>0.21525971999999999</v>
      </c>
      <c r="Y5028" s="191">
        <v>0.19256456999999999</v>
      </c>
      <c r="Z5028" s="191">
        <v>1.4529111000000001E-2</v>
      </c>
      <c r="AA5028" s="191">
        <v>7.9371903E-6</v>
      </c>
      <c r="AB5028" s="191">
        <v>2.4766875000000002E-3</v>
      </c>
      <c r="AC5028" s="191">
        <v>6.9562808999999997E-4</v>
      </c>
      <c r="AD5028" s="191">
        <v>4.9857772000000003E-3</v>
      </c>
      <c r="AE5028" s="76">
        <v>6.2778423999999998E-8</v>
      </c>
      <c r="AF5028" s="76">
        <v>1.7288702999999999E-10</v>
      </c>
      <c r="AG5028" s="20">
        <v>1.4294994E-3</v>
      </c>
    </row>
    <row r="5029" spans="2:33" s="149" customFormat="1" x14ac:dyDescent="0.15">
      <c r="B5029" s="157" t="s">
        <v>11010</v>
      </c>
      <c r="C5029" s="148"/>
      <c r="D5029" s="118" t="s">
        <v>26</v>
      </c>
      <c r="E5029" s="276" t="s">
        <v>11011</v>
      </c>
      <c r="F5029" s="276">
        <f t="shared" si="697"/>
        <v>0</v>
      </c>
      <c r="G5029" s="276">
        <f t="shared" si="698"/>
        <v>0</v>
      </c>
      <c r="H5029" s="276">
        <f t="shared" si="699"/>
        <v>0</v>
      </c>
      <c r="I5029" s="276">
        <f t="shared" si="700"/>
        <v>0</v>
      </c>
      <c r="J5029" s="276">
        <v>0</v>
      </c>
      <c r="K5029" s="276">
        <v>0</v>
      </c>
      <c r="L5029" s="276">
        <v>0</v>
      </c>
      <c r="M5029" s="276">
        <v>0</v>
      </c>
      <c r="N5029" s="276">
        <v>0</v>
      </c>
      <c r="O5029" s="276">
        <v>0</v>
      </c>
      <c r="P5029" s="276">
        <v>0</v>
      </c>
      <c r="Q5029" s="276">
        <v>0</v>
      </c>
      <c r="R5029" s="276">
        <v>0</v>
      </c>
      <c r="S5029" s="276">
        <v>0</v>
      </c>
      <c r="T5029" s="276">
        <v>0</v>
      </c>
      <c r="U5029" s="276">
        <v>0</v>
      </c>
      <c r="V5029" s="287"/>
      <c r="W5029" s="28">
        <f t="shared" si="696"/>
        <v>0</v>
      </c>
      <c r="X5029" s="191">
        <v>0</v>
      </c>
      <c r="Y5029" s="191">
        <v>0</v>
      </c>
      <c r="Z5029" s="191">
        <v>0</v>
      </c>
      <c r="AA5029" s="191">
        <v>0</v>
      </c>
      <c r="AB5029" s="191">
        <v>0</v>
      </c>
      <c r="AC5029" s="191">
        <v>0</v>
      </c>
      <c r="AD5029" s="191">
        <v>0</v>
      </c>
      <c r="AE5029" s="20">
        <v>0</v>
      </c>
      <c r="AF5029" s="20">
        <v>0</v>
      </c>
      <c r="AG5029" s="20">
        <v>0</v>
      </c>
    </row>
    <row r="5030" spans="2:33" s="149" customFormat="1" x14ac:dyDescent="0.15">
      <c r="B5030" s="157" t="s">
        <v>11012</v>
      </c>
      <c r="C5030" s="148"/>
      <c r="D5030" s="118" t="s">
        <v>26</v>
      </c>
      <c r="E5030" s="276" t="s">
        <v>11013</v>
      </c>
      <c r="F5030" s="276">
        <f t="shared" si="697"/>
        <v>0</v>
      </c>
      <c r="G5030" s="276">
        <f t="shared" si="698"/>
        <v>0</v>
      </c>
      <c r="H5030" s="276">
        <f t="shared" si="699"/>
        <v>0</v>
      </c>
      <c r="I5030" s="276">
        <f t="shared" si="700"/>
        <v>0</v>
      </c>
      <c r="J5030" s="276">
        <v>0</v>
      </c>
      <c r="K5030" s="276">
        <v>0</v>
      </c>
      <c r="L5030" s="276">
        <v>0</v>
      </c>
      <c r="M5030" s="276">
        <v>0</v>
      </c>
      <c r="N5030" s="276">
        <v>0</v>
      </c>
      <c r="O5030" s="276">
        <v>0</v>
      </c>
      <c r="P5030" s="276">
        <v>0</v>
      </c>
      <c r="Q5030" s="276">
        <v>0</v>
      </c>
      <c r="R5030" s="276">
        <v>0</v>
      </c>
      <c r="S5030" s="276">
        <v>0</v>
      </c>
      <c r="T5030" s="276">
        <v>0</v>
      </c>
      <c r="U5030" s="276">
        <v>0</v>
      </c>
      <c r="V5030" s="287"/>
      <c r="W5030" s="28">
        <f t="shared" si="696"/>
        <v>0</v>
      </c>
      <c r="X5030" s="191">
        <v>0</v>
      </c>
      <c r="Y5030" s="191">
        <v>0</v>
      </c>
      <c r="Z5030" s="191">
        <v>0</v>
      </c>
      <c r="AA5030" s="191">
        <v>0</v>
      </c>
      <c r="AB5030" s="191">
        <v>0</v>
      </c>
      <c r="AC5030" s="191">
        <v>0</v>
      </c>
      <c r="AD5030" s="191">
        <v>0</v>
      </c>
      <c r="AE5030" s="20">
        <v>0</v>
      </c>
      <c r="AF5030" s="20">
        <v>0</v>
      </c>
      <c r="AG5030" s="20">
        <v>0</v>
      </c>
    </row>
    <row r="5031" spans="2:33" s="149" customFormat="1" x14ac:dyDescent="0.15">
      <c r="B5031" s="157" t="s">
        <v>11014</v>
      </c>
      <c r="C5031" s="148"/>
      <c r="D5031" s="118" t="s">
        <v>26</v>
      </c>
      <c r="E5031" s="276" t="s">
        <v>11015</v>
      </c>
      <c r="F5031" s="276">
        <f t="shared" si="697"/>
        <v>0</v>
      </c>
      <c r="G5031" s="276">
        <f t="shared" si="698"/>
        <v>0</v>
      </c>
      <c r="H5031" s="276">
        <f t="shared" si="699"/>
        <v>0</v>
      </c>
      <c r="I5031" s="276">
        <f t="shared" si="700"/>
        <v>0</v>
      </c>
      <c r="J5031" s="276">
        <v>0</v>
      </c>
      <c r="K5031" s="276">
        <v>0</v>
      </c>
      <c r="L5031" s="276">
        <v>0</v>
      </c>
      <c r="M5031" s="276">
        <v>0</v>
      </c>
      <c r="N5031" s="276">
        <v>0</v>
      </c>
      <c r="O5031" s="276">
        <v>0</v>
      </c>
      <c r="P5031" s="276">
        <v>0</v>
      </c>
      <c r="Q5031" s="276">
        <v>0</v>
      </c>
      <c r="R5031" s="276">
        <v>0</v>
      </c>
      <c r="S5031" s="276">
        <v>0</v>
      </c>
      <c r="T5031" s="276">
        <v>0</v>
      </c>
      <c r="U5031" s="276">
        <v>0</v>
      </c>
      <c r="V5031" s="287"/>
      <c r="W5031" s="28">
        <f t="shared" si="696"/>
        <v>0</v>
      </c>
      <c r="X5031" s="191">
        <v>0</v>
      </c>
      <c r="Y5031" s="191">
        <v>0</v>
      </c>
      <c r="Z5031" s="191">
        <v>0</v>
      </c>
      <c r="AA5031" s="191">
        <v>0</v>
      </c>
      <c r="AB5031" s="191">
        <v>0</v>
      </c>
      <c r="AC5031" s="191">
        <v>0</v>
      </c>
      <c r="AD5031" s="191">
        <v>0</v>
      </c>
      <c r="AE5031" s="20">
        <v>0</v>
      </c>
      <c r="AF5031" s="20">
        <v>0</v>
      </c>
      <c r="AG5031" s="20">
        <v>0</v>
      </c>
    </row>
    <row r="5032" spans="2:33" s="149" customFormat="1" x14ac:dyDescent="0.15">
      <c r="B5032" s="157" t="s">
        <v>11016</v>
      </c>
      <c r="C5032" s="148"/>
      <c r="D5032" s="118" t="s">
        <v>26</v>
      </c>
      <c r="E5032" s="276" t="s">
        <v>11017</v>
      </c>
      <c r="F5032" s="276">
        <f t="shared" si="697"/>
        <v>0</v>
      </c>
      <c r="G5032" s="276">
        <f t="shared" si="698"/>
        <v>0</v>
      </c>
      <c r="H5032" s="276">
        <f t="shared" si="699"/>
        <v>0</v>
      </c>
      <c r="I5032" s="276">
        <f t="shared" si="700"/>
        <v>0</v>
      </c>
      <c r="J5032" s="276">
        <v>0</v>
      </c>
      <c r="K5032" s="276">
        <v>0</v>
      </c>
      <c r="L5032" s="276">
        <v>0</v>
      </c>
      <c r="M5032" s="276">
        <v>0</v>
      </c>
      <c r="N5032" s="276">
        <v>0</v>
      </c>
      <c r="O5032" s="276">
        <v>0</v>
      </c>
      <c r="P5032" s="276">
        <v>0</v>
      </c>
      <c r="Q5032" s="276">
        <v>0</v>
      </c>
      <c r="R5032" s="276">
        <v>0</v>
      </c>
      <c r="S5032" s="276">
        <v>0</v>
      </c>
      <c r="T5032" s="276">
        <v>0</v>
      </c>
      <c r="U5032" s="276">
        <v>0</v>
      </c>
      <c r="V5032" s="287"/>
      <c r="W5032" s="28">
        <f t="shared" si="696"/>
        <v>0</v>
      </c>
      <c r="X5032" s="191">
        <v>0</v>
      </c>
      <c r="Y5032" s="191">
        <v>0</v>
      </c>
      <c r="Z5032" s="191">
        <v>0</v>
      </c>
      <c r="AA5032" s="191">
        <v>0</v>
      </c>
      <c r="AB5032" s="191">
        <v>0</v>
      </c>
      <c r="AC5032" s="191">
        <v>0</v>
      </c>
      <c r="AD5032" s="191">
        <v>0</v>
      </c>
      <c r="AE5032" s="20">
        <v>0</v>
      </c>
      <c r="AF5032" s="20">
        <v>0</v>
      </c>
      <c r="AG5032" s="20">
        <v>0</v>
      </c>
    </row>
    <row r="5033" spans="2:33" s="149" customFormat="1" x14ac:dyDescent="0.15">
      <c r="B5033" s="157" t="s">
        <v>11018</v>
      </c>
      <c r="C5033" s="148"/>
      <c r="D5033" s="118" t="s">
        <v>26</v>
      </c>
      <c r="E5033" s="276" t="s">
        <v>11019</v>
      </c>
      <c r="F5033" s="276">
        <f t="shared" si="697"/>
        <v>0</v>
      </c>
      <c r="G5033" s="276">
        <f t="shared" si="698"/>
        <v>0</v>
      </c>
      <c r="H5033" s="276">
        <f t="shared" si="699"/>
        <v>0</v>
      </c>
      <c r="I5033" s="276">
        <f t="shared" si="700"/>
        <v>0</v>
      </c>
      <c r="J5033" s="276">
        <v>0</v>
      </c>
      <c r="K5033" s="276">
        <v>0</v>
      </c>
      <c r="L5033" s="276">
        <v>0</v>
      </c>
      <c r="M5033" s="276">
        <v>0</v>
      </c>
      <c r="N5033" s="276">
        <v>0</v>
      </c>
      <c r="O5033" s="276">
        <v>0</v>
      </c>
      <c r="P5033" s="276">
        <v>0</v>
      </c>
      <c r="Q5033" s="276">
        <v>0</v>
      </c>
      <c r="R5033" s="276">
        <v>0</v>
      </c>
      <c r="S5033" s="276">
        <v>0</v>
      </c>
      <c r="T5033" s="276">
        <v>0</v>
      </c>
      <c r="U5033" s="276">
        <v>0</v>
      </c>
      <c r="V5033" s="287"/>
      <c r="W5033" s="28">
        <f t="shared" si="696"/>
        <v>0</v>
      </c>
      <c r="X5033" s="191">
        <v>0</v>
      </c>
      <c r="Y5033" s="191">
        <v>0</v>
      </c>
      <c r="Z5033" s="191">
        <v>0</v>
      </c>
      <c r="AA5033" s="191">
        <v>0</v>
      </c>
      <c r="AB5033" s="191">
        <v>0</v>
      </c>
      <c r="AC5033" s="191">
        <v>0</v>
      </c>
      <c r="AD5033" s="191">
        <v>0</v>
      </c>
      <c r="AE5033" s="20">
        <v>0</v>
      </c>
      <c r="AF5033" s="20">
        <v>0</v>
      </c>
      <c r="AG5033" s="20">
        <v>0</v>
      </c>
    </row>
    <row r="5034" spans="2:33" s="149" customFormat="1" x14ac:dyDescent="0.15">
      <c r="B5034" s="157" t="s">
        <v>11020</v>
      </c>
      <c r="C5034" s="148"/>
      <c r="D5034" s="118" t="s">
        <v>26</v>
      </c>
      <c r="E5034" s="276" t="s">
        <v>11021</v>
      </c>
      <c r="F5034" s="276">
        <f t="shared" si="697"/>
        <v>0</v>
      </c>
      <c r="G5034" s="276">
        <f t="shared" si="698"/>
        <v>0</v>
      </c>
      <c r="H5034" s="276">
        <f t="shared" si="699"/>
        <v>0</v>
      </c>
      <c r="I5034" s="276">
        <f t="shared" si="700"/>
        <v>0</v>
      </c>
      <c r="J5034" s="276">
        <v>0</v>
      </c>
      <c r="K5034" s="276">
        <v>0</v>
      </c>
      <c r="L5034" s="276">
        <v>0</v>
      </c>
      <c r="M5034" s="276">
        <v>0</v>
      </c>
      <c r="N5034" s="276">
        <v>0</v>
      </c>
      <c r="O5034" s="276">
        <v>0</v>
      </c>
      <c r="P5034" s="276">
        <v>0</v>
      </c>
      <c r="Q5034" s="276">
        <v>0</v>
      </c>
      <c r="R5034" s="276">
        <v>0</v>
      </c>
      <c r="S5034" s="276">
        <v>0</v>
      </c>
      <c r="T5034" s="276">
        <v>0</v>
      </c>
      <c r="U5034" s="276">
        <v>0</v>
      </c>
      <c r="V5034" s="287"/>
      <c r="W5034" s="28">
        <f t="shared" si="696"/>
        <v>0</v>
      </c>
      <c r="X5034" s="191">
        <v>0</v>
      </c>
      <c r="Y5034" s="191">
        <v>0</v>
      </c>
      <c r="Z5034" s="191">
        <v>0</v>
      </c>
      <c r="AA5034" s="191">
        <v>0</v>
      </c>
      <c r="AB5034" s="191">
        <v>0</v>
      </c>
      <c r="AC5034" s="191">
        <v>0</v>
      </c>
      <c r="AD5034" s="191">
        <v>0</v>
      </c>
      <c r="AE5034" s="20">
        <v>0</v>
      </c>
      <c r="AF5034" s="20">
        <v>0</v>
      </c>
      <c r="AG5034" s="20">
        <v>0</v>
      </c>
    </row>
    <row r="5035" spans="2:33" s="149" customFormat="1" x14ac:dyDescent="0.15">
      <c r="B5035" s="157" t="s">
        <v>11022</v>
      </c>
      <c r="C5035" s="148"/>
      <c r="D5035" s="118" t="s">
        <v>26</v>
      </c>
      <c r="E5035" s="276" t="s">
        <v>11023</v>
      </c>
      <c r="F5035" s="276">
        <f t="shared" si="697"/>
        <v>0</v>
      </c>
      <c r="G5035" s="276">
        <f t="shared" si="698"/>
        <v>0</v>
      </c>
      <c r="H5035" s="276">
        <f t="shared" si="699"/>
        <v>0</v>
      </c>
      <c r="I5035" s="276">
        <f t="shared" si="700"/>
        <v>0</v>
      </c>
      <c r="J5035" s="276">
        <v>0</v>
      </c>
      <c r="K5035" s="276">
        <v>0</v>
      </c>
      <c r="L5035" s="276">
        <v>0</v>
      </c>
      <c r="M5035" s="276">
        <v>0</v>
      </c>
      <c r="N5035" s="276">
        <v>0</v>
      </c>
      <c r="O5035" s="276">
        <v>0</v>
      </c>
      <c r="P5035" s="276">
        <v>0</v>
      </c>
      <c r="Q5035" s="276">
        <v>0</v>
      </c>
      <c r="R5035" s="276">
        <v>0</v>
      </c>
      <c r="S5035" s="276">
        <v>0</v>
      </c>
      <c r="T5035" s="276">
        <v>0</v>
      </c>
      <c r="U5035" s="276">
        <v>0</v>
      </c>
      <c r="V5035" s="287"/>
      <c r="W5035" s="28">
        <f t="shared" ref="W5035:W5098" si="701">J5035/0.135</f>
        <v>0</v>
      </c>
      <c r="X5035" s="191">
        <v>0</v>
      </c>
      <c r="Y5035" s="191">
        <v>0</v>
      </c>
      <c r="Z5035" s="191">
        <v>0</v>
      </c>
      <c r="AA5035" s="191">
        <v>0</v>
      </c>
      <c r="AB5035" s="191">
        <v>0</v>
      </c>
      <c r="AC5035" s="191">
        <v>0</v>
      </c>
      <c r="AD5035" s="191">
        <v>0</v>
      </c>
      <c r="AE5035" s="20">
        <v>0</v>
      </c>
      <c r="AF5035" s="20">
        <v>0</v>
      </c>
      <c r="AG5035" s="20">
        <v>0</v>
      </c>
    </row>
    <row r="5036" spans="2:33" s="149" customFormat="1" x14ac:dyDescent="0.15">
      <c r="B5036" s="157" t="s">
        <v>11024</v>
      </c>
      <c r="C5036" s="148"/>
      <c r="D5036" s="118" t="s">
        <v>26</v>
      </c>
      <c r="E5036" s="276" t="s">
        <v>11025</v>
      </c>
      <c r="F5036" s="276">
        <f t="shared" si="697"/>
        <v>0</v>
      </c>
      <c r="G5036" s="276">
        <f t="shared" si="698"/>
        <v>0</v>
      </c>
      <c r="H5036" s="276">
        <f t="shared" si="699"/>
        <v>0</v>
      </c>
      <c r="I5036" s="276">
        <f t="shared" si="700"/>
        <v>0</v>
      </c>
      <c r="J5036" s="276">
        <v>0</v>
      </c>
      <c r="K5036" s="276">
        <v>0</v>
      </c>
      <c r="L5036" s="276">
        <v>0</v>
      </c>
      <c r="M5036" s="276">
        <v>0</v>
      </c>
      <c r="N5036" s="276">
        <v>0</v>
      </c>
      <c r="O5036" s="276">
        <v>0</v>
      </c>
      <c r="P5036" s="276">
        <v>0</v>
      </c>
      <c r="Q5036" s="276">
        <v>0</v>
      </c>
      <c r="R5036" s="276">
        <v>0</v>
      </c>
      <c r="S5036" s="276">
        <v>0</v>
      </c>
      <c r="T5036" s="276">
        <v>0</v>
      </c>
      <c r="U5036" s="276">
        <v>0</v>
      </c>
      <c r="V5036" s="287"/>
      <c r="W5036" s="28">
        <f t="shared" si="701"/>
        <v>0</v>
      </c>
      <c r="X5036" s="191">
        <v>0</v>
      </c>
      <c r="Y5036" s="191">
        <v>0</v>
      </c>
      <c r="Z5036" s="191">
        <v>0</v>
      </c>
      <c r="AA5036" s="191">
        <v>0</v>
      </c>
      <c r="AB5036" s="191">
        <v>0</v>
      </c>
      <c r="AC5036" s="191">
        <v>0</v>
      </c>
      <c r="AD5036" s="191">
        <v>0</v>
      </c>
      <c r="AE5036" s="20">
        <v>0</v>
      </c>
      <c r="AF5036" s="20">
        <v>0</v>
      </c>
      <c r="AG5036" s="20">
        <v>0</v>
      </c>
    </row>
    <row r="5037" spans="2:33" s="149" customFormat="1" x14ac:dyDescent="0.15">
      <c r="B5037" s="157" t="s">
        <v>11026</v>
      </c>
      <c r="C5037" s="148"/>
      <c r="D5037" s="118" t="s">
        <v>26</v>
      </c>
      <c r="E5037" s="276" t="s">
        <v>11027</v>
      </c>
      <c r="F5037" s="276">
        <f t="shared" si="697"/>
        <v>0</v>
      </c>
      <c r="G5037" s="276">
        <f t="shared" si="698"/>
        <v>0</v>
      </c>
      <c r="H5037" s="276">
        <f t="shared" si="699"/>
        <v>0</v>
      </c>
      <c r="I5037" s="276">
        <f t="shared" si="700"/>
        <v>0</v>
      </c>
      <c r="J5037" s="276">
        <v>0</v>
      </c>
      <c r="K5037" s="276">
        <v>0</v>
      </c>
      <c r="L5037" s="276">
        <v>0</v>
      </c>
      <c r="M5037" s="276">
        <v>0</v>
      </c>
      <c r="N5037" s="276">
        <v>0</v>
      </c>
      <c r="O5037" s="276">
        <v>0</v>
      </c>
      <c r="P5037" s="276">
        <v>0</v>
      </c>
      <c r="Q5037" s="276">
        <v>0</v>
      </c>
      <c r="R5037" s="276">
        <v>0</v>
      </c>
      <c r="S5037" s="276">
        <v>0</v>
      </c>
      <c r="T5037" s="276">
        <v>0</v>
      </c>
      <c r="U5037" s="276">
        <v>0</v>
      </c>
      <c r="V5037" s="287"/>
      <c r="W5037" s="28">
        <f t="shared" si="701"/>
        <v>0</v>
      </c>
      <c r="X5037" s="191">
        <v>0</v>
      </c>
      <c r="Y5037" s="191">
        <v>0</v>
      </c>
      <c r="Z5037" s="191">
        <v>0</v>
      </c>
      <c r="AA5037" s="191">
        <v>0</v>
      </c>
      <c r="AB5037" s="191">
        <v>0</v>
      </c>
      <c r="AC5037" s="191">
        <v>0</v>
      </c>
      <c r="AD5037" s="191">
        <v>0</v>
      </c>
      <c r="AE5037" s="20">
        <v>0</v>
      </c>
      <c r="AF5037" s="20">
        <v>0</v>
      </c>
      <c r="AG5037" s="20">
        <v>0</v>
      </c>
    </row>
    <row r="5038" spans="2:33" s="149" customFormat="1" x14ac:dyDescent="0.15">
      <c r="B5038" s="157" t="s">
        <v>11028</v>
      </c>
      <c r="C5038" s="148"/>
      <c r="D5038" s="118" t="s">
        <v>26</v>
      </c>
      <c r="E5038" s="276" t="s">
        <v>11029</v>
      </c>
      <c r="F5038" s="276">
        <f t="shared" si="697"/>
        <v>0</v>
      </c>
      <c r="G5038" s="276">
        <f t="shared" si="698"/>
        <v>0</v>
      </c>
      <c r="H5038" s="276">
        <f t="shared" si="699"/>
        <v>0</v>
      </c>
      <c r="I5038" s="276">
        <f t="shared" si="700"/>
        <v>0</v>
      </c>
      <c r="J5038" s="276">
        <v>0</v>
      </c>
      <c r="K5038" s="276">
        <v>0</v>
      </c>
      <c r="L5038" s="276">
        <v>0</v>
      </c>
      <c r="M5038" s="276">
        <v>0</v>
      </c>
      <c r="N5038" s="276">
        <v>0</v>
      </c>
      <c r="O5038" s="276">
        <v>0</v>
      </c>
      <c r="P5038" s="276">
        <v>0</v>
      </c>
      <c r="Q5038" s="276">
        <v>0</v>
      </c>
      <c r="R5038" s="276">
        <v>0</v>
      </c>
      <c r="S5038" s="276">
        <v>0</v>
      </c>
      <c r="T5038" s="276">
        <v>0</v>
      </c>
      <c r="U5038" s="276">
        <v>0</v>
      </c>
      <c r="V5038" s="287"/>
      <c r="W5038" s="28">
        <f t="shared" si="701"/>
        <v>0</v>
      </c>
      <c r="X5038" s="191">
        <v>0</v>
      </c>
      <c r="Y5038" s="191">
        <v>0</v>
      </c>
      <c r="Z5038" s="191">
        <v>0</v>
      </c>
      <c r="AA5038" s="191">
        <v>0</v>
      </c>
      <c r="AB5038" s="191">
        <v>0</v>
      </c>
      <c r="AC5038" s="191">
        <v>0</v>
      </c>
      <c r="AD5038" s="191">
        <v>0</v>
      </c>
      <c r="AE5038" s="20">
        <v>0</v>
      </c>
      <c r="AF5038" s="20">
        <v>0</v>
      </c>
      <c r="AG5038" s="20">
        <v>0</v>
      </c>
    </row>
    <row r="5039" spans="2:33" s="149" customFormat="1" x14ac:dyDescent="0.15">
      <c r="B5039" s="157" t="s">
        <v>11030</v>
      </c>
      <c r="C5039" s="148"/>
      <c r="D5039" s="118" t="s">
        <v>26</v>
      </c>
      <c r="E5039" s="276" t="s">
        <v>11031</v>
      </c>
      <c r="F5039" s="276">
        <f t="shared" si="697"/>
        <v>0</v>
      </c>
      <c r="G5039" s="276">
        <f t="shared" si="698"/>
        <v>0</v>
      </c>
      <c r="H5039" s="276">
        <f t="shared" si="699"/>
        <v>0</v>
      </c>
      <c r="I5039" s="276">
        <f t="shared" si="700"/>
        <v>0</v>
      </c>
      <c r="J5039" s="276">
        <v>0</v>
      </c>
      <c r="K5039" s="276">
        <v>0</v>
      </c>
      <c r="L5039" s="276">
        <v>0</v>
      </c>
      <c r="M5039" s="276">
        <v>0</v>
      </c>
      <c r="N5039" s="276">
        <v>0</v>
      </c>
      <c r="O5039" s="276">
        <v>0</v>
      </c>
      <c r="P5039" s="276">
        <v>0</v>
      </c>
      <c r="Q5039" s="276">
        <v>0</v>
      </c>
      <c r="R5039" s="276">
        <v>0</v>
      </c>
      <c r="S5039" s="276">
        <v>0</v>
      </c>
      <c r="T5039" s="276">
        <v>0</v>
      </c>
      <c r="U5039" s="276">
        <v>0</v>
      </c>
      <c r="V5039" s="287"/>
      <c r="W5039" s="28">
        <f t="shared" si="701"/>
        <v>0</v>
      </c>
      <c r="X5039" s="191">
        <v>0</v>
      </c>
      <c r="Y5039" s="191">
        <v>0</v>
      </c>
      <c r="Z5039" s="191">
        <v>0</v>
      </c>
      <c r="AA5039" s="191">
        <v>0</v>
      </c>
      <c r="AB5039" s="191">
        <v>0</v>
      </c>
      <c r="AC5039" s="191">
        <v>0</v>
      </c>
      <c r="AD5039" s="191">
        <v>0</v>
      </c>
      <c r="AE5039" s="20">
        <v>0</v>
      </c>
      <c r="AF5039" s="20">
        <v>0</v>
      </c>
      <c r="AG5039" s="20">
        <v>0</v>
      </c>
    </row>
    <row r="5040" spans="2:33" s="149" customFormat="1" x14ac:dyDescent="0.15">
      <c r="B5040" s="157" t="s">
        <v>11032</v>
      </c>
      <c r="C5040" s="148"/>
      <c r="D5040" s="118" t="s">
        <v>26</v>
      </c>
      <c r="E5040" s="276" t="s">
        <v>11033</v>
      </c>
      <c r="F5040" s="276">
        <f t="shared" si="697"/>
        <v>0</v>
      </c>
      <c r="G5040" s="276">
        <f t="shared" si="698"/>
        <v>0</v>
      </c>
      <c r="H5040" s="276">
        <f t="shared" si="699"/>
        <v>0</v>
      </c>
      <c r="I5040" s="276">
        <f t="shared" si="700"/>
        <v>0</v>
      </c>
      <c r="J5040" s="276">
        <v>0</v>
      </c>
      <c r="K5040" s="276">
        <v>0</v>
      </c>
      <c r="L5040" s="276">
        <v>0</v>
      </c>
      <c r="M5040" s="276">
        <v>0</v>
      </c>
      <c r="N5040" s="276">
        <v>0</v>
      </c>
      <c r="O5040" s="276">
        <v>0</v>
      </c>
      <c r="P5040" s="276">
        <v>0</v>
      </c>
      <c r="Q5040" s="276">
        <v>0</v>
      </c>
      <c r="R5040" s="276">
        <v>0</v>
      </c>
      <c r="S5040" s="276">
        <v>0</v>
      </c>
      <c r="T5040" s="276">
        <v>0</v>
      </c>
      <c r="U5040" s="276">
        <v>0</v>
      </c>
      <c r="V5040" s="287"/>
      <c r="W5040" s="28">
        <f t="shared" si="701"/>
        <v>0</v>
      </c>
      <c r="X5040" s="191">
        <v>0</v>
      </c>
      <c r="Y5040" s="191">
        <v>0</v>
      </c>
      <c r="Z5040" s="191">
        <v>0</v>
      </c>
      <c r="AA5040" s="191">
        <v>0</v>
      </c>
      <c r="AB5040" s="191">
        <v>0</v>
      </c>
      <c r="AC5040" s="191">
        <v>0</v>
      </c>
      <c r="AD5040" s="191">
        <v>0</v>
      </c>
      <c r="AE5040" s="20">
        <v>0</v>
      </c>
      <c r="AF5040" s="20">
        <v>0</v>
      </c>
      <c r="AG5040" s="20">
        <v>0</v>
      </c>
    </row>
    <row r="5041" spans="2:33" s="149" customFormat="1" x14ac:dyDescent="0.15">
      <c r="B5041" s="157" t="s">
        <v>11034</v>
      </c>
      <c r="C5041" s="148"/>
      <c r="D5041" s="118" t="s">
        <v>26</v>
      </c>
      <c r="E5041" s="276" t="s">
        <v>11035</v>
      </c>
      <c r="F5041" s="276">
        <f t="shared" si="697"/>
        <v>0</v>
      </c>
      <c r="G5041" s="276">
        <f t="shared" si="698"/>
        <v>0</v>
      </c>
      <c r="H5041" s="276">
        <f t="shared" si="699"/>
        <v>0</v>
      </c>
      <c r="I5041" s="276">
        <f t="shared" si="700"/>
        <v>0</v>
      </c>
      <c r="J5041" s="276">
        <v>0</v>
      </c>
      <c r="K5041" s="276">
        <v>0</v>
      </c>
      <c r="L5041" s="276">
        <v>0</v>
      </c>
      <c r="M5041" s="276">
        <v>0</v>
      </c>
      <c r="N5041" s="276">
        <v>0</v>
      </c>
      <c r="O5041" s="276">
        <v>0</v>
      </c>
      <c r="P5041" s="276">
        <v>0</v>
      </c>
      <c r="Q5041" s="276">
        <v>0</v>
      </c>
      <c r="R5041" s="276">
        <v>0</v>
      </c>
      <c r="S5041" s="276">
        <v>0</v>
      </c>
      <c r="T5041" s="276">
        <v>0</v>
      </c>
      <c r="U5041" s="276">
        <v>0</v>
      </c>
      <c r="V5041" s="287"/>
      <c r="W5041" s="28">
        <f t="shared" si="701"/>
        <v>0</v>
      </c>
      <c r="X5041" s="191">
        <v>0</v>
      </c>
      <c r="Y5041" s="191">
        <v>0</v>
      </c>
      <c r="Z5041" s="191">
        <v>0</v>
      </c>
      <c r="AA5041" s="191">
        <v>0</v>
      </c>
      <c r="AB5041" s="191">
        <v>0</v>
      </c>
      <c r="AC5041" s="191">
        <v>0</v>
      </c>
      <c r="AD5041" s="191">
        <v>0</v>
      </c>
      <c r="AE5041" s="20">
        <v>0</v>
      </c>
      <c r="AF5041" s="20">
        <v>0</v>
      </c>
      <c r="AG5041" s="20">
        <v>0</v>
      </c>
    </row>
    <row r="5042" spans="2:33" s="149" customFormat="1" x14ac:dyDescent="0.15">
      <c r="B5042" s="157" t="s">
        <v>11036</v>
      </c>
      <c r="C5042" s="148"/>
      <c r="D5042" s="118" t="s">
        <v>26</v>
      </c>
      <c r="E5042" s="276" t="s">
        <v>11037</v>
      </c>
      <c r="F5042" s="276">
        <f t="shared" si="697"/>
        <v>0</v>
      </c>
      <c r="G5042" s="276">
        <f t="shared" si="698"/>
        <v>0</v>
      </c>
      <c r="H5042" s="276">
        <f t="shared" si="699"/>
        <v>0</v>
      </c>
      <c r="I5042" s="276">
        <f t="shared" si="700"/>
        <v>0</v>
      </c>
      <c r="J5042" s="276">
        <v>0</v>
      </c>
      <c r="K5042" s="276">
        <v>0</v>
      </c>
      <c r="L5042" s="276">
        <v>0</v>
      </c>
      <c r="M5042" s="276">
        <v>0</v>
      </c>
      <c r="N5042" s="276">
        <v>0</v>
      </c>
      <c r="O5042" s="276">
        <v>0</v>
      </c>
      <c r="P5042" s="276">
        <v>0</v>
      </c>
      <c r="Q5042" s="276">
        <v>0</v>
      </c>
      <c r="R5042" s="276">
        <v>0</v>
      </c>
      <c r="S5042" s="276">
        <v>0</v>
      </c>
      <c r="T5042" s="276">
        <v>0</v>
      </c>
      <c r="U5042" s="276">
        <v>0</v>
      </c>
      <c r="V5042" s="287"/>
      <c r="W5042" s="28">
        <f t="shared" si="701"/>
        <v>0</v>
      </c>
      <c r="X5042" s="191">
        <v>0</v>
      </c>
      <c r="Y5042" s="191">
        <v>0</v>
      </c>
      <c r="Z5042" s="191">
        <v>0</v>
      </c>
      <c r="AA5042" s="191">
        <v>0</v>
      </c>
      <c r="AB5042" s="191">
        <v>0</v>
      </c>
      <c r="AC5042" s="191">
        <v>0</v>
      </c>
      <c r="AD5042" s="191">
        <v>0</v>
      </c>
      <c r="AE5042" s="20">
        <v>0</v>
      </c>
      <c r="AF5042" s="20">
        <v>0</v>
      </c>
      <c r="AG5042" s="20">
        <v>0</v>
      </c>
    </row>
    <row r="5043" spans="2:33" s="149" customFormat="1" x14ac:dyDescent="0.15">
      <c r="B5043" s="157" t="s">
        <v>11038</v>
      </c>
      <c r="C5043" s="148"/>
      <c r="D5043" s="118" t="s">
        <v>26</v>
      </c>
      <c r="E5043" s="276" t="s">
        <v>11039</v>
      </c>
      <c r="F5043" s="276">
        <f t="shared" si="697"/>
        <v>0</v>
      </c>
      <c r="G5043" s="276">
        <f t="shared" si="698"/>
        <v>0</v>
      </c>
      <c r="H5043" s="276">
        <f t="shared" si="699"/>
        <v>0</v>
      </c>
      <c r="I5043" s="276">
        <f t="shared" si="700"/>
        <v>0</v>
      </c>
      <c r="J5043" s="276">
        <v>0</v>
      </c>
      <c r="K5043" s="276">
        <v>0</v>
      </c>
      <c r="L5043" s="276">
        <v>0</v>
      </c>
      <c r="M5043" s="276">
        <v>0</v>
      </c>
      <c r="N5043" s="276">
        <v>0</v>
      </c>
      <c r="O5043" s="276">
        <v>0</v>
      </c>
      <c r="P5043" s="276">
        <v>0</v>
      </c>
      <c r="Q5043" s="276">
        <v>0</v>
      </c>
      <c r="R5043" s="276">
        <v>0</v>
      </c>
      <c r="S5043" s="276">
        <v>0</v>
      </c>
      <c r="T5043" s="276">
        <v>0</v>
      </c>
      <c r="U5043" s="276">
        <v>0</v>
      </c>
      <c r="V5043" s="287"/>
      <c r="W5043" s="28">
        <f t="shared" si="701"/>
        <v>0</v>
      </c>
      <c r="X5043" s="191">
        <v>0</v>
      </c>
      <c r="Y5043" s="191">
        <v>0</v>
      </c>
      <c r="Z5043" s="191">
        <v>0</v>
      </c>
      <c r="AA5043" s="191">
        <v>0</v>
      </c>
      <c r="AB5043" s="191">
        <v>0</v>
      </c>
      <c r="AC5043" s="191">
        <v>0</v>
      </c>
      <c r="AD5043" s="191">
        <v>0</v>
      </c>
      <c r="AE5043" s="20">
        <v>0</v>
      </c>
      <c r="AF5043" s="20">
        <v>0</v>
      </c>
      <c r="AG5043" s="20">
        <v>0</v>
      </c>
    </row>
    <row r="5044" spans="2:33" s="149" customFormat="1" x14ac:dyDescent="0.15">
      <c r="B5044" s="157" t="s">
        <v>11040</v>
      </c>
      <c r="C5044" s="148"/>
      <c r="D5044" s="118" t="s">
        <v>26</v>
      </c>
      <c r="E5044" s="276" t="s">
        <v>11041</v>
      </c>
      <c r="F5044" s="276">
        <f t="shared" si="697"/>
        <v>0</v>
      </c>
      <c r="G5044" s="276">
        <f t="shared" si="698"/>
        <v>0</v>
      </c>
      <c r="H5044" s="276">
        <f t="shared" si="699"/>
        <v>0</v>
      </c>
      <c r="I5044" s="276">
        <f t="shared" si="700"/>
        <v>0</v>
      </c>
      <c r="J5044" s="276">
        <v>0</v>
      </c>
      <c r="K5044" s="276">
        <v>0</v>
      </c>
      <c r="L5044" s="276">
        <v>0</v>
      </c>
      <c r="M5044" s="276">
        <v>0</v>
      </c>
      <c r="N5044" s="276">
        <v>0</v>
      </c>
      <c r="O5044" s="276">
        <v>0</v>
      </c>
      <c r="P5044" s="276">
        <v>0</v>
      </c>
      <c r="Q5044" s="276">
        <v>0</v>
      </c>
      <c r="R5044" s="276">
        <v>0</v>
      </c>
      <c r="S5044" s="276">
        <v>0</v>
      </c>
      <c r="T5044" s="276">
        <v>0</v>
      </c>
      <c r="U5044" s="276">
        <v>0</v>
      </c>
      <c r="V5044" s="287"/>
      <c r="W5044" s="28">
        <f t="shared" si="701"/>
        <v>0</v>
      </c>
      <c r="X5044" s="191">
        <v>0</v>
      </c>
      <c r="Y5044" s="191">
        <v>0</v>
      </c>
      <c r="Z5044" s="191">
        <v>0</v>
      </c>
      <c r="AA5044" s="191">
        <v>0</v>
      </c>
      <c r="AB5044" s="191">
        <v>0</v>
      </c>
      <c r="AC5044" s="191">
        <v>0</v>
      </c>
      <c r="AD5044" s="191">
        <v>0</v>
      </c>
      <c r="AE5044" s="20">
        <v>0</v>
      </c>
      <c r="AF5044" s="20">
        <v>0</v>
      </c>
      <c r="AG5044" s="20">
        <v>0</v>
      </c>
    </row>
    <row r="5045" spans="2:33" s="149" customFormat="1" x14ac:dyDescent="0.15">
      <c r="B5045" s="157" t="s">
        <v>11042</v>
      </c>
      <c r="C5045" s="148"/>
      <c r="D5045" s="118" t="s">
        <v>26</v>
      </c>
      <c r="E5045" s="276" t="s">
        <v>11043</v>
      </c>
      <c r="F5045" s="276">
        <f t="shared" si="697"/>
        <v>0</v>
      </c>
      <c r="G5045" s="276">
        <f t="shared" si="698"/>
        <v>0</v>
      </c>
      <c r="H5045" s="276">
        <f t="shared" si="699"/>
        <v>0</v>
      </c>
      <c r="I5045" s="276">
        <f t="shared" si="700"/>
        <v>0</v>
      </c>
      <c r="J5045" s="276">
        <v>0</v>
      </c>
      <c r="K5045" s="276">
        <v>0</v>
      </c>
      <c r="L5045" s="276">
        <v>0</v>
      </c>
      <c r="M5045" s="276">
        <v>0</v>
      </c>
      <c r="N5045" s="276">
        <v>0</v>
      </c>
      <c r="O5045" s="276">
        <v>0</v>
      </c>
      <c r="P5045" s="276">
        <v>0</v>
      </c>
      <c r="Q5045" s="276">
        <v>0</v>
      </c>
      <c r="R5045" s="276">
        <v>0</v>
      </c>
      <c r="S5045" s="276">
        <v>0</v>
      </c>
      <c r="T5045" s="276">
        <v>0</v>
      </c>
      <c r="U5045" s="276">
        <v>0</v>
      </c>
      <c r="V5045" s="287"/>
      <c r="W5045" s="28">
        <f t="shared" si="701"/>
        <v>0</v>
      </c>
      <c r="X5045" s="191">
        <v>0</v>
      </c>
      <c r="Y5045" s="191">
        <v>0</v>
      </c>
      <c r="Z5045" s="191">
        <v>0</v>
      </c>
      <c r="AA5045" s="191">
        <v>0</v>
      </c>
      <c r="AB5045" s="191">
        <v>0</v>
      </c>
      <c r="AC5045" s="191">
        <v>0</v>
      </c>
      <c r="AD5045" s="191">
        <v>0</v>
      </c>
      <c r="AE5045" s="20">
        <v>0</v>
      </c>
      <c r="AF5045" s="20">
        <v>0</v>
      </c>
      <c r="AG5045" s="20">
        <v>0</v>
      </c>
    </row>
    <row r="5046" spans="2:33" s="149" customFormat="1" x14ac:dyDescent="0.15">
      <c r="B5046" s="157" t="s">
        <v>11044</v>
      </c>
      <c r="C5046" s="148"/>
      <c r="D5046" s="118" t="s">
        <v>26</v>
      </c>
      <c r="E5046" s="276" t="s">
        <v>11045</v>
      </c>
      <c r="F5046" s="276">
        <f t="shared" si="697"/>
        <v>0</v>
      </c>
      <c r="G5046" s="276">
        <f t="shared" si="698"/>
        <v>0</v>
      </c>
      <c r="H5046" s="276">
        <f t="shared" si="699"/>
        <v>0</v>
      </c>
      <c r="I5046" s="276">
        <f t="shared" si="700"/>
        <v>0</v>
      </c>
      <c r="J5046" s="276">
        <v>0</v>
      </c>
      <c r="K5046" s="276">
        <v>0</v>
      </c>
      <c r="L5046" s="276">
        <v>0</v>
      </c>
      <c r="M5046" s="276">
        <v>0</v>
      </c>
      <c r="N5046" s="276">
        <v>0</v>
      </c>
      <c r="O5046" s="276">
        <v>0</v>
      </c>
      <c r="P5046" s="276">
        <v>0</v>
      </c>
      <c r="Q5046" s="276">
        <v>0</v>
      </c>
      <c r="R5046" s="276">
        <v>0</v>
      </c>
      <c r="S5046" s="276">
        <v>0</v>
      </c>
      <c r="T5046" s="276">
        <v>0</v>
      </c>
      <c r="U5046" s="276">
        <v>0</v>
      </c>
      <c r="V5046" s="287"/>
      <c r="W5046" s="28">
        <f t="shared" si="701"/>
        <v>0</v>
      </c>
      <c r="X5046" s="191">
        <v>0</v>
      </c>
      <c r="Y5046" s="191">
        <v>0</v>
      </c>
      <c r="Z5046" s="191">
        <v>0</v>
      </c>
      <c r="AA5046" s="191">
        <v>0</v>
      </c>
      <c r="AB5046" s="191">
        <v>0</v>
      </c>
      <c r="AC5046" s="191">
        <v>0</v>
      </c>
      <c r="AD5046" s="191">
        <v>0</v>
      </c>
      <c r="AE5046" s="20">
        <v>0</v>
      </c>
      <c r="AF5046" s="20">
        <v>0</v>
      </c>
      <c r="AG5046" s="20">
        <v>0</v>
      </c>
    </row>
    <row r="5047" spans="2:33" s="149" customFormat="1" x14ac:dyDescent="0.15">
      <c r="B5047" s="157" t="s">
        <v>11046</v>
      </c>
      <c r="C5047" s="148"/>
      <c r="D5047" s="118" t="s">
        <v>26</v>
      </c>
      <c r="E5047" s="276" t="s">
        <v>11047</v>
      </c>
      <c r="F5047" s="276">
        <f t="shared" si="697"/>
        <v>0</v>
      </c>
      <c r="G5047" s="276">
        <f t="shared" si="698"/>
        <v>0</v>
      </c>
      <c r="H5047" s="276">
        <f t="shared" si="699"/>
        <v>0</v>
      </c>
      <c r="I5047" s="276">
        <f t="shared" si="700"/>
        <v>0</v>
      </c>
      <c r="J5047" s="276">
        <v>0</v>
      </c>
      <c r="K5047" s="276">
        <v>0</v>
      </c>
      <c r="L5047" s="276">
        <v>0</v>
      </c>
      <c r="M5047" s="276">
        <v>0</v>
      </c>
      <c r="N5047" s="276">
        <v>0</v>
      </c>
      <c r="O5047" s="276">
        <v>0</v>
      </c>
      <c r="P5047" s="276">
        <v>0</v>
      </c>
      <c r="Q5047" s="276">
        <v>0</v>
      </c>
      <c r="R5047" s="276">
        <v>0</v>
      </c>
      <c r="S5047" s="276">
        <v>0</v>
      </c>
      <c r="T5047" s="276">
        <v>0</v>
      </c>
      <c r="U5047" s="276">
        <v>0</v>
      </c>
      <c r="V5047" s="287"/>
      <c r="W5047" s="28">
        <f t="shared" si="701"/>
        <v>0</v>
      </c>
      <c r="X5047" s="191">
        <v>0</v>
      </c>
      <c r="Y5047" s="191">
        <v>0</v>
      </c>
      <c r="Z5047" s="191">
        <v>0</v>
      </c>
      <c r="AA5047" s="191">
        <v>0</v>
      </c>
      <c r="AB5047" s="191">
        <v>0</v>
      </c>
      <c r="AC5047" s="191">
        <v>0</v>
      </c>
      <c r="AD5047" s="191">
        <v>0</v>
      </c>
      <c r="AE5047" s="20">
        <v>0</v>
      </c>
      <c r="AF5047" s="20">
        <v>0</v>
      </c>
      <c r="AG5047" s="20">
        <v>0</v>
      </c>
    </row>
    <row r="5048" spans="2:33" s="149" customFormat="1" x14ac:dyDescent="0.15">
      <c r="B5048" s="157" t="s">
        <v>11048</v>
      </c>
      <c r="C5048" s="148"/>
      <c r="D5048" s="118" t="s">
        <v>26</v>
      </c>
      <c r="E5048" s="276" t="s">
        <v>11049</v>
      </c>
      <c r="F5048" s="276">
        <f t="shared" si="697"/>
        <v>0</v>
      </c>
      <c r="G5048" s="276">
        <f t="shared" si="698"/>
        <v>0</v>
      </c>
      <c r="H5048" s="276">
        <f t="shared" si="699"/>
        <v>0</v>
      </c>
      <c r="I5048" s="276">
        <f t="shared" si="700"/>
        <v>0</v>
      </c>
      <c r="J5048" s="276">
        <v>0</v>
      </c>
      <c r="K5048" s="276">
        <v>0</v>
      </c>
      <c r="L5048" s="276">
        <v>0</v>
      </c>
      <c r="M5048" s="276">
        <v>0</v>
      </c>
      <c r="N5048" s="276">
        <v>0</v>
      </c>
      <c r="O5048" s="276">
        <v>0</v>
      </c>
      <c r="P5048" s="276">
        <v>0</v>
      </c>
      <c r="Q5048" s="276">
        <v>0</v>
      </c>
      <c r="R5048" s="276">
        <v>0</v>
      </c>
      <c r="S5048" s="276">
        <v>0</v>
      </c>
      <c r="T5048" s="276">
        <v>0</v>
      </c>
      <c r="U5048" s="276">
        <v>0</v>
      </c>
      <c r="V5048" s="287"/>
      <c r="W5048" s="28">
        <f t="shared" si="701"/>
        <v>0</v>
      </c>
      <c r="X5048" s="191">
        <v>0</v>
      </c>
      <c r="Y5048" s="191">
        <v>0</v>
      </c>
      <c r="Z5048" s="191">
        <v>0</v>
      </c>
      <c r="AA5048" s="191">
        <v>0</v>
      </c>
      <c r="AB5048" s="191">
        <v>0</v>
      </c>
      <c r="AC5048" s="191">
        <v>0</v>
      </c>
      <c r="AD5048" s="191">
        <v>0</v>
      </c>
      <c r="AE5048" s="20">
        <v>0</v>
      </c>
      <c r="AF5048" s="20">
        <v>0</v>
      </c>
      <c r="AG5048" s="20">
        <v>0</v>
      </c>
    </row>
    <row r="5049" spans="2:33" s="149" customFormat="1" x14ac:dyDescent="0.15">
      <c r="B5049" s="157" t="s">
        <v>11050</v>
      </c>
      <c r="C5049" s="148"/>
      <c r="D5049" s="118" t="s">
        <v>26</v>
      </c>
      <c r="E5049" s="276" t="s">
        <v>11051</v>
      </c>
      <c r="F5049" s="276">
        <f t="shared" si="697"/>
        <v>0</v>
      </c>
      <c r="G5049" s="276">
        <f t="shared" si="698"/>
        <v>0</v>
      </c>
      <c r="H5049" s="276">
        <f t="shared" si="699"/>
        <v>0</v>
      </c>
      <c r="I5049" s="276">
        <f t="shared" si="700"/>
        <v>0</v>
      </c>
      <c r="J5049" s="276">
        <v>0</v>
      </c>
      <c r="K5049" s="276">
        <v>0</v>
      </c>
      <c r="L5049" s="276">
        <v>0</v>
      </c>
      <c r="M5049" s="276">
        <v>0</v>
      </c>
      <c r="N5049" s="276">
        <v>0</v>
      </c>
      <c r="O5049" s="276">
        <v>0</v>
      </c>
      <c r="P5049" s="276">
        <v>0</v>
      </c>
      <c r="Q5049" s="276">
        <v>0</v>
      </c>
      <c r="R5049" s="276">
        <v>0</v>
      </c>
      <c r="S5049" s="276">
        <v>0</v>
      </c>
      <c r="T5049" s="276">
        <v>0</v>
      </c>
      <c r="U5049" s="276">
        <v>0</v>
      </c>
      <c r="V5049" s="287"/>
      <c r="W5049" s="28">
        <f t="shared" si="701"/>
        <v>0</v>
      </c>
      <c r="X5049" s="191">
        <v>0</v>
      </c>
      <c r="Y5049" s="191">
        <v>0</v>
      </c>
      <c r="Z5049" s="191">
        <v>0</v>
      </c>
      <c r="AA5049" s="191">
        <v>0</v>
      </c>
      <c r="AB5049" s="191">
        <v>0</v>
      </c>
      <c r="AC5049" s="191">
        <v>0</v>
      </c>
      <c r="AD5049" s="191">
        <v>0</v>
      </c>
      <c r="AE5049" s="20">
        <v>0</v>
      </c>
      <c r="AF5049" s="20">
        <v>0</v>
      </c>
      <c r="AG5049" s="20">
        <v>0</v>
      </c>
    </row>
    <row r="5050" spans="2:33" s="149" customFormat="1" x14ac:dyDescent="0.15">
      <c r="B5050" s="157" t="s">
        <v>11052</v>
      </c>
      <c r="C5050" s="148"/>
      <c r="D5050" s="118" t="s">
        <v>26</v>
      </c>
      <c r="E5050" s="276" t="s">
        <v>11053</v>
      </c>
      <c r="F5050" s="276">
        <f t="shared" si="697"/>
        <v>5.5348200340000001E-4</v>
      </c>
      <c r="G5050" s="276">
        <f t="shared" si="698"/>
        <v>2.0131422190000002E-4</v>
      </c>
      <c r="H5050" s="276">
        <f t="shared" si="699"/>
        <v>1.292713745E-4</v>
      </c>
      <c r="I5050" s="276">
        <f t="shared" si="700"/>
        <v>4.8766917000000002E-5</v>
      </c>
      <c r="J5050" s="276">
        <v>1.7412948999999999E-4</v>
      </c>
      <c r="K5050" s="276">
        <v>1.1353076E-4</v>
      </c>
      <c r="L5050" s="276">
        <v>1.3189051999999999E-5</v>
      </c>
      <c r="M5050" s="276">
        <v>3.0240819E-6</v>
      </c>
      <c r="N5050" s="276">
        <v>4.7292559999999999E-5</v>
      </c>
      <c r="O5050" s="276">
        <v>1.5099758E-4</v>
      </c>
      <c r="P5050" s="276">
        <v>2.5515625000000002E-6</v>
      </c>
      <c r="Q5050" s="276">
        <v>2.5577967000000001E-5</v>
      </c>
      <c r="R5050" s="276">
        <v>0</v>
      </c>
      <c r="S5050" s="276">
        <v>0</v>
      </c>
      <c r="T5050" s="276">
        <v>0</v>
      </c>
      <c r="U5050" s="276">
        <v>2.3188950000000001E-5</v>
      </c>
      <c r="V5050" s="287"/>
      <c r="W5050" s="28">
        <f t="shared" si="701"/>
        <v>1.289848074074074E-3</v>
      </c>
      <c r="X5050" s="191">
        <v>1.8234674999999999E-2</v>
      </c>
      <c r="Y5050" s="191">
        <v>1.6589947000000001E-2</v>
      </c>
      <c r="Z5050" s="191">
        <v>1.0343612E-3</v>
      </c>
      <c r="AA5050" s="191">
        <v>6.6699817999999999E-7</v>
      </c>
      <c r="AB5050" s="191">
        <v>1.9074677999999999E-4</v>
      </c>
      <c r="AC5050" s="191">
        <v>4.6936359999999997E-5</v>
      </c>
      <c r="AD5050" s="191">
        <v>3.7201703999999999E-4</v>
      </c>
      <c r="AE5050" s="76">
        <v>3.3172481000000001E-9</v>
      </c>
      <c r="AF5050" s="76">
        <v>9.6435038E-12</v>
      </c>
      <c r="AG5050" s="20">
        <v>1.2914004E-4</v>
      </c>
    </row>
    <row r="5051" spans="2:33" s="149" customFormat="1" x14ac:dyDescent="0.15">
      <c r="B5051" s="157" t="s">
        <v>11054</v>
      </c>
      <c r="C5051" s="148"/>
      <c r="D5051" s="118" t="s">
        <v>26</v>
      </c>
      <c r="E5051" s="276" t="s">
        <v>11055</v>
      </c>
      <c r="F5051" s="276">
        <f t="shared" si="697"/>
        <v>8.1966517069999995E-4</v>
      </c>
      <c r="G5051" s="276">
        <f t="shared" si="698"/>
        <v>2.69544199E-4</v>
      </c>
      <c r="H5051" s="276">
        <f t="shared" si="699"/>
        <v>1.8381880370000001E-4</v>
      </c>
      <c r="I5051" s="276">
        <f t="shared" si="700"/>
        <v>6.5061958E-5</v>
      </c>
      <c r="J5051" s="276">
        <v>3.0124021000000001E-4</v>
      </c>
      <c r="K5051" s="276">
        <v>1.5665888000000001E-4</v>
      </c>
      <c r="L5051" s="276">
        <v>2.4552444999999999E-5</v>
      </c>
      <c r="M5051" s="276">
        <v>3.0528889999999999E-6</v>
      </c>
      <c r="N5051" s="276">
        <v>4.2832959999999999E-5</v>
      </c>
      <c r="O5051" s="276">
        <v>2.2365834999999999E-4</v>
      </c>
      <c r="P5051" s="276">
        <v>2.6074786999999998E-6</v>
      </c>
      <c r="Q5051" s="276">
        <v>3.6921987000000001E-5</v>
      </c>
      <c r="R5051" s="276">
        <v>0</v>
      </c>
      <c r="S5051" s="276">
        <v>0</v>
      </c>
      <c r="T5051" s="276">
        <v>0</v>
      </c>
      <c r="U5051" s="276">
        <v>2.8139970999999999E-5</v>
      </c>
      <c r="V5051" s="287"/>
      <c r="W5051" s="28">
        <f t="shared" si="701"/>
        <v>2.2314089629629631E-3</v>
      </c>
      <c r="X5051" s="191">
        <v>1.8972203E-2</v>
      </c>
      <c r="Y5051" s="191">
        <v>1.7324206000000002E-2</v>
      </c>
      <c r="Z5051" s="191">
        <v>1.0447551999999999E-3</v>
      </c>
      <c r="AA5051" s="191">
        <v>5.189645E-7</v>
      </c>
      <c r="AB5051" s="191">
        <v>1.9115677000000001E-4</v>
      </c>
      <c r="AC5051" s="191">
        <v>4.5651841000000001E-5</v>
      </c>
      <c r="AD5051" s="191">
        <v>3.6591375999999999E-4</v>
      </c>
      <c r="AE5051" s="76">
        <v>4.5901867E-9</v>
      </c>
      <c r="AF5051" s="76">
        <v>1.5130942999999999E-11</v>
      </c>
      <c r="AG5051" s="20">
        <v>1.3119641E-4</v>
      </c>
    </row>
    <row r="5052" spans="2:33" s="149" customFormat="1" x14ac:dyDescent="0.15">
      <c r="B5052" s="157" t="s">
        <v>11056</v>
      </c>
      <c r="C5052" s="148"/>
      <c r="D5052" s="118" t="s">
        <v>26</v>
      </c>
      <c r="E5052" s="276" t="s">
        <v>11057</v>
      </c>
      <c r="F5052" s="276">
        <f t="shared" si="697"/>
        <v>0</v>
      </c>
      <c r="G5052" s="276">
        <f t="shared" si="698"/>
        <v>0</v>
      </c>
      <c r="H5052" s="276">
        <f t="shared" si="699"/>
        <v>0</v>
      </c>
      <c r="I5052" s="276">
        <f t="shared" si="700"/>
        <v>0</v>
      </c>
      <c r="J5052" s="276">
        <v>0</v>
      </c>
      <c r="K5052" s="276">
        <v>0</v>
      </c>
      <c r="L5052" s="276">
        <v>0</v>
      </c>
      <c r="M5052" s="276">
        <v>0</v>
      </c>
      <c r="N5052" s="276">
        <v>0</v>
      </c>
      <c r="O5052" s="276">
        <v>0</v>
      </c>
      <c r="P5052" s="276">
        <v>0</v>
      </c>
      <c r="Q5052" s="276">
        <v>0</v>
      </c>
      <c r="R5052" s="276">
        <v>0</v>
      </c>
      <c r="S5052" s="276">
        <v>0</v>
      </c>
      <c r="T5052" s="276">
        <v>0</v>
      </c>
      <c r="U5052" s="276">
        <v>0</v>
      </c>
      <c r="V5052" s="287"/>
      <c r="W5052" s="28">
        <f t="shared" si="701"/>
        <v>0</v>
      </c>
      <c r="X5052" s="191">
        <v>0</v>
      </c>
      <c r="Y5052" s="191">
        <v>0</v>
      </c>
      <c r="Z5052" s="191">
        <v>0</v>
      </c>
      <c r="AA5052" s="191">
        <v>0</v>
      </c>
      <c r="AB5052" s="191">
        <v>0</v>
      </c>
      <c r="AC5052" s="191">
        <v>0</v>
      </c>
      <c r="AD5052" s="191">
        <v>0</v>
      </c>
      <c r="AE5052" s="20">
        <v>0</v>
      </c>
      <c r="AF5052" s="20">
        <v>0</v>
      </c>
      <c r="AG5052" s="20">
        <v>0</v>
      </c>
    </row>
    <row r="5053" spans="2:33" s="149" customFormat="1" x14ac:dyDescent="0.15">
      <c r="B5053" s="157" t="s">
        <v>11058</v>
      </c>
      <c r="C5053" s="148"/>
      <c r="D5053" s="118" t="s">
        <v>26</v>
      </c>
      <c r="E5053" s="276" t="s">
        <v>11059</v>
      </c>
      <c r="F5053" s="276">
        <f t="shared" si="697"/>
        <v>0</v>
      </c>
      <c r="G5053" s="276">
        <f t="shared" si="698"/>
        <v>0</v>
      </c>
      <c r="H5053" s="276">
        <f t="shared" si="699"/>
        <v>0</v>
      </c>
      <c r="I5053" s="276">
        <f t="shared" si="700"/>
        <v>0</v>
      </c>
      <c r="J5053" s="276">
        <v>0</v>
      </c>
      <c r="K5053" s="276">
        <v>0</v>
      </c>
      <c r="L5053" s="276">
        <v>0</v>
      </c>
      <c r="M5053" s="276">
        <v>0</v>
      </c>
      <c r="N5053" s="276">
        <v>0</v>
      </c>
      <c r="O5053" s="276">
        <v>0</v>
      </c>
      <c r="P5053" s="276">
        <v>0</v>
      </c>
      <c r="Q5053" s="276">
        <v>0</v>
      </c>
      <c r="R5053" s="276">
        <v>0</v>
      </c>
      <c r="S5053" s="276">
        <v>0</v>
      </c>
      <c r="T5053" s="276">
        <v>0</v>
      </c>
      <c r="U5053" s="276">
        <v>0</v>
      </c>
      <c r="V5053" s="287"/>
      <c r="W5053" s="28">
        <f t="shared" si="701"/>
        <v>0</v>
      </c>
      <c r="X5053" s="191">
        <v>0</v>
      </c>
      <c r="Y5053" s="191">
        <v>0</v>
      </c>
      <c r="Z5053" s="191">
        <v>0</v>
      </c>
      <c r="AA5053" s="191">
        <v>0</v>
      </c>
      <c r="AB5053" s="191">
        <v>0</v>
      </c>
      <c r="AC5053" s="191">
        <v>0</v>
      </c>
      <c r="AD5053" s="191">
        <v>0</v>
      </c>
      <c r="AE5053" s="20">
        <v>0</v>
      </c>
      <c r="AF5053" s="20">
        <v>0</v>
      </c>
      <c r="AG5053" s="20">
        <v>0</v>
      </c>
    </row>
    <row r="5054" spans="2:33" s="149" customFormat="1" x14ac:dyDescent="0.15">
      <c r="B5054" s="157" t="s">
        <v>11060</v>
      </c>
      <c r="C5054" s="148"/>
      <c r="D5054" s="118" t="s">
        <v>26</v>
      </c>
      <c r="E5054" s="276" t="s">
        <v>11061</v>
      </c>
      <c r="F5054" s="276">
        <f t="shared" si="697"/>
        <v>0</v>
      </c>
      <c r="G5054" s="276">
        <f t="shared" si="698"/>
        <v>0</v>
      </c>
      <c r="H5054" s="276">
        <f t="shared" si="699"/>
        <v>0</v>
      </c>
      <c r="I5054" s="276">
        <f t="shared" si="700"/>
        <v>0</v>
      </c>
      <c r="J5054" s="276">
        <v>0</v>
      </c>
      <c r="K5054" s="276">
        <v>0</v>
      </c>
      <c r="L5054" s="276">
        <v>0</v>
      </c>
      <c r="M5054" s="276">
        <v>0</v>
      </c>
      <c r="N5054" s="276">
        <v>0</v>
      </c>
      <c r="O5054" s="276">
        <v>0</v>
      </c>
      <c r="P5054" s="276">
        <v>0</v>
      </c>
      <c r="Q5054" s="276">
        <v>0</v>
      </c>
      <c r="R5054" s="276">
        <v>0</v>
      </c>
      <c r="S5054" s="276">
        <v>0</v>
      </c>
      <c r="T5054" s="276">
        <v>0</v>
      </c>
      <c r="U5054" s="276">
        <v>0</v>
      </c>
      <c r="V5054" s="287"/>
      <c r="W5054" s="28">
        <f t="shared" si="701"/>
        <v>0</v>
      </c>
      <c r="X5054" s="191">
        <v>0</v>
      </c>
      <c r="Y5054" s="191">
        <v>0</v>
      </c>
      <c r="Z5054" s="191">
        <v>0</v>
      </c>
      <c r="AA5054" s="191">
        <v>0</v>
      </c>
      <c r="AB5054" s="191">
        <v>0</v>
      </c>
      <c r="AC5054" s="191">
        <v>0</v>
      </c>
      <c r="AD5054" s="191">
        <v>0</v>
      </c>
      <c r="AE5054" s="20">
        <v>0</v>
      </c>
      <c r="AF5054" s="20">
        <v>0</v>
      </c>
      <c r="AG5054" s="20">
        <v>0</v>
      </c>
    </row>
    <row r="5055" spans="2:33" s="149" customFormat="1" x14ac:dyDescent="0.15">
      <c r="B5055" s="157" t="s">
        <v>11062</v>
      </c>
      <c r="C5055" s="148"/>
      <c r="D5055" s="118" t="s">
        <v>26</v>
      </c>
      <c r="E5055" s="276" t="s">
        <v>11063</v>
      </c>
      <c r="F5055" s="276">
        <f t="shared" si="697"/>
        <v>0</v>
      </c>
      <c r="G5055" s="276">
        <f t="shared" si="698"/>
        <v>0</v>
      </c>
      <c r="H5055" s="276">
        <f t="shared" si="699"/>
        <v>0</v>
      </c>
      <c r="I5055" s="276">
        <f t="shared" si="700"/>
        <v>0</v>
      </c>
      <c r="J5055" s="276">
        <v>0</v>
      </c>
      <c r="K5055" s="276">
        <v>0</v>
      </c>
      <c r="L5055" s="276">
        <v>0</v>
      </c>
      <c r="M5055" s="276">
        <v>0</v>
      </c>
      <c r="N5055" s="276">
        <v>0</v>
      </c>
      <c r="O5055" s="276">
        <v>0</v>
      </c>
      <c r="P5055" s="276">
        <v>0</v>
      </c>
      <c r="Q5055" s="276">
        <v>0</v>
      </c>
      <c r="R5055" s="276">
        <v>0</v>
      </c>
      <c r="S5055" s="276">
        <v>0</v>
      </c>
      <c r="T5055" s="276">
        <v>0</v>
      </c>
      <c r="U5055" s="276">
        <v>0</v>
      </c>
      <c r="V5055" s="287"/>
      <c r="W5055" s="28">
        <f t="shared" si="701"/>
        <v>0</v>
      </c>
      <c r="X5055" s="191">
        <v>0</v>
      </c>
      <c r="Y5055" s="191">
        <v>0</v>
      </c>
      <c r="Z5055" s="191">
        <v>0</v>
      </c>
      <c r="AA5055" s="191">
        <v>0</v>
      </c>
      <c r="AB5055" s="191">
        <v>0</v>
      </c>
      <c r="AC5055" s="191">
        <v>0</v>
      </c>
      <c r="AD5055" s="191">
        <v>0</v>
      </c>
      <c r="AE5055" s="20">
        <v>0</v>
      </c>
      <c r="AF5055" s="20">
        <v>0</v>
      </c>
      <c r="AG5055" s="20">
        <v>0</v>
      </c>
    </row>
    <row r="5056" spans="2:33" s="149" customFormat="1" x14ac:dyDescent="0.15">
      <c r="B5056" s="157" t="s">
        <v>11064</v>
      </c>
      <c r="C5056" s="148"/>
      <c r="D5056" s="118" t="s">
        <v>26</v>
      </c>
      <c r="E5056" s="276" t="s">
        <v>11065</v>
      </c>
      <c r="F5056" s="276">
        <f t="shared" si="697"/>
        <v>0</v>
      </c>
      <c r="G5056" s="276">
        <f t="shared" si="698"/>
        <v>0</v>
      </c>
      <c r="H5056" s="276">
        <f t="shared" si="699"/>
        <v>0</v>
      </c>
      <c r="I5056" s="276">
        <f t="shared" si="700"/>
        <v>0</v>
      </c>
      <c r="J5056" s="276">
        <v>0</v>
      </c>
      <c r="K5056" s="276">
        <v>0</v>
      </c>
      <c r="L5056" s="276">
        <v>0</v>
      </c>
      <c r="M5056" s="276">
        <v>0</v>
      </c>
      <c r="N5056" s="276">
        <v>0</v>
      </c>
      <c r="O5056" s="276">
        <v>0</v>
      </c>
      <c r="P5056" s="276">
        <v>0</v>
      </c>
      <c r="Q5056" s="276">
        <v>0</v>
      </c>
      <c r="R5056" s="276">
        <v>0</v>
      </c>
      <c r="S5056" s="276">
        <v>0</v>
      </c>
      <c r="T5056" s="276">
        <v>0</v>
      </c>
      <c r="U5056" s="276">
        <v>0</v>
      </c>
      <c r="V5056" s="287"/>
      <c r="W5056" s="28">
        <f t="shared" si="701"/>
        <v>0</v>
      </c>
      <c r="X5056" s="191">
        <v>0</v>
      </c>
      <c r="Y5056" s="191">
        <v>0</v>
      </c>
      <c r="Z5056" s="191">
        <v>0</v>
      </c>
      <c r="AA5056" s="191">
        <v>0</v>
      </c>
      <c r="AB5056" s="191">
        <v>0</v>
      </c>
      <c r="AC5056" s="191">
        <v>0</v>
      </c>
      <c r="AD5056" s="191">
        <v>0</v>
      </c>
      <c r="AE5056" s="20">
        <v>0</v>
      </c>
      <c r="AF5056" s="20">
        <v>0</v>
      </c>
      <c r="AG5056" s="20">
        <v>0</v>
      </c>
    </row>
    <row r="5057" spans="2:33" s="149" customFormat="1" x14ac:dyDescent="0.15">
      <c r="B5057" s="157" t="s">
        <v>11066</v>
      </c>
      <c r="C5057" s="148"/>
      <c r="D5057" s="118" t="s">
        <v>26</v>
      </c>
      <c r="E5057" s="276" t="s">
        <v>11067</v>
      </c>
      <c r="F5057" s="276">
        <f t="shared" si="697"/>
        <v>0</v>
      </c>
      <c r="G5057" s="276">
        <f t="shared" si="698"/>
        <v>0</v>
      </c>
      <c r="H5057" s="276">
        <f t="shared" si="699"/>
        <v>0</v>
      </c>
      <c r="I5057" s="276">
        <f t="shared" si="700"/>
        <v>0</v>
      </c>
      <c r="J5057" s="276">
        <v>0</v>
      </c>
      <c r="K5057" s="276">
        <v>0</v>
      </c>
      <c r="L5057" s="276">
        <v>0</v>
      </c>
      <c r="M5057" s="276">
        <v>0</v>
      </c>
      <c r="N5057" s="276">
        <v>0</v>
      </c>
      <c r="O5057" s="276">
        <v>0</v>
      </c>
      <c r="P5057" s="276">
        <v>0</v>
      </c>
      <c r="Q5057" s="276">
        <v>0</v>
      </c>
      <c r="R5057" s="276">
        <v>0</v>
      </c>
      <c r="S5057" s="276">
        <v>0</v>
      </c>
      <c r="T5057" s="276">
        <v>0</v>
      </c>
      <c r="U5057" s="276">
        <v>0</v>
      </c>
      <c r="V5057" s="287"/>
      <c r="W5057" s="28">
        <f t="shared" si="701"/>
        <v>0</v>
      </c>
      <c r="X5057" s="191">
        <v>0</v>
      </c>
      <c r="Y5057" s="191">
        <v>0</v>
      </c>
      <c r="Z5057" s="191">
        <v>0</v>
      </c>
      <c r="AA5057" s="191">
        <v>0</v>
      </c>
      <c r="AB5057" s="191">
        <v>0</v>
      </c>
      <c r="AC5057" s="191">
        <v>0</v>
      </c>
      <c r="AD5057" s="191">
        <v>0</v>
      </c>
      <c r="AE5057" s="20">
        <v>0</v>
      </c>
      <c r="AF5057" s="20">
        <v>0</v>
      </c>
      <c r="AG5057" s="20">
        <v>0</v>
      </c>
    </row>
    <row r="5058" spans="2:33" s="149" customFormat="1" x14ac:dyDescent="0.15">
      <c r="B5058" s="157" t="s">
        <v>11068</v>
      </c>
      <c r="C5058" s="148"/>
      <c r="D5058" s="118" t="s">
        <v>26</v>
      </c>
      <c r="E5058" s="276" t="s">
        <v>11069</v>
      </c>
      <c r="F5058" s="276">
        <f t="shared" si="697"/>
        <v>0</v>
      </c>
      <c r="G5058" s="276">
        <f t="shared" si="698"/>
        <v>0</v>
      </c>
      <c r="H5058" s="276">
        <f t="shared" si="699"/>
        <v>0</v>
      </c>
      <c r="I5058" s="276">
        <f t="shared" si="700"/>
        <v>0</v>
      </c>
      <c r="J5058" s="276">
        <v>0</v>
      </c>
      <c r="K5058" s="276">
        <v>0</v>
      </c>
      <c r="L5058" s="276">
        <v>0</v>
      </c>
      <c r="M5058" s="276">
        <v>0</v>
      </c>
      <c r="N5058" s="276">
        <v>0</v>
      </c>
      <c r="O5058" s="276">
        <v>0</v>
      </c>
      <c r="P5058" s="276">
        <v>0</v>
      </c>
      <c r="Q5058" s="276">
        <v>0</v>
      </c>
      <c r="R5058" s="276">
        <v>0</v>
      </c>
      <c r="S5058" s="276">
        <v>0</v>
      </c>
      <c r="T5058" s="276">
        <v>0</v>
      </c>
      <c r="U5058" s="276">
        <v>0</v>
      </c>
      <c r="V5058" s="287"/>
      <c r="W5058" s="28">
        <f t="shared" si="701"/>
        <v>0</v>
      </c>
      <c r="X5058" s="191">
        <v>0</v>
      </c>
      <c r="Y5058" s="191">
        <v>0</v>
      </c>
      <c r="Z5058" s="191">
        <v>0</v>
      </c>
      <c r="AA5058" s="191">
        <v>0</v>
      </c>
      <c r="AB5058" s="191">
        <v>0</v>
      </c>
      <c r="AC5058" s="191">
        <v>0</v>
      </c>
      <c r="AD5058" s="191">
        <v>0</v>
      </c>
      <c r="AE5058" s="20">
        <v>0</v>
      </c>
      <c r="AF5058" s="20">
        <v>0</v>
      </c>
      <c r="AG5058" s="20">
        <v>0</v>
      </c>
    </row>
    <row r="5059" spans="2:33" s="149" customFormat="1" x14ac:dyDescent="0.15">
      <c r="B5059" s="157" t="s">
        <v>11070</v>
      </c>
      <c r="C5059" s="148"/>
      <c r="D5059" s="118" t="s">
        <v>26</v>
      </c>
      <c r="E5059" s="276" t="s">
        <v>11071</v>
      </c>
      <c r="F5059" s="276">
        <f t="shared" si="697"/>
        <v>0</v>
      </c>
      <c r="G5059" s="276">
        <f t="shared" si="698"/>
        <v>0</v>
      </c>
      <c r="H5059" s="276">
        <f t="shared" si="699"/>
        <v>0</v>
      </c>
      <c r="I5059" s="276">
        <f t="shared" si="700"/>
        <v>0</v>
      </c>
      <c r="J5059" s="276">
        <v>0</v>
      </c>
      <c r="K5059" s="276">
        <v>0</v>
      </c>
      <c r="L5059" s="276">
        <v>0</v>
      </c>
      <c r="M5059" s="276">
        <v>0</v>
      </c>
      <c r="N5059" s="276">
        <v>0</v>
      </c>
      <c r="O5059" s="276">
        <v>0</v>
      </c>
      <c r="P5059" s="276">
        <v>0</v>
      </c>
      <c r="Q5059" s="276">
        <v>0</v>
      </c>
      <c r="R5059" s="276">
        <v>0</v>
      </c>
      <c r="S5059" s="276">
        <v>0</v>
      </c>
      <c r="T5059" s="276">
        <v>0</v>
      </c>
      <c r="U5059" s="276">
        <v>0</v>
      </c>
      <c r="V5059" s="287"/>
      <c r="W5059" s="28">
        <f t="shared" si="701"/>
        <v>0</v>
      </c>
      <c r="X5059" s="191">
        <v>0</v>
      </c>
      <c r="Y5059" s="191">
        <v>0</v>
      </c>
      <c r="Z5059" s="191">
        <v>0</v>
      </c>
      <c r="AA5059" s="191">
        <v>0</v>
      </c>
      <c r="AB5059" s="191">
        <v>0</v>
      </c>
      <c r="AC5059" s="191">
        <v>0</v>
      </c>
      <c r="AD5059" s="191">
        <v>0</v>
      </c>
      <c r="AE5059" s="20">
        <v>0</v>
      </c>
      <c r="AF5059" s="20">
        <v>0</v>
      </c>
      <c r="AG5059" s="20">
        <v>0</v>
      </c>
    </row>
    <row r="5060" spans="2:33" s="149" customFormat="1" x14ac:dyDescent="0.15">
      <c r="B5060" s="157" t="s">
        <v>11072</v>
      </c>
      <c r="C5060" s="148"/>
      <c r="D5060" s="118" t="s">
        <v>26</v>
      </c>
      <c r="E5060" s="276" t="s">
        <v>11073</v>
      </c>
      <c r="F5060" s="276">
        <f t="shared" si="697"/>
        <v>0</v>
      </c>
      <c r="G5060" s="276">
        <f t="shared" si="698"/>
        <v>0</v>
      </c>
      <c r="H5060" s="276">
        <f t="shared" si="699"/>
        <v>0</v>
      </c>
      <c r="I5060" s="276">
        <f t="shared" si="700"/>
        <v>0</v>
      </c>
      <c r="J5060" s="276">
        <v>0</v>
      </c>
      <c r="K5060" s="276">
        <v>0</v>
      </c>
      <c r="L5060" s="276">
        <v>0</v>
      </c>
      <c r="M5060" s="276">
        <v>0</v>
      </c>
      <c r="N5060" s="276">
        <v>0</v>
      </c>
      <c r="O5060" s="276">
        <v>0</v>
      </c>
      <c r="P5060" s="276">
        <v>0</v>
      </c>
      <c r="Q5060" s="276">
        <v>0</v>
      </c>
      <c r="R5060" s="276">
        <v>0</v>
      </c>
      <c r="S5060" s="276">
        <v>0</v>
      </c>
      <c r="T5060" s="276">
        <v>0</v>
      </c>
      <c r="U5060" s="276">
        <v>0</v>
      </c>
      <c r="V5060" s="287"/>
      <c r="W5060" s="28">
        <f t="shared" si="701"/>
        <v>0</v>
      </c>
      <c r="X5060" s="191">
        <v>0</v>
      </c>
      <c r="Y5060" s="191">
        <v>0</v>
      </c>
      <c r="Z5060" s="191">
        <v>0</v>
      </c>
      <c r="AA5060" s="191">
        <v>0</v>
      </c>
      <c r="AB5060" s="191">
        <v>0</v>
      </c>
      <c r="AC5060" s="191">
        <v>0</v>
      </c>
      <c r="AD5060" s="191">
        <v>0</v>
      </c>
      <c r="AE5060" s="20">
        <v>0</v>
      </c>
      <c r="AF5060" s="20">
        <v>0</v>
      </c>
      <c r="AG5060" s="20">
        <v>0</v>
      </c>
    </row>
    <row r="5061" spans="2:33" s="149" customFormat="1" x14ac:dyDescent="0.15">
      <c r="B5061" s="157" t="s">
        <v>11074</v>
      </c>
      <c r="C5061" s="148"/>
      <c r="D5061" s="118" t="s">
        <v>26</v>
      </c>
      <c r="E5061" s="276" t="s">
        <v>11075</v>
      </c>
      <c r="F5061" s="276">
        <f t="shared" si="697"/>
        <v>0</v>
      </c>
      <c r="G5061" s="276">
        <f t="shared" si="698"/>
        <v>0</v>
      </c>
      <c r="H5061" s="276">
        <f t="shared" si="699"/>
        <v>0</v>
      </c>
      <c r="I5061" s="276">
        <f t="shared" si="700"/>
        <v>0</v>
      </c>
      <c r="J5061" s="276">
        <v>0</v>
      </c>
      <c r="K5061" s="276">
        <v>0</v>
      </c>
      <c r="L5061" s="276">
        <v>0</v>
      </c>
      <c r="M5061" s="276">
        <v>0</v>
      </c>
      <c r="N5061" s="276">
        <v>0</v>
      </c>
      <c r="O5061" s="276">
        <v>0</v>
      </c>
      <c r="P5061" s="276">
        <v>0</v>
      </c>
      <c r="Q5061" s="276">
        <v>0</v>
      </c>
      <c r="R5061" s="276">
        <v>0</v>
      </c>
      <c r="S5061" s="276">
        <v>0</v>
      </c>
      <c r="T5061" s="276">
        <v>0</v>
      </c>
      <c r="U5061" s="276">
        <v>0</v>
      </c>
      <c r="V5061" s="287"/>
      <c r="W5061" s="28">
        <f t="shared" si="701"/>
        <v>0</v>
      </c>
      <c r="X5061" s="191">
        <v>0</v>
      </c>
      <c r="Y5061" s="191">
        <v>0</v>
      </c>
      <c r="Z5061" s="191">
        <v>0</v>
      </c>
      <c r="AA5061" s="191">
        <v>0</v>
      </c>
      <c r="AB5061" s="191">
        <v>0</v>
      </c>
      <c r="AC5061" s="191">
        <v>0</v>
      </c>
      <c r="AD5061" s="191">
        <v>0</v>
      </c>
      <c r="AE5061" s="20">
        <v>0</v>
      </c>
      <c r="AF5061" s="20">
        <v>0</v>
      </c>
      <c r="AG5061" s="20">
        <v>0</v>
      </c>
    </row>
    <row r="5062" spans="2:33" s="149" customFormat="1" x14ac:dyDescent="0.15">
      <c r="B5062" s="157" t="s">
        <v>11076</v>
      </c>
      <c r="C5062" s="148"/>
      <c r="D5062" s="118" t="s">
        <v>26</v>
      </c>
      <c r="E5062" s="276" t="s">
        <v>11077</v>
      </c>
      <c r="F5062" s="276">
        <f t="shared" si="697"/>
        <v>0</v>
      </c>
      <c r="G5062" s="276">
        <f t="shared" si="698"/>
        <v>0</v>
      </c>
      <c r="H5062" s="276">
        <f t="shared" si="699"/>
        <v>0</v>
      </c>
      <c r="I5062" s="276">
        <f t="shared" si="700"/>
        <v>0</v>
      </c>
      <c r="J5062" s="276">
        <v>0</v>
      </c>
      <c r="K5062" s="276">
        <v>0</v>
      </c>
      <c r="L5062" s="276">
        <v>0</v>
      </c>
      <c r="M5062" s="276">
        <v>0</v>
      </c>
      <c r="N5062" s="276">
        <v>0</v>
      </c>
      <c r="O5062" s="276">
        <v>0</v>
      </c>
      <c r="P5062" s="276">
        <v>0</v>
      </c>
      <c r="Q5062" s="276">
        <v>0</v>
      </c>
      <c r="R5062" s="276">
        <v>0</v>
      </c>
      <c r="S5062" s="276">
        <v>0</v>
      </c>
      <c r="T5062" s="276">
        <v>0</v>
      </c>
      <c r="U5062" s="276">
        <v>0</v>
      </c>
      <c r="V5062" s="287"/>
      <c r="W5062" s="28">
        <f t="shared" si="701"/>
        <v>0</v>
      </c>
      <c r="X5062" s="191">
        <v>0</v>
      </c>
      <c r="Y5062" s="191">
        <v>0</v>
      </c>
      <c r="Z5062" s="191">
        <v>0</v>
      </c>
      <c r="AA5062" s="191">
        <v>0</v>
      </c>
      <c r="AB5062" s="191">
        <v>0</v>
      </c>
      <c r="AC5062" s="191">
        <v>0</v>
      </c>
      <c r="AD5062" s="191">
        <v>0</v>
      </c>
      <c r="AE5062" s="20">
        <v>0</v>
      </c>
      <c r="AF5062" s="20">
        <v>0</v>
      </c>
      <c r="AG5062" s="20">
        <v>0</v>
      </c>
    </row>
    <row r="5063" spans="2:33" s="149" customFormat="1" x14ac:dyDescent="0.15">
      <c r="B5063" s="157" t="s">
        <v>11078</v>
      </c>
      <c r="C5063" s="148"/>
      <c r="D5063" s="118" t="s">
        <v>26</v>
      </c>
      <c r="E5063" s="276" t="s">
        <v>11079</v>
      </c>
      <c r="F5063" s="276">
        <f t="shared" si="697"/>
        <v>0</v>
      </c>
      <c r="G5063" s="276">
        <f t="shared" si="698"/>
        <v>0</v>
      </c>
      <c r="H5063" s="276">
        <f t="shared" si="699"/>
        <v>0</v>
      </c>
      <c r="I5063" s="276">
        <f t="shared" si="700"/>
        <v>0</v>
      </c>
      <c r="J5063" s="276">
        <v>0</v>
      </c>
      <c r="K5063" s="276">
        <v>0</v>
      </c>
      <c r="L5063" s="276">
        <v>0</v>
      </c>
      <c r="M5063" s="276">
        <v>0</v>
      </c>
      <c r="N5063" s="276">
        <v>0</v>
      </c>
      <c r="O5063" s="276">
        <v>0</v>
      </c>
      <c r="P5063" s="276">
        <v>0</v>
      </c>
      <c r="Q5063" s="276">
        <v>0</v>
      </c>
      <c r="R5063" s="276">
        <v>0</v>
      </c>
      <c r="S5063" s="276">
        <v>0</v>
      </c>
      <c r="T5063" s="276">
        <v>0</v>
      </c>
      <c r="U5063" s="276">
        <v>0</v>
      </c>
      <c r="V5063" s="287"/>
      <c r="W5063" s="28">
        <f t="shared" si="701"/>
        <v>0</v>
      </c>
      <c r="X5063" s="191">
        <v>0</v>
      </c>
      <c r="Y5063" s="191">
        <v>0</v>
      </c>
      <c r="Z5063" s="191">
        <v>0</v>
      </c>
      <c r="AA5063" s="191">
        <v>0</v>
      </c>
      <c r="AB5063" s="191">
        <v>0</v>
      </c>
      <c r="AC5063" s="191">
        <v>0</v>
      </c>
      <c r="AD5063" s="191">
        <v>0</v>
      </c>
      <c r="AE5063" s="20">
        <v>0</v>
      </c>
      <c r="AF5063" s="20">
        <v>0</v>
      </c>
      <c r="AG5063" s="20">
        <v>0</v>
      </c>
    </row>
    <row r="5064" spans="2:33" s="149" customFormat="1" x14ac:dyDescent="0.15">
      <c r="B5064" s="157" t="s">
        <v>11080</v>
      </c>
      <c r="C5064" s="148"/>
      <c r="D5064" s="118" t="s">
        <v>26</v>
      </c>
      <c r="E5064" s="276" t="s">
        <v>11081</v>
      </c>
      <c r="F5064" s="276">
        <f t="shared" si="697"/>
        <v>0</v>
      </c>
      <c r="G5064" s="276">
        <f t="shared" si="698"/>
        <v>0</v>
      </c>
      <c r="H5064" s="276">
        <f t="shared" si="699"/>
        <v>0</v>
      </c>
      <c r="I5064" s="276">
        <f t="shared" si="700"/>
        <v>0</v>
      </c>
      <c r="J5064" s="276">
        <v>0</v>
      </c>
      <c r="K5064" s="276">
        <v>0</v>
      </c>
      <c r="L5064" s="276">
        <v>0</v>
      </c>
      <c r="M5064" s="276">
        <v>0</v>
      </c>
      <c r="N5064" s="276">
        <v>0</v>
      </c>
      <c r="O5064" s="276">
        <v>0</v>
      </c>
      <c r="P5064" s="276">
        <v>0</v>
      </c>
      <c r="Q5064" s="276">
        <v>0</v>
      </c>
      <c r="R5064" s="276">
        <v>0</v>
      </c>
      <c r="S5064" s="276">
        <v>0</v>
      </c>
      <c r="T5064" s="276">
        <v>0</v>
      </c>
      <c r="U5064" s="276">
        <v>0</v>
      </c>
      <c r="V5064" s="287"/>
      <c r="W5064" s="28">
        <f t="shared" si="701"/>
        <v>0</v>
      </c>
      <c r="X5064" s="191">
        <v>0</v>
      </c>
      <c r="Y5064" s="191">
        <v>0</v>
      </c>
      <c r="Z5064" s="191">
        <v>0</v>
      </c>
      <c r="AA5064" s="191">
        <v>0</v>
      </c>
      <c r="AB5064" s="191">
        <v>0</v>
      </c>
      <c r="AC5064" s="191">
        <v>0</v>
      </c>
      <c r="AD5064" s="191">
        <v>0</v>
      </c>
      <c r="AE5064" s="20">
        <v>0</v>
      </c>
      <c r="AF5064" s="20">
        <v>0</v>
      </c>
      <c r="AG5064" s="20">
        <v>0</v>
      </c>
    </row>
    <row r="5065" spans="2:33" s="149" customFormat="1" x14ac:dyDescent="0.15">
      <c r="B5065" s="157" t="s">
        <v>11082</v>
      </c>
      <c r="C5065" s="148"/>
      <c r="D5065" s="118" t="s">
        <v>26</v>
      </c>
      <c r="E5065" s="276" t="s">
        <v>11083</v>
      </c>
      <c r="F5065" s="276">
        <f t="shared" si="697"/>
        <v>0</v>
      </c>
      <c r="G5065" s="276">
        <f t="shared" si="698"/>
        <v>0</v>
      </c>
      <c r="H5065" s="276">
        <f t="shared" si="699"/>
        <v>0</v>
      </c>
      <c r="I5065" s="276">
        <f t="shared" si="700"/>
        <v>0</v>
      </c>
      <c r="J5065" s="276">
        <v>0</v>
      </c>
      <c r="K5065" s="276">
        <v>0</v>
      </c>
      <c r="L5065" s="276">
        <v>0</v>
      </c>
      <c r="M5065" s="276">
        <v>0</v>
      </c>
      <c r="N5065" s="276">
        <v>0</v>
      </c>
      <c r="O5065" s="276">
        <v>0</v>
      </c>
      <c r="P5065" s="276">
        <v>0</v>
      </c>
      <c r="Q5065" s="276">
        <v>0</v>
      </c>
      <c r="R5065" s="276">
        <v>0</v>
      </c>
      <c r="S5065" s="276">
        <v>0</v>
      </c>
      <c r="T5065" s="276">
        <v>0</v>
      </c>
      <c r="U5065" s="276">
        <v>0</v>
      </c>
      <c r="V5065" s="287"/>
      <c r="W5065" s="28">
        <f t="shared" si="701"/>
        <v>0</v>
      </c>
      <c r="X5065" s="191">
        <v>0</v>
      </c>
      <c r="Y5065" s="191">
        <v>0</v>
      </c>
      <c r="Z5065" s="191">
        <v>0</v>
      </c>
      <c r="AA5065" s="191">
        <v>0</v>
      </c>
      <c r="AB5065" s="191">
        <v>0</v>
      </c>
      <c r="AC5065" s="191">
        <v>0</v>
      </c>
      <c r="AD5065" s="191">
        <v>0</v>
      </c>
      <c r="AE5065" s="20">
        <v>0</v>
      </c>
      <c r="AF5065" s="20">
        <v>0</v>
      </c>
      <c r="AG5065" s="20">
        <v>0</v>
      </c>
    </row>
    <row r="5066" spans="2:33" s="149" customFormat="1" x14ac:dyDescent="0.15">
      <c r="B5066" s="157" t="s">
        <v>11084</v>
      </c>
      <c r="C5066" s="148"/>
      <c r="D5066" s="118" t="s">
        <v>26</v>
      </c>
      <c r="E5066" s="276" t="s">
        <v>11085</v>
      </c>
      <c r="F5066" s="276">
        <f t="shared" si="697"/>
        <v>0</v>
      </c>
      <c r="G5066" s="276">
        <f t="shared" si="698"/>
        <v>0</v>
      </c>
      <c r="H5066" s="276">
        <f t="shared" si="699"/>
        <v>0</v>
      </c>
      <c r="I5066" s="276">
        <f t="shared" si="700"/>
        <v>0</v>
      </c>
      <c r="J5066" s="276">
        <v>0</v>
      </c>
      <c r="K5066" s="276">
        <v>0</v>
      </c>
      <c r="L5066" s="276">
        <v>0</v>
      </c>
      <c r="M5066" s="276">
        <v>0</v>
      </c>
      <c r="N5066" s="276">
        <v>0</v>
      </c>
      <c r="O5066" s="276">
        <v>0</v>
      </c>
      <c r="P5066" s="276">
        <v>0</v>
      </c>
      <c r="Q5066" s="276">
        <v>0</v>
      </c>
      <c r="R5066" s="276">
        <v>0</v>
      </c>
      <c r="S5066" s="276">
        <v>0</v>
      </c>
      <c r="T5066" s="276">
        <v>0</v>
      </c>
      <c r="U5066" s="276">
        <v>0</v>
      </c>
      <c r="V5066" s="287"/>
      <c r="W5066" s="28">
        <f t="shared" si="701"/>
        <v>0</v>
      </c>
      <c r="X5066" s="191">
        <v>0</v>
      </c>
      <c r="Y5066" s="191">
        <v>0</v>
      </c>
      <c r="Z5066" s="191">
        <v>0</v>
      </c>
      <c r="AA5066" s="191">
        <v>0</v>
      </c>
      <c r="AB5066" s="191">
        <v>0</v>
      </c>
      <c r="AC5066" s="191">
        <v>0</v>
      </c>
      <c r="AD5066" s="191">
        <v>0</v>
      </c>
      <c r="AE5066" s="20">
        <v>0</v>
      </c>
      <c r="AF5066" s="20">
        <v>0</v>
      </c>
      <c r="AG5066" s="20">
        <v>0</v>
      </c>
    </row>
    <row r="5067" spans="2:33" s="149" customFormat="1" x14ac:dyDescent="0.15">
      <c r="B5067" s="157" t="s">
        <v>11086</v>
      </c>
      <c r="C5067" s="148"/>
      <c r="D5067" s="118" t="s">
        <v>26</v>
      </c>
      <c r="E5067" s="276" t="s">
        <v>11087</v>
      </c>
      <c r="F5067" s="276">
        <f t="shared" si="697"/>
        <v>0</v>
      </c>
      <c r="G5067" s="276">
        <f t="shared" si="698"/>
        <v>0</v>
      </c>
      <c r="H5067" s="276">
        <f t="shared" si="699"/>
        <v>0</v>
      </c>
      <c r="I5067" s="276">
        <f t="shared" si="700"/>
        <v>0</v>
      </c>
      <c r="J5067" s="276">
        <v>0</v>
      </c>
      <c r="K5067" s="276">
        <v>0</v>
      </c>
      <c r="L5067" s="276">
        <v>0</v>
      </c>
      <c r="M5067" s="276">
        <v>0</v>
      </c>
      <c r="N5067" s="276">
        <v>0</v>
      </c>
      <c r="O5067" s="276">
        <v>0</v>
      </c>
      <c r="P5067" s="276">
        <v>0</v>
      </c>
      <c r="Q5067" s="276">
        <v>0</v>
      </c>
      <c r="R5067" s="276">
        <v>0</v>
      </c>
      <c r="S5067" s="276">
        <v>0</v>
      </c>
      <c r="T5067" s="276">
        <v>0</v>
      </c>
      <c r="U5067" s="276">
        <v>0</v>
      </c>
      <c r="V5067" s="287"/>
      <c r="W5067" s="28">
        <f t="shared" si="701"/>
        <v>0</v>
      </c>
      <c r="X5067" s="191">
        <v>0</v>
      </c>
      <c r="Y5067" s="191">
        <v>0</v>
      </c>
      <c r="Z5067" s="191">
        <v>0</v>
      </c>
      <c r="AA5067" s="191">
        <v>0</v>
      </c>
      <c r="AB5067" s="191">
        <v>0</v>
      </c>
      <c r="AC5067" s="191">
        <v>0</v>
      </c>
      <c r="AD5067" s="191">
        <v>0</v>
      </c>
      <c r="AE5067" s="20">
        <v>0</v>
      </c>
      <c r="AF5067" s="20">
        <v>0</v>
      </c>
      <c r="AG5067" s="20">
        <v>0</v>
      </c>
    </row>
    <row r="5068" spans="2:33" s="149" customFormat="1" x14ac:dyDescent="0.15">
      <c r="B5068" s="157" t="s">
        <v>11088</v>
      </c>
      <c r="C5068" s="148"/>
      <c r="D5068" s="118" t="s">
        <v>26</v>
      </c>
      <c r="E5068" s="276" t="s">
        <v>11089</v>
      </c>
      <c r="F5068" s="276">
        <f t="shared" si="697"/>
        <v>0</v>
      </c>
      <c r="G5068" s="276">
        <f t="shared" si="698"/>
        <v>0</v>
      </c>
      <c r="H5068" s="276">
        <f t="shared" si="699"/>
        <v>0</v>
      </c>
      <c r="I5068" s="276">
        <f t="shared" si="700"/>
        <v>0</v>
      </c>
      <c r="J5068" s="276">
        <v>0</v>
      </c>
      <c r="K5068" s="276">
        <v>0</v>
      </c>
      <c r="L5068" s="276">
        <v>0</v>
      </c>
      <c r="M5068" s="276">
        <v>0</v>
      </c>
      <c r="N5068" s="276">
        <v>0</v>
      </c>
      <c r="O5068" s="276">
        <v>0</v>
      </c>
      <c r="P5068" s="276">
        <v>0</v>
      </c>
      <c r="Q5068" s="276">
        <v>0</v>
      </c>
      <c r="R5068" s="276">
        <v>0</v>
      </c>
      <c r="S5068" s="276">
        <v>0</v>
      </c>
      <c r="T5068" s="276">
        <v>0</v>
      </c>
      <c r="U5068" s="276">
        <v>0</v>
      </c>
      <c r="V5068" s="287"/>
      <c r="W5068" s="28">
        <f t="shared" si="701"/>
        <v>0</v>
      </c>
      <c r="X5068" s="191">
        <v>0</v>
      </c>
      <c r="Y5068" s="191">
        <v>0</v>
      </c>
      <c r="Z5068" s="191">
        <v>0</v>
      </c>
      <c r="AA5068" s="191">
        <v>0</v>
      </c>
      <c r="AB5068" s="191">
        <v>0</v>
      </c>
      <c r="AC5068" s="191">
        <v>0</v>
      </c>
      <c r="AD5068" s="191">
        <v>0</v>
      </c>
      <c r="AE5068" s="20">
        <v>0</v>
      </c>
      <c r="AF5068" s="20">
        <v>0</v>
      </c>
      <c r="AG5068" s="20">
        <v>0</v>
      </c>
    </row>
    <row r="5069" spans="2:33" s="149" customFormat="1" x14ac:dyDescent="0.15">
      <c r="B5069" s="157" t="s">
        <v>11090</v>
      </c>
      <c r="C5069" s="148"/>
      <c r="D5069" s="118" t="s">
        <v>26</v>
      </c>
      <c r="E5069" s="276" t="s">
        <v>11091</v>
      </c>
      <c r="F5069" s="276">
        <f t="shared" si="697"/>
        <v>0</v>
      </c>
      <c r="G5069" s="276">
        <f t="shared" si="698"/>
        <v>0</v>
      </c>
      <c r="H5069" s="276">
        <f t="shared" si="699"/>
        <v>0</v>
      </c>
      <c r="I5069" s="276">
        <f t="shared" si="700"/>
        <v>0</v>
      </c>
      <c r="J5069" s="276">
        <v>0</v>
      </c>
      <c r="K5069" s="276">
        <v>0</v>
      </c>
      <c r="L5069" s="276">
        <v>0</v>
      </c>
      <c r="M5069" s="276">
        <v>0</v>
      </c>
      <c r="N5069" s="276">
        <v>0</v>
      </c>
      <c r="O5069" s="276">
        <v>0</v>
      </c>
      <c r="P5069" s="276">
        <v>0</v>
      </c>
      <c r="Q5069" s="276">
        <v>0</v>
      </c>
      <c r="R5069" s="276">
        <v>0</v>
      </c>
      <c r="S5069" s="276">
        <v>0</v>
      </c>
      <c r="T5069" s="276">
        <v>0</v>
      </c>
      <c r="U5069" s="276">
        <v>0</v>
      </c>
      <c r="V5069" s="287"/>
      <c r="W5069" s="28">
        <f t="shared" si="701"/>
        <v>0</v>
      </c>
      <c r="X5069" s="191">
        <v>0</v>
      </c>
      <c r="Y5069" s="191">
        <v>0</v>
      </c>
      <c r="Z5069" s="191">
        <v>0</v>
      </c>
      <c r="AA5069" s="191">
        <v>0</v>
      </c>
      <c r="AB5069" s="191">
        <v>0</v>
      </c>
      <c r="AC5069" s="191">
        <v>0</v>
      </c>
      <c r="AD5069" s="191">
        <v>0</v>
      </c>
      <c r="AE5069" s="20">
        <v>0</v>
      </c>
      <c r="AF5069" s="20">
        <v>0</v>
      </c>
      <c r="AG5069" s="20">
        <v>0</v>
      </c>
    </row>
    <row r="5070" spans="2:33" s="149" customFormat="1" x14ac:dyDescent="0.15">
      <c r="B5070" s="157" t="s">
        <v>11092</v>
      </c>
      <c r="C5070" s="148"/>
      <c r="D5070" s="118" t="s">
        <v>26</v>
      </c>
      <c r="E5070" s="276" t="s">
        <v>11093</v>
      </c>
      <c r="F5070" s="276">
        <f t="shared" si="697"/>
        <v>0</v>
      </c>
      <c r="G5070" s="276">
        <f t="shared" si="698"/>
        <v>0</v>
      </c>
      <c r="H5070" s="276">
        <f t="shared" si="699"/>
        <v>0</v>
      </c>
      <c r="I5070" s="276">
        <f t="shared" si="700"/>
        <v>0</v>
      </c>
      <c r="J5070" s="276">
        <v>0</v>
      </c>
      <c r="K5070" s="276">
        <v>0</v>
      </c>
      <c r="L5070" s="276">
        <v>0</v>
      </c>
      <c r="M5070" s="276">
        <v>0</v>
      </c>
      <c r="N5070" s="276">
        <v>0</v>
      </c>
      <c r="O5070" s="276">
        <v>0</v>
      </c>
      <c r="P5070" s="276">
        <v>0</v>
      </c>
      <c r="Q5070" s="276">
        <v>0</v>
      </c>
      <c r="R5070" s="276">
        <v>0</v>
      </c>
      <c r="S5070" s="276">
        <v>0</v>
      </c>
      <c r="T5070" s="276">
        <v>0</v>
      </c>
      <c r="U5070" s="276">
        <v>0</v>
      </c>
      <c r="V5070" s="287"/>
      <c r="W5070" s="28">
        <f t="shared" si="701"/>
        <v>0</v>
      </c>
      <c r="X5070" s="191">
        <v>0</v>
      </c>
      <c r="Y5070" s="191">
        <v>0</v>
      </c>
      <c r="Z5070" s="191">
        <v>0</v>
      </c>
      <c r="AA5070" s="191">
        <v>0</v>
      </c>
      <c r="AB5070" s="191">
        <v>0</v>
      </c>
      <c r="AC5070" s="191">
        <v>0</v>
      </c>
      <c r="AD5070" s="191">
        <v>0</v>
      </c>
      <c r="AE5070" s="20">
        <v>0</v>
      </c>
      <c r="AF5070" s="20">
        <v>0</v>
      </c>
      <c r="AG5070" s="20">
        <v>0</v>
      </c>
    </row>
    <row r="5071" spans="2:33" s="149" customFormat="1" x14ac:dyDescent="0.15">
      <c r="B5071" s="157" t="s">
        <v>11094</v>
      </c>
      <c r="C5071" s="148"/>
      <c r="D5071" s="118" t="s">
        <v>26</v>
      </c>
      <c r="E5071" s="276" t="s">
        <v>11095</v>
      </c>
      <c r="F5071" s="276">
        <f t="shared" si="697"/>
        <v>0</v>
      </c>
      <c r="G5071" s="276">
        <f t="shared" si="698"/>
        <v>0</v>
      </c>
      <c r="H5071" s="276">
        <f t="shared" si="699"/>
        <v>0</v>
      </c>
      <c r="I5071" s="276">
        <f t="shared" si="700"/>
        <v>0</v>
      </c>
      <c r="J5071" s="276">
        <v>0</v>
      </c>
      <c r="K5071" s="276">
        <v>0</v>
      </c>
      <c r="L5071" s="276">
        <v>0</v>
      </c>
      <c r="M5071" s="276">
        <v>0</v>
      </c>
      <c r="N5071" s="276">
        <v>0</v>
      </c>
      <c r="O5071" s="276">
        <v>0</v>
      </c>
      <c r="P5071" s="276">
        <v>0</v>
      </c>
      <c r="Q5071" s="276">
        <v>0</v>
      </c>
      <c r="R5071" s="276">
        <v>0</v>
      </c>
      <c r="S5071" s="276">
        <v>0</v>
      </c>
      <c r="T5071" s="276">
        <v>0</v>
      </c>
      <c r="U5071" s="276">
        <v>0</v>
      </c>
      <c r="V5071" s="287"/>
      <c r="W5071" s="28">
        <f t="shared" si="701"/>
        <v>0</v>
      </c>
      <c r="X5071" s="191">
        <v>0</v>
      </c>
      <c r="Y5071" s="191">
        <v>0</v>
      </c>
      <c r="Z5071" s="191">
        <v>0</v>
      </c>
      <c r="AA5071" s="191">
        <v>0</v>
      </c>
      <c r="AB5071" s="191">
        <v>0</v>
      </c>
      <c r="AC5071" s="191">
        <v>0</v>
      </c>
      <c r="AD5071" s="191">
        <v>0</v>
      </c>
      <c r="AE5071" s="20">
        <v>0</v>
      </c>
      <c r="AF5071" s="20">
        <v>0</v>
      </c>
      <c r="AG5071" s="20">
        <v>0</v>
      </c>
    </row>
    <row r="5072" spans="2:33" s="149" customFormat="1" x14ac:dyDescent="0.15">
      <c r="B5072" s="157" t="s">
        <v>11096</v>
      </c>
      <c r="C5072" s="148"/>
      <c r="D5072" s="118" t="s">
        <v>26</v>
      </c>
      <c r="E5072" s="276" t="s">
        <v>11097</v>
      </c>
      <c r="F5072" s="276">
        <f t="shared" si="697"/>
        <v>0</v>
      </c>
      <c r="G5072" s="276">
        <f t="shared" si="698"/>
        <v>0</v>
      </c>
      <c r="H5072" s="276">
        <f t="shared" si="699"/>
        <v>0</v>
      </c>
      <c r="I5072" s="276">
        <f t="shared" si="700"/>
        <v>0</v>
      </c>
      <c r="J5072" s="276">
        <v>0</v>
      </c>
      <c r="K5072" s="276">
        <v>0</v>
      </c>
      <c r="L5072" s="276">
        <v>0</v>
      </c>
      <c r="M5072" s="276">
        <v>0</v>
      </c>
      <c r="N5072" s="276">
        <v>0</v>
      </c>
      <c r="O5072" s="276">
        <v>0</v>
      </c>
      <c r="P5072" s="276">
        <v>0</v>
      </c>
      <c r="Q5072" s="276">
        <v>0</v>
      </c>
      <c r="R5072" s="276">
        <v>0</v>
      </c>
      <c r="S5072" s="276">
        <v>0</v>
      </c>
      <c r="T5072" s="276">
        <v>0</v>
      </c>
      <c r="U5072" s="276">
        <v>0</v>
      </c>
      <c r="V5072" s="287"/>
      <c r="W5072" s="28">
        <f t="shared" si="701"/>
        <v>0</v>
      </c>
      <c r="X5072" s="191">
        <v>0</v>
      </c>
      <c r="Y5072" s="191">
        <v>0</v>
      </c>
      <c r="Z5072" s="191">
        <v>0</v>
      </c>
      <c r="AA5072" s="191">
        <v>0</v>
      </c>
      <c r="AB5072" s="191">
        <v>0</v>
      </c>
      <c r="AC5072" s="191">
        <v>0</v>
      </c>
      <c r="AD5072" s="191">
        <v>0</v>
      </c>
      <c r="AE5072" s="20">
        <v>0</v>
      </c>
      <c r="AF5072" s="20">
        <v>0</v>
      </c>
      <c r="AG5072" s="20">
        <v>0</v>
      </c>
    </row>
    <row r="5073" spans="2:33" s="149" customFormat="1" x14ac:dyDescent="0.15">
      <c r="B5073" s="157" t="s">
        <v>11098</v>
      </c>
      <c r="C5073" s="148"/>
      <c r="D5073" s="118" t="s">
        <v>26</v>
      </c>
      <c r="E5073" s="276" t="s">
        <v>11099</v>
      </c>
      <c r="F5073" s="276">
        <f t="shared" si="697"/>
        <v>0</v>
      </c>
      <c r="G5073" s="276">
        <f t="shared" si="698"/>
        <v>0</v>
      </c>
      <c r="H5073" s="276">
        <f t="shared" si="699"/>
        <v>0</v>
      </c>
      <c r="I5073" s="276">
        <f t="shared" si="700"/>
        <v>0</v>
      </c>
      <c r="J5073" s="276">
        <v>0</v>
      </c>
      <c r="K5073" s="276">
        <v>0</v>
      </c>
      <c r="L5073" s="276">
        <v>0</v>
      </c>
      <c r="M5073" s="276">
        <v>0</v>
      </c>
      <c r="N5073" s="276">
        <v>0</v>
      </c>
      <c r="O5073" s="276">
        <v>0</v>
      </c>
      <c r="P5073" s="276">
        <v>0</v>
      </c>
      <c r="Q5073" s="276">
        <v>0</v>
      </c>
      <c r="R5073" s="276">
        <v>0</v>
      </c>
      <c r="S5073" s="276">
        <v>0</v>
      </c>
      <c r="T5073" s="276">
        <v>0</v>
      </c>
      <c r="U5073" s="276">
        <v>0</v>
      </c>
      <c r="V5073" s="287"/>
      <c r="W5073" s="28">
        <f t="shared" si="701"/>
        <v>0</v>
      </c>
      <c r="X5073" s="191">
        <v>0</v>
      </c>
      <c r="Y5073" s="191">
        <v>0</v>
      </c>
      <c r="Z5073" s="191">
        <v>0</v>
      </c>
      <c r="AA5073" s="191">
        <v>0</v>
      </c>
      <c r="AB5073" s="191">
        <v>0</v>
      </c>
      <c r="AC5073" s="191">
        <v>0</v>
      </c>
      <c r="AD5073" s="191">
        <v>0</v>
      </c>
      <c r="AE5073" s="20">
        <v>0</v>
      </c>
      <c r="AF5073" s="20">
        <v>0</v>
      </c>
      <c r="AG5073" s="20">
        <v>0</v>
      </c>
    </row>
    <row r="5074" spans="2:33" s="149" customFormat="1" x14ac:dyDescent="0.15">
      <c r="B5074" s="157" t="s">
        <v>11100</v>
      </c>
      <c r="C5074" s="148"/>
      <c r="D5074" s="118" t="s">
        <v>26</v>
      </c>
      <c r="E5074" s="276" t="s">
        <v>11101</v>
      </c>
      <c r="F5074" s="276">
        <f t="shared" si="697"/>
        <v>0</v>
      </c>
      <c r="G5074" s="276">
        <f t="shared" si="698"/>
        <v>0</v>
      </c>
      <c r="H5074" s="276">
        <f t="shared" si="699"/>
        <v>0</v>
      </c>
      <c r="I5074" s="276">
        <f t="shared" si="700"/>
        <v>0</v>
      </c>
      <c r="J5074" s="276">
        <v>0</v>
      </c>
      <c r="K5074" s="276">
        <v>0</v>
      </c>
      <c r="L5074" s="276">
        <v>0</v>
      </c>
      <c r="M5074" s="276">
        <v>0</v>
      </c>
      <c r="N5074" s="276">
        <v>0</v>
      </c>
      <c r="O5074" s="276">
        <v>0</v>
      </c>
      <c r="P5074" s="276">
        <v>0</v>
      </c>
      <c r="Q5074" s="276">
        <v>0</v>
      </c>
      <c r="R5074" s="276">
        <v>0</v>
      </c>
      <c r="S5074" s="276">
        <v>0</v>
      </c>
      <c r="T5074" s="276">
        <v>0</v>
      </c>
      <c r="U5074" s="276">
        <v>0</v>
      </c>
      <c r="V5074" s="287"/>
      <c r="W5074" s="28">
        <f t="shared" si="701"/>
        <v>0</v>
      </c>
      <c r="X5074" s="191">
        <v>0</v>
      </c>
      <c r="Y5074" s="191">
        <v>0</v>
      </c>
      <c r="Z5074" s="191">
        <v>0</v>
      </c>
      <c r="AA5074" s="191">
        <v>0</v>
      </c>
      <c r="AB5074" s="191">
        <v>0</v>
      </c>
      <c r="AC5074" s="191">
        <v>0</v>
      </c>
      <c r="AD5074" s="191">
        <v>0</v>
      </c>
      <c r="AE5074" s="20">
        <v>0</v>
      </c>
      <c r="AF5074" s="20">
        <v>0</v>
      </c>
      <c r="AG5074" s="20">
        <v>0</v>
      </c>
    </row>
    <row r="5075" spans="2:33" s="149" customFormat="1" x14ac:dyDescent="0.15">
      <c r="B5075" s="157" t="s">
        <v>11102</v>
      </c>
      <c r="C5075" s="148"/>
      <c r="D5075" s="118" t="s">
        <v>26</v>
      </c>
      <c r="E5075" s="276" t="s">
        <v>11103</v>
      </c>
      <c r="F5075" s="276">
        <f t="shared" si="697"/>
        <v>0</v>
      </c>
      <c r="G5075" s="276">
        <f t="shared" si="698"/>
        <v>0</v>
      </c>
      <c r="H5075" s="276">
        <f t="shared" si="699"/>
        <v>0</v>
      </c>
      <c r="I5075" s="276">
        <f t="shared" si="700"/>
        <v>0</v>
      </c>
      <c r="J5075" s="276">
        <v>0</v>
      </c>
      <c r="K5075" s="276">
        <v>0</v>
      </c>
      <c r="L5075" s="276">
        <v>0</v>
      </c>
      <c r="M5075" s="276">
        <v>0</v>
      </c>
      <c r="N5075" s="276">
        <v>0</v>
      </c>
      <c r="O5075" s="276">
        <v>0</v>
      </c>
      <c r="P5075" s="276">
        <v>0</v>
      </c>
      <c r="Q5075" s="276">
        <v>0</v>
      </c>
      <c r="R5075" s="276">
        <v>0</v>
      </c>
      <c r="S5075" s="276">
        <v>0</v>
      </c>
      <c r="T5075" s="276">
        <v>0</v>
      </c>
      <c r="U5075" s="276">
        <v>0</v>
      </c>
      <c r="V5075" s="287"/>
      <c r="W5075" s="28">
        <f t="shared" si="701"/>
        <v>0</v>
      </c>
      <c r="X5075" s="191">
        <v>0</v>
      </c>
      <c r="Y5075" s="191">
        <v>0</v>
      </c>
      <c r="Z5075" s="191">
        <v>0</v>
      </c>
      <c r="AA5075" s="191">
        <v>0</v>
      </c>
      <c r="AB5075" s="191">
        <v>0</v>
      </c>
      <c r="AC5075" s="191">
        <v>0</v>
      </c>
      <c r="AD5075" s="191">
        <v>0</v>
      </c>
      <c r="AE5075" s="20">
        <v>0</v>
      </c>
      <c r="AF5075" s="20">
        <v>0</v>
      </c>
      <c r="AG5075" s="20">
        <v>0</v>
      </c>
    </row>
    <row r="5076" spans="2:33" s="149" customFormat="1" x14ac:dyDescent="0.15">
      <c r="B5076" s="157" t="s">
        <v>11104</v>
      </c>
      <c r="C5076" s="148"/>
      <c r="D5076" s="118" t="s">
        <v>26</v>
      </c>
      <c r="E5076" s="276" t="s">
        <v>11105</v>
      </c>
      <c r="F5076" s="276">
        <f t="shared" si="697"/>
        <v>0</v>
      </c>
      <c r="G5076" s="276">
        <f t="shared" si="698"/>
        <v>0</v>
      </c>
      <c r="H5076" s="276">
        <f t="shared" si="699"/>
        <v>0</v>
      </c>
      <c r="I5076" s="276">
        <f t="shared" si="700"/>
        <v>0</v>
      </c>
      <c r="J5076" s="276">
        <v>0</v>
      </c>
      <c r="K5076" s="276">
        <v>0</v>
      </c>
      <c r="L5076" s="276">
        <v>0</v>
      </c>
      <c r="M5076" s="276">
        <v>0</v>
      </c>
      <c r="N5076" s="276">
        <v>0</v>
      </c>
      <c r="O5076" s="276">
        <v>0</v>
      </c>
      <c r="P5076" s="276">
        <v>0</v>
      </c>
      <c r="Q5076" s="276">
        <v>0</v>
      </c>
      <c r="R5076" s="276">
        <v>0</v>
      </c>
      <c r="S5076" s="276">
        <v>0</v>
      </c>
      <c r="T5076" s="276">
        <v>0</v>
      </c>
      <c r="U5076" s="276">
        <v>0</v>
      </c>
      <c r="V5076" s="287"/>
      <c r="W5076" s="28">
        <f t="shared" si="701"/>
        <v>0</v>
      </c>
      <c r="X5076" s="191">
        <v>0</v>
      </c>
      <c r="Y5076" s="191">
        <v>0</v>
      </c>
      <c r="Z5076" s="191">
        <v>0</v>
      </c>
      <c r="AA5076" s="191">
        <v>0</v>
      </c>
      <c r="AB5076" s="191">
        <v>0</v>
      </c>
      <c r="AC5076" s="191">
        <v>0</v>
      </c>
      <c r="AD5076" s="191">
        <v>0</v>
      </c>
      <c r="AE5076" s="20">
        <v>0</v>
      </c>
      <c r="AF5076" s="20">
        <v>0</v>
      </c>
      <c r="AG5076" s="20">
        <v>0</v>
      </c>
    </row>
    <row r="5077" spans="2:33" s="149" customFormat="1" x14ac:dyDescent="0.15">
      <c r="B5077" s="157" t="s">
        <v>11106</v>
      </c>
      <c r="C5077" s="148"/>
      <c r="D5077" s="118" t="s">
        <v>26</v>
      </c>
      <c r="E5077" s="276" t="s">
        <v>11107</v>
      </c>
      <c r="F5077" s="276">
        <f t="shared" si="697"/>
        <v>0</v>
      </c>
      <c r="G5077" s="276">
        <f t="shared" si="698"/>
        <v>0</v>
      </c>
      <c r="H5077" s="276">
        <f t="shared" si="699"/>
        <v>0</v>
      </c>
      <c r="I5077" s="276">
        <f t="shared" si="700"/>
        <v>0</v>
      </c>
      <c r="J5077" s="276">
        <v>0</v>
      </c>
      <c r="K5077" s="276">
        <v>0</v>
      </c>
      <c r="L5077" s="276">
        <v>0</v>
      </c>
      <c r="M5077" s="276">
        <v>0</v>
      </c>
      <c r="N5077" s="276">
        <v>0</v>
      </c>
      <c r="O5077" s="276">
        <v>0</v>
      </c>
      <c r="P5077" s="276">
        <v>0</v>
      </c>
      <c r="Q5077" s="276">
        <v>0</v>
      </c>
      <c r="R5077" s="276">
        <v>0</v>
      </c>
      <c r="S5077" s="276">
        <v>0</v>
      </c>
      <c r="T5077" s="276">
        <v>0</v>
      </c>
      <c r="U5077" s="276">
        <v>0</v>
      </c>
      <c r="V5077" s="287"/>
      <c r="W5077" s="28">
        <f t="shared" si="701"/>
        <v>0</v>
      </c>
      <c r="X5077" s="191">
        <v>0</v>
      </c>
      <c r="Y5077" s="191">
        <v>0</v>
      </c>
      <c r="Z5077" s="191">
        <v>0</v>
      </c>
      <c r="AA5077" s="191">
        <v>0</v>
      </c>
      <c r="AB5077" s="191">
        <v>0</v>
      </c>
      <c r="AC5077" s="191">
        <v>0</v>
      </c>
      <c r="AD5077" s="191">
        <v>0</v>
      </c>
      <c r="AE5077" s="20">
        <v>0</v>
      </c>
      <c r="AF5077" s="20">
        <v>0</v>
      </c>
      <c r="AG5077" s="20">
        <v>0</v>
      </c>
    </row>
    <row r="5078" spans="2:33" s="149" customFormat="1" x14ac:dyDescent="0.15">
      <c r="B5078" s="157" t="s">
        <v>11108</v>
      </c>
      <c r="C5078" s="148"/>
      <c r="D5078" s="118" t="s">
        <v>26</v>
      </c>
      <c r="E5078" s="276" t="s">
        <v>11109</v>
      </c>
      <c r="F5078" s="276">
        <f t="shared" si="697"/>
        <v>0</v>
      </c>
      <c r="G5078" s="276">
        <f t="shared" si="698"/>
        <v>0</v>
      </c>
      <c r="H5078" s="276">
        <f t="shared" si="699"/>
        <v>0</v>
      </c>
      <c r="I5078" s="276">
        <f t="shared" si="700"/>
        <v>0</v>
      </c>
      <c r="J5078" s="276">
        <v>0</v>
      </c>
      <c r="K5078" s="276">
        <v>0</v>
      </c>
      <c r="L5078" s="276">
        <v>0</v>
      </c>
      <c r="M5078" s="276">
        <v>0</v>
      </c>
      <c r="N5078" s="276">
        <v>0</v>
      </c>
      <c r="O5078" s="276">
        <v>0</v>
      </c>
      <c r="P5078" s="276">
        <v>0</v>
      </c>
      <c r="Q5078" s="276">
        <v>0</v>
      </c>
      <c r="R5078" s="276">
        <v>0</v>
      </c>
      <c r="S5078" s="276">
        <v>0</v>
      </c>
      <c r="T5078" s="276">
        <v>0</v>
      </c>
      <c r="U5078" s="276">
        <v>0</v>
      </c>
      <c r="V5078" s="287"/>
      <c r="W5078" s="28">
        <f t="shared" si="701"/>
        <v>0</v>
      </c>
      <c r="X5078" s="191">
        <v>0</v>
      </c>
      <c r="Y5078" s="191">
        <v>0</v>
      </c>
      <c r="Z5078" s="191">
        <v>0</v>
      </c>
      <c r="AA5078" s="191">
        <v>0</v>
      </c>
      <c r="AB5078" s="191">
        <v>0</v>
      </c>
      <c r="AC5078" s="191">
        <v>0</v>
      </c>
      <c r="AD5078" s="191">
        <v>0</v>
      </c>
      <c r="AE5078" s="20">
        <v>0</v>
      </c>
      <c r="AF5078" s="20">
        <v>0</v>
      </c>
      <c r="AG5078" s="20">
        <v>0</v>
      </c>
    </row>
    <row r="5079" spans="2:33" s="149" customFormat="1" x14ac:dyDescent="0.15">
      <c r="B5079" s="157" t="s">
        <v>11110</v>
      </c>
      <c r="C5079" s="148"/>
      <c r="D5079" s="118" t="s">
        <v>26</v>
      </c>
      <c r="E5079" s="276" t="s">
        <v>11111</v>
      </c>
      <c r="F5079" s="276">
        <f t="shared" si="697"/>
        <v>0</v>
      </c>
      <c r="G5079" s="276">
        <f t="shared" si="698"/>
        <v>0</v>
      </c>
      <c r="H5079" s="276">
        <f t="shared" si="699"/>
        <v>0</v>
      </c>
      <c r="I5079" s="276">
        <f t="shared" si="700"/>
        <v>0</v>
      </c>
      <c r="J5079" s="276">
        <v>0</v>
      </c>
      <c r="K5079" s="276">
        <v>0</v>
      </c>
      <c r="L5079" s="276">
        <v>0</v>
      </c>
      <c r="M5079" s="276">
        <v>0</v>
      </c>
      <c r="N5079" s="276">
        <v>0</v>
      </c>
      <c r="O5079" s="276">
        <v>0</v>
      </c>
      <c r="P5079" s="276">
        <v>0</v>
      </c>
      <c r="Q5079" s="276">
        <v>0</v>
      </c>
      <c r="R5079" s="276">
        <v>0</v>
      </c>
      <c r="S5079" s="276">
        <v>0</v>
      </c>
      <c r="T5079" s="276">
        <v>0</v>
      </c>
      <c r="U5079" s="276">
        <v>0</v>
      </c>
      <c r="V5079" s="287"/>
      <c r="W5079" s="28">
        <f t="shared" si="701"/>
        <v>0</v>
      </c>
      <c r="X5079" s="191">
        <v>0</v>
      </c>
      <c r="Y5079" s="191">
        <v>0</v>
      </c>
      <c r="Z5079" s="191">
        <v>0</v>
      </c>
      <c r="AA5079" s="191">
        <v>0</v>
      </c>
      <c r="AB5079" s="191">
        <v>0</v>
      </c>
      <c r="AC5079" s="191">
        <v>0</v>
      </c>
      <c r="AD5079" s="191">
        <v>0</v>
      </c>
      <c r="AE5079" s="20">
        <v>0</v>
      </c>
      <c r="AF5079" s="20">
        <v>0</v>
      </c>
      <c r="AG5079" s="20">
        <v>0</v>
      </c>
    </row>
    <row r="5080" spans="2:33" s="149" customFormat="1" x14ac:dyDescent="0.15">
      <c r="B5080" s="157" t="s">
        <v>11112</v>
      </c>
      <c r="C5080" s="148"/>
      <c r="D5080" s="118" t="s">
        <v>26</v>
      </c>
      <c r="E5080" s="276" t="s">
        <v>11113</v>
      </c>
      <c r="F5080" s="276">
        <f t="shared" si="697"/>
        <v>0</v>
      </c>
      <c r="G5080" s="276">
        <f t="shared" si="698"/>
        <v>0</v>
      </c>
      <c r="H5080" s="276">
        <f t="shared" si="699"/>
        <v>0</v>
      </c>
      <c r="I5080" s="276">
        <f t="shared" si="700"/>
        <v>0</v>
      </c>
      <c r="J5080" s="276">
        <v>0</v>
      </c>
      <c r="K5080" s="276">
        <v>0</v>
      </c>
      <c r="L5080" s="276">
        <v>0</v>
      </c>
      <c r="M5080" s="276">
        <v>0</v>
      </c>
      <c r="N5080" s="276">
        <v>0</v>
      </c>
      <c r="O5080" s="276">
        <v>0</v>
      </c>
      <c r="P5080" s="276">
        <v>0</v>
      </c>
      <c r="Q5080" s="276">
        <v>0</v>
      </c>
      <c r="R5080" s="276">
        <v>0</v>
      </c>
      <c r="S5080" s="276">
        <v>0</v>
      </c>
      <c r="T5080" s="276">
        <v>0</v>
      </c>
      <c r="U5080" s="276">
        <v>0</v>
      </c>
      <c r="V5080" s="287"/>
      <c r="W5080" s="28">
        <f t="shared" si="701"/>
        <v>0</v>
      </c>
      <c r="X5080" s="191">
        <v>0</v>
      </c>
      <c r="Y5080" s="191">
        <v>0</v>
      </c>
      <c r="Z5080" s="191">
        <v>0</v>
      </c>
      <c r="AA5080" s="191">
        <v>0</v>
      </c>
      <c r="AB5080" s="191">
        <v>0</v>
      </c>
      <c r="AC5080" s="191">
        <v>0</v>
      </c>
      <c r="AD5080" s="191">
        <v>0</v>
      </c>
      <c r="AE5080" s="20">
        <v>0</v>
      </c>
      <c r="AF5080" s="20">
        <v>0</v>
      </c>
      <c r="AG5080" s="20">
        <v>0</v>
      </c>
    </row>
    <row r="5081" spans="2:33" s="149" customFormat="1" x14ac:dyDescent="0.15">
      <c r="B5081" s="157" t="s">
        <v>11114</v>
      </c>
      <c r="C5081" s="148"/>
      <c r="D5081" s="118" t="s">
        <v>26</v>
      </c>
      <c r="E5081" s="276" t="s">
        <v>11115</v>
      </c>
      <c r="F5081" s="276">
        <f t="shared" si="697"/>
        <v>0</v>
      </c>
      <c r="G5081" s="276">
        <f t="shared" si="698"/>
        <v>0</v>
      </c>
      <c r="H5081" s="276">
        <f t="shared" si="699"/>
        <v>0</v>
      </c>
      <c r="I5081" s="276">
        <f t="shared" si="700"/>
        <v>0</v>
      </c>
      <c r="J5081" s="276">
        <v>0</v>
      </c>
      <c r="K5081" s="276">
        <v>0</v>
      </c>
      <c r="L5081" s="276">
        <v>0</v>
      </c>
      <c r="M5081" s="276">
        <v>0</v>
      </c>
      <c r="N5081" s="276">
        <v>0</v>
      </c>
      <c r="O5081" s="276">
        <v>0</v>
      </c>
      <c r="P5081" s="276">
        <v>0</v>
      </c>
      <c r="Q5081" s="276">
        <v>0</v>
      </c>
      <c r="R5081" s="276">
        <v>0</v>
      </c>
      <c r="S5081" s="276">
        <v>0</v>
      </c>
      <c r="T5081" s="276">
        <v>0</v>
      </c>
      <c r="U5081" s="276">
        <v>0</v>
      </c>
      <c r="V5081" s="287"/>
      <c r="W5081" s="28">
        <f t="shared" si="701"/>
        <v>0</v>
      </c>
      <c r="X5081" s="191">
        <v>0</v>
      </c>
      <c r="Y5081" s="191">
        <v>0</v>
      </c>
      <c r="Z5081" s="191">
        <v>0</v>
      </c>
      <c r="AA5081" s="191">
        <v>0</v>
      </c>
      <c r="AB5081" s="191">
        <v>0</v>
      </c>
      <c r="AC5081" s="191">
        <v>0</v>
      </c>
      <c r="AD5081" s="191">
        <v>0</v>
      </c>
      <c r="AE5081" s="20">
        <v>0</v>
      </c>
      <c r="AF5081" s="20">
        <v>0</v>
      </c>
      <c r="AG5081" s="20">
        <v>0</v>
      </c>
    </row>
    <row r="5082" spans="2:33" s="149" customFormat="1" x14ac:dyDescent="0.15">
      <c r="B5082" s="157" t="s">
        <v>11116</v>
      </c>
      <c r="C5082" s="148"/>
      <c r="D5082" s="118" t="s">
        <v>26</v>
      </c>
      <c r="E5082" s="276" t="s">
        <v>11117</v>
      </c>
      <c r="F5082" s="276">
        <f t="shared" si="697"/>
        <v>0</v>
      </c>
      <c r="G5082" s="276">
        <f t="shared" si="698"/>
        <v>0</v>
      </c>
      <c r="H5082" s="276">
        <f t="shared" si="699"/>
        <v>0</v>
      </c>
      <c r="I5082" s="276">
        <f t="shared" si="700"/>
        <v>0</v>
      </c>
      <c r="J5082" s="276">
        <v>0</v>
      </c>
      <c r="K5082" s="276">
        <v>0</v>
      </c>
      <c r="L5082" s="276">
        <v>0</v>
      </c>
      <c r="M5082" s="276">
        <v>0</v>
      </c>
      <c r="N5082" s="276">
        <v>0</v>
      </c>
      <c r="O5082" s="276">
        <v>0</v>
      </c>
      <c r="P5082" s="276">
        <v>0</v>
      </c>
      <c r="Q5082" s="276">
        <v>0</v>
      </c>
      <c r="R5082" s="276">
        <v>0</v>
      </c>
      <c r="S5082" s="276">
        <v>0</v>
      </c>
      <c r="T5082" s="276">
        <v>0</v>
      </c>
      <c r="U5082" s="276">
        <v>0</v>
      </c>
      <c r="V5082" s="287"/>
      <c r="W5082" s="28">
        <f t="shared" si="701"/>
        <v>0</v>
      </c>
      <c r="X5082" s="191">
        <v>0</v>
      </c>
      <c r="Y5082" s="191">
        <v>0</v>
      </c>
      <c r="Z5082" s="191">
        <v>0</v>
      </c>
      <c r="AA5082" s="191">
        <v>0</v>
      </c>
      <c r="AB5082" s="191">
        <v>0</v>
      </c>
      <c r="AC5082" s="191">
        <v>0</v>
      </c>
      <c r="AD5082" s="191">
        <v>0</v>
      </c>
      <c r="AE5082" s="20">
        <v>0</v>
      </c>
      <c r="AF5082" s="20">
        <v>0</v>
      </c>
      <c r="AG5082" s="20">
        <v>0</v>
      </c>
    </row>
    <row r="5083" spans="2:33" s="149" customFormat="1" x14ac:dyDescent="0.15">
      <c r="B5083" s="157" t="s">
        <v>11118</v>
      </c>
      <c r="C5083" s="148"/>
      <c r="D5083" s="118" t="s">
        <v>26</v>
      </c>
      <c r="E5083" s="276" t="s">
        <v>11119</v>
      </c>
      <c r="F5083" s="276">
        <f t="shared" si="697"/>
        <v>0</v>
      </c>
      <c r="G5083" s="276">
        <f t="shared" si="698"/>
        <v>0</v>
      </c>
      <c r="H5083" s="276">
        <f t="shared" si="699"/>
        <v>0</v>
      </c>
      <c r="I5083" s="276">
        <f t="shared" si="700"/>
        <v>0</v>
      </c>
      <c r="J5083" s="276">
        <v>0</v>
      </c>
      <c r="K5083" s="276">
        <v>0</v>
      </c>
      <c r="L5083" s="276">
        <v>0</v>
      </c>
      <c r="M5083" s="276">
        <v>0</v>
      </c>
      <c r="N5083" s="276">
        <v>0</v>
      </c>
      <c r="O5083" s="276">
        <v>0</v>
      </c>
      <c r="P5083" s="276">
        <v>0</v>
      </c>
      <c r="Q5083" s="276">
        <v>0</v>
      </c>
      <c r="R5083" s="276">
        <v>0</v>
      </c>
      <c r="S5083" s="276">
        <v>0</v>
      </c>
      <c r="T5083" s="276">
        <v>0</v>
      </c>
      <c r="U5083" s="276">
        <v>0</v>
      </c>
      <c r="V5083" s="287"/>
      <c r="W5083" s="28">
        <f t="shared" si="701"/>
        <v>0</v>
      </c>
      <c r="X5083" s="191">
        <v>0</v>
      </c>
      <c r="Y5083" s="191">
        <v>0</v>
      </c>
      <c r="Z5083" s="191">
        <v>0</v>
      </c>
      <c r="AA5083" s="191">
        <v>0</v>
      </c>
      <c r="AB5083" s="191">
        <v>0</v>
      </c>
      <c r="AC5083" s="191">
        <v>0</v>
      </c>
      <c r="AD5083" s="191">
        <v>0</v>
      </c>
      <c r="AE5083" s="20">
        <v>0</v>
      </c>
      <c r="AF5083" s="20">
        <v>0</v>
      </c>
      <c r="AG5083" s="20">
        <v>0</v>
      </c>
    </row>
    <row r="5084" spans="2:33" s="149" customFormat="1" x14ac:dyDescent="0.15">
      <c r="B5084" s="157" t="s">
        <v>11120</v>
      </c>
      <c r="C5084" s="148"/>
      <c r="D5084" s="118" t="s">
        <v>26</v>
      </c>
      <c r="E5084" s="276" t="s">
        <v>11121</v>
      </c>
      <c r="F5084" s="276">
        <f t="shared" si="697"/>
        <v>0</v>
      </c>
      <c r="G5084" s="276">
        <f t="shared" si="698"/>
        <v>0</v>
      </c>
      <c r="H5084" s="276">
        <f t="shared" si="699"/>
        <v>0</v>
      </c>
      <c r="I5084" s="276">
        <f t="shared" si="700"/>
        <v>0</v>
      </c>
      <c r="J5084" s="276">
        <v>0</v>
      </c>
      <c r="K5084" s="276">
        <v>0</v>
      </c>
      <c r="L5084" s="276">
        <v>0</v>
      </c>
      <c r="M5084" s="276">
        <v>0</v>
      </c>
      <c r="N5084" s="276">
        <v>0</v>
      </c>
      <c r="O5084" s="276">
        <v>0</v>
      </c>
      <c r="P5084" s="276">
        <v>0</v>
      </c>
      <c r="Q5084" s="276">
        <v>0</v>
      </c>
      <c r="R5084" s="276">
        <v>0</v>
      </c>
      <c r="S5084" s="276">
        <v>0</v>
      </c>
      <c r="T5084" s="276">
        <v>0</v>
      </c>
      <c r="U5084" s="276">
        <v>0</v>
      </c>
      <c r="V5084" s="287"/>
      <c r="W5084" s="28">
        <f t="shared" si="701"/>
        <v>0</v>
      </c>
      <c r="X5084" s="191">
        <v>0</v>
      </c>
      <c r="Y5084" s="191">
        <v>0</v>
      </c>
      <c r="Z5084" s="191">
        <v>0</v>
      </c>
      <c r="AA5084" s="191">
        <v>0</v>
      </c>
      <c r="AB5084" s="191">
        <v>0</v>
      </c>
      <c r="AC5084" s="191">
        <v>0</v>
      </c>
      <c r="AD5084" s="191">
        <v>0</v>
      </c>
      <c r="AE5084" s="20">
        <v>0</v>
      </c>
      <c r="AF5084" s="20">
        <v>0</v>
      </c>
      <c r="AG5084" s="20">
        <v>0</v>
      </c>
    </row>
    <row r="5085" spans="2:33" s="149" customFormat="1" x14ac:dyDescent="0.15">
      <c r="B5085" s="157" t="s">
        <v>11122</v>
      </c>
      <c r="C5085" s="148"/>
      <c r="D5085" s="118" t="s">
        <v>26</v>
      </c>
      <c r="E5085" s="276" t="s">
        <v>11123</v>
      </c>
      <c r="F5085" s="276">
        <f t="shared" si="697"/>
        <v>0</v>
      </c>
      <c r="G5085" s="276">
        <f t="shared" si="698"/>
        <v>0</v>
      </c>
      <c r="H5085" s="276">
        <f t="shared" si="699"/>
        <v>0</v>
      </c>
      <c r="I5085" s="276">
        <f t="shared" si="700"/>
        <v>0</v>
      </c>
      <c r="J5085" s="276">
        <v>0</v>
      </c>
      <c r="K5085" s="276">
        <v>0</v>
      </c>
      <c r="L5085" s="276">
        <v>0</v>
      </c>
      <c r="M5085" s="276">
        <v>0</v>
      </c>
      <c r="N5085" s="276">
        <v>0</v>
      </c>
      <c r="O5085" s="276">
        <v>0</v>
      </c>
      <c r="P5085" s="276">
        <v>0</v>
      </c>
      <c r="Q5085" s="276">
        <v>0</v>
      </c>
      <c r="R5085" s="276">
        <v>0</v>
      </c>
      <c r="S5085" s="276">
        <v>0</v>
      </c>
      <c r="T5085" s="276">
        <v>0</v>
      </c>
      <c r="U5085" s="276">
        <v>0</v>
      </c>
      <c r="V5085" s="287"/>
      <c r="W5085" s="28">
        <f t="shared" si="701"/>
        <v>0</v>
      </c>
      <c r="X5085" s="191">
        <v>0</v>
      </c>
      <c r="Y5085" s="191">
        <v>0</v>
      </c>
      <c r="Z5085" s="191">
        <v>0</v>
      </c>
      <c r="AA5085" s="191">
        <v>0</v>
      </c>
      <c r="AB5085" s="191">
        <v>0</v>
      </c>
      <c r="AC5085" s="191">
        <v>0</v>
      </c>
      <c r="AD5085" s="191">
        <v>0</v>
      </c>
      <c r="AE5085" s="20">
        <v>0</v>
      </c>
      <c r="AF5085" s="20">
        <v>0</v>
      </c>
      <c r="AG5085" s="20">
        <v>0</v>
      </c>
    </row>
    <row r="5086" spans="2:33" s="149" customFormat="1" x14ac:dyDescent="0.15">
      <c r="B5086" s="157" t="s">
        <v>11124</v>
      </c>
      <c r="C5086" s="148"/>
      <c r="D5086" s="118" t="s">
        <v>26</v>
      </c>
      <c r="E5086" s="276" t="s">
        <v>11125</v>
      </c>
      <c r="F5086" s="276">
        <f t="shared" si="697"/>
        <v>0</v>
      </c>
      <c r="G5086" s="276">
        <f t="shared" si="698"/>
        <v>0</v>
      </c>
      <c r="H5086" s="276">
        <f t="shared" si="699"/>
        <v>0</v>
      </c>
      <c r="I5086" s="276">
        <f t="shared" si="700"/>
        <v>0</v>
      </c>
      <c r="J5086" s="276">
        <v>0</v>
      </c>
      <c r="K5086" s="276">
        <v>0</v>
      </c>
      <c r="L5086" s="276">
        <v>0</v>
      </c>
      <c r="M5086" s="276">
        <v>0</v>
      </c>
      <c r="N5086" s="276">
        <v>0</v>
      </c>
      <c r="O5086" s="276">
        <v>0</v>
      </c>
      <c r="P5086" s="276">
        <v>0</v>
      </c>
      <c r="Q5086" s="276">
        <v>0</v>
      </c>
      <c r="R5086" s="276">
        <v>0</v>
      </c>
      <c r="S5086" s="276">
        <v>0</v>
      </c>
      <c r="T5086" s="276">
        <v>0</v>
      </c>
      <c r="U5086" s="276">
        <v>0</v>
      </c>
      <c r="V5086" s="287"/>
      <c r="W5086" s="28">
        <f t="shared" si="701"/>
        <v>0</v>
      </c>
      <c r="X5086" s="191">
        <v>0</v>
      </c>
      <c r="Y5086" s="191">
        <v>0</v>
      </c>
      <c r="Z5086" s="191">
        <v>0</v>
      </c>
      <c r="AA5086" s="191">
        <v>0</v>
      </c>
      <c r="AB5086" s="191">
        <v>0</v>
      </c>
      <c r="AC5086" s="191">
        <v>0</v>
      </c>
      <c r="AD5086" s="191">
        <v>0</v>
      </c>
      <c r="AE5086" s="20">
        <v>0</v>
      </c>
      <c r="AF5086" s="20">
        <v>0</v>
      </c>
      <c r="AG5086" s="20">
        <v>0</v>
      </c>
    </row>
    <row r="5087" spans="2:33" s="149" customFormat="1" x14ac:dyDescent="0.15">
      <c r="B5087" s="157" t="s">
        <v>11126</v>
      </c>
      <c r="C5087" s="148"/>
      <c r="D5087" s="118" t="s">
        <v>26</v>
      </c>
      <c r="E5087" s="276" t="s">
        <v>11127</v>
      </c>
      <c r="F5087" s="276">
        <f t="shared" ref="F5087:F5148" si="702">G5087+H5087+I5087+J5087</f>
        <v>0</v>
      </c>
      <c r="G5087" s="276">
        <f t="shared" ref="G5087:G5148" si="703">M5087+N5087+O5087</f>
        <v>0</v>
      </c>
      <c r="H5087" s="276">
        <f t="shared" ref="H5087:H5148" si="704">K5087+L5087+P5087</f>
        <v>0</v>
      </c>
      <c r="I5087" s="276">
        <f t="shared" ref="I5087:I5148" si="705">Q5087+IF(R5087="x",0,R5087)+IF(S5087="x",0,S5087)+IF(T5087="x",0,T5087)+U5087</f>
        <v>0</v>
      </c>
      <c r="J5087" s="276">
        <v>0</v>
      </c>
      <c r="K5087" s="276">
        <v>0</v>
      </c>
      <c r="L5087" s="276">
        <v>0</v>
      </c>
      <c r="M5087" s="276">
        <v>0</v>
      </c>
      <c r="N5087" s="276">
        <v>0</v>
      </c>
      <c r="O5087" s="276">
        <v>0</v>
      </c>
      <c r="P5087" s="276">
        <v>0</v>
      </c>
      <c r="Q5087" s="276">
        <v>0</v>
      </c>
      <c r="R5087" s="276">
        <v>0</v>
      </c>
      <c r="S5087" s="276">
        <v>0</v>
      </c>
      <c r="T5087" s="276">
        <v>0</v>
      </c>
      <c r="U5087" s="276">
        <v>0</v>
      </c>
      <c r="V5087" s="287"/>
      <c r="W5087" s="28">
        <f t="shared" si="701"/>
        <v>0</v>
      </c>
      <c r="X5087" s="191">
        <v>0</v>
      </c>
      <c r="Y5087" s="191">
        <v>0</v>
      </c>
      <c r="Z5087" s="191">
        <v>0</v>
      </c>
      <c r="AA5087" s="191">
        <v>0</v>
      </c>
      <c r="AB5087" s="191">
        <v>0</v>
      </c>
      <c r="AC5087" s="191">
        <v>0</v>
      </c>
      <c r="AD5087" s="191">
        <v>0</v>
      </c>
      <c r="AE5087" s="20">
        <v>0</v>
      </c>
      <c r="AF5087" s="20">
        <v>0</v>
      </c>
      <c r="AG5087" s="20">
        <v>0</v>
      </c>
    </row>
    <row r="5088" spans="2:33" s="149" customFormat="1" x14ac:dyDescent="0.15">
      <c r="B5088" s="157" t="s">
        <v>11128</v>
      </c>
      <c r="C5088" s="148"/>
      <c r="D5088" s="118" t="s">
        <v>26</v>
      </c>
      <c r="E5088" s="276" t="s">
        <v>11129</v>
      </c>
      <c r="F5088" s="276">
        <f t="shared" si="702"/>
        <v>0</v>
      </c>
      <c r="G5088" s="276">
        <f t="shared" si="703"/>
        <v>0</v>
      </c>
      <c r="H5088" s="276">
        <f t="shared" si="704"/>
        <v>0</v>
      </c>
      <c r="I5088" s="276">
        <f t="shared" si="705"/>
        <v>0</v>
      </c>
      <c r="J5088" s="276">
        <v>0</v>
      </c>
      <c r="K5088" s="276">
        <v>0</v>
      </c>
      <c r="L5088" s="276">
        <v>0</v>
      </c>
      <c r="M5088" s="276">
        <v>0</v>
      </c>
      <c r="N5088" s="276">
        <v>0</v>
      </c>
      <c r="O5088" s="276">
        <v>0</v>
      </c>
      <c r="P5088" s="276">
        <v>0</v>
      </c>
      <c r="Q5088" s="276">
        <v>0</v>
      </c>
      <c r="R5088" s="276">
        <v>0</v>
      </c>
      <c r="S5088" s="276">
        <v>0</v>
      </c>
      <c r="T5088" s="276">
        <v>0</v>
      </c>
      <c r="U5088" s="276">
        <v>0</v>
      </c>
      <c r="V5088" s="287"/>
      <c r="W5088" s="28">
        <f t="shared" si="701"/>
        <v>0</v>
      </c>
      <c r="X5088" s="191">
        <v>0</v>
      </c>
      <c r="Y5088" s="191">
        <v>0</v>
      </c>
      <c r="Z5088" s="191">
        <v>0</v>
      </c>
      <c r="AA5088" s="191">
        <v>0</v>
      </c>
      <c r="AB5088" s="191">
        <v>0</v>
      </c>
      <c r="AC5088" s="191">
        <v>0</v>
      </c>
      <c r="AD5088" s="191">
        <v>0</v>
      </c>
      <c r="AE5088" s="20">
        <v>0</v>
      </c>
      <c r="AF5088" s="20">
        <v>0</v>
      </c>
      <c r="AG5088" s="20">
        <v>0</v>
      </c>
    </row>
    <row r="5089" spans="2:33" s="149" customFormat="1" x14ac:dyDescent="0.15">
      <c r="B5089" s="157" t="s">
        <v>11130</v>
      </c>
      <c r="C5089" s="148"/>
      <c r="D5089" s="118" t="s">
        <v>26</v>
      </c>
      <c r="E5089" s="276" t="s">
        <v>11131</v>
      </c>
      <c r="F5089" s="276">
        <f t="shared" si="702"/>
        <v>0</v>
      </c>
      <c r="G5089" s="276">
        <f t="shared" si="703"/>
        <v>0</v>
      </c>
      <c r="H5089" s="276">
        <f t="shared" si="704"/>
        <v>0</v>
      </c>
      <c r="I5089" s="276">
        <f t="shared" si="705"/>
        <v>0</v>
      </c>
      <c r="J5089" s="276">
        <v>0</v>
      </c>
      <c r="K5089" s="276">
        <v>0</v>
      </c>
      <c r="L5089" s="276">
        <v>0</v>
      </c>
      <c r="M5089" s="276">
        <v>0</v>
      </c>
      <c r="N5089" s="276">
        <v>0</v>
      </c>
      <c r="O5089" s="276">
        <v>0</v>
      </c>
      <c r="P5089" s="276">
        <v>0</v>
      </c>
      <c r="Q5089" s="276">
        <v>0</v>
      </c>
      <c r="R5089" s="276">
        <v>0</v>
      </c>
      <c r="S5089" s="276">
        <v>0</v>
      </c>
      <c r="T5089" s="276">
        <v>0</v>
      </c>
      <c r="U5089" s="276">
        <v>0</v>
      </c>
      <c r="V5089" s="287"/>
      <c r="W5089" s="28">
        <f t="shared" si="701"/>
        <v>0</v>
      </c>
      <c r="X5089" s="191">
        <v>0</v>
      </c>
      <c r="Y5089" s="191">
        <v>0</v>
      </c>
      <c r="Z5089" s="191">
        <v>0</v>
      </c>
      <c r="AA5089" s="191">
        <v>0</v>
      </c>
      <c r="AB5089" s="191">
        <v>0</v>
      </c>
      <c r="AC5089" s="191">
        <v>0</v>
      </c>
      <c r="AD5089" s="191">
        <v>0</v>
      </c>
      <c r="AE5089" s="20">
        <v>0</v>
      </c>
      <c r="AF5089" s="20">
        <v>0</v>
      </c>
      <c r="AG5089" s="20">
        <v>0</v>
      </c>
    </row>
    <row r="5090" spans="2:33" s="149" customFormat="1" x14ac:dyDescent="0.15">
      <c r="B5090" s="157" t="s">
        <v>11132</v>
      </c>
      <c r="C5090" s="148"/>
      <c r="D5090" s="118" t="s">
        <v>26</v>
      </c>
      <c r="E5090" s="276" t="s">
        <v>11133</v>
      </c>
      <c r="F5090" s="276">
        <f t="shared" si="702"/>
        <v>0</v>
      </c>
      <c r="G5090" s="276">
        <f t="shared" si="703"/>
        <v>0</v>
      </c>
      <c r="H5090" s="276">
        <f t="shared" si="704"/>
        <v>0</v>
      </c>
      <c r="I5090" s="276">
        <f t="shared" si="705"/>
        <v>0</v>
      </c>
      <c r="J5090" s="276">
        <v>0</v>
      </c>
      <c r="K5090" s="276">
        <v>0</v>
      </c>
      <c r="L5090" s="276">
        <v>0</v>
      </c>
      <c r="M5090" s="276">
        <v>0</v>
      </c>
      <c r="N5090" s="276">
        <v>0</v>
      </c>
      <c r="O5090" s="276">
        <v>0</v>
      </c>
      <c r="P5090" s="276">
        <v>0</v>
      </c>
      <c r="Q5090" s="276">
        <v>0</v>
      </c>
      <c r="R5090" s="276">
        <v>0</v>
      </c>
      <c r="S5090" s="276">
        <v>0</v>
      </c>
      <c r="T5090" s="276">
        <v>0</v>
      </c>
      <c r="U5090" s="276">
        <v>0</v>
      </c>
      <c r="V5090" s="287"/>
      <c r="W5090" s="28">
        <f t="shared" si="701"/>
        <v>0</v>
      </c>
      <c r="X5090" s="191">
        <v>0</v>
      </c>
      <c r="Y5090" s="191">
        <v>0</v>
      </c>
      <c r="Z5090" s="191">
        <v>0</v>
      </c>
      <c r="AA5090" s="191">
        <v>0</v>
      </c>
      <c r="AB5090" s="191">
        <v>0</v>
      </c>
      <c r="AC5090" s="191">
        <v>0</v>
      </c>
      <c r="AD5090" s="191">
        <v>0</v>
      </c>
      <c r="AE5090" s="20">
        <v>0</v>
      </c>
      <c r="AF5090" s="20">
        <v>0</v>
      </c>
      <c r="AG5090" s="20">
        <v>0</v>
      </c>
    </row>
    <row r="5091" spans="2:33" s="149" customFormat="1" x14ac:dyDescent="0.15">
      <c r="B5091" s="157" t="s">
        <v>11134</v>
      </c>
      <c r="C5091" s="148"/>
      <c r="D5091" s="118" t="s">
        <v>26</v>
      </c>
      <c r="E5091" s="276" t="s">
        <v>11135</v>
      </c>
      <c r="F5091" s="276">
        <f t="shared" si="702"/>
        <v>0</v>
      </c>
      <c r="G5091" s="276">
        <f t="shared" si="703"/>
        <v>0</v>
      </c>
      <c r="H5091" s="276">
        <f t="shared" si="704"/>
        <v>0</v>
      </c>
      <c r="I5091" s="276">
        <f t="shared" si="705"/>
        <v>0</v>
      </c>
      <c r="J5091" s="276">
        <v>0</v>
      </c>
      <c r="K5091" s="276">
        <v>0</v>
      </c>
      <c r="L5091" s="276">
        <v>0</v>
      </c>
      <c r="M5091" s="276">
        <v>0</v>
      </c>
      <c r="N5091" s="276">
        <v>0</v>
      </c>
      <c r="O5091" s="276">
        <v>0</v>
      </c>
      <c r="P5091" s="276">
        <v>0</v>
      </c>
      <c r="Q5091" s="276">
        <v>0</v>
      </c>
      <c r="R5091" s="276">
        <v>0</v>
      </c>
      <c r="S5091" s="276">
        <v>0</v>
      </c>
      <c r="T5091" s="276">
        <v>0</v>
      </c>
      <c r="U5091" s="276">
        <v>0</v>
      </c>
      <c r="V5091" s="287"/>
      <c r="W5091" s="28">
        <f t="shared" si="701"/>
        <v>0</v>
      </c>
      <c r="X5091" s="191">
        <v>0</v>
      </c>
      <c r="Y5091" s="191">
        <v>0</v>
      </c>
      <c r="Z5091" s="191">
        <v>0</v>
      </c>
      <c r="AA5091" s="191">
        <v>0</v>
      </c>
      <c r="AB5091" s="191">
        <v>0</v>
      </c>
      <c r="AC5091" s="191">
        <v>0</v>
      </c>
      <c r="AD5091" s="191">
        <v>0</v>
      </c>
      <c r="AE5091" s="20">
        <v>0</v>
      </c>
      <c r="AF5091" s="20">
        <v>0</v>
      </c>
      <c r="AG5091" s="20">
        <v>0</v>
      </c>
    </row>
    <row r="5092" spans="2:33" s="149" customFormat="1" x14ac:dyDescent="0.15">
      <c r="B5092" s="157" t="s">
        <v>11136</v>
      </c>
      <c r="C5092" s="148"/>
      <c r="D5092" s="118" t="s">
        <v>26</v>
      </c>
      <c r="E5092" s="276" t="s">
        <v>11137</v>
      </c>
      <c r="F5092" s="276">
        <f t="shared" si="702"/>
        <v>1.2852375147999999E-2</v>
      </c>
      <c r="G5092" s="276">
        <f t="shared" si="703"/>
        <v>5.776274996E-3</v>
      </c>
      <c r="H5092" s="276">
        <f t="shared" si="704"/>
        <v>2.3729911219999996E-3</v>
      </c>
      <c r="I5092" s="276">
        <f t="shared" si="705"/>
        <v>6.3870053000000002E-4</v>
      </c>
      <c r="J5092" s="276">
        <v>4.0644085E-3</v>
      </c>
      <c r="K5092" s="276">
        <v>2.0072305999999998E-3</v>
      </c>
      <c r="L5092" s="276">
        <v>3.3789228999999999E-4</v>
      </c>
      <c r="M5092" s="276">
        <v>3.4613056000000002E-5</v>
      </c>
      <c r="N5092" s="276">
        <v>5.9243933999999999E-4</v>
      </c>
      <c r="O5092" s="276">
        <v>5.1492226000000004E-3</v>
      </c>
      <c r="P5092" s="276">
        <v>2.7868231999999999E-5</v>
      </c>
      <c r="Q5092" s="276">
        <v>3.8219372000000001E-4</v>
      </c>
      <c r="R5092" s="276">
        <v>0</v>
      </c>
      <c r="S5092" s="276">
        <v>0</v>
      </c>
      <c r="T5092" s="276">
        <v>0</v>
      </c>
      <c r="U5092" s="276">
        <v>2.5650681E-4</v>
      </c>
      <c r="V5092" s="287"/>
      <c r="W5092" s="28">
        <f t="shared" si="701"/>
        <v>3.0106729629629628E-2</v>
      </c>
      <c r="X5092" s="191">
        <v>0.23711400999999999</v>
      </c>
      <c r="Y5092" s="191">
        <v>0.22054493</v>
      </c>
      <c r="Z5092" s="191">
        <v>8.5284470999999994E-3</v>
      </c>
      <c r="AA5092" s="191">
        <v>9.4938122999999998E-6</v>
      </c>
      <c r="AB5092" s="191">
        <v>2.9745194999999999E-3</v>
      </c>
      <c r="AC5092" s="191">
        <v>5.9885728000000002E-4</v>
      </c>
      <c r="AD5092" s="191">
        <v>4.4577619999999997E-3</v>
      </c>
      <c r="AE5092" s="76">
        <v>7.4024585000000006E-8</v>
      </c>
      <c r="AF5092" s="76">
        <v>1.8370845E-10</v>
      </c>
      <c r="AG5092" s="20">
        <v>1.6679043000000001E-3</v>
      </c>
    </row>
    <row r="5093" spans="2:33" s="149" customFormat="1" x14ac:dyDescent="0.15">
      <c r="B5093" s="157" t="s">
        <v>11138</v>
      </c>
      <c r="C5093" s="148"/>
      <c r="D5093" s="118" t="s">
        <v>26</v>
      </c>
      <c r="E5093" s="276" t="s">
        <v>11139</v>
      </c>
      <c r="F5093" s="276">
        <f t="shared" si="702"/>
        <v>0</v>
      </c>
      <c r="G5093" s="276">
        <f t="shared" si="703"/>
        <v>0</v>
      </c>
      <c r="H5093" s="276">
        <f t="shared" si="704"/>
        <v>0</v>
      </c>
      <c r="I5093" s="276">
        <f t="shared" si="705"/>
        <v>0</v>
      </c>
      <c r="J5093" s="276">
        <v>0</v>
      </c>
      <c r="K5093" s="276">
        <v>0</v>
      </c>
      <c r="L5093" s="276">
        <v>0</v>
      </c>
      <c r="M5093" s="276">
        <v>0</v>
      </c>
      <c r="N5093" s="276">
        <v>0</v>
      </c>
      <c r="O5093" s="276">
        <v>0</v>
      </c>
      <c r="P5093" s="276">
        <v>0</v>
      </c>
      <c r="Q5093" s="276">
        <v>0</v>
      </c>
      <c r="R5093" s="276">
        <v>0</v>
      </c>
      <c r="S5093" s="276">
        <v>0</v>
      </c>
      <c r="T5093" s="276">
        <v>0</v>
      </c>
      <c r="U5093" s="276">
        <v>0</v>
      </c>
      <c r="V5093" s="287"/>
      <c r="W5093" s="28">
        <f t="shared" si="701"/>
        <v>0</v>
      </c>
      <c r="X5093" s="191">
        <v>0</v>
      </c>
      <c r="Y5093" s="191">
        <v>0</v>
      </c>
      <c r="Z5093" s="191">
        <v>0</v>
      </c>
      <c r="AA5093" s="191">
        <v>0</v>
      </c>
      <c r="AB5093" s="191">
        <v>0</v>
      </c>
      <c r="AC5093" s="191">
        <v>0</v>
      </c>
      <c r="AD5093" s="191">
        <v>0</v>
      </c>
      <c r="AE5093" s="20">
        <v>0</v>
      </c>
      <c r="AF5093" s="20">
        <v>0</v>
      </c>
      <c r="AG5093" s="20">
        <v>0</v>
      </c>
    </row>
    <row r="5094" spans="2:33" s="149" customFormat="1" x14ac:dyDescent="0.15">
      <c r="B5094" s="157" t="s">
        <v>11140</v>
      </c>
      <c r="C5094" s="148"/>
      <c r="D5094" s="118" t="s">
        <v>26</v>
      </c>
      <c r="E5094" s="276" t="s">
        <v>11141</v>
      </c>
      <c r="F5094" s="276">
        <f t="shared" si="702"/>
        <v>0</v>
      </c>
      <c r="G5094" s="276">
        <f t="shared" si="703"/>
        <v>0</v>
      </c>
      <c r="H5094" s="276">
        <f t="shared" si="704"/>
        <v>0</v>
      </c>
      <c r="I5094" s="276">
        <f t="shared" si="705"/>
        <v>0</v>
      </c>
      <c r="J5094" s="276">
        <v>0</v>
      </c>
      <c r="K5094" s="276">
        <v>0</v>
      </c>
      <c r="L5094" s="276">
        <v>0</v>
      </c>
      <c r="M5094" s="276">
        <v>0</v>
      </c>
      <c r="N5094" s="276">
        <v>0</v>
      </c>
      <c r="O5094" s="276">
        <v>0</v>
      </c>
      <c r="P5094" s="276">
        <v>0</v>
      </c>
      <c r="Q5094" s="276">
        <v>0</v>
      </c>
      <c r="R5094" s="276">
        <v>0</v>
      </c>
      <c r="S5094" s="276">
        <v>0</v>
      </c>
      <c r="T5094" s="276">
        <v>0</v>
      </c>
      <c r="U5094" s="276">
        <v>0</v>
      </c>
      <c r="V5094" s="287"/>
      <c r="W5094" s="28">
        <f t="shared" si="701"/>
        <v>0</v>
      </c>
      <c r="X5094" s="191">
        <v>0</v>
      </c>
      <c r="Y5094" s="191">
        <v>0</v>
      </c>
      <c r="Z5094" s="191">
        <v>0</v>
      </c>
      <c r="AA5094" s="191">
        <v>0</v>
      </c>
      <c r="AB5094" s="191">
        <v>0</v>
      </c>
      <c r="AC5094" s="191">
        <v>0</v>
      </c>
      <c r="AD5094" s="191">
        <v>0</v>
      </c>
      <c r="AE5094" s="20">
        <v>0</v>
      </c>
      <c r="AF5094" s="20">
        <v>0</v>
      </c>
      <c r="AG5094" s="20">
        <v>0</v>
      </c>
    </row>
    <row r="5095" spans="2:33" s="149" customFormat="1" x14ac:dyDescent="0.15">
      <c r="B5095" s="157" t="s">
        <v>11142</v>
      </c>
      <c r="C5095" s="148"/>
      <c r="D5095" s="118" t="s">
        <v>26</v>
      </c>
      <c r="E5095" s="276" t="s">
        <v>11143</v>
      </c>
      <c r="F5095" s="276">
        <f t="shared" si="702"/>
        <v>0</v>
      </c>
      <c r="G5095" s="276">
        <f t="shared" si="703"/>
        <v>0</v>
      </c>
      <c r="H5095" s="276">
        <f t="shared" si="704"/>
        <v>0</v>
      </c>
      <c r="I5095" s="276">
        <f t="shared" si="705"/>
        <v>0</v>
      </c>
      <c r="J5095" s="276">
        <v>0</v>
      </c>
      <c r="K5095" s="276">
        <v>0</v>
      </c>
      <c r="L5095" s="276">
        <v>0</v>
      </c>
      <c r="M5095" s="276">
        <v>0</v>
      </c>
      <c r="N5095" s="276">
        <v>0</v>
      </c>
      <c r="O5095" s="276">
        <v>0</v>
      </c>
      <c r="P5095" s="276">
        <v>0</v>
      </c>
      <c r="Q5095" s="276">
        <v>0</v>
      </c>
      <c r="R5095" s="276">
        <v>0</v>
      </c>
      <c r="S5095" s="276">
        <v>0</v>
      </c>
      <c r="T5095" s="276">
        <v>0</v>
      </c>
      <c r="U5095" s="276">
        <v>0</v>
      </c>
      <c r="V5095" s="287"/>
      <c r="W5095" s="28">
        <f t="shared" si="701"/>
        <v>0</v>
      </c>
      <c r="X5095" s="191">
        <v>0</v>
      </c>
      <c r="Y5095" s="191">
        <v>0</v>
      </c>
      <c r="Z5095" s="191">
        <v>0</v>
      </c>
      <c r="AA5095" s="191">
        <v>0</v>
      </c>
      <c r="AB5095" s="191">
        <v>0</v>
      </c>
      <c r="AC5095" s="191">
        <v>0</v>
      </c>
      <c r="AD5095" s="191">
        <v>0</v>
      </c>
      <c r="AE5095" s="20">
        <v>0</v>
      </c>
      <c r="AF5095" s="20">
        <v>0</v>
      </c>
      <c r="AG5095" s="20">
        <v>0</v>
      </c>
    </row>
    <row r="5096" spans="2:33" s="149" customFormat="1" x14ac:dyDescent="0.15">
      <c r="B5096" s="157" t="s">
        <v>11144</v>
      </c>
      <c r="C5096" s="148"/>
      <c r="D5096" s="118" t="s">
        <v>26</v>
      </c>
      <c r="E5096" s="276" t="s">
        <v>11145</v>
      </c>
      <c r="F5096" s="276">
        <f t="shared" si="702"/>
        <v>0</v>
      </c>
      <c r="G5096" s="276">
        <f t="shared" si="703"/>
        <v>0</v>
      </c>
      <c r="H5096" s="276">
        <f t="shared" si="704"/>
        <v>0</v>
      </c>
      <c r="I5096" s="276">
        <f t="shared" si="705"/>
        <v>0</v>
      </c>
      <c r="J5096" s="276">
        <v>0</v>
      </c>
      <c r="K5096" s="276">
        <v>0</v>
      </c>
      <c r="L5096" s="276">
        <v>0</v>
      </c>
      <c r="M5096" s="276">
        <v>0</v>
      </c>
      <c r="N5096" s="276">
        <v>0</v>
      </c>
      <c r="O5096" s="276">
        <v>0</v>
      </c>
      <c r="P5096" s="276">
        <v>0</v>
      </c>
      <c r="Q5096" s="276">
        <v>0</v>
      </c>
      <c r="R5096" s="276">
        <v>0</v>
      </c>
      <c r="S5096" s="276">
        <v>0</v>
      </c>
      <c r="T5096" s="276">
        <v>0</v>
      </c>
      <c r="U5096" s="276">
        <v>0</v>
      </c>
      <c r="V5096" s="287"/>
      <c r="W5096" s="28">
        <f t="shared" si="701"/>
        <v>0</v>
      </c>
      <c r="X5096" s="191">
        <v>0</v>
      </c>
      <c r="Y5096" s="191">
        <v>0</v>
      </c>
      <c r="Z5096" s="191">
        <v>0</v>
      </c>
      <c r="AA5096" s="191">
        <v>0</v>
      </c>
      <c r="AB5096" s="191">
        <v>0</v>
      </c>
      <c r="AC5096" s="191">
        <v>0</v>
      </c>
      <c r="AD5096" s="191">
        <v>0</v>
      </c>
      <c r="AE5096" s="20">
        <v>0</v>
      </c>
      <c r="AF5096" s="20">
        <v>0</v>
      </c>
      <c r="AG5096" s="20">
        <v>0</v>
      </c>
    </row>
    <row r="5097" spans="2:33" s="149" customFormat="1" x14ac:dyDescent="0.15">
      <c r="B5097" s="157" t="s">
        <v>11146</v>
      </c>
      <c r="C5097" s="148"/>
      <c r="D5097" s="118" t="s">
        <v>26</v>
      </c>
      <c r="E5097" s="276" t="s">
        <v>11147</v>
      </c>
      <c r="F5097" s="276">
        <f t="shared" si="702"/>
        <v>0</v>
      </c>
      <c r="G5097" s="276">
        <f t="shared" si="703"/>
        <v>0</v>
      </c>
      <c r="H5097" s="276">
        <f t="shared" si="704"/>
        <v>0</v>
      </c>
      <c r="I5097" s="276">
        <f t="shared" si="705"/>
        <v>0</v>
      </c>
      <c r="J5097" s="276">
        <v>0</v>
      </c>
      <c r="K5097" s="276">
        <v>0</v>
      </c>
      <c r="L5097" s="276">
        <v>0</v>
      </c>
      <c r="M5097" s="276">
        <v>0</v>
      </c>
      <c r="N5097" s="276">
        <v>0</v>
      </c>
      <c r="O5097" s="276">
        <v>0</v>
      </c>
      <c r="P5097" s="276">
        <v>0</v>
      </c>
      <c r="Q5097" s="276">
        <v>0</v>
      </c>
      <c r="R5097" s="276">
        <v>0</v>
      </c>
      <c r="S5097" s="276">
        <v>0</v>
      </c>
      <c r="T5097" s="276">
        <v>0</v>
      </c>
      <c r="U5097" s="276">
        <v>0</v>
      </c>
      <c r="V5097" s="287"/>
      <c r="W5097" s="28">
        <f t="shared" si="701"/>
        <v>0</v>
      </c>
      <c r="X5097" s="191">
        <v>0</v>
      </c>
      <c r="Y5097" s="191">
        <v>0</v>
      </c>
      <c r="Z5097" s="191">
        <v>0</v>
      </c>
      <c r="AA5097" s="191">
        <v>0</v>
      </c>
      <c r="AB5097" s="191">
        <v>0</v>
      </c>
      <c r="AC5097" s="191">
        <v>0</v>
      </c>
      <c r="AD5097" s="191">
        <v>0</v>
      </c>
      <c r="AE5097" s="20">
        <v>0</v>
      </c>
      <c r="AF5097" s="20">
        <v>0</v>
      </c>
      <c r="AG5097" s="20">
        <v>0</v>
      </c>
    </row>
    <row r="5098" spans="2:33" s="149" customFormat="1" x14ac:dyDescent="0.15">
      <c r="B5098" s="157" t="s">
        <v>11148</v>
      </c>
      <c r="C5098" s="148"/>
      <c r="D5098" s="118" t="s">
        <v>26</v>
      </c>
      <c r="E5098" s="276" t="s">
        <v>11149</v>
      </c>
      <c r="F5098" s="276">
        <f t="shared" si="702"/>
        <v>0</v>
      </c>
      <c r="G5098" s="276">
        <f t="shared" si="703"/>
        <v>0</v>
      </c>
      <c r="H5098" s="276">
        <f t="shared" si="704"/>
        <v>0</v>
      </c>
      <c r="I5098" s="276">
        <f t="shared" si="705"/>
        <v>0</v>
      </c>
      <c r="J5098" s="276">
        <v>0</v>
      </c>
      <c r="K5098" s="276">
        <v>0</v>
      </c>
      <c r="L5098" s="276">
        <v>0</v>
      </c>
      <c r="M5098" s="276">
        <v>0</v>
      </c>
      <c r="N5098" s="276">
        <v>0</v>
      </c>
      <c r="O5098" s="276">
        <v>0</v>
      </c>
      <c r="P5098" s="276">
        <v>0</v>
      </c>
      <c r="Q5098" s="276">
        <v>0</v>
      </c>
      <c r="R5098" s="276">
        <v>0</v>
      </c>
      <c r="S5098" s="276">
        <v>0</v>
      </c>
      <c r="T5098" s="276">
        <v>0</v>
      </c>
      <c r="U5098" s="276">
        <v>0</v>
      </c>
      <c r="V5098" s="287"/>
      <c r="W5098" s="28">
        <f t="shared" si="701"/>
        <v>0</v>
      </c>
      <c r="X5098" s="191">
        <v>0</v>
      </c>
      <c r="Y5098" s="191">
        <v>0</v>
      </c>
      <c r="Z5098" s="191">
        <v>0</v>
      </c>
      <c r="AA5098" s="191">
        <v>0</v>
      </c>
      <c r="AB5098" s="191">
        <v>0</v>
      </c>
      <c r="AC5098" s="191">
        <v>0</v>
      </c>
      <c r="AD5098" s="191">
        <v>0</v>
      </c>
      <c r="AE5098" s="20">
        <v>0</v>
      </c>
      <c r="AF5098" s="20">
        <v>0</v>
      </c>
      <c r="AG5098" s="20">
        <v>0</v>
      </c>
    </row>
    <row r="5099" spans="2:33" s="149" customFormat="1" x14ac:dyDescent="0.15">
      <c r="B5099" s="157" t="s">
        <v>11150</v>
      </c>
      <c r="C5099" s="148"/>
      <c r="D5099" s="118" t="s">
        <v>26</v>
      </c>
      <c r="E5099" s="276" t="s">
        <v>11151</v>
      </c>
      <c r="F5099" s="276">
        <f t="shared" si="702"/>
        <v>0</v>
      </c>
      <c r="G5099" s="276">
        <f t="shared" si="703"/>
        <v>0</v>
      </c>
      <c r="H5099" s="276">
        <f t="shared" si="704"/>
        <v>0</v>
      </c>
      <c r="I5099" s="276">
        <f t="shared" si="705"/>
        <v>0</v>
      </c>
      <c r="J5099" s="276">
        <v>0</v>
      </c>
      <c r="K5099" s="276">
        <v>0</v>
      </c>
      <c r="L5099" s="276">
        <v>0</v>
      </c>
      <c r="M5099" s="276">
        <v>0</v>
      </c>
      <c r="N5099" s="276">
        <v>0</v>
      </c>
      <c r="O5099" s="276">
        <v>0</v>
      </c>
      <c r="P5099" s="276">
        <v>0</v>
      </c>
      <c r="Q5099" s="276">
        <v>0</v>
      </c>
      <c r="R5099" s="276">
        <v>0</v>
      </c>
      <c r="S5099" s="276">
        <v>0</v>
      </c>
      <c r="T5099" s="276">
        <v>0</v>
      </c>
      <c r="U5099" s="276">
        <v>0</v>
      </c>
      <c r="V5099" s="287"/>
      <c r="W5099" s="28">
        <f t="shared" ref="W5099:W5149" si="706">J5099/0.135</f>
        <v>0</v>
      </c>
      <c r="X5099" s="191">
        <v>0</v>
      </c>
      <c r="Y5099" s="191">
        <v>0</v>
      </c>
      <c r="Z5099" s="191">
        <v>0</v>
      </c>
      <c r="AA5099" s="191">
        <v>0</v>
      </c>
      <c r="AB5099" s="191">
        <v>0</v>
      </c>
      <c r="AC5099" s="191">
        <v>0</v>
      </c>
      <c r="AD5099" s="191">
        <v>0</v>
      </c>
      <c r="AE5099" s="20">
        <v>0</v>
      </c>
      <c r="AF5099" s="20">
        <v>0</v>
      </c>
      <c r="AG5099" s="20">
        <v>0</v>
      </c>
    </row>
    <row r="5100" spans="2:33" s="149" customFormat="1" x14ac:dyDescent="0.15">
      <c r="B5100" s="157" t="s">
        <v>11152</v>
      </c>
      <c r="C5100" s="148"/>
      <c r="D5100" s="118" t="s">
        <v>26</v>
      </c>
      <c r="E5100" s="276" t="s">
        <v>11153</v>
      </c>
      <c r="F5100" s="276">
        <f t="shared" si="702"/>
        <v>0</v>
      </c>
      <c r="G5100" s="276">
        <f t="shared" si="703"/>
        <v>0</v>
      </c>
      <c r="H5100" s="276">
        <f t="shared" si="704"/>
        <v>0</v>
      </c>
      <c r="I5100" s="276">
        <f t="shared" si="705"/>
        <v>0</v>
      </c>
      <c r="J5100" s="276">
        <v>0</v>
      </c>
      <c r="K5100" s="276">
        <v>0</v>
      </c>
      <c r="L5100" s="276">
        <v>0</v>
      </c>
      <c r="M5100" s="276">
        <v>0</v>
      </c>
      <c r="N5100" s="276">
        <v>0</v>
      </c>
      <c r="O5100" s="276">
        <v>0</v>
      </c>
      <c r="P5100" s="276">
        <v>0</v>
      </c>
      <c r="Q5100" s="276">
        <v>0</v>
      </c>
      <c r="R5100" s="276">
        <v>0</v>
      </c>
      <c r="S5100" s="276">
        <v>0</v>
      </c>
      <c r="T5100" s="276">
        <v>0</v>
      </c>
      <c r="U5100" s="276">
        <v>0</v>
      </c>
      <c r="V5100" s="287"/>
      <c r="W5100" s="28">
        <f t="shared" si="706"/>
        <v>0</v>
      </c>
      <c r="X5100" s="191">
        <v>0</v>
      </c>
      <c r="Y5100" s="191">
        <v>0</v>
      </c>
      <c r="Z5100" s="191">
        <v>0</v>
      </c>
      <c r="AA5100" s="191">
        <v>0</v>
      </c>
      <c r="AB5100" s="191">
        <v>0</v>
      </c>
      <c r="AC5100" s="191">
        <v>0</v>
      </c>
      <c r="AD5100" s="191">
        <v>0</v>
      </c>
      <c r="AE5100" s="20">
        <v>0</v>
      </c>
      <c r="AF5100" s="20">
        <v>0</v>
      </c>
      <c r="AG5100" s="20">
        <v>0</v>
      </c>
    </row>
    <row r="5101" spans="2:33" s="149" customFormat="1" x14ac:dyDescent="0.15">
      <c r="B5101" s="157" t="s">
        <v>11154</v>
      </c>
      <c r="C5101" s="148"/>
      <c r="D5101" s="118" t="s">
        <v>26</v>
      </c>
      <c r="E5101" s="276" t="s">
        <v>11155</v>
      </c>
      <c r="F5101" s="276">
        <f t="shared" si="702"/>
        <v>0</v>
      </c>
      <c r="G5101" s="276">
        <f t="shared" si="703"/>
        <v>0</v>
      </c>
      <c r="H5101" s="276">
        <f t="shared" si="704"/>
        <v>0</v>
      </c>
      <c r="I5101" s="276">
        <f t="shared" si="705"/>
        <v>0</v>
      </c>
      <c r="J5101" s="276">
        <v>0</v>
      </c>
      <c r="K5101" s="276">
        <v>0</v>
      </c>
      <c r="L5101" s="276">
        <v>0</v>
      </c>
      <c r="M5101" s="276">
        <v>0</v>
      </c>
      <c r="N5101" s="276">
        <v>0</v>
      </c>
      <c r="O5101" s="276">
        <v>0</v>
      </c>
      <c r="P5101" s="276">
        <v>0</v>
      </c>
      <c r="Q5101" s="276">
        <v>0</v>
      </c>
      <c r="R5101" s="276">
        <v>0</v>
      </c>
      <c r="S5101" s="276">
        <v>0</v>
      </c>
      <c r="T5101" s="276">
        <v>0</v>
      </c>
      <c r="U5101" s="276">
        <v>0</v>
      </c>
      <c r="V5101" s="287"/>
      <c r="W5101" s="28">
        <f t="shared" si="706"/>
        <v>0</v>
      </c>
      <c r="X5101" s="191">
        <v>0</v>
      </c>
      <c r="Y5101" s="191">
        <v>0</v>
      </c>
      <c r="Z5101" s="191">
        <v>0</v>
      </c>
      <c r="AA5101" s="191">
        <v>0</v>
      </c>
      <c r="AB5101" s="191">
        <v>0</v>
      </c>
      <c r="AC5101" s="191">
        <v>0</v>
      </c>
      <c r="AD5101" s="191">
        <v>0</v>
      </c>
      <c r="AE5101" s="20">
        <v>0</v>
      </c>
      <c r="AF5101" s="20">
        <v>0</v>
      </c>
      <c r="AG5101" s="20">
        <v>0</v>
      </c>
    </row>
    <row r="5102" spans="2:33" s="149" customFormat="1" x14ac:dyDescent="0.15">
      <c r="B5102" s="157" t="s">
        <v>11156</v>
      </c>
      <c r="C5102" s="148"/>
      <c r="D5102" s="118" t="s">
        <v>26</v>
      </c>
      <c r="E5102" s="276" t="s">
        <v>11157</v>
      </c>
      <c r="F5102" s="276">
        <f t="shared" si="702"/>
        <v>0</v>
      </c>
      <c r="G5102" s="276">
        <f t="shared" si="703"/>
        <v>0</v>
      </c>
      <c r="H5102" s="276">
        <f t="shared" si="704"/>
        <v>0</v>
      </c>
      <c r="I5102" s="276">
        <f t="shared" si="705"/>
        <v>0</v>
      </c>
      <c r="J5102" s="276">
        <v>0</v>
      </c>
      <c r="K5102" s="276">
        <v>0</v>
      </c>
      <c r="L5102" s="276">
        <v>0</v>
      </c>
      <c r="M5102" s="276">
        <v>0</v>
      </c>
      <c r="N5102" s="276">
        <v>0</v>
      </c>
      <c r="O5102" s="276">
        <v>0</v>
      </c>
      <c r="P5102" s="276">
        <v>0</v>
      </c>
      <c r="Q5102" s="276">
        <v>0</v>
      </c>
      <c r="R5102" s="276">
        <v>0</v>
      </c>
      <c r="S5102" s="276">
        <v>0</v>
      </c>
      <c r="T5102" s="276">
        <v>0</v>
      </c>
      <c r="U5102" s="276">
        <v>0</v>
      </c>
      <c r="V5102" s="287"/>
      <c r="W5102" s="28">
        <f t="shared" si="706"/>
        <v>0</v>
      </c>
      <c r="X5102" s="191">
        <v>0</v>
      </c>
      <c r="Y5102" s="191">
        <v>0</v>
      </c>
      <c r="Z5102" s="191">
        <v>0</v>
      </c>
      <c r="AA5102" s="191">
        <v>0</v>
      </c>
      <c r="AB5102" s="191">
        <v>0</v>
      </c>
      <c r="AC5102" s="191">
        <v>0</v>
      </c>
      <c r="AD5102" s="191">
        <v>0</v>
      </c>
      <c r="AE5102" s="20">
        <v>0</v>
      </c>
      <c r="AF5102" s="20">
        <v>0</v>
      </c>
      <c r="AG5102" s="20">
        <v>0</v>
      </c>
    </row>
    <row r="5103" spans="2:33" s="149" customFormat="1" x14ac:dyDescent="0.15">
      <c r="B5103" s="157" t="s">
        <v>11158</v>
      </c>
      <c r="C5103" s="148"/>
      <c r="D5103" s="118" t="s">
        <v>26</v>
      </c>
      <c r="E5103" s="276" t="s">
        <v>11159</v>
      </c>
      <c r="F5103" s="276">
        <f t="shared" si="702"/>
        <v>0</v>
      </c>
      <c r="G5103" s="276">
        <f t="shared" si="703"/>
        <v>0</v>
      </c>
      <c r="H5103" s="276">
        <f t="shared" si="704"/>
        <v>0</v>
      </c>
      <c r="I5103" s="276">
        <f t="shared" si="705"/>
        <v>0</v>
      </c>
      <c r="J5103" s="276">
        <v>0</v>
      </c>
      <c r="K5103" s="276">
        <v>0</v>
      </c>
      <c r="L5103" s="276">
        <v>0</v>
      </c>
      <c r="M5103" s="276">
        <v>0</v>
      </c>
      <c r="N5103" s="276">
        <v>0</v>
      </c>
      <c r="O5103" s="276">
        <v>0</v>
      </c>
      <c r="P5103" s="276">
        <v>0</v>
      </c>
      <c r="Q5103" s="276">
        <v>0</v>
      </c>
      <c r="R5103" s="276">
        <v>0</v>
      </c>
      <c r="S5103" s="276">
        <v>0</v>
      </c>
      <c r="T5103" s="276">
        <v>0</v>
      </c>
      <c r="U5103" s="276">
        <v>0</v>
      </c>
      <c r="V5103" s="287"/>
      <c r="W5103" s="28">
        <f t="shared" si="706"/>
        <v>0</v>
      </c>
      <c r="X5103" s="191">
        <v>0</v>
      </c>
      <c r="Y5103" s="191">
        <v>0</v>
      </c>
      <c r="Z5103" s="191">
        <v>0</v>
      </c>
      <c r="AA5103" s="191">
        <v>0</v>
      </c>
      <c r="AB5103" s="191">
        <v>0</v>
      </c>
      <c r="AC5103" s="191">
        <v>0</v>
      </c>
      <c r="AD5103" s="191">
        <v>0</v>
      </c>
      <c r="AE5103" s="20">
        <v>0</v>
      </c>
      <c r="AF5103" s="20">
        <v>0</v>
      </c>
      <c r="AG5103" s="20">
        <v>0</v>
      </c>
    </row>
    <row r="5104" spans="2:33" s="149" customFormat="1" x14ac:dyDescent="0.15">
      <c r="B5104" s="157" t="s">
        <v>11160</v>
      </c>
      <c r="C5104" s="148"/>
      <c r="D5104" s="118" t="s">
        <v>26</v>
      </c>
      <c r="E5104" s="276" t="s">
        <v>11161</v>
      </c>
      <c r="F5104" s="276">
        <f t="shared" si="702"/>
        <v>0</v>
      </c>
      <c r="G5104" s="276">
        <f t="shared" si="703"/>
        <v>0</v>
      </c>
      <c r="H5104" s="276">
        <f t="shared" si="704"/>
        <v>0</v>
      </c>
      <c r="I5104" s="276">
        <f t="shared" si="705"/>
        <v>0</v>
      </c>
      <c r="J5104" s="276">
        <v>0</v>
      </c>
      <c r="K5104" s="276">
        <v>0</v>
      </c>
      <c r="L5104" s="276">
        <v>0</v>
      </c>
      <c r="M5104" s="276">
        <v>0</v>
      </c>
      <c r="N5104" s="276">
        <v>0</v>
      </c>
      <c r="O5104" s="276">
        <v>0</v>
      </c>
      <c r="P5104" s="276">
        <v>0</v>
      </c>
      <c r="Q5104" s="276">
        <v>0</v>
      </c>
      <c r="R5104" s="276">
        <v>0</v>
      </c>
      <c r="S5104" s="276">
        <v>0</v>
      </c>
      <c r="T5104" s="276">
        <v>0</v>
      </c>
      <c r="U5104" s="276">
        <v>0</v>
      </c>
      <c r="V5104" s="287"/>
      <c r="W5104" s="28">
        <f t="shared" si="706"/>
        <v>0</v>
      </c>
      <c r="X5104" s="191">
        <v>0</v>
      </c>
      <c r="Y5104" s="191">
        <v>0</v>
      </c>
      <c r="Z5104" s="191">
        <v>0</v>
      </c>
      <c r="AA5104" s="191">
        <v>0</v>
      </c>
      <c r="AB5104" s="191">
        <v>0</v>
      </c>
      <c r="AC5104" s="191">
        <v>0</v>
      </c>
      <c r="AD5104" s="191">
        <v>0</v>
      </c>
      <c r="AE5104" s="20">
        <v>0</v>
      </c>
      <c r="AF5104" s="20">
        <v>0</v>
      </c>
      <c r="AG5104" s="20">
        <v>0</v>
      </c>
    </row>
    <row r="5105" spans="2:33" s="149" customFormat="1" x14ac:dyDescent="0.15">
      <c r="B5105" s="157" t="s">
        <v>11162</v>
      </c>
      <c r="C5105" s="148"/>
      <c r="D5105" s="118" t="s">
        <v>26</v>
      </c>
      <c r="E5105" s="276" t="s">
        <v>11163</v>
      </c>
      <c r="F5105" s="276">
        <f t="shared" si="702"/>
        <v>0</v>
      </c>
      <c r="G5105" s="276">
        <f t="shared" si="703"/>
        <v>0</v>
      </c>
      <c r="H5105" s="276">
        <f t="shared" si="704"/>
        <v>0</v>
      </c>
      <c r="I5105" s="276">
        <f t="shared" si="705"/>
        <v>0</v>
      </c>
      <c r="J5105" s="276">
        <v>0</v>
      </c>
      <c r="K5105" s="276">
        <v>0</v>
      </c>
      <c r="L5105" s="276">
        <v>0</v>
      </c>
      <c r="M5105" s="276">
        <v>0</v>
      </c>
      <c r="N5105" s="276">
        <v>0</v>
      </c>
      <c r="O5105" s="276">
        <v>0</v>
      </c>
      <c r="P5105" s="276">
        <v>0</v>
      </c>
      <c r="Q5105" s="276">
        <v>0</v>
      </c>
      <c r="R5105" s="276">
        <v>0</v>
      </c>
      <c r="S5105" s="276">
        <v>0</v>
      </c>
      <c r="T5105" s="276">
        <v>0</v>
      </c>
      <c r="U5105" s="276">
        <v>0</v>
      </c>
      <c r="V5105" s="287"/>
      <c r="W5105" s="28">
        <f t="shared" si="706"/>
        <v>0</v>
      </c>
      <c r="X5105" s="191">
        <v>0</v>
      </c>
      <c r="Y5105" s="191">
        <v>0</v>
      </c>
      <c r="Z5105" s="191">
        <v>0</v>
      </c>
      <c r="AA5105" s="191">
        <v>0</v>
      </c>
      <c r="AB5105" s="191">
        <v>0</v>
      </c>
      <c r="AC5105" s="191">
        <v>0</v>
      </c>
      <c r="AD5105" s="191">
        <v>0</v>
      </c>
      <c r="AE5105" s="20">
        <v>0</v>
      </c>
      <c r="AF5105" s="20">
        <v>0</v>
      </c>
      <c r="AG5105" s="20">
        <v>0</v>
      </c>
    </row>
    <row r="5106" spans="2:33" s="149" customFormat="1" x14ac:dyDescent="0.15">
      <c r="B5106" s="157" t="s">
        <v>11164</v>
      </c>
      <c r="C5106" s="148"/>
      <c r="D5106" s="118" t="s">
        <v>26</v>
      </c>
      <c r="E5106" s="276" t="s">
        <v>11165</v>
      </c>
      <c r="F5106" s="276">
        <f t="shared" si="702"/>
        <v>0</v>
      </c>
      <c r="G5106" s="276">
        <f t="shared" si="703"/>
        <v>0</v>
      </c>
      <c r="H5106" s="276">
        <f t="shared" si="704"/>
        <v>0</v>
      </c>
      <c r="I5106" s="276">
        <f t="shared" si="705"/>
        <v>0</v>
      </c>
      <c r="J5106" s="276">
        <v>0</v>
      </c>
      <c r="K5106" s="276">
        <v>0</v>
      </c>
      <c r="L5106" s="276">
        <v>0</v>
      </c>
      <c r="M5106" s="276">
        <v>0</v>
      </c>
      <c r="N5106" s="276">
        <v>0</v>
      </c>
      <c r="O5106" s="276">
        <v>0</v>
      </c>
      <c r="P5106" s="276">
        <v>0</v>
      </c>
      <c r="Q5106" s="276">
        <v>0</v>
      </c>
      <c r="R5106" s="276">
        <v>0</v>
      </c>
      <c r="S5106" s="276">
        <v>0</v>
      </c>
      <c r="T5106" s="276">
        <v>0</v>
      </c>
      <c r="U5106" s="276">
        <v>0</v>
      </c>
      <c r="V5106" s="287"/>
      <c r="W5106" s="28">
        <f t="shared" si="706"/>
        <v>0</v>
      </c>
      <c r="X5106" s="191">
        <v>0</v>
      </c>
      <c r="Y5106" s="191">
        <v>0</v>
      </c>
      <c r="Z5106" s="191">
        <v>0</v>
      </c>
      <c r="AA5106" s="191">
        <v>0</v>
      </c>
      <c r="AB5106" s="191">
        <v>0</v>
      </c>
      <c r="AC5106" s="191">
        <v>0</v>
      </c>
      <c r="AD5106" s="191">
        <v>0</v>
      </c>
      <c r="AE5106" s="20">
        <v>0</v>
      </c>
      <c r="AF5106" s="20">
        <v>0</v>
      </c>
      <c r="AG5106" s="20">
        <v>0</v>
      </c>
    </row>
    <row r="5107" spans="2:33" s="149" customFormat="1" x14ac:dyDescent="0.15">
      <c r="B5107" s="157" t="s">
        <v>11166</v>
      </c>
      <c r="C5107" s="148"/>
      <c r="D5107" s="118" t="s">
        <v>26</v>
      </c>
      <c r="E5107" s="276" t="s">
        <v>11167</v>
      </c>
      <c r="F5107" s="276">
        <f t="shared" si="702"/>
        <v>0</v>
      </c>
      <c r="G5107" s="276">
        <f t="shared" si="703"/>
        <v>0</v>
      </c>
      <c r="H5107" s="276">
        <f t="shared" si="704"/>
        <v>0</v>
      </c>
      <c r="I5107" s="276">
        <f t="shared" si="705"/>
        <v>0</v>
      </c>
      <c r="J5107" s="276">
        <v>0</v>
      </c>
      <c r="K5107" s="276">
        <v>0</v>
      </c>
      <c r="L5107" s="276">
        <v>0</v>
      </c>
      <c r="M5107" s="276">
        <v>0</v>
      </c>
      <c r="N5107" s="276">
        <v>0</v>
      </c>
      <c r="O5107" s="276">
        <v>0</v>
      </c>
      <c r="P5107" s="276">
        <v>0</v>
      </c>
      <c r="Q5107" s="276">
        <v>0</v>
      </c>
      <c r="R5107" s="276">
        <v>0</v>
      </c>
      <c r="S5107" s="276">
        <v>0</v>
      </c>
      <c r="T5107" s="276">
        <v>0</v>
      </c>
      <c r="U5107" s="276">
        <v>0</v>
      </c>
      <c r="V5107" s="287"/>
      <c r="W5107" s="28">
        <f t="shared" si="706"/>
        <v>0</v>
      </c>
      <c r="X5107" s="191">
        <v>0</v>
      </c>
      <c r="Y5107" s="191">
        <v>0</v>
      </c>
      <c r="Z5107" s="191">
        <v>0</v>
      </c>
      <c r="AA5107" s="191">
        <v>0</v>
      </c>
      <c r="AB5107" s="191">
        <v>0</v>
      </c>
      <c r="AC5107" s="191">
        <v>0</v>
      </c>
      <c r="AD5107" s="191">
        <v>0</v>
      </c>
      <c r="AE5107" s="20">
        <v>0</v>
      </c>
      <c r="AF5107" s="20">
        <v>0</v>
      </c>
      <c r="AG5107" s="20">
        <v>0</v>
      </c>
    </row>
    <row r="5108" spans="2:33" s="149" customFormat="1" x14ac:dyDescent="0.15">
      <c r="B5108" s="157" t="s">
        <v>11168</v>
      </c>
      <c r="C5108" s="148"/>
      <c r="D5108" s="118" t="s">
        <v>26</v>
      </c>
      <c r="E5108" s="276" t="s">
        <v>11169</v>
      </c>
      <c r="F5108" s="276">
        <f t="shared" si="702"/>
        <v>0</v>
      </c>
      <c r="G5108" s="276">
        <f t="shared" si="703"/>
        <v>0</v>
      </c>
      <c r="H5108" s="276">
        <f t="shared" si="704"/>
        <v>0</v>
      </c>
      <c r="I5108" s="276">
        <f t="shared" si="705"/>
        <v>0</v>
      </c>
      <c r="J5108" s="276">
        <v>0</v>
      </c>
      <c r="K5108" s="276">
        <v>0</v>
      </c>
      <c r="L5108" s="276">
        <v>0</v>
      </c>
      <c r="M5108" s="276">
        <v>0</v>
      </c>
      <c r="N5108" s="276">
        <v>0</v>
      </c>
      <c r="O5108" s="276">
        <v>0</v>
      </c>
      <c r="P5108" s="276">
        <v>0</v>
      </c>
      <c r="Q5108" s="276">
        <v>0</v>
      </c>
      <c r="R5108" s="276">
        <v>0</v>
      </c>
      <c r="S5108" s="276">
        <v>0</v>
      </c>
      <c r="T5108" s="276">
        <v>0</v>
      </c>
      <c r="U5108" s="276">
        <v>0</v>
      </c>
      <c r="V5108" s="287"/>
      <c r="W5108" s="28">
        <f t="shared" si="706"/>
        <v>0</v>
      </c>
      <c r="X5108" s="191">
        <v>0</v>
      </c>
      <c r="Y5108" s="191">
        <v>0</v>
      </c>
      <c r="Z5108" s="191">
        <v>0</v>
      </c>
      <c r="AA5108" s="191">
        <v>0</v>
      </c>
      <c r="AB5108" s="191">
        <v>0</v>
      </c>
      <c r="AC5108" s="191">
        <v>0</v>
      </c>
      <c r="AD5108" s="191">
        <v>0</v>
      </c>
      <c r="AE5108" s="20">
        <v>0</v>
      </c>
      <c r="AF5108" s="20">
        <v>0</v>
      </c>
      <c r="AG5108" s="20">
        <v>0</v>
      </c>
    </row>
    <row r="5109" spans="2:33" s="149" customFormat="1" x14ac:dyDescent="0.15">
      <c r="B5109" s="157" t="s">
        <v>11170</v>
      </c>
      <c r="C5109" s="148"/>
      <c r="D5109" s="118" t="s">
        <v>26</v>
      </c>
      <c r="E5109" s="276" t="s">
        <v>11171</v>
      </c>
      <c r="F5109" s="276">
        <f t="shared" si="702"/>
        <v>0</v>
      </c>
      <c r="G5109" s="276">
        <f t="shared" si="703"/>
        <v>0</v>
      </c>
      <c r="H5109" s="276">
        <f t="shared" si="704"/>
        <v>0</v>
      </c>
      <c r="I5109" s="276">
        <f t="shared" si="705"/>
        <v>0</v>
      </c>
      <c r="J5109" s="276">
        <v>0</v>
      </c>
      <c r="K5109" s="276">
        <v>0</v>
      </c>
      <c r="L5109" s="276">
        <v>0</v>
      </c>
      <c r="M5109" s="276">
        <v>0</v>
      </c>
      <c r="N5109" s="276">
        <v>0</v>
      </c>
      <c r="O5109" s="276">
        <v>0</v>
      </c>
      <c r="P5109" s="276">
        <v>0</v>
      </c>
      <c r="Q5109" s="276">
        <v>0</v>
      </c>
      <c r="R5109" s="276">
        <v>0</v>
      </c>
      <c r="S5109" s="276">
        <v>0</v>
      </c>
      <c r="T5109" s="276">
        <v>0</v>
      </c>
      <c r="U5109" s="276">
        <v>0</v>
      </c>
      <c r="V5109" s="287"/>
      <c r="W5109" s="28">
        <f t="shared" si="706"/>
        <v>0</v>
      </c>
      <c r="X5109" s="191">
        <v>0</v>
      </c>
      <c r="Y5109" s="191">
        <v>0</v>
      </c>
      <c r="Z5109" s="191">
        <v>0</v>
      </c>
      <c r="AA5109" s="191">
        <v>0</v>
      </c>
      <c r="AB5109" s="191">
        <v>0</v>
      </c>
      <c r="AC5109" s="191">
        <v>0</v>
      </c>
      <c r="AD5109" s="191">
        <v>0</v>
      </c>
      <c r="AE5109" s="20">
        <v>0</v>
      </c>
      <c r="AF5109" s="20">
        <v>0</v>
      </c>
      <c r="AG5109" s="20">
        <v>0</v>
      </c>
    </row>
    <row r="5110" spans="2:33" s="149" customFormat="1" x14ac:dyDescent="0.15">
      <c r="B5110" s="157" t="s">
        <v>11172</v>
      </c>
      <c r="C5110" s="148"/>
      <c r="D5110" s="118" t="s">
        <v>26</v>
      </c>
      <c r="E5110" s="276" t="s">
        <v>11173</v>
      </c>
      <c r="F5110" s="276">
        <f t="shared" si="702"/>
        <v>0</v>
      </c>
      <c r="G5110" s="276">
        <f t="shared" si="703"/>
        <v>0</v>
      </c>
      <c r="H5110" s="276">
        <f t="shared" si="704"/>
        <v>0</v>
      </c>
      <c r="I5110" s="276">
        <f t="shared" si="705"/>
        <v>0</v>
      </c>
      <c r="J5110" s="276">
        <v>0</v>
      </c>
      <c r="K5110" s="276">
        <v>0</v>
      </c>
      <c r="L5110" s="276">
        <v>0</v>
      </c>
      <c r="M5110" s="276">
        <v>0</v>
      </c>
      <c r="N5110" s="276">
        <v>0</v>
      </c>
      <c r="O5110" s="276">
        <v>0</v>
      </c>
      <c r="P5110" s="276">
        <v>0</v>
      </c>
      <c r="Q5110" s="276">
        <v>0</v>
      </c>
      <c r="R5110" s="276">
        <v>0</v>
      </c>
      <c r="S5110" s="276">
        <v>0</v>
      </c>
      <c r="T5110" s="276">
        <v>0</v>
      </c>
      <c r="U5110" s="276">
        <v>0</v>
      </c>
      <c r="V5110" s="287"/>
      <c r="W5110" s="28">
        <f t="shared" si="706"/>
        <v>0</v>
      </c>
      <c r="X5110" s="191">
        <v>0</v>
      </c>
      <c r="Y5110" s="191">
        <v>0</v>
      </c>
      <c r="Z5110" s="191">
        <v>0</v>
      </c>
      <c r="AA5110" s="191">
        <v>0</v>
      </c>
      <c r="AB5110" s="191">
        <v>0</v>
      </c>
      <c r="AC5110" s="191">
        <v>0</v>
      </c>
      <c r="AD5110" s="191">
        <v>0</v>
      </c>
      <c r="AE5110" s="20">
        <v>0</v>
      </c>
      <c r="AF5110" s="20">
        <v>0</v>
      </c>
      <c r="AG5110" s="20">
        <v>0</v>
      </c>
    </row>
    <row r="5111" spans="2:33" s="149" customFormat="1" x14ac:dyDescent="0.15">
      <c r="B5111" s="157" t="s">
        <v>11174</v>
      </c>
      <c r="C5111" s="148"/>
      <c r="D5111" s="118" t="s">
        <v>26</v>
      </c>
      <c r="E5111" s="276" t="s">
        <v>11175</v>
      </c>
      <c r="F5111" s="276">
        <f t="shared" si="702"/>
        <v>0</v>
      </c>
      <c r="G5111" s="276">
        <f t="shared" si="703"/>
        <v>0</v>
      </c>
      <c r="H5111" s="276">
        <f t="shared" si="704"/>
        <v>0</v>
      </c>
      <c r="I5111" s="276">
        <f t="shared" si="705"/>
        <v>0</v>
      </c>
      <c r="J5111" s="276">
        <v>0</v>
      </c>
      <c r="K5111" s="276">
        <v>0</v>
      </c>
      <c r="L5111" s="276">
        <v>0</v>
      </c>
      <c r="M5111" s="276">
        <v>0</v>
      </c>
      <c r="N5111" s="276">
        <v>0</v>
      </c>
      <c r="O5111" s="276">
        <v>0</v>
      </c>
      <c r="P5111" s="276">
        <v>0</v>
      </c>
      <c r="Q5111" s="276">
        <v>0</v>
      </c>
      <c r="R5111" s="276">
        <v>0</v>
      </c>
      <c r="S5111" s="276">
        <v>0</v>
      </c>
      <c r="T5111" s="276">
        <v>0</v>
      </c>
      <c r="U5111" s="276">
        <v>0</v>
      </c>
      <c r="V5111" s="287"/>
      <c r="W5111" s="28">
        <f t="shared" si="706"/>
        <v>0</v>
      </c>
      <c r="X5111" s="191">
        <v>0</v>
      </c>
      <c r="Y5111" s="191">
        <v>0</v>
      </c>
      <c r="Z5111" s="191">
        <v>0</v>
      </c>
      <c r="AA5111" s="191">
        <v>0</v>
      </c>
      <c r="AB5111" s="191">
        <v>0</v>
      </c>
      <c r="AC5111" s="191">
        <v>0</v>
      </c>
      <c r="AD5111" s="191">
        <v>0</v>
      </c>
      <c r="AE5111" s="20">
        <v>0</v>
      </c>
      <c r="AF5111" s="20">
        <v>0</v>
      </c>
      <c r="AG5111" s="20">
        <v>0</v>
      </c>
    </row>
    <row r="5112" spans="2:33" s="149" customFormat="1" x14ac:dyDescent="0.15">
      <c r="B5112" s="157" t="s">
        <v>11176</v>
      </c>
      <c r="C5112" s="148"/>
      <c r="D5112" s="118" t="s">
        <v>26</v>
      </c>
      <c r="E5112" s="276" t="s">
        <v>11177</v>
      </c>
      <c r="F5112" s="276">
        <f t="shared" si="702"/>
        <v>0</v>
      </c>
      <c r="G5112" s="276">
        <f t="shared" si="703"/>
        <v>0</v>
      </c>
      <c r="H5112" s="276">
        <f t="shared" si="704"/>
        <v>0</v>
      </c>
      <c r="I5112" s="276">
        <f t="shared" si="705"/>
        <v>0</v>
      </c>
      <c r="J5112" s="276">
        <v>0</v>
      </c>
      <c r="K5112" s="276">
        <v>0</v>
      </c>
      <c r="L5112" s="276">
        <v>0</v>
      </c>
      <c r="M5112" s="276">
        <v>0</v>
      </c>
      <c r="N5112" s="276">
        <v>0</v>
      </c>
      <c r="O5112" s="276">
        <v>0</v>
      </c>
      <c r="P5112" s="276">
        <v>0</v>
      </c>
      <c r="Q5112" s="276">
        <v>0</v>
      </c>
      <c r="R5112" s="276">
        <v>0</v>
      </c>
      <c r="S5112" s="276">
        <v>0</v>
      </c>
      <c r="T5112" s="276">
        <v>0</v>
      </c>
      <c r="U5112" s="276">
        <v>0</v>
      </c>
      <c r="V5112" s="287"/>
      <c r="W5112" s="28">
        <f t="shared" si="706"/>
        <v>0</v>
      </c>
      <c r="X5112" s="191">
        <v>0</v>
      </c>
      <c r="Y5112" s="191">
        <v>0</v>
      </c>
      <c r="Z5112" s="191">
        <v>0</v>
      </c>
      <c r="AA5112" s="191">
        <v>0</v>
      </c>
      <c r="AB5112" s="191">
        <v>0</v>
      </c>
      <c r="AC5112" s="191">
        <v>0</v>
      </c>
      <c r="AD5112" s="191">
        <v>0</v>
      </c>
      <c r="AE5112" s="20">
        <v>0</v>
      </c>
      <c r="AF5112" s="20">
        <v>0</v>
      </c>
      <c r="AG5112" s="20">
        <v>0</v>
      </c>
    </row>
    <row r="5113" spans="2:33" s="149" customFormat="1" x14ac:dyDescent="0.15">
      <c r="B5113" s="157" t="s">
        <v>11178</v>
      </c>
      <c r="C5113" s="148"/>
      <c r="D5113" s="118" t="s">
        <v>26</v>
      </c>
      <c r="E5113" s="276" t="s">
        <v>11179</v>
      </c>
      <c r="F5113" s="276">
        <f t="shared" si="702"/>
        <v>0</v>
      </c>
      <c r="G5113" s="276">
        <f t="shared" si="703"/>
        <v>0</v>
      </c>
      <c r="H5113" s="276">
        <f t="shared" si="704"/>
        <v>0</v>
      </c>
      <c r="I5113" s="276">
        <f t="shared" si="705"/>
        <v>0</v>
      </c>
      <c r="J5113" s="276">
        <v>0</v>
      </c>
      <c r="K5113" s="276">
        <v>0</v>
      </c>
      <c r="L5113" s="276">
        <v>0</v>
      </c>
      <c r="M5113" s="276">
        <v>0</v>
      </c>
      <c r="N5113" s="276">
        <v>0</v>
      </c>
      <c r="O5113" s="276">
        <v>0</v>
      </c>
      <c r="P5113" s="276">
        <v>0</v>
      </c>
      <c r="Q5113" s="276">
        <v>0</v>
      </c>
      <c r="R5113" s="276">
        <v>0</v>
      </c>
      <c r="S5113" s="276">
        <v>0</v>
      </c>
      <c r="T5113" s="276">
        <v>0</v>
      </c>
      <c r="U5113" s="276">
        <v>0</v>
      </c>
      <c r="V5113" s="287"/>
      <c r="W5113" s="28">
        <f t="shared" si="706"/>
        <v>0</v>
      </c>
      <c r="X5113" s="191">
        <v>0</v>
      </c>
      <c r="Y5113" s="191">
        <v>0</v>
      </c>
      <c r="Z5113" s="191">
        <v>0</v>
      </c>
      <c r="AA5113" s="191">
        <v>0</v>
      </c>
      <c r="AB5113" s="191">
        <v>0</v>
      </c>
      <c r="AC5113" s="191">
        <v>0</v>
      </c>
      <c r="AD5113" s="191">
        <v>0</v>
      </c>
      <c r="AE5113" s="20">
        <v>0</v>
      </c>
      <c r="AF5113" s="20">
        <v>0</v>
      </c>
      <c r="AG5113" s="20">
        <v>0</v>
      </c>
    </row>
    <row r="5114" spans="2:33" s="149" customFormat="1" x14ac:dyDescent="0.15">
      <c r="B5114" s="157" t="s">
        <v>11180</v>
      </c>
      <c r="C5114" s="148"/>
      <c r="D5114" s="118" t="s">
        <v>26</v>
      </c>
      <c r="E5114" s="276" t="s">
        <v>11181</v>
      </c>
      <c r="F5114" s="276">
        <f t="shared" si="702"/>
        <v>0</v>
      </c>
      <c r="G5114" s="276">
        <f t="shared" si="703"/>
        <v>0</v>
      </c>
      <c r="H5114" s="276">
        <f t="shared" si="704"/>
        <v>0</v>
      </c>
      <c r="I5114" s="276">
        <f t="shared" si="705"/>
        <v>0</v>
      </c>
      <c r="J5114" s="276">
        <v>0</v>
      </c>
      <c r="K5114" s="276">
        <v>0</v>
      </c>
      <c r="L5114" s="276">
        <v>0</v>
      </c>
      <c r="M5114" s="276">
        <v>0</v>
      </c>
      <c r="N5114" s="276">
        <v>0</v>
      </c>
      <c r="O5114" s="276">
        <v>0</v>
      </c>
      <c r="P5114" s="276">
        <v>0</v>
      </c>
      <c r="Q5114" s="276">
        <v>0</v>
      </c>
      <c r="R5114" s="276">
        <v>0</v>
      </c>
      <c r="S5114" s="276">
        <v>0</v>
      </c>
      <c r="T5114" s="276">
        <v>0</v>
      </c>
      <c r="U5114" s="276">
        <v>0</v>
      </c>
      <c r="V5114" s="287"/>
      <c r="W5114" s="28">
        <f t="shared" si="706"/>
        <v>0</v>
      </c>
      <c r="X5114" s="191">
        <v>0</v>
      </c>
      <c r="Y5114" s="191">
        <v>0</v>
      </c>
      <c r="Z5114" s="191">
        <v>0</v>
      </c>
      <c r="AA5114" s="191">
        <v>0</v>
      </c>
      <c r="AB5114" s="191">
        <v>0</v>
      </c>
      <c r="AC5114" s="191">
        <v>0</v>
      </c>
      <c r="AD5114" s="191">
        <v>0</v>
      </c>
      <c r="AE5114" s="20">
        <v>0</v>
      </c>
      <c r="AF5114" s="20">
        <v>0</v>
      </c>
      <c r="AG5114" s="20">
        <v>0</v>
      </c>
    </row>
    <row r="5115" spans="2:33" s="149" customFormat="1" x14ac:dyDescent="0.15">
      <c r="B5115" s="157" t="s">
        <v>11182</v>
      </c>
      <c r="C5115" s="148"/>
      <c r="D5115" s="118" t="s">
        <v>26</v>
      </c>
      <c r="E5115" s="276" t="s">
        <v>11183</v>
      </c>
      <c r="F5115" s="276">
        <f t="shared" si="702"/>
        <v>0</v>
      </c>
      <c r="G5115" s="276">
        <f t="shared" si="703"/>
        <v>0</v>
      </c>
      <c r="H5115" s="276">
        <f t="shared" si="704"/>
        <v>0</v>
      </c>
      <c r="I5115" s="276">
        <f t="shared" si="705"/>
        <v>0</v>
      </c>
      <c r="J5115" s="276">
        <v>0</v>
      </c>
      <c r="K5115" s="276">
        <v>0</v>
      </c>
      <c r="L5115" s="276">
        <v>0</v>
      </c>
      <c r="M5115" s="276">
        <v>0</v>
      </c>
      <c r="N5115" s="276">
        <v>0</v>
      </c>
      <c r="O5115" s="276">
        <v>0</v>
      </c>
      <c r="P5115" s="276">
        <v>0</v>
      </c>
      <c r="Q5115" s="276">
        <v>0</v>
      </c>
      <c r="R5115" s="276">
        <v>0</v>
      </c>
      <c r="S5115" s="276">
        <v>0</v>
      </c>
      <c r="T5115" s="276">
        <v>0</v>
      </c>
      <c r="U5115" s="276">
        <v>0</v>
      </c>
      <c r="V5115" s="287"/>
      <c r="W5115" s="28">
        <f t="shared" si="706"/>
        <v>0</v>
      </c>
      <c r="X5115" s="191">
        <v>0</v>
      </c>
      <c r="Y5115" s="191">
        <v>0</v>
      </c>
      <c r="Z5115" s="191">
        <v>0</v>
      </c>
      <c r="AA5115" s="191">
        <v>0</v>
      </c>
      <c r="AB5115" s="191">
        <v>0</v>
      </c>
      <c r="AC5115" s="191">
        <v>0</v>
      </c>
      <c r="AD5115" s="191">
        <v>0</v>
      </c>
      <c r="AE5115" s="20">
        <v>0</v>
      </c>
      <c r="AF5115" s="20">
        <v>0</v>
      </c>
      <c r="AG5115" s="20">
        <v>0</v>
      </c>
    </row>
    <row r="5116" spans="2:33" s="149" customFormat="1" x14ac:dyDescent="0.15">
      <c r="B5116" s="157" t="s">
        <v>11184</v>
      </c>
      <c r="C5116" s="148"/>
      <c r="D5116" s="118" t="s">
        <v>26</v>
      </c>
      <c r="E5116" s="276" t="s">
        <v>11185</v>
      </c>
      <c r="F5116" s="276">
        <f t="shared" si="702"/>
        <v>0</v>
      </c>
      <c r="G5116" s="276">
        <f t="shared" si="703"/>
        <v>0</v>
      </c>
      <c r="H5116" s="276">
        <f t="shared" si="704"/>
        <v>0</v>
      </c>
      <c r="I5116" s="276">
        <f t="shared" si="705"/>
        <v>0</v>
      </c>
      <c r="J5116" s="276">
        <v>0</v>
      </c>
      <c r="K5116" s="276">
        <v>0</v>
      </c>
      <c r="L5116" s="276">
        <v>0</v>
      </c>
      <c r="M5116" s="276">
        <v>0</v>
      </c>
      <c r="N5116" s="276">
        <v>0</v>
      </c>
      <c r="O5116" s="276">
        <v>0</v>
      </c>
      <c r="P5116" s="276">
        <v>0</v>
      </c>
      <c r="Q5116" s="276">
        <v>0</v>
      </c>
      <c r="R5116" s="276">
        <v>0</v>
      </c>
      <c r="S5116" s="276">
        <v>0</v>
      </c>
      <c r="T5116" s="276">
        <v>0</v>
      </c>
      <c r="U5116" s="276">
        <v>0</v>
      </c>
      <c r="V5116" s="287"/>
      <c r="W5116" s="28">
        <f t="shared" si="706"/>
        <v>0</v>
      </c>
      <c r="X5116" s="191">
        <v>0</v>
      </c>
      <c r="Y5116" s="191">
        <v>0</v>
      </c>
      <c r="Z5116" s="191">
        <v>0</v>
      </c>
      <c r="AA5116" s="191">
        <v>0</v>
      </c>
      <c r="AB5116" s="191">
        <v>0</v>
      </c>
      <c r="AC5116" s="191">
        <v>0</v>
      </c>
      <c r="AD5116" s="191">
        <v>0</v>
      </c>
      <c r="AE5116" s="20">
        <v>0</v>
      </c>
      <c r="AF5116" s="20">
        <v>0</v>
      </c>
      <c r="AG5116" s="20">
        <v>0</v>
      </c>
    </row>
    <row r="5117" spans="2:33" s="149" customFormat="1" x14ac:dyDescent="0.15">
      <c r="B5117" s="157" t="s">
        <v>11186</v>
      </c>
      <c r="C5117" s="148"/>
      <c r="D5117" s="118" t="s">
        <v>26</v>
      </c>
      <c r="E5117" s="276" t="s">
        <v>11187</v>
      </c>
      <c r="F5117" s="276">
        <f t="shared" si="702"/>
        <v>0</v>
      </c>
      <c r="G5117" s="276">
        <f t="shared" si="703"/>
        <v>0</v>
      </c>
      <c r="H5117" s="276">
        <f t="shared" si="704"/>
        <v>0</v>
      </c>
      <c r="I5117" s="276">
        <f t="shared" si="705"/>
        <v>0</v>
      </c>
      <c r="J5117" s="276">
        <v>0</v>
      </c>
      <c r="K5117" s="276">
        <v>0</v>
      </c>
      <c r="L5117" s="276">
        <v>0</v>
      </c>
      <c r="M5117" s="276">
        <v>0</v>
      </c>
      <c r="N5117" s="276">
        <v>0</v>
      </c>
      <c r="O5117" s="276">
        <v>0</v>
      </c>
      <c r="P5117" s="276">
        <v>0</v>
      </c>
      <c r="Q5117" s="276">
        <v>0</v>
      </c>
      <c r="R5117" s="276">
        <v>0</v>
      </c>
      <c r="S5117" s="276">
        <v>0</v>
      </c>
      <c r="T5117" s="276">
        <v>0</v>
      </c>
      <c r="U5117" s="276">
        <v>0</v>
      </c>
      <c r="V5117" s="287"/>
      <c r="W5117" s="28">
        <f t="shared" si="706"/>
        <v>0</v>
      </c>
      <c r="X5117" s="191">
        <v>0</v>
      </c>
      <c r="Y5117" s="191">
        <v>0</v>
      </c>
      <c r="Z5117" s="191">
        <v>0</v>
      </c>
      <c r="AA5117" s="191">
        <v>0</v>
      </c>
      <c r="AB5117" s="191">
        <v>0</v>
      </c>
      <c r="AC5117" s="191">
        <v>0</v>
      </c>
      <c r="AD5117" s="191">
        <v>0</v>
      </c>
      <c r="AE5117" s="20">
        <v>0</v>
      </c>
      <c r="AF5117" s="20">
        <v>0</v>
      </c>
      <c r="AG5117" s="20">
        <v>0</v>
      </c>
    </row>
    <row r="5118" spans="2:33" s="149" customFormat="1" x14ac:dyDescent="0.15">
      <c r="B5118" s="157" t="s">
        <v>11188</v>
      </c>
      <c r="C5118" s="148"/>
      <c r="D5118" s="118" t="s">
        <v>26</v>
      </c>
      <c r="E5118" s="276" t="s">
        <v>11189</v>
      </c>
      <c r="F5118" s="276">
        <f t="shared" si="702"/>
        <v>0</v>
      </c>
      <c r="G5118" s="276">
        <f t="shared" si="703"/>
        <v>0</v>
      </c>
      <c r="H5118" s="276">
        <f t="shared" si="704"/>
        <v>0</v>
      </c>
      <c r="I5118" s="276">
        <f t="shared" si="705"/>
        <v>0</v>
      </c>
      <c r="J5118" s="276">
        <v>0</v>
      </c>
      <c r="K5118" s="276">
        <v>0</v>
      </c>
      <c r="L5118" s="276">
        <v>0</v>
      </c>
      <c r="M5118" s="276">
        <v>0</v>
      </c>
      <c r="N5118" s="276">
        <v>0</v>
      </c>
      <c r="O5118" s="276">
        <v>0</v>
      </c>
      <c r="P5118" s="276">
        <v>0</v>
      </c>
      <c r="Q5118" s="276">
        <v>0</v>
      </c>
      <c r="R5118" s="276">
        <v>0</v>
      </c>
      <c r="S5118" s="276">
        <v>0</v>
      </c>
      <c r="T5118" s="276">
        <v>0</v>
      </c>
      <c r="U5118" s="276">
        <v>0</v>
      </c>
      <c r="V5118" s="287"/>
      <c r="W5118" s="28">
        <f t="shared" si="706"/>
        <v>0</v>
      </c>
      <c r="X5118" s="191">
        <v>0</v>
      </c>
      <c r="Y5118" s="191">
        <v>0</v>
      </c>
      <c r="Z5118" s="191">
        <v>0</v>
      </c>
      <c r="AA5118" s="191">
        <v>0</v>
      </c>
      <c r="AB5118" s="191">
        <v>0</v>
      </c>
      <c r="AC5118" s="191">
        <v>0</v>
      </c>
      <c r="AD5118" s="191">
        <v>0</v>
      </c>
      <c r="AE5118" s="20">
        <v>0</v>
      </c>
      <c r="AF5118" s="20">
        <v>0</v>
      </c>
      <c r="AG5118" s="20">
        <v>0</v>
      </c>
    </row>
    <row r="5119" spans="2:33" s="149" customFormat="1" x14ac:dyDescent="0.15">
      <c r="B5119" s="157" t="s">
        <v>11190</v>
      </c>
      <c r="C5119" s="148"/>
      <c r="D5119" s="118" t="s">
        <v>26</v>
      </c>
      <c r="E5119" s="276" t="s">
        <v>11191</v>
      </c>
      <c r="F5119" s="276">
        <f t="shared" si="702"/>
        <v>0</v>
      </c>
      <c r="G5119" s="276">
        <f t="shared" si="703"/>
        <v>0</v>
      </c>
      <c r="H5119" s="276">
        <f t="shared" si="704"/>
        <v>0</v>
      </c>
      <c r="I5119" s="276">
        <f t="shared" si="705"/>
        <v>0</v>
      </c>
      <c r="J5119" s="276">
        <v>0</v>
      </c>
      <c r="K5119" s="276">
        <v>0</v>
      </c>
      <c r="L5119" s="276">
        <v>0</v>
      </c>
      <c r="M5119" s="276">
        <v>0</v>
      </c>
      <c r="N5119" s="276">
        <v>0</v>
      </c>
      <c r="O5119" s="276">
        <v>0</v>
      </c>
      <c r="P5119" s="276">
        <v>0</v>
      </c>
      <c r="Q5119" s="276">
        <v>0</v>
      </c>
      <c r="R5119" s="276">
        <v>0</v>
      </c>
      <c r="S5119" s="276">
        <v>0</v>
      </c>
      <c r="T5119" s="276">
        <v>0</v>
      </c>
      <c r="U5119" s="276">
        <v>0</v>
      </c>
      <c r="V5119" s="287"/>
      <c r="W5119" s="28">
        <f t="shared" si="706"/>
        <v>0</v>
      </c>
      <c r="X5119" s="191">
        <v>0</v>
      </c>
      <c r="Y5119" s="191">
        <v>0</v>
      </c>
      <c r="Z5119" s="191">
        <v>0</v>
      </c>
      <c r="AA5119" s="191">
        <v>0</v>
      </c>
      <c r="AB5119" s="191">
        <v>0</v>
      </c>
      <c r="AC5119" s="191">
        <v>0</v>
      </c>
      <c r="AD5119" s="191">
        <v>0</v>
      </c>
      <c r="AE5119" s="20">
        <v>0</v>
      </c>
      <c r="AF5119" s="20">
        <v>0</v>
      </c>
      <c r="AG5119" s="20">
        <v>0</v>
      </c>
    </row>
    <row r="5120" spans="2:33" s="149" customFormat="1" x14ac:dyDescent="0.15">
      <c r="B5120" s="157" t="s">
        <v>11192</v>
      </c>
      <c r="C5120" s="148"/>
      <c r="D5120" s="118" t="s">
        <v>26</v>
      </c>
      <c r="E5120" s="276" t="s">
        <v>11193</v>
      </c>
      <c r="F5120" s="276">
        <f t="shared" si="702"/>
        <v>0</v>
      </c>
      <c r="G5120" s="276">
        <f t="shared" si="703"/>
        <v>0</v>
      </c>
      <c r="H5120" s="276">
        <f t="shared" si="704"/>
        <v>0</v>
      </c>
      <c r="I5120" s="276">
        <f t="shared" si="705"/>
        <v>0</v>
      </c>
      <c r="J5120" s="276">
        <v>0</v>
      </c>
      <c r="K5120" s="276">
        <v>0</v>
      </c>
      <c r="L5120" s="276">
        <v>0</v>
      </c>
      <c r="M5120" s="276">
        <v>0</v>
      </c>
      <c r="N5120" s="276">
        <v>0</v>
      </c>
      <c r="O5120" s="276">
        <v>0</v>
      </c>
      <c r="P5120" s="276">
        <v>0</v>
      </c>
      <c r="Q5120" s="276">
        <v>0</v>
      </c>
      <c r="R5120" s="276">
        <v>0</v>
      </c>
      <c r="S5120" s="276">
        <v>0</v>
      </c>
      <c r="T5120" s="276">
        <v>0</v>
      </c>
      <c r="U5120" s="276">
        <v>0</v>
      </c>
      <c r="V5120" s="287"/>
      <c r="W5120" s="28">
        <f t="shared" si="706"/>
        <v>0</v>
      </c>
      <c r="X5120" s="191">
        <v>0</v>
      </c>
      <c r="Y5120" s="191">
        <v>0</v>
      </c>
      <c r="Z5120" s="191">
        <v>0</v>
      </c>
      <c r="AA5120" s="191">
        <v>0</v>
      </c>
      <c r="AB5120" s="191">
        <v>0</v>
      </c>
      <c r="AC5120" s="191">
        <v>0</v>
      </c>
      <c r="AD5120" s="191">
        <v>0</v>
      </c>
      <c r="AE5120" s="20">
        <v>0</v>
      </c>
      <c r="AF5120" s="20">
        <v>0</v>
      </c>
      <c r="AG5120" s="20">
        <v>0</v>
      </c>
    </row>
    <row r="5121" spans="2:33" s="149" customFormat="1" x14ac:dyDescent="0.15">
      <c r="B5121" s="157" t="s">
        <v>11194</v>
      </c>
      <c r="C5121" s="148"/>
      <c r="D5121" s="118" t="s">
        <v>26</v>
      </c>
      <c r="E5121" s="276" t="s">
        <v>11195</v>
      </c>
      <c r="F5121" s="276">
        <f t="shared" si="702"/>
        <v>0</v>
      </c>
      <c r="G5121" s="276">
        <f t="shared" si="703"/>
        <v>0</v>
      </c>
      <c r="H5121" s="276">
        <f t="shared" si="704"/>
        <v>0</v>
      </c>
      <c r="I5121" s="276">
        <f t="shared" si="705"/>
        <v>0</v>
      </c>
      <c r="J5121" s="276">
        <v>0</v>
      </c>
      <c r="K5121" s="276">
        <v>0</v>
      </c>
      <c r="L5121" s="276">
        <v>0</v>
      </c>
      <c r="M5121" s="276">
        <v>0</v>
      </c>
      <c r="N5121" s="276">
        <v>0</v>
      </c>
      <c r="O5121" s="276">
        <v>0</v>
      </c>
      <c r="P5121" s="276">
        <v>0</v>
      </c>
      <c r="Q5121" s="276">
        <v>0</v>
      </c>
      <c r="R5121" s="276">
        <v>0</v>
      </c>
      <c r="S5121" s="276">
        <v>0</v>
      </c>
      <c r="T5121" s="276">
        <v>0</v>
      </c>
      <c r="U5121" s="276">
        <v>0</v>
      </c>
      <c r="V5121" s="287"/>
      <c r="W5121" s="28">
        <f t="shared" si="706"/>
        <v>0</v>
      </c>
      <c r="X5121" s="191">
        <v>0</v>
      </c>
      <c r="Y5121" s="191">
        <v>0</v>
      </c>
      <c r="Z5121" s="191">
        <v>0</v>
      </c>
      <c r="AA5121" s="191">
        <v>0</v>
      </c>
      <c r="AB5121" s="191">
        <v>0</v>
      </c>
      <c r="AC5121" s="191">
        <v>0</v>
      </c>
      <c r="AD5121" s="191">
        <v>0</v>
      </c>
      <c r="AE5121" s="20">
        <v>0</v>
      </c>
      <c r="AF5121" s="20">
        <v>0</v>
      </c>
      <c r="AG5121" s="20">
        <v>0</v>
      </c>
    </row>
    <row r="5122" spans="2:33" s="149" customFormat="1" x14ac:dyDescent="0.15">
      <c r="B5122" s="157" t="s">
        <v>11196</v>
      </c>
      <c r="C5122" s="148"/>
      <c r="D5122" s="118" t="s">
        <v>26</v>
      </c>
      <c r="E5122" s="276" t="s">
        <v>11197</v>
      </c>
      <c r="F5122" s="276">
        <f t="shared" si="702"/>
        <v>7.0595226249999996E-4</v>
      </c>
      <c r="G5122" s="276">
        <f t="shared" si="703"/>
        <v>2.9980998939999997E-4</v>
      </c>
      <c r="H5122" s="276">
        <f t="shared" si="704"/>
        <v>1.4189051809999998E-4</v>
      </c>
      <c r="I5122" s="276">
        <f t="shared" si="705"/>
        <v>5.6388574999999996E-5</v>
      </c>
      <c r="J5122" s="276">
        <v>2.0786318000000001E-4</v>
      </c>
      <c r="K5122" s="276">
        <v>1.2354989999999999E-4</v>
      </c>
      <c r="L5122" s="276">
        <v>1.4778864999999999E-5</v>
      </c>
      <c r="M5122" s="276">
        <v>3.1444363999999998E-6</v>
      </c>
      <c r="N5122" s="276">
        <v>5.1074352999999998E-5</v>
      </c>
      <c r="O5122" s="276">
        <v>2.4559119999999999E-4</v>
      </c>
      <c r="P5122" s="276">
        <v>3.5617531000000001E-6</v>
      </c>
      <c r="Q5122" s="276">
        <v>2.9580286E-5</v>
      </c>
      <c r="R5122" s="276">
        <v>0</v>
      </c>
      <c r="S5122" s="276">
        <v>0</v>
      </c>
      <c r="T5122" s="276">
        <v>0</v>
      </c>
      <c r="U5122" s="276">
        <v>2.6808288999999999E-5</v>
      </c>
      <c r="V5122" s="287"/>
      <c r="W5122" s="28">
        <f t="shared" si="706"/>
        <v>1.5397272592592593E-3</v>
      </c>
      <c r="X5122" s="191">
        <v>1.9778882000000001E-2</v>
      </c>
      <c r="Y5122" s="191">
        <v>1.8580785999999998E-2</v>
      </c>
      <c r="Z5122" s="191">
        <v>5.8777020000000001E-4</v>
      </c>
      <c r="AA5122" s="191">
        <v>7.8471753999999997E-7</v>
      </c>
      <c r="AB5122" s="191">
        <v>2.3198606999999999E-4</v>
      </c>
      <c r="AC5122" s="191">
        <v>4.0283308000000003E-5</v>
      </c>
      <c r="AD5122" s="191">
        <v>3.3727105000000001E-4</v>
      </c>
      <c r="AE5122" s="76">
        <v>3.9562947999999997E-9</v>
      </c>
      <c r="AF5122" s="76">
        <v>1.0409684E-11</v>
      </c>
      <c r="AG5122" s="20">
        <v>1.4624732000000001E-4</v>
      </c>
    </row>
    <row r="5123" spans="2:33" s="149" customFormat="1" x14ac:dyDescent="0.15">
      <c r="B5123" s="157" t="s">
        <v>11198</v>
      </c>
      <c r="C5123" s="148"/>
      <c r="D5123" s="118" t="s">
        <v>26</v>
      </c>
      <c r="E5123" s="276" t="s">
        <v>11199</v>
      </c>
      <c r="F5123" s="276">
        <f t="shared" si="702"/>
        <v>1.0461654010000001E-3</v>
      </c>
      <c r="G5123" s="276">
        <f t="shared" si="703"/>
        <v>4.2854810249999997E-4</v>
      </c>
      <c r="H5123" s="276">
        <f t="shared" si="704"/>
        <v>2.0008624149999999E-4</v>
      </c>
      <c r="I5123" s="276">
        <f t="shared" si="705"/>
        <v>7.6113557000000005E-5</v>
      </c>
      <c r="J5123" s="276">
        <v>3.4141750000000001E-4</v>
      </c>
      <c r="K5123" s="276">
        <v>1.7026123E-4</v>
      </c>
      <c r="L5123" s="276">
        <v>2.6137362000000001E-5</v>
      </c>
      <c r="M5123" s="276">
        <v>3.1867474999999998E-6</v>
      </c>
      <c r="N5123" s="276">
        <v>4.7165844999999998E-5</v>
      </c>
      <c r="O5123" s="276">
        <v>3.7819550999999997E-4</v>
      </c>
      <c r="P5123" s="276">
        <v>3.6876495000000001E-6</v>
      </c>
      <c r="Q5123" s="276">
        <v>4.3774555000000003E-5</v>
      </c>
      <c r="R5123" s="276">
        <v>0</v>
      </c>
      <c r="S5123" s="276">
        <v>0</v>
      </c>
      <c r="T5123" s="276">
        <v>0</v>
      </c>
      <c r="U5123" s="276">
        <v>3.2339002000000002E-5</v>
      </c>
      <c r="V5123" s="287"/>
      <c r="W5123" s="28">
        <f t="shared" si="706"/>
        <v>2.5290185185185186E-3</v>
      </c>
      <c r="X5123" s="191">
        <v>2.1304923E-2</v>
      </c>
      <c r="Y5123" s="191">
        <v>2.0165421999999999E-2</v>
      </c>
      <c r="Z5123" s="191">
        <v>5.4102643000000002E-4</v>
      </c>
      <c r="AA5123" s="191">
        <v>6.5354578000000002E-7</v>
      </c>
      <c r="AB5123" s="191">
        <v>2.3132094000000001E-4</v>
      </c>
      <c r="AC5123" s="191">
        <v>3.7587957000000002E-5</v>
      </c>
      <c r="AD5123" s="191">
        <v>3.2891141000000002E-4</v>
      </c>
      <c r="AE5123" s="76">
        <v>5.4670277E-9</v>
      </c>
      <c r="AF5123" s="76">
        <v>1.6168545000000001E-11</v>
      </c>
      <c r="AG5123" s="20">
        <v>1.5505761000000001E-4</v>
      </c>
    </row>
    <row r="5124" spans="2:33" s="149" customFormat="1" x14ac:dyDescent="0.15">
      <c r="B5124" s="157" t="s">
        <v>11200</v>
      </c>
      <c r="C5124" s="148"/>
      <c r="D5124" s="118" t="s">
        <v>26</v>
      </c>
      <c r="E5124" s="276" t="s">
        <v>11201</v>
      </c>
      <c r="F5124" s="276">
        <f t="shared" si="702"/>
        <v>0</v>
      </c>
      <c r="G5124" s="276">
        <f t="shared" si="703"/>
        <v>0</v>
      </c>
      <c r="H5124" s="276">
        <f t="shared" si="704"/>
        <v>0</v>
      </c>
      <c r="I5124" s="276">
        <f t="shared" si="705"/>
        <v>0</v>
      </c>
      <c r="J5124" s="276">
        <v>0</v>
      </c>
      <c r="K5124" s="276">
        <v>0</v>
      </c>
      <c r="L5124" s="276">
        <v>0</v>
      </c>
      <c r="M5124" s="276">
        <v>0</v>
      </c>
      <c r="N5124" s="276">
        <v>0</v>
      </c>
      <c r="O5124" s="276">
        <v>0</v>
      </c>
      <c r="P5124" s="276">
        <v>0</v>
      </c>
      <c r="Q5124" s="276">
        <v>0</v>
      </c>
      <c r="R5124" s="276">
        <v>0</v>
      </c>
      <c r="S5124" s="276">
        <v>0</v>
      </c>
      <c r="T5124" s="276">
        <v>0</v>
      </c>
      <c r="U5124" s="276">
        <v>0</v>
      </c>
      <c r="V5124" s="287"/>
      <c r="W5124" s="28">
        <f t="shared" si="706"/>
        <v>0</v>
      </c>
      <c r="X5124" s="191">
        <v>0</v>
      </c>
      <c r="Y5124" s="191">
        <v>0</v>
      </c>
      <c r="Z5124" s="191">
        <v>0</v>
      </c>
      <c r="AA5124" s="191">
        <v>0</v>
      </c>
      <c r="AB5124" s="191">
        <v>0</v>
      </c>
      <c r="AC5124" s="191">
        <v>0</v>
      </c>
      <c r="AD5124" s="191">
        <v>0</v>
      </c>
      <c r="AE5124" s="20">
        <v>0</v>
      </c>
      <c r="AF5124" s="20">
        <v>0</v>
      </c>
      <c r="AG5124" s="20">
        <v>0</v>
      </c>
    </row>
    <row r="5125" spans="2:33" s="149" customFormat="1" x14ac:dyDescent="0.15">
      <c r="B5125" s="157" t="s">
        <v>11202</v>
      </c>
      <c r="C5125" s="148"/>
      <c r="D5125" s="118" t="s">
        <v>26</v>
      </c>
      <c r="E5125" s="276" t="s">
        <v>11203</v>
      </c>
      <c r="F5125" s="276">
        <f t="shared" si="702"/>
        <v>0</v>
      </c>
      <c r="G5125" s="276">
        <f t="shared" si="703"/>
        <v>0</v>
      </c>
      <c r="H5125" s="276">
        <f t="shared" si="704"/>
        <v>0</v>
      </c>
      <c r="I5125" s="276">
        <f t="shared" si="705"/>
        <v>0</v>
      </c>
      <c r="J5125" s="276">
        <v>0</v>
      </c>
      <c r="K5125" s="276">
        <v>0</v>
      </c>
      <c r="L5125" s="276">
        <v>0</v>
      </c>
      <c r="M5125" s="276">
        <v>0</v>
      </c>
      <c r="N5125" s="276">
        <v>0</v>
      </c>
      <c r="O5125" s="276">
        <v>0</v>
      </c>
      <c r="P5125" s="276">
        <v>0</v>
      </c>
      <c r="Q5125" s="276">
        <v>0</v>
      </c>
      <c r="R5125" s="276">
        <v>0</v>
      </c>
      <c r="S5125" s="276">
        <v>0</v>
      </c>
      <c r="T5125" s="276">
        <v>0</v>
      </c>
      <c r="U5125" s="276">
        <v>0</v>
      </c>
      <c r="V5125" s="287"/>
      <c r="W5125" s="28">
        <f t="shared" si="706"/>
        <v>0</v>
      </c>
      <c r="X5125" s="191">
        <v>0</v>
      </c>
      <c r="Y5125" s="191">
        <v>0</v>
      </c>
      <c r="Z5125" s="191">
        <v>0</v>
      </c>
      <c r="AA5125" s="191">
        <v>0</v>
      </c>
      <c r="AB5125" s="191">
        <v>0</v>
      </c>
      <c r="AC5125" s="191">
        <v>0</v>
      </c>
      <c r="AD5125" s="191">
        <v>0</v>
      </c>
      <c r="AE5125" s="20">
        <v>0</v>
      </c>
      <c r="AF5125" s="20">
        <v>0</v>
      </c>
      <c r="AG5125" s="20">
        <v>0</v>
      </c>
    </row>
    <row r="5126" spans="2:33" s="149" customFormat="1" x14ac:dyDescent="0.15">
      <c r="B5126" s="157" t="s">
        <v>11204</v>
      </c>
      <c r="C5126" s="148"/>
      <c r="D5126" s="118" t="s">
        <v>26</v>
      </c>
      <c r="E5126" s="276" t="s">
        <v>11205</v>
      </c>
      <c r="F5126" s="276">
        <f t="shared" si="702"/>
        <v>0</v>
      </c>
      <c r="G5126" s="276">
        <f t="shared" si="703"/>
        <v>0</v>
      </c>
      <c r="H5126" s="276">
        <f t="shared" si="704"/>
        <v>0</v>
      </c>
      <c r="I5126" s="276">
        <f t="shared" si="705"/>
        <v>0</v>
      </c>
      <c r="J5126" s="276">
        <v>0</v>
      </c>
      <c r="K5126" s="276">
        <v>0</v>
      </c>
      <c r="L5126" s="276">
        <v>0</v>
      </c>
      <c r="M5126" s="276">
        <v>0</v>
      </c>
      <c r="N5126" s="276">
        <v>0</v>
      </c>
      <c r="O5126" s="276">
        <v>0</v>
      </c>
      <c r="P5126" s="276">
        <v>0</v>
      </c>
      <c r="Q5126" s="276">
        <v>0</v>
      </c>
      <c r="R5126" s="276">
        <v>0</v>
      </c>
      <c r="S5126" s="276">
        <v>0</v>
      </c>
      <c r="T5126" s="276">
        <v>0</v>
      </c>
      <c r="U5126" s="276">
        <v>0</v>
      </c>
      <c r="V5126" s="287"/>
      <c r="W5126" s="28">
        <f t="shared" si="706"/>
        <v>0</v>
      </c>
      <c r="X5126" s="191">
        <v>0</v>
      </c>
      <c r="Y5126" s="191">
        <v>0</v>
      </c>
      <c r="Z5126" s="191">
        <v>0</v>
      </c>
      <c r="AA5126" s="191">
        <v>0</v>
      </c>
      <c r="AB5126" s="191">
        <v>0</v>
      </c>
      <c r="AC5126" s="191">
        <v>0</v>
      </c>
      <c r="AD5126" s="191">
        <v>0</v>
      </c>
      <c r="AE5126" s="20">
        <v>0</v>
      </c>
      <c r="AF5126" s="20">
        <v>0</v>
      </c>
      <c r="AG5126" s="20">
        <v>0</v>
      </c>
    </row>
    <row r="5127" spans="2:33" s="149" customFormat="1" x14ac:dyDescent="0.15">
      <c r="B5127" s="157" t="s">
        <v>11206</v>
      </c>
      <c r="C5127" s="148"/>
      <c r="D5127" s="118" t="s">
        <v>26</v>
      </c>
      <c r="E5127" s="276" t="s">
        <v>11207</v>
      </c>
      <c r="F5127" s="276">
        <f t="shared" si="702"/>
        <v>0</v>
      </c>
      <c r="G5127" s="276">
        <f t="shared" si="703"/>
        <v>0</v>
      </c>
      <c r="H5127" s="276">
        <f t="shared" si="704"/>
        <v>0</v>
      </c>
      <c r="I5127" s="276">
        <f t="shared" si="705"/>
        <v>0</v>
      </c>
      <c r="J5127" s="276">
        <v>0</v>
      </c>
      <c r="K5127" s="276">
        <v>0</v>
      </c>
      <c r="L5127" s="276">
        <v>0</v>
      </c>
      <c r="M5127" s="276">
        <v>0</v>
      </c>
      <c r="N5127" s="276">
        <v>0</v>
      </c>
      <c r="O5127" s="276">
        <v>0</v>
      </c>
      <c r="P5127" s="276">
        <v>0</v>
      </c>
      <c r="Q5127" s="276">
        <v>0</v>
      </c>
      <c r="R5127" s="276">
        <v>0</v>
      </c>
      <c r="S5127" s="276">
        <v>0</v>
      </c>
      <c r="T5127" s="276">
        <v>0</v>
      </c>
      <c r="U5127" s="276">
        <v>0</v>
      </c>
      <c r="V5127" s="287"/>
      <c r="W5127" s="28">
        <f t="shared" si="706"/>
        <v>0</v>
      </c>
      <c r="X5127" s="191">
        <v>0</v>
      </c>
      <c r="Y5127" s="191">
        <v>0</v>
      </c>
      <c r="Z5127" s="191">
        <v>0</v>
      </c>
      <c r="AA5127" s="191">
        <v>0</v>
      </c>
      <c r="AB5127" s="191">
        <v>0</v>
      </c>
      <c r="AC5127" s="191">
        <v>0</v>
      </c>
      <c r="AD5127" s="191">
        <v>0</v>
      </c>
      <c r="AE5127" s="20">
        <v>0</v>
      </c>
      <c r="AF5127" s="20">
        <v>0</v>
      </c>
      <c r="AG5127" s="20">
        <v>0</v>
      </c>
    </row>
    <row r="5128" spans="2:33" s="149" customFormat="1" x14ac:dyDescent="0.15">
      <c r="B5128" s="157" t="s">
        <v>11208</v>
      </c>
      <c r="C5128" s="148"/>
      <c r="D5128" s="118" t="s">
        <v>26</v>
      </c>
      <c r="E5128" s="276" t="s">
        <v>11209</v>
      </c>
      <c r="F5128" s="276">
        <f t="shared" si="702"/>
        <v>0</v>
      </c>
      <c r="G5128" s="276">
        <f t="shared" si="703"/>
        <v>0</v>
      </c>
      <c r="H5128" s="276">
        <f t="shared" si="704"/>
        <v>0</v>
      </c>
      <c r="I5128" s="276">
        <f t="shared" si="705"/>
        <v>0</v>
      </c>
      <c r="J5128" s="276">
        <v>0</v>
      </c>
      <c r="K5128" s="276">
        <v>0</v>
      </c>
      <c r="L5128" s="276">
        <v>0</v>
      </c>
      <c r="M5128" s="276">
        <v>0</v>
      </c>
      <c r="N5128" s="276">
        <v>0</v>
      </c>
      <c r="O5128" s="276">
        <v>0</v>
      </c>
      <c r="P5128" s="276">
        <v>0</v>
      </c>
      <c r="Q5128" s="276">
        <v>0</v>
      </c>
      <c r="R5128" s="276">
        <v>0</v>
      </c>
      <c r="S5128" s="276">
        <v>0</v>
      </c>
      <c r="T5128" s="276">
        <v>0</v>
      </c>
      <c r="U5128" s="276">
        <v>0</v>
      </c>
      <c r="V5128" s="287"/>
      <c r="W5128" s="28">
        <f t="shared" si="706"/>
        <v>0</v>
      </c>
      <c r="X5128" s="191">
        <v>0</v>
      </c>
      <c r="Y5128" s="191">
        <v>0</v>
      </c>
      <c r="Z5128" s="191">
        <v>0</v>
      </c>
      <c r="AA5128" s="191">
        <v>0</v>
      </c>
      <c r="AB5128" s="191">
        <v>0</v>
      </c>
      <c r="AC5128" s="191">
        <v>0</v>
      </c>
      <c r="AD5128" s="191">
        <v>0</v>
      </c>
      <c r="AE5128" s="20">
        <v>0</v>
      </c>
      <c r="AF5128" s="20">
        <v>0</v>
      </c>
      <c r="AG5128" s="20">
        <v>0</v>
      </c>
    </row>
    <row r="5129" spans="2:33" s="149" customFormat="1" x14ac:dyDescent="0.15">
      <c r="B5129" s="157" t="s">
        <v>11210</v>
      </c>
      <c r="C5129" s="148"/>
      <c r="D5129" s="118" t="s">
        <v>26</v>
      </c>
      <c r="E5129" s="276" t="s">
        <v>11211</v>
      </c>
      <c r="F5129" s="276">
        <f t="shared" si="702"/>
        <v>0</v>
      </c>
      <c r="G5129" s="276">
        <f t="shared" si="703"/>
        <v>0</v>
      </c>
      <c r="H5129" s="276">
        <f t="shared" si="704"/>
        <v>0</v>
      </c>
      <c r="I5129" s="276">
        <f t="shared" si="705"/>
        <v>0</v>
      </c>
      <c r="J5129" s="276">
        <v>0</v>
      </c>
      <c r="K5129" s="276">
        <v>0</v>
      </c>
      <c r="L5129" s="276">
        <v>0</v>
      </c>
      <c r="M5129" s="276">
        <v>0</v>
      </c>
      <c r="N5129" s="276">
        <v>0</v>
      </c>
      <c r="O5129" s="276">
        <v>0</v>
      </c>
      <c r="P5129" s="276">
        <v>0</v>
      </c>
      <c r="Q5129" s="276">
        <v>0</v>
      </c>
      <c r="R5129" s="276">
        <v>0</v>
      </c>
      <c r="S5129" s="276">
        <v>0</v>
      </c>
      <c r="T5129" s="276">
        <v>0</v>
      </c>
      <c r="U5129" s="276">
        <v>0</v>
      </c>
      <c r="V5129" s="287"/>
      <c r="W5129" s="28">
        <f t="shared" si="706"/>
        <v>0</v>
      </c>
      <c r="X5129" s="191">
        <v>0</v>
      </c>
      <c r="Y5129" s="191">
        <v>0</v>
      </c>
      <c r="Z5129" s="191">
        <v>0</v>
      </c>
      <c r="AA5129" s="191">
        <v>0</v>
      </c>
      <c r="AB5129" s="191">
        <v>0</v>
      </c>
      <c r="AC5129" s="191">
        <v>0</v>
      </c>
      <c r="AD5129" s="191">
        <v>0</v>
      </c>
      <c r="AE5129" s="20">
        <v>0</v>
      </c>
      <c r="AF5129" s="20">
        <v>0</v>
      </c>
      <c r="AG5129" s="20">
        <v>0</v>
      </c>
    </row>
    <row r="5130" spans="2:33" s="149" customFormat="1" x14ac:dyDescent="0.15">
      <c r="B5130" s="157" t="s">
        <v>11212</v>
      </c>
      <c r="C5130" s="148"/>
      <c r="D5130" s="118" t="s">
        <v>26</v>
      </c>
      <c r="E5130" s="276" t="s">
        <v>11213</v>
      </c>
      <c r="F5130" s="276">
        <f t="shared" si="702"/>
        <v>0</v>
      </c>
      <c r="G5130" s="276">
        <f t="shared" si="703"/>
        <v>0</v>
      </c>
      <c r="H5130" s="276">
        <f t="shared" si="704"/>
        <v>0</v>
      </c>
      <c r="I5130" s="276">
        <f t="shared" si="705"/>
        <v>0</v>
      </c>
      <c r="J5130" s="276">
        <v>0</v>
      </c>
      <c r="K5130" s="276">
        <v>0</v>
      </c>
      <c r="L5130" s="276">
        <v>0</v>
      </c>
      <c r="M5130" s="276">
        <v>0</v>
      </c>
      <c r="N5130" s="276">
        <v>0</v>
      </c>
      <c r="O5130" s="276">
        <v>0</v>
      </c>
      <c r="P5130" s="276">
        <v>0</v>
      </c>
      <c r="Q5130" s="276">
        <v>0</v>
      </c>
      <c r="R5130" s="276">
        <v>0</v>
      </c>
      <c r="S5130" s="276">
        <v>0</v>
      </c>
      <c r="T5130" s="276">
        <v>0</v>
      </c>
      <c r="U5130" s="276">
        <v>0</v>
      </c>
      <c r="V5130" s="287"/>
      <c r="W5130" s="28">
        <f t="shared" si="706"/>
        <v>0</v>
      </c>
      <c r="X5130" s="191">
        <v>0</v>
      </c>
      <c r="Y5130" s="191">
        <v>0</v>
      </c>
      <c r="Z5130" s="191">
        <v>0</v>
      </c>
      <c r="AA5130" s="191">
        <v>0</v>
      </c>
      <c r="AB5130" s="191">
        <v>0</v>
      </c>
      <c r="AC5130" s="191">
        <v>0</v>
      </c>
      <c r="AD5130" s="191">
        <v>0</v>
      </c>
      <c r="AE5130" s="20">
        <v>0</v>
      </c>
      <c r="AF5130" s="20">
        <v>0</v>
      </c>
      <c r="AG5130" s="20">
        <v>0</v>
      </c>
    </row>
    <row r="5131" spans="2:33" s="149" customFormat="1" x14ac:dyDescent="0.15">
      <c r="B5131" s="157" t="s">
        <v>11214</v>
      </c>
      <c r="C5131" s="148"/>
      <c r="D5131" s="118" t="s">
        <v>26</v>
      </c>
      <c r="E5131" s="276" t="s">
        <v>11215</v>
      </c>
      <c r="F5131" s="276">
        <f t="shared" si="702"/>
        <v>0</v>
      </c>
      <c r="G5131" s="276">
        <f t="shared" si="703"/>
        <v>0</v>
      </c>
      <c r="H5131" s="276">
        <f t="shared" si="704"/>
        <v>0</v>
      </c>
      <c r="I5131" s="276">
        <f t="shared" si="705"/>
        <v>0</v>
      </c>
      <c r="J5131" s="276">
        <v>0</v>
      </c>
      <c r="K5131" s="276">
        <v>0</v>
      </c>
      <c r="L5131" s="276">
        <v>0</v>
      </c>
      <c r="M5131" s="276">
        <v>0</v>
      </c>
      <c r="N5131" s="276">
        <v>0</v>
      </c>
      <c r="O5131" s="276">
        <v>0</v>
      </c>
      <c r="P5131" s="276">
        <v>0</v>
      </c>
      <c r="Q5131" s="276">
        <v>0</v>
      </c>
      <c r="R5131" s="276">
        <v>0</v>
      </c>
      <c r="S5131" s="276">
        <v>0</v>
      </c>
      <c r="T5131" s="276">
        <v>0</v>
      </c>
      <c r="U5131" s="276">
        <v>0</v>
      </c>
      <c r="V5131" s="287"/>
      <c r="W5131" s="28">
        <f t="shared" si="706"/>
        <v>0</v>
      </c>
      <c r="X5131" s="191">
        <v>0</v>
      </c>
      <c r="Y5131" s="191">
        <v>0</v>
      </c>
      <c r="Z5131" s="191">
        <v>0</v>
      </c>
      <c r="AA5131" s="191">
        <v>0</v>
      </c>
      <c r="AB5131" s="191">
        <v>0</v>
      </c>
      <c r="AC5131" s="191">
        <v>0</v>
      </c>
      <c r="AD5131" s="191">
        <v>0</v>
      </c>
      <c r="AE5131" s="20">
        <v>0</v>
      </c>
      <c r="AF5131" s="20">
        <v>0</v>
      </c>
      <c r="AG5131" s="20">
        <v>0</v>
      </c>
    </row>
    <row r="5132" spans="2:33" s="149" customFormat="1" x14ac:dyDescent="0.15">
      <c r="B5132" s="157" t="s">
        <v>11216</v>
      </c>
      <c r="C5132" s="148"/>
      <c r="D5132" s="118" t="s">
        <v>26</v>
      </c>
      <c r="E5132" s="276" t="s">
        <v>11217</v>
      </c>
      <c r="F5132" s="276">
        <f t="shared" si="702"/>
        <v>0</v>
      </c>
      <c r="G5132" s="276">
        <f t="shared" si="703"/>
        <v>0</v>
      </c>
      <c r="H5132" s="276">
        <f t="shared" si="704"/>
        <v>0</v>
      </c>
      <c r="I5132" s="276">
        <f t="shared" si="705"/>
        <v>0</v>
      </c>
      <c r="J5132" s="276">
        <v>0</v>
      </c>
      <c r="K5132" s="276">
        <v>0</v>
      </c>
      <c r="L5132" s="276">
        <v>0</v>
      </c>
      <c r="M5132" s="276">
        <v>0</v>
      </c>
      <c r="N5132" s="276">
        <v>0</v>
      </c>
      <c r="O5132" s="276">
        <v>0</v>
      </c>
      <c r="P5132" s="276">
        <v>0</v>
      </c>
      <c r="Q5132" s="276">
        <v>0</v>
      </c>
      <c r="R5132" s="276">
        <v>0</v>
      </c>
      <c r="S5132" s="276">
        <v>0</v>
      </c>
      <c r="T5132" s="276">
        <v>0</v>
      </c>
      <c r="U5132" s="276">
        <v>0</v>
      </c>
      <c r="V5132" s="287"/>
      <c r="W5132" s="28">
        <f t="shared" si="706"/>
        <v>0</v>
      </c>
      <c r="X5132" s="191">
        <v>0</v>
      </c>
      <c r="Y5132" s="191">
        <v>0</v>
      </c>
      <c r="Z5132" s="191">
        <v>0</v>
      </c>
      <c r="AA5132" s="191">
        <v>0</v>
      </c>
      <c r="AB5132" s="191">
        <v>0</v>
      </c>
      <c r="AC5132" s="191">
        <v>0</v>
      </c>
      <c r="AD5132" s="191">
        <v>0</v>
      </c>
      <c r="AE5132" s="20">
        <v>0</v>
      </c>
      <c r="AF5132" s="20">
        <v>0</v>
      </c>
      <c r="AG5132" s="20">
        <v>0</v>
      </c>
    </row>
    <row r="5133" spans="2:33" s="149" customFormat="1" x14ac:dyDescent="0.15">
      <c r="B5133" s="157" t="s">
        <v>11218</v>
      </c>
      <c r="C5133" s="148"/>
      <c r="D5133" s="118" t="s">
        <v>26</v>
      </c>
      <c r="E5133" s="276" t="s">
        <v>11219</v>
      </c>
      <c r="F5133" s="276">
        <f t="shared" si="702"/>
        <v>0</v>
      </c>
      <c r="G5133" s="276">
        <f t="shared" si="703"/>
        <v>0</v>
      </c>
      <c r="H5133" s="276">
        <f t="shared" si="704"/>
        <v>0</v>
      </c>
      <c r="I5133" s="276">
        <f t="shared" si="705"/>
        <v>0</v>
      </c>
      <c r="J5133" s="276">
        <v>0</v>
      </c>
      <c r="K5133" s="276">
        <v>0</v>
      </c>
      <c r="L5133" s="276">
        <v>0</v>
      </c>
      <c r="M5133" s="276">
        <v>0</v>
      </c>
      <c r="N5133" s="276">
        <v>0</v>
      </c>
      <c r="O5133" s="276">
        <v>0</v>
      </c>
      <c r="P5133" s="276">
        <v>0</v>
      </c>
      <c r="Q5133" s="276">
        <v>0</v>
      </c>
      <c r="R5133" s="276">
        <v>0</v>
      </c>
      <c r="S5133" s="276">
        <v>0</v>
      </c>
      <c r="T5133" s="276">
        <v>0</v>
      </c>
      <c r="U5133" s="276">
        <v>0</v>
      </c>
      <c r="V5133" s="287"/>
      <c r="W5133" s="28">
        <f t="shared" si="706"/>
        <v>0</v>
      </c>
      <c r="X5133" s="191">
        <v>0</v>
      </c>
      <c r="Y5133" s="191">
        <v>0</v>
      </c>
      <c r="Z5133" s="191">
        <v>0</v>
      </c>
      <c r="AA5133" s="191">
        <v>0</v>
      </c>
      <c r="AB5133" s="191">
        <v>0</v>
      </c>
      <c r="AC5133" s="191">
        <v>0</v>
      </c>
      <c r="AD5133" s="191">
        <v>0</v>
      </c>
      <c r="AE5133" s="20">
        <v>0</v>
      </c>
      <c r="AF5133" s="20">
        <v>0</v>
      </c>
      <c r="AG5133" s="20">
        <v>0</v>
      </c>
    </row>
    <row r="5134" spans="2:33" s="149" customFormat="1" x14ac:dyDescent="0.15">
      <c r="B5134" s="157" t="s">
        <v>11220</v>
      </c>
      <c r="C5134" s="148"/>
      <c r="D5134" s="118" t="s">
        <v>26</v>
      </c>
      <c r="E5134" s="276" t="s">
        <v>11221</v>
      </c>
      <c r="F5134" s="276">
        <f t="shared" si="702"/>
        <v>0</v>
      </c>
      <c r="G5134" s="276">
        <f t="shared" si="703"/>
        <v>0</v>
      </c>
      <c r="H5134" s="276">
        <f t="shared" si="704"/>
        <v>0</v>
      </c>
      <c r="I5134" s="276">
        <f t="shared" si="705"/>
        <v>0</v>
      </c>
      <c r="J5134" s="276">
        <v>0</v>
      </c>
      <c r="K5134" s="276">
        <v>0</v>
      </c>
      <c r="L5134" s="276">
        <v>0</v>
      </c>
      <c r="M5134" s="276">
        <v>0</v>
      </c>
      <c r="N5134" s="276">
        <v>0</v>
      </c>
      <c r="O5134" s="276">
        <v>0</v>
      </c>
      <c r="P5134" s="276">
        <v>0</v>
      </c>
      <c r="Q5134" s="276">
        <v>0</v>
      </c>
      <c r="R5134" s="276">
        <v>0</v>
      </c>
      <c r="S5134" s="276">
        <v>0</v>
      </c>
      <c r="T5134" s="276">
        <v>0</v>
      </c>
      <c r="U5134" s="276">
        <v>0</v>
      </c>
      <c r="V5134" s="287"/>
      <c r="W5134" s="28">
        <f t="shared" si="706"/>
        <v>0</v>
      </c>
      <c r="X5134" s="191">
        <v>0</v>
      </c>
      <c r="Y5134" s="191">
        <v>0</v>
      </c>
      <c r="Z5134" s="191">
        <v>0</v>
      </c>
      <c r="AA5134" s="191">
        <v>0</v>
      </c>
      <c r="AB5134" s="191">
        <v>0</v>
      </c>
      <c r="AC5134" s="191">
        <v>0</v>
      </c>
      <c r="AD5134" s="191">
        <v>0</v>
      </c>
      <c r="AE5134" s="20">
        <v>0</v>
      </c>
      <c r="AF5134" s="20">
        <v>0</v>
      </c>
      <c r="AG5134" s="20">
        <v>0</v>
      </c>
    </row>
    <row r="5135" spans="2:33" s="149" customFormat="1" x14ac:dyDescent="0.15">
      <c r="B5135" s="157" t="s">
        <v>11222</v>
      </c>
      <c r="C5135" s="148"/>
      <c r="D5135" s="118" t="s">
        <v>26</v>
      </c>
      <c r="E5135" s="276" t="s">
        <v>11223</v>
      </c>
      <c r="F5135" s="276">
        <f t="shared" si="702"/>
        <v>0</v>
      </c>
      <c r="G5135" s="276">
        <f t="shared" si="703"/>
        <v>0</v>
      </c>
      <c r="H5135" s="276">
        <f t="shared" si="704"/>
        <v>0</v>
      </c>
      <c r="I5135" s="276">
        <f t="shared" si="705"/>
        <v>0</v>
      </c>
      <c r="J5135" s="276">
        <v>0</v>
      </c>
      <c r="K5135" s="276">
        <v>0</v>
      </c>
      <c r="L5135" s="276">
        <v>0</v>
      </c>
      <c r="M5135" s="276">
        <v>0</v>
      </c>
      <c r="N5135" s="276">
        <v>0</v>
      </c>
      <c r="O5135" s="276">
        <v>0</v>
      </c>
      <c r="P5135" s="276">
        <v>0</v>
      </c>
      <c r="Q5135" s="276">
        <v>0</v>
      </c>
      <c r="R5135" s="276">
        <v>0</v>
      </c>
      <c r="S5135" s="276">
        <v>0</v>
      </c>
      <c r="T5135" s="276">
        <v>0</v>
      </c>
      <c r="U5135" s="276">
        <v>0</v>
      </c>
      <c r="V5135" s="287"/>
      <c r="W5135" s="28">
        <f t="shared" si="706"/>
        <v>0</v>
      </c>
      <c r="X5135" s="191">
        <v>0</v>
      </c>
      <c r="Y5135" s="191">
        <v>0</v>
      </c>
      <c r="Z5135" s="191">
        <v>0</v>
      </c>
      <c r="AA5135" s="191">
        <v>0</v>
      </c>
      <c r="AB5135" s="191">
        <v>0</v>
      </c>
      <c r="AC5135" s="191">
        <v>0</v>
      </c>
      <c r="AD5135" s="191">
        <v>0</v>
      </c>
      <c r="AE5135" s="20">
        <v>0</v>
      </c>
      <c r="AF5135" s="20">
        <v>0</v>
      </c>
      <c r="AG5135" s="20">
        <v>0</v>
      </c>
    </row>
    <row r="5136" spans="2:33" s="149" customFormat="1" x14ac:dyDescent="0.15">
      <c r="B5136" s="157" t="s">
        <v>11224</v>
      </c>
      <c r="C5136" s="148"/>
      <c r="D5136" s="118" t="s">
        <v>26</v>
      </c>
      <c r="E5136" s="276" t="s">
        <v>11225</v>
      </c>
      <c r="F5136" s="276">
        <f t="shared" si="702"/>
        <v>0</v>
      </c>
      <c r="G5136" s="276">
        <f t="shared" si="703"/>
        <v>0</v>
      </c>
      <c r="H5136" s="276">
        <f t="shared" si="704"/>
        <v>0</v>
      </c>
      <c r="I5136" s="276">
        <f t="shared" si="705"/>
        <v>0</v>
      </c>
      <c r="J5136" s="276">
        <v>0</v>
      </c>
      <c r="K5136" s="276">
        <v>0</v>
      </c>
      <c r="L5136" s="276">
        <v>0</v>
      </c>
      <c r="M5136" s="276">
        <v>0</v>
      </c>
      <c r="N5136" s="276">
        <v>0</v>
      </c>
      <c r="O5136" s="276">
        <v>0</v>
      </c>
      <c r="P5136" s="276">
        <v>0</v>
      </c>
      <c r="Q5136" s="276">
        <v>0</v>
      </c>
      <c r="R5136" s="276">
        <v>0</v>
      </c>
      <c r="S5136" s="276">
        <v>0</v>
      </c>
      <c r="T5136" s="276">
        <v>0</v>
      </c>
      <c r="U5136" s="276">
        <v>0</v>
      </c>
      <c r="V5136" s="287"/>
      <c r="W5136" s="28">
        <f t="shared" si="706"/>
        <v>0</v>
      </c>
      <c r="X5136" s="191">
        <v>0</v>
      </c>
      <c r="Y5136" s="191">
        <v>0</v>
      </c>
      <c r="Z5136" s="191">
        <v>0</v>
      </c>
      <c r="AA5136" s="191">
        <v>0</v>
      </c>
      <c r="AB5136" s="191">
        <v>0</v>
      </c>
      <c r="AC5136" s="191">
        <v>0</v>
      </c>
      <c r="AD5136" s="191">
        <v>0</v>
      </c>
      <c r="AE5136" s="20">
        <v>0</v>
      </c>
      <c r="AF5136" s="20">
        <v>0</v>
      </c>
      <c r="AG5136" s="20">
        <v>0</v>
      </c>
    </row>
    <row r="5137" spans="2:33" s="149" customFormat="1" x14ac:dyDescent="0.15">
      <c r="B5137" s="157" t="s">
        <v>11226</v>
      </c>
      <c r="C5137" s="148"/>
      <c r="D5137" s="118" t="s">
        <v>26</v>
      </c>
      <c r="E5137" s="276" t="s">
        <v>11227</v>
      </c>
      <c r="F5137" s="276">
        <f t="shared" si="702"/>
        <v>0</v>
      </c>
      <c r="G5137" s="276">
        <f t="shared" si="703"/>
        <v>0</v>
      </c>
      <c r="H5137" s="276">
        <f t="shared" si="704"/>
        <v>0</v>
      </c>
      <c r="I5137" s="276">
        <f t="shared" si="705"/>
        <v>0</v>
      </c>
      <c r="J5137" s="276">
        <v>0</v>
      </c>
      <c r="K5137" s="276">
        <v>0</v>
      </c>
      <c r="L5137" s="276">
        <v>0</v>
      </c>
      <c r="M5137" s="276">
        <v>0</v>
      </c>
      <c r="N5137" s="276">
        <v>0</v>
      </c>
      <c r="O5137" s="276">
        <v>0</v>
      </c>
      <c r="P5137" s="276">
        <v>0</v>
      </c>
      <c r="Q5137" s="276">
        <v>0</v>
      </c>
      <c r="R5137" s="276">
        <v>0</v>
      </c>
      <c r="S5137" s="276">
        <v>0</v>
      </c>
      <c r="T5137" s="276">
        <v>0</v>
      </c>
      <c r="U5137" s="276">
        <v>0</v>
      </c>
      <c r="V5137" s="287"/>
      <c r="W5137" s="28">
        <f t="shared" si="706"/>
        <v>0</v>
      </c>
      <c r="X5137" s="191">
        <v>0</v>
      </c>
      <c r="Y5137" s="191">
        <v>0</v>
      </c>
      <c r="Z5137" s="191">
        <v>0</v>
      </c>
      <c r="AA5137" s="191">
        <v>0</v>
      </c>
      <c r="AB5137" s="191">
        <v>0</v>
      </c>
      <c r="AC5137" s="191">
        <v>0</v>
      </c>
      <c r="AD5137" s="191">
        <v>0</v>
      </c>
      <c r="AE5137" s="20">
        <v>0</v>
      </c>
      <c r="AF5137" s="20">
        <v>0</v>
      </c>
      <c r="AG5137" s="20">
        <v>0</v>
      </c>
    </row>
    <row r="5138" spans="2:33" s="149" customFormat="1" x14ac:dyDescent="0.15">
      <c r="B5138" s="157" t="s">
        <v>11228</v>
      </c>
      <c r="C5138" s="148"/>
      <c r="D5138" s="118" t="s">
        <v>26</v>
      </c>
      <c r="E5138" s="276" t="s">
        <v>11229</v>
      </c>
      <c r="F5138" s="276">
        <f t="shared" si="702"/>
        <v>0</v>
      </c>
      <c r="G5138" s="276">
        <f t="shared" si="703"/>
        <v>0</v>
      </c>
      <c r="H5138" s="276">
        <f t="shared" si="704"/>
        <v>0</v>
      </c>
      <c r="I5138" s="276">
        <f t="shared" si="705"/>
        <v>0</v>
      </c>
      <c r="J5138" s="276">
        <v>0</v>
      </c>
      <c r="K5138" s="276">
        <v>0</v>
      </c>
      <c r="L5138" s="276">
        <v>0</v>
      </c>
      <c r="M5138" s="276">
        <v>0</v>
      </c>
      <c r="N5138" s="276">
        <v>0</v>
      </c>
      <c r="O5138" s="276">
        <v>0</v>
      </c>
      <c r="P5138" s="276">
        <v>0</v>
      </c>
      <c r="Q5138" s="276">
        <v>0</v>
      </c>
      <c r="R5138" s="276">
        <v>0</v>
      </c>
      <c r="S5138" s="276">
        <v>0</v>
      </c>
      <c r="T5138" s="276">
        <v>0</v>
      </c>
      <c r="U5138" s="276">
        <v>0</v>
      </c>
      <c r="V5138" s="287"/>
      <c r="W5138" s="28">
        <f t="shared" si="706"/>
        <v>0</v>
      </c>
      <c r="X5138" s="191">
        <v>0</v>
      </c>
      <c r="Y5138" s="191">
        <v>0</v>
      </c>
      <c r="Z5138" s="191">
        <v>0</v>
      </c>
      <c r="AA5138" s="191">
        <v>0</v>
      </c>
      <c r="AB5138" s="191">
        <v>0</v>
      </c>
      <c r="AC5138" s="191">
        <v>0</v>
      </c>
      <c r="AD5138" s="191">
        <v>0</v>
      </c>
      <c r="AE5138" s="20">
        <v>0</v>
      </c>
      <c r="AF5138" s="20">
        <v>0</v>
      </c>
      <c r="AG5138" s="20">
        <v>0</v>
      </c>
    </row>
    <row r="5139" spans="2:33" s="149" customFormat="1" x14ac:dyDescent="0.15">
      <c r="B5139" s="157" t="s">
        <v>11230</v>
      </c>
      <c r="C5139" s="148"/>
      <c r="D5139" s="118" t="s">
        <v>26</v>
      </c>
      <c r="E5139" s="276" t="s">
        <v>11231</v>
      </c>
      <c r="F5139" s="276">
        <f t="shared" si="702"/>
        <v>0</v>
      </c>
      <c r="G5139" s="276">
        <f t="shared" si="703"/>
        <v>0</v>
      </c>
      <c r="H5139" s="276">
        <f t="shared" si="704"/>
        <v>0</v>
      </c>
      <c r="I5139" s="276">
        <f t="shared" si="705"/>
        <v>0</v>
      </c>
      <c r="J5139" s="276">
        <v>0</v>
      </c>
      <c r="K5139" s="276">
        <v>0</v>
      </c>
      <c r="L5139" s="276">
        <v>0</v>
      </c>
      <c r="M5139" s="276">
        <v>0</v>
      </c>
      <c r="N5139" s="276">
        <v>0</v>
      </c>
      <c r="O5139" s="276">
        <v>0</v>
      </c>
      <c r="P5139" s="276">
        <v>0</v>
      </c>
      <c r="Q5139" s="276">
        <v>0</v>
      </c>
      <c r="R5139" s="276">
        <v>0</v>
      </c>
      <c r="S5139" s="276">
        <v>0</v>
      </c>
      <c r="T5139" s="276">
        <v>0</v>
      </c>
      <c r="U5139" s="276">
        <v>0</v>
      </c>
      <c r="V5139" s="287"/>
      <c r="W5139" s="28">
        <f t="shared" si="706"/>
        <v>0</v>
      </c>
      <c r="X5139" s="191">
        <v>0</v>
      </c>
      <c r="Y5139" s="191">
        <v>0</v>
      </c>
      <c r="Z5139" s="191">
        <v>0</v>
      </c>
      <c r="AA5139" s="191">
        <v>0</v>
      </c>
      <c r="AB5139" s="191">
        <v>0</v>
      </c>
      <c r="AC5139" s="191">
        <v>0</v>
      </c>
      <c r="AD5139" s="191">
        <v>0</v>
      </c>
      <c r="AE5139" s="20">
        <v>0</v>
      </c>
      <c r="AF5139" s="20">
        <v>0</v>
      </c>
      <c r="AG5139" s="20">
        <v>0</v>
      </c>
    </row>
    <row r="5140" spans="2:33" s="149" customFormat="1" x14ac:dyDescent="0.15">
      <c r="B5140" s="157" t="s">
        <v>11232</v>
      </c>
      <c r="C5140" s="148"/>
      <c r="D5140" s="118" t="s">
        <v>26</v>
      </c>
      <c r="E5140" s="276" t="s">
        <v>11233</v>
      </c>
      <c r="F5140" s="276">
        <f t="shared" si="702"/>
        <v>0</v>
      </c>
      <c r="G5140" s="276">
        <f t="shared" si="703"/>
        <v>0</v>
      </c>
      <c r="H5140" s="276">
        <f t="shared" si="704"/>
        <v>0</v>
      </c>
      <c r="I5140" s="276">
        <f t="shared" si="705"/>
        <v>0</v>
      </c>
      <c r="J5140" s="276">
        <v>0</v>
      </c>
      <c r="K5140" s="276">
        <v>0</v>
      </c>
      <c r="L5140" s="276">
        <v>0</v>
      </c>
      <c r="M5140" s="276">
        <v>0</v>
      </c>
      <c r="N5140" s="276">
        <v>0</v>
      </c>
      <c r="O5140" s="276">
        <v>0</v>
      </c>
      <c r="P5140" s="276">
        <v>0</v>
      </c>
      <c r="Q5140" s="276">
        <v>0</v>
      </c>
      <c r="R5140" s="276">
        <v>0</v>
      </c>
      <c r="S5140" s="276">
        <v>0</v>
      </c>
      <c r="T5140" s="276">
        <v>0</v>
      </c>
      <c r="U5140" s="276">
        <v>0</v>
      </c>
      <c r="V5140" s="287"/>
      <c r="W5140" s="28">
        <f t="shared" si="706"/>
        <v>0</v>
      </c>
      <c r="X5140" s="191">
        <v>0</v>
      </c>
      <c r="Y5140" s="191">
        <v>0</v>
      </c>
      <c r="Z5140" s="191">
        <v>0</v>
      </c>
      <c r="AA5140" s="191">
        <v>0</v>
      </c>
      <c r="AB5140" s="191">
        <v>0</v>
      </c>
      <c r="AC5140" s="191">
        <v>0</v>
      </c>
      <c r="AD5140" s="191">
        <v>0</v>
      </c>
      <c r="AE5140" s="20">
        <v>0</v>
      </c>
      <c r="AF5140" s="20">
        <v>0</v>
      </c>
      <c r="AG5140" s="20">
        <v>0</v>
      </c>
    </row>
    <row r="5141" spans="2:33" s="149" customFormat="1" x14ac:dyDescent="0.15">
      <c r="B5141" s="157" t="s">
        <v>11234</v>
      </c>
      <c r="C5141" s="148"/>
      <c r="D5141" s="118" t="s">
        <v>26</v>
      </c>
      <c r="E5141" s="276" t="s">
        <v>11235</v>
      </c>
      <c r="F5141" s="276">
        <f t="shared" si="702"/>
        <v>0</v>
      </c>
      <c r="G5141" s="276">
        <f t="shared" si="703"/>
        <v>0</v>
      </c>
      <c r="H5141" s="276">
        <f t="shared" si="704"/>
        <v>0</v>
      </c>
      <c r="I5141" s="276">
        <f t="shared" si="705"/>
        <v>0</v>
      </c>
      <c r="J5141" s="276">
        <v>0</v>
      </c>
      <c r="K5141" s="276">
        <v>0</v>
      </c>
      <c r="L5141" s="276">
        <v>0</v>
      </c>
      <c r="M5141" s="276">
        <v>0</v>
      </c>
      <c r="N5141" s="276">
        <v>0</v>
      </c>
      <c r="O5141" s="276">
        <v>0</v>
      </c>
      <c r="P5141" s="276">
        <v>0</v>
      </c>
      <c r="Q5141" s="276">
        <v>0</v>
      </c>
      <c r="R5141" s="276">
        <v>0</v>
      </c>
      <c r="S5141" s="276">
        <v>0</v>
      </c>
      <c r="T5141" s="276">
        <v>0</v>
      </c>
      <c r="U5141" s="276">
        <v>0</v>
      </c>
      <c r="V5141" s="287"/>
      <c r="W5141" s="28">
        <f t="shared" si="706"/>
        <v>0</v>
      </c>
      <c r="X5141" s="191">
        <v>0</v>
      </c>
      <c r="Y5141" s="191">
        <v>0</v>
      </c>
      <c r="Z5141" s="191">
        <v>0</v>
      </c>
      <c r="AA5141" s="191">
        <v>0</v>
      </c>
      <c r="AB5141" s="191">
        <v>0</v>
      </c>
      <c r="AC5141" s="191">
        <v>0</v>
      </c>
      <c r="AD5141" s="191">
        <v>0</v>
      </c>
      <c r="AE5141" s="20">
        <v>0</v>
      </c>
      <c r="AF5141" s="20">
        <v>0</v>
      </c>
      <c r="AG5141" s="20">
        <v>0</v>
      </c>
    </row>
    <row r="5142" spans="2:33" s="149" customFormat="1" x14ac:dyDescent="0.15">
      <c r="B5142" s="157" t="s">
        <v>11236</v>
      </c>
      <c r="C5142" s="148"/>
      <c r="D5142" s="118" t="s">
        <v>26</v>
      </c>
      <c r="E5142" s="276" t="s">
        <v>11237</v>
      </c>
      <c r="F5142" s="276">
        <f t="shared" si="702"/>
        <v>0</v>
      </c>
      <c r="G5142" s="276">
        <f t="shared" si="703"/>
        <v>0</v>
      </c>
      <c r="H5142" s="276">
        <f t="shared" si="704"/>
        <v>0</v>
      </c>
      <c r="I5142" s="276">
        <f t="shared" si="705"/>
        <v>0</v>
      </c>
      <c r="J5142" s="276">
        <v>0</v>
      </c>
      <c r="K5142" s="276">
        <v>0</v>
      </c>
      <c r="L5142" s="276">
        <v>0</v>
      </c>
      <c r="M5142" s="276">
        <v>0</v>
      </c>
      <c r="N5142" s="276">
        <v>0</v>
      </c>
      <c r="O5142" s="276">
        <v>0</v>
      </c>
      <c r="P5142" s="276">
        <v>0</v>
      </c>
      <c r="Q5142" s="276">
        <v>0</v>
      </c>
      <c r="R5142" s="276">
        <v>0</v>
      </c>
      <c r="S5142" s="276">
        <v>0</v>
      </c>
      <c r="T5142" s="276">
        <v>0</v>
      </c>
      <c r="U5142" s="276">
        <v>0</v>
      </c>
      <c r="V5142" s="287"/>
      <c r="W5142" s="28">
        <f t="shared" si="706"/>
        <v>0</v>
      </c>
      <c r="X5142" s="191">
        <v>0</v>
      </c>
      <c r="Y5142" s="191">
        <v>0</v>
      </c>
      <c r="Z5142" s="191">
        <v>0</v>
      </c>
      <c r="AA5142" s="191">
        <v>0</v>
      </c>
      <c r="AB5142" s="191">
        <v>0</v>
      </c>
      <c r="AC5142" s="191">
        <v>0</v>
      </c>
      <c r="AD5142" s="191">
        <v>0</v>
      </c>
      <c r="AE5142" s="20">
        <v>0</v>
      </c>
      <c r="AF5142" s="20">
        <v>0</v>
      </c>
      <c r="AG5142" s="20">
        <v>0</v>
      </c>
    </row>
    <row r="5143" spans="2:33" s="149" customFormat="1" x14ac:dyDescent="0.15">
      <c r="B5143" s="157" t="s">
        <v>11238</v>
      </c>
      <c r="C5143" s="148"/>
      <c r="D5143" s="118" t="s">
        <v>26</v>
      </c>
      <c r="E5143" s="276" t="s">
        <v>11239</v>
      </c>
      <c r="F5143" s="276">
        <f t="shared" si="702"/>
        <v>0</v>
      </c>
      <c r="G5143" s="276">
        <f t="shared" si="703"/>
        <v>0</v>
      </c>
      <c r="H5143" s="276">
        <f t="shared" si="704"/>
        <v>0</v>
      </c>
      <c r="I5143" s="276">
        <f t="shared" si="705"/>
        <v>0</v>
      </c>
      <c r="J5143" s="276">
        <v>0</v>
      </c>
      <c r="K5143" s="276">
        <v>0</v>
      </c>
      <c r="L5143" s="276">
        <v>0</v>
      </c>
      <c r="M5143" s="276">
        <v>0</v>
      </c>
      <c r="N5143" s="276">
        <v>0</v>
      </c>
      <c r="O5143" s="276">
        <v>0</v>
      </c>
      <c r="P5143" s="276">
        <v>0</v>
      </c>
      <c r="Q5143" s="276">
        <v>0</v>
      </c>
      <c r="R5143" s="276">
        <v>0</v>
      </c>
      <c r="S5143" s="276">
        <v>0</v>
      </c>
      <c r="T5143" s="276">
        <v>0</v>
      </c>
      <c r="U5143" s="276">
        <v>0</v>
      </c>
      <c r="V5143" s="287"/>
      <c r="W5143" s="28">
        <f t="shared" si="706"/>
        <v>0</v>
      </c>
      <c r="X5143" s="191">
        <v>0</v>
      </c>
      <c r="Y5143" s="191">
        <v>0</v>
      </c>
      <c r="Z5143" s="191">
        <v>0</v>
      </c>
      <c r="AA5143" s="191">
        <v>0</v>
      </c>
      <c r="AB5143" s="191">
        <v>0</v>
      </c>
      <c r="AC5143" s="191">
        <v>0</v>
      </c>
      <c r="AD5143" s="191">
        <v>0</v>
      </c>
      <c r="AE5143" s="20">
        <v>0</v>
      </c>
      <c r="AF5143" s="20">
        <v>0</v>
      </c>
      <c r="AG5143" s="20">
        <v>0</v>
      </c>
    </row>
    <row r="5144" spans="2:33" s="149" customFormat="1" x14ac:dyDescent="0.15">
      <c r="B5144" s="157" t="s">
        <v>11240</v>
      </c>
      <c r="C5144" s="148"/>
      <c r="D5144" s="118" t="s">
        <v>26</v>
      </c>
      <c r="E5144" s="276" t="s">
        <v>11241</v>
      </c>
      <c r="F5144" s="276">
        <f t="shared" si="702"/>
        <v>0</v>
      </c>
      <c r="G5144" s="276">
        <f t="shared" si="703"/>
        <v>0</v>
      </c>
      <c r="H5144" s="276">
        <f t="shared" si="704"/>
        <v>0</v>
      </c>
      <c r="I5144" s="276">
        <f t="shared" si="705"/>
        <v>0</v>
      </c>
      <c r="J5144" s="276">
        <v>0</v>
      </c>
      <c r="K5144" s="276">
        <v>0</v>
      </c>
      <c r="L5144" s="276">
        <v>0</v>
      </c>
      <c r="M5144" s="276">
        <v>0</v>
      </c>
      <c r="N5144" s="276">
        <v>0</v>
      </c>
      <c r="O5144" s="276">
        <v>0</v>
      </c>
      <c r="P5144" s="276">
        <v>0</v>
      </c>
      <c r="Q5144" s="276">
        <v>0</v>
      </c>
      <c r="R5144" s="276">
        <v>0</v>
      </c>
      <c r="S5144" s="276">
        <v>0</v>
      </c>
      <c r="T5144" s="276">
        <v>0</v>
      </c>
      <c r="U5144" s="276">
        <v>0</v>
      </c>
      <c r="V5144" s="287"/>
      <c r="W5144" s="28">
        <f t="shared" si="706"/>
        <v>0</v>
      </c>
      <c r="X5144" s="191">
        <v>0</v>
      </c>
      <c r="Y5144" s="191">
        <v>0</v>
      </c>
      <c r="Z5144" s="191">
        <v>0</v>
      </c>
      <c r="AA5144" s="191">
        <v>0</v>
      </c>
      <c r="AB5144" s="191">
        <v>0</v>
      </c>
      <c r="AC5144" s="191">
        <v>0</v>
      </c>
      <c r="AD5144" s="191">
        <v>0</v>
      </c>
      <c r="AE5144" s="20">
        <v>0</v>
      </c>
      <c r="AF5144" s="20">
        <v>0</v>
      </c>
      <c r="AG5144" s="20">
        <v>0</v>
      </c>
    </row>
    <row r="5145" spans="2:33" s="149" customFormat="1" x14ac:dyDescent="0.15">
      <c r="B5145" s="157" t="s">
        <v>11242</v>
      </c>
      <c r="C5145" s="148"/>
      <c r="D5145" s="118" t="s">
        <v>26</v>
      </c>
      <c r="E5145" s="276" t="s">
        <v>11243</v>
      </c>
      <c r="F5145" s="276">
        <f t="shared" si="702"/>
        <v>0</v>
      </c>
      <c r="G5145" s="276">
        <f t="shared" si="703"/>
        <v>0</v>
      </c>
      <c r="H5145" s="276">
        <f t="shared" si="704"/>
        <v>0</v>
      </c>
      <c r="I5145" s="276">
        <f t="shared" si="705"/>
        <v>0</v>
      </c>
      <c r="J5145" s="276">
        <v>0</v>
      </c>
      <c r="K5145" s="276">
        <v>0</v>
      </c>
      <c r="L5145" s="276">
        <v>0</v>
      </c>
      <c r="M5145" s="276">
        <v>0</v>
      </c>
      <c r="N5145" s="276">
        <v>0</v>
      </c>
      <c r="O5145" s="276">
        <v>0</v>
      </c>
      <c r="P5145" s="276">
        <v>0</v>
      </c>
      <c r="Q5145" s="276">
        <v>0</v>
      </c>
      <c r="R5145" s="276">
        <v>0</v>
      </c>
      <c r="S5145" s="276">
        <v>0</v>
      </c>
      <c r="T5145" s="276">
        <v>0</v>
      </c>
      <c r="U5145" s="276">
        <v>0</v>
      </c>
      <c r="V5145" s="287"/>
      <c r="W5145" s="28">
        <f t="shared" si="706"/>
        <v>0</v>
      </c>
      <c r="X5145" s="191">
        <v>0</v>
      </c>
      <c r="Y5145" s="191">
        <v>0</v>
      </c>
      <c r="Z5145" s="191">
        <v>0</v>
      </c>
      <c r="AA5145" s="191">
        <v>0</v>
      </c>
      <c r="AB5145" s="191">
        <v>0</v>
      </c>
      <c r="AC5145" s="191">
        <v>0</v>
      </c>
      <c r="AD5145" s="191">
        <v>0</v>
      </c>
      <c r="AE5145" s="20">
        <v>0</v>
      </c>
      <c r="AF5145" s="20">
        <v>0</v>
      </c>
      <c r="AG5145" s="20">
        <v>0</v>
      </c>
    </row>
    <row r="5146" spans="2:33" s="149" customFormat="1" x14ac:dyDescent="0.15">
      <c r="B5146" s="157" t="s">
        <v>11244</v>
      </c>
      <c r="C5146" s="148"/>
      <c r="D5146" s="118" t="s">
        <v>26</v>
      </c>
      <c r="E5146" s="276" t="s">
        <v>11245</v>
      </c>
      <c r="F5146" s="276">
        <f t="shared" si="702"/>
        <v>0</v>
      </c>
      <c r="G5146" s="276">
        <f t="shared" si="703"/>
        <v>0</v>
      </c>
      <c r="H5146" s="276">
        <f t="shared" si="704"/>
        <v>0</v>
      </c>
      <c r="I5146" s="276">
        <f t="shared" si="705"/>
        <v>0</v>
      </c>
      <c r="J5146" s="276">
        <v>0</v>
      </c>
      <c r="K5146" s="276">
        <v>0</v>
      </c>
      <c r="L5146" s="276">
        <v>0</v>
      </c>
      <c r="M5146" s="276">
        <v>0</v>
      </c>
      <c r="N5146" s="276">
        <v>0</v>
      </c>
      <c r="O5146" s="276">
        <v>0</v>
      </c>
      <c r="P5146" s="276">
        <v>0</v>
      </c>
      <c r="Q5146" s="276">
        <v>0</v>
      </c>
      <c r="R5146" s="276">
        <v>0</v>
      </c>
      <c r="S5146" s="276">
        <v>0</v>
      </c>
      <c r="T5146" s="276">
        <v>0</v>
      </c>
      <c r="U5146" s="276">
        <v>0</v>
      </c>
      <c r="V5146" s="287"/>
      <c r="W5146" s="28">
        <f t="shared" si="706"/>
        <v>0</v>
      </c>
      <c r="X5146" s="191">
        <v>0</v>
      </c>
      <c r="Y5146" s="191">
        <v>0</v>
      </c>
      <c r="Z5146" s="191">
        <v>0</v>
      </c>
      <c r="AA5146" s="191">
        <v>0</v>
      </c>
      <c r="AB5146" s="191">
        <v>0</v>
      </c>
      <c r="AC5146" s="191">
        <v>0</v>
      </c>
      <c r="AD5146" s="191">
        <v>0</v>
      </c>
      <c r="AE5146" s="20">
        <v>0</v>
      </c>
      <c r="AF5146" s="20">
        <v>0</v>
      </c>
      <c r="AG5146" s="20">
        <v>0</v>
      </c>
    </row>
    <row r="5147" spans="2:33" s="149" customFormat="1" x14ac:dyDescent="0.15">
      <c r="B5147" s="157" t="s">
        <v>11246</v>
      </c>
      <c r="C5147" s="148"/>
      <c r="D5147" s="118" t="s">
        <v>26</v>
      </c>
      <c r="E5147" s="276" t="s">
        <v>11247</v>
      </c>
      <c r="F5147" s="276">
        <f t="shared" si="702"/>
        <v>0</v>
      </c>
      <c r="G5147" s="276">
        <f t="shared" si="703"/>
        <v>0</v>
      </c>
      <c r="H5147" s="276">
        <f t="shared" si="704"/>
        <v>0</v>
      </c>
      <c r="I5147" s="276">
        <f t="shared" si="705"/>
        <v>0</v>
      </c>
      <c r="J5147" s="276">
        <v>0</v>
      </c>
      <c r="K5147" s="276">
        <v>0</v>
      </c>
      <c r="L5147" s="276">
        <v>0</v>
      </c>
      <c r="M5147" s="276">
        <v>0</v>
      </c>
      <c r="N5147" s="276">
        <v>0</v>
      </c>
      <c r="O5147" s="276">
        <v>0</v>
      </c>
      <c r="P5147" s="276">
        <v>0</v>
      </c>
      <c r="Q5147" s="276">
        <v>0</v>
      </c>
      <c r="R5147" s="276">
        <v>0</v>
      </c>
      <c r="S5147" s="276">
        <v>0</v>
      </c>
      <c r="T5147" s="276">
        <v>0</v>
      </c>
      <c r="U5147" s="276">
        <v>0</v>
      </c>
      <c r="V5147" s="287"/>
      <c r="W5147" s="28">
        <f t="shared" si="706"/>
        <v>0</v>
      </c>
      <c r="X5147" s="191">
        <v>0</v>
      </c>
      <c r="Y5147" s="191">
        <v>0</v>
      </c>
      <c r="Z5147" s="191">
        <v>0</v>
      </c>
      <c r="AA5147" s="191">
        <v>0</v>
      </c>
      <c r="AB5147" s="191">
        <v>0</v>
      </c>
      <c r="AC5147" s="191">
        <v>0</v>
      </c>
      <c r="AD5147" s="191">
        <v>0</v>
      </c>
      <c r="AE5147" s="20">
        <v>0</v>
      </c>
      <c r="AF5147" s="20">
        <v>0</v>
      </c>
      <c r="AG5147" s="20">
        <v>0</v>
      </c>
    </row>
    <row r="5148" spans="2:33" s="149" customFormat="1" x14ac:dyDescent="0.15">
      <c r="B5148" s="157" t="s">
        <v>11248</v>
      </c>
      <c r="C5148" s="148"/>
      <c r="D5148" s="118" t="s">
        <v>26</v>
      </c>
      <c r="E5148" s="276" t="s">
        <v>11249</v>
      </c>
      <c r="F5148" s="276">
        <f t="shared" si="702"/>
        <v>0</v>
      </c>
      <c r="G5148" s="276">
        <f t="shared" si="703"/>
        <v>0</v>
      </c>
      <c r="H5148" s="276">
        <f t="shared" si="704"/>
        <v>0</v>
      </c>
      <c r="I5148" s="276">
        <f t="shared" si="705"/>
        <v>0</v>
      </c>
      <c r="J5148" s="276">
        <v>0</v>
      </c>
      <c r="K5148" s="276">
        <v>0</v>
      </c>
      <c r="L5148" s="276">
        <v>0</v>
      </c>
      <c r="M5148" s="276">
        <v>0</v>
      </c>
      <c r="N5148" s="276">
        <v>0</v>
      </c>
      <c r="O5148" s="276">
        <v>0</v>
      </c>
      <c r="P5148" s="276">
        <v>0</v>
      </c>
      <c r="Q5148" s="276">
        <v>0</v>
      </c>
      <c r="R5148" s="276">
        <v>0</v>
      </c>
      <c r="S5148" s="276">
        <v>0</v>
      </c>
      <c r="T5148" s="276">
        <v>0</v>
      </c>
      <c r="U5148" s="276">
        <v>0</v>
      </c>
      <c r="V5148" s="287"/>
      <c r="W5148" s="28">
        <f t="shared" si="706"/>
        <v>0</v>
      </c>
      <c r="X5148" s="191">
        <v>0</v>
      </c>
      <c r="Y5148" s="191">
        <v>0</v>
      </c>
      <c r="Z5148" s="191">
        <v>0</v>
      </c>
      <c r="AA5148" s="191">
        <v>0</v>
      </c>
      <c r="AB5148" s="191">
        <v>0</v>
      </c>
      <c r="AC5148" s="191">
        <v>0</v>
      </c>
      <c r="AD5148" s="191">
        <v>0</v>
      </c>
      <c r="AE5148" s="20">
        <v>0</v>
      </c>
      <c r="AF5148" s="20">
        <v>0</v>
      </c>
      <c r="AG5148" s="20">
        <v>0</v>
      </c>
    </row>
    <row r="5149" spans="2:33" s="149" customFormat="1" x14ac:dyDescent="0.15">
      <c r="B5149" s="157" t="s">
        <v>11250</v>
      </c>
      <c r="C5149" s="148"/>
      <c r="D5149" s="118" t="s">
        <v>26</v>
      </c>
      <c r="E5149" s="276" t="s">
        <v>11251</v>
      </c>
      <c r="F5149" s="276">
        <f>F5147*0.84</f>
        <v>0</v>
      </c>
      <c r="G5149" s="276">
        <f>G5147*0.84</f>
        <v>0</v>
      </c>
      <c r="H5149" s="276">
        <f>H5147*0.84</f>
        <v>0</v>
      </c>
      <c r="I5149" s="276">
        <f>I5147*0.84</f>
        <v>0</v>
      </c>
      <c r="J5149" s="276">
        <v>6.6369879999999999E-3</v>
      </c>
      <c r="K5149" s="276">
        <v>7.5419186000000001E-4</v>
      </c>
      <c r="L5149" s="276">
        <v>2.4815918999999999E-5</v>
      </c>
      <c r="M5149" s="276">
        <v>3.5428693999999999E-5</v>
      </c>
      <c r="N5149" s="276">
        <v>3.1273542000000002E-4</v>
      </c>
      <c r="O5149" s="276">
        <v>1.2532750000000001E-4</v>
      </c>
      <c r="P5149" s="276">
        <v>1.0174029000000001E-5</v>
      </c>
      <c r="Q5149" s="276">
        <v>8.1829344999999996E-5</v>
      </c>
      <c r="R5149" s="276">
        <v>0</v>
      </c>
      <c r="S5149" s="276">
        <v>0</v>
      </c>
      <c r="T5149" s="276">
        <v>0</v>
      </c>
      <c r="U5149" s="276">
        <v>2.4540238999999999E-5</v>
      </c>
      <c r="V5149" s="287"/>
      <c r="W5149" s="28">
        <f t="shared" si="706"/>
        <v>4.9162874074074069E-2</v>
      </c>
      <c r="X5149" s="191">
        <v>1.2294262</v>
      </c>
      <c r="Y5149" s="191">
        <v>0.91662202999999998</v>
      </c>
      <c r="Z5149" s="191">
        <v>5.4836725000000003E-2</v>
      </c>
      <c r="AA5149" s="191">
        <v>8.8538973E-6</v>
      </c>
      <c r="AB5149" s="191">
        <v>2.0407338000000001E-3</v>
      </c>
      <c r="AC5149" s="191">
        <v>0.24331301</v>
      </c>
      <c r="AD5149" s="191">
        <v>1.2604890000000001E-2</v>
      </c>
      <c r="AE5149" s="76">
        <v>7.0839129999999998E-8</v>
      </c>
      <c r="AF5149" s="76">
        <v>1.8657285000000001E-10</v>
      </c>
      <c r="AG5149" s="20">
        <v>7.0246652999999999E-3</v>
      </c>
    </row>
    <row r="5150" spans="2:33" s="149" customFormat="1" x14ac:dyDescent="0.15">
      <c r="B5150" s="67" t="s">
        <v>11252</v>
      </c>
      <c r="C5150" s="83" t="s">
        <v>11253</v>
      </c>
      <c r="D5150" s="148"/>
      <c r="E5150" s="156"/>
      <c r="F5150" s="301"/>
      <c r="G5150" s="301"/>
      <c r="H5150" s="301"/>
      <c r="I5150" s="301"/>
      <c r="J5150" s="301"/>
      <c r="K5150" s="301"/>
      <c r="L5150" s="301"/>
      <c r="M5150" s="301"/>
      <c r="N5150" s="301"/>
      <c r="O5150" s="301"/>
      <c r="P5150" s="301"/>
      <c r="Q5150" s="301"/>
      <c r="R5150" s="301"/>
      <c r="S5150" s="301"/>
      <c r="T5150" s="301"/>
      <c r="U5150" s="301"/>
      <c r="V5150" s="302"/>
      <c r="W5150" s="246"/>
      <c r="X5150" s="80"/>
      <c r="Y5150" s="80"/>
      <c r="Z5150" s="80"/>
      <c r="AA5150" s="80"/>
      <c r="AB5150" s="80"/>
      <c r="AC5150" s="80"/>
      <c r="AD5150" s="80"/>
      <c r="AE5150" s="146"/>
      <c r="AF5150" s="146"/>
      <c r="AG5150" s="146"/>
    </row>
    <row r="5151" spans="2:33" s="149" customFormat="1" x14ac:dyDescent="0.15">
      <c r="B5151" s="157" t="s">
        <v>11254</v>
      </c>
      <c r="C5151" s="148"/>
      <c r="D5151" s="118" t="s">
        <v>26</v>
      </c>
      <c r="E5151" s="276" t="s">
        <v>11255</v>
      </c>
      <c r="F5151" s="276">
        <f t="shared" ref="F5151:F5178" si="707">G5151+H5151+I5151+J5151</f>
        <v>7.0530468589999999E-3</v>
      </c>
      <c r="G5151" s="276">
        <f t="shared" ref="G5151:G5178" si="708">M5151+N5151+O5151</f>
        <v>5.0414895399999993E-3</v>
      </c>
      <c r="H5151" s="276">
        <f t="shared" ref="H5151:H5178" si="709">K5151+L5151+P5151</f>
        <v>1.32263667E-3</v>
      </c>
      <c r="I5151" s="276">
        <f t="shared" ref="I5151:I5178" si="710">Q5151+IF(R5151="x",0,R5151)+IF(S5151="x",0,S5151)+IF(T5151="x",0,T5151)+U5151</f>
        <v>5.2618479E-5</v>
      </c>
      <c r="J5151" s="276">
        <v>6.3630217000000002E-4</v>
      </c>
      <c r="K5151" s="276">
        <v>1.0222454999999999E-3</v>
      </c>
      <c r="L5151" s="276">
        <v>1.7141467E-4</v>
      </c>
      <c r="M5151" s="276">
        <v>3.0395368999999999E-4</v>
      </c>
      <c r="N5151" s="276">
        <v>4.6076924999999998E-3</v>
      </c>
      <c r="O5151" s="276">
        <v>1.2984334999999999E-4</v>
      </c>
      <c r="P5151" s="276">
        <v>1.289765E-4</v>
      </c>
      <c r="Q5151" s="276">
        <v>3.2068206999999998E-5</v>
      </c>
      <c r="R5151" s="276">
        <v>0</v>
      </c>
      <c r="S5151" s="276">
        <v>0</v>
      </c>
      <c r="T5151" s="276">
        <v>0</v>
      </c>
      <c r="U5151" s="276">
        <v>2.0550271999999999E-5</v>
      </c>
      <c r="V5151" s="287"/>
      <c r="W5151" s="28">
        <f t="shared" ref="W5151:W5178" si="711">J5151/0.135</f>
        <v>4.7133494074074076E-3</v>
      </c>
      <c r="X5151" s="191">
        <v>1.4776605</v>
      </c>
      <c r="Y5151" s="191">
        <v>5.5015766000000001E-2</v>
      </c>
      <c r="Z5151" s="191">
        <v>4.9394736000000002E-2</v>
      </c>
      <c r="AA5151" s="191">
        <v>3.0735472999999998E-4</v>
      </c>
      <c r="AB5151" s="191">
        <v>1.3619349999999999</v>
      </c>
      <c r="AC5151" s="191">
        <v>5.2724274E-4</v>
      </c>
      <c r="AD5151" s="191">
        <v>1.0480344000000001E-2</v>
      </c>
      <c r="AE5151" s="76">
        <v>9.6381485999999997E-8</v>
      </c>
      <c r="AF5151" s="76">
        <v>4.1996395999999998E-10</v>
      </c>
      <c r="AG5151" s="20">
        <v>4.6069531999999997E-4</v>
      </c>
    </row>
    <row r="5152" spans="2:33" s="149" customFormat="1" x14ac:dyDescent="0.15">
      <c r="B5152" s="157" t="s">
        <v>11256</v>
      </c>
      <c r="C5152" s="148"/>
      <c r="D5152" s="118" t="s">
        <v>26</v>
      </c>
      <c r="E5152" s="276" t="s">
        <v>11257</v>
      </c>
      <c r="F5152" s="276">
        <f t="shared" si="707"/>
        <v>5.4815598520000005E-3</v>
      </c>
      <c r="G5152" s="276">
        <f t="shared" si="708"/>
        <v>3.02504968E-3</v>
      </c>
      <c r="H5152" s="276">
        <f t="shared" si="709"/>
        <v>1.1210397000000001E-3</v>
      </c>
      <c r="I5152" s="276">
        <f t="shared" si="710"/>
        <v>6.7289372000000003E-5</v>
      </c>
      <c r="J5152" s="276">
        <v>1.2681811E-3</v>
      </c>
      <c r="K5152" s="276">
        <v>8.4121779999999995E-4</v>
      </c>
      <c r="L5152" s="276">
        <v>1.4394038000000001E-4</v>
      </c>
      <c r="M5152" s="276">
        <v>6.3172965000000004E-4</v>
      </c>
      <c r="N5152" s="276">
        <v>2.2690632000000001E-3</v>
      </c>
      <c r="O5152" s="276">
        <v>1.2425682999999999E-4</v>
      </c>
      <c r="P5152" s="276">
        <v>1.3588152E-4</v>
      </c>
      <c r="Q5152" s="276">
        <v>4.9605365000000002E-5</v>
      </c>
      <c r="R5152" s="276">
        <v>0</v>
      </c>
      <c r="S5152" s="276">
        <v>0</v>
      </c>
      <c r="T5152" s="276">
        <v>0</v>
      </c>
      <c r="U5152" s="276">
        <v>1.7684007000000001E-5</v>
      </c>
      <c r="V5152" s="287"/>
      <c r="W5152" s="28">
        <f t="shared" si="711"/>
        <v>9.3939340740740729E-3</v>
      </c>
      <c r="X5152" s="191">
        <v>1.6009515999999999</v>
      </c>
      <c r="Y5152" s="191">
        <v>0.13865135000000001</v>
      </c>
      <c r="Z5152" s="191">
        <v>3.0701036000000001E-2</v>
      </c>
      <c r="AA5152" s="191">
        <v>3.1254003999999999E-4</v>
      </c>
      <c r="AB5152" s="191">
        <v>1.4239539999999999</v>
      </c>
      <c r="AC5152" s="191">
        <v>4.2474458000000002E-4</v>
      </c>
      <c r="AD5152" s="191">
        <v>6.9079325E-3</v>
      </c>
      <c r="AE5152" s="76">
        <v>6.0811509999999998E-8</v>
      </c>
      <c r="AF5152" s="76">
        <v>4.4067251E-10</v>
      </c>
      <c r="AG5152" s="20">
        <v>1.2688519E-3</v>
      </c>
    </row>
    <row r="5153" spans="2:33" s="149" customFormat="1" x14ac:dyDescent="0.15">
      <c r="B5153" s="157" t="s">
        <v>11258</v>
      </c>
      <c r="C5153" s="148"/>
      <c r="D5153" s="118" t="s">
        <v>26</v>
      </c>
      <c r="E5153" s="276" t="s">
        <v>11259</v>
      </c>
      <c r="F5153" s="276">
        <f t="shared" si="707"/>
        <v>5.9946711569999998E-3</v>
      </c>
      <c r="G5153" s="276">
        <f t="shared" si="708"/>
        <v>3.2966916300000001E-3</v>
      </c>
      <c r="H5153" s="276">
        <f t="shared" si="709"/>
        <v>1.1647120899999999E-3</v>
      </c>
      <c r="I5153" s="276">
        <f t="shared" si="710"/>
        <v>8.7607536999999999E-5</v>
      </c>
      <c r="J5153" s="276">
        <v>1.4456599000000001E-3</v>
      </c>
      <c r="K5153" s="276">
        <v>9.1796697999999997E-4</v>
      </c>
      <c r="L5153" s="276">
        <v>1.4245896E-4</v>
      </c>
      <c r="M5153" s="276">
        <v>6.7869467000000001E-4</v>
      </c>
      <c r="N5153" s="276">
        <v>2.4531251E-3</v>
      </c>
      <c r="O5153" s="276">
        <v>1.6487186000000001E-4</v>
      </c>
      <c r="P5153" s="276">
        <v>1.0428614999999999E-4</v>
      </c>
      <c r="Q5153" s="276">
        <v>6.7456176999999997E-5</v>
      </c>
      <c r="R5153" s="276">
        <v>0</v>
      </c>
      <c r="S5153" s="276">
        <v>0</v>
      </c>
      <c r="T5153" s="276">
        <v>0</v>
      </c>
      <c r="U5153" s="276">
        <v>2.0151359999999999E-5</v>
      </c>
      <c r="V5153" s="287"/>
      <c r="W5153" s="28">
        <f t="shared" si="711"/>
        <v>1.0708591851851851E-2</v>
      </c>
      <c r="X5153" s="191">
        <v>1.7202953999999999</v>
      </c>
      <c r="Y5153" s="191">
        <v>0.15284137</v>
      </c>
      <c r="Z5153" s="191">
        <v>3.3239257000000001E-2</v>
      </c>
      <c r="AA5153" s="191">
        <v>3.3643882000000002E-4</v>
      </c>
      <c r="AB5153" s="191">
        <v>1.5257772000000001</v>
      </c>
      <c r="AC5153" s="191">
        <v>4.8361071000000002E-4</v>
      </c>
      <c r="AD5153" s="191">
        <v>7.6175076000000001E-3</v>
      </c>
      <c r="AE5153" s="76">
        <v>6.4779322999999994E-8</v>
      </c>
      <c r="AF5153" s="76">
        <v>4.7488611999999998E-10</v>
      </c>
      <c r="AG5153" s="20">
        <v>1.3833405E-3</v>
      </c>
    </row>
    <row r="5154" spans="2:33" s="149" customFormat="1" x14ac:dyDescent="0.15">
      <c r="B5154" s="157" t="s">
        <v>11260</v>
      </c>
      <c r="C5154" s="148"/>
      <c r="D5154" s="118" t="s">
        <v>26</v>
      </c>
      <c r="E5154" s="276" t="s">
        <v>11261</v>
      </c>
      <c r="F5154" s="276">
        <f t="shared" si="707"/>
        <v>1.3514401400000001E-2</v>
      </c>
      <c r="G5154" s="276">
        <f t="shared" si="708"/>
        <v>8.5748656999999999E-3</v>
      </c>
      <c r="H5154" s="276">
        <f t="shared" si="709"/>
        <v>1.6790200899999999E-3</v>
      </c>
      <c r="I5154" s="276">
        <f t="shared" si="710"/>
        <v>9.2413409999999999E-5</v>
      </c>
      <c r="J5154" s="276">
        <v>3.1681022E-3</v>
      </c>
      <c r="K5154" s="276">
        <v>1.2532940000000001E-3</v>
      </c>
      <c r="L5154" s="276">
        <v>2.2308606999999999E-4</v>
      </c>
      <c r="M5154" s="276">
        <v>1.8102722E-3</v>
      </c>
      <c r="N5154" s="276">
        <v>6.5684424999999996E-3</v>
      </c>
      <c r="O5154" s="276">
        <v>1.9615100000000001E-4</v>
      </c>
      <c r="P5154" s="276">
        <v>2.0264002E-4</v>
      </c>
      <c r="Q5154" s="276">
        <v>7.2767143000000001E-5</v>
      </c>
      <c r="R5154" s="276">
        <v>0</v>
      </c>
      <c r="S5154" s="276">
        <v>0</v>
      </c>
      <c r="T5154" s="276">
        <v>0</v>
      </c>
      <c r="U5154" s="276">
        <v>1.9646267000000002E-5</v>
      </c>
      <c r="V5154" s="287"/>
      <c r="W5154" s="28">
        <f t="shared" si="711"/>
        <v>2.3467423703703701E-2</v>
      </c>
      <c r="X5154" s="191">
        <v>2.3446500000000001</v>
      </c>
      <c r="Y5154" s="191">
        <v>0.20295555000000001</v>
      </c>
      <c r="Z5154" s="191">
        <v>3.8882020999999999E-3</v>
      </c>
      <c r="AA5154" s="191">
        <v>4.6730379000000001E-4</v>
      </c>
      <c r="AB5154" s="191">
        <v>2.1353080000000002</v>
      </c>
      <c r="AC5154" s="191">
        <v>2.5436970000000003E-4</v>
      </c>
      <c r="AD5154" s="191">
        <v>1.7765872999999999E-3</v>
      </c>
      <c r="AE5154" s="76">
        <v>1.6010804999999999E-7</v>
      </c>
      <c r="AF5154" s="76">
        <v>7.2527806999999999E-10</v>
      </c>
      <c r="AG5154" s="20">
        <v>1.873783E-3</v>
      </c>
    </row>
    <row r="5155" spans="2:33" s="149" customFormat="1" x14ac:dyDescent="0.15">
      <c r="B5155" s="157" t="s">
        <v>11262</v>
      </c>
      <c r="C5155" s="148"/>
      <c r="D5155" s="118" t="s">
        <v>26</v>
      </c>
      <c r="E5155" s="276" t="s">
        <v>11263</v>
      </c>
      <c r="F5155" s="276">
        <f t="shared" si="707"/>
        <v>6.8095676489999995E-3</v>
      </c>
      <c r="G5155" s="276">
        <f t="shared" si="708"/>
        <v>5.0360628399999992E-3</v>
      </c>
      <c r="H5155" s="276">
        <f t="shared" si="709"/>
        <v>1.0981603799999999E-3</v>
      </c>
      <c r="I5155" s="276">
        <f t="shared" si="710"/>
        <v>5.1923949E-5</v>
      </c>
      <c r="J5155" s="276">
        <v>6.2342048E-4</v>
      </c>
      <c r="K5155" s="276">
        <v>8.2951341999999999E-4</v>
      </c>
      <c r="L5155" s="276">
        <v>1.4570648000000001E-4</v>
      </c>
      <c r="M5155" s="276">
        <v>3.0182963000000002E-4</v>
      </c>
      <c r="N5155" s="276">
        <v>4.6057703999999996E-3</v>
      </c>
      <c r="O5155" s="276">
        <v>1.2846280999999999E-4</v>
      </c>
      <c r="P5155" s="276">
        <v>1.2294047999999999E-4</v>
      </c>
      <c r="Q5155" s="276">
        <v>3.1709002999999999E-5</v>
      </c>
      <c r="R5155" s="276">
        <v>0</v>
      </c>
      <c r="S5155" s="276">
        <v>0</v>
      </c>
      <c r="T5155" s="276">
        <v>0</v>
      </c>
      <c r="U5155" s="276">
        <v>2.0214946000000001E-5</v>
      </c>
      <c r="V5155" s="287"/>
      <c r="W5155" s="28">
        <f t="shared" si="711"/>
        <v>4.6179294814814812E-3</v>
      </c>
      <c r="X5155" s="191">
        <v>1.4187729</v>
      </c>
      <c r="Y5155" s="191">
        <v>5.3336653999999997E-2</v>
      </c>
      <c r="Z5155" s="191">
        <v>4.9244977000000002E-2</v>
      </c>
      <c r="AA5155" s="191">
        <v>2.9461135000000003E-4</v>
      </c>
      <c r="AB5155" s="191">
        <v>1.3049276999999999</v>
      </c>
      <c r="AC5155" s="191">
        <v>5.2466649000000001E-4</v>
      </c>
      <c r="AD5155" s="191">
        <v>1.0444293E-2</v>
      </c>
      <c r="AE5155" s="76">
        <v>9.5925897000000005E-8</v>
      </c>
      <c r="AF5155" s="76">
        <v>3.9583872999999998E-10</v>
      </c>
      <c r="AG5155" s="20">
        <v>4.4496233000000001E-4</v>
      </c>
    </row>
    <row r="5156" spans="2:33" s="149" customFormat="1" x14ac:dyDescent="0.15">
      <c r="B5156" s="157" t="s">
        <v>11264</v>
      </c>
      <c r="C5156" s="148"/>
      <c r="D5156" s="118" t="s">
        <v>26</v>
      </c>
      <c r="E5156" s="276" t="s">
        <v>11265</v>
      </c>
      <c r="F5156" s="276">
        <f t="shared" si="707"/>
        <v>8.207457558E-3</v>
      </c>
      <c r="G5156" s="276">
        <f t="shared" si="708"/>
        <v>5.3490501600000004E-3</v>
      </c>
      <c r="H5156" s="276">
        <f t="shared" si="709"/>
        <v>1.5622810500000002E-3</v>
      </c>
      <c r="I5156" s="276">
        <f t="shared" si="710"/>
        <v>5.8760848E-5</v>
      </c>
      <c r="J5156" s="276">
        <v>1.2373655E-3</v>
      </c>
      <c r="K5156" s="276">
        <v>1.2832201000000001E-3</v>
      </c>
      <c r="L5156" s="276">
        <v>1.7419716E-4</v>
      </c>
      <c r="M5156" s="276">
        <v>2.7208042999999997E-4</v>
      </c>
      <c r="N5156" s="276">
        <v>4.9433721000000002E-3</v>
      </c>
      <c r="O5156" s="276">
        <v>1.3359763000000001E-4</v>
      </c>
      <c r="P5156" s="276">
        <v>1.0486379E-4</v>
      </c>
      <c r="Q5156" s="276">
        <v>3.6821054E-5</v>
      </c>
      <c r="R5156" s="276">
        <v>0</v>
      </c>
      <c r="S5156" s="276">
        <v>0</v>
      </c>
      <c r="T5156" s="276">
        <v>0</v>
      </c>
      <c r="U5156" s="276">
        <v>2.1939794E-5</v>
      </c>
      <c r="V5156" s="287"/>
      <c r="W5156" s="28">
        <f t="shared" si="711"/>
        <v>9.1656703703703706E-3</v>
      </c>
      <c r="X5156" s="191">
        <v>1.6554936</v>
      </c>
      <c r="Y5156" s="191">
        <v>0.11419524</v>
      </c>
      <c r="Z5156" s="191">
        <v>1.1786270999999999E-2</v>
      </c>
      <c r="AA5156" s="191">
        <v>1.5989075E-4</v>
      </c>
      <c r="AB5156" s="191">
        <v>1.5229444999999999</v>
      </c>
      <c r="AC5156" s="191">
        <v>1.0670732E-3</v>
      </c>
      <c r="AD5156" s="191">
        <v>5.3406935000000003E-3</v>
      </c>
      <c r="AE5156" s="76">
        <v>1.0889197E-7</v>
      </c>
      <c r="AF5156" s="76">
        <v>6.4710294999999998E-10</v>
      </c>
      <c r="AG5156" s="20">
        <v>7.5576273999999996E-4</v>
      </c>
    </row>
    <row r="5157" spans="2:33" s="149" customFormat="1" x14ac:dyDescent="0.15">
      <c r="B5157" s="157" t="s">
        <v>11266</v>
      </c>
      <c r="C5157" s="148"/>
      <c r="D5157" s="118" t="s">
        <v>26</v>
      </c>
      <c r="E5157" s="276" t="s">
        <v>11267</v>
      </c>
      <c r="F5157" s="276">
        <f t="shared" si="707"/>
        <v>6.6764956929999996E-3</v>
      </c>
      <c r="G5157" s="276">
        <f t="shared" si="708"/>
        <v>3.3061338299999999E-3</v>
      </c>
      <c r="H5157" s="276">
        <f t="shared" si="709"/>
        <v>1.42034786E-3</v>
      </c>
      <c r="I5157" s="276">
        <f t="shared" si="710"/>
        <v>8.1483703000000002E-5</v>
      </c>
      <c r="J5157" s="276">
        <v>1.8685303000000001E-3</v>
      </c>
      <c r="K5157" s="276">
        <v>1.1563322E-3</v>
      </c>
      <c r="L5157" s="276">
        <v>1.5340794999999999E-4</v>
      </c>
      <c r="M5157" s="276">
        <v>6.1402235999999995E-4</v>
      </c>
      <c r="N5157" s="276">
        <v>2.5521894E-3</v>
      </c>
      <c r="O5157" s="276">
        <v>1.3992207E-4</v>
      </c>
      <c r="P5157" s="276">
        <v>1.1060771E-4</v>
      </c>
      <c r="Q5157" s="276">
        <v>5.9494124000000003E-5</v>
      </c>
      <c r="R5157" s="276">
        <v>0</v>
      </c>
      <c r="S5157" s="276">
        <v>0</v>
      </c>
      <c r="T5157" s="276">
        <v>0</v>
      </c>
      <c r="U5157" s="276">
        <v>2.1989579E-5</v>
      </c>
      <c r="V5157" s="287"/>
      <c r="W5157" s="28">
        <f t="shared" si="711"/>
        <v>1.3840965185185185E-2</v>
      </c>
      <c r="X5157" s="191">
        <v>1.6366835</v>
      </c>
      <c r="Y5157" s="191">
        <v>0.20635976</v>
      </c>
      <c r="Z5157" s="191">
        <v>9.7794192000000002E-3</v>
      </c>
      <c r="AA5157" s="191">
        <v>2.1163536E-4</v>
      </c>
      <c r="AB5157" s="191">
        <v>1.4151206000000001</v>
      </c>
      <c r="AC5157" s="191">
        <v>8.1591556E-4</v>
      </c>
      <c r="AD5157" s="191">
        <v>4.3961271000000001E-3</v>
      </c>
      <c r="AE5157" s="76">
        <v>7.2276420999999997E-8</v>
      </c>
      <c r="AF5157" s="76">
        <v>6.3049115999999996E-10</v>
      </c>
      <c r="AG5157" s="20">
        <v>1.7329499E-3</v>
      </c>
    </row>
    <row r="5158" spans="2:33" s="149" customFormat="1" x14ac:dyDescent="0.15">
      <c r="B5158" s="157" t="s">
        <v>11268</v>
      </c>
      <c r="C5158" s="148"/>
      <c r="D5158" s="118" t="s">
        <v>26</v>
      </c>
      <c r="E5158" s="276" t="s">
        <v>11269</v>
      </c>
      <c r="F5158" s="276">
        <f t="shared" si="707"/>
        <v>7.337657364999999E-3</v>
      </c>
      <c r="G5158" s="276">
        <f t="shared" si="708"/>
        <v>3.6031250399999994E-3</v>
      </c>
      <c r="H5158" s="276">
        <f t="shared" si="709"/>
        <v>1.5424879400000001E-3</v>
      </c>
      <c r="I5158" s="276">
        <f t="shared" si="710"/>
        <v>1.02841885E-4</v>
      </c>
      <c r="J5158" s="276">
        <v>2.0892024999999998E-3</v>
      </c>
      <c r="K5158" s="276">
        <v>1.2557088E-3</v>
      </c>
      <c r="L5158" s="276">
        <v>1.6765827000000001E-4</v>
      </c>
      <c r="M5158" s="276">
        <v>6.5972947999999999E-4</v>
      </c>
      <c r="N5158" s="276">
        <v>2.7565902999999998E-3</v>
      </c>
      <c r="O5158" s="276">
        <v>1.8680526E-4</v>
      </c>
      <c r="P5158" s="276">
        <v>1.1912087E-4</v>
      </c>
      <c r="Q5158" s="276">
        <v>7.8072706000000005E-5</v>
      </c>
      <c r="R5158" s="276">
        <v>0</v>
      </c>
      <c r="S5158" s="276">
        <v>0</v>
      </c>
      <c r="T5158" s="276">
        <v>0</v>
      </c>
      <c r="U5158" s="276">
        <v>2.4769178999999999E-5</v>
      </c>
      <c r="V5158" s="287"/>
      <c r="W5158" s="28">
        <f t="shared" si="711"/>
        <v>1.5475574074074072E-2</v>
      </c>
      <c r="X5158" s="191">
        <v>1.7586358</v>
      </c>
      <c r="Y5158" s="191">
        <v>0.22543796999999999</v>
      </c>
      <c r="Z5158" s="191">
        <v>1.0825899E-2</v>
      </c>
      <c r="AA5158" s="191">
        <v>2.2832857E-4</v>
      </c>
      <c r="AB5158" s="191">
        <v>1.5163133</v>
      </c>
      <c r="AC5158" s="191">
        <v>9.0277635E-4</v>
      </c>
      <c r="AD5158" s="191">
        <v>4.9275261999999998E-3</v>
      </c>
      <c r="AE5158" s="76">
        <v>7.8831686E-8</v>
      </c>
      <c r="AF5158" s="76">
        <v>6.7835109999999998E-10</v>
      </c>
      <c r="AG5158" s="20">
        <v>1.8810610000000001E-3</v>
      </c>
    </row>
    <row r="5159" spans="2:33" s="149" customFormat="1" x14ac:dyDescent="0.15">
      <c r="B5159" s="157" t="s">
        <v>11270</v>
      </c>
      <c r="C5159" s="148"/>
      <c r="D5159" s="118" t="s">
        <v>26</v>
      </c>
      <c r="E5159" s="276" t="s">
        <v>11271</v>
      </c>
      <c r="F5159" s="276">
        <f t="shared" si="707"/>
        <v>1.4339779927999998E-2</v>
      </c>
      <c r="G5159" s="276">
        <f t="shared" si="708"/>
        <v>8.7023351799999996E-3</v>
      </c>
      <c r="H5159" s="276">
        <f t="shared" si="709"/>
        <v>1.92358451E-3</v>
      </c>
      <c r="I5159" s="276">
        <f t="shared" si="710"/>
        <v>1.09413938E-4</v>
      </c>
      <c r="J5159" s="276">
        <v>3.6044463E-3</v>
      </c>
      <c r="K5159" s="276">
        <v>1.5320666999999999E-3</v>
      </c>
      <c r="L5159" s="276">
        <v>2.2963589999999999E-4</v>
      </c>
      <c r="M5159" s="276">
        <v>1.782875E-3</v>
      </c>
      <c r="N5159" s="276">
        <v>6.7040286999999997E-3</v>
      </c>
      <c r="O5159" s="276">
        <v>2.1543148000000001E-4</v>
      </c>
      <c r="P5159" s="276">
        <v>1.6188191E-4</v>
      </c>
      <c r="Q5159" s="276">
        <v>8.6750015999999998E-5</v>
      </c>
      <c r="R5159" s="276">
        <v>0</v>
      </c>
      <c r="S5159" s="276">
        <v>0</v>
      </c>
      <c r="T5159" s="276">
        <v>0</v>
      </c>
      <c r="U5159" s="276">
        <v>2.2663921999999998E-5</v>
      </c>
      <c r="V5159" s="287"/>
      <c r="W5159" s="28">
        <f t="shared" si="711"/>
        <v>2.6699602222222219E-2</v>
      </c>
      <c r="X5159" s="191">
        <v>2.3909777000000001</v>
      </c>
      <c r="Y5159" s="191">
        <v>0.26158642999999998</v>
      </c>
      <c r="Z5159" s="191">
        <v>5.1616997999999999E-3</v>
      </c>
      <c r="AA5159" s="191">
        <v>3.0842705999999998E-4</v>
      </c>
      <c r="AB5159" s="191">
        <v>2.1211454999999999</v>
      </c>
      <c r="AC5159" s="191">
        <v>3.3843909000000002E-4</v>
      </c>
      <c r="AD5159" s="191">
        <v>2.4372328E-3</v>
      </c>
      <c r="AE5159" s="76">
        <v>1.6600284000000001E-7</v>
      </c>
      <c r="AF5159" s="76">
        <v>9.9305987999999996E-10</v>
      </c>
      <c r="AG5159" s="20">
        <v>2.4037341999999999E-3</v>
      </c>
    </row>
    <row r="5160" spans="2:33" s="149" customFormat="1" x14ac:dyDescent="0.15">
      <c r="B5160" s="157" t="s">
        <v>11272</v>
      </c>
      <c r="C5160" s="148"/>
      <c r="D5160" s="118" t="s">
        <v>26</v>
      </c>
      <c r="E5160" s="276" t="s">
        <v>11273</v>
      </c>
      <c r="F5160" s="276">
        <f t="shared" si="707"/>
        <v>7.9592712029999992E-3</v>
      </c>
      <c r="G5160" s="276">
        <f t="shared" si="708"/>
        <v>5.34396652E-3</v>
      </c>
      <c r="H5160" s="276">
        <f t="shared" si="709"/>
        <v>1.3371664299999999E-3</v>
      </c>
      <c r="I5160" s="276">
        <f t="shared" si="710"/>
        <v>5.8001253000000001E-5</v>
      </c>
      <c r="J5160" s="276">
        <v>1.220137E-3</v>
      </c>
      <c r="K5160" s="276">
        <v>1.0882571000000001E-3</v>
      </c>
      <c r="L5160" s="276">
        <v>1.4877590999999999E-4</v>
      </c>
      <c r="M5160" s="276">
        <v>2.7132883999999999E-4</v>
      </c>
      <c r="N5160" s="276">
        <v>4.9403687999999999E-3</v>
      </c>
      <c r="O5160" s="276">
        <v>1.3226888000000001E-4</v>
      </c>
      <c r="P5160" s="276">
        <v>1.0013342E-4</v>
      </c>
      <c r="Q5160" s="276">
        <v>3.6301021000000001E-5</v>
      </c>
      <c r="R5160" s="276">
        <v>0</v>
      </c>
      <c r="S5160" s="276">
        <v>0</v>
      </c>
      <c r="T5160" s="276">
        <v>0</v>
      </c>
      <c r="U5160" s="276">
        <v>2.1700232E-5</v>
      </c>
      <c r="V5160" s="287"/>
      <c r="W5160" s="28">
        <f t="shared" si="711"/>
        <v>9.0380518518518513E-3</v>
      </c>
      <c r="X5160" s="191">
        <v>1.5894839000000001</v>
      </c>
      <c r="Y5160" s="191">
        <v>0.11196391999999999</v>
      </c>
      <c r="Z5160" s="191">
        <v>1.1746266999999999E-2</v>
      </c>
      <c r="AA5160" s="191">
        <v>1.5366140999999999E-4</v>
      </c>
      <c r="AB5160" s="191">
        <v>1.4592343999999999</v>
      </c>
      <c r="AC5160" s="191">
        <v>1.0644444E-3</v>
      </c>
      <c r="AD5160" s="191">
        <v>5.3212032999999997E-3</v>
      </c>
      <c r="AE5160" s="76">
        <v>1.0842673E-7</v>
      </c>
      <c r="AF5160" s="76">
        <v>6.1422482999999998E-10</v>
      </c>
      <c r="AG5160" s="20">
        <v>7.3512850999999995E-4</v>
      </c>
    </row>
    <row r="5161" spans="2:33" s="149" customFormat="1" x14ac:dyDescent="0.15">
      <c r="B5161" s="157" t="s">
        <v>11274</v>
      </c>
      <c r="C5161" s="148"/>
      <c r="D5161" s="118" t="s">
        <v>26</v>
      </c>
      <c r="E5161" s="276" t="s">
        <v>11275</v>
      </c>
      <c r="F5161" s="276">
        <f t="shared" si="707"/>
        <v>4.6637838799999994E-3</v>
      </c>
      <c r="G5161" s="276">
        <f t="shared" si="708"/>
        <v>2.5048036399999999E-3</v>
      </c>
      <c r="H5161" s="276">
        <f t="shared" si="709"/>
        <v>1.5789309299999998E-3</v>
      </c>
      <c r="I5161" s="276">
        <f t="shared" si="710"/>
        <v>5.4299160000000001E-5</v>
      </c>
      <c r="J5161" s="276">
        <v>5.2575015000000001E-4</v>
      </c>
      <c r="K5161" s="276">
        <v>1.2635649999999999E-3</v>
      </c>
      <c r="L5161" s="276">
        <v>1.9494961000000001E-4</v>
      </c>
      <c r="M5161" s="276">
        <v>1.7077115000000001E-4</v>
      </c>
      <c r="N5161" s="276">
        <v>2.1952574000000001E-3</v>
      </c>
      <c r="O5161" s="276">
        <v>1.3877508999999999E-4</v>
      </c>
      <c r="P5161" s="276">
        <v>1.2041632E-4</v>
      </c>
      <c r="Q5161" s="276">
        <v>3.7269147000000001E-5</v>
      </c>
      <c r="R5161" s="276">
        <v>0</v>
      </c>
      <c r="S5161" s="276">
        <v>0</v>
      </c>
      <c r="T5161" s="276">
        <v>0</v>
      </c>
      <c r="U5161" s="276">
        <v>1.7030013E-5</v>
      </c>
      <c r="V5161" s="287"/>
      <c r="W5161" s="28">
        <f t="shared" si="711"/>
        <v>3.8944455555555554E-3</v>
      </c>
      <c r="X5161" s="191">
        <v>1.3785677000000001</v>
      </c>
      <c r="Y5161" s="191">
        <v>5.0840564999999997E-2</v>
      </c>
      <c r="Z5161" s="191">
        <v>4.6044742999999999E-2</v>
      </c>
      <c r="AA5161" s="191">
        <v>2.8632255000000001E-4</v>
      </c>
      <c r="AB5161" s="191">
        <v>1.2711140000000001</v>
      </c>
      <c r="AC5161" s="191">
        <v>4.8695614000000001E-4</v>
      </c>
      <c r="AD5161" s="191">
        <v>9.7951376999999996E-3</v>
      </c>
      <c r="AE5161" s="76">
        <v>5.1988024000000003E-8</v>
      </c>
      <c r="AF5161" s="76">
        <v>4.0299742999999998E-10</v>
      </c>
      <c r="AG5161" s="20">
        <v>4.2623892999999998E-4</v>
      </c>
    </row>
    <row r="5162" spans="2:33" s="149" customFormat="1" x14ac:dyDescent="0.15">
      <c r="B5162" s="157" t="s">
        <v>11276</v>
      </c>
      <c r="C5162" s="148"/>
      <c r="D5162" s="118" t="s">
        <v>26</v>
      </c>
      <c r="E5162" s="276" t="s">
        <v>11277</v>
      </c>
      <c r="F5162" s="276">
        <f t="shared" si="707"/>
        <v>6.4697817830000007E-3</v>
      </c>
      <c r="G5162" s="276">
        <f t="shared" si="708"/>
        <v>4.6490398300000008E-3</v>
      </c>
      <c r="H5162" s="276">
        <f t="shared" si="709"/>
        <v>1.24624467E-3</v>
      </c>
      <c r="I5162" s="276">
        <f t="shared" si="710"/>
        <v>4.8699383000000004E-5</v>
      </c>
      <c r="J5162" s="276">
        <v>5.2579790000000003E-4</v>
      </c>
      <c r="K5162" s="276">
        <v>9.6747562999999995E-4</v>
      </c>
      <c r="L5162" s="276">
        <v>1.5854562E-4</v>
      </c>
      <c r="M5162" s="276">
        <v>2.4517910000000003E-4</v>
      </c>
      <c r="N5162" s="276">
        <v>4.2926194000000003E-3</v>
      </c>
      <c r="O5162" s="276">
        <v>1.1124133E-4</v>
      </c>
      <c r="P5162" s="276">
        <v>1.2022342000000001E-4</v>
      </c>
      <c r="Q5162" s="276">
        <v>3.1594770000000002E-5</v>
      </c>
      <c r="R5162" s="276">
        <v>0</v>
      </c>
      <c r="S5162" s="276">
        <v>0</v>
      </c>
      <c r="T5162" s="276">
        <v>0</v>
      </c>
      <c r="U5162" s="276">
        <v>1.7104613000000001E-5</v>
      </c>
      <c r="V5162" s="287"/>
      <c r="W5162" s="28">
        <f t="shared" si="711"/>
        <v>3.894799259259259E-3</v>
      </c>
      <c r="X5162" s="191">
        <v>1.3763779</v>
      </c>
      <c r="Y5162" s="191">
        <v>4.8860808999999998E-2</v>
      </c>
      <c r="Z5162" s="191">
        <v>4.5950917000000001E-2</v>
      </c>
      <c r="AA5162" s="191">
        <v>2.8659994E-4</v>
      </c>
      <c r="AB5162" s="191">
        <v>1.2710868</v>
      </c>
      <c r="AC5162" s="191">
        <v>4.8007025000000001E-4</v>
      </c>
      <c r="AD5162" s="191">
        <v>9.7127146999999997E-3</v>
      </c>
      <c r="AE5162" s="76">
        <v>8.9480946999999999E-8</v>
      </c>
      <c r="AF5162" s="76">
        <v>3.8958724000000001E-10</v>
      </c>
      <c r="AG5162" s="20">
        <v>4.1356032999999997E-4</v>
      </c>
    </row>
    <row r="5163" spans="2:33" s="149" customFormat="1" x14ac:dyDescent="0.15">
      <c r="B5163" s="157" t="s">
        <v>11278</v>
      </c>
      <c r="C5163" s="148"/>
      <c r="D5163" s="118" t="s">
        <v>26</v>
      </c>
      <c r="E5163" s="276" t="s">
        <v>11279</v>
      </c>
      <c r="F5163" s="276">
        <f t="shared" si="707"/>
        <v>4.2382506819999997E-3</v>
      </c>
      <c r="G5163" s="276">
        <f t="shared" si="708"/>
        <v>2.4997373799999999E-3</v>
      </c>
      <c r="H5163" s="276">
        <f t="shared" si="709"/>
        <v>1.1711351299999999E-3</v>
      </c>
      <c r="I5163" s="276">
        <f t="shared" si="710"/>
        <v>5.3650931999999999E-5</v>
      </c>
      <c r="J5163" s="276">
        <v>5.1372723999999997E-4</v>
      </c>
      <c r="K5163" s="276">
        <v>9.0708122999999996E-4</v>
      </c>
      <c r="L5163" s="276">
        <v>1.4927121E-4</v>
      </c>
      <c r="M5163" s="276">
        <v>1.6878870999999999E-4</v>
      </c>
      <c r="N5163" s="276">
        <v>2.1934620999999998E-3</v>
      </c>
      <c r="O5163" s="276">
        <v>1.3748657E-4</v>
      </c>
      <c r="P5163" s="276">
        <v>1.1478268999999999E-4</v>
      </c>
      <c r="Q5163" s="276">
        <v>3.6933892E-5</v>
      </c>
      <c r="R5163" s="276">
        <v>0</v>
      </c>
      <c r="S5163" s="276">
        <v>0</v>
      </c>
      <c r="T5163" s="276">
        <v>0</v>
      </c>
      <c r="U5163" s="276">
        <v>1.6717039999999999E-5</v>
      </c>
      <c r="V5163" s="287"/>
      <c r="W5163" s="28">
        <f t="shared" si="711"/>
        <v>3.8053869629629624E-3</v>
      </c>
      <c r="X5163" s="191">
        <v>1.3236063</v>
      </c>
      <c r="Y5163" s="191">
        <v>4.9273402000000001E-2</v>
      </c>
      <c r="Z5163" s="191">
        <v>4.5904966999999998E-2</v>
      </c>
      <c r="AA5163" s="191">
        <v>2.7442885999999999E-4</v>
      </c>
      <c r="AB5163" s="191">
        <v>1.2179074000000001</v>
      </c>
      <c r="AC5163" s="191">
        <v>4.8455170999999998E-4</v>
      </c>
      <c r="AD5163" s="191">
        <v>9.7614946000000001E-3</v>
      </c>
      <c r="AE5163" s="76">
        <v>5.1526381999999997E-8</v>
      </c>
      <c r="AF5163" s="76">
        <v>3.7226855E-10</v>
      </c>
      <c r="AG5163" s="20">
        <v>4.1155489999999999E-4</v>
      </c>
    </row>
    <row r="5164" spans="2:33" s="149" customFormat="1" x14ac:dyDescent="0.15">
      <c r="B5164" s="157" t="s">
        <v>11280</v>
      </c>
      <c r="C5164" s="148"/>
      <c r="D5164" s="118" t="s">
        <v>26</v>
      </c>
      <c r="E5164" s="276" t="s">
        <v>11281</v>
      </c>
      <c r="F5164" s="276">
        <f t="shared" si="707"/>
        <v>6.2425335339999994E-3</v>
      </c>
      <c r="G5164" s="276">
        <f t="shared" si="708"/>
        <v>4.6439741E-3</v>
      </c>
      <c r="H5164" s="276">
        <f t="shared" si="709"/>
        <v>1.0367332299999999E-3</v>
      </c>
      <c r="I5164" s="276">
        <f t="shared" si="710"/>
        <v>4.8051153999999999E-5</v>
      </c>
      <c r="J5164" s="276">
        <v>5.1377504999999997E-4</v>
      </c>
      <c r="K5164" s="276">
        <v>7.8759217000000002E-4</v>
      </c>
      <c r="L5164" s="276">
        <v>1.3455125000000001E-4</v>
      </c>
      <c r="M5164" s="276">
        <v>2.4319665E-4</v>
      </c>
      <c r="N5164" s="276">
        <v>4.2908245999999997E-3</v>
      </c>
      <c r="O5164" s="276">
        <v>1.0995285E-4</v>
      </c>
      <c r="P5164" s="276">
        <v>1.1458981E-4</v>
      </c>
      <c r="Q5164" s="276">
        <v>3.1259512000000001E-5</v>
      </c>
      <c r="R5164" s="276">
        <v>0</v>
      </c>
      <c r="S5164" s="276">
        <v>0</v>
      </c>
      <c r="T5164" s="276">
        <v>0</v>
      </c>
      <c r="U5164" s="276">
        <v>1.6791641999999998E-5</v>
      </c>
      <c r="V5164" s="287"/>
      <c r="W5164" s="28">
        <f t="shared" si="711"/>
        <v>3.8057411111111108E-3</v>
      </c>
      <c r="X5164" s="191">
        <v>1.3214163000000001</v>
      </c>
      <c r="Y5164" s="191">
        <v>4.7293656000000003E-2</v>
      </c>
      <c r="Z5164" s="191">
        <v>4.5811149000000002E-2</v>
      </c>
      <c r="AA5164" s="191">
        <v>2.7470621999999998E-4</v>
      </c>
      <c r="AB5164" s="191">
        <v>1.2178800000000001</v>
      </c>
      <c r="AC5164" s="191">
        <v>4.7766553E-4</v>
      </c>
      <c r="AD5164" s="191">
        <v>9.6790725000000001E-3</v>
      </c>
      <c r="AE5164" s="76">
        <v>8.9055717000000006E-8</v>
      </c>
      <c r="AF5164" s="76">
        <v>3.6707036000000001E-10</v>
      </c>
      <c r="AG5164" s="20">
        <v>3.9887636000000002E-4</v>
      </c>
    </row>
    <row r="5165" spans="2:33" s="149" customFormat="1" x14ac:dyDescent="0.15">
      <c r="B5165" s="157" t="s">
        <v>11282</v>
      </c>
      <c r="C5165" s="148"/>
      <c r="D5165" s="118" t="s">
        <v>26</v>
      </c>
      <c r="E5165" s="276" t="s">
        <v>11283</v>
      </c>
      <c r="F5165" s="276">
        <f t="shared" si="707"/>
        <v>2.0053232052999999E-3</v>
      </c>
      <c r="G5165" s="276">
        <f t="shared" si="708"/>
        <v>8.3470602399999996E-4</v>
      </c>
      <c r="H5165" s="276">
        <f t="shared" si="709"/>
        <v>8.0291802000000004E-4</v>
      </c>
      <c r="I5165" s="276">
        <f t="shared" si="710"/>
        <v>2.14860713E-5</v>
      </c>
      <c r="J5165" s="276">
        <v>3.4621309000000002E-4</v>
      </c>
      <c r="K5165" s="276">
        <v>6.4968966000000003E-4</v>
      </c>
      <c r="L5165" s="276">
        <v>9.7270589999999996E-5</v>
      </c>
      <c r="M5165" s="276">
        <v>5.0924417000000003E-5</v>
      </c>
      <c r="N5165" s="276">
        <v>7.2787210999999995E-4</v>
      </c>
      <c r="O5165" s="276">
        <v>5.5909497000000002E-5</v>
      </c>
      <c r="P5165" s="276">
        <v>5.5957769999999999E-5</v>
      </c>
      <c r="Q5165" s="276">
        <v>1.7543174000000001E-5</v>
      </c>
      <c r="R5165" s="276">
        <v>0</v>
      </c>
      <c r="S5165" s="276">
        <v>0</v>
      </c>
      <c r="T5165" s="276">
        <v>0</v>
      </c>
      <c r="U5165" s="276">
        <v>3.9428972999999999E-6</v>
      </c>
      <c r="V5165" s="287"/>
      <c r="W5165" s="28">
        <f t="shared" si="711"/>
        <v>2.5645414074074073E-3</v>
      </c>
      <c r="X5165" s="191">
        <v>0.23685375</v>
      </c>
      <c r="Y5165" s="191">
        <v>3.8176685000000002E-2</v>
      </c>
      <c r="Z5165" s="191">
        <v>8.4150676E-4</v>
      </c>
      <c r="AA5165" s="191">
        <v>4.9983823E-6</v>
      </c>
      <c r="AB5165" s="191">
        <v>0.19245404999999999</v>
      </c>
      <c r="AC5165" s="191">
        <v>2.2828329999999999E-4</v>
      </c>
      <c r="AD5165" s="191">
        <v>5.1482213000000002E-3</v>
      </c>
      <c r="AE5165" s="76">
        <v>2.0243219999999999E-8</v>
      </c>
      <c r="AF5165" s="76">
        <v>4.6444749000000002E-10</v>
      </c>
      <c r="AG5165" s="20">
        <v>3.5231439999999998E-4</v>
      </c>
    </row>
    <row r="5166" spans="2:33" s="149" customFormat="1" x14ac:dyDescent="0.15">
      <c r="B5166" s="157" t="s">
        <v>11284</v>
      </c>
      <c r="C5166" s="148"/>
      <c r="D5166" s="118" t="s">
        <v>26</v>
      </c>
      <c r="E5166" s="276" t="s">
        <v>11285</v>
      </c>
      <c r="F5166" s="276">
        <f t="shared" si="707"/>
        <v>1.2714568869000001E-3</v>
      </c>
      <c r="G5166" s="276">
        <f t="shared" si="708"/>
        <v>2.5939861099999998E-4</v>
      </c>
      <c r="H5166" s="276">
        <f t="shared" si="709"/>
        <v>6.8643550599999993E-4</v>
      </c>
      <c r="I5166" s="276">
        <f t="shared" si="710"/>
        <v>3.2243109899999999E-5</v>
      </c>
      <c r="J5166" s="276">
        <v>2.9337965999999999E-4</v>
      </c>
      <c r="K5166" s="276">
        <v>5.4851409999999998E-4</v>
      </c>
      <c r="L5166" s="276">
        <v>8.2467662000000006E-5</v>
      </c>
      <c r="M5166" s="276">
        <v>3.5772278999999999E-5</v>
      </c>
      <c r="N5166" s="276">
        <v>1.7646426E-4</v>
      </c>
      <c r="O5166" s="276">
        <v>4.7162071999999997E-5</v>
      </c>
      <c r="P5166" s="276">
        <v>5.5453744000000001E-5</v>
      </c>
      <c r="Q5166" s="276">
        <v>2.8247445E-5</v>
      </c>
      <c r="R5166" s="276">
        <v>0</v>
      </c>
      <c r="S5166" s="276">
        <v>0</v>
      </c>
      <c r="T5166" s="276">
        <v>0</v>
      </c>
      <c r="U5166" s="276">
        <v>3.9956648999999999E-6</v>
      </c>
      <c r="V5166" s="287"/>
      <c r="W5166" s="28">
        <f t="shared" si="711"/>
        <v>2.1731826666666664E-3</v>
      </c>
      <c r="X5166" s="191">
        <v>0.80509987999999999</v>
      </c>
      <c r="Y5166" s="191">
        <v>3.0015502999999999E-2</v>
      </c>
      <c r="Z5166" s="191">
        <v>6.2736214E-4</v>
      </c>
      <c r="AA5166" s="191">
        <v>7.5618219999999995E-5</v>
      </c>
      <c r="AB5166" s="191">
        <v>0.77398496999999999</v>
      </c>
      <c r="AC5166" s="191">
        <v>4.1258513E-5</v>
      </c>
      <c r="AD5166" s="191">
        <v>3.5516964E-4</v>
      </c>
      <c r="AE5166" s="76">
        <v>9.5276425999999996E-9</v>
      </c>
      <c r="AF5166" s="76">
        <v>3.1320761999999999E-10</v>
      </c>
      <c r="AG5166" s="20">
        <v>2.7095546999999999E-4</v>
      </c>
    </row>
    <row r="5167" spans="2:33" s="149" customFormat="1" x14ac:dyDescent="0.15">
      <c r="B5167" s="157" t="s">
        <v>11286</v>
      </c>
      <c r="C5167" s="148"/>
      <c r="D5167" s="118" t="s">
        <v>26</v>
      </c>
      <c r="E5167" s="276" t="s">
        <v>11287</v>
      </c>
      <c r="F5167" s="276">
        <f t="shared" si="707"/>
        <v>5.7412379379999995E-3</v>
      </c>
      <c r="G5167" s="276">
        <f t="shared" si="708"/>
        <v>2.7918638100000001E-3</v>
      </c>
      <c r="H5167" s="276">
        <f t="shared" si="709"/>
        <v>1.8025996879999999E-3</v>
      </c>
      <c r="I5167" s="276">
        <f t="shared" si="710"/>
        <v>6.003204E-5</v>
      </c>
      <c r="J5167" s="276">
        <v>1.0867424000000001E-3</v>
      </c>
      <c r="K5167" s="276">
        <v>1.5071418999999999E-3</v>
      </c>
      <c r="L5167" s="276">
        <v>1.9754665999999999E-4</v>
      </c>
      <c r="M5167" s="276">
        <v>1.4102280999999999E-4</v>
      </c>
      <c r="N5167" s="276">
        <v>2.5085620000000002E-3</v>
      </c>
      <c r="O5167" s="276">
        <v>1.4227900000000001E-4</v>
      </c>
      <c r="P5167" s="276">
        <v>9.7911127999999995E-5</v>
      </c>
      <c r="Q5167" s="276">
        <v>4.1705141E-5</v>
      </c>
      <c r="R5167" s="276">
        <v>0</v>
      </c>
      <c r="S5167" s="276">
        <v>0</v>
      </c>
      <c r="T5167" s="276">
        <v>0</v>
      </c>
      <c r="U5167" s="276">
        <v>1.8326899E-5</v>
      </c>
      <c r="V5167" s="287"/>
      <c r="W5167" s="28">
        <f t="shared" si="711"/>
        <v>8.0499437037037033E-3</v>
      </c>
      <c r="X5167" s="191">
        <v>1.5445454000000001</v>
      </c>
      <c r="Y5167" s="191">
        <v>0.10607474</v>
      </c>
      <c r="Z5167" s="191">
        <v>1.0943507999999999E-2</v>
      </c>
      <c r="AA5167" s="191">
        <v>1.4868961E-4</v>
      </c>
      <c r="AB5167" s="191">
        <v>1.4213895999999999</v>
      </c>
      <c r="AC5167" s="191">
        <v>9.9079838999999994E-4</v>
      </c>
      <c r="AD5167" s="191">
        <v>4.9981275000000004E-3</v>
      </c>
      <c r="AE5167" s="76">
        <v>6.3664551999999997E-8</v>
      </c>
      <c r="AF5167" s="76">
        <v>6.1499392999999999E-10</v>
      </c>
      <c r="AG5167" s="20">
        <v>7.0163525000000002E-4</v>
      </c>
    </row>
    <row r="5168" spans="2:33" s="149" customFormat="1" x14ac:dyDescent="0.15">
      <c r="B5168" s="157" t="s">
        <v>11288</v>
      </c>
      <c r="C5168" s="288"/>
      <c r="D5168" s="118" t="s">
        <v>26</v>
      </c>
      <c r="E5168" s="276" t="s">
        <v>11289</v>
      </c>
      <c r="F5168" s="276">
        <f t="shared" si="707"/>
        <v>3.823302589E-3</v>
      </c>
      <c r="G5168" s="276">
        <f t="shared" si="708"/>
        <v>1.03570267E-3</v>
      </c>
      <c r="H5168" s="276">
        <f t="shared" si="709"/>
        <v>1.696284643E-3</v>
      </c>
      <c r="I5168" s="276">
        <f t="shared" si="710"/>
        <v>6.5370076E-5</v>
      </c>
      <c r="J5168" s="276">
        <v>1.0259452E-3</v>
      </c>
      <c r="K5168" s="276">
        <v>1.4187233999999999E-3</v>
      </c>
      <c r="L5168" s="276">
        <v>1.8558721E-4</v>
      </c>
      <c r="M5168" s="276">
        <v>1.1487153E-4</v>
      </c>
      <c r="N5168" s="276">
        <v>7.7789253000000002E-4</v>
      </c>
      <c r="O5168" s="276">
        <v>1.4293861000000001E-4</v>
      </c>
      <c r="P5168" s="276">
        <v>9.1974033000000001E-5</v>
      </c>
      <c r="Q5168" s="276">
        <v>4.7854812000000001E-5</v>
      </c>
      <c r="R5168" s="276">
        <v>0</v>
      </c>
      <c r="S5168" s="276">
        <v>0</v>
      </c>
      <c r="T5168" s="276">
        <v>0</v>
      </c>
      <c r="U5168" s="276">
        <v>1.7515264E-5</v>
      </c>
      <c r="V5168" s="287"/>
      <c r="W5168" s="28">
        <f t="shared" si="711"/>
        <v>7.5995940740740736E-3</v>
      </c>
      <c r="X5168" s="191">
        <v>1.4491084000000001</v>
      </c>
      <c r="Y5168" s="191">
        <v>0.10035233</v>
      </c>
      <c r="Z5168" s="191">
        <v>1.0323557000000001E-2</v>
      </c>
      <c r="AA5168" s="191">
        <v>1.3949673999999999E-4</v>
      </c>
      <c r="AB5168" s="191">
        <v>1.3325791</v>
      </c>
      <c r="AC5168" s="191">
        <v>9.3366062000000002E-4</v>
      </c>
      <c r="AD5168" s="191">
        <v>4.7802258999999998E-3</v>
      </c>
      <c r="AE5168" s="76">
        <v>3.1654176000000003E-8</v>
      </c>
      <c r="AF5168" s="76">
        <v>5.7686414000000005E-10</v>
      </c>
      <c r="AG5168" s="20">
        <v>6.6350052999999997E-4</v>
      </c>
    </row>
    <row r="5169" spans="2:33" s="149" customFormat="1" x14ac:dyDescent="0.15">
      <c r="B5169" s="157" t="s">
        <v>11290</v>
      </c>
      <c r="C5169" s="288"/>
      <c r="D5169" s="118" t="s">
        <v>26</v>
      </c>
      <c r="E5169" s="276" t="s">
        <v>11291</v>
      </c>
      <c r="F5169" s="276">
        <f t="shared" si="707"/>
        <v>7.5472387749999995E-3</v>
      </c>
      <c r="G5169" s="276">
        <f t="shared" si="708"/>
        <v>4.9361026899999993E-3</v>
      </c>
      <c r="H5169" s="276">
        <f t="shared" si="709"/>
        <v>1.4699136250000001E-3</v>
      </c>
      <c r="I5169" s="276">
        <f t="shared" si="710"/>
        <v>5.4432260000000001E-5</v>
      </c>
      <c r="J5169" s="276">
        <v>1.0867902000000001E-3</v>
      </c>
      <c r="K5169" s="276">
        <v>1.2110527E-3</v>
      </c>
      <c r="L5169" s="276">
        <v>1.6114269E-4</v>
      </c>
      <c r="M5169" s="276">
        <v>2.1543072000000001E-4</v>
      </c>
      <c r="N5169" s="276">
        <v>4.6059266999999996E-3</v>
      </c>
      <c r="O5169" s="276">
        <v>1.1474527000000001E-4</v>
      </c>
      <c r="P5169" s="276">
        <v>9.7718234999999998E-5</v>
      </c>
      <c r="Q5169" s="276">
        <v>3.6030761000000001E-5</v>
      </c>
      <c r="R5169" s="276">
        <v>0</v>
      </c>
      <c r="S5169" s="276">
        <v>0</v>
      </c>
      <c r="T5169" s="276">
        <v>0</v>
      </c>
      <c r="U5169" s="276">
        <v>1.8401499000000001E-5</v>
      </c>
      <c r="V5169" s="287"/>
      <c r="W5169" s="28">
        <f t="shared" si="711"/>
        <v>8.0502977777777776E-3</v>
      </c>
      <c r="X5169" s="191">
        <v>1.5423555</v>
      </c>
      <c r="Y5169" s="191">
        <v>0.10409499999999999</v>
      </c>
      <c r="Z5169" s="191">
        <v>1.0849685E-2</v>
      </c>
      <c r="AA5169" s="191">
        <v>1.4896698000000001E-4</v>
      </c>
      <c r="AB5169" s="191">
        <v>1.4213623</v>
      </c>
      <c r="AC5169" s="191">
        <v>9.8391205999999996E-4</v>
      </c>
      <c r="AD5169" s="191">
        <v>4.9157026000000003E-3</v>
      </c>
      <c r="AE5169" s="76">
        <v>1.0115752E-7</v>
      </c>
      <c r="AF5169" s="76">
        <v>6.0158370999999999E-10</v>
      </c>
      <c r="AG5169" s="20">
        <v>6.8895670999999999E-4</v>
      </c>
    </row>
    <row r="5170" spans="2:33" s="149" customFormat="1" x14ac:dyDescent="0.15">
      <c r="B5170" s="157" t="s">
        <v>11292</v>
      </c>
      <c r="C5170" s="288"/>
      <c r="D5170" s="118" t="s">
        <v>26</v>
      </c>
      <c r="E5170" s="276" t="s">
        <v>11293</v>
      </c>
      <c r="F5170" s="276">
        <f t="shared" si="707"/>
        <v>4.1643171980000008E-3</v>
      </c>
      <c r="G5170" s="276">
        <f t="shared" si="708"/>
        <v>1.6574744200000002E-3</v>
      </c>
      <c r="H5170" s="276">
        <f t="shared" si="709"/>
        <v>1.3923675300000001E-3</v>
      </c>
      <c r="I5170" s="276">
        <f t="shared" si="710"/>
        <v>7.6655348000000009E-5</v>
      </c>
      <c r="J5170" s="276">
        <v>1.0378199E-3</v>
      </c>
      <c r="K5170" s="276">
        <v>1.1482901E-3</v>
      </c>
      <c r="L5170" s="276">
        <v>1.5200627999999999E-4</v>
      </c>
      <c r="M5170" s="276">
        <v>1.5860597E-4</v>
      </c>
      <c r="N5170" s="276">
        <v>1.3726279000000001E-3</v>
      </c>
      <c r="O5170" s="276">
        <v>1.2624055000000001E-4</v>
      </c>
      <c r="P5170" s="276">
        <v>9.2071150000000004E-5</v>
      </c>
      <c r="Q5170" s="276">
        <v>5.8666916000000003E-5</v>
      </c>
      <c r="R5170" s="276">
        <v>0</v>
      </c>
      <c r="S5170" s="276">
        <v>0</v>
      </c>
      <c r="T5170" s="276">
        <v>0</v>
      </c>
      <c r="U5170" s="276">
        <v>1.7988432E-5</v>
      </c>
      <c r="V5170" s="287"/>
      <c r="W5170" s="28">
        <f t="shared" si="711"/>
        <v>7.6875548148148147E-3</v>
      </c>
      <c r="X5170" s="191">
        <v>1.4484248</v>
      </c>
      <c r="Y5170" s="191">
        <v>9.9563770999999995E-2</v>
      </c>
      <c r="Z5170" s="191">
        <v>1.0322387000000001E-2</v>
      </c>
      <c r="AA5170" s="191">
        <v>1.3990924000000001E-4</v>
      </c>
      <c r="AB5170" s="191">
        <v>1.3325952999999999</v>
      </c>
      <c r="AC5170" s="191">
        <v>9.3368892000000002E-4</v>
      </c>
      <c r="AD5170" s="191">
        <v>4.8697391000000001E-3</v>
      </c>
      <c r="AE5170" s="76">
        <v>4.2439934999999997E-8</v>
      </c>
      <c r="AF5170" s="76">
        <v>5.6486285999999997E-10</v>
      </c>
      <c r="AG5170" s="20">
        <v>6.5839662999999998E-4</v>
      </c>
    </row>
    <row r="5171" spans="2:33" s="149" customFormat="1" x14ac:dyDescent="0.15">
      <c r="B5171" s="157" t="s">
        <v>11294</v>
      </c>
      <c r="C5171" s="288"/>
      <c r="D5171" s="118" t="s">
        <v>26</v>
      </c>
      <c r="E5171" s="276" t="s">
        <v>11295</v>
      </c>
      <c r="F5171" s="276">
        <f t="shared" si="707"/>
        <v>4.6102507879999992E-3</v>
      </c>
      <c r="G5171" s="276">
        <f t="shared" si="708"/>
        <v>1.7326197799999998E-3</v>
      </c>
      <c r="H5171" s="276">
        <f t="shared" si="709"/>
        <v>1.778309071E-3</v>
      </c>
      <c r="I5171" s="276">
        <f t="shared" si="710"/>
        <v>4.7874636999999999E-5</v>
      </c>
      <c r="J5171" s="276">
        <v>1.0514472999999999E-3</v>
      </c>
      <c r="K5171" s="276">
        <v>1.4842243E-3</v>
      </c>
      <c r="L5171" s="276">
        <v>1.9658567E-4</v>
      </c>
      <c r="M5171" s="276">
        <v>1.028168E-4</v>
      </c>
      <c r="N5171" s="276">
        <v>1.5187327999999999E-3</v>
      </c>
      <c r="O5171" s="276">
        <v>1.1107018E-4</v>
      </c>
      <c r="P5171" s="276">
        <v>9.7499100999999999E-5</v>
      </c>
      <c r="Q5171" s="276">
        <v>3.0856643999999999E-5</v>
      </c>
      <c r="R5171" s="276">
        <v>0</v>
      </c>
      <c r="S5171" s="276">
        <v>0</v>
      </c>
      <c r="T5171" s="276">
        <v>0</v>
      </c>
      <c r="U5171" s="276">
        <v>1.7017993E-5</v>
      </c>
      <c r="V5171" s="287"/>
      <c r="W5171" s="28">
        <f t="shared" si="711"/>
        <v>7.7884985185185177E-3</v>
      </c>
      <c r="X5171" s="191">
        <v>1.5413924999999999</v>
      </c>
      <c r="Y5171" s="191">
        <v>0.10329612000000001</v>
      </c>
      <c r="Z5171" s="191">
        <v>1.0771832E-2</v>
      </c>
      <c r="AA5171" s="191">
        <v>1.4832929999999999E-4</v>
      </c>
      <c r="AB5171" s="191">
        <v>1.4213365</v>
      </c>
      <c r="AC5171" s="191">
        <v>9.7783018999999995E-4</v>
      </c>
      <c r="AD5171" s="191">
        <v>4.8618298000000001E-3</v>
      </c>
      <c r="AE5171" s="76">
        <v>4.5959936000000002E-8</v>
      </c>
      <c r="AF5171" s="76">
        <v>6.1320927999999999E-10</v>
      </c>
      <c r="AG5171" s="20">
        <v>6.8398818E-4</v>
      </c>
    </row>
    <row r="5172" spans="2:33" s="149" customFormat="1" x14ac:dyDescent="0.15">
      <c r="B5172" s="157" t="s">
        <v>11296</v>
      </c>
      <c r="C5172" s="288"/>
      <c r="D5172" s="118" t="s">
        <v>26</v>
      </c>
      <c r="E5172" s="276" t="s">
        <v>11297</v>
      </c>
      <c r="F5172" s="276">
        <f t="shared" si="707"/>
        <v>2.8506225169999998E-3</v>
      </c>
      <c r="G5172" s="276">
        <f t="shared" si="708"/>
        <v>7.4232837700000001E-4</v>
      </c>
      <c r="H5172" s="276">
        <f t="shared" si="709"/>
        <v>1.0546314889999999E-3</v>
      </c>
      <c r="I5172" s="276">
        <f t="shared" si="710"/>
        <v>7.0052711000000004E-5</v>
      </c>
      <c r="J5172" s="276">
        <v>9.8360994000000002E-4</v>
      </c>
      <c r="K5172" s="276">
        <v>8.4622823999999999E-4</v>
      </c>
      <c r="L5172" s="276">
        <v>1.1686736E-4</v>
      </c>
      <c r="M5172" s="276">
        <v>6.0888487000000003E-5</v>
      </c>
      <c r="N5172" s="276">
        <v>5.7460015999999999E-4</v>
      </c>
      <c r="O5172" s="276">
        <v>1.0683972999999999E-4</v>
      </c>
      <c r="P5172" s="276">
        <v>9.1535888999999995E-5</v>
      </c>
      <c r="Q5172" s="276">
        <v>5.3945230000000002E-5</v>
      </c>
      <c r="R5172" s="276">
        <v>0</v>
      </c>
      <c r="S5172" s="276">
        <v>0</v>
      </c>
      <c r="T5172" s="276">
        <v>0</v>
      </c>
      <c r="U5172" s="276">
        <v>1.6107480999999999E-5</v>
      </c>
      <c r="V5172" s="287"/>
      <c r="W5172" s="28">
        <f t="shared" si="711"/>
        <v>7.2859995555555552E-3</v>
      </c>
      <c r="X5172" s="191">
        <v>1.3893656000000001</v>
      </c>
      <c r="Y5172" s="191">
        <v>9.6855571000000001E-2</v>
      </c>
      <c r="Z5172" s="191">
        <v>1.0109896E-2</v>
      </c>
      <c r="AA5172" s="191">
        <v>1.3368475E-4</v>
      </c>
      <c r="AB5172" s="191">
        <v>1.2767789</v>
      </c>
      <c r="AC5172" s="191">
        <v>9.1784215000000004E-4</v>
      </c>
      <c r="AD5172" s="191">
        <v>4.5696868999999998E-3</v>
      </c>
      <c r="AE5172" s="76">
        <v>2.7312666000000001E-8</v>
      </c>
      <c r="AF5172" s="76">
        <v>5.2881709E-10</v>
      </c>
      <c r="AG5172" s="20">
        <v>6.3864578999999996E-4</v>
      </c>
    </row>
    <row r="5173" spans="2:33" s="149" customFormat="1" x14ac:dyDescent="0.15">
      <c r="B5173" s="157" t="s">
        <v>11298</v>
      </c>
      <c r="C5173" s="288"/>
      <c r="D5173" s="118" t="s">
        <v>26</v>
      </c>
      <c r="E5173" s="276" t="s">
        <v>11299</v>
      </c>
      <c r="F5173" s="276">
        <f t="shared" si="707"/>
        <v>5.3113084149999995E-3</v>
      </c>
      <c r="G5173" s="276">
        <f t="shared" si="708"/>
        <v>2.7871140100000002E-3</v>
      </c>
      <c r="H5173" s="276">
        <f t="shared" si="709"/>
        <v>1.3942082209999998E-3</v>
      </c>
      <c r="I5173" s="276">
        <f t="shared" si="710"/>
        <v>5.9323084000000004E-5</v>
      </c>
      <c r="J5173" s="276">
        <v>1.0706630999999999E-3</v>
      </c>
      <c r="K5173" s="276">
        <v>1.1485759999999999E-3</v>
      </c>
      <c r="L5173" s="276">
        <v>1.5213611E-4</v>
      </c>
      <c r="M5173" s="276">
        <v>1.4032135000000001E-4</v>
      </c>
      <c r="N5173" s="276">
        <v>2.5057538000000002E-3</v>
      </c>
      <c r="O5173" s="276">
        <v>1.4103885999999999E-4</v>
      </c>
      <c r="P5173" s="276">
        <v>9.3496111000000004E-5</v>
      </c>
      <c r="Q5173" s="276">
        <v>4.1219776000000002E-5</v>
      </c>
      <c r="R5173" s="276">
        <v>0</v>
      </c>
      <c r="S5173" s="276">
        <v>0</v>
      </c>
      <c r="T5173" s="276">
        <v>0</v>
      </c>
      <c r="U5173" s="276">
        <v>1.8103307999999998E-5</v>
      </c>
      <c r="V5173" s="287"/>
      <c r="W5173" s="28">
        <f t="shared" si="711"/>
        <v>7.9308377777777776E-3</v>
      </c>
      <c r="X5173" s="191">
        <v>1.4829364</v>
      </c>
      <c r="Y5173" s="191">
        <v>0.10399219</v>
      </c>
      <c r="Z5173" s="191">
        <v>1.0906170999999999E-2</v>
      </c>
      <c r="AA5173" s="191">
        <v>1.4287554999999999E-4</v>
      </c>
      <c r="AB5173" s="191">
        <v>1.3619269000000001</v>
      </c>
      <c r="AC5173" s="191">
        <v>9.8834446000000005E-4</v>
      </c>
      <c r="AD5173" s="191">
        <v>4.9799368999999998E-3</v>
      </c>
      <c r="AE5173" s="76">
        <v>6.3193815999999998E-8</v>
      </c>
      <c r="AF5173" s="76">
        <v>5.7609562000000004E-10</v>
      </c>
      <c r="AG5173" s="20">
        <v>6.8237661E-4</v>
      </c>
    </row>
    <row r="5174" spans="2:33" s="149" customFormat="1" x14ac:dyDescent="0.15">
      <c r="B5174" s="157" t="s">
        <v>11300</v>
      </c>
      <c r="C5174" s="288"/>
      <c r="D5174" s="118" t="s">
        <v>26</v>
      </c>
      <c r="E5174" s="276" t="s">
        <v>11301</v>
      </c>
      <c r="F5174" s="276">
        <f t="shared" si="707"/>
        <v>3.4202433040000004E-3</v>
      </c>
      <c r="G5174" s="276">
        <f t="shared" si="708"/>
        <v>1.0312494999999999E-3</v>
      </c>
      <c r="H5174" s="276">
        <f t="shared" si="709"/>
        <v>1.313417777E-3</v>
      </c>
      <c r="I5174" s="276">
        <f t="shared" si="710"/>
        <v>6.4705426999999999E-5</v>
      </c>
      <c r="J5174" s="276">
        <v>1.0108706000000001E-3</v>
      </c>
      <c r="K5174" s="276">
        <v>1.0825679999999999E-3</v>
      </c>
      <c r="L5174" s="276">
        <v>1.4301482000000001E-4</v>
      </c>
      <c r="M5174" s="276">
        <v>1.1421390999999999E-4</v>
      </c>
      <c r="N5174" s="276">
        <v>7.7525963999999998E-4</v>
      </c>
      <c r="O5174" s="276">
        <v>1.4177594999999999E-4</v>
      </c>
      <c r="P5174" s="276">
        <v>8.7834956999999997E-5</v>
      </c>
      <c r="Q5174" s="276">
        <v>4.7399779000000002E-5</v>
      </c>
      <c r="R5174" s="276">
        <v>0</v>
      </c>
      <c r="S5174" s="276">
        <v>0</v>
      </c>
      <c r="T5174" s="276">
        <v>0</v>
      </c>
      <c r="U5174" s="276">
        <v>1.7305648E-5</v>
      </c>
      <c r="V5174" s="287"/>
      <c r="W5174" s="28">
        <f t="shared" si="711"/>
        <v>7.4879303703703701E-3</v>
      </c>
      <c r="X5174" s="191">
        <v>1.3913499</v>
      </c>
      <c r="Y5174" s="191">
        <v>9.8399957999999996E-2</v>
      </c>
      <c r="Z5174" s="191">
        <v>1.0288554E-2</v>
      </c>
      <c r="AA5174" s="191">
        <v>1.3404606E-4</v>
      </c>
      <c r="AB5174" s="191">
        <v>1.2768328</v>
      </c>
      <c r="AC5174" s="191">
        <v>9.3135994000000002E-4</v>
      </c>
      <c r="AD5174" s="191">
        <v>4.7631747999999996E-3</v>
      </c>
      <c r="AE5174" s="76">
        <v>3.1212852000000002E-8</v>
      </c>
      <c r="AF5174" s="76">
        <v>5.4039687000000003E-10</v>
      </c>
      <c r="AG5174" s="20">
        <v>6.4544582999999996E-4</v>
      </c>
    </row>
    <row r="5175" spans="2:33" s="149" customFormat="1" x14ac:dyDescent="0.15">
      <c r="B5175" s="157" t="s">
        <v>11302</v>
      </c>
      <c r="C5175" s="288"/>
      <c r="D5175" s="118" t="s">
        <v>26</v>
      </c>
      <c r="E5175" s="276" t="s">
        <v>11303</v>
      </c>
      <c r="F5175" s="276">
        <f t="shared" si="707"/>
        <v>7.315593437E-3</v>
      </c>
      <c r="G5175" s="276">
        <f t="shared" si="708"/>
        <v>4.9313523500000003E-3</v>
      </c>
      <c r="H5175" s="276">
        <f t="shared" si="709"/>
        <v>1.259806485E-3</v>
      </c>
      <c r="I5175" s="276">
        <f t="shared" si="710"/>
        <v>5.3723302E-5</v>
      </c>
      <c r="J5175" s="276">
        <v>1.0707112999999999E-3</v>
      </c>
      <c r="K5175" s="276">
        <v>1.0290871E-3</v>
      </c>
      <c r="L5175" s="276">
        <v>1.3741616E-4</v>
      </c>
      <c r="M5175" s="276">
        <v>2.1472923000000001E-4</v>
      </c>
      <c r="N5175" s="276">
        <v>4.6031179999999998E-3</v>
      </c>
      <c r="O5175" s="276">
        <v>1.1350512E-4</v>
      </c>
      <c r="P5175" s="276">
        <v>9.3303225000000007E-5</v>
      </c>
      <c r="Q5175" s="276">
        <v>3.5545393999999997E-5</v>
      </c>
      <c r="R5175" s="276">
        <v>0</v>
      </c>
      <c r="S5175" s="276">
        <v>0</v>
      </c>
      <c r="T5175" s="276">
        <v>0</v>
      </c>
      <c r="U5175" s="276">
        <v>1.8177907999999999E-5</v>
      </c>
      <c r="V5175" s="287"/>
      <c r="W5175" s="28">
        <f t="shared" si="711"/>
        <v>7.9311948148148136E-3</v>
      </c>
      <c r="X5175" s="191">
        <v>1.4807463000000001</v>
      </c>
      <c r="Y5175" s="191">
        <v>0.10201243</v>
      </c>
      <c r="Z5175" s="191">
        <v>1.0812347E-2</v>
      </c>
      <c r="AA5175" s="191">
        <v>1.4315291000000001E-4</v>
      </c>
      <c r="AB5175" s="191">
        <v>1.3618994</v>
      </c>
      <c r="AC5175" s="191">
        <v>9.8145829000000008E-4</v>
      </c>
      <c r="AD5175" s="191">
        <v>4.8975106000000001E-3</v>
      </c>
      <c r="AE5175" s="76">
        <v>1.0072318E-7</v>
      </c>
      <c r="AF5175" s="76">
        <v>5.7089742000000005E-10</v>
      </c>
      <c r="AG5175" s="20">
        <v>6.6969798999999997E-4</v>
      </c>
    </row>
    <row r="5176" spans="2:33" s="149" customFormat="1" x14ac:dyDescent="0.15">
      <c r="B5176" s="157" t="s">
        <v>11304</v>
      </c>
      <c r="C5176" s="288"/>
      <c r="D5176" s="118" t="s">
        <v>26</v>
      </c>
      <c r="E5176" s="276" t="s">
        <v>11305</v>
      </c>
      <c r="F5176" s="276">
        <f t="shared" si="707"/>
        <v>3.94715065E-3</v>
      </c>
      <c r="G5176" s="276">
        <f t="shared" si="708"/>
        <v>1.6530217800000001E-3</v>
      </c>
      <c r="H5176" s="276">
        <f t="shared" si="709"/>
        <v>1.1953926639999999E-3</v>
      </c>
      <c r="I5176" s="276">
        <f t="shared" si="710"/>
        <v>7.5990706000000007E-5</v>
      </c>
      <c r="J5176" s="276">
        <v>1.0227455E-3</v>
      </c>
      <c r="K5176" s="276">
        <v>9.7769787000000002E-4</v>
      </c>
      <c r="L5176" s="276">
        <v>1.2976272000000001E-4</v>
      </c>
      <c r="M5176" s="276">
        <v>1.5794837E-4</v>
      </c>
      <c r="N5176" s="276">
        <v>1.3699955000000001E-3</v>
      </c>
      <c r="O5176" s="276">
        <v>1.2507790999999999E-4</v>
      </c>
      <c r="P5176" s="276">
        <v>8.7932074E-5</v>
      </c>
      <c r="Q5176" s="276">
        <v>5.8211889000000001E-5</v>
      </c>
      <c r="R5176" s="276">
        <v>0</v>
      </c>
      <c r="S5176" s="276">
        <v>0</v>
      </c>
      <c r="T5176" s="276">
        <v>0</v>
      </c>
      <c r="U5176" s="276">
        <v>1.7778817E-5</v>
      </c>
      <c r="V5176" s="287"/>
      <c r="W5176" s="28">
        <f t="shared" si="711"/>
        <v>7.5758925925925921E-3</v>
      </c>
      <c r="X5176" s="191">
        <v>1.3906662000000001</v>
      </c>
      <c r="Y5176" s="191">
        <v>9.7611411999999995E-2</v>
      </c>
      <c r="Z5176" s="191">
        <v>1.0287383000000001E-2</v>
      </c>
      <c r="AA5176" s="191">
        <v>1.3445855999999999E-4</v>
      </c>
      <c r="AB5176" s="191">
        <v>1.2768489000000001</v>
      </c>
      <c r="AC5176" s="191">
        <v>9.3138819999999997E-4</v>
      </c>
      <c r="AD5176" s="191">
        <v>4.8526869999999996E-3</v>
      </c>
      <c r="AE5176" s="76">
        <v>4.2032771999999997E-8</v>
      </c>
      <c r="AF5176" s="76">
        <v>5.3609456E-10</v>
      </c>
      <c r="AG5176" s="20">
        <v>6.4034192999999997E-4</v>
      </c>
    </row>
    <row r="5177" spans="2:33" s="149" customFormat="1" x14ac:dyDescent="0.15">
      <c r="B5177" s="157" t="s">
        <v>11306</v>
      </c>
      <c r="C5177" s="288"/>
      <c r="D5177" s="118" t="s">
        <v>26</v>
      </c>
      <c r="E5177" s="276" t="s">
        <v>11307</v>
      </c>
      <c r="F5177" s="276">
        <f t="shared" si="707"/>
        <v>4.2071108000000003E-3</v>
      </c>
      <c r="G5177" s="276">
        <f t="shared" si="708"/>
        <v>1.73206172E-3</v>
      </c>
      <c r="H5177" s="276">
        <f t="shared" si="709"/>
        <v>1.375787926E-3</v>
      </c>
      <c r="I5177" s="276">
        <f t="shared" si="710"/>
        <v>4.7868554000000005E-5</v>
      </c>
      <c r="J5177" s="276">
        <v>1.0513925999999999E-3</v>
      </c>
      <c r="K5177" s="276">
        <v>1.1309965E-3</v>
      </c>
      <c r="L5177" s="276">
        <v>1.5165074E-4</v>
      </c>
      <c r="M5177" s="276">
        <v>1.0281578E-4</v>
      </c>
      <c r="N5177" s="276">
        <v>1.5187174000000001E-3</v>
      </c>
      <c r="O5177" s="276">
        <v>1.1052853999999999E-4</v>
      </c>
      <c r="P5177" s="276">
        <v>9.3140686000000003E-5</v>
      </c>
      <c r="Q5177" s="276">
        <v>3.0854422000000001E-5</v>
      </c>
      <c r="R5177" s="276">
        <v>0</v>
      </c>
      <c r="S5177" s="276">
        <v>0</v>
      </c>
      <c r="T5177" s="276">
        <v>0</v>
      </c>
      <c r="U5177" s="276">
        <v>1.7014132000000001E-5</v>
      </c>
      <c r="V5177" s="287"/>
      <c r="W5177" s="28">
        <f t="shared" si="711"/>
        <v>7.7880933333333326E-3</v>
      </c>
      <c r="X5177" s="191">
        <v>1.5413843</v>
      </c>
      <c r="Y5177" s="191">
        <v>0.10328842000000001</v>
      </c>
      <c r="Z5177" s="191">
        <v>1.0771591E-2</v>
      </c>
      <c r="AA5177" s="191">
        <v>1.4832893999999999E-4</v>
      </c>
      <c r="AB5177" s="191">
        <v>1.4213363999999999</v>
      </c>
      <c r="AC5177" s="191">
        <v>9.7781564999999994E-4</v>
      </c>
      <c r="AD5177" s="191">
        <v>4.8617408999999997E-3</v>
      </c>
      <c r="AE5177" s="76">
        <v>4.5702801999999999E-8</v>
      </c>
      <c r="AF5177" s="76">
        <v>5.9677481999999996E-10</v>
      </c>
      <c r="AG5177" s="20">
        <v>6.8391967999999995E-4</v>
      </c>
    </row>
    <row r="5178" spans="2:33" s="149" customFormat="1" x14ac:dyDescent="0.15">
      <c r="B5178" s="157" t="s">
        <v>11308</v>
      </c>
      <c r="C5178" s="288"/>
      <c r="D5178" s="118" t="s">
        <v>26</v>
      </c>
      <c r="E5178" s="276" t="s">
        <v>11309</v>
      </c>
      <c r="F5178" s="276">
        <f t="shared" si="707"/>
        <v>2.8141981570000002E-3</v>
      </c>
      <c r="G5178" s="276">
        <f t="shared" si="708"/>
        <v>7.4024272900000002E-4</v>
      </c>
      <c r="H5178" s="276">
        <f t="shared" si="709"/>
        <v>1.0422922500000001E-3</v>
      </c>
      <c r="I5178" s="276">
        <f t="shared" si="710"/>
        <v>5.5205748000000004E-5</v>
      </c>
      <c r="J5178" s="276">
        <v>9.7645743000000004E-4</v>
      </c>
      <c r="K5178" s="276">
        <v>8.3995436000000004E-4</v>
      </c>
      <c r="L5178" s="276">
        <v>1.1497874999999999E-4</v>
      </c>
      <c r="M5178" s="276">
        <v>6.0798099E-5</v>
      </c>
      <c r="N5178" s="276">
        <v>5.7335790000000001E-4</v>
      </c>
      <c r="O5178" s="276">
        <v>1.0608673E-4</v>
      </c>
      <c r="P5178" s="276">
        <v>8.7359139999999998E-5</v>
      </c>
      <c r="Q5178" s="276">
        <v>3.9268647000000001E-5</v>
      </c>
      <c r="R5178" s="276">
        <v>0</v>
      </c>
      <c r="S5178" s="276">
        <v>0</v>
      </c>
      <c r="T5178" s="276">
        <v>0</v>
      </c>
      <c r="U5178" s="276">
        <v>1.5937101E-5</v>
      </c>
      <c r="V5178" s="287"/>
      <c r="W5178" s="28">
        <f t="shared" si="711"/>
        <v>7.2330179999999999E-3</v>
      </c>
      <c r="X5178" s="191">
        <v>1.388274</v>
      </c>
      <c r="Y5178" s="191">
        <v>9.5805840000000003E-2</v>
      </c>
      <c r="Z5178" s="191">
        <v>1.0090169E-2</v>
      </c>
      <c r="AA5178" s="191">
        <v>1.3365042E-4</v>
      </c>
      <c r="AB5178" s="191">
        <v>1.2767682</v>
      </c>
      <c r="AC5178" s="191">
        <v>9.1638856999999997E-4</v>
      </c>
      <c r="AD5178" s="191">
        <v>4.5597548999999999E-3</v>
      </c>
      <c r="AE5178" s="76">
        <v>2.7011310999999999E-8</v>
      </c>
      <c r="AF5178" s="76">
        <v>5.2843409000000003E-10</v>
      </c>
      <c r="AG5178" s="20">
        <v>6.3016424000000002E-4</v>
      </c>
    </row>
    <row r="5179" spans="2:33" s="149" customFormat="1" x14ac:dyDescent="0.15">
      <c r="B5179" s="67" t="s">
        <v>11310</v>
      </c>
      <c r="C5179" s="83" t="s">
        <v>11311</v>
      </c>
      <c r="D5179" s="148"/>
      <c r="V5179" s="148"/>
      <c r="W5179" s="246"/>
      <c r="X5179" s="80"/>
      <c r="Y5179" s="80"/>
      <c r="Z5179" s="80"/>
      <c r="AA5179" s="80"/>
      <c r="AB5179" s="80"/>
      <c r="AC5179" s="80"/>
      <c r="AD5179" s="80"/>
      <c r="AE5179" s="146"/>
      <c r="AF5179" s="146"/>
      <c r="AG5179" s="146"/>
    </row>
    <row r="5180" spans="2:33" s="149" customFormat="1" x14ac:dyDescent="0.15">
      <c r="B5180" s="147" t="s">
        <v>11312</v>
      </c>
      <c r="C5180" s="148"/>
      <c r="D5180" s="118" t="s">
        <v>26</v>
      </c>
      <c r="E5180" s="276" t="s">
        <v>11313</v>
      </c>
      <c r="F5180" s="276">
        <f t="shared" ref="F5180:F5186" si="712">G5180+H5180+I5180+J5180</f>
        <v>2.2255223694000001E-2</v>
      </c>
      <c r="G5180" s="276">
        <f t="shared" ref="G5180:G5186" si="713">M5180+N5180+O5180</f>
        <v>4.4430925799999995E-3</v>
      </c>
      <c r="H5180" s="276">
        <f t="shared" ref="H5180:H5186" si="714">K5180+L5180+P5180</f>
        <v>6.8735039649999996E-3</v>
      </c>
      <c r="I5180" s="276">
        <f t="shared" ref="I5180:I5186" si="715">Q5180+IF(R5180="x",0,R5180)+IF(S5180="x",0,S5180)+IF(T5180="x",0,T5180)+U5180</f>
        <v>2.08858149E-4</v>
      </c>
      <c r="J5180" s="276">
        <v>1.0729769E-2</v>
      </c>
      <c r="K5180" s="276">
        <v>6.2199025E-3</v>
      </c>
      <c r="L5180" s="276">
        <v>6.2808796999999997E-4</v>
      </c>
      <c r="M5180" s="276">
        <v>1.2301525E-4</v>
      </c>
      <c r="N5180" s="276">
        <v>3.8558841E-3</v>
      </c>
      <c r="O5180" s="276">
        <v>4.6419323000000001E-4</v>
      </c>
      <c r="P5180" s="276">
        <v>2.5513494999999999E-5</v>
      </c>
      <c r="Q5180" s="276">
        <v>1.5891273E-4</v>
      </c>
      <c r="R5180" s="276">
        <v>0</v>
      </c>
      <c r="S5180" s="276">
        <v>0</v>
      </c>
      <c r="T5180" s="276">
        <v>0</v>
      </c>
      <c r="U5180" s="276">
        <v>4.9945419000000003E-5</v>
      </c>
      <c r="V5180" s="148"/>
      <c r="W5180" s="28">
        <f>J5180/0.135</f>
        <v>7.9479770370370365E-2</v>
      </c>
      <c r="X5180" s="191">
        <v>1.4408038000000001</v>
      </c>
      <c r="Y5180" s="191">
        <v>1.4217865999999999</v>
      </c>
      <c r="Z5180" s="191">
        <v>1.1114854E-2</v>
      </c>
      <c r="AA5180" s="191">
        <v>1.1865580000000001E-5</v>
      </c>
      <c r="AB5180" s="191">
        <v>2.3458689E-3</v>
      </c>
      <c r="AC5180" s="191">
        <v>7.2534528999999999E-4</v>
      </c>
      <c r="AD5180" s="191">
        <v>4.8192781000000002E-3</v>
      </c>
      <c r="AE5180" s="76">
        <v>1.8130032000000001E-7</v>
      </c>
      <c r="AF5180" s="76">
        <v>5.2440018000000005E-10</v>
      </c>
      <c r="AG5180" s="20">
        <v>1.3669359000000001E-2</v>
      </c>
    </row>
    <row r="5181" spans="2:33" s="149" customFormat="1" x14ac:dyDescent="0.15">
      <c r="B5181" s="147" t="s">
        <v>11314</v>
      </c>
      <c r="C5181" s="148"/>
      <c r="D5181" s="118" t="s">
        <v>26</v>
      </c>
      <c r="E5181" s="276" t="s">
        <v>11315</v>
      </c>
      <c r="F5181" s="276">
        <f t="shared" si="712"/>
        <v>2.5449124139000003E-2</v>
      </c>
      <c r="G5181" s="276">
        <f t="shared" si="713"/>
        <v>6.3735770229999995E-3</v>
      </c>
      <c r="H5181" s="276">
        <f t="shared" si="714"/>
        <v>8.7834185680000006E-3</v>
      </c>
      <c r="I5181" s="276">
        <f t="shared" si="715"/>
        <v>6.8299547999999997E-5</v>
      </c>
      <c r="J5181" s="276">
        <v>1.0223829E-2</v>
      </c>
      <c r="K5181" s="276">
        <v>7.9535491000000003E-3</v>
      </c>
      <c r="L5181" s="276">
        <v>8.0958633000000003E-4</v>
      </c>
      <c r="M5181" s="276">
        <v>2.2510151999999999E-4</v>
      </c>
      <c r="N5181" s="276">
        <v>6.0646496999999999E-3</v>
      </c>
      <c r="O5181" s="276">
        <v>8.3825802999999994E-5</v>
      </c>
      <c r="P5181" s="276">
        <v>2.0283138E-5</v>
      </c>
      <c r="Q5181" s="276">
        <v>3.4148391999999998E-5</v>
      </c>
      <c r="R5181" s="276">
        <v>0</v>
      </c>
      <c r="S5181" s="276">
        <v>0</v>
      </c>
      <c r="T5181" s="276">
        <v>0</v>
      </c>
      <c r="U5181" s="276">
        <v>3.4151155999999999E-5</v>
      </c>
      <c r="V5181" s="148"/>
      <c r="W5181" s="28">
        <f>J5181/0.135</f>
        <v>7.5732066666666667E-2</v>
      </c>
      <c r="X5181" s="191">
        <v>1.3492541</v>
      </c>
      <c r="Y5181" s="191">
        <v>1.3386222000000001</v>
      </c>
      <c r="Z5181" s="191">
        <v>6.4297241999999996E-3</v>
      </c>
      <c r="AA5181" s="191">
        <v>8.1813369000000004E-6</v>
      </c>
      <c r="AB5181" s="191">
        <v>1.3411317E-3</v>
      </c>
      <c r="AC5181" s="191">
        <v>3.8708390000000002E-4</v>
      </c>
      <c r="AD5181" s="191">
        <v>2.4657758999999998E-3</v>
      </c>
      <c r="AE5181" s="76">
        <v>2.2476021E-7</v>
      </c>
      <c r="AF5181" s="76">
        <v>5.8372436999999995E-10</v>
      </c>
      <c r="AG5181" s="20">
        <v>1.3076816E-2</v>
      </c>
    </row>
    <row r="5182" spans="2:33" s="149" customFormat="1" x14ac:dyDescent="0.15">
      <c r="B5182" s="147" t="s">
        <v>11316</v>
      </c>
      <c r="C5182" s="148"/>
      <c r="D5182" s="118" t="s">
        <v>26</v>
      </c>
      <c r="E5182" s="276" t="s">
        <v>11317</v>
      </c>
      <c r="F5182" s="276">
        <f t="shared" si="712"/>
        <v>7.6218137195999999E-2</v>
      </c>
      <c r="G5182" s="276">
        <f t="shared" si="713"/>
        <v>1.9340728639999999E-2</v>
      </c>
      <c r="H5182" s="276">
        <f t="shared" si="714"/>
        <v>2.5691436436000002E-2</v>
      </c>
      <c r="I5182" s="276">
        <f t="shared" si="715"/>
        <v>7.4557512000000001E-4</v>
      </c>
      <c r="J5182" s="276">
        <v>3.0440397000000001E-2</v>
      </c>
      <c r="K5182" s="276">
        <v>2.3275771000000001E-2</v>
      </c>
      <c r="L5182" s="276">
        <v>2.3436306E-3</v>
      </c>
      <c r="M5182" s="276">
        <v>6.6081942000000005E-4</v>
      </c>
      <c r="N5182" s="276">
        <v>1.7879157E-2</v>
      </c>
      <c r="O5182" s="276">
        <v>8.0075222000000005E-4</v>
      </c>
      <c r="P5182" s="276">
        <v>7.2034836000000002E-5</v>
      </c>
      <c r="Q5182" s="276">
        <v>6.1019579999999996E-4</v>
      </c>
      <c r="R5182" s="276">
        <v>0</v>
      </c>
      <c r="S5182" s="276">
        <v>0</v>
      </c>
      <c r="T5182" s="276">
        <v>0</v>
      </c>
      <c r="U5182" s="276">
        <v>1.3537932E-4</v>
      </c>
      <c r="V5182" s="148"/>
      <c r="W5182" s="28">
        <f>J5182/0.135</f>
        <v>0.2254844222222222</v>
      </c>
      <c r="X5182" s="191">
        <v>3.9718575999999999</v>
      </c>
      <c r="Y5182" s="191">
        <v>3.9213442000000001</v>
      </c>
      <c r="Z5182" s="191">
        <v>2.4695861999999999E-2</v>
      </c>
      <c r="AA5182" s="191">
        <v>2.8789285000000001E-5</v>
      </c>
      <c r="AB5182" s="191">
        <v>6.026722E-3</v>
      </c>
      <c r="AC5182" s="191">
        <v>1.5058548000000001E-3</v>
      </c>
      <c r="AD5182" s="191">
        <v>1.8256105000000002E-2</v>
      </c>
      <c r="AE5182" s="76">
        <v>6.7062167000000003E-7</v>
      </c>
      <c r="AF5182" s="76">
        <v>1.7154984E-9</v>
      </c>
      <c r="AG5182" s="20">
        <v>3.7722907E-2</v>
      </c>
    </row>
    <row r="5183" spans="2:33" s="149" customFormat="1" x14ac:dyDescent="0.15">
      <c r="B5183" s="147" t="s">
        <v>11318</v>
      </c>
      <c r="C5183" s="148"/>
      <c r="D5183" s="118" t="s">
        <v>26</v>
      </c>
      <c r="E5183" s="276" t="s">
        <v>11319</v>
      </c>
      <c r="F5183" s="276">
        <f t="shared" si="712"/>
        <v>1.3640791854E-2</v>
      </c>
      <c r="G5183" s="276">
        <f t="shared" si="713"/>
        <v>1.45819647E-3</v>
      </c>
      <c r="H5183" s="276">
        <f t="shared" si="714"/>
        <v>2.0197706149999999E-3</v>
      </c>
      <c r="I5183" s="276">
        <f t="shared" si="715"/>
        <v>2.1765326900000001E-4</v>
      </c>
      <c r="J5183" s="276">
        <v>9.9451715000000007E-3</v>
      </c>
      <c r="K5183" s="276">
        <v>1.8796470999999999E-3</v>
      </c>
      <c r="L5183" s="276">
        <v>1.1694639E-4</v>
      </c>
      <c r="M5183" s="276">
        <v>1.9908002E-4</v>
      </c>
      <c r="N5183" s="276">
        <v>7.9614395999999998E-4</v>
      </c>
      <c r="O5183" s="276">
        <v>4.6297249000000002E-4</v>
      </c>
      <c r="P5183" s="276">
        <v>2.3177125E-5</v>
      </c>
      <c r="Q5183" s="276">
        <v>1.5933243E-4</v>
      </c>
      <c r="R5183" s="276">
        <v>0</v>
      </c>
      <c r="S5183" s="276">
        <v>0</v>
      </c>
      <c r="T5183" s="276">
        <v>0</v>
      </c>
      <c r="U5183" s="276">
        <v>5.8320838999999999E-5</v>
      </c>
      <c r="V5183" s="148"/>
      <c r="W5183" s="28">
        <f>J5183/0.135</f>
        <v>7.3667937037037043E-2</v>
      </c>
      <c r="X5183" s="191">
        <v>1.1990677000000001</v>
      </c>
      <c r="Y5183" s="191">
        <v>1.1787494000000001</v>
      </c>
      <c r="Z5183" s="191">
        <v>1.1561382E-2</v>
      </c>
      <c r="AA5183" s="191">
        <v>1.2067173E-5</v>
      </c>
      <c r="AB5183" s="191">
        <v>2.9145104000000001E-3</v>
      </c>
      <c r="AC5183" s="191">
        <v>7.6203683000000005E-4</v>
      </c>
      <c r="AD5183" s="191">
        <v>5.0683235999999998E-3</v>
      </c>
      <c r="AE5183" s="76">
        <v>1.1461590000000001E-7</v>
      </c>
      <c r="AF5183" s="76">
        <v>3.0499167999999999E-10</v>
      </c>
      <c r="AG5183" s="20">
        <v>1.1139157E-2</v>
      </c>
    </row>
    <row r="5184" spans="2:33" s="149" customFormat="1" x14ac:dyDescent="0.15">
      <c r="B5184" s="147" t="s">
        <v>11320</v>
      </c>
      <c r="C5184" s="148"/>
      <c r="D5184" s="118" t="s">
        <v>26</v>
      </c>
      <c r="E5184" s="276" t="s">
        <v>11321</v>
      </c>
      <c r="F5184" s="276">
        <f t="shared" si="712"/>
        <v>1.3640791854E-2</v>
      </c>
      <c r="G5184" s="276">
        <f t="shared" si="713"/>
        <v>1.45819647E-3</v>
      </c>
      <c r="H5184" s="276">
        <f t="shared" si="714"/>
        <v>2.0197706149999999E-3</v>
      </c>
      <c r="I5184" s="276">
        <f t="shared" si="715"/>
        <v>2.1765326900000001E-4</v>
      </c>
      <c r="J5184" s="276">
        <v>9.9451715000000007E-3</v>
      </c>
      <c r="K5184" s="276">
        <v>1.8796470999999999E-3</v>
      </c>
      <c r="L5184" s="276">
        <v>1.1694639E-4</v>
      </c>
      <c r="M5184" s="276">
        <v>1.9908002E-4</v>
      </c>
      <c r="N5184" s="276">
        <v>7.9614395999999998E-4</v>
      </c>
      <c r="O5184" s="276">
        <v>4.6297249000000002E-4</v>
      </c>
      <c r="P5184" s="276">
        <v>2.3177125E-5</v>
      </c>
      <c r="Q5184" s="276">
        <v>1.5933243E-4</v>
      </c>
      <c r="R5184" s="276">
        <v>0</v>
      </c>
      <c r="S5184" s="276">
        <v>0</v>
      </c>
      <c r="T5184" s="276">
        <v>0</v>
      </c>
      <c r="U5184" s="276">
        <v>5.8320838999999999E-5</v>
      </c>
      <c r="V5184" s="148"/>
      <c r="W5184" s="28">
        <f>J5184/0.135</f>
        <v>7.3667937037037043E-2</v>
      </c>
      <c r="X5184" s="191">
        <v>1.1990677000000001</v>
      </c>
      <c r="Y5184" s="191">
        <v>1.1787494000000001</v>
      </c>
      <c r="Z5184" s="191">
        <v>1.1561382E-2</v>
      </c>
      <c r="AA5184" s="191">
        <v>1.2067173E-5</v>
      </c>
      <c r="AB5184" s="191">
        <v>2.9145104000000001E-3</v>
      </c>
      <c r="AC5184" s="191">
        <v>7.6203683000000005E-4</v>
      </c>
      <c r="AD5184" s="191">
        <v>5.0683235999999998E-3</v>
      </c>
      <c r="AE5184" s="76">
        <v>1.1461590000000001E-7</v>
      </c>
      <c r="AF5184" s="76">
        <v>3.0499167999999999E-10</v>
      </c>
      <c r="AG5184" s="20">
        <v>1.1139157E-2</v>
      </c>
    </row>
    <row r="5185" spans="1:129" s="149" customFormat="1" x14ac:dyDescent="0.15">
      <c r="B5185" s="67" t="s">
        <v>11322</v>
      </c>
      <c r="C5185" s="83" t="s">
        <v>11323</v>
      </c>
      <c r="D5185" s="148"/>
      <c r="F5185" s="149">
        <f t="shared" si="712"/>
        <v>0</v>
      </c>
      <c r="G5185" s="149">
        <f t="shared" si="713"/>
        <v>0</v>
      </c>
      <c r="H5185" s="149">
        <f t="shared" si="714"/>
        <v>0</v>
      </c>
      <c r="I5185" s="149">
        <f t="shared" si="715"/>
        <v>0</v>
      </c>
      <c r="V5185" s="148"/>
      <c r="W5185" s="246"/>
      <c r="X5185" s="80"/>
      <c r="Y5185" s="80"/>
      <c r="Z5185" s="80"/>
      <c r="AA5185" s="80"/>
      <c r="AB5185" s="80"/>
      <c r="AC5185" s="80"/>
      <c r="AD5185" s="80"/>
      <c r="AE5185" s="146"/>
      <c r="AF5185" s="146"/>
      <c r="AG5185" s="146"/>
    </row>
    <row r="5186" spans="1:129" s="149" customFormat="1" x14ac:dyDescent="0.15">
      <c r="B5186" s="147" t="s">
        <v>11324</v>
      </c>
      <c r="C5186" s="148"/>
      <c r="D5186" s="118" t="s">
        <v>229</v>
      </c>
      <c r="E5186" s="276" t="s">
        <v>11325</v>
      </c>
      <c r="F5186" s="276">
        <f t="shared" si="712"/>
        <v>5.2867597000000002</v>
      </c>
      <c r="G5186" s="276">
        <f t="shared" si="713"/>
        <v>0.7381117960000001</v>
      </c>
      <c r="H5186" s="276">
        <f t="shared" si="714"/>
        <v>1.1572828040000001</v>
      </c>
      <c r="I5186" s="276">
        <f t="shared" si="715"/>
        <v>1.0863305999999999</v>
      </c>
      <c r="J5186" s="276">
        <v>2.3050345000000001</v>
      </c>
      <c r="K5186" s="276">
        <v>1.0756817000000001</v>
      </c>
      <c r="L5186" s="276">
        <v>6.2259734999999997E-2</v>
      </c>
      <c r="M5186" s="276">
        <v>3.6313506000000002E-2</v>
      </c>
      <c r="N5186" s="276">
        <v>0.59652696000000005</v>
      </c>
      <c r="O5186" s="276">
        <v>0.10527133</v>
      </c>
      <c r="P5186" s="276">
        <v>1.9341369000000001E-2</v>
      </c>
      <c r="Q5186" s="276">
        <v>0.15381249999999999</v>
      </c>
      <c r="R5186" s="276">
        <v>0</v>
      </c>
      <c r="S5186" s="276">
        <v>0</v>
      </c>
      <c r="T5186" s="276">
        <v>0</v>
      </c>
      <c r="U5186" s="276">
        <v>0.93251810000000002</v>
      </c>
      <c r="V5186" s="148"/>
      <c r="W5186" s="28">
        <f>J5186/0.135</f>
        <v>17.074329629629631</v>
      </c>
      <c r="X5186" s="191">
        <v>363.24901999999997</v>
      </c>
      <c r="Y5186" s="191">
        <v>325.96131000000003</v>
      </c>
      <c r="Z5186" s="191">
        <v>13.098247000000001</v>
      </c>
      <c r="AA5186" s="191">
        <v>2.1747260000000002</v>
      </c>
      <c r="AB5186" s="191">
        <v>15.771420000000001</v>
      </c>
      <c r="AC5186" s="191">
        <v>0.85251571000000004</v>
      </c>
      <c r="AD5186" s="191">
        <v>5.3907961999999996</v>
      </c>
      <c r="AE5186" s="76">
        <v>4.3553242000000003E-5</v>
      </c>
      <c r="AF5186" s="76">
        <v>1.1188826000000001E-7</v>
      </c>
      <c r="AG5186" s="20">
        <v>2.3909014000000002</v>
      </c>
    </row>
    <row r="5187" spans="1:129" s="149" customFormat="1" x14ac:dyDescent="0.15">
      <c r="B5187" s="147"/>
      <c r="C5187" s="148"/>
      <c r="D5187" s="148"/>
      <c r="E5187" s="276"/>
      <c r="F5187" s="276"/>
      <c r="G5187" s="276"/>
      <c r="H5187" s="276"/>
      <c r="I5187" s="276"/>
      <c r="J5187" s="276"/>
      <c r="K5187" s="276"/>
      <c r="L5187" s="276"/>
      <c r="M5187" s="276"/>
      <c r="N5187" s="276"/>
      <c r="O5187" s="276"/>
      <c r="P5187" s="276"/>
      <c r="Q5187" s="276"/>
      <c r="R5187" s="276"/>
      <c r="S5187" s="276"/>
      <c r="T5187" s="276"/>
      <c r="U5187" s="276"/>
      <c r="V5187" s="148"/>
      <c r="W5187" s="246"/>
      <c r="X5187" s="80"/>
      <c r="Y5187" s="80"/>
      <c r="Z5187" s="80"/>
      <c r="AA5187" s="80"/>
      <c r="AB5187" s="80"/>
      <c r="AC5187" s="80"/>
      <c r="AD5187" s="80"/>
      <c r="AE5187" s="146"/>
      <c r="AF5187" s="146"/>
      <c r="AG5187" s="146"/>
    </row>
    <row r="5188" spans="1:129" x14ac:dyDescent="0.15">
      <c r="A5188" s="61" t="s">
        <v>1685</v>
      </c>
      <c r="B5188" s="67" t="s">
        <v>1686</v>
      </c>
      <c r="C5188" s="83" t="s">
        <v>11326</v>
      </c>
      <c r="D5188" s="75"/>
      <c r="E5188" s="104"/>
      <c r="F5188" s="277"/>
      <c r="G5188" s="277"/>
      <c r="H5188" s="277"/>
      <c r="I5188" s="277"/>
      <c r="J5188" s="277"/>
      <c r="K5188" s="277"/>
      <c r="L5188" s="277"/>
      <c r="M5188" s="277"/>
      <c r="N5188" s="277"/>
      <c r="O5188" s="277"/>
      <c r="P5188" s="277"/>
      <c r="Q5188" s="277"/>
      <c r="R5188" s="277"/>
      <c r="S5188" s="277"/>
      <c r="T5188" s="277"/>
      <c r="U5188" s="277"/>
      <c r="V5188" s="278"/>
      <c r="W5188" s="246"/>
      <c r="X5188" s="80"/>
      <c r="Y5188" s="80"/>
      <c r="Z5188" s="80"/>
      <c r="AA5188" s="80"/>
      <c r="AB5188" s="80"/>
      <c r="AC5188" s="80"/>
      <c r="AD5188" s="80"/>
      <c r="AE5188" s="70"/>
      <c r="AF5188" s="70"/>
      <c r="AG5188" s="70"/>
      <c r="AH5188" s="20"/>
      <c r="AI5188" s="20"/>
      <c r="AJ5188" s="20"/>
      <c r="AK5188" s="20"/>
      <c r="AL5188" s="20"/>
      <c r="AM5188" s="20"/>
      <c r="AN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c r="BU5188" s="20"/>
      <c r="BV5188" s="20"/>
      <c r="BW5188" s="20"/>
      <c r="BX5188" s="20"/>
      <c r="BY5188" s="20"/>
      <c r="BZ5188" s="20"/>
      <c r="CA5188" s="20"/>
      <c r="CB5188" s="20"/>
      <c r="CC5188" s="20"/>
      <c r="CD5188" s="20"/>
      <c r="CE5188" s="20"/>
      <c r="CF5188" s="20"/>
      <c r="CG5188" s="20"/>
      <c r="CH5188" s="20"/>
      <c r="CI5188" s="20"/>
      <c r="CJ5188" s="20"/>
      <c r="CK5188" s="20"/>
      <c r="CL5188" s="20"/>
      <c r="CM5188" s="20"/>
      <c r="CN5188" s="20"/>
      <c r="CO5188" s="20"/>
      <c r="CP5188" s="20"/>
      <c r="CQ5188" s="20"/>
      <c r="CR5188" s="20"/>
      <c r="CS5188" s="20"/>
      <c r="CT5188" s="20"/>
      <c r="CU5188" s="20"/>
      <c r="CV5188" s="20"/>
      <c r="CW5188" s="20"/>
      <c r="CX5188" s="20"/>
      <c r="CY5188" s="20"/>
      <c r="CZ5188" s="20"/>
      <c r="DA5188" s="20"/>
      <c r="DB5188" s="20"/>
      <c r="DC5188" s="20"/>
      <c r="DD5188" s="20"/>
      <c r="DE5188" s="20"/>
      <c r="DF5188" s="20"/>
      <c r="DG5188" s="20"/>
      <c r="DH5188" s="20"/>
      <c r="DI5188" s="20"/>
      <c r="DJ5188" s="20"/>
      <c r="DK5188" s="20"/>
      <c r="DL5188" s="20"/>
      <c r="DM5188" s="20"/>
      <c r="DN5188" s="20"/>
      <c r="DO5188" s="20"/>
      <c r="DP5188" s="20"/>
      <c r="DQ5188" s="20"/>
      <c r="DR5188" s="20"/>
      <c r="DS5188" s="20"/>
      <c r="DT5188" s="20"/>
      <c r="DU5188" s="20"/>
      <c r="DV5188" s="20"/>
      <c r="DW5188" s="20"/>
      <c r="DX5188" s="20"/>
      <c r="DY5188" s="20"/>
    </row>
    <row r="5189" spans="1:129" x14ac:dyDescent="0.15">
      <c r="B5189" s="77" t="s">
        <v>1688</v>
      </c>
      <c r="C5189" s="75"/>
      <c r="D5189" s="118" t="s">
        <v>1689</v>
      </c>
      <c r="E5189" s="285" t="s">
        <v>1690</v>
      </c>
      <c r="F5189" s="285">
        <f t="shared" ref="F5189:F5198" si="716">G5189+H5189+I5189+J5189</f>
        <v>0.52402844101000001</v>
      </c>
      <c r="G5189" s="285">
        <f t="shared" ref="G5189:G5198" si="717">M5189+N5189+O5189</f>
        <v>7.2172931999999997E-3</v>
      </c>
      <c r="H5189" s="285">
        <f t="shared" ref="H5189:H5198" si="718">K5189+L5189+P5189</f>
        <v>5.0694572379999997E-2</v>
      </c>
      <c r="I5189" s="285">
        <f t="shared" ref="I5189:I5198" si="719">Q5189+IF(R5189="x",0,R5189)+IF(S5189="x",0,S5189)+IF(T5189="x",0,T5189)+U5189</f>
        <v>0.30298977543</v>
      </c>
      <c r="J5189" s="285">
        <v>0.16312679999999999</v>
      </c>
      <c r="K5189" s="285">
        <v>4.6654306999999999E-2</v>
      </c>
      <c r="L5189" s="285">
        <v>3.7253286000000002E-3</v>
      </c>
      <c r="M5189" s="285">
        <v>1.3378375999999999E-3</v>
      </c>
      <c r="N5189" s="285">
        <v>4.4427349999999997E-3</v>
      </c>
      <c r="O5189" s="285">
        <v>1.4367206E-3</v>
      </c>
      <c r="P5189" s="285">
        <v>3.1493678000000001E-4</v>
      </c>
      <c r="Q5189" s="285">
        <v>5.1346203999999996E-4</v>
      </c>
      <c r="R5189" s="285">
        <v>0.30199999999999999</v>
      </c>
      <c r="S5189" s="285">
        <v>0</v>
      </c>
      <c r="T5189" s="285">
        <v>0</v>
      </c>
      <c r="U5189" s="285">
        <v>4.7631338999999998E-4</v>
      </c>
      <c r="V5189" s="255"/>
      <c r="W5189" s="89">
        <f>J5189/0.135</f>
        <v>1.2083466666666665</v>
      </c>
      <c r="X5189" s="249">
        <v>21.639382999999999</v>
      </c>
      <c r="Y5189" s="249">
        <v>21.429376999999999</v>
      </c>
      <c r="Z5189" s="249">
        <v>0.13794086999999999</v>
      </c>
      <c r="AA5189" s="249">
        <v>1.2081177000000001E-4</v>
      </c>
      <c r="AB5189" s="249">
        <v>2.3156968E-2</v>
      </c>
      <c r="AC5189" s="249">
        <v>8.4110604999999995E-3</v>
      </c>
      <c r="AD5189" s="249">
        <v>4.0376573999999998E-2</v>
      </c>
      <c r="AE5189" s="76">
        <v>1.7590555999999999E-6</v>
      </c>
      <c r="AF5189" s="76">
        <v>5.6945561999999999E-9</v>
      </c>
      <c r="AG5189" s="20">
        <v>0.20939763</v>
      </c>
      <c r="AH5189" s="20"/>
      <c r="AI5189" s="20"/>
      <c r="AJ5189" s="20"/>
      <c r="AK5189" s="20"/>
      <c r="AL5189" s="20"/>
      <c r="AM5189" s="20"/>
      <c r="AN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c r="BU5189" s="20"/>
      <c r="BV5189" s="20"/>
      <c r="BW5189" s="20"/>
      <c r="BX5189" s="20"/>
      <c r="BY5189" s="20"/>
      <c r="BZ5189" s="20"/>
      <c r="CA5189" s="20"/>
      <c r="CB5189" s="20"/>
      <c r="CC5189" s="20"/>
      <c r="CD5189" s="20"/>
      <c r="CE5189" s="20"/>
      <c r="CF5189" s="20"/>
      <c r="CG5189" s="20"/>
      <c r="CH5189" s="20"/>
      <c r="CI5189" s="20"/>
      <c r="CJ5189" s="20"/>
      <c r="CK5189" s="20"/>
      <c r="CL5189" s="20"/>
      <c r="CM5189" s="20"/>
      <c r="CN5189" s="20"/>
      <c r="CO5189" s="20"/>
      <c r="CP5189" s="20"/>
      <c r="CQ5189" s="20"/>
      <c r="CR5189" s="20"/>
      <c r="CS5189" s="20"/>
      <c r="CT5189" s="20"/>
      <c r="CU5189" s="20"/>
      <c r="CV5189" s="20"/>
      <c r="CW5189" s="20"/>
      <c r="CX5189" s="20"/>
      <c r="CY5189" s="20"/>
      <c r="CZ5189" s="20"/>
      <c r="DA5189" s="20"/>
      <c r="DB5189" s="20"/>
      <c r="DC5189" s="20"/>
      <c r="DD5189" s="20"/>
      <c r="DE5189" s="20"/>
      <c r="DF5189" s="20"/>
      <c r="DG5189" s="20"/>
      <c r="DH5189" s="20"/>
      <c r="DI5189" s="20"/>
      <c r="DJ5189" s="20"/>
      <c r="DK5189" s="20"/>
      <c r="DL5189" s="20"/>
      <c r="DM5189" s="20"/>
      <c r="DN5189" s="20"/>
      <c r="DO5189" s="20"/>
      <c r="DP5189" s="20"/>
      <c r="DQ5189" s="20"/>
      <c r="DR5189" s="20"/>
      <c r="DS5189" s="20"/>
      <c r="DT5189" s="20"/>
      <c r="DU5189" s="20"/>
      <c r="DV5189" s="20"/>
      <c r="DW5189" s="20"/>
      <c r="DX5189" s="20"/>
      <c r="DY5189" s="20"/>
    </row>
    <row r="5190" spans="1:129" x14ac:dyDescent="0.15">
      <c r="B5190" s="77" t="s">
        <v>1691</v>
      </c>
      <c r="C5190" s="75"/>
      <c r="D5190" s="118" t="s">
        <v>1689</v>
      </c>
      <c r="E5190" s="285" t="s">
        <v>1692</v>
      </c>
      <c r="F5190" s="285">
        <f t="shared" si="716"/>
        <v>0.33590236768000004</v>
      </c>
      <c r="G5190" s="285">
        <f t="shared" si="717"/>
        <v>5.2796707799999997E-3</v>
      </c>
      <c r="H5190" s="285">
        <f t="shared" si="718"/>
        <v>3.2802374570000001E-2</v>
      </c>
      <c r="I5190" s="285">
        <f t="shared" si="719"/>
        <v>0.19274122233000002</v>
      </c>
      <c r="J5190" s="285">
        <v>0.10507909999999999</v>
      </c>
      <c r="K5190" s="285">
        <v>3.0190589E-2</v>
      </c>
      <c r="L5190" s="285">
        <v>2.4005163999999998E-3</v>
      </c>
      <c r="M5190" s="285">
        <v>8.5691558000000004E-4</v>
      </c>
      <c r="N5190" s="285">
        <v>3.3649503999999999E-3</v>
      </c>
      <c r="O5190" s="285">
        <v>1.0578047999999999E-3</v>
      </c>
      <c r="P5190" s="285">
        <v>2.1126917000000001E-4</v>
      </c>
      <c r="Q5190" s="285">
        <v>3.3983587999999998E-4</v>
      </c>
      <c r="R5190" s="285">
        <v>0.192</v>
      </c>
      <c r="S5190" s="285">
        <v>0</v>
      </c>
      <c r="T5190" s="285">
        <v>0</v>
      </c>
      <c r="U5190" s="285">
        <v>4.0138644999999999E-4</v>
      </c>
      <c r="V5190" s="255"/>
      <c r="W5190" s="89">
        <f>J5190/0.135</f>
        <v>0.77836370370370367</v>
      </c>
      <c r="X5190" s="249">
        <v>13.937758000000001</v>
      </c>
      <c r="Y5190" s="249">
        <v>13.766583000000001</v>
      </c>
      <c r="Z5190" s="249">
        <v>0.10986915</v>
      </c>
      <c r="AA5190" s="249">
        <v>9.3359932999999997E-5</v>
      </c>
      <c r="AB5190" s="249">
        <v>2.0364211E-2</v>
      </c>
      <c r="AC5190" s="249">
        <v>6.9668094000000002E-3</v>
      </c>
      <c r="AD5190" s="249">
        <v>3.3881288000000002E-2</v>
      </c>
      <c r="AE5190" s="76">
        <v>1.1486105000000001E-6</v>
      </c>
      <c r="AF5190" s="76">
        <v>3.6764407E-9</v>
      </c>
      <c r="AG5190" s="20">
        <v>0.13389509999999999</v>
      </c>
      <c r="AH5190" s="20"/>
      <c r="AI5190" s="20"/>
      <c r="AJ5190" s="20"/>
      <c r="AK5190" s="20"/>
      <c r="AL5190" s="20"/>
      <c r="AM5190" s="20"/>
      <c r="AN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c r="BU5190" s="20"/>
      <c r="BV5190" s="20"/>
      <c r="BW5190" s="20"/>
      <c r="BX5190" s="20"/>
      <c r="BY5190" s="20"/>
      <c r="BZ5190" s="20"/>
      <c r="CA5190" s="20"/>
      <c r="CB5190" s="20"/>
      <c r="CC5190" s="20"/>
      <c r="CD5190" s="20"/>
      <c r="CE5190" s="20"/>
      <c r="CF5190" s="20"/>
      <c r="CG5190" s="20"/>
      <c r="CH5190" s="20"/>
      <c r="CI5190" s="20"/>
      <c r="CJ5190" s="20"/>
      <c r="CK5190" s="20"/>
      <c r="CL5190" s="20"/>
      <c r="CM5190" s="20"/>
      <c r="CN5190" s="20"/>
      <c r="CO5190" s="20"/>
      <c r="CP5190" s="20"/>
      <c r="CQ5190" s="20"/>
      <c r="CR5190" s="20"/>
      <c r="CS5190" s="20"/>
      <c r="CT5190" s="20"/>
      <c r="CU5190" s="20"/>
      <c r="CV5190" s="20"/>
      <c r="CW5190" s="20"/>
      <c r="CX5190" s="20"/>
      <c r="CY5190" s="20"/>
      <c r="CZ5190" s="20"/>
      <c r="DA5190" s="20"/>
      <c r="DB5190" s="20"/>
      <c r="DC5190" s="20"/>
      <c r="DD5190" s="20"/>
      <c r="DE5190" s="20"/>
      <c r="DF5190" s="20"/>
      <c r="DG5190" s="20"/>
      <c r="DH5190" s="20"/>
      <c r="DI5190" s="20"/>
      <c r="DJ5190" s="20"/>
      <c r="DK5190" s="20"/>
      <c r="DL5190" s="20"/>
      <c r="DM5190" s="20"/>
      <c r="DN5190" s="20"/>
      <c r="DO5190" s="20"/>
      <c r="DP5190" s="20"/>
      <c r="DQ5190" s="20"/>
      <c r="DR5190" s="20"/>
      <c r="DS5190" s="20"/>
      <c r="DT5190" s="20"/>
      <c r="DU5190" s="20"/>
      <c r="DV5190" s="20"/>
      <c r="DW5190" s="20"/>
      <c r="DX5190" s="20"/>
      <c r="DY5190" s="20"/>
    </row>
    <row r="5191" spans="1:129" x14ac:dyDescent="0.15">
      <c r="B5191" s="77" t="s">
        <v>1693</v>
      </c>
      <c r="C5191" s="75"/>
      <c r="D5191" s="118" t="s">
        <v>1694</v>
      </c>
      <c r="E5191" s="304" t="s">
        <v>1695</v>
      </c>
      <c r="F5191" s="305">
        <f t="shared" si="716"/>
        <v>8.7512749648669994E-2</v>
      </c>
      <c r="G5191" s="305">
        <f t="shared" si="717"/>
        <v>1.2052879643999999E-3</v>
      </c>
      <c r="H5191" s="305">
        <f t="shared" si="718"/>
        <v>8.4659935874600006E-3</v>
      </c>
      <c r="I5191" s="305">
        <f t="shared" si="719"/>
        <v>5.059929249681E-2</v>
      </c>
      <c r="J5191" s="305">
        <f t="shared" ref="J5191:U5192" si="720">J5189*0.167</f>
        <v>2.7242175599999998E-2</v>
      </c>
      <c r="K5191" s="305">
        <f t="shared" si="720"/>
        <v>7.7912692690000002E-3</v>
      </c>
      <c r="L5191" s="305">
        <f t="shared" si="720"/>
        <v>6.2212987620000005E-4</v>
      </c>
      <c r="M5191" s="305">
        <f t="shared" si="720"/>
        <v>2.2341887919999999E-4</v>
      </c>
      <c r="N5191" s="305">
        <f t="shared" si="720"/>
        <v>7.4193674499999996E-4</v>
      </c>
      <c r="O5191" s="305">
        <f t="shared" si="720"/>
        <v>2.3993234020000003E-4</v>
      </c>
      <c r="P5191" s="305">
        <f t="shared" si="720"/>
        <v>5.2594442260000003E-5</v>
      </c>
      <c r="Q5191" s="305">
        <f t="shared" si="720"/>
        <v>8.5748160679999992E-5</v>
      </c>
      <c r="R5191" s="305">
        <f t="shared" si="720"/>
        <v>5.0434E-2</v>
      </c>
      <c r="S5191" s="305">
        <f t="shared" si="720"/>
        <v>0</v>
      </c>
      <c r="T5191" s="305">
        <f t="shared" si="720"/>
        <v>0</v>
      </c>
      <c r="U5191" s="305">
        <f t="shared" si="720"/>
        <v>7.9544336129999996E-5</v>
      </c>
      <c r="V5191" s="246"/>
      <c r="W5191" s="306">
        <f t="shared" ref="W5191:AG5192" si="721">W5189*0.167</f>
        <v>0.20179389333333331</v>
      </c>
      <c r="X5191" s="306">
        <f t="shared" si="721"/>
        <v>3.6137769610000001</v>
      </c>
      <c r="Y5191" s="306">
        <f t="shared" si="721"/>
        <v>3.5787059590000001</v>
      </c>
      <c r="Z5191" s="306">
        <f t="shared" si="721"/>
        <v>2.3036125290000001E-2</v>
      </c>
      <c r="AA5191" s="306">
        <f t="shared" si="721"/>
        <v>2.0175565590000001E-5</v>
      </c>
      <c r="AB5191" s="306">
        <f t="shared" si="721"/>
        <v>3.8672136560000004E-3</v>
      </c>
      <c r="AC5191" s="306">
        <f t="shared" si="721"/>
        <v>1.4046471035E-3</v>
      </c>
      <c r="AD5191" s="306">
        <f t="shared" si="721"/>
        <v>6.7428878580000004E-3</v>
      </c>
      <c r="AE5191" s="307">
        <f t="shared" si="721"/>
        <v>2.9376228520000003E-7</v>
      </c>
      <c r="AF5191" s="307">
        <f t="shared" si="721"/>
        <v>9.5099088540000009E-10</v>
      </c>
      <c r="AG5191" s="307">
        <f t="shared" si="721"/>
        <v>3.4969404209999999E-2</v>
      </c>
      <c r="AH5191" s="20"/>
      <c r="AI5191" s="20"/>
      <c r="AJ5191" s="20"/>
      <c r="AK5191" s="20"/>
      <c r="AL5191" s="20"/>
      <c r="AM5191" s="20"/>
      <c r="AN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c r="BU5191" s="20"/>
      <c r="BV5191" s="20"/>
      <c r="BW5191" s="20"/>
      <c r="BX5191" s="20"/>
      <c r="BY5191" s="20"/>
      <c r="BZ5191" s="20"/>
      <c r="CA5191" s="20"/>
      <c r="CB5191" s="20"/>
      <c r="CC5191" s="20"/>
      <c r="CD5191" s="20"/>
      <c r="CE5191" s="20"/>
      <c r="CF5191" s="20"/>
      <c r="CG5191" s="20"/>
      <c r="CH5191" s="20"/>
      <c r="CI5191" s="20"/>
      <c r="CJ5191" s="20"/>
      <c r="CK5191" s="20"/>
      <c r="CL5191" s="20"/>
      <c r="CM5191" s="20"/>
      <c r="CN5191" s="20"/>
      <c r="CO5191" s="20"/>
      <c r="CP5191" s="20"/>
      <c r="CQ5191" s="20"/>
      <c r="CR5191" s="20"/>
      <c r="CS5191" s="20"/>
      <c r="CT5191" s="20"/>
      <c r="CU5191" s="20"/>
      <c r="CV5191" s="20"/>
      <c r="CW5191" s="20"/>
      <c r="CX5191" s="20"/>
      <c r="CY5191" s="20"/>
      <c r="CZ5191" s="20"/>
      <c r="DA5191" s="20"/>
      <c r="DB5191" s="20"/>
      <c r="DC5191" s="20"/>
      <c r="DD5191" s="20"/>
      <c r="DE5191" s="20"/>
      <c r="DF5191" s="20"/>
      <c r="DG5191" s="20"/>
      <c r="DH5191" s="20"/>
      <c r="DI5191" s="20"/>
      <c r="DJ5191" s="20"/>
      <c r="DK5191" s="20"/>
      <c r="DL5191" s="20"/>
      <c r="DM5191" s="20"/>
      <c r="DN5191" s="20"/>
      <c r="DO5191" s="20"/>
      <c r="DP5191" s="20"/>
      <c r="DQ5191" s="20"/>
      <c r="DR5191" s="20"/>
      <c r="DS5191" s="20"/>
      <c r="DT5191" s="20"/>
      <c r="DU5191" s="20"/>
      <c r="DV5191" s="20"/>
      <c r="DW5191" s="20"/>
      <c r="DX5191" s="20"/>
      <c r="DY5191" s="20"/>
    </row>
    <row r="5192" spans="1:129" x14ac:dyDescent="0.15">
      <c r="B5192" s="77" t="s">
        <v>1696</v>
      </c>
      <c r="C5192" s="75"/>
      <c r="D5192" s="118" t="s">
        <v>1694</v>
      </c>
      <c r="E5192" s="304" t="s">
        <v>1697</v>
      </c>
      <c r="F5192" s="305">
        <f t="shared" si="716"/>
        <v>5.609569540256E-2</v>
      </c>
      <c r="G5192" s="305">
        <f t="shared" si="717"/>
        <v>8.8170502026000005E-4</v>
      </c>
      <c r="H5192" s="305">
        <f t="shared" si="718"/>
        <v>5.4779965531900005E-3</v>
      </c>
      <c r="I5192" s="305">
        <f t="shared" si="719"/>
        <v>3.2187784129110004E-2</v>
      </c>
      <c r="J5192" s="305">
        <f t="shared" si="720"/>
        <v>1.7548209700000001E-2</v>
      </c>
      <c r="K5192" s="305">
        <f t="shared" si="720"/>
        <v>5.0418283630000007E-3</v>
      </c>
      <c r="L5192" s="305">
        <f t="shared" si="720"/>
        <v>4.0088623879999999E-4</v>
      </c>
      <c r="M5192" s="305">
        <f t="shared" si="720"/>
        <v>1.4310490186000003E-4</v>
      </c>
      <c r="N5192" s="305">
        <f t="shared" si="720"/>
        <v>5.6194671680000001E-4</v>
      </c>
      <c r="O5192" s="305">
        <f t="shared" si="720"/>
        <v>1.766534016E-4</v>
      </c>
      <c r="P5192" s="305">
        <f t="shared" si="720"/>
        <v>3.5281951390000001E-5</v>
      </c>
      <c r="Q5192" s="305">
        <f t="shared" si="720"/>
        <v>5.6752591960000002E-5</v>
      </c>
      <c r="R5192" s="305">
        <f t="shared" si="720"/>
        <v>3.2064000000000002E-2</v>
      </c>
      <c r="S5192" s="305">
        <f t="shared" si="720"/>
        <v>0</v>
      </c>
      <c r="T5192" s="305">
        <f t="shared" si="720"/>
        <v>0</v>
      </c>
      <c r="U5192" s="305">
        <f t="shared" si="720"/>
        <v>6.7031537150000006E-5</v>
      </c>
      <c r="V5192" s="246"/>
      <c r="W5192" s="306">
        <f t="shared" si="721"/>
        <v>0.12998673851851852</v>
      </c>
      <c r="X5192" s="306">
        <f t="shared" si="721"/>
        <v>2.3276055860000002</v>
      </c>
      <c r="Y5192" s="306">
        <f t="shared" si="721"/>
        <v>2.299019361</v>
      </c>
      <c r="Z5192" s="306">
        <f t="shared" si="721"/>
        <v>1.8348148050000002E-2</v>
      </c>
      <c r="AA5192" s="306">
        <f t="shared" si="721"/>
        <v>1.5591108811000002E-5</v>
      </c>
      <c r="AB5192" s="306">
        <f t="shared" si="721"/>
        <v>3.4008232370000002E-3</v>
      </c>
      <c r="AC5192" s="306">
        <f t="shared" si="721"/>
        <v>1.1634571698000001E-3</v>
      </c>
      <c r="AD5192" s="306">
        <f t="shared" si="721"/>
        <v>5.658175096000001E-3</v>
      </c>
      <c r="AE5192" s="307">
        <f t="shared" si="721"/>
        <v>1.9181795350000002E-7</v>
      </c>
      <c r="AF5192" s="307">
        <f t="shared" si="721"/>
        <v>6.1396559690000008E-10</v>
      </c>
      <c r="AG5192" s="307">
        <f t="shared" si="721"/>
        <v>2.23604817E-2</v>
      </c>
      <c r="AH5192" s="20"/>
      <c r="AI5192" s="20"/>
      <c r="AJ5192" s="20"/>
      <c r="AK5192" s="20"/>
      <c r="AL5192" s="20"/>
      <c r="AM5192" s="20"/>
      <c r="AN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c r="BU5192" s="20"/>
      <c r="BV5192" s="20"/>
      <c r="BW5192" s="20"/>
      <c r="BX5192" s="20"/>
      <c r="BY5192" s="20"/>
      <c r="BZ5192" s="20"/>
      <c r="CA5192" s="20"/>
      <c r="CB5192" s="20"/>
      <c r="CC5192" s="20"/>
      <c r="CD5192" s="20"/>
      <c r="CE5192" s="20"/>
      <c r="CF5192" s="20"/>
      <c r="CG5192" s="20"/>
      <c r="CH5192" s="20"/>
      <c r="CI5192" s="20"/>
      <c r="CJ5192" s="20"/>
      <c r="CK5192" s="20"/>
      <c r="CL5192" s="20"/>
      <c r="CM5192" s="20"/>
      <c r="CN5192" s="20"/>
      <c r="CO5192" s="20"/>
      <c r="CP5192" s="20"/>
      <c r="CQ5192" s="20"/>
      <c r="CR5192" s="20"/>
      <c r="CS5192" s="20"/>
      <c r="CT5192" s="20"/>
      <c r="CU5192" s="20"/>
      <c r="CV5192" s="20"/>
      <c r="CW5192" s="20"/>
      <c r="CX5192" s="20"/>
      <c r="CY5192" s="20"/>
      <c r="CZ5192" s="20"/>
      <c r="DA5192" s="20"/>
      <c r="DB5192" s="20"/>
      <c r="DC5192" s="20"/>
      <c r="DD5192" s="20"/>
      <c r="DE5192" s="20"/>
      <c r="DF5192" s="20"/>
      <c r="DG5192" s="20"/>
      <c r="DH5192" s="20"/>
      <c r="DI5192" s="20"/>
      <c r="DJ5192" s="20"/>
      <c r="DK5192" s="20"/>
      <c r="DL5192" s="20"/>
      <c r="DM5192" s="20"/>
      <c r="DN5192" s="20"/>
      <c r="DO5192" s="20"/>
      <c r="DP5192" s="20"/>
      <c r="DQ5192" s="20"/>
      <c r="DR5192" s="20"/>
      <c r="DS5192" s="20"/>
      <c r="DT5192" s="20"/>
      <c r="DU5192" s="20"/>
      <c r="DV5192" s="20"/>
      <c r="DW5192" s="20"/>
      <c r="DX5192" s="20"/>
      <c r="DY5192" s="20"/>
    </row>
    <row r="5193" spans="1:129" x14ac:dyDescent="0.15">
      <c r="B5193" s="77" t="s">
        <v>11327</v>
      </c>
      <c r="C5193" s="75"/>
      <c r="D5193" s="118" t="s">
        <v>1689</v>
      </c>
      <c r="E5193" s="308" t="s">
        <v>11328</v>
      </c>
      <c r="F5193" s="308">
        <f t="shared" si="716"/>
        <v>0.17845343156999999</v>
      </c>
      <c r="G5193" s="308">
        <f t="shared" si="717"/>
        <v>6.7800977000000004E-3</v>
      </c>
      <c r="H5193" s="308">
        <f t="shared" si="718"/>
        <v>4.0657093800000002E-2</v>
      </c>
      <c r="I5193" s="308">
        <f t="shared" si="719"/>
        <v>9.4724007000000006E-4</v>
      </c>
      <c r="J5193" s="308">
        <v>0.13006899999999999</v>
      </c>
      <c r="K5193" s="308">
        <v>3.7429004000000002E-2</v>
      </c>
      <c r="L5193" s="308">
        <v>2.9688658000000001E-3</v>
      </c>
      <c r="M5193" s="308">
        <v>1.0600010000000001E-3</v>
      </c>
      <c r="N5193" s="308">
        <v>4.4500486000000001E-3</v>
      </c>
      <c r="O5193" s="308">
        <v>1.2700481E-3</v>
      </c>
      <c r="P5193" s="308">
        <v>2.5922400000000001E-4</v>
      </c>
      <c r="Q5193" s="308">
        <v>4.1251104000000001E-4</v>
      </c>
      <c r="R5193" s="308">
        <v>0</v>
      </c>
      <c r="S5193" s="308">
        <v>0</v>
      </c>
      <c r="T5193" s="308">
        <v>0</v>
      </c>
      <c r="U5193" s="308">
        <v>5.3472903000000005E-4</v>
      </c>
      <c r="V5193" s="255"/>
      <c r="W5193" s="246">
        <f t="shared" ref="W5193:W5198" si="722">J5193/0.135</f>
        <v>0.96347407407407393</v>
      </c>
      <c r="X5193" s="191">
        <v>17.225825</v>
      </c>
      <c r="Y5193" s="191">
        <v>17.045684999999999</v>
      </c>
      <c r="Z5193" s="191">
        <v>0.10961580999999999</v>
      </c>
      <c r="AA5193" s="191">
        <v>1.1757497E-4</v>
      </c>
      <c r="AB5193" s="191">
        <v>2.2629231E-2</v>
      </c>
      <c r="AC5193" s="191">
        <v>6.8941573999999999E-3</v>
      </c>
      <c r="AD5193" s="191">
        <v>4.0884122000000002E-2</v>
      </c>
      <c r="AE5193" s="76">
        <v>1.4271813E-6</v>
      </c>
      <c r="AF5193" s="76">
        <v>4.5500434E-9</v>
      </c>
      <c r="AG5193" s="20">
        <v>0.16579223000000001</v>
      </c>
      <c r="AH5193" s="20"/>
      <c r="AI5193" s="20"/>
      <c r="AJ5193" s="20"/>
      <c r="AK5193" s="20"/>
      <c r="AL5193" s="20"/>
      <c r="AM5193" s="20"/>
      <c r="AN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c r="BU5193" s="20"/>
      <c r="BV5193" s="20"/>
      <c r="BW5193" s="20"/>
      <c r="BX5193" s="20"/>
      <c r="BY5193" s="20"/>
      <c r="BZ5193" s="20"/>
      <c r="CA5193" s="20"/>
      <c r="CB5193" s="20"/>
      <c r="CC5193" s="20"/>
      <c r="CD5193" s="20"/>
      <c r="CE5193" s="20"/>
      <c r="CF5193" s="20"/>
      <c r="CG5193" s="20"/>
      <c r="CH5193" s="20"/>
      <c r="CI5193" s="20"/>
      <c r="CJ5193" s="20"/>
      <c r="CK5193" s="20"/>
      <c r="CL5193" s="20"/>
      <c r="CM5193" s="20"/>
      <c r="CN5193" s="20"/>
      <c r="CO5193" s="20"/>
      <c r="CP5193" s="20"/>
      <c r="CQ5193" s="20"/>
      <c r="CR5193" s="20"/>
      <c r="CS5193" s="20"/>
      <c r="CT5193" s="20"/>
      <c r="CU5193" s="20"/>
      <c r="CV5193" s="20"/>
      <c r="CW5193" s="20"/>
      <c r="CX5193" s="20"/>
      <c r="CY5193" s="20"/>
      <c r="CZ5193" s="20"/>
      <c r="DA5193" s="20"/>
      <c r="DB5193" s="20"/>
      <c r="DC5193" s="20"/>
      <c r="DD5193" s="20"/>
      <c r="DE5193" s="20"/>
      <c r="DF5193" s="20"/>
      <c r="DG5193" s="20"/>
      <c r="DH5193" s="20"/>
      <c r="DI5193" s="20"/>
      <c r="DJ5193" s="20"/>
      <c r="DK5193" s="20"/>
      <c r="DL5193" s="20"/>
      <c r="DM5193" s="20"/>
      <c r="DN5193" s="20"/>
      <c r="DO5193" s="20"/>
      <c r="DP5193" s="20"/>
      <c r="DQ5193" s="20"/>
      <c r="DR5193" s="20"/>
      <c r="DS5193" s="20"/>
      <c r="DT5193" s="20"/>
      <c r="DU5193" s="20"/>
      <c r="DV5193" s="20"/>
      <c r="DW5193" s="20"/>
      <c r="DX5193" s="20"/>
      <c r="DY5193" s="20"/>
    </row>
    <row r="5194" spans="1:129" x14ac:dyDescent="0.15">
      <c r="B5194" s="77" t="s">
        <v>11329</v>
      </c>
      <c r="C5194" s="75"/>
      <c r="D5194" s="118" t="s">
        <v>1689</v>
      </c>
      <c r="E5194" s="308" t="s">
        <v>11330</v>
      </c>
      <c r="F5194" s="308">
        <f t="shared" si="716"/>
        <v>0.17862055064999999</v>
      </c>
      <c r="G5194" s="308">
        <f t="shared" si="717"/>
        <v>6.8233334000000001E-3</v>
      </c>
      <c r="H5194" s="308">
        <f t="shared" si="718"/>
        <v>4.0710948519999998E-2</v>
      </c>
      <c r="I5194" s="308">
        <f t="shared" si="719"/>
        <v>9.5077873000000001E-4</v>
      </c>
      <c r="J5194" s="308">
        <v>0.13013548999999999</v>
      </c>
      <c r="K5194" s="308">
        <v>3.7477801999999998E-2</v>
      </c>
      <c r="L5194" s="308">
        <v>2.9737232999999998E-3</v>
      </c>
      <c r="M5194" s="308">
        <v>1.0614004E-3</v>
      </c>
      <c r="N5194" s="308">
        <v>4.4879363000000002E-3</v>
      </c>
      <c r="O5194" s="308">
        <v>1.2739966999999999E-3</v>
      </c>
      <c r="P5194" s="308">
        <v>2.5942321999999999E-4</v>
      </c>
      <c r="Q5194" s="308">
        <v>4.1560261E-4</v>
      </c>
      <c r="R5194" s="308">
        <v>0</v>
      </c>
      <c r="S5194" s="308">
        <v>0</v>
      </c>
      <c r="T5194" s="308">
        <v>0</v>
      </c>
      <c r="U5194" s="308">
        <v>5.3517612000000001E-4</v>
      </c>
      <c r="V5194" s="255"/>
      <c r="W5194" s="246">
        <f t="shared" si="722"/>
        <v>0.96396659259259243</v>
      </c>
      <c r="X5194" s="191">
        <v>17.234276999999999</v>
      </c>
      <c r="Y5194" s="191">
        <v>17.053972999999999</v>
      </c>
      <c r="Z5194" s="191">
        <v>0.10969164000000001</v>
      </c>
      <c r="AA5194" s="191">
        <v>1.1765131E-4</v>
      </c>
      <c r="AB5194" s="191">
        <v>2.2649987E-2</v>
      </c>
      <c r="AC5194" s="191">
        <v>6.8986630999999998E-3</v>
      </c>
      <c r="AD5194" s="191">
        <v>4.0945168999999997E-2</v>
      </c>
      <c r="AE5194" s="76">
        <v>1.4286373999999999E-6</v>
      </c>
      <c r="AF5194" s="76">
        <v>4.5537023E-9</v>
      </c>
      <c r="AG5194" s="20">
        <v>0.16587056</v>
      </c>
      <c r="AH5194" s="20"/>
      <c r="AI5194" s="20"/>
      <c r="AJ5194" s="20"/>
      <c r="AK5194" s="20"/>
      <c r="AL5194" s="20"/>
      <c r="AM5194" s="20"/>
      <c r="AN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c r="BU5194" s="20"/>
      <c r="BV5194" s="20"/>
      <c r="BW5194" s="20"/>
      <c r="BX5194" s="20"/>
      <c r="BY5194" s="20"/>
      <c r="BZ5194" s="20"/>
      <c r="CA5194" s="20"/>
      <c r="CB5194" s="20"/>
      <c r="CC5194" s="20"/>
      <c r="CD5194" s="20"/>
      <c r="CE5194" s="20"/>
      <c r="CF5194" s="20"/>
      <c r="CG5194" s="20"/>
      <c r="CH5194" s="20"/>
      <c r="CI5194" s="20"/>
      <c r="CJ5194" s="20"/>
      <c r="CK5194" s="20"/>
      <c r="CL5194" s="20"/>
      <c r="CM5194" s="20"/>
      <c r="CN5194" s="20"/>
      <c r="CO5194" s="20"/>
      <c r="CP5194" s="20"/>
      <c r="CQ5194" s="20"/>
      <c r="CR5194" s="20"/>
      <c r="CS5194" s="20"/>
      <c r="CT5194" s="20"/>
      <c r="CU5194" s="20"/>
      <c r="CV5194" s="20"/>
      <c r="CW5194" s="20"/>
      <c r="CX5194" s="20"/>
      <c r="CY5194" s="20"/>
      <c r="CZ5194" s="20"/>
      <c r="DA5194" s="20"/>
      <c r="DB5194" s="20"/>
      <c r="DC5194" s="20"/>
      <c r="DD5194" s="20"/>
      <c r="DE5194" s="20"/>
      <c r="DF5194" s="20"/>
      <c r="DG5194" s="20"/>
      <c r="DH5194" s="20"/>
      <c r="DI5194" s="20"/>
      <c r="DJ5194" s="20"/>
      <c r="DK5194" s="20"/>
      <c r="DL5194" s="20"/>
      <c r="DM5194" s="20"/>
      <c r="DN5194" s="20"/>
      <c r="DO5194" s="20"/>
      <c r="DP5194" s="20"/>
      <c r="DQ5194" s="20"/>
      <c r="DR5194" s="20"/>
      <c r="DS5194" s="20"/>
      <c r="DT5194" s="20"/>
      <c r="DU5194" s="20"/>
      <c r="DV5194" s="20"/>
      <c r="DW5194" s="20"/>
      <c r="DX5194" s="20"/>
      <c r="DY5194" s="20"/>
    </row>
    <row r="5195" spans="1:129" x14ac:dyDescent="0.15">
      <c r="B5195" s="77" t="s">
        <v>11331</v>
      </c>
      <c r="C5195" s="75"/>
      <c r="D5195" s="118" t="s">
        <v>1689</v>
      </c>
      <c r="E5195" s="308" t="s">
        <v>11332</v>
      </c>
      <c r="F5195" s="308">
        <f t="shared" si="716"/>
        <v>0.17858048734000001</v>
      </c>
      <c r="G5195" s="308">
        <f t="shared" si="717"/>
        <v>6.8131700999999999E-3</v>
      </c>
      <c r="H5195" s="308">
        <f t="shared" si="718"/>
        <v>4.0697440360000003E-2</v>
      </c>
      <c r="I5195" s="308">
        <f t="shared" si="719"/>
        <v>9.5038688000000007E-4</v>
      </c>
      <c r="J5195" s="308">
        <v>0.13011949</v>
      </c>
      <c r="K5195" s="308">
        <v>3.7465564E-2</v>
      </c>
      <c r="L5195" s="308">
        <v>2.9724909999999998E-3</v>
      </c>
      <c r="M5195" s="308">
        <v>1.0610531E-3</v>
      </c>
      <c r="N5195" s="308">
        <v>4.4785411000000004E-3</v>
      </c>
      <c r="O5195" s="308">
        <v>1.2735759E-3</v>
      </c>
      <c r="P5195" s="308">
        <v>2.5938536000000002E-4</v>
      </c>
      <c r="Q5195" s="308">
        <v>4.1528196E-4</v>
      </c>
      <c r="R5195" s="308">
        <v>0</v>
      </c>
      <c r="S5195" s="308">
        <v>0</v>
      </c>
      <c r="T5195" s="308">
        <v>0</v>
      </c>
      <c r="U5195" s="308">
        <v>5.3510492000000002E-4</v>
      </c>
      <c r="V5195" s="255"/>
      <c r="W5195" s="246">
        <f t="shared" si="722"/>
        <v>0.96384807407407402</v>
      </c>
      <c r="X5195" s="191">
        <v>17.232189000000002</v>
      </c>
      <c r="Y5195" s="191">
        <v>17.051912999999999</v>
      </c>
      <c r="Z5195" s="191">
        <v>0.10967867000000001</v>
      </c>
      <c r="AA5195" s="191">
        <v>1.1763618E-4</v>
      </c>
      <c r="AB5195" s="191">
        <v>2.2646822E-2</v>
      </c>
      <c r="AC5195" s="191">
        <v>6.8978716000000001E-3</v>
      </c>
      <c r="AD5195" s="191">
        <v>4.0935587000000002E-2</v>
      </c>
      <c r="AE5195" s="76">
        <v>1.428285E-6</v>
      </c>
      <c r="AF5195" s="76">
        <v>4.5528004000000004E-9</v>
      </c>
      <c r="AG5195" s="20">
        <v>0.16585074</v>
      </c>
      <c r="AH5195" s="20"/>
      <c r="AI5195" s="20"/>
      <c r="AJ5195" s="20"/>
      <c r="AK5195" s="20"/>
      <c r="AL5195" s="20"/>
      <c r="AM5195" s="20"/>
      <c r="AN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c r="BU5195" s="20"/>
      <c r="BV5195" s="20"/>
      <c r="BW5195" s="20"/>
      <c r="BX5195" s="20"/>
      <c r="BY5195" s="20"/>
      <c r="BZ5195" s="20"/>
      <c r="CA5195" s="20"/>
      <c r="CB5195" s="20"/>
      <c r="CC5195" s="20"/>
      <c r="CD5195" s="20"/>
      <c r="CE5195" s="20"/>
      <c r="CF5195" s="20"/>
      <c r="CG5195" s="20"/>
      <c r="CH5195" s="20"/>
      <c r="CI5195" s="20"/>
      <c r="CJ5195" s="20"/>
      <c r="CK5195" s="20"/>
      <c r="CL5195" s="20"/>
      <c r="CM5195" s="20"/>
      <c r="CN5195" s="20"/>
      <c r="CO5195" s="20"/>
      <c r="CP5195" s="20"/>
      <c r="CQ5195" s="20"/>
      <c r="CR5195" s="20"/>
      <c r="CS5195" s="20"/>
      <c r="CT5195" s="20"/>
      <c r="CU5195" s="20"/>
      <c r="CV5195" s="20"/>
      <c r="CW5195" s="20"/>
      <c r="CX5195" s="20"/>
      <c r="CY5195" s="20"/>
      <c r="CZ5195" s="20"/>
      <c r="DA5195" s="20"/>
      <c r="DB5195" s="20"/>
      <c r="DC5195" s="20"/>
      <c r="DD5195" s="20"/>
      <c r="DE5195" s="20"/>
      <c r="DF5195" s="20"/>
      <c r="DG5195" s="20"/>
      <c r="DH5195" s="20"/>
      <c r="DI5195" s="20"/>
      <c r="DJ5195" s="20"/>
      <c r="DK5195" s="20"/>
      <c r="DL5195" s="20"/>
      <c r="DM5195" s="20"/>
      <c r="DN5195" s="20"/>
      <c r="DO5195" s="20"/>
      <c r="DP5195" s="20"/>
      <c r="DQ5195" s="20"/>
      <c r="DR5195" s="20"/>
      <c r="DS5195" s="20"/>
      <c r="DT5195" s="20"/>
      <c r="DU5195" s="20"/>
      <c r="DV5195" s="20"/>
      <c r="DW5195" s="20"/>
      <c r="DX5195" s="20"/>
      <c r="DY5195" s="20"/>
    </row>
    <row r="5196" spans="1:129" x14ac:dyDescent="0.15">
      <c r="B5196" s="77" t="s">
        <v>11333</v>
      </c>
      <c r="C5196" s="75"/>
      <c r="D5196" s="118" t="s">
        <v>11334</v>
      </c>
      <c r="E5196" s="308" t="s">
        <v>11335</v>
      </c>
      <c r="F5196" s="308">
        <f t="shared" si="716"/>
        <v>4.3942712310000003E-3</v>
      </c>
      <c r="G5196" s="308">
        <f t="shared" si="717"/>
        <v>1.39844231E-4</v>
      </c>
      <c r="H5196" s="308">
        <f t="shared" si="718"/>
        <v>1.0342392210000001E-3</v>
      </c>
      <c r="I5196" s="308">
        <f t="shared" si="719"/>
        <v>3.2452479000000004E-5</v>
      </c>
      <c r="J5196" s="308">
        <v>3.1877352999999998E-3</v>
      </c>
      <c r="K5196" s="308">
        <v>1.0112916000000001E-3</v>
      </c>
      <c r="L5196" s="308">
        <v>1.6955467E-5</v>
      </c>
      <c r="M5196" s="308">
        <v>1.1278905999999999E-5</v>
      </c>
      <c r="N5196" s="308">
        <v>9.7217156999999997E-5</v>
      </c>
      <c r="O5196" s="308">
        <v>3.1348167999999998E-5</v>
      </c>
      <c r="P5196" s="308">
        <v>5.992154E-6</v>
      </c>
      <c r="Q5196" s="308">
        <v>2.1537339000000001E-5</v>
      </c>
      <c r="R5196" s="308">
        <v>0</v>
      </c>
      <c r="S5196" s="308">
        <v>0</v>
      </c>
      <c r="T5196" s="308">
        <v>0</v>
      </c>
      <c r="U5196" s="308">
        <v>1.0915139999999999E-5</v>
      </c>
      <c r="V5196" s="255"/>
      <c r="W5196" s="246">
        <f t="shared" si="722"/>
        <v>2.3612854074074072E-2</v>
      </c>
      <c r="X5196" s="191">
        <v>0.42216846000000002</v>
      </c>
      <c r="Y5196" s="191">
        <v>0.41870953999999999</v>
      </c>
      <c r="Z5196" s="191">
        <v>1.9480361E-3</v>
      </c>
      <c r="AA5196" s="191">
        <v>2.4170713000000002E-6</v>
      </c>
      <c r="AB5196" s="191">
        <v>3.9817021999999998E-4</v>
      </c>
      <c r="AC5196" s="191">
        <v>1.1300831999999999E-4</v>
      </c>
      <c r="AD5196" s="191">
        <v>9.972879E-4</v>
      </c>
      <c r="AE5196" s="76">
        <v>4.3760935999999997E-8</v>
      </c>
      <c r="AF5196" s="76">
        <v>1.0076534E-10</v>
      </c>
      <c r="AG5196" s="20">
        <v>4.0797346E-3</v>
      </c>
      <c r="AH5196" s="20"/>
      <c r="AI5196" s="20"/>
      <c r="AJ5196" s="20"/>
      <c r="AK5196" s="20"/>
      <c r="AL5196" s="20"/>
      <c r="AM5196" s="20"/>
      <c r="AN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c r="BU5196" s="20"/>
      <c r="BV5196" s="20"/>
      <c r="BW5196" s="20"/>
      <c r="BX5196" s="20"/>
      <c r="BY5196" s="20"/>
      <c r="BZ5196" s="20"/>
      <c r="CA5196" s="20"/>
      <c r="CB5196" s="20"/>
      <c r="CC5196" s="20"/>
      <c r="CD5196" s="20"/>
      <c r="CE5196" s="20"/>
      <c r="CF5196" s="20"/>
      <c r="CG5196" s="20"/>
      <c r="CH5196" s="20"/>
      <c r="CI5196" s="20"/>
      <c r="CJ5196" s="20"/>
      <c r="CK5196" s="20"/>
      <c r="CL5196" s="20"/>
      <c r="CM5196" s="20"/>
      <c r="CN5196" s="20"/>
      <c r="CO5196" s="20"/>
      <c r="CP5196" s="20"/>
      <c r="CQ5196" s="20"/>
      <c r="CR5196" s="20"/>
      <c r="CS5196" s="20"/>
      <c r="CT5196" s="20"/>
      <c r="CU5196" s="20"/>
      <c r="CV5196" s="20"/>
      <c r="CW5196" s="20"/>
      <c r="CX5196" s="20"/>
      <c r="CY5196" s="20"/>
      <c r="CZ5196" s="20"/>
      <c r="DA5196" s="20"/>
      <c r="DB5196" s="20"/>
      <c r="DC5196" s="20"/>
      <c r="DD5196" s="20"/>
      <c r="DE5196" s="20"/>
      <c r="DF5196" s="20"/>
      <c r="DG5196" s="20"/>
      <c r="DH5196" s="20"/>
      <c r="DI5196" s="20"/>
      <c r="DJ5196" s="20"/>
      <c r="DK5196" s="20"/>
      <c r="DL5196" s="20"/>
      <c r="DM5196" s="20"/>
      <c r="DN5196" s="20"/>
      <c r="DO5196" s="20"/>
      <c r="DP5196" s="20"/>
      <c r="DQ5196" s="20"/>
      <c r="DR5196" s="20"/>
      <c r="DS5196" s="20"/>
      <c r="DT5196" s="20"/>
      <c r="DU5196" s="20"/>
      <c r="DV5196" s="20"/>
      <c r="DW5196" s="20"/>
      <c r="DX5196" s="20"/>
      <c r="DY5196" s="20"/>
    </row>
    <row r="5197" spans="1:129" x14ac:dyDescent="0.15">
      <c r="B5197" s="77" t="s">
        <v>11336</v>
      </c>
      <c r="C5197" s="75"/>
      <c r="D5197" s="118" t="s">
        <v>274</v>
      </c>
      <c r="E5197" s="290" t="s">
        <v>11337</v>
      </c>
      <c r="F5197" s="290">
        <f t="shared" si="716"/>
        <v>26.485415897999999</v>
      </c>
      <c r="G5197" s="290">
        <f t="shared" si="717"/>
        <v>0.68373495500000003</v>
      </c>
      <c r="H5197" s="290">
        <f t="shared" si="718"/>
        <v>6.2842487449999993</v>
      </c>
      <c r="I5197" s="290">
        <f t="shared" si="719"/>
        <v>0.111475198</v>
      </c>
      <c r="J5197" s="290">
        <v>19.405957000000001</v>
      </c>
      <c r="K5197" s="290">
        <v>6.1475635999999998</v>
      </c>
      <c r="L5197" s="290">
        <v>0.10119048999999999</v>
      </c>
      <c r="M5197" s="290">
        <v>6.5037965000000003E-2</v>
      </c>
      <c r="N5197" s="290">
        <v>0.50515772000000003</v>
      </c>
      <c r="O5197" s="290">
        <v>0.11353927</v>
      </c>
      <c r="P5197" s="290">
        <v>3.5494655E-2</v>
      </c>
      <c r="Q5197" s="290">
        <v>4.8280036999999998E-2</v>
      </c>
      <c r="R5197" s="290">
        <v>0</v>
      </c>
      <c r="S5197" s="290">
        <v>0</v>
      </c>
      <c r="T5197" s="290">
        <v>0</v>
      </c>
      <c r="U5197" s="290">
        <v>6.3195161E-2</v>
      </c>
      <c r="V5197" s="255"/>
      <c r="W5197" s="246">
        <f t="shared" si="722"/>
        <v>143.74782962962962</v>
      </c>
      <c r="X5197" s="191">
        <v>2583.1102000000001</v>
      </c>
      <c r="Y5197" s="191">
        <v>2564.4520000000002</v>
      </c>
      <c r="Z5197" s="191">
        <v>11.446002</v>
      </c>
      <c r="AA5197" s="191">
        <v>1.4579391000000001E-2</v>
      </c>
      <c r="AB5197" s="191">
        <v>2.2689656999999999</v>
      </c>
      <c r="AC5197" s="191">
        <v>0.67544409999999999</v>
      </c>
      <c r="AD5197" s="191">
        <v>4.2532696999999997</v>
      </c>
      <c r="AE5197" s="20">
        <v>2.6495757000000002E-4</v>
      </c>
      <c r="AF5197" s="76">
        <v>6.1249150000000004E-7</v>
      </c>
      <c r="AG5197" s="20">
        <v>25.081364000000001</v>
      </c>
      <c r="AH5197" s="20"/>
      <c r="AI5197" s="20"/>
      <c r="AJ5197" s="20"/>
      <c r="AK5197" s="20"/>
      <c r="AL5197" s="20"/>
      <c r="AM5197" s="20"/>
      <c r="AN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c r="BU5197" s="20"/>
      <c r="BV5197" s="20"/>
      <c r="BW5197" s="20"/>
      <c r="BX5197" s="20"/>
      <c r="BY5197" s="20"/>
      <c r="BZ5197" s="20"/>
      <c r="CA5197" s="20"/>
      <c r="CB5197" s="20"/>
      <c r="CC5197" s="20"/>
      <c r="CD5197" s="20"/>
      <c r="CE5197" s="20"/>
      <c r="CF5197" s="20"/>
      <c r="CG5197" s="20"/>
      <c r="CH5197" s="20"/>
      <c r="CI5197" s="20"/>
      <c r="CJ5197" s="20"/>
      <c r="CK5197" s="20"/>
      <c r="CL5197" s="20"/>
      <c r="CM5197" s="20"/>
      <c r="CN5197" s="20"/>
      <c r="CO5197" s="20"/>
      <c r="CP5197" s="20"/>
      <c r="CQ5197" s="20"/>
      <c r="CR5197" s="20"/>
      <c r="CS5197" s="20"/>
      <c r="CT5197" s="20"/>
      <c r="CU5197" s="20"/>
      <c r="CV5197" s="20"/>
      <c r="CW5197" s="20"/>
      <c r="CX5197" s="20"/>
      <c r="CY5197" s="20"/>
      <c r="CZ5197" s="20"/>
      <c r="DA5197" s="20"/>
      <c r="DB5197" s="20"/>
      <c r="DC5197" s="20"/>
      <c r="DD5197" s="20"/>
      <c r="DE5197" s="20"/>
      <c r="DF5197" s="20"/>
      <c r="DG5197" s="20"/>
      <c r="DH5197" s="20"/>
      <c r="DI5197" s="20"/>
      <c r="DJ5197" s="20"/>
      <c r="DK5197" s="20"/>
      <c r="DL5197" s="20"/>
      <c r="DM5197" s="20"/>
      <c r="DN5197" s="20"/>
      <c r="DO5197" s="20"/>
      <c r="DP5197" s="20"/>
      <c r="DQ5197" s="20"/>
      <c r="DR5197" s="20"/>
      <c r="DS5197" s="20"/>
      <c r="DT5197" s="20"/>
      <c r="DU5197" s="20"/>
      <c r="DV5197" s="20"/>
      <c r="DW5197" s="20"/>
      <c r="DX5197" s="20"/>
      <c r="DY5197" s="20"/>
    </row>
    <row r="5198" spans="1:129" x14ac:dyDescent="0.15">
      <c r="B5198" s="77" t="s">
        <v>11338</v>
      </c>
      <c r="C5198" s="75"/>
      <c r="D5198" s="118" t="s">
        <v>11339</v>
      </c>
      <c r="E5198" s="308" t="s">
        <v>11340</v>
      </c>
      <c r="F5198" s="308">
        <f t="shared" si="716"/>
        <v>2.0717909501000002E-2</v>
      </c>
      <c r="G5198" s="308">
        <f t="shared" si="717"/>
        <v>8.1408330000000005E-4</v>
      </c>
      <c r="H5198" s="308">
        <f t="shared" si="718"/>
        <v>4.718962793E-3</v>
      </c>
      <c r="I5198" s="308">
        <f t="shared" si="719"/>
        <v>1.17003408E-4</v>
      </c>
      <c r="J5198" s="308">
        <v>1.5067860000000001E-2</v>
      </c>
      <c r="K5198" s="308">
        <v>4.3445482999999998E-3</v>
      </c>
      <c r="L5198" s="308">
        <v>3.4387703999999998E-4</v>
      </c>
      <c r="M5198" s="308">
        <v>1.2249824000000001E-4</v>
      </c>
      <c r="N5198" s="308">
        <v>5.4806793000000003E-4</v>
      </c>
      <c r="O5198" s="308">
        <v>1.4351713000000001E-4</v>
      </c>
      <c r="P5198" s="308">
        <v>3.0537453000000002E-5</v>
      </c>
      <c r="Q5198" s="308">
        <v>4.9422207000000002E-5</v>
      </c>
      <c r="R5198" s="308">
        <v>0</v>
      </c>
      <c r="S5198" s="308">
        <v>0</v>
      </c>
      <c r="T5198" s="308">
        <v>0</v>
      </c>
      <c r="U5198" s="308">
        <v>6.7581200999999999E-5</v>
      </c>
      <c r="V5198" s="255"/>
      <c r="W5198" s="246">
        <f t="shared" si="722"/>
        <v>0.11161377777777777</v>
      </c>
      <c r="X5198" s="191">
        <v>1.9953528</v>
      </c>
      <c r="Y5198" s="191">
        <v>1.9722729999999999</v>
      </c>
      <c r="Z5198" s="191">
        <v>1.3983373E-2</v>
      </c>
      <c r="AA5198" s="191">
        <v>1.458718E-5</v>
      </c>
      <c r="AB5198" s="191">
        <v>2.9365849000000002E-3</v>
      </c>
      <c r="AC5198" s="191">
        <v>8.9322170000000005E-4</v>
      </c>
      <c r="AD5198" s="191">
        <v>5.2520231999999998E-3</v>
      </c>
      <c r="AE5198" s="76">
        <v>1.6602804E-7</v>
      </c>
      <c r="AF5198" s="76">
        <v>5.2765381000000005E-10</v>
      </c>
      <c r="AG5198" s="20">
        <v>1.9143107999999999E-2</v>
      </c>
      <c r="AH5198" s="20"/>
      <c r="AI5198" s="20"/>
      <c r="AJ5198" s="20"/>
      <c r="AK5198" s="20"/>
      <c r="AL5198" s="20"/>
      <c r="AM5198" s="20"/>
      <c r="AN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c r="BU5198" s="20"/>
      <c r="BV5198" s="20"/>
      <c r="BW5198" s="20"/>
      <c r="BX5198" s="20"/>
      <c r="BY5198" s="20"/>
      <c r="BZ5198" s="20"/>
      <c r="CA5198" s="20"/>
      <c r="CB5198" s="20"/>
      <c r="CC5198" s="20"/>
      <c r="CD5198" s="20"/>
      <c r="CE5198" s="20"/>
      <c r="CF5198" s="20"/>
      <c r="CG5198" s="20"/>
      <c r="CH5198" s="20"/>
      <c r="CI5198" s="20"/>
      <c r="CJ5198" s="20"/>
      <c r="CK5198" s="20"/>
      <c r="CL5198" s="20"/>
      <c r="CM5198" s="20"/>
      <c r="CN5198" s="20"/>
      <c r="CO5198" s="20"/>
      <c r="CP5198" s="20"/>
      <c r="CQ5198" s="20"/>
      <c r="CR5198" s="20"/>
      <c r="CS5198" s="20"/>
      <c r="CT5198" s="20"/>
      <c r="CU5198" s="20"/>
      <c r="CV5198" s="20"/>
      <c r="CW5198" s="20"/>
      <c r="CX5198" s="20"/>
      <c r="CY5198" s="20"/>
      <c r="CZ5198" s="20"/>
      <c r="DA5198" s="20"/>
      <c r="DB5198" s="20"/>
      <c r="DC5198" s="20"/>
      <c r="DD5198" s="20"/>
      <c r="DE5198" s="20"/>
      <c r="DF5198" s="20"/>
      <c r="DG5198" s="20"/>
      <c r="DH5198" s="20"/>
      <c r="DI5198" s="20"/>
      <c r="DJ5198" s="20"/>
      <c r="DK5198" s="20"/>
      <c r="DL5198" s="20"/>
      <c r="DM5198" s="20"/>
      <c r="DN5198" s="20"/>
      <c r="DO5198" s="20"/>
      <c r="DP5198" s="20"/>
      <c r="DQ5198" s="20"/>
      <c r="DR5198" s="20"/>
      <c r="DS5198" s="20"/>
      <c r="DT5198" s="20"/>
      <c r="DU5198" s="20"/>
      <c r="DV5198" s="20"/>
      <c r="DW5198" s="20"/>
      <c r="DX5198" s="20"/>
      <c r="DY5198" s="20"/>
    </row>
    <row r="5199" spans="1:129" x14ac:dyDescent="0.15">
      <c r="B5199" s="77"/>
      <c r="C5199" s="75"/>
      <c r="D5199" s="118"/>
      <c r="E5199" s="308"/>
      <c r="F5199" s="308"/>
      <c r="G5199" s="308"/>
      <c r="H5199" s="308"/>
      <c r="I5199" s="308"/>
      <c r="J5199" s="308"/>
      <c r="K5199" s="308"/>
      <c r="L5199" s="308"/>
      <c r="M5199" s="308"/>
      <c r="N5199" s="308"/>
      <c r="O5199" s="308"/>
      <c r="P5199" s="308"/>
      <c r="Q5199" s="308"/>
      <c r="R5199" s="308"/>
      <c r="S5199" s="308"/>
      <c r="T5199" s="308"/>
      <c r="U5199" s="308"/>
      <c r="V5199" s="255"/>
      <c r="W5199" s="246"/>
      <c r="X5199" s="254"/>
      <c r="Y5199" s="254"/>
      <c r="Z5199" s="274"/>
      <c r="AA5199" s="274"/>
      <c r="AB5199" s="274"/>
      <c r="AC5199" s="274"/>
      <c r="AD5199" s="274"/>
      <c r="AH5199" s="20"/>
      <c r="AI5199" s="20"/>
      <c r="AJ5199" s="20"/>
      <c r="AK5199" s="20"/>
      <c r="AL5199" s="20"/>
      <c r="AM5199" s="20"/>
      <c r="AN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c r="BU5199" s="20"/>
      <c r="BV5199" s="20"/>
      <c r="BW5199" s="20"/>
      <c r="BX5199" s="20"/>
      <c r="BY5199" s="20"/>
      <c r="BZ5199" s="20"/>
      <c r="CA5199" s="20"/>
      <c r="CB5199" s="20"/>
      <c r="CC5199" s="20"/>
      <c r="CD5199" s="20"/>
      <c r="CE5199" s="20"/>
      <c r="CF5199" s="20"/>
      <c r="CG5199" s="20"/>
      <c r="CH5199" s="20"/>
      <c r="CI5199" s="20"/>
      <c r="CJ5199" s="20"/>
      <c r="CK5199" s="20"/>
      <c r="CL5199" s="20"/>
      <c r="CM5199" s="20"/>
      <c r="CN5199" s="20"/>
      <c r="CO5199" s="20"/>
      <c r="CP5199" s="20"/>
      <c r="CQ5199" s="20"/>
      <c r="CR5199" s="20"/>
      <c r="CS5199" s="20"/>
      <c r="CT5199" s="20"/>
      <c r="CU5199" s="20"/>
      <c r="CV5199" s="20"/>
      <c r="CW5199" s="20"/>
      <c r="CX5199" s="20"/>
      <c r="CY5199" s="20"/>
      <c r="CZ5199" s="20"/>
      <c r="DA5199" s="20"/>
      <c r="DB5199" s="20"/>
      <c r="DC5199" s="20"/>
      <c r="DD5199" s="20"/>
      <c r="DE5199" s="20"/>
      <c r="DF5199" s="20"/>
      <c r="DG5199" s="20"/>
      <c r="DH5199" s="20"/>
      <c r="DI5199" s="20"/>
      <c r="DJ5199" s="20"/>
      <c r="DK5199" s="20"/>
      <c r="DL5199" s="20"/>
      <c r="DM5199" s="20"/>
      <c r="DN5199" s="20"/>
      <c r="DO5199" s="20"/>
      <c r="DP5199" s="20"/>
      <c r="DQ5199" s="20"/>
      <c r="DR5199" s="20"/>
      <c r="DS5199" s="20"/>
      <c r="DT5199" s="20"/>
      <c r="DU5199" s="20"/>
      <c r="DV5199" s="20"/>
      <c r="DW5199" s="20"/>
      <c r="DX5199" s="20"/>
      <c r="DY5199" s="20"/>
    </row>
    <row r="5200" spans="1:129" x14ac:dyDescent="0.15">
      <c r="A5200" s="61" t="s">
        <v>11341</v>
      </c>
      <c r="B5200" s="67" t="s">
        <v>11342</v>
      </c>
      <c r="C5200" s="83" t="s">
        <v>11343</v>
      </c>
      <c r="D5200" s="118"/>
      <c r="E5200" s="276"/>
      <c r="F5200" s="276"/>
      <c r="G5200" s="276"/>
      <c r="H5200" s="276"/>
      <c r="I5200" s="276"/>
      <c r="J5200" s="276"/>
      <c r="K5200" s="276"/>
      <c r="L5200" s="276"/>
      <c r="M5200" s="276"/>
      <c r="N5200" s="276"/>
      <c r="O5200" s="276"/>
      <c r="P5200" s="276"/>
      <c r="Q5200" s="276"/>
      <c r="R5200" s="276"/>
      <c r="S5200" s="276"/>
      <c r="T5200" s="276"/>
      <c r="U5200" s="276"/>
      <c r="V5200" s="255"/>
      <c r="W5200" s="246"/>
      <c r="X5200" s="254"/>
      <c r="Y5200" s="254"/>
      <c r="Z5200" s="274"/>
      <c r="AA5200" s="274"/>
      <c r="AB5200" s="274"/>
      <c r="AC5200" s="274"/>
      <c r="AD5200" s="274"/>
      <c r="AH5200" s="20"/>
      <c r="AI5200" s="20"/>
      <c r="AJ5200" s="20"/>
      <c r="AK5200" s="20"/>
      <c r="AL5200" s="20"/>
      <c r="AM5200" s="20"/>
      <c r="AN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c r="BU5200" s="20"/>
      <c r="BV5200" s="20"/>
      <c r="BW5200" s="20"/>
      <c r="BX5200" s="20"/>
      <c r="BY5200" s="20"/>
      <c r="BZ5200" s="20"/>
      <c r="CA5200" s="20"/>
      <c r="CB5200" s="20"/>
      <c r="CC5200" s="20"/>
      <c r="CD5200" s="20"/>
      <c r="CE5200" s="20"/>
      <c r="CF5200" s="20"/>
      <c r="CG5200" s="20"/>
      <c r="CH5200" s="20"/>
      <c r="CI5200" s="20"/>
      <c r="CJ5200" s="20"/>
      <c r="CK5200" s="20"/>
      <c r="CL5200" s="20"/>
      <c r="CM5200" s="20"/>
      <c r="CN5200" s="20"/>
      <c r="CO5200" s="20"/>
      <c r="CP5200" s="20"/>
      <c r="CQ5200" s="20"/>
      <c r="CR5200" s="20"/>
      <c r="CS5200" s="20"/>
      <c r="CT5200" s="20"/>
      <c r="CU5200" s="20"/>
      <c r="CV5200" s="20"/>
      <c r="CW5200" s="20"/>
      <c r="CX5200" s="20"/>
      <c r="CY5200" s="20"/>
      <c r="CZ5200" s="20"/>
      <c r="DA5200" s="20"/>
      <c r="DB5200" s="20"/>
      <c r="DC5200" s="20"/>
      <c r="DD5200" s="20"/>
      <c r="DE5200" s="20"/>
      <c r="DF5200" s="20"/>
      <c r="DG5200" s="20"/>
      <c r="DH5200" s="20"/>
      <c r="DI5200" s="20"/>
      <c r="DJ5200" s="20"/>
      <c r="DK5200" s="20"/>
      <c r="DL5200" s="20"/>
      <c r="DM5200" s="20"/>
      <c r="DN5200" s="20"/>
      <c r="DO5200" s="20"/>
      <c r="DP5200" s="20"/>
      <c r="DQ5200" s="20"/>
      <c r="DR5200" s="20"/>
      <c r="DS5200" s="20"/>
      <c r="DT5200" s="20"/>
      <c r="DU5200" s="20"/>
      <c r="DV5200" s="20"/>
      <c r="DW5200" s="20"/>
      <c r="DX5200" s="20"/>
      <c r="DY5200" s="20"/>
    </row>
    <row r="5201" spans="2:129" x14ac:dyDescent="0.15">
      <c r="B5201" s="77" t="s">
        <v>11344</v>
      </c>
      <c r="C5201" s="75"/>
      <c r="D5201" s="118" t="s">
        <v>229</v>
      </c>
      <c r="E5201" s="308" t="s">
        <v>11345</v>
      </c>
      <c r="F5201" s="308">
        <f t="shared" ref="F5201:F5219" si="723">G5201+H5201+I5201+J5201</f>
        <v>0.13259655486999999</v>
      </c>
      <c r="G5201" s="308">
        <f t="shared" ref="G5201:G5219" si="724">M5201+N5201+O5201</f>
        <v>2.8595766669999998E-2</v>
      </c>
      <c r="H5201" s="308">
        <f t="shared" ref="H5201:H5219" si="725">K5201+L5201+P5201</f>
        <v>3.9403846720000003E-2</v>
      </c>
      <c r="I5201" s="308">
        <f t="shared" ref="I5201:I5219" si="726">Q5201+IF(R5201="x",0,R5201)+IF(S5201="x",0,S5201)+IF(T5201="x",0,T5201)+U5201</f>
        <v>1.9687494799999999E-3</v>
      </c>
      <c r="J5201" s="308">
        <v>6.2628191999999999E-2</v>
      </c>
      <c r="K5201" s="308">
        <v>3.5660205E-2</v>
      </c>
      <c r="L5201" s="308">
        <v>3.5719351000000001E-3</v>
      </c>
      <c r="M5201" s="308">
        <v>7.6234676999999997E-4</v>
      </c>
      <c r="N5201" s="308">
        <v>2.3032055999999999E-2</v>
      </c>
      <c r="O5201" s="308">
        <v>4.8013639000000002E-3</v>
      </c>
      <c r="P5201" s="308">
        <v>1.7170662E-4</v>
      </c>
      <c r="Q5201" s="308">
        <v>1.6142168E-3</v>
      </c>
      <c r="R5201" s="308">
        <v>0</v>
      </c>
      <c r="S5201" s="308">
        <v>0</v>
      </c>
      <c r="T5201" s="308">
        <v>0</v>
      </c>
      <c r="U5201" s="308">
        <v>3.5453268000000001E-4</v>
      </c>
      <c r="V5201" s="255"/>
      <c r="W5201" s="246">
        <f t="shared" ref="W5201:W5219" si="727">J5201/0.135</f>
        <v>0.46391253333333332</v>
      </c>
      <c r="X5201" s="309">
        <v>8.3459114000000007E-6</v>
      </c>
      <c r="Y5201" s="309">
        <v>8.1942236999999994E-6</v>
      </c>
      <c r="Z5201" s="309">
        <v>8.7952462000000001E-8</v>
      </c>
      <c r="AA5201" s="309">
        <v>8.3885665000000006E-11</v>
      </c>
      <c r="AB5201" s="309">
        <v>1.8356433000000001E-8</v>
      </c>
      <c r="AC5201" s="309">
        <v>5.9165932000000003E-9</v>
      </c>
      <c r="AD5201" s="309">
        <v>3.93783E-8</v>
      </c>
      <c r="AE5201" s="76">
        <v>1.0707085000000001E-6</v>
      </c>
      <c r="AF5201" s="76">
        <v>3.0299512999999999E-9</v>
      </c>
      <c r="AG5201" s="20">
        <v>7.7636284999999999E-2</v>
      </c>
      <c r="AH5201" s="20"/>
      <c r="AI5201" s="20"/>
      <c r="AJ5201" s="20"/>
      <c r="AK5201" s="20"/>
      <c r="AL5201" s="20"/>
      <c r="AM5201" s="20"/>
      <c r="AN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c r="BU5201" s="20"/>
      <c r="BV5201" s="20"/>
      <c r="BW5201" s="20"/>
      <c r="BX5201" s="20"/>
      <c r="BY5201" s="20"/>
      <c r="BZ5201" s="20"/>
      <c r="CA5201" s="20"/>
      <c r="CB5201" s="20"/>
      <c r="CC5201" s="20"/>
      <c r="CD5201" s="20"/>
      <c r="CE5201" s="20"/>
      <c r="CF5201" s="20"/>
      <c r="CG5201" s="20"/>
      <c r="CH5201" s="20"/>
      <c r="CI5201" s="20"/>
      <c r="CJ5201" s="20"/>
      <c r="CK5201" s="20"/>
      <c r="CL5201" s="20"/>
      <c r="CM5201" s="20"/>
      <c r="CN5201" s="20"/>
      <c r="CO5201" s="20"/>
      <c r="CP5201" s="20"/>
      <c r="CQ5201" s="20"/>
      <c r="CR5201" s="20"/>
      <c r="CS5201" s="20"/>
      <c r="CT5201" s="20"/>
      <c r="CU5201" s="20"/>
      <c r="CV5201" s="20"/>
      <c r="CW5201" s="20"/>
      <c r="CX5201" s="20"/>
      <c r="CY5201" s="20"/>
      <c r="CZ5201" s="20"/>
      <c r="DA5201" s="20"/>
      <c r="DB5201" s="20"/>
      <c r="DC5201" s="20"/>
      <c r="DD5201" s="20"/>
      <c r="DE5201" s="20"/>
      <c r="DF5201" s="20"/>
      <c r="DG5201" s="20"/>
      <c r="DH5201" s="20"/>
      <c r="DI5201" s="20"/>
      <c r="DJ5201" s="20"/>
      <c r="DK5201" s="20"/>
      <c r="DL5201" s="20"/>
      <c r="DM5201" s="20"/>
      <c r="DN5201" s="20"/>
      <c r="DO5201" s="20"/>
      <c r="DP5201" s="20"/>
      <c r="DQ5201" s="20"/>
      <c r="DR5201" s="20"/>
      <c r="DS5201" s="20"/>
      <c r="DT5201" s="20"/>
      <c r="DU5201" s="20"/>
      <c r="DV5201" s="20"/>
      <c r="DW5201" s="20"/>
      <c r="DX5201" s="20"/>
      <c r="DY5201" s="20"/>
    </row>
    <row r="5202" spans="2:129" x14ac:dyDescent="0.15">
      <c r="B5202" s="77" t="s">
        <v>11346</v>
      </c>
      <c r="C5202" s="75"/>
      <c r="D5202" s="118" t="s">
        <v>229</v>
      </c>
      <c r="E5202" s="308" t="s">
        <v>11347</v>
      </c>
      <c r="F5202" s="308">
        <f t="shared" si="723"/>
        <v>0.12601497532</v>
      </c>
      <c r="G5202" s="308">
        <f t="shared" si="724"/>
        <v>2.5556281850000001E-2</v>
      </c>
      <c r="H5202" s="308">
        <f t="shared" si="725"/>
        <v>3.8585524779999998E-2</v>
      </c>
      <c r="I5202" s="308">
        <f t="shared" si="726"/>
        <v>1.3341136900000001E-3</v>
      </c>
      <c r="J5202" s="308">
        <v>6.0539055000000001E-2</v>
      </c>
      <c r="K5202" s="308">
        <v>3.491404E-2</v>
      </c>
      <c r="L5202" s="308">
        <v>3.5230233999999998E-3</v>
      </c>
      <c r="M5202" s="308">
        <v>7.0044374999999996E-4</v>
      </c>
      <c r="N5202" s="308">
        <v>2.1790955000000001E-2</v>
      </c>
      <c r="O5202" s="308">
        <v>3.0648831000000001E-3</v>
      </c>
      <c r="P5202" s="308">
        <v>1.4846138000000001E-4</v>
      </c>
      <c r="Q5202" s="308">
        <v>1.0429217000000001E-3</v>
      </c>
      <c r="R5202" s="308">
        <v>0</v>
      </c>
      <c r="S5202" s="308">
        <v>0</v>
      </c>
      <c r="T5202" s="308">
        <v>0</v>
      </c>
      <c r="U5202" s="308">
        <v>2.9119199E-4</v>
      </c>
      <c r="V5202" s="255"/>
      <c r="W5202" s="246">
        <f t="shared" si="727"/>
        <v>0.44843744444444444</v>
      </c>
      <c r="X5202" s="309">
        <v>8.0822624999999996E-6</v>
      </c>
      <c r="Y5202" s="309">
        <v>7.9644185000000001E-6</v>
      </c>
      <c r="Z5202" s="309">
        <v>6.9354982000000002E-8</v>
      </c>
      <c r="AA5202" s="309">
        <v>6.9283371000000006E-11</v>
      </c>
      <c r="AB5202" s="309">
        <v>1.436107E-8</v>
      </c>
      <c r="AC5202" s="309">
        <v>4.5639808E-9</v>
      </c>
      <c r="AD5202" s="309">
        <v>2.9494682000000002E-8</v>
      </c>
      <c r="AE5202" s="76">
        <v>1.0234900999999999E-6</v>
      </c>
      <c r="AF5202" s="76">
        <v>2.9513405E-9</v>
      </c>
      <c r="AG5202" s="20">
        <v>7.6330113000000005E-2</v>
      </c>
      <c r="AH5202" s="20"/>
      <c r="AI5202" s="20"/>
      <c r="AJ5202" s="20"/>
      <c r="AK5202" s="20"/>
      <c r="AL5202" s="20"/>
      <c r="AM5202" s="20"/>
      <c r="AN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c r="BU5202" s="20"/>
      <c r="BV5202" s="20"/>
      <c r="BW5202" s="20"/>
      <c r="BX5202" s="20"/>
      <c r="BY5202" s="20"/>
      <c r="BZ5202" s="20"/>
      <c r="CA5202" s="20"/>
      <c r="CB5202" s="20"/>
      <c r="CC5202" s="20"/>
      <c r="CD5202" s="20"/>
      <c r="CE5202" s="20"/>
      <c r="CF5202" s="20"/>
      <c r="CG5202" s="20"/>
      <c r="CH5202" s="20"/>
      <c r="CI5202" s="20"/>
      <c r="CJ5202" s="20"/>
      <c r="CK5202" s="20"/>
      <c r="CL5202" s="20"/>
      <c r="CM5202" s="20"/>
      <c r="CN5202" s="20"/>
      <c r="CO5202" s="20"/>
      <c r="CP5202" s="20"/>
      <c r="CQ5202" s="20"/>
      <c r="CR5202" s="20"/>
      <c r="CS5202" s="20"/>
      <c r="CT5202" s="20"/>
      <c r="CU5202" s="20"/>
      <c r="CV5202" s="20"/>
      <c r="CW5202" s="20"/>
      <c r="CX5202" s="20"/>
      <c r="CY5202" s="20"/>
      <c r="CZ5202" s="20"/>
      <c r="DA5202" s="20"/>
      <c r="DB5202" s="20"/>
      <c r="DC5202" s="20"/>
      <c r="DD5202" s="20"/>
      <c r="DE5202" s="20"/>
      <c r="DF5202" s="20"/>
      <c r="DG5202" s="20"/>
      <c r="DH5202" s="20"/>
      <c r="DI5202" s="20"/>
      <c r="DJ5202" s="20"/>
      <c r="DK5202" s="20"/>
      <c r="DL5202" s="20"/>
      <c r="DM5202" s="20"/>
      <c r="DN5202" s="20"/>
      <c r="DO5202" s="20"/>
      <c r="DP5202" s="20"/>
      <c r="DQ5202" s="20"/>
      <c r="DR5202" s="20"/>
      <c r="DS5202" s="20"/>
      <c r="DT5202" s="20"/>
      <c r="DU5202" s="20"/>
      <c r="DV5202" s="20"/>
      <c r="DW5202" s="20"/>
      <c r="DX5202" s="20"/>
      <c r="DY5202" s="20"/>
    </row>
    <row r="5203" spans="2:129" x14ac:dyDescent="0.15">
      <c r="B5203" s="77" t="s">
        <v>11348</v>
      </c>
      <c r="C5203" s="75"/>
      <c r="D5203" s="118" t="s">
        <v>11334</v>
      </c>
      <c r="E5203" s="308" t="s">
        <v>11349</v>
      </c>
      <c r="F5203" s="308">
        <f t="shared" si="723"/>
        <v>2.3372219343999998E-4</v>
      </c>
      <c r="G5203" s="308">
        <f t="shared" si="724"/>
        <v>3.2714264300000003E-5</v>
      </c>
      <c r="H5203" s="308">
        <f t="shared" si="725"/>
        <v>5.6600927829999998E-5</v>
      </c>
      <c r="I5203" s="308">
        <f t="shared" si="726"/>
        <v>2.7342613099999999E-6</v>
      </c>
      <c r="J5203" s="308">
        <v>1.4167273999999999E-4</v>
      </c>
      <c r="K5203" s="308">
        <v>5.1347424999999997E-5</v>
      </c>
      <c r="L5203" s="308">
        <v>4.9195681000000002E-6</v>
      </c>
      <c r="M5203" s="308">
        <v>2.6438849000000001E-6</v>
      </c>
      <c r="N5203" s="308">
        <v>2.2893901000000001E-5</v>
      </c>
      <c r="O5203" s="308">
        <v>7.1764784000000002E-6</v>
      </c>
      <c r="P5203" s="308">
        <v>3.3393472999999998E-7</v>
      </c>
      <c r="Q5203" s="308">
        <v>2.0805429999999999E-6</v>
      </c>
      <c r="R5203" s="308">
        <v>0</v>
      </c>
      <c r="S5203" s="308">
        <v>0</v>
      </c>
      <c r="T5203" s="308">
        <v>0</v>
      </c>
      <c r="U5203" s="308">
        <v>6.5371831000000002E-7</v>
      </c>
      <c r="V5203" s="255"/>
      <c r="W5203" s="246">
        <f t="shared" si="727"/>
        <v>1.0494277037037035E-3</v>
      </c>
      <c r="X5203" s="309">
        <v>1.8854904000000002E-8</v>
      </c>
      <c r="Y5203" s="309">
        <v>1.8605972999999999E-8</v>
      </c>
      <c r="Z5203" s="309">
        <v>1.4548940999999999E-10</v>
      </c>
      <c r="AA5203" s="309">
        <v>1.5530380999999999E-13</v>
      </c>
      <c r="AB5203" s="309">
        <v>3.0706986000000002E-11</v>
      </c>
      <c r="AC5203" s="309">
        <v>9.4947966999999992E-12</v>
      </c>
      <c r="AD5203" s="309">
        <v>6.3085113000000002E-11</v>
      </c>
      <c r="AE5203" s="76">
        <v>1.8452884000000001E-9</v>
      </c>
      <c r="AF5203" s="76">
        <v>5.5480603000000003E-12</v>
      </c>
      <c r="AG5203" s="20">
        <v>1.7888003000000001E-4</v>
      </c>
      <c r="AH5203" s="20"/>
      <c r="AI5203" s="20"/>
      <c r="AJ5203" s="20"/>
      <c r="AK5203" s="20"/>
      <c r="AL5203" s="20"/>
      <c r="AM5203" s="20"/>
      <c r="AN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c r="BU5203" s="20"/>
      <c r="BV5203" s="20"/>
      <c r="BW5203" s="20"/>
      <c r="BX5203" s="20"/>
      <c r="BY5203" s="20"/>
      <c r="BZ5203" s="20"/>
      <c r="CA5203" s="20"/>
      <c r="CB5203" s="20"/>
      <c r="CC5203" s="20"/>
      <c r="CD5203" s="20"/>
      <c r="CE5203" s="20"/>
      <c r="CF5203" s="20"/>
      <c r="CG5203" s="20"/>
      <c r="CH5203" s="20"/>
      <c r="CI5203" s="20"/>
      <c r="CJ5203" s="20"/>
      <c r="CK5203" s="20"/>
      <c r="CL5203" s="20"/>
      <c r="CM5203" s="20"/>
      <c r="CN5203" s="20"/>
      <c r="CO5203" s="20"/>
      <c r="CP5203" s="20"/>
      <c r="CQ5203" s="20"/>
      <c r="CR5203" s="20"/>
      <c r="CS5203" s="20"/>
      <c r="CT5203" s="20"/>
      <c r="CU5203" s="20"/>
      <c r="CV5203" s="20"/>
      <c r="CW5203" s="20"/>
      <c r="CX5203" s="20"/>
      <c r="CY5203" s="20"/>
      <c r="CZ5203" s="20"/>
      <c r="DA5203" s="20"/>
      <c r="DB5203" s="20"/>
      <c r="DC5203" s="20"/>
      <c r="DD5203" s="20"/>
      <c r="DE5203" s="20"/>
      <c r="DF5203" s="20"/>
      <c r="DG5203" s="20"/>
      <c r="DH5203" s="20"/>
      <c r="DI5203" s="20"/>
      <c r="DJ5203" s="20"/>
      <c r="DK5203" s="20"/>
      <c r="DL5203" s="20"/>
      <c r="DM5203" s="20"/>
      <c r="DN5203" s="20"/>
      <c r="DO5203" s="20"/>
      <c r="DP5203" s="20"/>
      <c r="DQ5203" s="20"/>
      <c r="DR5203" s="20"/>
      <c r="DS5203" s="20"/>
      <c r="DT5203" s="20"/>
      <c r="DU5203" s="20"/>
      <c r="DV5203" s="20"/>
      <c r="DW5203" s="20"/>
      <c r="DX5203" s="20"/>
      <c r="DY5203" s="20"/>
    </row>
    <row r="5204" spans="2:129" x14ac:dyDescent="0.15">
      <c r="B5204" s="77" t="s">
        <v>11350</v>
      </c>
      <c r="C5204" s="75"/>
      <c r="D5204" s="118" t="s">
        <v>11334</v>
      </c>
      <c r="E5204" s="308" t="s">
        <v>11351</v>
      </c>
      <c r="F5204" s="308">
        <f t="shared" si="723"/>
        <v>3.3833293597000002E-4</v>
      </c>
      <c r="G5204" s="308">
        <f t="shared" si="724"/>
        <v>4.7007911700000006E-5</v>
      </c>
      <c r="H5204" s="308">
        <f t="shared" si="725"/>
        <v>8.1438307129999996E-5</v>
      </c>
      <c r="I5204" s="308">
        <f t="shared" si="726"/>
        <v>3.9738171399999999E-6</v>
      </c>
      <c r="J5204" s="308">
        <v>2.059129E-4</v>
      </c>
      <c r="K5204" s="308">
        <v>7.3893086000000001E-5</v>
      </c>
      <c r="L5204" s="308">
        <v>7.0599000999999999E-6</v>
      </c>
      <c r="M5204" s="308">
        <v>3.7834077E-6</v>
      </c>
      <c r="N5204" s="308">
        <v>3.2837688E-5</v>
      </c>
      <c r="O5204" s="308">
        <v>1.0386816000000001E-5</v>
      </c>
      <c r="P5204" s="308">
        <v>4.8532102999999998E-7</v>
      </c>
      <c r="Q5204" s="308">
        <v>3.0237408000000001E-6</v>
      </c>
      <c r="R5204" s="308">
        <v>0</v>
      </c>
      <c r="S5204" s="308">
        <v>0</v>
      </c>
      <c r="T5204" s="308">
        <v>0</v>
      </c>
      <c r="U5204" s="308">
        <v>9.5007633999999995E-7</v>
      </c>
      <c r="V5204" s="255"/>
      <c r="W5204" s="246">
        <f t="shared" si="727"/>
        <v>1.5252807407407406E-3</v>
      </c>
      <c r="X5204" s="309">
        <v>2.7402629999999998E-8</v>
      </c>
      <c r="Y5204" s="309">
        <v>2.7040847000000001E-8</v>
      </c>
      <c r="Z5204" s="309">
        <v>2.1144588E-10</v>
      </c>
      <c r="AA5204" s="309">
        <v>2.2570955E-13</v>
      </c>
      <c r="AB5204" s="309">
        <v>4.4627760999999999E-11</v>
      </c>
      <c r="AC5204" s="309">
        <v>1.3799186999999999E-11</v>
      </c>
      <c r="AD5204" s="309">
        <v>9.1684269999999997E-11</v>
      </c>
      <c r="AE5204" s="76">
        <v>2.6732141000000002E-9</v>
      </c>
      <c r="AF5204" s="76">
        <v>8.0284162000000005E-12</v>
      </c>
      <c r="AG5204" s="20">
        <v>2.5997392E-4</v>
      </c>
      <c r="AH5204" s="20"/>
      <c r="AI5204" s="20"/>
      <c r="AJ5204" s="20"/>
      <c r="AK5204" s="20"/>
      <c r="AL5204" s="20"/>
      <c r="AM5204" s="20"/>
      <c r="AN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c r="BU5204" s="20"/>
      <c r="BV5204" s="20"/>
      <c r="BW5204" s="20"/>
      <c r="BX5204" s="20"/>
      <c r="BY5204" s="20"/>
      <c r="BZ5204" s="20"/>
      <c r="CA5204" s="20"/>
      <c r="CB5204" s="20"/>
      <c r="CC5204" s="20"/>
      <c r="CD5204" s="20"/>
      <c r="CE5204" s="20"/>
      <c r="CF5204" s="20"/>
      <c r="CG5204" s="20"/>
      <c r="CH5204" s="20"/>
      <c r="CI5204" s="20"/>
      <c r="CJ5204" s="20"/>
      <c r="CK5204" s="20"/>
      <c r="CL5204" s="20"/>
      <c r="CM5204" s="20"/>
      <c r="CN5204" s="20"/>
      <c r="CO5204" s="20"/>
      <c r="CP5204" s="20"/>
      <c r="CQ5204" s="20"/>
      <c r="CR5204" s="20"/>
      <c r="CS5204" s="20"/>
      <c r="CT5204" s="20"/>
      <c r="CU5204" s="20"/>
      <c r="CV5204" s="20"/>
      <c r="CW5204" s="20"/>
      <c r="CX5204" s="20"/>
      <c r="CY5204" s="20"/>
      <c r="CZ5204" s="20"/>
      <c r="DA5204" s="20"/>
      <c r="DB5204" s="20"/>
      <c r="DC5204" s="20"/>
      <c r="DD5204" s="20"/>
      <c r="DE5204" s="20"/>
      <c r="DF5204" s="20"/>
      <c r="DG5204" s="20"/>
      <c r="DH5204" s="20"/>
      <c r="DI5204" s="20"/>
      <c r="DJ5204" s="20"/>
      <c r="DK5204" s="20"/>
      <c r="DL5204" s="20"/>
      <c r="DM5204" s="20"/>
      <c r="DN5204" s="20"/>
      <c r="DO5204" s="20"/>
      <c r="DP5204" s="20"/>
      <c r="DQ5204" s="20"/>
      <c r="DR5204" s="20"/>
      <c r="DS5204" s="20"/>
      <c r="DT5204" s="20"/>
      <c r="DU5204" s="20"/>
      <c r="DV5204" s="20"/>
      <c r="DW5204" s="20"/>
      <c r="DX5204" s="20"/>
      <c r="DY5204" s="20"/>
    </row>
    <row r="5205" spans="2:129" x14ac:dyDescent="0.15">
      <c r="B5205" s="77" t="s">
        <v>11352</v>
      </c>
      <c r="C5205" s="75"/>
      <c r="D5205" s="118" t="s">
        <v>11334</v>
      </c>
      <c r="E5205" s="308" t="s">
        <v>11353</v>
      </c>
      <c r="F5205" s="308">
        <f t="shared" si="723"/>
        <v>1.8866734610000001E-4</v>
      </c>
      <c r="G5205" s="308">
        <f t="shared" si="724"/>
        <v>2.4969062800000003E-5</v>
      </c>
      <c r="H5205" s="308">
        <f t="shared" si="725"/>
        <v>4.26461227E-5</v>
      </c>
      <c r="I5205" s="308">
        <f t="shared" si="726"/>
        <v>2.2910106000000001E-6</v>
      </c>
      <c r="J5205" s="308">
        <v>1.1876114999999999E-4</v>
      </c>
      <c r="K5205" s="308">
        <v>3.8766917999999999E-5</v>
      </c>
      <c r="L5205" s="308">
        <v>3.5994053E-6</v>
      </c>
      <c r="M5205" s="308">
        <v>1.9539001999999999E-6</v>
      </c>
      <c r="N5205" s="308">
        <v>1.7153042000000002E-5</v>
      </c>
      <c r="O5205" s="308">
        <v>5.8621206000000004E-6</v>
      </c>
      <c r="P5205" s="308">
        <v>2.797994E-7</v>
      </c>
      <c r="Q5205" s="308">
        <v>1.7432664999999999E-6</v>
      </c>
      <c r="R5205" s="308">
        <v>0</v>
      </c>
      <c r="S5205" s="308">
        <v>0</v>
      </c>
      <c r="T5205" s="308">
        <v>0</v>
      </c>
      <c r="U5205" s="308">
        <v>5.4774409999999995E-7</v>
      </c>
      <c r="V5205" s="255"/>
      <c r="W5205" s="246">
        <f t="shared" si="727"/>
        <v>8.7971222222222212E-4</v>
      </c>
      <c r="X5205" s="309">
        <v>1.5798341E-8</v>
      </c>
      <c r="Y5205" s="309">
        <v>1.5589764E-8</v>
      </c>
      <c r="Z5205" s="309">
        <v>1.2190416000000001E-10</v>
      </c>
      <c r="AA5205" s="309">
        <v>1.3012751999999999E-13</v>
      </c>
      <c r="AB5205" s="309">
        <v>2.5729092000000001E-11</v>
      </c>
      <c r="AC5205" s="309">
        <v>7.9555963E-12</v>
      </c>
      <c r="AD5205" s="309">
        <v>5.2858384000000003E-11</v>
      </c>
      <c r="AE5205" s="76">
        <v>1.5064627E-9</v>
      </c>
      <c r="AF5205" s="76">
        <v>4.4482164000000001E-12</v>
      </c>
      <c r="AG5205" s="20">
        <v>1.4988183999999999E-4</v>
      </c>
      <c r="AH5205" s="20"/>
      <c r="AI5205" s="20"/>
      <c r="AJ5205" s="20"/>
      <c r="AK5205" s="20"/>
      <c r="AL5205" s="20"/>
      <c r="AM5205" s="20"/>
      <c r="AN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c r="BU5205" s="20"/>
      <c r="BV5205" s="20"/>
      <c r="BW5205" s="20"/>
      <c r="BX5205" s="20"/>
      <c r="BY5205" s="20"/>
      <c r="BZ5205" s="20"/>
      <c r="CA5205" s="20"/>
      <c r="CB5205" s="20"/>
      <c r="CC5205" s="20"/>
      <c r="CD5205" s="20"/>
      <c r="CE5205" s="20"/>
      <c r="CF5205" s="20"/>
      <c r="CG5205" s="20"/>
      <c r="CH5205" s="20"/>
      <c r="CI5205" s="20"/>
      <c r="CJ5205" s="20"/>
      <c r="CK5205" s="20"/>
      <c r="CL5205" s="20"/>
      <c r="CM5205" s="20"/>
      <c r="CN5205" s="20"/>
      <c r="CO5205" s="20"/>
      <c r="CP5205" s="20"/>
      <c r="CQ5205" s="20"/>
      <c r="CR5205" s="20"/>
      <c r="CS5205" s="20"/>
      <c r="CT5205" s="20"/>
      <c r="CU5205" s="20"/>
      <c r="CV5205" s="20"/>
      <c r="CW5205" s="20"/>
      <c r="CX5205" s="20"/>
      <c r="CY5205" s="20"/>
      <c r="CZ5205" s="20"/>
      <c r="DA5205" s="20"/>
      <c r="DB5205" s="20"/>
      <c r="DC5205" s="20"/>
      <c r="DD5205" s="20"/>
      <c r="DE5205" s="20"/>
      <c r="DF5205" s="20"/>
      <c r="DG5205" s="20"/>
      <c r="DH5205" s="20"/>
      <c r="DI5205" s="20"/>
      <c r="DJ5205" s="20"/>
      <c r="DK5205" s="20"/>
      <c r="DL5205" s="20"/>
      <c r="DM5205" s="20"/>
      <c r="DN5205" s="20"/>
      <c r="DO5205" s="20"/>
      <c r="DP5205" s="20"/>
      <c r="DQ5205" s="20"/>
      <c r="DR5205" s="20"/>
      <c r="DS5205" s="20"/>
      <c r="DT5205" s="20"/>
      <c r="DU5205" s="20"/>
      <c r="DV5205" s="20"/>
      <c r="DW5205" s="20"/>
      <c r="DX5205" s="20"/>
      <c r="DY5205" s="20"/>
    </row>
    <row r="5206" spans="2:129" x14ac:dyDescent="0.15">
      <c r="B5206" s="77" t="s">
        <v>11354</v>
      </c>
      <c r="C5206" s="75"/>
      <c r="D5206" s="118" t="s">
        <v>11334</v>
      </c>
      <c r="E5206" s="308" t="s">
        <v>11355</v>
      </c>
      <c r="F5206" s="308">
        <f t="shared" si="723"/>
        <v>2.4715589093000001E-4</v>
      </c>
      <c r="G5206" s="308">
        <f t="shared" si="724"/>
        <v>3.73829153E-5</v>
      </c>
      <c r="H5206" s="308">
        <f t="shared" si="725"/>
        <v>6.1220440189999997E-5</v>
      </c>
      <c r="I5206" s="308">
        <f t="shared" si="726"/>
        <v>2.8145254399999999E-6</v>
      </c>
      <c r="J5206" s="308">
        <v>1.4573801000000001E-4</v>
      </c>
      <c r="K5206" s="308">
        <v>5.5489231000000002E-5</v>
      </c>
      <c r="L5206" s="308">
        <v>5.3874696000000003E-6</v>
      </c>
      <c r="M5206" s="308">
        <v>3.0885635000000001E-6</v>
      </c>
      <c r="N5206" s="308">
        <v>2.6624761999999999E-5</v>
      </c>
      <c r="O5206" s="308">
        <v>7.6695897999999996E-6</v>
      </c>
      <c r="P5206" s="308">
        <v>3.4373958999999997E-7</v>
      </c>
      <c r="Q5206" s="308">
        <v>2.1416173E-6</v>
      </c>
      <c r="R5206" s="308">
        <v>0</v>
      </c>
      <c r="S5206" s="308">
        <v>0</v>
      </c>
      <c r="T5206" s="308">
        <v>0</v>
      </c>
      <c r="U5206" s="308">
        <v>6.7290814000000004E-7</v>
      </c>
      <c r="V5206" s="255"/>
      <c r="W5206" s="246">
        <f t="shared" si="727"/>
        <v>1.0795408148148147E-3</v>
      </c>
      <c r="X5206" s="309">
        <v>1.9408388999999999E-8</v>
      </c>
      <c r="Y5206" s="309">
        <v>1.915215E-8</v>
      </c>
      <c r="Z5206" s="309">
        <v>1.4976022000000001E-10</v>
      </c>
      <c r="AA5206" s="309">
        <v>1.5986272E-13</v>
      </c>
      <c r="AB5206" s="309">
        <v>3.1608389000000002E-11</v>
      </c>
      <c r="AC5206" s="309">
        <v>9.7735145000000002E-12</v>
      </c>
      <c r="AD5206" s="309">
        <v>6.4936975999999997E-11</v>
      </c>
      <c r="AE5206" s="76">
        <v>1.9592732000000002E-9</v>
      </c>
      <c r="AF5206" s="76">
        <v>5.8383557000000001E-12</v>
      </c>
      <c r="AG5206" s="20">
        <v>1.8413104999999999E-4</v>
      </c>
      <c r="AH5206" s="20"/>
      <c r="AI5206" s="20"/>
      <c r="AJ5206" s="20"/>
      <c r="AK5206" s="20"/>
      <c r="AL5206" s="20"/>
      <c r="AM5206" s="20"/>
      <c r="AN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c r="BU5206" s="20"/>
      <c r="BV5206" s="20"/>
      <c r="BW5206" s="20"/>
      <c r="BX5206" s="20"/>
      <c r="BY5206" s="20"/>
      <c r="BZ5206" s="20"/>
      <c r="CA5206" s="20"/>
      <c r="CB5206" s="20"/>
      <c r="CC5206" s="20"/>
      <c r="CD5206" s="20"/>
      <c r="CE5206" s="20"/>
      <c r="CF5206" s="20"/>
      <c r="CG5206" s="20"/>
      <c r="CH5206" s="20"/>
      <c r="CI5206" s="20"/>
      <c r="CJ5206" s="20"/>
      <c r="CK5206" s="20"/>
      <c r="CL5206" s="20"/>
      <c r="CM5206" s="20"/>
      <c r="CN5206" s="20"/>
      <c r="CO5206" s="20"/>
      <c r="CP5206" s="20"/>
      <c r="CQ5206" s="20"/>
      <c r="CR5206" s="20"/>
      <c r="CS5206" s="20"/>
      <c r="CT5206" s="20"/>
      <c r="CU5206" s="20"/>
      <c r="CV5206" s="20"/>
      <c r="CW5206" s="20"/>
      <c r="CX5206" s="20"/>
      <c r="CY5206" s="20"/>
      <c r="CZ5206" s="20"/>
      <c r="DA5206" s="20"/>
      <c r="DB5206" s="20"/>
      <c r="DC5206" s="20"/>
      <c r="DD5206" s="20"/>
      <c r="DE5206" s="20"/>
      <c r="DF5206" s="20"/>
      <c r="DG5206" s="20"/>
      <c r="DH5206" s="20"/>
      <c r="DI5206" s="20"/>
      <c r="DJ5206" s="20"/>
      <c r="DK5206" s="20"/>
      <c r="DL5206" s="20"/>
      <c r="DM5206" s="20"/>
      <c r="DN5206" s="20"/>
      <c r="DO5206" s="20"/>
      <c r="DP5206" s="20"/>
      <c r="DQ5206" s="20"/>
      <c r="DR5206" s="20"/>
      <c r="DS5206" s="20"/>
      <c r="DT5206" s="20"/>
      <c r="DU5206" s="20"/>
      <c r="DV5206" s="20"/>
      <c r="DW5206" s="20"/>
      <c r="DX5206" s="20"/>
      <c r="DY5206" s="20"/>
    </row>
    <row r="5207" spans="2:129" x14ac:dyDescent="0.15">
      <c r="B5207" s="77" t="s">
        <v>11356</v>
      </c>
      <c r="C5207" s="75"/>
      <c r="D5207" s="118" t="s">
        <v>11334</v>
      </c>
      <c r="E5207" s="308" t="s">
        <v>11357</v>
      </c>
      <c r="F5207" s="308">
        <f t="shared" si="723"/>
        <v>2.3011495256000002E-4</v>
      </c>
      <c r="G5207" s="308">
        <f t="shared" si="724"/>
        <v>4.2644864400000004E-5</v>
      </c>
      <c r="H5207" s="308">
        <f t="shared" si="725"/>
        <v>5.115488243E-5</v>
      </c>
      <c r="I5207" s="308">
        <f t="shared" si="726"/>
        <v>2.58667573E-6</v>
      </c>
      <c r="J5207" s="308">
        <v>1.3372853E-4</v>
      </c>
      <c r="K5207" s="308">
        <v>4.6446383999999999E-5</v>
      </c>
      <c r="L5207" s="308">
        <v>4.3925807E-6</v>
      </c>
      <c r="M5207" s="308">
        <v>4.4580732999999999E-6</v>
      </c>
      <c r="N5207" s="308">
        <v>3.0441450999999999E-5</v>
      </c>
      <c r="O5207" s="308">
        <v>7.7453400999999995E-6</v>
      </c>
      <c r="P5207" s="308">
        <v>3.1591773000000001E-7</v>
      </c>
      <c r="Q5207" s="308">
        <v>1.9682427999999999E-6</v>
      </c>
      <c r="R5207" s="308">
        <v>0</v>
      </c>
      <c r="S5207" s="308">
        <v>0</v>
      </c>
      <c r="T5207" s="308">
        <v>0</v>
      </c>
      <c r="U5207" s="308">
        <v>6.1843293E-7</v>
      </c>
      <c r="V5207" s="255"/>
      <c r="W5207" s="246">
        <f t="shared" si="727"/>
        <v>9.9058170370370374E-4</v>
      </c>
      <c r="X5207" s="309">
        <v>1.7837185999999999E-8</v>
      </c>
      <c r="Y5207" s="309">
        <v>1.7601690999999999E-8</v>
      </c>
      <c r="Z5207" s="309">
        <v>1.3763639999999999E-10</v>
      </c>
      <c r="AA5207" s="309">
        <v>1.4692102000000001E-13</v>
      </c>
      <c r="AB5207" s="309">
        <v>2.9049536E-11</v>
      </c>
      <c r="AC5207" s="309">
        <v>8.9822998000000005E-12</v>
      </c>
      <c r="AD5207" s="309">
        <v>5.9680016000000004E-11</v>
      </c>
      <c r="AE5207" s="76">
        <v>1.9175182000000001E-9</v>
      </c>
      <c r="AF5207" s="76">
        <v>5.1667271000000001E-12</v>
      </c>
      <c r="AG5207" s="20">
        <v>1.6922475E-4</v>
      </c>
      <c r="AH5207" s="20"/>
      <c r="AI5207" s="20"/>
      <c r="AJ5207" s="20"/>
      <c r="AK5207" s="20"/>
      <c r="AL5207" s="20"/>
      <c r="AM5207" s="20"/>
      <c r="AN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c r="BU5207" s="20"/>
      <c r="BV5207" s="20"/>
      <c r="BW5207" s="20"/>
      <c r="BX5207" s="20"/>
      <c r="BY5207" s="20"/>
      <c r="BZ5207" s="20"/>
      <c r="CA5207" s="20"/>
      <c r="CB5207" s="20"/>
      <c r="CC5207" s="20"/>
      <c r="CD5207" s="20"/>
      <c r="CE5207" s="20"/>
      <c r="CF5207" s="20"/>
      <c r="CG5207" s="20"/>
      <c r="CH5207" s="20"/>
      <c r="CI5207" s="20"/>
      <c r="CJ5207" s="20"/>
      <c r="CK5207" s="20"/>
      <c r="CL5207" s="20"/>
      <c r="CM5207" s="20"/>
      <c r="CN5207" s="20"/>
      <c r="CO5207" s="20"/>
      <c r="CP5207" s="20"/>
      <c r="CQ5207" s="20"/>
      <c r="CR5207" s="20"/>
      <c r="CS5207" s="20"/>
      <c r="CT5207" s="20"/>
      <c r="CU5207" s="20"/>
      <c r="CV5207" s="20"/>
      <c r="CW5207" s="20"/>
      <c r="CX5207" s="20"/>
      <c r="CY5207" s="20"/>
      <c r="CZ5207" s="20"/>
      <c r="DA5207" s="20"/>
      <c r="DB5207" s="20"/>
      <c r="DC5207" s="20"/>
      <c r="DD5207" s="20"/>
      <c r="DE5207" s="20"/>
      <c r="DF5207" s="20"/>
      <c r="DG5207" s="20"/>
      <c r="DH5207" s="20"/>
      <c r="DI5207" s="20"/>
      <c r="DJ5207" s="20"/>
      <c r="DK5207" s="20"/>
      <c r="DL5207" s="20"/>
      <c r="DM5207" s="20"/>
      <c r="DN5207" s="20"/>
      <c r="DO5207" s="20"/>
      <c r="DP5207" s="20"/>
      <c r="DQ5207" s="20"/>
      <c r="DR5207" s="20"/>
      <c r="DS5207" s="20"/>
      <c r="DT5207" s="20"/>
      <c r="DU5207" s="20"/>
      <c r="DV5207" s="20"/>
      <c r="DW5207" s="20"/>
      <c r="DX5207" s="20"/>
      <c r="DY5207" s="20"/>
    </row>
    <row r="5208" spans="2:129" x14ac:dyDescent="0.15">
      <c r="B5208" s="77" t="s">
        <v>11358</v>
      </c>
      <c r="C5208" s="75"/>
      <c r="D5208" s="118" t="s">
        <v>11334</v>
      </c>
      <c r="E5208" s="308" t="s">
        <v>11359</v>
      </c>
      <c r="F5208" s="308">
        <f t="shared" si="723"/>
        <v>9.5339198909999998E-4</v>
      </c>
      <c r="G5208" s="308">
        <f t="shared" si="724"/>
        <v>1.2353111430000001E-4</v>
      </c>
      <c r="H5208" s="308">
        <f t="shared" si="725"/>
        <v>2.2430177219999998E-4</v>
      </c>
      <c r="I5208" s="308">
        <f t="shared" si="726"/>
        <v>1.1458122600000001E-5</v>
      </c>
      <c r="J5208" s="308">
        <v>5.9410097999999995E-4</v>
      </c>
      <c r="K5208" s="308">
        <v>2.0369609999999999E-4</v>
      </c>
      <c r="L5208" s="308">
        <v>1.9206305999999999E-5</v>
      </c>
      <c r="M5208" s="308">
        <v>8.7822872999999998E-6</v>
      </c>
      <c r="N5208" s="308">
        <v>8.6144347999999999E-5</v>
      </c>
      <c r="O5208" s="308">
        <v>2.8604479E-5</v>
      </c>
      <c r="P5208" s="308">
        <v>1.3993662000000001E-6</v>
      </c>
      <c r="Q5208" s="308">
        <v>8.7186684000000006E-6</v>
      </c>
      <c r="R5208" s="308">
        <v>0</v>
      </c>
      <c r="S5208" s="308">
        <v>0</v>
      </c>
      <c r="T5208" s="308">
        <v>0</v>
      </c>
      <c r="U5208" s="308">
        <v>2.7394542000000001E-6</v>
      </c>
      <c r="V5208" s="255"/>
      <c r="W5208" s="246">
        <f t="shared" si="727"/>
        <v>4.4007479999999995E-3</v>
      </c>
      <c r="X5208" s="309">
        <v>7.9012854999999998E-8</v>
      </c>
      <c r="Y5208" s="309">
        <v>7.7969689E-8</v>
      </c>
      <c r="Z5208" s="309">
        <v>6.0968411000000002E-10</v>
      </c>
      <c r="AA5208" s="309">
        <v>6.5081197000000002E-13</v>
      </c>
      <c r="AB5208" s="309">
        <v>1.2867988E-10</v>
      </c>
      <c r="AC5208" s="309">
        <v>3.9788627000000001E-11</v>
      </c>
      <c r="AD5208" s="309">
        <v>2.6436276E-10</v>
      </c>
      <c r="AE5208" s="76">
        <v>7.5326122999999992E-9</v>
      </c>
      <c r="AF5208" s="76">
        <v>2.2688296E-11</v>
      </c>
      <c r="AG5208" s="20">
        <v>7.4960985E-4</v>
      </c>
      <c r="AH5208" s="20"/>
      <c r="AI5208" s="20"/>
      <c r="AJ5208" s="20"/>
      <c r="AK5208" s="20"/>
      <c r="AL5208" s="20"/>
      <c r="AM5208" s="20"/>
      <c r="AN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c r="BU5208" s="20"/>
      <c r="BV5208" s="20"/>
      <c r="BW5208" s="20"/>
      <c r="BX5208" s="20"/>
      <c r="BY5208" s="20"/>
      <c r="BZ5208" s="20"/>
      <c r="CA5208" s="20"/>
      <c r="CB5208" s="20"/>
      <c r="CC5208" s="20"/>
      <c r="CD5208" s="20"/>
      <c r="CE5208" s="20"/>
      <c r="CF5208" s="20"/>
      <c r="CG5208" s="20"/>
      <c r="CH5208" s="20"/>
      <c r="CI5208" s="20"/>
      <c r="CJ5208" s="20"/>
      <c r="CK5208" s="20"/>
      <c r="CL5208" s="20"/>
      <c r="CM5208" s="20"/>
      <c r="CN5208" s="20"/>
      <c r="CO5208" s="20"/>
      <c r="CP5208" s="20"/>
      <c r="CQ5208" s="20"/>
      <c r="CR5208" s="20"/>
      <c r="CS5208" s="20"/>
      <c r="CT5208" s="20"/>
      <c r="CU5208" s="20"/>
      <c r="CV5208" s="20"/>
      <c r="CW5208" s="20"/>
      <c r="CX5208" s="20"/>
      <c r="CY5208" s="20"/>
      <c r="CZ5208" s="20"/>
      <c r="DA5208" s="20"/>
      <c r="DB5208" s="20"/>
      <c r="DC5208" s="20"/>
      <c r="DD5208" s="20"/>
      <c r="DE5208" s="20"/>
      <c r="DF5208" s="20"/>
      <c r="DG5208" s="20"/>
      <c r="DH5208" s="20"/>
      <c r="DI5208" s="20"/>
      <c r="DJ5208" s="20"/>
      <c r="DK5208" s="20"/>
      <c r="DL5208" s="20"/>
      <c r="DM5208" s="20"/>
      <c r="DN5208" s="20"/>
      <c r="DO5208" s="20"/>
      <c r="DP5208" s="20"/>
      <c r="DQ5208" s="20"/>
      <c r="DR5208" s="20"/>
      <c r="DS5208" s="20"/>
      <c r="DT5208" s="20"/>
      <c r="DU5208" s="20"/>
      <c r="DV5208" s="20"/>
      <c r="DW5208" s="20"/>
      <c r="DX5208" s="20"/>
      <c r="DY5208" s="20"/>
    </row>
    <row r="5209" spans="2:129" x14ac:dyDescent="0.15">
      <c r="B5209" s="77" t="s">
        <v>11360</v>
      </c>
      <c r="C5209" s="75"/>
      <c r="D5209" s="118" t="s">
        <v>11334</v>
      </c>
      <c r="E5209" s="308" t="s">
        <v>11361</v>
      </c>
      <c r="F5209" s="308">
        <f t="shared" si="723"/>
        <v>1.5114972081E-3</v>
      </c>
      <c r="G5209" s="308">
        <f t="shared" si="724"/>
        <v>1.8898618699999999E-4</v>
      </c>
      <c r="H5209" s="308">
        <f t="shared" si="725"/>
        <v>2.936515193E-4</v>
      </c>
      <c r="I5209" s="308">
        <f t="shared" si="726"/>
        <v>1.9455401799999999E-5</v>
      </c>
      <c r="J5209" s="308">
        <v>1.0094041E-3</v>
      </c>
      <c r="K5209" s="308">
        <v>2.6820043999999999E-4</v>
      </c>
      <c r="L5209" s="308">
        <v>2.3075032999999999E-5</v>
      </c>
      <c r="M5209" s="308">
        <v>1.3619919E-5</v>
      </c>
      <c r="N5209" s="308">
        <v>1.2898976000000001E-4</v>
      </c>
      <c r="O5209" s="308">
        <v>4.6376508000000001E-5</v>
      </c>
      <c r="P5209" s="308">
        <v>2.3760463E-6</v>
      </c>
      <c r="Q5209" s="308">
        <v>1.4803925000000001E-5</v>
      </c>
      <c r="R5209" s="308">
        <v>0</v>
      </c>
      <c r="S5209" s="308">
        <v>0</v>
      </c>
      <c r="T5209" s="308">
        <v>0</v>
      </c>
      <c r="U5209" s="308">
        <v>4.6514768E-6</v>
      </c>
      <c r="V5209" s="255"/>
      <c r="W5209" s="246">
        <f t="shared" si="727"/>
        <v>7.4770674074074069E-3</v>
      </c>
      <c r="X5209" s="309">
        <v>1.3416044000000001E-7</v>
      </c>
      <c r="Y5209" s="309">
        <v>1.3238919000000001E-7</v>
      </c>
      <c r="Z5209" s="309">
        <v>1.0352174000000001E-9</v>
      </c>
      <c r="AA5209" s="309">
        <v>1.1050507E-12</v>
      </c>
      <c r="AB5209" s="309">
        <v>2.1849295E-10</v>
      </c>
      <c r="AC5209" s="309">
        <v>6.7559395000000003E-11</v>
      </c>
      <c r="AD5209" s="309">
        <v>4.4887672000000002E-10</v>
      </c>
      <c r="AE5209" s="76">
        <v>1.2430689000000001E-8</v>
      </c>
      <c r="AF5209" s="76">
        <v>3.4871985E-11</v>
      </c>
      <c r="AG5209" s="20">
        <v>1.2728054E-3</v>
      </c>
      <c r="AH5209" s="20"/>
      <c r="AI5209" s="20"/>
      <c r="AJ5209" s="20"/>
      <c r="AK5209" s="20"/>
      <c r="AL5209" s="20"/>
      <c r="AM5209" s="20"/>
      <c r="AN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c r="BU5209" s="20"/>
      <c r="BV5209" s="20"/>
      <c r="BW5209" s="20"/>
      <c r="BX5209" s="20"/>
      <c r="BY5209" s="20"/>
      <c r="BZ5209" s="20"/>
      <c r="CA5209" s="20"/>
      <c r="CB5209" s="20"/>
      <c r="CC5209" s="20"/>
      <c r="CD5209" s="20"/>
      <c r="CE5209" s="20"/>
      <c r="CF5209" s="20"/>
      <c r="CG5209" s="20"/>
      <c r="CH5209" s="20"/>
      <c r="CI5209" s="20"/>
      <c r="CJ5209" s="20"/>
      <c r="CK5209" s="20"/>
      <c r="CL5209" s="20"/>
      <c r="CM5209" s="20"/>
      <c r="CN5209" s="20"/>
      <c r="CO5209" s="20"/>
      <c r="CP5209" s="20"/>
      <c r="CQ5209" s="20"/>
      <c r="CR5209" s="20"/>
      <c r="CS5209" s="20"/>
      <c r="CT5209" s="20"/>
      <c r="CU5209" s="20"/>
      <c r="CV5209" s="20"/>
      <c r="CW5209" s="20"/>
      <c r="CX5209" s="20"/>
      <c r="CY5209" s="20"/>
      <c r="CZ5209" s="20"/>
      <c r="DA5209" s="20"/>
      <c r="DB5209" s="20"/>
      <c r="DC5209" s="20"/>
      <c r="DD5209" s="20"/>
      <c r="DE5209" s="20"/>
      <c r="DF5209" s="20"/>
      <c r="DG5209" s="20"/>
      <c r="DH5209" s="20"/>
      <c r="DI5209" s="20"/>
      <c r="DJ5209" s="20"/>
      <c r="DK5209" s="20"/>
      <c r="DL5209" s="20"/>
      <c r="DM5209" s="20"/>
      <c r="DN5209" s="20"/>
      <c r="DO5209" s="20"/>
      <c r="DP5209" s="20"/>
      <c r="DQ5209" s="20"/>
      <c r="DR5209" s="20"/>
      <c r="DS5209" s="20"/>
      <c r="DT5209" s="20"/>
      <c r="DU5209" s="20"/>
      <c r="DV5209" s="20"/>
      <c r="DW5209" s="20"/>
      <c r="DX5209" s="20"/>
      <c r="DY5209" s="20"/>
    </row>
    <row r="5210" spans="2:129" x14ac:dyDescent="0.15">
      <c r="B5210" s="77" t="s">
        <v>11362</v>
      </c>
      <c r="C5210" s="75"/>
      <c r="D5210" s="118" t="s">
        <v>11334</v>
      </c>
      <c r="E5210" s="308" t="s">
        <v>11363</v>
      </c>
      <c r="F5210" s="308">
        <f t="shared" si="723"/>
        <v>6.2283297246999996E-4</v>
      </c>
      <c r="G5210" s="308">
        <f t="shared" si="724"/>
        <v>8.9157493400000002E-5</v>
      </c>
      <c r="H5210" s="308">
        <f t="shared" si="725"/>
        <v>1.1605868507E-4</v>
      </c>
      <c r="I5210" s="308">
        <f t="shared" si="726"/>
        <v>7.9018240000000001E-6</v>
      </c>
      <c r="J5210" s="308">
        <v>4.0971497000000001E-4</v>
      </c>
      <c r="K5210" s="308">
        <v>1.0607252000000001E-4</v>
      </c>
      <c r="L5210" s="308">
        <v>9.0211270999999995E-6</v>
      </c>
      <c r="M5210" s="308">
        <v>6.9990093999999996E-6</v>
      </c>
      <c r="N5210" s="308">
        <v>6.267492E-5</v>
      </c>
      <c r="O5210" s="308">
        <v>1.9483563999999999E-5</v>
      </c>
      <c r="P5210" s="308">
        <v>9.6503796999999996E-7</v>
      </c>
      <c r="Q5210" s="308">
        <v>6.0126238999999997E-6</v>
      </c>
      <c r="R5210" s="308">
        <v>0</v>
      </c>
      <c r="S5210" s="308">
        <v>0</v>
      </c>
      <c r="T5210" s="308">
        <v>0</v>
      </c>
      <c r="U5210" s="308">
        <v>1.8892001E-6</v>
      </c>
      <c r="V5210" s="255"/>
      <c r="W5210" s="246">
        <f t="shared" si="727"/>
        <v>3.0349257037037038E-3</v>
      </c>
      <c r="X5210" s="309">
        <v>5.4489342999999999E-8</v>
      </c>
      <c r="Y5210" s="309">
        <v>5.3769948000000001E-8</v>
      </c>
      <c r="Z5210" s="309">
        <v>4.2045418999999998E-10</v>
      </c>
      <c r="AA5210" s="309">
        <v>4.4881709000000001E-13</v>
      </c>
      <c r="AB5210" s="309">
        <v>8.8741042999999997E-11</v>
      </c>
      <c r="AC5210" s="309">
        <v>2.7439291999999999E-11</v>
      </c>
      <c r="AD5210" s="309">
        <v>1.8231157E-10</v>
      </c>
      <c r="AE5210" s="76">
        <v>5.2431537000000004E-9</v>
      </c>
      <c r="AF5210" s="76">
        <v>1.4040729E-11</v>
      </c>
      <c r="AG5210" s="20">
        <v>5.1695066999999999E-4</v>
      </c>
      <c r="AH5210" s="20"/>
      <c r="AI5210" s="20"/>
      <c r="AJ5210" s="20"/>
      <c r="AK5210" s="20"/>
      <c r="AL5210" s="20"/>
      <c r="AM5210" s="20"/>
      <c r="AN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c r="BU5210" s="20"/>
      <c r="BV5210" s="20"/>
      <c r="BW5210" s="20"/>
      <c r="BX5210" s="20"/>
      <c r="BY5210" s="20"/>
      <c r="BZ5210" s="20"/>
      <c r="CA5210" s="20"/>
      <c r="CB5210" s="20"/>
      <c r="CC5210" s="20"/>
      <c r="CD5210" s="20"/>
      <c r="CE5210" s="20"/>
      <c r="CF5210" s="20"/>
      <c r="CG5210" s="20"/>
      <c r="CH5210" s="20"/>
      <c r="CI5210" s="20"/>
      <c r="CJ5210" s="20"/>
      <c r="CK5210" s="20"/>
      <c r="CL5210" s="20"/>
      <c r="CM5210" s="20"/>
      <c r="CN5210" s="20"/>
      <c r="CO5210" s="20"/>
      <c r="CP5210" s="20"/>
      <c r="CQ5210" s="20"/>
      <c r="CR5210" s="20"/>
      <c r="CS5210" s="20"/>
      <c r="CT5210" s="20"/>
      <c r="CU5210" s="20"/>
      <c r="CV5210" s="20"/>
      <c r="CW5210" s="20"/>
      <c r="CX5210" s="20"/>
      <c r="CY5210" s="20"/>
      <c r="CZ5210" s="20"/>
      <c r="DA5210" s="20"/>
      <c r="DB5210" s="20"/>
      <c r="DC5210" s="20"/>
      <c r="DD5210" s="20"/>
      <c r="DE5210" s="20"/>
      <c r="DF5210" s="20"/>
      <c r="DG5210" s="20"/>
      <c r="DH5210" s="20"/>
      <c r="DI5210" s="20"/>
      <c r="DJ5210" s="20"/>
      <c r="DK5210" s="20"/>
      <c r="DL5210" s="20"/>
      <c r="DM5210" s="20"/>
      <c r="DN5210" s="20"/>
      <c r="DO5210" s="20"/>
      <c r="DP5210" s="20"/>
      <c r="DQ5210" s="20"/>
      <c r="DR5210" s="20"/>
      <c r="DS5210" s="20"/>
      <c r="DT5210" s="20"/>
      <c r="DU5210" s="20"/>
      <c r="DV5210" s="20"/>
      <c r="DW5210" s="20"/>
      <c r="DX5210" s="20"/>
      <c r="DY5210" s="20"/>
    </row>
    <row r="5211" spans="2:129" x14ac:dyDescent="0.15">
      <c r="B5211" s="77" t="s">
        <v>11364</v>
      </c>
      <c r="C5211" s="75"/>
      <c r="D5211" s="118" t="s">
        <v>11334</v>
      </c>
      <c r="E5211" s="308" t="s">
        <v>11365</v>
      </c>
      <c r="F5211" s="308">
        <f t="shared" si="723"/>
        <v>9.968738468999999E-4</v>
      </c>
      <c r="G5211" s="308">
        <f t="shared" si="724"/>
        <v>1.2209386869999999E-4</v>
      </c>
      <c r="H5211" s="308">
        <f t="shared" si="725"/>
        <v>2.1189763919999999E-4</v>
      </c>
      <c r="I5211" s="308">
        <f t="shared" si="726"/>
        <v>1.2538429000000001E-5</v>
      </c>
      <c r="J5211" s="308">
        <v>6.5034391E-4</v>
      </c>
      <c r="K5211" s="308">
        <v>1.9301839999999999E-4</v>
      </c>
      <c r="L5211" s="308">
        <v>1.734794E-5</v>
      </c>
      <c r="M5211" s="308">
        <v>8.5546026999999994E-6</v>
      </c>
      <c r="N5211" s="308">
        <v>8.2670771000000002E-5</v>
      </c>
      <c r="O5211" s="308">
        <v>3.0868494999999997E-5</v>
      </c>
      <c r="P5211" s="308">
        <v>1.5312991999999999E-6</v>
      </c>
      <c r="Q5211" s="308">
        <v>9.5406914000000001E-6</v>
      </c>
      <c r="R5211" s="308">
        <v>0</v>
      </c>
      <c r="S5211" s="308">
        <v>0</v>
      </c>
      <c r="T5211" s="308">
        <v>0</v>
      </c>
      <c r="U5211" s="308">
        <v>2.9977376000000001E-6</v>
      </c>
      <c r="V5211" s="255"/>
      <c r="W5211" s="246">
        <f t="shared" si="727"/>
        <v>4.817362296296296E-3</v>
      </c>
      <c r="X5211" s="309">
        <v>8.6462447999999994E-8</v>
      </c>
      <c r="Y5211" s="309">
        <v>8.5320928000000004E-8</v>
      </c>
      <c r="Z5211" s="309">
        <v>6.6716690000000003E-10</v>
      </c>
      <c r="AA5211" s="309">
        <v>7.1217235000000003E-13</v>
      </c>
      <c r="AB5211" s="309">
        <v>1.4081221E-10</v>
      </c>
      <c r="AC5211" s="309">
        <v>4.3540033999999999E-11</v>
      </c>
      <c r="AD5211" s="309">
        <v>2.8928773000000001E-10</v>
      </c>
      <c r="AE5211" s="76">
        <v>8.0210435000000001E-9</v>
      </c>
      <c r="AF5211" s="76">
        <v>2.3432392000000001E-11</v>
      </c>
      <c r="AG5211" s="20">
        <v>8.2028555999999996E-4</v>
      </c>
      <c r="AH5211" s="20"/>
      <c r="AI5211" s="20"/>
      <c r="AJ5211" s="20"/>
      <c r="AK5211" s="20"/>
      <c r="AL5211" s="20"/>
      <c r="AM5211" s="20"/>
      <c r="AN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c r="BU5211" s="20"/>
      <c r="BV5211" s="20"/>
      <c r="BW5211" s="20"/>
      <c r="BX5211" s="20"/>
      <c r="BY5211" s="20"/>
      <c r="BZ5211" s="20"/>
      <c r="CA5211" s="20"/>
      <c r="CB5211" s="20"/>
      <c r="CC5211" s="20"/>
      <c r="CD5211" s="20"/>
      <c r="CE5211" s="20"/>
      <c r="CF5211" s="20"/>
      <c r="CG5211" s="20"/>
      <c r="CH5211" s="20"/>
      <c r="CI5211" s="20"/>
      <c r="CJ5211" s="20"/>
      <c r="CK5211" s="20"/>
      <c r="CL5211" s="20"/>
      <c r="CM5211" s="20"/>
      <c r="CN5211" s="20"/>
      <c r="CO5211" s="20"/>
      <c r="CP5211" s="20"/>
      <c r="CQ5211" s="20"/>
      <c r="CR5211" s="20"/>
      <c r="CS5211" s="20"/>
      <c r="CT5211" s="20"/>
      <c r="CU5211" s="20"/>
      <c r="CV5211" s="20"/>
      <c r="CW5211" s="20"/>
      <c r="CX5211" s="20"/>
      <c r="CY5211" s="20"/>
      <c r="CZ5211" s="20"/>
      <c r="DA5211" s="20"/>
      <c r="DB5211" s="20"/>
      <c r="DC5211" s="20"/>
      <c r="DD5211" s="20"/>
      <c r="DE5211" s="20"/>
      <c r="DF5211" s="20"/>
      <c r="DG5211" s="20"/>
      <c r="DH5211" s="20"/>
      <c r="DI5211" s="20"/>
      <c r="DJ5211" s="20"/>
      <c r="DK5211" s="20"/>
      <c r="DL5211" s="20"/>
      <c r="DM5211" s="20"/>
      <c r="DN5211" s="20"/>
      <c r="DO5211" s="20"/>
      <c r="DP5211" s="20"/>
      <c r="DQ5211" s="20"/>
      <c r="DR5211" s="20"/>
      <c r="DS5211" s="20"/>
      <c r="DT5211" s="20"/>
      <c r="DU5211" s="20"/>
      <c r="DV5211" s="20"/>
      <c r="DW5211" s="20"/>
      <c r="DX5211" s="20"/>
      <c r="DY5211" s="20"/>
    </row>
    <row r="5212" spans="2:129" x14ac:dyDescent="0.15">
      <c r="B5212" s="77" t="s">
        <v>11366</v>
      </c>
      <c r="C5212" s="75"/>
      <c r="D5212" s="118" t="s">
        <v>11334</v>
      </c>
      <c r="E5212" s="308" t="s">
        <v>11367</v>
      </c>
      <c r="F5212" s="308">
        <f t="shared" si="723"/>
        <v>8.1081780309999994E-4</v>
      </c>
      <c r="G5212" s="308">
        <f t="shared" si="724"/>
        <v>1.4125529300000001E-4</v>
      </c>
      <c r="H5212" s="308">
        <f t="shared" si="725"/>
        <v>1.8758515260000001E-4</v>
      </c>
      <c r="I5212" s="308">
        <f t="shared" si="726"/>
        <v>9.1397575000000006E-6</v>
      </c>
      <c r="J5212" s="308">
        <v>4.7283759999999997E-4</v>
      </c>
      <c r="K5212" s="308">
        <v>1.7020077E-4</v>
      </c>
      <c r="L5212" s="308">
        <v>1.6268128000000001E-5</v>
      </c>
      <c r="M5212" s="308">
        <v>1.5456043E-5</v>
      </c>
      <c r="N5212" s="308">
        <v>9.9559708999999999E-5</v>
      </c>
      <c r="O5212" s="308">
        <v>2.6239541000000001E-5</v>
      </c>
      <c r="P5212" s="308">
        <v>1.1162546000000001E-6</v>
      </c>
      <c r="Q5212" s="308">
        <v>6.9545871999999996E-6</v>
      </c>
      <c r="R5212" s="308">
        <v>0</v>
      </c>
      <c r="S5212" s="308">
        <v>0</v>
      </c>
      <c r="T5212" s="308">
        <v>0</v>
      </c>
      <c r="U5212" s="308">
        <v>2.1851703000000001E-6</v>
      </c>
      <c r="V5212" s="255"/>
      <c r="W5212" s="246">
        <f t="shared" si="727"/>
        <v>3.5025007407407404E-3</v>
      </c>
      <c r="X5212" s="309">
        <v>6.3025878000000005E-8</v>
      </c>
      <c r="Y5212" s="309">
        <v>6.2193780000000004E-8</v>
      </c>
      <c r="Z5212" s="309">
        <v>4.8632441000000003E-10</v>
      </c>
      <c r="AA5212" s="309">
        <v>5.1913072E-13</v>
      </c>
      <c r="AB5212" s="309">
        <v>1.0264361E-10</v>
      </c>
      <c r="AC5212" s="309">
        <v>3.1738055E-11</v>
      </c>
      <c r="AD5212" s="309">
        <v>2.1087324E-10</v>
      </c>
      <c r="AE5212" s="76">
        <v>6.6160050000000003E-9</v>
      </c>
      <c r="AF5212" s="76">
        <v>1.8518216999999999E-11</v>
      </c>
      <c r="AG5212" s="20">
        <v>5.9793838000000001E-4</v>
      </c>
      <c r="AH5212" s="20"/>
      <c r="AI5212" s="20"/>
      <c r="AJ5212" s="20"/>
      <c r="AK5212" s="20"/>
      <c r="AL5212" s="20"/>
      <c r="AM5212" s="20"/>
      <c r="AN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c r="BU5212" s="20"/>
      <c r="BV5212" s="20"/>
      <c r="BW5212" s="20"/>
      <c r="BX5212" s="20"/>
      <c r="BY5212" s="20"/>
      <c r="BZ5212" s="20"/>
      <c r="CA5212" s="20"/>
      <c r="CB5212" s="20"/>
      <c r="CC5212" s="20"/>
      <c r="CD5212" s="20"/>
      <c r="CE5212" s="20"/>
      <c r="CF5212" s="20"/>
      <c r="CG5212" s="20"/>
      <c r="CH5212" s="20"/>
      <c r="CI5212" s="20"/>
      <c r="CJ5212" s="20"/>
      <c r="CK5212" s="20"/>
      <c r="CL5212" s="20"/>
      <c r="CM5212" s="20"/>
      <c r="CN5212" s="20"/>
      <c r="CO5212" s="20"/>
      <c r="CP5212" s="20"/>
      <c r="CQ5212" s="20"/>
      <c r="CR5212" s="20"/>
      <c r="CS5212" s="20"/>
      <c r="CT5212" s="20"/>
      <c r="CU5212" s="20"/>
      <c r="CV5212" s="20"/>
      <c r="CW5212" s="20"/>
      <c r="CX5212" s="20"/>
      <c r="CY5212" s="20"/>
      <c r="CZ5212" s="20"/>
      <c r="DA5212" s="20"/>
      <c r="DB5212" s="20"/>
      <c r="DC5212" s="20"/>
      <c r="DD5212" s="20"/>
      <c r="DE5212" s="20"/>
      <c r="DF5212" s="20"/>
      <c r="DG5212" s="20"/>
      <c r="DH5212" s="20"/>
      <c r="DI5212" s="20"/>
      <c r="DJ5212" s="20"/>
      <c r="DK5212" s="20"/>
      <c r="DL5212" s="20"/>
      <c r="DM5212" s="20"/>
      <c r="DN5212" s="20"/>
      <c r="DO5212" s="20"/>
      <c r="DP5212" s="20"/>
      <c r="DQ5212" s="20"/>
      <c r="DR5212" s="20"/>
      <c r="DS5212" s="20"/>
      <c r="DT5212" s="20"/>
      <c r="DU5212" s="20"/>
      <c r="DV5212" s="20"/>
      <c r="DW5212" s="20"/>
      <c r="DX5212" s="20"/>
      <c r="DY5212" s="20"/>
    </row>
    <row r="5213" spans="2:129" x14ac:dyDescent="0.15">
      <c r="B5213" s="77" t="s">
        <v>11368</v>
      </c>
      <c r="C5213" s="75"/>
      <c r="D5213" s="118" t="s">
        <v>11334</v>
      </c>
      <c r="E5213" s="308" t="s">
        <v>11369</v>
      </c>
      <c r="F5213" s="308">
        <f t="shared" si="723"/>
        <v>3.6041408209999998E-3</v>
      </c>
      <c r="G5213" s="308">
        <f t="shared" si="724"/>
        <v>4.1727866399999999E-4</v>
      </c>
      <c r="H5213" s="308">
        <f t="shared" si="725"/>
        <v>8.6791697099999996E-4</v>
      </c>
      <c r="I5213" s="308">
        <f t="shared" si="726"/>
        <v>4.3865585999999997E-5</v>
      </c>
      <c r="J5213" s="308">
        <v>2.2750795999999999E-3</v>
      </c>
      <c r="K5213" s="308">
        <v>7.8802387999999995E-4</v>
      </c>
      <c r="L5213" s="308">
        <v>7.4535844000000006E-5</v>
      </c>
      <c r="M5213" s="308">
        <v>2.7667894E-5</v>
      </c>
      <c r="N5213" s="308">
        <v>2.8033315000000001E-4</v>
      </c>
      <c r="O5213" s="308">
        <v>1.0927761999999999E-4</v>
      </c>
      <c r="P5213" s="308">
        <v>5.3572470000000004E-6</v>
      </c>
      <c r="Q5213" s="308">
        <v>3.3378023999999997E-5</v>
      </c>
      <c r="R5213" s="308">
        <v>0</v>
      </c>
      <c r="S5213" s="308">
        <v>0</v>
      </c>
      <c r="T5213" s="308">
        <v>0</v>
      </c>
      <c r="U5213" s="308">
        <v>1.0487562E-5</v>
      </c>
      <c r="V5213" s="255"/>
      <c r="W5213" s="246">
        <f t="shared" si="727"/>
        <v>1.6852441481481479E-2</v>
      </c>
      <c r="X5213" s="309">
        <v>3.0248809000000001E-7</v>
      </c>
      <c r="Y5213" s="309">
        <v>2.9849449999999999E-7</v>
      </c>
      <c r="Z5213" s="309">
        <v>2.3340779E-9</v>
      </c>
      <c r="AA5213" s="309">
        <v>2.4915293E-12</v>
      </c>
      <c r="AB5213" s="309">
        <v>4.9263029999999998E-10</v>
      </c>
      <c r="AC5213" s="309">
        <v>1.5232444E-10</v>
      </c>
      <c r="AD5213" s="309">
        <v>1.0120703999999999E-9</v>
      </c>
      <c r="AE5213" s="76">
        <v>2.7942525999999999E-8</v>
      </c>
      <c r="AF5213" s="76">
        <v>8.7250284999999999E-11</v>
      </c>
      <c r="AG5213" s="20">
        <v>2.8697616E-3</v>
      </c>
      <c r="AH5213" s="20"/>
      <c r="AI5213" s="20"/>
      <c r="AJ5213" s="20"/>
      <c r="AK5213" s="20"/>
      <c r="AL5213" s="20"/>
      <c r="AM5213" s="20"/>
      <c r="AN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c r="BU5213" s="20"/>
      <c r="BV5213" s="20"/>
      <c r="BW5213" s="20"/>
      <c r="BX5213" s="20"/>
      <c r="BY5213" s="20"/>
      <c r="BZ5213" s="20"/>
      <c r="CA5213" s="20"/>
      <c r="CB5213" s="20"/>
      <c r="CC5213" s="20"/>
      <c r="CD5213" s="20"/>
      <c r="CE5213" s="20"/>
      <c r="CF5213" s="20"/>
      <c r="CG5213" s="20"/>
      <c r="CH5213" s="20"/>
      <c r="CI5213" s="20"/>
      <c r="CJ5213" s="20"/>
      <c r="CK5213" s="20"/>
      <c r="CL5213" s="20"/>
      <c r="CM5213" s="20"/>
      <c r="CN5213" s="20"/>
      <c r="CO5213" s="20"/>
      <c r="CP5213" s="20"/>
      <c r="CQ5213" s="20"/>
      <c r="CR5213" s="20"/>
      <c r="CS5213" s="20"/>
      <c r="CT5213" s="20"/>
      <c r="CU5213" s="20"/>
      <c r="CV5213" s="20"/>
      <c r="CW5213" s="20"/>
      <c r="CX5213" s="20"/>
      <c r="CY5213" s="20"/>
      <c r="CZ5213" s="20"/>
      <c r="DA5213" s="20"/>
      <c r="DB5213" s="20"/>
      <c r="DC5213" s="20"/>
      <c r="DD5213" s="20"/>
      <c r="DE5213" s="20"/>
      <c r="DF5213" s="20"/>
      <c r="DG5213" s="20"/>
      <c r="DH5213" s="20"/>
      <c r="DI5213" s="20"/>
      <c r="DJ5213" s="20"/>
      <c r="DK5213" s="20"/>
      <c r="DL5213" s="20"/>
      <c r="DM5213" s="20"/>
      <c r="DN5213" s="20"/>
      <c r="DO5213" s="20"/>
      <c r="DP5213" s="20"/>
      <c r="DQ5213" s="20"/>
      <c r="DR5213" s="20"/>
      <c r="DS5213" s="20"/>
      <c r="DT5213" s="20"/>
      <c r="DU5213" s="20"/>
      <c r="DV5213" s="20"/>
      <c r="DW5213" s="20"/>
      <c r="DX5213" s="20"/>
      <c r="DY5213" s="20"/>
    </row>
    <row r="5214" spans="2:129" x14ac:dyDescent="0.15">
      <c r="B5214" s="77" t="s">
        <v>11370</v>
      </c>
      <c r="C5214" s="75"/>
      <c r="D5214" s="118" t="s">
        <v>11334</v>
      </c>
      <c r="E5214" s="308" t="s">
        <v>11371</v>
      </c>
      <c r="F5214" s="308">
        <f t="shared" si="723"/>
        <v>7.0482726150000001E-3</v>
      </c>
      <c r="G5214" s="308">
        <f t="shared" si="724"/>
        <v>7.4090494800000003E-4</v>
      </c>
      <c r="H5214" s="308">
        <f t="shared" si="725"/>
        <v>1.3689511770000001E-3</v>
      </c>
      <c r="I5214" s="308">
        <f t="shared" si="726"/>
        <v>9.3345189999999995E-5</v>
      </c>
      <c r="J5214" s="308">
        <v>4.8450712999999999E-3</v>
      </c>
      <c r="K5214" s="308">
        <v>1.2512094E-3</v>
      </c>
      <c r="L5214" s="308">
        <v>1.0634174E-4</v>
      </c>
      <c r="M5214" s="308">
        <v>4.7590397999999999E-5</v>
      </c>
      <c r="N5214" s="308">
        <v>4.7192612999999998E-4</v>
      </c>
      <c r="O5214" s="308">
        <v>2.2138841999999999E-4</v>
      </c>
      <c r="P5214" s="308">
        <v>1.1400037000000001E-5</v>
      </c>
      <c r="Q5214" s="308">
        <v>7.1027843999999998E-5</v>
      </c>
      <c r="R5214" s="308">
        <v>0</v>
      </c>
      <c r="S5214" s="308">
        <v>0</v>
      </c>
      <c r="T5214" s="308">
        <v>0</v>
      </c>
      <c r="U5214" s="308">
        <v>2.2317346E-5</v>
      </c>
      <c r="V5214" s="255"/>
      <c r="W5214" s="246">
        <f t="shared" si="727"/>
        <v>3.5889417037037033E-2</v>
      </c>
      <c r="X5214" s="309">
        <v>6.4368924000000001E-7</v>
      </c>
      <c r="Y5214" s="309">
        <v>6.3519094999999996E-7</v>
      </c>
      <c r="Z5214" s="309">
        <v>4.9668756E-9</v>
      </c>
      <c r="AA5214" s="309">
        <v>5.3019309000000003E-12</v>
      </c>
      <c r="AB5214" s="309">
        <v>1.0483085E-9</v>
      </c>
      <c r="AC5214" s="309">
        <v>3.2414373999999999E-10</v>
      </c>
      <c r="AD5214" s="309">
        <v>2.1536682999999999E-9</v>
      </c>
      <c r="AE5214" s="76">
        <v>5.6963674999999999E-8</v>
      </c>
      <c r="AF5214" s="76">
        <v>1.6567878000000001E-10</v>
      </c>
      <c r="AG5214" s="20">
        <v>6.1068012000000003E-3</v>
      </c>
      <c r="AH5214" s="20"/>
      <c r="AI5214" s="20"/>
      <c r="AJ5214" s="20"/>
      <c r="AK5214" s="20"/>
      <c r="AL5214" s="20"/>
      <c r="AM5214" s="20"/>
      <c r="AN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c r="BU5214" s="20"/>
      <c r="BV5214" s="20"/>
      <c r="BW5214" s="20"/>
      <c r="BX5214" s="20"/>
      <c r="BY5214" s="20"/>
      <c r="BZ5214" s="20"/>
      <c r="CA5214" s="20"/>
      <c r="CB5214" s="20"/>
      <c r="CC5214" s="20"/>
      <c r="CD5214" s="20"/>
      <c r="CE5214" s="20"/>
      <c r="CF5214" s="20"/>
      <c r="CG5214" s="20"/>
      <c r="CH5214" s="20"/>
      <c r="CI5214" s="20"/>
      <c r="CJ5214" s="20"/>
      <c r="CK5214" s="20"/>
      <c r="CL5214" s="20"/>
      <c r="CM5214" s="20"/>
      <c r="CN5214" s="20"/>
      <c r="CO5214" s="20"/>
      <c r="CP5214" s="20"/>
      <c r="CQ5214" s="20"/>
      <c r="CR5214" s="20"/>
      <c r="CS5214" s="20"/>
      <c r="CT5214" s="20"/>
      <c r="CU5214" s="20"/>
      <c r="CV5214" s="20"/>
      <c r="CW5214" s="20"/>
      <c r="CX5214" s="20"/>
      <c r="CY5214" s="20"/>
      <c r="CZ5214" s="20"/>
      <c r="DA5214" s="20"/>
      <c r="DB5214" s="20"/>
      <c r="DC5214" s="20"/>
      <c r="DD5214" s="20"/>
      <c r="DE5214" s="20"/>
      <c r="DF5214" s="20"/>
      <c r="DG5214" s="20"/>
      <c r="DH5214" s="20"/>
      <c r="DI5214" s="20"/>
      <c r="DJ5214" s="20"/>
      <c r="DK5214" s="20"/>
      <c r="DL5214" s="20"/>
      <c r="DM5214" s="20"/>
      <c r="DN5214" s="20"/>
      <c r="DO5214" s="20"/>
      <c r="DP5214" s="20"/>
      <c r="DQ5214" s="20"/>
      <c r="DR5214" s="20"/>
      <c r="DS5214" s="20"/>
      <c r="DT5214" s="20"/>
      <c r="DU5214" s="20"/>
      <c r="DV5214" s="20"/>
      <c r="DW5214" s="20"/>
      <c r="DX5214" s="20"/>
      <c r="DY5214" s="20"/>
    </row>
    <row r="5215" spans="2:129" x14ac:dyDescent="0.15">
      <c r="B5215" s="77" t="s">
        <v>11372</v>
      </c>
      <c r="C5215" s="75"/>
      <c r="D5215" s="118" t="s">
        <v>11334</v>
      </c>
      <c r="E5215" s="308" t="s">
        <v>11373</v>
      </c>
      <c r="F5215" s="308">
        <f t="shared" si="723"/>
        <v>1.108787638E-3</v>
      </c>
      <c r="G5215" s="308">
        <f t="shared" si="724"/>
        <v>1.3835969250000001E-4</v>
      </c>
      <c r="H5215" s="308">
        <f t="shared" si="725"/>
        <v>1.8876716850000001E-4</v>
      </c>
      <c r="I5215" s="308">
        <f t="shared" si="726"/>
        <v>1.4783136999999999E-5</v>
      </c>
      <c r="J5215" s="308">
        <v>7.6687763999999995E-4</v>
      </c>
      <c r="K5215" s="308">
        <v>1.7318610000000001E-4</v>
      </c>
      <c r="L5215" s="308">
        <v>1.3775629E-5</v>
      </c>
      <c r="M5215" s="308">
        <v>8.7827805E-6</v>
      </c>
      <c r="N5215" s="308">
        <v>9.3464325999999997E-5</v>
      </c>
      <c r="O5215" s="308">
        <v>3.6112585999999999E-5</v>
      </c>
      <c r="P5215" s="308">
        <v>1.8054395E-6</v>
      </c>
      <c r="Q5215" s="308">
        <v>1.1248725E-5</v>
      </c>
      <c r="R5215" s="308">
        <v>0</v>
      </c>
      <c r="S5215" s="308">
        <v>0</v>
      </c>
      <c r="T5215" s="308">
        <v>0</v>
      </c>
      <c r="U5215" s="308">
        <v>3.5344119999999999E-6</v>
      </c>
      <c r="V5215" s="255"/>
      <c r="W5215" s="246">
        <f t="shared" si="727"/>
        <v>5.6805751111111101E-3</v>
      </c>
      <c r="X5215" s="309">
        <v>1.0194145E-7</v>
      </c>
      <c r="Y5215" s="309">
        <v>1.0059557E-7</v>
      </c>
      <c r="Z5215" s="309">
        <v>7.8660719000000003E-10</v>
      </c>
      <c r="AA5215" s="309">
        <v>8.3967001999999997E-13</v>
      </c>
      <c r="AB5215" s="309">
        <v>1.6602132E-10</v>
      </c>
      <c r="AC5215" s="309">
        <v>5.1334840000000001E-11</v>
      </c>
      <c r="AD5215" s="309">
        <v>3.4107778000000001E-10</v>
      </c>
      <c r="AE5215" s="76">
        <v>9.3694196999999992E-9</v>
      </c>
      <c r="AF5215" s="76">
        <v>2.5093712999999999E-11</v>
      </c>
      <c r="AG5215" s="20">
        <v>9.6713777000000003E-4</v>
      </c>
      <c r="AH5215" s="20"/>
      <c r="AI5215" s="20"/>
      <c r="AJ5215" s="20"/>
      <c r="AK5215" s="20"/>
      <c r="AL5215" s="20"/>
      <c r="AM5215" s="20"/>
      <c r="AN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c r="BU5215" s="20"/>
      <c r="BV5215" s="20"/>
      <c r="BW5215" s="20"/>
      <c r="BX5215" s="20"/>
      <c r="BY5215" s="20"/>
      <c r="BZ5215" s="20"/>
      <c r="CA5215" s="20"/>
      <c r="CB5215" s="20"/>
      <c r="CC5215" s="20"/>
      <c r="CD5215" s="20"/>
      <c r="CE5215" s="20"/>
      <c r="CF5215" s="20"/>
      <c r="CG5215" s="20"/>
      <c r="CH5215" s="20"/>
      <c r="CI5215" s="20"/>
      <c r="CJ5215" s="20"/>
      <c r="CK5215" s="20"/>
      <c r="CL5215" s="20"/>
      <c r="CM5215" s="20"/>
      <c r="CN5215" s="20"/>
      <c r="CO5215" s="20"/>
      <c r="CP5215" s="20"/>
      <c r="CQ5215" s="20"/>
      <c r="CR5215" s="20"/>
      <c r="CS5215" s="20"/>
      <c r="CT5215" s="20"/>
      <c r="CU5215" s="20"/>
      <c r="CV5215" s="20"/>
      <c r="CW5215" s="20"/>
      <c r="CX5215" s="20"/>
      <c r="CY5215" s="20"/>
      <c r="CZ5215" s="20"/>
      <c r="DA5215" s="20"/>
      <c r="DB5215" s="20"/>
      <c r="DC5215" s="20"/>
      <c r="DD5215" s="20"/>
      <c r="DE5215" s="20"/>
      <c r="DF5215" s="20"/>
      <c r="DG5215" s="20"/>
      <c r="DH5215" s="20"/>
      <c r="DI5215" s="20"/>
      <c r="DJ5215" s="20"/>
      <c r="DK5215" s="20"/>
      <c r="DL5215" s="20"/>
      <c r="DM5215" s="20"/>
      <c r="DN5215" s="20"/>
      <c r="DO5215" s="20"/>
      <c r="DP5215" s="20"/>
      <c r="DQ5215" s="20"/>
      <c r="DR5215" s="20"/>
      <c r="DS5215" s="20"/>
      <c r="DT5215" s="20"/>
      <c r="DU5215" s="20"/>
      <c r="DV5215" s="20"/>
      <c r="DW5215" s="20"/>
      <c r="DX5215" s="20"/>
      <c r="DY5215" s="20"/>
    </row>
    <row r="5216" spans="2:129" x14ac:dyDescent="0.15">
      <c r="B5216" s="77" t="s">
        <v>11374</v>
      </c>
      <c r="C5216" s="75"/>
      <c r="D5216" s="118" t="s">
        <v>11334</v>
      </c>
      <c r="E5216" s="308" t="s">
        <v>11375</v>
      </c>
      <c r="F5216" s="308">
        <f t="shared" si="723"/>
        <v>4.0499567234999999E-3</v>
      </c>
      <c r="G5216" s="308">
        <f t="shared" si="724"/>
        <v>4.3871314900000003E-4</v>
      </c>
      <c r="H5216" s="308">
        <f t="shared" si="725"/>
        <v>9.1963674749999987E-4</v>
      </c>
      <c r="I5216" s="308">
        <f t="shared" si="726"/>
        <v>5.0895327000000001E-5</v>
      </c>
      <c r="J5216" s="308">
        <v>2.6407115000000002E-3</v>
      </c>
      <c r="K5216" s="308">
        <v>8.3649493999999995E-4</v>
      </c>
      <c r="L5216" s="308">
        <v>7.6926050000000005E-5</v>
      </c>
      <c r="M5216" s="308">
        <v>2.9529599E-5</v>
      </c>
      <c r="N5216" s="308">
        <v>2.8512592000000002E-4</v>
      </c>
      <c r="O5216" s="308">
        <v>1.2405763000000001E-4</v>
      </c>
      <c r="P5216" s="308">
        <v>6.2157575000000003E-6</v>
      </c>
      <c r="Q5216" s="308">
        <v>3.8727068000000003E-5</v>
      </c>
      <c r="R5216" s="308">
        <v>0</v>
      </c>
      <c r="S5216" s="308">
        <v>0</v>
      </c>
      <c r="T5216" s="308">
        <v>0</v>
      </c>
      <c r="U5216" s="308">
        <v>1.2168259E-5</v>
      </c>
      <c r="V5216" s="255"/>
      <c r="W5216" s="246">
        <f t="shared" si="727"/>
        <v>1.9560825925925927E-2</v>
      </c>
      <c r="X5216" s="309">
        <v>3.5096379999999998E-7</v>
      </c>
      <c r="Y5216" s="309">
        <v>3.4633021000000003E-7</v>
      </c>
      <c r="Z5216" s="309">
        <v>2.7081284000000001E-9</v>
      </c>
      <c r="AA5216" s="309">
        <v>2.8908123E-12</v>
      </c>
      <c r="AB5216" s="309">
        <v>5.7157734999999999E-10</v>
      </c>
      <c r="AC5216" s="309">
        <v>1.7673531E-10</v>
      </c>
      <c r="AD5216" s="309">
        <v>1.1742615999999999E-9</v>
      </c>
      <c r="AE5216" s="76">
        <v>3.1640640000000003E-8</v>
      </c>
      <c r="AF5216" s="76">
        <v>9.7569779000000001E-11</v>
      </c>
      <c r="AG5216" s="20">
        <v>3.3296597999999998E-3</v>
      </c>
      <c r="AH5216" s="20"/>
      <c r="AI5216" s="20"/>
      <c r="AJ5216" s="20"/>
      <c r="AK5216" s="20"/>
      <c r="AL5216" s="20"/>
      <c r="AM5216" s="20"/>
      <c r="AN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c r="BU5216" s="20"/>
      <c r="BV5216" s="20"/>
      <c r="BW5216" s="20"/>
      <c r="BX5216" s="20"/>
      <c r="BY5216" s="20"/>
      <c r="BZ5216" s="20"/>
      <c r="CA5216" s="20"/>
      <c r="CB5216" s="20"/>
      <c r="CC5216" s="20"/>
      <c r="CD5216" s="20"/>
      <c r="CE5216" s="20"/>
      <c r="CF5216" s="20"/>
      <c r="CG5216" s="20"/>
      <c r="CH5216" s="20"/>
      <c r="CI5216" s="20"/>
      <c r="CJ5216" s="20"/>
      <c r="CK5216" s="20"/>
      <c r="CL5216" s="20"/>
      <c r="CM5216" s="20"/>
      <c r="CN5216" s="20"/>
      <c r="CO5216" s="20"/>
      <c r="CP5216" s="20"/>
      <c r="CQ5216" s="20"/>
      <c r="CR5216" s="20"/>
      <c r="CS5216" s="20"/>
      <c r="CT5216" s="20"/>
      <c r="CU5216" s="20"/>
      <c r="CV5216" s="20"/>
      <c r="CW5216" s="20"/>
      <c r="CX5216" s="20"/>
      <c r="CY5216" s="20"/>
      <c r="CZ5216" s="20"/>
      <c r="DA5216" s="20"/>
      <c r="DB5216" s="20"/>
      <c r="DC5216" s="20"/>
      <c r="DD5216" s="20"/>
      <c r="DE5216" s="20"/>
      <c r="DF5216" s="20"/>
      <c r="DG5216" s="20"/>
      <c r="DH5216" s="20"/>
      <c r="DI5216" s="20"/>
      <c r="DJ5216" s="20"/>
      <c r="DK5216" s="20"/>
      <c r="DL5216" s="20"/>
      <c r="DM5216" s="20"/>
      <c r="DN5216" s="20"/>
      <c r="DO5216" s="20"/>
      <c r="DP5216" s="20"/>
      <c r="DQ5216" s="20"/>
      <c r="DR5216" s="20"/>
      <c r="DS5216" s="20"/>
      <c r="DT5216" s="20"/>
      <c r="DU5216" s="20"/>
      <c r="DV5216" s="20"/>
      <c r="DW5216" s="20"/>
      <c r="DX5216" s="20"/>
      <c r="DY5216" s="20"/>
    </row>
    <row r="5217" spans="1:129" x14ac:dyDescent="0.15">
      <c r="B5217" s="77" t="s">
        <v>11376</v>
      </c>
      <c r="C5217" s="75"/>
      <c r="D5217" s="118" t="s">
        <v>11334</v>
      </c>
      <c r="E5217" s="308" t="s">
        <v>11377</v>
      </c>
      <c r="F5217" s="308">
        <f t="shared" si="723"/>
        <v>1.9651020504999998E-3</v>
      </c>
      <c r="G5217" s="308">
        <f t="shared" si="724"/>
        <v>2.7075162400000001E-4</v>
      </c>
      <c r="H5217" s="308">
        <f t="shared" si="725"/>
        <v>4.6185712670000003E-4</v>
      </c>
      <c r="I5217" s="308">
        <f t="shared" si="726"/>
        <v>2.33504998E-5</v>
      </c>
      <c r="J5217" s="308">
        <v>1.2091427999999999E-3</v>
      </c>
      <c r="K5217" s="308">
        <v>4.1934486000000002E-4</v>
      </c>
      <c r="L5217" s="308">
        <v>3.9660438000000001E-5</v>
      </c>
      <c r="M5217" s="308">
        <v>2.5360811E-5</v>
      </c>
      <c r="N5217" s="308">
        <v>1.7933287E-4</v>
      </c>
      <c r="O5217" s="308">
        <v>6.6057942999999994E-5</v>
      </c>
      <c r="P5217" s="308">
        <v>2.8518286999999999E-6</v>
      </c>
      <c r="Q5217" s="308">
        <v>1.7767767999999999E-5</v>
      </c>
      <c r="R5217" s="308">
        <v>0</v>
      </c>
      <c r="S5217" s="308">
        <v>0</v>
      </c>
      <c r="T5217" s="308">
        <v>0</v>
      </c>
      <c r="U5217" s="308">
        <v>5.5827318000000001E-6</v>
      </c>
      <c r="V5217" s="255"/>
      <c r="W5217" s="246">
        <f t="shared" si="727"/>
        <v>8.9566133333333318E-3</v>
      </c>
      <c r="X5217" s="309">
        <v>1.6102027E-7</v>
      </c>
      <c r="Y5217" s="309">
        <v>1.5889439999999999E-7</v>
      </c>
      <c r="Z5217" s="309">
        <v>1.2424748E-9</v>
      </c>
      <c r="AA5217" s="309">
        <v>1.3262891999999999E-12</v>
      </c>
      <c r="AB5217" s="309">
        <v>2.6223665999999998E-10</v>
      </c>
      <c r="AC5217" s="309">
        <v>8.1085225999999998E-11</v>
      </c>
      <c r="AD5217" s="309">
        <v>5.3874478999999998E-10</v>
      </c>
      <c r="AE5217" s="76">
        <v>1.5530502999999999E-8</v>
      </c>
      <c r="AF5217" s="76">
        <v>4.6593030000000002E-11</v>
      </c>
      <c r="AG5217" s="20">
        <v>1.5276297E-3</v>
      </c>
      <c r="AH5217" s="20"/>
      <c r="AI5217" s="20"/>
      <c r="AJ5217" s="20"/>
      <c r="AK5217" s="20"/>
      <c r="AL5217" s="20"/>
      <c r="AM5217" s="20"/>
      <c r="AN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c r="BU5217" s="20"/>
      <c r="BV5217" s="20"/>
      <c r="BW5217" s="20"/>
      <c r="BX5217" s="20"/>
      <c r="BY5217" s="20"/>
      <c r="BZ5217" s="20"/>
      <c r="CA5217" s="20"/>
      <c r="CB5217" s="20"/>
      <c r="CC5217" s="20"/>
      <c r="CD5217" s="20"/>
      <c r="CE5217" s="20"/>
      <c r="CF5217" s="20"/>
      <c r="CG5217" s="20"/>
      <c r="CH5217" s="20"/>
      <c r="CI5217" s="20"/>
      <c r="CJ5217" s="20"/>
      <c r="CK5217" s="20"/>
      <c r="CL5217" s="20"/>
      <c r="CM5217" s="20"/>
      <c r="CN5217" s="20"/>
      <c r="CO5217" s="20"/>
      <c r="CP5217" s="20"/>
      <c r="CQ5217" s="20"/>
      <c r="CR5217" s="20"/>
      <c r="CS5217" s="20"/>
      <c r="CT5217" s="20"/>
      <c r="CU5217" s="20"/>
      <c r="CV5217" s="20"/>
      <c r="CW5217" s="20"/>
      <c r="CX5217" s="20"/>
      <c r="CY5217" s="20"/>
      <c r="CZ5217" s="20"/>
      <c r="DA5217" s="20"/>
      <c r="DB5217" s="20"/>
      <c r="DC5217" s="20"/>
      <c r="DD5217" s="20"/>
      <c r="DE5217" s="20"/>
      <c r="DF5217" s="20"/>
      <c r="DG5217" s="20"/>
      <c r="DH5217" s="20"/>
      <c r="DI5217" s="20"/>
      <c r="DJ5217" s="20"/>
      <c r="DK5217" s="20"/>
      <c r="DL5217" s="20"/>
      <c r="DM5217" s="20"/>
      <c r="DN5217" s="20"/>
      <c r="DO5217" s="20"/>
      <c r="DP5217" s="20"/>
      <c r="DQ5217" s="20"/>
      <c r="DR5217" s="20"/>
      <c r="DS5217" s="20"/>
      <c r="DT5217" s="20"/>
      <c r="DU5217" s="20"/>
      <c r="DV5217" s="20"/>
      <c r="DW5217" s="20"/>
      <c r="DX5217" s="20"/>
      <c r="DY5217" s="20"/>
    </row>
    <row r="5218" spans="1:129" x14ac:dyDescent="0.15">
      <c r="B5218" s="77" t="s">
        <v>11378</v>
      </c>
      <c r="C5218" s="75"/>
      <c r="D5218" s="118" t="s">
        <v>274</v>
      </c>
      <c r="E5218" s="276" t="s">
        <v>11379</v>
      </c>
      <c r="F5218" s="276">
        <f t="shared" si="723"/>
        <v>24091.85586</v>
      </c>
      <c r="G5218" s="276">
        <f t="shared" si="724"/>
        <v>9876.2292099999995</v>
      </c>
      <c r="H5218" s="276">
        <f t="shared" si="725"/>
        <v>3916.2804799999999</v>
      </c>
      <c r="I5218" s="276">
        <f t="shared" si="726"/>
        <v>2036.4392700000001</v>
      </c>
      <c r="J5218" s="276">
        <v>8262.9069</v>
      </c>
      <c r="K5218" s="276">
        <v>3562.0808999999999</v>
      </c>
      <c r="L5218" s="276">
        <v>233.67565999999999</v>
      </c>
      <c r="M5218" s="276">
        <v>204.76261</v>
      </c>
      <c r="N5218" s="276">
        <v>4628.8869999999997</v>
      </c>
      <c r="O5218" s="276">
        <v>5042.5796</v>
      </c>
      <c r="P5218" s="276">
        <v>120.52392</v>
      </c>
      <c r="Q5218" s="276">
        <v>1801.7234000000001</v>
      </c>
      <c r="R5218" s="276">
        <v>0</v>
      </c>
      <c r="S5218" s="276">
        <v>0</v>
      </c>
      <c r="T5218" s="276">
        <v>0</v>
      </c>
      <c r="U5218" s="276">
        <v>234.71587</v>
      </c>
      <c r="V5218" s="255"/>
      <c r="W5218" s="246">
        <f t="shared" si="727"/>
        <v>61206.717777777776</v>
      </c>
      <c r="X5218" s="309">
        <v>0.95780807000000001</v>
      </c>
      <c r="Y5218" s="309">
        <v>0.82084595000000005</v>
      </c>
      <c r="Z5218" s="309">
        <v>7.5653057999999995E-2</v>
      </c>
      <c r="AA5218" s="309">
        <v>2.1950490000000001E-4</v>
      </c>
      <c r="AB5218" s="309">
        <v>1.7978895000000002E-2</v>
      </c>
      <c r="AC5218" s="309">
        <v>5.450847E-3</v>
      </c>
      <c r="AD5218" s="309">
        <v>3.7659813E-2</v>
      </c>
      <c r="AE5218" s="20">
        <v>0.18337919999999999</v>
      </c>
      <c r="AF5218" s="20">
        <v>3.2950288999999998E-4</v>
      </c>
      <c r="AG5218" s="20">
        <v>4228.1889000000001</v>
      </c>
      <c r="AH5218" s="20"/>
      <c r="AI5218" s="20"/>
      <c r="AJ5218" s="20"/>
      <c r="AK5218" s="20"/>
      <c r="AL5218" s="20"/>
      <c r="AM5218" s="20"/>
      <c r="AN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c r="BU5218" s="20"/>
      <c r="BV5218" s="20"/>
      <c r="BW5218" s="20"/>
      <c r="BX5218" s="20"/>
      <c r="BY5218" s="20"/>
      <c r="BZ5218" s="20"/>
      <c r="CA5218" s="20"/>
      <c r="CB5218" s="20"/>
      <c r="CC5218" s="20"/>
      <c r="CD5218" s="20"/>
      <c r="CE5218" s="20"/>
      <c r="CF5218" s="20"/>
      <c r="CG5218" s="20"/>
      <c r="CH5218" s="20"/>
      <c r="CI5218" s="20"/>
      <c r="CJ5218" s="20"/>
      <c r="CK5218" s="20"/>
      <c r="CL5218" s="20"/>
      <c r="CM5218" s="20"/>
      <c r="CN5218" s="20"/>
      <c r="CO5218" s="20"/>
      <c r="CP5218" s="20"/>
      <c r="CQ5218" s="20"/>
      <c r="CR5218" s="20"/>
      <c r="CS5218" s="20"/>
      <c r="CT5218" s="20"/>
      <c r="CU5218" s="20"/>
      <c r="CV5218" s="20"/>
      <c r="CW5218" s="20"/>
      <c r="CX5218" s="20"/>
      <c r="CY5218" s="20"/>
      <c r="CZ5218" s="20"/>
      <c r="DA5218" s="20"/>
      <c r="DB5218" s="20"/>
      <c r="DC5218" s="20"/>
      <c r="DD5218" s="20"/>
      <c r="DE5218" s="20"/>
      <c r="DF5218" s="20"/>
      <c r="DG5218" s="20"/>
      <c r="DH5218" s="20"/>
      <c r="DI5218" s="20"/>
      <c r="DJ5218" s="20"/>
      <c r="DK5218" s="20"/>
      <c r="DL5218" s="20"/>
      <c r="DM5218" s="20"/>
      <c r="DN5218" s="20"/>
      <c r="DO5218" s="20"/>
      <c r="DP5218" s="20"/>
      <c r="DQ5218" s="20"/>
      <c r="DR5218" s="20"/>
      <c r="DS5218" s="20"/>
      <c r="DT5218" s="20"/>
      <c r="DU5218" s="20"/>
      <c r="DV5218" s="20"/>
      <c r="DW5218" s="20"/>
      <c r="DX5218" s="20"/>
      <c r="DY5218" s="20"/>
    </row>
    <row r="5219" spans="1:129" x14ac:dyDescent="0.15">
      <c r="B5219" s="77" t="s">
        <v>11380</v>
      </c>
      <c r="C5219" s="75"/>
      <c r="D5219" s="118" t="s">
        <v>274</v>
      </c>
      <c r="E5219" s="276" t="s">
        <v>11381</v>
      </c>
      <c r="F5219" s="276">
        <f t="shared" si="723"/>
        <v>62962.225449999998</v>
      </c>
      <c r="G5219" s="276">
        <f t="shared" si="724"/>
        <v>26334.02679</v>
      </c>
      <c r="H5219" s="276">
        <f t="shared" si="725"/>
        <v>8952.4298299999991</v>
      </c>
      <c r="I5219" s="276">
        <f t="shared" si="726"/>
        <v>6903.2368300000007</v>
      </c>
      <c r="J5219" s="276">
        <v>20772.531999999999</v>
      </c>
      <c r="K5219" s="276">
        <v>8163.2485999999999</v>
      </c>
      <c r="L5219" s="276">
        <v>531.21294999999998</v>
      </c>
      <c r="M5219" s="276">
        <v>452.87479000000002</v>
      </c>
      <c r="N5219" s="276">
        <v>12090.352999999999</v>
      </c>
      <c r="O5219" s="276">
        <v>13790.799000000001</v>
      </c>
      <c r="P5219" s="276">
        <v>257.96827999999999</v>
      </c>
      <c r="Q5219" s="276">
        <v>6315.6841000000004</v>
      </c>
      <c r="R5219" s="276">
        <v>0</v>
      </c>
      <c r="S5219" s="276">
        <v>0</v>
      </c>
      <c r="T5219" s="276">
        <v>0</v>
      </c>
      <c r="U5219" s="276">
        <v>587.55273</v>
      </c>
      <c r="V5219" s="255"/>
      <c r="W5219" s="246">
        <f t="shared" si="727"/>
        <v>153870.6074074074</v>
      </c>
      <c r="X5219" s="309">
        <v>2.5313462000000002</v>
      </c>
      <c r="Y5219" s="309">
        <v>2.1404095999999999</v>
      </c>
      <c r="Z5219" s="309">
        <v>0.20704011999999999</v>
      </c>
      <c r="AA5219" s="309">
        <v>3.1918761999999998E-4</v>
      </c>
      <c r="AB5219" s="309">
        <v>4.9077851999999998E-2</v>
      </c>
      <c r="AC5219" s="309">
        <v>1.4958897000000001E-2</v>
      </c>
      <c r="AD5219" s="309">
        <v>0.11954064</v>
      </c>
      <c r="AE5219" s="20">
        <v>0.47929474</v>
      </c>
      <c r="AF5219" s="20">
        <v>8.0609788000000004E-4</v>
      </c>
      <c r="AG5219" s="20">
        <v>11687.487999999999</v>
      </c>
      <c r="AH5219" s="20"/>
      <c r="AI5219" s="20"/>
      <c r="AJ5219" s="20"/>
      <c r="AK5219" s="20"/>
      <c r="AL5219" s="20"/>
      <c r="AM5219" s="20"/>
      <c r="AN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c r="BU5219" s="20"/>
      <c r="BV5219" s="20"/>
      <c r="BW5219" s="20"/>
      <c r="BX5219" s="20"/>
      <c r="BY5219" s="20"/>
      <c r="BZ5219" s="20"/>
      <c r="CA5219" s="20"/>
      <c r="CB5219" s="20"/>
      <c r="CC5219" s="20"/>
      <c r="CD5219" s="20"/>
      <c r="CE5219" s="20"/>
      <c r="CF5219" s="20"/>
      <c r="CG5219" s="20"/>
      <c r="CH5219" s="20"/>
      <c r="CI5219" s="20"/>
      <c r="CJ5219" s="20"/>
      <c r="CK5219" s="20"/>
      <c r="CL5219" s="20"/>
      <c r="CM5219" s="20"/>
      <c r="CN5219" s="20"/>
      <c r="CO5219" s="20"/>
      <c r="CP5219" s="20"/>
      <c r="CQ5219" s="20"/>
      <c r="CR5219" s="20"/>
      <c r="CS5219" s="20"/>
      <c r="CT5219" s="20"/>
      <c r="CU5219" s="20"/>
      <c r="CV5219" s="20"/>
      <c r="CW5219" s="20"/>
      <c r="CX5219" s="20"/>
      <c r="CY5219" s="20"/>
      <c r="CZ5219" s="20"/>
      <c r="DA5219" s="20"/>
      <c r="DB5219" s="20"/>
      <c r="DC5219" s="20"/>
      <c r="DD5219" s="20"/>
      <c r="DE5219" s="20"/>
      <c r="DF5219" s="20"/>
      <c r="DG5219" s="20"/>
      <c r="DH5219" s="20"/>
      <c r="DI5219" s="20"/>
      <c r="DJ5219" s="20"/>
      <c r="DK5219" s="20"/>
      <c r="DL5219" s="20"/>
      <c r="DM5219" s="20"/>
      <c r="DN5219" s="20"/>
      <c r="DO5219" s="20"/>
      <c r="DP5219" s="20"/>
      <c r="DQ5219" s="20"/>
      <c r="DR5219" s="20"/>
      <c r="DS5219" s="20"/>
      <c r="DT5219" s="20"/>
      <c r="DU5219" s="20"/>
      <c r="DV5219" s="20"/>
      <c r="DW5219" s="20"/>
      <c r="DX5219" s="20"/>
      <c r="DY5219" s="20"/>
    </row>
    <row r="5220" spans="1:129" x14ac:dyDescent="0.15">
      <c r="A5220" s="61" t="s">
        <v>11382</v>
      </c>
      <c r="B5220" s="67" t="s">
        <v>11383</v>
      </c>
      <c r="C5220" s="83" t="s">
        <v>11384</v>
      </c>
      <c r="D5220" s="75"/>
      <c r="E5220" s="104"/>
      <c r="F5220" s="277"/>
      <c r="G5220" s="277"/>
      <c r="H5220" s="277"/>
      <c r="I5220" s="277"/>
      <c r="J5220" s="277"/>
      <c r="K5220" s="277"/>
      <c r="L5220" s="277"/>
      <c r="M5220" s="277"/>
      <c r="N5220" s="277"/>
      <c r="O5220" s="277"/>
      <c r="P5220" s="277"/>
      <c r="Q5220" s="277"/>
      <c r="R5220" s="277"/>
      <c r="S5220" s="277"/>
      <c r="T5220" s="277"/>
      <c r="U5220" s="277"/>
      <c r="V5220" s="278"/>
      <c r="W5220" s="246"/>
      <c r="X5220" s="80"/>
      <c r="Y5220" s="80"/>
      <c r="Z5220" s="80"/>
      <c r="AA5220" s="80"/>
      <c r="AB5220" s="80"/>
      <c r="AC5220" s="80"/>
      <c r="AD5220" s="80"/>
      <c r="AE5220" s="70"/>
      <c r="AF5220" s="70"/>
      <c r="AG5220" s="70"/>
      <c r="AH5220" s="20"/>
      <c r="AI5220" s="20"/>
      <c r="AJ5220" s="20"/>
      <c r="AK5220" s="20"/>
      <c r="AL5220" s="20"/>
      <c r="AM5220" s="20"/>
      <c r="AN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c r="BU5220" s="20"/>
      <c r="BV5220" s="20"/>
      <c r="BW5220" s="20"/>
      <c r="BX5220" s="20"/>
      <c r="BY5220" s="20"/>
      <c r="BZ5220" s="20"/>
      <c r="CA5220" s="20"/>
      <c r="CB5220" s="20"/>
      <c r="CC5220" s="20"/>
      <c r="CD5220" s="20"/>
      <c r="CE5220" s="20"/>
      <c r="CF5220" s="20"/>
      <c r="CG5220" s="20"/>
      <c r="CH5220" s="20"/>
      <c r="CI5220" s="20"/>
      <c r="CJ5220" s="20"/>
      <c r="CK5220" s="20"/>
      <c r="CL5220" s="20"/>
      <c r="CM5220" s="20"/>
      <c r="CN5220" s="20"/>
      <c r="CO5220" s="20"/>
      <c r="CP5220" s="20"/>
      <c r="CQ5220" s="20"/>
      <c r="CR5220" s="20"/>
      <c r="CS5220" s="20"/>
      <c r="CT5220" s="20"/>
      <c r="CU5220" s="20"/>
      <c r="CV5220" s="20"/>
      <c r="CW5220" s="20"/>
      <c r="CX5220" s="20"/>
      <c r="CY5220" s="20"/>
      <c r="CZ5220" s="20"/>
      <c r="DA5220" s="20"/>
      <c r="DB5220" s="20"/>
      <c r="DC5220" s="20"/>
      <c r="DD5220" s="20"/>
      <c r="DE5220" s="20"/>
      <c r="DF5220" s="20"/>
      <c r="DG5220" s="20"/>
      <c r="DH5220" s="20"/>
      <c r="DI5220" s="20"/>
      <c r="DJ5220" s="20"/>
      <c r="DK5220" s="20"/>
      <c r="DL5220" s="20"/>
      <c r="DM5220" s="20"/>
      <c r="DN5220" s="20"/>
      <c r="DO5220" s="20"/>
      <c r="DP5220" s="20"/>
      <c r="DQ5220" s="20"/>
      <c r="DR5220" s="20"/>
      <c r="DS5220" s="20"/>
      <c r="DT5220" s="20"/>
      <c r="DU5220" s="20"/>
      <c r="DV5220" s="20"/>
      <c r="DW5220" s="20"/>
      <c r="DX5220" s="20"/>
      <c r="DY5220" s="20"/>
    </row>
    <row r="5221" spans="1:129" s="143" customFormat="1" x14ac:dyDescent="0.15">
      <c r="B5221" s="141" t="s">
        <v>11385</v>
      </c>
      <c r="C5221" s="28"/>
      <c r="D5221" s="64" t="s">
        <v>1689</v>
      </c>
      <c r="E5221" s="276" t="s">
        <v>11386</v>
      </c>
      <c r="F5221" s="276">
        <f t="shared" ref="F5221:F5232" si="728">G5221+H5221+I5221+J5221</f>
        <v>9.0295205179999997E-3</v>
      </c>
      <c r="G5221" s="276">
        <f t="shared" ref="G5221:G5232" si="729">M5221+N5221+O5221</f>
        <v>8.2416065499999998E-4</v>
      </c>
      <c r="H5221" s="276">
        <f t="shared" ref="H5221:H5232" si="730">K5221+L5221+P5221</f>
        <v>1.045277173E-3</v>
      </c>
      <c r="I5221" s="276">
        <f t="shared" ref="I5221:I5232" si="731">Q5221+IF(R5221="x",0,R5221)+IF(S5221="x",0,S5221)+IF(T5221="x",0,T5221)+U5221</f>
        <v>2.5917738999999999E-4</v>
      </c>
      <c r="J5221" s="276">
        <v>6.9009053000000002E-3</v>
      </c>
      <c r="K5221" s="276">
        <v>8.3567559000000005E-4</v>
      </c>
      <c r="L5221" s="276">
        <v>1.2211656000000001E-4</v>
      </c>
      <c r="M5221" s="276">
        <v>3.3024965000000001E-5</v>
      </c>
      <c r="N5221" s="276">
        <v>3.9224741000000002E-4</v>
      </c>
      <c r="O5221" s="276">
        <v>3.9888827999999999E-4</v>
      </c>
      <c r="P5221" s="276">
        <v>8.7485022999999996E-5</v>
      </c>
      <c r="Q5221" s="276">
        <v>1.1660473999999999E-4</v>
      </c>
      <c r="R5221" s="276">
        <v>0</v>
      </c>
      <c r="S5221" s="276">
        <v>0</v>
      </c>
      <c r="T5221" s="276">
        <v>0</v>
      </c>
      <c r="U5221" s="276">
        <v>1.4257264999999999E-4</v>
      </c>
      <c r="V5221" s="287"/>
      <c r="W5221" s="246">
        <f t="shared" ref="W5221:W5232" si="732">J5221/0.135</f>
        <v>5.1117817037037036E-2</v>
      </c>
      <c r="X5221" s="191">
        <v>0.84687087999999999</v>
      </c>
      <c r="Y5221" s="191">
        <v>0.59192822</v>
      </c>
      <c r="Z5221" s="191">
        <v>0.17944107000000001</v>
      </c>
      <c r="AA5221" s="191">
        <v>1.5810147999999999E-4</v>
      </c>
      <c r="AB5221" s="191">
        <v>3.2692502999999998E-2</v>
      </c>
      <c r="AC5221" s="191">
        <v>2.5939632000000001E-2</v>
      </c>
      <c r="AD5221" s="191">
        <v>1.6711360000000001E-2</v>
      </c>
      <c r="AE5221" s="76">
        <v>7.4549534000000006E-8</v>
      </c>
      <c r="AF5221" s="76">
        <v>2.2069456000000001E-10</v>
      </c>
      <c r="AG5221" s="20">
        <v>1.6718269E-3</v>
      </c>
    </row>
    <row r="5222" spans="1:129" s="143" customFormat="1" x14ac:dyDescent="0.15">
      <c r="B5222" s="141" t="s">
        <v>11387</v>
      </c>
      <c r="C5222" s="28"/>
      <c r="D5222" s="64" t="s">
        <v>1689</v>
      </c>
      <c r="E5222" s="276" t="s">
        <v>11388</v>
      </c>
      <c r="F5222" s="276">
        <f t="shared" si="728"/>
        <v>7.4735498050000002E-3</v>
      </c>
      <c r="G5222" s="276">
        <f t="shared" si="729"/>
        <v>7.2067752899999992E-4</v>
      </c>
      <c r="H5222" s="276">
        <f t="shared" si="730"/>
        <v>6.7202977100000005E-4</v>
      </c>
      <c r="I5222" s="276">
        <f t="shared" si="731"/>
        <v>2.0196370499999999E-4</v>
      </c>
      <c r="J5222" s="276">
        <v>5.8788788E-3</v>
      </c>
      <c r="K5222" s="276">
        <v>5.8689775E-4</v>
      </c>
      <c r="L5222" s="276">
        <v>5.8990339999999999E-5</v>
      </c>
      <c r="M5222" s="276">
        <v>3.8473648999999998E-5</v>
      </c>
      <c r="N5222" s="276">
        <v>3.1780916000000002E-4</v>
      </c>
      <c r="O5222" s="276">
        <v>3.6439471999999998E-4</v>
      </c>
      <c r="P5222" s="276">
        <v>2.6141680999999999E-5</v>
      </c>
      <c r="Q5222" s="276">
        <v>1.0650642E-4</v>
      </c>
      <c r="R5222" s="276">
        <v>0</v>
      </c>
      <c r="S5222" s="276">
        <v>0</v>
      </c>
      <c r="T5222" s="276">
        <v>0</v>
      </c>
      <c r="U5222" s="276">
        <v>9.5457285000000004E-5</v>
      </c>
      <c r="V5222" s="287"/>
      <c r="W5222" s="246">
        <f t="shared" si="732"/>
        <v>4.3547250370370369E-2</v>
      </c>
      <c r="X5222" s="191">
        <v>0.75454763000000002</v>
      </c>
      <c r="Y5222" s="191">
        <v>0.59709730000000005</v>
      </c>
      <c r="Z5222" s="191">
        <v>7.5585735000000001E-2</v>
      </c>
      <c r="AA5222" s="191">
        <v>7.8787118000000006E-5</v>
      </c>
      <c r="AB5222" s="191">
        <v>4.7776516999999998E-2</v>
      </c>
      <c r="AC5222" s="191">
        <v>1.6232923999999999E-2</v>
      </c>
      <c r="AD5222" s="191">
        <v>1.7776361000000001E-2</v>
      </c>
      <c r="AE5222" s="76">
        <v>6.1292533999999995E-8</v>
      </c>
      <c r="AF5222" s="76">
        <v>1.9364082999999999E-10</v>
      </c>
      <c r="AG5222" s="20">
        <v>3.1771277999999999E-3</v>
      </c>
    </row>
    <row r="5223" spans="1:129" s="143" customFormat="1" x14ac:dyDescent="0.15">
      <c r="B5223" s="141" t="s">
        <v>11389</v>
      </c>
      <c r="C5223" s="28"/>
      <c r="D5223" s="64" t="s">
        <v>1689</v>
      </c>
      <c r="E5223" s="276" t="s">
        <v>11390</v>
      </c>
      <c r="F5223" s="276">
        <f t="shared" si="728"/>
        <v>8.6741259580000001E-3</v>
      </c>
      <c r="G5223" s="276">
        <f t="shared" si="729"/>
        <v>1.1446297639999999E-3</v>
      </c>
      <c r="H5223" s="276">
        <f t="shared" si="730"/>
        <v>2.0836485439999996E-3</v>
      </c>
      <c r="I5223" s="276">
        <f t="shared" si="731"/>
        <v>2.3793685E-4</v>
      </c>
      <c r="J5223" s="276">
        <v>5.2079107999999999E-3</v>
      </c>
      <c r="K5223" s="276">
        <v>1.9446578999999999E-3</v>
      </c>
      <c r="L5223" s="276">
        <v>8.9553981999999994E-5</v>
      </c>
      <c r="M5223" s="276">
        <v>4.4289763999999999E-5</v>
      </c>
      <c r="N5223" s="276">
        <v>6.8569474999999997E-4</v>
      </c>
      <c r="O5223" s="276">
        <v>4.1464524999999998E-4</v>
      </c>
      <c r="P5223" s="276">
        <v>4.9436662000000003E-5</v>
      </c>
      <c r="Q5223" s="276">
        <v>1.1113411E-4</v>
      </c>
      <c r="R5223" s="276">
        <v>0</v>
      </c>
      <c r="S5223" s="276">
        <v>0</v>
      </c>
      <c r="T5223" s="276">
        <v>0</v>
      </c>
      <c r="U5223" s="276">
        <v>1.2680273999999999E-4</v>
      </c>
      <c r="V5223" s="287"/>
      <c r="W5223" s="246">
        <f t="shared" si="732"/>
        <v>3.8577117037037034E-2</v>
      </c>
      <c r="X5223" s="191">
        <v>0.88897223999999997</v>
      </c>
      <c r="Y5223" s="191">
        <v>0.45401353999999999</v>
      </c>
      <c r="Z5223" s="191">
        <v>0.33838508</v>
      </c>
      <c r="AA5223" s="191">
        <v>5.890676E-5</v>
      </c>
      <c r="AB5223" s="191">
        <v>3.3788538999999999E-2</v>
      </c>
      <c r="AC5223" s="191">
        <v>1.8452482999999999E-2</v>
      </c>
      <c r="AD5223" s="191">
        <v>4.4273688999999998E-2</v>
      </c>
      <c r="AE5223" s="76">
        <v>8.3766853999999998E-8</v>
      </c>
      <c r="AF5223" s="76">
        <v>2.0377367999999999E-10</v>
      </c>
      <c r="AG5223" s="20">
        <v>1.9029595E-3</v>
      </c>
    </row>
    <row r="5224" spans="1:129" s="143" customFormat="1" x14ac:dyDescent="0.15">
      <c r="B5224" s="141" t="s">
        <v>11391</v>
      </c>
      <c r="C5224" s="28"/>
      <c r="D5224" s="64" t="s">
        <v>1689</v>
      </c>
      <c r="E5224" s="276" t="s">
        <v>11392</v>
      </c>
      <c r="F5224" s="276">
        <f t="shared" si="728"/>
        <v>2.6827780665000002E-2</v>
      </c>
      <c r="G5224" s="276">
        <f t="shared" si="729"/>
        <v>6.5878320539999998E-3</v>
      </c>
      <c r="H5224" s="276">
        <f t="shared" si="730"/>
        <v>4.3246723410000007E-3</v>
      </c>
      <c r="I5224" s="276">
        <f t="shared" si="731"/>
        <v>3.2514227E-4</v>
      </c>
      <c r="J5224" s="276">
        <v>1.5590134E-2</v>
      </c>
      <c r="K5224" s="276">
        <v>4.0817244000000003E-3</v>
      </c>
      <c r="L5224" s="276">
        <v>1.7211552000000001E-4</v>
      </c>
      <c r="M5224" s="276">
        <v>7.0939964000000003E-5</v>
      </c>
      <c r="N5224" s="276">
        <v>6.0378515999999997E-3</v>
      </c>
      <c r="O5224" s="276">
        <v>4.7904049000000001E-4</v>
      </c>
      <c r="P5224" s="276">
        <v>7.0832421E-5</v>
      </c>
      <c r="Q5224" s="276">
        <v>1.3047754E-4</v>
      </c>
      <c r="R5224" s="276">
        <v>0</v>
      </c>
      <c r="S5224" s="276">
        <v>0</v>
      </c>
      <c r="T5224" s="276">
        <v>0</v>
      </c>
      <c r="U5224" s="276">
        <v>1.9466473E-4</v>
      </c>
      <c r="V5224" s="287"/>
      <c r="W5224" s="246">
        <f t="shared" si="732"/>
        <v>0.11548247407407407</v>
      </c>
      <c r="X5224" s="191">
        <v>1.2303565000000001</v>
      </c>
      <c r="Y5224" s="191">
        <v>1.0115615</v>
      </c>
      <c r="Z5224" s="191">
        <v>0.10662592999999999</v>
      </c>
      <c r="AA5224" s="191">
        <v>2.0375141E-4</v>
      </c>
      <c r="AB5224" s="191">
        <v>2.4246319999999998E-2</v>
      </c>
      <c r="AC5224" s="191">
        <v>1.0299592999999999E-2</v>
      </c>
      <c r="AD5224" s="191">
        <v>7.7419384999999993E-2</v>
      </c>
      <c r="AE5224" s="76">
        <v>2.9232804000000001E-7</v>
      </c>
      <c r="AF5224" s="76">
        <v>5.3528088000000003E-10</v>
      </c>
      <c r="AG5224" s="20">
        <v>4.4875274E-3</v>
      </c>
    </row>
    <row r="5225" spans="1:129" s="143" customFormat="1" x14ac:dyDescent="0.15">
      <c r="B5225" s="141" t="s">
        <v>11393</v>
      </c>
      <c r="C5225" s="28"/>
      <c r="D5225" s="64" t="s">
        <v>1689</v>
      </c>
      <c r="E5225" s="276" t="s">
        <v>11394</v>
      </c>
      <c r="F5225" s="276">
        <f t="shared" si="728"/>
        <v>2.7708789352999998E-2</v>
      </c>
      <c r="G5225" s="276">
        <f t="shared" si="729"/>
        <v>5.1694339350000004E-3</v>
      </c>
      <c r="H5225" s="276">
        <f t="shared" si="730"/>
        <v>4.3679299979999999E-3</v>
      </c>
      <c r="I5225" s="276">
        <f t="shared" si="731"/>
        <v>3.5004641999999996E-4</v>
      </c>
      <c r="J5225" s="276">
        <v>1.7821378999999998E-2</v>
      </c>
      <c r="K5225" s="276">
        <v>4.1274431000000002E-3</v>
      </c>
      <c r="L5225" s="276">
        <v>1.5979220999999999E-4</v>
      </c>
      <c r="M5225" s="276">
        <v>8.8685225000000004E-5</v>
      </c>
      <c r="N5225" s="276">
        <v>4.5961765999999998E-3</v>
      </c>
      <c r="O5225" s="276">
        <v>4.8457211E-4</v>
      </c>
      <c r="P5225" s="276">
        <v>8.0694687999999999E-5</v>
      </c>
      <c r="Q5225" s="276">
        <v>1.2193514E-4</v>
      </c>
      <c r="R5225" s="276">
        <v>0</v>
      </c>
      <c r="S5225" s="276">
        <v>0</v>
      </c>
      <c r="T5225" s="276">
        <v>0</v>
      </c>
      <c r="U5225" s="276">
        <v>2.2811127999999999E-4</v>
      </c>
      <c r="V5225" s="287"/>
      <c r="W5225" s="246">
        <f t="shared" si="732"/>
        <v>0.13201021481481479</v>
      </c>
      <c r="X5225" s="191">
        <v>1.6880801000000001</v>
      </c>
      <c r="Y5225" s="191">
        <v>1.3317114999999999</v>
      </c>
      <c r="Z5225" s="191">
        <v>0.30106264999999999</v>
      </c>
      <c r="AA5225" s="191">
        <v>3.4259937999999998E-5</v>
      </c>
      <c r="AB5225" s="191">
        <v>3.0840081000000001E-3</v>
      </c>
      <c r="AC5225" s="191">
        <v>7.6188877999999998E-4</v>
      </c>
      <c r="AD5225" s="191">
        <v>5.1425837000000002E-2</v>
      </c>
      <c r="AE5225" s="76">
        <v>2.9750403000000002E-7</v>
      </c>
      <c r="AF5225" s="76">
        <v>5.9778026E-10</v>
      </c>
      <c r="AG5225" s="20">
        <v>8.2332581999999994E-3</v>
      </c>
    </row>
    <row r="5226" spans="1:129" x14ac:dyDescent="0.15">
      <c r="B5226" s="77" t="s">
        <v>11395</v>
      </c>
      <c r="C5226" s="75"/>
      <c r="D5226" s="64" t="s">
        <v>1689</v>
      </c>
      <c r="E5226" s="276" t="s">
        <v>11396</v>
      </c>
      <c r="F5226" s="276">
        <f t="shared" si="728"/>
        <v>1.9666601914999998E-2</v>
      </c>
      <c r="G5226" s="276">
        <f t="shared" si="729"/>
        <v>1.081766555E-3</v>
      </c>
      <c r="H5226" s="276">
        <f t="shared" si="730"/>
        <v>7.6574574700000002E-3</v>
      </c>
      <c r="I5226" s="276">
        <f t="shared" si="731"/>
        <v>2.6868789000000001E-4</v>
      </c>
      <c r="J5226" s="276">
        <v>1.065869E-2</v>
      </c>
      <c r="K5226" s="276">
        <v>7.2496764000000002E-3</v>
      </c>
      <c r="L5226" s="276">
        <v>2.8287978000000001E-4</v>
      </c>
      <c r="M5226" s="276">
        <v>7.4492885000000005E-5</v>
      </c>
      <c r="N5226" s="276">
        <v>5.3787805999999997E-4</v>
      </c>
      <c r="O5226" s="276">
        <v>4.6939561E-4</v>
      </c>
      <c r="P5226" s="276">
        <v>1.2490129E-4</v>
      </c>
      <c r="Q5226" s="276">
        <v>1.2553143E-4</v>
      </c>
      <c r="R5226" s="276">
        <v>0</v>
      </c>
      <c r="S5226" s="276">
        <v>0</v>
      </c>
      <c r="T5226" s="276">
        <v>0</v>
      </c>
      <c r="U5226" s="276">
        <v>1.4315646E-4</v>
      </c>
      <c r="V5226" s="287"/>
      <c r="W5226" s="246">
        <f t="shared" si="732"/>
        <v>7.8953259259259251E-2</v>
      </c>
      <c r="X5226" s="191">
        <v>1.0168672000000001</v>
      </c>
      <c r="Y5226" s="191">
        <v>0.93382233000000003</v>
      </c>
      <c r="Z5226" s="191">
        <v>5.6482109000000003E-2</v>
      </c>
      <c r="AA5226" s="191">
        <v>3.7519552000000001E-5</v>
      </c>
      <c r="AB5226" s="191">
        <v>7.3393336000000002E-3</v>
      </c>
      <c r="AC5226" s="191">
        <v>4.0207159000000002E-4</v>
      </c>
      <c r="AD5226" s="191">
        <v>1.8783832E-2</v>
      </c>
      <c r="AE5226" s="76">
        <v>1.9670451000000001E-7</v>
      </c>
      <c r="AF5226" s="76">
        <v>4.6248743999999999E-10</v>
      </c>
      <c r="AG5226" s="20">
        <v>2.1083302999999999E-3</v>
      </c>
      <c r="AH5226" s="20"/>
      <c r="AI5226" s="20"/>
      <c r="AJ5226" s="20"/>
      <c r="AK5226" s="20"/>
      <c r="AL5226" s="20"/>
      <c r="AM5226" s="20"/>
      <c r="AN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c r="BU5226" s="20"/>
      <c r="BV5226" s="20"/>
      <c r="BW5226" s="20"/>
      <c r="BX5226" s="20"/>
      <c r="BY5226" s="20"/>
      <c r="BZ5226" s="20"/>
      <c r="CA5226" s="20"/>
      <c r="CB5226" s="20"/>
      <c r="CC5226" s="20"/>
      <c r="CD5226" s="20"/>
      <c r="CE5226" s="20"/>
      <c r="CF5226" s="20"/>
      <c r="CG5226" s="20"/>
      <c r="CH5226" s="20"/>
      <c r="CI5226" s="20"/>
      <c r="CJ5226" s="20"/>
      <c r="CK5226" s="20"/>
      <c r="CL5226" s="20"/>
      <c r="CM5226" s="20"/>
      <c r="CN5226" s="20"/>
      <c r="CO5226" s="20"/>
      <c r="CP5226" s="20"/>
      <c r="CQ5226" s="20"/>
      <c r="CR5226" s="20"/>
      <c r="CS5226" s="20"/>
      <c r="CT5226" s="20"/>
      <c r="CU5226" s="20"/>
      <c r="CV5226" s="20"/>
      <c r="CW5226" s="20"/>
      <c r="CX5226" s="20"/>
      <c r="CY5226" s="20"/>
      <c r="CZ5226" s="20"/>
      <c r="DA5226" s="20"/>
      <c r="DB5226" s="20"/>
      <c r="DC5226" s="20"/>
      <c r="DD5226" s="20"/>
      <c r="DE5226" s="20"/>
      <c r="DF5226" s="20"/>
      <c r="DG5226" s="20"/>
      <c r="DH5226" s="20"/>
      <c r="DI5226" s="20"/>
      <c r="DJ5226" s="20"/>
      <c r="DK5226" s="20"/>
      <c r="DL5226" s="20"/>
      <c r="DM5226" s="20"/>
      <c r="DN5226" s="20"/>
      <c r="DO5226" s="20"/>
      <c r="DP5226" s="20"/>
      <c r="DQ5226" s="20"/>
      <c r="DR5226" s="20"/>
      <c r="DS5226" s="20"/>
      <c r="DT5226" s="20"/>
      <c r="DU5226" s="20"/>
      <c r="DV5226" s="20"/>
      <c r="DW5226" s="20"/>
      <c r="DX5226" s="20"/>
      <c r="DY5226" s="20"/>
    </row>
    <row r="5227" spans="1:129" x14ac:dyDescent="0.15">
      <c r="B5227" s="77" t="s">
        <v>11397</v>
      </c>
      <c r="C5227" s="75"/>
      <c r="D5227" s="64" t="s">
        <v>1689</v>
      </c>
      <c r="E5227" s="276" t="s">
        <v>11398</v>
      </c>
      <c r="F5227" s="276">
        <f t="shared" si="728"/>
        <v>2.6783124501000002E-3</v>
      </c>
      <c r="G5227" s="276">
        <f t="shared" si="729"/>
        <v>7.57699196E-4</v>
      </c>
      <c r="H5227" s="276">
        <f t="shared" si="730"/>
        <v>2.415951681E-4</v>
      </c>
      <c r="I5227" s="276">
        <f t="shared" si="731"/>
        <v>1.3885228600000001E-4</v>
      </c>
      <c r="J5227" s="276">
        <v>1.5401658000000001E-3</v>
      </c>
      <c r="K5227" s="276">
        <v>2.1844786000000001E-4</v>
      </c>
      <c r="L5227" s="276">
        <v>1.5783869000000002E-5</v>
      </c>
      <c r="M5227" s="276">
        <v>6.3086675999999995E-5</v>
      </c>
      <c r="N5227" s="276">
        <v>2.8763279E-4</v>
      </c>
      <c r="O5227" s="276">
        <v>4.0697972999999998E-4</v>
      </c>
      <c r="P5227" s="276">
        <v>7.3634390999999996E-6</v>
      </c>
      <c r="Q5227" s="276">
        <v>1.1622395E-4</v>
      </c>
      <c r="R5227" s="276">
        <v>0</v>
      </c>
      <c r="S5227" s="276">
        <v>0</v>
      </c>
      <c r="T5227" s="276">
        <v>0</v>
      </c>
      <c r="U5227" s="276">
        <v>2.2628336E-5</v>
      </c>
      <c r="V5227" s="287"/>
      <c r="W5227" s="246">
        <f t="shared" si="732"/>
        <v>1.1408635555555555E-2</v>
      </c>
      <c r="X5227" s="191">
        <v>0.37429758000000002</v>
      </c>
      <c r="Y5227" s="191">
        <v>7.7008210999999993E-2</v>
      </c>
      <c r="Z5227" s="191">
        <v>1.1963801E-2</v>
      </c>
      <c r="AA5227" s="191">
        <v>3.5496039E-5</v>
      </c>
      <c r="AB5227" s="191">
        <v>5.7886405999999996E-3</v>
      </c>
      <c r="AC5227" s="191">
        <v>4.3628147999999999E-3</v>
      </c>
      <c r="AD5227" s="191">
        <v>0.27513862</v>
      </c>
      <c r="AE5227" s="76">
        <v>2.5795551000000001E-8</v>
      </c>
      <c r="AF5227" s="76">
        <v>8.0519476000000005E-11</v>
      </c>
      <c r="AG5227" s="20">
        <v>5.0414168000000004E-4</v>
      </c>
      <c r="AH5227" s="20"/>
      <c r="AI5227" s="20"/>
      <c r="AJ5227" s="20"/>
      <c r="AK5227" s="20"/>
      <c r="AL5227" s="20"/>
      <c r="AM5227" s="20"/>
      <c r="AN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c r="BU5227" s="20"/>
      <c r="BV5227" s="20"/>
      <c r="BW5227" s="20"/>
      <c r="BX5227" s="20"/>
      <c r="BY5227" s="20"/>
      <c r="BZ5227" s="20"/>
      <c r="CA5227" s="20"/>
      <c r="CB5227" s="20"/>
      <c r="CC5227" s="20"/>
      <c r="CD5227" s="20"/>
      <c r="CE5227" s="20"/>
      <c r="CF5227" s="20"/>
      <c r="CG5227" s="20"/>
      <c r="CH5227" s="20"/>
      <c r="CI5227" s="20"/>
      <c r="CJ5227" s="20"/>
      <c r="CK5227" s="20"/>
      <c r="CL5227" s="20"/>
      <c r="CM5227" s="20"/>
      <c r="CN5227" s="20"/>
      <c r="CO5227" s="20"/>
      <c r="CP5227" s="20"/>
      <c r="CQ5227" s="20"/>
      <c r="CR5227" s="20"/>
      <c r="CS5227" s="20"/>
      <c r="CT5227" s="20"/>
      <c r="CU5227" s="20"/>
      <c r="CV5227" s="20"/>
      <c r="CW5227" s="20"/>
      <c r="CX5227" s="20"/>
      <c r="CY5227" s="20"/>
      <c r="CZ5227" s="20"/>
      <c r="DA5227" s="20"/>
      <c r="DB5227" s="20"/>
      <c r="DC5227" s="20"/>
      <c r="DD5227" s="20"/>
      <c r="DE5227" s="20"/>
      <c r="DF5227" s="20"/>
      <c r="DG5227" s="20"/>
      <c r="DH5227" s="20"/>
      <c r="DI5227" s="20"/>
      <c r="DJ5227" s="20"/>
      <c r="DK5227" s="20"/>
      <c r="DL5227" s="20"/>
      <c r="DM5227" s="20"/>
      <c r="DN5227" s="20"/>
      <c r="DO5227" s="20"/>
      <c r="DP5227" s="20"/>
      <c r="DQ5227" s="20"/>
      <c r="DR5227" s="20"/>
      <c r="DS5227" s="20"/>
      <c r="DT5227" s="20"/>
      <c r="DU5227" s="20"/>
      <c r="DV5227" s="20"/>
      <c r="DW5227" s="20"/>
      <c r="DX5227" s="20"/>
      <c r="DY5227" s="20"/>
    </row>
    <row r="5228" spans="1:129" x14ac:dyDescent="0.15">
      <c r="B5228" s="77" t="s">
        <v>11399</v>
      </c>
      <c r="C5228" s="75"/>
      <c r="D5228" s="64" t="s">
        <v>1689</v>
      </c>
      <c r="E5228" s="276" t="s">
        <v>11400</v>
      </c>
      <c r="F5228" s="276">
        <f t="shared" si="728"/>
        <v>1.6325936486E-2</v>
      </c>
      <c r="G5228" s="276">
        <f t="shared" si="729"/>
        <v>5.0496855399999995E-3</v>
      </c>
      <c r="H5228" s="276">
        <f t="shared" si="730"/>
        <v>4.6511584510000002E-3</v>
      </c>
      <c r="I5228" s="276">
        <f t="shared" si="731"/>
        <v>4.5029969500000002E-4</v>
      </c>
      <c r="J5228" s="276">
        <v>6.1747928000000004E-3</v>
      </c>
      <c r="K5228" s="276">
        <v>4.2068174999999996E-3</v>
      </c>
      <c r="L5228" s="276">
        <v>4.1617370000000001E-4</v>
      </c>
      <c r="M5228" s="276">
        <v>1.4789854E-4</v>
      </c>
      <c r="N5228" s="276">
        <v>3.5619217999999998E-3</v>
      </c>
      <c r="O5228" s="276">
        <v>1.3398652E-3</v>
      </c>
      <c r="P5228" s="276">
        <v>2.8167251E-5</v>
      </c>
      <c r="Q5228" s="276">
        <v>3.8589587000000002E-4</v>
      </c>
      <c r="R5228" s="276">
        <v>0</v>
      </c>
      <c r="S5228" s="276">
        <v>0</v>
      </c>
      <c r="T5228" s="276">
        <v>0</v>
      </c>
      <c r="U5228" s="276">
        <v>6.4403824999999997E-5</v>
      </c>
      <c r="V5228" s="287"/>
      <c r="W5228" s="246">
        <f t="shared" si="732"/>
        <v>4.5739205925925924E-2</v>
      </c>
      <c r="X5228" s="191">
        <v>0.81454740000000003</v>
      </c>
      <c r="Y5228" s="191">
        <v>0.79473183000000003</v>
      </c>
      <c r="Z5228" s="191">
        <v>9.2640699999999992E-3</v>
      </c>
      <c r="AA5228" s="191">
        <v>1.2392494000000001E-4</v>
      </c>
      <c r="AB5228" s="191">
        <v>4.1716341000000001E-3</v>
      </c>
      <c r="AC5228" s="191">
        <v>6.4081679999999995E-4</v>
      </c>
      <c r="AD5228" s="191">
        <v>5.6151198000000003E-3</v>
      </c>
      <c r="AE5228" s="76">
        <v>1.3442688E-7</v>
      </c>
      <c r="AF5228" s="76">
        <v>3.2766103000000002E-10</v>
      </c>
      <c r="AG5228" s="20">
        <v>7.2705786999999996E-3</v>
      </c>
      <c r="AH5228" s="20"/>
      <c r="AI5228" s="20"/>
      <c r="AJ5228" s="20"/>
      <c r="AK5228" s="20"/>
      <c r="AL5228" s="20"/>
      <c r="AM5228" s="20"/>
      <c r="AN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c r="BU5228" s="20"/>
      <c r="BV5228" s="20"/>
      <c r="BW5228" s="20"/>
      <c r="BX5228" s="20"/>
      <c r="BY5228" s="20"/>
      <c r="BZ5228" s="20"/>
      <c r="CA5228" s="20"/>
      <c r="CB5228" s="20"/>
      <c r="CC5228" s="20"/>
      <c r="CD5228" s="20"/>
      <c r="CE5228" s="20"/>
      <c r="CF5228" s="20"/>
      <c r="CG5228" s="20"/>
      <c r="CH5228" s="20"/>
      <c r="CI5228" s="20"/>
      <c r="CJ5228" s="20"/>
      <c r="CK5228" s="20"/>
      <c r="CL5228" s="20"/>
      <c r="CM5228" s="20"/>
      <c r="CN5228" s="20"/>
      <c r="CO5228" s="20"/>
      <c r="CP5228" s="20"/>
      <c r="CQ5228" s="20"/>
      <c r="CR5228" s="20"/>
      <c r="CS5228" s="20"/>
      <c r="CT5228" s="20"/>
      <c r="CU5228" s="20"/>
      <c r="CV5228" s="20"/>
      <c r="CW5228" s="20"/>
      <c r="CX5228" s="20"/>
      <c r="CY5228" s="20"/>
      <c r="CZ5228" s="20"/>
      <c r="DA5228" s="20"/>
      <c r="DB5228" s="20"/>
      <c r="DC5228" s="20"/>
      <c r="DD5228" s="20"/>
      <c r="DE5228" s="20"/>
      <c r="DF5228" s="20"/>
      <c r="DG5228" s="20"/>
      <c r="DH5228" s="20"/>
      <c r="DI5228" s="20"/>
      <c r="DJ5228" s="20"/>
      <c r="DK5228" s="20"/>
      <c r="DL5228" s="20"/>
      <c r="DM5228" s="20"/>
      <c r="DN5228" s="20"/>
      <c r="DO5228" s="20"/>
      <c r="DP5228" s="20"/>
      <c r="DQ5228" s="20"/>
      <c r="DR5228" s="20"/>
      <c r="DS5228" s="20"/>
      <c r="DT5228" s="20"/>
      <c r="DU5228" s="20"/>
      <c r="DV5228" s="20"/>
      <c r="DW5228" s="20"/>
      <c r="DX5228" s="20"/>
      <c r="DY5228" s="20"/>
    </row>
    <row r="5229" spans="1:129" x14ac:dyDescent="0.15">
      <c r="B5229" s="77" t="s">
        <v>11401</v>
      </c>
      <c r="C5229" s="75"/>
      <c r="D5229" s="64" t="s">
        <v>1689</v>
      </c>
      <c r="E5229" s="276" t="s">
        <v>11402</v>
      </c>
      <c r="F5229" s="276">
        <f t="shared" si="728"/>
        <v>1.9659949956000001E-2</v>
      </c>
      <c r="G5229" s="276">
        <f t="shared" si="729"/>
        <v>1.0498704159999999E-3</v>
      </c>
      <c r="H5229" s="276">
        <f t="shared" si="730"/>
        <v>7.6794931300000003E-3</v>
      </c>
      <c r="I5229" s="276">
        <f t="shared" si="731"/>
        <v>2.6107840999999997E-4</v>
      </c>
      <c r="J5229" s="276">
        <v>1.0669507999999999E-2</v>
      </c>
      <c r="K5229" s="276">
        <v>7.2697873000000003E-3</v>
      </c>
      <c r="L5229" s="276">
        <v>2.8513779000000002E-4</v>
      </c>
      <c r="M5229" s="276">
        <v>7.4094826000000005E-5</v>
      </c>
      <c r="N5229" s="276">
        <v>5.3647636E-4</v>
      </c>
      <c r="O5229" s="276">
        <v>4.3929922999999999E-4</v>
      </c>
      <c r="P5229" s="276">
        <v>1.2456804000000001E-4</v>
      </c>
      <c r="Q5229" s="276">
        <v>1.1527498E-4</v>
      </c>
      <c r="R5229" s="276">
        <v>0</v>
      </c>
      <c r="S5229" s="276">
        <v>0</v>
      </c>
      <c r="T5229" s="276">
        <v>0</v>
      </c>
      <c r="U5229" s="276">
        <v>1.4580343E-4</v>
      </c>
      <c r="V5229" s="287"/>
      <c r="W5229" s="246">
        <f t="shared" si="732"/>
        <v>7.903339259259258E-2</v>
      </c>
      <c r="X5229" s="191">
        <v>1.0225500000000001</v>
      </c>
      <c r="Y5229" s="191">
        <v>0.93961132000000003</v>
      </c>
      <c r="Z5229" s="191">
        <v>5.6510189000000002E-2</v>
      </c>
      <c r="AA5229" s="191">
        <v>3.4452724999999998E-5</v>
      </c>
      <c r="AB5229" s="191">
        <v>7.3127840000000001E-3</v>
      </c>
      <c r="AC5229" s="191">
        <v>3.9609162000000002E-4</v>
      </c>
      <c r="AD5229" s="191">
        <v>1.8685196000000001E-2</v>
      </c>
      <c r="AE5229" s="76">
        <v>1.9680166E-7</v>
      </c>
      <c r="AF5229" s="76">
        <v>4.6381059000000002E-10</v>
      </c>
      <c r="AG5229" s="20">
        <v>2.1776676000000001E-3</v>
      </c>
      <c r="AH5229" s="20"/>
      <c r="AI5229" s="20"/>
      <c r="AJ5229" s="20"/>
      <c r="AK5229" s="20"/>
      <c r="AL5229" s="20"/>
      <c r="AM5229" s="20"/>
      <c r="AN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c r="BU5229" s="20"/>
      <c r="BV5229" s="20"/>
      <c r="BW5229" s="20"/>
      <c r="BX5229" s="20"/>
      <c r="BY5229" s="20"/>
      <c r="BZ5229" s="20"/>
      <c r="CA5229" s="20"/>
      <c r="CB5229" s="20"/>
      <c r="CC5229" s="20"/>
      <c r="CD5229" s="20"/>
      <c r="CE5229" s="20"/>
      <c r="CF5229" s="20"/>
      <c r="CG5229" s="20"/>
      <c r="CH5229" s="20"/>
      <c r="CI5229" s="20"/>
      <c r="CJ5229" s="20"/>
      <c r="CK5229" s="20"/>
      <c r="CL5229" s="20"/>
      <c r="CM5229" s="20"/>
      <c r="CN5229" s="20"/>
      <c r="CO5229" s="20"/>
      <c r="CP5229" s="20"/>
      <c r="CQ5229" s="20"/>
      <c r="CR5229" s="20"/>
      <c r="CS5229" s="20"/>
      <c r="CT5229" s="20"/>
      <c r="CU5229" s="20"/>
      <c r="CV5229" s="20"/>
      <c r="CW5229" s="20"/>
      <c r="CX5229" s="20"/>
      <c r="CY5229" s="20"/>
      <c r="CZ5229" s="20"/>
      <c r="DA5229" s="20"/>
      <c r="DB5229" s="20"/>
      <c r="DC5229" s="20"/>
      <c r="DD5229" s="20"/>
      <c r="DE5229" s="20"/>
      <c r="DF5229" s="20"/>
      <c r="DG5229" s="20"/>
      <c r="DH5229" s="20"/>
      <c r="DI5229" s="20"/>
      <c r="DJ5229" s="20"/>
      <c r="DK5229" s="20"/>
      <c r="DL5229" s="20"/>
      <c r="DM5229" s="20"/>
      <c r="DN5229" s="20"/>
      <c r="DO5229" s="20"/>
      <c r="DP5229" s="20"/>
      <c r="DQ5229" s="20"/>
      <c r="DR5229" s="20"/>
      <c r="DS5229" s="20"/>
      <c r="DT5229" s="20"/>
      <c r="DU5229" s="20"/>
      <c r="DV5229" s="20"/>
      <c r="DW5229" s="20"/>
      <c r="DX5229" s="20"/>
      <c r="DY5229" s="20"/>
    </row>
    <row r="5230" spans="1:129" x14ac:dyDescent="0.15">
      <c r="B5230" s="77" t="s">
        <v>11403</v>
      </c>
      <c r="C5230" s="75"/>
      <c r="D5230" s="64" t="s">
        <v>1689</v>
      </c>
      <c r="E5230" s="276" t="s">
        <v>11404</v>
      </c>
      <c r="F5230" s="276">
        <f t="shared" si="728"/>
        <v>2.6366559023000002E-3</v>
      </c>
      <c r="G5230" s="276">
        <f t="shared" si="729"/>
        <v>6.8228942500000002E-4</v>
      </c>
      <c r="H5230" s="276">
        <f t="shared" si="730"/>
        <v>2.755685313E-4</v>
      </c>
      <c r="I5230" s="276">
        <f t="shared" si="731"/>
        <v>1.21576946E-4</v>
      </c>
      <c r="J5230" s="276">
        <v>1.5572209999999999E-3</v>
      </c>
      <c r="K5230" s="276">
        <v>2.4949289E-4</v>
      </c>
      <c r="L5230" s="276">
        <v>1.9451487999999999E-5</v>
      </c>
      <c r="M5230" s="276">
        <v>6.1898925E-5</v>
      </c>
      <c r="N5230" s="276">
        <v>2.7865164999999999E-4</v>
      </c>
      <c r="O5230" s="276">
        <v>3.4173884999999998E-4</v>
      </c>
      <c r="P5230" s="276">
        <v>6.6241532999999996E-6</v>
      </c>
      <c r="Q5230" s="276">
        <v>9.6122406000000003E-5</v>
      </c>
      <c r="R5230" s="276">
        <v>0</v>
      </c>
      <c r="S5230" s="276">
        <v>0</v>
      </c>
      <c r="T5230" s="276">
        <v>0</v>
      </c>
      <c r="U5230" s="276">
        <v>2.5454540000000001E-5</v>
      </c>
      <c r="V5230" s="287"/>
      <c r="W5230" s="246">
        <f t="shared" si="732"/>
        <v>1.1534970370370368E-2</v>
      </c>
      <c r="X5230" s="191">
        <v>0.38224731000000001</v>
      </c>
      <c r="Y5230" s="191">
        <v>8.5294648000000001E-2</v>
      </c>
      <c r="Z5230" s="191">
        <v>1.1912766E-2</v>
      </c>
      <c r="AA5230" s="191">
        <v>2.8843032999999998E-5</v>
      </c>
      <c r="AB5230" s="191">
        <v>5.7137817999999996E-3</v>
      </c>
      <c r="AC5230" s="191">
        <v>4.3478401999999996E-3</v>
      </c>
      <c r="AD5230" s="191">
        <v>0.27494942999999999</v>
      </c>
      <c r="AE5230" s="76">
        <v>2.580571E-8</v>
      </c>
      <c r="AF5230" s="76">
        <v>8.2504814999999994E-11</v>
      </c>
      <c r="AG5230" s="20">
        <v>6.1097479000000001E-4</v>
      </c>
      <c r="AH5230" s="20"/>
      <c r="AI5230" s="20"/>
      <c r="AJ5230" s="20"/>
      <c r="AK5230" s="20"/>
      <c r="AL5230" s="20"/>
      <c r="AM5230" s="20"/>
      <c r="AN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c r="BU5230" s="20"/>
      <c r="BV5230" s="20"/>
      <c r="BW5230" s="20"/>
      <c r="BX5230" s="20"/>
      <c r="BY5230" s="20"/>
      <c r="BZ5230" s="20"/>
      <c r="CA5230" s="20"/>
      <c r="CB5230" s="20"/>
      <c r="CC5230" s="20"/>
      <c r="CD5230" s="20"/>
      <c r="CE5230" s="20"/>
      <c r="CF5230" s="20"/>
      <c r="CG5230" s="20"/>
      <c r="CH5230" s="20"/>
      <c r="CI5230" s="20"/>
      <c r="CJ5230" s="20"/>
      <c r="CK5230" s="20"/>
      <c r="CL5230" s="20"/>
      <c r="CM5230" s="20"/>
      <c r="CN5230" s="20"/>
      <c r="CO5230" s="20"/>
      <c r="CP5230" s="20"/>
      <c r="CQ5230" s="20"/>
      <c r="CR5230" s="20"/>
      <c r="CS5230" s="20"/>
      <c r="CT5230" s="20"/>
      <c r="CU5230" s="20"/>
      <c r="CV5230" s="20"/>
      <c r="CW5230" s="20"/>
      <c r="CX5230" s="20"/>
      <c r="CY5230" s="20"/>
      <c r="CZ5230" s="20"/>
      <c r="DA5230" s="20"/>
      <c r="DB5230" s="20"/>
      <c r="DC5230" s="20"/>
      <c r="DD5230" s="20"/>
      <c r="DE5230" s="20"/>
      <c r="DF5230" s="20"/>
      <c r="DG5230" s="20"/>
      <c r="DH5230" s="20"/>
      <c r="DI5230" s="20"/>
      <c r="DJ5230" s="20"/>
      <c r="DK5230" s="20"/>
      <c r="DL5230" s="20"/>
      <c r="DM5230" s="20"/>
      <c r="DN5230" s="20"/>
      <c r="DO5230" s="20"/>
      <c r="DP5230" s="20"/>
      <c r="DQ5230" s="20"/>
      <c r="DR5230" s="20"/>
      <c r="DS5230" s="20"/>
      <c r="DT5230" s="20"/>
      <c r="DU5230" s="20"/>
      <c r="DV5230" s="20"/>
      <c r="DW5230" s="20"/>
      <c r="DX5230" s="20"/>
      <c r="DY5230" s="20"/>
    </row>
    <row r="5231" spans="1:129" x14ac:dyDescent="0.15">
      <c r="B5231" s="77" t="s">
        <v>11405</v>
      </c>
      <c r="C5231" s="75"/>
      <c r="D5231" s="64" t="s">
        <v>1689</v>
      </c>
      <c r="E5231" s="276" t="s">
        <v>11406</v>
      </c>
      <c r="F5231" s="276">
        <f t="shared" si="728"/>
        <v>3.716142429E-3</v>
      </c>
      <c r="G5231" s="276">
        <f t="shared" si="729"/>
        <v>9.5815895600000005E-4</v>
      </c>
      <c r="H5231" s="276">
        <f t="shared" si="730"/>
        <v>7.6158106800000005E-4</v>
      </c>
      <c r="I5231" s="276">
        <f t="shared" si="731"/>
        <v>1.9097740500000001E-4</v>
      </c>
      <c r="J5231" s="276">
        <v>1.805425E-3</v>
      </c>
      <c r="K5231" s="276">
        <v>6.9554385000000004E-4</v>
      </c>
      <c r="L5231" s="276">
        <v>4.5977536999999999E-5</v>
      </c>
      <c r="M5231" s="276">
        <v>2.0789755999999998E-5</v>
      </c>
      <c r="N5231" s="276">
        <v>4.4589666000000001E-4</v>
      </c>
      <c r="O5231" s="276">
        <v>4.9147253999999997E-4</v>
      </c>
      <c r="P5231" s="276">
        <v>2.0059680999999998E-5</v>
      </c>
      <c r="Q5231" s="276">
        <v>1.3534224000000001E-4</v>
      </c>
      <c r="R5231" s="276">
        <v>0</v>
      </c>
      <c r="S5231" s="276">
        <v>0</v>
      </c>
      <c r="T5231" s="276">
        <v>0</v>
      </c>
      <c r="U5231" s="276">
        <v>5.5635165000000003E-5</v>
      </c>
      <c r="V5231" s="287"/>
      <c r="W5231" s="246">
        <f t="shared" si="732"/>
        <v>1.3373518518518517E-2</v>
      </c>
      <c r="X5231" s="191">
        <v>0.29541022</v>
      </c>
      <c r="Y5231" s="191">
        <v>0.18342570999999999</v>
      </c>
      <c r="Z5231" s="191">
        <v>8.2323100999999996E-2</v>
      </c>
      <c r="AA5231" s="191">
        <v>5.4330862999999997E-5</v>
      </c>
      <c r="AB5231" s="191">
        <v>9.7940881000000007E-3</v>
      </c>
      <c r="AC5231" s="191">
        <v>5.3858127999999996E-3</v>
      </c>
      <c r="AD5231" s="191">
        <v>1.4427179E-2</v>
      </c>
      <c r="AE5231" s="76">
        <v>3.0849201999999999E-8</v>
      </c>
      <c r="AF5231" s="76">
        <v>7.2998197000000006E-11</v>
      </c>
      <c r="AG5231" s="20">
        <v>9.1695700000000004E-4</v>
      </c>
      <c r="AH5231" s="20"/>
      <c r="AI5231" s="20"/>
      <c r="AJ5231" s="20"/>
      <c r="AK5231" s="20"/>
      <c r="AL5231" s="20"/>
      <c r="AM5231" s="20"/>
      <c r="AN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c r="BU5231" s="20"/>
      <c r="BV5231" s="20"/>
      <c r="BW5231" s="20"/>
      <c r="BX5231" s="20"/>
      <c r="BY5231" s="20"/>
      <c r="BZ5231" s="20"/>
      <c r="CA5231" s="20"/>
      <c r="CB5231" s="20"/>
      <c r="CC5231" s="20"/>
      <c r="CD5231" s="20"/>
      <c r="CE5231" s="20"/>
      <c r="CF5231" s="20"/>
      <c r="CG5231" s="20"/>
      <c r="CH5231" s="20"/>
      <c r="CI5231" s="20"/>
      <c r="CJ5231" s="20"/>
      <c r="CK5231" s="20"/>
      <c r="CL5231" s="20"/>
      <c r="CM5231" s="20"/>
      <c r="CN5231" s="20"/>
      <c r="CO5231" s="20"/>
      <c r="CP5231" s="20"/>
      <c r="CQ5231" s="20"/>
      <c r="CR5231" s="20"/>
      <c r="CS5231" s="20"/>
      <c r="CT5231" s="20"/>
      <c r="CU5231" s="20"/>
      <c r="CV5231" s="20"/>
      <c r="CW5231" s="20"/>
      <c r="CX5231" s="20"/>
      <c r="CY5231" s="20"/>
      <c r="CZ5231" s="20"/>
      <c r="DA5231" s="20"/>
      <c r="DB5231" s="20"/>
      <c r="DC5231" s="20"/>
      <c r="DD5231" s="20"/>
      <c r="DE5231" s="20"/>
      <c r="DF5231" s="20"/>
      <c r="DG5231" s="20"/>
      <c r="DH5231" s="20"/>
      <c r="DI5231" s="20"/>
      <c r="DJ5231" s="20"/>
      <c r="DK5231" s="20"/>
      <c r="DL5231" s="20"/>
      <c r="DM5231" s="20"/>
      <c r="DN5231" s="20"/>
      <c r="DO5231" s="20"/>
      <c r="DP5231" s="20"/>
      <c r="DQ5231" s="20"/>
      <c r="DR5231" s="20"/>
      <c r="DS5231" s="20"/>
      <c r="DT5231" s="20"/>
      <c r="DU5231" s="20"/>
      <c r="DV5231" s="20"/>
      <c r="DW5231" s="20"/>
      <c r="DX5231" s="20"/>
      <c r="DY5231" s="20"/>
    </row>
    <row r="5232" spans="1:129" x14ac:dyDescent="0.15">
      <c r="B5232" s="77" t="s">
        <v>11407</v>
      </c>
      <c r="C5232" s="75"/>
      <c r="D5232" s="64" t="s">
        <v>1689</v>
      </c>
      <c r="E5232" s="276" t="s">
        <v>11408</v>
      </c>
      <c r="F5232" s="276">
        <f t="shared" si="728"/>
        <v>5.9272865909999993E-3</v>
      </c>
      <c r="G5232" s="276">
        <f t="shared" si="729"/>
        <v>2.0186355669999999E-3</v>
      </c>
      <c r="H5232" s="276">
        <f t="shared" si="730"/>
        <v>1.116806744E-3</v>
      </c>
      <c r="I5232" s="276">
        <f t="shared" si="731"/>
        <v>1.9853048000000002E-4</v>
      </c>
      <c r="J5232" s="276">
        <v>2.5933138000000001E-3</v>
      </c>
      <c r="K5232" s="276">
        <v>1.0404893E-3</v>
      </c>
      <c r="L5232" s="276">
        <v>5.6493368000000003E-5</v>
      </c>
      <c r="M5232" s="276">
        <v>2.1648997000000001E-5</v>
      </c>
      <c r="N5232" s="276">
        <v>1.5025244E-3</v>
      </c>
      <c r="O5232" s="276">
        <v>4.9446216999999995E-4</v>
      </c>
      <c r="P5232" s="276">
        <v>1.9824076E-5</v>
      </c>
      <c r="Q5232" s="276">
        <v>1.3629970000000001E-4</v>
      </c>
      <c r="R5232" s="276">
        <v>0</v>
      </c>
      <c r="S5232" s="276">
        <v>0</v>
      </c>
      <c r="T5232" s="276">
        <v>0</v>
      </c>
      <c r="U5232" s="276">
        <v>6.2230780000000006E-5</v>
      </c>
      <c r="V5232" s="287"/>
      <c r="W5232" s="246">
        <f t="shared" si="732"/>
        <v>1.920973185185185E-2</v>
      </c>
      <c r="X5232" s="191">
        <v>0.30081026999999999</v>
      </c>
      <c r="Y5232" s="191">
        <v>0.25153109000000001</v>
      </c>
      <c r="Z5232" s="191">
        <v>2.5484363999999999E-2</v>
      </c>
      <c r="AA5232" s="191">
        <v>7.5340096000000003E-5</v>
      </c>
      <c r="AB5232" s="191">
        <v>5.4173861000000002E-3</v>
      </c>
      <c r="AC5232" s="191">
        <v>2.1275927E-3</v>
      </c>
      <c r="AD5232" s="191">
        <v>1.6174501000000001E-2</v>
      </c>
      <c r="AE5232" s="76">
        <v>5.9312273E-8</v>
      </c>
      <c r="AF5232" s="76">
        <v>9.9922934999999997E-11</v>
      </c>
      <c r="AG5232" s="20">
        <v>1.2585052999999999E-3</v>
      </c>
      <c r="AH5232" s="20"/>
      <c r="AI5232" s="20"/>
      <c r="AJ5232" s="20"/>
      <c r="AK5232" s="20"/>
      <c r="AL5232" s="20"/>
      <c r="AM5232" s="20"/>
      <c r="AN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c r="BU5232" s="20"/>
      <c r="BV5232" s="20"/>
      <c r="BW5232" s="20"/>
      <c r="BX5232" s="20"/>
      <c r="BY5232" s="20"/>
      <c r="BZ5232" s="20"/>
      <c r="CA5232" s="20"/>
      <c r="CB5232" s="20"/>
      <c r="CC5232" s="20"/>
      <c r="CD5232" s="20"/>
      <c r="CE5232" s="20"/>
      <c r="CF5232" s="20"/>
      <c r="CG5232" s="20"/>
      <c r="CH5232" s="20"/>
      <c r="CI5232" s="20"/>
      <c r="CJ5232" s="20"/>
      <c r="CK5232" s="20"/>
      <c r="CL5232" s="20"/>
      <c r="CM5232" s="20"/>
      <c r="CN5232" s="20"/>
      <c r="CO5232" s="20"/>
      <c r="CP5232" s="20"/>
      <c r="CQ5232" s="20"/>
      <c r="CR5232" s="20"/>
      <c r="CS5232" s="20"/>
      <c r="CT5232" s="20"/>
      <c r="CU5232" s="20"/>
      <c r="CV5232" s="20"/>
      <c r="CW5232" s="20"/>
      <c r="CX5232" s="20"/>
      <c r="CY5232" s="20"/>
      <c r="CZ5232" s="20"/>
      <c r="DA5232" s="20"/>
      <c r="DB5232" s="20"/>
      <c r="DC5232" s="20"/>
      <c r="DD5232" s="20"/>
      <c r="DE5232" s="20"/>
      <c r="DF5232" s="20"/>
      <c r="DG5232" s="20"/>
      <c r="DH5232" s="20"/>
      <c r="DI5232" s="20"/>
      <c r="DJ5232" s="20"/>
      <c r="DK5232" s="20"/>
      <c r="DL5232" s="20"/>
      <c r="DM5232" s="20"/>
      <c r="DN5232" s="20"/>
      <c r="DO5232" s="20"/>
      <c r="DP5232" s="20"/>
      <c r="DQ5232" s="20"/>
      <c r="DR5232" s="20"/>
      <c r="DS5232" s="20"/>
      <c r="DT5232" s="20"/>
      <c r="DU5232" s="20"/>
      <c r="DV5232" s="20"/>
      <c r="DW5232" s="20"/>
      <c r="DX5232" s="20"/>
      <c r="DY5232" s="20"/>
    </row>
    <row r="5233" spans="1:129" x14ac:dyDescent="0.15">
      <c r="B5233" s="77"/>
      <c r="C5233" s="75"/>
      <c r="D5233" s="64"/>
      <c r="E5233" s="253"/>
      <c r="F5233" s="299"/>
      <c r="G5233" s="299"/>
      <c r="H5233" s="299"/>
      <c r="I5233" s="299"/>
      <c r="J5233" s="300"/>
      <c r="K5233" s="300"/>
      <c r="L5233" s="300"/>
      <c r="M5233" s="300"/>
      <c r="N5233" s="300"/>
      <c r="O5233" s="300"/>
      <c r="P5233" s="300"/>
      <c r="Q5233" s="300"/>
      <c r="R5233" s="300"/>
      <c r="S5233" s="300"/>
      <c r="T5233" s="300"/>
      <c r="U5233" s="300"/>
      <c r="V5233" s="287"/>
      <c r="W5233" s="246"/>
      <c r="X5233" s="254"/>
      <c r="Y5233" s="254"/>
      <c r="Z5233" s="274"/>
      <c r="AA5233" s="274"/>
      <c r="AB5233" s="274"/>
      <c r="AC5233" s="274"/>
      <c r="AD5233" s="274"/>
      <c r="AH5233" s="20"/>
      <c r="AI5233" s="20"/>
      <c r="AJ5233" s="20"/>
      <c r="AK5233" s="20"/>
      <c r="AL5233" s="20"/>
      <c r="AM5233" s="20"/>
      <c r="AN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c r="BU5233" s="20"/>
      <c r="BV5233" s="20"/>
      <c r="BW5233" s="20"/>
      <c r="BX5233" s="20"/>
      <c r="BY5233" s="20"/>
      <c r="BZ5233" s="20"/>
      <c r="CA5233" s="20"/>
      <c r="CB5233" s="20"/>
      <c r="CC5233" s="20"/>
      <c r="CD5233" s="20"/>
      <c r="CE5233" s="20"/>
      <c r="CF5233" s="20"/>
      <c r="CG5233" s="20"/>
      <c r="CH5233" s="20"/>
      <c r="CI5233" s="20"/>
      <c r="CJ5233" s="20"/>
      <c r="CK5233" s="20"/>
      <c r="CL5233" s="20"/>
      <c r="CM5233" s="20"/>
      <c r="CN5233" s="20"/>
      <c r="CO5233" s="20"/>
      <c r="CP5233" s="20"/>
      <c r="CQ5233" s="20"/>
      <c r="CR5233" s="20"/>
      <c r="CS5233" s="20"/>
      <c r="CT5233" s="20"/>
      <c r="CU5233" s="20"/>
      <c r="CV5233" s="20"/>
      <c r="CW5233" s="20"/>
      <c r="CX5233" s="20"/>
      <c r="CY5233" s="20"/>
      <c r="CZ5233" s="20"/>
      <c r="DA5233" s="20"/>
      <c r="DB5233" s="20"/>
      <c r="DC5233" s="20"/>
      <c r="DD5233" s="20"/>
      <c r="DE5233" s="20"/>
      <c r="DF5233" s="20"/>
      <c r="DG5233" s="20"/>
      <c r="DH5233" s="20"/>
      <c r="DI5233" s="20"/>
      <c r="DJ5233" s="20"/>
      <c r="DK5233" s="20"/>
      <c r="DL5233" s="20"/>
      <c r="DM5233" s="20"/>
      <c r="DN5233" s="20"/>
      <c r="DO5233" s="20"/>
      <c r="DP5233" s="20"/>
      <c r="DQ5233" s="20"/>
      <c r="DR5233" s="20"/>
      <c r="DS5233" s="20"/>
      <c r="DT5233" s="20"/>
      <c r="DU5233" s="20"/>
      <c r="DV5233" s="20"/>
      <c r="DW5233" s="20"/>
      <c r="DX5233" s="20"/>
      <c r="DY5233" s="20"/>
    </row>
    <row r="5234" spans="1:129" x14ac:dyDescent="0.15">
      <c r="A5234" s="61" t="s">
        <v>1698</v>
      </c>
      <c r="B5234" s="67" t="s">
        <v>1699</v>
      </c>
      <c r="C5234" s="83" t="s">
        <v>11409</v>
      </c>
      <c r="D5234" s="75"/>
      <c r="E5234" s="104"/>
      <c r="F5234" s="277"/>
      <c r="G5234" s="277"/>
      <c r="H5234" s="277"/>
      <c r="I5234" s="277"/>
      <c r="J5234" s="277"/>
      <c r="K5234" s="277"/>
      <c r="L5234" s="277"/>
      <c r="M5234" s="277"/>
      <c r="N5234" s="277"/>
      <c r="O5234" s="277"/>
      <c r="P5234" s="277"/>
      <c r="Q5234" s="277"/>
      <c r="R5234" s="277"/>
      <c r="S5234" s="277"/>
      <c r="T5234" s="277"/>
      <c r="U5234" s="277"/>
      <c r="V5234" s="278"/>
      <c r="W5234" s="246"/>
      <c r="X5234" s="80"/>
      <c r="Y5234" s="80"/>
      <c r="Z5234" s="80"/>
      <c r="AA5234" s="80"/>
      <c r="AB5234" s="80"/>
      <c r="AC5234" s="80"/>
      <c r="AD5234" s="80"/>
      <c r="AE5234" s="70"/>
      <c r="AF5234" s="70"/>
      <c r="AG5234" s="70"/>
      <c r="AH5234" s="20"/>
      <c r="AI5234" s="20"/>
      <c r="AJ5234" s="20"/>
      <c r="AK5234" s="20"/>
      <c r="AL5234" s="20"/>
      <c r="AM5234" s="20"/>
      <c r="AN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c r="BU5234" s="20"/>
      <c r="BV5234" s="20"/>
      <c r="BW5234" s="20"/>
      <c r="BX5234" s="20"/>
      <c r="BY5234" s="20"/>
      <c r="BZ5234" s="20"/>
      <c r="CA5234" s="20"/>
      <c r="CB5234" s="20"/>
      <c r="CC5234" s="20"/>
      <c r="CD5234" s="20"/>
      <c r="CE5234" s="20"/>
      <c r="CF5234" s="20"/>
      <c r="CG5234" s="20"/>
      <c r="CH5234" s="20"/>
      <c r="CI5234" s="20"/>
      <c r="CJ5234" s="20"/>
      <c r="CK5234" s="20"/>
      <c r="CL5234" s="20"/>
      <c r="CM5234" s="20"/>
      <c r="CN5234" s="20"/>
      <c r="CO5234" s="20"/>
      <c r="CP5234" s="20"/>
      <c r="CQ5234" s="20"/>
      <c r="CR5234" s="20"/>
      <c r="CS5234" s="20"/>
      <c r="CT5234" s="20"/>
      <c r="CU5234" s="20"/>
      <c r="CV5234" s="20"/>
      <c r="CW5234" s="20"/>
      <c r="CX5234" s="20"/>
      <c r="CY5234" s="20"/>
      <c r="CZ5234" s="20"/>
      <c r="DA5234" s="20"/>
      <c r="DB5234" s="20"/>
      <c r="DC5234" s="20"/>
      <c r="DD5234" s="20"/>
      <c r="DE5234" s="20"/>
      <c r="DF5234" s="20"/>
      <c r="DG5234" s="20"/>
      <c r="DH5234" s="20"/>
      <c r="DI5234" s="20"/>
      <c r="DJ5234" s="20"/>
      <c r="DK5234" s="20"/>
      <c r="DL5234" s="20"/>
      <c r="DM5234" s="20"/>
      <c r="DN5234" s="20"/>
      <c r="DO5234" s="20"/>
      <c r="DP5234" s="20"/>
      <c r="DQ5234" s="20"/>
      <c r="DR5234" s="20"/>
      <c r="DS5234" s="20"/>
      <c r="DT5234" s="20"/>
      <c r="DU5234" s="20"/>
      <c r="DV5234" s="20"/>
      <c r="DW5234" s="20"/>
      <c r="DX5234" s="20"/>
      <c r="DY5234" s="20"/>
    </row>
    <row r="5235" spans="1:129" s="143" customFormat="1" x14ac:dyDescent="0.15">
      <c r="B5235" s="141" t="s">
        <v>1701</v>
      </c>
      <c r="C5235" s="28"/>
      <c r="D5235" s="64" t="s">
        <v>1689</v>
      </c>
      <c r="E5235" s="285" t="s">
        <v>1702</v>
      </c>
      <c r="F5235" s="285">
        <f t="shared" ref="F5235:F5266" si="733">G5235+H5235+I5235+J5235</f>
        <v>2.1055427399000001E-2</v>
      </c>
      <c r="G5235" s="285">
        <f t="shared" ref="G5235:G5266" si="734">M5235+N5235+O5235</f>
        <v>2.5419361620000001E-3</v>
      </c>
      <c r="H5235" s="285">
        <f t="shared" ref="H5235:H5266" si="735">K5235+L5235+P5235</f>
        <v>4.1457164570000002E-3</v>
      </c>
      <c r="I5235" s="285">
        <f t="shared" ref="I5235:I5266" si="736">Q5235+IF(R5235="x",0,R5235)+IF(S5235="x",0,S5235)+IF(T5235="x",0,T5235)+U5235</f>
        <v>8.2058078800000007E-3</v>
      </c>
      <c r="J5235" s="285">
        <v>6.1619669000000004E-3</v>
      </c>
      <c r="K5235" s="285">
        <v>3.7019923E-3</v>
      </c>
      <c r="L5235" s="285">
        <v>3.5919580999999999E-4</v>
      </c>
      <c r="M5235" s="285">
        <v>9.1559442000000005E-5</v>
      </c>
      <c r="N5235" s="285">
        <v>1.5583526E-3</v>
      </c>
      <c r="O5235" s="285">
        <v>8.9202412E-4</v>
      </c>
      <c r="P5235" s="285">
        <v>8.4528346999999997E-5</v>
      </c>
      <c r="Q5235" s="285">
        <v>3.2142340999999998E-4</v>
      </c>
      <c r="R5235" s="285">
        <v>7.7818182000000003E-3</v>
      </c>
      <c r="S5235" s="285">
        <v>0</v>
      </c>
      <c r="T5235" s="285">
        <v>0</v>
      </c>
      <c r="U5235" s="285">
        <v>1.0256627E-4</v>
      </c>
      <c r="V5235" s="255"/>
      <c r="W5235" s="89">
        <f t="shared" ref="W5235:W5266" si="737">J5235/0.135</f>
        <v>4.5644199259259256E-2</v>
      </c>
      <c r="X5235" s="249">
        <v>0.77511593999999995</v>
      </c>
      <c r="Y5235" s="249">
        <v>0.73694378999999999</v>
      </c>
      <c r="Z5235" s="249">
        <v>1.8692360000000002E-2</v>
      </c>
      <c r="AA5235" s="249">
        <v>5.5482061000000002E-5</v>
      </c>
      <c r="AB5235" s="249">
        <v>8.0816134999999994E-3</v>
      </c>
      <c r="AC5235" s="249">
        <v>1.3501359E-3</v>
      </c>
      <c r="AD5235" s="249">
        <v>9.9925572999999997E-3</v>
      </c>
      <c r="AE5235" s="250">
        <v>9.3564106000000004E-8</v>
      </c>
      <c r="AF5235" s="250">
        <v>3.1976194999999999E-10</v>
      </c>
      <c r="AG5235" s="78">
        <v>6.4284052E-3</v>
      </c>
    </row>
    <row r="5236" spans="1:129" s="143" customFormat="1" x14ac:dyDescent="0.15">
      <c r="B5236" s="141" t="s">
        <v>1703</v>
      </c>
      <c r="C5236" s="28"/>
      <c r="D5236" s="64" t="s">
        <v>1689</v>
      </c>
      <c r="E5236" s="285" t="s">
        <v>1704</v>
      </c>
      <c r="F5236" s="285">
        <f t="shared" si="733"/>
        <v>1.3384469909E-2</v>
      </c>
      <c r="G5236" s="285">
        <f t="shared" si="734"/>
        <v>2.454755953E-3</v>
      </c>
      <c r="H5236" s="285">
        <f t="shared" si="735"/>
        <v>2.8430619359999998E-3</v>
      </c>
      <c r="I5236" s="285">
        <f t="shared" si="736"/>
        <v>2.2753086199999999E-3</v>
      </c>
      <c r="J5236" s="285">
        <v>5.8113434000000002E-3</v>
      </c>
      <c r="K5236" s="285">
        <v>2.5342191999999999E-3</v>
      </c>
      <c r="L5236" s="285">
        <v>2.1199186E-4</v>
      </c>
      <c r="M5236" s="285">
        <v>6.2802112999999995E-5</v>
      </c>
      <c r="N5236" s="285">
        <v>1.4264761999999999E-3</v>
      </c>
      <c r="O5236" s="285">
        <v>9.6547764E-4</v>
      </c>
      <c r="P5236" s="285">
        <v>9.6850876000000006E-5</v>
      </c>
      <c r="Q5236" s="285">
        <v>3.4844843000000003E-4</v>
      </c>
      <c r="R5236" s="285">
        <v>1.772549E-3</v>
      </c>
      <c r="S5236" s="285">
        <v>0</v>
      </c>
      <c r="T5236" s="285">
        <v>0</v>
      </c>
      <c r="U5236" s="285">
        <v>1.5431118999999999E-4</v>
      </c>
      <c r="V5236" s="255"/>
      <c r="W5236" s="89">
        <f t="shared" si="737"/>
        <v>4.3046988148148148E-2</v>
      </c>
      <c r="X5236" s="249">
        <v>0.87141614000000001</v>
      </c>
      <c r="Y5236" s="249">
        <v>0.61784521000000003</v>
      </c>
      <c r="Z5236" s="249">
        <v>0.18825505000000001</v>
      </c>
      <c r="AA5236" s="249">
        <v>8.9272683000000003E-5</v>
      </c>
      <c r="AB5236" s="249">
        <v>2.3817769999999999E-2</v>
      </c>
      <c r="AC5236" s="249">
        <v>1.1206041E-2</v>
      </c>
      <c r="AD5236" s="249">
        <v>3.0202805999999999E-2</v>
      </c>
      <c r="AE5236" s="250">
        <v>9.1330210000000005E-8</v>
      </c>
      <c r="AF5236" s="250">
        <v>2.6218387999999998E-10</v>
      </c>
      <c r="AG5236" s="78">
        <v>3.9345218000000001E-3</v>
      </c>
    </row>
    <row r="5237" spans="1:129" s="143" customFormat="1" x14ac:dyDescent="0.15">
      <c r="B5237" s="141" t="s">
        <v>11410</v>
      </c>
      <c r="C5237" s="28"/>
      <c r="D5237" s="64" t="s">
        <v>1689</v>
      </c>
      <c r="E5237" s="308" t="s">
        <v>11411</v>
      </c>
      <c r="F5237" s="308">
        <f t="shared" si="733"/>
        <v>1.0171775771000001E-2</v>
      </c>
      <c r="G5237" s="308">
        <f t="shared" si="734"/>
        <v>2.3182187730000003E-3</v>
      </c>
      <c r="H5237" s="308">
        <f t="shared" si="735"/>
        <v>1.907317158E-3</v>
      </c>
      <c r="I5237" s="308">
        <f t="shared" si="736"/>
        <v>4.9916304000000001E-4</v>
      </c>
      <c r="J5237" s="308">
        <v>5.4470767999999998E-3</v>
      </c>
      <c r="K5237" s="308">
        <v>1.6973099E-3</v>
      </c>
      <c r="L5237" s="308">
        <v>1.3937713000000001E-4</v>
      </c>
      <c r="M5237" s="308">
        <v>5.1794483E-5</v>
      </c>
      <c r="N5237" s="308">
        <v>1.2882808E-3</v>
      </c>
      <c r="O5237" s="308">
        <v>9.781434900000001E-4</v>
      </c>
      <c r="P5237" s="308">
        <v>7.0630127999999996E-5</v>
      </c>
      <c r="Q5237" s="308">
        <v>3.5286196000000001E-4</v>
      </c>
      <c r="R5237" s="308">
        <v>0</v>
      </c>
      <c r="S5237" s="308">
        <v>0</v>
      </c>
      <c r="T5237" s="308">
        <v>0</v>
      </c>
      <c r="U5237" s="308">
        <v>1.4630108E-4</v>
      </c>
      <c r="V5237" s="255"/>
      <c r="W5237" s="246">
        <f t="shared" si="737"/>
        <v>4.0348717037037032E-2</v>
      </c>
      <c r="X5237" s="191">
        <v>0.81258607999999999</v>
      </c>
      <c r="Y5237" s="191">
        <v>0.52754003999999999</v>
      </c>
      <c r="Z5237" s="191">
        <v>8.2415485999999996E-2</v>
      </c>
      <c r="AA5237" s="191">
        <v>1.0531017E-4</v>
      </c>
      <c r="AB5237" s="191">
        <v>6.1729617000000001E-2</v>
      </c>
      <c r="AC5237" s="191">
        <v>1.2320785000000001E-2</v>
      </c>
      <c r="AD5237" s="191">
        <v>0.12847485</v>
      </c>
      <c r="AE5237" s="76">
        <v>8.2409576999999996E-8</v>
      </c>
      <c r="AF5237" s="76">
        <v>2.3695145999999998E-10</v>
      </c>
      <c r="AG5237" s="20">
        <v>2.7826905000000002E-3</v>
      </c>
    </row>
    <row r="5238" spans="1:129" s="143" customFormat="1" x14ac:dyDescent="0.15">
      <c r="B5238" s="141" t="s">
        <v>11412</v>
      </c>
      <c r="C5238" s="28"/>
      <c r="D5238" s="64" t="s">
        <v>1689</v>
      </c>
      <c r="E5238" s="308" t="s">
        <v>11413</v>
      </c>
      <c r="F5238" s="308">
        <f t="shared" si="733"/>
        <v>1.1075946789E-2</v>
      </c>
      <c r="G5238" s="308">
        <f t="shared" si="734"/>
        <v>2.2842088700000002E-3</v>
      </c>
      <c r="H5238" s="308">
        <f t="shared" si="735"/>
        <v>2.4225383989999998E-3</v>
      </c>
      <c r="I5238" s="308">
        <f t="shared" si="736"/>
        <v>5.2714421999999999E-4</v>
      </c>
      <c r="J5238" s="308">
        <v>5.8420553000000002E-3</v>
      </c>
      <c r="K5238" s="308">
        <v>2.1833427999999998E-3</v>
      </c>
      <c r="L5238" s="308">
        <v>1.8604611000000001E-4</v>
      </c>
      <c r="M5238" s="308">
        <v>6.3303070000000005E-5</v>
      </c>
      <c r="N5238" s="308">
        <v>1.2971E-3</v>
      </c>
      <c r="O5238" s="308">
        <v>9.2380580000000004E-4</v>
      </c>
      <c r="P5238" s="308">
        <v>5.3149489E-5</v>
      </c>
      <c r="Q5238" s="308">
        <v>3.4097461999999998E-4</v>
      </c>
      <c r="R5238" s="308">
        <v>0</v>
      </c>
      <c r="S5238" s="308">
        <v>0</v>
      </c>
      <c r="T5238" s="308">
        <v>0</v>
      </c>
      <c r="U5238" s="308">
        <v>1.8616959999999999E-4</v>
      </c>
      <c r="V5238" s="255"/>
      <c r="W5238" s="246">
        <f t="shared" si="737"/>
        <v>4.3274483703703702E-2</v>
      </c>
      <c r="X5238" s="191">
        <v>1.2459644000000001</v>
      </c>
      <c r="Y5238" s="191">
        <v>0.64801140000000002</v>
      </c>
      <c r="Z5238" s="191">
        <v>0.50476103000000005</v>
      </c>
      <c r="AA5238" s="191">
        <v>9.4597628E-5</v>
      </c>
      <c r="AB5238" s="191">
        <v>6.4718619000000005E-2</v>
      </c>
      <c r="AC5238" s="191">
        <v>1.2576063E-2</v>
      </c>
      <c r="AD5238" s="191">
        <v>1.5802665E-2</v>
      </c>
      <c r="AE5238" s="76">
        <v>8.4667921000000005E-8</v>
      </c>
      <c r="AF5238" s="76">
        <v>2.6577485999999999E-10</v>
      </c>
      <c r="AG5238" s="20">
        <v>4.6666891000000004E-3</v>
      </c>
    </row>
    <row r="5239" spans="1:129" s="143" customFormat="1" x14ac:dyDescent="0.15">
      <c r="B5239" s="141" t="s">
        <v>11414</v>
      </c>
      <c r="C5239" s="28"/>
      <c r="D5239" s="64" t="s">
        <v>1689</v>
      </c>
      <c r="E5239" s="308" t="s">
        <v>11415</v>
      </c>
      <c r="F5239" s="308">
        <f t="shared" si="733"/>
        <v>1.1980389336E-2</v>
      </c>
      <c r="G5239" s="308">
        <f t="shared" si="734"/>
        <v>1.9131711190000001E-3</v>
      </c>
      <c r="H5239" s="308">
        <f t="shared" si="735"/>
        <v>3.9500563129999996E-3</v>
      </c>
      <c r="I5239" s="308">
        <f t="shared" si="736"/>
        <v>3.8010080400000001E-4</v>
      </c>
      <c r="J5239" s="308">
        <v>5.7370611000000004E-3</v>
      </c>
      <c r="K5239" s="308">
        <v>3.5351279999999998E-3</v>
      </c>
      <c r="L5239" s="308">
        <v>3.7287527E-4</v>
      </c>
      <c r="M5239" s="308">
        <v>9.4345879000000003E-5</v>
      </c>
      <c r="N5239" s="308">
        <v>8.9089954000000002E-4</v>
      </c>
      <c r="O5239" s="308">
        <v>9.2792570000000004E-4</v>
      </c>
      <c r="P5239" s="308">
        <v>4.2053043000000003E-5</v>
      </c>
      <c r="Q5239" s="308">
        <v>3.3474071999999998E-4</v>
      </c>
      <c r="R5239" s="308">
        <v>0</v>
      </c>
      <c r="S5239" s="308">
        <v>0</v>
      </c>
      <c r="T5239" s="308">
        <v>0</v>
      </c>
      <c r="U5239" s="308">
        <v>4.5360084000000003E-5</v>
      </c>
      <c r="V5239" s="261"/>
      <c r="W5239" s="246">
        <f t="shared" si="737"/>
        <v>4.2496748888888887E-2</v>
      </c>
      <c r="X5239" s="191">
        <v>0.72583381000000002</v>
      </c>
      <c r="Y5239" s="191">
        <v>0.65089845999999996</v>
      </c>
      <c r="Z5239" s="191">
        <v>5.2089551999999997E-2</v>
      </c>
      <c r="AA5239" s="191">
        <v>4.9201847999999998E-5</v>
      </c>
      <c r="AB5239" s="191">
        <v>7.3724723999999998E-3</v>
      </c>
      <c r="AC5239" s="191">
        <v>8.9344374999999999E-4</v>
      </c>
      <c r="AD5239" s="191">
        <v>1.4530678E-2</v>
      </c>
      <c r="AE5239" s="76">
        <v>7.3118396000000001E-8</v>
      </c>
      <c r="AF5239" s="76">
        <v>3.0850415999999999E-10</v>
      </c>
      <c r="AG5239" s="20">
        <v>5.8553555999999998E-3</v>
      </c>
    </row>
    <row r="5240" spans="1:129" s="100" customFormat="1" x14ac:dyDescent="0.15">
      <c r="B5240" s="141" t="s">
        <v>11416</v>
      </c>
      <c r="C5240" s="64"/>
      <c r="D5240" s="64" t="s">
        <v>1689</v>
      </c>
      <c r="E5240" s="290" t="s">
        <v>11417</v>
      </c>
      <c r="F5240" s="290">
        <f t="shared" si="733"/>
        <v>4.725088245E-3</v>
      </c>
      <c r="G5240" s="290">
        <f t="shared" si="734"/>
        <v>1.7468175369999999E-3</v>
      </c>
      <c r="H5240" s="290">
        <f t="shared" si="735"/>
        <v>8.4605480099999989E-4</v>
      </c>
      <c r="I5240" s="290">
        <f t="shared" si="736"/>
        <v>4.2588410699999997E-4</v>
      </c>
      <c r="J5240" s="290">
        <v>1.7063318E-3</v>
      </c>
      <c r="K5240" s="290">
        <v>7.4872595999999996E-4</v>
      </c>
      <c r="L5240" s="290">
        <v>5.8456394999999998E-5</v>
      </c>
      <c r="M5240" s="290">
        <v>3.3005856999999998E-5</v>
      </c>
      <c r="N5240" s="290">
        <v>7.8417685999999996E-4</v>
      </c>
      <c r="O5240" s="290">
        <v>9.2963482000000001E-4</v>
      </c>
      <c r="P5240" s="290">
        <v>3.8872446000000003E-5</v>
      </c>
      <c r="Q5240" s="290">
        <v>3.4102739E-4</v>
      </c>
      <c r="R5240" s="290">
        <v>0</v>
      </c>
      <c r="S5240" s="290">
        <v>0</v>
      </c>
      <c r="T5240" s="290">
        <v>0</v>
      </c>
      <c r="U5240" s="290">
        <v>8.4856716999999997E-5</v>
      </c>
      <c r="V5240" s="110"/>
      <c r="W5240" s="110">
        <f t="shared" si="737"/>
        <v>1.2639494814814814E-2</v>
      </c>
      <c r="X5240" s="191">
        <v>0.80713736000000003</v>
      </c>
      <c r="Y5240" s="191">
        <v>0.15680050000000001</v>
      </c>
      <c r="Z5240" s="191">
        <v>0.38114743000000001</v>
      </c>
      <c r="AA5240" s="191">
        <v>4.8186629999999999E-5</v>
      </c>
      <c r="AB5240" s="191">
        <v>9.9071934999999996E-3</v>
      </c>
      <c r="AC5240" s="191">
        <v>9.1517138999999996E-4</v>
      </c>
      <c r="AD5240" s="191">
        <v>0.25831886999999998</v>
      </c>
      <c r="AE5240" s="76">
        <v>3.4826598000000002E-8</v>
      </c>
      <c r="AF5240" s="76">
        <v>9.9425530000000004E-11</v>
      </c>
      <c r="AG5240" s="20">
        <v>9.8044634999999995E-4</v>
      </c>
    </row>
    <row r="5241" spans="1:129" s="143" customFormat="1" x14ac:dyDescent="0.15">
      <c r="B5241" s="141" t="s">
        <v>11418</v>
      </c>
      <c r="C5241" s="28"/>
      <c r="D5241" s="64" t="s">
        <v>1689</v>
      </c>
      <c r="E5241" s="308" t="s">
        <v>11419</v>
      </c>
      <c r="F5241" s="308">
        <f t="shared" si="733"/>
        <v>1.1591810175E-2</v>
      </c>
      <c r="G5241" s="308">
        <f t="shared" si="734"/>
        <v>2.9209153649999999E-3</v>
      </c>
      <c r="H5241" s="308">
        <f t="shared" si="735"/>
        <v>3.1922399300000005E-3</v>
      </c>
      <c r="I5241" s="308">
        <f t="shared" si="736"/>
        <v>4.5590537999999999E-4</v>
      </c>
      <c r="J5241" s="308">
        <v>5.0227494999999997E-3</v>
      </c>
      <c r="K5241" s="308">
        <v>2.8606539000000002E-3</v>
      </c>
      <c r="L5241" s="308">
        <v>2.6560308E-4</v>
      </c>
      <c r="M5241" s="308">
        <v>7.4914635000000005E-5</v>
      </c>
      <c r="N5241" s="308">
        <v>1.8756688999999999E-3</v>
      </c>
      <c r="O5241" s="308">
        <v>9.7033182999999999E-4</v>
      </c>
      <c r="P5241" s="308">
        <v>6.5982950000000005E-5</v>
      </c>
      <c r="Q5241" s="308">
        <v>3.4901187999999999E-4</v>
      </c>
      <c r="R5241" s="308">
        <v>0</v>
      </c>
      <c r="S5241" s="308">
        <v>0</v>
      </c>
      <c r="T5241" s="308">
        <v>0</v>
      </c>
      <c r="U5241" s="308">
        <v>1.068935E-4</v>
      </c>
      <c r="V5241" s="261"/>
      <c r="W5241" s="246">
        <f t="shared" si="737"/>
        <v>3.7205551851851849E-2</v>
      </c>
      <c r="X5241" s="191">
        <v>0.62074452000000002</v>
      </c>
      <c r="Y5241" s="191">
        <v>0.58045268000000005</v>
      </c>
      <c r="Z5241" s="191">
        <v>1.9551951000000001E-2</v>
      </c>
      <c r="AA5241" s="191">
        <v>5.9614107000000002E-5</v>
      </c>
      <c r="AB5241" s="191">
        <v>8.6724236999999992E-3</v>
      </c>
      <c r="AC5241" s="191">
        <v>1.4249743E-3</v>
      </c>
      <c r="AD5241" s="191">
        <v>1.0582875E-2</v>
      </c>
      <c r="AE5241" s="76">
        <v>8.0923811999999997E-8</v>
      </c>
      <c r="AF5241" s="76">
        <v>2.5639903999999998E-10</v>
      </c>
      <c r="AG5241" s="20">
        <v>4.8222699000000004E-3</v>
      </c>
    </row>
    <row r="5242" spans="1:129" s="100" customFormat="1" x14ac:dyDescent="0.15">
      <c r="B5242" s="141" t="s">
        <v>11420</v>
      </c>
      <c r="C5242" s="64"/>
      <c r="D5242" s="64" t="s">
        <v>1689</v>
      </c>
      <c r="E5242" s="290" t="s">
        <v>11421</v>
      </c>
      <c r="F5242" s="290">
        <f t="shared" si="733"/>
        <v>1.2634564545000001E-2</v>
      </c>
      <c r="G5242" s="290">
        <f t="shared" si="734"/>
        <v>2.9295289010000001E-3</v>
      </c>
      <c r="H5242" s="290">
        <f t="shared" si="735"/>
        <v>2.7302948940000002E-3</v>
      </c>
      <c r="I5242" s="290">
        <f t="shared" si="736"/>
        <v>5.1603205000000005E-4</v>
      </c>
      <c r="J5242" s="290">
        <v>6.4587087000000003E-3</v>
      </c>
      <c r="K5242" s="290">
        <v>2.5734177E-3</v>
      </c>
      <c r="L5242" s="290">
        <v>1.2573303000000001E-4</v>
      </c>
      <c r="M5242" s="290">
        <v>3.9328040999999999E-5</v>
      </c>
      <c r="N5242" s="290">
        <v>1.8915141E-3</v>
      </c>
      <c r="O5242" s="290">
        <v>9.9868675999999993E-4</v>
      </c>
      <c r="P5242" s="290">
        <v>3.1144164000000001E-5</v>
      </c>
      <c r="Q5242" s="290">
        <v>3.5410424000000001E-4</v>
      </c>
      <c r="R5242" s="290">
        <v>0</v>
      </c>
      <c r="S5242" s="290">
        <v>0</v>
      </c>
      <c r="T5242" s="290">
        <v>0</v>
      </c>
      <c r="U5242" s="290">
        <v>1.6192781000000001E-4</v>
      </c>
      <c r="V5242" s="110"/>
      <c r="W5242" s="110">
        <f t="shared" si="737"/>
        <v>4.7842286666666664E-2</v>
      </c>
      <c r="X5242" s="191">
        <v>0.60781130000000005</v>
      </c>
      <c r="Y5242" s="191">
        <v>0.53284785999999995</v>
      </c>
      <c r="Z5242" s="191">
        <v>2.7145255E-2</v>
      </c>
      <c r="AA5242" s="191">
        <v>5.8573353999999998E-5</v>
      </c>
      <c r="AB5242" s="191">
        <v>1.1805928E-2</v>
      </c>
      <c r="AC5242" s="191">
        <v>4.1474878999999999E-3</v>
      </c>
      <c r="AD5242" s="191">
        <v>3.1806193000000003E-2</v>
      </c>
      <c r="AE5242" s="76">
        <v>1.1220021000000001E-7</v>
      </c>
      <c r="AF5242" s="76">
        <v>2.5975305999999999E-10</v>
      </c>
      <c r="AG5242" s="20">
        <v>2.0818744000000002E-3</v>
      </c>
    </row>
    <row r="5243" spans="1:129" s="310" customFormat="1" x14ac:dyDescent="0.15">
      <c r="B5243" s="311" t="s">
        <v>11422</v>
      </c>
      <c r="C5243" s="312"/>
      <c r="D5243" s="64" t="s">
        <v>1689</v>
      </c>
      <c r="E5243" s="308" t="s">
        <v>11423</v>
      </c>
      <c r="F5243" s="308">
        <f t="shared" si="733"/>
        <v>0.10031769363899999</v>
      </c>
      <c r="G5243" s="308">
        <f t="shared" si="734"/>
        <v>4.4606965543999996E-2</v>
      </c>
      <c r="H5243" s="308">
        <f t="shared" si="735"/>
        <v>3.5166364715000002E-2</v>
      </c>
      <c r="I5243" s="308">
        <f t="shared" si="736"/>
        <v>5.7172037999999995E-4</v>
      </c>
      <c r="J5243" s="308">
        <v>1.9972643000000002E-2</v>
      </c>
      <c r="K5243" s="308">
        <v>3.4778725000000003E-2</v>
      </c>
      <c r="L5243" s="308">
        <v>3.4680486000000001E-4</v>
      </c>
      <c r="M5243" s="308">
        <v>6.7007644000000006E-5</v>
      </c>
      <c r="N5243" s="308">
        <v>4.3432371999999997E-2</v>
      </c>
      <c r="O5243" s="308">
        <v>1.1075859E-3</v>
      </c>
      <c r="P5243" s="308">
        <v>4.0834855000000001E-5</v>
      </c>
      <c r="Q5243" s="308">
        <v>3.5662496000000001E-4</v>
      </c>
      <c r="R5243" s="308">
        <v>0</v>
      </c>
      <c r="S5243" s="308">
        <v>0</v>
      </c>
      <c r="T5243" s="308">
        <v>0</v>
      </c>
      <c r="U5243" s="308">
        <v>2.1509542E-4</v>
      </c>
      <c r="V5243" s="261"/>
      <c r="W5243" s="255">
        <f t="shared" si="737"/>
        <v>0.14794550370370371</v>
      </c>
      <c r="X5243" s="191">
        <v>1.4404615000000001</v>
      </c>
      <c r="Y5243" s="191">
        <v>1.3857341000000001</v>
      </c>
      <c r="Z5243" s="191">
        <v>1.9078530999999999E-2</v>
      </c>
      <c r="AA5243" s="191">
        <v>6.0979171000000001E-5</v>
      </c>
      <c r="AB5243" s="191">
        <v>2.2495423000000001E-2</v>
      </c>
      <c r="AC5243" s="191">
        <v>1.537638E-3</v>
      </c>
      <c r="AD5243" s="191">
        <v>1.1554801999999999E-2</v>
      </c>
      <c r="AE5243" s="76">
        <v>1.4731661E-6</v>
      </c>
      <c r="AF5243" s="76">
        <v>1.2946351999999999E-9</v>
      </c>
      <c r="AG5243" s="20">
        <v>3.2693359999999999E-3</v>
      </c>
    </row>
    <row r="5244" spans="1:129" s="310" customFormat="1" x14ac:dyDescent="0.15">
      <c r="B5244" s="311" t="s">
        <v>11424</v>
      </c>
      <c r="C5244" s="312"/>
      <c r="D5244" s="64" t="s">
        <v>1689</v>
      </c>
      <c r="E5244" s="308" t="s">
        <v>11425</v>
      </c>
      <c r="F5244" s="308">
        <f t="shared" si="733"/>
        <v>1.2835077875999999E-2</v>
      </c>
      <c r="G5244" s="308">
        <f t="shared" si="734"/>
        <v>2.3714215559999998E-3</v>
      </c>
      <c r="H5244" s="308">
        <f t="shared" si="735"/>
        <v>2.2903510700000001E-3</v>
      </c>
      <c r="I5244" s="308">
        <f t="shared" si="736"/>
        <v>5.5938674999999997E-4</v>
      </c>
      <c r="J5244" s="308">
        <v>7.6139184999999996E-3</v>
      </c>
      <c r="K5244" s="308">
        <v>1.9768704000000001E-3</v>
      </c>
      <c r="L5244" s="308">
        <v>2.0435666000000001E-4</v>
      </c>
      <c r="M5244" s="308">
        <v>5.8870355999999998E-5</v>
      </c>
      <c r="N5244" s="308">
        <v>1.3186929000000001E-3</v>
      </c>
      <c r="O5244" s="308">
        <v>9.9385829999999991E-4</v>
      </c>
      <c r="P5244" s="308">
        <v>1.0912400999999999E-4</v>
      </c>
      <c r="Q5244" s="308">
        <v>3.6242885E-4</v>
      </c>
      <c r="R5244" s="308">
        <v>0</v>
      </c>
      <c r="S5244" s="308">
        <v>0</v>
      </c>
      <c r="T5244" s="308">
        <v>0</v>
      </c>
      <c r="U5244" s="308">
        <v>1.969579E-4</v>
      </c>
      <c r="V5244" s="255"/>
      <c r="W5244" s="255">
        <f t="shared" si="737"/>
        <v>5.6399396296296291E-2</v>
      </c>
      <c r="X5244" s="191">
        <v>0.99526616000000001</v>
      </c>
      <c r="Y5244" s="191">
        <v>0.74993622999999998</v>
      </c>
      <c r="Z5244" s="191">
        <v>0.16501584999999999</v>
      </c>
      <c r="AA5244" s="191">
        <v>1.6542982000000001E-4</v>
      </c>
      <c r="AB5244" s="191">
        <v>3.4836723999999999E-2</v>
      </c>
      <c r="AC5244" s="191">
        <v>2.2731728999999999E-2</v>
      </c>
      <c r="AD5244" s="191">
        <v>2.258019E-2</v>
      </c>
      <c r="AE5244" s="76">
        <v>1.0159068E-7</v>
      </c>
      <c r="AF5244" s="76">
        <v>2.9107434000000001E-10</v>
      </c>
      <c r="AG5244" s="20">
        <v>3.2277181000000001E-3</v>
      </c>
    </row>
    <row r="5245" spans="1:129" s="310" customFormat="1" x14ac:dyDescent="0.15">
      <c r="B5245" s="311" t="s">
        <v>11426</v>
      </c>
      <c r="C5245" s="312"/>
      <c r="D5245" s="64" t="s">
        <v>1689</v>
      </c>
      <c r="E5245" s="308" t="s">
        <v>11427</v>
      </c>
      <c r="F5245" s="308">
        <f t="shared" si="733"/>
        <v>1.4535912174999999E-2</v>
      </c>
      <c r="G5245" s="308">
        <f t="shared" si="734"/>
        <v>2.77210358E-3</v>
      </c>
      <c r="H5245" s="308">
        <f t="shared" si="735"/>
        <v>4.543337045E-3</v>
      </c>
      <c r="I5245" s="308">
        <f t="shared" si="736"/>
        <v>4.6371174999999999E-4</v>
      </c>
      <c r="J5245" s="308">
        <v>6.7567597999999996E-3</v>
      </c>
      <c r="K5245" s="308">
        <v>4.0558412999999998E-3</v>
      </c>
      <c r="L5245" s="308">
        <v>3.9452211000000001E-4</v>
      </c>
      <c r="M5245" s="308">
        <v>1.0059148999999999E-4</v>
      </c>
      <c r="N5245" s="308">
        <v>1.6905586E-3</v>
      </c>
      <c r="O5245" s="308">
        <v>9.809534899999999E-4</v>
      </c>
      <c r="P5245" s="308">
        <v>9.2973635000000003E-5</v>
      </c>
      <c r="Q5245" s="308">
        <v>3.5347374000000001E-4</v>
      </c>
      <c r="R5245" s="308">
        <v>0</v>
      </c>
      <c r="S5245" s="308">
        <v>0</v>
      </c>
      <c r="T5245" s="308">
        <v>0</v>
      </c>
      <c r="U5245" s="308">
        <v>1.1023801E-4</v>
      </c>
      <c r="V5245" s="261"/>
      <c r="W5245" s="255">
        <f t="shared" si="737"/>
        <v>5.0050072592592587E-2</v>
      </c>
      <c r="X5245" s="191">
        <v>0.85187763000000005</v>
      </c>
      <c r="Y5245" s="191">
        <v>0.80861240000000001</v>
      </c>
      <c r="Z5245" s="191">
        <v>2.1725811000000001E-2</v>
      </c>
      <c r="AA5245" s="191">
        <v>6.0605008999999998E-5</v>
      </c>
      <c r="AB5245" s="191">
        <v>8.9770610999999993E-3</v>
      </c>
      <c r="AC5245" s="191">
        <v>1.5612703999999999E-3</v>
      </c>
      <c r="AD5245" s="191">
        <v>1.0940482E-2</v>
      </c>
      <c r="AE5245" s="76">
        <v>1.0213018000000001E-7</v>
      </c>
      <c r="AF5245" s="76">
        <v>3.5082946999999998E-10</v>
      </c>
      <c r="AG5245" s="20">
        <v>7.0585136E-3</v>
      </c>
    </row>
    <row r="5246" spans="1:129" s="313" customFormat="1" x14ac:dyDescent="0.15">
      <c r="B5246" s="294" t="s">
        <v>11428</v>
      </c>
      <c r="C5246" s="296"/>
      <c r="D5246" s="64" t="s">
        <v>1689</v>
      </c>
      <c r="E5246" s="290" t="s">
        <v>11429</v>
      </c>
      <c r="F5246" s="290">
        <f t="shared" si="733"/>
        <v>1.0489788789000001E-2</v>
      </c>
      <c r="G5246" s="290">
        <f t="shared" si="734"/>
        <v>2.4528605190000004E-3</v>
      </c>
      <c r="H5246" s="290">
        <f t="shared" si="735"/>
        <v>2.29579148E-3</v>
      </c>
      <c r="I5246" s="290">
        <f t="shared" si="736"/>
        <v>5.2697089E-4</v>
      </c>
      <c r="J5246" s="290">
        <v>5.2141658999999996E-3</v>
      </c>
      <c r="K5246" s="290">
        <v>2.0546519000000001E-3</v>
      </c>
      <c r="L5246" s="290">
        <v>1.2442407E-4</v>
      </c>
      <c r="M5246" s="290">
        <v>4.4819518999999999E-5</v>
      </c>
      <c r="N5246" s="290">
        <v>1.4077015000000001E-3</v>
      </c>
      <c r="O5246" s="290">
        <v>1.0003395E-3</v>
      </c>
      <c r="P5246" s="290">
        <v>1.1671551E-4</v>
      </c>
      <c r="Q5246" s="290">
        <v>3.5790059E-4</v>
      </c>
      <c r="R5246" s="290">
        <v>0</v>
      </c>
      <c r="S5246" s="290">
        <v>0</v>
      </c>
      <c r="T5246" s="290">
        <v>0</v>
      </c>
      <c r="U5246" s="290">
        <v>1.690703E-4</v>
      </c>
      <c r="V5246" s="110"/>
      <c r="W5246" s="110">
        <f t="shared" si="737"/>
        <v>3.8623451111111103E-2</v>
      </c>
      <c r="X5246" s="191">
        <v>0.80457281999999997</v>
      </c>
      <c r="Y5246" s="191">
        <v>0.51507438999999999</v>
      </c>
      <c r="Z5246" s="191">
        <v>0.20589751000000001</v>
      </c>
      <c r="AA5246" s="191">
        <v>8.7662294000000006E-5</v>
      </c>
      <c r="AB5246" s="191">
        <v>3.0217849000000001E-2</v>
      </c>
      <c r="AC5246" s="191">
        <v>1.4081816E-2</v>
      </c>
      <c r="AD5246" s="191">
        <v>3.9213604999999999E-2</v>
      </c>
      <c r="AE5246" s="76">
        <v>9.0556091999999997E-8</v>
      </c>
      <c r="AF5246" s="76">
        <v>2.2293962999999999E-10</v>
      </c>
      <c r="AG5246" s="20">
        <v>2.4626498999999998E-3</v>
      </c>
    </row>
    <row r="5247" spans="1:129" s="310" customFormat="1" x14ac:dyDescent="0.15">
      <c r="B5247" s="311" t="s">
        <v>11430</v>
      </c>
      <c r="C5247" s="312"/>
      <c r="D5247" s="64" t="s">
        <v>1689</v>
      </c>
      <c r="E5247" s="308" t="s">
        <v>11431</v>
      </c>
      <c r="F5247" s="308">
        <f t="shared" si="733"/>
        <v>7.7557683220000001E-3</v>
      </c>
      <c r="G5247" s="308">
        <f t="shared" si="734"/>
        <v>2.2515222430000001E-3</v>
      </c>
      <c r="H5247" s="308">
        <f t="shared" si="735"/>
        <v>1.5072389789999999E-3</v>
      </c>
      <c r="I5247" s="308">
        <f t="shared" si="736"/>
        <v>5.8185130000000009E-4</v>
      </c>
      <c r="J5247" s="308">
        <v>3.4151557999999999E-3</v>
      </c>
      <c r="K5247" s="308">
        <v>1.3706287000000001E-3</v>
      </c>
      <c r="L5247" s="308">
        <v>8.5759276999999994E-5</v>
      </c>
      <c r="M5247" s="308">
        <v>4.0659372999999998E-5</v>
      </c>
      <c r="N5247" s="308">
        <v>1.2410953999999999E-3</v>
      </c>
      <c r="O5247" s="308">
        <v>9.6976747000000003E-4</v>
      </c>
      <c r="P5247" s="308">
        <v>5.0851001999999997E-5</v>
      </c>
      <c r="Q5247" s="308">
        <v>3.5775808000000002E-4</v>
      </c>
      <c r="R5247" s="308">
        <v>0</v>
      </c>
      <c r="S5247" s="308">
        <v>0</v>
      </c>
      <c r="T5247" s="308">
        <v>0</v>
      </c>
      <c r="U5247" s="308">
        <v>2.2409322000000001E-4</v>
      </c>
      <c r="V5247" s="255"/>
      <c r="W5247" s="255">
        <f t="shared" si="737"/>
        <v>2.5297450370370369E-2</v>
      </c>
      <c r="X5247" s="191">
        <v>1.3340592</v>
      </c>
      <c r="Y5247" s="191">
        <v>0.34195304999999998</v>
      </c>
      <c r="Z5247" s="191">
        <v>0.92246119000000004</v>
      </c>
      <c r="AA5247" s="191">
        <v>6.7292764000000002E-5</v>
      </c>
      <c r="AB5247" s="191">
        <v>1.4590412000000001E-2</v>
      </c>
      <c r="AC5247" s="191">
        <v>1.1606E-2</v>
      </c>
      <c r="AD5247" s="191">
        <v>4.3381251000000003E-2</v>
      </c>
      <c r="AE5247" s="76">
        <v>6.3039588000000002E-8</v>
      </c>
      <c r="AF5247" s="76">
        <v>1.5344814000000001E-10</v>
      </c>
      <c r="AG5247" s="20">
        <v>2.0375841999999999E-3</v>
      </c>
    </row>
    <row r="5248" spans="1:129" s="310" customFormat="1" x14ac:dyDescent="0.15">
      <c r="B5248" s="311" t="s">
        <v>11432</v>
      </c>
      <c r="C5248" s="312"/>
      <c r="D5248" s="64" t="s">
        <v>1689</v>
      </c>
      <c r="E5248" s="308" t="s">
        <v>11433</v>
      </c>
      <c r="F5248" s="308">
        <f t="shared" si="733"/>
        <v>9.7108412840000002E-3</v>
      </c>
      <c r="G5248" s="308">
        <f t="shared" si="734"/>
        <v>2.1315949169999999E-3</v>
      </c>
      <c r="H5248" s="308">
        <f t="shared" si="735"/>
        <v>2.1042600669999999E-3</v>
      </c>
      <c r="I5248" s="308">
        <f t="shared" si="736"/>
        <v>4.396612E-4</v>
      </c>
      <c r="J5248" s="308">
        <v>5.0353250999999998E-3</v>
      </c>
      <c r="K5248" s="308">
        <v>1.9482396E-3</v>
      </c>
      <c r="L5248" s="308">
        <v>1.0647115E-4</v>
      </c>
      <c r="M5248" s="308">
        <v>4.6034347000000003E-5</v>
      </c>
      <c r="N5248" s="308">
        <v>1.2128982999999999E-3</v>
      </c>
      <c r="O5248" s="308">
        <v>8.7266226999999997E-4</v>
      </c>
      <c r="P5248" s="308">
        <v>4.9549317000000003E-5</v>
      </c>
      <c r="Q5248" s="308">
        <v>3.1877727999999998E-4</v>
      </c>
      <c r="R5248" s="308">
        <v>0</v>
      </c>
      <c r="S5248" s="308">
        <v>0</v>
      </c>
      <c r="T5248" s="308">
        <v>0</v>
      </c>
      <c r="U5248" s="308">
        <v>1.2088392E-4</v>
      </c>
      <c r="V5248" s="255"/>
      <c r="W5248" s="255">
        <f t="shared" si="737"/>
        <v>3.7298704444444442E-2</v>
      </c>
      <c r="X5248" s="191">
        <v>0.67634835999999998</v>
      </c>
      <c r="Y5248" s="191">
        <v>0.53218869000000002</v>
      </c>
      <c r="Z5248" s="191">
        <v>7.0674129000000002E-2</v>
      </c>
      <c r="AA5248" s="191">
        <v>1.0043592000000001E-4</v>
      </c>
      <c r="AB5248" s="191">
        <v>1.6693133999999998E-2</v>
      </c>
      <c r="AC5248" s="191">
        <v>1.5651620000000002E-2</v>
      </c>
      <c r="AD5248" s="191">
        <v>4.1040350000000003E-2</v>
      </c>
      <c r="AE5248" s="76">
        <v>8.3644681E-8</v>
      </c>
      <c r="AF5248" s="76">
        <v>2.0641294000000001E-10</v>
      </c>
      <c r="AG5248" s="20">
        <v>3.3678546999999998E-3</v>
      </c>
    </row>
    <row r="5249" spans="2:33" s="310" customFormat="1" x14ac:dyDescent="0.15">
      <c r="B5249" s="311" t="s">
        <v>11434</v>
      </c>
      <c r="C5249" s="312"/>
      <c r="D5249" s="64" t="s">
        <v>1689</v>
      </c>
      <c r="E5249" s="308" t="s">
        <v>11435</v>
      </c>
      <c r="F5249" s="308">
        <f t="shared" si="733"/>
        <v>1.3976272881E-2</v>
      </c>
      <c r="G5249" s="308">
        <f t="shared" si="734"/>
        <v>2.3526376539999999E-3</v>
      </c>
      <c r="H5249" s="308">
        <f t="shared" si="735"/>
        <v>4.479331667E-3</v>
      </c>
      <c r="I5249" s="308">
        <f t="shared" si="736"/>
        <v>4.5284965999999998E-4</v>
      </c>
      <c r="J5249" s="308">
        <v>6.6914538999999999E-3</v>
      </c>
      <c r="K5249" s="308">
        <v>4.0382100000000004E-3</v>
      </c>
      <c r="L5249" s="308">
        <v>3.9303976999999999E-4</v>
      </c>
      <c r="M5249" s="308">
        <v>9.9518354E-5</v>
      </c>
      <c r="N5249" s="308">
        <v>1.2954936E-3</v>
      </c>
      <c r="O5249" s="308">
        <v>9.5762569999999995E-4</v>
      </c>
      <c r="P5249" s="308">
        <v>4.8081897000000003E-5</v>
      </c>
      <c r="Q5249" s="308">
        <v>3.4542589999999999E-4</v>
      </c>
      <c r="R5249" s="308">
        <v>0</v>
      </c>
      <c r="S5249" s="308">
        <v>0</v>
      </c>
      <c r="T5249" s="308">
        <v>0</v>
      </c>
      <c r="U5249" s="308">
        <v>1.0742376E-4</v>
      </c>
      <c r="V5249" s="261"/>
      <c r="W5249" s="255">
        <f t="shared" si="737"/>
        <v>4.9566325185185181E-2</v>
      </c>
      <c r="X5249" s="191">
        <v>0.84287190999999995</v>
      </c>
      <c r="Y5249" s="191">
        <v>0.80209240000000004</v>
      </c>
      <c r="Z5249" s="191">
        <v>1.9946651999999999E-2</v>
      </c>
      <c r="AA5249" s="191">
        <v>6.0110221999999999E-5</v>
      </c>
      <c r="AB5249" s="191">
        <v>8.7418741999999994E-3</v>
      </c>
      <c r="AC5249" s="191">
        <v>1.4366657E-3</v>
      </c>
      <c r="AD5249" s="191">
        <v>1.0594216E-2</v>
      </c>
      <c r="AE5249" s="76">
        <v>9.4322988E-8</v>
      </c>
      <c r="AF5249" s="76">
        <v>3.4750697000000002E-10</v>
      </c>
      <c r="AG5249" s="20">
        <v>7.0195153999999997E-3</v>
      </c>
    </row>
    <row r="5250" spans="2:33" s="313" customFormat="1" x14ac:dyDescent="0.15">
      <c r="B5250" s="294" t="s">
        <v>11436</v>
      </c>
      <c r="C5250" s="296"/>
      <c r="D5250" s="64" t="s">
        <v>1689</v>
      </c>
      <c r="E5250" s="290" t="s">
        <v>11437</v>
      </c>
      <c r="F5250" s="308">
        <f t="shared" si="733"/>
        <v>1.2205844387E-2</v>
      </c>
      <c r="G5250" s="308">
        <f t="shared" si="734"/>
        <v>3.7950992070000002E-3</v>
      </c>
      <c r="H5250" s="308">
        <f t="shared" si="735"/>
        <v>2.4266160400000002E-3</v>
      </c>
      <c r="I5250" s="308">
        <f t="shared" si="736"/>
        <v>5.1366284000000002E-4</v>
      </c>
      <c r="J5250" s="290">
        <v>5.4704662999999999E-3</v>
      </c>
      <c r="K5250" s="290">
        <v>2.2377044999999998E-3</v>
      </c>
      <c r="L5250" s="290">
        <v>1.2386765E-4</v>
      </c>
      <c r="M5250" s="290">
        <v>4.3733806999999997E-5</v>
      </c>
      <c r="N5250" s="290">
        <v>2.7493073E-3</v>
      </c>
      <c r="O5250" s="290">
        <v>1.0020580999999999E-3</v>
      </c>
      <c r="P5250" s="290">
        <v>6.5043890000000002E-5</v>
      </c>
      <c r="Q5250" s="290">
        <v>3.5555805999999999E-4</v>
      </c>
      <c r="R5250" s="290">
        <v>0</v>
      </c>
      <c r="S5250" s="290">
        <v>0</v>
      </c>
      <c r="T5250" s="290">
        <v>0</v>
      </c>
      <c r="U5250" s="290">
        <v>1.5810478E-4</v>
      </c>
      <c r="V5250" s="110"/>
      <c r="W5250" s="110">
        <f t="shared" si="737"/>
        <v>4.0521972592592589E-2</v>
      </c>
      <c r="X5250" s="191">
        <v>0.66829426999999997</v>
      </c>
      <c r="Y5250" s="191">
        <v>0.52759261000000002</v>
      </c>
      <c r="Z5250" s="191">
        <v>7.9135222000000005E-2</v>
      </c>
      <c r="AA5250" s="191">
        <v>1.0839036E-4</v>
      </c>
      <c r="AB5250" s="191">
        <v>1.7617667E-2</v>
      </c>
      <c r="AC5250" s="191">
        <v>5.6515836999999998E-3</v>
      </c>
      <c r="AD5250" s="191">
        <v>3.8188795999999997E-2</v>
      </c>
      <c r="AE5250" s="76">
        <v>1.1782347000000001E-7</v>
      </c>
      <c r="AF5250" s="76">
        <v>2.2830530000000001E-10</v>
      </c>
      <c r="AG5250" s="20">
        <v>2.6649209000000002E-3</v>
      </c>
    </row>
    <row r="5251" spans="2:33" s="310" customFormat="1" x14ac:dyDescent="0.15">
      <c r="B5251" s="311" t="s">
        <v>11438</v>
      </c>
      <c r="C5251" s="312"/>
      <c r="D5251" s="64" t="s">
        <v>1689</v>
      </c>
      <c r="E5251" s="308" t="s">
        <v>11439</v>
      </c>
      <c r="F5251" s="308">
        <f t="shared" si="733"/>
        <v>1.4600970140999999E-2</v>
      </c>
      <c r="G5251" s="308">
        <f t="shared" si="734"/>
        <v>2.7961298299999998E-3</v>
      </c>
      <c r="H5251" s="308">
        <f t="shared" si="735"/>
        <v>4.5602880710000002E-3</v>
      </c>
      <c r="I5251" s="308">
        <f t="shared" si="736"/>
        <v>4.6638864000000003E-4</v>
      </c>
      <c r="J5251" s="308">
        <v>6.7781635999999996E-3</v>
      </c>
      <c r="K5251" s="308">
        <v>4.0721914999999999E-3</v>
      </c>
      <c r="L5251" s="308">
        <v>3.9511538999999999E-4</v>
      </c>
      <c r="M5251" s="308">
        <v>1.0071539E-4</v>
      </c>
      <c r="N5251" s="308">
        <v>1.7141878999999999E-3</v>
      </c>
      <c r="O5251" s="308">
        <v>9.8122653999999998E-4</v>
      </c>
      <c r="P5251" s="308">
        <v>9.2981181000000005E-5</v>
      </c>
      <c r="Q5251" s="308">
        <v>3.5356575000000001E-4</v>
      </c>
      <c r="R5251" s="308">
        <v>0</v>
      </c>
      <c r="S5251" s="308">
        <v>0</v>
      </c>
      <c r="T5251" s="308">
        <v>0</v>
      </c>
      <c r="U5251" s="308">
        <v>1.1282289000000001E-4</v>
      </c>
      <c r="V5251" s="261"/>
      <c r="W5251" s="255">
        <f t="shared" si="737"/>
        <v>5.0208619259259256E-2</v>
      </c>
      <c r="X5251" s="191">
        <v>0.85262753000000002</v>
      </c>
      <c r="Y5251" s="191">
        <v>0.81063817000000005</v>
      </c>
      <c r="Z5251" s="191">
        <v>2.0561596000000001E-2</v>
      </c>
      <c r="AA5251" s="191">
        <v>6.1030267000000001E-5</v>
      </c>
      <c r="AB5251" s="191">
        <v>8.8897747999999999E-3</v>
      </c>
      <c r="AC5251" s="191">
        <v>1.4851495E-3</v>
      </c>
      <c r="AD5251" s="191">
        <v>1.0991813E-2</v>
      </c>
      <c r="AE5251" s="76">
        <v>1.0292050999999999E-7</v>
      </c>
      <c r="AF5251" s="76">
        <v>3.5173814E-10</v>
      </c>
      <c r="AG5251" s="20">
        <v>7.0712455999999996E-3</v>
      </c>
    </row>
    <row r="5252" spans="2:33" s="310" customFormat="1" x14ac:dyDescent="0.15">
      <c r="B5252" s="311" t="s">
        <v>11440</v>
      </c>
      <c r="C5252" s="314"/>
      <c r="D5252" s="64" t="s">
        <v>1689</v>
      </c>
      <c r="E5252" s="308" t="s">
        <v>11441</v>
      </c>
      <c r="F5252" s="308">
        <f t="shared" si="733"/>
        <v>1.5247511109E-2</v>
      </c>
      <c r="G5252" s="308">
        <f t="shared" si="734"/>
        <v>3.8939504059999999E-3</v>
      </c>
      <c r="H5252" s="308">
        <f t="shared" si="735"/>
        <v>4.0422477829999996E-3</v>
      </c>
      <c r="I5252" s="308">
        <f t="shared" si="736"/>
        <v>5.3454961999999996E-4</v>
      </c>
      <c r="J5252" s="308">
        <v>6.7767633000000004E-3</v>
      </c>
      <c r="K5252" s="308">
        <v>3.6687077E-3</v>
      </c>
      <c r="L5252" s="308">
        <v>2.9727212000000002E-4</v>
      </c>
      <c r="M5252" s="308">
        <v>8.4793105999999996E-5</v>
      </c>
      <c r="N5252" s="308">
        <v>2.7701409999999998E-3</v>
      </c>
      <c r="O5252" s="308">
        <v>1.0390162999999999E-3</v>
      </c>
      <c r="P5252" s="308">
        <v>7.6267962999999994E-5</v>
      </c>
      <c r="Q5252" s="308">
        <v>3.9246232000000002E-4</v>
      </c>
      <c r="R5252" s="308">
        <v>0</v>
      </c>
      <c r="S5252" s="308">
        <v>0</v>
      </c>
      <c r="T5252" s="308">
        <v>0</v>
      </c>
      <c r="U5252" s="308">
        <v>1.4208729999999999E-4</v>
      </c>
      <c r="V5252" s="255"/>
      <c r="W5252" s="255">
        <f t="shared" si="737"/>
        <v>5.0198246666666668E-2</v>
      </c>
      <c r="X5252" s="191">
        <v>0.83721668999999999</v>
      </c>
      <c r="Y5252" s="191">
        <v>0.73663179000000001</v>
      </c>
      <c r="Z5252" s="191">
        <v>5.7016995000000001E-2</v>
      </c>
      <c r="AA5252" s="191">
        <v>8.2639177000000004E-5</v>
      </c>
      <c r="AB5252" s="191">
        <v>1.387145E-2</v>
      </c>
      <c r="AC5252" s="191">
        <v>4.0276419000000001E-3</v>
      </c>
      <c r="AD5252" s="191">
        <v>2.5586173E-2</v>
      </c>
      <c r="AE5252" s="76">
        <v>1.2844443999999999E-7</v>
      </c>
      <c r="AF5252" s="76">
        <v>3.2474815000000002E-10</v>
      </c>
      <c r="AG5252" s="20">
        <v>5.3923443E-3</v>
      </c>
    </row>
    <row r="5253" spans="2:33" s="310" customFormat="1" x14ac:dyDescent="0.15">
      <c r="B5253" s="311" t="s">
        <v>11442</v>
      </c>
      <c r="C5253" s="314"/>
      <c r="D5253" s="64" t="s">
        <v>1689</v>
      </c>
      <c r="E5253" s="308" t="s">
        <v>11443</v>
      </c>
      <c r="F5253" s="308">
        <f t="shared" si="733"/>
        <v>1.4746850496E-2</v>
      </c>
      <c r="G5253" s="308">
        <f t="shared" si="734"/>
        <v>3.7669043909999999E-3</v>
      </c>
      <c r="H5253" s="308">
        <f t="shared" si="735"/>
        <v>3.8734863450000001E-3</v>
      </c>
      <c r="I5253" s="308">
        <f t="shared" si="736"/>
        <v>5.2965206000000001E-4</v>
      </c>
      <c r="J5253" s="308">
        <v>6.5768077000000003E-3</v>
      </c>
      <c r="K5253" s="308">
        <v>3.5158142E-3</v>
      </c>
      <c r="L5253" s="308">
        <v>2.8187736000000001E-4</v>
      </c>
      <c r="M5253" s="308">
        <v>8.0452290999999998E-5</v>
      </c>
      <c r="N5253" s="308">
        <v>2.6526955999999998E-3</v>
      </c>
      <c r="O5253" s="308">
        <v>1.0337565E-3</v>
      </c>
      <c r="P5253" s="308">
        <v>7.5794784999999994E-5</v>
      </c>
      <c r="Q5253" s="308">
        <v>3.8845403999999999E-4</v>
      </c>
      <c r="R5253" s="308">
        <v>0</v>
      </c>
      <c r="S5253" s="308">
        <v>0</v>
      </c>
      <c r="T5253" s="308">
        <v>0</v>
      </c>
      <c r="U5253" s="308">
        <v>1.4119801999999999E-4</v>
      </c>
      <c r="V5253" s="255"/>
      <c r="W5253" s="255">
        <f t="shared" si="737"/>
        <v>4.8717094074074076E-2</v>
      </c>
      <c r="X5253" s="191">
        <v>0.81112625000000005</v>
      </c>
      <c r="Y5253" s="191">
        <v>0.71087316</v>
      </c>
      <c r="Z5253" s="191">
        <v>5.6854778000000002E-2</v>
      </c>
      <c r="AA5253" s="191">
        <v>8.2450067999999998E-5</v>
      </c>
      <c r="AB5253" s="191">
        <v>1.3831862E-2</v>
      </c>
      <c r="AC5253" s="191">
        <v>4.0177514000000001E-3</v>
      </c>
      <c r="AD5253" s="191">
        <v>2.5466244999999998E-2</v>
      </c>
      <c r="AE5253" s="76">
        <v>1.2403926000000001E-7</v>
      </c>
      <c r="AF5253" s="76">
        <v>3.1347948999999999E-10</v>
      </c>
      <c r="AG5253" s="20">
        <v>5.144549E-3</v>
      </c>
    </row>
    <row r="5254" spans="2:33" s="310" customFormat="1" x14ac:dyDescent="0.15">
      <c r="B5254" s="311" t="s">
        <v>11444</v>
      </c>
      <c r="C5254" s="314"/>
      <c r="D5254" s="64" t="s">
        <v>11339</v>
      </c>
      <c r="E5254" s="308" t="s">
        <v>11445</v>
      </c>
      <c r="F5254" s="308">
        <f t="shared" si="733"/>
        <v>1.3814345330000002E-2</v>
      </c>
      <c r="G5254" s="308">
        <f t="shared" si="734"/>
        <v>2.2916286899999998E-3</v>
      </c>
      <c r="H5254" s="308">
        <f t="shared" si="735"/>
        <v>2.8166197000000005E-3</v>
      </c>
      <c r="I5254" s="308">
        <f t="shared" si="736"/>
        <v>5.1271013999999997E-4</v>
      </c>
      <c r="J5254" s="308">
        <v>8.1933868000000007E-3</v>
      </c>
      <c r="K5254" s="308">
        <v>2.4902218000000002E-3</v>
      </c>
      <c r="L5254" s="308">
        <v>2.2350370999999999E-4</v>
      </c>
      <c r="M5254" s="308">
        <v>6.7899009999999996E-5</v>
      </c>
      <c r="N5254" s="308">
        <v>1.5654306E-3</v>
      </c>
      <c r="O5254" s="308">
        <v>6.5829908E-4</v>
      </c>
      <c r="P5254" s="308">
        <v>1.0289418999999999E-4</v>
      </c>
      <c r="Q5254" s="308">
        <v>3.0648635999999999E-4</v>
      </c>
      <c r="R5254" s="308">
        <v>0</v>
      </c>
      <c r="S5254" s="308">
        <v>0</v>
      </c>
      <c r="T5254" s="308">
        <v>0</v>
      </c>
      <c r="U5254" s="308">
        <v>2.0622378000000001E-4</v>
      </c>
      <c r="V5254" s="255"/>
      <c r="W5254" s="255">
        <f t="shared" si="737"/>
        <v>6.0691754074074074E-2</v>
      </c>
      <c r="X5254" s="191">
        <v>1.2823146999999999</v>
      </c>
      <c r="Y5254" s="191">
        <v>0.81505846000000004</v>
      </c>
      <c r="Z5254" s="191">
        <v>0.13250331000000001</v>
      </c>
      <c r="AA5254" s="191">
        <v>1.4187180000000001E-4</v>
      </c>
      <c r="AB5254" s="191">
        <v>9.7512118999999994E-2</v>
      </c>
      <c r="AC5254" s="191">
        <v>2.0568494999999999E-2</v>
      </c>
      <c r="AD5254" s="191">
        <v>0.21653043</v>
      </c>
      <c r="AE5254" s="76">
        <v>1.1334538E-7</v>
      </c>
      <c r="AF5254" s="76">
        <v>3.5834170999999999E-10</v>
      </c>
      <c r="AG5254" s="20">
        <v>4.4933810000000003E-3</v>
      </c>
    </row>
    <row r="5255" spans="2:33" s="310" customFormat="1" x14ac:dyDescent="0.15">
      <c r="B5255" s="311" t="s">
        <v>11446</v>
      </c>
      <c r="C5255" s="314"/>
      <c r="D5255" s="64" t="s">
        <v>11339</v>
      </c>
      <c r="E5255" s="308" t="s">
        <v>11447</v>
      </c>
      <c r="F5255" s="308">
        <f t="shared" si="733"/>
        <v>9.9386551380000014E-3</v>
      </c>
      <c r="G5255" s="308">
        <f t="shared" si="734"/>
        <v>1.821879817E-3</v>
      </c>
      <c r="H5255" s="308">
        <f t="shared" si="735"/>
        <v>1.6910140910000001E-3</v>
      </c>
      <c r="I5255" s="308">
        <f t="shared" si="736"/>
        <v>5.0794783000000007E-4</v>
      </c>
      <c r="J5255" s="308">
        <v>5.9178134000000002E-3</v>
      </c>
      <c r="K5255" s="308">
        <v>1.5132764E-3</v>
      </c>
      <c r="L5255" s="308">
        <v>1.1254757E-4</v>
      </c>
      <c r="M5255" s="308">
        <v>4.8525527000000002E-5</v>
      </c>
      <c r="N5255" s="308">
        <v>1.235961E-3</v>
      </c>
      <c r="O5255" s="308">
        <v>5.3739328999999998E-4</v>
      </c>
      <c r="P5255" s="308">
        <v>6.5190120999999995E-5</v>
      </c>
      <c r="Q5255" s="308">
        <v>2.5600412000000001E-4</v>
      </c>
      <c r="R5255" s="308">
        <v>0</v>
      </c>
      <c r="S5255" s="308">
        <v>0</v>
      </c>
      <c r="T5255" s="308">
        <v>0</v>
      </c>
      <c r="U5255" s="308">
        <v>2.5194371000000001E-4</v>
      </c>
      <c r="V5255" s="255"/>
      <c r="W5255" s="255">
        <f t="shared" si="737"/>
        <v>4.3835654814814815E-2</v>
      </c>
      <c r="X5255" s="191">
        <v>1.5538449000000001</v>
      </c>
      <c r="Y5255" s="191">
        <v>0.64488259999999997</v>
      </c>
      <c r="Z5255" s="191">
        <v>0.77836879000000003</v>
      </c>
      <c r="AA5255" s="191">
        <v>1.0586330999999999E-4</v>
      </c>
      <c r="AB5255" s="191">
        <v>9.2361890000000002E-2</v>
      </c>
      <c r="AC5255" s="191">
        <v>1.8933503000000001E-2</v>
      </c>
      <c r="AD5255" s="191">
        <v>1.9192240999999999E-2</v>
      </c>
      <c r="AE5255" s="76">
        <v>8.0872207999999998E-8</v>
      </c>
      <c r="AF5255" s="76">
        <v>2.5410970000000002E-10</v>
      </c>
      <c r="AG5255" s="20">
        <v>4.2254240000000002E-3</v>
      </c>
    </row>
    <row r="5256" spans="2:33" s="100" customFormat="1" x14ac:dyDescent="0.15">
      <c r="B5256" s="141" t="s">
        <v>11448</v>
      </c>
      <c r="C5256" s="144"/>
      <c r="D5256" s="64" t="s">
        <v>11339</v>
      </c>
      <c r="E5256" s="308" t="s">
        <v>11449</v>
      </c>
      <c r="F5256" s="308">
        <f t="shared" si="733"/>
        <v>2.442423204E-3</v>
      </c>
      <c r="G5256" s="308">
        <f t="shared" si="734"/>
        <v>1.012171898E-3</v>
      </c>
      <c r="H5256" s="308">
        <f t="shared" si="735"/>
        <v>3.5485591899999996E-4</v>
      </c>
      <c r="I5256" s="308">
        <f t="shared" si="736"/>
        <v>2.5281384699999998E-4</v>
      </c>
      <c r="J5256" s="308">
        <v>8.2258153999999997E-4</v>
      </c>
      <c r="K5256" s="308">
        <v>2.9157245999999998E-4</v>
      </c>
      <c r="L5256" s="308">
        <v>2.2113647E-5</v>
      </c>
      <c r="M5256" s="308">
        <v>1.8302477999999999E-5</v>
      </c>
      <c r="N5256" s="308">
        <v>5.7502260999999996E-4</v>
      </c>
      <c r="O5256" s="308">
        <v>4.1884681000000002E-4</v>
      </c>
      <c r="P5256" s="308">
        <v>4.1169812E-5</v>
      </c>
      <c r="Q5256" s="308">
        <v>1.8551426999999999E-4</v>
      </c>
      <c r="R5256" s="308">
        <v>0</v>
      </c>
      <c r="S5256" s="308">
        <v>0</v>
      </c>
      <c r="T5256" s="308">
        <v>0</v>
      </c>
      <c r="U5256" s="308">
        <v>6.7299577000000006E-5</v>
      </c>
      <c r="V5256" s="110"/>
      <c r="W5256" s="110">
        <f t="shared" si="737"/>
        <v>6.0931965925925917E-3</v>
      </c>
      <c r="X5256" s="191">
        <v>0.63891209000000004</v>
      </c>
      <c r="Y5256" s="191">
        <v>7.2721969999999997E-2</v>
      </c>
      <c r="Z5256" s="191">
        <v>0.33679413000000002</v>
      </c>
      <c r="AA5256" s="191">
        <v>2.295123E-5</v>
      </c>
      <c r="AB5256" s="191">
        <v>4.4867583000000001E-3</v>
      </c>
      <c r="AC5256" s="191">
        <v>6.5389986000000003E-4</v>
      </c>
      <c r="AD5256" s="191">
        <v>0.22423238000000001</v>
      </c>
      <c r="AE5256" s="76">
        <v>1.7879332000000001E-8</v>
      </c>
      <c r="AF5256" s="76">
        <v>5.7999706999999999E-11</v>
      </c>
      <c r="AG5256" s="20">
        <v>4.3269998999999999E-4</v>
      </c>
    </row>
    <row r="5257" spans="2:33" s="100" customFormat="1" x14ac:dyDescent="0.15">
      <c r="B5257" s="141" t="s">
        <v>11450</v>
      </c>
      <c r="C5257" s="144"/>
      <c r="D5257" s="64" t="s">
        <v>11339</v>
      </c>
      <c r="E5257" s="308" t="s">
        <v>11451</v>
      </c>
      <c r="F5257" s="308">
        <f t="shared" si="733"/>
        <v>3.8693705669999999E-3</v>
      </c>
      <c r="G5257" s="308">
        <f t="shared" si="734"/>
        <v>1.5909893189999999E-3</v>
      </c>
      <c r="H5257" s="308">
        <f t="shared" si="735"/>
        <v>5.9705657800000007E-4</v>
      </c>
      <c r="I5257" s="308">
        <f t="shared" si="736"/>
        <v>4.1808217000000004E-4</v>
      </c>
      <c r="J5257" s="308">
        <v>1.2632425000000001E-3</v>
      </c>
      <c r="K5257" s="308">
        <v>4.8944313000000002E-4</v>
      </c>
      <c r="L5257" s="308">
        <v>4.2135448999999997E-5</v>
      </c>
      <c r="M5257" s="308">
        <v>2.8985559E-5</v>
      </c>
      <c r="N5257" s="308">
        <v>9.0151223999999995E-4</v>
      </c>
      <c r="O5257" s="308">
        <v>6.6049152000000001E-4</v>
      </c>
      <c r="P5257" s="308">
        <v>6.5477999000000003E-5</v>
      </c>
      <c r="Q5257" s="308">
        <v>2.8618527E-4</v>
      </c>
      <c r="R5257" s="308">
        <v>0</v>
      </c>
      <c r="S5257" s="308">
        <v>0</v>
      </c>
      <c r="T5257" s="308">
        <v>0</v>
      </c>
      <c r="U5257" s="308">
        <v>1.3189690000000001E-4</v>
      </c>
      <c r="V5257" s="110"/>
      <c r="W5257" s="110">
        <f t="shared" si="737"/>
        <v>9.3573518518518511E-3</v>
      </c>
      <c r="X5257" s="191">
        <v>1.3048906</v>
      </c>
      <c r="Y5257" s="191">
        <v>0.11078433</v>
      </c>
      <c r="Z5257" s="191">
        <v>0.70021701999999997</v>
      </c>
      <c r="AA5257" s="191">
        <v>3.4137519999999998E-5</v>
      </c>
      <c r="AB5257" s="191">
        <v>1.0736694999999999E-2</v>
      </c>
      <c r="AC5257" s="191">
        <v>1.0384303E-3</v>
      </c>
      <c r="AD5257" s="191">
        <v>0.48207998000000002</v>
      </c>
      <c r="AE5257" s="76">
        <v>2.9926816000000001E-8</v>
      </c>
      <c r="AF5257" s="76">
        <v>9.7556602999999994E-11</v>
      </c>
      <c r="AG5257" s="20">
        <v>6.6792979000000004E-4</v>
      </c>
    </row>
    <row r="5258" spans="2:33" s="100" customFormat="1" x14ac:dyDescent="0.15">
      <c r="B5258" s="141" t="s">
        <v>11452</v>
      </c>
      <c r="C5258" s="144"/>
      <c r="D5258" s="64" t="s">
        <v>11339</v>
      </c>
      <c r="E5258" s="308" t="s">
        <v>11453</v>
      </c>
      <c r="F5258" s="308">
        <f t="shared" si="733"/>
        <v>3.5026885230000004E-3</v>
      </c>
      <c r="G5258" s="308">
        <f t="shared" si="734"/>
        <v>1.2325864750000002E-3</v>
      </c>
      <c r="H5258" s="308">
        <f t="shared" si="735"/>
        <v>5.8424398899999997E-4</v>
      </c>
      <c r="I5258" s="308">
        <f t="shared" si="736"/>
        <v>4.1692675900000003E-4</v>
      </c>
      <c r="J5258" s="308">
        <v>1.2689312999999999E-3</v>
      </c>
      <c r="K5258" s="308">
        <v>5.1301131999999998E-4</v>
      </c>
      <c r="L5258" s="308">
        <v>3.278395E-5</v>
      </c>
      <c r="M5258" s="308">
        <v>2.3815054999999999E-5</v>
      </c>
      <c r="N5258" s="308">
        <v>6.9181006000000004E-4</v>
      </c>
      <c r="O5258" s="308">
        <v>5.1696136E-4</v>
      </c>
      <c r="P5258" s="308">
        <v>3.8448719000000002E-5</v>
      </c>
      <c r="Q5258" s="308">
        <v>3.3625883000000002E-4</v>
      </c>
      <c r="R5258" s="308">
        <v>0</v>
      </c>
      <c r="S5258" s="308">
        <v>0</v>
      </c>
      <c r="T5258" s="308">
        <v>0</v>
      </c>
      <c r="U5258" s="308">
        <v>8.0667929000000007E-5</v>
      </c>
      <c r="V5258" s="110"/>
      <c r="W5258" s="110">
        <f t="shared" si="737"/>
        <v>9.3994911111111093E-3</v>
      </c>
      <c r="X5258" s="191">
        <v>0.74005810000000005</v>
      </c>
      <c r="Y5258" s="191">
        <v>0.11554141</v>
      </c>
      <c r="Z5258" s="191">
        <v>0.36794761999999998</v>
      </c>
      <c r="AA5258" s="191">
        <v>8.3242848999999996E-5</v>
      </c>
      <c r="AB5258" s="191">
        <v>6.4652809000000002E-3</v>
      </c>
      <c r="AC5258" s="191">
        <v>7.7694047999999998E-4</v>
      </c>
      <c r="AD5258" s="191">
        <v>0.24924360000000001</v>
      </c>
      <c r="AE5258" s="76">
        <v>2.7927844E-8</v>
      </c>
      <c r="AF5258" s="76">
        <v>7.7130607999999998E-11</v>
      </c>
      <c r="AG5258" s="20">
        <v>6.5633116000000003E-4</v>
      </c>
    </row>
    <row r="5259" spans="2:33" s="100" customFormat="1" x14ac:dyDescent="0.15">
      <c r="B5259" s="141" t="s">
        <v>11454</v>
      </c>
      <c r="C5259" s="144"/>
      <c r="D5259" s="64" t="s">
        <v>11339</v>
      </c>
      <c r="E5259" s="308" t="s">
        <v>11455</v>
      </c>
      <c r="F5259" s="308">
        <f t="shared" si="733"/>
        <v>1.1432332656000001E-2</v>
      </c>
      <c r="G5259" s="308">
        <f t="shared" si="734"/>
        <v>1.6288825860000002E-3</v>
      </c>
      <c r="H5259" s="308">
        <f t="shared" si="735"/>
        <v>1.6265305999999999E-3</v>
      </c>
      <c r="I5259" s="308">
        <f t="shared" si="736"/>
        <v>4.8827366999999998E-4</v>
      </c>
      <c r="J5259" s="308">
        <v>7.6886458000000003E-3</v>
      </c>
      <c r="K5259" s="308">
        <v>1.3027685999999999E-3</v>
      </c>
      <c r="L5259" s="308">
        <v>1.7565154000000001E-4</v>
      </c>
      <c r="M5259" s="308">
        <v>4.3200746E-5</v>
      </c>
      <c r="N5259" s="308">
        <v>9.3739021E-4</v>
      </c>
      <c r="O5259" s="308">
        <v>6.4829163000000003E-4</v>
      </c>
      <c r="P5259" s="308">
        <v>1.4811045999999999E-4</v>
      </c>
      <c r="Q5259" s="308">
        <v>3.0833455999999999E-4</v>
      </c>
      <c r="R5259" s="308">
        <v>0</v>
      </c>
      <c r="S5259" s="308">
        <v>0</v>
      </c>
      <c r="T5259" s="308">
        <v>0</v>
      </c>
      <c r="U5259" s="308">
        <v>1.7993910999999999E-4</v>
      </c>
      <c r="V5259" s="110"/>
      <c r="W5259" s="110">
        <f t="shared" si="737"/>
        <v>5.6952931851851851E-2</v>
      </c>
      <c r="X5259" s="191">
        <v>1.0339414</v>
      </c>
      <c r="Y5259" s="191">
        <v>0.72089691</v>
      </c>
      <c r="Z5259" s="191">
        <v>0.21847224000000001</v>
      </c>
      <c r="AA5259" s="191">
        <v>1.9321611000000001E-4</v>
      </c>
      <c r="AB5259" s="191">
        <v>4.0098979999999999E-2</v>
      </c>
      <c r="AC5259" s="191">
        <v>3.1101719E-2</v>
      </c>
      <c r="AD5259" s="191">
        <v>2.3178385999999999E-2</v>
      </c>
      <c r="AE5259" s="76">
        <v>9.2474818000000001E-8</v>
      </c>
      <c r="AF5259" s="76">
        <v>2.7637179000000001E-10</v>
      </c>
      <c r="AG5259" s="20">
        <v>1.9862806999999998E-3</v>
      </c>
    </row>
    <row r="5260" spans="2:33" s="100" customFormat="1" x14ac:dyDescent="0.15">
      <c r="B5260" s="141" t="s">
        <v>11456</v>
      </c>
      <c r="C5260" s="144"/>
      <c r="D5260" s="64" t="s">
        <v>11339</v>
      </c>
      <c r="E5260" s="308" t="s">
        <v>11457</v>
      </c>
      <c r="F5260" s="308">
        <f t="shared" si="733"/>
        <v>1.4633589924999999E-2</v>
      </c>
      <c r="G5260" s="308">
        <f t="shared" si="734"/>
        <v>1.8389420750000002E-3</v>
      </c>
      <c r="H5260" s="308">
        <f t="shared" si="735"/>
        <v>2.6338689700000002E-3</v>
      </c>
      <c r="I5260" s="308">
        <f t="shared" si="736"/>
        <v>4.8963358000000002E-4</v>
      </c>
      <c r="J5260" s="308">
        <v>9.6711452999999996E-3</v>
      </c>
      <c r="K5260" s="308">
        <v>2.2292335999999999E-3</v>
      </c>
      <c r="L5260" s="308">
        <v>2.5773602999999999E-4</v>
      </c>
      <c r="M5260" s="308">
        <v>6.0383904999999997E-5</v>
      </c>
      <c r="N5260" s="308">
        <v>1.2621456000000001E-3</v>
      </c>
      <c r="O5260" s="308">
        <v>5.1641256999999995E-4</v>
      </c>
      <c r="P5260" s="308">
        <v>1.4689934E-4</v>
      </c>
      <c r="Q5260" s="308">
        <v>2.5311487999999998E-4</v>
      </c>
      <c r="R5260" s="308">
        <v>0</v>
      </c>
      <c r="S5260" s="308">
        <v>0</v>
      </c>
      <c r="T5260" s="308">
        <v>0</v>
      </c>
      <c r="U5260" s="308">
        <v>2.3651870000000001E-4</v>
      </c>
      <c r="V5260" s="110"/>
      <c r="W5260" s="110">
        <f t="shared" si="737"/>
        <v>7.1638113333333323E-2</v>
      </c>
      <c r="X5260" s="191">
        <v>1.2989198</v>
      </c>
      <c r="Y5260" s="191">
        <v>0.96182223</v>
      </c>
      <c r="Z5260" s="191">
        <v>0.23378836</v>
      </c>
      <c r="AA5260" s="191">
        <v>2.0875179000000001E-4</v>
      </c>
      <c r="AB5260" s="191">
        <v>4.3128468000000003E-2</v>
      </c>
      <c r="AC5260" s="191">
        <v>3.2922852000000002E-2</v>
      </c>
      <c r="AD5260" s="191">
        <v>2.7049088999999998E-2</v>
      </c>
      <c r="AE5260" s="76">
        <v>1.1667077E-7</v>
      </c>
      <c r="AF5260" s="76">
        <v>3.5762666999999999E-10</v>
      </c>
      <c r="AG5260" s="20">
        <v>3.9411404999999998E-3</v>
      </c>
    </row>
    <row r="5261" spans="2:33" s="100" customFormat="1" x14ac:dyDescent="0.15">
      <c r="B5261" s="141" t="s">
        <v>11458</v>
      </c>
      <c r="C5261" s="144"/>
      <c r="D5261" s="64" t="s">
        <v>11339</v>
      </c>
      <c r="E5261" s="308" t="s">
        <v>11459</v>
      </c>
      <c r="F5261" s="308">
        <f t="shared" si="733"/>
        <v>5.0338220450000006E-3</v>
      </c>
      <c r="G5261" s="308">
        <f t="shared" si="734"/>
        <v>1.4776695070000002E-3</v>
      </c>
      <c r="H5261" s="308">
        <f t="shared" si="735"/>
        <v>1.0132709980000001E-3</v>
      </c>
      <c r="I5261" s="308">
        <f t="shared" si="736"/>
        <v>4.5682294E-4</v>
      </c>
      <c r="J5261" s="308">
        <v>2.0860586000000002E-3</v>
      </c>
      <c r="K5261" s="308">
        <v>8.8771099000000005E-4</v>
      </c>
      <c r="L5261" s="308">
        <v>6.3934014E-5</v>
      </c>
      <c r="M5261" s="308">
        <v>2.7351187000000001E-5</v>
      </c>
      <c r="N5261" s="308">
        <v>8.6041152000000004E-4</v>
      </c>
      <c r="O5261" s="308">
        <v>5.8990680000000002E-4</v>
      </c>
      <c r="P5261" s="308">
        <v>6.1625994000000006E-5</v>
      </c>
      <c r="Q5261" s="308">
        <v>2.8984110999999999E-4</v>
      </c>
      <c r="R5261" s="308">
        <v>0</v>
      </c>
      <c r="S5261" s="308">
        <v>0</v>
      </c>
      <c r="T5261" s="308">
        <v>0</v>
      </c>
      <c r="U5261" s="308">
        <v>1.6698183000000001E-4</v>
      </c>
      <c r="V5261" s="110"/>
      <c r="W5261" s="110">
        <f t="shared" si="737"/>
        <v>1.5452285925925926E-2</v>
      </c>
      <c r="X5261" s="191">
        <v>1.2114936999999999</v>
      </c>
      <c r="Y5261" s="191">
        <v>0.20365130000000001</v>
      </c>
      <c r="Z5261" s="191">
        <v>0.94831768999999999</v>
      </c>
      <c r="AA5261" s="191">
        <v>4.8734593E-5</v>
      </c>
      <c r="AB5261" s="191">
        <v>8.6503550000000002E-3</v>
      </c>
      <c r="AC5261" s="191">
        <v>1.1146032E-2</v>
      </c>
      <c r="AD5261" s="191">
        <v>3.9679582999999997E-2</v>
      </c>
      <c r="AE5261" s="76">
        <v>4.0767071000000003E-8</v>
      </c>
      <c r="AF5261" s="76">
        <v>1.0798707E-10</v>
      </c>
      <c r="AG5261" s="20">
        <v>1.1433051000000001E-3</v>
      </c>
    </row>
    <row r="5262" spans="2:33" s="100" customFormat="1" x14ac:dyDescent="0.15">
      <c r="B5262" s="141" t="s">
        <v>11460</v>
      </c>
      <c r="C5262" s="144"/>
      <c r="D5262" s="64" t="s">
        <v>11339</v>
      </c>
      <c r="E5262" s="308" t="s">
        <v>11461</v>
      </c>
      <c r="F5262" s="308">
        <f t="shared" si="733"/>
        <v>6.0226532329999997E-3</v>
      </c>
      <c r="G5262" s="308">
        <f t="shared" si="734"/>
        <v>1.3354315810000001E-3</v>
      </c>
      <c r="H5262" s="308">
        <f t="shared" si="735"/>
        <v>1.5115530719999998E-3</v>
      </c>
      <c r="I5262" s="308">
        <f t="shared" si="736"/>
        <v>3.1945908000000002E-4</v>
      </c>
      <c r="J5262" s="308">
        <v>2.8562094999999999E-3</v>
      </c>
      <c r="K5262" s="308">
        <v>1.3530912999999999E-3</v>
      </c>
      <c r="L5262" s="308">
        <v>1.0932289E-4</v>
      </c>
      <c r="M5262" s="308">
        <v>3.3695621000000001E-5</v>
      </c>
      <c r="N5262" s="308">
        <v>9.5202733999999998E-4</v>
      </c>
      <c r="O5262" s="308">
        <v>3.4970862000000002E-4</v>
      </c>
      <c r="P5262" s="308">
        <v>4.9138882000000002E-5</v>
      </c>
      <c r="Q5262" s="308">
        <v>1.6208906E-4</v>
      </c>
      <c r="R5262" s="308">
        <v>0</v>
      </c>
      <c r="S5262" s="308">
        <v>0</v>
      </c>
      <c r="T5262" s="308">
        <v>0</v>
      </c>
      <c r="U5262" s="308">
        <v>1.5737001999999999E-4</v>
      </c>
      <c r="V5262" s="110"/>
      <c r="W5262" s="110">
        <f t="shared" si="737"/>
        <v>2.1157107407407404E-2</v>
      </c>
      <c r="X5262" s="191">
        <v>1.0073045</v>
      </c>
      <c r="Y5262" s="191">
        <v>0.31654135999999999</v>
      </c>
      <c r="Z5262" s="191">
        <v>0.64605089000000004</v>
      </c>
      <c r="AA5262" s="191">
        <v>3.6006673000000002E-5</v>
      </c>
      <c r="AB5262" s="191">
        <v>7.1014295999999996E-3</v>
      </c>
      <c r="AC5262" s="191">
        <v>8.0688566000000003E-3</v>
      </c>
      <c r="AD5262" s="191">
        <v>2.9505955E-2</v>
      </c>
      <c r="AE5262" s="76">
        <v>4.6635380000000002E-8</v>
      </c>
      <c r="AF5262" s="76">
        <v>1.3731179999999999E-10</v>
      </c>
      <c r="AG5262" s="20">
        <v>2.3268718000000002E-3</v>
      </c>
    </row>
    <row r="5263" spans="2:33" s="100" customFormat="1" x14ac:dyDescent="0.15">
      <c r="B5263" s="141" t="s">
        <v>11462</v>
      </c>
      <c r="C5263" s="64"/>
      <c r="D5263" s="64" t="s">
        <v>11339</v>
      </c>
      <c r="E5263" s="308" t="s">
        <v>11463</v>
      </c>
      <c r="F5263" s="308">
        <f t="shared" si="733"/>
        <v>1.1171900957E-2</v>
      </c>
      <c r="G5263" s="308">
        <f t="shared" si="734"/>
        <v>1.889651924E-3</v>
      </c>
      <c r="H5263" s="308">
        <f t="shared" si="735"/>
        <v>2.4913509730000003E-3</v>
      </c>
      <c r="I5263" s="308">
        <f t="shared" si="736"/>
        <v>4.2629596E-4</v>
      </c>
      <c r="J5263" s="308">
        <v>6.3646021000000001E-3</v>
      </c>
      <c r="K5263" s="308">
        <v>2.3067510000000001E-3</v>
      </c>
      <c r="L5263" s="308">
        <v>1.1094802E-4</v>
      </c>
      <c r="M5263" s="308">
        <v>4.7197044000000003E-5</v>
      </c>
      <c r="N5263" s="308">
        <v>1.2062308E-3</v>
      </c>
      <c r="O5263" s="308">
        <v>6.3622408000000002E-4</v>
      </c>
      <c r="P5263" s="308">
        <v>7.3651953000000004E-5</v>
      </c>
      <c r="Q5263" s="308">
        <v>3.0371937999999998E-4</v>
      </c>
      <c r="R5263" s="308">
        <v>0</v>
      </c>
      <c r="S5263" s="308">
        <v>0</v>
      </c>
      <c r="T5263" s="308">
        <v>0</v>
      </c>
      <c r="U5263" s="308">
        <v>1.2257658000000001E-4</v>
      </c>
      <c r="V5263" s="110"/>
      <c r="W5263" s="110">
        <f t="shared" si="737"/>
        <v>4.7145200740740738E-2</v>
      </c>
      <c r="X5263" s="191">
        <v>0.90187826999999998</v>
      </c>
      <c r="Y5263" s="191">
        <v>0.67731432999999996</v>
      </c>
      <c r="Z5263" s="191">
        <v>0.11229691999999999</v>
      </c>
      <c r="AA5263" s="191">
        <v>1.2528912000000001E-4</v>
      </c>
      <c r="AB5263" s="191">
        <v>1.8991008E-2</v>
      </c>
      <c r="AC5263" s="191">
        <v>2.7416486E-2</v>
      </c>
      <c r="AD5263" s="191">
        <v>6.5734237000000001E-2</v>
      </c>
      <c r="AE5263" s="76">
        <v>1.0258810999999999E-7</v>
      </c>
      <c r="AF5263" s="76">
        <v>2.5950688000000003E-10</v>
      </c>
      <c r="AG5263" s="20">
        <v>4.1516171999999999E-3</v>
      </c>
    </row>
    <row r="5264" spans="2:33" s="100" customFormat="1" x14ac:dyDescent="0.15">
      <c r="B5264" s="141" t="s">
        <v>11464</v>
      </c>
      <c r="C5264" s="64"/>
      <c r="D5264" s="64" t="s">
        <v>11339</v>
      </c>
      <c r="E5264" s="308" t="s">
        <v>11465</v>
      </c>
      <c r="F5264" s="308">
        <f t="shared" si="733"/>
        <v>1.1289034332E-2</v>
      </c>
      <c r="G5264" s="308">
        <f t="shared" si="734"/>
        <v>1.644641223E-3</v>
      </c>
      <c r="H5264" s="308">
        <f t="shared" si="735"/>
        <v>2.7003653490000001E-3</v>
      </c>
      <c r="I5264" s="308">
        <f t="shared" si="736"/>
        <v>3.2087315999999996E-4</v>
      </c>
      <c r="J5264" s="308">
        <v>6.6231546000000002E-3</v>
      </c>
      <c r="K5264" s="308">
        <v>2.5051317000000001E-3</v>
      </c>
      <c r="L5264" s="308">
        <v>1.3376392E-4</v>
      </c>
      <c r="M5264" s="308">
        <v>4.7719492999999997E-5</v>
      </c>
      <c r="N5264" s="308">
        <v>1.2223463999999999E-3</v>
      </c>
      <c r="O5264" s="308">
        <v>3.7457533000000002E-4</v>
      </c>
      <c r="P5264" s="308">
        <v>6.1469729000000005E-5</v>
      </c>
      <c r="Q5264" s="308">
        <v>1.7944656999999999E-4</v>
      </c>
      <c r="R5264" s="308">
        <v>0</v>
      </c>
      <c r="S5264" s="308">
        <v>0</v>
      </c>
      <c r="T5264" s="308">
        <v>0</v>
      </c>
      <c r="U5264" s="308">
        <v>1.4142659E-4</v>
      </c>
      <c r="V5264" s="110"/>
      <c r="W5264" s="110">
        <f t="shared" si="737"/>
        <v>4.9060404444444441E-2</v>
      </c>
      <c r="X5264" s="191">
        <v>0.93570339999999996</v>
      </c>
      <c r="Y5264" s="191">
        <v>0.72719166999999996</v>
      </c>
      <c r="Z5264" s="191">
        <v>0.10489413</v>
      </c>
      <c r="AA5264" s="191">
        <v>1.1055687E-4</v>
      </c>
      <c r="AB5264" s="191">
        <v>1.7802532999999999E-2</v>
      </c>
      <c r="AC5264" s="191">
        <v>2.5091443000000001E-2</v>
      </c>
      <c r="AD5264" s="191">
        <v>6.0613062000000002E-2</v>
      </c>
      <c r="AE5264" s="76">
        <v>1.0140069E-7</v>
      </c>
      <c r="AF5264" s="76">
        <v>2.6542484999999999E-10</v>
      </c>
      <c r="AG5264" s="20">
        <v>4.7913388000000003E-3</v>
      </c>
    </row>
    <row r="5265" spans="1:129" s="315" customFormat="1" x14ac:dyDescent="0.15">
      <c r="B5265" s="316" t="s">
        <v>11466</v>
      </c>
      <c r="C5265" s="189"/>
      <c r="D5265" s="64" t="s">
        <v>11339</v>
      </c>
      <c r="E5265" s="308" t="s">
        <v>11467</v>
      </c>
      <c r="F5265" s="308">
        <f t="shared" si="733"/>
        <v>1.8672017398E-2</v>
      </c>
      <c r="G5265" s="308">
        <f t="shared" si="734"/>
        <v>5.7500121579999999E-3</v>
      </c>
      <c r="H5265" s="308">
        <f t="shared" si="735"/>
        <v>3.8398934899999998E-3</v>
      </c>
      <c r="I5265" s="308">
        <f t="shared" si="736"/>
        <v>4.7612875000000002E-4</v>
      </c>
      <c r="J5265" s="308">
        <v>8.6059829999999993E-3</v>
      </c>
      <c r="K5265" s="308">
        <v>3.5585590999999998E-3</v>
      </c>
      <c r="L5265" s="308">
        <v>1.7643726000000001E-4</v>
      </c>
      <c r="M5265" s="308">
        <v>3.9817517999999999E-5</v>
      </c>
      <c r="N5265" s="308">
        <v>5.0616810999999998E-3</v>
      </c>
      <c r="O5265" s="308">
        <v>6.4851353999999999E-4</v>
      </c>
      <c r="P5265" s="308">
        <v>1.0489713E-4</v>
      </c>
      <c r="Q5265" s="308">
        <v>2.9831265000000002E-4</v>
      </c>
      <c r="R5265" s="308">
        <v>0</v>
      </c>
      <c r="S5265" s="308">
        <v>0</v>
      </c>
      <c r="T5265" s="308">
        <v>0</v>
      </c>
      <c r="U5265" s="308">
        <v>1.778161E-4</v>
      </c>
      <c r="V5265" s="255"/>
      <c r="W5265" s="255">
        <f t="shared" si="737"/>
        <v>6.3748022222222214E-2</v>
      </c>
      <c r="X5265" s="191">
        <v>1.0448674</v>
      </c>
      <c r="Y5265" s="191">
        <v>0.81850973999999999</v>
      </c>
      <c r="Z5265" s="191">
        <v>0.12254756</v>
      </c>
      <c r="AA5265" s="191">
        <v>1.6593118000000001E-4</v>
      </c>
      <c r="AB5265" s="191">
        <v>2.5224715000000002E-2</v>
      </c>
      <c r="AC5265" s="191">
        <v>1.0151612000000001E-2</v>
      </c>
      <c r="AD5265" s="191">
        <v>6.8267800000000003E-2</v>
      </c>
      <c r="AE5265" s="76">
        <v>2.0157657999999999E-7</v>
      </c>
      <c r="AF5265" s="76">
        <v>3.4946744E-10</v>
      </c>
      <c r="AG5265" s="20">
        <v>3.5698383999999998E-3</v>
      </c>
    </row>
    <row r="5266" spans="1:129" s="315" customFormat="1" x14ac:dyDescent="0.15">
      <c r="B5266" s="316" t="s">
        <v>11468</v>
      </c>
      <c r="C5266" s="189"/>
      <c r="D5266" s="64" t="s">
        <v>11339</v>
      </c>
      <c r="E5266" s="308" t="s">
        <v>11469</v>
      </c>
      <c r="F5266" s="308">
        <f t="shared" si="733"/>
        <v>1.8635260903000002E-2</v>
      </c>
      <c r="G5266" s="308">
        <f t="shared" si="734"/>
        <v>5.2567123439999997E-3</v>
      </c>
      <c r="H5266" s="308">
        <f t="shared" si="735"/>
        <v>4.114736509E-3</v>
      </c>
      <c r="I5266" s="308">
        <f t="shared" si="736"/>
        <v>3.6958145E-4</v>
      </c>
      <c r="J5266" s="308">
        <v>8.8942306000000006E-3</v>
      </c>
      <c r="K5266" s="308">
        <v>3.8121832999999999E-3</v>
      </c>
      <c r="L5266" s="308">
        <v>2.1157007999999999E-4</v>
      </c>
      <c r="M5266" s="308">
        <v>4.6273524000000002E-5</v>
      </c>
      <c r="N5266" s="308">
        <v>4.7636359999999999E-3</v>
      </c>
      <c r="O5266" s="308">
        <v>4.4680282000000003E-4</v>
      </c>
      <c r="P5266" s="308">
        <v>9.0983129000000006E-5</v>
      </c>
      <c r="Q5266" s="308">
        <v>2.0438874000000001E-4</v>
      </c>
      <c r="R5266" s="308">
        <v>0</v>
      </c>
      <c r="S5266" s="308">
        <v>0</v>
      </c>
      <c r="T5266" s="308">
        <v>0</v>
      </c>
      <c r="U5266" s="308">
        <v>1.6519271E-4</v>
      </c>
      <c r="V5266" s="255"/>
      <c r="W5266" s="255">
        <f t="shared" si="737"/>
        <v>6.5883189629629635E-2</v>
      </c>
      <c r="X5266" s="191">
        <v>1.1340785</v>
      </c>
      <c r="Y5266" s="191">
        <v>0.88244785000000003</v>
      </c>
      <c r="Z5266" s="191">
        <v>0.14788456</v>
      </c>
      <c r="AA5266" s="191">
        <v>1.5223607999999999E-4</v>
      </c>
      <c r="AB5266" s="191">
        <v>2.3555164999999999E-2</v>
      </c>
      <c r="AC5266" s="191">
        <v>9.6601654999999998E-3</v>
      </c>
      <c r="AD5266" s="191">
        <v>7.0378556999999994E-2</v>
      </c>
      <c r="AE5266" s="76">
        <v>1.9469008999999999E-7</v>
      </c>
      <c r="AF5266" s="76">
        <v>3.6234494999999999E-10</v>
      </c>
      <c r="AG5266" s="20">
        <v>4.4995501999999998E-3</v>
      </c>
    </row>
    <row r="5267" spans="1:129" x14ac:dyDescent="0.15">
      <c r="A5267" s="61" t="s">
        <v>1705</v>
      </c>
      <c r="B5267" s="67" t="s">
        <v>1706</v>
      </c>
      <c r="C5267" s="83" t="s">
        <v>11470</v>
      </c>
      <c r="D5267" s="75"/>
      <c r="E5267" s="104"/>
      <c r="F5267" s="146"/>
      <c r="G5267" s="146"/>
      <c r="H5267" s="146"/>
      <c r="I5267" s="146"/>
      <c r="J5267" s="146"/>
      <c r="K5267" s="146"/>
      <c r="L5267" s="146"/>
      <c r="M5267" s="146"/>
      <c r="N5267" s="146"/>
      <c r="O5267" s="146"/>
      <c r="P5267" s="146"/>
      <c r="Q5267" s="146"/>
      <c r="R5267" s="146"/>
      <c r="S5267" s="82"/>
      <c r="T5267" s="82"/>
      <c r="U5267" s="82"/>
      <c r="W5267" s="246"/>
      <c r="X5267" s="80"/>
      <c r="Y5267" s="80"/>
      <c r="Z5267" s="125"/>
      <c r="AA5267" s="125"/>
      <c r="AB5267" s="125"/>
      <c r="AC5267" s="125"/>
      <c r="AD5267" s="125"/>
      <c r="AE5267" s="70"/>
      <c r="AF5267" s="70"/>
      <c r="AG5267" s="70"/>
      <c r="AH5267" s="20"/>
      <c r="AI5267" s="20"/>
      <c r="AJ5267" s="20"/>
      <c r="AK5267" s="20"/>
      <c r="AL5267" s="20"/>
      <c r="AM5267" s="20"/>
      <c r="AN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c r="BU5267" s="20"/>
      <c r="BV5267" s="20"/>
      <c r="BW5267" s="20"/>
      <c r="BX5267" s="20"/>
      <c r="BY5267" s="20"/>
      <c r="BZ5267" s="20"/>
      <c r="CA5267" s="20"/>
      <c r="CB5267" s="20"/>
      <c r="CC5267" s="20"/>
      <c r="CD5267" s="20"/>
      <c r="CE5267" s="20"/>
      <c r="CF5267" s="20"/>
      <c r="CG5267" s="20"/>
      <c r="CH5267" s="20"/>
      <c r="CI5267" s="20"/>
      <c r="CJ5267" s="20"/>
      <c r="CK5267" s="20"/>
      <c r="CL5267" s="20"/>
      <c r="CM5267" s="20"/>
      <c r="CN5267" s="20"/>
      <c r="CO5267" s="20"/>
      <c r="CP5267" s="20"/>
      <c r="CQ5267" s="20"/>
      <c r="CR5267" s="20"/>
      <c r="CS5267" s="20"/>
      <c r="CT5267" s="20"/>
      <c r="CU5267" s="20"/>
      <c r="CV5267" s="20"/>
      <c r="CW5267" s="20"/>
      <c r="CX5267" s="20"/>
      <c r="CY5267" s="20"/>
      <c r="CZ5267" s="20"/>
      <c r="DA5267" s="20"/>
      <c r="DB5267" s="20"/>
      <c r="DC5267" s="20"/>
      <c r="DD5267" s="20"/>
      <c r="DE5267" s="20"/>
      <c r="DF5267" s="20"/>
      <c r="DG5267" s="20"/>
      <c r="DH5267" s="20"/>
      <c r="DI5267" s="20"/>
      <c r="DJ5267" s="20"/>
      <c r="DK5267" s="20"/>
      <c r="DL5267" s="20"/>
      <c r="DM5267" s="20"/>
      <c r="DN5267" s="20"/>
      <c r="DO5267" s="20"/>
      <c r="DP5267" s="20"/>
      <c r="DQ5267" s="20"/>
      <c r="DR5267" s="20"/>
      <c r="DS5267" s="20"/>
      <c r="DT5267" s="20"/>
      <c r="DU5267" s="20"/>
      <c r="DV5267" s="20"/>
      <c r="DW5267" s="20"/>
      <c r="DX5267" s="20"/>
      <c r="DY5267" s="20"/>
    </row>
    <row r="5268" spans="1:129" s="143" customFormat="1" x14ac:dyDescent="0.15">
      <c r="B5268" s="141" t="s">
        <v>1708</v>
      </c>
      <c r="C5268" s="106">
        <v>1</v>
      </c>
      <c r="D5268" s="133" t="s">
        <v>1689</v>
      </c>
      <c r="E5268" s="285" t="s">
        <v>1709</v>
      </c>
      <c r="F5268" s="285">
        <f t="shared" ref="F5268:F5331" si="738">G5268+H5268+I5268+J5268</f>
        <v>0.12902400605</v>
      </c>
      <c r="G5268" s="285">
        <f t="shared" ref="G5268:G5331" si="739">M5268+N5268+O5268</f>
        <v>2.5495483919999999E-2</v>
      </c>
      <c r="H5268" s="285">
        <f t="shared" ref="H5268:H5331" si="740">K5268+L5268+P5268</f>
        <v>2.1581344839999999E-2</v>
      </c>
      <c r="I5268" s="285">
        <f t="shared" ref="I5268:I5331" si="741">Q5268+IF(R5268="x",0,R5268)+IF(S5268="x",0,S5268)+IF(T5268="x",0,T5268)+U5268</f>
        <v>3.9794059290000003E-2</v>
      </c>
      <c r="J5268" s="285">
        <v>4.2153118000000003E-2</v>
      </c>
      <c r="K5268" s="285">
        <v>1.9874954E-2</v>
      </c>
      <c r="L5268" s="285">
        <v>1.4195410000000001E-3</v>
      </c>
      <c r="M5268" s="285">
        <v>8.5375171999999997E-4</v>
      </c>
      <c r="N5268" s="285">
        <v>1.8222795999999999E-2</v>
      </c>
      <c r="O5268" s="285">
        <v>6.4189362000000002E-3</v>
      </c>
      <c r="P5268" s="285">
        <v>2.8684984E-4</v>
      </c>
      <c r="Q5268" s="285">
        <v>7.4414726000000004E-3</v>
      </c>
      <c r="R5268" s="285">
        <v>3.1709091000000002E-2</v>
      </c>
      <c r="S5268" s="285">
        <v>0</v>
      </c>
      <c r="T5268" s="285">
        <v>0</v>
      </c>
      <c r="U5268" s="285">
        <v>6.4349568999999996E-4</v>
      </c>
      <c r="V5268" s="255"/>
      <c r="W5268" s="89">
        <f>J5268/0.135</f>
        <v>0.3122453185185185</v>
      </c>
      <c r="X5268" s="249">
        <v>5.1486394000000004</v>
      </c>
      <c r="Y5268" s="249">
        <v>4.5249309000000002</v>
      </c>
      <c r="Z5268" s="249">
        <v>0.14974818000000001</v>
      </c>
      <c r="AA5268" s="249">
        <v>1.0067926E-3</v>
      </c>
      <c r="AB5268" s="249">
        <v>0.30199078000000001</v>
      </c>
      <c r="AC5268" s="249">
        <v>9.5923686999999994E-3</v>
      </c>
      <c r="AD5268" s="249">
        <v>0.16137040999999999</v>
      </c>
      <c r="AE5268" s="76">
        <v>1.0016687E-6</v>
      </c>
      <c r="AF5268" s="76">
        <v>1.9691475E-9</v>
      </c>
      <c r="AG5268" s="20">
        <v>3.3384909999999997E-2</v>
      </c>
    </row>
    <row r="5269" spans="1:129" s="168" customFormat="1" x14ac:dyDescent="0.15">
      <c r="B5269" s="165" t="s">
        <v>1710</v>
      </c>
      <c r="C5269" s="106">
        <v>1</v>
      </c>
      <c r="D5269" s="166" t="s">
        <v>1711</v>
      </c>
      <c r="E5269" s="285" t="s">
        <v>1712</v>
      </c>
      <c r="F5269" s="285">
        <f t="shared" si="738"/>
        <v>3.5410732887000002E-4</v>
      </c>
      <c r="G5269" s="285">
        <f t="shared" si="739"/>
        <v>6.5999878300000004E-6</v>
      </c>
      <c r="H5269" s="285">
        <f t="shared" si="740"/>
        <v>2.6145767890000004E-5</v>
      </c>
      <c r="I5269" s="285">
        <f t="shared" si="741"/>
        <v>2.0668557315E-4</v>
      </c>
      <c r="J5269" s="285">
        <v>1.14676E-4</v>
      </c>
      <c r="K5269" s="285">
        <v>2.3729911000000001E-5</v>
      </c>
      <c r="L5269" s="285">
        <v>2.1719843999999999E-6</v>
      </c>
      <c r="M5269" s="285">
        <v>3.6940083000000001E-7</v>
      </c>
      <c r="N5269" s="285">
        <v>5.0948415000000001E-6</v>
      </c>
      <c r="O5269" s="285">
        <v>1.1357455000000001E-6</v>
      </c>
      <c r="P5269" s="285">
        <v>2.4387249000000001E-7</v>
      </c>
      <c r="Q5269" s="285">
        <v>4.5272880999999998E-7</v>
      </c>
      <c r="R5269" s="285">
        <v>2.0564800000000001E-4</v>
      </c>
      <c r="S5269" s="285">
        <v>0</v>
      </c>
      <c r="T5269" s="285">
        <v>0</v>
      </c>
      <c r="U5269" s="285">
        <v>5.8484434000000001E-7</v>
      </c>
      <c r="V5269" s="317"/>
      <c r="W5269" s="89">
        <f>J5269/0.135</f>
        <v>8.4945185185185173E-4</v>
      </c>
      <c r="X5269" s="249">
        <v>1.4200957E-2</v>
      </c>
      <c r="Y5269" s="249">
        <v>1.3982243E-2</v>
      </c>
      <c r="Z5269" s="249">
        <v>1.8498479999999999E-4</v>
      </c>
      <c r="AA5269" s="249">
        <v>1.5311000000000001E-8</v>
      </c>
      <c r="AB5269" s="249">
        <v>6.7638000000000004E-6</v>
      </c>
      <c r="AC5269" s="249">
        <v>2.9552410000000002E-6</v>
      </c>
      <c r="AD5269" s="249">
        <v>2.3995E-5</v>
      </c>
      <c r="AE5269" s="76">
        <v>1.5803876E-9</v>
      </c>
      <c r="AF5269" s="76">
        <v>6.2857752E-12</v>
      </c>
      <c r="AG5269" s="20">
        <v>1.3628248E-4</v>
      </c>
    </row>
    <row r="5270" spans="1:129" s="143" customFormat="1" x14ac:dyDescent="0.15">
      <c r="B5270" s="141" t="s">
        <v>1713</v>
      </c>
      <c r="C5270" s="106">
        <v>1</v>
      </c>
      <c r="D5270" s="64" t="s">
        <v>1689</v>
      </c>
      <c r="E5270" s="285" t="s">
        <v>1714</v>
      </c>
      <c r="F5270" s="285">
        <f t="shared" si="738"/>
        <v>2.5293380986000001E-2</v>
      </c>
      <c r="G5270" s="285">
        <f t="shared" si="739"/>
        <v>4.7142770500000001E-4</v>
      </c>
      <c r="H5270" s="285">
        <f t="shared" si="740"/>
        <v>1.867554814E-3</v>
      </c>
      <c r="I5270" s="285">
        <f t="shared" si="741"/>
        <v>1.4763255367000001E-2</v>
      </c>
      <c r="J5270" s="285">
        <v>8.1911430999999993E-3</v>
      </c>
      <c r="K5270" s="285">
        <v>1.6949936000000001E-3</v>
      </c>
      <c r="L5270" s="285">
        <v>1.5514175000000001E-4</v>
      </c>
      <c r="M5270" s="285">
        <v>2.6385774E-5</v>
      </c>
      <c r="N5270" s="285">
        <v>3.6391724999999998E-4</v>
      </c>
      <c r="O5270" s="285">
        <v>8.1124680999999994E-5</v>
      </c>
      <c r="P5270" s="285">
        <v>1.7419464E-5</v>
      </c>
      <c r="Q5270" s="285">
        <v>3.2337771999999997E-5</v>
      </c>
      <c r="R5270" s="285">
        <v>1.4689143E-2</v>
      </c>
      <c r="S5270" s="285">
        <v>0</v>
      </c>
      <c r="T5270" s="285">
        <v>0</v>
      </c>
      <c r="U5270" s="285">
        <v>4.1774594999999998E-5</v>
      </c>
      <c r="V5270" s="318"/>
      <c r="W5270" s="89">
        <f>J5270/0.135</f>
        <v>6.0675134074074065E-2</v>
      </c>
      <c r="X5270" s="249">
        <v>1.0143541</v>
      </c>
      <c r="Y5270" s="249">
        <v>0.99873166999999996</v>
      </c>
      <c r="Z5270" s="249">
        <v>1.32132E-2</v>
      </c>
      <c r="AA5270" s="249">
        <v>1.0936429E-6</v>
      </c>
      <c r="AB5270" s="249">
        <v>4.8312856999999999E-4</v>
      </c>
      <c r="AC5270" s="249">
        <v>2.1108864E-4</v>
      </c>
      <c r="AD5270" s="249">
        <v>1.7139286E-3</v>
      </c>
      <c r="AE5270" s="76">
        <v>1.1288483E-7</v>
      </c>
      <c r="AF5270" s="76">
        <v>4.4898394000000001E-10</v>
      </c>
      <c r="AG5270" s="20">
        <v>9.7344627999999996E-3</v>
      </c>
    </row>
    <row r="5271" spans="1:129" s="143" customFormat="1" x14ac:dyDescent="0.15">
      <c r="A5271" s="319"/>
      <c r="B5271" s="141" t="s">
        <v>1715</v>
      </c>
      <c r="C5271" s="106">
        <v>1</v>
      </c>
      <c r="D5271" s="64" t="s">
        <v>1689</v>
      </c>
      <c r="E5271" s="285" t="s">
        <v>1716</v>
      </c>
      <c r="F5271" s="285">
        <f t="shared" si="738"/>
        <v>2.9508944031000003E-2</v>
      </c>
      <c r="G5271" s="285">
        <f t="shared" si="739"/>
        <v>5.4999899400000004E-4</v>
      </c>
      <c r="H5271" s="285">
        <f t="shared" si="740"/>
        <v>2.1788140080000002E-3</v>
      </c>
      <c r="I5271" s="285">
        <f t="shared" si="741"/>
        <v>1.7223797429000001E-2</v>
      </c>
      <c r="J5271" s="285">
        <v>9.5563335999999995E-3</v>
      </c>
      <c r="K5271" s="285">
        <v>1.9774926000000002E-3</v>
      </c>
      <c r="L5271" s="285">
        <v>1.809987E-4</v>
      </c>
      <c r="M5271" s="285">
        <v>3.0783403000000002E-5</v>
      </c>
      <c r="N5271" s="285">
        <v>4.2457013E-4</v>
      </c>
      <c r="O5271" s="285">
        <v>9.4645461E-5</v>
      </c>
      <c r="P5271" s="285">
        <v>2.0322708E-5</v>
      </c>
      <c r="Q5271" s="285">
        <v>3.7727400999999997E-5</v>
      </c>
      <c r="R5271" s="285">
        <v>1.7137333000000001E-2</v>
      </c>
      <c r="S5271" s="285">
        <v>0</v>
      </c>
      <c r="T5271" s="285">
        <v>0</v>
      </c>
      <c r="U5271" s="285">
        <v>4.8737028000000001E-5</v>
      </c>
      <c r="V5271" s="318"/>
      <c r="W5271" s="89">
        <f>J5271/0.135</f>
        <v>7.0787656296296284E-2</v>
      </c>
      <c r="X5271" s="249">
        <v>1.1834131000000001</v>
      </c>
      <c r="Y5271" s="249">
        <v>1.1651868999999999</v>
      </c>
      <c r="Z5271" s="249">
        <v>1.5415399999999999E-2</v>
      </c>
      <c r="AA5271" s="249">
        <v>1.2759166999999999E-6</v>
      </c>
      <c r="AB5271" s="249">
        <v>5.6364999999999996E-4</v>
      </c>
      <c r="AC5271" s="249">
        <v>2.4627007999999999E-4</v>
      </c>
      <c r="AD5271" s="249">
        <v>1.9995833000000002E-3</v>
      </c>
      <c r="AE5271" s="76">
        <v>1.3169896999999999E-7</v>
      </c>
      <c r="AF5271" s="76">
        <v>5.2381459999999999E-10</v>
      </c>
      <c r="AG5271" s="20">
        <v>1.1356873E-2</v>
      </c>
    </row>
    <row r="5272" spans="1:129" s="143" customFormat="1" x14ac:dyDescent="0.15">
      <c r="A5272" s="319"/>
      <c r="B5272" s="141" t="s">
        <v>1717</v>
      </c>
      <c r="C5272" s="106">
        <v>1</v>
      </c>
      <c r="D5272" s="64" t="s">
        <v>1694</v>
      </c>
      <c r="E5272" s="320" t="s">
        <v>1718</v>
      </c>
      <c r="F5272" s="305">
        <f t="shared" si="738"/>
        <v>1.0370286204259999E-2</v>
      </c>
      <c r="G5272" s="305">
        <f t="shared" si="739"/>
        <v>1.9328535904999998E-4</v>
      </c>
      <c r="H5272" s="305">
        <f t="shared" si="740"/>
        <v>7.6569747374E-4</v>
      </c>
      <c r="I5272" s="305">
        <f t="shared" si="741"/>
        <v>6.05293470047E-3</v>
      </c>
      <c r="J5272" s="305">
        <f t="shared" ref="J5272:U5272" si="742">J5270*0.41</f>
        <v>3.3583686709999995E-3</v>
      </c>
      <c r="K5272" s="305">
        <f t="shared" si="742"/>
        <v>6.9494737600000003E-4</v>
      </c>
      <c r="L5272" s="305">
        <f t="shared" si="742"/>
        <v>6.3608117499999996E-5</v>
      </c>
      <c r="M5272" s="305">
        <f t="shared" si="742"/>
        <v>1.081816734E-5</v>
      </c>
      <c r="N5272" s="305">
        <f t="shared" si="742"/>
        <v>1.4920607249999999E-4</v>
      </c>
      <c r="O5272" s="305">
        <f t="shared" si="742"/>
        <v>3.3261119209999997E-5</v>
      </c>
      <c r="P5272" s="305">
        <f t="shared" si="742"/>
        <v>7.141980239999999E-6</v>
      </c>
      <c r="Q5272" s="305">
        <f t="shared" si="742"/>
        <v>1.3258486519999998E-5</v>
      </c>
      <c r="R5272" s="305">
        <f t="shared" si="742"/>
        <v>6.02254863E-3</v>
      </c>
      <c r="S5272" s="305">
        <f t="shared" si="742"/>
        <v>0</v>
      </c>
      <c r="T5272" s="305">
        <f t="shared" si="742"/>
        <v>0</v>
      </c>
      <c r="U5272" s="305">
        <f t="shared" si="742"/>
        <v>1.7127583949999999E-5</v>
      </c>
      <c r="V5272" s="148"/>
      <c r="W5272" s="305">
        <f t="shared" ref="W5272:AG5272" si="743">W5270*0.41</f>
        <v>2.4876804970370366E-2</v>
      </c>
      <c r="X5272" s="305">
        <f t="shared" si="743"/>
        <v>0.41588518099999999</v>
      </c>
      <c r="Y5272" s="305">
        <f t="shared" si="743"/>
        <v>0.40947998469999997</v>
      </c>
      <c r="Z5272" s="305">
        <f t="shared" si="743"/>
        <v>5.4174119999999999E-3</v>
      </c>
      <c r="AA5272" s="305">
        <f t="shared" si="743"/>
        <v>4.4839358899999995E-7</v>
      </c>
      <c r="AB5272" s="305">
        <f t="shared" si="743"/>
        <v>1.9808271369999998E-4</v>
      </c>
      <c r="AC5272" s="305">
        <f t="shared" si="743"/>
        <v>8.654634239999999E-5</v>
      </c>
      <c r="AD5272" s="305">
        <f t="shared" si="743"/>
        <v>7.0271072599999997E-4</v>
      </c>
      <c r="AE5272" s="307">
        <f t="shared" si="743"/>
        <v>4.6282780299999999E-8</v>
      </c>
      <c r="AF5272" s="307">
        <f t="shared" si="743"/>
        <v>1.840834154E-10</v>
      </c>
      <c r="AG5272" s="307">
        <f t="shared" si="743"/>
        <v>3.991129748E-3</v>
      </c>
    </row>
    <row r="5273" spans="1:129" s="143" customFormat="1" x14ac:dyDescent="0.15">
      <c r="A5273" s="319"/>
      <c r="B5273" s="141" t="s">
        <v>1719</v>
      </c>
      <c r="C5273" s="106">
        <v>1</v>
      </c>
      <c r="D5273" s="64" t="s">
        <v>1694</v>
      </c>
      <c r="E5273" s="320" t="s">
        <v>1720</v>
      </c>
      <c r="F5273" s="305">
        <f t="shared" si="738"/>
        <v>9.4428620899199983E-3</v>
      </c>
      <c r="G5273" s="305">
        <f t="shared" si="739"/>
        <v>1.7599967808000001E-4</v>
      </c>
      <c r="H5273" s="305">
        <f t="shared" si="740"/>
        <v>6.9722048256000001E-4</v>
      </c>
      <c r="I5273" s="305">
        <f t="shared" si="741"/>
        <v>5.5116151772799998E-3</v>
      </c>
      <c r="J5273" s="305">
        <f t="shared" ref="J5273:U5273" si="744">J5271*0.32</f>
        <v>3.0580267519999997E-3</v>
      </c>
      <c r="K5273" s="305">
        <f t="shared" si="744"/>
        <v>6.3279763200000002E-4</v>
      </c>
      <c r="L5273" s="305">
        <f t="shared" si="744"/>
        <v>5.7919584000000003E-5</v>
      </c>
      <c r="M5273" s="305">
        <f t="shared" si="744"/>
        <v>9.850688960000001E-6</v>
      </c>
      <c r="N5273" s="305">
        <f t="shared" si="744"/>
        <v>1.358624416E-4</v>
      </c>
      <c r="O5273" s="305">
        <f t="shared" si="744"/>
        <v>3.0286547520000002E-5</v>
      </c>
      <c r="P5273" s="305">
        <f t="shared" si="744"/>
        <v>6.5032665599999999E-6</v>
      </c>
      <c r="Q5273" s="305">
        <f t="shared" si="744"/>
        <v>1.2072768319999999E-5</v>
      </c>
      <c r="R5273" s="305">
        <f t="shared" si="744"/>
        <v>5.4839465600000003E-3</v>
      </c>
      <c r="S5273" s="305">
        <f t="shared" si="744"/>
        <v>0</v>
      </c>
      <c r="T5273" s="305">
        <f t="shared" si="744"/>
        <v>0</v>
      </c>
      <c r="U5273" s="305">
        <f t="shared" si="744"/>
        <v>1.5595848960000002E-5</v>
      </c>
      <c r="V5273" s="148"/>
      <c r="W5273" s="305">
        <f t="shared" ref="W5273:AG5273" si="745">W5271*0.32</f>
        <v>2.2652050014814813E-2</v>
      </c>
      <c r="X5273" s="305">
        <f t="shared" si="745"/>
        <v>0.37869219200000004</v>
      </c>
      <c r="Y5273" s="305">
        <f t="shared" si="745"/>
        <v>0.37285980799999996</v>
      </c>
      <c r="Z5273" s="305">
        <f t="shared" si="745"/>
        <v>4.9329279999999996E-3</v>
      </c>
      <c r="AA5273" s="305">
        <f t="shared" si="745"/>
        <v>4.0829334399999997E-7</v>
      </c>
      <c r="AB5273" s="305">
        <f t="shared" si="745"/>
        <v>1.8036799999999998E-4</v>
      </c>
      <c r="AC5273" s="305">
        <f t="shared" si="745"/>
        <v>7.8806425600000003E-5</v>
      </c>
      <c r="AD5273" s="305">
        <f t="shared" si="745"/>
        <v>6.3986665600000009E-4</v>
      </c>
      <c r="AE5273" s="307">
        <f t="shared" si="745"/>
        <v>4.2143670399999998E-8</v>
      </c>
      <c r="AF5273" s="307">
        <f t="shared" si="745"/>
        <v>1.6762067200000001E-10</v>
      </c>
      <c r="AG5273" s="307">
        <f t="shared" si="745"/>
        <v>3.6341993600000001E-3</v>
      </c>
    </row>
    <row r="5274" spans="1:129" s="143" customFormat="1" x14ac:dyDescent="0.15">
      <c r="B5274" s="141" t="s">
        <v>11471</v>
      </c>
      <c r="C5274" s="28"/>
      <c r="D5274" s="133" t="s">
        <v>279</v>
      </c>
      <c r="E5274" s="308" t="s">
        <v>11472</v>
      </c>
      <c r="F5274" s="308">
        <f t="shared" si="738"/>
        <v>1.9356192799000003E-6</v>
      </c>
      <c r="G5274" s="308">
        <f t="shared" si="739"/>
        <v>5.6724347780000007E-7</v>
      </c>
      <c r="H5274" s="308">
        <f t="shared" si="740"/>
        <v>3.9689379989999995E-7</v>
      </c>
      <c r="I5274" s="308">
        <f t="shared" si="741"/>
        <v>2.4155842200000001E-8</v>
      </c>
      <c r="J5274" s="308">
        <v>9.4732616000000005E-7</v>
      </c>
      <c r="K5274" s="308">
        <v>3.7288822999999998E-7</v>
      </c>
      <c r="L5274" s="308">
        <v>1.6652859999999999E-8</v>
      </c>
      <c r="M5274" s="308">
        <v>2.1842617999999998E-9</v>
      </c>
      <c r="N5274" s="308">
        <v>5.2918604000000002E-7</v>
      </c>
      <c r="O5274" s="308">
        <v>3.5873176000000003E-8</v>
      </c>
      <c r="P5274" s="308">
        <v>7.3527098999999999E-9</v>
      </c>
      <c r="Q5274" s="308">
        <v>5.5160022000000003E-9</v>
      </c>
      <c r="R5274" s="308">
        <v>0</v>
      </c>
      <c r="S5274" s="308">
        <v>0</v>
      </c>
      <c r="T5274" s="308">
        <v>0</v>
      </c>
      <c r="U5274" s="308">
        <v>1.8639839999999999E-8</v>
      </c>
      <c r="V5274" s="321"/>
      <c r="W5274" s="171">
        <f t="shared" ref="W5274:W5337" si="746">J5274/0.135</f>
        <v>7.0172308148148149E-6</v>
      </c>
      <c r="X5274" s="191">
        <v>1.1936926000000001E-4</v>
      </c>
      <c r="Y5274" s="191">
        <v>8.9330800999999998E-5</v>
      </c>
      <c r="Z5274" s="191">
        <v>1.7875418000000001E-5</v>
      </c>
      <c r="AA5274" s="191">
        <v>1.6438078E-8</v>
      </c>
      <c r="AB5274" s="191">
        <v>2.8525917E-6</v>
      </c>
      <c r="AC5274" s="191">
        <v>1.6166243E-6</v>
      </c>
      <c r="AD5274" s="191">
        <v>7.6773841999999998E-6</v>
      </c>
      <c r="AE5274" s="76">
        <v>2.1981114000000001E-11</v>
      </c>
      <c r="AF5274" s="76">
        <v>3.549888E-14</v>
      </c>
      <c r="AG5274" s="76">
        <v>3.6169715999999998E-7</v>
      </c>
    </row>
    <row r="5275" spans="1:129" s="143" customFormat="1" x14ac:dyDescent="0.15">
      <c r="B5275" s="141" t="s">
        <v>11473</v>
      </c>
      <c r="C5275" s="28"/>
      <c r="D5275" s="133" t="s">
        <v>279</v>
      </c>
      <c r="E5275" s="308" t="s">
        <v>11474</v>
      </c>
      <c r="F5275" s="308">
        <f t="shared" si="738"/>
        <v>7.2156888020000003E-8</v>
      </c>
      <c r="G5275" s="308">
        <f t="shared" si="739"/>
        <v>3.5878992260000003E-8</v>
      </c>
      <c r="H5275" s="308">
        <f t="shared" si="740"/>
        <v>1.3946168909999999E-8</v>
      </c>
      <c r="I5275" s="308">
        <f t="shared" si="741"/>
        <v>4.15615785E-9</v>
      </c>
      <c r="J5275" s="308">
        <v>1.8175568999999998E-8</v>
      </c>
      <c r="K5275" s="308">
        <v>1.1879666999999999E-8</v>
      </c>
      <c r="L5275" s="308">
        <v>1.4091862E-9</v>
      </c>
      <c r="M5275" s="308">
        <v>3.7740616E-10</v>
      </c>
      <c r="N5275" s="308">
        <v>8.4480440999999998E-9</v>
      </c>
      <c r="O5275" s="308">
        <v>2.7053542000000001E-8</v>
      </c>
      <c r="P5275" s="308">
        <v>6.5731570999999998E-10</v>
      </c>
      <c r="Q5275" s="308">
        <v>3.4610587E-9</v>
      </c>
      <c r="R5275" s="308">
        <v>0</v>
      </c>
      <c r="S5275" s="308">
        <v>0</v>
      </c>
      <c r="T5275" s="308">
        <v>0</v>
      </c>
      <c r="U5275" s="308">
        <v>6.9509915000000005E-10</v>
      </c>
      <c r="V5275" s="321"/>
      <c r="W5275" s="171">
        <f t="shared" si="746"/>
        <v>1.3463384444444441E-7</v>
      </c>
      <c r="X5275" s="191">
        <v>4.2298854999999999E-5</v>
      </c>
      <c r="Y5275" s="191">
        <v>1.0190295E-6</v>
      </c>
      <c r="Z5275" s="191">
        <v>8.4917937000000003E-8</v>
      </c>
      <c r="AA5275" s="191">
        <v>2.7253027000000001E-9</v>
      </c>
      <c r="AB5275" s="191">
        <v>8.4216007999999999E-7</v>
      </c>
      <c r="AC5275" s="191">
        <v>1.2142535000000001E-6</v>
      </c>
      <c r="AD5275" s="191">
        <v>3.9135769000000001E-5</v>
      </c>
      <c r="AE5275" s="76">
        <v>9.2094370000000003E-13</v>
      </c>
      <c r="AF5275" s="76">
        <v>3.5105629999999998E-15</v>
      </c>
      <c r="AG5275" s="76">
        <v>6.8373255999999998E-9</v>
      </c>
    </row>
    <row r="5276" spans="1:129" s="143" customFormat="1" x14ac:dyDescent="0.15">
      <c r="B5276" s="141" t="s">
        <v>11475</v>
      </c>
      <c r="C5276" s="28"/>
      <c r="D5276" s="133" t="s">
        <v>1689</v>
      </c>
      <c r="E5276" s="308" t="s">
        <v>11476</v>
      </c>
      <c r="F5276" s="308">
        <f t="shared" si="738"/>
        <v>0.22817428262</v>
      </c>
      <c r="G5276" s="308">
        <f t="shared" si="739"/>
        <v>3.0449681800000003E-2</v>
      </c>
      <c r="H5276" s="308">
        <f t="shared" si="740"/>
        <v>5.3227601850000007E-2</v>
      </c>
      <c r="I5276" s="308">
        <f t="shared" si="741"/>
        <v>1.26646897E-3</v>
      </c>
      <c r="J5276" s="308">
        <v>0.14323052999999999</v>
      </c>
      <c r="K5276" s="308">
        <v>4.8065120000000003E-2</v>
      </c>
      <c r="L5276" s="308">
        <v>4.8892031000000004E-3</v>
      </c>
      <c r="M5276" s="308">
        <v>1.5992062E-3</v>
      </c>
      <c r="N5276" s="308">
        <v>2.6999100000000002E-2</v>
      </c>
      <c r="O5276" s="308">
        <v>1.8513755999999999E-3</v>
      </c>
      <c r="P5276" s="308">
        <v>2.7327874999999999E-4</v>
      </c>
      <c r="Q5276" s="308">
        <v>9.1833637E-4</v>
      </c>
      <c r="R5276" s="308">
        <v>0</v>
      </c>
      <c r="S5276" s="308">
        <v>0</v>
      </c>
      <c r="T5276" s="308">
        <v>0</v>
      </c>
      <c r="U5276" s="308">
        <v>3.4813260000000001E-4</v>
      </c>
      <c r="V5276" s="302"/>
      <c r="W5276" s="246">
        <f t="shared" si="746"/>
        <v>1.0609668888888888</v>
      </c>
      <c r="X5276" s="191">
        <v>17.499977000000001</v>
      </c>
      <c r="Y5276" s="191">
        <v>17.277666</v>
      </c>
      <c r="Z5276" s="191">
        <v>0.14739875</v>
      </c>
      <c r="AA5276" s="191">
        <v>2.3287975999999999E-4</v>
      </c>
      <c r="AB5276" s="191">
        <v>2.4043459E-2</v>
      </c>
      <c r="AC5276" s="191">
        <v>4.6364479999999996E-3</v>
      </c>
      <c r="AD5276" s="191">
        <v>4.5999549000000001E-2</v>
      </c>
      <c r="AE5276" s="76">
        <v>1.8285219E-6</v>
      </c>
      <c r="AF5276" s="76">
        <v>5.6463861000000004E-9</v>
      </c>
      <c r="AG5276" s="20">
        <v>0.16853567999999999</v>
      </c>
    </row>
    <row r="5277" spans="1:129" s="143" customFormat="1" x14ac:dyDescent="0.15">
      <c r="B5277" s="141" t="s">
        <v>11477</v>
      </c>
      <c r="C5277" s="28"/>
      <c r="D5277" s="133" t="s">
        <v>1689</v>
      </c>
      <c r="E5277" s="308" t="s">
        <v>11478</v>
      </c>
      <c r="F5277" s="308">
        <f t="shared" si="738"/>
        <v>0.24456406734</v>
      </c>
      <c r="G5277" s="308">
        <f t="shared" si="739"/>
        <v>3.2461486900000003E-2</v>
      </c>
      <c r="H5277" s="308">
        <f t="shared" si="740"/>
        <v>5.9952429350000003E-2</v>
      </c>
      <c r="I5277" s="308">
        <f t="shared" si="741"/>
        <v>1.6558510899999999E-3</v>
      </c>
      <c r="J5277" s="308">
        <v>0.1504943</v>
      </c>
      <c r="K5277" s="308">
        <v>5.4596677000000003E-2</v>
      </c>
      <c r="L5277" s="308">
        <v>5.0373424999999999E-3</v>
      </c>
      <c r="M5277" s="308">
        <v>1.6466383000000001E-3</v>
      </c>
      <c r="N5277" s="308">
        <v>2.8716147000000001E-2</v>
      </c>
      <c r="O5277" s="308">
        <v>2.0987015999999999E-3</v>
      </c>
      <c r="P5277" s="308">
        <v>3.1840984999999999E-4</v>
      </c>
      <c r="Q5277" s="308">
        <v>1.0063432999999999E-3</v>
      </c>
      <c r="R5277" s="308">
        <v>0</v>
      </c>
      <c r="S5277" s="308">
        <v>0</v>
      </c>
      <c r="T5277" s="308">
        <v>0</v>
      </c>
      <c r="U5277" s="308">
        <v>6.4950779E-4</v>
      </c>
      <c r="V5277" s="302"/>
      <c r="W5277" s="246">
        <f t="shared" si="746"/>
        <v>1.1147725925925924</v>
      </c>
      <c r="X5277" s="191">
        <v>19.838362</v>
      </c>
      <c r="Y5277" s="191">
        <v>19.636558999999998</v>
      </c>
      <c r="Z5277" s="191">
        <v>0.11717518</v>
      </c>
      <c r="AA5277" s="191">
        <v>2.8522473E-4</v>
      </c>
      <c r="AB5277" s="191">
        <v>3.0338051000000001E-2</v>
      </c>
      <c r="AC5277" s="191">
        <v>7.2561101000000001E-3</v>
      </c>
      <c r="AD5277" s="191">
        <v>4.6747744000000001E-2</v>
      </c>
      <c r="AE5277" s="76">
        <v>2.0185985000000001E-6</v>
      </c>
      <c r="AF5277" s="76">
        <v>5.9872201E-9</v>
      </c>
      <c r="AG5277" s="20">
        <v>0.19063886999999999</v>
      </c>
    </row>
    <row r="5278" spans="1:129" s="143" customFormat="1" x14ac:dyDescent="0.15">
      <c r="B5278" s="141" t="s">
        <v>11479</v>
      </c>
      <c r="C5278" s="28"/>
      <c r="D5278" s="133" t="s">
        <v>1689</v>
      </c>
      <c r="E5278" s="308" t="s">
        <v>11480</v>
      </c>
      <c r="F5278" s="308">
        <f t="shared" si="738"/>
        <v>0.40201144599999999</v>
      </c>
      <c r="G5278" s="308">
        <f t="shared" si="739"/>
        <v>8.0960963799999994E-2</v>
      </c>
      <c r="H5278" s="308">
        <f t="shared" si="740"/>
        <v>8.4330129899999995E-2</v>
      </c>
      <c r="I5278" s="308">
        <f t="shared" si="741"/>
        <v>1.14455423E-2</v>
      </c>
      <c r="J5278" s="308">
        <v>0.22527480999999999</v>
      </c>
      <c r="K5278" s="308">
        <v>7.6867885999999996E-2</v>
      </c>
      <c r="L5278" s="308">
        <v>6.2578601000000001E-3</v>
      </c>
      <c r="M5278" s="308">
        <v>6.0676847999999997E-3</v>
      </c>
      <c r="N5278" s="308">
        <v>5.4666213999999998E-2</v>
      </c>
      <c r="O5278" s="308">
        <v>2.0227064999999999E-2</v>
      </c>
      <c r="P5278" s="308">
        <v>1.2043837999999999E-3</v>
      </c>
      <c r="Q5278" s="308">
        <v>8.8897235000000002E-3</v>
      </c>
      <c r="R5278" s="308">
        <v>0</v>
      </c>
      <c r="S5278" s="308">
        <v>0</v>
      </c>
      <c r="T5278" s="308">
        <v>0</v>
      </c>
      <c r="U5278" s="308">
        <v>2.5558187999999999E-3</v>
      </c>
      <c r="V5278" s="302"/>
      <c r="W5278" s="246">
        <f t="shared" si="746"/>
        <v>1.6687022962962961</v>
      </c>
      <c r="X5278" s="191">
        <v>30.920577999999999</v>
      </c>
      <c r="Y5278" s="191">
        <v>29.344543000000002</v>
      </c>
      <c r="Z5278" s="191">
        <v>0.90846872999999995</v>
      </c>
      <c r="AA5278" s="191">
        <v>2.4602999999999999E-3</v>
      </c>
      <c r="AB5278" s="191">
        <v>0.20801236000000001</v>
      </c>
      <c r="AC5278" s="191">
        <v>7.0447424999999994E-2</v>
      </c>
      <c r="AD5278" s="191">
        <v>0.38664602999999997</v>
      </c>
      <c r="AE5278" s="76">
        <v>3.4726189999999999E-6</v>
      </c>
      <c r="AF5278" s="76">
        <v>8.8355735000000002E-9</v>
      </c>
      <c r="AG5278" s="20">
        <v>0.26462847</v>
      </c>
    </row>
    <row r="5279" spans="1:129" s="143" customFormat="1" x14ac:dyDescent="0.15">
      <c r="B5279" s="141" t="s">
        <v>11481</v>
      </c>
      <c r="C5279" s="28"/>
      <c r="D5279" s="133" t="s">
        <v>1689</v>
      </c>
      <c r="E5279" s="308" t="s">
        <v>11482</v>
      </c>
      <c r="F5279" s="308">
        <f t="shared" si="738"/>
        <v>1.9085343841999999E-2</v>
      </c>
      <c r="G5279" s="308">
        <f t="shared" si="739"/>
        <v>3.4431248899999996E-3</v>
      </c>
      <c r="H5279" s="308">
        <f t="shared" si="740"/>
        <v>4.6998176819999992E-3</v>
      </c>
      <c r="I5279" s="308">
        <f t="shared" si="741"/>
        <v>3.4021527E-4</v>
      </c>
      <c r="J5279" s="308">
        <v>1.0602186E-2</v>
      </c>
      <c r="K5279" s="308">
        <v>4.2450010999999996E-3</v>
      </c>
      <c r="L5279" s="308">
        <v>3.8782366E-4</v>
      </c>
      <c r="M5279" s="308">
        <v>1.0220038E-4</v>
      </c>
      <c r="N5279" s="308">
        <v>2.9102911999999998E-3</v>
      </c>
      <c r="O5279" s="308">
        <v>4.3063330999999999E-4</v>
      </c>
      <c r="P5279" s="308">
        <v>6.6992922E-5</v>
      </c>
      <c r="Q5279" s="308">
        <v>1.8938886999999999E-4</v>
      </c>
      <c r="R5279" s="308">
        <v>0</v>
      </c>
      <c r="S5279" s="308">
        <v>0</v>
      </c>
      <c r="T5279" s="308">
        <v>0</v>
      </c>
      <c r="U5279" s="308">
        <v>1.5082640000000001E-4</v>
      </c>
      <c r="V5279" s="302"/>
      <c r="W5279" s="246">
        <f t="shared" si="746"/>
        <v>7.85347111111111E-2</v>
      </c>
      <c r="X5279" s="191">
        <v>1.5631377</v>
      </c>
      <c r="Y5279" s="191">
        <v>1.5125757</v>
      </c>
      <c r="Z5279" s="191">
        <v>2.9892330000000002E-2</v>
      </c>
      <c r="AA5279" s="191">
        <v>4.7566321999999999E-5</v>
      </c>
      <c r="AB5279" s="191">
        <v>8.8046006999999999E-3</v>
      </c>
      <c r="AC5279" s="191">
        <v>1.4033832999999999E-3</v>
      </c>
      <c r="AD5279" s="191">
        <v>1.0414189000000001E-2</v>
      </c>
      <c r="AE5279" s="76">
        <v>1.5192139000000001E-7</v>
      </c>
      <c r="AF5279" s="76">
        <v>5.1093692999999997E-10</v>
      </c>
      <c r="AG5279" s="20">
        <v>1.4262307E-2</v>
      </c>
    </row>
    <row r="5280" spans="1:129" s="143" customFormat="1" x14ac:dyDescent="0.15">
      <c r="B5280" s="141" t="s">
        <v>11483</v>
      </c>
      <c r="C5280" s="28"/>
      <c r="D5280" s="133" t="s">
        <v>1689</v>
      </c>
      <c r="E5280" s="308" t="s">
        <v>11484</v>
      </c>
      <c r="F5280" s="308">
        <f t="shared" si="738"/>
        <v>1.7371588043999998E-2</v>
      </c>
      <c r="G5280" s="308">
        <f t="shared" si="739"/>
        <v>3.1021578959999998E-3</v>
      </c>
      <c r="H5280" s="308">
        <f t="shared" si="740"/>
        <v>3.4983952480000004E-3</v>
      </c>
      <c r="I5280" s="308">
        <f t="shared" si="741"/>
        <v>3.3898089999999999E-4</v>
      </c>
      <c r="J5280" s="308">
        <v>1.0432054E-2</v>
      </c>
      <c r="K5280" s="308">
        <v>3.1728195000000001E-3</v>
      </c>
      <c r="L5280" s="308">
        <v>2.5895831E-4</v>
      </c>
      <c r="M5280" s="308">
        <v>8.4327336000000007E-5</v>
      </c>
      <c r="N5280" s="308">
        <v>2.6057564E-3</v>
      </c>
      <c r="O5280" s="308">
        <v>4.1207416000000002E-4</v>
      </c>
      <c r="P5280" s="308">
        <v>6.6617438000000001E-5</v>
      </c>
      <c r="Q5280" s="308">
        <v>1.8881112E-4</v>
      </c>
      <c r="R5280" s="308">
        <v>0</v>
      </c>
      <c r="S5280" s="308">
        <v>0</v>
      </c>
      <c r="T5280" s="308">
        <v>0</v>
      </c>
      <c r="U5280" s="308">
        <v>1.5016977999999999E-4</v>
      </c>
      <c r="V5280" s="302"/>
      <c r="W5280" s="246">
        <f t="shared" si="746"/>
        <v>7.7274474074074062E-2</v>
      </c>
      <c r="X5280" s="191">
        <v>1.5373713</v>
      </c>
      <c r="Y5280" s="191">
        <v>1.4870523</v>
      </c>
      <c r="Z5280" s="191">
        <v>2.9747170999999999E-2</v>
      </c>
      <c r="AA5280" s="191">
        <v>4.7385120999999999E-5</v>
      </c>
      <c r="AB5280" s="191">
        <v>8.7676951999999999E-3</v>
      </c>
      <c r="AC5280" s="191">
        <v>1.3943109E-3</v>
      </c>
      <c r="AD5280" s="191">
        <v>1.0362467E-2</v>
      </c>
      <c r="AE5280" s="76">
        <v>1.4410603999999999E-7</v>
      </c>
      <c r="AF5280" s="76">
        <v>4.5682097000000001E-10</v>
      </c>
      <c r="AG5280" s="20">
        <v>1.4013698999999999E-2</v>
      </c>
    </row>
    <row r="5281" spans="2:33" s="143" customFormat="1" x14ac:dyDescent="0.15">
      <c r="B5281" s="141" t="s">
        <v>11485</v>
      </c>
      <c r="C5281" s="28"/>
      <c r="D5281" s="133" t="s">
        <v>1689</v>
      </c>
      <c r="E5281" s="308" t="s">
        <v>11486</v>
      </c>
      <c r="F5281" s="308">
        <f t="shared" si="738"/>
        <v>1.6926768165000002E-2</v>
      </c>
      <c r="G5281" s="308">
        <f t="shared" si="739"/>
        <v>3.1030389649999999E-3</v>
      </c>
      <c r="H5281" s="308">
        <f t="shared" si="740"/>
        <v>2.9739391599999999E-3</v>
      </c>
      <c r="I5281" s="308">
        <f t="shared" si="741"/>
        <v>3.3903504000000001E-4</v>
      </c>
      <c r="J5281" s="308">
        <v>1.0510755E-2</v>
      </c>
      <c r="K5281" s="308">
        <v>2.7034648999999999E-3</v>
      </c>
      <c r="L5281" s="308">
        <v>2.0384037000000001E-4</v>
      </c>
      <c r="M5281" s="308">
        <v>8.4433775000000003E-5</v>
      </c>
      <c r="N5281" s="308">
        <v>2.6064516999999999E-3</v>
      </c>
      <c r="O5281" s="308">
        <v>4.1215349E-4</v>
      </c>
      <c r="P5281" s="308">
        <v>6.6633890000000005E-5</v>
      </c>
      <c r="Q5281" s="308">
        <v>1.8883646000000001E-4</v>
      </c>
      <c r="R5281" s="308">
        <v>0</v>
      </c>
      <c r="S5281" s="308">
        <v>0</v>
      </c>
      <c r="T5281" s="308">
        <v>0</v>
      </c>
      <c r="U5281" s="308">
        <v>1.5019858E-4</v>
      </c>
      <c r="V5281" s="302"/>
      <c r="W5281" s="246">
        <f t="shared" si="746"/>
        <v>7.7857444444444437E-2</v>
      </c>
      <c r="X5281" s="191">
        <v>1.5385012</v>
      </c>
      <c r="Y5281" s="191">
        <v>1.4881716</v>
      </c>
      <c r="Z5281" s="191">
        <v>2.9753535000000001E-2</v>
      </c>
      <c r="AA5281" s="191">
        <v>4.7393067000000002E-5</v>
      </c>
      <c r="AB5281" s="191">
        <v>8.7693110000000001E-3</v>
      </c>
      <c r="AC5281" s="191">
        <v>1.3947088E-3</v>
      </c>
      <c r="AD5281" s="191">
        <v>1.0364737000000001E-2</v>
      </c>
      <c r="AE5281" s="76">
        <v>1.4475274999999999E-7</v>
      </c>
      <c r="AF5281" s="76">
        <v>4.3709058999999998E-10</v>
      </c>
      <c r="AG5281" s="20">
        <v>1.4024600999999999E-2</v>
      </c>
    </row>
    <row r="5282" spans="2:33" s="143" customFormat="1" x14ac:dyDescent="0.15">
      <c r="B5282" s="141" t="s">
        <v>11487</v>
      </c>
      <c r="C5282" s="28"/>
      <c r="D5282" s="133" t="s">
        <v>1689</v>
      </c>
      <c r="E5282" s="308" t="s">
        <v>11488</v>
      </c>
      <c r="F5282" s="308">
        <f t="shared" si="738"/>
        <v>1.5754029544000001E-2</v>
      </c>
      <c r="G5282" s="308">
        <f t="shared" si="739"/>
        <v>3.0408306480000005E-3</v>
      </c>
      <c r="H5282" s="308">
        <f t="shared" si="740"/>
        <v>2.2933558159999997E-3</v>
      </c>
      <c r="I5282" s="308">
        <f t="shared" si="741"/>
        <v>3.3909807999999998E-4</v>
      </c>
      <c r="J5282" s="308">
        <v>1.0080745E-2</v>
      </c>
      <c r="K5282" s="308">
        <v>2.0977677999999998E-3</v>
      </c>
      <c r="L5282" s="308">
        <v>1.2893497000000001E-4</v>
      </c>
      <c r="M5282" s="308">
        <v>7.3329858000000003E-5</v>
      </c>
      <c r="N5282" s="308">
        <v>2.5556607000000002E-3</v>
      </c>
      <c r="O5282" s="308">
        <v>4.1184008999999998E-4</v>
      </c>
      <c r="P5282" s="308">
        <v>6.6653046000000006E-5</v>
      </c>
      <c r="Q5282" s="308">
        <v>1.8886595999999999E-4</v>
      </c>
      <c r="R5282" s="308">
        <v>0</v>
      </c>
      <c r="S5282" s="308">
        <v>0</v>
      </c>
      <c r="T5282" s="308">
        <v>0</v>
      </c>
      <c r="U5282" s="308">
        <v>1.5023211999999999E-4</v>
      </c>
      <c r="V5282" s="302"/>
      <c r="W5282" s="246">
        <f t="shared" si="746"/>
        <v>7.4672185185185189E-2</v>
      </c>
      <c r="X5282" s="191">
        <v>1.5398168999999999</v>
      </c>
      <c r="Y5282" s="191">
        <v>1.4894748</v>
      </c>
      <c r="Z5282" s="191">
        <v>2.9760950000000001E-2</v>
      </c>
      <c r="AA5282" s="191">
        <v>4.7402318000000001E-5</v>
      </c>
      <c r="AB5282" s="191">
        <v>8.7711941000000009E-3</v>
      </c>
      <c r="AC5282" s="191">
        <v>1.3951726000000001E-3</v>
      </c>
      <c r="AD5282" s="191">
        <v>1.0367378E-2</v>
      </c>
      <c r="AE5282" s="76">
        <v>1.4024584E-7</v>
      </c>
      <c r="AF5282" s="76">
        <v>3.9847504999999998E-10</v>
      </c>
      <c r="AG5282" s="20">
        <v>1.4037295E-2</v>
      </c>
    </row>
    <row r="5283" spans="2:33" s="143" customFormat="1" x14ac:dyDescent="0.15">
      <c r="B5283" s="141" t="s">
        <v>11489</v>
      </c>
      <c r="C5283" s="28"/>
      <c r="D5283" s="133" t="s">
        <v>1689</v>
      </c>
      <c r="E5283" s="308" t="s">
        <v>11490</v>
      </c>
      <c r="F5283" s="308">
        <f t="shared" si="738"/>
        <v>3.391653561E-2</v>
      </c>
      <c r="G5283" s="308">
        <f t="shared" si="739"/>
        <v>5.3883195100000005E-3</v>
      </c>
      <c r="H5283" s="308">
        <f t="shared" si="740"/>
        <v>8.4350224499999994E-3</v>
      </c>
      <c r="I5283" s="308">
        <f t="shared" si="741"/>
        <v>6.5742764999999993E-4</v>
      </c>
      <c r="J5283" s="308">
        <v>1.9435766E-2</v>
      </c>
      <c r="K5283" s="308">
        <v>7.6328474999999996E-3</v>
      </c>
      <c r="L5283" s="308">
        <v>6.9595091999999999E-4</v>
      </c>
      <c r="M5283" s="308">
        <v>1.9530681999999999E-4</v>
      </c>
      <c r="N5283" s="308">
        <v>4.2654353999999998E-3</v>
      </c>
      <c r="O5283" s="308">
        <v>9.2757728999999999E-4</v>
      </c>
      <c r="P5283" s="308">
        <v>1.0622402999999999E-4</v>
      </c>
      <c r="Q5283" s="308">
        <v>4.4868347999999999E-4</v>
      </c>
      <c r="R5283" s="308">
        <v>0</v>
      </c>
      <c r="S5283" s="308">
        <v>0</v>
      </c>
      <c r="T5283" s="308">
        <v>0</v>
      </c>
      <c r="U5283" s="308">
        <v>2.0874416999999999E-4</v>
      </c>
      <c r="V5283" s="302"/>
      <c r="W5283" s="246">
        <f t="shared" si="746"/>
        <v>0.14396863703703702</v>
      </c>
      <c r="X5283" s="191">
        <v>2.7552932999999999</v>
      </c>
      <c r="Y5283" s="191">
        <v>2.6791759000000002</v>
      </c>
      <c r="Z5283" s="191">
        <v>4.3543991999999997E-2</v>
      </c>
      <c r="AA5283" s="191">
        <v>1.1641970000000001E-4</v>
      </c>
      <c r="AB5283" s="191">
        <v>1.3773815E-2</v>
      </c>
      <c r="AC5283" s="191">
        <v>2.3125237000000002E-3</v>
      </c>
      <c r="AD5283" s="191">
        <v>1.6370615000000002E-2</v>
      </c>
      <c r="AE5283" s="76">
        <v>2.6833653999999998E-7</v>
      </c>
      <c r="AF5283" s="76">
        <v>8.6592831999999999E-10</v>
      </c>
      <c r="AG5283" s="20">
        <v>2.5203586E-2</v>
      </c>
    </row>
    <row r="5284" spans="2:33" s="143" customFormat="1" x14ac:dyDescent="0.15">
      <c r="B5284" s="141" t="s">
        <v>11491</v>
      </c>
      <c r="C5284" s="28"/>
      <c r="D5284" s="133" t="s">
        <v>1689</v>
      </c>
      <c r="E5284" s="308" t="s">
        <v>11492</v>
      </c>
      <c r="F5284" s="308">
        <f t="shared" si="738"/>
        <v>3.1065437920000001E-2</v>
      </c>
      <c r="G5284" s="308">
        <f t="shared" si="739"/>
        <v>4.6837113600000004E-3</v>
      </c>
      <c r="H5284" s="308">
        <f t="shared" si="740"/>
        <v>6.4388792100000007E-3</v>
      </c>
      <c r="I5284" s="308">
        <f t="shared" si="741"/>
        <v>6.5629834999999994E-4</v>
      </c>
      <c r="J5284" s="308">
        <v>1.9286549E-2</v>
      </c>
      <c r="K5284" s="308">
        <v>5.8522610000000001E-3</v>
      </c>
      <c r="L5284" s="308">
        <v>4.8073806000000001E-4</v>
      </c>
      <c r="M5284" s="308">
        <v>1.5919065999999999E-4</v>
      </c>
      <c r="N5284" s="308">
        <v>3.6352798000000002E-3</v>
      </c>
      <c r="O5284" s="308">
        <v>8.892409E-4</v>
      </c>
      <c r="P5284" s="308">
        <v>1.0588015000000001E-4</v>
      </c>
      <c r="Q5284" s="308">
        <v>4.4815487999999999E-4</v>
      </c>
      <c r="R5284" s="308">
        <v>0</v>
      </c>
      <c r="S5284" s="308">
        <v>0</v>
      </c>
      <c r="T5284" s="308">
        <v>0</v>
      </c>
      <c r="U5284" s="308">
        <v>2.0814347000000001E-4</v>
      </c>
      <c r="V5284" s="302"/>
      <c r="W5284" s="246">
        <f t="shared" si="746"/>
        <v>0.1428633259259259</v>
      </c>
      <c r="X5284" s="191">
        <v>2.7317203000000001</v>
      </c>
      <c r="Y5284" s="191">
        <v>2.6558253000000001</v>
      </c>
      <c r="Z5284" s="191">
        <v>4.3411188000000003E-2</v>
      </c>
      <c r="AA5284" s="191">
        <v>1.1625392E-4</v>
      </c>
      <c r="AB5284" s="191">
        <v>1.3740052000000001E-2</v>
      </c>
      <c r="AC5284" s="191">
        <v>2.3042238E-3</v>
      </c>
      <c r="AD5284" s="191">
        <v>1.6323299999999999E-2</v>
      </c>
      <c r="AE5284" s="76">
        <v>2.5425701000000001E-7</v>
      </c>
      <c r="AF5284" s="76">
        <v>7.7867860999999995E-10</v>
      </c>
      <c r="AG5284" s="20">
        <v>2.4976141E-2</v>
      </c>
    </row>
    <row r="5285" spans="2:33" s="143" customFormat="1" x14ac:dyDescent="0.15">
      <c r="B5285" s="141" t="s">
        <v>11493</v>
      </c>
      <c r="C5285" s="28"/>
      <c r="D5285" s="133" t="s">
        <v>1689</v>
      </c>
      <c r="E5285" s="308" t="s">
        <v>11494</v>
      </c>
      <c r="F5285" s="308">
        <f t="shared" si="738"/>
        <v>3.0139998710000001E-2</v>
      </c>
      <c r="G5285" s="308">
        <f t="shared" si="739"/>
        <v>4.6832912499999999E-3</v>
      </c>
      <c r="H5285" s="308">
        <f t="shared" si="740"/>
        <v>5.3698970899999999E-3</v>
      </c>
      <c r="I5285" s="308">
        <f t="shared" si="741"/>
        <v>6.5573137000000004E-4</v>
      </c>
      <c r="J5285" s="308">
        <v>1.9431079E-2</v>
      </c>
      <c r="K5285" s="308">
        <v>4.8956781999999997E-3</v>
      </c>
      <c r="L5285" s="308">
        <v>3.6833565999999998E-4</v>
      </c>
      <c r="M5285" s="308">
        <v>1.5961677E-4</v>
      </c>
      <c r="N5285" s="308">
        <v>3.6343712E-3</v>
      </c>
      <c r="O5285" s="308">
        <v>8.8930328E-4</v>
      </c>
      <c r="P5285" s="308">
        <v>1.0588323000000001E-4</v>
      </c>
      <c r="Q5285" s="308">
        <v>4.4817358000000002E-4</v>
      </c>
      <c r="R5285" s="308">
        <v>0</v>
      </c>
      <c r="S5285" s="308">
        <v>0</v>
      </c>
      <c r="T5285" s="308">
        <v>0</v>
      </c>
      <c r="U5285" s="308">
        <v>2.0755778999999999E-4</v>
      </c>
      <c r="V5285" s="302"/>
      <c r="W5285" s="246">
        <f t="shared" si="746"/>
        <v>0.1439339185185185</v>
      </c>
      <c r="X5285" s="191">
        <v>2.7330549</v>
      </c>
      <c r="Y5285" s="191">
        <v>2.6569696999999999</v>
      </c>
      <c r="Z5285" s="191">
        <v>4.3580325000000003E-2</v>
      </c>
      <c r="AA5285" s="191">
        <v>1.1621771E-4</v>
      </c>
      <c r="AB5285" s="191">
        <v>1.3741382E-2</v>
      </c>
      <c r="AC5285" s="191">
        <v>2.3045858999999999E-3</v>
      </c>
      <c r="AD5285" s="191">
        <v>1.6342707000000001E-2</v>
      </c>
      <c r="AE5285" s="76">
        <v>2.5536478000000001E-7</v>
      </c>
      <c r="AF5285" s="76">
        <v>7.3810475999999997E-10</v>
      </c>
      <c r="AG5285" s="20">
        <v>2.4988724E-2</v>
      </c>
    </row>
    <row r="5286" spans="2:33" s="143" customFormat="1" x14ac:dyDescent="0.15">
      <c r="B5286" s="141" t="s">
        <v>11495</v>
      </c>
      <c r="C5286" s="28"/>
      <c r="D5286" s="133" t="s">
        <v>1689</v>
      </c>
      <c r="E5286" s="308" t="s">
        <v>11496</v>
      </c>
      <c r="F5286" s="308">
        <f t="shared" si="738"/>
        <v>2.8194485909999997E-2</v>
      </c>
      <c r="G5286" s="308">
        <f t="shared" si="739"/>
        <v>4.5426597299999998E-3</v>
      </c>
      <c r="H5286" s="308">
        <f t="shared" si="740"/>
        <v>3.9403072299999996E-3</v>
      </c>
      <c r="I5286" s="308">
        <f t="shared" si="741"/>
        <v>6.5408094999999992E-4</v>
      </c>
      <c r="J5286" s="308">
        <v>1.9057437999999999E-2</v>
      </c>
      <c r="K5286" s="308">
        <v>3.6206184000000001E-3</v>
      </c>
      <c r="L5286" s="308">
        <v>2.1448273999999999E-4</v>
      </c>
      <c r="M5286" s="308">
        <v>1.3665754999999999E-4</v>
      </c>
      <c r="N5286" s="308">
        <v>3.520146E-3</v>
      </c>
      <c r="O5286" s="308">
        <v>8.8585618000000001E-4</v>
      </c>
      <c r="P5286" s="308">
        <v>1.0520609E-4</v>
      </c>
      <c r="Q5286" s="308">
        <v>4.4711696999999998E-4</v>
      </c>
      <c r="R5286" s="308">
        <v>0</v>
      </c>
      <c r="S5286" s="308">
        <v>0</v>
      </c>
      <c r="T5286" s="308">
        <v>0</v>
      </c>
      <c r="U5286" s="308">
        <v>2.0696397999999999E-4</v>
      </c>
      <c r="V5286" s="302"/>
      <c r="W5286" s="246">
        <f t="shared" si="746"/>
        <v>0.1411662074074074</v>
      </c>
      <c r="X5286" s="191">
        <v>2.6854311000000002</v>
      </c>
      <c r="Y5286" s="191">
        <v>2.6099727000000001</v>
      </c>
      <c r="Z5286" s="191">
        <v>4.3150400999999998E-2</v>
      </c>
      <c r="AA5286" s="191">
        <v>1.1592840999999999E-4</v>
      </c>
      <c r="AB5286" s="191">
        <v>1.3673751E-2</v>
      </c>
      <c r="AC5286" s="191">
        <v>2.2879259E-3</v>
      </c>
      <c r="AD5286" s="191">
        <v>1.6230399E-2</v>
      </c>
      <c r="AE5286" s="76">
        <v>2.4932566999999999E-7</v>
      </c>
      <c r="AF5286" s="76">
        <v>6.7042517000000002E-10</v>
      </c>
      <c r="AG5286" s="20">
        <v>2.4529518E-2</v>
      </c>
    </row>
    <row r="5287" spans="2:33" s="143" customFormat="1" x14ac:dyDescent="0.15">
      <c r="B5287" s="141" t="s">
        <v>11497</v>
      </c>
      <c r="C5287" s="28"/>
      <c r="D5287" s="133" t="s">
        <v>1689</v>
      </c>
      <c r="E5287" s="308" t="s">
        <v>11498</v>
      </c>
      <c r="F5287" s="308">
        <f t="shared" si="738"/>
        <v>4.967313357E-2</v>
      </c>
      <c r="G5287" s="308">
        <f t="shared" si="739"/>
        <v>8.3208349200000007E-3</v>
      </c>
      <c r="H5287" s="308">
        <f t="shared" si="740"/>
        <v>2.290827497E-2</v>
      </c>
      <c r="I5287" s="308">
        <f t="shared" si="741"/>
        <v>2.68011268E-3</v>
      </c>
      <c r="J5287" s="308">
        <v>1.5763910999999999E-2</v>
      </c>
      <c r="K5287" s="308">
        <v>1.7726048000000001E-2</v>
      </c>
      <c r="L5287" s="308">
        <v>5.0399342000000003E-3</v>
      </c>
      <c r="M5287" s="308">
        <v>2.7334001999999998E-4</v>
      </c>
      <c r="N5287" s="308">
        <v>5.9157000000000003E-3</v>
      </c>
      <c r="O5287" s="308">
        <v>2.1317949000000001E-3</v>
      </c>
      <c r="P5287" s="308">
        <v>1.4229277000000001E-4</v>
      </c>
      <c r="Q5287" s="308">
        <v>9.6545508000000005E-4</v>
      </c>
      <c r="R5287" s="308">
        <v>0</v>
      </c>
      <c r="S5287" s="308">
        <v>0</v>
      </c>
      <c r="T5287" s="308">
        <v>0</v>
      </c>
      <c r="U5287" s="308">
        <v>1.7146576000000001E-3</v>
      </c>
      <c r="V5287" s="302"/>
      <c r="W5287" s="246">
        <f t="shared" si="746"/>
        <v>0.11676971111111109</v>
      </c>
      <c r="X5287" s="191">
        <v>3.868763</v>
      </c>
      <c r="Y5287" s="191">
        <v>1.640155</v>
      </c>
      <c r="Z5287" s="191">
        <v>0.13660453</v>
      </c>
      <c r="AA5287" s="191">
        <v>2.3861493E-4</v>
      </c>
      <c r="AB5287" s="191">
        <v>2.0400475999999998</v>
      </c>
      <c r="AC5287" s="191">
        <v>5.2928986000000001E-3</v>
      </c>
      <c r="AD5287" s="191">
        <v>4.6424393000000001E-2</v>
      </c>
      <c r="AE5287" s="76">
        <v>3.3989626999999999E-7</v>
      </c>
      <c r="AF5287" s="76">
        <v>3.5578190000000001E-9</v>
      </c>
      <c r="AG5287" s="20">
        <v>1.2926884E-2</v>
      </c>
    </row>
    <row r="5288" spans="2:33" s="143" customFormat="1" x14ac:dyDescent="0.15">
      <c r="B5288" s="141" t="s">
        <v>11499</v>
      </c>
      <c r="C5288" s="28"/>
      <c r="D5288" s="133" t="s">
        <v>1689</v>
      </c>
      <c r="E5288" s="308" t="s">
        <v>11500</v>
      </c>
      <c r="F5288" s="308">
        <f t="shared" si="738"/>
        <v>0.10422116932</v>
      </c>
      <c r="G5288" s="308">
        <f t="shared" si="739"/>
        <v>1.6113454329999999E-2</v>
      </c>
      <c r="H5288" s="308">
        <f t="shared" si="740"/>
        <v>2.4757702919999996E-2</v>
      </c>
      <c r="I5288" s="308">
        <f t="shared" si="741"/>
        <v>2.90281707E-3</v>
      </c>
      <c r="J5288" s="308">
        <v>6.0447195000000002E-2</v>
      </c>
      <c r="K5288" s="308">
        <v>2.2486975999999999E-2</v>
      </c>
      <c r="L5288" s="308">
        <v>1.9616726E-3</v>
      </c>
      <c r="M5288" s="308">
        <v>5.9548103000000002E-4</v>
      </c>
      <c r="N5288" s="308">
        <v>1.1229093000000001E-2</v>
      </c>
      <c r="O5288" s="308">
        <v>4.2888802999999998E-3</v>
      </c>
      <c r="P5288" s="308">
        <v>3.0905431999999998E-4</v>
      </c>
      <c r="Q5288" s="308">
        <v>2.2543182E-3</v>
      </c>
      <c r="R5288" s="308">
        <v>0</v>
      </c>
      <c r="S5288" s="308">
        <v>0</v>
      </c>
      <c r="T5288" s="308">
        <v>0</v>
      </c>
      <c r="U5288" s="308">
        <v>6.4849886999999995E-4</v>
      </c>
      <c r="V5288" s="302"/>
      <c r="W5288" s="246">
        <f t="shared" si="746"/>
        <v>0.44775699999999996</v>
      </c>
      <c r="X5288" s="191">
        <v>8.3275538000000005</v>
      </c>
      <c r="Y5288" s="191">
        <v>8.0674276000000003</v>
      </c>
      <c r="Z5288" s="191">
        <v>0.14261109</v>
      </c>
      <c r="AA5288" s="191">
        <v>5.8882078000000002E-4</v>
      </c>
      <c r="AB5288" s="191">
        <v>5.0013512000000003E-2</v>
      </c>
      <c r="AC5288" s="191">
        <v>8.3737258000000005E-3</v>
      </c>
      <c r="AD5288" s="191">
        <v>5.8539043999999998E-2</v>
      </c>
      <c r="AE5288" s="76">
        <v>8.2170067E-7</v>
      </c>
      <c r="AF5288" s="76">
        <v>2.5183010000000002E-9</v>
      </c>
      <c r="AG5288" s="20">
        <v>7.4435239E-2</v>
      </c>
    </row>
    <row r="5289" spans="2:33" s="143" customFormat="1" x14ac:dyDescent="0.15">
      <c r="B5289" s="141" t="s">
        <v>11501</v>
      </c>
      <c r="C5289" s="28"/>
      <c r="D5289" s="133" t="s">
        <v>1689</v>
      </c>
      <c r="E5289" s="308" t="s">
        <v>11502</v>
      </c>
      <c r="F5289" s="308">
        <f t="shared" si="738"/>
        <v>9.6645652750000005E-2</v>
      </c>
      <c r="G5289" s="308">
        <f t="shared" si="739"/>
        <v>1.458191033E-2</v>
      </c>
      <c r="H5289" s="308">
        <f t="shared" si="740"/>
        <v>1.9318876829999998E-2</v>
      </c>
      <c r="I5289" s="308">
        <f t="shared" si="741"/>
        <v>2.8983365899999999E-3</v>
      </c>
      <c r="J5289" s="308">
        <v>5.9846529000000002E-2</v>
      </c>
      <c r="K5289" s="308">
        <v>1.7633962999999999E-2</v>
      </c>
      <c r="L5289" s="308">
        <v>1.3772229000000001E-3</v>
      </c>
      <c r="M5289" s="308">
        <v>5.0929722999999997E-4</v>
      </c>
      <c r="N5289" s="308">
        <v>9.8734927E-3</v>
      </c>
      <c r="O5289" s="308">
        <v>4.1991203999999999E-3</v>
      </c>
      <c r="P5289" s="308">
        <v>3.0769092999999997E-4</v>
      </c>
      <c r="Q5289" s="308">
        <v>2.2522211E-3</v>
      </c>
      <c r="R5289" s="308">
        <v>0</v>
      </c>
      <c r="S5289" s="308">
        <v>0</v>
      </c>
      <c r="T5289" s="308">
        <v>0</v>
      </c>
      <c r="U5289" s="308">
        <v>6.4611549000000005E-4</v>
      </c>
      <c r="V5289" s="302"/>
      <c r="W5289" s="246">
        <f t="shared" si="746"/>
        <v>0.4433076222222222</v>
      </c>
      <c r="X5289" s="191">
        <v>8.2340225</v>
      </c>
      <c r="Y5289" s="191">
        <v>7.9747785000000002</v>
      </c>
      <c r="Z5289" s="191">
        <v>0.14208415999999999</v>
      </c>
      <c r="AA5289" s="191">
        <v>5.8816309000000002E-4</v>
      </c>
      <c r="AB5289" s="191">
        <v>4.9879554999999999E-2</v>
      </c>
      <c r="AC5289" s="191">
        <v>8.3407922000000006E-3</v>
      </c>
      <c r="AD5289" s="191">
        <v>5.8351307999999998E-2</v>
      </c>
      <c r="AE5289" s="76">
        <v>7.8832720999999996E-7</v>
      </c>
      <c r="AF5289" s="76">
        <v>2.2768707E-9</v>
      </c>
      <c r="AG5289" s="20">
        <v>7.3532798999999996E-2</v>
      </c>
    </row>
    <row r="5290" spans="2:33" s="143" customFormat="1" x14ac:dyDescent="0.15">
      <c r="B5290" s="141" t="s">
        <v>11503</v>
      </c>
      <c r="C5290" s="28"/>
      <c r="D5290" s="133" t="s">
        <v>1689</v>
      </c>
      <c r="E5290" s="308" t="s">
        <v>11504</v>
      </c>
      <c r="F5290" s="308">
        <f t="shared" si="738"/>
        <v>9.3901248629999989E-2</v>
      </c>
      <c r="G5290" s="308">
        <f t="shared" si="739"/>
        <v>1.457984828E-2</v>
      </c>
      <c r="H5290" s="308">
        <f t="shared" si="740"/>
        <v>1.6336228839999998E-2</v>
      </c>
      <c r="I5290" s="308">
        <f t="shared" si="741"/>
        <v>2.8976155099999998E-3</v>
      </c>
      <c r="J5290" s="308">
        <v>6.0087556E-2</v>
      </c>
      <c r="K5290" s="308">
        <v>1.4965087E-2</v>
      </c>
      <c r="L5290" s="308">
        <v>1.0636701000000001E-3</v>
      </c>
      <c r="M5290" s="308">
        <v>5.0956847999999999E-4</v>
      </c>
      <c r="N5290" s="308">
        <v>9.8719437E-3</v>
      </c>
      <c r="O5290" s="308">
        <v>4.1983361E-3</v>
      </c>
      <c r="P5290" s="308">
        <v>3.0747174E-4</v>
      </c>
      <c r="Q5290" s="308">
        <v>2.2518834999999998E-3</v>
      </c>
      <c r="R5290" s="308">
        <v>0</v>
      </c>
      <c r="S5290" s="308">
        <v>0</v>
      </c>
      <c r="T5290" s="308">
        <v>0</v>
      </c>
      <c r="U5290" s="308">
        <v>6.4573200999999995E-4</v>
      </c>
      <c r="V5290" s="302"/>
      <c r="W5290" s="246">
        <f t="shared" si="746"/>
        <v>0.44509300740740737</v>
      </c>
      <c r="X5290" s="191">
        <v>8.2189707999999992</v>
      </c>
      <c r="Y5290" s="191">
        <v>7.9598687999999997</v>
      </c>
      <c r="Z5290" s="191">
        <v>0.14199937000000001</v>
      </c>
      <c r="AA5290" s="191">
        <v>5.8805732999999999E-4</v>
      </c>
      <c r="AB5290" s="191">
        <v>4.9857993000000003E-2</v>
      </c>
      <c r="AC5290" s="191">
        <v>8.3354906999999999E-3</v>
      </c>
      <c r="AD5290" s="191">
        <v>5.8321085000000002E-2</v>
      </c>
      <c r="AE5290" s="76">
        <v>7.8989719000000002E-7</v>
      </c>
      <c r="AF5290" s="76">
        <v>2.1598872E-9</v>
      </c>
      <c r="AG5290" s="20">
        <v>7.3387571999999998E-2</v>
      </c>
    </row>
    <row r="5291" spans="2:33" s="143" customFormat="1" x14ac:dyDescent="0.15">
      <c r="B5291" s="141" t="s">
        <v>11505</v>
      </c>
      <c r="C5291" s="28"/>
      <c r="D5291" s="133" t="s">
        <v>1689</v>
      </c>
      <c r="E5291" s="308" t="s">
        <v>11506</v>
      </c>
      <c r="F5291" s="308">
        <f t="shared" si="738"/>
        <v>9.0215771119999996E-2</v>
      </c>
      <c r="G5291" s="308">
        <f t="shared" si="739"/>
        <v>1.4279156080000001E-2</v>
      </c>
      <c r="H5291" s="308">
        <f t="shared" si="740"/>
        <v>1.287094137E-2</v>
      </c>
      <c r="I5291" s="308">
        <f t="shared" si="741"/>
        <v>2.8984526700000001E-3</v>
      </c>
      <c r="J5291" s="308">
        <v>6.0167221E-2</v>
      </c>
      <c r="K5291" s="308">
        <v>1.1881444999999999E-2</v>
      </c>
      <c r="L5291" s="308">
        <v>6.8177017000000003E-4</v>
      </c>
      <c r="M5291" s="308">
        <v>4.4673538000000002E-4</v>
      </c>
      <c r="N5291" s="308">
        <v>9.6355768000000001E-3</v>
      </c>
      <c r="O5291" s="308">
        <v>4.1968439000000003E-3</v>
      </c>
      <c r="P5291" s="308">
        <v>3.0772619999999999E-4</v>
      </c>
      <c r="Q5291" s="308">
        <v>2.2522753999999999E-3</v>
      </c>
      <c r="R5291" s="308">
        <v>0</v>
      </c>
      <c r="S5291" s="308">
        <v>0</v>
      </c>
      <c r="T5291" s="308">
        <v>0</v>
      </c>
      <c r="U5291" s="308">
        <v>6.4617726999999995E-4</v>
      </c>
      <c r="V5291" s="302"/>
      <c r="W5291" s="246">
        <f t="shared" si="746"/>
        <v>0.4456831185185185</v>
      </c>
      <c r="X5291" s="191">
        <v>8.2364473999999994</v>
      </c>
      <c r="Y5291" s="191">
        <v>7.9771805999999996</v>
      </c>
      <c r="Z5291" s="191">
        <v>0.14209780999999999</v>
      </c>
      <c r="AA5291" s="191">
        <v>5.8818015000000005E-4</v>
      </c>
      <c r="AB5291" s="191">
        <v>4.9883027000000003E-2</v>
      </c>
      <c r="AC5291" s="191">
        <v>8.3416484000000003E-3</v>
      </c>
      <c r="AD5291" s="191">
        <v>5.8356177000000002E-2</v>
      </c>
      <c r="AE5291" s="76">
        <v>7.8566316000000004E-7</v>
      </c>
      <c r="AF5291" s="76">
        <v>2.0178934000000002E-9</v>
      </c>
      <c r="AG5291" s="20">
        <v>7.3556196000000004E-2</v>
      </c>
    </row>
    <row r="5292" spans="2:33" s="178" customFormat="1" x14ac:dyDescent="0.15">
      <c r="B5292" s="170" t="s">
        <v>11507</v>
      </c>
      <c r="C5292" s="171"/>
      <c r="D5292" s="133" t="s">
        <v>1689</v>
      </c>
      <c r="E5292" s="308" t="s">
        <v>11508</v>
      </c>
      <c r="F5292" s="308">
        <f t="shared" si="738"/>
        <v>4.34516291E-2</v>
      </c>
      <c r="G5292" s="308">
        <f t="shared" si="739"/>
        <v>6.6715181799999997E-3</v>
      </c>
      <c r="H5292" s="308">
        <f t="shared" si="740"/>
        <v>1.0565297610000001E-2</v>
      </c>
      <c r="I5292" s="308">
        <f t="shared" si="741"/>
        <v>9.8842331000000005E-4</v>
      </c>
      <c r="J5292" s="308">
        <v>2.5226390000000001E-2</v>
      </c>
      <c r="K5292" s="308">
        <v>9.5776086000000007E-3</v>
      </c>
      <c r="L5292" s="308">
        <v>8.5632123000000001E-4</v>
      </c>
      <c r="M5292" s="308">
        <v>2.4765108E-4</v>
      </c>
      <c r="N5292" s="308">
        <v>4.9961961999999997E-3</v>
      </c>
      <c r="O5292" s="308">
        <v>1.4276708999999999E-3</v>
      </c>
      <c r="P5292" s="308">
        <v>1.3136777999999999E-4</v>
      </c>
      <c r="Q5292" s="308">
        <v>7.2276339999999999E-4</v>
      </c>
      <c r="R5292" s="308">
        <v>0</v>
      </c>
      <c r="S5292" s="308">
        <v>0</v>
      </c>
      <c r="T5292" s="308">
        <v>0</v>
      </c>
      <c r="U5292" s="308">
        <v>2.6565991000000001E-4</v>
      </c>
      <c r="V5292" s="302"/>
      <c r="W5292" s="246">
        <f t="shared" si="746"/>
        <v>0.18686214814814814</v>
      </c>
      <c r="X5292" s="191">
        <v>3.5205772</v>
      </c>
      <c r="Y5292" s="191">
        <v>3.4194475999999998</v>
      </c>
      <c r="Z5292" s="191">
        <v>5.6759969E-2</v>
      </c>
      <c r="AA5292" s="191">
        <v>1.8833612999999999E-4</v>
      </c>
      <c r="AB5292" s="191">
        <v>1.8805074000000001E-2</v>
      </c>
      <c r="AC5292" s="191">
        <v>3.1624458000000001E-3</v>
      </c>
      <c r="AD5292" s="191">
        <v>2.2213802000000001E-2</v>
      </c>
      <c r="AE5292" s="76">
        <v>3.4276319999999999E-7</v>
      </c>
      <c r="AF5292" s="76">
        <v>1.0847564E-9</v>
      </c>
      <c r="AG5292" s="20">
        <v>3.1933673000000003E-2</v>
      </c>
    </row>
    <row r="5293" spans="2:33" s="178" customFormat="1" x14ac:dyDescent="0.15">
      <c r="B5293" s="170" t="s">
        <v>11509</v>
      </c>
      <c r="C5293" s="171"/>
      <c r="D5293" s="133" t="s">
        <v>1689</v>
      </c>
      <c r="E5293" s="308" t="s">
        <v>11510</v>
      </c>
      <c r="F5293" s="308">
        <f t="shared" si="738"/>
        <v>3.9999101910000001E-2</v>
      </c>
      <c r="G5293" s="308">
        <f t="shared" si="739"/>
        <v>5.9384535400000002E-3</v>
      </c>
      <c r="H5293" s="308">
        <f t="shared" si="740"/>
        <v>8.1014424699999994E-3</v>
      </c>
      <c r="I5293" s="308">
        <f t="shared" si="741"/>
        <v>9.8635489999999992E-4</v>
      </c>
      <c r="J5293" s="308">
        <v>2.4972851000000001E-2</v>
      </c>
      <c r="K5293" s="308">
        <v>7.3788355E-3</v>
      </c>
      <c r="L5293" s="308">
        <v>5.9186860000000005E-4</v>
      </c>
      <c r="M5293" s="308">
        <v>2.0639173999999999E-4</v>
      </c>
      <c r="N5293" s="308">
        <v>4.3475014000000003E-3</v>
      </c>
      <c r="O5293" s="308">
        <v>1.3845604000000001E-3</v>
      </c>
      <c r="P5293" s="308">
        <v>1.3073836999999999E-4</v>
      </c>
      <c r="Q5293" s="308">
        <v>7.2179522999999996E-4</v>
      </c>
      <c r="R5293" s="308">
        <v>0</v>
      </c>
      <c r="S5293" s="308">
        <v>0</v>
      </c>
      <c r="T5293" s="308">
        <v>0</v>
      </c>
      <c r="U5293" s="308">
        <v>2.6455967000000002E-4</v>
      </c>
      <c r="V5293" s="302"/>
      <c r="W5293" s="246">
        <f t="shared" si="746"/>
        <v>0.18498408148148149</v>
      </c>
      <c r="X5293" s="191">
        <v>3.4774007999999998</v>
      </c>
      <c r="Y5293" s="191">
        <v>3.3766783999999999</v>
      </c>
      <c r="Z5293" s="191">
        <v>5.6516722999999998E-2</v>
      </c>
      <c r="AA5293" s="191">
        <v>1.8803249E-4</v>
      </c>
      <c r="AB5293" s="191">
        <v>1.874323E-2</v>
      </c>
      <c r="AC5293" s="191">
        <v>3.1472437999999999E-3</v>
      </c>
      <c r="AD5293" s="191">
        <v>2.2127137000000002E-2</v>
      </c>
      <c r="AE5293" s="76">
        <v>3.2711294999999998E-7</v>
      </c>
      <c r="AF5293" s="76">
        <v>9.7576908999999991E-10</v>
      </c>
      <c r="AG5293" s="20">
        <v>3.1517084000000001E-2</v>
      </c>
    </row>
    <row r="5294" spans="2:33" s="178" customFormat="1" x14ac:dyDescent="0.15">
      <c r="B5294" s="170" t="s">
        <v>11511</v>
      </c>
      <c r="C5294" s="171"/>
      <c r="D5294" s="133" t="s">
        <v>1689</v>
      </c>
      <c r="E5294" s="308" t="s">
        <v>11512</v>
      </c>
      <c r="F5294" s="308">
        <f t="shared" si="738"/>
        <v>3.8944489659999998E-2</v>
      </c>
      <c r="G5294" s="308">
        <f t="shared" si="739"/>
        <v>5.9394832399999997E-3</v>
      </c>
      <c r="H5294" s="308">
        <f t="shared" si="740"/>
        <v>6.8719532200000001E-3</v>
      </c>
      <c r="I5294" s="308">
        <f t="shared" si="741"/>
        <v>9.8627219999999991E-4</v>
      </c>
      <c r="J5294" s="308">
        <v>2.5146781E-2</v>
      </c>
      <c r="K5294" s="308">
        <v>6.2775807999999999E-3</v>
      </c>
      <c r="L5294" s="308">
        <v>4.6365920000000001E-4</v>
      </c>
      <c r="M5294" s="308">
        <v>2.0653644000000001E-4</v>
      </c>
      <c r="N5294" s="308">
        <v>4.3484518999999996E-3</v>
      </c>
      <c r="O5294" s="308">
        <v>1.3844949000000001E-3</v>
      </c>
      <c r="P5294" s="308">
        <v>1.3071322000000001E-4</v>
      </c>
      <c r="Q5294" s="308">
        <v>7.2175652999999999E-4</v>
      </c>
      <c r="R5294" s="308">
        <v>0</v>
      </c>
      <c r="S5294" s="308">
        <v>0</v>
      </c>
      <c r="T5294" s="308">
        <v>0</v>
      </c>
      <c r="U5294" s="308">
        <v>2.6451566999999998E-4</v>
      </c>
      <c r="V5294" s="302"/>
      <c r="W5294" s="246">
        <f t="shared" si="746"/>
        <v>0.18627245185185184</v>
      </c>
      <c r="X5294" s="191">
        <v>3.4756732000000001</v>
      </c>
      <c r="Y5294" s="191">
        <v>3.3749671999999999</v>
      </c>
      <c r="Z5294" s="191">
        <v>5.650699E-2</v>
      </c>
      <c r="AA5294" s="191">
        <v>1.8802032999999999E-4</v>
      </c>
      <c r="AB5294" s="191">
        <v>1.8740759999999999E-2</v>
      </c>
      <c r="AC5294" s="191">
        <v>3.1466354999999998E-3</v>
      </c>
      <c r="AD5294" s="191">
        <v>2.2123670000000002E-2</v>
      </c>
      <c r="AE5294" s="76">
        <v>3.2849727000000001E-7</v>
      </c>
      <c r="AF5294" s="76">
        <v>9.2934903999999996E-10</v>
      </c>
      <c r="AG5294" s="20">
        <v>3.1500414999999997E-2</v>
      </c>
    </row>
    <row r="5295" spans="2:33" s="178" customFormat="1" x14ac:dyDescent="0.15">
      <c r="B5295" s="170" t="s">
        <v>11513</v>
      </c>
      <c r="C5295" s="171"/>
      <c r="D5295" s="133" t="s">
        <v>1689</v>
      </c>
      <c r="E5295" s="308" t="s">
        <v>11514</v>
      </c>
      <c r="F5295" s="308">
        <f t="shared" si="738"/>
        <v>3.7020430640000004E-2</v>
      </c>
      <c r="G5295" s="308">
        <f t="shared" si="739"/>
        <v>5.7890410400000007E-3</v>
      </c>
      <c r="H5295" s="308">
        <f t="shared" si="740"/>
        <v>5.2076193600000004E-3</v>
      </c>
      <c r="I5295" s="308">
        <f t="shared" si="741"/>
        <v>9.8601124000000009E-4</v>
      </c>
      <c r="J5295" s="308">
        <v>2.5037759E-2</v>
      </c>
      <c r="K5295" s="308">
        <v>4.7963524000000004E-3</v>
      </c>
      <c r="L5295" s="308">
        <v>2.8063307999999997E-4</v>
      </c>
      <c r="M5295" s="308">
        <v>1.7881483999999999E-4</v>
      </c>
      <c r="N5295" s="308">
        <v>4.2271996000000003E-3</v>
      </c>
      <c r="O5295" s="308">
        <v>1.3830266000000001E-3</v>
      </c>
      <c r="P5295" s="308">
        <v>1.3063387999999999E-4</v>
      </c>
      <c r="Q5295" s="308">
        <v>7.2163439000000004E-4</v>
      </c>
      <c r="R5295" s="308">
        <v>0</v>
      </c>
      <c r="S5295" s="308">
        <v>0</v>
      </c>
      <c r="T5295" s="308">
        <v>0</v>
      </c>
      <c r="U5295" s="308">
        <v>2.6437685E-4</v>
      </c>
      <c r="V5295" s="302"/>
      <c r="W5295" s="246">
        <f t="shared" si="746"/>
        <v>0.18546488148148146</v>
      </c>
      <c r="X5295" s="191">
        <v>3.4702264999999999</v>
      </c>
      <c r="Y5295" s="191">
        <v>3.3695718000000001</v>
      </c>
      <c r="Z5295" s="191">
        <v>5.6476303999999998E-2</v>
      </c>
      <c r="AA5295" s="191">
        <v>1.8798202000000001E-4</v>
      </c>
      <c r="AB5295" s="191">
        <v>1.8732955999999999E-2</v>
      </c>
      <c r="AC5295" s="191">
        <v>3.1447175000000002E-3</v>
      </c>
      <c r="AD5295" s="191">
        <v>2.2112739999999999E-2</v>
      </c>
      <c r="AE5295" s="76">
        <v>3.2493212999999998E-7</v>
      </c>
      <c r="AF5295" s="76">
        <v>8.5775459000000004E-10</v>
      </c>
      <c r="AG5295" s="20">
        <v>3.1447862E-2</v>
      </c>
    </row>
    <row r="5296" spans="2:33" s="178" customFormat="1" x14ac:dyDescent="0.15">
      <c r="B5296" s="170" t="s">
        <v>11515</v>
      </c>
      <c r="C5296" s="171"/>
      <c r="D5296" s="133" t="s">
        <v>1689</v>
      </c>
      <c r="E5296" s="308" t="s">
        <v>11516</v>
      </c>
      <c r="F5296" s="308">
        <f t="shared" si="738"/>
        <v>2.4782566693999999E-2</v>
      </c>
      <c r="G5296" s="308">
        <f t="shared" si="739"/>
        <v>4.33806422E-3</v>
      </c>
      <c r="H5296" s="308">
        <f t="shared" si="740"/>
        <v>5.6400112740000001E-3</v>
      </c>
      <c r="I5296" s="308">
        <f t="shared" si="741"/>
        <v>4.8868019999999998E-4</v>
      </c>
      <c r="J5296" s="308">
        <v>1.4315810999999999E-2</v>
      </c>
      <c r="K5296" s="308">
        <v>5.1109987000000001E-3</v>
      </c>
      <c r="L5296" s="308">
        <v>4.4642643E-4</v>
      </c>
      <c r="M5296" s="308">
        <v>1.3634625999999999E-4</v>
      </c>
      <c r="N5296" s="308">
        <v>3.5691314999999999E-3</v>
      </c>
      <c r="O5296" s="308">
        <v>6.3258645999999998E-4</v>
      </c>
      <c r="P5296" s="308">
        <v>8.2586144000000006E-5</v>
      </c>
      <c r="Q5296" s="308">
        <v>3.1321696000000002E-4</v>
      </c>
      <c r="R5296" s="308">
        <v>0</v>
      </c>
      <c r="S5296" s="308">
        <v>0</v>
      </c>
      <c r="T5296" s="308">
        <v>0</v>
      </c>
      <c r="U5296" s="308">
        <v>1.7546323999999999E-4</v>
      </c>
      <c r="V5296" s="302"/>
      <c r="W5296" s="246">
        <f t="shared" si="746"/>
        <v>0.10604304444444443</v>
      </c>
      <c r="X5296" s="191">
        <v>2.0558008999999999</v>
      </c>
      <c r="Y5296" s="191">
        <v>1.9947113999999999</v>
      </c>
      <c r="Z5296" s="191">
        <v>3.5390280000000003E-2</v>
      </c>
      <c r="AA5296" s="191">
        <v>7.2157163000000006E-5</v>
      </c>
      <c r="AB5296" s="191">
        <v>1.0735852000000001E-2</v>
      </c>
      <c r="AC5296" s="191">
        <v>1.7633232000000001E-3</v>
      </c>
      <c r="AD5296" s="191">
        <v>1.3127896E-2</v>
      </c>
      <c r="AE5296" s="76">
        <v>2.0291642E-7</v>
      </c>
      <c r="AF5296" s="76">
        <v>6.3282618000000002E-10</v>
      </c>
      <c r="AG5296" s="20">
        <v>1.8785728000000002E-2</v>
      </c>
    </row>
    <row r="5297" spans="2:33" s="178" customFormat="1" x14ac:dyDescent="0.15">
      <c r="B5297" s="170" t="s">
        <v>11517</v>
      </c>
      <c r="C5297" s="171"/>
      <c r="D5297" s="133" t="s">
        <v>1689</v>
      </c>
      <c r="E5297" s="308" t="s">
        <v>11518</v>
      </c>
      <c r="F5297" s="308">
        <f t="shared" si="738"/>
        <v>2.4337531922E-2</v>
      </c>
      <c r="G5297" s="308">
        <f t="shared" si="739"/>
        <v>4.2251341200000006E-3</v>
      </c>
      <c r="H5297" s="308">
        <f t="shared" si="740"/>
        <v>5.4900000119999992E-3</v>
      </c>
      <c r="I5297" s="308">
        <f t="shared" si="741"/>
        <v>4.8432678999999997E-4</v>
      </c>
      <c r="J5297" s="308">
        <v>1.4138071E-2</v>
      </c>
      <c r="K5297" s="308">
        <v>4.9750923999999997E-3</v>
      </c>
      <c r="L5297" s="308">
        <v>4.3274207E-4</v>
      </c>
      <c r="M5297" s="308">
        <v>1.3248774999999999E-4</v>
      </c>
      <c r="N5297" s="308">
        <v>3.4647355000000002E-3</v>
      </c>
      <c r="O5297" s="308">
        <v>6.2791086999999996E-4</v>
      </c>
      <c r="P5297" s="308">
        <v>8.2165542E-5</v>
      </c>
      <c r="Q5297" s="308">
        <v>3.0965406E-4</v>
      </c>
      <c r="R5297" s="308">
        <v>0</v>
      </c>
      <c r="S5297" s="308">
        <v>0</v>
      </c>
      <c r="T5297" s="308">
        <v>0</v>
      </c>
      <c r="U5297" s="308">
        <v>1.7467272999999999E-4</v>
      </c>
      <c r="V5297" s="302"/>
      <c r="W5297" s="246">
        <f t="shared" si="746"/>
        <v>0.10472645185185185</v>
      </c>
      <c r="X5297" s="191">
        <v>2.0326097000000001</v>
      </c>
      <c r="Y5297" s="191">
        <v>1.9718150999999999</v>
      </c>
      <c r="Z5297" s="191">
        <v>3.5246076000000001E-2</v>
      </c>
      <c r="AA5297" s="191">
        <v>7.1989059999999995E-5</v>
      </c>
      <c r="AB5297" s="191">
        <v>1.0700662E-2</v>
      </c>
      <c r="AC5297" s="191">
        <v>1.7545313E-3</v>
      </c>
      <c r="AD5297" s="191">
        <v>1.3021292E-2</v>
      </c>
      <c r="AE5297" s="76">
        <v>1.9900066999999999E-7</v>
      </c>
      <c r="AF5297" s="76">
        <v>6.2280939000000002E-10</v>
      </c>
      <c r="AG5297" s="20">
        <v>1.8565468000000002E-2</v>
      </c>
    </row>
    <row r="5298" spans="2:33" s="178" customFormat="1" x14ac:dyDescent="0.15">
      <c r="B5298" s="170" t="s">
        <v>11519</v>
      </c>
      <c r="C5298" s="171"/>
      <c r="D5298" s="133" t="s">
        <v>1689</v>
      </c>
      <c r="E5298" s="308" t="s">
        <v>11520</v>
      </c>
      <c r="F5298" s="308">
        <f t="shared" si="738"/>
        <v>0.12301424655</v>
      </c>
      <c r="G5298" s="308">
        <f t="shared" si="739"/>
        <v>1.8122529179999999E-2</v>
      </c>
      <c r="H5298" s="308">
        <f t="shared" si="740"/>
        <v>2.9478411489999998E-2</v>
      </c>
      <c r="I5298" s="308">
        <f t="shared" si="741"/>
        <v>3.5568048800000002E-3</v>
      </c>
      <c r="J5298" s="308">
        <v>7.1856501000000003E-2</v>
      </c>
      <c r="K5298" s="308">
        <v>2.6774389999999999E-2</v>
      </c>
      <c r="L5298" s="308">
        <v>2.3537995999999999E-3</v>
      </c>
      <c r="M5298" s="308">
        <v>6.9817098000000001E-4</v>
      </c>
      <c r="N5298" s="308">
        <v>1.2599292E-2</v>
      </c>
      <c r="O5298" s="308">
        <v>4.8250662000000003E-3</v>
      </c>
      <c r="P5298" s="308">
        <v>3.5022188999999997E-4</v>
      </c>
      <c r="Q5298" s="308">
        <v>2.7534449000000002E-3</v>
      </c>
      <c r="R5298" s="308">
        <v>0</v>
      </c>
      <c r="S5298" s="308">
        <v>0</v>
      </c>
      <c r="T5298" s="308">
        <v>0</v>
      </c>
      <c r="U5298" s="308">
        <v>8.0335998E-4</v>
      </c>
      <c r="V5298" s="302"/>
      <c r="W5298" s="246">
        <f t="shared" si="746"/>
        <v>0.53227037777777775</v>
      </c>
      <c r="X5298" s="191">
        <v>9.7899881000000004</v>
      </c>
      <c r="Y5298" s="191">
        <v>9.5158225999999999</v>
      </c>
      <c r="Z5298" s="191">
        <v>0.14174808999999999</v>
      </c>
      <c r="AA5298" s="191">
        <v>6.0909329000000004E-4</v>
      </c>
      <c r="AB5298" s="191">
        <v>5.4661635E-2</v>
      </c>
      <c r="AC5298" s="191">
        <v>9.0757013000000008E-3</v>
      </c>
      <c r="AD5298" s="191">
        <v>6.8070956000000002E-2</v>
      </c>
      <c r="AE5298" s="76">
        <v>9.6901094000000004E-7</v>
      </c>
      <c r="AF5298" s="76">
        <v>2.9635506E-9</v>
      </c>
      <c r="AG5298" s="20">
        <v>8.7910829999999995E-2</v>
      </c>
    </row>
    <row r="5299" spans="2:33" s="178" customFormat="1" x14ac:dyDescent="0.15">
      <c r="B5299" s="170" t="s">
        <v>11521</v>
      </c>
      <c r="C5299" s="171"/>
      <c r="D5299" s="133" t="s">
        <v>1689</v>
      </c>
      <c r="E5299" s="308" t="s">
        <v>11522</v>
      </c>
      <c r="F5299" s="308">
        <f t="shared" si="738"/>
        <v>0.12301424655</v>
      </c>
      <c r="G5299" s="308">
        <f t="shared" si="739"/>
        <v>1.8122529179999999E-2</v>
      </c>
      <c r="H5299" s="308">
        <f t="shared" si="740"/>
        <v>2.9478411489999998E-2</v>
      </c>
      <c r="I5299" s="308">
        <f t="shared" si="741"/>
        <v>3.5568048800000002E-3</v>
      </c>
      <c r="J5299" s="308">
        <v>7.1856501000000003E-2</v>
      </c>
      <c r="K5299" s="308">
        <v>2.6774389999999999E-2</v>
      </c>
      <c r="L5299" s="308">
        <v>2.3537995999999999E-3</v>
      </c>
      <c r="M5299" s="308">
        <v>6.9817098000000001E-4</v>
      </c>
      <c r="N5299" s="308">
        <v>1.2599292E-2</v>
      </c>
      <c r="O5299" s="308">
        <v>4.8250662000000003E-3</v>
      </c>
      <c r="P5299" s="308">
        <v>3.5022188999999997E-4</v>
      </c>
      <c r="Q5299" s="308">
        <v>2.7534449000000002E-3</v>
      </c>
      <c r="R5299" s="308">
        <v>0</v>
      </c>
      <c r="S5299" s="308">
        <v>0</v>
      </c>
      <c r="T5299" s="308">
        <v>0</v>
      </c>
      <c r="U5299" s="308">
        <v>8.0335998E-4</v>
      </c>
      <c r="V5299" s="302"/>
      <c r="W5299" s="246">
        <f t="shared" si="746"/>
        <v>0.53227037777777775</v>
      </c>
      <c r="X5299" s="191">
        <v>9.7899881000000004</v>
      </c>
      <c r="Y5299" s="191">
        <v>9.5158225999999999</v>
      </c>
      <c r="Z5299" s="191">
        <v>0.14174808999999999</v>
      </c>
      <c r="AA5299" s="191">
        <v>6.0909329000000004E-4</v>
      </c>
      <c r="AB5299" s="191">
        <v>5.4661635E-2</v>
      </c>
      <c r="AC5299" s="191">
        <v>9.0757013000000008E-3</v>
      </c>
      <c r="AD5299" s="191">
        <v>6.8070956000000002E-2</v>
      </c>
      <c r="AE5299" s="76">
        <v>9.6901095000000008E-7</v>
      </c>
      <c r="AF5299" s="76">
        <v>2.9635507E-9</v>
      </c>
      <c r="AG5299" s="20">
        <v>8.7910829999999995E-2</v>
      </c>
    </row>
    <row r="5300" spans="2:33" s="178" customFormat="1" x14ac:dyDescent="0.15">
      <c r="B5300" s="170" t="s">
        <v>11523</v>
      </c>
      <c r="C5300" s="171"/>
      <c r="D5300" s="133" t="s">
        <v>1689</v>
      </c>
      <c r="E5300" s="308" t="s">
        <v>11524</v>
      </c>
      <c r="F5300" s="308">
        <f t="shared" si="738"/>
        <v>0.12878377647</v>
      </c>
      <c r="G5300" s="308">
        <f t="shared" si="739"/>
        <v>1.8138873369999999E-2</v>
      </c>
      <c r="H5300" s="308">
        <f t="shared" si="740"/>
        <v>2.9506909689999999E-2</v>
      </c>
      <c r="I5300" s="308">
        <f t="shared" si="741"/>
        <v>3.5592154099999998E-3</v>
      </c>
      <c r="J5300" s="308">
        <v>7.7578778000000001E-2</v>
      </c>
      <c r="K5300" s="308">
        <v>2.6801913E-2</v>
      </c>
      <c r="L5300" s="308">
        <v>2.3546083999999999E-3</v>
      </c>
      <c r="M5300" s="308">
        <v>6.9831617000000001E-4</v>
      </c>
      <c r="N5300" s="308">
        <v>1.2611011E-2</v>
      </c>
      <c r="O5300" s="308">
        <v>4.8295461999999997E-3</v>
      </c>
      <c r="P5300" s="308">
        <v>3.5038829000000001E-4</v>
      </c>
      <c r="Q5300" s="308">
        <v>2.7552653999999999E-3</v>
      </c>
      <c r="R5300" s="308">
        <v>0</v>
      </c>
      <c r="S5300" s="308">
        <v>0</v>
      </c>
      <c r="T5300" s="308">
        <v>0</v>
      </c>
      <c r="U5300" s="308">
        <v>8.0395000999999996E-4</v>
      </c>
      <c r="V5300" s="302"/>
      <c r="W5300" s="246">
        <f t="shared" si="746"/>
        <v>0.57465761481481481</v>
      </c>
      <c r="X5300" s="191">
        <v>9.7950700000000008</v>
      </c>
      <c r="Y5300" s="191">
        <v>9.5201293000000007</v>
      </c>
      <c r="Z5300" s="191">
        <v>0.14232594000000001</v>
      </c>
      <c r="AA5300" s="191">
        <v>6.0930417000000005E-4</v>
      </c>
      <c r="AB5300" s="191">
        <v>5.4717094000000001E-2</v>
      </c>
      <c r="AC5300" s="191">
        <v>9.0926917000000006E-3</v>
      </c>
      <c r="AD5300" s="191">
        <v>6.8195641000000001E-2</v>
      </c>
      <c r="AE5300" s="76">
        <v>1.0242361E-6</v>
      </c>
      <c r="AF5300" s="76">
        <v>3.1286043999999999E-9</v>
      </c>
      <c r="AG5300" s="20">
        <v>8.7941415999999994E-2</v>
      </c>
    </row>
    <row r="5301" spans="2:33" s="178" customFormat="1" x14ac:dyDescent="0.15">
      <c r="B5301" s="170" t="s">
        <v>11525</v>
      </c>
      <c r="C5301" s="171"/>
      <c r="D5301" s="133" t="s">
        <v>1689</v>
      </c>
      <c r="E5301" s="308" t="s">
        <v>11526</v>
      </c>
      <c r="F5301" s="308">
        <f t="shared" si="738"/>
        <v>0.12878377647</v>
      </c>
      <c r="G5301" s="308">
        <f t="shared" si="739"/>
        <v>1.8138873369999999E-2</v>
      </c>
      <c r="H5301" s="308">
        <f t="shared" si="740"/>
        <v>2.9506909689999999E-2</v>
      </c>
      <c r="I5301" s="308">
        <f t="shared" si="741"/>
        <v>3.5592154099999998E-3</v>
      </c>
      <c r="J5301" s="308">
        <v>7.7578778000000001E-2</v>
      </c>
      <c r="K5301" s="308">
        <v>2.6801913E-2</v>
      </c>
      <c r="L5301" s="308">
        <v>2.3546083999999999E-3</v>
      </c>
      <c r="M5301" s="308">
        <v>6.9831617000000001E-4</v>
      </c>
      <c r="N5301" s="308">
        <v>1.2611011E-2</v>
      </c>
      <c r="O5301" s="308">
        <v>4.8295461999999997E-3</v>
      </c>
      <c r="P5301" s="308">
        <v>3.5038829000000001E-4</v>
      </c>
      <c r="Q5301" s="308">
        <v>2.7552653999999999E-3</v>
      </c>
      <c r="R5301" s="308">
        <v>0</v>
      </c>
      <c r="S5301" s="308">
        <v>0</v>
      </c>
      <c r="T5301" s="308">
        <v>0</v>
      </c>
      <c r="U5301" s="308">
        <v>8.0395000999999996E-4</v>
      </c>
      <c r="V5301" s="302"/>
      <c r="W5301" s="246">
        <f t="shared" si="746"/>
        <v>0.57465761481481481</v>
      </c>
      <c r="X5301" s="191">
        <v>9.7950700000000008</v>
      </c>
      <c r="Y5301" s="191">
        <v>9.5201293000000007</v>
      </c>
      <c r="Z5301" s="191">
        <v>0.14232594000000001</v>
      </c>
      <c r="AA5301" s="191">
        <v>6.0930417000000005E-4</v>
      </c>
      <c r="AB5301" s="191">
        <v>5.4717094000000001E-2</v>
      </c>
      <c r="AC5301" s="191">
        <v>9.0926915999999993E-3</v>
      </c>
      <c r="AD5301" s="191">
        <v>6.8195641000000001E-2</v>
      </c>
      <c r="AE5301" s="76">
        <v>1.0242361E-6</v>
      </c>
      <c r="AF5301" s="76">
        <v>3.1286044999999999E-9</v>
      </c>
      <c r="AG5301" s="20">
        <v>8.7941415999999994E-2</v>
      </c>
    </row>
    <row r="5302" spans="2:33" s="178" customFormat="1" x14ac:dyDescent="0.15">
      <c r="B5302" s="170" t="s">
        <v>11527</v>
      </c>
      <c r="C5302" s="171"/>
      <c r="D5302" s="133" t="s">
        <v>1689</v>
      </c>
      <c r="E5302" s="308" t="s">
        <v>11528</v>
      </c>
      <c r="F5302" s="308">
        <f t="shared" si="738"/>
        <v>0.11392005965</v>
      </c>
      <c r="G5302" s="308">
        <f t="shared" si="739"/>
        <v>1.6284119780000002E-2</v>
      </c>
      <c r="H5302" s="308">
        <f t="shared" si="740"/>
        <v>2.2951238910000001E-2</v>
      </c>
      <c r="I5302" s="308">
        <f t="shared" si="741"/>
        <v>3.5513359600000001E-3</v>
      </c>
      <c r="J5302" s="308">
        <v>7.1133365000000004E-2</v>
      </c>
      <c r="K5302" s="308">
        <v>2.0950221000000002E-2</v>
      </c>
      <c r="L5302" s="308">
        <v>1.6524368E-3</v>
      </c>
      <c r="M5302" s="308">
        <v>5.9474677999999997E-4</v>
      </c>
      <c r="N5302" s="308">
        <v>1.0972032E-2</v>
      </c>
      <c r="O5302" s="308">
        <v>4.7173409999999999E-3</v>
      </c>
      <c r="P5302" s="308">
        <v>3.4858110999999998E-4</v>
      </c>
      <c r="Q5302" s="308">
        <v>2.7509047E-3</v>
      </c>
      <c r="R5302" s="308">
        <v>0</v>
      </c>
      <c r="S5302" s="308">
        <v>0</v>
      </c>
      <c r="T5302" s="308">
        <v>0</v>
      </c>
      <c r="U5302" s="308">
        <v>8.0043126000000004E-4</v>
      </c>
      <c r="V5302" s="302"/>
      <c r="W5302" s="246">
        <f t="shared" si="746"/>
        <v>0.52691381481481481</v>
      </c>
      <c r="X5302" s="191">
        <v>9.6777186000000004</v>
      </c>
      <c r="Y5302" s="191">
        <v>9.4045985999999999</v>
      </c>
      <c r="Z5302" s="191">
        <v>0.14112931000000001</v>
      </c>
      <c r="AA5302" s="191">
        <v>6.0829497000000003E-4</v>
      </c>
      <c r="AB5302" s="191">
        <v>5.4502587999999998E-2</v>
      </c>
      <c r="AC5302" s="191">
        <v>9.0370794000000001E-3</v>
      </c>
      <c r="AD5302" s="191">
        <v>6.7842766999999998E-2</v>
      </c>
      <c r="AE5302" s="76">
        <v>9.2892662000000002E-7</v>
      </c>
      <c r="AF5302" s="76">
        <v>2.6737603999999998E-9</v>
      </c>
      <c r="AG5302" s="20">
        <v>8.6827800999999996E-2</v>
      </c>
    </row>
    <row r="5303" spans="2:33" s="178" customFormat="1" x14ac:dyDescent="0.15">
      <c r="B5303" s="170" t="s">
        <v>11529</v>
      </c>
      <c r="C5303" s="171"/>
      <c r="D5303" s="133" t="s">
        <v>1689</v>
      </c>
      <c r="E5303" s="308" t="s">
        <v>11530</v>
      </c>
      <c r="F5303" s="308">
        <f t="shared" si="738"/>
        <v>0.11392005965</v>
      </c>
      <c r="G5303" s="308">
        <f t="shared" si="739"/>
        <v>1.6284119780000002E-2</v>
      </c>
      <c r="H5303" s="308">
        <f t="shared" si="740"/>
        <v>2.2951238910000001E-2</v>
      </c>
      <c r="I5303" s="308">
        <f t="shared" si="741"/>
        <v>3.5513359600000001E-3</v>
      </c>
      <c r="J5303" s="308">
        <v>7.1133365000000004E-2</v>
      </c>
      <c r="K5303" s="308">
        <v>2.0950221000000002E-2</v>
      </c>
      <c r="L5303" s="308">
        <v>1.6524368E-3</v>
      </c>
      <c r="M5303" s="308">
        <v>5.9474677999999997E-4</v>
      </c>
      <c r="N5303" s="308">
        <v>1.0972032E-2</v>
      </c>
      <c r="O5303" s="308">
        <v>4.7173409999999999E-3</v>
      </c>
      <c r="P5303" s="308">
        <v>3.4858110999999998E-4</v>
      </c>
      <c r="Q5303" s="308">
        <v>2.7509047E-3</v>
      </c>
      <c r="R5303" s="308">
        <v>0</v>
      </c>
      <c r="S5303" s="308">
        <v>0</v>
      </c>
      <c r="T5303" s="308">
        <v>0</v>
      </c>
      <c r="U5303" s="308">
        <v>8.0043126000000004E-4</v>
      </c>
      <c r="V5303" s="302"/>
      <c r="W5303" s="246">
        <f t="shared" si="746"/>
        <v>0.52691381481481481</v>
      </c>
      <c r="X5303" s="191">
        <v>9.6777186000000004</v>
      </c>
      <c r="Y5303" s="191">
        <v>9.4045985999999999</v>
      </c>
      <c r="Z5303" s="191">
        <v>0.14112931000000001</v>
      </c>
      <c r="AA5303" s="191">
        <v>6.0829497000000003E-4</v>
      </c>
      <c r="AB5303" s="191">
        <v>5.4502587999999998E-2</v>
      </c>
      <c r="AC5303" s="191">
        <v>9.0370798000000002E-3</v>
      </c>
      <c r="AD5303" s="191">
        <v>6.7842766999999998E-2</v>
      </c>
      <c r="AE5303" s="76">
        <v>9.2892663000000005E-7</v>
      </c>
      <c r="AF5303" s="76">
        <v>2.6737603999999998E-9</v>
      </c>
      <c r="AG5303" s="20">
        <v>8.6827800999999996E-2</v>
      </c>
    </row>
    <row r="5304" spans="2:33" s="178" customFormat="1" x14ac:dyDescent="0.15">
      <c r="B5304" s="170" t="s">
        <v>11531</v>
      </c>
      <c r="C5304" s="171"/>
      <c r="D5304" s="133" t="s">
        <v>1689</v>
      </c>
      <c r="E5304" s="308" t="s">
        <v>11532</v>
      </c>
      <c r="F5304" s="308">
        <f t="shared" si="738"/>
        <v>0.11853990232999999</v>
      </c>
      <c r="G5304" s="308">
        <f t="shared" si="739"/>
        <v>1.6297507039999999E-2</v>
      </c>
      <c r="H5304" s="308">
        <f t="shared" si="740"/>
        <v>2.297454841E-2</v>
      </c>
      <c r="I5304" s="308">
        <f t="shared" si="741"/>
        <v>3.5533028800000003E-3</v>
      </c>
      <c r="J5304" s="308">
        <v>7.5714543999999995E-2</v>
      </c>
      <c r="K5304" s="308">
        <v>2.0972741999999999E-2</v>
      </c>
      <c r="L5304" s="308">
        <v>1.6530973E-3</v>
      </c>
      <c r="M5304" s="308">
        <v>5.9486724000000003E-4</v>
      </c>
      <c r="N5304" s="308">
        <v>1.0981619E-2</v>
      </c>
      <c r="O5304" s="308">
        <v>4.7210207999999997E-3</v>
      </c>
      <c r="P5304" s="308">
        <v>3.4870910999999999E-4</v>
      </c>
      <c r="Q5304" s="308">
        <v>2.7523929000000001E-3</v>
      </c>
      <c r="R5304" s="308">
        <v>0</v>
      </c>
      <c r="S5304" s="308">
        <v>0</v>
      </c>
      <c r="T5304" s="308">
        <v>0</v>
      </c>
      <c r="U5304" s="308">
        <v>8.0090998000000003E-4</v>
      </c>
      <c r="V5304" s="302"/>
      <c r="W5304" s="246">
        <f t="shared" si="746"/>
        <v>0.56084847407407401</v>
      </c>
      <c r="X5304" s="191">
        <v>9.6818179999999998</v>
      </c>
      <c r="Y5304" s="191">
        <v>9.4080624000000004</v>
      </c>
      <c r="Z5304" s="191">
        <v>0.14160313999999999</v>
      </c>
      <c r="AA5304" s="191">
        <v>6.0846760999999996E-4</v>
      </c>
      <c r="AB5304" s="191">
        <v>5.4547987999999999E-2</v>
      </c>
      <c r="AC5304" s="191">
        <v>9.0510070999999994E-3</v>
      </c>
      <c r="AD5304" s="191">
        <v>6.7944965999999996E-2</v>
      </c>
      <c r="AE5304" s="76">
        <v>9.7314938000000003E-7</v>
      </c>
      <c r="AF5304" s="76">
        <v>2.8059048999999999E-9</v>
      </c>
      <c r="AG5304" s="20">
        <v>8.6852204000000002E-2</v>
      </c>
    </row>
    <row r="5305" spans="2:33" s="178" customFormat="1" x14ac:dyDescent="0.15">
      <c r="B5305" s="170" t="s">
        <v>11533</v>
      </c>
      <c r="C5305" s="171"/>
      <c r="D5305" s="133" t="s">
        <v>1689</v>
      </c>
      <c r="E5305" s="308" t="s">
        <v>11534</v>
      </c>
      <c r="F5305" s="308">
        <f t="shared" si="738"/>
        <v>0.11853990232999999</v>
      </c>
      <c r="G5305" s="308">
        <f t="shared" si="739"/>
        <v>1.6297507039999999E-2</v>
      </c>
      <c r="H5305" s="308">
        <f t="shared" si="740"/>
        <v>2.297454841E-2</v>
      </c>
      <c r="I5305" s="308">
        <f t="shared" si="741"/>
        <v>3.5533028800000003E-3</v>
      </c>
      <c r="J5305" s="308">
        <v>7.5714543999999995E-2</v>
      </c>
      <c r="K5305" s="308">
        <v>2.0972741999999999E-2</v>
      </c>
      <c r="L5305" s="308">
        <v>1.6530973E-3</v>
      </c>
      <c r="M5305" s="308">
        <v>5.9486724000000003E-4</v>
      </c>
      <c r="N5305" s="308">
        <v>1.0981619E-2</v>
      </c>
      <c r="O5305" s="308">
        <v>4.7210207999999997E-3</v>
      </c>
      <c r="P5305" s="308">
        <v>3.4870910999999999E-4</v>
      </c>
      <c r="Q5305" s="308">
        <v>2.7523929000000001E-3</v>
      </c>
      <c r="R5305" s="308">
        <v>0</v>
      </c>
      <c r="S5305" s="308">
        <v>0</v>
      </c>
      <c r="T5305" s="308">
        <v>0</v>
      </c>
      <c r="U5305" s="308">
        <v>8.0090998000000003E-4</v>
      </c>
      <c r="V5305" s="302"/>
      <c r="W5305" s="246">
        <f t="shared" si="746"/>
        <v>0.56084847407407401</v>
      </c>
      <c r="X5305" s="191">
        <v>9.6818179000000004</v>
      </c>
      <c r="Y5305" s="191">
        <v>9.4080622999999992</v>
      </c>
      <c r="Z5305" s="191">
        <v>0.14160313999999999</v>
      </c>
      <c r="AA5305" s="191">
        <v>6.0846760999999996E-4</v>
      </c>
      <c r="AB5305" s="191">
        <v>5.4547987999999999E-2</v>
      </c>
      <c r="AC5305" s="191">
        <v>9.0510070999999994E-3</v>
      </c>
      <c r="AD5305" s="191">
        <v>6.7944965999999996E-2</v>
      </c>
      <c r="AE5305" s="76">
        <v>9.7314938000000003E-7</v>
      </c>
      <c r="AF5305" s="76">
        <v>2.8059048999999999E-9</v>
      </c>
      <c r="AG5305" s="20">
        <v>8.6852204000000002E-2</v>
      </c>
    </row>
    <row r="5306" spans="2:33" s="178" customFormat="1" x14ac:dyDescent="0.15">
      <c r="B5306" s="170" t="s">
        <v>11535</v>
      </c>
      <c r="C5306" s="171"/>
      <c r="D5306" s="133" t="s">
        <v>1689</v>
      </c>
      <c r="E5306" s="308" t="s">
        <v>11536</v>
      </c>
      <c r="F5306" s="308">
        <f t="shared" si="738"/>
        <v>0.11062542320000002</v>
      </c>
      <c r="G5306" s="308">
        <f t="shared" si="739"/>
        <v>1.6281376180000001E-2</v>
      </c>
      <c r="H5306" s="308">
        <f t="shared" si="740"/>
        <v>1.9371735430000002E-2</v>
      </c>
      <c r="I5306" s="308">
        <f t="shared" si="741"/>
        <v>3.5504005899999998E-3</v>
      </c>
      <c r="J5306" s="308">
        <v>7.1421911000000005E-2</v>
      </c>
      <c r="K5306" s="308">
        <v>1.7747265000000002E-2</v>
      </c>
      <c r="L5306" s="308">
        <v>1.2761577E-3</v>
      </c>
      <c r="M5306" s="308">
        <v>5.9506787999999997E-4</v>
      </c>
      <c r="N5306" s="308">
        <v>1.0969935E-2</v>
      </c>
      <c r="O5306" s="308">
        <v>4.7163732999999999E-3</v>
      </c>
      <c r="P5306" s="308">
        <v>3.4831272999999999E-4</v>
      </c>
      <c r="Q5306" s="308">
        <v>2.7504723E-3</v>
      </c>
      <c r="R5306" s="308">
        <v>0</v>
      </c>
      <c r="S5306" s="308">
        <v>0</v>
      </c>
      <c r="T5306" s="308">
        <v>0</v>
      </c>
      <c r="U5306" s="308">
        <v>7.9992829000000002E-4</v>
      </c>
      <c r="V5306" s="302"/>
      <c r="W5306" s="246">
        <f t="shared" si="746"/>
        <v>0.52905119259259259</v>
      </c>
      <c r="X5306" s="191">
        <v>9.6595271999999994</v>
      </c>
      <c r="Y5306" s="191">
        <v>9.3865862</v>
      </c>
      <c r="Z5306" s="191">
        <v>0.14102345999999999</v>
      </c>
      <c r="AA5306" s="191">
        <v>6.0816202000000001E-4</v>
      </c>
      <c r="AB5306" s="191">
        <v>5.4475185000000002E-2</v>
      </c>
      <c r="AC5306" s="191">
        <v>9.0304231000000006E-3</v>
      </c>
      <c r="AD5306" s="191">
        <v>6.7803763000000003E-2</v>
      </c>
      <c r="AE5306" s="76">
        <v>9.3079608999999995E-7</v>
      </c>
      <c r="AF5306" s="76">
        <v>2.5333510000000001E-9</v>
      </c>
      <c r="AG5306" s="20">
        <v>8.6652580000000007E-2</v>
      </c>
    </row>
    <row r="5307" spans="2:33" s="178" customFormat="1" x14ac:dyDescent="0.15">
      <c r="B5307" s="170" t="s">
        <v>11537</v>
      </c>
      <c r="C5307" s="171"/>
      <c r="D5307" s="133" t="s">
        <v>1689</v>
      </c>
      <c r="E5307" s="308" t="s">
        <v>11538</v>
      </c>
      <c r="F5307" s="308">
        <f t="shared" si="738"/>
        <v>0.11062542320000002</v>
      </c>
      <c r="G5307" s="308">
        <f t="shared" si="739"/>
        <v>1.6281376180000001E-2</v>
      </c>
      <c r="H5307" s="308">
        <f t="shared" si="740"/>
        <v>1.9371735430000002E-2</v>
      </c>
      <c r="I5307" s="308">
        <f t="shared" si="741"/>
        <v>3.5504005899999998E-3</v>
      </c>
      <c r="J5307" s="308">
        <v>7.1421911000000005E-2</v>
      </c>
      <c r="K5307" s="308">
        <v>1.7747265000000002E-2</v>
      </c>
      <c r="L5307" s="308">
        <v>1.2761577E-3</v>
      </c>
      <c r="M5307" s="308">
        <v>5.9506787999999997E-4</v>
      </c>
      <c r="N5307" s="308">
        <v>1.0969935E-2</v>
      </c>
      <c r="O5307" s="308">
        <v>4.7163732999999999E-3</v>
      </c>
      <c r="P5307" s="308">
        <v>3.4831272999999999E-4</v>
      </c>
      <c r="Q5307" s="308">
        <v>2.7504723E-3</v>
      </c>
      <c r="R5307" s="308">
        <v>0</v>
      </c>
      <c r="S5307" s="308">
        <v>0</v>
      </c>
      <c r="T5307" s="308">
        <v>0</v>
      </c>
      <c r="U5307" s="308">
        <v>7.9992829000000002E-4</v>
      </c>
      <c r="V5307" s="302"/>
      <c r="W5307" s="246">
        <f t="shared" si="746"/>
        <v>0.52905119259259259</v>
      </c>
      <c r="X5307" s="191">
        <v>9.6595271999999994</v>
      </c>
      <c r="Y5307" s="191">
        <v>9.3865862</v>
      </c>
      <c r="Z5307" s="191">
        <v>0.14102345999999999</v>
      </c>
      <c r="AA5307" s="191">
        <v>6.0816202000000001E-4</v>
      </c>
      <c r="AB5307" s="191">
        <v>5.4475185000000002E-2</v>
      </c>
      <c r="AC5307" s="191">
        <v>9.0304231000000006E-3</v>
      </c>
      <c r="AD5307" s="191">
        <v>6.7803763000000003E-2</v>
      </c>
      <c r="AE5307" s="76">
        <v>9.3079609999999998E-7</v>
      </c>
      <c r="AF5307" s="76">
        <v>2.5333511000000001E-9</v>
      </c>
      <c r="AG5307" s="20">
        <v>8.6652580000000007E-2</v>
      </c>
    </row>
    <row r="5308" spans="2:33" s="178" customFormat="1" x14ac:dyDescent="0.15">
      <c r="B5308" s="170" t="s">
        <v>11539</v>
      </c>
      <c r="C5308" s="171"/>
      <c r="D5308" s="133" t="s">
        <v>1689</v>
      </c>
      <c r="E5308" s="308" t="s">
        <v>11540</v>
      </c>
      <c r="F5308" s="308">
        <f t="shared" si="738"/>
        <v>0.11411606629000001</v>
      </c>
      <c r="G5308" s="308">
        <f t="shared" si="739"/>
        <v>1.6291898570000001E-2</v>
      </c>
      <c r="H5308" s="308">
        <f t="shared" si="740"/>
        <v>1.939007442E-2</v>
      </c>
      <c r="I5308" s="308">
        <f t="shared" si="741"/>
        <v>3.5519382999999998E-3</v>
      </c>
      <c r="J5308" s="308">
        <v>7.4882155000000006E-2</v>
      </c>
      <c r="K5308" s="308">
        <v>1.7764992E-2</v>
      </c>
      <c r="L5308" s="308">
        <v>1.2766775000000001E-3</v>
      </c>
      <c r="M5308" s="308">
        <v>5.9516726999999997E-4</v>
      </c>
      <c r="N5308" s="308">
        <v>1.0977456E-2</v>
      </c>
      <c r="O5308" s="308">
        <v>4.7192752999999999E-3</v>
      </c>
      <c r="P5308" s="308">
        <v>3.4840491999999998E-4</v>
      </c>
      <c r="Q5308" s="308">
        <v>2.7516367999999999E-3</v>
      </c>
      <c r="R5308" s="308">
        <v>0</v>
      </c>
      <c r="S5308" s="308">
        <v>0</v>
      </c>
      <c r="T5308" s="308">
        <v>0</v>
      </c>
      <c r="U5308" s="308">
        <v>8.0030149999999996E-4</v>
      </c>
      <c r="V5308" s="302"/>
      <c r="W5308" s="246">
        <f t="shared" si="746"/>
        <v>0.55468262962962966</v>
      </c>
      <c r="X5308" s="191">
        <v>9.6627898999999999</v>
      </c>
      <c r="Y5308" s="191">
        <v>9.3893492999999992</v>
      </c>
      <c r="Z5308" s="191">
        <v>0.14139579999999999</v>
      </c>
      <c r="AA5308" s="191">
        <v>6.0829823000000001E-4</v>
      </c>
      <c r="AB5308" s="191">
        <v>5.4510899000000002E-2</v>
      </c>
      <c r="AC5308" s="191">
        <v>9.0413899000000002E-3</v>
      </c>
      <c r="AD5308" s="191">
        <v>6.7884161999999998E-2</v>
      </c>
      <c r="AE5308" s="76">
        <v>9.6421307E-7</v>
      </c>
      <c r="AF5308" s="76">
        <v>2.6331710999999999E-9</v>
      </c>
      <c r="AG5308" s="20">
        <v>8.6672146000000005E-2</v>
      </c>
    </row>
    <row r="5309" spans="2:33" s="178" customFormat="1" x14ac:dyDescent="0.15">
      <c r="B5309" s="170" t="s">
        <v>11541</v>
      </c>
      <c r="C5309" s="171"/>
      <c r="D5309" s="133" t="s">
        <v>1689</v>
      </c>
      <c r="E5309" s="308" t="s">
        <v>11542</v>
      </c>
      <c r="F5309" s="308">
        <f t="shared" si="738"/>
        <v>0.11411606409000001</v>
      </c>
      <c r="G5309" s="308">
        <f t="shared" si="739"/>
        <v>1.6291898370000002E-2</v>
      </c>
      <c r="H5309" s="308">
        <f t="shared" si="740"/>
        <v>1.9390073420000001E-2</v>
      </c>
      <c r="I5309" s="308">
        <f t="shared" si="741"/>
        <v>3.5519382999999998E-3</v>
      </c>
      <c r="J5309" s="308">
        <v>7.4882154000000006E-2</v>
      </c>
      <c r="K5309" s="308">
        <v>1.7764991000000001E-2</v>
      </c>
      <c r="L5309" s="308">
        <v>1.2766775000000001E-3</v>
      </c>
      <c r="M5309" s="308">
        <v>5.9516726999999997E-4</v>
      </c>
      <c r="N5309" s="308">
        <v>1.0977456E-2</v>
      </c>
      <c r="O5309" s="308">
        <v>4.7192750999999998E-3</v>
      </c>
      <c r="P5309" s="308">
        <v>3.4840491999999998E-4</v>
      </c>
      <c r="Q5309" s="308">
        <v>2.7516367999999999E-3</v>
      </c>
      <c r="R5309" s="308">
        <v>0</v>
      </c>
      <c r="S5309" s="308">
        <v>0</v>
      </c>
      <c r="T5309" s="308">
        <v>0</v>
      </c>
      <c r="U5309" s="308">
        <v>8.0030149999999996E-4</v>
      </c>
      <c r="V5309" s="302"/>
      <c r="W5309" s="246">
        <f t="shared" si="746"/>
        <v>0.5546826222222222</v>
      </c>
      <c r="X5309" s="191">
        <v>9.6627898000000005</v>
      </c>
      <c r="Y5309" s="191">
        <v>9.3893492999999992</v>
      </c>
      <c r="Z5309" s="191">
        <v>0.14139579999999999</v>
      </c>
      <c r="AA5309" s="191">
        <v>6.0829823000000001E-4</v>
      </c>
      <c r="AB5309" s="191">
        <v>5.4510899000000002E-2</v>
      </c>
      <c r="AC5309" s="191">
        <v>9.0413904E-3</v>
      </c>
      <c r="AD5309" s="191">
        <v>6.7884161999999998E-2</v>
      </c>
      <c r="AE5309" s="76">
        <v>9.6421304999999992E-7</v>
      </c>
      <c r="AF5309" s="76">
        <v>2.6331710999999999E-9</v>
      </c>
      <c r="AG5309" s="20">
        <v>8.6672146000000005E-2</v>
      </c>
    </row>
    <row r="5310" spans="2:33" s="178" customFormat="1" x14ac:dyDescent="0.15">
      <c r="B5310" s="170" t="s">
        <v>11543</v>
      </c>
      <c r="C5310" s="171"/>
      <c r="D5310" s="133" t="s">
        <v>1689</v>
      </c>
      <c r="E5310" s="308" t="s">
        <v>11544</v>
      </c>
      <c r="F5310" s="308">
        <f t="shared" si="738"/>
        <v>0.10620170348999999</v>
      </c>
      <c r="G5310" s="308">
        <f t="shared" si="739"/>
        <v>1.592042837E-2</v>
      </c>
      <c r="H5310" s="308">
        <f t="shared" si="740"/>
        <v>1.521327087E-2</v>
      </c>
      <c r="I5310" s="308">
        <f t="shared" si="741"/>
        <v>3.55134825E-3</v>
      </c>
      <c r="J5310" s="308">
        <v>7.1516655999999998E-2</v>
      </c>
      <c r="K5310" s="308">
        <v>1.4046787999999999E-2</v>
      </c>
      <c r="L5310" s="308">
        <v>8.1786884999999999E-4</v>
      </c>
      <c r="M5310" s="308">
        <v>5.1966637000000005E-4</v>
      </c>
      <c r="N5310" s="308">
        <v>1.0686205000000001E-2</v>
      </c>
      <c r="O5310" s="308">
        <v>4.7145570000000003E-3</v>
      </c>
      <c r="P5310" s="308">
        <v>3.4861401999999999E-4</v>
      </c>
      <c r="Q5310" s="308">
        <v>2.7509154000000002E-3</v>
      </c>
      <c r="R5310" s="308">
        <v>0</v>
      </c>
      <c r="S5310" s="308">
        <v>0</v>
      </c>
      <c r="T5310" s="308">
        <v>0</v>
      </c>
      <c r="U5310" s="308">
        <v>8.0043284999999997E-4</v>
      </c>
      <c r="V5310" s="302"/>
      <c r="W5310" s="246">
        <f t="shared" si="746"/>
        <v>0.52975300740740738</v>
      </c>
      <c r="X5310" s="191">
        <v>9.6804410000000001</v>
      </c>
      <c r="Y5310" s="191">
        <v>9.4073191000000005</v>
      </c>
      <c r="Z5310" s="191">
        <v>0.14113065</v>
      </c>
      <c r="AA5310" s="191">
        <v>6.0830567999999995E-4</v>
      </c>
      <c r="AB5310" s="191">
        <v>5.4502479999999999E-2</v>
      </c>
      <c r="AC5310" s="191">
        <v>9.0370458000000008E-3</v>
      </c>
      <c r="AD5310" s="191">
        <v>6.7843363000000004E-2</v>
      </c>
      <c r="AE5310" s="76">
        <v>9.2570471000000002E-7</v>
      </c>
      <c r="AF5310" s="76">
        <v>2.3629297000000001E-9</v>
      </c>
      <c r="AG5310" s="20">
        <v>8.6854707000000003E-2</v>
      </c>
    </row>
    <row r="5311" spans="2:33" s="178" customFormat="1" x14ac:dyDescent="0.15">
      <c r="B5311" s="170" t="s">
        <v>11545</v>
      </c>
      <c r="C5311" s="171"/>
      <c r="D5311" s="133" t="s">
        <v>1689</v>
      </c>
      <c r="E5311" s="308" t="s">
        <v>11546</v>
      </c>
      <c r="F5311" s="308">
        <f t="shared" si="738"/>
        <v>0.10620170347999999</v>
      </c>
      <c r="G5311" s="308">
        <f t="shared" si="739"/>
        <v>1.592042837E-2</v>
      </c>
      <c r="H5311" s="308">
        <f t="shared" si="740"/>
        <v>1.5213270859999999E-2</v>
      </c>
      <c r="I5311" s="308">
        <f t="shared" si="741"/>
        <v>3.55134825E-3</v>
      </c>
      <c r="J5311" s="308">
        <v>7.1516655999999998E-2</v>
      </c>
      <c r="K5311" s="308">
        <v>1.4046787999999999E-2</v>
      </c>
      <c r="L5311" s="308">
        <v>8.1786884999999999E-4</v>
      </c>
      <c r="M5311" s="308">
        <v>5.1966637000000005E-4</v>
      </c>
      <c r="N5311" s="308">
        <v>1.0686205000000001E-2</v>
      </c>
      <c r="O5311" s="308">
        <v>4.7145570000000003E-3</v>
      </c>
      <c r="P5311" s="308">
        <v>3.4861400999999998E-4</v>
      </c>
      <c r="Q5311" s="308">
        <v>2.7509154000000002E-3</v>
      </c>
      <c r="R5311" s="308">
        <v>0</v>
      </c>
      <c r="S5311" s="308">
        <v>0</v>
      </c>
      <c r="T5311" s="308">
        <v>0</v>
      </c>
      <c r="U5311" s="308">
        <v>8.0043284999999997E-4</v>
      </c>
      <c r="V5311" s="302"/>
      <c r="W5311" s="246">
        <f t="shared" si="746"/>
        <v>0.52975300740740738</v>
      </c>
      <c r="X5311" s="191">
        <v>9.6804410000000001</v>
      </c>
      <c r="Y5311" s="191">
        <v>9.4073191000000005</v>
      </c>
      <c r="Z5311" s="191">
        <v>0.14113065</v>
      </c>
      <c r="AA5311" s="191">
        <v>6.0830567999999995E-4</v>
      </c>
      <c r="AB5311" s="191">
        <v>5.4502479999999999E-2</v>
      </c>
      <c r="AC5311" s="191">
        <v>9.0370458000000008E-3</v>
      </c>
      <c r="AD5311" s="191">
        <v>6.7843363000000004E-2</v>
      </c>
      <c r="AE5311" s="76">
        <v>9.2570471000000002E-7</v>
      </c>
      <c r="AF5311" s="76">
        <v>2.3629296000000001E-9</v>
      </c>
      <c r="AG5311" s="20">
        <v>8.6854707000000003E-2</v>
      </c>
    </row>
    <row r="5312" spans="2:33" s="178" customFormat="1" x14ac:dyDescent="0.15">
      <c r="B5312" s="170" t="s">
        <v>11547</v>
      </c>
      <c r="C5312" s="171"/>
      <c r="D5312" s="133" t="s">
        <v>1689</v>
      </c>
      <c r="E5312" s="308" t="s">
        <v>11548</v>
      </c>
      <c r="F5312" s="308">
        <f t="shared" si="738"/>
        <v>0.10854281994999999</v>
      </c>
      <c r="G5312" s="308">
        <f t="shared" si="739"/>
        <v>1.5928012530000001E-2</v>
      </c>
      <c r="H5312" s="308">
        <f t="shared" si="740"/>
        <v>1.522648679E-2</v>
      </c>
      <c r="I5312" s="308">
        <f t="shared" si="741"/>
        <v>3.5524456300000001E-3</v>
      </c>
      <c r="J5312" s="308">
        <v>7.3835874999999995E-2</v>
      </c>
      <c r="K5312" s="308">
        <v>1.4059575E-2</v>
      </c>
      <c r="L5312" s="308">
        <v>8.1824299000000001E-4</v>
      </c>
      <c r="M5312" s="308">
        <v>5.1974273000000002E-4</v>
      </c>
      <c r="N5312" s="308">
        <v>1.0691605999999999E-2</v>
      </c>
      <c r="O5312" s="308">
        <v>4.7166637999999997E-3</v>
      </c>
      <c r="P5312" s="308">
        <v>3.486688E-4</v>
      </c>
      <c r="Q5312" s="308">
        <v>2.7517489999999999E-3</v>
      </c>
      <c r="R5312" s="308">
        <v>0</v>
      </c>
      <c r="S5312" s="308">
        <v>0</v>
      </c>
      <c r="T5312" s="308">
        <v>0</v>
      </c>
      <c r="U5312" s="308">
        <v>8.0069663000000002E-4</v>
      </c>
      <c r="V5312" s="302"/>
      <c r="W5312" s="246">
        <f t="shared" si="746"/>
        <v>0.54693240740740734</v>
      </c>
      <c r="X5312" s="191">
        <v>9.6827862000000007</v>
      </c>
      <c r="Y5312" s="191">
        <v>9.4093038999999994</v>
      </c>
      <c r="Z5312" s="191">
        <v>0.14139935000000001</v>
      </c>
      <c r="AA5312" s="191">
        <v>6.0840422999999995E-4</v>
      </c>
      <c r="AB5312" s="191">
        <v>5.4528221000000002E-2</v>
      </c>
      <c r="AC5312" s="191">
        <v>9.0449724999999998E-3</v>
      </c>
      <c r="AD5312" s="191">
        <v>6.7901387999999993E-2</v>
      </c>
      <c r="AE5312" s="76">
        <v>9.4812124000000005E-7</v>
      </c>
      <c r="AF5312" s="76">
        <v>2.4298447999999998E-9</v>
      </c>
      <c r="AG5312" s="20">
        <v>8.6868718999999997E-2</v>
      </c>
    </row>
    <row r="5313" spans="2:33" s="178" customFormat="1" x14ac:dyDescent="0.15">
      <c r="B5313" s="170" t="s">
        <v>11549</v>
      </c>
      <c r="C5313" s="180"/>
      <c r="D5313" s="133" t="s">
        <v>1689</v>
      </c>
      <c r="E5313" s="308" t="s">
        <v>11550</v>
      </c>
      <c r="F5313" s="308">
        <f t="shared" si="738"/>
        <v>0.10854281974999999</v>
      </c>
      <c r="G5313" s="308">
        <f t="shared" si="739"/>
        <v>1.5928012329999998E-2</v>
      </c>
      <c r="H5313" s="308">
        <f t="shared" si="740"/>
        <v>1.522648679E-2</v>
      </c>
      <c r="I5313" s="308">
        <f t="shared" si="741"/>
        <v>3.5524456300000001E-3</v>
      </c>
      <c r="J5313" s="308">
        <v>7.3835874999999995E-2</v>
      </c>
      <c r="K5313" s="308">
        <v>1.4059575E-2</v>
      </c>
      <c r="L5313" s="308">
        <v>8.1824299000000001E-4</v>
      </c>
      <c r="M5313" s="308">
        <v>5.1974273000000002E-4</v>
      </c>
      <c r="N5313" s="308">
        <v>1.0691605999999999E-2</v>
      </c>
      <c r="O5313" s="308">
        <v>4.7166635999999996E-3</v>
      </c>
      <c r="P5313" s="308">
        <v>3.486688E-4</v>
      </c>
      <c r="Q5313" s="308">
        <v>2.7517489999999999E-3</v>
      </c>
      <c r="R5313" s="308">
        <v>0</v>
      </c>
      <c r="S5313" s="308">
        <v>0</v>
      </c>
      <c r="T5313" s="308">
        <v>0</v>
      </c>
      <c r="U5313" s="308">
        <v>8.0069663000000002E-4</v>
      </c>
      <c r="V5313" s="302"/>
      <c r="W5313" s="246">
        <f t="shared" si="746"/>
        <v>0.54693240740740734</v>
      </c>
      <c r="X5313" s="191">
        <v>9.6827862000000007</v>
      </c>
      <c r="Y5313" s="191">
        <v>9.4093038999999994</v>
      </c>
      <c r="Z5313" s="191">
        <v>0.14139935000000001</v>
      </c>
      <c r="AA5313" s="191">
        <v>6.0840422999999995E-4</v>
      </c>
      <c r="AB5313" s="191">
        <v>5.4528218000000003E-2</v>
      </c>
      <c r="AC5313" s="191">
        <v>9.0449724999999998E-3</v>
      </c>
      <c r="AD5313" s="191">
        <v>6.7901387999999993E-2</v>
      </c>
      <c r="AE5313" s="76">
        <v>9.4812124000000005E-7</v>
      </c>
      <c r="AF5313" s="76">
        <v>2.4298447999999998E-9</v>
      </c>
      <c r="AG5313" s="20">
        <v>8.6868718999999997E-2</v>
      </c>
    </row>
    <row r="5314" spans="2:33" s="178" customFormat="1" x14ac:dyDescent="0.15">
      <c r="B5314" s="170" t="s">
        <v>11551</v>
      </c>
      <c r="C5314" s="171"/>
      <c r="D5314" s="133" t="s">
        <v>1689</v>
      </c>
      <c r="E5314" s="308" t="s">
        <v>11552</v>
      </c>
      <c r="F5314" s="308">
        <f t="shared" si="738"/>
        <v>5.122579956E-2</v>
      </c>
      <c r="G5314" s="308">
        <f t="shared" si="739"/>
        <v>7.4393869799999996E-3</v>
      </c>
      <c r="H5314" s="308">
        <f t="shared" si="740"/>
        <v>1.2569167020000001E-2</v>
      </c>
      <c r="I5314" s="308">
        <f t="shared" si="741"/>
        <v>1.2087035599999999E-3</v>
      </c>
      <c r="J5314" s="308">
        <v>3.0008541999999999E-2</v>
      </c>
      <c r="K5314" s="308">
        <v>1.1398353999999999E-2</v>
      </c>
      <c r="L5314" s="308">
        <v>1.0241454000000001E-3</v>
      </c>
      <c r="M5314" s="308">
        <v>2.9093747999999999E-4</v>
      </c>
      <c r="N5314" s="308">
        <v>5.5459013999999999E-3</v>
      </c>
      <c r="O5314" s="308">
        <v>1.6025480999999999E-3</v>
      </c>
      <c r="P5314" s="308">
        <v>1.4666762E-4</v>
      </c>
      <c r="Q5314" s="308">
        <v>8.7661176999999997E-4</v>
      </c>
      <c r="R5314" s="308">
        <v>0</v>
      </c>
      <c r="S5314" s="308">
        <v>0</v>
      </c>
      <c r="T5314" s="308">
        <v>0</v>
      </c>
      <c r="U5314" s="308">
        <v>3.3209179E-4</v>
      </c>
      <c r="V5314" s="302"/>
      <c r="W5314" s="246">
        <f t="shared" si="746"/>
        <v>0.22228549629629626</v>
      </c>
      <c r="X5314" s="191">
        <v>4.1337593000000004</v>
      </c>
      <c r="Y5314" s="191">
        <v>4.0307456000000004</v>
      </c>
      <c r="Z5314" s="191">
        <v>5.3793727E-2</v>
      </c>
      <c r="AA5314" s="191">
        <v>1.9673356E-4</v>
      </c>
      <c r="AB5314" s="191">
        <v>2.0571016000000001E-2</v>
      </c>
      <c r="AC5314" s="191">
        <v>3.4766390000000001E-3</v>
      </c>
      <c r="AD5314" s="191">
        <v>2.4975602E-2</v>
      </c>
      <c r="AE5314" s="76">
        <v>4.0330785000000001E-7</v>
      </c>
      <c r="AF5314" s="76">
        <v>1.2729045E-9</v>
      </c>
      <c r="AG5314" s="20">
        <v>3.7663600999999998E-2</v>
      </c>
    </row>
    <row r="5315" spans="2:33" s="178" customFormat="1" x14ac:dyDescent="0.15">
      <c r="B5315" s="170" t="s">
        <v>11553</v>
      </c>
      <c r="C5315" s="171"/>
      <c r="D5315" s="133" t="s">
        <v>1689</v>
      </c>
      <c r="E5315" s="308" t="s">
        <v>11554</v>
      </c>
      <c r="F5315" s="308">
        <f t="shared" si="738"/>
        <v>5.122579964E-2</v>
      </c>
      <c r="G5315" s="308">
        <f t="shared" si="739"/>
        <v>7.4393870800000001E-3</v>
      </c>
      <c r="H5315" s="308">
        <f t="shared" si="740"/>
        <v>1.2569167020000001E-2</v>
      </c>
      <c r="I5315" s="308">
        <f t="shared" si="741"/>
        <v>1.20870354E-3</v>
      </c>
      <c r="J5315" s="308">
        <v>3.0008541999999999E-2</v>
      </c>
      <c r="K5315" s="308">
        <v>1.1398353999999999E-2</v>
      </c>
      <c r="L5315" s="308">
        <v>1.0241454000000001E-3</v>
      </c>
      <c r="M5315" s="308">
        <v>2.9093747999999999E-4</v>
      </c>
      <c r="N5315" s="308">
        <v>5.5459015000000004E-3</v>
      </c>
      <c r="O5315" s="308">
        <v>1.6025480999999999E-3</v>
      </c>
      <c r="P5315" s="308">
        <v>1.4666762E-4</v>
      </c>
      <c r="Q5315" s="308">
        <v>8.7661175000000005E-4</v>
      </c>
      <c r="R5315" s="308">
        <v>0</v>
      </c>
      <c r="S5315" s="308">
        <v>0</v>
      </c>
      <c r="T5315" s="308">
        <v>0</v>
      </c>
      <c r="U5315" s="308">
        <v>3.3209179E-4</v>
      </c>
      <c r="V5315" s="302"/>
      <c r="W5315" s="246">
        <f t="shared" si="746"/>
        <v>0.22228549629629626</v>
      </c>
      <c r="X5315" s="191">
        <v>4.1337593000000004</v>
      </c>
      <c r="Y5315" s="191">
        <v>4.0307456000000004</v>
      </c>
      <c r="Z5315" s="191">
        <v>5.3793727E-2</v>
      </c>
      <c r="AA5315" s="191">
        <v>1.9673356E-4</v>
      </c>
      <c r="AB5315" s="191">
        <v>2.0571016000000001E-2</v>
      </c>
      <c r="AC5315" s="191">
        <v>3.4766390000000001E-3</v>
      </c>
      <c r="AD5315" s="191">
        <v>2.4975602E-2</v>
      </c>
      <c r="AE5315" s="76">
        <v>4.0330785000000001E-7</v>
      </c>
      <c r="AF5315" s="76">
        <v>1.2729045E-9</v>
      </c>
      <c r="AG5315" s="20">
        <v>3.7663600999999998E-2</v>
      </c>
    </row>
    <row r="5316" spans="2:33" s="178" customFormat="1" x14ac:dyDescent="0.15">
      <c r="B5316" s="170" t="s">
        <v>11555</v>
      </c>
      <c r="C5316" s="171"/>
      <c r="D5316" s="133" t="s">
        <v>1689</v>
      </c>
      <c r="E5316" s="308" t="s">
        <v>11556</v>
      </c>
      <c r="F5316" s="308">
        <f t="shared" si="738"/>
        <v>5.6485049320000001E-2</v>
      </c>
      <c r="G5316" s="308">
        <f t="shared" si="739"/>
        <v>7.4532991299999995E-3</v>
      </c>
      <c r="H5316" s="308">
        <f t="shared" si="740"/>
        <v>1.2593418490000001E-2</v>
      </c>
      <c r="I5316" s="308">
        <f t="shared" si="741"/>
        <v>1.2107767E-3</v>
      </c>
      <c r="J5316" s="308">
        <v>3.5227555000000001E-2</v>
      </c>
      <c r="K5316" s="308">
        <v>1.1421752E-2</v>
      </c>
      <c r="L5316" s="308">
        <v>1.0248345E-3</v>
      </c>
      <c r="M5316" s="308">
        <v>2.9105123000000002E-4</v>
      </c>
      <c r="N5316" s="308">
        <v>5.5559156E-3</v>
      </c>
      <c r="O5316" s="308">
        <v>1.6063322999999999E-3</v>
      </c>
      <c r="P5316" s="308">
        <v>1.4683198999999999E-4</v>
      </c>
      <c r="Q5316" s="308">
        <v>8.7817308E-4</v>
      </c>
      <c r="R5316" s="308">
        <v>0</v>
      </c>
      <c r="S5316" s="308">
        <v>0</v>
      </c>
      <c r="T5316" s="308">
        <v>0</v>
      </c>
      <c r="U5316" s="308">
        <v>3.3260362000000002E-4</v>
      </c>
      <c r="V5316" s="302"/>
      <c r="W5316" s="246">
        <f t="shared" si="746"/>
        <v>0.26094485185185184</v>
      </c>
      <c r="X5316" s="191">
        <v>4.1380743000000004</v>
      </c>
      <c r="Y5316" s="191">
        <v>4.0344014000000001</v>
      </c>
      <c r="Z5316" s="191">
        <v>5.4285137999999997E-2</v>
      </c>
      <c r="AA5316" s="191">
        <v>1.9691220999999999E-4</v>
      </c>
      <c r="AB5316" s="191">
        <v>2.0618191000000001E-2</v>
      </c>
      <c r="AC5316" s="191">
        <v>3.4910559000000002E-3</v>
      </c>
      <c r="AD5316" s="191">
        <v>2.5081587999999998E-2</v>
      </c>
      <c r="AE5316" s="76">
        <v>4.5364122000000001E-7</v>
      </c>
      <c r="AF5316" s="76">
        <v>1.4234228999999999E-9</v>
      </c>
      <c r="AG5316" s="20">
        <v>3.7689585999999997E-2</v>
      </c>
    </row>
    <row r="5317" spans="2:33" s="178" customFormat="1" x14ac:dyDescent="0.15">
      <c r="B5317" s="170" t="s">
        <v>11557</v>
      </c>
      <c r="C5317" s="171"/>
      <c r="D5317" s="133" t="s">
        <v>1689</v>
      </c>
      <c r="E5317" s="308" t="s">
        <v>11558</v>
      </c>
      <c r="F5317" s="308">
        <f t="shared" si="738"/>
        <v>5.6485049320000001E-2</v>
      </c>
      <c r="G5317" s="308">
        <f t="shared" si="739"/>
        <v>7.4532991299999995E-3</v>
      </c>
      <c r="H5317" s="308">
        <f t="shared" si="740"/>
        <v>1.2593418490000001E-2</v>
      </c>
      <c r="I5317" s="308">
        <f t="shared" si="741"/>
        <v>1.2107767E-3</v>
      </c>
      <c r="J5317" s="308">
        <v>3.5227555000000001E-2</v>
      </c>
      <c r="K5317" s="308">
        <v>1.1421752E-2</v>
      </c>
      <c r="L5317" s="308">
        <v>1.0248345E-3</v>
      </c>
      <c r="M5317" s="308">
        <v>2.9105123000000002E-4</v>
      </c>
      <c r="N5317" s="308">
        <v>5.5559156E-3</v>
      </c>
      <c r="O5317" s="308">
        <v>1.6063322999999999E-3</v>
      </c>
      <c r="P5317" s="308">
        <v>1.4683198999999999E-4</v>
      </c>
      <c r="Q5317" s="308">
        <v>8.7817308E-4</v>
      </c>
      <c r="R5317" s="308">
        <v>0</v>
      </c>
      <c r="S5317" s="308">
        <v>0</v>
      </c>
      <c r="T5317" s="308">
        <v>0</v>
      </c>
      <c r="U5317" s="308">
        <v>3.3260362000000002E-4</v>
      </c>
      <c r="V5317" s="302"/>
      <c r="W5317" s="246">
        <f t="shared" si="746"/>
        <v>0.26094485185185184</v>
      </c>
      <c r="X5317" s="191">
        <v>4.1380743000000004</v>
      </c>
      <c r="Y5317" s="191">
        <v>4.0344014000000001</v>
      </c>
      <c r="Z5317" s="191">
        <v>5.4285137999999997E-2</v>
      </c>
      <c r="AA5317" s="191">
        <v>1.9691220999999999E-4</v>
      </c>
      <c r="AB5317" s="191">
        <v>2.0618188999999999E-2</v>
      </c>
      <c r="AC5317" s="191">
        <v>3.4910559000000002E-3</v>
      </c>
      <c r="AD5317" s="191">
        <v>2.5081587999999998E-2</v>
      </c>
      <c r="AE5317" s="76">
        <v>4.5364122000000001E-7</v>
      </c>
      <c r="AF5317" s="76">
        <v>1.4234228999999999E-9</v>
      </c>
      <c r="AG5317" s="20">
        <v>3.7689585999999997E-2</v>
      </c>
    </row>
    <row r="5318" spans="2:33" s="178" customFormat="1" x14ac:dyDescent="0.15">
      <c r="B5318" s="170" t="s">
        <v>11559</v>
      </c>
      <c r="C5318" s="171"/>
      <c r="D5318" s="133" t="s">
        <v>1689</v>
      </c>
      <c r="E5318" s="308" t="s">
        <v>11560</v>
      </c>
      <c r="F5318" s="308">
        <f t="shared" si="738"/>
        <v>4.7080776390000002E-2</v>
      </c>
      <c r="G5318" s="308">
        <f t="shared" si="739"/>
        <v>6.5593465200000003E-3</v>
      </c>
      <c r="H5318" s="308">
        <f t="shared" si="740"/>
        <v>9.6121449000000012E-3</v>
      </c>
      <c r="I5318" s="308">
        <f t="shared" si="741"/>
        <v>1.20614397E-3</v>
      </c>
      <c r="J5318" s="308">
        <v>2.9703140999999999E-2</v>
      </c>
      <c r="K5318" s="308">
        <v>8.7594526999999998E-3</v>
      </c>
      <c r="L5318" s="308">
        <v>7.0678470000000004E-4</v>
      </c>
      <c r="M5318" s="308">
        <v>2.4142282000000001E-4</v>
      </c>
      <c r="N5318" s="308">
        <v>4.7671285000000004E-3</v>
      </c>
      <c r="O5318" s="308">
        <v>1.5507952000000001E-3</v>
      </c>
      <c r="P5318" s="308">
        <v>1.4590750000000001E-4</v>
      </c>
      <c r="Q5318" s="308">
        <v>8.7542426999999998E-4</v>
      </c>
      <c r="R5318" s="308">
        <v>0</v>
      </c>
      <c r="S5318" s="308">
        <v>0</v>
      </c>
      <c r="T5318" s="308">
        <v>0</v>
      </c>
      <c r="U5318" s="308">
        <v>3.3071970000000001E-4</v>
      </c>
      <c r="V5318" s="302"/>
      <c r="W5318" s="246">
        <f t="shared" si="746"/>
        <v>0.22002326666666663</v>
      </c>
      <c r="X5318" s="191">
        <v>4.0818748999999999</v>
      </c>
      <c r="Y5318" s="191">
        <v>3.9793506999999999</v>
      </c>
      <c r="Z5318" s="191">
        <v>5.3504120000000002E-2</v>
      </c>
      <c r="AA5318" s="191">
        <v>1.9636227999999999E-4</v>
      </c>
      <c r="AB5318" s="191">
        <v>2.0496444999999999E-2</v>
      </c>
      <c r="AC5318" s="191">
        <v>3.4585287E-3</v>
      </c>
      <c r="AD5318" s="191">
        <v>2.4868824000000001E-2</v>
      </c>
      <c r="AE5318" s="76">
        <v>3.8450660999999998E-7</v>
      </c>
      <c r="AF5318" s="76">
        <v>1.1420776999999999E-9</v>
      </c>
      <c r="AG5318" s="20">
        <v>3.7163262000000002E-2</v>
      </c>
    </row>
    <row r="5319" spans="2:33" s="178" customFormat="1" x14ac:dyDescent="0.15">
      <c r="B5319" s="170" t="s">
        <v>11561</v>
      </c>
      <c r="C5319" s="171"/>
      <c r="D5319" s="133" t="s">
        <v>1689</v>
      </c>
      <c r="E5319" s="308" t="s">
        <v>11562</v>
      </c>
      <c r="F5319" s="308">
        <f t="shared" si="738"/>
        <v>4.7080775390000003E-2</v>
      </c>
      <c r="G5319" s="308">
        <f t="shared" si="739"/>
        <v>6.5593465200000003E-3</v>
      </c>
      <c r="H5319" s="308">
        <f t="shared" si="740"/>
        <v>9.6121449000000012E-3</v>
      </c>
      <c r="I5319" s="308">
        <f t="shared" si="741"/>
        <v>1.20614397E-3</v>
      </c>
      <c r="J5319" s="308">
        <v>2.9703139999999999E-2</v>
      </c>
      <c r="K5319" s="308">
        <v>8.7594526999999998E-3</v>
      </c>
      <c r="L5319" s="308">
        <v>7.0678470000000004E-4</v>
      </c>
      <c r="M5319" s="308">
        <v>2.4142282000000001E-4</v>
      </c>
      <c r="N5319" s="308">
        <v>4.7671285000000004E-3</v>
      </c>
      <c r="O5319" s="308">
        <v>1.5507952000000001E-3</v>
      </c>
      <c r="P5319" s="308">
        <v>1.4590750000000001E-4</v>
      </c>
      <c r="Q5319" s="308">
        <v>8.7542426999999998E-4</v>
      </c>
      <c r="R5319" s="308">
        <v>0</v>
      </c>
      <c r="S5319" s="308">
        <v>0</v>
      </c>
      <c r="T5319" s="308">
        <v>0</v>
      </c>
      <c r="U5319" s="308">
        <v>3.3071970000000001E-4</v>
      </c>
      <c r="V5319" s="302"/>
      <c r="W5319" s="246">
        <f t="shared" si="746"/>
        <v>0.22002325925925925</v>
      </c>
      <c r="X5319" s="191">
        <v>4.0818745999999999</v>
      </c>
      <c r="Y5319" s="191">
        <v>3.9793503000000001</v>
      </c>
      <c r="Z5319" s="191">
        <v>5.3504120000000002E-2</v>
      </c>
      <c r="AA5319" s="191">
        <v>1.9636227999999999E-4</v>
      </c>
      <c r="AB5319" s="191">
        <v>2.0496444999999999E-2</v>
      </c>
      <c r="AC5319" s="191">
        <v>3.4585284999999999E-3</v>
      </c>
      <c r="AD5319" s="191">
        <v>2.4868824000000001E-2</v>
      </c>
      <c r="AE5319" s="76">
        <v>3.8450660999999998E-7</v>
      </c>
      <c r="AF5319" s="76">
        <v>1.1420776999999999E-9</v>
      </c>
      <c r="AG5319" s="20">
        <v>3.7163258999999997E-2</v>
      </c>
    </row>
    <row r="5320" spans="2:33" s="178" customFormat="1" x14ac:dyDescent="0.15">
      <c r="B5320" s="170" t="s">
        <v>11563</v>
      </c>
      <c r="C5320" s="171"/>
      <c r="D5320" s="133" t="s">
        <v>1689</v>
      </c>
      <c r="E5320" s="308" t="s">
        <v>11564</v>
      </c>
      <c r="F5320" s="308">
        <f t="shared" si="738"/>
        <v>5.1190705599999997E-2</v>
      </c>
      <c r="G5320" s="308">
        <f t="shared" si="739"/>
        <v>6.5703325799999993E-3</v>
      </c>
      <c r="H5320" s="308">
        <f t="shared" si="740"/>
        <v>9.6313112200000009E-3</v>
      </c>
      <c r="I5320" s="308">
        <f t="shared" si="741"/>
        <v>1.2077787999999999E-3</v>
      </c>
      <c r="J5320" s="308">
        <v>3.3781283000000002E-2</v>
      </c>
      <c r="K5320" s="308">
        <v>8.7779465999999993E-3</v>
      </c>
      <c r="L5320" s="308">
        <v>7.0732960000000002E-4</v>
      </c>
      <c r="M5320" s="308">
        <v>2.4151448E-4</v>
      </c>
      <c r="N5320" s="308">
        <v>4.7750325E-3</v>
      </c>
      <c r="O5320" s="308">
        <v>1.5537856E-3</v>
      </c>
      <c r="P5320" s="308">
        <v>1.4603502000000001E-4</v>
      </c>
      <c r="Q5320" s="308">
        <v>8.7665558000000001E-4</v>
      </c>
      <c r="R5320" s="308">
        <v>0</v>
      </c>
      <c r="S5320" s="308">
        <v>0</v>
      </c>
      <c r="T5320" s="308">
        <v>0</v>
      </c>
      <c r="U5320" s="308">
        <v>3.3112322E-4</v>
      </c>
      <c r="V5320" s="302"/>
      <c r="W5320" s="246">
        <f t="shared" si="746"/>
        <v>0.25023172592592591</v>
      </c>
      <c r="X5320" s="191">
        <v>4.0853107</v>
      </c>
      <c r="Y5320" s="191">
        <v>3.9822658999999998</v>
      </c>
      <c r="Z5320" s="191">
        <v>5.3892065000000003E-2</v>
      </c>
      <c r="AA5320" s="191">
        <v>1.9650356000000001E-4</v>
      </c>
      <c r="AB5320" s="191">
        <v>2.0533709000000001E-2</v>
      </c>
      <c r="AC5320" s="191">
        <v>3.4699207999999999E-3</v>
      </c>
      <c r="AD5320" s="191">
        <v>2.4952535000000001E-2</v>
      </c>
      <c r="AE5320" s="76">
        <v>4.2384137000000001E-7</v>
      </c>
      <c r="AF5320" s="76">
        <v>1.2596957E-9</v>
      </c>
      <c r="AG5320" s="20">
        <v>3.7184057999999999E-2</v>
      </c>
    </row>
    <row r="5321" spans="2:33" s="178" customFormat="1" x14ac:dyDescent="0.15">
      <c r="B5321" s="170" t="s">
        <v>11565</v>
      </c>
      <c r="C5321" s="171"/>
      <c r="D5321" s="133" t="s">
        <v>1689</v>
      </c>
      <c r="E5321" s="308" t="s">
        <v>11566</v>
      </c>
      <c r="F5321" s="308">
        <f t="shared" si="738"/>
        <v>5.1190705490000002E-2</v>
      </c>
      <c r="G5321" s="308">
        <f t="shared" si="739"/>
        <v>6.5703325799999993E-3</v>
      </c>
      <c r="H5321" s="308">
        <f t="shared" si="740"/>
        <v>9.6313111199999996E-3</v>
      </c>
      <c r="I5321" s="308">
        <f t="shared" si="741"/>
        <v>1.2077787899999999E-3</v>
      </c>
      <c r="J5321" s="308">
        <v>3.3781283000000002E-2</v>
      </c>
      <c r="K5321" s="308">
        <v>8.7779464999999997E-3</v>
      </c>
      <c r="L5321" s="308">
        <v>7.0732960000000002E-4</v>
      </c>
      <c r="M5321" s="308">
        <v>2.4151448E-4</v>
      </c>
      <c r="N5321" s="308">
        <v>4.7750325E-3</v>
      </c>
      <c r="O5321" s="308">
        <v>1.5537856E-3</v>
      </c>
      <c r="P5321" s="308">
        <v>1.4603502000000001E-4</v>
      </c>
      <c r="Q5321" s="308">
        <v>8.7665556999999995E-4</v>
      </c>
      <c r="R5321" s="308">
        <v>0</v>
      </c>
      <c r="S5321" s="308">
        <v>0</v>
      </c>
      <c r="T5321" s="308">
        <v>0</v>
      </c>
      <c r="U5321" s="308">
        <v>3.3112322E-4</v>
      </c>
      <c r="V5321" s="302"/>
      <c r="W5321" s="246">
        <f t="shared" si="746"/>
        <v>0.25023172592592591</v>
      </c>
      <c r="X5321" s="191">
        <v>4.0853105999999997</v>
      </c>
      <c r="Y5321" s="191">
        <v>3.9822658999999998</v>
      </c>
      <c r="Z5321" s="191">
        <v>5.3892065000000003E-2</v>
      </c>
      <c r="AA5321" s="191">
        <v>1.9650356000000001E-4</v>
      </c>
      <c r="AB5321" s="191">
        <v>2.0533709000000001E-2</v>
      </c>
      <c r="AC5321" s="191">
        <v>3.4699207999999999E-3</v>
      </c>
      <c r="AD5321" s="191">
        <v>2.4952535000000001E-2</v>
      </c>
      <c r="AE5321" s="76">
        <v>4.2384137000000001E-7</v>
      </c>
      <c r="AF5321" s="76">
        <v>1.2596955999999999E-9</v>
      </c>
      <c r="AG5321" s="20">
        <v>3.7184057999999999E-2</v>
      </c>
    </row>
    <row r="5322" spans="2:33" s="178" customFormat="1" x14ac:dyDescent="0.15">
      <c r="B5322" s="170" t="s">
        <v>11567</v>
      </c>
      <c r="C5322" s="180"/>
      <c r="D5322" s="133" t="s">
        <v>1689</v>
      </c>
      <c r="E5322" s="308" t="s">
        <v>11568</v>
      </c>
      <c r="F5322" s="308">
        <f t="shared" si="738"/>
        <v>4.5813848249999997E-2</v>
      </c>
      <c r="G5322" s="308">
        <f t="shared" si="739"/>
        <v>6.5603877499999996E-3</v>
      </c>
      <c r="H5322" s="308">
        <f t="shared" si="740"/>
        <v>8.1365561199999992E-3</v>
      </c>
      <c r="I5322" s="308">
        <f t="shared" si="741"/>
        <v>1.20598238E-3</v>
      </c>
      <c r="J5322" s="308">
        <v>2.9910922E-2</v>
      </c>
      <c r="K5322" s="308">
        <v>7.4377608999999997E-3</v>
      </c>
      <c r="L5322" s="308">
        <v>5.5292212999999998E-4</v>
      </c>
      <c r="M5322" s="308">
        <v>2.4159415E-4</v>
      </c>
      <c r="N5322" s="308">
        <v>4.7681015999999996E-3</v>
      </c>
      <c r="O5322" s="308">
        <v>1.550692E-3</v>
      </c>
      <c r="P5322" s="308">
        <v>1.4587309E-4</v>
      </c>
      <c r="Q5322" s="308">
        <v>8.753516E-4</v>
      </c>
      <c r="R5322" s="308">
        <v>0</v>
      </c>
      <c r="S5322" s="308">
        <v>0</v>
      </c>
      <c r="T5322" s="308">
        <v>0</v>
      </c>
      <c r="U5322" s="308">
        <v>3.3063078000000002E-4</v>
      </c>
      <c r="V5322" s="302"/>
      <c r="W5322" s="246">
        <f t="shared" si="746"/>
        <v>0.22156238518518517</v>
      </c>
      <c r="X5322" s="191">
        <v>4.0797409</v>
      </c>
      <c r="Y5322" s="191">
        <v>3.9772478000000002</v>
      </c>
      <c r="Z5322" s="191">
        <v>5.3485809000000002E-2</v>
      </c>
      <c r="AA5322" s="191">
        <v>1.9634297000000001E-4</v>
      </c>
      <c r="AB5322" s="191">
        <v>2.0491516000000001E-2</v>
      </c>
      <c r="AC5322" s="191">
        <v>3.4573298000000001E-3</v>
      </c>
      <c r="AD5322" s="191">
        <v>2.4862114000000001E-2</v>
      </c>
      <c r="AE5322" s="76">
        <v>3.8615419000000001E-7</v>
      </c>
      <c r="AF5322" s="76">
        <v>1.0863414E-9</v>
      </c>
      <c r="AG5322" s="20">
        <v>3.7142985000000003E-2</v>
      </c>
    </row>
    <row r="5323" spans="2:33" s="178" customFormat="1" x14ac:dyDescent="0.15">
      <c r="B5323" s="170" t="s">
        <v>11569</v>
      </c>
      <c r="C5323" s="171"/>
      <c r="D5323" s="133" t="s">
        <v>1689</v>
      </c>
      <c r="E5323" s="308" t="s">
        <v>11570</v>
      </c>
      <c r="F5323" s="308">
        <f t="shared" si="738"/>
        <v>4.5813848249999997E-2</v>
      </c>
      <c r="G5323" s="308">
        <f t="shared" si="739"/>
        <v>6.5603877499999996E-3</v>
      </c>
      <c r="H5323" s="308">
        <f t="shared" si="740"/>
        <v>8.1365561199999992E-3</v>
      </c>
      <c r="I5323" s="308">
        <f t="shared" si="741"/>
        <v>1.20598238E-3</v>
      </c>
      <c r="J5323" s="308">
        <v>2.9910922E-2</v>
      </c>
      <c r="K5323" s="308">
        <v>7.4377608999999997E-3</v>
      </c>
      <c r="L5323" s="308">
        <v>5.5292212999999998E-4</v>
      </c>
      <c r="M5323" s="308">
        <v>2.4159415E-4</v>
      </c>
      <c r="N5323" s="308">
        <v>4.7681015999999996E-3</v>
      </c>
      <c r="O5323" s="308">
        <v>1.550692E-3</v>
      </c>
      <c r="P5323" s="308">
        <v>1.4587309E-4</v>
      </c>
      <c r="Q5323" s="308">
        <v>8.753516E-4</v>
      </c>
      <c r="R5323" s="308">
        <v>0</v>
      </c>
      <c r="S5323" s="308">
        <v>0</v>
      </c>
      <c r="T5323" s="308">
        <v>0</v>
      </c>
      <c r="U5323" s="308">
        <v>3.3063078000000002E-4</v>
      </c>
      <c r="V5323" s="302"/>
      <c r="W5323" s="246">
        <f t="shared" si="746"/>
        <v>0.22156238518518517</v>
      </c>
      <c r="X5323" s="191">
        <v>4.0797409</v>
      </c>
      <c r="Y5323" s="191">
        <v>3.9772476999999999</v>
      </c>
      <c r="Z5323" s="191">
        <v>5.3485809000000002E-2</v>
      </c>
      <c r="AA5323" s="191">
        <v>1.9634297000000001E-4</v>
      </c>
      <c r="AB5323" s="191">
        <v>2.0491516000000001E-2</v>
      </c>
      <c r="AC5323" s="191">
        <v>3.4573298000000001E-3</v>
      </c>
      <c r="AD5323" s="191">
        <v>2.4862111999999999E-2</v>
      </c>
      <c r="AE5323" s="76">
        <v>3.8615419999999999E-7</v>
      </c>
      <c r="AF5323" s="76">
        <v>1.0863415000000001E-9</v>
      </c>
      <c r="AG5323" s="20">
        <v>3.7142985000000003E-2</v>
      </c>
    </row>
    <row r="5324" spans="2:33" s="178" customFormat="1" x14ac:dyDescent="0.15">
      <c r="B5324" s="170" t="s">
        <v>11571</v>
      </c>
      <c r="C5324" s="171"/>
      <c r="D5324" s="133" t="s">
        <v>1689</v>
      </c>
      <c r="E5324" s="308" t="s">
        <v>11572</v>
      </c>
      <c r="F5324" s="308">
        <f t="shared" si="738"/>
        <v>4.8794683049999996E-2</v>
      </c>
      <c r="G5324" s="308">
        <f t="shared" si="739"/>
        <v>6.5684839199999998E-3</v>
      </c>
      <c r="H5324" s="308">
        <f t="shared" si="740"/>
        <v>8.1506780299999988E-3</v>
      </c>
      <c r="I5324" s="308">
        <f t="shared" si="741"/>
        <v>1.2071841000000001E-3</v>
      </c>
      <c r="J5324" s="308">
        <v>3.2868336999999997E-2</v>
      </c>
      <c r="K5324" s="308">
        <v>7.4513909999999999E-3</v>
      </c>
      <c r="L5324" s="308">
        <v>5.5332332999999997E-4</v>
      </c>
      <c r="M5324" s="308">
        <v>2.4166281999999999E-4</v>
      </c>
      <c r="N5324" s="308">
        <v>4.7739208999999999E-3</v>
      </c>
      <c r="O5324" s="308">
        <v>1.5529001999999999E-3</v>
      </c>
      <c r="P5324" s="308">
        <v>1.4596370000000001E-4</v>
      </c>
      <c r="Q5324" s="308">
        <v>8.7625753000000002E-4</v>
      </c>
      <c r="R5324" s="308">
        <v>0</v>
      </c>
      <c r="S5324" s="308">
        <v>0</v>
      </c>
      <c r="T5324" s="308">
        <v>0</v>
      </c>
      <c r="U5324" s="308">
        <v>3.3092656999999999E-4</v>
      </c>
      <c r="V5324" s="302"/>
      <c r="W5324" s="246">
        <f t="shared" si="746"/>
        <v>0.24346916296296292</v>
      </c>
      <c r="X5324" s="191">
        <v>4.0822634999999998</v>
      </c>
      <c r="Y5324" s="191">
        <v>3.9793867000000001</v>
      </c>
      <c r="Z5324" s="191">
        <v>5.3771854000000001E-2</v>
      </c>
      <c r="AA5324" s="191">
        <v>1.9644717000000001E-4</v>
      </c>
      <c r="AB5324" s="191">
        <v>2.0518980999999999E-2</v>
      </c>
      <c r="AC5324" s="191">
        <v>3.4657313000000002E-3</v>
      </c>
      <c r="AD5324" s="191">
        <v>2.4923834999999998E-2</v>
      </c>
      <c r="AE5324" s="76">
        <v>4.146835E-7</v>
      </c>
      <c r="AF5324" s="76">
        <v>1.1716380999999999E-9</v>
      </c>
      <c r="AG5324" s="20">
        <v>3.7158208999999998E-2</v>
      </c>
    </row>
    <row r="5325" spans="2:33" s="178" customFormat="1" x14ac:dyDescent="0.15">
      <c r="B5325" s="170" t="s">
        <v>11573</v>
      </c>
      <c r="C5325" s="171"/>
      <c r="D5325" s="133" t="s">
        <v>1689</v>
      </c>
      <c r="E5325" s="308" t="s">
        <v>11574</v>
      </c>
      <c r="F5325" s="308">
        <f t="shared" si="738"/>
        <v>4.8794683039999995E-2</v>
      </c>
      <c r="G5325" s="308">
        <f t="shared" si="739"/>
        <v>6.5684839199999998E-3</v>
      </c>
      <c r="H5325" s="308">
        <f t="shared" si="740"/>
        <v>8.1506780299999988E-3</v>
      </c>
      <c r="I5325" s="308">
        <f t="shared" si="741"/>
        <v>1.2071840899999999E-3</v>
      </c>
      <c r="J5325" s="308">
        <v>3.2868336999999997E-2</v>
      </c>
      <c r="K5325" s="308">
        <v>7.4513909999999999E-3</v>
      </c>
      <c r="L5325" s="308">
        <v>5.5332332999999997E-4</v>
      </c>
      <c r="M5325" s="308">
        <v>2.4166281999999999E-4</v>
      </c>
      <c r="N5325" s="308">
        <v>4.7739208999999999E-3</v>
      </c>
      <c r="O5325" s="308">
        <v>1.5529001999999999E-3</v>
      </c>
      <c r="P5325" s="308">
        <v>1.4596370000000001E-4</v>
      </c>
      <c r="Q5325" s="308">
        <v>8.7625751999999995E-4</v>
      </c>
      <c r="R5325" s="308">
        <v>0</v>
      </c>
      <c r="S5325" s="308">
        <v>0</v>
      </c>
      <c r="T5325" s="308">
        <v>0</v>
      </c>
      <c r="U5325" s="308">
        <v>3.3092656999999999E-4</v>
      </c>
      <c r="V5325" s="302"/>
      <c r="W5325" s="246">
        <f t="shared" si="746"/>
        <v>0.24346916296296292</v>
      </c>
      <c r="X5325" s="191">
        <v>4.0822634999999998</v>
      </c>
      <c r="Y5325" s="191">
        <v>3.9793866000000002</v>
      </c>
      <c r="Z5325" s="191">
        <v>5.3771854000000001E-2</v>
      </c>
      <c r="AA5325" s="191">
        <v>1.9644717000000001E-4</v>
      </c>
      <c r="AB5325" s="191">
        <v>2.0518980999999999E-2</v>
      </c>
      <c r="AC5325" s="191">
        <v>3.4657313000000002E-3</v>
      </c>
      <c r="AD5325" s="191">
        <v>2.4923834999999998E-2</v>
      </c>
      <c r="AE5325" s="76">
        <v>4.146835E-7</v>
      </c>
      <c r="AF5325" s="76">
        <v>1.1716380999999999E-9</v>
      </c>
      <c r="AG5325" s="20">
        <v>3.7158208999999998E-2</v>
      </c>
    </row>
    <row r="5326" spans="2:33" s="178" customFormat="1" x14ac:dyDescent="0.15">
      <c r="B5326" s="170" t="s">
        <v>11575</v>
      </c>
      <c r="C5326" s="171"/>
      <c r="D5326" s="133" t="s">
        <v>1689</v>
      </c>
      <c r="E5326" s="308" t="s">
        <v>11576</v>
      </c>
      <c r="F5326" s="308">
        <f t="shared" si="738"/>
        <v>4.3503515369999995E-2</v>
      </c>
      <c r="G5326" s="308">
        <f t="shared" si="739"/>
        <v>6.3796453899999999E-3</v>
      </c>
      <c r="H5326" s="308">
        <f t="shared" si="740"/>
        <v>6.1391344199999993E-3</v>
      </c>
      <c r="I5326" s="308">
        <f t="shared" si="741"/>
        <v>1.20560456E-3</v>
      </c>
      <c r="J5326" s="308">
        <v>2.9779131E-2</v>
      </c>
      <c r="K5326" s="308">
        <v>5.6600820999999999E-3</v>
      </c>
      <c r="L5326" s="308">
        <v>3.3327877999999998E-4</v>
      </c>
      <c r="M5326" s="308">
        <v>2.0832579E-4</v>
      </c>
      <c r="N5326" s="308">
        <v>4.6224144000000002E-3</v>
      </c>
      <c r="O5326" s="308">
        <v>1.5489052E-3</v>
      </c>
      <c r="P5326" s="308">
        <v>1.4577354000000001E-4</v>
      </c>
      <c r="Q5326" s="308">
        <v>8.7517843999999998E-4</v>
      </c>
      <c r="R5326" s="308">
        <v>0</v>
      </c>
      <c r="S5326" s="308">
        <v>0</v>
      </c>
      <c r="T5326" s="308">
        <v>0</v>
      </c>
      <c r="U5326" s="308">
        <v>3.3042611999999999E-4</v>
      </c>
      <c r="V5326" s="302"/>
      <c r="W5326" s="246">
        <f t="shared" si="746"/>
        <v>0.22058615555555555</v>
      </c>
      <c r="X5326" s="191">
        <v>4.0731425000000003</v>
      </c>
      <c r="Y5326" s="191">
        <v>3.9707219</v>
      </c>
      <c r="Z5326" s="191">
        <v>5.3443037999999998E-2</v>
      </c>
      <c r="AA5326" s="191">
        <v>1.9629202000000001E-4</v>
      </c>
      <c r="AB5326" s="191">
        <v>2.0480302999999998E-2</v>
      </c>
      <c r="AC5326" s="191">
        <v>3.4546048999999999E-3</v>
      </c>
      <c r="AD5326" s="191">
        <v>2.4846381000000001E-2</v>
      </c>
      <c r="AE5326" s="76">
        <v>3.8186165999999999E-7</v>
      </c>
      <c r="AF5326" s="76">
        <v>1.0003949E-9</v>
      </c>
      <c r="AG5326" s="20">
        <v>3.7079635999999999E-2</v>
      </c>
    </row>
    <row r="5327" spans="2:33" s="178" customFormat="1" x14ac:dyDescent="0.15">
      <c r="B5327" s="170" t="s">
        <v>11577</v>
      </c>
      <c r="C5327" s="171"/>
      <c r="D5327" s="133" t="s">
        <v>1689</v>
      </c>
      <c r="E5327" s="308" t="s">
        <v>11578</v>
      </c>
      <c r="F5327" s="308">
        <f t="shared" si="738"/>
        <v>4.3503515159999999E-2</v>
      </c>
      <c r="G5327" s="308">
        <f t="shared" si="739"/>
        <v>6.3796453899999999E-3</v>
      </c>
      <c r="H5327" s="308">
        <f t="shared" si="740"/>
        <v>6.1391342199999992E-3</v>
      </c>
      <c r="I5327" s="308">
        <f t="shared" si="741"/>
        <v>1.2056045500000001E-3</v>
      </c>
      <c r="J5327" s="308">
        <v>2.9779131E-2</v>
      </c>
      <c r="K5327" s="308">
        <v>5.6600818999999998E-3</v>
      </c>
      <c r="L5327" s="308">
        <v>3.3327877999999998E-4</v>
      </c>
      <c r="M5327" s="308">
        <v>2.0832579E-4</v>
      </c>
      <c r="N5327" s="308">
        <v>4.6224144000000002E-3</v>
      </c>
      <c r="O5327" s="308">
        <v>1.5489052E-3</v>
      </c>
      <c r="P5327" s="308">
        <v>1.4577354000000001E-4</v>
      </c>
      <c r="Q5327" s="308">
        <v>8.7517843000000002E-4</v>
      </c>
      <c r="R5327" s="308">
        <v>0</v>
      </c>
      <c r="S5327" s="308">
        <v>0</v>
      </c>
      <c r="T5327" s="308">
        <v>0</v>
      </c>
      <c r="U5327" s="308">
        <v>3.3042611999999999E-4</v>
      </c>
      <c r="V5327" s="302"/>
      <c r="W5327" s="246">
        <f t="shared" si="746"/>
        <v>0.22058615555555555</v>
      </c>
      <c r="X5327" s="191">
        <v>4.0731425000000003</v>
      </c>
      <c r="Y5327" s="191">
        <v>3.9707219</v>
      </c>
      <c r="Z5327" s="191">
        <v>5.3443037999999998E-2</v>
      </c>
      <c r="AA5327" s="191">
        <v>1.9629202000000001E-4</v>
      </c>
      <c r="AB5327" s="191">
        <v>2.0480302999999998E-2</v>
      </c>
      <c r="AC5327" s="191">
        <v>3.4546048999999999E-3</v>
      </c>
      <c r="AD5327" s="191">
        <v>2.4846381000000001E-2</v>
      </c>
      <c r="AE5327" s="76">
        <v>3.8186165999999999E-7</v>
      </c>
      <c r="AF5327" s="76">
        <v>1.0003949E-9</v>
      </c>
      <c r="AG5327" s="20">
        <v>3.7079635999999999E-2</v>
      </c>
    </row>
    <row r="5328" spans="2:33" s="178" customFormat="1" x14ac:dyDescent="0.15">
      <c r="B5328" s="170" t="s">
        <v>11579</v>
      </c>
      <c r="C5328" s="171"/>
      <c r="D5328" s="133" t="s">
        <v>1689</v>
      </c>
      <c r="E5328" s="308" t="s">
        <v>11580</v>
      </c>
      <c r="F5328" s="308">
        <f t="shared" si="738"/>
        <v>4.5334823489999995E-2</v>
      </c>
      <c r="G5328" s="308">
        <f t="shared" si="739"/>
        <v>6.3848041900000001E-3</v>
      </c>
      <c r="H5328" s="308">
        <f t="shared" si="740"/>
        <v>6.1481292700000002E-3</v>
      </c>
      <c r="I5328" s="308">
        <f t="shared" si="741"/>
        <v>1.20636603E-3</v>
      </c>
      <c r="J5328" s="308">
        <v>3.1595524E-2</v>
      </c>
      <c r="K5328" s="308">
        <v>5.6687684000000004E-3</v>
      </c>
      <c r="L5328" s="308">
        <v>3.3353415000000002E-4</v>
      </c>
      <c r="M5328" s="308">
        <v>2.0837138999999999E-4</v>
      </c>
      <c r="N5328" s="308">
        <v>4.6261150000000001E-3</v>
      </c>
      <c r="O5328" s="308">
        <v>1.5503177999999999E-3</v>
      </c>
      <c r="P5328" s="308">
        <v>1.4582671999999999E-4</v>
      </c>
      <c r="Q5328" s="308">
        <v>8.7575342999999996E-4</v>
      </c>
      <c r="R5328" s="308">
        <v>0</v>
      </c>
      <c r="S5328" s="308">
        <v>0</v>
      </c>
      <c r="T5328" s="308">
        <v>0</v>
      </c>
      <c r="U5328" s="308">
        <v>3.3061260000000003E-4</v>
      </c>
      <c r="V5328" s="302"/>
      <c r="W5328" s="246">
        <f t="shared" si="746"/>
        <v>0.23404091851851849</v>
      </c>
      <c r="X5328" s="191">
        <v>4.0747461999999999</v>
      </c>
      <c r="Y5328" s="191">
        <v>3.9720808999999999</v>
      </c>
      <c r="Z5328" s="191">
        <v>5.3625424999999997E-2</v>
      </c>
      <c r="AA5328" s="191">
        <v>1.9635854E-4</v>
      </c>
      <c r="AB5328" s="191">
        <v>2.0497812000000001E-2</v>
      </c>
      <c r="AC5328" s="191">
        <v>3.4599662000000002E-3</v>
      </c>
      <c r="AD5328" s="191">
        <v>2.4885741999999999E-2</v>
      </c>
      <c r="AE5328" s="76">
        <v>3.9939043E-7</v>
      </c>
      <c r="AF5328" s="76">
        <v>1.0527863999999999E-9</v>
      </c>
      <c r="AG5328" s="20">
        <v>3.7089287999999998E-2</v>
      </c>
    </row>
    <row r="5329" spans="2:129" s="178" customFormat="1" x14ac:dyDescent="0.15">
      <c r="B5329" s="170" t="s">
        <v>11581</v>
      </c>
      <c r="C5329" s="171"/>
      <c r="D5329" s="133" t="s">
        <v>1689</v>
      </c>
      <c r="E5329" s="308" t="s">
        <v>11582</v>
      </c>
      <c r="F5329" s="308">
        <f t="shared" si="738"/>
        <v>4.5334823480000001E-2</v>
      </c>
      <c r="G5329" s="308">
        <f t="shared" si="739"/>
        <v>6.3848041900000001E-3</v>
      </c>
      <c r="H5329" s="308">
        <f t="shared" si="740"/>
        <v>6.1481292700000002E-3</v>
      </c>
      <c r="I5329" s="308">
        <f t="shared" si="741"/>
        <v>1.2063660200000001E-3</v>
      </c>
      <c r="J5329" s="308">
        <v>3.1595524E-2</v>
      </c>
      <c r="K5329" s="308">
        <v>5.6687684000000004E-3</v>
      </c>
      <c r="L5329" s="308">
        <v>3.3353415000000002E-4</v>
      </c>
      <c r="M5329" s="308">
        <v>2.0837138999999999E-4</v>
      </c>
      <c r="N5329" s="308">
        <v>4.6261150000000001E-3</v>
      </c>
      <c r="O5329" s="308">
        <v>1.5503177999999999E-3</v>
      </c>
      <c r="P5329" s="308">
        <v>1.4582671999999999E-4</v>
      </c>
      <c r="Q5329" s="308">
        <v>8.7575342E-4</v>
      </c>
      <c r="R5329" s="308">
        <v>0</v>
      </c>
      <c r="S5329" s="308">
        <v>0</v>
      </c>
      <c r="T5329" s="308">
        <v>0</v>
      </c>
      <c r="U5329" s="308">
        <v>3.3061260000000003E-4</v>
      </c>
      <c r="V5329" s="302"/>
      <c r="W5329" s="246">
        <f t="shared" si="746"/>
        <v>0.23404091851851849</v>
      </c>
      <c r="X5329" s="191">
        <v>4.0747461999999999</v>
      </c>
      <c r="Y5329" s="191">
        <v>3.9720808999999999</v>
      </c>
      <c r="Z5329" s="191">
        <v>5.3625424999999997E-2</v>
      </c>
      <c r="AA5329" s="191">
        <v>1.9635854E-4</v>
      </c>
      <c r="AB5329" s="191">
        <v>2.0497812000000001E-2</v>
      </c>
      <c r="AC5329" s="191">
        <v>3.4599662000000002E-3</v>
      </c>
      <c r="AD5329" s="191">
        <v>2.4885741999999999E-2</v>
      </c>
      <c r="AE5329" s="76">
        <v>3.9939043E-7</v>
      </c>
      <c r="AF5329" s="76">
        <v>1.0527863999999999E-9</v>
      </c>
      <c r="AG5329" s="20">
        <v>3.7089287999999998E-2</v>
      </c>
    </row>
    <row r="5330" spans="2:129" s="178" customFormat="1" x14ac:dyDescent="0.15">
      <c r="B5330" s="170" t="s">
        <v>11583</v>
      </c>
      <c r="C5330" s="171"/>
      <c r="D5330" s="133" t="s">
        <v>1689</v>
      </c>
      <c r="E5330" s="308" t="s">
        <v>11584</v>
      </c>
      <c r="F5330" s="308">
        <f t="shared" si="738"/>
        <v>8.3404093069999991E-2</v>
      </c>
      <c r="G5330" s="308">
        <f t="shared" si="739"/>
        <v>1.1486709289999999E-2</v>
      </c>
      <c r="H5330" s="308">
        <f t="shared" si="740"/>
        <v>1.73446017E-2</v>
      </c>
      <c r="I5330" s="308">
        <f t="shared" si="741"/>
        <v>2.23713108E-3</v>
      </c>
      <c r="J5330" s="308">
        <v>5.2335650999999997E-2</v>
      </c>
      <c r="K5330" s="308">
        <v>1.5786225000000001E-2</v>
      </c>
      <c r="L5330" s="308">
        <v>1.3229897999999999E-3</v>
      </c>
      <c r="M5330" s="308">
        <v>4.3206149000000002E-4</v>
      </c>
      <c r="N5330" s="308">
        <v>8.0746554999999998E-3</v>
      </c>
      <c r="O5330" s="308">
        <v>2.9799923E-3</v>
      </c>
      <c r="P5330" s="308">
        <v>2.3538690000000001E-4</v>
      </c>
      <c r="Q5330" s="308">
        <v>1.6992061E-3</v>
      </c>
      <c r="R5330" s="308">
        <v>0</v>
      </c>
      <c r="S5330" s="308">
        <v>0</v>
      </c>
      <c r="T5330" s="308">
        <v>0</v>
      </c>
      <c r="U5330" s="308">
        <v>5.3792498000000005E-4</v>
      </c>
      <c r="V5330" s="302"/>
      <c r="W5330" s="246">
        <f t="shared" si="746"/>
        <v>0.38767148888888886</v>
      </c>
      <c r="X5330" s="191">
        <v>6.5757303</v>
      </c>
      <c r="Y5330" s="191">
        <v>6.3975569999999999</v>
      </c>
      <c r="Z5330" s="191">
        <v>9.2517344000000001E-2</v>
      </c>
      <c r="AA5330" s="191">
        <v>3.7724565000000002E-4</v>
      </c>
      <c r="AB5330" s="191">
        <v>3.5488251999999998E-2</v>
      </c>
      <c r="AC5330" s="191">
        <v>5.9278250000000003E-3</v>
      </c>
      <c r="AD5330" s="191">
        <v>4.3862563E-2</v>
      </c>
      <c r="AE5330" s="76">
        <v>6.7798813999999997E-7</v>
      </c>
      <c r="AF5330" s="76">
        <v>2.0192332000000001E-9</v>
      </c>
      <c r="AG5330" s="20">
        <v>5.9316461000000001E-2</v>
      </c>
    </row>
    <row r="5331" spans="2:129" s="178" customFormat="1" x14ac:dyDescent="0.15">
      <c r="B5331" s="170" t="s">
        <v>11585</v>
      </c>
      <c r="C5331" s="171"/>
      <c r="D5331" s="133" t="s">
        <v>1689</v>
      </c>
      <c r="E5331" s="308" t="s">
        <v>11586</v>
      </c>
      <c r="F5331" s="308">
        <f t="shared" si="738"/>
        <v>8.3404093970000009E-2</v>
      </c>
      <c r="G5331" s="308">
        <f t="shared" si="739"/>
        <v>1.148670919E-2</v>
      </c>
      <c r="H5331" s="308">
        <f t="shared" si="740"/>
        <v>1.73446017E-2</v>
      </c>
      <c r="I5331" s="308">
        <f t="shared" si="741"/>
        <v>2.23713108E-3</v>
      </c>
      <c r="J5331" s="308">
        <v>5.2335652000000003E-2</v>
      </c>
      <c r="K5331" s="308">
        <v>1.5786225000000001E-2</v>
      </c>
      <c r="L5331" s="308">
        <v>1.3229897999999999E-3</v>
      </c>
      <c r="M5331" s="308">
        <v>4.3206149000000002E-4</v>
      </c>
      <c r="N5331" s="308">
        <v>8.0746554000000002E-3</v>
      </c>
      <c r="O5331" s="308">
        <v>2.9799923E-3</v>
      </c>
      <c r="P5331" s="308">
        <v>2.3538690000000001E-4</v>
      </c>
      <c r="Q5331" s="308">
        <v>1.6992061E-3</v>
      </c>
      <c r="R5331" s="308">
        <v>0</v>
      </c>
      <c r="S5331" s="308">
        <v>0</v>
      </c>
      <c r="T5331" s="308">
        <v>0</v>
      </c>
      <c r="U5331" s="308">
        <v>5.3792498000000005E-4</v>
      </c>
      <c r="V5331" s="302"/>
      <c r="W5331" s="246">
        <f t="shared" si="746"/>
        <v>0.38767149629629627</v>
      </c>
      <c r="X5331" s="191">
        <v>6.5757303</v>
      </c>
      <c r="Y5331" s="191">
        <v>6.3975569999999999</v>
      </c>
      <c r="Z5331" s="191">
        <v>9.2517344000000001E-2</v>
      </c>
      <c r="AA5331" s="191">
        <v>3.7724565000000002E-4</v>
      </c>
      <c r="AB5331" s="191">
        <v>3.5488251999999998E-2</v>
      </c>
      <c r="AC5331" s="191">
        <v>5.9278250000000003E-3</v>
      </c>
      <c r="AD5331" s="191">
        <v>4.3862563E-2</v>
      </c>
      <c r="AE5331" s="76">
        <v>6.7798813999999997E-7</v>
      </c>
      <c r="AF5331" s="76">
        <v>2.0192332000000001E-9</v>
      </c>
      <c r="AG5331" s="20">
        <v>5.9316461000000001E-2</v>
      </c>
    </row>
    <row r="5332" spans="2:129" s="178" customFormat="1" x14ac:dyDescent="0.15">
      <c r="B5332" s="170" t="s">
        <v>11587</v>
      </c>
      <c r="C5332" s="171"/>
      <c r="D5332" s="133" t="s">
        <v>1689</v>
      </c>
      <c r="E5332" s="308" t="s">
        <v>11588</v>
      </c>
      <c r="F5332" s="308">
        <f t="shared" ref="F5332:F5381" si="747">G5332+H5332+I5332+J5332</f>
        <v>2.5780537935E-2</v>
      </c>
      <c r="G5332" s="308">
        <f t="shared" ref="G5332:G5381" si="748">M5332+N5332+O5332</f>
        <v>4.2714885699999998E-3</v>
      </c>
      <c r="H5332" s="308">
        <f t="shared" ref="H5332:H5381" si="749">K5332+L5332+P5332</f>
        <v>5.6560217950000005E-3</v>
      </c>
      <c r="I5332" s="308">
        <f t="shared" ref="I5332:I5381" si="750">Q5332+IF(R5332="x",0,R5332)+IF(S5332="x",0,S5332)+IF(T5332="x",0,T5332)+U5332</f>
        <v>5.3817657000000002E-4</v>
      </c>
      <c r="J5332" s="308">
        <v>1.5314851000000001E-2</v>
      </c>
      <c r="K5332" s="308">
        <v>5.1290891000000003E-3</v>
      </c>
      <c r="L5332" s="308">
        <v>4.3827215999999998E-4</v>
      </c>
      <c r="M5332" s="308">
        <v>1.3680912999999999E-4</v>
      </c>
      <c r="N5332" s="308">
        <v>3.4129430999999999E-3</v>
      </c>
      <c r="O5332" s="308">
        <v>7.2173634E-4</v>
      </c>
      <c r="P5332" s="308">
        <v>8.8660534999999998E-5</v>
      </c>
      <c r="Q5332" s="308">
        <v>3.5076984999999998E-4</v>
      </c>
      <c r="R5332" s="308">
        <v>0</v>
      </c>
      <c r="S5332" s="308">
        <v>0</v>
      </c>
      <c r="T5332" s="308">
        <v>0</v>
      </c>
      <c r="U5332" s="308">
        <v>1.8740672000000001E-4</v>
      </c>
      <c r="V5332" s="321"/>
      <c r="W5332" s="167">
        <f t="shared" si="746"/>
        <v>0.11344334074074074</v>
      </c>
      <c r="X5332" s="191">
        <v>2.1964155999999999</v>
      </c>
      <c r="Y5332" s="191">
        <v>2.129953</v>
      </c>
      <c r="Z5332" s="191">
        <v>3.8396567999999999E-2</v>
      </c>
      <c r="AA5332" s="191">
        <v>9.0170491999999998E-5</v>
      </c>
      <c r="AB5332" s="191">
        <v>1.1920164E-2</v>
      </c>
      <c r="AC5332" s="191">
        <v>1.9533918999999999E-3</v>
      </c>
      <c r="AD5332" s="191">
        <v>1.4102328000000001E-2</v>
      </c>
      <c r="AE5332" s="76">
        <v>2.0962504000000001E-7</v>
      </c>
      <c r="AF5332" s="76">
        <v>6.5828239999999996E-10</v>
      </c>
      <c r="AG5332" s="20">
        <v>2.0002619999999999E-2</v>
      </c>
    </row>
    <row r="5333" spans="2:129" s="178" customFormat="1" x14ac:dyDescent="0.15">
      <c r="B5333" s="170" t="s">
        <v>11589</v>
      </c>
      <c r="C5333" s="171"/>
      <c r="D5333" s="172" t="s">
        <v>279</v>
      </c>
      <c r="E5333" s="308" t="s">
        <v>11590</v>
      </c>
      <c r="F5333" s="308">
        <f t="shared" si="747"/>
        <v>6.2266424999999999E-5</v>
      </c>
      <c r="G5333" s="308">
        <f t="shared" si="748"/>
        <v>1.113787977E-5</v>
      </c>
      <c r="H5333" s="308">
        <f t="shared" si="749"/>
        <v>1.0601313340000001E-5</v>
      </c>
      <c r="I5333" s="308">
        <f t="shared" si="750"/>
        <v>3.5655188900000001E-6</v>
      </c>
      <c r="J5333" s="308">
        <v>3.6961712999999998E-5</v>
      </c>
      <c r="K5333" s="308">
        <v>9.7158657000000001E-6</v>
      </c>
      <c r="L5333" s="308">
        <v>6.9082913999999995E-7</v>
      </c>
      <c r="M5333" s="308">
        <v>5.2455666999999997E-7</v>
      </c>
      <c r="N5333" s="308">
        <v>6.9003893999999997E-6</v>
      </c>
      <c r="O5333" s="308">
        <v>3.7129336999999999E-6</v>
      </c>
      <c r="P5333" s="308">
        <v>1.9461849999999999E-7</v>
      </c>
      <c r="Q5333" s="308">
        <v>3.0830061000000001E-6</v>
      </c>
      <c r="R5333" s="308">
        <v>0</v>
      </c>
      <c r="S5333" s="308">
        <v>0</v>
      </c>
      <c r="T5333" s="308">
        <v>0</v>
      </c>
      <c r="U5333" s="308">
        <v>4.8251278999999995E-7</v>
      </c>
      <c r="V5333" s="321"/>
      <c r="W5333" s="167">
        <f t="shared" si="746"/>
        <v>2.7379046666666662E-4</v>
      </c>
      <c r="X5333" s="191">
        <v>4.8971952000000001E-3</v>
      </c>
      <c r="Y5333" s="191">
        <v>4.6683921E-3</v>
      </c>
      <c r="Z5333" s="191">
        <v>1.2396737000000001E-4</v>
      </c>
      <c r="AA5333" s="191">
        <v>1.5848025000000001E-7</v>
      </c>
      <c r="AB5333" s="191">
        <v>3.6890588999999999E-5</v>
      </c>
      <c r="AC5333" s="191">
        <v>7.6798837000000005E-6</v>
      </c>
      <c r="AD5333" s="191">
        <v>6.0106728000000002E-5</v>
      </c>
      <c r="AE5333" s="76">
        <v>5.2570770000000003E-10</v>
      </c>
      <c r="AF5333" s="76">
        <v>1.3016991999999999E-12</v>
      </c>
      <c r="AG5333" s="76">
        <v>4.1735254999999997E-5</v>
      </c>
    </row>
    <row r="5334" spans="2:129" s="178" customFormat="1" x14ac:dyDescent="0.15">
      <c r="B5334" s="170" t="s">
        <v>11591</v>
      </c>
      <c r="C5334" s="171"/>
      <c r="D5334" s="172" t="s">
        <v>279</v>
      </c>
      <c r="E5334" s="308" t="s">
        <v>11592</v>
      </c>
      <c r="F5334" s="308">
        <f t="shared" si="747"/>
        <v>6.5384589970000001E-5</v>
      </c>
      <c r="G5334" s="308">
        <f t="shared" si="748"/>
        <v>1.169521659E-5</v>
      </c>
      <c r="H5334" s="308">
        <f t="shared" si="749"/>
        <v>1.113151586E-5</v>
      </c>
      <c r="I5334" s="308">
        <f t="shared" si="750"/>
        <v>3.7440245200000001E-6</v>
      </c>
      <c r="J5334" s="308">
        <v>3.8813833000000001E-5</v>
      </c>
      <c r="K5334" s="308">
        <v>1.0201811E-5</v>
      </c>
      <c r="L5334" s="308">
        <v>7.2535227000000005E-7</v>
      </c>
      <c r="M5334" s="308">
        <v>5.5075999000000001E-7</v>
      </c>
      <c r="N5334" s="308">
        <v>7.2455679999999997E-6</v>
      </c>
      <c r="O5334" s="308">
        <v>3.8988886000000002E-6</v>
      </c>
      <c r="P5334" s="308">
        <v>2.0435259E-7</v>
      </c>
      <c r="Q5334" s="308">
        <v>3.2373661999999999E-6</v>
      </c>
      <c r="R5334" s="308">
        <v>0</v>
      </c>
      <c r="S5334" s="308">
        <v>0</v>
      </c>
      <c r="T5334" s="308">
        <v>0</v>
      </c>
      <c r="U5334" s="308">
        <v>5.0665831999999995E-7</v>
      </c>
      <c r="V5334" s="321"/>
      <c r="W5334" s="167">
        <f t="shared" si="746"/>
        <v>2.8750987407407405E-4</v>
      </c>
      <c r="X5334" s="191">
        <v>5.1425919E-3</v>
      </c>
      <c r="Y5334" s="191">
        <v>4.9023692999999998E-3</v>
      </c>
      <c r="Z5334" s="191">
        <v>1.3015307E-4</v>
      </c>
      <c r="AA5334" s="191">
        <v>1.6639527E-7</v>
      </c>
      <c r="AB5334" s="191">
        <v>3.8734588999999997E-5</v>
      </c>
      <c r="AC5334" s="191">
        <v>8.0623167000000007E-6</v>
      </c>
      <c r="AD5334" s="191">
        <v>6.3106254000000003E-5</v>
      </c>
      <c r="AE5334" s="76">
        <v>5.5203293000000003E-10</v>
      </c>
      <c r="AF5334" s="76">
        <v>1.3668878E-12</v>
      </c>
      <c r="AG5334" s="76">
        <v>4.3827846E-5</v>
      </c>
    </row>
    <row r="5335" spans="2:129" s="178" customFormat="1" x14ac:dyDescent="0.15">
      <c r="B5335" s="170" t="s">
        <v>11593</v>
      </c>
      <c r="C5335" s="171"/>
      <c r="D5335" s="172" t="s">
        <v>279</v>
      </c>
      <c r="E5335" s="308" t="s">
        <v>11594</v>
      </c>
      <c r="F5335" s="308">
        <f t="shared" si="747"/>
        <v>6.226469386E-5</v>
      </c>
      <c r="G5335" s="308">
        <f t="shared" si="748"/>
        <v>1.1135315969999999E-5</v>
      </c>
      <c r="H5335" s="308">
        <f t="shared" si="749"/>
        <v>1.0600377920000001E-5</v>
      </c>
      <c r="I5335" s="308">
        <f t="shared" si="750"/>
        <v>3.5653219699999998E-6</v>
      </c>
      <c r="J5335" s="308">
        <v>3.6963678E-5</v>
      </c>
      <c r="K5335" s="308">
        <v>9.7150407999999999E-6</v>
      </c>
      <c r="L5335" s="308">
        <v>6.9076154999999998E-7</v>
      </c>
      <c r="M5335" s="308">
        <v>5.2402617000000004E-7</v>
      </c>
      <c r="N5335" s="308">
        <v>6.8983428999999999E-6</v>
      </c>
      <c r="O5335" s="308">
        <v>3.7129468999999999E-6</v>
      </c>
      <c r="P5335" s="308">
        <v>1.9457557000000001E-7</v>
      </c>
      <c r="Q5335" s="308">
        <v>3.0828754999999998E-6</v>
      </c>
      <c r="R5335" s="308">
        <v>0</v>
      </c>
      <c r="S5335" s="308">
        <v>0</v>
      </c>
      <c r="T5335" s="308">
        <v>0</v>
      </c>
      <c r="U5335" s="308">
        <v>4.8244647000000004E-7</v>
      </c>
      <c r="V5335" s="321"/>
      <c r="W5335" s="167">
        <f t="shared" si="746"/>
        <v>2.7380502222222218E-4</v>
      </c>
      <c r="X5335" s="191">
        <v>4.8974852999999997E-3</v>
      </c>
      <c r="Y5335" s="191">
        <v>4.6688099999999998E-3</v>
      </c>
      <c r="Z5335" s="191">
        <v>1.2389311E-4</v>
      </c>
      <c r="AA5335" s="191">
        <v>1.5840844999999999E-7</v>
      </c>
      <c r="AB5335" s="191">
        <v>3.6878906E-5</v>
      </c>
      <c r="AC5335" s="191">
        <v>7.6728052000000007E-6</v>
      </c>
      <c r="AD5335" s="191">
        <v>6.0072063999999999E-5</v>
      </c>
      <c r="AE5335" s="76">
        <v>5.2567014999999995E-10</v>
      </c>
      <c r="AF5335" s="76">
        <v>1.3017190000000001E-12</v>
      </c>
      <c r="AG5335" s="76">
        <v>4.1741596999999999E-5</v>
      </c>
    </row>
    <row r="5336" spans="2:129" s="178" customFormat="1" x14ac:dyDescent="0.15">
      <c r="B5336" s="170" t="s">
        <v>11595</v>
      </c>
      <c r="C5336" s="171"/>
      <c r="D5336" s="172" t="s">
        <v>279</v>
      </c>
      <c r="E5336" s="308" t="s">
        <v>11596</v>
      </c>
      <c r="F5336" s="308">
        <f t="shared" si="747"/>
        <v>6.537399911E-5</v>
      </c>
      <c r="G5336" s="308">
        <f t="shared" si="748"/>
        <v>1.1691660440000002E-5</v>
      </c>
      <c r="H5336" s="308">
        <f t="shared" si="749"/>
        <v>1.1129239900000001E-5</v>
      </c>
      <c r="I5336" s="308">
        <f t="shared" si="750"/>
        <v>3.74334577E-6</v>
      </c>
      <c r="J5336" s="308">
        <v>3.8809753E-5</v>
      </c>
      <c r="K5336" s="308">
        <v>1.0199749000000001E-5</v>
      </c>
      <c r="L5336" s="308">
        <v>7.2519908000000001E-7</v>
      </c>
      <c r="M5336" s="308">
        <v>5.5029054000000004E-7</v>
      </c>
      <c r="N5336" s="308">
        <v>7.2430277E-6</v>
      </c>
      <c r="O5336" s="308">
        <v>3.8983422000000002E-6</v>
      </c>
      <c r="P5336" s="308">
        <v>2.0429182E-7</v>
      </c>
      <c r="Q5336" s="308">
        <v>3.2368085999999999E-6</v>
      </c>
      <c r="R5336" s="308">
        <v>0</v>
      </c>
      <c r="S5336" s="308">
        <v>0</v>
      </c>
      <c r="T5336" s="308">
        <v>0</v>
      </c>
      <c r="U5336" s="308">
        <v>5.0653716999999999E-7</v>
      </c>
      <c r="V5336" s="321"/>
      <c r="W5336" s="167">
        <f t="shared" si="746"/>
        <v>2.8747965185185184E-4</v>
      </c>
      <c r="X5336" s="191">
        <v>5.1420742E-3</v>
      </c>
      <c r="Y5336" s="191">
        <v>4.9019798999999998E-3</v>
      </c>
      <c r="Z5336" s="191">
        <v>1.3007979E-4</v>
      </c>
      <c r="AA5336" s="191">
        <v>1.6631866000000001E-7</v>
      </c>
      <c r="AB5336" s="191">
        <v>3.8720473999999999E-5</v>
      </c>
      <c r="AC5336" s="191">
        <v>8.0559535999999999E-6</v>
      </c>
      <c r="AD5336" s="191">
        <v>6.3071704999999995E-5</v>
      </c>
      <c r="AE5336" s="76">
        <v>5.5192651000000004E-10</v>
      </c>
      <c r="AF5336" s="76">
        <v>1.3667071000000001E-12</v>
      </c>
      <c r="AG5336" s="76">
        <v>4.3826287000000002E-5</v>
      </c>
    </row>
    <row r="5337" spans="2:129" s="178" customFormat="1" x14ac:dyDescent="0.15">
      <c r="B5337" s="170" t="s">
        <v>11597</v>
      </c>
      <c r="C5337" s="171"/>
      <c r="D5337" s="172" t="s">
        <v>279</v>
      </c>
      <c r="E5337" s="308" t="s">
        <v>11598</v>
      </c>
      <c r="F5337" s="308">
        <f t="shared" si="747"/>
        <v>6.9803857879999998E-5</v>
      </c>
      <c r="G5337" s="308">
        <f t="shared" si="748"/>
        <v>2.2296422100000001E-5</v>
      </c>
      <c r="H5337" s="308">
        <f t="shared" si="749"/>
        <v>1.4670380479999998E-5</v>
      </c>
      <c r="I5337" s="308">
        <f t="shared" si="750"/>
        <v>4.4218313000000002E-6</v>
      </c>
      <c r="J5337" s="308">
        <v>2.8415224000000001E-5</v>
      </c>
      <c r="K5337" s="308">
        <v>1.3304318999999999E-5</v>
      </c>
      <c r="L5337" s="308">
        <v>9.8466863E-7</v>
      </c>
      <c r="M5337" s="308">
        <v>2.8320271000000002E-6</v>
      </c>
      <c r="N5337" s="308">
        <v>1.5805387000000001E-5</v>
      </c>
      <c r="O5337" s="308">
        <v>3.6590079999999998E-6</v>
      </c>
      <c r="P5337" s="308">
        <v>3.8139285000000002E-7</v>
      </c>
      <c r="Q5337" s="308">
        <v>3.6508055999999998E-6</v>
      </c>
      <c r="R5337" s="308">
        <v>0</v>
      </c>
      <c r="S5337" s="308">
        <v>0</v>
      </c>
      <c r="T5337" s="308">
        <v>0</v>
      </c>
      <c r="U5337" s="308">
        <v>7.7102569999999996E-7</v>
      </c>
      <c r="V5337" s="321"/>
      <c r="W5337" s="167">
        <f t="shared" si="746"/>
        <v>2.1048314074074073E-4</v>
      </c>
      <c r="X5337" s="191">
        <v>3.6357194000000001E-3</v>
      </c>
      <c r="Y5337" s="191">
        <v>2.8512622999999999E-3</v>
      </c>
      <c r="Z5337" s="191">
        <v>4.4697013000000001E-4</v>
      </c>
      <c r="AA5337" s="191">
        <v>4.7068215999999998E-7</v>
      </c>
      <c r="AB5337" s="191">
        <v>8.7665923000000007E-5</v>
      </c>
      <c r="AC5337" s="191">
        <v>3.8455328000000001E-5</v>
      </c>
      <c r="AD5337" s="191">
        <v>2.1089505E-4</v>
      </c>
      <c r="AE5337" s="76">
        <v>6.8891037000000005E-10</v>
      </c>
      <c r="AF5337" s="76">
        <v>1.2137707E-12</v>
      </c>
      <c r="AG5337" s="76">
        <v>1.41521E-5</v>
      </c>
    </row>
    <row r="5338" spans="2:129" s="178" customFormat="1" x14ac:dyDescent="0.15">
      <c r="B5338" s="170" t="s">
        <v>11599</v>
      </c>
      <c r="C5338" s="180"/>
      <c r="D5338" s="172" t="s">
        <v>279</v>
      </c>
      <c r="E5338" s="308" t="s">
        <v>11600</v>
      </c>
      <c r="F5338" s="308">
        <f t="shared" si="747"/>
        <v>6.0763617409999998E-5</v>
      </c>
      <c r="G5338" s="308">
        <f t="shared" si="748"/>
        <v>1.0765338109999999E-5</v>
      </c>
      <c r="H5338" s="308">
        <f t="shared" si="749"/>
        <v>1.0441288929999999E-5</v>
      </c>
      <c r="I5338" s="308">
        <f t="shared" si="750"/>
        <v>3.3653463700000001E-6</v>
      </c>
      <c r="J5338" s="308">
        <v>3.6191644000000001E-5</v>
      </c>
      <c r="K5338" s="308">
        <v>9.5695003000000003E-6</v>
      </c>
      <c r="L5338" s="308">
        <v>6.8584036000000004E-7</v>
      </c>
      <c r="M5338" s="308">
        <v>5.9124911E-7</v>
      </c>
      <c r="N5338" s="308">
        <v>6.6683828999999998E-6</v>
      </c>
      <c r="O5338" s="308">
        <v>3.5057060999999998E-6</v>
      </c>
      <c r="P5338" s="308">
        <v>1.8594826999999999E-7</v>
      </c>
      <c r="Q5338" s="308">
        <v>2.9063607999999999E-6</v>
      </c>
      <c r="R5338" s="308">
        <v>0</v>
      </c>
      <c r="S5338" s="308">
        <v>0</v>
      </c>
      <c r="T5338" s="308">
        <v>0</v>
      </c>
      <c r="U5338" s="308">
        <v>4.5898556999999998E-7</v>
      </c>
      <c r="V5338" s="321"/>
      <c r="W5338" s="167">
        <f t="shared" ref="W5338:W5380" si="751">J5338/0.135</f>
        <v>2.6808625185185183E-4</v>
      </c>
      <c r="X5338" s="191">
        <v>4.7888440000000004E-3</v>
      </c>
      <c r="Y5338" s="191">
        <v>4.5715208000000002E-3</v>
      </c>
      <c r="Z5338" s="191">
        <v>1.1785279E-4</v>
      </c>
      <c r="AA5338" s="191">
        <v>1.5065023E-7</v>
      </c>
      <c r="AB5338" s="191">
        <v>3.5042610000000003E-5</v>
      </c>
      <c r="AC5338" s="191">
        <v>7.2979456000000003E-6</v>
      </c>
      <c r="AD5338" s="191">
        <v>5.6979194000000002E-5</v>
      </c>
      <c r="AE5338" s="76">
        <v>5.1229562000000001E-10</v>
      </c>
      <c r="AF5338" s="76">
        <v>1.2755274E-12</v>
      </c>
      <c r="AG5338" s="76">
        <v>4.0999355999999999E-5</v>
      </c>
    </row>
    <row r="5339" spans="2:129" s="178" customFormat="1" x14ac:dyDescent="0.15">
      <c r="B5339" s="170" t="s">
        <v>11601</v>
      </c>
      <c r="C5339" s="171"/>
      <c r="D5339" s="172" t="s">
        <v>279</v>
      </c>
      <c r="E5339" s="308" t="s">
        <v>11602</v>
      </c>
      <c r="F5339" s="308">
        <f t="shared" si="747"/>
        <v>6.8460702519999996E-5</v>
      </c>
      <c r="G5339" s="308">
        <f t="shared" si="748"/>
        <v>1.212827512E-5</v>
      </c>
      <c r="H5339" s="308">
        <f t="shared" si="749"/>
        <v>1.1761963289999999E-5</v>
      </c>
      <c r="I5339" s="308">
        <f t="shared" si="750"/>
        <v>3.7914611099999998E-6</v>
      </c>
      <c r="J5339" s="308">
        <v>4.0779002999999999E-5</v>
      </c>
      <c r="K5339" s="308">
        <v>1.0780012E-5</v>
      </c>
      <c r="L5339" s="308">
        <v>7.7244980000000003E-7</v>
      </c>
      <c r="M5339" s="308">
        <v>6.6658702000000003E-7</v>
      </c>
      <c r="N5339" s="308">
        <v>7.5121156000000003E-6</v>
      </c>
      <c r="O5339" s="308">
        <v>3.9495725E-6</v>
      </c>
      <c r="P5339" s="308">
        <v>2.0950149E-7</v>
      </c>
      <c r="Q5339" s="308">
        <v>3.2743435E-6</v>
      </c>
      <c r="R5339" s="308">
        <v>0</v>
      </c>
      <c r="S5339" s="308">
        <v>0</v>
      </c>
      <c r="T5339" s="308">
        <v>0</v>
      </c>
      <c r="U5339" s="308">
        <v>5.1711761000000003E-7</v>
      </c>
      <c r="V5339" s="321"/>
      <c r="W5339" s="167">
        <f t="shared" si="751"/>
        <v>3.0206668888888884E-4</v>
      </c>
      <c r="X5339" s="191">
        <v>5.3957539000000004E-3</v>
      </c>
      <c r="Y5339" s="191">
        <v>5.1509025000000003E-3</v>
      </c>
      <c r="Z5339" s="191">
        <v>1.3278214E-4</v>
      </c>
      <c r="AA5339" s="191">
        <v>1.6973435E-7</v>
      </c>
      <c r="AB5339" s="191">
        <v>3.9481713999999997E-5</v>
      </c>
      <c r="AC5339" s="191">
        <v>8.2224198999999992E-6</v>
      </c>
      <c r="AD5339" s="191">
        <v>6.4195469000000001E-5</v>
      </c>
      <c r="AE5339" s="76">
        <v>5.7720323999999999E-10</v>
      </c>
      <c r="AF5339" s="76">
        <v>1.4370807E-12</v>
      </c>
      <c r="AG5339" s="76">
        <v>4.6195778000000002E-5</v>
      </c>
    </row>
    <row r="5340" spans="2:129" x14ac:dyDescent="0.15">
      <c r="B5340" s="77" t="s">
        <v>11603</v>
      </c>
      <c r="C5340" s="75"/>
      <c r="D5340" s="172" t="s">
        <v>279</v>
      </c>
      <c r="E5340" s="308" t="s">
        <v>11604</v>
      </c>
      <c r="F5340" s="308">
        <f t="shared" si="747"/>
        <v>6.3984817420000004E-5</v>
      </c>
      <c r="G5340" s="308">
        <f t="shared" si="748"/>
        <v>1.1689230400000002E-5</v>
      </c>
      <c r="H5340" s="308">
        <f t="shared" si="749"/>
        <v>1.0668352690000001E-5</v>
      </c>
      <c r="I5340" s="308">
        <f t="shared" si="750"/>
        <v>3.7113923299999997E-6</v>
      </c>
      <c r="J5340" s="308">
        <v>3.7915842000000002E-5</v>
      </c>
      <c r="K5340" s="308">
        <v>9.7809235000000008E-6</v>
      </c>
      <c r="L5340" s="308">
        <v>6.8586899000000003E-7</v>
      </c>
      <c r="M5340" s="308">
        <v>4.725037E-7</v>
      </c>
      <c r="N5340" s="308">
        <v>7.3498840000000001E-6</v>
      </c>
      <c r="O5340" s="308">
        <v>3.8668427000000003E-6</v>
      </c>
      <c r="P5340" s="308">
        <v>2.015602E-7</v>
      </c>
      <c r="Q5340" s="308">
        <v>3.2107977999999999E-6</v>
      </c>
      <c r="R5340" s="308">
        <v>0</v>
      </c>
      <c r="S5340" s="308">
        <v>0</v>
      </c>
      <c r="T5340" s="308">
        <v>0</v>
      </c>
      <c r="U5340" s="308">
        <v>5.0059452999999998E-7</v>
      </c>
      <c r="V5340" s="321"/>
      <c r="W5340" s="167">
        <f t="shared" si="751"/>
        <v>2.8085808888888891E-4</v>
      </c>
      <c r="X5340" s="191">
        <v>5.0287824999999996E-3</v>
      </c>
      <c r="Y5340" s="191">
        <v>4.7915615000000003E-3</v>
      </c>
      <c r="Z5340" s="191">
        <v>1.2845510000000001E-4</v>
      </c>
      <c r="AA5340" s="191">
        <v>1.6424478E-7</v>
      </c>
      <c r="AB5340" s="191">
        <v>3.8249622999999997E-5</v>
      </c>
      <c r="AC5340" s="191">
        <v>7.9562106000000005E-6</v>
      </c>
      <c r="AD5340" s="191">
        <v>6.2395804000000001E-5</v>
      </c>
      <c r="AE5340" s="76">
        <v>5.4446920000000004E-10</v>
      </c>
      <c r="AF5340" s="76">
        <v>1.3275348999999999E-12</v>
      </c>
      <c r="AG5340" s="76">
        <v>4.2791284999999997E-5</v>
      </c>
      <c r="AH5340" s="20"/>
      <c r="AI5340" s="20"/>
      <c r="AJ5340" s="20"/>
      <c r="AK5340" s="20"/>
      <c r="AL5340" s="20"/>
      <c r="AM5340" s="20"/>
      <c r="AN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c r="BU5340" s="20"/>
      <c r="BV5340" s="20"/>
      <c r="BW5340" s="20"/>
      <c r="BX5340" s="20"/>
      <c r="BY5340" s="20"/>
      <c r="BZ5340" s="20"/>
      <c r="CA5340" s="20"/>
      <c r="CB5340" s="20"/>
      <c r="CC5340" s="20"/>
      <c r="CD5340" s="20"/>
      <c r="CE5340" s="20"/>
      <c r="CF5340" s="20"/>
      <c r="CG5340" s="20"/>
      <c r="CH5340" s="20"/>
      <c r="CI5340" s="20"/>
      <c r="CJ5340" s="20"/>
      <c r="CK5340" s="20"/>
      <c r="CL5340" s="20"/>
      <c r="CM5340" s="20"/>
      <c r="CN5340" s="20"/>
      <c r="CO5340" s="20"/>
      <c r="CP5340" s="20"/>
      <c r="CQ5340" s="20"/>
      <c r="CR5340" s="20"/>
      <c r="CS5340" s="20"/>
      <c r="CT5340" s="20"/>
      <c r="CU5340" s="20"/>
      <c r="CV5340" s="20"/>
      <c r="CW5340" s="20"/>
      <c r="CX5340" s="20"/>
      <c r="CY5340" s="20"/>
      <c r="CZ5340" s="20"/>
      <c r="DA5340" s="20"/>
      <c r="DB5340" s="20"/>
      <c r="DC5340" s="20"/>
      <c r="DD5340" s="20"/>
      <c r="DE5340" s="20"/>
      <c r="DF5340" s="20"/>
      <c r="DG5340" s="20"/>
      <c r="DH5340" s="20"/>
      <c r="DI5340" s="20"/>
      <c r="DJ5340" s="20"/>
      <c r="DK5340" s="20"/>
      <c r="DL5340" s="20"/>
      <c r="DM5340" s="20"/>
      <c r="DN5340" s="20"/>
      <c r="DO5340" s="20"/>
      <c r="DP5340" s="20"/>
      <c r="DQ5340" s="20"/>
      <c r="DR5340" s="20"/>
      <c r="DS5340" s="20"/>
      <c r="DT5340" s="20"/>
      <c r="DU5340" s="20"/>
      <c r="DV5340" s="20"/>
      <c r="DW5340" s="20"/>
      <c r="DX5340" s="20"/>
      <c r="DY5340" s="20"/>
    </row>
    <row r="5341" spans="2:129" s="325" customFormat="1" x14ac:dyDescent="0.15">
      <c r="B5341" s="322" t="s">
        <v>11605</v>
      </c>
      <c r="C5341" s="323"/>
      <c r="D5341" s="172" t="s">
        <v>279</v>
      </c>
      <c r="E5341" s="308" t="s">
        <v>11606</v>
      </c>
      <c r="F5341" s="308">
        <f t="shared" si="747"/>
        <v>6.3989976170000004E-5</v>
      </c>
      <c r="G5341" s="308">
        <f t="shared" si="748"/>
        <v>1.1691825769999999E-5</v>
      </c>
      <c r="H5341" s="308">
        <f t="shared" si="749"/>
        <v>1.0671293429999999E-5</v>
      </c>
      <c r="I5341" s="308">
        <f t="shared" si="750"/>
        <v>3.7120369699999998E-6</v>
      </c>
      <c r="J5341" s="308">
        <v>3.791482E-5</v>
      </c>
      <c r="K5341" s="308">
        <v>9.7834837000000002E-6</v>
      </c>
      <c r="L5341" s="308">
        <v>6.8622844000000003E-7</v>
      </c>
      <c r="M5341" s="308">
        <v>4.7216047000000002E-7</v>
      </c>
      <c r="N5341" s="308">
        <v>7.3521149999999997E-6</v>
      </c>
      <c r="O5341" s="308">
        <v>3.8675502999999997E-6</v>
      </c>
      <c r="P5341" s="308">
        <v>2.0158129E-7</v>
      </c>
      <c r="Q5341" s="308">
        <v>3.211381E-6</v>
      </c>
      <c r="R5341" s="308">
        <v>0</v>
      </c>
      <c r="S5341" s="308">
        <v>0</v>
      </c>
      <c r="T5341" s="308">
        <v>0</v>
      </c>
      <c r="U5341" s="308">
        <v>5.0065596999999998E-7</v>
      </c>
      <c r="V5341" s="321"/>
      <c r="W5341" s="324">
        <f t="shared" si="751"/>
        <v>2.8085051851851851E-4</v>
      </c>
      <c r="X5341" s="191">
        <v>5.0287713000000001E-3</v>
      </c>
      <c r="Y5341" s="191">
        <v>4.7915264000000001E-3</v>
      </c>
      <c r="Z5341" s="191">
        <v>1.2846655000000001E-4</v>
      </c>
      <c r="AA5341" s="191">
        <v>1.6425929999999999E-7</v>
      </c>
      <c r="AB5341" s="191">
        <v>3.8253083999999998E-5</v>
      </c>
      <c r="AC5341" s="191">
        <v>7.9569494000000005E-6</v>
      </c>
      <c r="AD5341" s="191">
        <v>6.2404126000000006E-5</v>
      </c>
      <c r="AE5341" s="76">
        <v>5.4449889999999999E-10</v>
      </c>
      <c r="AF5341" s="76">
        <v>1.3276449E-12</v>
      </c>
      <c r="AG5341" s="76">
        <v>4.2790468000000002E-5</v>
      </c>
    </row>
    <row r="5342" spans="2:129" s="325" customFormat="1" x14ac:dyDescent="0.15">
      <c r="B5342" s="322" t="s">
        <v>11607</v>
      </c>
      <c r="C5342" s="323"/>
      <c r="D5342" s="172" t="s">
        <v>279</v>
      </c>
      <c r="E5342" s="308" t="s">
        <v>11608</v>
      </c>
      <c r="F5342" s="308">
        <f t="shared" si="747"/>
        <v>6.2561779429999993E-5</v>
      </c>
      <c r="G5342" s="308">
        <f t="shared" si="748"/>
        <v>1.1040125319999999E-5</v>
      </c>
      <c r="H5342" s="308">
        <f t="shared" si="749"/>
        <v>1.0780045139999999E-5</v>
      </c>
      <c r="I5342" s="308">
        <f t="shared" si="750"/>
        <v>3.7125869699999998E-6</v>
      </c>
      <c r="J5342" s="308">
        <v>3.7029022000000001E-5</v>
      </c>
      <c r="K5342" s="308">
        <v>9.8746157999999992E-6</v>
      </c>
      <c r="L5342" s="308">
        <v>7.0538555000000005E-7</v>
      </c>
      <c r="M5342" s="308">
        <v>4.7765842000000004E-7</v>
      </c>
      <c r="N5342" s="308">
        <v>6.7001732999999999E-6</v>
      </c>
      <c r="O5342" s="308">
        <v>3.8622935999999999E-6</v>
      </c>
      <c r="P5342" s="308">
        <v>2.0004378999999999E-7</v>
      </c>
      <c r="Q5342" s="308">
        <v>3.2141743E-6</v>
      </c>
      <c r="R5342" s="308">
        <v>0</v>
      </c>
      <c r="S5342" s="308">
        <v>0</v>
      </c>
      <c r="T5342" s="308">
        <v>0</v>
      </c>
      <c r="U5342" s="308">
        <v>4.9841266999999997E-7</v>
      </c>
      <c r="V5342" s="321"/>
      <c r="W5342" s="324">
        <f t="shared" si="751"/>
        <v>2.7428905185185185E-4</v>
      </c>
      <c r="X5342" s="191">
        <v>4.9101772E-3</v>
      </c>
      <c r="Y5342" s="191">
        <v>4.6734706999999997E-3</v>
      </c>
      <c r="Z5342" s="191">
        <v>1.2814704000000001E-4</v>
      </c>
      <c r="AA5342" s="191">
        <v>1.6390216000000001E-7</v>
      </c>
      <c r="AB5342" s="191">
        <v>3.8193047E-5</v>
      </c>
      <c r="AC5342" s="191">
        <v>7.9364269999999996E-6</v>
      </c>
      <c r="AD5342" s="191">
        <v>6.2266095999999999E-5</v>
      </c>
      <c r="AE5342" s="76">
        <v>5.2381649999999998E-10</v>
      </c>
      <c r="AF5342" s="76">
        <v>1.3123446000000001E-12</v>
      </c>
      <c r="AG5342" s="76">
        <v>4.1630471000000001E-5</v>
      </c>
    </row>
    <row r="5343" spans="2:129" s="325" customFormat="1" x14ac:dyDescent="0.15">
      <c r="B5343" s="322" t="s">
        <v>11609</v>
      </c>
      <c r="C5343" s="323"/>
      <c r="D5343" s="172" t="s">
        <v>279</v>
      </c>
      <c r="E5343" s="308" t="s">
        <v>11610</v>
      </c>
      <c r="F5343" s="308">
        <f t="shared" si="747"/>
        <v>6.2555675669999998E-5</v>
      </c>
      <c r="G5343" s="308">
        <f t="shared" si="748"/>
        <v>1.103889441E-5</v>
      </c>
      <c r="H5343" s="308">
        <f t="shared" si="749"/>
        <v>1.077752719E-5</v>
      </c>
      <c r="I5343" s="308">
        <f t="shared" si="750"/>
        <v>3.7120400700000001E-6</v>
      </c>
      <c r="J5343" s="308">
        <v>3.7027214000000002E-5</v>
      </c>
      <c r="K5343" s="308">
        <v>9.8723830000000007E-6</v>
      </c>
      <c r="L5343" s="308">
        <v>7.0512312000000005E-7</v>
      </c>
      <c r="M5343" s="308">
        <v>4.7780931E-7</v>
      </c>
      <c r="N5343" s="308">
        <v>6.6993729000000001E-6</v>
      </c>
      <c r="O5343" s="308">
        <v>3.8617122E-6</v>
      </c>
      <c r="P5343" s="308">
        <v>2.0002107E-7</v>
      </c>
      <c r="Q5343" s="308">
        <v>3.2136883000000002E-6</v>
      </c>
      <c r="R5343" s="308">
        <v>0</v>
      </c>
      <c r="S5343" s="308">
        <v>0</v>
      </c>
      <c r="T5343" s="308">
        <v>0</v>
      </c>
      <c r="U5343" s="308">
        <v>4.9835177000000003E-7</v>
      </c>
      <c r="V5343" s="321"/>
      <c r="W5343" s="324">
        <f t="shared" si="751"/>
        <v>2.7427565925925926E-4</v>
      </c>
      <c r="X5343" s="191">
        <v>4.9098811999999997E-3</v>
      </c>
      <c r="Y5343" s="191">
        <v>4.6732016000000003E-3</v>
      </c>
      <c r="Z5343" s="191">
        <v>1.2813321999999999E-4</v>
      </c>
      <c r="AA5343" s="191">
        <v>1.6388456999999999E-7</v>
      </c>
      <c r="AB5343" s="191">
        <v>3.8188907999999998E-5</v>
      </c>
      <c r="AC5343" s="191">
        <v>7.9355597999999997E-6</v>
      </c>
      <c r="AD5343" s="191">
        <v>6.2258060999999999E-5</v>
      </c>
      <c r="AE5343" s="76">
        <v>5.2378200000000004E-10</v>
      </c>
      <c r="AF5343" s="76">
        <v>1.3121924999999999E-12</v>
      </c>
      <c r="AG5343" s="76">
        <v>4.1628332999999999E-5</v>
      </c>
    </row>
    <row r="5344" spans="2:129" s="325" customFormat="1" x14ac:dyDescent="0.15">
      <c r="B5344" s="322" t="s">
        <v>11611</v>
      </c>
      <c r="C5344" s="323"/>
      <c r="D5344" s="172" t="s">
        <v>279</v>
      </c>
      <c r="E5344" s="308" t="s">
        <v>11612</v>
      </c>
      <c r="F5344" s="308">
        <f t="shared" si="747"/>
        <v>8.2185740569999991E-5</v>
      </c>
      <c r="G5344" s="308">
        <f t="shared" si="748"/>
        <v>1.5125873649999999E-5</v>
      </c>
      <c r="H5344" s="308">
        <f t="shared" si="749"/>
        <v>1.5228855690000001E-5</v>
      </c>
      <c r="I5344" s="308">
        <f t="shared" si="750"/>
        <v>4.7743272299999992E-6</v>
      </c>
      <c r="J5344" s="308">
        <v>4.7056684000000003E-5</v>
      </c>
      <c r="K5344" s="308">
        <v>1.3884044999999999E-5</v>
      </c>
      <c r="L5344" s="308">
        <v>1.0889781E-6</v>
      </c>
      <c r="M5344" s="308">
        <v>4.1392374999999999E-7</v>
      </c>
      <c r="N5344" s="308">
        <v>9.7148424000000002E-6</v>
      </c>
      <c r="O5344" s="308">
        <v>4.9971074999999997E-6</v>
      </c>
      <c r="P5344" s="308">
        <v>2.5583259000000001E-7</v>
      </c>
      <c r="Q5344" s="308">
        <v>4.1382653999999997E-6</v>
      </c>
      <c r="R5344" s="308">
        <v>0</v>
      </c>
      <c r="S5344" s="308">
        <v>0</v>
      </c>
      <c r="T5344" s="308">
        <v>0</v>
      </c>
      <c r="U5344" s="308">
        <v>6.3606182999999996E-7</v>
      </c>
      <c r="V5344" s="321"/>
      <c r="W5344" s="167">
        <f t="shared" si="751"/>
        <v>3.4856802962962964E-4</v>
      </c>
      <c r="X5344" s="191">
        <v>6.2998168999999996E-3</v>
      </c>
      <c r="Y5344" s="191">
        <v>6.0015644000000002E-3</v>
      </c>
      <c r="Z5344" s="191">
        <v>1.6086240999999999E-4</v>
      </c>
      <c r="AA5344" s="191">
        <v>2.0574671E-7</v>
      </c>
      <c r="AB5344" s="191">
        <v>4.7854016999999999E-5</v>
      </c>
      <c r="AC5344" s="191">
        <v>9.9799036000000003E-6</v>
      </c>
      <c r="AD5344" s="191">
        <v>7.9350404000000003E-5</v>
      </c>
      <c r="AE5344" s="76">
        <v>6.8477008000000005E-10</v>
      </c>
      <c r="AF5344" s="76">
        <v>1.7335357999999999E-12</v>
      </c>
      <c r="AG5344" s="76">
        <v>5.3579306E-5</v>
      </c>
    </row>
    <row r="5345" spans="2:33" s="325" customFormat="1" x14ac:dyDescent="0.15">
      <c r="B5345" s="322" t="s">
        <v>11613</v>
      </c>
      <c r="C5345" s="323"/>
      <c r="D5345" s="172" t="s">
        <v>279</v>
      </c>
      <c r="E5345" s="308" t="s">
        <v>11614</v>
      </c>
      <c r="F5345" s="308">
        <f t="shared" si="747"/>
        <v>7.8397472569999993E-5</v>
      </c>
      <c r="G5345" s="308">
        <f t="shared" si="748"/>
        <v>1.4991556740000001E-5</v>
      </c>
      <c r="H5345" s="308">
        <f t="shared" si="749"/>
        <v>1.3645753340000001E-5</v>
      </c>
      <c r="I5345" s="308">
        <f t="shared" si="750"/>
        <v>4.7611314899999997E-6</v>
      </c>
      <c r="J5345" s="308">
        <v>4.4999030999999999E-5</v>
      </c>
      <c r="K5345" s="308">
        <v>1.245972E-5</v>
      </c>
      <c r="L5345" s="308">
        <v>9.3433734999999996E-7</v>
      </c>
      <c r="M5345" s="308">
        <v>4.0231413999999999E-7</v>
      </c>
      <c r="N5345" s="308">
        <v>9.6064510999999995E-6</v>
      </c>
      <c r="O5345" s="308">
        <v>4.9827915E-6</v>
      </c>
      <c r="P5345" s="308">
        <v>2.5169599000000002E-7</v>
      </c>
      <c r="Q5345" s="308">
        <v>4.1321542999999998E-6</v>
      </c>
      <c r="R5345" s="308">
        <v>0</v>
      </c>
      <c r="S5345" s="308">
        <v>0</v>
      </c>
      <c r="T5345" s="308">
        <v>0</v>
      </c>
      <c r="U5345" s="308">
        <v>6.2897718999999998E-7</v>
      </c>
      <c r="V5345" s="321"/>
      <c r="W5345" s="167">
        <f t="shared" si="751"/>
        <v>3.3332615555555552E-4</v>
      </c>
      <c r="X5345" s="191">
        <v>6.0268149999999996E-3</v>
      </c>
      <c r="Y5345" s="191">
        <v>5.7310406E-3</v>
      </c>
      <c r="Z5345" s="191">
        <v>1.5940316E-4</v>
      </c>
      <c r="AA5345" s="191">
        <v>2.0380920999999999E-7</v>
      </c>
      <c r="AB5345" s="191">
        <v>4.7477283E-5</v>
      </c>
      <c r="AC5345" s="191">
        <v>9.8891214000000004E-6</v>
      </c>
      <c r="AD5345" s="191">
        <v>7.8801051000000006E-5</v>
      </c>
      <c r="AE5345" s="76">
        <v>6.6223323000000001E-10</v>
      </c>
      <c r="AF5345" s="76">
        <v>1.6218543000000001E-12</v>
      </c>
      <c r="AG5345" s="76">
        <v>5.0944801999999999E-5</v>
      </c>
    </row>
    <row r="5346" spans="2:33" s="325" customFormat="1" x14ac:dyDescent="0.15">
      <c r="B5346" s="322" t="s">
        <v>11615</v>
      </c>
      <c r="C5346" s="323"/>
      <c r="D5346" s="172" t="s">
        <v>279</v>
      </c>
      <c r="E5346" s="308" t="s">
        <v>11616</v>
      </c>
      <c r="F5346" s="308">
        <f t="shared" si="747"/>
        <v>7.6871160000000001E-5</v>
      </c>
      <c r="G5346" s="308">
        <f t="shared" si="748"/>
        <v>1.373408886E-5</v>
      </c>
      <c r="H5346" s="308">
        <f t="shared" si="749"/>
        <v>1.4214693180000001E-5</v>
      </c>
      <c r="I5346" s="308">
        <f t="shared" si="750"/>
        <v>4.7557969600000003E-6</v>
      </c>
      <c r="J5346" s="308">
        <v>4.4166581E-5</v>
      </c>
      <c r="K5346" s="308">
        <v>1.2960641E-5</v>
      </c>
      <c r="L5346" s="308">
        <v>1.0040285000000001E-6</v>
      </c>
      <c r="M5346" s="308">
        <v>3.9519706000000002E-7</v>
      </c>
      <c r="N5346" s="308">
        <v>8.3710999000000003E-6</v>
      </c>
      <c r="O5346" s="308">
        <v>4.9677918999999999E-6</v>
      </c>
      <c r="P5346" s="308">
        <v>2.5002368000000002E-7</v>
      </c>
      <c r="Q5346" s="308">
        <v>4.1296838000000001E-6</v>
      </c>
      <c r="R5346" s="308">
        <v>0</v>
      </c>
      <c r="S5346" s="308">
        <v>0</v>
      </c>
      <c r="T5346" s="308">
        <v>0</v>
      </c>
      <c r="U5346" s="308">
        <v>6.2611316000000001E-7</v>
      </c>
      <c r="V5346" s="321"/>
      <c r="W5346" s="167">
        <f t="shared" si="751"/>
        <v>3.2715985925925922E-4</v>
      </c>
      <c r="X5346" s="191">
        <v>5.9164535999999997E-3</v>
      </c>
      <c r="Y5346" s="191">
        <v>5.6216809999999999E-3</v>
      </c>
      <c r="Z5346" s="191">
        <v>1.5881325E-4</v>
      </c>
      <c r="AA5346" s="191">
        <v>2.0302595000000001E-7</v>
      </c>
      <c r="AB5346" s="191">
        <v>4.7324974000000001E-5</v>
      </c>
      <c r="AC5346" s="191">
        <v>9.8524202000000003E-6</v>
      </c>
      <c r="AD5346" s="191">
        <v>7.8578971000000002E-5</v>
      </c>
      <c r="AE5346" s="76">
        <v>6.3121722000000004E-10</v>
      </c>
      <c r="AF5346" s="76">
        <v>1.6266609E-12</v>
      </c>
      <c r="AG5346" s="76">
        <v>4.9879799E-5</v>
      </c>
    </row>
    <row r="5347" spans="2:33" s="325" customFormat="1" x14ac:dyDescent="0.15">
      <c r="B5347" s="322" t="s">
        <v>11617</v>
      </c>
      <c r="C5347" s="323"/>
      <c r="D5347" s="172" t="s">
        <v>279</v>
      </c>
      <c r="E5347" s="308" t="s">
        <v>11618</v>
      </c>
      <c r="F5347" s="308">
        <f t="shared" si="747"/>
        <v>7.3373727050000002E-5</v>
      </c>
      <c r="G5347" s="308">
        <f t="shared" si="748"/>
        <v>1.4084123199999999E-5</v>
      </c>
      <c r="H5347" s="308">
        <f t="shared" si="749"/>
        <v>1.3181098080000001E-5</v>
      </c>
      <c r="I5347" s="308">
        <f t="shared" si="750"/>
        <v>4.5946777699999999E-6</v>
      </c>
      <c r="J5347" s="308">
        <v>4.1513827999999999E-5</v>
      </c>
      <c r="K5347" s="308">
        <v>1.2384370000000001E-5</v>
      </c>
      <c r="L5347" s="308">
        <v>5.428962E-7</v>
      </c>
      <c r="M5347" s="308">
        <v>1.3073906999999999E-6</v>
      </c>
      <c r="N5347" s="308">
        <v>7.9405812999999993E-6</v>
      </c>
      <c r="O5347" s="308">
        <v>4.8361512000000004E-6</v>
      </c>
      <c r="P5347" s="308">
        <v>2.5383187999999998E-7</v>
      </c>
      <c r="Q5347" s="308">
        <v>4.0417918999999998E-6</v>
      </c>
      <c r="R5347" s="308">
        <v>0</v>
      </c>
      <c r="S5347" s="308">
        <v>0</v>
      </c>
      <c r="T5347" s="308">
        <v>0</v>
      </c>
      <c r="U5347" s="308">
        <v>5.5288587000000002E-7</v>
      </c>
      <c r="V5347" s="321"/>
      <c r="W5347" s="167">
        <f t="shared" si="751"/>
        <v>3.0750983703703699E-4</v>
      </c>
      <c r="X5347" s="191">
        <v>6.1220060999999997E-3</v>
      </c>
      <c r="Y5347" s="191">
        <v>5.8347881999999997E-3</v>
      </c>
      <c r="Z5347" s="191">
        <v>1.5695201000000001E-4</v>
      </c>
      <c r="AA5347" s="191">
        <v>1.9297496000000001E-7</v>
      </c>
      <c r="AB5347" s="191">
        <v>4.4202682E-5</v>
      </c>
      <c r="AC5347" s="191">
        <v>9.3656687999999994E-6</v>
      </c>
      <c r="AD5347" s="191">
        <v>7.6504514000000004E-5</v>
      </c>
      <c r="AE5347" s="76">
        <v>6.4611858999999996E-10</v>
      </c>
      <c r="AF5347" s="76">
        <v>1.4604758999999999E-12</v>
      </c>
      <c r="AG5347" s="76">
        <v>4.3764714999999999E-5</v>
      </c>
    </row>
    <row r="5348" spans="2:33" s="325" customFormat="1" x14ac:dyDescent="0.15">
      <c r="B5348" s="322" t="s">
        <v>11619</v>
      </c>
      <c r="C5348" s="323"/>
      <c r="D5348" s="172" t="s">
        <v>279</v>
      </c>
      <c r="E5348" s="308" t="s">
        <v>11620</v>
      </c>
      <c r="F5348" s="308">
        <f t="shared" si="747"/>
        <v>7.0681387379999995E-5</v>
      </c>
      <c r="G5348" s="308">
        <f t="shared" si="748"/>
        <v>1.331265823E-5</v>
      </c>
      <c r="H5348" s="308">
        <f t="shared" si="749"/>
        <v>1.2815130309999999E-5</v>
      </c>
      <c r="I5348" s="308">
        <f t="shared" si="750"/>
        <v>4.5903848400000002E-6</v>
      </c>
      <c r="J5348" s="308">
        <v>3.9963214000000002E-5</v>
      </c>
      <c r="K5348" s="308">
        <v>1.2029875E-5</v>
      </c>
      <c r="L5348" s="308">
        <v>5.3475630999999996E-7</v>
      </c>
      <c r="M5348" s="308">
        <v>5.7424553000000003E-7</v>
      </c>
      <c r="N5348" s="308">
        <v>7.9114976000000002E-6</v>
      </c>
      <c r="O5348" s="308">
        <v>4.8269150999999996E-6</v>
      </c>
      <c r="P5348" s="308">
        <v>2.50499E-7</v>
      </c>
      <c r="Q5348" s="308">
        <v>4.0391372000000003E-6</v>
      </c>
      <c r="R5348" s="308">
        <v>0</v>
      </c>
      <c r="S5348" s="308">
        <v>0</v>
      </c>
      <c r="T5348" s="308">
        <v>0</v>
      </c>
      <c r="U5348" s="308">
        <v>5.5124764000000003E-7</v>
      </c>
      <c r="V5348" s="321"/>
      <c r="W5348" s="167">
        <f t="shared" si="751"/>
        <v>2.9602380740740739E-4</v>
      </c>
      <c r="X5348" s="191">
        <v>5.9086989999999999E-3</v>
      </c>
      <c r="Y5348" s="191">
        <v>5.6229629999999999E-3</v>
      </c>
      <c r="Z5348" s="191">
        <v>1.5598247999999999E-4</v>
      </c>
      <c r="AA5348" s="191">
        <v>1.9227056999999999E-7</v>
      </c>
      <c r="AB5348" s="191">
        <v>4.4100214E-5</v>
      </c>
      <c r="AC5348" s="191">
        <v>9.3233821000000003E-6</v>
      </c>
      <c r="AD5348" s="191">
        <v>7.6137676999999998E-5</v>
      </c>
      <c r="AE5348" s="76">
        <v>6.2776919E-10</v>
      </c>
      <c r="AF5348" s="76">
        <v>1.4128509000000001E-12</v>
      </c>
      <c r="AG5348" s="76">
        <v>4.2114387000000002E-5</v>
      </c>
    </row>
    <row r="5349" spans="2:33" s="325" customFormat="1" x14ac:dyDescent="0.15">
      <c r="B5349" s="322" t="s">
        <v>11621</v>
      </c>
      <c r="C5349" s="323"/>
      <c r="D5349" s="172" t="s">
        <v>279</v>
      </c>
      <c r="E5349" s="308" t="s">
        <v>11622</v>
      </c>
      <c r="F5349" s="308">
        <f t="shared" si="747"/>
        <v>6.9178907480000007E-5</v>
      </c>
      <c r="G5349" s="308">
        <f t="shared" si="748"/>
        <v>1.326862007E-5</v>
      </c>
      <c r="H5349" s="308">
        <f t="shared" si="749"/>
        <v>1.2533835099999999E-5</v>
      </c>
      <c r="I5349" s="308">
        <f t="shared" si="750"/>
        <v>4.5868223099999997E-6</v>
      </c>
      <c r="J5349" s="308">
        <v>3.8789630000000001E-5</v>
      </c>
      <c r="K5349" s="308">
        <v>1.1755650999999999E-5</v>
      </c>
      <c r="L5349" s="308">
        <v>5.3045082999999998E-7</v>
      </c>
      <c r="M5349" s="308">
        <v>5.6179877000000005E-7</v>
      </c>
      <c r="N5349" s="308">
        <v>7.8873592999999994E-6</v>
      </c>
      <c r="O5349" s="308">
        <v>4.8194620000000004E-6</v>
      </c>
      <c r="P5349" s="308">
        <v>2.4773327000000001E-7</v>
      </c>
      <c r="Q5349" s="308">
        <v>4.0369340999999999E-6</v>
      </c>
      <c r="R5349" s="308">
        <v>0</v>
      </c>
      <c r="S5349" s="308">
        <v>0</v>
      </c>
      <c r="T5349" s="308">
        <v>0</v>
      </c>
      <c r="U5349" s="308">
        <v>5.4988821000000003E-7</v>
      </c>
      <c r="V5349" s="321"/>
      <c r="W5349" s="167">
        <f t="shared" si="751"/>
        <v>2.8733059259259259E-4</v>
      </c>
      <c r="X5349" s="191">
        <v>5.7316872000000001E-3</v>
      </c>
      <c r="Y5349" s="191">
        <v>5.4471809000000001E-3</v>
      </c>
      <c r="Z5349" s="191">
        <v>1.5517792000000001E-4</v>
      </c>
      <c r="AA5349" s="191">
        <v>1.9168602999999999E-7</v>
      </c>
      <c r="AB5349" s="191">
        <v>4.4015150999999998E-5</v>
      </c>
      <c r="AC5349" s="191">
        <v>9.2882958999999996E-6</v>
      </c>
      <c r="AD5349" s="191">
        <v>7.5833238999999998E-5</v>
      </c>
      <c r="AE5349" s="76">
        <v>6.1356031000000004E-10</v>
      </c>
      <c r="AF5349" s="76">
        <v>1.3774880999999999E-12</v>
      </c>
      <c r="AG5349" s="76">
        <v>4.0744872E-5</v>
      </c>
    </row>
    <row r="5350" spans="2:33" s="325" customFormat="1" x14ac:dyDescent="0.15">
      <c r="B5350" s="322" t="s">
        <v>11623</v>
      </c>
      <c r="C5350" s="323"/>
      <c r="D5350" s="172" t="s">
        <v>279</v>
      </c>
      <c r="E5350" s="308" t="s">
        <v>11624</v>
      </c>
      <c r="F5350" s="308">
        <f t="shared" si="747"/>
        <v>8.4961799179999998E-5</v>
      </c>
      <c r="G5350" s="308">
        <f t="shared" si="748"/>
        <v>1.4933624700000001E-5</v>
      </c>
      <c r="H5350" s="308">
        <f t="shared" si="749"/>
        <v>1.3002972000000001E-5</v>
      </c>
      <c r="I5350" s="308">
        <f t="shared" si="750"/>
        <v>4.7902304799999999E-6</v>
      </c>
      <c r="J5350" s="308">
        <v>5.2234972000000001E-5</v>
      </c>
      <c r="K5350" s="308">
        <v>1.1995464E-5</v>
      </c>
      <c r="L5350" s="308">
        <v>7.4169378000000002E-7</v>
      </c>
      <c r="M5350" s="308">
        <v>1.1384906999999999E-6</v>
      </c>
      <c r="N5350" s="308">
        <v>8.8262415000000005E-6</v>
      </c>
      <c r="O5350" s="308">
        <v>4.9688925000000003E-6</v>
      </c>
      <c r="P5350" s="308">
        <v>2.6581421999999998E-7</v>
      </c>
      <c r="Q5350" s="308">
        <v>4.1341311999999996E-6</v>
      </c>
      <c r="R5350" s="308">
        <v>0</v>
      </c>
      <c r="S5350" s="308">
        <v>0</v>
      </c>
      <c r="T5350" s="308">
        <v>0</v>
      </c>
      <c r="U5350" s="308">
        <v>6.5609927999999999E-7</v>
      </c>
      <c r="V5350" s="321"/>
      <c r="W5350" s="167">
        <f t="shared" si="751"/>
        <v>3.8692571851851849E-4</v>
      </c>
      <c r="X5350" s="191">
        <v>6.8479652999999998E-3</v>
      </c>
      <c r="Y5350" s="191">
        <v>6.5330032E-3</v>
      </c>
      <c r="Z5350" s="191">
        <v>1.7138055E-4</v>
      </c>
      <c r="AA5350" s="191">
        <v>2.1946591999999999E-7</v>
      </c>
      <c r="AB5350" s="191">
        <v>5.1037515999999998E-5</v>
      </c>
      <c r="AC5350" s="191">
        <v>1.0602287E-5</v>
      </c>
      <c r="AD5350" s="191">
        <v>8.1722312000000001E-5</v>
      </c>
      <c r="AE5350" s="76">
        <v>7.2749513999999998E-10</v>
      </c>
      <c r="AF5350" s="76">
        <v>1.7504342E-12</v>
      </c>
      <c r="AG5350" s="76">
        <v>5.8502870999999999E-5</v>
      </c>
    </row>
    <row r="5351" spans="2:33" s="325" customFormat="1" x14ac:dyDescent="0.15">
      <c r="B5351" s="322" t="s">
        <v>11625</v>
      </c>
      <c r="C5351" s="323"/>
      <c r="D5351" s="172" t="s">
        <v>279</v>
      </c>
      <c r="E5351" s="308" t="s">
        <v>11626</v>
      </c>
      <c r="F5351" s="308">
        <f t="shared" si="747"/>
        <v>8.2014960939999994E-5</v>
      </c>
      <c r="G5351" s="308">
        <f t="shared" si="748"/>
        <v>1.4458432879999999E-5</v>
      </c>
      <c r="H5351" s="308">
        <f t="shared" si="749"/>
        <v>1.253200392E-5</v>
      </c>
      <c r="I5351" s="308">
        <f t="shared" si="750"/>
        <v>4.77610714E-6</v>
      </c>
      <c r="J5351" s="308">
        <v>5.0248416999999998E-5</v>
      </c>
      <c r="K5351" s="308">
        <v>1.1558957E-5</v>
      </c>
      <c r="L5351" s="308">
        <v>7.1117424000000001E-7</v>
      </c>
      <c r="M5351" s="308">
        <v>7.5066867999999996E-7</v>
      </c>
      <c r="N5351" s="308">
        <v>8.7544242999999992E-6</v>
      </c>
      <c r="O5351" s="308">
        <v>4.9533399E-6</v>
      </c>
      <c r="P5351" s="308">
        <v>2.6187267999999998E-7</v>
      </c>
      <c r="Q5351" s="308">
        <v>4.1268332000000002E-6</v>
      </c>
      <c r="R5351" s="308">
        <v>0</v>
      </c>
      <c r="S5351" s="308">
        <v>0</v>
      </c>
      <c r="T5351" s="308">
        <v>0</v>
      </c>
      <c r="U5351" s="308">
        <v>6.4927393999999999E-7</v>
      </c>
      <c r="V5351" s="321"/>
      <c r="W5351" s="167">
        <f t="shared" si="751"/>
        <v>3.7221049629629626E-4</v>
      </c>
      <c r="X5351" s="191">
        <v>6.5977578000000004E-3</v>
      </c>
      <c r="Y5351" s="191">
        <v>6.2856739999999998E-3</v>
      </c>
      <c r="Z5351" s="191">
        <v>1.6968441000000001E-4</v>
      </c>
      <c r="AA5351" s="191">
        <v>2.1742962000000001E-7</v>
      </c>
      <c r="AB5351" s="191">
        <v>5.0591535999999997E-5</v>
      </c>
      <c r="AC5351" s="191">
        <v>1.0497811E-5</v>
      </c>
      <c r="AD5351" s="191">
        <v>8.1092699999999997E-5</v>
      </c>
      <c r="AE5351" s="76">
        <v>7.0598452000000005E-10</v>
      </c>
      <c r="AF5351" s="76">
        <v>1.6867843999999999E-12</v>
      </c>
      <c r="AG5351" s="76">
        <v>5.6108935999999999E-5</v>
      </c>
    </row>
    <row r="5352" spans="2:33" s="325" customFormat="1" x14ac:dyDescent="0.15">
      <c r="B5352" s="322" t="s">
        <v>11627</v>
      </c>
      <c r="C5352" s="323"/>
      <c r="D5352" s="172" t="s">
        <v>279</v>
      </c>
      <c r="E5352" s="308" t="s">
        <v>11628</v>
      </c>
      <c r="F5352" s="308">
        <f t="shared" si="747"/>
        <v>8.0004794170000001E-5</v>
      </c>
      <c r="G5352" s="308">
        <f t="shared" si="748"/>
        <v>1.4371802810000002E-5</v>
      </c>
      <c r="H5352" s="308">
        <f t="shared" si="749"/>
        <v>1.223022937E-5</v>
      </c>
      <c r="I5352" s="308">
        <f t="shared" si="750"/>
        <v>4.7644069899999998E-6</v>
      </c>
      <c r="J5352" s="308">
        <v>4.8638355000000002E-5</v>
      </c>
      <c r="K5352" s="308">
        <v>1.1276065E-5</v>
      </c>
      <c r="L5352" s="308">
        <v>6.9555697000000004E-7</v>
      </c>
      <c r="M5352" s="308">
        <v>7.3733421000000002E-7</v>
      </c>
      <c r="N5352" s="308">
        <v>8.6948381000000007E-6</v>
      </c>
      <c r="O5352" s="308">
        <v>4.9396305000000002E-6</v>
      </c>
      <c r="P5352" s="308">
        <v>2.586074E-7</v>
      </c>
      <c r="Q5352" s="308">
        <v>4.1207873999999996E-6</v>
      </c>
      <c r="R5352" s="308">
        <v>0</v>
      </c>
      <c r="S5352" s="308">
        <v>0</v>
      </c>
      <c r="T5352" s="308">
        <v>0</v>
      </c>
      <c r="U5352" s="308">
        <v>6.4361958999999998E-7</v>
      </c>
      <c r="V5352" s="321"/>
      <c r="W5352" s="167">
        <f t="shared" si="751"/>
        <v>3.6028411111111108E-4</v>
      </c>
      <c r="X5352" s="191">
        <v>6.3904768999999998E-3</v>
      </c>
      <c r="Y5352" s="191">
        <v>6.0807774999999996E-3</v>
      </c>
      <c r="Z5352" s="191">
        <v>1.6827920999999999E-4</v>
      </c>
      <c r="AA5352" s="191">
        <v>2.1574266000000001E-7</v>
      </c>
      <c r="AB5352" s="191">
        <v>5.0222088000000002E-5</v>
      </c>
      <c r="AC5352" s="191">
        <v>1.0411254000000001E-5</v>
      </c>
      <c r="AD5352" s="191">
        <v>8.0571040999999997E-5</v>
      </c>
      <c r="AE5352" s="76">
        <v>6.8848938E-10</v>
      </c>
      <c r="AF5352" s="76">
        <v>1.638631E-12</v>
      </c>
      <c r="AG5352" s="76">
        <v>5.4125714999999997E-5</v>
      </c>
    </row>
    <row r="5353" spans="2:33" s="325" customFormat="1" x14ac:dyDescent="0.15">
      <c r="B5353" s="322" t="s">
        <v>11629</v>
      </c>
      <c r="C5353" s="323"/>
      <c r="D5353" s="172" t="s">
        <v>279</v>
      </c>
      <c r="E5353" s="308" t="s">
        <v>11630</v>
      </c>
      <c r="F5353" s="308">
        <f t="shared" si="747"/>
        <v>6.6673197239999998E-5</v>
      </c>
      <c r="G5353" s="308">
        <f t="shared" si="748"/>
        <v>1.2381327449999999E-5</v>
      </c>
      <c r="H5353" s="308">
        <f t="shared" si="749"/>
        <v>1.2963695369999999E-5</v>
      </c>
      <c r="I5353" s="308">
        <f t="shared" si="750"/>
        <v>3.8202184199999998E-6</v>
      </c>
      <c r="J5353" s="308">
        <v>3.7507956E-5</v>
      </c>
      <c r="K5353" s="308">
        <v>1.1801479E-5</v>
      </c>
      <c r="L5353" s="308">
        <v>9.5757324000000007E-7</v>
      </c>
      <c r="M5353" s="308">
        <v>3.3245405000000002E-7</v>
      </c>
      <c r="N5353" s="308">
        <v>8.0544600999999994E-6</v>
      </c>
      <c r="O5353" s="308">
        <v>3.9944132999999998E-6</v>
      </c>
      <c r="P5353" s="308">
        <v>2.0464313000000001E-7</v>
      </c>
      <c r="Q5353" s="308">
        <v>3.3107468999999998E-6</v>
      </c>
      <c r="R5353" s="308">
        <v>0</v>
      </c>
      <c r="S5353" s="308">
        <v>0</v>
      </c>
      <c r="T5353" s="308">
        <v>0</v>
      </c>
      <c r="U5353" s="308">
        <v>5.0947151999999998E-7</v>
      </c>
      <c r="V5353" s="321"/>
      <c r="W5353" s="167">
        <f t="shared" si="751"/>
        <v>2.7783671111111108E-4</v>
      </c>
      <c r="X5353" s="191">
        <v>5.0229986000000001E-3</v>
      </c>
      <c r="Y5353" s="191">
        <v>4.7843004000000001E-3</v>
      </c>
      <c r="Z5353" s="191">
        <v>1.2874197000000001E-4</v>
      </c>
      <c r="AA5353" s="191">
        <v>1.6458483999999999E-7</v>
      </c>
      <c r="AB5353" s="191">
        <v>3.8310014000000002E-5</v>
      </c>
      <c r="AC5353" s="191">
        <v>7.9848796999999992E-6</v>
      </c>
      <c r="AD5353" s="191">
        <v>6.3496672000000002E-5</v>
      </c>
      <c r="AE5353" s="76">
        <v>5.5172418999999998E-10</v>
      </c>
      <c r="AF5353" s="76">
        <v>1.4167087E-12</v>
      </c>
      <c r="AG5353" s="76">
        <v>4.2695375000000003E-5</v>
      </c>
    </row>
    <row r="5354" spans="2:33" s="325" customFormat="1" x14ac:dyDescent="0.15">
      <c r="B5354" s="322" t="s">
        <v>11631</v>
      </c>
      <c r="C5354" s="323"/>
      <c r="D5354" s="172" t="s">
        <v>279</v>
      </c>
      <c r="E5354" s="308" t="s">
        <v>11632</v>
      </c>
      <c r="F5354" s="308">
        <f t="shared" si="747"/>
        <v>6.3658481919999992E-5</v>
      </c>
      <c r="G5354" s="308">
        <f t="shared" si="748"/>
        <v>1.2268589720000001E-5</v>
      </c>
      <c r="H5354" s="308">
        <f t="shared" si="749"/>
        <v>1.1471644389999999E-5</v>
      </c>
      <c r="I5354" s="308">
        <f t="shared" si="750"/>
        <v>3.8112338100000001E-6</v>
      </c>
      <c r="J5354" s="308">
        <v>3.6107013999999997E-5</v>
      </c>
      <c r="K5354" s="308">
        <v>1.0462827E-5</v>
      </c>
      <c r="L5354" s="308">
        <v>8.0699062999999996E-7</v>
      </c>
      <c r="M5354" s="308">
        <v>3.2337502000000002E-7</v>
      </c>
      <c r="N5354" s="308">
        <v>7.9605922999999992E-6</v>
      </c>
      <c r="O5354" s="308">
        <v>3.9846223999999999E-6</v>
      </c>
      <c r="P5354" s="308">
        <v>2.0182676E-7</v>
      </c>
      <c r="Q5354" s="308">
        <v>3.3065858999999999E-6</v>
      </c>
      <c r="R5354" s="308">
        <v>0</v>
      </c>
      <c r="S5354" s="308">
        <v>0</v>
      </c>
      <c r="T5354" s="308">
        <v>0</v>
      </c>
      <c r="U5354" s="308">
        <v>5.0464791000000005E-7</v>
      </c>
      <c r="V5354" s="321"/>
      <c r="W5354" s="167">
        <f t="shared" si="751"/>
        <v>2.6745936296296291E-4</v>
      </c>
      <c r="X5354" s="191">
        <v>4.8371239999999999E-3</v>
      </c>
      <c r="Y5354" s="191">
        <v>4.6001130999999999E-3</v>
      </c>
      <c r="Z5354" s="191">
        <v>1.2774843E-4</v>
      </c>
      <c r="AA5354" s="191">
        <v>1.6326568999999999E-7</v>
      </c>
      <c r="AB5354" s="191">
        <v>3.8053516000000001E-5</v>
      </c>
      <c r="AC5354" s="191">
        <v>7.9230745000000007E-6</v>
      </c>
      <c r="AD5354" s="191">
        <v>6.3122637999999995E-5</v>
      </c>
      <c r="AE5354" s="76">
        <v>5.3593234999999995E-10</v>
      </c>
      <c r="AF5354" s="76">
        <v>1.3235162E-12</v>
      </c>
      <c r="AG5354" s="76">
        <v>4.0901659999999999E-5</v>
      </c>
    </row>
    <row r="5355" spans="2:33" s="325" customFormat="1" x14ac:dyDescent="0.15">
      <c r="B5355" s="322" t="s">
        <v>11633</v>
      </c>
      <c r="C5355" s="323"/>
      <c r="D5355" s="172" t="s">
        <v>279</v>
      </c>
      <c r="E5355" s="308" t="s">
        <v>11634</v>
      </c>
      <c r="F5355" s="308">
        <f t="shared" si="747"/>
        <v>6.2186031949999996E-5</v>
      </c>
      <c r="G5355" s="308">
        <f t="shared" si="748"/>
        <v>1.1014562930000001E-5</v>
      </c>
      <c r="H5355" s="308">
        <f t="shared" si="749"/>
        <v>1.2047051699999999E-5</v>
      </c>
      <c r="I5355" s="308">
        <f t="shared" si="750"/>
        <v>3.8061803199999998E-6</v>
      </c>
      <c r="J5355" s="308">
        <v>3.5318236999999998E-5</v>
      </c>
      <c r="K5355" s="308">
        <v>1.0969814E-5</v>
      </c>
      <c r="L5355" s="308">
        <v>8.7699522999999999E-7</v>
      </c>
      <c r="M5355" s="308">
        <v>3.1695292999999998E-7</v>
      </c>
      <c r="N5355" s="308">
        <v>6.7265804000000002E-6</v>
      </c>
      <c r="O5355" s="308">
        <v>3.9710296000000004E-6</v>
      </c>
      <c r="P5355" s="308">
        <v>2.0024247000000001E-7</v>
      </c>
      <c r="Q5355" s="308">
        <v>3.3042455999999999E-6</v>
      </c>
      <c r="R5355" s="308">
        <v>0</v>
      </c>
      <c r="S5355" s="308">
        <v>0</v>
      </c>
      <c r="T5355" s="308">
        <v>0</v>
      </c>
      <c r="U5355" s="308">
        <v>5.0193471999999996E-7</v>
      </c>
      <c r="V5355" s="321"/>
      <c r="W5355" s="167">
        <f t="shared" si="751"/>
        <v>2.6161657037037034E-4</v>
      </c>
      <c r="X5355" s="191">
        <v>4.7325704999999999E-3</v>
      </c>
      <c r="Y5355" s="191">
        <v>4.4965086E-3</v>
      </c>
      <c r="Z5355" s="191">
        <v>1.2718956E-4</v>
      </c>
      <c r="AA5355" s="191">
        <v>1.6252368000000001E-7</v>
      </c>
      <c r="AB5355" s="191">
        <v>3.7909250999999999E-5</v>
      </c>
      <c r="AC5355" s="191">
        <v>7.8883062E-6</v>
      </c>
      <c r="AD5355" s="191">
        <v>6.2912256000000004E-5</v>
      </c>
      <c r="AE5355" s="76">
        <v>5.0538154E-10</v>
      </c>
      <c r="AF5355" s="76">
        <v>1.3295807999999999E-12</v>
      </c>
      <c r="AG5355" s="76">
        <v>3.9892704999999999E-5</v>
      </c>
    </row>
    <row r="5356" spans="2:33" s="325" customFormat="1" x14ac:dyDescent="0.15">
      <c r="B5356" s="322" t="s">
        <v>11635</v>
      </c>
      <c r="C5356" s="323"/>
      <c r="D5356" s="172" t="s">
        <v>279</v>
      </c>
      <c r="E5356" s="308" t="s">
        <v>11636</v>
      </c>
      <c r="F5356" s="308">
        <f t="shared" si="747"/>
        <v>6.0155448940000005E-5</v>
      </c>
      <c r="G5356" s="308">
        <f t="shared" si="748"/>
        <v>1.1362429490000001E-5</v>
      </c>
      <c r="H5356" s="308">
        <f t="shared" si="749"/>
        <v>9.1042374100000008E-6</v>
      </c>
      <c r="I5356" s="308">
        <f t="shared" si="750"/>
        <v>3.7806310400000002E-6</v>
      </c>
      <c r="J5356" s="308">
        <v>3.5908151000000002E-5</v>
      </c>
      <c r="K5356" s="308">
        <v>8.3629988000000001E-6</v>
      </c>
      <c r="L5356" s="308">
        <v>5.4091715999999997E-7</v>
      </c>
      <c r="M5356" s="308">
        <v>7.2550428999999998E-7</v>
      </c>
      <c r="N5356" s="308">
        <v>6.7450687000000004E-6</v>
      </c>
      <c r="O5356" s="308">
        <v>3.8918565000000001E-6</v>
      </c>
      <c r="P5356" s="308">
        <v>2.0032145E-7</v>
      </c>
      <c r="Q5356" s="308">
        <v>3.2605401000000001E-6</v>
      </c>
      <c r="R5356" s="308">
        <v>0</v>
      </c>
      <c r="S5356" s="308">
        <v>0</v>
      </c>
      <c r="T5356" s="308">
        <v>0</v>
      </c>
      <c r="U5356" s="308">
        <v>5.2009093999999996E-7</v>
      </c>
      <c r="V5356" s="321"/>
      <c r="W5356" s="167">
        <f t="shared" si="751"/>
        <v>2.6598630370370369E-4</v>
      </c>
      <c r="X5356" s="191">
        <v>4.8592840000000002E-3</v>
      </c>
      <c r="Y5356" s="191">
        <v>4.6274096000000001E-3</v>
      </c>
      <c r="Z5356" s="191">
        <v>1.2428965000000001E-4</v>
      </c>
      <c r="AA5356" s="191">
        <v>1.6545784E-7</v>
      </c>
      <c r="AB5356" s="191">
        <v>3.7605892999999999E-5</v>
      </c>
      <c r="AC5356" s="191">
        <v>7.9857141000000004E-6</v>
      </c>
      <c r="AD5356" s="191">
        <v>6.1827637000000005E-5</v>
      </c>
      <c r="AE5356" s="76">
        <v>5.1290062999999997E-10</v>
      </c>
      <c r="AF5356" s="76">
        <v>1.2209414E-12</v>
      </c>
      <c r="AG5356" s="76">
        <v>4.1207308000000003E-5</v>
      </c>
    </row>
    <row r="5357" spans="2:33" s="325" customFormat="1" x14ac:dyDescent="0.15">
      <c r="B5357" s="322" t="s">
        <v>11637</v>
      </c>
      <c r="C5357" s="323"/>
      <c r="D5357" s="172" t="s">
        <v>279</v>
      </c>
      <c r="E5357" s="308" t="s">
        <v>11638</v>
      </c>
      <c r="F5357" s="308">
        <f t="shared" si="747"/>
        <v>6.0778633959999995E-5</v>
      </c>
      <c r="G5357" s="308">
        <f t="shared" si="748"/>
        <v>1.1367538899999999E-5</v>
      </c>
      <c r="H5357" s="308">
        <f t="shared" si="749"/>
        <v>1.096507779E-5</v>
      </c>
      <c r="I5357" s="308">
        <f t="shared" si="750"/>
        <v>3.6822962699999997E-6</v>
      </c>
      <c r="J5357" s="308">
        <v>3.4763720999999998E-5</v>
      </c>
      <c r="K5357" s="308">
        <v>1.0314307E-5</v>
      </c>
      <c r="L5357" s="308">
        <v>4.4368263000000002E-7</v>
      </c>
      <c r="M5357" s="308">
        <v>1.0847326000000001E-6</v>
      </c>
      <c r="N5357" s="308">
        <v>6.4025690999999996E-6</v>
      </c>
      <c r="O5357" s="308">
        <v>3.8802372E-6</v>
      </c>
      <c r="P5357" s="308">
        <v>2.0708816000000001E-7</v>
      </c>
      <c r="Q5357" s="308">
        <v>3.2370003999999999E-6</v>
      </c>
      <c r="R5357" s="308">
        <v>0</v>
      </c>
      <c r="S5357" s="308">
        <v>0</v>
      </c>
      <c r="T5357" s="308">
        <v>0</v>
      </c>
      <c r="U5357" s="308">
        <v>4.4529587E-7</v>
      </c>
      <c r="V5357" s="321"/>
      <c r="W5357" s="167">
        <f t="shared" si="751"/>
        <v>2.5750904444444444E-4</v>
      </c>
      <c r="X5357" s="191">
        <v>5.1402844000000003E-3</v>
      </c>
      <c r="Y5357" s="191">
        <v>4.9085676999999998E-3</v>
      </c>
      <c r="Z5357" s="191">
        <v>1.2680956000000001E-4</v>
      </c>
      <c r="AA5357" s="191">
        <v>1.5530171999999999E-7</v>
      </c>
      <c r="AB5357" s="191">
        <v>3.5531960000000002E-5</v>
      </c>
      <c r="AC5357" s="191">
        <v>7.5476782000000003E-6</v>
      </c>
      <c r="AD5357" s="191">
        <v>6.1672226000000007E-5</v>
      </c>
      <c r="AE5357" s="76">
        <v>5.3605457999999996E-10</v>
      </c>
      <c r="AF5357" s="76">
        <v>1.2170866999999999E-12</v>
      </c>
      <c r="AG5357" s="76">
        <v>3.6890622999999998E-5</v>
      </c>
    </row>
    <row r="5358" spans="2:33" s="325" customFormat="1" x14ac:dyDescent="0.15">
      <c r="B5358" s="322" t="s">
        <v>11639</v>
      </c>
      <c r="C5358" s="323"/>
      <c r="D5358" s="172" t="s">
        <v>279</v>
      </c>
      <c r="E5358" s="308" t="s">
        <v>11640</v>
      </c>
      <c r="F5358" s="308">
        <f t="shared" si="747"/>
        <v>5.822244594E-5</v>
      </c>
      <c r="G5358" s="308">
        <f t="shared" si="748"/>
        <v>1.07302964E-5</v>
      </c>
      <c r="H5358" s="308">
        <f t="shared" si="749"/>
        <v>1.0590766939999999E-5</v>
      </c>
      <c r="I5358" s="308">
        <f t="shared" si="750"/>
        <v>3.6779245999999998E-6</v>
      </c>
      <c r="J5358" s="308">
        <v>3.3223458000000003E-5</v>
      </c>
      <c r="K5358" s="308">
        <v>9.9518293999999992E-6</v>
      </c>
      <c r="L5358" s="308">
        <v>4.3524329999999998E-7</v>
      </c>
      <c r="M5358" s="308">
        <v>4.8652860000000001E-7</v>
      </c>
      <c r="N5358" s="308">
        <v>6.3729457999999997E-6</v>
      </c>
      <c r="O5358" s="308">
        <v>3.8708219999999996E-6</v>
      </c>
      <c r="P5358" s="308">
        <v>2.0369423999999999E-7</v>
      </c>
      <c r="Q5358" s="308">
        <v>3.2342969999999998E-6</v>
      </c>
      <c r="R5358" s="308">
        <v>0</v>
      </c>
      <c r="S5358" s="308">
        <v>0</v>
      </c>
      <c r="T5358" s="308">
        <v>0</v>
      </c>
      <c r="U5358" s="308">
        <v>4.4362759999999999E-7</v>
      </c>
      <c r="V5358" s="321"/>
      <c r="W5358" s="167">
        <f t="shared" si="751"/>
        <v>2.4609968888888892E-4</v>
      </c>
      <c r="X5358" s="191">
        <v>4.9230682999999997E-3</v>
      </c>
      <c r="Y5358" s="191">
        <v>4.6928606000000003E-3</v>
      </c>
      <c r="Z5358" s="191">
        <v>1.2582226999999999E-4</v>
      </c>
      <c r="AA5358" s="191">
        <v>1.5458443E-7</v>
      </c>
      <c r="AB5358" s="191">
        <v>3.5427589000000003E-5</v>
      </c>
      <c r="AC5358" s="191">
        <v>7.5046175999999996E-6</v>
      </c>
      <c r="AD5358" s="191">
        <v>6.1298667999999996E-5</v>
      </c>
      <c r="AE5358" s="76">
        <v>5.1771435000000001E-10</v>
      </c>
      <c r="AF5358" s="76">
        <v>1.1694777999999999E-12</v>
      </c>
      <c r="AG5358" s="76">
        <v>3.5210053000000002E-5</v>
      </c>
    </row>
    <row r="5359" spans="2:33" s="325" customFormat="1" x14ac:dyDescent="0.15">
      <c r="B5359" s="322" t="s">
        <v>11641</v>
      </c>
      <c r="C5359" s="323"/>
      <c r="D5359" s="172" t="s">
        <v>279</v>
      </c>
      <c r="E5359" s="308" t="s">
        <v>11642</v>
      </c>
      <c r="F5359" s="308">
        <f t="shared" si="747"/>
        <v>5.6768181309999996E-5</v>
      </c>
      <c r="G5359" s="308">
        <f t="shared" si="748"/>
        <v>1.0690657609999999E-5</v>
      </c>
      <c r="H5359" s="308">
        <f t="shared" si="749"/>
        <v>1.0315679389999999E-5</v>
      </c>
      <c r="I5359" s="308">
        <f t="shared" si="750"/>
        <v>3.6744633099999998E-6</v>
      </c>
      <c r="J5359" s="308">
        <v>3.2087381000000002E-5</v>
      </c>
      <c r="K5359" s="308">
        <v>9.6837837000000001E-6</v>
      </c>
      <c r="L5359" s="308">
        <v>4.3088868999999998E-7</v>
      </c>
      <c r="M5359" s="308">
        <v>4.7753370999999997E-7</v>
      </c>
      <c r="N5359" s="308">
        <v>6.3494916999999999E-6</v>
      </c>
      <c r="O5359" s="308">
        <v>3.8636321999999997E-6</v>
      </c>
      <c r="P5359" s="308">
        <v>2.0100699999999999E-7</v>
      </c>
      <c r="Q5359" s="308">
        <v>3.2321565999999998E-6</v>
      </c>
      <c r="R5359" s="308">
        <v>0</v>
      </c>
      <c r="S5359" s="308">
        <v>0</v>
      </c>
      <c r="T5359" s="308">
        <v>0</v>
      </c>
      <c r="U5359" s="308">
        <v>4.4230671000000002E-7</v>
      </c>
      <c r="V5359" s="321"/>
      <c r="W5359" s="167">
        <f t="shared" si="751"/>
        <v>2.376843037037037E-4</v>
      </c>
      <c r="X5359" s="191">
        <v>4.7510822999999999E-3</v>
      </c>
      <c r="Y5359" s="191">
        <v>4.5220692999999998E-3</v>
      </c>
      <c r="Z5359" s="191">
        <v>1.2504057000000001E-4</v>
      </c>
      <c r="AA5359" s="191">
        <v>1.5401652E-7</v>
      </c>
      <c r="AB5359" s="191">
        <v>3.5344954999999998E-5</v>
      </c>
      <c r="AC5359" s="191">
        <v>7.4705270000000004E-6</v>
      </c>
      <c r="AD5359" s="191">
        <v>6.1002894999999998E-5</v>
      </c>
      <c r="AE5359" s="76">
        <v>5.0394697000000005E-10</v>
      </c>
      <c r="AF5359" s="76">
        <v>1.135202E-12</v>
      </c>
      <c r="AG5359" s="76">
        <v>3.3879420999999997E-5</v>
      </c>
    </row>
    <row r="5360" spans="2:33" s="325" customFormat="1" x14ac:dyDescent="0.15">
      <c r="B5360" s="322" t="s">
        <v>11643</v>
      </c>
      <c r="C5360" s="323"/>
      <c r="D5360" s="172" t="s">
        <v>279</v>
      </c>
      <c r="E5360" s="308" t="s">
        <v>11644</v>
      </c>
      <c r="F5360" s="308">
        <f t="shared" si="747"/>
        <v>7.0752268550000003E-5</v>
      </c>
      <c r="G5360" s="308">
        <f t="shared" si="748"/>
        <v>1.2135726879999999E-5</v>
      </c>
      <c r="H5360" s="308">
        <f t="shared" si="749"/>
        <v>1.080466325E-5</v>
      </c>
      <c r="I5360" s="308">
        <f t="shared" si="750"/>
        <v>3.8495964199999997E-6</v>
      </c>
      <c r="J5360" s="308">
        <v>4.3962282000000002E-5</v>
      </c>
      <c r="K5360" s="308">
        <v>9.9736431999999997E-6</v>
      </c>
      <c r="L5360" s="308">
        <v>6.1370945999999995E-7</v>
      </c>
      <c r="M5360" s="308">
        <v>9.7679807999999993E-7</v>
      </c>
      <c r="N5360" s="308">
        <v>7.1648897000000001E-6</v>
      </c>
      <c r="O5360" s="308">
        <v>3.9940391000000002E-6</v>
      </c>
      <c r="P5360" s="308">
        <v>2.1731059E-7</v>
      </c>
      <c r="Q5360" s="308">
        <v>3.3159930000000001E-6</v>
      </c>
      <c r="R5360" s="308">
        <v>0</v>
      </c>
      <c r="S5360" s="308">
        <v>0</v>
      </c>
      <c r="T5360" s="308">
        <v>0</v>
      </c>
      <c r="U5360" s="308">
        <v>5.3360341999999998E-7</v>
      </c>
      <c r="V5360" s="321"/>
      <c r="W5360" s="167">
        <f t="shared" si="751"/>
        <v>3.256465333333333E-4</v>
      </c>
      <c r="X5360" s="191">
        <v>5.7595127000000003E-3</v>
      </c>
      <c r="Y5360" s="191">
        <v>5.5040682E-3</v>
      </c>
      <c r="Z5360" s="191">
        <v>1.3914742999999999E-4</v>
      </c>
      <c r="AA5360" s="191">
        <v>1.7796425E-7</v>
      </c>
      <c r="AB5360" s="191">
        <v>4.1379779999999998E-5</v>
      </c>
      <c r="AC5360" s="191">
        <v>8.6054932999999999E-6</v>
      </c>
      <c r="AD5360" s="191">
        <v>6.6133834E-5</v>
      </c>
      <c r="AE5360" s="76">
        <v>6.0596158999999999E-10</v>
      </c>
      <c r="AF5360" s="76">
        <v>1.4663964E-12</v>
      </c>
      <c r="AG5360" s="76">
        <v>4.9487061000000003E-5</v>
      </c>
    </row>
    <row r="5361" spans="2:33" s="325" customFormat="1" x14ac:dyDescent="0.15">
      <c r="B5361" s="322" t="s">
        <v>11645</v>
      </c>
      <c r="C5361" s="323"/>
      <c r="D5361" s="172" t="s">
        <v>279</v>
      </c>
      <c r="E5361" s="308" t="s">
        <v>11646</v>
      </c>
      <c r="F5361" s="308">
        <f t="shared" si="747"/>
        <v>6.7839057809999991E-5</v>
      </c>
      <c r="G5361" s="308">
        <f t="shared" si="748"/>
        <v>1.173006745E-5</v>
      </c>
      <c r="H5361" s="308">
        <f t="shared" si="749"/>
        <v>1.0332522930000001E-5</v>
      </c>
      <c r="I5361" s="308">
        <f t="shared" si="750"/>
        <v>3.8351964300000001E-6</v>
      </c>
      <c r="J5361" s="308">
        <v>4.1941270999999998E-5</v>
      </c>
      <c r="K5361" s="308">
        <v>9.5357580999999995E-6</v>
      </c>
      <c r="L5361" s="308">
        <v>5.8347307000000004E-7</v>
      </c>
      <c r="M5361" s="308">
        <v>6.6071875000000002E-7</v>
      </c>
      <c r="N5361" s="308">
        <v>7.0916710000000001E-6</v>
      </c>
      <c r="O5361" s="308">
        <v>3.9776777E-6</v>
      </c>
      <c r="P5361" s="308">
        <v>2.1329176E-7</v>
      </c>
      <c r="Q5361" s="308">
        <v>3.3085521999999998E-6</v>
      </c>
      <c r="R5361" s="308">
        <v>0</v>
      </c>
      <c r="S5361" s="308">
        <v>0</v>
      </c>
      <c r="T5361" s="308">
        <v>0</v>
      </c>
      <c r="U5361" s="308">
        <v>5.2664423E-7</v>
      </c>
      <c r="V5361" s="321"/>
      <c r="W5361" s="167">
        <f t="shared" si="751"/>
        <v>3.1067608148148147E-4</v>
      </c>
      <c r="X5361" s="191">
        <v>5.5043996000000003E-3</v>
      </c>
      <c r="Y5361" s="191">
        <v>5.2518898999999999E-3</v>
      </c>
      <c r="Z5361" s="191">
        <v>1.3741799E-4</v>
      </c>
      <c r="AA5361" s="191">
        <v>1.7588802000000001E-7</v>
      </c>
      <c r="AB5361" s="191">
        <v>4.0925067000000002E-5</v>
      </c>
      <c r="AC5361" s="191">
        <v>8.4989674000000006E-6</v>
      </c>
      <c r="AD5361" s="191">
        <v>6.5491833000000006E-5</v>
      </c>
      <c r="AE5361" s="76">
        <v>5.8406589000000002E-10</v>
      </c>
      <c r="AF5361" s="76">
        <v>1.4019286000000001E-12</v>
      </c>
      <c r="AG5361" s="76">
        <v>4.7046190000000003E-5</v>
      </c>
    </row>
    <row r="5362" spans="2:33" s="325" customFormat="1" x14ac:dyDescent="0.15">
      <c r="B5362" s="322" t="s">
        <v>11647</v>
      </c>
      <c r="C5362" s="323"/>
      <c r="D5362" s="172" t="s">
        <v>279</v>
      </c>
      <c r="E5362" s="308" t="s">
        <v>11648</v>
      </c>
      <c r="F5362" s="308">
        <f t="shared" si="747"/>
        <v>6.5886356390000003E-5</v>
      </c>
      <c r="G5362" s="308">
        <f t="shared" si="748"/>
        <v>1.164854238E-5</v>
      </c>
      <c r="H5362" s="308">
        <f t="shared" si="749"/>
        <v>1.0039844280000001E-5</v>
      </c>
      <c r="I5362" s="308">
        <f t="shared" si="750"/>
        <v>3.8238077300000004E-6</v>
      </c>
      <c r="J5362" s="308">
        <v>4.0374162E-5</v>
      </c>
      <c r="K5362" s="308">
        <v>9.2613431999999997E-6</v>
      </c>
      <c r="L5362" s="308">
        <v>5.6838768000000002E-7</v>
      </c>
      <c r="M5362" s="308">
        <v>6.5014708000000003E-7</v>
      </c>
      <c r="N5362" s="308">
        <v>7.0335299000000001E-6</v>
      </c>
      <c r="O5362" s="308">
        <v>3.9648653999999998E-6</v>
      </c>
      <c r="P5362" s="308">
        <v>2.1011339999999999E-7</v>
      </c>
      <c r="Q5362" s="308">
        <v>3.3026673000000001E-6</v>
      </c>
      <c r="R5362" s="308">
        <v>0</v>
      </c>
      <c r="S5362" s="308">
        <v>0</v>
      </c>
      <c r="T5362" s="308">
        <v>0</v>
      </c>
      <c r="U5362" s="308">
        <v>5.2114042999999999E-7</v>
      </c>
      <c r="V5362" s="321"/>
      <c r="W5362" s="167">
        <f t="shared" si="751"/>
        <v>2.9906786666666663E-4</v>
      </c>
      <c r="X5362" s="191">
        <v>5.3026384999999999E-3</v>
      </c>
      <c r="Y5362" s="191">
        <v>5.0524497000000003E-3</v>
      </c>
      <c r="Z5362" s="191">
        <v>1.3605025E-4</v>
      </c>
      <c r="AA5362" s="191">
        <v>1.7424600000000001E-7</v>
      </c>
      <c r="AB5362" s="191">
        <v>4.056545E-5</v>
      </c>
      <c r="AC5362" s="191">
        <v>8.4147183999999999E-6</v>
      </c>
      <c r="AD5362" s="191">
        <v>6.4984149999999997E-5</v>
      </c>
      <c r="AE5362" s="76">
        <v>5.6704018999999996E-10</v>
      </c>
      <c r="AF5362" s="76">
        <v>1.3551341999999999E-12</v>
      </c>
      <c r="AG5362" s="76">
        <v>4.5115779999999998E-5</v>
      </c>
    </row>
    <row r="5363" spans="2:33" s="325" customFormat="1" x14ac:dyDescent="0.15">
      <c r="B5363" s="322" t="s">
        <v>11649</v>
      </c>
      <c r="C5363" s="323"/>
      <c r="D5363" s="172" t="s">
        <v>279</v>
      </c>
      <c r="E5363" s="308" t="s">
        <v>11650</v>
      </c>
      <c r="F5363" s="308">
        <f t="shared" si="747"/>
        <v>5.0956556649999998E-5</v>
      </c>
      <c r="G5363" s="308">
        <f t="shared" si="748"/>
        <v>9.5588010099999999E-6</v>
      </c>
      <c r="H5363" s="308">
        <f t="shared" si="749"/>
        <v>1.0616458960000001E-5</v>
      </c>
      <c r="I5363" s="308">
        <f t="shared" si="750"/>
        <v>2.86582868E-6</v>
      </c>
      <c r="J5363" s="308">
        <v>2.7915468E-5</v>
      </c>
      <c r="K5363" s="308">
        <v>9.646182E-6</v>
      </c>
      <c r="L5363" s="308">
        <v>8.1768255000000004E-7</v>
      </c>
      <c r="M5363" s="308">
        <v>2.5079811000000002E-7</v>
      </c>
      <c r="N5363" s="308">
        <v>6.3168250000000003E-6</v>
      </c>
      <c r="O5363" s="308">
        <v>2.9911779000000001E-6</v>
      </c>
      <c r="P5363" s="308">
        <v>1.5259441E-7</v>
      </c>
      <c r="Q5363" s="308">
        <v>2.4830983000000002E-6</v>
      </c>
      <c r="R5363" s="308">
        <v>0</v>
      </c>
      <c r="S5363" s="308">
        <v>0</v>
      </c>
      <c r="T5363" s="308">
        <v>0</v>
      </c>
      <c r="U5363" s="308">
        <v>3.8273037999999999E-7</v>
      </c>
      <c r="V5363" s="321"/>
      <c r="W5363" s="167">
        <f t="shared" si="751"/>
        <v>2.0678124444444443E-4</v>
      </c>
      <c r="X5363" s="191">
        <v>3.7403705E-3</v>
      </c>
      <c r="Y5363" s="191">
        <v>3.5612793999999998E-3</v>
      </c>
      <c r="Z5363" s="191">
        <v>9.6590455000000007E-5</v>
      </c>
      <c r="AA5363" s="191">
        <v>1.2338175000000001E-7</v>
      </c>
      <c r="AB5363" s="191">
        <v>2.8758009999999999E-5</v>
      </c>
      <c r="AC5363" s="191">
        <v>5.9879323999999997E-6</v>
      </c>
      <c r="AD5363" s="191">
        <v>4.7631252999999997E-5</v>
      </c>
      <c r="AE5363" s="76">
        <v>4.1688593000000001E-10</v>
      </c>
      <c r="AF5363" s="76">
        <v>1.0950560000000001E-12</v>
      </c>
      <c r="AG5363" s="76">
        <v>3.1755377000000001E-5</v>
      </c>
    </row>
    <row r="5364" spans="2:33" s="325" customFormat="1" x14ac:dyDescent="0.15">
      <c r="B5364" s="322" t="s">
        <v>11651</v>
      </c>
      <c r="C5364" s="323"/>
      <c r="D5364" s="172" t="s">
        <v>279</v>
      </c>
      <c r="E5364" s="308" t="s">
        <v>11652</v>
      </c>
      <c r="F5364" s="308">
        <f t="shared" si="747"/>
        <v>4.889677236E-5</v>
      </c>
      <c r="G5364" s="308">
        <f t="shared" si="748"/>
        <v>9.5182378399999998E-6</v>
      </c>
      <c r="H5364" s="308">
        <f t="shared" si="749"/>
        <v>9.2581452E-6</v>
      </c>
      <c r="I5364" s="308">
        <f t="shared" si="750"/>
        <v>2.86161732E-6</v>
      </c>
      <c r="J5364" s="308">
        <v>2.7258772000000001E-5</v>
      </c>
      <c r="K5364" s="308">
        <v>8.4311572000000004E-6</v>
      </c>
      <c r="L5364" s="308">
        <v>6.7494245999999996E-7</v>
      </c>
      <c r="M5364" s="308">
        <v>2.4462084000000001E-7</v>
      </c>
      <c r="N5364" s="308">
        <v>6.2868356000000001E-6</v>
      </c>
      <c r="O5364" s="308">
        <v>2.9867813999999998E-6</v>
      </c>
      <c r="P5364" s="308">
        <v>1.5204554000000001E-7</v>
      </c>
      <c r="Q5364" s="308">
        <v>2.4811479999999999E-6</v>
      </c>
      <c r="R5364" s="308">
        <v>0</v>
      </c>
      <c r="S5364" s="308">
        <v>0</v>
      </c>
      <c r="T5364" s="308">
        <v>0</v>
      </c>
      <c r="U5364" s="308">
        <v>3.8046931999999999E-7</v>
      </c>
      <c r="V5364" s="321"/>
      <c r="W5364" s="167">
        <f t="shared" si="751"/>
        <v>2.0191682962962963E-4</v>
      </c>
      <c r="X5364" s="191">
        <v>3.6532423999999998E-3</v>
      </c>
      <c r="Y5364" s="191">
        <v>3.4749422E-3</v>
      </c>
      <c r="Z5364" s="191">
        <v>9.6124740999999997E-5</v>
      </c>
      <c r="AA5364" s="191">
        <v>1.2276341999999999E-7</v>
      </c>
      <c r="AB5364" s="191">
        <v>2.8637774000000001E-5</v>
      </c>
      <c r="AC5364" s="191">
        <v>5.9589595000000001E-6</v>
      </c>
      <c r="AD5364" s="191">
        <v>4.7455939999999997E-5</v>
      </c>
      <c r="AE5364" s="76">
        <v>4.0953893E-10</v>
      </c>
      <c r="AF5364" s="76">
        <v>1.0245277E-12</v>
      </c>
      <c r="AG5364" s="76">
        <v>3.0914580000000002E-5</v>
      </c>
    </row>
    <row r="5365" spans="2:33" s="325" customFormat="1" x14ac:dyDescent="0.15">
      <c r="B5365" s="322" t="s">
        <v>11653</v>
      </c>
      <c r="C5365" s="323"/>
      <c r="D5365" s="172" t="s">
        <v>279</v>
      </c>
      <c r="E5365" s="308" t="s">
        <v>11654</v>
      </c>
      <c r="F5365" s="308">
        <f t="shared" si="747"/>
        <v>4.7611605900000001E-5</v>
      </c>
      <c r="G5365" s="308">
        <f t="shared" si="748"/>
        <v>8.2999893700000003E-6</v>
      </c>
      <c r="H5365" s="308">
        <f t="shared" si="749"/>
        <v>9.8469618399999996E-6</v>
      </c>
      <c r="I5365" s="308">
        <f t="shared" si="750"/>
        <v>2.8573906899999998E-6</v>
      </c>
      <c r="J5365" s="308">
        <v>2.6607264E-5</v>
      </c>
      <c r="K5365" s="308">
        <v>8.9509905000000002E-6</v>
      </c>
      <c r="L5365" s="308">
        <v>7.4523436E-7</v>
      </c>
      <c r="M5365" s="308">
        <v>2.3918237000000002E-7</v>
      </c>
      <c r="N5365" s="308">
        <v>5.0855477999999996E-6</v>
      </c>
      <c r="O5365" s="308">
        <v>2.9752591999999999E-6</v>
      </c>
      <c r="P5365" s="308">
        <v>1.5073697999999999E-7</v>
      </c>
      <c r="Q5365" s="308">
        <v>2.4792221E-6</v>
      </c>
      <c r="R5365" s="308">
        <v>0</v>
      </c>
      <c r="S5365" s="308">
        <v>0</v>
      </c>
      <c r="T5365" s="308">
        <v>0</v>
      </c>
      <c r="U5365" s="308">
        <v>3.7816859000000002E-7</v>
      </c>
      <c r="V5365" s="321"/>
      <c r="W5365" s="167">
        <f t="shared" si="751"/>
        <v>1.9709084444444444E-4</v>
      </c>
      <c r="X5365" s="191">
        <v>3.5669920000000002E-3</v>
      </c>
      <c r="Y5365" s="191">
        <v>3.3894274000000001E-3</v>
      </c>
      <c r="Z5365" s="191">
        <v>9.5702118999999998E-5</v>
      </c>
      <c r="AA5365" s="191">
        <v>1.2214269E-7</v>
      </c>
      <c r="AB5365" s="191">
        <v>2.8525718E-5</v>
      </c>
      <c r="AC5365" s="191">
        <v>5.9328806000000003E-6</v>
      </c>
      <c r="AD5365" s="191">
        <v>4.7281735000000001E-5</v>
      </c>
      <c r="AE5365" s="76">
        <v>3.8094756999999999E-10</v>
      </c>
      <c r="AF5365" s="76">
        <v>1.0342495999999999E-12</v>
      </c>
      <c r="AG5365" s="76">
        <v>3.008204E-5</v>
      </c>
    </row>
    <row r="5366" spans="2:33" s="325" customFormat="1" x14ac:dyDescent="0.15">
      <c r="B5366" s="322" t="s">
        <v>11655</v>
      </c>
      <c r="C5366" s="323"/>
      <c r="D5366" s="172" t="s">
        <v>279</v>
      </c>
      <c r="E5366" s="308" t="s">
        <v>11656</v>
      </c>
      <c r="F5366" s="308">
        <f t="shared" si="747"/>
        <v>4.798080711E-5</v>
      </c>
      <c r="G5366" s="308">
        <f t="shared" si="748"/>
        <v>8.6648453900000001E-6</v>
      </c>
      <c r="H5366" s="308">
        <f t="shared" si="749"/>
        <v>8.6883817300000018E-6</v>
      </c>
      <c r="I5366" s="308">
        <f t="shared" si="750"/>
        <v>2.76992599E-6</v>
      </c>
      <c r="J5366" s="308">
        <v>2.7857654E-5</v>
      </c>
      <c r="K5366" s="308">
        <v>8.1893099000000004E-6</v>
      </c>
      <c r="L5366" s="308">
        <v>3.3871863999999999E-7</v>
      </c>
      <c r="M5366" s="308">
        <v>8.7603318999999997E-7</v>
      </c>
      <c r="N5366" s="308">
        <v>4.8646227999999997E-6</v>
      </c>
      <c r="O5366" s="308">
        <v>2.9241894E-6</v>
      </c>
      <c r="P5366" s="308">
        <v>1.6035319000000001E-7</v>
      </c>
      <c r="Q5366" s="308">
        <v>2.4322157999999999E-6</v>
      </c>
      <c r="R5366" s="308">
        <v>0</v>
      </c>
      <c r="S5366" s="308">
        <v>0</v>
      </c>
      <c r="T5366" s="308">
        <v>0</v>
      </c>
      <c r="U5366" s="308">
        <v>3.3771019000000003E-7</v>
      </c>
      <c r="V5366" s="321"/>
      <c r="W5366" s="167">
        <f t="shared" si="751"/>
        <v>2.0635299259259257E-4</v>
      </c>
      <c r="X5366" s="191">
        <v>4.1591207999999999E-3</v>
      </c>
      <c r="Y5366" s="191">
        <v>3.9829013000000002E-3</v>
      </c>
      <c r="Z5366" s="191">
        <v>9.6669638000000004E-5</v>
      </c>
      <c r="AA5366" s="191">
        <v>1.1763032999999999E-7</v>
      </c>
      <c r="AB5366" s="191">
        <v>2.6861520000000002E-5</v>
      </c>
      <c r="AC5366" s="191">
        <v>5.7298004000000004E-6</v>
      </c>
      <c r="AD5366" s="191">
        <v>4.6840939999999997E-5</v>
      </c>
      <c r="AE5366" s="76">
        <v>4.2460653999999999E-10</v>
      </c>
      <c r="AF5366" s="76">
        <v>9.6768106999999994E-13</v>
      </c>
      <c r="AG5366" s="76">
        <v>3.0020850999999998E-5</v>
      </c>
    </row>
    <row r="5367" spans="2:33" s="325" customFormat="1" x14ac:dyDescent="0.15">
      <c r="B5367" s="322" t="s">
        <v>11657</v>
      </c>
      <c r="C5367" s="323"/>
      <c r="D5367" s="172" t="s">
        <v>279</v>
      </c>
      <c r="E5367" s="308" t="s">
        <v>11658</v>
      </c>
      <c r="F5367" s="308">
        <f t="shared" si="747"/>
        <v>4.5783174569999995E-5</v>
      </c>
      <c r="G5367" s="308">
        <f t="shared" si="748"/>
        <v>8.1478597899999996E-6</v>
      </c>
      <c r="H5367" s="308">
        <f t="shared" si="749"/>
        <v>8.3076085700000003E-6</v>
      </c>
      <c r="I5367" s="308">
        <f t="shared" si="750"/>
        <v>2.7654532100000003E-6</v>
      </c>
      <c r="J5367" s="308">
        <v>2.6562253E-5</v>
      </c>
      <c r="K5367" s="308">
        <v>7.8204330000000008E-6</v>
      </c>
      <c r="L5367" s="308">
        <v>3.3029484000000001E-7</v>
      </c>
      <c r="M5367" s="308">
        <v>3.9883869E-7</v>
      </c>
      <c r="N5367" s="308">
        <v>4.8343148999999999E-6</v>
      </c>
      <c r="O5367" s="308">
        <v>2.9147061999999999E-6</v>
      </c>
      <c r="P5367" s="308">
        <v>1.5688072999999999E-7</v>
      </c>
      <c r="Q5367" s="308">
        <v>2.4294499000000002E-6</v>
      </c>
      <c r="R5367" s="308">
        <v>0</v>
      </c>
      <c r="S5367" s="308">
        <v>0</v>
      </c>
      <c r="T5367" s="308">
        <v>0</v>
      </c>
      <c r="U5367" s="308">
        <v>3.3600330999999998E-7</v>
      </c>
      <c r="V5367" s="321"/>
      <c r="W5367" s="167">
        <f t="shared" si="751"/>
        <v>1.967574296296296E-4</v>
      </c>
      <c r="X5367" s="191">
        <v>3.9368776999999999E-3</v>
      </c>
      <c r="Y5367" s="191">
        <v>3.7622021000000001E-3</v>
      </c>
      <c r="Z5367" s="191">
        <v>9.5659511000000005E-5</v>
      </c>
      <c r="AA5367" s="191">
        <v>1.1689644999999999E-7</v>
      </c>
      <c r="AB5367" s="191">
        <v>2.6754739E-5</v>
      </c>
      <c r="AC5367" s="191">
        <v>5.6857427999999999E-6</v>
      </c>
      <c r="AD5367" s="191">
        <v>4.6458731999999997E-5</v>
      </c>
      <c r="AE5367" s="76">
        <v>4.0835159999999998E-10</v>
      </c>
      <c r="AF5367" s="76">
        <v>9.2712867999999999E-13</v>
      </c>
      <c r="AG5367" s="76">
        <v>2.8301386000000002E-5</v>
      </c>
    </row>
    <row r="5368" spans="2:33" s="325" customFormat="1" x14ac:dyDescent="0.15">
      <c r="B5368" s="322" t="s">
        <v>11659</v>
      </c>
      <c r="C5368" s="323"/>
      <c r="D5368" s="172" t="s">
        <v>279</v>
      </c>
      <c r="E5368" s="308" t="s">
        <v>11660</v>
      </c>
      <c r="F5368" s="308">
        <f t="shared" si="747"/>
        <v>4.4360072980000002E-5</v>
      </c>
      <c r="G5368" s="308">
        <f t="shared" si="748"/>
        <v>8.1133086799999992E-6</v>
      </c>
      <c r="H5368" s="308">
        <f t="shared" si="749"/>
        <v>8.0416783199999989E-6</v>
      </c>
      <c r="I5368" s="308">
        <f t="shared" si="750"/>
        <v>2.7620929799999997E-6</v>
      </c>
      <c r="J5368" s="308">
        <v>2.5442993000000001E-5</v>
      </c>
      <c r="K5368" s="308">
        <v>7.5612387999999998E-6</v>
      </c>
      <c r="L5368" s="308">
        <v>3.261675E-7</v>
      </c>
      <c r="M5368" s="308">
        <v>3.9396617999999999E-7</v>
      </c>
      <c r="N5368" s="308">
        <v>4.8115469999999998E-6</v>
      </c>
      <c r="O5368" s="308">
        <v>2.9077955000000001E-6</v>
      </c>
      <c r="P5368" s="308">
        <v>1.5427202000000001E-7</v>
      </c>
      <c r="Q5368" s="308">
        <v>2.4273719999999999E-6</v>
      </c>
      <c r="R5368" s="308">
        <v>0</v>
      </c>
      <c r="S5368" s="308">
        <v>0</v>
      </c>
      <c r="T5368" s="308">
        <v>0</v>
      </c>
      <c r="U5368" s="308">
        <v>3.3472097999999998E-7</v>
      </c>
      <c r="V5368" s="321"/>
      <c r="W5368" s="167">
        <f t="shared" si="751"/>
        <v>1.8846661481481482E-4</v>
      </c>
      <c r="X5368" s="191">
        <v>3.7699183999999998E-3</v>
      </c>
      <c r="Y5368" s="191">
        <v>3.5964027000000001E-3</v>
      </c>
      <c r="Z5368" s="191">
        <v>9.4900652999999996E-5</v>
      </c>
      <c r="AA5368" s="191">
        <v>1.1634511E-7</v>
      </c>
      <c r="AB5368" s="191">
        <v>2.6674516000000001E-5</v>
      </c>
      <c r="AC5368" s="191">
        <v>5.6526445E-6</v>
      </c>
      <c r="AD5368" s="191">
        <v>4.6171609000000002E-5</v>
      </c>
      <c r="AE5368" s="76">
        <v>3.9484080999999999E-10</v>
      </c>
      <c r="AF5368" s="76">
        <v>8.9340442E-13</v>
      </c>
      <c r="AG5368" s="76">
        <v>2.7009645999999999E-5</v>
      </c>
    </row>
    <row r="5369" spans="2:33" s="325" customFormat="1" x14ac:dyDescent="0.15">
      <c r="B5369" s="322" t="s">
        <v>11661</v>
      </c>
      <c r="C5369" s="323"/>
      <c r="D5369" s="172" t="s">
        <v>279</v>
      </c>
      <c r="E5369" s="308" t="s">
        <v>11662</v>
      </c>
      <c r="F5369" s="308">
        <f t="shared" si="747"/>
        <v>5.6561288779999997E-5</v>
      </c>
      <c r="G5369" s="308">
        <f t="shared" si="748"/>
        <v>9.3508848600000003E-6</v>
      </c>
      <c r="H5369" s="308">
        <f t="shared" si="749"/>
        <v>8.6070949099999988E-6</v>
      </c>
      <c r="I5369" s="308">
        <f t="shared" si="750"/>
        <v>2.90899701E-6</v>
      </c>
      <c r="J5369" s="308">
        <v>3.5694312000000001E-5</v>
      </c>
      <c r="K5369" s="308">
        <v>7.9525240999999994E-6</v>
      </c>
      <c r="L5369" s="308">
        <v>4.8575414999999998E-7</v>
      </c>
      <c r="M5369" s="308">
        <v>8.2805416000000001E-7</v>
      </c>
      <c r="N5369" s="308">
        <v>5.5036080000000003E-6</v>
      </c>
      <c r="O5369" s="308">
        <v>3.0192227E-6</v>
      </c>
      <c r="P5369" s="308">
        <v>1.6881666000000001E-7</v>
      </c>
      <c r="Q5369" s="308">
        <v>2.4978727999999998E-6</v>
      </c>
      <c r="R5369" s="308">
        <v>0</v>
      </c>
      <c r="S5369" s="308">
        <v>0</v>
      </c>
      <c r="T5369" s="308">
        <v>0</v>
      </c>
      <c r="U5369" s="308">
        <v>4.1112421000000002E-7</v>
      </c>
      <c r="V5369" s="321"/>
      <c r="W5369" s="167">
        <f t="shared" si="751"/>
        <v>2.6440231111111111E-4</v>
      </c>
      <c r="X5369" s="191">
        <v>4.6716732000000004E-3</v>
      </c>
      <c r="Y5369" s="191">
        <v>4.4757392000000003E-3</v>
      </c>
      <c r="Z5369" s="191">
        <v>1.0691846E-4</v>
      </c>
      <c r="AA5369" s="191">
        <v>1.3646757E-7</v>
      </c>
      <c r="AB5369" s="191">
        <v>3.1723137999999998E-5</v>
      </c>
      <c r="AC5369" s="191">
        <v>6.6089550999999999E-6</v>
      </c>
      <c r="AD5369" s="191">
        <v>5.0546944000000003E-5</v>
      </c>
      <c r="AE5369" s="76">
        <v>4.8447769999999996E-10</v>
      </c>
      <c r="AF5369" s="76">
        <v>1.182529E-12</v>
      </c>
      <c r="AG5369" s="76">
        <v>4.0477116999999999E-5</v>
      </c>
    </row>
    <row r="5370" spans="2:33" s="325" customFormat="1" x14ac:dyDescent="0.15">
      <c r="B5370" s="322" t="s">
        <v>11663</v>
      </c>
      <c r="C5370" s="323"/>
      <c r="D5370" s="172" t="s">
        <v>279</v>
      </c>
      <c r="E5370" s="308" t="s">
        <v>11664</v>
      </c>
      <c r="F5370" s="308">
        <f t="shared" si="747"/>
        <v>5.3661116289999996E-5</v>
      </c>
      <c r="G5370" s="308">
        <f t="shared" si="748"/>
        <v>9.0052040799999993E-6</v>
      </c>
      <c r="H5370" s="308">
        <f t="shared" si="749"/>
        <v>8.1323123400000003E-6</v>
      </c>
      <c r="I5370" s="308">
        <f t="shared" si="750"/>
        <v>2.8942508699999998E-6</v>
      </c>
      <c r="J5370" s="308">
        <v>3.3629349000000001E-5</v>
      </c>
      <c r="K5370" s="308">
        <v>7.5118679E-6</v>
      </c>
      <c r="L5370" s="308">
        <v>4.5574320999999997E-7</v>
      </c>
      <c r="M5370" s="308">
        <v>5.7463218000000002E-7</v>
      </c>
      <c r="N5370" s="308">
        <v>5.4285988999999998E-6</v>
      </c>
      <c r="O5370" s="308">
        <v>3.0019730000000001E-6</v>
      </c>
      <c r="P5370" s="308">
        <v>1.6470123E-7</v>
      </c>
      <c r="Q5370" s="308">
        <v>2.4902530999999998E-6</v>
      </c>
      <c r="R5370" s="308">
        <v>0</v>
      </c>
      <c r="S5370" s="308">
        <v>0</v>
      </c>
      <c r="T5370" s="308">
        <v>0</v>
      </c>
      <c r="U5370" s="308">
        <v>4.0399776999999998E-7</v>
      </c>
      <c r="V5370" s="321"/>
      <c r="W5370" s="167">
        <f t="shared" si="751"/>
        <v>2.4910628888888885E-4</v>
      </c>
      <c r="X5370" s="191">
        <v>4.4104269999999998E-3</v>
      </c>
      <c r="Y5370" s="191">
        <v>4.2174982999999997E-3</v>
      </c>
      <c r="Z5370" s="191">
        <v>1.0514744000000001E-4</v>
      </c>
      <c r="AA5370" s="191">
        <v>1.3434143E-7</v>
      </c>
      <c r="AB5370" s="191">
        <v>3.1257502999999998E-5</v>
      </c>
      <c r="AC5370" s="191">
        <v>6.4998671999999998E-6</v>
      </c>
      <c r="AD5370" s="191">
        <v>4.9889504999999998E-5</v>
      </c>
      <c r="AE5370" s="76">
        <v>4.6209341999999999E-10</v>
      </c>
      <c r="AF5370" s="76">
        <v>1.1169734E-12</v>
      </c>
      <c r="AG5370" s="76">
        <v>3.7977566999999997E-5</v>
      </c>
    </row>
    <row r="5371" spans="2:33" s="325" customFormat="1" x14ac:dyDescent="0.15">
      <c r="B5371" s="322" t="s">
        <v>11665</v>
      </c>
      <c r="C5371" s="323"/>
      <c r="D5371" s="172" t="s">
        <v>279</v>
      </c>
      <c r="E5371" s="308" t="s">
        <v>11666</v>
      </c>
      <c r="F5371" s="308">
        <f t="shared" si="747"/>
        <v>5.1765297040000002E-5</v>
      </c>
      <c r="G5371" s="308">
        <f t="shared" si="748"/>
        <v>8.9282033700000005E-6</v>
      </c>
      <c r="H5371" s="308">
        <f t="shared" si="749"/>
        <v>7.8487258400000005E-6</v>
      </c>
      <c r="I5371" s="308">
        <f t="shared" si="750"/>
        <v>2.8831738299999999E-6</v>
      </c>
      <c r="J5371" s="308">
        <v>3.2105194000000002E-5</v>
      </c>
      <c r="K5371" s="308">
        <v>7.2459266000000003E-6</v>
      </c>
      <c r="L5371" s="308">
        <v>4.4118939000000001E-7</v>
      </c>
      <c r="M5371" s="308">
        <v>5.6617486999999998E-7</v>
      </c>
      <c r="N5371" s="308">
        <v>5.3719710000000002E-6</v>
      </c>
      <c r="O5371" s="308">
        <v>2.9900575E-6</v>
      </c>
      <c r="P5371" s="308">
        <v>1.6160984999999999E-7</v>
      </c>
      <c r="Q5371" s="308">
        <v>2.4845293000000001E-6</v>
      </c>
      <c r="R5371" s="308">
        <v>0</v>
      </c>
      <c r="S5371" s="308">
        <v>0</v>
      </c>
      <c r="T5371" s="308">
        <v>0</v>
      </c>
      <c r="U5371" s="308">
        <v>3.9864453E-7</v>
      </c>
      <c r="V5371" s="321"/>
      <c r="W5371" s="167">
        <f t="shared" si="751"/>
        <v>2.3781625185185186E-4</v>
      </c>
      <c r="X5371" s="191">
        <v>4.2141857999999999E-3</v>
      </c>
      <c r="Y5371" s="191">
        <v>4.0235145999999999E-3</v>
      </c>
      <c r="Z5371" s="191">
        <v>1.0381711000000001E-4</v>
      </c>
      <c r="AA5371" s="191">
        <v>1.3274432000000001E-7</v>
      </c>
      <c r="AB5371" s="191">
        <v>3.0907715000000003E-5</v>
      </c>
      <c r="AC5371" s="191">
        <v>6.4179247000000002E-6</v>
      </c>
      <c r="AD5371" s="191">
        <v>4.9395669000000001E-5</v>
      </c>
      <c r="AE5371" s="76">
        <v>4.4553802000000001E-10</v>
      </c>
      <c r="AF5371" s="76">
        <v>1.0715319000000001E-12</v>
      </c>
      <c r="AG5371" s="76">
        <v>3.6099970000000001E-5</v>
      </c>
    </row>
    <row r="5372" spans="2:33" s="325" customFormat="1" x14ac:dyDescent="0.15">
      <c r="B5372" s="322" t="s">
        <v>11667</v>
      </c>
      <c r="C5372" s="323"/>
      <c r="D5372" s="172" t="s">
        <v>11339</v>
      </c>
      <c r="E5372" s="308" t="s">
        <v>11668</v>
      </c>
      <c r="F5372" s="308">
        <f t="shared" si="747"/>
        <v>1.1363037941E-2</v>
      </c>
      <c r="G5372" s="308">
        <f t="shared" si="748"/>
        <v>1.5513884980000001E-3</v>
      </c>
      <c r="H5372" s="308">
        <f t="shared" si="749"/>
        <v>3.2754939369999997E-3</v>
      </c>
      <c r="I5372" s="308">
        <f t="shared" si="750"/>
        <v>2.16414206E-4</v>
      </c>
      <c r="J5372" s="308">
        <v>6.3197412999999999E-3</v>
      </c>
      <c r="K5372" s="308">
        <v>2.9693739999999999E-3</v>
      </c>
      <c r="L5372" s="308">
        <v>2.8467358E-4</v>
      </c>
      <c r="M5372" s="308">
        <v>6.7133338E-5</v>
      </c>
      <c r="N5372" s="308">
        <v>1.2506895000000001E-3</v>
      </c>
      <c r="O5372" s="308">
        <v>2.3356566E-4</v>
      </c>
      <c r="P5372" s="308">
        <v>2.1446357000000001E-5</v>
      </c>
      <c r="Q5372" s="308">
        <v>1.2786840999999999E-4</v>
      </c>
      <c r="R5372" s="308">
        <v>0</v>
      </c>
      <c r="S5372" s="308">
        <v>0</v>
      </c>
      <c r="T5372" s="308">
        <v>0</v>
      </c>
      <c r="U5372" s="308">
        <v>8.8545796000000004E-5</v>
      </c>
      <c r="V5372" s="321"/>
      <c r="W5372" s="167">
        <f t="shared" si="751"/>
        <v>4.6812898518518511E-2</v>
      </c>
      <c r="X5372" s="191">
        <v>0.87428516000000001</v>
      </c>
      <c r="Y5372" s="191">
        <v>0.84748102999999997</v>
      </c>
      <c r="Z5372" s="191">
        <v>1.4662573999999999E-2</v>
      </c>
      <c r="AA5372" s="191">
        <v>2.4096629000000002E-5</v>
      </c>
      <c r="AB5372" s="191">
        <v>4.2905696000000004E-3</v>
      </c>
      <c r="AC5372" s="191">
        <v>1.1064925999999999E-3</v>
      </c>
      <c r="AD5372" s="191">
        <v>6.7203994999999999E-3</v>
      </c>
      <c r="AE5372" s="76">
        <v>8.6005962000000004E-8</v>
      </c>
      <c r="AF5372" s="76">
        <v>2.9385044000000002E-10</v>
      </c>
      <c r="AG5372" s="20">
        <v>7.8954186000000006E-3</v>
      </c>
    </row>
    <row r="5373" spans="2:33" s="325" customFormat="1" x14ac:dyDescent="0.15">
      <c r="B5373" s="322" t="s">
        <v>11669</v>
      </c>
      <c r="C5373" s="323"/>
      <c r="D5373" s="172" t="s">
        <v>11339</v>
      </c>
      <c r="E5373" s="308" t="s">
        <v>11670</v>
      </c>
      <c r="F5373" s="308">
        <f t="shared" si="747"/>
        <v>4.3943029079999999E-3</v>
      </c>
      <c r="G5373" s="308">
        <f t="shared" si="748"/>
        <v>1.335953535E-3</v>
      </c>
      <c r="H5373" s="308">
        <f t="shared" si="749"/>
        <v>7.3003888899999994E-4</v>
      </c>
      <c r="I5373" s="308">
        <f t="shared" si="750"/>
        <v>7.0388828400000001E-4</v>
      </c>
      <c r="J5373" s="308">
        <v>1.6244222E-3</v>
      </c>
      <c r="K5373" s="308">
        <v>6.9115419999999999E-4</v>
      </c>
      <c r="L5373" s="308">
        <v>2.7408557999999999E-5</v>
      </c>
      <c r="M5373" s="308">
        <v>2.2145175000000001E-5</v>
      </c>
      <c r="N5373" s="308">
        <v>7.2929438000000001E-4</v>
      </c>
      <c r="O5373" s="308">
        <v>5.8451398000000003E-4</v>
      </c>
      <c r="P5373" s="308">
        <v>1.1476131E-5</v>
      </c>
      <c r="Q5373" s="308">
        <v>6.6684450000000005E-4</v>
      </c>
      <c r="R5373" s="308">
        <v>0</v>
      </c>
      <c r="S5373" s="308">
        <v>0</v>
      </c>
      <c r="T5373" s="308">
        <v>0</v>
      </c>
      <c r="U5373" s="308">
        <v>3.7043784000000002E-5</v>
      </c>
      <c r="V5373" s="321"/>
      <c r="W5373" s="167">
        <f t="shared" si="751"/>
        <v>1.2032757037037036E-2</v>
      </c>
      <c r="X5373" s="191">
        <v>0.18222737</v>
      </c>
      <c r="Y5373" s="191">
        <v>0.15582840000000001</v>
      </c>
      <c r="Z5373" s="191">
        <v>8.9149968E-3</v>
      </c>
      <c r="AA5373" s="191">
        <v>6.4927658000000004E-6</v>
      </c>
      <c r="AB5373" s="191">
        <v>2.8267468E-3</v>
      </c>
      <c r="AC5373" s="191">
        <v>4.309014E-4</v>
      </c>
      <c r="AD5373" s="191">
        <v>1.4219841E-2</v>
      </c>
      <c r="AE5373" s="76">
        <v>3.5496171000000001E-8</v>
      </c>
      <c r="AF5373" s="76">
        <v>6.4682326999999996E-11</v>
      </c>
      <c r="AG5373" s="20">
        <v>8.5504186999999995E-4</v>
      </c>
    </row>
    <row r="5374" spans="2:33" s="325" customFormat="1" x14ac:dyDescent="0.15">
      <c r="B5374" s="322" t="s">
        <v>11671</v>
      </c>
      <c r="C5374" s="323"/>
      <c r="D5374" s="172" t="s">
        <v>11339</v>
      </c>
      <c r="E5374" s="308" t="s">
        <v>11672</v>
      </c>
      <c r="F5374" s="308">
        <f t="shared" si="747"/>
        <v>8.8540568019999984E-3</v>
      </c>
      <c r="G5374" s="308">
        <f t="shared" si="748"/>
        <v>2.5492147559999997E-3</v>
      </c>
      <c r="H5374" s="308">
        <f t="shared" si="749"/>
        <v>2.0481109259999999E-3</v>
      </c>
      <c r="I5374" s="308">
        <f t="shared" si="750"/>
        <v>9.9933952E-4</v>
      </c>
      <c r="J5374" s="308">
        <v>3.2573915999999999E-3</v>
      </c>
      <c r="K5374" s="308">
        <v>1.8534700000000001E-3</v>
      </c>
      <c r="L5374" s="308">
        <v>1.3930143E-4</v>
      </c>
      <c r="M5374" s="308">
        <v>3.2855555999999997E-5</v>
      </c>
      <c r="N5374" s="308">
        <v>1.6781865999999999E-3</v>
      </c>
      <c r="O5374" s="308">
        <v>8.3817259999999997E-4</v>
      </c>
      <c r="P5374" s="308">
        <v>5.5339495999999997E-5</v>
      </c>
      <c r="Q5374" s="308">
        <v>8.9793746000000002E-4</v>
      </c>
      <c r="R5374" s="308">
        <v>0</v>
      </c>
      <c r="S5374" s="308">
        <v>0</v>
      </c>
      <c r="T5374" s="308">
        <v>0</v>
      </c>
      <c r="U5374" s="308">
        <v>1.0140206000000001E-4</v>
      </c>
      <c r="V5374" s="321"/>
      <c r="W5374" s="167">
        <f t="shared" si="751"/>
        <v>2.4128826666666665E-2</v>
      </c>
      <c r="X5374" s="191">
        <v>0.39612575</v>
      </c>
      <c r="Y5374" s="191">
        <v>0.32060012999999998</v>
      </c>
      <c r="Z5374" s="191">
        <v>3.5883136000000003E-2</v>
      </c>
      <c r="AA5374" s="191">
        <v>3.1579759E-5</v>
      </c>
      <c r="AB5374" s="191">
        <v>8.3401463999999998E-3</v>
      </c>
      <c r="AC5374" s="191">
        <v>2.6847350000000002E-3</v>
      </c>
      <c r="AD5374" s="191">
        <v>2.8586022999999999E-2</v>
      </c>
      <c r="AE5374" s="76">
        <v>8.3389656999999994E-8</v>
      </c>
      <c r="AF5374" s="76">
        <v>1.4718774E-10</v>
      </c>
      <c r="AG5374" s="20">
        <v>1.7130905E-3</v>
      </c>
    </row>
    <row r="5375" spans="2:33" s="325" customFormat="1" x14ac:dyDescent="0.15">
      <c r="B5375" s="322" t="s">
        <v>11673</v>
      </c>
      <c r="C5375" s="323"/>
      <c r="D5375" s="172" t="s">
        <v>11339</v>
      </c>
      <c r="E5375" s="308" t="s">
        <v>11674</v>
      </c>
      <c r="F5375" s="308">
        <f t="shared" si="747"/>
        <v>6.9905939030000001E-3</v>
      </c>
      <c r="G5375" s="308">
        <f t="shared" si="748"/>
        <v>2.01784974E-3</v>
      </c>
      <c r="H5375" s="308">
        <f t="shared" si="749"/>
        <v>1.6651629390000001E-3</v>
      </c>
      <c r="I5375" s="308">
        <f t="shared" si="750"/>
        <v>9.7933982400000004E-4</v>
      </c>
      <c r="J5375" s="308">
        <v>2.3282414000000001E-3</v>
      </c>
      <c r="K5375" s="308">
        <v>1.4924611000000001E-3</v>
      </c>
      <c r="L5375" s="308">
        <v>1.2405774000000001E-4</v>
      </c>
      <c r="M5375" s="308">
        <v>3.104871E-5</v>
      </c>
      <c r="N5375" s="308">
        <v>1.1574478999999999E-3</v>
      </c>
      <c r="O5375" s="308">
        <v>8.2935313000000004E-4</v>
      </c>
      <c r="P5375" s="308">
        <v>4.8644099000000001E-5</v>
      </c>
      <c r="Q5375" s="308">
        <v>8.9588248999999997E-4</v>
      </c>
      <c r="R5375" s="308">
        <v>0</v>
      </c>
      <c r="S5375" s="308">
        <v>0</v>
      </c>
      <c r="T5375" s="308">
        <v>0</v>
      </c>
      <c r="U5375" s="308">
        <v>8.3457334000000004E-5</v>
      </c>
      <c r="V5375" s="321"/>
      <c r="W5375" s="167">
        <f t="shared" si="751"/>
        <v>1.7246232592592593E-2</v>
      </c>
      <c r="X5375" s="191">
        <v>0.31905527</v>
      </c>
      <c r="Y5375" s="191">
        <v>0.23228828000000001</v>
      </c>
      <c r="Z5375" s="191">
        <v>1.8092638000000001E-2</v>
      </c>
      <c r="AA5375" s="191">
        <v>1.7866987000000001E-5</v>
      </c>
      <c r="AB5375" s="191">
        <v>6.3297162000000001E-3</v>
      </c>
      <c r="AC5375" s="191">
        <v>2.2823639999999998E-3</v>
      </c>
      <c r="AD5375" s="191">
        <v>6.0044404000000003E-2</v>
      </c>
      <c r="AE5375" s="76">
        <v>6.2329424999999995E-8</v>
      </c>
      <c r="AF5375" s="76">
        <v>1.1519913999999999E-10</v>
      </c>
      <c r="AG5375" s="20">
        <v>1.35823E-3</v>
      </c>
    </row>
    <row r="5376" spans="2:33" s="325" customFormat="1" x14ac:dyDescent="0.15">
      <c r="B5376" s="322" t="s">
        <v>11675</v>
      </c>
      <c r="C5376" s="323"/>
      <c r="D5376" s="172" t="s">
        <v>279</v>
      </c>
      <c r="E5376" s="308" t="s">
        <v>11676</v>
      </c>
      <c r="F5376" s="308">
        <f t="shared" si="747"/>
        <v>1.646547107E-5</v>
      </c>
      <c r="G5376" s="308">
        <f t="shared" si="748"/>
        <v>4.4583184599999998E-6</v>
      </c>
      <c r="H5376" s="308">
        <f t="shared" si="749"/>
        <v>3.8932228E-6</v>
      </c>
      <c r="I5376" s="308">
        <f t="shared" si="750"/>
        <v>1.48116081E-6</v>
      </c>
      <c r="J5376" s="308">
        <v>6.6327689999999996E-6</v>
      </c>
      <c r="K5376" s="308">
        <v>3.5072535000000002E-6</v>
      </c>
      <c r="L5376" s="308">
        <v>2.7614272E-7</v>
      </c>
      <c r="M5376" s="308">
        <v>8.3389360000000002E-8</v>
      </c>
      <c r="N5376" s="308">
        <v>3.3016723E-6</v>
      </c>
      <c r="O5376" s="308">
        <v>1.0732567999999999E-6</v>
      </c>
      <c r="P5376" s="308">
        <v>1.0982658000000001E-7</v>
      </c>
      <c r="Q5376" s="308">
        <v>1.2923215E-6</v>
      </c>
      <c r="R5376" s="308">
        <v>0</v>
      </c>
      <c r="S5376" s="308">
        <v>0</v>
      </c>
      <c r="T5376" s="308">
        <v>0</v>
      </c>
      <c r="U5376" s="308">
        <v>1.8883931E-7</v>
      </c>
      <c r="V5376" s="321"/>
      <c r="W5376" s="167">
        <f t="shared" si="751"/>
        <v>4.9131622222222213E-5</v>
      </c>
      <c r="X5376" s="191">
        <v>8.4827190000000003E-4</v>
      </c>
      <c r="Y5376" s="191">
        <v>6.8890325000000002E-4</v>
      </c>
      <c r="Z5376" s="191">
        <v>8.6011526999999995E-5</v>
      </c>
      <c r="AA5376" s="191">
        <v>1.2819783000000001E-7</v>
      </c>
      <c r="AB5376" s="191">
        <v>1.8911964999999999E-5</v>
      </c>
      <c r="AC5376" s="191">
        <v>6.8189068000000002E-6</v>
      </c>
      <c r="AD5376" s="191">
        <v>4.7498062000000001E-5</v>
      </c>
      <c r="AE5376" s="76">
        <v>1.6226927E-10</v>
      </c>
      <c r="AF5376" s="76">
        <v>2.935054E-13</v>
      </c>
      <c r="AG5376" s="76">
        <v>3.9192799000000003E-6</v>
      </c>
    </row>
    <row r="5377" spans="2:129" s="325" customFormat="1" x14ac:dyDescent="0.15">
      <c r="B5377" s="322" t="s">
        <v>11677</v>
      </c>
      <c r="C5377" s="323"/>
      <c r="D5377" s="172" t="s">
        <v>11339</v>
      </c>
      <c r="E5377" s="308" t="s">
        <v>11678</v>
      </c>
      <c r="F5377" s="308">
        <f t="shared" si="747"/>
        <v>2.3864896409000001E-2</v>
      </c>
      <c r="G5377" s="308">
        <f t="shared" si="748"/>
        <v>6.8285143799999993E-3</v>
      </c>
      <c r="H5377" s="308">
        <f t="shared" si="749"/>
        <v>3.465067871E-3</v>
      </c>
      <c r="I5377" s="308">
        <f t="shared" si="750"/>
        <v>5.8718215799999991E-4</v>
      </c>
      <c r="J5377" s="308">
        <v>1.2984132000000001E-2</v>
      </c>
      <c r="K5377" s="308">
        <v>3.210746E-3</v>
      </c>
      <c r="L5377" s="308">
        <v>2.1169768E-4</v>
      </c>
      <c r="M5377" s="308">
        <v>4.4925125999999999E-3</v>
      </c>
      <c r="N5377" s="308">
        <v>1.6649859E-3</v>
      </c>
      <c r="O5377" s="308">
        <v>6.7101588000000002E-4</v>
      </c>
      <c r="P5377" s="308">
        <v>4.2624191E-5</v>
      </c>
      <c r="Q5377" s="308">
        <v>5.0269151999999997E-4</v>
      </c>
      <c r="R5377" s="308">
        <v>0</v>
      </c>
      <c r="S5377" s="308">
        <v>0</v>
      </c>
      <c r="T5377" s="308">
        <v>0</v>
      </c>
      <c r="U5377" s="308">
        <v>8.4490637999999998E-5</v>
      </c>
      <c r="V5377" s="302"/>
      <c r="W5377" s="246">
        <f t="shared" si="751"/>
        <v>9.6178755555555551E-2</v>
      </c>
      <c r="X5377" s="191">
        <v>1.6485878</v>
      </c>
      <c r="Y5377" s="191">
        <v>1.6058939000000001</v>
      </c>
      <c r="Z5377" s="191">
        <v>2.2731555000000001E-2</v>
      </c>
      <c r="AA5377" s="191">
        <v>6.3560314E-5</v>
      </c>
      <c r="AB5377" s="191">
        <v>6.2809559000000003E-3</v>
      </c>
      <c r="AC5377" s="191">
        <v>1.1822673E-3</v>
      </c>
      <c r="AD5377" s="191">
        <v>1.2435547E-2</v>
      </c>
      <c r="AE5377" s="76">
        <v>1.6724122000000001E-7</v>
      </c>
      <c r="AF5377" s="76">
        <v>5.2951412000000002E-10</v>
      </c>
      <c r="AG5377" s="20">
        <v>1.5055482E-2</v>
      </c>
    </row>
    <row r="5378" spans="2:129" s="325" customFormat="1" x14ac:dyDescent="0.15">
      <c r="B5378" s="322" t="s">
        <v>11679</v>
      </c>
      <c r="C5378" s="323"/>
      <c r="D5378" s="172" t="s">
        <v>11339</v>
      </c>
      <c r="E5378" s="308" t="s">
        <v>11680</v>
      </c>
      <c r="F5378" s="308">
        <f t="shared" si="747"/>
        <v>2.2581396505999999E-2</v>
      </c>
      <c r="G5378" s="308">
        <f t="shared" si="748"/>
        <v>2.9805146500000001E-3</v>
      </c>
      <c r="H5378" s="308">
        <f t="shared" si="749"/>
        <v>6.769319276E-3</v>
      </c>
      <c r="I5378" s="308">
        <f t="shared" si="750"/>
        <v>3.4101558000000003E-4</v>
      </c>
      <c r="J5378" s="308">
        <v>1.2490546999999999E-2</v>
      </c>
      <c r="K5378" s="308">
        <v>6.1288022000000001E-3</v>
      </c>
      <c r="L5378" s="308">
        <v>6.0240116000000003E-4</v>
      </c>
      <c r="M5378" s="308">
        <v>1.7628001E-4</v>
      </c>
      <c r="N5378" s="308">
        <v>2.3999474000000001E-3</v>
      </c>
      <c r="O5378" s="308">
        <v>4.0428723999999999E-4</v>
      </c>
      <c r="P5378" s="308">
        <v>3.8115916000000003E-5</v>
      </c>
      <c r="Q5378" s="308">
        <v>1.9990300999999999E-4</v>
      </c>
      <c r="R5378" s="308">
        <v>0</v>
      </c>
      <c r="S5378" s="308">
        <v>0</v>
      </c>
      <c r="T5378" s="308">
        <v>0</v>
      </c>
      <c r="U5378" s="308">
        <v>1.4111257000000001E-4</v>
      </c>
      <c r="V5378" s="302"/>
      <c r="W5378" s="246">
        <f t="shared" si="751"/>
        <v>9.2522570370370358E-2</v>
      </c>
      <c r="X5378" s="191">
        <v>1.7092555</v>
      </c>
      <c r="Y5378" s="191">
        <v>1.6656964000000001</v>
      </c>
      <c r="Z5378" s="191">
        <v>2.4014299999999999E-2</v>
      </c>
      <c r="AA5378" s="191">
        <v>3.8766000000000001E-5</v>
      </c>
      <c r="AB5378" s="191">
        <v>6.9112326E-3</v>
      </c>
      <c r="AC5378" s="191">
        <v>1.783357E-3</v>
      </c>
      <c r="AD5378" s="191">
        <v>1.0811483E-2</v>
      </c>
      <c r="AE5378" s="76">
        <v>1.6938122999999999E-7</v>
      </c>
      <c r="AF5378" s="76">
        <v>5.8541614E-10</v>
      </c>
      <c r="AG5378" s="20">
        <v>1.5690467E-2</v>
      </c>
    </row>
    <row r="5379" spans="2:129" s="325" customFormat="1" x14ac:dyDescent="0.15">
      <c r="B5379" s="322" t="s">
        <v>11681</v>
      </c>
      <c r="C5379" s="323"/>
      <c r="D5379" s="172" t="s">
        <v>11682</v>
      </c>
      <c r="E5379" s="308" t="s">
        <v>11683</v>
      </c>
      <c r="F5379" s="308">
        <f t="shared" si="747"/>
        <v>0.10703625192000001</v>
      </c>
      <c r="G5379" s="308">
        <f t="shared" si="748"/>
        <v>2.804369575E-2</v>
      </c>
      <c r="H5379" s="308">
        <f t="shared" si="749"/>
        <v>2.3735688710000001E-2</v>
      </c>
      <c r="I5379" s="308">
        <f t="shared" si="750"/>
        <v>8.8929874599999997E-3</v>
      </c>
      <c r="J5379" s="308">
        <v>4.6363880000000003E-2</v>
      </c>
      <c r="K5379" s="308">
        <v>2.1858774000000001E-2</v>
      </c>
      <c r="L5379" s="308">
        <v>1.5614064999999999E-3</v>
      </c>
      <c r="M5379" s="308">
        <v>9.3910144999999996E-4</v>
      </c>
      <c r="N5379" s="308">
        <v>2.0044360000000001E-2</v>
      </c>
      <c r="O5379" s="308">
        <v>7.0602343E-3</v>
      </c>
      <c r="P5379" s="308">
        <v>3.1550821000000002E-4</v>
      </c>
      <c r="Q5379" s="308">
        <v>8.185566E-3</v>
      </c>
      <c r="R5379" s="308">
        <v>0</v>
      </c>
      <c r="S5379" s="308">
        <v>0</v>
      </c>
      <c r="T5379" s="308">
        <v>0</v>
      </c>
      <c r="U5379" s="308">
        <v>7.0742145999999997E-4</v>
      </c>
      <c r="V5379" s="302"/>
      <c r="W5379" s="246">
        <f t="shared" si="751"/>
        <v>0.34343614814814816</v>
      </c>
      <c r="X5379" s="191">
        <v>5.6622408999999996</v>
      </c>
      <c r="Y5379" s="191">
        <v>4.9761232</v>
      </c>
      <c r="Z5379" s="191">
        <v>0.16476442999999999</v>
      </c>
      <c r="AA5379" s="191">
        <v>1.1074377E-3</v>
      </c>
      <c r="AB5379" s="191">
        <v>0.33218579999999998</v>
      </c>
      <c r="AC5379" s="191">
        <v>1.0550070999999999E-2</v>
      </c>
      <c r="AD5379" s="191">
        <v>0.17750995</v>
      </c>
      <c r="AE5379" s="76">
        <v>1.1017244E-6</v>
      </c>
      <c r="AF5379" s="76">
        <v>2.1658588999999999E-9</v>
      </c>
      <c r="AG5379" s="20">
        <v>3.6711287000000002E-2</v>
      </c>
    </row>
    <row r="5380" spans="2:129" s="325" customFormat="1" x14ac:dyDescent="0.15">
      <c r="B5380" s="322" t="s">
        <v>11684</v>
      </c>
      <c r="C5380" s="323"/>
      <c r="D5380" s="172" t="s">
        <v>11339</v>
      </c>
      <c r="E5380" s="308" t="s">
        <v>11685</v>
      </c>
      <c r="F5380" s="308">
        <f t="shared" si="747"/>
        <v>2.2978969109999997E-2</v>
      </c>
      <c r="G5380" s="308">
        <f t="shared" si="748"/>
        <v>6.8995549799999991E-3</v>
      </c>
      <c r="H5380" s="308">
        <f t="shared" si="749"/>
        <v>4.6363679700000002E-3</v>
      </c>
      <c r="I5380" s="308">
        <f t="shared" si="750"/>
        <v>5.5890916000000002E-4</v>
      </c>
      <c r="J5380" s="308">
        <v>1.0884137E-2</v>
      </c>
      <c r="K5380" s="308">
        <v>4.3148227000000001E-3</v>
      </c>
      <c r="L5380" s="308">
        <v>2.2379354E-4</v>
      </c>
      <c r="M5380" s="308">
        <v>4.574893E-5</v>
      </c>
      <c r="N5380" s="308">
        <v>5.9436272999999996E-3</v>
      </c>
      <c r="O5380" s="308">
        <v>9.1017875000000002E-4</v>
      </c>
      <c r="P5380" s="308">
        <v>9.7751730000000003E-5</v>
      </c>
      <c r="Q5380" s="308">
        <v>3.0126879999999999E-4</v>
      </c>
      <c r="R5380" s="308">
        <v>0</v>
      </c>
      <c r="S5380" s="308">
        <v>0</v>
      </c>
      <c r="T5380" s="308">
        <v>0</v>
      </c>
      <c r="U5380" s="308">
        <v>2.5764035999999998E-4</v>
      </c>
      <c r="V5380" s="302"/>
      <c r="W5380" s="246">
        <f t="shared" si="751"/>
        <v>8.062323703703704E-2</v>
      </c>
      <c r="X5380" s="191">
        <v>1.337491</v>
      </c>
      <c r="Y5380" s="191">
        <v>1.0368738</v>
      </c>
      <c r="Z5380" s="191">
        <v>0.17921224999999999</v>
      </c>
      <c r="AA5380" s="191">
        <v>1.9410731000000001E-4</v>
      </c>
      <c r="AB5380" s="191">
        <v>3.0046738999999999E-2</v>
      </c>
      <c r="AC5380" s="191">
        <v>1.3389850999999999E-2</v>
      </c>
      <c r="AD5380" s="191">
        <v>7.7774181999999997E-2</v>
      </c>
      <c r="AE5380" s="76">
        <v>2.4120509E-7</v>
      </c>
      <c r="AF5380" s="76">
        <v>4.2529689000000002E-10</v>
      </c>
      <c r="AG5380" s="20">
        <v>4.8550371E-3</v>
      </c>
    </row>
    <row r="5381" spans="2:129" s="325" customFormat="1" x14ac:dyDescent="0.15">
      <c r="B5381" s="322" t="s">
        <v>11686</v>
      </c>
      <c r="C5381" s="323"/>
      <c r="D5381" s="172" t="s">
        <v>11339</v>
      </c>
      <c r="E5381" s="308" t="s">
        <v>11687</v>
      </c>
      <c r="F5381" s="308">
        <f t="shared" si="747"/>
        <v>2.4415510465999997E-2</v>
      </c>
      <c r="G5381" s="308">
        <f t="shared" si="748"/>
        <v>7.0838661509999993E-3</v>
      </c>
      <c r="H5381" s="308">
        <f t="shared" si="749"/>
        <v>4.9723559149999997E-3</v>
      </c>
      <c r="I5381" s="308">
        <f t="shared" si="750"/>
        <v>4.8071939999999998E-4</v>
      </c>
      <c r="J5381" s="308">
        <v>1.1878569E-2</v>
      </c>
      <c r="K5381" s="308">
        <v>4.6664871999999996E-3</v>
      </c>
      <c r="L5381" s="308">
        <v>2.1646217999999999E-4</v>
      </c>
      <c r="M5381" s="308">
        <v>3.9073101E-5</v>
      </c>
      <c r="N5381" s="308">
        <v>6.6423782999999997E-3</v>
      </c>
      <c r="O5381" s="308">
        <v>4.0241475000000001E-4</v>
      </c>
      <c r="P5381" s="308">
        <v>8.9406534999999994E-5</v>
      </c>
      <c r="Q5381" s="308">
        <v>1.7655157E-4</v>
      </c>
      <c r="R5381" s="308">
        <v>0</v>
      </c>
      <c r="S5381" s="308">
        <v>0</v>
      </c>
      <c r="T5381" s="308">
        <v>0</v>
      </c>
      <c r="U5381" s="308">
        <v>3.0416782999999998E-4</v>
      </c>
      <c r="V5381" s="302"/>
      <c r="W5381" s="246"/>
      <c r="X5381" s="191">
        <v>1.5636019000000001</v>
      </c>
      <c r="Y5381" s="191">
        <v>1.2096473999999999</v>
      </c>
      <c r="Z5381" s="191">
        <v>0.21145489000000001</v>
      </c>
      <c r="AA5381" s="191">
        <v>1.9625046E-4</v>
      </c>
      <c r="AB5381" s="191">
        <v>3.5729921999999997E-2</v>
      </c>
      <c r="AC5381" s="191">
        <v>1.5883418E-2</v>
      </c>
      <c r="AD5381" s="191">
        <v>9.0689993999999996E-2</v>
      </c>
      <c r="AE5381" s="76">
        <v>2.6825096000000002E-7</v>
      </c>
      <c r="AF5381" s="76">
        <v>4.7597484999999996E-10</v>
      </c>
      <c r="AG5381" s="20">
        <v>5.7242673000000004E-3</v>
      </c>
    </row>
    <row r="5382" spans="2:129" x14ac:dyDescent="0.15">
      <c r="B5382" s="67" t="s">
        <v>1721</v>
      </c>
      <c r="C5382" s="83" t="s">
        <v>11688</v>
      </c>
      <c r="D5382" s="75"/>
      <c r="E5382" s="104"/>
      <c r="F5382" s="260"/>
      <c r="G5382" s="260"/>
      <c r="H5382" s="260"/>
      <c r="I5382" s="260"/>
      <c r="J5382" s="260"/>
      <c r="K5382" s="260"/>
      <c r="L5382" s="260"/>
      <c r="M5382" s="260"/>
      <c r="N5382" s="260"/>
      <c r="O5382" s="260"/>
      <c r="P5382" s="260"/>
      <c r="Q5382" s="260"/>
      <c r="R5382" s="260"/>
      <c r="S5382" s="260"/>
      <c r="T5382" s="260"/>
      <c r="U5382" s="260"/>
      <c r="V5382" s="278"/>
      <c r="W5382" s="246"/>
      <c r="X5382" s="80"/>
      <c r="Y5382" s="80"/>
      <c r="Z5382" s="80"/>
      <c r="AA5382" s="80"/>
      <c r="AB5382" s="80"/>
      <c r="AC5382" s="80"/>
      <c r="AD5382" s="80"/>
      <c r="AE5382" s="70"/>
      <c r="AF5382" s="70"/>
      <c r="AG5382" s="70"/>
      <c r="AH5382" s="20"/>
      <c r="AI5382" s="20"/>
      <c r="AJ5382" s="20"/>
      <c r="AK5382" s="20"/>
      <c r="AL5382" s="20"/>
      <c r="AM5382" s="20"/>
      <c r="AN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c r="BU5382" s="20"/>
      <c r="BV5382" s="20"/>
      <c r="BW5382" s="20"/>
      <c r="BX5382" s="20"/>
      <c r="BY5382" s="20"/>
      <c r="BZ5382" s="20"/>
      <c r="CA5382" s="20"/>
      <c r="CB5382" s="20"/>
      <c r="CC5382" s="20"/>
      <c r="CD5382" s="20"/>
      <c r="CE5382" s="20"/>
      <c r="CF5382" s="20"/>
      <c r="CG5382" s="20"/>
      <c r="CH5382" s="20"/>
      <c r="CI5382" s="20"/>
      <c r="CJ5382" s="20"/>
      <c r="CK5382" s="20"/>
      <c r="CL5382" s="20"/>
      <c r="CM5382" s="20"/>
      <c r="CN5382" s="20"/>
      <c r="CO5382" s="20"/>
      <c r="CP5382" s="20"/>
      <c r="CQ5382" s="20"/>
      <c r="CR5382" s="20"/>
      <c r="CS5382" s="20"/>
      <c r="CT5382" s="20"/>
      <c r="CU5382" s="20"/>
      <c r="CV5382" s="20"/>
      <c r="CW5382" s="20"/>
      <c r="CX5382" s="20"/>
      <c r="CY5382" s="20"/>
      <c r="CZ5382" s="20"/>
      <c r="DA5382" s="20"/>
      <c r="DB5382" s="20"/>
      <c r="DC5382" s="20"/>
      <c r="DD5382" s="20"/>
      <c r="DE5382" s="20"/>
      <c r="DF5382" s="20"/>
      <c r="DG5382" s="20"/>
      <c r="DH5382" s="20"/>
      <c r="DI5382" s="20"/>
      <c r="DJ5382" s="20"/>
      <c r="DK5382" s="20"/>
      <c r="DL5382" s="20"/>
      <c r="DM5382" s="20"/>
      <c r="DN5382" s="20"/>
      <c r="DO5382" s="20"/>
      <c r="DP5382" s="20"/>
      <c r="DQ5382" s="20"/>
      <c r="DR5382" s="20"/>
      <c r="DS5382" s="20"/>
      <c r="DT5382" s="20"/>
      <c r="DU5382" s="20"/>
      <c r="DV5382" s="20"/>
      <c r="DW5382" s="20"/>
      <c r="DX5382" s="20"/>
      <c r="DY5382" s="20"/>
    </row>
    <row r="5383" spans="2:129" s="178" customFormat="1" x14ac:dyDescent="0.15">
      <c r="B5383" s="170" t="s">
        <v>1723</v>
      </c>
      <c r="C5383" s="171"/>
      <c r="D5383" s="172" t="s">
        <v>279</v>
      </c>
      <c r="E5383" s="285" t="s">
        <v>1724</v>
      </c>
      <c r="F5383" s="285">
        <f t="shared" ref="F5383:F5394" si="752">G5383+H5383+I5383+J5383</f>
        <v>6.9278798212999993E-5</v>
      </c>
      <c r="G5383" s="285">
        <f t="shared" ref="G5383:G5394" si="753">M5383+N5383+O5383</f>
        <v>1.3955364600000001E-6</v>
      </c>
      <c r="H5383" s="285">
        <f t="shared" ref="H5383:H5394" si="754">K5383+L5383+P5383</f>
        <v>3.2732790860000002E-6</v>
      </c>
      <c r="I5383" s="285">
        <f t="shared" ref="I5383:I5394" si="755">Q5383+IF(R5383="x",0,R5383)+IF(S5383="x",0,S5383)+IF(T5383="x",0,T5383)+U5383</f>
        <v>4.2401467666999998E-5</v>
      </c>
      <c r="J5383" s="285">
        <v>2.2208515E-5</v>
      </c>
      <c r="K5383" s="285">
        <v>3.0056284000000002E-6</v>
      </c>
      <c r="L5383" s="285">
        <v>2.2907973999999999E-7</v>
      </c>
      <c r="M5383" s="285">
        <v>2.0876282999999999E-7</v>
      </c>
      <c r="N5383" s="285">
        <v>9.6605637000000008E-7</v>
      </c>
      <c r="O5383" s="285">
        <v>2.2071725999999999E-7</v>
      </c>
      <c r="P5383" s="285">
        <v>3.8570945999999998E-8</v>
      </c>
      <c r="Q5383" s="285">
        <v>8.8254847000000006E-8</v>
      </c>
      <c r="R5383" s="285">
        <v>4.2199200000000001E-5</v>
      </c>
      <c r="S5383" s="285">
        <v>0</v>
      </c>
      <c r="T5383" s="285">
        <v>0</v>
      </c>
      <c r="U5383" s="285">
        <v>1.1401282E-7</v>
      </c>
      <c r="V5383" s="326"/>
      <c r="W5383" s="327">
        <f t="shared" ref="W5383:W5394" si="756">J5383/0.135</f>
        <v>1.645075185185185E-4</v>
      </c>
      <c r="X5383" s="276">
        <v>2.7683688000000001E-3</v>
      </c>
      <c r="Y5383" s="276">
        <v>2.7257326E-3</v>
      </c>
      <c r="Z5383" s="276">
        <v>3.6061088E-5</v>
      </c>
      <c r="AA5383" s="276">
        <v>2.9847100000000001E-9</v>
      </c>
      <c r="AB5383" s="276">
        <v>1.3185050000000001E-6</v>
      </c>
      <c r="AC5383" s="276">
        <v>5.7610527000000004E-7</v>
      </c>
      <c r="AD5383" s="276">
        <v>4.6775149999999999E-6</v>
      </c>
      <c r="AE5383" s="250">
        <v>3.0391432999999999E-10</v>
      </c>
      <c r="AF5383" s="250">
        <v>1.1460032E-12</v>
      </c>
      <c r="AG5383" s="250">
        <v>2.6567248E-5</v>
      </c>
    </row>
    <row r="5384" spans="2:129" s="178" customFormat="1" x14ac:dyDescent="0.15">
      <c r="B5384" s="170" t="s">
        <v>1725</v>
      </c>
      <c r="C5384" s="171"/>
      <c r="D5384" s="172" t="s">
        <v>279</v>
      </c>
      <c r="E5384" s="285" t="s">
        <v>1726</v>
      </c>
      <c r="F5384" s="285">
        <f t="shared" si="752"/>
        <v>7.7919426413E-5</v>
      </c>
      <c r="G5384" s="285">
        <f t="shared" si="753"/>
        <v>1.05446881E-6</v>
      </c>
      <c r="H5384" s="285">
        <f t="shared" si="754"/>
        <v>1.9260485639999998E-6</v>
      </c>
      <c r="I5384" s="285">
        <f t="shared" si="755"/>
        <v>5.1365743038999998E-5</v>
      </c>
      <c r="J5384" s="285">
        <v>2.3573166E-5</v>
      </c>
      <c r="K5384" s="285">
        <v>1.8003999E-6</v>
      </c>
      <c r="L5384" s="285">
        <v>1.0592565000000001E-7</v>
      </c>
      <c r="M5384" s="285">
        <v>1.9699153999999999E-7</v>
      </c>
      <c r="N5384" s="285">
        <v>6.1676074999999999E-7</v>
      </c>
      <c r="O5384" s="285">
        <v>2.4071651999999998E-7</v>
      </c>
      <c r="P5384" s="285">
        <v>1.9723013999999998E-8</v>
      </c>
      <c r="Q5384" s="285">
        <v>7.1706666000000001E-8</v>
      </c>
      <c r="R5384" s="285">
        <v>5.1272E-5</v>
      </c>
      <c r="S5384" s="285">
        <v>0</v>
      </c>
      <c r="T5384" s="285">
        <v>0</v>
      </c>
      <c r="U5384" s="285">
        <v>2.2036372999999999E-8</v>
      </c>
      <c r="V5384" s="326"/>
      <c r="W5384" s="327">
        <f t="shared" si="756"/>
        <v>1.7461604444444443E-4</v>
      </c>
      <c r="X5384" s="276">
        <v>3.6097282000000001E-3</v>
      </c>
      <c r="Y5384" s="276">
        <v>3.4844884000000001E-3</v>
      </c>
      <c r="Z5384" s="276">
        <v>1.0167584E-4</v>
      </c>
      <c r="AA5384" s="276">
        <v>3.5463499999999999E-9</v>
      </c>
      <c r="AB5384" s="276">
        <v>1.48352E-6</v>
      </c>
      <c r="AC5384" s="276">
        <v>3.6750084999999999E-7</v>
      </c>
      <c r="AD5384" s="276">
        <v>2.1709399999999999E-5</v>
      </c>
      <c r="AE5384" s="250">
        <v>4.7834857000000005E-10</v>
      </c>
      <c r="AF5384" s="250">
        <v>2.2110568999999999E-12</v>
      </c>
      <c r="AG5384" s="250">
        <v>2.7283755000000001E-5</v>
      </c>
    </row>
    <row r="5385" spans="2:129" s="178" customFormat="1" x14ac:dyDescent="0.15">
      <c r="B5385" s="170" t="s">
        <v>1727</v>
      </c>
      <c r="C5385" s="171"/>
      <c r="D5385" s="172" t="s">
        <v>279</v>
      </c>
      <c r="E5385" s="285" t="s">
        <v>1728</v>
      </c>
      <c r="F5385" s="285">
        <f t="shared" si="752"/>
        <v>7.2106316061000008E-5</v>
      </c>
      <c r="G5385" s="285">
        <f t="shared" si="753"/>
        <v>1.5906335E-6</v>
      </c>
      <c r="H5385" s="285">
        <f t="shared" si="754"/>
        <v>3.8706289409999997E-6</v>
      </c>
      <c r="I5385" s="285">
        <f t="shared" si="755"/>
        <v>4.318731462E-5</v>
      </c>
      <c r="J5385" s="285">
        <v>2.3457739000000001E-5</v>
      </c>
      <c r="K5385" s="285">
        <v>3.6347749999999999E-6</v>
      </c>
      <c r="L5385" s="285">
        <v>1.9106712999999999E-7</v>
      </c>
      <c r="M5385" s="285">
        <v>3.5962881000000002E-7</v>
      </c>
      <c r="N5385" s="285">
        <v>9.7061209999999992E-7</v>
      </c>
      <c r="O5385" s="285">
        <v>2.6039258999999999E-7</v>
      </c>
      <c r="P5385" s="285">
        <v>4.4786810999999999E-8</v>
      </c>
      <c r="Q5385" s="285">
        <v>1.5860470000000001E-7</v>
      </c>
      <c r="R5385" s="285">
        <v>4.2908799999999998E-5</v>
      </c>
      <c r="S5385" s="285">
        <v>0</v>
      </c>
      <c r="T5385" s="285">
        <v>0</v>
      </c>
      <c r="U5385" s="285">
        <v>1.1990991999999999E-7</v>
      </c>
      <c r="V5385" s="326"/>
      <c r="W5385" s="327">
        <f t="shared" si="756"/>
        <v>1.7376102962962962E-4</v>
      </c>
      <c r="X5385" s="276">
        <v>2.9586561000000001E-3</v>
      </c>
      <c r="Y5385" s="276">
        <v>2.9023374999999998E-3</v>
      </c>
      <c r="Z5385" s="276">
        <v>4.7619852000000003E-5</v>
      </c>
      <c r="AA5385" s="276">
        <v>3.2207850000000001E-9</v>
      </c>
      <c r="AB5385" s="276">
        <v>1.82172E-6</v>
      </c>
      <c r="AC5385" s="276">
        <v>7.4589440000000004E-7</v>
      </c>
      <c r="AD5385" s="276">
        <v>6.1278799999999997E-6</v>
      </c>
      <c r="AE5385" s="250">
        <v>3.5365850999999998E-10</v>
      </c>
      <c r="AF5385" s="250">
        <v>1.3189715E-12</v>
      </c>
      <c r="AG5385" s="250">
        <v>2.8191456999999998E-5</v>
      </c>
    </row>
    <row r="5386" spans="2:129" s="178" customFormat="1" x14ac:dyDescent="0.15">
      <c r="B5386" s="170" t="s">
        <v>1729</v>
      </c>
      <c r="C5386" s="171"/>
      <c r="D5386" s="172" t="s">
        <v>1730</v>
      </c>
      <c r="E5386" s="285" t="s">
        <v>1731</v>
      </c>
      <c r="F5386" s="285">
        <f t="shared" si="752"/>
        <v>3.2556880372999995E-2</v>
      </c>
      <c r="G5386" s="285">
        <f t="shared" si="753"/>
        <v>3.5304339700000003E-4</v>
      </c>
      <c r="H5386" s="285">
        <f t="shared" si="754"/>
        <v>1.3572207679999999E-3</v>
      </c>
      <c r="I5386" s="285">
        <f t="shared" si="755"/>
        <v>2.0077360207999998E-2</v>
      </c>
      <c r="J5386" s="285">
        <v>1.0769256E-2</v>
      </c>
      <c r="K5386" s="285">
        <v>1.2811389999999999E-3</v>
      </c>
      <c r="L5386" s="285">
        <v>5.5868788999999999E-5</v>
      </c>
      <c r="M5386" s="285">
        <v>3.6365159000000003E-5</v>
      </c>
      <c r="N5386" s="285">
        <v>2.5019917000000002E-4</v>
      </c>
      <c r="O5386" s="285">
        <v>6.6479067999999998E-5</v>
      </c>
      <c r="P5386" s="285">
        <v>2.0212979E-5</v>
      </c>
      <c r="Q5386" s="285">
        <v>2.8104021000000001E-5</v>
      </c>
      <c r="R5386" s="285">
        <v>2.0018360999999998E-2</v>
      </c>
      <c r="S5386" s="285">
        <v>0</v>
      </c>
      <c r="T5386" s="285">
        <v>0</v>
      </c>
      <c r="U5386" s="285">
        <v>3.0895187E-5</v>
      </c>
      <c r="V5386" s="326"/>
      <c r="W5386" s="327">
        <f t="shared" si="756"/>
        <v>7.9772266666666661E-2</v>
      </c>
      <c r="X5386" s="276">
        <v>1.4390353</v>
      </c>
      <c r="Y5386" s="276">
        <v>1.4246231</v>
      </c>
      <c r="Z5386" s="276">
        <v>9.1707461000000001E-3</v>
      </c>
      <c r="AA5386" s="276">
        <v>7.9004486000000007E-6</v>
      </c>
      <c r="AB5386" s="276">
        <v>2.2254411999999999E-3</v>
      </c>
      <c r="AC5386" s="276">
        <v>5.6326781000000002E-4</v>
      </c>
      <c r="AD5386" s="276">
        <v>2.4448572E-3</v>
      </c>
      <c r="AE5386" s="250">
        <v>1.1001697E-7</v>
      </c>
      <c r="AF5386" s="250">
        <v>2.9801496000000001E-10</v>
      </c>
      <c r="AG5386" s="78">
        <v>1.3920712999999999E-2</v>
      </c>
    </row>
    <row r="5387" spans="2:129" s="178" customFormat="1" x14ac:dyDescent="0.15">
      <c r="B5387" s="170" t="s">
        <v>1732</v>
      </c>
      <c r="C5387" s="180"/>
      <c r="D5387" s="172" t="s">
        <v>279</v>
      </c>
      <c r="E5387" s="285" t="s">
        <v>1733</v>
      </c>
      <c r="F5387" s="285">
        <f t="shared" si="752"/>
        <v>3.6403544077999998E-4</v>
      </c>
      <c r="G5387" s="285">
        <f t="shared" si="753"/>
        <v>1.3031408099999999E-5</v>
      </c>
      <c r="H5387" s="285">
        <f t="shared" si="754"/>
        <v>4.9674339460000005E-5</v>
      </c>
      <c r="I5387" s="285">
        <f t="shared" si="755"/>
        <v>2.0091729321999999E-4</v>
      </c>
      <c r="J5387" s="285">
        <v>1.004124E-4</v>
      </c>
      <c r="K5387" s="285">
        <v>4.4670638000000003E-5</v>
      </c>
      <c r="L5387" s="285">
        <v>4.8126941999999998E-6</v>
      </c>
      <c r="M5387" s="285">
        <v>1.0197703E-6</v>
      </c>
      <c r="N5387" s="285">
        <v>1.0605927E-5</v>
      </c>
      <c r="O5387" s="285">
        <v>1.4057107999999999E-6</v>
      </c>
      <c r="P5387" s="285">
        <v>1.9100726E-7</v>
      </c>
      <c r="Q5387" s="285">
        <v>4.0025051E-7</v>
      </c>
      <c r="R5387" s="285">
        <v>2.0000000000000001E-4</v>
      </c>
      <c r="S5387" s="285">
        <v>0</v>
      </c>
      <c r="T5387" s="285">
        <v>0</v>
      </c>
      <c r="U5387" s="285">
        <v>5.1704271000000001E-7</v>
      </c>
      <c r="V5387" s="326"/>
      <c r="W5387" s="327">
        <f t="shared" si="756"/>
        <v>7.4379555555555556E-4</v>
      </c>
      <c r="X5387" s="276">
        <v>1.2554859E-2</v>
      </c>
      <c r="Y5387" s="276">
        <v>1.2361502E-2</v>
      </c>
      <c r="Z5387" s="276">
        <v>1.6353792000000001E-4</v>
      </c>
      <c r="AA5387" s="276">
        <v>1.3536E-8</v>
      </c>
      <c r="AB5387" s="276">
        <v>5.9796899999999998E-6</v>
      </c>
      <c r="AC5387" s="276">
        <v>2.6126370000000002E-6</v>
      </c>
      <c r="AD5387" s="276">
        <v>2.1212999999999998E-5</v>
      </c>
      <c r="AE5387" s="250">
        <v>1.5103689000000001E-9</v>
      </c>
      <c r="AF5387" s="250">
        <v>6.6275240000000003E-12</v>
      </c>
      <c r="AG5387" s="78">
        <v>1.2048541E-4</v>
      </c>
    </row>
    <row r="5388" spans="2:129" s="178" customFormat="1" x14ac:dyDescent="0.15">
      <c r="B5388" s="170" t="s">
        <v>1734</v>
      </c>
      <c r="C5388" s="171"/>
      <c r="D5388" s="172" t="s">
        <v>279</v>
      </c>
      <c r="E5388" s="285" t="s">
        <v>1735</v>
      </c>
      <c r="F5388" s="285">
        <f t="shared" si="752"/>
        <v>1.04058645108E-4</v>
      </c>
      <c r="G5388" s="285">
        <f t="shared" si="753"/>
        <v>5.6305836600000004E-6</v>
      </c>
      <c r="H5388" s="285">
        <f t="shared" si="754"/>
        <v>8.5094803779999985E-6</v>
      </c>
      <c r="I5388" s="285">
        <f t="shared" si="755"/>
        <v>6.0200322070000003E-5</v>
      </c>
      <c r="J5388" s="285">
        <v>2.9718259000000001E-5</v>
      </c>
      <c r="K5388" s="285">
        <v>7.7165561999999995E-6</v>
      </c>
      <c r="L5388" s="285">
        <v>7.2994895E-7</v>
      </c>
      <c r="M5388" s="285">
        <v>9.2009377999999998E-7</v>
      </c>
      <c r="N5388" s="285">
        <v>4.0815341000000003E-6</v>
      </c>
      <c r="O5388" s="285">
        <v>6.2895578000000003E-7</v>
      </c>
      <c r="P5388" s="285">
        <v>6.2975228E-8</v>
      </c>
      <c r="Q5388" s="285">
        <v>1.3498737999999999E-7</v>
      </c>
      <c r="R5388" s="285">
        <v>5.9911999999999998E-5</v>
      </c>
      <c r="S5388" s="285">
        <v>0</v>
      </c>
      <c r="T5388" s="285">
        <v>0</v>
      </c>
      <c r="U5388" s="285">
        <v>1.5333469E-7</v>
      </c>
      <c r="V5388" s="326"/>
      <c r="W5388" s="327">
        <f t="shared" si="756"/>
        <v>2.2013525185185184E-4</v>
      </c>
      <c r="X5388" s="276">
        <v>3.7348389000000002E-3</v>
      </c>
      <c r="Y5388" s="276">
        <v>3.6746553999999999E-3</v>
      </c>
      <c r="Z5388" s="276">
        <v>5.0898959999999999E-5</v>
      </c>
      <c r="AA5388" s="276">
        <v>4.0344299999999997E-9</v>
      </c>
      <c r="AB5388" s="276">
        <v>1.8810000000000001E-6</v>
      </c>
      <c r="AC5388" s="276">
        <v>8.094654E-7</v>
      </c>
      <c r="AD5388" s="276">
        <v>6.5900700000000002E-6</v>
      </c>
      <c r="AE5388" s="250">
        <v>4.7345784999999997E-10</v>
      </c>
      <c r="AF5388" s="250">
        <v>1.7406443E-12</v>
      </c>
      <c r="AG5388" s="250">
        <v>3.5792174000000002E-5</v>
      </c>
    </row>
    <row r="5389" spans="2:129" s="178" customFormat="1" x14ac:dyDescent="0.15">
      <c r="B5389" s="170" t="s">
        <v>1736</v>
      </c>
      <c r="C5389" s="171"/>
      <c r="D5389" s="172" t="s">
        <v>279</v>
      </c>
      <c r="E5389" s="285" t="s">
        <v>1737</v>
      </c>
      <c r="F5389" s="285">
        <f t="shared" si="752"/>
        <v>2.7594524845999996E-4</v>
      </c>
      <c r="G5389" s="285">
        <f t="shared" si="753"/>
        <v>5.3070598999999994E-6</v>
      </c>
      <c r="H5389" s="285">
        <f t="shared" si="754"/>
        <v>1.8839637889999997E-5</v>
      </c>
      <c r="I5389" s="285">
        <f t="shared" si="755"/>
        <v>1.6776635366999999E-4</v>
      </c>
      <c r="J5389" s="285">
        <v>8.4032196999999997E-5</v>
      </c>
      <c r="K5389" s="285">
        <v>1.7093168999999999E-5</v>
      </c>
      <c r="L5389" s="285">
        <v>1.5620547E-6</v>
      </c>
      <c r="M5389" s="285">
        <v>2.7026062000000001E-7</v>
      </c>
      <c r="N5389" s="285">
        <v>4.2055092000000001E-6</v>
      </c>
      <c r="O5389" s="285">
        <v>8.3129008E-7</v>
      </c>
      <c r="P5389" s="285">
        <v>1.8441419E-7</v>
      </c>
      <c r="Q5389" s="285">
        <v>3.3089843999999998E-7</v>
      </c>
      <c r="R5389" s="285">
        <v>1.6700800000000001E-4</v>
      </c>
      <c r="S5389" s="285">
        <v>0</v>
      </c>
      <c r="T5389" s="285">
        <v>0</v>
      </c>
      <c r="U5389" s="285">
        <v>4.2745523E-7</v>
      </c>
      <c r="V5389" s="326"/>
      <c r="W5389" s="327">
        <f t="shared" si="756"/>
        <v>6.2246071851851847E-4</v>
      </c>
      <c r="X5389" s="276">
        <v>1.0379470999999999E-2</v>
      </c>
      <c r="Y5389" s="276">
        <v>1.0219615E-2</v>
      </c>
      <c r="Z5389" s="276">
        <v>1.3520304E-4</v>
      </c>
      <c r="AA5389" s="276">
        <v>1.1190600000000001E-8</v>
      </c>
      <c r="AB5389" s="276">
        <v>4.9436100000000003E-6</v>
      </c>
      <c r="AC5389" s="276">
        <v>2.1600252E-6</v>
      </c>
      <c r="AD5389" s="276">
        <v>1.7537399999999999E-5</v>
      </c>
      <c r="AE5389" s="250">
        <v>1.1626023E-9</v>
      </c>
      <c r="AF5389" s="250">
        <v>4.5934539999999999E-12</v>
      </c>
      <c r="AG5389" s="250">
        <v>9.9608803999999998E-5</v>
      </c>
    </row>
    <row r="5390" spans="2:129" s="178" customFormat="1" x14ac:dyDescent="0.15">
      <c r="B5390" s="170" t="s">
        <v>1738</v>
      </c>
      <c r="C5390" s="171"/>
      <c r="D5390" s="172" t="s">
        <v>279</v>
      </c>
      <c r="E5390" s="285" t="s">
        <v>1739</v>
      </c>
      <c r="F5390" s="285">
        <f t="shared" si="752"/>
        <v>1.2622820977000002E-4</v>
      </c>
      <c r="G5390" s="285">
        <f t="shared" si="753"/>
        <v>3.5642720800000003E-6</v>
      </c>
      <c r="H5390" s="285">
        <f t="shared" si="754"/>
        <v>8.1223886399999998E-6</v>
      </c>
      <c r="I5390" s="285">
        <f t="shared" si="755"/>
        <v>7.5903908050000001E-5</v>
      </c>
      <c r="J5390" s="285">
        <v>3.8637641000000003E-5</v>
      </c>
      <c r="K5390" s="285">
        <v>7.3475745999999999E-6</v>
      </c>
      <c r="L5390" s="285">
        <v>6.7507611999999999E-7</v>
      </c>
      <c r="M5390" s="285">
        <v>1.2313028E-7</v>
      </c>
      <c r="N5390" s="285">
        <v>3.0619963000000002E-6</v>
      </c>
      <c r="O5390" s="285">
        <v>3.7914549999999999E-7</v>
      </c>
      <c r="P5390" s="285">
        <v>9.9737920000000004E-8</v>
      </c>
      <c r="Q5390" s="285">
        <v>1.4971008000000001E-7</v>
      </c>
      <c r="R5390" s="285">
        <v>7.5560800000000003E-5</v>
      </c>
      <c r="S5390" s="285">
        <v>0</v>
      </c>
      <c r="T5390" s="285">
        <v>0</v>
      </c>
      <c r="U5390" s="285">
        <v>1.9339796999999999E-7</v>
      </c>
      <c r="V5390" s="326"/>
      <c r="W5390" s="327">
        <f t="shared" si="756"/>
        <v>2.8620474814814817E-4</v>
      </c>
      <c r="X5390" s="276">
        <v>4.6960815999999997E-3</v>
      </c>
      <c r="Y5390" s="276">
        <v>4.6237574000000002E-3</v>
      </c>
      <c r="Z5390" s="276">
        <v>6.1170480000000005E-5</v>
      </c>
      <c r="AA5390" s="276">
        <v>5.0631299999999997E-9</v>
      </c>
      <c r="AB5390" s="276">
        <v>2.23668E-6</v>
      </c>
      <c r="AC5390" s="276">
        <v>9.7725870000000005E-7</v>
      </c>
      <c r="AD5390" s="276">
        <v>7.93467E-6</v>
      </c>
      <c r="AE5390" s="250">
        <v>5.4228682E-10</v>
      </c>
      <c r="AF5390" s="250">
        <v>2.0909753000000002E-12</v>
      </c>
      <c r="AG5390" s="250">
        <v>4.5066956E-5</v>
      </c>
    </row>
    <row r="5391" spans="2:129" s="178" customFormat="1" x14ac:dyDescent="0.15">
      <c r="B5391" s="170" t="s">
        <v>1740</v>
      </c>
      <c r="C5391" s="180"/>
      <c r="D5391" s="172" t="s">
        <v>279</v>
      </c>
      <c r="E5391" s="285" t="s">
        <v>1741</v>
      </c>
      <c r="F5391" s="285">
        <f t="shared" si="752"/>
        <v>2.1180895565000001E-4</v>
      </c>
      <c r="G5391" s="285">
        <f t="shared" si="753"/>
        <v>4.5042317300000005E-6</v>
      </c>
      <c r="H5391" s="285">
        <f t="shared" si="754"/>
        <v>1.423268492E-5</v>
      </c>
      <c r="I5391" s="285">
        <f t="shared" si="755"/>
        <v>1.2846871799999999E-4</v>
      </c>
      <c r="J5391" s="285">
        <v>6.4603320999999996E-5</v>
      </c>
      <c r="K5391" s="285">
        <v>1.2908446000000001E-5</v>
      </c>
      <c r="L5391" s="285">
        <v>1.1805747000000001E-6</v>
      </c>
      <c r="M5391" s="285">
        <v>2.0554457999999999E-7</v>
      </c>
      <c r="N5391" s="285">
        <v>3.6619256000000002E-6</v>
      </c>
      <c r="O5391" s="285">
        <v>6.3676154999999995E-7</v>
      </c>
      <c r="P5391" s="285">
        <v>1.4366422000000001E-7</v>
      </c>
      <c r="Q5391" s="285">
        <v>2.5339055E-7</v>
      </c>
      <c r="R5391" s="285">
        <v>1.2788799999999999E-4</v>
      </c>
      <c r="S5391" s="285">
        <v>0</v>
      </c>
      <c r="T5391" s="285">
        <v>0</v>
      </c>
      <c r="U5391" s="285">
        <v>3.2732745000000002E-7</v>
      </c>
      <c r="V5391" s="326"/>
      <c r="W5391" s="327">
        <f t="shared" si="756"/>
        <v>4.7854311851851846E-4</v>
      </c>
      <c r="X5391" s="276">
        <v>7.9483547000000002E-3</v>
      </c>
      <c r="Y5391" s="276">
        <v>7.8259399000000004E-3</v>
      </c>
      <c r="Z5391" s="276">
        <v>1.0353672E-4</v>
      </c>
      <c r="AA5391" s="276">
        <v>8.5694400000000001E-9</v>
      </c>
      <c r="AB5391" s="276">
        <v>3.78567E-6</v>
      </c>
      <c r="AC5391" s="276">
        <v>1.6540263000000001E-6</v>
      </c>
      <c r="AD5391" s="276">
        <v>1.34298E-5</v>
      </c>
      <c r="AE5391" s="250">
        <v>8.9337354000000004E-10</v>
      </c>
      <c r="AF5391" s="250">
        <v>3.5207774E-12</v>
      </c>
      <c r="AG5391" s="250">
        <v>7.6278099000000001E-5</v>
      </c>
    </row>
    <row r="5392" spans="2:129" s="178" customFormat="1" x14ac:dyDescent="0.15">
      <c r="B5392" s="170" t="s">
        <v>1742</v>
      </c>
      <c r="C5392" s="171"/>
      <c r="D5392" s="172" t="s">
        <v>279</v>
      </c>
      <c r="E5392" s="285" t="s">
        <v>1743</v>
      </c>
      <c r="F5392" s="285">
        <f t="shared" si="752"/>
        <v>6.4454180344000004E-5</v>
      </c>
      <c r="G5392" s="285">
        <f t="shared" si="753"/>
        <v>3.5568734500000002E-6</v>
      </c>
      <c r="H5392" s="285">
        <f t="shared" si="754"/>
        <v>3.2065953060000001E-6</v>
      </c>
      <c r="I5392" s="285">
        <f t="shared" si="755"/>
        <v>3.6164577587999999E-5</v>
      </c>
      <c r="J5392" s="285">
        <v>2.1526134E-5</v>
      </c>
      <c r="K5392" s="285">
        <v>3.0300708E-6</v>
      </c>
      <c r="L5392" s="285">
        <v>1.3784088999999999E-7</v>
      </c>
      <c r="M5392" s="285">
        <v>2.8858173E-6</v>
      </c>
      <c r="N5392" s="285">
        <v>5.3615603E-7</v>
      </c>
      <c r="O5392" s="285">
        <v>1.3490012000000001E-7</v>
      </c>
      <c r="P5392" s="285">
        <v>3.8683616000000001E-8</v>
      </c>
      <c r="Q5392" s="285">
        <v>7.0587418000000003E-8</v>
      </c>
      <c r="R5392" s="285">
        <v>3.6033050999999998E-5</v>
      </c>
      <c r="S5392" s="285">
        <v>0</v>
      </c>
      <c r="T5392" s="285">
        <v>0</v>
      </c>
      <c r="U5392" s="285">
        <v>6.0939169999999995E-8</v>
      </c>
      <c r="V5392" s="326"/>
      <c r="W5392" s="327">
        <f t="shared" si="756"/>
        <v>1.5945284444444444E-4</v>
      </c>
      <c r="X5392" s="276">
        <v>2.7149791999999998E-3</v>
      </c>
      <c r="Y5392" s="276">
        <v>2.6801860999999998E-3</v>
      </c>
      <c r="Z5392" s="276">
        <v>2.3900113000000001E-5</v>
      </c>
      <c r="AA5392" s="276">
        <v>1.5598021999999999E-8</v>
      </c>
      <c r="AB5392" s="276">
        <v>3.7736066E-6</v>
      </c>
      <c r="AC5392" s="276">
        <v>1.4377652999999999E-6</v>
      </c>
      <c r="AD5392" s="276">
        <v>5.6660182000000004E-6</v>
      </c>
      <c r="AE5392" s="250">
        <v>2.2644762E-10</v>
      </c>
      <c r="AF5392" s="250">
        <v>8.2719870999999999E-13</v>
      </c>
      <c r="AG5392" s="250">
        <v>2.6115594000000001E-5</v>
      </c>
    </row>
    <row r="5393" spans="1:129" s="178" customFormat="1" x14ac:dyDescent="0.15">
      <c r="B5393" s="170" t="s">
        <v>1744</v>
      </c>
      <c r="C5393" s="171"/>
      <c r="D5393" s="172" t="s">
        <v>279</v>
      </c>
      <c r="E5393" s="285" t="s">
        <v>1745</v>
      </c>
      <c r="F5393" s="285">
        <f t="shared" si="752"/>
        <v>4.4340071863000006E-5</v>
      </c>
      <c r="G5393" s="285">
        <f t="shared" si="753"/>
        <v>3.3054489639999999E-6</v>
      </c>
      <c r="H5393" s="285">
        <f t="shared" si="754"/>
        <v>2.2203485069999996E-6</v>
      </c>
      <c r="I5393" s="285">
        <f t="shared" si="755"/>
        <v>2.4109718392000004E-5</v>
      </c>
      <c r="J5393" s="285">
        <v>1.4704555999999999E-5</v>
      </c>
      <c r="K5393" s="285">
        <v>2.0936304999999998E-6</v>
      </c>
      <c r="L5393" s="285">
        <v>1.0092893E-7</v>
      </c>
      <c r="M5393" s="285">
        <v>2.8580781999999999E-6</v>
      </c>
      <c r="N5393" s="285">
        <v>3.5743735000000003E-7</v>
      </c>
      <c r="O5393" s="285">
        <v>8.9933413999999995E-8</v>
      </c>
      <c r="P5393" s="285">
        <v>2.5789077000000002E-8</v>
      </c>
      <c r="Q5393" s="285">
        <v>4.7058279000000003E-8</v>
      </c>
      <c r="R5393" s="285">
        <v>2.4022034000000001E-5</v>
      </c>
      <c r="S5393" s="285">
        <v>0</v>
      </c>
      <c r="T5393" s="285">
        <v>0</v>
      </c>
      <c r="U5393" s="285">
        <v>4.0626113000000002E-8</v>
      </c>
      <c r="V5393" s="326"/>
      <c r="W5393" s="327">
        <f t="shared" si="756"/>
        <v>1.0892263703703702E-4</v>
      </c>
      <c r="X5393" s="276">
        <v>1.8099862E-3</v>
      </c>
      <c r="Y5393" s="276">
        <v>1.7867908E-3</v>
      </c>
      <c r="Z5393" s="276">
        <v>1.5933408000000001E-5</v>
      </c>
      <c r="AA5393" s="276">
        <v>1.0398681E-8</v>
      </c>
      <c r="AB5393" s="276">
        <v>2.5157377999999998E-6</v>
      </c>
      <c r="AC5393" s="276">
        <v>9.5851017000000006E-7</v>
      </c>
      <c r="AD5393" s="276">
        <v>3.7773455000000001E-6</v>
      </c>
      <c r="AE5393" s="250">
        <v>1.5445184999999999E-10</v>
      </c>
      <c r="AF5393" s="250">
        <v>6.3546772999999996E-13</v>
      </c>
      <c r="AG5393" s="250">
        <v>1.7410396000000001E-5</v>
      </c>
    </row>
    <row r="5394" spans="1:129" s="178" customFormat="1" x14ac:dyDescent="0.15">
      <c r="B5394" s="170" t="s">
        <v>1746</v>
      </c>
      <c r="C5394" s="171"/>
      <c r="D5394" s="172" t="s">
        <v>274</v>
      </c>
      <c r="E5394" s="285" t="s">
        <v>1747</v>
      </c>
      <c r="F5394" s="285">
        <f t="shared" si="752"/>
        <v>0.11800276909</v>
      </c>
      <c r="G5394" s="285">
        <f t="shared" si="753"/>
        <v>1.47502359E-3</v>
      </c>
      <c r="H5394" s="285">
        <f t="shared" si="754"/>
        <v>5.785980950000001E-3</v>
      </c>
      <c r="I5394" s="285">
        <f t="shared" si="755"/>
        <v>7.0721839549999999E-2</v>
      </c>
      <c r="J5394" s="285">
        <v>4.0019924999999998E-2</v>
      </c>
      <c r="K5394" s="285">
        <v>5.4937828000000003E-3</v>
      </c>
      <c r="L5394" s="285">
        <v>2.1655019000000001E-4</v>
      </c>
      <c r="M5394" s="285">
        <v>1.6273601000000001E-4</v>
      </c>
      <c r="N5394" s="285">
        <v>1.0484829E-3</v>
      </c>
      <c r="O5394" s="285">
        <v>2.6380468000000002E-4</v>
      </c>
      <c r="P5394" s="285">
        <v>7.5647960000000002E-5</v>
      </c>
      <c r="Q5394" s="285">
        <v>1.3803762E-4</v>
      </c>
      <c r="R5394" s="285">
        <v>7.0464631999999999E-2</v>
      </c>
      <c r="S5394" s="285">
        <v>0</v>
      </c>
      <c r="T5394" s="285">
        <v>0</v>
      </c>
      <c r="U5394" s="285">
        <v>1.1916992999999999E-4</v>
      </c>
      <c r="V5394" s="326"/>
      <c r="W5394" s="327">
        <f t="shared" si="756"/>
        <v>0.29644388888888884</v>
      </c>
      <c r="X5394" s="276">
        <v>5.3092927000000003</v>
      </c>
      <c r="Y5394" s="276">
        <v>5.2412529000000001</v>
      </c>
      <c r="Z5394" s="276">
        <v>4.6737998000000003E-2</v>
      </c>
      <c r="AA5394" s="276">
        <v>3.0502798999999999E-5</v>
      </c>
      <c r="AB5394" s="276">
        <v>7.3794973999999998E-3</v>
      </c>
      <c r="AC5394" s="276">
        <v>2.8116297999999998E-3</v>
      </c>
      <c r="AD5394" s="276">
        <v>1.1080213E-2</v>
      </c>
      <c r="AE5394" s="250">
        <v>4.2237520000000001E-7</v>
      </c>
      <c r="AF5394" s="250">
        <v>1.1248217E-9</v>
      </c>
      <c r="AG5394" s="78">
        <v>5.1070494000000001E-2</v>
      </c>
    </row>
    <row r="5395" spans="1:129" x14ac:dyDescent="0.15">
      <c r="A5395" s="61" t="s">
        <v>1748</v>
      </c>
      <c r="B5395" s="67" t="s">
        <v>1749</v>
      </c>
      <c r="C5395" s="83" t="s">
        <v>11689</v>
      </c>
      <c r="D5395" s="73"/>
      <c r="E5395" s="104"/>
      <c r="F5395" s="82"/>
      <c r="G5395" s="82"/>
      <c r="H5395" s="82"/>
      <c r="I5395" s="82"/>
      <c r="J5395" s="82"/>
      <c r="K5395" s="82"/>
      <c r="L5395" s="82"/>
      <c r="M5395" s="82"/>
      <c r="N5395" s="82"/>
      <c r="O5395" s="82"/>
      <c r="P5395" s="82"/>
      <c r="Q5395" s="82"/>
      <c r="R5395" s="82"/>
      <c r="S5395" s="82"/>
      <c r="T5395" s="82"/>
      <c r="U5395" s="82"/>
      <c r="W5395" s="246"/>
      <c r="X5395" s="80"/>
      <c r="Y5395" s="80"/>
      <c r="Z5395" s="80"/>
      <c r="AA5395" s="80"/>
      <c r="AB5395" s="80"/>
      <c r="AC5395" s="80"/>
      <c r="AD5395" s="80"/>
      <c r="AE5395" s="70"/>
      <c r="AF5395" s="70"/>
      <c r="AG5395" s="70"/>
      <c r="AH5395" s="20"/>
      <c r="AI5395" s="20"/>
      <c r="AJ5395" s="20"/>
      <c r="AK5395" s="20"/>
      <c r="AL5395" s="20"/>
      <c r="AM5395" s="20"/>
      <c r="AN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c r="BU5395" s="20"/>
      <c r="BV5395" s="20"/>
      <c r="BW5395" s="20"/>
      <c r="BX5395" s="20"/>
      <c r="BY5395" s="20"/>
      <c r="BZ5395" s="20"/>
      <c r="CA5395" s="20"/>
      <c r="CB5395" s="20"/>
      <c r="CC5395" s="20"/>
      <c r="CD5395" s="20"/>
      <c r="CE5395" s="20"/>
      <c r="CF5395" s="20"/>
      <c r="CG5395" s="20"/>
      <c r="CH5395" s="20"/>
      <c r="CI5395" s="20"/>
      <c r="CJ5395" s="20"/>
      <c r="CK5395" s="20"/>
      <c r="CL5395" s="20"/>
      <c r="CM5395" s="20"/>
      <c r="CN5395" s="20"/>
      <c r="CO5395" s="20"/>
      <c r="CP5395" s="20"/>
      <c r="CQ5395" s="20"/>
      <c r="CR5395" s="20"/>
      <c r="CS5395" s="20"/>
      <c r="CT5395" s="20"/>
      <c r="CU5395" s="20"/>
      <c r="CV5395" s="20"/>
      <c r="CW5395" s="20"/>
      <c r="CX5395" s="20"/>
      <c r="CY5395" s="20"/>
      <c r="CZ5395" s="20"/>
      <c r="DA5395" s="20"/>
      <c r="DB5395" s="20"/>
      <c r="DC5395" s="20"/>
      <c r="DD5395" s="20"/>
      <c r="DE5395" s="20"/>
      <c r="DF5395" s="20"/>
      <c r="DG5395" s="20"/>
      <c r="DH5395" s="20"/>
      <c r="DI5395" s="20"/>
      <c r="DJ5395" s="20"/>
      <c r="DK5395" s="20"/>
      <c r="DL5395" s="20"/>
      <c r="DM5395" s="20"/>
      <c r="DN5395" s="20"/>
      <c r="DO5395" s="20"/>
      <c r="DP5395" s="20"/>
      <c r="DQ5395" s="20"/>
      <c r="DR5395" s="20"/>
      <c r="DS5395" s="20"/>
      <c r="DT5395" s="20"/>
      <c r="DU5395" s="20"/>
      <c r="DV5395" s="20"/>
      <c r="DW5395" s="20"/>
      <c r="DX5395" s="20"/>
      <c r="DY5395" s="20"/>
    </row>
    <row r="5396" spans="1:129" s="149" customFormat="1" x14ac:dyDescent="0.15">
      <c r="B5396" s="157" t="s">
        <v>1751</v>
      </c>
      <c r="C5396" s="106">
        <v>1</v>
      </c>
      <c r="D5396" s="118" t="s">
        <v>1689</v>
      </c>
      <c r="E5396" s="285" t="s">
        <v>1752</v>
      </c>
      <c r="F5396" s="285">
        <f>G5396+H5396+I5396+J5396</f>
        <v>1.3764674107E-2</v>
      </c>
      <c r="G5396" s="285">
        <f>M5396+N5396+O5396</f>
        <v>1.042252555E-3</v>
      </c>
      <c r="H5396" s="285">
        <f>K5396+L5396+P5396</f>
        <v>2.5780851409999998E-3</v>
      </c>
      <c r="I5396" s="285">
        <f>Q5396+IF(R5396="x",0,R5396)+IF(S5396="x",0,S5396)+IF(T5396="x",0,T5396)+U5396</f>
        <v>5.9374559109999997E-3</v>
      </c>
      <c r="J5396" s="285">
        <v>4.2068805000000003E-3</v>
      </c>
      <c r="K5396" s="285">
        <v>2.3316232999999998E-3</v>
      </c>
      <c r="L5396" s="285">
        <v>2.3147703E-4</v>
      </c>
      <c r="M5396" s="285">
        <v>3.2262055000000001E-5</v>
      </c>
      <c r="N5396" s="285">
        <v>7.3382513000000004E-4</v>
      </c>
      <c r="O5396" s="285">
        <v>2.7616537000000002E-4</v>
      </c>
      <c r="P5396" s="285">
        <v>1.4984810999999999E-5</v>
      </c>
      <c r="Q5396" s="285">
        <v>2.3585832999999999E-4</v>
      </c>
      <c r="R5396" s="285">
        <v>5.6481203000000001E-3</v>
      </c>
      <c r="S5396" s="285">
        <v>0</v>
      </c>
      <c r="T5396" s="285">
        <v>0</v>
      </c>
      <c r="U5396" s="285">
        <v>5.3477280999999998E-5</v>
      </c>
      <c r="V5396" s="287"/>
      <c r="W5396" s="89">
        <f>J5396/0.135</f>
        <v>3.1162077777777776E-2</v>
      </c>
      <c r="X5396" s="328">
        <v>0.51396470999999999</v>
      </c>
      <c r="Y5396" s="328">
        <v>0.48835237999999997</v>
      </c>
      <c r="Z5396" s="328">
        <v>1.5103752999999999E-2</v>
      </c>
      <c r="AA5396" s="328">
        <v>2.1116652E-4</v>
      </c>
      <c r="AB5396" s="328">
        <v>3.6439672999999998E-3</v>
      </c>
      <c r="AC5396" s="328">
        <v>9.9334745000000005E-4</v>
      </c>
      <c r="AD5396" s="328">
        <v>5.6600964999999996E-3</v>
      </c>
      <c r="AE5396" s="250">
        <v>5.7301320000000001E-8</v>
      </c>
      <c r="AF5396" s="250">
        <v>2.1328207000000001E-10</v>
      </c>
      <c r="AG5396" s="78">
        <v>4.3741650000000002E-3</v>
      </c>
    </row>
    <row r="5397" spans="1:129" s="149" customFormat="1" x14ac:dyDescent="0.15">
      <c r="B5397" s="157" t="s">
        <v>1753</v>
      </c>
      <c r="C5397" s="148"/>
      <c r="D5397" s="118" t="s">
        <v>1689</v>
      </c>
      <c r="E5397" s="285" t="s">
        <v>1754</v>
      </c>
      <c r="F5397" s="285">
        <f>G5397+H5397+I5397+J5397</f>
        <v>3.9888313869000007E-3</v>
      </c>
      <c r="G5397" s="285">
        <f>M5397+N5397+O5397</f>
        <v>2.8182675250000002E-4</v>
      </c>
      <c r="H5397" s="285">
        <f>K5397+L5397+P5397</f>
        <v>1.4672377802E-3</v>
      </c>
      <c r="I5397" s="285">
        <f>Q5397+IF(R5397="x",0,R5397)+IF(S5397="x",0,S5397)+IF(T5397="x",0,T5397)+U5397</f>
        <v>1.3518724542000001E-3</v>
      </c>
      <c r="J5397" s="285">
        <v>8.8789439999999999E-4</v>
      </c>
      <c r="K5397" s="285">
        <v>1.4071337000000001E-3</v>
      </c>
      <c r="L5397" s="285">
        <v>5.7196335999999998E-5</v>
      </c>
      <c r="M5397" s="285">
        <v>7.6502385000000004E-6</v>
      </c>
      <c r="N5397" s="285">
        <v>2.4430604999999998E-4</v>
      </c>
      <c r="O5397" s="285">
        <v>2.9870464E-5</v>
      </c>
      <c r="P5397" s="285">
        <v>2.9077442E-6</v>
      </c>
      <c r="Q5397" s="285">
        <v>1.2156122000000001E-5</v>
      </c>
      <c r="R5397" s="285">
        <v>1.3333333E-3</v>
      </c>
      <c r="S5397" s="285">
        <v>0</v>
      </c>
      <c r="T5397" s="285">
        <v>0</v>
      </c>
      <c r="U5397" s="285">
        <v>6.3830321999999996E-6</v>
      </c>
      <c r="V5397" s="287"/>
      <c r="W5397" s="89">
        <f>J5397/0.135</f>
        <v>6.5769955555555551E-3</v>
      </c>
      <c r="X5397" s="328">
        <v>0.11770743</v>
      </c>
      <c r="Y5397" s="328">
        <v>0.11047683</v>
      </c>
      <c r="Z5397" s="328">
        <v>4.5845523999999997E-3</v>
      </c>
      <c r="AA5397" s="328">
        <v>7.6748320000000007E-6</v>
      </c>
      <c r="AB5397" s="328">
        <v>7.2150887000000004E-4</v>
      </c>
      <c r="AC5397" s="328">
        <v>3.2646200000000002E-4</v>
      </c>
      <c r="AD5397" s="328">
        <v>1.5904075E-3</v>
      </c>
      <c r="AE5397" s="250">
        <v>2.7353071E-8</v>
      </c>
      <c r="AF5397" s="250">
        <v>6.2563274999999999E-11</v>
      </c>
      <c r="AG5397" s="78">
        <v>9.8072663999999995E-4</v>
      </c>
    </row>
    <row r="5398" spans="1:129" s="149" customFormat="1" x14ac:dyDescent="0.15">
      <c r="B5398" s="157" t="s">
        <v>1755</v>
      </c>
      <c r="C5398" s="148"/>
      <c r="D5398" s="118" t="s">
        <v>1689</v>
      </c>
      <c r="E5398" s="285" t="s">
        <v>1756</v>
      </c>
      <c r="F5398" s="285">
        <f>G5398+H5398+I5398+J5398</f>
        <v>3.9888313869000007E-3</v>
      </c>
      <c r="G5398" s="285">
        <f>M5398+N5398+O5398</f>
        <v>2.8182675250000002E-4</v>
      </c>
      <c r="H5398" s="285">
        <f>K5398+L5398+P5398</f>
        <v>1.4672377802E-3</v>
      </c>
      <c r="I5398" s="285">
        <f>Q5398+IF(R5398="x",0,R5398)+IF(S5398="x",0,S5398)+IF(T5398="x",0,T5398)+U5398</f>
        <v>1.3518724542000001E-3</v>
      </c>
      <c r="J5398" s="285">
        <v>8.8789439999999999E-4</v>
      </c>
      <c r="K5398" s="285">
        <v>1.4071337000000001E-3</v>
      </c>
      <c r="L5398" s="285">
        <v>5.7196335999999998E-5</v>
      </c>
      <c r="M5398" s="285">
        <v>7.6502385000000004E-6</v>
      </c>
      <c r="N5398" s="285">
        <v>2.4430604999999998E-4</v>
      </c>
      <c r="O5398" s="285">
        <v>2.9870464E-5</v>
      </c>
      <c r="P5398" s="285">
        <v>2.9077442E-6</v>
      </c>
      <c r="Q5398" s="285">
        <v>1.2156122000000001E-5</v>
      </c>
      <c r="R5398" s="285">
        <v>1.3333333E-3</v>
      </c>
      <c r="S5398" s="285">
        <v>0</v>
      </c>
      <c r="T5398" s="285">
        <v>0</v>
      </c>
      <c r="U5398" s="285">
        <v>6.3830321999999996E-6</v>
      </c>
      <c r="V5398" s="287"/>
      <c r="W5398" s="89">
        <f>J5398/0.135</f>
        <v>6.5769955555555551E-3</v>
      </c>
      <c r="X5398" s="328">
        <v>0.11770743</v>
      </c>
      <c r="Y5398" s="328">
        <v>0.11047683</v>
      </c>
      <c r="Z5398" s="328">
        <v>4.5845523999999997E-3</v>
      </c>
      <c r="AA5398" s="328">
        <v>7.6748320000000007E-6</v>
      </c>
      <c r="AB5398" s="328">
        <v>7.2150887000000004E-4</v>
      </c>
      <c r="AC5398" s="328">
        <v>3.2646200000000002E-4</v>
      </c>
      <c r="AD5398" s="328">
        <v>1.5904075E-3</v>
      </c>
      <c r="AE5398" s="250">
        <v>2.7353071E-8</v>
      </c>
      <c r="AF5398" s="250">
        <v>6.2563274999999999E-11</v>
      </c>
      <c r="AG5398" s="78">
        <v>9.8072663999999995E-4</v>
      </c>
    </row>
    <row r="5399" spans="1:129" s="149" customFormat="1" x14ac:dyDescent="0.15">
      <c r="B5399" s="157" t="s">
        <v>1757</v>
      </c>
      <c r="C5399" s="148"/>
      <c r="D5399" s="118" t="s">
        <v>1689</v>
      </c>
      <c r="E5399" s="285" t="s">
        <v>1758</v>
      </c>
      <c r="F5399" s="285">
        <f>G5399+H5399+I5399+J5399</f>
        <v>3.9888313869000007E-3</v>
      </c>
      <c r="G5399" s="285">
        <f>M5399+N5399+O5399</f>
        <v>2.8182675250000002E-4</v>
      </c>
      <c r="H5399" s="285">
        <f>K5399+L5399+P5399</f>
        <v>1.4672377802E-3</v>
      </c>
      <c r="I5399" s="285">
        <f>Q5399+IF(R5399="x",0,R5399)+IF(S5399="x",0,S5399)+IF(T5399="x",0,T5399)+U5399</f>
        <v>1.3518724542000001E-3</v>
      </c>
      <c r="J5399" s="285">
        <v>8.8789439999999999E-4</v>
      </c>
      <c r="K5399" s="285">
        <v>1.4071337000000001E-3</v>
      </c>
      <c r="L5399" s="285">
        <v>5.7196335999999998E-5</v>
      </c>
      <c r="M5399" s="285">
        <v>7.6502385000000004E-6</v>
      </c>
      <c r="N5399" s="285">
        <v>2.4430604999999998E-4</v>
      </c>
      <c r="O5399" s="285">
        <v>2.9870464E-5</v>
      </c>
      <c r="P5399" s="285">
        <v>2.9077442E-6</v>
      </c>
      <c r="Q5399" s="285">
        <v>1.2156122000000001E-5</v>
      </c>
      <c r="R5399" s="285">
        <v>1.3333333E-3</v>
      </c>
      <c r="S5399" s="285">
        <v>0</v>
      </c>
      <c r="T5399" s="285">
        <v>0</v>
      </c>
      <c r="U5399" s="285">
        <v>6.3830321999999996E-6</v>
      </c>
      <c r="V5399" s="287"/>
      <c r="W5399" s="89">
        <f>J5399/0.135</f>
        <v>6.5769955555555551E-3</v>
      </c>
      <c r="X5399" s="328">
        <v>0.11770743</v>
      </c>
      <c r="Y5399" s="328">
        <v>0.11047683</v>
      </c>
      <c r="Z5399" s="328">
        <v>4.5845523999999997E-3</v>
      </c>
      <c r="AA5399" s="328">
        <v>7.6748320000000007E-6</v>
      </c>
      <c r="AB5399" s="328">
        <v>7.2150887000000004E-4</v>
      </c>
      <c r="AC5399" s="328">
        <v>3.2646200000000002E-4</v>
      </c>
      <c r="AD5399" s="328">
        <v>1.5904075E-3</v>
      </c>
      <c r="AE5399" s="250">
        <v>2.7353071E-8</v>
      </c>
      <c r="AF5399" s="250">
        <v>6.2563274999999999E-11</v>
      </c>
      <c r="AG5399" s="78">
        <v>9.8072663999999995E-4</v>
      </c>
    </row>
    <row r="5400" spans="1:129" s="149" customFormat="1" x14ac:dyDescent="0.15">
      <c r="B5400" s="157" t="s">
        <v>1759</v>
      </c>
      <c r="C5400" s="148"/>
      <c r="D5400" s="118" t="s">
        <v>1689</v>
      </c>
      <c r="E5400" s="285" t="s">
        <v>1760</v>
      </c>
      <c r="F5400" s="285">
        <f>G5400+H5400+I5400+J5400</f>
        <v>2.1919961062999999E-3</v>
      </c>
      <c r="G5400" s="285">
        <f>M5400+N5400+O5400</f>
        <v>1.5702849159999999E-4</v>
      </c>
      <c r="H5400" s="285">
        <f>K5400+L5400+P5400</f>
        <v>8.6234821999999997E-4</v>
      </c>
      <c r="I5400" s="285">
        <f>Q5400+IF(R5400="x",0,R5400)+IF(S5400="x",0,S5400)+IF(T5400="x",0,T5400)+U5400</f>
        <v>7.0367564469999994E-4</v>
      </c>
      <c r="J5400" s="285">
        <v>4.6894375000000002E-4</v>
      </c>
      <c r="K5400" s="285">
        <v>8.2691513999999999E-4</v>
      </c>
      <c r="L5400" s="285">
        <v>3.3818787E-5</v>
      </c>
      <c r="M5400" s="285">
        <v>3.0560705999999999E-6</v>
      </c>
      <c r="N5400" s="285">
        <v>1.350782E-4</v>
      </c>
      <c r="O5400" s="285">
        <v>1.8894221E-5</v>
      </c>
      <c r="P5400" s="285">
        <v>1.614293E-6</v>
      </c>
      <c r="Q5400" s="285">
        <v>6.7491452E-6</v>
      </c>
      <c r="R5400" s="285">
        <v>6.9333332999999995E-4</v>
      </c>
      <c r="S5400" s="285">
        <v>0</v>
      </c>
      <c r="T5400" s="285">
        <v>0</v>
      </c>
      <c r="U5400" s="285">
        <v>3.5931695000000001E-6</v>
      </c>
      <c r="V5400" s="287"/>
      <c r="W5400" s="89">
        <f>J5400/0.135</f>
        <v>3.4736574074074075E-3</v>
      </c>
      <c r="X5400" s="328">
        <v>6.2604146999999999E-2</v>
      </c>
      <c r="Y5400" s="328">
        <v>5.8509915000000003E-2</v>
      </c>
      <c r="Z5400" s="328">
        <v>2.5968684000000001E-3</v>
      </c>
      <c r="AA5400" s="328">
        <v>2.9655239000000001E-6</v>
      </c>
      <c r="AB5400" s="328">
        <v>4.0430940999999998E-4</v>
      </c>
      <c r="AC5400" s="328">
        <v>1.8519034E-4</v>
      </c>
      <c r="AD5400" s="328">
        <v>9.0489792999999996E-4</v>
      </c>
      <c r="AE5400" s="250">
        <v>1.7906716999999999E-8</v>
      </c>
      <c r="AF5400" s="250">
        <v>3.1690435000000002E-11</v>
      </c>
      <c r="AG5400" s="78">
        <v>5.1452322999999997E-4</v>
      </c>
    </row>
    <row r="5401" spans="1:129" s="149" customFormat="1" x14ac:dyDescent="0.15">
      <c r="B5401" s="157" t="s">
        <v>1761</v>
      </c>
      <c r="C5401" s="148"/>
      <c r="D5401" s="118" t="s">
        <v>1694</v>
      </c>
      <c r="E5401" s="329" t="s">
        <v>1762</v>
      </c>
      <c r="F5401" s="305">
        <f t="shared" ref="F5401:U5401" si="757">F5399*0.41</f>
        <v>1.6354208686290002E-3</v>
      </c>
      <c r="G5401" s="305">
        <f t="shared" si="757"/>
        <v>1.15548968525E-4</v>
      </c>
      <c r="H5401" s="305">
        <f t="shared" si="757"/>
        <v>6.0156748988199999E-4</v>
      </c>
      <c r="I5401" s="305">
        <f t="shared" si="757"/>
        <v>5.5426770622200004E-4</v>
      </c>
      <c r="J5401" s="305">
        <f t="shared" si="757"/>
        <v>3.6403670399999999E-4</v>
      </c>
      <c r="K5401" s="305">
        <f t="shared" si="757"/>
        <v>5.7692481700000002E-4</v>
      </c>
      <c r="L5401" s="305">
        <f t="shared" si="757"/>
        <v>2.3450497759999997E-5</v>
      </c>
      <c r="M5401" s="305">
        <f t="shared" si="757"/>
        <v>3.1365977850000001E-6</v>
      </c>
      <c r="N5401" s="305">
        <f t="shared" si="757"/>
        <v>1.0016548049999999E-4</v>
      </c>
      <c r="O5401" s="305">
        <f t="shared" si="757"/>
        <v>1.224689024E-5</v>
      </c>
      <c r="P5401" s="305">
        <f t="shared" si="757"/>
        <v>1.192175122E-6</v>
      </c>
      <c r="Q5401" s="305">
        <f t="shared" si="757"/>
        <v>4.9840100199999996E-6</v>
      </c>
      <c r="R5401" s="305">
        <f t="shared" si="757"/>
        <v>5.4666665300000001E-4</v>
      </c>
      <c r="S5401" s="305">
        <f t="shared" si="757"/>
        <v>0</v>
      </c>
      <c r="T5401" s="305">
        <f t="shared" si="757"/>
        <v>0</v>
      </c>
      <c r="U5401" s="305">
        <f t="shared" si="757"/>
        <v>2.6170432019999995E-6</v>
      </c>
      <c r="V5401" s="148"/>
      <c r="W5401" s="305">
        <f t="shared" ref="W5401:AG5401" si="758">W5399*0.41</f>
        <v>2.6965681777777776E-3</v>
      </c>
      <c r="X5401" s="305">
        <f t="shared" si="758"/>
        <v>4.8260046299999998E-2</v>
      </c>
      <c r="Y5401" s="305">
        <f t="shared" si="758"/>
        <v>4.5295500299999999E-2</v>
      </c>
      <c r="Z5401" s="305">
        <f t="shared" si="758"/>
        <v>1.8796664839999997E-3</v>
      </c>
      <c r="AA5401" s="305">
        <f t="shared" si="758"/>
        <v>3.14668112E-6</v>
      </c>
      <c r="AB5401" s="305">
        <f t="shared" si="758"/>
        <v>2.9581863670000001E-4</v>
      </c>
      <c r="AC5401" s="305">
        <f t="shared" si="758"/>
        <v>1.3384941999999999E-4</v>
      </c>
      <c r="AD5401" s="305">
        <f t="shared" si="758"/>
        <v>6.5206707500000002E-4</v>
      </c>
      <c r="AE5401" s="307">
        <f t="shared" si="758"/>
        <v>1.1214759109999999E-8</v>
      </c>
      <c r="AF5401" s="307">
        <f t="shared" si="758"/>
        <v>2.5650942749999996E-11</v>
      </c>
      <c r="AG5401" s="307">
        <f t="shared" si="758"/>
        <v>4.0209792239999994E-4</v>
      </c>
    </row>
    <row r="5402" spans="1:129" s="149" customFormat="1" x14ac:dyDescent="0.15">
      <c r="B5402" s="157" t="s">
        <v>11690</v>
      </c>
      <c r="C5402" s="288"/>
      <c r="D5402" s="118" t="s">
        <v>1689</v>
      </c>
      <c r="E5402" s="308" t="s">
        <v>11691</v>
      </c>
      <c r="F5402" s="308">
        <f t="shared" ref="F5402:F5412" si="759">G5402+H5402+I5402+J5402</f>
        <v>1.0750470468000001E-2</v>
      </c>
      <c r="G5402" s="308">
        <f t="shared" ref="G5402:G5412" si="760">M5402+N5402+O5402</f>
        <v>1.3710043340000001E-3</v>
      </c>
      <c r="H5402" s="308">
        <f t="shared" ref="H5402:H5412" si="761">K5402+L5402+P5402</f>
        <v>3.4167872829999999E-3</v>
      </c>
      <c r="I5402" s="308">
        <f t="shared" ref="I5402:I5412" si="762">Q5402+IF(R5402="x",0,R5402)+IF(S5402="x",0,S5402)+IF(T5402="x",0,T5402)+U5402</f>
        <v>3.8317105099999998E-4</v>
      </c>
      <c r="J5402" s="308">
        <v>5.5795078000000003E-3</v>
      </c>
      <c r="K5402" s="308">
        <v>3.0894538000000001E-3</v>
      </c>
      <c r="L5402" s="308">
        <v>3.0746506999999998E-4</v>
      </c>
      <c r="M5402" s="308">
        <v>4.2462624000000001E-5</v>
      </c>
      <c r="N5402" s="308">
        <v>9.6146803000000003E-4</v>
      </c>
      <c r="O5402" s="308">
        <v>3.6707367999999998E-4</v>
      </c>
      <c r="P5402" s="308">
        <v>1.9868413E-5</v>
      </c>
      <c r="Q5402" s="308">
        <v>3.1362116E-4</v>
      </c>
      <c r="R5402" s="308">
        <v>0</v>
      </c>
      <c r="S5402" s="308">
        <v>0</v>
      </c>
      <c r="T5402" s="308">
        <v>0</v>
      </c>
      <c r="U5402" s="308">
        <v>6.9549890999999998E-5</v>
      </c>
      <c r="V5402" s="261"/>
      <c r="W5402" s="246">
        <f t="shared" ref="W5402:W5412" si="763">J5402/0.135</f>
        <v>4.132968740740741E-2</v>
      </c>
      <c r="X5402" s="191">
        <v>0.68267568999999995</v>
      </c>
      <c r="Y5402" s="191">
        <v>0.64788102000000003</v>
      </c>
      <c r="Z5402" s="191">
        <v>2.0772609000000001E-2</v>
      </c>
      <c r="AA5402" s="191">
        <v>2.8078854999999999E-4</v>
      </c>
      <c r="AB5402" s="191">
        <v>4.8786309E-3</v>
      </c>
      <c r="AC5402" s="191">
        <v>1.3655685999999999E-3</v>
      </c>
      <c r="AD5402" s="191">
        <v>7.4970690000000003E-3</v>
      </c>
      <c r="AE5402" s="76">
        <v>7.5679242999999994E-8</v>
      </c>
      <c r="AF5402" s="76">
        <v>2.8299871E-10</v>
      </c>
      <c r="AG5402" s="20">
        <v>5.8067815999999998E-3</v>
      </c>
    </row>
    <row r="5403" spans="1:129" s="149" customFormat="1" x14ac:dyDescent="0.15">
      <c r="B5403" s="157" t="s">
        <v>11692</v>
      </c>
      <c r="C5403" s="148"/>
      <c r="D5403" s="118" t="s">
        <v>1689</v>
      </c>
      <c r="E5403" s="308" t="s">
        <v>11693</v>
      </c>
      <c r="F5403" s="308">
        <f t="shared" si="759"/>
        <v>1.0817017144000001E-2</v>
      </c>
      <c r="G5403" s="308">
        <f t="shared" si="760"/>
        <v>1.393698731E-3</v>
      </c>
      <c r="H5403" s="308">
        <f t="shared" si="761"/>
        <v>3.4348123039999998E-3</v>
      </c>
      <c r="I5403" s="308">
        <f t="shared" si="762"/>
        <v>3.85628909E-4</v>
      </c>
      <c r="J5403" s="308">
        <v>5.6028772000000001E-3</v>
      </c>
      <c r="K5403" s="308">
        <v>3.1067905000000001E-3</v>
      </c>
      <c r="L5403" s="308">
        <v>3.0806169E-4</v>
      </c>
      <c r="M5403" s="308">
        <v>4.3128750999999999E-5</v>
      </c>
      <c r="N5403" s="308">
        <v>9.8315811999999999E-4</v>
      </c>
      <c r="O5403" s="308">
        <v>3.6741185999999998E-4</v>
      </c>
      <c r="P5403" s="308">
        <v>1.9960114000000001E-5</v>
      </c>
      <c r="Q5403" s="308">
        <v>3.1372634000000001E-4</v>
      </c>
      <c r="R5403" s="308">
        <v>0</v>
      </c>
      <c r="S5403" s="308">
        <v>0</v>
      </c>
      <c r="T5403" s="308">
        <v>0</v>
      </c>
      <c r="U5403" s="308">
        <v>7.1902568999999993E-5</v>
      </c>
      <c r="V5403" s="261"/>
      <c r="W5403" s="246">
        <f t="shared" si="763"/>
        <v>4.1502794074074069E-2</v>
      </c>
      <c r="X5403" s="191">
        <v>0.68401624000000005</v>
      </c>
      <c r="Y5403" s="191">
        <v>0.65031249000000002</v>
      </c>
      <c r="Z5403" s="191">
        <v>1.9749889999999999E-2</v>
      </c>
      <c r="AA5403" s="191">
        <v>2.8088258E-4</v>
      </c>
      <c r="AB5403" s="191">
        <v>4.8305984000000003E-3</v>
      </c>
      <c r="AC5403" s="191">
        <v>1.2992169E-3</v>
      </c>
      <c r="AD5403" s="191">
        <v>7.5431689999999997E-3</v>
      </c>
      <c r="AE5403" s="76">
        <v>7.6473250000000006E-8</v>
      </c>
      <c r="AF5403" s="76">
        <v>2.8399428000000001E-10</v>
      </c>
      <c r="AG5403" s="20">
        <v>5.8230015000000001E-3</v>
      </c>
    </row>
    <row r="5404" spans="1:129" s="149" customFormat="1" x14ac:dyDescent="0.15">
      <c r="B5404" s="157" t="s">
        <v>11694</v>
      </c>
      <c r="C5404" s="148"/>
      <c r="D5404" s="118" t="s">
        <v>1689</v>
      </c>
      <c r="E5404" s="308" t="s">
        <v>11695</v>
      </c>
      <c r="F5404" s="308">
        <f t="shared" si="759"/>
        <v>1.0051792021999999E-2</v>
      </c>
      <c r="G5404" s="308">
        <f t="shared" si="760"/>
        <v>1.3047531949999999E-3</v>
      </c>
      <c r="H5404" s="308">
        <f t="shared" si="761"/>
        <v>3.164545637E-3</v>
      </c>
      <c r="I5404" s="308">
        <f t="shared" si="762"/>
        <v>4.3281049000000005E-4</v>
      </c>
      <c r="J5404" s="308">
        <v>5.1496826999999998E-3</v>
      </c>
      <c r="K5404" s="308">
        <v>2.8594885E-3</v>
      </c>
      <c r="L5404" s="308">
        <v>2.8626052000000002E-4</v>
      </c>
      <c r="M5404" s="308">
        <v>4.2194165000000001E-5</v>
      </c>
      <c r="N5404" s="308">
        <v>8.6414010000000004E-4</v>
      </c>
      <c r="O5404" s="308">
        <v>3.9841893000000002E-4</v>
      </c>
      <c r="P5404" s="308">
        <v>1.8796616999999999E-5</v>
      </c>
      <c r="Q5404" s="308">
        <v>3.6627821000000002E-4</v>
      </c>
      <c r="R5404" s="308">
        <v>0</v>
      </c>
      <c r="S5404" s="308">
        <v>0</v>
      </c>
      <c r="T5404" s="308">
        <v>0</v>
      </c>
      <c r="U5404" s="308">
        <v>6.6532279999999999E-5</v>
      </c>
      <c r="V5404" s="261"/>
      <c r="W5404" s="246">
        <f t="shared" si="763"/>
        <v>3.8145797777777775E-2</v>
      </c>
      <c r="X5404" s="191">
        <v>0.62498187000000005</v>
      </c>
      <c r="Y5404" s="191">
        <v>0.59742909</v>
      </c>
      <c r="Z5404" s="191">
        <v>1.5690552999999999E-2</v>
      </c>
      <c r="AA5404" s="191">
        <v>3.3808930000000002E-4</v>
      </c>
      <c r="AB5404" s="191">
        <v>4.6218437999999999E-3</v>
      </c>
      <c r="AC5404" s="191">
        <v>1.0002927000000001E-3</v>
      </c>
      <c r="AD5404" s="191">
        <v>5.9020067999999998E-3</v>
      </c>
      <c r="AE5404" s="76">
        <v>6.9241503000000003E-8</v>
      </c>
      <c r="AF5404" s="76">
        <v>2.6339005000000002E-10</v>
      </c>
      <c r="AG5404" s="20">
        <v>5.3972977000000004E-3</v>
      </c>
    </row>
    <row r="5405" spans="1:129" s="149" customFormat="1" x14ac:dyDescent="0.15">
      <c r="B5405" s="157" t="s">
        <v>11696</v>
      </c>
      <c r="C5405" s="148"/>
      <c r="D5405" s="118" t="s">
        <v>1689</v>
      </c>
      <c r="E5405" s="308" t="s">
        <v>11697</v>
      </c>
      <c r="F5405" s="308">
        <f t="shared" si="759"/>
        <v>1.0113723642E-2</v>
      </c>
      <c r="G5405" s="308">
        <f t="shared" si="760"/>
        <v>1.325875046E-3</v>
      </c>
      <c r="H5405" s="308">
        <f t="shared" si="761"/>
        <v>3.1813210459999998E-3</v>
      </c>
      <c r="I5405" s="308">
        <f t="shared" si="762"/>
        <v>4.3509814999999997E-4</v>
      </c>
      <c r="J5405" s="308">
        <v>5.1714294000000001E-3</v>
      </c>
      <c r="K5405" s="308">
        <v>2.8756234E-3</v>
      </c>
      <c r="L5405" s="308">
        <v>2.8681574999999998E-4</v>
      </c>
      <c r="M5405" s="308">
        <v>4.2813625999999997E-5</v>
      </c>
      <c r="N5405" s="308">
        <v>8.8432767999999996E-4</v>
      </c>
      <c r="O5405" s="308">
        <v>3.9873373999999999E-4</v>
      </c>
      <c r="P5405" s="308">
        <v>1.8881895999999999E-5</v>
      </c>
      <c r="Q5405" s="308">
        <v>3.6637608999999998E-4</v>
      </c>
      <c r="R5405" s="308">
        <v>0</v>
      </c>
      <c r="S5405" s="308">
        <v>0</v>
      </c>
      <c r="T5405" s="308">
        <v>0</v>
      </c>
      <c r="U5405" s="308">
        <v>6.8722060000000001E-5</v>
      </c>
      <c r="V5405" s="261"/>
      <c r="W5405" s="246">
        <f t="shared" si="763"/>
        <v>3.8306884444444446E-2</v>
      </c>
      <c r="X5405" s="191">
        <v>0.62622960000000005</v>
      </c>
      <c r="Y5405" s="191">
        <v>0.59969223000000005</v>
      </c>
      <c r="Z5405" s="191">
        <v>1.4738632999999999E-2</v>
      </c>
      <c r="AA5405" s="191">
        <v>3.3817713999999998E-4</v>
      </c>
      <c r="AB5405" s="191">
        <v>4.5771090999999998E-3</v>
      </c>
      <c r="AC5405" s="191">
        <v>9.3853429999999998E-4</v>
      </c>
      <c r="AD5405" s="191">
        <v>5.9449170000000001E-3</v>
      </c>
      <c r="AE5405" s="76">
        <v>6.9980459000000006E-8</v>
      </c>
      <c r="AF5405" s="76">
        <v>2.6431647000000002E-10</v>
      </c>
      <c r="AG5405" s="20">
        <v>5.4123959000000003E-3</v>
      </c>
    </row>
    <row r="5406" spans="1:129" s="149" customFormat="1" x14ac:dyDescent="0.15">
      <c r="B5406" s="157" t="s">
        <v>11698</v>
      </c>
      <c r="C5406" s="148"/>
      <c r="D5406" s="118" t="s">
        <v>1689</v>
      </c>
      <c r="E5406" s="308" t="s">
        <v>11699</v>
      </c>
      <c r="F5406" s="308">
        <f t="shared" si="759"/>
        <v>1.4973068390999999E-2</v>
      </c>
      <c r="G5406" s="308">
        <f t="shared" si="760"/>
        <v>2.4670785399999997E-3</v>
      </c>
      <c r="H5406" s="308">
        <f t="shared" si="761"/>
        <v>4.7751026219999991E-3</v>
      </c>
      <c r="I5406" s="308">
        <f t="shared" si="762"/>
        <v>4.73280929E-4</v>
      </c>
      <c r="J5406" s="308">
        <v>7.2576063000000003E-3</v>
      </c>
      <c r="K5406" s="308">
        <v>4.3209017999999997E-3</v>
      </c>
      <c r="L5406" s="308">
        <v>4.2929019999999999E-4</v>
      </c>
      <c r="M5406" s="308">
        <v>7.7893890000000002E-5</v>
      </c>
      <c r="N5406" s="308">
        <v>1.9231763000000001E-3</v>
      </c>
      <c r="O5406" s="308">
        <v>4.6600835000000003E-4</v>
      </c>
      <c r="P5406" s="308">
        <v>2.4910621999999998E-5</v>
      </c>
      <c r="Q5406" s="308">
        <v>3.9098128000000001E-4</v>
      </c>
      <c r="R5406" s="308">
        <v>0</v>
      </c>
      <c r="S5406" s="308">
        <v>0</v>
      </c>
      <c r="T5406" s="308">
        <v>0</v>
      </c>
      <c r="U5406" s="308">
        <v>8.2299649000000001E-5</v>
      </c>
      <c r="V5406" s="261"/>
      <c r="W5406" s="246">
        <f t="shared" si="763"/>
        <v>5.3760046666666665E-2</v>
      </c>
      <c r="X5406" s="191">
        <v>0.89488559999999995</v>
      </c>
      <c r="Y5406" s="191">
        <v>0.85676507000000002</v>
      </c>
      <c r="Z5406" s="191">
        <v>2.1983915999999999E-2</v>
      </c>
      <c r="AA5406" s="191">
        <v>2.8275959999999998E-4</v>
      </c>
      <c r="AB5406" s="191">
        <v>5.3653913000000003E-3</v>
      </c>
      <c r="AC5406" s="191">
        <v>1.4338167000000001E-3</v>
      </c>
      <c r="AD5406" s="191">
        <v>9.0546431000000007E-3</v>
      </c>
      <c r="AE5406" s="76">
        <v>1.1261313E-7</v>
      </c>
      <c r="AF5406" s="76">
        <v>3.7513502E-10</v>
      </c>
      <c r="AG5406" s="20">
        <v>7.7762279E-3</v>
      </c>
    </row>
    <row r="5407" spans="1:129" s="149" customFormat="1" x14ac:dyDescent="0.15">
      <c r="B5407" s="157" t="s">
        <v>11700</v>
      </c>
      <c r="C5407" s="148"/>
      <c r="D5407" s="118" t="s">
        <v>1689</v>
      </c>
      <c r="E5407" s="308" t="s">
        <v>11701</v>
      </c>
      <c r="F5407" s="308">
        <f t="shared" si="759"/>
        <v>1.3971742564999999E-2</v>
      </c>
      <c r="G5407" s="308">
        <f t="shared" si="760"/>
        <v>2.2129863999999998E-3</v>
      </c>
      <c r="H5407" s="308">
        <f t="shared" si="761"/>
        <v>4.4375762349999999E-3</v>
      </c>
      <c r="I5407" s="308">
        <f t="shared" si="762"/>
        <v>4.6348582999999996E-4</v>
      </c>
      <c r="J5407" s="308">
        <v>6.8576940999999997E-3</v>
      </c>
      <c r="K5407" s="308">
        <v>4.0151116999999998E-3</v>
      </c>
      <c r="L5407" s="308">
        <v>3.9850028E-4</v>
      </c>
      <c r="M5407" s="308">
        <v>6.9212250000000005E-5</v>
      </c>
      <c r="N5407" s="308">
        <v>1.6882857999999999E-3</v>
      </c>
      <c r="O5407" s="308">
        <v>4.5548835E-4</v>
      </c>
      <c r="P5407" s="308">
        <v>2.3964255E-5</v>
      </c>
      <c r="Q5407" s="308">
        <v>3.8296473999999999E-4</v>
      </c>
      <c r="R5407" s="308">
        <v>0</v>
      </c>
      <c r="S5407" s="308">
        <v>0</v>
      </c>
      <c r="T5407" s="308">
        <v>0</v>
      </c>
      <c r="U5407" s="308">
        <v>8.0521090000000003E-5</v>
      </c>
      <c r="V5407" s="261"/>
      <c r="W5407" s="246">
        <f t="shared" si="763"/>
        <v>5.079773407407407E-2</v>
      </c>
      <c r="X5407" s="191">
        <v>0.84270451000000002</v>
      </c>
      <c r="Y5407" s="191">
        <v>0.80524761</v>
      </c>
      <c r="Z5407" s="191">
        <v>2.1659467000000002E-2</v>
      </c>
      <c r="AA5407" s="191">
        <v>2.8238139999999998E-4</v>
      </c>
      <c r="AB5407" s="191">
        <v>5.2862148999999999E-3</v>
      </c>
      <c r="AC5407" s="191">
        <v>1.4140330000000001E-3</v>
      </c>
      <c r="AD5407" s="191">
        <v>8.8148051999999994E-3</v>
      </c>
      <c r="AE5407" s="76">
        <v>1.0380275E-7</v>
      </c>
      <c r="AF5407" s="76">
        <v>3.5259742999999998E-10</v>
      </c>
      <c r="AG5407" s="20">
        <v>7.2806353000000002E-3</v>
      </c>
    </row>
    <row r="5408" spans="1:129" s="149" customFormat="1" x14ac:dyDescent="0.15">
      <c r="B5408" s="157" t="s">
        <v>11702</v>
      </c>
      <c r="C5408" s="148"/>
      <c r="D5408" s="118" t="s">
        <v>1689</v>
      </c>
      <c r="E5408" s="308" t="s">
        <v>11703</v>
      </c>
      <c r="F5408" s="308">
        <f t="shared" si="759"/>
        <v>4.4238665374999996E-3</v>
      </c>
      <c r="G5408" s="308">
        <f t="shared" si="760"/>
        <v>2.3528899499999998E-4</v>
      </c>
      <c r="H5408" s="308">
        <f t="shared" si="761"/>
        <v>1.0641335822000001E-3</v>
      </c>
      <c r="I5408" s="308">
        <f t="shared" si="762"/>
        <v>3.65069603E-5</v>
      </c>
      <c r="J5408" s="308">
        <v>3.0879369999999998E-3</v>
      </c>
      <c r="K5408" s="308">
        <v>1.0074087E-3</v>
      </c>
      <c r="L5408" s="308">
        <v>4.7674450000000002E-5</v>
      </c>
      <c r="M5408" s="308">
        <v>2.2900181999999999E-5</v>
      </c>
      <c r="N5408" s="308">
        <v>1.5082288000000001E-4</v>
      </c>
      <c r="O5408" s="308">
        <v>6.1565932999999996E-5</v>
      </c>
      <c r="P5408" s="308">
        <v>9.0504321999999997E-6</v>
      </c>
      <c r="Q5408" s="308">
        <v>2.8296638999999999E-5</v>
      </c>
      <c r="R5408" s="308">
        <v>0</v>
      </c>
      <c r="S5408" s="308">
        <v>0</v>
      </c>
      <c r="T5408" s="308">
        <v>0</v>
      </c>
      <c r="U5408" s="308">
        <v>8.2103213000000006E-6</v>
      </c>
      <c r="V5408" s="261"/>
      <c r="W5408" s="246">
        <f t="shared" si="763"/>
        <v>2.2873607407407404E-2</v>
      </c>
      <c r="X5408" s="191">
        <v>0.42141993</v>
      </c>
      <c r="Y5408" s="191">
        <v>0.41303530999999999</v>
      </c>
      <c r="Z5408" s="191">
        <v>5.1540839999999997E-3</v>
      </c>
      <c r="AA5408" s="191">
        <v>1.4640285E-5</v>
      </c>
      <c r="AB5408" s="191">
        <v>9.7096472999999995E-4</v>
      </c>
      <c r="AC5408" s="191">
        <v>3.4187888E-4</v>
      </c>
      <c r="AD5408" s="191">
        <v>1.9030441E-3</v>
      </c>
      <c r="AE5408" s="76">
        <v>4.2608706E-8</v>
      </c>
      <c r="AF5408" s="76">
        <v>1.2938575999999999E-10</v>
      </c>
      <c r="AG5408" s="20">
        <v>3.1380698000000001E-3</v>
      </c>
    </row>
    <row r="5409" spans="1:129" s="149" customFormat="1" x14ac:dyDescent="0.15">
      <c r="B5409" s="157" t="s">
        <v>11704</v>
      </c>
      <c r="C5409" s="148"/>
      <c r="D5409" s="118" t="s">
        <v>1689</v>
      </c>
      <c r="E5409" s="308" t="s">
        <v>11705</v>
      </c>
      <c r="F5409" s="308">
        <f t="shared" si="759"/>
        <v>3.9832471774999996E-3</v>
      </c>
      <c r="G5409" s="308">
        <f t="shared" si="760"/>
        <v>4.2274012400000005E-4</v>
      </c>
      <c r="H5409" s="308">
        <f t="shared" si="761"/>
        <v>2.2008567222999995E-3</v>
      </c>
      <c r="I5409" s="308">
        <f t="shared" si="762"/>
        <v>2.7808731199999998E-5</v>
      </c>
      <c r="J5409" s="308">
        <v>1.3318416E-3</v>
      </c>
      <c r="K5409" s="308">
        <v>2.1107005999999998E-3</v>
      </c>
      <c r="L5409" s="308">
        <v>8.5794505999999996E-5</v>
      </c>
      <c r="M5409" s="308">
        <v>1.1475358E-5</v>
      </c>
      <c r="N5409" s="308">
        <v>3.6645907000000001E-4</v>
      </c>
      <c r="O5409" s="308">
        <v>4.4805695999999999E-5</v>
      </c>
      <c r="P5409" s="308">
        <v>4.3616163000000001E-6</v>
      </c>
      <c r="Q5409" s="308">
        <v>1.8234182999999999E-5</v>
      </c>
      <c r="R5409" s="308">
        <v>0</v>
      </c>
      <c r="S5409" s="308">
        <v>0</v>
      </c>
      <c r="T5409" s="308">
        <v>0</v>
      </c>
      <c r="U5409" s="308">
        <v>9.5745482000000008E-6</v>
      </c>
      <c r="V5409" s="261"/>
      <c r="W5409" s="246">
        <f t="shared" si="763"/>
        <v>9.8654933333333326E-3</v>
      </c>
      <c r="X5409" s="191">
        <v>0.17656115</v>
      </c>
      <c r="Y5409" s="191">
        <v>0.16571524000000001</v>
      </c>
      <c r="Z5409" s="191">
        <v>6.8768283999999999E-3</v>
      </c>
      <c r="AA5409" s="191">
        <v>1.1512247999999999E-5</v>
      </c>
      <c r="AB5409" s="191">
        <v>1.0822633000000001E-3</v>
      </c>
      <c r="AC5409" s="191">
        <v>4.8969300000000003E-4</v>
      </c>
      <c r="AD5409" s="191">
        <v>2.3856111999999998E-3</v>
      </c>
      <c r="AE5409" s="76">
        <v>4.1029605000000001E-8</v>
      </c>
      <c r="AF5409" s="76">
        <v>9.3844910999999994E-11</v>
      </c>
      <c r="AG5409" s="20">
        <v>1.4710899E-3</v>
      </c>
    </row>
    <row r="5410" spans="1:129" s="149" customFormat="1" x14ac:dyDescent="0.15">
      <c r="B5410" s="157" t="s">
        <v>11706</v>
      </c>
      <c r="C5410" s="148"/>
      <c r="D5410" s="118" t="s">
        <v>1689</v>
      </c>
      <c r="E5410" s="308" t="s">
        <v>11707</v>
      </c>
      <c r="F5410" s="308">
        <f t="shared" si="759"/>
        <v>7.1971333708999996E-3</v>
      </c>
      <c r="G5410" s="308">
        <f t="shared" si="760"/>
        <v>1.254188999E-3</v>
      </c>
      <c r="H5410" s="308">
        <f t="shared" si="761"/>
        <v>3.2364333678999999E-3</v>
      </c>
      <c r="I5410" s="308">
        <f t="shared" si="762"/>
        <v>9.5858404000000001E-5</v>
      </c>
      <c r="J5410" s="308">
        <v>2.6106526E-3</v>
      </c>
      <c r="K5410" s="308">
        <v>3.0490413999999999E-3</v>
      </c>
      <c r="L5410" s="308">
        <v>1.7919895000000001E-4</v>
      </c>
      <c r="M5410" s="308">
        <v>3.8387148999999998E-5</v>
      </c>
      <c r="N5410" s="308">
        <v>1.0950667E-3</v>
      </c>
      <c r="O5410" s="308">
        <v>1.2073515E-4</v>
      </c>
      <c r="P5410" s="308">
        <v>8.1930179000000003E-6</v>
      </c>
      <c r="Q5410" s="308">
        <v>7.7687801000000001E-5</v>
      </c>
      <c r="R5410" s="308">
        <v>0</v>
      </c>
      <c r="S5410" s="308">
        <v>0</v>
      </c>
      <c r="T5410" s="308">
        <v>0</v>
      </c>
      <c r="U5410" s="308">
        <v>1.8170603E-5</v>
      </c>
      <c r="V5410" s="261"/>
      <c r="W5410" s="246">
        <f t="shared" si="763"/>
        <v>1.9338167407407406E-2</v>
      </c>
      <c r="X5410" s="191">
        <v>0.33910910999999999</v>
      </c>
      <c r="Y5410" s="191">
        <v>0.32514310000000002</v>
      </c>
      <c r="Z5410" s="191">
        <v>8.3352314000000004E-3</v>
      </c>
      <c r="AA5410" s="191">
        <v>1.2980052999999999E-5</v>
      </c>
      <c r="AB5410" s="191">
        <v>1.4814284E-3</v>
      </c>
      <c r="AC5410" s="191">
        <v>5.7635791000000005E-4</v>
      </c>
      <c r="AD5410" s="191">
        <v>3.5600094E-3</v>
      </c>
      <c r="AE5410" s="76">
        <v>6.9031450999999999E-8</v>
      </c>
      <c r="AF5410" s="76">
        <v>1.6420638999999999E-10</v>
      </c>
      <c r="AG5410" s="20">
        <v>2.9776950999999999E-3</v>
      </c>
    </row>
    <row r="5411" spans="1:129" s="149" customFormat="1" x14ac:dyDescent="0.15">
      <c r="B5411" s="157" t="s">
        <v>11708</v>
      </c>
      <c r="C5411" s="148"/>
      <c r="D5411" s="118" t="s">
        <v>1689</v>
      </c>
      <c r="E5411" s="308" t="s">
        <v>11709</v>
      </c>
      <c r="F5411" s="308">
        <f t="shared" si="759"/>
        <v>6.4268817030999998E-3</v>
      </c>
      <c r="G5411" s="308">
        <f t="shared" si="760"/>
        <v>1.058732479E-3</v>
      </c>
      <c r="H5411" s="308">
        <f t="shared" si="761"/>
        <v>2.9767974211000001E-3</v>
      </c>
      <c r="I5411" s="308">
        <f t="shared" si="762"/>
        <v>8.8323702999999998E-5</v>
      </c>
      <c r="J5411" s="308">
        <v>2.3030281E-3</v>
      </c>
      <c r="K5411" s="308">
        <v>2.813818E-3</v>
      </c>
      <c r="L5411" s="308">
        <v>1.5551437999999999E-4</v>
      </c>
      <c r="M5411" s="308">
        <v>3.1708968999999999E-5</v>
      </c>
      <c r="N5411" s="308">
        <v>9.1438068E-4</v>
      </c>
      <c r="O5411" s="308">
        <v>1.1264283E-4</v>
      </c>
      <c r="P5411" s="308">
        <v>7.4650411000000001E-6</v>
      </c>
      <c r="Q5411" s="308">
        <v>7.1521229000000002E-5</v>
      </c>
      <c r="R5411" s="308">
        <v>0</v>
      </c>
      <c r="S5411" s="308">
        <v>0</v>
      </c>
      <c r="T5411" s="308">
        <v>0</v>
      </c>
      <c r="U5411" s="308">
        <v>1.6802473999999999E-5</v>
      </c>
      <c r="V5411" s="261"/>
      <c r="W5411" s="246">
        <f t="shared" si="763"/>
        <v>1.7059467407407405E-2</v>
      </c>
      <c r="X5411" s="191">
        <v>0.29896999000000002</v>
      </c>
      <c r="Y5411" s="191">
        <v>0.28551446000000003</v>
      </c>
      <c r="Z5411" s="191">
        <v>8.0856576000000006E-3</v>
      </c>
      <c r="AA5411" s="191">
        <v>1.2689112E-5</v>
      </c>
      <c r="AB5411" s="191">
        <v>1.4205233E-3</v>
      </c>
      <c r="AC5411" s="191">
        <v>5.6113968999999995E-4</v>
      </c>
      <c r="AD5411" s="191">
        <v>3.3755148999999999E-3</v>
      </c>
      <c r="AE5411" s="76">
        <v>6.2254221000000004E-8</v>
      </c>
      <c r="AF5411" s="76">
        <v>1.4686979E-10</v>
      </c>
      <c r="AG5411" s="20">
        <v>2.5964718999999998E-3</v>
      </c>
    </row>
    <row r="5412" spans="1:129" s="149" customFormat="1" x14ac:dyDescent="0.15">
      <c r="B5412" s="157" t="s">
        <v>11710</v>
      </c>
      <c r="C5412" s="148"/>
      <c r="D5412" s="118" t="s">
        <v>1689</v>
      </c>
      <c r="E5412" s="308" t="s">
        <v>11711</v>
      </c>
      <c r="F5412" s="308">
        <f t="shared" si="759"/>
        <v>2.2479941497000003E-3</v>
      </c>
      <c r="G5412" s="308">
        <f t="shared" si="760"/>
        <v>2.3554272690000001E-4</v>
      </c>
      <c r="H5412" s="308">
        <f t="shared" si="761"/>
        <v>1.2935223205000001E-3</v>
      </c>
      <c r="I5412" s="308">
        <f t="shared" si="762"/>
        <v>1.5513472300000001E-5</v>
      </c>
      <c r="J5412" s="308">
        <v>7.0341562999999996E-4</v>
      </c>
      <c r="K5412" s="308">
        <v>1.2403727E-3</v>
      </c>
      <c r="L5412" s="308">
        <v>5.0728181000000001E-5</v>
      </c>
      <c r="M5412" s="308">
        <v>4.5841058999999997E-6</v>
      </c>
      <c r="N5412" s="308">
        <v>2.0261728999999999E-4</v>
      </c>
      <c r="O5412" s="308">
        <v>2.8341331000000001E-5</v>
      </c>
      <c r="P5412" s="308">
        <v>2.4214394999999999E-6</v>
      </c>
      <c r="Q5412" s="308">
        <v>1.0123718E-5</v>
      </c>
      <c r="R5412" s="308">
        <v>0</v>
      </c>
      <c r="S5412" s="308">
        <v>0</v>
      </c>
      <c r="T5412" s="308">
        <v>0</v>
      </c>
      <c r="U5412" s="308">
        <v>5.3897543000000003E-6</v>
      </c>
      <c r="V5412" s="261"/>
      <c r="W5412" s="246">
        <f t="shared" si="763"/>
        <v>5.2104861481481477E-3</v>
      </c>
      <c r="X5412" s="191">
        <v>9.3906220999999998E-2</v>
      </c>
      <c r="Y5412" s="191">
        <v>8.7764874000000007E-2</v>
      </c>
      <c r="Z5412" s="191">
        <v>3.8953027E-3</v>
      </c>
      <c r="AA5412" s="191">
        <v>4.4482858000000004E-6</v>
      </c>
      <c r="AB5412" s="191">
        <v>6.0646411000000002E-4</v>
      </c>
      <c r="AC5412" s="191">
        <v>2.7778550000000002E-4</v>
      </c>
      <c r="AD5412" s="191">
        <v>1.3573469E-3</v>
      </c>
      <c r="AE5412" s="76">
        <v>2.6860075000000001E-8</v>
      </c>
      <c r="AF5412" s="76">
        <v>4.7535651000000001E-11</v>
      </c>
      <c r="AG5412" s="20">
        <v>7.7178485000000004E-4</v>
      </c>
    </row>
    <row r="5413" spans="1:129" s="149" customFormat="1" x14ac:dyDescent="0.15">
      <c r="B5413" s="157"/>
      <c r="C5413" s="148"/>
      <c r="D5413" s="118"/>
      <c r="E5413" s="259"/>
      <c r="F5413" s="330"/>
      <c r="G5413" s="330"/>
      <c r="H5413" s="330"/>
      <c r="I5413" s="330"/>
      <c r="J5413" s="259"/>
      <c r="K5413" s="259"/>
      <c r="L5413" s="259"/>
      <c r="M5413" s="259"/>
      <c r="N5413" s="259"/>
      <c r="O5413" s="259"/>
      <c r="P5413" s="259"/>
      <c r="Q5413" s="259"/>
      <c r="R5413" s="259"/>
      <c r="S5413" s="259"/>
      <c r="T5413" s="259"/>
      <c r="U5413" s="259"/>
      <c r="V5413" s="261"/>
      <c r="W5413" s="246"/>
      <c r="X5413" s="203"/>
      <c r="Y5413" s="203"/>
      <c r="Z5413" s="203"/>
      <c r="AA5413" s="203"/>
      <c r="AB5413" s="203"/>
      <c r="AC5413" s="203"/>
      <c r="AD5413" s="203"/>
      <c r="AE5413" s="168"/>
      <c r="AF5413" s="168"/>
      <c r="AG5413" s="168"/>
    </row>
    <row r="5414" spans="1:129" x14ac:dyDescent="0.15">
      <c r="A5414" s="61" t="s">
        <v>1763</v>
      </c>
      <c r="B5414" s="67" t="s">
        <v>1764</v>
      </c>
      <c r="C5414" s="83" t="s">
        <v>1765</v>
      </c>
      <c r="D5414" s="75"/>
      <c r="E5414" s="104"/>
      <c r="F5414" s="82"/>
      <c r="G5414" s="82"/>
      <c r="H5414" s="82"/>
      <c r="I5414" s="82"/>
      <c r="J5414" s="274"/>
      <c r="K5414" s="274"/>
      <c r="L5414" s="274"/>
      <c r="M5414" s="274"/>
      <c r="N5414" s="274"/>
      <c r="O5414" s="274"/>
      <c r="P5414" s="274"/>
      <c r="Q5414" s="274"/>
      <c r="R5414" s="274"/>
      <c r="S5414" s="274"/>
      <c r="T5414" s="274"/>
      <c r="U5414" s="274"/>
      <c r="V5414" s="110"/>
      <c r="W5414" s="246"/>
      <c r="X5414" s="247"/>
      <c r="Y5414" s="247"/>
      <c r="Z5414" s="247"/>
      <c r="AA5414" s="247"/>
      <c r="AB5414" s="247"/>
      <c r="AC5414" s="247"/>
      <c r="AD5414" s="247"/>
      <c r="AE5414" s="28"/>
      <c r="AF5414" s="28"/>
      <c r="AG5414" s="28"/>
      <c r="AH5414" s="20"/>
      <c r="AI5414" s="20"/>
      <c r="AJ5414" s="20"/>
      <c r="AK5414" s="20"/>
      <c r="AL5414" s="20"/>
      <c r="AM5414" s="20"/>
      <c r="AN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c r="BU5414" s="20"/>
      <c r="BV5414" s="20"/>
      <c r="BW5414" s="20"/>
      <c r="BX5414" s="20"/>
      <c r="BY5414" s="20"/>
      <c r="BZ5414" s="20"/>
      <c r="CA5414" s="20"/>
      <c r="CB5414" s="20"/>
      <c r="CC5414" s="20"/>
      <c r="CD5414" s="20"/>
      <c r="CE5414" s="20"/>
      <c r="CF5414" s="20"/>
      <c r="CG5414" s="20"/>
      <c r="CH5414" s="20"/>
      <c r="CI5414" s="20"/>
      <c r="CJ5414" s="20"/>
      <c r="CK5414" s="20"/>
      <c r="CL5414" s="20"/>
      <c r="CM5414" s="20"/>
      <c r="CN5414" s="20"/>
      <c r="CO5414" s="20"/>
      <c r="CP5414" s="20"/>
      <c r="CQ5414" s="20"/>
      <c r="CR5414" s="20"/>
      <c r="CS5414" s="20"/>
      <c r="CT5414" s="20"/>
      <c r="CU5414" s="20"/>
      <c r="CV5414" s="20"/>
      <c r="CW5414" s="20"/>
      <c r="CX5414" s="20"/>
      <c r="CY5414" s="20"/>
      <c r="CZ5414" s="20"/>
      <c r="DA5414" s="20"/>
      <c r="DB5414" s="20"/>
      <c r="DC5414" s="20"/>
      <c r="DD5414" s="20"/>
      <c r="DE5414" s="20"/>
      <c r="DF5414" s="20"/>
      <c r="DG5414" s="20"/>
      <c r="DH5414" s="20"/>
      <c r="DI5414" s="20"/>
      <c r="DJ5414" s="20"/>
      <c r="DK5414" s="20"/>
      <c r="DL5414" s="20"/>
      <c r="DM5414" s="20"/>
      <c r="DN5414" s="20"/>
      <c r="DO5414" s="20"/>
      <c r="DP5414" s="20"/>
      <c r="DQ5414" s="20"/>
      <c r="DR5414" s="20"/>
      <c r="DS5414" s="20"/>
      <c r="DT5414" s="20"/>
      <c r="DU5414" s="20"/>
      <c r="DV5414" s="20"/>
      <c r="DW5414" s="20"/>
      <c r="DX5414" s="20"/>
      <c r="DY5414" s="20"/>
    </row>
    <row r="5415" spans="1:129" x14ac:dyDescent="0.15">
      <c r="A5415" s="61"/>
      <c r="B5415" s="331" t="s">
        <v>1766</v>
      </c>
      <c r="C5415" s="83"/>
      <c r="D5415" s="73" t="s">
        <v>229</v>
      </c>
      <c r="E5415" s="78" t="s">
        <v>1767</v>
      </c>
      <c r="F5415" s="271">
        <f t="shared" ref="F5415:F5478" si="764">G5415+H5415+I5415+J5415</f>
        <v>1.3084249963500001</v>
      </c>
      <c r="G5415" s="271">
        <f t="shared" ref="G5415:G5478" si="765">M5415+N5415+O5415</f>
        <v>2.25537354E-2</v>
      </c>
      <c r="H5415" s="271">
        <f t="shared" ref="H5415:H5478" si="766">K5415+L5415+P5415</f>
        <v>5.5959169499999999E-3</v>
      </c>
      <c r="I5415" s="271">
        <f t="shared" ref="I5415:I5478" si="767">Q5415+IF(R5415="x",0,R5415)+IF(S5415="x",0,S5415)+IF(T5415="x",0,T5415)+U5415</f>
        <v>1.25906819</v>
      </c>
      <c r="J5415" s="271">
        <v>2.1207153999999999E-2</v>
      </c>
      <c r="K5415" s="271">
        <v>9.2279746000000005E-4</v>
      </c>
      <c r="L5415" s="271">
        <v>7.9658208999999996E-4</v>
      </c>
      <c r="M5415" s="271">
        <v>1.5639500000000001E-2</v>
      </c>
      <c r="N5415" s="271">
        <v>6.6744960999999998E-3</v>
      </c>
      <c r="O5415" s="271">
        <v>2.3973930000000001E-4</v>
      </c>
      <c r="P5415" s="271">
        <v>3.8765373999999999E-3</v>
      </c>
      <c r="Q5415" s="271">
        <v>0</v>
      </c>
      <c r="R5415" s="271">
        <v>0</v>
      </c>
      <c r="S5415" s="271">
        <v>0</v>
      </c>
      <c r="T5415" s="271">
        <v>0.71537711999999998</v>
      </c>
      <c r="U5415" s="332">
        <v>0.54369107000000005</v>
      </c>
      <c r="V5415" s="110"/>
      <c r="W5415" s="89">
        <f t="shared" ref="W5415:W5478" si="768">J5415/0.135</f>
        <v>0.15709002962962962</v>
      </c>
      <c r="X5415" s="248">
        <v>6.4497418</v>
      </c>
      <c r="Y5415" s="248">
        <v>5.5748252000000003</v>
      </c>
      <c r="Z5415" s="248">
        <v>0.30675069999999999</v>
      </c>
      <c r="AA5415" s="248">
        <v>8.7290833000000002E-4</v>
      </c>
      <c r="AB5415" s="248">
        <v>0.26765907</v>
      </c>
      <c r="AC5415" s="248">
        <v>3.4221231999999997E-2</v>
      </c>
      <c r="AD5415" s="248">
        <v>0.26541266000000002</v>
      </c>
      <c r="AE5415" s="250">
        <v>3.1997772000000001E-6</v>
      </c>
      <c r="AF5415" s="250">
        <v>1.5764281000000002E-8</v>
      </c>
      <c r="AG5415" s="78">
        <v>2.694643E-2</v>
      </c>
      <c r="AH5415" s="20"/>
      <c r="AI5415" s="20"/>
      <c r="AJ5415" s="20"/>
      <c r="AK5415" s="20"/>
      <c r="AL5415" s="20"/>
      <c r="AM5415" s="20"/>
      <c r="AN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c r="BU5415" s="20"/>
      <c r="BV5415" s="20"/>
      <c r="BW5415" s="20"/>
      <c r="BX5415" s="20"/>
      <c r="BY5415" s="20"/>
      <c r="BZ5415" s="20"/>
      <c r="CA5415" s="20"/>
      <c r="CB5415" s="20"/>
      <c r="CC5415" s="20"/>
      <c r="CD5415" s="20"/>
      <c r="CE5415" s="20"/>
      <c r="CF5415" s="20"/>
      <c r="CG5415" s="20"/>
      <c r="CH5415" s="20"/>
      <c r="CI5415" s="20"/>
      <c r="CJ5415" s="20"/>
      <c r="CK5415" s="20"/>
      <c r="CL5415" s="20"/>
      <c r="CM5415" s="20"/>
      <c r="CN5415" s="20"/>
      <c r="CO5415" s="20"/>
      <c r="CP5415" s="20"/>
      <c r="CQ5415" s="20"/>
      <c r="CR5415" s="20"/>
      <c r="CS5415" s="20"/>
      <c r="CT5415" s="20"/>
      <c r="CU5415" s="20"/>
      <c r="CV5415" s="20"/>
      <c r="CW5415" s="20"/>
      <c r="CX5415" s="20"/>
      <c r="CY5415" s="20"/>
      <c r="CZ5415" s="20"/>
      <c r="DA5415" s="20"/>
      <c r="DB5415" s="20"/>
      <c r="DC5415" s="20"/>
      <c r="DD5415" s="20"/>
      <c r="DE5415" s="20"/>
      <c r="DF5415" s="20"/>
      <c r="DG5415" s="20"/>
      <c r="DH5415" s="20"/>
      <c r="DI5415" s="20"/>
      <c r="DJ5415" s="20"/>
      <c r="DK5415" s="20"/>
      <c r="DL5415" s="20"/>
      <c r="DM5415" s="20"/>
      <c r="DN5415" s="20"/>
      <c r="DO5415" s="20"/>
      <c r="DP5415" s="20"/>
      <c r="DQ5415" s="20"/>
      <c r="DR5415" s="20"/>
      <c r="DS5415" s="20"/>
      <c r="DT5415" s="20"/>
      <c r="DU5415" s="20"/>
      <c r="DV5415" s="20"/>
      <c r="DW5415" s="20"/>
      <c r="DX5415" s="20"/>
      <c r="DY5415" s="20"/>
    </row>
    <row r="5416" spans="1:129" x14ac:dyDescent="0.15">
      <c r="A5416" s="61"/>
      <c r="B5416" s="331" t="s">
        <v>1768</v>
      </c>
      <c r="C5416" s="83"/>
      <c r="D5416" s="73" t="s">
        <v>229</v>
      </c>
      <c r="E5416" s="78" t="s">
        <v>1769</v>
      </c>
      <c r="F5416" s="271">
        <f t="shared" si="764"/>
        <v>1.0935929733700001</v>
      </c>
      <c r="G5416" s="271">
        <f t="shared" si="765"/>
        <v>3.3025537699999996E-2</v>
      </c>
      <c r="H5416" s="271">
        <f t="shared" si="766"/>
        <v>5.5430166699999995E-3</v>
      </c>
      <c r="I5416" s="271">
        <f t="shared" si="767"/>
        <v>1.04094822</v>
      </c>
      <c r="J5416" s="271">
        <v>1.4076198999999999E-2</v>
      </c>
      <c r="K5416" s="271">
        <v>8.2940594999999996E-4</v>
      </c>
      <c r="L5416" s="271">
        <v>8.2551741999999995E-4</v>
      </c>
      <c r="M5416" s="271">
        <v>2.5785922999999999E-2</v>
      </c>
      <c r="N5416" s="271">
        <v>6.7451825000000003E-3</v>
      </c>
      <c r="O5416" s="271">
        <v>4.9443220000000001E-4</v>
      </c>
      <c r="P5416" s="271">
        <v>3.8880933000000001E-3</v>
      </c>
      <c r="Q5416" s="271">
        <v>0</v>
      </c>
      <c r="R5416" s="271">
        <v>0</v>
      </c>
      <c r="S5416" s="271">
        <v>0</v>
      </c>
      <c r="T5416" s="271">
        <v>0.59144600000000003</v>
      </c>
      <c r="U5416" s="332">
        <v>0.44950222000000001</v>
      </c>
      <c r="V5416" s="110"/>
      <c r="W5416" s="89">
        <f t="shared" si="768"/>
        <v>0.10426814074074073</v>
      </c>
      <c r="X5416" s="248">
        <v>6.4869051999999998</v>
      </c>
      <c r="Y5416" s="248">
        <v>5.0603686000000003</v>
      </c>
      <c r="Z5416" s="248">
        <v>0.95268522</v>
      </c>
      <c r="AA5416" s="248">
        <v>9.1407575999999998E-4</v>
      </c>
      <c r="AB5416" s="248">
        <v>0.25666614999999998</v>
      </c>
      <c r="AC5416" s="248">
        <v>5.5774128999999999E-2</v>
      </c>
      <c r="AD5416" s="248">
        <v>0.16049705</v>
      </c>
      <c r="AE5416" s="250">
        <v>3.1986686E-6</v>
      </c>
      <c r="AF5416" s="250">
        <v>1.5175123999999998E-8</v>
      </c>
      <c r="AG5416" s="78">
        <v>2.906767E-2</v>
      </c>
      <c r="AH5416" s="20"/>
      <c r="AI5416" s="20"/>
      <c r="AJ5416" s="20"/>
      <c r="AK5416" s="20"/>
      <c r="AL5416" s="20"/>
      <c r="AM5416" s="20"/>
      <c r="AN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c r="BU5416" s="20"/>
      <c r="BV5416" s="20"/>
      <c r="BW5416" s="20"/>
      <c r="BX5416" s="20"/>
      <c r="BY5416" s="20"/>
      <c r="BZ5416" s="20"/>
      <c r="CA5416" s="20"/>
      <c r="CB5416" s="20"/>
      <c r="CC5416" s="20"/>
      <c r="CD5416" s="20"/>
      <c r="CE5416" s="20"/>
      <c r="CF5416" s="20"/>
      <c r="CG5416" s="20"/>
      <c r="CH5416" s="20"/>
      <c r="CI5416" s="20"/>
      <c r="CJ5416" s="20"/>
      <c r="CK5416" s="20"/>
      <c r="CL5416" s="20"/>
      <c r="CM5416" s="20"/>
      <c r="CN5416" s="20"/>
      <c r="CO5416" s="20"/>
      <c r="CP5416" s="20"/>
      <c r="CQ5416" s="20"/>
      <c r="CR5416" s="20"/>
      <c r="CS5416" s="20"/>
      <c r="CT5416" s="20"/>
      <c r="CU5416" s="20"/>
      <c r="CV5416" s="20"/>
      <c r="CW5416" s="20"/>
      <c r="CX5416" s="20"/>
      <c r="CY5416" s="20"/>
      <c r="CZ5416" s="20"/>
      <c r="DA5416" s="20"/>
      <c r="DB5416" s="20"/>
      <c r="DC5416" s="20"/>
      <c r="DD5416" s="20"/>
      <c r="DE5416" s="20"/>
      <c r="DF5416" s="20"/>
      <c r="DG5416" s="20"/>
      <c r="DH5416" s="20"/>
      <c r="DI5416" s="20"/>
      <c r="DJ5416" s="20"/>
      <c r="DK5416" s="20"/>
      <c r="DL5416" s="20"/>
      <c r="DM5416" s="20"/>
      <c r="DN5416" s="20"/>
      <c r="DO5416" s="20"/>
      <c r="DP5416" s="20"/>
      <c r="DQ5416" s="20"/>
      <c r="DR5416" s="20"/>
      <c r="DS5416" s="20"/>
      <c r="DT5416" s="20"/>
      <c r="DU5416" s="20"/>
      <c r="DV5416" s="20"/>
      <c r="DW5416" s="20"/>
      <c r="DX5416" s="20"/>
      <c r="DY5416" s="20"/>
    </row>
    <row r="5417" spans="1:129" x14ac:dyDescent="0.15">
      <c r="B5417" s="77" t="s">
        <v>11712</v>
      </c>
      <c r="C5417" s="114"/>
      <c r="D5417" s="73" t="s">
        <v>33</v>
      </c>
      <c r="E5417" s="20" t="s">
        <v>11713</v>
      </c>
      <c r="F5417" s="149">
        <f t="shared" si="764"/>
        <v>3.06099136E-4</v>
      </c>
      <c r="G5417" s="149">
        <f t="shared" si="765"/>
        <v>6.7509514199999996E-5</v>
      </c>
      <c r="H5417" s="149">
        <f t="shared" si="766"/>
        <v>7.8410644899999996E-5</v>
      </c>
      <c r="I5417" s="149">
        <f t="shared" si="767"/>
        <v>1.89533869E-5</v>
      </c>
      <c r="J5417" s="149">
        <v>1.4122559E-4</v>
      </c>
      <c r="K5417" s="149">
        <v>7.1100517000000001E-5</v>
      </c>
      <c r="L5417" s="149">
        <v>6.2393185000000003E-6</v>
      </c>
      <c r="M5417" s="149">
        <v>3.8877871999999996E-6</v>
      </c>
      <c r="N5417" s="149">
        <v>4.8496138999999998E-5</v>
      </c>
      <c r="O5417" s="149">
        <v>1.5125588E-5</v>
      </c>
      <c r="P5417" s="149">
        <v>1.0708094E-6</v>
      </c>
      <c r="Q5417" s="149">
        <v>1.7307193999999999E-5</v>
      </c>
      <c r="R5417" s="149">
        <v>0</v>
      </c>
      <c r="S5417" s="149">
        <v>0</v>
      </c>
      <c r="T5417" s="149">
        <v>0</v>
      </c>
      <c r="U5417" s="149">
        <v>1.6461929000000001E-6</v>
      </c>
      <c r="V5417" s="118"/>
      <c r="W5417" s="246">
        <f t="shared" si="768"/>
        <v>1.0461154814814814E-3</v>
      </c>
      <c r="X5417" s="201">
        <v>1.7616431000000001E-5</v>
      </c>
      <c r="Y5417" s="201">
        <v>1.5832793999999999E-5</v>
      </c>
      <c r="Z5417" s="201">
        <v>5.7239899999999999E-7</v>
      </c>
      <c r="AA5417" s="201">
        <v>3.7199862000000001E-9</v>
      </c>
      <c r="AB5417" s="201">
        <v>8.6975908000000003E-7</v>
      </c>
      <c r="AC5417" s="201">
        <v>3.7035498999999997E-8</v>
      </c>
      <c r="AD5417" s="201">
        <v>3.0072331E-7</v>
      </c>
      <c r="AE5417" s="76">
        <v>2.8512260999999999E-9</v>
      </c>
      <c r="AF5417" s="76">
        <v>6.8712499999999998E-12</v>
      </c>
      <c r="AG5417" s="20">
        <v>1.2594575000000001E-4</v>
      </c>
      <c r="AH5417" s="20"/>
      <c r="AI5417" s="20"/>
      <c r="AJ5417" s="20"/>
      <c r="AK5417" s="20"/>
      <c r="AL5417" s="20"/>
      <c r="AM5417" s="20"/>
      <c r="AN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c r="BU5417" s="20"/>
      <c r="BV5417" s="20"/>
      <c r="BW5417" s="20"/>
      <c r="BX5417" s="20"/>
      <c r="BY5417" s="20"/>
      <c r="BZ5417" s="20"/>
      <c r="CA5417" s="20"/>
      <c r="CB5417" s="20"/>
      <c r="CC5417" s="20"/>
      <c r="CD5417" s="20"/>
      <c r="CE5417" s="20"/>
      <c r="CF5417" s="20"/>
      <c r="CG5417" s="20"/>
      <c r="CH5417" s="20"/>
      <c r="CI5417" s="20"/>
      <c r="CJ5417" s="20"/>
      <c r="CK5417" s="20"/>
      <c r="CL5417" s="20"/>
      <c r="CM5417" s="20"/>
      <c r="CN5417" s="20"/>
      <c r="CO5417" s="20"/>
      <c r="CP5417" s="20"/>
      <c r="CQ5417" s="20"/>
      <c r="CR5417" s="20"/>
      <c r="CS5417" s="20"/>
      <c r="CT5417" s="20"/>
      <c r="CU5417" s="20"/>
      <c r="CV5417" s="20"/>
      <c r="CW5417" s="20"/>
      <c r="CX5417" s="20"/>
      <c r="CY5417" s="20"/>
      <c r="CZ5417" s="20"/>
      <c r="DA5417" s="20"/>
      <c r="DB5417" s="20"/>
      <c r="DC5417" s="20"/>
      <c r="DD5417" s="20"/>
      <c r="DE5417" s="20"/>
      <c r="DF5417" s="20"/>
      <c r="DG5417" s="20"/>
      <c r="DH5417" s="20"/>
      <c r="DI5417" s="20"/>
      <c r="DJ5417" s="20"/>
      <c r="DK5417" s="20"/>
      <c r="DL5417" s="20"/>
      <c r="DM5417" s="20"/>
      <c r="DN5417" s="20"/>
      <c r="DO5417" s="20"/>
      <c r="DP5417" s="20"/>
      <c r="DQ5417" s="20"/>
      <c r="DR5417" s="20"/>
      <c r="DS5417" s="20"/>
      <c r="DT5417" s="20"/>
      <c r="DU5417" s="20"/>
      <c r="DV5417" s="20"/>
      <c r="DW5417" s="20"/>
      <c r="DX5417" s="20"/>
      <c r="DY5417" s="20"/>
    </row>
    <row r="5418" spans="1:129" x14ac:dyDescent="0.15">
      <c r="B5418" s="77" t="s">
        <v>11714</v>
      </c>
      <c r="C5418" s="75"/>
      <c r="D5418" s="73" t="s">
        <v>33</v>
      </c>
      <c r="E5418" s="20" t="s">
        <v>11715</v>
      </c>
      <c r="F5418" s="149">
        <f t="shared" si="764"/>
        <v>3.145646443E-4</v>
      </c>
      <c r="G5418" s="149">
        <f t="shared" si="765"/>
        <v>6.8365060700000012E-5</v>
      </c>
      <c r="H5418" s="149">
        <f t="shared" si="766"/>
        <v>8.1821533099999991E-5</v>
      </c>
      <c r="I5418" s="149">
        <f t="shared" si="767"/>
        <v>1.9270240499999998E-5</v>
      </c>
      <c r="J5418" s="149">
        <v>1.4510780999999999E-4</v>
      </c>
      <c r="K5418" s="149">
        <v>7.4412063999999993E-5</v>
      </c>
      <c r="L5418" s="149">
        <v>6.3137940999999998E-6</v>
      </c>
      <c r="M5418" s="149">
        <v>3.9108046999999996E-6</v>
      </c>
      <c r="N5418" s="149">
        <v>4.8924790000000002E-5</v>
      </c>
      <c r="O5418" s="149">
        <v>1.5529466000000001E-5</v>
      </c>
      <c r="P5418" s="149">
        <v>1.0956750000000001E-6</v>
      </c>
      <c r="Q5418" s="149">
        <v>1.7356131E-5</v>
      </c>
      <c r="R5418" s="149">
        <v>0</v>
      </c>
      <c r="S5418" s="149">
        <v>0</v>
      </c>
      <c r="T5418" s="149">
        <v>0</v>
      </c>
      <c r="U5418" s="149">
        <v>1.9141095000000002E-6</v>
      </c>
      <c r="V5418" s="118"/>
      <c r="W5418" s="246">
        <f t="shared" si="768"/>
        <v>1.0748726666666665E-3</v>
      </c>
      <c r="X5418" s="201">
        <v>1.8847744E-5</v>
      </c>
      <c r="Y5418" s="201">
        <v>1.7070493999999999E-5</v>
      </c>
      <c r="Z5418" s="201">
        <v>5.6037626999999996E-7</v>
      </c>
      <c r="AA5418" s="201">
        <v>3.7446100000000004E-9</v>
      </c>
      <c r="AB5418" s="201">
        <v>8.7456503000000005E-7</v>
      </c>
      <c r="AC5418" s="201">
        <v>3.9489253000000002E-8</v>
      </c>
      <c r="AD5418" s="201">
        <v>2.9907465000000002E-7</v>
      </c>
      <c r="AE5418" s="76">
        <v>2.9453169000000002E-9</v>
      </c>
      <c r="AF5418" s="76">
        <v>7.0500372999999998E-12</v>
      </c>
      <c r="AG5418" s="20">
        <v>1.3761148999999999E-4</v>
      </c>
      <c r="AH5418" s="20"/>
      <c r="AI5418" s="20"/>
      <c r="AJ5418" s="20"/>
      <c r="AK5418" s="20"/>
      <c r="AL5418" s="20"/>
      <c r="AM5418" s="20"/>
      <c r="AN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c r="BU5418" s="20"/>
      <c r="BV5418" s="20"/>
      <c r="BW5418" s="20"/>
      <c r="BX5418" s="20"/>
      <c r="BY5418" s="20"/>
      <c r="BZ5418" s="20"/>
      <c r="CA5418" s="20"/>
      <c r="CB5418" s="20"/>
      <c r="CC5418" s="20"/>
      <c r="CD5418" s="20"/>
      <c r="CE5418" s="20"/>
      <c r="CF5418" s="20"/>
      <c r="CG5418" s="20"/>
      <c r="CH5418" s="20"/>
      <c r="CI5418" s="20"/>
      <c r="CJ5418" s="20"/>
      <c r="CK5418" s="20"/>
      <c r="CL5418" s="20"/>
      <c r="CM5418" s="20"/>
      <c r="CN5418" s="20"/>
      <c r="CO5418" s="20"/>
      <c r="CP5418" s="20"/>
      <c r="CQ5418" s="20"/>
      <c r="CR5418" s="20"/>
      <c r="CS5418" s="20"/>
      <c r="CT5418" s="20"/>
      <c r="CU5418" s="20"/>
      <c r="CV5418" s="20"/>
      <c r="CW5418" s="20"/>
      <c r="CX5418" s="20"/>
      <c r="CY5418" s="20"/>
      <c r="CZ5418" s="20"/>
      <c r="DA5418" s="20"/>
      <c r="DB5418" s="20"/>
      <c r="DC5418" s="20"/>
      <c r="DD5418" s="20"/>
      <c r="DE5418" s="20"/>
      <c r="DF5418" s="20"/>
      <c r="DG5418" s="20"/>
      <c r="DH5418" s="20"/>
      <c r="DI5418" s="20"/>
      <c r="DJ5418" s="20"/>
      <c r="DK5418" s="20"/>
      <c r="DL5418" s="20"/>
      <c r="DM5418" s="20"/>
      <c r="DN5418" s="20"/>
      <c r="DO5418" s="20"/>
      <c r="DP5418" s="20"/>
      <c r="DQ5418" s="20"/>
      <c r="DR5418" s="20"/>
      <c r="DS5418" s="20"/>
      <c r="DT5418" s="20"/>
      <c r="DU5418" s="20"/>
      <c r="DV5418" s="20"/>
      <c r="DW5418" s="20"/>
      <c r="DX5418" s="20"/>
      <c r="DY5418" s="20"/>
    </row>
    <row r="5419" spans="1:129" x14ac:dyDescent="0.15">
      <c r="B5419" s="77" t="s">
        <v>11716</v>
      </c>
      <c r="C5419" s="75"/>
      <c r="D5419" s="118" t="s">
        <v>274</v>
      </c>
      <c r="E5419" s="20" t="s">
        <v>11717</v>
      </c>
      <c r="F5419" s="149">
        <f t="shared" si="764"/>
        <v>0.10805943492</v>
      </c>
      <c r="G5419" s="149">
        <f t="shared" si="765"/>
        <v>2.3307023999999999E-2</v>
      </c>
      <c r="H5419" s="149">
        <f t="shared" si="766"/>
        <v>2.9044037049999999E-2</v>
      </c>
      <c r="I5419" s="149">
        <f t="shared" si="767"/>
        <v>4.4339878700000003E-3</v>
      </c>
      <c r="J5419" s="149">
        <v>5.1274385999999998E-2</v>
      </c>
      <c r="K5419" s="149">
        <v>2.6369416999999999E-2</v>
      </c>
      <c r="L5419" s="149">
        <v>2.3726597999999999E-3</v>
      </c>
      <c r="M5419" s="149">
        <v>1.0103905000000001E-3</v>
      </c>
      <c r="N5419" s="149">
        <v>1.8753828E-2</v>
      </c>
      <c r="O5419" s="149">
        <v>3.5428055000000002E-3</v>
      </c>
      <c r="P5419" s="149">
        <v>3.0196025000000002E-4</v>
      </c>
      <c r="Q5419" s="149">
        <v>3.9119426000000001E-3</v>
      </c>
      <c r="R5419" s="149">
        <v>0</v>
      </c>
      <c r="S5419" s="149">
        <v>0</v>
      </c>
      <c r="T5419" s="149">
        <v>0</v>
      </c>
      <c r="U5419" s="149">
        <v>5.2204526999999996E-4</v>
      </c>
      <c r="V5419" s="118"/>
      <c r="W5419" s="246">
        <f t="shared" si="768"/>
        <v>0.37981026666666662</v>
      </c>
      <c r="X5419" s="201">
        <v>6.8518121000000001E-3</v>
      </c>
      <c r="Y5419" s="201">
        <v>6.3415106999999997E-3</v>
      </c>
      <c r="Z5419" s="201">
        <v>1.4817275999999999E-4</v>
      </c>
      <c r="AA5419" s="201">
        <v>8.1222510000000003E-7</v>
      </c>
      <c r="AB5419" s="201">
        <v>2.7799984999999998E-4</v>
      </c>
      <c r="AC5419" s="201">
        <v>1.0169775E-5</v>
      </c>
      <c r="AD5419" s="201">
        <v>7.3146805000000003E-5</v>
      </c>
      <c r="AE5419" s="76">
        <v>1.0390426000000001E-6</v>
      </c>
      <c r="AF5419" s="76">
        <v>2.4969487000000001E-9</v>
      </c>
      <c r="AG5419" s="20">
        <v>5.5339398999999997E-2</v>
      </c>
      <c r="AH5419" s="20"/>
      <c r="AI5419" s="20"/>
      <c r="AJ5419" s="20"/>
      <c r="AK5419" s="20"/>
      <c r="AL5419" s="20"/>
      <c r="AM5419" s="20"/>
      <c r="AN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c r="BU5419" s="20"/>
      <c r="BV5419" s="20"/>
      <c r="BW5419" s="20"/>
      <c r="BX5419" s="20"/>
      <c r="BY5419" s="20"/>
      <c r="BZ5419" s="20"/>
      <c r="CA5419" s="20"/>
      <c r="CB5419" s="20"/>
      <c r="CC5419" s="20"/>
      <c r="CD5419" s="20"/>
      <c r="CE5419" s="20"/>
      <c r="CF5419" s="20"/>
      <c r="CG5419" s="20"/>
      <c r="CH5419" s="20"/>
      <c r="CI5419" s="20"/>
      <c r="CJ5419" s="20"/>
      <c r="CK5419" s="20"/>
      <c r="CL5419" s="20"/>
      <c r="CM5419" s="20"/>
      <c r="CN5419" s="20"/>
      <c r="CO5419" s="20"/>
      <c r="CP5419" s="20"/>
      <c r="CQ5419" s="20"/>
      <c r="CR5419" s="20"/>
      <c r="CS5419" s="20"/>
      <c r="CT5419" s="20"/>
      <c r="CU5419" s="20"/>
      <c r="CV5419" s="20"/>
      <c r="CW5419" s="20"/>
      <c r="CX5419" s="20"/>
      <c r="CY5419" s="20"/>
      <c r="CZ5419" s="20"/>
      <c r="DA5419" s="20"/>
      <c r="DB5419" s="20"/>
      <c r="DC5419" s="20"/>
      <c r="DD5419" s="20"/>
      <c r="DE5419" s="20"/>
      <c r="DF5419" s="20"/>
      <c r="DG5419" s="20"/>
      <c r="DH5419" s="20"/>
      <c r="DI5419" s="20"/>
      <c r="DJ5419" s="20"/>
      <c r="DK5419" s="20"/>
      <c r="DL5419" s="20"/>
      <c r="DM5419" s="20"/>
      <c r="DN5419" s="20"/>
      <c r="DO5419" s="20"/>
      <c r="DP5419" s="20"/>
      <c r="DQ5419" s="20"/>
      <c r="DR5419" s="20"/>
      <c r="DS5419" s="20"/>
      <c r="DT5419" s="20"/>
      <c r="DU5419" s="20"/>
      <c r="DV5419" s="20"/>
      <c r="DW5419" s="20"/>
      <c r="DX5419" s="20"/>
      <c r="DY5419" s="20"/>
    </row>
    <row r="5420" spans="1:129" x14ac:dyDescent="0.15">
      <c r="B5420" s="77" t="s">
        <v>11718</v>
      </c>
      <c r="C5420" s="75"/>
      <c r="D5420" s="118" t="s">
        <v>274</v>
      </c>
      <c r="E5420" s="20" t="s">
        <v>11719</v>
      </c>
      <c r="F5420" s="149">
        <f t="shared" si="764"/>
        <v>1.5380239874000001</v>
      </c>
      <c r="G5420" s="149">
        <f t="shared" si="765"/>
        <v>0.31879046299999997</v>
      </c>
      <c r="H5420" s="149">
        <f t="shared" si="766"/>
        <v>0.36742568350000004</v>
      </c>
      <c r="I5420" s="149">
        <f t="shared" si="767"/>
        <v>5.3851350899999997E-2</v>
      </c>
      <c r="J5420" s="149">
        <v>0.79795649000000002</v>
      </c>
      <c r="K5420" s="149">
        <v>0.33841146</v>
      </c>
      <c r="L5420" s="149">
        <v>2.549241E-2</v>
      </c>
      <c r="M5420" s="149">
        <v>1.4566285999999999E-2</v>
      </c>
      <c r="N5420" s="149">
        <v>0.24938052999999999</v>
      </c>
      <c r="O5420" s="149">
        <v>5.4843647000000002E-2</v>
      </c>
      <c r="P5420" s="149">
        <v>3.5218135000000001E-3</v>
      </c>
      <c r="Q5420" s="149">
        <v>4.5474355000000001E-2</v>
      </c>
      <c r="R5420" s="149">
        <v>0</v>
      </c>
      <c r="S5420" s="149">
        <v>0</v>
      </c>
      <c r="T5420" s="149">
        <v>0</v>
      </c>
      <c r="U5420" s="149">
        <v>8.3769958999999998E-3</v>
      </c>
      <c r="V5420" s="118"/>
      <c r="W5420" s="246">
        <f t="shared" si="768"/>
        <v>5.9107888148148149</v>
      </c>
      <c r="X5420" s="201">
        <v>0.15173555999999999</v>
      </c>
      <c r="Y5420" s="201">
        <v>0.13878103999999999</v>
      </c>
      <c r="Z5420" s="201">
        <v>7.7903870000000002E-3</v>
      </c>
      <c r="AA5420" s="201">
        <v>1.1263291999999999E-5</v>
      </c>
      <c r="AB5420" s="201">
        <v>3.0868420999999998E-3</v>
      </c>
      <c r="AC5420" s="201">
        <v>2.0962482999999999E-4</v>
      </c>
      <c r="AD5420" s="201">
        <v>1.8564069E-3</v>
      </c>
      <c r="AE5420" s="76">
        <v>1.4478466000000001E-5</v>
      </c>
      <c r="AF5420" s="76">
        <v>3.4155837000000003E-8</v>
      </c>
      <c r="AG5420" s="20">
        <v>1.1868757000000001</v>
      </c>
      <c r="AH5420" s="20"/>
      <c r="AI5420" s="20"/>
      <c r="AJ5420" s="20"/>
      <c r="AK5420" s="20"/>
      <c r="AL5420" s="20"/>
      <c r="AM5420" s="20"/>
      <c r="AN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c r="BU5420" s="20"/>
      <c r="BV5420" s="20"/>
      <c r="BW5420" s="20"/>
      <c r="BX5420" s="20"/>
      <c r="BY5420" s="20"/>
      <c r="BZ5420" s="20"/>
      <c r="CA5420" s="20"/>
      <c r="CB5420" s="20"/>
      <c r="CC5420" s="20"/>
      <c r="CD5420" s="20"/>
      <c r="CE5420" s="20"/>
      <c r="CF5420" s="20"/>
      <c r="CG5420" s="20"/>
      <c r="CH5420" s="20"/>
      <c r="CI5420" s="20"/>
      <c r="CJ5420" s="20"/>
      <c r="CK5420" s="20"/>
      <c r="CL5420" s="20"/>
      <c r="CM5420" s="20"/>
      <c r="CN5420" s="20"/>
      <c r="CO5420" s="20"/>
      <c r="CP5420" s="20"/>
      <c r="CQ5420" s="20"/>
      <c r="CR5420" s="20"/>
      <c r="CS5420" s="20"/>
      <c r="CT5420" s="20"/>
      <c r="CU5420" s="20"/>
      <c r="CV5420" s="20"/>
      <c r="CW5420" s="20"/>
      <c r="CX5420" s="20"/>
      <c r="CY5420" s="20"/>
      <c r="CZ5420" s="20"/>
      <c r="DA5420" s="20"/>
      <c r="DB5420" s="20"/>
      <c r="DC5420" s="20"/>
      <c r="DD5420" s="20"/>
      <c r="DE5420" s="20"/>
      <c r="DF5420" s="20"/>
      <c r="DG5420" s="20"/>
      <c r="DH5420" s="20"/>
      <c r="DI5420" s="20"/>
      <c r="DJ5420" s="20"/>
      <c r="DK5420" s="20"/>
      <c r="DL5420" s="20"/>
      <c r="DM5420" s="20"/>
      <c r="DN5420" s="20"/>
      <c r="DO5420" s="20"/>
      <c r="DP5420" s="20"/>
      <c r="DQ5420" s="20"/>
      <c r="DR5420" s="20"/>
      <c r="DS5420" s="20"/>
      <c r="DT5420" s="20"/>
      <c r="DU5420" s="20"/>
      <c r="DV5420" s="20"/>
      <c r="DW5420" s="20"/>
      <c r="DX5420" s="20"/>
      <c r="DY5420" s="20"/>
    </row>
    <row r="5421" spans="1:129" x14ac:dyDescent="0.15">
      <c r="B5421" s="77" t="s">
        <v>11720</v>
      </c>
      <c r="C5421" s="75"/>
      <c r="D5421" s="73" t="s">
        <v>33</v>
      </c>
      <c r="E5421" s="20" t="s">
        <v>11721</v>
      </c>
      <c r="F5421" s="149">
        <f t="shared" si="764"/>
        <v>1.0383977996E-2</v>
      </c>
      <c r="G5421" s="149">
        <f t="shared" si="765"/>
        <v>2.7214251930000001E-3</v>
      </c>
      <c r="H5421" s="149">
        <f t="shared" si="766"/>
        <v>2.3743015450000001E-3</v>
      </c>
      <c r="I5421" s="149">
        <f t="shared" si="767"/>
        <v>7.2067085800000001E-4</v>
      </c>
      <c r="J5421" s="149">
        <v>4.5675804E-3</v>
      </c>
      <c r="K5421" s="149">
        <v>2.1760094000000002E-3</v>
      </c>
      <c r="L5421" s="149">
        <v>1.6868942999999999E-4</v>
      </c>
      <c r="M5421" s="149">
        <v>9.9257763000000002E-5</v>
      </c>
      <c r="N5421" s="149">
        <v>2.0397246999999999E-3</v>
      </c>
      <c r="O5421" s="149">
        <v>5.8244272999999997E-4</v>
      </c>
      <c r="P5421" s="149">
        <v>2.9602715000000001E-5</v>
      </c>
      <c r="Q5421" s="149">
        <v>6.5846809999999998E-4</v>
      </c>
      <c r="R5421" s="149">
        <v>0</v>
      </c>
      <c r="S5421" s="149">
        <v>0</v>
      </c>
      <c r="T5421" s="149">
        <v>0</v>
      </c>
      <c r="U5421" s="149">
        <v>6.2202758000000005E-5</v>
      </c>
      <c r="V5421" s="118"/>
      <c r="W5421" s="246">
        <f t="shared" si="768"/>
        <v>3.3833928888888885E-2</v>
      </c>
      <c r="X5421" s="201">
        <v>5.6978412E-4</v>
      </c>
      <c r="Y5421" s="201">
        <v>5.1224726000000001E-4</v>
      </c>
      <c r="Z5421" s="201">
        <v>1.5199078E-5</v>
      </c>
      <c r="AA5421" s="201">
        <v>1.0711584000000001E-7</v>
      </c>
      <c r="AB5421" s="201">
        <v>2.7876345999999999E-5</v>
      </c>
      <c r="AC5421" s="201">
        <v>1.0184559E-6</v>
      </c>
      <c r="AD5421" s="201">
        <v>1.3335862999999999E-5</v>
      </c>
      <c r="AE5421" s="76">
        <v>1.0264175000000001E-7</v>
      </c>
      <c r="AF5421" s="76">
        <v>2.1291404E-10</v>
      </c>
      <c r="AG5421" s="20">
        <v>4.0120688E-3</v>
      </c>
      <c r="AH5421" s="20"/>
      <c r="AI5421" s="20"/>
      <c r="AJ5421" s="20"/>
      <c r="AK5421" s="20"/>
      <c r="AL5421" s="20"/>
      <c r="AM5421" s="20"/>
      <c r="AN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c r="BU5421" s="20"/>
      <c r="BV5421" s="20"/>
      <c r="BW5421" s="20"/>
      <c r="BX5421" s="20"/>
      <c r="BY5421" s="20"/>
      <c r="BZ5421" s="20"/>
      <c r="CA5421" s="20"/>
      <c r="CB5421" s="20"/>
      <c r="CC5421" s="20"/>
      <c r="CD5421" s="20"/>
      <c r="CE5421" s="20"/>
      <c r="CF5421" s="20"/>
      <c r="CG5421" s="20"/>
      <c r="CH5421" s="20"/>
      <c r="CI5421" s="20"/>
      <c r="CJ5421" s="20"/>
      <c r="CK5421" s="20"/>
      <c r="CL5421" s="20"/>
      <c r="CM5421" s="20"/>
      <c r="CN5421" s="20"/>
      <c r="CO5421" s="20"/>
      <c r="CP5421" s="20"/>
      <c r="CQ5421" s="20"/>
      <c r="CR5421" s="20"/>
      <c r="CS5421" s="20"/>
      <c r="CT5421" s="20"/>
      <c r="CU5421" s="20"/>
      <c r="CV5421" s="20"/>
      <c r="CW5421" s="20"/>
      <c r="CX5421" s="20"/>
      <c r="CY5421" s="20"/>
      <c r="CZ5421" s="20"/>
      <c r="DA5421" s="20"/>
      <c r="DB5421" s="20"/>
      <c r="DC5421" s="20"/>
      <c r="DD5421" s="20"/>
      <c r="DE5421" s="20"/>
      <c r="DF5421" s="20"/>
      <c r="DG5421" s="20"/>
      <c r="DH5421" s="20"/>
      <c r="DI5421" s="20"/>
      <c r="DJ5421" s="20"/>
      <c r="DK5421" s="20"/>
      <c r="DL5421" s="20"/>
      <c r="DM5421" s="20"/>
      <c r="DN5421" s="20"/>
      <c r="DO5421" s="20"/>
      <c r="DP5421" s="20"/>
      <c r="DQ5421" s="20"/>
      <c r="DR5421" s="20"/>
      <c r="DS5421" s="20"/>
      <c r="DT5421" s="20"/>
      <c r="DU5421" s="20"/>
      <c r="DV5421" s="20"/>
      <c r="DW5421" s="20"/>
      <c r="DX5421" s="20"/>
      <c r="DY5421" s="20"/>
    </row>
    <row r="5422" spans="1:129" x14ac:dyDescent="0.15">
      <c r="B5422" s="77" t="s">
        <v>11722</v>
      </c>
      <c r="C5422" s="75"/>
      <c r="D5422" s="73" t="s">
        <v>229</v>
      </c>
      <c r="E5422" s="20" t="s">
        <v>11723</v>
      </c>
      <c r="F5422" s="149">
        <f t="shared" si="764"/>
        <v>380.65875690999997</v>
      </c>
      <c r="G5422" s="149">
        <f t="shared" si="765"/>
        <v>79.390768610000009</v>
      </c>
      <c r="H5422" s="149">
        <f t="shared" si="766"/>
        <v>97.923260400000004</v>
      </c>
      <c r="I5422" s="149">
        <f t="shared" si="767"/>
        <v>4.3648978999999999</v>
      </c>
      <c r="J5422" s="149">
        <v>198.97982999999999</v>
      </c>
      <c r="K5422" s="149">
        <v>92.810364000000007</v>
      </c>
      <c r="L5422" s="149">
        <v>3.2081156000000002</v>
      </c>
      <c r="M5422" s="149">
        <v>0.95541761000000003</v>
      </c>
      <c r="N5422" s="149">
        <v>69.727394000000004</v>
      </c>
      <c r="O5422" s="149">
        <v>8.7079570000000004</v>
      </c>
      <c r="P5422" s="149">
        <v>1.9047807999999999</v>
      </c>
      <c r="Q5422" s="149">
        <v>1.7737818000000001</v>
      </c>
      <c r="R5422" s="149">
        <v>0</v>
      </c>
      <c r="S5422" s="149">
        <v>0</v>
      </c>
      <c r="T5422" s="149">
        <v>0</v>
      </c>
      <c r="U5422" s="149">
        <v>2.5911160999999998</v>
      </c>
      <c r="V5422" s="118"/>
      <c r="W5422" s="246">
        <f t="shared" si="768"/>
        <v>1473.9246666666666</v>
      </c>
      <c r="X5422" s="201">
        <v>20.326682999999999</v>
      </c>
      <c r="Y5422" s="201">
        <v>16.475114999999999</v>
      </c>
      <c r="Z5422" s="201">
        <v>1.8833473999999999</v>
      </c>
      <c r="AA5422" s="201">
        <v>1.8511625999999999E-3</v>
      </c>
      <c r="AB5422" s="201">
        <v>0.98023528000000004</v>
      </c>
      <c r="AC5422" s="201">
        <v>0.16890498000000001</v>
      </c>
      <c r="AD5422" s="201">
        <v>0.81722932999999998</v>
      </c>
      <c r="AE5422" s="20">
        <v>4.1097653999999997E-3</v>
      </c>
      <c r="AF5422" s="76">
        <v>1.2100483000000001E-5</v>
      </c>
      <c r="AG5422" s="20">
        <v>60.505958999999997</v>
      </c>
      <c r="AH5422" s="20"/>
      <c r="AI5422" s="20"/>
      <c r="AJ5422" s="20"/>
      <c r="AK5422" s="20"/>
      <c r="AL5422" s="20"/>
      <c r="AM5422" s="20"/>
      <c r="AN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c r="BU5422" s="20"/>
      <c r="BV5422" s="20"/>
      <c r="BW5422" s="20"/>
      <c r="BX5422" s="20"/>
      <c r="BY5422" s="20"/>
      <c r="BZ5422" s="20"/>
      <c r="CA5422" s="20"/>
      <c r="CB5422" s="20"/>
      <c r="CC5422" s="20"/>
      <c r="CD5422" s="20"/>
      <c r="CE5422" s="20"/>
      <c r="CF5422" s="20"/>
      <c r="CG5422" s="20"/>
      <c r="CH5422" s="20"/>
      <c r="CI5422" s="20"/>
      <c r="CJ5422" s="20"/>
      <c r="CK5422" s="20"/>
      <c r="CL5422" s="20"/>
      <c r="CM5422" s="20"/>
      <c r="CN5422" s="20"/>
      <c r="CO5422" s="20"/>
      <c r="CP5422" s="20"/>
      <c r="CQ5422" s="20"/>
      <c r="CR5422" s="20"/>
      <c r="CS5422" s="20"/>
      <c r="CT5422" s="20"/>
      <c r="CU5422" s="20"/>
      <c r="CV5422" s="20"/>
      <c r="CW5422" s="20"/>
      <c r="CX5422" s="20"/>
      <c r="CY5422" s="20"/>
      <c r="CZ5422" s="20"/>
      <c r="DA5422" s="20"/>
      <c r="DB5422" s="20"/>
      <c r="DC5422" s="20"/>
      <c r="DD5422" s="20"/>
      <c r="DE5422" s="20"/>
      <c r="DF5422" s="20"/>
      <c r="DG5422" s="20"/>
      <c r="DH5422" s="20"/>
      <c r="DI5422" s="20"/>
      <c r="DJ5422" s="20"/>
      <c r="DK5422" s="20"/>
      <c r="DL5422" s="20"/>
      <c r="DM5422" s="20"/>
      <c r="DN5422" s="20"/>
      <c r="DO5422" s="20"/>
      <c r="DP5422" s="20"/>
      <c r="DQ5422" s="20"/>
      <c r="DR5422" s="20"/>
      <c r="DS5422" s="20"/>
      <c r="DT5422" s="20"/>
      <c r="DU5422" s="20"/>
      <c r="DV5422" s="20"/>
      <c r="DW5422" s="20"/>
      <c r="DX5422" s="20"/>
      <c r="DY5422" s="20"/>
    </row>
    <row r="5423" spans="1:129" x14ac:dyDescent="0.15">
      <c r="B5423" s="77" t="s">
        <v>11724</v>
      </c>
      <c r="C5423" s="75"/>
      <c r="D5423" s="73" t="s">
        <v>229</v>
      </c>
      <c r="E5423" s="20" t="s">
        <v>11725</v>
      </c>
      <c r="F5423" s="149">
        <f t="shared" si="764"/>
        <v>334.54297030999999</v>
      </c>
      <c r="G5423" s="149">
        <f t="shared" si="765"/>
        <v>75.589801409999993</v>
      </c>
      <c r="H5423" s="149">
        <f t="shared" si="766"/>
        <v>82.658445399999991</v>
      </c>
      <c r="I5423" s="149">
        <f t="shared" si="767"/>
        <v>4.4372534999999997</v>
      </c>
      <c r="J5423" s="149">
        <v>171.85747000000001</v>
      </c>
      <c r="K5423" s="149">
        <v>78.210154000000003</v>
      </c>
      <c r="L5423" s="149">
        <v>2.8529550000000001</v>
      </c>
      <c r="M5423" s="149">
        <v>0.79441311000000003</v>
      </c>
      <c r="N5423" s="149">
        <v>66.154720999999995</v>
      </c>
      <c r="O5423" s="149">
        <v>8.6406673000000005</v>
      </c>
      <c r="P5423" s="149">
        <v>1.5953364000000001</v>
      </c>
      <c r="Q5423" s="149">
        <v>1.9632795999999999</v>
      </c>
      <c r="R5423" s="149">
        <v>0</v>
      </c>
      <c r="S5423" s="149">
        <v>0</v>
      </c>
      <c r="T5423" s="149">
        <v>0</v>
      </c>
      <c r="U5423" s="149">
        <v>2.4739738999999998</v>
      </c>
      <c r="V5423" s="118"/>
      <c r="W5423" s="246">
        <f t="shared" si="768"/>
        <v>1273.0182962962963</v>
      </c>
      <c r="X5423" s="201">
        <v>18.21349</v>
      </c>
      <c r="Y5423" s="201">
        <v>14.557135000000001</v>
      </c>
      <c r="Z5423" s="201">
        <v>1.8760089</v>
      </c>
      <c r="AA5423" s="201">
        <v>1.8153798000000001E-3</v>
      </c>
      <c r="AB5423" s="201">
        <v>0.82591957000000005</v>
      </c>
      <c r="AC5423" s="201">
        <v>0.16732477000000001</v>
      </c>
      <c r="AD5423" s="201">
        <v>0.78528600999999998</v>
      </c>
      <c r="AE5423" s="20">
        <v>3.6175390999999999E-3</v>
      </c>
      <c r="AF5423" s="76">
        <v>1.1009791E-5</v>
      </c>
      <c r="AG5423" s="20">
        <v>54.933503000000002</v>
      </c>
      <c r="AH5423" s="20"/>
      <c r="AI5423" s="20"/>
      <c r="AJ5423" s="20"/>
      <c r="AK5423" s="20"/>
      <c r="AL5423" s="20"/>
      <c r="AM5423" s="20"/>
      <c r="AN5423" s="20"/>
      <c r="AS5423" s="20"/>
      <c r="AT5423" s="20"/>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c r="BU5423" s="20"/>
      <c r="BV5423" s="20"/>
      <c r="BW5423" s="20"/>
      <c r="BX5423" s="20"/>
      <c r="BY5423" s="20"/>
      <c r="BZ5423" s="20"/>
      <c r="CA5423" s="20"/>
      <c r="CB5423" s="20"/>
      <c r="CC5423" s="20"/>
      <c r="CD5423" s="20"/>
      <c r="CE5423" s="20"/>
      <c r="CF5423" s="20"/>
      <c r="CG5423" s="20"/>
      <c r="CH5423" s="20"/>
      <c r="CI5423" s="20"/>
      <c r="CJ5423" s="20"/>
      <c r="CK5423" s="20"/>
      <c r="CL5423" s="20"/>
      <c r="CM5423" s="20"/>
      <c r="CN5423" s="20"/>
      <c r="CO5423" s="20"/>
      <c r="CP5423" s="20"/>
      <c r="CQ5423" s="20"/>
      <c r="CR5423" s="20"/>
      <c r="CS5423" s="20"/>
      <c r="CT5423" s="20"/>
      <c r="CU5423" s="20"/>
      <c r="CV5423" s="20"/>
      <c r="CW5423" s="20"/>
      <c r="CX5423" s="20"/>
      <c r="CY5423" s="20"/>
      <c r="CZ5423" s="20"/>
      <c r="DA5423" s="20"/>
      <c r="DB5423" s="20"/>
      <c r="DC5423" s="20"/>
      <c r="DD5423" s="20"/>
      <c r="DE5423" s="20"/>
      <c r="DF5423" s="20"/>
      <c r="DG5423" s="20"/>
      <c r="DH5423" s="20"/>
      <c r="DI5423" s="20"/>
      <c r="DJ5423" s="20"/>
      <c r="DK5423" s="20"/>
      <c r="DL5423" s="20"/>
      <c r="DM5423" s="20"/>
      <c r="DN5423" s="20"/>
      <c r="DO5423" s="20"/>
      <c r="DP5423" s="20"/>
      <c r="DQ5423" s="20"/>
      <c r="DR5423" s="20"/>
      <c r="DS5423" s="20"/>
      <c r="DT5423" s="20"/>
      <c r="DU5423" s="20"/>
      <c r="DV5423" s="20"/>
      <c r="DW5423" s="20"/>
      <c r="DX5423" s="20"/>
      <c r="DY5423" s="20"/>
    </row>
    <row r="5424" spans="1:129" ht="14" customHeight="1" x14ac:dyDescent="0.15">
      <c r="B5424" s="77" t="s">
        <v>11726</v>
      </c>
      <c r="C5424" s="75"/>
      <c r="D5424" s="73" t="s">
        <v>229</v>
      </c>
      <c r="E5424" s="20" t="s">
        <v>11727</v>
      </c>
      <c r="F5424" s="149">
        <f t="shared" si="764"/>
        <v>140.81015407999999</v>
      </c>
      <c r="G5424" s="149">
        <f t="shared" si="765"/>
        <v>16.752866480000002</v>
      </c>
      <c r="H5424" s="149">
        <f t="shared" si="766"/>
        <v>43.582644189999996</v>
      </c>
      <c r="I5424" s="149">
        <f t="shared" si="767"/>
        <v>1.53221341</v>
      </c>
      <c r="J5424" s="149">
        <v>78.942430000000002</v>
      </c>
      <c r="K5424" s="149">
        <v>41.521692000000002</v>
      </c>
      <c r="L5424" s="149">
        <v>1.1919602</v>
      </c>
      <c r="M5424" s="149">
        <v>0.51678827999999999</v>
      </c>
      <c r="N5424" s="149">
        <v>14.342829</v>
      </c>
      <c r="O5424" s="149">
        <v>1.8932492000000001</v>
      </c>
      <c r="P5424" s="149">
        <v>0.86899199000000005</v>
      </c>
      <c r="Q5424" s="149">
        <v>0.91504529000000001</v>
      </c>
      <c r="R5424" s="149">
        <v>0</v>
      </c>
      <c r="S5424" s="149">
        <v>0</v>
      </c>
      <c r="T5424" s="149">
        <v>0</v>
      </c>
      <c r="U5424" s="149">
        <v>0.61716811999999999</v>
      </c>
      <c r="V5424" s="118"/>
      <c r="W5424" s="246">
        <f t="shared" si="768"/>
        <v>584.75874074074068</v>
      </c>
      <c r="X5424" s="201">
        <v>6.5674197000000003</v>
      </c>
      <c r="Y5424" s="201">
        <v>5.8027550999999997</v>
      </c>
      <c r="Z5424" s="201">
        <v>0.15611646000000001</v>
      </c>
      <c r="AA5424" s="201">
        <v>2.2937426000000001E-4</v>
      </c>
      <c r="AB5424" s="201">
        <v>0.52145748999999997</v>
      </c>
      <c r="AC5424" s="201">
        <v>1.3098031E-2</v>
      </c>
      <c r="AD5424" s="201">
        <v>7.3763213999999994E-2</v>
      </c>
      <c r="AE5424" s="20">
        <v>1.4641375000000001E-3</v>
      </c>
      <c r="AF5424" s="76">
        <v>3.5202583999999999E-6</v>
      </c>
      <c r="AG5424" s="20">
        <v>19.134730000000001</v>
      </c>
      <c r="AH5424" s="20"/>
      <c r="AI5424" s="20"/>
      <c r="AJ5424" s="20"/>
      <c r="AK5424" s="20"/>
      <c r="AL5424" s="20"/>
      <c r="AM5424" s="20"/>
      <c r="AN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c r="BU5424" s="20"/>
      <c r="BV5424" s="20"/>
      <c r="BW5424" s="20"/>
      <c r="BX5424" s="20"/>
      <c r="BY5424" s="20"/>
      <c r="BZ5424" s="20"/>
      <c r="CA5424" s="20"/>
      <c r="CB5424" s="20"/>
      <c r="CC5424" s="20"/>
      <c r="CD5424" s="20"/>
      <c r="CE5424" s="20"/>
      <c r="CF5424" s="20"/>
      <c r="CG5424" s="20"/>
      <c r="CH5424" s="20"/>
      <c r="CI5424" s="20"/>
      <c r="CJ5424" s="20"/>
      <c r="CK5424" s="20"/>
      <c r="CL5424" s="20"/>
      <c r="CM5424" s="20"/>
      <c r="CN5424" s="20"/>
      <c r="CO5424" s="20"/>
      <c r="CP5424" s="20"/>
      <c r="CQ5424" s="20"/>
      <c r="CR5424" s="20"/>
      <c r="CS5424" s="20"/>
      <c r="CT5424" s="20"/>
      <c r="CU5424" s="20"/>
      <c r="CV5424" s="20"/>
      <c r="CW5424" s="20"/>
      <c r="CX5424" s="20"/>
      <c r="CY5424" s="20"/>
      <c r="CZ5424" s="20"/>
      <c r="DA5424" s="20"/>
      <c r="DB5424" s="20"/>
      <c r="DC5424" s="20"/>
      <c r="DD5424" s="20"/>
      <c r="DE5424" s="20"/>
      <c r="DF5424" s="20"/>
      <c r="DG5424" s="20"/>
      <c r="DH5424" s="20"/>
      <c r="DI5424" s="20"/>
      <c r="DJ5424" s="20"/>
      <c r="DK5424" s="20"/>
      <c r="DL5424" s="20"/>
      <c r="DM5424" s="20"/>
      <c r="DN5424" s="20"/>
      <c r="DO5424" s="20"/>
      <c r="DP5424" s="20"/>
      <c r="DQ5424" s="20"/>
      <c r="DR5424" s="20"/>
      <c r="DS5424" s="20"/>
      <c r="DT5424" s="20"/>
      <c r="DU5424" s="20"/>
      <c r="DV5424" s="20"/>
      <c r="DW5424" s="20"/>
      <c r="DX5424" s="20"/>
      <c r="DY5424" s="20"/>
    </row>
    <row r="5425" spans="2:129" ht="14" customHeight="1" x14ac:dyDescent="0.15">
      <c r="B5425" s="77" t="s">
        <v>11728</v>
      </c>
      <c r="C5425" s="75"/>
      <c r="D5425" s="73" t="s">
        <v>229</v>
      </c>
      <c r="E5425" s="20" t="s">
        <v>11729</v>
      </c>
      <c r="F5425" s="149">
        <f t="shared" si="764"/>
        <v>130.14057836000001</v>
      </c>
      <c r="G5425" s="149">
        <f t="shared" si="765"/>
        <v>17.69748826</v>
      </c>
      <c r="H5425" s="149">
        <f t="shared" si="766"/>
        <v>37.73956424</v>
      </c>
      <c r="I5425" s="149">
        <f t="shared" si="767"/>
        <v>1.8515218600000001</v>
      </c>
      <c r="J5425" s="149">
        <v>72.852003999999994</v>
      </c>
      <c r="K5425" s="149">
        <v>35.962282999999999</v>
      </c>
      <c r="L5425" s="149">
        <v>1.0414764000000001</v>
      </c>
      <c r="M5425" s="149">
        <v>0.52601635999999996</v>
      </c>
      <c r="N5425" s="149">
        <v>12.267486999999999</v>
      </c>
      <c r="O5425" s="149">
        <v>4.9039849000000002</v>
      </c>
      <c r="P5425" s="149">
        <v>0.73580484000000002</v>
      </c>
      <c r="Q5425" s="149">
        <v>1.2010299</v>
      </c>
      <c r="R5425" s="149">
        <v>0</v>
      </c>
      <c r="S5425" s="149">
        <v>0</v>
      </c>
      <c r="T5425" s="149">
        <v>0</v>
      </c>
      <c r="U5425" s="149">
        <v>0.65049195999999998</v>
      </c>
      <c r="V5425" s="118"/>
      <c r="W5425" s="246">
        <f t="shared" si="768"/>
        <v>539.64447407407397</v>
      </c>
      <c r="X5425" s="201">
        <v>6.5636200000000002</v>
      </c>
      <c r="Y5425" s="201">
        <v>5.9369584</v>
      </c>
      <c r="Z5425" s="201">
        <v>0.11856342</v>
      </c>
      <c r="AA5425" s="201">
        <v>1.821886E-4</v>
      </c>
      <c r="AB5425" s="201">
        <v>0.44089578000000001</v>
      </c>
      <c r="AC5425" s="201">
        <v>9.4731163000000007E-3</v>
      </c>
      <c r="AD5425" s="201">
        <v>5.7547160999999999E-2</v>
      </c>
      <c r="AE5425" s="20">
        <v>1.3033185999999999E-3</v>
      </c>
      <c r="AF5425" s="76">
        <v>7.1922229E-6</v>
      </c>
      <c r="AG5425" s="20">
        <v>25.066020000000002</v>
      </c>
      <c r="AH5425" s="20"/>
      <c r="AI5425" s="20"/>
      <c r="AJ5425" s="20"/>
      <c r="AK5425" s="20"/>
      <c r="AL5425" s="20"/>
      <c r="AM5425" s="20"/>
      <c r="AN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c r="BU5425" s="20"/>
      <c r="BV5425" s="20"/>
      <c r="BW5425" s="20"/>
      <c r="BX5425" s="20"/>
      <c r="BY5425" s="20"/>
      <c r="BZ5425" s="20"/>
      <c r="CA5425" s="20"/>
      <c r="CB5425" s="20"/>
      <c r="CC5425" s="20"/>
      <c r="CD5425" s="20"/>
      <c r="CE5425" s="20"/>
      <c r="CF5425" s="20"/>
      <c r="CG5425" s="20"/>
      <c r="CH5425" s="20"/>
      <c r="CI5425" s="20"/>
      <c r="CJ5425" s="20"/>
      <c r="CK5425" s="20"/>
      <c r="CL5425" s="20"/>
      <c r="CM5425" s="20"/>
      <c r="CN5425" s="20"/>
      <c r="CO5425" s="20"/>
      <c r="CP5425" s="20"/>
      <c r="CQ5425" s="20"/>
      <c r="CR5425" s="20"/>
      <c r="CS5425" s="20"/>
      <c r="CT5425" s="20"/>
      <c r="CU5425" s="20"/>
      <c r="CV5425" s="20"/>
      <c r="CW5425" s="20"/>
      <c r="CX5425" s="20"/>
      <c r="CY5425" s="20"/>
      <c r="CZ5425" s="20"/>
      <c r="DA5425" s="20"/>
      <c r="DB5425" s="20"/>
      <c r="DC5425" s="20"/>
      <c r="DD5425" s="20"/>
      <c r="DE5425" s="20"/>
      <c r="DF5425" s="20"/>
      <c r="DG5425" s="20"/>
      <c r="DH5425" s="20"/>
      <c r="DI5425" s="20"/>
      <c r="DJ5425" s="20"/>
      <c r="DK5425" s="20"/>
      <c r="DL5425" s="20"/>
      <c r="DM5425" s="20"/>
      <c r="DN5425" s="20"/>
      <c r="DO5425" s="20"/>
      <c r="DP5425" s="20"/>
      <c r="DQ5425" s="20"/>
      <c r="DR5425" s="20"/>
      <c r="DS5425" s="20"/>
      <c r="DT5425" s="20"/>
      <c r="DU5425" s="20"/>
      <c r="DV5425" s="20"/>
      <c r="DW5425" s="20"/>
      <c r="DX5425" s="20"/>
      <c r="DY5425" s="20"/>
    </row>
    <row r="5426" spans="2:129" ht="14" customHeight="1" x14ac:dyDescent="0.15">
      <c r="B5426" s="77" t="s">
        <v>11730</v>
      </c>
      <c r="C5426" s="75"/>
      <c r="D5426" s="73" t="s">
        <v>229</v>
      </c>
      <c r="E5426" s="20" t="s">
        <v>11731</v>
      </c>
      <c r="F5426" s="149">
        <f t="shared" si="764"/>
        <v>87.785551440000006</v>
      </c>
      <c r="G5426" s="149">
        <f t="shared" si="765"/>
        <v>11.095220629999998</v>
      </c>
      <c r="H5426" s="149">
        <f t="shared" si="766"/>
        <v>26.81813198</v>
      </c>
      <c r="I5426" s="149">
        <f t="shared" si="767"/>
        <v>0.78762482999999994</v>
      </c>
      <c r="J5426" s="149">
        <v>49.084574000000003</v>
      </c>
      <c r="K5426" s="149">
        <v>25.553426000000002</v>
      </c>
      <c r="L5426" s="149">
        <v>0.73005065999999996</v>
      </c>
      <c r="M5426" s="149">
        <v>0.30689212999999999</v>
      </c>
      <c r="N5426" s="149">
        <v>9.5467049999999993</v>
      </c>
      <c r="O5426" s="149">
        <v>1.2416235</v>
      </c>
      <c r="P5426" s="149">
        <v>0.53465532000000004</v>
      </c>
      <c r="Q5426" s="149">
        <v>0.40172755999999998</v>
      </c>
      <c r="R5426" s="149">
        <v>0</v>
      </c>
      <c r="S5426" s="149">
        <v>0</v>
      </c>
      <c r="T5426" s="149">
        <v>0</v>
      </c>
      <c r="U5426" s="149">
        <v>0.38589727000000001</v>
      </c>
      <c r="V5426" s="118"/>
      <c r="W5426" s="246">
        <f t="shared" si="768"/>
        <v>363.58943703703704</v>
      </c>
      <c r="X5426" s="201">
        <v>4.1380651000000004</v>
      </c>
      <c r="Y5426" s="201">
        <v>3.6418623999999999</v>
      </c>
      <c r="Z5426" s="201">
        <v>0.12477329</v>
      </c>
      <c r="AA5426" s="201">
        <v>1.6750641000000001E-4</v>
      </c>
      <c r="AB5426" s="201">
        <v>0.30294141000000002</v>
      </c>
      <c r="AC5426" s="201">
        <v>1.1009972E-2</v>
      </c>
      <c r="AD5426" s="201">
        <v>5.7310506999999997E-2</v>
      </c>
      <c r="AE5426" s="20">
        <v>9.2018503999999996E-4</v>
      </c>
      <c r="AF5426" s="76">
        <v>2.2877894E-6</v>
      </c>
      <c r="AG5426" s="20">
        <v>11.963464999999999</v>
      </c>
      <c r="AH5426" s="20"/>
      <c r="AI5426" s="20"/>
      <c r="AJ5426" s="20"/>
      <c r="AK5426" s="20"/>
      <c r="AL5426" s="20"/>
      <c r="AM5426" s="20"/>
      <c r="AN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c r="BU5426" s="20"/>
      <c r="BV5426" s="20"/>
      <c r="BW5426" s="20"/>
      <c r="BX5426" s="20"/>
      <c r="BY5426" s="20"/>
      <c r="BZ5426" s="20"/>
      <c r="CA5426" s="20"/>
      <c r="CB5426" s="20"/>
      <c r="CC5426" s="20"/>
      <c r="CD5426" s="20"/>
      <c r="CE5426" s="20"/>
      <c r="CF5426" s="20"/>
      <c r="CG5426" s="20"/>
      <c r="CH5426" s="20"/>
      <c r="CI5426" s="20"/>
      <c r="CJ5426" s="20"/>
      <c r="CK5426" s="20"/>
      <c r="CL5426" s="20"/>
      <c r="CM5426" s="20"/>
      <c r="CN5426" s="20"/>
      <c r="CO5426" s="20"/>
      <c r="CP5426" s="20"/>
      <c r="CQ5426" s="20"/>
      <c r="CR5426" s="20"/>
      <c r="CS5426" s="20"/>
      <c r="CT5426" s="20"/>
      <c r="CU5426" s="20"/>
      <c r="CV5426" s="20"/>
      <c r="CW5426" s="20"/>
      <c r="CX5426" s="20"/>
      <c r="CY5426" s="20"/>
      <c r="CZ5426" s="20"/>
      <c r="DA5426" s="20"/>
      <c r="DB5426" s="20"/>
      <c r="DC5426" s="20"/>
      <c r="DD5426" s="20"/>
      <c r="DE5426" s="20"/>
      <c r="DF5426" s="20"/>
      <c r="DG5426" s="20"/>
      <c r="DH5426" s="20"/>
      <c r="DI5426" s="20"/>
      <c r="DJ5426" s="20"/>
      <c r="DK5426" s="20"/>
      <c r="DL5426" s="20"/>
      <c r="DM5426" s="20"/>
      <c r="DN5426" s="20"/>
      <c r="DO5426" s="20"/>
      <c r="DP5426" s="20"/>
      <c r="DQ5426" s="20"/>
      <c r="DR5426" s="20"/>
      <c r="DS5426" s="20"/>
      <c r="DT5426" s="20"/>
      <c r="DU5426" s="20"/>
      <c r="DV5426" s="20"/>
      <c r="DW5426" s="20"/>
      <c r="DX5426" s="20"/>
      <c r="DY5426" s="20"/>
    </row>
    <row r="5427" spans="2:129" ht="14" customHeight="1" x14ac:dyDescent="0.15">
      <c r="B5427" s="77" t="s">
        <v>11732</v>
      </c>
      <c r="C5427" s="75"/>
      <c r="D5427" s="73" t="s">
        <v>38</v>
      </c>
      <c r="E5427" s="20" t="s">
        <v>11733</v>
      </c>
      <c r="F5427" s="149">
        <f t="shared" si="764"/>
        <v>3.1787194185000003E-3</v>
      </c>
      <c r="G5427" s="149">
        <f t="shared" si="765"/>
        <v>3.8189869600000002E-4</v>
      </c>
      <c r="H5427" s="149">
        <f t="shared" si="766"/>
        <v>5.9490508750000004E-4</v>
      </c>
      <c r="I5427" s="149">
        <f t="shared" si="767"/>
        <v>1.43249535E-4</v>
      </c>
      <c r="J5427" s="149">
        <v>2.0586660999999998E-3</v>
      </c>
      <c r="K5427" s="149">
        <v>5.6904937E-4</v>
      </c>
      <c r="L5427" s="149">
        <v>1.7775603000000001E-5</v>
      </c>
      <c r="M5427" s="149">
        <v>1.0280649E-5</v>
      </c>
      <c r="N5427" s="149">
        <v>3.3366287000000003E-4</v>
      </c>
      <c r="O5427" s="149">
        <v>3.7955177000000003E-5</v>
      </c>
      <c r="P5427" s="149">
        <v>8.0801145000000004E-6</v>
      </c>
      <c r="Q5427" s="149">
        <v>1.8389184999999999E-5</v>
      </c>
      <c r="R5427" s="149">
        <v>0</v>
      </c>
      <c r="S5427" s="149">
        <v>0</v>
      </c>
      <c r="T5427" s="149">
        <v>0</v>
      </c>
      <c r="U5427" s="149">
        <v>1.2486035E-4</v>
      </c>
      <c r="V5427" s="118"/>
      <c r="W5427" s="246">
        <f t="shared" si="768"/>
        <v>1.5249378518518516E-2</v>
      </c>
      <c r="X5427" s="201">
        <v>2.9066409000000001E-4</v>
      </c>
      <c r="Y5427" s="201">
        <v>2.7211613E-4</v>
      </c>
      <c r="Z5427" s="201">
        <v>1.1026049E-5</v>
      </c>
      <c r="AA5427" s="201">
        <v>9.9644902999999999E-9</v>
      </c>
      <c r="AB5427" s="201">
        <v>1.9930226E-6</v>
      </c>
      <c r="AC5427" s="201">
        <v>8.0212143000000004E-7</v>
      </c>
      <c r="AD5427" s="201">
        <v>4.7168029000000002E-6</v>
      </c>
      <c r="AE5427" s="76">
        <v>3.1089337E-8</v>
      </c>
      <c r="AF5427" s="76">
        <v>6.8757334999999997E-11</v>
      </c>
      <c r="AG5427" s="20">
        <v>1.9302023999999999E-3</v>
      </c>
      <c r="AH5427" s="20"/>
      <c r="AI5427" s="20"/>
      <c r="AJ5427" s="20"/>
      <c r="AK5427" s="20"/>
      <c r="AL5427" s="20"/>
      <c r="AM5427" s="20"/>
      <c r="AN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c r="BU5427" s="20"/>
      <c r="BV5427" s="20"/>
      <c r="BW5427" s="20"/>
      <c r="BX5427" s="20"/>
      <c r="BY5427" s="20"/>
      <c r="BZ5427" s="20"/>
      <c r="CA5427" s="20"/>
      <c r="CB5427" s="20"/>
      <c r="CC5427" s="20"/>
      <c r="CD5427" s="20"/>
      <c r="CE5427" s="20"/>
      <c r="CF5427" s="20"/>
      <c r="CG5427" s="20"/>
      <c r="CH5427" s="20"/>
      <c r="CI5427" s="20"/>
      <c r="CJ5427" s="20"/>
      <c r="CK5427" s="20"/>
      <c r="CL5427" s="20"/>
      <c r="CM5427" s="20"/>
      <c r="CN5427" s="20"/>
      <c r="CO5427" s="20"/>
      <c r="CP5427" s="20"/>
      <c r="CQ5427" s="20"/>
      <c r="CR5427" s="20"/>
      <c r="CS5427" s="20"/>
      <c r="CT5427" s="20"/>
      <c r="CU5427" s="20"/>
      <c r="CV5427" s="20"/>
      <c r="CW5427" s="20"/>
      <c r="CX5427" s="20"/>
      <c r="CY5427" s="20"/>
      <c r="CZ5427" s="20"/>
      <c r="DA5427" s="20"/>
      <c r="DB5427" s="20"/>
      <c r="DC5427" s="20"/>
      <c r="DD5427" s="20"/>
      <c r="DE5427" s="20"/>
      <c r="DF5427" s="20"/>
      <c r="DG5427" s="20"/>
      <c r="DH5427" s="20"/>
      <c r="DI5427" s="20"/>
      <c r="DJ5427" s="20"/>
      <c r="DK5427" s="20"/>
      <c r="DL5427" s="20"/>
      <c r="DM5427" s="20"/>
      <c r="DN5427" s="20"/>
      <c r="DO5427" s="20"/>
      <c r="DP5427" s="20"/>
      <c r="DQ5427" s="20"/>
      <c r="DR5427" s="20"/>
      <c r="DS5427" s="20"/>
      <c r="DT5427" s="20"/>
      <c r="DU5427" s="20"/>
      <c r="DV5427" s="20"/>
      <c r="DW5427" s="20"/>
      <c r="DX5427" s="20"/>
      <c r="DY5427" s="20"/>
    </row>
    <row r="5428" spans="2:129" ht="14" customHeight="1" x14ac:dyDescent="0.15">
      <c r="B5428" s="77" t="s">
        <v>11734</v>
      </c>
      <c r="C5428" s="75"/>
      <c r="D5428" s="73" t="s">
        <v>33</v>
      </c>
      <c r="E5428" s="20" t="s">
        <v>11735</v>
      </c>
      <c r="F5428" s="149">
        <f t="shared" si="764"/>
        <v>6.5630808199999998E-4</v>
      </c>
      <c r="G5428" s="149">
        <f t="shared" si="765"/>
        <v>1.3388556089999999E-4</v>
      </c>
      <c r="H5428" s="149">
        <f t="shared" si="766"/>
        <v>1.8865342039999999E-4</v>
      </c>
      <c r="I5428" s="149">
        <f t="shared" si="767"/>
        <v>2.2542070700000001E-5</v>
      </c>
      <c r="J5428" s="149">
        <v>3.1122703000000001E-4</v>
      </c>
      <c r="K5428" s="149">
        <v>1.7103077999999999E-4</v>
      </c>
      <c r="L5428" s="149">
        <v>1.5924599000000001E-5</v>
      </c>
      <c r="M5428" s="149">
        <v>5.4658409E-6</v>
      </c>
      <c r="N5428" s="149">
        <v>1.1130580999999999E-4</v>
      </c>
      <c r="O5428" s="149">
        <v>1.711391E-5</v>
      </c>
      <c r="P5428" s="149">
        <v>1.6980413999999999E-6</v>
      </c>
      <c r="Q5428" s="149">
        <v>1.9951231000000001E-5</v>
      </c>
      <c r="R5428" s="149">
        <v>0</v>
      </c>
      <c r="S5428" s="149">
        <v>0</v>
      </c>
      <c r="T5428" s="149">
        <v>0</v>
      </c>
      <c r="U5428" s="149">
        <v>2.5908396999999998E-6</v>
      </c>
      <c r="V5428" s="118"/>
      <c r="W5428" s="246">
        <f t="shared" si="768"/>
        <v>2.3053854074074074E-3</v>
      </c>
      <c r="X5428" s="201">
        <v>4.1482890000000002E-5</v>
      </c>
      <c r="Y5428" s="201">
        <v>3.9357777000000002E-5</v>
      </c>
      <c r="Z5428" s="201">
        <v>8.2134409999999996E-7</v>
      </c>
      <c r="AA5428" s="201">
        <v>4.0482182000000002E-9</v>
      </c>
      <c r="AB5428" s="201">
        <v>8.5566244000000004E-7</v>
      </c>
      <c r="AC5428" s="201">
        <v>5.5541433000000003E-8</v>
      </c>
      <c r="AD5428" s="201">
        <v>3.8851634999999998E-7</v>
      </c>
      <c r="AE5428" s="76">
        <v>6.2804717999999997E-9</v>
      </c>
      <c r="AF5428" s="76">
        <v>1.5036413999999998E-11</v>
      </c>
      <c r="AG5428" s="20">
        <v>3.5039148000000001E-4</v>
      </c>
      <c r="AH5428" s="20"/>
      <c r="AI5428" s="20"/>
      <c r="AJ5428" s="20"/>
      <c r="AK5428" s="20"/>
      <c r="AL5428" s="20"/>
      <c r="AM5428" s="20"/>
      <c r="AN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c r="BU5428" s="20"/>
      <c r="BV5428" s="20"/>
      <c r="BW5428" s="20"/>
      <c r="BX5428" s="20"/>
      <c r="BY5428" s="20"/>
      <c r="BZ5428" s="20"/>
      <c r="CA5428" s="20"/>
      <c r="CB5428" s="20"/>
      <c r="CC5428" s="20"/>
      <c r="CD5428" s="20"/>
      <c r="CE5428" s="20"/>
      <c r="CF5428" s="20"/>
      <c r="CG5428" s="20"/>
      <c r="CH5428" s="20"/>
      <c r="CI5428" s="20"/>
      <c r="CJ5428" s="20"/>
      <c r="CK5428" s="20"/>
      <c r="CL5428" s="20"/>
      <c r="CM5428" s="20"/>
      <c r="CN5428" s="20"/>
      <c r="CO5428" s="20"/>
      <c r="CP5428" s="20"/>
      <c r="CQ5428" s="20"/>
      <c r="CR5428" s="20"/>
      <c r="CS5428" s="20"/>
      <c r="CT5428" s="20"/>
      <c r="CU5428" s="20"/>
      <c r="CV5428" s="20"/>
      <c r="CW5428" s="20"/>
      <c r="CX5428" s="20"/>
      <c r="CY5428" s="20"/>
      <c r="CZ5428" s="20"/>
      <c r="DA5428" s="20"/>
      <c r="DB5428" s="20"/>
      <c r="DC5428" s="20"/>
      <c r="DD5428" s="20"/>
      <c r="DE5428" s="20"/>
      <c r="DF5428" s="20"/>
      <c r="DG5428" s="20"/>
      <c r="DH5428" s="20"/>
      <c r="DI5428" s="20"/>
      <c r="DJ5428" s="20"/>
      <c r="DK5428" s="20"/>
      <c r="DL5428" s="20"/>
      <c r="DM5428" s="20"/>
      <c r="DN5428" s="20"/>
      <c r="DO5428" s="20"/>
      <c r="DP5428" s="20"/>
      <c r="DQ5428" s="20"/>
      <c r="DR5428" s="20"/>
      <c r="DS5428" s="20"/>
      <c r="DT5428" s="20"/>
      <c r="DU5428" s="20"/>
      <c r="DV5428" s="20"/>
      <c r="DW5428" s="20"/>
      <c r="DX5428" s="20"/>
      <c r="DY5428" s="20"/>
    </row>
    <row r="5429" spans="2:129" ht="14" customHeight="1" x14ac:dyDescent="0.15">
      <c r="B5429" s="77" t="s">
        <v>11736</v>
      </c>
      <c r="C5429" s="75"/>
      <c r="D5429" s="73" t="s">
        <v>229</v>
      </c>
      <c r="E5429" s="20" t="s">
        <v>11737</v>
      </c>
      <c r="F5429" s="149">
        <f t="shared" si="764"/>
        <v>0.18497417940999999</v>
      </c>
      <c r="G5429" s="149">
        <f t="shared" si="765"/>
        <v>4.6607730999999999E-2</v>
      </c>
      <c r="H5429" s="149">
        <f t="shared" si="766"/>
        <v>4.4581806509999995E-2</v>
      </c>
      <c r="I5429" s="149">
        <f t="shared" si="767"/>
        <v>1.0708939899999999E-2</v>
      </c>
      <c r="J5429" s="149">
        <v>8.3075702000000001E-2</v>
      </c>
      <c r="K5429" s="149">
        <v>4.0601132999999998E-2</v>
      </c>
      <c r="L5429" s="149">
        <v>3.4102004000000001E-3</v>
      </c>
      <c r="M5429" s="149">
        <v>2.1092604000000001E-3</v>
      </c>
      <c r="N5429" s="149">
        <v>3.5623248000000003E-2</v>
      </c>
      <c r="O5429" s="149">
        <v>8.8752225999999997E-3</v>
      </c>
      <c r="P5429" s="149">
        <v>5.7047311000000005E-4</v>
      </c>
      <c r="Q5429" s="149">
        <v>9.6802417999999994E-3</v>
      </c>
      <c r="R5429" s="149">
        <v>0</v>
      </c>
      <c r="S5429" s="149">
        <v>0</v>
      </c>
      <c r="T5429" s="149">
        <v>0</v>
      </c>
      <c r="U5429" s="149">
        <v>1.0286981E-3</v>
      </c>
      <c r="V5429" s="118"/>
      <c r="W5429" s="246">
        <f t="shared" si="768"/>
        <v>0.61537557037037038</v>
      </c>
      <c r="X5429" s="201">
        <v>1.0618125000000001E-2</v>
      </c>
      <c r="Y5429" s="201">
        <v>9.7116792E-3</v>
      </c>
      <c r="Z5429" s="201">
        <v>2.9783335000000002E-4</v>
      </c>
      <c r="AA5429" s="201">
        <v>2.1605715000000001E-6</v>
      </c>
      <c r="AB5429" s="201">
        <v>4.2268634000000002E-4</v>
      </c>
      <c r="AC5429" s="201">
        <v>2.1256866999999999E-5</v>
      </c>
      <c r="AD5429" s="201">
        <v>1.6250874000000001E-4</v>
      </c>
      <c r="AE5429" s="76">
        <v>1.7236736000000001E-6</v>
      </c>
      <c r="AF5429" s="76">
        <v>3.8929813000000003E-9</v>
      </c>
      <c r="AG5429" s="20">
        <v>7.8977602999999993E-2</v>
      </c>
      <c r="AH5429" s="20"/>
      <c r="AI5429" s="20"/>
      <c r="AJ5429" s="20"/>
      <c r="AK5429" s="20"/>
      <c r="AL5429" s="20"/>
      <c r="AM5429" s="20"/>
      <c r="AN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c r="BU5429" s="20"/>
      <c r="BV5429" s="20"/>
      <c r="BW5429" s="20"/>
      <c r="BX5429" s="20"/>
      <c r="BY5429" s="20"/>
      <c r="BZ5429" s="20"/>
      <c r="CA5429" s="20"/>
      <c r="CB5429" s="20"/>
      <c r="CC5429" s="20"/>
      <c r="CD5429" s="20"/>
      <c r="CE5429" s="20"/>
      <c r="CF5429" s="20"/>
      <c r="CG5429" s="20"/>
      <c r="CH5429" s="20"/>
      <c r="CI5429" s="20"/>
      <c r="CJ5429" s="20"/>
      <c r="CK5429" s="20"/>
      <c r="CL5429" s="20"/>
      <c r="CM5429" s="20"/>
      <c r="CN5429" s="20"/>
      <c r="CO5429" s="20"/>
      <c r="CP5429" s="20"/>
      <c r="CQ5429" s="20"/>
      <c r="CR5429" s="20"/>
      <c r="CS5429" s="20"/>
      <c r="CT5429" s="20"/>
      <c r="CU5429" s="20"/>
      <c r="CV5429" s="20"/>
      <c r="CW5429" s="20"/>
      <c r="CX5429" s="20"/>
      <c r="CY5429" s="20"/>
      <c r="CZ5429" s="20"/>
      <c r="DA5429" s="20"/>
      <c r="DB5429" s="20"/>
      <c r="DC5429" s="20"/>
      <c r="DD5429" s="20"/>
      <c r="DE5429" s="20"/>
      <c r="DF5429" s="20"/>
      <c r="DG5429" s="20"/>
      <c r="DH5429" s="20"/>
      <c r="DI5429" s="20"/>
      <c r="DJ5429" s="20"/>
      <c r="DK5429" s="20"/>
      <c r="DL5429" s="20"/>
      <c r="DM5429" s="20"/>
      <c r="DN5429" s="20"/>
      <c r="DO5429" s="20"/>
      <c r="DP5429" s="20"/>
      <c r="DQ5429" s="20"/>
      <c r="DR5429" s="20"/>
      <c r="DS5429" s="20"/>
      <c r="DT5429" s="20"/>
      <c r="DU5429" s="20"/>
      <c r="DV5429" s="20"/>
      <c r="DW5429" s="20"/>
      <c r="DX5429" s="20"/>
      <c r="DY5429" s="20"/>
    </row>
    <row r="5430" spans="2:129" ht="14" customHeight="1" x14ac:dyDescent="0.15">
      <c r="B5430" s="77" t="s">
        <v>11738</v>
      </c>
      <c r="C5430" s="75"/>
      <c r="D5430" s="73" t="s">
        <v>1926</v>
      </c>
      <c r="E5430" s="20" t="s">
        <v>11739</v>
      </c>
      <c r="F5430" s="149">
        <f t="shared" si="764"/>
        <v>2.5746033442000001E-3</v>
      </c>
      <c r="G5430" s="149">
        <f t="shared" si="765"/>
        <v>3.36735842E-4</v>
      </c>
      <c r="H5430" s="149">
        <f t="shared" si="766"/>
        <v>7.0296279459999996E-4</v>
      </c>
      <c r="I5430" s="149">
        <f t="shared" si="767"/>
        <v>6.255870759999999E-5</v>
      </c>
      <c r="J5430" s="149">
        <v>1.472346E-3</v>
      </c>
      <c r="K5430" s="149">
        <v>6.3719798999999999E-4</v>
      </c>
      <c r="L5430" s="149">
        <v>6.0920652999999999E-5</v>
      </c>
      <c r="M5430" s="149">
        <v>1.6408009000000001E-5</v>
      </c>
      <c r="N5430" s="149">
        <v>2.5002062000000001E-4</v>
      </c>
      <c r="O5430" s="149">
        <v>7.0307213000000006E-5</v>
      </c>
      <c r="P5430" s="149">
        <v>4.8441515999999999E-6</v>
      </c>
      <c r="Q5430" s="149">
        <v>5.2692550999999997E-5</v>
      </c>
      <c r="R5430" s="149">
        <v>0</v>
      </c>
      <c r="S5430" s="149">
        <v>0</v>
      </c>
      <c r="T5430" s="149">
        <v>0</v>
      </c>
      <c r="U5430" s="149">
        <v>9.8661565999999998E-6</v>
      </c>
      <c r="V5430" s="118"/>
      <c r="W5430" s="246">
        <f t="shared" si="768"/>
        <v>1.0906266666666666E-2</v>
      </c>
      <c r="X5430" s="201">
        <v>2.0002189000000001E-4</v>
      </c>
      <c r="Y5430" s="201">
        <v>1.9505259E-4</v>
      </c>
      <c r="Z5430" s="201">
        <v>2.7170080000000002E-6</v>
      </c>
      <c r="AA5430" s="201">
        <v>3.6449389000000001E-9</v>
      </c>
      <c r="AB5430" s="201">
        <v>7.0019146000000003E-7</v>
      </c>
      <c r="AC5430" s="201">
        <v>1.8068481999999999E-7</v>
      </c>
      <c r="AD5430" s="201">
        <v>1.3677740999999999E-6</v>
      </c>
      <c r="AE5430" s="76">
        <v>1.9477273000000001E-8</v>
      </c>
      <c r="AF5430" s="76">
        <v>6.2947542999999997E-11</v>
      </c>
      <c r="AG5430" s="20">
        <v>1.8278634E-3</v>
      </c>
      <c r="AH5430" s="20"/>
      <c r="AI5430" s="20"/>
      <c r="AJ5430" s="20"/>
      <c r="AK5430" s="20"/>
      <c r="AL5430" s="20"/>
      <c r="AM5430" s="20"/>
      <c r="AN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c r="BU5430" s="20"/>
      <c r="BV5430" s="20"/>
      <c r="BW5430" s="20"/>
      <c r="BX5430" s="20"/>
      <c r="BY5430" s="20"/>
      <c r="BZ5430" s="20"/>
      <c r="CA5430" s="20"/>
      <c r="CB5430" s="20"/>
      <c r="CC5430" s="20"/>
      <c r="CD5430" s="20"/>
      <c r="CE5430" s="20"/>
      <c r="CF5430" s="20"/>
      <c r="CG5430" s="20"/>
      <c r="CH5430" s="20"/>
      <c r="CI5430" s="20"/>
      <c r="CJ5430" s="20"/>
      <c r="CK5430" s="20"/>
      <c r="CL5430" s="20"/>
      <c r="CM5430" s="20"/>
      <c r="CN5430" s="20"/>
      <c r="CO5430" s="20"/>
      <c r="CP5430" s="20"/>
      <c r="CQ5430" s="20"/>
      <c r="CR5430" s="20"/>
      <c r="CS5430" s="20"/>
      <c r="CT5430" s="20"/>
      <c r="CU5430" s="20"/>
      <c r="CV5430" s="20"/>
      <c r="CW5430" s="20"/>
      <c r="CX5430" s="20"/>
      <c r="CY5430" s="20"/>
      <c r="CZ5430" s="20"/>
      <c r="DA5430" s="20"/>
      <c r="DB5430" s="20"/>
      <c r="DC5430" s="20"/>
      <c r="DD5430" s="20"/>
      <c r="DE5430" s="20"/>
      <c r="DF5430" s="20"/>
      <c r="DG5430" s="20"/>
      <c r="DH5430" s="20"/>
      <c r="DI5430" s="20"/>
      <c r="DJ5430" s="20"/>
      <c r="DK5430" s="20"/>
      <c r="DL5430" s="20"/>
      <c r="DM5430" s="20"/>
      <c r="DN5430" s="20"/>
      <c r="DO5430" s="20"/>
      <c r="DP5430" s="20"/>
      <c r="DQ5430" s="20"/>
      <c r="DR5430" s="20"/>
      <c r="DS5430" s="20"/>
      <c r="DT5430" s="20"/>
      <c r="DU5430" s="20"/>
      <c r="DV5430" s="20"/>
      <c r="DW5430" s="20"/>
      <c r="DX5430" s="20"/>
      <c r="DY5430" s="20"/>
    </row>
    <row r="5431" spans="2:129" x14ac:dyDescent="0.15">
      <c r="B5431" s="77" t="s">
        <v>11740</v>
      </c>
      <c r="C5431" s="75"/>
      <c r="D5431" s="73" t="s">
        <v>33</v>
      </c>
      <c r="E5431" s="20" t="s">
        <v>11741</v>
      </c>
      <c r="F5431" s="149">
        <f t="shared" si="764"/>
        <v>1.1872812731999999E-2</v>
      </c>
      <c r="G5431" s="149">
        <f t="shared" si="765"/>
        <v>2.8321300649999997E-3</v>
      </c>
      <c r="H5431" s="149">
        <f t="shared" si="766"/>
        <v>3.1840668149999999E-3</v>
      </c>
      <c r="I5431" s="149">
        <f t="shared" si="767"/>
        <v>3.1803535200000004E-4</v>
      </c>
      <c r="J5431" s="149">
        <v>5.5385805000000001E-3</v>
      </c>
      <c r="K5431" s="149">
        <v>2.8899243E-3</v>
      </c>
      <c r="L5431" s="149">
        <v>2.7043519000000002E-4</v>
      </c>
      <c r="M5431" s="149">
        <v>9.2928125000000004E-5</v>
      </c>
      <c r="N5431" s="149">
        <v>2.4840487999999998E-3</v>
      </c>
      <c r="O5431" s="149">
        <v>2.5515314000000002E-4</v>
      </c>
      <c r="P5431" s="149">
        <v>2.3707325000000001E-5</v>
      </c>
      <c r="Q5431" s="149">
        <v>2.7828990000000001E-4</v>
      </c>
      <c r="R5431" s="149">
        <v>0</v>
      </c>
      <c r="S5431" s="149">
        <v>0</v>
      </c>
      <c r="T5431" s="149">
        <v>0</v>
      </c>
      <c r="U5431" s="149">
        <v>3.9745452000000003E-5</v>
      </c>
      <c r="V5431" s="118"/>
      <c r="W5431" s="246">
        <f t="shared" si="768"/>
        <v>4.1026522222222223E-2</v>
      </c>
      <c r="X5431" s="201">
        <v>7.2671178000000003E-4</v>
      </c>
      <c r="Y5431" s="201">
        <v>6.9951710000000001E-4</v>
      </c>
      <c r="Z5431" s="201">
        <v>1.0653191E-5</v>
      </c>
      <c r="AA5431" s="201">
        <v>6.0316127999999997E-8</v>
      </c>
      <c r="AB5431" s="201">
        <v>1.0299277E-5</v>
      </c>
      <c r="AC5431" s="201">
        <v>7.2738844000000001E-7</v>
      </c>
      <c r="AD5431" s="201">
        <v>5.4545089999999997E-6</v>
      </c>
      <c r="AE5431" s="76">
        <v>1.1258238999999999E-7</v>
      </c>
      <c r="AF5431" s="76">
        <v>2.5813182000000001E-10</v>
      </c>
      <c r="AG5431" s="20">
        <v>6.3764301000000002E-3</v>
      </c>
      <c r="AH5431" s="20"/>
      <c r="AI5431" s="20"/>
      <c r="AJ5431" s="20"/>
      <c r="AK5431" s="20"/>
      <c r="AL5431" s="20"/>
      <c r="AM5431" s="20"/>
      <c r="AN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c r="BU5431" s="20"/>
      <c r="BV5431" s="20"/>
      <c r="BW5431" s="20"/>
      <c r="BX5431" s="20"/>
      <c r="BY5431" s="20"/>
      <c r="BZ5431" s="20"/>
      <c r="CA5431" s="20"/>
      <c r="CB5431" s="20"/>
      <c r="CC5431" s="20"/>
      <c r="CD5431" s="20"/>
      <c r="CE5431" s="20"/>
      <c r="CF5431" s="20"/>
      <c r="CG5431" s="20"/>
      <c r="CH5431" s="20"/>
      <c r="CI5431" s="20"/>
      <c r="CJ5431" s="20"/>
      <c r="CK5431" s="20"/>
      <c r="CL5431" s="20"/>
      <c r="CM5431" s="20"/>
      <c r="CN5431" s="20"/>
      <c r="CO5431" s="20"/>
      <c r="CP5431" s="20"/>
      <c r="CQ5431" s="20"/>
      <c r="CR5431" s="20"/>
      <c r="CS5431" s="20"/>
      <c r="CT5431" s="20"/>
      <c r="CU5431" s="20"/>
      <c r="CV5431" s="20"/>
      <c r="CW5431" s="20"/>
      <c r="CX5431" s="20"/>
      <c r="CY5431" s="20"/>
      <c r="CZ5431" s="20"/>
      <c r="DA5431" s="20"/>
      <c r="DB5431" s="20"/>
      <c r="DC5431" s="20"/>
      <c r="DD5431" s="20"/>
      <c r="DE5431" s="20"/>
      <c r="DF5431" s="20"/>
      <c r="DG5431" s="20"/>
      <c r="DH5431" s="20"/>
      <c r="DI5431" s="20"/>
      <c r="DJ5431" s="20"/>
      <c r="DK5431" s="20"/>
      <c r="DL5431" s="20"/>
      <c r="DM5431" s="20"/>
      <c r="DN5431" s="20"/>
      <c r="DO5431" s="20"/>
      <c r="DP5431" s="20"/>
      <c r="DQ5431" s="20"/>
      <c r="DR5431" s="20"/>
      <c r="DS5431" s="20"/>
      <c r="DT5431" s="20"/>
      <c r="DU5431" s="20"/>
      <c r="DV5431" s="20"/>
      <c r="DW5431" s="20"/>
      <c r="DX5431" s="20"/>
      <c r="DY5431" s="20"/>
    </row>
    <row r="5432" spans="2:129" x14ac:dyDescent="0.15">
      <c r="B5432" s="77" t="s">
        <v>11742</v>
      </c>
      <c r="C5432" s="75"/>
      <c r="D5432" s="73" t="s">
        <v>33</v>
      </c>
      <c r="E5432" s="20" t="s">
        <v>11743</v>
      </c>
      <c r="F5432" s="149">
        <f t="shared" si="764"/>
        <v>8.5228365779999992E-3</v>
      </c>
      <c r="G5432" s="149">
        <f t="shared" si="765"/>
        <v>2.1074612700000004E-3</v>
      </c>
      <c r="H5432" s="149">
        <f t="shared" si="766"/>
        <v>2.0490188289999998E-3</v>
      </c>
      <c r="I5432" s="149">
        <f t="shared" si="767"/>
        <v>7.0551247899999997E-4</v>
      </c>
      <c r="J5432" s="149">
        <v>3.6608439999999999E-3</v>
      </c>
      <c r="K5432" s="149">
        <v>1.8680341E-3</v>
      </c>
      <c r="L5432" s="149">
        <v>1.4697262E-4</v>
      </c>
      <c r="M5432" s="149">
        <v>1.3460754999999999E-4</v>
      </c>
      <c r="N5432" s="149">
        <v>1.3905771000000001E-3</v>
      </c>
      <c r="O5432" s="149">
        <v>5.8227661999999997E-4</v>
      </c>
      <c r="P5432" s="149">
        <v>3.4012108999999997E-5</v>
      </c>
      <c r="Q5432" s="149">
        <v>6.4330343999999999E-4</v>
      </c>
      <c r="R5432" s="149">
        <v>0</v>
      </c>
      <c r="S5432" s="149">
        <v>0</v>
      </c>
      <c r="T5432" s="149">
        <v>0</v>
      </c>
      <c r="U5432" s="149">
        <v>6.2209038999999993E-5</v>
      </c>
      <c r="V5432" s="118"/>
      <c r="W5432" s="246">
        <f t="shared" si="768"/>
        <v>2.7117362962962962E-2</v>
      </c>
      <c r="X5432" s="201">
        <v>4.5292663000000001E-4</v>
      </c>
      <c r="Y5432" s="201">
        <v>3.9727793E-4</v>
      </c>
      <c r="Z5432" s="201">
        <v>1.8185989000000002E-5</v>
      </c>
      <c r="AA5432" s="201">
        <v>1.4412981000000001E-7</v>
      </c>
      <c r="AB5432" s="201">
        <v>2.5603299E-5</v>
      </c>
      <c r="AC5432" s="201">
        <v>1.3169181000000001E-6</v>
      </c>
      <c r="AD5432" s="201">
        <v>1.039837E-5</v>
      </c>
      <c r="AE5432" s="76">
        <v>7.6540035999999994E-8</v>
      </c>
      <c r="AF5432" s="76">
        <v>1.7831776000000001E-10</v>
      </c>
      <c r="AG5432" s="20">
        <v>2.8168361000000001E-3</v>
      </c>
      <c r="AH5432" s="20"/>
      <c r="AI5432" s="20"/>
      <c r="AJ5432" s="20"/>
      <c r="AK5432" s="20"/>
      <c r="AL5432" s="20"/>
      <c r="AM5432" s="20"/>
      <c r="AN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c r="BU5432" s="20"/>
      <c r="BV5432" s="20"/>
      <c r="BW5432" s="20"/>
      <c r="BX5432" s="20"/>
      <c r="BY5432" s="20"/>
      <c r="BZ5432" s="20"/>
      <c r="CA5432" s="20"/>
      <c r="CB5432" s="20"/>
      <c r="CC5432" s="20"/>
      <c r="CD5432" s="20"/>
      <c r="CE5432" s="20"/>
      <c r="CF5432" s="20"/>
      <c r="CG5432" s="20"/>
      <c r="CH5432" s="20"/>
      <c r="CI5432" s="20"/>
      <c r="CJ5432" s="20"/>
      <c r="CK5432" s="20"/>
      <c r="CL5432" s="20"/>
      <c r="CM5432" s="20"/>
      <c r="CN5432" s="20"/>
      <c r="CO5432" s="20"/>
      <c r="CP5432" s="20"/>
      <c r="CQ5432" s="20"/>
      <c r="CR5432" s="20"/>
      <c r="CS5432" s="20"/>
      <c r="CT5432" s="20"/>
      <c r="CU5432" s="20"/>
      <c r="CV5432" s="20"/>
      <c r="CW5432" s="20"/>
      <c r="CX5432" s="20"/>
      <c r="CY5432" s="20"/>
      <c r="CZ5432" s="20"/>
      <c r="DA5432" s="20"/>
      <c r="DB5432" s="20"/>
      <c r="DC5432" s="20"/>
      <c r="DD5432" s="20"/>
      <c r="DE5432" s="20"/>
      <c r="DF5432" s="20"/>
      <c r="DG5432" s="20"/>
      <c r="DH5432" s="20"/>
      <c r="DI5432" s="20"/>
      <c r="DJ5432" s="20"/>
      <c r="DK5432" s="20"/>
      <c r="DL5432" s="20"/>
      <c r="DM5432" s="20"/>
      <c r="DN5432" s="20"/>
      <c r="DO5432" s="20"/>
      <c r="DP5432" s="20"/>
      <c r="DQ5432" s="20"/>
      <c r="DR5432" s="20"/>
      <c r="DS5432" s="20"/>
      <c r="DT5432" s="20"/>
      <c r="DU5432" s="20"/>
      <c r="DV5432" s="20"/>
      <c r="DW5432" s="20"/>
      <c r="DX5432" s="20"/>
      <c r="DY5432" s="20"/>
    </row>
    <row r="5433" spans="2:129" x14ac:dyDescent="0.15">
      <c r="B5433" s="77" t="s">
        <v>11744</v>
      </c>
      <c r="C5433" s="75"/>
      <c r="D5433" s="73" t="s">
        <v>1926</v>
      </c>
      <c r="E5433" s="20" t="s">
        <v>11745</v>
      </c>
      <c r="F5433" s="149">
        <f t="shared" si="764"/>
        <v>3.0772686960999999E-3</v>
      </c>
      <c r="G5433" s="149">
        <f t="shared" si="765"/>
        <v>4.32875365E-4</v>
      </c>
      <c r="H5433" s="149">
        <f t="shared" si="766"/>
        <v>6.9502099809999997E-4</v>
      </c>
      <c r="I5433" s="149">
        <f t="shared" si="767"/>
        <v>1.0576153299999999E-4</v>
      </c>
      <c r="J5433" s="149">
        <v>1.8436107999999999E-3</v>
      </c>
      <c r="K5433" s="149">
        <v>6.3052433999999998E-4</v>
      </c>
      <c r="L5433" s="149">
        <v>5.8203871000000001E-5</v>
      </c>
      <c r="M5433" s="149">
        <v>2.2588631000000001E-5</v>
      </c>
      <c r="N5433" s="149">
        <v>3.2084365999999998E-4</v>
      </c>
      <c r="O5433" s="149">
        <v>8.9443074000000007E-5</v>
      </c>
      <c r="P5433" s="149">
        <v>6.2927871000000003E-6</v>
      </c>
      <c r="Q5433" s="149">
        <v>7.5459070999999998E-5</v>
      </c>
      <c r="R5433" s="149">
        <v>0</v>
      </c>
      <c r="S5433" s="149">
        <v>0</v>
      </c>
      <c r="T5433" s="149">
        <v>0</v>
      </c>
      <c r="U5433" s="149">
        <v>3.0302461999999999E-5</v>
      </c>
      <c r="V5433" s="118"/>
      <c r="W5433" s="246">
        <f t="shared" si="768"/>
        <v>1.3656376296296294E-2</v>
      </c>
      <c r="X5433" s="201">
        <v>2.4906224E-4</v>
      </c>
      <c r="Y5433" s="201">
        <v>2.3725919999999999E-4</v>
      </c>
      <c r="Z5433" s="201">
        <v>4.0557599999999999E-6</v>
      </c>
      <c r="AA5433" s="201">
        <v>9.613548999999999E-7</v>
      </c>
      <c r="AB5433" s="201">
        <v>4.4402972999999996E-6</v>
      </c>
      <c r="AC5433" s="201">
        <v>2.7889071000000001E-7</v>
      </c>
      <c r="AD5433" s="201">
        <v>2.0667377E-6</v>
      </c>
      <c r="AE5433" s="76">
        <v>2.4496851E-8</v>
      </c>
      <c r="AF5433" s="76">
        <v>7.5444737999999995E-11</v>
      </c>
      <c r="AG5433" s="20">
        <v>2.1948976000000001E-3</v>
      </c>
      <c r="AH5433" s="20"/>
      <c r="AI5433" s="20"/>
      <c r="AJ5433" s="20"/>
      <c r="AK5433" s="20"/>
      <c r="AL5433" s="20"/>
      <c r="AM5433" s="20"/>
      <c r="AN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c r="BU5433" s="20"/>
      <c r="BV5433" s="20"/>
      <c r="BW5433" s="20"/>
      <c r="BX5433" s="20"/>
      <c r="BY5433" s="20"/>
      <c r="BZ5433" s="20"/>
      <c r="CA5433" s="20"/>
      <c r="CB5433" s="20"/>
      <c r="CC5433" s="20"/>
      <c r="CD5433" s="20"/>
      <c r="CE5433" s="20"/>
      <c r="CF5433" s="20"/>
      <c r="CG5433" s="20"/>
      <c r="CH5433" s="20"/>
      <c r="CI5433" s="20"/>
      <c r="CJ5433" s="20"/>
      <c r="CK5433" s="20"/>
      <c r="CL5433" s="20"/>
      <c r="CM5433" s="20"/>
      <c r="CN5433" s="20"/>
      <c r="CO5433" s="20"/>
      <c r="CP5433" s="20"/>
      <c r="CQ5433" s="20"/>
      <c r="CR5433" s="20"/>
      <c r="CS5433" s="20"/>
      <c r="CT5433" s="20"/>
      <c r="CU5433" s="20"/>
      <c r="CV5433" s="20"/>
      <c r="CW5433" s="20"/>
      <c r="CX5433" s="20"/>
      <c r="CY5433" s="20"/>
      <c r="CZ5433" s="20"/>
      <c r="DA5433" s="20"/>
      <c r="DB5433" s="20"/>
      <c r="DC5433" s="20"/>
      <c r="DD5433" s="20"/>
      <c r="DE5433" s="20"/>
      <c r="DF5433" s="20"/>
      <c r="DG5433" s="20"/>
      <c r="DH5433" s="20"/>
      <c r="DI5433" s="20"/>
      <c r="DJ5433" s="20"/>
      <c r="DK5433" s="20"/>
      <c r="DL5433" s="20"/>
      <c r="DM5433" s="20"/>
      <c r="DN5433" s="20"/>
      <c r="DO5433" s="20"/>
      <c r="DP5433" s="20"/>
      <c r="DQ5433" s="20"/>
      <c r="DR5433" s="20"/>
      <c r="DS5433" s="20"/>
      <c r="DT5433" s="20"/>
      <c r="DU5433" s="20"/>
      <c r="DV5433" s="20"/>
      <c r="DW5433" s="20"/>
      <c r="DX5433" s="20"/>
      <c r="DY5433" s="20"/>
    </row>
    <row r="5434" spans="2:129" x14ac:dyDescent="0.15">
      <c r="B5434" s="77" t="s">
        <v>11746</v>
      </c>
      <c r="C5434" s="75"/>
      <c r="D5434" s="73" t="s">
        <v>1926</v>
      </c>
      <c r="E5434" s="20" t="s">
        <v>11747</v>
      </c>
      <c r="F5434" s="149">
        <f t="shared" si="764"/>
        <v>4.1584577119999997E-3</v>
      </c>
      <c r="G5434" s="149">
        <f t="shared" si="765"/>
        <v>6.5830958999999996E-4</v>
      </c>
      <c r="H5434" s="149">
        <f t="shared" si="766"/>
        <v>8.5705620899999995E-4</v>
      </c>
      <c r="I5434" s="149">
        <f t="shared" si="767"/>
        <v>1.26309613E-4</v>
      </c>
      <c r="J5434" s="149">
        <v>2.5167823000000001E-3</v>
      </c>
      <c r="K5434" s="149">
        <v>7.8027011999999996E-4</v>
      </c>
      <c r="L5434" s="149">
        <v>6.6302862999999997E-5</v>
      </c>
      <c r="M5434" s="149">
        <v>2.7886709999999999E-5</v>
      </c>
      <c r="N5434" s="149">
        <v>4.5822335999999998E-4</v>
      </c>
      <c r="O5434" s="149">
        <v>1.7219952000000001E-4</v>
      </c>
      <c r="P5434" s="149">
        <v>1.0483225999999999E-5</v>
      </c>
      <c r="Q5434" s="149">
        <v>8.7655394999999994E-5</v>
      </c>
      <c r="R5434" s="149">
        <v>0</v>
      </c>
      <c r="S5434" s="149">
        <v>0</v>
      </c>
      <c r="T5434" s="149">
        <v>0</v>
      </c>
      <c r="U5434" s="149">
        <v>3.8654218000000003E-5</v>
      </c>
      <c r="V5434" s="118"/>
      <c r="W5434" s="246">
        <f t="shared" si="768"/>
        <v>1.8642831851851852E-2</v>
      </c>
      <c r="X5434" s="201">
        <v>3.6293942E-4</v>
      </c>
      <c r="Y5434" s="201">
        <v>3.4305928999999998E-4</v>
      </c>
      <c r="Z5434" s="201">
        <v>9.6245016999999997E-6</v>
      </c>
      <c r="AA5434" s="201">
        <v>9.6605606000000001E-7</v>
      </c>
      <c r="AB5434" s="201">
        <v>5.7354991000000001E-6</v>
      </c>
      <c r="AC5434" s="201">
        <v>4.0118907000000002E-7</v>
      </c>
      <c r="AD5434" s="201">
        <v>3.1528836000000001E-6</v>
      </c>
      <c r="AE5434" s="76">
        <v>3.3989106999999999E-8</v>
      </c>
      <c r="AF5434" s="76">
        <v>1.0020859E-10</v>
      </c>
      <c r="AG5434" s="20">
        <v>3.1417046000000001E-3</v>
      </c>
      <c r="AH5434" s="20"/>
      <c r="AI5434" s="20"/>
      <c r="AJ5434" s="20"/>
      <c r="AK5434" s="20"/>
      <c r="AL5434" s="20"/>
      <c r="AM5434" s="20"/>
      <c r="AN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c r="BU5434" s="20"/>
      <c r="BV5434" s="20"/>
      <c r="BW5434" s="20"/>
      <c r="BX5434" s="20"/>
      <c r="BY5434" s="20"/>
      <c r="BZ5434" s="20"/>
      <c r="CA5434" s="20"/>
      <c r="CB5434" s="20"/>
      <c r="CC5434" s="20"/>
      <c r="CD5434" s="20"/>
      <c r="CE5434" s="20"/>
      <c r="CF5434" s="20"/>
      <c r="CG5434" s="20"/>
      <c r="CH5434" s="20"/>
      <c r="CI5434" s="20"/>
      <c r="CJ5434" s="20"/>
      <c r="CK5434" s="20"/>
      <c r="CL5434" s="20"/>
      <c r="CM5434" s="20"/>
      <c r="CN5434" s="20"/>
      <c r="CO5434" s="20"/>
      <c r="CP5434" s="20"/>
      <c r="CQ5434" s="20"/>
      <c r="CR5434" s="20"/>
      <c r="CS5434" s="20"/>
      <c r="CT5434" s="20"/>
      <c r="CU5434" s="20"/>
      <c r="CV5434" s="20"/>
      <c r="CW5434" s="20"/>
      <c r="CX5434" s="20"/>
      <c r="CY5434" s="20"/>
      <c r="CZ5434" s="20"/>
      <c r="DA5434" s="20"/>
      <c r="DB5434" s="20"/>
      <c r="DC5434" s="20"/>
      <c r="DD5434" s="20"/>
      <c r="DE5434" s="20"/>
      <c r="DF5434" s="20"/>
      <c r="DG5434" s="20"/>
      <c r="DH5434" s="20"/>
      <c r="DI5434" s="20"/>
      <c r="DJ5434" s="20"/>
      <c r="DK5434" s="20"/>
      <c r="DL5434" s="20"/>
      <c r="DM5434" s="20"/>
      <c r="DN5434" s="20"/>
      <c r="DO5434" s="20"/>
      <c r="DP5434" s="20"/>
      <c r="DQ5434" s="20"/>
      <c r="DR5434" s="20"/>
      <c r="DS5434" s="20"/>
      <c r="DT5434" s="20"/>
      <c r="DU5434" s="20"/>
      <c r="DV5434" s="20"/>
      <c r="DW5434" s="20"/>
      <c r="DX5434" s="20"/>
      <c r="DY5434" s="20"/>
    </row>
    <row r="5435" spans="2:129" x14ac:dyDescent="0.15">
      <c r="B5435" s="77" t="s">
        <v>11748</v>
      </c>
      <c r="C5435" s="75"/>
      <c r="D5435" s="73" t="s">
        <v>33</v>
      </c>
      <c r="E5435" s="20" t="s">
        <v>11749</v>
      </c>
      <c r="F5435" s="149">
        <f t="shared" si="764"/>
        <v>3.0124976651000002E-4</v>
      </c>
      <c r="G5435" s="149">
        <f t="shared" si="765"/>
        <v>6.6740647500000003E-5</v>
      </c>
      <c r="H5435" s="149">
        <f t="shared" si="766"/>
        <v>8.038751731E-5</v>
      </c>
      <c r="I5435" s="149">
        <f t="shared" si="767"/>
        <v>1.5496051699999999E-5</v>
      </c>
      <c r="J5435" s="149">
        <v>1.3862554999999999E-4</v>
      </c>
      <c r="K5435" s="149">
        <v>7.3007800999999999E-5</v>
      </c>
      <c r="L5435" s="149">
        <v>6.4454587000000001E-6</v>
      </c>
      <c r="M5435" s="149">
        <v>3.2032565000000001E-6</v>
      </c>
      <c r="N5435" s="149">
        <v>5.0869933999999999E-5</v>
      </c>
      <c r="O5435" s="149">
        <v>1.2667456999999999E-5</v>
      </c>
      <c r="P5435" s="149">
        <v>9.3425760999999996E-7</v>
      </c>
      <c r="Q5435" s="149">
        <v>1.3786636E-5</v>
      </c>
      <c r="R5435" s="149">
        <v>0</v>
      </c>
      <c r="S5435" s="149">
        <v>0</v>
      </c>
      <c r="T5435" s="149">
        <v>0</v>
      </c>
      <c r="U5435" s="149">
        <v>1.7094157000000001E-6</v>
      </c>
      <c r="V5435" s="118"/>
      <c r="W5435" s="246">
        <f t="shared" si="768"/>
        <v>1.0268559259259259E-3</v>
      </c>
      <c r="X5435" s="201">
        <v>1.8386313999999999E-5</v>
      </c>
      <c r="Y5435" s="201">
        <v>1.6652523E-5</v>
      </c>
      <c r="Z5435" s="201">
        <v>4.7002883000000002E-7</v>
      </c>
      <c r="AA5435" s="201">
        <v>2.9417742E-9</v>
      </c>
      <c r="AB5435" s="201">
        <v>9.8347082000000001E-7</v>
      </c>
      <c r="AC5435" s="201">
        <v>3.2850965E-8</v>
      </c>
      <c r="AD5435" s="201">
        <v>2.4449840000000002E-7</v>
      </c>
      <c r="AE5435" s="76">
        <v>2.8288735999999999E-9</v>
      </c>
      <c r="AF5435" s="76">
        <v>6.9760719999999997E-12</v>
      </c>
      <c r="AG5435" s="20">
        <v>1.3956543000000001E-4</v>
      </c>
      <c r="AH5435" s="20"/>
      <c r="AI5435" s="20"/>
      <c r="AJ5435" s="20"/>
      <c r="AK5435" s="20"/>
      <c r="AL5435" s="20"/>
      <c r="AM5435" s="20"/>
      <c r="AN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c r="BU5435" s="20"/>
      <c r="BV5435" s="20"/>
      <c r="BW5435" s="20"/>
      <c r="BX5435" s="20"/>
      <c r="BY5435" s="20"/>
      <c r="BZ5435" s="20"/>
      <c r="CA5435" s="20"/>
      <c r="CB5435" s="20"/>
      <c r="CC5435" s="20"/>
      <c r="CD5435" s="20"/>
      <c r="CE5435" s="20"/>
      <c r="CF5435" s="20"/>
      <c r="CG5435" s="20"/>
      <c r="CH5435" s="20"/>
      <c r="CI5435" s="20"/>
      <c r="CJ5435" s="20"/>
      <c r="CK5435" s="20"/>
      <c r="CL5435" s="20"/>
      <c r="CM5435" s="20"/>
      <c r="CN5435" s="20"/>
      <c r="CO5435" s="20"/>
      <c r="CP5435" s="20"/>
      <c r="CQ5435" s="20"/>
      <c r="CR5435" s="20"/>
      <c r="CS5435" s="20"/>
      <c r="CT5435" s="20"/>
      <c r="CU5435" s="20"/>
      <c r="CV5435" s="20"/>
      <c r="CW5435" s="20"/>
      <c r="CX5435" s="20"/>
      <c r="CY5435" s="20"/>
      <c r="CZ5435" s="20"/>
      <c r="DA5435" s="20"/>
      <c r="DB5435" s="20"/>
      <c r="DC5435" s="20"/>
      <c r="DD5435" s="20"/>
      <c r="DE5435" s="20"/>
      <c r="DF5435" s="20"/>
      <c r="DG5435" s="20"/>
      <c r="DH5435" s="20"/>
      <c r="DI5435" s="20"/>
      <c r="DJ5435" s="20"/>
      <c r="DK5435" s="20"/>
      <c r="DL5435" s="20"/>
      <c r="DM5435" s="20"/>
      <c r="DN5435" s="20"/>
      <c r="DO5435" s="20"/>
      <c r="DP5435" s="20"/>
      <c r="DQ5435" s="20"/>
      <c r="DR5435" s="20"/>
      <c r="DS5435" s="20"/>
      <c r="DT5435" s="20"/>
      <c r="DU5435" s="20"/>
      <c r="DV5435" s="20"/>
      <c r="DW5435" s="20"/>
      <c r="DX5435" s="20"/>
      <c r="DY5435" s="20"/>
    </row>
    <row r="5436" spans="2:129" x14ac:dyDescent="0.15">
      <c r="B5436" s="77" t="s">
        <v>11750</v>
      </c>
      <c r="C5436" s="75"/>
      <c r="D5436" s="73" t="s">
        <v>33</v>
      </c>
      <c r="E5436" s="20" t="s">
        <v>11751</v>
      </c>
      <c r="F5436" s="149">
        <f t="shared" si="764"/>
        <v>6.015911677E-4</v>
      </c>
      <c r="G5436" s="149">
        <f t="shared" si="765"/>
        <v>1.4193874719999999E-4</v>
      </c>
      <c r="H5436" s="149">
        <f t="shared" si="766"/>
        <v>1.497644019E-4</v>
      </c>
      <c r="I5436" s="149">
        <f t="shared" si="767"/>
        <v>4.0132958599999998E-5</v>
      </c>
      <c r="J5436" s="149">
        <v>2.6975506000000003E-4</v>
      </c>
      <c r="K5436" s="149">
        <v>1.3627916000000001E-4</v>
      </c>
      <c r="L5436" s="149">
        <v>1.1504801E-5</v>
      </c>
      <c r="M5436" s="149">
        <v>7.1664022E-6</v>
      </c>
      <c r="N5436" s="149">
        <v>1.0368829999999999E-4</v>
      </c>
      <c r="O5436" s="149">
        <v>3.1084044999999999E-5</v>
      </c>
      <c r="P5436" s="149">
        <v>1.9804408999999998E-6</v>
      </c>
      <c r="Q5436" s="149">
        <v>3.6178493E-5</v>
      </c>
      <c r="R5436" s="149">
        <v>0</v>
      </c>
      <c r="S5436" s="149">
        <v>0</v>
      </c>
      <c r="T5436" s="149">
        <v>0</v>
      </c>
      <c r="U5436" s="149">
        <v>3.9544655999999997E-6</v>
      </c>
      <c r="V5436" s="118"/>
      <c r="W5436" s="246">
        <f t="shared" si="768"/>
        <v>1.9981856296296297E-3</v>
      </c>
      <c r="X5436" s="201">
        <v>3.5302178000000002E-5</v>
      </c>
      <c r="Y5436" s="201">
        <v>3.1060648999999999E-5</v>
      </c>
      <c r="Z5436" s="201">
        <v>9.6128558000000001E-7</v>
      </c>
      <c r="AA5436" s="201">
        <v>4.5385833999999997E-9</v>
      </c>
      <c r="AB5436" s="201">
        <v>2.6120865000000001E-6</v>
      </c>
      <c r="AC5436" s="201">
        <v>6.8767937999999998E-8</v>
      </c>
      <c r="AD5436" s="201">
        <v>5.9484954000000003E-7</v>
      </c>
      <c r="AE5436" s="76">
        <v>5.4698237999999996E-9</v>
      </c>
      <c r="AF5436" s="76">
        <v>1.3798375000000001E-11</v>
      </c>
      <c r="AG5436" s="20">
        <v>2.5076561999999998E-4</v>
      </c>
      <c r="AH5436" s="20"/>
      <c r="AI5436" s="20"/>
      <c r="AJ5436" s="20"/>
      <c r="AK5436" s="20"/>
      <c r="AL5436" s="20"/>
      <c r="AM5436" s="20"/>
      <c r="AN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c r="BU5436" s="20"/>
      <c r="BV5436" s="20"/>
      <c r="BW5436" s="20"/>
      <c r="BX5436" s="20"/>
      <c r="BY5436" s="20"/>
      <c r="BZ5436" s="20"/>
      <c r="CA5436" s="20"/>
      <c r="CB5436" s="20"/>
      <c r="CC5436" s="20"/>
      <c r="CD5436" s="20"/>
      <c r="CE5436" s="20"/>
      <c r="CF5436" s="20"/>
      <c r="CG5436" s="20"/>
      <c r="CH5436" s="20"/>
      <c r="CI5436" s="20"/>
      <c r="CJ5436" s="20"/>
      <c r="CK5436" s="20"/>
      <c r="CL5436" s="20"/>
      <c r="CM5436" s="20"/>
      <c r="CN5436" s="20"/>
      <c r="CO5436" s="20"/>
      <c r="CP5436" s="20"/>
      <c r="CQ5436" s="20"/>
      <c r="CR5436" s="20"/>
      <c r="CS5436" s="20"/>
      <c r="CT5436" s="20"/>
      <c r="CU5436" s="20"/>
      <c r="CV5436" s="20"/>
      <c r="CW5436" s="20"/>
      <c r="CX5436" s="20"/>
      <c r="CY5436" s="20"/>
      <c r="CZ5436" s="20"/>
      <c r="DA5436" s="20"/>
      <c r="DB5436" s="20"/>
      <c r="DC5436" s="20"/>
      <c r="DD5436" s="20"/>
      <c r="DE5436" s="20"/>
      <c r="DF5436" s="20"/>
      <c r="DG5436" s="20"/>
      <c r="DH5436" s="20"/>
      <c r="DI5436" s="20"/>
      <c r="DJ5436" s="20"/>
      <c r="DK5436" s="20"/>
      <c r="DL5436" s="20"/>
      <c r="DM5436" s="20"/>
      <c r="DN5436" s="20"/>
      <c r="DO5436" s="20"/>
      <c r="DP5436" s="20"/>
      <c r="DQ5436" s="20"/>
      <c r="DR5436" s="20"/>
      <c r="DS5436" s="20"/>
      <c r="DT5436" s="20"/>
      <c r="DU5436" s="20"/>
      <c r="DV5436" s="20"/>
      <c r="DW5436" s="20"/>
      <c r="DX5436" s="20"/>
      <c r="DY5436" s="20"/>
    </row>
    <row r="5437" spans="2:129" x14ac:dyDescent="0.15">
      <c r="B5437" s="77" t="s">
        <v>11752</v>
      </c>
      <c r="C5437" s="75"/>
      <c r="D5437" s="73" t="s">
        <v>229</v>
      </c>
      <c r="E5437" s="20" t="s">
        <v>11753</v>
      </c>
      <c r="F5437" s="149">
        <f t="shared" si="764"/>
        <v>6.2146610549999995E-2</v>
      </c>
      <c r="G5437" s="149">
        <f t="shared" si="765"/>
        <v>1.78452996E-2</v>
      </c>
      <c r="H5437" s="149">
        <f t="shared" si="766"/>
        <v>1.120169392E-2</v>
      </c>
      <c r="I5437" s="149">
        <f t="shared" si="767"/>
        <v>4.4003800299999996E-3</v>
      </c>
      <c r="J5437" s="149">
        <v>2.8699236999999999E-2</v>
      </c>
      <c r="K5437" s="149">
        <v>1.0349601E-2</v>
      </c>
      <c r="L5437" s="149">
        <v>6.0323896000000004E-4</v>
      </c>
      <c r="M5437" s="149">
        <v>9.1490980000000005E-4</v>
      </c>
      <c r="N5437" s="149">
        <v>1.0274372E-2</v>
      </c>
      <c r="O5437" s="149">
        <v>6.6560177999999996E-3</v>
      </c>
      <c r="P5437" s="149">
        <v>2.4885396000000001E-4</v>
      </c>
      <c r="Q5437" s="149">
        <v>3.8547885999999998E-3</v>
      </c>
      <c r="R5437" s="149">
        <v>0</v>
      </c>
      <c r="S5437" s="149">
        <v>0</v>
      </c>
      <c r="T5437" s="149">
        <v>0</v>
      </c>
      <c r="U5437" s="149">
        <v>5.4559143000000002E-4</v>
      </c>
      <c r="V5437" s="118"/>
      <c r="W5437" s="246">
        <f t="shared" si="768"/>
        <v>0.21258694074074072</v>
      </c>
      <c r="X5437" s="201">
        <v>5.4698089000000004E-3</v>
      </c>
      <c r="Y5437" s="201">
        <v>3.5752683E-3</v>
      </c>
      <c r="Z5437" s="201">
        <v>3.3987524999999998E-4</v>
      </c>
      <c r="AA5437" s="201">
        <v>1.4400468E-5</v>
      </c>
      <c r="AB5437" s="201">
        <v>5.9389049000000001E-4</v>
      </c>
      <c r="AC5437" s="201">
        <v>1.9786055E-5</v>
      </c>
      <c r="AD5437" s="201">
        <v>9.2658835999999997E-4</v>
      </c>
      <c r="AE5437" s="76">
        <v>2.7858794000000001E-6</v>
      </c>
      <c r="AF5437" s="76">
        <v>1.4989429000000001E-8</v>
      </c>
      <c r="AG5437" s="20">
        <v>2.5504361999999999E-2</v>
      </c>
      <c r="AH5437" s="20"/>
      <c r="AI5437" s="20"/>
      <c r="AJ5437" s="20"/>
      <c r="AK5437" s="20"/>
      <c r="AL5437" s="20"/>
      <c r="AM5437" s="20"/>
      <c r="AN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c r="BU5437" s="20"/>
      <c r="BV5437" s="20"/>
      <c r="BW5437" s="20"/>
      <c r="BX5437" s="20"/>
      <c r="BY5437" s="20"/>
      <c r="BZ5437" s="20"/>
      <c r="CA5437" s="20"/>
      <c r="CB5437" s="20"/>
      <c r="CC5437" s="20"/>
      <c r="CD5437" s="20"/>
      <c r="CE5437" s="20"/>
      <c r="CF5437" s="20"/>
      <c r="CG5437" s="20"/>
      <c r="CH5437" s="20"/>
      <c r="CI5437" s="20"/>
      <c r="CJ5437" s="20"/>
      <c r="CK5437" s="20"/>
      <c r="CL5437" s="20"/>
      <c r="CM5437" s="20"/>
      <c r="CN5437" s="20"/>
      <c r="CO5437" s="20"/>
      <c r="CP5437" s="20"/>
      <c r="CQ5437" s="20"/>
      <c r="CR5437" s="20"/>
      <c r="CS5437" s="20"/>
      <c r="CT5437" s="20"/>
      <c r="CU5437" s="20"/>
      <c r="CV5437" s="20"/>
      <c r="CW5437" s="20"/>
      <c r="CX5437" s="20"/>
      <c r="CY5437" s="20"/>
      <c r="CZ5437" s="20"/>
      <c r="DA5437" s="20"/>
      <c r="DB5437" s="20"/>
      <c r="DC5437" s="20"/>
      <c r="DD5437" s="20"/>
      <c r="DE5437" s="20"/>
      <c r="DF5437" s="20"/>
      <c r="DG5437" s="20"/>
      <c r="DH5437" s="20"/>
      <c r="DI5437" s="20"/>
      <c r="DJ5437" s="20"/>
      <c r="DK5437" s="20"/>
      <c r="DL5437" s="20"/>
      <c r="DM5437" s="20"/>
      <c r="DN5437" s="20"/>
      <c r="DO5437" s="20"/>
      <c r="DP5437" s="20"/>
      <c r="DQ5437" s="20"/>
      <c r="DR5437" s="20"/>
      <c r="DS5437" s="20"/>
      <c r="DT5437" s="20"/>
      <c r="DU5437" s="20"/>
      <c r="DV5437" s="20"/>
      <c r="DW5437" s="20"/>
      <c r="DX5437" s="20"/>
      <c r="DY5437" s="20"/>
    </row>
    <row r="5438" spans="2:129" x14ac:dyDescent="0.15">
      <c r="B5438" s="77" t="s">
        <v>11754</v>
      </c>
      <c r="C5438" s="75"/>
      <c r="D5438" s="73" t="s">
        <v>229</v>
      </c>
      <c r="E5438" s="20" t="s">
        <v>11755</v>
      </c>
      <c r="F5438" s="149">
        <f t="shared" si="764"/>
        <v>0.1030088418</v>
      </c>
      <c r="G5438" s="149">
        <f t="shared" si="765"/>
        <v>2.141798147E-2</v>
      </c>
      <c r="H5438" s="149">
        <f t="shared" si="766"/>
        <v>2.141984823E-2</v>
      </c>
      <c r="I5438" s="149">
        <f t="shared" si="767"/>
        <v>2.1188641099999999E-2</v>
      </c>
      <c r="J5438" s="149">
        <v>3.8982371000000002E-2</v>
      </c>
      <c r="K5438" s="149">
        <v>1.9558994E-2</v>
      </c>
      <c r="L5438" s="149">
        <v>1.6423378000000001E-3</v>
      </c>
      <c r="M5438" s="149">
        <v>9.3778777E-4</v>
      </c>
      <c r="N5438" s="149">
        <v>1.4534183000000001E-2</v>
      </c>
      <c r="O5438" s="149">
        <v>5.9460106999999996E-3</v>
      </c>
      <c r="P5438" s="149">
        <v>2.1851643E-4</v>
      </c>
      <c r="Q5438" s="149">
        <v>3.7878590999999998E-3</v>
      </c>
      <c r="R5438" s="149">
        <v>0</v>
      </c>
      <c r="S5438" s="149">
        <v>0</v>
      </c>
      <c r="T5438" s="149">
        <v>0</v>
      </c>
      <c r="U5438" s="149">
        <v>1.7400782E-2</v>
      </c>
      <c r="V5438" s="118"/>
      <c r="W5438" s="246">
        <f t="shared" si="768"/>
        <v>0.2887583037037037</v>
      </c>
      <c r="X5438" s="201">
        <v>5.8954960000000001E-3</v>
      </c>
      <c r="Y5438" s="201">
        <v>5.3227088999999997E-3</v>
      </c>
      <c r="Z5438" s="201">
        <v>2.3881833E-4</v>
      </c>
      <c r="AA5438" s="201">
        <v>8.7721092999999999E-7</v>
      </c>
      <c r="AB5438" s="201">
        <v>2.3972547000000001E-4</v>
      </c>
      <c r="AC5438" s="201">
        <v>9.7891893000000008E-6</v>
      </c>
      <c r="AD5438" s="201">
        <v>8.3576865E-5</v>
      </c>
      <c r="AE5438" s="76">
        <v>2.9396263999999998E-6</v>
      </c>
      <c r="AF5438" s="76">
        <v>1.5427469E-8</v>
      </c>
      <c r="AG5438" s="20">
        <v>4.3820891000000001E-2</v>
      </c>
      <c r="AH5438" s="20"/>
      <c r="AI5438" s="20"/>
      <c r="AJ5438" s="20"/>
      <c r="AK5438" s="20"/>
      <c r="AL5438" s="20"/>
      <c r="AM5438" s="20"/>
      <c r="AN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c r="BU5438" s="20"/>
      <c r="BV5438" s="20"/>
      <c r="BW5438" s="20"/>
      <c r="BX5438" s="20"/>
      <c r="BY5438" s="20"/>
      <c r="BZ5438" s="20"/>
      <c r="CA5438" s="20"/>
      <c r="CB5438" s="20"/>
      <c r="CC5438" s="20"/>
      <c r="CD5438" s="20"/>
      <c r="CE5438" s="20"/>
      <c r="CF5438" s="20"/>
      <c r="CG5438" s="20"/>
      <c r="CH5438" s="20"/>
      <c r="CI5438" s="20"/>
      <c r="CJ5438" s="20"/>
      <c r="CK5438" s="20"/>
      <c r="CL5438" s="20"/>
      <c r="CM5438" s="20"/>
      <c r="CN5438" s="20"/>
      <c r="CO5438" s="20"/>
      <c r="CP5438" s="20"/>
      <c r="CQ5438" s="20"/>
      <c r="CR5438" s="20"/>
      <c r="CS5438" s="20"/>
      <c r="CT5438" s="20"/>
      <c r="CU5438" s="20"/>
      <c r="CV5438" s="20"/>
      <c r="CW5438" s="20"/>
      <c r="CX5438" s="20"/>
      <c r="CY5438" s="20"/>
      <c r="CZ5438" s="20"/>
      <c r="DA5438" s="20"/>
      <c r="DB5438" s="20"/>
      <c r="DC5438" s="20"/>
      <c r="DD5438" s="20"/>
      <c r="DE5438" s="20"/>
      <c r="DF5438" s="20"/>
      <c r="DG5438" s="20"/>
      <c r="DH5438" s="20"/>
      <c r="DI5438" s="20"/>
      <c r="DJ5438" s="20"/>
      <c r="DK5438" s="20"/>
      <c r="DL5438" s="20"/>
      <c r="DM5438" s="20"/>
      <c r="DN5438" s="20"/>
      <c r="DO5438" s="20"/>
      <c r="DP5438" s="20"/>
      <c r="DQ5438" s="20"/>
      <c r="DR5438" s="20"/>
      <c r="DS5438" s="20"/>
      <c r="DT5438" s="20"/>
      <c r="DU5438" s="20"/>
      <c r="DV5438" s="20"/>
      <c r="DW5438" s="20"/>
      <c r="DX5438" s="20"/>
      <c r="DY5438" s="20"/>
    </row>
    <row r="5439" spans="2:129" x14ac:dyDescent="0.15">
      <c r="B5439" s="77" t="s">
        <v>11756</v>
      </c>
      <c r="C5439" s="75"/>
      <c r="D5439" s="73" t="s">
        <v>229</v>
      </c>
      <c r="E5439" s="20" t="s">
        <v>11757</v>
      </c>
      <c r="F5439" s="149">
        <f t="shared" si="764"/>
        <v>6.6822050679999995E-2</v>
      </c>
      <c r="G5439" s="149">
        <f t="shared" si="765"/>
        <v>1.8203347709999998E-2</v>
      </c>
      <c r="H5439" s="149">
        <f t="shared" si="766"/>
        <v>1.1108770969999999E-2</v>
      </c>
      <c r="I5439" s="149">
        <f t="shared" si="767"/>
        <v>6.9468989999999994E-3</v>
      </c>
      <c r="J5439" s="149">
        <v>3.0563033E-2</v>
      </c>
      <c r="K5439" s="149">
        <v>1.0085126999999999E-2</v>
      </c>
      <c r="L5439" s="149">
        <v>6.7238669000000003E-4</v>
      </c>
      <c r="M5439" s="149">
        <v>8.2542740999999998E-4</v>
      </c>
      <c r="N5439" s="149">
        <v>9.5224199000000006E-3</v>
      </c>
      <c r="O5439" s="149">
        <v>7.8555003999999998E-3</v>
      </c>
      <c r="P5439" s="149">
        <v>3.5125728000000002E-4</v>
      </c>
      <c r="Q5439" s="149">
        <v>4.0433272999999999E-3</v>
      </c>
      <c r="R5439" s="149">
        <v>0</v>
      </c>
      <c r="S5439" s="149">
        <v>0</v>
      </c>
      <c r="T5439" s="149">
        <v>0</v>
      </c>
      <c r="U5439" s="149">
        <v>2.9035717E-3</v>
      </c>
      <c r="V5439" s="118"/>
      <c r="W5439" s="246">
        <f t="shared" si="768"/>
        <v>0.22639283703703703</v>
      </c>
      <c r="X5439" s="201">
        <v>1.1379771E-2</v>
      </c>
      <c r="Y5439" s="201">
        <v>3.9814615999999997E-3</v>
      </c>
      <c r="Z5439" s="201">
        <v>5.7909896999999997E-3</v>
      </c>
      <c r="AA5439" s="201">
        <v>1.0838603000000001E-6</v>
      </c>
      <c r="AB5439" s="201">
        <v>3.2719277999999999E-4</v>
      </c>
      <c r="AC5439" s="201">
        <v>6.1733027999999997E-5</v>
      </c>
      <c r="AD5439" s="201">
        <v>1.2173096E-3</v>
      </c>
      <c r="AE5439" s="76">
        <v>2.7825287E-6</v>
      </c>
      <c r="AF5439" s="76">
        <v>1.4906361000000001E-8</v>
      </c>
      <c r="AG5439" s="20">
        <v>2.6395074000000001E-2</v>
      </c>
      <c r="AH5439" s="20"/>
      <c r="AI5439" s="20"/>
      <c r="AJ5439" s="20"/>
      <c r="AK5439" s="20"/>
      <c r="AL5439" s="20"/>
      <c r="AM5439" s="20"/>
      <c r="AN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c r="BU5439" s="20"/>
      <c r="BV5439" s="20"/>
      <c r="BW5439" s="20"/>
      <c r="BX5439" s="20"/>
      <c r="BY5439" s="20"/>
      <c r="BZ5439" s="20"/>
      <c r="CA5439" s="20"/>
      <c r="CB5439" s="20"/>
      <c r="CC5439" s="20"/>
      <c r="CD5439" s="20"/>
      <c r="CE5439" s="20"/>
      <c r="CF5439" s="20"/>
      <c r="CG5439" s="20"/>
      <c r="CH5439" s="20"/>
      <c r="CI5439" s="20"/>
      <c r="CJ5439" s="20"/>
      <c r="CK5439" s="20"/>
      <c r="CL5439" s="20"/>
      <c r="CM5439" s="20"/>
      <c r="CN5439" s="20"/>
      <c r="CO5439" s="20"/>
      <c r="CP5439" s="20"/>
      <c r="CQ5439" s="20"/>
      <c r="CR5439" s="20"/>
      <c r="CS5439" s="20"/>
      <c r="CT5439" s="20"/>
      <c r="CU5439" s="20"/>
      <c r="CV5439" s="20"/>
      <c r="CW5439" s="20"/>
      <c r="CX5439" s="20"/>
      <c r="CY5439" s="20"/>
      <c r="CZ5439" s="20"/>
      <c r="DA5439" s="20"/>
      <c r="DB5439" s="20"/>
      <c r="DC5439" s="20"/>
      <c r="DD5439" s="20"/>
      <c r="DE5439" s="20"/>
      <c r="DF5439" s="20"/>
      <c r="DG5439" s="20"/>
      <c r="DH5439" s="20"/>
      <c r="DI5439" s="20"/>
      <c r="DJ5439" s="20"/>
      <c r="DK5439" s="20"/>
      <c r="DL5439" s="20"/>
      <c r="DM5439" s="20"/>
      <c r="DN5439" s="20"/>
      <c r="DO5439" s="20"/>
      <c r="DP5439" s="20"/>
      <c r="DQ5439" s="20"/>
      <c r="DR5439" s="20"/>
      <c r="DS5439" s="20"/>
      <c r="DT5439" s="20"/>
      <c r="DU5439" s="20"/>
      <c r="DV5439" s="20"/>
      <c r="DW5439" s="20"/>
      <c r="DX5439" s="20"/>
      <c r="DY5439" s="20"/>
    </row>
    <row r="5440" spans="2:129" x14ac:dyDescent="0.15">
      <c r="B5440" s="77" t="s">
        <v>11758</v>
      </c>
      <c r="C5440" s="75"/>
      <c r="D5440" s="73" t="s">
        <v>229</v>
      </c>
      <c r="E5440" s="20" t="s">
        <v>11759</v>
      </c>
      <c r="F5440" s="149">
        <f t="shared" si="764"/>
        <v>0.8209906064500001</v>
      </c>
      <c r="G5440" s="149">
        <f t="shared" si="765"/>
        <v>2.3110578190000002E-2</v>
      </c>
      <c r="H5440" s="149">
        <f t="shared" si="766"/>
        <v>2.2369690759999998E-2</v>
      </c>
      <c r="I5440" s="149">
        <f t="shared" si="767"/>
        <v>0.71925365750000003</v>
      </c>
      <c r="J5440" s="149">
        <v>5.6256680000000003E-2</v>
      </c>
      <c r="K5440" s="149">
        <v>2.1207153999999999E-2</v>
      </c>
      <c r="L5440" s="149">
        <v>9.2279746000000005E-4</v>
      </c>
      <c r="M5440" s="149">
        <v>7.9658208999999996E-4</v>
      </c>
      <c r="N5440" s="149">
        <v>1.5639500000000001E-2</v>
      </c>
      <c r="O5440" s="149">
        <v>6.6744960999999998E-3</v>
      </c>
      <c r="P5440" s="149">
        <v>2.3973930000000001E-4</v>
      </c>
      <c r="Q5440" s="149">
        <v>3.8765374999999999E-3</v>
      </c>
      <c r="R5440" s="149">
        <v>0</v>
      </c>
      <c r="S5440" s="149">
        <v>0</v>
      </c>
      <c r="T5440" s="149">
        <v>0</v>
      </c>
      <c r="U5440" s="149">
        <v>0.71537711999999998</v>
      </c>
      <c r="V5440" s="118"/>
      <c r="W5440" s="246">
        <f t="shared" si="768"/>
        <v>0.41671614814814817</v>
      </c>
      <c r="X5440" s="201">
        <v>6.4497418000000004E-3</v>
      </c>
      <c r="Y5440" s="201">
        <v>5.5748252999999999E-3</v>
      </c>
      <c r="Z5440" s="201">
        <v>3.0675070000000002E-4</v>
      </c>
      <c r="AA5440" s="201">
        <v>8.7290832999999998E-7</v>
      </c>
      <c r="AB5440" s="201">
        <v>2.6765907E-4</v>
      </c>
      <c r="AC5440" s="201">
        <v>3.4221231000000002E-5</v>
      </c>
      <c r="AD5440" s="201">
        <v>2.6541265999999999E-4</v>
      </c>
      <c r="AE5440" s="76">
        <v>3.1997773000000001E-6</v>
      </c>
      <c r="AF5440" s="76">
        <v>1.5764281000000002E-8</v>
      </c>
      <c r="AG5440" s="20">
        <v>2.694643E-2</v>
      </c>
      <c r="AH5440" s="20"/>
      <c r="AI5440" s="20"/>
      <c r="AJ5440" s="20"/>
      <c r="AK5440" s="20"/>
      <c r="AL5440" s="20"/>
      <c r="AM5440" s="20"/>
      <c r="AN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c r="BU5440" s="20"/>
      <c r="BV5440" s="20"/>
      <c r="BW5440" s="20"/>
      <c r="BX5440" s="20"/>
      <c r="BY5440" s="20"/>
      <c r="BZ5440" s="20"/>
      <c r="CA5440" s="20"/>
      <c r="CB5440" s="20"/>
      <c r="CC5440" s="20"/>
      <c r="CD5440" s="20"/>
      <c r="CE5440" s="20"/>
      <c r="CF5440" s="20"/>
      <c r="CG5440" s="20"/>
      <c r="CH5440" s="20"/>
      <c r="CI5440" s="20"/>
      <c r="CJ5440" s="20"/>
      <c r="CK5440" s="20"/>
      <c r="CL5440" s="20"/>
      <c r="CM5440" s="20"/>
      <c r="CN5440" s="20"/>
      <c r="CO5440" s="20"/>
      <c r="CP5440" s="20"/>
      <c r="CQ5440" s="20"/>
      <c r="CR5440" s="20"/>
      <c r="CS5440" s="20"/>
      <c r="CT5440" s="20"/>
      <c r="CU5440" s="20"/>
      <c r="CV5440" s="20"/>
      <c r="CW5440" s="20"/>
      <c r="CX5440" s="20"/>
      <c r="CY5440" s="20"/>
      <c r="CZ5440" s="20"/>
      <c r="DA5440" s="20"/>
      <c r="DB5440" s="20"/>
      <c r="DC5440" s="20"/>
      <c r="DD5440" s="20"/>
      <c r="DE5440" s="20"/>
      <c r="DF5440" s="20"/>
      <c r="DG5440" s="20"/>
      <c r="DH5440" s="20"/>
      <c r="DI5440" s="20"/>
      <c r="DJ5440" s="20"/>
      <c r="DK5440" s="20"/>
      <c r="DL5440" s="20"/>
      <c r="DM5440" s="20"/>
      <c r="DN5440" s="20"/>
      <c r="DO5440" s="20"/>
      <c r="DP5440" s="20"/>
      <c r="DQ5440" s="20"/>
      <c r="DR5440" s="20"/>
      <c r="DS5440" s="20"/>
      <c r="DT5440" s="20"/>
      <c r="DU5440" s="20"/>
      <c r="DV5440" s="20"/>
      <c r="DW5440" s="20"/>
      <c r="DX5440" s="20"/>
      <c r="DY5440" s="20"/>
    </row>
    <row r="5441" spans="2:129" x14ac:dyDescent="0.15">
      <c r="B5441" s="77" t="s">
        <v>11760</v>
      </c>
      <c r="C5441" s="75"/>
      <c r="D5441" s="73" t="s">
        <v>229</v>
      </c>
      <c r="E5441" s="20" t="s">
        <v>11761</v>
      </c>
      <c r="F5441" s="149">
        <f t="shared" si="764"/>
        <v>7.8377024409999996E-2</v>
      </c>
      <c r="G5441" s="149">
        <f t="shared" si="765"/>
        <v>1.6742107830000002E-2</v>
      </c>
      <c r="H5441" s="149">
        <f t="shared" si="766"/>
        <v>1.1812511380000001E-2</v>
      </c>
      <c r="I5441" s="149">
        <f t="shared" si="767"/>
        <v>9.4592731999999999E-3</v>
      </c>
      <c r="J5441" s="149">
        <v>4.0363132000000003E-2</v>
      </c>
      <c r="K5441" s="149">
        <v>1.0521776E-2</v>
      </c>
      <c r="L5441" s="149">
        <v>8.2630531000000001E-4</v>
      </c>
      <c r="M5441" s="149">
        <v>8.3328733000000003E-4</v>
      </c>
      <c r="N5441" s="149">
        <v>9.2165230000000008E-3</v>
      </c>
      <c r="O5441" s="149">
        <v>6.6922975000000004E-3</v>
      </c>
      <c r="P5441" s="149">
        <v>4.6443006999999999E-4</v>
      </c>
      <c r="Q5441" s="149">
        <v>3.9307973000000003E-3</v>
      </c>
      <c r="R5441" s="149">
        <v>0</v>
      </c>
      <c r="S5441" s="149">
        <v>0</v>
      </c>
      <c r="T5441" s="149">
        <v>0</v>
      </c>
      <c r="U5441" s="149">
        <v>5.5284758999999996E-3</v>
      </c>
      <c r="V5441" s="118"/>
      <c r="W5441" s="246">
        <f t="shared" si="768"/>
        <v>0.29898616296296299</v>
      </c>
      <c r="X5441" s="201">
        <v>6.2288478999999999E-3</v>
      </c>
      <c r="Y5441" s="201">
        <v>4.8015486999999999E-3</v>
      </c>
      <c r="Z5441" s="201">
        <v>8.0128492999999995E-4</v>
      </c>
      <c r="AA5441" s="201">
        <v>1.2856882999999999E-6</v>
      </c>
      <c r="AB5441" s="201">
        <v>3.4189149999999999E-4</v>
      </c>
      <c r="AC5441" s="201">
        <v>1.5013875999999999E-4</v>
      </c>
      <c r="AD5441" s="201">
        <v>1.3269831E-4</v>
      </c>
      <c r="AE5441" s="76">
        <v>2.84835E-6</v>
      </c>
      <c r="AF5441" s="76">
        <v>1.5118926000000001E-8</v>
      </c>
      <c r="AG5441" s="20">
        <v>2.5931527999999999E-2</v>
      </c>
      <c r="AH5441" s="20"/>
      <c r="AI5441" s="20"/>
      <c r="AJ5441" s="20"/>
      <c r="AK5441" s="20"/>
      <c r="AL5441" s="20"/>
      <c r="AM5441" s="20"/>
      <c r="AN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c r="BU5441" s="20"/>
      <c r="BV5441" s="20"/>
      <c r="BW5441" s="20"/>
      <c r="BX5441" s="20"/>
      <c r="BY5441" s="20"/>
      <c r="BZ5441" s="20"/>
      <c r="CA5441" s="20"/>
      <c r="CB5441" s="20"/>
      <c r="CC5441" s="20"/>
      <c r="CD5441" s="20"/>
      <c r="CE5441" s="20"/>
      <c r="CF5441" s="20"/>
      <c r="CG5441" s="20"/>
      <c r="CH5441" s="20"/>
      <c r="CI5441" s="20"/>
      <c r="CJ5441" s="20"/>
      <c r="CK5441" s="20"/>
      <c r="CL5441" s="20"/>
      <c r="CM5441" s="20"/>
      <c r="CN5441" s="20"/>
      <c r="CO5441" s="20"/>
      <c r="CP5441" s="20"/>
      <c r="CQ5441" s="20"/>
      <c r="CR5441" s="20"/>
      <c r="CS5441" s="20"/>
      <c r="CT5441" s="20"/>
      <c r="CU5441" s="20"/>
      <c r="CV5441" s="20"/>
      <c r="CW5441" s="20"/>
      <c r="CX5441" s="20"/>
      <c r="CY5441" s="20"/>
      <c r="CZ5441" s="20"/>
      <c r="DA5441" s="20"/>
      <c r="DB5441" s="20"/>
      <c r="DC5441" s="20"/>
      <c r="DD5441" s="20"/>
      <c r="DE5441" s="20"/>
      <c r="DF5441" s="20"/>
      <c r="DG5441" s="20"/>
      <c r="DH5441" s="20"/>
      <c r="DI5441" s="20"/>
      <c r="DJ5441" s="20"/>
      <c r="DK5441" s="20"/>
      <c r="DL5441" s="20"/>
      <c r="DM5441" s="20"/>
      <c r="DN5441" s="20"/>
      <c r="DO5441" s="20"/>
      <c r="DP5441" s="20"/>
      <c r="DQ5441" s="20"/>
      <c r="DR5441" s="20"/>
      <c r="DS5441" s="20"/>
      <c r="DT5441" s="20"/>
      <c r="DU5441" s="20"/>
      <c r="DV5441" s="20"/>
      <c r="DW5441" s="20"/>
      <c r="DX5441" s="20"/>
      <c r="DY5441" s="20"/>
    </row>
    <row r="5442" spans="2:129" x14ac:dyDescent="0.15">
      <c r="B5442" s="77" t="s">
        <v>11762</v>
      </c>
      <c r="C5442" s="75"/>
      <c r="D5442" s="73" t="s">
        <v>229</v>
      </c>
      <c r="E5442" s="20" t="s">
        <v>11763</v>
      </c>
      <c r="F5442" s="149">
        <f t="shared" si="764"/>
        <v>1.0587585873700001</v>
      </c>
      <c r="G5442" s="149">
        <f t="shared" si="765"/>
        <v>1.8323464820000003E-2</v>
      </c>
      <c r="H5442" s="149">
        <f t="shared" si="766"/>
        <v>1.608053865E-2</v>
      </c>
      <c r="I5442" s="149">
        <f t="shared" si="767"/>
        <v>0.98909397290000001</v>
      </c>
      <c r="J5442" s="149">
        <v>3.5260610999999997E-2</v>
      </c>
      <c r="K5442" s="149">
        <v>1.5114917E-2</v>
      </c>
      <c r="L5442" s="149">
        <v>7.0257595999999995E-4</v>
      </c>
      <c r="M5442" s="149">
        <v>8.1576822000000002E-4</v>
      </c>
      <c r="N5442" s="149">
        <v>1.0824346E-2</v>
      </c>
      <c r="O5442" s="149">
        <v>6.6833506000000004E-3</v>
      </c>
      <c r="P5442" s="149">
        <v>2.6304569000000001E-4</v>
      </c>
      <c r="Q5442" s="149">
        <v>3.8969528999999998E-3</v>
      </c>
      <c r="R5442" s="149">
        <v>0</v>
      </c>
      <c r="S5442" s="149">
        <v>0</v>
      </c>
      <c r="T5442" s="149">
        <v>0</v>
      </c>
      <c r="U5442" s="149">
        <v>0.98519701999999998</v>
      </c>
      <c r="V5442" s="118"/>
      <c r="W5442" s="246">
        <f t="shared" si="768"/>
        <v>0.26118971111111106</v>
      </c>
      <c r="X5442" s="201">
        <v>6.1936302000000004E-3</v>
      </c>
      <c r="Y5442" s="201">
        <v>4.4774126999999999E-3</v>
      </c>
      <c r="Z5442" s="201">
        <v>1.0136098E-3</v>
      </c>
      <c r="AA5442" s="201">
        <v>9.1359542999999997E-7</v>
      </c>
      <c r="AB5442" s="201">
        <v>3.0285254E-4</v>
      </c>
      <c r="AC5442" s="201">
        <v>2.3690450999999999E-4</v>
      </c>
      <c r="AD5442" s="201">
        <v>1.6193703999999999E-4</v>
      </c>
      <c r="AE5442" s="76">
        <v>2.9012069999999998E-6</v>
      </c>
      <c r="AF5442" s="76">
        <v>1.5073893999999999E-8</v>
      </c>
      <c r="AG5442" s="20">
        <v>2.966589E-2</v>
      </c>
      <c r="AH5442" s="20"/>
      <c r="AI5442" s="20"/>
      <c r="AJ5442" s="20"/>
      <c r="AK5442" s="20"/>
      <c r="AL5442" s="20"/>
      <c r="AM5442" s="20"/>
      <c r="AN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c r="BU5442" s="20"/>
      <c r="BV5442" s="20"/>
      <c r="BW5442" s="20"/>
      <c r="BX5442" s="20"/>
      <c r="BY5442" s="20"/>
      <c r="BZ5442" s="20"/>
      <c r="CA5442" s="20"/>
      <c r="CB5442" s="20"/>
      <c r="CC5442" s="20"/>
      <c r="CD5442" s="20"/>
      <c r="CE5442" s="20"/>
      <c r="CF5442" s="20"/>
      <c r="CG5442" s="20"/>
      <c r="CH5442" s="20"/>
      <c r="CI5442" s="20"/>
      <c r="CJ5442" s="20"/>
      <c r="CK5442" s="20"/>
      <c r="CL5442" s="20"/>
      <c r="CM5442" s="20"/>
      <c r="CN5442" s="20"/>
      <c r="CO5442" s="20"/>
      <c r="CP5442" s="20"/>
      <c r="CQ5442" s="20"/>
      <c r="CR5442" s="20"/>
      <c r="CS5442" s="20"/>
      <c r="CT5442" s="20"/>
      <c r="CU5442" s="20"/>
      <c r="CV5442" s="20"/>
      <c r="CW5442" s="20"/>
      <c r="CX5442" s="20"/>
      <c r="CY5442" s="20"/>
      <c r="CZ5442" s="20"/>
      <c r="DA5442" s="20"/>
      <c r="DB5442" s="20"/>
      <c r="DC5442" s="20"/>
      <c r="DD5442" s="20"/>
      <c r="DE5442" s="20"/>
      <c r="DF5442" s="20"/>
      <c r="DG5442" s="20"/>
      <c r="DH5442" s="20"/>
      <c r="DI5442" s="20"/>
      <c r="DJ5442" s="20"/>
      <c r="DK5442" s="20"/>
      <c r="DL5442" s="20"/>
      <c r="DM5442" s="20"/>
      <c r="DN5442" s="20"/>
      <c r="DO5442" s="20"/>
      <c r="DP5442" s="20"/>
      <c r="DQ5442" s="20"/>
      <c r="DR5442" s="20"/>
      <c r="DS5442" s="20"/>
      <c r="DT5442" s="20"/>
      <c r="DU5442" s="20"/>
      <c r="DV5442" s="20"/>
      <c r="DW5442" s="20"/>
      <c r="DX5442" s="20"/>
      <c r="DY5442" s="20"/>
    </row>
    <row r="5443" spans="2:129" x14ac:dyDescent="0.15">
      <c r="B5443" s="77" t="s">
        <v>11764</v>
      </c>
      <c r="C5443" s="75"/>
      <c r="D5443" s="73" t="s">
        <v>229</v>
      </c>
      <c r="E5443" s="20" t="s">
        <v>11765</v>
      </c>
      <c r="F5443" s="149">
        <f t="shared" si="764"/>
        <v>0.11630661071000001</v>
      </c>
      <c r="G5443" s="149">
        <f t="shared" si="765"/>
        <v>1.6303956460000001E-2</v>
      </c>
      <c r="H5443" s="149">
        <f t="shared" si="766"/>
        <v>1.0178499450000001E-2</v>
      </c>
      <c r="I5443" s="149">
        <f t="shared" si="767"/>
        <v>6.4485773800000007E-2</v>
      </c>
      <c r="J5443" s="149">
        <v>2.5338381E-2</v>
      </c>
      <c r="K5443" s="149">
        <v>9.4230661000000004E-3</v>
      </c>
      <c r="L5443" s="149">
        <v>5.2348312999999996E-4</v>
      </c>
      <c r="M5443" s="149">
        <v>7.9022415999999997E-4</v>
      </c>
      <c r="N5443" s="149">
        <v>8.9728250000000002E-3</v>
      </c>
      <c r="O5443" s="149">
        <v>6.5409073E-3</v>
      </c>
      <c r="P5443" s="149">
        <v>2.3195021999999999E-4</v>
      </c>
      <c r="Q5443" s="149">
        <v>3.8562577999999999E-3</v>
      </c>
      <c r="R5443" s="149">
        <v>0</v>
      </c>
      <c r="S5443" s="149">
        <v>0</v>
      </c>
      <c r="T5443" s="149">
        <v>0</v>
      </c>
      <c r="U5443" s="149">
        <v>6.0629516000000001E-2</v>
      </c>
      <c r="V5443" s="118"/>
      <c r="W5443" s="246">
        <f t="shared" si="768"/>
        <v>0.1876917111111111</v>
      </c>
      <c r="X5443" s="201">
        <v>6.9423662000000002E-3</v>
      </c>
      <c r="Y5443" s="201">
        <v>3.4210909000000002E-3</v>
      </c>
      <c r="Z5443" s="201">
        <v>3.0253452000000001E-3</v>
      </c>
      <c r="AA5443" s="201">
        <v>8.9639651999999998E-7</v>
      </c>
      <c r="AB5443" s="201">
        <v>2.5825030000000001E-4</v>
      </c>
      <c r="AC5443" s="201">
        <v>5.2194370000000001E-5</v>
      </c>
      <c r="AD5443" s="201">
        <v>1.8458909E-4</v>
      </c>
      <c r="AE5443" s="76">
        <v>2.7093339000000002E-6</v>
      </c>
      <c r="AF5443" s="76">
        <v>1.466697E-8</v>
      </c>
      <c r="AG5443" s="20">
        <v>2.3743329000000001E-2</v>
      </c>
      <c r="AH5443" s="20"/>
      <c r="AI5443" s="20"/>
      <c r="AJ5443" s="20"/>
      <c r="AK5443" s="20"/>
      <c r="AL5443" s="20"/>
      <c r="AM5443" s="20"/>
      <c r="AN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c r="BU5443" s="20"/>
      <c r="BV5443" s="20"/>
      <c r="BW5443" s="20"/>
      <c r="BX5443" s="20"/>
      <c r="BY5443" s="20"/>
      <c r="BZ5443" s="20"/>
      <c r="CA5443" s="20"/>
      <c r="CB5443" s="20"/>
      <c r="CC5443" s="20"/>
      <c r="CD5443" s="20"/>
      <c r="CE5443" s="20"/>
      <c r="CF5443" s="20"/>
      <c r="CG5443" s="20"/>
      <c r="CH5443" s="20"/>
      <c r="CI5443" s="20"/>
      <c r="CJ5443" s="20"/>
      <c r="CK5443" s="20"/>
      <c r="CL5443" s="20"/>
      <c r="CM5443" s="20"/>
      <c r="CN5443" s="20"/>
      <c r="CO5443" s="20"/>
      <c r="CP5443" s="20"/>
      <c r="CQ5443" s="20"/>
      <c r="CR5443" s="20"/>
      <c r="CS5443" s="20"/>
      <c r="CT5443" s="20"/>
      <c r="CU5443" s="20"/>
      <c r="CV5443" s="20"/>
      <c r="CW5443" s="20"/>
      <c r="CX5443" s="20"/>
      <c r="CY5443" s="20"/>
      <c r="CZ5443" s="20"/>
      <c r="DA5443" s="20"/>
      <c r="DB5443" s="20"/>
      <c r="DC5443" s="20"/>
      <c r="DD5443" s="20"/>
      <c r="DE5443" s="20"/>
      <c r="DF5443" s="20"/>
      <c r="DG5443" s="20"/>
      <c r="DH5443" s="20"/>
      <c r="DI5443" s="20"/>
      <c r="DJ5443" s="20"/>
      <c r="DK5443" s="20"/>
      <c r="DL5443" s="20"/>
      <c r="DM5443" s="20"/>
      <c r="DN5443" s="20"/>
      <c r="DO5443" s="20"/>
      <c r="DP5443" s="20"/>
      <c r="DQ5443" s="20"/>
      <c r="DR5443" s="20"/>
      <c r="DS5443" s="20"/>
      <c r="DT5443" s="20"/>
      <c r="DU5443" s="20"/>
      <c r="DV5443" s="20"/>
      <c r="DW5443" s="20"/>
      <c r="DX5443" s="20"/>
      <c r="DY5443" s="20"/>
    </row>
    <row r="5444" spans="2:129" x14ac:dyDescent="0.15">
      <c r="B5444" s="77" t="s">
        <v>11766</v>
      </c>
      <c r="C5444" s="75"/>
      <c r="D5444" s="73" t="s">
        <v>229</v>
      </c>
      <c r="E5444" s="20" t="s">
        <v>11767</v>
      </c>
      <c r="F5444" s="149">
        <f t="shared" si="764"/>
        <v>0.86964044985999989</v>
      </c>
      <c r="G5444" s="149">
        <f t="shared" si="765"/>
        <v>4.7740810159999994E-2</v>
      </c>
      <c r="H5444" s="149">
        <f t="shared" si="766"/>
        <v>2.15941823E-2</v>
      </c>
      <c r="I5444" s="149">
        <f t="shared" si="767"/>
        <v>0.75144739439999997</v>
      </c>
      <c r="J5444" s="149">
        <v>4.8858063E-2</v>
      </c>
      <c r="K5444" s="149">
        <v>2.0204030000000001E-2</v>
      </c>
      <c r="L5444" s="149">
        <v>9.6816784999999999E-4</v>
      </c>
      <c r="M5444" s="149">
        <v>8.2585505999999999E-4</v>
      </c>
      <c r="N5444" s="149">
        <v>4.0142473999999997E-2</v>
      </c>
      <c r="O5444" s="149">
        <v>6.7724810999999999E-3</v>
      </c>
      <c r="P5444" s="149">
        <v>4.2198445000000002E-4</v>
      </c>
      <c r="Q5444" s="149">
        <v>3.8796944000000001E-3</v>
      </c>
      <c r="R5444" s="149">
        <v>0</v>
      </c>
      <c r="S5444" s="149">
        <v>0</v>
      </c>
      <c r="T5444" s="149">
        <v>0</v>
      </c>
      <c r="U5444" s="149">
        <v>0.74756769999999995</v>
      </c>
      <c r="V5444" s="118"/>
      <c r="W5444" s="246">
        <f t="shared" si="768"/>
        <v>0.36191157777777777</v>
      </c>
      <c r="X5444" s="201">
        <v>6.7715745000000004E-3</v>
      </c>
      <c r="Y5444" s="201">
        <v>5.5437788999999999E-3</v>
      </c>
      <c r="Z5444" s="201">
        <v>6.0173515999999995E-4</v>
      </c>
      <c r="AA5444" s="201">
        <v>1.0782997000000001E-6</v>
      </c>
      <c r="AB5444" s="201">
        <v>3.1356686000000002E-4</v>
      </c>
      <c r="AC5444" s="201">
        <v>4.8703640000000002E-5</v>
      </c>
      <c r="AD5444" s="201">
        <v>2.6271163999999999E-4</v>
      </c>
      <c r="AE5444" s="76">
        <v>3.5885055000000001E-6</v>
      </c>
      <c r="AF5444" s="76">
        <v>1.5562618999999999E-8</v>
      </c>
      <c r="AG5444" s="20">
        <v>3.0355486000000001E-2</v>
      </c>
      <c r="AH5444" s="20"/>
      <c r="AI5444" s="20"/>
      <c r="AJ5444" s="20"/>
      <c r="AK5444" s="20"/>
      <c r="AL5444" s="20"/>
      <c r="AM5444" s="20"/>
      <c r="AN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c r="BU5444" s="20"/>
      <c r="BV5444" s="20"/>
      <c r="BW5444" s="20"/>
      <c r="BX5444" s="20"/>
      <c r="BY5444" s="20"/>
      <c r="BZ5444" s="20"/>
      <c r="CA5444" s="20"/>
      <c r="CB5444" s="20"/>
      <c r="CC5444" s="20"/>
      <c r="CD5444" s="20"/>
      <c r="CE5444" s="20"/>
      <c r="CF5444" s="20"/>
      <c r="CG5444" s="20"/>
      <c r="CH5444" s="20"/>
      <c r="CI5444" s="20"/>
      <c r="CJ5444" s="20"/>
      <c r="CK5444" s="20"/>
      <c r="CL5444" s="20"/>
      <c r="CM5444" s="20"/>
      <c r="CN5444" s="20"/>
      <c r="CO5444" s="20"/>
      <c r="CP5444" s="20"/>
      <c r="CQ5444" s="20"/>
      <c r="CR5444" s="20"/>
      <c r="CS5444" s="20"/>
      <c r="CT5444" s="20"/>
      <c r="CU5444" s="20"/>
      <c r="CV5444" s="20"/>
      <c r="CW5444" s="20"/>
      <c r="CX5444" s="20"/>
      <c r="CY5444" s="20"/>
      <c r="CZ5444" s="20"/>
      <c r="DA5444" s="20"/>
      <c r="DB5444" s="20"/>
      <c r="DC5444" s="20"/>
      <c r="DD5444" s="20"/>
      <c r="DE5444" s="20"/>
      <c r="DF5444" s="20"/>
      <c r="DG5444" s="20"/>
      <c r="DH5444" s="20"/>
      <c r="DI5444" s="20"/>
      <c r="DJ5444" s="20"/>
      <c r="DK5444" s="20"/>
      <c r="DL5444" s="20"/>
      <c r="DM5444" s="20"/>
      <c r="DN5444" s="20"/>
      <c r="DO5444" s="20"/>
      <c r="DP5444" s="20"/>
      <c r="DQ5444" s="20"/>
      <c r="DR5444" s="20"/>
      <c r="DS5444" s="20"/>
      <c r="DT5444" s="20"/>
      <c r="DU5444" s="20"/>
      <c r="DV5444" s="20"/>
      <c r="DW5444" s="20"/>
      <c r="DX5444" s="20"/>
      <c r="DY5444" s="20"/>
    </row>
    <row r="5445" spans="2:129" x14ac:dyDescent="0.15">
      <c r="B5445" s="77" t="s">
        <v>11768</v>
      </c>
      <c r="C5445" s="75"/>
      <c r="D5445" s="73" t="s">
        <v>229</v>
      </c>
      <c r="E5445" s="20" t="s">
        <v>11769</v>
      </c>
      <c r="F5445" s="149">
        <f t="shared" si="764"/>
        <v>1.2229418238899998</v>
      </c>
      <c r="G5445" s="149">
        <f t="shared" si="765"/>
        <v>0.11591575577</v>
      </c>
      <c r="H5445" s="149">
        <f t="shared" si="766"/>
        <v>3.5113548620000004E-2</v>
      </c>
      <c r="I5445" s="149">
        <f t="shared" si="767"/>
        <v>1.0049253544999999</v>
      </c>
      <c r="J5445" s="149">
        <v>6.6987165000000001E-2</v>
      </c>
      <c r="K5445" s="149">
        <v>3.3147046999999999E-2</v>
      </c>
      <c r="L5445" s="149">
        <v>1.4111340999999999E-3</v>
      </c>
      <c r="M5445" s="149">
        <v>8.2730487000000005E-4</v>
      </c>
      <c r="N5445" s="149">
        <v>0.10810299</v>
      </c>
      <c r="O5445" s="149">
        <v>6.9854608999999996E-3</v>
      </c>
      <c r="P5445" s="149">
        <v>5.5536751999999995E-4</v>
      </c>
      <c r="Q5445" s="149">
        <v>3.8902544999999998E-3</v>
      </c>
      <c r="R5445" s="149">
        <v>0</v>
      </c>
      <c r="S5445" s="149">
        <v>0</v>
      </c>
      <c r="T5445" s="149">
        <v>0</v>
      </c>
      <c r="U5445" s="149">
        <v>1.0010351</v>
      </c>
      <c r="V5445" s="118"/>
      <c r="W5445" s="246">
        <f t="shared" si="768"/>
        <v>0.49620122222222218</v>
      </c>
      <c r="X5445" s="201">
        <v>7.8961550999999998E-3</v>
      </c>
      <c r="Y5445" s="201">
        <v>6.8637869000000001E-3</v>
      </c>
      <c r="Z5445" s="201">
        <v>3.9103610999999998E-4</v>
      </c>
      <c r="AA5445" s="201">
        <v>9.0318010000000001E-7</v>
      </c>
      <c r="AB5445" s="201">
        <v>3.5816500000000002E-4</v>
      </c>
      <c r="AC5445" s="201">
        <v>4.6690409999999997E-5</v>
      </c>
      <c r="AD5445" s="201">
        <v>2.3557345999999999E-4</v>
      </c>
      <c r="AE5445" s="76">
        <v>5.0991097000000001E-6</v>
      </c>
      <c r="AF5445" s="76">
        <v>1.6365706000000001E-8</v>
      </c>
      <c r="AG5445" s="20">
        <v>3.0893891E-2</v>
      </c>
      <c r="AH5445" s="20"/>
      <c r="AI5445" s="20"/>
      <c r="AJ5445" s="20"/>
      <c r="AK5445" s="20"/>
      <c r="AL5445" s="20"/>
      <c r="AM5445" s="20"/>
      <c r="AN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c r="BU5445" s="20"/>
      <c r="BV5445" s="20"/>
      <c r="BW5445" s="20"/>
      <c r="BX5445" s="20"/>
      <c r="BY5445" s="20"/>
      <c r="BZ5445" s="20"/>
      <c r="CA5445" s="20"/>
      <c r="CB5445" s="20"/>
      <c r="CC5445" s="20"/>
      <c r="CD5445" s="20"/>
      <c r="CE5445" s="20"/>
      <c r="CF5445" s="20"/>
      <c r="CG5445" s="20"/>
      <c r="CH5445" s="20"/>
      <c r="CI5445" s="20"/>
      <c r="CJ5445" s="20"/>
      <c r="CK5445" s="20"/>
      <c r="CL5445" s="20"/>
      <c r="CM5445" s="20"/>
      <c r="CN5445" s="20"/>
      <c r="CO5445" s="20"/>
      <c r="CP5445" s="20"/>
      <c r="CQ5445" s="20"/>
      <c r="CR5445" s="20"/>
      <c r="CS5445" s="20"/>
      <c r="CT5445" s="20"/>
      <c r="CU5445" s="20"/>
      <c r="CV5445" s="20"/>
      <c r="CW5445" s="20"/>
      <c r="CX5445" s="20"/>
      <c r="CY5445" s="20"/>
      <c r="CZ5445" s="20"/>
      <c r="DA5445" s="20"/>
      <c r="DB5445" s="20"/>
      <c r="DC5445" s="20"/>
      <c r="DD5445" s="20"/>
      <c r="DE5445" s="20"/>
      <c r="DF5445" s="20"/>
      <c r="DG5445" s="20"/>
      <c r="DH5445" s="20"/>
      <c r="DI5445" s="20"/>
      <c r="DJ5445" s="20"/>
      <c r="DK5445" s="20"/>
      <c r="DL5445" s="20"/>
      <c r="DM5445" s="20"/>
      <c r="DN5445" s="20"/>
      <c r="DO5445" s="20"/>
      <c r="DP5445" s="20"/>
      <c r="DQ5445" s="20"/>
      <c r="DR5445" s="20"/>
      <c r="DS5445" s="20"/>
      <c r="DT5445" s="20"/>
      <c r="DU5445" s="20"/>
      <c r="DV5445" s="20"/>
      <c r="DW5445" s="20"/>
      <c r="DX5445" s="20"/>
      <c r="DY5445" s="20"/>
    </row>
    <row r="5446" spans="2:129" x14ac:dyDescent="0.15">
      <c r="B5446" s="77" t="s">
        <v>11770</v>
      </c>
      <c r="C5446" s="75"/>
      <c r="D5446" s="73" t="s">
        <v>229</v>
      </c>
      <c r="E5446" s="20" t="s">
        <v>11771</v>
      </c>
      <c r="F5446" s="149">
        <f t="shared" si="764"/>
        <v>9.5272545759999994E-2</v>
      </c>
      <c r="G5446" s="149">
        <f t="shared" si="765"/>
        <v>2.6356498549999999E-2</v>
      </c>
      <c r="H5446" s="149">
        <f t="shared" si="766"/>
        <v>1.8097340449999999E-2</v>
      </c>
      <c r="I5446" s="149">
        <f t="shared" si="767"/>
        <v>4.64189676E-3</v>
      </c>
      <c r="J5446" s="149">
        <v>4.6176809999999999E-2</v>
      </c>
      <c r="K5446" s="149">
        <v>1.7015105999999999E-2</v>
      </c>
      <c r="L5446" s="149">
        <v>7.9295012000000001E-4</v>
      </c>
      <c r="M5446" s="149">
        <v>8.2939414999999995E-4</v>
      </c>
      <c r="N5446" s="149">
        <v>1.8913445000000001E-2</v>
      </c>
      <c r="O5446" s="149">
        <v>6.6136594000000002E-3</v>
      </c>
      <c r="P5446" s="149">
        <v>2.8928432999999999E-4</v>
      </c>
      <c r="Q5446" s="149">
        <v>3.8420488000000001E-3</v>
      </c>
      <c r="R5446" s="149">
        <v>0</v>
      </c>
      <c r="S5446" s="149">
        <v>0</v>
      </c>
      <c r="T5446" s="149">
        <v>0</v>
      </c>
      <c r="U5446" s="149">
        <v>7.9984795999999997E-4</v>
      </c>
      <c r="V5446" s="118"/>
      <c r="W5446" s="246">
        <f t="shared" si="768"/>
        <v>0.34205044444444443</v>
      </c>
      <c r="X5446" s="201">
        <v>6.3974058000000004E-3</v>
      </c>
      <c r="Y5446" s="201">
        <v>5.6596991000000003E-3</v>
      </c>
      <c r="Z5446" s="201">
        <v>2.3568592999999999E-4</v>
      </c>
      <c r="AA5446" s="201">
        <v>8.7722903E-7</v>
      </c>
      <c r="AB5446" s="201">
        <v>2.7610817999999999E-4</v>
      </c>
      <c r="AC5446" s="201">
        <v>1.0468504000000001E-5</v>
      </c>
      <c r="AD5446" s="201">
        <v>2.1456686E-4</v>
      </c>
      <c r="AE5446" s="76">
        <v>3.1616736000000001E-6</v>
      </c>
      <c r="AF5446" s="76">
        <v>1.5385687999999999E-8</v>
      </c>
      <c r="AG5446" s="20">
        <v>3.5314895999999998E-2</v>
      </c>
      <c r="AH5446" s="20"/>
      <c r="AI5446" s="20"/>
      <c r="AJ5446" s="20"/>
      <c r="AK5446" s="20"/>
      <c r="AL5446" s="20"/>
      <c r="AM5446" s="20"/>
      <c r="AN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c r="BU5446" s="20"/>
      <c r="BV5446" s="20"/>
      <c r="BW5446" s="20"/>
      <c r="BX5446" s="20"/>
      <c r="BY5446" s="20"/>
      <c r="BZ5446" s="20"/>
      <c r="CA5446" s="20"/>
      <c r="CB5446" s="20"/>
      <c r="CC5446" s="20"/>
      <c r="CD5446" s="20"/>
      <c r="CE5446" s="20"/>
      <c r="CF5446" s="20"/>
      <c r="CG5446" s="20"/>
      <c r="CH5446" s="20"/>
      <c r="CI5446" s="20"/>
      <c r="CJ5446" s="20"/>
      <c r="CK5446" s="20"/>
      <c r="CL5446" s="20"/>
      <c r="CM5446" s="20"/>
      <c r="CN5446" s="20"/>
      <c r="CO5446" s="20"/>
      <c r="CP5446" s="20"/>
      <c r="CQ5446" s="20"/>
      <c r="CR5446" s="20"/>
      <c r="CS5446" s="20"/>
      <c r="CT5446" s="20"/>
      <c r="CU5446" s="20"/>
      <c r="CV5446" s="20"/>
      <c r="CW5446" s="20"/>
      <c r="CX5446" s="20"/>
      <c r="CY5446" s="20"/>
      <c r="CZ5446" s="20"/>
      <c r="DA5446" s="20"/>
      <c r="DB5446" s="20"/>
      <c r="DC5446" s="20"/>
      <c r="DD5446" s="20"/>
      <c r="DE5446" s="20"/>
      <c r="DF5446" s="20"/>
      <c r="DG5446" s="20"/>
      <c r="DH5446" s="20"/>
      <c r="DI5446" s="20"/>
      <c r="DJ5446" s="20"/>
      <c r="DK5446" s="20"/>
      <c r="DL5446" s="20"/>
      <c r="DM5446" s="20"/>
      <c r="DN5446" s="20"/>
      <c r="DO5446" s="20"/>
      <c r="DP5446" s="20"/>
      <c r="DQ5446" s="20"/>
      <c r="DR5446" s="20"/>
      <c r="DS5446" s="20"/>
      <c r="DT5446" s="20"/>
      <c r="DU5446" s="20"/>
      <c r="DV5446" s="20"/>
      <c r="DW5446" s="20"/>
      <c r="DX5446" s="20"/>
      <c r="DY5446" s="20"/>
    </row>
    <row r="5447" spans="2:129" x14ac:dyDescent="0.15">
      <c r="B5447" s="77" t="s">
        <v>11772</v>
      </c>
      <c r="C5447" s="75"/>
      <c r="D5447" s="73" t="s">
        <v>229</v>
      </c>
      <c r="E5447" s="20" t="s">
        <v>11773</v>
      </c>
      <c r="F5447" s="149">
        <f t="shared" si="764"/>
        <v>0.96913193056000002</v>
      </c>
      <c r="G5447" s="149">
        <f t="shared" si="765"/>
        <v>3.6356089369999997E-2</v>
      </c>
      <c r="H5447" s="149">
        <f t="shared" si="766"/>
        <v>2.2540343689999999E-2</v>
      </c>
      <c r="I5447" s="149">
        <f t="shared" si="767"/>
        <v>0.85619593650000003</v>
      </c>
      <c r="J5447" s="149">
        <v>5.4039561E-2</v>
      </c>
      <c r="K5447" s="149">
        <v>2.1274252E-2</v>
      </c>
      <c r="L5447" s="149">
        <v>9.5836540999999996E-4</v>
      </c>
      <c r="M5447" s="149">
        <v>8.1889847000000005E-4</v>
      </c>
      <c r="N5447" s="149">
        <v>2.8803191999999998E-2</v>
      </c>
      <c r="O5447" s="149">
        <v>6.7339988999999996E-3</v>
      </c>
      <c r="P5447" s="149">
        <v>3.0772627999999999E-4</v>
      </c>
      <c r="Q5447" s="149">
        <v>3.8880565000000001E-3</v>
      </c>
      <c r="R5447" s="149">
        <v>0</v>
      </c>
      <c r="S5447" s="149">
        <v>0</v>
      </c>
      <c r="T5447" s="149">
        <v>0</v>
      </c>
      <c r="U5447" s="149">
        <v>0.85230788000000002</v>
      </c>
      <c r="V5447" s="118"/>
      <c r="W5447" s="246">
        <f t="shared" si="768"/>
        <v>0.40029304444444441</v>
      </c>
      <c r="X5447" s="201">
        <v>6.6714679000000002E-3</v>
      </c>
      <c r="Y5447" s="201">
        <v>5.7528550999999999E-3</v>
      </c>
      <c r="Z5447" s="201">
        <v>3.7335679000000002E-4</v>
      </c>
      <c r="AA5447" s="201">
        <v>8.8138744000000001E-7</v>
      </c>
      <c r="AB5447" s="201">
        <v>2.8975924999999998E-4</v>
      </c>
      <c r="AC5447" s="201">
        <v>3.2985635000000001E-5</v>
      </c>
      <c r="AD5447" s="201">
        <v>2.2162977E-4</v>
      </c>
      <c r="AE5447" s="76">
        <v>3.4274565999999999E-6</v>
      </c>
      <c r="AF5447" s="76">
        <v>1.5711790000000001E-8</v>
      </c>
      <c r="AG5447" s="20">
        <v>3.1042618000000001E-2</v>
      </c>
      <c r="AH5447" s="20"/>
      <c r="AI5447" s="20"/>
      <c r="AJ5447" s="20"/>
      <c r="AK5447" s="20"/>
      <c r="AL5447" s="20"/>
      <c r="AM5447" s="20"/>
      <c r="AN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c r="BU5447" s="20"/>
      <c r="BV5447" s="20"/>
      <c r="BW5447" s="20"/>
      <c r="BX5447" s="20"/>
      <c r="BY5447" s="20"/>
      <c r="BZ5447" s="20"/>
      <c r="CA5447" s="20"/>
      <c r="CB5447" s="20"/>
      <c r="CC5447" s="20"/>
      <c r="CD5447" s="20"/>
      <c r="CE5447" s="20"/>
      <c r="CF5447" s="20"/>
      <c r="CG5447" s="20"/>
      <c r="CH5447" s="20"/>
      <c r="CI5447" s="20"/>
      <c r="CJ5447" s="20"/>
      <c r="CK5447" s="20"/>
      <c r="CL5447" s="20"/>
      <c r="CM5447" s="20"/>
      <c r="CN5447" s="20"/>
      <c r="CO5447" s="20"/>
      <c r="CP5447" s="20"/>
      <c r="CQ5447" s="20"/>
      <c r="CR5447" s="20"/>
      <c r="CS5447" s="20"/>
      <c r="CT5447" s="20"/>
      <c r="CU5447" s="20"/>
      <c r="CV5447" s="20"/>
      <c r="CW5447" s="20"/>
      <c r="CX5447" s="20"/>
      <c r="CY5447" s="20"/>
      <c r="CZ5447" s="20"/>
      <c r="DA5447" s="20"/>
      <c r="DB5447" s="20"/>
      <c r="DC5447" s="20"/>
      <c r="DD5447" s="20"/>
      <c r="DE5447" s="20"/>
      <c r="DF5447" s="20"/>
      <c r="DG5447" s="20"/>
      <c r="DH5447" s="20"/>
      <c r="DI5447" s="20"/>
      <c r="DJ5447" s="20"/>
      <c r="DK5447" s="20"/>
      <c r="DL5447" s="20"/>
      <c r="DM5447" s="20"/>
      <c r="DN5447" s="20"/>
      <c r="DO5447" s="20"/>
      <c r="DP5447" s="20"/>
      <c r="DQ5447" s="20"/>
      <c r="DR5447" s="20"/>
      <c r="DS5447" s="20"/>
      <c r="DT5447" s="20"/>
      <c r="DU5447" s="20"/>
      <c r="DV5447" s="20"/>
      <c r="DW5447" s="20"/>
      <c r="DX5447" s="20"/>
      <c r="DY5447" s="20"/>
    </row>
    <row r="5448" spans="2:129" x14ac:dyDescent="0.15">
      <c r="B5448" s="77" t="s">
        <v>11774</v>
      </c>
      <c r="C5448" s="75"/>
      <c r="D5448" s="73" t="s">
        <v>229</v>
      </c>
      <c r="E5448" s="20" t="s">
        <v>11775</v>
      </c>
      <c r="F5448" s="149">
        <f t="shared" si="764"/>
        <v>0.75865115762999991</v>
      </c>
      <c r="G5448" s="149">
        <f t="shared" si="765"/>
        <v>2.5628845809999998E-2</v>
      </c>
      <c r="H5448" s="149">
        <f t="shared" si="766"/>
        <v>1.618190362E-2</v>
      </c>
      <c r="I5448" s="149">
        <f t="shared" si="767"/>
        <v>0.67679277719999997</v>
      </c>
      <c r="J5448" s="149">
        <v>4.0047631E-2</v>
      </c>
      <c r="K5448" s="149">
        <v>1.4971757E-2</v>
      </c>
      <c r="L5448" s="149">
        <v>8.0341088000000001E-4</v>
      </c>
      <c r="M5448" s="149">
        <v>8.3095851000000004E-4</v>
      </c>
      <c r="N5448" s="149">
        <v>1.8090452999999999E-2</v>
      </c>
      <c r="O5448" s="149">
        <v>6.7074342999999996E-3</v>
      </c>
      <c r="P5448" s="149">
        <v>4.0673574E-4</v>
      </c>
      <c r="Q5448" s="149">
        <v>3.8745372E-3</v>
      </c>
      <c r="R5448" s="149">
        <v>0</v>
      </c>
      <c r="S5448" s="149">
        <v>0</v>
      </c>
      <c r="T5448" s="149">
        <v>0</v>
      </c>
      <c r="U5448" s="149">
        <v>0.67291824</v>
      </c>
      <c r="V5448" s="118"/>
      <c r="W5448" s="246">
        <f t="shared" si="768"/>
        <v>0.2966491185185185</v>
      </c>
      <c r="X5448" s="201">
        <v>6.4048667999999998E-3</v>
      </c>
      <c r="Y5448" s="201">
        <v>5.0377746000000003E-3</v>
      </c>
      <c r="Z5448" s="201">
        <v>7.3345517000000002E-4</v>
      </c>
      <c r="AA5448" s="201">
        <v>9.4456453E-7</v>
      </c>
      <c r="AB5448" s="201">
        <v>3.0597812E-4</v>
      </c>
      <c r="AC5448" s="201">
        <v>5.0483082000000002E-5</v>
      </c>
      <c r="AD5448" s="201">
        <v>2.7623125999999998E-4</v>
      </c>
      <c r="AE5448" s="76">
        <v>3.0684898000000002E-6</v>
      </c>
      <c r="AF5448" s="76">
        <v>1.5203571000000001E-8</v>
      </c>
      <c r="AG5448" s="20">
        <v>3.1218987E-2</v>
      </c>
      <c r="AH5448" s="20"/>
      <c r="AI5448" s="20"/>
      <c r="AJ5448" s="20"/>
      <c r="AK5448" s="20"/>
      <c r="AL5448" s="20"/>
      <c r="AM5448" s="20"/>
      <c r="AN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c r="BU5448" s="20"/>
      <c r="BV5448" s="20"/>
      <c r="BW5448" s="20"/>
      <c r="BX5448" s="20"/>
      <c r="BY5448" s="20"/>
      <c r="BZ5448" s="20"/>
      <c r="CA5448" s="20"/>
      <c r="CB5448" s="20"/>
      <c r="CC5448" s="20"/>
      <c r="CD5448" s="20"/>
      <c r="CE5448" s="20"/>
      <c r="CF5448" s="20"/>
      <c r="CG5448" s="20"/>
      <c r="CH5448" s="20"/>
      <c r="CI5448" s="20"/>
      <c r="CJ5448" s="20"/>
      <c r="CK5448" s="20"/>
      <c r="CL5448" s="20"/>
      <c r="CM5448" s="20"/>
      <c r="CN5448" s="20"/>
      <c r="CO5448" s="20"/>
      <c r="CP5448" s="20"/>
      <c r="CQ5448" s="20"/>
      <c r="CR5448" s="20"/>
      <c r="CS5448" s="20"/>
      <c r="CT5448" s="20"/>
      <c r="CU5448" s="20"/>
      <c r="CV5448" s="20"/>
      <c r="CW5448" s="20"/>
      <c r="CX5448" s="20"/>
      <c r="CY5448" s="20"/>
      <c r="CZ5448" s="20"/>
      <c r="DA5448" s="20"/>
      <c r="DB5448" s="20"/>
      <c r="DC5448" s="20"/>
      <c r="DD5448" s="20"/>
      <c r="DE5448" s="20"/>
      <c r="DF5448" s="20"/>
      <c r="DG5448" s="20"/>
      <c r="DH5448" s="20"/>
      <c r="DI5448" s="20"/>
      <c r="DJ5448" s="20"/>
      <c r="DK5448" s="20"/>
      <c r="DL5448" s="20"/>
      <c r="DM5448" s="20"/>
      <c r="DN5448" s="20"/>
      <c r="DO5448" s="20"/>
      <c r="DP5448" s="20"/>
      <c r="DQ5448" s="20"/>
      <c r="DR5448" s="20"/>
      <c r="DS5448" s="20"/>
      <c r="DT5448" s="20"/>
      <c r="DU5448" s="20"/>
      <c r="DV5448" s="20"/>
      <c r="DW5448" s="20"/>
      <c r="DX5448" s="20"/>
      <c r="DY5448" s="20"/>
    </row>
    <row r="5449" spans="2:129" x14ac:dyDescent="0.15">
      <c r="B5449" s="77" t="s">
        <v>11776</v>
      </c>
      <c r="C5449" s="75"/>
      <c r="D5449" s="73" t="s">
        <v>229</v>
      </c>
      <c r="E5449" s="20" t="s">
        <v>11777</v>
      </c>
      <c r="F5449" s="149">
        <f t="shared" si="764"/>
        <v>1.1147581890599998</v>
      </c>
      <c r="G5449" s="149">
        <f t="shared" si="765"/>
        <v>1.742555074E-2</v>
      </c>
      <c r="H5449" s="149">
        <f t="shared" si="766"/>
        <v>3.600844902E-2</v>
      </c>
      <c r="I5449" s="149">
        <f t="shared" si="767"/>
        <v>1.0047884892999999</v>
      </c>
      <c r="J5449" s="149">
        <v>5.6535700000000001E-2</v>
      </c>
      <c r="K5449" s="149">
        <v>3.3923841000000003E-2</v>
      </c>
      <c r="L5449" s="149">
        <v>1.4577285000000001E-3</v>
      </c>
      <c r="M5449" s="149">
        <v>8.0658314000000002E-4</v>
      </c>
      <c r="N5449" s="149">
        <v>9.8448788999999995E-3</v>
      </c>
      <c r="O5449" s="149">
        <v>6.7740887E-3</v>
      </c>
      <c r="P5449" s="149">
        <v>6.2687951999999998E-4</v>
      </c>
      <c r="Q5449" s="149">
        <v>3.8727892999999998E-3</v>
      </c>
      <c r="R5449" s="149">
        <v>0</v>
      </c>
      <c r="S5449" s="149">
        <v>0</v>
      </c>
      <c r="T5449" s="149">
        <v>0</v>
      </c>
      <c r="U5449" s="149">
        <v>1.0009157</v>
      </c>
      <c r="V5449" s="118"/>
      <c r="W5449" s="246">
        <f t="shared" si="768"/>
        <v>0.41878296296296297</v>
      </c>
      <c r="X5449" s="201">
        <v>7.1709825E-3</v>
      </c>
      <c r="Y5449" s="201">
        <v>6.3132698999999997E-3</v>
      </c>
      <c r="Z5449" s="201">
        <v>4.2588405999999999E-4</v>
      </c>
      <c r="AA5449" s="201">
        <v>8.8187958999999995E-7</v>
      </c>
      <c r="AB5449" s="201">
        <v>2.6571614000000003E-4</v>
      </c>
      <c r="AC5449" s="201">
        <v>1.1389014000000001E-5</v>
      </c>
      <c r="AD5449" s="201">
        <v>1.5384154E-4</v>
      </c>
      <c r="AE5449" s="76">
        <v>3.3144389000000001E-6</v>
      </c>
      <c r="AF5449" s="76">
        <v>1.6074143000000001E-8</v>
      </c>
      <c r="AG5449" s="20">
        <v>2.8802416000000001E-2</v>
      </c>
      <c r="AH5449" s="20"/>
      <c r="AI5449" s="20"/>
      <c r="AJ5449" s="20"/>
      <c r="AK5449" s="20"/>
      <c r="AL5449" s="20"/>
      <c r="AM5449" s="20"/>
      <c r="AN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c r="BU5449" s="20"/>
      <c r="BV5449" s="20"/>
      <c r="BW5449" s="20"/>
      <c r="BX5449" s="20"/>
      <c r="BY5449" s="20"/>
      <c r="BZ5449" s="20"/>
      <c r="CA5449" s="20"/>
      <c r="CB5449" s="20"/>
      <c r="CC5449" s="20"/>
      <c r="CD5449" s="20"/>
      <c r="CE5449" s="20"/>
      <c r="CF5449" s="20"/>
      <c r="CG5449" s="20"/>
      <c r="CH5449" s="20"/>
      <c r="CI5449" s="20"/>
      <c r="CJ5449" s="20"/>
      <c r="CK5449" s="20"/>
      <c r="CL5449" s="20"/>
      <c r="CM5449" s="20"/>
      <c r="CN5449" s="20"/>
      <c r="CO5449" s="20"/>
      <c r="CP5449" s="20"/>
      <c r="CQ5449" s="20"/>
      <c r="CR5449" s="20"/>
      <c r="CS5449" s="20"/>
      <c r="CT5449" s="20"/>
      <c r="CU5449" s="20"/>
      <c r="CV5449" s="20"/>
      <c r="CW5449" s="20"/>
      <c r="CX5449" s="20"/>
      <c r="CY5449" s="20"/>
      <c r="CZ5449" s="20"/>
      <c r="DA5449" s="20"/>
      <c r="DB5449" s="20"/>
      <c r="DC5449" s="20"/>
      <c r="DD5449" s="20"/>
      <c r="DE5449" s="20"/>
      <c r="DF5449" s="20"/>
      <c r="DG5449" s="20"/>
      <c r="DH5449" s="20"/>
      <c r="DI5449" s="20"/>
      <c r="DJ5449" s="20"/>
      <c r="DK5449" s="20"/>
      <c r="DL5449" s="20"/>
      <c r="DM5449" s="20"/>
      <c r="DN5449" s="20"/>
      <c r="DO5449" s="20"/>
      <c r="DP5449" s="20"/>
      <c r="DQ5449" s="20"/>
      <c r="DR5449" s="20"/>
      <c r="DS5449" s="20"/>
      <c r="DT5449" s="20"/>
      <c r="DU5449" s="20"/>
      <c r="DV5449" s="20"/>
      <c r="DW5449" s="20"/>
      <c r="DX5449" s="20"/>
      <c r="DY5449" s="20"/>
    </row>
    <row r="5450" spans="2:129" x14ac:dyDescent="0.15">
      <c r="B5450" s="77" t="s">
        <v>11778</v>
      </c>
      <c r="C5450" s="75"/>
      <c r="D5450" s="73" t="s">
        <v>229</v>
      </c>
      <c r="E5450" s="20" t="s">
        <v>11779</v>
      </c>
      <c r="F5450" s="149">
        <f t="shared" si="764"/>
        <v>0.68536242735999997</v>
      </c>
      <c r="G5450" s="149">
        <f t="shared" si="765"/>
        <v>3.3356622920000002E-2</v>
      </c>
      <c r="H5450" s="149">
        <f t="shared" si="766"/>
        <v>1.540003714E-2</v>
      </c>
      <c r="I5450" s="149">
        <f t="shared" si="767"/>
        <v>0.59533409329999998</v>
      </c>
      <c r="J5450" s="149">
        <v>4.1271674000000001E-2</v>
      </c>
      <c r="K5450" s="149">
        <v>1.4076198999999999E-2</v>
      </c>
      <c r="L5450" s="149">
        <v>8.2940594999999996E-4</v>
      </c>
      <c r="M5450" s="149">
        <v>8.2551741999999995E-4</v>
      </c>
      <c r="N5450" s="149">
        <v>2.5785922999999999E-2</v>
      </c>
      <c r="O5450" s="149">
        <v>6.7451825000000003E-3</v>
      </c>
      <c r="P5450" s="149">
        <v>4.9443219000000005E-4</v>
      </c>
      <c r="Q5450" s="149">
        <v>3.8880933000000001E-3</v>
      </c>
      <c r="R5450" s="149">
        <v>0</v>
      </c>
      <c r="S5450" s="149">
        <v>0</v>
      </c>
      <c r="T5450" s="149">
        <v>0</v>
      </c>
      <c r="U5450" s="149">
        <v>0.59144600000000003</v>
      </c>
      <c r="V5450" s="118"/>
      <c r="W5450" s="246">
        <f t="shared" si="768"/>
        <v>0.30571610370370367</v>
      </c>
      <c r="X5450" s="201">
        <v>6.4869052999999999E-3</v>
      </c>
      <c r="Y5450" s="201">
        <v>5.0603686000000002E-3</v>
      </c>
      <c r="Z5450" s="201">
        <v>9.5268521000000002E-4</v>
      </c>
      <c r="AA5450" s="201">
        <v>9.1407576000000001E-7</v>
      </c>
      <c r="AB5450" s="201">
        <v>2.5666615000000001E-4</v>
      </c>
      <c r="AC5450" s="201">
        <v>5.5774128999999998E-5</v>
      </c>
      <c r="AD5450" s="201">
        <v>1.6049705E-4</v>
      </c>
      <c r="AE5450" s="76">
        <v>3.1986686E-6</v>
      </c>
      <c r="AF5450" s="76">
        <v>1.5175124999999999E-8</v>
      </c>
      <c r="AG5450" s="20">
        <v>2.906767E-2</v>
      </c>
      <c r="AH5450" s="20"/>
      <c r="AI5450" s="20"/>
      <c r="AJ5450" s="20"/>
      <c r="AK5450" s="20"/>
      <c r="AL5450" s="20"/>
      <c r="AM5450" s="20"/>
      <c r="AN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c r="BU5450" s="20"/>
      <c r="BV5450" s="20"/>
      <c r="BW5450" s="20"/>
      <c r="BX5450" s="20"/>
      <c r="BY5450" s="20"/>
      <c r="BZ5450" s="20"/>
      <c r="CA5450" s="20"/>
      <c r="CB5450" s="20"/>
      <c r="CC5450" s="20"/>
      <c r="CD5450" s="20"/>
      <c r="CE5450" s="20"/>
      <c r="CF5450" s="20"/>
      <c r="CG5450" s="20"/>
      <c r="CH5450" s="20"/>
      <c r="CI5450" s="20"/>
      <c r="CJ5450" s="20"/>
      <c r="CK5450" s="20"/>
      <c r="CL5450" s="20"/>
      <c r="CM5450" s="20"/>
      <c r="CN5450" s="20"/>
      <c r="CO5450" s="20"/>
      <c r="CP5450" s="20"/>
      <c r="CQ5450" s="20"/>
      <c r="CR5450" s="20"/>
      <c r="CS5450" s="20"/>
      <c r="CT5450" s="20"/>
      <c r="CU5450" s="20"/>
      <c r="CV5450" s="20"/>
      <c r="CW5450" s="20"/>
      <c r="CX5450" s="20"/>
      <c r="CY5450" s="20"/>
      <c r="CZ5450" s="20"/>
      <c r="DA5450" s="20"/>
      <c r="DB5450" s="20"/>
      <c r="DC5450" s="20"/>
      <c r="DD5450" s="20"/>
      <c r="DE5450" s="20"/>
      <c r="DF5450" s="20"/>
      <c r="DG5450" s="20"/>
      <c r="DH5450" s="20"/>
      <c r="DI5450" s="20"/>
      <c r="DJ5450" s="20"/>
      <c r="DK5450" s="20"/>
      <c r="DL5450" s="20"/>
      <c r="DM5450" s="20"/>
      <c r="DN5450" s="20"/>
      <c r="DO5450" s="20"/>
      <c r="DP5450" s="20"/>
      <c r="DQ5450" s="20"/>
      <c r="DR5450" s="20"/>
      <c r="DS5450" s="20"/>
      <c r="DT5450" s="20"/>
      <c r="DU5450" s="20"/>
      <c r="DV5450" s="20"/>
      <c r="DW5450" s="20"/>
      <c r="DX5450" s="20"/>
      <c r="DY5450" s="20"/>
    </row>
    <row r="5451" spans="2:129" x14ac:dyDescent="0.15">
      <c r="B5451" s="77" t="s">
        <v>11780</v>
      </c>
      <c r="C5451" s="114"/>
      <c r="D5451" s="73" t="s">
        <v>229</v>
      </c>
      <c r="E5451" s="20" t="s">
        <v>11781</v>
      </c>
      <c r="F5451" s="149">
        <f t="shared" si="764"/>
        <v>0.34253620429999998</v>
      </c>
      <c r="G5451" s="149">
        <f t="shared" si="765"/>
        <v>7.7859124700000004E-2</v>
      </c>
      <c r="H5451" s="149">
        <f t="shared" si="766"/>
        <v>8.8916518000000014E-2</v>
      </c>
      <c r="I5451" s="149">
        <f t="shared" si="767"/>
        <v>2.0062511599999999E-2</v>
      </c>
      <c r="J5451" s="149">
        <v>0.15569805</v>
      </c>
      <c r="K5451" s="149">
        <v>8.0768054000000006E-2</v>
      </c>
      <c r="L5451" s="149">
        <v>7.0815165999999997E-3</v>
      </c>
      <c r="M5451" s="149">
        <v>3.5474497000000001E-3</v>
      </c>
      <c r="N5451" s="149">
        <v>6.0203031999999997E-2</v>
      </c>
      <c r="O5451" s="149">
        <v>1.4108643000000001E-2</v>
      </c>
      <c r="P5451" s="149">
        <v>1.0669474000000001E-3</v>
      </c>
      <c r="Q5451" s="149">
        <v>1.8187564E-2</v>
      </c>
      <c r="R5451" s="149">
        <v>0</v>
      </c>
      <c r="S5451" s="149">
        <v>0</v>
      </c>
      <c r="T5451" s="149">
        <v>0</v>
      </c>
      <c r="U5451" s="149">
        <v>1.8749476000000001E-3</v>
      </c>
      <c r="V5451" s="118"/>
      <c r="W5451" s="246">
        <f t="shared" si="768"/>
        <v>1.1533188888888888</v>
      </c>
      <c r="X5451" s="201">
        <v>2.0471915E-2</v>
      </c>
      <c r="Y5451" s="201">
        <v>1.8782974000000001E-2</v>
      </c>
      <c r="Z5451" s="201">
        <v>5.3441502999999999E-4</v>
      </c>
      <c r="AA5451" s="201">
        <v>3.3722184999999999E-6</v>
      </c>
      <c r="AB5451" s="201">
        <v>8.2974374000000005E-4</v>
      </c>
      <c r="AC5451" s="201">
        <v>3.7384951000000001E-5</v>
      </c>
      <c r="AD5451" s="201">
        <v>2.8402560999999998E-4</v>
      </c>
      <c r="AE5451" s="76">
        <v>3.3412681999999999E-6</v>
      </c>
      <c r="AF5451" s="76">
        <v>7.5674209999999994E-9</v>
      </c>
      <c r="AG5451" s="20">
        <v>0.15757819000000001</v>
      </c>
      <c r="AH5451" s="20"/>
      <c r="AI5451" s="20"/>
      <c r="AJ5451" s="20"/>
      <c r="AK5451" s="20"/>
      <c r="AL5451" s="20"/>
      <c r="AM5451" s="20"/>
      <c r="AN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c r="BU5451" s="20"/>
      <c r="BV5451" s="20"/>
      <c r="BW5451" s="20"/>
      <c r="BX5451" s="20"/>
      <c r="BY5451" s="20"/>
      <c r="BZ5451" s="20"/>
      <c r="CA5451" s="20"/>
      <c r="CB5451" s="20"/>
      <c r="CC5451" s="20"/>
      <c r="CD5451" s="20"/>
      <c r="CE5451" s="20"/>
      <c r="CF5451" s="20"/>
      <c r="CG5451" s="20"/>
      <c r="CH5451" s="20"/>
      <c r="CI5451" s="20"/>
      <c r="CJ5451" s="20"/>
      <c r="CK5451" s="20"/>
      <c r="CL5451" s="20"/>
      <c r="CM5451" s="20"/>
      <c r="CN5451" s="20"/>
      <c r="CO5451" s="20"/>
      <c r="CP5451" s="20"/>
      <c r="CQ5451" s="20"/>
      <c r="CR5451" s="20"/>
      <c r="CS5451" s="20"/>
      <c r="CT5451" s="20"/>
      <c r="CU5451" s="20"/>
      <c r="CV5451" s="20"/>
      <c r="CW5451" s="20"/>
      <c r="CX5451" s="20"/>
      <c r="CY5451" s="20"/>
      <c r="CZ5451" s="20"/>
      <c r="DA5451" s="20"/>
      <c r="DB5451" s="20"/>
      <c r="DC5451" s="20"/>
      <c r="DD5451" s="20"/>
      <c r="DE5451" s="20"/>
      <c r="DF5451" s="20"/>
      <c r="DG5451" s="20"/>
      <c r="DH5451" s="20"/>
      <c r="DI5451" s="20"/>
      <c r="DJ5451" s="20"/>
      <c r="DK5451" s="20"/>
      <c r="DL5451" s="20"/>
      <c r="DM5451" s="20"/>
      <c r="DN5451" s="20"/>
      <c r="DO5451" s="20"/>
      <c r="DP5451" s="20"/>
      <c r="DQ5451" s="20"/>
      <c r="DR5451" s="20"/>
      <c r="DS5451" s="20"/>
      <c r="DT5451" s="20"/>
      <c r="DU5451" s="20"/>
      <c r="DV5451" s="20"/>
      <c r="DW5451" s="20"/>
      <c r="DX5451" s="20"/>
      <c r="DY5451" s="20"/>
    </row>
    <row r="5452" spans="2:129" x14ac:dyDescent="0.15">
      <c r="B5452" s="77" t="s">
        <v>11782</v>
      </c>
      <c r="C5452" s="75"/>
      <c r="D5452" s="103" t="s">
        <v>38</v>
      </c>
      <c r="E5452" s="20" t="s">
        <v>11783</v>
      </c>
      <c r="F5452" s="149">
        <f t="shared" si="764"/>
        <v>1.1908840896999999E-2</v>
      </c>
      <c r="G5452" s="149">
        <f t="shared" si="765"/>
        <v>3.5202693090000004E-3</v>
      </c>
      <c r="H5452" s="149">
        <f t="shared" si="766"/>
        <v>2.2668775579999995E-3</v>
      </c>
      <c r="I5452" s="149">
        <f t="shared" si="767"/>
        <v>7.2619033000000002E-4</v>
      </c>
      <c r="J5452" s="149">
        <v>5.3955037000000001E-3</v>
      </c>
      <c r="K5452" s="149">
        <v>2.1227072999999998E-3</v>
      </c>
      <c r="L5452" s="149">
        <v>1.010317E-4</v>
      </c>
      <c r="M5452" s="149">
        <v>2.5232839E-5</v>
      </c>
      <c r="N5452" s="149">
        <v>2.9861648000000002E-3</v>
      </c>
      <c r="O5452" s="149">
        <v>5.0887166999999997E-4</v>
      </c>
      <c r="P5452" s="149">
        <v>4.3138557999999999E-5</v>
      </c>
      <c r="Q5452" s="149">
        <v>1.7988260000000001E-4</v>
      </c>
      <c r="R5452" s="149">
        <v>0</v>
      </c>
      <c r="S5452" s="149">
        <v>0</v>
      </c>
      <c r="T5452" s="149">
        <v>0</v>
      </c>
      <c r="U5452" s="149">
        <v>5.4630773000000001E-4</v>
      </c>
      <c r="V5452" s="118"/>
      <c r="W5452" s="246">
        <f t="shared" si="768"/>
        <v>3.996669407407407E-2</v>
      </c>
      <c r="X5452" s="201">
        <v>7.7677237000000005E-4</v>
      </c>
      <c r="Y5452" s="201">
        <v>5.8039308999999998E-4</v>
      </c>
      <c r="Z5452" s="201">
        <v>8.8981370000000006E-5</v>
      </c>
      <c r="AA5452" s="201">
        <v>8.6827800000000004E-8</v>
      </c>
      <c r="AB5452" s="201">
        <v>6.0695875000000001E-5</v>
      </c>
      <c r="AC5452" s="201">
        <v>7.8401758999999993E-6</v>
      </c>
      <c r="AD5452" s="201">
        <v>3.8775027000000001E-5</v>
      </c>
      <c r="AE5452" s="76">
        <v>1.2504202999999999E-7</v>
      </c>
      <c r="AF5452" s="76">
        <v>2.3184804000000001E-10</v>
      </c>
      <c r="AG5452" s="20">
        <v>3.0476500999999999E-3</v>
      </c>
      <c r="AH5452" s="20"/>
      <c r="AI5452" s="20"/>
      <c r="AJ5452" s="20"/>
      <c r="AK5452" s="20"/>
      <c r="AL5452" s="20"/>
      <c r="AM5452" s="20"/>
      <c r="AN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c r="BU5452" s="20"/>
      <c r="BV5452" s="20"/>
      <c r="BW5452" s="20"/>
      <c r="BX5452" s="20"/>
      <c r="BY5452" s="20"/>
      <c r="BZ5452" s="20"/>
      <c r="CA5452" s="20"/>
      <c r="CB5452" s="20"/>
      <c r="CC5452" s="20"/>
      <c r="CD5452" s="20"/>
      <c r="CE5452" s="20"/>
      <c r="CF5452" s="20"/>
      <c r="CG5452" s="20"/>
      <c r="CH5452" s="20"/>
      <c r="CI5452" s="20"/>
      <c r="CJ5452" s="20"/>
      <c r="CK5452" s="20"/>
      <c r="CL5452" s="20"/>
      <c r="CM5452" s="20"/>
      <c r="CN5452" s="20"/>
      <c r="CO5452" s="20"/>
      <c r="CP5452" s="20"/>
      <c r="CQ5452" s="20"/>
      <c r="CR5452" s="20"/>
      <c r="CS5452" s="20"/>
      <c r="CT5452" s="20"/>
      <c r="CU5452" s="20"/>
      <c r="CV5452" s="20"/>
      <c r="CW5452" s="20"/>
      <c r="CX5452" s="20"/>
      <c r="CY5452" s="20"/>
      <c r="CZ5452" s="20"/>
      <c r="DA5452" s="20"/>
      <c r="DB5452" s="20"/>
      <c r="DC5452" s="20"/>
      <c r="DD5452" s="20"/>
      <c r="DE5452" s="20"/>
      <c r="DF5452" s="20"/>
      <c r="DG5452" s="20"/>
      <c r="DH5452" s="20"/>
      <c r="DI5452" s="20"/>
      <c r="DJ5452" s="20"/>
      <c r="DK5452" s="20"/>
      <c r="DL5452" s="20"/>
      <c r="DM5452" s="20"/>
      <c r="DN5452" s="20"/>
      <c r="DO5452" s="20"/>
      <c r="DP5452" s="20"/>
      <c r="DQ5452" s="20"/>
      <c r="DR5452" s="20"/>
      <c r="DS5452" s="20"/>
      <c r="DT5452" s="20"/>
      <c r="DU5452" s="20"/>
      <c r="DV5452" s="20"/>
      <c r="DW5452" s="20"/>
      <c r="DX5452" s="20"/>
      <c r="DY5452" s="20"/>
    </row>
    <row r="5453" spans="2:129" x14ac:dyDescent="0.15">
      <c r="B5453" s="77" t="s">
        <v>11784</v>
      </c>
      <c r="C5453" s="75"/>
      <c r="D5453" s="73" t="s">
        <v>33</v>
      </c>
      <c r="E5453" s="20" t="s">
        <v>11785</v>
      </c>
      <c r="F5453" s="149">
        <f t="shared" si="764"/>
        <v>4.7874744819999997E-4</v>
      </c>
      <c r="G5453" s="149">
        <f t="shared" si="765"/>
        <v>1.52159026E-4</v>
      </c>
      <c r="H5453" s="149">
        <f t="shared" si="766"/>
        <v>9.6152612800000018E-5</v>
      </c>
      <c r="I5453" s="149">
        <f t="shared" si="767"/>
        <v>2.3123989399999997E-5</v>
      </c>
      <c r="J5453" s="149">
        <v>2.0731182000000001E-4</v>
      </c>
      <c r="K5453" s="149">
        <v>8.7810311000000005E-5</v>
      </c>
      <c r="L5453" s="149">
        <v>6.6393773999999997E-6</v>
      </c>
      <c r="M5453" s="149">
        <v>6.4509156000000002E-5</v>
      </c>
      <c r="N5453" s="149">
        <v>6.8248983000000004E-5</v>
      </c>
      <c r="O5453" s="149">
        <v>1.9400887E-5</v>
      </c>
      <c r="P5453" s="149">
        <v>1.7029244E-6</v>
      </c>
      <c r="Q5453" s="149">
        <v>2.0210840999999998E-5</v>
      </c>
      <c r="R5453" s="149">
        <v>0</v>
      </c>
      <c r="S5453" s="149">
        <v>0</v>
      </c>
      <c r="T5453" s="149">
        <v>0</v>
      </c>
      <c r="U5453" s="149">
        <v>2.9131483999999999E-6</v>
      </c>
      <c r="V5453" s="118"/>
      <c r="W5453" s="246">
        <f t="shared" si="768"/>
        <v>1.5356431111111111E-3</v>
      </c>
      <c r="X5453" s="201">
        <v>3.1693319000000002E-5</v>
      </c>
      <c r="Y5453" s="201">
        <v>2.8601517E-5</v>
      </c>
      <c r="Z5453" s="201">
        <v>8.1887117000000004E-7</v>
      </c>
      <c r="AA5453" s="201">
        <v>3.8627714000000003E-9</v>
      </c>
      <c r="AB5453" s="201">
        <v>1.8119625000000001E-6</v>
      </c>
      <c r="AC5453" s="201">
        <v>5.5044637000000001E-8</v>
      </c>
      <c r="AD5453" s="201">
        <v>4.0206126999999999E-7</v>
      </c>
      <c r="AE5453" s="76">
        <v>5.0155888999999997E-9</v>
      </c>
      <c r="AF5453" s="76">
        <v>9.7353390999999995E-12</v>
      </c>
      <c r="AG5453" s="20">
        <v>2.4263719999999999E-4</v>
      </c>
      <c r="AH5453" s="20"/>
      <c r="AI5453" s="20"/>
      <c r="AJ5453" s="20"/>
      <c r="AK5453" s="20"/>
      <c r="AL5453" s="20"/>
      <c r="AM5453" s="20"/>
      <c r="AN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c r="BU5453" s="20"/>
      <c r="BV5453" s="20"/>
      <c r="BW5453" s="20"/>
      <c r="BX5453" s="20"/>
      <c r="BY5453" s="20"/>
      <c r="BZ5453" s="20"/>
      <c r="CA5453" s="20"/>
      <c r="CB5453" s="20"/>
      <c r="CC5453" s="20"/>
      <c r="CD5453" s="20"/>
      <c r="CE5453" s="20"/>
      <c r="CF5453" s="20"/>
      <c r="CG5453" s="20"/>
      <c r="CH5453" s="20"/>
      <c r="CI5453" s="20"/>
      <c r="CJ5453" s="20"/>
      <c r="CK5453" s="20"/>
      <c r="CL5453" s="20"/>
      <c r="CM5453" s="20"/>
      <c r="CN5453" s="20"/>
      <c r="CO5453" s="20"/>
      <c r="CP5453" s="20"/>
      <c r="CQ5453" s="20"/>
      <c r="CR5453" s="20"/>
      <c r="CS5453" s="20"/>
      <c r="CT5453" s="20"/>
      <c r="CU5453" s="20"/>
      <c r="CV5453" s="20"/>
      <c r="CW5453" s="20"/>
      <c r="CX5453" s="20"/>
      <c r="CY5453" s="20"/>
      <c r="CZ5453" s="20"/>
      <c r="DA5453" s="20"/>
      <c r="DB5453" s="20"/>
      <c r="DC5453" s="20"/>
      <c r="DD5453" s="20"/>
      <c r="DE5453" s="20"/>
      <c r="DF5453" s="20"/>
      <c r="DG5453" s="20"/>
      <c r="DH5453" s="20"/>
      <c r="DI5453" s="20"/>
      <c r="DJ5453" s="20"/>
      <c r="DK5453" s="20"/>
      <c r="DL5453" s="20"/>
      <c r="DM5453" s="20"/>
      <c r="DN5453" s="20"/>
      <c r="DO5453" s="20"/>
      <c r="DP5453" s="20"/>
      <c r="DQ5453" s="20"/>
      <c r="DR5453" s="20"/>
      <c r="DS5453" s="20"/>
      <c r="DT5453" s="20"/>
      <c r="DU5453" s="20"/>
      <c r="DV5453" s="20"/>
      <c r="DW5453" s="20"/>
      <c r="DX5453" s="20"/>
      <c r="DY5453" s="20"/>
    </row>
    <row r="5454" spans="2:129" x14ac:dyDescent="0.15">
      <c r="B5454" s="77" t="s">
        <v>11786</v>
      </c>
      <c r="C5454" s="75"/>
      <c r="D5454" s="73" t="s">
        <v>33</v>
      </c>
      <c r="E5454" s="20" t="s">
        <v>11787</v>
      </c>
      <c r="F5454" s="149">
        <f t="shared" si="764"/>
        <v>6.5968215479999994E-4</v>
      </c>
      <c r="G5454" s="149">
        <f t="shared" si="765"/>
        <v>1.629064186E-4</v>
      </c>
      <c r="H5454" s="149">
        <f t="shared" si="766"/>
        <v>1.622289038E-4</v>
      </c>
      <c r="I5454" s="149">
        <f t="shared" si="767"/>
        <v>3.3283662399999997E-5</v>
      </c>
      <c r="J5454" s="149">
        <v>3.0126316999999999E-4</v>
      </c>
      <c r="K5454" s="149">
        <v>1.4766451000000001E-4</v>
      </c>
      <c r="L5454" s="149">
        <v>1.2669165999999999E-5</v>
      </c>
      <c r="M5454" s="149">
        <v>6.7943626000000004E-6</v>
      </c>
      <c r="N5454" s="149">
        <v>1.2885655E-4</v>
      </c>
      <c r="O5454" s="149">
        <v>2.7255506E-5</v>
      </c>
      <c r="P5454" s="149">
        <v>1.8952277999999999E-6</v>
      </c>
      <c r="Q5454" s="149">
        <v>2.9877232999999999E-5</v>
      </c>
      <c r="R5454" s="149">
        <v>0</v>
      </c>
      <c r="S5454" s="149">
        <v>0</v>
      </c>
      <c r="T5454" s="149">
        <v>0</v>
      </c>
      <c r="U5454" s="149">
        <v>3.4064294E-6</v>
      </c>
      <c r="V5454" s="118"/>
      <c r="W5454" s="28">
        <f t="shared" si="768"/>
        <v>2.2315790370370367E-3</v>
      </c>
      <c r="X5454" s="201">
        <v>3.8885284000000001E-5</v>
      </c>
      <c r="Y5454" s="201">
        <v>3.6038624000000003E-5</v>
      </c>
      <c r="Z5454" s="201">
        <v>9.3476737999999997E-7</v>
      </c>
      <c r="AA5454" s="201">
        <v>6.6020705000000003E-9</v>
      </c>
      <c r="AB5454" s="201">
        <v>1.3220962999999999E-6</v>
      </c>
      <c r="AC5454" s="201">
        <v>6.6193110000000004E-8</v>
      </c>
      <c r="AD5454" s="201">
        <v>5.1700139000000005E-7</v>
      </c>
      <c r="AE5454" s="76">
        <v>6.2519243000000002E-9</v>
      </c>
      <c r="AF5454" s="76">
        <v>1.4018777E-11</v>
      </c>
      <c r="AG5454" s="20">
        <v>3.0260531000000002E-4</v>
      </c>
      <c r="AH5454" s="20"/>
      <c r="AI5454" s="20"/>
      <c r="AJ5454" s="20"/>
      <c r="AK5454" s="20"/>
      <c r="AL5454" s="20"/>
      <c r="AM5454" s="20"/>
      <c r="AN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c r="BU5454" s="20"/>
      <c r="BV5454" s="20"/>
      <c r="BW5454" s="20"/>
      <c r="BX5454" s="20"/>
      <c r="BY5454" s="20"/>
      <c r="BZ5454" s="20"/>
      <c r="CA5454" s="20"/>
      <c r="CB5454" s="20"/>
      <c r="CC5454" s="20"/>
      <c r="CD5454" s="20"/>
      <c r="CE5454" s="20"/>
      <c r="CF5454" s="20"/>
      <c r="CG5454" s="20"/>
      <c r="CH5454" s="20"/>
      <c r="CI5454" s="20"/>
      <c r="CJ5454" s="20"/>
      <c r="CK5454" s="20"/>
      <c r="CL5454" s="20"/>
      <c r="CM5454" s="20"/>
      <c r="CN5454" s="20"/>
      <c r="CO5454" s="20"/>
      <c r="CP5454" s="20"/>
      <c r="CQ5454" s="20"/>
      <c r="CR5454" s="20"/>
      <c r="CS5454" s="20"/>
      <c r="CT5454" s="20"/>
      <c r="CU5454" s="20"/>
      <c r="CV5454" s="20"/>
      <c r="CW5454" s="20"/>
      <c r="CX5454" s="20"/>
      <c r="CY5454" s="20"/>
      <c r="CZ5454" s="20"/>
      <c r="DA5454" s="20"/>
      <c r="DB5454" s="20"/>
      <c r="DC5454" s="20"/>
      <c r="DD5454" s="20"/>
      <c r="DE5454" s="20"/>
      <c r="DF5454" s="20"/>
      <c r="DG5454" s="20"/>
      <c r="DH5454" s="20"/>
      <c r="DI5454" s="20"/>
      <c r="DJ5454" s="20"/>
      <c r="DK5454" s="20"/>
      <c r="DL5454" s="20"/>
      <c r="DM5454" s="20"/>
      <c r="DN5454" s="20"/>
      <c r="DO5454" s="20"/>
      <c r="DP5454" s="20"/>
      <c r="DQ5454" s="20"/>
      <c r="DR5454" s="20"/>
      <c r="DS5454" s="20"/>
      <c r="DT5454" s="20"/>
      <c r="DU5454" s="20"/>
      <c r="DV5454" s="20"/>
      <c r="DW5454" s="20"/>
      <c r="DX5454" s="20"/>
      <c r="DY5454" s="20"/>
    </row>
    <row r="5455" spans="2:129" x14ac:dyDescent="0.15">
      <c r="B5455" s="77" t="s">
        <v>11788</v>
      </c>
      <c r="C5455" s="75"/>
      <c r="D5455" s="73" t="s">
        <v>33</v>
      </c>
      <c r="E5455" s="20" t="s">
        <v>11789</v>
      </c>
      <c r="F5455" s="149">
        <f t="shared" si="764"/>
        <v>6.1865605760000005E-4</v>
      </c>
      <c r="G5455" s="149">
        <f t="shared" si="765"/>
        <v>1.4412996929999999E-4</v>
      </c>
      <c r="H5455" s="149">
        <f t="shared" si="766"/>
        <v>1.5823311829999998E-4</v>
      </c>
      <c r="I5455" s="149">
        <f t="shared" si="767"/>
        <v>3.6388430000000001E-5</v>
      </c>
      <c r="J5455" s="149">
        <v>2.7990453999999999E-4</v>
      </c>
      <c r="K5455" s="149">
        <v>1.4393351999999999E-4</v>
      </c>
      <c r="L5455" s="149">
        <v>1.2279096999999999E-5</v>
      </c>
      <c r="M5455" s="149">
        <v>7.2540423E-6</v>
      </c>
      <c r="N5455" s="149">
        <v>1.0719582E-4</v>
      </c>
      <c r="O5455" s="149">
        <v>2.9680107E-5</v>
      </c>
      <c r="P5455" s="149">
        <v>2.0205013E-6</v>
      </c>
      <c r="Q5455" s="149">
        <v>3.2711196999999998E-5</v>
      </c>
      <c r="R5455" s="149">
        <v>0</v>
      </c>
      <c r="S5455" s="149">
        <v>0</v>
      </c>
      <c r="T5455" s="149">
        <v>0</v>
      </c>
      <c r="U5455" s="149">
        <v>3.677233E-6</v>
      </c>
      <c r="V5455" s="118"/>
      <c r="W5455" s="28">
        <f t="shared" si="768"/>
        <v>2.0733669629629629E-3</v>
      </c>
      <c r="X5455" s="201">
        <v>3.6199179E-5</v>
      </c>
      <c r="Y5455" s="201">
        <v>3.2890064E-5</v>
      </c>
      <c r="Z5455" s="201">
        <v>1.0085059999999999E-6</v>
      </c>
      <c r="AA5455" s="201">
        <v>7.1581975000000004E-9</v>
      </c>
      <c r="AB5455" s="201">
        <v>1.6614911999999999E-6</v>
      </c>
      <c r="AC5455" s="201">
        <v>7.1554697999999998E-8</v>
      </c>
      <c r="AD5455" s="201">
        <v>5.6040472999999997E-7</v>
      </c>
      <c r="AE5455" s="76">
        <v>5.7732012000000003E-9</v>
      </c>
      <c r="AF5455" s="76">
        <v>1.3612972E-11</v>
      </c>
      <c r="AG5455" s="20">
        <v>2.6667554999999999E-4</v>
      </c>
      <c r="AH5455" s="20"/>
      <c r="AI5455" s="20"/>
      <c r="AJ5455" s="20"/>
      <c r="AK5455" s="20"/>
      <c r="AL5455" s="20"/>
      <c r="AM5455" s="20"/>
      <c r="AN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c r="BU5455" s="20"/>
      <c r="BV5455" s="20"/>
      <c r="BW5455" s="20"/>
      <c r="BX5455" s="20"/>
      <c r="BY5455" s="20"/>
      <c r="BZ5455" s="20"/>
      <c r="CA5455" s="20"/>
      <c r="CB5455" s="20"/>
      <c r="CC5455" s="20"/>
      <c r="CD5455" s="20"/>
      <c r="CE5455" s="20"/>
      <c r="CF5455" s="20"/>
      <c r="CG5455" s="20"/>
      <c r="CH5455" s="20"/>
      <c r="CI5455" s="20"/>
      <c r="CJ5455" s="20"/>
      <c r="CK5455" s="20"/>
      <c r="CL5455" s="20"/>
      <c r="CM5455" s="20"/>
      <c r="CN5455" s="20"/>
      <c r="CO5455" s="20"/>
      <c r="CP5455" s="20"/>
      <c r="CQ5455" s="20"/>
      <c r="CR5455" s="20"/>
      <c r="CS5455" s="20"/>
      <c r="CT5455" s="20"/>
      <c r="CU5455" s="20"/>
      <c r="CV5455" s="20"/>
      <c r="CW5455" s="20"/>
      <c r="CX5455" s="20"/>
      <c r="CY5455" s="20"/>
      <c r="CZ5455" s="20"/>
      <c r="DA5455" s="20"/>
      <c r="DB5455" s="20"/>
      <c r="DC5455" s="20"/>
      <c r="DD5455" s="20"/>
      <c r="DE5455" s="20"/>
      <c r="DF5455" s="20"/>
      <c r="DG5455" s="20"/>
      <c r="DH5455" s="20"/>
      <c r="DI5455" s="20"/>
      <c r="DJ5455" s="20"/>
      <c r="DK5455" s="20"/>
      <c r="DL5455" s="20"/>
      <c r="DM5455" s="20"/>
      <c r="DN5455" s="20"/>
      <c r="DO5455" s="20"/>
      <c r="DP5455" s="20"/>
      <c r="DQ5455" s="20"/>
      <c r="DR5455" s="20"/>
      <c r="DS5455" s="20"/>
      <c r="DT5455" s="20"/>
      <c r="DU5455" s="20"/>
      <c r="DV5455" s="20"/>
      <c r="DW5455" s="20"/>
      <c r="DX5455" s="20"/>
      <c r="DY5455" s="20"/>
    </row>
    <row r="5456" spans="2:129" x14ac:dyDescent="0.15">
      <c r="B5456" s="77" t="s">
        <v>11790</v>
      </c>
      <c r="C5456" s="75"/>
      <c r="D5456" s="299" t="s">
        <v>38</v>
      </c>
      <c r="E5456" s="20" t="s">
        <v>11791</v>
      </c>
      <c r="F5456" s="149">
        <f t="shared" si="764"/>
        <v>2.6394461519E-2</v>
      </c>
      <c r="G5456" s="149">
        <f t="shared" si="765"/>
        <v>8.1688169690000006E-3</v>
      </c>
      <c r="H5456" s="149">
        <f t="shared" si="766"/>
        <v>6.11209297E-3</v>
      </c>
      <c r="I5456" s="149">
        <f t="shared" si="767"/>
        <v>9.2050757999999995E-4</v>
      </c>
      <c r="J5456" s="149">
        <v>1.1193043999999999E-2</v>
      </c>
      <c r="K5456" s="149">
        <v>5.5809945999999999E-3</v>
      </c>
      <c r="L5456" s="149">
        <v>3.7799250999999998E-4</v>
      </c>
      <c r="M5456" s="149">
        <v>7.6263969000000002E-5</v>
      </c>
      <c r="N5456" s="149">
        <v>6.3939658E-3</v>
      </c>
      <c r="O5456" s="149">
        <v>1.6985872E-3</v>
      </c>
      <c r="P5456" s="149">
        <v>1.5310586000000001E-4</v>
      </c>
      <c r="Q5456" s="149">
        <v>6.0244656999999997E-4</v>
      </c>
      <c r="R5456" s="149">
        <v>0</v>
      </c>
      <c r="S5456" s="149">
        <v>0</v>
      </c>
      <c r="T5456" s="149">
        <v>0</v>
      </c>
      <c r="U5456" s="149">
        <v>3.1806100999999998E-4</v>
      </c>
      <c r="V5456" s="118"/>
      <c r="W5456" s="28">
        <f t="shared" si="768"/>
        <v>8.2911437037037031E-2</v>
      </c>
      <c r="X5456" s="201">
        <v>1.8004864999999998E-2</v>
      </c>
      <c r="Y5456" s="201">
        <v>1.0616301000000001E-3</v>
      </c>
      <c r="Z5456" s="201">
        <v>1.7752586E-4</v>
      </c>
      <c r="AA5456" s="201">
        <v>2.2603720000000001E-7</v>
      </c>
      <c r="AB5456" s="201">
        <v>6.7101967000000005E-4</v>
      </c>
      <c r="AC5456" s="201">
        <v>1.6015650999999999E-2</v>
      </c>
      <c r="AD5456" s="201">
        <v>7.8812011E-5</v>
      </c>
      <c r="AE5456" s="76">
        <v>2.7898939E-7</v>
      </c>
      <c r="AF5456" s="76">
        <v>7.3535916999999995E-10</v>
      </c>
      <c r="AG5456" s="20">
        <v>5.1361812000000001E-3</v>
      </c>
      <c r="AH5456" s="20"/>
      <c r="AI5456" s="20"/>
      <c r="AJ5456" s="20"/>
      <c r="AK5456" s="20"/>
      <c r="AL5456" s="20"/>
      <c r="AM5456" s="20"/>
      <c r="AN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c r="BU5456" s="20"/>
      <c r="BV5456" s="20"/>
      <c r="BW5456" s="20"/>
      <c r="BX5456" s="20"/>
      <c r="BY5456" s="20"/>
      <c r="BZ5456" s="20"/>
      <c r="CA5456" s="20"/>
      <c r="CB5456" s="20"/>
      <c r="CC5456" s="20"/>
      <c r="CD5456" s="20"/>
      <c r="CE5456" s="20"/>
      <c r="CF5456" s="20"/>
      <c r="CG5456" s="20"/>
      <c r="CH5456" s="20"/>
      <c r="CI5456" s="20"/>
      <c r="CJ5456" s="20"/>
      <c r="CK5456" s="20"/>
      <c r="CL5456" s="20"/>
      <c r="CM5456" s="20"/>
      <c r="CN5456" s="20"/>
      <c r="CO5456" s="20"/>
      <c r="CP5456" s="20"/>
      <c r="CQ5456" s="20"/>
      <c r="CR5456" s="20"/>
      <c r="CS5456" s="20"/>
      <c r="CT5456" s="20"/>
      <c r="CU5456" s="20"/>
      <c r="CV5456" s="20"/>
      <c r="CW5456" s="20"/>
      <c r="CX5456" s="20"/>
      <c r="CY5456" s="20"/>
      <c r="CZ5456" s="20"/>
      <c r="DA5456" s="20"/>
      <c r="DB5456" s="20"/>
      <c r="DC5456" s="20"/>
      <c r="DD5456" s="20"/>
      <c r="DE5456" s="20"/>
      <c r="DF5456" s="20"/>
      <c r="DG5456" s="20"/>
      <c r="DH5456" s="20"/>
      <c r="DI5456" s="20"/>
      <c r="DJ5456" s="20"/>
      <c r="DK5456" s="20"/>
      <c r="DL5456" s="20"/>
      <c r="DM5456" s="20"/>
      <c r="DN5456" s="20"/>
      <c r="DO5456" s="20"/>
      <c r="DP5456" s="20"/>
      <c r="DQ5456" s="20"/>
      <c r="DR5456" s="20"/>
      <c r="DS5456" s="20"/>
      <c r="DT5456" s="20"/>
      <c r="DU5456" s="20"/>
      <c r="DV5456" s="20"/>
      <c r="DW5456" s="20"/>
      <c r="DX5456" s="20"/>
      <c r="DY5456" s="20"/>
    </row>
    <row r="5457" spans="2:129" s="149" customFormat="1" x14ac:dyDescent="0.15">
      <c r="B5457" s="157" t="s">
        <v>11792</v>
      </c>
      <c r="C5457" s="148"/>
      <c r="D5457" s="299" t="s">
        <v>38</v>
      </c>
      <c r="E5457" s="20" t="s">
        <v>11793</v>
      </c>
      <c r="F5457" s="149">
        <f t="shared" si="764"/>
        <v>3.3890446668E-2</v>
      </c>
      <c r="G5457" s="149">
        <f t="shared" si="765"/>
        <v>1.0321504678E-2</v>
      </c>
      <c r="H5457" s="149">
        <f t="shared" si="766"/>
        <v>7.6365303000000004E-3</v>
      </c>
      <c r="I5457" s="149">
        <f t="shared" si="767"/>
        <v>1.00902169E-3</v>
      </c>
      <c r="J5457" s="149">
        <v>1.492339E-2</v>
      </c>
      <c r="K5457" s="149">
        <v>7.0132997000000004E-3</v>
      </c>
      <c r="L5457" s="149">
        <v>4.4144637E-4</v>
      </c>
      <c r="M5457" s="149">
        <v>7.5423577999999994E-5</v>
      </c>
      <c r="N5457" s="149">
        <v>8.4247626999999995E-3</v>
      </c>
      <c r="O5457" s="149">
        <v>1.8213184000000001E-3</v>
      </c>
      <c r="P5457" s="149">
        <v>1.8178423E-4</v>
      </c>
      <c r="Q5457" s="149">
        <v>6.1535858000000005E-4</v>
      </c>
      <c r="R5457" s="149">
        <v>0</v>
      </c>
      <c r="S5457" s="149">
        <v>0</v>
      </c>
      <c r="T5457" s="149">
        <v>0</v>
      </c>
      <c r="U5457" s="149">
        <v>3.9366310999999998E-4</v>
      </c>
      <c r="V5457" s="118"/>
      <c r="W5457" s="246">
        <f t="shared" si="768"/>
        <v>0.11054362962962962</v>
      </c>
      <c r="X5457" s="201">
        <v>2.3419776000000001E-3</v>
      </c>
      <c r="Y5457" s="201">
        <v>1.4040394000000001E-3</v>
      </c>
      <c r="Z5457" s="201">
        <v>2.5075029999999999E-4</v>
      </c>
      <c r="AA5457" s="201">
        <v>2.8160328000000002E-7</v>
      </c>
      <c r="AB5457" s="201">
        <v>5.5702518999999995E-4</v>
      </c>
      <c r="AC5457" s="201">
        <v>2.2235967000000002E-5</v>
      </c>
      <c r="AD5457" s="201">
        <v>1.0764521E-4</v>
      </c>
      <c r="AE5457" s="76">
        <v>3.6409119999999999E-7</v>
      </c>
      <c r="AF5457" s="76">
        <v>8.5540487999999999E-10</v>
      </c>
      <c r="AG5457" s="20">
        <v>6.4029101E-3</v>
      </c>
    </row>
    <row r="5458" spans="2:129" s="149" customFormat="1" x14ac:dyDescent="0.15">
      <c r="B5458" s="157" t="s">
        <v>11794</v>
      </c>
      <c r="C5458" s="148"/>
      <c r="D5458" s="73" t="s">
        <v>38</v>
      </c>
      <c r="E5458" s="20" t="s">
        <v>11795</v>
      </c>
      <c r="F5458" s="149">
        <f t="shared" si="764"/>
        <v>6.7580149139999986E-3</v>
      </c>
      <c r="G5458" s="149">
        <f t="shared" si="765"/>
        <v>2.2041247659999996E-3</v>
      </c>
      <c r="H5458" s="149">
        <f t="shared" si="766"/>
        <v>1.690212918E-3</v>
      </c>
      <c r="I5458" s="149">
        <f t="shared" si="767"/>
        <v>5.7859863000000002E-4</v>
      </c>
      <c r="J5458" s="149">
        <v>2.2850786000000001E-3</v>
      </c>
      <c r="K5458" s="149">
        <v>1.4922990000000001E-3</v>
      </c>
      <c r="L5458" s="149">
        <v>1.4331468000000001E-4</v>
      </c>
      <c r="M5458" s="149">
        <v>3.0023966E-5</v>
      </c>
      <c r="N5458" s="149">
        <v>1.0870840999999999E-3</v>
      </c>
      <c r="O5458" s="149">
        <v>1.0870166999999999E-3</v>
      </c>
      <c r="P5458" s="149">
        <v>5.4599238000000001E-5</v>
      </c>
      <c r="Q5458" s="149">
        <v>4.3442238000000001E-4</v>
      </c>
      <c r="R5458" s="149">
        <v>0</v>
      </c>
      <c r="S5458" s="149">
        <v>0</v>
      </c>
      <c r="T5458" s="149">
        <v>0</v>
      </c>
      <c r="U5458" s="149">
        <v>1.4417624999999999E-4</v>
      </c>
      <c r="V5458" s="118"/>
      <c r="W5458" s="246">
        <f t="shared" si="768"/>
        <v>1.6926508148148146E-2</v>
      </c>
      <c r="X5458" s="201">
        <v>4.9521223999999999E-4</v>
      </c>
      <c r="Y5458" s="201">
        <v>1.9449419E-4</v>
      </c>
      <c r="Z5458" s="201">
        <v>1.9741424999999999E-5</v>
      </c>
      <c r="AA5458" s="201">
        <v>4.4747753999999999E-8</v>
      </c>
      <c r="AB5458" s="201">
        <v>2.6858973999999998E-4</v>
      </c>
      <c r="AC5458" s="201">
        <v>1.5643568E-6</v>
      </c>
      <c r="AD5458" s="201">
        <v>1.0777784999999999E-5</v>
      </c>
      <c r="AE5458" s="76">
        <v>5.8463543000000003E-8</v>
      </c>
      <c r="AF5458" s="76">
        <v>2.7316407E-10</v>
      </c>
      <c r="AG5458" s="20">
        <v>1.2197517000000001E-3</v>
      </c>
    </row>
    <row r="5459" spans="2:129" s="149" customFormat="1" x14ac:dyDescent="0.15">
      <c r="B5459" s="157" t="s">
        <v>11796</v>
      </c>
      <c r="C5459" s="148"/>
      <c r="D5459" s="73" t="s">
        <v>274</v>
      </c>
      <c r="E5459" s="20" t="s">
        <v>11797</v>
      </c>
      <c r="F5459" s="149">
        <f t="shared" si="764"/>
        <v>306.90150295000001</v>
      </c>
      <c r="G5459" s="149">
        <f t="shared" si="765"/>
        <v>89.948777849999999</v>
      </c>
      <c r="H5459" s="149">
        <f t="shared" si="766"/>
        <v>56.0227991</v>
      </c>
      <c r="I5459" s="149">
        <f t="shared" si="767"/>
        <v>38.458876000000004</v>
      </c>
      <c r="J5459" s="149">
        <v>122.47105000000001</v>
      </c>
      <c r="K5459" s="149">
        <v>51.817193000000003</v>
      </c>
      <c r="L5459" s="149">
        <v>2.9555479999999998</v>
      </c>
      <c r="M5459" s="149">
        <v>0.89143485</v>
      </c>
      <c r="N5459" s="149">
        <v>65.590939000000006</v>
      </c>
      <c r="O5459" s="149">
        <v>23.466404000000001</v>
      </c>
      <c r="P5459" s="149">
        <v>1.2500580999999999</v>
      </c>
      <c r="Q5459" s="149">
        <v>8.5381409999999995</v>
      </c>
      <c r="R5459" s="149">
        <v>0</v>
      </c>
      <c r="S5459" s="149">
        <v>0</v>
      </c>
      <c r="T5459" s="149">
        <v>0</v>
      </c>
      <c r="U5459" s="149">
        <v>29.920735000000001</v>
      </c>
      <c r="V5459" s="118"/>
      <c r="W5459" s="246">
        <f t="shared" si="768"/>
        <v>907.19296296296295</v>
      </c>
      <c r="X5459" s="201">
        <v>18.573554999999999</v>
      </c>
      <c r="Y5459" s="201">
        <v>12.47363</v>
      </c>
      <c r="Z5459" s="201">
        <v>1.8773956999999999</v>
      </c>
      <c r="AA5459" s="201">
        <v>2.6580879999999999E-3</v>
      </c>
      <c r="AB5459" s="201">
        <v>3.2230896000000002</v>
      </c>
      <c r="AC5459" s="201">
        <v>0.16378525999999999</v>
      </c>
      <c r="AD5459" s="201">
        <v>0.83299597000000003</v>
      </c>
      <c r="AE5459" s="20">
        <v>2.8691084000000001E-3</v>
      </c>
      <c r="AF5459" s="76">
        <v>6.6888143E-6</v>
      </c>
      <c r="AG5459" s="20">
        <v>65.145448000000002</v>
      </c>
    </row>
    <row r="5460" spans="2:129" s="149" customFormat="1" x14ac:dyDescent="0.15">
      <c r="B5460" s="157" t="s">
        <v>11798</v>
      </c>
      <c r="C5460" s="148"/>
      <c r="D5460" s="73" t="s">
        <v>274</v>
      </c>
      <c r="E5460" s="20" t="s">
        <v>11799</v>
      </c>
      <c r="F5460" s="149">
        <f t="shared" si="764"/>
        <v>306.08149249000002</v>
      </c>
      <c r="G5460" s="149">
        <f t="shared" si="765"/>
        <v>86.70013179</v>
      </c>
      <c r="H5460" s="149">
        <f t="shared" si="766"/>
        <v>55.383382100000006</v>
      </c>
      <c r="I5460" s="149">
        <f t="shared" si="767"/>
        <v>38.490868599999999</v>
      </c>
      <c r="J5460" s="149">
        <v>125.50711</v>
      </c>
      <c r="K5460" s="149">
        <v>51.268703000000002</v>
      </c>
      <c r="L5460" s="149">
        <v>2.8974776000000002</v>
      </c>
      <c r="M5460" s="149">
        <v>0.84451878999999996</v>
      </c>
      <c r="N5460" s="149">
        <v>64.265608</v>
      </c>
      <c r="O5460" s="149">
        <v>21.590005000000001</v>
      </c>
      <c r="P5460" s="149">
        <v>1.2172015</v>
      </c>
      <c r="Q5460" s="149">
        <v>8.1755575999999994</v>
      </c>
      <c r="R5460" s="149">
        <v>0</v>
      </c>
      <c r="S5460" s="149">
        <v>0</v>
      </c>
      <c r="T5460" s="149">
        <v>0</v>
      </c>
      <c r="U5460" s="149">
        <v>30.315311000000001</v>
      </c>
      <c r="V5460" s="118"/>
      <c r="W5460" s="246">
        <f t="shared" si="768"/>
        <v>929.68229629629616</v>
      </c>
      <c r="X5460" s="201">
        <v>17.359932000000001</v>
      </c>
      <c r="Y5460" s="201">
        <v>11.705427</v>
      </c>
      <c r="Z5460" s="201">
        <v>1.8958250000000001</v>
      </c>
      <c r="AA5460" s="201">
        <v>2.3962545000000002E-3</v>
      </c>
      <c r="AB5460" s="201">
        <v>2.7663562000000002</v>
      </c>
      <c r="AC5460" s="201">
        <v>0.16440746000000001</v>
      </c>
      <c r="AD5460" s="201">
        <v>0.82552062999999998</v>
      </c>
      <c r="AE5460" s="20">
        <v>2.8564727999999999E-3</v>
      </c>
      <c r="AF5460" s="76">
        <v>6.4646201000000004E-6</v>
      </c>
      <c r="AG5460" s="20">
        <v>57.260471000000003</v>
      </c>
    </row>
    <row r="5461" spans="2:129" s="149" customFormat="1" x14ac:dyDescent="0.15">
      <c r="B5461" s="157" t="s">
        <v>11800</v>
      </c>
      <c r="C5461" s="148"/>
      <c r="D5461" s="73" t="s">
        <v>274</v>
      </c>
      <c r="E5461" s="20" t="s">
        <v>11801</v>
      </c>
      <c r="F5461" s="149">
        <f t="shared" si="764"/>
        <v>53.126167038999995</v>
      </c>
      <c r="G5461" s="149">
        <f t="shared" si="765"/>
        <v>15.314275288999999</v>
      </c>
      <c r="H5461" s="149">
        <f t="shared" si="766"/>
        <v>10.11659893</v>
      </c>
      <c r="I5461" s="149">
        <f t="shared" si="767"/>
        <v>3.4293128199999998</v>
      </c>
      <c r="J5461" s="149">
        <v>24.265979999999999</v>
      </c>
      <c r="K5461" s="149">
        <v>9.4588949000000007</v>
      </c>
      <c r="L5461" s="149">
        <v>0.45905737000000002</v>
      </c>
      <c r="M5461" s="149">
        <v>9.8930388999999994E-2</v>
      </c>
      <c r="N5461" s="149">
        <v>12.970585</v>
      </c>
      <c r="O5461" s="149">
        <v>2.2447599</v>
      </c>
      <c r="P5461" s="149">
        <v>0.19864666</v>
      </c>
      <c r="Q5461" s="149">
        <v>0.96750722</v>
      </c>
      <c r="R5461" s="149">
        <v>0</v>
      </c>
      <c r="S5461" s="149">
        <v>0</v>
      </c>
      <c r="T5461" s="149">
        <v>0</v>
      </c>
      <c r="U5461" s="149">
        <v>2.4618055999999999</v>
      </c>
      <c r="V5461" s="118"/>
      <c r="W5461" s="246">
        <f t="shared" si="768"/>
        <v>179.74799999999999</v>
      </c>
      <c r="X5461" s="201">
        <v>2.9798467999999998</v>
      </c>
      <c r="Y5461" s="201">
        <v>2.2434340000000002</v>
      </c>
      <c r="Z5461" s="201">
        <v>0.41219420000000001</v>
      </c>
      <c r="AA5461" s="201">
        <v>3.8510497999999998E-4</v>
      </c>
      <c r="AB5461" s="201">
        <v>0.11165485</v>
      </c>
      <c r="AC5461" s="201">
        <v>3.6460696000000001E-2</v>
      </c>
      <c r="AD5461" s="201">
        <v>0.17571798999999999</v>
      </c>
      <c r="AE5461" s="20">
        <v>5.5167542000000001E-4</v>
      </c>
      <c r="AF5461" s="76">
        <v>9.661884800000001E-7</v>
      </c>
      <c r="AG5461" s="20">
        <v>9.8321439000000002</v>
      </c>
    </row>
    <row r="5462" spans="2:129" s="149" customFormat="1" x14ac:dyDescent="0.15">
      <c r="B5462" s="157" t="s">
        <v>11802</v>
      </c>
      <c r="C5462" s="148"/>
      <c r="D5462" s="73" t="s">
        <v>274</v>
      </c>
      <c r="E5462" s="20" t="s">
        <v>11803</v>
      </c>
      <c r="F5462" s="149">
        <f t="shared" si="764"/>
        <v>16.674762940000001</v>
      </c>
      <c r="G5462" s="149">
        <f t="shared" si="765"/>
        <v>4.6787771429999996</v>
      </c>
      <c r="H5462" s="149">
        <f t="shared" si="766"/>
        <v>2.5165269969999997</v>
      </c>
      <c r="I5462" s="149">
        <f t="shared" si="767"/>
        <v>3.7745034999999998</v>
      </c>
      <c r="J5462" s="149">
        <v>5.7049553</v>
      </c>
      <c r="K5462" s="149">
        <v>2.3169404</v>
      </c>
      <c r="L5462" s="149">
        <v>0.13999681999999999</v>
      </c>
      <c r="M5462" s="149">
        <v>5.4400642999999999E-2</v>
      </c>
      <c r="N5462" s="149">
        <v>2.9308472999999999</v>
      </c>
      <c r="O5462" s="149">
        <v>1.6935292</v>
      </c>
      <c r="P5462" s="149">
        <v>5.9589776999999997E-2</v>
      </c>
      <c r="Q5462" s="149">
        <v>1.6933184999999999</v>
      </c>
      <c r="R5462" s="149">
        <v>0</v>
      </c>
      <c r="S5462" s="149">
        <v>0</v>
      </c>
      <c r="T5462" s="149">
        <v>0</v>
      </c>
      <c r="U5462" s="149">
        <v>2.0811850000000001</v>
      </c>
      <c r="V5462" s="118"/>
      <c r="W5462" s="246">
        <f t="shared" si="768"/>
        <v>42.258928148148144</v>
      </c>
      <c r="X5462" s="201">
        <v>0.77037148</v>
      </c>
      <c r="Y5462" s="201">
        <v>0.52534723000000005</v>
      </c>
      <c r="Z5462" s="201">
        <v>6.6491383000000001E-2</v>
      </c>
      <c r="AA5462" s="201">
        <v>8.1496611000000005E-5</v>
      </c>
      <c r="AB5462" s="201">
        <v>0.13485362000000001</v>
      </c>
      <c r="AC5462" s="201">
        <v>5.1865204999999998E-3</v>
      </c>
      <c r="AD5462" s="201">
        <v>3.8411231999999997E-2</v>
      </c>
      <c r="AE5462" s="20">
        <v>1.2884455E-4</v>
      </c>
      <c r="AF5462" s="76">
        <v>3.2161284000000001E-7</v>
      </c>
      <c r="AG5462" s="20">
        <v>2.9949503000000002</v>
      </c>
    </row>
    <row r="5463" spans="2:129" s="149" customFormat="1" x14ac:dyDescent="0.15">
      <c r="B5463" s="157" t="s">
        <v>11804</v>
      </c>
      <c r="C5463" s="148"/>
      <c r="D5463" s="73" t="s">
        <v>229</v>
      </c>
      <c r="E5463" s="20" t="s">
        <v>11805</v>
      </c>
      <c r="F5463" s="149">
        <f t="shared" si="764"/>
        <v>7.496293502000001E-2</v>
      </c>
      <c r="G5463" s="149">
        <f t="shared" si="765"/>
        <v>2.2069958490000003E-2</v>
      </c>
      <c r="H5463" s="149">
        <f t="shared" si="766"/>
        <v>1.5253399569999999E-2</v>
      </c>
      <c r="I5463" s="149">
        <f t="shared" si="767"/>
        <v>1.1064939600000001E-3</v>
      </c>
      <c r="J5463" s="149">
        <v>3.6533083000000001E-2</v>
      </c>
      <c r="K5463" s="149">
        <v>1.432633E-2</v>
      </c>
      <c r="L5463" s="149">
        <v>6.4411077E-4</v>
      </c>
      <c r="M5463" s="149">
        <v>9.4462089999999997E-5</v>
      </c>
      <c r="N5463" s="149">
        <v>2.0357307000000002E-2</v>
      </c>
      <c r="O5463" s="149">
        <v>1.6181894E-3</v>
      </c>
      <c r="P5463" s="149">
        <v>2.8295879999999999E-4</v>
      </c>
      <c r="Q5463" s="149">
        <v>3.5663532999999999E-4</v>
      </c>
      <c r="R5463" s="149">
        <v>0</v>
      </c>
      <c r="S5463" s="149">
        <v>0</v>
      </c>
      <c r="T5463" s="149">
        <v>0</v>
      </c>
      <c r="U5463" s="149">
        <v>7.4985863000000003E-4</v>
      </c>
      <c r="V5463" s="118"/>
      <c r="W5463" s="246">
        <f t="shared" si="768"/>
        <v>0.27061542962962964</v>
      </c>
      <c r="X5463" s="201">
        <v>4.5498277E-3</v>
      </c>
      <c r="Y5463" s="201">
        <v>3.4351389999999998E-3</v>
      </c>
      <c r="Z5463" s="201">
        <v>6.5918159999999999E-4</v>
      </c>
      <c r="AA5463" s="201">
        <v>6.2526243999999999E-7</v>
      </c>
      <c r="AB5463" s="201">
        <v>1.1009587E-4</v>
      </c>
      <c r="AC5463" s="201">
        <v>6.1045114000000001E-5</v>
      </c>
      <c r="AD5463" s="201">
        <v>2.8374093999999997E-4</v>
      </c>
      <c r="AE5463" s="76">
        <v>8.4444169000000005E-7</v>
      </c>
      <c r="AF5463" s="76">
        <v>1.3727791E-9</v>
      </c>
      <c r="AG5463" s="20">
        <v>1.4054189E-2</v>
      </c>
    </row>
    <row r="5464" spans="2:129" s="149" customFormat="1" x14ac:dyDescent="0.15">
      <c r="B5464" s="157" t="s">
        <v>11806</v>
      </c>
      <c r="C5464" s="148"/>
      <c r="D5464" s="73" t="s">
        <v>33</v>
      </c>
      <c r="E5464" s="20" t="s">
        <v>11807</v>
      </c>
      <c r="F5464" s="149">
        <f t="shared" si="764"/>
        <v>2.5573162602E-3</v>
      </c>
      <c r="G5464" s="149">
        <f t="shared" si="765"/>
        <v>4.0966942400000002E-4</v>
      </c>
      <c r="H5464" s="149">
        <f t="shared" si="766"/>
        <v>7.4626614320000002E-4</v>
      </c>
      <c r="I5464" s="149">
        <f t="shared" si="767"/>
        <v>1.3920489300000001E-4</v>
      </c>
      <c r="J5464" s="149">
        <v>1.2621758E-3</v>
      </c>
      <c r="K5464" s="149">
        <v>6.7739017000000002E-4</v>
      </c>
      <c r="L5464" s="149">
        <v>5.9338693000000002E-5</v>
      </c>
      <c r="M5464" s="149">
        <v>3.1243454000000001E-5</v>
      </c>
      <c r="N5464" s="149">
        <v>2.7436498000000002E-4</v>
      </c>
      <c r="O5464" s="149">
        <v>1.0406099E-4</v>
      </c>
      <c r="P5464" s="149">
        <v>9.5372801999999995E-6</v>
      </c>
      <c r="Q5464" s="149">
        <v>1.2384658000000001E-4</v>
      </c>
      <c r="R5464" s="149">
        <v>0</v>
      </c>
      <c r="S5464" s="149">
        <v>0</v>
      </c>
      <c r="T5464" s="149">
        <v>0</v>
      </c>
      <c r="U5464" s="149">
        <v>1.5358313000000001E-5</v>
      </c>
      <c r="V5464" s="118"/>
      <c r="W5464" s="246">
        <f t="shared" si="768"/>
        <v>9.3494503703703703E-3</v>
      </c>
      <c r="X5464" s="201">
        <v>1.6978879E-4</v>
      </c>
      <c r="Y5464" s="201">
        <v>1.5584864000000001E-4</v>
      </c>
      <c r="Z5464" s="201">
        <v>4.5028837000000003E-6</v>
      </c>
      <c r="AA5464" s="201">
        <v>2.4727452999999999E-8</v>
      </c>
      <c r="AB5464" s="201">
        <v>6.7862006999999999E-6</v>
      </c>
      <c r="AC5464" s="201">
        <v>3.0769383999999998E-7</v>
      </c>
      <c r="AD5464" s="201">
        <v>2.3186393999999999E-6</v>
      </c>
      <c r="AE5464" s="76">
        <v>2.4829886999999998E-8</v>
      </c>
      <c r="AF5464" s="76">
        <v>6.2059930000000002E-11</v>
      </c>
      <c r="AG5464" s="20">
        <v>1.3044451E-3</v>
      </c>
    </row>
    <row r="5465" spans="2:129" s="149" customFormat="1" x14ac:dyDescent="0.15">
      <c r="B5465" s="157" t="s">
        <v>11808</v>
      </c>
      <c r="C5465" s="148"/>
      <c r="D5465" s="73" t="s">
        <v>38</v>
      </c>
      <c r="E5465" s="20" t="s">
        <v>11809</v>
      </c>
      <c r="F5465" s="149">
        <f t="shared" si="764"/>
        <v>6.140656206E-4</v>
      </c>
      <c r="G5465" s="149">
        <f t="shared" si="765"/>
        <v>1.8904719639999999E-4</v>
      </c>
      <c r="H5465" s="149">
        <f t="shared" si="766"/>
        <v>1.098136321E-4</v>
      </c>
      <c r="I5465" s="149">
        <f t="shared" si="767"/>
        <v>5.0701212099999999E-5</v>
      </c>
      <c r="J5465" s="149">
        <v>2.6450357999999998E-4</v>
      </c>
      <c r="K5465" s="149">
        <v>1.0192121E-4</v>
      </c>
      <c r="L5465" s="149">
        <v>5.1578874000000002E-6</v>
      </c>
      <c r="M5465" s="149">
        <v>7.9133434E-6</v>
      </c>
      <c r="N5465" s="149">
        <v>1.3448793E-4</v>
      </c>
      <c r="O5465" s="149">
        <v>4.6645923000000003E-5</v>
      </c>
      <c r="P5465" s="149">
        <v>2.7345346999999999E-6</v>
      </c>
      <c r="Q5465" s="149">
        <v>4.3888155000000001E-5</v>
      </c>
      <c r="R5465" s="149">
        <v>0</v>
      </c>
      <c r="S5465" s="149">
        <v>0</v>
      </c>
      <c r="T5465" s="149">
        <v>0</v>
      </c>
      <c r="U5465" s="149">
        <v>6.8130570999999999E-6</v>
      </c>
      <c r="V5465" s="118"/>
      <c r="W5465" s="246">
        <f t="shared" si="768"/>
        <v>1.9592857777777774E-3</v>
      </c>
      <c r="X5465" s="201">
        <v>3.3054896000000003E-5</v>
      </c>
      <c r="Y5465" s="201">
        <v>2.3996967000000001E-5</v>
      </c>
      <c r="Z5465" s="201">
        <v>2.9254501E-6</v>
      </c>
      <c r="AA5465" s="201">
        <v>1.1598938E-8</v>
      </c>
      <c r="AB5465" s="201">
        <v>4.4292347E-6</v>
      </c>
      <c r="AC5465" s="201">
        <v>2.4670575000000001E-7</v>
      </c>
      <c r="AD5465" s="201">
        <v>1.4449398000000001E-6</v>
      </c>
      <c r="AE5465" s="76">
        <v>5.6654413999999999E-9</v>
      </c>
      <c r="AF5465" s="76">
        <v>1.2990286999999999E-11</v>
      </c>
      <c r="AG5465" s="20">
        <v>1.1180839E-4</v>
      </c>
    </row>
    <row r="5466" spans="2:129" s="149" customFormat="1" x14ac:dyDescent="0.15">
      <c r="B5466" s="157" t="s">
        <v>11810</v>
      </c>
      <c r="C5466" s="288"/>
      <c r="D5466" s="73" t="s">
        <v>33</v>
      </c>
      <c r="E5466" s="20" t="s">
        <v>11811</v>
      </c>
      <c r="F5466" s="149">
        <f t="shared" si="764"/>
        <v>1.1288822925E-3</v>
      </c>
      <c r="G5466" s="149">
        <f t="shared" si="765"/>
        <v>2.8633918400000001E-4</v>
      </c>
      <c r="H5466" s="149">
        <f t="shared" si="766"/>
        <v>2.6309859840000004E-4</v>
      </c>
      <c r="I5466" s="149">
        <f t="shared" si="767"/>
        <v>8.2676970099999998E-5</v>
      </c>
      <c r="J5466" s="149">
        <v>4.9676753999999997E-4</v>
      </c>
      <c r="K5466" s="149">
        <v>2.3988435999999999E-4</v>
      </c>
      <c r="L5466" s="149">
        <v>1.9096279000000001E-5</v>
      </c>
      <c r="M5466" s="149">
        <v>1.5175171000000001E-5</v>
      </c>
      <c r="N5466" s="149">
        <v>2.0128836000000001E-4</v>
      </c>
      <c r="O5466" s="149">
        <v>6.9875652999999997E-5</v>
      </c>
      <c r="P5466" s="149">
        <v>4.1179594000000003E-6</v>
      </c>
      <c r="Q5466" s="149">
        <v>7.4334721999999998E-5</v>
      </c>
      <c r="R5466" s="149">
        <v>0</v>
      </c>
      <c r="S5466" s="149">
        <v>0</v>
      </c>
      <c r="T5466" s="149">
        <v>0</v>
      </c>
      <c r="U5466" s="149">
        <v>8.3422481000000008E-6</v>
      </c>
      <c r="V5466" s="118"/>
      <c r="W5466" s="28">
        <f t="shared" si="768"/>
        <v>3.679759555555555E-3</v>
      </c>
      <c r="X5466" s="201">
        <v>6.3580741000000005E-5</v>
      </c>
      <c r="Y5466" s="201">
        <v>5.5043600000000003E-5</v>
      </c>
      <c r="Z5466" s="201">
        <v>2.1266671E-6</v>
      </c>
      <c r="AA5466" s="201">
        <v>1.6571592E-8</v>
      </c>
      <c r="AB5466" s="201">
        <v>5.0149277000000002E-6</v>
      </c>
      <c r="AC5466" s="201">
        <v>1.5362784000000001E-7</v>
      </c>
      <c r="AD5466" s="201">
        <v>1.2253465000000001E-6</v>
      </c>
      <c r="AE5466" s="76">
        <v>1.0343925000000001E-8</v>
      </c>
      <c r="AF5466" s="76">
        <v>2.4910531000000001E-11</v>
      </c>
      <c r="AG5466" s="20">
        <v>4.1497767E-4</v>
      </c>
    </row>
    <row r="5467" spans="2:129" s="149" customFormat="1" x14ac:dyDescent="0.15">
      <c r="B5467" s="157" t="s">
        <v>11812</v>
      </c>
      <c r="C5467" s="148"/>
      <c r="D5467" s="73" t="s">
        <v>33</v>
      </c>
      <c r="E5467" s="20" t="s">
        <v>11813</v>
      </c>
      <c r="F5467" s="149">
        <f t="shared" si="764"/>
        <v>1.6065772057000001E-3</v>
      </c>
      <c r="G5467" s="149">
        <f t="shared" si="765"/>
        <v>2.9642063699999999E-4</v>
      </c>
      <c r="H5467" s="149">
        <f t="shared" si="766"/>
        <v>4.3687243670000004E-4</v>
      </c>
      <c r="I5467" s="149">
        <f t="shared" si="767"/>
        <v>1.03469352E-4</v>
      </c>
      <c r="J5467" s="149">
        <v>7.6981477999999999E-4</v>
      </c>
      <c r="K5467" s="149">
        <v>3.9710127000000002E-4</v>
      </c>
      <c r="L5467" s="149">
        <v>3.3494643E-5</v>
      </c>
      <c r="M5467" s="149">
        <v>2.1392842000000001E-5</v>
      </c>
      <c r="N5467" s="149">
        <v>1.9366433999999999E-4</v>
      </c>
      <c r="O5467" s="149">
        <v>8.1363454999999998E-5</v>
      </c>
      <c r="P5467" s="149">
        <v>6.2765237E-6</v>
      </c>
      <c r="Q5467" s="149">
        <v>9.2683890999999997E-5</v>
      </c>
      <c r="R5467" s="149">
        <v>0</v>
      </c>
      <c r="S5467" s="149">
        <v>0</v>
      </c>
      <c r="T5467" s="149">
        <v>0</v>
      </c>
      <c r="U5467" s="149">
        <v>1.0785461E-5</v>
      </c>
      <c r="V5467" s="118"/>
      <c r="W5467" s="28">
        <f t="shared" si="768"/>
        <v>5.7023317037037035E-3</v>
      </c>
      <c r="X5467" s="201">
        <v>1.0226291E-4</v>
      </c>
      <c r="Y5467" s="201">
        <v>9.1602696000000005E-5</v>
      </c>
      <c r="Z5467" s="201">
        <v>3.1459957000000001E-6</v>
      </c>
      <c r="AA5467" s="201">
        <v>1.9299525000000002E-8</v>
      </c>
      <c r="AB5467" s="201">
        <v>5.6333533999999997E-6</v>
      </c>
      <c r="AC5467" s="201">
        <v>2.1902477999999999E-7</v>
      </c>
      <c r="AD5467" s="201">
        <v>1.6425438E-6</v>
      </c>
      <c r="AE5467" s="76">
        <v>1.5318780999999999E-8</v>
      </c>
      <c r="AF5467" s="76">
        <v>3.8158156000000002E-11</v>
      </c>
      <c r="AG5467" s="20">
        <v>7.3587523000000004E-4</v>
      </c>
    </row>
    <row r="5468" spans="2:129" s="149" customFormat="1" x14ac:dyDescent="0.15">
      <c r="B5468" s="157" t="s">
        <v>11814</v>
      </c>
      <c r="C5468" s="148"/>
      <c r="D5468" s="73" t="s">
        <v>1926</v>
      </c>
      <c r="E5468" s="20" t="s">
        <v>11815</v>
      </c>
      <c r="F5468" s="149">
        <f t="shared" si="764"/>
        <v>2.7880275006999999E-3</v>
      </c>
      <c r="G5468" s="149">
        <f t="shared" si="765"/>
        <v>3.62978439E-4</v>
      </c>
      <c r="H5468" s="149">
        <f t="shared" si="766"/>
        <v>5.9852365569999994E-4</v>
      </c>
      <c r="I5468" s="149">
        <f t="shared" si="767"/>
        <v>8.3498706000000004E-5</v>
      </c>
      <c r="J5468" s="149">
        <v>1.7430267E-3</v>
      </c>
      <c r="K5468" s="149">
        <v>5.4563910999999999E-4</v>
      </c>
      <c r="L5468" s="149">
        <v>4.6771362E-5</v>
      </c>
      <c r="M5468" s="149">
        <v>1.9843044999999999E-5</v>
      </c>
      <c r="N5468" s="149">
        <v>2.7487894999999999E-4</v>
      </c>
      <c r="O5468" s="149">
        <v>6.8256444000000006E-5</v>
      </c>
      <c r="P5468" s="149">
        <v>6.1131836999999999E-6</v>
      </c>
      <c r="Q5468" s="149">
        <v>7.1441038000000007E-5</v>
      </c>
      <c r="R5468" s="149">
        <v>0</v>
      </c>
      <c r="S5468" s="149">
        <v>0</v>
      </c>
      <c r="T5468" s="149">
        <v>0</v>
      </c>
      <c r="U5468" s="149">
        <v>1.2057668000000001E-5</v>
      </c>
      <c r="V5468" s="118"/>
      <c r="W5468" s="28">
        <f t="shared" si="768"/>
        <v>1.2911308888888888E-2</v>
      </c>
      <c r="X5468" s="201">
        <v>2.3365359000000001E-4</v>
      </c>
      <c r="Y5468" s="201">
        <v>2.2741315000000001E-4</v>
      </c>
      <c r="Z5468" s="201">
        <v>3.4089180000000002E-6</v>
      </c>
      <c r="AA5468" s="201">
        <v>4.353368E-9</v>
      </c>
      <c r="AB5468" s="201">
        <v>8.7202953000000005E-7</v>
      </c>
      <c r="AC5468" s="201">
        <v>2.3013914E-7</v>
      </c>
      <c r="AD5468" s="201">
        <v>1.7250065000000001E-6</v>
      </c>
      <c r="AE5468" s="76">
        <v>2.2636326E-8</v>
      </c>
      <c r="AF5468" s="76">
        <v>6.4711153999999996E-11</v>
      </c>
      <c r="AG5468" s="20">
        <v>2.1223666999999999E-3</v>
      </c>
    </row>
    <row r="5469" spans="2:129" s="149" customFormat="1" x14ac:dyDescent="0.15">
      <c r="B5469" s="157" t="s">
        <v>11816</v>
      </c>
      <c r="C5469" s="148"/>
      <c r="D5469" s="73" t="s">
        <v>38</v>
      </c>
      <c r="E5469" s="20" t="s">
        <v>11817</v>
      </c>
      <c r="F5469" s="149">
        <f t="shared" si="764"/>
        <v>4.7194253019999998E-3</v>
      </c>
      <c r="G5469" s="149">
        <f t="shared" si="765"/>
        <v>1.1143195000000001E-3</v>
      </c>
      <c r="H5469" s="149">
        <f t="shared" si="766"/>
        <v>9.6097075300000004E-4</v>
      </c>
      <c r="I5469" s="149">
        <f t="shared" si="767"/>
        <v>1.64769949E-4</v>
      </c>
      <c r="J5469" s="149">
        <v>2.4793650999999999E-3</v>
      </c>
      <c r="K5469" s="149">
        <v>8.7815848000000001E-4</v>
      </c>
      <c r="L5469" s="149">
        <v>6.8863917999999999E-5</v>
      </c>
      <c r="M5469" s="149">
        <v>1.8034814E-4</v>
      </c>
      <c r="N5469" s="149">
        <v>7.3874594E-4</v>
      </c>
      <c r="O5469" s="149">
        <v>1.9522541999999999E-4</v>
      </c>
      <c r="P5469" s="149">
        <v>1.3948355E-5</v>
      </c>
      <c r="Q5469" s="149">
        <v>7.4894225999999996E-5</v>
      </c>
      <c r="R5469" s="149">
        <v>0</v>
      </c>
      <c r="S5469" s="149">
        <v>0</v>
      </c>
      <c r="T5469" s="149">
        <v>0</v>
      </c>
      <c r="U5469" s="149">
        <v>8.9875723E-5</v>
      </c>
      <c r="V5469" s="118"/>
      <c r="W5469" s="28">
        <f t="shared" si="768"/>
        <v>1.8365667407407405E-2</v>
      </c>
      <c r="X5469" s="201">
        <v>5.6820875999999999E-3</v>
      </c>
      <c r="Y5469" s="201">
        <v>3.0885793000000003E-4</v>
      </c>
      <c r="Z5469" s="201">
        <v>1.6119049999999999E-5</v>
      </c>
      <c r="AA5469" s="201">
        <v>1.0526329E-6</v>
      </c>
      <c r="AB5469" s="201">
        <v>5.3482822999999999E-3</v>
      </c>
      <c r="AC5469" s="201">
        <v>1.1390208000000001E-6</v>
      </c>
      <c r="AD5469" s="201">
        <v>6.6366727E-6</v>
      </c>
      <c r="AE5469" s="76">
        <v>4.0071673000000001E-8</v>
      </c>
      <c r="AF5469" s="76">
        <v>2.1751755000000001E-9</v>
      </c>
      <c r="AG5469" s="20">
        <v>2.5818782999999998E-3</v>
      </c>
    </row>
    <row r="5470" spans="2:129" s="149" customFormat="1" x14ac:dyDescent="0.15">
      <c r="B5470" s="157" t="s">
        <v>11818</v>
      </c>
      <c r="C5470" s="148"/>
      <c r="D5470" s="73" t="s">
        <v>38</v>
      </c>
      <c r="E5470" s="20" t="s">
        <v>11819</v>
      </c>
      <c r="F5470" s="149">
        <f t="shared" si="764"/>
        <v>7.2763595589999995E-3</v>
      </c>
      <c r="G5470" s="149">
        <f t="shared" si="765"/>
        <v>1.6508430560000001E-3</v>
      </c>
      <c r="H5470" s="149">
        <f t="shared" si="766"/>
        <v>1.8570887069999998E-3</v>
      </c>
      <c r="I5470" s="149">
        <f t="shared" si="767"/>
        <v>1.2993239599999999E-4</v>
      </c>
      <c r="J5470" s="149">
        <v>3.6384954E-3</v>
      </c>
      <c r="K5470" s="149">
        <v>1.6833913999999999E-3</v>
      </c>
      <c r="L5470" s="149">
        <v>1.5927842999999999E-4</v>
      </c>
      <c r="M5470" s="149">
        <v>4.1535685999999998E-5</v>
      </c>
      <c r="N5470" s="149">
        <v>1.3433977000000001E-3</v>
      </c>
      <c r="O5470" s="149">
        <v>2.6590967000000002E-4</v>
      </c>
      <c r="P5470" s="149">
        <v>1.4418877000000001E-5</v>
      </c>
      <c r="Q5470" s="149">
        <v>9.8553706999999997E-5</v>
      </c>
      <c r="R5470" s="149">
        <v>0</v>
      </c>
      <c r="S5470" s="149">
        <v>0</v>
      </c>
      <c r="T5470" s="149">
        <v>0</v>
      </c>
      <c r="U5470" s="149">
        <v>3.1378689000000002E-5</v>
      </c>
      <c r="V5470" s="118"/>
      <c r="W5470" s="28">
        <f t="shared" si="768"/>
        <v>2.6951817777777776E-2</v>
      </c>
      <c r="X5470" s="201">
        <v>5.3163154000000004E-3</v>
      </c>
      <c r="Y5470" s="201">
        <v>4.8808038E-4</v>
      </c>
      <c r="Z5470" s="201">
        <v>7.3486574000000001E-6</v>
      </c>
      <c r="AA5470" s="201">
        <v>1.8411064999999999E-8</v>
      </c>
      <c r="AB5470" s="201">
        <v>4.7879495999999999E-3</v>
      </c>
      <c r="AC5470" s="201">
        <v>1.4974846000000001E-6</v>
      </c>
      <c r="AD5470" s="201">
        <v>3.1420900999999999E-5</v>
      </c>
      <c r="AE5470" s="76">
        <v>6.1169626999999995E-8</v>
      </c>
      <c r="AF5470" s="76">
        <v>1.1827407E-8</v>
      </c>
      <c r="AG5470" s="20">
        <v>4.6098199999999997E-3</v>
      </c>
    </row>
    <row r="5471" spans="2:129" s="149" customFormat="1" x14ac:dyDescent="0.15">
      <c r="B5471" s="157" t="s">
        <v>11820</v>
      </c>
      <c r="C5471" s="148"/>
      <c r="D5471" s="73" t="s">
        <v>38</v>
      </c>
      <c r="E5471" s="20" t="s">
        <v>11821</v>
      </c>
      <c r="F5471" s="149">
        <f t="shared" si="764"/>
        <v>9.6617802940000006E-4</v>
      </c>
      <c r="G5471" s="149">
        <f t="shared" si="765"/>
        <v>2.3247671199999999E-4</v>
      </c>
      <c r="H5471" s="149">
        <f t="shared" si="766"/>
        <v>2.4685100089999999E-4</v>
      </c>
      <c r="I5471" s="149">
        <f t="shared" si="767"/>
        <v>5.4669086500000001E-5</v>
      </c>
      <c r="J5471" s="149">
        <v>4.3218123000000002E-4</v>
      </c>
      <c r="K5471" s="149">
        <v>2.2449342000000001E-4</v>
      </c>
      <c r="L5471" s="149">
        <v>1.9399600999999999E-5</v>
      </c>
      <c r="M5471" s="149">
        <v>1.1130664E-5</v>
      </c>
      <c r="N5471" s="149">
        <v>1.7635498999999999E-4</v>
      </c>
      <c r="O5471" s="149">
        <v>4.4991058000000002E-5</v>
      </c>
      <c r="P5471" s="149">
        <v>2.9579798999999998E-6</v>
      </c>
      <c r="Q5471" s="149">
        <v>4.9421424E-5</v>
      </c>
      <c r="R5471" s="149">
        <v>0</v>
      </c>
      <c r="S5471" s="149">
        <v>0</v>
      </c>
      <c r="T5471" s="149">
        <v>0</v>
      </c>
      <c r="U5471" s="149">
        <v>5.2476624999999997E-6</v>
      </c>
      <c r="V5471" s="118"/>
      <c r="W5471" s="28">
        <f t="shared" si="768"/>
        <v>3.2013424444444442E-3</v>
      </c>
      <c r="X5471" s="201">
        <v>5.5288703E-5</v>
      </c>
      <c r="Y5471" s="201">
        <v>5.0761494000000002E-5</v>
      </c>
      <c r="Z5471" s="201">
        <v>1.5336017E-6</v>
      </c>
      <c r="AA5471" s="201">
        <v>1.0985195E-8</v>
      </c>
      <c r="AB5471" s="201">
        <v>2.0390501999999999E-6</v>
      </c>
      <c r="AC5471" s="201">
        <v>1.0917716999999999E-7</v>
      </c>
      <c r="AD5471" s="201">
        <v>8.3439454E-7</v>
      </c>
      <c r="AE5471" s="76">
        <v>8.8617472000000007E-9</v>
      </c>
      <c r="AF5471" s="76">
        <v>2.0759508000000002E-11</v>
      </c>
      <c r="AG5471" s="20">
        <v>4.1447107999999997E-4</v>
      </c>
    </row>
    <row r="5472" spans="2:129" x14ac:dyDescent="0.15">
      <c r="B5472" s="77" t="s">
        <v>11822</v>
      </c>
      <c r="C5472" s="75"/>
      <c r="D5472" s="73" t="s">
        <v>33</v>
      </c>
      <c r="E5472" s="20" t="s">
        <v>11823</v>
      </c>
      <c r="F5472" s="149">
        <f t="shared" si="764"/>
        <v>6.4372442570000002E-4</v>
      </c>
      <c r="G5472" s="149">
        <f t="shared" si="765"/>
        <v>1.4329212139999999E-4</v>
      </c>
      <c r="H5472" s="149">
        <f t="shared" si="766"/>
        <v>1.6813520820000002E-4</v>
      </c>
      <c r="I5472" s="149">
        <f t="shared" si="767"/>
        <v>3.6348066100000004E-5</v>
      </c>
      <c r="J5472" s="149">
        <v>2.9594902999999998E-4</v>
      </c>
      <c r="K5472" s="149">
        <v>1.5280907E-4</v>
      </c>
      <c r="L5472" s="149">
        <v>1.3215028E-5</v>
      </c>
      <c r="M5472" s="149">
        <v>7.2194094000000001E-6</v>
      </c>
      <c r="N5472" s="149">
        <v>1.0627351E-4</v>
      </c>
      <c r="O5472" s="149">
        <v>2.9799202E-5</v>
      </c>
      <c r="P5472" s="149">
        <v>2.1111102000000002E-6</v>
      </c>
      <c r="Q5472" s="149">
        <v>3.2448589000000003E-5</v>
      </c>
      <c r="R5472" s="149">
        <v>0</v>
      </c>
      <c r="S5472" s="149">
        <v>0</v>
      </c>
      <c r="T5472" s="149">
        <v>0</v>
      </c>
      <c r="U5472" s="149">
        <v>3.8994771E-6</v>
      </c>
      <c r="V5472" s="118"/>
      <c r="W5472" s="28">
        <f t="shared" si="768"/>
        <v>2.1922150370370366E-3</v>
      </c>
      <c r="X5472" s="201">
        <v>3.8988091000000002E-5</v>
      </c>
      <c r="Y5472" s="201">
        <v>3.5026769999999999E-5</v>
      </c>
      <c r="Z5472" s="201">
        <v>1.0709613999999999E-6</v>
      </c>
      <c r="AA5472" s="201">
        <v>6.9701969999999996E-9</v>
      </c>
      <c r="AB5472" s="201">
        <v>2.2417494000000001E-6</v>
      </c>
      <c r="AC5472" s="201">
        <v>7.5273785000000004E-8</v>
      </c>
      <c r="AD5472" s="201">
        <v>5.6636682000000001E-7</v>
      </c>
      <c r="AE5472" s="76">
        <v>6.0324647999999999E-9</v>
      </c>
      <c r="AF5472" s="76">
        <v>1.4826086999999999E-11</v>
      </c>
      <c r="AG5472" s="20">
        <v>2.8782801000000002E-4</v>
      </c>
      <c r="AH5472" s="20"/>
      <c r="AI5472" s="20"/>
      <c r="AJ5472" s="20"/>
      <c r="AK5472" s="20"/>
      <c r="AL5472" s="20"/>
      <c r="AM5472" s="20"/>
      <c r="AN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c r="BU5472" s="20"/>
      <c r="BV5472" s="20"/>
      <c r="BW5472" s="20"/>
      <c r="BX5472" s="20"/>
      <c r="BY5472" s="20"/>
      <c r="BZ5472" s="20"/>
      <c r="CA5472" s="20"/>
      <c r="CB5472" s="20"/>
      <c r="CC5472" s="20"/>
      <c r="CD5472" s="20"/>
      <c r="CE5472" s="20"/>
      <c r="CF5472" s="20"/>
      <c r="CG5472" s="20"/>
      <c r="CH5472" s="20"/>
      <c r="CI5472" s="20"/>
      <c r="CJ5472" s="20"/>
      <c r="CK5472" s="20"/>
      <c r="CL5472" s="20"/>
      <c r="CM5472" s="20"/>
      <c r="CN5472" s="20"/>
      <c r="CO5472" s="20"/>
      <c r="CP5472" s="20"/>
      <c r="CQ5472" s="20"/>
      <c r="CR5472" s="20"/>
      <c r="CS5472" s="20"/>
      <c r="CT5472" s="20"/>
      <c r="CU5472" s="20"/>
      <c r="CV5472" s="20"/>
      <c r="CW5472" s="20"/>
      <c r="CX5472" s="20"/>
      <c r="CY5472" s="20"/>
      <c r="CZ5472" s="20"/>
      <c r="DA5472" s="20"/>
      <c r="DB5472" s="20"/>
      <c r="DC5472" s="20"/>
      <c r="DD5472" s="20"/>
      <c r="DE5472" s="20"/>
      <c r="DF5472" s="20"/>
      <c r="DG5472" s="20"/>
      <c r="DH5472" s="20"/>
      <c r="DI5472" s="20"/>
      <c r="DJ5472" s="20"/>
      <c r="DK5472" s="20"/>
      <c r="DL5472" s="20"/>
      <c r="DM5472" s="20"/>
      <c r="DN5472" s="20"/>
      <c r="DO5472" s="20"/>
      <c r="DP5472" s="20"/>
      <c r="DQ5472" s="20"/>
      <c r="DR5472" s="20"/>
      <c r="DS5472" s="20"/>
      <c r="DT5472" s="20"/>
      <c r="DU5472" s="20"/>
      <c r="DV5472" s="20"/>
      <c r="DW5472" s="20"/>
      <c r="DX5472" s="20"/>
      <c r="DY5472" s="20"/>
    </row>
    <row r="5473" spans="1:129" x14ac:dyDescent="0.15">
      <c r="B5473" s="77" t="s">
        <v>11824</v>
      </c>
      <c r="C5473" s="75"/>
      <c r="D5473" s="73" t="s">
        <v>38</v>
      </c>
      <c r="E5473" s="20" t="s">
        <v>11825</v>
      </c>
      <c r="F5473" s="149">
        <f t="shared" si="764"/>
        <v>0.14698867215</v>
      </c>
      <c r="G5473" s="149">
        <f t="shared" si="765"/>
        <v>1.6766371960000002E-2</v>
      </c>
      <c r="H5473" s="149">
        <f t="shared" si="766"/>
        <v>4.5488649660000005E-2</v>
      </c>
      <c r="I5473" s="149">
        <f t="shared" si="767"/>
        <v>8.8554653000000002E-4</v>
      </c>
      <c r="J5473" s="149">
        <v>8.3848104000000007E-2</v>
      </c>
      <c r="K5473" s="149">
        <v>4.3393606000000001E-2</v>
      </c>
      <c r="L5473" s="149">
        <v>1.1892011E-3</v>
      </c>
      <c r="M5473" s="149">
        <v>4.9380276999999996E-4</v>
      </c>
      <c r="N5473" s="149">
        <v>1.5356864E-2</v>
      </c>
      <c r="O5473" s="149">
        <v>9.1570518999999995E-4</v>
      </c>
      <c r="P5473" s="149">
        <v>9.0584255999999995E-4</v>
      </c>
      <c r="Q5473" s="149">
        <v>2.1187403000000001E-4</v>
      </c>
      <c r="R5473" s="149">
        <v>0</v>
      </c>
      <c r="S5473" s="149">
        <v>0</v>
      </c>
      <c r="T5473" s="149">
        <v>0</v>
      </c>
      <c r="U5473" s="149">
        <v>6.736725E-4</v>
      </c>
      <c r="V5473" s="118"/>
      <c r="W5473" s="28">
        <f t="shared" si="768"/>
        <v>0.62109706666666664</v>
      </c>
      <c r="X5473" s="201">
        <v>7.0651608000000003E-3</v>
      </c>
      <c r="Y5473" s="201">
        <v>6.2791147000000004E-3</v>
      </c>
      <c r="Z5473" s="201">
        <v>2.0069116E-4</v>
      </c>
      <c r="AA5473" s="201">
        <v>2.6335892999999998E-7</v>
      </c>
      <c r="AB5473" s="201">
        <v>4.8161986E-4</v>
      </c>
      <c r="AC5473" s="201">
        <v>1.5369251000000001E-5</v>
      </c>
      <c r="AD5473" s="201">
        <v>8.810252E-5</v>
      </c>
      <c r="AE5473" s="76">
        <v>1.5583536E-6</v>
      </c>
      <c r="AF5473" s="76">
        <v>3.359838E-9</v>
      </c>
      <c r="AG5473" s="20">
        <v>2.0929616000000002E-2</v>
      </c>
      <c r="AH5473" s="20"/>
      <c r="AI5473" s="20"/>
      <c r="AJ5473" s="20"/>
      <c r="AK5473" s="20"/>
      <c r="AL5473" s="20"/>
      <c r="AM5473" s="20"/>
      <c r="AN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c r="BU5473" s="20"/>
      <c r="BV5473" s="20"/>
      <c r="BW5473" s="20"/>
      <c r="BX5473" s="20"/>
      <c r="BY5473" s="20"/>
      <c r="BZ5473" s="20"/>
      <c r="CA5473" s="20"/>
      <c r="CB5473" s="20"/>
      <c r="CC5473" s="20"/>
      <c r="CD5473" s="20"/>
      <c r="CE5473" s="20"/>
      <c r="CF5473" s="20"/>
      <c r="CG5473" s="20"/>
      <c r="CH5473" s="20"/>
      <c r="CI5473" s="20"/>
      <c r="CJ5473" s="20"/>
      <c r="CK5473" s="20"/>
      <c r="CL5473" s="20"/>
      <c r="CM5473" s="20"/>
      <c r="CN5473" s="20"/>
      <c r="CO5473" s="20"/>
      <c r="CP5473" s="20"/>
      <c r="CQ5473" s="20"/>
      <c r="CR5473" s="20"/>
      <c r="CS5473" s="20"/>
      <c r="CT5473" s="20"/>
      <c r="CU5473" s="20"/>
      <c r="CV5473" s="20"/>
      <c r="CW5473" s="20"/>
      <c r="CX5473" s="20"/>
      <c r="CY5473" s="20"/>
      <c r="CZ5473" s="20"/>
      <c r="DA5473" s="20"/>
      <c r="DB5473" s="20"/>
      <c r="DC5473" s="20"/>
      <c r="DD5473" s="20"/>
      <c r="DE5473" s="20"/>
      <c r="DF5473" s="20"/>
      <c r="DG5473" s="20"/>
      <c r="DH5473" s="20"/>
      <c r="DI5473" s="20"/>
      <c r="DJ5473" s="20"/>
      <c r="DK5473" s="20"/>
      <c r="DL5473" s="20"/>
      <c r="DM5473" s="20"/>
      <c r="DN5473" s="20"/>
      <c r="DO5473" s="20"/>
      <c r="DP5473" s="20"/>
      <c r="DQ5473" s="20"/>
      <c r="DR5473" s="20"/>
      <c r="DS5473" s="20"/>
      <c r="DT5473" s="20"/>
      <c r="DU5473" s="20"/>
      <c r="DV5473" s="20"/>
      <c r="DW5473" s="20"/>
      <c r="DX5473" s="20"/>
      <c r="DY5473" s="20"/>
    </row>
    <row r="5474" spans="1:129" x14ac:dyDescent="0.15">
      <c r="B5474" s="77" t="s">
        <v>11826</v>
      </c>
      <c r="C5474" s="161"/>
      <c r="D5474" s="73" t="s">
        <v>33</v>
      </c>
      <c r="E5474" s="20" t="s">
        <v>11827</v>
      </c>
      <c r="F5474" s="149">
        <f t="shared" si="764"/>
        <v>4.4033569800000001E-4</v>
      </c>
      <c r="G5474" s="149">
        <f t="shared" si="765"/>
        <v>9.2464493800000009E-5</v>
      </c>
      <c r="H5474" s="149">
        <f t="shared" si="766"/>
        <v>1.2127432480000001E-4</v>
      </c>
      <c r="I5474" s="149">
        <f t="shared" si="767"/>
        <v>2.1174719400000001E-5</v>
      </c>
      <c r="J5474" s="149">
        <v>2.0542216000000001E-4</v>
      </c>
      <c r="K5474" s="149">
        <v>1.1004380000000001E-4</v>
      </c>
      <c r="L5474" s="149">
        <v>9.8746058000000002E-6</v>
      </c>
      <c r="M5474" s="149">
        <v>4.5329537999999998E-6</v>
      </c>
      <c r="N5474" s="149">
        <v>7.0656228000000006E-5</v>
      </c>
      <c r="O5474" s="149">
        <v>1.7275312E-5</v>
      </c>
      <c r="P5474" s="149">
        <v>1.3559189999999999E-6</v>
      </c>
      <c r="Q5474" s="149">
        <v>1.864478E-5</v>
      </c>
      <c r="R5474" s="149">
        <v>0</v>
      </c>
      <c r="S5474" s="149">
        <v>0</v>
      </c>
      <c r="T5474" s="149">
        <v>0</v>
      </c>
      <c r="U5474" s="149">
        <v>2.5299393999999999E-6</v>
      </c>
      <c r="V5474" s="118"/>
      <c r="W5474" s="28">
        <f t="shared" si="768"/>
        <v>1.5216456296296295E-3</v>
      </c>
      <c r="X5474" s="201">
        <v>2.7671533000000001E-5</v>
      </c>
      <c r="Y5474" s="201">
        <v>2.4922429999999999E-5</v>
      </c>
      <c r="Z5474" s="201">
        <v>6.7018686000000004E-7</v>
      </c>
      <c r="AA5474" s="201">
        <v>3.8818861999999997E-9</v>
      </c>
      <c r="AB5474" s="201">
        <v>1.6879902E-6</v>
      </c>
      <c r="AC5474" s="201">
        <v>4.6386779000000003E-8</v>
      </c>
      <c r="AD5474" s="201">
        <v>3.4065652000000001E-7</v>
      </c>
      <c r="AE5474" s="76">
        <v>4.1538211999999996E-9</v>
      </c>
      <c r="AF5474" s="76">
        <v>1.0621555000000001E-11</v>
      </c>
      <c r="AG5474" s="20">
        <v>2.1191147E-4</v>
      </c>
      <c r="AH5474" s="20"/>
      <c r="AI5474" s="20"/>
      <c r="AJ5474" s="20"/>
      <c r="AK5474" s="20"/>
      <c r="AL5474" s="20"/>
      <c r="AM5474" s="20"/>
      <c r="AN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c r="BU5474" s="20"/>
      <c r="BV5474" s="20"/>
      <c r="BW5474" s="20"/>
      <c r="BX5474" s="20"/>
      <c r="BY5474" s="20"/>
      <c r="BZ5474" s="20"/>
      <c r="CA5474" s="20"/>
      <c r="CB5474" s="20"/>
      <c r="CC5474" s="20"/>
      <c r="CD5474" s="20"/>
      <c r="CE5474" s="20"/>
      <c r="CF5474" s="20"/>
      <c r="CG5474" s="20"/>
      <c r="CH5474" s="20"/>
      <c r="CI5474" s="20"/>
      <c r="CJ5474" s="20"/>
      <c r="CK5474" s="20"/>
      <c r="CL5474" s="20"/>
      <c r="CM5474" s="20"/>
      <c r="CN5474" s="20"/>
      <c r="CO5474" s="20"/>
      <c r="CP5474" s="20"/>
      <c r="CQ5474" s="20"/>
      <c r="CR5474" s="20"/>
      <c r="CS5474" s="20"/>
      <c r="CT5474" s="20"/>
      <c r="CU5474" s="20"/>
      <c r="CV5474" s="20"/>
      <c r="CW5474" s="20"/>
      <c r="CX5474" s="20"/>
      <c r="CY5474" s="20"/>
      <c r="CZ5474" s="20"/>
      <c r="DA5474" s="20"/>
      <c r="DB5474" s="20"/>
      <c r="DC5474" s="20"/>
      <c r="DD5474" s="20"/>
      <c r="DE5474" s="20"/>
      <c r="DF5474" s="20"/>
      <c r="DG5474" s="20"/>
      <c r="DH5474" s="20"/>
      <c r="DI5474" s="20"/>
      <c r="DJ5474" s="20"/>
      <c r="DK5474" s="20"/>
      <c r="DL5474" s="20"/>
      <c r="DM5474" s="20"/>
      <c r="DN5474" s="20"/>
      <c r="DO5474" s="20"/>
      <c r="DP5474" s="20"/>
      <c r="DQ5474" s="20"/>
      <c r="DR5474" s="20"/>
      <c r="DS5474" s="20"/>
      <c r="DT5474" s="20"/>
      <c r="DU5474" s="20"/>
      <c r="DV5474" s="20"/>
      <c r="DW5474" s="20"/>
      <c r="DX5474" s="20"/>
      <c r="DY5474" s="20"/>
    </row>
    <row r="5475" spans="1:129" x14ac:dyDescent="0.15">
      <c r="B5475" s="77" t="s">
        <v>11828</v>
      </c>
      <c r="C5475" s="161"/>
      <c r="D5475" s="73" t="s">
        <v>33</v>
      </c>
      <c r="E5475" s="20" t="s">
        <v>11829</v>
      </c>
      <c r="F5475" s="149">
        <f t="shared" si="764"/>
        <v>1.8969978016E-3</v>
      </c>
      <c r="G5475" s="149">
        <f t="shared" si="765"/>
        <v>4.61690326E-4</v>
      </c>
      <c r="H5475" s="149">
        <f t="shared" si="766"/>
        <v>4.941164392E-4</v>
      </c>
      <c r="I5475" s="149">
        <f t="shared" si="767"/>
        <v>6.7451296400000005E-5</v>
      </c>
      <c r="J5475" s="149">
        <v>8.7373973999999997E-4</v>
      </c>
      <c r="K5475" s="149">
        <v>4.4871229000000002E-4</v>
      </c>
      <c r="L5475" s="149">
        <v>4.1294426E-5</v>
      </c>
      <c r="M5475" s="149">
        <v>1.6368675E-5</v>
      </c>
      <c r="N5475" s="149">
        <v>3.9373430999999998E-4</v>
      </c>
      <c r="O5475" s="149">
        <v>5.1587340999999999E-5</v>
      </c>
      <c r="P5475" s="149">
        <v>4.1097232000000001E-6</v>
      </c>
      <c r="Q5475" s="149">
        <v>6.0527554000000001E-5</v>
      </c>
      <c r="R5475" s="149">
        <v>0</v>
      </c>
      <c r="S5475" s="149">
        <v>0</v>
      </c>
      <c r="T5475" s="149">
        <v>0</v>
      </c>
      <c r="U5475" s="149">
        <v>6.9237423999999999E-6</v>
      </c>
      <c r="V5475" s="118"/>
      <c r="W5475" s="28">
        <f t="shared" si="768"/>
        <v>6.4721462222222213E-3</v>
      </c>
      <c r="X5475" s="201">
        <v>1.144193E-4</v>
      </c>
      <c r="Y5475" s="201">
        <v>1.0858618000000001E-4</v>
      </c>
      <c r="Z5475" s="201">
        <v>2.0063519999999999E-6</v>
      </c>
      <c r="AA5475" s="201">
        <v>7.9226241000000002E-9</v>
      </c>
      <c r="AB5475" s="201">
        <v>2.6080833000000001E-6</v>
      </c>
      <c r="AC5475" s="201">
        <v>1.3910447999999999E-7</v>
      </c>
      <c r="AD5475" s="201">
        <v>1.0716603E-6</v>
      </c>
      <c r="AE5475" s="76">
        <v>1.7689332E-8</v>
      </c>
      <c r="AF5475" s="76">
        <v>4.1071839000000002E-11</v>
      </c>
      <c r="AG5475" s="20">
        <v>9.7436832E-4</v>
      </c>
      <c r="AH5475" s="20"/>
      <c r="AI5475" s="20"/>
      <c r="AJ5475" s="20"/>
      <c r="AK5475" s="20"/>
      <c r="AL5475" s="20"/>
      <c r="AM5475" s="20"/>
      <c r="AN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c r="BU5475" s="20"/>
      <c r="BV5475" s="20"/>
      <c r="BW5475" s="20"/>
      <c r="BX5475" s="20"/>
      <c r="BY5475" s="20"/>
      <c r="BZ5475" s="20"/>
      <c r="CA5475" s="20"/>
      <c r="CB5475" s="20"/>
      <c r="CC5475" s="20"/>
      <c r="CD5475" s="20"/>
      <c r="CE5475" s="20"/>
      <c r="CF5475" s="20"/>
      <c r="CG5475" s="20"/>
      <c r="CH5475" s="20"/>
      <c r="CI5475" s="20"/>
      <c r="CJ5475" s="20"/>
      <c r="CK5475" s="20"/>
      <c r="CL5475" s="20"/>
      <c r="CM5475" s="20"/>
      <c r="CN5475" s="20"/>
      <c r="CO5475" s="20"/>
      <c r="CP5475" s="20"/>
      <c r="CQ5475" s="20"/>
      <c r="CR5475" s="20"/>
      <c r="CS5475" s="20"/>
      <c r="CT5475" s="20"/>
      <c r="CU5475" s="20"/>
      <c r="CV5475" s="20"/>
      <c r="CW5475" s="20"/>
      <c r="CX5475" s="20"/>
      <c r="CY5475" s="20"/>
      <c r="CZ5475" s="20"/>
      <c r="DA5475" s="20"/>
      <c r="DB5475" s="20"/>
      <c r="DC5475" s="20"/>
      <c r="DD5475" s="20"/>
      <c r="DE5475" s="20"/>
      <c r="DF5475" s="20"/>
      <c r="DG5475" s="20"/>
      <c r="DH5475" s="20"/>
      <c r="DI5475" s="20"/>
      <c r="DJ5475" s="20"/>
      <c r="DK5475" s="20"/>
      <c r="DL5475" s="20"/>
      <c r="DM5475" s="20"/>
      <c r="DN5475" s="20"/>
      <c r="DO5475" s="20"/>
      <c r="DP5475" s="20"/>
      <c r="DQ5475" s="20"/>
      <c r="DR5475" s="20"/>
      <c r="DS5475" s="20"/>
      <c r="DT5475" s="20"/>
      <c r="DU5475" s="20"/>
      <c r="DV5475" s="20"/>
      <c r="DW5475" s="20"/>
      <c r="DX5475" s="20"/>
      <c r="DY5475" s="20"/>
    </row>
    <row r="5476" spans="1:129" x14ac:dyDescent="0.15">
      <c r="B5476" s="77" t="s">
        <v>11830</v>
      </c>
      <c r="C5476" s="75"/>
      <c r="D5476" s="73" t="s">
        <v>33</v>
      </c>
      <c r="E5476" s="20" t="s">
        <v>11831</v>
      </c>
      <c r="F5476" s="149">
        <f t="shared" si="764"/>
        <v>3.3245196449999999E-4</v>
      </c>
      <c r="G5476" s="149">
        <f t="shared" si="765"/>
        <v>8.16812355E-5</v>
      </c>
      <c r="H5476" s="149">
        <f t="shared" si="766"/>
        <v>7.9809604500000005E-5</v>
      </c>
      <c r="I5476" s="149">
        <f t="shared" si="767"/>
        <v>2.4773154500000001E-5</v>
      </c>
      <c r="J5476" s="149">
        <v>1.4618796999999999E-4</v>
      </c>
      <c r="K5476" s="149">
        <v>7.2705536000000002E-5</v>
      </c>
      <c r="L5476" s="149">
        <v>5.9588573000000004E-6</v>
      </c>
      <c r="M5476" s="149">
        <v>4.2483685000000004E-6</v>
      </c>
      <c r="N5476" s="149">
        <v>5.8380907000000001E-5</v>
      </c>
      <c r="O5476" s="149">
        <v>1.905196E-5</v>
      </c>
      <c r="P5476" s="149">
        <v>1.1452112E-6</v>
      </c>
      <c r="Q5476" s="149">
        <v>2.2503364E-5</v>
      </c>
      <c r="R5476" s="149">
        <v>0</v>
      </c>
      <c r="S5476" s="149">
        <v>0</v>
      </c>
      <c r="T5476" s="149">
        <v>0</v>
      </c>
      <c r="U5476" s="149">
        <v>2.2697905000000001E-6</v>
      </c>
      <c r="V5476" s="118"/>
      <c r="W5476" s="28">
        <f t="shared" si="768"/>
        <v>1.0828738518518517E-3</v>
      </c>
      <c r="X5476" s="201">
        <v>1.8819881000000001E-5</v>
      </c>
      <c r="Y5476" s="201">
        <v>1.6448566000000001E-5</v>
      </c>
      <c r="Z5476" s="201">
        <v>5.6525675000000004E-7</v>
      </c>
      <c r="AA5476" s="201">
        <v>2.6874186000000002E-9</v>
      </c>
      <c r="AB5476" s="201">
        <v>1.4018829000000001E-6</v>
      </c>
      <c r="AC5476" s="201">
        <v>4.0828725000000003E-8</v>
      </c>
      <c r="AD5476" s="201">
        <v>3.6065899999999997E-7</v>
      </c>
      <c r="AE5476" s="76">
        <v>2.9892073999999999E-9</v>
      </c>
      <c r="AF5476" s="76">
        <v>7.3873035000000006E-12</v>
      </c>
      <c r="AG5476" s="20">
        <v>1.2851458E-4</v>
      </c>
      <c r="AH5476" s="20"/>
      <c r="AI5476" s="20"/>
      <c r="AJ5476" s="20"/>
      <c r="AK5476" s="20"/>
      <c r="AL5476" s="20"/>
      <c r="AM5476" s="20"/>
      <c r="AN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c r="BU5476" s="20"/>
      <c r="BV5476" s="20"/>
      <c r="BW5476" s="20"/>
      <c r="BX5476" s="20"/>
      <c r="BY5476" s="20"/>
      <c r="BZ5476" s="20"/>
      <c r="CA5476" s="20"/>
      <c r="CB5476" s="20"/>
      <c r="CC5476" s="20"/>
      <c r="CD5476" s="20"/>
      <c r="CE5476" s="20"/>
      <c r="CF5476" s="20"/>
      <c r="CG5476" s="20"/>
      <c r="CH5476" s="20"/>
      <c r="CI5476" s="20"/>
      <c r="CJ5476" s="20"/>
      <c r="CK5476" s="20"/>
      <c r="CL5476" s="20"/>
      <c r="CM5476" s="20"/>
      <c r="CN5476" s="20"/>
      <c r="CO5476" s="20"/>
      <c r="CP5476" s="20"/>
      <c r="CQ5476" s="20"/>
      <c r="CR5476" s="20"/>
      <c r="CS5476" s="20"/>
      <c r="CT5476" s="20"/>
      <c r="CU5476" s="20"/>
      <c r="CV5476" s="20"/>
      <c r="CW5476" s="20"/>
      <c r="CX5476" s="20"/>
      <c r="CY5476" s="20"/>
      <c r="CZ5476" s="20"/>
      <c r="DA5476" s="20"/>
      <c r="DB5476" s="20"/>
      <c r="DC5476" s="20"/>
      <c r="DD5476" s="20"/>
      <c r="DE5476" s="20"/>
      <c r="DF5476" s="20"/>
      <c r="DG5476" s="20"/>
      <c r="DH5476" s="20"/>
      <c r="DI5476" s="20"/>
      <c r="DJ5476" s="20"/>
      <c r="DK5476" s="20"/>
      <c r="DL5476" s="20"/>
      <c r="DM5476" s="20"/>
      <c r="DN5476" s="20"/>
      <c r="DO5476" s="20"/>
      <c r="DP5476" s="20"/>
      <c r="DQ5476" s="20"/>
      <c r="DR5476" s="20"/>
      <c r="DS5476" s="20"/>
      <c r="DT5476" s="20"/>
      <c r="DU5476" s="20"/>
      <c r="DV5476" s="20"/>
      <c r="DW5476" s="20"/>
      <c r="DX5476" s="20"/>
      <c r="DY5476" s="20"/>
    </row>
    <row r="5477" spans="1:129" x14ac:dyDescent="0.15">
      <c r="B5477" s="77" t="s">
        <v>11832</v>
      </c>
      <c r="C5477" s="75"/>
      <c r="D5477" s="73" t="s">
        <v>33</v>
      </c>
      <c r="E5477" s="20" t="s">
        <v>11833</v>
      </c>
      <c r="F5477" s="149">
        <f t="shared" si="764"/>
        <v>1.8593694898999999E-3</v>
      </c>
      <c r="G5477" s="149">
        <f t="shared" si="765"/>
        <v>4.9028375500000001E-4</v>
      </c>
      <c r="H5477" s="149">
        <f t="shared" si="766"/>
        <v>4.4442629180000001E-4</v>
      </c>
      <c r="I5477" s="149">
        <f t="shared" si="767"/>
        <v>1.1070322310000001E-4</v>
      </c>
      <c r="J5477" s="149">
        <v>8.1395622E-4</v>
      </c>
      <c r="K5477" s="149">
        <v>4.0483013999999999E-4</v>
      </c>
      <c r="L5477" s="149">
        <v>3.4559642000000002E-5</v>
      </c>
      <c r="M5477" s="149">
        <v>2.1002167999999999E-5</v>
      </c>
      <c r="N5477" s="149">
        <v>3.8621685000000001E-4</v>
      </c>
      <c r="O5477" s="149">
        <v>8.3064736999999999E-5</v>
      </c>
      <c r="P5477" s="149">
        <v>5.0365097999999999E-6</v>
      </c>
      <c r="Q5477" s="149">
        <v>1.0172825E-4</v>
      </c>
      <c r="R5477" s="149">
        <v>0</v>
      </c>
      <c r="S5477" s="149">
        <v>0</v>
      </c>
      <c r="T5477" s="149">
        <v>0</v>
      </c>
      <c r="U5477" s="149">
        <v>8.9749731000000007E-6</v>
      </c>
      <c r="V5477" s="118"/>
      <c r="W5477" s="28">
        <f t="shared" si="768"/>
        <v>6.0293053333333327E-3</v>
      </c>
      <c r="X5477" s="201">
        <v>1.0212286E-4</v>
      </c>
      <c r="Y5477" s="201">
        <v>9.515356E-5</v>
      </c>
      <c r="Z5477" s="201">
        <v>2.4670531000000002E-6</v>
      </c>
      <c r="AA5477" s="201">
        <v>1.1207988E-8</v>
      </c>
      <c r="AB5477" s="201">
        <v>2.6999329000000001E-6</v>
      </c>
      <c r="AC5477" s="201">
        <v>1.7890474999999999E-7</v>
      </c>
      <c r="AD5477" s="201">
        <v>1.6122030000000001E-6</v>
      </c>
      <c r="AE5477" s="76">
        <v>1.6753862000000001E-8</v>
      </c>
      <c r="AF5477" s="76">
        <v>3.742204E-11</v>
      </c>
      <c r="AG5477" s="20">
        <v>7.9028709000000005E-4</v>
      </c>
      <c r="AH5477" s="20"/>
      <c r="AI5477" s="20"/>
      <c r="AJ5477" s="20"/>
      <c r="AK5477" s="20"/>
      <c r="AL5477" s="20"/>
      <c r="AM5477" s="20"/>
      <c r="AN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c r="BU5477" s="20"/>
      <c r="BV5477" s="20"/>
      <c r="BW5477" s="20"/>
      <c r="BX5477" s="20"/>
      <c r="BY5477" s="20"/>
      <c r="BZ5477" s="20"/>
      <c r="CA5477" s="20"/>
      <c r="CB5477" s="20"/>
      <c r="CC5477" s="20"/>
      <c r="CD5477" s="20"/>
      <c r="CE5477" s="20"/>
      <c r="CF5477" s="20"/>
      <c r="CG5477" s="20"/>
      <c r="CH5477" s="20"/>
      <c r="CI5477" s="20"/>
      <c r="CJ5477" s="20"/>
      <c r="CK5477" s="20"/>
      <c r="CL5477" s="20"/>
      <c r="CM5477" s="20"/>
      <c r="CN5477" s="20"/>
      <c r="CO5477" s="20"/>
      <c r="CP5477" s="20"/>
      <c r="CQ5477" s="20"/>
      <c r="CR5477" s="20"/>
      <c r="CS5477" s="20"/>
      <c r="CT5477" s="20"/>
      <c r="CU5477" s="20"/>
      <c r="CV5477" s="20"/>
      <c r="CW5477" s="20"/>
      <c r="CX5477" s="20"/>
      <c r="CY5477" s="20"/>
      <c r="CZ5477" s="20"/>
      <c r="DA5477" s="20"/>
      <c r="DB5477" s="20"/>
      <c r="DC5477" s="20"/>
      <c r="DD5477" s="20"/>
      <c r="DE5477" s="20"/>
      <c r="DF5477" s="20"/>
      <c r="DG5477" s="20"/>
      <c r="DH5477" s="20"/>
      <c r="DI5477" s="20"/>
      <c r="DJ5477" s="20"/>
      <c r="DK5477" s="20"/>
      <c r="DL5477" s="20"/>
      <c r="DM5477" s="20"/>
      <c r="DN5477" s="20"/>
      <c r="DO5477" s="20"/>
      <c r="DP5477" s="20"/>
      <c r="DQ5477" s="20"/>
      <c r="DR5477" s="20"/>
      <c r="DS5477" s="20"/>
      <c r="DT5477" s="20"/>
      <c r="DU5477" s="20"/>
      <c r="DV5477" s="20"/>
      <c r="DW5477" s="20"/>
      <c r="DX5477" s="20"/>
      <c r="DY5477" s="20"/>
    </row>
    <row r="5478" spans="1:129" x14ac:dyDescent="0.15">
      <c r="B5478" s="77" t="s">
        <v>11834</v>
      </c>
      <c r="C5478" s="75"/>
      <c r="D5478" s="73" t="s">
        <v>33</v>
      </c>
      <c r="E5478" s="20" t="s">
        <v>11835</v>
      </c>
      <c r="F5478" s="149">
        <f t="shared" si="764"/>
        <v>7.1748238749999994E-4</v>
      </c>
      <c r="G5478" s="149">
        <f t="shared" si="765"/>
        <v>1.7505032429999999E-4</v>
      </c>
      <c r="H5478" s="149">
        <f t="shared" si="766"/>
        <v>1.8327010589999998E-4</v>
      </c>
      <c r="I5478" s="149">
        <f t="shared" si="767"/>
        <v>4.0785007299999997E-5</v>
      </c>
      <c r="J5478" s="149">
        <v>3.1837694999999999E-4</v>
      </c>
      <c r="K5478" s="149">
        <v>1.6659632E-4</v>
      </c>
      <c r="L5478" s="149">
        <v>1.4627734E-5</v>
      </c>
      <c r="M5478" s="149">
        <v>7.6245552999999999E-6</v>
      </c>
      <c r="N5478" s="149">
        <v>1.3591931000000001E-4</v>
      </c>
      <c r="O5478" s="149">
        <v>3.1506459000000002E-5</v>
      </c>
      <c r="P5478" s="149">
        <v>2.0460519000000002E-6</v>
      </c>
      <c r="Q5478" s="149">
        <v>3.6783279E-5</v>
      </c>
      <c r="R5478" s="149">
        <v>0</v>
      </c>
      <c r="S5478" s="149">
        <v>0</v>
      </c>
      <c r="T5478" s="149">
        <v>0</v>
      </c>
      <c r="U5478" s="149">
        <v>4.0017282999999999E-6</v>
      </c>
      <c r="V5478" s="118"/>
      <c r="W5478" s="28">
        <f t="shared" si="768"/>
        <v>2.3583477777777777E-3</v>
      </c>
      <c r="X5478" s="201">
        <v>4.1462296E-5</v>
      </c>
      <c r="Y5478" s="201">
        <v>3.744658E-5</v>
      </c>
      <c r="Z5478" s="201">
        <v>9.8187105000000009E-7</v>
      </c>
      <c r="AA5478" s="201">
        <v>4.5133851E-9</v>
      </c>
      <c r="AB5478" s="201">
        <v>2.3511535999999999E-6</v>
      </c>
      <c r="AC5478" s="201">
        <v>7.0140223000000006E-8</v>
      </c>
      <c r="AD5478" s="201">
        <v>6.0803789999999999E-7</v>
      </c>
      <c r="AE5478" s="76">
        <v>6.5041932000000002E-9</v>
      </c>
      <c r="AF5478" s="76">
        <v>1.6049225000000001E-11</v>
      </c>
      <c r="AG5478" s="20">
        <v>3.1312362000000002E-4</v>
      </c>
      <c r="AH5478" s="20"/>
      <c r="AI5478" s="20"/>
      <c r="AJ5478" s="20"/>
      <c r="AK5478" s="20"/>
      <c r="AL5478" s="20"/>
      <c r="AM5478" s="20"/>
      <c r="AN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c r="BU5478" s="20"/>
      <c r="BV5478" s="20"/>
      <c r="BW5478" s="20"/>
      <c r="BX5478" s="20"/>
      <c r="BY5478" s="20"/>
      <c r="BZ5478" s="20"/>
      <c r="CA5478" s="20"/>
      <c r="CB5478" s="20"/>
      <c r="CC5478" s="20"/>
      <c r="CD5478" s="20"/>
      <c r="CE5478" s="20"/>
      <c r="CF5478" s="20"/>
      <c r="CG5478" s="20"/>
      <c r="CH5478" s="20"/>
      <c r="CI5478" s="20"/>
      <c r="CJ5478" s="20"/>
      <c r="CK5478" s="20"/>
      <c r="CL5478" s="20"/>
      <c r="CM5478" s="20"/>
      <c r="CN5478" s="20"/>
      <c r="CO5478" s="20"/>
      <c r="CP5478" s="20"/>
      <c r="CQ5478" s="20"/>
      <c r="CR5478" s="20"/>
      <c r="CS5478" s="20"/>
      <c r="CT5478" s="20"/>
      <c r="CU5478" s="20"/>
      <c r="CV5478" s="20"/>
      <c r="CW5478" s="20"/>
      <c r="CX5478" s="20"/>
      <c r="CY5478" s="20"/>
      <c r="CZ5478" s="20"/>
      <c r="DA5478" s="20"/>
      <c r="DB5478" s="20"/>
      <c r="DC5478" s="20"/>
      <c r="DD5478" s="20"/>
      <c r="DE5478" s="20"/>
      <c r="DF5478" s="20"/>
      <c r="DG5478" s="20"/>
      <c r="DH5478" s="20"/>
      <c r="DI5478" s="20"/>
      <c r="DJ5478" s="20"/>
      <c r="DK5478" s="20"/>
      <c r="DL5478" s="20"/>
      <c r="DM5478" s="20"/>
      <c r="DN5478" s="20"/>
      <c r="DO5478" s="20"/>
      <c r="DP5478" s="20"/>
      <c r="DQ5478" s="20"/>
      <c r="DR5478" s="20"/>
      <c r="DS5478" s="20"/>
      <c r="DT5478" s="20"/>
      <c r="DU5478" s="20"/>
      <c r="DV5478" s="20"/>
      <c r="DW5478" s="20"/>
      <c r="DX5478" s="20"/>
      <c r="DY5478" s="20"/>
    </row>
    <row r="5479" spans="1:129" x14ac:dyDescent="0.15">
      <c r="B5479" s="77" t="s">
        <v>11836</v>
      </c>
      <c r="C5479" s="75"/>
      <c r="D5479" s="73" t="s">
        <v>33</v>
      </c>
      <c r="E5479" s="20" t="s">
        <v>11837</v>
      </c>
      <c r="F5479" s="149">
        <f t="shared" ref="F5479:F5542" si="769">G5479+H5479+I5479+J5479</f>
        <v>6.3829767300000004E-4</v>
      </c>
      <c r="G5479" s="149">
        <f t="shared" ref="G5479:G5542" si="770">M5479+N5479+O5479</f>
        <v>1.4866010990000002E-4</v>
      </c>
      <c r="H5479" s="149">
        <f t="shared" ref="H5479:H5542" si="771">K5479+L5479+P5479</f>
        <v>1.6062594630000002E-4</v>
      </c>
      <c r="I5479" s="149">
        <f t="shared" ref="I5479:I5542" si="772">Q5479+IF(R5479="x",0,R5479)+IF(S5479="x",0,S5479)+IF(T5479="x",0,T5479)+U5479</f>
        <v>4.1397556799999997E-5</v>
      </c>
      <c r="J5479" s="149">
        <v>2.8761405999999998E-4</v>
      </c>
      <c r="K5479" s="149">
        <v>1.4610558000000001E-4</v>
      </c>
      <c r="L5479" s="149">
        <v>1.2440387E-5</v>
      </c>
      <c r="M5479" s="149">
        <v>7.5139728999999999E-6</v>
      </c>
      <c r="N5479" s="149">
        <v>1.0918744E-4</v>
      </c>
      <c r="O5479" s="149">
        <v>3.1958697000000001E-5</v>
      </c>
      <c r="P5479" s="149">
        <v>2.0799792999999999E-6</v>
      </c>
      <c r="Q5479" s="149">
        <v>3.7401550999999997E-5</v>
      </c>
      <c r="R5479" s="149">
        <v>0</v>
      </c>
      <c r="S5479" s="149">
        <v>0</v>
      </c>
      <c r="T5479" s="149">
        <v>0</v>
      </c>
      <c r="U5479" s="149">
        <v>3.9960058000000002E-6</v>
      </c>
      <c r="V5479" s="118"/>
      <c r="W5479" s="28">
        <f t="shared" ref="W5479:W5482" si="773">J5479/0.135</f>
        <v>2.1304745185185183E-3</v>
      </c>
      <c r="X5479" s="201">
        <v>3.7661606000000002E-5</v>
      </c>
      <c r="Y5479" s="201">
        <v>3.3371808E-5</v>
      </c>
      <c r="Z5479" s="201">
        <v>1.0393298E-6</v>
      </c>
      <c r="AA5479" s="201">
        <v>4.7395416E-9</v>
      </c>
      <c r="AB5479" s="201">
        <v>2.5549751E-6</v>
      </c>
      <c r="AC5479" s="201">
        <v>7.3966851999999996E-8</v>
      </c>
      <c r="AD5479" s="201">
        <v>6.1678686000000005E-7</v>
      </c>
      <c r="AE5479" s="76">
        <v>5.8168421000000002E-9</v>
      </c>
      <c r="AF5479" s="76">
        <v>1.4583918E-11</v>
      </c>
      <c r="AG5479" s="20">
        <v>2.7149900000000002E-4</v>
      </c>
      <c r="AH5479" s="20"/>
      <c r="AI5479" s="20"/>
      <c r="AJ5479" s="20"/>
      <c r="AK5479" s="20"/>
      <c r="AL5479" s="20"/>
      <c r="AM5479" s="20"/>
      <c r="AN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c r="BU5479" s="20"/>
      <c r="BV5479" s="20"/>
      <c r="BW5479" s="20"/>
      <c r="BX5479" s="20"/>
      <c r="BY5479" s="20"/>
      <c r="BZ5479" s="20"/>
      <c r="CA5479" s="20"/>
      <c r="CB5479" s="20"/>
      <c r="CC5479" s="20"/>
      <c r="CD5479" s="20"/>
      <c r="CE5479" s="20"/>
      <c r="CF5479" s="20"/>
      <c r="CG5479" s="20"/>
      <c r="CH5479" s="20"/>
      <c r="CI5479" s="20"/>
      <c r="CJ5479" s="20"/>
      <c r="CK5479" s="20"/>
      <c r="CL5479" s="20"/>
      <c r="CM5479" s="20"/>
      <c r="CN5479" s="20"/>
      <c r="CO5479" s="20"/>
      <c r="CP5479" s="20"/>
      <c r="CQ5479" s="20"/>
      <c r="CR5479" s="20"/>
      <c r="CS5479" s="20"/>
      <c r="CT5479" s="20"/>
      <c r="CU5479" s="20"/>
      <c r="CV5479" s="20"/>
      <c r="CW5479" s="20"/>
      <c r="CX5479" s="20"/>
      <c r="CY5479" s="20"/>
      <c r="CZ5479" s="20"/>
      <c r="DA5479" s="20"/>
      <c r="DB5479" s="20"/>
      <c r="DC5479" s="20"/>
      <c r="DD5479" s="20"/>
      <c r="DE5479" s="20"/>
      <c r="DF5479" s="20"/>
      <c r="DG5479" s="20"/>
      <c r="DH5479" s="20"/>
      <c r="DI5479" s="20"/>
      <c r="DJ5479" s="20"/>
      <c r="DK5479" s="20"/>
      <c r="DL5479" s="20"/>
      <c r="DM5479" s="20"/>
      <c r="DN5479" s="20"/>
      <c r="DO5479" s="20"/>
      <c r="DP5479" s="20"/>
      <c r="DQ5479" s="20"/>
      <c r="DR5479" s="20"/>
      <c r="DS5479" s="20"/>
      <c r="DT5479" s="20"/>
      <c r="DU5479" s="20"/>
      <c r="DV5479" s="20"/>
      <c r="DW5479" s="20"/>
      <c r="DX5479" s="20"/>
      <c r="DY5479" s="20"/>
    </row>
    <row r="5480" spans="1:129" x14ac:dyDescent="0.15">
      <c r="B5480" s="77" t="s">
        <v>11838</v>
      </c>
      <c r="C5480" s="75"/>
      <c r="D5480" s="73" t="s">
        <v>33</v>
      </c>
      <c r="E5480" s="20" t="s">
        <v>11839</v>
      </c>
      <c r="F5480" s="149">
        <f t="shared" si="769"/>
        <v>3.1306997964999999E-3</v>
      </c>
      <c r="G5480" s="149">
        <f t="shared" si="770"/>
        <v>7.5238476100000003E-4</v>
      </c>
      <c r="H5480" s="149">
        <f t="shared" si="771"/>
        <v>8.2627116950000003E-4</v>
      </c>
      <c r="I5480" s="149">
        <f t="shared" si="772"/>
        <v>1.05071966E-4</v>
      </c>
      <c r="J5480" s="149">
        <v>1.4469718999999999E-3</v>
      </c>
      <c r="K5480" s="149">
        <v>7.5012937999999999E-4</v>
      </c>
      <c r="L5480" s="149">
        <v>6.9474226999999993E-5</v>
      </c>
      <c r="M5480" s="149">
        <v>2.6132720999999999E-5</v>
      </c>
      <c r="N5480" s="149">
        <v>6.4621150999999996E-4</v>
      </c>
      <c r="O5480" s="149">
        <v>8.0040529999999996E-5</v>
      </c>
      <c r="P5480" s="149">
        <v>6.6675625000000003E-6</v>
      </c>
      <c r="Q5480" s="149">
        <v>9.4101196000000002E-5</v>
      </c>
      <c r="R5480" s="149">
        <v>0</v>
      </c>
      <c r="S5480" s="149">
        <v>0</v>
      </c>
      <c r="T5480" s="149">
        <v>0</v>
      </c>
      <c r="U5480" s="149">
        <v>1.097077E-5</v>
      </c>
      <c r="V5480" s="118"/>
      <c r="W5480" s="28">
        <f t="shared" si="773"/>
        <v>1.0718310370370368E-2</v>
      </c>
      <c r="X5480" s="201">
        <v>1.9004404999999999E-4</v>
      </c>
      <c r="Y5480" s="201">
        <v>1.8109408999999999E-4</v>
      </c>
      <c r="Z5480" s="201">
        <v>3.2412886999999999E-6</v>
      </c>
      <c r="AA5480" s="201">
        <v>1.2703407E-8</v>
      </c>
      <c r="AB5480" s="201">
        <v>3.7782566E-6</v>
      </c>
      <c r="AC5480" s="201">
        <v>2.2351212000000001E-7</v>
      </c>
      <c r="AD5480" s="201">
        <v>1.6941969E-6</v>
      </c>
      <c r="AE5480" s="76">
        <v>2.9274585999999999E-8</v>
      </c>
      <c r="AF5480" s="76">
        <v>6.7956288000000006E-11</v>
      </c>
      <c r="AG5480" s="20">
        <v>1.6333672E-3</v>
      </c>
      <c r="AH5480" s="20"/>
      <c r="AI5480" s="20"/>
      <c r="AJ5480" s="20"/>
      <c r="AK5480" s="20"/>
      <c r="AL5480" s="20"/>
      <c r="AM5480" s="20"/>
      <c r="AN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c r="BU5480" s="20"/>
      <c r="BV5480" s="20"/>
      <c r="BW5480" s="20"/>
      <c r="BX5480" s="20"/>
      <c r="BY5480" s="20"/>
      <c r="BZ5480" s="20"/>
      <c r="CA5480" s="20"/>
      <c r="CB5480" s="20"/>
      <c r="CC5480" s="20"/>
      <c r="CD5480" s="20"/>
      <c r="CE5480" s="20"/>
      <c r="CF5480" s="20"/>
      <c r="CG5480" s="20"/>
      <c r="CH5480" s="20"/>
      <c r="CI5480" s="20"/>
      <c r="CJ5480" s="20"/>
      <c r="CK5480" s="20"/>
      <c r="CL5480" s="20"/>
      <c r="CM5480" s="20"/>
      <c r="CN5480" s="20"/>
      <c r="CO5480" s="20"/>
      <c r="CP5480" s="20"/>
      <c r="CQ5480" s="20"/>
      <c r="CR5480" s="20"/>
      <c r="CS5480" s="20"/>
      <c r="CT5480" s="20"/>
      <c r="CU5480" s="20"/>
      <c r="CV5480" s="20"/>
      <c r="CW5480" s="20"/>
      <c r="CX5480" s="20"/>
      <c r="CY5480" s="20"/>
      <c r="CZ5480" s="20"/>
      <c r="DA5480" s="20"/>
      <c r="DB5480" s="20"/>
      <c r="DC5480" s="20"/>
      <c r="DD5480" s="20"/>
      <c r="DE5480" s="20"/>
      <c r="DF5480" s="20"/>
      <c r="DG5480" s="20"/>
      <c r="DH5480" s="20"/>
      <c r="DI5480" s="20"/>
      <c r="DJ5480" s="20"/>
      <c r="DK5480" s="20"/>
      <c r="DL5480" s="20"/>
      <c r="DM5480" s="20"/>
      <c r="DN5480" s="20"/>
      <c r="DO5480" s="20"/>
      <c r="DP5480" s="20"/>
      <c r="DQ5480" s="20"/>
      <c r="DR5480" s="20"/>
      <c r="DS5480" s="20"/>
      <c r="DT5480" s="20"/>
      <c r="DU5480" s="20"/>
      <c r="DV5480" s="20"/>
      <c r="DW5480" s="20"/>
      <c r="DX5480" s="20"/>
      <c r="DY5480" s="20"/>
    </row>
    <row r="5481" spans="1:129" x14ac:dyDescent="0.15">
      <c r="B5481" s="77" t="s">
        <v>11840</v>
      </c>
      <c r="C5481" s="75"/>
      <c r="D5481" s="73" t="s">
        <v>33</v>
      </c>
      <c r="E5481" s="20" t="s">
        <v>11841</v>
      </c>
      <c r="F5481" s="149">
        <f t="shared" si="769"/>
        <v>7.553195919E-4</v>
      </c>
      <c r="G5481" s="149">
        <f t="shared" si="770"/>
        <v>1.96345944E-4</v>
      </c>
      <c r="H5481" s="149">
        <f t="shared" si="771"/>
        <v>1.7088848480000001E-4</v>
      </c>
      <c r="I5481" s="149">
        <f t="shared" si="772"/>
        <v>6.3058973099999998E-5</v>
      </c>
      <c r="J5481" s="149">
        <v>3.2502619000000001E-4</v>
      </c>
      <c r="K5481" s="149">
        <v>1.5598725000000001E-4</v>
      </c>
      <c r="L5481" s="149">
        <v>1.2213025999999999E-5</v>
      </c>
      <c r="M5481" s="149">
        <v>1.0465209000000001E-5</v>
      </c>
      <c r="N5481" s="149">
        <v>1.3822537E-4</v>
      </c>
      <c r="O5481" s="149">
        <v>4.7655365000000002E-5</v>
      </c>
      <c r="P5481" s="149">
        <v>2.6882088000000001E-6</v>
      </c>
      <c r="Q5481" s="149">
        <v>5.8067555000000003E-5</v>
      </c>
      <c r="R5481" s="149">
        <v>0</v>
      </c>
      <c r="S5481" s="149">
        <v>0</v>
      </c>
      <c r="T5481" s="149">
        <v>0</v>
      </c>
      <c r="U5481" s="149">
        <v>4.9914181000000002E-6</v>
      </c>
      <c r="V5481" s="118"/>
      <c r="W5481" s="28">
        <f t="shared" si="773"/>
        <v>2.4076014074074074E-3</v>
      </c>
      <c r="X5481" s="201">
        <v>4.0375299999999999E-5</v>
      </c>
      <c r="Y5481" s="201">
        <v>3.5650993999999998E-5</v>
      </c>
      <c r="Z5481" s="201">
        <v>1.3853600000000001E-6</v>
      </c>
      <c r="AA5481" s="201">
        <v>6.4707226999999998E-9</v>
      </c>
      <c r="AB5481" s="201">
        <v>2.3314632E-6</v>
      </c>
      <c r="AC5481" s="201">
        <v>1.0108309E-7</v>
      </c>
      <c r="AD5481" s="201">
        <v>8.9992904999999998E-7</v>
      </c>
      <c r="AE5481" s="76">
        <v>6.6894799000000003E-9</v>
      </c>
      <c r="AF5481" s="76">
        <v>1.5483527999999999E-11</v>
      </c>
      <c r="AG5481" s="20">
        <v>2.6753399999999999E-4</v>
      </c>
      <c r="AH5481" s="20"/>
      <c r="AI5481" s="20"/>
      <c r="AJ5481" s="20"/>
      <c r="AK5481" s="20"/>
      <c r="AL5481" s="20"/>
      <c r="AM5481" s="20"/>
      <c r="AN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c r="BU5481" s="20"/>
      <c r="BV5481" s="20"/>
      <c r="BW5481" s="20"/>
      <c r="BX5481" s="20"/>
      <c r="BY5481" s="20"/>
      <c r="BZ5481" s="20"/>
      <c r="CA5481" s="20"/>
      <c r="CB5481" s="20"/>
      <c r="CC5481" s="20"/>
      <c r="CD5481" s="20"/>
      <c r="CE5481" s="20"/>
      <c r="CF5481" s="20"/>
      <c r="CG5481" s="20"/>
      <c r="CH5481" s="20"/>
      <c r="CI5481" s="20"/>
      <c r="CJ5481" s="20"/>
      <c r="CK5481" s="20"/>
      <c r="CL5481" s="20"/>
      <c r="CM5481" s="20"/>
      <c r="CN5481" s="20"/>
      <c r="CO5481" s="20"/>
      <c r="CP5481" s="20"/>
      <c r="CQ5481" s="20"/>
      <c r="CR5481" s="20"/>
      <c r="CS5481" s="20"/>
      <c r="CT5481" s="20"/>
      <c r="CU5481" s="20"/>
      <c r="CV5481" s="20"/>
      <c r="CW5481" s="20"/>
      <c r="CX5481" s="20"/>
      <c r="CY5481" s="20"/>
      <c r="CZ5481" s="20"/>
      <c r="DA5481" s="20"/>
      <c r="DB5481" s="20"/>
      <c r="DC5481" s="20"/>
      <c r="DD5481" s="20"/>
      <c r="DE5481" s="20"/>
      <c r="DF5481" s="20"/>
      <c r="DG5481" s="20"/>
      <c r="DH5481" s="20"/>
      <c r="DI5481" s="20"/>
      <c r="DJ5481" s="20"/>
      <c r="DK5481" s="20"/>
      <c r="DL5481" s="20"/>
      <c r="DM5481" s="20"/>
      <c r="DN5481" s="20"/>
      <c r="DO5481" s="20"/>
      <c r="DP5481" s="20"/>
      <c r="DQ5481" s="20"/>
      <c r="DR5481" s="20"/>
      <c r="DS5481" s="20"/>
      <c r="DT5481" s="20"/>
      <c r="DU5481" s="20"/>
      <c r="DV5481" s="20"/>
      <c r="DW5481" s="20"/>
      <c r="DX5481" s="20"/>
      <c r="DY5481" s="20"/>
    </row>
    <row r="5482" spans="1:129" x14ac:dyDescent="0.15">
      <c r="B5482" s="77" t="s">
        <v>11842</v>
      </c>
      <c r="C5482" s="75"/>
      <c r="D5482" s="73" t="s">
        <v>33</v>
      </c>
      <c r="E5482" s="20" t="s">
        <v>11843</v>
      </c>
      <c r="F5482" s="149">
        <f t="shared" si="769"/>
        <v>2.2369378642000002E-3</v>
      </c>
      <c r="G5482" s="149">
        <f t="shared" si="770"/>
        <v>6.0275082099999996E-4</v>
      </c>
      <c r="H5482" s="149">
        <f t="shared" si="771"/>
        <v>5.363121372E-4</v>
      </c>
      <c r="I5482" s="149">
        <f t="shared" si="772"/>
        <v>1.2672967599999999E-4</v>
      </c>
      <c r="J5482" s="149">
        <v>9.7114523000000003E-4</v>
      </c>
      <c r="K5482" s="149">
        <v>4.8818009999999998E-4</v>
      </c>
      <c r="L5482" s="149">
        <v>4.2286176000000003E-5</v>
      </c>
      <c r="M5482" s="149">
        <v>2.6422271999999999E-5</v>
      </c>
      <c r="N5482" s="149">
        <v>4.8050125999999998E-4</v>
      </c>
      <c r="O5482" s="149">
        <v>9.5827289E-5</v>
      </c>
      <c r="P5482" s="149">
        <v>5.8458612000000001E-6</v>
      </c>
      <c r="Q5482" s="149">
        <v>1.1639821999999999E-4</v>
      </c>
      <c r="R5482" s="149">
        <v>0</v>
      </c>
      <c r="S5482" s="149">
        <v>0</v>
      </c>
      <c r="T5482" s="149">
        <v>0</v>
      </c>
      <c r="U5482" s="149">
        <v>1.0331456000000001E-5</v>
      </c>
      <c r="V5482" s="118"/>
      <c r="W5482" s="28">
        <f t="shared" si="773"/>
        <v>7.1936683703703701E-3</v>
      </c>
      <c r="X5482" s="201">
        <v>1.2269027000000001E-4</v>
      </c>
      <c r="Y5482" s="201">
        <v>1.1402331E-4</v>
      </c>
      <c r="Z5482" s="201">
        <v>2.9751076000000002E-6</v>
      </c>
      <c r="AA5482" s="201">
        <v>1.2789443E-8</v>
      </c>
      <c r="AB5482" s="201">
        <v>3.6157459E-6</v>
      </c>
      <c r="AC5482" s="201">
        <v>2.1455659E-7</v>
      </c>
      <c r="AD5482" s="201">
        <v>1.8487648E-6</v>
      </c>
      <c r="AE5482" s="76">
        <v>2.0260314000000002E-8</v>
      </c>
      <c r="AF5482" s="76">
        <v>4.5332532000000001E-11</v>
      </c>
      <c r="AG5482" s="20">
        <v>9.5553372E-4</v>
      </c>
      <c r="AH5482" s="20"/>
      <c r="AI5482" s="20"/>
      <c r="AJ5482" s="20"/>
      <c r="AK5482" s="20"/>
      <c r="AL5482" s="20"/>
      <c r="AM5482" s="20"/>
      <c r="AN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c r="BU5482" s="20"/>
      <c r="BV5482" s="20"/>
      <c r="BW5482" s="20"/>
      <c r="BX5482" s="20"/>
      <c r="BY5482" s="20"/>
      <c r="BZ5482" s="20"/>
      <c r="CA5482" s="20"/>
      <c r="CB5482" s="20"/>
      <c r="CC5482" s="20"/>
      <c r="CD5482" s="20"/>
      <c r="CE5482" s="20"/>
      <c r="CF5482" s="20"/>
      <c r="CG5482" s="20"/>
      <c r="CH5482" s="20"/>
      <c r="CI5482" s="20"/>
      <c r="CJ5482" s="20"/>
      <c r="CK5482" s="20"/>
      <c r="CL5482" s="20"/>
      <c r="CM5482" s="20"/>
      <c r="CN5482" s="20"/>
      <c r="CO5482" s="20"/>
      <c r="CP5482" s="20"/>
      <c r="CQ5482" s="20"/>
      <c r="CR5482" s="20"/>
      <c r="CS5482" s="20"/>
      <c r="CT5482" s="20"/>
      <c r="CU5482" s="20"/>
      <c r="CV5482" s="20"/>
      <c r="CW5482" s="20"/>
      <c r="CX5482" s="20"/>
      <c r="CY5482" s="20"/>
      <c r="CZ5482" s="20"/>
      <c r="DA5482" s="20"/>
      <c r="DB5482" s="20"/>
      <c r="DC5482" s="20"/>
      <c r="DD5482" s="20"/>
      <c r="DE5482" s="20"/>
      <c r="DF5482" s="20"/>
      <c r="DG5482" s="20"/>
      <c r="DH5482" s="20"/>
      <c r="DI5482" s="20"/>
      <c r="DJ5482" s="20"/>
      <c r="DK5482" s="20"/>
      <c r="DL5482" s="20"/>
      <c r="DM5482" s="20"/>
      <c r="DN5482" s="20"/>
      <c r="DO5482" s="20"/>
      <c r="DP5482" s="20"/>
      <c r="DQ5482" s="20"/>
      <c r="DR5482" s="20"/>
      <c r="DS5482" s="20"/>
      <c r="DT5482" s="20"/>
      <c r="DU5482" s="20"/>
      <c r="DV5482" s="20"/>
      <c r="DW5482" s="20"/>
      <c r="DX5482" s="20"/>
      <c r="DY5482" s="20"/>
    </row>
    <row r="5483" spans="1:129" x14ac:dyDescent="0.15">
      <c r="A5483" s="61" t="s">
        <v>11844</v>
      </c>
      <c r="B5483" s="67" t="s">
        <v>11845</v>
      </c>
      <c r="C5483" s="83" t="s">
        <v>11846</v>
      </c>
      <c r="D5483" s="75"/>
      <c r="E5483" s="104"/>
      <c r="F5483" s="149">
        <f t="shared" si="769"/>
        <v>0</v>
      </c>
      <c r="G5483" s="149">
        <f t="shared" si="770"/>
        <v>0</v>
      </c>
      <c r="H5483" s="149">
        <f t="shared" si="771"/>
        <v>0</v>
      </c>
      <c r="I5483" s="149">
        <f t="shared" si="772"/>
        <v>0</v>
      </c>
      <c r="J5483" s="149"/>
      <c r="K5483" s="149"/>
      <c r="L5483" s="149"/>
      <c r="M5483" s="149"/>
      <c r="N5483" s="149"/>
      <c r="O5483" s="149"/>
      <c r="P5483" s="149"/>
      <c r="Q5483" s="149"/>
      <c r="R5483" s="149"/>
      <c r="S5483" s="149"/>
      <c r="T5483" s="149"/>
      <c r="U5483" s="149"/>
      <c r="V5483" s="167"/>
      <c r="W5483" s="246"/>
      <c r="AE5483" s="297"/>
      <c r="AF5483" s="297"/>
      <c r="AG5483" s="297"/>
      <c r="AH5483" s="20"/>
      <c r="AI5483" s="20"/>
      <c r="AJ5483" s="20"/>
      <c r="AK5483" s="20"/>
      <c r="AL5483" s="20"/>
      <c r="AM5483" s="20"/>
      <c r="AN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c r="BU5483" s="20"/>
      <c r="BV5483" s="20"/>
      <c r="BW5483" s="20"/>
      <c r="BX5483" s="20"/>
      <c r="BY5483" s="20"/>
      <c r="BZ5483" s="20"/>
      <c r="CA5483" s="20"/>
      <c r="CB5483" s="20"/>
      <c r="CC5483" s="20"/>
      <c r="CD5483" s="20"/>
      <c r="CE5483" s="20"/>
      <c r="CF5483" s="20"/>
      <c r="CG5483" s="20"/>
      <c r="CH5483" s="20"/>
      <c r="CI5483" s="20"/>
      <c r="CJ5483" s="20"/>
      <c r="CK5483" s="20"/>
      <c r="CL5483" s="20"/>
      <c r="CM5483" s="20"/>
      <c r="CN5483" s="20"/>
      <c r="CO5483" s="20"/>
      <c r="CP5483" s="20"/>
      <c r="CQ5483" s="20"/>
      <c r="CR5483" s="20"/>
      <c r="CS5483" s="20"/>
      <c r="CT5483" s="20"/>
      <c r="CU5483" s="20"/>
      <c r="CV5483" s="20"/>
      <c r="CW5483" s="20"/>
      <c r="CX5483" s="20"/>
      <c r="CY5483" s="20"/>
      <c r="CZ5483" s="20"/>
      <c r="DA5483" s="20"/>
      <c r="DB5483" s="20"/>
      <c r="DC5483" s="20"/>
      <c r="DD5483" s="20"/>
      <c r="DE5483" s="20"/>
      <c r="DF5483" s="20"/>
      <c r="DG5483" s="20"/>
      <c r="DH5483" s="20"/>
      <c r="DI5483" s="20"/>
      <c r="DJ5483" s="20"/>
      <c r="DK5483" s="20"/>
      <c r="DL5483" s="20"/>
      <c r="DM5483" s="20"/>
      <c r="DN5483" s="20"/>
      <c r="DO5483" s="20"/>
      <c r="DP5483" s="20"/>
      <c r="DQ5483" s="20"/>
      <c r="DR5483" s="20"/>
      <c r="DS5483" s="20"/>
      <c r="DT5483" s="20"/>
      <c r="DU5483" s="20"/>
      <c r="DV5483" s="20"/>
      <c r="DW5483" s="20"/>
      <c r="DX5483" s="20"/>
      <c r="DY5483" s="20"/>
    </row>
    <row r="5484" spans="1:129" x14ac:dyDescent="0.15">
      <c r="A5484" s="61" t="s">
        <v>1770</v>
      </c>
      <c r="B5484" s="67" t="s">
        <v>1771</v>
      </c>
      <c r="C5484" s="83" t="s">
        <v>1772</v>
      </c>
      <c r="D5484" s="75"/>
      <c r="E5484" s="81"/>
      <c r="F5484" s="146">
        <f t="shared" si="769"/>
        <v>0</v>
      </c>
      <c r="G5484" s="146">
        <f t="shared" si="770"/>
        <v>0</v>
      </c>
      <c r="H5484" s="146">
        <f t="shared" si="771"/>
        <v>0</v>
      </c>
      <c r="I5484" s="146">
        <f t="shared" si="772"/>
        <v>0</v>
      </c>
      <c r="J5484" s="146"/>
      <c r="K5484" s="146"/>
      <c r="L5484" s="146"/>
      <c r="M5484" s="146"/>
      <c r="N5484" s="146"/>
      <c r="O5484" s="146"/>
      <c r="P5484" s="146"/>
      <c r="Q5484" s="146"/>
      <c r="R5484" s="146"/>
      <c r="S5484" s="146"/>
      <c r="T5484" s="146"/>
      <c r="U5484" s="146"/>
      <c r="W5484" s="246"/>
      <c r="X5484" s="80"/>
      <c r="Y5484" s="80"/>
      <c r="Z5484" s="80"/>
      <c r="AA5484" s="80"/>
      <c r="AB5484" s="80"/>
      <c r="AC5484" s="80"/>
      <c r="AD5484" s="80"/>
      <c r="AE5484" s="70"/>
      <c r="AF5484" s="70"/>
      <c r="AG5484" s="70"/>
      <c r="AH5484" s="20"/>
      <c r="AI5484" s="20"/>
      <c r="AJ5484" s="20"/>
      <c r="AK5484" s="20"/>
      <c r="AL5484" s="20"/>
      <c r="AM5484" s="20"/>
      <c r="AN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c r="BU5484" s="20"/>
      <c r="BV5484" s="20"/>
      <c r="BW5484" s="20"/>
      <c r="BX5484" s="20"/>
      <c r="BY5484" s="20"/>
      <c r="BZ5484" s="20"/>
      <c r="CA5484" s="20"/>
      <c r="CB5484" s="20"/>
      <c r="CC5484" s="20"/>
      <c r="CD5484" s="20"/>
      <c r="CE5484" s="20"/>
      <c r="CF5484" s="20"/>
      <c r="CG5484" s="20"/>
      <c r="CH5484" s="20"/>
      <c r="CI5484" s="20"/>
      <c r="CJ5484" s="20"/>
      <c r="CK5484" s="20"/>
      <c r="CL5484" s="20"/>
      <c r="CM5484" s="20"/>
      <c r="CN5484" s="20"/>
      <c r="CO5484" s="20"/>
      <c r="CP5484" s="20"/>
      <c r="CQ5484" s="20"/>
      <c r="CR5484" s="20"/>
      <c r="CS5484" s="20"/>
      <c r="CT5484" s="20"/>
      <c r="CU5484" s="20"/>
      <c r="CV5484" s="20"/>
      <c r="CW5484" s="20"/>
      <c r="CX5484" s="20"/>
      <c r="CY5484" s="20"/>
      <c r="CZ5484" s="20"/>
      <c r="DA5484" s="20"/>
      <c r="DB5484" s="20"/>
      <c r="DC5484" s="20"/>
      <c r="DD5484" s="20"/>
      <c r="DE5484" s="20"/>
      <c r="DF5484" s="20"/>
      <c r="DG5484" s="20"/>
      <c r="DH5484" s="20"/>
      <c r="DI5484" s="20"/>
      <c r="DJ5484" s="20"/>
      <c r="DK5484" s="20"/>
      <c r="DL5484" s="20"/>
      <c r="DM5484" s="20"/>
      <c r="DN5484" s="20"/>
      <c r="DO5484" s="20"/>
      <c r="DP5484" s="20"/>
      <c r="DQ5484" s="20"/>
      <c r="DR5484" s="20"/>
      <c r="DS5484" s="20"/>
      <c r="DT5484" s="20"/>
      <c r="DU5484" s="20"/>
      <c r="DV5484" s="20"/>
      <c r="DW5484" s="20"/>
      <c r="DX5484" s="20"/>
      <c r="DY5484" s="20"/>
    </row>
    <row r="5485" spans="1:129" x14ac:dyDescent="0.15">
      <c r="B5485" s="77" t="s">
        <v>1773</v>
      </c>
      <c r="C5485" s="75"/>
      <c r="D5485" s="73" t="s">
        <v>38</v>
      </c>
      <c r="E5485" s="78" t="s">
        <v>1774</v>
      </c>
      <c r="F5485" s="271">
        <f t="shared" si="769"/>
        <v>5.9212245509999997E-2</v>
      </c>
      <c r="G5485" s="271">
        <f t="shared" si="770"/>
        <v>4.5231871200000001E-3</v>
      </c>
      <c r="H5485" s="271">
        <f t="shared" si="771"/>
        <v>1.384732879E-2</v>
      </c>
      <c r="I5485" s="271">
        <f t="shared" si="772"/>
        <v>1.2780136000000001E-3</v>
      </c>
      <c r="J5485" s="271">
        <v>3.9563715999999999E-2</v>
      </c>
      <c r="K5485" s="271">
        <v>1.2606341E-2</v>
      </c>
      <c r="L5485" s="271">
        <v>7.3402714999999999E-4</v>
      </c>
      <c r="M5485" s="271">
        <v>1.1811613E-4</v>
      </c>
      <c r="N5485" s="271">
        <v>3.7253156000000001E-3</v>
      </c>
      <c r="O5485" s="271">
        <v>6.7975539000000005E-4</v>
      </c>
      <c r="P5485" s="271">
        <v>5.0696064000000003E-4</v>
      </c>
      <c r="Q5485" s="271">
        <v>2.2557130000000001E-4</v>
      </c>
      <c r="R5485" s="271">
        <v>0</v>
      </c>
      <c r="S5485" s="271">
        <v>0</v>
      </c>
      <c r="T5485" s="271">
        <v>0</v>
      </c>
      <c r="U5485" s="271">
        <v>1.0524423000000001E-3</v>
      </c>
      <c r="V5485" s="110"/>
      <c r="W5485" s="89">
        <f>J5485/0.135</f>
        <v>0.29306456296296296</v>
      </c>
      <c r="X5485" s="248">
        <v>3.9341724999999999</v>
      </c>
      <c r="Y5485" s="248">
        <v>2.8243702000000002</v>
      </c>
      <c r="Z5485" s="248">
        <v>4.9280696999999996E-4</v>
      </c>
      <c r="AA5485" s="248">
        <v>0.32850806999999999</v>
      </c>
      <c r="AB5485" s="248">
        <v>0.15165038</v>
      </c>
      <c r="AC5485" s="248">
        <v>0.47644971000000003</v>
      </c>
      <c r="AD5485" s="263">
        <v>0.30780161</v>
      </c>
      <c r="AE5485" s="250">
        <v>5.7946022000000003E-7</v>
      </c>
      <c r="AF5485" s="250">
        <v>1.5079789000000001E-9</v>
      </c>
      <c r="AG5485" s="78">
        <v>1.3149432000000001E-2</v>
      </c>
      <c r="AH5485" s="20"/>
      <c r="AI5485" s="20"/>
      <c r="AJ5485" s="20"/>
      <c r="AK5485" s="20"/>
      <c r="AL5485" s="20"/>
      <c r="AM5485" s="20"/>
      <c r="AN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c r="BU5485" s="20"/>
      <c r="BV5485" s="20"/>
      <c r="BW5485" s="20"/>
      <c r="BX5485" s="20"/>
      <c r="BY5485" s="20"/>
      <c r="BZ5485" s="20"/>
      <c r="CA5485" s="20"/>
      <c r="CB5485" s="20"/>
      <c r="CC5485" s="20"/>
      <c r="CD5485" s="20"/>
      <c r="CE5485" s="20"/>
      <c r="CF5485" s="20"/>
      <c r="CG5485" s="20"/>
      <c r="CH5485" s="20"/>
      <c r="CI5485" s="20"/>
      <c r="CJ5485" s="20"/>
      <c r="CK5485" s="20"/>
      <c r="CL5485" s="20"/>
      <c r="CM5485" s="20"/>
      <c r="CN5485" s="20"/>
      <c r="CO5485" s="20"/>
      <c r="CP5485" s="20"/>
      <c r="CQ5485" s="20"/>
      <c r="CR5485" s="20"/>
      <c r="CS5485" s="20"/>
      <c r="CT5485" s="20"/>
      <c r="CU5485" s="20"/>
      <c r="CV5485" s="20"/>
      <c r="CW5485" s="20"/>
      <c r="CX5485" s="20"/>
      <c r="CY5485" s="20"/>
      <c r="CZ5485" s="20"/>
      <c r="DA5485" s="20"/>
      <c r="DB5485" s="20"/>
      <c r="DC5485" s="20"/>
      <c r="DD5485" s="20"/>
      <c r="DE5485" s="20"/>
      <c r="DF5485" s="20"/>
      <c r="DG5485" s="20"/>
      <c r="DH5485" s="20"/>
      <c r="DI5485" s="20"/>
      <c r="DJ5485" s="20"/>
      <c r="DK5485" s="20"/>
      <c r="DL5485" s="20"/>
      <c r="DM5485" s="20"/>
      <c r="DN5485" s="20"/>
      <c r="DO5485" s="20"/>
      <c r="DP5485" s="20"/>
      <c r="DQ5485" s="20"/>
      <c r="DR5485" s="20"/>
      <c r="DS5485" s="20"/>
      <c r="DT5485" s="20"/>
      <c r="DU5485" s="20"/>
      <c r="DV5485" s="20"/>
      <c r="DW5485" s="20"/>
      <c r="DX5485" s="20"/>
      <c r="DY5485" s="20"/>
    </row>
    <row r="5486" spans="1:129" x14ac:dyDescent="0.15">
      <c r="B5486" s="77" t="s">
        <v>1775</v>
      </c>
      <c r="C5486" s="114"/>
      <c r="D5486" s="73" t="s">
        <v>38</v>
      </c>
      <c r="E5486" s="78" t="s">
        <v>1776</v>
      </c>
      <c r="F5486" s="271">
        <f t="shared" si="769"/>
        <v>6.718777313999999E-2</v>
      </c>
      <c r="G5486" s="271">
        <f t="shared" si="770"/>
        <v>5.1324327200000007E-3</v>
      </c>
      <c r="H5486" s="271">
        <f t="shared" si="771"/>
        <v>1.5712479249999998E-2</v>
      </c>
      <c r="I5486" s="271">
        <f t="shared" si="772"/>
        <v>1.4501541700000001E-3</v>
      </c>
      <c r="J5486" s="271">
        <v>4.4892706999999997E-2</v>
      </c>
      <c r="K5486" s="271">
        <v>1.4304338E-2</v>
      </c>
      <c r="L5486" s="271">
        <v>8.3289612000000002E-4</v>
      </c>
      <c r="M5486" s="271">
        <v>1.3402565E-4</v>
      </c>
      <c r="N5486" s="271">
        <v>4.2270928000000003E-3</v>
      </c>
      <c r="O5486" s="271">
        <v>7.7131426999999995E-4</v>
      </c>
      <c r="P5486" s="271">
        <v>5.7524512999999997E-4</v>
      </c>
      <c r="Q5486" s="271">
        <v>2.5595437000000001E-4</v>
      </c>
      <c r="R5486" s="271">
        <v>0</v>
      </c>
      <c r="S5486" s="271">
        <v>0</v>
      </c>
      <c r="T5486" s="271">
        <v>0</v>
      </c>
      <c r="U5486" s="271">
        <v>1.1941998E-3</v>
      </c>
      <c r="V5486" s="110"/>
      <c r="W5486" s="89">
        <f>J5486/0.135</f>
        <v>0.33253857037037032</v>
      </c>
      <c r="X5486" s="248">
        <v>4.4640814000000004</v>
      </c>
      <c r="Y5486" s="248">
        <v>3.2047956000000002</v>
      </c>
      <c r="Z5486" s="248">
        <v>5.5918505000000004E-4</v>
      </c>
      <c r="AA5486" s="248">
        <v>0.37275608999999998</v>
      </c>
      <c r="AB5486" s="248">
        <v>0.17207676</v>
      </c>
      <c r="AC5486" s="248">
        <v>0.54062456999999997</v>
      </c>
      <c r="AD5486" s="263">
        <v>0.34926059999999998</v>
      </c>
      <c r="AE5486" s="250">
        <v>6.5750997000000001E-7</v>
      </c>
      <c r="AF5486" s="250">
        <v>1.7110944000000001E-9</v>
      </c>
      <c r="AG5486" s="78">
        <v>1.4920579E-2</v>
      </c>
      <c r="AH5486" s="20"/>
      <c r="AI5486" s="20"/>
      <c r="AJ5486" s="20"/>
      <c r="AK5486" s="20"/>
      <c r="AL5486" s="20"/>
      <c r="AM5486" s="20"/>
      <c r="AN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c r="BU5486" s="20"/>
      <c r="BV5486" s="20"/>
      <c r="BW5486" s="20"/>
      <c r="BX5486" s="20"/>
      <c r="BY5486" s="20"/>
      <c r="BZ5486" s="20"/>
      <c r="CA5486" s="20"/>
      <c r="CB5486" s="20"/>
      <c r="CC5486" s="20"/>
      <c r="CD5486" s="20"/>
      <c r="CE5486" s="20"/>
      <c r="CF5486" s="20"/>
      <c r="CG5486" s="20"/>
      <c r="CH5486" s="20"/>
      <c r="CI5486" s="20"/>
      <c r="CJ5486" s="20"/>
      <c r="CK5486" s="20"/>
      <c r="CL5486" s="20"/>
      <c r="CM5486" s="20"/>
      <c r="CN5486" s="20"/>
      <c r="CO5486" s="20"/>
      <c r="CP5486" s="20"/>
      <c r="CQ5486" s="20"/>
      <c r="CR5486" s="20"/>
      <c r="CS5486" s="20"/>
      <c r="CT5486" s="20"/>
      <c r="CU5486" s="20"/>
      <c r="CV5486" s="20"/>
      <c r="CW5486" s="20"/>
      <c r="CX5486" s="20"/>
      <c r="CY5486" s="20"/>
      <c r="CZ5486" s="20"/>
      <c r="DA5486" s="20"/>
      <c r="DB5486" s="20"/>
      <c r="DC5486" s="20"/>
      <c r="DD5486" s="20"/>
      <c r="DE5486" s="20"/>
      <c r="DF5486" s="20"/>
      <c r="DG5486" s="20"/>
      <c r="DH5486" s="20"/>
      <c r="DI5486" s="20"/>
      <c r="DJ5486" s="20"/>
      <c r="DK5486" s="20"/>
      <c r="DL5486" s="20"/>
      <c r="DM5486" s="20"/>
      <c r="DN5486" s="20"/>
      <c r="DO5486" s="20"/>
      <c r="DP5486" s="20"/>
      <c r="DQ5486" s="20"/>
      <c r="DR5486" s="20"/>
      <c r="DS5486" s="20"/>
      <c r="DT5486" s="20"/>
      <c r="DU5486" s="20"/>
      <c r="DV5486" s="20"/>
      <c r="DW5486" s="20"/>
      <c r="DX5486" s="20"/>
      <c r="DY5486" s="20"/>
    </row>
    <row r="5487" spans="1:129" s="85" customFormat="1" x14ac:dyDescent="0.15">
      <c r="B5487" s="77" t="s">
        <v>11847</v>
      </c>
      <c r="C5487" s="114"/>
      <c r="D5487" s="73" t="s">
        <v>33</v>
      </c>
      <c r="E5487" s="20" t="s">
        <v>11848</v>
      </c>
      <c r="F5487" s="149">
        <f t="shared" si="769"/>
        <v>2.0916757372000001E-2</v>
      </c>
      <c r="G5487" s="149">
        <f t="shared" si="770"/>
        <v>5.1429388440000006E-3</v>
      </c>
      <c r="H5487" s="149">
        <f t="shared" si="771"/>
        <v>4.3170878699999998E-3</v>
      </c>
      <c r="I5487" s="149">
        <f t="shared" si="772"/>
        <v>4.6012365799999997E-4</v>
      </c>
      <c r="J5487" s="149">
        <v>1.0996607E-2</v>
      </c>
      <c r="K5487" s="149">
        <v>3.9959855000000002E-3</v>
      </c>
      <c r="L5487" s="149">
        <v>2.2052614999999999E-4</v>
      </c>
      <c r="M5487" s="149">
        <v>8.4814744E-5</v>
      </c>
      <c r="N5487" s="149">
        <v>4.8192379000000004E-3</v>
      </c>
      <c r="O5487" s="149">
        <v>2.3888619999999999E-4</v>
      </c>
      <c r="P5487" s="149">
        <v>1.0057622E-4</v>
      </c>
      <c r="Q5487" s="149">
        <v>8.9832977999999998E-5</v>
      </c>
      <c r="R5487" s="149">
        <v>0</v>
      </c>
      <c r="S5487" s="149">
        <v>0</v>
      </c>
      <c r="T5487" s="149">
        <v>0</v>
      </c>
      <c r="U5487" s="149">
        <v>3.7029068E-4</v>
      </c>
      <c r="V5487" s="110"/>
      <c r="W5487" s="246">
        <f>J5487/0.135</f>
        <v>8.1456348148148144E-2</v>
      </c>
      <c r="X5487" s="201">
        <v>1.2458448</v>
      </c>
      <c r="Y5487" s="201">
        <v>0.16326152999999999</v>
      </c>
      <c r="Z5487" s="201">
        <v>9.1032674999999997E-3</v>
      </c>
      <c r="AA5487" s="201">
        <v>0.13673481000000001</v>
      </c>
      <c r="AB5487" s="201">
        <v>1.1949293999999999E-2</v>
      </c>
      <c r="AC5487" s="201">
        <v>6.8261608000000001E-2</v>
      </c>
      <c r="AD5487" s="254">
        <v>6.4908258999999996E-2</v>
      </c>
      <c r="AE5487" s="76">
        <v>2.2607135000000001E-7</v>
      </c>
      <c r="AF5487" s="76">
        <v>4.7764371E-10</v>
      </c>
      <c r="AG5487" s="20">
        <v>7.0906027000000003E-3</v>
      </c>
    </row>
    <row r="5488" spans="1:129" s="85" customFormat="1" x14ac:dyDescent="0.15">
      <c r="B5488" s="77" t="s">
        <v>11849</v>
      </c>
      <c r="C5488" s="114"/>
      <c r="D5488" s="73" t="s">
        <v>38</v>
      </c>
      <c r="E5488" s="20" t="s">
        <v>11850</v>
      </c>
      <c r="F5488" s="149">
        <f t="shared" si="769"/>
        <v>0.16895147132000002</v>
      </c>
      <c r="G5488" s="149">
        <f t="shared" si="770"/>
        <v>4.3972919600000007E-2</v>
      </c>
      <c r="H5488" s="149">
        <f t="shared" si="771"/>
        <v>3.5696996120000005E-2</v>
      </c>
      <c r="I5488" s="149">
        <f t="shared" si="772"/>
        <v>3.6401825999999998E-3</v>
      </c>
      <c r="J5488" s="149">
        <v>8.5641373000000007E-2</v>
      </c>
      <c r="K5488" s="149">
        <v>3.3062088000000003E-2</v>
      </c>
      <c r="L5488" s="149">
        <v>1.9762129000000001E-3</v>
      </c>
      <c r="M5488" s="149">
        <v>1.2259978E-3</v>
      </c>
      <c r="N5488" s="149">
        <v>3.8397606000000001E-2</v>
      </c>
      <c r="O5488" s="149">
        <v>4.3493157999999997E-3</v>
      </c>
      <c r="P5488" s="149">
        <v>6.5869522000000004E-4</v>
      </c>
      <c r="Q5488" s="149">
        <v>1.6774181E-3</v>
      </c>
      <c r="R5488" s="149">
        <v>0</v>
      </c>
      <c r="S5488" s="149">
        <v>0</v>
      </c>
      <c r="T5488" s="149">
        <v>0</v>
      </c>
      <c r="U5488" s="149">
        <v>1.9627644999999998E-3</v>
      </c>
      <c r="V5488" s="110"/>
      <c r="W5488" s="246">
        <f>J5488/0.135</f>
        <v>0.63438054074074079</v>
      </c>
      <c r="X5488" s="201">
        <v>9.8468912999999993</v>
      </c>
      <c r="Y5488" s="201">
        <v>1.2159921</v>
      </c>
      <c r="Z5488" s="201">
        <v>0.18026416000000001</v>
      </c>
      <c r="AA5488" s="201">
        <v>0.88969719000000003</v>
      </c>
      <c r="AB5488" s="201">
        <v>8.9229418000000005E-2</v>
      </c>
      <c r="AC5488" s="201">
        <v>0.50948512999999995</v>
      </c>
      <c r="AD5488" s="254">
        <v>0.49992815000000002</v>
      </c>
      <c r="AE5488" s="76">
        <v>1.7960725E-6</v>
      </c>
      <c r="AF5488" s="76">
        <v>3.9450605000000002E-9</v>
      </c>
      <c r="AG5488" s="20">
        <v>5.7580948999999999E-2</v>
      </c>
    </row>
    <row r="5489" spans="1:129" s="85" customFormat="1" x14ac:dyDescent="0.15">
      <c r="B5489" s="77" t="s">
        <v>11851</v>
      </c>
      <c r="C5489" s="114"/>
      <c r="D5489" s="73" t="s">
        <v>38</v>
      </c>
      <c r="E5489" s="20" t="s">
        <v>11852</v>
      </c>
      <c r="F5489" s="149">
        <f t="shared" si="769"/>
        <v>0.13184169511999999</v>
      </c>
      <c r="G5489" s="149">
        <f t="shared" si="770"/>
        <v>2.8689845470000003E-2</v>
      </c>
      <c r="H5489" s="149">
        <f t="shared" si="771"/>
        <v>2.8875370849999998E-2</v>
      </c>
      <c r="I5489" s="149">
        <f t="shared" si="772"/>
        <v>6.7840227999999992E-3</v>
      </c>
      <c r="J5489" s="149">
        <v>6.7492456000000006E-2</v>
      </c>
      <c r="K5489" s="149">
        <v>2.6533729999999998E-2</v>
      </c>
      <c r="L5489" s="149">
        <v>1.8135337E-3</v>
      </c>
      <c r="M5489" s="149">
        <v>7.5424107000000005E-4</v>
      </c>
      <c r="N5489" s="149">
        <v>2.5628620000000001E-2</v>
      </c>
      <c r="O5489" s="149">
        <v>2.3069843999999999E-3</v>
      </c>
      <c r="P5489" s="149">
        <v>5.2810715000000004E-4</v>
      </c>
      <c r="Q5489" s="149">
        <v>1.9423251E-3</v>
      </c>
      <c r="R5489" s="149">
        <v>0</v>
      </c>
      <c r="S5489" s="149">
        <v>0</v>
      </c>
      <c r="T5489" s="149">
        <v>0</v>
      </c>
      <c r="U5489" s="149">
        <v>4.8416976999999996E-3</v>
      </c>
      <c r="V5489" s="110"/>
      <c r="W5489" s="246">
        <f>J5489/0.135</f>
        <v>0.49994411851851855</v>
      </c>
      <c r="X5489" s="201">
        <v>7.2306460000000001</v>
      </c>
      <c r="Y5489" s="201">
        <v>0.75864114999999999</v>
      </c>
      <c r="Z5489" s="201">
        <v>0.13703232000000001</v>
      </c>
      <c r="AA5489" s="201">
        <v>2.1537557000000001</v>
      </c>
      <c r="AB5489" s="201">
        <v>5.1066342000000001E-2</v>
      </c>
      <c r="AC5489" s="201">
        <v>0.30936211000000002</v>
      </c>
      <c r="AD5489" s="254">
        <v>0.30336448999999999</v>
      </c>
      <c r="AE5489" s="76">
        <v>1.3244295E-6</v>
      </c>
      <c r="AF5489" s="76">
        <v>3.7201942999999999E-9</v>
      </c>
      <c r="AG5489" s="20">
        <v>4.2634752999999997E-2</v>
      </c>
    </row>
    <row r="5490" spans="1:129" x14ac:dyDescent="0.15">
      <c r="A5490" s="61" t="s">
        <v>11853</v>
      </c>
      <c r="B5490" s="67" t="s">
        <v>11854</v>
      </c>
      <c r="C5490" s="83" t="s">
        <v>11855</v>
      </c>
      <c r="D5490" s="75"/>
      <c r="E5490" s="81"/>
      <c r="F5490" s="146">
        <f t="shared" si="769"/>
        <v>0</v>
      </c>
      <c r="G5490" s="146">
        <f t="shared" si="770"/>
        <v>0</v>
      </c>
      <c r="H5490" s="146">
        <f t="shared" si="771"/>
        <v>0</v>
      </c>
      <c r="I5490" s="146">
        <f t="shared" si="772"/>
        <v>0</v>
      </c>
      <c r="J5490" s="146"/>
      <c r="K5490" s="146"/>
      <c r="L5490" s="146"/>
      <c r="M5490" s="146"/>
      <c r="N5490" s="146"/>
      <c r="O5490" s="146"/>
      <c r="P5490" s="146"/>
      <c r="Q5490" s="146"/>
      <c r="R5490" s="146"/>
      <c r="S5490" s="146"/>
      <c r="T5490" s="146"/>
      <c r="U5490" s="146"/>
      <c r="W5490" s="246"/>
      <c r="X5490" s="80"/>
      <c r="Y5490" s="80"/>
      <c r="Z5490" s="80"/>
      <c r="AA5490" s="80"/>
      <c r="AB5490" s="80"/>
      <c r="AC5490" s="80"/>
      <c r="AD5490" s="80"/>
      <c r="AE5490" s="70"/>
      <c r="AF5490" s="70"/>
      <c r="AG5490" s="70"/>
      <c r="AH5490" s="20"/>
      <c r="AI5490" s="20"/>
      <c r="AJ5490" s="20"/>
      <c r="AK5490" s="20"/>
      <c r="AL5490" s="20"/>
      <c r="AM5490" s="20"/>
      <c r="AN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c r="BU5490" s="20"/>
      <c r="BV5490" s="20"/>
      <c r="BW5490" s="20"/>
      <c r="BX5490" s="20"/>
      <c r="BY5490" s="20"/>
      <c r="BZ5490" s="20"/>
      <c r="CA5490" s="20"/>
      <c r="CB5490" s="20"/>
      <c r="CC5490" s="20"/>
      <c r="CD5490" s="20"/>
      <c r="CE5490" s="20"/>
      <c r="CF5490" s="20"/>
      <c r="CG5490" s="20"/>
      <c r="CH5490" s="20"/>
      <c r="CI5490" s="20"/>
      <c r="CJ5490" s="20"/>
      <c r="CK5490" s="20"/>
      <c r="CL5490" s="20"/>
      <c r="CM5490" s="20"/>
      <c r="CN5490" s="20"/>
      <c r="CO5490" s="20"/>
      <c r="CP5490" s="20"/>
      <c r="CQ5490" s="20"/>
      <c r="CR5490" s="20"/>
      <c r="CS5490" s="20"/>
      <c r="CT5490" s="20"/>
      <c r="CU5490" s="20"/>
      <c r="CV5490" s="20"/>
      <c r="CW5490" s="20"/>
      <c r="CX5490" s="20"/>
      <c r="CY5490" s="20"/>
      <c r="CZ5490" s="20"/>
      <c r="DA5490" s="20"/>
      <c r="DB5490" s="20"/>
      <c r="DC5490" s="20"/>
      <c r="DD5490" s="20"/>
      <c r="DE5490" s="20"/>
      <c r="DF5490" s="20"/>
      <c r="DG5490" s="20"/>
      <c r="DH5490" s="20"/>
      <c r="DI5490" s="20"/>
      <c r="DJ5490" s="20"/>
      <c r="DK5490" s="20"/>
      <c r="DL5490" s="20"/>
      <c r="DM5490" s="20"/>
      <c r="DN5490" s="20"/>
      <c r="DO5490" s="20"/>
      <c r="DP5490" s="20"/>
      <c r="DQ5490" s="20"/>
      <c r="DR5490" s="20"/>
      <c r="DS5490" s="20"/>
      <c r="DT5490" s="20"/>
      <c r="DU5490" s="20"/>
      <c r="DV5490" s="20"/>
      <c r="DW5490" s="20"/>
      <c r="DX5490" s="20"/>
      <c r="DY5490" s="20"/>
    </row>
    <row r="5491" spans="1:129" x14ac:dyDescent="0.15">
      <c r="B5491" s="77" t="s">
        <v>11856</v>
      </c>
      <c r="C5491" s="75"/>
      <c r="D5491" s="73" t="s">
        <v>229</v>
      </c>
      <c r="E5491" s="20" t="s">
        <v>11857</v>
      </c>
      <c r="F5491" s="149">
        <f t="shared" si="769"/>
        <v>7.1062239550000003E-2</v>
      </c>
      <c r="G5491" s="149">
        <f t="shared" si="770"/>
        <v>2.0056247080000002E-2</v>
      </c>
      <c r="H5491" s="149">
        <f t="shared" si="771"/>
        <v>1.897926246E-2</v>
      </c>
      <c r="I5491" s="149">
        <f t="shared" si="772"/>
        <v>6.5659020100000002E-3</v>
      </c>
      <c r="J5491" s="149">
        <v>2.5460828000000001E-2</v>
      </c>
      <c r="K5491" s="149">
        <v>1.6760898999999999E-2</v>
      </c>
      <c r="L5491" s="149">
        <v>1.5578790000000001E-3</v>
      </c>
      <c r="M5491" s="149">
        <v>1.9775678E-4</v>
      </c>
      <c r="N5491" s="149">
        <v>1.2683104000000001E-2</v>
      </c>
      <c r="O5491" s="149">
        <v>7.1753863000000003E-3</v>
      </c>
      <c r="P5491" s="149">
        <v>6.6048446000000003E-4</v>
      </c>
      <c r="Q5491" s="149">
        <v>5.8456621000000002E-3</v>
      </c>
      <c r="R5491" s="149">
        <v>0</v>
      </c>
      <c r="S5491" s="149">
        <v>0</v>
      </c>
      <c r="T5491" s="149">
        <v>0</v>
      </c>
      <c r="U5491" s="149">
        <v>7.2023990999999996E-4</v>
      </c>
      <c r="V5491" s="110"/>
      <c r="W5491" s="246">
        <f>J5491/0.135</f>
        <v>0.18859872592592591</v>
      </c>
      <c r="X5491" s="201">
        <v>2.4062583000000002</v>
      </c>
      <c r="Y5491" s="201">
        <v>0.65464001999999999</v>
      </c>
      <c r="Z5491" s="201">
        <v>3.0077354000000001E-4</v>
      </c>
      <c r="AA5491" s="201">
        <v>0.10038003</v>
      </c>
      <c r="AB5491" s="201">
        <v>5.7566129000000001E-2</v>
      </c>
      <c r="AC5491" s="201">
        <v>0.23231610999999999</v>
      </c>
      <c r="AD5491" s="254">
        <v>0.22389580000000001</v>
      </c>
      <c r="AE5491" s="76">
        <v>6.9625502E-7</v>
      </c>
      <c r="AF5491" s="76">
        <v>1.2320526999999999E-9</v>
      </c>
      <c r="AG5491" s="20">
        <v>1.1264659E-2</v>
      </c>
      <c r="AH5491" s="20"/>
      <c r="AI5491" s="20"/>
      <c r="AJ5491" s="20"/>
      <c r="AK5491" s="20"/>
      <c r="AL5491" s="20"/>
      <c r="AM5491" s="20"/>
      <c r="AN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c r="BU5491" s="20"/>
      <c r="BV5491" s="20"/>
      <c r="BW5491" s="20"/>
      <c r="BX5491" s="20"/>
      <c r="BY5491" s="20"/>
      <c r="BZ5491" s="20"/>
      <c r="CA5491" s="20"/>
      <c r="CB5491" s="20"/>
      <c r="CC5491" s="20"/>
      <c r="CD5491" s="20"/>
      <c r="CE5491" s="20"/>
      <c r="CF5491" s="20"/>
      <c r="CG5491" s="20"/>
      <c r="CH5491" s="20"/>
      <c r="CI5491" s="20"/>
      <c r="CJ5491" s="20"/>
      <c r="CK5491" s="20"/>
      <c r="CL5491" s="20"/>
      <c r="CM5491" s="20"/>
      <c r="CN5491" s="20"/>
      <c r="CO5491" s="20"/>
      <c r="CP5491" s="20"/>
      <c r="CQ5491" s="20"/>
      <c r="CR5491" s="20"/>
      <c r="CS5491" s="20"/>
      <c r="CT5491" s="20"/>
      <c r="CU5491" s="20"/>
      <c r="CV5491" s="20"/>
      <c r="CW5491" s="20"/>
      <c r="CX5491" s="20"/>
      <c r="CY5491" s="20"/>
      <c r="CZ5491" s="20"/>
      <c r="DA5491" s="20"/>
      <c r="DB5491" s="20"/>
      <c r="DC5491" s="20"/>
      <c r="DD5491" s="20"/>
      <c r="DE5491" s="20"/>
      <c r="DF5491" s="20"/>
      <c r="DG5491" s="20"/>
      <c r="DH5491" s="20"/>
      <c r="DI5491" s="20"/>
      <c r="DJ5491" s="20"/>
      <c r="DK5491" s="20"/>
      <c r="DL5491" s="20"/>
      <c r="DM5491" s="20"/>
      <c r="DN5491" s="20"/>
      <c r="DO5491" s="20"/>
      <c r="DP5491" s="20"/>
      <c r="DQ5491" s="20"/>
      <c r="DR5491" s="20"/>
      <c r="DS5491" s="20"/>
      <c r="DT5491" s="20"/>
      <c r="DU5491" s="20"/>
      <c r="DV5491" s="20"/>
      <c r="DW5491" s="20"/>
      <c r="DX5491" s="20"/>
      <c r="DY5491" s="20"/>
    </row>
    <row r="5492" spans="1:129" x14ac:dyDescent="0.15">
      <c r="B5492" s="77" t="s">
        <v>11858</v>
      </c>
      <c r="C5492" s="75"/>
      <c r="D5492" s="73" t="s">
        <v>229</v>
      </c>
      <c r="E5492" s="20" t="s">
        <v>11859</v>
      </c>
      <c r="F5492" s="149">
        <f t="shared" si="769"/>
        <v>0.11874557078</v>
      </c>
      <c r="G5492" s="149">
        <f t="shared" si="770"/>
        <v>3.5681452580000002E-2</v>
      </c>
      <c r="H5492" s="149">
        <f t="shared" si="771"/>
        <v>3.0807628199999999E-2</v>
      </c>
      <c r="I5492" s="149">
        <f t="shared" si="772"/>
        <v>1.0342641E-2</v>
      </c>
      <c r="J5492" s="149">
        <v>4.1913849000000003E-2</v>
      </c>
      <c r="K5492" s="149">
        <v>2.7306556999999999E-2</v>
      </c>
      <c r="L5492" s="149">
        <v>2.4751427999999999E-3</v>
      </c>
      <c r="M5492" s="149">
        <v>3.1153457999999999E-4</v>
      </c>
      <c r="N5492" s="149">
        <v>2.4110912000000002E-2</v>
      </c>
      <c r="O5492" s="149">
        <v>1.1259006E-2</v>
      </c>
      <c r="P5492" s="149">
        <v>1.0259284000000001E-3</v>
      </c>
      <c r="Q5492" s="149">
        <v>9.2157678E-3</v>
      </c>
      <c r="R5492" s="149">
        <v>0</v>
      </c>
      <c r="S5492" s="149">
        <v>0</v>
      </c>
      <c r="T5492" s="149">
        <v>0</v>
      </c>
      <c r="U5492" s="149">
        <v>1.1268732000000001E-3</v>
      </c>
      <c r="V5492" s="110"/>
      <c r="W5492" s="246">
        <f>J5492/0.135</f>
        <v>0.31047295555555554</v>
      </c>
      <c r="X5492" s="201">
        <v>3.9320928999999998</v>
      </c>
      <c r="Y5492" s="201">
        <v>0.71603971</v>
      </c>
      <c r="Z5492" s="201">
        <v>5.4955314000000003E-4</v>
      </c>
      <c r="AA5492" s="201">
        <v>0.13111916000000001</v>
      </c>
      <c r="AB5492" s="201">
        <v>6.2747769999999994E-2</v>
      </c>
      <c r="AC5492" s="201">
        <v>0.35840300000000003</v>
      </c>
      <c r="AD5492" s="254">
        <v>0.33918633999999998</v>
      </c>
      <c r="AE5492" s="76">
        <v>1.1909009999999999E-6</v>
      </c>
      <c r="AF5492" s="76">
        <v>1.9968376E-9</v>
      </c>
      <c r="AG5492" s="20">
        <v>1.8658075E-2</v>
      </c>
      <c r="AH5492" s="20"/>
      <c r="AI5492" s="20"/>
      <c r="AJ5492" s="20"/>
      <c r="AK5492" s="20"/>
      <c r="AL5492" s="20"/>
      <c r="AM5492" s="20"/>
      <c r="AN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c r="BU5492" s="20"/>
      <c r="BV5492" s="20"/>
      <c r="BW5492" s="20"/>
      <c r="BX5492" s="20"/>
      <c r="BY5492" s="20"/>
      <c r="BZ5492" s="20"/>
      <c r="CA5492" s="20"/>
      <c r="CB5492" s="20"/>
      <c r="CC5492" s="20"/>
      <c r="CD5492" s="20"/>
      <c r="CE5492" s="20"/>
      <c r="CF5492" s="20"/>
      <c r="CG5492" s="20"/>
      <c r="CH5492" s="20"/>
      <c r="CI5492" s="20"/>
      <c r="CJ5492" s="20"/>
      <c r="CK5492" s="20"/>
      <c r="CL5492" s="20"/>
      <c r="CM5492" s="20"/>
      <c r="CN5492" s="20"/>
      <c r="CO5492" s="20"/>
      <c r="CP5492" s="20"/>
      <c r="CQ5492" s="20"/>
      <c r="CR5492" s="20"/>
      <c r="CS5492" s="20"/>
      <c r="CT5492" s="20"/>
      <c r="CU5492" s="20"/>
      <c r="CV5492" s="20"/>
      <c r="CW5492" s="20"/>
      <c r="CX5492" s="20"/>
      <c r="CY5492" s="20"/>
      <c r="CZ5492" s="20"/>
      <c r="DA5492" s="20"/>
      <c r="DB5492" s="20"/>
      <c r="DC5492" s="20"/>
      <c r="DD5492" s="20"/>
      <c r="DE5492" s="20"/>
      <c r="DF5492" s="20"/>
      <c r="DG5492" s="20"/>
      <c r="DH5492" s="20"/>
      <c r="DI5492" s="20"/>
      <c r="DJ5492" s="20"/>
      <c r="DK5492" s="20"/>
      <c r="DL5492" s="20"/>
      <c r="DM5492" s="20"/>
      <c r="DN5492" s="20"/>
      <c r="DO5492" s="20"/>
      <c r="DP5492" s="20"/>
      <c r="DQ5492" s="20"/>
      <c r="DR5492" s="20"/>
      <c r="DS5492" s="20"/>
      <c r="DT5492" s="20"/>
      <c r="DU5492" s="20"/>
      <c r="DV5492" s="20"/>
      <c r="DW5492" s="20"/>
      <c r="DX5492" s="20"/>
      <c r="DY5492" s="20"/>
    </row>
    <row r="5493" spans="1:129" x14ac:dyDescent="0.15">
      <c r="B5493" s="77" t="s">
        <v>11860</v>
      </c>
      <c r="C5493" s="114"/>
      <c r="D5493" s="73" t="s">
        <v>229</v>
      </c>
      <c r="E5493" s="20" t="s">
        <v>11861</v>
      </c>
      <c r="F5493" s="149">
        <f t="shared" si="769"/>
        <v>2.7427808270999998E-2</v>
      </c>
      <c r="G5493" s="149">
        <f t="shared" si="770"/>
        <v>7.8290778509999999E-3</v>
      </c>
      <c r="H5493" s="149">
        <f t="shared" si="771"/>
        <v>5.7157447499999996E-3</v>
      </c>
      <c r="I5493" s="149">
        <f t="shared" si="772"/>
        <v>4.5001766999999996E-4</v>
      </c>
      <c r="J5493" s="149">
        <v>1.3432968E-2</v>
      </c>
      <c r="K5493" s="149">
        <v>5.3479527999999998E-3</v>
      </c>
      <c r="L5493" s="149">
        <v>2.5242552000000001E-4</v>
      </c>
      <c r="M5493" s="149">
        <v>3.5979231000000001E-5</v>
      </c>
      <c r="N5493" s="149">
        <v>7.0146126000000001E-3</v>
      </c>
      <c r="O5493" s="149">
        <v>7.7848602000000003E-4</v>
      </c>
      <c r="P5493" s="149">
        <v>1.1536643E-4</v>
      </c>
      <c r="Q5493" s="149">
        <v>1.7602962000000001E-4</v>
      </c>
      <c r="R5493" s="149">
        <v>0</v>
      </c>
      <c r="S5493" s="149">
        <v>0</v>
      </c>
      <c r="T5493" s="149">
        <v>0</v>
      </c>
      <c r="U5493" s="149">
        <v>2.7398804999999998E-4</v>
      </c>
      <c r="V5493" s="110"/>
      <c r="W5493" s="246">
        <f>J5493/0.135</f>
        <v>9.9503466666666665E-2</v>
      </c>
      <c r="X5493" s="201">
        <v>1.2711352</v>
      </c>
      <c r="Y5493" s="201">
        <v>0.30496426999999998</v>
      </c>
      <c r="Z5493" s="201">
        <v>2.2481745999999999E-4</v>
      </c>
      <c r="AA5493" s="201">
        <v>4.5755595000000003E-2</v>
      </c>
      <c r="AB5493" s="201">
        <v>2.7887720000000001E-2</v>
      </c>
      <c r="AC5493" s="201">
        <v>0.11147936</v>
      </c>
      <c r="AD5493" s="254">
        <v>0.10393355999999999</v>
      </c>
      <c r="AE5493" s="76">
        <v>3.0541983999999999E-7</v>
      </c>
      <c r="AF5493" s="76">
        <v>5.0898044000000003E-10</v>
      </c>
      <c r="AG5493" s="20">
        <v>5.1161156000000003E-3</v>
      </c>
      <c r="AH5493" s="20"/>
      <c r="AI5493" s="20"/>
      <c r="AJ5493" s="20"/>
      <c r="AK5493" s="20"/>
      <c r="AL5493" s="20"/>
      <c r="AM5493" s="20"/>
      <c r="AN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c r="BU5493" s="20"/>
      <c r="BV5493" s="20"/>
      <c r="BW5493" s="20"/>
      <c r="BX5493" s="20"/>
      <c r="BY5493" s="20"/>
      <c r="BZ5493" s="20"/>
      <c r="CA5493" s="20"/>
      <c r="CB5493" s="20"/>
      <c r="CC5493" s="20"/>
      <c r="CD5493" s="20"/>
      <c r="CE5493" s="20"/>
      <c r="CF5493" s="20"/>
      <c r="CG5493" s="20"/>
      <c r="CH5493" s="20"/>
      <c r="CI5493" s="20"/>
      <c r="CJ5493" s="20"/>
      <c r="CK5493" s="20"/>
      <c r="CL5493" s="20"/>
      <c r="CM5493" s="20"/>
      <c r="CN5493" s="20"/>
      <c r="CO5493" s="20"/>
      <c r="CP5493" s="20"/>
      <c r="CQ5493" s="20"/>
      <c r="CR5493" s="20"/>
      <c r="CS5493" s="20"/>
      <c r="CT5493" s="20"/>
      <c r="CU5493" s="20"/>
      <c r="CV5493" s="20"/>
      <c r="CW5493" s="20"/>
      <c r="CX5493" s="20"/>
      <c r="CY5493" s="20"/>
      <c r="CZ5493" s="20"/>
      <c r="DA5493" s="20"/>
      <c r="DB5493" s="20"/>
      <c r="DC5493" s="20"/>
      <c r="DD5493" s="20"/>
      <c r="DE5493" s="20"/>
      <c r="DF5493" s="20"/>
      <c r="DG5493" s="20"/>
      <c r="DH5493" s="20"/>
      <c r="DI5493" s="20"/>
      <c r="DJ5493" s="20"/>
      <c r="DK5493" s="20"/>
      <c r="DL5493" s="20"/>
      <c r="DM5493" s="20"/>
      <c r="DN5493" s="20"/>
      <c r="DO5493" s="20"/>
      <c r="DP5493" s="20"/>
      <c r="DQ5493" s="20"/>
      <c r="DR5493" s="20"/>
      <c r="DS5493" s="20"/>
      <c r="DT5493" s="20"/>
      <c r="DU5493" s="20"/>
      <c r="DV5493" s="20"/>
      <c r="DW5493" s="20"/>
      <c r="DX5493" s="20"/>
      <c r="DY5493" s="20"/>
    </row>
    <row r="5494" spans="1:129" x14ac:dyDescent="0.15">
      <c r="B5494" s="77" t="s">
        <v>11862</v>
      </c>
      <c r="C5494" s="75"/>
      <c r="D5494" s="73" t="s">
        <v>229</v>
      </c>
      <c r="E5494" s="20" t="s">
        <v>11863</v>
      </c>
      <c r="F5494" s="149">
        <f t="shared" si="769"/>
        <v>2.9361308528000001E-2</v>
      </c>
      <c r="G5494" s="149">
        <f t="shared" si="770"/>
        <v>8.3702051879999996E-3</v>
      </c>
      <c r="H5494" s="149">
        <f t="shared" si="771"/>
        <v>6.11851949E-3</v>
      </c>
      <c r="I5494" s="149">
        <f t="shared" si="772"/>
        <v>4.7536184999999996E-4</v>
      </c>
      <c r="J5494" s="149">
        <v>1.4397221999999999E-2</v>
      </c>
      <c r="K5494" s="149">
        <v>5.7257117999999999E-3</v>
      </c>
      <c r="L5494" s="149">
        <v>2.6958213E-4</v>
      </c>
      <c r="M5494" s="149">
        <v>3.8256368000000001E-5</v>
      </c>
      <c r="N5494" s="149">
        <v>7.5153609999999999E-3</v>
      </c>
      <c r="O5494" s="149">
        <v>8.1658782E-4</v>
      </c>
      <c r="P5494" s="149">
        <v>1.2322556000000001E-4</v>
      </c>
      <c r="Q5494" s="149">
        <v>1.8190835999999999E-4</v>
      </c>
      <c r="R5494" s="149">
        <v>0</v>
      </c>
      <c r="S5494" s="149">
        <v>0</v>
      </c>
      <c r="T5494" s="149">
        <v>0</v>
      </c>
      <c r="U5494" s="149">
        <v>2.9345348999999999E-4</v>
      </c>
      <c r="V5494" s="110"/>
      <c r="W5494" s="246">
        <f>J5494/0.135</f>
        <v>0.10664608888888888</v>
      </c>
      <c r="X5494" s="201">
        <v>1.3624096999999999</v>
      </c>
      <c r="Y5494" s="201">
        <v>0.32707062999999997</v>
      </c>
      <c r="Z5494" s="201">
        <v>2.4099911000000001E-4</v>
      </c>
      <c r="AA5494" s="201">
        <v>4.9053177000000003E-2</v>
      </c>
      <c r="AB5494" s="201">
        <v>2.9910896999999999E-2</v>
      </c>
      <c r="AC5494" s="201">
        <v>0.11949301</v>
      </c>
      <c r="AD5494" s="254">
        <v>0.11140100999999999</v>
      </c>
      <c r="AE5494" s="76">
        <v>3.2716928000000002E-7</v>
      </c>
      <c r="AF5494" s="76">
        <v>5.4527021000000003E-10</v>
      </c>
      <c r="AG5494" s="20">
        <v>5.4815539E-3</v>
      </c>
      <c r="AH5494" s="20"/>
      <c r="AI5494" s="20"/>
      <c r="AJ5494" s="20"/>
      <c r="AK5494" s="20"/>
      <c r="AL5494" s="20"/>
      <c r="AM5494" s="20"/>
      <c r="AN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c r="BU5494" s="20"/>
      <c r="BV5494" s="20"/>
      <c r="BW5494" s="20"/>
      <c r="BX5494" s="20"/>
      <c r="BY5494" s="20"/>
      <c r="BZ5494" s="20"/>
      <c r="CA5494" s="20"/>
      <c r="CB5494" s="20"/>
      <c r="CC5494" s="20"/>
      <c r="CD5494" s="20"/>
      <c r="CE5494" s="20"/>
      <c r="CF5494" s="20"/>
      <c r="CG5494" s="20"/>
      <c r="CH5494" s="20"/>
      <c r="CI5494" s="20"/>
      <c r="CJ5494" s="20"/>
      <c r="CK5494" s="20"/>
      <c r="CL5494" s="20"/>
      <c r="CM5494" s="20"/>
      <c r="CN5494" s="20"/>
      <c r="CO5494" s="20"/>
      <c r="CP5494" s="20"/>
      <c r="CQ5494" s="20"/>
      <c r="CR5494" s="20"/>
      <c r="CS5494" s="20"/>
      <c r="CT5494" s="20"/>
      <c r="CU5494" s="20"/>
      <c r="CV5494" s="20"/>
      <c r="CW5494" s="20"/>
      <c r="CX5494" s="20"/>
      <c r="CY5494" s="20"/>
      <c r="CZ5494" s="20"/>
      <c r="DA5494" s="20"/>
      <c r="DB5494" s="20"/>
      <c r="DC5494" s="20"/>
      <c r="DD5494" s="20"/>
      <c r="DE5494" s="20"/>
      <c r="DF5494" s="20"/>
      <c r="DG5494" s="20"/>
      <c r="DH5494" s="20"/>
      <c r="DI5494" s="20"/>
      <c r="DJ5494" s="20"/>
      <c r="DK5494" s="20"/>
      <c r="DL5494" s="20"/>
      <c r="DM5494" s="20"/>
      <c r="DN5494" s="20"/>
      <c r="DO5494" s="20"/>
      <c r="DP5494" s="20"/>
      <c r="DQ5494" s="20"/>
      <c r="DR5494" s="20"/>
      <c r="DS5494" s="20"/>
      <c r="DT5494" s="20"/>
      <c r="DU5494" s="20"/>
      <c r="DV5494" s="20"/>
      <c r="DW5494" s="20"/>
      <c r="DX5494" s="20"/>
      <c r="DY5494" s="20"/>
    </row>
    <row r="5495" spans="1:129" x14ac:dyDescent="0.15">
      <c r="B5495" s="77" t="s">
        <v>11864</v>
      </c>
      <c r="C5495" s="75"/>
      <c r="D5495" s="73" t="s">
        <v>229</v>
      </c>
      <c r="E5495" s="20" t="s">
        <v>11865</v>
      </c>
      <c r="F5495" s="149">
        <f t="shared" si="769"/>
        <v>6.1052653050000003E-2</v>
      </c>
      <c r="G5495" s="149">
        <f t="shared" si="770"/>
        <v>1.8157764770000001E-2</v>
      </c>
      <c r="H5495" s="149">
        <f t="shared" si="771"/>
        <v>1.5147922810000001E-2</v>
      </c>
      <c r="I5495" s="149">
        <f t="shared" si="772"/>
        <v>4.3690244699999999E-3</v>
      </c>
      <c r="J5495" s="149">
        <v>2.3377940999999999E-2</v>
      </c>
      <c r="K5495" s="149">
        <v>1.3564369E-2</v>
      </c>
      <c r="L5495" s="149">
        <v>1.1157595E-3</v>
      </c>
      <c r="M5495" s="149">
        <v>1.4278327000000001E-4</v>
      </c>
      <c r="N5495" s="149">
        <v>1.310148E-2</v>
      </c>
      <c r="O5495" s="149">
        <v>4.9135015000000004E-3</v>
      </c>
      <c r="P5495" s="149">
        <v>4.6779431000000001E-4</v>
      </c>
      <c r="Q5495" s="149">
        <v>3.7831008E-3</v>
      </c>
      <c r="R5495" s="149">
        <v>0</v>
      </c>
      <c r="S5495" s="149">
        <v>0</v>
      </c>
      <c r="T5495" s="149">
        <v>0</v>
      </c>
      <c r="U5495" s="149">
        <v>5.8592366999999995E-4</v>
      </c>
      <c r="V5495" s="110"/>
      <c r="W5495" s="246">
        <f>J5495/0.135</f>
        <v>0.1731699333333333</v>
      </c>
      <c r="X5495" s="201">
        <v>2.1985115999999998</v>
      </c>
      <c r="Y5495" s="201">
        <v>0.43621179999999998</v>
      </c>
      <c r="Z5495" s="201">
        <v>3.3042241999999998E-4</v>
      </c>
      <c r="AA5495" s="201">
        <v>7.4951217000000001E-2</v>
      </c>
      <c r="AB5495" s="201">
        <v>3.8794877999999998E-2</v>
      </c>
      <c r="AC5495" s="201">
        <v>0.19822007</v>
      </c>
      <c r="AD5495" s="254">
        <v>0.18682583</v>
      </c>
      <c r="AE5495" s="76">
        <v>6.2696580000000002E-7</v>
      </c>
      <c r="AF5495" s="76">
        <v>1.0496528000000001E-9</v>
      </c>
      <c r="AG5495" s="20">
        <v>9.9843624999999998E-3</v>
      </c>
      <c r="AH5495" s="20"/>
      <c r="AI5495" s="20"/>
      <c r="AJ5495" s="20"/>
      <c r="AK5495" s="20"/>
      <c r="AL5495" s="20"/>
      <c r="AM5495" s="20"/>
      <c r="AN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c r="BU5495" s="20"/>
      <c r="BV5495" s="20"/>
      <c r="BW5495" s="20"/>
      <c r="BX5495" s="20"/>
      <c r="BY5495" s="20"/>
      <c r="BZ5495" s="20"/>
      <c r="CA5495" s="20"/>
      <c r="CB5495" s="20"/>
      <c r="CC5495" s="20"/>
      <c r="CD5495" s="20"/>
      <c r="CE5495" s="20"/>
      <c r="CF5495" s="20"/>
      <c r="CG5495" s="20"/>
      <c r="CH5495" s="20"/>
      <c r="CI5495" s="20"/>
      <c r="CJ5495" s="20"/>
      <c r="CK5495" s="20"/>
      <c r="CL5495" s="20"/>
      <c r="CM5495" s="20"/>
      <c r="CN5495" s="20"/>
      <c r="CO5495" s="20"/>
      <c r="CP5495" s="20"/>
      <c r="CQ5495" s="20"/>
      <c r="CR5495" s="20"/>
      <c r="CS5495" s="20"/>
      <c r="CT5495" s="20"/>
      <c r="CU5495" s="20"/>
      <c r="CV5495" s="20"/>
      <c r="CW5495" s="20"/>
      <c r="CX5495" s="20"/>
      <c r="CY5495" s="20"/>
      <c r="CZ5495" s="20"/>
      <c r="DA5495" s="20"/>
      <c r="DB5495" s="20"/>
      <c r="DC5495" s="20"/>
      <c r="DD5495" s="20"/>
      <c r="DE5495" s="20"/>
      <c r="DF5495" s="20"/>
      <c r="DG5495" s="20"/>
      <c r="DH5495" s="20"/>
      <c r="DI5495" s="20"/>
      <c r="DJ5495" s="20"/>
      <c r="DK5495" s="20"/>
      <c r="DL5495" s="20"/>
      <c r="DM5495" s="20"/>
      <c r="DN5495" s="20"/>
      <c r="DO5495" s="20"/>
      <c r="DP5495" s="20"/>
      <c r="DQ5495" s="20"/>
      <c r="DR5495" s="20"/>
      <c r="DS5495" s="20"/>
      <c r="DT5495" s="20"/>
      <c r="DU5495" s="20"/>
      <c r="DV5495" s="20"/>
      <c r="DW5495" s="20"/>
      <c r="DX5495" s="20"/>
      <c r="DY5495" s="20"/>
    </row>
    <row r="5496" spans="1:129" x14ac:dyDescent="0.15">
      <c r="A5496" s="61" t="s">
        <v>11866</v>
      </c>
      <c r="B5496" s="67" t="s">
        <v>11867</v>
      </c>
      <c r="C5496" s="83" t="s">
        <v>11868</v>
      </c>
      <c r="D5496" s="75"/>
      <c r="E5496" s="81"/>
      <c r="F5496" s="146">
        <f t="shared" si="769"/>
        <v>0</v>
      </c>
      <c r="G5496" s="146">
        <f t="shared" si="770"/>
        <v>0</v>
      </c>
      <c r="H5496" s="146">
        <f t="shared" si="771"/>
        <v>0</v>
      </c>
      <c r="I5496" s="146">
        <f t="shared" si="772"/>
        <v>0</v>
      </c>
      <c r="J5496" s="146"/>
      <c r="K5496" s="146"/>
      <c r="L5496" s="146"/>
      <c r="M5496" s="146"/>
      <c r="N5496" s="146"/>
      <c r="O5496" s="146"/>
      <c r="P5496" s="146"/>
      <c r="Q5496" s="146"/>
      <c r="R5496" s="146"/>
      <c r="S5496" s="146"/>
      <c r="T5496" s="146"/>
      <c r="U5496" s="146"/>
      <c r="W5496" s="246"/>
      <c r="X5496" s="80"/>
      <c r="Y5496" s="80"/>
      <c r="Z5496" s="80"/>
      <c r="AA5496" s="80"/>
      <c r="AB5496" s="80"/>
      <c r="AC5496" s="80"/>
      <c r="AD5496" s="80"/>
      <c r="AE5496" s="70"/>
      <c r="AF5496" s="70"/>
      <c r="AG5496" s="70"/>
      <c r="AH5496" s="20"/>
      <c r="AI5496" s="20"/>
      <c r="AJ5496" s="20"/>
      <c r="AK5496" s="20"/>
      <c r="AL5496" s="20"/>
      <c r="AM5496" s="20"/>
      <c r="AN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c r="BU5496" s="20"/>
      <c r="BV5496" s="20"/>
      <c r="BW5496" s="20"/>
      <c r="BX5496" s="20"/>
      <c r="BY5496" s="20"/>
      <c r="BZ5496" s="20"/>
      <c r="CA5496" s="20"/>
      <c r="CB5496" s="20"/>
      <c r="CC5496" s="20"/>
      <c r="CD5496" s="20"/>
      <c r="CE5496" s="20"/>
      <c r="CF5496" s="20"/>
      <c r="CG5496" s="20"/>
      <c r="CH5496" s="20"/>
      <c r="CI5496" s="20"/>
      <c r="CJ5496" s="20"/>
      <c r="CK5496" s="20"/>
      <c r="CL5496" s="20"/>
      <c r="CM5496" s="20"/>
      <c r="CN5496" s="20"/>
      <c r="CO5496" s="20"/>
      <c r="CP5496" s="20"/>
      <c r="CQ5496" s="20"/>
      <c r="CR5496" s="20"/>
      <c r="CS5496" s="20"/>
      <c r="CT5496" s="20"/>
      <c r="CU5496" s="20"/>
      <c r="CV5496" s="20"/>
      <c r="CW5496" s="20"/>
      <c r="CX5496" s="20"/>
      <c r="CY5496" s="20"/>
      <c r="CZ5496" s="20"/>
      <c r="DA5496" s="20"/>
      <c r="DB5496" s="20"/>
      <c r="DC5496" s="20"/>
      <c r="DD5496" s="20"/>
      <c r="DE5496" s="20"/>
      <c r="DF5496" s="20"/>
      <c r="DG5496" s="20"/>
      <c r="DH5496" s="20"/>
      <c r="DI5496" s="20"/>
      <c r="DJ5496" s="20"/>
      <c r="DK5496" s="20"/>
      <c r="DL5496" s="20"/>
      <c r="DM5496" s="20"/>
      <c r="DN5496" s="20"/>
      <c r="DO5496" s="20"/>
      <c r="DP5496" s="20"/>
      <c r="DQ5496" s="20"/>
      <c r="DR5496" s="20"/>
      <c r="DS5496" s="20"/>
      <c r="DT5496" s="20"/>
      <c r="DU5496" s="20"/>
      <c r="DV5496" s="20"/>
      <c r="DW5496" s="20"/>
      <c r="DX5496" s="20"/>
      <c r="DY5496" s="20"/>
    </row>
    <row r="5497" spans="1:129" x14ac:dyDescent="0.15">
      <c r="B5497" s="77" t="s">
        <v>11869</v>
      </c>
      <c r="D5497" s="73" t="s">
        <v>33</v>
      </c>
      <c r="E5497" s="20" t="s">
        <v>11870</v>
      </c>
      <c r="F5497" s="149">
        <f t="shared" si="769"/>
        <v>0.4812982307</v>
      </c>
      <c r="G5497" s="149">
        <f t="shared" si="770"/>
        <v>0.1092983495</v>
      </c>
      <c r="H5497" s="149">
        <f t="shared" si="771"/>
        <v>0.13754083320000002</v>
      </c>
      <c r="I5497" s="149">
        <f t="shared" si="772"/>
        <v>2.8124567999999999E-2</v>
      </c>
      <c r="J5497" s="149">
        <v>0.20633447999999999</v>
      </c>
      <c r="K5497" s="149">
        <v>0.12551082</v>
      </c>
      <c r="L5497" s="149">
        <v>1.0217514E-2</v>
      </c>
      <c r="M5497" s="149">
        <v>2.1413955000000001E-3</v>
      </c>
      <c r="N5497" s="149">
        <v>9.6581652000000004E-2</v>
      </c>
      <c r="O5497" s="149">
        <v>1.0575302E-2</v>
      </c>
      <c r="P5497" s="149">
        <v>1.8124992E-3</v>
      </c>
      <c r="Q5497" s="149">
        <v>1.2368448000000001E-2</v>
      </c>
      <c r="R5497" s="149">
        <v>0</v>
      </c>
      <c r="S5497" s="149">
        <v>0</v>
      </c>
      <c r="T5497" s="149">
        <v>0</v>
      </c>
      <c r="U5497" s="149">
        <v>1.5756119999999998E-2</v>
      </c>
      <c r="V5497" s="110"/>
      <c r="W5497" s="246">
        <f>J5497/0.135</f>
        <v>1.5284035555555553</v>
      </c>
      <c r="X5497" s="201">
        <v>24.241430999999999</v>
      </c>
      <c r="Y5497" s="201">
        <v>2.5853739999999998</v>
      </c>
      <c r="Z5497" s="201">
        <v>6.8182204999999996E-3</v>
      </c>
      <c r="AA5497" s="201">
        <v>0.83261019000000003</v>
      </c>
      <c r="AB5497" s="201">
        <v>0.23057783000000001</v>
      </c>
      <c r="AC5497" s="201">
        <v>1.1567894000000001</v>
      </c>
      <c r="AD5497" s="254">
        <v>1.0876726999999999</v>
      </c>
      <c r="AE5497" s="76">
        <v>5.1230651000000002E-6</v>
      </c>
      <c r="AF5497" s="76">
        <v>1.1254096E-8</v>
      </c>
      <c r="AG5497" s="20">
        <v>0.14789624000000001</v>
      </c>
      <c r="AH5497" s="20"/>
      <c r="AI5497" s="20"/>
      <c r="AJ5497" s="20"/>
      <c r="AK5497" s="20"/>
      <c r="AL5497" s="20"/>
      <c r="AM5497" s="20"/>
      <c r="AN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c r="BU5497" s="20"/>
      <c r="BV5497" s="20"/>
      <c r="BW5497" s="20"/>
      <c r="BX5497" s="20"/>
      <c r="BY5497" s="20"/>
      <c r="BZ5497" s="20"/>
      <c r="CA5497" s="20"/>
      <c r="CB5497" s="20"/>
      <c r="CC5497" s="20"/>
      <c r="CD5497" s="20"/>
      <c r="CE5497" s="20"/>
      <c r="CF5497" s="20"/>
      <c r="CG5497" s="20"/>
      <c r="CH5497" s="20"/>
      <c r="CI5497" s="20"/>
      <c r="CJ5497" s="20"/>
      <c r="CK5497" s="20"/>
      <c r="CL5497" s="20"/>
      <c r="CM5497" s="20"/>
      <c r="CN5497" s="20"/>
      <c r="CO5497" s="20"/>
      <c r="CP5497" s="20"/>
      <c r="CQ5497" s="20"/>
      <c r="CR5497" s="20"/>
      <c r="CS5497" s="20"/>
      <c r="CT5497" s="20"/>
      <c r="CU5497" s="20"/>
      <c r="CV5497" s="20"/>
      <c r="CW5497" s="20"/>
      <c r="CX5497" s="20"/>
      <c r="CY5497" s="20"/>
      <c r="CZ5497" s="20"/>
      <c r="DA5497" s="20"/>
      <c r="DB5497" s="20"/>
      <c r="DC5497" s="20"/>
      <c r="DD5497" s="20"/>
      <c r="DE5497" s="20"/>
      <c r="DF5497" s="20"/>
      <c r="DG5497" s="20"/>
      <c r="DH5497" s="20"/>
      <c r="DI5497" s="20"/>
      <c r="DJ5497" s="20"/>
      <c r="DK5497" s="20"/>
      <c r="DL5497" s="20"/>
      <c r="DM5497" s="20"/>
      <c r="DN5497" s="20"/>
      <c r="DO5497" s="20"/>
      <c r="DP5497" s="20"/>
      <c r="DQ5497" s="20"/>
      <c r="DR5497" s="20"/>
      <c r="DS5497" s="20"/>
      <c r="DT5497" s="20"/>
      <c r="DU5497" s="20"/>
      <c r="DV5497" s="20"/>
      <c r="DW5497" s="20"/>
      <c r="DX5497" s="20"/>
      <c r="DY5497" s="20"/>
    </row>
    <row r="5498" spans="1:129" x14ac:dyDescent="0.15">
      <c r="B5498" s="77" t="s">
        <v>11871</v>
      </c>
      <c r="C5498" s="75"/>
      <c r="D5498" s="73" t="s">
        <v>38</v>
      </c>
      <c r="E5498" s="20" t="s">
        <v>11872</v>
      </c>
      <c r="F5498" s="149">
        <f t="shared" si="769"/>
        <v>3.5406302943999997E-2</v>
      </c>
      <c r="G5498" s="149">
        <f t="shared" si="770"/>
        <v>3.0490983220000001E-3</v>
      </c>
      <c r="H5498" s="149">
        <f t="shared" si="771"/>
        <v>1.1916030692E-2</v>
      </c>
      <c r="I5498" s="149">
        <f t="shared" si="772"/>
        <v>8.0470892999999998E-4</v>
      </c>
      <c r="J5498" s="149">
        <v>1.9636464999999999E-2</v>
      </c>
      <c r="K5498" s="149">
        <v>1.1425714E-2</v>
      </c>
      <c r="L5498" s="149">
        <v>4.0641617000000002E-4</v>
      </c>
      <c r="M5498" s="149">
        <v>7.6703942000000004E-5</v>
      </c>
      <c r="N5498" s="149">
        <v>2.6519078000000001E-3</v>
      </c>
      <c r="O5498" s="149">
        <v>3.2048657999999999E-4</v>
      </c>
      <c r="P5498" s="149">
        <v>8.3900521999999994E-5</v>
      </c>
      <c r="Q5498" s="149">
        <v>3.1168888999999998E-4</v>
      </c>
      <c r="R5498" s="149">
        <v>0</v>
      </c>
      <c r="S5498" s="149">
        <v>0</v>
      </c>
      <c r="T5498" s="149">
        <v>0</v>
      </c>
      <c r="U5498" s="149">
        <v>4.9302004E-4</v>
      </c>
      <c r="V5498" s="110"/>
      <c r="W5498" s="246">
        <f>J5498/0.135</f>
        <v>0.14545529629629628</v>
      </c>
      <c r="X5498" s="201">
        <v>2.1660773</v>
      </c>
      <c r="Y5498" s="201">
        <v>5.0248343000000001E-2</v>
      </c>
      <c r="Z5498" s="201">
        <v>5.4466323E-5</v>
      </c>
      <c r="AA5498" s="201">
        <v>3.8682743999999998E-2</v>
      </c>
      <c r="AB5498" s="201">
        <v>3.3458937000000002E-3</v>
      </c>
      <c r="AC5498" s="201">
        <v>2.5589533000000001E-2</v>
      </c>
      <c r="AD5498" s="254">
        <v>2.5881617999999999E-2</v>
      </c>
      <c r="AE5498" s="76">
        <v>3.5500615999999999E-7</v>
      </c>
      <c r="AF5498" s="76">
        <v>8.1865127000000003E-10</v>
      </c>
      <c r="AG5498" s="20">
        <v>1.6798035999999999E-2</v>
      </c>
      <c r="AH5498" s="20"/>
      <c r="AI5498" s="20"/>
      <c r="AJ5498" s="20"/>
      <c r="AK5498" s="20"/>
      <c r="AL5498" s="20"/>
      <c r="AM5498" s="20"/>
      <c r="AN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c r="BU5498" s="20"/>
      <c r="BV5498" s="20"/>
      <c r="BW5498" s="20"/>
      <c r="BX5498" s="20"/>
      <c r="BY5498" s="20"/>
      <c r="BZ5498" s="20"/>
      <c r="CA5498" s="20"/>
      <c r="CB5498" s="20"/>
      <c r="CC5498" s="20"/>
      <c r="CD5498" s="20"/>
      <c r="CE5498" s="20"/>
      <c r="CF5498" s="20"/>
      <c r="CG5498" s="20"/>
      <c r="CH5498" s="20"/>
      <c r="CI5498" s="20"/>
      <c r="CJ5498" s="20"/>
      <c r="CK5498" s="20"/>
      <c r="CL5498" s="20"/>
      <c r="CM5498" s="20"/>
      <c r="CN5498" s="20"/>
      <c r="CO5498" s="20"/>
      <c r="CP5498" s="20"/>
      <c r="CQ5498" s="20"/>
      <c r="CR5498" s="20"/>
      <c r="CS5498" s="20"/>
      <c r="CT5498" s="20"/>
      <c r="CU5498" s="20"/>
      <c r="CV5498" s="20"/>
      <c r="CW5498" s="20"/>
      <c r="CX5498" s="20"/>
      <c r="CY5498" s="20"/>
      <c r="CZ5498" s="20"/>
      <c r="DA5498" s="20"/>
      <c r="DB5498" s="20"/>
      <c r="DC5498" s="20"/>
      <c r="DD5498" s="20"/>
      <c r="DE5498" s="20"/>
      <c r="DF5498" s="20"/>
      <c r="DG5498" s="20"/>
      <c r="DH5498" s="20"/>
      <c r="DI5498" s="20"/>
      <c r="DJ5498" s="20"/>
      <c r="DK5498" s="20"/>
      <c r="DL5498" s="20"/>
      <c r="DM5498" s="20"/>
      <c r="DN5498" s="20"/>
      <c r="DO5498" s="20"/>
      <c r="DP5498" s="20"/>
      <c r="DQ5498" s="20"/>
      <c r="DR5498" s="20"/>
      <c r="DS5498" s="20"/>
      <c r="DT5498" s="20"/>
      <c r="DU5498" s="20"/>
      <c r="DV5498" s="20"/>
      <c r="DW5498" s="20"/>
      <c r="DX5498" s="20"/>
      <c r="DY5498" s="20"/>
    </row>
    <row r="5499" spans="1:129" x14ac:dyDescent="0.15">
      <c r="A5499" s="61" t="s">
        <v>1777</v>
      </c>
      <c r="B5499" s="67" t="s">
        <v>1778</v>
      </c>
      <c r="C5499" s="83" t="s">
        <v>1779</v>
      </c>
      <c r="D5499" s="75"/>
      <c r="E5499" s="104"/>
      <c r="F5499" s="146">
        <f t="shared" si="769"/>
        <v>0</v>
      </c>
      <c r="G5499" s="146">
        <f t="shared" si="770"/>
        <v>0</v>
      </c>
      <c r="H5499" s="146">
        <f t="shared" si="771"/>
        <v>0</v>
      </c>
      <c r="I5499" s="146">
        <f t="shared" si="772"/>
        <v>0</v>
      </c>
      <c r="J5499" s="146"/>
      <c r="K5499" s="146"/>
      <c r="L5499" s="146"/>
      <c r="M5499" s="146"/>
      <c r="N5499" s="146"/>
      <c r="O5499" s="146"/>
      <c r="P5499" s="146"/>
      <c r="Q5499" s="146"/>
      <c r="R5499" s="146"/>
      <c r="S5499" s="146"/>
      <c r="T5499" s="146"/>
      <c r="U5499" s="146"/>
      <c r="W5499" s="246"/>
      <c r="X5499" s="80"/>
      <c r="Y5499" s="80"/>
      <c r="Z5499" s="80"/>
      <c r="AA5499" s="80"/>
      <c r="AB5499" s="80"/>
      <c r="AC5499" s="80"/>
      <c r="AD5499" s="80"/>
      <c r="AE5499" s="70"/>
      <c r="AF5499" s="70"/>
      <c r="AG5499" s="70"/>
      <c r="AH5499" s="20"/>
      <c r="AI5499" s="20"/>
      <c r="AJ5499" s="20"/>
      <c r="AK5499" s="20"/>
      <c r="AL5499" s="20"/>
      <c r="AM5499" s="20"/>
      <c r="AN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c r="BT5499" s="20"/>
      <c r="BU5499" s="20"/>
      <c r="BV5499" s="20"/>
      <c r="BW5499" s="20"/>
      <c r="BX5499" s="20"/>
      <c r="BY5499" s="20"/>
      <c r="BZ5499" s="20"/>
      <c r="CA5499" s="20"/>
      <c r="CB5499" s="20"/>
      <c r="CC5499" s="20"/>
      <c r="CD5499" s="20"/>
      <c r="CE5499" s="20"/>
      <c r="CF5499" s="20"/>
      <c r="CG5499" s="20"/>
      <c r="CH5499" s="20"/>
      <c r="CI5499" s="20"/>
      <c r="CJ5499" s="20"/>
      <c r="CK5499" s="20"/>
      <c r="CL5499" s="20"/>
      <c r="CM5499" s="20"/>
      <c r="CN5499" s="20"/>
      <c r="CO5499" s="20"/>
      <c r="CP5499" s="20"/>
      <c r="CQ5499" s="20"/>
      <c r="CR5499" s="20"/>
      <c r="CS5499" s="20"/>
      <c r="CT5499" s="20"/>
      <c r="CU5499" s="20"/>
      <c r="CV5499" s="20"/>
      <c r="CW5499" s="20"/>
      <c r="CX5499" s="20"/>
      <c r="CY5499" s="20"/>
      <c r="CZ5499" s="20"/>
      <c r="DA5499" s="20"/>
      <c r="DB5499" s="20"/>
      <c r="DC5499" s="20"/>
      <c r="DD5499" s="20"/>
      <c r="DE5499" s="20"/>
      <c r="DF5499" s="20"/>
      <c r="DG5499" s="20"/>
      <c r="DH5499" s="20"/>
      <c r="DI5499" s="20"/>
      <c r="DJ5499" s="20"/>
      <c r="DK5499" s="20"/>
      <c r="DL5499" s="20"/>
      <c r="DM5499" s="20"/>
      <c r="DN5499" s="20"/>
      <c r="DO5499" s="20"/>
      <c r="DP5499" s="20"/>
      <c r="DQ5499" s="20"/>
      <c r="DR5499" s="20"/>
      <c r="DS5499" s="20"/>
      <c r="DT5499" s="20"/>
      <c r="DU5499" s="20"/>
      <c r="DV5499" s="20"/>
      <c r="DW5499" s="20"/>
      <c r="DX5499" s="20"/>
      <c r="DY5499" s="20"/>
    </row>
    <row r="5500" spans="1:129" x14ac:dyDescent="0.15">
      <c r="B5500" s="77" t="s">
        <v>1780</v>
      </c>
      <c r="C5500" s="114"/>
      <c r="D5500" s="73" t="s">
        <v>38</v>
      </c>
      <c r="E5500" s="78" t="s">
        <v>1781</v>
      </c>
      <c r="F5500" s="271">
        <f t="shared" si="769"/>
        <v>8.8697527780000007E-2</v>
      </c>
      <c r="G5500" s="271">
        <f t="shared" si="770"/>
        <v>6.7755496399999997E-3</v>
      </c>
      <c r="H5500" s="271">
        <f t="shared" si="771"/>
        <v>2.0742734040000002E-2</v>
      </c>
      <c r="I5500" s="271">
        <f t="shared" si="772"/>
        <v>1.9144121000000001E-3</v>
      </c>
      <c r="J5500" s="271">
        <v>5.9264832000000003E-2</v>
      </c>
      <c r="K5500" s="271">
        <v>1.8883785E-2</v>
      </c>
      <c r="L5500" s="271">
        <v>1.0995427E-3</v>
      </c>
      <c r="M5500" s="271">
        <v>1.7693314E-4</v>
      </c>
      <c r="N5500" s="271">
        <v>5.5803707000000001E-3</v>
      </c>
      <c r="O5500" s="271">
        <v>1.0182457999999999E-3</v>
      </c>
      <c r="P5500" s="271">
        <v>7.5940633999999996E-4</v>
      </c>
      <c r="Q5500" s="271">
        <v>3.3789660000000001E-4</v>
      </c>
      <c r="R5500" s="271">
        <v>0</v>
      </c>
      <c r="S5500" s="271">
        <v>0</v>
      </c>
      <c r="T5500" s="271">
        <v>0</v>
      </c>
      <c r="U5500" s="271">
        <v>1.5765155000000001E-3</v>
      </c>
      <c r="V5500" s="110"/>
      <c r="W5500" s="89">
        <f t="shared" ref="W5500:W5563" si="774">J5500/0.135</f>
        <v>0.43899875555555556</v>
      </c>
      <c r="X5500" s="248">
        <v>11.557719000000001</v>
      </c>
      <c r="Y5500" s="248">
        <v>5.8932298000000003</v>
      </c>
      <c r="Z5500" s="248">
        <v>4.2307912999999999</v>
      </c>
      <c r="AA5500" s="248">
        <v>7.3820471999999995E-4</v>
      </c>
      <c r="AB5500" s="248">
        <v>0.49209167999999998</v>
      </c>
      <c r="AC5500" s="248">
        <v>0.22716607999999999</v>
      </c>
      <c r="AD5500" s="248">
        <v>0.71370222000000005</v>
      </c>
      <c r="AE5500" s="250">
        <v>8.6800775999999998E-7</v>
      </c>
      <c r="AF5500" s="250">
        <v>2.2588909000000001E-9</v>
      </c>
      <c r="AG5500" s="78">
        <v>1.9697312000000002E-2</v>
      </c>
      <c r="AH5500" s="20"/>
      <c r="AI5500" s="20"/>
      <c r="AJ5500" s="20"/>
      <c r="AK5500" s="20"/>
      <c r="AL5500" s="20"/>
      <c r="AM5500" s="20"/>
      <c r="AN5500" s="20"/>
      <c r="AS5500" s="20"/>
      <c r="AT5500" s="20"/>
      <c r="AU5500" s="20"/>
      <c r="AV5500" s="20"/>
      <c r="AW5500" s="20"/>
      <c r="AX5500" s="20"/>
      <c r="AY5500" s="20"/>
      <c r="AZ5500" s="20"/>
      <c r="BA5500" s="20"/>
      <c r="BB5500" s="20"/>
      <c r="BC5500" s="20"/>
      <c r="BD5500" s="20"/>
      <c r="BE5500" s="20"/>
      <c r="BF5500" s="20"/>
      <c r="BG5500" s="20"/>
      <c r="BH5500" s="20"/>
      <c r="BI5500" s="20"/>
      <c r="BJ5500" s="20"/>
      <c r="BK5500" s="20"/>
      <c r="BL5500" s="20"/>
      <c r="BM5500" s="20"/>
      <c r="BN5500" s="20"/>
      <c r="BO5500" s="20"/>
      <c r="BP5500" s="20"/>
      <c r="BQ5500" s="20"/>
      <c r="BR5500" s="20"/>
      <c r="BS5500" s="20"/>
      <c r="BT5500" s="20"/>
      <c r="BU5500" s="20"/>
      <c r="BV5500" s="20"/>
      <c r="BW5500" s="20"/>
      <c r="BX5500" s="20"/>
      <c r="BY5500" s="20"/>
      <c r="BZ5500" s="20"/>
      <c r="CA5500" s="20"/>
      <c r="CB5500" s="20"/>
      <c r="CC5500" s="20"/>
      <c r="CD5500" s="20"/>
      <c r="CE5500" s="20"/>
      <c r="CF5500" s="20"/>
      <c r="CG5500" s="20"/>
      <c r="CH5500" s="20"/>
      <c r="CI5500" s="20"/>
      <c r="CJ5500" s="20"/>
      <c r="CK5500" s="20"/>
      <c r="CL5500" s="20"/>
      <c r="CM5500" s="20"/>
      <c r="CN5500" s="20"/>
      <c r="CO5500" s="20"/>
      <c r="CP5500" s="20"/>
      <c r="CQ5500" s="20"/>
      <c r="CR5500" s="20"/>
      <c r="CS5500" s="20"/>
      <c r="CT5500" s="20"/>
      <c r="CU5500" s="20"/>
      <c r="CV5500" s="20"/>
      <c r="CW5500" s="20"/>
      <c r="CX5500" s="20"/>
      <c r="CY5500" s="20"/>
      <c r="CZ5500" s="20"/>
      <c r="DA5500" s="20"/>
      <c r="DB5500" s="20"/>
      <c r="DC5500" s="20"/>
      <c r="DD5500" s="20"/>
      <c r="DE5500" s="20"/>
      <c r="DF5500" s="20"/>
      <c r="DG5500" s="20"/>
      <c r="DH5500" s="20"/>
      <c r="DI5500" s="20"/>
      <c r="DJ5500" s="20"/>
      <c r="DK5500" s="20"/>
      <c r="DL5500" s="20"/>
      <c r="DM5500" s="20"/>
      <c r="DN5500" s="20"/>
      <c r="DO5500" s="20"/>
      <c r="DP5500" s="20"/>
      <c r="DQ5500" s="20"/>
      <c r="DR5500" s="20"/>
      <c r="DS5500" s="20"/>
      <c r="DT5500" s="20"/>
      <c r="DU5500" s="20"/>
      <c r="DV5500" s="20"/>
      <c r="DW5500" s="20"/>
      <c r="DX5500" s="20"/>
      <c r="DY5500" s="20"/>
    </row>
    <row r="5501" spans="1:129" x14ac:dyDescent="0.15">
      <c r="B5501" s="77" t="s">
        <v>1782</v>
      </c>
      <c r="C5501" s="75"/>
      <c r="D5501" s="73" t="s">
        <v>38</v>
      </c>
      <c r="E5501" s="78" t="s">
        <v>1783</v>
      </c>
      <c r="F5501" s="271">
        <f t="shared" si="769"/>
        <v>0.10464858216</v>
      </c>
      <c r="G5501" s="271">
        <f t="shared" si="770"/>
        <v>7.9940408799999991E-3</v>
      </c>
      <c r="H5501" s="271">
        <f t="shared" si="771"/>
        <v>2.4473034929999998E-2</v>
      </c>
      <c r="I5501" s="271">
        <f t="shared" si="772"/>
        <v>2.2586933499999999E-3</v>
      </c>
      <c r="J5501" s="271">
        <v>6.9922813E-2</v>
      </c>
      <c r="K5501" s="271">
        <v>2.2279779E-2</v>
      </c>
      <c r="L5501" s="271">
        <v>1.2972806E-3</v>
      </c>
      <c r="M5501" s="271">
        <v>2.0875218E-4</v>
      </c>
      <c r="N5501" s="271">
        <v>6.5839250999999996E-3</v>
      </c>
      <c r="O5501" s="271">
        <v>1.2013636E-3</v>
      </c>
      <c r="P5501" s="271">
        <v>8.9597533000000001E-4</v>
      </c>
      <c r="Q5501" s="271">
        <v>3.9866275000000002E-4</v>
      </c>
      <c r="R5501" s="271">
        <v>0</v>
      </c>
      <c r="S5501" s="271">
        <v>0</v>
      </c>
      <c r="T5501" s="271">
        <v>0</v>
      </c>
      <c r="U5501" s="271">
        <v>1.8600305999999999E-3</v>
      </c>
      <c r="V5501" s="110"/>
      <c r="W5501" s="89">
        <f t="shared" si="774"/>
        <v>0.51794676296296294</v>
      </c>
      <c r="X5501" s="248">
        <v>13.636219000000001</v>
      </c>
      <c r="Y5501" s="248">
        <v>6.9530476999999999</v>
      </c>
      <c r="Z5501" s="248">
        <v>4.9916421</v>
      </c>
      <c r="AA5501" s="248">
        <v>8.7096088E-4</v>
      </c>
      <c r="AB5501" s="248">
        <v>0.58058772999999997</v>
      </c>
      <c r="AC5501" s="248">
        <v>0.26801883999999998</v>
      </c>
      <c r="AD5501" s="248">
        <v>0.84205194000000005</v>
      </c>
      <c r="AE5501" s="250">
        <v>1.0241071999999999E-6</v>
      </c>
      <c r="AF5501" s="250">
        <v>2.6651219000000002E-9</v>
      </c>
      <c r="AG5501" s="78">
        <v>2.3239607999999998E-2</v>
      </c>
      <c r="AH5501" s="20"/>
      <c r="AI5501" s="20"/>
      <c r="AJ5501" s="20"/>
      <c r="AK5501" s="20"/>
      <c r="AL5501" s="20"/>
      <c r="AM5501" s="20"/>
      <c r="AN5501" s="20"/>
      <c r="AS5501" s="20"/>
      <c r="AT5501" s="20"/>
      <c r="AU5501" s="20"/>
      <c r="AV5501" s="20"/>
      <c r="AW5501" s="20"/>
      <c r="AX5501" s="20"/>
      <c r="AY5501" s="20"/>
      <c r="AZ5501" s="20"/>
      <c r="BA5501" s="20"/>
      <c r="BB5501" s="20"/>
      <c r="BC5501" s="20"/>
      <c r="BD5501" s="20"/>
      <c r="BE5501" s="20"/>
      <c r="BF5501" s="20"/>
      <c r="BG5501" s="20"/>
      <c r="BH5501" s="20"/>
      <c r="BI5501" s="20"/>
      <c r="BJ5501" s="20"/>
      <c r="BK5501" s="20"/>
      <c r="BL5501" s="20"/>
      <c r="BM5501" s="20"/>
      <c r="BN5501" s="20"/>
      <c r="BO5501" s="20"/>
      <c r="BP5501" s="20"/>
      <c r="BQ5501" s="20"/>
      <c r="BR5501" s="20"/>
      <c r="BS5501" s="20"/>
      <c r="BT5501" s="20"/>
      <c r="BU5501" s="20"/>
      <c r="BV5501" s="20"/>
      <c r="BW5501" s="20"/>
      <c r="BX5501" s="20"/>
      <c r="BY5501" s="20"/>
      <c r="BZ5501" s="20"/>
      <c r="CA5501" s="20"/>
      <c r="CB5501" s="20"/>
      <c r="CC5501" s="20"/>
      <c r="CD5501" s="20"/>
      <c r="CE5501" s="20"/>
      <c r="CF5501" s="20"/>
      <c r="CG5501" s="20"/>
      <c r="CH5501" s="20"/>
      <c r="CI5501" s="20"/>
      <c r="CJ5501" s="20"/>
      <c r="CK5501" s="20"/>
      <c r="CL5501" s="20"/>
      <c r="CM5501" s="20"/>
      <c r="CN5501" s="20"/>
      <c r="CO5501" s="20"/>
      <c r="CP5501" s="20"/>
      <c r="CQ5501" s="20"/>
      <c r="CR5501" s="20"/>
      <c r="CS5501" s="20"/>
      <c r="CT5501" s="20"/>
      <c r="CU5501" s="20"/>
      <c r="CV5501" s="20"/>
      <c r="CW5501" s="20"/>
      <c r="CX5501" s="20"/>
      <c r="CY5501" s="20"/>
      <c r="CZ5501" s="20"/>
      <c r="DA5501" s="20"/>
      <c r="DB5501" s="20"/>
      <c r="DC5501" s="20"/>
      <c r="DD5501" s="20"/>
      <c r="DE5501" s="20"/>
      <c r="DF5501" s="20"/>
      <c r="DG5501" s="20"/>
      <c r="DH5501" s="20"/>
      <c r="DI5501" s="20"/>
      <c r="DJ5501" s="20"/>
      <c r="DK5501" s="20"/>
      <c r="DL5501" s="20"/>
      <c r="DM5501" s="20"/>
      <c r="DN5501" s="20"/>
      <c r="DO5501" s="20"/>
      <c r="DP5501" s="20"/>
      <c r="DQ5501" s="20"/>
      <c r="DR5501" s="20"/>
      <c r="DS5501" s="20"/>
      <c r="DT5501" s="20"/>
      <c r="DU5501" s="20"/>
      <c r="DV5501" s="20"/>
      <c r="DW5501" s="20"/>
      <c r="DX5501" s="20"/>
      <c r="DY5501" s="20"/>
    </row>
    <row r="5502" spans="1:129" x14ac:dyDescent="0.15">
      <c r="B5502" s="77" t="s">
        <v>11873</v>
      </c>
      <c r="C5502" s="75"/>
      <c r="D5502" s="73" t="s">
        <v>38</v>
      </c>
      <c r="E5502" s="20" t="s">
        <v>11874</v>
      </c>
      <c r="F5502" s="149">
        <f t="shared" si="769"/>
        <v>37.558890730000002</v>
      </c>
      <c r="G5502" s="149">
        <f t="shared" si="770"/>
        <v>7.7302440000000008</v>
      </c>
      <c r="H5502" s="149">
        <f t="shared" si="771"/>
        <v>10.685730250000001</v>
      </c>
      <c r="I5502" s="149">
        <f t="shared" si="772"/>
        <v>7.6161294799999997</v>
      </c>
      <c r="J5502" s="149">
        <v>11.526787000000001</v>
      </c>
      <c r="K5502" s="149">
        <v>4.4093306999999999</v>
      </c>
      <c r="L5502" s="149">
        <v>6.1715648999999999</v>
      </c>
      <c r="M5502" s="149">
        <v>1.5079883000000001</v>
      </c>
      <c r="N5502" s="149">
        <v>5.0669149000000004</v>
      </c>
      <c r="O5502" s="149">
        <v>1.1553408000000001</v>
      </c>
      <c r="P5502" s="149">
        <v>0.10483465</v>
      </c>
      <c r="Q5502" s="149">
        <v>6.9668353999999999</v>
      </c>
      <c r="R5502" s="149">
        <v>0</v>
      </c>
      <c r="S5502" s="149">
        <v>0</v>
      </c>
      <c r="T5502" s="149">
        <v>0</v>
      </c>
      <c r="U5502" s="149">
        <v>0.64929408</v>
      </c>
      <c r="V5502" s="110"/>
      <c r="W5502" s="246">
        <f t="shared" si="774"/>
        <v>85.383607407407411</v>
      </c>
      <c r="X5502" s="201">
        <v>1547.3003000000001</v>
      </c>
      <c r="Y5502" s="201">
        <v>1228.1134999999999</v>
      </c>
      <c r="Z5502" s="201">
        <v>185.02885000000001</v>
      </c>
      <c r="AA5502" s="201">
        <v>0.16247039999999999</v>
      </c>
      <c r="AB5502" s="201">
        <v>30.525852</v>
      </c>
      <c r="AC5502" s="201">
        <v>13.500688</v>
      </c>
      <c r="AD5502" s="201">
        <v>89.968918000000002</v>
      </c>
      <c r="AE5502" s="20">
        <v>2.4547186000000001E-4</v>
      </c>
      <c r="AF5502" s="76">
        <v>4.4290164E-7</v>
      </c>
      <c r="AG5502" s="20">
        <v>6.5190704000000004</v>
      </c>
      <c r="AH5502" s="20"/>
      <c r="AI5502" s="20"/>
      <c r="AJ5502" s="20"/>
      <c r="AK5502" s="20"/>
      <c r="AL5502" s="20"/>
      <c r="AM5502" s="20"/>
      <c r="AN5502" s="20"/>
      <c r="AS5502" s="20"/>
      <c r="AT5502" s="20"/>
      <c r="AU5502" s="20"/>
      <c r="AV5502" s="20"/>
      <c r="AW5502" s="20"/>
      <c r="AX5502" s="20"/>
      <c r="AY5502" s="20"/>
      <c r="AZ5502" s="20"/>
      <c r="BA5502" s="20"/>
      <c r="BB5502" s="20"/>
      <c r="BC5502" s="20"/>
      <c r="BD5502" s="20"/>
      <c r="BE5502" s="20"/>
      <c r="BF5502" s="20"/>
      <c r="BG5502" s="20"/>
      <c r="BH5502" s="20"/>
      <c r="BI5502" s="20"/>
      <c r="BJ5502" s="20"/>
      <c r="BK5502" s="20"/>
      <c r="BL5502" s="20"/>
      <c r="BM5502" s="20"/>
      <c r="BN5502" s="20"/>
      <c r="BO5502" s="20"/>
      <c r="BP5502" s="20"/>
      <c r="BQ5502" s="20"/>
      <c r="BR5502" s="20"/>
      <c r="BS5502" s="20"/>
      <c r="BT5502" s="20"/>
      <c r="BU5502" s="20"/>
      <c r="BV5502" s="20"/>
      <c r="BW5502" s="20"/>
      <c r="BX5502" s="20"/>
      <c r="BY5502" s="20"/>
      <c r="BZ5502" s="20"/>
      <c r="CA5502" s="20"/>
      <c r="CB5502" s="20"/>
      <c r="CC5502" s="20"/>
      <c r="CD5502" s="20"/>
      <c r="CE5502" s="20"/>
      <c r="CF5502" s="20"/>
      <c r="CG5502" s="20"/>
      <c r="CH5502" s="20"/>
      <c r="CI5502" s="20"/>
      <c r="CJ5502" s="20"/>
      <c r="CK5502" s="20"/>
      <c r="CL5502" s="20"/>
      <c r="CM5502" s="20"/>
      <c r="CN5502" s="20"/>
      <c r="CO5502" s="20"/>
      <c r="CP5502" s="20"/>
      <c r="CQ5502" s="20"/>
      <c r="CR5502" s="20"/>
      <c r="CS5502" s="20"/>
      <c r="CT5502" s="20"/>
      <c r="CU5502" s="20"/>
      <c r="CV5502" s="20"/>
      <c r="CW5502" s="20"/>
      <c r="CX5502" s="20"/>
      <c r="CY5502" s="20"/>
      <c r="CZ5502" s="20"/>
      <c r="DA5502" s="20"/>
      <c r="DB5502" s="20"/>
      <c r="DC5502" s="20"/>
      <c r="DD5502" s="20"/>
      <c r="DE5502" s="20"/>
      <c r="DF5502" s="20"/>
      <c r="DG5502" s="20"/>
      <c r="DH5502" s="20"/>
      <c r="DI5502" s="20"/>
      <c r="DJ5502" s="20"/>
      <c r="DK5502" s="20"/>
      <c r="DL5502" s="20"/>
      <c r="DM5502" s="20"/>
      <c r="DN5502" s="20"/>
      <c r="DO5502" s="20"/>
      <c r="DP5502" s="20"/>
      <c r="DQ5502" s="20"/>
      <c r="DR5502" s="20"/>
      <c r="DS5502" s="20"/>
      <c r="DT5502" s="20"/>
      <c r="DU5502" s="20"/>
      <c r="DV5502" s="20"/>
      <c r="DW5502" s="20"/>
      <c r="DX5502" s="20"/>
      <c r="DY5502" s="20"/>
    </row>
    <row r="5503" spans="1:129" x14ac:dyDescent="0.15">
      <c r="B5503" s="77" t="s">
        <v>11875</v>
      </c>
      <c r="C5503" s="75"/>
      <c r="D5503" s="73" t="s">
        <v>38</v>
      </c>
      <c r="E5503" s="20" t="s">
        <v>11876</v>
      </c>
      <c r="F5503" s="149">
        <f t="shared" si="769"/>
        <v>1.3191027781E-2</v>
      </c>
      <c r="G5503" s="149">
        <f t="shared" si="770"/>
        <v>1.8690522839999999E-3</v>
      </c>
      <c r="H5503" s="149">
        <f t="shared" si="771"/>
        <v>3.60278507E-3</v>
      </c>
      <c r="I5503" s="149">
        <f t="shared" si="772"/>
        <v>1.3165452699999999E-4</v>
      </c>
      <c r="J5503" s="149">
        <v>7.5875359000000002E-3</v>
      </c>
      <c r="K5503" s="149">
        <v>3.3514937999999999E-3</v>
      </c>
      <c r="L5503" s="149">
        <v>1.0057683E-4</v>
      </c>
      <c r="M5503" s="149">
        <v>4.1171053999999997E-5</v>
      </c>
      <c r="N5503" s="149">
        <v>1.6775185E-3</v>
      </c>
      <c r="O5503" s="149">
        <v>1.5036273E-4</v>
      </c>
      <c r="P5503" s="149">
        <v>1.5071444000000001E-4</v>
      </c>
      <c r="Q5503" s="149">
        <v>4.8828102E-5</v>
      </c>
      <c r="R5503" s="149">
        <v>0</v>
      </c>
      <c r="S5503" s="149">
        <v>0</v>
      </c>
      <c r="T5503" s="149">
        <v>0</v>
      </c>
      <c r="U5503" s="149">
        <v>8.2826425000000005E-5</v>
      </c>
      <c r="V5503" s="110"/>
      <c r="W5503" s="246">
        <f t="shared" si="774"/>
        <v>5.6203969629629626E-2</v>
      </c>
      <c r="X5503" s="201">
        <v>0.78364047999999997</v>
      </c>
      <c r="Y5503" s="201">
        <v>0.69337426999999996</v>
      </c>
      <c r="Z5503" s="201">
        <v>3.7800256999999997E-2</v>
      </c>
      <c r="AA5503" s="201">
        <v>3.9966748000000003E-5</v>
      </c>
      <c r="AB5503" s="201">
        <v>3.3060777999999999E-2</v>
      </c>
      <c r="AC5503" s="201">
        <v>2.8403043999999998E-3</v>
      </c>
      <c r="AD5503" s="201">
        <v>1.6524906999999998E-2</v>
      </c>
      <c r="AE5503" s="76">
        <v>7.0735798999999996E-7</v>
      </c>
      <c r="AF5503" s="76">
        <v>8.2740234000000004E-10</v>
      </c>
      <c r="AG5503" s="20">
        <v>3.3206333E-3</v>
      </c>
      <c r="AH5503" s="20"/>
      <c r="AI5503" s="20"/>
      <c r="AJ5503" s="20"/>
      <c r="AK5503" s="20"/>
      <c r="AL5503" s="20"/>
      <c r="AM5503" s="20"/>
      <c r="AN5503" s="20"/>
      <c r="AS5503" s="20"/>
      <c r="AT5503" s="20"/>
      <c r="AU5503" s="20"/>
      <c r="AV5503" s="20"/>
      <c r="AW5503" s="20"/>
      <c r="AX5503" s="20"/>
      <c r="AY5503" s="20"/>
      <c r="AZ5503" s="20"/>
      <c r="BA5503" s="20"/>
      <c r="BB5503" s="20"/>
      <c r="BC5503" s="20"/>
      <c r="BD5503" s="20"/>
      <c r="BE5503" s="20"/>
      <c r="BF5503" s="20"/>
      <c r="BG5503" s="20"/>
      <c r="BH5503" s="20"/>
      <c r="BI5503" s="20"/>
      <c r="BJ5503" s="20"/>
      <c r="BK5503" s="20"/>
      <c r="BL5503" s="20"/>
      <c r="BM5503" s="20"/>
      <c r="BN5503" s="20"/>
      <c r="BO5503" s="20"/>
      <c r="BP5503" s="20"/>
      <c r="BQ5503" s="20"/>
      <c r="BR5503" s="20"/>
      <c r="BS5503" s="20"/>
      <c r="BT5503" s="20"/>
      <c r="BU5503" s="20"/>
      <c r="BV5503" s="20"/>
      <c r="BW5503" s="20"/>
      <c r="BX5503" s="20"/>
      <c r="BY5503" s="20"/>
      <c r="BZ5503" s="20"/>
      <c r="CA5503" s="20"/>
      <c r="CB5503" s="20"/>
      <c r="CC5503" s="20"/>
      <c r="CD5503" s="20"/>
      <c r="CE5503" s="20"/>
      <c r="CF5503" s="20"/>
      <c r="CG5503" s="20"/>
      <c r="CH5503" s="20"/>
      <c r="CI5503" s="20"/>
      <c r="CJ5503" s="20"/>
      <c r="CK5503" s="20"/>
      <c r="CL5503" s="20"/>
      <c r="CM5503" s="20"/>
      <c r="CN5503" s="20"/>
      <c r="CO5503" s="20"/>
      <c r="CP5503" s="20"/>
      <c r="CQ5503" s="20"/>
      <c r="CR5503" s="20"/>
      <c r="CS5503" s="20"/>
      <c r="CT5503" s="20"/>
      <c r="CU5503" s="20"/>
      <c r="CV5503" s="20"/>
      <c r="CW5503" s="20"/>
      <c r="CX5503" s="20"/>
      <c r="CY5503" s="20"/>
      <c r="CZ5503" s="20"/>
      <c r="DA5503" s="20"/>
      <c r="DB5503" s="20"/>
      <c r="DC5503" s="20"/>
      <c r="DD5503" s="20"/>
      <c r="DE5503" s="20"/>
      <c r="DF5503" s="20"/>
      <c r="DG5503" s="20"/>
      <c r="DH5503" s="20"/>
      <c r="DI5503" s="20"/>
      <c r="DJ5503" s="20"/>
      <c r="DK5503" s="20"/>
      <c r="DL5503" s="20"/>
      <c r="DM5503" s="20"/>
      <c r="DN5503" s="20"/>
      <c r="DO5503" s="20"/>
      <c r="DP5503" s="20"/>
      <c r="DQ5503" s="20"/>
      <c r="DR5503" s="20"/>
      <c r="DS5503" s="20"/>
      <c r="DT5503" s="20"/>
      <c r="DU5503" s="20"/>
      <c r="DV5503" s="20"/>
      <c r="DW5503" s="20"/>
      <c r="DX5503" s="20"/>
      <c r="DY5503" s="20"/>
    </row>
    <row r="5504" spans="1:129" x14ac:dyDescent="0.15">
      <c r="B5504" s="77" t="s">
        <v>11877</v>
      </c>
      <c r="C5504" s="75"/>
      <c r="D5504" s="73" t="s">
        <v>38</v>
      </c>
      <c r="E5504" s="20" t="s">
        <v>11878</v>
      </c>
      <c r="F5504" s="149">
        <f t="shared" si="769"/>
        <v>1.3323723484000001E-2</v>
      </c>
      <c r="G5504" s="149">
        <f t="shared" si="770"/>
        <v>1.8978505200000001E-3</v>
      </c>
      <c r="H5504" s="149">
        <f t="shared" si="771"/>
        <v>3.5777663430000004E-3</v>
      </c>
      <c r="I5504" s="149">
        <f t="shared" si="772"/>
        <v>1.3330662099999999E-4</v>
      </c>
      <c r="J5504" s="149">
        <v>7.7148E-3</v>
      </c>
      <c r="K5504" s="149">
        <v>3.4080051E-3</v>
      </c>
      <c r="L5504" s="149">
        <v>1.0220749E-4</v>
      </c>
      <c r="M5504" s="149">
        <v>4.1850320000000003E-5</v>
      </c>
      <c r="N5504" s="149">
        <v>1.7040808E-3</v>
      </c>
      <c r="O5504" s="149">
        <v>1.5191940000000001E-4</v>
      </c>
      <c r="P5504" s="149">
        <v>6.7553752999999995E-5</v>
      </c>
      <c r="Q5504" s="149">
        <v>4.9173043000000003E-5</v>
      </c>
      <c r="R5504" s="149">
        <v>0</v>
      </c>
      <c r="S5504" s="149">
        <v>0</v>
      </c>
      <c r="T5504" s="149">
        <v>0</v>
      </c>
      <c r="U5504" s="149">
        <v>8.4133577999999997E-5</v>
      </c>
      <c r="V5504" s="110"/>
      <c r="W5504" s="246">
        <f t="shared" si="774"/>
        <v>5.7146666666666665E-2</v>
      </c>
      <c r="X5504" s="201">
        <v>0.79662854999999999</v>
      </c>
      <c r="Y5504" s="201">
        <v>0.70494120000000005</v>
      </c>
      <c r="Z5504" s="201">
        <v>3.8379723999999997E-2</v>
      </c>
      <c r="AA5504" s="201">
        <v>4.0570549999999997E-5</v>
      </c>
      <c r="AB5504" s="201">
        <v>3.3607386000000003E-2</v>
      </c>
      <c r="AC5504" s="201">
        <v>2.8838888000000001E-3</v>
      </c>
      <c r="AD5504" s="201">
        <v>1.6775778000000002E-2</v>
      </c>
      <c r="AE5504" s="76">
        <v>1.4000831E-7</v>
      </c>
      <c r="AF5504" s="76">
        <v>3.3473980000000001E-10</v>
      </c>
      <c r="AG5504" s="20">
        <v>3.3756877999999999E-3</v>
      </c>
      <c r="AH5504" s="20"/>
      <c r="AI5504" s="20"/>
      <c r="AJ5504" s="20"/>
      <c r="AK5504" s="20"/>
      <c r="AL5504" s="20"/>
      <c r="AM5504" s="20"/>
      <c r="AN5504" s="20"/>
      <c r="AS5504" s="20"/>
      <c r="AT5504" s="20"/>
      <c r="AU5504" s="20"/>
      <c r="AV5504" s="20"/>
      <c r="AW5504" s="20"/>
      <c r="AX5504" s="20"/>
      <c r="AY5504" s="20"/>
      <c r="AZ5504" s="20"/>
      <c r="BA5504" s="20"/>
      <c r="BB5504" s="20"/>
      <c r="BC5504" s="20"/>
      <c r="BD5504" s="20"/>
      <c r="BE5504" s="20"/>
      <c r="BF5504" s="20"/>
      <c r="BG5504" s="20"/>
      <c r="BH5504" s="20"/>
      <c r="BI5504" s="20"/>
      <c r="BJ5504" s="20"/>
      <c r="BK5504" s="20"/>
      <c r="BL5504" s="20"/>
      <c r="BM5504" s="20"/>
      <c r="BN5504" s="20"/>
      <c r="BO5504" s="20"/>
      <c r="BP5504" s="20"/>
      <c r="BQ5504" s="20"/>
      <c r="BR5504" s="20"/>
      <c r="BS5504" s="20"/>
      <c r="BT5504" s="20"/>
      <c r="BU5504" s="20"/>
      <c r="BV5504" s="20"/>
      <c r="BW5504" s="20"/>
      <c r="BX5504" s="20"/>
      <c r="BY5504" s="20"/>
      <c r="BZ5504" s="20"/>
      <c r="CA5504" s="20"/>
      <c r="CB5504" s="20"/>
      <c r="CC5504" s="20"/>
      <c r="CD5504" s="20"/>
      <c r="CE5504" s="20"/>
      <c r="CF5504" s="20"/>
      <c r="CG5504" s="20"/>
      <c r="CH5504" s="20"/>
      <c r="CI5504" s="20"/>
      <c r="CJ5504" s="20"/>
      <c r="CK5504" s="20"/>
      <c r="CL5504" s="20"/>
      <c r="CM5504" s="20"/>
      <c r="CN5504" s="20"/>
      <c r="CO5504" s="20"/>
      <c r="CP5504" s="20"/>
      <c r="CQ5504" s="20"/>
      <c r="CR5504" s="20"/>
      <c r="CS5504" s="20"/>
      <c r="CT5504" s="20"/>
      <c r="CU5504" s="20"/>
      <c r="CV5504" s="20"/>
      <c r="CW5504" s="20"/>
      <c r="CX5504" s="20"/>
      <c r="CY5504" s="20"/>
      <c r="CZ5504" s="20"/>
      <c r="DA5504" s="20"/>
      <c r="DB5504" s="20"/>
      <c r="DC5504" s="20"/>
      <c r="DD5504" s="20"/>
      <c r="DE5504" s="20"/>
      <c r="DF5504" s="20"/>
      <c r="DG5504" s="20"/>
      <c r="DH5504" s="20"/>
      <c r="DI5504" s="20"/>
      <c r="DJ5504" s="20"/>
      <c r="DK5504" s="20"/>
      <c r="DL5504" s="20"/>
      <c r="DM5504" s="20"/>
      <c r="DN5504" s="20"/>
      <c r="DO5504" s="20"/>
      <c r="DP5504" s="20"/>
      <c r="DQ5504" s="20"/>
      <c r="DR5504" s="20"/>
      <c r="DS5504" s="20"/>
      <c r="DT5504" s="20"/>
      <c r="DU5504" s="20"/>
      <c r="DV5504" s="20"/>
      <c r="DW5504" s="20"/>
      <c r="DX5504" s="20"/>
      <c r="DY5504" s="20"/>
    </row>
    <row r="5505" spans="2:129" x14ac:dyDescent="0.15">
      <c r="B5505" s="77" t="s">
        <v>11879</v>
      </c>
      <c r="C5505" s="75"/>
      <c r="D5505" s="73" t="s">
        <v>38</v>
      </c>
      <c r="E5505" s="20" t="s">
        <v>11880</v>
      </c>
      <c r="F5505" s="149">
        <f t="shared" si="769"/>
        <v>10.689666317</v>
      </c>
      <c r="G5505" s="149">
        <f t="shared" si="770"/>
        <v>1.8180722039999999</v>
      </c>
      <c r="H5505" s="149">
        <f t="shared" si="771"/>
        <v>1.336714653</v>
      </c>
      <c r="I5505" s="149">
        <f t="shared" si="772"/>
        <v>4.2834684599999999</v>
      </c>
      <c r="J5505" s="149">
        <v>3.2514110000000001</v>
      </c>
      <c r="K5505" s="149">
        <v>1.2501272000000001</v>
      </c>
      <c r="L5505" s="149">
        <v>6.0327483000000001E-2</v>
      </c>
      <c r="M5505" s="149">
        <v>2.2415284000000001E-2</v>
      </c>
      <c r="N5505" s="149">
        <v>1.5256000999999999</v>
      </c>
      <c r="O5505" s="149">
        <v>0.27005681999999998</v>
      </c>
      <c r="P5505" s="149">
        <v>2.6259970000000001E-2</v>
      </c>
      <c r="Q5505" s="149">
        <v>4.1357109000000003</v>
      </c>
      <c r="R5505" s="149">
        <v>0</v>
      </c>
      <c r="S5505" s="149">
        <v>0</v>
      </c>
      <c r="T5505" s="149">
        <v>0</v>
      </c>
      <c r="U5505" s="149">
        <v>0.14775756000000001</v>
      </c>
      <c r="V5505" s="110"/>
      <c r="W5505" s="246">
        <f t="shared" si="774"/>
        <v>24.084525925925924</v>
      </c>
      <c r="X5505" s="201">
        <v>424.80919999999998</v>
      </c>
      <c r="Y5505" s="201">
        <v>327.91354999999999</v>
      </c>
      <c r="Z5505" s="201">
        <v>48.944369000000002</v>
      </c>
      <c r="AA5505" s="201">
        <v>4.5662288000000002E-2</v>
      </c>
      <c r="AB5505" s="201">
        <v>18.219873</v>
      </c>
      <c r="AC5505" s="201">
        <v>3.7839592</v>
      </c>
      <c r="AD5505" s="201">
        <v>25.901785</v>
      </c>
      <c r="AE5505" s="76">
        <v>6.9832387000000004E-5</v>
      </c>
      <c r="AF5505" s="76">
        <v>1.2495647000000001E-7</v>
      </c>
      <c r="AG5505" s="20">
        <v>1.6209153000000001</v>
      </c>
      <c r="AH5505" s="20"/>
      <c r="AI5505" s="20"/>
      <c r="AJ5505" s="20"/>
      <c r="AK5505" s="20"/>
      <c r="AL5505" s="20"/>
      <c r="AM5505" s="20"/>
      <c r="AN5505" s="20"/>
      <c r="AS5505" s="20"/>
      <c r="AT5505" s="20"/>
      <c r="AU5505" s="20"/>
      <c r="AV5505" s="20"/>
      <c r="AW5505" s="20"/>
      <c r="AX5505" s="20"/>
      <c r="AY5505" s="20"/>
      <c r="AZ5505" s="20"/>
      <c r="BA5505" s="20"/>
      <c r="BB5505" s="20"/>
      <c r="BC5505" s="20"/>
      <c r="BD5505" s="20"/>
      <c r="BE5505" s="20"/>
      <c r="BF5505" s="20"/>
      <c r="BG5505" s="20"/>
      <c r="BH5505" s="20"/>
      <c r="BI5505" s="20"/>
      <c r="BJ5505" s="20"/>
      <c r="BK5505" s="20"/>
      <c r="BL5505" s="20"/>
      <c r="BM5505" s="20"/>
      <c r="BN5505" s="20"/>
      <c r="BO5505" s="20"/>
      <c r="BP5505" s="20"/>
      <c r="BQ5505" s="20"/>
      <c r="BR5505" s="20"/>
      <c r="BS5505" s="20"/>
      <c r="BT5505" s="20"/>
      <c r="BU5505" s="20"/>
      <c r="BV5505" s="20"/>
      <c r="BW5505" s="20"/>
      <c r="BX5505" s="20"/>
      <c r="BY5505" s="20"/>
      <c r="BZ5505" s="20"/>
      <c r="CA5505" s="20"/>
      <c r="CB5505" s="20"/>
      <c r="CC5505" s="20"/>
      <c r="CD5505" s="20"/>
      <c r="CE5505" s="20"/>
      <c r="CF5505" s="20"/>
      <c r="CG5505" s="20"/>
      <c r="CH5505" s="20"/>
      <c r="CI5505" s="20"/>
      <c r="CJ5505" s="20"/>
      <c r="CK5505" s="20"/>
      <c r="CL5505" s="20"/>
      <c r="CM5505" s="20"/>
      <c r="CN5505" s="20"/>
      <c r="CO5505" s="20"/>
      <c r="CP5505" s="20"/>
      <c r="CQ5505" s="20"/>
      <c r="CR5505" s="20"/>
      <c r="CS5505" s="20"/>
      <c r="CT5505" s="20"/>
      <c r="CU5505" s="20"/>
      <c r="CV5505" s="20"/>
      <c r="CW5505" s="20"/>
      <c r="CX5505" s="20"/>
      <c r="CY5505" s="20"/>
      <c r="CZ5505" s="20"/>
      <c r="DA5505" s="20"/>
      <c r="DB5505" s="20"/>
      <c r="DC5505" s="20"/>
      <c r="DD5505" s="20"/>
      <c r="DE5505" s="20"/>
      <c r="DF5505" s="20"/>
      <c r="DG5505" s="20"/>
      <c r="DH5505" s="20"/>
      <c r="DI5505" s="20"/>
      <c r="DJ5505" s="20"/>
      <c r="DK5505" s="20"/>
      <c r="DL5505" s="20"/>
      <c r="DM5505" s="20"/>
      <c r="DN5505" s="20"/>
      <c r="DO5505" s="20"/>
      <c r="DP5505" s="20"/>
      <c r="DQ5505" s="20"/>
      <c r="DR5505" s="20"/>
      <c r="DS5505" s="20"/>
      <c r="DT5505" s="20"/>
      <c r="DU5505" s="20"/>
      <c r="DV5505" s="20"/>
      <c r="DW5505" s="20"/>
      <c r="DX5505" s="20"/>
      <c r="DY5505" s="20"/>
    </row>
    <row r="5506" spans="2:129" x14ac:dyDescent="0.15">
      <c r="B5506" s="77" t="s">
        <v>11881</v>
      </c>
      <c r="C5506" s="75"/>
      <c r="D5506" s="73" t="s">
        <v>38</v>
      </c>
      <c r="E5506" s="20" t="s">
        <v>11882</v>
      </c>
      <c r="F5506" s="149">
        <f t="shared" si="769"/>
        <v>0.33145024808000001</v>
      </c>
      <c r="G5506" s="149">
        <f t="shared" si="770"/>
        <v>8.1677399080000004E-2</v>
      </c>
      <c r="H5506" s="149">
        <f t="shared" si="771"/>
        <v>0.14881430610000002</v>
      </c>
      <c r="I5506" s="149">
        <f t="shared" si="772"/>
        <v>4.6289969899999998E-2</v>
      </c>
      <c r="J5506" s="149">
        <v>5.4668572999999998E-2</v>
      </c>
      <c r="K5506" s="149">
        <v>0.12901075000000001</v>
      </c>
      <c r="L5506" s="149">
        <v>1.3730733E-2</v>
      </c>
      <c r="M5506" s="149">
        <v>4.4159408000000002E-4</v>
      </c>
      <c r="N5506" s="149">
        <v>4.1700055E-2</v>
      </c>
      <c r="O5506" s="149">
        <v>3.9535750000000001E-2</v>
      </c>
      <c r="P5506" s="149">
        <v>6.0728231000000002E-3</v>
      </c>
      <c r="Q5506" s="149">
        <v>3.8819913999999997E-2</v>
      </c>
      <c r="R5506" s="149">
        <v>0</v>
      </c>
      <c r="S5506" s="149">
        <v>0</v>
      </c>
      <c r="T5506" s="149">
        <v>0</v>
      </c>
      <c r="U5506" s="149">
        <v>7.4700558999999996E-3</v>
      </c>
      <c r="V5506" s="110"/>
      <c r="W5506" s="246">
        <f t="shared" si="774"/>
        <v>0.40495239259259252</v>
      </c>
      <c r="X5506" s="201">
        <v>8.5324790999999998</v>
      </c>
      <c r="Y5506" s="201">
        <v>7.1582565000000002</v>
      </c>
      <c r="Z5506" s="201">
        <v>0.64355174000000004</v>
      </c>
      <c r="AA5506" s="201">
        <v>5.9317471000000001E-4</v>
      </c>
      <c r="AB5506" s="201">
        <v>0.22948610999999999</v>
      </c>
      <c r="AC5506" s="201">
        <v>4.6536228999999998E-2</v>
      </c>
      <c r="AD5506" s="201">
        <v>0.45405537000000001</v>
      </c>
      <c r="AE5506" s="76">
        <v>3.5536216000000002E-6</v>
      </c>
      <c r="AF5506" s="76">
        <v>5.9422622999999996E-9</v>
      </c>
      <c r="AG5506" s="20">
        <v>5.5204338999999998E-2</v>
      </c>
      <c r="AH5506" s="20"/>
      <c r="AI5506" s="20"/>
      <c r="AJ5506" s="20"/>
      <c r="AK5506" s="20"/>
      <c r="AL5506" s="20"/>
      <c r="AM5506" s="20"/>
      <c r="AN5506" s="20"/>
      <c r="AS5506" s="20"/>
      <c r="AT5506" s="20"/>
      <c r="AU5506" s="20"/>
      <c r="AV5506" s="20"/>
      <c r="AW5506" s="20"/>
      <c r="AX5506" s="20"/>
      <c r="AY5506" s="20"/>
      <c r="AZ5506" s="20"/>
      <c r="BA5506" s="20"/>
      <c r="BB5506" s="20"/>
      <c r="BC5506" s="20"/>
      <c r="BD5506" s="20"/>
      <c r="BE5506" s="20"/>
      <c r="BF5506" s="20"/>
      <c r="BG5506" s="20"/>
      <c r="BH5506" s="20"/>
      <c r="BI5506" s="20"/>
      <c r="BJ5506" s="20"/>
      <c r="BK5506" s="20"/>
      <c r="BL5506" s="20"/>
      <c r="BM5506" s="20"/>
      <c r="BN5506" s="20"/>
      <c r="BO5506" s="20"/>
      <c r="BP5506" s="20"/>
      <c r="BQ5506" s="20"/>
      <c r="BR5506" s="20"/>
      <c r="BS5506" s="20"/>
      <c r="BT5506" s="20"/>
      <c r="BU5506" s="20"/>
      <c r="BV5506" s="20"/>
      <c r="BW5506" s="20"/>
      <c r="BX5506" s="20"/>
      <c r="BY5506" s="20"/>
      <c r="BZ5506" s="20"/>
      <c r="CA5506" s="20"/>
      <c r="CB5506" s="20"/>
      <c r="CC5506" s="20"/>
      <c r="CD5506" s="20"/>
      <c r="CE5506" s="20"/>
      <c r="CF5506" s="20"/>
      <c r="CG5506" s="20"/>
      <c r="CH5506" s="20"/>
      <c r="CI5506" s="20"/>
      <c r="CJ5506" s="20"/>
      <c r="CK5506" s="20"/>
      <c r="CL5506" s="20"/>
      <c r="CM5506" s="20"/>
      <c r="CN5506" s="20"/>
      <c r="CO5506" s="20"/>
      <c r="CP5506" s="20"/>
      <c r="CQ5506" s="20"/>
      <c r="CR5506" s="20"/>
      <c r="CS5506" s="20"/>
      <c r="CT5506" s="20"/>
      <c r="CU5506" s="20"/>
      <c r="CV5506" s="20"/>
      <c r="CW5506" s="20"/>
      <c r="CX5506" s="20"/>
      <c r="CY5506" s="20"/>
      <c r="CZ5506" s="20"/>
      <c r="DA5506" s="20"/>
      <c r="DB5506" s="20"/>
      <c r="DC5506" s="20"/>
      <c r="DD5506" s="20"/>
      <c r="DE5506" s="20"/>
      <c r="DF5506" s="20"/>
      <c r="DG5506" s="20"/>
      <c r="DH5506" s="20"/>
      <c r="DI5506" s="20"/>
      <c r="DJ5506" s="20"/>
      <c r="DK5506" s="20"/>
      <c r="DL5506" s="20"/>
      <c r="DM5506" s="20"/>
      <c r="DN5506" s="20"/>
      <c r="DO5506" s="20"/>
      <c r="DP5506" s="20"/>
      <c r="DQ5506" s="20"/>
      <c r="DR5506" s="20"/>
      <c r="DS5506" s="20"/>
      <c r="DT5506" s="20"/>
      <c r="DU5506" s="20"/>
      <c r="DV5506" s="20"/>
      <c r="DW5506" s="20"/>
      <c r="DX5506" s="20"/>
      <c r="DY5506" s="20"/>
    </row>
    <row r="5507" spans="2:129" x14ac:dyDescent="0.15">
      <c r="B5507" s="77" t="s">
        <v>11883</v>
      </c>
      <c r="C5507" s="114"/>
      <c r="D5507" s="73" t="s">
        <v>38</v>
      </c>
      <c r="E5507" s="20" t="s">
        <v>11884</v>
      </c>
      <c r="F5507" s="149">
        <f t="shared" si="769"/>
        <v>0.41046796427000004</v>
      </c>
      <c r="G5507" s="149">
        <f t="shared" si="770"/>
        <v>0.10097988997</v>
      </c>
      <c r="H5507" s="149">
        <f t="shared" si="771"/>
        <v>0.19118600530000002</v>
      </c>
      <c r="I5507" s="149">
        <f t="shared" si="772"/>
        <v>6.0361058000000002E-2</v>
      </c>
      <c r="J5507" s="149">
        <v>5.7941011000000001E-2</v>
      </c>
      <c r="K5507" s="149">
        <v>0.16513764</v>
      </c>
      <c r="L5507" s="149">
        <v>1.7955522000000002E-2</v>
      </c>
      <c r="M5507" s="149">
        <v>5.2114097000000004E-4</v>
      </c>
      <c r="N5507" s="149">
        <v>5.8119759E-2</v>
      </c>
      <c r="O5507" s="149">
        <v>4.233899E-2</v>
      </c>
      <c r="P5507" s="149">
        <v>8.0928432999999994E-3</v>
      </c>
      <c r="Q5507" s="149">
        <v>5.1457674000000002E-2</v>
      </c>
      <c r="R5507" s="149">
        <v>0</v>
      </c>
      <c r="S5507" s="149">
        <v>0</v>
      </c>
      <c r="T5507" s="149">
        <v>0</v>
      </c>
      <c r="U5507" s="149">
        <v>8.9033840000000003E-3</v>
      </c>
      <c r="V5507" s="110"/>
      <c r="W5507" s="246">
        <f t="shared" si="774"/>
        <v>0.42919267407407408</v>
      </c>
      <c r="X5507" s="201">
        <v>9.0860930999999994</v>
      </c>
      <c r="Y5507" s="201">
        <v>7.5156454999999998</v>
      </c>
      <c r="Z5507" s="201">
        <v>0.75095429000000002</v>
      </c>
      <c r="AA5507" s="201">
        <v>7.0004264000000005E-4</v>
      </c>
      <c r="AB5507" s="201">
        <v>0.26851332</v>
      </c>
      <c r="AC5507" s="201">
        <v>5.4925266E-2</v>
      </c>
      <c r="AD5507" s="201">
        <v>0.49535470999999998</v>
      </c>
      <c r="AE5507" s="76">
        <v>4.2962766999999996E-6</v>
      </c>
      <c r="AF5507" s="76">
        <v>7.2300150999999999E-9</v>
      </c>
      <c r="AG5507" s="20">
        <v>6.1827838000000003E-2</v>
      </c>
      <c r="AH5507" s="20"/>
      <c r="AI5507" s="20"/>
      <c r="AJ5507" s="20"/>
      <c r="AK5507" s="20"/>
      <c r="AL5507" s="20"/>
      <c r="AM5507" s="20"/>
      <c r="AN5507" s="20"/>
      <c r="AS5507" s="20"/>
      <c r="AT5507" s="20"/>
      <c r="AU5507" s="20"/>
      <c r="AV5507" s="20"/>
      <c r="AW5507" s="20"/>
      <c r="AX5507" s="20"/>
      <c r="AY5507" s="20"/>
      <c r="AZ5507" s="20"/>
      <c r="BA5507" s="20"/>
      <c r="BB5507" s="20"/>
      <c r="BC5507" s="20"/>
      <c r="BD5507" s="20"/>
      <c r="BE5507" s="20"/>
      <c r="BF5507" s="20"/>
      <c r="BG5507" s="20"/>
      <c r="BH5507" s="20"/>
      <c r="BI5507" s="20"/>
      <c r="BJ5507" s="20"/>
      <c r="BK5507" s="20"/>
      <c r="BL5507" s="20"/>
      <c r="BM5507" s="20"/>
      <c r="BN5507" s="20"/>
      <c r="BO5507" s="20"/>
      <c r="BP5507" s="20"/>
      <c r="BQ5507" s="20"/>
      <c r="BR5507" s="20"/>
      <c r="BS5507" s="20"/>
      <c r="BT5507" s="20"/>
      <c r="BU5507" s="20"/>
      <c r="BV5507" s="20"/>
      <c r="BW5507" s="20"/>
      <c r="BX5507" s="20"/>
      <c r="BY5507" s="20"/>
      <c r="BZ5507" s="20"/>
      <c r="CA5507" s="20"/>
      <c r="CB5507" s="20"/>
      <c r="CC5507" s="20"/>
      <c r="CD5507" s="20"/>
      <c r="CE5507" s="20"/>
      <c r="CF5507" s="20"/>
      <c r="CG5507" s="20"/>
      <c r="CH5507" s="20"/>
      <c r="CI5507" s="20"/>
      <c r="CJ5507" s="20"/>
      <c r="CK5507" s="20"/>
      <c r="CL5507" s="20"/>
      <c r="CM5507" s="20"/>
      <c r="CN5507" s="20"/>
      <c r="CO5507" s="20"/>
      <c r="CP5507" s="20"/>
      <c r="CQ5507" s="20"/>
      <c r="CR5507" s="20"/>
      <c r="CS5507" s="20"/>
      <c r="CT5507" s="20"/>
      <c r="CU5507" s="20"/>
      <c r="CV5507" s="20"/>
      <c r="CW5507" s="20"/>
      <c r="CX5507" s="20"/>
      <c r="CY5507" s="20"/>
      <c r="CZ5507" s="20"/>
      <c r="DA5507" s="20"/>
      <c r="DB5507" s="20"/>
      <c r="DC5507" s="20"/>
      <c r="DD5507" s="20"/>
      <c r="DE5507" s="20"/>
      <c r="DF5507" s="20"/>
      <c r="DG5507" s="20"/>
      <c r="DH5507" s="20"/>
      <c r="DI5507" s="20"/>
      <c r="DJ5507" s="20"/>
      <c r="DK5507" s="20"/>
      <c r="DL5507" s="20"/>
      <c r="DM5507" s="20"/>
      <c r="DN5507" s="20"/>
      <c r="DO5507" s="20"/>
      <c r="DP5507" s="20"/>
      <c r="DQ5507" s="20"/>
      <c r="DR5507" s="20"/>
      <c r="DS5507" s="20"/>
      <c r="DT5507" s="20"/>
      <c r="DU5507" s="20"/>
      <c r="DV5507" s="20"/>
      <c r="DW5507" s="20"/>
      <c r="DX5507" s="20"/>
      <c r="DY5507" s="20"/>
    </row>
    <row r="5508" spans="2:129" x14ac:dyDescent="0.15">
      <c r="B5508" s="77" t="s">
        <v>11885</v>
      </c>
      <c r="C5508" s="75"/>
      <c r="D5508" s="73" t="s">
        <v>38</v>
      </c>
      <c r="E5508" s="20" t="s">
        <v>11886</v>
      </c>
      <c r="F5508" s="149">
        <f t="shared" si="769"/>
        <v>7.176384744E-2</v>
      </c>
      <c r="G5508" s="149">
        <f t="shared" si="770"/>
        <v>1.3856085570000001E-2</v>
      </c>
      <c r="H5508" s="149">
        <f t="shared" si="771"/>
        <v>1.348699747E-2</v>
      </c>
      <c r="I5508" s="149">
        <f t="shared" si="772"/>
        <v>1.1895844399999999E-2</v>
      </c>
      <c r="J5508" s="149">
        <v>3.2524919999999999E-2</v>
      </c>
      <c r="K5508" s="149">
        <v>1.1606897999999999E-2</v>
      </c>
      <c r="L5508" s="149">
        <v>1.2085433E-3</v>
      </c>
      <c r="M5508" s="149">
        <v>5.8115456999999996E-4</v>
      </c>
      <c r="N5508" s="149">
        <v>7.9621255000000002E-3</v>
      </c>
      <c r="O5508" s="149">
        <v>5.3128055E-3</v>
      </c>
      <c r="P5508" s="149">
        <v>6.7155616999999999E-4</v>
      </c>
      <c r="Q5508" s="149">
        <v>2.0244853E-3</v>
      </c>
      <c r="R5508" s="149">
        <v>0</v>
      </c>
      <c r="S5508" s="149">
        <v>0</v>
      </c>
      <c r="T5508" s="149">
        <v>0</v>
      </c>
      <c r="U5508" s="149">
        <v>9.8713590999999993E-3</v>
      </c>
      <c r="V5508" s="110"/>
      <c r="W5508" s="246">
        <f t="shared" si="774"/>
        <v>0.2409253333333333</v>
      </c>
      <c r="X5508" s="201">
        <v>3.1671046999999999</v>
      </c>
      <c r="Y5508" s="201">
        <v>2.6691627000000002</v>
      </c>
      <c r="Z5508" s="201">
        <v>0.17604001</v>
      </c>
      <c r="AA5508" s="201">
        <v>1.9559242E-4</v>
      </c>
      <c r="AB5508" s="201">
        <v>0.22101367999999999</v>
      </c>
      <c r="AC5508" s="201">
        <v>1.4296357000000001E-2</v>
      </c>
      <c r="AD5508" s="201">
        <v>8.6396314000000002E-2</v>
      </c>
      <c r="AE5508" s="76">
        <v>5.5380713000000003E-7</v>
      </c>
      <c r="AF5508" s="76">
        <v>1.433132E-9</v>
      </c>
      <c r="AG5508" s="20">
        <v>1.5821629E-2</v>
      </c>
      <c r="AH5508" s="20"/>
      <c r="AI5508" s="20"/>
      <c r="AJ5508" s="20"/>
      <c r="AK5508" s="20"/>
      <c r="AL5508" s="20"/>
      <c r="AM5508" s="20"/>
      <c r="AN5508" s="20"/>
      <c r="AS5508" s="20"/>
      <c r="AT5508" s="20"/>
      <c r="AU5508" s="20"/>
      <c r="AV5508" s="20"/>
      <c r="AW5508" s="20"/>
      <c r="AX5508" s="20"/>
      <c r="AY5508" s="20"/>
      <c r="AZ5508" s="20"/>
      <c r="BA5508" s="20"/>
      <c r="BB5508" s="20"/>
      <c r="BC5508" s="20"/>
      <c r="BD5508" s="20"/>
      <c r="BE5508" s="20"/>
      <c r="BF5508" s="20"/>
      <c r="BG5508" s="20"/>
      <c r="BH5508" s="20"/>
      <c r="BI5508" s="20"/>
      <c r="BJ5508" s="20"/>
      <c r="BK5508" s="20"/>
      <c r="BL5508" s="20"/>
      <c r="BM5508" s="20"/>
      <c r="BN5508" s="20"/>
      <c r="BO5508" s="20"/>
      <c r="BP5508" s="20"/>
      <c r="BQ5508" s="20"/>
      <c r="BR5508" s="20"/>
      <c r="BS5508" s="20"/>
      <c r="BT5508" s="20"/>
      <c r="BU5508" s="20"/>
      <c r="BV5508" s="20"/>
      <c r="BW5508" s="20"/>
      <c r="BX5508" s="20"/>
      <c r="BY5508" s="20"/>
      <c r="BZ5508" s="20"/>
      <c r="CA5508" s="20"/>
      <c r="CB5508" s="20"/>
      <c r="CC5508" s="20"/>
      <c r="CD5508" s="20"/>
      <c r="CE5508" s="20"/>
      <c r="CF5508" s="20"/>
      <c r="CG5508" s="20"/>
      <c r="CH5508" s="20"/>
      <c r="CI5508" s="20"/>
      <c r="CJ5508" s="20"/>
      <c r="CK5508" s="20"/>
      <c r="CL5508" s="20"/>
      <c r="CM5508" s="20"/>
      <c r="CN5508" s="20"/>
      <c r="CO5508" s="20"/>
      <c r="CP5508" s="20"/>
      <c r="CQ5508" s="20"/>
      <c r="CR5508" s="20"/>
      <c r="CS5508" s="20"/>
      <c r="CT5508" s="20"/>
      <c r="CU5508" s="20"/>
      <c r="CV5508" s="20"/>
      <c r="CW5508" s="20"/>
      <c r="CX5508" s="20"/>
      <c r="CY5508" s="20"/>
      <c r="CZ5508" s="20"/>
      <c r="DA5508" s="20"/>
      <c r="DB5508" s="20"/>
      <c r="DC5508" s="20"/>
      <c r="DD5508" s="20"/>
      <c r="DE5508" s="20"/>
      <c r="DF5508" s="20"/>
      <c r="DG5508" s="20"/>
      <c r="DH5508" s="20"/>
      <c r="DI5508" s="20"/>
      <c r="DJ5508" s="20"/>
      <c r="DK5508" s="20"/>
      <c r="DL5508" s="20"/>
      <c r="DM5508" s="20"/>
      <c r="DN5508" s="20"/>
      <c r="DO5508" s="20"/>
      <c r="DP5508" s="20"/>
      <c r="DQ5508" s="20"/>
      <c r="DR5508" s="20"/>
      <c r="DS5508" s="20"/>
      <c r="DT5508" s="20"/>
      <c r="DU5508" s="20"/>
      <c r="DV5508" s="20"/>
      <c r="DW5508" s="20"/>
      <c r="DX5508" s="20"/>
      <c r="DY5508" s="20"/>
    </row>
    <row r="5509" spans="2:129" ht="14.5" customHeight="1" x14ac:dyDescent="0.15">
      <c r="B5509" s="77" t="s">
        <v>11887</v>
      </c>
      <c r="C5509" s="75"/>
      <c r="D5509" s="73" t="s">
        <v>38</v>
      </c>
      <c r="E5509" s="20" t="s">
        <v>11888</v>
      </c>
      <c r="F5509" s="149">
        <f t="shared" si="769"/>
        <v>0.10753691841000002</v>
      </c>
      <c r="G5509" s="149">
        <f t="shared" si="770"/>
        <v>2.369489613E-2</v>
      </c>
      <c r="H5509" s="149">
        <f t="shared" si="771"/>
        <v>2.0993112879999998E-2</v>
      </c>
      <c r="I5509" s="149">
        <f t="shared" si="772"/>
        <v>1.24084564E-2</v>
      </c>
      <c r="J5509" s="149">
        <v>5.0440453000000003E-2</v>
      </c>
      <c r="K5509" s="149">
        <v>1.8638077999999999E-2</v>
      </c>
      <c r="L5509" s="149">
        <v>1.5328905E-3</v>
      </c>
      <c r="M5509" s="149">
        <v>6.2482002999999999E-4</v>
      </c>
      <c r="N5509" s="149">
        <v>1.6994558E-2</v>
      </c>
      <c r="O5509" s="149">
        <v>6.0755180999999998E-3</v>
      </c>
      <c r="P5509" s="149">
        <v>8.2214438000000002E-4</v>
      </c>
      <c r="Q5509" s="149">
        <v>2.1700484000000001E-3</v>
      </c>
      <c r="R5509" s="149">
        <v>0</v>
      </c>
      <c r="S5509" s="149">
        <v>0</v>
      </c>
      <c r="T5509" s="149">
        <v>0</v>
      </c>
      <c r="U5509" s="149">
        <v>1.0238407999999999E-2</v>
      </c>
      <c r="V5509" s="110"/>
      <c r="W5509" s="246">
        <f t="shared" si="774"/>
        <v>0.37363298518518517</v>
      </c>
      <c r="X5509" s="201">
        <v>5.5628605999999996</v>
      </c>
      <c r="Y5509" s="201">
        <v>4.3676297999999996</v>
      </c>
      <c r="Z5509" s="201">
        <v>0.61758656999999995</v>
      </c>
      <c r="AA5509" s="201">
        <v>4.9196538999999998E-4</v>
      </c>
      <c r="AB5509" s="201">
        <v>0.28522514999999998</v>
      </c>
      <c r="AC5509" s="201">
        <v>5.4617636999999997E-2</v>
      </c>
      <c r="AD5509" s="201">
        <v>0.23730950000000001</v>
      </c>
      <c r="AE5509" s="76">
        <v>9.5395633999999991E-7</v>
      </c>
      <c r="AF5509" s="76">
        <v>2.1096662999999999E-9</v>
      </c>
      <c r="AG5509" s="20">
        <v>2.2602244000000001E-2</v>
      </c>
      <c r="AH5509" s="20"/>
      <c r="AI5509" s="20"/>
      <c r="AJ5509" s="20"/>
      <c r="AK5509" s="20"/>
      <c r="AL5509" s="20"/>
      <c r="AM5509" s="20"/>
      <c r="AN5509" s="20"/>
      <c r="AS5509" s="20"/>
      <c r="AT5509" s="20"/>
      <c r="AU5509" s="20"/>
      <c r="AV5509" s="20"/>
      <c r="AW5509" s="20"/>
      <c r="AX5509" s="20"/>
      <c r="AY5509" s="20"/>
      <c r="AZ5509" s="20"/>
      <c r="BA5509" s="20"/>
      <c r="BB5509" s="20"/>
      <c r="BC5509" s="20"/>
      <c r="BD5509" s="20"/>
      <c r="BE5509" s="20"/>
      <c r="BF5509" s="20"/>
      <c r="BG5509" s="20"/>
      <c r="BH5509" s="20"/>
      <c r="BI5509" s="20"/>
      <c r="BJ5509" s="20"/>
      <c r="BK5509" s="20"/>
      <c r="BL5509" s="20"/>
      <c r="BM5509" s="20"/>
      <c r="BN5509" s="20"/>
      <c r="BO5509" s="20"/>
      <c r="BP5509" s="20"/>
      <c r="BQ5509" s="20"/>
      <c r="BR5509" s="20"/>
      <c r="BS5509" s="20"/>
      <c r="BT5509" s="20"/>
      <c r="BU5509" s="20"/>
      <c r="BV5509" s="20"/>
      <c r="BW5509" s="20"/>
      <c r="BX5509" s="20"/>
      <c r="BY5509" s="20"/>
      <c r="BZ5509" s="20"/>
      <c r="CA5509" s="20"/>
      <c r="CB5509" s="20"/>
      <c r="CC5509" s="20"/>
      <c r="CD5509" s="20"/>
      <c r="CE5509" s="20"/>
      <c r="CF5509" s="20"/>
      <c r="CG5509" s="20"/>
      <c r="CH5509" s="20"/>
      <c r="CI5509" s="20"/>
      <c r="CJ5509" s="20"/>
      <c r="CK5509" s="20"/>
      <c r="CL5509" s="20"/>
      <c r="CM5509" s="20"/>
      <c r="CN5509" s="20"/>
      <c r="CO5509" s="20"/>
      <c r="CP5509" s="20"/>
      <c r="CQ5509" s="20"/>
      <c r="CR5509" s="20"/>
      <c r="CS5509" s="20"/>
      <c r="CT5509" s="20"/>
      <c r="CU5509" s="20"/>
      <c r="CV5509" s="20"/>
      <c r="CW5509" s="20"/>
      <c r="CX5509" s="20"/>
      <c r="CY5509" s="20"/>
      <c r="CZ5509" s="20"/>
      <c r="DA5509" s="20"/>
      <c r="DB5509" s="20"/>
      <c r="DC5509" s="20"/>
      <c r="DD5509" s="20"/>
      <c r="DE5509" s="20"/>
      <c r="DF5509" s="20"/>
      <c r="DG5509" s="20"/>
      <c r="DH5509" s="20"/>
      <c r="DI5509" s="20"/>
      <c r="DJ5509" s="20"/>
      <c r="DK5509" s="20"/>
      <c r="DL5509" s="20"/>
      <c r="DM5509" s="20"/>
      <c r="DN5509" s="20"/>
      <c r="DO5509" s="20"/>
      <c r="DP5509" s="20"/>
      <c r="DQ5509" s="20"/>
      <c r="DR5509" s="20"/>
      <c r="DS5509" s="20"/>
      <c r="DT5509" s="20"/>
      <c r="DU5509" s="20"/>
      <c r="DV5509" s="20"/>
      <c r="DW5509" s="20"/>
      <c r="DX5509" s="20"/>
      <c r="DY5509" s="20"/>
    </row>
    <row r="5510" spans="2:129" x14ac:dyDescent="0.15">
      <c r="B5510" s="77" t="s">
        <v>11889</v>
      </c>
      <c r="C5510" s="75"/>
      <c r="D5510" s="73" t="s">
        <v>38</v>
      </c>
      <c r="E5510" s="20" t="s">
        <v>11890</v>
      </c>
      <c r="F5510" s="149">
        <f t="shared" si="769"/>
        <v>7.1445473819999994E-2</v>
      </c>
      <c r="G5510" s="149">
        <f t="shared" si="770"/>
        <v>1.376860397E-2</v>
      </c>
      <c r="H5510" s="149">
        <f t="shared" si="771"/>
        <v>1.3420256849999999E-2</v>
      </c>
      <c r="I5510" s="149">
        <f t="shared" si="772"/>
        <v>1.1891540000000001E-2</v>
      </c>
      <c r="J5510" s="149">
        <v>3.2365073000000001E-2</v>
      </c>
      <c r="K5510" s="149">
        <v>1.1544353E-2</v>
      </c>
      <c r="L5510" s="149">
        <v>1.2056784999999999E-3</v>
      </c>
      <c r="M5510" s="149">
        <v>5.8077137000000004E-4</v>
      </c>
      <c r="N5510" s="149">
        <v>7.8815825999999992E-3</v>
      </c>
      <c r="O5510" s="149">
        <v>5.3062500000000002E-3</v>
      </c>
      <c r="P5510" s="149">
        <v>6.7022535E-4</v>
      </c>
      <c r="Q5510" s="149">
        <v>2.0234441000000001E-3</v>
      </c>
      <c r="R5510" s="149">
        <v>0</v>
      </c>
      <c r="S5510" s="149">
        <v>0</v>
      </c>
      <c r="T5510" s="149">
        <v>0</v>
      </c>
      <c r="U5510" s="149">
        <v>9.8680959000000002E-3</v>
      </c>
      <c r="V5510" s="110"/>
      <c r="W5510" s="246">
        <f t="shared" si="774"/>
        <v>0.23974128148148147</v>
      </c>
      <c r="X5510" s="201">
        <v>3.1457269999999999</v>
      </c>
      <c r="Y5510" s="201">
        <v>2.6540083999999999</v>
      </c>
      <c r="Z5510" s="201">
        <v>0.17209791999999999</v>
      </c>
      <c r="AA5510" s="201">
        <v>1.9294574E-4</v>
      </c>
      <c r="AB5510" s="201">
        <v>0.22044111999999999</v>
      </c>
      <c r="AC5510" s="201">
        <v>1.3936307E-2</v>
      </c>
      <c r="AD5510" s="201">
        <v>8.5050255000000005E-2</v>
      </c>
      <c r="AE5510" s="76">
        <v>5.5024124999999996E-7</v>
      </c>
      <c r="AF5510" s="76">
        <v>1.4271030000000001E-9</v>
      </c>
      <c r="AG5510" s="20">
        <v>1.5761206E-2</v>
      </c>
      <c r="AH5510" s="20"/>
      <c r="AI5510" s="20"/>
      <c r="AJ5510" s="20"/>
      <c r="AK5510" s="20"/>
      <c r="AL5510" s="20"/>
      <c r="AM5510" s="20"/>
      <c r="AN5510" s="20"/>
      <c r="AS5510" s="20"/>
      <c r="AT5510" s="20"/>
      <c r="AU5510" s="20"/>
      <c r="AV5510" s="20"/>
      <c r="AW5510" s="20"/>
      <c r="AX5510" s="20"/>
      <c r="AY5510" s="20"/>
      <c r="AZ5510" s="20"/>
      <c r="BA5510" s="20"/>
      <c r="BB5510" s="20"/>
      <c r="BC5510" s="20"/>
      <c r="BD5510" s="20"/>
      <c r="BE5510" s="20"/>
      <c r="BF5510" s="20"/>
      <c r="BG5510" s="20"/>
      <c r="BH5510" s="20"/>
      <c r="BI5510" s="20"/>
      <c r="BJ5510" s="20"/>
      <c r="BK5510" s="20"/>
      <c r="BL5510" s="20"/>
      <c r="BM5510" s="20"/>
      <c r="BN5510" s="20"/>
      <c r="BO5510" s="20"/>
      <c r="BP5510" s="20"/>
      <c r="BQ5510" s="20"/>
      <c r="BR5510" s="20"/>
      <c r="BS5510" s="20"/>
      <c r="BT5510" s="20"/>
      <c r="BU5510" s="20"/>
      <c r="BV5510" s="20"/>
      <c r="BW5510" s="20"/>
      <c r="BX5510" s="20"/>
      <c r="BY5510" s="20"/>
      <c r="BZ5510" s="20"/>
      <c r="CA5510" s="20"/>
      <c r="CB5510" s="20"/>
      <c r="CC5510" s="20"/>
      <c r="CD5510" s="20"/>
      <c r="CE5510" s="20"/>
      <c r="CF5510" s="20"/>
      <c r="CG5510" s="20"/>
      <c r="CH5510" s="20"/>
      <c r="CI5510" s="20"/>
      <c r="CJ5510" s="20"/>
      <c r="CK5510" s="20"/>
      <c r="CL5510" s="20"/>
      <c r="CM5510" s="20"/>
      <c r="CN5510" s="20"/>
      <c r="CO5510" s="20"/>
      <c r="CP5510" s="20"/>
      <c r="CQ5510" s="20"/>
      <c r="CR5510" s="20"/>
      <c r="CS5510" s="20"/>
      <c r="CT5510" s="20"/>
      <c r="CU5510" s="20"/>
      <c r="CV5510" s="20"/>
      <c r="CW5510" s="20"/>
      <c r="CX5510" s="20"/>
      <c r="CY5510" s="20"/>
      <c r="CZ5510" s="20"/>
      <c r="DA5510" s="20"/>
      <c r="DB5510" s="20"/>
      <c r="DC5510" s="20"/>
      <c r="DD5510" s="20"/>
      <c r="DE5510" s="20"/>
      <c r="DF5510" s="20"/>
      <c r="DG5510" s="20"/>
      <c r="DH5510" s="20"/>
      <c r="DI5510" s="20"/>
      <c r="DJ5510" s="20"/>
      <c r="DK5510" s="20"/>
      <c r="DL5510" s="20"/>
      <c r="DM5510" s="20"/>
      <c r="DN5510" s="20"/>
      <c r="DO5510" s="20"/>
      <c r="DP5510" s="20"/>
      <c r="DQ5510" s="20"/>
      <c r="DR5510" s="20"/>
      <c r="DS5510" s="20"/>
      <c r="DT5510" s="20"/>
      <c r="DU5510" s="20"/>
      <c r="DV5510" s="20"/>
      <c r="DW5510" s="20"/>
      <c r="DX5510" s="20"/>
      <c r="DY5510" s="20"/>
    </row>
    <row r="5511" spans="2:129" x14ac:dyDescent="0.15">
      <c r="B5511" s="77" t="s">
        <v>11891</v>
      </c>
      <c r="C5511" s="75"/>
      <c r="D5511" s="73" t="s">
        <v>38</v>
      </c>
      <c r="E5511" s="20" t="s">
        <v>11892</v>
      </c>
      <c r="F5511" s="149">
        <f t="shared" si="769"/>
        <v>8.5917491240000005E-2</v>
      </c>
      <c r="G5511" s="149">
        <f t="shared" si="770"/>
        <v>1.775440185E-2</v>
      </c>
      <c r="H5511" s="149">
        <f t="shared" si="771"/>
        <v>1.6461143290000001E-2</v>
      </c>
      <c r="I5511" s="149">
        <f t="shared" si="772"/>
        <v>1.21161311E-2</v>
      </c>
      <c r="J5511" s="149">
        <v>3.9585815000000003E-2</v>
      </c>
      <c r="K5511" s="149">
        <v>1.4391011E-2</v>
      </c>
      <c r="L5511" s="149">
        <v>1.3383545999999999E-3</v>
      </c>
      <c r="M5511" s="149">
        <v>5.9879015000000003E-4</v>
      </c>
      <c r="N5511" s="149">
        <v>1.1525199999999999E-2</v>
      </c>
      <c r="O5511" s="149">
        <v>5.6304116999999999E-3</v>
      </c>
      <c r="P5511" s="149">
        <v>7.3177769000000003E-4</v>
      </c>
      <c r="Q5511" s="149">
        <v>2.0993471000000001E-3</v>
      </c>
      <c r="R5511" s="149">
        <v>0</v>
      </c>
      <c r="S5511" s="149">
        <v>0</v>
      </c>
      <c r="T5511" s="149">
        <v>0</v>
      </c>
      <c r="U5511" s="149">
        <v>1.0016784000000001E-2</v>
      </c>
      <c r="V5511" s="110"/>
      <c r="W5511" s="246">
        <f t="shared" si="774"/>
        <v>0.29322825925925927</v>
      </c>
      <c r="X5511" s="201">
        <v>4.1112209000000002</v>
      </c>
      <c r="Y5511" s="201">
        <v>3.3385853999999999</v>
      </c>
      <c r="Z5511" s="201">
        <v>0.34990278000000002</v>
      </c>
      <c r="AA5511" s="201">
        <v>3.1224463999999998E-4</v>
      </c>
      <c r="AB5511" s="201">
        <v>0.24634592</v>
      </c>
      <c r="AC5511" s="201">
        <v>3.0168703000000002E-2</v>
      </c>
      <c r="AD5511" s="201">
        <v>0.14590584000000001</v>
      </c>
      <c r="AE5511" s="76">
        <v>7.1181948999999998E-7</v>
      </c>
      <c r="AF5511" s="76">
        <v>1.7002996999999999E-9</v>
      </c>
      <c r="AG5511" s="20">
        <v>1.8499228999999999E-2</v>
      </c>
      <c r="AH5511" s="20"/>
      <c r="AI5511" s="20"/>
      <c r="AJ5511" s="20"/>
      <c r="AK5511" s="20"/>
      <c r="AL5511" s="20"/>
      <c r="AM5511" s="20"/>
      <c r="AN5511" s="20"/>
      <c r="AS5511" s="20"/>
      <c r="AT5511" s="20"/>
      <c r="AU5511" s="20"/>
      <c r="AV5511" s="20"/>
      <c r="AW5511" s="20"/>
      <c r="AX5511" s="20"/>
      <c r="AY5511" s="20"/>
      <c r="AZ5511" s="20"/>
      <c r="BA5511" s="20"/>
      <c r="BB5511" s="20"/>
      <c r="BC5511" s="20"/>
      <c r="BD5511" s="20"/>
      <c r="BE5511" s="20"/>
      <c r="BF5511" s="20"/>
      <c r="BG5511" s="20"/>
      <c r="BH5511" s="20"/>
      <c r="BI5511" s="20"/>
      <c r="BJ5511" s="20"/>
      <c r="BK5511" s="20"/>
      <c r="BL5511" s="20"/>
      <c r="BM5511" s="20"/>
      <c r="BN5511" s="20"/>
      <c r="BO5511" s="20"/>
      <c r="BP5511" s="20"/>
      <c r="BQ5511" s="20"/>
      <c r="BR5511" s="20"/>
      <c r="BS5511" s="20"/>
      <c r="BT5511" s="20"/>
      <c r="BU5511" s="20"/>
      <c r="BV5511" s="20"/>
      <c r="BW5511" s="20"/>
      <c r="BX5511" s="20"/>
      <c r="BY5511" s="20"/>
      <c r="BZ5511" s="20"/>
      <c r="CA5511" s="20"/>
      <c r="CB5511" s="20"/>
      <c r="CC5511" s="20"/>
      <c r="CD5511" s="20"/>
      <c r="CE5511" s="20"/>
      <c r="CF5511" s="20"/>
      <c r="CG5511" s="20"/>
      <c r="CH5511" s="20"/>
      <c r="CI5511" s="20"/>
      <c r="CJ5511" s="20"/>
      <c r="CK5511" s="20"/>
      <c r="CL5511" s="20"/>
      <c r="CM5511" s="20"/>
      <c r="CN5511" s="20"/>
      <c r="CO5511" s="20"/>
      <c r="CP5511" s="20"/>
      <c r="CQ5511" s="20"/>
      <c r="CR5511" s="20"/>
      <c r="CS5511" s="20"/>
      <c r="CT5511" s="20"/>
      <c r="CU5511" s="20"/>
      <c r="CV5511" s="20"/>
      <c r="CW5511" s="20"/>
      <c r="CX5511" s="20"/>
      <c r="CY5511" s="20"/>
      <c r="CZ5511" s="20"/>
      <c r="DA5511" s="20"/>
      <c r="DB5511" s="20"/>
      <c r="DC5511" s="20"/>
      <c r="DD5511" s="20"/>
      <c r="DE5511" s="20"/>
      <c r="DF5511" s="20"/>
      <c r="DG5511" s="20"/>
      <c r="DH5511" s="20"/>
      <c r="DI5511" s="20"/>
      <c r="DJ5511" s="20"/>
      <c r="DK5511" s="20"/>
      <c r="DL5511" s="20"/>
      <c r="DM5511" s="20"/>
      <c r="DN5511" s="20"/>
      <c r="DO5511" s="20"/>
      <c r="DP5511" s="20"/>
      <c r="DQ5511" s="20"/>
      <c r="DR5511" s="20"/>
      <c r="DS5511" s="20"/>
      <c r="DT5511" s="20"/>
      <c r="DU5511" s="20"/>
      <c r="DV5511" s="20"/>
      <c r="DW5511" s="20"/>
      <c r="DX5511" s="20"/>
      <c r="DY5511" s="20"/>
    </row>
    <row r="5512" spans="2:129" x14ac:dyDescent="0.15">
      <c r="B5512" s="77" t="s">
        <v>11893</v>
      </c>
      <c r="C5512" s="75"/>
      <c r="D5512" s="73" t="s">
        <v>38</v>
      </c>
      <c r="E5512" s="20" t="s">
        <v>11894</v>
      </c>
      <c r="F5512" s="149">
        <f t="shared" si="769"/>
        <v>7.1882835370000009E-2</v>
      </c>
      <c r="G5512" s="149">
        <f t="shared" si="770"/>
        <v>1.3889336509999999E-2</v>
      </c>
      <c r="H5512" s="149">
        <f t="shared" si="771"/>
        <v>1.3511871160000001E-2</v>
      </c>
      <c r="I5512" s="149">
        <f t="shared" si="772"/>
        <v>1.18975977E-2</v>
      </c>
      <c r="J5512" s="149">
        <v>3.258403E-2</v>
      </c>
      <c r="K5512" s="149">
        <v>1.1630193E-2</v>
      </c>
      <c r="L5512" s="149">
        <v>1.2096238E-3</v>
      </c>
      <c r="M5512" s="149">
        <v>5.8130320999999995E-4</v>
      </c>
      <c r="N5512" s="149">
        <v>7.9923861999999998E-3</v>
      </c>
      <c r="O5512" s="149">
        <v>5.3156471000000002E-3</v>
      </c>
      <c r="P5512" s="149">
        <v>6.7205436000000003E-4</v>
      </c>
      <c r="Q5512" s="149">
        <v>2.0250328999999998E-3</v>
      </c>
      <c r="R5512" s="149">
        <v>0</v>
      </c>
      <c r="S5512" s="149">
        <v>0</v>
      </c>
      <c r="T5512" s="149">
        <v>0</v>
      </c>
      <c r="U5512" s="149">
        <v>9.8725648000000006E-3</v>
      </c>
      <c r="V5512" s="110"/>
      <c r="W5512" s="246">
        <f t="shared" si="774"/>
        <v>0.24136318518518518</v>
      </c>
      <c r="X5512" s="201">
        <v>3.1749394999999998</v>
      </c>
      <c r="Y5512" s="201">
        <v>2.6747608999999999</v>
      </c>
      <c r="Z5512" s="201">
        <v>0.17744577</v>
      </c>
      <c r="AA5512" s="201">
        <v>1.9657573999999999E-4</v>
      </c>
      <c r="AB5512" s="201">
        <v>0.22122073</v>
      </c>
      <c r="AC5512" s="201">
        <v>1.4424822E-2</v>
      </c>
      <c r="AD5512" s="201">
        <v>8.6890727000000001E-2</v>
      </c>
      <c r="AE5512" s="76">
        <v>5.5513643E-7</v>
      </c>
      <c r="AF5512" s="76">
        <v>1.4353639999999999E-9</v>
      </c>
      <c r="AG5512" s="20">
        <v>1.5844041999999999E-2</v>
      </c>
      <c r="AH5512" s="20"/>
      <c r="AI5512" s="20"/>
      <c r="AJ5512" s="20"/>
      <c r="AK5512" s="20"/>
      <c r="AL5512" s="20"/>
      <c r="AM5512" s="20"/>
      <c r="AN5512" s="20"/>
      <c r="AS5512" s="20"/>
      <c r="AT5512" s="20"/>
      <c r="AU5512" s="20"/>
      <c r="AV5512" s="20"/>
      <c r="AW5512" s="20"/>
      <c r="AX5512" s="20"/>
      <c r="AY5512" s="20"/>
      <c r="AZ5512" s="20"/>
      <c r="BA5512" s="20"/>
      <c r="BB5512" s="20"/>
      <c r="BC5512" s="20"/>
      <c r="BD5512" s="20"/>
      <c r="BE5512" s="20"/>
      <c r="BF5512" s="20"/>
      <c r="BG5512" s="20"/>
      <c r="BH5512" s="20"/>
      <c r="BI5512" s="20"/>
      <c r="BJ5512" s="20"/>
      <c r="BK5512" s="20"/>
      <c r="BL5512" s="20"/>
      <c r="BM5512" s="20"/>
      <c r="BN5512" s="20"/>
      <c r="BO5512" s="20"/>
      <c r="BP5512" s="20"/>
      <c r="BQ5512" s="20"/>
      <c r="BR5512" s="20"/>
      <c r="BS5512" s="20"/>
      <c r="BT5512" s="20"/>
      <c r="BU5512" s="20"/>
      <c r="BV5512" s="20"/>
      <c r="BW5512" s="20"/>
      <c r="BX5512" s="20"/>
      <c r="BY5512" s="20"/>
      <c r="BZ5512" s="20"/>
      <c r="CA5512" s="20"/>
      <c r="CB5512" s="20"/>
      <c r="CC5512" s="20"/>
      <c r="CD5512" s="20"/>
      <c r="CE5512" s="20"/>
      <c r="CF5512" s="20"/>
      <c r="CG5512" s="20"/>
      <c r="CH5512" s="20"/>
      <c r="CI5512" s="20"/>
      <c r="CJ5512" s="20"/>
      <c r="CK5512" s="20"/>
      <c r="CL5512" s="20"/>
      <c r="CM5512" s="20"/>
      <c r="CN5512" s="20"/>
      <c r="CO5512" s="20"/>
      <c r="CP5512" s="20"/>
      <c r="CQ5512" s="20"/>
      <c r="CR5512" s="20"/>
      <c r="CS5512" s="20"/>
      <c r="CT5512" s="20"/>
      <c r="CU5512" s="20"/>
      <c r="CV5512" s="20"/>
      <c r="CW5512" s="20"/>
      <c r="CX5512" s="20"/>
      <c r="CY5512" s="20"/>
      <c r="CZ5512" s="20"/>
      <c r="DA5512" s="20"/>
      <c r="DB5512" s="20"/>
      <c r="DC5512" s="20"/>
      <c r="DD5512" s="20"/>
      <c r="DE5512" s="20"/>
      <c r="DF5512" s="20"/>
      <c r="DG5512" s="20"/>
      <c r="DH5512" s="20"/>
      <c r="DI5512" s="20"/>
      <c r="DJ5512" s="20"/>
      <c r="DK5512" s="20"/>
      <c r="DL5512" s="20"/>
      <c r="DM5512" s="20"/>
      <c r="DN5512" s="20"/>
      <c r="DO5512" s="20"/>
      <c r="DP5512" s="20"/>
      <c r="DQ5512" s="20"/>
      <c r="DR5512" s="20"/>
      <c r="DS5512" s="20"/>
      <c r="DT5512" s="20"/>
      <c r="DU5512" s="20"/>
      <c r="DV5512" s="20"/>
      <c r="DW5512" s="20"/>
      <c r="DX5512" s="20"/>
      <c r="DY5512" s="20"/>
    </row>
    <row r="5513" spans="2:129" x14ac:dyDescent="0.15">
      <c r="B5513" s="77" t="s">
        <v>11895</v>
      </c>
      <c r="C5513" s="75"/>
      <c r="D5513" s="73" t="s">
        <v>38</v>
      </c>
      <c r="E5513" s="20" t="s">
        <v>11896</v>
      </c>
      <c r="F5513" s="149">
        <f t="shared" si="769"/>
        <v>0.11565344428</v>
      </c>
      <c r="G5513" s="149">
        <f t="shared" si="770"/>
        <v>2.5962969449999998E-2</v>
      </c>
      <c r="H5513" s="149">
        <f t="shared" si="771"/>
        <v>2.2689989130000001E-2</v>
      </c>
      <c r="I5513" s="149">
        <f t="shared" si="772"/>
        <v>1.25280097E-2</v>
      </c>
      <c r="J5513" s="149">
        <v>5.4472475999999999E-2</v>
      </c>
      <c r="K5513" s="149">
        <v>2.0227258000000001E-2</v>
      </c>
      <c r="L5513" s="149">
        <v>1.6065981999999999E-3</v>
      </c>
      <c r="M5513" s="149">
        <v>6.3495594999999998E-4</v>
      </c>
      <c r="N5513" s="149">
        <v>1.9058852000000001E-2</v>
      </c>
      <c r="O5513" s="149">
        <v>6.2691615000000003E-3</v>
      </c>
      <c r="P5513" s="149">
        <v>8.5613292999999998E-4</v>
      </c>
      <c r="Q5513" s="149">
        <v>2.2073396999999998E-3</v>
      </c>
      <c r="R5513" s="149">
        <v>0</v>
      </c>
      <c r="S5513" s="149">
        <v>0</v>
      </c>
      <c r="T5513" s="149">
        <v>0</v>
      </c>
      <c r="U5513" s="149">
        <v>1.0320670000000001E-2</v>
      </c>
      <c r="V5513" s="110"/>
      <c r="W5513" s="246">
        <f t="shared" si="774"/>
        <v>0.40349982222222219</v>
      </c>
      <c r="X5513" s="201">
        <v>6.0974256999999996</v>
      </c>
      <c r="Y5513" s="201">
        <v>4.7495674000000001</v>
      </c>
      <c r="Z5513" s="201">
        <v>0.71351872000000005</v>
      </c>
      <c r="AA5513" s="201">
        <v>5.5905227999999995E-4</v>
      </c>
      <c r="AB5513" s="201">
        <v>0.29935234999999999</v>
      </c>
      <c r="AC5513" s="201">
        <v>6.3384341999999996E-2</v>
      </c>
      <c r="AD5513" s="201">
        <v>0.27104387000000002</v>
      </c>
      <c r="AE5513" s="76">
        <v>1.0446511E-6</v>
      </c>
      <c r="AF5513" s="76">
        <v>2.2620138000000001E-9</v>
      </c>
      <c r="AG5513" s="20">
        <v>2.4131288000000001E-2</v>
      </c>
      <c r="AH5513" s="20"/>
      <c r="AI5513" s="20"/>
      <c r="AJ5513" s="20"/>
      <c r="AK5513" s="20"/>
      <c r="AL5513" s="20"/>
      <c r="AM5513" s="20"/>
      <c r="AN5513" s="20"/>
      <c r="AS5513" s="20"/>
      <c r="AT5513" s="20"/>
      <c r="AU5513" s="20"/>
      <c r="AV5513" s="20"/>
      <c r="AW5513" s="20"/>
      <c r="AX5513" s="20"/>
      <c r="AY5513" s="20"/>
      <c r="AZ5513" s="20"/>
      <c r="BA5513" s="20"/>
      <c r="BB5513" s="20"/>
      <c r="BC5513" s="20"/>
      <c r="BD5513" s="20"/>
      <c r="BE5513" s="20"/>
      <c r="BF5513" s="20"/>
      <c r="BG5513" s="20"/>
      <c r="BH5513" s="20"/>
      <c r="BI5513" s="20"/>
      <c r="BJ5513" s="20"/>
      <c r="BK5513" s="20"/>
      <c r="BL5513" s="20"/>
      <c r="BM5513" s="20"/>
      <c r="BN5513" s="20"/>
      <c r="BO5513" s="20"/>
      <c r="BP5513" s="20"/>
      <c r="BQ5513" s="20"/>
      <c r="BR5513" s="20"/>
      <c r="BS5513" s="20"/>
      <c r="BT5513" s="20"/>
      <c r="BU5513" s="20"/>
      <c r="BV5513" s="20"/>
      <c r="BW5513" s="20"/>
      <c r="BX5513" s="20"/>
      <c r="BY5513" s="20"/>
      <c r="BZ5513" s="20"/>
      <c r="CA5513" s="20"/>
      <c r="CB5513" s="20"/>
      <c r="CC5513" s="20"/>
      <c r="CD5513" s="20"/>
      <c r="CE5513" s="20"/>
      <c r="CF5513" s="20"/>
      <c r="CG5513" s="20"/>
      <c r="CH5513" s="20"/>
      <c r="CI5513" s="20"/>
      <c r="CJ5513" s="20"/>
      <c r="CK5513" s="20"/>
      <c r="CL5513" s="20"/>
      <c r="CM5513" s="20"/>
      <c r="CN5513" s="20"/>
      <c r="CO5513" s="20"/>
      <c r="CP5513" s="20"/>
      <c r="CQ5513" s="20"/>
      <c r="CR5513" s="20"/>
      <c r="CS5513" s="20"/>
      <c r="CT5513" s="20"/>
      <c r="CU5513" s="20"/>
      <c r="CV5513" s="20"/>
      <c r="CW5513" s="20"/>
      <c r="CX5513" s="20"/>
      <c r="CY5513" s="20"/>
      <c r="CZ5513" s="20"/>
      <c r="DA5513" s="20"/>
      <c r="DB5513" s="20"/>
      <c r="DC5513" s="20"/>
      <c r="DD5513" s="20"/>
      <c r="DE5513" s="20"/>
      <c r="DF5513" s="20"/>
      <c r="DG5513" s="20"/>
      <c r="DH5513" s="20"/>
      <c r="DI5513" s="20"/>
      <c r="DJ5513" s="20"/>
      <c r="DK5513" s="20"/>
      <c r="DL5513" s="20"/>
      <c r="DM5513" s="20"/>
      <c r="DN5513" s="20"/>
      <c r="DO5513" s="20"/>
      <c r="DP5513" s="20"/>
      <c r="DQ5513" s="20"/>
      <c r="DR5513" s="20"/>
      <c r="DS5513" s="20"/>
      <c r="DT5513" s="20"/>
      <c r="DU5513" s="20"/>
      <c r="DV5513" s="20"/>
      <c r="DW5513" s="20"/>
      <c r="DX5513" s="20"/>
      <c r="DY5513" s="20"/>
    </row>
    <row r="5514" spans="2:129" x14ac:dyDescent="0.15">
      <c r="B5514" s="77" t="s">
        <v>11897</v>
      </c>
      <c r="C5514" s="75"/>
      <c r="D5514" s="73" t="s">
        <v>38</v>
      </c>
      <c r="E5514" s="20" t="s">
        <v>11898</v>
      </c>
      <c r="F5514" s="149">
        <f t="shared" si="769"/>
        <v>7.1318292110000001E-2</v>
      </c>
      <c r="G5514" s="149">
        <f t="shared" si="770"/>
        <v>1.373369841E-2</v>
      </c>
      <c r="H5514" s="149">
        <f t="shared" si="771"/>
        <v>1.3393591599999999E-2</v>
      </c>
      <c r="I5514" s="149">
        <f t="shared" si="772"/>
        <v>1.1889830099999998E-2</v>
      </c>
      <c r="J5514" s="149">
        <v>3.2301172000000003E-2</v>
      </c>
      <c r="K5514" s="149">
        <v>1.1519362999999999E-2</v>
      </c>
      <c r="L5514" s="149">
        <v>1.2045348E-3</v>
      </c>
      <c r="M5514" s="149">
        <v>5.8061861000000003E-4</v>
      </c>
      <c r="N5514" s="149">
        <v>7.8494202999999999E-3</v>
      </c>
      <c r="O5514" s="149">
        <v>5.3036595000000002E-3</v>
      </c>
      <c r="P5514" s="149">
        <v>6.6969380000000002E-4</v>
      </c>
      <c r="Q5514" s="149">
        <v>2.0230394000000001E-3</v>
      </c>
      <c r="R5514" s="149">
        <v>0</v>
      </c>
      <c r="S5514" s="149">
        <v>0</v>
      </c>
      <c r="T5514" s="149">
        <v>0</v>
      </c>
      <c r="U5514" s="149">
        <v>9.8667906999999992E-3</v>
      </c>
      <c r="V5514" s="110"/>
      <c r="W5514" s="246">
        <f t="shared" si="774"/>
        <v>0.23926794074074076</v>
      </c>
      <c r="X5514" s="201">
        <v>3.1371761999999999</v>
      </c>
      <c r="Y5514" s="201">
        <v>2.6479499999999998</v>
      </c>
      <c r="Z5514" s="201">
        <v>0.17051839999999999</v>
      </c>
      <c r="AA5514" s="201">
        <v>1.9188806000000001E-4</v>
      </c>
      <c r="AB5514" s="201">
        <v>0.22021194999999999</v>
      </c>
      <c r="AC5514" s="201">
        <v>1.3792047E-2</v>
      </c>
      <c r="AD5514" s="201">
        <v>8.4511912999999994E-2</v>
      </c>
      <c r="AE5514" s="76">
        <v>5.4881664999999998E-7</v>
      </c>
      <c r="AF5514" s="76">
        <v>1.4246936000000001E-9</v>
      </c>
      <c r="AG5514" s="20">
        <v>1.5737056999999999E-2</v>
      </c>
      <c r="AH5514" s="20"/>
      <c r="AI5514" s="20"/>
      <c r="AJ5514" s="20"/>
      <c r="AK5514" s="20"/>
      <c r="AL5514" s="20"/>
      <c r="AM5514" s="20"/>
      <c r="AN5514" s="20"/>
      <c r="AS5514" s="20"/>
      <c r="AT5514" s="20"/>
      <c r="AU5514" s="20"/>
      <c r="AV5514" s="20"/>
      <c r="AW5514" s="20"/>
      <c r="AX5514" s="20"/>
      <c r="AY5514" s="20"/>
      <c r="AZ5514" s="20"/>
      <c r="BA5514" s="20"/>
      <c r="BB5514" s="20"/>
      <c r="BC5514" s="20"/>
      <c r="BD5514" s="20"/>
      <c r="BE5514" s="20"/>
      <c r="BF5514" s="20"/>
      <c r="BG5514" s="20"/>
      <c r="BH5514" s="20"/>
      <c r="BI5514" s="20"/>
      <c r="BJ5514" s="20"/>
      <c r="BK5514" s="20"/>
      <c r="BL5514" s="20"/>
      <c r="BM5514" s="20"/>
      <c r="BN5514" s="20"/>
      <c r="BO5514" s="20"/>
      <c r="BP5514" s="20"/>
      <c r="BQ5514" s="20"/>
      <c r="BR5514" s="20"/>
      <c r="BS5514" s="20"/>
      <c r="BT5514" s="20"/>
      <c r="BU5514" s="20"/>
      <c r="BV5514" s="20"/>
      <c r="BW5514" s="20"/>
      <c r="BX5514" s="20"/>
      <c r="BY5514" s="20"/>
      <c r="BZ5514" s="20"/>
      <c r="CA5514" s="20"/>
      <c r="CB5514" s="20"/>
      <c r="CC5514" s="20"/>
      <c r="CD5514" s="20"/>
      <c r="CE5514" s="20"/>
      <c r="CF5514" s="20"/>
      <c r="CG5514" s="20"/>
      <c r="CH5514" s="20"/>
      <c r="CI5514" s="20"/>
      <c r="CJ5514" s="20"/>
      <c r="CK5514" s="20"/>
      <c r="CL5514" s="20"/>
      <c r="CM5514" s="20"/>
      <c r="CN5514" s="20"/>
      <c r="CO5514" s="20"/>
      <c r="CP5514" s="20"/>
      <c r="CQ5514" s="20"/>
      <c r="CR5514" s="20"/>
      <c r="CS5514" s="20"/>
      <c r="CT5514" s="20"/>
      <c r="CU5514" s="20"/>
      <c r="CV5514" s="20"/>
      <c r="CW5514" s="20"/>
      <c r="CX5514" s="20"/>
      <c r="CY5514" s="20"/>
      <c r="CZ5514" s="20"/>
      <c r="DA5514" s="20"/>
      <c r="DB5514" s="20"/>
      <c r="DC5514" s="20"/>
      <c r="DD5514" s="20"/>
      <c r="DE5514" s="20"/>
      <c r="DF5514" s="20"/>
      <c r="DG5514" s="20"/>
      <c r="DH5514" s="20"/>
      <c r="DI5514" s="20"/>
      <c r="DJ5514" s="20"/>
      <c r="DK5514" s="20"/>
      <c r="DL5514" s="20"/>
      <c r="DM5514" s="20"/>
      <c r="DN5514" s="20"/>
      <c r="DO5514" s="20"/>
      <c r="DP5514" s="20"/>
      <c r="DQ5514" s="20"/>
      <c r="DR5514" s="20"/>
      <c r="DS5514" s="20"/>
      <c r="DT5514" s="20"/>
      <c r="DU5514" s="20"/>
      <c r="DV5514" s="20"/>
      <c r="DW5514" s="20"/>
      <c r="DX5514" s="20"/>
      <c r="DY5514" s="20"/>
    </row>
    <row r="5515" spans="2:129" x14ac:dyDescent="0.15">
      <c r="B5515" s="77" t="s">
        <v>11899</v>
      </c>
      <c r="C5515" s="75"/>
      <c r="D5515" s="73" t="s">
        <v>38</v>
      </c>
      <c r="E5515" s="20" t="s">
        <v>11900</v>
      </c>
      <c r="F5515" s="149">
        <f t="shared" si="769"/>
        <v>7.7312660140000003E-2</v>
      </c>
      <c r="G5515" s="149">
        <f t="shared" si="770"/>
        <v>1.5392688589999998E-2</v>
      </c>
      <c r="H5515" s="149">
        <f t="shared" si="771"/>
        <v>1.465703225E-2</v>
      </c>
      <c r="I5515" s="149">
        <f t="shared" si="772"/>
        <v>1.2000478300000001E-2</v>
      </c>
      <c r="J5515" s="149">
        <v>3.5262461000000002E-2</v>
      </c>
      <c r="K5515" s="149">
        <v>1.2700243E-2</v>
      </c>
      <c r="L5515" s="149">
        <v>1.2609743999999999E-3</v>
      </c>
      <c r="M5515" s="149">
        <v>5.8845578999999998E-4</v>
      </c>
      <c r="N5515" s="149">
        <v>9.3490912999999991E-3</v>
      </c>
      <c r="O5515" s="149">
        <v>5.4551414999999999E-3</v>
      </c>
      <c r="P5515" s="149">
        <v>6.9581484999999997E-4</v>
      </c>
      <c r="Q5515" s="149">
        <v>2.0719715999999999E-3</v>
      </c>
      <c r="R5515" s="149">
        <v>0</v>
      </c>
      <c r="S5515" s="149">
        <v>0</v>
      </c>
      <c r="T5515" s="149">
        <v>0</v>
      </c>
      <c r="U5515" s="149">
        <v>9.9285067000000008E-3</v>
      </c>
      <c r="V5515" s="110"/>
      <c r="W5515" s="246">
        <f t="shared" si="774"/>
        <v>0.26120341481481479</v>
      </c>
      <c r="X5515" s="201">
        <v>3.5327063999999999</v>
      </c>
      <c r="Y5515" s="201">
        <v>2.9286984</v>
      </c>
      <c r="Z5515" s="201">
        <v>0.24303619000000001</v>
      </c>
      <c r="AA5515" s="201">
        <v>2.4068584000000001E-4</v>
      </c>
      <c r="AB5515" s="201">
        <v>0.23083812000000001</v>
      </c>
      <c r="AC5515" s="201">
        <v>2.0408373E-2</v>
      </c>
      <c r="AD5515" s="201">
        <v>0.10948466</v>
      </c>
      <c r="AE5515" s="76">
        <v>6.1543119999999996E-7</v>
      </c>
      <c r="AF5515" s="76">
        <v>1.5372742999999999E-9</v>
      </c>
      <c r="AG5515" s="20">
        <v>1.6865359999999999E-2</v>
      </c>
      <c r="AH5515" s="20"/>
      <c r="AI5515" s="20"/>
      <c r="AJ5515" s="20"/>
      <c r="AK5515" s="20"/>
      <c r="AL5515" s="20"/>
      <c r="AM5515" s="20"/>
      <c r="AN5515" s="20"/>
      <c r="AS5515" s="20"/>
      <c r="AT5515" s="20"/>
      <c r="AU5515" s="20"/>
      <c r="AV5515" s="20"/>
      <c r="AW5515" s="20"/>
      <c r="AX5515" s="20"/>
      <c r="AY5515" s="20"/>
      <c r="AZ5515" s="20"/>
      <c r="BA5515" s="20"/>
      <c r="BB5515" s="20"/>
      <c r="BC5515" s="20"/>
      <c r="BD5515" s="20"/>
      <c r="BE5515" s="20"/>
      <c r="BF5515" s="20"/>
      <c r="BG5515" s="20"/>
      <c r="BH5515" s="20"/>
      <c r="BI5515" s="20"/>
      <c r="BJ5515" s="20"/>
      <c r="BK5515" s="20"/>
      <c r="BL5515" s="20"/>
      <c r="BM5515" s="20"/>
      <c r="BN5515" s="20"/>
      <c r="BO5515" s="20"/>
      <c r="BP5515" s="20"/>
      <c r="BQ5515" s="20"/>
      <c r="BR5515" s="20"/>
      <c r="BS5515" s="20"/>
      <c r="BT5515" s="20"/>
      <c r="BU5515" s="20"/>
      <c r="BV5515" s="20"/>
      <c r="BW5515" s="20"/>
      <c r="BX5515" s="20"/>
      <c r="BY5515" s="20"/>
      <c r="BZ5515" s="20"/>
      <c r="CA5515" s="20"/>
      <c r="CB5515" s="20"/>
      <c r="CC5515" s="20"/>
      <c r="CD5515" s="20"/>
      <c r="CE5515" s="20"/>
      <c r="CF5515" s="20"/>
      <c r="CG5515" s="20"/>
      <c r="CH5515" s="20"/>
      <c r="CI5515" s="20"/>
      <c r="CJ5515" s="20"/>
      <c r="CK5515" s="20"/>
      <c r="CL5515" s="20"/>
      <c r="CM5515" s="20"/>
      <c r="CN5515" s="20"/>
      <c r="CO5515" s="20"/>
      <c r="CP5515" s="20"/>
      <c r="CQ5515" s="20"/>
      <c r="CR5515" s="20"/>
      <c r="CS5515" s="20"/>
      <c r="CT5515" s="20"/>
      <c r="CU5515" s="20"/>
      <c r="CV5515" s="20"/>
      <c r="CW5515" s="20"/>
      <c r="CX5515" s="20"/>
      <c r="CY5515" s="20"/>
      <c r="CZ5515" s="20"/>
      <c r="DA5515" s="20"/>
      <c r="DB5515" s="20"/>
      <c r="DC5515" s="20"/>
      <c r="DD5515" s="20"/>
      <c r="DE5515" s="20"/>
      <c r="DF5515" s="20"/>
      <c r="DG5515" s="20"/>
      <c r="DH5515" s="20"/>
      <c r="DI5515" s="20"/>
      <c r="DJ5515" s="20"/>
      <c r="DK5515" s="20"/>
      <c r="DL5515" s="20"/>
      <c r="DM5515" s="20"/>
      <c r="DN5515" s="20"/>
      <c r="DO5515" s="20"/>
      <c r="DP5515" s="20"/>
      <c r="DQ5515" s="20"/>
      <c r="DR5515" s="20"/>
      <c r="DS5515" s="20"/>
      <c r="DT5515" s="20"/>
      <c r="DU5515" s="20"/>
      <c r="DV5515" s="20"/>
      <c r="DW5515" s="20"/>
      <c r="DX5515" s="20"/>
      <c r="DY5515" s="20"/>
    </row>
    <row r="5516" spans="2:129" x14ac:dyDescent="0.15">
      <c r="B5516" s="77" t="s">
        <v>11901</v>
      </c>
      <c r="C5516" s="75"/>
      <c r="D5516" s="73" t="s">
        <v>38</v>
      </c>
      <c r="E5516" s="20" t="s">
        <v>11902</v>
      </c>
      <c r="F5516" s="149">
        <f t="shared" si="769"/>
        <v>0.16591184844999998</v>
      </c>
      <c r="G5516" s="149">
        <f t="shared" si="770"/>
        <v>0.10123543610999999</v>
      </c>
      <c r="H5516" s="149">
        <f t="shared" si="771"/>
        <v>1.502678174E-2</v>
      </c>
      <c r="I5516" s="149">
        <f t="shared" si="772"/>
        <v>6.0845866000000005E-3</v>
      </c>
      <c r="J5516" s="149">
        <v>4.3565043999999997E-2</v>
      </c>
      <c r="K5516" s="149">
        <v>1.2831692E-2</v>
      </c>
      <c r="L5516" s="149">
        <v>7.5993244000000003E-4</v>
      </c>
      <c r="M5516" s="149">
        <v>7.0312610999999998E-4</v>
      </c>
      <c r="N5516" s="149">
        <v>1.7302776999999998E-2</v>
      </c>
      <c r="O5516" s="149">
        <v>8.3229532999999994E-2</v>
      </c>
      <c r="P5516" s="149">
        <v>1.4351572999999999E-3</v>
      </c>
      <c r="Q5516" s="149">
        <v>4.3105809000000004E-3</v>
      </c>
      <c r="R5516" s="149">
        <v>0</v>
      </c>
      <c r="S5516" s="149">
        <v>0</v>
      </c>
      <c r="T5516" s="149">
        <v>0</v>
      </c>
      <c r="U5516" s="149">
        <v>1.7740057E-3</v>
      </c>
      <c r="V5516" s="110"/>
      <c r="W5516" s="246">
        <f t="shared" si="774"/>
        <v>0.32270402962962957</v>
      </c>
      <c r="X5516" s="201">
        <v>4.156555</v>
      </c>
      <c r="Y5516" s="201">
        <v>3.3593202999999998</v>
      </c>
      <c r="Z5516" s="201">
        <v>0.36986803000000001</v>
      </c>
      <c r="AA5516" s="201">
        <v>3.0163860000000001E-2</v>
      </c>
      <c r="AB5516" s="201">
        <v>0.20544826999999999</v>
      </c>
      <c r="AC5516" s="201">
        <v>2.7748858000000001E-2</v>
      </c>
      <c r="AD5516" s="201">
        <v>0.16400571</v>
      </c>
      <c r="AE5516" s="76">
        <v>1.0259795999999999E-6</v>
      </c>
      <c r="AF5516" s="76">
        <v>1.8701713E-9</v>
      </c>
      <c r="AG5516" s="20">
        <v>1.7524541000000001E-2</v>
      </c>
      <c r="AH5516" s="20"/>
      <c r="AI5516" s="20"/>
      <c r="AJ5516" s="20"/>
      <c r="AK5516" s="20"/>
      <c r="AL5516" s="20"/>
      <c r="AM5516" s="20"/>
      <c r="AN5516" s="20"/>
      <c r="AS5516" s="20"/>
      <c r="AT5516" s="20"/>
      <c r="AU5516" s="20"/>
      <c r="AV5516" s="20"/>
      <c r="AW5516" s="20"/>
      <c r="AX5516" s="20"/>
      <c r="AY5516" s="20"/>
      <c r="AZ5516" s="20"/>
      <c r="BA5516" s="20"/>
      <c r="BB5516" s="20"/>
      <c r="BC5516" s="20"/>
      <c r="BD5516" s="20"/>
      <c r="BE5516" s="20"/>
      <c r="BF5516" s="20"/>
      <c r="BG5516" s="20"/>
      <c r="BH5516" s="20"/>
      <c r="BI5516" s="20"/>
      <c r="BJ5516" s="20"/>
      <c r="BK5516" s="20"/>
      <c r="BL5516" s="20"/>
      <c r="BM5516" s="20"/>
      <c r="BN5516" s="20"/>
      <c r="BO5516" s="20"/>
      <c r="BP5516" s="20"/>
      <c r="BQ5516" s="20"/>
      <c r="BR5516" s="20"/>
      <c r="BS5516" s="20"/>
      <c r="BT5516" s="20"/>
      <c r="BU5516" s="20"/>
      <c r="BV5516" s="20"/>
      <c r="BW5516" s="20"/>
      <c r="BX5516" s="20"/>
      <c r="BY5516" s="20"/>
      <c r="BZ5516" s="20"/>
      <c r="CA5516" s="20"/>
      <c r="CB5516" s="20"/>
      <c r="CC5516" s="20"/>
      <c r="CD5516" s="20"/>
      <c r="CE5516" s="20"/>
      <c r="CF5516" s="20"/>
      <c r="CG5516" s="20"/>
      <c r="CH5516" s="20"/>
      <c r="CI5516" s="20"/>
      <c r="CJ5516" s="20"/>
      <c r="CK5516" s="20"/>
      <c r="CL5516" s="20"/>
      <c r="CM5516" s="20"/>
      <c r="CN5516" s="20"/>
      <c r="CO5516" s="20"/>
      <c r="CP5516" s="20"/>
      <c r="CQ5516" s="20"/>
      <c r="CR5516" s="20"/>
      <c r="CS5516" s="20"/>
      <c r="CT5516" s="20"/>
      <c r="CU5516" s="20"/>
      <c r="CV5516" s="20"/>
      <c r="CW5516" s="20"/>
      <c r="CX5516" s="20"/>
      <c r="CY5516" s="20"/>
      <c r="CZ5516" s="20"/>
      <c r="DA5516" s="20"/>
      <c r="DB5516" s="20"/>
      <c r="DC5516" s="20"/>
      <c r="DD5516" s="20"/>
      <c r="DE5516" s="20"/>
      <c r="DF5516" s="20"/>
      <c r="DG5516" s="20"/>
      <c r="DH5516" s="20"/>
      <c r="DI5516" s="20"/>
      <c r="DJ5516" s="20"/>
      <c r="DK5516" s="20"/>
      <c r="DL5516" s="20"/>
      <c r="DM5516" s="20"/>
      <c r="DN5516" s="20"/>
      <c r="DO5516" s="20"/>
      <c r="DP5516" s="20"/>
      <c r="DQ5516" s="20"/>
      <c r="DR5516" s="20"/>
      <c r="DS5516" s="20"/>
      <c r="DT5516" s="20"/>
      <c r="DU5516" s="20"/>
      <c r="DV5516" s="20"/>
      <c r="DW5516" s="20"/>
      <c r="DX5516" s="20"/>
      <c r="DY5516" s="20"/>
    </row>
    <row r="5517" spans="2:129" x14ac:dyDescent="0.15">
      <c r="B5517" s="77" t="s">
        <v>11903</v>
      </c>
      <c r="C5517" s="75"/>
      <c r="D5517" s="73" t="s">
        <v>38</v>
      </c>
      <c r="E5517" s="20" t="s">
        <v>11904</v>
      </c>
      <c r="F5517" s="149">
        <f t="shared" si="769"/>
        <v>0.10320102325</v>
      </c>
      <c r="G5517" s="149">
        <f t="shared" si="770"/>
        <v>5.3854563640000006E-2</v>
      </c>
      <c r="H5517" s="149">
        <f t="shared" si="771"/>
        <v>1.1349657810000002E-2</v>
      </c>
      <c r="I5517" s="149">
        <f t="shared" si="772"/>
        <v>6.0067838000000002E-3</v>
      </c>
      <c r="J5517" s="149">
        <v>3.1990018000000002E-2</v>
      </c>
      <c r="K5517" s="149">
        <v>1.0599824000000001E-2</v>
      </c>
      <c r="L5517" s="149">
        <v>4.6873438E-4</v>
      </c>
      <c r="M5517" s="149">
        <v>6.4485963999999995E-4</v>
      </c>
      <c r="N5517" s="149">
        <v>1.5521184E-2</v>
      </c>
      <c r="O5517" s="149">
        <v>3.7688520000000003E-2</v>
      </c>
      <c r="P5517" s="149">
        <v>2.8109943E-4</v>
      </c>
      <c r="Q5517" s="149">
        <v>3.1398907E-3</v>
      </c>
      <c r="R5517" s="149">
        <v>0</v>
      </c>
      <c r="S5517" s="149">
        <v>0</v>
      </c>
      <c r="T5517" s="149">
        <v>0</v>
      </c>
      <c r="U5517" s="149">
        <v>2.8668931000000002E-3</v>
      </c>
      <c r="V5517" s="110"/>
      <c r="W5517" s="246">
        <f t="shared" si="774"/>
        <v>0.2369630962962963</v>
      </c>
      <c r="X5517" s="201">
        <v>4.0652578999999998</v>
      </c>
      <c r="Y5517" s="201">
        <v>3.5210887</v>
      </c>
      <c r="Z5517" s="201">
        <v>0.32958579999999998</v>
      </c>
      <c r="AA5517" s="201">
        <v>2.5540065999999999E-4</v>
      </c>
      <c r="AB5517" s="201">
        <v>5.8773208E-2</v>
      </c>
      <c r="AC5517" s="201">
        <v>2.4101180999999999E-2</v>
      </c>
      <c r="AD5517" s="201">
        <v>0.13145356999999999</v>
      </c>
      <c r="AE5517" s="76">
        <v>7.1962675000000001E-7</v>
      </c>
      <c r="AF5517" s="76">
        <v>1.2488668000000001E-9</v>
      </c>
      <c r="AG5517" s="20">
        <v>2.0089201000000001E-2</v>
      </c>
      <c r="AH5517" s="20"/>
      <c r="AI5517" s="20"/>
      <c r="AJ5517" s="20"/>
      <c r="AK5517" s="20"/>
      <c r="AL5517" s="20"/>
      <c r="AM5517" s="20"/>
      <c r="AN5517" s="20"/>
      <c r="AS5517" s="20"/>
      <c r="AT5517" s="20"/>
      <c r="AU5517" s="20"/>
      <c r="AV5517" s="20"/>
      <c r="AW5517" s="20"/>
      <c r="AX5517" s="20"/>
      <c r="AY5517" s="20"/>
      <c r="AZ5517" s="20"/>
      <c r="BA5517" s="20"/>
      <c r="BB5517" s="20"/>
      <c r="BC5517" s="20"/>
      <c r="BD5517" s="20"/>
      <c r="BE5517" s="20"/>
      <c r="BF5517" s="20"/>
      <c r="BG5517" s="20"/>
      <c r="BH5517" s="20"/>
      <c r="BI5517" s="20"/>
      <c r="BJ5517" s="20"/>
      <c r="BK5517" s="20"/>
      <c r="BL5517" s="20"/>
      <c r="BM5517" s="20"/>
      <c r="BN5517" s="20"/>
      <c r="BO5517" s="20"/>
      <c r="BP5517" s="20"/>
      <c r="BQ5517" s="20"/>
      <c r="BR5517" s="20"/>
      <c r="BS5517" s="20"/>
      <c r="BT5517" s="20"/>
      <c r="BU5517" s="20"/>
      <c r="BV5517" s="20"/>
      <c r="BW5517" s="20"/>
      <c r="BX5517" s="20"/>
      <c r="BY5517" s="20"/>
      <c r="BZ5517" s="20"/>
      <c r="CA5517" s="20"/>
      <c r="CB5517" s="20"/>
      <c r="CC5517" s="20"/>
      <c r="CD5517" s="20"/>
      <c r="CE5517" s="20"/>
      <c r="CF5517" s="20"/>
      <c r="CG5517" s="20"/>
      <c r="CH5517" s="20"/>
      <c r="CI5517" s="20"/>
      <c r="CJ5517" s="20"/>
      <c r="CK5517" s="20"/>
      <c r="CL5517" s="20"/>
      <c r="CM5517" s="20"/>
      <c r="CN5517" s="20"/>
      <c r="CO5517" s="20"/>
      <c r="CP5517" s="20"/>
      <c r="CQ5517" s="20"/>
      <c r="CR5517" s="20"/>
      <c r="CS5517" s="20"/>
      <c r="CT5517" s="20"/>
      <c r="CU5517" s="20"/>
      <c r="CV5517" s="20"/>
      <c r="CW5517" s="20"/>
      <c r="CX5517" s="20"/>
      <c r="CY5517" s="20"/>
      <c r="CZ5517" s="20"/>
      <c r="DA5517" s="20"/>
      <c r="DB5517" s="20"/>
      <c r="DC5517" s="20"/>
      <c r="DD5517" s="20"/>
      <c r="DE5517" s="20"/>
      <c r="DF5517" s="20"/>
      <c r="DG5517" s="20"/>
      <c r="DH5517" s="20"/>
      <c r="DI5517" s="20"/>
      <c r="DJ5517" s="20"/>
      <c r="DK5517" s="20"/>
      <c r="DL5517" s="20"/>
      <c r="DM5517" s="20"/>
      <c r="DN5517" s="20"/>
      <c r="DO5517" s="20"/>
      <c r="DP5517" s="20"/>
      <c r="DQ5517" s="20"/>
      <c r="DR5517" s="20"/>
      <c r="DS5517" s="20"/>
      <c r="DT5517" s="20"/>
      <c r="DU5517" s="20"/>
      <c r="DV5517" s="20"/>
      <c r="DW5517" s="20"/>
      <c r="DX5517" s="20"/>
      <c r="DY5517" s="20"/>
    </row>
    <row r="5518" spans="2:129" x14ac:dyDescent="0.15">
      <c r="B5518" s="77" t="s">
        <v>11905</v>
      </c>
      <c r="C5518" s="75"/>
      <c r="D5518" s="73" t="s">
        <v>38</v>
      </c>
      <c r="E5518" s="20" t="s">
        <v>11906</v>
      </c>
      <c r="F5518" s="149">
        <f t="shared" si="769"/>
        <v>0.21816436395</v>
      </c>
      <c r="G5518" s="149">
        <f t="shared" si="770"/>
        <v>5.1687267750000002E-2</v>
      </c>
      <c r="H5518" s="149">
        <f t="shared" si="771"/>
        <v>4.3753585400000003E-2</v>
      </c>
      <c r="I5518" s="149">
        <f t="shared" si="772"/>
        <v>1.3902390800000001E-2</v>
      </c>
      <c r="J5518" s="149">
        <v>0.10882111999999999</v>
      </c>
      <c r="K5518" s="149">
        <v>4.0019066999999998E-2</v>
      </c>
      <c r="L5518" s="149">
        <v>2.4756546000000001E-3</v>
      </c>
      <c r="M5518" s="149">
        <v>7.9055694999999998E-4</v>
      </c>
      <c r="N5518" s="149">
        <v>4.2659847000000001E-2</v>
      </c>
      <c r="O5518" s="149">
        <v>8.2368638000000008E-3</v>
      </c>
      <c r="P5518" s="149">
        <v>1.2588638000000001E-3</v>
      </c>
      <c r="Q5518" s="149">
        <v>2.5228308000000001E-3</v>
      </c>
      <c r="R5518" s="149">
        <v>0</v>
      </c>
      <c r="S5518" s="149">
        <v>0</v>
      </c>
      <c r="T5518" s="149">
        <v>0</v>
      </c>
      <c r="U5518" s="149">
        <v>1.137956E-2</v>
      </c>
      <c r="V5518" s="110"/>
      <c r="W5518" s="246">
        <f t="shared" si="774"/>
        <v>0.80608237037037023</v>
      </c>
      <c r="X5518" s="201">
        <v>13.480074</v>
      </c>
      <c r="Y5518" s="201">
        <v>10.312172</v>
      </c>
      <c r="Z5518" s="201">
        <v>1.8666814</v>
      </c>
      <c r="AA5518" s="201">
        <v>1.3335262999999999E-3</v>
      </c>
      <c r="AB5518" s="201">
        <v>0.46663260000000001</v>
      </c>
      <c r="AC5518" s="201">
        <v>0.16828398999999999</v>
      </c>
      <c r="AD5518" s="201">
        <v>0.66496986000000002</v>
      </c>
      <c r="AE5518" s="76">
        <v>2.1723787E-6</v>
      </c>
      <c r="AF5518" s="76">
        <v>4.2502511999999998E-9</v>
      </c>
      <c r="AG5518" s="20">
        <v>5.069941E-2</v>
      </c>
      <c r="AH5518" s="20"/>
      <c r="AI5518" s="20"/>
      <c r="AJ5518" s="20"/>
      <c r="AK5518" s="20"/>
      <c r="AL5518" s="20"/>
      <c r="AM5518" s="20"/>
      <c r="AN5518" s="20"/>
      <c r="AS5518" s="20"/>
      <c r="AT5518" s="20"/>
      <c r="AU5518" s="20"/>
      <c r="AV5518" s="20"/>
      <c r="AW5518" s="20"/>
      <c r="AX5518" s="20"/>
      <c r="AY5518" s="20"/>
      <c r="AZ5518" s="20"/>
      <c r="BA5518" s="20"/>
      <c r="BB5518" s="20"/>
      <c r="BC5518" s="20"/>
      <c r="BD5518" s="20"/>
      <c r="BE5518" s="20"/>
      <c r="BF5518" s="20"/>
      <c r="BG5518" s="20"/>
      <c r="BH5518" s="20"/>
      <c r="BI5518" s="20"/>
      <c r="BJ5518" s="20"/>
      <c r="BK5518" s="20"/>
      <c r="BL5518" s="20"/>
      <c r="BM5518" s="20"/>
      <c r="BN5518" s="20"/>
      <c r="BO5518" s="20"/>
      <c r="BP5518" s="20"/>
      <c r="BQ5518" s="20"/>
      <c r="BR5518" s="20"/>
      <c r="BS5518" s="20"/>
      <c r="BT5518" s="20"/>
      <c r="BU5518" s="20"/>
      <c r="BV5518" s="20"/>
      <c r="BW5518" s="20"/>
      <c r="BX5518" s="20"/>
      <c r="BY5518" s="20"/>
      <c r="BZ5518" s="20"/>
      <c r="CA5518" s="20"/>
      <c r="CB5518" s="20"/>
      <c r="CC5518" s="20"/>
      <c r="CD5518" s="20"/>
      <c r="CE5518" s="20"/>
      <c r="CF5518" s="20"/>
      <c r="CG5518" s="20"/>
      <c r="CH5518" s="20"/>
      <c r="CI5518" s="20"/>
      <c r="CJ5518" s="20"/>
      <c r="CK5518" s="20"/>
      <c r="CL5518" s="20"/>
      <c r="CM5518" s="20"/>
      <c r="CN5518" s="20"/>
      <c r="CO5518" s="20"/>
      <c r="CP5518" s="20"/>
      <c r="CQ5518" s="20"/>
      <c r="CR5518" s="20"/>
      <c r="CS5518" s="20"/>
      <c r="CT5518" s="20"/>
      <c r="CU5518" s="20"/>
      <c r="CV5518" s="20"/>
      <c r="CW5518" s="20"/>
      <c r="CX5518" s="20"/>
      <c r="CY5518" s="20"/>
      <c r="CZ5518" s="20"/>
      <c r="DA5518" s="20"/>
      <c r="DB5518" s="20"/>
      <c r="DC5518" s="20"/>
      <c r="DD5518" s="20"/>
      <c r="DE5518" s="20"/>
      <c r="DF5518" s="20"/>
      <c r="DG5518" s="20"/>
      <c r="DH5518" s="20"/>
      <c r="DI5518" s="20"/>
      <c r="DJ5518" s="20"/>
      <c r="DK5518" s="20"/>
      <c r="DL5518" s="20"/>
      <c r="DM5518" s="20"/>
      <c r="DN5518" s="20"/>
      <c r="DO5518" s="20"/>
      <c r="DP5518" s="20"/>
      <c r="DQ5518" s="20"/>
      <c r="DR5518" s="20"/>
      <c r="DS5518" s="20"/>
      <c r="DT5518" s="20"/>
      <c r="DU5518" s="20"/>
      <c r="DV5518" s="20"/>
      <c r="DW5518" s="20"/>
      <c r="DX5518" s="20"/>
      <c r="DY5518" s="20"/>
    </row>
    <row r="5519" spans="2:129" x14ac:dyDescent="0.15">
      <c r="B5519" s="77" t="s">
        <v>11907</v>
      </c>
      <c r="C5519" s="75"/>
      <c r="D5519" s="73" t="s">
        <v>38</v>
      </c>
      <c r="E5519" s="20" t="s">
        <v>11908</v>
      </c>
      <c r="F5519" s="149">
        <f t="shared" si="769"/>
        <v>0.31963688135000001</v>
      </c>
      <c r="G5519" s="149">
        <f t="shared" si="770"/>
        <v>7.960992385E-2</v>
      </c>
      <c r="H5519" s="149">
        <f t="shared" si="771"/>
        <v>6.5019913000000013E-2</v>
      </c>
      <c r="I5519" s="149">
        <f t="shared" si="772"/>
        <v>1.5284924500000002E-2</v>
      </c>
      <c r="J5519" s="149">
        <v>0.15972212</v>
      </c>
      <c r="K5519" s="149">
        <v>5.9947394000000001E-2</v>
      </c>
      <c r="L5519" s="149">
        <v>3.389445E-3</v>
      </c>
      <c r="M5519" s="149">
        <v>9.1311885000000005E-4</v>
      </c>
      <c r="N5519" s="149">
        <v>6.8342449999999999E-2</v>
      </c>
      <c r="O5519" s="149">
        <v>1.0354355000000001E-2</v>
      </c>
      <c r="P5519" s="149">
        <v>1.6830739999999999E-3</v>
      </c>
      <c r="Q5519" s="149">
        <v>2.8661575E-3</v>
      </c>
      <c r="R5519" s="149">
        <v>0</v>
      </c>
      <c r="S5519" s="149">
        <v>0</v>
      </c>
      <c r="T5519" s="149">
        <v>0</v>
      </c>
      <c r="U5519" s="149">
        <v>1.2418767000000001E-2</v>
      </c>
      <c r="V5519" s="110"/>
      <c r="W5519" s="246">
        <f t="shared" si="774"/>
        <v>1.1831268148148146</v>
      </c>
      <c r="X5519" s="201">
        <v>20.282325</v>
      </c>
      <c r="Y5519" s="201">
        <v>15.137378999999999</v>
      </c>
      <c r="Z5519" s="201">
        <v>3.1182002999999998</v>
      </c>
      <c r="AA5519" s="201">
        <v>2.1766484999999999E-3</v>
      </c>
      <c r="AB5519" s="201">
        <v>0.64861398999999997</v>
      </c>
      <c r="AC5519" s="201">
        <v>0.28259658999999998</v>
      </c>
      <c r="AD5519" s="201">
        <v>1.0933592000000001</v>
      </c>
      <c r="AE5519" s="76">
        <v>3.3086411999999999E-6</v>
      </c>
      <c r="AF5519" s="76">
        <v>6.1701998E-9</v>
      </c>
      <c r="AG5519" s="20">
        <v>6.9945131999999993E-2</v>
      </c>
      <c r="AH5519" s="20"/>
      <c r="AI5519" s="20"/>
      <c r="AJ5519" s="20"/>
      <c r="AK5519" s="20"/>
      <c r="AL5519" s="20"/>
      <c r="AM5519" s="20"/>
      <c r="AN5519" s="20"/>
      <c r="AS5519" s="20"/>
      <c r="AT5519" s="20"/>
      <c r="AU5519" s="20"/>
      <c r="AV5519" s="20"/>
      <c r="AW5519" s="20"/>
      <c r="AX5519" s="20"/>
      <c r="AY5519" s="20"/>
      <c r="AZ5519" s="20"/>
      <c r="BA5519" s="20"/>
      <c r="BB5519" s="20"/>
      <c r="BC5519" s="20"/>
      <c r="BD5519" s="20"/>
      <c r="BE5519" s="20"/>
      <c r="BF5519" s="20"/>
      <c r="BG5519" s="20"/>
      <c r="BH5519" s="20"/>
      <c r="BI5519" s="20"/>
      <c r="BJ5519" s="20"/>
      <c r="BK5519" s="20"/>
      <c r="BL5519" s="20"/>
      <c r="BM5519" s="20"/>
      <c r="BN5519" s="20"/>
      <c r="BO5519" s="20"/>
      <c r="BP5519" s="20"/>
      <c r="BQ5519" s="20"/>
      <c r="BR5519" s="20"/>
      <c r="BS5519" s="20"/>
      <c r="BT5519" s="20"/>
      <c r="BU5519" s="20"/>
      <c r="BV5519" s="20"/>
      <c r="BW5519" s="20"/>
      <c r="BX5519" s="20"/>
      <c r="BY5519" s="20"/>
      <c r="BZ5519" s="20"/>
      <c r="CA5519" s="20"/>
      <c r="CB5519" s="20"/>
      <c r="CC5519" s="20"/>
      <c r="CD5519" s="20"/>
      <c r="CE5519" s="20"/>
      <c r="CF5519" s="20"/>
      <c r="CG5519" s="20"/>
      <c r="CH5519" s="20"/>
      <c r="CI5519" s="20"/>
      <c r="CJ5519" s="20"/>
      <c r="CK5519" s="20"/>
      <c r="CL5519" s="20"/>
      <c r="CM5519" s="20"/>
      <c r="CN5519" s="20"/>
      <c r="CO5519" s="20"/>
      <c r="CP5519" s="20"/>
      <c r="CQ5519" s="20"/>
      <c r="CR5519" s="20"/>
      <c r="CS5519" s="20"/>
      <c r="CT5519" s="20"/>
      <c r="CU5519" s="20"/>
      <c r="CV5519" s="20"/>
      <c r="CW5519" s="20"/>
      <c r="CX5519" s="20"/>
      <c r="CY5519" s="20"/>
      <c r="CZ5519" s="20"/>
      <c r="DA5519" s="20"/>
      <c r="DB5519" s="20"/>
      <c r="DC5519" s="20"/>
      <c r="DD5519" s="20"/>
      <c r="DE5519" s="20"/>
      <c r="DF5519" s="20"/>
      <c r="DG5519" s="20"/>
      <c r="DH5519" s="20"/>
      <c r="DI5519" s="20"/>
      <c r="DJ5519" s="20"/>
      <c r="DK5519" s="20"/>
      <c r="DL5519" s="20"/>
      <c r="DM5519" s="20"/>
      <c r="DN5519" s="20"/>
      <c r="DO5519" s="20"/>
      <c r="DP5519" s="20"/>
      <c r="DQ5519" s="20"/>
      <c r="DR5519" s="20"/>
      <c r="DS5519" s="20"/>
      <c r="DT5519" s="20"/>
      <c r="DU5519" s="20"/>
      <c r="DV5519" s="20"/>
      <c r="DW5519" s="20"/>
      <c r="DX5519" s="20"/>
      <c r="DY5519" s="20"/>
    </row>
    <row r="5520" spans="2:129" x14ac:dyDescent="0.15">
      <c r="B5520" s="77" t="s">
        <v>11909</v>
      </c>
      <c r="C5520" s="75"/>
      <c r="D5520" s="73" t="s">
        <v>38</v>
      </c>
      <c r="E5520" s="20" t="s">
        <v>11910</v>
      </c>
      <c r="F5520" s="149">
        <f t="shared" si="769"/>
        <v>0.42110938250000002</v>
      </c>
      <c r="G5520" s="149">
        <f t="shared" si="770"/>
        <v>0.1075326368</v>
      </c>
      <c r="H5520" s="149">
        <f t="shared" si="771"/>
        <v>8.6286127700000007E-2</v>
      </c>
      <c r="I5520" s="149">
        <f t="shared" si="772"/>
        <v>1.6667458E-2</v>
      </c>
      <c r="J5520" s="149">
        <v>0.21062316</v>
      </c>
      <c r="K5520" s="149">
        <v>7.9875610999999999E-2</v>
      </c>
      <c r="L5520" s="149">
        <v>4.3032327000000004E-3</v>
      </c>
      <c r="M5520" s="149">
        <v>1.0356808E-3</v>
      </c>
      <c r="N5520" s="149">
        <v>9.4025105999999997E-2</v>
      </c>
      <c r="O5520" s="149">
        <v>1.247185E-2</v>
      </c>
      <c r="P5520" s="149">
        <v>2.1072840000000001E-3</v>
      </c>
      <c r="Q5520" s="149">
        <v>3.2094839999999999E-3</v>
      </c>
      <c r="R5520" s="149">
        <v>0</v>
      </c>
      <c r="S5520" s="149">
        <v>0</v>
      </c>
      <c r="T5520" s="149">
        <v>0</v>
      </c>
      <c r="U5520" s="149">
        <v>1.3457973999999999E-2</v>
      </c>
      <c r="V5520" s="110"/>
      <c r="W5520" s="246">
        <f t="shared" si="774"/>
        <v>1.5601715555555555</v>
      </c>
      <c r="X5520" s="201">
        <v>27.084586000000002</v>
      </c>
      <c r="Y5520" s="201">
        <v>19.962592999999998</v>
      </c>
      <c r="Z5520" s="201">
        <v>4.3697195999999998</v>
      </c>
      <c r="AA5520" s="201">
        <v>3.0197701000000002E-3</v>
      </c>
      <c r="AB5520" s="201">
        <v>0.83059543000000002</v>
      </c>
      <c r="AC5520" s="201">
        <v>0.39690931000000002</v>
      </c>
      <c r="AD5520" s="201">
        <v>1.5217487000000001</v>
      </c>
      <c r="AE5520" s="76">
        <v>4.4449021999999999E-6</v>
      </c>
      <c r="AF5520" s="76">
        <v>8.0901389999999996E-9</v>
      </c>
      <c r="AG5520" s="20">
        <v>8.9190884999999998E-2</v>
      </c>
      <c r="AH5520" s="20"/>
      <c r="AI5520" s="20"/>
      <c r="AJ5520" s="20"/>
      <c r="AK5520" s="20"/>
      <c r="AL5520" s="20"/>
      <c r="AM5520" s="20"/>
      <c r="AN5520" s="20"/>
      <c r="AS5520" s="20"/>
      <c r="AT5520" s="20"/>
      <c r="AU5520" s="20"/>
      <c r="AV5520" s="20"/>
      <c r="AW5520" s="20"/>
      <c r="AX5520" s="20"/>
      <c r="AY5520" s="20"/>
      <c r="AZ5520" s="20"/>
      <c r="BA5520" s="20"/>
      <c r="BB5520" s="20"/>
      <c r="BC5520" s="20"/>
      <c r="BD5520" s="20"/>
      <c r="BE5520" s="20"/>
      <c r="BF5520" s="20"/>
      <c r="BG5520" s="20"/>
      <c r="BH5520" s="20"/>
      <c r="BI5520" s="20"/>
      <c r="BJ5520" s="20"/>
      <c r="BK5520" s="20"/>
      <c r="BL5520" s="20"/>
      <c r="BM5520" s="20"/>
      <c r="BN5520" s="20"/>
      <c r="BO5520" s="20"/>
      <c r="BP5520" s="20"/>
      <c r="BQ5520" s="20"/>
      <c r="BR5520" s="20"/>
      <c r="BS5520" s="20"/>
      <c r="BT5520" s="20"/>
      <c r="BU5520" s="20"/>
      <c r="BV5520" s="20"/>
      <c r="BW5520" s="20"/>
      <c r="BX5520" s="20"/>
      <c r="BY5520" s="20"/>
      <c r="BZ5520" s="20"/>
      <c r="CA5520" s="20"/>
      <c r="CB5520" s="20"/>
      <c r="CC5520" s="20"/>
      <c r="CD5520" s="20"/>
      <c r="CE5520" s="20"/>
      <c r="CF5520" s="20"/>
      <c r="CG5520" s="20"/>
      <c r="CH5520" s="20"/>
      <c r="CI5520" s="20"/>
      <c r="CJ5520" s="20"/>
      <c r="CK5520" s="20"/>
      <c r="CL5520" s="20"/>
      <c r="CM5520" s="20"/>
      <c r="CN5520" s="20"/>
      <c r="CO5520" s="20"/>
      <c r="CP5520" s="20"/>
      <c r="CQ5520" s="20"/>
      <c r="CR5520" s="20"/>
      <c r="CS5520" s="20"/>
      <c r="CT5520" s="20"/>
      <c r="CU5520" s="20"/>
      <c r="CV5520" s="20"/>
      <c r="CW5520" s="20"/>
      <c r="CX5520" s="20"/>
      <c r="CY5520" s="20"/>
      <c r="CZ5520" s="20"/>
      <c r="DA5520" s="20"/>
      <c r="DB5520" s="20"/>
      <c r="DC5520" s="20"/>
      <c r="DD5520" s="20"/>
      <c r="DE5520" s="20"/>
      <c r="DF5520" s="20"/>
      <c r="DG5520" s="20"/>
      <c r="DH5520" s="20"/>
      <c r="DI5520" s="20"/>
      <c r="DJ5520" s="20"/>
      <c r="DK5520" s="20"/>
      <c r="DL5520" s="20"/>
      <c r="DM5520" s="20"/>
      <c r="DN5520" s="20"/>
      <c r="DO5520" s="20"/>
      <c r="DP5520" s="20"/>
      <c r="DQ5520" s="20"/>
      <c r="DR5520" s="20"/>
      <c r="DS5520" s="20"/>
      <c r="DT5520" s="20"/>
      <c r="DU5520" s="20"/>
      <c r="DV5520" s="20"/>
      <c r="DW5520" s="20"/>
      <c r="DX5520" s="20"/>
      <c r="DY5520" s="20"/>
    </row>
    <row r="5521" spans="2:129" x14ac:dyDescent="0.15">
      <c r="B5521" s="77" t="s">
        <v>11911</v>
      </c>
      <c r="C5521" s="75"/>
      <c r="D5521" s="73" t="s">
        <v>38</v>
      </c>
      <c r="E5521" s="20" t="s">
        <v>11912</v>
      </c>
      <c r="F5521" s="149">
        <f t="shared" si="769"/>
        <v>0.52246443180000002</v>
      </c>
      <c r="G5521" s="149">
        <f t="shared" si="770"/>
        <v>0.13542177129999999</v>
      </c>
      <c r="H5521" s="149">
        <f t="shared" si="771"/>
        <v>0.1075279492</v>
      </c>
      <c r="I5521" s="149">
        <f t="shared" si="772"/>
        <v>1.8048091299999999E-2</v>
      </c>
      <c r="J5521" s="149">
        <v>0.26146661999999998</v>
      </c>
      <c r="K5521" s="149">
        <v>9.9781004000000006E-2</v>
      </c>
      <c r="L5521" s="149">
        <v>5.2159440000000001E-3</v>
      </c>
      <c r="M5521" s="149">
        <v>1.1580903E-3</v>
      </c>
      <c r="N5521" s="149">
        <v>0.1196776</v>
      </c>
      <c r="O5521" s="149">
        <v>1.4586081000000001E-2</v>
      </c>
      <c r="P5521" s="149">
        <v>2.5310011999999998E-3</v>
      </c>
      <c r="Q5521" s="149">
        <v>3.5520832999999998E-3</v>
      </c>
      <c r="R5521" s="149">
        <v>0</v>
      </c>
      <c r="S5521" s="149">
        <v>0</v>
      </c>
      <c r="T5521" s="149">
        <v>0</v>
      </c>
      <c r="U5521" s="149">
        <v>1.4496007999999999E-2</v>
      </c>
      <c r="V5521" s="110"/>
      <c r="W5521" s="246">
        <f t="shared" si="774"/>
        <v>1.9367897777777776</v>
      </c>
      <c r="X5521" s="201">
        <v>33.879286999999998</v>
      </c>
      <c r="Y5521" s="201">
        <v>24.782351999999999</v>
      </c>
      <c r="Z5521" s="201">
        <v>5.6199304999999997</v>
      </c>
      <c r="AA5521" s="201">
        <v>3.8619281000000002E-3</v>
      </c>
      <c r="AB5521" s="201">
        <v>1.0123804999999999</v>
      </c>
      <c r="AC5521" s="201">
        <v>0.51110241999999995</v>
      </c>
      <c r="AD5521" s="201">
        <v>1.9496598999999999</v>
      </c>
      <c r="AE5521" s="76">
        <v>5.5798585000000004E-6</v>
      </c>
      <c r="AF5521" s="76">
        <v>1.0007926000000001E-8</v>
      </c>
      <c r="AG5521" s="20">
        <v>0.10841468999999999</v>
      </c>
      <c r="AH5521" s="20"/>
      <c r="AI5521" s="20"/>
      <c r="AJ5521" s="20"/>
      <c r="AK5521" s="20"/>
      <c r="AL5521" s="20"/>
      <c r="AM5521" s="20"/>
      <c r="AN5521" s="20"/>
      <c r="AS5521" s="20"/>
      <c r="AT5521" s="20"/>
      <c r="AU5521" s="20"/>
      <c r="AV5521" s="20"/>
      <c r="AW5521" s="20"/>
      <c r="AX5521" s="20"/>
      <c r="AY5521" s="20"/>
      <c r="AZ5521" s="20"/>
      <c r="BA5521" s="20"/>
      <c r="BB5521" s="20"/>
      <c r="BC5521" s="20"/>
      <c r="BD5521" s="20"/>
      <c r="BE5521" s="20"/>
      <c r="BF5521" s="20"/>
      <c r="BG5521" s="20"/>
      <c r="BH5521" s="20"/>
      <c r="BI5521" s="20"/>
      <c r="BJ5521" s="20"/>
      <c r="BK5521" s="20"/>
      <c r="BL5521" s="20"/>
      <c r="BM5521" s="20"/>
      <c r="BN5521" s="20"/>
      <c r="BO5521" s="20"/>
      <c r="BP5521" s="20"/>
      <c r="BQ5521" s="20"/>
      <c r="BR5521" s="20"/>
      <c r="BS5521" s="20"/>
      <c r="BT5521" s="20"/>
      <c r="BU5521" s="20"/>
      <c r="BV5521" s="20"/>
      <c r="BW5521" s="20"/>
      <c r="BX5521" s="20"/>
      <c r="BY5521" s="20"/>
      <c r="BZ5521" s="20"/>
      <c r="CA5521" s="20"/>
      <c r="CB5521" s="20"/>
      <c r="CC5521" s="20"/>
      <c r="CD5521" s="20"/>
      <c r="CE5521" s="20"/>
      <c r="CF5521" s="20"/>
      <c r="CG5521" s="20"/>
      <c r="CH5521" s="20"/>
      <c r="CI5521" s="20"/>
      <c r="CJ5521" s="20"/>
      <c r="CK5521" s="20"/>
      <c r="CL5521" s="20"/>
      <c r="CM5521" s="20"/>
      <c r="CN5521" s="20"/>
      <c r="CO5521" s="20"/>
      <c r="CP5521" s="20"/>
      <c r="CQ5521" s="20"/>
      <c r="CR5521" s="20"/>
      <c r="CS5521" s="20"/>
      <c r="CT5521" s="20"/>
      <c r="CU5521" s="20"/>
      <c r="CV5521" s="20"/>
      <c r="CW5521" s="20"/>
      <c r="CX5521" s="20"/>
      <c r="CY5521" s="20"/>
      <c r="CZ5521" s="20"/>
      <c r="DA5521" s="20"/>
      <c r="DB5521" s="20"/>
      <c r="DC5521" s="20"/>
      <c r="DD5521" s="20"/>
      <c r="DE5521" s="20"/>
      <c r="DF5521" s="20"/>
      <c r="DG5521" s="20"/>
      <c r="DH5521" s="20"/>
      <c r="DI5521" s="20"/>
      <c r="DJ5521" s="20"/>
      <c r="DK5521" s="20"/>
      <c r="DL5521" s="20"/>
      <c r="DM5521" s="20"/>
      <c r="DN5521" s="20"/>
      <c r="DO5521" s="20"/>
      <c r="DP5521" s="20"/>
      <c r="DQ5521" s="20"/>
      <c r="DR5521" s="20"/>
      <c r="DS5521" s="20"/>
      <c r="DT5521" s="20"/>
      <c r="DU5521" s="20"/>
      <c r="DV5521" s="20"/>
      <c r="DW5521" s="20"/>
      <c r="DX5521" s="20"/>
      <c r="DY5521" s="20"/>
    </row>
    <row r="5522" spans="2:129" x14ac:dyDescent="0.15">
      <c r="B5522" s="77" t="s">
        <v>11913</v>
      </c>
      <c r="C5522" s="75"/>
      <c r="D5522" s="73" t="s">
        <v>38</v>
      </c>
      <c r="E5522" s="20" t="s">
        <v>11914</v>
      </c>
      <c r="F5522" s="149">
        <f t="shared" si="769"/>
        <v>0.62390707350000008</v>
      </c>
      <c r="G5522" s="149">
        <f t="shared" si="770"/>
        <v>0.1633359935</v>
      </c>
      <c r="H5522" s="149">
        <f t="shared" si="771"/>
        <v>0.12878819089999999</v>
      </c>
      <c r="I5522" s="149">
        <f t="shared" si="772"/>
        <v>1.9430149100000002E-2</v>
      </c>
      <c r="J5522" s="149">
        <v>0.31235274000000002</v>
      </c>
      <c r="K5522" s="149">
        <v>0.11970364</v>
      </c>
      <c r="L5522" s="149">
        <v>6.1294634999999997E-3</v>
      </c>
      <c r="M5522" s="149">
        <v>1.2806135000000001E-3</v>
      </c>
      <c r="N5522" s="149">
        <v>0.14535261999999999</v>
      </c>
      <c r="O5522" s="149">
        <v>1.6702760000000001E-2</v>
      </c>
      <c r="P5522" s="149">
        <v>2.9550874E-3</v>
      </c>
      <c r="Q5522" s="149">
        <v>3.8952281000000002E-3</v>
      </c>
      <c r="R5522" s="149">
        <v>0</v>
      </c>
      <c r="S5522" s="149">
        <v>0</v>
      </c>
      <c r="T5522" s="149">
        <v>0</v>
      </c>
      <c r="U5522" s="149">
        <v>1.5534921E-2</v>
      </c>
      <c r="V5522" s="110"/>
      <c r="W5522" s="246">
        <f t="shared" si="774"/>
        <v>2.3137240000000001</v>
      </c>
      <c r="X5522" s="201">
        <v>40.679653999999999</v>
      </c>
      <c r="Y5522" s="201">
        <v>29.606200000000001</v>
      </c>
      <c r="Z5522" s="201">
        <v>6.8711222000000003</v>
      </c>
      <c r="AA5522" s="201">
        <v>4.7048096999999997E-3</v>
      </c>
      <c r="AB5522" s="201">
        <v>1.1943128999999999</v>
      </c>
      <c r="AC5522" s="201">
        <v>0.62538512999999996</v>
      </c>
      <c r="AD5522" s="201">
        <v>2.3779294000000002</v>
      </c>
      <c r="AE5522" s="76">
        <v>6.7157899000000004E-6</v>
      </c>
      <c r="AF5522" s="76">
        <v>1.1927321E-8</v>
      </c>
      <c r="AG5522" s="20">
        <v>0.12765494999999999</v>
      </c>
      <c r="AH5522" s="20"/>
      <c r="AI5522" s="20"/>
      <c r="AJ5522" s="20"/>
      <c r="AK5522" s="20"/>
      <c r="AL5522" s="20"/>
      <c r="AM5522" s="20"/>
      <c r="AN5522" s="20"/>
      <c r="AS5522" s="20"/>
      <c r="AT5522" s="20"/>
      <c r="AU5522" s="20"/>
      <c r="AV5522" s="20"/>
      <c r="AW5522" s="20"/>
      <c r="AX5522" s="20"/>
      <c r="AY5522" s="20"/>
      <c r="AZ5522" s="20"/>
      <c r="BA5522" s="20"/>
      <c r="BB5522" s="20"/>
      <c r="BC5522" s="20"/>
      <c r="BD5522" s="20"/>
      <c r="BE5522" s="20"/>
      <c r="BF5522" s="20"/>
      <c r="BG5522" s="20"/>
      <c r="BH5522" s="20"/>
      <c r="BI5522" s="20"/>
      <c r="BJ5522" s="20"/>
      <c r="BK5522" s="20"/>
      <c r="BL5522" s="20"/>
      <c r="BM5522" s="20"/>
      <c r="BN5522" s="20"/>
      <c r="BO5522" s="20"/>
      <c r="BP5522" s="20"/>
      <c r="BQ5522" s="20"/>
      <c r="BR5522" s="20"/>
      <c r="BS5522" s="20"/>
      <c r="BT5522" s="20"/>
      <c r="BU5522" s="20"/>
      <c r="BV5522" s="20"/>
      <c r="BW5522" s="20"/>
      <c r="BX5522" s="20"/>
      <c r="BY5522" s="20"/>
      <c r="BZ5522" s="20"/>
      <c r="CA5522" s="20"/>
      <c r="CB5522" s="20"/>
      <c r="CC5522" s="20"/>
      <c r="CD5522" s="20"/>
      <c r="CE5522" s="20"/>
      <c r="CF5522" s="20"/>
      <c r="CG5522" s="20"/>
      <c r="CH5522" s="20"/>
      <c r="CI5522" s="20"/>
      <c r="CJ5522" s="20"/>
      <c r="CK5522" s="20"/>
      <c r="CL5522" s="20"/>
      <c r="CM5522" s="20"/>
      <c r="CN5522" s="20"/>
      <c r="CO5522" s="20"/>
      <c r="CP5522" s="20"/>
      <c r="CQ5522" s="20"/>
      <c r="CR5522" s="20"/>
      <c r="CS5522" s="20"/>
      <c r="CT5522" s="20"/>
      <c r="CU5522" s="20"/>
      <c r="CV5522" s="20"/>
      <c r="CW5522" s="20"/>
      <c r="CX5522" s="20"/>
      <c r="CY5522" s="20"/>
      <c r="CZ5522" s="20"/>
      <c r="DA5522" s="20"/>
      <c r="DB5522" s="20"/>
      <c r="DC5522" s="20"/>
      <c r="DD5522" s="20"/>
      <c r="DE5522" s="20"/>
      <c r="DF5522" s="20"/>
      <c r="DG5522" s="20"/>
      <c r="DH5522" s="20"/>
      <c r="DI5522" s="20"/>
      <c r="DJ5522" s="20"/>
      <c r="DK5522" s="20"/>
      <c r="DL5522" s="20"/>
      <c r="DM5522" s="20"/>
      <c r="DN5522" s="20"/>
      <c r="DO5522" s="20"/>
      <c r="DP5522" s="20"/>
      <c r="DQ5522" s="20"/>
      <c r="DR5522" s="20"/>
      <c r="DS5522" s="20"/>
      <c r="DT5522" s="20"/>
      <c r="DU5522" s="20"/>
      <c r="DV5522" s="20"/>
      <c r="DW5522" s="20"/>
      <c r="DX5522" s="20"/>
      <c r="DY5522" s="20"/>
    </row>
    <row r="5523" spans="2:129" x14ac:dyDescent="0.15">
      <c r="B5523" s="77" t="s">
        <v>11915</v>
      </c>
      <c r="C5523" s="75"/>
      <c r="D5523" s="73" t="s">
        <v>38</v>
      </c>
      <c r="E5523" s="20" t="s">
        <v>11916</v>
      </c>
      <c r="F5523" s="149">
        <f t="shared" si="769"/>
        <v>3.5090574636000002E-2</v>
      </c>
      <c r="G5523" s="149">
        <f t="shared" si="770"/>
        <v>9.6240907360000006E-3</v>
      </c>
      <c r="H5523" s="149">
        <f t="shared" si="771"/>
        <v>7.3580152399999998E-3</v>
      </c>
      <c r="I5523" s="149">
        <f t="shared" si="772"/>
        <v>4.6982266000000002E-4</v>
      </c>
      <c r="J5523" s="149">
        <v>1.7638646000000001E-2</v>
      </c>
      <c r="K5523" s="149">
        <v>6.8959379000000003E-3</v>
      </c>
      <c r="L5523" s="149">
        <v>3.1543232000000001E-4</v>
      </c>
      <c r="M5523" s="149">
        <v>4.2076775999999998E-5</v>
      </c>
      <c r="N5523" s="149">
        <v>8.8721592999999998E-3</v>
      </c>
      <c r="O5523" s="149">
        <v>7.0985465999999996E-4</v>
      </c>
      <c r="P5523" s="149">
        <v>1.4664501999999999E-4</v>
      </c>
      <c r="Q5523" s="149">
        <v>1.0965442999999999E-4</v>
      </c>
      <c r="R5523" s="149">
        <v>0</v>
      </c>
      <c r="S5523" s="149">
        <v>0</v>
      </c>
      <c r="T5523" s="149">
        <v>0</v>
      </c>
      <c r="U5523" s="149">
        <v>3.6016823000000001E-4</v>
      </c>
      <c r="V5523" s="110"/>
      <c r="W5523" s="246">
        <f t="shared" si="774"/>
        <v>0.13065663703703703</v>
      </c>
      <c r="X5523" s="201">
        <v>2.3611122</v>
      </c>
      <c r="Y5523" s="201">
        <v>1.6723355</v>
      </c>
      <c r="Z5523" s="201">
        <v>0.43664507000000002</v>
      </c>
      <c r="AA5523" s="201">
        <v>2.9188850999999999E-4</v>
      </c>
      <c r="AB5523" s="201">
        <v>6.3327677999999998E-2</v>
      </c>
      <c r="AC5523" s="201">
        <v>3.9878771E-2</v>
      </c>
      <c r="AD5523" s="201">
        <v>0.14863327000000001</v>
      </c>
      <c r="AE5523" s="76">
        <v>3.9311216999999999E-7</v>
      </c>
      <c r="AF5523" s="76">
        <v>6.6507415999999998E-10</v>
      </c>
      <c r="AG5523" s="20">
        <v>6.6650279000000003E-3</v>
      </c>
      <c r="AH5523" s="20"/>
      <c r="AI5523" s="20"/>
      <c r="AJ5523" s="20"/>
      <c r="AK5523" s="20"/>
      <c r="AL5523" s="20"/>
      <c r="AM5523" s="20"/>
      <c r="AN5523" s="20"/>
      <c r="AS5523" s="20"/>
      <c r="AT5523" s="20"/>
      <c r="AU5523" s="20"/>
      <c r="AV5523" s="20"/>
      <c r="AW5523" s="20"/>
      <c r="AX5523" s="20"/>
      <c r="AY5523" s="20"/>
      <c r="AZ5523" s="20"/>
      <c r="BA5523" s="20"/>
      <c r="BB5523" s="20"/>
      <c r="BC5523" s="20"/>
      <c r="BD5523" s="20"/>
      <c r="BE5523" s="20"/>
      <c r="BF5523" s="20"/>
      <c r="BG5523" s="20"/>
      <c r="BH5523" s="20"/>
      <c r="BI5523" s="20"/>
      <c r="BJ5523" s="20"/>
      <c r="BK5523" s="20"/>
      <c r="BL5523" s="20"/>
      <c r="BM5523" s="20"/>
      <c r="BN5523" s="20"/>
      <c r="BO5523" s="20"/>
      <c r="BP5523" s="20"/>
      <c r="BQ5523" s="20"/>
      <c r="BR5523" s="20"/>
      <c r="BS5523" s="20"/>
      <c r="BT5523" s="20"/>
      <c r="BU5523" s="20"/>
      <c r="BV5523" s="20"/>
      <c r="BW5523" s="20"/>
      <c r="BX5523" s="20"/>
      <c r="BY5523" s="20"/>
      <c r="BZ5523" s="20"/>
      <c r="CA5523" s="20"/>
      <c r="CB5523" s="20"/>
      <c r="CC5523" s="20"/>
      <c r="CD5523" s="20"/>
      <c r="CE5523" s="20"/>
      <c r="CF5523" s="20"/>
      <c r="CG5523" s="20"/>
      <c r="CH5523" s="20"/>
      <c r="CI5523" s="20"/>
      <c r="CJ5523" s="20"/>
      <c r="CK5523" s="20"/>
      <c r="CL5523" s="20"/>
      <c r="CM5523" s="20"/>
      <c r="CN5523" s="20"/>
      <c r="CO5523" s="20"/>
      <c r="CP5523" s="20"/>
      <c r="CQ5523" s="20"/>
      <c r="CR5523" s="20"/>
      <c r="CS5523" s="20"/>
      <c r="CT5523" s="20"/>
      <c r="CU5523" s="20"/>
      <c r="CV5523" s="20"/>
      <c r="CW5523" s="20"/>
      <c r="CX5523" s="20"/>
      <c r="CY5523" s="20"/>
      <c r="CZ5523" s="20"/>
      <c r="DA5523" s="20"/>
      <c r="DB5523" s="20"/>
      <c r="DC5523" s="20"/>
      <c r="DD5523" s="20"/>
      <c r="DE5523" s="20"/>
      <c r="DF5523" s="20"/>
      <c r="DG5523" s="20"/>
      <c r="DH5523" s="20"/>
      <c r="DI5523" s="20"/>
      <c r="DJ5523" s="20"/>
      <c r="DK5523" s="20"/>
      <c r="DL5523" s="20"/>
      <c r="DM5523" s="20"/>
      <c r="DN5523" s="20"/>
      <c r="DO5523" s="20"/>
      <c r="DP5523" s="20"/>
      <c r="DQ5523" s="20"/>
      <c r="DR5523" s="20"/>
      <c r="DS5523" s="20"/>
      <c r="DT5523" s="20"/>
      <c r="DU5523" s="20"/>
      <c r="DV5523" s="20"/>
      <c r="DW5523" s="20"/>
      <c r="DX5523" s="20"/>
      <c r="DY5523" s="20"/>
    </row>
    <row r="5524" spans="2:129" x14ac:dyDescent="0.15">
      <c r="B5524" s="77" t="s">
        <v>11917</v>
      </c>
      <c r="C5524" s="75"/>
      <c r="D5524" s="73" t="s">
        <v>38</v>
      </c>
      <c r="E5524" s="20" t="s">
        <v>11918</v>
      </c>
      <c r="F5524" s="149">
        <f t="shared" si="769"/>
        <v>1.0271923323999999E-2</v>
      </c>
      <c r="G5524" s="149">
        <f t="shared" si="770"/>
        <v>3.9637890499999998E-4</v>
      </c>
      <c r="H5524" s="149">
        <f t="shared" si="771"/>
        <v>1.7300969030000001E-3</v>
      </c>
      <c r="I5524" s="149">
        <f t="shared" si="772"/>
        <v>1.44887416E-4</v>
      </c>
      <c r="J5524" s="149">
        <v>8.0005600999999999E-3</v>
      </c>
      <c r="K5524" s="149">
        <v>1.6718403000000001E-3</v>
      </c>
      <c r="L5524" s="149">
        <v>4.0522911000000001E-5</v>
      </c>
      <c r="M5524" s="149">
        <v>4.4962342999999999E-5</v>
      </c>
      <c r="N5524" s="149">
        <v>2.6083553E-4</v>
      </c>
      <c r="O5524" s="149">
        <v>9.0581032E-5</v>
      </c>
      <c r="P5524" s="149">
        <v>1.7733692000000001E-5</v>
      </c>
      <c r="Q5524" s="149">
        <v>3.1705236000000001E-5</v>
      </c>
      <c r="R5524" s="149">
        <v>0</v>
      </c>
      <c r="S5524" s="149">
        <v>0</v>
      </c>
      <c r="T5524" s="149">
        <v>0</v>
      </c>
      <c r="U5524" s="149">
        <v>1.1318218E-4</v>
      </c>
      <c r="V5524" s="110"/>
      <c r="W5524" s="246">
        <f t="shared" si="774"/>
        <v>5.9263408148148143E-2</v>
      </c>
      <c r="X5524" s="201">
        <v>1.1826623000000001</v>
      </c>
      <c r="Y5524" s="201">
        <v>1.1686006</v>
      </c>
      <c r="Z5524" s="201">
        <v>8.8871136999999992E-3</v>
      </c>
      <c r="AA5524" s="201">
        <v>7.0663485999999997E-6</v>
      </c>
      <c r="AB5524" s="201">
        <v>1.1863620000000001E-3</v>
      </c>
      <c r="AC5524" s="201">
        <v>3.849368E-4</v>
      </c>
      <c r="AD5524" s="201">
        <v>3.5961898999999999E-3</v>
      </c>
      <c r="AE5524" s="76">
        <v>9.4333255E-8</v>
      </c>
      <c r="AF5524" s="76">
        <v>2.4084315999999998E-10</v>
      </c>
      <c r="AG5524" s="20">
        <v>9.0545720999999999E-3</v>
      </c>
      <c r="AH5524" s="20"/>
      <c r="AI5524" s="20"/>
      <c r="AJ5524" s="20"/>
      <c r="AK5524" s="20"/>
      <c r="AL5524" s="20"/>
      <c r="AM5524" s="20"/>
      <c r="AN5524" s="20"/>
      <c r="AS5524" s="20"/>
      <c r="AT5524" s="20"/>
      <c r="AU5524" s="20"/>
      <c r="AV5524" s="20"/>
      <c r="AW5524" s="20"/>
      <c r="AX5524" s="20"/>
      <c r="AY5524" s="20"/>
      <c r="AZ5524" s="20"/>
      <c r="BA5524" s="20"/>
      <c r="BB5524" s="20"/>
      <c r="BC5524" s="20"/>
      <c r="BD5524" s="20"/>
      <c r="BE5524" s="20"/>
      <c r="BF5524" s="20"/>
      <c r="BG5524" s="20"/>
      <c r="BH5524" s="20"/>
      <c r="BI5524" s="20"/>
      <c r="BJ5524" s="20"/>
      <c r="BK5524" s="20"/>
      <c r="BL5524" s="20"/>
      <c r="BM5524" s="20"/>
      <c r="BN5524" s="20"/>
      <c r="BO5524" s="20"/>
      <c r="BP5524" s="20"/>
      <c r="BQ5524" s="20"/>
      <c r="BR5524" s="20"/>
      <c r="BS5524" s="20"/>
      <c r="BT5524" s="20"/>
      <c r="BU5524" s="20"/>
      <c r="BV5524" s="20"/>
      <c r="BW5524" s="20"/>
      <c r="BX5524" s="20"/>
      <c r="BY5524" s="20"/>
      <c r="BZ5524" s="20"/>
      <c r="CA5524" s="20"/>
      <c r="CB5524" s="20"/>
      <c r="CC5524" s="20"/>
      <c r="CD5524" s="20"/>
      <c r="CE5524" s="20"/>
      <c r="CF5524" s="20"/>
      <c r="CG5524" s="20"/>
      <c r="CH5524" s="20"/>
      <c r="CI5524" s="20"/>
      <c r="CJ5524" s="20"/>
      <c r="CK5524" s="20"/>
      <c r="CL5524" s="20"/>
      <c r="CM5524" s="20"/>
      <c r="CN5524" s="20"/>
      <c r="CO5524" s="20"/>
      <c r="CP5524" s="20"/>
      <c r="CQ5524" s="20"/>
      <c r="CR5524" s="20"/>
      <c r="CS5524" s="20"/>
      <c r="CT5524" s="20"/>
      <c r="CU5524" s="20"/>
      <c r="CV5524" s="20"/>
      <c r="CW5524" s="20"/>
      <c r="CX5524" s="20"/>
      <c r="CY5524" s="20"/>
      <c r="CZ5524" s="20"/>
      <c r="DA5524" s="20"/>
      <c r="DB5524" s="20"/>
      <c r="DC5524" s="20"/>
      <c r="DD5524" s="20"/>
      <c r="DE5524" s="20"/>
      <c r="DF5524" s="20"/>
      <c r="DG5524" s="20"/>
      <c r="DH5524" s="20"/>
      <c r="DI5524" s="20"/>
      <c r="DJ5524" s="20"/>
      <c r="DK5524" s="20"/>
      <c r="DL5524" s="20"/>
      <c r="DM5524" s="20"/>
      <c r="DN5524" s="20"/>
      <c r="DO5524" s="20"/>
      <c r="DP5524" s="20"/>
      <c r="DQ5524" s="20"/>
      <c r="DR5524" s="20"/>
      <c r="DS5524" s="20"/>
      <c r="DT5524" s="20"/>
      <c r="DU5524" s="20"/>
      <c r="DV5524" s="20"/>
      <c r="DW5524" s="20"/>
      <c r="DX5524" s="20"/>
      <c r="DY5524" s="20"/>
    </row>
    <row r="5525" spans="2:129" x14ac:dyDescent="0.15">
      <c r="B5525" s="77" t="s">
        <v>11919</v>
      </c>
      <c r="C5525" s="75"/>
      <c r="D5525" s="73" t="s">
        <v>38</v>
      </c>
      <c r="E5525" s="20" t="s">
        <v>11920</v>
      </c>
      <c r="F5525" s="149">
        <f t="shared" si="769"/>
        <v>9.2928288380000001E-2</v>
      </c>
      <c r="G5525" s="149">
        <f t="shared" si="770"/>
        <v>2.5486910540000001E-2</v>
      </c>
      <c r="H5525" s="149">
        <f t="shared" si="771"/>
        <v>1.9485794149999999E-2</v>
      </c>
      <c r="I5525" s="149">
        <f t="shared" si="772"/>
        <v>1.24420369E-3</v>
      </c>
      <c r="J5525" s="149">
        <v>4.6711379999999997E-2</v>
      </c>
      <c r="K5525" s="149">
        <v>1.8262101999999999E-2</v>
      </c>
      <c r="L5525" s="149">
        <v>8.3534080000000001E-4</v>
      </c>
      <c r="M5525" s="149">
        <v>1.1142944E-4</v>
      </c>
      <c r="N5525" s="149">
        <v>2.3495615000000001E-2</v>
      </c>
      <c r="O5525" s="149">
        <v>1.8798661E-3</v>
      </c>
      <c r="P5525" s="149">
        <v>3.8835135000000001E-4</v>
      </c>
      <c r="Q5525" s="149">
        <v>2.9039133999999997E-4</v>
      </c>
      <c r="R5525" s="149">
        <v>0</v>
      </c>
      <c r="S5525" s="149">
        <v>0</v>
      </c>
      <c r="T5525" s="149">
        <v>0</v>
      </c>
      <c r="U5525" s="149">
        <v>9.5381234999999997E-4</v>
      </c>
      <c r="V5525" s="110"/>
      <c r="W5525" s="246">
        <f t="shared" si="774"/>
        <v>0.34601022222222216</v>
      </c>
      <c r="X5525" s="201">
        <v>6.2527945000000003</v>
      </c>
      <c r="Y5525" s="201">
        <v>4.4287479000000003</v>
      </c>
      <c r="Z5525" s="201">
        <v>1.1563414000000001</v>
      </c>
      <c r="AA5525" s="201">
        <v>7.7299121999999999E-4</v>
      </c>
      <c r="AB5525" s="201">
        <v>0.16770694</v>
      </c>
      <c r="AC5525" s="201">
        <v>0.10560861000000001</v>
      </c>
      <c r="AD5525" s="201">
        <v>0.39361670999999998</v>
      </c>
      <c r="AE5525" s="76">
        <v>1.0410545999999999E-6</v>
      </c>
      <c r="AF5525" s="76">
        <v>1.7612701000000001E-9</v>
      </c>
      <c r="AG5525" s="20">
        <v>1.7650602000000001E-2</v>
      </c>
      <c r="AH5525" s="20"/>
      <c r="AI5525" s="20"/>
      <c r="AJ5525" s="20"/>
      <c r="AK5525" s="20"/>
      <c r="AL5525" s="20"/>
      <c r="AM5525" s="20"/>
      <c r="AN5525" s="20"/>
      <c r="AS5525" s="20"/>
      <c r="AT5525" s="20"/>
      <c r="AU5525" s="20"/>
      <c r="AV5525" s="20"/>
      <c r="AW5525" s="20"/>
      <c r="AX5525" s="20"/>
      <c r="AY5525" s="20"/>
      <c r="AZ5525" s="20"/>
      <c r="BA5525" s="20"/>
      <c r="BB5525" s="20"/>
      <c r="BC5525" s="20"/>
      <c r="BD5525" s="20"/>
      <c r="BE5525" s="20"/>
      <c r="BF5525" s="20"/>
      <c r="BG5525" s="20"/>
      <c r="BH5525" s="20"/>
      <c r="BI5525" s="20"/>
      <c r="BJ5525" s="20"/>
      <c r="BK5525" s="20"/>
      <c r="BL5525" s="20"/>
      <c r="BM5525" s="20"/>
      <c r="BN5525" s="20"/>
      <c r="BO5525" s="20"/>
      <c r="BP5525" s="20"/>
      <c r="BQ5525" s="20"/>
      <c r="BR5525" s="20"/>
      <c r="BS5525" s="20"/>
      <c r="BT5525" s="20"/>
      <c r="BU5525" s="20"/>
      <c r="BV5525" s="20"/>
      <c r="BW5525" s="20"/>
      <c r="BX5525" s="20"/>
      <c r="BY5525" s="20"/>
      <c r="BZ5525" s="20"/>
      <c r="CA5525" s="20"/>
      <c r="CB5525" s="20"/>
      <c r="CC5525" s="20"/>
      <c r="CD5525" s="20"/>
      <c r="CE5525" s="20"/>
      <c r="CF5525" s="20"/>
      <c r="CG5525" s="20"/>
      <c r="CH5525" s="20"/>
      <c r="CI5525" s="20"/>
      <c r="CJ5525" s="20"/>
      <c r="CK5525" s="20"/>
      <c r="CL5525" s="20"/>
      <c r="CM5525" s="20"/>
      <c r="CN5525" s="20"/>
      <c r="CO5525" s="20"/>
      <c r="CP5525" s="20"/>
      <c r="CQ5525" s="20"/>
      <c r="CR5525" s="20"/>
      <c r="CS5525" s="20"/>
      <c r="CT5525" s="20"/>
      <c r="CU5525" s="20"/>
      <c r="CV5525" s="20"/>
      <c r="CW5525" s="20"/>
      <c r="CX5525" s="20"/>
      <c r="CY5525" s="20"/>
      <c r="CZ5525" s="20"/>
      <c r="DA5525" s="20"/>
      <c r="DB5525" s="20"/>
      <c r="DC5525" s="20"/>
      <c r="DD5525" s="20"/>
      <c r="DE5525" s="20"/>
      <c r="DF5525" s="20"/>
      <c r="DG5525" s="20"/>
      <c r="DH5525" s="20"/>
      <c r="DI5525" s="20"/>
      <c r="DJ5525" s="20"/>
      <c r="DK5525" s="20"/>
      <c r="DL5525" s="20"/>
      <c r="DM5525" s="20"/>
      <c r="DN5525" s="20"/>
      <c r="DO5525" s="20"/>
      <c r="DP5525" s="20"/>
      <c r="DQ5525" s="20"/>
      <c r="DR5525" s="20"/>
      <c r="DS5525" s="20"/>
      <c r="DT5525" s="20"/>
      <c r="DU5525" s="20"/>
      <c r="DV5525" s="20"/>
      <c r="DW5525" s="20"/>
      <c r="DX5525" s="20"/>
      <c r="DY5525" s="20"/>
    </row>
    <row r="5526" spans="2:129" x14ac:dyDescent="0.15">
      <c r="B5526" s="77" t="s">
        <v>11921</v>
      </c>
      <c r="C5526" s="75"/>
      <c r="D5526" s="73" t="s">
        <v>38</v>
      </c>
      <c r="E5526" s="20" t="s">
        <v>11922</v>
      </c>
      <c r="F5526" s="149">
        <f t="shared" si="769"/>
        <v>0.18906368610999999</v>
      </c>
      <c r="G5526" s="149">
        <f t="shared" si="770"/>
        <v>3.5650387710000002E-2</v>
      </c>
      <c r="H5526" s="149">
        <f t="shared" si="771"/>
        <v>4.20706198E-2</v>
      </c>
      <c r="I5526" s="149">
        <f t="shared" si="772"/>
        <v>1.31468786E-2</v>
      </c>
      <c r="J5526" s="149">
        <v>9.81958E-2</v>
      </c>
      <c r="K5526" s="149">
        <v>3.8673032000000003E-2</v>
      </c>
      <c r="L5526" s="149">
        <v>2.1715409999999999E-3</v>
      </c>
      <c r="M5526" s="149">
        <v>8.6380671000000004E-4</v>
      </c>
      <c r="N5526" s="149">
        <v>2.7749813000000002E-2</v>
      </c>
      <c r="O5526" s="149">
        <v>7.0367679999999997E-3</v>
      </c>
      <c r="P5526" s="149">
        <v>1.2260468E-3</v>
      </c>
      <c r="Q5526" s="149">
        <v>2.3480286E-3</v>
      </c>
      <c r="R5526" s="149">
        <v>0</v>
      </c>
      <c r="S5526" s="149">
        <v>0</v>
      </c>
      <c r="T5526" s="149">
        <v>0</v>
      </c>
      <c r="U5526" s="149">
        <v>1.079885E-2</v>
      </c>
      <c r="V5526" s="110"/>
      <c r="W5526" s="246">
        <f t="shared" si="774"/>
        <v>0.7273762962962963</v>
      </c>
      <c r="X5526" s="201">
        <v>10.961423</v>
      </c>
      <c r="Y5526" s="201">
        <v>8.9339358000000004</v>
      </c>
      <c r="Z5526" s="201">
        <v>0.99456825999999998</v>
      </c>
      <c r="AA5526" s="201">
        <v>7.8911881000000002E-4</v>
      </c>
      <c r="AB5526" s="201">
        <v>0.57481486000000004</v>
      </c>
      <c r="AC5526" s="201">
        <v>8.8232360999999995E-2</v>
      </c>
      <c r="AD5526" s="201">
        <v>0.36908236</v>
      </c>
      <c r="AE5526" s="76">
        <v>1.8113992999999999E-6</v>
      </c>
      <c r="AF5526" s="76">
        <v>3.9329200999999997E-9</v>
      </c>
      <c r="AG5526" s="20">
        <v>4.4846111000000001E-2</v>
      </c>
      <c r="AH5526" s="20"/>
      <c r="AI5526" s="20"/>
      <c r="AJ5526" s="20"/>
      <c r="AK5526" s="20"/>
      <c r="AL5526" s="20"/>
      <c r="AM5526" s="20"/>
      <c r="AN5526" s="20"/>
      <c r="AS5526" s="20"/>
      <c r="AT5526" s="20"/>
      <c r="AU5526" s="20"/>
      <c r="AV5526" s="20"/>
      <c r="AW5526" s="20"/>
      <c r="AX5526" s="20"/>
      <c r="AY5526" s="20"/>
      <c r="AZ5526" s="20"/>
      <c r="BA5526" s="20"/>
      <c r="BB5526" s="20"/>
      <c r="BC5526" s="20"/>
      <c r="BD5526" s="20"/>
      <c r="BE5526" s="20"/>
      <c r="BF5526" s="20"/>
      <c r="BG5526" s="20"/>
      <c r="BH5526" s="20"/>
      <c r="BI5526" s="20"/>
      <c r="BJ5526" s="20"/>
      <c r="BK5526" s="20"/>
      <c r="BL5526" s="20"/>
      <c r="BM5526" s="20"/>
      <c r="BN5526" s="20"/>
      <c r="BO5526" s="20"/>
      <c r="BP5526" s="20"/>
      <c r="BQ5526" s="20"/>
      <c r="BR5526" s="20"/>
      <c r="BS5526" s="20"/>
      <c r="BT5526" s="20"/>
      <c r="BU5526" s="20"/>
      <c r="BV5526" s="20"/>
      <c r="BW5526" s="20"/>
      <c r="BX5526" s="20"/>
      <c r="BY5526" s="20"/>
      <c r="BZ5526" s="20"/>
      <c r="CA5526" s="20"/>
      <c r="CB5526" s="20"/>
      <c r="CC5526" s="20"/>
      <c r="CD5526" s="20"/>
      <c r="CE5526" s="20"/>
      <c r="CF5526" s="20"/>
      <c r="CG5526" s="20"/>
      <c r="CH5526" s="20"/>
      <c r="CI5526" s="20"/>
      <c r="CJ5526" s="20"/>
      <c r="CK5526" s="20"/>
      <c r="CL5526" s="20"/>
      <c r="CM5526" s="20"/>
      <c r="CN5526" s="20"/>
      <c r="CO5526" s="20"/>
      <c r="CP5526" s="20"/>
      <c r="CQ5526" s="20"/>
      <c r="CR5526" s="20"/>
      <c r="CS5526" s="20"/>
      <c r="CT5526" s="20"/>
      <c r="CU5526" s="20"/>
      <c r="CV5526" s="20"/>
      <c r="CW5526" s="20"/>
      <c r="CX5526" s="20"/>
      <c r="CY5526" s="20"/>
      <c r="CZ5526" s="20"/>
      <c r="DA5526" s="20"/>
      <c r="DB5526" s="20"/>
      <c r="DC5526" s="20"/>
      <c r="DD5526" s="20"/>
      <c r="DE5526" s="20"/>
      <c r="DF5526" s="20"/>
      <c r="DG5526" s="20"/>
      <c r="DH5526" s="20"/>
      <c r="DI5526" s="20"/>
      <c r="DJ5526" s="20"/>
      <c r="DK5526" s="20"/>
      <c r="DL5526" s="20"/>
      <c r="DM5526" s="20"/>
      <c r="DN5526" s="20"/>
      <c r="DO5526" s="20"/>
      <c r="DP5526" s="20"/>
      <c r="DQ5526" s="20"/>
      <c r="DR5526" s="20"/>
      <c r="DS5526" s="20"/>
      <c r="DT5526" s="20"/>
      <c r="DU5526" s="20"/>
      <c r="DV5526" s="20"/>
      <c r="DW5526" s="20"/>
      <c r="DX5526" s="20"/>
      <c r="DY5526" s="20"/>
    </row>
    <row r="5527" spans="2:129" x14ac:dyDescent="0.15">
      <c r="B5527" s="77" t="s">
        <v>11923</v>
      </c>
      <c r="C5527" s="75"/>
      <c r="D5527" s="73" t="s">
        <v>38</v>
      </c>
      <c r="E5527" s="20" t="s">
        <v>11924</v>
      </c>
      <c r="F5527" s="149">
        <f t="shared" si="769"/>
        <v>0.21788627729000001</v>
      </c>
      <c r="G5527" s="149">
        <f t="shared" si="770"/>
        <v>4.3647787590000001E-2</v>
      </c>
      <c r="H5527" s="149">
        <f t="shared" si="771"/>
        <v>4.8103234599999996E-2</v>
      </c>
      <c r="I5527" s="149">
        <f t="shared" si="772"/>
        <v>1.3556715100000002E-2</v>
      </c>
      <c r="J5527" s="149">
        <v>0.11257854</v>
      </c>
      <c r="K5527" s="149">
        <v>4.4324309999999999E-2</v>
      </c>
      <c r="L5527" s="149">
        <v>2.4322745000000001E-3</v>
      </c>
      <c r="M5527" s="149">
        <v>8.9925488999999996E-4</v>
      </c>
      <c r="N5527" s="149">
        <v>3.5063919999999998E-2</v>
      </c>
      <c r="O5527" s="149">
        <v>7.6846127000000002E-3</v>
      </c>
      <c r="P5527" s="149">
        <v>1.3466501000000001E-3</v>
      </c>
      <c r="Q5527" s="149">
        <v>2.4643321000000001E-3</v>
      </c>
      <c r="R5527" s="149">
        <v>0</v>
      </c>
      <c r="S5527" s="149">
        <v>0</v>
      </c>
      <c r="T5527" s="149">
        <v>0</v>
      </c>
      <c r="U5527" s="149">
        <v>1.1092383000000001E-2</v>
      </c>
      <c r="V5527" s="110"/>
      <c r="W5527" s="246">
        <f t="shared" si="774"/>
        <v>0.83391511111111105</v>
      </c>
      <c r="X5527" s="201">
        <v>12.875344</v>
      </c>
      <c r="Y5527" s="201">
        <v>10.296822000000001</v>
      </c>
      <c r="Z5527" s="201">
        <v>1.3420786</v>
      </c>
      <c r="AA5527" s="201">
        <v>1.0279289999999999E-3</v>
      </c>
      <c r="AB5527" s="201">
        <v>0.62568575000000004</v>
      </c>
      <c r="AC5527" s="201">
        <v>0.11998195</v>
      </c>
      <c r="AD5527" s="201">
        <v>0.48974838999999998</v>
      </c>
      <c r="AE5527" s="76">
        <v>2.1337822E-6</v>
      </c>
      <c r="AF5527" s="76">
        <v>4.4759402999999998E-9</v>
      </c>
      <c r="AG5527" s="20">
        <v>5.0292886000000002E-2</v>
      </c>
      <c r="AH5527" s="20"/>
      <c r="AI5527" s="20"/>
      <c r="AJ5527" s="20"/>
      <c r="AK5527" s="20"/>
      <c r="AL5527" s="20"/>
      <c r="AM5527" s="20"/>
      <c r="AN5527" s="20"/>
      <c r="AS5527" s="20"/>
      <c r="AT5527" s="20"/>
      <c r="AU5527" s="20"/>
      <c r="AV5527" s="20"/>
      <c r="AW5527" s="20"/>
      <c r="AX5527" s="20"/>
      <c r="AY5527" s="20"/>
      <c r="AZ5527" s="20"/>
      <c r="BA5527" s="20"/>
      <c r="BB5527" s="20"/>
      <c r="BC5527" s="20"/>
      <c r="BD5527" s="20"/>
      <c r="BE5527" s="20"/>
      <c r="BF5527" s="20"/>
      <c r="BG5527" s="20"/>
      <c r="BH5527" s="20"/>
      <c r="BI5527" s="20"/>
      <c r="BJ5527" s="20"/>
      <c r="BK5527" s="20"/>
      <c r="BL5527" s="20"/>
      <c r="BM5527" s="20"/>
      <c r="BN5527" s="20"/>
      <c r="BO5527" s="20"/>
      <c r="BP5527" s="20"/>
      <c r="BQ5527" s="20"/>
      <c r="BR5527" s="20"/>
      <c r="BS5527" s="20"/>
      <c r="BT5527" s="20"/>
      <c r="BU5527" s="20"/>
      <c r="BV5527" s="20"/>
      <c r="BW5527" s="20"/>
      <c r="BX5527" s="20"/>
      <c r="BY5527" s="20"/>
      <c r="BZ5527" s="20"/>
      <c r="CA5527" s="20"/>
      <c r="CB5527" s="20"/>
      <c r="CC5527" s="20"/>
      <c r="CD5527" s="20"/>
      <c r="CE5527" s="20"/>
      <c r="CF5527" s="20"/>
      <c r="CG5527" s="20"/>
      <c r="CH5527" s="20"/>
      <c r="CI5527" s="20"/>
      <c r="CJ5527" s="20"/>
      <c r="CK5527" s="20"/>
      <c r="CL5527" s="20"/>
      <c r="CM5527" s="20"/>
      <c r="CN5527" s="20"/>
      <c r="CO5527" s="20"/>
      <c r="CP5527" s="20"/>
      <c r="CQ5527" s="20"/>
      <c r="CR5527" s="20"/>
      <c r="CS5527" s="20"/>
      <c r="CT5527" s="20"/>
      <c r="CU5527" s="20"/>
      <c r="CV5527" s="20"/>
      <c r="CW5527" s="20"/>
      <c r="CX5527" s="20"/>
      <c r="CY5527" s="20"/>
      <c r="CZ5527" s="20"/>
      <c r="DA5527" s="20"/>
      <c r="DB5527" s="20"/>
      <c r="DC5527" s="20"/>
      <c r="DD5527" s="20"/>
      <c r="DE5527" s="20"/>
      <c r="DF5527" s="20"/>
      <c r="DG5527" s="20"/>
      <c r="DH5527" s="20"/>
      <c r="DI5527" s="20"/>
      <c r="DJ5527" s="20"/>
      <c r="DK5527" s="20"/>
      <c r="DL5527" s="20"/>
      <c r="DM5527" s="20"/>
      <c r="DN5527" s="20"/>
      <c r="DO5527" s="20"/>
      <c r="DP5527" s="20"/>
      <c r="DQ5527" s="20"/>
      <c r="DR5527" s="20"/>
      <c r="DS5527" s="20"/>
      <c r="DT5527" s="20"/>
      <c r="DU5527" s="20"/>
      <c r="DV5527" s="20"/>
      <c r="DW5527" s="20"/>
      <c r="DX5527" s="20"/>
      <c r="DY5527" s="20"/>
    </row>
    <row r="5528" spans="2:129" x14ac:dyDescent="0.15">
      <c r="B5528" s="77" t="s">
        <v>11925</v>
      </c>
      <c r="C5528" s="75"/>
      <c r="D5528" s="73" t="s">
        <v>38</v>
      </c>
      <c r="E5528" s="20" t="s">
        <v>11926</v>
      </c>
      <c r="F5528" s="149">
        <f t="shared" si="769"/>
        <v>0.24670891927999999</v>
      </c>
      <c r="G5528" s="149">
        <f t="shared" si="770"/>
        <v>5.1645178780000002E-2</v>
      </c>
      <c r="H5528" s="149">
        <f t="shared" si="771"/>
        <v>5.4135849799999997E-2</v>
      </c>
      <c r="I5528" s="149">
        <f t="shared" si="772"/>
        <v>1.39665507E-2</v>
      </c>
      <c r="J5528" s="149">
        <v>0.12696134000000001</v>
      </c>
      <c r="K5528" s="149">
        <v>4.997559E-2</v>
      </c>
      <c r="L5528" s="149">
        <v>2.6930065000000001E-3</v>
      </c>
      <c r="M5528" s="149">
        <v>9.3470328000000002E-4</v>
      </c>
      <c r="N5528" s="149">
        <v>4.2378019000000003E-2</v>
      </c>
      <c r="O5528" s="149">
        <v>8.3324565E-3</v>
      </c>
      <c r="P5528" s="149">
        <v>1.4672533000000001E-3</v>
      </c>
      <c r="Q5528" s="149">
        <v>2.5806357000000002E-3</v>
      </c>
      <c r="R5528" s="149">
        <v>0</v>
      </c>
      <c r="S5528" s="149">
        <v>0</v>
      </c>
      <c r="T5528" s="149">
        <v>0</v>
      </c>
      <c r="U5528" s="149">
        <v>1.1385915E-2</v>
      </c>
      <c r="V5528" s="110"/>
      <c r="W5528" s="246">
        <f t="shared" si="774"/>
        <v>0.94045437037037038</v>
      </c>
      <c r="X5528" s="201">
        <v>14.789267000000001</v>
      </c>
      <c r="Y5528" s="201">
        <v>11.659708999999999</v>
      </c>
      <c r="Z5528" s="201">
        <v>1.6895886</v>
      </c>
      <c r="AA5528" s="201">
        <v>1.2667386999999999E-3</v>
      </c>
      <c r="AB5528" s="201">
        <v>0.67655659000000001</v>
      </c>
      <c r="AC5528" s="201">
        <v>0.15173151000000001</v>
      </c>
      <c r="AD5528" s="201">
        <v>0.61041456000000005</v>
      </c>
      <c r="AE5528" s="76">
        <v>2.4561622999999999E-6</v>
      </c>
      <c r="AF5528" s="76">
        <v>5.0189407000000003E-9</v>
      </c>
      <c r="AG5528" s="20">
        <v>5.5739674000000003E-2</v>
      </c>
      <c r="AH5528" s="20"/>
      <c r="AI5528" s="20"/>
      <c r="AJ5528" s="20"/>
      <c r="AK5528" s="20"/>
      <c r="AL5528" s="20"/>
      <c r="AM5528" s="20"/>
      <c r="AN5528" s="20"/>
      <c r="AS5528" s="20"/>
      <c r="AT5528" s="20"/>
      <c r="AU5528" s="20"/>
      <c r="AV5528" s="20"/>
      <c r="AW5528" s="20"/>
      <c r="AX5528" s="20"/>
      <c r="AY5528" s="20"/>
      <c r="AZ5528" s="20"/>
      <c r="BA5528" s="20"/>
      <c r="BB5528" s="20"/>
      <c r="BC5528" s="20"/>
      <c r="BD5528" s="20"/>
      <c r="BE5528" s="20"/>
      <c r="BF5528" s="20"/>
      <c r="BG5528" s="20"/>
      <c r="BH5528" s="20"/>
      <c r="BI5528" s="20"/>
      <c r="BJ5528" s="20"/>
      <c r="BK5528" s="20"/>
      <c r="BL5528" s="20"/>
      <c r="BM5528" s="20"/>
      <c r="BN5528" s="20"/>
      <c r="BO5528" s="20"/>
      <c r="BP5528" s="20"/>
      <c r="BQ5528" s="20"/>
      <c r="BR5528" s="20"/>
      <c r="BS5528" s="20"/>
      <c r="BT5528" s="20"/>
      <c r="BU5528" s="20"/>
      <c r="BV5528" s="20"/>
      <c r="BW5528" s="20"/>
      <c r="BX5528" s="20"/>
      <c r="BY5528" s="20"/>
      <c r="BZ5528" s="20"/>
      <c r="CA5528" s="20"/>
      <c r="CB5528" s="20"/>
      <c r="CC5528" s="20"/>
      <c r="CD5528" s="20"/>
      <c r="CE5528" s="20"/>
      <c r="CF5528" s="20"/>
      <c r="CG5528" s="20"/>
      <c r="CH5528" s="20"/>
      <c r="CI5528" s="20"/>
      <c r="CJ5528" s="20"/>
      <c r="CK5528" s="20"/>
      <c r="CL5528" s="20"/>
      <c r="CM5528" s="20"/>
      <c r="CN5528" s="20"/>
      <c r="CO5528" s="20"/>
      <c r="CP5528" s="20"/>
      <c r="CQ5528" s="20"/>
      <c r="CR5528" s="20"/>
      <c r="CS5528" s="20"/>
      <c r="CT5528" s="20"/>
      <c r="CU5528" s="20"/>
      <c r="CV5528" s="20"/>
      <c r="CW5528" s="20"/>
      <c r="CX5528" s="20"/>
      <c r="CY5528" s="20"/>
      <c r="CZ5528" s="20"/>
      <c r="DA5528" s="20"/>
      <c r="DB5528" s="20"/>
      <c r="DC5528" s="20"/>
      <c r="DD5528" s="20"/>
      <c r="DE5528" s="20"/>
      <c r="DF5528" s="20"/>
      <c r="DG5528" s="20"/>
      <c r="DH5528" s="20"/>
      <c r="DI5528" s="20"/>
      <c r="DJ5528" s="20"/>
      <c r="DK5528" s="20"/>
      <c r="DL5528" s="20"/>
      <c r="DM5528" s="20"/>
      <c r="DN5528" s="20"/>
      <c r="DO5528" s="20"/>
      <c r="DP5528" s="20"/>
      <c r="DQ5528" s="20"/>
      <c r="DR5528" s="20"/>
      <c r="DS5528" s="20"/>
      <c r="DT5528" s="20"/>
      <c r="DU5528" s="20"/>
      <c r="DV5528" s="20"/>
      <c r="DW5528" s="20"/>
      <c r="DX5528" s="20"/>
      <c r="DY5528" s="20"/>
    </row>
    <row r="5529" spans="2:129" x14ac:dyDescent="0.15">
      <c r="B5529" s="77" t="s">
        <v>11927</v>
      </c>
      <c r="C5529" s="114"/>
      <c r="D5529" s="73" t="s">
        <v>38</v>
      </c>
      <c r="E5529" s="20" t="s">
        <v>11928</v>
      </c>
      <c r="F5529" s="149">
        <f t="shared" si="769"/>
        <v>0.27541397771999998</v>
      </c>
      <c r="G5529" s="149">
        <f t="shared" si="770"/>
        <v>5.9609040320000001E-2</v>
      </c>
      <c r="H5529" s="149">
        <f t="shared" si="771"/>
        <v>6.0143952999999993E-2</v>
      </c>
      <c r="I5529" s="149">
        <f t="shared" si="772"/>
        <v>1.43744844E-2</v>
      </c>
      <c r="J5529" s="149">
        <v>0.14128650000000001</v>
      </c>
      <c r="K5529" s="149">
        <v>5.5603926999999997E-2</v>
      </c>
      <c r="L5529" s="149">
        <v>2.9526623000000001E-3</v>
      </c>
      <c r="M5529" s="149">
        <v>9.6999871999999996E-4</v>
      </c>
      <c r="N5529" s="149">
        <v>4.9662006000000002E-2</v>
      </c>
      <c r="O5529" s="149">
        <v>8.9770356000000006E-3</v>
      </c>
      <c r="P5529" s="149">
        <v>1.5873637000000001E-3</v>
      </c>
      <c r="Q5529" s="149">
        <v>2.6962114000000001E-3</v>
      </c>
      <c r="R5529" s="149">
        <v>0</v>
      </c>
      <c r="S5529" s="149">
        <v>0</v>
      </c>
      <c r="T5529" s="149">
        <v>0</v>
      </c>
      <c r="U5529" s="149">
        <v>1.1678272999999999E-2</v>
      </c>
      <c r="V5529" s="110"/>
      <c r="W5529" s="246">
        <f t="shared" si="774"/>
        <v>1.0465666666666666</v>
      </c>
      <c r="X5529" s="201">
        <v>16.695637999999999</v>
      </c>
      <c r="Y5529" s="201">
        <v>13.017147</v>
      </c>
      <c r="Z5529" s="201">
        <v>2.0357905999999999</v>
      </c>
      <c r="AA5529" s="201">
        <v>1.5045848000000001E-3</v>
      </c>
      <c r="AB5529" s="201">
        <v>0.72723132000000001</v>
      </c>
      <c r="AC5529" s="201">
        <v>0.18336151000000001</v>
      </c>
      <c r="AD5529" s="201">
        <v>0.73060243999999996</v>
      </c>
      <c r="AE5529" s="76">
        <v>2.7772336000000002E-6</v>
      </c>
      <c r="AF5529" s="76">
        <v>5.5597719999999999E-9</v>
      </c>
      <c r="AG5529" s="20">
        <v>6.1164534E-2</v>
      </c>
      <c r="AH5529" s="20"/>
      <c r="AI5529" s="20"/>
      <c r="AJ5529" s="20"/>
      <c r="AK5529" s="20"/>
      <c r="AL5529" s="20"/>
      <c r="AM5529" s="20"/>
      <c r="AN5529" s="20"/>
      <c r="AS5529" s="20"/>
      <c r="AT5529" s="20"/>
      <c r="AU5529" s="20"/>
      <c r="AV5529" s="20"/>
      <c r="AW5529" s="20"/>
      <c r="AX5529" s="20"/>
      <c r="AY5529" s="20"/>
      <c r="AZ5529" s="20"/>
      <c r="BA5529" s="20"/>
      <c r="BB5529" s="20"/>
      <c r="BC5529" s="20"/>
      <c r="BD5529" s="20"/>
      <c r="BE5529" s="20"/>
      <c r="BF5529" s="20"/>
      <c r="BG5529" s="20"/>
      <c r="BH5529" s="20"/>
      <c r="BI5529" s="20"/>
      <c r="BJ5529" s="20"/>
      <c r="BK5529" s="20"/>
      <c r="BL5529" s="20"/>
      <c r="BM5529" s="20"/>
      <c r="BN5529" s="20"/>
      <c r="BO5529" s="20"/>
      <c r="BP5529" s="20"/>
      <c r="BQ5529" s="20"/>
      <c r="BR5529" s="20"/>
      <c r="BS5529" s="20"/>
      <c r="BT5529" s="20"/>
      <c r="BU5529" s="20"/>
      <c r="BV5529" s="20"/>
      <c r="BW5529" s="20"/>
      <c r="BX5529" s="20"/>
      <c r="BY5529" s="20"/>
      <c r="BZ5529" s="20"/>
      <c r="CA5529" s="20"/>
      <c r="CB5529" s="20"/>
      <c r="CC5529" s="20"/>
      <c r="CD5529" s="20"/>
      <c r="CE5529" s="20"/>
      <c r="CF5529" s="20"/>
      <c r="CG5529" s="20"/>
      <c r="CH5529" s="20"/>
      <c r="CI5529" s="20"/>
      <c r="CJ5529" s="20"/>
      <c r="CK5529" s="20"/>
      <c r="CL5529" s="20"/>
      <c r="CM5529" s="20"/>
      <c r="CN5529" s="20"/>
      <c r="CO5529" s="20"/>
      <c r="CP5529" s="20"/>
      <c r="CQ5529" s="20"/>
      <c r="CR5529" s="20"/>
      <c r="CS5529" s="20"/>
      <c r="CT5529" s="20"/>
      <c r="CU5529" s="20"/>
      <c r="CV5529" s="20"/>
      <c r="CW5529" s="20"/>
      <c r="CX5529" s="20"/>
      <c r="CY5529" s="20"/>
      <c r="CZ5529" s="20"/>
      <c r="DA5529" s="20"/>
      <c r="DB5529" s="20"/>
      <c r="DC5529" s="20"/>
      <c r="DD5529" s="20"/>
      <c r="DE5529" s="20"/>
      <c r="DF5529" s="20"/>
      <c r="DG5529" s="20"/>
      <c r="DH5529" s="20"/>
      <c r="DI5529" s="20"/>
      <c r="DJ5529" s="20"/>
      <c r="DK5529" s="20"/>
      <c r="DL5529" s="20"/>
      <c r="DM5529" s="20"/>
      <c r="DN5529" s="20"/>
      <c r="DO5529" s="20"/>
      <c r="DP5529" s="20"/>
      <c r="DQ5529" s="20"/>
      <c r="DR5529" s="20"/>
      <c r="DS5529" s="20"/>
      <c r="DT5529" s="20"/>
      <c r="DU5529" s="20"/>
      <c r="DV5529" s="20"/>
      <c r="DW5529" s="20"/>
      <c r="DX5529" s="20"/>
      <c r="DY5529" s="20"/>
    </row>
    <row r="5530" spans="2:129" x14ac:dyDescent="0.15">
      <c r="B5530" s="77" t="s">
        <v>11929</v>
      </c>
      <c r="C5530" s="75"/>
      <c r="D5530" s="73" t="s">
        <v>38</v>
      </c>
      <c r="E5530" s="20" t="s">
        <v>11930</v>
      </c>
      <c r="F5530" s="149">
        <f t="shared" si="769"/>
        <v>0.30420739259999996</v>
      </c>
      <c r="G5530" s="149">
        <f t="shared" si="770"/>
        <v>6.759809E-2</v>
      </c>
      <c r="H5530" s="149">
        <f t="shared" si="771"/>
        <v>6.6170437599999993E-2</v>
      </c>
      <c r="I5530" s="149">
        <f t="shared" si="772"/>
        <v>1.4783845E-2</v>
      </c>
      <c r="J5530" s="149">
        <v>0.15565502000000001</v>
      </c>
      <c r="K5530" s="149">
        <v>6.1249467000000002E-2</v>
      </c>
      <c r="L5530" s="149">
        <v>3.2131270000000001E-3</v>
      </c>
      <c r="M5530" s="149">
        <v>1.0054088E-3</v>
      </c>
      <c r="N5530" s="149">
        <v>5.6968614000000001E-2</v>
      </c>
      <c r="O5530" s="149">
        <v>9.6240671999999992E-3</v>
      </c>
      <c r="P5530" s="149">
        <v>1.7078435999999999E-3</v>
      </c>
      <c r="Q5530" s="149">
        <v>2.8123330000000002E-3</v>
      </c>
      <c r="R5530" s="149">
        <v>0</v>
      </c>
      <c r="S5530" s="149">
        <v>0</v>
      </c>
      <c r="T5530" s="149">
        <v>0</v>
      </c>
      <c r="U5530" s="149">
        <v>1.1971512E-2</v>
      </c>
      <c r="V5530" s="110"/>
      <c r="W5530" s="246">
        <f t="shared" si="774"/>
        <v>1.1530001481481482</v>
      </c>
      <c r="X5530" s="201">
        <v>18.607669000000001</v>
      </c>
      <c r="Y5530" s="201">
        <v>14.378669</v>
      </c>
      <c r="Z5530" s="201">
        <v>2.3829737</v>
      </c>
      <c r="AA5530" s="201">
        <v>1.743154E-3</v>
      </c>
      <c r="AB5530" s="201">
        <v>0.77805305000000002</v>
      </c>
      <c r="AC5530" s="201">
        <v>0.21508116999999999</v>
      </c>
      <c r="AD5530" s="201">
        <v>0.85114926000000002</v>
      </c>
      <c r="AE5530" s="76">
        <v>3.0992917000000001E-6</v>
      </c>
      <c r="AF5530" s="76">
        <v>6.1022570999999999E-9</v>
      </c>
      <c r="AG5530" s="20">
        <v>6.6605831000000004E-2</v>
      </c>
      <c r="AH5530" s="20"/>
      <c r="AI5530" s="20"/>
      <c r="AJ5530" s="20"/>
      <c r="AK5530" s="20"/>
      <c r="AL5530" s="20"/>
      <c r="AM5530" s="20"/>
      <c r="AN5530" s="20"/>
      <c r="AS5530" s="20"/>
      <c r="AT5530" s="20"/>
      <c r="AU5530" s="20"/>
      <c r="AV5530" s="20"/>
      <c r="AW5530" s="20"/>
      <c r="AX5530" s="20"/>
      <c r="AY5530" s="20"/>
      <c r="AZ5530" s="20"/>
      <c r="BA5530" s="20"/>
      <c r="BB5530" s="20"/>
      <c r="BC5530" s="20"/>
      <c r="BD5530" s="20"/>
      <c r="BE5530" s="20"/>
      <c r="BF5530" s="20"/>
      <c r="BG5530" s="20"/>
      <c r="BH5530" s="20"/>
      <c r="BI5530" s="20"/>
      <c r="BJ5530" s="20"/>
      <c r="BK5530" s="20"/>
      <c r="BL5530" s="20"/>
      <c r="BM5530" s="20"/>
      <c r="BN5530" s="20"/>
      <c r="BO5530" s="20"/>
      <c r="BP5530" s="20"/>
      <c r="BQ5530" s="20"/>
      <c r="BR5530" s="20"/>
      <c r="BS5530" s="20"/>
      <c r="BT5530" s="20"/>
      <c r="BU5530" s="20"/>
      <c r="BV5530" s="20"/>
      <c r="BW5530" s="20"/>
      <c r="BX5530" s="20"/>
      <c r="BY5530" s="20"/>
      <c r="BZ5530" s="20"/>
      <c r="CA5530" s="20"/>
      <c r="CB5530" s="20"/>
      <c r="CC5530" s="20"/>
      <c r="CD5530" s="20"/>
      <c r="CE5530" s="20"/>
      <c r="CF5530" s="20"/>
      <c r="CG5530" s="20"/>
      <c r="CH5530" s="20"/>
      <c r="CI5530" s="20"/>
      <c r="CJ5530" s="20"/>
      <c r="CK5530" s="20"/>
      <c r="CL5530" s="20"/>
      <c r="CM5530" s="20"/>
      <c r="CN5530" s="20"/>
      <c r="CO5530" s="20"/>
      <c r="CP5530" s="20"/>
      <c r="CQ5530" s="20"/>
      <c r="CR5530" s="20"/>
      <c r="CS5530" s="20"/>
      <c r="CT5530" s="20"/>
      <c r="CU5530" s="20"/>
      <c r="CV5530" s="20"/>
      <c r="CW5530" s="20"/>
      <c r="CX5530" s="20"/>
      <c r="CY5530" s="20"/>
      <c r="CZ5530" s="20"/>
      <c r="DA5530" s="20"/>
      <c r="DB5530" s="20"/>
      <c r="DC5530" s="20"/>
      <c r="DD5530" s="20"/>
      <c r="DE5530" s="20"/>
      <c r="DF5530" s="20"/>
      <c r="DG5530" s="20"/>
      <c r="DH5530" s="20"/>
      <c r="DI5530" s="20"/>
      <c r="DJ5530" s="20"/>
      <c r="DK5530" s="20"/>
      <c r="DL5530" s="20"/>
      <c r="DM5530" s="20"/>
      <c r="DN5530" s="20"/>
      <c r="DO5530" s="20"/>
      <c r="DP5530" s="20"/>
      <c r="DQ5530" s="20"/>
      <c r="DR5530" s="20"/>
      <c r="DS5530" s="20"/>
      <c r="DT5530" s="20"/>
      <c r="DU5530" s="20"/>
      <c r="DV5530" s="20"/>
      <c r="DW5530" s="20"/>
      <c r="DX5530" s="20"/>
      <c r="DY5530" s="20"/>
    </row>
    <row r="5531" spans="2:129" x14ac:dyDescent="0.15">
      <c r="B5531" s="77" t="s">
        <v>11931</v>
      </c>
      <c r="C5531" s="75"/>
      <c r="D5531" s="73" t="s">
        <v>38</v>
      </c>
      <c r="E5531" s="20" t="s">
        <v>11932</v>
      </c>
      <c r="F5531" s="149">
        <f t="shared" si="769"/>
        <v>2.0278468309E-2</v>
      </c>
      <c r="G5531" s="149">
        <f t="shared" si="770"/>
        <v>5.5616591269999991E-3</v>
      </c>
      <c r="H5531" s="149">
        <f t="shared" si="771"/>
        <v>4.2521196359999996E-3</v>
      </c>
      <c r="I5531" s="149">
        <f t="shared" si="772"/>
        <v>2.71505546E-4</v>
      </c>
      <c r="J5531" s="149">
        <v>1.0193183999999999E-2</v>
      </c>
      <c r="K5531" s="149">
        <v>3.9850900000000002E-3</v>
      </c>
      <c r="L5531" s="149">
        <v>1.8228503000000001E-4</v>
      </c>
      <c r="M5531" s="149">
        <v>2.4315726999999999E-5</v>
      </c>
      <c r="N5531" s="149">
        <v>5.1271258999999996E-3</v>
      </c>
      <c r="O5531" s="149">
        <v>4.102175E-4</v>
      </c>
      <c r="P5531" s="149">
        <v>8.4744606000000005E-5</v>
      </c>
      <c r="Q5531" s="149">
        <v>6.3368136000000006E-5</v>
      </c>
      <c r="R5531" s="149">
        <v>0</v>
      </c>
      <c r="S5531" s="149">
        <v>0</v>
      </c>
      <c r="T5531" s="149">
        <v>0</v>
      </c>
      <c r="U5531" s="149">
        <v>2.0813740999999999E-4</v>
      </c>
      <c r="V5531" s="110"/>
      <c r="W5531" s="246">
        <f t="shared" si="774"/>
        <v>7.5505066666666662E-2</v>
      </c>
      <c r="X5531" s="201">
        <v>1.3644619</v>
      </c>
      <c r="Y5531" s="201">
        <v>0.96642510000000004</v>
      </c>
      <c r="Z5531" s="201">
        <v>0.25233257999999997</v>
      </c>
      <c r="AA5531" s="201">
        <v>1.686793E-4</v>
      </c>
      <c r="AB5531" s="201">
        <v>3.6596394999999997E-2</v>
      </c>
      <c r="AC5531" s="201">
        <v>2.3045527E-2</v>
      </c>
      <c r="AD5531" s="201">
        <v>8.5893585999999994E-2</v>
      </c>
      <c r="AE5531" s="76">
        <v>2.2717534999999999E-7</v>
      </c>
      <c r="AF5531" s="76">
        <v>3.8433935999999998E-10</v>
      </c>
      <c r="AG5531" s="20">
        <v>3.8516496000000002E-3</v>
      </c>
      <c r="AH5531" s="20"/>
      <c r="AI5531" s="20"/>
      <c r="AJ5531" s="20"/>
      <c r="AK5531" s="20"/>
      <c r="AL5531" s="20"/>
      <c r="AM5531" s="20"/>
      <c r="AN5531" s="20"/>
      <c r="AS5531" s="20"/>
      <c r="AT5531" s="20"/>
      <c r="AU5531" s="20"/>
      <c r="AV5531" s="20"/>
      <c r="AW5531" s="20"/>
      <c r="AX5531" s="20"/>
      <c r="AY5531" s="20"/>
      <c r="AZ5531" s="20"/>
      <c r="BA5531" s="20"/>
      <c r="BB5531" s="20"/>
      <c r="BC5531" s="20"/>
      <c r="BD5531" s="20"/>
      <c r="BE5531" s="20"/>
      <c r="BF5531" s="20"/>
      <c r="BG5531" s="20"/>
      <c r="BH5531" s="20"/>
      <c r="BI5531" s="20"/>
      <c r="BJ5531" s="20"/>
      <c r="BK5531" s="20"/>
      <c r="BL5531" s="20"/>
      <c r="BM5531" s="20"/>
      <c r="BN5531" s="20"/>
      <c r="BO5531" s="20"/>
      <c r="BP5531" s="20"/>
      <c r="BQ5531" s="20"/>
      <c r="BR5531" s="20"/>
      <c r="BS5531" s="20"/>
      <c r="BT5531" s="20"/>
      <c r="BU5531" s="20"/>
      <c r="BV5531" s="20"/>
      <c r="BW5531" s="20"/>
      <c r="BX5531" s="20"/>
      <c r="BY5531" s="20"/>
      <c r="BZ5531" s="20"/>
      <c r="CA5531" s="20"/>
      <c r="CB5531" s="20"/>
      <c r="CC5531" s="20"/>
      <c r="CD5531" s="20"/>
      <c r="CE5531" s="20"/>
      <c r="CF5531" s="20"/>
      <c r="CG5531" s="20"/>
      <c r="CH5531" s="20"/>
      <c r="CI5531" s="20"/>
      <c r="CJ5531" s="20"/>
      <c r="CK5531" s="20"/>
      <c r="CL5531" s="20"/>
      <c r="CM5531" s="20"/>
      <c r="CN5531" s="20"/>
      <c r="CO5531" s="20"/>
      <c r="CP5531" s="20"/>
      <c r="CQ5531" s="20"/>
      <c r="CR5531" s="20"/>
      <c r="CS5531" s="20"/>
      <c r="CT5531" s="20"/>
      <c r="CU5531" s="20"/>
      <c r="CV5531" s="20"/>
      <c r="CW5531" s="20"/>
      <c r="CX5531" s="20"/>
      <c r="CY5531" s="20"/>
      <c r="CZ5531" s="20"/>
      <c r="DA5531" s="20"/>
      <c r="DB5531" s="20"/>
      <c r="DC5531" s="20"/>
      <c r="DD5531" s="20"/>
      <c r="DE5531" s="20"/>
      <c r="DF5531" s="20"/>
      <c r="DG5531" s="20"/>
      <c r="DH5531" s="20"/>
      <c r="DI5531" s="20"/>
      <c r="DJ5531" s="20"/>
      <c r="DK5531" s="20"/>
      <c r="DL5531" s="20"/>
      <c r="DM5531" s="20"/>
      <c r="DN5531" s="20"/>
      <c r="DO5531" s="20"/>
      <c r="DP5531" s="20"/>
      <c r="DQ5531" s="20"/>
      <c r="DR5531" s="20"/>
      <c r="DS5531" s="20"/>
      <c r="DT5531" s="20"/>
      <c r="DU5531" s="20"/>
      <c r="DV5531" s="20"/>
      <c r="DW5531" s="20"/>
      <c r="DX5531" s="20"/>
      <c r="DY5531" s="20"/>
    </row>
    <row r="5532" spans="2:129" x14ac:dyDescent="0.15">
      <c r="B5532" s="77" t="s">
        <v>11933</v>
      </c>
      <c r="C5532" s="75"/>
      <c r="D5532" s="73" t="s">
        <v>38</v>
      </c>
      <c r="E5532" s="20" t="s">
        <v>11934</v>
      </c>
      <c r="F5532" s="149">
        <f t="shared" si="769"/>
        <v>7.5870299569999994E-2</v>
      </c>
      <c r="G5532" s="149">
        <f t="shared" si="770"/>
        <v>1.340558518E-2</v>
      </c>
      <c r="H5532" s="149">
        <f t="shared" si="771"/>
        <v>2.044228101E-2</v>
      </c>
      <c r="I5532" s="149">
        <f t="shared" si="772"/>
        <v>6.4794638000000005E-4</v>
      </c>
      <c r="J5532" s="149">
        <v>4.1374487000000001E-2</v>
      </c>
      <c r="K5532" s="149">
        <v>1.9376179E-2</v>
      </c>
      <c r="L5532" s="149">
        <v>6.5344839000000001E-4</v>
      </c>
      <c r="M5532" s="149">
        <v>1.9031810000000001E-4</v>
      </c>
      <c r="N5532" s="149">
        <v>1.2260282000000001E-2</v>
      </c>
      <c r="O5532" s="149">
        <v>9.5498508E-4</v>
      </c>
      <c r="P5532" s="149">
        <v>4.1265361999999998E-4</v>
      </c>
      <c r="Q5532" s="149">
        <v>1.5332761999999999E-4</v>
      </c>
      <c r="R5532" s="149">
        <v>0</v>
      </c>
      <c r="S5532" s="149">
        <v>0</v>
      </c>
      <c r="T5532" s="149">
        <v>0</v>
      </c>
      <c r="U5532" s="149">
        <v>4.9461876000000005E-4</v>
      </c>
      <c r="V5532" s="110"/>
      <c r="W5532" s="246">
        <f t="shared" si="774"/>
        <v>0.30647768148148147</v>
      </c>
      <c r="X5532" s="201">
        <v>4.4119383000000001</v>
      </c>
      <c r="Y5532" s="201">
        <v>3.4413573999999998</v>
      </c>
      <c r="Z5532" s="201">
        <v>0.46614486999999999</v>
      </c>
      <c r="AA5532" s="201">
        <v>3.4988755999999999E-4</v>
      </c>
      <c r="AB5532" s="201">
        <v>0.30230066</v>
      </c>
      <c r="AC5532" s="201">
        <v>4.2286495E-2</v>
      </c>
      <c r="AD5532" s="201">
        <v>0.159499</v>
      </c>
      <c r="AE5532" s="76">
        <v>8.2057879999999999E-7</v>
      </c>
      <c r="AF5532" s="76">
        <v>1.6597391E-9</v>
      </c>
      <c r="AG5532" s="20">
        <v>1.2169495000000001E-2</v>
      </c>
      <c r="AH5532" s="20"/>
      <c r="AI5532" s="20"/>
      <c r="AJ5532" s="20"/>
      <c r="AK5532" s="20"/>
      <c r="AL5532" s="20"/>
      <c r="AM5532" s="20"/>
      <c r="AN5532" s="20"/>
      <c r="AS5532" s="20"/>
      <c r="AT5532" s="20"/>
      <c r="AU5532" s="20"/>
      <c r="AV5532" s="20"/>
      <c r="AW5532" s="20"/>
      <c r="AX5532" s="20"/>
      <c r="AY5532" s="20"/>
      <c r="AZ5532" s="20"/>
      <c r="BA5532" s="20"/>
      <c r="BB5532" s="20"/>
      <c r="BC5532" s="20"/>
      <c r="BD5532" s="20"/>
      <c r="BE5532" s="20"/>
      <c r="BF5532" s="20"/>
      <c r="BG5532" s="20"/>
      <c r="BH5532" s="20"/>
      <c r="BI5532" s="20"/>
      <c r="BJ5532" s="20"/>
      <c r="BK5532" s="20"/>
      <c r="BL5532" s="20"/>
      <c r="BM5532" s="20"/>
      <c r="BN5532" s="20"/>
      <c r="BO5532" s="20"/>
      <c r="BP5532" s="20"/>
      <c r="BQ5532" s="20"/>
      <c r="BR5532" s="20"/>
      <c r="BS5532" s="20"/>
      <c r="BT5532" s="20"/>
      <c r="BU5532" s="20"/>
      <c r="BV5532" s="20"/>
      <c r="BW5532" s="20"/>
      <c r="BX5532" s="20"/>
      <c r="BY5532" s="20"/>
      <c r="BZ5532" s="20"/>
      <c r="CA5532" s="20"/>
      <c r="CB5532" s="20"/>
      <c r="CC5532" s="20"/>
      <c r="CD5532" s="20"/>
      <c r="CE5532" s="20"/>
      <c r="CF5532" s="20"/>
      <c r="CG5532" s="20"/>
      <c r="CH5532" s="20"/>
      <c r="CI5532" s="20"/>
      <c r="CJ5532" s="20"/>
      <c r="CK5532" s="20"/>
      <c r="CL5532" s="20"/>
      <c r="CM5532" s="20"/>
      <c r="CN5532" s="20"/>
      <c r="CO5532" s="20"/>
      <c r="CP5532" s="20"/>
      <c r="CQ5532" s="20"/>
      <c r="CR5532" s="20"/>
      <c r="CS5532" s="20"/>
      <c r="CT5532" s="20"/>
      <c r="CU5532" s="20"/>
      <c r="CV5532" s="20"/>
      <c r="CW5532" s="20"/>
      <c r="CX5532" s="20"/>
      <c r="CY5532" s="20"/>
      <c r="CZ5532" s="20"/>
      <c r="DA5532" s="20"/>
      <c r="DB5532" s="20"/>
      <c r="DC5532" s="20"/>
      <c r="DD5532" s="20"/>
      <c r="DE5532" s="20"/>
      <c r="DF5532" s="20"/>
      <c r="DG5532" s="20"/>
      <c r="DH5532" s="20"/>
      <c r="DI5532" s="20"/>
      <c r="DJ5532" s="20"/>
      <c r="DK5532" s="20"/>
      <c r="DL5532" s="20"/>
      <c r="DM5532" s="20"/>
      <c r="DN5532" s="20"/>
      <c r="DO5532" s="20"/>
      <c r="DP5532" s="20"/>
      <c r="DQ5532" s="20"/>
      <c r="DR5532" s="20"/>
      <c r="DS5532" s="20"/>
      <c r="DT5532" s="20"/>
      <c r="DU5532" s="20"/>
      <c r="DV5532" s="20"/>
      <c r="DW5532" s="20"/>
      <c r="DX5532" s="20"/>
      <c r="DY5532" s="20"/>
    </row>
    <row r="5533" spans="2:129" x14ac:dyDescent="0.15">
      <c r="B5533" s="77" t="s">
        <v>11935</v>
      </c>
      <c r="C5533" s="75"/>
      <c r="D5533" s="73" t="s">
        <v>38</v>
      </c>
      <c r="E5533" s="20" t="s">
        <v>11936</v>
      </c>
      <c r="F5533" s="149">
        <f t="shared" si="769"/>
        <v>1.3041319429E-2</v>
      </c>
      <c r="G5533" s="149">
        <f t="shared" si="770"/>
        <v>5.0324579100000002E-4</v>
      </c>
      <c r="H5533" s="149">
        <f t="shared" si="771"/>
        <v>2.1965444289999999E-3</v>
      </c>
      <c r="I5533" s="149">
        <f t="shared" si="772"/>
        <v>1.8395020899999998E-4</v>
      </c>
      <c r="J5533" s="149">
        <v>1.0157579E-2</v>
      </c>
      <c r="K5533" s="149">
        <v>2.1225813999999998E-3</v>
      </c>
      <c r="L5533" s="149">
        <v>5.1448194999999999E-5</v>
      </c>
      <c r="M5533" s="149">
        <v>5.7084540999999997E-5</v>
      </c>
      <c r="N5533" s="149">
        <v>3.3115883000000001E-4</v>
      </c>
      <c r="O5533" s="149">
        <v>1.1500242E-4</v>
      </c>
      <c r="P5533" s="149">
        <v>2.2514834E-5</v>
      </c>
      <c r="Q5533" s="149">
        <v>4.0253219000000001E-5</v>
      </c>
      <c r="R5533" s="149">
        <v>0</v>
      </c>
      <c r="S5533" s="149">
        <v>0</v>
      </c>
      <c r="T5533" s="149">
        <v>0</v>
      </c>
      <c r="U5533" s="149">
        <v>1.4369698999999999E-4</v>
      </c>
      <c r="V5533" s="110"/>
      <c r="W5533" s="246">
        <f t="shared" si="774"/>
        <v>7.5241325925925917E-2</v>
      </c>
      <c r="X5533" s="201">
        <v>1.5015174</v>
      </c>
      <c r="Y5533" s="201">
        <v>1.4836646</v>
      </c>
      <c r="Z5533" s="201">
        <v>1.1283147E-2</v>
      </c>
      <c r="AA5533" s="201">
        <v>8.9714913000000006E-6</v>
      </c>
      <c r="AB5533" s="201">
        <v>1.5062145E-3</v>
      </c>
      <c r="AC5533" s="201">
        <v>4.8871877999999999E-4</v>
      </c>
      <c r="AD5533" s="201">
        <v>4.5657492999999997E-3</v>
      </c>
      <c r="AE5533" s="76">
        <v>1.1976626999999999E-7</v>
      </c>
      <c r="AF5533" s="76">
        <v>3.0577639E-10</v>
      </c>
      <c r="AG5533" s="20">
        <v>1.1495755999999999E-2</v>
      </c>
      <c r="AH5533" s="20"/>
      <c r="AI5533" s="20"/>
      <c r="AJ5533" s="20"/>
      <c r="AK5533" s="20"/>
      <c r="AL5533" s="20"/>
      <c r="AM5533" s="20"/>
      <c r="AN5533" s="20"/>
      <c r="AS5533" s="20"/>
      <c r="AT5533" s="20"/>
      <c r="AU5533" s="20"/>
      <c r="AV5533" s="20"/>
      <c r="AW5533" s="20"/>
      <c r="AX5533" s="20"/>
      <c r="AY5533" s="20"/>
      <c r="AZ5533" s="20"/>
      <c r="BA5533" s="20"/>
      <c r="BB5533" s="20"/>
      <c r="BC5533" s="20"/>
      <c r="BD5533" s="20"/>
      <c r="BE5533" s="20"/>
      <c r="BF5533" s="20"/>
      <c r="BG5533" s="20"/>
      <c r="BH5533" s="20"/>
      <c r="BI5533" s="20"/>
      <c r="BJ5533" s="20"/>
      <c r="BK5533" s="20"/>
      <c r="BL5533" s="20"/>
      <c r="BM5533" s="20"/>
      <c r="BN5533" s="20"/>
      <c r="BO5533" s="20"/>
      <c r="BP5533" s="20"/>
      <c r="BQ5533" s="20"/>
      <c r="BR5533" s="20"/>
      <c r="BS5533" s="20"/>
      <c r="BT5533" s="20"/>
      <c r="BU5533" s="20"/>
      <c r="BV5533" s="20"/>
      <c r="BW5533" s="20"/>
      <c r="BX5533" s="20"/>
      <c r="BY5533" s="20"/>
      <c r="BZ5533" s="20"/>
      <c r="CA5533" s="20"/>
      <c r="CB5533" s="20"/>
      <c r="CC5533" s="20"/>
      <c r="CD5533" s="20"/>
      <c r="CE5533" s="20"/>
      <c r="CF5533" s="20"/>
      <c r="CG5533" s="20"/>
      <c r="CH5533" s="20"/>
      <c r="CI5533" s="20"/>
      <c r="CJ5533" s="20"/>
      <c r="CK5533" s="20"/>
      <c r="CL5533" s="20"/>
      <c r="CM5533" s="20"/>
      <c r="CN5533" s="20"/>
      <c r="CO5533" s="20"/>
      <c r="CP5533" s="20"/>
      <c r="CQ5533" s="20"/>
      <c r="CR5533" s="20"/>
      <c r="CS5533" s="20"/>
      <c r="CT5533" s="20"/>
      <c r="CU5533" s="20"/>
      <c r="CV5533" s="20"/>
      <c r="CW5533" s="20"/>
      <c r="CX5533" s="20"/>
      <c r="CY5533" s="20"/>
      <c r="CZ5533" s="20"/>
      <c r="DA5533" s="20"/>
      <c r="DB5533" s="20"/>
      <c r="DC5533" s="20"/>
      <c r="DD5533" s="20"/>
      <c r="DE5533" s="20"/>
      <c r="DF5533" s="20"/>
      <c r="DG5533" s="20"/>
      <c r="DH5533" s="20"/>
      <c r="DI5533" s="20"/>
      <c r="DJ5533" s="20"/>
      <c r="DK5533" s="20"/>
      <c r="DL5533" s="20"/>
      <c r="DM5533" s="20"/>
      <c r="DN5533" s="20"/>
      <c r="DO5533" s="20"/>
      <c r="DP5533" s="20"/>
      <c r="DQ5533" s="20"/>
      <c r="DR5533" s="20"/>
      <c r="DS5533" s="20"/>
      <c r="DT5533" s="20"/>
      <c r="DU5533" s="20"/>
      <c r="DV5533" s="20"/>
      <c r="DW5533" s="20"/>
      <c r="DX5533" s="20"/>
      <c r="DY5533" s="20"/>
    </row>
    <row r="5534" spans="2:129" x14ac:dyDescent="0.15">
      <c r="B5534" s="77" t="s">
        <v>11937</v>
      </c>
      <c r="C5534" s="75"/>
      <c r="D5534" s="73" t="s">
        <v>38</v>
      </c>
      <c r="E5534" s="20" t="s">
        <v>11938</v>
      </c>
      <c r="F5534" s="149">
        <f t="shared" si="769"/>
        <v>0.28302535968999998</v>
      </c>
      <c r="G5534" s="149">
        <f t="shared" si="770"/>
        <v>7.1602833089999998E-2</v>
      </c>
      <c r="H5534" s="149">
        <f t="shared" si="771"/>
        <v>5.7726315200000003E-2</v>
      </c>
      <c r="I5534" s="149">
        <f t="shared" si="772"/>
        <v>1.47643414E-2</v>
      </c>
      <c r="J5534" s="149">
        <v>0.13893187000000001</v>
      </c>
      <c r="K5534" s="149">
        <v>5.3070053999999998E-2</v>
      </c>
      <c r="L5534" s="149">
        <v>3.10421E-3</v>
      </c>
      <c r="M5534" s="149">
        <v>8.3965419000000001E-4</v>
      </c>
      <c r="N5534" s="149">
        <v>6.1111263999999998E-2</v>
      </c>
      <c r="O5534" s="149">
        <v>9.6519148999999992E-3</v>
      </c>
      <c r="P5534" s="149">
        <v>1.5520512000000001E-3</v>
      </c>
      <c r="Q5534" s="149">
        <v>2.7258603999999998E-3</v>
      </c>
      <c r="R5534" s="149">
        <v>0</v>
      </c>
      <c r="S5534" s="149">
        <v>0</v>
      </c>
      <c r="T5534" s="149">
        <v>0</v>
      </c>
      <c r="U5534" s="149">
        <v>1.2038481E-2</v>
      </c>
      <c r="V5534" s="110"/>
      <c r="W5534" s="246">
        <f t="shared" si="774"/>
        <v>1.0291249629629631</v>
      </c>
      <c r="X5534" s="201">
        <v>17.412573999999999</v>
      </c>
      <c r="Y5534" s="201">
        <v>12.806787</v>
      </c>
      <c r="Z5534" s="201">
        <v>2.7782429</v>
      </c>
      <c r="AA5534" s="201">
        <v>1.9418985E-3</v>
      </c>
      <c r="AB5534" s="201">
        <v>0.59892862999999996</v>
      </c>
      <c r="AC5534" s="201">
        <v>0.25191164999999999</v>
      </c>
      <c r="AD5534" s="201">
        <v>0.97476238000000004</v>
      </c>
      <c r="AE5534" s="76">
        <v>2.9172241999999999E-6</v>
      </c>
      <c r="AF5534" s="76">
        <v>5.4390359999999998E-9</v>
      </c>
      <c r="AG5534" s="20">
        <v>5.6778996999999998E-2</v>
      </c>
      <c r="AH5534" s="20"/>
      <c r="AI5534" s="20"/>
      <c r="AJ5534" s="20"/>
      <c r="AK5534" s="20"/>
      <c r="AL5534" s="20"/>
      <c r="AM5534" s="20"/>
      <c r="AN5534" s="20"/>
      <c r="AS5534" s="20"/>
      <c r="AT5534" s="20"/>
      <c r="AU5534" s="20"/>
      <c r="AV5534" s="20"/>
      <c r="AW5534" s="20"/>
      <c r="AX5534" s="20"/>
      <c r="AY5534" s="20"/>
      <c r="AZ5534" s="20"/>
      <c r="BA5534" s="20"/>
      <c r="BB5534" s="20"/>
      <c r="BC5534" s="20"/>
      <c r="BD5534" s="20"/>
      <c r="BE5534" s="20"/>
      <c r="BF5534" s="20"/>
      <c r="BG5534" s="20"/>
      <c r="BH5534" s="20"/>
      <c r="BI5534" s="20"/>
      <c r="BJ5534" s="20"/>
      <c r="BK5534" s="20"/>
      <c r="BL5534" s="20"/>
      <c r="BM5534" s="20"/>
      <c r="BN5534" s="20"/>
      <c r="BO5534" s="20"/>
      <c r="BP5534" s="20"/>
      <c r="BQ5534" s="20"/>
      <c r="BR5534" s="20"/>
      <c r="BS5534" s="20"/>
      <c r="BT5534" s="20"/>
      <c r="BU5534" s="20"/>
      <c r="BV5534" s="20"/>
      <c r="BW5534" s="20"/>
      <c r="BX5534" s="20"/>
      <c r="BY5534" s="20"/>
      <c r="BZ5534" s="20"/>
      <c r="CA5534" s="20"/>
      <c r="CB5534" s="20"/>
      <c r="CC5534" s="20"/>
      <c r="CD5534" s="20"/>
      <c r="CE5534" s="20"/>
      <c r="CF5534" s="20"/>
      <c r="CG5534" s="20"/>
      <c r="CH5534" s="20"/>
      <c r="CI5534" s="20"/>
      <c r="CJ5534" s="20"/>
      <c r="CK5534" s="20"/>
      <c r="CL5534" s="20"/>
      <c r="CM5534" s="20"/>
      <c r="CN5534" s="20"/>
      <c r="CO5534" s="20"/>
      <c r="CP5534" s="20"/>
      <c r="CQ5534" s="20"/>
      <c r="CR5534" s="20"/>
      <c r="CS5534" s="20"/>
      <c r="CT5534" s="20"/>
      <c r="CU5534" s="20"/>
      <c r="CV5534" s="20"/>
      <c r="CW5534" s="20"/>
      <c r="CX5534" s="20"/>
      <c r="CY5534" s="20"/>
      <c r="CZ5534" s="20"/>
      <c r="DA5534" s="20"/>
      <c r="DB5534" s="20"/>
      <c r="DC5534" s="20"/>
      <c r="DD5534" s="20"/>
      <c r="DE5534" s="20"/>
      <c r="DF5534" s="20"/>
      <c r="DG5534" s="20"/>
      <c r="DH5534" s="20"/>
      <c r="DI5534" s="20"/>
      <c r="DJ5534" s="20"/>
      <c r="DK5534" s="20"/>
      <c r="DL5534" s="20"/>
      <c r="DM5534" s="20"/>
      <c r="DN5534" s="20"/>
      <c r="DO5534" s="20"/>
      <c r="DP5534" s="20"/>
      <c r="DQ5534" s="20"/>
      <c r="DR5534" s="20"/>
      <c r="DS5534" s="20"/>
      <c r="DT5534" s="20"/>
      <c r="DU5534" s="20"/>
      <c r="DV5534" s="20"/>
      <c r="DW5534" s="20"/>
      <c r="DX5534" s="20"/>
      <c r="DY5534" s="20"/>
    </row>
    <row r="5535" spans="2:129" x14ac:dyDescent="0.15">
      <c r="B5535" s="77" t="s">
        <v>11939</v>
      </c>
      <c r="C5535" s="75"/>
      <c r="D5535" s="73" t="s">
        <v>38</v>
      </c>
      <c r="E5535" s="20" t="s">
        <v>11940</v>
      </c>
      <c r="F5535" s="149">
        <f t="shared" si="769"/>
        <v>0.31766700877999998</v>
      </c>
      <c r="G5535" s="149">
        <f t="shared" si="770"/>
        <v>8.1196174280000005E-2</v>
      </c>
      <c r="H5535" s="149">
        <f t="shared" si="771"/>
        <v>6.4979097900000005E-2</v>
      </c>
      <c r="I5535" s="149">
        <f t="shared" si="772"/>
        <v>1.5252086600000001E-2</v>
      </c>
      <c r="J5535" s="149">
        <v>0.15623965000000001</v>
      </c>
      <c r="K5535" s="149">
        <v>5.9864873999999998E-2</v>
      </c>
      <c r="L5535" s="149">
        <v>3.4172514000000002E-3</v>
      </c>
      <c r="M5535" s="149">
        <v>8.8208028E-4</v>
      </c>
      <c r="N5535" s="149">
        <v>6.9896623000000005E-2</v>
      </c>
      <c r="O5535" s="149">
        <v>1.0417470999999999E-2</v>
      </c>
      <c r="P5535" s="149">
        <v>1.6969725000000001E-3</v>
      </c>
      <c r="Q5535" s="149">
        <v>2.8603475999999998E-3</v>
      </c>
      <c r="R5535" s="149">
        <v>0</v>
      </c>
      <c r="S5535" s="149">
        <v>0</v>
      </c>
      <c r="T5535" s="149">
        <v>0</v>
      </c>
      <c r="U5535" s="149">
        <v>1.2391739000000001E-2</v>
      </c>
      <c r="V5535" s="110"/>
      <c r="W5535" s="246">
        <f t="shared" si="774"/>
        <v>1.1573307407407407</v>
      </c>
      <c r="X5535" s="201">
        <v>19.718035</v>
      </c>
      <c r="Y5535" s="201">
        <v>14.446993000000001</v>
      </c>
      <c r="Z5535" s="201">
        <v>3.1981616000000002</v>
      </c>
      <c r="AA5535" s="201">
        <v>2.2291122000000002E-3</v>
      </c>
      <c r="AB5535" s="201">
        <v>0.66030096999999999</v>
      </c>
      <c r="AC5535" s="201">
        <v>0.29027429999999999</v>
      </c>
      <c r="AD5535" s="201">
        <v>1.1200759</v>
      </c>
      <c r="AE5535" s="76">
        <v>3.3047945000000001E-6</v>
      </c>
      <c r="AF5535" s="76">
        <v>6.0923334999999997E-9</v>
      </c>
      <c r="AG5535" s="20">
        <v>6.3331031999999995E-2</v>
      </c>
      <c r="AH5535" s="20"/>
      <c r="AI5535" s="20"/>
      <c r="AJ5535" s="20"/>
      <c r="AK5535" s="20"/>
      <c r="AL5535" s="20"/>
      <c r="AM5535" s="20"/>
      <c r="AN5535" s="20"/>
      <c r="AS5535" s="20"/>
      <c r="AT5535" s="20"/>
      <c r="AU5535" s="20"/>
      <c r="AV5535" s="20"/>
      <c r="AW5535" s="20"/>
      <c r="AX5535" s="20"/>
      <c r="AY5535" s="20"/>
      <c r="AZ5535" s="20"/>
      <c r="BA5535" s="20"/>
      <c r="BB5535" s="20"/>
      <c r="BC5535" s="20"/>
      <c r="BD5535" s="20"/>
      <c r="BE5535" s="20"/>
      <c r="BF5535" s="20"/>
      <c r="BG5535" s="20"/>
      <c r="BH5535" s="20"/>
      <c r="BI5535" s="20"/>
      <c r="BJ5535" s="20"/>
      <c r="BK5535" s="20"/>
      <c r="BL5535" s="20"/>
      <c r="BM5535" s="20"/>
      <c r="BN5535" s="20"/>
      <c r="BO5535" s="20"/>
      <c r="BP5535" s="20"/>
      <c r="BQ5535" s="20"/>
      <c r="BR5535" s="20"/>
      <c r="BS5535" s="20"/>
      <c r="BT5535" s="20"/>
      <c r="BU5535" s="20"/>
      <c r="BV5535" s="20"/>
      <c r="BW5535" s="20"/>
      <c r="BX5535" s="20"/>
      <c r="BY5535" s="20"/>
      <c r="BZ5535" s="20"/>
      <c r="CA5535" s="20"/>
      <c r="CB5535" s="20"/>
      <c r="CC5535" s="20"/>
      <c r="CD5535" s="20"/>
      <c r="CE5535" s="20"/>
      <c r="CF5535" s="20"/>
      <c r="CG5535" s="20"/>
      <c r="CH5535" s="20"/>
      <c r="CI5535" s="20"/>
      <c r="CJ5535" s="20"/>
      <c r="CK5535" s="20"/>
      <c r="CL5535" s="20"/>
      <c r="CM5535" s="20"/>
      <c r="CN5535" s="20"/>
      <c r="CO5535" s="20"/>
      <c r="CP5535" s="20"/>
      <c r="CQ5535" s="20"/>
      <c r="CR5535" s="20"/>
      <c r="CS5535" s="20"/>
      <c r="CT5535" s="20"/>
      <c r="CU5535" s="20"/>
      <c r="CV5535" s="20"/>
      <c r="CW5535" s="20"/>
      <c r="CX5535" s="20"/>
      <c r="CY5535" s="20"/>
      <c r="CZ5535" s="20"/>
      <c r="DA5535" s="20"/>
      <c r="DB5535" s="20"/>
      <c r="DC5535" s="20"/>
      <c r="DD5535" s="20"/>
      <c r="DE5535" s="20"/>
      <c r="DF5535" s="20"/>
      <c r="DG5535" s="20"/>
      <c r="DH5535" s="20"/>
      <c r="DI5535" s="20"/>
      <c r="DJ5535" s="20"/>
      <c r="DK5535" s="20"/>
      <c r="DL5535" s="20"/>
      <c r="DM5535" s="20"/>
      <c r="DN5535" s="20"/>
      <c r="DO5535" s="20"/>
      <c r="DP5535" s="20"/>
      <c r="DQ5535" s="20"/>
      <c r="DR5535" s="20"/>
      <c r="DS5535" s="20"/>
      <c r="DT5535" s="20"/>
      <c r="DU5535" s="20"/>
      <c r="DV5535" s="20"/>
      <c r="DW5535" s="20"/>
      <c r="DX5535" s="20"/>
      <c r="DY5535" s="20"/>
    </row>
    <row r="5536" spans="2:129" x14ac:dyDescent="0.15">
      <c r="B5536" s="77" t="s">
        <v>11941</v>
      </c>
      <c r="C5536" s="75"/>
      <c r="D5536" s="73" t="s">
        <v>38</v>
      </c>
      <c r="E5536" s="20" t="s">
        <v>11942</v>
      </c>
      <c r="F5536" s="149">
        <f t="shared" si="769"/>
        <v>0.35230871439</v>
      </c>
      <c r="G5536" s="149">
        <f t="shared" si="770"/>
        <v>9.0789520089999992E-2</v>
      </c>
      <c r="H5536" s="149">
        <f t="shared" si="771"/>
        <v>7.2231881400000003E-2</v>
      </c>
      <c r="I5536" s="149">
        <f t="shared" si="772"/>
        <v>1.57398329E-2</v>
      </c>
      <c r="J5536" s="149">
        <v>0.17354748</v>
      </c>
      <c r="K5536" s="149">
        <v>6.6659695000000005E-2</v>
      </c>
      <c r="L5536" s="149">
        <v>3.7302927999999999E-3</v>
      </c>
      <c r="M5536" s="149">
        <v>9.2450609000000003E-4</v>
      </c>
      <c r="N5536" s="149">
        <v>7.8681979999999999E-2</v>
      </c>
      <c r="O5536" s="149">
        <v>1.1183034E-2</v>
      </c>
      <c r="P5536" s="149">
        <v>1.8418936E-3</v>
      </c>
      <c r="Q5536" s="149">
        <v>2.9948348999999999E-3</v>
      </c>
      <c r="R5536" s="149">
        <v>0</v>
      </c>
      <c r="S5536" s="149">
        <v>0</v>
      </c>
      <c r="T5536" s="149">
        <v>0</v>
      </c>
      <c r="U5536" s="149">
        <v>1.2744998E-2</v>
      </c>
      <c r="V5536" s="110"/>
      <c r="W5536" s="246">
        <f t="shared" si="774"/>
        <v>1.2855368888888887</v>
      </c>
      <c r="X5536" s="201">
        <v>22.023502000000001</v>
      </c>
      <c r="Y5536" s="201">
        <v>16.087205000000001</v>
      </c>
      <c r="Z5536" s="201">
        <v>3.61808</v>
      </c>
      <c r="AA5536" s="201">
        <v>2.5163252999999999E-3</v>
      </c>
      <c r="AB5536" s="201">
        <v>0.72167349000000003</v>
      </c>
      <c r="AC5536" s="201">
        <v>0.32863700000000001</v>
      </c>
      <c r="AD5536" s="201">
        <v>1.2653897000000001</v>
      </c>
      <c r="AE5536" s="76">
        <v>3.6923663000000002E-6</v>
      </c>
      <c r="AF5536" s="76">
        <v>6.7456389000000004E-9</v>
      </c>
      <c r="AG5536" s="20">
        <v>6.9883077000000002E-2</v>
      </c>
      <c r="AH5536" s="20"/>
      <c r="AI5536" s="20"/>
      <c r="AJ5536" s="20"/>
      <c r="AK5536" s="20"/>
      <c r="AL5536" s="20"/>
      <c r="AM5536" s="20"/>
      <c r="AN5536" s="20"/>
      <c r="AS5536" s="20"/>
      <c r="AT5536" s="20"/>
      <c r="AU5536" s="20"/>
      <c r="AV5536" s="20"/>
      <c r="AW5536" s="20"/>
      <c r="AX5536" s="20"/>
      <c r="AY5536" s="20"/>
      <c r="AZ5536" s="20"/>
      <c r="BA5536" s="20"/>
      <c r="BB5536" s="20"/>
      <c r="BC5536" s="20"/>
      <c r="BD5536" s="20"/>
      <c r="BE5536" s="20"/>
      <c r="BF5536" s="20"/>
      <c r="BG5536" s="20"/>
      <c r="BH5536" s="20"/>
      <c r="BI5536" s="20"/>
      <c r="BJ5536" s="20"/>
      <c r="BK5536" s="20"/>
      <c r="BL5536" s="20"/>
      <c r="BM5536" s="20"/>
      <c r="BN5536" s="20"/>
      <c r="BO5536" s="20"/>
      <c r="BP5536" s="20"/>
      <c r="BQ5536" s="20"/>
      <c r="BR5536" s="20"/>
      <c r="BS5536" s="20"/>
      <c r="BT5536" s="20"/>
      <c r="BU5536" s="20"/>
      <c r="BV5536" s="20"/>
      <c r="BW5536" s="20"/>
      <c r="BX5536" s="20"/>
      <c r="BY5536" s="20"/>
      <c r="BZ5536" s="20"/>
      <c r="CA5536" s="20"/>
      <c r="CB5536" s="20"/>
      <c r="CC5536" s="20"/>
      <c r="CD5536" s="20"/>
      <c r="CE5536" s="20"/>
      <c r="CF5536" s="20"/>
      <c r="CG5536" s="20"/>
      <c r="CH5536" s="20"/>
      <c r="CI5536" s="20"/>
      <c r="CJ5536" s="20"/>
      <c r="CK5536" s="20"/>
      <c r="CL5536" s="20"/>
      <c r="CM5536" s="20"/>
      <c r="CN5536" s="20"/>
      <c r="CO5536" s="20"/>
      <c r="CP5536" s="20"/>
      <c r="CQ5536" s="20"/>
      <c r="CR5536" s="20"/>
      <c r="CS5536" s="20"/>
      <c r="CT5536" s="20"/>
      <c r="CU5536" s="20"/>
      <c r="CV5536" s="20"/>
      <c r="CW5536" s="20"/>
      <c r="CX5536" s="20"/>
      <c r="CY5536" s="20"/>
      <c r="CZ5536" s="20"/>
      <c r="DA5536" s="20"/>
      <c r="DB5536" s="20"/>
      <c r="DC5536" s="20"/>
      <c r="DD5536" s="20"/>
      <c r="DE5536" s="20"/>
      <c r="DF5536" s="20"/>
      <c r="DG5536" s="20"/>
      <c r="DH5536" s="20"/>
      <c r="DI5536" s="20"/>
      <c r="DJ5536" s="20"/>
      <c r="DK5536" s="20"/>
      <c r="DL5536" s="20"/>
      <c r="DM5536" s="20"/>
      <c r="DN5536" s="20"/>
      <c r="DO5536" s="20"/>
      <c r="DP5536" s="20"/>
      <c r="DQ5536" s="20"/>
      <c r="DR5536" s="20"/>
      <c r="DS5536" s="20"/>
      <c r="DT5536" s="20"/>
      <c r="DU5536" s="20"/>
      <c r="DV5536" s="20"/>
      <c r="DW5536" s="20"/>
      <c r="DX5536" s="20"/>
      <c r="DY5536" s="20"/>
    </row>
    <row r="5537" spans="2:129" x14ac:dyDescent="0.15">
      <c r="B5537" s="77" t="s">
        <v>11943</v>
      </c>
      <c r="C5537" s="75"/>
      <c r="D5537" s="73" t="s">
        <v>38</v>
      </c>
      <c r="E5537" s="20" t="s">
        <v>11944</v>
      </c>
      <c r="F5537" s="149">
        <f t="shared" si="769"/>
        <v>0.38683296169000003</v>
      </c>
      <c r="G5537" s="149">
        <f t="shared" si="770"/>
        <v>0.10034939099000001</v>
      </c>
      <c r="H5537" s="149">
        <f t="shared" si="771"/>
        <v>7.9460173100000003E-2</v>
      </c>
      <c r="I5537" s="149">
        <f t="shared" si="772"/>
        <v>1.6225677600000002E-2</v>
      </c>
      <c r="J5537" s="149">
        <v>0.19079772</v>
      </c>
      <c r="K5537" s="149">
        <v>7.3431596000000002E-2</v>
      </c>
      <c r="L5537" s="149">
        <v>4.0422549999999998E-3</v>
      </c>
      <c r="M5537" s="149">
        <v>9.6677899000000001E-4</v>
      </c>
      <c r="N5537" s="149">
        <v>8.7437289000000001E-2</v>
      </c>
      <c r="O5537" s="149">
        <v>1.1945323000000001E-2</v>
      </c>
      <c r="P5537" s="149">
        <v>1.9863221E-3</v>
      </c>
      <c r="Q5537" s="149">
        <v>3.1285945999999999E-3</v>
      </c>
      <c r="R5537" s="149">
        <v>0</v>
      </c>
      <c r="S5537" s="149">
        <v>0</v>
      </c>
      <c r="T5537" s="149">
        <v>0</v>
      </c>
      <c r="U5537" s="149">
        <v>1.3097083000000001E-2</v>
      </c>
      <c r="V5537" s="110"/>
      <c r="W5537" s="246">
        <f t="shared" si="774"/>
        <v>1.4133164444444444</v>
      </c>
      <c r="X5537" s="201">
        <v>24.321411000000001</v>
      </c>
      <c r="Y5537" s="201">
        <v>17.721962999999999</v>
      </c>
      <c r="Z5537" s="201">
        <v>4.0366901999999998</v>
      </c>
      <c r="AA5537" s="201">
        <v>2.8025751999999999E-3</v>
      </c>
      <c r="AB5537" s="201">
        <v>0.78284973000000002</v>
      </c>
      <c r="AC5537" s="201">
        <v>0.36688004000000002</v>
      </c>
      <c r="AD5537" s="201">
        <v>1.4102254999999999</v>
      </c>
      <c r="AE5537" s="76">
        <v>4.0786268E-6</v>
      </c>
      <c r="AF5537" s="76">
        <v>7.3967462000000002E-9</v>
      </c>
      <c r="AG5537" s="20">
        <v>7.6413182999999996E-2</v>
      </c>
      <c r="AH5537" s="20"/>
      <c r="AI5537" s="20"/>
      <c r="AJ5537" s="20"/>
      <c r="AK5537" s="20"/>
      <c r="AL5537" s="20"/>
      <c r="AM5537" s="20"/>
      <c r="AN5537" s="20"/>
      <c r="AS5537" s="20"/>
      <c r="AT5537" s="20"/>
      <c r="AU5537" s="20"/>
      <c r="AV5537" s="20"/>
      <c r="AW5537" s="20"/>
      <c r="AX5537" s="20"/>
      <c r="AY5537" s="20"/>
      <c r="AZ5537" s="20"/>
      <c r="BA5537" s="20"/>
      <c r="BB5537" s="20"/>
      <c r="BC5537" s="20"/>
      <c r="BD5537" s="20"/>
      <c r="BE5537" s="20"/>
      <c r="BF5537" s="20"/>
      <c r="BG5537" s="20"/>
      <c r="BH5537" s="20"/>
      <c r="BI5537" s="20"/>
      <c r="BJ5537" s="20"/>
      <c r="BK5537" s="20"/>
      <c r="BL5537" s="20"/>
      <c r="BM5537" s="20"/>
      <c r="BN5537" s="20"/>
      <c r="BO5537" s="20"/>
      <c r="BP5537" s="20"/>
      <c r="BQ5537" s="20"/>
      <c r="BR5537" s="20"/>
      <c r="BS5537" s="20"/>
      <c r="BT5537" s="20"/>
      <c r="BU5537" s="20"/>
      <c r="BV5537" s="20"/>
      <c r="BW5537" s="20"/>
      <c r="BX5537" s="20"/>
      <c r="BY5537" s="20"/>
      <c r="BZ5537" s="20"/>
      <c r="CA5537" s="20"/>
      <c r="CB5537" s="20"/>
      <c r="CC5537" s="20"/>
      <c r="CD5537" s="20"/>
      <c r="CE5537" s="20"/>
      <c r="CF5537" s="20"/>
      <c r="CG5537" s="20"/>
      <c r="CH5537" s="20"/>
      <c r="CI5537" s="20"/>
      <c r="CJ5537" s="20"/>
      <c r="CK5537" s="20"/>
      <c r="CL5537" s="20"/>
      <c r="CM5537" s="20"/>
      <c r="CN5537" s="20"/>
      <c r="CO5537" s="20"/>
      <c r="CP5537" s="20"/>
      <c r="CQ5537" s="20"/>
      <c r="CR5537" s="20"/>
      <c r="CS5537" s="20"/>
      <c r="CT5537" s="20"/>
      <c r="CU5537" s="20"/>
      <c r="CV5537" s="20"/>
      <c r="CW5537" s="20"/>
      <c r="CX5537" s="20"/>
      <c r="CY5537" s="20"/>
      <c r="CZ5537" s="20"/>
      <c r="DA5537" s="20"/>
      <c r="DB5537" s="20"/>
      <c r="DC5537" s="20"/>
      <c r="DD5537" s="20"/>
      <c r="DE5537" s="20"/>
      <c r="DF5537" s="20"/>
      <c r="DG5537" s="20"/>
      <c r="DH5537" s="20"/>
      <c r="DI5537" s="20"/>
      <c r="DJ5537" s="20"/>
      <c r="DK5537" s="20"/>
      <c r="DL5537" s="20"/>
      <c r="DM5537" s="20"/>
      <c r="DN5537" s="20"/>
      <c r="DO5537" s="20"/>
      <c r="DP5537" s="20"/>
      <c r="DQ5537" s="20"/>
      <c r="DR5537" s="20"/>
      <c r="DS5537" s="20"/>
      <c r="DT5537" s="20"/>
      <c r="DU5537" s="20"/>
      <c r="DV5537" s="20"/>
      <c r="DW5537" s="20"/>
      <c r="DX5537" s="20"/>
      <c r="DY5537" s="20"/>
    </row>
    <row r="5538" spans="2:129" x14ac:dyDescent="0.15">
      <c r="B5538" s="77" t="s">
        <v>11945</v>
      </c>
      <c r="C5538" s="114"/>
      <c r="D5538" s="73" t="s">
        <v>38</v>
      </c>
      <c r="E5538" s="20" t="s">
        <v>11946</v>
      </c>
      <c r="F5538" s="149">
        <f t="shared" si="769"/>
        <v>0.42144520819999998</v>
      </c>
      <c r="G5538" s="149">
        <f t="shared" si="770"/>
        <v>0.10993441050000001</v>
      </c>
      <c r="H5538" s="149">
        <f t="shared" si="771"/>
        <v>8.6706829499999999E-2</v>
      </c>
      <c r="I5538" s="149">
        <f t="shared" si="772"/>
        <v>1.6712948200000001E-2</v>
      </c>
      <c r="J5538" s="149">
        <v>0.20809101999999999</v>
      </c>
      <c r="K5538" s="149">
        <v>8.0220683000000001E-2</v>
      </c>
      <c r="L5538" s="149">
        <v>4.3550263000000002E-3</v>
      </c>
      <c r="M5538" s="149">
        <v>1.0091665000000001E-3</v>
      </c>
      <c r="N5538" s="149">
        <v>9.6215176999999999E-2</v>
      </c>
      <c r="O5538" s="149">
        <v>1.2710067E-2</v>
      </c>
      <c r="P5538" s="149">
        <v>2.1311201999999999E-3</v>
      </c>
      <c r="Q5538" s="149">
        <v>3.2629002000000001E-3</v>
      </c>
      <c r="R5538" s="149">
        <v>0</v>
      </c>
      <c r="S5538" s="149">
        <v>0</v>
      </c>
      <c r="T5538" s="149">
        <v>0</v>
      </c>
      <c r="U5538" s="149">
        <v>1.3450047999999999E-2</v>
      </c>
      <c r="V5538" s="110"/>
      <c r="W5538" s="246">
        <f t="shared" si="774"/>
        <v>1.5414149629629628</v>
      </c>
      <c r="X5538" s="201">
        <v>26.624984000000001</v>
      </c>
      <c r="Y5538" s="201">
        <v>19.360807000000001</v>
      </c>
      <c r="Z5538" s="201">
        <v>4.4562815999999996</v>
      </c>
      <c r="AA5538" s="201">
        <v>3.0895481000000002E-3</v>
      </c>
      <c r="AB5538" s="201">
        <v>0.84417288999999995</v>
      </c>
      <c r="AC5538" s="201">
        <v>0.40521270999999998</v>
      </c>
      <c r="AD5538" s="201">
        <v>1.5554201999999999</v>
      </c>
      <c r="AE5538" s="76">
        <v>4.4658676000000001E-6</v>
      </c>
      <c r="AF5538" s="76">
        <v>8.0494801000000007E-9</v>
      </c>
      <c r="AG5538" s="20">
        <v>8.2959731999999994E-2</v>
      </c>
      <c r="AH5538" s="20"/>
      <c r="AI5538" s="20"/>
      <c r="AJ5538" s="20"/>
      <c r="AK5538" s="20"/>
      <c r="AL5538" s="20"/>
      <c r="AM5538" s="20"/>
      <c r="AN5538" s="20"/>
      <c r="AS5538" s="20"/>
      <c r="AT5538" s="20"/>
      <c r="AU5538" s="20"/>
      <c r="AV5538" s="20"/>
      <c r="AW5538" s="20"/>
      <c r="AX5538" s="20"/>
      <c r="AY5538" s="20"/>
      <c r="AZ5538" s="20"/>
      <c r="BA5538" s="20"/>
      <c r="BB5538" s="20"/>
      <c r="BC5538" s="20"/>
      <c r="BD5538" s="20"/>
      <c r="BE5538" s="20"/>
      <c r="BF5538" s="20"/>
      <c r="BG5538" s="20"/>
      <c r="BH5538" s="20"/>
      <c r="BI5538" s="20"/>
      <c r="BJ5538" s="20"/>
      <c r="BK5538" s="20"/>
      <c r="BL5538" s="20"/>
      <c r="BM5538" s="20"/>
      <c r="BN5538" s="20"/>
      <c r="BO5538" s="20"/>
      <c r="BP5538" s="20"/>
      <c r="BQ5538" s="20"/>
      <c r="BR5538" s="20"/>
      <c r="BS5538" s="20"/>
      <c r="BT5538" s="20"/>
      <c r="BU5538" s="20"/>
      <c r="BV5538" s="20"/>
      <c r="BW5538" s="20"/>
      <c r="BX5538" s="20"/>
      <c r="BY5538" s="20"/>
      <c r="BZ5538" s="20"/>
      <c r="CA5538" s="20"/>
      <c r="CB5538" s="20"/>
      <c r="CC5538" s="20"/>
      <c r="CD5538" s="20"/>
      <c r="CE5538" s="20"/>
      <c r="CF5538" s="20"/>
      <c r="CG5538" s="20"/>
      <c r="CH5538" s="20"/>
      <c r="CI5538" s="20"/>
      <c r="CJ5538" s="20"/>
      <c r="CK5538" s="20"/>
      <c r="CL5538" s="20"/>
      <c r="CM5538" s="20"/>
      <c r="CN5538" s="20"/>
      <c r="CO5538" s="20"/>
      <c r="CP5538" s="20"/>
      <c r="CQ5538" s="20"/>
      <c r="CR5538" s="20"/>
      <c r="CS5538" s="20"/>
      <c r="CT5538" s="20"/>
      <c r="CU5538" s="20"/>
      <c r="CV5538" s="20"/>
      <c r="CW5538" s="20"/>
      <c r="CX5538" s="20"/>
      <c r="CY5538" s="20"/>
      <c r="CZ5538" s="20"/>
      <c r="DA5538" s="20"/>
      <c r="DB5538" s="20"/>
      <c r="DC5538" s="20"/>
      <c r="DD5538" s="20"/>
      <c r="DE5538" s="20"/>
      <c r="DF5538" s="20"/>
      <c r="DG5538" s="20"/>
      <c r="DH5538" s="20"/>
      <c r="DI5538" s="20"/>
      <c r="DJ5538" s="20"/>
      <c r="DK5538" s="20"/>
      <c r="DL5538" s="20"/>
      <c r="DM5538" s="20"/>
      <c r="DN5538" s="20"/>
      <c r="DO5538" s="20"/>
      <c r="DP5538" s="20"/>
      <c r="DQ5538" s="20"/>
      <c r="DR5538" s="20"/>
      <c r="DS5538" s="20"/>
      <c r="DT5538" s="20"/>
      <c r="DU5538" s="20"/>
      <c r="DV5538" s="20"/>
      <c r="DW5538" s="20"/>
      <c r="DX5538" s="20"/>
      <c r="DY5538" s="20"/>
    </row>
    <row r="5539" spans="2:129" x14ac:dyDescent="0.15">
      <c r="B5539" s="77" t="s">
        <v>11947</v>
      </c>
      <c r="C5539" s="114"/>
      <c r="D5539" s="73" t="s">
        <v>38</v>
      </c>
      <c r="E5539" s="20" t="s">
        <v>11948</v>
      </c>
      <c r="F5539" s="149">
        <f t="shared" si="769"/>
        <v>2.6097500582999998E-2</v>
      </c>
      <c r="G5539" s="149">
        <f t="shared" si="770"/>
        <v>7.1576134599999992E-3</v>
      </c>
      <c r="H5539" s="149">
        <f t="shared" si="771"/>
        <v>5.4722922799999999E-3</v>
      </c>
      <c r="I5539" s="149">
        <f t="shared" si="772"/>
        <v>3.4941584299999999E-4</v>
      </c>
      <c r="J5539" s="149">
        <v>1.3118179000000001E-2</v>
      </c>
      <c r="K5539" s="149">
        <v>5.1286368999999997E-3</v>
      </c>
      <c r="L5539" s="149">
        <v>2.3459275999999999E-4</v>
      </c>
      <c r="M5539" s="149">
        <v>3.1293279999999999E-5</v>
      </c>
      <c r="N5539" s="149">
        <v>6.5983880999999998E-3</v>
      </c>
      <c r="O5539" s="149">
        <v>5.2793207999999995E-4</v>
      </c>
      <c r="P5539" s="149">
        <v>1.0906262E-4</v>
      </c>
      <c r="Q5539" s="149">
        <v>8.1552032999999998E-5</v>
      </c>
      <c r="R5539" s="149">
        <v>0</v>
      </c>
      <c r="S5539" s="149">
        <v>0</v>
      </c>
      <c r="T5539" s="149">
        <v>0</v>
      </c>
      <c r="U5539" s="149">
        <v>2.6786380999999998E-4</v>
      </c>
      <c r="V5539" s="110"/>
      <c r="W5539" s="246">
        <f t="shared" si="774"/>
        <v>9.7171696296296295E-2</v>
      </c>
      <c r="X5539" s="201">
        <v>1.7560032000000001</v>
      </c>
      <c r="Y5539" s="201">
        <v>1.2437471</v>
      </c>
      <c r="Z5539" s="201">
        <v>0.32474108000000002</v>
      </c>
      <c r="AA5539" s="201">
        <v>2.1708291999999999E-4</v>
      </c>
      <c r="AB5539" s="201">
        <v>4.7097970000000003E-2</v>
      </c>
      <c r="AC5539" s="201">
        <v>2.9658587E-2</v>
      </c>
      <c r="AD5539" s="201">
        <v>0.11054131</v>
      </c>
      <c r="AE5539" s="76">
        <v>2.9236486000000001E-7</v>
      </c>
      <c r="AF5539" s="76">
        <v>4.9462852E-10</v>
      </c>
      <c r="AG5539" s="20">
        <v>4.9569057E-3</v>
      </c>
      <c r="AH5539" s="20"/>
      <c r="AI5539" s="20"/>
      <c r="AJ5539" s="20"/>
      <c r="AK5539" s="20"/>
      <c r="AL5539" s="20"/>
      <c r="AM5539" s="20"/>
      <c r="AN5539" s="20"/>
      <c r="AS5539" s="20"/>
      <c r="AT5539" s="20"/>
      <c r="AU5539" s="20"/>
      <c r="AV5539" s="20"/>
      <c r="AW5539" s="20"/>
      <c r="AX5539" s="20"/>
      <c r="AY5539" s="20"/>
      <c r="AZ5539" s="20"/>
      <c r="BA5539" s="20"/>
      <c r="BB5539" s="20"/>
      <c r="BC5539" s="20"/>
      <c r="BD5539" s="20"/>
      <c r="BE5539" s="20"/>
      <c r="BF5539" s="20"/>
      <c r="BG5539" s="20"/>
      <c r="BH5539" s="20"/>
      <c r="BI5539" s="20"/>
      <c r="BJ5539" s="20"/>
      <c r="BK5539" s="20"/>
      <c r="BL5539" s="20"/>
      <c r="BM5539" s="20"/>
      <c r="BN5539" s="20"/>
      <c r="BO5539" s="20"/>
      <c r="BP5539" s="20"/>
      <c r="BQ5539" s="20"/>
      <c r="BR5539" s="20"/>
      <c r="BS5539" s="20"/>
      <c r="BT5539" s="20"/>
      <c r="BU5539" s="20"/>
      <c r="BV5539" s="20"/>
      <c r="BW5539" s="20"/>
      <c r="BX5539" s="20"/>
      <c r="BY5539" s="20"/>
      <c r="BZ5539" s="20"/>
      <c r="CA5539" s="20"/>
      <c r="CB5539" s="20"/>
      <c r="CC5539" s="20"/>
      <c r="CD5539" s="20"/>
      <c r="CE5539" s="20"/>
      <c r="CF5539" s="20"/>
      <c r="CG5539" s="20"/>
      <c r="CH5539" s="20"/>
      <c r="CI5539" s="20"/>
      <c r="CJ5539" s="20"/>
      <c r="CK5539" s="20"/>
      <c r="CL5539" s="20"/>
      <c r="CM5539" s="20"/>
      <c r="CN5539" s="20"/>
      <c r="CO5539" s="20"/>
      <c r="CP5539" s="20"/>
      <c r="CQ5539" s="20"/>
      <c r="CR5539" s="20"/>
      <c r="CS5539" s="20"/>
      <c r="CT5539" s="20"/>
      <c r="CU5539" s="20"/>
      <c r="CV5539" s="20"/>
      <c r="CW5539" s="20"/>
      <c r="CX5539" s="20"/>
      <c r="CY5539" s="20"/>
      <c r="CZ5539" s="20"/>
      <c r="DA5539" s="20"/>
      <c r="DB5539" s="20"/>
      <c r="DC5539" s="20"/>
      <c r="DD5539" s="20"/>
      <c r="DE5539" s="20"/>
      <c r="DF5539" s="20"/>
      <c r="DG5539" s="20"/>
      <c r="DH5539" s="20"/>
      <c r="DI5539" s="20"/>
      <c r="DJ5539" s="20"/>
      <c r="DK5539" s="20"/>
      <c r="DL5539" s="20"/>
      <c r="DM5539" s="20"/>
      <c r="DN5539" s="20"/>
      <c r="DO5539" s="20"/>
      <c r="DP5539" s="20"/>
      <c r="DQ5539" s="20"/>
      <c r="DR5539" s="20"/>
      <c r="DS5539" s="20"/>
      <c r="DT5539" s="20"/>
      <c r="DU5539" s="20"/>
      <c r="DV5539" s="20"/>
      <c r="DW5539" s="20"/>
      <c r="DX5539" s="20"/>
      <c r="DY5539" s="20"/>
    </row>
    <row r="5540" spans="2:129" x14ac:dyDescent="0.15">
      <c r="B5540" s="77" t="s">
        <v>11949</v>
      </c>
      <c r="C5540" s="75"/>
      <c r="D5540" s="73" t="s">
        <v>38</v>
      </c>
      <c r="E5540" s="20" t="s">
        <v>11950</v>
      </c>
      <c r="F5540" s="149">
        <f t="shared" si="769"/>
        <v>0.17580543737999998</v>
      </c>
      <c r="G5540" s="149">
        <f t="shared" si="770"/>
        <v>4.8217164940000001E-2</v>
      </c>
      <c r="H5540" s="149">
        <f t="shared" si="771"/>
        <v>3.6864025280000004E-2</v>
      </c>
      <c r="I5540" s="149">
        <f t="shared" si="772"/>
        <v>2.3538351600000001E-3</v>
      </c>
      <c r="J5540" s="149">
        <v>8.8370411999999995E-2</v>
      </c>
      <c r="K5540" s="149">
        <v>3.4548994999999999E-2</v>
      </c>
      <c r="L5540" s="149">
        <v>1.5803314000000001E-3</v>
      </c>
      <c r="M5540" s="149">
        <v>2.1080674000000001E-4</v>
      </c>
      <c r="N5540" s="149">
        <v>4.4449951000000001E-2</v>
      </c>
      <c r="O5540" s="149">
        <v>3.5564072000000002E-3</v>
      </c>
      <c r="P5540" s="149">
        <v>7.3469888000000005E-4</v>
      </c>
      <c r="Q5540" s="149">
        <v>5.4937416000000005E-4</v>
      </c>
      <c r="R5540" s="149">
        <v>0</v>
      </c>
      <c r="S5540" s="149">
        <v>0</v>
      </c>
      <c r="T5540" s="149">
        <v>0</v>
      </c>
      <c r="U5540" s="149">
        <v>1.804461E-3</v>
      </c>
      <c r="V5540" s="110"/>
      <c r="W5540" s="246">
        <f t="shared" si="774"/>
        <v>0.6545956444444444</v>
      </c>
      <c r="X5540" s="201">
        <v>11.82929</v>
      </c>
      <c r="Y5540" s="201">
        <v>8.3784848000000007</v>
      </c>
      <c r="Z5540" s="201">
        <v>2.1876137</v>
      </c>
      <c r="AA5540" s="201">
        <v>1.462376E-3</v>
      </c>
      <c r="AB5540" s="201">
        <v>0.31727481000000002</v>
      </c>
      <c r="AC5540" s="201">
        <v>0.19979464999999999</v>
      </c>
      <c r="AD5540" s="201">
        <v>0.74465996000000001</v>
      </c>
      <c r="AE5540" s="76">
        <v>1.9695112999999999E-6</v>
      </c>
      <c r="AF5540" s="76">
        <v>3.3320560000000001E-9</v>
      </c>
      <c r="AG5540" s="20">
        <v>3.3392124000000002E-2</v>
      </c>
      <c r="AH5540" s="20"/>
      <c r="AI5540" s="20"/>
      <c r="AJ5540" s="20"/>
      <c r="AK5540" s="20"/>
      <c r="AL5540" s="20"/>
      <c r="AM5540" s="20"/>
      <c r="AN5540" s="20"/>
      <c r="AS5540" s="20"/>
      <c r="AT5540" s="20"/>
      <c r="AU5540" s="20"/>
      <c r="AV5540" s="20"/>
      <c r="AW5540" s="20"/>
      <c r="AX5540" s="20"/>
      <c r="AY5540" s="20"/>
      <c r="AZ5540" s="20"/>
      <c r="BA5540" s="20"/>
      <c r="BB5540" s="20"/>
      <c r="BC5540" s="20"/>
      <c r="BD5540" s="20"/>
      <c r="BE5540" s="20"/>
      <c r="BF5540" s="20"/>
      <c r="BG5540" s="20"/>
      <c r="BH5540" s="20"/>
      <c r="BI5540" s="20"/>
      <c r="BJ5540" s="20"/>
      <c r="BK5540" s="20"/>
      <c r="BL5540" s="20"/>
      <c r="BM5540" s="20"/>
      <c r="BN5540" s="20"/>
      <c r="BO5540" s="20"/>
      <c r="BP5540" s="20"/>
      <c r="BQ5540" s="20"/>
      <c r="BR5540" s="20"/>
      <c r="BS5540" s="20"/>
      <c r="BT5540" s="20"/>
      <c r="BU5540" s="20"/>
      <c r="BV5540" s="20"/>
      <c r="BW5540" s="20"/>
      <c r="BX5540" s="20"/>
      <c r="BY5540" s="20"/>
      <c r="BZ5540" s="20"/>
      <c r="CA5540" s="20"/>
      <c r="CB5540" s="20"/>
      <c r="CC5540" s="20"/>
      <c r="CD5540" s="20"/>
      <c r="CE5540" s="20"/>
      <c r="CF5540" s="20"/>
      <c r="CG5540" s="20"/>
      <c r="CH5540" s="20"/>
      <c r="CI5540" s="20"/>
      <c r="CJ5540" s="20"/>
      <c r="CK5540" s="20"/>
      <c r="CL5540" s="20"/>
      <c r="CM5540" s="20"/>
      <c r="CN5540" s="20"/>
      <c r="CO5540" s="20"/>
      <c r="CP5540" s="20"/>
      <c r="CQ5540" s="20"/>
      <c r="CR5540" s="20"/>
      <c r="CS5540" s="20"/>
      <c r="CT5540" s="20"/>
      <c r="CU5540" s="20"/>
      <c r="CV5540" s="20"/>
      <c r="CW5540" s="20"/>
      <c r="CX5540" s="20"/>
      <c r="CY5540" s="20"/>
      <c r="CZ5540" s="20"/>
      <c r="DA5540" s="20"/>
      <c r="DB5540" s="20"/>
      <c r="DC5540" s="20"/>
      <c r="DD5540" s="20"/>
      <c r="DE5540" s="20"/>
      <c r="DF5540" s="20"/>
      <c r="DG5540" s="20"/>
      <c r="DH5540" s="20"/>
      <c r="DI5540" s="20"/>
      <c r="DJ5540" s="20"/>
      <c r="DK5540" s="20"/>
      <c r="DL5540" s="20"/>
      <c r="DM5540" s="20"/>
      <c r="DN5540" s="20"/>
      <c r="DO5540" s="20"/>
      <c r="DP5540" s="20"/>
      <c r="DQ5540" s="20"/>
      <c r="DR5540" s="20"/>
      <c r="DS5540" s="20"/>
      <c r="DT5540" s="20"/>
      <c r="DU5540" s="20"/>
      <c r="DV5540" s="20"/>
      <c r="DW5540" s="20"/>
      <c r="DX5540" s="20"/>
      <c r="DY5540" s="20"/>
    </row>
    <row r="5541" spans="2:129" x14ac:dyDescent="0.15">
      <c r="B5541" s="77" t="s">
        <v>11951</v>
      </c>
      <c r="C5541" s="75"/>
      <c r="D5541" s="73" t="s">
        <v>38</v>
      </c>
      <c r="E5541" s="20" t="s">
        <v>11952</v>
      </c>
      <c r="F5541" s="149">
        <f t="shared" si="769"/>
        <v>1.2487437468E-3</v>
      </c>
      <c r="G5541" s="149">
        <f t="shared" si="770"/>
        <v>4.8187236499999995E-5</v>
      </c>
      <c r="H5541" s="149">
        <f t="shared" si="771"/>
        <v>2.1032549510000001E-4</v>
      </c>
      <c r="I5541" s="149">
        <f t="shared" si="772"/>
        <v>1.7613765200000001E-5</v>
      </c>
      <c r="J5541" s="149">
        <v>9.7261725000000003E-4</v>
      </c>
      <c r="K5541" s="149">
        <v>2.0324332E-4</v>
      </c>
      <c r="L5541" s="149">
        <v>4.9263144000000003E-6</v>
      </c>
      <c r="M5541" s="149">
        <v>5.4660105000000002E-6</v>
      </c>
      <c r="N5541" s="149">
        <v>3.1709409999999999E-5</v>
      </c>
      <c r="O5541" s="149">
        <v>1.1011816000000001E-5</v>
      </c>
      <c r="P5541" s="149">
        <v>2.1558607000000001E-6</v>
      </c>
      <c r="Q5541" s="149">
        <v>3.8543622E-6</v>
      </c>
      <c r="R5541" s="149">
        <v>0</v>
      </c>
      <c r="S5541" s="149">
        <v>0</v>
      </c>
      <c r="T5541" s="149">
        <v>0</v>
      </c>
      <c r="U5541" s="149">
        <v>1.3759403000000001E-5</v>
      </c>
      <c r="V5541" s="110"/>
      <c r="W5541" s="246">
        <f t="shared" si="774"/>
        <v>7.2045722222222218E-3</v>
      </c>
      <c r="X5541" s="201">
        <v>0.14377466999999999</v>
      </c>
      <c r="Y5541" s="201">
        <v>0.14206521999999999</v>
      </c>
      <c r="Z5541" s="201">
        <v>1.0803938999999999E-3</v>
      </c>
      <c r="AA5541" s="201">
        <v>8.5904617000000004E-7</v>
      </c>
      <c r="AB5541" s="201">
        <v>1.4422442000000001E-4</v>
      </c>
      <c r="AC5541" s="201">
        <v>4.6796265999999998E-5</v>
      </c>
      <c r="AD5541" s="201">
        <v>4.3718370999999999E-4</v>
      </c>
      <c r="AE5541" s="76">
        <v>1.1467964000000001E-8</v>
      </c>
      <c r="AF5541" s="76">
        <v>2.9278966999999999E-11</v>
      </c>
      <c r="AG5541" s="20">
        <v>1.1007522E-3</v>
      </c>
      <c r="AH5541" s="20"/>
      <c r="AI5541" s="20"/>
      <c r="AJ5541" s="20"/>
      <c r="AK5541" s="20"/>
      <c r="AL5541" s="20"/>
      <c r="AM5541" s="20"/>
      <c r="AN5541" s="20"/>
      <c r="AS5541" s="20"/>
      <c r="AT5541" s="20"/>
      <c r="AU5541" s="20"/>
      <c r="AV5541" s="20"/>
      <c r="AW5541" s="20"/>
      <c r="AX5541" s="20"/>
      <c r="AY5541" s="20"/>
      <c r="AZ5541" s="20"/>
      <c r="BA5541" s="20"/>
      <c r="BB5541" s="20"/>
      <c r="BC5541" s="20"/>
      <c r="BD5541" s="20"/>
      <c r="BE5541" s="20"/>
      <c r="BF5541" s="20"/>
      <c r="BG5541" s="20"/>
      <c r="BH5541" s="20"/>
      <c r="BI5541" s="20"/>
      <c r="BJ5541" s="20"/>
      <c r="BK5541" s="20"/>
      <c r="BL5541" s="20"/>
      <c r="BM5541" s="20"/>
      <c r="BN5541" s="20"/>
      <c r="BO5541" s="20"/>
      <c r="BP5541" s="20"/>
      <c r="BQ5541" s="20"/>
      <c r="BR5541" s="20"/>
      <c r="BS5541" s="20"/>
      <c r="BT5541" s="20"/>
      <c r="BU5541" s="20"/>
      <c r="BV5541" s="20"/>
      <c r="BW5541" s="20"/>
      <c r="BX5541" s="20"/>
      <c r="BY5541" s="20"/>
      <c r="BZ5541" s="20"/>
      <c r="CA5541" s="20"/>
      <c r="CB5541" s="20"/>
      <c r="CC5541" s="20"/>
      <c r="CD5541" s="20"/>
      <c r="CE5541" s="20"/>
      <c r="CF5541" s="20"/>
      <c r="CG5541" s="20"/>
      <c r="CH5541" s="20"/>
      <c r="CI5541" s="20"/>
      <c r="CJ5541" s="20"/>
      <c r="CK5541" s="20"/>
      <c r="CL5541" s="20"/>
      <c r="CM5541" s="20"/>
      <c r="CN5541" s="20"/>
      <c r="CO5541" s="20"/>
      <c r="CP5541" s="20"/>
      <c r="CQ5541" s="20"/>
      <c r="CR5541" s="20"/>
      <c r="CS5541" s="20"/>
      <c r="CT5541" s="20"/>
      <c r="CU5541" s="20"/>
      <c r="CV5541" s="20"/>
      <c r="CW5541" s="20"/>
      <c r="CX5541" s="20"/>
      <c r="CY5541" s="20"/>
      <c r="CZ5541" s="20"/>
      <c r="DA5541" s="20"/>
      <c r="DB5541" s="20"/>
      <c r="DC5541" s="20"/>
      <c r="DD5541" s="20"/>
      <c r="DE5541" s="20"/>
      <c r="DF5541" s="20"/>
      <c r="DG5541" s="20"/>
      <c r="DH5541" s="20"/>
      <c r="DI5541" s="20"/>
      <c r="DJ5541" s="20"/>
      <c r="DK5541" s="20"/>
      <c r="DL5541" s="20"/>
      <c r="DM5541" s="20"/>
      <c r="DN5541" s="20"/>
      <c r="DO5541" s="20"/>
      <c r="DP5541" s="20"/>
      <c r="DQ5541" s="20"/>
      <c r="DR5541" s="20"/>
      <c r="DS5541" s="20"/>
      <c r="DT5541" s="20"/>
      <c r="DU5541" s="20"/>
      <c r="DV5541" s="20"/>
      <c r="DW5541" s="20"/>
      <c r="DX5541" s="20"/>
      <c r="DY5541" s="20"/>
    </row>
    <row r="5542" spans="2:129" x14ac:dyDescent="0.15">
      <c r="B5542" s="77" t="s">
        <v>11953</v>
      </c>
      <c r="C5542" s="75"/>
      <c r="D5542" s="73" t="s">
        <v>38</v>
      </c>
      <c r="E5542" s="20" t="s">
        <v>11954</v>
      </c>
      <c r="F5542" s="149">
        <f t="shared" si="769"/>
        <v>0.22975787250000002</v>
      </c>
      <c r="G5542" s="149">
        <f t="shared" si="770"/>
        <v>5.7287798799999998E-2</v>
      </c>
      <c r="H5542" s="149">
        <f t="shared" si="771"/>
        <v>4.6608366599999992E-2</v>
      </c>
      <c r="I5542" s="149">
        <f t="shared" si="772"/>
        <v>1.4050257100000001E-2</v>
      </c>
      <c r="J5542" s="149">
        <v>0.11181145000000001</v>
      </c>
      <c r="K5542" s="149">
        <v>4.2644176999999998E-2</v>
      </c>
      <c r="L5542" s="149">
        <v>2.6316826E-3</v>
      </c>
      <c r="M5542" s="149">
        <v>7.7181319999999995E-4</v>
      </c>
      <c r="N5542" s="149">
        <v>4.7927380999999998E-2</v>
      </c>
      <c r="O5542" s="149">
        <v>8.5886046000000008E-3</v>
      </c>
      <c r="P5542" s="149">
        <v>1.3325069999999999E-3</v>
      </c>
      <c r="Q5542" s="149">
        <v>2.5594531000000002E-3</v>
      </c>
      <c r="R5542" s="149">
        <v>0</v>
      </c>
      <c r="S5542" s="149">
        <v>0</v>
      </c>
      <c r="T5542" s="149">
        <v>0</v>
      </c>
      <c r="U5542" s="149">
        <v>1.1490804E-2</v>
      </c>
      <c r="V5542" s="110"/>
      <c r="W5542" s="246">
        <f t="shared" si="774"/>
        <v>0.828232962962963</v>
      </c>
      <c r="X5542" s="201">
        <v>13.768659</v>
      </c>
      <c r="Y5542" s="201">
        <v>10.185631000000001</v>
      </c>
      <c r="Z5542" s="201">
        <v>2.1298746999999998</v>
      </c>
      <c r="AA5542" s="201">
        <v>1.5083404999999999E-3</v>
      </c>
      <c r="AB5542" s="201">
        <v>0.50490665000000001</v>
      </c>
      <c r="AC5542" s="201">
        <v>0.19274809000000001</v>
      </c>
      <c r="AD5542" s="201">
        <v>0.75398969999999998</v>
      </c>
      <c r="AE5542" s="76">
        <v>2.3229985000000001E-6</v>
      </c>
      <c r="AF5542" s="76">
        <v>4.4238219999999999E-9</v>
      </c>
      <c r="AG5542" s="20">
        <v>4.5797926000000003E-2</v>
      </c>
      <c r="AH5542" s="20"/>
      <c r="AI5542" s="20"/>
      <c r="AJ5542" s="20"/>
      <c r="AK5542" s="20"/>
      <c r="AL5542" s="20"/>
      <c r="AM5542" s="20"/>
      <c r="AN5542" s="20"/>
      <c r="AS5542" s="20"/>
      <c r="AT5542" s="20"/>
      <c r="AU5542" s="20"/>
      <c r="AV5542" s="20"/>
      <c r="AW5542" s="20"/>
      <c r="AX5542" s="20"/>
      <c r="AY5542" s="20"/>
      <c r="AZ5542" s="20"/>
      <c r="BA5542" s="20"/>
      <c r="BB5542" s="20"/>
      <c r="BC5542" s="20"/>
      <c r="BD5542" s="20"/>
      <c r="BE5542" s="20"/>
      <c r="BF5542" s="20"/>
      <c r="BG5542" s="20"/>
      <c r="BH5542" s="20"/>
      <c r="BI5542" s="20"/>
      <c r="BJ5542" s="20"/>
      <c r="BK5542" s="20"/>
      <c r="BL5542" s="20"/>
      <c r="BM5542" s="20"/>
      <c r="BN5542" s="20"/>
      <c r="BO5542" s="20"/>
      <c r="BP5542" s="20"/>
      <c r="BQ5542" s="20"/>
      <c r="BR5542" s="20"/>
      <c r="BS5542" s="20"/>
      <c r="BT5542" s="20"/>
      <c r="BU5542" s="20"/>
      <c r="BV5542" s="20"/>
      <c r="BW5542" s="20"/>
      <c r="BX5542" s="20"/>
      <c r="BY5542" s="20"/>
      <c r="BZ5542" s="20"/>
      <c r="CA5542" s="20"/>
      <c r="CB5542" s="20"/>
      <c r="CC5542" s="20"/>
      <c r="CD5542" s="20"/>
      <c r="CE5542" s="20"/>
      <c r="CF5542" s="20"/>
      <c r="CG5542" s="20"/>
      <c r="CH5542" s="20"/>
      <c r="CI5542" s="20"/>
      <c r="CJ5542" s="20"/>
      <c r="CK5542" s="20"/>
      <c r="CL5542" s="20"/>
      <c r="CM5542" s="20"/>
      <c r="CN5542" s="20"/>
      <c r="CO5542" s="20"/>
      <c r="CP5542" s="20"/>
      <c r="CQ5542" s="20"/>
      <c r="CR5542" s="20"/>
      <c r="CS5542" s="20"/>
      <c r="CT5542" s="20"/>
      <c r="CU5542" s="20"/>
      <c r="CV5542" s="20"/>
      <c r="CW5542" s="20"/>
      <c r="CX5542" s="20"/>
      <c r="CY5542" s="20"/>
      <c r="CZ5542" s="20"/>
      <c r="DA5542" s="20"/>
      <c r="DB5542" s="20"/>
      <c r="DC5542" s="20"/>
      <c r="DD5542" s="20"/>
      <c r="DE5542" s="20"/>
      <c r="DF5542" s="20"/>
      <c r="DG5542" s="20"/>
      <c r="DH5542" s="20"/>
      <c r="DI5542" s="20"/>
      <c r="DJ5542" s="20"/>
      <c r="DK5542" s="20"/>
      <c r="DL5542" s="20"/>
      <c r="DM5542" s="20"/>
      <c r="DN5542" s="20"/>
      <c r="DO5542" s="20"/>
      <c r="DP5542" s="20"/>
      <c r="DQ5542" s="20"/>
      <c r="DR5542" s="20"/>
      <c r="DS5542" s="20"/>
      <c r="DT5542" s="20"/>
      <c r="DU5542" s="20"/>
      <c r="DV5542" s="20"/>
      <c r="DW5542" s="20"/>
      <c r="DX5542" s="20"/>
      <c r="DY5542" s="20"/>
    </row>
    <row r="5543" spans="2:129" x14ac:dyDescent="0.15">
      <c r="B5543" s="77" t="s">
        <v>11955</v>
      </c>
      <c r="C5543" s="75"/>
      <c r="D5543" s="73" t="s">
        <v>38</v>
      </c>
      <c r="E5543" s="20" t="s">
        <v>11956</v>
      </c>
      <c r="F5543" s="149">
        <f t="shared" ref="F5543:F5570" si="775">G5543+H5543+I5543+J5543</f>
        <v>0.26457591154000004</v>
      </c>
      <c r="G5543" s="149">
        <f t="shared" ref="G5543:G5570" si="776">M5543+N5543+O5543</f>
        <v>6.6929489240000001E-2</v>
      </c>
      <c r="H5543" s="149">
        <f t="shared" ref="H5543:H5570" si="777">K5543+L5543+P5543</f>
        <v>5.3898147900000005E-2</v>
      </c>
      <c r="I5543" s="149">
        <f t="shared" ref="I5543:I5570" si="778">Q5543+IF(R5543="x",0,R5543)+IF(S5543="x",0,S5543)+IF(T5543="x",0,T5543)+U5543</f>
        <v>1.45403644E-2</v>
      </c>
      <c r="J5543" s="149">
        <v>0.12920791000000001</v>
      </c>
      <c r="K5543" s="149">
        <v>4.9473673000000003E-2</v>
      </c>
      <c r="L5543" s="149">
        <v>2.9463097000000001E-3</v>
      </c>
      <c r="M5543" s="149">
        <v>8.1445073999999995E-4</v>
      </c>
      <c r="N5543" s="149">
        <v>5.6757305000000001E-2</v>
      </c>
      <c r="O5543" s="149">
        <v>9.3577334999999998E-3</v>
      </c>
      <c r="P5543" s="149">
        <v>1.4781652000000001E-3</v>
      </c>
      <c r="Q5543" s="149">
        <v>2.6944913999999999E-3</v>
      </c>
      <c r="R5543" s="149">
        <v>0</v>
      </c>
      <c r="S5543" s="149">
        <v>0</v>
      </c>
      <c r="T5543" s="149">
        <v>0</v>
      </c>
      <c r="U5543" s="149">
        <v>1.1845873E-2</v>
      </c>
      <c r="V5543" s="110"/>
      <c r="W5543" s="246">
        <f t="shared" si="774"/>
        <v>0.95709562962962969</v>
      </c>
      <c r="X5543" s="201">
        <v>16.085986999999999</v>
      </c>
      <c r="Y5543" s="201">
        <v>11.834243000000001</v>
      </c>
      <c r="Z5543" s="201">
        <v>2.5519877000000002</v>
      </c>
      <c r="AA5543" s="201">
        <v>1.7970209E-3</v>
      </c>
      <c r="AB5543" s="201">
        <v>0.56659727999999998</v>
      </c>
      <c r="AC5543" s="201">
        <v>0.23131113</v>
      </c>
      <c r="AD5543" s="201">
        <v>0.90005051999999997</v>
      </c>
      <c r="AE5543" s="76">
        <v>2.7125493E-6</v>
      </c>
      <c r="AF5543" s="76">
        <v>5.0804914000000001E-9</v>
      </c>
      <c r="AG5543" s="20">
        <v>5.2383465999999997E-2</v>
      </c>
      <c r="AH5543" s="20"/>
      <c r="AI5543" s="20"/>
      <c r="AJ5543" s="20"/>
      <c r="AK5543" s="20"/>
      <c r="AL5543" s="20"/>
      <c r="AM5543" s="20"/>
      <c r="AN5543" s="20"/>
      <c r="AS5543" s="20"/>
      <c r="AT5543" s="20"/>
      <c r="AU5543" s="20"/>
      <c r="AV5543" s="20"/>
      <c r="AW5543" s="20"/>
      <c r="AX5543" s="20"/>
      <c r="AY5543" s="20"/>
      <c r="AZ5543" s="20"/>
      <c r="BA5543" s="20"/>
      <c r="BB5543" s="20"/>
      <c r="BC5543" s="20"/>
      <c r="BD5543" s="20"/>
      <c r="BE5543" s="20"/>
      <c r="BF5543" s="20"/>
      <c r="BG5543" s="20"/>
      <c r="BH5543" s="20"/>
      <c r="BI5543" s="20"/>
      <c r="BJ5543" s="20"/>
      <c r="BK5543" s="20"/>
      <c r="BL5543" s="20"/>
      <c r="BM5543" s="20"/>
      <c r="BN5543" s="20"/>
      <c r="BO5543" s="20"/>
      <c r="BP5543" s="20"/>
      <c r="BQ5543" s="20"/>
      <c r="BR5543" s="20"/>
      <c r="BS5543" s="20"/>
      <c r="BT5543" s="20"/>
      <c r="BU5543" s="20"/>
      <c r="BV5543" s="20"/>
      <c r="BW5543" s="20"/>
      <c r="BX5543" s="20"/>
      <c r="BY5543" s="20"/>
      <c r="BZ5543" s="20"/>
      <c r="CA5543" s="20"/>
      <c r="CB5543" s="20"/>
      <c r="CC5543" s="20"/>
      <c r="CD5543" s="20"/>
      <c r="CE5543" s="20"/>
      <c r="CF5543" s="20"/>
      <c r="CG5543" s="20"/>
      <c r="CH5543" s="20"/>
      <c r="CI5543" s="20"/>
      <c r="CJ5543" s="20"/>
      <c r="CK5543" s="20"/>
      <c r="CL5543" s="20"/>
      <c r="CM5543" s="20"/>
      <c r="CN5543" s="20"/>
      <c r="CO5543" s="20"/>
      <c r="CP5543" s="20"/>
      <c r="CQ5543" s="20"/>
      <c r="CR5543" s="20"/>
      <c r="CS5543" s="20"/>
      <c r="CT5543" s="20"/>
      <c r="CU5543" s="20"/>
      <c r="CV5543" s="20"/>
      <c r="CW5543" s="20"/>
      <c r="CX5543" s="20"/>
      <c r="CY5543" s="20"/>
      <c r="CZ5543" s="20"/>
      <c r="DA5543" s="20"/>
      <c r="DB5543" s="20"/>
      <c r="DC5543" s="20"/>
      <c r="DD5543" s="20"/>
      <c r="DE5543" s="20"/>
      <c r="DF5543" s="20"/>
      <c r="DG5543" s="20"/>
      <c r="DH5543" s="20"/>
      <c r="DI5543" s="20"/>
      <c r="DJ5543" s="20"/>
      <c r="DK5543" s="20"/>
      <c r="DL5543" s="20"/>
      <c r="DM5543" s="20"/>
      <c r="DN5543" s="20"/>
      <c r="DO5543" s="20"/>
      <c r="DP5543" s="20"/>
      <c r="DQ5543" s="20"/>
      <c r="DR5543" s="20"/>
      <c r="DS5543" s="20"/>
      <c r="DT5543" s="20"/>
      <c r="DU5543" s="20"/>
      <c r="DV5543" s="20"/>
      <c r="DW5543" s="20"/>
      <c r="DX5543" s="20"/>
      <c r="DY5543" s="20"/>
    </row>
    <row r="5544" spans="2:129" x14ac:dyDescent="0.15">
      <c r="B5544" s="77" t="s">
        <v>11957</v>
      </c>
      <c r="C5544" s="75"/>
      <c r="D5544" s="73" t="s">
        <v>38</v>
      </c>
      <c r="E5544" s="20" t="s">
        <v>11958</v>
      </c>
      <c r="F5544" s="149">
        <f t="shared" si="775"/>
        <v>0.2993939041</v>
      </c>
      <c r="G5544" s="149">
        <f t="shared" si="776"/>
        <v>7.6571224800000004E-2</v>
      </c>
      <c r="H5544" s="149">
        <f t="shared" si="777"/>
        <v>6.1187889699999998E-2</v>
      </c>
      <c r="I5544" s="149">
        <f t="shared" si="778"/>
        <v>1.50304696E-2</v>
      </c>
      <c r="J5544" s="149">
        <v>0.14660432000000001</v>
      </c>
      <c r="K5544" s="149">
        <v>5.6303130999999999E-2</v>
      </c>
      <c r="L5544" s="149">
        <v>3.2609354000000001E-3</v>
      </c>
      <c r="M5544" s="149">
        <v>8.5708780000000003E-4</v>
      </c>
      <c r="N5544" s="149">
        <v>6.5587280999999997E-2</v>
      </c>
      <c r="O5544" s="149">
        <v>1.0126856E-2</v>
      </c>
      <c r="P5544" s="149">
        <v>1.6238233E-3</v>
      </c>
      <c r="Q5544" s="149">
        <v>2.8295296000000001E-3</v>
      </c>
      <c r="R5544" s="149">
        <v>0</v>
      </c>
      <c r="S5544" s="149">
        <v>0</v>
      </c>
      <c r="T5544" s="149">
        <v>0</v>
      </c>
      <c r="U5544" s="149">
        <v>1.220094E-2</v>
      </c>
      <c r="V5544" s="110"/>
      <c r="W5544" s="246">
        <f t="shared" si="774"/>
        <v>1.085957925925926</v>
      </c>
      <c r="X5544" s="201">
        <v>18.403312</v>
      </c>
      <c r="Y5544" s="201">
        <v>13.482853</v>
      </c>
      <c r="Z5544" s="201">
        <v>2.9741002999999999</v>
      </c>
      <c r="AA5544" s="201">
        <v>2.0857015999999999E-3</v>
      </c>
      <c r="AB5544" s="201">
        <v>0.62828808999999997</v>
      </c>
      <c r="AC5544" s="201">
        <v>0.26987422999999999</v>
      </c>
      <c r="AD5544" s="201">
        <v>1.0461106</v>
      </c>
      <c r="AE5544" s="76">
        <v>3.1020943999999999E-6</v>
      </c>
      <c r="AF5544" s="76">
        <v>5.7371238000000001E-9</v>
      </c>
      <c r="AG5544" s="20">
        <v>5.8968979999999997E-2</v>
      </c>
      <c r="AH5544" s="20"/>
      <c r="AI5544" s="20"/>
      <c r="AJ5544" s="20"/>
      <c r="AK5544" s="20"/>
      <c r="AL5544" s="20"/>
      <c r="AM5544" s="20"/>
      <c r="AN5544" s="20"/>
      <c r="AS5544" s="20"/>
      <c r="AT5544" s="20"/>
      <c r="AU5544" s="20"/>
      <c r="AV5544" s="20"/>
      <c r="AW5544" s="20"/>
      <c r="AX5544" s="20"/>
      <c r="AY5544" s="20"/>
      <c r="AZ5544" s="20"/>
      <c r="BA5544" s="20"/>
      <c r="BB5544" s="20"/>
      <c r="BC5544" s="20"/>
      <c r="BD5544" s="20"/>
      <c r="BE5544" s="20"/>
      <c r="BF5544" s="20"/>
      <c r="BG5544" s="20"/>
      <c r="BH5544" s="20"/>
      <c r="BI5544" s="20"/>
      <c r="BJ5544" s="20"/>
      <c r="BK5544" s="20"/>
      <c r="BL5544" s="20"/>
      <c r="BM5544" s="20"/>
      <c r="BN5544" s="20"/>
      <c r="BO5544" s="20"/>
      <c r="BP5544" s="20"/>
      <c r="BQ5544" s="20"/>
      <c r="BR5544" s="20"/>
      <c r="BS5544" s="20"/>
      <c r="BT5544" s="20"/>
      <c r="BU5544" s="20"/>
      <c r="BV5544" s="20"/>
      <c r="BW5544" s="20"/>
      <c r="BX5544" s="20"/>
      <c r="BY5544" s="20"/>
      <c r="BZ5544" s="20"/>
      <c r="CA5544" s="20"/>
      <c r="CB5544" s="20"/>
      <c r="CC5544" s="20"/>
      <c r="CD5544" s="20"/>
      <c r="CE5544" s="20"/>
      <c r="CF5544" s="20"/>
      <c r="CG5544" s="20"/>
      <c r="CH5544" s="20"/>
      <c r="CI5544" s="20"/>
      <c r="CJ5544" s="20"/>
      <c r="CK5544" s="20"/>
      <c r="CL5544" s="20"/>
      <c r="CM5544" s="20"/>
      <c r="CN5544" s="20"/>
      <c r="CO5544" s="20"/>
      <c r="CP5544" s="20"/>
      <c r="CQ5544" s="20"/>
      <c r="CR5544" s="20"/>
      <c r="CS5544" s="20"/>
      <c r="CT5544" s="20"/>
      <c r="CU5544" s="20"/>
      <c r="CV5544" s="20"/>
      <c r="CW5544" s="20"/>
      <c r="CX5544" s="20"/>
      <c r="CY5544" s="20"/>
      <c r="CZ5544" s="20"/>
      <c r="DA5544" s="20"/>
      <c r="DB5544" s="20"/>
      <c r="DC5544" s="20"/>
      <c r="DD5544" s="20"/>
      <c r="DE5544" s="20"/>
      <c r="DF5544" s="20"/>
      <c r="DG5544" s="20"/>
      <c r="DH5544" s="20"/>
      <c r="DI5544" s="20"/>
      <c r="DJ5544" s="20"/>
      <c r="DK5544" s="20"/>
      <c r="DL5544" s="20"/>
      <c r="DM5544" s="20"/>
      <c r="DN5544" s="20"/>
      <c r="DO5544" s="20"/>
      <c r="DP5544" s="20"/>
      <c r="DQ5544" s="20"/>
      <c r="DR5544" s="20"/>
      <c r="DS5544" s="20"/>
      <c r="DT5544" s="20"/>
      <c r="DU5544" s="20"/>
      <c r="DV5544" s="20"/>
      <c r="DW5544" s="20"/>
      <c r="DX5544" s="20"/>
      <c r="DY5544" s="20"/>
    </row>
    <row r="5545" spans="2:129" x14ac:dyDescent="0.15">
      <c r="B5545" s="77" t="s">
        <v>11959</v>
      </c>
      <c r="C5545" s="75"/>
      <c r="D5545" s="73" t="s">
        <v>38</v>
      </c>
      <c r="E5545" s="20" t="s">
        <v>11960</v>
      </c>
      <c r="F5545" s="149">
        <f t="shared" si="775"/>
        <v>0.33409446293</v>
      </c>
      <c r="G5545" s="149">
        <f t="shared" si="776"/>
        <v>8.6179451129999987E-2</v>
      </c>
      <c r="H5545" s="149">
        <f t="shared" si="777"/>
        <v>6.8453185399999991E-2</v>
      </c>
      <c r="I5545" s="149">
        <f t="shared" si="778"/>
        <v>1.55186764E-2</v>
      </c>
      <c r="J5545" s="149">
        <v>0.16394315000000001</v>
      </c>
      <c r="K5545" s="149">
        <v>6.3109712999999998E-2</v>
      </c>
      <c r="L5545" s="149">
        <v>3.5744838000000001E-3</v>
      </c>
      <c r="M5545" s="149">
        <v>8.9957212999999998E-4</v>
      </c>
      <c r="N5545" s="149">
        <v>7.4387160999999993E-2</v>
      </c>
      <c r="O5545" s="149">
        <v>1.0892717999999999E-2</v>
      </c>
      <c r="P5545" s="149">
        <v>1.7689886E-3</v>
      </c>
      <c r="Q5545" s="149">
        <v>2.9638403999999998E-3</v>
      </c>
      <c r="R5545" s="149">
        <v>0</v>
      </c>
      <c r="S5545" s="149">
        <v>0</v>
      </c>
      <c r="T5545" s="149">
        <v>0</v>
      </c>
      <c r="U5545" s="149">
        <v>1.2554836E-2</v>
      </c>
      <c r="V5545" s="110"/>
      <c r="W5545" s="246">
        <f t="shared" si="774"/>
        <v>1.2143937037037036</v>
      </c>
      <c r="X5545" s="201">
        <v>20.713087999999999</v>
      </c>
      <c r="Y5545" s="201">
        <v>15.126016</v>
      </c>
      <c r="Z5545" s="201">
        <v>3.3949048999999998</v>
      </c>
      <c r="AA5545" s="201">
        <v>2.3734175999999998E-3</v>
      </c>
      <c r="AB5545" s="201">
        <v>0.68978249999999997</v>
      </c>
      <c r="AC5545" s="201">
        <v>0.30831760000000002</v>
      </c>
      <c r="AD5545" s="201">
        <v>1.1916937000000001</v>
      </c>
      <c r="AE5545" s="76">
        <v>3.4903333999999999E-6</v>
      </c>
      <c r="AF5545" s="76">
        <v>6.3915929000000004E-9</v>
      </c>
      <c r="AG5545" s="20">
        <v>6.5532586000000004E-2</v>
      </c>
      <c r="AH5545" s="20"/>
      <c r="AI5545" s="20"/>
      <c r="AJ5545" s="20"/>
      <c r="AK5545" s="20"/>
      <c r="AL5545" s="20"/>
      <c r="AM5545" s="20"/>
      <c r="AN5545" s="20"/>
      <c r="AS5545" s="20"/>
      <c r="AT5545" s="20"/>
      <c r="AU5545" s="20"/>
      <c r="AV5545" s="20"/>
      <c r="AW5545" s="20"/>
      <c r="AX5545" s="20"/>
      <c r="AY5545" s="20"/>
      <c r="AZ5545" s="20"/>
      <c r="BA5545" s="20"/>
      <c r="BB5545" s="20"/>
      <c r="BC5545" s="20"/>
      <c r="BD5545" s="20"/>
      <c r="BE5545" s="20"/>
      <c r="BF5545" s="20"/>
      <c r="BG5545" s="20"/>
      <c r="BH5545" s="20"/>
      <c r="BI5545" s="20"/>
      <c r="BJ5545" s="20"/>
      <c r="BK5545" s="20"/>
      <c r="BL5545" s="20"/>
      <c r="BM5545" s="20"/>
      <c r="BN5545" s="20"/>
      <c r="BO5545" s="20"/>
      <c r="BP5545" s="20"/>
      <c r="BQ5545" s="20"/>
      <c r="BR5545" s="20"/>
      <c r="BS5545" s="20"/>
      <c r="BT5545" s="20"/>
      <c r="BU5545" s="20"/>
      <c r="BV5545" s="20"/>
      <c r="BW5545" s="20"/>
      <c r="BX5545" s="20"/>
      <c r="BY5545" s="20"/>
      <c r="BZ5545" s="20"/>
      <c r="CA5545" s="20"/>
      <c r="CB5545" s="20"/>
      <c r="CC5545" s="20"/>
      <c r="CD5545" s="20"/>
      <c r="CE5545" s="20"/>
      <c r="CF5545" s="20"/>
      <c r="CG5545" s="20"/>
      <c r="CH5545" s="20"/>
      <c r="CI5545" s="20"/>
      <c r="CJ5545" s="20"/>
      <c r="CK5545" s="20"/>
      <c r="CL5545" s="20"/>
      <c r="CM5545" s="20"/>
      <c r="CN5545" s="20"/>
      <c r="CO5545" s="20"/>
      <c r="CP5545" s="20"/>
      <c r="CQ5545" s="20"/>
      <c r="CR5545" s="20"/>
      <c r="CS5545" s="20"/>
      <c r="CT5545" s="20"/>
      <c r="CU5545" s="20"/>
      <c r="CV5545" s="20"/>
      <c r="CW5545" s="20"/>
      <c r="CX5545" s="20"/>
      <c r="CY5545" s="20"/>
      <c r="CZ5545" s="20"/>
      <c r="DA5545" s="20"/>
      <c r="DB5545" s="20"/>
      <c r="DC5545" s="20"/>
      <c r="DD5545" s="20"/>
      <c r="DE5545" s="20"/>
      <c r="DF5545" s="20"/>
      <c r="DG5545" s="20"/>
      <c r="DH5545" s="20"/>
      <c r="DI5545" s="20"/>
      <c r="DJ5545" s="20"/>
      <c r="DK5545" s="20"/>
      <c r="DL5545" s="20"/>
      <c r="DM5545" s="20"/>
      <c r="DN5545" s="20"/>
      <c r="DO5545" s="20"/>
      <c r="DP5545" s="20"/>
      <c r="DQ5545" s="20"/>
      <c r="DR5545" s="20"/>
      <c r="DS5545" s="20"/>
      <c r="DT5545" s="20"/>
      <c r="DU5545" s="20"/>
      <c r="DV5545" s="20"/>
      <c r="DW5545" s="20"/>
      <c r="DX5545" s="20"/>
      <c r="DY5545" s="20"/>
    </row>
    <row r="5546" spans="2:129" x14ac:dyDescent="0.15">
      <c r="B5546" s="77" t="s">
        <v>11961</v>
      </c>
      <c r="C5546" s="114"/>
      <c r="D5546" s="73" t="s">
        <v>38</v>
      </c>
      <c r="E5546" s="20" t="s">
        <v>11962</v>
      </c>
      <c r="F5546" s="149">
        <f t="shared" si="775"/>
        <v>0.36888309438</v>
      </c>
      <c r="G5546" s="149">
        <f t="shared" si="776"/>
        <v>9.5812764280000004E-2</v>
      </c>
      <c r="H5546" s="149">
        <f t="shared" si="777"/>
        <v>7.5736813E-2</v>
      </c>
      <c r="I5546" s="149">
        <f t="shared" si="778"/>
        <v>1.6008307100000001E-2</v>
      </c>
      <c r="J5546" s="149">
        <v>0.18132520999999999</v>
      </c>
      <c r="K5546" s="149">
        <v>6.9933449999999994E-2</v>
      </c>
      <c r="L5546" s="149">
        <v>3.8888395E-3</v>
      </c>
      <c r="M5546" s="149">
        <v>9.4217127999999997E-4</v>
      </c>
      <c r="N5546" s="149">
        <v>8.3209563E-2</v>
      </c>
      <c r="O5546" s="149">
        <v>1.1661029999999999E-2</v>
      </c>
      <c r="P5546" s="149">
        <v>1.9145235E-3</v>
      </c>
      <c r="Q5546" s="149">
        <v>3.0986971000000001E-3</v>
      </c>
      <c r="R5546" s="149">
        <v>0</v>
      </c>
      <c r="S5546" s="149">
        <v>0</v>
      </c>
      <c r="T5546" s="149">
        <v>0</v>
      </c>
      <c r="U5546" s="149">
        <v>1.290961E-2</v>
      </c>
      <c r="V5546" s="110"/>
      <c r="W5546" s="246">
        <f t="shared" si="774"/>
        <v>1.3431497037037035</v>
      </c>
      <c r="X5546" s="201">
        <v>23.028528999999999</v>
      </c>
      <c r="Y5546" s="201">
        <v>16.773266</v>
      </c>
      <c r="Z5546" s="201">
        <v>3.8166910000000001</v>
      </c>
      <c r="AA5546" s="201">
        <v>2.6618568E-3</v>
      </c>
      <c r="AB5546" s="201">
        <v>0.75142407</v>
      </c>
      <c r="AC5546" s="201">
        <v>0.34685067000000003</v>
      </c>
      <c r="AD5546" s="201">
        <v>1.3376349999999999</v>
      </c>
      <c r="AE5546" s="76">
        <v>3.8795526000000001E-6</v>
      </c>
      <c r="AF5546" s="76">
        <v>7.0476918999999999E-9</v>
      </c>
      <c r="AG5546" s="20">
        <v>7.2112633999999995E-2</v>
      </c>
      <c r="AH5546" s="20"/>
      <c r="AI5546" s="20"/>
      <c r="AJ5546" s="20"/>
      <c r="AK5546" s="20"/>
      <c r="AL5546" s="20"/>
      <c r="AM5546" s="20"/>
      <c r="AN5546" s="20"/>
      <c r="AS5546" s="20"/>
      <c r="AT5546" s="20"/>
      <c r="AU5546" s="20"/>
      <c r="AV5546" s="20"/>
      <c r="AW5546" s="20"/>
      <c r="AX5546" s="20"/>
      <c r="AY5546" s="20"/>
      <c r="AZ5546" s="20"/>
      <c r="BA5546" s="20"/>
      <c r="BB5546" s="20"/>
      <c r="BC5546" s="20"/>
      <c r="BD5546" s="20"/>
      <c r="BE5546" s="20"/>
      <c r="BF5546" s="20"/>
      <c r="BG5546" s="20"/>
      <c r="BH5546" s="20"/>
      <c r="BI5546" s="20"/>
      <c r="BJ5546" s="20"/>
      <c r="BK5546" s="20"/>
      <c r="BL5546" s="20"/>
      <c r="BM5546" s="20"/>
      <c r="BN5546" s="20"/>
      <c r="BO5546" s="20"/>
      <c r="BP5546" s="20"/>
      <c r="BQ5546" s="20"/>
      <c r="BR5546" s="20"/>
      <c r="BS5546" s="20"/>
      <c r="BT5546" s="20"/>
      <c r="BU5546" s="20"/>
      <c r="BV5546" s="20"/>
      <c r="BW5546" s="20"/>
      <c r="BX5546" s="20"/>
      <c r="BY5546" s="20"/>
      <c r="BZ5546" s="20"/>
      <c r="CA5546" s="20"/>
      <c r="CB5546" s="20"/>
      <c r="CC5546" s="20"/>
      <c r="CD5546" s="20"/>
      <c r="CE5546" s="20"/>
      <c r="CF5546" s="20"/>
      <c r="CG5546" s="20"/>
      <c r="CH5546" s="20"/>
      <c r="CI5546" s="20"/>
      <c r="CJ5546" s="20"/>
      <c r="CK5546" s="20"/>
      <c r="CL5546" s="20"/>
      <c r="CM5546" s="20"/>
      <c r="CN5546" s="20"/>
      <c r="CO5546" s="20"/>
      <c r="CP5546" s="20"/>
      <c r="CQ5546" s="20"/>
      <c r="CR5546" s="20"/>
      <c r="CS5546" s="20"/>
      <c r="CT5546" s="20"/>
      <c r="CU5546" s="20"/>
      <c r="CV5546" s="20"/>
      <c r="CW5546" s="20"/>
      <c r="CX5546" s="20"/>
      <c r="CY5546" s="20"/>
      <c r="CZ5546" s="20"/>
      <c r="DA5546" s="20"/>
      <c r="DB5546" s="20"/>
      <c r="DC5546" s="20"/>
      <c r="DD5546" s="20"/>
      <c r="DE5546" s="20"/>
      <c r="DF5546" s="20"/>
      <c r="DG5546" s="20"/>
      <c r="DH5546" s="20"/>
      <c r="DI5546" s="20"/>
      <c r="DJ5546" s="20"/>
      <c r="DK5546" s="20"/>
      <c r="DL5546" s="20"/>
      <c r="DM5546" s="20"/>
      <c r="DN5546" s="20"/>
      <c r="DO5546" s="20"/>
      <c r="DP5546" s="20"/>
      <c r="DQ5546" s="20"/>
      <c r="DR5546" s="20"/>
      <c r="DS5546" s="20"/>
      <c r="DT5546" s="20"/>
      <c r="DU5546" s="20"/>
      <c r="DV5546" s="20"/>
      <c r="DW5546" s="20"/>
      <c r="DX5546" s="20"/>
      <c r="DY5546" s="20"/>
    </row>
    <row r="5547" spans="2:129" s="149" customFormat="1" x14ac:dyDescent="0.15">
      <c r="B5547" s="157" t="s">
        <v>11963</v>
      </c>
      <c r="C5547" s="148"/>
      <c r="D5547" s="73" t="s">
        <v>38</v>
      </c>
      <c r="E5547" s="20" t="s">
        <v>11964</v>
      </c>
      <c r="F5547" s="149">
        <f t="shared" si="775"/>
        <v>2.6273837591E-2</v>
      </c>
      <c r="G5547" s="149">
        <f t="shared" si="776"/>
        <v>7.2059750959999995E-3</v>
      </c>
      <c r="H5547" s="149">
        <f t="shared" si="777"/>
        <v>5.509266750000001E-3</v>
      </c>
      <c r="I5547" s="149">
        <f t="shared" si="778"/>
        <v>3.5177674499999999E-4</v>
      </c>
      <c r="J5547" s="149">
        <v>1.3206819E-2</v>
      </c>
      <c r="K5547" s="149">
        <v>5.1632893000000003E-3</v>
      </c>
      <c r="L5547" s="149">
        <v>2.3617792E-4</v>
      </c>
      <c r="M5547" s="149">
        <v>3.1504716000000001E-5</v>
      </c>
      <c r="N5547" s="149">
        <v>6.6429712000000002E-3</v>
      </c>
      <c r="O5547" s="149">
        <v>5.3149917999999999E-4</v>
      </c>
      <c r="P5547" s="149">
        <v>1.0979952999999999E-4</v>
      </c>
      <c r="Q5547" s="149">
        <v>8.2103064999999994E-5</v>
      </c>
      <c r="R5547" s="149">
        <v>0</v>
      </c>
      <c r="S5547" s="149">
        <v>0</v>
      </c>
      <c r="T5547" s="149">
        <v>0</v>
      </c>
      <c r="U5547" s="149">
        <v>2.6967368E-4</v>
      </c>
      <c r="V5547" s="110"/>
      <c r="W5547" s="246">
        <f t="shared" si="774"/>
        <v>9.7828288888888879E-2</v>
      </c>
      <c r="X5547" s="201">
        <v>1.7678681000000001</v>
      </c>
      <c r="Y5547" s="201">
        <v>1.252151</v>
      </c>
      <c r="Z5547" s="201">
        <v>0.32693525000000001</v>
      </c>
      <c r="AA5547" s="201">
        <v>2.1854966999999999E-4</v>
      </c>
      <c r="AB5547" s="201">
        <v>4.7416198999999999E-2</v>
      </c>
      <c r="AC5547" s="201">
        <v>2.9858982999999999E-2</v>
      </c>
      <c r="AD5547" s="201">
        <v>0.11128815</v>
      </c>
      <c r="AE5547" s="76">
        <v>2.9434018999999998E-7</v>
      </c>
      <c r="AF5547" s="76">
        <v>4.9797006000000005E-10</v>
      </c>
      <c r="AG5547" s="20">
        <v>4.9903993000000001E-3</v>
      </c>
    </row>
    <row r="5548" spans="2:129" s="149" customFormat="1" x14ac:dyDescent="0.15">
      <c r="B5548" s="157" t="s">
        <v>11965</v>
      </c>
      <c r="C5548" s="148"/>
      <c r="D5548" s="73" t="s">
        <v>38</v>
      </c>
      <c r="E5548" s="20" t="s">
        <v>11966</v>
      </c>
      <c r="F5548" s="149">
        <f t="shared" si="775"/>
        <v>0.12361047649000001</v>
      </c>
      <c r="G5548" s="149">
        <f t="shared" si="776"/>
        <v>3.3901939499999999E-2</v>
      </c>
      <c r="H5548" s="149">
        <f t="shared" si="777"/>
        <v>2.5919444569999998E-2</v>
      </c>
      <c r="I5548" s="149">
        <f t="shared" si="778"/>
        <v>1.65500342E-3</v>
      </c>
      <c r="J5548" s="149">
        <v>6.2134089000000003E-2</v>
      </c>
      <c r="K5548" s="149">
        <v>2.4291725E-2</v>
      </c>
      <c r="L5548" s="149">
        <v>1.1111459000000001E-3</v>
      </c>
      <c r="M5548" s="149">
        <v>1.482202E-4</v>
      </c>
      <c r="N5548" s="149">
        <v>3.1253176000000001E-2</v>
      </c>
      <c r="O5548" s="149">
        <v>2.5005433000000001E-3</v>
      </c>
      <c r="P5548" s="149">
        <v>5.1657367000000002E-4</v>
      </c>
      <c r="Q5548" s="149">
        <v>3.8627011999999998E-4</v>
      </c>
      <c r="R5548" s="149">
        <v>0</v>
      </c>
      <c r="S5548" s="149">
        <v>0</v>
      </c>
      <c r="T5548" s="149">
        <v>0</v>
      </c>
      <c r="U5548" s="149">
        <v>1.2687333000000001E-3</v>
      </c>
      <c r="V5548" s="110"/>
      <c r="W5548" s="246">
        <f t="shared" si="774"/>
        <v>0.4602525111111111</v>
      </c>
      <c r="X5548" s="201">
        <v>8.3172855000000006</v>
      </c>
      <c r="Y5548" s="201">
        <v>5.8909922000000003</v>
      </c>
      <c r="Z5548" s="201">
        <v>1.5381316</v>
      </c>
      <c r="AA5548" s="201">
        <v>1.0282103E-3</v>
      </c>
      <c r="AB5548" s="201">
        <v>0.22307888000000001</v>
      </c>
      <c r="AC5548" s="201">
        <v>0.14047749000000001</v>
      </c>
      <c r="AD5548" s="201">
        <v>0.52357721000000002</v>
      </c>
      <c r="AE5548" s="76">
        <v>1.3847813999999999E-6</v>
      </c>
      <c r="AF5548" s="76">
        <v>2.3427955E-9</v>
      </c>
      <c r="AG5548" s="20">
        <v>2.347832E-2</v>
      </c>
    </row>
    <row r="5549" spans="2:129" s="149" customFormat="1" x14ac:dyDescent="0.15">
      <c r="B5549" s="157" t="s">
        <v>11967</v>
      </c>
      <c r="C5549" s="148"/>
      <c r="D5549" s="118" t="s">
        <v>1926</v>
      </c>
      <c r="E5549" s="20" t="s">
        <v>11968</v>
      </c>
      <c r="F5549" s="149">
        <f t="shared" si="775"/>
        <v>2.1434760353999998E-3</v>
      </c>
      <c r="G5549" s="149">
        <f t="shared" si="776"/>
        <v>6.0195139680000007E-4</v>
      </c>
      <c r="H5549" s="149">
        <f t="shared" si="777"/>
        <v>4.5614882360000002E-4</v>
      </c>
      <c r="I5549" s="149">
        <f t="shared" si="778"/>
        <v>5.5675615E-5</v>
      </c>
      <c r="J5549" s="149">
        <v>1.0297002E-3</v>
      </c>
      <c r="K5549" s="149">
        <v>4.2460436E-4</v>
      </c>
      <c r="L5549" s="149">
        <v>2.1649706E-5</v>
      </c>
      <c r="M5549" s="149">
        <v>3.1468497999999999E-6</v>
      </c>
      <c r="N5549" s="149">
        <v>5.2871074000000002E-4</v>
      </c>
      <c r="O5549" s="149">
        <v>7.0093806999999995E-5</v>
      </c>
      <c r="P5549" s="149">
        <v>9.8947575999999992E-6</v>
      </c>
      <c r="Q5549" s="149">
        <v>3.3545157000000001E-5</v>
      </c>
      <c r="R5549" s="149">
        <v>0</v>
      </c>
      <c r="S5549" s="149">
        <v>0</v>
      </c>
      <c r="T5549" s="149">
        <v>0</v>
      </c>
      <c r="U5549" s="149">
        <v>2.2130457999999999E-5</v>
      </c>
      <c r="V5549" s="110"/>
      <c r="W5549" s="246">
        <f t="shared" si="774"/>
        <v>7.6274088888888883E-3</v>
      </c>
      <c r="X5549" s="201">
        <v>0.13717108</v>
      </c>
      <c r="Y5549" s="201">
        <v>9.7852632999999994E-2</v>
      </c>
      <c r="Z5549" s="201">
        <v>2.4758075000000001E-2</v>
      </c>
      <c r="AA5549" s="201">
        <v>1.6853339E-5</v>
      </c>
      <c r="AB5549" s="201">
        <v>3.6882406E-3</v>
      </c>
      <c r="AC5549" s="201">
        <v>2.2518718000000002E-3</v>
      </c>
      <c r="AD5549" s="201">
        <v>8.6034017000000008E-3</v>
      </c>
      <c r="AE5549" s="76">
        <v>2.3533407E-8</v>
      </c>
      <c r="AF5549" s="76">
        <v>3.9699007999999999E-11</v>
      </c>
      <c r="AG5549" s="20">
        <v>3.9940309000000002E-4</v>
      </c>
    </row>
    <row r="5550" spans="2:129" s="149" customFormat="1" x14ac:dyDescent="0.15">
      <c r="B5550" s="157" t="s">
        <v>11969</v>
      </c>
      <c r="C5550" s="148"/>
      <c r="D5550" s="118" t="s">
        <v>1926</v>
      </c>
      <c r="E5550" s="20" t="s">
        <v>11970</v>
      </c>
      <c r="F5550" s="149">
        <f t="shared" si="775"/>
        <v>2.6355355322999997E-3</v>
      </c>
      <c r="G5550" s="149">
        <f t="shared" si="776"/>
        <v>7.3726564029999995E-4</v>
      </c>
      <c r="H5550" s="149">
        <f t="shared" si="777"/>
        <v>5.5955245399999997E-4</v>
      </c>
      <c r="I5550" s="149">
        <f t="shared" si="778"/>
        <v>6.2246437999999998E-5</v>
      </c>
      <c r="J5550" s="149">
        <v>1.2764709999999999E-3</v>
      </c>
      <c r="K5550" s="149">
        <v>5.2149439000000002E-4</v>
      </c>
      <c r="L5550" s="149">
        <v>2.6112339000000001E-5</v>
      </c>
      <c r="M5550" s="149">
        <v>3.7353552999999999E-6</v>
      </c>
      <c r="N5550" s="149">
        <v>6.5350987999999999E-4</v>
      </c>
      <c r="O5550" s="149">
        <v>8.0020405000000004E-5</v>
      </c>
      <c r="P5550" s="149">
        <v>1.1945725E-5</v>
      </c>
      <c r="Q5550" s="149">
        <v>3.5078021999999999E-5</v>
      </c>
      <c r="R5550" s="149">
        <v>0</v>
      </c>
      <c r="S5550" s="149">
        <v>0</v>
      </c>
      <c r="T5550" s="149">
        <v>0</v>
      </c>
      <c r="U5550" s="149">
        <v>2.7168415999999999E-5</v>
      </c>
      <c r="V5550" s="110"/>
      <c r="W5550" s="246">
        <f t="shared" si="774"/>
        <v>9.4553407407407392E-3</v>
      </c>
      <c r="X5550" s="201">
        <v>0.17017204</v>
      </c>
      <c r="Y5550" s="201">
        <v>0.12124937</v>
      </c>
      <c r="Z5550" s="201">
        <v>3.0859292999999999E-2</v>
      </c>
      <c r="AA5550" s="201">
        <v>2.0938052000000001E-5</v>
      </c>
      <c r="AB5550" s="201">
        <v>4.5733266000000002E-3</v>
      </c>
      <c r="AC5550" s="201">
        <v>2.8083176E-3</v>
      </c>
      <c r="AD5550" s="201">
        <v>1.0660792000000001E-2</v>
      </c>
      <c r="AE5550" s="76">
        <v>2.9045427E-8</v>
      </c>
      <c r="AF5550" s="76">
        <v>4.9020546000000001E-11</v>
      </c>
      <c r="AG5550" s="20">
        <v>4.9265495000000003E-4</v>
      </c>
    </row>
    <row r="5551" spans="2:129" s="149" customFormat="1" x14ac:dyDescent="0.15">
      <c r="B5551" s="157" t="s">
        <v>11971</v>
      </c>
      <c r="C5551" s="148"/>
      <c r="D5551" s="118" t="s">
        <v>1926</v>
      </c>
      <c r="E5551" s="20" t="s">
        <v>11972</v>
      </c>
      <c r="F5551" s="149">
        <f t="shared" si="775"/>
        <v>2.7835916202000001E-3</v>
      </c>
      <c r="G5551" s="149">
        <f t="shared" si="776"/>
        <v>7.7810376319999998E-4</v>
      </c>
      <c r="H5551" s="149">
        <f t="shared" si="777"/>
        <v>5.9076627299999994E-4</v>
      </c>
      <c r="I5551" s="149">
        <f t="shared" si="778"/>
        <v>6.4217684000000003E-5</v>
      </c>
      <c r="J5551" s="149">
        <v>1.3505038999999999E-3</v>
      </c>
      <c r="K5551" s="149">
        <v>5.5073299000000001E-4</v>
      </c>
      <c r="L5551" s="149">
        <v>2.7472268E-5</v>
      </c>
      <c r="M5551" s="149">
        <v>3.9119071999999996E-6</v>
      </c>
      <c r="N5551" s="149">
        <v>6.9119348000000003E-4</v>
      </c>
      <c r="O5551" s="149">
        <v>8.2998375999999996E-5</v>
      </c>
      <c r="P5551" s="149">
        <v>1.2561015E-5</v>
      </c>
      <c r="Q5551" s="149">
        <v>3.5537880000000003E-5</v>
      </c>
      <c r="R5551" s="149">
        <v>0</v>
      </c>
      <c r="S5551" s="149">
        <v>0</v>
      </c>
      <c r="T5551" s="149">
        <v>0</v>
      </c>
      <c r="U5551" s="149">
        <v>2.8679804E-5</v>
      </c>
      <c r="V5551" s="110"/>
      <c r="W5551" s="246">
        <f t="shared" si="774"/>
        <v>1.0003732592592591E-2</v>
      </c>
      <c r="X5551" s="201">
        <v>0.18007232000000001</v>
      </c>
      <c r="Y5551" s="201">
        <v>0.12826839000000001</v>
      </c>
      <c r="Z5551" s="201">
        <v>3.2689655999999997E-2</v>
      </c>
      <c r="AA5551" s="201">
        <v>2.216347E-5</v>
      </c>
      <c r="AB5551" s="201">
        <v>4.8388524000000004E-3</v>
      </c>
      <c r="AC5551" s="201">
        <v>2.9752513E-3</v>
      </c>
      <c r="AD5551" s="201">
        <v>1.1278012E-2</v>
      </c>
      <c r="AE5551" s="76">
        <v>3.0703573999999998E-8</v>
      </c>
      <c r="AF5551" s="76">
        <v>5.1824994000000002E-11</v>
      </c>
      <c r="AG5551" s="20">
        <v>5.2063049E-4</v>
      </c>
    </row>
    <row r="5552" spans="2:129" s="149" customFormat="1" x14ac:dyDescent="0.15">
      <c r="B5552" s="157" t="s">
        <v>11973</v>
      </c>
      <c r="C5552" s="148"/>
      <c r="D5552" s="118" t="s">
        <v>1926</v>
      </c>
      <c r="E5552" s="20" t="s">
        <v>11974</v>
      </c>
      <c r="F5552" s="149">
        <f t="shared" si="775"/>
        <v>3.3740094345999999E-3</v>
      </c>
      <c r="G5552" s="149">
        <f t="shared" si="776"/>
        <v>9.4043697160000001E-4</v>
      </c>
      <c r="H5552" s="149">
        <f t="shared" si="777"/>
        <v>7.1483929200000002E-4</v>
      </c>
      <c r="I5552" s="149">
        <f t="shared" si="778"/>
        <v>7.2102670999999997E-5</v>
      </c>
      <c r="J5552" s="149">
        <v>1.6466305E-3</v>
      </c>
      <c r="K5552" s="149">
        <v>6.6699092999999998E-4</v>
      </c>
      <c r="L5552" s="149">
        <v>3.282619E-5</v>
      </c>
      <c r="M5552" s="149">
        <v>4.6181136000000001E-6</v>
      </c>
      <c r="N5552" s="149">
        <v>8.4090855999999995E-4</v>
      </c>
      <c r="O5552" s="149">
        <v>9.4910297999999999E-5</v>
      </c>
      <c r="P5552" s="149">
        <v>1.5022172E-5</v>
      </c>
      <c r="Q5552" s="149">
        <v>3.7377318000000001E-5</v>
      </c>
      <c r="R5552" s="149">
        <v>0</v>
      </c>
      <c r="S5552" s="149">
        <v>0</v>
      </c>
      <c r="T5552" s="149">
        <v>0</v>
      </c>
      <c r="U5552" s="149">
        <v>3.4725353000000003E-5</v>
      </c>
      <c r="V5552" s="110"/>
      <c r="W5552" s="246">
        <f t="shared" si="774"/>
        <v>1.2197262962962961E-2</v>
      </c>
      <c r="X5552" s="201">
        <v>0.21967344</v>
      </c>
      <c r="Y5552" s="201">
        <v>0.15634443000000001</v>
      </c>
      <c r="Z5552" s="201">
        <v>4.0011117999999998E-2</v>
      </c>
      <c r="AA5552" s="201">
        <v>2.7065123999999998E-5</v>
      </c>
      <c r="AB5552" s="201">
        <v>5.9009541000000004E-3</v>
      </c>
      <c r="AC5552" s="201">
        <v>3.6429868999999998E-3</v>
      </c>
      <c r="AD5552" s="201">
        <v>1.3746886E-2</v>
      </c>
      <c r="AE5552" s="76">
        <v>3.7317209E-8</v>
      </c>
      <c r="AF5552" s="76">
        <v>6.3010487999999995E-11</v>
      </c>
      <c r="AG5552" s="20">
        <v>6.3253267999999999E-4</v>
      </c>
    </row>
    <row r="5553" spans="1:129" s="149" customFormat="1" x14ac:dyDescent="0.15">
      <c r="B5553" s="157" t="s">
        <v>11975</v>
      </c>
      <c r="C5553" s="148"/>
      <c r="D5553" s="118" t="s">
        <v>1926</v>
      </c>
      <c r="E5553" s="20" t="s">
        <v>11976</v>
      </c>
      <c r="F5553" s="149">
        <f t="shared" si="775"/>
        <v>3.7263359483E-3</v>
      </c>
      <c r="G5553" s="149">
        <f t="shared" si="776"/>
        <v>1.0380783183000001E-3</v>
      </c>
      <c r="H5553" s="149">
        <f t="shared" si="777"/>
        <v>7.8928883999999997E-4</v>
      </c>
      <c r="I5553" s="149">
        <f t="shared" si="778"/>
        <v>7.789599E-5</v>
      </c>
      <c r="J5553" s="149">
        <v>1.8210728E-3</v>
      </c>
      <c r="K5553" s="149">
        <v>7.3661897999999996E-4</v>
      </c>
      <c r="L5553" s="149">
        <v>3.6143585999999999E-5</v>
      </c>
      <c r="M5553" s="149">
        <v>5.0620382999999996E-6</v>
      </c>
      <c r="N5553" s="149">
        <v>9.2992341000000002E-4</v>
      </c>
      <c r="O5553" s="149">
        <v>1.0309287E-4</v>
      </c>
      <c r="P5553" s="149">
        <v>1.6526274E-5</v>
      </c>
      <c r="Q5553" s="149">
        <v>3.9564122000000003E-5</v>
      </c>
      <c r="R5553" s="149">
        <v>0</v>
      </c>
      <c r="S5553" s="149">
        <v>0</v>
      </c>
      <c r="T5553" s="149">
        <v>0</v>
      </c>
      <c r="U5553" s="149">
        <v>3.8331867999999997E-5</v>
      </c>
      <c r="V5553" s="110"/>
      <c r="W5553" s="246">
        <f t="shared" si="774"/>
        <v>1.3489428148148148E-2</v>
      </c>
      <c r="X5553" s="201">
        <v>0.24297092000000001</v>
      </c>
      <c r="Y5553" s="201">
        <v>0.17288289000000001</v>
      </c>
      <c r="Z5553" s="201">
        <v>4.4295980999999998E-2</v>
      </c>
      <c r="AA5553" s="201">
        <v>2.9945063000000001E-5</v>
      </c>
      <c r="AB5553" s="201">
        <v>6.5264538E-3</v>
      </c>
      <c r="AC5553" s="201">
        <v>4.0335335999999999E-3</v>
      </c>
      <c r="AD5553" s="201">
        <v>1.5202113E-2</v>
      </c>
      <c r="AE5553" s="76">
        <v>4.124389E-8</v>
      </c>
      <c r="AF5553" s="76">
        <v>6.9647206000000003E-11</v>
      </c>
      <c r="AG5553" s="20">
        <v>6.9878897000000002E-4</v>
      </c>
    </row>
    <row r="5554" spans="1:129" s="149" customFormat="1" x14ac:dyDescent="0.15">
      <c r="A5554" s="289"/>
      <c r="B5554" s="157" t="s">
        <v>11977</v>
      </c>
      <c r="C5554" s="288"/>
      <c r="D5554" s="118" t="s">
        <v>1926</v>
      </c>
      <c r="E5554" s="20" t="s">
        <v>11978</v>
      </c>
      <c r="F5554" s="149">
        <f t="shared" si="775"/>
        <v>3.9242336126999993E-3</v>
      </c>
      <c r="G5554" s="149">
        <f t="shared" si="776"/>
        <v>1.0928131106999999E-3</v>
      </c>
      <c r="H5554" s="149">
        <f t="shared" si="777"/>
        <v>8.3111417799999992E-4</v>
      </c>
      <c r="I5554" s="149">
        <f t="shared" si="778"/>
        <v>8.0524323999999996E-5</v>
      </c>
      <c r="J5554" s="149">
        <v>1.9197820000000001E-3</v>
      </c>
      <c r="K5554" s="149">
        <v>7.7578809999999995E-4</v>
      </c>
      <c r="L5554" s="149">
        <v>3.7979419000000003E-5</v>
      </c>
      <c r="M5554" s="149">
        <v>5.2974407000000001E-6</v>
      </c>
      <c r="N5554" s="149">
        <v>9.8045218000000008E-4</v>
      </c>
      <c r="O5554" s="149">
        <v>1.0706348999999999E-4</v>
      </c>
      <c r="P5554" s="149">
        <v>1.7346658999999999E-5</v>
      </c>
      <c r="Q5554" s="149">
        <v>4.0177267999999998E-5</v>
      </c>
      <c r="R5554" s="149">
        <v>0</v>
      </c>
      <c r="S5554" s="149">
        <v>0</v>
      </c>
      <c r="T5554" s="149">
        <v>0</v>
      </c>
      <c r="U5554" s="149">
        <v>4.0347055999999998E-5</v>
      </c>
      <c r="V5554" s="110"/>
      <c r="W5554" s="246">
        <f t="shared" si="774"/>
        <v>1.4220607407407408E-2</v>
      </c>
      <c r="X5554" s="201">
        <v>0.25617135000000002</v>
      </c>
      <c r="Y5554" s="201">
        <v>0.18224162999999999</v>
      </c>
      <c r="Z5554" s="201">
        <v>4.6736475E-2</v>
      </c>
      <c r="AA5554" s="201">
        <v>3.1578943999999997E-5</v>
      </c>
      <c r="AB5554" s="201">
        <v>6.8804879000000001E-3</v>
      </c>
      <c r="AC5554" s="201">
        <v>4.2561120999999999E-3</v>
      </c>
      <c r="AD5554" s="201">
        <v>1.6025072000000001E-2</v>
      </c>
      <c r="AE5554" s="76">
        <v>4.3460044000000001E-8</v>
      </c>
      <c r="AF5554" s="76">
        <v>7.3395023000000003E-11</v>
      </c>
      <c r="AG5554" s="20">
        <v>7.3608984E-4</v>
      </c>
    </row>
    <row r="5555" spans="1:129" s="149" customFormat="1" x14ac:dyDescent="0.15">
      <c r="B5555" s="157" t="s">
        <v>11979</v>
      </c>
      <c r="C5555" s="148"/>
      <c r="D5555" s="118" t="s">
        <v>1926</v>
      </c>
      <c r="E5555" s="20" t="s">
        <v>11980</v>
      </c>
      <c r="F5555" s="149">
        <f t="shared" si="775"/>
        <v>6.9496585870000007E-4</v>
      </c>
      <c r="G5555" s="149">
        <f t="shared" si="776"/>
        <v>1.8808412330000002E-4</v>
      </c>
      <c r="H5555" s="149">
        <f t="shared" si="777"/>
        <v>1.3608858040000001E-4</v>
      </c>
      <c r="I5555" s="149">
        <f t="shared" si="778"/>
        <v>1.16026605E-4</v>
      </c>
      <c r="J5555" s="149">
        <v>2.5476654999999999E-4</v>
      </c>
      <c r="K5555" s="149">
        <v>1.2414424000000001E-4</v>
      </c>
      <c r="L5555" s="149">
        <v>8.2426896999999994E-6</v>
      </c>
      <c r="M5555" s="149">
        <v>1.4773262999999999E-6</v>
      </c>
      <c r="N5555" s="149">
        <v>1.3894657999999999E-4</v>
      </c>
      <c r="O5555" s="149">
        <v>4.7660217000000001E-5</v>
      </c>
      <c r="P5555" s="149">
        <v>3.7016507E-6</v>
      </c>
      <c r="Q5555" s="149">
        <v>3.4286547E-5</v>
      </c>
      <c r="R5555" s="149">
        <v>0</v>
      </c>
      <c r="S5555" s="149">
        <v>0</v>
      </c>
      <c r="T5555" s="149">
        <v>0</v>
      </c>
      <c r="U5555" s="149">
        <v>8.1740057999999999E-5</v>
      </c>
      <c r="V5555" s="110"/>
      <c r="W5555" s="246">
        <f t="shared" si="774"/>
        <v>1.8871596296296295E-3</v>
      </c>
      <c r="X5555" s="201">
        <v>3.3122433E-2</v>
      </c>
      <c r="Y5555" s="201">
        <v>2.4158585999999999E-2</v>
      </c>
      <c r="Z5555" s="201">
        <v>5.4317569000000001E-3</v>
      </c>
      <c r="AA5555" s="201">
        <v>3.9746791000000002E-6</v>
      </c>
      <c r="AB5555" s="201">
        <v>9.0579232000000001E-4</v>
      </c>
      <c r="AC5555" s="201">
        <v>4.8571661000000003E-4</v>
      </c>
      <c r="AD5555" s="201">
        <v>2.1366062000000002E-3</v>
      </c>
      <c r="AE5555" s="76">
        <v>6.3700112000000004E-9</v>
      </c>
      <c r="AF5555" s="76">
        <v>1.0816598E-11</v>
      </c>
      <c r="AG5555" s="20">
        <v>1.0664213E-4</v>
      </c>
    </row>
    <row r="5556" spans="1:129" s="149" customFormat="1" x14ac:dyDescent="0.15">
      <c r="B5556" s="157" t="s">
        <v>11981</v>
      </c>
      <c r="C5556" s="148"/>
      <c r="D5556" s="118" t="s">
        <v>1926</v>
      </c>
      <c r="E5556" s="20" t="s">
        <v>11982</v>
      </c>
      <c r="F5556" s="149">
        <f t="shared" si="775"/>
        <v>8.9980061519999996E-4</v>
      </c>
      <c r="G5556" s="149">
        <f t="shared" si="776"/>
        <v>2.404455728E-4</v>
      </c>
      <c r="H5556" s="149">
        <f t="shared" si="777"/>
        <v>1.7523069840000001E-4</v>
      </c>
      <c r="I5556" s="149">
        <f t="shared" si="778"/>
        <v>1.3885640400000001E-4</v>
      </c>
      <c r="J5556" s="149">
        <v>3.4526794E-4</v>
      </c>
      <c r="K5556" s="149">
        <v>1.6067535E-4</v>
      </c>
      <c r="L5556" s="149">
        <v>1.0031182000000001E-5</v>
      </c>
      <c r="M5556" s="149">
        <v>1.7431078E-6</v>
      </c>
      <c r="N5556" s="149">
        <v>1.8504182E-4</v>
      </c>
      <c r="O5556" s="149">
        <v>5.3660645000000002E-5</v>
      </c>
      <c r="P5556" s="149">
        <v>4.5241663999999999E-6</v>
      </c>
      <c r="Q5556" s="149">
        <v>3.6405314E-5</v>
      </c>
      <c r="R5556" s="149">
        <v>0</v>
      </c>
      <c r="S5556" s="149">
        <v>0</v>
      </c>
      <c r="T5556" s="149">
        <v>0</v>
      </c>
      <c r="U5556" s="149">
        <v>1.0245109000000001E-4</v>
      </c>
      <c r="V5556" s="110"/>
      <c r="W5556" s="246">
        <f t="shared" si="774"/>
        <v>2.5575402962962962E-3</v>
      </c>
      <c r="X5556" s="201">
        <v>4.5172038999999997E-2</v>
      </c>
      <c r="Y5556" s="201">
        <v>3.2743010000000003E-2</v>
      </c>
      <c r="Z5556" s="201">
        <v>7.6207975999999997E-3</v>
      </c>
      <c r="AA5556" s="201">
        <v>5.4572512000000003E-6</v>
      </c>
      <c r="AB5556" s="201">
        <v>1.2293625000000001E-3</v>
      </c>
      <c r="AC5556" s="201">
        <v>6.8439762000000002E-4</v>
      </c>
      <c r="AD5556" s="201">
        <v>2.8890132999999998E-3</v>
      </c>
      <c r="AE5556" s="76">
        <v>8.4276998999999997E-9</v>
      </c>
      <c r="AF5556" s="76">
        <v>1.4332180999999999E-11</v>
      </c>
      <c r="AG5556" s="20">
        <v>1.4141083000000001E-4</v>
      </c>
    </row>
    <row r="5557" spans="1:129" s="149" customFormat="1" x14ac:dyDescent="0.15">
      <c r="B5557" s="157" t="s">
        <v>11983</v>
      </c>
      <c r="C5557" s="148"/>
      <c r="D5557" s="118" t="s">
        <v>1926</v>
      </c>
      <c r="E5557" s="20" t="s">
        <v>11984</v>
      </c>
      <c r="F5557" s="149">
        <f t="shared" si="775"/>
        <v>4.0999823329999999E-4</v>
      </c>
      <c r="G5557" s="149">
        <f t="shared" si="776"/>
        <v>1.267396162E-4</v>
      </c>
      <c r="H5557" s="149">
        <f t="shared" si="777"/>
        <v>9.2252438700000017E-5</v>
      </c>
      <c r="I5557" s="149">
        <f t="shared" si="778"/>
        <v>3.4710518400000001E-5</v>
      </c>
      <c r="J5557" s="149">
        <v>1.5629566E-4</v>
      </c>
      <c r="K5557" s="149">
        <v>8.3364547000000007E-5</v>
      </c>
      <c r="L5557" s="149">
        <v>6.1448912999999996E-6</v>
      </c>
      <c r="M5557" s="149">
        <v>1.1152532E-6</v>
      </c>
      <c r="N5557" s="149">
        <v>8.8334718999999998E-5</v>
      </c>
      <c r="O5557" s="149">
        <v>3.7289644000000003E-5</v>
      </c>
      <c r="P5557" s="149">
        <v>2.7430004E-6</v>
      </c>
      <c r="Q5557" s="149">
        <v>3.0316872000000001E-5</v>
      </c>
      <c r="R5557" s="149">
        <v>0</v>
      </c>
      <c r="S5557" s="149">
        <v>0</v>
      </c>
      <c r="T5557" s="149">
        <v>0</v>
      </c>
      <c r="U5557" s="149">
        <v>4.3936464000000003E-6</v>
      </c>
      <c r="V5557" s="110"/>
      <c r="W5557" s="246">
        <f t="shared" si="774"/>
        <v>1.1577456296296296E-3</v>
      </c>
      <c r="X5557" s="201">
        <v>2.0086863E-2</v>
      </c>
      <c r="Y5557" s="201">
        <v>1.4805520000000001E-2</v>
      </c>
      <c r="Z5557" s="201">
        <v>3.1183107999999998E-3</v>
      </c>
      <c r="AA5557" s="201">
        <v>2.3869826000000002E-6</v>
      </c>
      <c r="AB5557" s="201">
        <v>5.5629618E-4</v>
      </c>
      <c r="AC5557" s="201">
        <v>2.7795430000000001E-4</v>
      </c>
      <c r="AD5557" s="201">
        <v>1.3263954000000001E-3</v>
      </c>
      <c r="AE5557" s="76">
        <v>4.0750020999999999E-9</v>
      </c>
      <c r="AF5557" s="76">
        <v>6.7818385999999997E-12</v>
      </c>
      <c r="AG5557" s="76">
        <v>6.8029697000000002E-5</v>
      </c>
    </row>
    <row r="5558" spans="1:129" s="149" customFormat="1" x14ac:dyDescent="0.15">
      <c r="B5558" s="157" t="s">
        <v>11985</v>
      </c>
      <c r="C5558" s="148"/>
      <c r="D5558" s="118" t="s">
        <v>1926</v>
      </c>
      <c r="E5558" s="20" t="s">
        <v>11986</v>
      </c>
      <c r="F5558" s="149">
        <f t="shared" si="775"/>
        <v>1.4984007376000002E-3</v>
      </c>
      <c r="G5558" s="149">
        <f t="shared" si="776"/>
        <v>3.8478714199999996E-4</v>
      </c>
      <c r="H5558" s="149">
        <f t="shared" si="777"/>
        <v>2.8136053660000003E-4</v>
      </c>
      <c r="I5558" s="149">
        <f t="shared" si="778"/>
        <v>2.4610707900000003E-4</v>
      </c>
      <c r="J5558" s="149">
        <v>5.8614598000000003E-4</v>
      </c>
      <c r="K5558" s="149">
        <v>2.5951084000000002E-4</v>
      </c>
      <c r="L5558" s="149">
        <v>1.5031536E-5</v>
      </c>
      <c r="M5558" s="149">
        <v>2.5366200000000001E-6</v>
      </c>
      <c r="N5558" s="149">
        <v>3.0838262999999998E-4</v>
      </c>
      <c r="O5558" s="149">
        <v>7.3867892000000003E-5</v>
      </c>
      <c r="P5558" s="149">
        <v>6.8181605999999996E-6</v>
      </c>
      <c r="Q5558" s="149">
        <v>4.4471029000000001E-5</v>
      </c>
      <c r="R5558" s="149">
        <v>0</v>
      </c>
      <c r="S5558" s="149">
        <v>0</v>
      </c>
      <c r="T5558" s="149">
        <v>0</v>
      </c>
      <c r="U5558" s="149">
        <v>2.0163605000000001E-4</v>
      </c>
      <c r="V5558" s="110"/>
      <c r="W5558" s="246">
        <f t="shared" si="774"/>
        <v>4.3418220740740737E-3</v>
      </c>
      <c r="X5558" s="201">
        <v>7.7152686999999998E-2</v>
      </c>
      <c r="Y5558" s="201">
        <v>5.5601025999999998E-2</v>
      </c>
      <c r="Z5558" s="201">
        <v>1.3364548E-2</v>
      </c>
      <c r="AA5558" s="201">
        <v>9.3754152999999992E-6</v>
      </c>
      <c r="AB5558" s="201">
        <v>2.0883563000000001E-3</v>
      </c>
      <c r="AC5558" s="201">
        <v>1.2036837999999999E-3</v>
      </c>
      <c r="AD5558" s="201">
        <v>4.8856979000000004E-3</v>
      </c>
      <c r="AE5558" s="76">
        <v>1.3970108E-8</v>
      </c>
      <c r="AF5558" s="76">
        <v>2.3888309000000001E-11</v>
      </c>
      <c r="AG5558" s="20">
        <v>2.3491222999999999E-4</v>
      </c>
    </row>
    <row r="5559" spans="1:129" s="149" customFormat="1" x14ac:dyDescent="0.15">
      <c r="B5559" s="157" t="s">
        <v>11987</v>
      </c>
      <c r="C5559" s="148"/>
      <c r="D5559" s="118" t="s">
        <v>1926</v>
      </c>
      <c r="E5559" s="20" t="s">
        <v>11988</v>
      </c>
      <c r="F5559" s="149">
        <f t="shared" si="775"/>
        <v>4.1001334219999998E-4</v>
      </c>
      <c r="G5559" s="149">
        <f t="shared" si="776"/>
        <v>1.2674811619999999E-4</v>
      </c>
      <c r="H5559" s="149">
        <f t="shared" si="777"/>
        <v>9.2259047600000004E-5</v>
      </c>
      <c r="I5559" s="149">
        <f t="shared" si="778"/>
        <v>3.4710518400000001E-5</v>
      </c>
      <c r="J5559" s="149">
        <v>1.5629566E-4</v>
      </c>
      <c r="K5559" s="149">
        <v>8.3370433000000001E-5</v>
      </c>
      <c r="L5559" s="149">
        <v>6.1456141999999999E-6</v>
      </c>
      <c r="M5559" s="149">
        <v>1.1152532E-6</v>
      </c>
      <c r="N5559" s="149">
        <v>8.8343218999999997E-5</v>
      </c>
      <c r="O5559" s="149">
        <v>3.7289644000000003E-5</v>
      </c>
      <c r="P5559" s="149">
        <v>2.7430004E-6</v>
      </c>
      <c r="Q5559" s="149">
        <v>3.0316872000000001E-5</v>
      </c>
      <c r="R5559" s="149">
        <v>0</v>
      </c>
      <c r="S5559" s="149">
        <v>0</v>
      </c>
      <c r="T5559" s="149">
        <v>0</v>
      </c>
      <c r="U5559" s="149">
        <v>4.3936464000000003E-6</v>
      </c>
      <c r="V5559" s="110"/>
      <c r="W5559" s="246">
        <f t="shared" si="774"/>
        <v>1.1577456296296296E-3</v>
      </c>
      <c r="X5559" s="201">
        <v>2.0086863E-2</v>
      </c>
      <c r="Y5559" s="201">
        <v>1.4805520000000001E-2</v>
      </c>
      <c r="Z5559" s="201">
        <v>3.1183107999999998E-3</v>
      </c>
      <c r="AA5559" s="201">
        <v>2.3869826000000002E-6</v>
      </c>
      <c r="AB5559" s="201">
        <v>5.5629618E-4</v>
      </c>
      <c r="AC5559" s="201">
        <v>2.7795430000000001E-4</v>
      </c>
      <c r="AD5559" s="201">
        <v>1.3263954000000001E-3</v>
      </c>
      <c r="AE5559" s="76">
        <v>4.0751606E-9</v>
      </c>
      <c r="AF5559" s="76">
        <v>6.7821123000000002E-12</v>
      </c>
      <c r="AG5559" s="76">
        <v>6.8029697000000002E-5</v>
      </c>
    </row>
    <row r="5560" spans="1:129" s="149" customFormat="1" x14ac:dyDescent="0.15">
      <c r="B5560" s="157" t="s">
        <v>11989</v>
      </c>
      <c r="C5560" s="148"/>
      <c r="D5560" s="118" t="s">
        <v>1926</v>
      </c>
      <c r="E5560" s="20" t="s">
        <v>11990</v>
      </c>
      <c r="F5560" s="149">
        <f t="shared" si="775"/>
        <v>1.4986591055999999E-3</v>
      </c>
      <c r="G5560" s="149">
        <f t="shared" si="776"/>
        <v>3.8493259199999996E-4</v>
      </c>
      <c r="H5560" s="149">
        <f t="shared" si="777"/>
        <v>2.8147345460000003E-4</v>
      </c>
      <c r="I5560" s="149">
        <f t="shared" si="778"/>
        <v>2.4610707900000003E-4</v>
      </c>
      <c r="J5560" s="149">
        <v>5.8614598000000003E-4</v>
      </c>
      <c r="K5560" s="149">
        <v>2.5961141000000002E-4</v>
      </c>
      <c r="L5560" s="149">
        <v>1.5043884E-5</v>
      </c>
      <c r="M5560" s="149">
        <v>2.5366200000000001E-6</v>
      </c>
      <c r="N5560" s="149">
        <v>3.0852807999999998E-4</v>
      </c>
      <c r="O5560" s="149">
        <v>7.3867892000000003E-5</v>
      </c>
      <c r="P5560" s="149">
        <v>6.8181605999999996E-6</v>
      </c>
      <c r="Q5560" s="149">
        <v>4.4471029000000001E-5</v>
      </c>
      <c r="R5560" s="149">
        <v>0</v>
      </c>
      <c r="S5560" s="149">
        <v>0</v>
      </c>
      <c r="T5560" s="149">
        <v>0</v>
      </c>
      <c r="U5560" s="149">
        <v>2.0163605000000001E-4</v>
      </c>
      <c r="V5560" s="110"/>
      <c r="W5560" s="246">
        <f t="shared" si="774"/>
        <v>4.3418220740740737E-3</v>
      </c>
      <c r="X5560" s="201">
        <v>7.7152686999999998E-2</v>
      </c>
      <c r="Y5560" s="201">
        <v>5.5601025999999998E-2</v>
      </c>
      <c r="Z5560" s="201">
        <v>1.3364548E-2</v>
      </c>
      <c r="AA5560" s="201">
        <v>9.3754152999999992E-6</v>
      </c>
      <c r="AB5560" s="201">
        <v>2.0883563000000001E-3</v>
      </c>
      <c r="AC5560" s="201">
        <v>1.2036837999999999E-3</v>
      </c>
      <c r="AD5560" s="201">
        <v>4.8856979000000004E-3</v>
      </c>
      <c r="AE5560" s="76">
        <v>1.3972819000000001E-8</v>
      </c>
      <c r="AF5560" s="76">
        <v>2.3892984999999999E-11</v>
      </c>
      <c r="AG5560" s="20">
        <v>2.3491222999999999E-4</v>
      </c>
    </row>
    <row r="5561" spans="1:129" x14ac:dyDescent="0.15">
      <c r="B5561" s="77" t="s">
        <v>11991</v>
      </c>
      <c r="C5561" s="75"/>
      <c r="D5561" s="118" t="s">
        <v>1926</v>
      </c>
      <c r="E5561" s="20" t="s">
        <v>11992</v>
      </c>
      <c r="F5561" s="149">
        <f t="shared" si="775"/>
        <v>4.860952419E-4</v>
      </c>
      <c r="G5561" s="149">
        <f t="shared" si="776"/>
        <v>1.388121784E-4</v>
      </c>
      <c r="H5561" s="149">
        <f t="shared" si="777"/>
        <v>1.000776495E-4</v>
      </c>
      <c r="I5561" s="149">
        <f t="shared" si="778"/>
        <v>7.3711593999999998E-5</v>
      </c>
      <c r="J5561" s="149">
        <v>1.7349381999999999E-4</v>
      </c>
      <c r="K5561" s="149">
        <v>9.0628579000000004E-5</v>
      </c>
      <c r="L5561" s="149">
        <v>6.5310126999999997E-6</v>
      </c>
      <c r="M5561" s="149">
        <v>1.2003463999999999E-6</v>
      </c>
      <c r="N5561" s="149">
        <v>9.7241482999999994E-5</v>
      </c>
      <c r="O5561" s="149">
        <v>4.0370349000000003E-5</v>
      </c>
      <c r="P5561" s="149">
        <v>2.9180577999999999E-6</v>
      </c>
      <c r="Q5561" s="149">
        <v>3.1330447000000003E-5</v>
      </c>
      <c r="R5561" s="149">
        <v>0</v>
      </c>
      <c r="S5561" s="149">
        <v>0</v>
      </c>
      <c r="T5561" s="149">
        <v>0</v>
      </c>
      <c r="U5561" s="149">
        <v>4.2381147000000002E-5</v>
      </c>
      <c r="V5561" s="110"/>
      <c r="W5561" s="246">
        <f t="shared" si="774"/>
        <v>1.2851394074074073E-3</v>
      </c>
      <c r="X5561" s="201">
        <v>2.2341725E-2</v>
      </c>
      <c r="Y5561" s="201">
        <v>1.6444907000000002E-2</v>
      </c>
      <c r="Z5561" s="201">
        <v>3.5025720999999998E-3</v>
      </c>
      <c r="AA5561" s="201">
        <v>2.6557977000000002E-6</v>
      </c>
      <c r="AB5561" s="201">
        <v>6.1625044000000002E-4</v>
      </c>
      <c r="AC5561" s="201">
        <v>3.1155467E-4</v>
      </c>
      <c r="AD5561" s="201">
        <v>1.4637847999999999E-3</v>
      </c>
      <c r="AE5561" s="76">
        <v>4.4924261E-9</v>
      </c>
      <c r="AF5561" s="76">
        <v>7.5674343999999999E-12</v>
      </c>
      <c r="AG5561" s="76">
        <v>7.4993455000000003E-5</v>
      </c>
      <c r="AH5561" s="20"/>
      <c r="AI5561" s="20"/>
      <c r="AJ5561" s="20"/>
      <c r="AK5561" s="20"/>
      <c r="AL5561" s="20"/>
      <c r="AM5561" s="20"/>
      <c r="AN5561" s="20"/>
      <c r="AS5561" s="20"/>
      <c r="AT5561" s="20"/>
      <c r="AU5561" s="20"/>
      <c r="AV5561" s="20"/>
      <c r="AW5561" s="20"/>
      <c r="AX5561" s="20"/>
      <c r="AY5561" s="20"/>
      <c r="AZ5561" s="20"/>
      <c r="BA5561" s="20"/>
      <c r="BB5561" s="20"/>
      <c r="BC5561" s="20"/>
      <c r="BD5561" s="20"/>
      <c r="BE5561" s="20"/>
      <c r="BF5561" s="20"/>
      <c r="BG5561" s="20"/>
      <c r="BH5561" s="20"/>
      <c r="BI5561" s="20"/>
      <c r="BJ5561" s="20"/>
      <c r="BK5561" s="20"/>
      <c r="BL5561" s="20"/>
      <c r="BM5561" s="20"/>
      <c r="BN5561" s="20"/>
      <c r="BO5561" s="20"/>
      <c r="BP5561" s="20"/>
      <c r="BQ5561" s="20"/>
      <c r="BR5561" s="20"/>
      <c r="BS5561" s="20"/>
      <c r="BT5561" s="20"/>
      <c r="BU5561" s="20"/>
      <c r="BV5561" s="20"/>
      <c r="BW5561" s="20"/>
      <c r="BX5561" s="20"/>
      <c r="BY5561" s="20"/>
      <c r="BZ5561" s="20"/>
      <c r="CA5561" s="20"/>
      <c r="CB5561" s="20"/>
      <c r="CC5561" s="20"/>
      <c r="CD5561" s="20"/>
      <c r="CE5561" s="20"/>
      <c r="CF5561" s="20"/>
      <c r="CG5561" s="20"/>
      <c r="CH5561" s="20"/>
      <c r="CI5561" s="20"/>
      <c r="CJ5561" s="20"/>
      <c r="CK5561" s="20"/>
      <c r="CL5561" s="20"/>
      <c r="CM5561" s="20"/>
      <c r="CN5561" s="20"/>
      <c r="CO5561" s="20"/>
      <c r="CP5561" s="20"/>
      <c r="CQ5561" s="20"/>
      <c r="CR5561" s="20"/>
      <c r="CS5561" s="20"/>
      <c r="CT5561" s="20"/>
      <c r="CU5561" s="20"/>
      <c r="CV5561" s="20"/>
      <c r="CW5561" s="20"/>
      <c r="CX5561" s="20"/>
      <c r="CY5561" s="20"/>
      <c r="CZ5561" s="20"/>
      <c r="DA5561" s="20"/>
      <c r="DB5561" s="20"/>
      <c r="DC5561" s="20"/>
      <c r="DD5561" s="20"/>
      <c r="DE5561" s="20"/>
      <c r="DF5561" s="20"/>
      <c r="DG5561" s="20"/>
      <c r="DH5561" s="20"/>
      <c r="DI5561" s="20"/>
      <c r="DJ5561" s="20"/>
      <c r="DK5561" s="20"/>
      <c r="DL5561" s="20"/>
      <c r="DM5561" s="20"/>
      <c r="DN5561" s="20"/>
      <c r="DO5561" s="20"/>
      <c r="DP5561" s="20"/>
      <c r="DQ5561" s="20"/>
      <c r="DR5561" s="20"/>
      <c r="DS5561" s="20"/>
      <c r="DT5561" s="20"/>
      <c r="DU5561" s="20"/>
      <c r="DV5561" s="20"/>
      <c r="DW5561" s="20"/>
      <c r="DX5561" s="20"/>
      <c r="DY5561" s="20"/>
    </row>
    <row r="5562" spans="1:129" x14ac:dyDescent="0.15">
      <c r="B5562" s="77" t="s">
        <v>11993</v>
      </c>
      <c r="C5562" s="75"/>
      <c r="D5562" s="118" t="s">
        <v>1926</v>
      </c>
      <c r="E5562" s="20" t="s">
        <v>11994</v>
      </c>
      <c r="F5562" s="149">
        <f t="shared" si="775"/>
        <v>5.3668435129999999E-4</v>
      </c>
      <c r="G5562" s="149">
        <f t="shared" si="776"/>
        <v>1.5148302119999998E-4</v>
      </c>
      <c r="H5562" s="149">
        <f t="shared" si="777"/>
        <v>1.090903541E-4</v>
      </c>
      <c r="I5562" s="149">
        <f t="shared" si="778"/>
        <v>8.5916695999999992E-5</v>
      </c>
      <c r="J5562" s="149">
        <v>1.9019427999999999E-4</v>
      </c>
      <c r="K5562" s="149">
        <v>9.8842556000000001E-5</v>
      </c>
      <c r="L5562" s="149">
        <v>7.0824811E-6</v>
      </c>
      <c r="M5562" s="149">
        <v>1.3028352E-6</v>
      </c>
      <c r="N5562" s="149">
        <v>1.0638463999999999E-4</v>
      </c>
      <c r="O5562" s="149">
        <v>4.3795545999999997E-5</v>
      </c>
      <c r="P5562" s="149">
        <v>3.1653169999999998E-6</v>
      </c>
      <c r="Q5562" s="149">
        <v>3.370185E-5</v>
      </c>
      <c r="R5562" s="149">
        <v>0</v>
      </c>
      <c r="S5562" s="149">
        <v>0</v>
      </c>
      <c r="T5562" s="149">
        <v>0</v>
      </c>
      <c r="U5562" s="149">
        <v>5.2214845999999999E-5</v>
      </c>
      <c r="V5562" s="110"/>
      <c r="W5562" s="246">
        <f t="shared" si="774"/>
        <v>1.4088465185185183E-3</v>
      </c>
      <c r="X5562" s="201">
        <v>2.4507171000000001E-2</v>
      </c>
      <c r="Y5562" s="201">
        <v>1.8029597000000001E-2</v>
      </c>
      <c r="Z5562" s="201">
        <v>3.8533586000000001E-3</v>
      </c>
      <c r="AA5562" s="201">
        <v>2.9143505E-6</v>
      </c>
      <c r="AB5562" s="201">
        <v>6.7541897000000003E-4</v>
      </c>
      <c r="AC5562" s="201">
        <v>3.4273780999999998E-4</v>
      </c>
      <c r="AD5562" s="201">
        <v>1.6031448E-3</v>
      </c>
      <c r="AE5562" s="76">
        <v>4.9143631000000001E-9</v>
      </c>
      <c r="AF5562" s="76">
        <v>8.2932875000000007E-12</v>
      </c>
      <c r="AG5562" s="76">
        <v>8.2044250000000006E-5</v>
      </c>
      <c r="AH5562" s="20"/>
      <c r="AI5562" s="20"/>
      <c r="AJ5562" s="20"/>
      <c r="AK5562" s="20"/>
      <c r="AL5562" s="20"/>
      <c r="AM5562" s="20"/>
      <c r="AN5562" s="20"/>
      <c r="AS5562" s="20"/>
      <c r="AT5562" s="20"/>
      <c r="AU5562" s="20"/>
      <c r="AV5562" s="20"/>
      <c r="AW5562" s="20"/>
      <c r="AX5562" s="20"/>
      <c r="AY5562" s="20"/>
      <c r="AZ5562" s="20"/>
      <c r="BA5562" s="20"/>
      <c r="BB5562" s="20"/>
      <c r="BC5562" s="20"/>
      <c r="BD5562" s="20"/>
      <c r="BE5562" s="20"/>
      <c r="BF5562" s="20"/>
      <c r="BG5562" s="20"/>
      <c r="BH5562" s="20"/>
      <c r="BI5562" s="20"/>
      <c r="BJ5562" s="20"/>
      <c r="BK5562" s="20"/>
      <c r="BL5562" s="20"/>
      <c r="BM5562" s="20"/>
      <c r="BN5562" s="20"/>
      <c r="BO5562" s="20"/>
      <c r="BP5562" s="20"/>
      <c r="BQ5562" s="20"/>
      <c r="BR5562" s="20"/>
      <c r="BS5562" s="20"/>
      <c r="BT5562" s="20"/>
      <c r="BU5562" s="20"/>
      <c r="BV5562" s="20"/>
      <c r="BW5562" s="20"/>
      <c r="BX5562" s="20"/>
      <c r="BY5562" s="20"/>
      <c r="BZ5562" s="20"/>
      <c r="CA5562" s="20"/>
      <c r="CB5562" s="20"/>
      <c r="CC5562" s="20"/>
      <c r="CD5562" s="20"/>
      <c r="CE5562" s="20"/>
      <c r="CF5562" s="20"/>
      <c r="CG5562" s="20"/>
      <c r="CH5562" s="20"/>
      <c r="CI5562" s="20"/>
      <c r="CJ5562" s="20"/>
      <c r="CK5562" s="20"/>
      <c r="CL5562" s="20"/>
      <c r="CM5562" s="20"/>
      <c r="CN5562" s="20"/>
      <c r="CO5562" s="20"/>
      <c r="CP5562" s="20"/>
      <c r="CQ5562" s="20"/>
      <c r="CR5562" s="20"/>
      <c r="CS5562" s="20"/>
      <c r="CT5562" s="20"/>
      <c r="CU5562" s="20"/>
      <c r="CV5562" s="20"/>
      <c r="CW5562" s="20"/>
      <c r="CX5562" s="20"/>
      <c r="CY5562" s="20"/>
      <c r="CZ5562" s="20"/>
      <c r="DA5562" s="20"/>
      <c r="DB5562" s="20"/>
      <c r="DC5562" s="20"/>
      <c r="DD5562" s="20"/>
      <c r="DE5562" s="20"/>
      <c r="DF5562" s="20"/>
      <c r="DG5562" s="20"/>
      <c r="DH5562" s="20"/>
      <c r="DI5562" s="20"/>
      <c r="DJ5562" s="20"/>
      <c r="DK5562" s="20"/>
      <c r="DL5562" s="20"/>
      <c r="DM5562" s="20"/>
      <c r="DN5562" s="20"/>
      <c r="DO5562" s="20"/>
      <c r="DP5562" s="20"/>
      <c r="DQ5562" s="20"/>
      <c r="DR5562" s="20"/>
      <c r="DS5562" s="20"/>
      <c r="DT5562" s="20"/>
      <c r="DU5562" s="20"/>
      <c r="DV5562" s="20"/>
      <c r="DW5562" s="20"/>
      <c r="DX5562" s="20"/>
      <c r="DY5562" s="20"/>
    </row>
    <row r="5563" spans="1:129" x14ac:dyDescent="0.15">
      <c r="B5563" s="77" t="s">
        <v>11995</v>
      </c>
      <c r="C5563" s="75"/>
      <c r="D5563" s="73" t="s">
        <v>38</v>
      </c>
      <c r="E5563" s="20" t="s">
        <v>11996</v>
      </c>
      <c r="F5563" s="149">
        <f t="shared" si="775"/>
        <v>0.23325349136000001</v>
      </c>
      <c r="G5563" s="149">
        <f t="shared" si="776"/>
        <v>4.7969239859999999E-2</v>
      </c>
      <c r="H5563" s="149">
        <f t="shared" si="777"/>
        <v>4.8245384299999999E-2</v>
      </c>
      <c r="I5563" s="149">
        <f t="shared" si="778"/>
        <v>1.51242372E-2</v>
      </c>
      <c r="J5563" s="149">
        <v>0.12191463</v>
      </c>
      <c r="K5563" s="149">
        <v>4.5149781999999999E-2</v>
      </c>
      <c r="L5563" s="149">
        <v>2.0065685E-3</v>
      </c>
      <c r="M5563" s="149">
        <v>7.0061785999999998E-4</v>
      </c>
      <c r="N5563" s="149">
        <v>3.5000829999999997E-2</v>
      </c>
      <c r="O5563" s="149">
        <v>1.2267792E-2</v>
      </c>
      <c r="P5563" s="149">
        <v>1.0890337999999999E-3</v>
      </c>
      <c r="Q5563" s="149">
        <v>1.2447389999999999E-2</v>
      </c>
      <c r="R5563" s="149">
        <v>0</v>
      </c>
      <c r="S5563" s="149">
        <v>0</v>
      </c>
      <c r="T5563" s="149">
        <v>0</v>
      </c>
      <c r="U5563" s="149">
        <v>2.6768472000000001E-3</v>
      </c>
      <c r="V5563" s="110"/>
      <c r="W5563" s="246">
        <f t="shared" si="774"/>
        <v>0.90307133333333323</v>
      </c>
      <c r="X5563" s="201">
        <v>18.195564999999998</v>
      </c>
      <c r="Y5563" s="201">
        <v>11.692904</v>
      </c>
      <c r="Z5563" s="201">
        <v>3.8847337</v>
      </c>
      <c r="AA5563" s="201">
        <v>1.2309101E-3</v>
      </c>
      <c r="AB5563" s="201">
        <v>1.3058802</v>
      </c>
      <c r="AC5563" s="201">
        <v>0.25559527999999998</v>
      </c>
      <c r="AD5563" s="201">
        <v>1.055221</v>
      </c>
      <c r="AE5563" s="76">
        <v>2.2588068999999999E-6</v>
      </c>
      <c r="AF5563" s="76">
        <v>5.0852619999999997E-9</v>
      </c>
      <c r="AG5563" s="20">
        <v>5.1709903000000002E-2</v>
      </c>
      <c r="AH5563" s="20"/>
      <c r="AI5563" s="20"/>
      <c r="AJ5563" s="20"/>
      <c r="AK5563" s="20"/>
      <c r="AL5563" s="20"/>
      <c r="AM5563" s="20"/>
      <c r="AN5563" s="20"/>
      <c r="AS5563" s="20"/>
      <c r="AT5563" s="20"/>
      <c r="AU5563" s="20"/>
      <c r="AV5563" s="20"/>
      <c r="AW5563" s="20"/>
      <c r="AX5563" s="20"/>
      <c r="AY5563" s="20"/>
      <c r="AZ5563" s="20"/>
      <c r="BA5563" s="20"/>
      <c r="BB5563" s="20"/>
      <c r="BC5563" s="20"/>
      <c r="BD5563" s="20"/>
      <c r="BE5563" s="20"/>
      <c r="BF5563" s="20"/>
      <c r="BG5563" s="20"/>
      <c r="BH5563" s="20"/>
      <c r="BI5563" s="20"/>
      <c r="BJ5563" s="20"/>
      <c r="BK5563" s="20"/>
      <c r="BL5563" s="20"/>
      <c r="BM5563" s="20"/>
      <c r="BN5563" s="20"/>
      <c r="BO5563" s="20"/>
      <c r="BP5563" s="20"/>
      <c r="BQ5563" s="20"/>
      <c r="BR5563" s="20"/>
      <c r="BS5563" s="20"/>
      <c r="BT5563" s="20"/>
      <c r="BU5563" s="20"/>
      <c r="BV5563" s="20"/>
      <c r="BW5563" s="20"/>
      <c r="BX5563" s="20"/>
      <c r="BY5563" s="20"/>
      <c r="BZ5563" s="20"/>
      <c r="CA5563" s="20"/>
      <c r="CB5563" s="20"/>
      <c r="CC5563" s="20"/>
      <c r="CD5563" s="20"/>
      <c r="CE5563" s="20"/>
      <c r="CF5563" s="20"/>
      <c r="CG5563" s="20"/>
      <c r="CH5563" s="20"/>
      <c r="CI5563" s="20"/>
      <c r="CJ5563" s="20"/>
      <c r="CK5563" s="20"/>
      <c r="CL5563" s="20"/>
      <c r="CM5563" s="20"/>
      <c r="CN5563" s="20"/>
      <c r="CO5563" s="20"/>
      <c r="CP5563" s="20"/>
      <c r="CQ5563" s="20"/>
      <c r="CR5563" s="20"/>
      <c r="CS5563" s="20"/>
      <c r="CT5563" s="20"/>
      <c r="CU5563" s="20"/>
      <c r="CV5563" s="20"/>
      <c r="CW5563" s="20"/>
      <c r="CX5563" s="20"/>
      <c r="CY5563" s="20"/>
      <c r="CZ5563" s="20"/>
      <c r="DA5563" s="20"/>
      <c r="DB5563" s="20"/>
      <c r="DC5563" s="20"/>
      <c r="DD5563" s="20"/>
      <c r="DE5563" s="20"/>
      <c r="DF5563" s="20"/>
      <c r="DG5563" s="20"/>
      <c r="DH5563" s="20"/>
      <c r="DI5563" s="20"/>
      <c r="DJ5563" s="20"/>
      <c r="DK5563" s="20"/>
      <c r="DL5563" s="20"/>
      <c r="DM5563" s="20"/>
      <c r="DN5563" s="20"/>
      <c r="DO5563" s="20"/>
      <c r="DP5563" s="20"/>
      <c r="DQ5563" s="20"/>
      <c r="DR5563" s="20"/>
      <c r="DS5563" s="20"/>
      <c r="DT5563" s="20"/>
      <c r="DU5563" s="20"/>
      <c r="DV5563" s="20"/>
      <c r="DW5563" s="20"/>
      <c r="DX5563" s="20"/>
      <c r="DY5563" s="20"/>
    </row>
    <row r="5564" spans="1:129" x14ac:dyDescent="0.15">
      <c r="B5564" s="77" t="s">
        <v>11997</v>
      </c>
      <c r="C5564" s="75"/>
      <c r="D5564" s="73" t="s">
        <v>38</v>
      </c>
      <c r="E5564" s="20" t="s">
        <v>11998</v>
      </c>
      <c r="F5564" s="149">
        <f t="shared" si="775"/>
        <v>7.5414479680000007E-2</v>
      </c>
      <c r="G5564" s="149">
        <f t="shared" si="776"/>
        <v>4.6016110610000001E-2</v>
      </c>
      <c r="H5564" s="149">
        <f t="shared" si="777"/>
        <v>6.830356049999999E-3</v>
      </c>
      <c r="I5564" s="149">
        <f t="shared" si="778"/>
        <v>2.7657210199999996E-3</v>
      </c>
      <c r="J5564" s="149">
        <v>1.9802291999999999E-2</v>
      </c>
      <c r="K5564" s="149">
        <v>5.8325879999999997E-3</v>
      </c>
      <c r="L5564" s="149">
        <v>3.4542376999999999E-4</v>
      </c>
      <c r="M5564" s="149">
        <v>3.1960270999999998E-4</v>
      </c>
      <c r="N5564" s="149">
        <v>7.8648938999999994E-3</v>
      </c>
      <c r="O5564" s="149">
        <v>3.7831614E-2</v>
      </c>
      <c r="P5564" s="149">
        <v>6.5234427999999998E-4</v>
      </c>
      <c r="Q5564" s="149">
        <v>1.9593547999999998E-3</v>
      </c>
      <c r="R5564" s="149">
        <v>0</v>
      </c>
      <c r="S5564" s="149">
        <v>0</v>
      </c>
      <c r="T5564" s="149">
        <v>0</v>
      </c>
      <c r="U5564" s="149">
        <v>8.0636621999999997E-4</v>
      </c>
      <c r="V5564" s="110"/>
      <c r="W5564" s="246">
        <f t="shared" ref="W5564:W5570" si="779">J5564/0.135</f>
        <v>0.14668364444444443</v>
      </c>
      <c r="X5564" s="201">
        <v>1.8893432999999999</v>
      </c>
      <c r="Y5564" s="201">
        <v>1.5269638999999999</v>
      </c>
      <c r="Z5564" s="201">
        <v>0.16812183</v>
      </c>
      <c r="AA5564" s="201">
        <v>1.3710844E-2</v>
      </c>
      <c r="AB5564" s="201">
        <v>9.3385628999999998E-2</v>
      </c>
      <c r="AC5564" s="201">
        <v>1.2613118E-2</v>
      </c>
      <c r="AD5564" s="201">
        <v>7.4548065999999996E-2</v>
      </c>
      <c r="AE5564" s="76">
        <v>4.6635435999999998E-7</v>
      </c>
      <c r="AF5564" s="76">
        <v>8.5007826999999997E-10</v>
      </c>
      <c r="AG5564" s="20">
        <v>7.9657012999999992E-3</v>
      </c>
      <c r="AH5564" s="20"/>
      <c r="AI5564" s="20"/>
      <c r="AJ5564" s="20"/>
      <c r="AK5564" s="20"/>
      <c r="AL5564" s="20"/>
      <c r="AM5564" s="20"/>
      <c r="AN5564" s="20"/>
      <c r="AS5564" s="20"/>
      <c r="AT5564" s="20"/>
      <c r="AU5564" s="20"/>
      <c r="AV5564" s="20"/>
      <c r="AW5564" s="20"/>
      <c r="AX5564" s="20"/>
      <c r="AY5564" s="20"/>
      <c r="AZ5564" s="20"/>
      <c r="BA5564" s="20"/>
      <c r="BB5564" s="20"/>
      <c r="BC5564" s="20"/>
      <c r="BD5564" s="20"/>
      <c r="BE5564" s="20"/>
      <c r="BF5564" s="20"/>
      <c r="BG5564" s="20"/>
      <c r="BH5564" s="20"/>
      <c r="BI5564" s="20"/>
      <c r="BJ5564" s="20"/>
      <c r="BK5564" s="20"/>
      <c r="BL5564" s="20"/>
      <c r="BM5564" s="20"/>
      <c r="BN5564" s="20"/>
      <c r="BO5564" s="20"/>
      <c r="BP5564" s="20"/>
      <c r="BQ5564" s="20"/>
      <c r="BR5564" s="20"/>
      <c r="BS5564" s="20"/>
      <c r="BT5564" s="20"/>
      <c r="BU5564" s="20"/>
      <c r="BV5564" s="20"/>
      <c r="BW5564" s="20"/>
      <c r="BX5564" s="20"/>
      <c r="BY5564" s="20"/>
      <c r="BZ5564" s="20"/>
      <c r="CA5564" s="20"/>
      <c r="CB5564" s="20"/>
      <c r="CC5564" s="20"/>
      <c r="CD5564" s="20"/>
      <c r="CE5564" s="20"/>
      <c r="CF5564" s="20"/>
      <c r="CG5564" s="20"/>
      <c r="CH5564" s="20"/>
      <c r="CI5564" s="20"/>
      <c r="CJ5564" s="20"/>
      <c r="CK5564" s="20"/>
      <c r="CL5564" s="20"/>
      <c r="CM5564" s="20"/>
      <c r="CN5564" s="20"/>
      <c r="CO5564" s="20"/>
      <c r="CP5564" s="20"/>
      <c r="CQ5564" s="20"/>
      <c r="CR5564" s="20"/>
      <c r="CS5564" s="20"/>
      <c r="CT5564" s="20"/>
      <c r="CU5564" s="20"/>
      <c r="CV5564" s="20"/>
      <c r="CW5564" s="20"/>
      <c r="CX5564" s="20"/>
      <c r="CY5564" s="20"/>
      <c r="CZ5564" s="20"/>
      <c r="DA5564" s="20"/>
      <c r="DB5564" s="20"/>
      <c r="DC5564" s="20"/>
      <c r="DD5564" s="20"/>
      <c r="DE5564" s="20"/>
      <c r="DF5564" s="20"/>
      <c r="DG5564" s="20"/>
      <c r="DH5564" s="20"/>
      <c r="DI5564" s="20"/>
      <c r="DJ5564" s="20"/>
      <c r="DK5564" s="20"/>
      <c r="DL5564" s="20"/>
      <c r="DM5564" s="20"/>
      <c r="DN5564" s="20"/>
      <c r="DO5564" s="20"/>
      <c r="DP5564" s="20"/>
      <c r="DQ5564" s="20"/>
      <c r="DR5564" s="20"/>
      <c r="DS5564" s="20"/>
      <c r="DT5564" s="20"/>
      <c r="DU5564" s="20"/>
      <c r="DV5564" s="20"/>
      <c r="DW5564" s="20"/>
      <c r="DX5564" s="20"/>
      <c r="DY5564" s="20"/>
    </row>
    <row r="5565" spans="1:129" x14ac:dyDescent="0.15">
      <c r="B5565" s="77" t="s">
        <v>11999</v>
      </c>
      <c r="C5565" s="75"/>
      <c r="D5565" s="73" t="s">
        <v>38</v>
      </c>
      <c r="E5565" s="20" t="s">
        <v>12000</v>
      </c>
      <c r="F5565" s="149">
        <f t="shared" si="775"/>
        <v>0.18797907421000001</v>
      </c>
      <c r="G5565" s="149">
        <f t="shared" si="776"/>
        <v>4.9838221070000001E-2</v>
      </c>
      <c r="H5565" s="149">
        <f t="shared" si="777"/>
        <v>3.5714461439999998E-2</v>
      </c>
      <c r="I5565" s="149">
        <f t="shared" si="778"/>
        <v>1.67482347E-2</v>
      </c>
      <c r="J5565" s="149">
        <v>8.5678157000000005E-2</v>
      </c>
      <c r="K5565" s="149">
        <v>3.3853163999999998E-2</v>
      </c>
      <c r="L5565" s="149">
        <v>1.3020245999999999E-3</v>
      </c>
      <c r="M5565" s="149">
        <v>5.4460027000000002E-4</v>
      </c>
      <c r="N5565" s="149">
        <v>3.9697674000000002E-2</v>
      </c>
      <c r="O5565" s="149">
        <v>9.5959467999999996E-3</v>
      </c>
      <c r="P5565" s="149">
        <v>5.5927283999999999E-4</v>
      </c>
      <c r="Q5565" s="149">
        <v>1.1213638999999999E-2</v>
      </c>
      <c r="R5565" s="149">
        <v>0</v>
      </c>
      <c r="S5565" s="149">
        <v>0</v>
      </c>
      <c r="T5565" s="149">
        <v>0</v>
      </c>
      <c r="U5565" s="149">
        <v>5.5345956999999996E-3</v>
      </c>
      <c r="V5565" s="110"/>
      <c r="W5565" s="246">
        <f t="shared" si="779"/>
        <v>0.63465301481481484</v>
      </c>
      <c r="X5565" s="201">
        <v>10.065856</v>
      </c>
      <c r="Y5565" s="201">
        <v>8.2341751999999993</v>
      </c>
      <c r="Z5565" s="201">
        <v>0.93224746999999997</v>
      </c>
      <c r="AA5565" s="201">
        <v>9.1259141000000002E-4</v>
      </c>
      <c r="AB5565" s="201">
        <v>0.17534780999999999</v>
      </c>
      <c r="AC5565" s="201">
        <v>6.8759869000000001E-2</v>
      </c>
      <c r="AD5565" s="201">
        <v>0.65441351999999997</v>
      </c>
      <c r="AE5565" s="76">
        <v>1.8569456E-6</v>
      </c>
      <c r="AF5565" s="76">
        <v>3.1898294000000002E-9</v>
      </c>
      <c r="AG5565" s="20">
        <v>3.8971076E-2</v>
      </c>
      <c r="AH5565" s="20"/>
      <c r="AI5565" s="20"/>
      <c r="AJ5565" s="20"/>
      <c r="AK5565" s="20"/>
      <c r="AL5565" s="20"/>
      <c r="AM5565" s="20"/>
      <c r="AN5565" s="20"/>
      <c r="AS5565" s="20"/>
      <c r="AT5565" s="20"/>
      <c r="AU5565" s="20"/>
      <c r="AV5565" s="20"/>
      <c r="AW5565" s="20"/>
      <c r="AX5565" s="20"/>
      <c r="AY5565" s="20"/>
      <c r="AZ5565" s="20"/>
      <c r="BA5565" s="20"/>
      <c r="BB5565" s="20"/>
      <c r="BC5565" s="20"/>
      <c r="BD5565" s="20"/>
      <c r="BE5565" s="20"/>
      <c r="BF5565" s="20"/>
      <c r="BG5565" s="20"/>
      <c r="BH5565" s="20"/>
      <c r="BI5565" s="20"/>
      <c r="BJ5565" s="20"/>
      <c r="BK5565" s="20"/>
      <c r="BL5565" s="20"/>
      <c r="BM5565" s="20"/>
      <c r="BN5565" s="20"/>
      <c r="BO5565" s="20"/>
      <c r="BP5565" s="20"/>
      <c r="BQ5565" s="20"/>
      <c r="BR5565" s="20"/>
      <c r="BS5565" s="20"/>
      <c r="BT5565" s="20"/>
      <c r="BU5565" s="20"/>
      <c r="BV5565" s="20"/>
      <c r="BW5565" s="20"/>
      <c r="BX5565" s="20"/>
      <c r="BY5565" s="20"/>
      <c r="BZ5565" s="20"/>
      <c r="CA5565" s="20"/>
      <c r="CB5565" s="20"/>
      <c r="CC5565" s="20"/>
      <c r="CD5565" s="20"/>
      <c r="CE5565" s="20"/>
      <c r="CF5565" s="20"/>
      <c r="CG5565" s="20"/>
      <c r="CH5565" s="20"/>
      <c r="CI5565" s="20"/>
      <c r="CJ5565" s="20"/>
      <c r="CK5565" s="20"/>
      <c r="CL5565" s="20"/>
      <c r="CM5565" s="20"/>
      <c r="CN5565" s="20"/>
      <c r="CO5565" s="20"/>
      <c r="CP5565" s="20"/>
      <c r="CQ5565" s="20"/>
      <c r="CR5565" s="20"/>
      <c r="CS5565" s="20"/>
      <c r="CT5565" s="20"/>
      <c r="CU5565" s="20"/>
      <c r="CV5565" s="20"/>
      <c r="CW5565" s="20"/>
      <c r="CX5565" s="20"/>
      <c r="CY5565" s="20"/>
      <c r="CZ5565" s="20"/>
      <c r="DA5565" s="20"/>
      <c r="DB5565" s="20"/>
      <c r="DC5565" s="20"/>
      <c r="DD5565" s="20"/>
      <c r="DE5565" s="20"/>
      <c r="DF5565" s="20"/>
      <c r="DG5565" s="20"/>
      <c r="DH5565" s="20"/>
      <c r="DI5565" s="20"/>
      <c r="DJ5565" s="20"/>
      <c r="DK5565" s="20"/>
      <c r="DL5565" s="20"/>
      <c r="DM5565" s="20"/>
      <c r="DN5565" s="20"/>
      <c r="DO5565" s="20"/>
      <c r="DP5565" s="20"/>
      <c r="DQ5565" s="20"/>
      <c r="DR5565" s="20"/>
      <c r="DS5565" s="20"/>
      <c r="DT5565" s="20"/>
      <c r="DU5565" s="20"/>
      <c r="DV5565" s="20"/>
      <c r="DW5565" s="20"/>
      <c r="DX5565" s="20"/>
      <c r="DY5565" s="20"/>
    </row>
    <row r="5566" spans="1:129" x14ac:dyDescent="0.15">
      <c r="B5566" s="77" t="s">
        <v>12001</v>
      </c>
      <c r="C5566" s="75"/>
      <c r="D5566" s="73" t="s">
        <v>38</v>
      </c>
      <c r="E5566" s="20" t="s">
        <v>12002</v>
      </c>
      <c r="F5566" s="149">
        <f t="shared" si="775"/>
        <v>0.28681736081000003</v>
      </c>
      <c r="G5566" s="149">
        <f t="shared" si="776"/>
        <v>0.10940184641</v>
      </c>
      <c r="H5566" s="149">
        <f t="shared" si="777"/>
        <v>4.1564215000000002E-2</v>
      </c>
      <c r="I5566" s="149">
        <f t="shared" si="778"/>
        <v>5.8876734400000005E-2</v>
      </c>
      <c r="J5566" s="149">
        <v>7.6974564999999995E-2</v>
      </c>
      <c r="K5566" s="149">
        <v>3.3427294000000003E-2</v>
      </c>
      <c r="L5566" s="149">
        <v>1.5739593000000001E-3</v>
      </c>
      <c r="M5566" s="149">
        <v>5.7823341000000003E-4</v>
      </c>
      <c r="N5566" s="149">
        <v>5.1682591E-2</v>
      </c>
      <c r="O5566" s="149">
        <v>5.7141022E-2</v>
      </c>
      <c r="P5566" s="149">
        <v>6.5629616999999998E-3</v>
      </c>
      <c r="Q5566" s="149">
        <v>5.6967014000000003E-2</v>
      </c>
      <c r="R5566" s="149">
        <v>0</v>
      </c>
      <c r="S5566" s="149">
        <v>0</v>
      </c>
      <c r="T5566" s="149">
        <v>0</v>
      </c>
      <c r="U5566" s="149">
        <v>1.9097204000000001E-3</v>
      </c>
      <c r="V5566" s="110"/>
      <c r="W5566" s="246">
        <f t="shared" si="779"/>
        <v>0.57018196296296286</v>
      </c>
      <c r="X5566" s="201">
        <v>10.104884</v>
      </c>
      <c r="Y5566" s="201">
        <v>7.5866274000000002</v>
      </c>
      <c r="Z5566" s="201">
        <v>1.2290166</v>
      </c>
      <c r="AA5566" s="201">
        <v>8.6809183000000002E-4</v>
      </c>
      <c r="AB5566" s="201">
        <v>0.30394599</v>
      </c>
      <c r="AC5566" s="201">
        <v>8.9447339000000001E-2</v>
      </c>
      <c r="AD5566" s="201">
        <v>0.89497894</v>
      </c>
      <c r="AE5566" s="76">
        <v>2.1232672000000001E-6</v>
      </c>
      <c r="AF5566" s="76">
        <v>3.1804677E-9</v>
      </c>
      <c r="AG5566" s="20">
        <v>4.2957662000000001E-2</v>
      </c>
      <c r="AH5566" s="20"/>
      <c r="AI5566" s="20"/>
      <c r="AJ5566" s="20"/>
      <c r="AK5566" s="20"/>
      <c r="AL5566" s="20"/>
      <c r="AM5566" s="20"/>
      <c r="AN5566" s="20"/>
      <c r="AS5566" s="20"/>
      <c r="AT5566" s="20"/>
      <c r="AU5566" s="20"/>
      <c r="AV5566" s="20"/>
      <c r="AW5566" s="20"/>
      <c r="AX5566" s="20"/>
      <c r="AY5566" s="20"/>
      <c r="AZ5566" s="20"/>
      <c r="BA5566" s="20"/>
      <c r="BB5566" s="20"/>
      <c r="BC5566" s="20"/>
      <c r="BD5566" s="20"/>
      <c r="BE5566" s="20"/>
      <c r="BF5566" s="20"/>
      <c r="BG5566" s="20"/>
      <c r="BH5566" s="20"/>
      <c r="BI5566" s="20"/>
      <c r="BJ5566" s="20"/>
      <c r="BK5566" s="20"/>
      <c r="BL5566" s="20"/>
      <c r="BM5566" s="20"/>
      <c r="BN5566" s="20"/>
      <c r="BO5566" s="20"/>
      <c r="BP5566" s="20"/>
      <c r="BQ5566" s="20"/>
      <c r="BR5566" s="20"/>
      <c r="BS5566" s="20"/>
      <c r="BT5566" s="20"/>
      <c r="BU5566" s="20"/>
      <c r="BV5566" s="20"/>
      <c r="BW5566" s="20"/>
      <c r="BX5566" s="20"/>
      <c r="BY5566" s="20"/>
      <c r="BZ5566" s="20"/>
      <c r="CA5566" s="20"/>
      <c r="CB5566" s="20"/>
      <c r="CC5566" s="20"/>
      <c r="CD5566" s="20"/>
      <c r="CE5566" s="20"/>
      <c r="CF5566" s="20"/>
      <c r="CG5566" s="20"/>
      <c r="CH5566" s="20"/>
      <c r="CI5566" s="20"/>
      <c r="CJ5566" s="20"/>
      <c r="CK5566" s="20"/>
      <c r="CL5566" s="20"/>
      <c r="CM5566" s="20"/>
      <c r="CN5566" s="20"/>
      <c r="CO5566" s="20"/>
      <c r="CP5566" s="20"/>
      <c r="CQ5566" s="20"/>
      <c r="CR5566" s="20"/>
      <c r="CS5566" s="20"/>
      <c r="CT5566" s="20"/>
      <c r="CU5566" s="20"/>
      <c r="CV5566" s="20"/>
      <c r="CW5566" s="20"/>
      <c r="CX5566" s="20"/>
      <c r="CY5566" s="20"/>
      <c r="CZ5566" s="20"/>
      <c r="DA5566" s="20"/>
      <c r="DB5566" s="20"/>
      <c r="DC5566" s="20"/>
      <c r="DD5566" s="20"/>
      <c r="DE5566" s="20"/>
      <c r="DF5566" s="20"/>
      <c r="DG5566" s="20"/>
      <c r="DH5566" s="20"/>
      <c r="DI5566" s="20"/>
      <c r="DJ5566" s="20"/>
      <c r="DK5566" s="20"/>
      <c r="DL5566" s="20"/>
      <c r="DM5566" s="20"/>
      <c r="DN5566" s="20"/>
      <c r="DO5566" s="20"/>
      <c r="DP5566" s="20"/>
      <c r="DQ5566" s="20"/>
      <c r="DR5566" s="20"/>
      <c r="DS5566" s="20"/>
      <c r="DT5566" s="20"/>
      <c r="DU5566" s="20"/>
      <c r="DV5566" s="20"/>
      <c r="DW5566" s="20"/>
      <c r="DX5566" s="20"/>
      <c r="DY5566" s="20"/>
    </row>
    <row r="5567" spans="1:129" x14ac:dyDescent="0.15">
      <c r="B5567" s="77" t="s">
        <v>12003</v>
      </c>
      <c r="C5567" s="75"/>
      <c r="D5567" s="73" t="s">
        <v>38</v>
      </c>
      <c r="E5567" s="20" t="s">
        <v>12004</v>
      </c>
      <c r="F5567" s="149">
        <f t="shared" si="775"/>
        <v>0.30240508662999999</v>
      </c>
      <c r="G5567" s="149">
        <f t="shared" si="776"/>
        <v>5.8031853629999998E-2</v>
      </c>
      <c r="H5567" s="149">
        <f t="shared" si="777"/>
        <v>0.16697954850000002</v>
      </c>
      <c r="I5567" s="149">
        <f t="shared" si="778"/>
        <v>2.64957015E-2</v>
      </c>
      <c r="J5567" s="149">
        <v>5.0897983000000001E-2</v>
      </c>
      <c r="K5567" s="149">
        <v>0.14146222</v>
      </c>
      <c r="L5567" s="149">
        <v>1.7964682999999999E-2</v>
      </c>
      <c r="M5567" s="149">
        <v>4.8479163000000002E-4</v>
      </c>
      <c r="N5567" s="149">
        <v>4.5588352999999998E-2</v>
      </c>
      <c r="O5567" s="149">
        <v>1.1958709E-2</v>
      </c>
      <c r="P5567" s="149">
        <v>7.5526454999999999E-3</v>
      </c>
      <c r="Q5567" s="149">
        <v>1.9173656000000001E-2</v>
      </c>
      <c r="R5567" s="149">
        <v>0</v>
      </c>
      <c r="S5567" s="149">
        <v>0</v>
      </c>
      <c r="T5567" s="149">
        <v>0</v>
      </c>
      <c r="U5567" s="149">
        <v>7.3220454999999999E-3</v>
      </c>
      <c r="V5567" s="110"/>
      <c r="W5567" s="246">
        <f t="shared" si="779"/>
        <v>0.37702209629629629</v>
      </c>
      <c r="X5567" s="201">
        <v>6.5995127</v>
      </c>
      <c r="Y5567" s="201">
        <v>4.9379930999999999</v>
      </c>
      <c r="Z5567" s="201">
        <v>0.79125736999999996</v>
      </c>
      <c r="AA5567" s="201">
        <v>6.5794895999999996E-4</v>
      </c>
      <c r="AB5567" s="201">
        <v>0.37262654000000001</v>
      </c>
      <c r="AC5567" s="201">
        <v>5.4994316000000001E-2</v>
      </c>
      <c r="AD5567" s="201">
        <v>0.44198345999999999</v>
      </c>
      <c r="AE5567" s="76">
        <v>3.6819929000000001E-6</v>
      </c>
      <c r="AF5567" s="76">
        <v>6.5648587E-9</v>
      </c>
      <c r="AG5567" s="20">
        <v>3.5339731999999999E-2</v>
      </c>
      <c r="AH5567" s="20"/>
      <c r="AI5567" s="20"/>
      <c r="AJ5567" s="20"/>
      <c r="AK5567" s="20"/>
      <c r="AL5567" s="20"/>
      <c r="AM5567" s="20"/>
      <c r="AN5567" s="20"/>
      <c r="AS5567" s="20"/>
      <c r="AT5567" s="20"/>
      <c r="AU5567" s="20"/>
      <c r="AV5567" s="20"/>
      <c r="AW5567" s="20"/>
      <c r="AX5567" s="20"/>
      <c r="AY5567" s="20"/>
      <c r="AZ5567" s="20"/>
      <c r="BA5567" s="20"/>
      <c r="BB5567" s="20"/>
      <c r="BC5567" s="20"/>
      <c r="BD5567" s="20"/>
      <c r="BE5567" s="20"/>
      <c r="BF5567" s="20"/>
      <c r="BG5567" s="20"/>
      <c r="BH5567" s="20"/>
      <c r="BI5567" s="20"/>
      <c r="BJ5567" s="20"/>
      <c r="BK5567" s="20"/>
      <c r="BL5567" s="20"/>
      <c r="BM5567" s="20"/>
      <c r="BN5567" s="20"/>
      <c r="BO5567" s="20"/>
      <c r="BP5567" s="20"/>
      <c r="BQ5567" s="20"/>
      <c r="BR5567" s="20"/>
      <c r="BS5567" s="20"/>
      <c r="BT5567" s="20"/>
      <c r="BU5567" s="20"/>
      <c r="BV5567" s="20"/>
      <c r="BW5567" s="20"/>
      <c r="BX5567" s="20"/>
      <c r="BY5567" s="20"/>
      <c r="BZ5567" s="20"/>
      <c r="CA5567" s="20"/>
      <c r="CB5567" s="20"/>
      <c r="CC5567" s="20"/>
      <c r="CD5567" s="20"/>
      <c r="CE5567" s="20"/>
      <c r="CF5567" s="20"/>
      <c r="CG5567" s="20"/>
      <c r="CH5567" s="20"/>
      <c r="CI5567" s="20"/>
      <c r="CJ5567" s="20"/>
      <c r="CK5567" s="20"/>
      <c r="CL5567" s="20"/>
      <c r="CM5567" s="20"/>
      <c r="CN5567" s="20"/>
      <c r="CO5567" s="20"/>
      <c r="CP5567" s="20"/>
      <c r="CQ5567" s="20"/>
      <c r="CR5567" s="20"/>
      <c r="CS5567" s="20"/>
      <c r="CT5567" s="20"/>
      <c r="CU5567" s="20"/>
      <c r="CV5567" s="20"/>
      <c r="CW5567" s="20"/>
      <c r="CX5567" s="20"/>
      <c r="CY5567" s="20"/>
      <c r="CZ5567" s="20"/>
      <c r="DA5567" s="20"/>
      <c r="DB5567" s="20"/>
      <c r="DC5567" s="20"/>
      <c r="DD5567" s="20"/>
      <c r="DE5567" s="20"/>
      <c r="DF5567" s="20"/>
      <c r="DG5567" s="20"/>
      <c r="DH5567" s="20"/>
      <c r="DI5567" s="20"/>
      <c r="DJ5567" s="20"/>
      <c r="DK5567" s="20"/>
      <c r="DL5567" s="20"/>
      <c r="DM5567" s="20"/>
      <c r="DN5567" s="20"/>
      <c r="DO5567" s="20"/>
      <c r="DP5567" s="20"/>
      <c r="DQ5567" s="20"/>
      <c r="DR5567" s="20"/>
      <c r="DS5567" s="20"/>
      <c r="DT5567" s="20"/>
      <c r="DU5567" s="20"/>
      <c r="DV5567" s="20"/>
      <c r="DW5567" s="20"/>
      <c r="DX5567" s="20"/>
      <c r="DY5567" s="20"/>
    </row>
    <row r="5568" spans="1:129" x14ac:dyDescent="0.15">
      <c r="B5568" s="77" t="s">
        <v>12005</v>
      </c>
      <c r="C5568" s="75"/>
      <c r="D5568" s="73" t="s">
        <v>38</v>
      </c>
      <c r="E5568" s="20" t="s">
        <v>12006</v>
      </c>
      <c r="F5568" s="149">
        <f t="shared" si="775"/>
        <v>0.14547693606000001</v>
      </c>
      <c r="G5568" s="149">
        <f t="shared" si="776"/>
        <v>7.4493162000000002E-2</v>
      </c>
      <c r="H5568" s="149">
        <f t="shared" si="777"/>
        <v>1.8133818560000001E-2</v>
      </c>
      <c r="I5568" s="149">
        <f t="shared" si="778"/>
        <v>6.5829005000000006E-3</v>
      </c>
      <c r="J5568" s="149">
        <v>4.6267055000000001E-2</v>
      </c>
      <c r="K5568" s="149">
        <v>1.6858253E-2</v>
      </c>
      <c r="L5568" s="149">
        <v>7.7459200000000005E-4</v>
      </c>
      <c r="M5568" s="149">
        <v>1.0507660000000001E-3</v>
      </c>
      <c r="N5568" s="149">
        <v>2.4080905E-2</v>
      </c>
      <c r="O5568" s="149">
        <v>4.9361491E-2</v>
      </c>
      <c r="P5568" s="149">
        <v>5.0097355999999997E-4</v>
      </c>
      <c r="Q5568" s="149">
        <v>5.4290201000000001E-3</v>
      </c>
      <c r="R5568" s="149">
        <v>0</v>
      </c>
      <c r="S5568" s="149">
        <v>0</v>
      </c>
      <c r="T5568" s="149">
        <v>0</v>
      </c>
      <c r="U5568" s="149">
        <v>1.1538804000000001E-3</v>
      </c>
      <c r="V5568" s="110"/>
      <c r="W5568" s="246">
        <f t="shared" si="779"/>
        <v>0.3427189259259259</v>
      </c>
      <c r="X5568" s="201">
        <v>5.5658390000000004</v>
      </c>
      <c r="Y5568" s="201">
        <v>4.7080513000000002</v>
      </c>
      <c r="Z5568" s="201">
        <v>0.49299893</v>
      </c>
      <c r="AA5568" s="201">
        <v>3.9240698000000002E-4</v>
      </c>
      <c r="AB5568" s="201">
        <v>0.12825840999999999</v>
      </c>
      <c r="AC5568" s="201">
        <v>3.6220605000000003E-2</v>
      </c>
      <c r="AD5568" s="201">
        <v>0.19991738000000001</v>
      </c>
      <c r="AE5568" s="76">
        <v>1.0401142000000001E-6</v>
      </c>
      <c r="AF5568" s="76">
        <v>1.7986707E-9</v>
      </c>
      <c r="AG5568" s="20">
        <v>2.4394781000000001E-2</v>
      </c>
      <c r="AH5568" s="20"/>
      <c r="AI5568" s="20"/>
      <c r="AJ5568" s="20"/>
      <c r="AK5568" s="20"/>
      <c r="AL5568" s="20"/>
      <c r="AM5568" s="20"/>
      <c r="AN5568" s="20"/>
      <c r="AS5568" s="20"/>
      <c r="AT5568" s="20"/>
      <c r="AU5568" s="20"/>
      <c r="AV5568" s="20"/>
      <c r="AW5568" s="20"/>
      <c r="AX5568" s="20"/>
      <c r="AY5568" s="20"/>
      <c r="AZ5568" s="20"/>
      <c r="BA5568" s="20"/>
      <c r="BB5568" s="20"/>
      <c r="BC5568" s="20"/>
      <c r="BD5568" s="20"/>
      <c r="BE5568" s="20"/>
      <c r="BF5568" s="20"/>
      <c r="BG5568" s="20"/>
      <c r="BH5568" s="20"/>
      <c r="BI5568" s="20"/>
      <c r="BJ5568" s="20"/>
      <c r="BK5568" s="20"/>
      <c r="BL5568" s="20"/>
      <c r="BM5568" s="20"/>
      <c r="BN5568" s="20"/>
      <c r="BO5568" s="20"/>
      <c r="BP5568" s="20"/>
      <c r="BQ5568" s="20"/>
      <c r="BR5568" s="20"/>
      <c r="BS5568" s="20"/>
      <c r="BT5568" s="20"/>
      <c r="BU5568" s="20"/>
      <c r="BV5568" s="20"/>
      <c r="BW5568" s="20"/>
      <c r="BX5568" s="20"/>
      <c r="BY5568" s="20"/>
      <c r="BZ5568" s="20"/>
      <c r="CA5568" s="20"/>
      <c r="CB5568" s="20"/>
      <c r="CC5568" s="20"/>
      <c r="CD5568" s="20"/>
      <c r="CE5568" s="20"/>
      <c r="CF5568" s="20"/>
      <c r="CG5568" s="20"/>
      <c r="CH5568" s="20"/>
      <c r="CI5568" s="20"/>
      <c r="CJ5568" s="20"/>
      <c r="CK5568" s="20"/>
      <c r="CL5568" s="20"/>
      <c r="CM5568" s="20"/>
      <c r="CN5568" s="20"/>
      <c r="CO5568" s="20"/>
      <c r="CP5568" s="20"/>
      <c r="CQ5568" s="20"/>
      <c r="CR5568" s="20"/>
      <c r="CS5568" s="20"/>
      <c r="CT5568" s="20"/>
      <c r="CU5568" s="20"/>
      <c r="CV5568" s="20"/>
      <c r="CW5568" s="20"/>
      <c r="CX5568" s="20"/>
      <c r="CY5568" s="20"/>
      <c r="CZ5568" s="20"/>
      <c r="DA5568" s="20"/>
      <c r="DB5568" s="20"/>
      <c r="DC5568" s="20"/>
      <c r="DD5568" s="20"/>
      <c r="DE5568" s="20"/>
      <c r="DF5568" s="20"/>
      <c r="DG5568" s="20"/>
      <c r="DH5568" s="20"/>
      <c r="DI5568" s="20"/>
      <c r="DJ5568" s="20"/>
      <c r="DK5568" s="20"/>
      <c r="DL5568" s="20"/>
      <c r="DM5568" s="20"/>
      <c r="DN5568" s="20"/>
      <c r="DO5568" s="20"/>
      <c r="DP5568" s="20"/>
      <c r="DQ5568" s="20"/>
      <c r="DR5568" s="20"/>
      <c r="DS5568" s="20"/>
      <c r="DT5568" s="20"/>
      <c r="DU5568" s="20"/>
      <c r="DV5568" s="20"/>
      <c r="DW5568" s="20"/>
      <c r="DX5568" s="20"/>
      <c r="DY5568" s="20"/>
    </row>
    <row r="5569" spans="1:129" x14ac:dyDescent="0.15">
      <c r="B5569" s="77" t="s">
        <v>12007</v>
      </c>
      <c r="C5569" s="75"/>
      <c r="D5569" s="73" t="s">
        <v>38</v>
      </c>
      <c r="E5569" s="20" t="s">
        <v>12008</v>
      </c>
      <c r="F5569" s="149">
        <f t="shared" si="775"/>
        <v>0.33901332768999998</v>
      </c>
      <c r="G5569" s="149">
        <f t="shared" si="776"/>
        <v>6.891086079E-2</v>
      </c>
      <c r="H5569" s="149">
        <f t="shared" si="777"/>
        <v>0.17575726929999999</v>
      </c>
      <c r="I5569" s="149">
        <f t="shared" si="778"/>
        <v>2.27274916E-2</v>
      </c>
      <c r="J5569" s="149">
        <v>7.1617706000000003E-2</v>
      </c>
      <c r="K5569" s="149">
        <v>0.1497288</v>
      </c>
      <c r="L5569" s="149">
        <v>1.8314688999999999E-2</v>
      </c>
      <c r="M5569" s="149">
        <v>5.4068678999999995E-4</v>
      </c>
      <c r="N5569" s="149">
        <v>5.6030124000000001E-2</v>
      </c>
      <c r="O5569" s="149">
        <v>1.234005E-2</v>
      </c>
      <c r="P5569" s="149">
        <v>7.7137802999999996E-3</v>
      </c>
      <c r="Q5569" s="149">
        <v>1.9278855000000001E-2</v>
      </c>
      <c r="R5569" s="149">
        <v>0</v>
      </c>
      <c r="S5569" s="149">
        <v>0</v>
      </c>
      <c r="T5569" s="149">
        <v>0</v>
      </c>
      <c r="U5569" s="149">
        <v>3.4486365999999999E-3</v>
      </c>
      <c r="V5569" s="110"/>
      <c r="W5569" s="246">
        <f t="shared" si="779"/>
        <v>0.53050152592592592</v>
      </c>
      <c r="X5569" s="201">
        <v>9.3950519999999997</v>
      </c>
      <c r="Y5569" s="201">
        <v>7.0765206000000003</v>
      </c>
      <c r="Z5569" s="201">
        <v>1.2056340999999999</v>
      </c>
      <c r="AA5569" s="201">
        <v>9.7801711000000007E-4</v>
      </c>
      <c r="AB5569" s="201">
        <v>0.42409070999999998</v>
      </c>
      <c r="AC5569" s="201">
        <v>8.5852428999999994E-2</v>
      </c>
      <c r="AD5569" s="201">
        <v>0.60197615999999998</v>
      </c>
      <c r="AE5569" s="76">
        <v>4.1381659999999999E-6</v>
      </c>
      <c r="AF5569" s="76">
        <v>7.3139777999999997E-9</v>
      </c>
      <c r="AG5569" s="20">
        <v>4.5277713999999997E-2</v>
      </c>
      <c r="AH5569" s="20"/>
      <c r="AI5569" s="20"/>
      <c r="AJ5569" s="20"/>
      <c r="AK5569" s="20"/>
      <c r="AL5569" s="20"/>
      <c r="AM5569" s="20"/>
      <c r="AN5569" s="20"/>
      <c r="AS5569" s="20"/>
      <c r="AT5569" s="20"/>
      <c r="AU5569" s="20"/>
      <c r="AV5569" s="20"/>
      <c r="AW5569" s="20"/>
      <c r="AX5569" s="20"/>
      <c r="AY5569" s="20"/>
      <c r="AZ5569" s="20"/>
      <c r="BA5569" s="20"/>
      <c r="BB5569" s="20"/>
      <c r="BC5569" s="20"/>
      <c r="BD5569" s="20"/>
      <c r="BE5569" s="20"/>
      <c r="BF5569" s="20"/>
      <c r="BG5569" s="20"/>
      <c r="BH5569" s="20"/>
      <c r="BI5569" s="20"/>
      <c r="BJ5569" s="20"/>
      <c r="BK5569" s="20"/>
      <c r="BL5569" s="20"/>
      <c r="BM5569" s="20"/>
      <c r="BN5569" s="20"/>
      <c r="BO5569" s="20"/>
      <c r="BP5569" s="20"/>
      <c r="BQ5569" s="20"/>
      <c r="BR5569" s="20"/>
      <c r="BS5569" s="20"/>
      <c r="BT5569" s="20"/>
      <c r="BU5569" s="20"/>
      <c r="BV5569" s="20"/>
      <c r="BW5569" s="20"/>
      <c r="BX5569" s="20"/>
      <c r="BY5569" s="20"/>
      <c r="BZ5569" s="20"/>
      <c r="CA5569" s="20"/>
      <c r="CB5569" s="20"/>
      <c r="CC5569" s="20"/>
      <c r="CD5569" s="20"/>
      <c r="CE5569" s="20"/>
      <c r="CF5569" s="20"/>
      <c r="CG5569" s="20"/>
      <c r="CH5569" s="20"/>
      <c r="CI5569" s="20"/>
      <c r="CJ5569" s="20"/>
      <c r="CK5569" s="20"/>
      <c r="CL5569" s="20"/>
      <c r="CM5569" s="20"/>
      <c r="CN5569" s="20"/>
      <c r="CO5569" s="20"/>
      <c r="CP5569" s="20"/>
      <c r="CQ5569" s="20"/>
      <c r="CR5569" s="20"/>
      <c r="CS5569" s="20"/>
      <c r="CT5569" s="20"/>
      <c r="CU5569" s="20"/>
      <c r="CV5569" s="20"/>
      <c r="CW5569" s="20"/>
      <c r="CX5569" s="20"/>
      <c r="CY5569" s="20"/>
      <c r="CZ5569" s="20"/>
      <c r="DA5569" s="20"/>
      <c r="DB5569" s="20"/>
      <c r="DC5569" s="20"/>
      <c r="DD5569" s="20"/>
      <c r="DE5569" s="20"/>
      <c r="DF5569" s="20"/>
      <c r="DG5569" s="20"/>
      <c r="DH5569" s="20"/>
      <c r="DI5569" s="20"/>
      <c r="DJ5569" s="20"/>
      <c r="DK5569" s="20"/>
      <c r="DL5569" s="20"/>
      <c r="DM5569" s="20"/>
      <c r="DN5569" s="20"/>
      <c r="DO5569" s="20"/>
      <c r="DP5569" s="20"/>
      <c r="DQ5569" s="20"/>
      <c r="DR5569" s="20"/>
      <c r="DS5569" s="20"/>
      <c r="DT5569" s="20"/>
      <c r="DU5569" s="20"/>
      <c r="DV5569" s="20"/>
      <c r="DW5569" s="20"/>
      <c r="DX5569" s="20"/>
      <c r="DY5569" s="20"/>
    </row>
    <row r="5570" spans="1:129" x14ac:dyDescent="0.15">
      <c r="B5570" s="77" t="s">
        <v>12009</v>
      </c>
      <c r="C5570" s="75"/>
      <c r="D5570" s="73" t="s">
        <v>38</v>
      </c>
      <c r="E5570" s="20" t="s">
        <v>12010</v>
      </c>
      <c r="F5570" s="149">
        <f t="shared" si="775"/>
        <v>0.1508289686</v>
      </c>
      <c r="G5570" s="149">
        <f t="shared" si="776"/>
        <v>9.2032229460000003E-2</v>
      </c>
      <c r="H5570" s="149">
        <f t="shared" si="777"/>
        <v>1.3660712139999998E-2</v>
      </c>
      <c r="I5570" s="149">
        <f t="shared" si="778"/>
        <v>5.5314420000000001E-3</v>
      </c>
      <c r="J5570" s="149">
        <v>3.9604584999999998E-2</v>
      </c>
      <c r="K5570" s="149">
        <v>1.1665175999999999E-2</v>
      </c>
      <c r="L5570" s="149">
        <v>6.9084753999999998E-4</v>
      </c>
      <c r="M5570" s="149">
        <v>6.3920546000000001E-4</v>
      </c>
      <c r="N5570" s="149">
        <v>1.5729788000000001E-2</v>
      </c>
      <c r="O5570" s="149">
        <v>7.5663235999999995E-2</v>
      </c>
      <c r="P5570" s="149">
        <v>1.3046886E-3</v>
      </c>
      <c r="Q5570" s="149">
        <v>3.9187095E-3</v>
      </c>
      <c r="R5570" s="149">
        <v>0</v>
      </c>
      <c r="S5570" s="149">
        <v>0</v>
      </c>
      <c r="T5570" s="149">
        <v>0</v>
      </c>
      <c r="U5570" s="149">
        <v>1.6127324999999999E-3</v>
      </c>
      <c r="V5570" s="110"/>
      <c r="W5570" s="246">
        <f t="shared" si="779"/>
        <v>0.29336729629629626</v>
      </c>
      <c r="X5570" s="201">
        <v>3.7786867000000002</v>
      </c>
      <c r="Y5570" s="201">
        <v>3.0539277</v>
      </c>
      <c r="Z5570" s="201">
        <v>0.33624366</v>
      </c>
      <c r="AA5570" s="201">
        <v>2.7421688999999999E-2</v>
      </c>
      <c r="AB5570" s="201">
        <v>0.18677125999999999</v>
      </c>
      <c r="AC5570" s="201">
        <v>2.5226235E-2</v>
      </c>
      <c r="AD5570" s="201">
        <v>0.14909612999999999</v>
      </c>
      <c r="AE5570" s="76">
        <v>9.3270868000000002E-7</v>
      </c>
      <c r="AF5570" s="76">
        <v>1.7001561E-9</v>
      </c>
      <c r="AG5570" s="20">
        <v>1.5931403E-2</v>
      </c>
      <c r="AH5570" s="20"/>
      <c r="AI5570" s="20"/>
      <c r="AJ5570" s="20"/>
      <c r="AK5570" s="20"/>
      <c r="AL5570" s="20"/>
      <c r="AM5570" s="20"/>
      <c r="AN5570" s="20"/>
      <c r="AS5570" s="20"/>
      <c r="AT5570" s="20"/>
      <c r="AU5570" s="20"/>
      <c r="AV5570" s="20"/>
      <c r="AW5570" s="20"/>
      <c r="AX5570" s="20"/>
      <c r="AY5570" s="20"/>
      <c r="AZ5570" s="20"/>
      <c r="BA5570" s="20"/>
      <c r="BB5570" s="20"/>
      <c r="BC5570" s="20"/>
      <c r="BD5570" s="20"/>
      <c r="BE5570" s="20"/>
      <c r="BF5570" s="20"/>
      <c r="BG5570" s="20"/>
      <c r="BH5570" s="20"/>
      <c r="BI5570" s="20"/>
      <c r="BJ5570" s="20"/>
      <c r="BK5570" s="20"/>
      <c r="BL5570" s="20"/>
      <c r="BM5570" s="20"/>
      <c r="BN5570" s="20"/>
      <c r="BO5570" s="20"/>
      <c r="BP5570" s="20"/>
      <c r="BQ5570" s="20"/>
      <c r="BR5570" s="20"/>
      <c r="BS5570" s="20"/>
      <c r="BT5570" s="20"/>
      <c r="BU5570" s="20"/>
      <c r="BV5570" s="20"/>
      <c r="BW5570" s="20"/>
      <c r="BX5570" s="20"/>
      <c r="BY5570" s="20"/>
      <c r="BZ5570" s="20"/>
      <c r="CA5570" s="20"/>
      <c r="CB5570" s="20"/>
      <c r="CC5570" s="20"/>
      <c r="CD5570" s="20"/>
      <c r="CE5570" s="20"/>
      <c r="CF5570" s="20"/>
      <c r="CG5570" s="20"/>
      <c r="CH5570" s="20"/>
      <c r="CI5570" s="20"/>
      <c r="CJ5570" s="20"/>
      <c r="CK5570" s="20"/>
      <c r="CL5570" s="20"/>
      <c r="CM5570" s="20"/>
      <c r="CN5570" s="20"/>
      <c r="CO5570" s="20"/>
      <c r="CP5570" s="20"/>
      <c r="CQ5570" s="20"/>
      <c r="CR5570" s="20"/>
      <c r="CS5570" s="20"/>
      <c r="CT5570" s="20"/>
      <c r="CU5570" s="20"/>
      <c r="CV5570" s="20"/>
      <c r="CW5570" s="20"/>
      <c r="CX5570" s="20"/>
      <c r="CY5570" s="20"/>
      <c r="CZ5570" s="20"/>
      <c r="DA5570" s="20"/>
      <c r="DB5570" s="20"/>
      <c r="DC5570" s="20"/>
      <c r="DD5570" s="20"/>
      <c r="DE5570" s="20"/>
      <c r="DF5570" s="20"/>
      <c r="DG5570" s="20"/>
      <c r="DH5570" s="20"/>
      <c r="DI5570" s="20"/>
      <c r="DJ5570" s="20"/>
      <c r="DK5570" s="20"/>
      <c r="DL5570" s="20"/>
      <c r="DM5570" s="20"/>
      <c r="DN5570" s="20"/>
      <c r="DO5570" s="20"/>
      <c r="DP5570" s="20"/>
      <c r="DQ5570" s="20"/>
      <c r="DR5570" s="20"/>
      <c r="DS5570" s="20"/>
      <c r="DT5570" s="20"/>
      <c r="DU5570" s="20"/>
      <c r="DV5570" s="20"/>
      <c r="DW5570" s="20"/>
      <c r="DX5570" s="20"/>
      <c r="DY5570" s="20"/>
    </row>
    <row r="5571" spans="1:129" x14ac:dyDescent="0.15">
      <c r="A5571" s="61" t="s">
        <v>1784</v>
      </c>
      <c r="B5571" s="67" t="s">
        <v>1785</v>
      </c>
      <c r="C5571" s="83" t="s">
        <v>1786</v>
      </c>
      <c r="D5571" s="75"/>
      <c r="E5571" s="202"/>
      <c r="F5571" s="149"/>
      <c r="G5571" s="149"/>
      <c r="H5571" s="149"/>
      <c r="I5571" s="149"/>
      <c r="J5571" s="149"/>
      <c r="K5571" s="149"/>
      <c r="L5571" s="149"/>
      <c r="M5571" s="149"/>
      <c r="N5571" s="149"/>
      <c r="O5571" s="149"/>
      <c r="P5571" s="149"/>
      <c r="Q5571" s="149"/>
      <c r="R5571" s="149"/>
      <c r="S5571" s="149"/>
      <c r="T5571" s="149"/>
      <c r="U5571" s="149"/>
      <c r="V5571" s="246"/>
      <c r="W5571" s="246"/>
      <c r="X5571" s="80"/>
      <c r="Y5571" s="80"/>
      <c r="Z5571" s="80"/>
      <c r="AA5571" s="80"/>
      <c r="AB5571" s="80"/>
      <c r="AC5571" s="80"/>
      <c r="AD5571" s="80"/>
      <c r="AE5571" s="70"/>
      <c r="AF5571" s="70"/>
      <c r="AG5571" s="70"/>
      <c r="AH5571" s="20"/>
      <c r="AI5571" s="20"/>
      <c r="AJ5571" s="20"/>
      <c r="AK5571" s="20"/>
      <c r="AL5571" s="20"/>
      <c r="AM5571" s="20"/>
      <c r="AN5571" s="20"/>
      <c r="AS5571" s="20"/>
      <c r="AT5571" s="20"/>
      <c r="AU5571" s="20"/>
      <c r="AV5571" s="20"/>
      <c r="AW5571" s="20"/>
      <c r="AX5571" s="20"/>
      <c r="AY5571" s="20"/>
      <c r="AZ5571" s="20"/>
      <c r="BA5571" s="20"/>
      <c r="BB5571" s="20"/>
      <c r="BC5571" s="20"/>
      <c r="BD5571" s="20"/>
      <c r="BE5571" s="20"/>
      <c r="BF5571" s="20"/>
      <c r="BG5571" s="20"/>
      <c r="BH5571" s="20"/>
      <c r="BI5571" s="20"/>
      <c r="BJ5571" s="20"/>
      <c r="BK5571" s="20"/>
      <c r="BL5571" s="20"/>
      <c r="BM5571" s="20"/>
      <c r="BN5571" s="20"/>
      <c r="BO5571" s="20"/>
      <c r="BP5571" s="20"/>
      <c r="BQ5571" s="20"/>
      <c r="BR5571" s="20"/>
      <c r="BS5571" s="20"/>
      <c r="BT5571" s="20"/>
      <c r="BU5571" s="20"/>
      <c r="BV5571" s="20"/>
      <c r="BW5571" s="20"/>
      <c r="BX5571" s="20"/>
      <c r="BY5571" s="20"/>
      <c r="BZ5571" s="20"/>
      <c r="CA5571" s="20"/>
      <c r="CB5571" s="20"/>
      <c r="CC5571" s="20"/>
      <c r="CD5571" s="20"/>
      <c r="CE5571" s="20"/>
      <c r="CF5571" s="20"/>
      <c r="CG5571" s="20"/>
      <c r="CH5571" s="20"/>
      <c r="CI5571" s="20"/>
      <c r="CJ5571" s="20"/>
      <c r="CK5571" s="20"/>
      <c r="CL5571" s="20"/>
      <c r="CM5571" s="20"/>
      <c r="CN5571" s="20"/>
      <c r="CO5571" s="20"/>
      <c r="CP5571" s="20"/>
      <c r="CQ5571" s="20"/>
      <c r="CR5571" s="20"/>
      <c r="CS5571" s="20"/>
      <c r="CT5571" s="20"/>
      <c r="CU5571" s="20"/>
      <c r="CV5571" s="20"/>
      <c r="CW5571" s="20"/>
      <c r="CX5571" s="20"/>
      <c r="CY5571" s="20"/>
      <c r="CZ5571" s="20"/>
      <c r="DA5571" s="20"/>
      <c r="DB5571" s="20"/>
      <c r="DC5571" s="20"/>
      <c r="DD5571" s="20"/>
      <c r="DE5571" s="20"/>
      <c r="DF5571" s="20"/>
      <c r="DG5571" s="20"/>
      <c r="DH5571" s="20"/>
      <c r="DI5571" s="20"/>
      <c r="DJ5571" s="20"/>
      <c r="DK5571" s="20"/>
      <c r="DL5571" s="20"/>
      <c r="DM5571" s="20"/>
      <c r="DN5571" s="20"/>
      <c r="DO5571" s="20"/>
      <c r="DP5571" s="20"/>
      <c r="DQ5571" s="20"/>
      <c r="DR5571" s="20"/>
      <c r="DS5571" s="20"/>
      <c r="DT5571" s="20"/>
      <c r="DU5571" s="20"/>
      <c r="DV5571" s="20"/>
      <c r="DW5571" s="20"/>
      <c r="DX5571" s="20"/>
      <c r="DY5571" s="20"/>
    </row>
    <row r="5572" spans="1:129" x14ac:dyDescent="0.15">
      <c r="B5572" s="77" t="s">
        <v>1787</v>
      </c>
      <c r="C5572" s="75"/>
      <c r="D5572" s="73" t="s">
        <v>38</v>
      </c>
      <c r="E5572" s="78" t="s">
        <v>1788</v>
      </c>
      <c r="F5572" s="271">
        <f t="shared" ref="F5572:F5635" si="780">G5572+H5572+I5572+J5572</f>
        <v>1.1963290500000001E-2</v>
      </c>
      <c r="G5572" s="271">
        <f t="shared" ref="G5572:G5635" si="781">M5572+N5572+O5572</f>
        <v>9.1386840999999996E-4</v>
      </c>
      <c r="H5572" s="271">
        <f t="shared" ref="H5572:H5635" si="782">K5572+L5572+P5572</f>
        <v>2.7977256900000003E-3</v>
      </c>
      <c r="I5572" s="271">
        <f t="shared" ref="I5572:I5635" si="783">Q5572+IF(R5572="x",0,R5572)+IF(S5572="x",0,S5572)+IF(T5572="x",0,T5572)+U5572</f>
        <v>2.5821090000000002E-4</v>
      </c>
      <c r="J5572" s="271">
        <v>7.9934854999999996E-3</v>
      </c>
      <c r="K5572" s="271">
        <v>2.5469955E-3</v>
      </c>
      <c r="L5572" s="271">
        <v>1.4830345000000001E-4</v>
      </c>
      <c r="M5572" s="271">
        <v>2.386428E-5</v>
      </c>
      <c r="N5572" s="271">
        <v>7.5266579999999997E-4</v>
      </c>
      <c r="O5572" s="271">
        <v>1.3733832999999999E-4</v>
      </c>
      <c r="P5572" s="271">
        <v>1.0242674E-4</v>
      </c>
      <c r="Q5572" s="271">
        <v>4.5574610000000003E-5</v>
      </c>
      <c r="R5572" s="271">
        <v>0</v>
      </c>
      <c r="S5572" s="271">
        <v>0</v>
      </c>
      <c r="T5572" s="271">
        <v>0</v>
      </c>
      <c r="U5572" s="271">
        <v>2.1263628999999999E-4</v>
      </c>
      <c r="V5572" s="110"/>
      <c r="W5572" s="89">
        <f t="shared" ref="W5572:W5619" si="784">J5572/0.135</f>
        <v>5.9211003703703698E-2</v>
      </c>
      <c r="X5572" s="248">
        <v>1.5588749</v>
      </c>
      <c r="Y5572" s="248">
        <v>0.79486341999999999</v>
      </c>
      <c r="Z5572" s="248">
        <v>0.57063807</v>
      </c>
      <c r="AA5572" s="248">
        <v>9.9567122000000004E-5</v>
      </c>
      <c r="AB5572" s="248">
        <v>6.6372037999999994E-2</v>
      </c>
      <c r="AC5572" s="248">
        <v>3.0639566999999999E-2</v>
      </c>
      <c r="AD5572" s="248">
        <v>9.6262288000000001E-2</v>
      </c>
      <c r="AE5572" s="250">
        <v>1.1707462000000001E-7</v>
      </c>
      <c r="AF5572" s="250">
        <v>3.0467329000000002E-10</v>
      </c>
      <c r="AG5572" s="78">
        <v>2.6567219000000002E-3</v>
      </c>
      <c r="AH5572" s="20"/>
      <c r="AI5572" s="20"/>
      <c r="AJ5572" s="20"/>
      <c r="AK5572" s="20"/>
      <c r="AL5572" s="20"/>
      <c r="AM5572" s="20"/>
      <c r="AN5572" s="20"/>
      <c r="AS5572" s="20"/>
      <c r="AT5572" s="20"/>
      <c r="AU5572" s="20"/>
      <c r="AV5572" s="20"/>
      <c r="AW5572" s="20"/>
      <c r="AX5572" s="20"/>
      <c r="AY5572" s="20"/>
      <c r="AZ5572" s="20"/>
      <c r="BA5572" s="20"/>
      <c r="BB5572" s="20"/>
      <c r="BC5572" s="20"/>
      <c r="BD5572" s="20"/>
      <c r="BE5572" s="20"/>
      <c r="BF5572" s="20"/>
      <c r="BG5572" s="20"/>
      <c r="BH5572" s="20"/>
      <c r="BI5572" s="20"/>
      <c r="BJ5572" s="20"/>
      <c r="BK5572" s="20"/>
      <c r="BL5572" s="20"/>
      <c r="BM5572" s="20"/>
      <c r="BN5572" s="20"/>
      <c r="BO5572" s="20"/>
      <c r="BP5572" s="20"/>
      <c r="BQ5572" s="20"/>
      <c r="BR5572" s="20"/>
      <c r="BS5572" s="20"/>
      <c r="BT5572" s="20"/>
      <c r="BU5572" s="20"/>
      <c r="BV5572" s="20"/>
      <c r="BW5572" s="20"/>
      <c r="BX5572" s="20"/>
      <c r="BY5572" s="20"/>
      <c r="BZ5572" s="20"/>
      <c r="CA5572" s="20"/>
      <c r="CB5572" s="20"/>
      <c r="CC5572" s="20"/>
      <c r="CD5572" s="20"/>
      <c r="CE5572" s="20"/>
      <c r="CF5572" s="20"/>
      <c r="CG5572" s="20"/>
      <c r="CH5572" s="20"/>
      <c r="CI5572" s="20"/>
      <c r="CJ5572" s="20"/>
      <c r="CK5572" s="20"/>
      <c r="CL5572" s="20"/>
      <c r="CM5572" s="20"/>
      <c r="CN5572" s="20"/>
      <c r="CO5572" s="20"/>
      <c r="CP5572" s="20"/>
      <c r="CQ5572" s="20"/>
      <c r="CR5572" s="20"/>
      <c r="CS5572" s="20"/>
      <c r="CT5572" s="20"/>
      <c r="CU5572" s="20"/>
      <c r="CV5572" s="20"/>
      <c r="CW5572" s="20"/>
      <c r="CX5572" s="20"/>
      <c r="CY5572" s="20"/>
      <c r="CZ5572" s="20"/>
      <c r="DA5572" s="20"/>
      <c r="DB5572" s="20"/>
      <c r="DC5572" s="20"/>
      <c r="DD5572" s="20"/>
      <c r="DE5572" s="20"/>
      <c r="DF5572" s="20"/>
      <c r="DG5572" s="20"/>
      <c r="DH5572" s="20"/>
      <c r="DI5572" s="20"/>
      <c r="DJ5572" s="20"/>
      <c r="DK5572" s="20"/>
      <c r="DL5572" s="20"/>
      <c r="DM5572" s="20"/>
      <c r="DN5572" s="20"/>
      <c r="DO5572" s="20"/>
      <c r="DP5572" s="20"/>
      <c r="DQ5572" s="20"/>
      <c r="DR5572" s="20"/>
      <c r="DS5572" s="20"/>
      <c r="DT5572" s="20"/>
      <c r="DU5572" s="20"/>
      <c r="DV5572" s="20"/>
      <c r="DW5572" s="20"/>
      <c r="DX5572" s="20"/>
      <c r="DY5572" s="20"/>
    </row>
    <row r="5573" spans="1:129" x14ac:dyDescent="0.15">
      <c r="B5573" s="77" t="s">
        <v>1789</v>
      </c>
      <c r="C5573" s="75"/>
      <c r="D5573" s="73" t="s">
        <v>38</v>
      </c>
      <c r="E5573" s="78" t="s">
        <v>1790</v>
      </c>
      <c r="F5573" s="271">
        <f t="shared" si="780"/>
        <v>1.1963290500000001E-2</v>
      </c>
      <c r="G5573" s="271">
        <f t="shared" si="781"/>
        <v>9.1386840999999996E-4</v>
      </c>
      <c r="H5573" s="271">
        <f t="shared" si="782"/>
        <v>2.7977256900000003E-3</v>
      </c>
      <c r="I5573" s="271">
        <f t="shared" si="783"/>
        <v>2.5821090000000002E-4</v>
      </c>
      <c r="J5573" s="271">
        <v>7.9934854999999996E-3</v>
      </c>
      <c r="K5573" s="271">
        <v>2.5469955E-3</v>
      </c>
      <c r="L5573" s="271">
        <v>1.4830345000000001E-4</v>
      </c>
      <c r="M5573" s="271">
        <v>2.386428E-5</v>
      </c>
      <c r="N5573" s="271">
        <v>7.5266579999999997E-4</v>
      </c>
      <c r="O5573" s="271">
        <v>1.3733832999999999E-4</v>
      </c>
      <c r="P5573" s="271">
        <v>1.0242674E-4</v>
      </c>
      <c r="Q5573" s="271">
        <v>4.5574610000000003E-5</v>
      </c>
      <c r="R5573" s="271">
        <v>0</v>
      </c>
      <c r="S5573" s="271">
        <v>0</v>
      </c>
      <c r="T5573" s="271">
        <v>0</v>
      </c>
      <c r="U5573" s="271">
        <v>2.1263628999999999E-4</v>
      </c>
      <c r="V5573" s="110"/>
      <c r="W5573" s="89">
        <f t="shared" si="784"/>
        <v>5.9211003703703698E-2</v>
      </c>
      <c r="X5573" s="248">
        <v>1.5588749</v>
      </c>
      <c r="Y5573" s="248">
        <v>0.79486341999999999</v>
      </c>
      <c r="Z5573" s="248">
        <v>0.57063807</v>
      </c>
      <c r="AA5573" s="248">
        <v>9.9567122000000004E-5</v>
      </c>
      <c r="AB5573" s="248">
        <v>6.6372037999999994E-2</v>
      </c>
      <c r="AC5573" s="248">
        <v>3.0639566999999999E-2</v>
      </c>
      <c r="AD5573" s="248">
        <v>9.6262288000000001E-2</v>
      </c>
      <c r="AE5573" s="250">
        <v>1.1707462000000001E-7</v>
      </c>
      <c r="AF5573" s="250">
        <v>3.0467329000000002E-10</v>
      </c>
      <c r="AG5573" s="78">
        <v>2.6567219000000002E-3</v>
      </c>
      <c r="AH5573" s="20"/>
      <c r="AI5573" s="20"/>
      <c r="AJ5573" s="20"/>
      <c r="AK5573" s="20"/>
      <c r="AL5573" s="20"/>
      <c r="AM5573" s="20"/>
      <c r="AN5573" s="20"/>
      <c r="AS5573" s="20"/>
      <c r="AT5573" s="20"/>
      <c r="AU5573" s="20"/>
      <c r="AV5573" s="20"/>
      <c r="AW5573" s="20"/>
      <c r="AX5573" s="20"/>
      <c r="AY5573" s="20"/>
      <c r="AZ5573" s="20"/>
      <c r="BA5573" s="20"/>
      <c r="BB5573" s="20"/>
      <c r="BC5573" s="20"/>
      <c r="BD5573" s="20"/>
      <c r="BE5573" s="20"/>
      <c r="BF5573" s="20"/>
      <c r="BG5573" s="20"/>
      <c r="BH5573" s="20"/>
      <c r="BI5573" s="20"/>
      <c r="BJ5573" s="20"/>
      <c r="BK5573" s="20"/>
      <c r="BL5573" s="20"/>
      <c r="BM5573" s="20"/>
      <c r="BN5573" s="20"/>
      <c r="BO5573" s="20"/>
      <c r="BP5573" s="20"/>
      <c r="BQ5573" s="20"/>
      <c r="BR5573" s="20"/>
      <c r="BS5573" s="20"/>
      <c r="BT5573" s="20"/>
      <c r="BU5573" s="20"/>
      <c r="BV5573" s="20"/>
      <c r="BW5573" s="20"/>
      <c r="BX5573" s="20"/>
      <c r="BY5573" s="20"/>
      <c r="BZ5573" s="20"/>
      <c r="CA5573" s="20"/>
      <c r="CB5573" s="20"/>
      <c r="CC5573" s="20"/>
      <c r="CD5573" s="20"/>
      <c r="CE5573" s="20"/>
      <c r="CF5573" s="20"/>
      <c r="CG5573" s="20"/>
      <c r="CH5573" s="20"/>
      <c r="CI5573" s="20"/>
      <c r="CJ5573" s="20"/>
      <c r="CK5573" s="20"/>
      <c r="CL5573" s="20"/>
      <c r="CM5573" s="20"/>
      <c r="CN5573" s="20"/>
      <c r="CO5573" s="20"/>
      <c r="CP5573" s="20"/>
      <c r="CQ5573" s="20"/>
      <c r="CR5573" s="20"/>
      <c r="CS5573" s="20"/>
      <c r="CT5573" s="20"/>
      <c r="CU5573" s="20"/>
      <c r="CV5573" s="20"/>
      <c r="CW5573" s="20"/>
      <c r="CX5573" s="20"/>
      <c r="CY5573" s="20"/>
      <c r="CZ5573" s="20"/>
      <c r="DA5573" s="20"/>
      <c r="DB5573" s="20"/>
      <c r="DC5573" s="20"/>
      <c r="DD5573" s="20"/>
      <c r="DE5573" s="20"/>
      <c r="DF5573" s="20"/>
      <c r="DG5573" s="20"/>
      <c r="DH5573" s="20"/>
      <c r="DI5573" s="20"/>
      <c r="DJ5573" s="20"/>
      <c r="DK5573" s="20"/>
      <c r="DL5573" s="20"/>
      <c r="DM5573" s="20"/>
      <c r="DN5573" s="20"/>
      <c r="DO5573" s="20"/>
      <c r="DP5573" s="20"/>
      <c r="DQ5573" s="20"/>
      <c r="DR5573" s="20"/>
      <c r="DS5573" s="20"/>
      <c r="DT5573" s="20"/>
      <c r="DU5573" s="20"/>
      <c r="DV5573" s="20"/>
      <c r="DW5573" s="20"/>
      <c r="DX5573" s="20"/>
      <c r="DY5573" s="20"/>
    </row>
    <row r="5574" spans="1:129" x14ac:dyDescent="0.15">
      <c r="B5574" s="77" t="s">
        <v>1791</v>
      </c>
      <c r="C5574" s="75"/>
      <c r="D5574" s="73" t="s">
        <v>38</v>
      </c>
      <c r="E5574" s="78" t="s">
        <v>1792</v>
      </c>
      <c r="F5574" s="271">
        <f t="shared" si="780"/>
        <v>1.1963290500000001E-2</v>
      </c>
      <c r="G5574" s="271">
        <f t="shared" si="781"/>
        <v>9.1386840999999996E-4</v>
      </c>
      <c r="H5574" s="271">
        <f t="shared" si="782"/>
        <v>2.7977256900000003E-3</v>
      </c>
      <c r="I5574" s="271">
        <f t="shared" si="783"/>
        <v>2.5821090000000002E-4</v>
      </c>
      <c r="J5574" s="271">
        <v>7.9934854999999996E-3</v>
      </c>
      <c r="K5574" s="271">
        <v>2.5469955E-3</v>
      </c>
      <c r="L5574" s="271">
        <v>1.4830345000000001E-4</v>
      </c>
      <c r="M5574" s="271">
        <v>2.386428E-5</v>
      </c>
      <c r="N5574" s="271">
        <v>7.5266579999999997E-4</v>
      </c>
      <c r="O5574" s="271">
        <v>1.3733832999999999E-4</v>
      </c>
      <c r="P5574" s="271">
        <v>1.0242674E-4</v>
      </c>
      <c r="Q5574" s="271">
        <v>4.5574610000000003E-5</v>
      </c>
      <c r="R5574" s="271">
        <v>0</v>
      </c>
      <c r="S5574" s="271">
        <v>0</v>
      </c>
      <c r="T5574" s="271">
        <v>0</v>
      </c>
      <c r="U5574" s="271">
        <v>2.1263628999999999E-4</v>
      </c>
      <c r="V5574" s="110"/>
      <c r="W5574" s="89">
        <f t="shared" si="784"/>
        <v>5.9211003703703698E-2</v>
      </c>
      <c r="X5574" s="248">
        <v>1.5588749</v>
      </c>
      <c r="Y5574" s="248">
        <v>0.79486341999999999</v>
      </c>
      <c r="Z5574" s="248">
        <v>0.57063807</v>
      </c>
      <c r="AA5574" s="248">
        <v>9.9567122000000004E-5</v>
      </c>
      <c r="AB5574" s="248">
        <v>6.6372037999999994E-2</v>
      </c>
      <c r="AC5574" s="248">
        <v>3.0639566999999999E-2</v>
      </c>
      <c r="AD5574" s="248">
        <v>9.6262288000000001E-2</v>
      </c>
      <c r="AE5574" s="250">
        <v>1.1707462000000001E-7</v>
      </c>
      <c r="AF5574" s="250">
        <v>3.0467329000000002E-10</v>
      </c>
      <c r="AG5574" s="78">
        <v>2.6567219000000002E-3</v>
      </c>
      <c r="AH5574" s="20"/>
      <c r="AI5574" s="20"/>
      <c r="AJ5574" s="20"/>
      <c r="AK5574" s="20"/>
      <c r="AL5574" s="20"/>
      <c r="AM5574" s="20"/>
      <c r="AN5574" s="20"/>
      <c r="AS5574" s="20"/>
      <c r="AT5574" s="20"/>
      <c r="AU5574" s="20"/>
      <c r="AV5574" s="20"/>
      <c r="AW5574" s="20"/>
      <c r="AX5574" s="20"/>
      <c r="AY5574" s="20"/>
      <c r="AZ5574" s="20"/>
      <c r="BA5574" s="20"/>
      <c r="BB5574" s="20"/>
      <c r="BC5574" s="20"/>
      <c r="BD5574" s="20"/>
      <c r="BE5574" s="20"/>
      <c r="BF5574" s="20"/>
      <c r="BG5574" s="20"/>
      <c r="BH5574" s="20"/>
      <c r="BI5574" s="20"/>
      <c r="BJ5574" s="20"/>
      <c r="BK5574" s="20"/>
      <c r="BL5574" s="20"/>
      <c r="BM5574" s="20"/>
      <c r="BN5574" s="20"/>
      <c r="BO5574" s="20"/>
      <c r="BP5574" s="20"/>
      <c r="BQ5574" s="20"/>
      <c r="BR5574" s="20"/>
      <c r="BS5574" s="20"/>
      <c r="BT5574" s="20"/>
      <c r="BU5574" s="20"/>
      <c r="BV5574" s="20"/>
      <c r="BW5574" s="20"/>
      <c r="BX5574" s="20"/>
      <c r="BY5574" s="20"/>
      <c r="BZ5574" s="20"/>
      <c r="CA5574" s="20"/>
      <c r="CB5574" s="20"/>
      <c r="CC5574" s="20"/>
      <c r="CD5574" s="20"/>
      <c r="CE5574" s="20"/>
      <c r="CF5574" s="20"/>
      <c r="CG5574" s="20"/>
      <c r="CH5574" s="20"/>
      <c r="CI5574" s="20"/>
      <c r="CJ5574" s="20"/>
      <c r="CK5574" s="20"/>
      <c r="CL5574" s="20"/>
      <c r="CM5574" s="20"/>
      <c r="CN5574" s="20"/>
      <c r="CO5574" s="20"/>
      <c r="CP5574" s="20"/>
      <c r="CQ5574" s="20"/>
      <c r="CR5574" s="20"/>
      <c r="CS5574" s="20"/>
      <c r="CT5574" s="20"/>
      <c r="CU5574" s="20"/>
      <c r="CV5574" s="20"/>
      <c r="CW5574" s="20"/>
      <c r="CX5574" s="20"/>
      <c r="CY5574" s="20"/>
      <c r="CZ5574" s="20"/>
      <c r="DA5574" s="20"/>
      <c r="DB5574" s="20"/>
      <c r="DC5574" s="20"/>
      <c r="DD5574" s="20"/>
      <c r="DE5574" s="20"/>
      <c r="DF5574" s="20"/>
      <c r="DG5574" s="20"/>
      <c r="DH5574" s="20"/>
      <c r="DI5574" s="20"/>
      <c r="DJ5574" s="20"/>
      <c r="DK5574" s="20"/>
      <c r="DL5574" s="20"/>
      <c r="DM5574" s="20"/>
      <c r="DN5574" s="20"/>
      <c r="DO5574" s="20"/>
      <c r="DP5574" s="20"/>
      <c r="DQ5574" s="20"/>
      <c r="DR5574" s="20"/>
      <c r="DS5574" s="20"/>
      <c r="DT5574" s="20"/>
      <c r="DU5574" s="20"/>
      <c r="DV5574" s="20"/>
      <c r="DW5574" s="20"/>
      <c r="DX5574" s="20"/>
      <c r="DY5574" s="20"/>
    </row>
    <row r="5575" spans="1:129" x14ac:dyDescent="0.15">
      <c r="B5575" s="77" t="s">
        <v>12011</v>
      </c>
      <c r="C5575" s="75"/>
      <c r="D5575" s="73" t="s">
        <v>38</v>
      </c>
      <c r="E5575" s="20" t="s">
        <v>12012</v>
      </c>
      <c r="F5575" s="149">
        <f t="shared" si="780"/>
        <v>5.6776535746000008</v>
      </c>
      <c r="G5575" s="149">
        <f t="shared" si="781"/>
        <v>1.0189840345999999</v>
      </c>
      <c r="H5575" s="149">
        <f t="shared" si="782"/>
        <v>2.9710659700000002</v>
      </c>
      <c r="I5575" s="149">
        <f t="shared" si="783"/>
        <v>1.0020797699999999</v>
      </c>
      <c r="J5575" s="149">
        <v>0.68552380000000002</v>
      </c>
      <c r="K5575" s="149">
        <v>2.4987525000000002</v>
      </c>
      <c r="L5575" s="149">
        <v>0.32789026999999998</v>
      </c>
      <c r="M5575" s="149">
        <v>9.2087446000000007E-3</v>
      </c>
      <c r="N5575" s="149">
        <v>0.77040916999999998</v>
      </c>
      <c r="O5575" s="149">
        <v>0.23936611999999999</v>
      </c>
      <c r="P5575" s="149">
        <v>0.1444232</v>
      </c>
      <c r="Q5575" s="149">
        <v>0.89808714000000001</v>
      </c>
      <c r="R5575" s="149">
        <v>0</v>
      </c>
      <c r="S5575" s="149">
        <v>0</v>
      </c>
      <c r="T5575" s="149">
        <v>0</v>
      </c>
      <c r="U5575" s="149">
        <v>0.10399263</v>
      </c>
      <c r="V5575" s="110"/>
      <c r="W5575" s="246">
        <f t="shared" si="784"/>
        <v>5.0779540740740741</v>
      </c>
      <c r="X5575" s="201">
        <v>76.822609999999997</v>
      </c>
      <c r="Y5575" s="201">
        <v>59.810178999999998</v>
      </c>
      <c r="Z5575" s="201">
        <v>5.331054</v>
      </c>
      <c r="AA5575" s="201">
        <v>6.3996217000000001E-3</v>
      </c>
      <c r="AB5575" s="201">
        <v>4.2094946000000002</v>
      </c>
      <c r="AC5575" s="201">
        <v>0.39225613999999998</v>
      </c>
      <c r="AD5575" s="201">
        <v>7.0732274000000004</v>
      </c>
      <c r="AE5575" s="76">
        <v>6.4708748999999993E-5</v>
      </c>
      <c r="AF5575" s="76">
        <v>1.1121328E-7</v>
      </c>
      <c r="AG5575" s="20">
        <v>0.52186323999999995</v>
      </c>
      <c r="AH5575" s="20"/>
      <c r="AI5575" s="20"/>
      <c r="AJ5575" s="20"/>
      <c r="AK5575" s="20"/>
      <c r="AL5575" s="20"/>
      <c r="AM5575" s="20"/>
      <c r="AN5575" s="20"/>
      <c r="AS5575" s="20"/>
      <c r="AT5575" s="20"/>
      <c r="AU5575" s="20"/>
      <c r="AV5575" s="20"/>
      <c r="AW5575" s="20"/>
      <c r="AX5575" s="20"/>
      <c r="AY5575" s="20"/>
      <c r="AZ5575" s="20"/>
      <c r="BA5575" s="20"/>
      <c r="BB5575" s="20"/>
      <c r="BC5575" s="20"/>
      <c r="BD5575" s="20"/>
      <c r="BE5575" s="20"/>
      <c r="BF5575" s="20"/>
      <c r="BG5575" s="20"/>
      <c r="BH5575" s="20"/>
      <c r="BI5575" s="20"/>
      <c r="BJ5575" s="20"/>
      <c r="BK5575" s="20"/>
      <c r="BL5575" s="20"/>
      <c r="BM5575" s="20"/>
      <c r="BN5575" s="20"/>
      <c r="BO5575" s="20"/>
      <c r="BP5575" s="20"/>
      <c r="BQ5575" s="20"/>
      <c r="BR5575" s="20"/>
      <c r="BS5575" s="20"/>
      <c r="BT5575" s="20"/>
      <c r="BU5575" s="20"/>
      <c r="BV5575" s="20"/>
      <c r="BW5575" s="20"/>
      <c r="BX5575" s="20"/>
      <c r="BY5575" s="20"/>
      <c r="BZ5575" s="20"/>
      <c r="CA5575" s="20"/>
      <c r="CB5575" s="20"/>
      <c r="CC5575" s="20"/>
      <c r="CD5575" s="20"/>
      <c r="CE5575" s="20"/>
      <c r="CF5575" s="20"/>
      <c r="CG5575" s="20"/>
      <c r="CH5575" s="20"/>
      <c r="CI5575" s="20"/>
      <c r="CJ5575" s="20"/>
      <c r="CK5575" s="20"/>
      <c r="CL5575" s="20"/>
      <c r="CM5575" s="20"/>
      <c r="CN5575" s="20"/>
      <c r="CO5575" s="20"/>
      <c r="CP5575" s="20"/>
      <c r="CQ5575" s="20"/>
      <c r="CR5575" s="20"/>
      <c r="CS5575" s="20"/>
      <c r="CT5575" s="20"/>
      <c r="CU5575" s="20"/>
      <c r="CV5575" s="20"/>
      <c r="CW5575" s="20"/>
      <c r="CX5575" s="20"/>
      <c r="CY5575" s="20"/>
      <c r="CZ5575" s="20"/>
      <c r="DA5575" s="20"/>
      <c r="DB5575" s="20"/>
      <c r="DC5575" s="20"/>
      <c r="DD5575" s="20"/>
      <c r="DE5575" s="20"/>
      <c r="DF5575" s="20"/>
      <c r="DG5575" s="20"/>
      <c r="DH5575" s="20"/>
      <c r="DI5575" s="20"/>
      <c r="DJ5575" s="20"/>
      <c r="DK5575" s="20"/>
      <c r="DL5575" s="20"/>
      <c r="DM5575" s="20"/>
      <c r="DN5575" s="20"/>
      <c r="DO5575" s="20"/>
      <c r="DP5575" s="20"/>
      <c r="DQ5575" s="20"/>
      <c r="DR5575" s="20"/>
      <c r="DS5575" s="20"/>
      <c r="DT5575" s="20"/>
      <c r="DU5575" s="20"/>
      <c r="DV5575" s="20"/>
      <c r="DW5575" s="20"/>
      <c r="DX5575" s="20"/>
      <c r="DY5575" s="20"/>
    </row>
    <row r="5576" spans="1:129" x14ac:dyDescent="0.15">
      <c r="B5576" s="77" t="s">
        <v>12013</v>
      </c>
      <c r="C5576" s="75"/>
      <c r="D5576" s="73" t="s">
        <v>38</v>
      </c>
      <c r="E5576" s="20" t="s">
        <v>12014</v>
      </c>
      <c r="F5576" s="149">
        <f t="shared" si="780"/>
        <v>5.6310988482000006</v>
      </c>
      <c r="G5576" s="149">
        <f t="shared" si="781"/>
        <v>1.0060742981999999</v>
      </c>
      <c r="H5576" s="149">
        <f t="shared" si="782"/>
        <v>2.9613347299999999</v>
      </c>
      <c r="I5576" s="149">
        <f t="shared" si="783"/>
        <v>1.0013363800000001</v>
      </c>
      <c r="J5576" s="149">
        <v>0.66235343999999996</v>
      </c>
      <c r="K5576" s="149">
        <v>2.4896435000000001</v>
      </c>
      <c r="L5576" s="149">
        <v>0.32746275000000002</v>
      </c>
      <c r="M5576" s="149">
        <v>9.1426482000000007E-3</v>
      </c>
      <c r="N5576" s="149">
        <v>0.75879757000000003</v>
      </c>
      <c r="O5576" s="149">
        <v>0.23813408</v>
      </c>
      <c r="P5576" s="149">
        <v>0.14422847999999999</v>
      </c>
      <c r="Q5576" s="149">
        <v>0.89781111000000002</v>
      </c>
      <c r="R5576" s="149">
        <v>0</v>
      </c>
      <c r="S5576" s="149">
        <v>0</v>
      </c>
      <c r="T5576" s="149">
        <v>0</v>
      </c>
      <c r="U5576" s="149">
        <v>0.10352527</v>
      </c>
      <c r="V5576" s="110"/>
      <c r="W5576" s="246">
        <f t="shared" si="784"/>
        <v>4.9063217777777774</v>
      </c>
      <c r="X5576" s="201">
        <v>73.595344999999995</v>
      </c>
      <c r="Y5576" s="201">
        <v>57.407839000000003</v>
      </c>
      <c r="Z5576" s="201">
        <v>4.8163340999999997</v>
      </c>
      <c r="AA5576" s="201">
        <v>6.0261092E-3</v>
      </c>
      <c r="AB5576" s="201">
        <v>4.1323885999999996</v>
      </c>
      <c r="AC5576" s="201">
        <v>0.34530284</v>
      </c>
      <c r="AD5576" s="201">
        <v>6.8874544999999996</v>
      </c>
      <c r="AE5576" s="76">
        <v>6.4191846999999999E-5</v>
      </c>
      <c r="AF5576" s="76">
        <v>1.1033868999999999E-7</v>
      </c>
      <c r="AG5576" s="20">
        <v>0.51052081999999999</v>
      </c>
      <c r="AH5576" s="20"/>
      <c r="AI5576" s="20"/>
      <c r="AJ5576" s="20"/>
      <c r="AK5576" s="20"/>
      <c r="AL5576" s="20"/>
      <c r="AM5576" s="20"/>
      <c r="AN5576" s="20"/>
      <c r="AS5576" s="20"/>
      <c r="AT5576" s="20"/>
      <c r="AU5576" s="20"/>
      <c r="AV5576" s="20"/>
      <c r="AW5576" s="20"/>
      <c r="AX5576" s="20"/>
      <c r="AY5576" s="20"/>
      <c r="AZ5576" s="20"/>
      <c r="BA5576" s="20"/>
      <c r="BB5576" s="20"/>
      <c r="BC5576" s="20"/>
      <c r="BD5576" s="20"/>
      <c r="BE5576" s="20"/>
      <c r="BF5576" s="20"/>
      <c r="BG5576" s="20"/>
      <c r="BH5576" s="20"/>
      <c r="BI5576" s="20"/>
      <c r="BJ5576" s="20"/>
      <c r="BK5576" s="20"/>
      <c r="BL5576" s="20"/>
      <c r="BM5576" s="20"/>
      <c r="BN5576" s="20"/>
      <c r="BO5576" s="20"/>
      <c r="BP5576" s="20"/>
      <c r="BQ5576" s="20"/>
      <c r="BR5576" s="20"/>
      <c r="BS5576" s="20"/>
      <c r="BT5576" s="20"/>
      <c r="BU5576" s="20"/>
      <c r="BV5576" s="20"/>
      <c r="BW5576" s="20"/>
      <c r="BX5576" s="20"/>
      <c r="BY5576" s="20"/>
      <c r="BZ5576" s="20"/>
      <c r="CA5576" s="20"/>
      <c r="CB5576" s="20"/>
      <c r="CC5576" s="20"/>
      <c r="CD5576" s="20"/>
      <c r="CE5576" s="20"/>
      <c r="CF5576" s="20"/>
      <c r="CG5576" s="20"/>
      <c r="CH5576" s="20"/>
      <c r="CI5576" s="20"/>
      <c r="CJ5576" s="20"/>
      <c r="CK5576" s="20"/>
      <c r="CL5576" s="20"/>
      <c r="CM5576" s="20"/>
      <c r="CN5576" s="20"/>
      <c r="CO5576" s="20"/>
      <c r="CP5576" s="20"/>
      <c r="CQ5576" s="20"/>
      <c r="CR5576" s="20"/>
      <c r="CS5576" s="20"/>
      <c r="CT5576" s="20"/>
      <c r="CU5576" s="20"/>
      <c r="CV5576" s="20"/>
      <c r="CW5576" s="20"/>
      <c r="CX5576" s="20"/>
      <c r="CY5576" s="20"/>
      <c r="CZ5576" s="20"/>
      <c r="DA5576" s="20"/>
      <c r="DB5576" s="20"/>
      <c r="DC5576" s="20"/>
      <c r="DD5576" s="20"/>
      <c r="DE5576" s="20"/>
      <c r="DF5576" s="20"/>
      <c r="DG5576" s="20"/>
      <c r="DH5576" s="20"/>
      <c r="DI5576" s="20"/>
      <c r="DJ5576" s="20"/>
      <c r="DK5576" s="20"/>
      <c r="DL5576" s="20"/>
      <c r="DM5576" s="20"/>
      <c r="DN5576" s="20"/>
      <c r="DO5576" s="20"/>
      <c r="DP5576" s="20"/>
      <c r="DQ5576" s="20"/>
      <c r="DR5576" s="20"/>
      <c r="DS5576" s="20"/>
      <c r="DT5576" s="20"/>
      <c r="DU5576" s="20"/>
      <c r="DV5576" s="20"/>
      <c r="DW5576" s="20"/>
      <c r="DX5576" s="20"/>
      <c r="DY5576" s="20"/>
    </row>
    <row r="5577" spans="1:129" x14ac:dyDescent="0.15">
      <c r="B5577" s="77" t="s">
        <v>12015</v>
      </c>
      <c r="C5577" s="75"/>
      <c r="D5577" s="73" t="s">
        <v>38</v>
      </c>
      <c r="E5577" s="20" t="s">
        <v>12016</v>
      </c>
      <c r="F5577" s="149">
        <f t="shared" si="780"/>
        <v>5.8419025862999989</v>
      </c>
      <c r="G5577" s="149">
        <f t="shared" si="781"/>
        <v>1.0640562362999999</v>
      </c>
      <c r="H5577" s="149">
        <f t="shared" si="782"/>
        <v>3.0055204499999997</v>
      </c>
      <c r="I5577" s="149">
        <f t="shared" si="783"/>
        <v>1.0043320599999999</v>
      </c>
      <c r="J5577" s="149">
        <v>0.76799384000000004</v>
      </c>
      <c r="K5577" s="149">
        <v>2.5310378</v>
      </c>
      <c r="L5577" s="149">
        <v>0.32937117999999999</v>
      </c>
      <c r="M5577" s="149">
        <v>9.4068263000000006E-3</v>
      </c>
      <c r="N5577" s="149">
        <v>0.81190797999999997</v>
      </c>
      <c r="O5577" s="149">
        <v>0.24274143000000001</v>
      </c>
      <c r="P5577" s="149">
        <v>0.14511146999999999</v>
      </c>
      <c r="Q5577" s="149">
        <v>0.89865326999999995</v>
      </c>
      <c r="R5577" s="149">
        <v>0</v>
      </c>
      <c r="S5577" s="149">
        <v>0</v>
      </c>
      <c r="T5577" s="149">
        <v>0</v>
      </c>
      <c r="U5577" s="149">
        <v>0.10567878999999999</v>
      </c>
      <c r="V5577" s="110"/>
      <c r="W5577" s="246">
        <f t="shared" si="784"/>
        <v>5.6888432592592588</v>
      </c>
      <c r="X5577" s="201">
        <v>87.860545999999999</v>
      </c>
      <c r="Y5577" s="201">
        <v>67.629199</v>
      </c>
      <c r="Z5577" s="201">
        <v>7.371238</v>
      </c>
      <c r="AA5577" s="201">
        <v>7.7639893000000003E-3</v>
      </c>
      <c r="AB5577" s="201">
        <v>4.5055737000000002</v>
      </c>
      <c r="AC5577" s="201">
        <v>0.57857404999999995</v>
      </c>
      <c r="AD5577" s="201">
        <v>7.7681971000000001</v>
      </c>
      <c r="AE5577" s="76">
        <v>6.6547812000000006E-5</v>
      </c>
      <c r="AF5577" s="76">
        <v>1.1432421000000001E-7</v>
      </c>
      <c r="AG5577" s="20">
        <v>0.55304204999999995</v>
      </c>
      <c r="AH5577" s="20"/>
      <c r="AI5577" s="20"/>
      <c r="AJ5577" s="20"/>
      <c r="AK5577" s="20"/>
      <c r="AL5577" s="20"/>
      <c r="AM5577" s="20"/>
      <c r="AN5577" s="20"/>
      <c r="AS5577" s="20"/>
      <c r="AT5577" s="20"/>
      <c r="AU5577" s="20"/>
      <c r="AV5577" s="20"/>
      <c r="AW5577" s="20"/>
      <c r="AX5577" s="20"/>
      <c r="AY5577" s="20"/>
      <c r="AZ5577" s="20"/>
      <c r="BA5577" s="20"/>
      <c r="BB5577" s="20"/>
      <c r="BC5577" s="20"/>
      <c r="BD5577" s="20"/>
      <c r="BE5577" s="20"/>
      <c r="BF5577" s="20"/>
      <c r="BG5577" s="20"/>
      <c r="BH5577" s="20"/>
      <c r="BI5577" s="20"/>
      <c r="BJ5577" s="20"/>
      <c r="BK5577" s="20"/>
      <c r="BL5577" s="20"/>
      <c r="BM5577" s="20"/>
      <c r="BN5577" s="20"/>
      <c r="BO5577" s="20"/>
      <c r="BP5577" s="20"/>
      <c r="BQ5577" s="20"/>
      <c r="BR5577" s="20"/>
      <c r="BS5577" s="20"/>
      <c r="BT5577" s="20"/>
      <c r="BU5577" s="20"/>
      <c r="BV5577" s="20"/>
      <c r="BW5577" s="20"/>
      <c r="BX5577" s="20"/>
      <c r="BY5577" s="20"/>
      <c r="BZ5577" s="20"/>
      <c r="CA5577" s="20"/>
      <c r="CB5577" s="20"/>
      <c r="CC5577" s="20"/>
      <c r="CD5577" s="20"/>
      <c r="CE5577" s="20"/>
      <c r="CF5577" s="20"/>
      <c r="CG5577" s="20"/>
      <c r="CH5577" s="20"/>
      <c r="CI5577" s="20"/>
      <c r="CJ5577" s="20"/>
      <c r="CK5577" s="20"/>
      <c r="CL5577" s="20"/>
      <c r="CM5577" s="20"/>
      <c r="CN5577" s="20"/>
      <c r="CO5577" s="20"/>
      <c r="CP5577" s="20"/>
      <c r="CQ5577" s="20"/>
      <c r="CR5577" s="20"/>
      <c r="CS5577" s="20"/>
      <c r="CT5577" s="20"/>
      <c r="CU5577" s="20"/>
      <c r="CV5577" s="20"/>
      <c r="CW5577" s="20"/>
      <c r="CX5577" s="20"/>
      <c r="CY5577" s="20"/>
      <c r="CZ5577" s="20"/>
      <c r="DA5577" s="20"/>
      <c r="DB5577" s="20"/>
      <c r="DC5577" s="20"/>
      <c r="DD5577" s="20"/>
      <c r="DE5577" s="20"/>
      <c r="DF5577" s="20"/>
      <c r="DG5577" s="20"/>
      <c r="DH5577" s="20"/>
      <c r="DI5577" s="20"/>
      <c r="DJ5577" s="20"/>
      <c r="DK5577" s="20"/>
      <c r="DL5577" s="20"/>
      <c r="DM5577" s="20"/>
      <c r="DN5577" s="20"/>
      <c r="DO5577" s="20"/>
      <c r="DP5577" s="20"/>
      <c r="DQ5577" s="20"/>
      <c r="DR5577" s="20"/>
      <c r="DS5577" s="20"/>
      <c r="DT5577" s="20"/>
      <c r="DU5577" s="20"/>
      <c r="DV5577" s="20"/>
      <c r="DW5577" s="20"/>
      <c r="DX5577" s="20"/>
      <c r="DY5577" s="20"/>
    </row>
    <row r="5578" spans="1:129" x14ac:dyDescent="0.15">
      <c r="B5578" s="77" t="s">
        <v>12017</v>
      </c>
      <c r="C5578" s="75"/>
      <c r="D5578" s="73" t="s">
        <v>38</v>
      </c>
      <c r="E5578" s="20" t="s">
        <v>12018</v>
      </c>
      <c r="F5578" s="149">
        <f t="shared" si="780"/>
        <v>5.6611008222999999</v>
      </c>
      <c r="G5578" s="149">
        <f t="shared" si="781"/>
        <v>1.0143292822999999</v>
      </c>
      <c r="H5578" s="149">
        <f t="shared" si="782"/>
        <v>2.9676358500000002</v>
      </c>
      <c r="I5578" s="149">
        <f t="shared" si="783"/>
        <v>1.00179127</v>
      </c>
      <c r="J5578" s="149">
        <v>0.67734441999999995</v>
      </c>
      <c r="K5578" s="149">
        <v>2.4955432000000002</v>
      </c>
      <c r="L5578" s="149">
        <v>0.32773690999999999</v>
      </c>
      <c r="M5578" s="149">
        <v>9.1797622999999998E-3</v>
      </c>
      <c r="N5578" s="149">
        <v>0.76635571000000002</v>
      </c>
      <c r="O5578" s="149">
        <v>0.23879381</v>
      </c>
      <c r="P5578" s="149">
        <v>0.14435574000000001</v>
      </c>
      <c r="Q5578" s="149">
        <v>0.89795771000000002</v>
      </c>
      <c r="R5578" s="149">
        <v>0</v>
      </c>
      <c r="S5578" s="149">
        <v>0</v>
      </c>
      <c r="T5578" s="149">
        <v>0</v>
      </c>
      <c r="U5578" s="149">
        <v>0.10383356000000001</v>
      </c>
      <c r="V5578" s="110"/>
      <c r="W5578" s="246">
        <f t="shared" si="784"/>
        <v>5.0173660740740731</v>
      </c>
      <c r="X5578" s="201">
        <v>75.600542000000004</v>
      </c>
      <c r="Y5578" s="201">
        <v>58.829116999999997</v>
      </c>
      <c r="Z5578" s="201">
        <v>5.1860764000000001</v>
      </c>
      <c r="AA5578" s="201">
        <v>6.2738200999999999E-3</v>
      </c>
      <c r="AB5578" s="201">
        <v>4.1862019999999998</v>
      </c>
      <c r="AC5578" s="201">
        <v>0.37905949999999999</v>
      </c>
      <c r="AD5578" s="201">
        <v>7.0138129999999999</v>
      </c>
      <c r="AE5578" s="76">
        <v>6.4527044999999997E-5</v>
      </c>
      <c r="AF5578" s="76">
        <v>1.1090578E-7</v>
      </c>
      <c r="AG5578" s="20">
        <v>0.51620162999999997</v>
      </c>
      <c r="AH5578" s="20"/>
      <c r="AI5578" s="20"/>
      <c r="AJ5578" s="20"/>
      <c r="AK5578" s="20"/>
      <c r="AL5578" s="20"/>
      <c r="AM5578" s="20"/>
      <c r="AN5578" s="20"/>
      <c r="AS5578" s="20"/>
      <c r="AT5578" s="20"/>
      <c r="AU5578" s="20"/>
      <c r="AV5578" s="20"/>
      <c r="AW5578" s="20"/>
      <c r="AX5578" s="20"/>
      <c r="AY5578" s="20"/>
      <c r="AZ5578" s="20"/>
      <c r="BA5578" s="20"/>
      <c r="BB5578" s="20"/>
      <c r="BC5578" s="20"/>
      <c r="BD5578" s="20"/>
      <c r="BE5578" s="20"/>
      <c r="BF5578" s="20"/>
      <c r="BG5578" s="20"/>
      <c r="BH5578" s="20"/>
      <c r="BI5578" s="20"/>
      <c r="BJ5578" s="20"/>
      <c r="BK5578" s="20"/>
      <c r="BL5578" s="20"/>
      <c r="BM5578" s="20"/>
      <c r="BN5578" s="20"/>
      <c r="BO5578" s="20"/>
      <c r="BP5578" s="20"/>
      <c r="BQ5578" s="20"/>
      <c r="BR5578" s="20"/>
      <c r="BS5578" s="20"/>
      <c r="BT5578" s="20"/>
      <c r="BU5578" s="20"/>
      <c r="BV5578" s="20"/>
      <c r="BW5578" s="20"/>
      <c r="BX5578" s="20"/>
      <c r="BY5578" s="20"/>
      <c r="BZ5578" s="20"/>
      <c r="CA5578" s="20"/>
      <c r="CB5578" s="20"/>
      <c r="CC5578" s="20"/>
      <c r="CD5578" s="20"/>
      <c r="CE5578" s="20"/>
      <c r="CF5578" s="20"/>
      <c r="CG5578" s="20"/>
      <c r="CH5578" s="20"/>
      <c r="CI5578" s="20"/>
      <c r="CJ5578" s="20"/>
      <c r="CK5578" s="20"/>
      <c r="CL5578" s="20"/>
      <c r="CM5578" s="20"/>
      <c r="CN5578" s="20"/>
      <c r="CO5578" s="20"/>
      <c r="CP5578" s="20"/>
      <c r="CQ5578" s="20"/>
      <c r="CR5578" s="20"/>
      <c r="CS5578" s="20"/>
      <c r="CT5578" s="20"/>
      <c r="CU5578" s="20"/>
      <c r="CV5578" s="20"/>
      <c r="CW5578" s="20"/>
      <c r="CX5578" s="20"/>
      <c r="CY5578" s="20"/>
      <c r="CZ5578" s="20"/>
      <c r="DA5578" s="20"/>
      <c r="DB5578" s="20"/>
      <c r="DC5578" s="20"/>
      <c r="DD5578" s="20"/>
      <c r="DE5578" s="20"/>
      <c r="DF5578" s="20"/>
      <c r="DG5578" s="20"/>
      <c r="DH5578" s="20"/>
      <c r="DI5578" s="20"/>
      <c r="DJ5578" s="20"/>
      <c r="DK5578" s="20"/>
      <c r="DL5578" s="20"/>
      <c r="DM5578" s="20"/>
      <c r="DN5578" s="20"/>
      <c r="DO5578" s="20"/>
      <c r="DP5578" s="20"/>
      <c r="DQ5578" s="20"/>
      <c r="DR5578" s="20"/>
      <c r="DS5578" s="20"/>
      <c r="DT5578" s="20"/>
      <c r="DU5578" s="20"/>
      <c r="DV5578" s="20"/>
      <c r="DW5578" s="20"/>
      <c r="DX5578" s="20"/>
      <c r="DY5578" s="20"/>
    </row>
    <row r="5579" spans="1:129" x14ac:dyDescent="0.15">
      <c r="B5579" s="77" t="s">
        <v>12019</v>
      </c>
      <c r="C5579" s="75"/>
      <c r="D5579" s="73" t="s">
        <v>38</v>
      </c>
      <c r="E5579" s="20" t="s">
        <v>12020</v>
      </c>
      <c r="F5579" s="149">
        <f t="shared" si="780"/>
        <v>5.9826154382999999</v>
      </c>
      <c r="G5579" s="149">
        <f t="shared" si="781"/>
        <v>1.1026491883</v>
      </c>
      <c r="H5579" s="149">
        <f t="shared" si="782"/>
        <v>3.03502436</v>
      </c>
      <c r="I5579" s="149">
        <f t="shared" si="783"/>
        <v>1.0062160600000001</v>
      </c>
      <c r="J5579" s="149">
        <v>0.83872583000000001</v>
      </c>
      <c r="K5579" s="149">
        <v>2.5586888000000001</v>
      </c>
      <c r="L5579" s="149">
        <v>0.33063605000000001</v>
      </c>
      <c r="M5579" s="149">
        <v>9.5755583000000002E-3</v>
      </c>
      <c r="N5579" s="149">
        <v>0.84748572</v>
      </c>
      <c r="O5579" s="149">
        <v>0.24558790999999999</v>
      </c>
      <c r="P5579" s="149">
        <v>0.14569951</v>
      </c>
      <c r="Q5579" s="149">
        <v>0.89909298000000004</v>
      </c>
      <c r="R5579" s="149">
        <v>0</v>
      </c>
      <c r="S5579" s="149">
        <v>0</v>
      </c>
      <c r="T5579" s="149">
        <v>0</v>
      </c>
      <c r="U5579" s="149">
        <v>0.10712308</v>
      </c>
      <c r="V5579" s="110"/>
      <c r="W5579" s="246">
        <f t="shared" si="784"/>
        <v>6.2127839259259252</v>
      </c>
      <c r="X5579" s="201">
        <v>97.328725000000006</v>
      </c>
      <c r="Y5579" s="201">
        <v>74.335350000000005</v>
      </c>
      <c r="Z5579" s="201">
        <v>9.1222072999999995</v>
      </c>
      <c r="AA5579" s="201">
        <v>8.9344764000000004E-3</v>
      </c>
      <c r="AB5579" s="201">
        <v>4.7595223999999998</v>
      </c>
      <c r="AC5579" s="201">
        <v>0.73849023999999996</v>
      </c>
      <c r="AD5579" s="201">
        <v>8.3642205999999995</v>
      </c>
      <c r="AE5579" s="76">
        <v>6.8124159999999998E-5</v>
      </c>
      <c r="AF5579" s="76">
        <v>1.1699108E-7</v>
      </c>
      <c r="AG5579" s="20">
        <v>0.57976914000000002</v>
      </c>
      <c r="AH5579" s="20"/>
      <c r="AI5579" s="20"/>
      <c r="AJ5579" s="20"/>
      <c r="AK5579" s="20"/>
      <c r="AL5579" s="20"/>
      <c r="AM5579" s="20"/>
      <c r="AN5579" s="20"/>
      <c r="AS5579" s="20"/>
      <c r="AT5579" s="20"/>
      <c r="AU5579" s="20"/>
      <c r="AV5579" s="20"/>
      <c r="AW5579" s="20"/>
      <c r="AX5579" s="20"/>
      <c r="AY5579" s="20"/>
      <c r="AZ5579" s="20"/>
      <c r="BA5579" s="20"/>
      <c r="BB5579" s="20"/>
      <c r="BC5579" s="20"/>
      <c r="BD5579" s="20"/>
      <c r="BE5579" s="20"/>
      <c r="BF5579" s="20"/>
      <c r="BG5579" s="20"/>
      <c r="BH5579" s="20"/>
      <c r="BI5579" s="20"/>
      <c r="BJ5579" s="20"/>
      <c r="BK5579" s="20"/>
      <c r="BL5579" s="20"/>
      <c r="BM5579" s="20"/>
      <c r="BN5579" s="20"/>
      <c r="BO5579" s="20"/>
      <c r="BP5579" s="20"/>
      <c r="BQ5579" s="20"/>
      <c r="BR5579" s="20"/>
      <c r="BS5579" s="20"/>
      <c r="BT5579" s="20"/>
      <c r="BU5579" s="20"/>
      <c r="BV5579" s="20"/>
      <c r="BW5579" s="20"/>
      <c r="BX5579" s="20"/>
      <c r="BY5579" s="20"/>
      <c r="BZ5579" s="20"/>
      <c r="CA5579" s="20"/>
      <c r="CB5579" s="20"/>
      <c r="CC5579" s="20"/>
      <c r="CD5579" s="20"/>
      <c r="CE5579" s="20"/>
      <c r="CF5579" s="20"/>
      <c r="CG5579" s="20"/>
      <c r="CH5579" s="20"/>
      <c r="CI5579" s="20"/>
      <c r="CJ5579" s="20"/>
      <c r="CK5579" s="20"/>
      <c r="CL5579" s="20"/>
      <c r="CM5579" s="20"/>
      <c r="CN5579" s="20"/>
      <c r="CO5579" s="20"/>
      <c r="CP5579" s="20"/>
      <c r="CQ5579" s="20"/>
      <c r="CR5579" s="20"/>
      <c r="CS5579" s="20"/>
      <c r="CT5579" s="20"/>
      <c r="CU5579" s="20"/>
      <c r="CV5579" s="20"/>
      <c r="CW5579" s="20"/>
      <c r="CX5579" s="20"/>
      <c r="CY5579" s="20"/>
      <c r="CZ5579" s="20"/>
      <c r="DA5579" s="20"/>
      <c r="DB5579" s="20"/>
      <c r="DC5579" s="20"/>
      <c r="DD5579" s="20"/>
      <c r="DE5579" s="20"/>
      <c r="DF5579" s="20"/>
      <c r="DG5579" s="20"/>
      <c r="DH5579" s="20"/>
      <c r="DI5579" s="20"/>
      <c r="DJ5579" s="20"/>
      <c r="DK5579" s="20"/>
      <c r="DL5579" s="20"/>
      <c r="DM5579" s="20"/>
      <c r="DN5579" s="20"/>
      <c r="DO5579" s="20"/>
      <c r="DP5579" s="20"/>
      <c r="DQ5579" s="20"/>
      <c r="DR5579" s="20"/>
      <c r="DS5579" s="20"/>
      <c r="DT5579" s="20"/>
      <c r="DU5579" s="20"/>
      <c r="DV5579" s="20"/>
      <c r="DW5579" s="20"/>
      <c r="DX5579" s="20"/>
      <c r="DY5579" s="20"/>
    </row>
    <row r="5580" spans="1:129" x14ac:dyDescent="0.15">
      <c r="B5580" s="77" t="s">
        <v>12021</v>
      </c>
      <c r="C5580" s="75"/>
      <c r="D5580" s="73" t="s">
        <v>38</v>
      </c>
      <c r="E5580" s="20" t="s">
        <v>12022</v>
      </c>
      <c r="F5580" s="149">
        <f t="shared" si="780"/>
        <v>5.6815557387999993</v>
      </c>
      <c r="G5580" s="149">
        <f t="shared" si="781"/>
        <v>1.0199391388000001</v>
      </c>
      <c r="H5580" s="149">
        <f t="shared" si="782"/>
        <v>2.9719254299999998</v>
      </c>
      <c r="I5580" s="149">
        <f t="shared" si="783"/>
        <v>1.00206515</v>
      </c>
      <c r="J5580" s="149">
        <v>0.68762601999999995</v>
      </c>
      <c r="K5580" s="149">
        <v>2.4995634</v>
      </c>
      <c r="L5580" s="149">
        <v>0.32792079000000002</v>
      </c>
      <c r="M5580" s="149">
        <v>9.2042888E-3</v>
      </c>
      <c r="N5580" s="149">
        <v>0.77152726999999999</v>
      </c>
      <c r="O5580" s="149">
        <v>0.23920758</v>
      </c>
      <c r="P5580" s="149">
        <v>0.14444124</v>
      </c>
      <c r="Q5580" s="149">
        <v>0.89802163000000002</v>
      </c>
      <c r="R5580" s="149">
        <v>0</v>
      </c>
      <c r="S5580" s="149">
        <v>0</v>
      </c>
      <c r="T5580" s="149">
        <v>0</v>
      </c>
      <c r="U5580" s="149">
        <v>0.10404352</v>
      </c>
      <c r="V5580" s="110"/>
      <c r="W5580" s="246">
        <f t="shared" si="784"/>
        <v>5.0935260740740738</v>
      </c>
      <c r="X5580" s="201">
        <v>76.976866000000001</v>
      </c>
      <c r="Y5580" s="201">
        <v>59.803942999999997</v>
      </c>
      <c r="Z5580" s="201">
        <v>5.4406030000000003</v>
      </c>
      <c r="AA5580" s="201">
        <v>6.4439661999999998E-3</v>
      </c>
      <c r="AB5580" s="201">
        <v>4.2231177999999998</v>
      </c>
      <c r="AC5580" s="201">
        <v>0.40230552000000003</v>
      </c>
      <c r="AD5580" s="201">
        <v>7.1004528999999996</v>
      </c>
      <c r="AE5580" s="76">
        <v>6.4756159999999999E-5</v>
      </c>
      <c r="AF5580" s="76">
        <v>1.1129323E-7</v>
      </c>
      <c r="AG5580" s="20">
        <v>0.52008677999999997</v>
      </c>
      <c r="AH5580" s="20"/>
      <c r="AI5580" s="20"/>
      <c r="AJ5580" s="20"/>
      <c r="AK5580" s="20"/>
      <c r="AL5580" s="20"/>
      <c r="AM5580" s="20"/>
      <c r="AN5580" s="20"/>
      <c r="AS5580" s="20"/>
      <c r="AT5580" s="20"/>
      <c r="AU5580" s="20"/>
      <c r="AV5580" s="20"/>
      <c r="AW5580" s="20"/>
      <c r="AX5580" s="20"/>
      <c r="AY5580" s="20"/>
      <c r="AZ5580" s="20"/>
      <c r="BA5580" s="20"/>
      <c r="BB5580" s="20"/>
      <c r="BC5580" s="20"/>
      <c r="BD5580" s="20"/>
      <c r="BE5580" s="20"/>
      <c r="BF5580" s="20"/>
      <c r="BG5580" s="20"/>
      <c r="BH5580" s="20"/>
      <c r="BI5580" s="20"/>
      <c r="BJ5580" s="20"/>
      <c r="BK5580" s="20"/>
      <c r="BL5580" s="20"/>
      <c r="BM5580" s="20"/>
      <c r="BN5580" s="20"/>
      <c r="BO5580" s="20"/>
      <c r="BP5580" s="20"/>
      <c r="BQ5580" s="20"/>
      <c r="BR5580" s="20"/>
      <c r="BS5580" s="20"/>
      <c r="BT5580" s="20"/>
      <c r="BU5580" s="20"/>
      <c r="BV5580" s="20"/>
      <c r="BW5580" s="20"/>
      <c r="BX5580" s="20"/>
      <c r="BY5580" s="20"/>
      <c r="BZ5580" s="20"/>
      <c r="CA5580" s="20"/>
      <c r="CB5580" s="20"/>
      <c r="CC5580" s="20"/>
      <c r="CD5580" s="20"/>
      <c r="CE5580" s="20"/>
      <c r="CF5580" s="20"/>
      <c r="CG5580" s="20"/>
      <c r="CH5580" s="20"/>
      <c r="CI5580" s="20"/>
      <c r="CJ5580" s="20"/>
      <c r="CK5580" s="20"/>
      <c r="CL5580" s="20"/>
      <c r="CM5580" s="20"/>
      <c r="CN5580" s="20"/>
      <c r="CO5580" s="20"/>
      <c r="CP5580" s="20"/>
      <c r="CQ5580" s="20"/>
      <c r="CR5580" s="20"/>
      <c r="CS5580" s="20"/>
      <c r="CT5580" s="20"/>
      <c r="CU5580" s="20"/>
      <c r="CV5580" s="20"/>
      <c r="CW5580" s="20"/>
      <c r="CX5580" s="20"/>
      <c r="CY5580" s="20"/>
      <c r="CZ5580" s="20"/>
      <c r="DA5580" s="20"/>
      <c r="DB5580" s="20"/>
      <c r="DC5580" s="20"/>
      <c r="DD5580" s="20"/>
      <c r="DE5580" s="20"/>
      <c r="DF5580" s="20"/>
      <c r="DG5580" s="20"/>
      <c r="DH5580" s="20"/>
      <c r="DI5580" s="20"/>
      <c r="DJ5580" s="20"/>
      <c r="DK5580" s="20"/>
      <c r="DL5580" s="20"/>
      <c r="DM5580" s="20"/>
      <c r="DN5580" s="20"/>
      <c r="DO5580" s="20"/>
      <c r="DP5580" s="20"/>
      <c r="DQ5580" s="20"/>
      <c r="DR5580" s="20"/>
      <c r="DS5580" s="20"/>
      <c r="DT5580" s="20"/>
      <c r="DU5580" s="20"/>
      <c r="DV5580" s="20"/>
      <c r="DW5580" s="20"/>
      <c r="DX5580" s="20"/>
      <c r="DY5580" s="20"/>
    </row>
    <row r="5581" spans="1:129" x14ac:dyDescent="0.15">
      <c r="B5581" s="77" t="s">
        <v>12023</v>
      </c>
      <c r="C5581" s="75"/>
      <c r="D5581" s="73" t="s">
        <v>38</v>
      </c>
      <c r="E5581" s="20" t="s">
        <v>12024</v>
      </c>
      <c r="F5581" s="149">
        <f t="shared" si="780"/>
        <v>5.7015377285000008</v>
      </c>
      <c r="G5581" s="149">
        <f t="shared" si="781"/>
        <v>1.0255601685</v>
      </c>
      <c r="H5581" s="149">
        <f t="shared" si="782"/>
        <v>2.9760858300000002</v>
      </c>
      <c r="I5581" s="149">
        <f t="shared" si="783"/>
        <v>1.0024527700000001</v>
      </c>
      <c r="J5581" s="149">
        <v>0.69743896000000005</v>
      </c>
      <c r="K5581" s="149">
        <v>2.5034515000000002</v>
      </c>
      <c r="L5581" s="149">
        <v>0.32810945000000002</v>
      </c>
      <c r="M5581" s="149">
        <v>9.2385185000000009E-3</v>
      </c>
      <c r="N5581" s="149">
        <v>0.77641961999999998</v>
      </c>
      <c r="O5581" s="149">
        <v>0.23990202999999999</v>
      </c>
      <c r="P5581" s="149">
        <v>0.14452487999999999</v>
      </c>
      <c r="Q5581" s="149">
        <v>0.89821465</v>
      </c>
      <c r="R5581" s="149">
        <v>0</v>
      </c>
      <c r="S5581" s="149">
        <v>0</v>
      </c>
      <c r="T5581" s="149">
        <v>0</v>
      </c>
      <c r="U5581" s="149">
        <v>0.10423812</v>
      </c>
      <c r="V5581" s="110"/>
      <c r="W5581" s="246">
        <f t="shared" si="784"/>
        <v>5.1662145185185189</v>
      </c>
      <c r="X5581" s="201">
        <v>78.416094999999999</v>
      </c>
      <c r="Y5581" s="201">
        <v>60.939850999999997</v>
      </c>
      <c r="Z5581" s="201">
        <v>5.6246578999999999</v>
      </c>
      <c r="AA5581" s="201">
        <v>6.5964348999999999E-3</v>
      </c>
      <c r="AB5581" s="201">
        <v>4.2522650000000004</v>
      </c>
      <c r="AC5581" s="201">
        <v>0.41905902</v>
      </c>
      <c r="AD5581" s="201">
        <v>7.1736649999999997</v>
      </c>
      <c r="AE5581" s="76">
        <v>6.4975311999999994E-5</v>
      </c>
      <c r="AF5581" s="76">
        <v>1.1166378E-7</v>
      </c>
      <c r="AG5581" s="20">
        <v>0.52638189000000002</v>
      </c>
      <c r="AH5581" s="20"/>
      <c r="AI5581" s="20"/>
      <c r="AJ5581" s="20"/>
      <c r="AK5581" s="20"/>
      <c r="AL5581" s="20"/>
      <c r="AM5581" s="20"/>
      <c r="AN5581" s="20"/>
      <c r="AS5581" s="20"/>
      <c r="AT5581" s="20"/>
      <c r="AU5581" s="20"/>
      <c r="AV5581" s="20"/>
      <c r="AW5581" s="20"/>
      <c r="AX5581" s="20"/>
      <c r="AY5581" s="20"/>
      <c r="AZ5581" s="20"/>
      <c r="BA5581" s="20"/>
      <c r="BB5581" s="20"/>
      <c r="BC5581" s="20"/>
      <c r="BD5581" s="20"/>
      <c r="BE5581" s="20"/>
      <c r="BF5581" s="20"/>
      <c r="BG5581" s="20"/>
      <c r="BH5581" s="20"/>
      <c r="BI5581" s="20"/>
      <c r="BJ5581" s="20"/>
      <c r="BK5581" s="20"/>
      <c r="BL5581" s="20"/>
      <c r="BM5581" s="20"/>
      <c r="BN5581" s="20"/>
      <c r="BO5581" s="20"/>
      <c r="BP5581" s="20"/>
      <c r="BQ5581" s="20"/>
      <c r="BR5581" s="20"/>
      <c r="BS5581" s="20"/>
      <c r="BT5581" s="20"/>
      <c r="BU5581" s="20"/>
      <c r="BV5581" s="20"/>
      <c r="BW5581" s="20"/>
      <c r="BX5581" s="20"/>
      <c r="BY5581" s="20"/>
      <c r="BZ5581" s="20"/>
      <c r="CA5581" s="20"/>
      <c r="CB5581" s="20"/>
      <c r="CC5581" s="20"/>
      <c r="CD5581" s="20"/>
      <c r="CE5581" s="20"/>
      <c r="CF5581" s="20"/>
      <c r="CG5581" s="20"/>
      <c r="CH5581" s="20"/>
      <c r="CI5581" s="20"/>
      <c r="CJ5581" s="20"/>
      <c r="CK5581" s="20"/>
      <c r="CL5581" s="20"/>
      <c r="CM5581" s="20"/>
      <c r="CN5581" s="20"/>
      <c r="CO5581" s="20"/>
      <c r="CP5581" s="20"/>
      <c r="CQ5581" s="20"/>
      <c r="CR5581" s="20"/>
      <c r="CS5581" s="20"/>
      <c r="CT5581" s="20"/>
      <c r="CU5581" s="20"/>
      <c r="CV5581" s="20"/>
      <c r="CW5581" s="20"/>
      <c r="CX5581" s="20"/>
      <c r="CY5581" s="20"/>
      <c r="CZ5581" s="20"/>
      <c r="DA5581" s="20"/>
      <c r="DB5581" s="20"/>
      <c r="DC5581" s="20"/>
      <c r="DD5581" s="20"/>
      <c r="DE5581" s="20"/>
      <c r="DF5581" s="20"/>
      <c r="DG5581" s="20"/>
      <c r="DH5581" s="20"/>
      <c r="DI5581" s="20"/>
      <c r="DJ5581" s="20"/>
      <c r="DK5581" s="20"/>
      <c r="DL5581" s="20"/>
      <c r="DM5581" s="20"/>
      <c r="DN5581" s="20"/>
      <c r="DO5581" s="20"/>
      <c r="DP5581" s="20"/>
      <c r="DQ5581" s="20"/>
      <c r="DR5581" s="20"/>
      <c r="DS5581" s="20"/>
      <c r="DT5581" s="20"/>
      <c r="DU5581" s="20"/>
      <c r="DV5581" s="20"/>
      <c r="DW5581" s="20"/>
      <c r="DX5581" s="20"/>
      <c r="DY5581" s="20"/>
    </row>
    <row r="5582" spans="1:129" x14ac:dyDescent="0.15">
      <c r="B5582" s="77" t="s">
        <v>12025</v>
      </c>
      <c r="C5582" s="75"/>
      <c r="D5582" s="73" t="s">
        <v>38</v>
      </c>
      <c r="E5582" s="20" t="s">
        <v>12026</v>
      </c>
      <c r="F5582" s="149">
        <f t="shared" si="780"/>
        <v>5.6405925725000001</v>
      </c>
      <c r="G5582" s="149">
        <f t="shared" si="781"/>
        <v>1.0087042125000001</v>
      </c>
      <c r="H5582" s="149">
        <f t="shared" si="782"/>
        <v>2.9633356299999996</v>
      </c>
      <c r="I5582" s="149">
        <f t="shared" si="783"/>
        <v>1.0015167200000001</v>
      </c>
      <c r="J5582" s="149">
        <v>0.66703601000000001</v>
      </c>
      <c r="K5582" s="149">
        <v>2.4915129999999999</v>
      </c>
      <c r="L5582" s="149">
        <v>0.32755258999999998</v>
      </c>
      <c r="M5582" s="149">
        <v>9.1551724999999994E-3</v>
      </c>
      <c r="N5582" s="149">
        <v>0.76117009000000002</v>
      </c>
      <c r="O5582" s="149">
        <v>0.23837895000000001</v>
      </c>
      <c r="P5582" s="149">
        <v>0.14427003999999999</v>
      </c>
      <c r="Q5582" s="149">
        <v>0.89789364000000005</v>
      </c>
      <c r="R5582" s="149">
        <v>0</v>
      </c>
      <c r="S5582" s="149">
        <v>0</v>
      </c>
      <c r="T5582" s="149">
        <v>0</v>
      </c>
      <c r="U5582" s="149">
        <v>0.10362308000000001</v>
      </c>
      <c r="V5582" s="110"/>
      <c r="W5582" s="246">
        <f t="shared" si="784"/>
        <v>4.9410074814814813</v>
      </c>
      <c r="X5582" s="201">
        <v>74.220658999999998</v>
      </c>
      <c r="Y5582" s="201">
        <v>57.851771999999997</v>
      </c>
      <c r="Z5582" s="201">
        <v>4.9308917000000001</v>
      </c>
      <c r="AA5582" s="201">
        <v>6.1032348000000002E-3</v>
      </c>
      <c r="AB5582" s="201">
        <v>4.1491914000000003</v>
      </c>
      <c r="AC5582" s="201">
        <v>0.35575333999999997</v>
      </c>
      <c r="AD5582" s="201">
        <v>6.9269476000000001</v>
      </c>
      <c r="AE5582" s="76">
        <v>6.4297261999999994E-5</v>
      </c>
      <c r="AF5582" s="76">
        <v>1.105169E-7</v>
      </c>
      <c r="AG5582" s="20">
        <v>0.51230651000000005</v>
      </c>
      <c r="AH5582" s="20"/>
      <c r="AI5582" s="20"/>
      <c r="AJ5582" s="20"/>
      <c r="AK5582" s="20"/>
      <c r="AL5582" s="20"/>
      <c r="AM5582" s="20"/>
      <c r="AN5582" s="20"/>
      <c r="AS5582" s="20"/>
      <c r="AT5582" s="20"/>
      <c r="AU5582" s="20"/>
      <c r="AV5582" s="20"/>
      <c r="AW5582" s="20"/>
      <c r="AX5582" s="20"/>
      <c r="AY5582" s="20"/>
      <c r="AZ5582" s="20"/>
      <c r="BA5582" s="20"/>
      <c r="BB5582" s="20"/>
      <c r="BC5582" s="20"/>
      <c r="BD5582" s="20"/>
      <c r="BE5582" s="20"/>
      <c r="BF5582" s="20"/>
      <c r="BG5582" s="20"/>
      <c r="BH5582" s="20"/>
      <c r="BI5582" s="20"/>
      <c r="BJ5582" s="20"/>
      <c r="BK5582" s="20"/>
      <c r="BL5582" s="20"/>
      <c r="BM5582" s="20"/>
      <c r="BN5582" s="20"/>
      <c r="BO5582" s="20"/>
      <c r="BP5582" s="20"/>
      <c r="BQ5582" s="20"/>
      <c r="BR5582" s="20"/>
      <c r="BS5582" s="20"/>
      <c r="BT5582" s="20"/>
      <c r="BU5582" s="20"/>
      <c r="BV5582" s="20"/>
      <c r="BW5582" s="20"/>
      <c r="BX5582" s="20"/>
      <c r="BY5582" s="20"/>
      <c r="BZ5582" s="20"/>
      <c r="CA5582" s="20"/>
      <c r="CB5582" s="20"/>
      <c r="CC5582" s="20"/>
      <c r="CD5582" s="20"/>
      <c r="CE5582" s="20"/>
      <c r="CF5582" s="20"/>
      <c r="CG5582" s="20"/>
      <c r="CH5582" s="20"/>
      <c r="CI5582" s="20"/>
      <c r="CJ5582" s="20"/>
      <c r="CK5582" s="20"/>
      <c r="CL5582" s="20"/>
      <c r="CM5582" s="20"/>
      <c r="CN5582" s="20"/>
      <c r="CO5582" s="20"/>
      <c r="CP5582" s="20"/>
      <c r="CQ5582" s="20"/>
      <c r="CR5582" s="20"/>
      <c r="CS5582" s="20"/>
      <c r="CT5582" s="20"/>
      <c r="CU5582" s="20"/>
      <c r="CV5582" s="20"/>
      <c r="CW5582" s="20"/>
      <c r="CX5582" s="20"/>
      <c r="CY5582" s="20"/>
      <c r="CZ5582" s="20"/>
      <c r="DA5582" s="20"/>
      <c r="DB5582" s="20"/>
      <c r="DC5582" s="20"/>
      <c r="DD5582" s="20"/>
      <c r="DE5582" s="20"/>
      <c r="DF5582" s="20"/>
      <c r="DG5582" s="20"/>
      <c r="DH5582" s="20"/>
      <c r="DI5582" s="20"/>
      <c r="DJ5582" s="20"/>
      <c r="DK5582" s="20"/>
      <c r="DL5582" s="20"/>
      <c r="DM5582" s="20"/>
      <c r="DN5582" s="20"/>
      <c r="DO5582" s="20"/>
      <c r="DP5582" s="20"/>
      <c r="DQ5582" s="20"/>
      <c r="DR5582" s="20"/>
      <c r="DS5582" s="20"/>
      <c r="DT5582" s="20"/>
      <c r="DU5582" s="20"/>
      <c r="DV5582" s="20"/>
      <c r="DW5582" s="20"/>
      <c r="DX5582" s="20"/>
      <c r="DY5582" s="20"/>
    </row>
    <row r="5583" spans="1:129" x14ac:dyDescent="0.15">
      <c r="B5583" s="77" t="s">
        <v>12027</v>
      </c>
      <c r="C5583" s="75"/>
      <c r="D5583" s="73" t="s">
        <v>38</v>
      </c>
      <c r="E5583" s="20" t="s">
        <v>12028</v>
      </c>
      <c r="F5583" s="149">
        <f t="shared" si="780"/>
        <v>5.0312647425999995</v>
      </c>
      <c r="G5583" s="149">
        <f t="shared" si="781"/>
        <v>0.85366622960000005</v>
      </c>
      <c r="H5583" s="149">
        <f t="shared" si="782"/>
        <v>2.5630316699999995</v>
      </c>
      <c r="I5583" s="149">
        <f t="shared" si="783"/>
        <v>1.084346633</v>
      </c>
      <c r="J5583" s="149">
        <v>0.53022020999999997</v>
      </c>
      <c r="K5583" s="149">
        <v>2.1554213999999998</v>
      </c>
      <c r="L5583" s="149">
        <v>0.28111857000000001</v>
      </c>
      <c r="M5583" s="149">
        <v>6.0988196000000003E-3</v>
      </c>
      <c r="N5583" s="149">
        <v>0.65465404999999999</v>
      </c>
      <c r="O5583" s="149">
        <v>0.19291336000000001</v>
      </c>
      <c r="P5583" s="149">
        <v>0.12649170000000001</v>
      </c>
      <c r="Q5583" s="149">
        <v>1.0259186</v>
      </c>
      <c r="R5583" s="149">
        <v>0</v>
      </c>
      <c r="S5583" s="149">
        <v>0</v>
      </c>
      <c r="T5583" s="149">
        <v>0</v>
      </c>
      <c r="U5583" s="149">
        <v>5.8428032999999997E-2</v>
      </c>
      <c r="V5583" s="110"/>
      <c r="W5583" s="246">
        <f t="shared" si="784"/>
        <v>3.9275571111111107</v>
      </c>
      <c r="X5583" s="201">
        <v>59.873432999999999</v>
      </c>
      <c r="Y5583" s="201">
        <v>46.653967000000002</v>
      </c>
      <c r="Z5583" s="201">
        <v>3.7684690999999999</v>
      </c>
      <c r="AA5583" s="201">
        <v>4.6594050000000001E-3</v>
      </c>
      <c r="AB5583" s="201">
        <v>2.8978195000000002</v>
      </c>
      <c r="AC5583" s="201">
        <v>0.26074262999999998</v>
      </c>
      <c r="AD5583" s="201">
        <v>6.2877755000000004</v>
      </c>
      <c r="AE5583" s="76">
        <v>5.6172662999999997E-5</v>
      </c>
      <c r="AF5583" s="76">
        <v>9.4266338E-8</v>
      </c>
      <c r="AG5583" s="20">
        <v>0.42698878000000001</v>
      </c>
      <c r="AH5583" s="20"/>
      <c r="AI5583" s="20"/>
      <c r="AJ5583" s="20"/>
      <c r="AK5583" s="20"/>
      <c r="AL5583" s="20"/>
      <c r="AM5583" s="20"/>
      <c r="AN5583" s="20"/>
      <c r="AS5583" s="20"/>
      <c r="AT5583" s="20"/>
      <c r="AU5583" s="20"/>
      <c r="AV5583" s="20"/>
      <c r="AW5583" s="20"/>
      <c r="AX5583" s="20"/>
      <c r="AY5583" s="20"/>
      <c r="AZ5583" s="20"/>
      <c r="BA5583" s="20"/>
      <c r="BB5583" s="20"/>
      <c r="BC5583" s="20"/>
      <c r="BD5583" s="20"/>
      <c r="BE5583" s="20"/>
      <c r="BF5583" s="20"/>
      <c r="BG5583" s="20"/>
      <c r="BH5583" s="20"/>
      <c r="BI5583" s="20"/>
      <c r="BJ5583" s="20"/>
      <c r="BK5583" s="20"/>
      <c r="BL5583" s="20"/>
      <c r="BM5583" s="20"/>
      <c r="BN5583" s="20"/>
      <c r="BO5583" s="20"/>
      <c r="BP5583" s="20"/>
      <c r="BQ5583" s="20"/>
      <c r="BR5583" s="20"/>
      <c r="BS5583" s="20"/>
      <c r="BT5583" s="20"/>
      <c r="BU5583" s="20"/>
      <c r="BV5583" s="20"/>
      <c r="BW5583" s="20"/>
      <c r="BX5583" s="20"/>
      <c r="BY5583" s="20"/>
      <c r="BZ5583" s="20"/>
      <c r="CA5583" s="20"/>
      <c r="CB5583" s="20"/>
      <c r="CC5583" s="20"/>
      <c r="CD5583" s="20"/>
      <c r="CE5583" s="20"/>
      <c r="CF5583" s="20"/>
      <c r="CG5583" s="20"/>
      <c r="CH5583" s="20"/>
      <c r="CI5583" s="20"/>
      <c r="CJ5583" s="20"/>
      <c r="CK5583" s="20"/>
      <c r="CL5583" s="20"/>
      <c r="CM5583" s="20"/>
      <c r="CN5583" s="20"/>
      <c r="CO5583" s="20"/>
      <c r="CP5583" s="20"/>
      <c r="CQ5583" s="20"/>
      <c r="CR5583" s="20"/>
      <c r="CS5583" s="20"/>
      <c r="CT5583" s="20"/>
      <c r="CU5583" s="20"/>
      <c r="CV5583" s="20"/>
      <c r="CW5583" s="20"/>
      <c r="CX5583" s="20"/>
      <c r="CY5583" s="20"/>
      <c r="CZ5583" s="20"/>
      <c r="DA5583" s="20"/>
      <c r="DB5583" s="20"/>
      <c r="DC5583" s="20"/>
      <c r="DD5583" s="20"/>
      <c r="DE5583" s="20"/>
      <c r="DF5583" s="20"/>
      <c r="DG5583" s="20"/>
      <c r="DH5583" s="20"/>
      <c r="DI5583" s="20"/>
      <c r="DJ5583" s="20"/>
      <c r="DK5583" s="20"/>
      <c r="DL5583" s="20"/>
      <c r="DM5583" s="20"/>
      <c r="DN5583" s="20"/>
      <c r="DO5583" s="20"/>
      <c r="DP5583" s="20"/>
      <c r="DQ5583" s="20"/>
      <c r="DR5583" s="20"/>
      <c r="DS5583" s="20"/>
      <c r="DT5583" s="20"/>
      <c r="DU5583" s="20"/>
      <c r="DV5583" s="20"/>
      <c r="DW5583" s="20"/>
      <c r="DX5583" s="20"/>
      <c r="DY5583" s="20"/>
    </row>
    <row r="5584" spans="1:129" x14ac:dyDescent="0.15">
      <c r="B5584" s="77" t="s">
        <v>12029</v>
      </c>
      <c r="C5584" s="75"/>
      <c r="D5584" s="73" t="s">
        <v>38</v>
      </c>
      <c r="E5584" s="20" t="s">
        <v>12030</v>
      </c>
      <c r="F5584" s="149">
        <f t="shared" si="780"/>
        <v>1.4652148064000001</v>
      </c>
      <c r="G5584" s="149">
        <f t="shared" si="781"/>
        <v>0.823532712</v>
      </c>
      <c r="H5584" s="149">
        <f t="shared" si="782"/>
        <v>0.1554187514</v>
      </c>
      <c r="I5584" s="149">
        <f t="shared" si="783"/>
        <v>9.212073300000001E-2</v>
      </c>
      <c r="J5584" s="149">
        <v>0.39414261</v>
      </c>
      <c r="K5584" s="149">
        <v>0.14025596000000001</v>
      </c>
      <c r="L5584" s="149">
        <v>9.6315823000000002E-3</v>
      </c>
      <c r="M5584" s="149">
        <v>1.1348672000000001E-2</v>
      </c>
      <c r="N5584" s="149">
        <v>0.19412108</v>
      </c>
      <c r="O5584" s="149">
        <v>0.61806296000000005</v>
      </c>
      <c r="P5584" s="149">
        <v>5.5312091000000001E-3</v>
      </c>
      <c r="Q5584" s="149">
        <v>4.3481389000000002E-2</v>
      </c>
      <c r="R5584" s="149">
        <v>0</v>
      </c>
      <c r="S5584" s="149">
        <v>0</v>
      </c>
      <c r="T5584" s="149">
        <v>0</v>
      </c>
      <c r="U5584" s="149">
        <v>4.8639344000000001E-2</v>
      </c>
      <c r="V5584" s="110"/>
      <c r="W5584" s="246">
        <f t="shared" si="784"/>
        <v>2.9195748888888886</v>
      </c>
      <c r="X5584" s="201">
        <v>41.586385</v>
      </c>
      <c r="Y5584" s="201">
        <v>36.172139000000001</v>
      </c>
      <c r="Z5584" s="201">
        <v>2.6471306999999999</v>
      </c>
      <c r="AA5584" s="201">
        <v>2.5517411999999998E-3</v>
      </c>
      <c r="AB5584" s="201">
        <v>1.3977242999999999</v>
      </c>
      <c r="AC5584" s="201">
        <v>0.21580358999999999</v>
      </c>
      <c r="AD5584" s="201">
        <v>1.1510359999999999</v>
      </c>
      <c r="AE5584" s="76">
        <v>9.0013469999999999E-6</v>
      </c>
      <c r="AF5584" s="76">
        <v>1.5639110000000001E-8</v>
      </c>
      <c r="AG5584" s="20">
        <v>0.18201716000000001</v>
      </c>
      <c r="AH5584" s="20"/>
      <c r="AI5584" s="20"/>
      <c r="AJ5584" s="20"/>
      <c r="AK5584" s="20"/>
      <c r="AL5584" s="20"/>
      <c r="AM5584" s="20"/>
      <c r="AN5584" s="20"/>
      <c r="AS5584" s="20"/>
      <c r="AT5584" s="20"/>
      <c r="AU5584" s="20"/>
      <c r="AV5584" s="20"/>
      <c r="AW5584" s="20"/>
      <c r="AX5584" s="20"/>
      <c r="AY5584" s="20"/>
      <c r="AZ5584" s="20"/>
      <c r="BA5584" s="20"/>
      <c r="BB5584" s="20"/>
      <c r="BC5584" s="20"/>
      <c r="BD5584" s="20"/>
      <c r="BE5584" s="20"/>
      <c r="BF5584" s="20"/>
      <c r="BG5584" s="20"/>
      <c r="BH5584" s="20"/>
      <c r="BI5584" s="20"/>
      <c r="BJ5584" s="20"/>
      <c r="BK5584" s="20"/>
      <c r="BL5584" s="20"/>
      <c r="BM5584" s="20"/>
      <c r="BN5584" s="20"/>
      <c r="BO5584" s="20"/>
      <c r="BP5584" s="20"/>
      <c r="BQ5584" s="20"/>
      <c r="BR5584" s="20"/>
      <c r="BS5584" s="20"/>
      <c r="BT5584" s="20"/>
      <c r="BU5584" s="20"/>
      <c r="BV5584" s="20"/>
      <c r="BW5584" s="20"/>
      <c r="BX5584" s="20"/>
      <c r="BY5584" s="20"/>
      <c r="BZ5584" s="20"/>
      <c r="CA5584" s="20"/>
      <c r="CB5584" s="20"/>
      <c r="CC5584" s="20"/>
      <c r="CD5584" s="20"/>
      <c r="CE5584" s="20"/>
      <c r="CF5584" s="20"/>
      <c r="CG5584" s="20"/>
      <c r="CH5584" s="20"/>
      <c r="CI5584" s="20"/>
      <c r="CJ5584" s="20"/>
      <c r="CK5584" s="20"/>
      <c r="CL5584" s="20"/>
      <c r="CM5584" s="20"/>
      <c r="CN5584" s="20"/>
      <c r="CO5584" s="20"/>
      <c r="CP5584" s="20"/>
      <c r="CQ5584" s="20"/>
      <c r="CR5584" s="20"/>
      <c r="CS5584" s="20"/>
      <c r="CT5584" s="20"/>
      <c r="CU5584" s="20"/>
      <c r="CV5584" s="20"/>
      <c r="CW5584" s="20"/>
      <c r="CX5584" s="20"/>
      <c r="CY5584" s="20"/>
      <c r="CZ5584" s="20"/>
      <c r="DA5584" s="20"/>
      <c r="DB5584" s="20"/>
      <c r="DC5584" s="20"/>
      <c r="DD5584" s="20"/>
      <c r="DE5584" s="20"/>
      <c r="DF5584" s="20"/>
      <c r="DG5584" s="20"/>
      <c r="DH5584" s="20"/>
      <c r="DI5584" s="20"/>
      <c r="DJ5584" s="20"/>
      <c r="DK5584" s="20"/>
      <c r="DL5584" s="20"/>
      <c r="DM5584" s="20"/>
      <c r="DN5584" s="20"/>
      <c r="DO5584" s="20"/>
      <c r="DP5584" s="20"/>
      <c r="DQ5584" s="20"/>
      <c r="DR5584" s="20"/>
      <c r="DS5584" s="20"/>
      <c r="DT5584" s="20"/>
      <c r="DU5584" s="20"/>
      <c r="DV5584" s="20"/>
      <c r="DW5584" s="20"/>
      <c r="DX5584" s="20"/>
      <c r="DY5584" s="20"/>
    </row>
    <row r="5585" spans="2:129" x14ac:dyDescent="0.15">
      <c r="B5585" s="77" t="s">
        <v>12031</v>
      </c>
      <c r="C5585" s="75"/>
      <c r="D5585" s="73" t="s">
        <v>38</v>
      </c>
      <c r="E5585" s="20" t="s">
        <v>12032</v>
      </c>
      <c r="F5585" s="149">
        <f t="shared" si="780"/>
        <v>1.4063681983</v>
      </c>
      <c r="G5585" s="149">
        <f t="shared" si="781"/>
        <v>0.80725239500000001</v>
      </c>
      <c r="H5585" s="149">
        <f t="shared" si="782"/>
        <v>0.1431088723</v>
      </c>
      <c r="I5585" s="149">
        <f t="shared" si="783"/>
        <v>9.1212761000000003E-2</v>
      </c>
      <c r="J5585" s="149">
        <v>0.36479416999999997</v>
      </c>
      <c r="K5585" s="149">
        <v>0.12873017</v>
      </c>
      <c r="L5585" s="149">
        <v>9.0935732999999994E-3</v>
      </c>
      <c r="M5585" s="149">
        <v>1.1267835E-2</v>
      </c>
      <c r="N5585" s="149">
        <v>0.17940244</v>
      </c>
      <c r="O5585" s="149">
        <v>0.61658212000000001</v>
      </c>
      <c r="P5585" s="149">
        <v>5.2851290000000004E-3</v>
      </c>
      <c r="Q5585" s="149">
        <v>4.3166922000000003E-2</v>
      </c>
      <c r="R5585" s="149">
        <v>0</v>
      </c>
      <c r="S5585" s="149">
        <v>0</v>
      </c>
      <c r="T5585" s="149">
        <v>0</v>
      </c>
      <c r="U5585" s="149">
        <v>4.8045839E-2</v>
      </c>
      <c r="V5585" s="110"/>
      <c r="W5585" s="246">
        <f t="shared" si="784"/>
        <v>2.7021790370370367</v>
      </c>
      <c r="X5585" s="201">
        <v>37.532131999999997</v>
      </c>
      <c r="Y5585" s="201">
        <v>33.184054000000003</v>
      </c>
      <c r="Z5585" s="201">
        <v>1.9794748</v>
      </c>
      <c r="AA5585" s="201">
        <v>2.0759950999999998E-3</v>
      </c>
      <c r="AB5585" s="201">
        <v>1.298438</v>
      </c>
      <c r="AC5585" s="201">
        <v>0.15488283</v>
      </c>
      <c r="AD5585" s="201">
        <v>0.91320646000000005</v>
      </c>
      <c r="AE5585" s="76">
        <v>8.3467587000000008E-6</v>
      </c>
      <c r="AF5585" s="76">
        <v>1.4531666E-8</v>
      </c>
      <c r="AG5585" s="20">
        <v>0.16834025999999999</v>
      </c>
      <c r="AH5585" s="20"/>
      <c r="AI5585" s="20"/>
      <c r="AJ5585" s="20"/>
      <c r="AK5585" s="20"/>
      <c r="AL5585" s="20"/>
      <c r="AM5585" s="20"/>
      <c r="AN5585" s="20"/>
      <c r="AS5585" s="20"/>
      <c r="AT5585" s="20"/>
      <c r="AU5585" s="20"/>
      <c r="AV5585" s="20"/>
      <c r="AW5585" s="20"/>
      <c r="AX5585" s="20"/>
      <c r="AY5585" s="20"/>
      <c r="AZ5585" s="20"/>
      <c r="BA5585" s="20"/>
      <c r="BB5585" s="20"/>
      <c r="BC5585" s="20"/>
      <c r="BD5585" s="20"/>
      <c r="BE5585" s="20"/>
      <c r="BF5585" s="20"/>
      <c r="BG5585" s="20"/>
      <c r="BH5585" s="20"/>
      <c r="BI5585" s="20"/>
      <c r="BJ5585" s="20"/>
      <c r="BK5585" s="20"/>
      <c r="BL5585" s="20"/>
      <c r="BM5585" s="20"/>
      <c r="BN5585" s="20"/>
      <c r="BO5585" s="20"/>
      <c r="BP5585" s="20"/>
      <c r="BQ5585" s="20"/>
      <c r="BR5585" s="20"/>
      <c r="BS5585" s="20"/>
      <c r="BT5585" s="20"/>
      <c r="BU5585" s="20"/>
      <c r="BV5585" s="20"/>
      <c r="BW5585" s="20"/>
      <c r="BX5585" s="20"/>
      <c r="BY5585" s="20"/>
      <c r="BZ5585" s="20"/>
      <c r="CA5585" s="20"/>
      <c r="CB5585" s="20"/>
      <c r="CC5585" s="20"/>
      <c r="CD5585" s="20"/>
      <c r="CE5585" s="20"/>
      <c r="CF5585" s="20"/>
      <c r="CG5585" s="20"/>
      <c r="CH5585" s="20"/>
      <c r="CI5585" s="20"/>
      <c r="CJ5585" s="20"/>
      <c r="CK5585" s="20"/>
      <c r="CL5585" s="20"/>
      <c r="CM5585" s="20"/>
      <c r="CN5585" s="20"/>
      <c r="CO5585" s="20"/>
      <c r="CP5585" s="20"/>
      <c r="CQ5585" s="20"/>
      <c r="CR5585" s="20"/>
      <c r="CS5585" s="20"/>
      <c r="CT5585" s="20"/>
      <c r="CU5585" s="20"/>
      <c r="CV5585" s="20"/>
      <c r="CW5585" s="20"/>
      <c r="CX5585" s="20"/>
      <c r="CY5585" s="20"/>
      <c r="CZ5585" s="20"/>
      <c r="DA5585" s="20"/>
      <c r="DB5585" s="20"/>
      <c r="DC5585" s="20"/>
      <c r="DD5585" s="20"/>
      <c r="DE5585" s="20"/>
      <c r="DF5585" s="20"/>
      <c r="DG5585" s="20"/>
      <c r="DH5585" s="20"/>
      <c r="DI5585" s="20"/>
      <c r="DJ5585" s="20"/>
      <c r="DK5585" s="20"/>
      <c r="DL5585" s="20"/>
      <c r="DM5585" s="20"/>
      <c r="DN5585" s="20"/>
      <c r="DO5585" s="20"/>
      <c r="DP5585" s="20"/>
      <c r="DQ5585" s="20"/>
      <c r="DR5585" s="20"/>
      <c r="DS5585" s="20"/>
      <c r="DT5585" s="20"/>
      <c r="DU5585" s="20"/>
      <c r="DV5585" s="20"/>
      <c r="DW5585" s="20"/>
      <c r="DX5585" s="20"/>
      <c r="DY5585" s="20"/>
    </row>
    <row r="5586" spans="2:129" x14ac:dyDescent="0.15">
      <c r="B5586" s="77" t="s">
        <v>12033</v>
      </c>
      <c r="C5586" s="75"/>
      <c r="D5586" s="73" t="s">
        <v>38</v>
      </c>
      <c r="E5586" s="20" t="s">
        <v>12034</v>
      </c>
      <c r="F5586" s="149">
        <f t="shared" si="780"/>
        <v>1.4633941836000002</v>
      </c>
      <c r="G5586" s="149">
        <f t="shared" si="781"/>
        <v>0.82273408900000011</v>
      </c>
      <c r="H5586" s="149">
        <f t="shared" si="782"/>
        <v>0.1547998136</v>
      </c>
      <c r="I5586" s="149">
        <f t="shared" si="783"/>
        <v>9.3319350999999995E-2</v>
      </c>
      <c r="J5586" s="149">
        <v>0.39254093000000001</v>
      </c>
      <c r="K5586" s="149">
        <v>0.13967025999999999</v>
      </c>
      <c r="L5586" s="149">
        <v>9.6090328000000003E-3</v>
      </c>
      <c r="M5586" s="149">
        <v>1.1346199E-2</v>
      </c>
      <c r="N5586" s="149">
        <v>0.19333306</v>
      </c>
      <c r="O5586" s="149">
        <v>0.61805483000000006</v>
      </c>
      <c r="P5586" s="149">
        <v>5.5205208000000004E-3</v>
      </c>
      <c r="Q5586" s="149">
        <v>4.3524849999999997E-2</v>
      </c>
      <c r="R5586" s="149">
        <v>0</v>
      </c>
      <c r="S5586" s="149">
        <v>0</v>
      </c>
      <c r="T5586" s="149">
        <v>0</v>
      </c>
      <c r="U5586" s="149">
        <v>4.9794500999999998E-2</v>
      </c>
      <c r="V5586" s="110"/>
      <c r="W5586" s="246">
        <f t="shared" si="784"/>
        <v>2.9077105925925926</v>
      </c>
      <c r="X5586" s="201">
        <v>41.370480999999998</v>
      </c>
      <c r="Y5586" s="201">
        <v>36.020249999999997</v>
      </c>
      <c r="Z5586" s="201">
        <v>2.6061195000000001</v>
      </c>
      <c r="AA5586" s="201">
        <v>2.5248721000000001E-3</v>
      </c>
      <c r="AB5586" s="201">
        <v>1.3919656</v>
      </c>
      <c r="AC5586" s="201">
        <v>0.21204622000000001</v>
      </c>
      <c r="AD5586" s="201">
        <v>1.1375743</v>
      </c>
      <c r="AE5586" s="76">
        <v>8.9807139000000003E-6</v>
      </c>
      <c r="AF5586" s="76">
        <v>1.56654E-8</v>
      </c>
      <c r="AG5586" s="20">
        <v>0.18142823</v>
      </c>
      <c r="AH5586" s="20"/>
      <c r="AI5586" s="20"/>
      <c r="AJ5586" s="20"/>
      <c r="AK5586" s="20"/>
      <c r="AL5586" s="20"/>
      <c r="AM5586" s="20"/>
      <c r="AN5586" s="20"/>
      <c r="AS5586" s="20"/>
      <c r="AT5586" s="20"/>
      <c r="AU5586" s="20"/>
      <c r="AV5586" s="20"/>
      <c r="AW5586" s="20"/>
      <c r="AX5586" s="20"/>
      <c r="AY5586" s="20"/>
      <c r="AZ5586" s="20"/>
      <c r="BA5586" s="20"/>
      <c r="BB5586" s="20"/>
      <c r="BC5586" s="20"/>
      <c r="BD5586" s="20"/>
      <c r="BE5586" s="20"/>
      <c r="BF5586" s="20"/>
      <c r="BG5586" s="20"/>
      <c r="BH5586" s="20"/>
      <c r="BI5586" s="20"/>
      <c r="BJ5586" s="20"/>
      <c r="BK5586" s="20"/>
      <c r="BL5586" s="20"/>
      <c r="BM5586" s="20"/>
      <c r="BN5586" s="20"/>
      <c r="BO5586" s="20"/>
      <c r="BP5586" s="20"/>
      <c r="BQ5586" s="20"/>
      <c r="BR5586" s="20"/>
      <c r="BS5586" s="20"/>
      <c r="BT5586" s="20"/>
      <c r="BU5586" s="20"/>
      <c r="BV5586" s="20"/>
      <c r="BW5586" s="20"/>
      <c r="BX5586" s="20"/>
      <c r="BY5586" s="20"/>
      <c r="BZ5586" s="20"/>
      <c r="CA5586" s="20"/>
      <c r="CB5586" s="20"/>
      <c r="CC5586" s="20"/>
      <c r="CD5586" s="20"/>
      <c r="CE5586" s="20"/>
      <c r="CF5586" s="20"/>
      <c r="CG5586" s="20"/>
      <c r="CH5586" s="20"/>
      <c r="CI5586" s="20"/>
      <c r="CJ5586" s="20"/>
      <c r="CK5586" s="20"/>
      <c r="CL5586" s="20"/>
      <c r="CM5586" s="20"/>
      <c r="CN5586" s="20"/>
      <c r="CO5586" s="20"/>
      <c r="CP5586" s="20"/>
      <c r="CQ5586" s="20"/>
      <c r="CR5586" s="20"/>
      <c r="CS5586" s="20"/>
      <c r="CT5586" s="20"/>
      <c r="CU5586" s="20"/>
      <c r="CV5586" s="20"/>
      <c r="CW5586" s="20"/>
      <c r="CX5586" s="20"/>
      <c r="CY5586" s="20"/>
      <c r="CZ5586" s="20"/>
      <c r="DA5586" s="20"/>
      <c r="DB5586" s="20"/>
      <c r="DC5586" s="20"/>
      <c r="DD5586" s="20"/>
      <c r="DE5586" s="20"/>
      <c r="DF5586" s="20"/>
      <c r="DG5586" s="20"/>
      <c r="DH5586" s="20"/>
      <c r="DI5586" s="20"/>
      <c r="DJ5586" s="20"/>
      <c r="DK5586" s="20"/>
      <c r="DL5586" s="20"/>
      <c r="DM5586" s="20"/>
      <c r="DN5586" s="20"/>
      <c r="DO5586" s="20"/>
      <c r="DP5586" s="20"/>
      <c r="DQ5586" s="20"/>
      <c r="DR5586" s="20"/>
      <c r="DS5586" s="20"/>
      <c r="DT5586" s="20"/>
      <c r="DU5586" s="20"/>
      <c r="DV5586" s="20"/>
      <c r="DW5586" s="20"/>
      <c r="DX5586" s="20"/>
      <c r="DY5586" s="20"/>
    </row>
    <row r="5587" spans="2:129" x14ac:dyDescent="0.15">
      <c r="B5587" s="77" t="s">
        <v>12035</v>
      </c>
      <c r="C5587" s="75"/>
      <c r="D5587" s="73" t="s">
        <v>38</v>
      </c>
      <c r="E5587" s="20" t="s">
        <v>12036</v>
      </c>
      <c r="F5587" s="149">
        <f t="shared" si="780"/>
        <v>1.8851861144999997</v>
      </c>
      <c r="G5587" s="149">
        <f t="shared" si="781"/>
        <v>0.93841648799999988</v>
      </c>
      <c r="H5587" s="149">
        <f t="shared" si="782"/>
        <v>0.24324382750000001</v>
      </c>
      <c r="I5587" s="149">
        <f t="shared" si="783"/>
        <v>9.8966669000000007E-2</v>
      </c>
      <c r="J5587" s="149">
        <v>0.60455912999999994</v>
      </c>
      <c r="K5587" s="149">
        <v>0.22256006</v>
      </c>
      <c r="L5587" s="149">
        <v>1.3400560000000001E-2</v>
      </c>
      <c r="M5587" s="149">
        <v>1.1851967999999999E-2</v>
      </c>
      <c r="N5587" s="149">
        <v>0.29997703999999997</v>
      </c>
      <c r="O5587" s="149">
        <v>0.62658747999999997</v>
      </c>
      <c r="P5587" s="149">
        <v>7.2832074999999996E-3</v>
      </c>
      <c r="Q5587" s="149">
        <v>4.4842908000000001E-2</v>
      </c>
      <c r="R5587" s="149">
        <v>0</v>
      </c>
      <c r="S5587" s="149">
        <v>0</v>
      </c>
      <c r="T5587" s="149">
        <v>0</v>
      </c>
      <c r="U5587" s="149">
        <v>5.4123760999999999E-2</v>
      </c>
      <c r="V5587" s="110"/>
      <c r="W5587" s="246">
        <f t="shared" si="784"/>
        <v>4.4782157777777769</v>
      </c>
      <c r="X5587" s="201">
        <v>69.751290999999995</v>
      </c>
      <c r="Y5587" s="201">
        <v>56.121896999999997</v>
      </c>
      <c r="Z5587" s="201">
        <v>7.8546364000000004</v>
      </c>
      <c r="AA5587" s="201">
        <v>6.0334009999999999E-3</v>
      </c>
      <c r="AB5587" s="201">
        <v>2.1531710999999998</v>
      </c>
      <c r="AC5587" s="201">
        <v>0.69139309999999998</v>
      </c>
      <c r="AD5587" s="201">
        <v>2.9241609999999998</v>
      </c>
      <c r="AE5587" s="76">
        <v>1.3705948E-5</v>
      </c>
      <c r="AF5587" s="76">
        <v>2.3659607999999999E-8</v>
      </c>
      <c r="AG5587" s="20">
        <v>0.26154254999999998</v>
      </c>
      <c r="AH5587" s="20"/>
      <c r="AI5587" s="20"/>
      <c r="AJ5587" s="20"/>
      <c r="AK5587" s="20"/>
      <c r="AL5587" s="20"/>
      <c r="AM5587" s="20"/>
      <c r="AN5587" s="20"/>
      <c r="AS5587" s="20"/>
      <c r="AT5587" s="20"/>
      <c r="AU5587" s="20"/>
      <c r="AV5587" s="20"/>
      <c r="AW5587" s="20"/>
      <c r="AX5587" s="20"/>
      <c r="AY5587" s="20"/>
      <c r="AZ5587" s="20"/>
      <c r="BA5587" s="20"/>
      <c r="BB5587" s="20"/>
      <c r="BC5587" s="20"/>
      <c r="BD5587" s="20"/>
      <c r="BE5587" s="20"/>
      <c r="BF5587" s="20"/>
      <c r="BG5587" s="20"/>
      <c r="BH5587" s="20"/>
      <c r="BI5587" s="20"/>
      <c r="BJ5587" s="20"/>
      <c r="BK5587" s="20"/>
      <c r="BL5587" s="20"/>
      <c r="BM5587" s="20"/>
      <c r="BN5587" s="20"/>
      <c r="BO5587" s="20"/>
      <c r="BP5587" s="20"/>
      <c r="BQ5587" s="20"/>
      <c r="BR5587" s="20"/>
      <c r="BS5587" s="20"/>
      <c r="BT5587" s="20"/>
      <c r="BU5587" s="20"/>
      <c r="BV5587" s="20"/>
      <c r="BW5587" s="20"/>
      <c r="BX5587" s="20"/>
      <c r="BY5587" s="20"/>
      <c r="BZ5587" s="20"/>
      <c r="CA5587" s="20"/>
      <c r="CB5587" s="20"/>
      <c r="CC5587" s="20"/>
      <c r="CD5587" s="20"/>
      <c r="CE5587" s="20"/>
      <c r="CF5587" s="20"/>
      <c r="CG5587" s="20"/>
      <c r="CH5587" s="20"/>
      <c r="CI5587" s="20"/>
      <c r="CJ5587" s="20"/>
      <c r="CK5587" s="20"/>
      <c r="CL5587" s="20"/>
      <c r="CM5587" s="20"/>
      <c r="CN5587" s="20"/>
      <c r="CO5587" s="20"/>
      <c r="CP5587" s="20"/>
      <c r="CQ5587" s="20"/>
      <c r="CR5587" s="20"/>
      <c r="CS5587" s="20"/>
      <c r="CT5587" s="20"/>
      <c r="CU5587" s="20"/>
      <c r="CV5587" s="20"/>
      <c r="CW5587" s="20"/>
      <c r="CX5587" s="20"/>
      <c r="CY5587" s="20"/>
      <c r="CZ5587" s="20"/>
      <c r="DA5587" s="20"/>
      <c r="DB5587" s="20"/>
      <c r="DC5587" s="20"/>
      <c r="DD5587" s="20"/>
      <c r="DE5587" s="20"/>
      <c r="DF5587" s="20"/>
      <c r="DG5587" s="20"/>
      <c r="DH5587" s="20"/>
      <c r="DI5587" s="20"/>
      <c r="DJ5587" s="20"/>
      <c r="DK5587" s="20"/>
      <c r="DL5587" s="20"/>
      <c r="DM5587" s="20"/>
      <c r="DN5587" s="20"/>
      <c r="DO5587" s="20"/>
      <c r="DP5587" s="20"/>
      <c r="DQ5587" s="20"/>
      <c r="DR5587" s="20"/>
      <c r="DS5587" s="20"/>
      <c r="DT5587" s="20"/>
      <c r="DU5587" s="20"/>
      <c r="DV5587" s="20"/>
      <c r="DW5587" s="20"/>
      <c r="DX5587" s="20"/>
      <c r="DY5587" s="20"/>
    </row>
    <row r="5588" spans="2:129" x14ac:dyDescent="0.15">
      <c r="B5588" s="77" t="s">
        <v>12037</v>
      </c>
      <c r="C5588" s="75"/>
      <c r="D5588" s="73" t="s">
        <v>38</v>
      </c>
      <c r="E5588" s="20" t="s">
        <v>12038</v>
      </c>
      <c r="F5588" s="149">
        <f t="shared" si="780"/>
        <v>1.4489170379000003</v>
      </c>
      <c r="G5588" s="149">
        <f t="shared" si="781"/>
        <v>0.8187634800000001</v>
      </c>
      <c r="H5588" s="149">
        <f t="shared" si="782"/>
        <v>0.15176421890000003</v>
      </c>
      <c r="I5588" s="149">
        <f t="shared" si="783"/>
        <v>9.3125519000000004E-2</v>
      </c>
      <c r="J5588" s="149">
        <v>0.38526381999999998</v>
      </c>
      <c r="K5588" s="149">
        <v>0.13682530000000001</v>
      </c>
      <c r="L5588" s="149">
        <v>9.4788983E-3</v>
      </c>
      <c r="M5588" s="149">
        <v>1.132884E-2</v>
      </c>
      <c r="N5588" s="149">
        <v>0.18967276999999999</v>
      </c>
      <c r="O5588" s="149">
        <v>0.61776187000000005</v>
      </c>
      <c r="P5588" s="149">
        <v>5.4600205999999997E-3</v>
      </c>
      <c r="Q5588" s="149">
        <v>4.3479611000000001E-2</v>
      </c>
      <c r="R5588" s="149">
        <v>0</v>
      </c>
      <c r="S5588" s="149">
        <v>0</v>
      </c>
      <c r="T5588" s="149">
        <v>0</v>
      </c>
      <c r="U5588" s="149">
        <v>4.9645908000000002E-2</v>
      </c>
      <c r="V5588" s="110"/>
      <c r="W5588" s="246">
        <f t="shared" si="784"/>
        <v>2.8538060740740736</v>
      </c>
      <c r="X5588" s="201">
        <v>40.396372</v>
      </c>
      <c r="Y5588" s="201">
        <v>35.330305000000003</v>
      </c>
      <c r="Z5588" s="201">
        <v>2.4259757999999998</v>
      </c>
      <c r="AA5588" s="201">
        <v>2.4044493E-3</v>
      </c>
      <c r="AB5588" s="201">
        <v>1.365839</v>
      </c>
      <c r="AC5588" s="201">
        <v>0.19559372999999999</v>
      </c>
      <c r="AD5588" s="201">
        <v>1.0762537000000001</v>
      </c>
      <c r="AE5588" s="76">
        <v>8.8185289999999997E-6</v>
      </c>
      <c r="AF5588" s="76">
        <v>1.5391004E-8</v>
      </c>
      <c r="AG5588" s="20">
        <v>0.17867846000000001</v>
      </c>
      <c r="AH5588" s="20"/>
      <c r="AI5588" s="20"/>
      <c r="AJ5588" s="20"/>
      <c r="AK5588" s="20"/>
      <c r="AL5588" s="20"/>
      <c r="AM5588" s="20"/>
      <c r="AN5588" s="20"/>
      <c r="AS5588" s="20"/>
      <c r="AT5588" s="20"/>
      <c r="AU5588" s="20"/>
      <c r="AV5588" s="20"/>
      <c r="AW5588" s="20"/>
      <c r="AX5588" s="20"/>
      <c r="AY5588" s="20"/>
      <c r="AZ5588" s="20"/>
      <c r="BA5588" s="20"/>
      <c r="BB5588" s="20"/>
      <c r="BC5588" s="20"/>
      <c r="BD5588" s="20"/>
      <c r="BE5588" s="20"/>
      <c r="BF5588" s="20"/>
      <c r="BG5588" s="20"/>
      <c r="BH5588" s="20"/>
      <c r="BI5588" s="20"/>
      <c r="BJ5588" s="20"/>
      <c r="BK5588" s="20"/>
      <c r="BL5588" s="20"/>
      <c r="BM5588" s="20"/>
      <c r="BN5588" s="20"/>
      <c r="BO5588" s="20"/>
      <c r="BP5588" s="20"/>
      <c r="BQ5588" s="20"/>
      <c r="BR5588" s="20"/>
      <c r="BS5588" s="20"/>
      <c r="BT5588" s="20"/>
      <c r="BU5588" s="20"/>
      <c r="BV5588" s="20"/>
      <c r="BW5588" s="20"/>
      <c r="BX5588" s="20"/>
      <c r="BY5588" s="20"/>
      <c r="BZ5588" s="20"/>
      <c r="CA5588" s="20"/>
      <c r="CB5588" s="20"/>
      <c r="CC5588" s="20"/>
      <c r="CD5588" s="20"/>
      <c r="CE5588" s="20"/>
      <c r="CF5588" s="20"/>
      <c r="CG5588" s="20"/>
      <c r="CH5588" s="20"/>
      <c r="CI5588" s="20"/>
      <c r="CJ5588" s="20"/>
      <c r="CK5588" s="20"/>
      <c r="CL5588" s="20"/>
      <c r="CM5588" s="20"/>
      <c r="CN5588" s="20"/>
      <c r="CO5588" s="20"/>
      <c r="CP5588" s="20"/>
      <c r="CQ5588" s="20"/>
      <c r="CR5588" s="20"/>
      <c r="CS5588" s="20"/>
      <c r="CT5588" s="20"/>
      <c r="CU5588" s="20"/>
      <c r="CV5588" s="20"/>
      <c r="CW5588" s="20"/>
      <c r="CX5588" s="20"/>
      <c r="CY5588" s="20"/>
      <c r="CZ5588" s="20"/>
      <c r="DA5588" s="20"/>
      <c r="DB5588" s="20"/>
      <c r="DC5588" s="20"/>
      <c r="DD5588" s="20"/>
      <c r="DE5588" s="20"/>
      <c r="DF5588" s="20"/>
      <c r="DG5588" s="20"/>
      <c r="DH5588" s="20"/>
      <c r="DI5588" s="20"/>
      <c r="DJ5588" s="20"/>
      <c r="DK5588" s="20"/>
      <c r="DL5588" s="20"/>
      <c r="DM5588" s="20"/>
      <c r="DN5588" s="20"/>
      <c r="DO5588" s="20"/>
      <c r="DP5588" s="20"/>
      <c r="DQ5588" s="20"/>
      <c r="DR5588" s="20"/>
      <c r="DS5588" s="20"/>
      <c r="DT5588" s="20"/>
      <c r="DU5588" s="20"/>
      <c r="DV5588" s="20"/>
      <c r="DW5588" s="20"/>
      <c r="DX5588" s="20"/>
      <c r="DY5588" s="20"/>
    </row>
    <row r="5589" spans="2:129" x14ac:dyDescent="0.15">
      <c r="B5589" s="77" t="s">
        <v>12039</v>
      </c>
      <c r="C5589" s="75"/>
      <c r="D5589" s="73" t="s">
        <v>38</v>
      </c>
      <c r="E5589" s="20" t="s">
        <v>12040</v>
      </c>
      <c r="F5589" s="149">
        <f t="shared" si="780"/>
        <v>1.5617887131999999</v>
      </c>
      <c r="G5589" s="149">
        <f t="shared" si="781"/>
        <v>0.84972030499999995</v>
      </c>
      <c r="H5589" s="149">
        <f t="shared" si="782"/>
        <v>0.17543186820000001</v>
      </c>
      <c r="I5589" s="149">
        <f t="shared" si="783"/>
        <v>9.4636749999999992E-2</v>
      </c>
      <c r="J5589" s="149">
        <v>0.44199979</v>
      </c>
      <c r="K5589" s="149">
        <v>0.15900664</v>
      </c>
      <c r="L5589" s="149">
        <v>1.0493512E-2</v>
      </c>
      <c r="M5589" s="149">
        <v>1.1464185E-2</v>
      </c>
      <c r="N5589" s="149">
        <v>0.21821072</v>
      </c>
      <c r="O5589" s="149">
        <v>0.62004539999999997</v>
      </c>
      <c r="P5589" s="149">
        <v>5.9317162000000001E-3</v>
      </c>
      <c r="Q5589" s="149">
        <v>4.3832326999999997E-2</v>
      </c>
      <c r="R5589" s="149">
        <v>0</v>
      </c>
      <c r="S5589" s="149">
        <v>0</v>
      </c>
      <c r="T5589" s="149">
        <v>0</v>
      </c>
      <c r="U5589" s="149">
        <v>5.0804423000000001E-2</v>
      </c>
      <c r="V5589" s="110"/>
      <c r="W5589" s="246">
        <f t="shared" si="784"/>
        <v>3.2740725185185182</v>
      </c>
      <c r="X5589" s="201">
        <v>47.991090999999997</v>
      </c>
      <c r="Y5589" s="201">
        <v>40.709516999999998</v>
      </c>
      <c r="Z5589" s="201">
        <v>3.8304811999999999</v>
      </c>
      <c r="AA5589" s="201">
        <v>3.3433327999999999E-3</v>
      </c>
      <c r="AB5589" s="201">
        <v>1.5695378</v>
      </c>
      <c r="AC5589" s="201">
        <v>0.32386711000000001</v>
      </c>
      <c r="AD5589" s="201">
        <v>1.5543450000000001</v>
      </c>
      <c r="AE5589" s="76">
        <v>1.0083008999999999E-5</v>
      </c>
      <c r="AF5589" s="76">
        <v>1.7530295E-8</v>
      </c>
      <c r="AG5589" s="20">
        <v>0.20011712000000001</v>
      </c>
      <c r="AH5589" s="20"/>
      <c r="AI5589" s="20"/>
      <c r="AJ5589" s="20"/>
      <c r="AK5589" s="20"/>
      <c r="AL5589" s="20"/>
      <c r="AM5589" s="20"/>
      <c r="AN5589" s="20"/>
      <c r="AS5589" s="20"/>
      <c r="AT5589" s="20"/>
      <c r="AU5589" s="20"/>
      <c r="AV5589" s="20"/>
      <c r="AW5589" s="20"/>
      <c r="AX5589" s="20"/>
      <c r="AY5589" s="20"/>
      <c r="AZ5589" s="20"/>
      <c r="BA5589" s="20"/>
      <c r="BB5589" s="20"/>
      <c r="BC5589" s="20"/>
      <c r="BD5589" s="20"/>
      <c r="BE5589" s="20"/>
      <c r="BF5589" s="20"/>
      <c r="BG5589" s="20"/>
      <c r="BH5589" s="20"/>
      <c r="BI5589" s="20"/>
      <c r="BJ5589" s="20"/>
      <c r="BK5589" s="20"/>
      <c r="BL5589" s="20"/>
      <c r="BM5589" s="20"/>
      <c r="BN5589" s="20"/>
      <c r="BO5589" s="20"/>
      <c r="BP5589" s="20"/>
      <c r="BQ5589" s="20"/>
      <c r="BR5589" s="20"/>
      <c r="BS5589" s="20"/>
      <c r="BT5589" s="20"/>
      <c r="BU5589" s="20"/>
      <c r="BV5589" s="20"/>
      <c r="BW5589" s="20"/>
      <c r="BX5589" s="20"/>
      <c r="BY5589" s="20"/>
      <c r="BZ5589" s="20"/>
      <c r="CA5589" s="20"/>
      <c r="CB5589" s="20"/>
      <c r="CC5589" s="20"/>
      <c r="CD5589" s="20"/>
      <c r="CE5589" s="20"/>
      <c r="CF5589" s="20"/>
      <c r="CG5589" s="20"/>
      <c r="CH5589" s="20"/>
      <c r="CI5589" s="20"/>
      <c r="CJ5589" s="20"/>
      <c r="CK5589" s="20"/>
      <c r="CL5589" s="20"/>
      <c r="CM5589" s="20"/>
      <c r="CN5589" s="20"/>
      <c r="CO5589" s="20"/>
      <c r="CP5589" s="20"/>
      <c r="CQ5589" s="20"/>
      <c r="CR5589" s="20"/>
      <c r="CS5589" s="20"/>
      <c r="CT5589" s="20"/>
      <c r="CU5589" s="20"/>
      <c r="CV5589" s="20"/>
      <c r="CW5589" s="20"/>
      <c r="CX5589" s="20"/>
      <c r="CY5589" s="20"/>
      <c r="CZ5589" s="20"/>
      <c r="DA5589" s="20"/>
      <c r="DB5589" s="20"/>
      <c r="DC5589" s="20"/>
      <c r="DD5589" s="20"/>
      <c r="DE5589" s="20"/>
      <c r="DF5589" s="20"/>
      <c r="DG5589" s="20"/>
      <c r="DH5589" s="20"/>
      <c r="DI5589" s="20"/>
      <c r="DJ5589" s="20"/>
      <c r="DK5589" s="20"/>
      <c r="DL5589" s="20"/>
      <c r="DM5589" s="20"/>
      <c r="DN5589" s="20"/>
      <c r="DO5589" s="20"/>
      <c r="DP5589" s="20"/>
      <c r="DQ5589" s="20"/>
      <c r="DR5589" s="20"/>
      <c r="DS5589" s="20"/>
      <c r="DT5589" s="20"/>
      <c r="DU5589" s="20"/>
      <c r="DV5589" s="20"/>
      <c r="DW5589" s="20"/>
      <c r="DX5589" s="20"/>
      <c r="DY5589" s="20"/>
    </row>
    <row r="5590" spans="2:129" x14ac:dyDescent="0.15">
      <c r="B5590" s="77" t="s">
        <v>12041</v>
      </c>
      <c r="C5590" s="75"/>
      <c r="D5590" s="73" t="s">
        <v>38</v>
      </c>
      <c r="E5590" s="20" t="s">
        <v>12042</v>
      </c>
      <c r="F5590" s="149">
        <f t="shared" si="780"/>
        <v>1.6388956613999999</v>
      </c>
      <c r="G5590" s="149">
        <f t="shared" si="781"/>
        <v>0.87119305499999999</v>
      </c>
      <c r="H5590" s="149">
        <f t="shared" si="782"/>
        <v>0.19184870539999999</v>
      </c>
      <c r="I5590" s="149">
        <f t="shared" si="783"/>
        <v>9.4499320999999997E-2</v>
      </c>
      <c r="J5590" s="149">
        <v>0.48135457999999998</v>
      </c>
      <c r="K5590" s="149">
        <v>0.17439251</v>
      </c>
      <c r="L5590" s="149">
        <v>1.1197291E-2</v>
      </c>
      <c r="M5590" s="149">
        <v>1.1558064999999999E-2</v>
      </c>
      <c r="N5590" s="149">
        <v>0.23800579999999999</v>
      </c>
      <c r="O5590" s="149">
        <v>0.62162919000000005</v>
      </c>
      <c r="P5590" s="149">
        <v>6.2589044000000002E-3</v>
      </c>
      <c r="Q5590" s="149">
        <v>4.4076982000000001E-2</v>
      </c>
      <c r="R5590" s="149">
        <v>0</v>
      </c>
      <c r="S5590" s="149">
        <v>0</v>
      </c>
      <c r="T5590" s="149">
        <v>0</v>
      </c>
      <c r="U5590" s="149">
        <v>5.0422338999999997E-2</v>
      </c>
      <c r="V5590" s="110"/>
      <c r="W5590" s="246">
        <f t="shared" si="784"/>
        <v>3.565589481481481</v>
      </c>
      <c r="X5590" s="201">
        <v>53.259098000000002</v>
      </c>
      <c r="Y5590" s="201">
        <v>44.440756</v>
      </c>
      <c r="Z5590" s="201">
        <v>4.8047044000000003</v>
      </c>
      <c r="AA5590" s="201">
        <v>3.9945813000000002E-3</v>
      </c>
      <c r="AB5590" s="201">
        <v>1.7108318</v>
      </c>
      <c r="AC5590" s="201">
        <v>0.41284277000000003</v>
      </c>
      <c r="AD5590" s="201">
        <v>1.8859687999999999</v>
      </c>
      <c r="AE5590" s="76">
        <v>1.0946111E-5</v>
      </c>
      <c r="AF5590" s="76">
        <v>1.8929093E-8</v>
      </c>
      <c r="AG5590" s="20">
        <v>0.21498779000000001</v>
      </c>
      <c r="AH5590" s="20"/>
      <c r="AI5590" s="20"/>
      <c r="AJ5590" s="20"/>
      <c r="AK5590" s="20"/>
      <c r="AL5590" s="20"/>
      <c r="AM5590" s="20"/>
      <c r="AN5590" s="20"/>
      <c r="AS5590" s="20"/>
      <c r="AT5590" s="20"/>
      <c r="AU5590" s="20"/>
      <c r="AV5590" s="20"/>
      <c r="AW5590" s="20"/>
      <c r="AX5590" s="20"/>
      <c r="AY5590" s="20"/>
      <c r="AZ5590" s="20"/>
      <c r="BA5590" s="20"/>
      <c r="BB5590" s="20"/>
      <c r="BC5590" s="20"/>
      <c r="BD5590" s="20"/>
      <c r="BE5590" s="20"/>
      <c r="BF5590" s="20"/>
      <c r="BG5590" s="20"/>
      <c r="BH5590" s="20"/>
      <c r="BI5590" s="20"/>
      <c r="BJ5590" s="20"/>
      <c r="BK5590" s="20"/>
      <c r="BL5590" s="20"/>
      <c r="BM5590" s="20"/>
      <c r="BN5590" s="20"/>
      <c r="BO5590" s="20"/>
      <c r="BP5590" s="20"/>
      <c r="BQ5590" s="20"/>
      <c r="BR5590" s="20"/>
      <c r="BS5590" s="20"/>
      <c r="BT5590" s="20"/>
      <c r="BU5590" s="20"/>
      <c r="BV5590" s="20"/>
      <c r="BW5590" s="20"/>
      <c r="BX5590" s="20"/>
      <c r="BY5590" s="20"/>
      <c r="BZ5590" s="20"/>
      <c r="CA5590" s="20"/>
      <c r="CB5590" s="20"/>
      <c r="CC5590" s="20"/>
      <c r="CD5590" s="20"/>
      <c r="CE5590" s="20"/>
      <c r="CF5590" s="20"/>
      <c r="CG5590" s="20"/>
      <c r="CH5590" s="20"/>
      <c r="CI5590" s="20"/>
      <c r="CJ5590" s="20"/>
      <c r="CK5590" s="20"/>
      <c r="CL5590" s="20"/>
      <c r="CM5590" s="20"/>
      <c r="CN5590" s="20"/>
      <c r="CO5590" s="20"/>
      <c r="CP5590" s="20"/>
      <c r="CQ5590" s="20"/>
      <c r="CR5590" s="20"/>
      <c r="CS5590" s="20"/>
      <c r="CT5590" s="20"/>
      <c r="CU5590" s="20"/>
      <c r="CV5590" s="20"/>
      <c r="CW5590" s="20"/>
      <c r="CX5590" s="20"/>
      <c r="CY5590" s="20"/>
      <c r="CZ5590" s="20"/>
      <c r="DA5590" s="20"/>
      <c r="DB5590" s="20"/>
      <c r="DC5590" s="20"/>
      <c r="DD5590" s="20"/>
      <c r="DE5590" s="20"/>
      <c r="DF5590" s="20"/>
      <c r="DG5590" s="20"/>
      <c r="DH5590" s="20"/>
      <c r="DI5590" s="20"/>
      <c r="DJ5590" s="20"/>
      <c r="DK5590" s="20"/>
      <c r="DL5590" s="20"/>
      <c r="DM5590" s="20"/>
      <c r="DN5590" s="20"/>
      <c r="DO5590" s="20"/>
      <c r="DP5590" s="20"/>
      <c r="DQ5590" s="20"/>
      <c r="DR5590" s="20"/>
      <c r="DS5590" s="20"/>
      <c r="DT5590" s="20"/>
      <c r="DU5590" s="20"/>
      <c r="DV5590" s="20"/>
      <c r="DW5590" s="20"/>
      <c r="DX5590" s="20"/>
      <c r="DY5590" s="20"/>
    </row>
    <row r="5591" spans="2:129" x14ac:dyDescent="0.15">
      <c r="B5591" s="77" t="s">
        <v>12043</v>
      </c>
      <c r="C5591" s="75"/>
      <c r="D5591" s="73" t="s">
        <v>38</v>
      </c>
      <c r="E5591" s="20" t="s">
        <v>12044</v>
      </c>
      <c r="F5591" s="149">
        <f t="shared" si="780"/>
        <v>1.4353492407999999</v>
      </c>
      <c r="G5591" s="149">
        <f t="shared" si="781"/>
        <v>0.81522697199999994</v>
      </c>
      <c r="H5591" s="149">
        <f t="shared" si="782"/>
        <v>0.1491971658</v>
      </c>
      <c r="I5591" s="149">
        <f t="shared" si="783"/>
        <v>9.1653973E-2</v>
      </c>
      <c r="J5591" s="149">
        <v>0.37927113000000001</v>
      </c>
      <c r="K5591" s="149">
        <v>0.13443049000000001</v>
      </c>
      <c r="L5591" s="149">
        <v>9.3585597999999992E-3</v>
      </c>
      <c r="M5591" s="149">
        <v>1.1303722E-2</v>
      </c>
      <c r="N5591" s="149">
        <v>0.18670191</v>
      </c>
      <c r="O5591" s="149">
        <v>0.61722133999999995</v>
      </c>
      <c r="P5591" s="149">
        <v>5.4081160000000001E-3</v>
      </c>
      <c r="Q5591" s="149">
        <v>4.3310340000000003E-2</v>
      </c>
      <c r="R5591" s="149">
        <v>0</v>
      </c>
      <c r="S5591" s="149">
        <v>0</v>
      </c>
      <c r="T5591" s="149">
        <v>0</v>
      </c>
      <c r="U5591" s="149">
        <v>4.8343632999999997E-2</v>
      </c>
      <c r="V5591" s="110"/>
      <c r="W5591" s="246">
        <f t="shared" si="784"/>
        <v>2.8094157777777777</v>
      </c>
      <c r="X5591" s="201">
        <v>39.468516999999999</v>
      </c>
      <c r="Y5591" s="201">
        <v>34.556595999999999</v>
      </c>
      <c r="Z5591" s="201">
        <v>2.3364908999999998</v>
      </c>
      <c r="AA5591" s="201">
        <v>2.3151987999999999E-3</v>
      </c>
      <c r="AB5591" s="201">
        <v>1.3504058999999999</v>
      </c>
      <c r="AC5591" s="201">
        <v>0.18747722</v>
      </c>
      <c r="AD5591" s="201">
        <v>1.0352321</v>
      </c>
      <c r="AE5591" s="76">
        <v>8.6704798999999998E-6</v>
      </c>
      <c r="AF5591" s="76">
        <v>1.5079130000000001E-8</v>
      </c>
      <c r="AG5591" s="20">
        <v>0.17382687999999999</v>
      </c>
      <c r="AH5591" s="20"/>
      <c r="AI5591" s="20"/>
      <c r="AJ5591" s="20"/>
      <c r="AK5591" s="20"/>
      <c r="AL5591" s="20"/>
      <c r="AM5591" s="20"/>
      <c r="AN5591" s="20"/>
      <c r="AS5591" s="20"/>
      <c r="AT5591" s="20"/>
      <c r="AU5591" s="20"/>
      <c r="AV5591" s="20"/>
      <c r="AW5591" s="20"/>
      <c r="AX5591" s="20"/>
      <c r="AY5591" s="20"/>
      <c r="AZ5591" s="20"/>
      <c r="BA5591" s="20"/>
      <c r="BB5591" s="20"/>
      <c r="BC5591" s="20"/>
      <c r="BD5591" s="20"/>
      <c r="BE5591" s="20"/>
      <c r="BF5591" s="20"/>
      <c r="BG5591" s="20"/>
      <c r="BH5591" s="20"/>
      <c r="BI5591" s="20"/>
      <c r="BJ5591" s="20"/>
      <c r="BK5591" s="20"/>
      <c r="BL5591" s="20"/>
      <c r="BM5591" s="20"/>
      <c r="BN5591" s="20"/>
      <c r="BO5591" s="20"/>
      <c r="BP5591" s="20"/>
      <c r="BQ5591" s="20"/>
      <c r="BR5591" s="20"/>
      <c r="BS5591" s="20"/>
      <c r="BT5591" s="20"/>
      <c r="BU5591" s="20"/>
      <c r="BV5591" s="20"/>
      <c r="BW5591" s="20"/>
      <c r="BX5591" s="20"/>
      <c r="BY5591" s="20"/>
      <c r="BZ5591" s="20"/>
      <c r="CA5591" s="20"/>
      <c r="CB5591" s="20"/>
      <c r="CC5591" s="20"/>
      <c r="CD5591" s="20"/>
      <c r="CE5591" s="20"/>
      <c r="CF5591" s="20"/>
      <c r="CG5591" s="20"/>
      <c r="CH5591" s="20"/>
      <c r="CI5591" s="20"/>
      <c r="CJ5591" s="20"/>
      <c r="CK5591" s="20"/>
      <c r="CL5591" s="20"/>
      <c r="CM5591" s="20"/>
      <c r="CN5591" s="20"/>
      <c r="CO5591" s="20"/>
      <c r="CP5591" s="20"/>
      <c r="CQ5591" s="20"/>
      <c r="CR5591" s="20"/>
      <c r="CS5591" s="20"/>
      <c r="CT5591" s="20"/>
      <c r="CU5591" s="20"/>
      <c r="CV5591" s="20"/>
      <c r="CW5591" s="20"/>
      <c r="CX5591" s="20"/>
      <c r="CY5591" s="20"/>
      <c r="CZ5591" s="20"/>
      <c r="DA5591" s="20"/>
      <c r="DB5591" s="20"/>
      <c r="DC5591" s="20"/>
      <c r="DD5591" s="20"/>
      <c r="DE5591" s="20"/>
      <c r="DF5591" s="20"/>
      <c r="DG5591" s="20"/>
      <c r="DH5591" s="20"/>
      <c r="DI5591" s="20"/>
      <c r="DJ5591" s="20"/>
      <c r="DK5591" s="20"/>
      <c r="DL5591" s="20"/>
      <c r="DM5591" s="20"/>
      <c r="DN5591" s="20"/>
      <c r="DO5591" s="20"/>
      <c r="DP5591" s="20"/>
      <c r="DQ5591" s="20"/>
      <c r="DR5591" s="20"/>
      <c r="DS5591" s="20"/>
      <c r="DT5591" s="20"/>
      <c r="DU5591" s="20"/>
      <c r="DV5591" s="20"/>
      <c r="DW5591" s="20"/>
      <c r="DX5591" s="20"/>
      <c r="DY5591" s="20"/>
    </row>
    <row r="5592" spans="2:129" x14ac:dyDescent="0.15">
      <c r="B5592" s="77" t="s">
        <v>12045</v>
      </c>
      <c r="C5592" s="75"/>
      <c r="D5592" s="73" t="s">
        <v>38</v>
      </c>
      <c r="E5592" s="20" t="s">
        <v>12046</v>
      </c>
      <c r="F5592" s="149">
        <f t="shared" si="780"/>
        <v>1.8011228633</v>
      </c>
      <c r="G5592" s="149">
        <f t="shared" si="781"/>
        <v>0.91568614100000001</v>
      </c>
      <c r="H5592" s="149">
        <f t="shared" si="782"/>
        <v>0.22586566030000002</v>
      </c>
      <c r="I5592" s="149">
        <f t="shared" si="783"/>
        <v>9.6671362000000011E-2</v>
      </c>
      <c r="J5592" s="149">
        <v>0.5628997</v>
      </c>
      <c r="K5592" s="149">
        <v>0.20627323</v>
      </c>
      <c r="L5592" s="149">
        <v>1.2655569E-2</v>
      </c>
      <c r="M5592" s="149">
        <v>1.1752591E-2</v>
      </c>
      <c r="N5592" s="149">
        <v>0.27902279000000002</v>
      </c>
      <c r="O5592" s="149">
        <v>0.62491076000000001</v>
      </c>
      <c r="P5592" s="149">
        <v>6.9368613000000004E-3</v>
      </c>
      <c r="Q5592" s="149">
        <v>4.4583925000000003E-2</v>
      </c>
      <c r="R5592" s="149">
        <v>0</v>
      </c>
      <c r="S5592" s="149">
        <v>0</v>
      </c>
      <c r="T5592" s="149">
        <v>0</v>
      </c>
      <c r="U5592" s="149">
        <v>5.2087437E-2</v>
      </c>
      <c r="V5592" s="110"/>
      <c r="W5592" s="246">
        <f t="shared" si="784"/>
        <v>4.1696274074074076</v>
      </c>
      <c r="X5592" s="201">
        <v>64.174794000000006</v>
      </c>
      <c r="Y5592" s="201">
        <v>52.172158000000003</v>
      </c>
      <c r="Z5592" s="201">
        <v>6.8233651000000002</v>
      </c>
      <c r="AA5592" s="201">
        <v>5.344016E-3</v>
      </c>
      <c r="AB5592" s="201">
        <v>2.0036027000000001</v>
      </c>
      <c r="AC5592" s="201">
        <v>0.59720700000000004</v>
      </c>
      <c r="AD5592" s="201">
        <v>2.5731174999999999</v>
      </c>
      <c r="AE5592" s="76">
        <v>1.2763507999999999E-5</v>
      </c>
      <c r="AF5592" s="76">
        <v>2.2003784E-8</v>
      </c>
      <c r="AG5592" s="20">
        <v>0.24580099999999999</v>
      </c>
      <c r="AH5592" s="20"/>
      <c r="AI5592" s="20"/>
      <c r="AJ5592" s="20"/>
      <c r="AK5592" s="20"/>
      <c r="AL5592" s="20"/>
      <c r="AM5592" s="20"/>
      <c r="AN5592" s="20"/>
      <c r="AS5592" s="20"/>
      <c r="AT5592" s="20"/>
      <c r="AU5592" s="20"/>
      <c r="AV5592" s="20"/>
      <c r="AW5592" s="20"/>
      <c r="AX5592" s="20"/>
      <c r="AY5592" s="20"/>
      <c r="AZ5592" s="20"/>
      <c r="BA5592" s="20"/>
      <c r="BB5592" s="20"/>
      <c r="BC5592" s="20"/>
      <c r="BD5592" s="20"/>
      <c r="BE5592" s="20"/>
      <c r="BF5592" s="20"/>
      <c r="BG5592" s="20"/>
      <c r="BH5592" s="20"/>
      <c r="BI5592" s="20"/>
      <c r="BJ5592" s="20"/>
      <c r="BK5592" s="20"/>
      <c r="BL5592" s="20"/>
      <c r="BM5592" s="20"/>
      <c r="BN5592" s="20"/>
      <c r="BO5592" s="20"/>
      <c r="BP5592" s="20"/>
      <c r="BQ5592" s="20"/>
      <c r="BR5592" s="20"/>
      <c r="BS5592" s="20"/>
      <c r="BT5592" s="20"/>
      <c r="BU5592" s="20"/>
      <c r="BV5592" s="20"/>
      <c r="BW5592" s="20"/>
      <c r="BX5592" s="20"/>
      <c r="BY5592" s="20"/>
      <c r="BZ5592" s="20"/>
      <c r="CA5592" s="20"/>
      <c r="CB5592" s="20"/>
      <c r="CC5592" s="20"/>
      <c r="CD5592" s="20"/>
      <c r="CE5592" s="20"/>
      <c r="CF5592" s="20"/>
      <c r="CG5592" s="20"/>
      <c r="CH5592" s="20"/>
      <c r="CI5592" s="20"/>
      <c r="CJ5592" s="20"/>
      <c r="CK5592" s="20"/>
      <c r="CL5592" s="20"/>
      <c r="CM5592" s="20"/>
      <c r="CN5592" s="20"/>
      <c r="CO5592" s="20"/>
      <c r="CP5592" s="20"/>
      <c r="CQ5592" s="20"/>
      <c r="CR5592" s="20"/>
      <c r="CS5592" s="20"/>
      <c r="CT5592" s="20"/>
      <c r="CU5592" s="20"/>
      <c r="CV5592" s="20"/>
      <c r="CW5592" s="20"/>
      <c r="CX5592" s="20"/>
      <c r="CY5592" s="20"/>
      <c r="CZ5592" s="20"/>
      <c r="DA5592" s="20"/>
      <c r="DB5592" s="20"/>
      <c r="DC5592" s="20"/>
      <c r="DD5592" s="20"/>
      <c r="DE5592" s="20"/>
      <c r="DF5592" s="20"/>
      <c r="DG5592" s="20"/>
      <c r="DH5592" s="20"/>
      <c r="DI5592" s="20"/>
      <c r="DJ5592" s="20"/>
      <c r="DK5592" s="20"/>
      <c r="DL5592" s="20"/>
      <c r="DM5592" s="20"/>
      <c r="DN5592" s="20"/>
      <c r="DO5592" s="20"/>
      <c r="DP5592" s="20"/>
      <c r="DQ5592" s="20"/>
      <c r="DR5592" s="20"/>
      <c r="DS5592" s="20"/>
      <c r="DT5592" s="20"/>
      <c r="DU5592" s="20"/>
      <c r="DV5592" s="20"/>
      <c r="DW5592" s="20"/>
      <c r="DX5592" s="20"/>
      <c r="DY5592" s="20"/>
    </row>
    <row r="5593" spans="2:129" x14ac:dyDescent="0.15">
      <c r="B5593" s="77" t="s">
        <v>12047</v>
      </c>
      <c r="C5593" s="75"/>
      <c r="D5593" s="73" t="s">
        <v>38</v>
      </c>
      <c r="E5593" s="20" t="s">
        <v>12048</v>
      </c>
      <c r="F5593" s="149">
        <f t="shared" si="780"/>
        <v>1.4591541249000002</v>
      </c>
      <c r="G5593" s="149">
        <f t="shared" si="781"/>
        <v>0.82175570000000009</v>
      </c>
      <c r="H5593" s="149">
        <f t="shared" si="782"/>
        <v>0.15418872389999999</v>
      </c>
      <c r="I5593" s="149">
        <f t="shared" si="783"/>
        <v>9.197270099999999E-2</v>
      </c>
      <c r="J5593" s="149">
        <v>0.391237</v>
      </c>
      <c r="K5593" s="149">
        <v>0.13910858000000001</v>
      </c>
      <c r="L5593" s="149">
        <v>9.5725446999999995E-3</v>
      </c>
      <c r="M5593" s="149">
        <v>1.133227E-2</v>
      </c>
      <c r="N5593" s="149">
        <v>0.19272073000000001</v>
      </c>
      <c r="O5593" s="149">
        <v>0.61770270000000005</v>
      </c>
      <c r="P5593" s="149">
        <v>5.5075992000000002E-3</v>
      </c>
      <c r="Q5593" s="149">
        <v>4.3384727999999997E-2</v>
      </c>
      <c r="R5593" s="149">
        <v>0</v>
      </c>
      <c r="S5593" s="149">
        <v>0</v>
      </c>
      <c r="T5593" s="149">
        <v>0</v>
      </c>
      <c r="U5593" s="149">
        <v>4.8587973E-2</v>
      </c>
      <c r="V5593" s="110"/>
      <c r="W5593" s="246">
        <f t="shared" si="784"/>
        <v>2.8980518518518519</v>
      </c>
      <c r="X5593" s="201">
        <v>41.070281000000001</v>
      </c>
      <c r="Y5593" s="201">
        <v>35.691099999999999</v>
      </c>
      <c r="Z5593" s="201">
        <v>2.6327074000000001</v>
      </c>
      <c r="AA5593" s="201">
        <v>2.5132135E-3</v>
      </c>
      <c r="AB5593" s="201">
        <v>1.3933667999999999</v>
      </c>
      <c r="AC5593" s="201">
        <v>0.21453069</v>
      </c>
      <c r="AD5593" s="201">
        <v>1.1360638000000001</v>
      </c>
      <c r="AE5593" s="76">
        <v>8.9371620000000008E-6</v>
      </c>
      <c r="AF5593" s="76">
        <v>1.5530304999999999E-8</v>
      </c>
      <c r="AG5593" s="20">
        <v>0.17834842000000001</v>
      </c>
      <c r="AH5593" s="20"/>
      <c r="AI5593" s="20"/>
      <c r="AJ5593" s="20"/>
      <c r="AK5593" s="20"/>
      <c r="AL5593" s="20"/>
      <c r="AM5593" s="20"/>
      <c r="AN5593" s="20"/>
      <c r="AS5593" s="20"/>
      <c r="AT5593" s="20"/>
      <c r="AU5593" s="20"/>
      <c r="AV5593" s="20"/>
      <c r="AW5593" s="20"/>
      <c r="AX5593" s="20"/>
      <c r="AY5593" s="20"/>
      <c r="AZ5593" s="20"/>
      <c r="BA5593" s="20"/>
      <c r="BB5593" s="20"/>
      <c r="BC5593" s="20"/>
      <c r="BD5593" s="20"/>
      <c r="BE5593" s="20"/>
      <c r="BF5593" s="20"/>
      <c r="BG5593" s="20"/>
      <c r="BH5593" s="20"/>
      <c r="BI5593" s="20"/>
      <c r="BJ5593" s="20"/>
      <c r="BK5593" s="20"/>
      <c r="BL5593" s="20"/>
      <c r="BM5593" s="20"/>
      <c r="BN5593" s="20"/>
      <c r="BO5593" s="20"/>
      <c r="BP5593" s="20"/>
      <c r="BQ5593" s="20"/>
      <c r="BR5593" s="20"/>
      <c r="BS5593" s="20"/>
      <c r="BT5593" s="20"/>
      <c r="BU5593" s="20"/>
      <c r="BV5593" s="20"/>
      <c r="BW5593" s="20"/>
      <c r="BX5593" s="20"/>
      <c r="BY5593" s="20"/>
      <c r="BZ5593" s="20"/>
      <c r="CA5593" s="20"/>
      <c r="CB5593" s="20"/>
      <c r="CC5593" s="20"/>
      <c r="CD5593" s="20"/>
      <c r="CE5593" s="20"/>
      <c r="CF5593" s="20"/>
      <c r="CG5593" s="20"/>
      <c r="CH5593" s="20"/>
      <c r="CI5593" s="20"/>
      <c r="CJ5593" s="20"/>
      <c r="CK5593" s="20"/>
      <c r="CL5593" s="20"/>
      <c r="CM5593" s="20"/>
      <c r="CN5593" s="20"/>
      <c r="CO5593" s="20"/>
      <c r="CP5593" s="20"/>
      <c r="CQ5593" s="20"/>
      <c r="CR5593" s="20"/>
      <c r="CS5593" s="20"/>
      <c r="CT5593" s="20"/>
      <c r="CU5593" s="20"/>
      <c r="CV5593" s="20"/>
      <c r="CW5593" s="20"/>
      <c r="CX5593" s="20"/>
      <c r="CY5593" s="20"/>
      <c r="CZ5593" s="20"/>
      <c r="DA5593" s="20"/>
      <c r="DB5593" s="20"/>
      <c r="DC5593" s="20"/>
      <c r="DD5593" s="20"/>
      <c r="DE5593" s="20"/>
      <c r="DF5593" s="20"/>
      <c r="DG5593" s="20"/>
      <c r="DH5593" s="20"/>
      <c r="DI5593" s="20"/>
      <c r="DJ5593" s="20"/>
      <c r="DK5593" s="20"/>
      <c r="DL5593" s="20"/>
      <c r="DM5593" s="20"/>
      <c r="DN5593" s="20"/>
      <c r="DO5593" s="20"/>
      <c r="DP5593" s="20"/>
      <c r="DQ5593" s="20"/>
      <c r="DR5593" s="20"/>
      <c r="DS5593" s="20"/>
      <c r="DT5593" s="20"/>
      <c r="DU5593" s="20"/>
      <c r="DV5593" s="20"/>
      <c r="DW5593" s="20"/>
      <c r="DX5593" s="20"/>
      <c r="DY5593" s="20"/>
    </row>
    <row r="5594" spans="2:129" x14ac:dyDescent="0.15">
      <c r="B5594" s="77" t="s">
        <v>12049</v>
      </c>
      <c r="C5594" s="75"/>
      <c r="D5594" s="73" t="s">
        <v>38</v>
      </c>
      <c r="E5594" s="20" t="s">
        <v>12050</v>
      </c>
      <c r="F5594" s="149">
        <f t="shared" si="780"/>
        <v>1.4763150159</v>
      </c>
      <c r="G5594" s="149">
        <f t="shared" si="781"/>
        <v>0.82660291500000005</v>
      </c>
      <c r="H5594" s="149">
        <f t="shared" si="782"/>
        <v>0.1577577819</v>
      </c>
      <c r="I5594" s="149">
        <f t="shared" si="783"/>
        <v>9.2322549000000004E-2</v>
      </c>
      <c r="J5594" s="149">
        <v>0.39963177</v>
      </c>
      <c r="K5594" s="149">
        <v>0.14244246999999999</v>
      </c>
      <c r="L5594" s="149">
        <v>9.7358384999999999E-3</v>
      </c>
      <c r="M5594" s="149">
        <v>1.1363115E-2</v>
      </c>
      <c r="N5594" s="149">
        <v>0.19689967999999999</v>
      </c>
      <c r="O5594" s="149">
        <v>0.61834012000000005</v>
      </c>
      <c r="P5594" s="149">
        <v>5.5794733999999999E-3</v>
      </c>
      <c r="Q5594" s="149">
        <v>4.3568932999999997E-2</v>
      </c>
      <c r="R5594" s="149">
        <v>0</v>
      </c>
      <c r="S5594" s="149">
        <v>0</v>
      </c>
      <c r="T5594" s="149">
        <v>0</v>
      </c>
      <c r="U5594" s="149">
        <v>4.8753616E-2</v>
      </c>
      <c r="V5594" s="110"/>
      <c r="W5594" s="246">
        <f t="shared" si="784"/>
        <v>2.9602353333333333</v>
      </c>
      <c r="X5594" s="201">
        <v>42.319676000000001</v>
      </c>
      <c r="Y5594" s="201">
        <v>36.692549999999997</v>
      </c>
      <c r="Z5594" s="201">
        <v>2.7816553000000002</v>
      </c>
      <c r="AA5594" s="201">
        <v>2.6422134000000002E-3</v>
      </c>
      <c r="AB5594" s="201">
        <v>1.4174237999999999</v>
      </c>
      <c r="AC5594" s="201">
        <v>0.22807784</v>
      </c>
      <c r="AD5594" s="201">
        <v>1.1973263000000001</v>
      </c>
      <c r="AE5594" s="76">
        <v>9.1247571000000001E-6</v>
      </c>
      <c r="AF5594" s="76">
        <v>1.5847689000000001E-8</v>
      </c>
      <c r="AG5594" s="20">
        <v>0.18410762999999999</v>
      </c>
      <c r="AH5594" s="20"/>
      <c r="AI5594" s="20"/>
      <c r="AJ5594" s="20"/>
      <c r="AK5594" s="20"/>
      <c r="AL5594" s="20"/>
      <c r="AM5594" s="20"/>
      <c r="AN5594" s="20"/>
      <c r="AS5594" s="20"/>
      <c r="AT5594" s="20"/>
      <c r="AU5594" s="20"/>
      <c r="AV5594" s="20"/>
      <c r="AW5594" s="20"/>
      <c r="AX5594" s="20"/>
      <c r="AY5594" s="20"/>
      <c r="AZ5594" s="20"/>
      <c r="BA5594" s="20"/>
      <c r="BB5594" s="20"/>
      <c r="BC5594" s="20"/>
      <c r="BD5594" s="20"/>
      <c r="BE5594" s="20"/>
      <c r="BF5594" s="20"/>
      <c r="BG5594" s="20"/>
      <c r="BH5594" s="20"/>
      <c r="BI5594" s="20"/>
      <c r="BJ5594" s="20"/>
      <c r="BK5594" s="20"/>
      <c r="BL5594" s="20"/>
      <c r="BM5594" s="20"/>
      <c r="BN5594" s="20"/>
      <c r="BO5594" s="20"/>
      <c r="BP5594" s="20"/>
      <c r="BQ5594" s="20"/>
      <c r="BR5594" s="20"/>
      <c r="BS5594" s="20"/>
      <c r="BT5594" s="20"/>
      <c r="BU5594" s="20"/>
      <c r="BV5594" s="20"/>
      <c r="BW5594" s="20"/>
      <c r="BX5594" s="20"/>
      <c r="BY5594" s="20"/>
      <c r="BZ5594" s="20"/>
      <c r="CA5594" s="20"/>
      <c r="CB5594" s="20"/>
      <c r="CC5594" s="20"/>
      <c r="CD5594" s="20"/>
      <c r="CE5594" s="20"/>
      <c r="CF5594" s="20"/>
      <c r="CG5594" s="20"/>
      <c r="CH5594" s="20"/>
      <c r="CI5594" s="20"/>
      <c r="CJ5594" s="20"/>
      <c r="CK5594" s="20"/>
      <c r="CL5594" s="20"/>
      <c r="CM5594" s="20"/>
      <c r="CN5594" s="20"/>
      <c r="CO5594" s="20"/>
      <c r="CP5594" s="20"/>
      <c r="CQ5594" s="20"/>
      <c r="CR5594" s="20"/>
      <c r="CS5594" s="20"/>
      <c r="CT5594" s="20"/>
      <c r="CU5594" s="20"/>
      <c r="CV5594" s="20"/>
      <c r="CW5594" s="20"/>
      <c r="CX5594" s="20"/>
      <c r="CY5594" s="20"/>
      <c r="CZ5594" s="20"/>
      <c r="DA5594" s="20"/>
      <c r="DB5594" s="20"/>
      <c r="DC5594" s="20"/>
      <c r="DD5594" s="20"/>
      <c r="DE5594" s="20"/>
      <c r="DF5594" s="20"/>
      <c r="DG5594" s="20"/>
      <c r="DH5594" s="20"/>
      <c r="DI5594" s="20"/>
      <c r="DJ5594" s="20"/>
      <c r="DK5594" s="20"/>
      <c r="DL5594" s="20"/>
      <c r="DM5594" s="20"/>
      <c r="DN5594" s="20"/>
      <c r="DO5594" s="20"/>
      <c r="DP5594" s="20"/>
      <c r="DQ5594" s="20"/>
      <c r="DR5594" s="20"/>
      <c r="DS5594" s="20"/>
      <c r="DT5594" s="20"/>
      <c r="DU5594" s="20"/>
      <c r="DV5594" s="20"/>
      <c r="DW5594" s="20"/>
      <c r="DX5594" s="20"/>
      <c r="DY5594" s="20"/>
    </row>
    <row r="5595" spans="2:129" x14ac:dyDescent="0.15">
      <c r="B5595" s="77" t="s">
        <v>12051</v>
      </c>
      <c r="C5595" s="75"/>
      <c r="D5595" s="73" t="s">
        <v>38</v>
      </c>
      <c r="E5595" s="20" t="s">
        <v>12052</v>
      </c>
      <c r="F5595" s="149">
        <f t="shared" si="780"/>
        <v>1.4117556197000001</v>
      </c>
      <c r="G5595" s="149">
        <f t="shared" si="781"/>
        <v>0.80875608300000001</v>
      </c>
      <c r="H5595" s="149">
        <f t="shared" si="782"/>
        <v>0.14424991170000001</v>
      </c>
      <c r="I5595" s="149">
        <f t="shared" si="783"/>
        <v>9.1338084999999999E-2</v>
      </c>
      <c r="J5595" s="149">
        <v>0.36741153999999998</v>
      </c>
      <c r="K5595" s="149">
        <v>0.12979392000000001</v>
      </c>
      <c r="L5595" s="149">
        <v>9.1464739000000003E-3</v>
      </c>
      <c r="M5595" s="149">
        <v>1.1275433E-2</v>
      </c>
      <c r="N5595" s="149">
        <v>0.18073655</v>
      </c>
      <c r="O5595" s="149">
        <v>0.61674410000000002</v>
      </c>
      <c r="P5595" s="149">
        <v>5.3095178E-3</v>
      </c>
      <c r="Q5595" s="149">
        <v>4.3236612000000001E-2</v>
      </c>
      <c r="R5595" s="149">
        <v>0</v>
      </c>
      <c r="S5595" s="149">
        <v>0</v>
      </c>
      <c r="T5595" s="149">
        <v>0</v>
      </c>
      <c r="U5595" s="149">
        <v>4.8101472999999999E-2</v>
      </c>
      <c r="V5595" s="110"/>
      <c r="W5595" s="246">
        <f t="shared" si="784"/>
        <v>2.7215669629629629</v>
      </c>
      <c r="X5595" s="201">
        <v>37.880994999999999</v>
      </c>
      <c r="Y5595" s="201">
        <v>33.432180000000002</v>
      </c>
      <c r="Z5595" s="201">
        <v>2.0429073999999998</v>
      </c>
      <c r="AA5595" s="201">
        <v>2.1189435E-3</v>
      </c>
      <c r="AB5595" s="201">
        <v>1.3078269</v>
      </c>
      <c r="AC5595" s="201">
        <v>0.16066424000000001</v>
      </c>
      <c r="AD5595" s="201">
        <v>0.93529742999999999</v>
      </c>
      <c r="AE5595" s="76">
        <v>8.4061659999999996E-6</v>
      </c>
      <c r="AF5595" s="76">
        <v>1.4631964E-8</v>
      </c>
      <c r="AG5595" s="20">
        <v>0.16934557</v>
      </c>
      <c r="AH5595" s="20"/>
      <c r="AI5595" s="20"/>
      <c r="AJ5595" s="20"/>
      <c r="AK5595" s="20"/>
      <c r="AL5595" s="20"/>
      <c r="AM5595" s="20"/>
      <c r="AN5595" s="20"/>
      <c r="AS5595" s="20"/>
      <c r="AT5595" s="20"/>
      <c r="AU5595" s="20"/>
      <c r="AV5595" s="20"/>
      <c r="AW5595" s="20"/>
      <c r="AX5595" s="20"/>
      <c r="AY5595" s="20"/>
      <c r="AZ5595" s="20"/>
      <c r="BA5595" s="20"/>
      <c r="BB5595" s="20"/>
      <c r="BC5595" s="20"/>
      <c r="BD5595" s="20"/>
      <c r="BE5595" s="20"/>
      <c r="BF5595" s="20"/>
      <c r="BG5595" s="20"/>
      <c r="BH5595" s="20"/>
      <c r="BI5595" s="20"/>
      <c r="BJ5595" s="20"/>
      <c r="BK5595" s="20"/>
      <c r="BL5595" s="20"/>
      <c r="BM5595" s="20"/>
      <c r="BN5595" s="20"/>
      <c r="BO5595" s="20"/>
      <c r="BP5595" s="20"/>
      <c r="BQ5595" s="20"/>
      <c r="BR5595" s="20"/>
      <c r="BS5595" s="20"/>
      <c r="BT5595" s="20"/>
      <c r="BU5595" s="20"/>
      <c r="BV5595" s="20"/>
      <c r="BW5595" s="20"/>
      <c r="BX5595" s="20"/>
      <c r="BY5595" s="20"/>
      <c r="BZ5595" s="20"/>
      <c r="CA5595" s="20"/>
      <c r="CB5595" s="20"/>
      <c r="CC5595" s="20"/>
      <c r="CD5595" s="20"/>
      <c r="CE5595" s="20"/>
      <c r="CF5595" s="20"/>
      <c r="CG5595" s="20"/>
      <c r="CH5595" s="20"/>
      <c r="CI5595" s="20"/>
      <c r="CJ5595" s="20"/>
      <c r="CK5595" s="20"/>
      <c r="CL5595" s="20"/>
      <c r="CM5595" s="20"/>
      <c r="CN5595" s="20"/>
      <c r="CO5595" s="20"/>
      <c r="CP5595" s="20"/>
      <c r="CQ5595" s="20"/>
      <c r="CR5595" s="20"/>
      <c r="CS5595" s="20"/>
      <c r="CT5595" s="20"/>
      <c r="CU5595" s="20"/>
      <c r="CV5595" s="20"/>
      <c r="CW5595" s="20"/>
      <c r="CX5595" s="20"/>
      <c r="CY5595" s="20"/>
      <c r="CZ5595" s="20"/>
      <c r="DA5595" s="20"/>
      <c r="DB5595" s="20"/>
      <c r="DC5595" s="20"/>
      <c r="DD5595" s="20"/>
      <c r="DE5595" s="20"/>
      <c r="DF5595" s="20"/>
      <c r="DG5595" s="20"/>
      <c r="DH5595" s="20"/>
      <c r="DI5595" s="20"/>
      <c r="DJ5595" s="20"/>
      <c r="DK5595" s="20"/>
      <c r="DL5595" s="20"/>
      <c r="DM5595" s="20"/>
      <c r="DN5595" s="20"/>
      <c r="DO5595" s="20"/>
      <c r="DP5595" s="20"/>
      <c r="DQ5595" s="20"/>
      <c r="DR5595" s="20"/>
      <c r="DS5595" s="20"/>
      <c r="DT5595" s="20"/>
      <c r="DU5595" s="20"/>
      <c r="DV5595" s="20"/>
      <c r="DW5595" s="20"/>
      <c r="DX5595" s="20"/>
      <c r="DY5595" s="20"/>
    </row>
    <row r="5596" spans="2:129" x14ac:dyDescent="0.15">
      <c r="B5596" s="77" t="s">
        <v>12053</v>
      </c>
      <c r="C5596" s="75"/>
      <c r="D5596" s="73" t="s">
        <v>38</v>
      </c>
      <c r="E5596" s="20" t="s">
        <v>12054</v>
      </c>
      <c r="F5596" s="149">
        <f t="shared" si="780"/>
        <v>3.4518596390000003</v>
      </c>
      <c r="G5596" s="149">
        <f t="shared" si="781"/>
        <v>1.116956826</v>
      </c>
      <c r="H5596" s="149">
        <f t="shared" si="782"/>
        <v>0.37062872600000002</v>
      </c>
      <c r="I5596" s="149">
        <f t="shared" si="783"/>
        <v>1.161811637</v>
      </c>
      <c r="J5596" s="149">
        <v>0.80246245000000005</v>
      </c>
      <c r="K5596" s="149">
        <v>0.34095101999999999</v>
      </c>
      <c r="L5596" s="149">
        <v>1.7726253000000001E-2</v>
      </c>
      <c r="M5596" s="149">
        <v>1.1266286E-2</v>
      </c>
      <c r="N5596" s="149">
        <v>0.66270435999999999</v>
      </c>
      <c r="O5596" s="149">
        <v>0.44298618000000001</v>
      </c>
      <c r="P5596" s="149">
        <v>1.1951453000000001E-2</v>
      </c>
      <c r="Q5596" s="149">
        <v>1.1005879999999999</v>
      </c>
      <c r="R5596" s="149">
        <v>0</v>
      </c>
      <c r="S5596" s="149">
        <v>0</v>
      </c>
      <c r="T5596" s="149">
        <v>0</v>
      </c>
      <c r="U5596" s="149">
        <v>6.1223636999999997E-2</v>
      </c>
      <c r="V5596" s="110"/>
      <c r="W5596" s="246">
        <f t="shared" si="784"/>
        <v>5.944166296296296</v>
      </c>
      <c r="X5596" s="201">
        <v>94.242692000000005</v>
      </c>
      <c r="Y5596" s="201">
        <v>71.996200999999999</v>
      </c>
      <c r="Z5596" s="201">
        <v>6.5694058999999996</v>
      </c>
      <c r="AA5596" s="201">
        <v>6.0782060000000001E-3</v>
      </c>
      <c r="AB5596" s="201">
        <v>3.5173182000000001</v>
      </c>
      <c r="AC5596" s="201">
        <v>0.53286093000000001</v>
      </c>
      <c r="AD5596" s="201">
        <v>11.620827999999999</v>
      </c>
      <c r="AE5596" s="76">
        <v>2.3704776000000001E-5</v>
      </c>
      <c r="AF5596" s="76">
        <v>3.3576082999999999E-8</v>
      </c>
      <c r="AG5596" s="20">
        <v>0.45982588000000002</v>
      </c>
      <c r="AH5596" s="20"/>
      <c r="AI5596" s="20"/>
      <c r="AJ5596" s="20"/>
      <c r="AK5596" s="20"/>
      <c r="AL5596" s="20"/>
      <c r="AM5596" s="20"/>
      <c r="AN5596" s="20"/>
      <c r="AS5596" s="20"/>
      <c r="AT5596" s="20"/>
      <c r="AU5596" s="20"/>
      <c r="AV5596" s="20"/>
      <c r="AW5596" s="20"/>
      <c r="AX5596" s="20"/>
      <c r="AY5596" s="20"/>
      <c r="AZ5596" s="20"/>
      <c r="BA5596" s="20"/>
      <c r="BB5596" s="20"/>
      <c r="BC5596" s="20"/>
      <c r="BD5596" s="20"/>
      <c r="BE5596" s="20"/>
      <c r="BF5596" s="20"/>
      <c r="BG5596" s="20"/>
      <c r="BH5596" s="20"/>
      <c r="BI5596" s="20"/>
      <c r="BJ5596" s="20"/>
      <c r="BK5596" s="20"/>
      <c r="BL5596" s="20"/>
      <c r="BM5596" s="20"/>
      <c r="BN5596" s="20"/>
      <c r="BO5596" s="20"/>
      <c r="BP5596" s="20"/>
      <c r="BQ5596" s="20"/>
      <c r="BR5596" s="20"/>
      <c r="BS5596" s="20"/>
      <c r="BT5596" s="20"/>
      <c r="BU5596" s="20"/>
      <c r="BV5596" s="20"/>
      <c r="BW5596" s="20"/>
      <c r="BX5596" s="20"/>
      <c r="BY5596" s="20"/>
      <c r="BZ5596" s="20"/>
      <c r="CA5596" s="20"/>
      <c r="CB5596" s="20"/>
      <c r="CC5596" s="20"/>
      <c r="CD5596" s="20"/>
      <c r="CE5596" s="20"/>
      <c r="CF5596" s="20"/>
      <c r="CG5596" s="20"/>
      <c r="CH5596" s="20"/>
      <c r="CI5596" s="20"/>
      <c r="CJ5596" s="20"/>
      <c r="CK5596" s="20"/>
      <c r="CL5596" s="20"/>
      <c r="CM5596" s="20"/>
      <c r="CN5596" s="20"/>
      <c r="CO5596" s="20"/>
      <c r="CP5596" s="20"/>
      <c r="CQ5596" s="20"/>
      <c r="CR5596" s="20"/>
      <c r="CS5596" s="20"/>
      <c r="CT5596" s="20"/>
      <c r="CU5596" s="20"/>
      <c r="CV5596" s="20"/>
      <c r="CW5596" s="20"/>
      <c r="CX5596" s="20"/>
      <c r="CY5596" s="20"/>
      <c r="CZ5596" s="20"/>
      <c r="DA5596" s="20"/>
      <c r="DB5596" s="20"/>
      <c r="DC5596" s="20"/>
      <c r="DD5596" s="20"/>
      <c r="DE5596" s="20"/>
      <c r="DF5596" s="20"/>
      <c r="DG5596" s="20"/>
      <c r="DH5596" s="20"/>
      <c r="DI5596" s="20"/>
      <c r="DJ5596" s="20"/>
      <c r="DK5596" s="20"/>
      <c r="DL5596" s="20"/>
      <c r="DM5596" s="20"/>
      <c r="DN5596" s="20"/>
      <c r="DO5596" s="20"/>
      <c r="DP5596" s="20"/>
      <c r="DQ5596" s="20"/>
      <c r="DR5596" s="20"/>
      <c r="DS5596" s="20"/>
      <c r="DT5596" s="20"/>
      <c r="DU5596" s="20"/>
      <c r="DV5596" s="20"/>
      <c r="DW5596" s="20"/>
      <c r="DX5596" s="20"/>
      <c r="DY5596" s="20"/>
    </row>
    <row r="5597" spans="2:129" x14ac:dyDescent="0.15">
      <c r="B5597" s="77" t="s">
        <v>12055</v>
      </c>
      <c r="C5597" s="75"/>
      <c r="D5597" s="73" t="s">
        <v>38</v>
      </c>
      <c r="E5597" s="20" t="s">
        <v>12056</v>
      </c>
      <c r="F5597" s="149">
        <f t="shared" si="780"/>
        <v>3.3244888979999998</v>
      </c>
      <c r="G5597" s="149">
        <f t="shared" si="781"/>
        <v>1.0818828970000001</v>
      </c>
      <c r="H5597" s="149">
        <f t="shared" si="782"/>
        <v>0.34395022800000002</v>
      </c>
      <c r="I5597" s="149">
        <f t="shared" si="783"/>
        <v>1.1599862029999999</v>
      </c>
      <c r="J5597" s="149">
        <v>0.73866957</v>
      </c>
      <c r="K5597" s="149">
        <v>0.31595894000000002</v>
      </c>
      <c r="L5597" s="149">
        <v>1.6572276E-2</v>
      </c>
      <c r="M5597" s="149">
        <v>1.1103287E-2</v>
      </c>
      <c r="N5597" s="149">
        <v>0.63066023000000004</v>
      </c>
      <c r="O5597" s="149">
        <v>0.44011938</v>
      </c>
      <c r="P5597" s="149">
        <v>1.1419011999999999E-2</v>
      </c>
      <c r="Q5597" s="149">
        <v>1.1000593999999999</v>
      </c>
      <c r="R5597" s="149">
        <v>0</v>
      </c>
      <c r="S5597" s="149">
        <v>0</v>
      </c>
      <c r="T5597" s="149">
        <v>0</v>
      </c>
      <c r="U5597" s="149">
        <v>5.9926803000000001E-2</v>
      </c>
      <c r="V5597" s="110"/>
      <c r="W5597" s="246">
        <f t="shared" si="784"/>
        <v>5.4716264444444445</v>
      </c>
      <c r="X5597" s="201">
        <v>85.577737999999997</v>
      </c>
      <c r="Y5597" s="201">
        <v>65.742438000000007</v>
      </c>
      <c r="Z5597" s="201">
        <v>5.0490854000000001</v>
      </c>
      <c r="AA5597" s="201">
        <v>5.0324704E-3</v>
      </c>
      <c r="AB5597" s="201">
        <v>3.2943677999999998</v>
      </c>
      <c r="AC5597" s="201">
        <v>0.39406632000000003</v>
      </c>
      <c r="AD5597" s="201">
        <v>11.092748</v>
      </c>
      <c r="AE5597" s="76">
        <v>2.2282532999999999E-5</v>
      </c>
      <c r="AF5597" s="76">
        <v>3.1169944000000003E-8</v>
      </c>
      <c r="AG5597" s="20">
        <v>0.43313378000000002</v>
      </c>
      <c r="AH5597" s="20"/>
      <c r="AI5597" s="20"/>
      <c r="AJ5597" s="20"/>
      <c r="AK5597" s="20"/>
      <c r="AL5597" s="20"/>
      <c r="AM5597" s="20"/>
      <c r="AN5597" s="20"/>
      <c r="AS5597" s="20"/>
      <c r="AT5597" s="20"/>
      <c r="AU5597" s="20"/>
      <c r="AV5597" s="20"/>
      <c r="AW5597" s="20"/>
      <c r="AX5597" s="20"/>
      <c r="AY5597" s="20"/>
      <c r="AZ5597" s="20"/>
      <c r="BA5597" s="20"/>
      <c r="BB5597" s="20"/>
      <c r="BC5597" s="20"/>
      <c r="BD5597" s="20"/>
      <c r="BE5597" s="20"/>
      <c r="BF5597" s="20"/>
      <c r="BG5597" s="20"/>
      <c r="BH5597" s="20"/>
      <c r="BI5597" s="20"/>
      <c r="BJ5597" s="20"/>
      <c r="BK5597" s="20"/>
      <c r="BL5597" s="20"/>
      <c r="BM5597" s="20"/>
      <c r="BN5597" s="20"/>
      <c r="BO5597" s="20"/>
      <c r="BP5597" s="20"/>
      <c r="BQ5597" s="20"/>
      <c r="BR5597" s="20"/>
      <c r="BS5597" s="20"/>
      <c r="BT5597" s="20"/>
      <c r="BU5597" s="20"/>
      <c r="BV5597" s="20"/>
      <c r="BW5597" s="20"/>
      <c r="BX5597" s="20"/>
      <c r="BY5597" s="20"/>
      <c r="BZ5597" s="20"/>
      <c r="CA5597" s="20"/>
      <c r="CB5597" s="20"/>
      <c r="CC5597" s="20"/>
      <c r="CD5597" s="20"/>
      <c r="CE5597" s="20"/>
      <c r="CF5597" s="20"/>
      <c r="CG5597" s="20"/>
      <c r="CH5597" s="20"/>
      <c r="CI5597" s="20"/>
      <c r="CJ5597" s="20"/>
      <c r="CK5597" s="20"/>
      <c r="CL5597" s="20"/>
      <c r="CM5597" s="20"/>
      <c r="CN5597" s="20"/>
      <c r="CO5597" s="20"/>
      <c r="CP5597" s="20"/>
      <c r="CQ5597" s="20"/>
      <c r="CR5597" s="20"/>
      <c r="CS5597" s="20"/>
      <c r="CT5597" s="20"/>
      <c r="CU5597" s="20"/>
      <c r="CV5597" s="20"/>
      <c r="CW5597" s="20"/>
      <c r="CX5597" s="20"/>
      <c r="CY5597" s="20"/>
      <c r="CZ5597" s="20"/>
      <c r="DA5597" s="20"/>
      <c r="DB5597" s="20"/>
      <c r="DC5597" s="20"/>
      <c r="DD5597" s="20"/>
      <c r="DE5597" s="20"/>
      <c r="DF5597" s="20"/>
      <c r="DG5597" s="20"/>
      <c r="DH5597" s="20"/>
      <c r="DI5597" s="20"/>
      <c r="DJ5597" s="20"/>
      <c r="DK5597" s="20"/>
      <c r="DL5597" s="20"/>
      <c r="DM5597" s="20"/>
      <c r="DN5597" s="20"/>
      <c r="DO5597" s="20"/>
      <c r="DP5597" s="20"/>
      <c r="DQ5597" s="20"/>
      <c r="DR5597" s="20"/>
      <c r="DS5597" s="20"/>
      <c r="DT5597" s="20"/>
      <c r="DU5597" s="20"/>
      <c r="DV5597" s="20"/>
      <c r="DW5597" s="20"/>
      <c r="DX5597" s="20"/>
      <c r="DY5597" s="20"/>
    </row>
    <row r="5598" spans="2:129" x14ac:dyDescent="0.15">
      <c r="B5598" s="77" t="s">
        <v>12057</v>
      </c>
      <c r="C5598" s="75"/>
      <c r="D5598" s="73" t="s">
        <v>38</v>
      </c>
      <c r="E5598" s="20" t="s">
        <v>12058</v>
      </c>
      <c r="F5598" s="149">
        <f t="shared" si="780"/>
        <v>3.439282178</v>
      </c>
      <c r="G5598" s="149">
        <f t="shared" si="781"/>
        <v>1.1132079100000001</v>
      </c>
      <c r="H5598" s="149">
        <f t="shared" si="782"/>
        <v>0.36775421399999997</v>
      </c>
      <c r="I5598" s="149">
        <f t="shared" si="783"/>
        <v>1.1628662839999999</v>
      </c>
      <c r="J5598" s="149">
        <v>0.79545376999999995</v>
      </c>
      <c r="K5598" s="149">
        <v>0.33825138999999999</v>
      </c>
      <c r="L5598" s="149">
        <v>1.7607009999999999E-2</v>
      </c>
      <c r="M5598" s="149">
        <v>1.1250919999999999E-2</v>
      </c>
      <c r="N5598" s="149">
        <v>0.65919651999999995</v>
      </c>
      <c r="O5598" s="149">
        <v>0.44276047000000002</v>
      </c>
      <c r="P5598" s="149">
        <v>1.1895813999999999E-2</v>
      </c>
      <c r="Q5598" s="149">
        <v>1.1005978999999999</v>
      </c>
      <c r="R5598" s="149">
        <v>0</v>
      </c>
      <c r="S5598" s="149">
        <v>0</v>
      </c>
      <c r="T5598" s="149">
        <v>0</v>
      </c>
      <c r="U5598" s="149">
        <v>6.2268384000000003E-2</v>
      </c>
      <c r="V5598" s="110"/>
      <c r="W5598" s="246">
        <f t="shared" si="784"/>
        <v>5.8922501481481477</v>
      </c>
      <c r="X5598" s="201">
        <v>93.303033999999997</v>
      </c>
      <c r="Y5598" s="201">
        <v>71.331694999999996</v>
      </c>
      <c r="Z5598" s="201">
        <v>6.3945496999999998</v>
      </c>
      <c r="AA5598" s="201">
        <v>5.9618637999999998E-3</v>
      </c>
      <c r="AB5598" s="201">
        <v>3.4921479</v>
      </c>
      <c r="AC5598" s="201">
        <v>0.51687928000000005</v>
      </c>
      <c r="AD5598" s="201">
        <v>11.5618</v>
      </c>
      <c r="AE5598" s="76">
        <v>2.3563599E-5</v>
      </c>
      <c r="AF5598" s="76">
        <v>3.3398283999999997E-8</v>
      </c>
      <c r="AG5598" s="20">
        <v>0.45719396000000001</v>
      </c>
      <c r="AH5598" s="20"/>
      <c r="AI5598" s="20"/>
      <c r="AJ5598" s="20"/>
      <c r="AK5598" s="20"/>
      <c r="AL5598" s="20"/>
      <c r="AM5598" s="20"/>
      <c r="AN5598" s="20"/>
      <c r="AS5598" s="20"/>
      <c r="AT5598" s="20"/>
      <c r="AU5598" s="20"/>
      <c r="AV5598" s="20"/>
      <c r="AW5598" s="20"/>
      <c r="AX5598" s="20"/>
      <c r="AY5598" s="20"/>
      <c r="AZ5598" s="20"/>
      <c r="BA5598" s="20"/>
      <c r="BB5598" s="20"/>
      <c r="BC5598" s="20"/>
      <c r="BD5598" s="20"/>
      <c r="BE5598" s="20"/>
      <c r="BF5598" s="20"/>
      <c r="BG5598" s="20"/>
      <c r="BH5598" s="20"/>
      <c r="BI5598" s="20"/>
      <c r="BJ5598" s="20"/>
      <c r="BK5598" s="20"/>
      <c r="BL5598" s="20"/>
      <c r="BM5598" s="20"/>
      <c r="BN5598" s="20"/>
      <c r="BO5598" s="20"/>
      <c r="BP5598" s="20"/>
      <c r="BQ5598" s="20"/>
      <c r="BR5598" s="20"/>
      <c r="BS5598" s="20"/>
      <c r="BT5598" s="20"/>
      <c r="BU5598" s="20"/>
      <c r="BV5598" s="20"/>
      <c r="BW5598" s="20"/>
      <c r="BX5598" s="20"/>
      <c r="BY5598" s="20"/>
      <c r="BZ5598" s="20"/>
      <c r="CA5598" s="20"/>
      <c r="CB5598" s="20"/>
      <c r="CC5598" s="20"/>
      <c r="CD5598" s="20"/>
      <c r="CE5598" s="20"/>
      <c r="CF5598" s="20"/>
      <c r="CG5598" s="20"/>
      <c r="CH5598" s="20"/>
      <c r="CI5598" s="20"/>
      <c r="CJ5598" s="20"/>
      <c r="CK5598" s="20"/>
      <c r="CL5598" s="20"/>
      <c r="CM5598" s="20"/>
      <c r="CN5598" s="20"/>
      <c r="CO5598" s="20"/>
      <c r="CP5598" s="20"/>
      <c r="CQ5598" s="20"/>
      <c r="CR5598" s="20"/>
      <c r="CS5598" s="20"/>
      <c r="CT5598" s="20"/>
      <c r="CU5598" s="20"/>
      <c r="CV5598" s="20"/>
      <c r="CW5598" s="20"/>
      <c r="CX5598" s="20"/>
      <c r="CY5598" s="20"/>
      <c r="CZ5598" s="20"/>
      <c r="DA5598" s="20"/>
      <c r="DB5598" s="20"/>
      <c r="DC5598" s="20"/>
      <c r="DD5598" s="20"/>
      <c r="DE5598" s="20"/>
      <c r="DF5598" s="20"/>
      <c r="DG5598" s="20"/>
      <c r="DH5598" s="20"/>
      <c r="DI5598" s="20"/>
      <c r="DJ5598" s="20"/>
      <c r="DK5598" s="20"/>
      <c r="DL5598" s="20"/>
      <c r="DM5598" s="20"/>
      <c r="DN5598" s="20"/>
      <c r="DO5598" s="20"/>
      <c r="DP5598" s="20"/>
      <c r="DQ5598" s="20"/>
      <c r="DR5598" s="20"/>
      <c r="DS5598" s="20"/>
      <c r="DT5598" s="20"/>
      <c r="DU5598" s="20"/>
      <c r="DV5598" s="20"/>
      <c r="DW5598" s="20"/>
      <c r="DX5598" s="20"/>
      <c r="DY5598" s="20"/>
    </row>
    <row r="5599" spans="2:129" x14ac:dyDescent="0.15">
      <c r="B5599" s="77" t="s">
        <v>12059</v>
      </c>
      <c r="C5599" s="75"/>
      <c r="D5599" s="73" t="s">
        <v>38</v>
      </c>
      <c r="E5599" s="20" t="s">
        <v>12060</v>
      </c>
      <c r="F5599" s="149">
        <f t="shared" si="780"/>
        <v>5.348984572</v>
      </c>
      <c r="G5599" s="149">
        <f t="shared" si="781"/>
        <v>1.6369714479999999</v>
      </c>
      <c r="H5599" s="149">
        <f t="shared" si="782"/>
        <v>0.76819282300000002</v>
      </c>
      <c r="I5599" s="149">
        <f t="shared" si="783"/>
        <v>1.1884349009999999</v>
      </c>
      <c r="J5599" s="149">
        <v>1.7553854</v>
      </c>
      <c r="K5599" s="149">
        <v>0.71354278999999998</v>
      </c>
      <c r="L5599" s="149">
        <v>3.4773486999999999E-2</v>
      </c>
      <c r="M5599" s="149">
        <v>1.3540828E-2</v>
      </c>
      <c r="N5599" s="149">
        <v>1.1420383999999999</v>
      </c>
      <c r="O5599" s="149">
        <v>0.48139221999999998</v>
      </c>
      <c r="P5599" s="149">
        <v>1.9876545999999998E-2</v>
      </c>
      <c r="Q5599" s="149">
        <v>1.1065654</v>
      </c>
      <c r="R5599" s="149">
        <v>0</v>
      </c>
      <c r="S5599" s="149">
        <v>0</v>
      </c>
      <c r="T5599" s="149">
        <v>0</v>
      </c>
      <c r="U5599" s="149">
        <v>8.1869500999999997E-2</v>
      </c>
      <c r="V5599" s="110"/>
      <c r="W5599" s="246">
        <f t="shared" si="784"/>
        <v>13.002854814814814</v>
      </c>
      <c r="X5599" s="201">
        <v>221.79974999999999</v>
      </c>
      <c r="Y5599" s="201">
        <v>162.34372999999999</v>
      </c>
      <c r="Z5599" s="201">
        <v>30.157693999999999</v>
      </c>
      <c r="AA5599" s="201">
        <v>2.1847054000000001E-2</v>
      </c>
      <c r="AB5599" s="201">
        <v>6.9385734000000001</v>
      </c>
      <c r="AC5599" s="201">
        <v>2.6871659000000001</v>
      </c>
      <c r="AD5599" s="201">
        <v>19.650739999999999</v>
      </c>
      <c r="AE5599" s="76">
        <v>4.4957633999999998E-5</v>
      </c>
      <c r="AF5599" s="76">
        <v>6.9593230999999997E-8</v>
      </c>
      <c r="AG5599" s="20">
        <v>0.81991886999999997</v>
      </c>
      <c r="AH5599" s="20"/>
      <c r="AI5599" s="20"/>
      <c r="AJ5599" s="20"/>
      <c r="AK5599" s="20"/>
      <c r="AL5599" s="20"/>
      <c r="AM5599" s="20"/>
      <c r="AN5599" s="20"/>
      <c r="AS5599" s="20"/>
      <c r="AT5599" s="20"/>
      <c r="AU5599" s="20"/>
      <c r="AV5599" s="20"/>
      <c r="AW5599" s="20"/>
      <c r="AX5599" s="20"/>
      <c r="AY5599" s="20"/>
      <c r="AZ5599" s="20"/>
      <c r="BA5599" s="20"/>
      <c r="BB5599" s="20"/>
      <c r="BC5599" s="20"/>
      <c r="BD5599" s="20"/>
      <c r="BE5599" s="20"/>
      <c r="BF5599" s="20"/>
      <c r="BG5599" s="20"/>
      <c r="BH5599" s="20"/>
      <c r="BI5599" s="20"/>
      <c r="BJ5599" s="20"/>
      <c r="BK5599" s="20"/>
      <c r="BL5599" s="20"/>
      <c r="BM5599" s="20"/>
      <c r="BN5599" s="20"/>
      <c r="BO5599" s="20"/>
      <c r="BP5599" s="20"/>
      <c r="BQ5599" s="20"/>
      <c r="BR5599" s="20"/>
      <c r="BS5599" s="20"/>
      <c r="BT5599" s="20"/>
      <c r="BU5599" s="20"/>
      <c r="BV5599" s="20"/>
      <c r="BW5599" s="20"/>
      <c r="BX5599" s="20"/>
      <c r="BY5599" s="20"/>
      <c r="BZ5599" s="20"/>
      <c r="CA5599" s="20"/>
      <c r="CB5599" s="20"/>
      <c r="CC5599" s="20"/>
      <c r="CD5599" s="20"/>
      <c r="CE5599" s="20"/>
      <c r="CF5599" s="20"/>
      <c r="CG5599" s="20"/>
      <c r="CH5599" s="20"/>
      <c r="CI5599" s="20"/>
      <c r="CJ5599" s="20"/>
      <c r="CK5599" s="20"/>
      <c r="CL5599" s="20"/>
      <c r="CM5599" s="20"/>
      <c r="CN5599" s="20"/>
      <c r="CO5599" s="20"/>
      <c r="CP5599" s="20"/>
      <c r="CQ5599" s="20"/>
      <c r="CR5599" s="20"/>
      <c r="CS5599" s="20"/>
      <c r="CT5599" s="20"/>
      <c r="CU5599" s="20"/>
      <c r="CV5599" s="20"/>
      <c r="CW5599" s="20"/>
      <c r="CX5599" s="20"/>
      <c r="CY5599" s="20"/>
      <c r="CZ5599" s="20"/>
      <c r="DA5599" s="20"/>
      <c r="DB5599" s="20"/>
      <c r="DC5599" s="20"/>
      <c r="DD5599" s="20"/>
      <c r="DE5599" s="20"/>
      <c r="DF5599" s="20"/>
      <c r="DG5599" s="20"/>
      <c r="DH5599" s="20"/>
      <c r="DI5599" s="20"/>
      <c r="DJ5599" s="20"/>
      <c r="DK5599" s="20"/>
      <c r="DL5599" s="20"/>
      <c r="DM5599" s="20"/>
      <c r="DN5599" s="20"/>
      <c r="DO5599" s="20"/>
      <c r="DP5599" s="20"/>
      <c r="DQ5599" s="20"/>
      <c r="DR5599" s="20"/>
      <c r="DS5599" s="20"/>
      <c r="DT5599" s="20"/>
      <c r="DU5599" s="20"/>
      <c r="DV5599" s="20"/>
      <c r="DW5599" s="20"/>
      <c r="DX5599" s="20"/>
      <c r="DY5599" s="20"/>
    </row>
    <row r="5600" spans="2:129" x14ac:dyDescent="0.15">
      <c r="B5600" s="77" t="s">
        <v>12061</v>
      </c>
      <c r="C5600" s="75"/>
      <c r="D5600" s="73" t="s">
        <v>38</v>
      </c>
      <c r="E5600" s="20" t="s">
        <v>12062</v>
      </c>
      <c r="F5600" s="149">
        <f t="shared" si="780"/>
        <v>3.3736858600000001</v>
      </c>
      <c r="G5600" s="149">
        <f t="shared" si="781"/>
        <v>1.0952175850000001</v>
      </c>
      <c r="H5600" s="149">
        <f t="shared" si="782"/>
        <v>0.35399953000000001</v>
      </c>
      <c r="I5600" s="149">
        <f t="shared" si="783"/>
        <v>1.161988005</v>
      </c>
      <c r="J5600" s="149">
        <v>0.76248073999999999</v>
      </c>
      <c r="K5600" s="149">
        <v>0.32536049</v>
      </c>
      <c r="L5600" s="149">
        <v>1.7017356000000001E-2</v>
      </c>
      <c r="M5600" s="149">
        <v>1.1172265000000001E-2</v>
      </c>
      <c r="N5600" s="149">
        <v>0.64261170000000001</v>
      </c>
      <c r="O5600" s="149">
        <v>0.44143362000000003</v>
      </c>
      <c r="P5600" s="149">
        <v>1.1621684E-2</v>
      </c>
      <c r="Q5600" s="149">
        <v>1.1003928999999999</v>
      </c>
      <c r="R5600" s="149">
        <v>0</v>
      </c>
      <c r="S5600" s="149">
        <v>0</v>
      </c>
      <c r="T5600" s="149">
        <v>0</v>
      </c>
      <c r="U5600" s="149">
        <v>6.1595104999999997E-2</v>
      </c>
      <c r="V5600" s="110"/>
      <c r="W5600" s="246">
        <f t="shared" si="784"/>
        <v>5.6480054814814808</v>
      </c>
      <c r="X5600" s="201">
        <v>88.889298999999994</v>
      </c>
      <c r="Y5600" s="201">
        <v>68.205522000000002</v>
      </c>
      <c r="Z5600" s="201">
        <v>5.5783085999999997</v>
      </c>
      <c r="AA5600" s="201">
        <v>5.4162228000000003E-3</v>
      </c>
      <c r="AB5600" s="201">
        <v>3.3737661999999999</v>
      </c>
      <c r="AC5600" s="201">
        <v>0.44233206000000003</v>
      </c>
      <c r="AD5600" s="201">
        <v>11.283954</v>
      </c>
      <c r="AE5600" s="76">
        <v>2.2828706E-5</v>
      </c>
      <c r="AF5600" s="76">
        <v>3.2154813999999999E-8</v>
      </c>
      <c r="AG5600" s="20">
        <v>0.44473473000000002</v>
      </c>
      <c r="AH5600" s="20"/>
      <c r="AI5600" s="20"/>
      <c r="AJ5600" s="20"/>
      <c r="AK5600" s="20"/>
      <c r="AL5600" s="20"/>
      <c r="AM5600" s="20"/>
      <c r="AN5600" s="20"/>
      <c r="AS5600" s="20"/>
      <c r="AT5600" s="20"/>
      <c r="AU5600" s="20"/>
      <c r="AV5600" s="20"/>
      <c r="AW5600" s="20"/>
      <c r="AX5600" s="20"/>
      <c r="AY5600" s="20"/>
      <c r="AZ5600" s="20"/>
      <c r="BA5600" s="20"/>
      <c r="BB5600" s="20"/>
      <c r="BC5600" s="20"/>
      <c r="BD5600" s="20"/>
      <c r="BE5600" s="20"/>
      <c r="BF5600" s="20"/>
      <c r="BG5600" s="20"/>
      <c r="BH5600" s="20"/>
      <c r="BI5600" s="20"/>
      <c r="BJ5600" s="20"/>
      <c r="BK5600" s="20"/>
      <c r="BL5600" s="20"/>
      <c r="BM5600" s="20"/>
      <c r="BN5600" s="20"/>
      <c r="BO5600" s="20"/>
      <c r="BP5600" s="20"/>
      <c r="BQ5600" s="20"/>
      <c r="BR5600" s="20"/>
      <c r="BS5600" s="20"/>
      <c r="BT5600" s="20"/>
      <c r="BU5600" s="20"/>
      <c r="BV5600" s="20"/>
      <c r="BW5600" s="20"/>
      <c r="BX5600" s="20"/>
      <c r="BY5600" s="20"/>
      <c r="BZ5600" s="20"/>
      <c r="CA5600" s="20"/>
      <c r="CB5600" s="20"/>
      <c r="CC5600" s="20"/>
      <c r="CD5600" s="20"/>
      <c r="CE5600" s="20"/>
      <c r="CF5600" s="20"/>
      <c r="CG5600" s="20"/>
      <c r="CH5600" s="20"/>
      <c r="CI5600" s="20"/>
      <c r="CJ5600" s="20"/>
      <c r="CK5600" s="20"/>
      <c r="CL5600" s="20"/>
      <c r="CM5600" s="20"/>
      <c r="CN5600" s="20"/>
      <c r="CO5600" s="20"/>
      <c r="CP5600" s="20"/>
      <c r="CQ5600" s="20"/>
      <c r="CR5600" s="20"/>
      <c r="CS5600" s="20"/>
      <c r="CT5600" s="20"/>
      <c r="CU5600" s="20"/>
      <c r="CV5600" s="20"/>
      <c r="CW5600" s="20"/>
      <c r="CX5600" s="20"/>
      <c r="CY5600" s="20"/>
      <c r="CZ5600" s="20"/>
      <c r="DA5600" s="20"/>
      <c r="DB5600" s="20"/>
      <c r="DC5600" s="20"/>
      <c r="DD5600" s="20"/>
      <c r="DE5600" s="20"/>
      <c r="DF5600" s="20"/>
      <c r="DG5600" s="20"/>
      <c r="DH5600" s="20"/>
      <c r="DI5600" s="20"/>
      <c r="DJ5600" s="20"/>
      <c r="DK5600" s="20"/>
      <c r="DL5600" s="20"/>
      <c r="DM5600" s="20"/>
      <c r="DN5600" s="20"/>
      <c r="DO5600" s="20"/>
      <c r="DP5600" s="20"/>
      <c r="DQ5600" s="20"/>
      <c r="DR5600" s="20"/>
      <c r="DS5600" s="20"/>
      <c r="DT5600" s="20"/>
      <c r="DU5600" s="20"/>
      <c r="DV5600" s="20"/>
      <c r="DW5600" s="20"/>
      <c r="DX5600" s="20"/>
      <c r="DY5600" s="20"/>
    </row>
    <row r="5601" spans="1:129" x14ac:dyDescent="0.15">
      <c r="B5601" s="77" t="s">
        <v>12063</v>
      </c>
      <c r="C5601" s="75"/>
      <c r="D5601" s="73" t="s">
        <v>38</v>
      </c>
      <c r="E5601" s="20" t="s">
        <v>12064</v>
      </c>
      <c r="F5601" s="149">
        <f t="shared" si="780"/>
        <v>3.8836446570000001</v>
      </c>
      <c r="G5601" s="149">
        <f t="shared" si="781"/>
        <v>1.235080672</v>
      </c>
      <c r="H5601" s="149">
        <f t="shared" si="782"/>
        <v>0.46093107900000002</v>
      </c>
      <c r="I5601" s="149">
        <f t="shared" si="783"/>
        <v>1.168815706</v>
      </c>
      <c r="J5601" s="149">
        <v>1.0188172</v>
      </c>
      <c r="K5601" s="149">
        <v>0.42557683000000002</v>
      </c>
      <c r="L5601" s="149">
        <v>2.1601423000000002E-2</v>
      </c>
      <c r="M5601" s="149">
        <v>1.1783752E-2</v>
      </c>
      <c r="N5601" s="149">
        <v>0.77154730000000005</v>
      </c>
      <c r="O5601" s="149">
        <v>0.45174962000000002</v>
      </c>
      <c r="P5601" s="149">
        <v>1.3752825999999999E-2</v>
      </c>
      <c r="Q5601" s="149">
        <v>1.1019863999999999</v>
      </c>
      <c r="R5601" s="149">
        <v>0</v>
      </c>
      <c r="S5601" s="149">
        <v>0</v>
      </c>
      <c r="T5601" s="149">
        <v>0</v>
      </c>
      <c r="U5601" s="149">
        <v>6.6829306000000005E-2</v>
      </c>
      <c r="V5601" s="110"/>
      <c r="W5601" s="246">
        <f t="shared" si="784"/>
        <v>7.5467940740740733</v>
      </c>
      <c r="X5601" s="201">
        <v>123.20256999999999</v>
      </c>
      <c r="Y5601" s="201">
        <v>92.509026000000006</v>
      </c>
      <c r="Z5601" s="201">
        <v>11.923924</v>
      </c>
      <c r="AA5601" s="201">
        <v>9.6581383000000007E-3</v>
      </c>
      <c r="AB5601" s="201">
        <v>4.2940864999999997</v>
      </c>
      <c r="AC5601" s="201">
        <v>1.0218769000000001</v>
      </c>
      <c r="AD5601" s="201">
        <v>13.443999</v>
      </c>
      <c r="AE5601" s="76">
        <v>2.8541759E-5</v>
      </c>
      <c r="AF5601" s="76">
        <v>4.1820675999999997E-8</v>
      </c>
      <c r="AG5601" s="20">
        <v>0.5415953</v>
      </c>
      <c r="AH5601" s="20"/>
      <c r="AI5601" s="20"/>
      <c r="AJ5601" s="20"/>
      <c r="AK5601" s="20"/>
      <c r="AL5601" s="20"/>
      <c r="AM5601" s="20"/>
      <c r="AN5601" s="20"/>
      <c r="AS5601" s="20"/>
      <c r="AT5601" s="20"/>
      <c r="AU5601" s="20"/>
      <c r="AV5601" s="20"/>
      <c r="AW5601" s="20"/>
      <c r="AX5601" s="20"/>
      <c r="AY5601" s="20"/>
      <c r="AZ5601" s="20"/>
      <c r="BA5601" s="20"/>
      <c r="BB5601" s="20"/>
      <c r="BC5601" s="20"/>
      <c r="BD5601" s="20"/>
      <c r="BE5601" s="20"/>
      <c r="BF5601" s="20"/>
      <c r="BG5601" s="20"/>
      <c r="BH5601" s="20"/>
      <c r="BI5601" s="20"/>
      <c r="BJ5601" s="20"/>
      <c r="BK5601" s="20"/>
      <c r="BL5601" s="20"/>
      <c r="BM5601" s="20"/>
      <c r="BN5601" s="20"/>
      <c r="BO5601" s="20"/>
      <c r="BP5601" s="20"/>
      <c r="BQ5601" s="20"/>
      <c r="BR5601" s="20"/>
      <c r="BS5601" s="20"/>
      <c r="BT5601" s="20"/>
      <c r="BU5601" s="20"/>
      <c r="BV5601" s="20"/>
      <c r="BW5601" s="20"/>
      <c r="BX5601" s="20"/>
      <c r="BY5601" s="20"/>
      <c r="BZ5601" s="20"/>
      <c r="CA5601" s="20"/>
      <c r="CB5601" s="20"/>
      <c r="CC5601" s="20"/>
      <c r="CD5601" s="20"/>
      <c r="CE5601" s="20"/>
      <c r="CF5601" s="20"/>
      <c r="CG5601" s="20"/>
      <c r="CH5601" s="20"/>
      <c r="CI5601" s="20"/>
      <c r="CJ5601" s="20"/>
      <c r="CK5601" s="20"/>
      <c r="CL5601" s="20"/>
      <c r="CM5601" s="20"/>
      <c r="CN5601" s="20"/>
      <c r="CO5601" s="20"/>
      <c r="CP5601" s="20"/>
      <c r="CQ5601" s="20"/>
      <c r="CR5601" s="20"/>
      <c r="CS5601" s="20"/>
      <c r="CT5601" s="20"/>
      <c r="CU5601" s="20"/>
      <c r="CV5601" s="20"/>
      <c r="CW5601" s="20"/>
      <c r="CX5601" s="20"/>
      <c r="CY5601" s="20"/>
      <c r="CZ5601" s="20"/>
      <c r="DA5601" s="20"/>
      <c r="DB5601" s="20"/>
      <c r="DC5601" s="20"/>
      <c r="DD5601" s="20"/>
      <c r="DE5601" s="20"/>
      <c r="DF5601" s="20"/>
      <c r="DG5601" s="20"/>
      <c r="DH5601" s="20"/>
      <c r="DI5601" s="20"/>
      <c r="DJ5601" s="20"/>
      <c r="DK5601" s="20"/>
      <c r="DL5601" s="20"/>
      <c r="DM5601" s="20"/>
      <c r="DN5601" s="20"/>
      <c r="DO5601" s="20"/>
      <c r="DP5601" s="20"/>
      <c r="DQ5601" s="20"/>
      <c r="DR5601" s="20"/>
      <c r="DS5601" s="20"/>
      <c r="DT5601" s="20"/>
      <c r="DU5601" s="20"/>
      <c r="DV5601" s="20"/>
      <c r="DW5601" s="20"/>
      <c r="DX5601" s="20"/>
      <c r="DY5601" s="20"/>
    </row>
    <row r="5602" spans="1:129" x14ac:dyDescent="0.15">
      <c r="B5602" s="77" t="s">
        <v>12065</v>
      </c>
      <c r="C5602" s="75"/>
      <c r="D5602" s="73" t="s">
        <v>38</v>
      </c>
      <c r="E5602" s="20" t="s">
        <v>12066</v>
      </c>
      <c r="F5602" s="149">
        <f t="shared" si="780"/>
        <v>3.7625523350000005</v>
      </c>
      <c r="G5602" s="149">
        <f t="shared" si="781"/>
        <v>1.2021947210000001</v>
      </c>
      <c r="H5602" s="149">
        <f t="shared" si="782"/>
        <v>0.43578824399999999</v>
      </c>
      <c r="I5602" s="149">
        <f t="shared" si="783"/>
        <v>1.1660247099999999</v>
      </c>
      <c r="J5602" s="149">
        <v>0.95854466000000005</v>
      </c>
      <c r="K5602" s="149">
        <v>0.40201294999999998</v>
      </c>
      <c r="L5602" s="149">
        <v>2.0523567E-2</v>
      </c>
      <c r="M5602" s="149">
        <v>1.1639971000000001E-2</v>
      </c>
      <c r="N5602" s="149">
        <v>0.74123066999999998</v>
      </c>
      <c r="O5602" s="149">
        <v>0.44932408000000001</v>
      </c>
      <c r="P5602" s="149">
        <v>1.3251727E-2</v>
      </c>
      <c r="Q5602" s="149">
        <v>1.1016117999999999</v>
      </c>
      <c r="R5602" s="149">
        <v>0</v>
      </c>
      <c r="S5602" s="149">
        <v>0</v>
      </c>
      <c r="T5602" s="149">
        <v>0</v>
      </c>
      <c r="U5602" s="149">
        <v>6.4412910000000004E-2</v>
      </c>
      <c r="V5602" s="110"/>
      <c r="W5602" s="246">
        <f t="shared" si="784"/>
        <v>7.1003308148148143</v>
      </c>
      <c r="X5602" s="201">
        <v>115.13442999999999</v>
      </c>
      <c r="Y5602" s="201">
        <v>86.794499000000002</v>
      </c>
      <c r="Z5602" s="201">
        <v>10.43187</v>
      </c>
      <c r="AA5602" s="201">
        <v>8.6607309E-3</v>
      </c>
      <c r="AB5602" s="201">
        <v>4.0776896000000002</v>
      </c>
      <c r="AC5602" s="201">
        <v>0.88560753999999997</v>
      </c>
      <c r="AD5602" s="201">
        <v>12.936105</v>
      </c>
      <c r="AE5602" s="76">
        <v>2.7184377000000001E-5</v>
      </c>
      <c r="AF5602" s="76">
        <v>3.9462374E-8</v>
      </c>
      <c r="AG5602" s="20">
        <v>0.51882030000000001</v>
      </c>
      <c r="AH5602" s="20"/>
      <c r="AI5602" s="20"/>
      <c r="AJ5602" s="20"/>
      <c r="AK5602" s="20"/>
      <c r="AL5602" s="20"/>
      <c r="AM5602" s="20"/>
      <c r="AN5602" s="20"/>
      <c r="AS5602" s="20"/>
      <c r="AT5602" s="20"/>
      <c r="AU5602" s="20"/>
      <c r="AV5602" s="20"/>
      <c r="AW5602" s="20"/>
      <c r="AX5602" s="20"/>
      <c r="AY5602" s="20"/>
      <c r="AZ5602" s="20"/>
      <c r="BA5602" s="20"/>
      <c r="BB5602" s="20"/>
      <c r="BC5602" s="20"/>
      <c r="BD5602" s="20"/>
      <c r="BE5602" s="20"/>
      <c r="BF5602" s="20"/>
      <c r="BG5602" s="20"/>
      <c r="BH5602" s="20"/>
      <c r="BI5602" s="20"/>
      <c r="BJ5602" s="20"/>
      <c r="BK5602" s="20"/>
      <c r="BL5602" s="20"/>
      <c r="BM5602" s="20"/>
      <c r="BN5602" s="20"/>
      <c r="BO5602" s="20"/>
      <c r="BP5602" s="20"/>
      <c r="BQ5602" s="20"/>
      <c r="BR5602" s="20"/>
      <c r="BS5602" s="20"/>
      <c r="BT5602" s="20"/>
      <c r="BU5602" s="20"/>
      <c r="BV5602" s="20"/>
      <c r="BW5602" s="20"/>
      <c r="BX5602" s="20"/>
      <c r="BY5602" s="20"/>
      <c r="BZ5602" s="20"/>
      <c r="CA5602" s="20"/>
      <c r="CB5602" s="20"/>
      <c r="CC5602" s="20"/>
      <c r="CD5602" s="20"/>
      <c r="CE5602" s="20"/>
      <c r="CF5602" s="20"/>
      <c r="CG5602" s="20"/>
      <c r="CH5602" s="20"/>
      <c r="CI5602" s="20"/>
      <c r="CJ5602" s="20"/>
      <c r="CK5602" s="20"/>
      <c r="CL5602" s="20"/>
      <c r="CM5602" s="20"/>
      <c r="CN5602" s="20"/>
      <c r="CO5602" s="20"/>
      <c r="CP5602" s="20"/>
      <c r="CQ5602" s="20"/>
      <c r="CR5602" s="20"/>
      <c r="CS5602" s="20"/>
      <c r="CT5602" s="20"/>
      <c r="CU5602" s="20"/>
      <c r="CV5602" s="20"/>
      <c r="CW5602" s="20"/>
      <c r="CX5602" s="20"/>
      <c r="CY5602" s="20"/>
      <c r="CZ5602" s="20"/>
      <c r="DA5602" s="20"/>
      <c r="DB5602" s="20"/>
      <c r="DC5602" s="20"/>
      <c r="DD5602" s="20"/>
      <c r="DE5602" s="20"/>
      <c r="DF5602" s="20"/>
      <c r="DG5602" s="20"/>
      <c r="DH5602" s="20"/>
      <c r="DI5602" s="20"/>
      <c r="DJ5602" s="20"/>
      <c r="DK5602" s="20"/>
      <c r="DL5602" s="20"/>
      <c r="DM5602" s="20"/>
      <c r="DN5602" s="20"/>
      <c r="DO5602" s="20"/>
      <c r="DP5602" s="20"/>
      <c r="DQ5602" s="20"/>
      <c r="DR5602" s="20"/>
      <c r="DS5602" s="20"/>
      <c r="DT5602" s="20"/>
      <c r="DU5602" s="20"/>
      <c r="DV5602" s="20"/>
      <c r="DW5602" s="20"/>
      <c r="DX5602" s="20"/>
      <c r="DY5602" s="20"/>
    </row>
    <row r="5603" spans="1:129" x14ac:dyDescent="0.15">
      <c r="B5603" s="77" t="s">
        <v>12067</v>
      </c>
      <c r="C5603" s="75"/>
      <c r="D5603" s="73" t="s">
        <v>38</v>
      </c>
      <c r="E5603" s="20" t="s">
        <v>12068</v>
      </c>
      <c r="F5603" s="149">
        <f t="shared" si="780"/>
        <v>3.3648611049999997</v>
      </c>
      <c r="G5603" s="149">
        <f t="shared" si="781"/>
        <v>1.0929815649999999</v>
      </c>
      <c r="H5603" s="149">
        <f t="shared" si="782"/>
        <v>0.35242706900000004</v>
      </c>
      <c r="I5603" s="149">
        <f t="shared" si="783"/>
        <v>1.1605799210000001</v>
      </c>
      <c r="J5603" s="149">
        <v>0.75887254999999998</v>
      </c>
      <c r="K5603" s="149">
        <v>0.32389781000000001</v>
      </c>
      <c r="L5603" s="149">
        <v>1.6939656000000001E-2</v>
      </c>
      <c r="M5603" s="149">
        <v>1.1152835E-2</v>
      </c>
      <c r="N5603" s="149">
        <v>0.64083999999999997</v>
      </c>
      <c r="O5603" s="149">
        <v>0.44098873</v>
      </c>
      <c r="P5603" s="149">
        <v>1.1589603E-2</v>
      </c>
      <c r="Q5603" s="149">
        <v>1.1002384000000001</v>
      </c>
      <c r="R5603" s="149">
        <v>0</v>
      </c>
      <c r="S5603" s="149">
        <v>0</v>
      </c>
      <c r="T5603" s="149">
        <v>0</v>
      </c>
      <c r="U5603" s="149">
        <v>6.0341521000000002E-2</v>
      </c>
      <c r="V5603" s="110"/>
      <c r="W5603" s="246">
        <f t="shared" si="784"/>
        <v>5.6212781481481473</v>
      </c>
      <c r="X5603" s="201">
        <v>88.280609999999996</v>
      </c>
      <c r="Y5603" s="201">
        <v>67.657872999999995</v>
      </c>
      <c r="Z5603" s="201">
        <v>5.5478472999999999</v>
      </c>
      <c r="AA5603" s="201">
        <v>5.3664278000000003E-3</v>
      </c>
      <c r="AB5603" s="201">
        <v>3.3668933000000001</v>
      </c>
      <c r="AC5603" s="201">
        <v>0.43960613999999998</v>
      </c>
      <c r="AD5603" s="201">
        <v>11.263024</v>
      </c>
      <c r="AE5603" s="76">
        <v>2.2733836000000001E-5</v>
      </c>
      <c r="AF5603" s="76">
        <v>3.1933099999999998E-8</v>
      </c>
      <c r="AG5603" s="20">
        <v>0.44078406999999997</v>
      </c>
      <c r="AH5603" s="20"/>
      <c r="AI5603" s="20"/>
      <c r="AJ5603" s="20"/>
      <c r="AK5603" s="20"/>
      <c r="AL5603" s="20"/>
      <c r="AM5603" s="20"/>
      <c r="AN5603" s="20"/>
      <c r="AS5603" s="20"/>
      <c r="AT5603" s="20"/>
      <c r="AU5603" s="20"/>
      <c r="AV5603" s="20"/>
      <c r="AW5603" s="20"/>
      <c r="AX5603" s="20"/>
      <c r="AY5603" s="20"/>
      <c r="AZ5603" s="20"/>
      <c r="BA5603" s="20"/>
      <c r="BB5603" s="20"/>
      <c r="BC5603" s="20"/>
      <c r="BD5603" s="20"/>
      <c r="BE5603" s="20"/>
      <c r="BF5603" s="20"/>
      <c r="BG5603" s="20"/>
      <c r="BH5603" s="20"/>
      <c r="BI5603" s="20"/>
      <c r="BJ5603" s="20"/>
      <c r="BK5603" s="20"/>
      <c r="BL5603" s="20"/>
      <c r="BM5603" s="20"/>
      <c r="BN5603" s="20"/>
      <c r="BO5603" s="20"/>
      <c r="BP5603" s="20"/>
      <c r="BQ5603" s="20"/>
      <c r="BR5603" s="20"/>
      <c r="BS5603" s="20"/>
      <c r="BT5603" s="20"/>
      <c r="BU5603" s="20"/>
      <c r="BV5603" s="20"/>
      <c r="BW5603" s="20"/>
      <c r="BX5603" s="20"/>
      <c r="BY5603" s="20"/>
      <c r="BZ5603" s="20"/>
      <c r="CA5603" s="20"/>
      <c r="CB5603" s="20"/>
      <c r="CC5603" s="20"/>
      <c r="CD5603" s="20"/>
      <c r="CE5603" s="20"/>
      <c r="CF5603" s="20"/>
      <c r="CG5603" s="20"/>
      <c r="CH5603" s="20"/>
      <c r="CI5603" s="20"/>
      <c r="CJ5603" s="20"/>
      <c r="CK5603" s="20"/>
      <c r="CL5603" s="20"/>
      <c r="CM5603" s="20"/>
      <c r="CN5603" s="20"/>
      <c r="CO5603" s="20"/>
      <c r="CP5603" s="20"/>
      <c r="CQ5603" s="20"/>
      <c r="CR5603" s="20"/>
      <c r="CS5603" s="20"/>
      <c r="CT5603" s="20"/>
      <c r="CU5603" s="20"/>
      <c r="CV5603" s="20"/>
      <c r="CW5603" s="20"/>
      <c r="CX5603" s="20"/>
      <c r="CY5603" s="20"/>
      <c r="CZ5603" s="20"/>
      <c r="DA5603" s="20"/>
      <c r="DB5603" s="20"/>
      <c r="DC5603" s="20"/>
      <c r="DD5603" s="20"/>
      <c r="DE5603" s="20"/>
      <c r="DF5603" s="20"/>
      <c r="DG5603" s="20"/>
      <c r="DH5603" s="20"/>
      <c r="DI5603" s="20"/>
      <c r="DJ5603" s="20"/>
      <c r="DK5603" s="20"/>
      <c r="DL5603" s="20"/>
      <c r="DM5603" s="20"/>
      <c r="DN5603" s="20"/>
      <c r="DO5603" s="20"/>
      <c r="DP5603" s="20"/>
      <c r="DQ5603" s="20"/>
      <c r="DR5603" s="20"/>
      <c r="DS5603" s="20"/>
      <c r="DT5603" s="20"/>
      <c r="DU5603" s="20"/>
      <c r="DV5603" s="20"/>
      <c r="DW5603" s="20"/>
      <c r="DX5603" s="20"/>
      <c r="DY5603" s="20"/>
    </row>
    <row r="5604" spans="1:129" x14ac:dyDescent="0.15">
      <c r="B5604" s="77" t="s">
        <v>12069</v>
      </c>
      <c r="C5604" s="75"/>
      <c r="D5604" s="73" t="s">
        <v>38</v>
      </c>
      <c r="E5604" s="20" t="s">
        <v>12070</v>
      </c>
      <c r="F5604" s="149">
        <f t="shared" si="780"/>
        <v>4.1169840249999998</v>
      </c>
      <c r="G5604" s="149">
        <f t="shared" si="781"/>
        <v>1.299402449</v>
      </c>
      <c r="H5604" s="149">
        <f t="shared" si="782"/>
        <v>0.51010768699999998</v>
      </c>
      <c r="I5604" s="149">
        <f t="shared" si="783"/>
        <v>1.1707700889999999</v>
      </c>
      <c r="J5604" s="149">
        <v>1.1367038</v>
      </c>
      <c r="K5604" s="149">
        <v>0.47166518000000002</v>
      </c>
      <c r="L5604" s="149">
        <v>2.3709589999999999E-2</v>
      </c>
      <c r="M5604" s="149">
        <v>1.2064969E-2</v>
      </c>
      <c r="N5604" s="149">
        <v>0.83084363000000006</v>
      </c>
      <c r="O5604" s="149">
        <v>0.45649384999999998</v>
      </c>
      <c r="P5604" s="149">
        <v>1.4732917E-2</v>
      </c>
      <c r="Q5604" s="149">
        <v>1.1027193</v>
      </c>
      <c r="R5604" s="149">
        <v>0</v>
      </c>
      <c r="S5604" s="149">
        <v>0</v>
      </c>
      <c r="T5604" s="149">
        <v>0</v>
      </c>
      <c r="U5604" s="149">
        <v>6.8050789E-2</v>
      </c>
      <c r="V5604" s="110"/>
      <c r="W5604" s="246">
        <f t="shared" si="784"/>
        <v>8.4200281481481483</v>
      </c>
      <c r="X5604" s="201">
        <v>138.98285000000001</v>
      </c>
      <c r="Y5604" s="201">
        <v>103.68593</v>
      </c>
      <c r="Z5604" s="201">
        <v>14.842204000000001</v>
      </c>
      <c r="AA5604" s="201">
        <v>1.1608953E-2</v>
      </c>
      <c r="AB5604" s="201">
        <v>4.7173318999999996</v>
      </c>
      <c r="AC5604" s="201">
        <v>1.2884031</v>
      </c>
      <c r="AD5604" s="201">
        <v>14.437372</v>
      </c>
      <c r="AE5604" s="76">
        <v>3.1155107000000002E-5</v>
      </c>
      <c r="AF5604" s="76">
        <v>4.6180611999999997E-8</v>
      </c>
      <c r="AG5604" s="20">
        <v>0.58614047999999996</v>
      </c>
      <c r="AH5604" s="20"/>
      <c r="AI5604" s="20"/>
      <c r="AJ5604" s="20"/>
      <c r="AK5604" s="20"/>
      <c r="AL5604" s="20"/>
      <c r="AM5604" s="20"/>
      <c r="AN5604" s="20"/>
      <c r="AS5604" s="20"/>
      <c r="AT5604" s="20"/>
      <c r="AU5604" s="20"/>
      <c r="AV5604" s="20"/>
      <c r="AW5604" s="20"/>
      <c r="AX5604" s="20"/>
      <c r="AY5604" s="20"/>
      <c r="AZ5604" s="20"/>
      <c r="BA5604" s="20"/>
      <c r="BB5604" s="20"/>
      <c r="BC5604" s="20"/>
      <c r="BD5604" s="20"/>
      <c r="BE5604" s="20"/>
      <c r="BF5604" s="20"/>
      <c r="BG5604" s="20"/>
      <c r="BH5604" s="20"/>
      <c r="BI5604" s="20"/>
      <c r="BJ5604" s="20"/>
      <c r="BK5604" s="20"/>
      <c r="BL5604" s="20"/>
      <c r="BM5604" s="20"/>
      <c r="BN5604" s="20"/>
      <c r="BO5604" s="20"/>
      <c r="BP5604" s="20"/>
      <c r="BQ5604" s="20"/>
      <c r="BR5604" s="20"/>
      <c r="BS5604" s="20"/>
      <c r="BT5604" s="20"/>
      <c r="BU5604" s="20"/>
      <c r="BV5604" s="20"/>
      <c r="BW5604" s="20"/>
      <c r="BX5604" s="20"/>
      <c r="BY5604" s="20"/>
      <c r="BZ5604" s="20"/>
      <c r="CA5604" s="20"/>
      <c r="CB5604" s="20"/>
      <c r="CC5604" s="20"/>
      <c r="CD5604" s="20"/>
      <c r="CE5604" s="20"/>
      <c r="CF5604" s="20"/>
      <c r="CG5604" s="20"/>
      <c r="CH5604" s="20"/>
      <c r="CI5604" s="20"/>
      <c r="CJ5604" s="20"/>
      <c r="CK5604" s="20"/>
      <c r="CL5604" s="20"/>
      <c r="CM5604" s="20"/>
      <c r="CN5604" s="20"/>
      <c r="CO5604" s="20"/>
      <c r="CP5604" s="20"/>
      <c r="CQ5604" s="20"/>
      <c r="CR5604" s="20"/>
      <c r="CS5604" s="20"/>
      <c r="CT5604" s="20"/>
      <c r="CU5604" s="20"/>
      <c r="CV5604" s="20"/>
      <c r="CW5604" s="20"/>
      <c r="CX5604" s="20"/>
      <c r="CY5604" s="20"/>
      <c r="CZ5604" s="20"/>
      <c r="DA5604" s="20"/>
      <c r="DB5604" s="20"/>
      <c r="DC5604" s="20"/>
      <c r="DD5604" s="20"/>
      <c r="DE5604" s="20"/>
      <c r="DF5604" s="20"/>
      <c r="DG5604" s="20"/>
      <c r="DH5604" s="20"/>
      <c r="DI5604" s="20"/>
      <c r="DJ5604" s="20"/>
      <c r="DK5604" s="20"/>
      <c r="DL5604" s="20"/>
      <c r="DM5604" s="20"/>
      <c r="DN5604" s="20"/>
      <c r="DO5604" s="20"/>
      <c r="DP5604" s="20"/>
      <c r="DQ5604" s="20"/>
      <c r="DR5604" s="20"/>
      <c r="DS5604" s="20"/>
      <c r="DT5604" s="20"/>
      <c r="DU5604" s="20"/>
      <c r="DV5604" s="20"/>
      <c r="DW5604" s="20"/>
      <c r="DX5604" s="20"/>
      <c r="DY5604" s="20"/>
    </row>
    <row r="5605" spans="1:129" x14ac:dyDescent="0.15">
      <c r="B5605" s="77" t="s">
        <v>12071</v>
      </c>
      <c r="C5605" s="75"/>
      <c r="D5605" s="73" t="s">
        <v>38</v>
      </c>
      <c r="E5605" s="20" t="s">
        <v>12072</v>
      </c>
      <c r="F5605" s="149">
        <f t="shared" si="780"/>
        <v>3.4163507369999997</v>
      </c>
      <c r="G5605" s="149">
        <f t="shared" si="781"/>
        <v>1.107103325</v>
      </c>
      <c r="H5605" s="149">
        <f t="shared" si="782"/>
        <v>0.36322384500000005</v>
      </c>
      <c r="I5605" s="149">
        <f t="shared" si="783"/>
        <v>1.1612694069999998</v>
      </c>
      <c r="J5605" s="149">
        <v>0.78475415999999998</v>
      </c>
      <c r="K5605" s="149">
        <v>0.33401656000000002</v>
      </c>
      <c r="L5605" s="149">
        <v>1.7402504999999999E-2</v>
      </c>
      <c r="M5605" s="149">
        <v>1.1214574999999999E-2</v>
      </c>
      <c r="N5605" s="149">
        <v>0.65385833000000004</v>
      </c>
      <c r="O5605" s="149">
        <v>0.44203041999999998</v>
      </c>
      <c r="P5605" s="149">
        <v>1.1804780000000001E-2</v>
      </c>
      <c r="Q5605" s="149">
        <v>1.1003993999999999</v>
      </c>
      <c r="R5605" s="149">
        <v>0</v>
      </c>
      <c r="S5605" s="149">
        <v>0</v>
      </c>
      <c r="T5605" s="149">
        <v>0</v>
      </c>
      <c r="U5605" s="149">
        <v>6.0870006999999997E-2</v>
      </c>
      <c r="V5605" s="110"/>
      <c r="W5605" s="246">
        <f t="shared" si="784"/>
        <v>5.8129937777777769</v>
      </c>
      <c r="X5605" s="201">
        <v>91.745159999999998</v>
      </c>
      <c r="Y5605" s="201">
        <v>70.111754000000005</v>
      </c>
      <c r="Z5605" s="201">
        <v>6.1885519000000002</v>
      </c>
      <c r="AA5605" s="201">
        <v>5.7947262999999997E-3</v>
      </c>
      <c r="AB5605" s="201">
        <v>3.4598165000000001</v>
      </c>
      <c r="AC5605" s="201">
        <v>0.49812188000000002</v>
      </c>
      <c r="AD5605" s="201">
        <v>11.481121</v>
      </c>
      <c r="AE5605" s="76">
        <v>2.3310690999999999E-5</v>
      </c>
      <c r="AF5605" s="76">
        <v>3.2909164999999997E-8</v>
      </c>
      <c r="AG5605" s="20">
        <v>0.45056393</v>
      </c>
      <c r="AH5605" s="20"/>
      <c r="AI5605" s="20"/>
      <c r="AJ5605" s="20"/>
      <c r="AK5605" s="20"/>
      <c r="AL5605" s="20"/>
      <c r="AM5605" s="20"/>
      <c r="AN5605" s="20"/>
      <c r="AS5605" s="20"/>
      <c r="AT5605" s="20"/>
      <c r="AU5605" s="20"/>
      <c r="AV5605" s="20"/>
      <c r="AW5605" s="20"/>
      <c r="AX5605" s="20"/>
      <c r="AY5605" s="20"/>
      <c r="AZ5605" s="20"/>
      <c r="BA5605" s="20"/>
      <c r="BB5605" s="20"/>
      <c r="BC5605" s="20"/>
      <c r="BD5605" s="20"/>
      <c r="BE5605" s="20"/>
      <c r="BF5605" s="20"/>
      <c r="BG5605" s="20"/>
      <c r="BH5605" s="20"/>
      <c r="BI5605" s="20"/>
      <c r="BJ5605" s="20"/>
      <c r="BK5605" s="20"/>
      <c r="BL5605" s="20"/>
      <c r="BM5605" s="20"/>
      <c r="BN5605" s="20"/>
      <c r="BO5605" s="20"/>
      <c r="BP5605" s="20"/>
      <c r="BQ5605" s="20"/>
      <c r="BR5605" s="20"/>
      <c r="BS5605" s="20"/>
      <c r="BT5605" s="20"/>
      <c r="BU5605" s="20"/>
      <c r="BV5605" s="20"/>
      <c r="BW5605" s="20"/>
      <c r="BX5605" s="20"/>
      <c r="BY5605" s="20"/>
      <c r="BZ5605" s="20"/>
      <c r="CA5605" s="20"/>
      <c r="CB5605" s="20"/>
      <c r="CC5605" s="20"/>
      <c r="CD5605" s="20"/>
      <c r="CE5605" s="20"/>
      <c r="CF5605" s="20"/>
      <c r="CG5605" s="20"/>
      <c r="CH5605" s="20"/>
      <c r="CI5605" s="20"/>
      <c r="CJ5605" s="20"/>
      <c r="CK5605" s="20"/>
      <c r="CL5605" s="20"/>
      <c r="CM5605" s="20"/>
      <c r="CN5605" s="20"/>
      <c r="CO5605" s="20"/>
      <c r="CP5605" s="20"/>
      <c r="CQ5605" s="20"/>
      <c r="CR5605" s="20"/>
      <c r="CS5605" s="20"/>
      <c r="CT5605" s="20"/>
      <c r="CU5605" s="20"/>
      <c r="CV5605" s="20"/>
      <c r="CW5605" s="20"/>
      <c r="CX5605" s="20"/>
      <c r="CY5605" s="20"/>
      <c r="CZ5605" s="20"/>
      <c r="DA5605" s="20"/>
      <c r="DB5605" s="20"/>
      <c r="DC5605" s="20"/>
      <c r="DD5605" s="20"/>
      <c r="DE5605" s="20"/>
      <c r="DF5605" s="20"/>
      <c r="DG5605" s="20"/>
      <c r="DH5605" s="20"/>
      <c r="DI5605" s="20"/>
      <c r="DJ5605" s="20"/>
      <c r="DK5605" s="20"/>
      <c r="DL5605" s="20"/>
      <c r="DM5605" s="20"/>
      <c r="DN5605" s="20"/>
      <c r="DO5605" s="20"/>
      <c r="DP5605" s="20"/>
      <c r="DQ5605" s="20"/>
      <c r="DR5605" s="20"/>
      <c r="DS5605" s="20"/>
      <c r="DT5605" s="20"/>
      <c r="DU5605" s="20"/>
      <c r="DV5605" s="20"/>
      <c r="DW5605" s="20"/>
      <c r="DX5605" s="20"/>
      <c r="DY5605" s="20"/>
    </row>
    <row r="5606" spans="1:129" x14ac:dyDescent="0.15">
      <c r="B5606" s="77" t="s">
        <v>12073</v>
      </c>
      <c r="C5606" s="75"/>
      <c r="D5606" s="73" t="s">
        <v>38</v>
      </c>
      <c r="E5606" s="20" t="s">
        <v>12074</v>
      </c>
      <c r="F5606" s="149">
        <f t="shared" si="780"/>
        <v>3.4074143670000003</v>
      </c>
      <c r="G5606" s="149">
        <f t="shared" si="781"/>
        <v>1.104793041</v>
      </c>
      <c r="H5606" s="149">
        <f t="shared" si="782"/>
        <v>0.36132052400000003</v>
      </c>
      <c r="I5606" s="149">
        <f t="shared" si="783"/>
        <v>1.1612697920000001</v>
      </c>
      <c r="J5606" s="149">
        <v>0.78003100999999997</v>
      </c>
      <c r="K5606" s="149">
        <v>0.33222172999999999</v>
      </c>
      <c r="L5606" s="149">
        <v>1.7331201000000001E-2</v>
      </c>
      <c r="M5606" s="149">
        <v>1.1214131E-2</v>
      </c>
      <c r="N5606" s="149">
        <v>0.65143892000000003</v>
      </c>
      <c r="O5606" s="149">
        <v>0.44213998999999998</v>
      </c>
      <c r="P5606" s="149">
        <v>1.1767593E-2</v>
      </c>
      <c r="Q5606" s="149">
        <v>1.1005020000000001</v>
      </c>
      <c r="R5606" s="149">
        <v>0</v>
      </c>
      <c r="S5606" s="149">
        <v>0</v>
      </c>
      <c r="T5606" s="149">
        <v>0</v>
      </c>
      <c r="U5606" s="149">
        <v>6.0767792000000001E-2</v>
      </c>
      <c r="V5606" s="110"/>
      <c r="W5606" s="246">
        <f t="shared" si="784"/>
        <v>5.778007481481481</v>
      </c>
      <c r="X5606" s="201">
        <v>91.238551000000001</v>
      </c>
      <c r="Y5606" s="201">
        <v>69.869456</v>
      </c>
      <c r="Z5606" s="201">
        <v>6.012759</v>
      </c>
      <c r="AA5606" s="201">
        <v>5.7066445999999996E-3</v>
      </c>
      <c r="AB5606" s="201">
        <v>3.4367754000000001</v>
      </c>
      <c r="AC5606" s="201">
        <v>0.48201063</v>
      </c>
      <c r="AD5606" s="201">
        <v>11.431843000000001</v>
      </c>
      <c r="AE5606" s="76">
        <v>2.3205929E-5</v>
      </c>
      <c r="AF5606" s="76">
        <v>3.2731959999999999E-8</v>
      </c>
      <c r="AG5606" s="20">
        <v>0.45136625000000002</v>
      </c>
      <c r="AH5606" s="20"/>
      <c r="AI5606" s="20"/>
      <c r="AJ5606" s="20"/>
      <c r="AK5606" s="20"/>
      <c r="AL5606" s="20"/>
      <c r="AM5606" s="20"/>
      <c r="AN5606" s="20"/>
      <c r="AS5606" s="20"/>
      <c r="AT5606" s="20"/>
      <c r="AU5606" s="20"/>
      <c r="AV5606" s="20"/>
      <c r="AW5606" s="20"/>
      <c r="AX5606" s="20"/>
      <c r="AY5606" s="20"/>
      <c r="AZ5606" s="20"/>
      <c r="BA5606" s="20"/>
      <c r="BB5606" s="20"/>
      <c r="BC5606" s="20"/>
      <c r="BD5606" s="20"/>
      <c r="BE5606" s="20"/>
      <c r="BF5606" s="20"/>
      <c r="BG5606" s="20"/>
      <c r="BH5606" s="20"/>
      <c r="BI5606" s="20"/>
      <c r="BJ5606" s="20"/>
      <c r="BK5606" s="20"/>
      <c r="BL5606" s="20"/>
      <c r="BM5606" s="20"/>
      <c r="BN5606" s="20"/>
      <c r="BO5606" s="20"/>
      <c r="BP5606" s="20"/>
      <c r="BQ5606" s="20"/>
      <c r="BR5606" s="20"/>
      <c r="BS5606" s="20"/>
      <c r="BT5606" s="20"/>
      <c r="BU5606" s="20"/>
      <c r="BV5606" s="20"/>
      <c r="BW5606" s="20"/>
      <c r="BX5606" s="20"/>
      <c r="BY5606" s="20"/>
      <c r="BZ5606" s="20"/>
      <c r="CA5606" s="20"/>
      <c r="CB5606" s="20"/>
      <c r="CC5606" s="20"/>
      <c r="CD5606" s="20"/>
      <c r="CE5606" s="20"/>
      <c r="CF5606" s="20"/>
      <c r="CG5606" s="20"/>
      <c r="CH5606" s="20"/>
      <c r="CI5606" s="20"/>
      <c r="CJ5606" s="20"/>
      <c r="CK5606" s="20"/>
      <c r="CL5606" s="20"/>
      <c r="CM5606" s="20"/>
      <c r="CN5606" s="20"/>
      <c r="CO5606" s="20"/>
      <c r="CP5606" s="20"/>
      <c r="CQ5606" s="20"/>
      <c r="CR5606" s="20"/>
      <c r="CS5606" s="20"/>
      <c r="CT5606" s="20"/>
      <c r="CU5606" s="20"/>
      <c r="CV5606" s="20"/>
      <c r="CW5606" s="20"/>
      <c r="CX5606" s="20"/>
      <c r="CY5606" s="20"/>
      <c r="CZ5606" s="20"/>
      <c r="DA5606" s="20"/>
      <c r="DB5606" s="20"/>
      <c r="DC5606" s="20"/>
      <c r="DD5606" s="20"/>
      <c r="DE5606" s="20"/>
      <c r="DF5606" s="20"/>
      <c r="DG5606" s="20"/>
      <c r="DH5606" s="20"/>
      <c r="DI5606" s="20"/>
      <c r="DJ5606" s="20"/>
      <c r="DK5606" s="20"/>
      <c r="DL5606" s="20"/>
      <c r="DM5606" s="20"/>
      <c r="DN5606" s="20"/>
      <c r="DO5606" s="20"/>
      <c r="DP5606" s="20"/>
      <c r="DQ5606" s="20"/>
      <c r="DR5606" s="20"/>
      <c r="DS5606" s="20"/>
      <c r="DT5606" s="20"/>
      <c r="DU5606" s="20"/>
      <c r="DV5606" s="20"/>
      <c r="DW5606" s="20"/>
      <c r="DX5606" s="20"/>
      <c r="DY5606" s="20"/>
    </row>
    <row r="5607" spans="1:129" x14ac:dyDescent="0.15">
      <c r="B5607" s="77" t="s">
        <v>12075</v>
      </c>
      <c r="C5607" s="75"/>
      <c r="D5607" s="73" t="s">
        <v>38</v>
      </c>
      <c r="E5607" s="20" t="s">
        <v>12076</v>
      </c>
      <c r="F5607" s="149">
        <f t="shared" si="780"/>
        <v>3.3131950610000001</v>
      </c>
      <c r="G5607" s="149">
        <f t="shared" si="781"/>
        <v>1.0788115030000001</v>
      </c>
      <c r="H5607" s="149">
        <f t="shared" si="782"/>
        <v>0.34159346500000004</v>
      </c>
      <c r="I5607" s="149">
        <f t="shared" si="783"/>
        <v>1.1598882230000001</v>
      </c>
      <c r="J5607" s="149">
        <v>0.73290186999999996</v>
      </c>
      <c r="K5607" s="149">
        <v>0.31374455000000001</v>
      </c>
      <c r="L5607" s="149">
        <v>1.6475225999999999E-2</v>
      </c>
      <c r="M5607" s="149">
        <v>1.1090882999999999E-2</v>
      </c>
      <c r="N5607" s="149">
        <v>0.62777687000000004</v>
      </c>
      <c r="O5607" s="149">
        <v>0.43994375000000002</v>
      </c>
      <c r="P5607" s="149">
        <v>1.1373688999999999E-2</v>
      </c>
      <c r="Q5607" s="149">
        <v>1.100077</v>
      </c>
      <c r="R5607" s="149">
        <v>0</v>
      </c>
      <c r="S5607" s="149">
        <v>0</v>
      </c>
      <c r="T5607" s="149">
        <v>0</v>
      </c>
      <c r="U5607" s="149">
        <v>5.9811222999999997E-2</v>
      </c>
      <c r="V5607" s="110"/>
      <c r="W5607" s="246">
        <f t="shared" si="784"/>
        <v>5.4289027407407398</v>
      </c>
      <c r="X5607" s="201">
        <v>84.804198</v>
      </c>
      <c r="Y5607" s="201">
        <v>65.195587000000003</v>
      </c>
      <c r="Z5607" s="201">
        <v>4.9049475999999999</v>
      </c>
      <c r="AA5607" s="201">
        <v>4.9366625000000003E-3</v>
      </c>
      <c r="AB5607" s="201">
        <v>3.2736521000000001</v>
      </c>
      <c r="AC5607" s="201">
        <v>0.38089032</v>
      </c>
      <c r="AD5607" s="201">
        <v>11.044184</v>
      </c>
      <c r="AE5607" s="76">
        <v>2.2155051E-5</v>
      </c>
      <c r="AF5607" s="76">
        <v>3.0953988000000003E-8</v>
      </c>
      <c r="AG5607" s="20">
        <v>0.43097073000000002</v>
      </c>
      <c r="AH5607" s="20"/>
      <c r="AI5607" s="20"/>
      <c r="AJ5607" s="20"/>
      <c r="AK5607" s="20"/>
      <c r="AL5607" s="20"/>
      <c r="AM5607" s="20"/>
      <c r="AN5607" s="20"/>
      <c r="AS5607" s="20"/>
      <c r="AT5607" s="20"/>
      <c r="AU5607" s="20"/>
      <c r="AV5607" s="20"/>
      <c r="AW5607" s="20"/>
      <c r="AX5607" s="20"/>
      <c r="AY5607" s="20"/>
      <c r="AZ5607" s="20"/>
      <c r="BA5607" s="20"/>
      <c r="BB5607" s="20"/>
      <c r="BC5607" s="20"/>
      <c r="BD5607" s="20"/>
      <c r="BE5607" s="20"/>
      <c r="BF5607" s="20"/>
      <c r="BG5607" s="20"/>
      <c r="BH5607" s="20"/>
      <c r="BI5607" s="20"/>
      <c r="BJ5607" s="20"/>
      <c r="BK5607" s="20"/>
      <c r="BL5607" s="20"/>
      <c r="BM5607" s="20"/>
      <c r="BN5607" s="20"/>
      <c r="BO5607" s="20"/>
      <c r="BP5607" s="20"/>
      <c r="BQ5607" s="20"/>
      <c r="BR5607" s="20"/>
      <c r="BS5607" s="20"/>
      <c r="BT5607" s="20"/>
      <c r="BU5607" s="20"/>
      <c r="BV5607" s="20"/>
      <c r="BW5607" s="20"/>
      <c r="BX5607" s="20"/>
      <c r="BY5607" s="20"/>
      <c r="BZ5607" s="20"/>
      <c r="CA5607" s="20"/>
      <c r="CB5607" s="20"/>
      <c r="CC5607" s="20"/>
      <c r="CD5607" s="20"/>
      <c r="CE5607" s="20"/>
      <c r="CF5607" s="20"/>
      <c r="CG5607" s="20"/>
      <c r="CH5607" s="20"/>
      <c r="CI5607" s="20"/>
      <c r="CJ5607" s="20"/>
      <c r="CK5607" s="20"/>
      <c r="CL5607" s="20"/>
      <c r="CM5607" s="20"/>
      <c r="CN5607" s="20"/>
      <c r="CO5607" s="20"/>
      <c r="CP5607" s="20"/>
      <c r="CQ5607" s="20"/>
      <c r="CR5607" s="20"/>
      <c r="CS5607" s="20"/>
      <c r="CT5607" s="20"/>
      <c r="CU5607" s="20"/>
      <c r="CV5607" s="20"/>
      <c r="CW5607" s="20"/>
      <c r="CX5607" s="20"/>
      <c r="CY5607" s="20"/>
      <c r="CZ5607" s="20"/>
      <c r="DA5607" s="20"/>
      <c r="DB5607" s="20"/>
      <c r="DC5607" s="20"/>
      <c r="DD5607" s="20"/>
      <c r="DE5607" s="20"/>
      <c r="DF5607" s="20"/>
      <c r="DG5607" s="20"/>
      <c r="DH5607" s="20"/>
      <c r="DI5607" s="20"/>
      <c r="DJ5607" s="20"/>
      <c r="DK5607" s="20"/>
      <c r="DL5607" s="20"/>
      <c r="DM5607" s="20"/>
      <c r="DN5607" s="20"/>
      <c r="DO5607" s="20"/>
      <c r="DP5607" s="20"/>
      <c r="DQ5607" s="20"/>
      <c r="DR5607" s="20"/>
      <c r="DS5607" s="20"/>
      <c r="DT5607" s="20"/>
      <c r="DU5607" s="20"/>
      <c r="DV5607" s="20"/>
      <c r="DW5607" s="20"/>
      <c r="DX5607" s="20"/>
      <c r="DY5607" s="20"/>
    </row>
    <row r="5608" spans="1:129" x14ac:dyDescent="0.15">
      <c r="B5608" s="77" t="s">
        <v>12077</v>
      </c>
      <c r="C5608" s="75"/>
      <c r="D5608" s="73" t="s">
        <v>38</v>
      </c>
      <c r="E5608" s="20" t="s">
        <v>12078</v>
      </c>
      <c r="F5608" s="149">
        <f t="shared" si="780"/>
        <v>1.5098576908000001</v>
      </c>
      <c r="G5608" s="149">
        <f t="shared" si="781"/>
        <v>0.69725534499999997</v>
      </c>
      <c r="H5608" s="149">
        <f t="shared" si="782"/>
        <v>0.1852048828</v>
      </c>
      <c r="I5608" s="149">
        <f t="shared" si="783"/>
        <v>0.18487616300000001</v>
      </c>
      <c r="J5608" s="149">
        <v>0.44252130000000001</v>
      </c>
      <c r="K5608" s="149">
        <v>0.16287925</v>
      </c>
      <c r="L5608" s="149">
        <v>1.5131798E-2</v>
      </c>
      <c r="M5608" s="149">
        <v>1.0406755E-2</v>
      </c>
      <c r="N5608" s="149">
        <v>0.23552359</v>
      </c>
      <c r="O5608" s="149">
        <v>0.45132499999999998</v>
      </c>
      <c r="P5608" s="149">
        <v>7.1938347999999999E-3</v>
      </c>
      <c r="Q5608" s="149">
        <v>0.13170206000000001</v>
      </c>
      <c r="R5608" s="149">
        <v>0</v>
      </c>
      <c r="S5608" s="149">
        <v>0</v>
      </c>
      <c r="T5608" s="149">
        <v>0</v>
      </c>
      <c r="U5608" s="149">
        <v>5.3174103E-2</v>
      </c>
      <c r="V5608" s="110"/>
      <c r="W5608" s="246">
        <f t="shared" si="784"/>
        <v>3.2779355555555556</v>
      </c>
      <c r="X5608" s="201">
        <v>48.300516999999999</v>
      </c>
      <c r="Y5608" s="201">
        <v>40.238061999999999</v>
      </c>
      <c r="Z5608" s="201">
        <v>3.7580955999999999</v>
      </c>
      <c r="AA5608" s="201">
        <v>3.3196610999999998E-3</v>
      </c>
      <c r="AB5608" s="201">
        <v>1.6687877</v>
      </c>
      <c r="AC5608" s="201">
        <v>0.31228590000000001</v>
      </c>
      <c r="AD5608" s="201">
        <v>2.3199657999999999</v>
      </c>
      <c r="AE5608" s="76">
        <v>1.0190062E-5</v>
      </c>
      <c r="AF5608" s="76">
        <v>1.8039945E-8</v>
      </c>
      <c r="AG5608" s="20">
        <v>0.2169749</v>
      </c>
      <c r="AH5608" s="20"/>
      <c r="AI5608" s="20"/>
      <c r="AJ5608" s="20"/>
      <c r="AK5608" s="20"/>
      <c r="AL5608" s="20"/>
      <c r="AM5608" s="20"/>
      <c r="AN5608" s="20"/>
      <c r="AS5608" s="20"/>
      <c r="AT5608" s="20"/>
      <c r="AU5608" s="20"/>
      <c r="AV5608" s="20"/>
      <c r="AW5608" s="20"/>
      <c r="AX5608" s="20"/>
      <c r="AY5608" s="20"/>
      <c r="AZ5608" s="20"/>
      <c r="BA5608" s="20"/>
      <c r="BB5608" s="20"/>
      <c r="BC5608" s="20"/>
      <c r="BD5608" s="20"/>
      <c r="BE5608" s="20"/>
      <c r="BF5608" s="20"/>
      <c r="BG5608" s="20"/>
      <c r="BH5608" s="20"/>
      <c r="BI5608" s="20"/>
      <c r="BJ5608" s="20"/>
      <c r="BK5608" s="20"/>
      <c r="BL5608" s="20"/>
      <c r="BM5608" s="20"/>
      <c r="BN5608" s="20"/>
      <c r="BO5608" s="20"/>
      <c r="BP5608" s="20"/>
      <c r="BQ5608" s="20"/>
      <c r="BR5608" s="20"/>
      <c r="BS5608" s="20"/>
      <c r="BT5608" s="20"/>
      <c r="BU5608" s="20"/>
      <c r="BV5608" s="20"/>
      <c r="BW5608" s="20"/>
      <c r="BX5608" s="20"/>
      <c r="BY5608" s="20"/>
      <c r="BZ5608" s="20"/>
      <c r="CA5608" s="20"/>
      <c r="CB5608" s="20"/>
      <c r="CC5608" s="20"/>
      <c r="CD5608" s="20"/>
      <c r="CE5608" s="20"/>
      <c r="CF5608" s="20"/>
      <c r="CG5608" s="20"/>
      <c r="CH5608" s="20"/>
      <c r="CI5608" s="20"/>
      <c r="CJ5608" s="20"/>
      <c r="CK5608" s="20"/>
      <c r="CL5608" s="20"/>
      <c r="CM5608" s="20"/>
      <c r="CN5608" s="20"/>
      <c r="CO5608" s="20"/>
      <c r="CP5608" s="20"/>
      <c r="CQ5608" s="20"/>
      <c r="CR5608" s="20"/>
      <c r="CS5608" s="20"/>
      <c r="CT5608" s="20"/>
      <c r="CU5608" s="20"/>
      <c r="CV5608" s="20"/>
      <c r="CW5608" s="20"/>
      <c r="CX5608" s="20"/>
      <c r="CY5608" s="20"/>
      <c r="CZ5608" s="20"/>
      <c r="DA5608" s="20"/>
      <c r="DB5608" s="20"/>
      <c r="DC5608" s="20"/>
      <c r="DD5608" s="20"/>
      <c r="DE5608" s="20"/>
      <c r="DF5608" s="20"/>
      <c r="DG5608" s="20"/>
      <c r="DH5608" s="20"/>
      <c r="DI5608" s="20"/>
      <c r="DJ5608" s="20"/>
      <c r="DK5608" s="20"/>
      <c r="DL5608" s="20"/>
      <c r="DM5608" s="20"/>
      <c r="DN5608" s="20"/>
      <c r="DO5608" s="20"/>
      <c r="DP5608" s="20"/>
      <c r="DQ5608" s="20"/>
      <c r="DR5608" s="20"/>
      <c r="DS5608" s="20"/>
      <c r="DT5608" s="20"/>
      <c r="DU5608" s="20"/>
      <c r="DV5608" s="20"/>
      <c r="DW5608" s="20"/>
      <c r="DX5608" s="20"/>
      <c r="DY5608" s="20"/>
    </row>
    <row r="5609" spans="1:129" x14ac:dyDescent="0.15">
      <c r="B5609" s="77" t="s">
        <v>12079</v>
      </c>
      <c r="C5609" s="75"/>
      <c r="D5609" s="73" t="s">
        <v>38</v>
      </c>
      <c r="E5609" s="20" t="s">
        <v>12080</v>
      </c>
      <c r="F5609" s="149">
        <f t="shared" si="780"/>
        <v>1.4069980476000001</v>
      </c>
      <c r="G5609" s="149">
        <f t="shared" si="781"/>
        <v>0.668903947</v>
      </c>
      <c r="H5609" s="149">
        <f t="shared" si="782"/>
        <v>0.1636659406</v>
      </c>
      <c r="I5609" s="149">
        <f t="shared" si="783"/>
        <v>0.18337890000000001</v>
      </c>
      <c r="J5609" s="149">
        <v>0.39104926000000001</v>
      </c>
      <c r="K5609" s="149">
        <v>0.14270397000000001</v>
      </c>
      <c r="L5609" s="149">
        <v>1.4198149E-2</v>
      </c>
      <c r="M5609" s="149">
        <v>1.0273147E-2</v>
      </c>
      <c r="N5609" s="149">
        <v>0.20967696999999999</v>
      </c>
      <c r="O5609" s="149">
        <v>0.44895383</v>
      </c>
      <c r="P5609" s="149">
        <v>6.7638215999999999E-3</v>
      </c>
      <c r="Q5609" s="149">
        <v>0.13125006</v>
      </c>
      <c r="R5609" s="149">
        <v>0</v>
      </c>
      <c r="S5609" s="149">
        <v>0</v>
      </c>
      <c r="T5609" s="149">
        <v>0</v>
      </c>
      <c r="U5609" s="149">
        <v>5.2128840000000003E-2</v>
      </c>
      <c r="V5609" s="110"/>
      <c r="W5609" s="246">
        <f t="shared" si="784"/>
        <v>2.8966611851851849</v>
      </c>
      <c r="X5609" s="201">
        <v>41.284784000000002</v>
      </c>
      <c r="Y5609" s="201">
        <v>35.152411999999998</v>
      </c>
      <c r="Z5609" s="201">
        <v>2.5427675999999999</v>
      </c>
      <c r="AA5609" s="201">
        <v>2.4778075E-3</v>
      </c>
      <c r="AB5609" s="201">
        <v>1.4900707</v>
      </c>
      <c r="AC5609" s="201">
        <v>0.20134637999999999</v>
      </c>
      <c r="AD5609" s="201">
        <v>1.8957096</v>
      </c>
      <c r="AE5609" s="76">
        <v>9.0424064999999995E-6</v>
      </c>
      <c r="AF5609" s="76">
        <v>1.6098328000000002E-8</v>
      </c>
      <c r="AG5609" s="20">
        <v>0.19493826</v>
      </c>
      <c r="AH5609" s="20"/>
      <c r="AI5609" s="20"/>
      <c r="AJ5609" s="20"/>
      <c r="AK5609" s="20"/>
      <c r="AL5609" s="20"/>
      <c r="AM5609" s="20"/>
      <c r="AN5609" s="20"/>
      <c r="AS5609" s="20"/>
      <c r="AT5609" s="20"/>
      <c r="AU5609" s="20"/>
      <c r="AV5609" s="20"/>
      <c r="AW5609" s="20"/>
      <c r="AX5609" s="20"/>
      <c r="AY5609" s="20"/>
      <c r="AZ5609" s="20"/>
      <c r="BA5609" s="20"/>
      <c r="BB5609" s="20"/>
      <c r="BC5609" s="20"/>
      <c r="BD5609" s="20"/>
      <c r="BE5609" s="20"/>
      <c r="BF5609" s="20"/>
      <c r="BG5609" s="20"/>
      <c r="BH5609" s="20"/>
      <c r="BI5609" s="20"/>
      <c r="BJ5609" s="20"/>
      <c r="BK5609" s="20"/>
      <c r="BL5609" s="20"/>
      <c r="BM5609" s="20"/>
      <c r="BN5609" s="20"/>
      <c r="BO5609" s="20"/>
      <c r="BP5609" s="20"/>
      <c r="BQ5609" s="20"/>
      <c r="BR5609" s="20"/>
      <c r="BS5609" s="20"/>
      <c r="BT5609" s="20"/>
      <c r="BU5609" s="20"/>
      <c r="BV5609" s="20"/>
      <c r="BW5609" s="20"/>
      <c r="BX5609" s="20"/>
      <c r="BY5609" s="20"/>
      <c r="BZ5609" s="20"/>
      <c r="CA5609" s="20"/>
      <c r="CB5609" s="20"/>
      <c r="CC5609" s="20"/>
      <c r="CD5609" s="20"/>
      <c r="CE5609" s="20"/>
      <c r="CF5609" s="20"/>
      <c r="CG5609" s="20"/>
      <c r="CH5609" s="20"/>
      <c r="CI5609" s="20"/>
      <c r="CJ5609" s="20"/>
      <c r="CK5609" s="20"/>
      <c r="CL5609" s="20"/>
      <c r="CM5609" s="20"/>
      <c r="CN5609" s="20"/>
      <c r="CO5609" s="20"/>
      <c r="CP5609" s="20"/>
      <c r="CQ5609" s="20"/>
      <c r="CR5609" s="20"/>
      <c r="CS5609" s="20"/>
      <c r="CT5609" s="20"/>
      <c r="CU5609" s="20"/>
      <c r="CV5609" s="20"/>
      <c r="CW5609" s="20"/>
      <c r="CX5609" s="20"/>
      <c r="CY5609" s="20"/>
      <c r="CZ5609" s="20"/>
      <c r="DA5609" s="20"/>
      <c r="DB5609" s="20"/>
      <c r="DC5609" s="20"/>
      <c r="DD5609" s="20"/>
      <c r="DE5609" s="20"/>
      <c r="DF5609" s="20"/>
      <c r="DG5609" s="20"/>
      <c r="DH5609" s="20"/>
      <c r="DI5609" s="20"/>
      <c r="DJ5609" s="20"/>
      <c r="DK5609" s="20"/>
      <c r="DL5609" s="20"/>
      <c r="DM5609" s="20"/>
      <c r="DN5609" s="20"/>
      <c r="DO5609" s="20"/>
      <c r="DP5609" s="20"/>
      <c r="DQ5609" s="20"/>
      <c r="DR5609" s="20"/>
      <c r="DS5609" s="20"/>
      <c r="DT5609" s="20"/>
      <c r="DU5609" s="20"/>
      <c r="DV5609" s="20"/>
      <c r="DW5609" s="20"/>
      <c r="DX5609" s="20"/>
      <c r="DY5609" s="20"/>
    </row>
    <row r="5610" spans="1:129" x14ac:dyDescent="0.15">
      <c r="A5610" s="61"/>
      <c r="B5610" s="77" t="s">
        <v>12081</v>
      </c>
      <c r="C5610" s="114"/>
      <c r="D5610" s="73" t="s">
        <v>38</v>
      </c>
      <c r="E5610" s="20" t="s">
        <v>12082</v>
      </c>
      <c r="F5610" s="149">
        <f t="shared" si="780"/>
        <v>1.4993967386</v>
      </c>
      <c r="G5610" s="149">
        <f t="shared" si="781"/>
        <v>0.69408717499999995</v>
      </c>
      <c r="H5610" s="149">
        <f t="shared" si="782"/>
        <v>0.18277412559999998</v>
      </c>
      <c r="I5610" s="149">
        <f t="shared" si="783"/>
        <v>0.18595909799999999</v>
      </c>
      <c r="J5610" s="149">
        <v>0.43657634000000001</v>
      </c>
      <c r="K5610" s="149">
        <v>0.16059551</v>
      </c>
      <c r="L5610" s="149">
        <v>1.5031577000000001E-2</v>
      </c>
      <c r="M5610" s="149">
        <v>1.0393925E-2</v>
      </c>
      <c r="N5610" s="149">
        <v>0.23255097999999999</v>
      </c>
      <c r="O5610" s="149">
        <v>0.45114227000000001</v>
      </c>
      <c r="P5610" s="149">
        <v>7.1470385999999999E-3</v>
      </c>
      <c r="Q5610" s="149">
        <v>0.13171852000000001</v>
      </c>
      <c r="R5610" s="149">
        <v>0</v>
      </c>
      <c r="S5610" s="149">
        <v>0</v>
      </c>
      <c r="T5610" s="149">
        <v>0</v>
      </c>
      <c r="U5610" s="149">
        <v>5.4240577999999998E-2</v>
      </c>
      <c r="V5610" s="110"/>
      <c r="W5610" s="246">
        <f t="shared" si="784"/>
        <v>3.2338988148148147</v>
      </c>
      <c r="X5610" s="201">
        <v>47.503234999999997</v>
      </c>
      <c r="Y5610" s="201">
        <v>39.674396000000002</v>
      </c>
      <c r="Z5610" s="201">
        <v>3.6095682999999998</v>
      </c>
      <c r="AA5610" s="201">
        <v>3.2209197999999999E-3</v>
      </c>
      <c r="AB5610" s="201">
        <v>1.6474356999999999</v>
      </c>
      <c r="AC5610" s="201">
        <v>0.29870911999999999</v>
      </c>
      <c r="AD5610" s="201">
        <v>2.2699053</v>
      </c>
      <c r="AE5610" s="76">
        <v>1.0072634E-5</v>
      </c>
      <c r="AF5610" s="76">
        <v>1.7902480000000001E-8</v>
      </c>
      <c r="AG5610" s="20">
        <v>0.21474486000000001</v>
      </c>
      <c r="AH5610" s="20"/>
      <c r="AI5610" s="20"/>
      <c r="AJ5610" s="20"/>
      <c r="AK5610" s="20"/>
      <c r="AL5610" s="20"/>
      <c r="AM5610" s="20"/>
      <c r="AN5610" s="20"/>
      <c r="AS5610" s="20"/>
      <c r="AT5610" s="20"/>
      <c r="AU5610" s="20"/>
      <c r="AV5610" s="20"/>
      <c r="AW5610" s="20"/>
      <c r="AX5610" s="20"/>
      <c r="AY5610" s="20"/>
      <c r="AZ5610" s="20"/>
      <c r="BA5610" s="20"/>
      <c r="BB5610" s="20"/>
      <c r="BC5610" s="20"/>
      <c r="BD5610" s="20"/>
      <c r="BE5610" s="20"/>
      <c r="BF5610" s="20"/>
      <c r="BG5610" s="20"/>
      <c r="BH5610" s="20"/>
      <c r="BI5610" s="20"/>
      <c r="BJ5610" s="20"/>
      <c r="BK5610" s="20"/>
      <c r="BL5610" s="20"/>
      <c r="BM5610" s="20"/>
      <c r="BN5610" s="20"/>
      <c r="BO5610" s="20"/>
      <c r="BP5610" s="20"/>
      <c r="BQ5610" s="20"/>
      <c r="BR5610" s="20"/>
      <c r="BS5610" s="20"/>
      <c r="BT5610" s="20"/>
      <c r="BU5610" s="20"/>
      <c r="BV5610" s="20"/>
      <c r="BW5610" s="20"/>
      <c r="BX5610" s="20"/>
      <c r="BY5610" s="20"/>
      <c r="BZ5610" s="20"/>
      <c r="CA5610" s="20"/>
      <c r="CB5610" s="20"/>
      <c r="CC5610" s="20"/>
      <c r="CD5610" s="20"/>
      <c r="CE5610" s="20"/>
      <c r="CF5610" s="20"/>
      <c r="CG5610" s="20"/>
      <c r="CH5610" s="20"/>
      <c r="CI5610" s="20"/>
      <c r="CJ5610" s="20"/>
      <c r="CK5610" s="20"/>
      <c r="CL5610" s="20"/>
      <c r="CM5610" s="20"/>
      <c r="CN5610" s="20"/>
      <c r="CO5610" s="20"/>
      <c r="CP5610" s="20"/>
      <c r="CQ5610" s="20"/>
      <c r="CR5610" s="20"/>
      <c r="CS5610" s="20"/>
      <c r="CT5610" s="20"/>
      <c r="CU5610" s="20"/>
      <c r="CV5610" s="20"/>
      <c r="CW5610" s="20"/>
      <c r="CX5610" s="20"/>
      <c r="CY5610" s="20"/>
      <c r="CZ5610" s="20"/>
      <c r="DA5610" s="20"/>
      <c r="DB5610" s="20"/>
      <c r="DC5610" s="20"/>
      <c r="DD5610" s="20"/>
      <c r="DE5610" s="20"/>
      <c r="DF5610" s="20"/>
      <c r="DG5610" s="20"/>
      <c r="DH5610" s="20"/>
      <c r="DI5610" s="20"/>
      <c r="DJ5610" s="20"/>
      <c r="DK5610" s="20"/>
      <c r="DL5610" s="20"/>
      <c r="DM5610" s="20"/>
      <c r="DN5610" s="20"/>
      <c r="DO5610" s="20"/>
      <c r="DP5610" s="20"/>
      <c r="DQ5610" s="20"/>
      <c r="DR5610" s="20"/>
      <c r="DS5610" s="20"/>
      <c r="DT5610" s="20"/>
      <c r="DU5610" s="20"/>
      <c r="DV5610" s="20"/>
      <c r="DW5610" s="20"/>
      <c r="DX5610" s="20"/>
      <c r="DY5610" s="20"/>
    </row>
    <row r="5611" spans="1:129" x14ac:dyDescent="0.15">
      <c r="B5611" s="77" t="s">
        <v>12083</v>
      </c>
      <c r="C5611" s="114"/>
      <c r="D5611" s="73" t="s">
        <v>38</v>
      </c>
      <c r="E5611" s="20" t="s">
        <v>12084</v>
      </c>
      <c r="F5611" s="149">
        <f t="shared" si="780"/>
        <v>2.8476493199999999</v>
      </c>
      <c r="G5611" s="149">
        <f t="shared" si="781"/>
        <v>1.063864868</v>
      </c>
      <c r="H5611" s="149">
        <f t="shared" si="782"/>
        <v>0.46548447599999998</v>
      </c>
      <c r="I5611" s="149">
        <f t="shared" si="783"/>
        <v>0.204010676</v>
      </c>
      <c r="J5611" s="149">
        <v>1.1142893</v>
      </c>
      <c r="K5611" s="149">
        <v>0.42555187</v>
      </c>
      <c r="L5611" s="149">
        <v>2.7151156999999999E-2</v>
      </c>
      <c r="M5611" s="149">
        <v>1.2010608000000001E-2</v>
      </c>
      <c r="N5611" s="149">
        <v>0.57343783999999998</v>
      </c>
      <c r="O5611" s="149">
        <v>0.47841642000000001</v>
      </c>
      <c r="P5611" s="149">
        <v>1.2781449E-2</v>
      </c>
      <c r="Q5611" s="149">
        <v>0.13593168</v>
      </c>
      <c r="R5611" s="149">
        <v>0</v>
      </c>
      <c r="S5611" s="149">
        <v>0</v>
      </c>
      <c r="T5611" s="149">
        <v>0</v>
      </c>
      <c r="U5611" s="149">
        <v>6.8078996000000003E-2</v>
      </c>
      <c r="V5611" s="110"/>
      <c r="W5611" s="246">
        <f t="shared" si="784"/>
        <v>8.2539948148148152</v>
      </c>
      <c r="X5611" s="201">
        <v>138.22215</v>
      </c>
      <c r="Y5611" s="201">
        <v>103.92906000000001</v>
      </c>
      <c r="Z5611" s="201">
        <v>20.386393999999999</v>
      </c>
      <c r="AA5611" s="201">
        <v>1.4435893E-2</v>
      </c>
      <c r="AB5611" s="201">
        <v>4.0806189000000002</v>
      </c>
      <c r="AC5611" s="201">
        <v>1.8309359999999999</v>
      </c>
      <c r="AD5611" s="201">
        <v>7.9807075999999997</v>
      </c>
      <c r="AE5611" s="76">
        <v>2.5176833999999999E-5</v>
      </c>
      <c r="AF5611" s="76">
        <v>4.3456096E-8</v>
      </c>
      <c r="AG5611" s="20">
        <v>0.47082929000000001</v>
      </c>
      <c r="AH5611" s="20"/>
      <c r="AI5611" s="20"/>
      <c r="AJ5611" s="20"/>
      <c r="AK5611" s="20"/>
      <c r="AL5611" s="20"/>
      <c r="AM5611" s="20"/>
      <c r="AN5611" s="20"/>
      <c r="AS5611" s="20"/>
      <c r="AT5611" s="20"/>
      <c r="AU5611" s="20"/>
      <c r="AV5611" s="20"/>
      <c r="AW5611" s="20"/>
      <c r="AX5611" s="20"/>
      <c r="AY5611" s="20"/>
      <c r="AZ5611" s="20"/>
      <c r="BA5611" s="20"/>
      <c r="BB5611" s="20"/>
      <c r="BC5611" s="20"/>
      <c r="BD5611" s="20"/>
      <c r="BE5611" s="20"/>
      <c r="BF5611" s="20"/>
      <c r="BG5611" s="20"/>
      <c r="BH5611" s="20"/>
      <c r="BI5611" s="20"/>
      <c r="BJ5611" s="20"/>
      <c r="BK5611" s="20"/>
      <c r="BL5611" s="20"/>
      <c r="BM5611" s="20"/>
      <c r="BN5611" s="20"/>
      <c r="BO5611" s="20"/>
      <c r="BP5611" s="20"/>
      <c r="BQ5611" s="20"/>
      <c r="BR5611" s="20"/>
      <c r="BS5611" s="20"/>
      <c r="BT5611" s="20"/>
      <c r="BU5611" s="20"/>
      <c r="BV5611" s="20"/>
      <c r="BW5611" s="20"/>
      <c r="BX5611" s="20"/>
      <c r="BY5611" s="20"/>
      <c r="BZ5611" s="20"/>
      <c r="CA5611" s="20"/>
      <c r="CB5611" s="20"/>
      <c r="CC5611" s="20"/>
      <c r="CD5611" s="20"/>
      <c r="CE5611" s="20"/>
      <c r="CF5611" s="20"/>
      <c r="CG5611" s="20"/>
      <c r="CH5611" s="20"/>
      <c r="CI5611" s="20"/>
      <c r="CJ5611" s="20"/>
      <c r="CK5611" s="20"/>
      <c r="CL5611" s="20"/>
      <c r="CM5611" s="20"/>
      <c r="CN5611" s="20"/>
      <c r="CO5611" s="20"/>
      <c r="CP5611" s="20"/>
      <c r="CQ5611" s="20"/>
      <c r="CR5611" s="20"/>
      <c r="CS5611" s="20"/>
      <c r="CT5611" s="20"/>
      <c r="CU5611" s="20"/>
      <c r="CV5611" s="20"/>
      <c r="CW5611" s="20"/>
      <c r="CX5611" s="20"/>
      <c r="CY5611" s="20"/>
      <c r="CZ5611" s="20"/>
      <c r="DA5611" s="20"/>
      <c r="DB5611" s="20"/>
      <c r="DC5611" s="20"/>
      <c r="DD5611" s="20"/>
      <c r="DE5611" s="20"/>
      <c r="DF5611" s="20"/>
      <c r="DG5611" s="20"/>
      <c r="DH5611" s="20"/>
      <c r="DI5611" s="20"/>
      <c r="DJ5611" s="20"/>
      <c r="DK5611" s="20"/>
      <c r="DL5611" s="20"/>
      <c r="DM5611" s="20"/>
      <c r="DN5611" s="20"/>
      <c r="DO5611" s="20"/>
      <c r="DP5611" s="20"/>
      <c r="DQ5611" s="20"/>
      <c r="DR5611" s="20"/>
      <c r="DS5611" s="20"/>
      <c r="DT5611" s="20"/>
      <c r="DU5611" s="20"/>
      <c r="DV5611" s="20"/>
      <c r="DW5611" s="20"/>
      <c r="DX5611" s="20"/>
      <c r="DY5611" s="20"/>
    </row>
    <row r="5612" spans="1:129" x14ac:dyDescent="0.15">
      <c r="B5612" s="77" t="s">
        <v>12085</v>
      </c>
      <c r="C5612" s="114"/>
      <c r="D5612" s="73" t="s">
        <v>38</v>
      </c>
      <c r="E5612" s="20" t="s">
        <v>12086</v>
      </c>
      <c r="F5612" s="149">
        <f t="shared" si="780"/>
        <v>1.4530206145</v>
      </c>
      <c r="G5612" s="149">
        <f t="shared" si="781"/>
        <v>0.68136763899999997</v>
      </c>
      <c r="H5612" s="149">
        <f t="shared" si="782"/>
        <v>0.1730496795</v>
      </c>
      <c r="I5612" s="149">
        <f t="shared" si="783"/>
        <v>0.18533817600000002</v>
      </c>
      <c r="J5612" s="149">
        <v>0.41326511999999999</v>
      </c>
      <c r="K5612" s="149">
        <v>0.15148175</v>
      </c>
      <c r="L5612" s="149">
        <v>1.4614699E-2</v>
      </c>
      <c r="M5612" s="149">
        <v>1.0338319E-2</v>
      </c>
      <c r="N5612" s="149">
        <v>0.22082531999999999</v>
      </c>
      <c r="O5612" s="149">
        <v>0.45020399999999999</v>
      </c>
      <c r="P5612" s="149">
        <v>6.9532305000000001E-3</v>
      </c>
      <c r="Q5612" s="149">
        <v>0.13157360000000001</v>
      </c>
      <c r="R5612" s="149">
        <v>0</v>
      </c>
      <c r="S5612" s="149">
        <v>0</v>
      </c>
      <c r="T5612" s="149">
        <v>0</v>
      </c>
      <c r="U5612" s="149">
        <v>5.3764576000000001E-2</v>
      </c>
      <c r="V5612" s="110"/>
      <c r="W5612" s="246">
        <f t="shared" si="784"/>
        <v>3.061223111111111</v>
      </c>
      <c r="X5612" s="201">
        <v>44.382762999999997</v>
      </c>
      <c r="Y5612" s="201">
        <v>37.464216999999998</v>
      </c>
      <c r="Z5612" s="201">
        <v>3.0324947999999998</v>
      </c>
      <c r="AA5612" s="201">
        <v>2.8351569E-3</v>
      </c>
      <c r="AB5612" s="201">
        <v>1.5637411000000001</v>
      </c>
      <c r="AC5612" s="201">
        <v>0.24600509000000001</v>
      </c>
      <c r="AD5612" s="201">
        <v>2.0734699000000001</v>
      </c>
      <c r="AE5612" s="76">
        <v>9.5530918E-6</v>
      </c>
      <c r="AF5612" s="76">
        <v>1.7023516999999999E-8</v>
      </c>
      <c r="AG5612" s="20">
        <v>0.20593627</v>
      </c>
      <c r="AH5612" s="20"/>
      <c r="AI5612" s="20"/>
      <c r="AJ5612" s="20"/>
      <c r="AK5612" s="20"/>
      <c r="AL5612" s="20"/>
      <c r="AM5612" s="20"/>
      <c r="AN5612" s="20"/>
      <c r="AS5612" s="20"/>
      <c r="AT5612" s="20"/>
      <c r="AU5612" s="20"/>
      <c r="AV5612" s="20"/>
      <c r="AW5612" s="20"/>
      <c r="AX5612" s="20"/>
      <c r="AY5612" s="20"/>
      <c r="AZ5612" s="20"/>
      <c r="BA5612" s="20"/>
      <c r="BB5612" s="20"/>
      <c r="BC5612" s="20"/>
      <c r="BD5612" s="20"/>
      <c r="BE5612" s="20"/>
      <c r="BF5612" s="20"/>
      <c r="BG5612" s="20"/>
      <c r="BH5612" s="20"/>
      <c r="BI5612" s="20"/>
      <c r="BJ5612" s="20"/>
      <c r="BK5612" s="20"/>
      <c r="BL5612" s="20"/>
      <c r="BM5612" s="20"/>
      <c r="BN5612" s="20"/>
      <c r="BO5612" s="20"/>
      <c r="BP5612" s="20"/>
      <c r="BQ5612" s="20"/>
      <c r="BR5612" s="20"/>
      <c r="BS5612" s="20"/>
      <c r="BT5612" s="20"/>
      <c r="BU5612" s="20"/>
      <c r="BV5612" s="20"/>
      <c r="BW5612" s="20"/>
      <c r="BX5612" s="20"/>
      <c r="BY5612" s="20"/>
      <c r="BZ5612" s="20"/>
      <c r="CA5612" s="20"/>
      <c r="CB5612" s="20"/>
      <c r="CC5612" s="20"/>
      <c r="CD5612" s="20"/>
      <c r="CE5612" s="20"/>
      <c r="CF5612" s="20"/>
      <c r="CG5612" s="20"/>
      <c r="CH5612" s="20"/>
      <c r="CI5612" s="20"/>
      <c r="CJ5612" s="20"/>
      <c r="CK5612" s="20"/>
      <c r="CL5612" s="20"/>
      <c r="CM5612" s="20"/>
      <c r="CN5612" s="20"/>
      <c r="CO5612" s="20"/>
      <c r="CP5612" s="20"/>
      <c r="CQ5612" s="20"/>
      <c r="CR5612" s="20"/>
      <c r="CS5612" s="20"/>
      <c r="CT5612" s="20"/>
      <c r="CU5612" s="20"/>
      <c r="CV5612" s="20"/>
      <c r="CW5612" s="20"/>
      <c r="CX5612" s="20"/>
      <c r="CY5612" s="20"/>
      <c r="CZ5612" s="20"/>
      <c r="DA5612" s="20"/>
      <c r="DB5612" s="20"/>
      <c r="DC5612" s="20"/>
      <c r="DD5612" s="20"/>
      <c r="DE5612" s="20"/>
      <c r="DF5612" s="20"/>
      <c r="DG5612" s="20"/>
      <c r="DH5612" s="20"/>
      <c r="DI5612" s="20"/>
      <c r="DJ5612" s="20"/>
      <c r="DK5612" s="20"/>
      <c r="DL5612" s="20"/>
      <c r="DM5612" s="20"/>
      <c r="DN5612" s="20"/>
      <c r="DO5612" s="20"/>
      <c r="DP5612" s="20"/>
      <c r="DQ5612" s="20"/>
      <c r="DR5612" s="20"/>
      <c r="DS5612" s="20"/>
      <c r="DT5612" s="20"/>
      <c r="DU5612" s="20"/>
      <c r="DV5612" s="20"/>
      <c r="DW5612" s="20"/>
      <c r="DX5612" s="20"/>
      <c r="DY5612" s="20"/>
    </row>
    <row r="5613" spans="1:129" x14ac:dyDescent="0.15">
      <c r="B5613" s="77" t="s">
        <v>12087</v>
      </c>
      <c r="C5613" s="114"/>
      <c r="D5613" s="73" t="s">
        <v>38</v>
      </c>
      <c r="E5613" s="20" t="s">
        <v>12088</v>
      </c>
      <c r="F5613" s="149">
        <f t="shared" si="780"/>
        <v>1.8143300703000003</v>
      </c>
      <c r="G5613" s="149">
        <f t="shared" si="781"/>
        <v>0.78046205000000002</v>
      </c>
      <c r="H5613" s="149">
        <f t="shared" si="782"/>
        <v>0.24881128029999999</v>
      </c>
      <c r="I5613" s="149">
        <f t="shared" si="783"/>
        <v>0.19017571</v>
      </c>
      <c r="J5613" s="149">
        <v>0.59488103000000003</v>
      </c>
      <c r="K5613" s="149">
        <v>0.22248557999999999</v>
      </c>
      <c r="L5613" s="149">
        <v>1.7862541999999999E-2</v>
      </c>
      <c r="M5613" s="149">
        <v>1.0771559999999999E-2</v>
      </c>
      <c r="N5613" s="149">
        <v>0.31217741999999998</v>
      </c>
      <c r="O5613" s="149">
        <v>0.45751307000000002</v>
      </c>
      <c r="P5613" s="149">
        <v>8.4631583000000007E-3</v>
      </c>
      <c r="Q5613" s="149">
        <v>0.13270266999999999</v>
      </c>
      <c r="R5613" s="149">
        <v>0</v>
      </c>
      <c r="S5613" s="149">
        <v>0</v>
      </c>
      <c r="T5613" s="149">
        <v>0</v>
      </c>
      <c r="U5613" s="149">
        <v>5.7473040000000003E-2</v>
      </c>
      <c r="V5613" s="110"/>
      <c r="W5613" s="246">
        <f t="shared" si="784"/>
        <v>4.4065261481481484</v>
      </c>
      <c r="X5613" s="201">
        <v>68.693916999999999</v>
      </c>
      <c r="Y5613" s="201">
        <v>54.683394</v>
      </c>
      <c r="Z5613" s="201">
        <v>7.528403</v>
      </c>
      <c r="AA5613" s="201">
        <v>5.8405827999999998E-3</v>
      </c>
      <c r="AB5613" s="201">
        <v>2.2157931</v>
      </c>
      <c r="AC5613" s="201">
        <v>0.65661619999999998</v>
      </c>
      <c r="AD5613" s="201">
        <v>3.6038701999999998</v>
      </c>
      <c r="AE5613" s="76">
        <v>1.360077E-5</v>
      </c>
      <c r="AF5613" s="76">
        <v>2.3871475999999999E-8</v>
      </c>
      <c r="AG5613" s="20">
        <v>0.27456265000000002</v>
      </c>
      <c r="AH5613" s="20"/>
      <c r="AI5613" s="20"/>
      <c r="AJ5613" s="20"/>
      <c r="AK5613" s="20"/>
      <c r="AL5613" s="20"/>
      <c r="AM5613" s="20"/>
      <c r="AN5613" s="20"/>
      <c r="AS5613" s="20"/>
      <c r="AT5613" s="20"/>
      <c r="AU5613" s="20"/>
      <c r="AV5613" s="20"/>
      <c r="AW5613" s="20"/>
      <c r="AX5613" s="20"/>
      <c r="AY5613" s="20"/>
      <c r="AZ5613" s="20"/>
      <c r="BA5613" s="20"/>
      <c r="BB5613" s="20"/>
      <c r="BC5613" s="20"/>
      <c r="BD5613" s="20"/>
      <c r="BE5613" s="20"/>
      <c r="BF5613" s="20"/>
      <c r="BG5613" s="20"/>
      <c r="BH5613" s="20"/>
      <c r="BI5613" s="20"/>
      <c r="BJ5613" s="20"/>
      <c r="BK5613" s="20"/>
      <c r="BL5613" s="20"/>
      <c r="BM5613" s="20"/>
      <c r="BN5613" s="20"/>
      <c r="BO5613" s="20"/>
      <c r="BP5613" s="20"/>
      <c r="BQ5613" s="20"/>
      <c r="BR5613" s="20"/>
      <c r="BS5613" s="20"/>
      <c r="BT5613" s="20"/>
      <c r="BU5613" s="20"/>
      <c r="BV5613" s="20"/>
      <c r="BW5613" s="20"/>
      <c r="BX5613" s="20"/>
      <c r="BY5613" s="20"/>
      <c r="BZ5613" s="20"/>
      <c r="CA5613" s="20"/>
      <c r="CB5613" s="20"/>
      <c r="CC5613" s="20"/>
      <c r="CD5613" s="20"/>
      <c r="CE5613" s="20"/>
      <c r="CF5613" s="20"/>
      <c r="CG5613" s="20"/>
      <c r="CH5613" s="20"/>
      <c r="CI5613" s="20"/>
      <c r="CJ5613" s="20"/>
      <c r="CK5613" s="20"/>
      <c r="CL5613" s="20"/>
      <c r="CM5613" s="20"/>
      <c r="CN5613" s="20"/>
      <c r="CO5613" s="20"/>
      <c r="CP5613" s="20"/>
      <c r="CQ5613" s="20"/>
      <c r="CR5613" s="20"/>
      <c r="CS5613" s="20"/>
      <c r="CT5613" s="20"/>
      <c r="CU5613" s="20"/>
      <c r="CV5613" s="20"/>
      <c r="CW5613" s="20"/>
      <c r="CX5613" s="20"/>
      <c r="CY5613" s="20"/>
      <c r="CZ5613" s="20"/>
      <c r="DA5613" s="20"/>
      <c r="DB5613" s="20"/>
      <c r="DC5613" s="20"/>
      <c r="DD5613" s="20"/>
      <c r="DE5613" s="20"/>
      <c r="DF5613" s="20"/>
      <c r="DG5613" s="20"/>
      <c r="DH5613" s="20"/>
      <c r="DI5613" s="20"/>
      <c r="DJ5613" s="20"/>
      <c r="DK5613" s="20"/>
      <c r="DL5613" s="20"/>
      <c r="DM5613" s="20"/>
      <c r="DN5613" s="20"/>
      <c r="DO5613" s="20"/>
      <c r="DP5613" s="20"/>
      <c r="DQ5613" s="20"/>
      <c r="DR5613" s="20"/>
      <c r="DS5613" s="20"/>
      <c r="DT5613" s="20"/>
      <c r="DU5613" s="20"/>
      <c r="DV5613" s="20"/>
      <c r="DW5613" s="20"/>
      <c r="DX5613" s="20"/>
      <c r="DY5613" s="20"/>
    </row>
    <row r="5614" spans="1:129" x14ac:dyDescent="0.15">
      <c r="B5614" s="77" t="s">
        <v>12089</v>
      </c>
      <c r="C5614" s="114"/>
      <c r="D5614" s="73" t="s">
        <v>38</v>
      </c>
      <c r="E5614" s="20" t="s">
        <v>12090</v>
      </c>
      <c r="F5614" s="149">
        <f t="shared" si="780"/>
        <v>1.7285039334000001</v>
      </c>
      <c r="G5614" s="149">
        <f t="shared" si="781"/>
        <v>0.75724824699999993</v>
      </c>
      <c r="H5614" s="149">
        <f t="shared" si="782"/>
        <v>0.23106339039999998</v>
      </c>
      <c r="I5614" s="149">
        <f t="shared" si="783"/>
        <v>0.187856786</v>
      </c>
      <c r="J5614" s="149">
        <v>0.55233551000000003</v>
      </c>
      <c r="K5614" s="149">
        <v>0.20585224999999999</v>
      </c>
      <c r="L5614" s="149">
        <v>1.7101699000000001E-2</v>
      </c>
      <c r="M5614" s="149">
        <v>1.0670067E-2</v>
      </c>
      <c r="N5614" s="149">
        <v>0.29077723999999999</v>
      </c>
      <c r="O5614" s="149">
        <v>0.45580093999999999</v>
      </c>
      <c r="P5614" s="149">
        <v>8.1094414000000004E-3</v>
      </c>
      <c r="Q5614" s="149">
        <v>0.13243816999999999</v>
      </c>
      <c r="R5614" s="149">
        <v>0</v>
      </c>
      <c r="S5614" s="149">
        <v>0</v>
      </c>
      <c r="T5614" s="149">
        <v>0</v>
      </c>
      <c r="U5614" s="149">
        <v>5.5418615999999997E-2</v>
      </c>
      <c r="V5614" s="110"/>
      <c r="W5614" s="246">
        <f t="shared" si="784"/>
        <v>4.091374148148148</v>
      </c>
      <c r="X5614" s="201">
        <v>62.998775999999999</v>
      </c>
      <c r="Y5614" s="201">
        <v>50.649625</v>
      </c>
      <c r="Z5614" s="201">
        <v>6.4751877999999996</v>
      </c>
      <c r="AA5614" s="201">
        <v>5.1365294000000001E-3</v>
      </c>
      <c r="AB5614" s="201">
        <v>2.0630430999999998</v>
      </c>
      <c r="AC5614" s="201">
        <v>0.56042608999999999</v>
      </c>
      <c r="AD5614" s="201">
        <v>3.2453577999999998</v>
      </c>
      <c r="AE5614" s="76">
        <v>1.2638572E-5</v>
      </c>
      <c r="AF5614" s="76">
        <v>2.2182204999999999E-8</v>
      </c>
      <c r="AG5614" s="20">
        <v>0.25848621999999999</v>
      </c>
      <c r="AH5614" s="20"/>
      <c r="AI5614" s="20"/>
      <c r="AJ5614" s="20"/>
      <c r="AK5614" s="20"/>
      <c r="AL5614" s="20"/>
      <c r="AM5614" s="20"/>
      <c r="AN5614" s="20"/>
      <c r="AS5614" s="20"/>
      <c r="AT5614" s="20"/>
      <c r="AU5614" s="20"/>
      <c r="AV5614" s="20"/>
      <c r="AW5614" s="20"/>
      <c r="AX5614" s="20"/>
      <c r="AY5614" s="20"/>
      <c r="AZ5614" s="20"/>
      <c r="BA5614" s="20"/>
      <c r="BB5614" s="20"/>
      <c r="BC5614" s="20"/>
      <c r="BD5614" s="20"/>
      <c r="BE5614" s="20"/>
      <c r="BF5614" s="20"/>
      <c r="BG5614" s="20"/>
      <c r="BH5614" s="20"/>
      <c r="BI5614" s="20"/>
      <c r="BJ5614" s="20"/>
      <c r="BK5614" s="20"/>
      <c r="BL5614" s="20"/>
      <c r="BM5614" s="20"/>
      <c r="BN5614" s="20"/>
      <c r="BO5614" s="20"/>
      <c r="BP5614" s="20"/>
      <c r="BQ5614" s="20"/>
      <c r="BR5614" s="20"/>
      <c r="BS5614" s="20"/>
      <c r="BT5614" s="20"/>
      <c r="BU5614" s="20"/>
      <c r="BV5614" s="20"/>
      <c r="BW5614" s="20"/>
      <c r="BX5614" s="20"/>
      <c r="BY5614" s="20"/>
      <c r="BZ5614" s="20"/>
      <c r="CA5614" s="20"/>
      <c r="CB5614" s="20"/>
      <c r="CC5614" s="20"/>
      <c r="CD5614" s="20"/>
      <c r="CE5614" s="20"/>
      <c r="CF5614" s="20"/>
      <c r="CG5614" s="20"/>
      <c r="CH5614" s="20"/>
      <c r="CI5614" s="20"/>
      <c r="CJ5614" s="20"/>
      <c r="CK5614" s="20"/>
      <c r="CL5614" s="20"/>
      <c r="CM5614" s="20"/>
      <c r="CN5614" s="20"/>
      <c r="CO5614" s="20"/>
      <c r="CP5614" s="20"/>
      <c r="CQ5614" s="20"/>
      <c r="CR5614" s="20"/>
      <c r="CS5614" s="20"/>
      <c r="CT5614" s="20"/>
      <c r="CU5614" s="20"/>
      <c r="CV5614" s="20"/>
      <c r="CW5614" s="20"/>
      <c r="CX5614" s="20"/>
      <c r="CY5614" s="20"/>
      <c r="CZ5614" s="20"/>
      <c r="DA5614" s="20"/>
      <c r="DB5614" s="20"/>
      <c r="DC5614" s="20"/>
      <c r="DD5614" s="20"/>
      <c r="DE5614" s="20"/>
      <c r="DF5614" s="20"/>
      <c r="DG5614" s="20"/>
      <c r="DH5614" s="20"/>
      <c r="DI5614" s="20"/>
      <c r="DJ5614" s="20"/>
      <c r="DK5614" s="20"/>
      <c r="DL5614" s="20"/>
      <c r="DM5614" s="20"/>
      <c r="DN5614" s="20"/>
      <c r="DO5614" s="20"/>
      <c r="DP5614" s="20"/>
      <c r="DQ5614" s="20"/>
      <c r="DR5614" s="20"/>
      <c r="DS5614" s="20"/>
      <c r="DT5614" s="20"/>
      <c r="DU5614" s="20"/>
      <c r="DV5614" s="20"/>
      <c r="DW5614" s="20"/>
      <c r="DX5614" s="20"/>
      <c r="DY5614" s="20"/>
    </row>
    <row r="5615" spans="1:129" x14ac:dyDescent="0.15">
      <c r="B5615" s="77" t="s">
        <v>12091</v>
      </c>
      <c r="C5615" s="114"/>
      <c r="D5615" s="73" t="s">
        <v>38</v>
      </c>
      <c r="E5615" s="20" t="s">
        <v>12092</v>
      </c>
      <c r="F5615" s="149">
        <f t="shared" si="780"/>
        <v>1.4350266947000001</v>
      </c>
      <c r="G5615" s="149">
        <f t="shared" si="781"/>
        <v>0.67661727400000005</v>
      </c>
      <c r="H5615" s="149">
        <f t="shared" si="782"/>
        <v>0.16955459370000001</v>
      </c>
      <c r="I5615" s="149">
        <f t="shared" si="783"/>
        <v>0.183807357</v>
      </c>
      <c r="J5615" s="149">
        <v>0.40504747000000002</v>
      </c>
      <c r="K5615" s="149">
        <v>0.14821719</v>
      </c>
      <c r="L5615" s="149">
        <v>1.4454574E-2</v>
      </c>
      <c r="M5615" s="149">
        <v>1.0307894E-2</v>
      </c>
      <c r="N5615" s="149">
        <v>0.21673566</v>
      </c>
      <c r="O5615" s="149">
        <v>0.44957372000000001</v>
      </c>
      <c r="P5615" s="149">
        <v>6.8828296999999998E-3</v>
      </c>
      <c r="Q5615" s="149">
        <v>0.13139049</v>
      </c>
      <c r="R5615" s="149">
        <v>0</v>
      </c>
      <c r="S5615" s="149">
        <v>0</v>
      </c>
      <c r="T5615" s="149">
        <v>0</v>
      </c>
      <c r="U5615" s="149">
        <v>5.2416866999999999E-2</v>
      </c>
      <c r="V5615" s="110"/>
      <c r="W5615" s="246">
        <f t="shared" si="784"/>
        <v>3.0003516296296295</v>
      </c>
      <c r="X5615" s="201">
        <v>43.157100999999997</v>
      </c>
      <c r="Y5615" s="201">
        <v>36.479576999999999</v>
      </c>
      <c r="Z5615" s="201">
        <v>2.8879356</v>
      </c>
      <c r="AA5615" s="201">
        <v>2.7090907000000002E-3</v>
      </c>
      <c r="AB5615" s="201">
        <v>1.5403203999999999</v>
      </c>
      <c r="AC5615" s="201">
        <v>0.2328586</v>
      </c>
      <c r="AD5615" s="201">
        <v>2.0137010000000002</v>
      </c>
      <c r="AE5615" s="76">
        <v>9.3554614000000002E-6</v>
      </c>
      <c r="AF5615" s="76">
        <v>1.6627752999999999E-8</v>
      </c>
      <c r="AG5615" s="20">
        <v>0.20024401999999999</v>
      </c>
      <c r="AH5615" s="20"/>
      <c r="AI5615" s="20"/>
      <c r="AJ5615" s="20"/>
      <c r="AK5615" s="20"/>
      <c r="AL5615" s="20"/>
      <c r="AM5615" s="20"/>
      <c r="AN5615" s="20"/>
      <c r="AS5615" s="20"/>
      <c r="AT5615" s="20"/>
      <c r="AU5615" s="20"/>
      <c r="AV5615" s="20"/>
      <c r="AW5615" s="20"/>
      <c r="AX5615" s="20"/>
      <c r="AY5615" s="20"/>
      <c r="AZ5615" s="20"/>
      <c r="BA5615" s="20"/>
      <c r="BB5615" s="20"/>
      <c r="BC5615" s="20"/>
      <c r="BD5615" s="20"/>
      <c r="BE5615" s="20"/>
      <c r="BF5615" s="20"/>
      <c r="BG5615" s="20"/>
      <c r="BH5615" s="20"/>
      <c r="BI5615" s="20"/>
      <c r="BJ5615" s="20"/>
      <c r="BK5615" s="20"/>
      <c r="BL5615" s="20"/>
      <c r="BM5615" s="20"/>
      <c r="BN5615" s="20"/>
      <c r="BO5615" s="20"/>
      <c r="BP5615" s="20"/>
      <c r="BQ5615" s="20"/>
      <c r="BR5615" s="20"/>
      <c r="BS5615" s="20"/>
      <c r="BT5615" s="20"/>
      <c r="BU5615" s="20"/>
      <c r="BV5615" s="20"/>
      <c r="BW5615" s="20"/>
      <c r="BX5615" s="20"/>
      <c r="BY5615" s="20"/>
      <c r="BZ5615" s="20"/>
      <c r="CA5615" s="20"/>
      <c r="CB5615" s="20"/>
      <c r="CC5615" s="20"/>
      <c r="CD5615" s="20"/>
      <c r="CE5615" s="20"/>
      <c r="CF5615" s="20"/>
      <c r="CG5615" s="20"/>
      <c r="CH5615" s="20"/>
      <c r="CI5615" s="20"/>
      <c r="CJ5615" s="20"/>
      <c r="CK5615" s="20"/>
      <c r="CL5615" s="20"/>
      <c r="CM5615" s="20"/>
      <c r="CN5615" s="20"/>
      <c r="CO5615" s="20"/>
      <c r="CP5615" s="20"/>
      <c r="CQ5615" s="20"/>
      <c r="CR5615" s="20"/>
      <c r="CS5615" s="20"/>
      <c r="CT5615" s="20"/>
      <c r="CU5615" s="20"/>
      <c r="CV5615" s="20"/>
      <c r="CW5615" s="20"/>
      <c r="CX5615" s="20"/>
      <c r="CY5615" s="20"/>
      <c r="CZ5615" s="20"/>
      <c r="DA5615" s="20"/>
      <c r="DB5615" s="20"/>
      <c r="DC5615" s="20"/>
      <c r="DD5615" s="20"/>
      <c r="DE5615" s="20"/>
      <c r="DF5615" s="20"/>
      <c r="DG5615" s="20"/>
      <c r="DH5615" s="20"/>
      <c r="DI5615" s="20"/>
      <c r="DJ5615" s="20"/>
      <c r="DK5615" s="20"/>
      <c r="DL5615" s="20"/>
      <c r="DM5615" s="20"/>
      <c r="DN5615" s="20"/>
      <c r="DO5615" s="20"/>
      <c r="DP5615" s="20"/>
      <c r="DQ5615" s="20"/>
      <c r="DR5615" s="20"/>
      <c r="DS5615" s="20"/>
      <c r="DT5615" s="20"/>
      <c r="DU5615" s="20"/>
      <c r="DV5615" s="20"/>
      <c r="DW5615" s="20"/>
      <c r="DX5615" s="20"/>
      <c r="DY5615" s="20"/>
    </row>
    <row r="5616" spans="1:129" x14ac:dyDescent="0.15">
      <c r="B5616" s="77" t="s">
        <v>12093</v>
      </c>
      <c r="C5616" s="114"/>
      <c r="D5616" s="73" t="s">
        <v>38</v>
      </c>
      <c r="E5616" s="20" t="s">
        <v>12094</v>
      </c>
      <c r="F5616" s="149">
        <f t="shared" si="780"/>
        <v>1.9788987950000001</v>
      </c>
      <c r="G5616" s="149">
        <f t="shared" si="781"/>
        <v>0.82592256399999997</v>
      </c>
      <c r="H5616" s="149">
        <f t="shared" si="782"/>
        <v>0.28356781700000006</v>
      </c>
      <c r="I5616" s="149">
        <f t="shared" si="783"/>
        <v>0.191209294</v>
      </c>
      <c r="J5616" s="149">
        <v>0.67819912000000004</v>
      </c>
      <c r="K5616" s="149">
        <v>0.25505944000000003</v>
      </c>
      <c r="L5616" s="149">
        <v>1.9352523E-2</v>
      </c>
      <c r="M5616" s="149">
        <v>1.0970314E-2</v>
      </c>
      <c r="N5616" s="149">
        <v>0.35408616999999998</v>
      </c>
      <c r="O5616" s="149">
        <v>0.46086608000000001</v>
      </c>
      <c r="P5616" s="149">
        <v>9.1558539999999997E-3</v>
      </c>
      <c r="Q5616" s="149">
        <v>0.13322063000000001</v>
      </c>
      <c r="R5616" s="149">
        <v>0</v>
      </c>
      <c r="S5616" s="149">
        <v>0</v>
      </c>
      <c r="T5616" s="149">
        <v>0</v>
      </c>
      <c r="U5616" s="149">
        <v>5.7988664000000002E-2</v>
      </c>
      <c r="V5616" s="110"/>
      <c r="W5616" s="246">
        <f t="shared" si="784"/>
        <v>5.0236971851851848</v>
      </c>
      <c r="X5616" s="201">
        <v>79.846912000000003</v>
      </c>
      <c r="Y5616" s="201">
        <v>62.582872000000002</v>
      </c>
      <c r="Z5616" s="201">
        <v>9.5909479999999991</v>
      </c>
      <c r="AA5616" s="201">
        <v>7.2193518E-3</v>
      </c>
      <c r="AB5616" s="201">
        <v>2.5149282999999998</v>
      </c>
      <c r="AC5616" s="201">
        <v>0.84498850000000003</v>
      </c>
      <c r="AD5616" s="201">
        <v>4.3059564000000004</v>
      </c>
      <c r="AE5616" s="76">
        <v>1.5443693E-5</v>
      </c>
      <c r="AF5616" s="76">
        <v>2.6927957000000001E-8</v>
      </c>
      <c r="AG5616" s="20">
        <v>0.30604571000000003</v>
      </c>
      <c r="AH5616" s="20"/>
      <c r="AI5616" s="20"/>
      <c r="AJ5616" s="20"/>
      <c r="AK5616" s="20"/>
      <c r="AL5616" s="20"/>
      <c r="AM5616" s="20"/>
      <c r="AN5616" s="20"/>
      <c r="AS5616" s="20"/>
      <c r="AT5616" s="20"/>
      <c r="AU5616" s="20"/>
      <c r="AV5616" s="20"/>
      <c r="AW5616" s="20"/>
      <c r="AX5616" s="20"/>
      <c r="AY5616" s="20"/>
      <c r="AZ5616" s="20"/>
      <c r="BA5616" s="20"/>
      <c r="BB5616" s="20"/>
      <c r="BC5616" s="20"/>
      <c r="BD5616" s="20"/>
      <c r="BE5616" s="20"/>
      <c r="BF5616" s="20"/>
      <c r="BG5616" s="20"/>
      <c r="BH5616" s="20"/>
      <c r="BI5616" s="20"/>
      <c r="BJ5616" s="20"/>
      <c r="BK5616" s="20"/>
      <c r="BL5616" s="20"/>
      <c r="BM5616" s="20"/>
      <c r="BN5616" s="20"/>
      <c r="BO5616" s="20"/>
      <c r="BP5616" s="20"/>
      <c r="BQ5616" s="20"/>
      <c r="BR5616" s="20"/>
      <c r="BS5616" s="20"/>
      <c r="BT5616" s="20"/>
      <c r="BU5616" s="20"/>
      <c r="BV5616" s="20"/>
      <c r="BW5616" s="20"/>
      <c r="BX5616" s="20"/>
      <c r="BY5616" s="20"/>
      <c r="BZ5616" s="20"/>
      <c r="CA5616" s="20"/>
      <c r="CB5616" s="20"/>
      <c r="CC5616" s="20"/>
      <c r="CD5616" s="20"/>
      <c r="CE5616" s="20"/>
      <c r="CF5616" s="20"/>
      <c r="CG5616" s="20"/>
      <c r="CH5616" s="20"/>
      <c r="CI5616" s="20"/>
      <c r="CJ5616" s="20"/>
      <c r="CK5616" s="20"/>
      <c r="CL5616" s="20"/>
      <c r="CM5616" s="20"/>
      <c r="CN5616" s="20"/>
      <c r="CO5616" s="20"/>
      <c r="CP5616" s="20"/>
      <c r="CQ5616" s="20"/>
      <c r="CR5616" s="20"/>
      <c r="CS5616" s="20"/>
      <c r="CT5616" s="20"/>
      <c r="CU5616" s="20"/>
      <c r="CV5616" s="20"/>
      <c r="CW5616" s="20"/>
      <c r="CX5616" s="20"/>
      <c r="CY5616" s="20"/>
      <c r="CZ5616" s="20"/>
      <c r="DA5616" s="20"/>
      <c r="DB5616" s="20"/>
      <c r="DC5616" s="20"/>
      <c r="DD5616" s="20"/>
      <c r="DE5616" s="20"/>
      <c r="DF5616" s="20"/>
      <c r="DG5616" s="20"/>
      <c r="DH5616" s="20"/>
      <c r="DI5616" s="20"/>
      <c r="DJ5616" s="20"/>
      <c r="DK5616" s="20"/>
      <c r="DL5616" s="20"/>
      <c r="DM5616" s="20"/>
      <c r="DN5616" s="20"/>
      <c r="DO5616" s="20"/>
      <c r="DP5616" s="20"/>
      <c r="DQ5616" s="20"/>
      <c r="DR5616" s="20"/>
      <c r="DS5616" s="20"/>
      <c r="DT5616" s="20"/>
      <c r="DU5616" s="20"/>
      <c r="DV5616" s="20"/>
      <c r="DW5616" s="20"/>
      <c r="DX5616" s="20"/>
      <c r="DY5616" s="20"/>
    </row>
    <row r="5617" spans="1:129" x14ac:dyDescent="0.15">
      <c r="B5617" s="77" t="s">
        <v>12095</v>
      </c>
      <c r="C5617" s="114"/>
      <c r="D5617" s="73" t="s">
        <v>38</v>
      </c>
      <c r="E5617" s="20" t="s">
        <v>12096</v>
      </c>
      <c r="F5617" s="149">
        <f t="shared" si="780"/>
        <v>1.4715280209000001</v>
      </c>
      <c r="G5617" s="149">
        <f t="shared" si="781"/>
        <v>0.68662832299999998</v>
      </c>
      <c r="H5617" s="149">
        <f t="shared" si="782"/>
        <v>0.1772083689</v>
      </c>
      <c r="I5617" s="149">
        <f t="shared" si="783"/>
        <v>0.184296079</v>
      </c>
      <c r="J5617" s="149">
        <v>0.42339525</v>
      </c>
      <c r="K5617" s="149">
        <v>0.15539031</v>
      </c>
      <c r="L5617" s="149">
        <v>1.4782689E-2</v>
      </c>
      <c r="M5617" s="149">
        <v>1.0351663000000001E-2</v>
      </c>
      <c r="N5617" s="149">
        <v>0.22596448</v>
      </c>
      <c r="O5617" s="149">
        <v>0.45031218000000001</v>
      </c>
      <c r="P5617" s="149">
        <v>7.0353699000000004E-3</v>
      </c>
      <c r="Q5617" s="149">
        <v>0.13150455999999999</v>
      </c>
      <c r="R5617" s="149">
        <v>0</v>
      </c>
      <c r="S5617" s="149">
        <v>0</v>
      </c>
      <c r="T5617" s="149">
        <v>0</v>
      </c>
      <c r="U5617" s="149">
        <v>5.2791519000000002E-2</v>
      </c>
      <c r="V5617" s="110"/>
      <c r="W5617" s="246">
        <f t="shared" si="784"/>
        <v>3.1362611111111107</v>
      </c>
      <c r="X5617" s="201">
        <v>45.613135999999997</v>
      </c>
      <c r="Y5617" s="201">
        <v>38.219144</v>
      </c>
      <c r="Z5617" s="201">
        <v>3.3421338</v>
      </c>
      <c r="AA5617" s="201">
        <v>3.0127132999999999E-3</v>
      </c>
      <c r="AB5617" s="201">
        <v>1.6061938</v>
      </c>
      <c r="AC5617" s="201">
        <v>0.27434061999999998</v>
      </c>
      <c r="AD5617" s="201">
        <v>2.1683105999999999</v>
      </c>
      <c r="AE5617" s="76">
        <v>9.7643804999999992E-6</v>
      </c>
      <c r="AF5617" s="76">
        <v>1.7319585999999999E-8</v>
      </c>
      <c r="AG5617" s="20">
        <v>0.20717700999999999</v>
      </c>
      <c r="AH5617" s="20"/>
      <c r="AI5617" s="20"/>
      <c r="AJ5617" s="20"/>
      <c r="AK5617" s="20"/>
      <c r="AL5617" s="20"/>
      <c r="AM5617" s="20"/>
      <c r="AN5617" s="20"/>
      <c r="AS5617" s="20"/>
      <c r="AT5617" s="20"/>
      <c r="AU5617" s="20"/>
      <c r="AV5617" s="20"/>
      <c r="AW5617" s="20"/>
      <c r="AX5617" s="20"/>
      <c r="AY5617" s="20"/>
      <c r="AZ5617" s="20"/>
      <c r="BA5617" s="20"/>
      <c r="BB5617" s="20"/>
      <c r="BC5617" s="20"/>
      <c r="BD5617" s="20"/>
      <c r="BE5617" s="20"/>
      <c r="BF5617" s="20"/>
      <c r="BG5617" s="20"/>
      <c r="BH5617" s="20"/>
      <c r="BI5617" s="20"/>
      <c r="BJ5617" s="20"/>
      <c r="BK5617" s="20"/>
      <c r="BL5617" s="20"/>
      <c r="BM5617" s="20"/>
      <c r="BN5617" s="20"/>
      <c r="BO5617" s="20"/>
      <c r="BP5617" s="20"/>
      <c r="BQ5617" s="20"/>
      <c r="BR5617" s="20"/>
      <c r="BS5617" s="20"/>
      <c r="BT5617" s="20"/>
      <c r="BU5617" s="20"/>
      <c r="BV5617" s="20"/>
      <c r="BW5617" s="20"/>
      <c r="BX5617" s="20"/>
      <c r="BY5617" s="20"/>
      <c r="BZ5617" s="20"/>
      <c r="CA5617" s="20"/>
      <c r="CB5617" s="20"/>
      <c r="CC5617" s="20"/>
      <c r="CD5617" s="20"/>
      <c r="CE5617" s="20"/>
      <c r="CF5617" s="20"/>
      <c r="CG5617" s="20"/>
      <c r="CH5617" s="20"/>
      <c r="CI5617" s="20"/>
      <c r="CJ5617" s="20"/>
      <c r="CK5617" s="20"/>
      <c r="CL5617" s="20"/>
      <c r="CM5617" s="20"/>
      <c r="CN5617" s="20"/>
      <c r="CO5617" s="20"/>
      <c r="CP5617" s="20"/>
      <c r="CQ5617" s="20"/>
      <c r="CR5617" s="20"/>
      <c r="CS5617" s="20"/>
      <c r="CT5617" s="20"/>
      <c r="CU5617" s="20"/>
      <c r="CV5617" s="20"/>
      <c r="CW5617" s="20"/>
      <c r="CX5617" s="20"/>
      <c r="CY5617" s="20"/>
      <c r="CZ5617" s="20"/>
      <c r="DA5617" s="20"/>
      <c r="DB5617" s="20"/>
      <c r="DC5617" s="20"/>
      <c r="DD5617" s="20"/>
      <c r="DE5617" s="20"/>
      <c r="DF5617" s="20"/>
      <c r="DG5617" s="20"/>
      <c r="DH5617" s="20"/>
      <c r="DI5617" s="20"/>
      <c r="DJ5617" s="20"/>
      <c r="DK5617" s="20"/>
      <c r="DL5617" s="20"/>
      <c r="DM5617" s="20"/>
      <c r="DN5617" s="20"/>
      <c r="DO5617" s="20"/>
      <c r="DP5617" s="20"/>
      <c r="DQ5617" s="20"/>
      <c r="DR5617" s="20"/>
      <c r="DS5617" s="20"/>
      <c r="DT5617" s="20"/>
      <c r="DU5617" s="20"/>
      <c r="DV5617" s="20"/>
      <c r="DW5617" s="20"/>
      <c r="DX5617" s="20"/>
      <c r="DY5617" s="20"/>
    </row>
    <row r="5618" spans="1:129" x14ac:dyDescent="0.15">
      <c r="B5618" s="77" t="s">
        <v>12097</v>
      </c>
      <c r="C5618" s="114"/>
      <c r="D5618" s="73" t="s">
        <v>38</v>
      </c>
      <c r="E5618" s="20" t="s">
        <v>12098</v>
      </c>
      <c r="F5618" s="149">
        <f t="shared" si="780"/>
        <v>1.4766981407999999</v>
      </c>
      <c r="G5618" s="149">
        <f t="shared" si="781"/>
        <v>0.688186831</v>
      </c>
      <c r="H5618" s="149">
        <f t="shared" si="782"/>
        <v>0.17826317380000001</v>
      </c>
      <c r="I5618" s="149">
        <f t="shared" si="783"/>
        <v>0.184485396</v>
      </c>
      <c r="J5618" s="149">
        <v>0.42576273999999997</v>
      </c>
      <c r="K5618" s="149">
        <v>0.15636784000000001</v>
      </c>
      <c r="L5618" s="149">
        <v>1.4838199E-2</v>
      </c>
      <c r="M5618" s="149">
        <v>1.0368130999999999E-2</v>
      </c>
      <c r="N5618" s="149">
        <v>0.22711171999999999</v>
      </c>
      <c r="O5618" s="149">
        <v>0.45070697999999998</v>
      </c>
      <c r="P5618" s="149">
        <v>7.0571347999999999E-3</v>
      </c>
      <c r="Q5618" s="149">
        <v>0.1316513</v>
      </c>
      <c r="R5618" s="149">
        <v>0</v>
      </c>
      <c r="S5618" s="149">
        <v>0</v>
      </c>
      <c r="T5618" s="149">
        <v>0</v>
      </c>
      <c r="U5618" s="149">
        <v>5.2834095999999997E-2</v>
      </c>
      <c r="V5618" s="110"/>
      <c r="W5618" s="246">
        <f t="shared" si="784"/>
        <v>3.1537980740740736</v>
      </c>
      <c r="X5618" s="201">
        <v>46.055714999999999</v>
      </c>
      <c r="Y5618" s="201">
        <v>38.649141</v>
      </c>
      <c r="Z5618" s="201">
        <v>3.3418766</v>
      </c>
      <c r="AA5618" s="201">
        <v>3.0419726000000002E-3</v>
      </c>
      <c r="AB5618" s="201">
        <v>1.6086113</v>
      </c>
      <c r="AC5618" s="201">
        <v>0.27426096</v>
      </c>
      <c r="AD5618" s="201">
        <v>2.1787828999999999</v>
      </c>
      <c r="AE5618" s="76">
        <v>9.8176431999999998E-6</v>
      </c>
      <c r="AF5618" s="76">
        <v>1.7409696000000001E-8</v>
      </c>
      <c r="AG5618" s="20">
        <v>0.21065872999999999</v>
      </c>
      <c r="AH5618" s="20"/>
      <c r="AI5618" s="20"/>
      <c r="AJ5618" s="20"/>
      <c r="AK5618" s="20"/>
      <c r="AL5618" s="20"/>
      <c r="AM5618" s="20"/>
      <c r="AN5618" s="20"/>
      <c r="AS5618" s="20"/>
      <c r="AT5618" s="20"/>
      <c r="AU5618" s="20"/>
      <c r="AV5618" s="20"/>
      <c r="AW5618" s="20"/>
      <c r="AX5618" s="20"/>
      <c r="AY5618" s="20"/>
      <c r="AZ5618" s="20"/>
      <c r="BA5618" s="20"/>
      <c r="BB5618" s="20"/>
      <c r="BC5618" s="20"/>
      <c r="BD5618" s="20"/>
      <c r="BE5618" s="20"/>
      <c r="BF5618" s="20"/>
      <c r="BG5618" s="20"/>
      <c r="BH5618" s="20"/>
      <c r="BI5618" s="20"/>
      <c r="BJ5618" s="20"/>
      <c r="BK5618" s="20"/>
      <c r="BL5618" s="20"/>
      <c r="BM5618" s="20"/>
      <c r="BN5618" s="20"/>
      <c r="BO5618" s="20"/>
      <c r="BP5618" s="20"/>
      <c r="BQ5618" s="20"/>
      <c r="BR5618" s="20"/>
      <c r="BS5618" s="20"/>
      <c r="BT5618" s="20"/>
      <c r="BU5618" s="20"/>
      <c r="BV5618" s="20"/>
      <c r="BW5618" s="20"/>
      <c r="BX5618" s="20"/>
      <c r="BY5618" s="20"/>
      <c r="BZ5618" s="20"/>
      <c r="CA5618" s="20"/>
      <c r="CB5618" s="20"/>
      <c r="CC5618" s="20"/>
      <c r="CD5618" s="20"/>
      <c r="CE5618" s="20"/>
      <c r="CF5618" s="20"/>
      <c r="CG5618" s="20"/>
      <c r="CH5618" s="20"/>
      <c r="CI5618" s="20"/>
      <c r="CJ5618" s="20"/>
      <c r="CK5618" s="20"/>
      <c r="CL5618" s="20"/>
      <c r="CM5618" s="20"/>
      <c r="CN5618" s="20"/>
      <c r="CO5618" s="20"/>
      <c r="CP5618" s="20"/>
      <c r="CQ5618" s="20"/>
      <c r="CR5618" s="20"/>
      <c r="CS5618" s="20"/>
      <c r="CT5618" s="20"/>
      <c r="CU5618" s="20"/>
      <c r="CV5618" s="20"/>
      <c r="CW5618" s="20"/>
      <c r="CX5618" s="20"/>
      <c r="CY5618" s="20"/>
      <c r="CZ5618" s="20"/>
      <c r="DA5618" s="20"/>
      <c r="DB5618" s="20"/>
      <c r="DC5618" s="20"/>
      <c r="DD5618" s="20"/>
      <c r="DE5618" s="20"/>
      <c r="DF5618" s="20"/>
      <c r="DG5618" s="20"/>
      <c r="DH5618" s="20"/>
      <c r="DI5618" s="20"/>
      <c r="DJ5618" s="20"/>
      <c r="DK5618" s="20"/>
      <c r="DL5618" s="20"/>
      <c r="DM5618" s="20"/>
      <c r="DN5618" s="20"/>
      <c r="DO5618" s="20"/>
      <c r="DP5618" s="20"/>
      <c r="DQ5618" s="20"/>
      <c r="DR5618" s="20"/>
      <c r="DS5618" s="20"/>
      <c r="DT5618" s="20"/>
      <c r="DU5618" s="20"/>
      <c r="DV5618" s="20"/>
      <c r="DW5618" s="20"/>
      <c r="DX5618" s="20"/>
      <c r="DY5618" s="20"/>
    </row>
    <row r="5619" spans="1:129" x14ac:dyDescent="0.15">
      <c r="B5619" s="77" t="s">
        <v>12099</v>
      </c>
      <c r="C5619" s="114"/>
      <c r="D5619" s="73" t="s">
        <v>38</v>
      </c>
      <c r="E5619" s="20" t="s">
        <v>12100</v>
      </c>
      <c r="F5619" s="149">
        <f t="shared" si="780"/>
        <v>1.3983490736999999</v>
      </c>
      <c r="G5619" s="149">
        <f t="shared" si="781"/>
        <v>0.66655788300000007</v>
      </c>
      <c r="H5619" s="149">
        <f t="shared" si="782"/>
        <v>0.1618638007</v>
      </c>
      <c r="I5619" s="149">
        <f t="shared" si="783"/>
        <v>0.18331629000000002</v>
      </c>
      <c r="J5619" s="149">
        <v>0.38661109999999999</v>
      </c>
      <c r="K5619" s="149">
        <v>0.14100936999999999</v>
      </c>
      <c r="L5619" s="149">
        <v>1.4124878E-2</v>
      </c>
      <c r="M5619" s="149">
        <v>1.0263913E-2</v>
      </c>
      <c r="N5619" s="149">
        <v>0.20746218999999999</v>
      </c>
      <c r="O5619" s="149">
        <v>0.44883178000000001</v>
      </c>
      <c r="P5619" s="149">
        <v>6.7295527000000004E-3</v>
      </c>
      <c r="Q5619" s="149">
        <v>0.13127588000000001</v>
      </c>
      <c r="R5619" s="149">
        <v>0</v>
      </c>
      <c r="S5619" s="149">
        <v>0</v>
      </c>
      <c r="T5619" s="149">
        <v>0</v>
      </c>
      <c r="U5619" s="149">
        <v>5.2040410000000002E-2</v>
      </c>
      <c r="V5619" s="110"/>
      <c r="W5619" s="246">
        <f t="shared" si="784"/>
        <v>2.8637859259259257</v>
      </c>
      <c r="X5619" s="201">
        <v>40.689207000000003</v>
      </c>
      <c r="Y5619" s="201">
        <v>34.731608999999999</v>
      </c>
      <c r="Z5619" s="201">
        <v>2.4315422</v>
      </c>
      <c r="AA5619" s="201">
        <v>2.4040010999999998E-3</v>
      </c>
      <c r="AB5619" s="201">
        <v>1.4741286</v>
      </c>
      <c r="AC5619" s="201">
        <v>0.19117635999999999</v>
      </c>
      <c r="AD5619" s="201">
        <v>1.8583467</v>
      </c>
      <c r="AE5619" s="76">
        <v>8.9445654999999997E-6</v>
      </c>
      <c r="AF5619" s="76">
        <v>1.593258E-8</v>
      </c>
      <c r="AG5619" s="20">
        <v>0.19327758</v>
      </c>
      <c r="AH5619" s="20"/>
      <c r="AI5619" s="20"/>
      <c r="AJ5619" s="20"/>
      <c r="AK5619" s="20"/>
      <c r="AL5619" s="20"/>
      <c r="AM5619" s="20"/>
      <c r="AN5619" s="20"/>
      <c r="AS5619" s="20"/>
      <c r="AT5619" s="20"/>
      <c r="AU5619" s="20"/>
      <c r="AV5619" s="20"/>
      <c r="AW5619" s="20"/>
      <c r="AX5619" s="20"/>
      <c r="AY5619" s="20"/>
      <c r="AZ5619" s="20"/>
      <c r="BA5619" s="20"/>
      <c r="BB5619" s="20"/>
      <c r="BC5619" s="20"/>
      <c r="BD5619" s="20"/>
      <c r="BE5619" s="20"/>
      <c r="BF5619" s="20"/>
      <c r="BG5619" s="20"/>
      <c r="BH5619" s="20"/>
      <c r="BI5619" s="20"/>
      <c r="BJ5619" s="20"/>
      <c r="BK5619" s="20"/>
      <c r="BL5619" s="20"/>
      <c r="BM5619" s="20"/>
      <c r="BN5619" s="20"/>
      <c r="BO5619" s="20"/>
      <c r="BP5619" s="20"/>
      <c r="BQ5619" s="20"/>
      <c r="BR5619" s="20"/>
      <c r="BS5619" s="20"/>
      <c r="BT5619" s="20"/>
      <c r="BU5619" s="20"/>
      <c r="BV5619" s="20"/>
      <c r="BW5619" s="20"/>
      <c r="BX5619" s="20"/>
      <c r="BY5619" s="20"/>
      <c r="BZ5619" s="20"/>
      <c r="CA5619" s="20"/>
      <c r="CB5619" s="20"/>
      <c r="CC5619" s="20"/>
      <c r="CD5619" s="20"/>
      <c r="CE5619" s="20"/>
      <c r="CF5619" s="20"/>
      <c r="CG5619" s="20"/>
      <c r="CH5619" s="20"/>
      <c r="CI5619" s="20"/>
      <c r="CJ5619" s="20"/>
      <c r="CK5619" s="20"/>
      <c r="CL5619" s="20"/>
      <c r="CM5619" s="20"/>
      <c r="CN5619" s="20"/>
      <c r="CO5619" s="20"/>
      <c r="CP5619" s="20"/>
      <c r="CQ5619" s="20"/>
      <c r="CR5619" s="20"/>
      <c r="CS5619" s="20"/>
      <c r="CT5619" s="20"/>
      <c r="CU5619" s="20"/>
      <c r="CV5619" s="20"/>
      <c r="CW5619" s="20"/>
      <c r="CX5619" s="20"/>
      <c r="CY5619" s="20"/>
      <c r="CZ5619" s="20"/>
      <c r="DA5619" s="20"/>
      <c r="DB5619" s="20"/>
      <c r="DC5619" s="20"/>
      <c r="DD5619" s="20"/>
      <c r="DE5619" s="20"/>
      <c r="DF5619" s="20"/>
      <c r="DG5619" s="20"/>
      <c r="DH5619" s="20"/>
      <c r="DI5619" s="20"/>
      <c r="DJ5619" s="20"/>
      <c r="DK5619" s="20"/>
      <c r="DL5619" s="20"/>
      <c r="DM5619" s="20"/>
      <c r="DN5619" s="20"/>
      <c r="DO5619" s="20"/>
      <c r="DP5619" s="20"/>
      <c r="DQ5619" s="20"/>
      <c r="DR5619" s="20"/>
      <c r="DS5619" s="20"/>
      <c r="DT5619" s="20"/>
      <c r="DU5619" s="20"/>
      <c r="DV5619" s="20"/>
      <c r="DW5619" s="20"/>
      <c r="DX5619" s="20"/>
      <c r="DY5619" s="20"/>
    </row>
    <row r="5620" spans="1:129" x14ac:dyDescent="0.15">
      <c r="A5620" s="61" t="s">
        <v>1793</v>
      </c>
      <c r="B5620" s="67" t="s">
        <v>1794</v>
      </c>
      <c r="C5620" s="83" t="s">
        <v>1795</v>
      </c>
      <c r="D5620" s="114"/>
      <c r="E5620" s="73"/>
      <c r="F5620" s="148">
        <f t="shared" si="780"/>
        <v>0</v>
      </c>
      <c r="G5620" s="148">
        <f t="shared" si="781"/>
        <v>0</v>
      </c>
      <c r="H5620" s="148">
        <f t="shared" si="782"/>
        <v>0</v>
      </c>
      <c r="I5620" s="148">
        <f t="shared" si="783"/>
        <v>0</v>
      </c>
      <c r="J5620" s="148"/>
      <c r="K5620" s="148"/>
      <c r="L5620" s="148"/>
      <c r="M5620" s="148"/>
      <c r="N5620" s="148"/>
      <c r="O5620" s="148"/>
      <c r="P5620" s="148"/>
      <c r="Q5620" s="148"/>
      <c r="R5620" s="148"/>
      <c r="S5620" s="148"/>
      <c r="T5620" s="148"/>
      <c r="U5620" s="148"/>
      <c r="W5620" s="246"/>
      <c r="X5620" s="247"/>
      <c r="Y5620" s="247"/>
      <c r="Z5620" s="247"/>
      <c r="AA5620" s="247"/>
      <c r="AB5620" s="247"/>
      <c r="AC5620" s="247"/>
      <c r="AD5620" s="247"/>
      <c r="AE5620" s="28"/>
      <c r="AF5620" s="70"/>
      <c r="AG5620" s="70"/>
      <c r="AH5620" s="20"/>
      <c r="AI5620" s="20"/>
      <c r="AJ5620" s="20"/>
      <c r="AK5620" s="20"/>
      <c r="AL5620" s="20"/>
      <c r="AM5620" s="20"/>
      <c r="AN5620" s="20"/>
      <c r="AS5620" s="20"/>
      <c r="AT5620" s="20"/>
      <c r="AU5620" s="20"/>
      <c r="AV5620" s="20"/>
      <c r="AW5620" s="20"/>
      <c r="AX5620" s="20"/>
      <c r="AY5620" s="20"/>
      <c r="AZ5620" s="20"/>
      <c r="BA5620" s="20"/>
      <c r="BB5620" s="20"/>
      <c r="BC5620" s="20"/>
      <c r="BD5620" s="20"/>
      <c r="BE5620" s="20"/>
      <c r="BF5620" s="20"/>
      <c r="BG5620" s="20"/>
      <c r="BH5620" s="20"/>
      <c r="BI5620" s="20"/>
      <c r="BJ5620" s="20"/>
      <c r="BK5620" s="20"/>
      <c r="BL5620" s="20"/>
      <c r="BM5620" s="20"/>
      <c r="BN5620" s="20"/>
      <c r="BO5620" s="20"/>
      <c r="BP5620" s="20"/>
      <c r="BQ5620" s="20"/>
      <c r="BR5620" s="20"/>
      <c r="BS5620" s="20"/>
      <c r="BT5620" s="20"/>
      <c r="BU5620" s="20"/>
      <c r="BV5620" s="20"/>
      <c r="BW5620" s="20"/>
      <c r="BX5620" s="20"/>
      <c r="BY5620" s="20"/>
      <c r="BZ5620" s="20"/>
      <c r="CA5620" s="20"/>
      <c r="CB5620" s="20"/>
      <c r="CC5620" s="20"/>
      <c r="CD5620" s="20"/>
      <c r="CE5620" s="20"/>
      <c r="CF5620" s="20"/>
      <c r="CG5620" s="20"/>
      <c r="CH5620" s="20"/>
      <c r="CI5620" s="20"/>
      <c r="CJ5620" s="20"/>
      <c r="CK5620" s="20"/>
      <c r="CL5620" s="20"/>
      <c r="CM5620" s="20"/>
      <c r="CN5620" s="20"/>
      <c r="CO5620" s="20"/>
      <c r="CP5620" s="20"/>
      <c r="CQ5620" s="20"/>
      <c r="CR5620" s="20"/>
      <c r="CS5620" s="20"/>
      <c r="CT5620" s="20"/>
      <c r="CU5620" s="20"/>
      <c r="CV5620" s="20"/>
      <c r="CW5620" s="20"/>
      <c r="CX5620" s="20"/>
      <c r="CY5620" s="20"/>
      <c r="CZ5620" s="20"/>
      <c r="DA5620" s="20"/>
      <c r="DB5620" s="20"/>
      <c r="DC5620" s="20"/>
      <c r="DD5620" s="20"/>
      <c r="DE5620" s="20"/>
      <c r="DF5620" s="20"/>
      <c r="DG5620" s="20"/>
      <c r="DH5620" s="20"/>
      <c r="DI5620" s="20"/>
      <c r="DJ5620" s="20"/>
      <c r="DK5620" s="20"/>
      <c r="DL5620" s="20"/>
      <c r="DM5620" s="20"/>
      <c r="DN5620" s="20"/>
      <c r="DO5620" s="20"/>
      <c r="DP5620" s="20"/>
      <c r="DQ5620" s="20"/>
      <c r="DR5620" s="20"/>
      <c r="DS5620" s="20"/>
      <c r="DT5620" s="20"/>
      <c r="DU5620" s="20"/>
      <c r="DV5620" s="20"/>
      <c r="DW5620" s="20"/>
      <c r="DX5620" s="20"/>
      <c r="DY5620" s="20"/>
    </row>
    <row r="5621" spans="1:129" x14ac:dyDescent="0.15">
      <c r="B5621" s="77" t="s">
        <v>1796</v>
      </c>
      <c r="C5621" s="114"/>
      <c r="D5621" s="73" t="s">
        <v>33</v>
      </c>
      <c r="E5621" s="78" t="s">
        <v>1797</v>
      </c>
      <c r="F5621" s="271">
        <f t="shared" si="780"/>
        <v>1.0706153029000001</v>
      </c>
      <c r="G5621" s="271">
        <f t="shared" si="781"/>
        <v>0.14946933510000002</v>
      </c>
      <c r="H5621" s="271">
        <f t="shared" si="782"/>
        <v>0.41844026100000004</v>
      </c>
      <c r="I5621" s="271">
        <f t="shared" si="783"/>
        <v>0.18674594680000001</v>
      </c>
      <c r="J5621" s="271">
        <v>0.31595975999999998</v>
      </c>
      <c r="K5621" s="271">
        <v>0.33934054000000002</v>
      </c>
      <c r="L5621" s="271">
        <v>6.4457211E-2</v>
      </c>
      <c r="M5621" s="271">
        <v>1.9975381000000001E-3</v>
      </c>
      <c r="N5621" s="271">
        <v>9.8487078000000006E-2</v>
      </c>
      <c r="O5621" s="271">
        <v>4.8984719000000003E-2</v>
      </c>
      <c r="P5621" s="271">
        <v>1.4642509999999999E-2</v>
      </c>
      <c r="Q5621" s="271">
        <v>0.17482640999999999</v>
      </c>
      <c r="R5621" s="271">
        <v>1.1287178000000001E-3</v>
      </c>
      <c r="S5621" s="271">
        <v>0</v>
      </c>
      <c r="T5621" s="271">
        <v>0</v>
      </c>
      <c r="U5621" s="271">
        <v>1.0790819E-2</v>
      </c>
      <c r="V5621" s="110"/>
      <c r="W5621" s="89">
        <f t="shared" ref="W5621:W5645" si="785">J5621/0.135</f>
        <v>2.3404426666666662</v>
      </c>
      <c r="X5621" s="248">
        <v>54.090941000000001</v>
      </c>
      <c r="Y5621" s="248">
        <v>29.988111</v>
      </c>
      <c r="Z5621" s="248">
        <v>12.178751999999999</v>
      </c>
      <c r="AA5621" s="248">
        <v>2.3060736999999999E-3</v>
      </c>
      <c r="AB5621" s="248">
        <v>1.5756722999999999</v>
      </c>
      <c r="AC5621" s="248">
        <v>0.72194126000000003</v>
      </c>
      <c r="AD5621" s="248">
        <v>9.6241588</v>
      </c>
      <c r="AE5621" s="250">
        <v>9.7405539000000004E-6</v>
      </c>
      <c r="AF5621" s="250">
        <v>1.9620112999999999E-8</v>
      </c>
      <c r="AG5621" s="78">
        <v>0.14672542999999999</v>
      </c>
      <c r="AH5621" s="20"/>
      <c r="AI5621" s="20"/>
      <c r="AJ5621" s="20"/>
      <c r="AK5621" s="20"/>
      <c r="AL5621" s="20"/>
      <c r="AM5621" s="20"/>
      <c r="AN5621" s="20"/>
      <c r="AS5621" s="20"/>
      <c r="AT5621" s="20"/>
      <c r="AU5621" s="20"/>
      <c r="AV5621" s="20"/>
      <c r="AW5621" s="20"/>
      <c r="AX5621" s="20"/>
      <c r="AY5621" s="20"/>
      <c r="AZ5621" s="20"/>
      <c r="BA5621" s="20"/>
      <c r="BB5621" s="20"/>
      <c r="BC5621" s="20"/>
      <c r="BD5621" s="20"/>
      <c r="BE5621" s="20"/>
      <c r="BF5621" s="20"/>
      <c r="BG5621" s="20"/>
      <c r="BH5621" s="20"/>
      <c r="BI5621" s="20"/>
      <c r="BJ5621" s="20"/>
      <c r="BK5621" s="20"/>
      <c r="BL5621" s="20"/>
      <c r="BM5621" s="20"/>
      <c r="BN5621" s="20"/>
      <c r="BO5621" s="20"/>
      <c r="BP5621" s="20"/>
      <c r="BQ5621" s="20"/>
      <c r="BR5621" s="20"/>
      <c r="BS5621" s="20"/>
      <c r="BT5621" s="20"/>
      <c r="BU5621" s="20"/>
      <c r="BV5621" s="20"/>
      <c r="BW5621" s="20"/>
      <c r="BX5621" s="20"/>
      <c r="BY5621" s="20"/>
      <c r="BZ5621" s="20"/>
      <c r="CA5621" s="20"/>
      <c r="CB5621" s="20"/>
      <c r="CC5621" s="20"/>
      <c r="CD5621" s="20"/>
      <c r="CE5621" s="20"/>
      <c r="CF5621" s="20"/>
      <c r="CG5621" s="20"/>
      <c r="CH5621" s="20"/>
      <c r="CI5621" s="20"/>
      <c r="CJ5621" s="20"/>
      <c r="CK5621" s="20"/>
      <c r="CL5621" s="20"/>
      <c r="CM5621" s="20"/>
      <c r="CN5621" s="20"/>
      <c r="CO5621" s="20"/>
      <c r="CP5621" s="20"/>
      <c r="CQ5621" s="20"/>
      <c r="CR5621" s="20"/>
      <c r="CS5621" s="20"/>
      <c r="CT5621" s="20"/>
      <c r="CU5621" s="20"/>
      <c r="CV5621" s="20"/>
      <c r="CW5621" s="20"/>
      <c r="CX5621" s="20"/>
      <c r="CY5621" s="20"/>
      <c r="CZ5621" s="20"/>
      <c r="DA5621" s="20"/>
      <c r="DB5621" s="20"/>
      <c r="DC5621" s="20"/>
      <c r="DD5621" s="20"/>
      <c r="DE5621" s="20"/>
      <c r="DF5621" s="20"/>
      <c r="DG5621" s="20"/>
      <c r="DH5621" s="20"/>
      <c r="DI5621" s="20"/>
      <c r="DJ5621" s="20"/>
      <c r="DK5621" s="20"/>
      <c r="DL5621" s="20"/>
      <c r="DM5621" s="20"/>
      <c r="DN5621" s="20"/>
      <c r="DO5621" s="20"/>
      <c r="DP5621" s="20"/>
      <c r="DQ5621" s="20"/>
      <c r="DR5621" s="20"/>
      <c r="DS5621" s="20"/>
      <c r="DT5621" s="20"/>
      <c r="DU5621" s="20"/>
      <c r="DV5621" s="20"/>
      <c r="DW5621" s="20"/>
      <c r="DX5621" s="20"/>
      <c r="DY5621" s="20"/>
    </row>
    <row r="5622" spans="1:129" x14ac:dyDescent="0.15">
      <c r="B5622" s="77" t="s">
        <v>1798</v>
      </c>
      <c r="C5622" s="114"/>
      <c r="D5622" s="73" t="s">
        <v>33</v>
      </c>
      <c r="E5622" s="78" t="s">
        <v>1799</v>
      </c>
      <c r="F5622" s="271">
        <f t="shared" si="780"/>
        <v>1.1857041165</v>
      </c>
      <c r="G5622" s="271">
        <f t="shared" si="781"/>
        <v>9.9339373799999992E-2</v>
      </c>
      <c r="H5622" s="271">
        <f t="shared" si="782"/>
        <v>0.61279449699999999</v>
      </c>
      <c r="I5622" s="271">
        <f t="shared" si="783"/>
        <v>0.2596511057</v>
      </c>
      <c r="J5622" s="271">
        <v>0.21391914000000001</v>
      </c>
      <c r="K5622" s="271">
        <v>0.53123975000000001</v>
      </c>
      <c r="L5622" s="271">
        <v>6.3763520000000004E-2</v>
      </c>
      <c r="M5622" s="271">
        <v>8.8765380000000002E-4</v>
      </c>
      <c r="N5622" s="271">
        <v>6.1289868999999997E-2</v>
      </c>
      <c r="O5622" s="271">
        <v>3.7161851000000003E-2</v>
      </c>
      <c r="P5622" s="271">
        <v>1.7791227E-2</v>
      </c>
      <c r="Q5622" s="271">
        <v>0.24673961999999999</v>
      </c>
      <c r="R5622" s="271">
        <v>1.2228906999999999E-3</v>
      </c>
      <c r="S5622" s="271">
        <v>0</v>
      </c>
      <c r="T5622" s="271">
        <v>0</v>
      </c>
      <c r="U5622" s="271">
        <v>1.1688595E-2</v>
      </c>
      <c r="V5622" s="110"/>
      <c r="W5622" s="89">
        <f t="shared" si="785"/>
        <v>1.5845862222222222</v>
      </c>
      <c r="X5622" s="248">
        <v>37.083793999999997</v>
      </c>
      <c r="Y5622" s="248">
        <v>20.19191</v>
      </c>
      <c r="Z5622" s="248">
        <v>11.68741</v>
      </c>
      <c r="AA5622" s="248">
        <v>2.3435429E-3</v>
      </c>
      <c r="AB5622" s="248">
        <v>1.5339225999999999</v>
      </c>
      <c r="AC5622" s="248">
        <v>0.63443017000000002</v>
      </c>
      <c r="AD5622" s="248">
        <v>3.0337771</v>
      </c>
      <c r="AE5622" s="250">
        <v>1.1540502E-5</v>
      </c>
      <c r="AF5622" s="250">
        <v>2.0862383999999998E-8</v>
      </c>
      <c r="AG5622" s="78">
        <v>0.10689694</v>
      </c>
      <c r="AH5622" s="20"/>
      <c r="AI5622" s="20"/>
      <c r="AJ5622" s="20"/>
      <c r="AK5622" s="20"/>
      <c r="AL5622" s="20"/>
      <c r="AM5622" s="20"/>
      <c r="AN5622" s="20"/>
      <c r="AS5622" s="20"/>
      <c r="AT5622" s="20"/>
      <c r="AU5622" s="20"/>
      <c r="AV5622" s="20"/>
      <c r="AW5622" s="20"/>
      <c r="AX5622" s="20"/>
      <c r="AY5622" s="20"/>
      <c r="AZ5622" s="20"/>
      <c r="BA5622" s="20"/>
      <c r="BB5622" s="20"/>
      <c r="BC5622" s="20"/>
      <c r="BD5622" s="20"/>
      <c r="BE5622" s="20"/>
      <c r="BF5622" s="20"/>
      <c r="BG5622" s="20"/>
      <c r="BH5622" s="20"/>
      <c r="BI5622" s="20"/>
      <c r="BJ5622" s="20"/>
      <c r="BK5622" s="20"/>
      <c r="BL5622" s="20"/>
      <c r="BM5622" s="20"/>
      <c r="BN5622" s="20"/>
      <c r="BO5622" s="20"/>
      <c r="BP5622" s="20"/>
      <c r="BQ5622" s="20"/>
      <c r="BR5622" s="20"/>
      <c r="BS5622" s="20"/>
      <c r="BT5622" s="20"/>
      <c r="BU5622" s="20"/>
      <c r="BV5622" s="20"/>
      <c r="BW5622" s="20"/>
      <c r="BX5622" s="20"/>
      <c r="BY5622" s="20"/>
      <c r="BZ5622" s="20"/>
      <c r="CA5622" s="20"/>
      <c r="CB5622" s="20"/>
      <c r="CC5622" s="20"/>
      <c r="CD5622" s="20"/>
      <c r="CE5622" s="20"/>
      <c r="CF5622" s="20"/>
      <c r="CG5622" s="20"/>
      <c r="CH5622" s="20"/>
      <c r="CI5622" s="20"/>
      <c r="CJ5622" s="20"/>
      <c r="CK5622" s="20"/>
      <c r="CL5622" s="20"/>
      <c r="CM5622" s="20"/>
      <c r="CN5622" s="20"/>
      <c r="CO5622" s="20"/>
      <c r="CP5622" s="20"/>
      <c r="CQ5622" s="20"/>
      <c r="CR5622" s="20"/>
      <c r="CS5622" s="20"/>
      <c r="CT5622" s="20"/>
      <c r="CU5622" s="20"/>
      <c r="CV5622" s="20"/>
      <c r="CW5622" s="20"/>
      <c r="CX5622" s="20"/>
      <c r="CY5622" s="20"/>
      <c r="CZ5622" s="20"/>
      <c r="DA5622" s="20"/>
      <c r="DB5622" s="20"/>
      <c r="DC5622" s="20"/>
      <c r="DD5622" s="20"/>
      <c r="DE5622" s="20"/>
      <c r="DF5622" s="20"/>
      <c r="DG5622" s="20"/>
      <c r="DH5622" s="20"/>
      <c r="DI5622" s="20"/>
      <c r="DJ5622" s="20"/>
      <c r="DK5622" s="20"/>
      <c r="DL5622" s="20"/>
      <c r="DM5622" s="20"/>
      <c r="DN5622" s="20"/>
      <c r="DO5622" s="20"/>
      <c r="DP5622" s="20"/>
      <c r="DQ5622" s="20"/>
      <c r="DR5622" s="20"/>
      <c r="DS5622" s="20"/>
      <c r="DT5622" s="20"/>
      <c r="DU5622" s="20"/>
      <c r="DV5622" s="20"/>
      <c r="DW5622" s="20"/>
      <c r="DX5622" s="20"/>
      <c r="DY5622" s="20"/>
    </row>
    <row r="5623" spans="1:129" x14ac:dyDescent="0.15">
      <c r="B5623" s="77" t="s">
        <v>1800</v>
      </c>
      <c r="C5623" s="106">
        <v>1</v>
      </c>
      <c r="D5623" s="73" t="s">
        <v>33</v>
      </c>
      <c r="E5623" s="78" t="s">
        <v>1801</v>
      </c>
      <c r="F5623" s="271">
        <f t="shared" si="780"/>
        <v>0.81519346039999996</v>
      </c>
      <c r="G5623" s="271">
        <f t="shared" si="781"/>
        <v>5.2974710500000008E-2</v>
      </c>
      <c r="H5623" s="271">
        <f t="shared" si="782"/>
        <v>0.34276205999999998</v>
      </c>
      <c r="I5623" s="271">
        <f t="shared" si="783"/>
        <v>6.95209299E-2</v>
      </c>
      <c r="J5623" s="271">
        <v>0.34993575999999998</v>
      </c>
      <c r="K5623" s="271">
        <v>0.12714500000000001</v>
      </c>
      <c r="L5623" s="271">
        <v>0.15278638</v>
      </c>
      <c r="M5623" s="271">
        <v>1.1020315E-3</v>
      </c>
      <c r="N5623" s="271">
        <v>4.3061459000000003E-2</v>
      </c>
      <c r="O5623" s="271">
        <v>8.8112199999999998E-3</v>
      </c>
      <c r="P5623" s="271">
        <v>6.283068E-2</v>
      </c>
      <c r="Q5623" s="271">
        <v>5.6584584E-2</v>
      </c>
      <c r="R5623" s="271">
        <v>1.7946278999999999E-3</v>
      </c>
      <c r="S5623" s="271">
        <v>0</v>
      </c>
      <c r="T5623" s="271">
        <v>0</v>
      </c>
      <c r="U5623" s="271">
        <v>1.1141718E-2</v>
      </c>
      <c r="V5623" s="110"/>
      <c r="W5623" s="89">
        <f t="shared" si="785"/>
        <v>2.5921167407407406</v>
      </c>
      <c r="X5623" s="248">
        <v>65.279435000000007</v>
      </c>
      <c r="Y5623" s="248">
        <v>34.398918000000002</v>
      </c>
      <c r="Z5623" s="248">
        <v>22.834105999999998</v>
      </c>
      <c r="AA5623" s="248">
        <v>4.0493797000000003E-3</v>
      </c>
      <c r="AB5623" s="248">
        <v>2.7094535</v>
      </c>
      <c r="AC5623" s="248">
        <v>1.2263071000000001</v>
      </c>
      <c r="AD5623" s="248">
        <v>4.1066013999999997</v>
      </c>
      <c r="AE5623" s="78">
        <v>1.4398043E-4</v>
      </c>
      <c r="AF5623" s="250">
        <v>3.4007390999999997E-8</v>
      </c>
      <c r="AG5623" s="78">
        <v>0.12197189999999999</v>
      </c>
      <c r="AH5623" s="20"/>
      <c r="AI5623" s="20"/>
      <c r="AJ5623" s="20"/>
      <c r="AK5623" s="20"/>
      <c r="AL5623" s="20"/>
      <c r="AM5623" s="20"/>
      <c r="AN5623" s="20"/>
      <c r="AS5623" s="20"/>
      <c r="AT5623" s="20"/>
      <c r="AU5623" s="20"/>
      <c r="AV5623" s="20"/>
      <c r="AW5623" s="20"/>
      <c r="AX5623" s="20"/>
      <c r="AY5623" s="20"/>
      <c r="AZ5623" s="20"/>
      <c r="BA5623" s="20"/>
      <c r="BB5623" s="20"/>
      <c r="BC5623" s="20"/>
      <c r="BD5623" s="20"/>
      <c r="BE5623" s="20"/>
      <c r="BF5623" s="20"/>
      <c r="BG5623" s="20"/>
      <c r="BH5623" s="20"/>
      <c r="BI5623" s="20"/>
      <c r="BJ5623" s="20"/>
      <c r="BK5623" s="20"/>
      <c r="BL5623" s="20"/>
      <c r="BM5623" s="20"/>
      <c r="BN5623" s="20"/>
      <c r="BO5623" s="20"/>
      <c r="BP5623" s="20"/>
      <c r="BQ5623" s="20"/>
      <c r="BR5623" s="20"/>
      <c r="BS5623" s="20"/>
      <c r="BT5623" s="20"/>
      <c r="BU5623" s="20"/>
      <c r="BV5623" s="20"/>
      <c r="BW5623" s="20"/>
      <c r="BX5623" s="20"/>
      <c r="BY5623" s="20"/>
      <c r="BZ5623" s="20"/>
      <c r="CA5623" s="20"/>
      <c r="CB5623" s="20"/>
      <c r="CC5623" s="20"/>
      <c r="CD5623" s="20"/>
      <c r="CE5623" s="20"/>
      <c r="CF5623" s="20"/>
      <c r="CG5623" s="20"/>
      <c r="CH5623" s="20"/>
      <c r="CI5623" s="20"/>
      <c r="CJ5623" s="20"/>
      <c r="CK5623" s="20"/>
      <c r="CL5623" s="20"/>
      <c r="CM5623" s="20"/>
      <c r="CN5623" s="20"/>
      <c r="CO5623" s="20"/>
      <c r="CP5623" s="20"/>
      <c r="CQ5623" s="20"/>
      <c r="CR5623" s="20"/>
      <c r="CS5623" s="20"/>
      <c r="CT5623" s="20"/>
      <c r="CU5623" s="20"/>
      <c r="CV5623" s="20"/>
      <c r="CW5623" s="20"/>
      <c r="CX5623" s="20"/>
      <c r="CY5623" s="20"/>
      <c r="CZ5623" s="20"/>
      <c r="DA5623" s="20"/>
      <c r="DB5623" s="20"/>
      <c r="DC5623" s="20"/>
      <c r="DD5623" s="20"/>
      <c r="DE5623" s="20"/>
      <c r="DF5623" s="20"/>
      <c r="DG5623" s="20"/>
      <c r="DH5623" s="20"/>
      <c r="DI5623" s="20"/>
      <c r="DJ5623" s="20"/>
      <c r="DK5623" s="20"/>
      <c r="DL5623" s="20"/>
      <c r="DM5623" s="20"/>
      <c r="DN5623" s="20"/>
      <c r="DO5623" s="20"/>
      <c r="DP5623" s="20"/>
      <c r="DQ5623" s="20"/>
      <c r="DR5623" s="20"/>
      <c r="DS5623" s="20"/>
      <c r="DT5623" s="20"/>
      <c r="DU5623" s="20"/>
      <c r="DV5623" s="20"/>
      <c r="DW5623" s="20"/>
      <c r="DX5623" s="20"/>
      <c r="DY5623" s="20"/>
    </row>
    <row r="5624" spans="1:129" x14ac:dyDescent="0.15">
      <c r="B5624" s="77" t="s">
        <v>1802</v>
      </c>
      <c r="C5624" s="106">
        <v>1</v>
      </c>
      <c r="D5624" s="73" t="s">
        <v>33</v>
      </c>
      <c r="E5624" s="78" t="s">
        <v>1803</v>
      </c>
      <c r="F5624" s="271">
        <f t="shared" si="780"/>
        <v>0.38174792388000001</v>
      </c>
      <c r="G5624" s="271">
        <f t="shared" si="781"/>
        <v>2.6539048250000002E-2</v>
      </c>
      <c r="H5624" s="271">
        <f t="shared" si="782"/>
        <v>0.1450137648</v>
      </c>
      <c r="I5624" s="271">
        <f t="shared" si="783"/>
        <v>3.4775070830000004E-2</v>
      </c>
      <c r="J5624" s="271">
        <v>0.17542004</v>
      </c>
      <c r="K5624" s="271">
        <v>6.3716573999999998E-2</v>
      </c>
      <c r="L5624" s="271">
        <v>7.6401576999999998E-2</v>
      </c>
      <c r="M5624" s="271">
        <v>5.5236564999999998E-4</v>
      </c>
      <c r="N5624" s="271">
        <v>2.1573304000000001E-2</v>
      </c>
      <c r="O5624" s="271">
        <v>4.4133786000000001E-3</v>
      </c>
      <c r="P5624" s="271">
        <v>4.8956138000000003E-3</v>
      </c>
      <c r="Q5624" s="271">
        <v>2.829487E-2</v>
      </c>
      <c r="R5624" s="271">
        <v>8.9731393000000003E-4</v>
      </c>
      <c r="S5624" s="271">
        <v>0</v>
      </c>
      <c r="T5624" s="271">
        <v>0</v>
      </c>
      <c r="U5624" s="271">
        <v>5.5828869000000003E-3</v>
      </c>
      <c r="V5624" s="110"/>
      <c r="W5624" s="89">
        <f t="shared" si="785"/>
        <v>1.2994077037037035</v>
      </c>
      <c r="X5624" s="248">
        <v>32.727896000000001</v>
      </c>
      <c r="Y5624" s="248">
        <v>17.244420999999999</v>
      </c>
      <c r="Z5624" s="248">
        <v>11.449332</v>
      </c>
      <c r="AA5624" s="248">
        <v>2.0303219000000002E-3</v>
      </c>
      <c r="AB5624" s="248">
        <v>1.3584811000000001</v>
      </c>
      <c r="AC5624" s="248">
        <v>0.61488666999999997</v>
      </c>
      <c r="AD5624" s="248">
        <v>2.0587458000000001</v>
      </c>
      <c r="AE5624" s="250">
        <v>4.3168380999999996E-6</v>
      </c>
      <c r="AF5624" s="250">
        <v>1.0634528999999999E-8</v>
      </c>
      <c r="AG5624" s="78">
        <v>6.1136227000000001E-2</v>
      </c>
      <c r="AH5624" s="20"/>
      <c r="AI5624" s="20"/>
      <c r="AJ5624" s="20"/>
      <c r="AK5624" s="20"/>
      <c r="AL5624" s="20"/>
      <c r="AM5624" s="20"/>
      <c r="AN5624" s="20"/>
      <c r="AS5624" s="20"/>
      <c r="AT5624" s="20"/>
      <c r="AU5624" s="20"/>
      <c r="AV5624" s="20"/>
      <c r="AW5624" s="20"/>
      <c r="AX5624" s="20"/>
      <c r="AY5624" s="20"/>
      <c r="AZ5624" s="20"/>
      <c r="BA5624" s="20"/>
      <c r="BB5624" s="20"/>
      <c r="BC5624" s="20"/>
      <c r="BD5624" s="20"/>
      <c r="BE5624" s="20"/>
      <c r="BF5624" s="20"/>
      <c r="BG5624" s="20"/>
      <c r="BH5624" s="20"/>
      <c r="BI5624" s="20"/>
      <c r="BJ5624" s="20"/>
      <c r="BK5624" s="20"/>
      <c r="BL5624" s="20"/>
      <c r="BM5624" s="20"/>
      <c r="BN5624" s="20"/>
      <c r="BO5624" s="20"/>
      <c r="BP5624" s="20"/>
      <c r="BQ5624" s="20"/>
      <c r="BR5624" s="20"/>
      <c r="BS5624" s="20"/>
      <c r="BT5624" s="20"/>
      <c r="BU5624" s="20"/>
      <c r="BV5624" s="20"/>
      <c r="BW5624" s="20"/>
      <c r="BX5624" s="20"/>
      <c r="BY5624" s="20"/>
      <c r="BZ5624" s="20"/>
      <c r="CA5624" s="20"/>
      <c r="CB5624" s="20"/>
      <c r="CC5624" s="20"/>
      <c r="CD5624" s="20"/>
      <c r="CE5624" s="20"/>
      <c r="CF5624" s="20"/>
      <c r="CG5624" s="20"/>
      <c r="CH5624" s="20"/>
      <c r="CI5624" s="20"/>
      <c r="CJ5624" s="20"/>
      <c r="CK5624" s="20"/>
      <c r="CL5624" s="20"/>
      <c r="CM5624" s="20"/>
      <c r="CN5624" s="20"/>
      <c r="CO5624" s="20"/>
      <c r="CP5624" s="20"/>
      <c r="CQ5624" s="20"/>
      <c r="CR5624" s="20"/>
      <c r="CS5624" s="20"/>
      <c r="CT5624" s="20"/>
      <c r="CU5624" s="20"/>
      <c r="CV5624" s="20"/>
      <c r="CW5624" s="20"/>
      <c r="CX5624" s="20"/>
      <c r="CY5624" s="20"/>
      <c r="CZ5624" s="20"/>
      <c r="DA5624" s="20"/>
      <c r="DB5624" s="20"/>
      <c r="DC5624" s="20"/>
      <c r="DD5624" s="20"/>
      <c r="DE5624" s="20"/>
      <c r="DF5624" s="20"/>
      <c r="DG5624" s="20"/>
      <c r="DH5624" s="20"/>
      <c r="DI5624" s="20"/>
      <c r="DJ5624" s="20"/>
      <c r="DK5624" s="20"/>
      <c r="DL5624" s="20"/>
      <c r="DM5624" s="20"/>
      <c r="DN5624" s="20"/>
      <c r="DO5624" s="20"/>
      <c r="DP5624" s="20"/>
      <c r="DQ5624" s="20"/>
      <c r="DR5624" s="20"/>
      <c r="DS5624" s="20"/>
      <c r="DT5624" s="20"/>
      <c r="DU5624" s="20"/>
      <c r="DV5624" s="20"/>
      <c r="DW5624" s="20"/>
      <c r="DX5624" s="20"/>
      <c r="DY5624" s="20"/>
    </row>
    <row r="5625" spans="1:129" x14ac:dyDescent="0.15">
      <c r="B5625" s="77" t="s">
        <v>1804</v>
      </c>
      <c r="C5625" s="106">
        <v>1</v>
      </c>
      <c r="D5625" s="73" t="s">
        <v>33</v>
      </c>
      <c r="E5625" s="78" t="s">
        <v>1805</v>
      </c>
      <c r="F5625" s="271">
        <f t="shared" si="780"/>
        <v>1.8745151643</v>
      </c>
      <c r="G5625" s="271">
        <f t="shared" si="781"/>
        <v>0.41508602510000003</v>
      </c>
      <c r="H5625" s="271">
        <f t="shared" si="782"/>
        <v>0.255225392</v>
      </c>
      <c r="I5625" s="271">
        <f t="shared" si="783"/>
        <v>0.86877322720000005</v>
      </c>
      <c r="J5625" s="271">
        <v>0.33543052000000001</v>
      </c>
      <c r="K5625" s="271">
        <v>0.22096489</v>
      </c>
      <c r="L5625" s="271">
        <v>1.8020748E-2</v>
      </c>
      <c r="M5625" s="271">
        <v>1.6451151E-3</v>
      </c>
      <c r="N5625" s="271">
        <v>0.1056797</v>
      </c>
      <c r="O5625" s="271">
        <v>0.30776121000000001</v>
      </c>
      <c r="P5625" s="271">
        <v>1.6239753999999999E-2</v>
      </c>
      <c r="Q5625" s="271">
        <v>0.84732817000000005</v>
      </c>
      <c r="R5625" s="271">
        <v>-9.1417180000000003E-4</v>
      </c>
      <c r="S5625" s="271">
        <v>0</v>
      </c>
      <c r="T5625" s="271">
        <v>0</v>
      </c>
      <c r="U5625" s="271">
        <v>2.2359229000000001E-2</v>
      </c>
      <c r="V5625" s="110"/>
      <c r="W5625" s="89">
        <f t="shared" si="785"/>
        <v>2.4846705185185183</v>
      </c>
      <c r="X5625" s="248">
        <v>39.111051000000003</v>
      </c>
      <c r="Y5625" s="248">
        <v>31.356037000000001</v>
      </c>
      <c r="Z5625" s="248">
        <v>3.0481373999999999</v>
      </c>
      <c r="AA5625" s="248">
        <v>1.1884503000000001E-3</v>
      </c>
      <c r="AB5625" s="248">
        <v>2.1400904999999999</v>
      </c>
      <c r="AC5625" s="248">
        <v>0.17838174000000001</v>
      </c>
      <c r="AD5625" s="248">
        <v>2.3872159000000002</v>
      </c>
      <c r="AE5625" s="250">
        <v>1.0945275999999999E-5</v>
      </c>
      <c r="AF5625" s="250">
        <v>1.8218548000000001E-8</v>
      </c>
      <c r="AG5625" s="78">
        <v>0.18831967999999999</v>
      </c>
      <c r="AH5625" s="20"/>
      <c r="AI5625" s="20"/>
      <c r="AJ5625" s="20"/>
      <c r="AK5625" s="20"/>
      <c r="AL5625" s="20"/>
      <c r="AM5625" s="20"/>
      <c r="AN5625" s="20"/>
      <c r="AS5625" s="20"/>
      <c r="AT5625" s="20"/>
      <c r="AU5625" s="20"/>
      <c r="AV5625" s="20"/>
      <c r="AW5625" s="20"/>
      <c r="AX5625" s="20"/>
      <c r="AY5625" s="20"/>
      <c r="AZ5625" s="20"/>
      <c r="BA5625" s="20"/>
      <c r="BB5625" s="20"/>
      <c r="BC5625" s="20"/>
      <c r="BD5625" s="20"/>
      <c r="BE5625" s="20"/>
      <c r="BF5625" s="20"/>
      <c r="BG5625" s="20"/>
      <c r="BH5625" s="20"/>
      <c r="BI5625" s="20"/>
      <c r="BJ5625" s="20"/>
      <c r="BK5625" s="20"/>
      <c r="BL5625" s="20"/>
      <c r="BM5625" s="20"/>
      <c r="BN5625" s="20"/>
      <c r="BO5625" s="20"/>
      <c r="BP5625" s="20"/>
      <c r="BQ5625" s="20"/>
      <c r="BR5625" s="20"/>
      <c r="BS5625" s="20"/>
      <c r="BT5625" s="20"/>
      <c r="BU5625" s="20"/>
      <c r="BV5625" s="20"/>
      <c r="BW5625" s="20"/>
      <c r="BX5625" s="20"/>
      <c r="BY5625" s="20"/>
      <c r="BZ5625" s="20"/>
      <c r="CA5625" s="20"/>
      <c r="CB5625" s="20"/>
      <c r="CC5625" s="20"/>
      <c r="CD5625" s="20"/>
      <c r="CE5625" s="20"/>
      <c r="CF5625" s="20"/>
      <c r="CG5625" s="20"/>
      <c r="CH5625" s="20"/>
      <c r="CI5625" s="20"/>
      <c r="CJ5625" s="20"/>
      <c r="CK5625" s="20"/>
      <c r="CL5625" s="20"/>
      <c r="CM5625" s="20"/>
      <c r="CN5625" s="20"/>
      <c r="CO5625" s="20"/>
      <c r="CP5625" s="20"/>
      <c r="CQ5625" s="20"/>
      <c r="CR5625" s="20"/>
      <c r="CS5625" s="20"/>
      <c r="CT5625" s="20"/>
      <c r="CU5625" s="20"/>
      <c r="CV5625" s="20"/>
      <c r="CW5625" s="20"/>
      <c r="CX5625" s="20"/>
      <c r="CY5625" s="20"/>
      <c r="CZ5625" s="20"/>
      <c r="DA5625" s="20"/>
      <c r="DB5625" s="20"/>
      <c r="DC5625" s="20"/>
      <c r="DD5625" s="20"/>
      <c r="DE5625" s="20"/>
      <c r="DF5625" s="20"/>
      <c r="DG5625" s="20"/>
      <c r="DH5625" s="20"/>
      <c r="DI5625" s="20"/>
      <c r="DJ5625" s="20"/>
      <c r="DK5625" s="20"/>
      <c r="DL5625" s="20"/>
      <c r="DM5625" s="20"/>
      <c r="DN5625" s="20"/>
      <c r="DO5625" s="20"/>
      <c r="DP5625" s="20"/>
      <c r="DQ5625" s="20"/>
      <c r="DR5625" s="20"/>
      <c r="DS5625" s="20"/>
      <c r="DT5625" s="20"/>
      <c r="DU5625" s="20"/>
      <c r="DV5625" s="20"/>
      <c r="DW5625" s="20"/>
      <c r="DX5625" s="20"/>
      <c r="DY5625" s="20"/>
    </row>
    <row r="5626" spans="1:129" x14ac:dyDescent="0.15">
      <c r="B5626" s="77" t="s">
        <v>1806</v>
      </c>
      <c r="C5626" s="161"/>
      <c r="D5626" s="73" t="s">
        <v>33</v>
      </c>
      <c r="E5626" s="78" t="s">
        <v>1807</v>
      </c>
      <c r="F5626" s="271">
        <f t="shared" si="780"/>
        <v>0.12830454525859999</v>
      </c>
      <c r="G5626" s="271">
        <f t="shared" si="781"/>
        <v>9.2501025600000009E-3</v>
      </c>
      <c r="H5626" s="271">
        <f t="shared" si="782"/>
        <v>3.69840632E-2</v>
      </c>
      <c r="I5626" s="271">
        <f t="shared" si="783"/>
        <v>2.6458824986000003E-3</v>
      </c>
      <c r="J5626" s="271">
        <v>7.9424496999999997E-2</v>
      </c>
      <c r="K5626" s="271">
        <v>2.5653171999999998E-2</v>
      </c>
      <c r="L5626" s="271">
        <v>1.0275875E-2</v>
      </c>
      <c r="M5626" s="271">
        <v>2.3892316E-4</v>
      </c>
      <c r="N5626" s="271">
        <v>7.6321087000000001E-3</v>
      </c>
      <c r="O5626" s="271">
        <v>1.3790707000000001E-3</v>
      </c>
      <c r="P5626" s="271">
        <v>1.0550162000000001E-3</v>
      </c>
      <c r="Q5626" s="271">
        <v>5.0752881000000005E-4</v>
      </c>
      <c r="R5626" s="271">
        <v>1.9095886E-6</v>
      </c>
      <c r="S5626" s="271">
        <v>0</v>
      </c>
      <c r="T5626" s="271">
        <v>0</v>
      </c>
      <c r="U5626" s="271">
        <v>2.1364441E-3</v>
      </c>
      <c r="V5626" s="110"/>
      <c r="W5626" s="89">
        <f t="shared" si="785"/>
        <v>0.58832960740740736</v>
      </c>
      <c r="X5626" s="248">
        <v>15.490762999999999</v>
      </c>
      <c r="Y5626" s="248">
        <v>7.9225078</v>
      </c>
      <c r="Z5626" s="248">
        <v>5.6514338000000004</v>
      </c>
      <c r="AA5626" s="248">
        <v>1.0173731000000001E-3</v>
      </c>
      <c r="AB5626" s="248">
        <v>0.65820460999999997</v>
      </c>
      <c r="AC5626" s="248">
        <v>0.30348586</v>
      </c>
      <c r="AD5626" s="248">
        <v>0.95411383000000005</v>
      </c>
      <c r="AE5626" s="250">
        <v>1.2650167E-6</v>
      </c>
      <c r="AF5626" s="250">
        <v>3.4772671999999999E-9</v>
      </c>
      <c r="AG5626" s="78">
        <v>2.6739875E-2</v>
      </c>
      <c r="AH5626" s="20"/>
      <c r="AI5626" s="20"/>
      <c r="AJ5626" s="20"/>
      <c r="AK5626" s="20"/>
      <c r="AL5626" s="20"/>
      <c r="AM5626" s="20"/>
      <c r="AN5626" s="20"/>
      <c r="AS5626" s="20"/>
      <c r="AT5626" s="20"/>
      <c r="AU5626" s="20"/>
      <c r="AV5626" s="20"/>
      <c r="AW5626" s="20"/>
      <c r="AX5626" s="20"/>
      <c r="AY5626" s="20"/>
      <c r="AZ5626" s="20"/>
      <c r="BA5626" s="20"/>
      <c r="BB5626" s="20"/>
      <c r="BC5626" s="20"/>
      <c r="BD5626" s="20"/>
      <c r="BE5626" s="20"/>
      <c r="BF5626" s="20"/>
      <c r="BG5626" s="20"/>
      <c r="BH5626" s="20"/>
      <c r="BI5626" s="20"/>
      <c r="BJ5626" s="20"/>
      <c r="BK5626" s="20"/>
      <c r="BL5626" s="20"/>
      <c r="BM5626" s="20"/>
      <c r="BN5626" s="20"/>
      <c r="BO5626" s="20"/>
      <c r="BP5626" s="20"/>
      <c r="BQ5626" s="20"/>
      <c r="BR5626" s="20"/>
      <c r="BS5626" s="20"/>
      <c r="BT5626" s="20"/>
      <c r="BU5626" s="20"/>
      <c r="BV5626" s="20"/>
      <c r="BW5626" s="20"/>
      <c r="BX5626" s="20"/>
      <c r="BY5626" s="20"/>
      <c r="BZ5626" s="20"/>
      <c r="CA5626" s="20"/>
      <c r="CB5626" s="20"/>
      <c r="CC5626" s="20"/>
      <c r="CD5626" s="20"/>
      <c r="CE5626" s="20"/>
      <c r="CF5626" s="20"/>
      <c r="CG5626" s="20"/>
      <c r="CH5626" s="20"/>
      <c r="CI5626" s="20"/>
      <c r="CJ5626" s="20"/>
      <c r="CK5626" s="20"/>
      <c r="CL5626" s="20"/>
      <c r="CM5626" s="20"/>
      <c r="CN5626" s="20"/>
      <c r="CO5626" s="20"/>
      <c r="CP5626" s="20"/>
      <c r="CQ5626" s="20"/>
      <c r="CR5626" s="20"/>
      <c r="CS5626" s="20"/>
      <c r="CT5626" s="20"/>
      <c r="CU5626" s="20"/>
      <c r="CV5626" s="20"/>
      <c r="CW5626" s="20"/>
      <c r="CX5626" s="20"/>
      <c r="CY5626" s="20"/>
      <c r="CZ5626" s="20"/>
      <c r="DA5626" s="20"/>
      <c r="DB5626" s="20"/>
      <c r="DC5626" s="20"/>
      <c r="DD5626" s="20"/>
      <c r="DE5626" s="20"/>
      <c r="DF5626" s="20"/>
      <c r="DG5626" s="20"/>
      <c r="DH5626" s="20"/>
      <c r="DI5626" s="20"/>
      <c r="DJ5626" s="20"/>
      <c r="DK5626" s="20"/>
      <c r="DL5626" s="20"/>
      <c r="DM5626" s="20"/>
      <c r="DN5626" s="20"/>
      <c r="DO5626" s="20"/>
      <c r="DP5626" s="20"/>
      <c r="DQ5626" s="20"/>
      <c r="DR5626" s="20"/>
      <c r="DS5626" s="20"/>
      <c r="DT5626" s="20"/>
      <c r="DU5626" s="20"/>
      <c r="DV5626" s="20"/>
      <c r="DW5626" s="20"/>
      <c r="DX5626" s="20"/>
      <c r="DY5626" s="20"/>
    </row>
    <row r="5627" spans="1:129" x14ac:dyDescent="0.15">
      <c r="B5627" s="77" t="s">
        <v>1808</v>
      </c>
      <c r="C5627" s="114"/>
      <c r="D5627" s="73" t="s">
        <v>33</v>
      </c>
      <c r="E5627" s="78" t="s">
        <v>1809</v>
      </c>
      <c r="F5627" s="271">
        <f t="shared" si="780"/>
        <v>2.7236921419000006E-2</v>
      </c>
      <c r="G5627" s="271">
        <f t="shared" si="781"/>
        <v>1.2797703279999999E-3</v>
      </c>
      <c r="H5627" s="271">
        <f t="shared" si="782"/>
        <v>2.1160738540000001E-2</v>
      </c>
      <c r="I5627" s="271">
        <f t="shared" si="783"/>
        <v>2.5824655509999999E-3</v>
      </c>
      <c r="J5627" s="271">
        <v>2.213947E-3</v>
      </c>
      <c r="K5627" s="271">
        <v>3.923157E-3</v>
      </c>
      <c r="L5627" s="271">
        <v>1.7063601000000001E-2</v>
      </c>
      <c r="M5627" s="271">
        <v>1.4389238E-5</v>
      </c>
      <c r="N5627" s="271">
        <v>1.0740177E-3</v>
      </c>
      <c r="O5627" s="271">
        <v>1.9136338999999999E-4</v>
      </c>
      <c r="P5627" s="271">
        <v>1.7398053999999999E-4</v>
      </c>
      <c r="Q5627" s="271">
        <v>2.3038299000000002E-3</v>
      </c>
      <c r="R5627" s="271">
        <v>7.5666740999999997E-5</v>
      </c>
      <c r="S5627" s="271">
        <v>0</v>
      </c>
      <c r="T5627" s="271">
        <v>0</v>
      </c>
      <c r="U5627" s="271">
        <v>2.0296891000000001E-4</v>
      </c>
      <c r="V5627" s="110"/>
      <c r="W5627" s="89">
        <f t="shared" si="785"/>
        <v>1.6399607407407406E-2</v>
      </c>
      <c r="X5627" s="248">
        <v>0.32122504000000002</v>
      </c>
      <c r="Y5627" s="248">
        <v>0.28042593999999998</v>
      </c>
      <c r="Z5627" s="248">
        <v>1.7587096E-2</v>
      </c>
      <c r="AA5627" s="248">
        <v>1.0187861E-4</v>
      </c>
      <c r="AB5627" s="248">
        <v>6.8219641999999999E-3</v>
      </c>
      <c r="AC5627" s="248">
        <v>1.0791404000000001E-3</v>
      </c>
      <c r="AD5627" s="248">
        <v>1.5209023E-2</v>
      </c>
      <c r="AE5627" s="250">
        <v>2.8963230000000001E-7</v>
      </c>
      <c r="AF5627" s="250">
        <v>1.0611934E-9</v>
      </c>
      <c r="AG5627" s="78">
        <v>2.0093778E-3</v>
      </c>
      <c r="AH5627" s="20"/>
      <c r="AI5627" s="20"/>
      <c r="AJ5627" s="20"/>
      <c r="AK5627" s="20"/>
      <c r="AL5627" s="20"/>
      <c r="AM5627" s="20"/>
      <c r="AN5627" s="20"/>
      <c r="AS5627" s="20"/>
      <c r="AT5627" s="20"/>
      <c r="AU5627" s="20"/>
      <c r="AV5627" s="20"/>
      <c r="AW5627" s="20"/>
      <c r="AX5627" s="20"/>
      <c r="AY5627" s="20"/>
      <c r="AZ5627" s="20"/>
      <c r="BA5627" s="20"/>
      <c r="BB5627" s="20"/>
      <c r="BC5627" s="20"/>
      <c r="BD5627" s="20"/>
      <c r="BE5627" s="20"/>
      <c r="BF5627" s="20"/>
      <c r="BG5627" s="20"/>
      <c r="BH5627" s="20"/>
      <c r="BI5627" s="20"/>
      <c r="BJ5627" s="20"/>
      <c r="BK5627" s="20"/>
      <c r="BL5627" s="20"/>
      <c r="BM5627" s="20"/>
      <c r="BN5627" s="20"/>
      <c r="BO5627" s="20"/>
      <c r="BP5627" s="20"/>
      <c r="BQ5627" s="20"/>
      <c r="BR5627" s="20"/>
      <c r="BS5627" s="20"/>
      <c r="BT5627" s="20"/>
      <c r="BU5627" s="20"/>
      <c r="BV5627" s="20"/>
      <c r="BW5627" s="20"/>
      <c r="BX5627" s="20"/>
      <c r="BY5627" s="20"/>
      <c r="BZ5627" s="20"/>
      <c r="CA5627" s="20"/>
      <c r="CB5627" s="20"/>
      <c r="CC5627" s="20"/>
      <c r="CD5627" s="20"/>
      <c r="CE5627" s="20"/>
      <c r="CF5627" s="20"/>
      <c r="CG5627" s="20"/>
      <c r="CH5627" s="20"/>
      <c r="CI5627" s="20"/>
      <c r="CJ5627" s="20"/>
      <c r="CK5627" s="20"/>
      <c r="CL5627" s="20"/>
      <c r="CM5627" s="20"/>
      <c r="CN5627" s="20"/>
      <c r="CO5627" s="20"/>
      <c r="CP5627" s="20"/>
      <c r="CQ5627" s="20"/>
      <c r="CR5627" s="20"/>
      <c r="CS5627" s="20"/>
      <c r="CT5627" s="20"/>
      <c r="CU5627" s="20"/>
      <c r="CV5627" s="20"/>
      <c r="CW5627" s="20"/>
      <c r="CX5627" s="20"/>
      <c r="CY5627" s="20"/>
      <c r="CZ5627" s="20"/>
      <c r="DA5627" s="20"/>
      <c r="DB5627" s="20"/>
      <c r="DC5627" s="20"/>
      <c r="DD5627" s="20"/>
      <c r="DE5627" s="20"/>
      <c r="DF5627" s="20"/>
      <c r="DG5627" s="20"/>
      <c r="DH5627" s="20"/>
      <c r="DI5627" s="20"/>
      <c r="DJ5627" s="20"/>
      <c r="DK5627" s="20"/>
      <c r="DL5627" s="20"/>
      <c r="DM5627" s="20"/>
      <c r="DN5627" s="20"/>
      <c r="DO5627" s="20"/>
      <c r="DP5627" s="20"/>
      <c r="DQ5627" s="20"/>
      <c r="DR5627" s="20"/>
      <c r="DS5627" s="20"/>
      <c r="DT5627" s="20"/>
      <c r="DU5627" s="20"/>
      <c r="DV5627" s="20"/>
      <c r="DW5627" s="20"/>
      <c r="DX5627" s="20"/>
      <c r="DY5627" s="20"/>
    </row>
    <row r="5628" spans="1:129" x14ac:dyDescent="0.15">
      <c r="B5628" s="77" t="s">
        <v>1810</v>
      </c>
      <c r="C5628" s="114"/>
      <c r="D5628" s="73" t="s">
        <v>33</v>
      </c>
      <c r="E5628" s="78" t="s">
        <v>1811</v>
      </c>
      <c r="F5628" s="271">
        <f t="shared" si="780"/>
        <v>1.27842166878E-2</v>
      </c>
      <c r="G5628" s="271">
        <f t="shared" si="781"/>
        <v>6.3204947579999986E-4</v>
      </c>
      <c r="H5628" s="271">
        <f t="shared" si="782"/>
        <v>9.7688424570000001E-3</v>
      </c>
      <c r="I5628" s="271">
        <f t="shared" si="783"/>
        <v>1.2877768550000001E-3</v>
      </c>
      <c r="J5628" s="271">
        <v>1.0955479E-3</v>
      </c>
      <c r="K5628" s="271">
        <v>1.6135116E-3</v>
      </c>
      <c r="L5628" s="271">
        <v>8.0721882999999998E-3</v>
      </c>
      <c r="M5628" s="271">
        <v>7.0911228000000003E-6</v>
      </c>
      <c r="N5628" s="271">
        <v>5.3002895999999995E-4</v>
      </c>
      <c r="O5628" s="271">
        <v>9.4929393E-5</v>
      </c>
      <c r="P5628" s="271">
        <v>8.3142556999999995E-5</v>
      </c>
      <c r="Q5628" s="271">
        <v>1.1497463E-3</v>
      </c>
      <c r="R5628" s="271">
        <v>3.7759924999999999E-5</v>
      </c>
      <c r="S5628" s="271">
        <v>0</v>
      </c>
      <c r="T5628" s="271">
        <v>0</v>
      </c>
      <c r="U5628" s="271">
        <v>1.0027063E-4</v>
      </c>
      <c r="V5628" s="110"/>
      <c r="W5628" s="89">
        <f t="shared" si="785"/>
        <v>8.1151696296296282E-3</v>
      </c>
      <c r="X5628" s="248">
        <v>0.15832499</v>
      </c>
      <c r="Y5628" s="248">
        <v>0.13812978000000001</v>
      </c>
      <c r="Z5628" s="248">
        <v>8.68996E-3</v>
      </c>
      <c r="AA5628" s="248">
        <v>4.9717801000000003E-5</v>
      </c>
      <c r="AB5628" s="248">
        <v>3.3652716000000002E-3</v>
      </c>
      <c r="AC5628" s="248">
        <v>5.3245096000000003E-4</v>
      </c>
      <c r="AD5628" s="248">
        <v>7.5578034999999998E-3</v>
      </c>
      <c r="AE5628" s="250">
        <v>1.3488265999999999E-7</v>
      </c>
      <c r="AF5628" s="250">
        <v>4.9304528999999998E-10</v>
      </c>
      <c r="AG5628" s="78">
        <v>9.8772691000000002E-4</v>
      </c>
      <c r="AH5628" s="20"/>
      <c r="AI5628" s="20"/>
      <c r="AJ5628" s="20"/>
      <c r="AK5628" s="20"/>
      <c r="AL5628" s="20"/>
      <c r="AM5628" s="20"/>
      <c r="AN5628" s="20"/>
      <c r="AS5628" s="20"/>
      <c r="AT5628" s="20"/>
      <c r="AU5628" s="20"/>
      <c r="AV5628" s="20"/>
      <c r="AW5628" s="20"/>
      <c r="AX5628" s="20"/>
      <c r="AY5628" s="20"/>
      <c r="AZ5628" s="20"/>
      <c r="BA5628" s="20"/>
      <c r="BB5628" s="20"/>
      <c r="BC5628" s="20"/>
      <c r="BD5628" s="20"/>
      <c r="BE5628" s="20"/>
      <c r="BF5628" s="20"/>
      <c r="BG5628" s="20"/>
      <c r="BH5628" s="20"/>
      <c r="BI5628" s="20"/>
      <c r="BJ5628" s="20"/>
      <c r="BK5628" s="20"/>
      <c r="BL5628" s="20"/>
      <c r="BM5628" s="20"/>
      <c r="BN5628" s="20"/>
      <c r="BO5628" s="20"/>
      <c r="BP5628" s="20"/>
      <c r="BQ5628" s="20"/>
      <c r="BR5628" s="20"/>
      <c r="BS5628" s="20"/>
      <c r="BT5628" s="20"/>
      <c r="BU5628" s="20"/>
      <c r="BV5628" s="20"/>
      <c r="BW5628" s="20"/>
      <c r="BX5628" s="20"/>
      <c r="BY5628" s="20"/>
      <c r="BZ5628" s="20"/>
      <c r="CA5628" s="20"/>
      <c r="CB5628" s="20"/>
      <c r="CC5628" s="20"/>
      <c r="CD5628" s="20"/>
      <c r="CE5628" s="20"/>
      <c r="CF5628" s="20"/>
      <c r="CG5628" s="20"/>
      <c r="CH5628" s="20"/>
      <c r="CI5628" s="20"/>
      <c r="CJ5628" s="20"/>
      <c r="CK5628" s="20"/>
      <c r="CL5628" s="20"/>
      <c r="CM5628" s="20"/>
      <c r="CN5628" s="20"/>
      <c r="CO5628" s="20"/>
      <c r="CP5628" s="20"/>
      <c r="CQ5628" s="20"/>
      <c r="CR5628" s="20"/>
      <c r="CS5628" s="20"/>
      <c r="CT5628" s="20"/>
      <c r="CU5628" s="20"/>
      <c r="CV5628" s="20"/>
      <c r="CW5628" s="20"/>
      <c r="CX5628" s="20"/>
      <c r="CY5628" s="20"/>
      <c r="CZ5628" s="20"/>
      <c r="DA5628" s="20"/>
      <c r="DB5628" s="20"/>
      <c r="DC5628" s="20"/>
      <c r="DD5628" s="20"/>
      <c r="DE5628" s="20"/>
      <c r="DF5628" s="20"/>
      <c r="DG5628" s="20"/>
      <c r="DH5628" s="20"/>
      <c r="DI5628" s="20"/>
      <c r="DJ5628" s="20"/>
      <c r="DK5628" s="20"/>
      <c r="DL5628" s="20"/>
      <c r="DM5628" s="20"/>
      <c r="DN5628" s="20"/>
      <c r="DO5628" s="20"/>
      <c r="DP5628" s="20"/>
      <c r="DQ5628" s="20"/>
      <c r="DR5628" s="20"/>
      <c r="DS5628" s="20"/>
      <c r="DT5628" s="20"/>
      <c r="DU5628" s="20"/>
      <c r="DV5628" s="20"/>
      <c r="DW5628" s="20"/>
      <c r="DX5628" s="20"/>
      <c r="DY5628" s="20"/>
    </row>
    <row r="5629" spans="1:129" x14ac:dyDescent="0.15">
      <c r="B5629" s="77" t="s">
        <v>1812</v>
      </c>
      <c r="C5629" s="114"/>
      <c r="D5629" s="73" t="s">
        <v>33</v>
      </c>
      <c r="E5629" s="78" t="s">
        <v>1813</v>
      </c>
      <c r="F5629" s="271">
        <f t="shared" si="780"/>
        <v>0.60568181879000005</v>
      </c>
      <c r="G5629" s="271">
        <f t="shared" si="781"/>
        <v>6.0482939700000002E-2</v>
      </c>
      <c r="H5629" s="271">
        <f t="shared" si="782"/>
        <v>0.1260143078</v>
      </c>
      <c r="I5629" s="271">
        <f t="shared" si="783"/>
        <v>6.9776051290000002E-2</v>
      </c>
      <c r="J5629" s="271">
        <v>0.34940852</v>
      </c>
      <c r="K5629" s="271">
        <v>0.11532542</v>
      </c>
      <c r="L5629" s="271">
        <v>6.4278885999999999E-3</v>
      </c>
      <c r="M5629" s="271">
        <v>2.5139890999999999E-3</v>
      </c>
      <c r="N5629" s="271">
        <v>5.1081651999999998E-2</v>
      </c>
      <c r="O5629" s="271">
        <v>6.8872986000000002E-3</v>
      </c>
      <c r="P5629" s="271">
        <v>4.2609991999999998E-3</v>
      </c>
      <c r="Q5629" s="271">
        <v>5.9473387000000003E-2</v>
      </c>
      <c r="R5629" s="271">
        <v>2.9599903000000001E-4</v>
      </c>
      <c r="S5629" s="271">
        <v>2.8332206E-4</v>
      </c>
      <c r="T5629" s="271">
        <v>0</v>
      </c>
      <c r="U5629" s="271">
        <v>9.7233431999999998E-3</v>
      </c>
      <c r="V5629" s="110"/>
      <c r="W5629" s="89">
        <f t="shared" si="785"/>
        <v>2.5882112592592592</v>
      </c>
      <c r="X5629" s="248">
        <v>64.870943999999994</v>
      </c>
      <c r="Y5629" s="248">
        <v>34.494878999999997</v>
      </c>
      <c r="Z5629" s="248">
        <v>22.162391</v>
      </c>
      <c r="AA5629" s="248">
        <v>4.3020376000000001E-3</v>
      </c>
      <c r="AB5629" s="248">
        <v>2.6301388000000001</v>
      </c>
      <c r="AC5629" s="248">
        <v>1.2083124000000001</v>
      </c>
      <c r="AD5629" s="248">
        <v>4.3709205999999998</v>
      </c>
      <c r="AE5629" s="250">
        <v>5.4573271999999998E-6</v>
      </c>
      <c r="AF5629" s="250">
        <v>1.3320429000000001E-8</v>
      </c>
      <c r="AG5629" s="78">
        <v>0.11206511</v>
      </c>
      <c r="AH5629" s="20"/>
      <c r="AI5629" s="20"/>
      <c r="AJ5629" s="20"/>
      <c r="AK5629" s="20"/>
      <c r="AL5629" s="20"/>
      <c r="AM5629" s="20"/>
      <c r="AN5629" s="20"/>
      <c r="AS5629" s="20"/>
      <c r="AT5629" s="20"/>
      <c r="AU5629" s="20"/>
      <c r="AV5629" s="20"/>
      <c r="AW5629" s="20"/>
      <c r="AX5629" s="20"/>
      <c r="AY5629" s="20"/>
      <c r="AZ5629" s="20"/>
      <c r="BA5629" s="20"/>
      <c r="BB5629" s="20"/>
      <c r="BC5629" s="20"/>
      <c r="BD5629" s="20"/>
      <c r="BE5629" s="20"/>
      <c r="BF5629" s="20"/>
      <c r="BG5629" s="20"/>
      <c r="BH5629" s="20"/>
      <c r="BI5629" s="20"/>
      <c r="BJ5629" s="20"/>
      <c r="BK5629" s="20"/>
      <c r="BL5629" s="20"/>
      <c r="BM5629" s="20"/>
      <c r="BN5629" s="20"/>
      <c r="BO5629" s="20"/>
      <c r="BP5629" s="20"/>
      <c r="BQ5629" s="20"/>
      <c r="BR5629" s="20"/>
      <c r="BS5629" s="20"/>
      <c r="BT5629" s="20"/>
      <c r="BU5629" s="20"/>
      <c r="BV5629" s="20"/>
      <c r="BW5629" s="20"/>
      <c r="BX5629" s="20"/>
      <c r="BY5629" s="20"/>
      <c r="BZ5629" s="20"/>
      <c r="CA5629" s="20"/>
      <c r="CB5629" s="20"/>
      <c r="CC5629" s="20"/>
      <c r="CD5629" s="20"/>
      <c r="CE5629" s="20"/>
      <c r="CF5629" s="20"/>
      <c r="CG5629" s="20"/>
      <c r="CH5629" s="20"/>
      <c r="CI5629" s="20"/>
      <c r="CJ5629" s="20"/>
      <c r="CK5629" s="20"/>
      <c r="CL5629" s="20"/>
      <c r="CM5629" s="20"/>
      <c r="CN5629" s="20"/>
      <c r="CO5629" s="20"/>
      <c r="CP5629" s="20"/>
      <c r="CQ5629" s="20"/>
      <c r="CR5629" s="20"/>
      <c r="CS5629" s="20"/>
      <c r="CT5629" s="20"/>
      <c r="CU5629" s="20"/>
      <c r="CV5629" s="20"/>
      <c r="CW5629" s="20"/>
      <c r="CX5629" s="20"/>
      <c r="CY5629" s="20"/>
      <c r="CZ5629" s="20"/>
      <c r="DA5629" s="20"/>
      <c r="DB5629" s="20"/>
      <c r="DC5629" s="20"/>
      <c r="DD5629" s="20"/>
      <c r="DE5629" s="20"/>
      <c r="DF5629" s="20"/>
      <c r="DG5629" s="20"/>
      <c r="DH5629" s="20"/>
      <c r="DI5629" s="20"/>
      <c r="DJ5629" s="20"/>
      <c r="DK5629" s="20"/>
      <c r="DL5629" s="20"/>
      <c r="DM5629" s="20"/>
      <c r="DN5629" s="20"/>
      <c r="DO5629" s="20"/>
      <c r="DP5629" s="20"/>
      <c r="DQ5629" s="20"/>
      <c r="DR5629" s="20"/>
      <c r="DS5629" s="20"/>
      <c r="DT5629" s="20"/>
      <c r="DU5629" s="20"/>
      <c r="DV5629" s="20"/>
      <c r="DW5629" s="20"/>
      <c r="DX5629" s="20"/>
      <c r="DY5629" s="20"/>
    </row>
    <row r="5630" spans="1:129" x14ac:dyDescent="0.15">
      <c r="B5630" s="77" t="s">
        <v>1814</v>
      </c>
      <c r="C5630" s="114"/>
      <c r="D5630" s="73" t="s">
        <v>33</v>
      </c>
      <c r="E5630" s="78" t="s">
        <v>1815</v>
      </c>
      <c r="F5630" s="271">
        <f t="shared" si="780"/>
        <v>0.64517782677999991</v>
      </c>
      <c r="G5630" s="271">
        <f t="shared" si="781"/>
        <v>6.5300093399999995E-2</v>
      </c>
      <c r="H5630" s="271">
        <f t="shared" si="782"/>
        <v>0.1294892547</v>
      </c>
      <c r="I5630" s="271">
        <f t="shared" si="783"/>
        <v>9.321911867999999E-2</v>
      </c>
      <c r="J5630" s="271">
        <v>0.35716935999999999</v>
      </c>
      <c r="K5630" s="271">
        <v>0.11859806000000001</v>
      </c>
      <c r="L5630" s="271">
        <v>6.5927345E-3</v>
      </c>
      <c r="M5630" s="271">
        <v>3.1589540999999999E-3</v>
      </c>
      <c r="N5630" s="271">
        <v>5.5831423999999998E-2</v>
      </c>
      <c r="O5630" s="271">
        <v>6.3097153000000001E-3</v>
      </c>
      <c r="P5630" s="271">
        <v>4.2984601999999997E-3</v>
      </c>
      <c r="Q5630" s="271">
        <v>8.2217877999999994E-2</v>
      </c>
      <c r="R5630" s="271">
        <v>3.8733871000000002E-4</v>
      </c>
      <c r="S5630" s="271">
        <v>4.2087697000000001E-4</v>
      </c>
      <c r="T5630" s="271">
        <v>0</v>
      </c>
      <c r="U5630" s="271">
        <v>1.0193025E-2</v>
      </c>
      <c r="V5630" s="110"/>
      <c r="W5630" s="89">
        <f t="shared" si="785"/>
        <v>2.6456989629629626</v>
      </c>
      <c r="X5630" s="248">
        <v>65.317082999999997</v>
      </c>
      <c r="Y5630" s="248">
        <v>35.234478000000003</v>
      </c>
      <c r="Z5630" s="248">
        <v>22.219712000000001</v>
      </c>
      <c r="AA5630" s="248">
        <v>4.5201130000000001E-3</v>
      </c>
      <c r="AB5630" s="248">
        <v>2.6549597999999999</v>
      </c>
      <c r="AC5630" s="248">
        <v>1.2138907000000001</v>
      </c>
      <c r="AD5630" s="248">
        <v>3.9895222000000001</v>
      </c>
      <c r="AE5630" s="250">
        <v>5.6436175E-6</v>
      </c>
      <c r="AF5630" s="250">
        <v>1.3628276E-8</v>
      </c>
      <c r="AG5630" s="78">
        <v>0.11027932</v>
      </c>
      <c r="AH5630" s="20"/>
      <c r="AI5630" s="20"/>
      <c r="AJ5630" s="20"/>
      <c r="AK5630" s="20"/>
      <c r="AL5630" s="20"/>
      <c r="AM5630" s="20"/>
      <c r="AN5630" s="20"/>
      <c r="AS5630" s="20"/>
      <c r="AT5630" s="20"/>
      <c r="AU5630" s="20"/>
      <c r="AV5630" s="20"/>
      <c r="AW5630" s="20"/>
      <c r="AX5630" s="20"/>
      <c r="AY5630" s="20"/>
      <c r="AZ5630" s="20"/>
      <c r="BA5630" s="20"/>
      <c r="BB5630" s="20"/>
      <c r="BC5630" s="20"/>
      <c r="BD5630" s="20"/>
      <c r="BE5630" s="20"/>
      <c r="BF5630" s="20"/>
      <c r="BG5630" s="20"/>
      <c r="BH5630" s="20"/>
      <c r="BI5630" s="20"/>
      <c r="BJ5630" s="20"/>
      <c r="BK5630" s="20"/>
      <c r="BL5630" s="20"/>
      <c r="BM5630" s="20"/>
      <c r="BN5630" s="20"/>
      <c r="BO5630" s="20"/>
      <c r="BP5630" s="20"/>
      <c r="BQ5630" s="20"/>
      <c r="BR5630" s="20"/>
      <c r="BS5630" s="20"/>
      <c r="BT5630" s="20"/>
      <c r="BU5630" s="20"/>
      <c r="BV5630" s="20"/>
      <c r="BW5630" s="20"/>
      <c r="BX5630" s="20"/>
      <c r="BY5630" s="20"/>
      <c r="BZ5630" s="20"/>
      <c r="CA5630" s="20"/>
      <c r="CB5630" s="20"/>
      <c r="CC5630" s="20"/>
      <c r="CD5630" s="20"/>
      <c r="CE5630" s="20"/>
      <c r="CF5630" s="20"/>
      <c r="CG5630" s="20"/>
      <c r="CH5630" s="20"/>
      <c r="CI5630" s="20"/>
      <c r="CJ5630" s="20"/>
      <c r="CK5630" s="20"/>
      <c r="CL5630" s="20"/>
      <c r="CM5630" s="20"/>
      <c r="CN5630" s="20"/>
      <c r="CO5630" s="20"/>
      <c r="CP5630" s="20"/>
      <c r="CQ5630" s="20"/>
      <c r="CR5630" s="20"/>
      <c r="CS5630" s="20"/>
      <c r="CT5630" s="20"/>
      <c r="CU5630" s="20"/>
      <c r="CV5630" s="20"/>
      <c r="CW5630" s="20"/>
      <c r="CX5630" s="20"/>
      <c r="CY5630" s="20"/>
      <c r="CZ5630" s="20"/>
      <c r="DA5630" s="20"/>
      <c r="DB5630" s="20"/>
      <c r="DC5630" s="20"/>
      <c r="DD5630" s="20"/>
      <c r="DE5630" s="20"/>
      <c r="DF5630" s="20"/>
      <c r="DG5630" s="20"/>
      <c r="DH5630" s="20"/>
      <c r="DI5630" s="20"/>
      <c r="DJ5630" s="20"/>
      <c r="DK5630" s="20"/>
      <c r="DL5630" s="20"/>
      <c r="DM5630" s="20"/>
      <c r="DN5630" s="20"/>
      <c r="DO5630" s="20"/>
      <c r="DP5630" s="20"/>
      <c r="DQ5630" s="20"/>
      <c r="DR5630" s="20"/>
      <c r="DS5630" s="20"/>
      <c r="DT5630" s="20"/>
      <c r="DU5630" s="20"/>
      <c r="DV5630" s="20"/>
      <c r="DW5630" s="20"/>
      <c r="DX5630" s="20"/>
      <c r="DY5630" s="20"/>
    </row>
    <row r="5631" spans="1:129" x14ac:dyDescent="0.15">
      <c r="B5631" s="77" t="s">
        <v>12101</v>
      </c>
      <c r="C5631" s="114"/>
      <c r="D5631" s="73" t="s">
        <v>33</v>
      </c>
      <c r="E5631" s="20" t="s">
        <v>12102</v>
      </c>
      <c r="F5631" s="149">
        <f t="shared" si="780"/>
        <v>1.8094360410999999</v>
      </c>
      <c r="G5631" s="149">
        <f t="shared" si="781"/>
        <v>0.35161787710000003</v>
      </c>
      <c r="H5631" s="149">
        <f t="shared" si="782"/>
        <v>0.32769068100000004</v>
      </c>
      <c r="I5631" s="149">
        <f t="shared" si="783"/>
        <v>0.47940551300000001</v>
      </c>
      <c r="J5631" s="149">
        <v>0.65072196999999998</v>
      </c>
      <c r="K5631" s="149">
        <v>0.27530004000000002</v>
      </c>
      <c r="L5631" s="149">
        <v>1.1798859E-2</v>
      </c>
      <c r="M5631" s="149">
        <v>2.6595720999999998E-3</v>
      </c>
      <c r="N5631" s="149">
        <v>0.29786803000000001</v>
      </c>
      <c r="O5631" s="149">
        <v>5.1090274999999997E-2</v>
      </c>
      <c r="P5631" s="149">
        <v>4.0591782E-2</v>
      </c>
      <c r="Q5631" s="149">
        <v>1.7618903000000002E-2</v>
      </c>
      <c r="R5631" s="149">
        <v>0</v>
      </c>
      <c r="S5631" s="149">
        <v>0</v>
      </c>
      <c r="T5631" s="149">
        <v>0</v>
      </c>
      <c r="U5631" s="149">
        <v>0.46178660999999999</v>
      </c>
      <c r="V5631" s="110"/>
      <c r="W5631" s="246">
        <f t="shared" si="785"/>
        <v>4.8201627407407406</v>
      </c>
      <c r="X5631" s="201">
        <v>77.040486999999999</v>
      </c>
      <c r="Y5631" s="201">
        <v>61.123167000000002</v>
      </c>
      <c r="Z5631" s="201">
        <v>8.5301950000000009</v>
      </c>
      <c r="AA5631" s="201">
        <v>1.4353677E-2</v>
      </c>
      <c r="AB5631" s="201">
        <v>2.7922237000000001</v>
      </c>
      <c r="AC5631" s="201">
        <v>0.64943788999999996</v>
      </c>
      <c r="AD5631" s="201">
        <v>3.9311099</v>
      </c>
      <c r="AE5631" s="76">
        <v>1.3562215E-5</v>
      </c>
      <c r="AF5631" s="76">
        <v>2.0772816000000001E-8</v>
      </c>
      <c r="AG5631" s="20">
        <v>0.27580188999999999</v>
      </c>
      <c r="AH5631" s="20"/>
      <c r="AI5631" s="20"/>
      <c r="AJ5631" s="20"/>
      <c r="AK5631" s="20"/>
      <c r="AL5631" s="20"/>
      <c r="AM5631" s="20"/>
      <c r="AN5631" s="20"/>
      <c r="AS5631" s="20"/>
      <c r="AT5631" s="20"/>
      <c r="AU5631" s="20"/>
      <c r="AV5631" s="20"/>
      <c r="AW5631" s="20"/>
      <c r="AX5631" s="20"/>
      <c r="AY5631" s="20"/>
      <c r="AZ5631" s="20"/>
      <c r="BA5631" s="20"/>
      <c r="BB5631" s="20"/>
      <c r="BC5631" s="20"/>
      <c r="BD5631" s="20"/>
      <c r="BE5631" s="20"/>
      <c r="BF5631" s="20"/>
      <c r="BG5631" s="20"/>
      <c r="BH5631" s="20"/>
      <c r="BI5631" s="20"/>
      <c r="BJ5631" s="20"/>
      <c r="BK5631" s="20"/>
      <c r="BL5631" s="20"/>
      <c r="BM5631" s="20"/>
      <c r="BN5631" s="20"/>
      <c r="BO5631" s="20"/>
      <c r="BP5631" s="20"/>
      <c r="BQ5631" s="20"/>
      <c r="BR5631" s="20"/>
      <c r="BS5631" s="20"/>
      <c r="BT5631" s="20"/>
      <c r="BU5631" s="20"/>
      <c r="BV5631" s="20"/>
      <c r="BW5631" s="20"/>
      <c r="BX5631" s="20"/>
      <c r="BY5631" s="20"/>
      <c r="BZ5631" s="20"/>
      <c r="CA5631" s="20"/>
      <c r="CB5631" s="20"/>
      <c r="CC5631" s="20"/>
      <c r="CD5631" s="20"/>
      <c r="CE5631" s="20"/>
      <c r="CF5631" s="20"/>
      <c r="CG5631" s="20"/>
      <c r="CH5631" s="20"/>
      <c r="CI5631" s="20"/>
      <c r="CJ5631" s="20"/>
      <c r="CK5631" s="20"/>
      <c r="CL5631" s="20"/>
      <c r="CM5631" s="20"/>
      <c r="CN5631" s="20"/>
      <c r="CO5631" s="20"/>
      <c r="CP5631" s="20"/>
      <c r="CQ5631" s="20"/>
      <c r="CR5631" s="20"/>
      <c r="CS5631" s="20"/>
      <c r="CT5631" s="20"/>
      <c r="CU5631" s="20"/>
      <c r="CV5631" s="20"/>
      <c r="CW5631" s="20"/>
      <c r="CX5631" s="20"/>
      <c r="CY5631" s="20"/>
      <c r="CZ5631" s="20"/>
      <c r="DA5631" s="20"/>
      <c r="DB5631" s="20"/>
      <c r="DC5631" s="20"/>
      <c r="DD5631" s="20"/>
      <c r="DE5631" s="20"/>
      <c r="DF5631" s="20"/>
      <c r="DG5631" s="20"/>
      <c r="DH5631" s="20"/>
      <c r="DI5631" s="20"/>
      <c r="DJ5631" s="20"/>
      <c r="DK5631" s="20"/>
      <c r="DL5631" s="20"/>
      <c r="DM5631" s="20"/>
      <c r="DN5631" s="20"/>
      <c r="DO5631" s="20"/>
      <c r="DP5631" s="20"/>
      <c r="DQ5631" s="20"/>
      <c r="DR5631" s="20"/>
      <c r="DS5631" s="20"/>
      <c r="DT5631" s="20"/>
      <c r="DU5631" s="20"/>
      <c r="DV5631" s="20"/>
      <c r="DW5631" s="20"/>
      <c r="DX5631" s="20"/>
      <c r="DY5631" s="20"/>
    </row>
    <row r="5632" spans="1:129" x14ac:dyDescent="0.15">
      <c r="B5632" s="77" t="s">
        <v>12103</v>
      </c>
      <c r="C5632" s="161"/>
      <c r="D5632" s="73" t="s">
        <v>33</v>
      </c>
      <c r="E5632" s="20" t="s">
        <v>12104</v>
      </c>
      <c r="F5632" s="149">
        <f t="shared" si="780"/>
        <v>3.0196167803000002</v>
      </c>
      <c r="G5632" s="149">
        <f t="shared" si="781"/>
        <v>0.95372971030000009</v>
      </c>
      <c r="H5632" s="149">
        <f t="shared" si="782"/>
        <v>0.58797739699999996</v>
      </c>
      <c r="I5632" s="149">
        <f t="shared" si="783"/>
        <v>0.126558273</v>
      </c>
      <c r="J5632" s="149">
        <v>1.3513514</v>
      </c>
      <c r="K5632" s="149">
        <v>0.54677878999999996</v>
      </c>
      <c r="L5632" s="149">
        <v>2.7862873999999999E-2</v>
      </c>
      <c r="M5632" s="149">
        <v>8.9752142999999993E-3</v>
      </c>
      <c r="N5632" s="149">
        <v>0.88803299000000002</v>
      </c>
      <c r="O5632" s="149">
        <v>5.6721505999999998E-2</v>
      </c>
      <c r="P5632" s="149">
        <v>1.3335733000000001E-2</v>
      </c>
      <c r="Q5632" s="149">
        <v>4.7635628999999999E-2</v>
      </c>
      <c r="R5632" s="149">
        <v>0</v>
      </c>
      <c r="S5632" s="149">
        <v>0</v>
      </c>
      <c r="T5632" s="149">
        <v>0</v>
      </c>
      <c r="U5632" s="149">
        <v>7.8922644E-2</v>
      </c>
      <c r="V5632" s="110"/>
      <c r="W5632" s="246">
        <f t="shared" si="785"/>
        <v>10.01001037037037</v>
      </c>
      <c r="X5632" s="201">
        <v>177.22884999999999</v>
      </c>
      <c r="Y5632" s="201">
        <v>128.34709000000001</v>
      </c>
      <c r="Z5632" s="201">
        <v>31.034690999999999</v>
      </c>
      <c r="AA5632" s="201">
        <v>7.2799540999999995E-2</v>
      </c>
      <c r="AB5632" s="201">
        <v>5.0606197999999996</v>
      </c>
      <c r="AC5632" s="201">
        <v>2.2445257000000001</v>
      </c>
      <c r="AD5632" s="201">
        <v>10.469118999999999</v>
      </c>
      <c r="AE5632" s="76">
        <v>2.9372937999999999E-5</v>
      </c>
      <c r="AF5632" s="76">
        <v>5.1244871000000002E-8</v>
      </c>
      <c r="AG5632" s="20">
        <v>0.54052635000000004</v>
      </c>
      <c r="AH5632" s="20"/>
      <c r="AI5632" s="20"/>
      <c r="AJ5632" s="20"/>
      <c r="AK5632" s="20"/>
      <c r="AL5632" s="20"/>
      <c r="AM5632" s="20"/>
      <c r="AN5632" s="20"/>
      <c r="AS5632" s="20"/>
      <c r="AT5632" s="20"/>
      <c r="AU5632" s="20"/>
      <c r="AV5632" s="20"/>
      <c r="AW5632" s="20"/>
      <c r="AX5632" s="20"/>
      <c r="AY5632" s="20"/>
      <c r="AZ5632" s="20"/>
      <c r="BA5632" s="20"/>
      <c r="BB5632" s="20"/>
      <c r="BC5632" s="20"/>
      <c r="BD5632" s="20"/>
      <c r="BE5632" s="20"/>
      <c r="BF5632" s="20"/>
      <c r="BG5632" s="20"/>
      <c r="BH5632" s="20"/>
      <c r="BI5632" s="20"/>
      <c r="BJ5632" s="20"/>
      <c r="BK5632" s="20"/>
      <c r="BL5632" s="20"/>
      <c r="BM5632" s="20"/>
      <c r="BN5632" s="20"/>
      <c r="BO5632" s="20"/>
      <c r="BP5632" s="20"/>
      <c r="BQ5632" s="20"/>
      <c r="BR5632" s="20"/>
      <c r="BS5632" s="20"/>
      <c r="BT5632" s="20"/>
      <c r="BU5632" s="20"/>
      <c r="BV5632" s="20"/>
      <c r="BW5632" s="20"/>
      <c r="BX5632" s="20"/>
      <c r="BY5632" s="20"/>
      <c r="BZ5632" s="20"/>
      <c r="CA5632" s="20"/>
      <c r="CB5632" s="20"/>
      <c r="CC5632" s="20"/>
      <c r="CD5632" s="20"/>
      <c r="CE5632" s="20"/>
      <c r="CF5632" s="20"/>
      <c r="CG5632" s="20"/>
      <c r="CH5632" s="20"/>
      <c r="CI5632" s="20"/>
      <c r="CJ5632" s="20"/>
      <c r="CK5632" s="20"/>
      <c r="CL5632" s="20"/>
      <c r="CM5632" s="20"/>
      <c r="CN5632" s="20"/>
      <c r="CO5632" s="20"/>
      <c r="CP5632" s="20"/>
      <c r="CQ5632" s="20"/>
      <c r="CR5632" s="20"/>
      <c r="CS5632" s="20"/>
      <c r="CT5632" s="20"/>
      <c r="CU5632" s="20"/>
      <c r="CV5632" s="20"/>
      <c r="CW5632" s="20"/>
      <c r="CX5632" s="20"/>
      <c r="CY5632" s="20"/>
      <c r="CZ5632" s="20"/>
      <c r="DA5632" s="20"/>
      <c r="DB5632" s="20"/>
      <c r="DC5632" s="20"/>
      <c r="DD5632" s="20"/>
      <c r="DE5632" s="20"/>
      <c r="DF5632" s="20"/>
      <c r="DG5632" s="20"/>
      <c r="DH5632" s="20"/>
      <c r="DI5632" s="20"/>
      <c r="DJ5632" s="20"/>
      <c r="DK5632" s="20"/>
      <c r="DL5632" s="20"/>
      <c r="DM5632" s="20"/>
      <c r="DN5632" s="20"/>
      <c r="DO5632" s="20"/>
      <c r="DP5632" s="20"/>
      <c r="DQ5632" s="20"/>
      <c r="DR5632" s="20"/>
      <c r="DS5632" s="20"/>
      <c r="DT5632" s="20"/>
      <c r="DU5632" s="20"/>
      <c r="DV5632" s="20"/>
      <c r="DW5632" s="20"/>
      <c r="DX5632" s="20"/>
      <c r="DY5632" s="20"/>
    </row>
    <row r="5633" spans="1:129" x14ac:dyDescent="0.15">
      <c r="B5633" s="77" t="s">
        <v>12105</v>
      </c>
      <c r="C5633" s="114"/>
      <c r="D5633" s="73" t="s">
        <v>33</v>
      </c>
      <c r="E5633" s="20" t="s">
        <v>12106</v>
      </c>
      <c r="F5633" s="149">
        <f t="shared" si="780"/>
        <v>231.32433608999997</v>
      </c>
      <c r="G5633" s="149">
        <f t="shared" si="781"/>
        <v>163.25400303999999</v>
      </c>
      <c r="H5633" s="149">
        <f t="shared" si="782"/>
        <v>19.285007600000004</v>
      </c>
      <c r="I5633" s="149">
        <f t="shared" si="783"/>
        <v>2.2704764499999999</v>
      </c>
      <c r="J5633" s="149">
        <v>46.514848999999998</v>
      </c>
      <c r="K5633" s="149">
        <v>18.126671000000002</v>
      </c>
      <c r="L5633" s="149">
        <v>0.78688283999999997</v>
      </c>
      <c r="M5633" s="149">
        <v>0.10902604</v>
      </c>
      <c r="N5633" s="149">
        <v>24.876996999999999</v>
      </c>
      <c r="O5633" s="149">
        <v>138.26797999999999</v>
      </c>
      <c r="P5633" s="149">
        <v>0.37145376000000002</v>
      </c>
      <c r="Q5633" s="149">
        <v>1.3272122</v>
      </c>
      <c r="R5633" s="149">
        <v>0</v>
      </c>
      <c r="S5633" s="149">
        <v>0</v>
      </c>
      <c r="T5633" s="149">
        <v>0</v>
      </c>
      <c r="U5633" s="149">
        <v>0.94326425000000003</v>
      </c>
      <c r="V5633" s="110"/>
      <c r="W5633" s="246">
        <f t="shared" si="785"/>
        <v>344.55443703703702</v>
      </c>
      <c r="X5633" s="201">
        <v>5756.5829999999996</v>
      </c>
      <c r="Y5633" s="201">
        <v>4355.4651000000003</v>
      </c>
      <c r="Z5633" s="201">
        <v>836.24752000000001</v>
      </c>
      <c r="AA5633" s="201">
        <v>0.74777435999999997</v>
      </c>
      <c r="AB5633" s="201">
        <v>139.99467000000001</v>
      </c>
      <c r="AC5633" s="201">
        <v>63.721325</v>
      </c>
      <c r="AD5633" s="201">
        <v>360.40661999999998</v>
      </c>
      <c r="AE5633" s="20">
        <v>1.9340144999999999E-3</v>
      </c>
      <c r="AF5633" s="76">
        <v>1.7789264000000001E-6</v>
      </c>
      <c r="AG5633" s="20">
        <v>17.986691</v>
      </c>
      <c r="AH5633" s="20"/>
      <c r="AI5633" s="20"/>
      <c r="AJ5633" s="20"/>
      <c r="AK5633" s="20"/>
      <c r="AL5633" s="20"/>
      <c r="AM5633" s="20"/>
      <c r="AN5633" s="20"/>
      <c r="AS5633" s="20"/>
      <c r="AT5633" s="20"/>
      <c r="AU5633" s="20"/>
      <c r="AV5633" s="20"/>
      <c r="AW5633" s="20"/>
      <c r="AX5633" s="20"/>
      <c r="AY5633" s="20"/>
      <c r="AZ5633" s="20"/>
      <c r="BA5633" s="20"/>
      <c r="BB5633" s="20"/>
      <c r="BC5633" s="20"/>
      <c r="BD5633" s="20"/>
      <c r="BE5633" s="20"/>
      <c r="BF5633" s="20"/>
      <c r="BG5633" s="20"/>
      <c r="BH5633" s="20"/>
      <c r="BI5633" s="20"/>
      <c r="BJ5633" s="20"/>
      <c r="BK5633" s="20"/>
      <c r="BL5633" s="20"/>
      <c r="BM5633" s="20"/>
      <c r="BN5633" s="20"/>
      <c r="BO5633" s="20"/>
      <c r="BP5633" s="20"/>
      <c r="BQ5633" s="20"/>
      <c r="BR5633" s="20"/>
      <c r="BS5633" s="20"/>
      <c r="BT5633" s="20"/>
      <c r="BU5633" s="20"/>
      <c r="BV5633" s="20"/>
      <c r="BW5633" s="20"/>
      <c r="BX5633" s="20"/>
      <c r="BY5633" s="20"/>
      <c r="BZ5633" s="20"/>
      <c r="CA5633" s="20"/>
      <c r="CB5633" s="20"/>
      <c r="CC5633" s="20"/>
      <c r="CD5633" s="20"/>
      <c r="CE5633" s="20"/>
      <c r="CF5633" s="20"/>
      <c r="CG5633" s="20"/>
      <c r="CH5633" s="20"/>
      <c r="CI5633" s="20"/>
      <c r="CJ5633" s="20"/>
      <c r="CK5633" s="20"/>
      <c r="CL5633" s="20"/>
      <c r="CM5633" s="20"/>
      <c r="CN5633" s="20"/>
      <c r="CO5633" s="20"/>
      <c r="CP5633" s="20"/>
      <c r="CQ5633" s="20"/>
      <c r="CR5633" s="20"/>
      <c r="CS5633" s="20"/>
      <c r="CT5633" s="20"/>
      <c r="CU5633" s="20"/>
      <c r="CV5633" s="20"/>
      <c r="CW5633" s="20"/>
      <c r="CX5633" s="20"/>
      <c r="CY5633" s="20"/>
      <c r="CZ5633" s="20"/>
      <c r="DA5633" s="20"/>
      <c r="DB5633" s="20"/>
      <c r="DC5633" s="20"/>
      <c r="DD5633" s="20"/>
      <c r="DE5633" s="20"/>
      <c r="DF5633" s="20"/>
      <c r="DG5633" s="20"/>
      <c r="DH5633" s="20"/>
      <c r="DI5633" s="20"/>
      <c r="DJ5633" s="20"/>
      <c r="DK5633" s="20"/>
      <c r="DL5633" s="20"/>
      <c r="DM5633" s="20"/>
      <c r="DN5633" s="20"/>
      <c r="DO5633" s="20"/>
      <c r="DP5633" s="20"/>
      <c r="DQ5633" s="20"/>
      <c r="DR5633" s="20"/>
      <c r="DS5633" s="20"/>
      <c r="DT5633" s="20"/>
      <c r="DU5633" s="20"/>
      <c r="DV5633" s="20"/>
      <c r="DW5633" s="20"/>
      <c r="DX5633" s="20"/>
      <c r="DY5633" s="20"/>
    </row>
    <row r="5634" spans="1:129" x14ac:dyDescent="0.15">
      <c r="B5634" s="77" t="s">
        <v>12107</v>
      </c>
      <c r="C5634" s="114"/>
      <c r="D5634" s="73" t="s">
        <v>33</v>
      </c>
      <c r="E5634" s="20" t="s">
        <v>12108</v>
      </c>
      <c r="F5634" s="149">
        <f t="shared" si="780"/>
        <v>1.2393704903</v>
      </c>
      <c r="G5634" s="149">
        <f t="shared" si="781"/>
        <v>0.44058823970000005</v>
      </c>
      <c r="H5634" s="149">
        <f t="shared" si="782"/>
        <v>0.14278779259999999</v>
      </c>
      <c r="I5634" s="149">
        <f t="shared" si="783"/>
        <v>0.27764728800000005</v>
      </c>
      <c r="J5634" s="149">
        <v>0.37834717000000001</v>
      </c>
      <c r="K5634" s="149">
        <v>0.13331034</v>
      </c>
      <c r="L5634" s="149">
        <v>6.0379882999999999E-3</v>
      </c>
      <c r="M5634" s="149">
        <v>9.0331396999999997E-3</v>
      </c>
      <c r="N5634" s="149">
        <v>0.11209214000000001</v>
      </c>
      <c r="O5634" s="149">
        <v>0.31946296000000002</v>
      </c>
      <c r="P5634" s="149">
        <v>3.4394642999999998E-3</v>
      </c>
      <c r="Q5634" s="149">
        <v>0.26256852000000003</v>
      </c>
      <c r="R5634" s="149">
        <v>0</v>
      </c>
      <c r="S5634" s="149">
        <v>0</v>
      </c>
      <c r="T5634" s="149">
        <v>0</v>
      </c>
      <c r="U5634" s="149">
        <v>1.5078767999999999E-2</v>
      </c>
      <c r="V5634" s="110"/>
      <c r="W5634" s="246">
        <f t="shared" si="785"/>
        <v>2.8025716296296297</v>
      </c>
      <c r="X5634" s="201">
        <v>47.306843000000001</v>
      </c>
      <c r="Y5634" s="201">
        <v>40.779580000000003</v>
      </c>
      <c r="Z5634" s="201">
        <v>3.6778173000000001</v>
      </c>
      <c r="AA5634" s="201">
        <v>4.6652287000000001E-2</v>
      </c>
      <c r="AB5634" s="201">
        <v>1.0705392</v>
      </c>
      <c r="AC5634" s="201">
        <v>0.24499157999999999</v>
      </c>
      <c r="AD5634" s="201">
        <v>1.4872624000000001</v>
      </c>
      <c r="AE5634" s="76">
        <v>7.6651591000000002E-6</v>
      </c>
      <c r="AF5634" s="76">
        <v>1.3944721999999999E-8</v>
      </c>
      <c r="AG5634" s="20">
        <v>0.25474952000000001</v>
      </c>
      <c r="AH5634" s="20"/>
      <c r="AI5634" s="20"/>
      <c r="AJ5634" s="20"/>
      <c r="AK5634" s="20"/>
      <c r="AL5634" s="20"/>
      <c r="AM5634" s="20"/>
      <c r="AN5634" s="20"/>
      <c r="AS5634" s="20"/>
      <c r="AT5634" s="20"/>
      <c r="AU5634" s="20"/>
      <c r="AV5634" s="20"/>
      <c r="AW5634" s="20"/>
      <c r="AX5634" s="20"/>
      <c r="AY5634" s="20"/>
      <c r="AZ5634" s="20"/>
      <c r="BA5634" s="20"/>
      <c r="BB5634" s="20"/>
      <c r="BC5634" s="20"/>
      <c r="BD5634" s="20"/>
      <c r="BE5634" s="20"/>
      <c r="BF5634" s="20"/>
      <c r="BG5634" s="20"/>
      <c r="BH5634" s="20"/>
      <c r="BI5634" s="20"/>
      <c r="BJ5634" s="20"/>
      <c r="BK5634" s="20"/>
      <c r="BL5634" s="20"/>
      <c r="BM5634" s="20"/>
      <c r="BN5634" s="20"/>
      <c r="BO5634" s="20"/>
      <c r="BP5634" s="20"/>
      <c r="BQ5634" s="20"/>
      <c r="BR5634" s="20"/>
      <c r="BS5634" s="20"/>
      <c r="BT5634" s="20"/>
      <c r="BU5634" s="20"/>
      <c r="BV5634" s="20"/>
      <c r="BW5634" s="20"/>
      <c r="BX5634" s="20"/>
      <c r="BY5634" s="20"/>
      <c r="BZ5634" s="20"/>
      <c r="CA5634" s="20"/>
      <c r="CB5634" s="20"/>
      <c r="CC5634" s="20"/>
      <c r="CD5634" s="20"/>
      <c r="CE5634" s="20"/>
      <c r="CF5634" s="20"/>
      <c r="CG5634" s="20"/>
      <c r="CH5634" s="20"/>
      <c r="CI5634" s="20"/>
      <c r="CJ5634" s="20"/>
      <c r="CK5634" s="20"/>
      <c r="CL5634" s="20"/>
      <c r="CM5634" s="20"/>
      <c r="CN5634" s="20"/>
      <c r="CO5634" s="20"/>
      <c r="CP5634" s="20"/>
      <c r="CQ5634" s="20"/>
      <c r="CR5634" s="20"/>
      <c r="CS5634" s="20"/>
      <c r="CT5634" s="20"/>
      <c r="CU5634" s="20"/>
      <c r="CV5634" s="20"/>
      <c r="CW5634" s="20"/>
      <c r="CX5634" s="20"/>
      <c r="CY5634" s="20"/>
      <c r="CZ5634" s="20"/>
      <c r="DA5634" s="20"/>
      <c r="DB5634" s="20"/>
      <c r="DC5634" s="20"/>
      <c r="DD5634" s="20"/>
      <c r="DE5634" s="20"/>
      <c r="DF5634" s="20"/>
      <c r="DG5634" s="20"/>
      <c r="DH5634" s="20"/>
      <c r="DI5634" s="20"/>
      <c r="DJ5634" s="20"/>
      <c r="DK5634" s="20"/>
      <c r="DL5634" s="20"/>
      <c r="DM5634" s="20"/>
      <c r="DN5634" s="20"/>
      <c r="DO5634" s="20"/>
      <c r="DP5634" s="20"/>
      <c r="DQ5634" s="20"/>
      <c r="DR5634" s="20"/>
      <c r="DS5634" s="20"/>
      <c r="DT5634" s="20"/>
      <c r="DU5634" s="20"/>
      <c r="DV5634" s="20"/>
      <c r="DW5634" s="20"/>
      <c r="DX5634" s="20"/>
      <c r="DY5634" s="20"/>
    </row>
    <row r="5635" spans="1:129" x14ac:dyDescent="0.15">
      <c r="B5635" s="77" t="s">
        <v>12109</v>
      </c>
      <c r="C5635" s="114"/>
      <c r="D5635" s="73" t="s">
        <v>33</v>
      </c>
      <c r="E5635" s="20" t="s">
        <v>12110</v>
      </c>
      <c r="F5635" s="149">
        <f t="shared" si="780"/>
        <v>1.0186505963000001</v>
      </c>
      <c r="G5635" s="149">
        <f t="shared" si="781"/>
        <v>0.16130730730000001</v>
      </c>
      <c r="H5635" s="149">
        <f t="shared" si="782"/>
        <v>0.15749847899999997</v>
      </c>
      <c r="I5635" s="149">
        <f t="shared" si="783"/>
        <v>0.28265563999999999</v>
      </c>
      <c r="J5635" s="149">
        <v>0.41718917</v>
      </c>
      <c r="K5635" s="149">
        <v>0.14703765999999999</v>
      </c>
      <c r="L5635" s="149">
        <v>6.8298200999999999E-3</v>
      </c>
      <c r="M5635" s="149">
        <v>7.8981563000000005E-3</v>
      </c>
      <c r="N5635" s="149">
        <v>0.11891752999999999</v>
      </c>
      <c r="O5635" s="149">
        <v>3.4491621E-2</v>
      </c>
      <c r="P5635" s="149">
        <v>3.6309989000000002E-3</v>
      </c>
      <c r="Q5635" s="149">
        <v>0.26171518999999999</v>
      </c>
      <c r="R5635" s="149">
        <v>0</v>
      </c>
      <c r="S5635" s="149">
        <v>0</v>
      </c>
      <c r="T5635" s="149">
        <v>0</v>
      </c>
      <c r="U5635" s="149">
        <v>2.0940449999999999E-2</v>
      </c>
      <c r="V5635" s="110"/>
      <c r="W5635" s="246">
        <f t="shared" si="785"/>
        <v>3.090290148148148</v>
      </c>
      <c r="X5635" s="201">
        <v>58.663510000000002</v>
      </c>
      <c r="Y5635" s="201">
        <v>50.156506999999998</v>
      </c>
      <c r="Z5635" s="201">
        <v>5.1066845000000001</v>
      </c>
      <c r="AA5635" s="201">
        <v>4.6989661000000002E-2</v>
      </c>
      <c r="AB5635" s="201">
        <v>1.240766</v>
      </c>
      <c r="AC5635" s="201">
        <v>0.33666780000000002</v>
      </c>
      <c r="AD5635" s="201">
        <v>1.7758944999999999</v>
      </c>
      <c r="AE5635" s="76">
        <v>7.5477702000000003E-6</v>
      </c>
      <c r="AF5635" s="76">
        <v>1.5517171000000001E-8</v>
      </c>
      <c r="AG5635" s="20">
        <v>0.32329038999999998</v>
      </c>
      <c r="AH5635" s="20"/>
      <c r="AI5635" s="20"/>
      <c r="AJ5635" s="20"/>
      <c r="AK5635" s="20"/>
      <c r="AL5635" s="20"/>
      <c r="AM5635" s="20"/>
      <c r="AN5635" s="20"/>
      <c r="AS5635" s="20"/>
      <c r="AT5635" s="20"/>
      <c r="AU5635" s="20"/>
      <c r="AV5635" s="20"/>
      <c r="AW5635" s="20"/>
      <c r="AX5635" s="20"/>
      <c r="AY5635" s="20"/>
      <c r="AZ5635" s="20"/>
      <c r="BA5635" s="20"/>
      <c r="BB5635" s="20"/>
      <c r="BC5635" s="20"/>
      <c r="BD5635" s="20"/>
      <c r="BE5635" s="20"/>
      <c r="BF5635" s="20"/>
      <c r="BG5635" s="20"/>
      <c r="BH5635" s="20"/>
      <c r="BI5635" s="20"/>
      <c r="BJ5635" s="20"/>
      <c r="BK5635" s="20"/>
      <c r="BL5635" s="20"/>
      <c r="BM5635" s="20"/>
      <c r="BN5635" s="20"/>
      <c r="BO5635" s="20"/>
      <c r="BP5635" s="20"/>
      <c r="BQ5635" s="20"/>
      <c r="BR5635" s="20"/>
      <c r="BS5635" s="20"/>
      <c r="BT5635" s="20"/>
      <c r="BU5635" s="20"/>
      <c r="BV5635" s="20"/>
      <c r="BW5635" s="20"/>
      <c r="BX5635" s="20"/>
      <c r="BY5635" s="20"/>
      <c r="BZ5635" s="20"/>
      <c r="CA5635" s="20"/>
      <c r="CB5635" s="20"/>
      <c r="CC5635" s="20"/>
      <c r="CD5635" s="20"/>
      <c r="CE5635" s="20"/>
      <c r="CF5635" s="20"/>
      <c r="CG5635" s="20"/>
      <c r="CH5635" s="20"/>
      <c r="CI5635" s="20"/>
      <c r="CJ5635" s="20"/>
      <c r="CK5635" s="20"/>
      <c r="CL5635" s="20"/>
      <c r="CM5635" s="20"/>
      <c r="CN5635" s="20"/>
      <c r="CO5635" s="20"/>
      <c r="CP5635" s="20"/>
      <c r="CQ5635" s="20"/>
      <c r="CR5635" s="20"/>
      <c r="CS5635" s="20"/>
      <c r="CT5635" s="20"/>
      <c r="CU5635" s="20"/>
      <c r="CV5635" s="20"/>
      <c r="CW5635" s="20"/>
      <c r="CX5635" s="20"/>
      <c r="CY5635" s="20"/>
      <c r="CZ5635" s="20"/>
      <c r="DA5635" s="20"/>
      <c r="DB5635" s="20"/>
      <c r="DC5635" s="20"/>
      <c r="DD5635" s="20"/>
      <c r="DE5635" s="20"/>
      <c r="DF5635" s="20"/>
      <c r="DG5635" s="20"/>
      <c r="DH5635" s="20"/>
      <c r="DI5635" s="20"/>
      <c r="DJ5635" s="20"/>
      <c r="DK5635" s="20"/>
      <c r="DL5635" s="20"/>
      <c r="DM5635" s="20"/>
      <c r="DN5635" s="20"/>
      <c r="DO5635" s="20"/>
      <c r="DP5635" s="20"/>
      <c r="DQ5635" s="20"/>
      <c r="DR5635" s="20"/>
      <c r="DS5635" s="20"/>
      <c r="DT5635" s="20"/>
      <c r="DU5635" s="20"/>
      <c r="DV5635" s="20"/>
      <c r="DW5635" s="20"/>
      <c r="DX5635" s="20"/>
      <c r="DY5635" s="20"/>
    </row>
    <row r="5636" spans="1:129" x14ac:dyDescent="0.15">
      <c r="B5636" s="77" t="s">
        <v>12111</v>
      </c>
      <c r="C5636" s="114"/>
      <c r="D5636" s="73" t="s">
        <v>33</v>
      </c>
      <c r="E5636" s="20" t="s">
        <v>12112</v>
      </c>
      <c r="F5636" s="149">
        <f t="shared" ref="F5636:F5699" si="786">G5636+H5636+I5636+J5636</f>
        <v>2.2581175753</v>
      </c>
      <c r="G5636" s="149">
        <f t="shared" ref="G5636:G5699" si="787">M5636+N5636+O5636</f>
        <v>0.27063927129999998</v>
      </c>
      <c r="H5636" s="149">
        <f t="shared" ref="H5636:H5699" si="788">K5636+L5636+P5636</f>
        <v>1.0476157579999998</v>
      </c>
      <c r="I5636" s="149">
        <f t="shared" ref="I5636:I5699" si="789">Q5636+IF(R5636="x",0,R5636)+IF(S5636="x",0,S5636)+IF(T5636="x",0,T5636)+U5636</f>
        <v>0.158140946</v>
      </c>
      <c r="J5636" s="149">
        <v>0.78172160000000002</v>
      </c>
      <c r="K5636" s="149">
        <v>0.97698706999999996</v>
      </c>
      <c r="L5636" s="149">
        <v>2.2002522E-2</v>
      </c>
      <c r="M5636" s="149">
        <v>4.3225633000000003E-3</v>
      </c>
      <c r="N5636" s="149">
        <v>0.19543700999999999</v>
      </c>
      <c r="O5636" s="149">
        <v>7.0879698000000005E-2</v>
      </c>
      <c r="P5636" s="149">
        <v>4.8626165999999998E-2</v>
      </c>
      <c r="Q5636" s="149">
        <v>0.13918705000000001</v>
      </c>
      <c r="R5636" s="149">
        <v>0</v>
      </c>
      <c r="S5636" s="149">
        <v>0</v>
      </c>
      <c r="T5636" s="149">
        <v>0</v>
      </c>
      <c r="U5636" s="149">
        <v>1.8953896000000001E-2</v>
      </c>
      <c r="V5636" s="110"/>
      <c r="W5636" s="246">
        <f t="shared" si="785"/>
        <v>5.7905303703703703</v>
      </c>
      <c r="X5636" s="201">
        <v>79.471930999999998</v>
      </c>
      <c r="Y5636" s="201">
        <v>63.795898000000001</v>
      </c>
      <c r="Z5636" s="201">
        <v>7.0495726999999997</v>
      </c>
      <c r="AA5636" s="201">
        <v>7.1832752000000003E-3</v>
      </c>
      <c r="AB5636" s="201">
        <v>6.1936855</v>
      </c>
      <c r="AC5636" s="201">
        <v>0.27871120999999999</v>
      </c>
      <c r="AD5636" s="201">
        <v>2.1468805999999998</v>
      </c>
      <c r="AE5636" s="76">
        <v>2.5107718999999999E-5</v>
      </c>
      <c r="AF5636" s="76">
        <v>4.5857995999999998E-8</v>
      </c>
      <c r="AG5636" s="20">
        <v>0.27177090999999998</v>
      </c>
      <c r="AH5636" s="20"/>
      <c r="AI5636" s="20"/>
      <c r="AJ5636" s="20"/>
      <c r="AK5636" s="20"/>
      <c r="AL5636" s="20"/>
      <c r="AM5636" s="20"/>
      <c r="AN5636" s="20"/>
      <c r="AS5636" s="20"/>
      <c r="AT5636" s="20"/>
      <c r="AU5636" s="20"/>
      <c r="AV5636" s="20"/>
      <c r="AW5636" s="20"/>
      <c r="AX5636" s="20"/>
      <c r="AY5636" s="20"/>
      <c r="AZ5636" s="20"/>
      <c r="BA5636" s="20"/>
      <c r="BB5636" s="20"/>
      <c r="BC5636" s="20"/>
      <c r="BD5636" s="20"/>
      <c r="BE5636" s="20"/>
      <c r="BF5636" s="20"/>
      <c r="BG5636" s="20"/>
      <c r="BH5636" s="20"/>
      <c r="BI5636" s="20"/>
      <c r="BJ5636" s="20"/>
      <c r="BK5636" s="20"/>
      <c r="BL5636" s="20"/>
      <c r="BM5636" s="20"/>
      <c r="BN5636" s="20"/>
      <c r="BO5636" s="20"/>
      <c r="BP5636" s="20"/>
      <c r="BQ5636" s="20"/>
      <c r="BR5636" s="20"/>
      <c r="BS5636" s="20"/>
      <c r="BT5636" s="20"/>
      <c r="BU5636" s="20"/>
      <c r="BV5636" s="20"/>
      <c r="BW5636" s="20"/>
      <c r="BX5636" s="20"/>
      <c r="BY5636" s="20"/>
      <c r="BZ5636" s="20"/>
      <c r="CA5636" s="20"/>
      <c r="CB5636" s="20"/>
      <c r="CC5636" s="20"/>
      <c r="CD5636" s="20"/>
      <c r="CE5636" s="20"/>
      <c r="CF5636" s="20"/>
      <c r="CG5636" s="20"/>
      <c r="CH5636" s="20"/>
      <c r="CI5636" s="20"/>
      <c r="CJ5636" s="20"/>
      <c r="CK5636" s="20"/>
      <c r="CL5636" s="20"/>
      <c r="CM5636" s="20"/>
      <c r="CN5636" s="20"/>
      <c r="CO5636" s="20"/>
      <c r="CP5636" s="20"/>
      <c r="CQ5636" s="20"/>
      <c r="CR5636" s="20"/>
      <c r="CS5636" s="20"/>
      <c r="CT5636" s="20"/>
      <c r="CU5636" s="20"/>
      <c r="CV5636" s="20"/>
      <c r="CW5636" s="20"/>
      <c r="CX5636" s="20"/>
      <c r="CY5636" s="20"/>
      <c r="CZ5636" s="20"/>
      <c r="DA5636" s="20"/>
      <c r="DB5636" s="20"/>
      <c r="DC5636" s="20"/>
      <c r="DD5636" s="20"/>
      <c r="DE5636" s="20"/>
      <c r="DF5636" s="20"/>
      <c r="DG5636" s="20"/>
      <c r="DH5636" s="20"/>
      <c r="DI5636" s="20"/>
      <c r="DJ5636" s="20"/>
      <c r="DK5636" s="20"/>
      <c r="DL5636" s="20"/>
      <c r="DM5636" s="20"/>
      <c r="DN5636" s="20"/>
      <c r="DO5636" s="20"/>
      <c r="DP5636" s="20"/>
      <c r="DQ5636" s="20"/>
      <c r="DR5636" s="20"/>
      <c r="DS5636" s="20"/>
      <c r="DT5636" s="20"/>
      <c r="DU5636" s="20"/>
      <c r="DV5636" s="20"/>
      <c r="DW5636" s="20"/>
      <c r="DX5636" s="20"/>
      <c r="DY5636" s="20"/>
    </row>
    <row r="5637" spans="1:129" x14ac:dyDescent="0.15">
      <c r="B5637" s="77" t="s">
        <v>12113</v>
      </c>
      <c r="C5637" s="114"/>
      <c r="D5637" s="73" t="s">
        <v>33</v>
      </c>
      <c r="E5637" s="20" t="s">
        <v>12114</v>
      </c>
      <c r="F5637" s="149">
        <f t="shared" si="786"/>
        <v>1.6452794489999998</v>
      </c>
      <c r="G5637" s="149">
        <f t="shared" si="787"/>
        <v>0.55449657009999997</v>
      </c>
      <c r="H5637" s="149">
        <f t="shared" si="788"/>
        <v>0.65203322389999996</v>
      </c>
      <c r="I5637" s="149">
        <f t="shared" si="789"/>
        <v>0.143409175</v>
      </c>
      <c r="J5637" s="149">
        <v>0.29534048000000002</v>
      </c>
      <c r="K5637" s="149">
        <v>0.63797654999999998</v>
      </c>
      <c r="L5637" s="149">
        <v>8.4578844000000007E-3</v>
      </c>
      <c r="M5637" s="149">
        <v>1.3306800999999999E-3</v>
      </c>
      <c r="N5637" s="149">
        <v>0.1403238</v>
      </c>
      <c r="O5637" s="149">
        <v>0.41284208999999999</v>
      </c>
      <c r="P5637" s="149">
        <v>5.5987894999999996E-3</v>
      </c>
      <c r="Q5637" s="149">
        <v>0.12839649</v>
      </c>
      <c r="R5637" s="149">
        <v>0</v>
      </c>
      <c r="S5637" s="149">
        <v>0</v>
      </c>
      <c r="T5637" s="149">
        <v>0</v>
      </c>
      <c r="U5637" s="149">
        <v>1.5012685E-2</v>
      </c>
      <c r="V5637" s="110"/>
      <c r="W5637" s="246">
        <f t="shared" si="785"/>
        <v>2.187707259259259</v>
      </c>
      <c r="X5637" s="201">
        <v>38.652797</v>
      </c>
      <c r="Y5637" s="201">
        <v>28.657183</v>
      </c>
      <c r="Z5637" s="201">
        <v>5.8207592999999997</v>
      </c>
      <c r="AA5637" s="201">
        <v>2.6579386E-2</v>
      </c>
      <c r="AB5637" s="201">
        <v>1.3664497</v>
      </c>
      <c r="AC5637" s="201">
        <v>0.41490725000000001</v>
      </c>
      <c r="AD5637" s="201">
        <v>2.3669178</v>
      </c>
      <c r="AE5637" s="76">
        <v>1.6310107000000001E-5</v>
      </c>
      <c r="AF5637" s="76">
        <v>2.2321009999999998E-8</v>
      </c>
      <c r="AG5637" s="20">
        <v>0.15006755999999999</v>
      </c>
      <c r="AH5637" s="20"/>
      <c r="AI5637" s="20"/>
      <c r="AJ5637" s="20"/>
      <c r="AK5637" s="20"/>
      <c r="AL5637" s="20"/>
      <c r="AM5637" s="20"/>
      <c r="AN5637" s="20"/>
      <c r="AS5637" s="20"/>
      <c r="AT5637" s="20"/>
      <c r="AU5637" s="20"/>
      <c r="AV5637" s="20"/>
      <c r="AW5637" s="20"/>
      <c r="AX5637" s="20"/>
      <c r="AY5637" s="20"/>
      <c r="AZ5637" s="20"/>
      <c r="BA5637" s="20"/>
      <c r="BB5637" s="20"/>
      <c r="BC5637" s="20"/>
      <c r="BD5637" s="20"/>
      <c r="BE5637" s="20"/>
      <c r="BF5637" s="20"/>
      <c r="BG5637" s="20"/>
      <c r="BH5637" s="20"/>
      <c r="BI5637" s="20"/>
      <c r="BJ5637" s="20"/>
      <c r="BK5637" s="20"/>
      <c r="BL5637" s="20"/>
      <c r="BM5637" s="20"/>
      <c r="BN5637" s="20"/>
      <c r="BO5637" s="20"/>
      <c r="BP5637" s="20"/>
      <c r="BQ5637" s="20"/>
      <c r="BR5637" s="20"/>
      <c r="BS5637" s="20"/>
      <c r="BT5637" s="20"/>
      <c r="BU5637" s="20"/>
      <c r="BV5637" s="20"/>
      <c r="BW5637" s="20"/>
      <c r="BX5637" s="20"/>
      <c r="BY5637" s="20"/>
      <c r="BZ5637" s="20"/>
      <c r="CA5637" s="20"/>
      <c r="CB5637" s="20"/>
      <c r="CC5637" s="20"/>
      <c r="CD5637" s="20"/>
      <c r="CE5637" s="20"/>
      <c r="CF5637" s="20"/>
      <c r="CG5637" s="20"/>
      <c r="CH5637" s="20"/>
      <c r="CI5637" s="20"/>
      <c r="CJ5637" s="20"/>
      <c r="CK5637" s="20"/>
      <c r="CL5637" s="20"/>
      <c r="CM5637" s="20"/>
      <c r="CN5637" s="20"/>
      <c r="CO5637" s="20"/>
      <c r="CP5637" s="20"/>
      <c r="CQ5637" s="20"/>
      <c r="CR5637" s="20"/>
      <c r="CS5637" s="20"/>
      <c r="CT5637" s="20"/>
      <c r="CU5637" s="20"/>
      <c r="CV5637" s="20"/>
      <c r="CW5637" s="20"/>
      <c r="CX5637" s="20"/>
      <c r="CY5637" s="20"/>
      <c r="CZ5637" s="20"/>
      <c r="DA5637" s="20"/>
      <c r="DB5637" s="20"/>
      <c r="DC5637" s="20"/>
      <c r="DD5637" s="20"/>
      <c r="DE5637" s="20"/>
      <c r="DF5637" s="20"/>
      <c r="DG5637" s="20"/>
      <c r="DH5637" s="20"/>
      <c r="DI5637" s="20"/>
      <c r="DJ5637" s="20"/>
      <c r="DK5637" s="20"/>
      <c r="DL5637" s="20"/>
      <c r="DM5637" s="20"/>
      <c r="DN5637" s="20"/>
      <c r="DO5637" s="20"/>
      <c r="DP5637" s="20"/>
      <c r="DQ5637" s="20"/>
      <c r="DR5637" s="20"/>
      <c r="DS5637" s="20"/>
      <c r="DT5637" s="20"/>
      <c r="DU5637" s="20"/>
      <c r="DV5637" s="20"/>
      <c r="DW5637" s="20"/>
      <c r="DX5637" s="20"/>
      <c r="DY5637" s="20"/>
    </row>
    <row r="5638" spans="1:129" x14ac:dyDescent="0.15">
      <c r="B5638" s="77" t="s">
        <v>12115</v>
      </c>
      <c r="C5638" s="114"/>
      <c r="D5638" s="73" t="s">
        <v>33</v>
      </c>
      <c r="E5638" s="20" t="s">
        <v>12116</v>
      </c>
      <c r="F5638" s="149">
        <f t="shared" si="786"/>
        <v>1.3990748956999999</v>
      </c>
      <c r="G5638" s="149">
        <f t="shared" si="787"/>
        <v>0.15038967480000001</v>
      </c>
      <c r="H5638" s="149">
        <f t="shared" si="788"/>
        <v>0.73906759889999996</v>
      </c>
      <c r="I5638" s="149">
        <f t="shared" si="789"/>
        <v>0.31426409199999999</v>
      </c>
      <c r="J5638" s="149">
        <v>0.19535353</v>
      </c>
      <c r="K5638" s="149">
        <v>0.7226939</v>
      </c>
      <c r="L5638" s="149">
        <v>8.0319493000000006E-3</v>
      </c>
      <c r="M5638" s="149">
        <v>2.9983917999999998E-3</v>
      </c>
      <c r="N5638" s="149">
        <v>0.12041345000000001</v>
      </c>
      <c r="O5638" s="149">
        <v>2.6977833E-2</v>
      </c>
      <c r="P5638" s="149">
        <v>8.3417496000000001E-3</v>
      </c>
      <c r="Q5638" s="149">
        <v>0.29543258999999999</v>
      </c>
      <c r="R5638" s="149">
        <v>0</v>
      </c>
      <c r="S5638" s="149">
        <v>0</v>
      </c>
      <c r="T5638" s="149">
        <v>0</v>
      </c>
      <c r="U5638" s="149">
        <v>1.8831502E-2</v>
      </c>
      <c r="V5638" s="110"/>
      <c r="W5638" s="246">
        <f t="shared" si="785"/>
        <v>1.4470631851851852</v>
      </c>
      <c r="X5638" s="201">
        <v>20.816623</v>
      </c>
      <c r="Y5638" s="201">
        <v>16.156749999999999</v>
      </c>
      <c r="Z5638" s="201">
        <v>2.3578185</v>
      </c>
      <c r="AA5638" s="201">
        <v>1.3923229000000001E-2</v>
      </c>
      <c r="AB5638" s="201">
        <v>0.83070558000000005</v>
      </c>
      <c r="AC5638" s="201">
        <v>0.16419719999999999</v>
      </c>
      <c r="AD5638" s="201">
        <v>1.2932286</v>
      </c>
      <c r="AE5638" s="76">
        <v>1.5076679E-5</v>
      </c>
      <c r="AF5638" s="76">
        <v>2.1229699999999999E-8</v>
      </c>
      <c r="AG5638" s="20">
        <v>0.11643812000000001</v>
      </c>
      <c r="AH5638" s="20"/>
      <c r="AI5638" s="20"/>
      <c r="AJ5638" s="20"/>
      <c r="AK5638" s="20"/>
      <c r="AL5638" s="20"/>
      <c r="AM5638" s="20"/>
      <c r="AN5638" s="20"/>
      <c r="AS5638" s="20"/>
      <c r="AT5638" s="20"/>
      <c r="AU5638" s="20"/>
      <c r="AV5638" s="20"/>
      <c r="AW5638" s="20"/>
      <c r="AX5638" s="20"/>
      <c r="AY5638" s="20"/>
      <c r="AZ5638" s="20"/>
      <c r="BA5638" s="20"/>
      <c r="BB5638" s="20"/>
      <c r="BC5638" s="20"/>
      <c r="BD5638" s="20"/>
      <c r="BE5638" s="20"/>
      <c r="BF5638" s="20"/>
      <c r="BG5638" s="20"/>
      <c r="BH5638" s="20"/>
      <c r="BI5638" s="20"/>
      <c r="BJ5638" s="20"/>
      <c r="BK5638" s="20"/>
      <c r="BL5638" s="20"/>
      <c r="BM5638" s="20"/>
      <c r="BN5638" s="20"/>
      <c r="BO5638" s="20"/>
      <c r="BP5638" s="20"/>
      <c r="BQ5638" s="20"/>
      <c r="BR5638" s="20"/>
      <c r="BS5638" s="20"/>
      <c r="BT5638" s="20"/>
      <c r="BU5638" s="20"/>
      <c r="BV5638" s="20"/>
      <c r="BW5638" s="20"/>
      <c r="BX5638" s="20"/>
      <c r="BY5638" s="20"/>
      <c r="BZ5638" s="20"/>
      <c r="CA5638" s="20"/>
      <c r="CB5638" s="20"/>
      <c r="CC5638" s="20"/>
      <c r="CD5638" s="20"/>
      <c r="CE5638" s="20"/>
      <c r="CF5638" s="20"/>
      <c r="CG5638" s="20"/>
      <c r="CH5638" s="20"/>
      <c r="CI5638" s="20"/>
      <c r="CJ5638" s="20"/>
      <c r="CK5638" s="20"/>
      <c r="CL5638" s="20"/>
      <c r="CM5638" s="20"/>
      <c r="CN5638" s="20"/>
      <c r="CO5638" s="20"/>
      <c r="CP5638" s="20"/>
      <c r="CQ5638" s="20"/>
      <c r="CR5638" s="20"/>
      <c r="CS5638" s="20"/>
      <c r="CT5638" s="20"/>
      <c r="CU5638" s="20"/>
      <c r="CV5638" s="20"/>
      <c r="CW5638" s="20"/>
      <c r="CX5638" s="20"/>
      <c r="CY5638" s="20"/>
      <c r="CZ5638" s="20"/>
      <c r="DA5638" s="20"/>
      <c r="DB5638" s="20"/>
      <c r="DC5638" s="20"/>
      <c r="DD5638" s="20"/>
      <c r="DE5638" s="20"/>
      <c r="DF5638" s="20"/>
      <c r="DG5638" s="20"/>
      <c r="DH5638" s="20"/>
      <c r="DI5638" s="20"/>
      <c r="DJ5638" s="20"/>
      <c r="DK5638" s="20"/>
      <c r="DL5638" s="20"/>
      <c r="DM5638" s="20"/>
      <c r="DN5638" s="20"/>
      <c r="DO5638" s="20"/>
      <c r="DP5638" s="20"/>
      <c r="DQ5638" s="20"/>
      <c r="DR5638" s="20"/>
      <c r="DS5638" s="20"/>
      <c r="DT5638" s="20"/>
      <c r="DU5638" s="20"/>
      <c r="DV5638" s="20"/>
      <c r="DW5638" s="20"/>
      <c r="DX5638" s="20"/>
      <c r="DY5638" s="20"/>
    </row>
    <row r="5639" spans="1:129" x14ac:dyDescent="0.15">
      <c r="B5639" s="77" t="s">
        <v>12117</v>
      </c>
      <c r="C5639" s="114"/>
      <c r="D5639" s="73" t="s">
        <v>33</v>
      </c>
      <c r="E5639" s="20" t="s">
        <v>12118</v>
      </c>
      <c r="F5639" s="149">
        <f t="shared" si="786"/>
        <v>0.21964632866</v>
      </c>
      <c r="G5639" s="149">
        <f t="shared" si="787"/>
        <v>4.9922604960000005E-2</v>
      </c>
      <c r="H5639" s="149">
        <f t="shared" si="788"/>
        <v>4.0826897999999993E-2</v>
      </c>
      <c r="I5639" s="149">
        <f t="shared" si="789"/>
        <v>1.62050457E-2</v>
      </c>
      <c r="J5639" s="149">
        <v>0.11269178000000001</v>
      </c>
      <c r="K5639" s="149">
        <v>3.7598690999999997E-2</v>
      </c>
      <c r="L5639" s="149">
        <v>2.1453650999999998E-3</v>
      </c>
      <c r="M5639" s="149">
        <v>4.4388536000000001E-4</v>
      </c>
      <c r="N5639" s="149">
        <v>4.5674718000000003E-2</v>
      </c>
      <c r="O5639" s="149">
        <v>3.8040016000000002E-3</v>
      </c>
      <c r="P5639" s="149">
        <v>1.0828419000000001E-3</v>
      </c>
      <c r="Q5639" s="149">
        <v>1.0212161000000001E-2</v>
      </c>
      <c r="R5639" s="149">
        <v>0</v>
      </c>
      <c r="S5639" s="149">
        <v>0</v>
      </c>
      <c r="T5639" s="149">
        <v>0</v>
      </c>
      <c r="U5639" s="149">
        <v>5.9928847000000002E-3</v>
      </c>
      <c r="V5639" s="110"/>
      <c r="W5639" s="246">
        <f t="shared" si="785"/>
        <v>0.8347539259259259</v>
      </c>
      <c r="X5639" s="201">
        <v>14.380811</v>
      </c>
      <c r="Y5639" s="201">
        <v>10.520479</v>
      </c>
      <c r="Z5639" s="201">
        <v>2.3207564999999999</v>
      </c>
      <c r="AA5639" s="201">
        <v>1.956583E-3</v>
      </c>
      <c r="AB5639" s="201">
        <v>0.58686453000000005</v>
      </c>
      <c r="AC5639" s="201">
        <v>0.23629017999999999</v>
      </c>
      <c r="AD5639" s="201">
        <v>0.71446436999999996</v>
      </c>
      <c r="AE5639" s="76">
        <v>2.1861637E-6</v>
      </c>
      <c r="AF5639" s="76">
        <v>4.3022548000000004E-9</v>
      </c>
      <c r="AG5639" s="20">
        <v>3.9861068E-2</v>
      </c>
      <c r="AH5639" s="20"/>
      <c r="AI5639" s="20"/>
      <c r="AJ5639" s="20"/>
      <c r="AK5639" s="20"/>
      <c r="AL5639" s="20"/>
      <c r="AM5639" s="20"/>
      <c r="AN5639" s="20"/>
      <c r="AS5639" s="20"/>
      <c r="AT5639" s="20"/>
      <c r="AU5639" s="20"/>
      <c r="AV5639" s="20"/>
      <c r="AW5639" s="20"/>
      <c r="AX5639" s="20"/>
      <c r="AY5639" s="20"/>
      <c r="AZ5639" s="20"/>
      <c r="BA5639" s="20"/>
      <c r="BB5639" s="20"/>
      <c r="BC5639" s="20"/>
      <c r="BD5639" s="20"/>
      <c r="BE5639" s="20"/>
      <c r="BF5639" s="20"/>
      <c r="BG5639" s="20"/>
      <c r="BH5639" s="20"/>
      <c r="BI5639" s="20"/>
      <c r="BJ5639" s="20"/>
      <c r="BK5639" s="20"/>
      <c r="BL5639" s="20"/>
      <c r="BM5639" s="20"/>
      <c r="BN5639" s="20"/>
      <c r="BO5639" s="20"/>
      <c r="BP5639" s="20"/>
      <c r="BQ5639" s="20"/>
      <c r="BR5639" s="20"/>
      <c r="BS5639" s="20"/>
      <c r="BT5639" s="20"/>
      <c r="BU5639" s="20"/>
      <c r="BV5639" s="20"/>
      <c r="BW5639" s="20"/>
      <c r="BX5639" s="20"/>
      <c r="BY5639" s="20"/>
      <c r="BZ5639" s="20"/>
      <c r="CA5639" s="20"/>
      <c r="CB5639" s="20"/>
      <c r="CC5639" s="20"/>
      <c r="CD5639" s="20"/>
      <c r="CE5639" s="20"/>
      <c r="CF5639" s="20"/>
      <c r="CG5639" s="20"/>
      <c r="CH5639" s="20"/>
      <c r="CI5639" s="20"/>
      <c r="CJ5639" s="20"/>
      <c r="CK5639" s="20"/>
      <c r="CL5639" s="20"/>
      <c r="CM5639" s="20"/>
      <c r="CN5639" s="20"/>
      <c r="CO5639" s="20"/>
      <c r="CP5639" s="20"/>
      <c r="CQ5639" s="20"/>
      <c r="CR5639" s="20"/>
      <c r="CS5639" s="20"/>
      <c r="CT5639" s="20"/>
      <c r="CU5639" s="20"/>
      <c r="CV5639" s="20"/>
      <c r="CW5639" s="20"/>
      <c r="CX5639" s="20"/>
      <c r="CY5639" s="20"/>
      <c r="CZ5639" s="20"/>
      <c r="DA5639" s="20"/>
      <c r="DB5639" s="20"/>
      <c r="DC5639" s="20"/>
      <c r="DD5639" s="20"/>
      <c r="DE5639" s="20"/>
      <c r="DF5639" s="20"/>
      <c r="DG5639" s="20"/>
      <c r="DH5639" s="20"/>
      <c r="DI5639" s="20"/>
      <c r="DJ5639" s="20"/>
      <c r="DK5639" s="20"/>
      <c r="DL5639" s="20"/>
      <c r="DM5639" s="20"/>
      <c r="DN5639" s="20"/>
      <c r="DO5639" s="20"/>
      <c r="DP5639" s="20"/>
      <c r="DQ5639" s="20"/>
      <c r="DR5639" s="20"/>
      <c r="DS5639" s="20"/>
      <c r="DT5639" s="20"/>
      <c r="DU5639" s="20"/>
      <c r="DV5639" s="20"/>
      <c r="DW5639" s="20"/>
      <c r="DX5639" s="20"/>
      <c r="DY5639" s="20"/>
    </row>
    <row r="5640" spans="1:129" x14ac:dyDescent="0.15">
      <c r="B5640" s="77" t="s">
        <v>12119</v>
      </c>
      <c r="C5640" s="114"/>
      <c r="D5640" s="73" t="s">
        <v>33</v>
      </c>
      <c r="E5640" s="20" t="s">
        <v>12120</v>
      </c>
      <c r="F5640" s="149">
        <f t="shared" si="786"/>
        <v>1.4628619713</v>
      </c>
      <c r="G5640" s="149">
        <f t="shared" si="787"/>
        <v>0.37841589329999997</v>
      </c>
      <c r="H5640" s="149">
        <f t="shared" si="788"/>
        <v>0.48026888699999998</v>
      </c>
      <c r="I5640" s="149">
        <f t="shared" si="789"/>
        <v>0.202895141</v>
      </c>
      <c r="J5640" s="149">
        <v>0.40128205</v>
      </c>
      <c r="K5640" s="149">
        <v>0.41608121999999997</v>
      </c>
      <c r="L5640" s="149">
        <v>4.3236210999999997E-2</v>
      </c>
      <c r="M5640" s="149">
        <v>1.9198633000000001E-3</v>
      </c>
      <c r="N5640" s="149">
        <v>0.25843948</v>
      </c>
      <c r="O5640" s="149">
        <v>0.11805655</v>
      </c>
      <c r="P5640" s="149">
        <v>2.0951456E-2</v>
      </c>
      <c r="Q5640" s="149">
        <v>0.17961558999999999</v>
      </c>
      <c r="R5640" s="149">
        <v>0</v>
      </c>
      <c r="S5640" s="149">
        <v>0</v>
      </c>
      <c r="T5640" s="149">
        <v>0</v>
      </c>
      <c r="U5640" s="149">
        <v>2.3279550999999999E-2</v>
      </c>
      <c r="V5640" s="110"/>
      <c r="W5640" s="246">
        <f t="shared" si="785"/>
        <v>2.9724596296296295</v>
      </c>
      <c r="X5640" s="201">
        <v>52.070286000000003</v>
      </c>
      <c r="Y5640" s="201">
        <v>38.022323</v>
      </c>
      <c r="Z5640" s="201">
        <v>7.7892472000000001</v>
      </c>
      <c r="AA5640" s="201">
        <v>7.0029916000000003E-3</v>
      </c>
      <c r="AB5640" s="201">
        <v>1.9201471999999999</v>
      </c>
      <c r="AC5640" s="201">
        <v>0.76122551000000005</v>
      </c>
      <c r="AD5640" s="201">
        <v>3.5703409000000002</v>
      </c>
      <c r="AE5640" s="76">
        <v>1.4222533E-5</v>
      </c>
      <c r="AF5640" s="76">
        <v>2.4957421999999999E-8</v>
      </c>
      <c r="AG5640" s="20">
        <v>0.18890371</v>
      </c>
      <c r="AH5640" s="20"/>
      <c r="AI5640" s="20"/>
      <c r="AJ5640" s="20"/>
      <c r="AK5640" s="20"/>
      <c r="AL5640" s="20"/>
      <c r="AM5640" s="20"/>
      <c r="AN5640" s="20"/>
      <c r="AS5640" s="20"/>
      <c r="AT5640" s="20"/>
      <c r="AU5640" s="20"/>
      <c r="AV5640" s="20"/>
      <c r="AW5640" s="20"/>
      <c r="AX5640" s="20"/>
      <c r="AY5640" s="20"/>
      <c r="AZ5640" s="20"/>
      <c r="BA5640" s="20"/>
      <c r="BB5640" s="20"/>
      <c r="BC5640" s="20"/>
      <c r="BD5640" s="20"/>
      <c r="BE5640" s="20"/>
      <c r="BF5640" s="20"/>
      <c r="BG5640" s="20"/>
      <c r="BH5640" s="20"/>
      <c r="BI5640" s="20"/>
      <c r="BJ5640" s="20"/>
      <c r="BK5640" s="20"/>
      <c r="BL5640" s="20"/>
      <c r="BM5640" s="20"/>
      <c r="BN5640" s="20"/>
      <c r="BO5640" s="20"/>
      <c r="BP5640" s="20"/>
      <c r="BQ5640" s="20"/>
      <c r="BR5640" s="20"/>
      <c r="BS5640" s="20"/>
      <c r="BT5640" s="20"/>
      <c r="BU5640" s="20"/>
      <c r="BV5640" s="20"/>
      <c r="BW5640" s="20"/>
      <c r="BX5640" s="20"/>
      <c r="BY5640" s="20"/>
      <c r="BZ5640" s="20"/>
      <c r="CA5640" s="20"/>
      <c r="CB5640" s="20"/>
      <c r="CC5640" s="20"/>
      <c r="CD5640" s="20"/>
      <c r="CE5640" s="20"/>
      <c r="CF5640" s="20"/>
      <c r="CG5640" s="20"/>
      <c r="CH5640" s="20"/>
      <c r="CI5640" s="20"/>
      <c r="CJ5640" s="20"/>
      <c r="CK5640" s="20"/>
      <c r="CL5640" s="20"/>
      <c r="CM5640" s="20"/>
      <c r="CN5640" s="20"/>
      <c r="CO5640" s="20"/>
      <c r="CP5640" s="20"/>
      <c r="CQ5640" s="20"/>
      <c r="CR5640" s="20"/>
      <c r="CS5640" s="20"/>
      <c r="CT5640" s="20"/>
      <c r="CU5640" s="20"/>
      <c r="CV5640" s="20"/>
      <c r="CW5640" s="20"/>
      <c r="CX5640" s="20"/>
      <c r="CY5640" s="20"/>
      <c r="CZ5640" s="20"/>
      <c r="DA5640" s="20"/>
      <c r="DB5640" s="20"/>
      <c r="DC5640" s="20"/>
      <c r="DD5640" s="20"/>
      <c r="DE5640" s="20"/>
      <c r="DF5640" s="20"/>
      <c r="DG5640" s="20"/>
      <c r="DH5640" s="20"/>
      <c r="DI5640" s="20"/>
      <c r="DJ5640" s="20"/>
      <c r="DK5640" s="20"/>
      <c r="DL5640" s="20"/>
      <c r="DM5640" s="20"/>
      <c r="DN5640" s="20"/>
      <c r="DO5640" s="20"/>
      <c r="DP5640" s="20"/>
      <c r="DQ5640" s="20"/>
      <c r="DR5640" s="20"/>
      <c r="DS5640" s="20"/>
      <c r="DT5640" s="20"/>
      <c r="DU5640" s="20"/>
      <c r="DV5640" s="20"/>
      <c r="DW5640" s="20"/>
      <c r="DX5640" s="20"/>
      <c r="DY5640" s="20"/>
    </row>
    <row r="5641" spans="1:129" x14ac:dyDescent="0.15">
      <c r="B5641" s="77" t="s">
        <v>12121</v>
      </c>
      <c r="C5641" s="161"/>
      <c r="D5641" s="73" t="s">
        <v>33</v>
      </c>
      <c r="E5641" s="20" t="s">
        <v>12122</v>
      </c>
      <c r="F5641" s="149">
        <f t="shared" si="786"/>
        <v>1.7137240281899999</v>
      </c>
      <c r="G5641" s="149">
        <f t="shared" si="787"/>
        <v>1.47508134799</v>
      </c>
      <c r="H5641" s="149">
        <f t="shared" si="788"/>
        <v>6.4652854800000006E-2</v>
      </c>
      <c r="I5641" s="149">
        <f t="shared" si="789"/>
        <v>2.69562754E-2</v>
      </c>
      <c r="J5641" s="149">
        <v>0.14703355000000001</v>
      </c>
      <c r="K5641" s="149">
        <v>6.0209498E-2</v>
      </c>
      <c r="L5641" s="149">
        <v>2.9053987999999998E-3</v>
      </c>
      <c r="M5641" s="149">
        <v>5.9364198999999995E-4</v>
      </c>
      <c r="N5641" s="149">
        <v>6.8508905999999994E-2</v>
      </c>
      <c r="O5641" s="149">
        <v>1.4059788</v>
      </c>
      <c r="P5641" s="149">
        <v>1.5379580000000001E-3</v>
      </c>
      <c r="Q5641" s="149">
        <v>1.8337856999999999E-2</v>
      </c>
      <c r="R5641" s="149">
        <v>0</v>
      </c>
      <c r="S5641" s="149">
        <v>0</v>
      </c>
      <c r="T5641" s="149">
        <v>0</v>
      </c>
      <c r="U5641" s="149">
        <v>8.6184183999999994E-3</v>
      </c>
      <c r="V5641" s="110"/>
      <c r="W5641" s="246">
        <f t="shared" si="785"/>
        <v>1.0891374074074074</v>
      </c>
      <c r="X5641" s="201">
        <v>21.380699</v>
      </c>
      <c r="Y5641" s="201">
        <v>13.660947</v>
      </c>
      <c r="Z5641" s="201">
        <v>5.1678708000000002</v>
      </c>
      <c r="AA5641" s="201">
        <v>2.0360236999999999E-3</v>
      </c>
      <c r="AB5641" s="201">
        <v>0.80737448000000001</v>
      </c>
      <c r="AC5641" s="201">
        <v>0.18568955000000001</v>
      </c>
      <c r="AD5641" s="201">
        <v>1.5567808999999999</v>
      </c>
      <c r="AE5641" s="76">
        <v>6.9310850000000002E-6</v>
      </c>
      <c r="AF5641" s="76">
        <v>6.0073240000000003E-9</v>
      </c>
      <c r="AG5641" s="20">
        <v>6.5426790999999998E-2</v>
      </c>
      <c r="AH5641" s="20"/>
      <c r="AI5641" s="20"/>
      <c r="AJ5641" s="20"/>
      <c r="AK5641" s="20"/>
      <c r="AL5641" s="20"/>
      <c r="AM5641" s="20"/>
      <c r="AN5641" s="20"/>
      <c r="AS5641" s="20"/>
      <c r="AT5641" s="20"/>
      <c r="AU5641" s="20"/>
      <c r="AV5641" s="20"/>
      <c r="AW5641" s="20"/>
      <c r="AX5641" s="20"/>
      <c r="AY5641" s="20"/>
      <c r="AZ5641" s="20"/>
      <c r="BA5641" s="20"/>
      <c r="BB5641" s="20"/>
      <c r="BC5641" s="20"/>
      <c r="BD5641" s="20"/>
      <c r="BE5641" s="20"/>
      <c r="BF5641" s="20"/>
      <c r="BG5641" s="20"/>
      <c r="BH5641" s="20"/>
      <c r="BI5641" s="20"/>
      <c r="BJ5641" s="20"/>
      <c r="BK5641" s="20"/>
      <c r="BL5641" s="20"/>
      <c r="BM5641" s="20"/>
      <c r="BN5641" s="20"/>
      <c r="BO5641" s="20"/>
      <c r="BP5641" s="20"/>
      <c r="BQ5641" s="20"/>
      <c r="BR5641" s="20"/>
      <c r="BS5641" s="20"/>
      <c r="BT5641" s="20"/>
      <c r="BU5641" s="20"/>
      <c r="BV5641" s="20"/>
      <c r="BW5641" s="20"/>
      <c r="BX5641" s="20"/>
      <c r="BY5641" s="20"/>
      <c r="BZ5641" s="20"/>
      <c r="CA5641" s="20"/>
      <c r="CB5641" s="20"/>
      <c r="CC5641" s="20"/>
      <c r="CD5641" s="20"/>
      <c r="CE5641" s="20"/>
      <c r="CF5641" s="20"/>
      <c r="CG5641" s="20"/>
      <c r="CH5641" s="20"/>
      <c r="CI5641" s="20"/>
      <c r="CJ5641" s="20"/>
      <c r="CK5641" s="20"/>
      <c r="CL5641" s="20"/>
      <c r="CM5641" s="20"/>
      <c r="CN5641" s="20"/>
      <c r="CO5641" s="20"/>
      <c r="CP5641" s="20"/>
      <c r="CQ5641" s="20"/>
      <c r="CR5641" s="20"/>
      <c r="CS5641" s="20"/>
      <c r="CT5641" s="20"/>
      <c r="CU5641" s="20"/>
      <c r="CV5641" s="20"/>
      <c r="CW5641" s="20"/>
      <c r="CX5641" s="20"/>
      <c r="CY5641" s="20"/>
      <c r="CZ5641" s="20"/>
      <c r="DA5641" s="20"/>
      <c r="DB5641" s="20"/>
      <c r="DC5641" s="20"/>
      <c r="DD5641" s="20"/>
      <c r="DE5641" s="20"/>
      <c r="DF5641" s="20"/>
      <c r="DG5641" s="20"/>
      <c r="DH5641" s="20"/>
      <c r="DI5641" s="20"/>
      <c r="DJ5641" s="20"/>
      <c r="DK5641" s="20"/>
      <c r="DL5641" s="20"/>
      <c r="DM5641" s="20"/>
      <c r="DN5641" s="20"/>
      <c r="DO5641" s="20"/>
      <c r="DP5641" s="20"/>
      <c r="DQ5641" s="20"/>
      <c r="DR5641" s="20"/>
      <c r="DS5641" s="20"/>
      <c r="DT5641" s="20"/>
      <c r="DU5641" s="20"/>
      <c r="DV5641" s="20"/>
      <c r="DW5641" s="20"/>
      <c r="DX5641" s="20"/>
      <c r="DY5641" s="20"/>
    </row>
    <row r="5642" spans="1:129" x14ac:dyDescent="0.15">
      <c r="B5642" s="77" t="s">
        <v>12123</v>
      </c>
      <c r="C5642" s="114"/>
      <c r="D5642" s="73" t="s">
        <v>33</v>
      </c>
      <c r="E5642" s="20" t="s">
        <v>12124</v>
      </c>
      <c r="F5642" s="149">
        <f t="shared" si="786"/>
        <v>1.6209534645999999</v>
      </c>
      <c r="G5642" s="149">
        <f t="shared" si="787"/>
        <v>0.28321500160000002</v>
      </c>
      <c r="H5642" s="149">
        <f t="shared" si="788"/>
        <v>0.3361171</v>
      </c>
      <c r="I5642" s="149">
        <f t="shared" si="789"/>
        <v>0.59133700300000003</v>
      </c>
      <c r="J5642" s="149">
        <v>0.41028436000000001</v>
      </c>
      <c r="K5642" s="149">
        <v>0.31145717000000001</v>
      </c>
      <c r="L5642" s="149">
        <v>1.0009888E-2</v>
      </c>
      <c r="M5642" s="149">
        <v>2.2534676000000001E-3</v>
      </c>
      <c r="N5642" s="149">
        <v>0.25680098000000001</v>
      </c>
      <c r="O5642" s="149">
        <v>2.4160554000000001E-2</v>
      </c>
      <c r="P5642" s="149">
        <v>1.4650042E-2</v>
      </c>
      <c r="Q5642" s="149">
        <v>0.55858067</v>
      </c>
      <c r="R5642" s="149">
        <v>0</v>
      </c>
      <c r="S5642" s="149">
        <v>0</v>
      </c>
      <c r="T5642" s="149">
        <v>0</v>
      </c>
      <c r="U5642" s="149">
        <v>3.2756332999999999E-2</v>
      </c>
      <c r="V5642" s="110"/>
      <c r="W5642" s="246">
        <f t="shared" si="785"/>
        <v>3.0391434074074075</v>
      </c>
      <c r="X5642" s="201">
        <v>46.960807000000003</v>
      </c>
      <c r="Y5642" s="201">
        <v>39.288950999999997</v>
      </c>
      <c r="Z5642" s="201">
        <v>3.6830984</v>
      </c>
      <c r="AA5642" s="201">
        <v>2.9501694E-3</v>
      </c>
      <c r="AB5642" s="201">
        <v>2.3385351000000001</v>
      </c>
      <c r="AC5642" s="201">
        <v>0.26705119999999999</v>
      </c>
      <c r="AD5642" s="201">
        <v>1.3802215</v>
      </c>
      <c r="AE5642" s="76">
        <v>1.010249E-5</v>
      </c>
      <c r="AF5642" s="76">
        <v>1.9689446999999999E-8</v>
      </c>
      <c r="AG5642" s="20">
        <v>0.24600353</v>
      </c>
      <c r="AH5642" s="20"/>
      <c r="AI5642" s="20"/>
      <c r="AJ5642" s="20"/>
      <c r="AK5642" s="20"/>
      <c r="AL5642" s="20"/>
      <c r="AM5642" s="20"/>
      <c r="AN5642" s="20"/>
      <c r="AS5642" s="20"/>
      <c r="AT5642" s="20"/>
      <c r="AU5642" s="20"/>
      <c r="AV5642" s="20"/>
      <c r="AW5642" s="20"/>
      <c r="AX5642" s="20"/>
      <c r="AY5642" s="20"/>
      <c r="AZ5642" s="20"/>
      <c r="BA5642" s="20"/>
      <c r="BB5642" s="20"/>
      <c r="BC5642" s="20"/>
      <c r="BD5642" s="20"/>
      <c r="BE5642" s="20"/>
      <c r="BF5642" s="20"/>
      <c r="BG5642" s="20"/>
      <c r="BH5642" s="20"/>
      <c r="BI5642" s="20"/>
      <c r="BJ5642" s="20"/>
      <c r="BK5642" s="20"/>
      <c r="BL5642" s="20"/>
      <c r="BM5642" s="20"/>
      <c r="BN5642" s="20"/>
      <c r="BO5642" s="20"/>
      <c r="BP5642" s="20"/>
      <c r="BQ5642" s="20"/>
      <c r="BR5642" s="20"/>
      <c r="BS5642" s="20"/>
      <c r="BT5642" s="20"/>
      <c r="BU5642" s="20"/>
      <c r="BV5642" s="20"/>
      <c r="BW5642" s="20"/>
      <c r="BX5642" s="20"/>
      <c r="BY5642" s="20"/>
      <c r="BZ5642" s="20"/>
      <c r="CA5642" s="20"/>
      <c r="CB5642" s="20"/>
      <c r="CC5642" s="20"/>
      <c r="CD5642" s="20"/>
      <c r="CE5642" s="20"/>
      <c r="CF5642" s="20"/>
      <c r="CG5642" s="20"/>
      <c r="CH5642" s="20"/>
      <c r="CI5642" s="20"/>
      <c r="CJ5642" s="20"/>
      <c r="CK5642" s="20"/>
      <c r="CL5642" s="20"/>
      <c r="CM5642" s="20"/>
      <c r="CN5642" s="20"/>
      <c r="CO5642" s="20"/>
      <c r="CP5642" s="20"/>
      <c r="CQ5642" s="20"/>
      <c r="CR5642" s="20"/>
      <c r="CS5642" s="20"/>
      <c r="CT5642" s="20"/>
      <c r="CU5642" s="20"/>
      <c r="CV5642" s="20"/>
      <c r="CW5642" s="20"/>
      <c r="CX5642" s="20"/>
      <c r="CY5642" s="20"/>
      <c r="CZ5642" s="20"/>
      <c r="DA5642" s="20"/>
      <c r="DB5642" s="20"/>
      <c r="DC5642" s="20"/>
      <c r="DD5642" s="20"/>
      <c r="DE5642" s="20"/>
      <c r="DF5642" s="20"/>
      <c r="DG5642" s="20"/>
      <c r="DH5642" s="20"/>
      <c r="DI5642" s="20"/>
      <c r="DJ5642" s="20"/>
      <c r="DK5642" s="20"/>
      <c r="DL5642" s="20"/>
      <c r="DM5642" s="20"/>
      <c r="DN5642" s="20"/>
      <c r="DO5642" s="20"/>
      <c r="DP5642" s="20"/>
      <c r="DQ5642" s="20"/>
      <c r="DR5642" s="20"/>
      <c r="DS5642" s="20"/>
      <c r="DT5642" s="20"/>
      <c r="DU5642" s="20"/>
      <c r="DV5642" s="20"/>
      <c r="DW5642" s="20"/>
      <c r="DX5642" s="20"/>
      <c r="DY5642" s="20"/>
    </row>
    <row r="5643" spans="1:129" x14ac:dyDescent="0.15">
      <c r="B5643" s="77" t="s">
        <v>12125</v>
      </c>
      <c r="C5643" s="114"/>
      <c r="D5643" s="73" t="s">
        <v>33</v>
      </c>
      <c r="E5643" s="20" t="s">
        <v>12126</v>
      </c>
      <c r="F5643" s="149">
        <f t="shared" si="786"/>
        <v>4.6245419660999998</v>
      </c>
      <c r="G5643" s="149">
        <f t="shared" si="787"/>
        <v>0.63234884409999992</v>
      </c>
      <c r="H5643" s="149">
        <f t="shared" si="788"/>
        <v>2.1251184360000002</v>
      </c>
      <c r="I5643" s="149">
        <f t="shared" si="789"/>
        <v>1.292675706</v>
      </c>
      <c r="J5643" s="149">
        <v>0.57439898</v>
      </c>
      <c r="K5643" s="149">
        <v>1.9034228</v>
      </c>
      <c r="L5643" s="149">
        <v>0.18494094999999999</v>
      </c>
      <c r="M5643" s="149">
        <v>2.6541430999999999E-3</v>
      </c>
      <c r="N5643" s="149">
        <v>0.56625751999999996</v>
      </c>
      <c r="O5643" s="149">
        <v>6.3437180999999995E-2</v>
      </c>
      <c r="P5643" s="149">
        <v>3.6754686000000002E-2</v>
      </c>
      <c r="Q5643" s="149">
        <v>1.2453249</v>
      </c>
      <c r="R5643" s="149">
        <v>0</v>
      </c>
      <c r="S5643" s="149">
        <v>0</v>
      </c>
      <c r="T5643" s="149">
        <v>0</v>
      </c>
      <c r="U5643" s="149">
        <v>4.7350806000000002E-2</v>
      </c>
      <c r="V5643" s="110"/>
      <c r="W5643" s="246">
        <f t="shared" si="785"/>
        <v>4.254807259259259</v>
      </c>
      <c r="X5643" s="201">
        <v>68.976806999999994</v>
      </c>
      <c r="Y5643" s="201">
        <v>59.075434999999999</v>
      </c>
      <c r="Z5643" s="201">
        <v>4.0343751000000001</v>
      </c>
      <c r="AA5643" s="201">
        <v>2.8154931000000001E-3</v>
      </c>
      <c r="AB5643" s="201">
        <v>1.2980905</v>
      </c>
      <c r="AC5643" s="201">
        <v>0.26383118</v>
      </c>
      <c r="AD5643" s="201">
        <v>4.3022590000000003</v>
      </c>
      <c r="AE5643" s="76">
        <v>1.7294008999999999E-5</v>
      </c>
      <c r="AF5643" s="76">
        <v>7.4394713999999994E-8</v>
      </c>
      <c r="AG5643" s="20">
        <v>0.38317759000000001</v>
      </c>
      <c r="AH5643" s="20"/>
      <c r="AI5643" s="20"/>
      <c r="AJ5643" s="20"/>
      <c r="AK5643" s="20"/>
      <c r="AL5643" s="20"/>
      <c r="AM5643" s="20"/>
      <c r="AN5643" s="20"/>
      <c r="AS5643" s="20"/>
      <c r="AT5643" s="20"/>
      <c r="AU5643" s="20"/>
      <c r="AV5643" s="20"/>
      <c r="AW5643" s="20"/>
      <c r="AX5643" s="20"/>
      <c r="AY5643" s="20"/>
      <c r="AZ5643" s="20"/>
      <c r="BA5643" s="20"/>
      <c r="BB5643" s="20"/>
      <c r="BC5643" s="20"/>
      <c r="BD5643" s="20"/>
      <c r="BE5643" s="20"/>
      <c r="BF5643" s="20"/>
      <c r="BG5643" s="20"/>
      <c r="BH5643" s="20"/>
      <c r="BI5643" s="20"/>
      <c r="BJ5643" s="20"/>
      <c r="BK5643" s="20"/>
      <c r="BL5643" s="20"/>
      <c r="BM5643" s="20"/>
      <c r="BN5643" s="20"/>
      <c r="BO5643" s="20"/>
      <c r="BP5643" s="20"/>
      <c r="BQ5643" s="20"/>
      <c r="BR5643" s="20"/>
      <c r="BS5643" s="20"/>
      <c r="BT5643" s="20"/>
      <c r="BU5643" s="20"/>
      <c r="BV5643" s="20"/>
      <c r="BW5643" s="20"/>
      <c r="BX5643" s="20"/>
      <c r="BY5643" s="20"/>
      <c r="BZ5643" s="20"/>
      <c r="CA5643" s="20"/>
      <c r="CB5643" s="20"/>
      <c r="CC5643" s="20"/>
      <c r="CD5643" s="20"/>
      <c r="CE5643" s="20"/>
      <c r="CF5643" s="20"/>
      <c r="CG5643" s="20"/>
      <c r="CH5643" s="20"/>
      <c r="CI5643" s="20"/>
      <c r="CJ5643" s="20"/>
      <c r="CK5643" s="20"/>
      <c r="CL5643" s="20"/>
      <c r="CM5643" s="20"/>
      <c r="CN5643" s="20"/>
      <c r="CO5643" s="20"/>
      <c r="CP5643" s="20"/>
      <c r="CQ5643" s="20"/>
      <c r="CR5643" s="20"/>
      <c r="CS5643" s="20"/>
      <c r="CT5643" s="20"/>
      <c r="CU5643" s="20"/>
      <c r="CV5643" s="20"/>
      <c r="CW5643" s="20"/>
      <c r="CX5643" s="20"/>
      <c r="CY5643" s="20"/>
      <c r="CZ5643" s="20"/>
      <c r="DA5643" s="20"/>
      <c r="DB5643" s="20"/>
      <c r="DC5643" s="20"/>
      <c r="DD5643" s="20"/>
      <c r="DE5643" s="20"/>
      <c r="DF5643" s="20"/>
      <c r="DG5643" s="20"/>
      <c r="DH5643" s="20"/>
      <c r="DI5643" s="20"/>
      <c r="DJ5643" s="20"/>
      <c r="DK5643" s="20"/>
      <c r="DL5643" s="20"/>
      <c r="DM5643" s="20"/>
      <c r="DN5643" s="20"/>
      <c r="DO5643" s="20"/>
      <c r="DP5643" s="20"/>
      <c r="DQ5643" s="20"/>
      <c r="DR5643" s="20"/>
      <c r="DS5643" s="20"/>
      <c r="DT5643" s="20"/>
      <c r="DU5643" s="20"/>
      <c r="DV5643" s="20"/>
      <c r="DW5643" s="20"/>
      <c r="DX5643" s="20"/>
      <c r="DY5643" s="20"/>
    </row>
    <row r="5644" spans="1:129" x14ac:dyDescent="0.15">
      <c r="B5644" s="77" t="s">
        <v>12127</v>
      </c>
      <c r="C5644" s="114"/>
      <c r="D5644" s="73" t="s">
        <v>33</v>
      </c>
      <c r="E5644" s="20" t="s">
        <v>12128</v>
      </c>
      <c r="F5644" s="149">
        <f t="shared" si="786"/>
        <v>4.5263976912999997</v>
      </c>
      <c r="G5644" s="149">
        <f t="shared" si="787"/>
        <v>0.95105142229999995</v>
      </c>
      <c r="H5644" s="149">
        <f t="shared" si="788"/>
        <v>0.6894718729999999</v>
      </c>
      <c r="I5644" s="149">
        <f t="shared" si="789"/>
        <v>1.9921429159999999</v>
      </c>
      <c r="J5644" s="149">
        <v>0.89373148000000002</v>
      </c>
      <c r="K5644" s="149">
        <v>0.60617114999999999</v>
      </c>
      <c r="L5644" s="149">
        <v>4.1229439999999999E-2</v>
      </c>
      <c r="M5644" s="149">
        <v>4.4187823000000001E-3</v>
      </c>
      <c r="N5644" s="149">
        <v>0.31533866999999999</v>
      </c>
      <c r="O5644" s="149">
        <v>0.63129396999999998</v>
      </c>
      <c r="P5644" s="149">
        <v>4.2071283000000001E-2</v>
      </c>
      <c r="Q5644" s="149">
        <v>1.9339732999999999</v>
      </c>
      <c r="R5644" s="149">
        <v>0</v>
      </c>
      <c r="S5644" s="149">
        <v>0</v>
      </c>
      <c r="T5644" s="149">
        <v>0</v>
      </c>
      <c r="U5644" s="149">
        <v>5.8169616E-2</v>
      </c>
      <c r="V5644" s="110"/>
      <c r="W5644" s="246">
        <f t="shared" si="785"/>
        <v>6.6202331851851852</v>
      </c>
      <c r="X5644" s="201">
        <v>93.294691999999998</v>
      </c>
      <c r="Y5644" s="201">
        <v>79.403604000000001</v>
      </c>
      <c r="Z5644" s="201">
        <v>4.3154519000000002</v>
      </c>
      <c r="AA5644" s="201">
        <v>3.2961689999999998E-3</v>
      </c>
      <c r="AB5644" s="201">
        <v>3.3272995999999999</v>
      </c>
      <c r="AC5644" s="201">
        <v>0.27170617000000002</v>
      </c>
      <c r="AD5644" s="201">
        <v>5.9733347999999999</v>
      </c>
      <c r="AE5644" s="76">
        <v>2.9076023E-5</v>
      </c>
      <c r="AF5644" s="76">
        <v>4.7114254999999999E-8</v>
      </c>
      <c r="AG5644" s="20">
        <v>0.46040567999999998</v>
      </c>
      <c r="AH5644" s="20"/>
      <c r="AI5644" s="20"/>
      <c r="AJ5644" s="20"/>
      <c r="AK5644" s="20"/>
      <c r="AL5644" s="20"/>
      <c r="AM5644" s="20"/>
      <c r="AN5644" s="20"/>
      <c r="AS5644" s="20"/>
      <c r="AT5644" s="20"/>
      <c r="AU5644" s="20"/>
      <c r="AV5644" s="20"/>
      <c r="AW5644" s="20"/>
      <c r="AX5644" s="20"/>
      <c r="AY5644" s="20"/>
      <c r="AZ5644" s="20"/>
      <c r="BA5644" s="20"/>
      <c r="BB5644" s="20"/>
      <c r="BC5644" s="20"/>
      <c r="BD5644" s="20"/>
      <c r="BE5644" s="20"/>
      <c r="BF5644" s="20"/>
      <c r="BG5644" s="20"/>
      <c r="BH5644" s="20"/>
      <c r="BI5644" s="20"/>
      <c r="BJ5644" s="20"/>
      <c r="BK5644" s="20"/>
      <c r="BL5644" s="20"/>
      <c r="BM5644" s="20"/>
      <c r="BN5644" s="20"/>
      <c r="BO5644" s="20"/>
      <c r="BP5644" s="20"/>
      <c r="BQ5644" s="20"/>
      <c r="BR5644" s="20"/>
      <c r="BS5644" s="20"/>
      <c r="BT5644" s="20"/>
      <c r="BU5644" s="20"/>
      <c r="BV5644" s="20"/>
      <c r="BW5644" s="20"/>
      <c r="BX5644" s="20"/>
      <c r="BY5644" s="20"/>
      <c r="BZ5644" s="20"/>
      <c r="CA5644" s="20"/>
      <c r="CB5644" s="20"/>
      <c r="CC5644" s="20"/>
      <c r="CD5644" s="20"/>
      <c r="CE5644" s="20"/>
      <c r="CF5644" s="20"/>
      <c r="CG5644" s="20"/>
      <c r="CH5644" s="20"/>
      <c r="CI5644" s="20"/>
      <c r="CJ5644" s="20"/>
      <c r="CK5644" s="20"/>
      <c r="CL5644" s="20"/>
      <c r="CM5644" s="20"/>
      <c r="CN5644" s="20"/>
      <c r="CO5644" s="20"/>
      <c r="CP5644" s="20"/>
      <c r="CQ5644" s="20"/>
      <c r="CR5644" s="20"/>
      <c r="CS5644" s="20"/>
      <c r="CT5644" s="20"/>
      <c r="CU5644" s="20"/>
      <c r="CV5644" s="20"/>
      <c r="CW5644" s="20"/>
      <c r="CX5644" s="20"/>
      <c r="CY5644" s="20"/>
      <c r="CZ5644" s="20"/>
      <c r="DA5644" s="20"/>
      <c r="DB5644" s="20"/>
      <c r="DC5644" s="20"/>
      <c r="DD5644" s="20"/>
      <c r="DE5644" s="20"/>
      <c r="DF5644" s="20"/>
      <c r="DG5644" s="20"/>
      <c r="DH5644" s="20"/>
      <c r="DI5644" s="20"/>
      <c r="DJ5644" s="20"/>
      <c r="DK5644" s="20"/>
      <c r="DL5644" s="20"/>
      <c r="DM5644" s="20"/>
      <c r="DN5644" s="20"/>
      <c r="DO5644" s="20"/>
      <c r="DP5644" s="20"/>
      <c r="DQ5644" s="20"/>
      <c r="DR5644" s="20"/>
      <c r="DS5644" s="20"/>
      <c r="DT5644" s="20"/>
      <c r="DU5644" s="20"/>
      <c r="DV5644" s="20"/>
      <c r="DW5644" s="20"/>
      <c r="DX5644" s="20"/>
      <c r="DY5644" s="20"/>
    </row>
    <row r="5645" spans="1:129" x14ac:dyDescent="0.15">
      <c r="B5645" s="77" t="s">
        <v>12129</v>
      </c>
      <c r="C5645" s="114"/>
      <c r="D5645" s="73" t="s">
        <v>33</v>
      </c>
      <c r="E5645" s="20" t="s">
        <v>12130</v>
      </c>
      <c r="F5645" s="149">
        <f t="shared" si="786"/>
        <v>4.9805205350999998E-2</v>
      </c>
      <c r="G5645" s="149">
        <f t="shared" si="787"/>
        <v>4.5312045809999995E-3</v>
      </c>
      <c r="H5645" s="149">
        <f t="shared" si="788"/>
        <v>7.8170161299999999E-3</v>
      </c>
      <c r="I5645" s="149">
        <f t="shared" si="789"/>
        <v>2.8912281240000001E-2</v>
      </c>
      <c r="J5645" s="149">
        <v>8.5447034000000009E-3</v>
      </c>
      <c r="K5645" s="149">
        <v>6.7272927E-3</v>
      </c>
      <c r="L5645" s="149">
        <v>5.2022232999999996E-4</v>
      </c>
      <c r="M5645" s="149">
        <v>3.9878061E-5</v>
      </c>
      <c r="N5645" s="149">
        <v>3.5662711999999998E-3</v>
      </c>
      <c r="O5645" s="149">
        <v>9.2505531999999995E-4</v>
      </c>
      <c r="P5645" s="149">
        <v>5.6950109999999996E-4</v>
      </c>
      <c r="Q5645" s="149">
        <v>2.8169451000000002E-2</v>
      </c>
      <c r="R5645" s="149">
        <v>0</v>
      </c>
      <c r="S5645" s="149">
        <v>0</v>
      </c>
      <c r="T5645" s="149">
        <v>0</v>
      </c>
      <c r="U5645" s="149">
        <v>7.4283024E-4</v>
      </c>
      <c r="V5645" s="110"/>
      <c r="W5645" s="246">
        <f t="shared" si="785"/>
        <v>6.3294099259259259E-2</v>
      </c>
      <c r="X5645" s="201">
        <v>0.86349514999999999</v>
      </c>
      <c r="Y5645" s="201">
        <v>0.73110037000000005</v>
      </c>
      <c r="Z5645" s="201">
        <v>3.5109117000000002E-2</v>
      </c>
      <c r="AA5645" s="201">
        <v>2.2126056000000001E-5</v>
      </c>
      <c r="AB5645" s="201">
        <v>1.8913467999999999E-2</v>
      </c>
      <c r="AC5645" s="201">
        <v>1.9365732999999999E-3</v>
      </c>
      <c r="AD5645" s="201">
        <v>7.6413496999999997E-2</v>
      </c>
      <c r="AE5645" s="76">
        <v>3.0878835E-7</v>
      </c>
      <c r="AF5645" s="76">
        <v>4.9435853E-10</v>
      </c>
      <c r="AG5645" s="20">
        <v>4.6256678999999998E-3</v>
      </c>
      <c r="AH5645" s="20"/>
      <c r="AI5645" s="20"/>
      <c r="AJ5645" s="20"/>
      <c r="AK5645" s="20"/>
      <c r="AL5645" s="20"/>
      <c r="AM5645" s="20"/>
      <c r="AN5645" s="20"/>
      <c r="AS5645" s="20"/>
      <c r="AT5645" s="20"/>
      <c r="AU5645" s="20"/>
      <c r="AV5645" s="20"/>
      <c r="AW5645" s="20"/>
      <c r="AX5645" s="20"/>
      <c r="AY5645" s="20"/>
      <c r="AZ5645" s="20"/>
      <c r="BA5645" s="20"/>
      <c r="BB5645" s="20"/>
      <c r="BC5645" s="20"/>
      <c r="BD5645" s="20"/>
      <c r="BE5645" s="20"/>
      <c r="BF5645" s="20"/>
      <c r="BG5645" s="20"/>
      <c r="BH5645" s="20"/>
      <c r="BI5645" s="20"/>
      <c r="BJ5645" s="20"/>
      <c r="BK5645" s="20"/>
      <c r="BL5645" s="20"/>
      <c r="BM5645" s="20"/>
      <c r="BN5645" s="20"/>
      <c r="BO5645" s="20"/>
      <c r="BP5645" s="20"/>
      <c r="BQ5645" s="20"/>
      <c r="BR5645" s="20"/>
      <c r="BS5645" s="20"/>
      <c r="BT5645" s="20"/>
      <c r="BU5645" s="20"/>
      <c r="BV5645" s="20"/>
      <c r="BW5645" s="20"/>
      <c r="BX5645" s="20"/>
      <c r="BY5645" s="20"/>
      <c r="BZ5645" s="20"/>
      <c r="CA5645" s="20"/>
      <c r="CB5645" s="20"/>
      <c r="CC5645" s="20"/>
      <c r="CD5645" s="20"/>
      <c r="CE5645" s="20"/>
      <c r="CF5645" s="20"/>
      <c r="CG5645" s="20"/>
      <c r="CH5645" s="20"/>
      <c r="CI5645" s="20"/>
      <c r="CJ5645" s="20"/>
      <c r="CK5645" s="20"/>
      <c r="CL5645" s="20"/>
      <c r="CM5645" s="20"/>
      <c r="CN5645" s="20"/>
      <c r="CO5645" s="20"/>
      <c r="CP5645" s="20"/>
      <c r="CQ5645" s="20"/>
      <c r="CR5645" s="20"/>
      <c r="CS5645" s="20"/>
      <c r="CT5645" s="20"/>
      <c r="CU5645" s="20"/>
      <c r="CV5645" s="20"/>
      <c r="CW5645" s="20"/>
      <c r="CX5645" s="20"/>
      <c r="CY5645" s="20"/>
      <c r="CZ5645" s="20"/>
      <c r="DA5645" s="20"/>
      <c r="DB5645" s="20"/>
      <c r="DC5645" s="20"/>
      <c r="DD5645" s="20"/>
      <c r="DE5645" s="20"/>
      <c r="DF5645" s="20"/>
      <c r="DG5645" s="20"/>
      <c r="DH5645" s="20"/>
      <c r="DI5645" s="20"/>
      <c r="DJ5645" s="20"/>
      <c r="DK5645" s="20"/>
      <c r="DL5645" s="20"/>
      <c r="DM5645" s="20"/>
      <c r="DN5645" s="20"/>
      <c r="DO5645" s="20"/>
      <c r="DP5645" s="20"/>
      <c r="DQ5645" s="20"/>
      <c r="DR5645" s="20"/>
      <c r="DS5645" s="20"/>
      <c r="DT5645" s="20"/>
      <c r="DU5645" s="20"/>
      <c r="DV5645" s="20"/>
      <c r="DW5645" s="20"/>
      <c r="DX5645" s="20"/>
      <c r="DY5645" s="20"/>
    </row>
    <row r="5646" spans="1:129" x14ac:dyDescent="0.15">
      <c r="A5646" s="61" t="s">
        <v>12131</v>
      </c>
      <c r="B5646" s="67" t="s">
        <v>12132</v>
      </c>
      <c r="C5646" s="83" t="s">
        <v>12133</v>
      </c>
      <c r="D5646" s="73"/>
      <c r="E5646" s="104"/>
      <c r="F5646" s="146">
        <f t="shared" si="786"/>
        <v>0</v>
      </c>
      <c r="G5646" s="146">
        <f t="shared" si="787"/>
        <v>0</v>
      </c>
      <c r="H5646" s="146">
        <f t="shared" si="788"/>
        <v>0</v>
      </c>
      <c r="I5646" s="146">
        <f t="shared" si="789"/>
        <v>0</v>
      </c>
      <c r="J5646" s="146"/>
      <c r="K5646" s="146"/>
      <c r="L5646" s="146"/>
      <c r="M5646" s="146"/>
      <c r="N5646" s="146"/>
      <c r="O5646" s="146"/>
      <c r="P5646" s="146"/>
      <c r="Q5646" s="146"/>
      <c r="R5646" s="146"/>
      <c r="S5646" s="146"/>
      <c r="T5646" s="146"/>
      <c r="U5646" s="146"/>
      <c r="W5646" s="246"/>
      <c r="X5646" s="80"/>
      <c r="Y5646" s="80"/>
      <c r="Z5646" s="80"/>
      <c r="AA5646" s="80"/>
      <c r="AB5646" s="80"/>
      <c r="AC5646" s="80"/>
      <c r="AD5646" s="80"/>
      <c r="AE5646" s="70"/>
      <c r="AF5646" s="70"/>
      <c r="AG5646" s="70"/>
      <c r="AH5646" s="20"/>
      <c r="AI5646" s="20"/>
      <c r="AJ5646" s="20"/>
      <c r="AK5646" s="20"/>
      <c r="AL5646" s="20"/>
      <c r="AM5646" s="20"/>
      <c r="AN5646" s="20"/>
      <c r="AS5646" s="20"/>
      <c r="AT5646" s="20"/>
      <c r="AU5646" s="20"/>
      <c r="AV5646" s="20"/>
      <c r="AW5646" s="20"/>
      <c r="AX5646" s="20"/>
      <c r="AY5646" s="20"/>
      <c r="AZ5646" s="20"/>
      <c r="BA5646" s="20"/>
      <c r="BB5646" s="20"/>
      <c r="BC5646" s="20"/>
      <c r="BD5646" s="20"/>
      <c r="BE5646" s="20"/>
      <c r="BF5646" s="20"/>
      <c r="BG5646" s="20"/>
      <c r="BH5646" s="20"/>
      <c r="BI5646" s="20"/>
      <c r="BJ5646" s="20"/>
      <c r="BK5646" s="20"/>
      <c r="BL5646" s="20"/>
      <c r="BM5646" s="20"/>
      <c r="BN5646" s="20"/>
      <c r="BO5646" s="20"/>
      <c r="BP5646" s="20"/>
      <c r="BQ5646" s="20"/>
      <c r="BR5646" s="20"/>
      <c r="BS5646" s="20"/>
      <c r="BT5646" s="20"/>
      <c r="BU5646" s="20"/>
      <c r="BV5646" s="20"/>
      <c r="BW5646" s="20"/>
      <c r="BX5646" s="20"/>
      <c r="BY5646" s="20"/>
      <c r="BZ5646" s="20"/>
      <c r="CA5646" s="20"/>
      <c r="CB5646" s="20"/>
      <c r="CC5646" s="20"/>
      <c r="CD5646" s="20"/>
      <c r="CE5646" s="20"/>
      <c r="CF5646" s="20"/>
      <c r="CG5646" s="20"/>
      <c r="CH5646" s="20"/>
      <c r="CI5646" s="20"/>
      <c r="CJ5646" s="20"/>
      <c r="CK5646" s="20"/>
      <c r="CL5646" s="20"/>
      <c r="CM5646" s="20"/>
      <c r="CN5646" s="20"/>
      <c r="CO5646" s="20"/>
      <c r="CP5646" s="20"/>
      <c r="CQ5646" s="20"/>
      <c r="CR5646" s="20"/>
      <c r="CS5646" s="20"/>
      <c r="CT5646" s="20"/>
      <c r="CU5646" s="20"/>
      <c r="CV5646" s="20"/>
      <c r="CW5646" s="20"/>
      <c r="CX5646" s="20"/>
      <c r="CY5646" s="20"/>
      <c r="CZ5646" s="20"/>
      <c r="DA5646" s="20"/>
      <c r="DB5646" s="20"/>
      <c r="DC5646" s="20"/>
      <c r="DD5646" s="20"/>
      <c r="DE5646" s="20"/>
      <c r="DF5646" s="20"/>
      <c r="DG5646" s="20"/>
      <c r="DH5646" s="20"/>
      <c r="DI5646" s="20"/>
      <c r="DJ5646" s="20"/>
      <c r="DK5646" s="20"/>
      <c r="DL5646" s="20"/>
      <c r="DM5646" s="20"/>
      <c r="DN5646" s="20"/>
      <c r="DO5646" s="20"/>
      <c r="DP5646" s="20"/>
      <c r="DQ5646" s="20"/>
      <c r="DR5646" s="20"/>
      <c r="DS5646" s="20"/>
      <c r="DT5646" s="20"/>
      <c r="DU5646" s="20"/>
      <c r="DV5646" s="20"/>
      <c r="DW5646" s="20"/>
      <c r="DX5646" s="20"/>
      <c r="DY5646" s="20"/>
    </row>
    <row r="5647" spans="1:129" x14ac:dyDescent="0.15">
      <c r="B5647" s="77" t="s">
        <v>12134</v>
      </c>
      <c r="C5647" s="114"/>
      <c r="D5647" s="73" t="s">
        <v>38</v>
      </c>
      <c r="E5647" s="20" t="s">
        <v>12135</v>
      </c>
      <c r="F5647" s="149">
        <f t="shared" si="786"/>
        <v>0.37312143379999996</v>
      </c>
      <c r="G5647" s="149">
        <f t="shared" si="787"/>
        <v>0.16079532739999999</v>
      </c>
      <c r="H5647" s="149">
        <f t="shared" si="788"/>
        <v>4.6182009099999997E-2</v>
      </c>
      <c r="I5647" s="149">
        <f t="shared" si="789"/>
        <v>3.8879657299999995E-2</v>
      </c>
      <c r="J5647" s="149">
        <v>0.12726444000000001</v>
      </c>
      <c r="K5647" s="149">
        <v>4.2140445999999998E-2</v>
      </c>
      <c r="L5647" s="149">
        <v>2.8327894000000002E-3</v>
      </c>
      <c r="M5647" s="149">
        <v>2.0650904E-3</v>
      </c>
      <c r="N5647" s="149">
        <v>5.7082127000000003E-2</v>
      </c>
      <c r="O5647" s="149">
        <v>0.10164811</v>
      </c>
      <c r="P5647" s="149">
        <v>1.2087737E-3</v>
      </c>
      <c r="Q5647" s="149">
        <v>2.9484226999999998E-2</v>
      </c>
      <c r="R5647" s="149">
        <v>0</v>
      </c>
      <c r="S5647" s="149">
        <v>0</v>
      </c>
      <c r="T5647" s="149">
        <v>0</v>
      </c>
      <c r="U5647" s="149">
        <v>9.3954303000000003E-3</v>
      </c>
      <c r="V5647" s="110"/>
      <c r="W5647" s="246">
        <f t="shared" ref="W5647:W5653" si="790">J5647/0.135</f>
        <v>0.94269955555555551</v>
      </c>
      <c r="X5647" s="201">
        <v>16.085754999999999</v>
      </c>
      <c r="Y5647" s="201">
        <v>14.182252999999999</v>
      </c>
      <c r="Z5647" s="201">
        <v>0.98707615000000004</v>
      </c>
      <c r="AA5647" s="201">
        <v>1.2951936E-3</v>
      </c>
      <c r="AB5647" s="201">
        <v>0.21645938000000001</v>
      </c>
      <c r="AC5647" s="201">
        <v>8.3499174999999995E-2</v>
      </c>
      <c r="AD5647" s="201">
        <v>0.61517173000000003</v>
      </c>
      <c r="AE5647" s="76">
        <v>2.6929316999999999E-6</v>
      </c>
      <c r="AF5647" s="76">
        <v>4.5905081999999999E-9</v>
      </c>
      <c r="AG5647" s="20">
        <v>8.7689294000000001E-2</v>
      </c>
      <c r="AH5647" s="20"/>
      <c r="AI5647" s="20"/>
      <c r="AJ5647" s="20"/>
      <c r="AK5647" s="20"/>
      <c r="AL5647" s="20"/>
      <c r="AM5647" s="20"/>
      <c r="AN5647" s="20"/>
      <c r="AS5647" s="20"/>
      <c r="AT5647" s="20"/>
      <c r="AU5647" s="20"/>
      <c r="AV5647" s="20"/>
      <c r="AW5647" s="20"/>
      <c r="AX5647" s="20"/>
      <c r="AY5647" s="20"/>
      <c r="AZ5647" s="20"/>
      <c r="BA5647" s="20"/>
      <c r="BB5647" s="20"/>
      <c r="BC5647" s="20"/>
      <c r="BD5647" s="20"/>
      <c r="BE5647" s="20"/>
      <c r="BF5647" s="20"/>
      <c r="BG5647" s="20"/>
      <c r="BH5647" s="20"/>
      <c r="BI5647" s="20"/>
      <c r="BJ5647" s="20"/>
      <c r="BK5647" s="20"/>
      <c r="BL5647" s="20"/>
      <c r="BM5647" s="20"/>
      <c r="BN5647" s="20"/>
      <c r="BO5647" s="20"/>
      <c r="BP5647" s="20"/>
      <c r="BQ5647" s="20"/>
      <c r="BR5647" s="20"/>
      <c r="BS5647" s="20"/>
      <c r="BT5647" s="20"/>
      <c r="BU5647" s="20"/>
      <c r="BV5647" s="20"/>
      <c r="BW5647" s="20"/>
      <c r="BX5647" s="20"/>
      <c r="BY5647" s="20"/>
      <c r="BZ5647" s="20"/>
      <c r="CA5647" s="20"/>
      <c r="CB5647" s="20"/>
      <c r="CC5647" s="20"/>
      <c r="CD5647" s="20"/>
      <c r="CE5647" s="20"/>
      <c r="CF5647" s="20"/>
      <c r="CG5647" s="20"/>
      <c r="CH5647" s="20"/>
      <c r="CI5647" s="20"/>
      <c r="CJ5647" s="20"/>
      <c r="CK5647" s="20"/>
      <c r="CL5647" s="20"/>
      <c r="CM5647" s="20"/>
      <c r="CN5647" s="20"/>
      <c r="CO5647" s="20"/>
      <c r="CP5647" s="20"/>
      <c r="CQ5647" s="20"/>
      <c r="CR5647" s="20"/>
      <c r="CS5647" s="20"/>
      <c r="CT5647" s="20"/>
      <c r="CU5647" s="20"/>
      <c r="CV5647" s="20"/>
      <c r="CW5647" s="20"/>
      <c r="CX5647" s="20"/>
      <c r="CY5647" s="20"/>
      <c r="CZ5647" s="20"/>
      <c r="DA5647" s="20"/>
      <c r="DB5647" s="20"/>
      <c r="DC5647" s="20"/>
      <c r="DD5647" s="20"/>
      <c r="DE5647" s="20"/>
      <c r="DF5647" s="20"/>
      <c r="DG5647" s="20"/>
      <c r="DH5647" s="20"/>
      <c r="DI5647" s="20"/>
      <c r="DJ5647" s="20"/>
      <c r="DK5647" s="20"/>
      <c r="DL5647" s="20"/>
      <c r="DM5647" s="20"/>
      <c r="DN5647" s="20"/>
      <c r="DO5647" s="20"/>
      <c r="DP5647" s="20"/>
      <c r="DQ5647" s="20"/>
      <c r="DR5647" s="20"/>
      <c r="DS5647" s="20"/>
      <c r="DT5647" s="20"/>
      <c r="DU5647" s="20"/>
      <c r="DV5647" s="20"/>
      <c r="DW5647" s="20"/>
      <c r="DX5647" s="20"/>
      <c r="DY5647" s="20"/>
    </row>
    <row r="5648" spans="1:129" x14ac:dyDescent="0.15">
      <c r="B5648" s="77" t="s">
        <v>12136</v>
      </c>
      <c r="C5648" s="114"/>
      <c r="D5648" s="73" t="s">
        <v>33</v>
      </c>
      <c r="E5648" s="20" t="s">
        <v>12137</v>
      </c>
      <c r="F5648" s="149">
        <f t="shared" si="786"/>
        <v>2.9154336890999999</v>
      </c>
      <c r="G5648" s="149">
        <f t="shared" si="787"/>
        <v>0.58204516699999997</v>
      </c>
      <c r="H5648" s="149">
        <f t="shared" si="788"/>
        <v>0.90042860660000001</v>
      </c>
      <c r="I5648" s="149">
        <f t="shared" si="789"/>
        <v>2.7360415499999999E-2</v>
      </c>
      <c r="J5648" s="149">
        <v>1.4055994999999999</v>
      </c>
      <c r="K5648" s="149">
        <v>0.81480686000000002</v>
      </c>
      <c r="L5648" s="149">
        <v>8.2279479000000003E-2</v>
      </c>
      <c r="M5648" s="149">
        <v>1.6114993000000001E-2</v>
      </c>
      <c r="N5648" s="149">
        <v>0.50512086</v>
      </c>
      <c r="O5648" s="149">
        <v>6.0809314000000003E-2</v>
      </c>
      <c r="P5648" s="149">
        <v>3.3422676000000001E-3</v>
      </c>
      <c r="Q5648" s="149">
        <v>2.0817565E-2</v>
      </c>
      <c r="R5648" s="149">
        <v>0</v>
      </c>
      <c r="S5648" s="149">
        <v>0</v>
      </c>
      <c r="T5648" s="149">
        <v>0</v>
      </c>
      <c r="U5648" s="149">
        <v>6.5428505E-3</v>
      </c>
      <c r="V5648" s="110"/>
      <c r="W5648" s="246">
        <f t="shared" si="790"/>
        <v>10.411848148148147</v>
      </c>
      <c r="X5648" s="201">
        <v>188.74530999999999</v>
      </c>
      <c r="Y5648" s="201">
        <v>186.25406000000001</v>
      </c>
      <c r="Z5648" s="201">
        <v>1.456046</v>
      </c>
      <c r="AA5648" s="201">
        <v>1.5543911000000001E-3</v>
      </c>
      <c r="AB5648" s="201">
        <v>0.30730879</v>
      </c>
      <c r="AC5648" s="201">
        <v>9.5020225E-2</v>
      </c>
      <c r="AD5648" s="201">
        <v>0.6313259</v>
      </c>
      <c r="AE5648" s="76">
        <v>2.3750341000000001E-5</v>
      </c>
      <c r="AF5648" s="76">
        <v>6.8696408999999997E-8</v>
      </c>
      <c r="AG5648" s="20">
        <v>1.7906861000000001</v>
      </c>
      <c r="AH5648" s="20"/>
      <c r="AI5648" s="20"/>
      <c r="AJ5648" s="20"/>
      <c r="AK5648" s="20"/>
      <c r="AL5648" s="20"/>
      <c r="AM5648" s="20"/>
      <c r="AN5648" s="20"/>
      <c r="AS5648" s="20"/>
      <c r="AT5648" s="20"/>
      <c r="AU5648" s="20"/>
      <c r="AV5648" s="20"/>
      <c r="AW5648" s="20"/>
      <c r="AX5648" s="20"/>
      <c r="AY5648" s="20"/>
      <c r="AZ5648" s="20"/>
      <c r="BA5648" s="20"/>
      <c r="BB5648" s="20"/>
      <c r="BC5648" s="20"/>
      <c r="BD5648" s="20"/>
      <c r="BE5648" s="20"/>
      <c r="BF5648" s="20"/>
      <c r="BG5648" s="20"/>
      <c r="BH5648" s="20"/>
      <c r="BI5648" s="20"/>
      <c r="BJ5648" s="20"/>
      <c r="BK5648" s="20"/>
      <c r="BL5648" s="20"/>
      <c r="BM5648" s="20"/>
      <c r="BN5648" s="20"/>
      <c r="BO5648" s="20"/>
      <c r="BP5648" s="20"/>
      <c r="BQ5648" s="20"/>
      <c r="BR5648" s="20"/>
      <c r="BS5648" s="20"/>
      <c r="BT5648" s="20"/>
      <c r="BU5648" s="20"/>
      <c r="BV5648" s="20"/>
      <c r="BW5648" s="20"/>
      <c r="BX5648" s="20"/>
      <c r="BY5648" s="20"/>
      <c r="BZ5648" s="20"/>
      <c r="CA5648" s="20"/>
      <c r="CB5648" s="20"/>
      <c r="CC5648" s="20"/>
      <c r="CD5648" s="20"/>
      <c r="CE5648" s="20"/>
      <c r="CF5648" s="20"/>
      <c r="CG5648" s="20"/>
      <c r="CH5648" s="20"/>
      <c r="CI5648" s="20"/>
      <c r="CJ5648" s="20"/>
      <c r="CK5648" s="20"/>
      <c r="CL5648" s="20"/>
      <c r="CM5648" s="20"/>
      <c r="CN5648" s="20"/>
      <c r="CO5648" s="20"/>
      <c r="CP5648" s="20"/>
      <c r="CQ5648" s="20"/>
      <c r="CR5648" s="20"/>
      <c r="CS5648" s="20"/>
      <c r="CT5648" s="20"/>
      <c r="CU5648" s="20"/>
      <c r="CV5648" s="20"/>
      <c r="CW5648" s="20"/>
      <c r="CX5648" s="20"/>
      <c r="CY5648" s="20"/>
      <c r="CZ5648" s="20"/>
      <c r="DA5648" s="20"/>
      <c r="DB5648" s="20"/>
      <c r="DC5648" s="20"/>
      <c r="DD5648" s="20"/>
      <c r="DE5648" s="20"/>
      <c r="DF5648" s="20"/>
      <c r="DG5648" s="20"/>
      <c r="DH5648" s="20"/>
      <c r="DI5648" s="20"/>
      <c r="DJ5648" s="20"/>
      <c r="DK5648" s="20"/>
      <c r="DL5648" s="20"/>
      <c r="DM5648" s="20"/>
      <c r="DN5648" s="20"/>
      <c r="DO5648" s="20"/>
      <c r="DP5648" s="20"/>
      <c r="DQ5648" s="20"/>
      <c r="DR5648" s="20"/>
      <c r="DS5648" s="20"/>
      <c r="DT5648" s="20"/>
      <c r="DU5648" s="20"/>
      <c r="DV5648" s="20"/>
      <c r="DW5648" s="20"/>
      <c r="DX5648" s="20"/>
      <c r="DY5648" s="20"/>
    </row>
    <row r="5649" spans="1:129" x14ac:dyDescent="0.15">
      <c r="B5649" s="77" t="s">
        <v>12138</v>
      </c>
      <c r="C5649" s="161"/>
      <c r="D5649" s="73" t="s">
        <v>33</v>
      </c>
      <c r="E5649" s="20" t="s">
        <v>12139</v>
      </c>
      <c r="F5649" s="149">
        <f t="shared" si="786"/>
        <v>115.94972095</v>
      </c>
      <c r="G5649" s="149">
        <f t="shared" si="787"/>
        <v>23.148518629999998</v>
      </c>
      <c r="H5649" s="149">
        <f t="shared" si="788"/>
        <v>35.81094332</v>
      </c>
      <c r="I5649" s="149">
        <f t="shared" si="789"/>
        <v>1.0881510000000001</v>
      </c>
      <c r="J5649" s="149">
        <v>55.902107999999998</v>
      </c>
      <c r="K5649" s="149">
        <v>32.405681000000001</v>
      </c>
      <c r="L5649" s="149">
        <v>3.2723369999999998</v>
      </c>
      <c r="M5649" s="149">
        <v>0.64090933000000005</v>
      </c>
      <c r="N5649" s="149">
        <v>20.089162999999999</v>
      </c>
      <c r="O5649" s="149">
        <v>2.4184462999999998</v>
      </c>
      <c r="P5649" s="149">
        <v>0.13292532000000001</v>
      </c>
      <c r="Q5649" s="149">
        <v>0.82793532000000003</v>
      </c>
      <c r="R5649" s="149">
        <v>0</v>
      </c>
      <c r="S5649" s="149">
        <v>0</v>
      </c>
      <c r="T5649" s="149">
        <v>0</v>
      </c>
      <c r="U5649" s="149">
        <v>0.26021568</v>
      </c>
      <c r="V5649" s="110"/>
      <c r="W5649" s="246">
        <f t="shared" si="790"/>
        <v>414.08968888888887</v>
      </c>
      <c r="X5649" s="201">
        <v>7506.5864000000001</v>
      </c>
      <c r="Y5649" s="201">
        <v>7407.5068000000001</v>
      </c>
      <c r="Z5649" s="201">
        <v>57.908389</v>
      </c>
      <c r="AA5649" s="201">
        <v>6.1819675999999997E-2</v>
      </c>
      <c r="AB5649" s="201">
        <v>12.221976</v>
      </c>
      <c r="AC5649" s="201">
        <v>3.7790507999999998</v>
      </c>
      <c r="AD5649" s="201">
        <v>25.108452</v>
      </c>
      <c r="AE5649" s="20">
        <v>9.4457487999999995E-4</v>
      </c>
      <c r="AF5649" s="76">
        <v>2.7321247999999998E-6</v>
      </c>
      <c r="AG5649" s="20">
        <v>71.217343</v>
      </c>
      <c r="AH5649" s="20"/>
      <c r="AI5649" s="20"/>
      <c r="AJ5649" s="20"/>
      <c r="AK5649" s="20"/>
      <c r="AL5649" s="20"/>
      <c r="AM5649" s="20"/>
      <c r="AN5649" s="20"/>
      <c r="AS5649" s="20"/>
      <c r="AT5649" s="20"/>
      <c r="AU5649" s="20"/>
      <c r="AV5649" s="20"/>
      <c r="AW5649" s="20"/>
      <c r="AX5649" s="20"/>
      <c r="AY5649" s="20"/>
      <c r="AZ5649" s="20"/>
      <c r="BA5649" s="20"/>
      <c r="BB5649" s="20"/>
      <c r="BC5649" s="20"/>
      <c r="BD5649" s="20"/>
      <c r="BE5649" s="20"/>
      <c r="BF5649" s="20"/>
      <c r="BG5649" s="20"/>
      <c r="BH5649" s="20"/>
      <c r="BI5649" s="20"/>
      <c r="BJ5649" s="20"/>
      <c r="BK5649" s="20"/>
      <c r="BL5649" s="20"/>
      <c r="BM5649" s="20"/>
      <c r="BN5649" s="20"/>
      <c r="BO5649" s="20"/>
      <c r="BP5649" s="20"/>
      <c r="BQ5649" s="20"/>
      <c r="BR5649" s="20"/>
      <c r="BS5649" s="20"/>
      <c r="BT5649" s="20"/>
      <c r="BU5649" s="20"/>
      <c r="BV5649" s="20"/>
      <c r="BW5649" s="20"/>
      <c r="BX5649" s="20"/>
      <c r="BY5649" s="20"/>
      <c r="BZ5649" s="20"/>
      <c r="CA5649" s="20"/>
      <c r="CB5649" s="20"/>
      <c r="CC5649" s="20"/>
      <c r="CD5649" s="20"/>
      <c r="CE5649" s="20"/>
      <c r="CF5649" s="20"/>
      <c r="CG5649" s="20"/>
      <c r="CH5649" s="20"/>
      <c r="CI5649" s="20"/>
      <c r="CJ5649" s="20"/>
      <c r="CK5649" s="20"/>
      <c r="CL5649" s="20"/>
      <c r="CM5649" s="20"/>
      <c r="CN5649" s="20"/>
      <c r="CO5649" s="20"/>
      <c r="CP5649" s="20"/>
      <c r="CQ5649" s="20"/>
      <c r="CR5649" s="20"/>
      <c r="CS5649" s="20"/>
      <c r="CT5649" s="20"/>
      <c r="CU5649" s="20"/>
      <c r="CV5649" s="20"/>
      <c r="CW5649" s="20"/>
      <c r="CX5649" s="20"/>
      <c r="CY5649" s="20"/>
      <c r="CZ5649" s="20"/>
      <c r="DA5649" s="20"/>
      <c r="DB5649" s="20"/>
      <c r="DC5649" s="20"/>
      <c r="DD5649" s="20"/>
      <c r="DE5649" s="20"/>
      <c r="DF5649" s="20"/>
      <c r="DG5649" s="20"/>
      <c r="DH5649" s="20"/>
      <c r="DI5649" s="20"/>
      <c r="DJ5649" s="20"/>
      <c r="DK5649" s="20"/>
      <c r="DL5649" s="20"/>
      <c r="DM5649" s="20"/>
      <c r="DN5649" s="20"/>
      <c r="DO5649" s="20"/>
      <c r="DP5649" s="20"/>
      <c r="DQ5649" s="20"/>
      <c r="DR5649" s="20"/>
      <c r="DS5649" s="20"/>
      <c r="DT5649" s="20"/>
      <c r="DU5649" s="20"/>
      <c r="DV5649" s="20"/>
      <c r="DW5649" s="20"/>
      <c r="DX5649" s="20"/>
      <c r="DY5649" s="20"/>
    </row>
    <row r="5650" spans="1:129" x14ac:dyDescent="0.15">
      <c r="B5650" s="77" t="s">
        <v>12140</v>
      </c>
      <c r="C5650" s="161"/>
      <c r="D5650" s="73" t="s">
        <v>33</v>
      </c>
      <c r="E5650" s="20" t="s">
        <v>12141</v>
      </c>
      <c r="F5650" s="149">
        <f t="shared" si="786"/>
        <v>0.16557884595</v>
      </c>
      <c r="G5650" s="149">
        <f t="shared" si="787"/>
        <v>3.3056614579999997E-2</v>
      </c>
      <c r="H5650" s="149">
        <f t="shared" si="788"/>
        <v>5.1138845709999999E-2</v>
      </c>
      <c r="I5650" s="149">
        <f t="shared" si="789"/>
        <v>1.55390466E-3</v>
      </c>
      <c r="J5650" s="149">
        <v>7.9829480999999994E-2</v>
      </c>
      <c r="K5650" s="149">
        <v>4.6276052999999998E-2</v>
      </c>
      <c r="L5650" s="149">
        <v>4.6729722999999997E-3</v>
      </c>
      <c r="M5650" s="149">
        <v>9.1523318000000004E-4</v>
      </c>
      <c r="N5650" s="149">
        <v>2.8687785E-2</v>
      </c>
      <c r="O5650" s="149">
        <v>3.4535963999999999E-3</v>
      </c>
      <c r="P5650" s="149">
        <v>1.8982041000000001E-4</v>
      </c>
      <c r="Q5650" s="149">
        <v>1.1823107E-3</v>
      </c>
      <c r="R5650" s="149">
        <v>0</v>
      </c>
      <c r="S5650" s="149">
        <v>0</v>
      </c>
      <c r="T5650" s="149">
        <v>0</v>
      </c>
      <c r="U5650" s="149">
        <v>3.7159395999999999E-4</v>
      </c>
      <c r="V5650" s="110"/>
      <c r="W5650" s="246">
        <f t="shared" si="790"/>
        <v>0.59132948888888881</v>
      </c>
      <c r="X5650" s="201">
        <v>10.719579</v>
      </c>
      <c r="Y5650" s="201">
        <v>10.578091000000001</v>
      </c>
      <c r="Z5650" s="201">
        <v>8.2694511999999998E-2</v>
      </c>
      <c r="AA5650" s="201">
        <v>8.8279929000000001E-5</v>
      </c>
      <c r="AB5650" s="201">
        <v>1.7453264E-2</v>
      </c>
      <c r="AC5650" s="201">
        <v>5.3965695000000001E-3</v>
      </c>
      <c r="AD5650" s="201">
        <v>3.5855442000000001E-2</v>
      </c>
      <c r="AE5650" s="76">
        <v>1.3488744999999999E-6</v>
      </c>
      <c r="AF5650" s="76">
        <v>3.9015366000000003E-9</v>
      </c>
      <c r="AG5650" s="20">
        <v>0.10170000999999999</v>
      </c>
      <c r="AH5650" s="20"/>
      <c r="AI5650" s="20"/>
      <c r="AJ5650" s="20"/>
      <c r="AK5650" s="20"/>
      <c r="AL5650" s="20"/>
      <c r="AM5650" s="20"/>
      <c r="AN5650" s="20"/>
      <c r="AS5650" s="20"/>
      <c r="AT5650" s="20"/>
      <c r="AU5650" s="20"/>
      <c r="AV5650" s="20"/>
      <c r="AW5650" s="20"/>
      <c r="AX5650" s="20"/>
      <c r="AY5650" s="20"/>
      <c r="AZ5650" s="20"/>
      <c r="BA5650" s="20"/>
      <c r="BB5650" s="20"/>
      <c r="BC5650" s="20"/>
      <c r="BD5650" s="20"/>
      <c r="BE5650" s="20"/>
      <c r="BF5650" s="20"/>
      <c r="BG5650" s="20"/>
      <c r="BH5650" s="20"/>
      <c r="BI5650" s="20"/>
      <c r="BJ5650" s="20"/>
      <c r="BK5650" s="20"/>
      <c r="BL5650" s="20"/>
      <c r="BM5650" s="20"/>
      <c r="BN5650" s="20"/>
      <c r="BO5650" s="20"/>
      <c r="BP5650" s="20"/>
      <c r="BQ5650" s="20"/>
      <c r="BR5650" s="20"/>
      <c r="BS5650" s="20"/>
      <c r="BT5650" s="20"/>
      <c r="BU5650" s="20"/>
      <c r="BV5650" s="20"/>
      <c r="BW5650" s="20"/>
      <c r="BX5650" s="20"/>
      <c r="BY5650" s="20"/>
      <c r="BZ5650" s="20"/>
      <c r="CA5650" s="20"/>
      <c r="CB5650" s="20"/>
      <c r="CC5650" s="20"/>
      <c r="CD5650" s="20"/>
      <c r="CE5650" s="20"/>
      <c r="CF5650" s="20"/>
      <c r="CG5650" s="20"/>
      <c r="CH5650" s="20"/>
      <c r="CI5650" s="20"/>
      <c r="CJ5650" s="20"/>
      <c r="CK5650" s="20"/>
      <c r="CL5650" s="20"/>
      <c r="CM5650" s="20"/>
      <c r="CN5650" s="20"/>
      <c r="CO5650" s="20"/>
      <c r="CP5650" s="20"/>
      <c r="CQ5650" s="20"/>
      <c r="CR5650" s="20"/>
      <c r="CS5650" s="20"/>
      <c r="CT5650" s="20"/>
      <c r="CU5650" s="20"/>
      <c r="CV5650" s="20"/>
      <c r="CW5650" s="20"/>
      <c r="CX5650" s="20"/>
      <c r="CY5650" s="20"/>
      <c r="CZ5650" s="20"/>
      <c r="DA5650" s="20"/>
      <c r="DB5650" s="20"/>
      <c r="DC5650" s="20"/>
      <c r="DD5650" s="20"/>
      <c r="DE5650" s="20"/>
      <c r="DF5650" s="20"/>
      <c r="DG5650" s="20"/>
      <c r="DH5650" s="20"/>
      <c r="DI5650" s="20"/>
      <c r="DJ5650" s="20"/>
      <c r="DK5650" s="20"/>
      <c r="DL5650" s="20"/>
      <c r="DM5650" s="20"/>
      <c r="DN5650" s="20"/>
      <c r="DO5650" s="20"/>
      <c r="DP5650" s="20"/>
      <c r="DQ5650" s="20"/>
      <c r="DR5650" s="20"/>
      <c r="DS5650" s="20"/>
      <c r="DT5650" s="20"/>
      <c r="DU5650" s="20"/>
      <c r="DV5650" s="20"/>
      <c r="DW5650" s="20"/>
      <c r="DX5650" s="20"/>
      <c r="DY5650" s="20"/>
    </row>
    <row r="5651" spans="1:129" x14ac:dyDescent="0.15">
      <c r="B5651" s="77" t="s">
        <v>12142</v>
      </c>
      <c r="C5651" s="161"/>
      <c r="D5651" s="73" t="s">
        <v>33</v>
      </c>
      <c r="E5651" s="20" t="s">
        <v>12143</v>
      </c>
      <c r="F5651" s="149">
        <f t="shared" si="786"/>
        <v>132.87927135000001</v>
      </c>
      <c r="G5651" s="149">
        <f t="shared" si="787"/>
        <v>26.528365610000002</v>
      </c>
      <c r="H5651" s="149">
        <f t="shared" si="788"/>
        <v>41.039612419999997</v>
      </c>
      <c r="I5651" s="149">
        <f t="shared" si="789"/>
        <v>1.24702932</v>
      </c>
      <c r="J5651" s="149">
        <v>64.064263999999994</v>
      </c>
      <c r="K5651" s="149">
        <v>37.137155999999997</v>
      </c>
      <c r="L5651" s="149">
        <v>3.7501229999999999</v>
      </c>
      <c r="M5651" s="149">
        <v>0.73448690999999999</v>
      </c>
      <c r="N5651" s="149">
        <v>23.022321999999999</v>
      </c>
      <c r="O5651" s="149">
        <v>2.7715567000000001</v>
      </c>
      <c r="P5651" s="149">
        <v>0.15233342</v>
      </c>
      <c r="Q5651" s="149">
        <v>0.94882018000000001</v>
      </c>
      <c r="R5651" s="149">
        <v>0</v>
      </c>
      <c r="S5651" s="149">
        <v>0</v>
      </c>
      <c r="T5651" s="149">
        <v>0</v>
      </c>
      <c r="U5651" s="149">
        <v>0.29820913999999998</v>
      </c>
      <c r="V5651" s="110"/>
      <c r="W5651" s="246">
        <f t="shared" si="790"/>
        <v>474.55010370370366</v>
      </c>
      <c r="X5651" s="201">
        <v>8602.6044999999995</v>
      </c>
      <c r="Y5651" s="201">
        <v>8489.0584999999992</v>
      </c>
      <c r="Z5651" s="201">
        <v>66.363455000000002</v>
      </c>
      <c r="AA5651" s="201">
        <v>7.0845820000000004E-2</v>
      </c>
      <c r="AB5651" s="201">
        <v>14.00648</v>
      </c>
      <c r="AC5651" s="201">
        <v>4.3308194999999996</v>
      </c>
      <c r="AD5651" s="201">
        <v>28.774484999999999</v>
      </c>
      <c r="AE5651" s="20">
        <v>1.0824898999999999E-3</v>
      </c>
      <c r="AF5651" s="76">
        <v>3.1310358E-6</v>
      </c>
      <c r="AG5651" s="20">
        <v>81.615610000000004</v>
      </c>
      <c r="AH5651" s="20"/>
      <c r="AI5651" s="20"/>
      <c r="AJ5651" s="20"/>
      <c r="AK5651" s="20"/>
      <c r="AL5651" s="20"/>
      <c r="AM5651" s="20"/>
      <c r="AN5651" s="20"/>
      <c r="AS5651" s="20"/>
      <c r="AT5651" s="20"/>
      <c r="AU5651" s="20"/>
      <c r="AV5651" s="20"/>
      <c r="AW5651" s="20"/>
      <c r="AX5651" s="20"/>
      <c r="AY5651" s="20"/>
      <c r="AZ5651" s="20"/>
      <c r="BA5651" s="20"/>
      <c r="BB5651" s="20"/>
      <c r="BC5651" s="20"/>
      <c r="BD5651" s="20"/>
      <c r="BE5651" s="20"/>
      <c r="BF5651" s="20"/>
      <c r="BG5651" s="20"/>
      <c r="BH5651" s="20"/>
      <c r="BI5651" s="20"/>
      <c r="BJ5651" s="20"/>
      <c r="BK5651" s="20"/>
      <c r="BL5651" s="20"/>
      <c r="BM5651" s="20"/>
      <c r="BN5651" s="20"/>
      <c r="BO5651" s="20"/>
      <c r="BP5651" s="20"/>
      <c r="BQ5651" s="20"/>
      <c r="BR5651" s="20"/>
      <c r="BS5651" s="20"/>
      <c r="BT5651" s="20"/>
      <c r="BU5651" s="20"/>
      <c r="BV5651" s="20"/>
      <c r="BW5651" s="20"/>
      <c r="BX5651" s="20"/>
      <c r="BY5651" s="20"/>
      <c r="BZ5651" s="20"/>
      <c r="CA5651" s="20"/>
      <c r="CB5651" s="20"/>
      <c r="CC5651" s="20"/>
      <c r="CD5651" s="20"/>
      <c r="CE5651" s="20"/>
      <c r="CF5651" s="20"/>
      <c r="CG5651" s="20"/>
      <c r="CH5651" s="20"/>
      <c r="CI5651" s="20"/>
      <c r="CJ5651" s="20"/>
      <c r="CK5651" s="20"/>
      <c r="CL5651" s="20"/>
      <c r="CM5651" s="20"/>
      <c r="CN5651" s="20"/>
      <c r="CO5651" s="20"/>
      <c r="CP5651" s="20"/>
      <c r="CQ5651" s="20"/>
      <c r="CR5651" s="20"/>
      <c r="CS5651" s="20"/>
      <c r="CT5651" s="20"/>
      <c r="CU5651" s="20"/>
      <c r="CV5651" s="20"/>
      <c r="CW5651" s="20"/>
      <c r="CX5651" s="20"/>
      <c r="CY5651" s="20"/>
      <c r="CZ5651" s="20"/>
      <c r="DA5651" s="20"/>
      <c r="DB5651" s="20"/>
      <c r="DC5651" s="20"/>
      <c r="DD5651" s="20"/>
      <c r="DE5651" s="20"/>
      <c r="DF5651" s="20"/>
      <c r="DG5651" s="20"/>
      <c r="DH5651" s="20"/>
      <c r="DI5651" s="20"/>
      <c r="DJ5651" s="20"/>
      <c r="DK5651" s="20"/>
      <c r="DL5651" s="20"/>
      <c r="DM5651" s="20"/>
      <c r="DN5651" s="20"/>
      <c r="DO5651" s="20"/>
      <c r="DP5651" s="20"/>
      <c r="DQ5651" s="20"/>
      <c r="DR5651" s="20"/>
      <c r="DS5651" s="20"/>
      <c r="DT5651" s="20"/>
      <c r="DU5651" s="20"/>
      <c r="DV5651" s="20"/>
      <c r="DW5651" s="20"/>
      <c r="DX5651" s="20"/>
      <c r="DY5651" s="20"/>
    </row>
    <row r="5652" spans="1:129" x14ac:dyDescent="0.15">
      <c r="B5652" s="77" t="s">
        <v>12138</v>
      </c>
      <c r="C5652" s="161"/>
      <c r="D5652" s="73" t="s">
        <v>33</v>
      </c>
      <c r="E5652" s="20" t="s">
        <v>12144</v>
      </c>
      <c r="F5652" s="149">
        <f t="shared" si="786"/>
        <v>0.16557884370999998</v>
      </c>
      <c r="G5652" s="149">
        <f t="shared" si="787"/>
        <v>3.3056614560000003E-2</v>
      </c>
      <c r="H5652" s="149">
        <f t="shared" si="788"/>
        <v>5.1138843499999996E-2</v>
      </c>
      <c r="I5652" s="149">
        <f t="shared" si="789"/>
        <v>1.5539046500000001E-3</v>
      </c>
      <c r="J5652" s="149">
        <v>7.9829480999999994E-2</v>
      </c>
      <c r="K5652" s="149">
        <v>4.6276050999999999E-2</v>
      </c>
      <c r="L5652" s="149">
        <v>4.6729720999999997E-3</v>
      </c>
      <c r="M5652" s="149">
        <v>9.1523316000000001E-4</v>
      </c>
      <c r="N5652" s="149">
        <v>2.8687785E-2</v>
      </c>
      <c r="O5652" s="149">
        <v>3.4535963999999999E-3</v>
      </c>
      <c r="P5652" s="149">
        <v>1.898204E-4</v>
      </c>
      <c r="Q5652" s="149">
        <v>1.1823107E-3</v>
      </c>
      <c r="R5652" s="149">
        <v>0</v>
      </c>
      <c r="S5652" s="149">
        <v>0</v>
      </c>
      <c r="T5652" s="149">
        <v>0</v>
      </c>
      <c r="U5652" s="149">
        <v>3.7159394999999998E-4</v>
      </c>
      <c r="V5652" s="110"/>
      <c r="W5652" s="246">
        <f t="shared" si="790"/>
        <v>0.59132948888888881</v>
      </c>
      <c r="X5652" s="201">
        <v>10.719578</v>
      </c>
      <c r="Y5652" s="201">
        <v>10.57809</v>
      </c>
      <c r="Z5652" s="201">
        <v>8.2694511999999998E-2</v>
      </c>
      <c r="AA5652" s="201">
        <v>8.8279929000000001E-5</v>
      </c>
      <c r="AB5652" s="201">
        <v>1.7453263E-2</v>
      </c>
      <c r="AC5652" s="201">
        <v>5.3965691E-3</v>
      </c>
      <c r="AD5652" s="201">
        <v>3.5855442000000001E-2</v>
      </c>
      <c r="AE5652" s="76">
        <v>1.3488744999999999E-6</v>
      </c>
      <c r="AF5652" s="76">
        <v>3.9015365000000003E-9</v>
      </c>
      <c r="AG5652" s="20">
        <v>0.10170000999999999</v>
      </c>
      <c r="AH5652" s="20"/>
      <c r="AI5652" s="20"/>
      <c r="AJ5652" s="20"/>
      <c r="AK5652" s="20"/>
      <c r="AL5652" s="20"/>
      <c r="AM5652" s="20"/>
      <c r="AN5652" s="20"/>
      <c r="AS5652" s="20"/>
      <c r="AT5652" s="20"/>
      <c r="AU5652" s="20"/>
      <c r="AV5652" s="20"/>
      <c r="AW5652" s="20"/>
      <c r="AX5652" s="20"/>
      <c r="AY5652" s="20"/>
      <c r="AZ5652" s="20"/>
      <c r="BA5652" s="20"/>
      <c r="BB5652" s="20"/>
      <c r="BC5652" s="20"/>
      <c r="BD5652" s="20"/>
      <c r="BE5652" s="20"/>
      <c r="BF5652" s="20"/>
      <c r="BG5652" s="20"/>
      <c r="BH5652" s="20"/>
      <c r="BI5652" s="20"/>
      <c r="BJ5652" s="20"/>
      <c r="BK5652" s="20"/>
      <c r="BL5652" s="20"/>
      <c r="BM5652" s="20"/>
      <c r="BN5652" s="20"/>
      <c r="BO5652" s="20"/>
      <c r="BP5652" s="20"/>
      <c r="BQ5652" s="20"/>
      <c r="BR5652" s="20"/>
      <c r="BS5652" s="20"/>
      <c r="BT5652" s="20"/>
      <c r="BU5652" s="20"/>
      <c r="BV5652" s="20"/>
      <c r="BW5652" s="20"/>
      <c r="BX5652" s="20"/>
      <c r="BY5652" s="20"/>
      <c r="BZ5652" s="20"/>
      <c r="CA5652" s="20"/>
      <c r="CB5652" s="20"/>
      <c r="CC5652" s="20"/>
      <c r="CD5652" s="20"/>
      <c r="CE5652" s="20"/>
      <c r="CF5652" s="20"/>
      <c r="CG5652" s="20"/>
      <c r="CH5652" s="20"/>
      <c r="CI5652" s="20"/>
      <c r="CJ5652" s="20"/>
      <c r="CK5652" s="20"/>
      <c r="CL5652" s="20"/>
      <c r="CM5652" s="20"/>
      <c r="CN5652" s="20"/>
      <c r="CO5652" s="20"/>
      <c r="CP5652" s="20"/>
      <c r="CQ5652" s="20"/>
      <c r="CR5652" s="20"/>
      <c r="CS5652" s="20"/>
      <c r="CT5652" s="20"/>
      <c r="CU5652" s="20"/>
      <c r="CV5652" s="20"/>
      <c r="CW5652" s="20"/>
      <c r="CX5652" s="20"/>
      <c r="CY5652" s="20"/>
      <c r="CZ5652" s="20"/>
      <c r="DA5652" s="20"/>
      <c r="DB5652" s="20"/>
      <c r="DC5652" s="20"/>
      <c r="DD5652" s="20"/>
      <c r="DE5652" s="20"/>
      <c r="DF5652" s="20"/>
      <c r="DG5652" s="20"/>
      <c r="DH5652" s="20"/>
      <c r="DI5652" s="20"/>
      <c r="DJ5652" s="20"/>
      <c r="DK5652" s="20"/>
      <c r="DL5652" s="20"/>
      <c r="DM5652" s="20"/>
      <c r="DN5652" s="20"/>
      <c r="DO5652" s="20"/>
      <c r="DP5652" s="20"/>
      <c r="DQ5652" s="20"/>
      <c r="DR5652" s="20"/>
      <c r="DS5652" s="20"/>
      <c r="DT5652" s="20"/>
      <c r="DU5652" s="20"/>
      <c r="DV5652" s="20"/>
      <c r="DW5652" s="20"/>
      <c r="DX5652" s="20"/>
      <c r="DY5652" s="20"/>
    </row>
    <row r="5653" spans="1:129" x14ac:dyDescent="0.15">
      <c r="B5653" s="77" t="s">
        <v>12145</v>
      </c>
      <c r="C5653" s="161"/>
      <c r="D5653" s="73" t="s">
        <v>33</v>
      </c>
      <c r="E5653" s="20" t="s">
        <v>12146</v>
      </c>
      <c r="F5653" s="149">
        <f t="shared" si="786"/>
        <v>0.16557884595</v>
      </c>
      <c r="G5653" s="149">
        <f t="shared" si="787"/>
        <v>3.3056614579999997E-2</v>
      </c>
      <c r="H5653" s="149">
        <f t="shared" si="788"/>
        <v>5.1138845709999999E-2</v>
      </c>
      <c r="I5653" s="149">
        <f t="shared" si="789"/>
        <v>1.55390466E-3</v>
      </c>
      <c r="J5653" s="149">
        <v>7.9829480999999994E-2</v>
      </c>
      <c r="K5653" s="149">
        <v>4.6276052999999998E-2</v>
      </c>
      <c r="L5653" s="149">
        <v>4.6729722999999997E-3</v>
      </c>
      <c r="M5653" s="149">
        <v>9.1523318000000004E-4</v>
      </c>
      <c r="N5653" s="149">
        <v>2.8687785E-2</v>
      </c>
      <c r="O5653" s="149">
        <v>3.4535963999999999E-3</v>
      </c>
      <c r="P5653" s="149">
        <v>1.8982041000000001E-4</v>
      </c>
      <c r="Q5653" s="149">
        <v>1.1823107E-3</v>
      </c>
      <c r="R5653" s="149">
        <v>0</v>
      </c>
      <c r="S5653" s="149">
        <v>0</v>
      </c>
      <c r="T5653" s="149">
        <v>0</v>
      </c>
      <c r="U5653" s="149">
        <v>3.7159395999999999E-4</v>
      </c>
      <c r="V5653" s="110"/>
      <c r="W5653" s="246">
        <f t="shared" si="790"/>
        <v>0.59132948888888881</v>
      </c>
      <c r="X5653" s="201">
        <v>10.719579</v>
      </c>
      <c r="Y5653" s="201">
        <v>10.578091000000001</v>
      </c>
      <c r="Z5653" s="201">
        <v>8.2694511999999998E-2</v>
      </c>
      <c r="AA5653" s="201">
        <v>8.8279929000000001E-5</v>
      </c>
      <c r="AB5653" s="201">
        <v>1.7453264E-2</v>
      </c>
      <c r="AC5653" s="201">
        <v>5.3965695000000001E-3</v>
      </c>
      <c r="AD5653" s="201">
        <v>3.5855442000000001E-2</v>
      </c>
      <c r="AE5653" s="76">
        <v>1.3488744999999999E-6</v>
      </c>
      <c r="AF5653" s="76">
        <v>3.9015366000000003E-9</v>
      </c>
      <c r="AG5653" s="20">
        <v>0.10170000999999999</v>
      </c>
      <c r="AH5653" s="20"/>
      <c r="AI5653" s="20"/>
      <c r="AJ5653" s="20"/>
      <c r="AK5653" s="20"/>
      <c r="AL5653" s="20"/>
      <c r="AM5653" s="20"/>
      <c r="AN5653" s="20"/>
      <c r="AS5653" s="20"/>
      <c r="AT5653" s="20"/>
      <c r="AU5653" s="20"/>
      <c r="AV5653" s="20"/>
      <c r="AW5653" s="20"/>
      <c r="AX5653" s="20"/>
      <c r="AY5653" s="20"/>
      <c r="AZ5653" s="20"/>
      <c r="BA5653" s="20"/>
      <c r="BB5653" s="20"/>
      <c r="BC5653" s="20"/>
      <c r="BD5653" s="20"/>
      <c r="BE5653" s="20"/>
      <c r="BF5653" s="20"/>
      <c r="BG5653" s="20"/>
      <c r="BH5653" s="20"/>
      <c r="BI5653" s="20"/>
      <c r="BJ5653" s="20"/>
      <c r="BK5653" s="20"/>
      <c r="BL5653" s="20"/>
      <c r="BM5653" s="20"/>
      <c r="BN5653" s="20"/>
      <c r="BO5653" s="20"/>
      <c r="BP5653" s="20"/>
      <c r="BQ5653" s="20"/>
      <c r="BR5653" s="20"/>
      <c r="BS5653" s="20"/>
      <c r="BT5653" s="20"/>
      <c r="BU5653" s="20"/>
      <c r="BV5653" s="20"/>
      <c r="BW5653" s="20"/>
      <c r="BX5653" s="20"/>
      <c r="BY5653" s="20"/>
      <c r="BZ5653" s="20"/>
      <c r="CA5653" s="20"/>
      <c r="CB5653" s="20"/>
      <c r="CC5653" s="20"/>
      <c r="CD5653" s="20"/>
      <c r="CE5653" s="20"/>
      <c r="CF5653" s="20"/>
      <c r="CG5653" s="20"/>
      <c r="CH5653" s="20"/>
      <c r="CI5653" s="20"/>
      <c r="CJ5653" s="20"/>
      <c r="CK5653" s="20"/>
      <c r="CL5653" s="20"/>
      <c r="CM5653" s="20"/>
      <c r="CN5653" s="20"/>
      <c r="CO5653" s="20"/>
      <c r="CP5653" s="20"/>
      <c r="CQ5653" s="20"/>
      <c r="CR5653" s="20"/>
      <c r="CS5653" s="20"/>
      <c r="CT5653" s="20"/>
      <c r="CU5653" s="20"/>
      <c r="CV5653" s="20"/>
      <c r="CW5653" s="20"/>
      <c r="CX5653" s="20"/>
      <c r="CY5653" s="20"/>
      <c r="CZ5653" s="20"/>
      <c r="DA5653" s="20"/>
      <c r="DB5653" s="20"/>
      <c r="DC5653" s="20"/>
      <c r="DD5653" s="20"/>
      <c r="DE5653" s="20"/>
      <c r="DF5653" s="20"/>
      <c r="DG5653" s="20"/>
      <c r="DH5653" s="20"/>
      <c r="DI5653" s="20"/>
      <c r="DJ5653" s="20"/>
      <c r="DK5653" s="20"/>
      <c r="DL5653" s="20"/>
      <c r="DM5653" s="20"/>
      <c r="DN5653" s="20"/>
      <c r="DO5653" s="20"/>
      <c r="DP5653" s="20"/>
      <c r="DQ5653" s="20"/>
      <c r="DR5653" s="20"/>
      <c r="DS5653" s="20"/>
      <c r="DT5653" s="20"/>
      <c r="DU5653" s="20"/>
      <c r="DV5653" s="20"/>
      <c r="DW5653" s="20"/>
      <c r="DX5653" s="20"/>
      <c r="DY5653" s="20"/>
    </row>
    <row r="5654" spans="1:129" x14ac:dyDescent="0.15">
      <c r="A5654" s="61" t="s">
        <v>1816</v>
      </c>
      <c r="B5654" s="67" t="s">
        <v>1817</v>
      </c>
      <c r="C5654" s="83" t="s">
        <v>1818</v>
      </c>
      <c r="D5654" s="73"/>
      <c r="E5654" s="105"/>
      <c r="F5654" s="146">
        <f t="shared" si="786"/>
        <v>0</v>
      </c>
      <c r="G5654" s="146">
        <f t="shared" si="787"/>
        <v>0</v>
      </c>
      <c r="H5654" s="146">
        <f t="shared" si="788"/>
        <v>0</v>
      </c>
      <c r="I5654" s="146">
        <f t="shared" si="789"/>
        <v>0</v>
      </c>
      <c r="J5654" s="146"/>
      <c r="K5654" s="146"/>
      <c r="L5654" s="146"/>
      <c r="M5654" s="146"/>
      <c r="N5654" s="146"/>
      <c r="O5654" s="146"/>
      <c r="P5654" s="146"/>
      <c r="Q5654" s="146"/>
      <c r="R5654" s="146"/>
      <c r="S5654" s="146"/>
      <c r="T5654" s="146"/>
      <c r="U5654" s="146"/>
      <c r="W5654" s="246"/>
      <c r="X5654" s="275"/>
      <c r="Y5654" s="275"/>
      <c r="Z5654" s="275"/>
      <c r="AA5654" s="275"/>
      <c r="AB5654" s="275"/>
      <c r="AC5654" s="275"/>
      <c r="AD5654" s="275"/>
      <c r="AE5654" s="70"/>
      <c r="AF5654" s="70"/>
      <c r="AG5654" s="70"/>
      <c r="AH5654" s="20"/>
      <c r="AI5654" s="20"/>
      <c r="AJ5654" s="20"/>
      <c r="AK5654" s="20"/>
      <c r="AL5654" s="20"/>
      <c r="AM5654" s="20"/>
      <c r="AN5654" s="20"/>
      <c r="AS5654" s="20"/>
      <c r="AT5654" s="20"/>
      <c r="AU5654" s="20"/>
      <c r="AV5654" s="20"/>
      <c r="AW5654" s="20"/>
      <c r="AX5654" s="20"/>
      <c r="AY5654" s="20"/>
      <c r="AZ5654" s="20"/>
      <c r="BA5654" s="20"/>
      <c r="BB5654" s="20"/>
      <c r="BC5654" s="20"/>
      <c r="BD5654" s="20"/>
      <c r="BE5654" s="20"/>
      <c r="BF5654" s="20"/>
      <c r="BG5654" s="20"/>
      <c r="BH5654" s="20"/>
      <c r="BI5654" s="20"/>
      <c r="BJ5654" s="20"/>
      <c r="BK5654" s="20"/>
      <c r="BL5654" s="20"/>
      <c r="BM5654" s="20"/>
      <c r="BN5654" s="20"/>
      <c r="BO5654" s="20"/>
      <c r="BP5654" s="20"/>
      <c r="BQ5654" s="20"/>
      <c r="BR5654" s="20"/>
      <c r="BS5654" s="20"/>
      <c r="BT5654" s="20"/>
      <c r="BU5654" s="20"/>
      <c r="BV5654" s="20"/>
      <c r="BW5654" s="20"/>
      <c r="BX5654" s="20"/>
      <c r="BY5654" s="20"/>
      <c r="BZ5654" s="20"/>
      <c r="CA5654" s="20"/>
      <c r="CB5654" s="20"/>
      <c r="CC5654" s="20"/>
      <c r="CD5654" s="20"/>
      <c r="CE5654" s="20"/>
      <c r="CF5654" s="20"/>
      <c r="CG5654" s="20"/>
      <c r="CH5654" s="20"/>
      <c r="CI5654" s="20"/>
      <c r="CJ5654" s="20"/>
      <c r="CK5654" s="20"/>
      <c r="CL5654" s="20"/>
      <c r="CM5654" s="20"/>
      <c r="CN5654" s="20"/>
      <c r="CO5654" s="20"/>
      <c r="CP5654" s="20"/>
      <c r="CQ5654" s="20"/>
      <c r="CR5654" s="20"/>
      <c r="CS5654" s="20"/>
      <c r="CT5654" s="20"/>
      <c r="CU5654" s="20"/>
      <c r="CV5654" s="20"/>
      <c r="CW5654" s="20"/>
      <c r="CX5654" s="20"/>
      <c r="CY5654" s="20"/>
      <c r="CZ5654" s="20"/>
      <c r="DA5654" s="20"/>
      <c r="DB5654" s="20"/>
      <c r="DC5654" s="20"/>
      <c r="DD5654" s="20"/>
      <c r="DE5654" s="20"/>
      <c r="DF5654" s="20"/>
      <c r="DG5654" s="20"/>
      <c r="DH5654" s="20"/>
      <c r="DI5654" s="20"/>
      <c r="DJ5654" s="20"/>
      <c r="DK5654" s="20"/>
      <c r="DL5654" s="20"/>
      <c r="DM5654" s="20"/>
      <c r="DN5654" s="20"/>
      <c r="DO5654" s="20"/>
      <c r="DP5654" s="20"/>
      <c r="DQ5654" s="20"/>
      <c r="DR5654" s="20"/>
      <c r="DS5654" s="20"/>
      <c r="DT5654" s="20"/>
      <c r="DU5654" s="20"/>
      <c r="DV5654" s="20"/>
      <c r="DW5654" s="20"/>
      <c r="DX5654" s="20"/>
      <c r="DY5654" s="20"/>
    </row>
    <row r="5655" spans="1:129" x14ac:dyDescent="0.15">
      <c r="B5655" s="77" t="s">
        <v>1819</v>
      </c>
      <c r="C5655" s="114"/>
      <c r="D5655" s="73" t="s">
        <v>1711</v>
      </c>
      <c r="E5655" s="78" t="s">
        <v>1820</v>
      </c>
      <c r="F5655" s="271">
        <f t="shared" si="786"/>
        <v>0.23455679587100001</v>
      </c>
      <c r="G5655" s="271">
        <f t="shared" si="787"/>
        <v>3.2891906300000003E-2</v>
      </c>
      <c r="H5655" s="271">
        <f t="shared" si="788"/>
        <v>4.7337800999999999E-2</v>
      </c>
      <c r="I5655" s="271">
        <f t="shared" si="789"/>
        <v>1.0945588571E-2</v>
      </c>
      <c r="J5655" s="271">
        <v>0.1433815</v>
      </c>
      <c r="K5655" s="271">
        <v>4.3228849E-2</v>
      </c>
      <c r="L5655" s="271">
        <v>2.4359325000000002E-3</v>
      </c>
      <c r="M5655" s="271">
        <v>2.0252994000000001E-3</v>
      </c>
      <c r="N5655" s="271">
        <v>2.7439273E-2</v>
      </c>
      <c r="O5655" s="271">
        <v>3.4273339000000002E-3</v>
      </c>
      <c r="P5655" s="271">
        <v>1.6730194999999999E-3</v>
      </c>
      <c r="Q5655" s="271">
        <v>7.2804625000000003E-3</v>
      </c>
      <c r="R5655" s="271">
        <v>9.0889071000000004E-5</v>
      </c>
      <c r="S5655" s="271">
        <v>0</v>
      </c>
      <c r="T5655" s="271">
        <v>0</v>
      </c>
      <c r="U5655" s="271">
        <v>3.5742370000000001E-3</v>
      </c>
      <c r="V5655" s="110"/>
      <c r="W5655" s="89">
        <f t="shared" ref="W5655:W5661" si="791">J5655/0.135</f>
        <v>1.0620851851851851</v>
      </c>
      <c r="X5655" s="248">
        <v>23.724239000000001</v>
      </c>
      <c r="Y5655" s="248">
        <v>13.162371</v>
      </c>
      <c r="Z5655" s="248">
        <v>7.8491144999999998</v>
      </c>
      <c r="AA5655" s="248">
        <v>1.4189826E-3</v>
      </c>
      <c r="AB5655" s="248">
        <v>0.93477319999999997</v>
      </c>
      <c r="AC5655" s="248">
        <v>0.42289768</v>
      </c>
      <c r="AD5655" s="248">
        <v>1.3536633</v>
      </c>
      <c r="AE5655" s="250">
        <v>2.1398566000000002E-6</v>
      </c>
      <c r="AF5655" s="250">
        <v>5.3011706000000004E-9</v>
      </c>
      <c r="AG5655" s="78">
        <v>4.6157409000000003E-2</v>
      </c>
      <c r="AH5655" s="20"/>
      <c r="AI5655" s="20"/>
      <c r="AJ5655" s="20"/>
      <c r="AK5655" s="20"/>
      <c r="AL5655" s="20"/>
      <c r="AM5655" s="20"/>
      <c r="AN5655" s="20"/>
      <c r="AS5655" s="20"/>
      <c r="AT5655" s="20"/>
      <c r="AU5655" s="20"/>
      <c r="AV5655" s="20"/>
      <c r="AW5655" s="20"/>
      <c r="AX5655" s="20"/>
      <c r="AY5655" s="20"/>
      <c r="AZ5655" s="20"/>
      <c r="BA5655" s="20"/>
      <c r="BB5655" s="20"/>
      <c r="BC5655" s="20"/>
      <c r="BD5655" s="20"/>
      <c r="BE5655" s="20"/>
      <c r="BF5655" s="20"/>
      <c r="BG5655" s="20"/>
      <c r="BH5655" s="20"/>
      <c r="BI5655" s="20"/>
      <c r="BJ5655" s="20"/>
      <c r="BK5655" s="20"/>
      <c r="BL5655" s="20"/>
      <c r="BM5655" s="20"/>
      <c r="BN5655" s="20"/>
      <c r="BO5655" s="20"/>
      <c r="BP5655" s="20"/>
      <c r="BQ5655" s="20"/>
      <c r="BR5655" s="20"/>
      <c r="BS5655" s="20"/>
      <c r="BT5655" s="20"/>
      <c r="BU5655" s="20"/>
      <c r="BV5655" s="20"/>
      <c r="BW5655" s="20"/>
      <c r="BX5655" s="20"/>
      <c r="BY5655" s="20"/>
      <c r="BZ5655" s="20"/>
      <c r="CA5655" s="20"/>
      <c r="CB5655" s="20"/>
      <c r="CC5655" s="20"/>
      <c r="CD5655" s="20"/>
      <c r="CE5655" s="20"/>
      <c r="CF5655" s="20"/>
      <c r="CG5655" s="20"/>
      <c r="CH5655" s="20"/>
      <c r="CI5655" s="20"/>
      <c r="CJ5655" s="20"/>
      <c r="CK5655" s="20"/>
      <c r="CL5655" s="20"/>
      <c r="CM5655" s="20"/>
      <c r="CN5655" s="20"/>
      <c r="CO5655" s="20"/>
      <c r="CP5655" s="20"/>
      <c r="CQ5655" s="20"/>
      <c r="CR5655" s="20"/>
      <c r="CS5655" s="20"/>
      <c r="CT5655" s="20"/>
      <c r="CU5655" s="20"/>
      <c r="CV5655" s="20"/>
      <c r="CW5655" s="20"/>
      <c r="CX5655" s="20"/>
      <c r="CY5655" s="20"/>
      <c r="CZ5655" s="20"/>
      <c r="DA5655" s="20"/>
      <c r="DB5655" s="20"/>
      <c r="DC5655" s="20"/>
      <c r="DD5655" s="20"/>
      <c r="DE5655" s="20"/>
      <c r="DF5655" s="20"/>
      <c r="DG5655" s="20"/>
      <c r="DH5655" s="20"/>
      <c r="DI5655" s="20"/>
      <c r="DJ5655" s="20"/>
      <c r="DK5655" s="20"/>
      <c r="DL5655" s="20"/>
      <c r="DM5655" s="20"/>
      <c r="DN5655" s="20"/>
      <c r="DO5655" s="20"/>
      <c r="DP5655" s="20"/>
      <c r="DQ5655" s="20"/>
      <c r="DR5655" s="20"/>
      <c r="DS5655" s="20"/>
      <c r="DT5655" s="20"/>
      <c r="DU5655" s="20"/>
      <c r="DV5655" s="20"/>
      <c r="DW5655" s="20"/>
      <c r="DX5655" s="20"/>
      <c r="DY5655" s="20"/>
    </row>
    <row r="5656" spans="1:129" x14ac:dyDescent="0.15">
      <c r="B5656" s="77" t="s">
        <v>1821</v>
      </c>
      <c r="C5656" s="114"/>
      <c r="D5656" s="73" t="s">
        <v>38</v>
      </c>
      <c r="E5656" s="78" t="s">
        <v>1822</v>
      </c>
      <c r="F5656" s="271">
        <f t="shared" si="786"/>
        <v>58.709915283599997</v>
      </c>
      <c r="G5656" s="271">
        <f t="shared" si="787"/>
        <v>15.727325848</v>
      </c>
      <c r="H5656" s="271">
        <f t="shared" si="788"/>
        <v>11.982353879999998</v>
      </c>
      <c r="I5656" s="271">
        <f t="shared" si="789"/>
        <v>0.91004055559999997</v>
      </c>
      <c r="J5656" s="271">
        <v>30.090195000000001</v>
      </c>
      <c r="K5656" s="271">
        <v>11.250406999999999</v>
      </c>
      <c r="L5656" s="271">
        <v>0.50644312999999996</v>
      </c>
      <c r="M5656" s="271">
        <v>7.8032848000000002E-2</v>
      </c>
      <c r="N5656" s="271">
        <v>15.027774000000001</v>
      </c>
      <c r="O5656" s="271">
        <v>0.62151900000000004</v>
      </c>
      <c r="P5656" s="271">
        <v>0.22550375</v>
      </c>
      <c r="Q5656" s="271">
        <v>0.26234870999999998</v>
      </c>
      <c r="R5656" s="271">
        <v>2.6461755999999999E-3</v>
      </c>
      <c r="S5656" s="271">
        <v>0</v>
      </c>
      <c r="T5656" s="271">
        <v>0</v>
      </c>
      <c r="U5656" s="271">
        <v>0.64504567000000002</v>
      </c>
      <c r="V5656" s="110"/>
      <c r="W5656" s="89">
        <f t="shared" si="791"/>
        <v>222.89033333333333</v>
      </c>
      <c r="X5656" s="248">
        <v>3805.6606999999999</v>
      </c>
      <c r="Y5656" s="248">
        <v>2806.9989999999998</v>
      </c>
      <c r="Z5656" s="248">
        <v>621.21601999999996</v>
      </c>
      <c r="AA5656" s="248">
        <v>0.46643188000000002</v>
      </c>
      <c r="AB5656" s="248">
        <v>98.096958000000001</v>
      </c>
      <c r="AC5656" s="248">
        <v>45.769199</v>
      </c>
      <c r="AD5656" s="248">
        <v>233.11311000000001</v>
      </c>
      <c r="AE5656" s="78">
        <v>6.6831671000000005E-4</v>
      </c>
      <c r="AF5656" s="250">
        <v>1.1838053E-6</v>
      </c>
      <c r="AG5656" s="78">
        <v>11.575805000000001</v>
      </c>
      <c r="AH5656" s="20"/>
      <c r="AI5656" s="20"/>
      <c r="AJ5656" s="20"/>
      <c r="AK5656" s="20"/>
      <c r="AL5656" s="20"/>
      <c r="AM5656" s="20"/>
      <c r="AN5656" s="20"/>
      <c r="AS5656" s="20"/>
      <c r="AT5656" s="20"/>
      <c r="AU5656" s="20"/>
      <c r="AV5656" s="20"/>
      <c r="AW5656" s="20"/>
      <c r="AX5656" s="20"/>
      <c r="AY5656" s="20"/>
      <c r="AZ5656" s="20"/>
      <c r="BA5656" s="20"/>
      <c r="BB5656" s="20"/>
      <c r="BC5656" s="20"/>
      <c r="BD5656" s="20"/>
      <c r="BE5656" s="20"/>
      <c r="BF5656" s="20"/>
      <c r="BG5656" s="20"/>
      <c r="BH5656" s="20"/>
      <c r="BI5656" s="20"/>
      <c r="BJ5656" s="20"/>
      <c r="BK5656" s="20"/>
      <c r="BL5656" s="20"/>
      <c r="BM5656" s="20"/>
      <c r="BN5656" s="20"/>
      <c r="BO5656" s="20"/>
      <c r="BP5656" s="20"/>
      <c r="BQ5656" s="20"/>
      <c r="BR5656" s="20"/>
      <c r="BS5656" s="20"/>
      <c r="BT5656" s="20"/>
      <c r="BU5656" s="20"/>
      <c r="BV5656" s="20"/>
      <c r="BW5656" s="20"/>
      <c r="BX5656" s="20"/>
      <c r="BY5656" s="20"/>
      <c r="BZ5656" s="20"/>
      <c r="CA5656" s="20"/>
      <c r="CB5656" s="20"/>
      <c r="CC5656" s="20"/>
      <c r="CD5656" s="20"/>
      <c r="CE5656" s="20"/>
      <c r="CF5656" s="20"/>
      <c r="CG5656" s="20"/>
      <c r="CH5656" s="20"/>
      <c r="CI5656" s="20"/>
      <c r="CJ5656" s="20"/>
      <c r="CK5656" s="20"/>
      <c r="CL5656" s="20"/>
      <c r="CM5656" s="20"/>
      <c r="CN5656" s="20"/>
      <c r="CO5656" s="20"/>
      <c r="CP5656" s="20"/>
      <c r="CQ5656" s="20"/>
      <c r="CR5656" s="20"/>
      <c r="CS5656" s="20"/>
      <c r="CT5656" s="20"/>
      <c r="CU5656" s="20"/>
      <c r="CV5656" s="20"/>
      <c r="CW5656" s="20"/>
      <c r="CX5656" s="20"/>
      <c r="CY5656" s="20"/>
      <c r="CZ5656" s="20"/>
      <c r="DA5656" s="20"/>
      <c r="DB5656" s="20"/>
      <c r="DC5656" s="20"/>
      <c r="DD5656" s="20"/>
      <c r="DE5656" s="20"/>
      <c r="DF5656" s="20"/>
      <c r="DG5656" s="20"/>
      <c r="DH5656" s="20"/>
      <c r="DI5656" s="20"/>
      <c r="DJ5656" s="20"/>
      <c r="DK5656" s="20"/>
      <c r="DL5656" s="20"/>
      <c r="DM5656" s="20"/>
      <c r="DN5656" s="20"/>
      <c r="DO5656" s="20"/>
      <c r="DP5656" s="20"/>
      <c r="DQ5656" s="20"/>
      <c r="DR5656" s="20"/>
      <c r="DS5656" s="20"/>
      <c r="DT5656" s="20"/>
      <c r="DU5656" s="20"/>
      <c r="DV5656" s="20"/>
      <c r="DW5656" s="20"/>
      <c r="DX5656" s="20"/>
      <c r="DY5656" s="20"/>
    </row>
    <row r="5657" spans="1:129" x14ac:dyDescent="0.15">
      <c r="B5657" s="77" t="s">
        <v>1823</v>
      </c>
      <c r="C5657" s="106">
        <v>1</v>
      </c>
      <c r="D5657" s="73" t="s">
        <v>1711</v>
      </c>
      <c r="E5657" s="78" t="s">
        <v>1824</v>
      </c>
      <c r="F5657" s="271">
        <f t="shared" si="786"/>
        <v>7.7993793224999997E-2</v>
      </c>
      <c r="G5657" s="271">
        <f t="shared" si="787"/>
        <v>1.543776151E-2</v>
      </c>
      <c r="H5657" s="271">
        <f t="shared" si="788"/>
        <v>2.5579834229999997E-2</v>
      </c>
      <c r="I5657" s="271">
        <f t="shared" si="789"/>
        <v>1.3090274484999999E-2</v>
      </c>
      <c r="J5657" s="271">
        <v>2.3885923E-2</v>
      </c>
      <c r="K5657" s="271">
        <v>2.46269E-2</v>
      </c>
      <c r="L5657" s="271">
        <v>4.3891991000000001E-4</v>
      </c>
      <c r="M5657" s="271">
        <v>6.0933871000000005E-4</v>
      </c>
      <c r="N5657" s="271">
        <v>1.3710399999999999E-2</v>
      </c>
      <c r="O5657" s="271">
        <v>1.1180228E-3</v>
      </c>
      <c r="P5657" s="271">
        <v>5.1401432000000005E-4</v>
      </c>
      <c r="Q5657" s="271">
        <v>1.2222096999999999E-2</v>
      </c>
      <c r="R5657" s="271">
        <v>9.4406295000000004E-5</v>
      </c>
      <c r="S5657" s="271">
        <v>0</v>
      </c>
      <c r="T5657" s="271">
        <v>0</v>
      </c>
      <c r="U5657" s="271">
        <v>7.7377119000000003E-4</v>
      </c>
      <c r="V5657" s="110"/>
      <c r="W5657" s="89">
        <f t="shared" si="791"/>
        <v>0.17693276296296295</v>
      </c>
      <c r="X5657" s="248">
        <v>2.7865994000000001</v>
      </c>
      <c r="Y5657" s="248">
        <v>2.1504306999999998</v>
      </c>
      <c r="Z5657" s="248">
        <v>0.33080272999999999</v>
      </c>
      <c r="AA5657" s="248">
        <v>1.8977558E-4</v>
      </c>
      <c r="AB5657" s="248">
        <v>6.0487326000000001E-2</v>
      </c>
      <c r="AC5657" s="248">
        <v>2.2694546999999999E-2</v>
      </c>
      <c r="AD5657" s="248">
        <v>0.22199427999999999</v>
      </c>
      <c r="AE5657" s="250">
        <v>7.5678138000000001E-7</v>
      </c>
      <c r="AF5657" s="250">
        <v>1.2444085E-9</v>
      </c>
      <c r="AG5657" s="78">
        <v>1.0330417E-2</v>
      </c>
      <c r="AH5657" s="20"/>
      <c r="AI5657" s="20"/>
      <c r="AJ5657" s="20"/>
      <c r="AK5657" s="20"/>
      <c r="AL5657" s="20"/>
      <c r="AM5657" s="20"/>
      <c r="AN5657" s="20"/>
      <c r="AS5657" s="20"/>
      <c r="AT5657" s="20"/>
      <c r="AU5657" s="20"/>
      <c r="AV5657" s="20"/>
      <c r="AW5657" s="20"/>
      <c r="AX5657" s="20"/>
      <c r="AY5657" s="20"/>
      <c r="AZ5657" s="20"/>
      <c r="BA5657" s="20"/>
      <c r="BB5657" s="20"/>
      <c r="BC5657" s="20"/>
      <c r="BD5657" s="20"/>
      <c r="BE5657" s="20"/>
      <c r="BF5657" s="20"/>
      <c r="BG5657" s="20"/>
      <c r="BH5657" s="20"/>
      <c r="BI5657" s="20"/>
      <c r="BJ5657" s="20"/>
      <c r="BK5657" s="20"/>
      <c r="BL5657" s="20"/>
      <c r="BM5657" s="20"/>
      <c r="BN5657" s="20"/>
      <c r="BO5657" s="20"/>
      <c r="BP5657" s="20"/>
      <c r="BQ5657" s="20"/>
      <c r="BR5657" s="20"/>
      <c r="BS5657" s="20"/>
      <c r="BT5657" s="20"/>
      <c r="BU5657" s="20"/>
      <c r="BV5657" s="20"/>
      <c r="BW5657" s="20"/>
      <c r="BX5657" s="20"/>
      <c r="BY5657" s="20"/>
      <c r="BZ5657" s="20"/>
      <c r="CA5657" s="20"/>
      <c r="CB5657" s="20"/>
      <c r="CC5657" s="20"/>
      <c r="CD5657" s="20"/>
      <c r="CE5657" s="20"/>
      <c r="CF5657" s="20"/>
      <c r="CG5657" s="20"/>
      <c r="CH5657" s="20"/>
      <c r="CI5657" s="20"/>
      <c r="CJ5657" s="20"/>
      <c r="CK5657" s="20"/>
      <c r="CL5657" s="20"/>
      <c r="CM5657" s="20"/>
      <c r="CN5657" s="20"/>
      <c r="CO5657" s="20"/>
      <c r="CP5657" s="20"/>
      <c r="CQ5657" s="20"/>
      <c r="CR5657" s="20"/>
      <c r="CS5657" s="20"/>
      <c r="CT5657" s="20"/>
      <c r="CU5657" s="20"/>
      <c r="CV5657" s="20"/>
      <c r="CW5657" s="20"/>
      <c r="CX5657" s="20"/>
      <c r="CY5657" s="20"/>
      <c r="CZ5657" s="20"/>
      <c r="DA5657" s="20"/>
      <c r="DB5657" s="20"/>
      <c r="DC5657" s="20"/>
      <c r="DD5657" s="20"/>
      <c r="DE5657" s="20"/>
      <c r="DF5657" s="20"/>
      <c r="DG5657" s="20"/>
      <c r="DH5657" s="20"/>
      <c r="DI5657" s="20"/>
      <c r="DJ5657" s="20"/>
      <c r="DK5657" s="20"/>
      <c r="DL5657" s="20"/>
      <c r="DM5657" s="20"/>
      <c r="DN5657" s="20"/>
      <c r="DO5657" s="20"/>
      <c r="DP5657" s="20"/>
      <c r="DQ5657" s="20"/>
      <c r="DR5657" s="20"/>
      <c r="DS5657" s="20"/>
      <c r="DT5657" s="20"/>
      <c r="DU5657" s="20"/>
      <c r="DV5657" s="20"/>
      <c r="DW5657" s="20"/>
      <c r="DX5657" s="20"/>
      <c r="DY5657" s="20"/>
    </row>
    <row r="5658" spans="1:129" s="85" customFormat="1" x14ac:dyDescent="0.15">
      <c r="B5658" s="77" t="s">
        <v>1825</v>
      </c>
      <c r="C5658" s="106">
        <v>1</v>
      </c>
      <c r="D5658" s="73" t="s">
        <v>1711</v>
      </c>
      <c r="E5658" s="78" t="s">
        <v>1826</v>
      </c>
      <c r="F5658" s="271">
        <f t="shared" si="786"/>
        <v>7.4965766619999999E-2</v>
      </c>
      <c r="G5658" s="271">
        <f t="shared" si="787"/>
        <v>1.2202950190000001E-2</v>
      </c>
      <c r="H5658" s="271">
        <f t="shared" si="788"/>
        <v>2.309155945E-2</v>
      </c>
      <c r="I5658" s="271">
        <f t="shared" si="789"/>
        <v>2.1536462980000001E-2</v>
      </c>
      <c r="J5658" s="271">
        <v>1.8134793999999999E-2</v>
      </c>
      <c r="K5658" s="271">
        <v>2.2296446000000001E-2</v>
      </c>
      <c r="L5658" s="271">
        <v>3.3251819999999998E-4</v>
      </c>
      <c r="M5658" s="271">
        <v>6.4222138999999996E-4</v>
      </c>
      <c r="N5658" s="271">
        <v>1.0374990000000001E-2</v>
      </c>
      <c r="O5658" s="271">
        <v>1.1857388E-3</v>
      </c>
      <c r="P5658" s="271">
        <v>4.6259524999999998E-4</v>
      </c>
      <c r="Q5658" s="271">
        <v>1.2185613E-2</v>
      </c>
      <c r="R5658" s="271">
        <v>8.7177508999999997E-3</v>
      </c>
      <c r="S5658" s="271">
        <v>0</v>
      </c>
      <c r="T5658" s="271">
        <v>0</v>
      </c>
      <c r="U5658" s="271">
        <v>6.3309908000000004E-4</v>
      </c>
      <c r="V5658" s="110"/>
      <c r="W5658" s="89">
        <f t="shared" si="791"/>
        <v>0.13433180740740738</v>
      </c>
      <c r="X5658" s="248">
        <v>2.4550546</v>
      </c>
      <c r="Y5658" s="248">
        <v>2.0998106000000001</v>
      </c>
      <c r="Z5658" s="248">
        <v>0.15569532</v>
      </c>
      <c r="AA5658" s="248">
        <v>5.8482522000000001E-5</v>
      </c>
      <c r="AB5658" s="248">
        <v>3.4973524999999998E-2</v>
      </c>
      <c r="AC5658" s="248">
        <v>9.1418863000000006E-3</v>
      </c>
      <c r="AD5658" s="248">
        <v>0.15537472999999999</v>
      </c>
      <c r="AE5658" s="250">
        <v>6.1722345999999997E-7</v>
      </c>
      <c r="AF5658" s="250">
        <v>1.0133775000000001E-9</v>
      </c>
      <c r="AG5658" s="78">
        <v>1.2345784E-2</v>
      </c>
    </row>
    <row r="5659" spans="1:129" x14ac:dyDescent="0.15">
      <c r="B5659" s="77" t="s">
        <v>12147</v>
      </c>
      <c r="C5659" s="114"/>
      <c r="D5659" s="73" t="s">
        <v>1711</v>
      </c>
      <c r="E5659" s="20" t="s">
        <v>12148</v>
      </c>
      <c r="F5659" s="149">
        <f t="shared" si="786"/>
        <v>0.12707474987</v>
      </c>
      <c r="G5659" s="149">
        <f t="shared" si="787"/>
        <v>3.8986357370000002E-2</v>
      </c>
      <c r="H5659" s="149">
        <f t="shared" si="788"/>
        <v>2.3130069499999999E-2</v>
      </c>
      <c r="I5659" s="149">
        <f t="shared" si="789"/>
        <v>1.7414912000000001E-2</v>
      </c>
      <c r="J5659" s="149">
        <v>4.7543411000000001E-2</v>
      </c>
      <c r="K5659" s="149">
        <v>2.1199645E-2</v>
      </c>
      <c r="L5659" s="149">
        <v>7.2789380000000002E-4</v>
      </c>
      <c r="M5659" s="149">
        <v>5.8839036999999998E-4</v>
      </c>
      <c r="N5659" s="149">
        <v>2.5528697999999999E-2</v>
      </c>
      <c r="O5659" s="149">
        <v>1.2869268999999999E-2</v>
      </c>
      <c r="P5659" s="149">
        <v>1.2025307000000001E-3</v>
      </c>
      <c r="Q5659" s="149">
        <v>1.6554763E-2</v>
      </c>
      <c r="R5659" s="149">
        <v>0</v>
      </c>
      <c r="S5659" s="149">
        <v>0</v>
      </c>
      <c r="T5659" s="149">
        <v>0</v>
      </c>
      <c r="U5659" s="149">
        <v>8.6014900000000005E-4</v>
      </c>
      <c r="V5659" s="110"/>
      <c r="W5659" s="246">
        <f t="shared" si="791"/>
        <v>0.35217341481481479</v>
      </c>
      <c r="X5659" s="201">
        <v>4.5567922000000003</v>
      </c>
      <c r="Y5659" s="201">
        <v>3.7521968999999999</v>
      </c>
      <c r="Z5659" s="201">
        <v>0.27929530000000002</v>
      </c>
      <c r="AA5659" s="201">
        <v>1.6468173E-4</v>
      </c>
      <c r="AB5659" s="201">
        <v>5.8772549E-2</v>
      </c>
      <c r="AC5659" s="201">
        <v>1.6045212E-2</v>
      </c>
      <c r="AD5659" s="201">
        <v>0.45031761999999997</v>
      </c>
      <c r="AE5659" s="76">
        <v>1.2205732E-6</v>
      </c>
      <c r="AF5659" s="76">
        <v>1.8781512000000001E-9</v>
      </c>
      <c r="AG5659" s="20">
        <v>1.4384671999999999E-2</v>
      </c>
      <c r="AH5659" s="20"/>
      <c r="AI5659" s="20"/>
      <c r="AJ5659" s="20"/>
      <c r="AK5659" s="20"/>
      <c r="AL5659" s="20"/>
      <c r="AM5659" s="20"/>
      <c r="AN5659" s="20"/>
      <c r="AS5659" s="20"/>
      <c r="AT5659" s="20"/>
      <c r="AU5659" s="20"/>
      <c r="AV5659" s="20"/>
      <c r="AW5659" s="20"/>
      <c r="AX5659" s="20"/>
      <c r="AY5659" s="20"/>
      <c r="AZ5659" s="20"/>
      <c r="BA5659" s="20"/>
      <c r="BB5659" s="20"/>
      <c r="BC5659" s="20"/>
      <c r="BD5659" s="20"/>
      <c r="BE5659" s="20"/>
      <c r="BF5659" s="20"/>
      <c r="BG5659" s="20"/>
      <c r="BH5659" s="20"/>
      <c r="BI5659" s="20"/>
      <c r="BJ5659" s="20"/>
      <c r="BK5659" s="20"/>
      <c r="BL5659" s="20"/>
      <c r="BM5659" s="20"/>
      <c r="BN5659" s="20"/>
      <c r="BO5659" s="20"/>
      <c r="BP5659" s="20"/>
      <c r="BQ5659" s="20"/>
      <c r="BR5659" s="20"/>
      <c r="BS5659" s="20"/>
      <c r="BT5659" s="20"/>
      <c r="BU5659" s="20"/>
      <c r="BV5659" s="20"/>
      <c r="BW5659" s="20"/>
      <c r="BX5659" s="20"/>
      <c r="BY5659" s="20"/>
      <c r="BZ5659" s="20"/>
      <c r="CA5659" s="20"/>
      <c r="CB5659" s="20"/>
      <c r="CC5659" s="20"/>
      <c r="CD5659" s="20"/>
      <c r="CE5659" s="20"/>
      <c r="CF5659" s="20"/>
      <c r="CG5659" s="20"/>
      <c r="CH5659" s="20"/>
      <c r="CI5659" s="20"/>
      <c r="CJ5659" s="20"/>
      <c r="CK5659" s="20"/>
      <c r="CL5659" s="20"/>
      <c r="CM5659" s="20"/>
      <c r="CN5659" s="20"/>
      <c r="CO5659" s="20"/>
      <c r="CP5659" s="20"/>
      <c r="CQ5659" s="20"/>
      <c r="CR5659" s="20"/>
      <c r="CS5659" s="20"/>
      <c r="CT5659" s="20"/>
      <c r="CU5659" s="20"/>
      <c r="CV5659" s="20"/>
      <c r="CW5659" s="20"/>
      <c r="CX5659" s="20"/>
      <c r="CY5659" s="20"/>
      <c r="CZ5659" s="20"/>
      <c r="DA5659" s="20"/>
      <c r="DB5659" s="20"/>
      <c r="DC5659" s="20"/>
      <c r="DD5659" s="20"/>
      <c r="DE5659" s="20"/>
      <c r="DF5659" s="20"/>
      <c r="DG5659" s="20"/>
      <c r="DH5659" s="20"/>
      <c r="DI5659" s="20"/>
      <c r="DJ5659" s="20"/>
      <c r="DK5659" s="20"/>
      <c r="DL5659" s="20"/>
      <c r="DM5659" s="20"/>
      <c r="DN5659" s="20"/>
      <c r="DO5659" s="20"/>
      <c r="DP5659" s="20"/>
      <c r="DQ5659" s="20"/>
      <c r="DR5659" s="20"/>
      <c r="DS5659" s="20"/>
      <c r="DT5659" s="20"/>
      <c r="DU5659" s="20"/>
      <c r="DV5659" s="20"/>
      <c r="DW5659" s="20"/>
      <c r="DX5659" s="20"/>
      <c r="DY5659" s="20"/>
    </row>
    <row r="5660" spans="1:129" x14ac:dyDescent="0.15">
      <c r="B5660" s="77" t="s">
        <v>12149</v>
      </c>
      <c r="C5660" s="114"/>
      <c r="D5660" s="73" t="s">
        <v>1711</v>
      </c>
      <c r="E5660" s="20" t="s">
        <v>12150</v>
      </c>
      <c r="F5660" s="149">
        <f t="shared" si="786"/>
        <v>8.3212052090000002E-2</v>
      </c>
      <c r="G5660" s="149">
        <f t="shared" si="787"/>
        <v>4.3662331450000001E-2</v>
      </c>
      <c r="H5660" s="149">
        <f t="shared" si="788"/>
        <v>9.5019326299999995E-3</v>
      </c>
      <c r="I5660" s="149">
        <f t="shared" si="789"/>
        <v>7.3030910099999994E-3</v>
      </c>
      <c r="J5660" s="149">
        <v>2.2744697000000001E-2</v>
      </c>
      <c r="K5660" s="149">
        <v>8.5114379999999996E-3</v>
      </c>
      <c r="L5660" s="149">
        <v>6.4032390999999998E-4</v>
      </c>
      <c r="M5660" s="149">
        <v>4.5450545E-4</v>
      </c>
      <c r="N5660" s="149">
        <v>1.8975341E-2</v>
      </c>
      <c r="O5660" s="149">
        <v>2.4232485000000002E-2</v>
      </c>
      <c r="P5660" s="149">
        <v>3.5017072000000001E-4</v>
      </c>
      <c r="Q5660" s="149">
        <v>6.6404122999999997E-3</v>
      </c>
      <c r="R5660" s="149">
        <v>0</v>
      </c>
      <c r="S5660" s="149">
        <v>0</v>
      </c>
      <c r="T5660" s="149">
        <v>0</v>
      </c>
      <c r="U5660" s="149">
        <v>6.6267870999999997E-4</v>
      </c>
      <c r="V5660" s="110"/>
      <c r="W5660" s="246">
        <f t="shared" si="791"/>
        <v>0.16847923703703704</v>
      </c>
      <c r="X5660" s="201">
        <v>2.6672644000000001</v>
      </c>
      <c r="Y5660" s="201">
        <v>2.1427293000000001</v>
      </c>
      <c r="Z5660" s="201">
        <v>0.28921383000000001</v>
      </c>
      <c r="AA5660" s="201">
        <v>2.3649397E-4</v>
      </c>
      <c r="AB5660" s="201">
        <v>5.7957355000000002E-2</v>
      </c>
      <c r="AC5660" s="201">
        <v>2.1478458999999998E-2</v>
      </c>
      <c r="AD5660" s="201">
        <v>0.15564890000000001</v>
      </c>
      <c r="AE5660" s="76">
        <v>6.7270698999999998E-7</v>
      </c>
      <c r="AF5660" s="76">
        <v>9.3195915999999993E-10</v>
      </c>
      <c r="AG5660" s="20">
        <v>1.0355229000000001E-2</v>
      </c>
      <c r="AH5660" s="20"/>
      <c r="AI5660" s="20"/>
      <c r="AJ5660" s="20"/>
      <c r="AK5660" s="20"/>
      <c r="AL5660" s="20"/>
      <c r="AM5660" s="20"/>
      <c r="AN5660" s="20"/>
      <c r="AS5660" s="20"/>
      <c r="AT5660" s="20"/>
      <c r="AU5660" s="20"/>
      <c r="AV5660" s="20"/>
      <c r="AW5660" s="20"/>
      <c r="AX5660" s="20"/>
      <c r="AY5660" s="20"/>
      <c r="AZ5660" s="20"/>
      <c r="BA5660" s="20"/>
      <c r="BB5660" s="20"/>
      <c r="BC5660" s="20"/>
      <c r="BD5660" s="20"/>
      <c r="BE5660" s="20"/>
      <c r="BF5660" s="20"/>
      <c r="BG5660" s="20"/>
      <c r="BH5660" s="20"/>
      <c r="BI5660" s="20"/>
      <c r="BJ5660" s="20"/>
      <c r="BK5660" s="20"/>
      <c r="BL5660" s="20"/>
      <c r="BM5660" s="20"/>
      <c r="BN5660" s="20"/>
      <c r="BO5660" s="20"/>
      <c r="BP5660" s="20"/>
      <c r="BQ5660" s="20"/>
      <c r="BR5660" s="20"/>
      <c r="BS5660" s="20"/>
      <c r="BT5660" s="20"/>
      <c r="BU5660" s="20"/>
      <c r="BV5660" s="20"/>
      <c r="BW5660" s="20"/>
      <c r="BX5660" s="20"/>
      <c r="BY5660" s="20"/>
      <c r="BZ5660" s="20"/>
      <c r="CA5660" s="20"/>
      <c r="CB5660" s="20"/>
      <c r="CC5660" s="20"/>
      <c r="CD5660" s="20"/>
      <c r="CE5660" s="20"/>
      <c r="CF5660" s="20"/>
      <c r="CG5660" s="20"/>
      <c r="CH5660" s="20"/>
      <c r="CI5660" s="20"/>
      <c r="CJ5660" s="20"/>
      <c r="CK5660" s="20"/>
      <c r="CL5660" s="20"/>
      <c r="CM5660" s="20"/>
      <c r="CN5660" s="20"/>
      <c r="CO5660" s="20"/>
      <c r="CP5660" s="20"/>
      <c r="CQ5660" s="20"/>
      <c r="CR5660" s="20"/>
      <c r="CS5660" s="20"/>
      <c r="CT5660" s="20"/>
      <c r="CU5660" s="20"/>
      <c r="CV5660" s="20"/>
      <c r="CW5660" s="20"/>
      <c r="CX5660" s="20"/>
      <c r="CY5660" s="20"/>
      <c r="CZ5660" s="20"/>
      <c r="DA5660" s="20"/>
      <c r="DB5660" s="20"/>
      <c r="DC5660" s="20"/>
      <c r="DD5660" s="20"/>
      <c r="DE5660" s="20"/>
      <c r="DF5660" s="20"/>
      <c r="DG5660" s="20"/>
      <c r="DH5660" s="20"/>
      <c r="DI5660" s="20"/>
      <c r="DJ5660" s="20"/>
      <c r="DK5660" s="20"/>
      <c r="DL5660" s="20"/>
      <c r="DM5660" s="20"/>
      <c r="DN5660" s="20"/>
      <c r="DO5660" s="20"/>
      <c r="DP5660" s="20"/>
      <c r="DQ5660" s="20"/>
      <c r="DR5660" s="20"/>
      <c r="DS5660" s="20"/>
      <c r="DT5660" s="20"/>
      <c r="DU5660" s="20"/>
      <c r="DV5660" s="20"/>
      <c r="DW5660" s="20"/>
      <c r="DX5660" s="20"/>
      <c r="DY5660" s="20"/>
    </row>
    <row r="5661" spans="1:129" x14ac:dyDescent="0.15">
      <c r="B5661" s="77" t="s">
        <v>12151</v>
      </c>
      <c r="C5661" s="114"/>
      <c r="D5661" s="73" t="s">
        <v>1711</v>
      </c>
      <c r="E5661" s="20" t="s">
        <v>12152</v>
      </c>
      <c r="F5661" s="149">
        <f t="shared" si="786"/>
        <v>8.4603018190000004E-2</v>
      </c>
      <c r="G5661" s="149">
        <f t="shared" si="787"/>
        <v>4.3601787320000002E-2</v>
      </c>
      <c r="H5661" s="149">
        <f t="shared" si="788"/>
        <v>8.9301261300000004E-3</v>
      </c>
      <c r="I5661" s="149">
        <f t="shared" si="789"/>
        <v>7.2378497399999998E-3</v>
      </c>
      <c r="J5661" s="149">
        <v>2.4833254999999999E-2</v>
      </c>
      <c r="K5661" s="149">
        <v>7.9852984999999998E-3</v>
      </c>
      <c r="L5661" s="149">
        <v>6.1107309999999999E-4</v>
      </c>
      <c r="M5661" s="149">
        <v>6.6072131999999999E-4</v>
      </c>
      <c r="N5661" s="149">
        <v>1.8734311999999999E-2</v>
      </c>
      <c r="O5661" s="149">
        <v>2.4206754E-2</v>
      </c>
      <c r="P5661" s="149">
        <v>3.3375453000000001E-4</v>
      </c>
      <c r="Q5661" s="149">
        <v>6.6273573999999997E-3</v>
      </c>
      <c r="R5661" s="149">
        <v>0</v>
      </c>
      <c r="S5661" s="149">
        <v>0</v>
      </c>
      <c r="T5661" s="149">
        <v>0</v>
      </c>
      <c r="U5661" s="149">
        <v>6.1049233999999996E-4</v>
      </c>
      <c r="V5661" s="110"/>
      <c r="W5661" s="246">
        <f t="shared" si="791"/>
        <v>0.18395003703703702</v>
      </c>
      <c r="X5661" s="201">
        <v>2.3885334999999999</v>
      </c>
      <c r="Y5661" s="201">
        <v>1.9883287999999999</v>
      </c>
      <c r="Z5661" s="201">
        <v>0.19734425999999999</v>
      </c>
      <c r="AA5661" s="201">
        <v>2.1893212000000001E-4</v>
      </c>
      <c r="AB5661" s="201">
        <v>4.7577649E-2</v>
      </c>
      <c r="AC5661" s="201">
        <v>1.5441784E-2</v>
      </c>
      <c r="AD5661" s="201">
        <v>0.13962205999999999</v>
      </c>
      <c r="AE5661" s="76">
        <v>6.7685779999999995E-7</v>
      </c>
      <c r="AF5661" s="76">
        <v>9.6212624000000007E-10</v>
      </c>
      <c r="AG5661" s="20">
        <v>9.7730876000000008E-3</v>
      </c>
      <c r="AH5661" s="20"/>
      <c r="AI5661" s="20"/>
      <c r="AJ5661" s="20"/>
      <c r="AK5661" s="20"/>
      <c r="AL5661" s="20"/>
      <c r="AM5661" s="20"/>
      <c r="AN5661" s="20"/>
      <c r="AS5661" s="20"/>
      <c r="AT5661" s="20"/>
      <c r="AU5661" s="20"/>
      <c r="AV5661" s="20"/>
      <c r="AW5661" s="20"/>
      <c r="AX5661" s="20"/>
      <c r="AY5661" s="20"/>
      <c r="AZ5661" s="20"/>
      <c r="BA5661" s="20"/>
      <c r="BB5661" s="20"/>
      <c r="BC5661" s="20"/>
      <c r="BD5661" s="20"/>
      <c r="BE5661" s="20"/>
      <c r="BF5661" s="20"/>
      <c r="BG5661" s="20"/>
      <c r="BH5661" s="20"/>
      <c r="BI5661" s="20"/>
      <c r="BJ5661" s="20"/>
      <c r="BK5661" s="20"/>
      <c r="BL5661" s="20"/>
      <c r="BM5661" s="20"/>
      <c r="BN5661" s="20"/>
      <c r="BO5661" s="20"/>
      <c r="BP5661" s="20"/>
      <c r="BQ5661" s="20"/>
      <c r="BR5661" s="20"/>
      <c r="BS5661" s="20"/>
      <c r="BT5661" s="20"/>
      <c r="BU5661" s="20"/>
      <c r="BV5661" s="20"/>
      <c r="BW5661" s="20"/>
      <c r="BX5661" s="20"/>
      <c r="BY5661" s="20"/>
      <c r="BZ5661" s="20"/>
      <c r="CA5661" s="20"/>
      <c r="CB5661" s="20"/>
      <c r="CC5661" s="20"/>
      <c r="CD5661" s="20"/>
      <c r="CE5661" s="20"/>
      <c r="CF5661" s="20"/>
      <c r="CG5661" s="20"/>
      <c r="CH5661" s="20"/>
      <c r="CI5661" s="20"/>
      <c r="CJ5661" s="20"/>
      <c r="CK5661" s="20"/>
      <c r="CL5661" s="20"/>
      <c r="CM5661" s="20"/>
      <c r="CN5661" s="20"/>
      <c r="CO5661" s="20"/>
      <c r="CP5661" s="20"/>
      <c r="CQ5661" s="20"/>
      <c r="CR5661" s="20"/>
      <c r="CS5661" s="20"/>
      <c r="CT5661" s="20"/>
      <c r="CU5661" s="20"/>
      <c r="CV5661" s="20"/>
      <c r="CW5661" s="20"/>
      <c r="CX5661" s="20"/>
      <c r="CY5661" s="20"/>
      <c r="CZ5661" s="20"/>
      <c r="DA5661" s="20"/>
      <c r="DB5661" s="20"/>
      <c r="DC5661" s="20"/>
      <c r="DD5661" s="20"/>
      <c r="DE5661" s="20"/>
      <c r="DF5661" s="20"/>
      <c r="DG5661" s="20"/>
      <c r="DH5661" s="20"/>
      <c r="DI5661" s="20"/>
      <c r="DJ5661" s="20"/>
      <c r="DK5661" s="20"/>
      <c r="DL5661" s="20"/>
      <c r="DM5661" s="20"/>
      <c r="DN5661" s="20"/>
      <c r="DO5661" s="20"/>
      <c r="DP5661" s="20"/>
      <c r="DQ5661" s="20"/>
      <c r="DR5661" s="20"/>
      <c r="DS5661" s="20"/>
      <c r="DT5661" s="20"/>
      <c r="DU5661" s="20"/>
      <c r="DV5661" s="20"/>
      <c r="DW5661" s="20"/>
      <c r="DX5661" s="20"/>
      <c r="DY5661" s="20"/>
    </row>
    <row r="5662" spans="1:129" x14ac:dyDescent="0.15">
      <c r="A5662" s="61" t="s">
        <v>1827</v>
      </c>
      <c r="B5662" s="67" t="s">
        <v>1828</v>
      </c>
      <c r="C5662" s="83" t="s">
        <v>1829</v>
      </c>
      <c r="D5662" s="114"/>
      <c r="E5662" s="73"/>
      <c r="F5662" s="148">
        <f t="shared" si="786"/>
        <v>0</v>
      </c>
      <c r="G5662" s="148">
        <f t="shared" si="787"/>
        <v>0</v>
      </c>
      <c r="H5662" s="148">
        <f t="shared" si="788"/>
        <v>0</v>
      </c>
      <c r="I5662" s="148">
        <f t="shared" si="789"/>
        <v>0</v>
      </c>
      <c r="J5662" s="148"/>
      <c r="K5662" s="148"/>
      <c r="L5662" s="148"/>
      <c r="M5662" s="148"/>
      <c r="N5662" s="148"/>
      <c r="O5662" s="148"/>
      <c r="P5662" s="148"/>
      <c r="Q5662" s="148"/>
      <c r="R5662" s="148"/>
      <c r="S5662" s="148"/>
      <c r="T5662" s="148"/>
      <c r="U5662" s="148"/>
      <c r="W5662" s="246"/>
      <c r="X5662" s="247"/>
      <c r="Y5662" s="247"/>
      <c r="Z5662" s="247"/>
      <c r="AA5662" s="247"/>
      <c r="AB5662" s="247"/>
      <c r="AC5662" s="247"/>
      <c r="AD5662" s="247"/>
      <c r="AE5662" s="28"/>
      <c r="AF5662" s="28"/>
      <c r="AG5662" s="28"/>
      <c r="AH5662" s="20"/>
      <c r="AI5662" s="20"/>
      <c r="AJ5662" s="20"/>
      <c r="AK5662" s="20"/>
      <c r="AL5662" s="20"/>
      <c r="AM5662" s="20"/>
      <c r="AN5662" s="20"/>
      <c r="AS5662" s="20"/>
      <c r="AT5662" s="20"/>
      <c r="AU5662" s="20"/>
      <c r="AV5662" s="20"/>
      <c r="AW5662" s="20"/>
      <c r="AX5662" s="20"/>
      <c r="AY5662" s="20"/>
      <c r="AZ5662" s="20"/>
      <c r="BA5662" s="20"/>
      <c r="BB5662" s="20"/>
      <c r="BC5662" s="20"/>
      <c r="BD5662" s="20"/>
      <c r="BE5662" s="20"/>
      <c r="BF5662" s="20"/>
      <c r="BG5662" s="20"/>
      <c r="BH5662" s="20"/>
      <c r="BI5662" s="20"/>
      <c r="BJ5662" s="20"/>
      <c r="BK5662" s="20"/>
      <c r="BL5662" s="20"/>
      <c r="BM5662" s="20"/>
      <c r="BN5662" s="20"/>
      <c r="BO5662" s="20"/>
      <c r="BP5662" s="20"/>
      <c r="BQ5662" s="20"/>
      <c r="BR5662" s="20"/>
      <c r="BS5662" s="20"/>
      <c r="BT5662" s="20"/>
      <c r="BU5662" s="20"/>
      <c r="BV5662" s="20"/>
      <c r="BW5662" s="20"/>
      <c r="BX5662" s="20"/>
      <c r="BY5662" s="20"/>
      <c r="BZ5662" s="20"/>
      <c r="CA5662" s="20"/>
      <c r="CB5662" s="20"/>
      <c r="CC5662" s="20"/>
      <c r="CD5662" s="20"/>
      <c r="CE5662" s="20"/>
      <c r="CF5662" s="20"/>
      <c r="CG5662" s="20"/>
      <c r="CH5662" s="20"/>
      <c r="CI5662" s="20"/>
      <c r="CJ5662" s="20"/>
      <c r="CK5662" s="20"/>
      <c r="CL5662" s="20"/>
      <c r="CM5662" s="20"/>
      <c r="CN5662" s="20"/>
      <c r="CO5662" s="20"/>
      <c r="CP5662" s="20"/>
      <c r="CQ5662" s="20"/>
      <c r="CR5662" s="20"/>
      <c r="CS5662" s="20"/>
      <c r="CT5662" s="20"/>
      <c r="CU5662" s="20"/>
      <c r="CV5662" s="20"/>
      <c r="CW5662" s="20"/>
      <c r="CX5662" s="20"/>
      <c r="CY5662" s="20"/>
      <c r="CZ5662" s="20"/>
      <c r="DA5662" s="20"/>
      <c r="DB5662" s="20"/>
      <c r="DC5662" s="20"/>
      <c r="DD5662" s="20"/>
      <c r="DE5662" s="20"/>
      <c r="DF5662" s="20"/>
      <c r="DG5662" s="20"/>
      <c r="DH5662" s="20"/>
      <c r="DI5662" s="20"/>
      <c r="DJ5662" s="20"/>
      <c r="DK5662" s="20"/>
      <c r="DL5662" s="20"/>
      <c r="DM5662" s="20"/>
      <c r="DN5662" s="20"/>
      <c r="DO5662" s="20"/>
      <c r="DP5662" s="20"/>
      <c r="DQ5662" s="20"/>
      <c r="DR5662" s="20"/>
      <c r="DS5662" s="20"/>
      <c r="DT5662" s="20"/>
      <c r="DU5662" s="20"/>
      <c r="DV5662" s="20"/>
      <c r="DW5662" s="20"/>
      <c r="DX5662" s="20"/>
      <c r="DY5662" s="20"/>
    </row>
    <row r="5663" spans="1:129" x14ac:dyDescent="0.15">
      <c r="B5663" s="77" t="s">
        <v>1830</v>
      </c>
      <c r="C5663" s="75"/>
      <c r="D5663" s="73" t="s">
        <v>33</v>
      </c>
      <c r="E5663" s="78" t="s">
        <v>1831</v>
      </c>
      <c r="F5663" s="271">
        <f t="shared" si="786"/>
        <v>0.32265025689999999</v>
      </c>
      <c r="G5663" s="271">
        <f t="shared" si="787"/>
        <v>1.9861431290000002E-2</v>
      </c>
      <c r="H5663" s="271">
        <f t="shared" si="788"/>
        <v>4.0803152199999998E-2</v>
      </c>
      <c r="I5663" s="271">
        <f t="shared" si="789"/>
        <v>0.14571679340999999</v>
      </c>
      <c r="J5663" s="271">
        <v>0.11626888000000001</v>
      </c>
      <c r="K5663" s="271">
        <v>3.7047206999999999E-2</v>
      </c>
      <c r="L5663" s="271">
        <v>2.157141E-3</v>
      </c>
      <c r="M5663" s="271">
        <v>3.4711679E-4</v>
      </c>
      <c r="N5663" s="271">
        <v>1.0947866000000001E-2</v>
      </c>
      <c r="O5663" s="271">
        <v>8.5664485000000005E-3</v>
      </c>
      <c r="P5663" s="271">
        <v>1.5988042E-3</v>
      </c>
      <c r="Q5663" s="271">
        <v>6.6290341000000005E-4</v>
      </c>
      <c r="R5663" s="271">
        <v>0</v>
      </c>
      <c r="S5663" s="271">
        <v>0</v>
      </c>
      <c r="T5663" s="271">
        <v>0</v>
      </c>
      <c r="U5663" s="271">
        <v>0.14505388999999999</v>
      </c>
      <c r="V5663" s="110"/>
      <c r="W5663" s="89">
        <f t="shared" ref="W5663:W5696" si="792">J5663/0.135</f>
        <v>0.861250962962963</v>
      </c>
      <c r="X5663" s="248">
        <v>31.764544999999998</v>
      </c>
      <c r="Y5663" s="248">
        <v>20.65165</v>
      </c>
      <c r="Z5663" s="248">
        <v>8.3001901</v>
      </c>
      <c r="AA5663" s="248">
        <v>1.448249E-3</v>
      </c>
      <c r="AB5663" s="248">
        <v>0.96541146</v>
      </c>
      <c r="AC5663" s="248">
        <v>0.44566643</v>
      </c>
      <c r="AD5663" s="248">
        <v>1.4001787000000001</v>
      </c>
      <c r="AE5663" s="250">
        <v>2.1515114999999999E-6</v>
      </c>
      <c r="AF5663" s="250">
        <v>7.1363462999999997E-9</v>
      </c>
      <c r="AG5663" s="78">
        <v>3.8643227000000002E-2</v>
      </c>
      <c r="AH5663" s="20"/>
      <c r="AI5663" s="20"/>
      <c r="AJ5663" s="20"/>
      <c r="AK5663" s="20"/>
      <c r="AL5663" s="20"/>
      <c r="AM5663" s="20"/>
      <c r="AN5663" s="20"/>
      <c r="AS5663" s="20"/>
      <c r="AT5663" s="20"/>
      <c r="AU5663" s="20"/>
      <c r="AV5663" s="20"/>
      <c r="AW5663" s="20"/>
      <c r="AX5663" s="20"/>
      <c r="AY5663" s="20"/>
      <c r="AZ5663" s="20"/>
      <c r="BA5663" s="20"/>
      <c r="BB5663" s="20"/>
      <c r="BC5663" s="20"/>
      <c r="BD5663" s="20"/>
      <c r="BE5663" s="20"/>
      <c r="BF5663" s="20"/>
      <c r="BG5663" s="20"/>
      <c r="BH5663" s="20"/>
      <c r="BI5663" s="20"/>
      <c r="BJ5663" s="20"/>
      <c r="BK5663" s="20"/>
      <c r="BL5663" s="20"/>
      <c r="BM5663" s="20"/>
      <c r="BN5663" s="20"/>
      <c r="BO5663" s="20"/>
      <c r="BP5663" s="20"/>
      <c r="BQ5663" s="20"/>
      <c r="BR5663" s="20"/>
      <c r="BS5663" s="20"/>
      <c r="BT5663" s="20"/>
      <c r="BU5663" s="20"/>
      <c r="BV5663" s="20"/>
      <c r="BW5663" s="20"/>
      <c r="BX5663" s="20"/>
      <c r="BY5663" s="20"/>
      <c r="BZ5663" s="20"/>
      <c r="CA5663" s="20"/>
      <c r="CB5663" s="20"/>
      <c r="CC5663" s="20"/>
      <c r="CD5663" s="20"/>
      <c r="CE5663" s="20"/>
      <c r="CF5663" s="20"/>
      <c r="CG5663" s="20"/>
      <c r="CH5663" s="20"/>
      <c r="CI5663" s="20"/>
      <c r="CJ5663" s="20"/>
      <c r="CK5663" s="20"/>
      <c r="CL5663" s="20"/>
      <c r="CM5663" s="20"/>
      <c r="CN5663" s="20"/>
      <c r="CO5663" s="20"/>
      <c r="CP5663" s="20"/>
      <c r="CQ5663" s="20"/>
      <c r="CR5663" s="20"/>
      <c r="CS5663" s="20"/>
      <c r="CT5663" s="20"/>
      <c r="CU5663" s="20"/>
      <c r="CV5663" s="20"/>
      <c r="CW5663" s="20"/>
      <c r="CX5663" s="20"/>
      <c r="CY5663" s="20"/>
      <c r="CZ5663" s="20"/>
      <c r="DA5663" s="20"/>
      <c r="DB5663" s="20"/>
      <c r="DC5663" s="20"/>
      <c r="DD5663" s="20"/>
      <c r="DE5663" s="20"/>
      <c r="DF5663" s="20"/>
      <c r="DG5663" s="20"/>
      <c r="DH5663" s="20"/>
      <c r="DI5663" s="20"/>
      <c r="DJ5663" s="20"/>
      <c r="DK5663" s="20"/>
      <c r="DL5663" s="20"/>
      <c r="DM5663" s="20"/>
      <c r="DN5663" s="20"/>
      <c r="DO5663" s="20"/>
      <c r="DP5663" s="20"/>
      <c r="DQ5663" s="20"/>
      <c r="DR5663" s="20"/>
      <c r="DS5663" s="20"/>
      <c r="DT5663" s="20"/>
      <c r="DU5663" s="20"/>
      <c r="DV5663" s="20"/>
      <c r="DW5663" s="20"/>
      <c r="DX5663" s="20"/>
      <c r="DY5663" s="20"/>
    </row>
    <row r="5664" spans="1:129" ht="13.25" customHeight="1" x14ac:dyDescent="0.15">
      <c r="B5664" s="77" t="s">
        <v>1832</v>
      </c>
      <c r="C5664" s="75"/>
      <c r="D5664" s="73" t="s">
        <v>279</v>
      </c>
      <c r="E5664" s="78" t="s">
        <v>1833</v>
      </c>
      <c r="F5664" s="271">
        <f t="shared" si="786"/>
        <v>0.10508361062</v>
      </c>
      <c r="G5664" s="271">
        <f t="shared" si="787"/>
        <v>8.0272723699999996E-3</v>
      </c>
      <c r="H5664" s="271">
        <f t="shared" si="788"/>
        <v>2.4574770439999997E-2</v>
      </c>
      <c r="I5664" s="271">
        <f t="shared" si="789"/>
        <v>2.2680828100000001E-3</v>
      </c>
      <c r="J5664" s="271">
        <v>7.0213485000000006E-2</v>
      </c>
      <c r="K5664" s="271">
        <v>2.2372396999999999E-2</v>
      </c>
      <c r="L5664" s="271">
        <v>1.3026735E-3</v>
      </c>
      <c r="M5664" s="271">
        <v>2.0961997E-4</v>
      </c>
      <c r="N5664" s="271">
        <v>6.6112947E-3</v>
      </c>
      <c r="O5664" s="271">
        <v>1.2063576999999999E-3</v>
      </c>
      <c r="P5664" s="271">
        <v>8.9969994000000005E-4</v>
      </c>
      <c r="Q5664" s="271">
        <v>4.0032000999999998E-4</v>
      </c>
      <c r="R5664" s="271">
        <v>0</v>
      </c>
      <c r="S5664" s="271">
        <v>0</v>
      </c>
      <c r="T5664" s="271">
        <v>0</v>
      </c>
      <c r="U5664" s="271">
        <v>1.8677628000000001E-3</v>
      </c>
      <c r="V5664" s="110"/>
      <c r="W5664" s="89">
        <f t="shared" si="792"/>
        <v>0.52009988888888892</v>
      </c>
      <c r="X5664" s="248">
        <v>13.692906000000001</v>
      </c>
      <c r="Y5664" s="248">
        <v>6.9819518</v>
      </c>
      <c r="Z5664" s="248">
        <v>5.0123926000000001</v>
      </c>
      <c r="AA5664" s="248">
        <v>8.7458150999999995E-4</v>
      </c>
      <c r="AB5664" s="248">
        <v>0.58300125999999997</v>
      </c>
      <c r="AC5664" s="248">
        <v>0.26913300000000001</v>
      </c>
      <c r="AD5664" s="248">
        <v>0.84555237999999999</v>
      </c>
      <c r="AE5664" s="250">
        <v>1.0283644999999999E-6</v>
      </c>
      <c r="AF5664" s="250">
        <v>2.6762009000000002E-9</v>
      </c>
      <c r="AG5664" s="78">
        <v>2.3336216E-2</v>
      </c>
      <c r="AH5664" s="20"/>
      <c r="AI5664" s="20"/>
      <c r="AJ5664" s="76"/>
      <c r="AK5664" s="76"/>
      <c r="AL5664" s="76"/>
      <c r="AM5664" s="76"/>
      <c r="AN5664" s="76"/>
      <c r="AS5664" s="20"/>
      <c r="AT5664" s="20"/>
      <c r="AU5664" s="20"/>
      <c r="AV5664" s="20"/>
      <c r="AW5664" s="20"/>
      <c r="AX5664" s="20"/>
      <c r="AY5664" s="20"/>
      <c r="AZ5664" s="20"/>
      <c r="BA5664" s="20"/>
      <c r="BB5664" s="20"/>
      <c r="BC5664" s="20"/>
      <c r="BD5664" s="20"/>
      <c r="BE5664" s="20"/>
      <c r="BF5664" s="20"/>
      <c r="BG5664" s="20"/>
      <c r="BH5664" s="20"/>
      <c r="BI5664" s="20"/>
      <c r="BJ5664" s="20"/>
      <c r="BK5664" s="20"/>
      <c r="BL5664" s="20"/>
      <c r="BM5664" s="20"/>
      <c r="BN5664" s="20"/>
      <c r="BO5664" s="20"/>
      <c r="BP5664" s="20"/>
      <c r="BQ5664" s="20"/>
      <c r="BR5664" s="20"/>
      <c r="BS5664" s="20"/>
      <c r="BT5664" s="20"/>
      <c r="BU5664" s="20"/>
      <c r="BV5664" s="20"/>
      <c r="BW5664" s="20"/>
      <c r="BX5664" s="20"/>
      <c r="BY5664" s="20"/>
      <c r="BZ5664" s="20"/>
      <c r="CA5664" s="20"/>
      <c r="CB5664" s="20"/>
      <c r="CC5664" s="20"/>
      <c r="CD5664" s="20"/>
      <c r="CE5664" s="20"/>
      <c r="CF5664" s="20"/>
      <c r="CG5664" s="20"/>
      <c r="CH5664" s="20"/>
      <c r="CI5664" s="20"/>
      <c r="CJ5664" s="20"/>
      <c r="CK5664" s="20"/>
      <c r="CL5664" s="20"/>
      <c r="CM5664" s="20"/>
      <c r="CN5664" s="20"/>
      <c r="CO5664" s="20"/>
      <c r="CP5664" s="20"/>
      <c r="CQ5664" s="20"/>
      <c r="CR5664" s="20"/>
      <c r="CS5664" s="20"/>
      <c r="CT5664" s="20"/>
      <c r="CU5664" s="20"/>
      <c r="CV5664" s="20"/>
      <c r="CW5664" s="20"/>
      <c r="CX5664" s="20"/>
      <c r="CY5664" s="20"/>
      <c r="CZ5664" s="20"/>
      <c r="DA5664" s="20"/>
      <c r="DB5664" s="20"/>
      <c r="DC5664" s="20"/>
      <c r="DD5664" s="20"/>
      <c r="DE5664" s="20"/>
      <c r="DF5664" s="20"/>
      <c r="DG5664" s="20"/>
      <c r="DH5664" s="20"/>
      <c r="DI5664" s="20"/>
      <c r="DJ5664" s="20"/>
      <c r="DK5664" s="20"/>
      <c r="DL5664" s="20"/>
      <c r="DM5664" s="20"/>
      <c r="DN5664" s="20"/>
      <c r="DO5664" s="20"/>
      <c r="DP5664" s="20"/>
      <c r="DQ5664" s="20"/>
      <c r="DR5664" s="20"/>
      <c r="DS5664" s="20"/>
      <c r="DT5664" s="20"/>
      <c r="DU5664" s="20"/>
      <c r="DV5664" s="20"/>
      <c r="DW5664" s="20"/>
      <c r="DX5664" s="20"/>
      <c r="DY5664" s="20"/>
    </row>
    <row r="5665" spans="2:129" x14ac:dyDescent="0.15">
      <c r="B5665" s="77" t="s">
        <v>1834</v>
      </c>
      <c r="C5665" s="75"/>
      <c r="D5665" s="73" t="s">
        <v>279</v>
      </c>
      <c r="E5665" s="78" t="s">
        <v>1835</v>
      </c>
      <c r="F5665" s="271">
        <f t="shared" si="786"/>
        <v>0.28661143349000001</v>
      </c>
      <c r="G5665" s="271">
        <f t="shared" si="787"/>
        <v>2.1894071789999997E-2</v>
      </c>
      <c r="H5665" s="271">
        <f t="shared" si="788"/>
        <v>6.7026724400000001E-2</v>
      </c>
      <c r="I5665" s="271">
        <f t="shared" si="789"/>
        <v>6.1861073000000003E-3</v>
      </c>
      <c r="J5665" s="271">
        <v>0.19150453000000001</v>
      </c>
      <c r="K5665" s="271">
        <v>6.1019837E-2</v>
      </c>
      <c r="L5665" s="271">
        <v>3.5529910000000001E-3</v>
      </c>
      <c r="M5665" s="271">
        <v>5.7173029000000004E-4</v>
      </c>
      <c r="N5665" s="271">
        <v>1.8032047999999998E-2</v>
      </c>
      <c r="O5665" s="271">
        <v>3.2902934999999999E-3</v>
      </c>
      <c r="P5665" s="271">
        <v>2.4538963999999998E-3</v>
      </c>
      <c r="Q5665" s="271">
        <v>1.0918572E-3</v>
      </c>
      <c r="R5665" s="271">
        <v>0</v>
      </c>
      <c r="S5665" s="271">
        <v>0</v>
      </c>
      <c r="T5665" s="271">
        <v>0</v>
      </c>
      <c r="U5665" s="271">
        <v>5.0942501000000003E-3</v>
      </c>
      <c r="V5665" s="110"/>
      <c r="W5665" s="89">
        <f t="shared" si="792"/>
        <v>1.418552074074074</v>
      </c>
      <c r="X5665" s="248">
        <v>37.346865000000001</v>
      </c>
      <c r="Y5665" s="248">
        <v>19.043001</v>
      </c>
      <c r="Z5665" s="248">
        <v>13.671105000000001</v>
      </c>
      <c r="AA5665" s="248">
        <v>2.3853869000000001E-3</v>
      </c>
      <c r="AB5665" s="248">
        <v>1.5901130999999999</v>
      </c>
      <c r="AC5665" s="248">
        <v>0.73404974999999995</v>
      </c>
      <c r="AD5665" s="248">
        <v>2.3062111000000001</v>
      </c>
      <c r="AE5665" s="250">
        <v>2.804824E-6</v>
      </c>
      <c r="AF5665" s="250">
        <v>7.2992333999999997E-9</v>
      </c>
      <c r="AG5665" s="78">
        <v>6.3648616000000005E-2</v>
      </c>
      <c r="AH5665" s="20"/>
      <c r="AI5665" s="20"/>
      <c r="AJ5665" s="76"/>
      <c r="AK5665" s="76"/>
      <c r="AL5665" s="76"/>
      <c r="AM5665" s="76"/>
      <c r="AN5665" s="76"/>
      <c r="AS5665" s="20"/>
      <c r="AT5665" s="20"/>
      <c r="AU5665" s="20"/>
      <c r="AV5665" s="20"/>
      <c r="AW5665" s="20"/>
      <c r="AX5665" s="20"/>
      <c r="AY5665" s="20"/>
      <c r="AZ5665" s="20"/>
      <c r="BA5665" s="20"/>
      <c r="BB5665" s="20"/>
      <c r="BC5665" s="20"/>
      <c r="BD5665" s="20"/>
      <c r="BE5665" s="20"/>
      <c r="BF5665" s="20"/>
      <c r="BG5665" s="20"/>
      <c r="BH5665" s="20"/>
      <c r="BI5665" s="20"/>
      <c r="BJ5665" s="20"/>
      <c r="BK5665" s="20"/>
      <c r="BL5665" s="20"/>
      <c r="BM5665" s="20"/>
      <c r="BN5665" s="20"/>
      <c r="BO5665" s="20"/>
      <c r="BP5665" s="20"/>
      <c r="BQ5665" s="20"/>
      <c r="BR5665" s="20"/>
      <c r="BS5665" s="20"/>
      <c r="BT5665" s="20"/>
      <c r="BU5665" s="20"/>
      <c r="BV5665" s="20"/>
      <c r="BW5665" s="20"/>
      <c r="BX5665" s="20"/>
      <c r="BY5665" s="20"/>
      <c r="BZ5665" s="20"/>
      <c r="CA5665" s="20"/>
      <c r="CB5665" s="20"/>
      <c r="CC5665" s="20"/>
      <c r="CD5665" s="20"/>
      <c r="CE5665" s="20"/>
      <c r="CF5665" s="20"/>
      <c r="CG5665" s="20"/>
      <c r="CH5665" s="20"/>
      <c r="CI5665" s="20"/>
      <c r="CJ5665" s="20"/>
      <c r="CK5665" s="20"/>
      <c r="CL5665" s="20"/>
      <c r="CM5665" s="20"/>
      <c r="CN5665" s="20"/>
      <c r="CO5665" s="20"/>
      <c r="CP5665" s="20"/>
      <c r="CQ5665" s="20"/>
      <c r="CR5665" s="20"/>
      <c r="CS5665" s="20"/>
      <c r="CT5665" s="20"/>
      <c r="CU5665" s="20"/>
      <c r="CV5665" s="20"/>
      <c r="CW5665" s="20"/>
      <c r="CX5665" s="20"/>
      <c r="CY5665" s="20"/>
      <c r="CZ5665" s="20"/>
      <c r="DA5665" s="20"/>
      <c r="DB5665" s="20"/>
      <c r="DC5665" s="20"/>
      <c r="DD5665" s="20"/>
      <c r="DE5665" s="20"/>
      <c r="DF5665" s="20"/>
      <c r="DG5665" s="20"/>
      <c r="DH5665" s="20"/>
      <c r="DI5665" s="20"/>
      <c r="DJ5665" s="20"/>
      <c r="DK5665" s="20"/>
      <c r="DL5665" s="20"/>
      <c r="DM5665" s="20"/>
      <c r="DN5665" s="20"/>
      <c r="DO5665" s="20"/>
      <c r="DP5665" s="20"/>
      <c r="DQ5665" s="20"/>
      <c r="DR5665" s="20"/>
      <c r="DS5665" s="20"/>
      <c r="DT5665" s="20"/>
      <c r="DU5665" s="20"/>
      <c r="DV5665" s="20"/>
      <c r="DW5665" s="20"/>
      <c r="DX5665" s="20"/>
      <c r="DY5665" s="20"/>
    </row>
    <row r="5666" spans="2:129" x14ac:dyDescent="0.15">
      <c r="B5666" s="77" t="s">
        <v>1836</v>
      </c>
      <c r="C5666" s="75"/>
      <c r="D5666" s="73" t="s">
        <v>279</v>
      </c>
      <c r="E5666" s="78" t="s">
        <v>1837</v>
      </c>
      <c r="F5666" s="271">
        <f t="shared" si="786"/>
        <v>0.44902217286000001</v>
      </c>
      <c r="G5666" s="271">
        <f t="shared" si="787"/>
        <v>3.4300527359999999E-2</v>
      </c>
      <c r="H5666" s="271">
        <f t="shared" si="788"/>
        <v>0.10500796960000001</v>
      </c>
      <c r="I5666" s="271">
        <f t="shared" si="789"/>
        <v>9.6915158999999994E-3</v>
      </c>
      <c r="J5666" s="271">
        <v>0.30002215999999998</v>
      </c>
      <c r="K5666" s="271">
        <v>9.5597230000000005E-2</v>
      </c>
      <c r="L5666" s="271">
        <v>5.5663225999999996E-3</v>
      </c>
      <c r="M5666" s="271">
        <v>8.9570595999999996E-4</v>
      </c>
      <c r="N5666" s="271">
        <v>2.8250055999999999E-2</v>
      </c>
      <c r="O5666" s="271">
        <v>5.1547653999999997E-3</v>
      </c>
      <c r="P5666" s="271">
        <v>3.8444170000000001E-3</v>
      </c>
      <c r="Q5666" s="271">
        <v>1.7105670000000001E-3</v>
      </c>
      <c r="R5666" s="271">
        <v>0</v>
      </c>
      <c r="S5666" s="271">
        <v>0</v>
      </c>
      <c r="T5666" s="271">
        <v>0</v>
      </c>
      <c r="U5666" s="271">
        <v>7.9809488999999997E-3</v>
      </c>
      <c r="V5666" s="110"/>
      <c r="W5666" s="89">
        <f t="shared" si="792"/>
        <v>2.2223863703703701</v>
      </c>
      <c r="X5666" s="248">
        <v>58.509773000000003</v>
      </c>
      <c r="Y5666" s="248">
        <v>29.833874000000002</v>
      </c>
      <c r="Z5666" s="248">
        <v>21.417949</v>
      </c>
      <c r="AA5666" s="248">
        <v>3.7370860000000001E-3</v>
      </c>
      <c r="AB5666" s="248">
        <v>2.4911637999999998</v>
      </c>
      <c r="AC5666" s="248">
        <v>1.1500051</v>
      </c>
      <c r="AD5666" s="248">
        <v>3.6130445999999998</v>
      </c>
      <c r="AE5666" s="250">
        <v>4.3942005999999998E-6</v>
      </c>
      <c r="AF5666" s="250">
        <v>1.1435403999999999E-8</v>
      </c>
      <c r="AG5666" s="78">
        <v>9.9715628000000001E-2</v>
      </c>
      <c r="AH5666" s="20"/>
      <c r="AI5666" s="20"/>
      <c r="AJ5666" s="76"/>
      <c r="AK5666" s="76"/>
      <c r="AL5666" s="76"/>
      <c r="AM5666" s="76"/>
      <c r="AN5666" s="76"/>
      <c r="AS5666" s="20"/>
      <c r="AT5666" s="20"/>
      <c r="AU5666" s="20"/>
      <c r="AV5666" s="20"/>
      <c r="AW5666" s="20"/>
      <c r="AX5666" s="20"/>
      <c r="AY5666" s="20"/>
      <c r="AZ5666" s="20"/>
      <c r="BA5666" s="20"/>
      <c r="BB5666" s="20"/>
      <c r="BC5666" s="20"/>
      <c r="BD5666" s="20"/>
      <c r="BE5666" s="20"/>
      <c r="BF5666" s="20"/>
      <c r="BG5666" s="20"/>
      <c r="BH5666" s="20"/>
      <c r="BI5666" s="20"/>
      <c r="BJ5666" s="20"/>
      <c r="BK5666" s="20"/>
      <c r="BL5666" s="20"/>
      <c r="BM5666" s="20"/>
      <c r="BN5666" s="20"/>
      <c r="BO5666" s="20"/>
      <c r="BP5666" s="20"/>
      <c r="BQ5666" s="20"/>
      <c r="BR5666" s="20"/>
      <c r="BS5666" s="20"/>
      <c r="BT5666" s="20"/>
      <c r="BU5666" s="20"/>
      <c r="BV5666" s="20"/>
      <c r="BW5666" s="20"/>
      <c r="BX5666" s="20"/>
      <c r="BY5666" s="20"/>
      <c r="BZ5666" s="20"/>
      <c r="CA5666" s="20"/>
      <c r="CB5666" s="20"/>
      <c r="CC5666" s="20"/>
      <c r="CD5666" s="20"/>
      <c r="CE5666" s="20"/>
      <c r="CF5666" s="20"/>
      <c r="CG5666" s="20"/>
      <c r="CH5666" s="20"/>
      <c r="CI5666" s="20"/>
      <c r="CJ5666" s="20"/>
      <c r="CK5666" s="20"/>
      <c r="CL5666" s="20"/>
      <c r="CM5666" s="20"/>
      <c r="CN5666" s="20"/>
      <c r="CO5666" s="20"/>
      <c r="CP5666" s="20"/>
      <c r="CQ5666" s="20"/>
      <c r="CR5666" s="20"/>
      <c r="CS5666" s="20"/>
      <c r="CT5666" s="20"/>
      <c r="CU5666" s="20"/>
      <c r="CV5666" s="20"/>
      <c r="CW5666" s="20"/>
      <c r="CX5666" s="20"/>
      <c r="CY5666" s="20"/>
      <c r="CZ5666" s="20"/>
      <c r="DA5666" s="20"/>
      <c r="DB5666" s="20"/>
      <c r="DC5666" s="20"/>
      <c r="DD5666" s="20"/>
      <c r="DE5666" s="20"/>
      <c r="DF5666" s="20"/>
      <c r="DG5666" s="20"/>
      <c r="DH5666" s="20"/>
      <c r="DI5666" s="20"/>
      <c r="DJ5666" s="20"/>
      <c r="DK5666" s="20"/>
      <c r="DL5666" s="20"/>
      <c r="DM5666" s="20"/>
      <c r="DN5666" s="20"/>
      <c r="DO5666" s="20"/>
      <c r="DP5666" s="20"/>
      <c r="DQ5666" s="20"/>
      <c r="DR5666" s="20"/>
      <c r="DS5666" s="20"/>
      <c r="DT5666" s="20"/>
      <c r="DU5666" s="20"/>
      <c r="DV5666" s="20"/>
      <c r="DW5666" s="20"/>
      <c r="DX5666" s="20"/>
      <c r="DY5666" s="20"/>
    </row>
    <row r="5667" spans="2:129" x14ac:dyDescent="0.15">
      <c r="B5667" s="77" t="s">
        <v>1838</v>
      </c>
      <c r="C5667" s="75"/>
      <c r="D5667" s="73" t="s">
        <v>38</v>
      </c>
      <c r="E5667" s="78" t="s">
        <v>1839</v>
      </c>
      <c r="F5667" s="271">
        <f t="shared" si="786"/>
        <v>1.7691168477000002E-2</v>
      </c>
      <c r="G5667" s="271">
        <f t="shared" si="787"/>
        <v>1.3514175670000001E-3</v>
      </c>
      <c r="H5667" s="271">
        <f t="shared" si="788"/>
        <v>4.1372427599999997E-3</v>
      </c>
      <c r="I5667" s="271">
        <f t="shared" si="789"/>
        <v>3.8183914999999997E-4</v>
      </c>
      <c r="J5667" s="271">
        <v>1.1820669000000001E-2</v>
      </c>
      <c r="K5667" s="271">
        <v>3.766466E-3</v>
      </c>
      <c r="L5667" s="271">
        <v>2.1930933999999999E-4</v>
      </c>
      <c r="M5667" s="271">
        <v>3.5290207000000002E-5</v>
      </c>
      <c r="N5667" s="271">
        <v>1.1130331000000001E-3</v>
      </c>
      <c r="O5667" s="271">
        <v>2.0309426000000001E-4</v>
      </c>
      <c r="P5667" s="271">
        <v>1.5146741999999999E-4</v>
      </c>
      <c r="Q5667" s="271">
        <v>6.739518E-5</v>
      </c>
      <c r="R5667" s="271">
        <v>0</v>
      </c>
      <c r="S5667" s="271">
        <v>0</v>
      </c>
      <c r="T5667" s="271">
        <v>0</v>
      </c>
      <c r="U5667" s="271">
        <v>3.1444397E-4</v>
      </c>
      <c r="V5667" s="110"/>
      <c r="W5667" s="89">
        <f t="shared" si="792"/>
        <v>8.7560511111111114E-2</v>
      </c>
      <c r="X5667" s="248">
        <v>2.3052454</v>
      </c>
      <c r="Y5667" s="248">
        <v>1.1754344000000001</v>
      </c>
      <c r="Z5667" s="248">
        <v>0.84385266000000003</v>
      </c>
      <c r="AA5667" s="248">
        <v>1.4723865000000001E-4</v>
      </c>
      <c r="AB5667" s="248">
        <v>9.8150165999999997E-2</v>
      </c>
      <c r="AC5667" s="248">
        <v>4.5309420000000003E-2</v>
      </c>
      <c r="AD5667" s="248">
        <v>0.14235150999999999</v>
      </c>
      <c r="AE5667" s="250">
        <v>1.7312851999999999E-7</v>
      </c>
      <c r="AF5667" s="250">
        <v>4.5054717000000002E-10</v>
      </c>
      <c r="AG5667" s="78">
        <v>3.9287280999999999E-3</v>
      </c>
      <c r="AH5667" s="20"/>
      <c r="AI5667" s="20"/>
      <c r="AJ5667" s="20"/>
      <c r="AK5667" s="20"/>
      <c r="AL5667" s="20"/>
      <c r="AM5667" s="20"/>
      <c r="AN5667" s="20"/>
      <c r="AS5667" s="20"/>
      <c r="AT5667" s="20"/>
      <c r="AU5667" s="20"/>
      <c r="AV5667" s="20"/>
      <c r="AW5667" s="20"/>
      <c r="AX5667" s="20"/>
      <c r="AY5667" s="20"/>
      <c r="AZ5667" s="20"/>
      <c r="BA5667" s="20"/>
      <c r="BB5667" s="20"/>
      <c r="BC5667" s="20"/>
      <c r="BD5667" s="20"/>
      <c r="BE5667" s="20"/>
      <c r="BF5667" s="20"/>
      <c r="BG5667" s="20"/>
      <c r="BH5667" s="20"/>
      <c r="BI5667" s="20"/>
      <c r="BJ5667" s="20"/>
      <c r="BK5667" s="20"/>
      <c r="BL5667" s="20"/>
      <c r="BM5667" s="20"/>
      <c r="BN5667" s="20"/>
      <c r="BO5667" s="20"/>
      <c r="BP5667" s="20"/>
      <c r="BQ5667" s="20"/>
      <c r="BR5667" s="20"/>
      <c r="BS5667" s="20"/>
      <c r="BT5667" s="20"/>
      <c r="BU5667" s="20"/>
      <c r="BV5667" s="20"/>
      <c r="BW5667" s="20"/>
      <c r="BX5667" s="20"/>
      <c r="BY5667" s="20"/>
      <c r="BZ5667" s="20"/>
      <c r="CA5667" s="20"/>
      <c r="CB5667" s="20"/>
      <c r="CC5667" s="20"/>
      <c r="CD5667" s="20"/>
      <c r="CE5667" s="20"/>
      <c r="CF5667" s="20"/>
      <c r="CG5667" s="20"/>
      <c r="CH5667" s="20"/>
      <c r="CI5667" s="20"/>
      <c r="CJ5667" s="20"/>
      <c r="CK5667" s="20"/>
      <c r="CL5667" s="20"/>
      <c r="CM5667" s="20"/>
      <c r="CN5667" s="20"/>
      <c r="CO5667" s="20"/>
      <c r="CP5667" s="20"/>
      <c r="CQ5667" s="20"/>
      <c r="CR5667" s="20"/>
      <c r="CS5667" s="20"/>
      <c r="CT5667" s="20"/>
      <c r="CU5667" s="20"/>
      <c r="CV5667" s="20"/>
      <c r="CW5667" s="20"/>
      <c r="CX5667" s="20"/>
      <c r="CY5667" s="20"/>
      <c r="CZ5667" s="20"/>
      <c r="DA5667" s="20"/>
      <c r="DB5667" s="20"/>
      <c r="DC5667" s="20"/>
      <c r="DD5667" s="20"/>
      <c r="DE5667" s="20"/>
      <c r="DF5667" s="20"/>
      <c r="DG5667" s="20"/>
      <c r="DH5667" s="20"/>
      <c r="DI5667" s="20"/>
      <c r="DJ5667" s="20"/>
      <c r="DK5667" s="20"/>
      <c r="DL5667" s="20"/>
      <c r="DM5667" s="20"/>
      <c r="DN5667" s="20"/>
      <c r="DO5667" s="20"/>
      <c r="DP5667" s="20"/>
      <c r="DQ5667" s="20"/>
      <c r="DR5667" s="20"/>
      <c r="DS5667" s="20"/>
      <c r="DT5667" s="20"/>
      <c r="DU5667" s="20"/>
      <c r="DV5667" s="20"/>
      <c r="DW5667" s="20"/>
      <c r="DX5667" s="20"/>
      <c r="DY5667" s="20"/>
    </row>
    <row r="5668" spans="2:129" x14ac:dyDescent="0.15">
      <c r="B5668" s="77" t="s">
        <v>1840</v>
      </c>
      <c r="C5668" s="75"/>
      <c r="D5668" s="73" t="s">
        <v>33</v>
      </c>
      <c r="E5668" s="78" t="s">
        <v>1841</v>
      </c>
      <c r="F5668" s="271">
        <f t="shared" si="786"/>
        <v>2.8663560230000003E-2</v>
      </c>
      <c r="G5668" s="271">
        <f t="shared" si="787"/>
        <v>2.1895917499999999E-3</v>
      </c>
      <c r="H5668" s="271">
        <f t="shared" si="788"/>
        <v>6.7032375900000002E-3</v>
      </c>
      <c r="I5668" s="271">
        <f t="shared" si="789"/>
        <v>6.1866288999999999E-4</v>
      </c>
      <c r="J5668" s="271">
        <v>1.9152068000000001E-2</v>
      </c>
      <c r="K5668" s="271">
        <v>6.1024981999999997E-3</v>
      </c>
      <c r="L5668" s="271">
        <v>3.5532906000000002E-4</v>
      </c>
      <c r="M5668" s="271">
        <v>5.7177849999999997E-5</v>
      </c>
      <c r="N5668" s="271">
        <v>1.8033567999999999E-3</v>
      </c>
      <c r="O5668" s="271">
        <v>3.2905709999999998E-4</v>
      </c>
      <c r="P5668" s="271">
        <v>2.4541032999999998E-4</v>
      </c>
      <c r="Q5668" s="271">
        <v>1.0919492E-4</v>
      </c>
      <c r="R5668" s="271">
        <v>0</v>
      </c>
      <c r="S5668" s="271">
        <v>0</v>
      </c>
      <c r="T5668" s="271">
        <v>0</v>
      </c>
      <c r="U5668" s="271">
        <v>5.0946797000000002E-4</v>
      </c>
      <c r="V5668" s="110"/>
      <c r="W5668" s="89">
        <f t="shared" si="792"/>
        <v>0.14186717037037036</v>
      </c>
      <c r="X5668" s="248">
        <v>3.7350013999999998</v>
      </c>
      <c r="Y5668" s="248">
        <v>1.9044605999999999</v>
      </c>
      <c r="Z5668" s="248">
        <v>1.3672257999999999</v>
      </c>
      <c r="AA5668" s="248">
        <v>2.3855879999999999E-4</v>
      </c>
      <c r="AB5668" s="248">
        <v>0.15902472000000001</v>
      </c>
      <c r="AC5668" s="248">
        <v>7.3411164000000001E-2</v>
      </c>
      <c r="AD5668" s="248">
        <v>0.23064055</v>
      </c>
      <c r="AE5668" s="250">
        <v>2.8050604999999998E-7</v>
      </c>
      <c r="AF5668" s="250">
        <v>7.2998488999999996E-10</v>
      </c>
      <c r="AG5668" s="78">
        <v>6.3653983000000001E-3</v>
      </c>
      <c r="AH5668" s="20"/>
      <c r="AI5668" s="20"/>
      <c r="AJ5668" s="76"/>
      <c r="AK5668" s="76"/>
      <c r="AL5668" s="76"/>
      <c r="AM5668" s="76"/>
      <c r="AN5668" s="76"/>
      <c r="AS5668" s="20"/>
      <c r="AT5668" s="20"/>
      <c r="AU5668" s="20"/>
      <c r="AV5668" s="20"/>
      <c r="AW5668" s="20"/>
      <c r="AX5668" s="20"/>
      <c r="AY5668" s="20"/>
      <c r="AZ5668" s="20"/>
      <c r="BA5668" s="20"/>
      <c r="BB5668" s="20"/>
      <c r="BC5668" s="20"/>
      <c r="BD5668" s="20"/>
      <c r="BE5668" s="20"/>
      <c r="BF5668" s="20"/>
      <c r="BG5668" s="20"/>
      <c r="BH5668" s="20"/>
      <c r="BI5668" s="20"/>
      <c r="BJ5668" s="20"/>
      <c r="BK5668" s="20"/>
      <c r="BL5668" s="20"/>
      <c r="BM5668" s="20"/>
      <c r="BN5668" s="20"/>
      <c r="BO5668" s="20"/>
      <c r="BP5668" s="20"/>
      <c r="BQ5668" s="20"/>
      <c r="BR5668" s="20"/>
      <c r="BS5668" s="20"/>
      <c r="BT5668" s="20"/>
      <c r="BU5668" s="20"/>
      <c r="BV5668" s="20"/>
      <c r="BW5668" s="20"/>
      <c r="BX5668" s="20"/>
      <c r="BY5668" s="20"/>
      <c r="BZ5668" s="20"/>
      <c r="CA5668" s="20"/>
      <c r="CB5668" s="20"/>
      <c r="CC5668" s="20"/>
      <c r="CD5668" s="20"/>
      <c r="CE5668" s="20"/>
      <c r="CF5668" s="20"/>
      <c r="CG5668" s="20"/>
      <c r="CH5668" s="20"/>
      <c r="CI5668" s="20"/>
      <c r="CJ5668" s="20"/>
      <c r="CK5668" s="20"/>
      <c r="CL5668" s="20"/>
      <c r="CM5668" s="20"/>
      <c r="CN5668" s="20"/>
      <c r="CO5668" s="20"/>
      <c r="CP5668" s="20"/>
      <c r="CQ5668" s="20"/>
      <c r="CR5668" s="20"/>
      <c r="CS5668" s="20"/>
      <c r="CT5668" s="20"/>
      <c r="CU5668" s="20"/>
      <c r="CV5668" s="20"/>
      <c r="CW5668" s="20"/>
      <c r="CX5668" s="20"/>
      <c r="CY5668" s="20"/>
      <c r="CZ5668" s="20"/>
      <c r="DA5668" s="20"/>
      <c r="DB5668" s="20"/>
      <c r="DC5668" s="20"/>
      <c r="DD5668" s="20"/>
      <c r="DE5668" s="20"/>
      <c r="DF5668" s="20"/>
      <c r="DG5668" s="20"/>
      <c r="DH5668" s="20"/>
      <c r="DI5668" s="20"/>
      <c r="DJ5668" s="20"/>
      <c r="DK5668" s="20"/>
      <c r="DL5668" s="20"/>
      <c r="DM5668" s="20"/>
      <c r="DN5668" s="20"/>
      <c r="DO5668" s="20"/>
      <c r="DP5668" s="20"/>
      <c r="DQ5668" s="20"/>
      <c r="DR5668" s="20"/>
      <c r="DS5668" s="20"/>
      <c r="DT5668" s="20"/>
      <c r="DU5668" s="20"/>
      <c r="DV5668" s="20"/>
      <c r="DW5668" s="20"/>
      <c r="DX5668" s="20"/>
      <c r="DY5668" s="20"/>
    </row>
    <row r="5669" spans="2:129" x14ac:dyDescent="0.15">
      <c r="B5669" s="77" t="s">
        <v>1842</v>
      </c>
      <c r="C5669" s="75"/>
      <c r="D5669" s="73" t="s">
        <v>33</v>
      </c>
      <c r="E5669" s="78" t="s">
        <v>1843</v>
      </c>
      <c r="F5669" s="271">
        <f t="shared" si="786"/>
        <v>0.10747626865</v>
      </c>
      <c r="G5669" s="271">
        <f t="shared" si="787"/>
        <v>8.210046129999999E-3</v>
      </c>
      <c r="H5669" s="271">
        <f t="shared" si="788"/>
        <v>2.513431549E-2</v>
      </c>
      <c r="I5669" s="271">
        <f t="shared" si="789"/>
        <v>2.3197250300000002E-3</v>
      </c>
      <c r="J5669" s="271">
        <v>7.1812182000000002E-2</v>
      </c>
      <c r="K5669" s="271">
        <v>2.2881795999999999E-2</v>
      </c>
      <c r="L5669" s="271">
        <v>1.3323342E-3</v>
      </c>
      <c r="M5669" s="271">
        <v>2.1439283000000001E-4</v>
      </c>
      <c r="N5669" s="271">
        <v>6.7618278999999996E-3</v>
      </c>
      <c r="O5669" s="271">
        <v>1.2338253999999999E-3</v>
      </c>
      <c r="P5669" s="271">
        <v>9.2018529000000005E-4</v>
      </c>
      <c r="Q5669" s="271">
        <v>4.0943492999999999E-4</v>
      </c>
      <c r="R5669" s="271">
        <v>0</v>
      </c>
      <c r="S5669" s="271">
        <v>0</v>
      </c>
      <c r="T5669" s="271">
        <v>0</v>
      </c>
      <c r="U5669" s="271">
        <v>1.9102901000000001E-3</v>
      </c>
      <c r="V5669" s="110"/>
      <c r="W5669" s="89">
        <f t="shared" si="792"/>
        <v>0.53194208888888883</v>
      </c>
      <c r="X5669" s="248">
        <v>14.004681</v>
      </c>
      <c r="Y5669" s="248">
        <v>7.1409244999999997</v>
      </c>
      <c r="Z5669" s="248">
        <v>5.1265201999999999</v>
      </c>
      <c r="AA5669" s="248">
        <v>8.9449492999999999E-4</v>
      </c>
      <c r="AB5669" s="248">
        <v>0.59627565999999999</v>
      </c>
      <c r="AC5669" s="248">
        <v>0.27526092000000002</v>
      </c>
      <c r="AD5669" s="248">
        <v>0.86480484000000002</v>
      </c>
      <c r="AE5669" s="250">
        <v>1.0517794000000001E-6</v>
      </c>
      <c r="AF5669" s="250">
        <v>2.7371356000000002E-9</v>
      </c>
      <c r="AG5669" s="78">
        <v>2.3867559999999999E-2</v>
      </c>
      <c r="AH5669" s="20"/>
      <c r="AI5669" s="20"/>
      <c r="AJ5669" s="20"/>
      <c r="AK5669" s="20"/>
      <c r="AL5669" s="20"/>
      <c r="AM5669" s="20"/>
      <c r="AN5669" s="20"/>
      <c r="AS5669" s="20"/>
      <c r="AT5669" s="20"/>
      <c r="AU5669" s="20"/>
      <c r="AV5669" s="20"/>
      <c r="AW5669" s="20"/>
      <c r="AX5669" s="20"/>
      <c r="AY5669" s="20"/>
      <c r="AZ5669" s="20"/>
      <c r="BA5669" s="20"/>
      <c r="BB5669" s="20"/>
      <c r="BC5669" s="20"/>
      <c r="BD5669" s="20"/>
      <c r="BE5669" s="20"/>
      <c r="BF5669" s="20"/>
      <c r="BG5669" s="20"/>
      <c r="BH5669" s="20"/>
      <c r="BI5669" s="20"/>
      <c r="BJ5669" s="20"/>
      <c r="BK5669" s="20"/>
      <c r="BL5669" s="20"/>
      <c r="BM5669" s="20"/>
      <c r="BN5669" s="20"/>
      <c r="BO5669" s="20"/>
      <c r="BP5669" s="20"/>
      <c r="BQ5669" s="20"/>
      <c r="BR5669" s="20"/>
      <c r="BS5669" s="20"/>
      <c r="BT5669" s="20"/>
      <c r="BU5669" s="20"/>
      <c r="BV5669" s="20"/>
      <c r="BW5669" s="20"/>
      <c r="BX5669" s="20"/>
      <c r="BY5669" s="20"/>
      <c r="BZ5669" s="20"/>
      <c r="CA5669" s="20"/>
      <c r="CB5669" s="20"/>
      <c r="CC5669" s="20"/>
      <c r="CD5669" s="20"/>
      <c r="CE5669" s="20"/>
      <c r="CF5669" s="20"/>
      <c r="CG5669" s="20"/>
      <c r="CH5669" s="20"/>
      <c r="CI5669" s="20"/>
      <c r="CJ5669" s="20"/>
      <c r="CK5669" s="20"/>
      <c r="CL5669" s="20"/>
      <c r="CM5669" s="20"/>
      <c r="CN5669" s="20"/>
      <c r="CO5669" s="20"/>
      <c r="CP5669" s="20"/>
      <c r="CQ5669" s="20"/>
      <c r="CR5669" s="20"/>
      <c r="CS5669" s="20"/>
      <c r="CT5669" s="20"/>
      <c r="CU5669" s="20"/>
      <c r="CV5669" s="20"/>
      <c r="CW5669" s="20"/>
      <c r="CX5669" s="20"/>
      <c r="CY5669" s="20"/>
      <c r="CZ5669" s="20"/>
      <c r="DA5669" s="20"/>
      <c r="DB5669" s="20"/>
      <c r="DC5669" s="20"/>
      <c r="DD5669" s="20"/>
      <c r="DE5669" s="20"/>
      <c r="DF5669" s="20"/>
      <c r="DG5669" s="20"/>
      <c r="DH5669" s="20"/>
      <c r="DI5669" s="20"/>
      <c r="DJ5669" s="20"/>
      <c r="DK5669" s="20"/>
      <c r="DL5669" s="20"/>
      <c r="DM5669" s="20"/>
      <c r="DN5669" s="20"/>
      <c r="DO5669" s="20"/>
      <c r="DP5669" s="20"/>
      <c r="DQ5669" s="20"/>
      <c r="DR5669" s="20"/>
      <c r="DS5669" s="20"/>
      <c r="DT5669" s="20"/>
      <c r="DU5669" s="20"/>
      <c r="DV5669" s="20"/>
      <c r="DW5669" s="20"/>
      <c r="DX5669" s="20"/>
      <c r="DY5669" s="20"/>
    </row>
    <row r="5670" spans="2:129" x14ac:dyDescent="0.15">
      <c r="B5670" s="77" t="s">
        <v>1844</v>
      </c>
      <c r="C5670" s="75"/>
      <c r="D5670" s="73" t="s">
        <v>38</v>
      </c>
      <c r="E5670" s="78" t="s">
        <v>1845</v>
      </c>
      <c r="F5670" s="271">
        <f t="shared" si="786"/>
        <v>1.1528261660999999E-2</v>
      </c>
      <c r="G5670" s="271">
        <f t="shared" si="787"/>
        <v>8.8063682799999991E-4</v>
      </c>
      <c r="H5670" s="271">
        <f t="shared" si="788"/>
        <v>2.6959901219999996E-3</v>
      </c>
      <c r="I5670" s="271">
        <f t="shared" si="789"/>
        <v>2.4882141100000002E-4</v>
      </c>
      <c r="J5670" s="271">
        <v>7.7028132999999999E-3</v>
      </c>
      <c r="K5670" s="271">
        <v>2.4543773999999999E-3</v>
      </c>
      <c r="L5670" s="271">
        <v>1.4291059E-4</v>
      </c>
      <c r="M5670" s="271">
        <v>2.2996488E-5</v>
      </c>
      <c r="N5670" s="271">
        <v>7.2529612999999997E-4</v>
      </c>
      <c r="O5670" s="271">
        <v>1.3234421000000001E-4</v>
      </c>
      <c r="P5670" s="271">
        <v>9.8702132000000006E-5</v>
      </c>
      <c r="Q5670" s="271">
        <v>4.3917351E-5</v>
      </c>
      <c r="R5670" s="271">
        <v>0</v>
      </c>
      <c r="S5670" s="271">
        <v>0</v>
      </c>
      <c r="T5670" s="271">
        <v>0</v>
      </c>
      <c r="U5670" s="271">
        <v>2.0490406000000001E-4</v>
      </c>
      <c r="V5670" s="110"/>
      <c r="W5670" s="89">
        <f t="shared" si="792"/>
        <v>5.7057876296296293E-2</v>
      </c>
      <c r="X5670" s="248">
        <v>1.5021886</v>
      </c>
      <c r="Y5670" s="248">
        <v>0.76595930000000001</v>
      </c>
      <c r="Z5670" s="248">
        <v>0.54988758999999998</v>
      </c>
      <c r="AA5670" s="248">
        <v>9.5946499000000004E-5</v>
      </c>
      <c r="AB5670" s="248">
        <v>6.3958509999999996E-2</v>
      </c>
      <c r="AC5670" s="248">
        <v>2.9525401E-2</v>
      </c>
      <c r="AD5670" s="248">
        <v>9.2761840999999998E-2</v>
      </c>
      <c r="AE5670" s="250">
        <v>1.1281736000000001E-7</v>
      </c>
      <c r="AF5670" s="250">
        <v>2.9359426000000002E-10</v>
      </c>
      <c r="AG5670" s="78">
        <v>2.5601138E-3</v>
      </c>
      <c r="AH5670" s="20"/>
      <c r="AI5670" s="20"/>
      <c r="AJ5670" s="76"/>
      <c r="AK5670" s="76"/>
      <c r="AL5670" s="76"/>
      <c r="AM5670" s="76"/>
      <c r="AN5670" s="76"/>
      <c r="AS5670" s="20"/>
      <c r="AT5670" s="20"/>
      <c r="AU5670" s="20"/>
      <c r="AV5670" s="20"/>
      <c r="AW5670" s="20"/>
      <c r="AX5670" s="20"/>
      <c r="AY5670" s="20"/>
      <c r="AZ5670" s="20"/>
      <c r="BA5670" s="20"/>
      <c r="BB5670" s="20"/>
      <c r="BC5670" s="20"/>
      <c r="BD5670" s="20"/>
      <c r="BE5670" s="20"/>
      <c r="BF5670" s="20"/>
      <c r="BG5670" s="20"/>
      <c r="BH5670" s="20"/>
      <c r="BI5670" s="20"/>
      <c r="BJ5670" s="20"/>
      <c r="BK5670" s="20"/>
      <c r="BL5670" s="20"/>
      <c r="BM5670" s="20"/>
      <c r="BN5670" s="20"/>
      <c r="BO5670" s="20"/>
      <c r="BP5670" s="20"/>
      <c r="BQ5670" s="20"/>
      <c r="BR5670" s="20"/>
      <c r="BS5670" s="20"/>
      <c r="BT5670" s="20"/>
      <c r="BU5670" s="20"/>
      <c r="BV5670" s="20"/>
      <c r="BW5670" s="20"/>
      <c r="BX5670" s="20"/>
      <c r="BY5670" s="20"/>
      <c r="BZ5670" s="20"/>
      <c r="CA5670" s="20"/>
      <c r="CB5670" s="20"/>
      <c r="CC5670" s="20"/>
      <c r="CD5670" s="20"/>
      <c r="CE5670" s="20"/>
      <c r="CF5670" s="20"/>
      <c r="CG5670" s="20"/>
      <c r="CH5670" s="20"/>
      <c r="CI5670" s="20"/>
      <c r="CJ5670" s="20"/>
      <c r="CK5670" s="20"/>
      <c r="CL5670" s="20"/>
      <c r="CM5670" s="20"/>
      <c r="CN5670" s="20"/>
      <c r="CO5670" s="20"/>
      <c r="CP5670" s="20"/>
      <c r="CQ5670" s="20"/>
      <c r="CR5670" s="20"/>
      <c r="CS5670" s="20"/>
      <c r="CT5670" s="20"/>
      <c r="CU5670" s="20"/>
      <c r="CV5670" s="20"/>
      <c r="CW5670" s="20"/>
      <c r="CX5670" s="20"/>
      <c r="CY5670" s="20"/>
      <c r="CZ5670" s="20"/>
      <c r="DA5670" s="20"/>
      <c r="DB5670" s="20"/>
      <c r="DC5670" s="20"/>
      <c r="DD5670" s="20"/>
      <c r="DE5670" s="20"/>
      <c r="DF5670" s="20"/>
      <c r="DG5670" s="20"/>
      <c r="DH5670" s="20"/>
      <c r="DI5670" s="20"/>
      <c r="DJ5670" s="20"/>
      <c r="DK5670" s="20"/>
      <c r="DL5670" s="20"/>
      <c r="DM5670" s="20"/>
      <c r="DN5670" s="20"/>
      <c r="DO5670" s="20"/>
      <c r="DP5670" s="20"/>
      <c r="DQ5670" s="20"/>
      <c r="DR5670" s="20"/>
      <c r="DS5670" s="20"/>
      <c r="DT5670" s="20"/>
      <c r="DU5670" s="20"/>
      <c r="DV5670" s="20"/>
      <c r="DW5670" s="20"/>
      <c r="DX5670" s="20"/>
      <c r="DY5670" s="20"/>
    </row>
    <row r="5671" spans="2:129" x14ac:dyDescent="0.15">
      <c r="B5671" s="77" t="s">
        <v>1846</v>
      </c>
      <c r="C5671" s="75"/>
      <c r="D5671" s="73" t="s">
        <v>38</v>
      </c>
      <c r="E5671" s="78" t="s">
        <v>1847</v>
      </c>
      <c r="F5671" s="271">
        <f t="shared" si="786"/>
        <v>0.13671383850000002</v>
      </c>
      <c r="G5671" s="271">
        <f t="shared" si="787"/>
        <v>6.1945939299999997E-3</v>
      </c>
      <c r="H5671" s="271">
        <f t="shared" si="788"/>
        <v>4.351611406E-2</v>
      </c>
      <c r="I5671" s="271">
        <f t="shared" si="789"/>
        <v>1.1977065099999999E-3</v>
      </c>
      <c r="J5671" s="271">
        <v>8.5805424000000005E-2</v>
      </c>
      <c r="K5671" s="271">
        <v>4.1867507999999998E-2</v>
      </c>
      <c r="L5671" s="271">
        <v>1.2107960000000001E-3</v>
      </c>
      <c r="M5671" s="271">
        <v>1.8513351E-4</v>
      </c>
      <c r="N5671" s="271">
        <v>5.1445483999999998E-3</v>
      </c>
      <c r="O5671" s="271">
        <v>8.6491202000000004E-4</v>
      </c>
      <c r="P5671" s="271">
        <v>4.3781005999999999E-4</v>
      </c>
      <c r="Q5671" s="271">
        <v>2.8330625999999998E-4</v>
      </c>
      <c r="R5671" s="271">
        <v>0</v>
      </c>
      <c r="S5671" s="271">
        <v>0</v>
      </c>
      <c r="T5671" s="271">
        <v>0</v>
      </c>
      <c r="U5671" s="271">
        <v>9.1440024999999998E-4</v>
      </c>
      <c r="V5671" s="110"/>
      <c r="W5671" s="89">
        <f t="shared" si="792"/>
        <v>0.6355957333333333</v>
      </c>
      <c r="X5671" s="248">
        <v>12.007839000000001</v>
      </c>
      <c r="Y5671" s="248">
        <v>8.9520549000000003</v>
      </c>
      <c r="Z5671" s="248">
        <v>2.2766004999999998</v>
      </c>
      <c r="AA5671" s="248">
        <v>4.1857618000000002E-4</v>
      </c>
      <c r="AB5671" s="248">
        <v>0.25948690000000002</v>
      </c>
      <c r="AC5671" s="248">
        <v>0.11969515999999999</v>
      </c>
      <c r="AD5671" s="248">
        <v>0.39958306999999998</v>
      </c>
      <c r="AE5671" s="250">
        <v>1.4225515999999999E-6</v>
      </c>
      <c r="AF5671" s="250">
        <v>3.2868441999999999E-9</v>
      </c>
      <c r="AG5671" s="78">
        <v>5.5645673E-2</v>
      </c>
      <c r="AH5671" s="20"/>
      <c r="AI5671" s="20"/>
      <c r="AJ5671" s="76"/>
      <c r="AK5671" s="76"/>
      <c r="AL5671" s="76"/>
      <c r="AM5671" s="76"/>
      <c r="AN5671" s="76"/>
      <c r="AS5671" s="20"/>
      <c r="AT5671" s="20"/>
      <c r="AU5671" s="20"/>
      <c r="AV5671" s="20"/>
      <c r="AW5671" s="20"/>
      <c r="AX5671" s="20"/>
      <c r="AY5671" s="20"/>
      <c r="AZ5671" s="20"/>
      <c r="BA5671" s="20"/>
      <c r="BB5671" s="20"/>
      <c r="BC5671" s="20"/>
      <c r="BD5671" s="20"/>
      <c r="BE5671" s="20"/>
      <c r="BF5671" s="20"/>
      <c r="BG5671" s="20"/>
      <c r="BH5671" s="20"/>
      <c r="BI5671" s="20"/>
      <c r="BJ5671" s="20"/>
      <c r="BK5671" s="20"/>
      <c r="BL5671" s="20"/>
      <c r="BM5671" s="20"/>
      <c r="BN5671" s="20"/>
      <c r="BO5671" s="20"/>
      <c r="BP5671" s="20"/>
      <c r="BQ5671" s="20"/>
      <c r="BR5671" s="20"/>
      <c r="BS5671" s="20"/>
      <c r="BT5671" s="20"/>
      <c r="BU5671" s="20"/>
      <c r="BV5671" s="20"/>
      <c r="BW5671" s="20"/>
      <c r="BX5671" s="20"/>
      <c r="BY5671" s="20"/>
      <c r="BZ5671" s="20"/>
      <c r="CA5671" s="20"/>
      <c r="CB5671" s="20"/>
      <c r="CC5671" s="20"/>
      <c r="CD5671" s="20"/>
      <c r="CE5671" s="20"/>
      <c r="CF5671" s="20"/>
      <c r="CG5671" s="20"/>
      <c r="CH5671" s="20"/>
      <c r="CI5671" s="20"/>
      <c r="CJ5671" s="20"/>
      <c r="CK5671" s="20"/>
      <c r="CL5671" s="20"/>
      <c r="CM5671" s="20"/>
      <c r="CN5671" s="20"/>
      <c r="CO5671" s="20"/>
      <c r="CP5671" s="20"/>
      <c r="CQ5671" s="20"/>
      <c r="CR5671" s="20"/>
      <c r="CS5671" s="20"/>
      <c r="CT5671" s="20"/>
      <c r="CU5671" s="20"/>
      <c r="CV5671" s="20"/>
      <c r="CW5671" s="20"/>
      <c r="CX5671" s="20"/>
      <c r="CY5671" s="20"/>
      <c r="CZ5671" s="20"/>
      <c r="DA5671" s="20"/>
      <c r="DB5671" s="20"/>
      <c r="DC5671" s="20"/>
      <c r="DD5671" s="20"/>
      <c r="DE5671" s="20"/>
      <c r="DF5671" s="20"/>
      <c r="DG5671" s="20"/>
      <c r="DH5671" s="20"/>
      <c r="DI5671" s="20"/>
      <c r="DJ5671" s="20"/>
      <c r="DK5671" s="20"/>
      <c r="DL5671" s="20"/>
      <c r="DM5671" s="20"/>
      <c r="DN5671" s="20"/>
      <c r="DO5671" s="20"/>
      <c r="DP5671" s="20"/>
      <c r="DQ5671" s="20"/>
      <c r="DR5671" s="20"/>
      <c r="DS5671" s="20"/>
      <c r="DT5671" s="20"/>
      <c r="DU5671" s="20"/>
      <c r="DV5671" s="20"/>
      <c r="DW5671" s="20"/>
      <c r="DX5671" s="20"/>
      <c r="DY5671" s="20"/>
    </row>
    <row r="5672" spans="2:129" x14ac:dyDescent="0.15">
      <c r="B5672" s="77" t="s">
        <v>1848</v>
      </c>
      <c r="C5672" s="75"/>
      <c r="D5672" s="73" t="s">
        <v>38</v>
      </c>
      <c r="E5672" s="78" t="s">
        <v>1849</v>
      </c>
      <c r="F5672" s="271">
        <f t="shared" si="786"/>
        <v>3.8910903912E-2</v>
      </c>
      <c r="G5672" s="271">
        <f t="shared" si="787"/>
        <v>2.9723800719999999E-3</v>
      </c>
      <c r="H5672" s="271">
        <f t="shared" si="788"/>
        <v>9.0996733599999994E-3</v>
      </c>
      <c r="I5672" s="271">
        <f t="shared" si="789"/>
        <v>8.3983748E-4</v>
      </c>
      <c r="J5672" s="271">
        <v>2.5999013000000001E-2</v>
      </c>
      <c r="K5672" s="271">
        <v>8.2841670999999999E-3</v>
      </c>
      <c r="L5672" s="271">
        <v>4.823607E-4</v>
      </c>
      <c r="M5672" s="271">
        <v>7.7619171999999994E-5</v>
      </c>
      <c r="N5672" s="271">
        <v>2.4480645E-3</v>
      </c>
      <c r="O5672" s="271">
        <v>4.4669639999999998E-4</v>
      </c>
      <c r="P5672" s="271">
        <v>3.3314556000000001E-4</v>
      </c>
      <c r="Q5672" s="271">
        <v>1.4823257000000001E-4</v>
      </c>
      <c r="R5672" s="271">
        <v>0</v>
      </c>
      <c r="S5672" s="271">
        <v>0</v>
      </c>
      <c r="T5672" s="271">
        <v>0</v>
      </c>
      <c r="U5672" s="271">
        <v>6.9160491000000001E-4</v>
      </c>
      <c r="V5672" s="110"/>
      <c r="W5672" s="89">
        <f t="shared" si="792"/>
        <v>0.19258528148148149</v>
      </c>
      <c r="X5672" s="248">
        <v>5.0702800999999997</v>
      </c>
      <c r="Y5672" s="248">
        <v>2.5853133000000001</v>
      </c>
      <c r="Z5672" s="248">
        <v>1.8560147</v>
      </c>
      <c r="AA5672" s="248">
        <v>3.2384458000000001E-4</v>
      </c>
      <c r="AB5672" s="248">
        <v>0.21587672999999999</v>
      </c>
      <c r="AC5672" s="248">
        <v>9.9655964999999999E-2</v>
      </c>
      <c r="AD5672" s="248">
        <v>0.31309552000000002</v>
      </c>
      <c r="AE5672" s="250">
        <v>3.8078815000000002E-7</v>
      </c>
      <c r="AF5672" s="250">
        <v>9.9095756999999999E-10</v>
      </c>
      <c r="AG5672" s="78">
        <v>8.6410549999999999E-3</v>
      </c>
      <c r="AH5672" s="20"/>
      <c r="AI5672" s="20"/>
      <c r="AJ5672" s="76"/>
      <c r="AK5672" s="76"/>
      <c r="AL5672" s="76"/>
      <c r="AM5672" s="76"/>
      <c r="AN5672" s="76"/>
      <c r="AS5672" s="20"/>
      <c r="AT5672" s="20"/>
      <c r="AU5672" s="20"/>
      <c r="AV5672" s="20"/>
      <c r="AW5672" s="20"/>
      <c r="AX5672" s="20"/>
      <c r="AY5672" s="20"/>
      <c r="AZ5672" s="20"/>
      <c r="BA5672" s="20"/>
      <c r="BB5672" s="20"/>
      <c r="BC5672" s="20"/>
      <c r="BD5672" s="20"/>
      <c r="BE5672" s="20"/>
      <c r="BF5672" s="20"/>
      <c r="BG5672" s="20"/>
      <c r="BH5672" s="20"/>
      <c r="BI5672" s="20"/>
      <c r="BJ5672" s="20"/>
      <c r="BK5672" s="20"/>
      <c r="BL5672" s="20"/>
      <c r="BM5672" s="20"/>
      <c r="BN5672" s="20"/>
      <c r="BO5672" s="20"/>
      <c r="BP5672" s="20"/>
      <c r="BQ5672" s="20"/>
      <c r="BR5672" s="20"/>
      <c r="BS5672" s="20"/>
      <c r="BT5672" s="20"/>
      <c r="BU5672" s="20"/>
      <c r="BV5672" s="20"/>
      <c r="BW5672" s="20"/>
      <c r="BX5672" s="20"/>
      <c r="BY5672" s="20"/>
      <c r="BZ5672" s="20"/>
      <c r="CA5672" s="20"/>
      <c r="CB5672" s="20"/>
      <c r="CC5672" s="20"/>
      <c r="CD5672" s="20"/>
      <c r="CE5672" s="20"/>
      <c r="CF5672" s="20"/>
      <c r="CG5672" s="20"/>
      <c r="CH5672" s="20"/>
      <c r="CI5672" s="20"/>
      <c r="CJ5672" s="20"/>
      <c r="CK5672" s="20"/>
      <c r="CL5672" s="20"/>
      <c r="CM5672" s="20"/>
      <c r="CN5672" s="20"/>
      <c r="CO5672" s="20"/>
      <c r="CP5672" s="20"/>
      <c r="CQ5672" s="20"/>
      <c r="CR5672" s="20"/>
      <c r="CS5672" s="20"/>
      <c r="CT5672" s="20"/>
      <c r="CU5672" s="20"/>
      <c r="CV5672" s="20"/>
      <c r="CW5672" s="20"/>
      <c r="CX5672" s="20"/>
      <c r="CY5672" s="20"/>
      <c r="CZ5672" s="20"/>
      <c r="DA5672" s="20"/>
      <c r="DB5672" s="20"/>
      <c r="DC5672" s="20"/>
      <c r="DD5672" s="20"/>
      <c r="DE5672" s="20"/>
      <c r="DF5672" s="20"/>
      <c r="DG5672" s="20"/>
      <c r="DH5672" s="20"/>
      <c r="DI5672" s="20"/>
      <c r="DJ5672" s="20"/>
      <c r="DK5672" s="20"/>
      <c r="DL5672" s="20"/>
      <c r="DM5672" s="20"/>
      <c r="DN5672" s="20"/>
      <c r="DO5672" s="20"/>
      <c r="DP5672" s="20"/>
      <c r="DQ5672" s="20"/>
      <c r="DR5672" s="20"/>
      <c r="DS5672" s="20"/>
      <c r="DT5672" s="20"/>
      <c r="DU5672" s="20"/>
      <c r="DV5672" s="20"/>
      <c r="DW5672" s="20"/>
      <c r="DX5672" s="20"/>
      <c r="DY5672" s="20"/>
    </row>
    <row r="5673" spans="2:129" x14ac:dyDescent="0.15">
      <c r="B5673" s="77" t="s">
        <v>1850</v>
      </c>
      <c r="C5673" s="75"/>
      <c r="D5673" s="73" t="s">
        <v>38</v>
      </c>
      <c r="E5673" s="78" t="s">
        <v>1851</v>
      </c>
      <c r="F5673" s="271">
        <f t="shared" si="786"/>
        <v>1.4162602502E-2</v>
      </c>
      <c r="G5673" s="271">
        <f t="shared" si="787"/>
        <v>1.0818725E-3</v>
      </c>
      <c r="H5673" s="271">
        <f t="shared" si="788"/>
        <v>3.3120550199999999E-3</v>
      </c>
      <c r="I5673" s="271">
        <f t="shared" si="789"/>
        <v>3.0567998199999998E-4</v>
      </c>
      <c r="J5673" s="271">
        <v>9.4629950000000001E-3</v>
      </c>
      <c r="K5673" s="271">
        <v>3.0152310000000002E-3</v>
      </c>
      <c r="L5673" s="271">
        <v>1.7556730999999999E-4</v>
      </c>
      <c r="M5673" s="271">
        <v>2.8251449999999999E-5</v>
      </c>
      <c r="N5673" s="271">
        <v>8.9103466000000004E-4</v>
      </c>
      <c r="O5673" s="271">
        <v>1.6258639000000001E-4</v>
      </c>
      <c r="P5673" s="271">
        <v>1.2125671E-4</v>
      </c>
      <c r="Q5673" s="271">
        <v>5.3952972E-5</v>
      </c>
      <c r="R5673" s="271">
        <v>0</v>
      </c>
      <c r="S5673" s="271">
        <v>0</v>
      </c>
      <c r="T5673" s="271">
        <v>0</v>
      </c>
      <c r="U5673" s="271">
        <v>2.5172701E-4</v>
      </c>
      <c r="V5673" s="110"/>
      <c r="W5673" s="89">
        <f t="shared" si="792"/>
        <v>7.0096259259259261E-2</v>
      </c>
      <c r="X5673" s="248">
        <v>1.845456</v>
      </c>
      <c r="Y5673" s="248">
        <v>0.94098983000000003</v>
      </c>
      <c r="Z5673" s="248">
        <v>0.67554325000000004</v>
      </c>
      <c r="AA5673" s="248">
        <v>1.1787138E-4</v>
      </c>
      <c r="AB5673" s="248">
        <v>7.8573766000000003E-2</v>
      </c>
      <c r="AC5673" s="248">
        <v>3.6272295000000003E-2</v>
      </c>
      <c r="AD5673" s="248">
        <v>0.11395899</v>
      </c>
      <c r="AE5673" s="250">
        <v>1.3859742E-7</v>
      </c>
      <c r="AF5673" s="250">
        <v>3.6068393000000002E-10</v>
      </c>
      <c r="AG5673" s="78">
        <v>3.1451293000000001E-3</v>
      </c>
      <c r="AH5673" s="20"/>
      <c r="AI5673" s="20"/>
      <c r="AJ5673" s="76"/>
      <c r="AK5673" s="76"/>
      <c r="AL5673" s="76"/>
      <c r="AM5673" s="76"/>
      <c r="AN5673" s="76"/>
      <c r="AS5673" s="20"/>
      <c r="AT5673" s="20"/>
      <c r="AU5673" s="20"/>
      <c r="AV5673" s="20"/>
      <c r="AW5673" s="20"/>
      <c r="AX5673" s="20"/>
      <c r="AY5673" s="20"/>
      <c r="AZ5673" s="20"/>
      <c r="BA5673" s="20"/>
      <c r="BB5673" s="20"/>
      <c r="BC5673" s="20"/>
      <c r="BD5673" s="20"/>
      <c r="BE5673" s="20"/>
      <c r="BF5673" s="20"/>
      <c r="BG5673" s="20"/>
      <c r="BH5673" s="20"/>
      <c r="BI5673" s="20"/>
      <c r="BJ5673" s="20"/>
      <c r="BK5673" s="20"/>
      <c r="BL5673" s="20"/>
      <c r="BM5673" s="20"/>
      <c r="BN5673" s="20"/>
      <c r="BO5673" s="20"/>
      <c r="BP5673" s="20"/>
      <c r="BQ5673" s="20"/>
      <c r="BR5673" s="20"/>
      <c r="BS5673" s="20"/>
      <c r="BT5673" s="20"/>
      <c r="BU5673" s="20"/>
      <c r="BV5673" s="20"/>
      <c r="BW5673" s="20"/>
      <c r="BX5673" s="20"/>
      <c r="BY5673" s="20"/>
      <c r="BZ5673" s="20"/>
      <c r="CA5673" s="20"/>
      <c r="CB5673" s="20"/>
      <c r="CC5673" s="20"/>
      <c r="CD5673" s="20"/>
      <c r="CE5673" s="20"/>
      <c r="CF5673" s="20"/>
      <c r="CG5673" s="20"/>
      <c r="CH5673" s="20"/>
      <c r="CI5673" s="20"/>
      <c r="CJ5673" s="20"/>
      <c r="CK5673" s="20"/>
      <c r="CL5673" s="20"/>
      <c r="CM5673" s="20"/>
      <c r="CN5673" s="20"/>
      <c r="CO5673" s="20"/>
      <c r="CP5673" s="20"/>
      <c r="CQ5673" s="20"/>
      <c r="CR5673" s="20"/>
      <c r="CS5673" s="20"/>
      <c r="CT5673" s="20"/>
      <c r="CU5673" s="20"/>
      <c r="CV5673" s="20"/>
      <c r="CW5673" s="20"/>
      <c r="CX5673" s="20"/>
      <c r="CY5673" s="20"/>
      <c r="CZ5673" s="20"/>
      <c r="DA5673" s="20"/>
      <c r="DB5673" s="20"/>
      <c r="DC5673" s="20"/>
      <c r="DD5673" s="20"/>
      <c r="DE5673" s="20"/>
      <c r="DF5673" s="20"/>
      <c r="DG5673" s="20"/>
      <c r="DH5673" s="20"/>
      <c r="DI5673" s="20"/>
      <c r="DJ5673" s="20"/>
      <c r="DK5673" s="20"/>
      <c r="DL5673" s="20"/>
      <c r="DM5673" s="20"/>
      <c r="DN5673" s="20"/>
      <c r="DO5673" s="20"/>
      <c r="DP5673" s="20"/>
      <c r="DQ5673" s="20"/>
      <c r="DR5673" s="20"/>
      <c r="DS5673" s="20"/>
      <c r="DT5673" s="20"/>
      <c r="DU5673" s="20"/>
      <c r="DV5673" s="20"/>
      <c r="DW5673" s="20"/>
      <c r="DX5673" s="20"/>
      <c r="DY5673" s="20"/>
    </row>
    <row r="5674" spans="2:129" x14ac:dyDescent="0.15">
      <c r="B5674" s="77" t="s">
        <v>1852</v>
      </c>
      <c r="C5674" s="75"/>
      <c r="D5674" s="73" t="s">
        <v>279</v>
      </c>
      <c r="E5674" s="78" t="s">
        <v>1853</v>
      </c>
      <c r="F5674" s="271">
        <f t="shared" si="786"/>
        <v>0.59231580919999993</v>
      </c>
      <c r="G5674" s="271">
        <f t="shared" si="787"/>
        <v>4.5246640499999997E-2</v>
      </c>
      <c r="H5674" s="271">
        <f t="shared" si="788"/>
        <v>0.13851851009999999</v>
      </c>
      <c r="I5674" s="271">
        <f t="shared" si="789"/>
        <v>1.2784308600000001E-2</v>
      </c>
      <c r="J5674" s="271">
        <v>0.39576634999999999</v>
      </c>
      <c r="K5674" s="271">
        <v>0.12610457999999999</v>
      </c>
      <c r="L5674" s="271">
        <v>7.3426682999999998E-3</v>
      </c>
      <c r="M5674" s="271">
        <v>1.181547E-3</v>
      </c>
      <c r="N5674" s="271">
        <v>3.7265319999999998E-2</v>
      </c>
      <c r="O5674" s="271">
        <v>6.7997735E-3</v>
      </c>
      <c r="P5674" s="271">
        <v>5.0712617999999999E-3</v>
      </c>
      <c r="Q5674" s="271">
        <v>2.2564496E-3</v>
      </c>
      <c r="R5674" s="271">
        <v>0</v>
      </c>
      <c r="S5674" s="271">
        <v>0</v>
      </c>
      <c r="T5674" s="271">
        <v>0</v>
      </c>
      <c r="U5674" s="271">
        <v>1.0527859000000001E-2</v>
      </c>
      <c r="V5674" s="110"/>
      <c r="W5674" s="89">
        <f t="shared" si="792"/>
        <v>2.9316025925925921</v>
      </c>
      <c r="X5674" s="248">
        <v>77.181630999999996</v>
      </c>
      <c r="Y5674" s="248">
        <v>39.354571</v>
      </c>
      <c r="Z5674" s="248">
        <v>28.252925000000001</v>
      </c>
      <c r="AA5674" s="248">
        <v>4.9296788000000001E-3</v>
      </c>
      <c r="AB5674" s="248">
        <v>3.2861533999999999</v>
      </c>
      <c r="AC5674" s="248">
        <v>1.516999</v>
      </c>
      <c r="AD5674" s="248">
        <v>4.7660529</v>
      </c>
      <c r="AE5674" s="250">
        <v>5.7964943000000004E-6</v>
      </c>
      <c r="AF5674" s="250">
        <v>1.5084713E-8</v>
      </c>
      <c r="AG5674" s="78">
        <v>0.13153724999999999</v>
      </c>
      <c r="AH5674" s="20"/>
      <c r="AI5674" s="20"/>
      <c r="AJ5674" s="20"/>
      <c r="AK5674" s="20"/>
      <c r="AL5674" s="20"/>
      <c r="AM5674" s="20"/>
      <c r="AN5674" s="20"/>
      <c r="AS5674" s="20"/>
      <c r="AT5674" s="20"/>
      <c r="AU5674" s="20"/>
      <c r="AV5674" s="20"/>
      <c r="AW5674" s="20"/>
      <c r="AX5674" s="20"/>
      <c r="AY5674" s="20"/>
      <c r="AZ5674" s="20"/>
      <c r="BA5674" s="20"/>
      <c r="BB5674" s="20"/>
      <c r="BC5674" s="20"/>
      <c r="BD5674" s="20"/>
      <c r="BE5674" s="20"/>
      <c r="BF5674" s="20"/>
      <c r="BG5674" s="20"/>
      <c r="BH5674" s="20"/>
      <c r="BI5674" s="20"/>
      <c r="BJ5674" s="20"/>
      <c r="BK5674" s="20"/>
      <c r="BL5674" s="20"/>
      <c r="BM5674" s="20"/>
      <c r="BN5674" s="20"/>
      <c r="BO5674" s="20"/>
      <c r="BP5674" s="20"/>
      <c r="BQ5674" s="20"/>
      <c r="BR5674" s="20"/>
      <c r="BS5674" s="20"/>
      <c r="BT5674" s="20"/>
      <c r="BU5674" s="20"/>
      <c r="BV5674" s="20"/>
      <c r="BW5674" s="20"/>
      <c r="BX5674" s="20"/>
      <c r="BY5674" s="20"/>
      <c r="BZ5674" s="20"/>
      <c r="CA5674" s="20"/>
      <c r="CB5674" s="20"/>
      <c r="CC5674" s="20"/>
      <c r="CD5674" s="20"/>
      <c r="CE5674" s="20"/>
      <c r="CF5674" s="20"/>
      <c r="CG5674" s="20"/>
      <c r="CH5674" s="20"/>
      <c r="CI5674" s="20"/>
      <c r="CJ5674" s="20"/>
      <c r="CK5674" s="20"/>
      <c r="CL5674" s="20"/>
      <c r="CM5674" s="20"/>
      <c r="CN5674" s="20"/>
      <c r="CO5674" s="20"/>
      <c r="CP5674" s="20"/>
      <c r="CQ5674" s="20"/>
      <c r="CR5674" s="20"/>
      <c r="CS5674" s="20"/>
      <c r="CT5674" s="20"/>
      <c r="CU5674" s="20"/>
      <c r="CV5674" s="20"/>
      <c r="CW5674" s="20"/>
      <c r="CX5674" s="20"/>
      <c r="CY5674" s="20"/>
      <c r="CZ5674" s="20"/>
      <c r="DA5674" s="20"/>
      <c r="DB5674" s="20"/>
      <c r="DC5674" s="20"/>
      <c r="DD5674" s="20"/>
      <c r="DE5674" s="20"/>
      <c r="DF5674" s="20"/>
      <c r="DG5674" s="20"/>
      <c r="DH5674" s="20"/>
      <c r="DI5674" s="20"/>
      <c r="DJ5674" s="20"/>
      <c r="DK5674" s="20"/>
      <c r="DL5674" s="20"/>
      <c r="DM5674" s="20"/>
      <c r="DN5674" s="20"/>
      <c r="DO5674" s="20"/>
      <c r="DP5674" s="20"/>
      <c r="DQ5674" s="20"/>
      <c r="DR5674" s="20"/>
      <c r="DS5674" s="20"/>
      <c r="DT5674" s="20"/>
      <c r="DU5674" s="20"/>
      <c r="DV5674" s="20"/>
      <c r="DW5674" s="20"/>
      <c r="DX5674" s="20"/>
      <c r="DY5674" s="20"/>
    </row>
    <row r="5675" spans="2:129" x14ac:dyDescent="0.15">
      <c r="B5675" s="77" t="s">
        <v>1854</v>
      </c>
      <c r="C5675" s="75"/>
      <c r="D5675" s="73" t="s">
        <v>279</v>
      </c>
      <c r="E5675" s="78" t="s">
        <v>1855</v>
      </c>
      <c r="F5675" s="271">
        <f t="shared" si="786"/>
        <v>1.0414104759</v>
      </c>
      <c r="G5675" s="271">
        <f t="shared" si="787"/>
        <v>7.9552706599999995E-2</v>
      </c>
      <c r="H5675" s="271">
        <f t="shared" si="788"/>
        <v>0.24354342950000002</v>
      </c>
      <c r="I5675" s="271">
        <f t="shared" si="789"/>
        <v>2.2477389800000001E-2</v>
      </c>
      <c r="J5675" s="271">
        <v>0.69583695000000001</v>
      </c>
      <c r="K5675" s="271">
        <v>0.22171724000000001</v>
      </c>
      <c r="L5675" s="271">
        <v>1.290989E-2</v>
      </c>
      <c r="M5675" s="271">
        <v>2.0773976000000001E-3</v>
      </c>
      <c r="N5675" s="271">
        <v>6.5519938E-2</v>
      </c>
      <c r="O5675" s="271">
        <v>1.1955370999999999E-2</v>
      </c>
      <c r="P5675" s="271">
        <v>8.9162995000000005E-3</v>
      </c>
      <c r="Q5675" s="271">
        <v>3.9672928000000001E-3</v>
      </c>
      <c r="R5675" s="271">
        <v>0</v>
      </c>
      <c r="S5675" s="271">
        <v>0</v>
      </c>
      <c r="T5675" s="271">
        <v>0</v>
      </c>
      <c r="U5675" s="271">
        <v>1.8510097E-2</v>
      </c>
      <c r="V5675" s="110"/>
      <c r="W5675" s="89">
        <f t="shared" si="792"/>
        <v>5.1543477777777778</v>
      </c>
      <c r="X5675" s="248">
        <v>135.70085</v>
      </c>
      <c r="Y5675" s="248">
        <v>69.193262000000004</v>
      </c>
      <c r="Z5675" s="248">
        <v>49.674332</v>
      </c>
      <c r="AA5675" s="248">
        <v>8.6673681999999991E-3</v>
      </c>
      <c r="AB5675" s="248">
        <v>5.7777193999999996</v>
      </c>
      <c r="AC5675" s="248">
        <v>2.6671898000000001</v>
      </c>
      <c r="AD5675" s="248">
        <v>8.3796807999999992</v>
      </c>
      <c r="AE5675" s="250">
        <v>1.0191404E-5</v>
      </c>
      <c r="AF5675" s="250">
        <v>2.6521963999999999E-8</v>
      </c>
      <c r="AG5675" s="78">
        <v>0.23126898000000001</v>
      </c>
      <c r="AH5675" s="20"/>
      <c r="AI5675" s="20"/>
      <c r="AJ5675" s="20"/>
      <c r="AK5675" s="20"/>
      <c r="AL5675" s="76"/>
      <c r="AM5675" s="20"/>
      <c r="AN5675" s="20"/>
      <c r="AS5675" s="20"/>
      <c r="AT5675" s="20"/>
      <c r="AU5675" s="20"/>
      <c r="AV5675" s="20"/>
      <c r="AW5675" s="20"/>
      <c r="AX5675" s="20"/>
      <c r="AY5675" s="20"/>
      <c r="AZ5675" s="20"/>
      <c r="BA5675" s="20"/>
      <c r="BB5675" s="20"/>
      <c r="BC5675" s="20"/>
      <c r="BD5675" s="20"/>
      <c r="BE5675" s="20"/>
      <c r="BF5675" s="20"/>
      <c r="BG5675" s="20"/>
      <c r="BH5675" s="20"/>
      <c r="BI5675" s="20"/>
      <c r="BJ5675" s="20"/>
      <c r="BK5675" s="20"/>
      <c r="BL5675" s="20"/>
      <c r="BM5675" s="20"/>
      <c r="BN5675" s="20"/>
      <c r="BO5675" s="20"/>
      <c r="BP5675" s="20"/>
      <c r="BQ5675" s="20"/>
      <c r="BR5675" s="20"/>
      <c r="BS5675" s="20"/>
      <c r="BT5675" s="20"/>
      <c r="BU5675" s="20"/>
      <c r="BV5675" s="20"/>
      <c r="BW5675" s="20"/>
      <c r="BX5675" s="20"/>
      <c r="BY5675" s="20"/>
      <c r="BZ5675" s="20"/>
      <c r="CA5675" s="20"/>
      <c r="CB5675" s="20"/>
      <c r="CC5675" s="20"/>
      <c r="CD5675" s="20"/>
      <c r="CE5675" s="20"/>
      <c r="CF5675" s="20"/>
      <c r="CG5675" s="20"/>
      <c r="CH5675" s="20"/>
      <c r="CI5675" s="20"/>
      <c r="CJ5675" s="20"/>
      <c r="CK5675" s="20"/>
      <c r="CL5675" s="20"/>
      <c r="CM5675" s="20"/>
      <c r="CN5675" s="20"/>
      <c r="CO5675" s="20"/>
      <c r="CP5675" s="20"/>
      <c r="CQ5675" s="20"/>
      <c r="CR5675" s="20"/>
      <c r="CS5675" s="20"/>
      <c r="CT5675" s="20"/>
      <c r="CU5675" s="20"/>
      <c r="CV5675" s="20"/>
      <c r="CW5675" s="20"/>
      <c r="CX5675" s="20"/>
      <c r="CY5675" s="20"/>
      <c r="CZ5675" s="20"/>
      <c r="DA5675" s="20"/>
      <c r="DB5675" s="20"/>
      <c r="DC5675" s="20"/>
      <c r="DD5675" s="20"/>
      <c r="DE5675" s="20"/>
      <c r="DF5675" s="20"/>
      <c r="DG5675" s="20"/>
      <c r="DH5675" s="20"/>
      <c r="DI5675" s="20"/>
      <c r="DJ5675" s="20"/>
      <c r="DK5675" s="20"/>
      <c r="DL5675" s="20"/>
      <c r="DM5675" s="20"/>
      <c r="DN5675" s="20"/>
      <c r="DO5675" s="20"/>
      <c r="DP5675" s="20"/>
      <c r="DQ5675" s="20"/>
      <c r="DR5675" s="20"/>
      <c r="DS5675" s="20"/>
      <c r="DT5675" s="20"/>
      <c r="DU5675" s="20"/>
      <c r="DV5675" s="20"/>
      <c r="DW5675" s="20"/>
      <c r="DX5675" s="20"/>
      <c r="DY5675" s="20"/>
    </row>
    <row r="5676" spans="2:129" x14ac:dyDescent="0.15">
      <c r="B5676" s="77" t="s">
        <v>1856</v>
      </c>
      <c r="C5676" s="75"/>
      <c r="D5676" s="73" t="s">
        <v>279</v>
      </c>
      <c r="E5676" s="78" t="s">
        <v>1857</v>
      </c>
      <c r="F5676" s="271">
        <f t="shared" si="786"/>
        <v>0.11465424232000002</v>
      </c>
      <c r="G5676" s="271">
        <f t="shared" si="787"/>
        <v>8.7583671999999987E-3</v>
      </c>
      <c r="H5676" s="271">
        <f t="shared" si="788"/>
        <v>2.6812950530000004E-2</v>
      </c>
      <c r="I5676" s="271">
        <f t="shared" si="789"/>
        <v>2.4746515899999998E-3</v>
      </c>
      <c r="J5676" s="271">
        <v>7.6608273000000005E-2</v>
      </c>
      <c r="K5676" s="271">
        <v>2.4409993000000001E-2</v>
      </c>
      <c r="L5676" s="271">
        <v>1.4213162E-3</v>
      </c>
      <c r="M5676" s="271">
        <v>2.2871139999999999E-4</v>
      </c>
      <c r="N5676" s="271">
        <v>7.2134273999999998E-3</v>
      </c>
      <c r="O5676" s="271">
        <v>1.3162283999999999E-3</v>
      </c>
      <c r="P5676" s="271">
        <v>9.8164133000000009E-4</v>
      </c>
      <c r="Q5676" s="271">
        <v>4.3677968999999999E-4</v>
      </c>
      <c r="R5676" s="271">
        <v>0</v>
      </c>
      <c r="S5676" s="271">
        <v>0</v>
      </c>
      <c r="T5676" s="271">
        <v>0</v>
      </c>
      <c r="U5676" s="271">
        <v>2.0378719E-3</v>
      </c>
      <c r="V5676" s="110"/>
      <c r="W5676" s="89">
        <f t="shared" si="792"/>
        <v>0.56746868888888891</v>
      </c>
      <c r="X5676" s="248">
        <v>14.940006</v>
      </c>
      <c r="Y5676" s="248">
        <v>7.6178426000000004</v>
      </c>
      <c r="Z5676" s="248">
        <v>5.4689030000000001</v>
      </c>
      <c r="AA5676" s="248">
        <v>9.5423519999999996E-4</v>
      </c>
      <c r="AB5676" s="248">
        <v>0.63609888999999997</v>
      </c>
      <c r="AC5676" s="248">
        <v>0.29364466</v>
      </c>
      <c r="AD5676" s="248">
        <v>0.92256221000000005</v>
      </c>
      <c r="AE5676" s="250">
        <v>1.1220241999999999E-6</v>
      </c>
      <c r="AF5676" s="250">
        <v>2.9199396E-9</v>
      </c>
      <c r="AG5676" s="78">
        <v>2.5461593000000001E-2</v>
      </c>
      <c r="AH5676" s="20"/>
      <c r="AI5676" s="20"/>
      <c r="AJ5676" s="20"/>
      <c r="AK5676" s="20"/>
      <c r="AL5676" s="20"/>
      <c r="AM5676" s="20"/>
      <c r="AN5676" s="20"/>
      <c r="AS5676" s="20"/>
      <c r="AT5676" s="20"/>
      <c r="AU5676" s="20"/>
      <c r="AV5676" s="20"/>
      <c r="AW5676" s="20"/>
      <c r="AX5676" s="20"/>
      <c r="AY5676" s="20"/>
      <c r="AZ5676" s="20"/>
      <c r="BA5676" s="20"/>
      <c r="BB5676" s="20"/>
      <c r="BC5676" s="20"/>
      <c r="BD5676" s="20"/>
      <c r="BE5676" s="20"/>
      <c r="BF5676" s="20"/>
      <c r="BG5676" s="20"/>
      <c r="BH5676" s="20"/>
      <c r="BI5676" s="20"/>
      <c r="BJ5676" s="20"/>
      <c r="BK5676" s="20"/>
      <c r="BL5676" s="20"/>
      <c r="BM5676" s="20"/>
      <c r="BN5676" s="20"/>
      <c r="BO5676" s="20"/>
      <c r="BP5676" s="20"/>
      <c r="BQ5676" s="20"/>
      <c r="BR5676" s="20"/>
      <c r="BS5676" s="20"/>
      <c r="BT5676" s="20"/>
      <c r="BU5676" s="20"/>
      <c r="BV5676" s="20"/>
      <c r="BW5676" s="20"/>
      <c r="BX5676" s="20"/>
      <c r="BY5676" s="20"/>
      <c r="BZ5676" s="20"/>
      <c r="CA5676" s="20"/>
      <c r="CB5676" s="20"/>
      <c r="CC5676" s="20"/>
      <c r="CD5676" s="20"/>
      <c r="CE5676" s="20"/>
      <c r="CF5676" s="20"/>
      <c r="CG5676" s="20"/>
      <c r="CH5676" s="20"/>
      <c r="CI5676" s="20"/>
      <c r="CJ5676" s="20"/>
      <c r="CK5676" s="20"/>
      <c r="CL5676" s="20"/>
      <c r="CM5676" s="20"/>
      <c r="CN5676" s="20"/>
      <c r="CO5676" s="20"/>
      <c r="CP5676" s="20"/>
      <c r="CQ5676" s="20"/>
      <c r="CR5676" s="20"/>
      <c r="CS5676" s="20"/>
      <c r="CT5676" s="20"/>
      <c r="CU5676" s="20"/>
      <c r="CV5676" s="20"/>
      <c r="CW5676" s="20"/>
      <c r="CX5676" s="20"/>
      <c r="CY5676" s="20"/>
      <c r="CZ5676" s="20"/>
      <c r="DA5676" s="20"/>
      <c r="DB5676" s="20"/>
      <c r="DC5676" s="20"/>
      <c r="DD5676" s="20"/>
      <c r="DE5676" s="20"/>
      <c r="DF5676" s="20"/>
      <c r="DG5676" s="20"/>
      <c r="DH5676" s="20"/>
      <c r="DI5676" s="20"/>
      <c r="DJ5676" s="20"/>
      <c r="DK5676" s="20"/>
      <c r="DL5676" s="20"/>
      <c r="DM5676" s="20"/>
      <c r="DN5676" s="20"/>
      <c r="DO5676" s="20"/>
      <c r="DP5676" s="20"/>
      <c r="DQ5676" s="20"/>
      <c r="DR5676" s="20"/>
      <c r="DS5676" s="20"/>
      <c r="DT5676" s="20"/>
      <c r="DU5676" s="20"/>
      <c r="DV5676" s="20"/>
      <c r="DW5676" s="20"/>
      <c r="DX5676" s="20"/>
      <c r="DY5676" s="20"/>
    </row>
    <row r="5677" spans="2:129" x14ac:dyDescent="0.15">
      <c r="B5677" s="77" t="s">
        <v>1858</v>
      </c>
      <c r="C5677" s="75"/>
      <c r="D5677" s="73" t="s">
        <v>279</v>
      </c>
      <c r="E5677" s="78" t="s">
        <v>1859</v>
      </c>
      <c r="F5677" s="271">
        <f t="shared" si="786"/>
        <v>0.24844974680000001</v>
      </c>
      <c r="G5677" s="271">
        <f t="shared" si="787"/>
        <v>1.897892374E-2</v>
      </c>
      <c r="H5677" s="271">
        <f t="shared" si="788"/>
        <v>5.8102262500000001E-2</v>
      </c>
      <c r="I5677" s="271">
        <f t="shared" si="789"/>
        <v>5.3624405599999999E-3</v>
      </c>
      <c r="J5677" s="271">
        <v>0.16600612000000001</v>
      </c>
      <c r="K5677" s="271">
        <v>5.2895179000000001E-2</v>
      </c>
      <c r="L5677" s="271">
        <v>3.0799180000000001E-3</v>
      </c>
      <c r="M5677" s="271">
        <v>4.9560564000000003E-4</v>
      </c>
      <c r="N5677" s="271">
        <v>1.5631119999999998E-2</v>
      </c>
      <c r="O5677" s="271">
        <v>2.8521980999999998E-3</v>
      </c>
      <c r="P5677" s="271">
        <v>2.1271655E-3</v>
      </c>
      <c r="Q5677" s="271">
        <v>9.4647876000000005E-4</v>
      </c>
      <c r="R5677" s="271">
        <v>0</v>
      </c>
      <c r="S5677" s="271">
        <v>0</v>
      </c>
      <c r="T5677" s="271">
        <v>0</v>
      </c>
      <c r="U5677" s="271">
        <v>4.4159617999999998E-3</v>
      </c>
      <c r="V5677" s="110"/>
      <c r="W5677" s="89">
        <f t="shared" si="792"/>
        <v>1.2296749629629629</v>
      </c>
      <c r="X5677" s="248">
        <v>32.374211000000003</v>
      </c>
      <c r="Y5677" s="248">
        <v>16.507466999999998</v>
      </c>
      <c r="Z5677" s="248">
        <v>11.850827000000001</v>
      </c>
      <c r="AA5677" s="248">
        <v>2.0677778000000001E-3</v>
      </c>
      <c r="AB5677" s="248">
        <v>1.378393</v>
      </c>
      <c r="AC5677" s="248">
        <v>0.63631262</v>
      </c>
      <c r="AD5677" s="248">
        <v>1.9991441000000001</v>
      </c>
      <c r="AE5677" s="250">
        <v>2.4313677999999998E-6</v>
      </c>
      <c r="AF5677" s="250">
        <v>6.3273563999999996E-9</v>
      </c>
      <c r="AG5677" s="78">
        <v>5.5173940999999997E-2</v>
      </c>
      <c r="AH5677" s="20"/>
      <c r="AI5677" s="20"/>
      <c r="AJ5677" s="20"/>
      <c r="AK5677" s="20"/>
      <c r="AL5677" s="20"/>
      <c r="AM5677" s="20"/>
      <c r="AN5677" s="20"/>
      <c r="AS5677" s="20"/>
      <c r="AT5677" s="20"/>
      <c r="AU5677" s="20"/>
      <c r="AV5677" s="20"/>
      <c r="AW5677" s="20"/>
      <c r="AX5677" s="20"/>
      <c r="AY5677" s="20"/>
      <c r="AZ5677" s="20"/>
      <c r="BA5677" s="20"/>
      <c r="BB5677" s="20"/>
      <c r="BC5677" s="20"/>
      <c r="BD5677" s="20"/>
      <c r="BE5677" s="20"/>
      <c r="BF5677" s="20"/>
      <c r="BG5677" s="20"/>
      <c r="BH5677" s="20"/>
      <c r="BI5677" s="20"/>
      <c r="BJ5677" s="20"/>
      <c r="BK5677" s="20"/>
      <c r="BL5677" s="20"/>
      <c r="BM5677" s="20"/>
      <c r="BN5677" s="20"/>
      <c r="BO5677" s="20"/>
      <c r="BP5677" s="20"/>
      <c r="BQ5677" s="20"/>
      <c r="BR5677" s="20"/>
      <c r="BS5677" s="20"/>
      <c r="BT5677" s="20"/>
      <c r="BU5677" s="20"/>
      <c r="BV5677" s="20"/>
      <c r="BW5677" s="20"/>
      <c r="BX5677" s="20"/>
      <c r="BY5677" s="20"/>
      <c r="BZ5677" s="20"/>
      <c r="CA5677" s="20"/>
      <c r="CB5677" s="20"/>
      <c r="CC5677" s="20"/>
      <c r="CD5677" s="20"/>
      <c r="CE5677" s="20"/>
      <c r="CF5677" s="20"/>
      <c r="CG5677" s="20"/>
      <c r="CH5677" s="20"/>
      <c r="CI5677" s="20"/>
      <c r="CJ5677" s="20"/>
      <c r="CK5677" s="20"/>
      <c r="CL5677" s="20"/>
      <c r="CM5677" s="20"/>
      <c r="CN5677" s="20"/>
      <c r="CO5677" s="20"/>
      <c r="CP5677" s="20"/>
      <c r="CQ5677" s="20"/>
      <c r="CR5677" s="20"/>
      <c r="CS5677" s="20"/>
      <c r="CT5677" s="20"/>
      <c r="CU5677" s="20"/>
      <c r="CV5677" s="20"/>
      <c r="CW5677" s="20"/>
      <c r="CX5677" s="20"/>
      <c r="CY5677" s="20"/>
      <c r="CZ5677" s="20"/>
      <c r="DA5677" s="20"/>
      <c r="DB5677" s="20"/>
      <c r="DC5677" s="20"/>
      <c r="DD5677" s="20"/>
      <c r="DE5677" s="20"/>
      <c r="DF5677" s="20"/>
      <c r="DG5677" s="20"/>
      <c r="DH5677" s="20"/>
      <c r="DI5677" s="20"/>
      <c r="DJ5677" s="20"/>
      <c r="DK5677" s="20"/>
      <c r="DL5677" s="20"/>
      <c r="DM5677" s="20"/>
      <c r="DN5677" s="20"/>
      <c r="DO5677" s="20"/>
      <c r="DP5677" s="20"/>
      <c r="DQ5677" s="20"/>
      <c r="DR5677" s="20"/>
      <c r="DS5677" s="20"/>
      <c r="DT5677" s="20"/>
      <c r="DU5677" s="20"/>
      <c r="DV5677" s="20"/>
      <c r="DW5677" s="20"/>
      <c r="DX5677" s="20"/>
      <c r="DY5677" s="20"/>
    </row>
    <row r="5678" spans="2:129" x14ac:dyDescent="0.15">
      <c r="B5678" s="77" t="s">
        <v>1860</v>
      </c>
      <c r="C5678" s="75"/>
      <c r="D5678" s="73" t="s">
        <v>279</v>
      </c>
      <c r="E5678" s="78" t="s">
        <v>1861</v>
      </c>
      <c r="F5678" s="271">
        <f t="shared" si="786"/>
        <v>0.37267462966999998</v>
      </c>
      <c r="G5678" s="271">
        <f t="shared" si="787"/>
        <v>2.8468385670000002E-2</v>
      </c>
      <c r="H5678" s="271">
        <f t="shared" si="788"/>
        <v>8.7153393199999984E-2</v>
      </c>
      <c r="I5678" s="271">
        <f t="shared" si="789"/>
        <v>8.0436607999999996E-3</v>
      </c>
      <c r="J5678" s="271">
        <v>0.24900918999999999</v>
      </c>
      <c r="K5678" s="271">
        <v>7.9342767999999994E-2</v>
      </c>
      <c r="L5678" s="271">
        <v>4.6198769999999997E-3</v>
      </c>
      <c r="M5678" s="271">
        <v>7.4340846999999995E-4</v>
      </c>
      <c r="N5678" s="271">
        <v>2.3446680000000001E-2</v>
      </c>
      <c r="O5678" s="271">
        <v>4.2782972000000004E-3</v>
      </c>
      <c r="P5678" s="271">
        <v>3.1907481999999998E-3</v>
      </c>
      <c r="Q5678" s="271">
        <v>1.4197181E-3</v>
      </c>
      <c r="R5678" s="271">
        <v>0</v>
      </c>
      <c r="S5678" s="271">
        <v>0</v>
      </c>
      <c r="T5678" s="271">
        <v>0</v>
      </c>
      <c r="U5678" s="271">
        <v>6.6239426999999997E-3</v>
      </c>
      <c r="V5678" s="110"/>
      <c r="W5678" s="89">
        <f t="shared" si="792"/>
        <v>1.8445125185185183</v>
      </c>
      <c r="X5678" s="248">
        <v>48.561317000000003</v>
      </c>
      <c r="Y5678" s="248">
        <v>24.761199999999999</v>
      </c>
      <c r="Z5678" s="248">
        <v>17.776240000000001</v>
      </c>
      <c r="AA5678" s="248">
        <v>3.1016667000000001E-3</v>
      </c>
      <c r="AB5678" s="248">
        <v>2.0675895999999998</v>
      </c>
      <c r="AC5678" s="248">
        <v>0.95446892999999999</v>
      </c>
      <c r="AD5678" s="248">
        <v>2.9987161000000002</v>
      </c>
      <c r="AE5678" s="250">
        <v>3.6470516999999999E-6</v>
      </c>
      <c r="AF5678" s="250">
        <v>9.4910345999999999E-9</v>
      </c>
      <c r="AG5678" s="78">
        <v>8.2760912000000006E-2</v>
      </c>
      <c r="AH5678" s="20"/>
      <c r="AI5678" s="20"/>
      <c r="AJ5678" s="20"/>
      <c r="AK5678" s="20"/>
      <c r="AL5678" s="20"/>
      <c r="AM5678" s="20"/>
      <c r="AN5678" s="20"/>
      <c r="AS5678" s="20"/>
      <c r="AT5678" s="20"/>
      <c r="AU5678" s="20"/>
      <c r="AV5678" s="20"/>
      <c r="AW5678" s="20"/>
      <c r="AX5678" s="20"/>
      <c r="AY5678" s="20"/>
      <c r="AZ5678" s="20"/>
      <c r="BA5678" s="20"/>
      <c r="BB5678" s="20"/>
      <c r="BC5678" s="20"/>
      <c r="BD5678" s="20"/>
      <c r="BE5678" s="20"/>
      <c r="BF5678" s="20"/>
      <c r="BG5678" s="20"/>
      <c r="BH5678" s="20"/>
      <c r="BI5678" s="20"/>
      <c r="BJ5678" s="20"/>
      <c r="BK5678" s="20"/>
      <c r="BL5678" s="20"/>
      <c r="BM5678" s="20"/>
      <c r="BN5678" s="20"/>
      <c r="BO5678" s="20"/>
      <c r="BP5678" s="20"/>
      <c r="BQ5678" s="20"/>
      <c r="BR5678" s="20"/>
      <c r="BS5678" s="20"/>
      <c r="BT5678" s="20"/>
      <c r="BU5678" s="20"/>
      <c r="BV5678" s="20"/>
      <c r="BW5678" s="20"/>
      <c r="BX5678" s="20"/>
      <c r="BY5678" s="20"/>
      <c r="BZ5678" s="20"/>
      <c r="CA5678" s="20"/>
      <c r="CB5678" s="20"/>
      <c r="CC5678" s="20"/>
      <c r="CD5678" s="20"/>
      <c r="CE5678" s="20"/>
      <c r="CF5678" s="20"/>
      <c r="CG5678" s="20"/>
      <c r="CH5678" s="20"/>
      <c r="CI5678" s="20"/>
      <c r="CJ5678" s="20"/>
      <c r="CK5678" s="20"/>
      <c r="CL5678" s="20"/>
      <c r="CM5678" s="20"/>
      <c r="CN5678" s="20"/>
      <c r="CO5678" s="20"/>
      <c r="CP5678" s="20"/>
      <c r="CQ5678" s="20"/>
      <c r="CR5678" s="20"/>
      <c r="CS5678" s="20"/>
      <c r="CT5678" s="20"/>
      <c r="CU5678" s="20"/>
      <c r="CV5678" s="20"/>
      <c r="CW5678" s="20"/>
      <c r="CX5678" s="20"/>
      <c r="CY5678" s="20"/>
      <c r="CZ5678" s="20"/>
      <c r="DA5678" s="20"/>
      <c r="DB5678" s="20"/>
      <c r="DC5678" s="20"/>
      <c r="DD5678" s="20"/>
      <c r="DE5678" s="20"/>
      <c r="DF5678" s="20"/>
      <c r="DG5678" s="20"/>
      <c r="DH5678" s="20"/>
      <c r="DI5678" s="20"/>
      <c r="DJ5678" s="20"/>
      <c r="DK5678" s="20"/>
      <c r="DL5678" s="20"/>
      <c r="DM5678" s="20"/>
      <c r="DN5678" s="20"/>
      <c r="DO5678" s="20"/>
      <c r="DP5678" s="20"/>
      <c r="DQ5678" s="20"/>
      <c r="DR5678" s="20"/>
      <c r="DS5678" s="20"/>
      <c r="DT5678" s="20"/>
      <c r="DU5678" s="20"/>
      <c r="DV5678" s="20"/>
      <c r="DW5678" s="20"/>
      <c r="DX5678" s="20"/>
      <c r="DY5678" s="20"/>
    </row>
    <row r="5679" spans="2:129" x14ac:dyDescent="0.15">
      <c r="B5679" s="77" t="s">
        <v>1862</v>
      </c>
      <c r="C5679" s="75"/>
      <c r="D5679" s="73" t="s">
        <v>279</v>
      </c>
      <c r="E5679" s="78" t="s">
        <v>1863</v>
      </c>
      <c r="F5679" s="271">
        <f t="shared" si="786"/>
        <v>0.44227922657999996</v>
      </c>
      <c r="G5679" s="271">
        <f t="shared" si="787"/>
        <v>3.3785438780000003E-2</v>
      </c>
      <c r="H5679" s="271">
        <f t="shared" si="788"/>
        <v>0.103431069</v>
      </c>
      <c r="I5679" s="271">
        <f t="shared" si="789"/>
        <v>9.5459788000000004E-3</v>
      </c>
      <c r="J5679" s="271">
        <v>0.29551674</v>
      </c>
      <c r="K5679" s="271">
        <v>9.416165E-2</v>
      </c>
      <c r="L5679" s="271">
        <v>5.4827334000000002E-3</v>
      </c>
      <c r="M5679" s="271">
        <v>8.8225518000000001E-4</v>
      </c>
      <c r="N5679" s="271">
        <v>2.7825827000000001E-2</v>
      </c>
      <c r="O5679" s="271">
        <v>5.0773566000000001E-3</v>
      </c>
      <c r="P5679" s="271">
        <v>3.7866855999999999E-3</v>
      </c>
      <c r="Q5679" s="271">
        <v>1.6848795E-3</v>
      </c>
      <c r="R5679" s="271">
        <v>0</v>
      </c>
      <c r="S5679" s="271">
        <v>0</v>
      </c>
      <c r="T5679" s="271">
        <v>0</v>
      </c>
      <c r="U5679" s="271">
        <v>7.8610993000000004E-3</v>
      </c>
      <c r="V5679" s="110"/>
      <c r="W5679" s="89">
        <f t="shared" si="792"/>
        <v>2.1890128888888887</v>
      </c>
      <c r="X5679" s="248">
        <v>57.631134000000003</v>
      </c>
      <c r="Y5679" s="248">
        <v>29.385860000000001</v>
      </c>
      <c r="Z5679" s="248">
        <v>21.096316000000002</v>
      </c>
      <c r="AA5679" s="248">
        <v>3.6809663E-3</v>
      </c>
      <c r="AB5679" s="248">
        <v>2.4537540999999998</v>
      </c>
      <c r="AC5679" s="248">
        <v>1.1327354999999999</v>
      </c>
      <c r="AD5679" s="248">
        <v>3.5587876000000001</v>
      </c>
      <c r="AE5679" s="250">
        <v>4.3282131E-6</v>
      </c>
      <c r="AF5679" s="250">
        <v>1.1263678999999999E-8</v>
      </c>
      <c r="AG5679" s="78">
        <v>9.8218203000000004E-2</v>
      </c>
      <c r="AH5679" s="20"/>
      <c r="AI5679" s="20"/>
      <c r="AJ5679" s="20"/>
      <c r="AK5679" s="20"/>
      <c r="AL5679" s="20"/>
      <c r="AM5679" s="20"/>
      <c r="AN5679" s="20"/>
      <c r="AS5679" s="20"/>
      <c r="AT5679" s="20"/>
      <c r="AU5679" s="20"/>
      <c r="AV5679" s="20"/>
      <c r="AW5679" s="20"/>
      <c r="AX5679" s="20"/>
      <c r="AY5679" s="20"/>
      <c r="AZ5679" s="20"/>
      <c r="BA5679" s="20"/>
      <c r="BB5679" s="20"/>
      <c r="BC5679" s="20"/>
      <c r="BD5679" s="20"/>
      <c r="BE5679" s="20"/>
      <c r="BF5679" s="20"/>
      <c r="BG5679" s="20"/>
      <c r="BH5679" s="20"/>
      <c r="BI5679" s="20"/>
      <c r="BJ5679" s="20"/>
      <c r="BK5679" s="20"/>
      <c r="BL5679" s="20"/>
      <c r="BM5679" s="20"/>
      <c r="BN5679" s="20"/>
      <c r="BO5679" s="20"/>
      <c r="BP5679" s="20"/>
      <c r="BQ5679" s="20"/>
      <c r="BR5679" s="20"/>
      <c r="BS5679" s="20"/>
      <c r="BT5679" s="20"/>
      <c r="BU5679" s="20"/>
      <c r="BV5679" s="20"/>
      <c r="BW5679" s="20"/>
      <c r="BX5679" s="20"/>
      <c r="BY5679" s="20"/>
      <c r="BZ5679" s="20"/>
      <c r="CA5679" s="20"/>
      <c r="CB5679" s="20"/>
      <c r="CC5679" s="20"/>
      <c r="CD5679" s="20"/>
      <c r="CE5679" s="20"/>
      <c r="CF5679" s="20"/>
      <c r="CG5679" s="20"/>
      <c r="CH5679" s="20"/>
      <c r="CI5679" s="20"/>
      <c r="CJ5679" s="20"/>
      <c r="CK5679" s="20"/>
      <c r="CL5679" s="20"/>
      <c r="CM5679" s="20"/>
      <c r="CN5679" s="20"/>
      <c r="CO5679" s="20"/>
      <c r="CP5679" s="20"/>
      <c r="CQ5679" s="20"/>
      <c r="CR5679" s="20"/>
      <c r="CS5679" s="20"/>
      <c r="CT5679" s="20"/>
      <c r="CU5679" s="20"/>
      <c r="CV5679" s="20"/>
      <c r="CW5679" s="20"/>
      <c r="CX5679" s="20"/>
      <c r="CY5679" s="20"/>
      <c r="CZ5679" s="20"/>
      <c r="DA5679" s="20"/>
      <c r="DB5679" s="20"/>
      <c r="DC5679" s="20"/>
      <c r="DD5679" s="20"/>
      <c r="DE5679" s="20"/>
      <c r="DF5679" s="20"/>
      <c r="DG5679" s="20"/>
      <c r="DH5679" s="20"/>
      <c r="DI5679" s="20"/>
      <c r="DJ5679" s="20"/>
      <c r="DK5679" s="20"/>
      <c r="DL5679" s="20"/>
      <c r="DM5679" s="20"/>
      <c r="DN5679" s="20"/>
      <c r="DO5679" s="20"/>
      <c r="DP5679" s="20"/>
      <c r="DQ5679" s="20"/>
      <c r="DR5679" s="20"/>
      <c r="DS5679" s="20"/>
      <c r="DT5679" s="20"/>
      <c r="DU5679" s="20"/>
      <c r="DV5679" s="20"/>
      <c r="DW5679" s="20"/>
      <c r="DX5679" s="20"/>
      <c r="DY5679" s="20"/>
    </row>
    <row r="5680" spans="2:129" x14ac:dyDescent="0.15">
      <c r="B5680" s="77" t="s">
        <v>1864</v>
      </c>
      <c r="C5680" s="75"/>
      <c r="D5680" s="73" t="s">
        <v>279</v>
      </c>
      <c r="E5680" s="78" t="s">
        <v>1865</v>
      </c>
      <c r="F5680" s="271">
        <f t="shared" si="786"/>
        <v>0.56360390640000002</v>
      </c>
      <c r="G5680" s="271">
        <f t="shared" si="787"/>
        <v>4.3053356199999997E-2</v>
      </c>
      <c r="H5680" s="271">
        <f t="shared" si="788"/>
        <v>0.13180396770000002</v>
      </c>
      <c r="I5680" s="271">
        <f t="shared" si="789"/>
        <v>1.21646025E-2</v>
      </c>
      <c r="J5680" s="271">
        <v>0.37658197999999998</v>
      </c>
      <c r="K5680" s="271">
        <v>0.11999179</v>
      </c>
      <c r="L5680" s="271">
        <v>6.9867401000000004E-3</v>
      </c>
      <c r="M5680" s="271">
        <v>1.1242727E-3</v>
      </c>
      <c r="N5680" s="271">
        <v>3.5458921999999997E-2</v>
      </c>
      <c r="O5680" s="271">
        <v>6.4701615000000001E-3</v>
      </c>
      <c r="P5680" s="271">
        <v>4.8254376000000003E-3</v>
      </c>
      <c r="Q5680" s="271">
        <v>2.1470704999999998E-3</v>
      </c>
      <c r="R5680" s="271">
        <v>0</v>
      </c>
      <c r="S5680" s="271">
        <v>0</v>
      </c>
      <c r="T5680" s="271">
        <v>0</v>
      </c>
      <c r="U5680" s="271">
        <v>1.0017532000000001E-2</v>
      </c>
      <c r="V5680" s="110"/>
      <c r="W5680" s="89">
        <f t="shared" si="792"/>
        <v>2.7894961481481477</v>
      </c>
      <c r="X5680" s="248">
        <v>73.440331</v>
      </c>
      <c r="Y5680" s="248">
        <v>37.446899000000002</v>
      </c>
      <c r="Z5680" s="248">
        <v>26.883393000000002</v>
      </c>
      <c r="AA5680" s="248">
        <v>4.6907177000000003E-3</v>
      </c>
      <c r="AB5680" s="248">
        <v>3.1268604999999998</v>
      </c>
      <c r="AC5680" s="248">
        <v>1.4434640000000001</v>
      </c>
      <c r="AD5680" s="248">
        <v>4.5350234</v>
      </c>
      <c r="AE5680" s="250">
        <v>5.5155153E-6</v>
      </c>
      <c r="AF5680" s="250">
        <v>1.4353497000000001E-8</v>
      </c>
      <c r="AG5680" s="78">
        <v>0.12516111999999999</v>
      </c>
      <c r="AH5680" s="20"/>
      <c r="AI5680" s="20"/>
      <c r="AJ5680" s="20"/>
      <c r="AK5680" s="20"/>
      <c r="AL5680" s="20"/>
      <c r="AM5680" s="20"/>
      <c r="AN5680" s="20"/>
      <c r="AS5680" s="20"/>
      <c r="AT5680" s="20"/>
      <c r="AU5680" s="20"/>
      <c r="AV5680" s="20"/>
      <c r="AW5680" s="20"/>
      <c r="AX5680" s="20"/>
      <c r="AY5680" s="20"/>
      <c r="AZ5680" s="20"/>
      <c r="BA5680" s="20"/>
      <c r="BB5680" s="20"/>
      <c r="BC5680" s="20"/>
      <c r="BD5680" s="20"/>
      <c r="BE5680" s="20"/>
      <c r="BF5680" s="20"/>
      <c r="BG5680" s="20"/>
      <c r="BH5680" s="20"/>
      <c r="BI5680" s="20"/>
      <c r="BJ5680" s="20"/>
      <c r="BK5680" s="20"/>
      <c r="BL5680" s="20"/>
      <c r="BM5680" s="20"/>
      <c r="BN5680" s="20"/>
      <c r="BO5680" s="20"/>
      <c r="BP5680" s="20"/>
      <c r="BQ5680" s="20"/>
      <c r="BR5680" s="20"/>
      <c r="BS5680" s="20"/>
      <c r="BT5680" s="20"/>
      <c r="BU5680" s="20"/>
      <c r="BV5680" s="20"/>
      <c r="BW5680" s="20"/>
      <c r="BX5680" s="20"/>
      <c r="BY5680" s="20"/>
      <c r="BZ5680" s="20"/>
      <c r="CA5680" s="20"/>
      <c r="CB5680" s="20"/>
      <c r="CC5680" s="20"/>
      <c r="CD5680" s="20"/>
      <c r="CE5680" s="20"/>
      <c r="CF5680" s="20"/>
      <c r="CG5680" s="20"/>
      <c r="CH5680" s="20"/>
      <c r="CI5680" s="20"/>
      <c r="CJ5680" s="20"/>
      <c r="CK5680" s="20"/>
      <c r="CL5680" s="20"/>
      <c r="CM5680" s="20"/>
      <c r="CN5680" s="20"/>
      <c r="CO5680" s="20"/>
      <c r="CP5680" s="20"/>
      <c r="CQ5680" s="20"/>
      <c r="CR5680" s="20"/>
      <c r="CS5680" s="20"/>
      <c r="CT5680" s="20"/>
      <c r="CU5680" s="20"/>
      <c r="CV5680" s="20"/>
      <c r="CW5680" s="20"/>
      <c r="CX5680" s="20"/>
      <c r="CY5680" s="20"/>
      <c r="CZ5680" s="20"/>
      <c r="DA5680" s="20"/>
      <c r="DB5680" s="20"/>
      <c r="DC5680" s="20"/>
      <c r="DD5680" s="20"/>
      <c r="DE5680" s="20"/>
      <c r="DF5680" s="20"/>
      <c r="DG5680" s="20"/>
      <c r="DH5680" s="20"/>
      <c r="DI5680" s="20"/>
      <c r="DJ5680" s="20"/>
      <c r="DK5680" s="20"/>
      <c r="DL5680" s="20"/>
      <c r="DM5680" s="20"/>
      <c r="DN5680" s="20"/>
      <c r="DO5680" s="20"/>
      <c r="DP5680" s="20"/>
      <c r="DQ5680" s="20"/>
      <c r="DR5680" s="20"/>
      <c r="DS5680" s="20"/>
      <c r="DT5680" s="20"/>
      <c r="DU5680" s="20"/>
      <c r="DV5680" s="20"/>
      <c r="DW5680" s="20"/>
      <c r="DX5680" s="20"/>
      <c r="DY5680" s="20"/>
    </row>
    <row r="5681" spans="2:129" x14ac:dyDescent="0.15">
      <c r="B5681" s="77" t="s">
        <v>1866</v>
      </c>
      <c r="C5681" s="75"/>
      <c r="D5681" s="73" t="s">
        <v>38</v>
      </c>
      <c r="E5681" s="78" t="s">
        <v>1867</v>
      </c>
      <c r="F5681" s="271">
        <f t="shared" si="786"/>
        <v>1.1528261660999999E-2</v>
      </c>
      <c r="G5681" s="271">
        <f t="shared" si="787"/>
        <v>8.8063682799999991E-4</v>
      </c>
      <c r="H5681" s="271">
        <f t="shared" si="788"/>
        <v>2.6959901219999996E-3</v>
      </c>
      <c r="I5681" s="271">
        <f t="shared" si="789"/>
        <v>2.4882141100000002E-4</v>
      </c>
      <c r="J5681" s="271">
        <v>7.7028132999999999E-3</v>
      </c>
      <c r="K5681" s="271">
        <v>2.4543773999999999E-3</v>
      </c>
      <c r="L5681" s="271">
        <v>1.4291059E-4</v>
      </c>
      <c r="M5681" s="271">
        <v>2.2996488E-5</v>
      </c>
      <c r="N5681" s="271">
        <v>7.2529612999999997E-4</v>
      </c>
      <c r="O5681" s="271">
        <v>1.3234421000000001E-4</v>
      </c>
      <c r="P5681" s="271">
        <v>9.8702132000000006E-5</v>
      </c>
      <c r="Q5681" s="271">
        <v>4.3917351E-5</v>
      </c>
      <c r="R5681" s="271">
        <v>0</v>
      </c>
      <c r="S5681" s="271">
        <v>0</v>
      </c>
      <c r="T5681" s="271">
        <v>0</v>
      </c>
      <c r="U5681" s="271">
        <v>2.0490406000000001E-4</v>
      </c>
      <c r="V5681" s="110"/>
      <c r="W5681" s="89">
        <f t="shared" si="792"/>
        <v>5.7057876296296293E-2</v>
      </c>
      <c r="X5681" s="248">
        <v>1.5021886</v>
      </c>
      <c r="Y5681" s="248">
        <v>0.76595930000000001</v>
      </c>
      <c r="Z5681" s="248">
        <v>0.54988758999999998</v>
      </c>
      <c r="AA5681" s="248">
        <v>9.5946499000000004E-5</v>
      </c>
      <c r="AB5681" s="248">
        <v>6.3958509999999996E-2</v>
      </c>
      <c r="AC5681" s="248">
        <v>2.9525401E-2</v>
      </c>
      <c r="AD5681" s="248">
        <v>9.2761840999999998E-2</v>
      </c>
      <c r="AE5681" s="250">
        <v>1.1281736000000001E-7</v>
      </c>
      <c r="AF5681" s="250">
        <v>2.9359426000000002E-10</v>
      </c>
      <c r="AG5681" s="78">
        <v>2.5601138E-3</v>
      </c>
      <c r="AH5681" s="20"/>
      <c r="AI5681" s="20"/>
      <c r="AJ5681" s="20"/>
      <c r="AK5681" s="20"/>
      <c r="AL5681" s="20"/>
      <c r="AM5681" s="20"/>
      <c r="AN5681" s="20"/>
      <c r="AS5681" s="20"/>
      <c r="AT5681" s="20"/>
      <c r="AU5681" s="20"/>
      <c r="AV5681" s="20"/>
      <c r="AW5681" s="20"/>
      <c r="AX5681" s="20"/>
      <c r="AY5681" s="20"/>
      <c r="AZ5681" s="20"/>
      <c r="BA5681" s="20"/>
      <c r="BB5681" s="20"/>
      <c r="BC5681" s="20"/>
      <c r="BD5681" s="20"/>
      <c r="BE5681" s="20"/>
      <c r="BF5681" s="20"/>
      <c r="BG5681" s="20"/>
      <c r="BH5681" s="20"/>
      <c r="BI5681" s="20"/>
      <c r="BJ5681" s="20"/>
      <c r="BK5681" s="20"/>
      <c r="BL5681" s="20"/>
      <c r="BM5681" s="20"/>
      <c r="BN5681" s="20"/>
      <c r="BO5681" s="20"/>
      <c r="BP5681" s="20"/>
      <c r="BQ5681" s="20"/>
      <c r="BR5681" s="20"/>
      <c r="BS5681" s="20"/>
      <c r="BT5681" s="20"/>
      <c r="BU5681" s="20"/>
      <c r="BV5681" s="20"/>
      <c r="BW5681" s="20"/>
      <c r="BX5681" s="20"/>
      <c r="BY5681" s="20"/>
      <c r="BZ5681" s="20"/>
      <c r="CA5681" s="20"/>
      <c r="CB5681" s="20"/>
      <c r="CC5681" s="20"/>
      <c r="CD5681" s="20"/>
      <c r="CE5681" s="20"/>
      <c r="CF5681" s="20"/>
      <c r="CG5681" s="20"/>
      <c r="CH5681" s="20"/>
      <c r="CI5681" s="20"/>
      <c r="CJ5681" s="20"/>
      <c r="CK5681" s="20"/>
      <c r="CL5681" s="20"/>
      <c r="CM5681" s="20"/>
      <c r="CN5681" s="20"/>
      <c r="CO5681" s="20"/>
      <c r="CP5681" s="20"/>
      <c r="CQ5681" s="20"/>
      <c r="CR5681" s="20"/>
      <c r="CS5681" s="20"/>
      <c r="CT5681" s="20"/>
      <c r="CU5681" s="20"/>
      <c r="CV5681" s="20"/>
      <c r="CW5681" s="20"/>
      <c r="CX5681" s="20"/>
      <c r="CY5681" s="20"/>
      <c r="CZ5681" s="20"/>
      <c r="DA5681" s="20"/>
      <c r="DB5681" s="20"/>
      <c r="DC5681" s="20"/>
      <c r="DD5681" s="20"/>
      <c r="DE5681" s="20"/>
      <c r="DF5681" s="20"/>
      <c r="DG5681" s="20"/>
      <c r="DH5681" s="20"/>
      <c r="DI5681" s="20"/>
      <c r="DJ5681" s="20"/>
      <c r="DK5681" s="20"/>
      <c r="DL5681" s="20"/>
      <c r="DM5681" s="20"/>
      <c r="DN5681" s="20"/>
      <c r="DO5681" s="20"/>
      <c r="DP5681" s="20"/>
      <c r="DQ5681" s="20"/>
      <c r="DR5681" s="20"/>
      <c r="DS5681" s="20"/>
      <c r="DT5681" s="20"/>
      <c r="DU5681" s="20"/>
      <c r="DV5681" s="20"/>
      <c r="DW5681" s="20"/>
      <c r="DX5681" s="20"/>
      <c r="DY5681" s="20"/>
    </row>
    <row r="5682" spans="2:129" x14ac:dyDescent="0.15">
      <c r="B5682" s="77" t="s">
        <v>1868</v>
      </c>
      <c r="C5682" s="75"/>
      <c r="D5682" s="73" t="s">
        <v>38</v>
      </c>
      <c r="E5682" s="78" t="s">
        <v>1869</v>
      </c>
      <c r="F5682" s="271">
        <f t="shared" si="786"/>
        <v>0.18170663147999999</v>
      </c>
      <c r="G5682" s="271">
        <f t="shared" si="787"/>
        <v>8.7281456999999986E-3</v>
      </c>
      <c r="H5682" s="271">
        <f t="shared" si="788"/>
        <v>3.2409418180000003E-2</v>
      </c>
      <c r="I5682" s="271">
        <f t="shared" si="789"/>
        <v>3.0742707599999999E-2</v>
      </c>
      <c r="J5682" s="271">
        <v>0.10982636</v>
      </c>
      <c r="K5682" s="271">
        <v>3.0038134000000001E-2</v>
      </c>
      <c r="L5682" s="271">
        <v>1.6858698000000001E-3</v>
      </c>
      <c r="M5682" s="271">
        <v>2.6237629999999998E-4</v>
      </c>
      <c r="N5682" s="271">
        <v>7.1935628999999996E-3</v>
      </c>
      <c r="O5682" s="271">
        <v>1.2722065000000001E-3</v>
      </c>
      <c r="P5682" s="271">
        <v>6.8541437999999997E-4</v>
      </c>
      <c r="Q5682" s="271">
        <v>4.23418E-4</v>
      </c>
      <c r="R5682" s="271">
        <v>2.8906514000000001E-2</v>
      </c>
      <c r="S5682" s="271">
        <v>0</v>
      </c>
      <c r="T5682" s="271">
        <v>0</v>
      </c>
      <c r="U5682" s="271">
        <v>1.4127756E-3</v>
      </c>
      <c r="V5682" s="110"/>
      <c r="W5682" s="89">
        <f t="shared" si="792"/>
        <v>0.81352859259259247</v>
      </c>
      <c r="X5682" s="248">
        <v>18.235377</v>
      </c>
      <c r="Y5682" s="248">
        <v>13.513646</v>
      </c>
      <c r="Z5682" s="248">
        <v>3.5188663</v>
      </c>
      <c r="AA5682" s="248">
        <v>6.4306466000000001E-4</v>
      </c>
      <c r="AB5682" s="248">
        <v>0.40314130999999997</v>
      </c>
      <c r="AC5682" s="248">
        <v>0.18570348</v>
      </c>
      <c r="AD5682" s="248">
        <v>0.61337693999999998</v>
      </c>
      <c r="AE5682" s="250">
        <v>1.4679602E-6</v>
      </c>
      <c r="AF5682" s="250">
        <v>3.7638850000000004E-9</v>
      </c>
      <c r="AG5682" s="78">
        <v>8.7127749000000004E-2</v>
      </c>
      <c r="AH5682" s="20"/>
      <c r="AI5682" s="20"/>
      <c r="AJ5682" s="20"/>
      <c r="AK5682" s="20"/>
      <c r="AL5682" s="20"/>
      <c r="AM5682" s="20"/>
      <c r="AN5682" s="20"/>
      <c r="AS5682" s="20"/>
      <c r="AT5682" s="20"/>
      <c r="AU5682" s="20"/>
      <c r="AV5682" s="20"/>
      <c r="AW5682" s="20"/>
      <c r="AX5682" s="20"/>
      <c r="AY5682" s="20"/>
      <c r="AZ5682" s="20"/>
      <c r="BA5682" s="20"/>
      <c r="BB5682" s="20"/>
      <c r="BC5682" s="20"/>
      <c r="BD5682" s="20"/>
      <c r="BE5682" s="20"/>
      <c r="BF5682" s="20"/>
      <c r="BG5682" s="20"/>
      <c r="BH5682" s="20"/>
      <c r="BI5682" s="20"/>
      <c r="BJ5682" s="20"/>
      <c r="BK5682" s="20"/>
      <c r="BL5682" s="20"/>
      <c r="BM5682" s="20"/>
      <c r="BN5682" s="20"/>
      <c r="BO5682" s="20"/>
      <c r="BP5682" s="20"/>
      <c r="BQ5682" s="20"/>
      <c r="BR5682" s="20"/>
      <c r="BS5682" s="20"/>
      <c r="BT5682" s="20"/>
      <c r="BU5682" s="20"/>
      <c r="BV5682" s="20"/>
      <c r="BW5682" s="20"/>
      <c r="BX5682" s="20"/>
      <c r="BY5682" s="20"/>
      <c r="BZ5682" s="20"/>
      <c r="CA5682" s="20"/>
      <c r="CB5682" s="20"/>
      <c r="CC5682" s="20"/>
      <c r="CD5682" s="20"/>
      <c r="CE5682" s="20"/>
      <c r="CF5682" s="20"/>
      <c r="CG5682" s="20"/>
      <c r="CH5682" s="20"/>
      <c r="CI5682" s="20"/>
      <c r="CJ5682" s="20"/>
      <c r="CK5682" s="20"/>
      <c r="CL5682" s="20"/>
      <c r="CM5682" s="20"/>
      <c r="CN5682" s="20"/>
      <c r="CO5682" s="20"/>
      <c r="CP5682" s="20"/>
      <c r="CQ5682" s="20"/>
      <c r="CR5682" s="20"/>
      <c r="CS5682" s="20"/>
      <c r="CT5682" s="20"/>
      <c r="CU5682" s="20"/>
      <c r="CV5682" s="20"/>
      <c r="CW5682" s="20"/>
      <c r="CX5682" s="20"/>
      <c r="CY5682" s="20"/>
      <c r="CZ5682" s="20"/>
      <c r="DA5682" s="20"/>
      <c r="DB5682" s="20"/>
      <c r="DC5682" s="20"/>
      <c r="DD5682" s="20"/>
      <c r="DE5682" s="20"/>
      <c r="DF5682" s="20"/>
      <c r="DG5682" s="20"/>
      <c r="DH5682" s="20"/>
      <c r="DI5682" s="20"/>
      <c r="DJ5682" s="20"/>
      <c r="DK5682" s="20"/>
      <c r="DL5682" s="20"/>
      <c r="DM5682" s="20"/>
      <c r="DN5682" s="20"/>
      <c r="DO5682" s="20"/>
      <c r="DP5682" s="20"/>
      <c r="DQ5682" s="20"/>
      <c r="DR5682" s="20"/>
      <c r="DS5682" s="20"/>
      <c r="DT5682" s="20"/>
      <c r="DU5682" s="20"/>
      <c r="DV5682" s="20"/>
      <c r="DW5682" s="20"/>
      <c r="DX5682" s="20"/>
      <c r="DY5682" s="20"/>
    </row>
    <row r="5683" spans="2:129" x14ac:dyDescent="0.15">
      <c r="B5683" s="77" t="s">
        <v>1870</v>
      </c>
      <c r="C5683" s="75"/>
      <c r="D5683" s="73" t="s">
        <v>38</v>
      </c>
      <c r="E5683" s="78" t="s">
        <v>1871</v>
      </c>
      <c r="F5683" s="271">
        <f t="shared" si="786"/>
        <v>0.14515230414000002</v>
      </c>
      <c r="G5683" s="271">
        <f t="shared" si="787"/>
        <v>6.5244000399999995E-3</v>
      </c>
      <c r="H5683" s="271">
        <f t="shared" si="788"/>
        <v>2.57485865E-2</v>
      </c>
      <c r="I5683" s="271">
        <f t="shared" si="789"/>
        <v>2.2303711600000001E-2</v>
      </c>
      <c r="J5683" s="271">
        <v>9.0575606000000003E-2</v>
      </c>
      <c r="K5683" s="271">
        <v>2.3858633000000001E-2</v>
      </c>
      <c r="L5683" s="271">
        <v>1.4191598E-3</v>
      </c>
      <c r="M5683" s="271">
        <v>2.0191607999999999E-4</v>
      </c>
      <c r="N5683" s="271">
        <v>5.3815419999999996E-3</v>
      </c>
      <c r="O5683" s="271">
        <v>9.4094196E-4</v>
      </c>
      <c r="P5683" s="271">
        <v>4.7079370000000003E-4</v>
      </c>
      <c r="Q5683" s="271">
        <v>3.1225798000000002E-4</v>
      </c>
      <c r="R5683" s="271">
        <v>2.1019280000000001E-2</v>
      </c>
      <c r="S5683" s="271">
        <v>0</v>
      </c>
      <c r="T5683" s="271">
        <v>0</v>
      </c>
      <c r="U5683" s="271">
        <v>9.7217362000000002E-4</v>
      </c>
      <c r="V5683" s="110"/>
      <c r="W5683" s="89">
        <f t="shared" si="792"/>
        <v>0.67093041481481475</v>
      </c>
      <c r="X5683" s="248">
        <v>13.882498999999999</v>
      </c>
      <c r="Y5683" s="248">
        <v>10.692114</v>
      </c>
      <c r="Z5683" s="248">
        <v>2.3761255000000001</v>
      </c>
      <c r="AA5683" s="248">
        <v>4.3971479E-4</v>
      </c>
      <c r="AB5683" s="248">
        <v>0.27082822000000001</v>
      </c>
      <c r="AC5683" s="248">
        <v>0.12470294</v>
      </c>
      <c r="AD5683" s="248">
        <v>0.41828873</v>
      </c>
      <c r="AE5683" s="250">
        <v>1.1754274000000001E-6</v>
      </c>
      <c r="AF5683" s="250">
        <v>3.0599404999999998E-9</v>
      </c>
      <c r="AG5683" s="78">
        <v>7.1233908999999998E-2</v>
      </c>
      <c r="AH5683" s="20"/>
      <c r="AI5683" s="20"/>
      <c r="AJ5683" s="20"/>
      <c r="AK5683" s="20"/>
      <c r="AL5683" s="20"/>
      <c r="AM5683" s="20"/>
      <c r="AN5683" s="20"/>
      <c r="AS5683" s="20"/>
      <c r="AT5683" s="20"/>
      <c r="AU5683" s="20"/>
      <c r="AV5683" s="20"/>
      <c r="AW5683" s="20"/>
      <c r="AX5683" s="20"/>
      <c r="AY5683" s="20"/>
      <c r="AZ5683" s="20"/>
      <c r="BA5683" s="20"/>
      <c r="BB5683" s="20"/>
      <c r="BC5683" s="20"/>
      <c r="BD5683" s="20"/>
      <c r="BE5683" s="20"/>
      <c r="BF5683" s="20"/>
      <c r="BG5683" s="20"/>
      <c r="BH5683" s="20"/>
      <c r="BI5683" s="20"/>
      <c r="BJ5683" s="20"/>
      <c r="BK5683" s="20"/>
      <c r="BL5683" s="20"/>
      <c r="BM5683" s="20"/>
      <c r="BN5683" s="20"/>
      <c r="BO5683" s="20"/>
      <c r="BP5683" s="20"/>
      <c r="BQ5683" s="20"/>
      <c r="BR5683" s="20"/>
      <c r="BS5683" s="20"/>
      <c r="BT5683" s="20"/>
      <c r="BU5683" s="20"/>
      <c r="BV5683" s="20"/>
      <c r="BW5683" s="20"/>
      <c r="BX5683" s="20"/>
      <c r="BY5683" s="20"/>
      <c r="BZ5683" s="20"/>
      <c r="CA5683" s="20"/>
      <c r="CB5683" s="20"/>
      <c r="CC5683" s="20"/>
      <c r="CD5683" s="20"/>
      <c r="CE5683" s="20"/>
      <c r="CF5683" s="20"/>
      <c r="CG5683" s="20"/>
      <c r="CH5683" s="20"/>
      <c r="CI5683" s="20"/>
      <c r="CJ5683" s="20"/>
      <c r="CK5683" s="20"/>
      <c r="CL5683" s="20"/>
      <c r="CM5683" s="20"/>
      <c r="CN5683" s="20"/>
      <c r="CO5683" s="20"/>
      <c r="CP5683" s="20"/>
      <c r="CQ5683" s="20"/>
      <c r="CR5683" s="20"/>
      <c r="CS5683" s="20"/>
      <c r="CT5683" s="20"/>
      <c r="CU5683" s="20"/>
      <c r="CV5683" s="20"/>
      <c r="CW5683" s="20"/>
      <c r="CX5683" s="20"/>
      <c r="CY5683" s="20"/>
      <c r="CZ5683" s="20"/>
      <c r="DA5683" s="20"/>
      <c r="DB5683" s="20"/>
      <c r="DC5683" s="20"/>
      <c r="DD5683" s="20"/>
      <c r="DE5683" s="20"/>
      <c r="DF5683" s="20"/>
      <c r="DG5683" s="20"/>
      <c r="DH5683" s="20"/>
      <c r="DI5683" s="20"/>
      <c r="DJ5683" s="20"/>
      <c r="DK5683" s="20"/>
      <c r="DL5683" s="20"/>
      <c r="DM5683" s="20"/>
      <c r="DN5683" s="20"/>
      <c r="DO5683" s="20"/>
      <c r="DP5683" s="20"/>
      <c r="DQ5683" s="20"/>
      <c r="DR5683" s="20"/>
      <c r="DS5683" s="20"/>
      <c r="DT5683" s="20"/>
      <c r="DU5683" s="20"/>
      <c r="DV5683" s="20"/>
      <c r="DW5683" s="20"/>
      <c r="DX5683" s="20"/>
      <c r="DY5683" s="20"/>
    </row>
    <row r="5684" spans="2:129" x14ac:dyDescent="0.15">
      <c r="B5684" s="77" t="s">
        <v>1872</v>
      </c>
      <c r="C5684" s="75"/>
      <c r="D5684" s="73" t="s">
        <v>38</v>
      </c>
      <c r="E5684" s="78" t="s">
        <v>1873</v>
      </c>
      <c r="F5684" s="271">
        <f t="shared" si="786"/>
        <v>6.5874806309E-2</v>
      </c>
      <c r="G5684" s="271">
        <f t="shared" si="787"/>
        <v>2.3235783500000001E-3</v>
      </c>
      <c r="H5684" s="271">
        <f t="shared" si="788"/>
        <v>9.6917370000000006E-3</v>
      </c>
      <c r="I5684" s="271">
        <f t="shared" si="789"/>
        <v>7.1480589590000006E-3</v>
      </c>
      <c r="J5684" s="271">
        <v>4.6711431999999997E-2</v>
      </c>
      <c r="K5684" s="271">
        <v>8.7569410000000007E-3</v>
      </c>
      <c r="L5684" s="271">
        <v>7.8062259000000005E-4</v>
      </c>
      <c r="M5684" s="271">
        <v>3.1517432000000001E-4</v>
      </c>
      <c r="N5684" s="271">
        <v>1.7064528000000001E-3</v>
      </c>
      <c r="O5684" s="271">
        <v>3.0195123000000001E-4</v>
      </c>
      <c r="P5684" s="271">
        <v>1.5417341E-4</v>
      </c>
      <c r="Q5684" s="271">
        <v>9.5658556999999995E-5</v>
      </c>
      <c r="R5684" s="271">
        <v>0</v>
      </c>
      <c r="S5684" s="271">
        <v>6.9595200000000003E-3</v>
      </c>
      <c r="T5684" s="271">
        <v>0</v>
      </c>
      <c r="U5684" s="271">
        <v>9.2880401999999998E-5</v>
      </c>
      <c r="V5684" s="110"/>
      <c r="W5684" s="89">
        <f t="shared" si="792"/>
        <v>0.34601060740740736</v>
      </c>
      <c r="X5684" s="248">
        <v>5.4866751000000002</v>
      </c>
      <c r="Y5684" s="248">
        <v>5.3633398999999997</v>
      </c>
      <c r="Z5684" s="248">
        <v>8.6942530000000004E-2</v>
      </c>
      <c r="AA5684" s="248">
        <v>3.3771064999999997E-5</v>
      </c>
      <c r="AB5684" s="248">
        <v>5.0796414000000003E-3</v>
      </c>
      <c r="AC5684" s="248">
        <v>2.2066626000000001E-3</v>
      </c>
      <c r="AD5684" s="248">
        <v>2.9072672000000001E-2</v>
      </c>
      <c r="AE5684" s="250">
        <v>4.8263237000000005E-7</v>
      </c>
      <c r="AF5684" s="250">
        <v>1.4990889999999999E-9</v>
      </c>
      <c r="AG5684" s="78">
        <v>4.1249246000000003E-2</v>
      </c>
      <c r="AH5684" s="20"/>
      <c r="AI5684" s="20"/>
      <c r="AJ5684" s="20"/>
      <c r="AK5684" s="20"/>
      <c r="AL5684" s="20"/>
      <c r="AM5684" s="20"/>
      <c r="AN5684" s="20"/>
      <c r="AS5684" s="20"/>
      <c r="AT5684" s="20"/>
      <c r="AU5684" s="20"/>
      <c r="AV5684" s="20"/>
      <c r="AW5684" s="20"/>
      <c r="AX5684" s="20"/>
      <c r="AY5684" s="20"/>
      <c r="AZ5684" s="20"/>
      <c r="BA5684" s="20"/>
      <c r="BB5684" s="20"/>
      <c r="BC5684" s="20"/>
      <c r="BD5684" s="20"/>
      <c r="BE5684" s="20"/>
      <c r="BF5684" s="20"/>
      <c r="BG5684" s="20"/>
      <c r="BH5684" s="20"/>
      <c r="BI5684" s="20"/>
      <c r="BJ5684" s="20"/>
      <c r="BK5684" s="20"/>
      <c r="BL5684" s="20"/>
      <c r="BM5684" s="20"/>
      <c r="BN5684" s="20"/>
      <c r="BO5684" s="20"/>
      <c r="BP5684" s="20"/>
      <c r="BQ5684" s="20"/>
      <c r="BR5684" s="20"/>
      <c r="BS5684" s="20"/>
      <c r="BT5684" s="20"/>
      <c r="BU5684" s="20"/>
      <c r="BV5684" s="20"/>
      <c r="BW5684" s="20"/>
      <c r="BX5684" s="20"/>
      <c r="BY5684" s="20"/>
      <c r="BZ5684" s="20"/>
      <c r="CA5684" s="20"/>
      <c r="CB5684" s="20"/>
      <c r="CC5684" s="20"/>
      <c r="CD5684" s="20"/>
      <c r="CE5684" s="20"/>
      <c r="CF5684" s="20"/>
      <c r="CG5684" s="20"/>
      <c r="CH5684" s="20"/>
      <c r="CI5684" s="20"/>
      <c r="CJ5684" s="20"/>
      <c r="CK5684" s="20"/>
      <c r="CL5684" s="20"/>
      <c r="CM5684" s="20"/>
      <c r="CN5684" s="20"/>
      <c r="CO5684" s="20"/>
      <c r="CP5684" s="20"/>
      <c r="CQ5684" s="20"/>
      <c r="CR5684" s="20"/>
      <c r="CS5684" s="20"/>
      <c r="CT5684" s="20"/>
      <c r="CU5684" s="20"/>
      <c r="CV5684" s="20"/>
      <c r="CW5684" s="20"/>
      <c r="CX5684" s="20"/>
      <c r="CY5684" s="20"/>
      <c r="CZ5684" s="20"/>
      <c r="DA5684" s="20"/>
      <c r="DB5684" s="20"/>
      <c r="DC5684" s="20"/>
      <c r="DD5684" s="20"/>
      <c r="DE5684" s="20"/>
      <c r="DF5684" s="20"/>
      <c r="DG5684" s="20"/>
      <c r="DH5684" s="20"/>
      <c r="DI5684" s="20"/>
      <c r="DJ5684" s="20"/>
      <c r="DK5684" s="20"/>
      <c r="DL5684" s="20"/>
      <c r="DM5684" s="20"/>
      <c r="DN5684" s="20"/>
      <c r="DO5684" s="20"/>
      <c r="DP5684" s="20"/>
      <c r="DQ5684" s="20"/>
      <c r="DR5684" s="20"/>
      <c r="DS5684" s="20"/>
      <c r="DT5684" s="20"/>
      <c r="DU5684" s="20"/>
      <c r="DV5684" s="20"/>
      <c r="DW5684" s="20"/>
      <c r="DX5684" s="20"/>
      <c r="DY5684" s="20"/>
    </row>
    <row r="5685" spans="2:129" x14ac:dyDescent="0.15">
      <c r="B5685" s="77" t="s">
        <v>1874</v>
      </c>
      <c r="C5685" s="75"/>
      <c r="D5685" s="73" t="s">
        <v>279</v>
      </c>
      <c r="E5685" s="78" t="s">
        <v>1875</v>
      </c>
      <c r="F5685" s="271">
        <f t="shared" si="786"/>
        <v>7.1658902159999996E-2</v>
      </c>
      <c r="G5685" s="271">
        <f t="shared" si="787"/>
        <v>5.4739794600000002E-3</v>
      </c>
      <c r="H5685" s="271">
        <f t="shared" si="788"/>
        <v>1.675809449E-2</v>
      </c>
      <c r="I5685" s="271">
        <f t="shared" si="789"/>
        <v>1.5466572099999999E-3</v>
      </c>
      <c r="J5685" s="271">
        <v>4.7880170999999999E-2</v>
      </c>
      <c r="K5685" s="271">
        <v>1.5256245999999999E-2</v>
      </c>
      <c r="L5685" s="271">
        <v>8.8832265999999995E-4</v>
      </c>
      <c r="M5685" s="271">
        <v>1.4294462000000001E-4</v>
      </c>
      <c r="N5685" s="271">
        <v>4.5083921000000004E-3</v>
      </c>
      <c r="O5685" s="271">
        <v>8.2264274000000003E-4</v>
      </c>
      <c r="P5685" s="271">
        <v>6.1352583000000001E-4</v>
      </c>
      <c r="Q5685" s="271">
        <v>2.7298730999999999E-4</v>
      </c>
      <c r="R5685" s="271">
        <v>0</v>
      </c>
      <c r="S5685" s="271">
        <v>0</v>
      </c>
      <c r="T5685" s="271">
        <v>0</v>
      </c>
      <c r="U5685" s="271">
        <v>1.2736698999999999E-3</v>
      </c>
      <c r="V5685" s="110"/>
      <c r="W5685" s="89">
        <f t="shared" si="792"/>
        <v>0.3546679333333333</v>
      </c>
      <c r="X5685" s="248">
        <v>9.3375035000000004</v>
      </c>
      <c r="Y5685" s="248">
        <v>4.7611515999999998</v>
      </c>
      <c r="Z5685" s="248">
        <v>3.4180644</v>
      </c>
      <c r="AA5685" s="248">
        <v>5.9639700000000003E-4</v>
      </c>
      <c r="AB5685" s="248">
        <v>0.39756180000000002</v>
      </c>
      <c r="AC5685" s="248">
        <v>0.18352790999999999</v>
      </c>
      <c r="AD5685" s="248">
        <v>0.57660138000000005</v>
      </c>
      <c r="AE5685" s="250">
        <v>7.0126512999999999E-7</v>
      </c>
      <c r="AF5685" s="250">
        <v>1.8249621999999999E-9</v>
      </c>
      <c r="AG5685" s="78">
        <v>1.5913495999999999E-2</v>
      </c>
      <c r="AH5685" s="20"/>
      <c r="AI5685" s="20"/>
      <c r="AJ5685" s="20"/>
      <c r="AK5685" s="20"/>
      <c r="AL5685" s="20"/>
      <c r="AM5685" s="20"/>
      <c r="AN5685" s="20"/>
      <c r="AS5685" s="20"/>
      <c r="AT5685" s="20"/>
      <c r="AU5685" s="20"/>
      <c r="AV5685" s="20"/>
      <c r="AW5685" s="20"/>
      <c r="AX5685" s="20"/>
      <c r="AY5685" s="20"/>
      <c r="AZ5685" s="20"/>
      <c r="BA5685" s="20"/>
      <c r="BB5685" s="20"/>
      <c r="BC5685" s="20"/>
      <c r="BD5685" s="20"/>
      <c r="BE5685" s="20"/>
      <c r="BF5685" s="20"/>
      <c r="BG5685" s="20"/>
      <c r="BH5685" s="20"/>
      <c r="BI5685" s="20"/>
      <c r="BJ5685" s="20"/>
      <c r="BK5685" s="20"/>
      <c r="BL5685" s="20"/>
      <c r="BM5685" s="20"/>
      <c r="BN5685" s="20"/>
      <c r="BO5685" s="20"/>
      <c r="BP5685" s="20"/>
      <c r="BQ5685" s="20"/>
      <c r="BR5685" s="20"/>
      <c r="BS5685" s="20"/>
      <c r="BT5685" s="20"/>
      <c r="BU5685" s="20"/>
      <c r="BV5685" s="20"/>
      <c r="BW5685" s="20"/>
      <c r="BX5685" s="20"/>
      <c r="BY5685" s="20"/>
      <c r="BZ5685" s="20"/>
      <c r="CA5685" s="20"/>
      <c r="CB5685" s="20"/>
      <c r="CC5685" s="20"/>
      <c r="CD5685" s="20"/>
      <c r="CE5685" s="20"/>
      <c r="CF5685" s="20"/>
      <c r="CG5685" s="20"/>
      <c r="CH5685" s="20"/>
      <c r="CI5685" s="20"/>
      <c r="CJ5685" s="20"/>
      <c r="CK5685" s="20"/>
      <c r="CL5685" s="20"/>
      <c r="CM5685" s="20"/>
      <c r="CN5685" s="20"/>
      <c r="CO5685" s="20"/>
      <c r="CP5685" s="20"/>
      <c r="CQ5685" s="20"/>
      <c r="CR5685" s="20"/>
      <c r="CS5685" s="20"/>
      <c r="CT5685" s="20"/>
      <c r="CU5685" s="20"/>
      <c r="CV5685" s="20"/>
      <c r="CW5685" s="20"/>
      <c r="CX5685" s="20"/>
      <c r="CY5685" s="20"/>
      <c r="CZ5685" s="20"/>
      <c r="DA5685" s="20"/>
      <c r="DB5685" s="20"/>
      <c r="DC5685" s="20"/>
      <c r="DD5685" s="20"/>
      <c r="DE5685" s="20"/>
      <c r="DF5685" s="20"/>
      <c r="DG5685" s="20"/>
      <c r="DH5685" s="20"/>
      <c r="DI5685" s="20"/>
      <c r="DJ5685" s="20"/>
      <c r="DK5685" s="20"/>
      <c r="DL5685" s="20"/>
      <c r="DM5685" s="20"/>
      <c r="DN5685" s="20"/>
      <c r="DO5685" s="20"/>
      <c r="DP5685" s="20"/>
      <c r="DQ5685" s="20"/>
      <c r="DR5685" s="20"/>
      <c r="DS5685" s="20"/>
      <c r="DT5685" s="20"/>
      <c r="DU5685" s="20"/>
      <c r="DV5685" s="20"/>
      <c r="DW5685" s="20"/>
      <c r="DX5685" s="20"/>
      <c r="DY5685" s="20"/>
    </row>
    <row r="5686" spans="2:129" x14ac:dyDescent="0.15">
      <c r="B5686" s="77" t="s">
        <v>1876</v>
      </c>
      <c r="C5686" s="75"/>
      <c r="D5686" s="73" t="s">
        <v>279</v>
      </c>
      <c r="E5686" s="78" t="s">
        <v>1877</v>
      </c>
      <c r="F5686" s="271">
        <f t="shared" si="786"/>
        <v>0.14331780337</v>
      </c>
      <c r="G5686" s="271">
        <f t="shared" si="787"/>
        <v>1.0947958949999999E-2</v>
      </c>
      <c r="H5686" s="271">
        <f t="shared" si="788"/>
        <v>3.3516188000000002E-2</v>
      </c>
      <c r="I5686" s="271">
        <f t="shared" si="789"/>
        <v>3.0933144199999998E-3</v>
      </c>
      <c r="J5686" s="271">
        <v>9.5760341999999998E-2</v>
      </c>
      <c r="K5686" s="271">
        <v>3.0512490999999999E-2</v>
      </c>
      <c r="L5686" s="271">
        <v>1.7766453E-3</v>
      </c>
      <c r="M5686" s="271">
        <v>2.8588924999999998E-4</v>
      </c>
      <c r="N5686" s="271">
        <v>9.0167842000000008E-3</v>
      </c>
      <c r="O5686" s="271">
        <v>1.6452855E-3</v>
      </c>
      <c r="P5686" s="271">
        <v>1.2270517000000001E-3</v>
      </c>
      <c r="Q5686" s="271">
        <v>5.4597461999999998E-4</v>
      </c>
      <c r="R5686" s="271">
        <v>0</v>
      </c>
      <c r="S5686" s="271">
        <v>0</v>
      </c>
      <c r="T5686" s="271">
        <v>0</v>
      </c>
      <c r="U5686" s="271">
        <v>2.5473397999999999E-3</v>
      </c>
      <c r="V5686" s="110"/>
      <c r="W5686" s="89">
        <f t="shared" si="792"/>
        <v>0.70933586666666659</v>
      </c>
      <c r="X5686" s="248">
        <v>18.675007000000001</v>
      </c>
      <c r="Y5686" s="248">
        <v>9.5223031999999996</v>
      </c>
      <c r="Z5686" s="248">
        <v>6.8361288</v>
      </c>
      <c r="AA5686" s="248">
        <v>1.1927940000000001E-3</v>
      </c>
      <c r="AB5686" s="248">
        <v>0.79512360999999998</v>
      </c>
      <c r="AC5686" s="248">
        <v>0.36705581999999998</v>
      </c>
      <c r="AD5686" s="248">
        <v>1.1532028000000001</v>
      </c>
      <c r="AE5686" s="250">
        <v>1.4025302999999999E-6</v>
      </c>
      <c r="AF5686" s="250">
        <v>3.6499244999999999E-9</v>
      </c>
      <c r="AG5686" s="78">
        <v>3.1826990999999999E-2</v>
      </c>
      <c r="AH5686" s="20"/>
      <c r="AI5686" s="20"/>
      <c r="AJ5686" s="20"/>
      <c r="AK5686" s="20"/>
      <c r="AL5686" s="20"/>
      <c r="AM5686" s="20"/>
      <c r="AN5686" s="20"/>
      <c r="AS5686" s="20"/>
      <c r="AT5686" s="20"/>
      <c r="AU5686" s="20"/>
      <c r="AV5686" s="20"/>
      <c r="AW5686" s="20"/>
      <c r="AX5686" s="20"/>
      <c r="AY5686" s="20"/>
      <c r="AZ5686" s="20"/>
      <c r="BA5686" s="20"/>
      <c r="BB5686" s="20"/>
      <c r="BC5686" s="20"/>
      <c r="BD5686" s="20"/>
      <c r="BE5686" s="20"/>
      <c r="BF5686" s="20"/>
      <c r="BG5686" s="20"/>
      <c r="BH5686" s="20"/>
      <c r="BI5686" s="20"/>
      <c r="BJ5686" s="20"/>
      <c r="BK5686" s="20"/>
      <c r="BL5686" s="20"/>
      <c r="BM5686" s="20"/>
      <c r="BN5686" s="20"/>
      <c r="BO5686" s="20"/>
      <c r="BP5686" s="20"/>
      <c r="BQ5686" s="20"/>
      <c r="BR5686" s="20"/>
      <c r="BS5686" s="20"/>
      <c r="BT5686" s="20"/>
      <c r="BU5686" s="20"/>
      <c r="BV5686" s="20"/>
      <c r="BW5686" s="20"/>
      <c r="BX5686" s="20"/>
      <c r="BY5686" s="20"/>
      <c r="BZ5686" s="20"/>
      <c r="CA5686" s="20"/>
      <c r="CB5686" s="20"/>
      <c r="CC5686" s="20"/>
      <c r="CD5686" s="20"/>
      <c r="CE5686" s="20"/>
      <c r="CF5686" s="20"/>
      <c r="CG5686" s="20"/>
      <c r="CH5686" s="20"/>
      <c r="CI5686" s="20"/>
      <c r="CJ5686" s="20"/>
      <c r="CK5686" s="20"/>
      <c r="CL5686" s="20"/>
      <c r="CM5686" s="20"/>
      <c r="CN5686" s="20"/>
      <c r="CO5686" s="20"/>
      <c r="CP5686" s="20"/>
      <c r="CQ5686" s="20"/>
      <c r="CR5686" s="20"/>
      <c r="CS5686" s="20"/>
      <c r="CT5686" s="20"/>
      <c r="CU5686" s="20"/>
      <c r="CV5686" s="20"/>
      <c r="CW5686" s="20"/>
      <c r="CX5686" s="20"/>
      <c r="CY5686" s="20"/>
      <c r="CZ5686" s="20"/>
      <c r="DA5686" s="20"/>
      <c r="DB5686" s="20"/>
      <c r="DC5686" s="20"/>
      <c r="DD5686" s="20"/>
      <c r="DE5686" s="20"/>
      <c r="DF5686" s="20"/>
      <c r="DG5686" s="20"/>
      <c r="DH5686" s="20"/>
      <c r="DI5686" s="20"/>
      <c r="DJ5686" s="20"/>
      <c r="DK5686" s="20"/>
      <c r="DL5686" s="20"/>
      <c r="DM5686" s="20"/>
      <c r="DN5686" s="20"/>
      <c r="DO5686" s="20"/>
      <c r="DP5686" s="20"/>
      <c r="DQ5686" s="20"/>
      <c r="DR5686" s="20"/>
      <c r="DS5686" s="20"/>
      <c r="DT5686" s="20"/>
      <c r="DU5686" s="20"/>
      <c r="DV5686" s="20"/>
      <c r="DW5686" s="20"/>
      <c r="DX5686" s="20"/>
      <c r="DY5686" s="20"/>
    </row>
    <row r="5687" spans="2:129" x14ac:dyDescent="0.15">
      <c r="B5687" s="77" t="s">
        <v>1878</v>
      </c>
      <c r="C5687" s="75"/>
      <c r="D5687" s="73" t="s">
        <v>38</v>
      </c>
      <c r="E5687" s="78" t="s">
        <v>1879</v>
      </c>
      <c r="F5687" s="271">
        <f t="shared" si="786"/>
        <v>0.15032659553</v>
      </c>
      <c r="G5687" s="271">
        <f t="shared" si="787"/>
        <v>1.148335654E-2</v>
      </c>
      <c r="H5687" s="271">
        <f t="shared" si="788"/>
        <v>3.5155259499999994E-2</v>
      </c>
      <c r="I5687" s="271">
        <f t="shared" si="789"/>
        <v>3.2445894899999998E-3</v>
      </c>
      <c r="J5687" s="271">
        <v>0.10044338999999999</v>
      </c>
      <c r="K5687" s="271">
        <v>3.2004669999999999E-2</v>
      </c>
      <c r="L5687" s="271">
        <v>1.8635302E-3</v>
      </c>
      <c r="M5687" s="271">
        <v>2.9987033999999998E-4</v>
      </c>
      <c r="N5687" s="271">
        <v>9.4577398999999996E-3</v>
      </c>
      <c r="O5687" s="271">
        <v>1.7257462999999999E-3</v>
      </c>
      <c r="P5687" s="271">
        <v>1.2870593E-3</v>
      </c>
      <c r="Q5687" s="271">
        <v>5.7267489000000003E-4</v>
      </c>
      <c r="R5687" s="271">
        <v>0</v>
      </c>
      <c r="S5687" s="271">
        <v>0</v>
      </c>
      <c r="T5687" s="271">
        <v>0</v>
      </c>
      <c r="U5687" s="271">
        <v>2.6719145999999998E-3</v>
      </c>
      <c r="V5687" s="110"/>
      <c r="W5687" s="89">
        <f t="shared" si="792"/>
        <v>0.74402511111111103</v>
      </c>
      <c r="X5687" s="248">
        <v>19.588287000000001</v>
      </c>
      <c r="Y5687" s="248">
        <v>9.9879806999999996</v>
      </c>
      <c r="Z5687" s="248">
        <v>7.1704420000000004</v>
      </c>
      <c r="AA5687" s="248">
        <v>1.2511263000000001E-3</v>
      </c>
      <c r="AB5687" s="248">
        <v>0.83400823999999996</v>
      </c>
      <c r="AC5687" s="248">
        <v>0.38500627999999998</v>
      </c>
      <c r="AD5687" s="248">
        <v>1.2095989</v>
      </c>
      <c r="AE5687" s="250">
        <v>1.4711194000000001E-6</v>
      </c>
      <c r="AF5687" s="250">
        <v>3.8284199000000003E-9</v>
      </c>
      <c r="AG5687" s="78">
        <v>3.3383454999999999E-2</v>
      </c>
      <c r="AH5687" s="20"/>
      <c r="AI5687" s="20"/>
      <c r="AJ5687" s="20"/>
      <c r="AK5687" s="20"/>
      <c r="AL5687" s="20"/>
      <c r="AM5687" s="20"/>
      <c r="AN5687" s="20"/>
      <c r="AS5687" s="20"/>
      <c r="AT5687" s="20"/>
      <c r="AU5687" s="20"/>
      <c r="AV5687" s="20"/>
      <c r="AW5687" s="20"/>
      <c r="AX5687" s="20"/>
      <c r="AY5687" s="20"/>
      <c r="AZ5687" s="20"/>
      <c r="BA5687" s="20"/>
      <c r="BB5687" s="20"/>
      <c r="BC5687" s="20"/>
      <c r="BD5687" s="20"/>
      <c r="BE5687" s="20"/>
      <c r="BF5687" s="20"/>
      <c r="BG5687" s="20"/>
      <c r="BH5687" s="20"/>
      <c r="BI5687" s="20"/>
      <c r="BJ5687" s="20"/>
      <c r="BK5687" s="20"/>
      <c r="BL5687" s="20"/>
      <c r="BM5687" s="20"/>
      <c r="BN5687" s="20"/>
      <c r="BO5687" s="20"/>
      <c r="BP5687" s="20"/>
      <c r="BQ5687" s="20"/>
      <c r="BR5687" s="20"/>
      <c r="BS5687" s="20"/>
      <c r="BT5687" s="20"/>
      <c r="BU5687" s="20"/>
      <c r="BV5687" s="20"/>
      <c r="BW5687" s="20"/>
      <c r="BX5687" s="20"/>
      <c r="BY5687" s="20"/>
      <c r="BZ5687" s="20"/>
      <c r="CA5687" s="20"/>
      <c r="CB5687" s="20"/>
      <c r="CC5687" s="20"/>
      <c r="CD5687" s="20"/>
      <c r="CE5687" s="20"/>
      <c r="CF5687" s="20"/>
      <c r="CG5687" s="20"/>
      <c r="CH5687" s="20"/>
      <c r="CI5687" s="20"/>
      <c r="CJ5687" s="20"/>
      <c r="CK5687" s="20"/>
      <c r="CL5687" s="20"/>
      <c r="CM5687" s="20"/>
      <c r="CN5687" s="20"/>
      <c r="CO5687" s="20"/>
      <c r="CP5687" s="20"/>
      <c r="CQ5687" s="20"/>
      <c r="CR5687" s="20"/>
      <c r="CS5687" s="20"/>
      <c r="CT5687" s="20"/>
      <c r="CU5687" s="20"/>
      <c r="CV5687" s="20"/>
      <c r="CW5687" s="20"/>
      <c r="CX5687" s="20"/>
      <c r="CY5687" s="20"/>
      <c r="CZ5687" s="20"/>
      <c r="DA5687" s="20"/>
      <c r="DB5687" s="20"/>
      <c r="DC5687" s="20"/>
      <c r="DD5687" s="20"/>
      <c r="DE5687" s="20"/>
      <c r="DF5687" s="20"/>
      <c r="DG5687" s="20"/>
      <c r="DH5687" s="20"/>
      <c r="DI5687" s="20"/>
      <c r="DJ5687" s="20"/>
      <c r="DK5687" s="20"/>
      <c r="DL5687" s="20"/>
      <c r="DM5687" s="20"/>
      <c r="DN5687" s="20"/>
      <c r="DO5687" s="20"/>
      <c r="DP5687" s="20"/>
      <c r="DQ5687" s="20"/>
      <c r="DR5687" s="20"/>
      <c r="DS5687" s="20"/>
      <c r="DT5687" s="20"/>
      <c r="DU5687" s="20"/>
      <c r="DV5687" s="20"/>
      <c r="DW5687" s="20"/>
      <c r="DX5687" s="20"/>
      <c r="DY5687" s="20"/>
    </row>
    <row r="5688" spans="2:129" x14ac:dyDescent="0.15">
      <c r="B5688" s="77" t="s">
        <v>1880</v>
      </c>
      <c r="C5688" s="75"/>
      <c r="D5688" s="73" t="s">
        <v>279</v>
      </c>
      <c r="E5688" s="78" t="s">
        <v>1881</v>
      </c>
      <c r="F5688" s="271">
        <f t="shared" si="786"/>
        <v>0.47768572711000001</v>
      </c>
      <c r="G5688" s="271">
        <f t="shared" si="787"/>
        <v>3.6490119309999999E-2</v>
      </c>
      <c r="H5688" s="271">
        <f t="shared" si="788"/>
        <v>0.1117112091</v>
      </c>
      <c r="I5688" s="271">
        <f t="shared" si="789"/>
        <v>1.0310178699999999E-2</v>
      </c>
      <c r="J5688" s="271">
        <v>0.31917422000000001</v>
      </c>
      <c r="K5688" s="271">
        <v>0.10169973</v>
      </c>
      <c r="L5688" s="271">
        <v>5.9216516999999998E-3</v>
      </c>
      <c r="M5688" s="271">
        <v>9.5288380999999998E-4</v>
      </c>
      <c r="N5688" s="271">
        <v>3.0053413000000001E-2</v>
      </c>
      <c r="O5688" s="271">
        <v>5.4838224999999999E-3</v>
      </c>
      <c r="P5688" s="271">
        <v>4.0898274E-3</v>
      </c>
      <c r="Q5688" s="271">
        <v>1.8197618999999999E-3</v>
      </c>
      <c r="R5688" s="271">
        <v>0</v>
      </c>
      <c r="S5688" s="271">
        <v>0</v>
      </c>
      <c r="T5688" s="271">
        <v>0</v>
      </c>
      <c r="U5688" s="271">
        <v>8.4904167999999992E-3</v>
      </c>
      <c r="V5688" s="110"/>
      <c r="W5688" s="89">
        <f t="shared" si="792"/>
        <v>2.3642534814814815</v>
      </c>
      <c r="X5688" s="248">
        <v>62.244774</v>
      </c>
      <c r="Y5688" s="248">
        <v>31.738333999999998</v>
      </c>
      <c r="Z5688" s="248">
        <v>22.785174999999999</v>
      </c>
      <c r="AA5688" s="248">
        <v>3.9756447999999998E-3</v>
      </c>
      <c r="AB5688" s="248">
        <v>2.6501885999999999</v>
      </c>
      <c r="AC5688" s="248">
        <v>1.2234162</v>
      </c>
      <c r="AD5688" s="248">
        <v>3.8436851000000001</v>
      </c>
      <c r="AE5688" s="250">
        <v>4.6747065999999997E-6</v>
      </c>
      <c r="AF5688" s="250">
        <v>1.2165389E-8</v>
      </c>
      <c r="AG5688" s="78">
        <v>0.10608103000000001</v>
      </c>
      <c r="AH5688" s="20"/>
      <c r="AI5688" s="20"/>
      <c r="AJ5688" s="20"/>
      <c r="AK5688" s="20"/>
      <c r="AL5688" s="20"/>
      <c r="AM5688" s="20"/>
      <c r="AN5688" s="20"/>
      <c r="AS5688" s="20"/>
      <c r="AT5688" s="20"/>
      <c r="AU5688" s="20"/>
      <c r="AV5688" s="20"/>
      <c r="AW5688" s="20"/>
      <c r="AX5688" s="20"/>
      <c r="AY5688" s="20"/>
      <c r="AZ5688" s="20"/>
      <c r="BA5688" s="20"/>
      <c r="BB5688" s="20"/>
      <c r="BC5688" s="20"/>
      <c r="BD5688" s="20"/>
      <c r="BE5688" s="20"/>
      <c r="BF5688" s="20"/>
      <c r="BG5688" s="20"/>
      <c r="BH5688" s="20"/>
      <c r="BI5688" s="20"/>
      <c r="BJ5688" s="20"/>
      <c r="BK5688" s="20"/>
      <c r="BL5688" s="20"/>
      <c r="BM5688" s="20"/>
      <c r="BN5688" s="20"/>
      <c r="BO5688" s="20"/>
      <c r="BP5688" s="20"/>
      <c r="BQ5688" s="20"/>
      <c r="BR5688" s="20"/>
      <c r="BS5688" s="20"/>
      <c r="BT5688" s="20"/>
      <c r="BU5688" s="20"/>
      <c r="BV5688" s="20"/>
      <c r="BW5688" s="20"/>
      <c r="BX5688" s="20"/>
      <c r="BY5688" s="20"/>
      <c r="BZ5688" s="20"/>
      <c r="CA5688" s="20"/>
      <c r="CB5688" s="20"/>
      <c r="CC5688" s="20"/>
      <c r="CD5688" s="20"/>
      <c r="CE5688" s="20"/>
      <c r="CF5688" s="20"/>
      <c r="CG5688" s="20"/>
      <c r="CH5688" s="20"/>
      <c r="CI5688" s="20"/>
      <c r="CJ5688" s="20"/>
      <c r="CK5688" s="20"/>
      <c r="CL5688" s="20"/>
      <c r="CM5688" s="20"/>
      <c r="CN5688" s="20"/>
      <c r="CO5688" s="20"/>
      <c r="CP5688" s="20"/>
      <c r="CQ5688" s="20"/>
      <c r="CR5688" s="20"/>
      <c r="CS5688" s="20"/>
      <c r="CT5688" s="20"/>
      <c r="CU5688" s="20"/>
      <c r="CV5688" s="20"/>
      <c r="CW5688" s="20"/>
      <c r="CX5688" s="20"/>
      <c r="CY5688" s="20"/>
      <c r="CZ5688" s="20"/>
      <c r="DA5688" s="20"/>
      <c r="DB5688" s="20"/>
      <c r="DC5688" s="20"/>
      <c r="DD5688" s="20"/>
      <c r="DE5688" s="20"/>
      <c r="DF5688" s="20"/>
      <c r="DG5688" s="20"/>
      <c r="DH5688" s="20"/>
      <c r="DI5688" s="20"/>
      <c r="DJ5688" s="20"/>
      <c r="DK5688" s="20"/>
      <c r="DL5688" s="20"/>
      <c r="DM5688" s="20"/>
      <c r="DN5688" s="20"/>
      <c r="DO5688" s="20"/>
      <c r="DP5688" s="20"/>
      <c r="DQ5688" s="20"/>
      <c r="DR5688" s="20"/>
      <c r="DS5688" s="20"/>
      <c r="DT5688" s="20"/>
      <c r="DU5688" s="20"/>
      <c r="DV5688" s="20"/>
      <c r="DW5688" s="20"/>
      <c r="DX5688" s="20"/>
      <c r="DY5688" s="20"/>
    </row>
    <row r="5689" spans="2:129" x14ac:dyDescent="0.15">
      <c r="B5689" s="77" t="s">
        <v>1882</v>
      </c>
      <c r="C5689" s="75"/>
      <c r="D5689" s="73" t="s">
        <v>279</v>
      </c>
      <c r="E5689" s="78" t="s">
        <v>1883</v>
      </c>
      <c r="F5689" s="271">
        <f t="shared" si="786"/>
        <v>1.5285943174000001</v>
      </c>
      <c r="G5689" s="271">
        <f t="shared" si="787"/>
        <v>0.11676838220000001</v>
      </c>
      <c r="H5689" s="271">
        <f t="shared" si="788"/>
        <v>0.357475863</v>
      </c>
      <c r="I5689" s="271">
        <f t="shared" si="789"/>
        <v>3.29925722E-2</v>
      </c>
      <c r="J5689" s="271">
        <v>1.0213574999999999</v>
      </c>
      <c r="K5689" s="271">
        <v>0.32543913000000002</v>
      </c>
      <c r="L5689" s="271">
        <v>1.8949285E-2</v>
      </c>
      <c r="M5689" s="271">
        <v>3.0492281999999998E-3</v>
      </c>
      <c r="N5689" s="271">
        <v>9.6170922000000006E-2</v>
      </c>
      <c r="O5689" s="271">
        <v>1.7548232E-2</v>
      </c>
      <c r="P5689" s="271">
        <v>1.3087448E-2</v>
      </c>
      <c r="Q5689" s="271">
        <v>5.8232381999999997E-3</v>
      </c>
      <c r="R5689" s="271">
        <v>0</v>
      </c>
      <c r="S5689" s="271">
        <v>0</v>
      </c>
      <c r="T5689" s="271">
        <v>0</v>
      </c>
      <c r="U5689" s="271">
        <v>2.7169334E-2</v>
      </c>
      <c r="V5689" s="110"/>
      <c r="W5689" s="89">
        <f t="shared" si="792"/>
        <v>7.5656111111111102</v>
      </c>
      <c r="X5689" s="248">
        <v>199.18328</v>
      </c>
      <c r="Y5689" s="248">
        <v>101.56267</v>
      </c>
      <c r="Z5689" s="248">
        <v>72.912559000000002</v>
      </c>
      <c r="AA5689" s="248">
        <v>1.2722063E-2</v>
      </c>
      <c r="AB5689" s="248">
        <v>8.4806033999999997</v>
      </c>
      <c r="AC5689" s="248">
        <v>3.9149319999999999</v>
      </c>
      <c r="AD5689" s="248">
        <v>12.299792</v>
      </c>
      <c r="AE5689" s="250">
        <v>1.4959061E-5</v>
      </c>
      <c r="AF5689" s="250">
        <v>3.8929244999999999E-8</v>
      </c>
      <c r="AG5689" s="78">
        <v>0.33945927999999997</v>
      </c>
      <c r="AH5689" s="20"/>
      <c r="AI5689" s="20"/>
      <c r="AJ5689" s="20"/>
      <c r="AK5689" s="20"/>
      <c r="AL5689" s="20"/>
      <c r="AM5689" s="20"/>
      <c r="AN5689" s="20"/>
      <c r="AS5689" s="20"/>
      <c r="AT5689" s="20"/>
      <c r="AU5689" s="20"/>
      <c r="AV5689" s="20"/>
      <c r="AW5689" s="20"/>
      <c r="AX5689" s="20"/>
      <c r="AY5689" s="20"/>
      <c r="AZ5689" s="20"/>
      <c r="BA5689" s="20"/>
      <c r="BB5689" s="20"/>
      <c r="BC5689" s="20"/>
      <c r="BD5689" s="20"/>
      <c r="BE5689" s="20"/>
      <c r="BF5689" s="20"/>
      <c r="BG5689" s="20"/>
      <c r="BH5689" s="20"/>
      <c r="BI5689" s="20"/>
      <c r="BJ5689" s="20"/>
      <c r="BK5689" s="20"/>
      <c r="BL5689" s="20"/>
      <c r="BM5689" s="20"/>
      <c r="BN5689" s="20"/>
      <c r="BO5689" s="20"/>
      <c r="BP5689" s="20"/>
      <c r="BQ5689" s="20"/>
      <c r="BR5689" s="20"/>
      <c r="BS5689" s="20"/>
      <c r="BT5689" s="20"/>
      <c r="BU5689" s="20"/>
      <c r="BV5689" s="20"/>
      <c r="BW5689" s="20"/>
      <c r="BX5689" s="20"/>
      <c r="BY5689" s="20"/>
      <c r="BZ5689" s="20"/>
      <c r="CA5689" s="20"/>
      <c r="CB5689" s="20"/>
      <c r="CC5689" s="20"/>
      <c r="CD5689" s="20"/>
      <c r="CE5689" s="20"/>
      <c r="CF5689" s="20"/>
      <c r="CG5689" s="20"/>
      <c r="CH5689" s="20"/>
      <c r="CI5689" s="20"/>
      <c r="CJ5689" s="20"/>
      <c r="CK5689" s="20"/>
      <c r="CL5689" s="20"/>
      <c r="CM5689" s="20"/>
      <c r="CN5689" s="20"/>
      <c r="CO5689" s="20"/>
      <c r="CP5689" s="20"/>
      <c r="CQ5689" s="20"/>
      <c r="CR5689" s="20"/>
      <c r="CS5689" s="20"/>
      <c r="CT5689" s="20"/>
      <c r="CU5689" s="20"/>
      <c r="CV5689" s="20"/>
      <c r="CW5689" s="20"/>
      <c r="CX5689" s="20"/>
      <c r="CY5689" s="20"/>
      <c r="CZ5689" s="20"/>
      <c r="DA5689" s="20"/>
      <c r="DB5689" s="20"/>
      <c r="DC5689" s="20"/>
      <c r="DD5689" s="20"/>
      <c r="DE5689" s="20"/>
      <c r="DF5689" s="20"/>
      <c r="DG5689" s="20"/>
      <c r="DH5689" s="20"/>
      <c r="DI5689" s="20"/>
      <c r="DJ5689" s="20"/>
      <c r="DK5689" s="20"/>
      <c r="DL5689" s="20"/>
      <c r="DM5689" s="20"/>
      <c r="DN5689" s="20"/>
      <c r="DO5689" s="20"/>
      <c r="DP5689" s="20"/>
      <c r="DQ5689" s="20"/>
      <c r="DR5689" s="20"/>
      <c r="DS5689" s="20"/>
      <c r="DT5689" s="20"/>
      <c r="DU5689" s="20"/>
      <c r="DV5689" s="20"/>
      <c r="DW5689" s="20"/>
      <c r="DX5689" s="20"/>
      <c r="DY5689" s="20"/>
    </row>
    <row r="5690" spans="2:129" x14ac:dyDescent="0.15">
      <c r="B5690" s="77" t="s">
        <v>1884</v>
      </c>
      <c r="C5690" s="75"/>
      <c r="D5690" s="73" t="s">
        <v>279</v>
      </c>
      <c r="E5690" s="78" t="s">
        <v>1885</v>
      </c>
      <c r="F5690" s="271">
        <f t="shared" si="786"/>
        <v>2.1973785387000002</v>
      </c>
      <c r="G5690" s="271">
        <f t="shared" si="787"/>
        <v>0.16785639469999999</v>
      </c>
      <c r="H5690" s="271">
        <f t="shared" si="788"/>
        <v>0.51387720000000003</v>
      </c>
      <c r="I5690" s="271">
        <f t="shared" si="789"/>
        <v>4.7427343999999996E-2</v>
      </c>
      <c r="J5690" s="271">
        <v>1.4682176</v>
      </c>
      <c r="K5690" s="271">
        <v>0.46782389000000002</v>
      </c>
      <c r="L5690" s="271">
        <v>2.7239896999999999E-2</v>
      </c>
      <c r="M5690" s="271">
        <v>4.3833136999999996E-3</v>
      </c>
      <c r="N5690" s="271">
        <v>0.13824722</v>
      </c>
      <c r="O5690" s="271">
        <v>2.5225860999999999E-2</v>
      </c>
      <c r="P5690" s="271">
        <v>1.8813413000000001E-2</v>
      </c>
      <c r="Q5690" s="271">
        <v>8.3709969999999998E-3</v>
      </c>
      <c r="R5690" s="271">
        <v>0</v>
      </c>
      <c r="S5690" s="271">
        <v>0</v>
      </c>
      <c r="T5690" s="271">
        <v>0</v>
      </c>
      <c r="U5690" s="271">
        <v>3.9056346999999998E-2</v>
      </c>
      <c r="V5690" s="110"/>
      <c r="W5690" s="89">
        <f t="shared" si="792"/>
        <v>10.875685925925925</v>
      </c>
      <c r="X5690" s="248">
        <v>286.32911000000001</v>
      </c>
      <c r="Y5690" s="248">
        <v>145.99794</v>
      </c>
      <c r="Z5690" s="248">
        <v>104.81296</v>
      </c>
      <c r="AA5690" s="248">
        <v>1.8288167000000001E-2</v>
      </c>
      <c r="AB5690" s="248">
        <v>12.191001</v>
      </c>
      <c r="AC5690" s="248">
        <v>5.6277765999999998</v>
      </c>
      <c r="AD5690" s="248">
        <v>17.681145999999998</v>
      </c>
      <c r="AE5690" s="250">
        <v>2.1503887E-5</v>
      </c>
      <c r="AF5690" s="250">
        <v>5.5961405000000001E-8</v>
      </c>
      <c r="AG5690" s="78">
        <v>0.48797808999999998</v>
      </c>
      <c r="AH5690" s="20"/>
      <c r="AI5690" s="20"/>
      <c r="AJ5690" s="20"/>
      <c r="AK5690" s="20"/>
      <c r="AL5690" s="20"/>
      <c r="AM5690" s="20"/>
      <c r="AN5690" s="20"/>
      <c r="AS5690" s="20"/>
      <c r="AT5690" s="20"/>
      <c r="AU5690" s="20"/>
      <c r="AV5690" s="20"/>
      <c r="AW5690" s="20"/>
      <c r="AX5690" s="20"/>
      <c r="AY5690" s="20"/>
      <c r="AZ5690" s="20"/>
      <c r="BA5690" s="20"/>
      <c r="BB5690" s="20"/>
      <c r="BC5690" s="20"/>
      <c r="BD5690" s="20"/>
      <c r="BE5690" s="20"/>
      <c r="BF5690" s="20"/>
      <c r="BG5690" s="20"/>
      <c r="BH5690" s="20"/>
      <c r="BI5690" s="20"/>
      <c r="BJ5690" s="20"/>
      <c r="BK5690" s="20"/>
      <c r="BL5690" s="20"/>
      <c r="BM5690" s="20"/>
      <c r="BN5690" s="20"/>
      <c r="BO5690" s="20"/>
      <c r="BP5690" s="20"/>
      <c r="BQ5690" s="20"/>
      <c r="BR5690" s="20"/>
      <c r="BS5690" s="20"/>
      <c r="BT5690" s="20"/>
      <c r="BU5690" s="20"/>
      <c r="BV5690" s="20"/>
      <c r="BW5690" s="20"/>
      <c r="BX5690" s="20"/>
      <c r="BY5690" s="20"/>
      <c r="BZ5690" s="20"/>
      <c r="CA5690" s="20"/>
      <c r="CB5690" s="20"/>
      <c r="CC5690" s="20"/>
      <c r="CD5690" s="20"/>
      <c r="CE5690" s="20"/>
      <c r="CF5690" s="20"/>
      <c r="CG5690" s="20"/>
      <c r="CH5690" s="20"/>
      <c r="CI5690" s="20"/>
      <c r="CJ5690" s="20"/>
      <c r="CK5690" s="20"/>
      <c r="CL5690" s="20"/>
      <c r="CM5690" s="20"/>
      <c r="CN5690" s="20"/>
      <c r="CO5690" s="20"/>
      <c r="CP5690" s="20"/>
      <c r="CQ5690" s="20"/>
      <c r="CR5690" s="20"/>
      <c r="CS5690" s="20"/>
      <c r="CT5690" s="20"/>
      <c r="CU5690" s="20"/>
      <c r="CV5690" s="20"/>
      <c r="CW5690" s="20"/>
      <c r="CX5690" s="20"/>
      <c r="CY5690" s="20"/>
      <c r="CZ5690" s="20"/>
      <c r="DA5690" s="20"/>
      <c r="DB5690" s="20"/>
      <c r="DC5690" s="20"/>
      <c r="DD5690" s="20"/>
      <c r="DE5690" s="20"/>
      <c r="DF5690" s="20"/>
      <c r="DG5690" s="20"/>
      <c r="DH5690" s="20"/>
      <c r="DI5690" s="20"/>
      <c r="DJ5690" s="20"/>
      <c r="DK5690" s="20"/>
      <c r="DL5690" s="20"/>
      <c r="DM5690" s="20"/>
      <c r="DN5690" s="20"/>
      <c r="DO5690" s="20"/>
      <c r="DP5690" s="20"/>
      <c r="DQ5690" s="20"/>
      <c r="DR5690" s="20"/>
      <c r="DS5690" s="20"/>
      <c r="DT5690" s="20"/>
      <c r="DU5690" s="20"/>
      <c r="DV5690" s="20"/>
      <c r="DW5690" s="20"/>
      <c r="DX5690" s="20"/>
      <c r="DY5690" s="20"/>
    </row>
    <row r="5691" spans="2:129" x14ac:dyDescent="0.15">
      <c r="B5691" s="77" t="s">
        <v>1886</v>
      </c>
      <c r="C5691" s="75"/>
      <c r="D5691" s="73" t="s">
        <v>274</v>
      </c>
      <c r="E5691" s="78" t="s">
        <v>1887</v>
      </c>
      <c r="F5691" s="271">
        <f t="shared" si="786"/>
        <v>4.7853161998000007E-3</v>
      </c>
      <c r="G5691" s="271">
        <f t="shared" si="787"/>
        <v>3.6554736479999997E-4</v>
      </c>
      <c r="H5691" s="271">
        <f t="shared" si="788"/>
        <v>1.1190902740000001E-3</v>
      </c>
      <c r="I5691" s="271">
        <f t="shared" si="789"/>
        <v>1.03284361E-4</v>
      </c>
      <c r="J5691" s="271">
        <v>3.1973942000000002E-3</v>
      </c>
      <c r="K5691" s="271">
        <v>1.0187982000000001E-3</v>
      </c>
      <c r="L5691" s="271">
        <v>5.9321377999999997E-5</v>
      </c>
      <c r="M5691" s="271">
        <v>9.5457118000000004E-6</v>
      </c>
      <c r="N5691" s="271">
        <v>3.0106631999999998E-4</v>
      </c>
      <c r="O5691" s="271">
        <v>5.4935332999999999E-5</v>
      </c>
      <c r="P5691" s="271">
        <v>4.0970696E-5</v>
      </c>
      <c r="Q5691" s="271">
        <v>1.8229844E-5</v>
      </c>
      <c r="R5691" s="271">
        <v>0</v>
      </c>
      <c r="S5691" s="271">
        <v>0</v>
      </c>
      <c r="T5691" s="271">
        <v>0</v>
      </c>
      <c r="U5691" s="271">
        <v>8.5054516999999997E-5</v>
      </c>
      <c r="V5691" s="110"/>
      <c r="W5691" s="89">
        <f t="shared" si="792"/>
        <v>2.368440148148148E-2</v>
      </c>
      <c r="X5691" s="248">
        <v>0.62354997999999995</v>
      </c>
      <c r="Y5691" s="248">
        <v>0.31794537</v>
      </c>
      <c r="Z5691" s="248">
        <v>0.22825523</v>
      </c>
      <c r="AA5691" s="248">
        <v>3.9826848999999997E-5</v>
      </c>
      <c r="AB5691" s="248">
        <v>2.6548815E-2</v>
      </c>
      <c r="AC5691" s="248">
        <v>1.2255827E-2</v>
      </c>
      <c r="AD5691" s="248">
        <v>3.8504915000000001E-2</v>
      </c>
      <c r="AE5691" s="250">
        <v>4.6829846999999997E-8</v>
      </c>
      <c r="AF5691" s="250">
        <v>1.2186932000000001E-10</v>
      </c>
      <c r="AG5691" s="78">
        <v>1.0626888000000001E-3</v>
      </c>
      <c r="AH5691" s="20"/>
      <c r="AI5691" s="20"/>
      <c r="AJ5691" s="20"/>
      <c r="AK5691" s="20"/>
      <c r="AL5691" s="20"/>
      <c r="AM5691" s="20"/>
      <c r="AN5691" s="20"/>
      <c r="AS5691" s="20"/>
      <c r="AT5691" s="20"/>
      <c r="AU5691" s="20"/>
      <c r="AV5691" s="20"/>
      <c r="AW5691" s="20"/>
      <c r="AX5691" s="20"/>
      <c r="AY5691" s="20"/>
      <c r="AZ5691" s="20"/>
      <c r="BA5691" s="20"/>
      <c r="BB5691" s="20"/>
      <c r="BC5691" s="20"/>
      <c r="BD5691" s="20"/>
      <c r="BE5691" s="20"/>
      <c r="BF5691" s="20"/>
      <c r="BG5691" s="20"/>
      <c r="BH5691" s="20"/>
      <c r="BI5691" s="20"/>
      <c r="BJ5691" s="20"/>
      <c r="BK5691" s="20"/>
      <c r="BL5691" s="20"/>
      <c r="BM5691" s="20"/>
      <c r="BN5691" s="20"/>
      <c r="BO5691" s="20"/>
      <c r="BP5691" s="20"/>
      <c r="BQ5691" s="20"/>
      <c r="BR5691" s="20"/>
      <c r="BS5691" s="20"/>
      <c r="BT5691" s="20"/>
      <c r="BU5691" s="20"/>
      <c r="BV5691" s="20"/>
      <c r="BW5691" s="20"/>
      <c r="BX5691" s="20"/>
      <c r="BY5691" s="20"/>
      <c r="BZ5691" s="20"/>
      <c r="CA5691" s="20"/>
      <c r="CB5691" s="20"/>
      <c r="CC5691" s="20"/>
      <c r="CD5691" s="20"/>
      <c r="CE5691" s="20"/>
      <c r="CF5691" s="20"/>
      <c r="CG5691" s="20"/>
      <c r="CH5691" s="20"/>
      <c r="CI5691" s="20"/>
      <c r="CJ5691" s="20"/>
      <c r="CK5691" s="20"/>
      <c r="CL5691" s="20"/>
      <c r="CM5691" s="20"/>
      <c r="CN5691" s="20"/>
      <c r="CO5691" s="20"/>
      <c r="CP5691" s="20"/>
      <c r="CQ5691" s="20"/>
      <c r="CR5691" s="20"/>
      <c r="CS5691" s="20"/>
      <c r="CT5691" s="20"/>
      <c r="CU5691" s="20"/>
      <c r="CV5691" s="20"/>
      <c r="CW5691" s="20"/>
      <c r="CX5691" s="20"/>
      <c r="CY5691" s="20"/>
      <c r="CZ5691" s="20"/>
      <c r="DA5691" s="20"/>
      <c r="DB5691" s="20"/>
      <c r="DC5691" s="20"/>
      <c r="DD5691" s="20"/>
      <c r="DE5691" s="20"/>
      <c r="DF5691" s="20"/>
      <c r="DG5691" s="20"/>
      <c r="DH5691" s="20"/>
      <c r="DI5691" s="20"/>
      <c r="DJ5691" s="20"/>
      <c r="DK5691" s="20"/>
      <c r="DL5691" s="20"/>
      <c r="DM5691" s="20"/>
      <c r="DN5691" s="20"/>
      <c r="DO5691" s="20"/>
      <c r="DP5691" s="20"/>
      <c r="DQ5691" s="20"/>
      <c r="DR5691" s="20"/>
      <c r="DS5691" s="20"/>
      <c r="DT5691" s="20"/>
      <c r="DU5691" s="20"/>
      <c r="DV5691" s="20"/>
      <c r="DW5691" s="20"/>
      <c r="DX5691" s="20"/>
      <c r="DY5691" s="20"/>
    </row>
    <row r="5692" spans="2:129" x14ac:dyDescent="0.15">
      <c r="B5692" s="77" t="s">
        <v>1888</v>
      </c>
      <c r="C5692" s="75"/>
      <c r="D5692" s="73" t="s">
        <v>274</v>
      </c>
      <c r="E5692" s="78" t="s">
        <v>1889</v>
      </c>
      <c r="F5692" s="271">
        <f t="shared" si="786"/>
        <v>9.5537146419999996E-3</v>
      </c>
      <c r="G5692" s="271">
        <f t="shared" si="787"/>
        <v>7.2980238599999997E-4</v>
      </c>
      <c r="H5692" s="271">
        <f t="shared" si="788"/>
        <v>2.2342241770000001E-3</v>
      </c>
      <c r="I5692" s="271">
        <f t="shared" si="789"/>
        <v>2.0620357899999998E-4</v>
      </c>
      <c r="J5692" s="271">
        <v>6.3834844999999998E-3</v>
      </c>
      <c r="K5692" s="271">
        <v>2.0339946000000001E-3</v>
      </c>
      <c r="L5692" s="271">
        <v>1.1843303E-4</v>
      </c>
      <c r="M5692" s="271">
        <v>1.9057676E-5</v>
      </c>
      <c r="N5692" s="271">
        <v>6.0106826E-4</v>
      </c>
      <c r="O5692" s="271">
        <v>1.0967645E-4</v>
      </c>
      <c r="P5692" s="271">
        <v>8.1796546999999997E-5</v>
      </c>
      <c r="Q5692" s="271">
        <v>3.6395239E-5</v>
      </c>
      <c r="R5692" s="271">
        <v>0</v>
      </c>
      <c r="S5692" s="271">
        <v>0</v>
      </c>
      <c r="T5692" s="271">
        <v>0</v>
      </c>
      <c r="U5692" s="271">
        <v>1.6980833999999999E-4</v>
      </c>
      <c r="V5692" s="110"/>
      <c r="W5692" s="89">
        <f t="shared" si="792"/>
        <v>4.7285070370370365E-2</v>
      </c>
      <c r="X5692" s="248">
        <v>1.2448954999999999</v>
      </c>
      <c r="Y5692" s="248">
        <v>0.63476668999999997</v>
      </c>
      <c r="Z5692" s="248">
        <v>0.45570348999999999</v>
      </c>
      <c r="AA5692" s="248">
        <v>7.9512896000000005E-5</v>
      </c>
      <c r="AB5692" s="248">
        <v>5.3003770999999998E-2</v>
      </c>
      <c r="AC5692" s="248">
        <v>2.4468324999999999E-2</v>
      </c>
      <c r="AD5692" s="248">
        <v>7.6873702000000002E-2</v>
      </c>
      <c r="AE5692" s="250">
        <v>9.3494132999999996E-8</v>
      </c>
      <c r="AF5692" s="250">
        <v>2.4330778E-10</v>
      </c>
      <c r="AG5692" s="78">
        <v>2.1216205E-3</v>
      </c>
      <c r="AH5692" s="20"/>
      <c r="AI5692" s="20"/>
      <c r="AJ5692" s="20"/>
      <c r="AK5692" s="20"/>
      <c r="AL5692" s="20"/>
      <c r="AM5692" s="20"/>
      <c r="AN5692" s="20"/>
      <c r="AS5692" s="20"/>
      <c r="AT5692" s="20"/>
      <c r="AU5692" s="20"/>
      <c r="AV5692" s="20"/>
      <c r="AW5692" s="20"/>
      <c r="AX5692" s="20"/>
      <c r="AY5692" s="20"/>
      <c r="AZ5692" s="20"/>
      <c r="BA5692" s="20"/>
      <c r="BB5692" s="20"/>
      <c r="BC5692" s="20"/>
      <c r="BD5692" s="20"/>
      <c r="BE5692" s="20"/>
      <c r="BF5692" s="20"/>
      <c r="BG5692" s="20"/>
      <c r="BH5692" s="20"/>
      <c r="BI5692" s="20"/>
      <c r="BJ5692" s="20"/>
      <c r="BK5692" s="20"/>
      <c r="BL5692" s="20"/>
      <c r="BM5692" s="20"/>
      <c r="BN5692" s="20"/>
      <c r="BO5692" s="20"/>
      <c r="BP5692" s="20"/>
      <c r="BQ5692" s="20"/>
      <c r="BR5692" s="20"/>
      <c r="BS5692" s="20"/>
      <c r="BT5692" s="20"/>
      <c r="BU5692" s="20"/>
      <c r="BV5692" s="20"/>
      <c r="BW5692" s="20"/>
      <c r="BX5692" s="20"/>
      <c r="BY5692" s="20"/>
      <c r="BZ5692" s="20"/>
      <c r="CA5692" s="20"/>
      <c r="CB5692" s="20"/>
      <c r="CC5692" s="20"/>
      <c r="CD5692" s="20"/>
      <c r="CE5692" s="20"/>
      <c r="CF5692" s="20"/>
      <c r="CG5692" s="20"/>
      <c r="CH5692" s="20"/>
      <c r="CI5692" s="20"/>
      <c r="CJ5692" s="20"/>
      <c r="CK5692" s="20"/>
      <c r="CL5692" s="20"/>
      <c r="CM5692" s="20"/>
      <c r="CN5692" s="20"/>
      <c r="CO5692" s="20"/>
      <c r="CP5692" s="20"/>
      <c r="CQ5692" s="20"/>
      <c r="CR5692" s="20"/>
      <c r="CS5692" s="20"/>
      <c r="CT5692" s="20"/>
      <c r="CU5692" s="20"/>
      <c r="CV5692" s="20"/>
      <c r="CW5692" s="20"/>
      <c r="CX5692" s="20"/>
      <c r="CY5692" s="20"/>
      <c r="CZ5692" s="20"/>
      <c r="DA5692" s="20"/>
      <c r="DB5692" s="20"/>
      <c r="DC5692" s="20"/>
      <c r="DD5692" s="20"/>
      <c r="DE5692" s="20"/>
      <c r="DF5692" s="20"/>
      <c r="DG5692" s="20"/>
      <c r="DH5692" s="20"/>
      <c r="DI5692" s="20"/>
      <c r="DJ5692" s="20"/>
      <c r="DK5692" s="20"/>
      <c r="DL5692" s="20"/>
      <c r="DM5692" s="20"/>
      <c r="DN5692" s="20"/>
      <c r="DO5692" s="20"/>
      <c r="DP5692" s="20"/>
      <c r="DQ5692" s="20"/>
      <c r="DR5692" s="20"/>
      <c r="DS5692" s="20"/>
      <c r="DT5692" s="20"/>
      <c r="DU5692" s="20"/>
      <c r="DV5692" s="20"/>
      <c r="DW5692" s="20"/>
      <c r="DX5692" s="20"/>
      <c r="DY5692" s="20"/>
    </row>
    <row r="5693" spans="2:129" x14ac:dyDescent="0.15">
      <c r="B5693" s="77" t="s">
        <v>1890</v>
      </c>
      <c r="C5693" s="75"/>
      <c r="D5693" s="73" t="s">
        <v>274</v>
      </c>
      <c r="E5693" s="78" t="s">
        <v>1891</v>
      </c>
      <c r="F5693" s="271">
        <f t="shared" si="786"/>
        <v>1.9117096093E-2</v>
      </c>
      <c r="G5693" s="271">
        <f t="shared" si="787"/>
        <v>1.460343217E-3</v>
      </c>
      <c r="H5693" s="271">
        <f t="shared" si="788"/>
        <v>4.4707090700000004E-3</v>
      </c>
      <c r="I5693" s="271">
        <f t="shared" si="789"/>
        <v>4.12615806E-4</v>
      </c>
      <c r="J5693" s="271">
        <v>1.2773428E-2</v>
      </c>
      <c r="K5693" s="271">
        <v>4.0700472999999999E-3</v>
      </c>
      <c r="L5693" s="271">
        <v>2.3698590999999999E-4</v>
      </c>
      <c r="M5693" s="271">
        <v>3.8134637E-5</v>
      </c>
      <c r="N5693" s="271">
        <v>1.2027447E-3</v>
      </c>
      <c r="O5693" s="271">
        <v>2.1946387999999999E-4</v>
      </c>
      <c r="P5693" s="271">
        <v>1.6367586000000001E-4</v>
      </c>
      <c r="Q5693" s="271">
        <v>7.2827305999999996E-5</v>
      </c>
      <c r="R5693" s="271">
        <v>0</v>
      </c>
      <c r="S5693" s="271">
        <v>0</v>
      </c>
      <c r="T5693" s="271">
        <v>0</v>
      </c>
      <c r="U5693" s="271">
        <v>3.397885E-4</v>
      </c>
      <c r="V5693" s="110"/>
      <c r="W5693" s="89">
        <f t="shared" si="792"/>
        <v>9.4617985185185174E-2</v>
      </c>
      <c r="X5693" s="248">
        <v>2.4910507000000002</v>
      </c>
      <c r="Y5693" s="248">
        <v>1.2701757</v>
      </c>
      <c r="Z5693" s="248">
        <v>0.91186811000000001</v>
      </c>
      <c r="AA5693" s="248">
        <v>1.5910625000000001E-4</v>
      </c>
      <c r="AB5693" s="248">
        <v>0.10606118</v>
      </c>
      <c r="AC5693" s="248">
        <v>4.8961408999999997E-2</v>
      </c>
      <c r="AD5693" s="248">
        <v>0.15382519</v>
      </c>
      <c r="AE5693" s="250">
        <v>1.8708286999999999E-7</v>
      </c>
      <c r="AF5693" s="250">
        <v>4.8686175999999999E-10</v>
      </c>
      <c r="AG5693" s="78">
        <v>4.2453878999999996E-3</v>
      </c>
      <c r="AH5693" s="20"/>
      <c r="AI5693" s="20"/>
      <c r="AJ5693" s="20"/>
      <c r="AK5693" s="20"/>
      <c r="AL5693" s="20"/>
      <c r="AM5693" s="20"/>
      <c r="AN5693" s="20"/>
      <c r="AS5693" s="20"/>
      <c r="AT5693" s="20"/>
      <c r="AU5693" s="20"/>
      <c r="AV5693" s="20"/>
      <c r="AW5693" s="20"/>
      <c r="AX5693" s="20"/>
      <c r="AY5693" s="20"/>
      <c r="AZ5693" s="20"/>
      <c r="BA5693" s="20"/>
      <c r="BB5693" s="20"/>
      <c r="BC5693" s="20"/>
      <c r="BD5693" s="20"/>
      <c r="BE5693" s="20"/>
      <c r="BF5693" s="20"/>
      <c r="BG5693" s="20"/>
      <c r="BH5693" s="20"/>
      <c r="BI5693" s="20"/>
      <c r="BJ5693" s="20"/>
      <c r="BK5693" s="20"/>
      <c r="BL5693" s="20"/>
      <c r="BM5693" s="20"/>
      <c r="BN5693" s="20"/>
      <c r="BO5693" s="20"/>
      <c r="BP5693" s="20"/>
      <c r="BQ5693" s="20"/>
      <c r="BR5693" s="20"/>
      <c r="BS5693" s="20"/>
      <c r="BT5693" s="20"/>
      <c r="BU5693" s="20"/>
      <c r="BV5693" s="20"/>
      <c r="BW5693" s="20"/>
      <c r="BX5693" s="20"/>
      <c r="BY5693" s="20"/>
      <c r="BZ5693" s="20"/>
      <c r="CA5693" s="20"/>
      <c r="CB5693" s="20"/>
      <c r="CC5693" s="20"/>
      <c r="CD5693" s="20"/>
      <c r="CE5693" s="20"/>
      <c r="CF5693" s="20"/>
      <c r="CG5693" s="20"/>
      <c r="CH5693" s="20"/>
      <c r="CI5693" s="20"/>
      <c r="CJ5693" s="20"/>
      <c r="CK5693" s="20"/>
      <c r="CL5693" s="20"/>
      <c r="CM5693" s="20"/>
      <c r="CN5693" s="20"/>
      <c r="CO5693" s="20"/>
      <c r="CP5693" s="20"/>
      <c r="CQ5693" s="20"/>
      <c r="CR5693" s="20"/>
      <c r="CS5693" s="20"/>
      <c r="CT5693" s="20"/>
      <c r="CU5693" s="20"/>
      <c r="CV5693" s="20"/>
      <c r="CW5693" s="20"/>
      <c r="CX5693" s="20"/>
      <c r="CY5693" s="20"/>
      <c r="CZ5693" s="20"/>
      <c r="DA5693" s="20"/>
      <c r="DB5693" s="20"/>
      <c r="DC5693" s="20"/>
      <c r="DD5693" s="20"/>
      <c r="DE5693" s="20"/>
      <c r="DF5693" s="20"/>
      <c r="DG5693" s="20"/>
      <c r="DH5693" s="20"/>
      <c r="DI5693" s="20"/>
      <c r="DJ5693" s="20"/>
      <c r="DK5693" s="20"/>
      <c r="DL5693" s="20"/>
      <c r="DM5693" s="20"/>
      <c r="DN5693" s="20"/>
      <c r="DO5693" s="20"/>
      <c r="DP5693" s="20"/>
      <c r="DQ5693" s="20"/>
      <c r="DR5693" s="20"/>
      <c r="DS5693" s="20"/>
      <c r="DT5693" s="20"/>
      <c r="DU5693" s="20"/>
      <c r="DV5693" s="20"/>
      <c r="DW5693" s="20"/>
      <c r="DX5693" s="20"/>
      <c r="DY5693" s="20"/>
    </row>
    <row r="5694" spans="2:129" x14ac:dyDescent="0.15">
      <c r="B5694" s="77" t="s">
        <v>1892</v>
      </c>
      <c r="C5694" s="75"/>
      <c r="D5694" s="73" t="s">
        <v>274</v>
      </c>
      <c r="E5694" s="78" t="s">
        <v>1893</v>
      </c>
      <c r="F5694" s="271">
        <f t="shared" si="786"/>
        <v>4.4904633266999998E-2</v>
      </c>
      <c r="G5694" s="271">
        <f t="shared" si="787"/>
        <v>3.4302374069999997E-3</v>
      </c>
      <c r="H5694" s="271">
        <f t="shared" si="788"/>
        <v>1.0501362110000001E-2</v>
      </c>
      <c r="I5694" s="271">
        <f t="shared" si="789"/>
        <v>9.6920375000000001E-4</v>
      </c>
      <c r="J5694" s="271">
        <v>3.0003829999999999E-2</v>
      </c>
      <c r="K5694" s="271">
        <v>9.5602375000000007E-3</v>
      </c>
      <c r="L5694" s="271">
        <v>5.5666221999999997E-4</v>
      </c>
      <c r="M5694" s="271">
        <v>8.9575416999999996E-5</v>
      </c>
      <c r="N5694" s="271">
        <v>2.8251576999999998E-3</v>
      </c>
      <c r="O5694" s="271">
        <v>5.1550429E-4</v>
      </c>
      <c r="P5694" s="271">
        <v>3.8446238999999998E-4</v>
      </c>
      <c r="Q5694" s="271">
        <v>1.7106591E-4</v>
      </c>
      <c r="R5694" s="271">
        <v>0</v>
      </c>
      <c r="S5694" s="271">
        <v>0</v>
      </c>
      <c r="T5694" s="271">
        <v>0</v>
      </c>
      <c r="U5694" s="271">
        <v>7.9813783999999998E-4</v>
      </c>
      <c r="V5694" s="110"/>
      <c r="W5694" s="89">
        <f t="shared" si="792"/>
        <v>0.22225059259259256</v>
      </c>
      <c r="X5694" s="248">
        <v>5.8512921999999996</v>
      </c>
      <c r="Y5694" s="248">
        <v>2.9835479</v>
      </c>
      <c r="Z5694" s="248">
        <v>2.1419101999999999</v>
      </c>
      <c r="AA5694" s="248">
        <v>3.7372871000000002E-4</v>
      </c>
      <c r="AB5694" s="248">
        <v>0.24912978999999999</v>
      </c>
      <c r="AC5694" s="248">
        <v>0.1150067</v>
      </c>
      <c r="AD5694" s="248">
        <v>0.36132389999999998</v>
      </c>
      <c r="AE5694" s="250">
        <v>4.3944370999999998E-7</v>
      </c>
      <c r="AF5694" s="250">
        <v>1.1436020000000001E-9</v>
      </c>
      <c r="AG5694" s="78">
        <v>9.9720994999999996E-3</v>
      </c>
      <c r="AH5694" s="20"/>
      <c r="AI5694" s="20"/>
      <c r="AJ5694" s="20"/>
      <c r="AK5694" s="20"/>
      <c r="AL5694" s="20"/>
      <c r="AM5694" s="20"/>
      <c r="AN5694" s="20"/>
      <c r="AS5694" s="20"/>
      <c r="AT5694" s="20"/>
      <c r="AU5694" s="20"/>
      <c r="AV5694" s="20"/>
      <c r="AW5694" s="20"/>
      <c r="AX5694" s="20"/>
      <c r="AY5694" s="20"/>
      <c r="AZ5694" s="20"/>
      <c r="BA5694" s="20"/>
      <c r="BB5694" s="20"/>
      <c r="BC5694" s="20"/>
      <c r="BD5694" s="20"/>
      <c r="BE5694" s="20"/>
      <c r="BF5694" s="20"/>
      <c r="BG5694" s="20"/>
      <c r="BH5694" s="20"/>
      <c r="BI5694" s="20"/>
      <c r="BJ5694" s="20"/>
      <c r="BK5694" s="20"/>
      <c r="BL5694" s="20"/>
      <c r="BM5694" s="20"/>
      <c r="BN5694" s="20"/>
      <c r="BO5694" s="20"/>
      <c r="BP5694" s="20"/>
      <c r="BQ5694" s="20"/>
      <c r="BR5694" s="20"/>
      <c r="BS5694" s="20"/>
      <c r="BT5694" s="20"/>
      <c r="BU5694" s="20"/>
      <c r="BV5694" s="20"/>
      <c r="BW5694" s="20"/>
      <c r="BX5694" s="20"/>
      <c r="BY5694" s="20"/>
      <c r="BZ5694" s="20"/>
      <c r="CA5694" s="20"/>
      <c r="CB5694" s="20"/>
      <c r="CC5694" s="20"/>
      <c r="CD5694" s="20"/>
      <c r="CE5694" s="20"/>
      <c r="CF5694" s="20"/>
      <c r="CG5694" s="20"/>
      <c r="CH5694" s="20"/>
      <c r="CI5694" s="20"/>
      <c r="CJ5694" s="20"/>
      <c r="CK5694" s="20"/>
      <c r="CL5694" s="20"/>
      <c r="CM5694" s="20"/>
      <c r="CN5694" s="20"/>
      <c r="CO5694" s="20"/>
      <c r="CP5694" s="20"/>
      <c r="CQ5694" s="20"/>
      <c r="CR5694" s="20"/>
      <c r="CS5694" s="20"/>
      <c r="CT5694" s="20"/>
      <c r="CU5694" s="20"/>
      <c r="CV5694" s="20"/>
      <c r="CW5694" s="20"/>
      <c r="CX5694" s="20"/>
      <c r="CY5694" s="20"/>
      <c r="CZ5694" s="20"/>
      <c r="DA5694" s="20"/>
      <c r="DB5694" s="20"/>
      <c r="DC5694" s="20"/>
      <c r="DD5694" s="20"/>
      <c r="DE5694" s="20"/>
      <c r="DF5694" s="20"/>
      <c r="DG5694" s="20"/>
      <c r="DH5694" s="20"/>
      <c r="DI5694" s="20"/>
      <c r="DJ5694" s="20"/>
      <c r="DK5694" s="20"/>
      <c r="DL5694" s="20"/>
      <c r="DM5694" s="20"/>
      <c r="DN5694" s="20"/>
      <c r="DO5694" s="20"/>
      <c r="DP5694" s="20"/>
      <c r="DQ5694" s="20"/>
      <c r="DR5694" s="20"/>
      <c r="DS5694" s="20"/>
      <c r="DT5694" s="20"/>
      <c r="DU5694" s="20"/>
      <c r="DV5694" s="20"/>
      <c r="DW5694" s="20"/>
      <c r="DX5694" s="20"/>
      <c r="DY5694" s="20"/>
    </row>
    <row r="5695" spans="2:129" x14ac:dyDescent="0.15">
      <c r="B5695" s="77" t="s">
        <v>1894</v>
      </c>
      <c r="C5695" s="75"/>
      <c r="D5695" s="73" t="s">
        <v>38</v>
      </c>
      <c r="E5695" s="78" t="s">
        <v>1895</v>
      </c>
      <c r="F5695" s="271">
        <f t="shared" si="786"/>
        <v>1.1528261660999999E-2</v>
      </c>
      <c r="G5695" s="271">
        <f t="shared" si="787"/>
        <v>8.8063682799999991E-4</v>
      </c>
      <c r="H5695" s="271">
        <f t="shared" si="788"/>
        <v>2.6959901219999996E-3</v>
      </c>
      <c r="I5695" s="271">
        <f t="shared" si="789"/>
        <v>2.4882141100000002E-4</v>
      </c>
      <c r="J5695" s="271">
        <v>7.7028132999999999E-3</v>
      </c>
      <c r="K5695" s="271">
        <v>2.4543773999999999E-3</v>
      </c>
      <c r="L5695" s="271">
        <v>1.4291059E-4</v>
      </c>
      <c r="M5695" s="271">
        <v>2.2996488E-5</v>
      </c>
      <c r="N5695" s="271">
        <v>7.2529612999999997E-4</v>
      </c>
      <c r="O5695" s="271">
        <v>1.3234421000000001E-4</v>
      </c>
      <c r="P5695" s="271">
        <v>9.8702132000000006E-5</v>
      </c>
      <c r="Q5695" s="271">
        <v>4.3917351E-5</v>
      </c>
      <c r="R5695" s="271">
        <v>0</v>
      </c>
      <c r="S5695" s="271">
        <v>0</v>
      </c>
      <c r="T5695" s="271">
        <v>0</v>
      </c>
      <c r="U5695" s="271">
        <v>2.0490406000000001E-4</v>
      </c>
      <c r="V5695" s="110"/>
      <c r="W5695" s="89">
        <f t="shared" si="792"/>
        <v>5.7057876296296293E-2</v>
      </c>
      <c r="X5695" s="248">
        <v>1.5021886</v>
      </c>
      <c r="Y5695" s="248">
        <v>0.76595930000000001</v>
      </c>
      <c r="Z5695" s="248">
        <v>0.54988758999999998</v>
      </c>
      <c r="AA5695" s="248">
        <v>9.5946499000000004E-5</v>
      </c>
      <c r="AB5695" s="248">
        <v>6.3958509999999996E-2</v>
      </c>
      <c r="AC5695" s="248">
        <v>2.9525401E-2</v>
      </c>
      <c r="AD5695" s="248">
        <v>9.2761840999999998E-2</v>
      </c>
      <c r="AE5695" s="250">
        <v>1.1281736000000001E-7</v>
      </c>
      <c r="AF5695" s="250">
        <v>2.9359426000000002E-10</v>
      </c>
      <c r="AG5695" s="78">
        <v>2.5601138E-3</v>
      </c>
      <c r="AH5695" s="20"/>
      <c r="AI5695" s="20"/>
      <c r="AJ5695" s="20"/>
      <c r="AK5695" s="20"/>
      <c r="AL5695" s="20"/>
      <c r="AM5695" s="20"/>
      <c r="AN5695" s="20"/>
      <c r="AS5695" s="20"/>
      <c r="AT5695" s="20"/>
      <c r="AU5695" s="20"/>
      <c r="AV5695" s="20"/>
      <c r="AW5695" s="20"/>
      <c r="AX5695" s="20"/>
      <c r="AY5695" s="20"/>
      <c r="AZ5695" s="20"/>
      <c r="BA5695" s="20"/>
      <c r="BB5695" s="20"/>
      <c r="BC5695" s="20"/>
      <c r="BD5695" s="20"/>
      <c r="BE5695" s="20"/>
      <c r="BF5695" s="20"/>
      <c r="BG5695" s="20"/>
      <c r="BH5695" s="20"/>
      <c r="BI5695" s="20"/>
      <c r="BJ5695" s="20"/>
      <c r="BK5695" s="20"/>
      <c r="BL5695" s="20"/>
      <c r="BM5695" s="20"/>
      <c r="BN5695" s="20"/>
      <c r="BO5695" s="20"/>
      <c r="BP5695" s="20"/>
      <c r="BQ5695" s="20"/>
      <c r="BR5695" s="20"/>
      <c r="BS5695" s="20"/>
      <c r="BT5695" s="20"/>
      <c r="BU5695" s="20"/>
      <c r="BV5695" s="20"/>
      <c r="BW5695" s="20"/>
      <c r="BX5695" s="20"/>
      <c r="BY5695" s="20"/>
      <c r="BZ5695" s="20"/>
      <c r="CA5695" s="20"/>
      <c r="CB5695" s="20"/>
      <c r="CC5695" s="20"/>
      <c r="CD5695" s="20"/>
      <c r="CE5695" s="20"/>
      <c r="CF5695" s="20"/>
      <c r="CG5695" s="20"/>
      <c r="CH5695" s="20"/>
      <c r="CI5695" s="20"/>
      <c r="CJ5695" s="20"/>
      <c r="CK5695" s="20"/>
      <c r="CL5695" s="20"/>
      <c r="CM5695" s="20"/>
      <c r="CN5695" s="20"/>
      <c r="CO5695" s="20"/>
      <c r="CP5695" s="20"/>
      <c r="CQ5695" s="20"/>
      <c r="CR5695" s="20"/>
      <c r="CS5695" s="20"/>
      <c r="CT5695" s="20"/>
      <c r="CU5695" s="20"/>
      <c r="CV5695" s="20"/>
      <c r="CW5695" s="20"/>
      <c r="CX5695" s="20"/>
      <c r="CY5695" s="20"/>
      <c r="CZ5695" s="20"/>
      <c r="DA5695" s="20"/>
      <c r="DB5695" s="20"/>
      <c r="DC5695" s="20"/>
      <c r="DD5695" s="20"/>
      <c r="DE5695" s="20"/>
      <c r="DF5695" s="20"/>
      <c r="DG5695" s="20"/>
      <c r="DH5695" s="20"/>
      <c r="DI5695" s="20"/>
      <c r="DJ5695" s="20"/>
      <c r="DK5695" s="20"/>
      <c r="DL5695" s="20"/>
      <c r="DM5695" s="20"/>
      <c r="DN5695" s="20"/>
      <c r="DO5695" s="20"/>
      <c r="DP5695" s="20"/>
      <c r="DQ5695" s="20"/>
      <c r="DR5695" s="20"/>
      <c r="DS5695" s="20"/>
      <c r="DT5695" s="20"/>
      <c r="DU5695" s="20"/>
      <c r="DV5695" s="20"/>
      <c r="DW5695" s="20"/>
      <c r="DX5695" s="20"/>
      <c r="DY5695" s="20"/>
    </row>
    <row r="5696" spans="2:129" x14ac:dyDescent="0.15">
      <c r="B5696" s="77" t="s">
        <v>1896</v>
      </c>
      <c r="C5696" s="75"/>
      <c r="D5696" s="73" t="s">
        <v>279</v>
      </c>
      <c r="E5696" s="78" t="s">
        <v>1897</v>
      </c>
      <c r="F5696" s="271">
        <f t="shared" si="786"/>
        <v>5.715517464E-2</v>
      </c>
      <c r="G5696" s="271">
        <f t="shared" si="787"/>
        <v>6.5533678200000002E-3</v>
      </c>
      <c r="H5696" s="271">
        <f t="shared" si="788"/>
        <v>1.2540041629999998E-2</v>
      </c>
      <c r="I5696" s="271">
        <f t="shared" si="789"/>
        <v>1.452681519E-2</v>
      </c>
      <c r="J5696" s="271">
        <v>2.3534949999999999E-2</v>
      </c>
      <c r="K5696" s="271">
        <v>1.1911481999999999E-2</v>
      </c>
      <c r="L5696" s="271">
        <v>3.9452600000000002E-4</v>
      </c>
      <c r="M5696" s="271">
        <v>5.5163239999999995E-4</v>
      </c>
      <c r="N5696" s="271">
        <v>5.1886980000000003E-3</v>
      </c>
      <c r="O5696" s="271">
        <v>8.1303742000000002E-4</v>
      </c>
      <c r="P5696" s="271">
        <v>2.3403363E-4</v>
      </c>
      <c r="Q5696" s="271">
        <v>1.4071767000000001E-2</v>
      </c>
      <c r="R5696" s="271">
        <v>0</v>
      </c>
      <c r="S5696" s="271">
        <v>0</v>
      </c>
      <c r="T5696" s="271">
        <v>0</v>
      </c>
      <c r="U5696" s="271">
        <v>4.5504819E-4</v>
      </c>
      <c r="V5696" s="110"/>
      <c r="W5696" s="89">
        <f t="shared" si="792"/>
        <v>0.17433296296296294</v>
      </c>
      <c r="X5696" s="248">
        <v>3.4141229000000002</v>
      </c>
      <c r="Y5696" s="248">
        <v>1.9764789</v>
      </c>
      <c r="Z5696" s="248">
        <v>0.57482138999999999</v>
      </c>
      <c r="AA5696" s="248">
        <v>7.3349459000000001E-5</v>
      </c>
      <c r="AB5696" s="248">
        <v>3.9146396999999999E-2</v>
      </c>
      <c r="AC5696" s="248">
        <v>1.4456689999999999E-2</v>
      </c>
      <c r="AD5696" s="248">
        <v>0.80914622999999997</v>
      </c>
      <c r="AE5696" s="250">
        <v>4.6438091E-7</v>
      </c>
      <c r="AF5696" s="250">
        <v>1.0167202E-9</v>
      </c>
      <c r="AG5696" s="78">
        <v>1.0356974E-2</v>
      </c>
      <c r="AH5696" s="20"/>
      <c r="AI5696" s="20"/>
      <c r="AJ5696" s="20"/>
      <c r="AK5696" s="20"/>
      <c r="AL5696" s="20"/>
      <c r="AM5696" s="20"/>
      <c r="AN5696" s="20"/>
      <c r="AS5696" s="20"/>
      <c r="AT5696" s="20"/>
      <c r="AU5696" s="20"/>
      <c r="AV5696" s="20"/>
      <c r="AW5696" s="20"/>
      <c r="AX5696" s="20"/>
      <c r="AY5696" s="20"/>
      <c r="AZ5696" s="20"/>
      <c r="BA5696" s="20"/>
      <c r="BB5696" s="20"/>
      <c r="BC5696" s="20"/>
      <c r="BD5696" s="20"/>
      <c r="BE5696" s="20"/>
      <c r="BF5696" s="20"/>
      <c r="BG5696" s="20"/>
      <c r="BH5696" s="20"/>
      <c r="BI5696" s="20"/>
      <c r="BJ5696" s="20"/>
      <c r="BK5696" s="20"/>
      <c r="BL5696" s="20"/>
      <c r="BM5696" s="20"/>
      <c r="BN5696" s="20"/>
      <c r="BO5696" s="20"/>
      <c r="BP5696" s="20"/>
      <c r="BQ5696" s="20"/>
      <c r="BR5696" s="20"/>
      <c r="BS5696" s="20"/>
      <c r="BT5696" s="20"/>
      <c r="BU5696" s="20"/>
      <c r="BV5696" s="20"/>
      <c r="BW5696" s="20"/>
      <c r="BX5696" s="20"/>
      <c r="BY5696" s="20"/>
      <c r="BZ5696" s="20"/>
      <c r="CA5696" s="20"/>
      <c r="CB5696" s="20"/>
      <c r="CC5696" s="20"/>
      <c r="CD5696" s="20"/>
      <c r="CE5696" s="20"/>
      <c r="CF5696" s="20"/>
      <c r="CG5696" s="20"/>
      <c r="CH5696" s="20"/>
      <c r="CI5696" s="20"/>
      <c r="CJ5696" s="20"/>
      <c r="CK5696" s="20"/>
      <c r="CL5696" s="20"/>
      <c r="CM5696" s="20"/>
      <c r="CN5696" s="20"/>
      <c r="CO5696" s="20"/>
      <c r="CP5696" s="20"/>
      <c r="CQ5696" s="20"/>
      <c r="CR5696" s="20"/>
      <c r="CS5696" s="20"/>
      <c r="CT5696" s="20"/>
      <c r="CU5696" s="20"/>
      <c r="CV5696" s="20"/>
      <c r="CW5696" s="20"/>
      <c r="CX5696" s="20"/>
      <c r="CY5696" s="20"/>
      <c r="CZ5696" s="20"/>
      <c r="DA5696" s="20"/>
      <c r="DB5696" s="20"/>
      <c r="DC5696" s="20"/>
      <c r="DD5696" s="20"/>
      <c r="DE5696" s="20"/>
      <c r="DF5696" s="20"/>
      <c r="DG5696" s="20"/>
      <c r="DH5696" s="20"/>
      <c r="DI5696" s="20"/>
      <c r="DJ5696" s="20"/>
      <c r="DK5696" s="20"/>
      <c r="DL5696" s="20"/>
      <c r="DM5696" s="20"/>
      <c r="DN5696" s="20"/>
      <c r="DO5696" s="20"/>
      <c r="DP5696" s="20"/>
      <c r="DQ5696" s="20"/>
      <c r="DR5696" s="20"/>
      <c r="DS5696" s="20"/>
      <c r="DT5696" s="20"/>
      <c r="DU5696" s="20"/>
      <c r="DV5696" s="20"/>
      <c r="DW5696" s="20"/>
      <c r="DX5696" s="20"/>
      <c r="DY5696" s="20"/>
    </row>
    <row r="5697" spans="1:129" x14ac:dyDescent="0.15">
      <c r="A5697" s="61" t="s">
        <v>12153</v>
      </c>
      <c r="B5697" s="67" t="s">
        <v>12154</v>
      </c>
      <c r="C5697" s="83" t="s">
        <v>12155</v>
      </c>
      <c r="D5697" s="73"/>
      <c r="E5697" s="104"/>
      <c r="F5697" s="146">
        <f t="shared" si="786"/>
        <v>0</v>
      </c>
      <c r="G5697" s="146">
        <f t="shared" si="787"/>
        <v>0</v>
      </c>
      <c r="H5697" s="146">
        <f t="shared" si="788"/>
        <v>0</v>
      </c>
      <c r="I5697" s="146">
        <f t="shared" si="789"/>
        <v>0</v>
      </c>
      <c r="J5697" s="146"/>
      <c r="K5697" s="146"/>
      <c r="L5697" s="146"/>
      <c r="M5697" s="146"/>
      <c r="N5697" s="146"/>
      <c r="O5697" s="146"/>
      <c r="P5697" s="146"/>
      <c r="Q5697" s="146"/>
      <c r="R5697" s="146"/>
      <c r="S5697" s="146"/>
      <c r="T5697" s="146"/>
      <c r="U5697" s="146"/>
      <c r="W5697" s="246"/>
      <c r="X5697" s="80"/>
      <c r="Y5697" s="80"/>
      <c r="Z5697" s="80"/>
      <c r="AA5697" s="80"/>
      <c r="AB5697" s="80"/>
      <c r="AC5697" s="80"/>
      <c r="AD5697" s="80"/>
      <c r="AE5697" s="70"/>
      <c r="AF5697" s="70"/>
      <c r="AG5697" s="70"/>
      <c r="AH5697" s="20"/>
      <c r="AI5697" s="20"/>
      <c r="AJ5697" s="20"/>
      <c r="AK5697" s="20"/>
      <c r="AL5697" s="20"/>
      <c r="AM5697" s="20"/>
      <c r="AN5697" s="20"/>
      <c r="AS5697" s="20"/>
      <c r="AT5697" s="20"/>
      <c r="AU5697" s="20"/>
      <c r="AV5697" s="20"/>
      <c r="AW5697" s="20"/>
      <c r="AX5697" s="20"/>
      <c r="AY5697" s="20"/>
      <c r="AZ5697" s="20"/>
      <c r="BA5697" s="20"/>
      <c r="BB5697" s="20"/>
      <c r="BC5697" s="20"/>
      <c r="BD5697" s="20"/>
      <c r="BE5697" s="20"/>
      <c r="BF5697" s="20"/>
      <c r="BG5697" s="20"/>
      <c r="BH5697" s="20"/>
      <c r="BI5697" s="20"/>
      <c r="BJ5697" s="20"/>
      <c r="BK5697" s="20"/>
      <c r="BL5697" s="20"/>
      <c r="BM5697" s="20"/>
      <c r="BN5697" s="20"/>
      <c r="BO5697" s="20"/>
      <c r="BP5697" s="20"/>
      <c r="BQ5697" s="20"/>
      <c r="BR5697" s="20"/>
      <c r="BS5697" s="20"/>
      <c r="BT5697" s="20"/>
      <c r="BU5697" s="20"/>
      <c r="BV5697" s="20"/>
      <c r="BW5697" s="20"/>
      <c r="BX5697" s="20"/>
      <c r="BY5697" s="20"/>
      <c r="BZ5697" s="20"/>
      <c r="CA5697" s="20"/>
      <c r="CB5697" s="20"/>
      <c r="CC5697" s="20"/>
      <c r="CD5697" s="20"/>
      <c r="CE5697" s="20"/>
      <c r="CF5697" s="20"/>
      <c r="CG5697" s="20"/>
      <c r="CH5697" s="20"/>
      <c r="CI5697" s="20"/>
      <c r="CJ5697" s="20"/>
      <c r="CK5697" s="20"/>
      <c r="CL5697" s="20"/>
      <c r="CM5697" s="20"/>
      <c r="CN5697" s="20"/>
      <c r="CO5697" s="20"/>
      <c r="CP5697" s="20"/>
      <c r="CQ5697" s="20"/>
      <c r="CR5697" s="20"/>
      <c r="CS5697" s="20"/>
      <c r="CT5697" s="20"/>
      <c r="CU5697" s="20"/>
      <c r="CV5697" s="20"/>
      <c r="CW5697" s="20"/>
      <c r="CX5697" s="20"/>
      <c r="CY5697" s="20"/>
      <c r="CZ5697" s="20"/>
      <c r="DA5697" s="20"/>
      <c r="DB5697" s="20"/>
      <c r="DC5697" s="20"/>
      <c r="DD5697" s="20"/>
      <c r="DE5697" s="20"/>
      <c r="DF5697" s="20"/>
      <c r="DG5697" s="20"/>
      <c r="DH5697" s="20"/>
      <c r="DI5697" s="20"/>
      <c r="DJ5697" s="20"/>
      <c r="DK5697" s="20"/>
      <c r="DL5697" s="20"/>
      <c r="DM5697" s="20"/>
      <c r="DN5697" s="20"/>
      <c r="DO5697" s="20"/>
      <c r="DP5697" s="20"/>
      <c r="DQ5697" s="20"/>
      <c r="DR5697" s="20"/>
      <c r="DS5697" s="20"/>
      <c r="DT5697" s="20"/>
      <c r="DU5697" s="20"/>
      <c r="DV5697" s="20"/>
      <c r="DW5697" s="20"/>
      <c r="DX5697" s="20"/>
      <c r="DY5697" s="20"/>
    </row>
    <row r="5698" spans="1:129" x14ac:dyDescent="0.15">
      <c r="A5698" s="61" t="s">
        <v>12156</v>
      </c>
      <c r="B5698" s="67" t="s">
        <v>12154</v>
      </c>
      <c r="C5698" s="83" t="s">
        <v>12157</v>
      </c>
      <c r="D5698" s="73"/>
      <c r="E5698" s="104"/>
      <c r="F5698" s="149">
        <f t="shared" si="786"/>
        <v>0</v>
      </c>
      <c r="G5698" s="149">
        <f t="shared" si="787"/>
        <v>0</v>
      </c>
      <c r="H5698" s="149">
        <f t="shared" si="788"/>
        <v>0</v>
      </c>
      <c r="I5698" s="149">
        <f t="shared" si="789"/>
        <v>0</v>
      </c>
      <c r="J5698" s="149"/>
      <c r="K5698" s="149"/>
      <c r="L5698" s="149"/>
      <c r="M5698" s="149"/>
      <c r="N5698" s="149"/>
      <c r="O5698" s="149"/>
      <c r="P5698" s="149"/>
      <c r="Q5698" s="149"/>
      <c r="R5698" s="149"/>
      <c r="S5698" s="149"/>
      <c r="T5698" s="149"/>
      <c r="U5698" s="149"/>
      <c r="W5698" s="246"/>
      <c r="AH5698" s="20"/>
      <c r="AI5698" s="20"/>
      <c r="AJ5698" s="20"/>
      <c r="AK5698" s="20"/>
      <c r="AL5698" s="20"/>
      <c r="AM5698" s="20"/>
      <c r="AN5698" s="20"/>
      <c r="AS5698" s="20"/>
      <c r="AT5698" s="20"/>
      <c r="AU5698" s="20"/>
      <c r="AV5698" s="20"/>
      <c r="AW5698" s="20"/>
      <c r="AX5698" s="20"/>
      <c r="AY5698" s="20"/>
      <c r="AZ5698" s="20"/>
      <c r="BA5698" s="20"/>
      <c r="BB5698" s="20"/>
      <c r="BC5698" s="20"/>
      <c r="BD5698" s="20"/>
      <c r="BE5698" s="20"/>
      <c r="BF5698" s="20"/>
      <c r="BG5698" s="20"/>
      <c r="BH5698" s="20"/>
      <c r="BI5698" s="20"/>
      <c r="BJ5698" s="20"/>
      <c r="BK5698" s="20"/>
      <c r="BL5698" s="20"/>
      <c r="BM5698" s="20"/>
      <c r="BN5698" s="20"/>
      <c r="BO5698" s="20"/>
      <c r="BP5698" s="20"/>
      <c r="BQ5698" s="20"/>
      <c r="BR5698" s="20"/>
      <c r="BS5698" s="20"/>
      <c r="BT5698" s="20"/>
      <c r="BU5698" s="20"/>
      <c r="BV5698" s="20"/>
      <c r="BW5698" s="20"/>
      <c r="BX5698" s="20"/>
      <c r="BY5698" s="20"/>
      <c r="BZ5698" s="20"/>
      <c r="CA5698" s="20"/>
      <c r="CB5698" s="20"/>
      <c r="CC5698" s="20"/>
      <c r="CD5698" s="20"/>
      <c r="CE5698" s="20"/>
      <c r="CF5698" s="20"/>
      <c r="CG5698" s="20"/>
      <c r="CH5698" s="20"/>
      <c r="CI5698" s="20"/>
      <c r="CJ5698" s="20"/>
      <c r="CK5698" s="20"/>
      <c r="CL5698" s="20"/>
      <c r="CM5698" s="20"/>
      <c r="CN5698" s="20"/>
      <c r="CO5698" s="20"/>
      <c r="CP5698" s="20"/>
      <c r="CQ5698" s="20"/>
      <c r="CR5698" s="20"/>
      <c r="CS5698" s="20"/>
      <c r="CT5698" s="20"/>
      <c r="CU5698" s="20"/>
      <c r="CV5698" s="20"/>
      <c r="CW5698" s="20"/>
      <c r="CX5698" s="20"/>
      <c r="CY5698" s="20"/>
      <c r="CZ5698" s="20"/>
      <c r="DA5698" s="20"/>
      <c r="DB5698" s="20"/>
      <c r="DC5698" s="20"/>
      <c r="DD5698" s="20"/>
      <c r="DE5698" s="20"/>
      <c r="DF5698" s="20"/>
      <c r="DG5698" s="20"/>
      <c r="DH5698" s="20"/>
      <c r="DI5698" s="20"/>
      <c r="DJ5698" s="20"/>
      <c r="DK5698" s="20"/>
      <c r="DL5698" s="20"/>
      <c r="DM5698" s="20"/>
      <c r="DN5698" s="20"/>
      <c r="DO5698" s="20"/>
      <c r="DP5698" s="20"/>
      <c r="DQ5698" s="20"/>
      <c r="DR5698" s="20"/>
      <c r="DS5698" s="20"/>
      <c r="DT5698" s="20"/>
      <c r="DU5698" s="20"/>
      <c r="DV5698" s="20"/>
      <c r="DW5698" s="20"/>
      <c r="DX5698" s="20"/>
      <c r="DY5698" s="20"/>
    </row>
    <row r="5699" spans="1:129" x14ac:dyDescent="0.15">
      <c r="A5699" s="61"/>
      <c r="B5699" s="77" t="s">
        <v>12158</v>
      </c>
      <c r="C5699" s="83"/>
      <c r="D5699" s="73" t="s">
        <v>38</v>
      </c>
      <c r="E5699" s="20" t="s">
        <v>12159</v>
      </c>
      <c r="F5699" s="149">
        <f t="shared" si="786"/>
        <v>5.5025417579999996</v>
      </c>
      <c r="G5699" s="149">
        <f t="shared" si="787"/>
        <v>0.41488806900000003</v>
      </c>
      <c r="H5699" s="149">
        <f t="shared" si="788"/>
        <v>4.3737554699999999</v>
      </c>
      <c r="I5699" s="149">
        <f t="shared" si="789"/>
        <v>0.100442299</v>
      </c>
      <c r="J5699" s="149">
        <v>0.61345592000000004</v>
      </c>
      <c r="K5699" s="149">
        <v>2.5102532000000002</v>
      </c>
      <c r="L5699" s="149">
        <v>0.28776117000000001</v>
      </c>
      <c r="M5699" s="149">
        <v>2.5850219000000001E-2</v>
      </c>
      <c r="N5699" s="149">
        <v>0.31597617</v>
      </c>
      <c r="O5699" s="149">
        <v>7.3061680000000004E-2</v>
      </c>
      <c r="P5699" s="149">
        <v>1.5757410999999999</v>
      </c>
      <c r="Q5699" s="149">
        <v>8.8753133999999997E-2</v>
      </c>
      <c r="R5699" s="149">
        <v>0</v>
      </c>
      <c r="S5699" s="149">
        <v>0</v>
      </c>
      <c r="T5699" s="149">
        <v>0</v>
      </c>
      <c r="U5699" s="149">
        <v>1.1689165E-2</v>
      </c>
      <c r="V5699" s="110"/>
      <c r="W5699" s="246">
        <f t="shared" ref="W5699:W5729" si="793">J5699/0.135</f>
        <v>4.5441179259259261</v>
      </c>
      <c r="X5699" s="201">
        <v>44.762479999999996</v>
      </c>
      <c r="Y5699" s="201">
        <v>39.497051999999996</v>
      </c>
      <c r="Z5699" s="201">
        <v>1.4118124000000001</v>
      </c>
      <c r="AA5699" s="201">
        <v>1.4377064999999999E-3</v>
      </c>
      <c r="AB5699" s="201">
        <v>1.5829808999999999</v>
      </c>
      <c r="AC5699" s="201">
        <v>7.898753E-2</v>
      </c>
      <c r="AD5699" s="201">
        <v>2.1902094000000001</v>
      </c>
      <c r="AE5699" s="76">
        <v>1.3495156E-5</v>
      </c>
      <c r="AF5699" s="76">
        <v>1.1833885E-7</v>
      </c>
      <c r="AG5699" s="20">
        <v>0.25702965</v>
      </c>
      <c r="AH5699" s="20"/>
      <c r="AI5699" s="20"/>
      <c r="AJ5699" s="20"/>
      <c r="AK5699" s="20"/>
      <c r="AL5699" s="20"/>
      <c r="AM5699" s="20"/>
      <c r="AN5699" s="20"/>
      <c r="AS5699" s="20"/>
      <c r="AT5699" s="20"/>
      <c r="AU5699" s="20"/>
      <c r="AV5699" s="20"/>
      <c r="AW5699" s="20"/>
      <c r="AX5699" s="20"/>
      <c r="AY5699" s="20"/>
      <c r="AZ5699" s="20"/>
      <c r="BA5699" s="20"/>
      <c r="BB5699" s="20"/>
      <c r="BC5699" s="20"/>
      <c r="BD5699" s="20"/>
      <c r="BE5699" s="20"/>
      <c r="BF5699" s="20"/>
      <c r="BG5699" s="20"/>
      <c r="BH5699" s="20"/>
      <c r="BI5699" s="20"/>
      <c r="BJ5699" s="20"/>
      <c r="BK5699" s="20"/>
      <c r="BL5699" s="20"/>
      <c r="BM5699" s="20"/>
      <c r="BN5699" s="20"/>
      <c r="BO5699" s="20"/>
      <c r="BP5699" s="20"/>
      <c r="BQ5699" s="20"/>
      <c r="BR5699" s="20"/>
      <c r="BS5699" s="20"/>
      <c r="BT5699" s="20"/>
      <c r="BU5699" s="20"/>
      <c r="BV5699" s="20"/>
      <c r="BW5699" s="20"/>
      <c r="BX5699" s="20"/>
      <c r="BY5699" s="20"/>
      <c r="BZ5699" s="20"/>
      <c r="CA5699" s="20"/>
      <c r="CB5699" s="20"/>
      <c r="CC5699" s="20"/>
      <c r="CD5699" s="20"/>
      <c r="CE5699" s="20"/>
      <c r="CF5699" s="20"/>
      <c r="CG5699" s="20"/>
      <c r="CH5699" s="20"/>
      <c r="CI5699" s="20"/>
      <c r="CJ5699" s="20"/>
      <c r="CK5699" s="20"/>
      <c r="CL5699" s="20"/>
      <c r="CM5699" s="20"/>
      <c r="CN5699" s="20"/>
      <c r="CO5699" s="20"/>
      <c r="CP5699" s="20"/>
      <c r="CQ5699" s="20"/>
      <c r="CR5699" s="20"/>
      <c r="CS5699" s="20"/>
      <c r="CT5699" s="20"/>
      <c r="CU5699" s="20"/>
      <c r="CV5699" s="20"/>
      <c r="CW5699" s="20"/>
      <c r="CX5699" s="20"/>
      <c r="CY5699" s="20"/>
      <c r="CZ5699" s="20"/>
      <c r="DA5699" s="20"/>
      <c r="DB5699" s="20"/>
      <c r="DC5699" s="20"/>
      <c r="DD5699" s="20"/>
      <c r="DE5699" s="20"/>
      <c r="DF5699" s="20"/>
      <c r="DG5699" s="20"/>
      <c r="DH5699" s="20"/>
      <c r="DI5699" s="20"/>
      <c r="DJ5699" s="20"/>
      <c r="DK5699" s="20"/>
      <c r="DL5699" s="20"/>
      <c r="DM5699" s="20"/>
      <c r="DN5699" s="20"/>
      <c r="DO5699" s="20"/>
      <c r="DP5699" s="20"/>
      <c r="DQ5699" s="20"/>
      <c r="DR5699" s="20"/>
      <c r="DS5699" s="20"/>
      <c r="DT5699" s="20"/>
      <c r="DU5699" s="20"/>
      <c r="DV5699" s="20"/>
      <c r="DW5699" s="20"/>
      <c r="DX5699" s="20"/>
      <c r="DY5699" s="20"/>
    </row>
    <row r="5700" spans="1:129" x14ac:dyDescent="0.15">
      <c r="A5700" s="61"/>
      <c r="B5700" s="77" t="s">
        <v>12160</v>
      </c>
      <c r="C5700" s="83"/>
      <c r="D5700" s="73" t="s">
        <v>33</v>
      </c>
      <c r="E5700" s="20" t="s">
        <v>12161</v>
      </c>
      <c r="F5700" s="149">
        <f t="shared" ref="F5700:F5763" si="794">G5700+H5700+I5700+J5700</f>
        <v>0.56719871830000002</v>
      </c>
      <c r="G5700" s="149">
        <f t="shared" ref="G5700:G5763" si="795">M5700+N5700+O5700</f>
        <v>0.11640411010000001</v>
      </c>
      <c r="H5700" s="149">
        <f t="shared" ref="H5700:H5763" si="796">K5700+L5700+P5700</f>
        <v>0.15323152949999999</v>
      </c>
      <c r="I5700" s="149">
        <f t="shared" ref="I5700:I5763" si="797">Q5700+IF(R5700="x",0,R5700)+IF(S5700="x",0,S5700)+IF(T5700="x",0,T5700)+U5700</f>
        <v>2.4492378700000001E-2</v>
      </c>
      <c r="J5700" s="149">
        <v>0.2730707</v>
      </c>
      <c r="K5700" s="149">
        <v>0.1420061</v>
      </c>
      <c r="L5700" s="149">
        <v>8.0669990999999996E-3</v>
      </c>
      <c r="M5700" s="149">
        <v>4.8738810999999996E-3</v>
      </c>
      <c r="N5700" s="149">
        <v>9.0854345000000003E-2</v>
      </c>
      <c r="O5700" s="149">
        <v>2.0675883999999999E-2</v>
      </c>
      <c r="P5700" s="149">
        <v>3.1584304E-3</v>
      </c>
      <c r="Q5700" s="149">
        <v>1.6023293000000001E-2</v>
      </c>
      <c r="R5700" s="149">
        <v>0</v>
      </c>
      <c r="S5700" s="149">
        <v>0</v>
      </c>
      <c r="T5700" s="149">
        <v>0</v>
      </c>
      <c r="U5700" s="149">
        <v>8.4690857000000001E-3</v>
      </c>
      <c r="V5700" s="110"/>
      <c r="W5700" s="246">
        <f t="shared" si="793"/>
        <v>2.0227459259259257</v>
      </c>
      <c r="X5700" s="201">
        <v>57.434494000000001</v>
      </c>
      <c r="Y5700" s="201">
        <v>44.151789000000001</v>
      </c>
      <c r="Z5700" s="201">
        <v>2.0181626000000001</v>
      </c>
      <c r="AA5700" s="201">
        <v>7.8233256999999997E-3</v>
      </c>
      <c r="AB5700" s="201">
        <v>10.268288999999999</v>
      </c>
      <c r="AC5700" s="201">
        <v>0.14516908000000001</v>
      </c>
      <c r="AD5700" s="201">
        <v>0.84326076999999999</v>
      </c>
      <c r="AE5700" s="76">
        <v>5.7368149000000001E-6</v>
      </c>
      <c r="AF5700" s="76">
        <v>1.6590542999999999E-8</v>
      </c>
      <c r="AG5700" s="20">
        <v>0.32950454000000001</v>
      </c>
      <c r="AH5700" s="20"/>
      <c r="AI5700" s="20"/>
      <c r="AJ5700" s="20"/>
      <c r="AK5700" s="20"/>
      <c r="AL5700" s="20"/>
      <c r="AM5700" s="20"/>
      <c r="AN5700" s="20"/>
      <c r="AS5700" s="20"/>
      <c r="AT5700" s="20"/>
      <c r="AU5700" s="20"/>
      <c r="AV5700" s="20"/>
      <c r="AW5700" s="20"/>
      <c r="AX5700" s="20"/>
      <c r="AY5700" s="20"/>
      <c r="AZ5700" s="20"/>
      <c r="BA5700" s="20"/>
      <c r="BB5700" s="20"/>
      <c r="BC5700" s="20"/>
      <c r="BD5700" s="20"/>
      <c r="BE5700" s="20"/>
      <c r="BF5700" s="20"/>
      <c r="BG5700" s="20"/>
      <c r="BH5700" s="20"/>
      <c r="BI5700" s="20"/>
      <c r="BJ5700" s="20"/>
      <c r="BK5700" s="20"/>
      <c r="BL5700" s="20"/>
      <c r="BM5700" s="20"/>
      <c r="BN5700" s="20"/>
      <c r="BO5700" s="20"/>
      <c r="BP5700" s="20"/>
      <c r="BQ5700" s="20"/>
      <c r="BR5700" s="20"/>
      <c r="BS5700" s="20"/>
      <c r="BT5700" s="20"/>
      <c r="BU5700" s="20"/>
      <c r="BV5700" s="20"/>
      <c r="BW5700" s="20"/>
      <c r="BX5700" s="20"/>
      <c r="BY5700" s="20"/>
      <c r="BZ5700" s="20"/>
      <c r="CA5700" s="20"/>
      <c r="CB5700" s="20"/>
      <c r="CC5700" s="20"/>
      <c r="CD5700" s="20"/>
      <c r="CE5700" s="20"/>
      <c r="CF5700" s="20"/>
      <c r="CG5700" s="20"/>
      <c r="CH5700" s="20"/>
      <c r="CI5700" s="20"/>
      <c r="CJ5700" s="20"/>
      <c r="CK5700" s="20"/>
      <c r="CL5700" s="20"/>
      <c r="CM5700" s="20"/>
      <c r="CN5700" s="20"/>
      <c r="CO5700" s="20"/>
      <c r="CP5700" s="20"/>
      <c r="CQ5700" s="20"/>
      <c r="CR5700" s="20"/>
      <c r="CS5700" s="20"/>
      <c r="CT5700" s="20"/>
      <c r="CU5700" s="20"/>
      <c r="CV5700" s="20"/>
      <c r="CW5700" s="20"/>
      <c r="CX5700" s="20"/>
      <c r="CY5700" s="20"/>
      <c r="CZ5700" s="20"/>
      <c r="DA5700" s="20"/>
      <c r="DB5700" s="20"/>
      <c r="DC5700" s="20"/>
      <c r="DD5700" s="20"/>
      <c r="DE5700" s="20"/>
      <c r="DF5700" s="20"/>
      <c r="DG5700" s="20"/>
      <c r="DH5700" s="20"/>
      <c r="DI5700" s="20"/>
      <c r="DJ5700" s="20"/>
      <c r="DK5700" s="20"/>
      <c r="DL5700" s="20"/>
      <c r="DM5700" s="20"/>
      <c r="DN5700" s="20"/>
      <c r="DO5700" s="20"/>
      <c r="DP5700" s="20"/>
      <c r="DQ5700" s="20"/>
      <c r="DR5700" s="20"/>
      <c r="DS5700" s="20"/>
      <c r="DT5700" s="20"/>
      <c r="DU5700" s="20"/>
      <c r="DV5700" s="20"/>
      <c r="DW5700" s="20"/>
      <c r="DX5700" s="20"/>
      <c r="DY5700" s="20"/>
    </row>
    <row r="5701" spans="1:129" x14ac:dyDescent="0.15">
      <c r="A5701" s="61"/>
      <c r="B5701" s="77" t="s">
        <v>12162</v>
      </c>
      <c r="C5701" s="83"/>
      <c r="D5701" s="73" t="s">
        <v>229</v>
      </c>
      <c r="E5701" s="20" t="s">
        <v>12163</v>
      </c>
      <c r="F5701" s="149">
        <f t="shared" si="794"/>
        <v>8.5380264280000007E-3</v>
      </c>
      <c r="G5701" s="149">
        <f t="shared" si="795"/>
        <v>1.9702674329999999E-3</v>
      </c>
      <c r="H5701" s="149">
        <f t="shared" si="796"/>
        <v>1.595614421E-3</v>
      </c>
      <c r="I5701" s="149">
        <f t="shared" si="797"/>
        <v>2.4264297400000001E-4</v>
      </c>
      <c r="J5701" s="149">
        <v>4.7295015999999999E-3</v>
      </c>
      <c r="K5701" s="149">
        <v>1.5128882000000001E-3</v>
      </c>
      <c r="L5701" s="149">
        <v>5.6962931000000001E-5</v>
      </c>
      <c r="M5701" s="149">
        <v>3.0268483E-5</v>
      </c>
      <c r="N5701" s="149">
        <v>1.4224744000000001E-3</v>
      </c>
      <c r="O5701" s="149">
        <v>5.1752454999999997E-4</v>
      </c>
      <c r="P5701" s="149">
        <v>2.576329E-5</v>
      </c>
      <c r="Q5701" s="149">
        <v>1.8417695000000001E-4</v>
      </c>
      <c r="R5701" s="149">
        <v>0</v>
      </c>
      <c r="S5701" s="149">
        <v>0</v>
      </c>
      <c r="T5701" s="149">
        <v>0</v>
      </c>
      <c r="U5701" s="149">
        <v>5.8466023999999998E-5</v>
      </c>
      <c r="V5701" s="110"/>
      <c r="W5701" s="246">
        <f t="shared" si="793"/>
        <v>3.503334518518518E-2</v>
      </c>
      <c r="X5701" s="201">
        <v>0.60653473999999996</v>
      </c>
      <c r="Y5701" s="201">
        <v>0.54070962</v>
      </c>
      <c r="Z5701" s="201">
        <v>3.8763789E-2</v>
      </c>
      <c r="AA5701" s="201">
        <v>3.5241172999999997E-5</v>
      </c>
      <c r="AB5701" s="201">
        <v>6.6406154E-3</v>
      </c>
      <c r="AC5701" s="201">
        <v>2.9465848000000002E-3</v>
      </c>
      <c r="AD5701" s="201">
        <v>1.7438882999999999E-2</v>
      </c>
      <c r="AE5701" s="76">
        <v>8.3114377000000003E-8</v>
      </c>
      <c r="AF5701" s="76">
        <v>1.6489009999999999E-10</v>
      </c>
      <c r="AG5701" s="20">
        <v>3.4129255E-3</v>
      </c>
      <c r="AH5701" s="20"/>
      <c r="AI5701" s="20"/>
      <c r="AJ5701" s="20"/>
      <c r="AK5701" s="20"/>
      <c r="AL5701" s="20"/>
      <c r="AM5701" s="20"/>
      <c r="AN5701" s="20"/>
      <c r="AS5701" s="20"/>
      <c r="AT5701" s="20"/>
      <c r="AU5701" s="20"/>
      <c r="AV5701" s="20"/>
      <c r="AW5701" s="20"/>
      <c r="AX5701" s="20"/>
      <c r="AY5701" s="20"/>
      <c r="AZ5701" s="20"/>
      <c r="BA5701" s="20"/>
      <c r="BB5701" s="20"/>
      <c r="BC5701" s="20"/>
      <c r="BD5701" s="20"/>
      <c r="BE5701" s="20"/>
      <c r="BF5701" s="20"/>
      <c r="BG5701" s="20"/>
      <c r="BH5701" s="20"/>
      <c r="BI5701" s="20"/>
      <c r="BJ5701" s="20"/>
      <c r="BK5701" s="20"/>
      <c r="BL5701" s="20"/>
      <c r="BM5701" s="20"/>
      <c r="BN5701" s="20"/>
      <c r="BO5701" s="20"/>
      <c r="BP5701" s="20"/>
      <c r="BQ5701" s="20"/>
      <c r="BR5701" s="20"/>
      <c r="BS5701" s="20"/>
      <c r="BT5701" s="20"/>
      <c r="BU5701" s="20"/>
      <c r="BV5701" s="20"/>
      <c r="BW5701" s="20"/>
      <c r="BX5701" s="20"/>
      <c r="BY5701" s="20"/>
      <c r="BZ5701" s="20"/>
      <c r="CA5701" s="20"/>
      <c r="CB5701" s="20"/>
      <c r="CC5701" s="20"/>
      <c r="CD5701" s="20"/>
      <c r="CE5701" s="20"/>
      <c r="CF5701" s="20"/>
      <c r="CG5701" s="20"/>
      <c r="CH5701" s="20"/>
      <c r="CI5701" s="20"/>
      <c r="CJ5701" s="20"/>
      <c r="CK5701" s="20"/>
      <c r="CL5701" s="20"/>
      <c r="CM5701" s="20"/>
      <c r="CN5701" s="20"/>
      <c r="CO5701" s="20"/>
      <c r="CP5701" s="20"/>
      <c r="CQ5701" s="20"/>
      <c r="CR5701" s="20"/>
      <c r="CS5701" s="20"/>
      <c r="CT5701" s="20"/>
      <c r="CU5701" s="20"/>
      <c r="CV5701" s="20"/>
      <c r="CW5701" s="20"/>
      <c r="CX5701" s="20"/>
      <c r="CY5701" s="20"/>
      <c r="CZ5701" s="20"/>
      <c r="DA5701" s="20"/>
      <c r="DB5701" s="20"/>
      <c r="DC5701" s="20"/>
      <c r="DD5701" s="20"/>
      <c r="DE5701" s="20"/>
      <c r="DF5701" s="20"/>
      <c r="DG5701" s="20"/>
      <c r="DH5701" s="20"/>
      <c r="DI5701" s="20"/>
      <c r="DJ5701" s="20"/>
      <c r="DK5701" s="20"/>
      <c r="DL5701" s="20"/>
      <c r="DM5701" s="20"/>
      <c r="DN5701" s="20"/>
      <c r="DO5701" s="20"/>
      <c r="DP5701" s="20"/>
      <c r="DQ5701" s="20"/>
      <c r="DR5701" s="20"/>
      <c r="DS5701" s="20"/>
      <c r="DT5701" s="20"/>
      <c r="DU5701" s="20"/>
      <c r="DV5701" s="20"/>
      <c r="DW5701" s="20"/>
      <c r="DX5701" s="20"/>
      <c r="DY5701" s="20"/>
    </row>
    <row r="5702" spans="1:129" x14ac:dyDescent="0.15">
      <c r="A5702" s="61"/>
      <c r="B5702" s="77" t="s">
        <v>12164</v>
      </c>
      <c r="C5702" s="83"/>
      <c r="D5702" s="73" t="s">
        <v>33</v>
      </c>
      <c r="E5702" s="20" t="s">
        <v>12165</v>
      </c>
      <c r="F5702" s="149">
        <f t="shared" si="794"/>
        <v>3.5031942180000003E-3</v>
      </c>
      <c r="G5702" s="149">
        <f t="shared" si="795"/>
        <v>8.9923214999999997E-4</v>
      </c>
      <c r="H5702" s="149">
        <f t="shared" si="796"/>
        <v>7.3464891599999999E-4</v>
      </c>
      <c r="I5702" s="149">
        <f t="shared" si="797"/>
        <v>5.7386952E-5</v>
      </c>
      <c r="J5702" s="149">
        <v>1.8119262E-3</v>
      </c>
      <c r="K5702" s="149">
        <v>6.8920709000000002E-4</v>
      </c>
      <c r="L5702" s="149">
        <v>3.1366494000000002E-5</v>
      </c>
      <c r="M5702" s="149">
        <v>1.2386542000000001E-5</v>
      </c>
      <c r="N5702" s="149">
        <v>8.2103495E-4</v>
      </c>
      <c r="O5702" s="149">
        <v>6.5810657999999995E-5</v>
      </c>
      <c r="P5702" s="149">
        <v>1.4075332E-5</v>
      </c>
      <c r="Q5702" s="149">
        <v>1.7679934E-5</v>
      </c>
      <c r="R5702" s="149">
        <v>0</v>
      </c>
      <c r="S5702" s="149">
        <v>0</v>
      </c>
      <c r="T5702" s="149">
        <v>0</v>
      </c>
      <c r="U5702" s="149">
        <v>3.9707018E-5</v>
      </c>
      <c r="V5702" s="110"/>
      <c r="W5702" s="246">
        <f t="shared" si="793"/>
        <v>1.3421675555555554E-2</v>
      </c>
      <c r="X5702" s="201">
        <v>0.26053792999999997</v>
      </c>
      <c r="Y5702" s="201">
        <v>0.19609192</v>
      </c>
      <c r="Z5702" s="201">
        <v>4.1302826000000001E-2</v>
      </c>
      <c r="AA5702" s="201">
        <v>2.6299330999999999E-5</v>
      </c>
      <c r="AB5702" s="201">
        <v>6.3913572000000004E-3</v>
      </c>
      <c r="AC5702" s="201">
        <v>2.9458883999999999E-3</v>
      </c>
      <c r="AD5702" s="201">
        <v>1.3779636E-2</v>
      </c>
      <c r="AE5702" s="76">
        <v>3.8493772000000001E-8</v>
      </c>
      <c r="AF5702" s="76">
        <v>6.8200750000000001E-11</v>
      </c>
      <c r="AG5702" s="20">
        <v>9.7557554000000002E-4</v>
      </c>
      <c r="AH5702" s="20"/>
      <c r="AI5702" s="20"/>
      <c r="AJ5702" s="20"/>
      <c r="AK5702" s="20"/>
      <c r="AL5702" s="20"/>
      <c r="AM5702" s="20"/>
      <c r="AN5702" s="20"/>
      <c r="AS5702" s="20"/>
      <c r="AT5702" s="20"/>
      <c r="AU5702" s="20"/>
      <c r="AV5702" s="20"/>
      <c r="AW5702" s="20"/>
      <c r="AX5702" s="20"/>
      <c r="AY5702" s="20"/>
      <c r="AZ5702" s="20"/>
      <c r="BA5702" s="20"/>
      <c r="BB5702" s="20"/>
      <c r="BC5702" s="20"/>
      <c r="BD5702" s="20"/>
      <c r="BE5702" s="20"/>
      <c r="BF5702" s="20"/>
      <c r="BG5702" s="20"/>
      <c r="BH5702" s="20"/>
      <c r="BI5702" s="20"/>
      <c r="BJ5702" s="20"/>
      <c r="BK5702" s="20"/>
      <c r="BL5702" s="20"/>
      <c r="BM5702" s="20"/>
      <c r="BN5702" s="20"/>
      <c r="BO5702" s="20"/>
      <c r="BP5702" s="20"/>
      <c r="BQ5702" s="20"/>
      <c r="BR5702" s="20"/>
      <c r="BS5702" s="20"/>
      <c r="BT5702" s="20"/>
      <c r="BU5702" s="20"/>
      <c r="BV5702" s="20"/>
      <c r="BW5702" s="20"/>
      <c r="BX5702" s="20"/>
      <c r="BY5702" s="20"/>
      <c r="BZ5702" s="20"/>
      <c r="CA5702" s="20"/>
      <c r="CB5702" s="20"/>
      <c r="CC5702" s="20"/>
      <c r="CD5702" s="20"/>
      <c r="CE5702" s="20"/>
      <c r="CF5702" s="20"/>
      <c r="CG5702" s="20"/>
      <c r="CH5702" s="20"/>
      <c r="CI5702" s="20"/>
      <c r="CJ5702" s="20"/>
      <c r="CK5702" s="20"/>
      <c r="CL5702" s="20"/>
      <c r="CM5702" s="20"/>
      <c r="CN5702" s="20"/>
      <c r="CO5702" s="20"/>
      <c r="CP5702" s="20"/>
      <c r="CQ5702" s="20"/>
      <c r="CR5702" s="20"/>
      <c r="CS5702" s="20"/>
      <c r="CT5702" s="20"/>
      <c r="CU5702" s="20"/>
      <c r="CV5702" s="20"/>
      <c r="CW5702" s="20"/>
      <c r="CX5702" s="20"/>
      <c r="CY5702" s="20"/>
      <c r="CZ5702" s="20"/>
      <c r="DA5702" s="20"/>
      <c r="DB5702" s="20"/>
      <c r="DC5702" s="20"/>
      <c r="DD5702" s="20"/>
      <c r="DE5702" s="20"/>
      <c r="DF5702" s="20"/>
      <c r="DG5702" s="20"/>
      <c r="DH5702" s="20"/>
      <c r="DI5702" s="20"/>
      <c r="DJ5702" s="20"/>
      <c r="DK5702" s="20"/>
      <c r="DL5702" s="20"/>
      <c r="DM5702" s="20"/>
      <c r="DN5702" s="20"/>
      <c r="DO5702" s="20"/>
      <c r="DP5702" s="20"/>
      <c r="DQ5702" s="20"/>
      <c r="DR5702" s="20"/>
      <c r="DS5702" s="20"/>
      <c r="DT5702" s="20"/>
      <c r="DU5702" s="20"/>
      <c r="DV5702" s="20"/>
      <c r="DW5702" s="20"/>
      <c r="DX5702" s="20"/>
      <c r="DY5702" s="20"/>
    </row>
    <row r="5703" spans="1:129" x14ac:dyDescent="0.15">
      <c r="A5703" s="61"/>
      <c r="B5703" s="77" t="s">
        <v>12166</v>
      </c>
      <c r="C5703" s="83"/>
      <c r="D5703" s="73" t="s">
        <v>274</v>
      </c>
      <c r="E5703" s="20" t="s">
        <v>12167</v>
      </c>
      <c r="F5703" s="149">
        <f t="shared" si="794"/>
        <v>2.881639566E-3</v>
      </c>
      <c r="G5703" s="149">
        <f t="shared" si="795"/>
        <v>7.0034813100000007E-4</v>
      </c>
      <c r="H5703" s="149">
        <f t="shared" si="796"/>
        <v>6.6816162099999992E-4</v>
      </c>
      <c r="I5703" s="149">
        <f t="shared" si="797"/>
        <v>3.55548914E-4</v>
      </c>
      <c r="J5703" s="149">
        <v>1.1575808999999999E-3</v>
      </c>
      <c r="K5703" s="149">
        <v>6.1160068999999997E-4</v>
      </c>
      <c r="L5703" s="149">
        <v>4.5394496000000003E-5</v>
      </c>
      <c r="M5703" s="149">
        <v>2.2204791E-5</v>
      </c>
      <c r="N5703" s="149">
        <v>4.2731125000000002E-4</v>
      </c>
      <c r="O5703" s="149">
        <v>2.5083209000000001E-4</v>
      </c>
      <c r="P5703" s="149">
        <v>1.1166434999999999E-5</v>
      </c>
      <c r="Q5703" s="149">
        <v>3.0857878999999999E-4</v>
      </c>
      <c r="R5703" s="149">
        <v>0</v>
      </c>
      <c r="S5703" s="149">
        <v>0</v>
      </c>
      <c r="T5703" s="149">
        <v>0</v>
      </c>
      <c r="U5703" s="149">
        <v>4.6970123999999998E-5</v>
      </c>
      <c r="V5703" s="110"/>
      <c r="W5703" s="246">
        <f t="shared" si="793"/>
        <v>8.5746733333333328E-3</v>
      </c>
      <c r="X5703" s="201">
        <v>0.13537492000000001</v>
      </c>
      <c r="Y5703" s="201">
        <v>9.8440609999999998E-2</v>
      </c>
      <c r="Z5703" s="201">
        <v>4.9888314999999997E-3</v>
      </c>
      <c r="AA5703" s="201">
        <v>7.1504413999999996E-6</v>
      </c>
      <c r="AB5703" s="201">
        <v>2.7545304999999999E-2</v>
      </c>
      <c r="AC5703" s="201">
        <v>3.0411510999999998E-4</v>
      </c>
      <c r="AD5703" s="201">
        <v>4.0889094000000001E-3</v>
      </c>
      <c r="AE5703" s="76">
        <v>2.0773003000000001E-8</v>
      </c>
      <c r="AF5703" s="76">
        <v>6.6517302E-11</v>
      </c>
      <c r="AG5703" s="20">
        <v>6.6156216999999995E-4</v>
      </c>
      <c r="AH5703" s="20"/>
      <c r="AI5703" s="20"/>
      <c r="AJ5703" s="20"/>
      <c r="AK5703" s="20"/>
      <c r="AL5703" s="20"/>
      <c r="AM5703" s="20"/>
      <c r="AN5703" s="20"/>
      <c r="AS5703" s="20"/>
      <c r="AT5703" s="20"/>
      <c r="AU5703" s="20"/>
      <c r="AV5703" s="20"/>
      <c r="AW5703" s="20"/>
      <c r="AX5703" s="20"/>
      <c r="AY5703" s="20"/>
      <c r="AZ5703" s="20"/>
      <c r="BA5703" s="20"/>
      <c r="BB5703" s="20"/>
      <c r="BC5703" s="20"/>
      <c r="BD5703" s="20"/>
      <c r="BE5703" s="20"/>
      <c r="BF5703" s="20"/>
      <c r="BG5703" s="20"/>
      <c r="BH5703" s="20"/>
      <c r="BI5703" s="20"/>
      <c r="BJ5703" s="20"/>
      <c r="BK5703" s="20"/>
      <c r="BL5703" s="20"/>
      <c r="BM5703" s="20"/>
      <c r="BN5703" s="20"/>
      <c r="BO5703" s="20"/>
      <c r="BP5703" s="20"/>
      <c r="BQ5703" s="20"/>
      <c r="BR5703" s="20"/>
      <c r="BS5703" s="20"/>
      <c r="BT5703" s="20"/>
      <c r="BU5703" s="20"/>
      <c r="BV5703" s="20"/>
      <c r="BW5703" s="20"/>
      <c r="BX5703" s="20"/>
      <c r="BY5703" s="20"/>
      <c r="BZ5703" s="20"/>
      <c r="CA5703" s="20"/>
      <c r="CB5703" s="20"/>
      <c r="CC5703" s="20"/>
      <c r="CD5703" s="20"/>
      <c r="CE5703" s="20"/>
      <c r="CF5703" s="20"/>
      <c r="CG5703" s="20"/>
      <c r="CH5703" s="20"/>
      <c r="CI5703" s="20"/>
      <c r="CJ5703" s="20"/>
      <c r="CK5703" s="20"/>
      <c r="CL5703" s="20"/>
      <c r="CM5703" s="20"/>
      <c r="CN5703" s="20"/>
      <c r="CO5703" s="20"/>
      <c r="CP5703" s="20"/>
      <c r="CQ5703" s="20"/>
      <c r="CR5703" s="20"/>
      <c r="CS5703" s="20"/>
      <c r="CT5703" s="20"/>
      <c r="CU5703" s="20"/>
      <c r="CV5703" s="20"/>
      <c r="CW5703" s="20"/>
      <c r="CX5703" s="20"/>
      <c r="CY5703" s="20"/>
      <c r="CZ5703" s="20"/>
      <c r="DA5703" s="20"/>
      <c r="DB5703" s="20"/>
      <c r="DC5703" s="20"/>
      <c r="DD5703" s="20"/>
      <c r="DE5703" s="20"/>
      <c r="DF5703" s="20"/>
      <c r="DG5703" s="20"/>
      <c r="DH5703" s="20"/>
      <c r="DI5703" s="20"/>
      <c r="DJ5703" s="20"/>
      <c r="DK5703" s="20"/>
      <c r="DL5703" s="20"/>
      <c r="DM5703" s="20"/>
      <c r="DN5703" s="20"/>
      <c r="DO5703" s="20"/>
      <c r="DP5703" s="20"/>
      <c r="DQ5703" s="20"/>
      <c r="DR5703" s="20"/>
      <c r="DS5703" s="20"/>
      <c r="DT5703" s="20"/>
      <c r="DU5703" s="20"/>
      <c r="DV5703" s="20"/>
      <c r="DW5703" s="20"/>
      <c r="DX5703" s="20"/>
      <c r="DY5703" s="20"/>
    </row>
    <row r="5704" spans="1:129" x14ac:dyDescent="0.15">
      <c r="A5704" s="61"/>
      <c r="B5704" s="77" t="s">
        <v>12168</v>
      </c>
      <c r="C5704" s="83"/>
      <c r="D5704" s="73" t="s">
        <v>274</v>
      </c>
      <c r="E5704" s="20" t="s">
        <v>12169</v>
      </c>
      <c r="F5704" s="149">
        <f t="shared" si="794"/>
        <v>2.881639566E-3</v>
      </c>
      <c r="G5704" s="149">
        <f t="shared" si="795"/>
        <v>7.0034813100000007E-4</v>
      </c>
      <c r="H5704" s="149">
        <f t="shared" si="796"/>
        <v>6.6816162099999992E-4</v>
      </c>
      <c r="I5704" s="149">
        <f t="shared" si="797"/>
        <v>3.55548914E-4</v>
      </c>
      <c r="J5704" s="149">
        <v>1.1575808999999999E-3</v>
      </c>
      <c r="K5704" s="149">
        <v>6.1160068999999997E-4</v>
      </c>
      <c r="L5704" s="149">
        <v>4.5394496000000003E-5</v>
      </c>
      <c r="M5704" s="149">
        <v>2.2204791E-5</v>
      </c>
      <c r="N5704" s="149">
        <v>4.2731125000000002E-4</v>
      </c>
      <c r="O5704" s="149">
        <v>2.5083209000000001E-4</v>
      </c>
      <c r="P5704" s="149">
        <v>1.1166434999999999E-5</v>
      </c>
      <c r="Q5704" s="149">
        <v>3.0857878999999999E-4</v>
      </c>
      <c r="R5704" s="149">
        <v>0</v>
      </c>
      <c r="S5704" s="149">
        <v>0</v>
      </c>
      <c r="T5704" s="149">
        <v>0</v>
      </c>
      <c r="U5704" s="149">
        <v>4.6970123999999998E-5</v>
      </c>
      <c r="V5704" s="110"/>
      <c r="W5704" s="246">
        <f t="shared" si="793"/>
        <v>8.5746733333333328E-3</v>
      </c>
      <c r="X5704" s="201">
        <v>0.13537492000000001</v>
      </c>
      <c r="Y5704" s="201">
        <v>9.8440609999999998E-2</v>
      </c>
      <c r="Z5704" s="201">
        <v>4.9888314999999997E-3</v>
      </c>
      <c r="AA5704" s="201">
        <v>7.1504413999999996E-6</v>
      </c>
      <c r="AB5704" s="201">
        <v>2.7545304999999999E-2</v>
      </c>
      <c r="AC5704" s="201">
        <v>3.0411510999999998E-4</v>
      </c>
      <c r="AD5704" s="201">
        <v>4.0889094000000001E-3</v>
      </c>
      <c r="AE5704" s="76">
        <v>2.0773003000000001E-8</v>
      </c>
      <c r="AF5704" s="76">
        <v>6.6517302E-11</v>
      </c>
      <c r="AG5704" s="20">
        <v>6.6156216999999995E-4</v>
      </c>
      <c r="AH5704" s="20"/>
      <c r="AI5704" s="20"/>
      <c r="AJ5704" s="20"/>
      <c r="AK5704" s="20"/>
      <c r="AL5704" s="20"/>
      <c r="AM5704" s="20"/>
      <c r="AN5704" s="20"/>
      <c r="AS5704" s="20"/>
      <c r="AT5704" s="20"/>
      <c r="AU5704" s="20"/>
      <c r="AV5704" s="20"/>
      <c r="AW5704" s="20"/>
      <c r="AX5704" s="20"/>
      <c r="AY5704" s="20"/>
      <c r="AZ5704" s="20"/>
      <c r="BA5704" s="20"/>
      <c r="BB5704" s="20"/>
      <c r="BC5704" s="20"/>
      <c r="BD5704" s="20"/>
      <c r="BE5704" s="20"/>
      <c r="BF5704" s="20"/>
      <c r="BG5704" s="20"/>
      <c r="BH5704" s="20"/>
      <c r="BI5704" s="20"/>
      <c r="BJ5704" s="20"/>
      <c r="BK5704" s="20"/>
      <c r="BL5704" s="20"/>
      <c r="BM5704" s="20"/>
      <c r="BN5704" s="20"/>
      <c r="BO5704" s="20"/>
      <c r="BP5704" s="20"/>
      <c r="BQ5704" s="20"/>
      <c r="BR5704" s="20"/>
      <c r="BS5704" s="20"/>
      <c r="BT5704" s="20"/>
      <c r="BU5704" s="20"/>
      <c r="BV5704" s="20"/>
      <c r="BW5704" s="20"/>
      <c r="BX5704" s="20"/>
      <c r="BY5704" s="20"/>
      <c r="BZ5704" s="20"/>
      <c r="CA5704" s="20"/>
      <c r="CB5704" s="20"/>
      <c r="CC5704" s="20"/>
      <c r="CD5704" s="20"/>
      <c r="CE5704" s="20"/>
      <c r="CF5704" s="20"/>
      <c r="CG5704" s="20"/>
      <c r="CH5704" s="20"/>
      <c r="CI5704" s="20"/>
      <c r="CJ5704" s="20"/>
      <c r="CK5704" s="20"/>
      <c r="CL5704" s="20"/>
      <c r="CM5704" s="20"/>
      <c r="CN5704" s="20"/>
      <c r="CO5704" s="20"/>
      <c r="CP5704" s="20"/>
      <c r="CQ5704" s="20"/>
      <c r="CR5704" s="20"/>
      <c r="CS5704" s="20"/>
      <c r="CT5704" s="20"/>
      <c r="CU5704" s="20"/>
      <c r="CV5704" s="20"/>
      <c r="CW5704" s="20"/>
      <c r="CX5704" s="20"/>
      <c r="CY5704" s="20"/>
      <c r="CZ5704" s="20"/>
      <c r="DA5704" s="20"/>
      <c r="DB5704" s="20"/>
      <c r="DC5704" s="20"/>
      <c r="DD5704" s="20"/>
      <c r="DE5704" s="20"/>
      <c r="DF5704" s="20"/>
      <c r="DG5704" s="20"/>
      <c r="DH5704" s="20"/>
      <c r="DI5704" s="20"/>
      <c r="DJ5704" s="20"/>
      <c r="DK5704" s="20"/>
      <c r="DL5704" s="20"/>
      <c r="DM5704" s="20"/>
      <c r="DN5704" s="20"/>
      <c r="DO5704" s="20"/>
      <c r="DP5704" s="20"/>
      <c r="DQ5704" s="20"/>
      <c r="DR5704" s="20"/>
      <c r="DS5704" s="20"/>
      <c r="DT5704" s="20"/>
      <c r="DU5704" s="20"/>
      <c r="DV5704" s="20"/>
      <c r="DW5704" s="20"/>
      <c r="DX5704" s="20"/>
      <c r="DY5704" s="20"/>
    </row>
    <row r="5705" spans="1:129" x14ac:dyDescent="0.15">
      <c r="A5705" s="61"/>
      <c r="B5705" s="77" t="s">
        <v>12170</v>
      </c>
      <c r="C5705" s="83"/>
      <c r="D5705" s="73" t="s">
        <v>274</v>
      </c>
      <c r="E5705" s="20" t="s">
        <v>12171</v>
      </c>
      <c r="F5705" s="149">
        <f t="shared" si="794"/>
        <v>2.881639566E-3</v>
      </c>
      <c r="G5705" s="149">
        <f t="shared" si="795"/>
        <v>7.0034813100000007E-4</v>
      </c>
      <c r="H5705" s="149">
        <f t="shared" si="796"/>
        <v>6.6816162099999992E-4</v>
      </c>
      <c r="I5705" s="149">
        <f t="shared" si="797"/>
        <v>3.55548914E-4</v>
      </c>
      <c r="J5705" s="149">
        <v>1.1575808999999999E-3</v>
      </c>
      <c r="K5705" s="149">
        <v>6.1160068999999997E-4</v>
      </c>
      <c r="L5705" s="149">
        <v>4.5394496000000003E-5</v>
      </c>
      <c r="M5705" s="149">
        <v>2.2204791E-5</v>
      </c>
      <c r="N5705" s="149">
        <v>4.2731125000000002E-4</v>
      </c>
      <c r="O5705" s="149">
        <v>2.5083209000000001E-4</v>
      </c>
      <c r="P5705" s="149">
        <v>1.1166434999999999E-5</v>
      </c>
      <c r="Q5705" s="149">
        <v>3.0857878999999999E-4</v>
      </c>
      <c r="R5705" s="149">
        <v>0</v>
      </c>
      <c r="S5705" s="149">
        <v>0</v>
      </c>
      <c r="T5705" s="149">
        <v>0</v>
      </c>
      <c r="U5705" s="149">
        <v>4.6970123999999998E-5</v>
      </c>
      <c r="V5705" s="110"/>
      <c r="W5705" s="246">
        <f t="shared" si="793"/>
        <v>8.5746733333333328E-3</v>
      </c>
      <c r="X5705" s="201">
        <v>0.13537492000000001</v>
      </c>
      <c r="Y5705" s="201">
        <v>9.8440609999999998E-2</v>
      </c>
      <c r="Z5705" s="201">
        <v>4.9888314999999997E-3</v>
      </c>
      <c r="AA5705" s="201">
        <v>7.1504413999999996E-6</v>
      </c>
      <c r="AB5705" s="201">
        <v>2.7545304999999999E-2</v>
      </c>
      <c r="AC5705" s="201">
        <v>3.0411510999999998E-4</v>
      </c>
      <c r="AD5705" s="201">
        <v>4.0889094000000001E-3</v>
      </c>
      <c r="AE5705" s="76">
        <v>2.0773003000000001E-8</v>
      </c>
      <c r="AF5705" s="76">
        <v>6.6517302E-11</v>
      </c>
      <c r="AG5705" s="20">
        <v>6.6156216999999995E-4</v>
      </c>
      <c r="AH5705" s="20"/>
      <c r="AI5705" s="20"/>
      <c r="AJ5705" s="20"/>
      <c r="AK5705" s="20"/>
      <c r="AL5705" s="20"/>
      <c r="AM5705" s="20"/>
      <c r="AN5705" s="20"/>
      <c r="AS5705" s="20"/>
      <c r="AT5705" s="20"/>
      <c r="AU5705" s="20"/>
      <c r="AV5705" s="20"/>
      <c r="AW5705" s="20"/>
      <c r="AX5705" s="20"/>
      <c r="AY5705" s="20"/>
      <c r="AZ5705" s="20"/>
      <c r="BA5705" s="20"/>
      <c r="BB5705" s="20"/>
      <c r="BC5705" s="20"/>
      <c r="BD5705" s="20"/>
      <c r="BE5705" s="20"/>
      <c r="BF5705" s="20"/>
      <c r="BG5705" s="20"/>
      <c r="BH5705" s="20"/>
      <c r="BI5705" s="20"/>
      <c r="BJ5705" s="20"/>
      <c r="BK5705" s="20"/>
      <c r="BL5705" s="20"/>
      <c r="BM5705" s="20"/>
      <c r="BN5705" s="20"/>
      <c r="BO5705" s="20"/>
      <c r="BP5705" s="20"/>
      <c r="BQ5705" s="20"/>
      <c r="BR5705" s="20"/>
      <c r="BS5705" s="20"/>
      <c r="BT5705" s="20"/>
      <c r="BU5705" s="20"/>
      <c r="BV5705" s="20"/>
      <c r="BW5705" s="20"/>
      <c r="BX5705" s="20"/>
      <c r="BY5705" s="20"/>
      <c r="BZ5705" s="20"/>
      <c r="CA5705" s="20"/>
      <c r="CB5705" s="20"/>
      <c r="CC5705" s="20"/>
      <c r="CD5705" s="20"/>
      <c r="CE5705" s="20"/>
      <c r="CF5705" s="20"/>
      <c r="CG5705" s="20"/>
      <c r="CH5705" s="20"/>
      <c r="CI5705" s="20"/>
      <c r="CJ5705" s="20"/>
      <c r="CK5705" s="20"/>
      <c r="CL5705" s="20"/>
      <c r="CM5705" s="20"/>
      <c r="CN5705" s="20"/>
      <c r="CO5705" s="20"/>
      <c r="CP5705" s="20"/>
      <c r="CQ5705" s="20"/>
      <c r="CR5705" s="20"/>
      <c r="CS5705" s="20"/>
      <c r="CT5705" s="20"/>
      <c r="CU5705" s="20"/>
      <c r="CV5705" s="20"/>
      <c r="CW5705" s="20"/>
      <c r="CX5705" s="20"/>
      <c r="CY5705" s="20"/>
      <c r="CZ5705" s="20"/>
      <c r="DA5705" s="20"/>
      <c r="DB5705" s="20"/>
      <c r="DC5705" s="20"/>
      <c r="DD5705" s="20"/>
      <c r="DE5705" s="20"/>
      <c r="DF5705" s="20"/>
      <c r="DG5705" s="20"/>
      <c r="DH5705" s="20"/>
      <c r="DI5705" s="20"/>
      <c r="DJ5705" s="20"/>
      <c r="DK5705" s="20"/>
      <c r="DL5705" s="20"/>
      <c r="DM5705" s="20"/>
      <c r="DN5705" s="20"/>
      <c r="DO5705" s="20"/>
      <c r="DP5705" s="20"/>
      <c r="DQ5705" s="20"/>
      <c r="DR5705" s="20"/>
      <c r="DS5705" s="20"/>
      <c r="DT5705" s="20"/>
      <c r="DU5705" s="20"/>
      <c r="DV5705" s="20"/>
      <c r="DW5705" s="20"/>
      <c r="DX5705" s="20"/>
      <c r="DY5705" s="20"/>
    </row>
    <row r="5706" spans="1:129" x14ac:dyDescent="0.15">
      <c r="A5706" s="61"/>
      <c r="B5706" s="77" t="s">
        <v>12172</v>
      </c>
      <c r="C5706" s="83"/>
      <c r="D5706" s="73" t="s">
        <v>38</v>
      </c>
      <c r="E5706" s="20" t="s">
        <v>12173</v>
      </c>
      <c r="F5706" s="149">
        <f t="shared" si="794"/>
        <v>1.1380252779999999E-3</v>
      </c>
      <c r="G5706" s="149">
        <f t="shared" si="795"/>
        <v>2.1039136700000004E-4</v>
      </c>
      <c r="H5706" s="149">
        <f t="shared" si="796"/>
        <v>2.0694496100000001E-4</v>
      </c>
      <c r="I5706" s="149">
        <f t="shared" si="797"/>
        <v>5.2866020000000007E-5</v>
      </c>
      <c r="J5706" s="149">
        <v>6.6782292999999996E-4</v>
      </c>
      <c r="K5706" s="149">
        <v>1.7327012000000001E-4</v>
      </c>
      <c r="L5706" s="149">
        <v>2.2171733E-5</v>
      </c>
      <c r="M5706" s="149">
        <v>1.2650509E-5</v>
      </c>
      <c r="N5706" s="149">
        <v>1.6018809000000001E-4</v>
      </c>
      <c r="O5706" s="149">
        <v>3.7552768000000003E-5</v>
      </c>
      <c r="P5706" s="149">
        <v>1.1503108E-5</v>
      </c>
      <c r="Q5706" s="149">
        <v>1.9587206000000001E-5</v>
      </c>
      <c r="R5706" s="149">
        <v>0</v>
      </c>
      <c r="S5706" s="149">
        <v>0</v>
      </c>
      <c r="T5706" s="149">
        <v>0</v>
      </c>
      <c r="U5706" s="149">
        <v>3.3278814000000002E-5</v>
      </c>
      <c r="V5706" s="110"/>
      <c r="W5706" s="246">
        <f t="shared" si="793"/>
        <v>4.9468365185185176E-3</v>
      </c>
      <c r="X5706" s="201">
        <v>0.1824508</v>
      </c>
      <c r="Y5706" s="201">
        <v>5.1111130999999997E-2</v>
      </c>
      <c r="Z5706" s="201">
        <v>5.3870080000000004E-3</v>
      </c>
      <c r="AA5706" s="201">
        <v>5.4135504000000001E-5</v>
      </c>
      <c r="AB5706" s="201">
        <v>0.12378272</v>
      </c>
      <c r="AC5706" s="201">
        <v>3.3385666999999998E-4</v>
      </c>
      <c r="AD5706" s="201">
        <v>1.7819481E-3</v>
      </c>
      <c r="AE5706" s="76">
        <v>1.1119225000000001E-8</v>
      </c>
      <c r="AF5706" s="76">
        <v>8.6315795000000001E-11</v>
      </c>
      <c r="AG5706" s="20">
        <v>3.6840583999999998E-4</v>
      </c>
      <c r="AH5706" s="20"/>
      <c r="AI5706" s="20"/>
      <c r="AJ5706" s="20"/>
      <c r="AK5706" s="20"/>
      <c r="AL5706" s="20"/>
      <c r="AM5706" s="20"/>
      <c r="AN5706" s="20"/>
      <c r="AS5706" s="20"/>
      <c r="AT5706" s="20"/>
      <c r="AU5706" s="20"/>
      <c r="AV5706" s="20"/>
      <c r="AW5706" s="20"/>
      <c r="AX5706" s="20"/>
      <c r="AY5706" s="20"/>
      <c r="AZ5706" s="20"/>
      <c r="BA5706" s="20"/>
      <c r="BB5706" s="20"/>
      <c r="BC5706" s="20"/>
      <c r="BD5706" s="20"/>
      <c r="BE5706" s="20"/>
      <c r="BF5706" s="20"/>
      <c r="BG5706" s="20"/>
      <c r="BH5706" s="20"/>
      <c r="BI5706" s="20"/>
      <c r="BJ5706" s="20"/>
      <c r="BK5706" s="20"/>
      <c r="BL5706" s="20"/>
      <c r="BM5706" s="20"/>
      <c r="BN5706" s="20"/>
      <c r="BO5706" s="20"/>
      <c r="BP5706" s="20"/>
      <c r="BQ5706" s="20"/>
      <c r="BR5706" s="20"/>
      <c r="BS5706" s="20"/>
      <c r="BT5706" s="20"/>
      <c r="BU5706" s="20"/>
      <c r="BV5706" s="20"/>
      <c r="BW5706" s="20"/>
      <c r="BX5706" s="20"/>
      <c r="BY5706" s="20"/>
      <c r="BZ5706" s="20"/>
      <c r="CA5706" s="20"/>
      <c r="CB5706" s="20"/>
      <c r="CC5706" s="20"/>
      <c r="CD5706" s="20"/>
      <c r="CE5706" s="20"/>
      <c r="CF5706" s="20"/>
      <c r="CG5706" s="20"/>
      <c r="CH5706" s="20"/>
      <c r="CI5706" s="20"/>
      <c r="CJ5706" s="20"/>
      <c r="CK5706" s="20"/>
      <c r="CL5706" s="20"/>
      <c r="CM5706" s="20"/>
      <c r="CN5706" s="20"/>
      <c r="CO5706" s="20"/>
      <c r="CP5706" s="20"/>
      <c r="CQ5706" s="20"/>
      <c r="CR5706" s="20"/>
      <c r="CS5706" s="20"/>
      <c r="CT5706" s="20"/>
      <c r="CU5706" s="20"/>
      <c r="CV5706" s="20"/>
      <c r="CW5706" s="20"/>
      <c r="CX5706" s="20"/>
      <c r="CY5706" s="20"/>
      <c r="CZ5706" s="20"/>
      <c r="DA5706" s="20"/>
      <c r="DB5706" s="20"/>
      <c r="DC5706" s="20"/>
      <c r="DD5706" s="20"/>
      <c r="DE5706" s="20"/>
      <c r="DF5706" s="20"/>
      <c r="DG5706" s="20"/>
      <c r="DH5706" s="20"/>
      <c r="DI5706" s="20"/>
      <c r="DJ5706" s="20"/>
      <c r="DK5706" s="20"/>
      <c r="DL5706" s="20"/>
      <c r="DM5706" s="20"/>
      <c r="DN5706" s="20"/>
      <c r="DO5706" s="20"/>
      <c r="DP5706" s="20"/>
      <c r="DQ5706" s="20"/>
      <c r="DR5706" s="20"/>
      <c r="DS5706" s="20"/>
      <c r="DT5706" s="20"/>
      <c r="DU5706" s="20"/>
      <c r="DV5706" s="20"/>
      <c r="DW5706" s="20"/>
      <c r="DX5706" s="20"/>
      <c r="DY5706" s="20"/>
    </row>
    <row r="5707" spans="1:129" x14ac:dyDescent="0.15">
      <c r="A5707" s="61"/>
      <c r="B5707" s="77" t="s">
        <v>12174</v>
      </c>
      <c r="C5707" s="83"/>
      <c r="D5707" s="73" t="s">
        <v>38</v>
      </c>
      <c r="E5707" s="20" t="s">
        <v>12175</v>
      </c>
      <c r="F5707" s="149">
        <f t="shared" si="794"/>
        <v>2.5727444110000002E-3</v>
      </c>
      <c r="G5707" s="149">
        <f t="shared" si="795"/>
        <v>1.200354814E-3</v>
      </c>
      <c r="H5707" s="149">
        <f t="shared" si="796"/>
        <v>3.9218187699999998E-4</v>
      </c>
      <c r="I5707" s="149">
        <f t="shared" si="797"/>
        <v>2.2814935000000001E-4</v>
      </c>
      <c r="J5707" s="149">
        <v>7.5205837000000004E-4</v>
      </c>
      <c r="K5707" s="149">
        <v>3.4985556999999999E-4</v>
      </c>
      <c r="L5707" s="149">
        <v>2.9284123999999999E-5</v>
      </c>
      <c r="M5707" s="149">
        <v>1.5414614000000001E-5</v>
      </c>
      <c r="N5707" s="149">
        <v>4.6504039000000002E-4</v>
      </c>
      <c r="O5707" s="149">
        <v>7.1989980999999999E-4</v>
      </c>
      <c r="P5707" s="149">
        <v>1.3042183E-5</v>
      </c>
      <c r="Q5707" s="149">
        <v>2.0524681000000001E-4</v>
      </c>
      <c r="R5707" s="149">
        <v>0</v>
      </c>
      <c r="S5707" s="149">
        <v>0</v>
      </c>
      <c r="T5707" s="149">
        <v>0</v>
      </c>
      <c r="U5707" s="149">
        <v>2.2902539999999999E-5</v>
      </c>
      <c r="V5707" s="110"/>
      <c r="W5707" s="246">
        <f t="shared" si="793"/>
        <v>5.570802740740741E-3</v>
      </c>
      <c r="X5707" s="201">
        <v>0.13114379000000001</v>
      </c>
      <c r="Y5707" s="201">
        <v>7.7414325000000006E-2</v>
      </c>
      <c r="Z5707" s="201">
        <v>8.7313731000000002E-3</v>
      </c>
      <c r="AA5707" s="201">
        <v>3.0073519000000001E-5</v>
      </c>
      <c r="AB5707" s="201">
        <v>3.9575692000000003E-2</v>
      </c>
      <c r="AC5707" s="201">
        <v>6.1711595E-4</v>
      </c>
      <c r="AD5707" s="201">
        <v>4.7752098000000002E-3</v>
      </c>
      <c r="AE5707" s="76">
        <v>1.9623975E-8</v>
      </c>
      <c r="AF5707" s="76">
        <v>5.1420258000000002E-11</v>
      </c>
      <c r="AG5707" s="20">
        <v>4.2807476999999998E-4</v>
      </c>
      <c r="AH5707" s="20"/>
      <c r="AI5707" s="20"/>
      <c r="AJ5707" s="20"/>
      <c r="AK5707" s="20"/>
      <c r="AL5707" s="20"/>
      <c r="AM5707" s="20"/>
      <c r="AN5707" s="20"/>
      <c r="AS5707" s="20"/>
      <c r="AT5707" s="20"/>
      <c r="AU5707" s="20"/>
      <c r="AV5707" s="20"/>
      <c r="AW5707" s="20"/>
      <c r="AX5707" s="20"/>
      <c r="AY5707" s="20"/>
      <c r="AZ5707" s="20"/>
      <c r="BA5707" s="20"/>
      <c r="BB5707" s="20"/>
      <c r="BC5707" s="20"/>
      <c r="BD5707" s="20"/>
      <c r="BE5707" s="20"/>
      <c r="BF5707" s="20"/>
      <c r="BG5707" s="20"/>
      <c r="BH5707" s="20"/>
      <c r="BI5707" s="20"/>
      <c r="BJ5707" s="20"/>
      <c r="BK5707" s="20"/>
      <c r="BL5707" s="20"/>
      <c r="BM5707" s="20"/>
      <c r="BN5707" s="20"/>
      <c r="BO5707" s="20"/>
      <c r="BP5707" s="20"/>
      <c r="BQ5707" s="20"/>
      <c r="BR5707" s="20"/>
      <c r="BS5707" s="20"/>
      <c r="BT5707" s="20"/>
      <c r="BU5707" s="20"/>
      <c r="BV5707" s="20"/>
      <c r="BW5707" s="20"/>
      <c r="BX5707" s="20"/>
      <c r="BY5707" s="20"/>
      <c r="BZ5707" s="20"/>
      <c r="CA5707" s="20"/>
      <c r="CB5707" s="20"/>
      <c r="CC5707" s="20"/>
      <c r="CD5707" s="20"/>
      <c r="CE5707" s="20"/>
      <c r="CF5707" s="20"/>
      <c r="CG5707" s="20"/>
      <c r="CH5707" s="20"/>
      <c r="CI5707" s="20"/>
      <c r="CJ5707" s="20"/>
      <c r="CK5707" s="20"/>
      <c r="CL5707" s="20"/>
      <c r="CM5707" s="20"/>
      <c r="CN5707" s="20"/>
      <c r="CO5707" s="20"/>
      <c r="CP5707" s="20"/>
      <c r="CQ5707" s="20"/>
      <c r="CR5707" s="20"/>
      <c r="CS5707" s="20"/>
      <c r="CT5707" s="20"/>
      <c r="CU5707" s="20"/>
      <c r="CV5707" s="20"/>
      <c r="CW5707" s="20"/>
      <c r="CX5707" s="20"/>
      <c r="CY5707" s="20"/>
      <c r="CZ5707" s="20"/>
      <c r="DA5707" s="20"/>
      <c r="DB5707" s="20"/>
      <c r="DC5707" s="20"/>
      <c r="DD5707" s="20"/>
      <c r="DE5707" s="20"/>
      <c r="DF5707" s="20"/>
      <c r="DG5707" s="20"/>
      <c r="DH5707" s="20"/>
      <c r="DI5707" s="20"/>
      <c r="DJ5707" s="20"/>
      <c r="DK5707" s="20"/>
      <c r="DL5707" s="20"/>
      <c r="DM5707" s="20"/>
      <c r="DN5707" s="20"/>
      <c r="DO5707" s="20"/>
      <c r="DP5707" s="20"/>
      <c r="DQ5707" s="20"/>
      <c r="DR5707" s="20"/>
      <c r="DS5707" s="20"/>
      <c r="DT5707" s="20"/>
      <c r="DU5707" s="20"/>
      <c r="DV5707" s="20"/>
      <c r="DW5707" s="20"/>
      <c r="DX5707" s="20"/>
      <c r="DY5707" s="20"/>
    </row>
    <row r="5708" spans="1:129" x14ac:dyDescent="0.15">
      <c r="A5708" s="61"/>
      <c r="B5708" s="77" t="s">
        <v>12176</v>
      </c>
      <c r="C5708" s="83"/>
      <c r="D5708" s="73" t="s">
        <v>38</v>
      </c>
      <c r="E5708" s="20" t="s">
        <v>12177</v>
      </c>
      <c r="F5708" s="149">
        <f t="shared" si="794"/>
        <v>5.4990412920000002E-3</v>
      </c>
      <c r="G5708" s="149">
        <f t="shared" si="795"/>
        <v>1.6045607039999999E-3</v>
      </c>
      <c r="H5708" s="149">
        <f t="shared" si="796"/>
        <v>9.9071692800000019E-4</v>
      </c>
      <c r="I5708" s="149">
        <f t="shared" si="797"/>
        <v>3.8147685999999998E-4</v>
      </c>
      <c r="J5708" s="149">
        <v>2.5222868000000002E-3</v>
      </c>
      <c r="K5708" s="149">
        <v>8.4350975000000003E-4</v>
      </c>
      <c r="L5708" s="149">
        <v>8.7799055999999997E-5</v>
      </c>
      <c r="M5708" s="149">
        <v>4.0207414000000002E-5</v>
      </c>
      <c r="N5708" s="149">
        <v>9.2726663999999999E-4</v>
      </c>
      <c r="O5708" s="149">
        <v>6.3708665000000004E-4</v>
      </c>
      <c r="P5708" s="149">
        <v>5.9408121999999998E-5</v>
      </c>
      <c r="Q5708" s="149">
        <v>2.1715436E-4</v>
      </c>
      <c r="R5708" s="149">
        <v>0</v>
      </c>
      <c r="S5708" s="149">
        <v>0</v>
      </c>
      <c r="T5708" s="149">
        <v>0</v>
      </c>
      <c r="U5708" s="149">
        <v>1.6432250000000001E-4</v>
      </c>
      <c r="V5708" s="110"/>
      <c r="W5708" s="246">
        <f t="shared" si="793"/>
        <v>1.8683605925925925E-2</v>
      </c>
      <c r="X5708" s="201">
        <v>0.61698812000000003</v>
      </c>
      <c r="Y5708" s="201">
        <v>0.19898099</v>
      </c>
      <c r="Z5708" s="201">
        <v>2.6687941999999999E-2</v>
      </c>
      <c r="AA5708" s="201">
        <v>2.6274475000000002E-4</v>
      </c>
      <c r="AB5708" s="201">
        <v>0.37855914000000002</v>
      </c>
      <c r="AC5708" s="201">
        <v>1.8728912999999999E-3</v>
      </c>
      <c r="AD5708" s="201">
        <v>1.0624407000000001E-2</v>
      </c>
      <c r="AE5708" s="76">
        <v>5.0812926000000003E-8</v>
      </c>
      <c r="AF5708" s="76">
        <v>2.7983552999999998E-10</v>
      </c>
      <c r="AG5708" s="20">
        <v>1.2175081E-3</v>
      </c>
      <c r="AH5708" s="20"/>
      <c r="AI5708" s="20"/>
      <c r="AJ5708" s="20"/>
      <c r="AK5708" s="20"/>
      <c r="AL5708" s="20"/>
      <c r="AM5708" s="20"/>
      <c r="AN5708" s="20"/>
      <c r="AS5708" s="20"/>
      <c r="AT5708" s="20"/>
      <c r="AU5708" s="20"/>
      <c r="AV5708" s="20"/>
      <c r="AW5708" s="20"/>
      <c r="AX5708" s="20"/>
      <c r="AY5708" s="20"/>
      <c r="AZ5708" s="20"/>
      <c r="BA5708" s="20"/>
      <c r="BB5708" s="20"/>
      <c r="BC5708" s="20"/>
      <c r="BD5708" s="20"/>
      <c r="BE5708" s="20"/>
      <c r="BF5708" s="20"/>
      <c r="BG5708" s="20"/>
      <c r="BH5708" s="20"/>
      <c r="BI5708" s="20"/>
      <c r="BJ5708" s="20"/>
      <c r="BK5708" s="20"/>
      <c r="BL5708" s="20"/>
      <c r="BM5708" s="20"/>
      <c r="BN5708" s="20"/>
      <c r="BO5708" s="20"/>
      <c r="BP5708" s="20"/>
      <c r="BQ5708" s="20"/>
      <c r="BR5708" s="20"/>
      <c r="BS5708" s="20"/>
      <c r="BT5708" s="20"/>
      <c r="BU5708" s="20"/>
      <c r="BV5708" s="20"/>
      <c r="BW5708" s="20"/>
      <c r="BX5708" s="20"/>
      <c r="BY5708" s="20"/>
      <c r="BZ5708" s="20"/>
      <c r="CA5708" s="20"/>
      <c r="CB5708" s="20"/>
      <c r="CC5708" s="20"/>
      <c r="CD5708" s="20"/>
      <c r="CE5708" s="20"/>
      <c r="CF5708" s="20"/>
      <c r="CG5708" s="20"/>
      <c r="CH5708" s="20"/>
      <c r="CI5708" s="20"/>
      <c r="CJ5708" s="20"/>
      <c r="CK5708" s="20"/>
      <c r="CL5708" s="20"/>
      <c r="CM5708" s="20"/>
      <c r="CN5708" s="20"/>
      <c r="CO5708" s="20"/>
      <c r="CP5708" s="20"/>
      <c r="CQ5708" s="20"/>
      <c r="CR5708" s="20"/>
      <c r="CS5708" s="20"/>
      <c r="CT5708" s="20"/>
      <c r="CU5708" s="20"/>
      <c r="CV5708" s="20"/>
      <c r="CW5708" s="20"/>
      <c r="CX5708" s="20"/>
      <c r="CY5708" s="20"/>
      <c r="CZ5708" s="20"/>
      <c r="DA5708" s="20"/>
      <c r="DB5708" s="20"/>
      <c r="DC5708" s="20"/>
      <c r="DD5708" s="20"/>
      <c r="DE5708" s="20"/>
      <c r="DF5708" s="20"/>
      <c r="DG5708" s="20"/>
      <c r="DH5708" s="20"/>
      <c r="DI5708" s="20"/>
      <c r="DJ5708" s="20"/>
      <c r="DK5708" s="20"/>
      <c r="DL5708" s="20"/>
      <c r="DM5708" s="20"/>
      <c r="DN5708" s="20"/>
      <c r="DO5708" s="20"/>
      <c r="DP5708" s="20"/>
      <c r="DQ5708" s="20"/>
      <c r="DR5708" s="20"/>
      <c r="DS5708" s="20"/>
      <c r="DT5708" s="20"/>
      <c r="DU5708" s="20"/>
      <c r="DV5708" s="20"/>
      <c r="DW5708" s="20"/>
      <c r="DX5708" s="20"/>
      <c r="DY5708" s="20"/>
    </row>
    <row r="5709" spans="1:129" x14ac:dyDescent="0.15">
      <c r="A5709" s="61"/>
      <c r="B5709" s="77" t="s">
        <v>12178</v>
      </c>
      <c r="C5709" s="83"/>
      <c r="D5709" s="73" t="s">
        <v>38</v>
      </c>
      <c r="E5709" s="20" t="s">
        <v>12179</v>
      </c>
      <c r="F5709" s="149">
        <f t="shared" si="794"/>
        <v>2.8356690929999999E-3</v>
      </c>
      <c r="G5709" s="149">
        <f t="shared" si="795"/>
        <v>5.4547439500000005E-4</v>
      </c>
      <c r="H5709" s="149">
        <f t="shared" si="796"/>
        <v>5.2795020900000004E-4</v>
      </c>
      <c r="I5709" s="149">
        <f t="shared" si="797"/>
        <v>1.3463418899999999E-4</v>
      </c>
      <c r="J5709" s="149">
        <v>1.6276102999999999E-3</v>
      </c>
      <c r="K5709" s="149">
        <v>4.4315382999999999E-4</v>
      </c>
      <c r="L5709" s="149">
        <v>5.4073200000000003E-5</v>
      </c>
      <c r="M5709" s="149">
        <v>2.5937517E-5</v>
      </c>
      <c r="N5709" s="149">
        <v>4.3331441000000001E-4</v>
      </c>
      <c r="O5709" s="149">
        <v>8.6222468000000002E-5</v>
      </c>
      <c r="P5709" s="149">
        <v>3.0723179E-5</v>
      </c>
      <c r="Q5709" s="149">
        <v>4.7756282E-5</v>
      </c>
      <c r="R5709" s="149">
        <v>0</v>
      </c>
      <c r="S5709" s="149">
        <v>0</v>
      </c>
      <c r="T5709" s="149">
        <v>0</v>
      </c>
      <c r="U5709" s="149">
        <v>8.6877906999999996E-5</v>
      </c>
      <c r="V5709" s="110"/>
      <c r="W5709" s="246">
        <f t="shared" si="793"/>
        <v>1.2056372592592591E-2</v>
      </c>
      <c r="X5709" s="201">
        <v>0.38521259000000002</v>
      </c>
      <c r="Y5709" s="201">
        <v>0.11123189999999999</v>
      </c>
      <c r="Z5709" s="201">
        <v>1.4670643000000001E-2</v>
      </c>
      <c r="AA5709" s="201">
        <v>1.3810111000000001E-4</v>
      </c>
      <c r="AB5709" s="201">
        <v>0.24712153000000001</v>
      </c>
      <c r="AC5709" s="201">
        <v>9.8711816999999991E-4</v>
      </c>
      <c r="AD5709" s="201">
        <v>1.1063295000000001E-2</v>
      </c>
      <c r="AE5709" s="76">
        <v>2.8389753999999999E-8</v>
      </c>
      <c r="AF5709" s="76">
        <v>1.8113733E-10</v>
      </c>
      <c r="AG5709" s="20">
        <v>7.2539751000000004E-4</v>
      </c>
      <c r="AH5709" s="20"/>
      <c r="AI5709" s="20"/>
      <c r="AJ5709" s="20"/>
      <c r="AK5709" s="20"/>
      <c r="AL5709" s="20"/>
      <c r="AM5709" s="20"/>
      <c r="AN5709" s="20"/>
      <c r="AS5709" s="20"/>
      <c r="AT5709" s="20"/>
      <c r="AU5709" s="20"/>
      <c r="AV5709" s="20"/>
      <c r="AW5709" s="20"/>
      <c r="AX5709" s="20"/>
      <c r="AY5709" s="20"/>
      <c r="AZ5709" s="20"/>
      <c r="BA5709" s="20"/>
      <c r="BB5709" s="20"/>
      <c r="BC5709" s="20"/>
      <c r="BD5709" s="20"/>
      <c r="BE5709" s="20"/>
      <c r="BF5709" s="20"/>
      <c r="BG5709" s="20"/>
      <c r="BH5709" s="20"/>
      <c r="BI5709" s="20"/>
      <c r="BJ5709" s="20"/>
      <c r="BK5709" s="20"/>
      <c r="BL5709" s="20"/>
      <c r="BM5709" s="20"/>
      <c r="BN5709" s="20"/>
      <c r="BO5709" s="20"/>
      <c r="BP5709" s="20"/>
      <c r="BQ5709" s="20"/>
      <c r="BR5709" s="20"/>
      <c r="BS5709" s="20"/>
      <c r="BT5709" s="20"/>
      <c r="BU5709" s="20"/>
      <c r="BV5709" s="20"/>
      <c r="BW5709" s="20"/>
      <c r="BX5709" s="20"/>
      <c r="BY5709" s="20"/>
      <c r="BZ5709" s="20"/>
      <c r="CA5709" s="20"/>
      <c r="CB5709" s="20"/>
      <c r="CC5709" s="20"/>
      <c r="CD5709" s="20"/>
      <c r="CE5709" s="20"/>
      <c r="CF5709" s="20"/>
      <c r="CG5709" s="20"/>
      <c r="CH5709" s="20"/>
      <c r="CI5709" s="20"/>
      <c r="CJ5709" s="20"/>
      <c r="CK5709" s="20"/>
      <c r="CL5709" s="20"/>
      <c r="CM5709" s="20"/>
      <c r="CN5709" s="20"/>
      <c r="CO5709" s="20"/>
      <c r="CP5709" s="20"/>
      <c r="CQ5709" s="20"/>
      <c r="CR5709" s="20"/>
      <c r="CS5709" s="20"/>
      <c r="CT5709" s="20"/>
      <c r="CU5709" s="20"/>
      <c r="CV5709" s="20"/>
      <c r="CW5709" s="20"/>
      <c r="CX5709" s="20"/>
      <c r="CY5709" s="20"/>
      <c r="CZ5709" s="20"/>
      <c r="DA5709" s="20"/>
      <c r="DB5709" s="20"/>
      <c r="DC5709" s="20"/>
      <c r="DD5709" s="20"/>
      <c r="DE5709" s="20"/>
      <c r="DF5709" s="20"/>
      <c r="DG5709" s="20"/>
      <c r="DH5709" s="20"/>
      <c r="DI5709" s="20"/>
      <c r="DJ5709" s="20"/>
      <c r="DK5709" s="20"/>
      <c r="DL5709" s="20"/>
      <c r="DM5709" s="20"/>
      <c r="DN5709" s="20"/>
      <c r="DO5709" s="20"/>
      <c r="DP5709" s="20"/>
      <c r="DQ5709" s="20"/>
      <c r="DR5709" s="20"/>
      <c r="DS5709" s="20"/>
      <c r="DT5709" s="20"/>
      <c r="DU5709" s="20"/>
      <c r="DV5709" s="20"/>
      <c r="DW5709" s="20"/>
      <c r="DX5709" s="20"/>
      <c r="DY5709" s="20"/>
    </row>
    <row r="5710" spans="1:129" x14ac:dyDescent="0.15">
      <c r="A5710" s="61"/>
      <c r="B5710" s="77" t="s">
        <v>12180</v>
      </c>
      <c r="C5710" s="83"/>
      <c r="D5710" s="73" t="s">
        <v>38</v>
      </c>
      <c r="E5710" s="20" t="s">
        <v>12181</v>
      </c>
      <c r="F5710" s="149">
        <f t="shared" si="794"/>
        <v>1.4543637908E-2</v>
      </c>
      <c r="G5710" s="149">
        <f t="shared" si="795"/>
        <v>4.1794548350000005E-3</v>
      </c>
      <c r="H5710" s="149">
        <f t="shared" si="796"/>
        <v>2.9688954009999997E-3</v>
      </c>
      <c r="I5710" s="149">
        <f t="shared" si="797"/>
        <v>2.00703472E-4</v>
      </c>
      <c r="J5710" s="149">
        <v>7.1945841999999996E-3</v>
      </c>
      <c r="K5710" s="149">
        <v>2.7921271999999998E-3</v>
      </c>
      <c r="L5710" s="149">
        <v>1.2284777E-4</v>
      </c>
      <c r="M5710" s="149">
        <v>1.7601415000000002E-5</v>
      </c>
      <c r="N5710" s="149">
        <v>3.9392673000000003E-3</v>
      </c>
      <c r="O5710" s="149">
        <v>2.2258611999999999E-4</v>
      </c>
      <c r="P5710" s="149">
        <v>5.3920430999999998E-5</v>
      </c>
      <c r="Q5710" s="149">
        <v>5.8685521999999999E-5</v>
      </c>
      <c r="R5710" s="149">
        <v>0</v>
      </c>
      <c r="S5710" s="149">
        <v>0</v>
      </c>
      <c r="T5710" s="149">
        <v>0</v>
      </c>
      <c r="U5710" s="149">
        <v>1.4201795E-4</v>
      </c>
      <c r="V5710" s="110"/>
      <c r="W5710" s="246">
        <f t="shared" si="793"/>
        <v>5.329321629629629E-2</v>
      </c>
      <c r="X5710" s="201">
        <v>0.90262178999999998</v>
      </c>
      <c r="Y5710" s="201">
        <v>0.67785072999999996</v>
      </c>
      <c r="Z5710" s="201">
        <v>0.13577544</v>
      </c>
      <c r="AA5710" s="201">
        <v>1.2145399000000001E-4</v>
      </c>
      <c r="AB5710" s="201">
        <v>2.145333E-2</v>
      </c>
      <c r="AC5710" s="201">
        <v>1.0141453E-2</v>
      </c>
      <c r="AD5710" s="201">
        <v>5.7279377999999999E-2</v>
      </c>
      <c r="AE5710" s="76">
        <v>1.6432894000000001E-7</v>
      </c>
      <c r="AF5710" s="76">
        <v>2.6780243000000002E-10</v>
      </c>
      <c r="AG5710" s="20">
        <v>2.7363957999999998E-3</v>
      </c>
      <c r="AH5710" s="20"/>
      <c r="AI5710" s="20"/>
      <c r="AJ5710" s="20"/>
      <c r="AK5710" s="20"/>
      <c r="AL5710" s="20"/>
      <c r="AM5710" s="20"/>
      <c r="AN5710" s="20"/>
      <c r="AS5710" s="20"/>
      <c r="AT5710" s="20"/>
      <c r="AU5710" s="20"/>
      <c r="AV5710" s="20"/>
      <c r="AW5710" s="20"/>
      <c r="AX5710" s="20"/>
      <c r="AY5710" s="20"/>
      <c r="AZ5710" s="20"/>
      <c r="BA5710" s="20"/>
      <c r="BB5710" s="20"/>
      <c r="BC5710" s="20"/>
      <c r="BD5710" s="20"/>
      <c r="BE5710" s="20"/>
      <c r="BF5710" s="20"/>
      <c r="BG5710" s="20"/>
      <c r="BH5710" s="20"/>
      <c r="BI5710" s="20"/>
      <c r="BJ5710" s="20"/>
      <c r="BK5710" s="20"/>
      <c r="BL5710" s="20"/>
      <c r="BM5710" s="20"/>
      <c r="BN5710" s="20"/>
      <c r="BO5710" s="20"/>
      <c r="BP5710" s="20"/>
      <c r="BQ5710" s="20"/>
      <c r="BR5710" s="20"/>
      <c r="BS5710" s="20"/>
      <c r="BT5710" s="20"/>
      <c r="BU5710" s="20"/>
      <c r="BV5710" s="20"/>
      <c r="BW5710" s="20"/>
      <c r="BX5710" s="20"/>
      <c r="BY5710" s="20"/>
      <c r="BZ5710" s="20"/>
      <c r="CA5710" s="20"/>
      <c r="CB5710" s="20"/>
      <c r="CC5710" s="20"/>
      <c r="CD5710" s="20"/>
      <c r="CE5710" s="20"/>
      <c r="CF5710" s="20"/>
      <c r="CG5710" s="20"/>
      <c r="CH5710" s="20"/>
      <c r="CI5710" s="20"/>
      <c r="CJ5710" s="20"/>
      <c r="CK5710" s="20"/>
      <c r="CL5710" s="20"/>
      <c r="CM5710" s="20"/>
      <c r="CN5710" s="20"/>
      <c r="CO5710" s="20"/>
      <c r="CP5710" s="20"/>
      <c r="CQ5710" s="20"/>
      <c r="CR5710" s="20"/>
      <c r="CS5710" s="20"/>
      <c r="CT5710" s="20"/>
      <c r="CU5710" s="20"/>
      <c r="CV5710" s="20"/>
      <c r="CW5710" s="20"/>
      <c r="CX5710" s="20"/>
      <c r="CY5710" s="20"/>
      <c r="CZ5710" s="20"/>
      <c r="DA5710" s="20"/>
      <c r="DB5710" s="20"/>
      <c r="DC5710" s="20"/>
      <c r="DD5710" s="20"/>
      <c r="DE5710" s="20"/>
      <c r="DF5710" s="20"/>
      <c r="DG5710" s="20"/>
      <c r="DH5710" s="20"/>
      <c r="DI5710" s="20"/>
      <c r="DJ5710" s="20"/>
      <c r="DK5710" s="20"/>
      <c r="DL5710" s="20"/>
      <c r="DM5710" s="20"/>
      <c r="DN5710" s="20"/>
      <c r="DO5710" s="20"/>
      <c r="DP5710" s="20"/>
      <c r="DQ5710" s="20"/>
      <c r="DR5710" s="20"/>
      <c r="DS5710" s="20"/>
      <c r="DT5710" s="20"/>
      <c r="DU5710" s="20"/>
      <c r="DV5710" s="20"/>
      <c r="DW5710" s="20"/>
      <c r="DX5710" s="20"/>
      <c r="DY5710" s="20"/>
    </row>
    <row r="5711" spans="1:129" x14ac:dyDescent="0.15">
      <c r="A5711" s="61"/>
      <c r="B5711" s="77" t="s">
        <v>12182</v>
      </c>
      <c r="C5711" s="83"/>
      <c r="D5711" s="73" t="s">
        <v>38</v>
      </c>
      <c r="E5711" s="20" t="s">
        <v>12183</v>
      </c>
      <c r="F5711" s="149">
        <f t="shared" si="794"/>
        <v>1.0793010265999999E-3</v>
      </c>
      <c r="G5711" s="149">
        <f t="shared" si="795"/>
        <v>2.1191193550000001E-4</v>
      </c>
      <c r="H5711" s="149">
        <f t="shared" si="796"/>
        <v>3.2678105629999998E-4</v>
      </c>
      <c r="I5711" s="149">
        <f t="shared" si="797"/>
        <v>1.1864684800000001E-5</v>
      </c>
      <c r="J5711" s="149">
        <v>5.2874335000000004E-4</v>
      </c>
      <c r="K5711" s="149">
        <v>2.9554533999999997E-4</v>
      </c>
      <c r="L5711" s="149">
        <v>2.9745707000000001E-5</v>
      </c>
      <c r="M5711" s="149">
        <v>5.9891544999999999E-6</v>
      </c>
      <c r="N5711" s="149">
        <v>1.8272967E-4</v>
      </c>
      <c r="O5711" s="149">
        <v>2.3193111E-5</v>
      </c>
      <c r="P5711" s="149">
        <v>1.4900093E-6</v>
      </c>
      <c r="Q5711" s="149">
        <v>7.8854849E-6</v>
      </c>
      <c r="R5711" s="149">
        <v>0</v>
      </c>
      <c r="S5711" s="149">
        <v>0</v>
      </c>
      <c r="T5711" s="149">
        <v>0</v>
      </c>
      <c r="U5711" s="149">
        <v>3.9791999E-6</v>
      </c>
      <c r="V5711" s="110"/>
      <c r="W5711" s="246">
        <f t="shared" si="793"/>
        <v>3.9166174074074071E-3</v>
      </c>
      <c r="X5711" s="201">
        <v>8.3013483999999998E-2</v>
      </c>
      <c r="Y5711" s="201">
        <v>6.9599855000000002E-2</v>
      </c>
      <c r="Z5711" s="201">
        <v>1.0457931E-2</v>
      </c>
      <c r="AA5711" s="201">
        <v>1.0589895999999999E-6</v>
      </c>
      <c r="AB5711" s="201">
        <v>5.6512781999999999E-4</v>
      </c>
      <c r="AC5711" s="201">
        <v>1.3099581999999999E-4</v>
      </c>
      <c r="AD5711" s="201">
        <v>2.2585156999999998E-3</v>
      </c>
      <c r="AE5711" s="76">
        <v>8.8273148999999997E-9</v>
      </c>
      <c r="AF5711" s="76">
        <v>3.7589348000000001E-11</v>
      </c>
      <c r="AG5711" s="20">
        <v>6.6200280999999998E-4</v>
      </c>
      <c r="AH5711" s="20"/>
      <c r="AI5711" s="20"/>
      <c r="AJ5711" s="20"/>
      <c r="AK5711" s="20"/>
      <c r="AL5711" s="20"/>
      <c r="AM5711" s="20"/>
      <c r="AN5711" s="20"/>
      <c r="AS5711" s="20"/>
      <c r="AT5711" s="20"/>
      <c r="AU5711" s="20"/>
      <c r="AV5711" s="20"/>
      <c r="AW5711" s="20"/>
      <c r="AX5711" s="20"/>
      <c r="AY5711" s="20"/>
      <c r="AZ5711" s="20"/>
      <c r="BA5711" s="20"/>
      <c r="BB5711" s="20"/>
      <c r="BC5711" s="20"/>
      <c r="BD5711" s="20"/>
      <c r="BE5711" s="20"/>
      <c r="BF5711" s="20"/>
      <c r="BG5711" s="20"/>
      <c r="BH5711" s="20"/>
      <c r="BI5711" s="20"/>
      <c r="BJ5711" s="20"/>
      <c r="BK5711" s="20"/>
      <c r="BL5711" s="20"/>
      <c r="BM5711" s="20"/>
      <c r="BN5711" s="20"/>
      <c r="BO5711" s="20"/>
      <c r="BP5711" s="20"/>
      <c r="BQ5711" s="20"/>
      <c r="BR5711" s="20"/>
      <c r="BS5711" s="20"/>
      <c r="BT5711" s="20"/>
      <c r="BU5711" s="20"/>
      <c r="BV5711" s="20"/>
      <c r="BW5711" s="20"/>
      <c r="BX5711" s="20"/>
      <c r="BY5711" s="20"/>
      <c r="BZ5711" s="20"/>
      <c r="CA5711" s="20"/>
      <c r="CB5711" s="20"/>
      <c r="CC5711" s="20"/>
      <c r="CD5711" s="20"/>
      <c r="CE5711" s="20"/>
      <c r="CF5711" s="20"/>
      <c r="CG5711" s="20"/>
      <c r="CH5711" s="20"/>
      <c r="CI5711" s="20"/>
      <c r="CJ5711" s="20"/>
      <c r="CK5711" s="20"/>
      <c r="CL5711" s="20"/>
      <c r="CM5711" s="20"/>
      <c r="CN5711" s="20"/>
      <c r="CO5711" s="20"/>
      <c r="CP5711" s="20"/>
      <c r="CQ5711" s="20"/>
      <c r="CR5711" s="20"/>
      <c r="CS5711" s="20"/>
      <c r="CT5711" s="20"/>
      <c r="CU5711" s="20"/>
      <c r="CV5711" s="20"/>
      <c r="CW5711" s="20"/>
      <c r="CX5711" s="20"/>
      <c r="CY5711" s="20"/>
      <c r="CZ5711" s="20"/>
      <c r="DA5711" s="20"/>
      <c r="DB5711" s="20"/>
      <c r="DC5711" s="20"/>
      <c r="DD5711" s="20"/>
      <c r="DE5711" s="20"/>
      <c r="DF5711" s="20"/>
      <c r="DG5711" s="20"/>
      <c r="DH5711" s="20"/>
      <c r="DI5711" s="20"/>
      <c r="DJ5711" s="20"/>
      <c r="DK5711" s="20"/>
      <c r="DL5711" s="20"/>
      <c r="DM5711" s="20"/>
      <c r="DN5711" s="20"/>
      <c r="DO5711" s="20"/>
      <c r="DP5711" s="20"/>
      <c r="DQ5711" s="20"/>
      <c r="DR5711" s="20"/>
      <c r="DS5711" s="20"/>
      <c r="DT5711" s="20"/>
      <c r="DU5711" s="20"/>
      <c r="DV5711" s="20"/>
      <c r="DW5711" s="20"/>
      <c r="DX5711" s="20"/>
      <c r="DY5711" s="20"/>
    </row>
    <row r="5712" spans="1:129" x14ac:dyDescent="0.15">
      <c r="A5712" s="61"/>
      <c r="B5712" s="77" t="s">
        <v>12184</v>
      </c>
      <c r="C5712" s="83"/>
      <c r="D5712" s="73" t="s">
        <v>38</v>
      </c>
      <c r="E5712" s="20" t="s">
        <v>12185</v>
      </c>
      <c r="F5712" s="149">
        <f t="shared" si="794"/>
        <v>1.3250073413E-3</v>
      </c>
      <c r="G5712" s="149">
        <f t="shared" si="795"/>
        <v>2.8375762219999995E-4</v>
      </c>
      <c r="H5712" s="149">
        <f t="shared" si="796"/>
        <v>3.8091764569999996E-4</v>
      </c>
      <c r="I5712" s="149">
        <f t="shared" si="797"/>
        <v>1.28749134E-5</v>
      </c>
      <c r="J5712" s="149">
        <v>6.4745715999999995E-4</v>
      </c>
      <c r="K5712" s="149">
        <v>3.4686423000000001E-4</v>
      </c>
      <c r="L5712" s="149">
        <v>3.1605230999999998E-5</v>
      </c>
      <c r="M5712" s="149">
        <v>9.9966892000000001E-6</v>
      </c>
      <c r="N5712" s="149">
        <v>2.4948446999999998E-4</v>
      </c>
      <c r="O5712" s="149">
        <v>2.4276462999999999E-5</v>
      </c>
      <c r="P5712" s="149">
        <v>2.4481847000000001E-6</v>
      </c>
      <c r="Q5712" s="149">
        <v>8.0299310000000006E-6</v>
      </c>
      <c r="R5712" s="149">
        <v>0</v>
      </c>
      <c r="S5712" s="149">
        <v>0</v>
      </c>
      <c r="T5712" s="149">
        <v>0</v>
      </c>
      <c r="U5712" s="149">
        <v>4.8449823999999999E-6</v>
      </c>
      <c r="V5712" s="110"/>
      <c r="W5712" s="246">
        <f t="shared" si="793"/>
        <v>4.7959789629629622E-3</v>
      </c>
      <c r="X5712" s="201">
        <v>8.4426725999999994E-2</v>
      </c>
      <c r="Y5712" s="201">
        <v>7.9682256000000007E-2</v>
      </c>
      <c r="Z5712" s="201">
        <v>2.7745144999999998E-3</v>
      </c>
      <c r="AA5712" s="201">
        <v>2.6259147000000001E-6</v>
      </c>
      <c r="AB5712" s="201">
        <v>5.5489445000000005E-4</v>
      </c>
      <c r="AC5712" s="201">
        <v>2.087704E-4</v>
      </c>
      <c r="AD5712" s="201">
        <v>1.2036642E-3</v>
      </c>
      <c r="AE5712" s="76">
        <v>1.1632688E-8</v>
      </c>
      <c r="AF5712" s="76">
        <v>4.1893337999999998E-11</v>
      </c>
      <c r="AG5712" s="20">
        <v>6.9034041999999996E-4</v>
      </c>
      <c r="AH5712" s="20"/>
      <c r="AI5712" s="20"/>
      <c r="AJ5712" s="20"/>
      <c r="AK5712" s="20"/>
      <c r="AL5712" s="20"/>
      <c r="AM5712" s="20"/>
      <c r="AN5712" s="20"/>
      <c r="AS5712" s="20"/>
      <c r="AT5712" s="20"/>
      <c r="AU5712" s="20"/>
      <c r="AV5712" s="20"/>
      <c r="AW5712" s="20"/>
      <c r="AX5712" s="20"/>
      <c r="AY5712" s="20"/>
      <c r="AZ5712" s="20"/>
      <c r="BA5712" s="20"/>
      <c r="BB5712" s="20"/>
      <c r="BC5712" s="20"/>
      <c r="BD5712" s="20"/>
      <c r="BE5712" s="20"/>
      <c r="BF5712" s="20"/>
      <c r="BG5712" s="20"/>
      <c r="BH5712" s="20"/>
      <c r="BI5712" s="20"/>
      <c r="BJ5712" s="20"/>
      <c r="BK5712" s="20"/>
      <c r="BL5712" s="20"/>
      <c r="BM5712" s="20"/>
      <c r="BN5712" s="20"/>
      <c r="BO5712" s="20"/>
      <c r="BP5712" s="20"/>
      <c r="BQ5712" s="20"/>
      <c r="BR5712" s="20"/>
      <c r="BS5712" s="20"/>
      <c r="BT5712" s="20"/>
      <c r="BU5712" s="20"/>
      <c r="BV5712" s="20"/>
      <c r="BW5712" s="20"/>
      <c r="BX5712" s="20"/>
      <c r="BY5712" s="20"/>
      <c r="BZ5712" s="20"/>
      <c r="CA5712" s="20"/>
      <c r="CB5712" s="20"/>
      <c r="CC5712" s="20"/>
      <c r="CD5712" s="20"/>
      <c r="CE5712" s="20"/>
      <c r="CF5712" s="20"/>
      <c r="CG5712" s="20"/>
      <c r="CH5712" s="20"/>
      <c r="CI5712" s="20"/>
      <c r="CJ5712" s="20"/>
      <c r="CK5712" s="20"/>
      <c r="CL5712" s="20"/>
      <c r="CM5712" s="20"/>
      <c r="CN5712" s="20"/>
      <c r="CO5712" s="20"/>
      <c r="CP5712" s="20"/>
      <c r="CQ5712" s="20"/>
      <c r="CR5712" s="20"/>
      <c r="CS5712" s="20"/>
      <c r="CT5712" s="20"/>
      <c r="CU5712" s="20"/>
      <c r="CV5712" s="20"/>
      <c r="CW5712" s="20"/>
      <c r="CX5712" s="20"/>
      <c r="CY5712" s="20"/>
      <c r="CZ5712" s="20"/>
      <c r="DA5712" s="20"/>
      <c r="DB5712" s="20"/>
      <c r="DC5712" s="20"/>
      <c r="DD5712" s="20"/>
      <c r="DE5712" s="20"/>
      <c r="DF5712" s="20"/>
      <c r="DG5712" s="20"/>
      <c r="DH5712" s="20"/>
      <c r="DI5712" s="20"/>
      <c r="DJ5712" s="20"/>
      <c r="DK5712" s="20"/>
      <c r="DL5712" s="20"/>
      <c r="DM5712" s="20"/>
      <c r="DN5712" s="20"/>
      <c r="DO5712" s="20"/>
      <c r="DP5712" s="20"/>
      <c r="DQ5712" s="20"/>
      <c r="DR5712" s="20"/>
      <c r="DS5712" s="20"/>
      <c r="DT5712" s="20"/>
      <c r="DU5712" s="20"/>
      <c r="DV5712" s="20"/>
      <c r="DW5712" s="20"/>
      <c r="DX5712" s="20"/>
      <c r="DY5712" s="20"/>
    </row>
    <row r="5713" spans="1:129" x14ac:dyDescent="0.15">
      <c r="A5713" s="61"/>
      <c r="B5713" s="77" t="s">
        <v>12186</v>
      </c>
      <c r="C5713" s="83"/>
      <c r="D5713" s="73" t="s">
        <v>38</v>
      </c>
      <c r="E5713" s="20" t="s">
        <v>12187</v>
      </c>
      <c r="F5713" s="149">
        <f t="shared" si="794"/>
        <v>3.5447346447999998E-3</v>
      </c>
      <c r="G5713" s="149">
        <f t="shared" si="795"/>
        <v>1.5098470867E-3</v>
      </c>
      <c r="H5713" s="149">
        <f t="shared" si="796"/>
        <v>1.1791735371E-3</v>
      </c>
      <c r="I5713" s="149">
        <f t="shared" si="797"/>
        <v>1.2430569100000001E-4</v>
      </c>
      <c r="J5713" s="149">
        <v>7.3140833E-4</v>
      </c>
      <c r="K5713" s="149">
        <v>1.0593994000000001E-3</v>
      </c>
      <c r="L5713" s="149">
        <v>1.1811013E-4</v>
      </c>
      <c r="M5713" s="149">
        <v>6.0391666999999996E-6</v>
      </c>
      <c r="N5713" s="149">
        <v>1.3908785000000001E-3</v>
      </c>
      <c r="O5713" s="149">
        <v>1.1292942E-4</v>
      </c>
      <c r="P5713" s="149">
        <v>1.6640071E-6</v>
      </c>
      <c r="Q5713" s="149">
        <v>9.6543132000000002E-5</v>
      </c>
      <c r="R5713" s="149">
        <v>0</v>
      </c>
      <c r="S5713" s="149">
        <v>0</v>
      </c>
      <c r="T5713" s="149">
        <v>0</v>
      </c>
      <c r="U5713" s="149">
        <v>2.7762558999999999E-5</v>
      </c>
      <c r="V5713" s="110"/>
      <c r="W5713" s="246">
        <f t="shared" si="793"/>
        <v>5.4178394814814812E-3</v>
      </c>
      <c r="X5713" s="201">
        <v>0.10215407999999999</v>
      </c>
      <c r="Y5713" s="201">
        <v>9.9751981000000003E-2</v>
      </c>
      <c r="Z5713" s="201">
        <v>1.5972633999999999E-3</v>
      </c>
      <c r="AA5713" s="201">
        <v>8.3665935E-7</v>
      </c>
      <c r="AB5713" s="201">
        <v>2.6638314000000001E-4</v>
      </c>
      <c r="AC5713" s="201">
        <v>7.0413859000000001E-5</v>
      </c>
      <c r="AD5713" s="201">
        <v>4.6720664E-4</v>
      </c>
      <c r="AE5713" s="76">
        <v>3.5730397E-8</v>
      </c>
      <c r="AF5713" s="76">
        <v>7.2211955E-11</v>
      </c>
      <c r="AG5713" s="20">
        <v>7.7712723999999998E-4</v>
      </c>
      <c r="AH5713" s="20"/>
      <c r="AI5713" s="20"/>
      <c r="AJ5713" s="20"/>
      <c r="AK5713" s="20"/>
      <c r="AL5713" s="20"/>
      <c r="AM5713" s="20"/>
      <c r="AN5713" s="20"/>
      <c r="AS5713" s="20"/>
      <c r="AT5713" s="20"/>
      <c r="AU5713" s="20"/>
      <c r="AV5713" s="20"/>
      <c r="AW5713" s="20"/>
      <c r="AX5713" s="20"/>
      <c r="AY5713" s="20"/>
      <c r="AZ5713" s="20"/>
      <c r="BA5713" s="20"/>
      <c r="BB5713" s="20"/>
      <c r="BC5713" s="20"/>
      <c r="BD5713" s="20"/>
      <c r="BE5713" s="20"/>
      <c r="BF5713" s="20"/>
      <c r="BG5713" s="20"/>
      <c r="BH5713" s="20"/>
      <c r="BI5713" s="20"/>
      <c r="BJ5713" s="20"/>
      <c r="BK5713" s="20"/>
      <c r="BL5713" s="20"/>
      <c r="BM5713" s="20"/>
      <c r="BN5713" s="20"/>
      <c r="BO5713" s="20"/>
      <c r="BP5713" s="20"/>
      <c r="BQ5713" s="20"/>
      <c r="BR5713" s="20"/>
      <c r="BS5713" s="20"/>
      <c r="BT5713" s="20"/>
      <c r="BU5713" s="20"/>
      <c r="BV5713" s="20"/>
      <c r="BW5713" s="20"/>
      <c r="BX5713" s="20"/>
      <c r="BY5713" s="20"/>
      <c r="BZ5713" s="20"/>
      <c r="CA5713" s="20"/>
      <c r="CB5713" s="20"/>
      <c r="CC5713" s="20"/>
      <c r="CD5713" s="20"/>
      <c r="CE5713" s="20"/>
      <c r="CF5713" s="20"/>
      <c r="CG5713" s="20"/>
      <c r="CH5713" s="20"/>
      <c r="CI5713" s="20"/>
      <c r="CJ5713" s="20"/>
      <c r="CK5713" s="20"/>
      <c r="CL5713" s="20"/>
      <c r="CM5713" s="20"/>
      <c r="CN5713" s="20"/>
      <c r="CO5713" s="20"/>
      <c r="CP5713" s="20"/>
      <c r="CQ5713" s="20"/>
      <c r="CR5713" s="20"/>
      <c r="CS5713" s="20"/>
      <c r="CT5713" s="20"/>
      <c r="CU5713" s="20"/>
      <c r="CV5713" s="20"/>
      <c r="CW5713" s="20"/>
      <c r="CX5713" s="20"/>
      <c r="CY5713" s="20"/>
      <c r="CZ5713" s="20"/>
      <c r="DA5713" s="20"/>
      <c r="DB5713" s="20"/>
      <c r="DC5713" s="20"/>
      <c r="DD5713" s="20"/>
      <c r="DE5713" s="20"/>
      <c r="DF5713" s="20"/>
      <c r="DG5713" s="20"/>
      <c r="DH5713" s="20"/>
      <c r="DI5713" s="20"/>
      <c r="DJ5713" s="20"/>
      <c r="DK5713" s="20"/>
      <c r="DL5713" s="20"/>
      <c r="DM5713" s="20"/>
      <c r="DN5713" s="20"/>
      <c r="DO5713" s="20"/>
      <c r="DP5713" s="20"/>
      <c r="DQ5713" s="20"/>
      <c r="DR5713" s="20"/>
      <c r="DS5713" s="20"/>
      <c r="DT5713" s="20"/>
      <c r="DU5713" s="20"/>
      <c r="DV5713" s="20"/>
      <c r="DW5713" s="20"/>
      <c r="DX5713" s="20"/>
      <c r="DY5713" s="20"/>
    </row>
    <row r="5714" spans="1:129" x14ac:dyDescent="0.15">
      <c r="A5714" s="61"/>
      <c r="B5714" s="77" t="s">
        <v>12188</v>
      </c>
      <c r="C5714" s="83"/>
      <c r="D5714" s="73" t="s">
        <v>38</v>
      </c>
      <c r="E5714" s="20" t="s">
        <v>12189</v>
      </c>
      <c r="F5714" s="149">
        <f t="shared" si="794"/>
        <v>6.7673040064000003E-3</v>
      </c>
      <c r="G5714" s="149">
        <f t="shared" si="795"/>
        <v>1.5130876015E-3</v>
      </c>
      <c r="H5714" s="149">
        <f t="shared" si="796"/>
        <v>1.2790099148999999E-3</v>
      </c>
      <c r="I5714" s="149">
        <f t="shared" si="797"/>
        <v>3.1174482999999998E-3</v>
      </c>
      <c r="J5714" s="149">
        <v>8.5775819000000002E-4</v>
      </c>
      <c r="K5714" s="149">
        <v>1.1585354E-3</v>
      </c>
      <c r="L5714" s="149">
        <v>1.1776587E-4</v>
      </c>
      <c r="M5714" s="149">
        <v>5.4039614999999999E-6</v>
      </c>
      <c r="N5714" s="149">
        <v>1.3927122E-3</v>
      </c>
      <c r="O5714" s="149">
        <v>1.1497144E-4</v>
      </c>
      <c r="P5714" s="149">
        <v>2.7086449E-6</v>
      </c>
      <c r="Q5714" s="149">
        <v>1.210364E-4</v>
      </c>
      <c r="R5714" s="149">
        <v>0</v>
      </c>
      <c r="S5714" s="149">
        <v>0</v>
      </c>
      <c r="T5714" s="149">
        <v>0</v>
      </c>
      <c r="U5714" s="149">
        <v>2.9964118999999999E-3</v>
      </c>
      <c r="V5714" s="110"/>
      <c r="W5714" s="246">
        <f t="shared" si="793"/>
        <v>6.3537643703703702E-3</v>
      </c>
      <c r="X5714" s="201">
        <v>0.12688888000000001</v>
      </c>
      <c r="Y5714" s="201">
        <v>0.12535471000000001</v>
      </c>
      <c r="Z5714" s="201">
        <v>8.4782049999999995E-4</v>
      </c>
      <c r="AA5714" s="201">
        <v>9.4392532999999996E-7</v>
      </c>
      <c r="AB5714" s="201">
        <v>2.0525365999999999E-4</v>
      </c>
      <c r="AC5714" s="201">
        <v>4.8974960999999998E-5</v>
      </c>
      <c r="AD5714" s="201">
        <v>4.3117808E-4</v>
      </c>
      <c r="AE5714" s="76">
        <v>3.8481154999999999E-8</v>
      </c>
      <c r="AF5714" s="76">
        <v>7.7080409999999998E-11</v>
      </c>
      <c r="AG5714" s="20">
        <v>9.8139529000000007E-4</v>
      </c>
      <c r="AH5714" s="20"/>
      <c r="AI5714" s="20"/>
      <c r="AJ5714" s="20"/>
      <c r="AK5714" s="20"/>
      <c r="AL5714" s="20"/>
      <c r="AM5714" s="20"/>
      <c r="AN5714" s="20"/>
      <c r="AS5714" s="20"/>
      <c r="AT5714" s="20"/>
      <c r="AU5714" s="20"/>
      <c r="AV5714" s="20"/>
      <c r="AW5714" s="20"/>
      <c r="AX5714" s="20"/>
      <c r="AY5714" s="20"/>
      <c r="AZ5714" s="20"/>
      <c r="BA5714" s="20"/>
      <c r="BB5714" s="20"/>
      <c r="BC5714" s="20"/>
      <c r="BD5714" s="20"/>
      <c r="BE5714" s="20"/>
      <c r="BF5714" s="20"/>
      <c r="BG5714" s="20"/>
      <c r="BH5714" s="20"/>
      <c r="BI5714" s="20"/>
      <c r="BJ5714" s="20"/>
      <c r="BK5714" s="20"/>
      <c r="BL5714" s="20"/>
      <c r="BM5714" s="20"/>
      <c r="BN5714" s="20"/>
      <c r="BO5714" s="20"/>
      <c r="BP5714" s="20"/>
      <c r="BQ5714" s="20"/>
      <c r="BR5714" s="20"/>
      <c r="BS5714" s="20"/>
      <c r="BT5714" s="20"/>
      <c r="BU5714" s="20"/>
      <c r="BV5714" s="20"/>
      <c r="BW5714" s="20"/>
      <c r="BX5714" s="20"/>
      <c r="BY5714" s="20"/>
      <c r="BZ5714" s="20"/>
      <c r="CA5714" s="20"/>
      <c r="CB5714" s="20"/>
      <c r="CC5714" s="20"/>
      <c r="CD5714" s="20"/>
      <c r="CE5714" s="20"/>
      <c r="CF5714" s="20"/>
      <c r="CG5714" s="20"/>
      <c r="CH5714" s="20"/>
      <c r="CI5714" s="20"/>
      <c r="CJ5714" s="20"/>
      <c r="CK5714" s="20"/>
      <c r="CL5714" s="20"/>
      <c r="CM5714" s="20"/>
      <c r="CN5714" s="20"/>
      <c r="CO5714" s="20"/>
      <c r="CP5714" s="20"/>
      <c r="CQ5714" s="20"/>
      <c r="CR5714" s="20"/>
      <c r="CS5714" s="20"/>
      <c r="CT5714" s="20"/>
      <c r="CU5714" s="20"/>
      <c r="CV5714" s="20"/>
      <c r="CW5714" s="20"/>
      <c r="CX5714" s="20"/>
      <c r="CY5714" s="20"/>
      <c r="CZ5714" s="20"/>
      <c r="DA5714" s="20"/>
      <c r="DB5714" s="20"/>
      <c r="DC5714" s="20"/>
      <c r="DD5714" s="20"/>
      <c r="DE5714" s="20"/>
      <c r="DF5714" s="20"/>
      <c r="DG5714" s="20"/>
      <c r="DH5714" s="20"/>
      <c r="DI5714" s="20"/>
      <c r="DJ5714" s="20"/>
      <c r="DK5714" s="20"/>
      <c r="DL5714" s="20"/>
      <c r="DM5714" s="20"/>
      <c r="DN5714" s="20"/>
      <c r="DO5714" s="20"/>
      <c r="DP5714" s="20"/>
      <c r="DQ5714" s="20"/>
      <c r="DR5714" s="20"/>
      <c r="DS5714" s="20"/>
      <c r="DT5714" s="20"/>
      <c r="DU5714" s="20"/>
      <c r="DV5714" s="20"/>
      <c r="DW5714" s="20"/>
      <c r="DX5714" s="20"/>
      <c r="DY5714" s="20"/>
    </row>
    <row r="5715" spans="1:129" x14ac:dyDescent="0.15">
      <c r="A5715" s="61"/>
      <c r="B5715" s="77" t="s">
        <v>12190</v>
      </c>
      <c r="C5715" s="83"/>
      <c r="D5715" s="73" t="s">
        <v>38</v>
      </c>
      <c r="E5715" s="20" t="s">
        <v>12191</v>
      </c>
      <c r="F5715" s="149">
        <f t="shared" si="794"/>
        <v>0.56829052016000003</v>
      </c>
      <c r="G5715" s="149">
        <f t="shared" si="795"/>
        <v>3.4619109359999997E-2</v>
      </c>
      <c r="H5715" s="149">
        <f t="shared" si="796"/>
        <v>0.41911370819999999</v>
      </c>
      <c r="I5715" s="149">
        <f t="shared" si="797"/>
        <v>4.6182125999999993E-3</v>
      </c>
      <c r="J5715" s="149">
        <v>0.10993949</v>
      </c>
      <c r="K5715" s="149">
        <v>0.41124925000000001</v>
      </c>
      <c r="L5715" s="149">
        <v>1.6223714E-3</v>
      </c>
      <c r="M5715" s="149">
        <v>5.2021436000000004E-4</v>
      </c>
      <c r="N5715" s="149">
        <v>9.3893680000000004E-3</v>
      </c>
      <c r="O5715" s="149">
        <v>2.4709526999999998E-2</v>
      </c>
      <c r="P5715" s="149">
        <v>6.2420868000000003E-3</v>
      </c>
      <c r="Q5715" s="149">
        <v>1.1272312999999999E-3</v>
      </c>
      <c r="R5715" s="149">
        <v>0</v>
      </c>
      <c r="S5715" s="149">
        <v>0</v>
      </c>
      <c r="T5715" s="149">
        <v>0</v>
      </c>
      <c r="U5715" s="149">
        <v>3.4909812999999999E-3</v>
      </c>
      <c r="V5715" s="110"/>
      <c r="W5715" s="246">
        <f t="shared" si="793"/>
        <v>0.81436659259259259</v>
      </c>
      <c r="X5715" s="201">
        <v>15.437664</v>
      </c>
      <c r="Y5715" s="201">
        <v>9.9345659000000008</v>
      </c>
      <c r="Z5715" s="201">
        <v>2.3679488000000002</v>
      </c>
      <c r="AA5715" s="201">
        <v>9.1015849999999995E-4</v>
      </c>
      <c r="AB5715" s="201">
        <v>1.3147017000000001</v>
      </c>
      <c r="AC5715" s="201">
        <v>0.19749565999999999</v>
      </c>
      <c r="AD5715" s="201">
        <v>1.6220417</v>
      </c>
      <c r="AE5715" s="76">
        <v>9.6344537E-6</v>
      </c>
      <c r="AF5715" s="76">
        <v>1.7917403E-8</v>
      </c>
      <c r="AG5715" s="20">
        <v>4.4455047999999997E-2</v>
      </c>
      <c r="AH5715" s="20"/>
      <c r="AI5715" s="20"/>
      <c r="AJ5715" s="20"/>
      <c r="AK5715" s="20"/>
      <c r="AL5715" s="20"/>
      <c r="AM5715" s="20"/>
      <c r="AN5715" s="20"/>
      <c r="AS5715" s="20"/>
      <c r="AT5715" s="20"/>
      <c r="AU5715" s="20"/>
      <c r="AV5715" s="20"/>
      <c r="AW5715" s="20"/>
      <c r="AX5715" s="20"/>
      <c r="AY5715" s="20"/>
      <c r="AZ5715" s="20"/>
      <c r="BA5715" s="20"/>
      <c r="BB5715" s="20"/>
      <c r="BC5715" s="20"/>
      <c r="BD5715" s="20"/>
      <c r="BE5715" s="20"/>
      <c r="BF5715" s="20"/>
      <c r="BG5715" s="20"/>
      <c r="BH5715" s="20"/>
      <c r="BI5715" s="20"/>
      <c r="BJ5715" s="20"/>
      <c r="BK5715" s="20"/>
      <c r="BL5715" s="20"/>
      <c r="BM5715" s="20"/>
      <c r="BN5715" s="20"/>
      <c r="BO5715" s="20"/>
      <c r="BP5715" s="20"/>
      <c r="BQ5715" s="20"/>
      <c r="BR5715" s="20"/>
      <c r="BS5715" s="20"/>
      <c r="BT5715" s="20"/>
      <c r="BU5715" s="20"/>
      <c r="BV5715" s="20"/>
      <c r="BW5715" s="20"/>
      <c r="BX5715" s="20"/>
      <c r="BY5715" s="20"/>
      <c r="BZ5715" s="20"/>
      <c r="CA5715" s="20"/>
      <c r="CB5715" s="20"/>
      <c r="CC5715" s="20"/>
      <c r="CD5715" s="20"/>
      <c r="CE5715" s="20"/>
      <c r="CF5715" s="20"/>
      <c r="CG5715" s="20"/>
      <c r="CH5715" s="20"/>
      <c r="CI5715" s="20"/>
      <c r="CJ5715" s="20"/>
      <c r="CK5715" s="20"/>
      <c r="CL5715" s="20"/>
      <c r="CM5715" s="20"/>
      <c r="CN5715" s="20"/>
      <c r="CO5715" s="20"/>
      <c r="CP5715" s="20"/>
      <c r="CQ5715" s="20"/>
      <c r="CR5715" s="20"/>
      <c r="CS5715" s="20"/>
      <c r="CT5715" s="20"/>
      <c r="CU5715" s="20"/>
      <c r="CV5715" s="20"/>
      <c r="CW5715" s="20"/>
      <c r="CX5715" s="20"/>
      <c r="CY5715" s="20"/>
      <c r="CZ5715" s="20"/>
      <c r="DA5715" s="20"/>
      <c r="DB5715" s="20"/>
      <c r="DC5715" s="20"/>
      <c r="DD5715" s="20"/>
      <c r="DE5715" s="20"/>
      <c r="DF5715" s="20"/>
      <c r="DG5715" s="20"/>
      <c r="DH5715" s="20"/>
      <c r="DI5715" s="20"/>
      <c r="DJ5715" s="20"/>
      <c r="DK5715" s="20"/>
      <c r="DL5715" s="20"/>
      <c r="DM5715" s="20"/>
      <c r="DN5715" s="20"/>
      <c r="DO5715" s="20"/>
      <c r="DP5715" s="20"/>
      <c r="DQ5715" s="20"/>
      <c r="DR5715" s="20"/>
      <c r="DS5715" s="20"/>
      <c r="DT5715" s="20"/>
      <c r="DU5715" s="20"/>
      <c r="DV5715" s="20"/>
      <c r="DW5715" s="20"/>
      <c r="DX5715" s="20"/>
      <c r="DY5715" s="20"/>
    </row>
    <row r="5716" spans="1:129" x14ac:dyDescent="0.15">
      <c r="A5716" s="61"/>
      <c r="B5716" s="77" t="s">
        <v>12192</v>
      </c>
      <c r="C5716" s="83"/>
      <c r="D5716" s="73" t="s">
        <v>38</v>
      </c>
      <c r="E5716" s="20" t="s">
        <v>12193</v>
      </c>
      <c r="F5716" s="149">
        <f t="shared" si="794"/>
        <v>6.1638591726000005E-4</v>
      </c>
      <c r="G5716" s="149">
        <f t="shared" si="795"/>
        <v>1.214413832E-4</v>
      </c>
      <c r="H5716" s="149">
        <f t="shared" si="796"/>
        <v>1.8791680776000002E-4</v>
      </c>
      <c r="I5716" s="149">
        <f t="shared" si="797"/>
        <v>5.7942563E-6</v>
      </c>
      <c r="J5716" s="149">
        <v>3.0123347E-4</v>
      </c>
      <c r="K5716" s="149">
        <v>1.7009876000000001E-4</v>
      </c>
      <c r="L5716" s="149">
        <v>1.7076266000000001E-5</v>
      </c>
      <c r="M5716" s="149">
        <v>3.4663541999999998E-6</v>
      </c>
      <c r="N5716" s="149">
        <v>1.0517491E-4</v>
      </c>
      <c r="O5716" s="149">
        <v>1.2800119E-5</v>
      </c>
      <c r="P5716" s="149">
        <v>7.4178176000000005E-7</v>
      </c>
      <c r="Q5716" s="149">
        <v>4.3845225999999999E-6</v>
      </c>
      <c r="R5716" s="149">
        <v>0</v>
      </c>
      <c r="S5716" s="149">
        <v>0</v>
      </c>
      <c r="T5716" s="149">
        <v>0</v>
      </c>
      <c r="U5716" s="149">
        <v>1.4097337000000001E-6</v>
      </c>
      <c r="V5716" s="110"/>
      <c r="W5716" s="246">
        <f t="shared" si="793"/>
        <v>2.2313590370370371E-3</v>
      </c>
      <c r="X5716" s="201">
        <v>4.0848695999999997E-2</v>
      </c>
      <c r="Y5716" s="201">
        <v>3.9844313999999999E-2</v>
      </c>
      <c r="Z5716" s="201">
        <v>4.7375097999999998E-4</v>
      </c>
      <c r="AA5716" s="201">
        <v>4.2731665000000001E-7</v>
      </c>
      <c r="AB5716" s="201">
        <v>3.3130520000000001E-4</v>
      </c>
      <c r="AC5716" s="201">
        <v>3.1972089000000002E-5</v>
      </c>
      <c r="AD5716" s="201">
        <v>1.6692553999999999E-4</v>
      </c>
      <c r="AE5716" s="76">
        <v>5.0376906E-9</v>
      </c>
      <c r="AF5716" s="76">
        <v>1.8333361999999998E-11</v>
      </c>
      <c r="AG5716" s="20">
        <v>3.8314959999999999E-4</v>
      </c>
      <c r="AH5716" s="20"/>
      <c r="AI5716" s="20"/>
      <c r="AJ5716" s="20"/>
      <c r="AK5716" s="20"/>
      <c r="AL5716" s="20"/>
      <c r="AM5716" s="20"/>
      <c r="AN5716" s="20"/>
      <c r="AS5716" s="20"/>
      <c r="AT5716" s="20"/>
      <c r="AU5716" s="20"/>
      <c r="AV5716" s="20"/>
      <c r="AW5716" s="20"/>
      <c r="AX5716" s="20"/>
      <c r="AY5716" s="20"/>
      <c r="AZ5716" s="20"/>
      <c r="BA5716" s="20"/>
      <c r="BB5716" s="20"/>
      <c r="BC5716" s="20"/>
      <c r="BD5716" s="20"/>
      <c r="BE5716" s="20"/>
      <c r="BF5716" s="20"/>
      <c r="BG5716" s="20"/>
      <c r="BH5716" s="20"/>
      <c r="BI5716" s="20"/>
      <c r="BJ5716" s="20"/>
      <c r="BK5716" s="20"/>
      <c r="BL5716" s="20"/>
      <c r="BM5716" s="20"/>
      <c r="BN5716" s="20"/>
      <c r="BO5716" s="20"/>
      <c r="BP5716" s="20"/>
      <c r="BQ5716" s="20"/>
      <c r="BR5716" s="20"/>
      <c r="BS5716" s="20"/>
      <c r="BT5716" s="20"/>
      <c r="BU5716" s="20"/>
      <c r="BV5716" s="20"/>
      <c r="BW5716" s="20"/>
      <c r="BX5716" s="20"/>
      <c r="BY5716" s="20"/>
      <c r="BZ5716" s="20"/>
      <c r="CA5716" s="20"/>
      <c r="CB5716" s="20"/>
      <c r="CC5716" s="20"/>
      <c r="CD5716" s="20"/>
      <c r="CE5716" s="20"/>
      <c r="CF5716" s="20"/>
      <c r="CG5716" s="20"/>
      <c r="CH5716" s="20"/>
      <c r="CI5716" s="20"/>
      <c r="CJ5716" s="20"/>
      <c r="CK5716" s="20"/>
      <c r="CL5716" s="20"/>
      <c r="CM5716" s="20"/>
      <c r="CN5716" s="20"/>
      <c r="CO5716" s="20"/>
      <c r="CP5716" s="20"/>
      <c r="CQ5716" s="20"/>
      <c r="CR5716" s="20"/>
      <c r="CS5716" s="20"/>
      <c r="CT5716" s="20"/>
      <c r="CU5716" s="20"/>
      <c r="CV5716" s="20"/>
      <c r="CW5716" s="20"/>
      <c r="CX5716" s="20"/>
      <c r="CY5716" s="20"/>
      <c r="CZ5716" s="20"/>
      <c r="DA5716" s="20"/>
      <c r="DB5716" s="20"/>
      <c r="DC5716" s="20"/>
      <c r="DD5716" s="20"/>
      <c r="DE5716" s="20"/>
      <c r="DF5716" s="20"/>
      <c r="DG5716" s="20"/>
      <c r="DH5716" s="20"/>
      <c r="DI5716" s="20"/>
      <c r="DJ5716" s="20"/>
      <c r="DK5716" s="20"/>
      <c r="DL5716" s="20"/>
      <c r="DM5716" s="20"/>
      <c r="DN5716" s="20"/>
      <c r="DO5716" s="20"/>
      <c r="DP5716" s="20"/>
      <c r="DQ5716" s="20"/>
      <c r="DR5716" s="20"/>
      <c r="DS5716" s="20"/>
      <c r="DT5716" s="20"/>
      <c r="DU5716" s="20"/>
      <c r="DV5716" s="20"/>
      <c r="DW5716" s="20"/>
      <c r="DX5716" s="20"/>
      <c r="DY5716" s="20"/>
    </row>
    <row r="5717" spans="1:129" x14ac:dyDescent="0.15">
      <c r="A5717" s="61"/>
      <c r="B5717" s="77" t="s">
        <v>12194</v>
      </c>
      <c r="C5717" s="83"/>
      <c r="D5717" s="73" t="s">
        <v>38</v>
      </c>
      <c r="E5717" s="20" t="s">
        <v>12195</v>
      </c>
      <c r="F5717" s="149">
        <f t="shared" si="794"/>
        <v>6.3912961079999999E-4</v>
      </c>
      <c r="G5717" s="149">
        <f t="shared" si="795"/>
        <v>1.2668275800000001E-4</v>
      </c>
      <c r="H5717" s="149">
        <f t="shared" si="796"/>
        <v>1.9453855870000001E-4</v>
      </c>
      <c r="I5717" s="149">
        <f t="shared" si="797"/>
        <v>5.8309641000000004E-6</v>
      </c>
      <c r="J5717" s="149">
        <v>3.1207733E-4</v>
      </c>
      <c r="K5717" s="149">
        <v>1.7635263000000001E-4</v>
      </c>
      <c r="L5717" s="149">
        <v>1.7171467E-5</v>
      </c>
      <c r="M5717" s="149">
        <v>6.8572549999999998E-6</v>
      </c>
      <c r="N5717" s="149">
        <v>1.0691939E-4</v>
      </c>
      <c r="O5717" s="149">
        <v>1.2906113000000001E-5</v>
      </c>
      <c r="P5717" s="149">
        <v>1.0144617E-6</v>
      </c>
      <c r="Q5717" s="149">
        <v>4.3508745000000004E-6</v>
      </c>
      <c r="R5717" s="149">
        <v>0</v>
      </c>
      <c r="S5717" s="149">
        <v>0</v>
      </c>
      <c r="T5717" s="149">
        <v>0</v>
      </c>
      <c r="U5717" s="149">
        <v>1.4800896E-6</v>
      </c>
      <c r="V5717" s="110"/>
      <c r="W5717" s="246">
        <f t="shared" si="793"/>
        <v>2.3116839259259259E-3</v>
      </c>
      <c r="X5717" s="201">
        <v>4.0687640999999997E-2</v>
      </c>
      <c r="Y5717" s="201">
        <v>4.0047760000000002E-2</v>
      </c>
      <c r="Z5717" s="201">
        <v>3.3339539999999998E-4</v>
      </c>
      <c r="AA5717" s="201">
        <v>3.7319471999999999E-7</v>
      </c>
      <c r="AB5717" s="201">
        <v>1.3812045E-4</v>
      </c>
      <c r="AC5717" s="201">
        <v>2.257428E-5</v>
      </c>
      <c r="AD5717" s="201">
        <v>1.4541774E-4</v>
      </c>
      <c r="AE5717" s="76">
        <v>5.2532793999999997E-9</v>
      </c>
      <c r="AF5717" s="76">
        <v>1.8709568999999999E-11</v>
      </c>
      <c r="AG5717" s="20">
        <v>3.7443314000000001E-4</v>
      </c>
      <c r="AH5717" s="20"/>
      <c r="AI5717" s="20"/>
      <c r="AJ5717" s="20"/>
      <c r="AK5717" s="20"/>
      <c r="AL5717" s="20"/>
      <c r="AM5717" s="20"/>
      <c r="AN5717" s="20"/>
      <c r="AS5717" s="20"/>
      <c r="AT5717" s="20"/>
      <c r="AU5717" s="20"/>
      <c r="AV5717" s="20"/>
      <c r="AW5717" s="20"/>
      <c r="AX5717" s="20"/>
      <c r="AY5717" s="20"/>
      <c r="AZ5717" s="20"/>
      <c r="BA5717" s="20"/>
      <c r="BB5717" s="20"/>
      <c r="BC5717" s="20"/>
      <c r="BD5717" s="20"/>
      <c r="BE5717" s="20"/>
      <c r="BF5717" s="20"/>
      <c r="BG5717" s="20"/>
      <c r="BH5717" s="20"/>
      <c r="BI5717" s="20"/>
      <c r="BJ5717" s="20"/>
      <c r="BK5717" s="20"/>
      <c r="BL5717" s="20"/>
      <c r="BM5717" s="20"/>
      <c r="BN5717" s="20"/>
      <c r="BO5717" s="20"/>
      <c r="BP5717" s="20"/>
      <c r="BQ5717" s="20"/>
      <c r="BR5717" s="20"/>
      <c r="BS5717" s="20"/>
      <c r="BT5717" s="20"/>
      <c r="BU5717" s="20"/>
      <c r="BV5717" s="20"/>
      <c r="BW5717" s="20"/>
      <c r="BX5717" s="20"/>
      <c r="BY5717" s="20"/>
      <c r="BZ5717" s="20"/>
      <c r="CA5717" s="20"/>
      <c r="CB5717" s="20"/>
      <c r="CC5717" s="20"/>
      <c r="CD5717" s="20"/>
      <c r="CE5717" s="20"/>
      <c r="CF5717" s="20"/>
      <c r="CG5717" s="20"/>
      <c r="CH5717" s="20"/>
      <c r="CI5717" s="20"/>
      <c r="CJ5717" s="20"/>
      <c r="CK5717" s="20"/>
      <c r="CL5717" s="20"/>
      <c r="CM5717" s="20"/>
      <c r="CN5717" s="20"/>
      <c r="CO5717" s="20"/>
      <c r="CP5717" s="20"/>
      <c r="CQ5717" s="20"/>
      <c r="CR5717" s="20"/>
      <c r="CS5717" s="20"/>
      <c r="CT5717" s="20"/>
      <c r="CU5717" s="20"/>
      <c r="CV5717" s="20"/>
      <c r="CW5717" s="20"/>
      <c r="CX5717" s="20"/>
      <c r="CY5717" s="20"/>
      <c r="CZ5717" s="20"/>
      <c r="DA5717" s="20"/>
      <c r="DB5717" s="20"/>
      <c r="DC5717" s="20"/>
      <c r="DD5717" s="20"/>
      <c r="DE5717" s="20"/>
      <c r="DF5717" s="20"/>
      <c r="DG5717" s="20"/>
      <c r="DH5717" s="20"/>
      <c r="DI5717" s="20"/>
      <c r="DJ5717" s="20"/>
      <c r="DK5717" s="20"/>
      <c r="DL5717" s="20"/>
      <c r="DM5717" s="20"/>
      <c r="DN5717" s="20"/>
      <c r="DO5717" s="20"/>
      <c r="DP5717" s="20"/>
      <c r="DQ5717" s="20"/>
      <c r="DR5717" s="20"/>
      <c r="DS5717" s="20"/>
      <c r="DT5717" s="20"/>
      <c r="DU5717" s="20"/>
      <c r="DV5717" s="20"/>
      <c r="DW5717" s="20"/>
      <c r="DX5717" s="20"/>
      <c r="DY5717" s="20"/>
    </row>
    <row r="5718" spans="1:129" x14ac:dyDescent="0.15">
      <c r="A5718" s="61"/>
      <c r="B5718" s="77" t="s">
        <v>12196</v>
      </c>
      <c r="C5718" s="83"/>
      <c r="D5718" s="73" t="s">
        <v>38</v>
      </c>
      <c r="E5718" s="20" t="s">
        <v>12197</v>
      </c>
      <c r="F5718" s="149">
        <f t="shared" si="794"/>
        <v>3.2484761101999999E-3</v>
      </c>
      <c r="G5718" s="149">
        <f t="shared" si="795"/>
        <v>4.9691540669999997E-4</v>
      </c>
      <c r="H5718" s="149">
        <f t="shared" si="796"/>
        <v>1.7675739384999999E-3</v>
      </c>
      <c r="I5718" s="149">
        <f t="shared" si="797"/>
        <v>6.9291424499999998E-4</v>
      </c>
      <c r="J5718" s="149">
        <v>2.9107252E-4</v>
      </c>
      <c r="K5718" s="149">
        <v>1.5800480999999999E-3</v>
      </c>
      <c r="L5718" s="149">
        <v>1.8626432E-4</v>
      </c>
      <c r="M5718" s="149">
        <v>8.7957666999999996E-6</v>
      </c>
      <c r="N5718" s="149">
        <v>2.2722787999999999E-4</v>
      </c>
      <c r="O5718" s="149">
        <v>2.6089176000000002E-4</v>
      </c>
      <c r="P5718" s="149">
        <v>1.2615185000000001E-6</v>
      </c>
      <c r="Q5718" s="149">
        <v>9.5398874999999997E-5</v>
      </c>
      <c r="R5718" s="149">
        <v>0</v>
      </c>
      <c r="S5718" s="149">
        <v>0</v>
      </c>
      <c r="T5718" s="149">
        <v>0</v>
      </c>
      <c r="U5718" s="149">
        <v>5.9751537E-4</v>
      </c>
      <c r="V5718" s="110"/>
      <c r="W5718" s="246">
        <f t="shared" si="793"/>
        <v>2.1560927407407405E-3</v>
      </c>
      <c r="X5718" s="201">
        <v>4.3937830999999997E-2</v>
      </c>
      <c r="Y5718" s="201">
        <v>4.2530051999999999E-2</v>
      </c>
      <c r="Z5718" s="201">
        <v>8.8474305999999999E-4</v>
      </c>
      <c r="AA5718" s="201">
        <v>4.1328562000000001E-7</v>
      </c>
      <c r="AB5718" s="201">
        <v>2.0004406999999999E-4</v>
      </c>
      <c r="AC5718" s="201">
        <v>4.3851199999999998E-5</v>
      </c>
      <c r="AD5718" s="201">
        <v>2.7872695000000003E-4</v>
      </c>
      <c r="AE5718" s="76">
        <v>1.1008770999999999E-8</v>
      </c>
      <c r="AF5718" s="76">
        <v>8.5464455999999995E-11</v>
      </c>
      <c r="AG5718" s="20">
        <v>3.4103892000000001E-4</v>
      </c>
      <c r="AH5718" s="20"/>
      <c r="AI5718" s="20"/>
      <c r="AJ5718" s="20"/>
      <c r="AK5718" s="20"/>
      <c r="AL5718" s="20"/>
      <c r="AM5718" s="20"/>
      <c r="AN5718" s="20"/>
      <c r="AS5718" s="20"/>
      <c r="AT5718" s="20"/>
      <c r="AU5718" s="20"/>
      <c r="AV5718" s="20"/>
      <c r="AW5718" s="20"/>
      <c r="AX5718" s="20"/>
      <c r="AY5718" s="20"/>
      <c r="AZ5718" s="20"/>
      <c r="BA5718" s="20"/>
      <c r="BB5718" s="20"/>
      <c r="BC5718" s="20"/>
      <c r="BD5718" s="20"/>
      <c r="BE5718" s="20"/>
      <c r="BF5718" s="20"/>
      <c r="BG5718" s="20"/>
      <c r="BH5718" s="20"/>
      <c r="BI5718" s="20"/>
      <c r="BJ5718" s="20"/>
      <c r="BK5718" s="20"/>
      <c r="BL5718" s="20"/>
      <c r="BM5718" s="20"/>
      <c r="BN5718" s="20"/>
      <c r="BO5718" s="20"/>
      <c r="BP5718" s="20"/>
      <c r="BQ5718" s="20"/>
      <c r="BR5718" s="20"/>
      <c r="BS5718" s="20"/>
      <c r="BT5718" s="20"/>
      <c r="BU5718" s="20"/>
      <c r="BV5718" s="20"/>
      <c r="BW5718" s="20"/>
      <c r="BX5718" s="20"/>
      <c r="BY5718" s="20"/>
      <c r="BZ5718" s="20"/>
      <c r="CA5718" s="20"/>
      <c r="CB5718" s="20"/>
      <c r="CC5718" s="20"/>
      <c r="CD5718" s="20"/>
      <c r="CE5718" s="20"/>
      <c r="CF5718" s="20"/>
      <c r="CG5718" s="20"/>
      <c r="CH5718" s="20"/>
      <c r="CI5718" s="20"/>
      <c r="CJ5718" s="20"/>
      <c r="CK5718" s="20"/>
      <c r="CL5718" s="20"/>
      <c r="CM5718" s="20"/>
      <c r="CN5718" s="20"/>
      <c r="CO5718" s="20"/>
      <c r="CP5718" s="20"/>
      <c r="CQ5718" s="20"/>
      <c r="CR5718" s="20"/>
      <c r="CS5718" s="20"/>
      <c r="CT5718" s="20"/>
      <c r="CU5718" s="20"/>
      <c r="CV5718" s="20"/>
      <c r="CW5718" s="20"/>
      <c r="CX5718" s="20"/>
      <c r="CY5718" s="20"/>
      <c r="CZ5718" s="20"/>
      <c r="DA5718" s="20"/>
      <c r="DB5718" s="20"/>
      <c r="DC5718" s="20"/>
      <c r="DD5718" s="20"/>
      <c r="DE5718" s="20"/>
      <c r="DF5718" s="20"/>
      <c r="DG5718" s="20"/>
      <c r="DH5718" s="20"/>
      <c r="DI5718" s="20"/>
      <c r="DJ5718" s="20"/>
      <c r="DK5718" s="20"/>
      <c r="DL5718" s="20"/>
      <c r="DM5718" s="20"/>
      <c r="DN5718" s="20"/>
      <c r="DO5718" s="20"/>
      <c r="DP5718" s="20"/>
      <c r="DQ5718" s="20"/>
      <c r="DR5718" s="20"/>
      <c r="DS5718" s="20"/>
      <c r="DT5718" s="20"/>
      <c r="DU5718" s="20"/>
      <c r="DV5718" s="20"/>
      <c r="DW5718" s="20"/>
      <c r="DX5718" s="20"/>
      <c r="DY5718" s="20"/>
    </row>
    <row r="5719" spans="1:129" x14ac:dyDescent="0.15">
      <c r="A5719" s="61"/>
      <c r="B5719" s="77" t="s">
        <v>12198</v>
      </c>
      <c r="C5719" s="83"/>
      <c r="D5719" s="73" t="s">
        <v>38</v>
      </c>
      <c r="E5719" s="20" t="s">
        <v>12199</v>
      </c>
      <c r="F5719" s="149">
        <f t="shared" si="794"/>
        <v>3.2675423251000003E-3</v>
      </c>
      <c r="G5719" s="149">
        <f t="shared" si="795"/>
        <v>4.9835924999999995E-4</v>
      </c>
      <c r="H5719" s="149">
        <f t="shared" si="796"/>
        <v>1.7658233741E-3</v>
      </c>
      <c r="I5719" s="149">
        <f t="shared" si="797"/>
        <v>6.9527082099999997E-4</v>
      </c>
      <c r="J5719" s="149">
        <v>3.0808887999999999E-4</v>
      </c>
      <c r="K5719" s="149">
        <v>1.5784111000000001E-3</v>
      </c>
      <c r="L5719" s="149">
        <v>1.8608454E-4</v>
      </c>
      <c r="M5719" s="149">
        <v>8.2662000000000006E-6</v>
      </c>
      <c r="N5719" s="149">
        <v>2.2912428999999999E-4</v>
      </c>
      <c r="O5719" s="149">
        <v>2.6096875999999998E-4</v>
      </c>
      <c r="P5719" s="149">
        <v>1.3277341E-6</v>
      </c>
      <c r="Q5719" s="149">
        <v>9.5508961000000003E-5</v>
      </c>
      <c r="R5719" s="149">
        <v>0</v>
      </c>
      <c r="S5719" s="149">
        <v>0</v>
      </c>
      <c r="T5719" s="149">
        <v>0</v>
      </c>
      <c r="U5719" s="149">
        <v>5.9976186000000001E-4</v>
      </c>
      <c r="V5719" s="110"/>
      <c r="W5719" s="246">
        <f t="shared" si="793"/>
        <v>2.2821398518518515E-3</v>
      </c>
      <c r="X5719" s="201">
        <v>4.9390587999999999E-2</v>
      </c>
      <c r="Y5719" s="201">
        <v>4.7818030999999997E-2</v>
      </c>
      <c r="Z5719" s="201">
        <v>9.9469671999999993E-4</v>
      </c>
      <c r="AA5719" s="201">
        <v>4.0575679E-7</v>
      </c>
      <c r="AB5719" s="201">
        <v>1.9859646E-4</v>
      </c>
      <c r="AC5719" s="201">
        <v>4.4682233999999997E-5</v>
      </c>
      <c r="AD5719" s="201">
        <v>3.3417518999999998E-4</v>
      </c>
      <c r="AE5719" s="76">
        <v>1.116496E-8</v>
      </c>
      <c r="AF5719" s="76">
        <v>8.5789535000000005E-11</v>
      </c>
      <c r="AG5719" s="20">
        <v>3.8144972000000001E-4</v>
      </c>
      <c r="AH5719" s="20"/>
      <c r="AI5719" s="20"/>
      <c r="AJ5719" s="20"/>
      <c r="AK5719" s="20"/>
      <c r="AL5719" s="20"/>
      <c r="AM5719" s="20"/>
      <c r="AN5719" s="20"/>
      <c r="AS5719" s="20"/>
      <c r="AT5719" s="20"/>
      <c r="AU5719" s="20"/>
      <c r="AV5719" s="20"/>
      <c r="AW5719" s="20"/>
      <c r="AX5719" s="20"/>
      <c r="AY5719" s="20"/>
      <c r="AZ5719" s="20"/>
      <c r="BA5719" s="20"/>
      <c r="BB5719" s="20"/>
      <c r="BC5719" s="20"/>
      <c r="BD5719" s="20"/>
      <c r="BE5719" s="20"/>
      <c r="BF5719" s="20"/>
      <c r="BG5719" s="20"/>
      <c r="BH5719" s="20"/>
      <c r="BI5719" s="20"/>
      <c r="BJ5719" s="20"/>
      <c r="BK5719" s="20"/>
      <c r="BL5719" s="20"/>
      <c r="BM5719" s="20"/>
      <c r="BN5719" s="20"/>
      <c r="BO5719" s="20"/>
      <c r="BP5719" s="20"/>
      <c r="BQ5719" s="20"/>
      <c r="BR5719" s="20"/>
      <c r="BS5719" s="20"/>
      <c r="BT5719" s="20"/>
      <c r="BU5719" s="20"/>
      <c r="BV5719" s="20"/>
      <c r="BW5719" s="20"/>
      <c r="BX5719" s="20"/>
      <c r="BY5719" s="20"/>
      <c r="BZ5719" s="20"/>
      <c r="CA5719" s="20"/>
      <c r="CB5719" s="20"/>
      <c r="CC5719" s="20"/>
      <c r="CD5719" s="20"/>
      <c r="CE5719" s="20"/>
      <c r="CF5719" s="20"/>
      <c r="CG5719" s="20"/>
      <c r="CH5719" s="20"/>
      <c r="CI5719" s="20"/>
      <c r="CJ5719" s="20"/>
      <c r="CK5719" s="20"/>
      <c r="CL5719" s="20"/>
      <c r="CM5719" s="20"/>
      <c r="CN5719" s="20"/>
      <c r="CO5719" s="20"/>
      <c r="CP5719" s="20"/>
      <c r="CQ5719" s="20"/>
      <c r="CR5719" s="20"/>
      <c r="CS5719" s="20"/>
      <c r="CT5719" s="20"/>
      <c r="CU5719" s="20"/>
      <c r="CV5719" s="20"/>
      <c r="CW5719" s="20"/>
      <c r="CX5719" s="20"/>
      <c r="CY5719" s="20"/>
      <c r="CZ5719" s="20"/>
      <c r="DA5719" s="20"/>
      <c r="DB5719" s="20"/>
      <c r="DC5719" s="20"/>
      <c r="DD5719" s="20"/>
      <c r="DE5719" s="20"/>
      <c r="DF5719" s="20"/>
      <c r="DG5719" s="20"/>
      <c r="DH5719" s="20"/>
      <c r="DI5719" s="20"/>
      <c r="DJ5719" s="20"/>
      <c r="DK5719" s="20"/>
      <c r="DL5719" s="20"/>
      <c r="DM5719" s="20"/>
      <c r="DN5719" s="20"/>
      <c r="DO5719" s="20"/>
      <c r="DP5719" s="20"/>
      <c r="DQ5719" s="20"/>
      <c r="DR5719" s="20"/>
      <c r="DS5719" s="20"/>
      <c r="DT5719" s="20"/>
      <c r="DU5719" s="20"/>
      <c r="DV5719" s="20"/>
      <c r="DW5719" s="20"/>
      <c r="DX5719" s="20"/>
      <c r="DY5719" s="20"/>
    </row>
    <row r="5720" spans="1:129" x14ac:dyDescent="0.15">
      <c r="A5720" s="61"/>
      <c r="B5720" s="77" t="s">
        <v>12200</v>
      </c>
      <c r="C5720" s="83"/>
      <c r="D5720" s="73" t="s">
        <v>38</v>
      </c>
      <c r="E5720" s="20" t="s">
        <v>12201</v>
      </c>
      <c r="F5720" s="149">
        <f t="shared" si="794"/>
        <v>3.3482465980000002E-3</v>
      </c>
      <c r="G5720" s="149">
        <f t="shared" si="795"/>
        <v>5.0007623220000002E-4</v>
      </c>
      <c r="H5720" s="149">
        <f t="shared" si="796"/>
        <v>1.8043133257999999E-3</v>
      </c>
      <c r="I5720" s="149">
        <f t="shared" si="797"/>
        <v>7.1899293000000008E-4</v>
      </c>
      <c r="J5720" s="149">
        <v>3.2486411000000001E-4</v>
      </c>
      <c r="K5720" s="149">
        <v>1.6165513E-3</v>
      </c>
      <c r="L5720" s="149">
        <v>1.8625474000000001E-4</v>
      </c>
      <c r="M5720" s="149">
        <v>8.8929521999999996E-6</v>
      </c>
      <c r="N5720" s="149">
        <v>2.2991377999999999E-4</v>
      </c>
      <c r="O5720" s="149">
        <v>2.6126950000000002E-4</v>
      </c>
      <c r="P5720" s="149">
        <v>1.5072857999999999E-6</v>
      </c>
      <c r="Q5720" s="149">
        <v>1.1897011E-4</v>
      </c>
      <c r="R5720" s="149">
        <v>0</v>
      </c>
      <c r="S5720" s="149">
        <v>0</v>
      </c>
      <c r="T5720" s="149">
        <v>0</v>
      </c>
      <c r="U5720" s="149">
        <v>6.0002282000000005E-4</v>
      </c>
      <c r="V5720" s="110"/>
      <c r="W5720" s="246">
        <f t="shared" si="793"/>
        <v>2.4064008148148145E-3</v>
      </c>
      <c r="X5720" s="201">
        <v>4.9234870999999999E-2</v>
      </c>
      <c r="Y5720" s="201">
        <v>4.8449077E-2</v>
      </c>
      <c r="Z5720" s="201">
        <v>3.7873889000000001E-4</v>
      </c>
      <c r="AA5720" s="201">
        <v>5.0745172E-7</v>
      </c>
      <c r="AB5720" s="201">
        <v>1.4353346999999999E-4</v>
      </c>
      <c r="AC5720" s="201">
        <v>2.7265222000000001E-5</v>
      </c>
      <c r="AD5720" s="201">
        <v>2.3574859000000001E-4</v>
      </c>
      <c r="AE5720" s="76">
        <v>1.1932467999999999E-8</v>
      </c>
      <c r="AF5720" s="76">
        <v>8.6960389000000001E-11</v>
      </c>
      <c r="AG5720" s="20">
        <v>3.8871777999999999E-4</v>
      </c>
      <c r="AH5720" s="20"/>
      <c r="AI5720" s="20"/>
      <c r="AJ5720" s="20"/>
      <c r="AK5720" s="20"/>
      <c r="AL5720" s="20"/>
      <c r="AM5720" s="20"/>
      <c r="AN5720" s="20"/>
      <c r="AS5720" s="20"/>
      <c r="AT5720" s="20"/>
      <c r="AU5720" s="20"/>
      <c r="AV5720" s="20"/>
      <c r="AW5720" s="20"/>
      <c r="AX5720" s="20"/>
      <c r="AY5720" s="20"/>
      <c r="AZ5720" s="20"/>
      <c r="BA5720" s="20"/>
      <c r="BB5720" s="20"/>
      <c r="BC5720" s="20"/>
      <c r="BD5720" s="20"/>
      <c r="BE5720" s="20"/>
      <c r="BF5720" s="20"/>
      <c r="BG5720" s="20"/>
      <c r="BH5720" s="20"/>
      <c r="BI5720" s="20"/>
      <c r="BJ5720" s="20"/>
      <c r="BK5720" s="20"/>
      <c r="BL5720" s="20"/>
      <c r="BM5720" s="20"/>
      <c r="BN5720" s="20"/>
      <c r="BO5720" s="20"/>
      <c r="BP5720" s="20"/>
      <c r="BQ5720" s="20"/>
      <c r="BR5720" s="20"/>
      <c r="BS5720" s="20"/>
      <c r="BT5720" s="20"/>
      <c r="BU5720" s="20"/>
      <c r="BV5720" s="20"/>
      <c r="BW5720" s="20"/>
      <c r="BX5720" s="20"/>
      <c r="BY5720" s="20"/>
      <c r="BZ5720" s="20"/>
      <c r="CA5720" s="20"/>
      <c r="CB5720" s="20"/>
      <c r="CC5720" s="20"/>
      <c r="CD5720" s="20"/>
      <c r="CE5720" s="20"/>
      <c r="CF5720" s="20"/>
      <c r="CG5720" s="20"/>
      <c r="CH5720" s="20"/>
      <c r="CI5720" s="20"/>
      <c r="CJ5720" s="20"/>
      <c r="CK5720" s="20"/>
      <c r="CL5720" s="20"/>
      <c r="CM5720" s="20"/>
      <c r="CN5720" s="20"/>
      <c r="CO5720" s="20"/>
      <c r="CP5720" s="20"/>
      <c r="CQ5720" s="20"/>
      <c r="CR5720" s="20"/>
      <c r="CS5720" s="20"/>
      <c r="CT5720" s="20"/>
      <c r="CU5720" s="20"/>
      <c r="CV5720" s="20"/>
      <c r="CW5720" s="20"/>
      <c r="CX5720" s="20"/>
      <c r="CY5720" s="20"/>
      <c r="CZ5720" s="20"/>
      <c r="DA5720" s="20"/>
      <c r="DB5720" s="20"/>
      <c r="DC5720" s="20"/>
      <c r="DD5720" s="20"/>
      <c r="DE5720" s="20"/>
      <c r="DF5720" s="20"/>
      <c r="DG5720" s="20"/>
      <c r="DH5720" s="20"/>
      <c r="DI5720" s="20"/>
      <c r="DJ5720" s="20"/>
      <c r="DK5720" s="20"/>
      <c r="DL5720" s="20"/>
      <c r="DM5720" s="20"/>
      <c r="DN5720" s="20"/>
      <c r="DO5720" s="20"/>
      <c r="DP5720" s="20"/>
      <c r="DQ5720" s="20"/>
      <c r="DR5720" s="20"/>
      <c r="DS5720" s="20"/>
      <c r="DT5720" s="20"/>
      <c r="DU5720" s="20"/>
      <c r="DV5720" s="20"/>
      <c r="DW5720" s="20"/>
      <c r="DX5720" s="20"/>
      <c r="DY5720" s="20"/>
    </row>
    <row r="5721" spans="1:129" x14ac:dyDescent="0.15">
      <c r="A5721" s="61"/>
      <c r="B5721" s="77" t="s">
        <v>12202</v>
      </c>
      <c r="C5721" s="83"/>
      <c r="D5721" s="73" t="s">
        <v>38</v>
      </c>
      <c r="E5721" s="20" t="s">
        <v>12203</v>
      </c>
      <c r="F5721" s="149">
        <f t="shared" si="794"/>
        <v>6.6634115566000006E-4</v>
      </c>
      <c r="G5721" s="149">
        <f t="shared" si="795"/>
        <v>1.2620638979999999E-4</v>
      </c>
      <c r="H5721" s="149">
        <f t="shared" si="796"/>
        <v>1.9543600976000002E-4</v>
      </c>
      <c r="I5721" s="149">
        <f t="shared" si="797"/>
        <v>6.2944260999999996E-6</v>
      </c>
      <c r="J5721" s="149">
        <v>3.3840432999999998E-4</v>
      </c>
      <c r="K5721" s="149">
        <v>1.7706722000000001E-4</v>
      </c>
      <c r="L5721" s="149">
        <v>1.7456385999999999E-5</v>
      </c>
      <c r="M5721" s="149">
        <v>3.9336318000000001E-6</v>
      </c>
      <c r="N5721" s="149">
        <v>1.0861186E-4</v>
      </c>
      <c r="O5721" s="149">
        <v>1.3660897999999999E-5</v>
      </c>
      <c r="P5721" s="149">
        <v>9.1240376000000002E-7</v>
      </c>
      <c r="Q5721" s="149">
        <v>4.6872183999999996E-6</v>
      </c>
      <c r="R5721" s="149">
        <v>0</v>
      </c>
      <c r="S5721" s="149">
        <v>0</v>
      </c>
      <c r="T5721" s="149">
        <v>0</v>
      </c>
      <c r="U5721" s="149">
        <v>1.6072077E-6</v>
      </c>
      <c r="V5721" s="110"/>
      <c r="W5721" s="246">
        <f t="shared" si="793"/>
        <v>2.5066987407407404E-3</v>
      </c>
      <c r="X5721" s="201">
        <v>4.7126688999999999E-2</v>
      </c>
      <c r="Y5721" s="201">
        <v>4.4538543999999999E-2</v>
      </c>
      <c r="Z5721" s="201">
        <v>1.0345014000000001E-3</v>
      </c>
      <c r="AA5721" s="201">
        <v>7.7212383000000003E-7</v>
      </c>
      <c r="AB5721" s="201">
        <v>1.1951854E-3</v>
      </c>
      <c r="AC5721" s="201">
        <v>7.1916406999999994E-5</v>
      </c>
      <c r="AD5721" s="201">
        <v>2.8576969999999998E-4</v>
      </c>
      <c r="AE5721" s="76">
        <v>5.4973679000000002E-9</v>
      </c>
      <c r="AF5721" s="76">
        <v>3.0907927999999999E-11</v>
      </c>
      <c r="AG5721" s="20">
        <v>4.2853132999999999E-4</v>
      </c>
      <c r="AH5721" s="20"/>
      <c r="AI5721" s="20"/>
      <c r="AJ5721" s="20"/>
      <c r="AK5721" s="20"/>
      <c r="AL5721" s="20"/>
      <c r="AM5721" s="20"/>
      <c r="AN5721" s="20"/>
      <c r="AS5721" s="20"/>
      <c r="AT5721" s="20"/>
      <c r="AU5721" s="20"/>
      <c r="AV5721" s="20"/>
      <c r="AW5721" s="20"/>
      <c r="AX5721" s="20"/>
      <c r="AY5721" s="20"/>
      <c r="AZ5721" s="20"/>
      <c r="BA5721" s="20"/>
      <c r="BB5721" s="20"/>
      <c r="BC5721" s="20"/>
      <c r="BD5721" s="20"/>
      <c r="BE5721" s="20"/>
      <c r="BF5721" s="20"/>
      <c r="BG5721" s="20"/>
      <c r="BH5721" s="20"/>
      <c r="BI5721" s="20"/>
      <c r="BJ5721" s="20"/>
      <c r="BK5721" s="20"/>
      <c r="BL5721" s="20"/>
      <c r="BM5721" s="20"/>
      <c r="BN5721" s="20"/>
      <c r="BO5721" s="20"/>
      <c r="BP5721" s="20"/>
      <c r="BQ5721" s="20"/>
      <c r="BR5721" s="20"/>
      <c r="BS5721" s="20"/>
      <c r="BT5721" s="20"/>
      <c r="BU5721" s="20"/>
      <c r="BV5721" s="20"/>
      <c r="BW5721" s="20"/>
      <c r="BX5721" s="20"/>
      <c r="BY5721" s="20"/>
      <c r="BZ5721" s="20"/>
      <c r="CA5721" s="20"/>
      <c r="CB5721" s="20"/>
      <c r="CC5721" s="20"/>
      <c r="CD5721" s="20"/>
      <c r="CE5721" s="20"/>
      <c r="CF5721" s="20"/>
      <c r="CG5721" s="20"/>
      <c r="CH5721" s="20"/>
      <c r="CI5721" s="20"/>
      <c r="CJ5721" s="20"/>
      <c r="CK5721" s="20"/>
      <c r="CL5721" s="20"/>
      <c r="CM5721" s="20"/>
      <c r="CN5721" s="20"/>
      <c r="CO5721" s="20"/>
      <c r="CP5721" s="20"/>
      <c r="CQ5721" s="20"/>
      <c r="CR5721" s="20"/>
      <c r="CS5721" s="20"/>
      <c r="CT5721" s="20"/>
      <c r="CU5721" s="20"/>
      <c r="CV5721" s="20"/>
      <c r="CW5721" s="20"/>
      <c r="CX5721" s="20"/>
      <c r="CY5721" s="20"/>
      <c r="CZ5721" s="20"/>
      <c r="DA5721" s="20"/>
      <c r="DB5721" s="20"/>
      <c r="DC5721" s="20"/>
      <c r="DD5721" s="20"/>
      <c r="DE5721" s="20"/>
      <c r="DF5721" s="20"/>
      <c r="DG5721" s="20"/>
      <c r="DH5721" s="20"/>
      <c r="DI5721" s="20"/>
      <c r="DJ5721" s="20"/>
      <c r="DK5721" s="20"/>
      <c r="DL5721" s="20"/>
      <c r="DM5721" s="20"/>
      <c r="DN5721" s="20"/>
      <c r="DO5721" s="20"/>
      <c r="DP5721" s="20"/>
      <c r="DQ5721" s="20"/>
      <c r="DR5721" s="20"/>
      <c r="DS5721" s="20"/>
      <c r="DT5721" s="20"/>
      <c r="DU5721" s="20"/>
      <c r="DV5721" s="20"/>
      <c r="DW5721" s="20"/>
      <c r="DX5721" s="20"/>
      <c r="DY5721" s="20"/>
    </row>
    <row r="5722" spans="1:129" x14ac:dyDescent="0.15">
      <c r="A5722" s="61"/>
      <c r="B5722" s="77" t="s">
        <v>12204</v>
      </c>
      <c r="C5722" s="83"/>
      <c r="D5722" s="73" t="s">
        <v>38</v>
      </c>
      <c r="E5722" s="20" t="s">
        <v>12205</v>
      </c>
      <c r="F5722" s="149">
        <f t="shared" si="794"/>
        <v>7.2148903779999996E-4</v>
      </c>
      <c r="G5722" s="149">
        <f t="shared" si="795"/>
        <v>1.3803508700000001E-4</v>
      </c>
      <c r="H5722" s="149">
        <f t="shared" si="796"/>
        <v>2.12842042E-4</v>
      </c>
      <c r="I5722" s="149">
        <f t="shared" si="797"/>
        <v>6.1544288000000002E-6</v>
      </c>
      <c r="J5722" s="149">
        <v>3.6445747999999998E-4</v>
      </c>
      <c r="K5722" s="149">
        <v>1.9365079999999999E-4</v>
      </c>
      <c r="L5722" s="149">
        <v>1.7559126E-5</v>
      </c>
      <c r="M5722" s="149">
        <v>1.5247871000000001E-5</v>
      </c>
      <c r="N5722" s="149">
        <v>1.0893732E-4</v>
      </c>
      <c r="O5722" s="149">
        <v>1.3849896E-5</v>
      </c>
      <c r="P5722" s="149">
        <v>1.632116E-6</v>
      </c>
      <c r="Q5722" s="149">
        <v>4.5145062000000002E-6</v>
      </c>
      <c r="R5722" s="149">
        <v>0</v>
      </c>
      <c r="S5722" s="149">
        <v>0</v>
      </c>
      <c r="T5722" s="149">
        <v>0</v>
      </c>
      <c r="U5722" s="149">
        <v>1.6399226E-6</v>
      </c>
      <c r="V5722" s="110"/>
      <c r="W5722" s="246">
        <f t="shared" si="793"/>
        <v>2.6996850370370365E-3</v>
      </c>
      <c r="X5722" s="201">
        <v>4.5596151000000001E-2</v>
      </c>
      <c r="Y5722" s="201">
        <v>4.4564844999999999E-2</v>
      </c>
      <c r="Z5722" s="201">
        <v>5.9530189999999999E-4</v>
      </c>
      <c r="AA5722" s="201">
        <v>2.2542381000000001E-6</v>
      </c>
      <c r="AB5722" s="201">
        <v>2.0374116E-4</v>
      </c>
      <c r="AC5722" s="201">
        <v>4.6882263000000002E-5</v>
      </c>
      <c r="AD5722" s="201">
        <v>1.8312577000000001E-4</v>
      </c>
      <c r="AE5722" s="76">
        <v>5.9777863000000004E-9</v>
      </c>
      <c r="AF5722" s="76">
        <v>3.1696128999999999E-11</v>
      </c>
      <c r="AG5722" s="20">
        <v>3.9065097000000001E-4</v>
      </c>
      <c r="AH5722" s="20"/>
      <c r="AI5722" s="20"/>
      <c r="AJ5722" s="20"/>
      <c r="AK5722" s="20"/>
      <c r="AL5722" s="20"/>
      <c r="AM5722" s="20"/>
      <c r="AN5722" s="20"/>
      <c r="AS5722" s="20"/>
      <c r="AT5722" s="20"/>
      <c r="AU5722" s="20"/>
      <c r="AV5722" s="20"/>
      <c r="AW5722" s="20"/>
      <c r="AX5722" s="20"/>
      <c r="AY5722" s="20"/>
      <c r="AZ5722" s="20"/>
      <c r="BA5722" s="20"/>
      <c r="BB5722" s="20"/>
      <c r="BC5722" s="20"/>
      <c r="BD5722" s="20"/>
      <c r="BE5722" s="20"/>
      <c r="BF5722" s="20"/>
      <c r="BG5722" s="20"/>
      <c r="BH5722" s="20"/>
      <c r="BI5722" s="20"/>
      <c r="BJ5722" s="20"/>
      <c r="BK5722" s="20"/>
      <c r="BL5722" s="20"/>
      <c r="BM5722" s="20"/>
      <c r="BN5722" s="20"/>
      <c r="BO5722" s="20"/>
      <c r="BP5722" s="20"/>
      <c r="BQ5722" s="20"/>
      <c r="BR5722" s="20"/>
      <c r="BS5722" s="20"/>
      <c r="BT5722" s="20"/>
      <c r="BU5722" s="20"/>
      <c r="BV5722" s="20"/>
      <c r="BW5722" s="20"/>
      <c r="BX5722" s="20"/>
      <c r="BY5722" s="20"/>
      <c r="BZ5722" s="20"/>
      <c r="CA5722" s="20"/>
      <c r="CB5722" s="20"/>
      <c r="CC5722" s="20"/>
      <c r="CD5722" s="20"/>
      <c r="CE5722" s="20"/>
      <c r="CF5722" s="20"/>
      <c r="CG5722" s="20"/>
      <c r="CH5722" s="20"/>
      <c r="CI5722" s="20"/>
      <c r="CJ5722" s="20"/>
      <c r="CK5722" s="20"/>
      <c r="CL5722" s="20"/>
      <c r="CM5722" s="20"/>
      <c r="CN5722" s="20"/>
      <c r="CO5722" s="20"/>
      <c r="CP5722" s="20"/>
      <c r="CQ5722" s="20"/>
      <c r="CR5722" s="20"/>
      <c r="CS5722" s="20"/>
      <c r="CT5722" s="20"/>
      <c r="CU5722" s="20"/>
      <c r="CV5722" s="20"/>
      <c r="CW5722" s="20"/>
      <c r="CX5722" s="20"/>
      <c r="CY5722" s="20"/>
      <c r="CZ5722" s="20"/>
      <c r="DA5722" s="20"/>
      <c r="DB5722" s="20"/>
      <c r="DC5722" s="20"/>
      <c r="DD5722" s="20"/>
      <c r="DE5722" s="20"/>
      <c r="DF5722" s="20"/>
      <c r="DG5722" s="20"/>
      <c r="DH5722" s="20"/>
      <c r="DI5722" s="20"/>
      <c r="DJ5722" s="20"/>
      <c r="DK5722" s="20"/>
      <c r="DL5722" s="20"/>
      <c r="DM5722" s="20"/>
      <c r="DN5722" s="20"/>
      <c r="DO5722" s="20"/>
      <c r="DP5722" s="20"/>
      <c r="DQ5722" s="20"/>
      <c r="DR5722" s="20"/>
      <c r="DS5722" s="20"/>
      <c r="DT5722" s="20"/>
      <c r="DU5722" s="20"/>
      <c r="DV5722" s="20"/>
      <c r="DW5722" s="20"/>
      <c r="DX5722" s="20"/>
      <c r="DY5722" s="20"/>
    </row>
    <row r="5723" spans="1:129" x14ac:dyDescent="0.15">
      <c r="A5723" s="61"/>
      <c r="B5723" s="77" t="s">
        <v>12206</v>
      </c>
      <c r="C5723" s="83"/>
      <c r="D5723" s="73" t="s">
        <v>38</v>
      </c>
      <c r="E5723" s="20" t="s">
        <v>12207</v>
      </c>
      <c r="F5723" s="149">
        <f t="shared" si="794"/>
        <v>7.6413659140000005E-4</v>
      </c>
      <c r="G5723" s="149">
        <f t="shared" si="795"/>
        <v>1.4904114199999999E-4</v>
      </c>
      <c r="H5723" s="149">
        <f t="shared" si="796"/>
        <v>2.23738601E-4</v>
      </c>
      <c r="I5723" s="149">
        <f t="shared" si="797"/>
        <v>6.4573783999999998E-6</v>
      </c>
      <c r="J5723" s="149">
        <v>3.8489946999999998E-4</v>
      </c>
      <c r="K5723" s="149">
        <v>2.0380003000000001E-4</v>
      </c>
      <c r="L5723" s="149">
        <v>1.7868236000000001E-5</v>
      </c>
      <c r="M5723" s="149">
        <v>1.8299499E-5</v>
      </c>
      <c r="N5723" s="149">
        <v>1.1662788E-4</v>
      </c>
      <c r="O5723" s="149">
        <v>1.4113763000000001E-5</v>
      </c>
      <c r="P5723" s="149">
        <v>2.0703349999999998E-6</v>
      </c>
      <c r="Q5723" s="149">
        <v>4.5456060999999998E-6</v>
      </c>
      <c r="R5723" s="149">
        <v>0</v>
      </c>
      <c r="S5723" s="149">
        <v>0</v>
      </c>
      <c r="T5723" s="149">
        <v>0</v>
      </c>
      <c r="U5723" s="149">
        <v>1.9117723E-6</v>
      </c>
      <c r="V5723" s="110"/>
      <c r="W5723" s="246">
        <f t="shared" si="793"/>
        <v>2.8511071851851848E-3</v>
      </c>
      <c r="X5723" s="201">
        <v>4.6463529000000003E-2</v>
      </c>
      <c r="Y5723" s="201">
        <v>4.5445597999999997E-2</v>
      </c>
      <c r="Z5723" s="201">
        <v>4.1196504999999999E-4</v>
      </c>
      <c r="AA5723" s="201">
        <v>5.3076865999999999E-7</v>
      </c>
      <c r="AB5723" s="201">
        <v>3.7964808999999997E-4</v>
      </c>
      <c r="AC5723" s="201">
        <v>2.9550552999999999E-5</v>
      </c>
      <c r="AD5723" s="201">
        <v>1.9623656000000001E-4</v>
      </c>
      <c r="AE5723" s="76">
        <v>6.4288842000000003E-9</v>
      </c>
      <c r="AF5723" s="76">
        <v>3.2522436999999999E-11</v>
      </c>
      <c r="AG5723" s="20">
        <v>3.9190926000000001E-4</v>
      </c>
      <c r="AH5723" s="20"/>
      <c r="AI5723" s="20"/>
      <c r="AJ5723" s="20"/>
      <c r="AK5723" s="20"/>
      <c r="AL5723" s="20"/>
      <c r="AM5723" s="20"/>
      <c r="AN5723" s="20"/>
      <c r="AS5723" s="20"/>
      <c r="AT5723" s="20"/>
      <c r="AU5723" s="20"/>
      <c r="AV5723" s="20"/>
      <c r="AW5723" s="20"/>
      <c r="AX5723" s="20"/>
      <c r="AY5723" s="20"/>
      <c r="AZ5723" s="20"/>
      <c r="BA5723" s="20"/>
      <c r="BB5723" s="20"/>
      <c r="BC5723" s="20"/>
      <c r="BD5723" s="20"/>
      <c r="BE5723" s="20"/>
      <c r="BF5723" s="20"/>
      <c r="BG5723" s="20"/>
      <c r="BH5723" s="20"/>
      <c r="BI5723" s="20"/>
      <c r="BJ5723" s="20"/>
      <c r="BK5723" s="20"/>
      <c r="BL5723" s="20"/>
      <c r="BM5723" s="20"/>
      <c r="BN5723" s="20"/>
      <c r="BO5723" s="20"/>
      <c r="BP5723" s="20"/>
      <c r="BQ5723" s="20"/>
      <c r="BR5723" s="20"/>
      <c r="BS5723" s="20"/>
      <c r="BT5723" s="20"/>
      <c r="BU5723" s="20"/>
      <c r="BV5723" s="20"/>
      <c r="BW5723" s="20"/>
      <c r="BX5723" s="20"/>
      <c r="BY5723" s="20"/>
      <c r="BZ5723" s="20"/>
      <c r="CA5723" s="20"/>
      <c r="CB5723" s="20"/>
      <c r="CC5723" s="20"/>
      <c r="CD5723" s="20"/>
      <c r="CE5723" s="20"/>
      <c r="CF5723" s="20"/>
      <c r="CG5723" s="20"/>
      <c r="CH5723" s="20"/>
      <c r="CI5723" s="20"/>
      <c r="CJ5723" s="20"/>
      <c r="CK5723" s="20"/>
      <c r="CL5723" s="20"/>
      <c r="CM5723" s="20"/>
      <c r="CN5723" s="20"/>
      <c r="CO5723" s="20"/>
      <c r="CP5723" s="20"/>
      <c r="CQ5723" s="20"/>
      <c r="CR5723" s="20"/>
      <c r="CS5723" s="20"/>
      <c r="CT5723" s="20"/>
      <c r="CU5723" s="20"/>
      <c r="CV5723" s="20"/>
      <c r="CW5723" s="20"/>
      <c r="CX5723" s="20"/>
      <c r="CY5723" s="20"/>
      <c r="CZ5723" s="20"/>
      <c r="DA5723" s="20"/>
      <c r="DB5723" s="20"/>
      <c r="DC5723" s="20"/>
      <c r="DD5723" s="20"/>
      <c r="DE5723" s="20"/>
      <c r="DF5723" s="20"/>
      <c r="DG5723" s="20"/>
      <c r="DH5723" s="20"/>
      <c r="DI5723" s="20"/>
      <c r="DJ5723" s="20"/>
      <c r="DK5723" s="20"/>
      <c r="DL5723" s="20"/>
      <c r="DM5723" s="20"/>
      <c r="DN5723" s="20"/>
      <c r="DO5723" s="20"/>
      <c r="DP5723" s="20"/>
      <c r="DQ5723" s="20"/>
      <c r="DR5723" s="20"/>
      <c r="DS5723" s="20"/>
      <c r="DT5723" s="20"/>
      <c r="DU5723" s="20"/>
      <c r="DV5723" s="20"/>
      <c r="DW5723" s="20"/>
      <c r="DX5723" s="20"/>
      <c r="DY5723" s="20"/>
    </row>
    <row r="5724" spans="1:129" x14ac:dyDescent="0.15">
      <c r="A5724" s="61"/>
      <c r="B5724" s="77" t="s">
        <v>12208</v>
      </c>
      <c r="C5724" s="83"/>
      <c r="D5724" s="73" t="s">
        <v>38</v>
      </c>
      <c r="E5724" s="20" t="s">
        <v>12209</v>
      </c>
      <c r="F5724" s="149">
        <f t="shared" si="794"/>
        <v>6.1248606557000004E-4</v>
      </c>
      <c r="G5724" s="149">
        <f t="shared" si="795"/>
        <v>1.2106952110000001E-4</v>
      </c>
      <c r="H5724" s="149">
        <f t="shared" si="796"/>
        <v>1.8732981086999999E-4</v>
      </c>
      <c r="I5724" s="149">
        <f t="shared" si="797"/>
        <v>5.7552936000000003E-6</v>
      </c>
      <c r="J5724" s="149">
        <v>2.9833144000000002E-4</v>
      </c>
      <c r="K5724" s="149">
        <v>1.6955474000000001E-4</v>
      </c>
      <c r="L5724" s="149">
        <v>1.70466E-5</v>
      </c>
      <c r="M5724" s="149">
        <v>3.4298711000000002E-6</v>
      </c>
      <c r="N5724" s="149">
        <v>1.0490659E-4</v>
      </c>
      <c r="O5724" s="149">
        <v>1.2733060000000001E-5</v>
      </c>
      <c r="P5724" s="149">
        <v>7.2847086999999999E-7</v>
      </c>
      <c r="Q5724" s="149">
        <v>4.3609083000000001E-6</v>
      </c>
      <c r="R5724" s="149">
        <v>0</v>
      </c>
      <c r="S5724" s="149">
        <v>0</v>
      </c>
      <c r="T5724" s="149">
        <v>0</v>
      </c>
      <c r="U5724" s="149">
        <v>1.3943853E-6</v>
      </c>
      <c r="V5724" s="110"/>
      <c r="W5724" s="246">
        <f t="shared" si="793"/>
        <v>2.2098625185185184E-3</v>
      </c>
      <c r="X5724" s="201">
        <v>4.0359058000000003E-2</v>
      </c>
      <c r="Y5724" s="201">
        <v>3.9477813E-2</v>
      </c>
      <c r="Z5724" s="201">
        <v>4.3040218000000002E-4</v>
      </c>
      <c r="AA5724" s="201">
        <v>4.0040779999999998E-7</v>
      </c>
      <c r="AB5724" s="201">
        <v>2.6385101999999998E-4</v>
      </c>
      <c r="AC5724" s="201">
        <v>2.8856970999999999E-5</v>
      </c>
      <c r="AD5724" s="201">
        <v>1.5773516E-4</v>
      </c>
      <c r="AE5724" s="76">
        <v>5.0018037000000002E-9</v>
      </c>
      <c r="AF5724" s="76">
        <v>2.5119978E-11</v>
      </c>
      <c r="AG5724" s="20">
        <v>3.7960609000000002E-4</v>
      </c>
      <c r="AH5724" s="20"/>
      <c r="AI5724" s="20"/>
      <c r="AJ5724" s="20"/>
      <c r="AK5724" s="20"/>
      <c r="AL5724" s="20"/>
      <c r="AM5724" s="20"/>
      <c r="AN5724" s="20"/>
      <c r="AS5724" s="20"/>
      <c r="AT5724" s="20"/>
      <c r="AU5724" s="20"/>
      <c r="AV5724" s="20"/>
      <c r="AW5724" s="20"/>
      <c r="AX5724" s="20"/>
      <c r="AY5724" s="20"/>
      <c r="AZ5724" s="20"/>
      <c r="BA5724" s="20"/>
      <c r="BB5724" s="20"/>
      <c r="BC5724" s="20"/>
      <c r="BD5724" s="20"/>
      <c r="BE5724" s="20"/>
      <c r="BF5724" s="20"/>
      <c r="BG5724" s="20"/>
      <c r="BH5724" s="20"/>
      <c r="BI5724" s="20"/>
      <c r="BJ5724" s="20"/>
      <c r="BK5724" s="20"/>
      <c r="BL5724" s="20"/>
      <c r="BM5724" s="20"/>
      <c r="BN5724" s="20"/>
      <c r="BO5724" s="20"/>
      <c r="BP5724" s="20"/>
      <c r="BQ5724" s="20"/>
      <c r="BR5724" s="20"/>
      <c r="BS5724" s="20"/>
      <c r="BT5724" s="20"/>
      <c r="BU5724" s="20"/>
      <c r="BV5724" s="20"/>
      <c r="BW5724" s="20"/>
      <c r="BX5724" s="20"/>
      <c r="BY5724" s="20"/>
      <c r="BZ5724" s="20"/>
      <c r="CA5724" s="20"/>
      <c r="CB5724" s="20"/>
      <c r="CC5724" s="20"/>
      <c r="CD5724" s="20"/>
      <c r="CE5724" s="20"/>
      <c r="CF5724" s="20"/>
      <c r="CG5724" s="20"/>
      <c r="CH5724" s="20"/>
      <c r="CI5724" s="20"/>
      <c r="CJ5724" s="20"/>
      <c r="CK5724" s="20"/>
      <c r="CL5724" s="20"/>
      <c r="CM5724" s="20"/>
      <c r="CN5724" s="20"/>
      <c r="CO5724" s="20"/>
      <c r="CP5724" s="20"/>
      <c r="CQ5724" s="20"/>
      <c r="CR5724" s="20"/>
      <c r="CS5724" s="20"/>
      <c r="CT5724" s="20"/>
      <c r="CU5724" s="20"/>
      <c r="CV5724" s="20"/>
      <c r="CW5724" s="20"/>
      <c r="CX5724" s="20"/>
      <c r="CY5724" s="20"/>
      <c r="CZ5724" s="20"/>
      <c r="DA5724" s="20"/>
      <c r="DB5724" s="20"/>
      <c r="DC5724" s="20"/>
      <c r="DD5724" s="20"/>
      <c r="DE5724" s="20"/>
      <c r="DF5724" s="20"/>
      <c r="DG5724" s="20"/>
      <c r="DH5724" s="20"/>
      <c r="DI5724" s="20"/>
      <c r="DJ5724" s="20"/>
      <c r="DK5724" s="20"/>
      <c r="DL5724" s="20"/>
      <c r="DM5724" s="20"/>
      <c r="DN5724" s="20"/>
      <c r="DO5724" s="20"/>
      <c r="DP5724" s="20"/>
      <c r="DQ5724" s="20"/>
      <c r="DR5724" s="20"/>
      <c r="DS5724" s="20"/>
      <c r="DT5724" s="20"/>
      <c r="DU5724" s="20"/>
      <c r="DV5724" s="20"/>
      <c r="DW5724" s="20"/>
      <c r="DX5724" s="20"/>
      <c r="DY5724" s="20"/>
    </row>
    <row r="5725" spans="1:129" x14ac:dyDescent="0.15">
      <c r="A5725" s="61"/>
      <c r="B5725" s="77" t="s">
        <v>12210</v>
      </c>
      <c r="C5725" s="83"/>
      <c r="D5725" s="73" t="s">
        <v>38</v>
      </c>
      <c r="E5725" s="20" t="s">
        <v>12211</v>
      </c>
      <c r="F5725" s="149">
        <f t="shared" si="794"/>
        <v>6.2225775913999997E-4</v>
      </c>
      <c r="G5725" s="149">
        <f t="shared" si="795"/>
        <v>1.2316518909999999E-4</v>
      </c>
      <c r="H5725" s="149">
        <f t="shared" si="796"/>
        <v>1.9041387524E-4</v>
      </c>
      <c r="I5725" s="149">
        <f t="shared" si="797"/>
        <v>5.7305048000000009E-6</v>
      </c>
      <c r="J5725" s="149">
        <v>3.0294818999999999E-4</v>
      </c>
      <c r="K5725" s="149">
        <v>1.7249307000000001E-4</v>
      </c>
      <c r="L5725" s="149">
        <v>1.7064822E-5</v>
      </c>
      <c r="M5725" s="149">
        <v>5.4342161E-6</v>
      </c>
      <c r="N5725" s="149">
        <v>1.0496440999999999E-4</v>
      </c>
      <c r="O5725" s="149">
        <v>1.2766562999999999E-5</v>
      </c>
      <c r="P5725" s="149">
        <v>8.5598324000000002E-7</v>
      </c>
      <c r="Q5725" s="149">
        <v>4.3303158000000004E-6</v>
      </c>
      <c r="R5725" s="149">
        <v>0</v>
      </c>
      <c r="S5725" s="149">
        <v>0</v>
      </c>
      <c r="T5725" s="149">
        <v>0</v>
      </c>
      <c r="U5725" s="149">
        <v>1.4001890000000001E-6</v>
      </c>
      <c r="V5725" s="110"/>
      <c r="W5725" s="246">
        <f t="shared" si="793"/>
        <v>2.2440606666666663E-3</v>
      </c>
      <c r="X5725" s="201">
        <v>4.0087947999999998E-2</v>
      </c>
      <c r="Y5725" s="201">
        <v>3.9482599E-2</v>
      </c>
      <c r="Z5725" s="201">
        <v>3.5250396000000001E-4</v>
      </c>
      <c r="AA5725" s="201">
        <v>6.6297679000000003E-7</v>
      </c>
      <c r="AB5725" s="201">
        <v>8.8223474000000002E-5</v>
      </c>
      <c r="AC5725" s="201">
        <v>2.4430181999999999E-5</v>
      </c>
      <c r="AD5725" s="201">
        <v>1.3952781000000001E-4</v>
      </c>
      <c r="AE5725" s="76">
        <v>5.0869328000000004E-9</v>
      </c>
      <c r="AF5725" s="76">
        <v>2.5259659999999999E-11</v>
      </c>
      <c r="AG5725" s="20">
        <v>3.7289592E-4</v>
      </c>
      <c r="AH5725" s="20"/>
      <c r="AI5725" s="20"/>
      <c r="AJ5725" s="20"/>
      <c r="AK5725" s="20"/>
      <c r="AL5725" s="20"/>
      <c r="AM5725" s="20"/>
      <c r="AN5725" s="20"/>
      <c r="AS5725" s="20"/>
      <c r="AT5725" s="20"/>
      <c r="AU5725" s="20"/>
      <c r="AV5725" s="20"/>
      <c r="AW5725" s="20"/>
      <c r="AX5725" s="20"/>
      <c r="AY5725" s="20"/>
      <c r="AZ5725" s="20"/>
      <c r="BA5725" s="20"/>
      <c r="BB5725" s="20"/>
      <c r="BC5725" s="20"/>
      <c r="BD5725" s="20"/>
      <c r="BE5725" s="20"/>
      <c r="BF5725" s="20"/>
      <c r="BG5725" s="20"/>
      <c r="BH5725" s="20"/>
      <c r="BI5725" s="20"/>
      <c r="BJ5725" s="20"/>
      <c r="BK5725" s="20"/>
      <c r="BL5725" s="20"/>
      <c r="BM5725" s="20"/>
      <c r="BN5725" s="20"/>
      <c r="BO5725" s="20"/>
      <c r="BP5725" s="20"/>
      <c r="BQ5725" s="20"/>
      <c r="BR5725" s="20"/>
      <c r="BS5725" s="20"/>
      <c r="BT5725" s="20"/>
      <c r="BU5725" s="20"/>
      <c r="BV5725" s="20"/>
      <c r="BW5725" s="20"/>
      <c r="BX5725" s="20"/>
      <c r="BY5725" s="20"/>
      <c r="BZ5725" s="20"/>
      <c r="CA5725" s="20"/>
      <c r="CB5725" s="20"/>
      <c r="CC5725" s="20"/>
      <c r="CD5725" s="20"/>
      <c r="CE5725" s="20"/>
      <c r="CF5725" s="20"/>
      <c r="CG5725" s="20"/>
      <c r="CH5725" s="20"/>
      <c r="CI5725" s="20"/>
      <c r="CJ5725" s="20"/>
      <c r="CK5725" s="20"/>
      <c r="CL5725" s="20"/>
      <c r="CM5725" s="20"/>
      <c r="CN5725" s="20"/>
      <c r="CO5725" s="20"/>
      <c r="CP5725" s="20"/>
      <c r="CQ5725" s="20"/>
      <c r="CR5725" s="20"/>
      <c r="CS5725" s="20"/>
      <c r="CT5725" s="20"/>
      <c r="CU5725" s="20"/>
      <c r="CV5725" s="20"/>
      <c r="CW5725" s="20"/>
      <c r="CX5725" s="20"/>
      <c r="CY5725" s="20"/>
      <c r="CZ5725" s="20"/>
      <c r="DA5725" s="20"/>
      <c r="DB5725" s="20"/>
      <c r="DC5725" s="20"/>
      <c r="DD5725" s="20"/>
      <c r="DE5725" s="20"/>
      <c r="DF5725" s="20"/>
      <c r="DG5725" s="20"/>
      <c r="DH5725" s="20"/>
      <c r="DI5725" s="20"/>
      <c r="DJ5725" s="20"/>
      <c r="DK5725" s="20"/>
      <c r="DL5725" s="20"/>
      <c r="DM5725" s="20"/>
      <c r="DN5725" s="20"/>
      <c r="DO5725" s="20"/>
      <c r="DP5725" s="20"/>
      <c r="DQ5725" s="20"/>
      <c r="DR5725" s="20"/>
      <c r="DS5725" s="20"/>
      <c r="DT5725" s="20"/>
      <c r="DU5725" s="20"/>
      <c r="DV5725" s="20"/>
      <c r="DW5725" s="20"/>
      <c r="DX5725" s="20"/>
      <c r="DY5725" s="20"/>
    </row>
    <row r="5726" spans="1:129" x14ac:dyDescent="0.15">
      <c r="A5726" s="61"/>
      <c r="B5726" s="77" t="s">
        <v>12212</v>
      </c>
      <c r="C5726" s="83"/>
      <c r="D5726" s="73" t="s">
        <v>38</v>
      </c>
      <c r="E5726" s="20" t="s">
        <v>12213</v>
      </c>
      <c r="F5726" s="149">
        <f t="shared" si="794"/>
        <v>1.2435447428000001E-4</v>
      </c>
      <c r="G5726" s="149">
        <f t="shared" si="795"/>
        <v>3.6007079479999997E-5</v>
      </c>
      <c r="H5726" s="149">
        <f t="shared" si="796"/>
        <v>2.5080229930000001E-5</v>
      </c>
      <c r="I5726" s="149">
        <f t="shared" si="797"/>
        <v>1.8346368700000001E-6</v>
      </c>
      <c r="J5726" s="149">
        <v>6.1432527999999995E-5</v>
      </c>
      <c r="K5726" s="149">
        <v>2.3536817000000001E-5</v>
      </c>
      <c r="L5726" s="149">
        <v>1.0515799E-6</v>
      </c>
      <c r="M5726" s="149">
        <v>2.0399158E-7</v>
      </c>
      <c r="N5726" s="149">
        <v>3.0305423999999999E-5</v>
      </c>
      <c r="O5726" s="149">
        <v>5.4976638999999998E-6</v>
      </c>
      <c r="P5726" s="149">
        <v>4.9183302999999996E-7</v>
      </c>
      <c r="Q5726" s="149">
        <v>5.8175637E-7</v>
      </c>
      <c r="R5726" s="149">
        <v>0</v>
      </c>
      <c r="S5726" s="149">
        <v>0</v>
      </c>
      <c r="T5726" s="149">
        <v>0</v>
      </c>
      <c r="U5726" s="149">
        <v>1.2528805000000001E-6</v>
      </c>
      <c r="V5726" s="110"/>
      <c r="W5726" s="246">
        <f t="shared" si="793"/>
        <v>4.5505576296296288E-4</v>
      </c>
      <c r="X5726" s="201">
        <v>8.2012357000000001E-3</v>
      </c>
      <c r="Y5726" s="201">
        <v>5.8555639000000001E-3</v>
      </c>
      <c r="Z5726" s="201">
        <v>1.5112026999999999E-3</v>
      </c>
      <c r="AA5726" s="201">
        <v>9.6333098999999992E-7</v>
      </c>
      <c r="AB5726" s="201">
        <v>2.1766208000000001E-4</v>
      </c>
      <c r="AC5726" s="201">
        <v>1.0932837999999999E-4</v>
      </c>
      <c r="AD5726" s="201">
        <v>5.0651527000000003E-4</v>
      </c>
      <c r="AE5726" s="76">
        <v>1.3494583999999999E-9</v>
      </c>
      <c r="AF5726" s="76">
        <v>2.2974012000000002E-12</v>
      </c>
      <c r="AG5726" s="76">
        <v>2.3501475E-5</v>
      </c>
      <c r="AH5726" s="20"/>
      <c r="AI5726" s="20"/>
      <c r="AJ5726" s="20"/>
      <c r="AK5726" s="20"/>
      <c r="AL5726" s="20"/>
      <c r="AM5726" s="20"/>
      <c r="AN5726" s="20"/>
      <c r="AS5726" s="20"/>
      <c r="AT5726" s="20"/>
      <c r="AU5726" s="20"/>
      <c r="AV5726" s="20"/>
      <c r="AW5726" s="20"/>
      <c r="AX5726" s="20"/>
      <c r="AY5726" s="20"/>
      <c r="AZ5726" s="20"/>
      <c r="BA5726" s="20"/>
      <c r="BB5726" s="20"/>
      <c r="BC5726" s="20"/>
      <c r="BD5726" s="20"/>
      <c r="BE5726" s="20"/>
      <c r="BF5726" s="20"/>
      <c r="BG5726" s="20"/>
      <c r="BH5726" s="20"/>
      <c r="BI5726" s="20"/>
      <c r="BJ5726" s="20"/>
      <c r="BK5726" s="20"/>
      <c r="BL5726" s="20"/>
      <c r="BM5726" s="20"/>
      <c r="BN5726" s="20"/>
      <c r="BO5726" s="20"/>
      <c r="BP5726" s="20"/>
      <c r="BQ5726" s="20"/>
      <c r="BR5726" s="20"/>
      <c r="BS5726" s="20"/>
      <c r="BT5726" s="20"/>
      <c r="BU5726" s="20"/>
      <c r="BV5726" s="20"/>
      <c r="BW5726" s="20"/>
      <c r="BX5726" s="20"/>
      <c r="BY5726" s="20"/>
      <c r="BZ5726" s="20"/>
      <c r="CA5726" s="20"/>
      <c r="CB5726" s="20"/>
      <c r="CC5726" s="20"/>
      <c r="CD5726" s="20"/>
      <c r="CE5726" s="20"/>
      <c r="CF5726" s="20"/>
      <c r="CG5726" s="20"/>
      <c r="CH5726" s="20"/>
      <c r="CI5726" s="20"/>
      <c r="CJ5726" s="20"/>
      <c r="CK5726" s="20"/>
      <c r="CL5726" s="20"/>
      <c r="CM5726" s="20"/>
      <c r="CN5726" s="20"/>
      <c r="CO5726" s="20"/>
      <c r="CP5726" s="20"/>
      <c r="CQ5726" s="20"/>
      <c r="CR5726" s="20"/>
      <c r="CS5726" s="20"/>
      <c r="CT5726" s="20"/>
      <c r="CU5726" s="20"/>
      <c r="CV5726" s="20"/>
      <c r="CW5726" s="20"/>
      <c r="CX5726" s="20"/>
      <c r="CY5726" s="20"/>
      <c r="CZ5726" s="20"/>
      <c r="DA5726" s="20"/>
      <c r="DB5726" s="20"/>
      <c r="DC5726" s="20"/>
      <c r="DD5726" s="20"/>
      <c r="DE5726" s="20"/>
      <c r="DF5726" s="20"/>
      <c r="DG5726" s="20"/>
      <c r="DH5726" s="20"/>
      <c r="DI5726" s="20"/>
      <c r="DJ5726" s="20"/>
      <c r="DK5726" s="20"/>
      <c r="DL5726" s="20"/>
      <c r="DM5726" s="20"/>
      <c r="DN5726" s="20"/>
      <c r="DO5726" s="20"/>
      <c r="DP5726" s="20"/>
      <c r="DQ5726" s="20"/>
      <c r="DR5726" s="20"/>
      <c r="DS5726" s="20"/>
      <c r="DT5726" s="20"/>
      <c r="DU5726" s="20"/>
      <c r="DV5726" s="20"/>
      <c r="DW5726" s="20"/>
      <c r="DX5726" s="20"/>
      <c r="DY5726" s="20"/>
    </row>
    <row r="5727" spans="1:129" x14ac:dyDescent="0.15">
      <c r="A5727" s="61"/>
      <c r="B5727" s="77" t="s">
        <v>12214</v>
      </c>
      <c r="C5727" s="83"/>
      <c r="D5727" s="73" t="s">
        <v>38</v>
      </c>
      <c r="E5727" s="20" t="s">
        <v>12215</v>
      </c>
      <c r="F5727" s="149">
        <f t="shared" si="794"/>
        <v>8.9648466100000004E-3</v>
      </c>
      <c r="G5727" s="149">
        <f t="shared" si="795"/>
        <v>1.006254111E-3</v>
      </c>
      <c r="H5727" s="149">
        <f t="shared" si="796"/>
        <v>3.63678686E-3</v>
      </c>
      <c r="I5727" s="149">
        <f t="shared" si="797"/>
        <v>1.6971373900000002E-4</v>
      </c>
      <c r="J5727" s="149">
        <v>4.1520919E-3</v>
      </c>
      <c r="K5727" s="149">
        <v>3.4305548E-3</v>
      </c>
      <c r="L5727" s="149">
        <v>1.5532377E-4</v>
      </c>
      <c r="M5727" s="149">
        <v>9.7539760999999997E-5</v>
      </c>
      <c r="N5727" s="149">
        <v>7.4329582000000002E-4</v>
      </c>
      <c r="O5727" s="149">
        <v>1.6541852999999999E-4</v>
      </c>
      <c r="P5727" s="149">
        <v>5.0908290000000001E-5</v>
      </c>
      <c r="Q5727" s="149">
        <v>7.4459189000000004E-5</v>
      </c>
      <c r="R5727" s="149">
        <v>0</v>
      </c>
      <c r="S5727" s="149">
        <v>0</v>
      </c>
      <c r="T5727" s="149">
        <v>0</v>
      </c>
      <c r="U5727" s="149">
        <v>9.5254550000000004E-5</v>
      </c>
      <c r="V5727" s="110"/>
      <c r="W5727" s="246">
        <f t="shared" si="793"/>
        <v>3.0756236296296296E-2</v>
      </c>
      <c r="X5727" s="201">
        <v>3.9385366999999998</v>
      </c>
      <c r="Y5727" s="201">
        <v>3.9099463000000001</v>
      </c>
      <c r="Z5727" s="201">
        <v>1.6641953000000001E-2</v>
      </c>
      <c r="AA5727" s="201">
        <v>2.1746270999999999E-5</v>
      </c>
      <c r="AB5727" s="201">
        <v>4.5021311E-3</v>
      </c>
      <c r="AC5727" s="201">
        <v>1.0216413999999999E-3</v>
      </c>
      <c r="AD5727" s="201">
        <v>6.4029693999999998E-3</v>
      </c>
      <c r="AE5727" s="76">
        <v>9.7023175999999998E-8</v>
      </c>
      <c r="AF5727" s="76">
        <v>2.0786888E-10</v>
      </c>
      <c r="AG5727" s="20">
        <v>3.7158517000000002E-2</v>
      </c>
      <c r="AH5727" s="20"/>
      <c r="AI5727" s="20"/>
      <c r="AJ5727" s="20"/>
      <c r="AK5727" s="20"/>
      <c r="AL5727" s="20"/>
      <c r="AM5727" s="20"/>
      <c r="AN5727" s="20"/>
      <c r="AS5727" s="20"/>
      <c r="AT5727" s="20"/>
      <c r="AU5727" s="20"/>
      <c r="AV5727" s="20"/>
      <c r="AW5727" s="20"/>
      <c r="AX5727" s="20"/>
      <c r="AY5727" s="20"/>
      <c r="AZ5727" s="20"/>
      <c r="BA5727" s="20"/>
      <c r="BB5727" s="20"/>
      <c r="BC5727" s="20"/>
      <c r="BD5727" s="20"/>
      <c r="BE5727" s="20"/>
      <c r="BF5727" s="20"/>
      <c r="BG5727" s="20"/>
      <c r="BH5727" s="20"/>
      <c r="BI5727" s="20"/>
      <c r="BJ5727" s="20"/>
      <c r="BK5727" s="20"/>
      <c r="BL5727" s="20"/>
      <c r="BM5727" s="20"/>
      <c r="BN5727" s="20"/>
      <c r="BO5727" s="20"/>
      <c r="BP5727" s="20"/>
      <c r="BQ5727" s="20"/>
      <c r="BR5727" s="20"/>
      <c r="BS5727" s="20"/>
      <c r="BT5727" s="20"/>
      <c r="BU5727" s="20"/>
      <c r="BV5727" s="20"/>
      <c r="BW5727" s="20"/>
      <c r="BX5727" s="20"/>
      <c r="BY5727" s="20"/>
      <c r="BZ5727" s="20"/>
      <c r="CA5727" s="20"/>
      <c r="CB5727" s="20"/>
      <c r="CC5727" s="20"/>
      <c r="CD5727" s="20"/>
      <c r="CE5727" s="20"/>
      <c r="CF5727" s="20"/>
      <c r="CG5727" s="20"/>
      <c r="CH5727" s="20"/>
      <c r="CI5727" s="20"/>
      <c r="CJ5727" s="20"/>
      <c r="CK5727" s="20"/>
      <c r="CL5727" s="20"/>
      <c r="CM5727" s="20"/>
      <c r="CN5727" s="20"/>
      <c r="CO5727" s="20"/>
      <c r="CP5727" s="20"/>
      <c r="CQ5727" s="20"/>
      <c r="CR5727" s="20"/>
      <c r="CS5727" s="20"/>
      <c r="CT5727" s="20"/>
      <c r="CU5727" s="20"/>
      <c r="CV5727" s="20"/>
      <c r="CW5727" s="20"/>
      <c r="CX5727" s="20"/>
      <c r="CY5727" s="20"/>
      <c r="CZ5727" s="20"/>
      <c r="DA5727" s="20"/>
      <c r="DB5727" s="20"/>
      <c r="DC5727" s="20"/>
      <c r="DD5727" s="20"/>
      <c r="DE5727" s="20"/>
      <c r="DF5727" s="20"/>
      <c r="DG5727" s="20"/>
      <c r="DH5727" s="20"/>
      <c r="DI5727" s="20"/>
      <c r="DJ5727" s="20"/>
      <c r="DK5727" s="20"/>
      <c r="DL5727" s="20"/>
      <c r="DM5727" s="20"/>
      <c r="DN5727" s="20"/>
      <c r="DO5727" s="20"/>
      <c r="DP5727" s="20"/>
      <c r="DQ5727" s="20"/>
      <c r="DR5727" s="20"/>
      <c r="DS5727" s="20"/>
      <c r="DT5727" s="20"/>
      <c r="DU5727" s="20"/>
      <c r="DV5727" s="20"/>
      <c r="DW5727" s="20"/>
      <c r="DX5727" s="20"/>
      <c r="DY5727" s="20"/>
    </row>
    <row r="5728" spans="1:129" x14ac:dyDescent="0.15">
      <c r="A5728" s="61"/>
      <c r="B5728" s="77" t="s">
        <v>12216</v>
      </c>
      <c r="C5728" s="83"/>
      <c r="D5728" s="73" t="s">
        <v>38</v>
      </c>
      <c r="E5728" s="20" t="s">
        <v>12217</v>
      </c>
      <c r="F5728" s="149">
        <f t="shared" si="794"/>
        <v>0.59447844230000002</v>
      </c>
      <c r="G5728" s="149">
        <f t="shared" si="795"/>
        <v>0.16553465399999998</v>
      </c>
      <c r="H5728" s="149">
        <f t="shared" si="796"/>
        <v>0.12272795960000001</v>
      </c>
      <c r="I5728" s="149">
        <f t="shared" si="797"/>
        <v>7.4037587000000005E-3</v>
      </c>
      <c r="J5728" s="149">
        <v>0.29881206999999999</v>
      </c>
      <c r="K5728" s="149">
        <v>0.11544997</v>
      </c>
      <c r="L5728" s="149">
        <v>5.0406341999999996E-3</v>
      </c>
      <c r="M5728" s="149">
        <v>6.7680750000000003E-4</v>
      </c>
      <c r="N5728" s="149">
        <v>0.15931444</v>
      </c>
      <c r="O5728" s="149">
        <v>5.5434064999999996E-3</v>
      </c>
      <c r="P5728" s="149">
        <v>2.2373554E-3</v>
      </c>
      <c r="Q5728" s="149">
        <v>1.4963628000000001E-3</v>
      </c>
      <c r="R5728" s="149">
        <v>0</v>
      </c>
      <c r="S5728" s="149">
        <v>0</v>
      </c>
      <c r="T5728" s="149">
        <v>0</v>
      </c>
      <c r="U5728" s="149">
        <v>5.9073959000000001E-3</v>
      </c>
      <c r="V5728" s="110"/>
      <c r="W5728" s="246">
        <f t="shared" si="793"/>
        <v>2.2134227407407403</v>
      </c>
      <c r="X5728" s="201">
        <v>37.979038000000003</v>
      </c>
      <c r="Y5728" s="201">
        <v>28.189485999999999</v>
      </c>
      <c r="Z5728" s="201">
        <v>6.0065341999999999</v>
      </c>
      <c r="AA5728" s="201">
        <v>4.9109412000000003E-3</v>
      </c>
      <c r="AB5728" s="201">
        <v>0.93422353000000002</v>
      </c>
      <c r="AC5728" s="201">
        <v>0.45034426</v>
      </c>
      <c r="AD5728" s="201">
        <v>2.3935387000000001</v>
      </c>
      <c r="AE5728" s="76">
        <v>6.8552906E-6</v>
      </c>
      <c r="AF5728" s="76">
        <v>1.1792793E-8</v>
      </c>
      <c r="AG5728" s="20">
        <v>0.11305361</v>
      </c>
      <c r="AH5728" s="20"/>
      <c r="AI5728" s="20"/>
      <c r="AJ5728" s="20"/>
      <c r="AK5728" s="20"/>
      <c r="AL5728" s="20"/>
      <c r="AM5728" s="20"/>
      <c r="AN5728" s="20"/>
      <c r="AS5728" s="20"/>
      <c r="AT5728" s="20"/>
      <c r="AU5728" s="20"/>
      <c r="AV5728" s="20"/>
      <c r="AW5728" s="20"/>
      <c r="AX5728" s="20"/>
      <c r="AY5728" s="20"/>
      <c r="AZ5728" s="20"/>
      <c r="BA5728" s="20"/>
      <c r="BB5728" s="20"/>
      <c r="BC5728" s="20"/>
      <c r="BD5728" s="20"/>
      <c r="BE5728" s="20"/>
      <c r="BF5728" s="20"/>
      <c r="BG5728" s="20"/>
      <c r="BH5728" s="20"/>
      <c r="BI5728" s="20"/>
      <c r="BJ5728" s="20"/>
      <c r="BK5728" s="20"/>
      <c r="BL5728" s="20"/>
      <c r="BM5728" s="20"/>
      <c r="BN5728" s="20"/>
      <c r="BO5728" s="20"/>
      <c r="BP5728" s="20"/>
      <c r="BQ5728" s="20"/>
      <c r="BR5728" s="20"/>
      <c r="BS5728" s="20"/>
      <c r="BT5728" s="20"/>
      <c r="BU5728" s="20"/>
      <c r="BV5728" s="20"/>
      <c r="BW5728" s="20"/>
      <c r="BX5728" s="20"/>
      <c r="BY5728" s="20"/>
      <c r="BZ5728" s="20"/>
      <c r="CA5728" s="20"/>
      <c r="CB5728" s="20"/>
      <c r="CC5728" s="20"/>
      <c r="CD5728" s="20"/>
      <c r="CE5728" s="20"/>
      <c r="CF5728" s="20"/>
      <c r="CG5728" s="20"/>
      <c r="CH5728" s="20"/>
      <c r="CI5728" s="20"/>
      <c r="CJ5728" s="20"/>
      <c r="CK5728" s="20"/>
      <c r="CL5728" s="20"/>
      <c r="CM5728" s="20"/>
      <c r="CN5728" s="20"/>
      <c r="CO5728" s="20"/>
      <c r="CP5728" s="20"/>
      <c r="CQ5728" s="20"/>
      <c r="CR5728" s="20"/>
      <c r="CS5728" s="20"/>
      <c r="CT5728" s="20"/>
      <c r="CU5728" s="20"/>
      <c r="CV5728" s="20"/>
      <c r="CW5728" s="20"/>
      <c r="CX5728" s="20"/>
      <c r="CY5728" s="20"/>
      <c r="CZ5728" s="20"/>
      <c r="DA5728" s="20"/>
      <c r="DB5728" s="20"/>
      <c r="DC5728" s="20"/>
      <c r="DD5728" s="20"/>
      <c r="DE5728" s="20"/>
      <c r="DF5728" s="20"/>
      <c r="DG5728" s="20"/>
      <c r="DH5728" s="20"/>
      <c r="DI5728" s="20"/>
      <c r="DJ5728" s="20"/>
      <c r="DK5728" s="20"/>
      <c r="DL5728" s="20"/>
      <c r="DM5728" s="20"/>
      <c r="DN5728" s="20"/>
      <c r="DO5728" s="20"/>
      <c r="DP5728" s="20"/>
      <c r="DQ5728" s="20"/>
      <c r="DR5728" s="20"/>
      <c r="DS5728" s="20"/>
      <c r="DT5728" s="20"/>
      <c r="DU5728" s="20"/>
      <c r="DV5728" s="20"/>
      <c r="DW5728" s="20"/>
      <c r="DX5728" s="20"/>
      <c r="DY5728" s="20"/>
    </row>
    <row r="5729" spans="1:129" x14ac:dyDescent="0.15">
      <c r="A5729" s="61"/>
      <c r="B5729" s="77" t="s">
        <v>12200</v>
      </c>
      <c r="C5729" s="83"/>
      <c r="D5729" s="73" t="s">
        <v>38</v>
      </c>
      <c r="E5729" s="20" t="s">
        <v>12218</v>
      </c>
      <c r="F5729" s="149">
        <f t="shared" si="794"/>
        <v>1.8521071378499998</v>
      </c>
      <c r="G5729" s="149">
        <f t="shared" si="795"/>
        <v>2.816163566E-2</v>
      </c>
      <c r="H5729" s="149">
        <f t="shared" si="796"/>
        <v>1.7721732392499998</v>
      </c>
      <c r="I5729" s="149">
        <f t="shared" si="797"/>
        <v>1.2604049400000001E-3</v>
      </c>
      <c r="J5729" s="149">
        <v>5.0511858E-2</v>
      </c>
      <c r="K5729" s="149">
        <v>1.9538406000000001E-2</v>
      </c>
      <c r="L5729" s="149">
        <v>1.7522587999999999</v>
      </c>
      <c r="M5729" s="149">
        <v>1.1779029E-4</v>
      </c>
      <c r="N5729" s="149">
        <v>2.7075492E-2</v>
      </c>
      <c r="O5729" s="149">
        <v>9.6835336999999996E-4</v>
      </c>
      <c r="P5729" s="149">
        <v>3.7603324999999999E-4</v>
      </c>
      <c r="Q5729" s="149">
        <v>2.6740435000000001E-4</v>
      </c>
      <c r="R5729" s="149">
        <v>0</v>
      </c>
      <c r="S5729" s="149">
        <v>0</v>
      </c>
      <c r="T5729" s="149">
        <v>0</v>
      </c>
      <c r="U5729" s="149">
        <v>9.9300058999999999E-4</v>
      </c>
      <c r="V5729" s="110"/>
      <c r="W5729" s="246">
        <f t="shared" si="793"/>
        <v>0.37416191111111108</v>
      </c>
      <c r="X5729" s="201">
        <v>6.3843661999999997</v>
      </c>
      <c r="Y5729" s="201">
        <v>4.7790596000000001</v>
      </c>
      <c r="Z5729" s="201">
        <v>0.97706857999999996</v>
      </c>
      <c r="AA5729" s="201">
        <v>8.2980852999999996E-4</v>
      </c>
      <c r="AB5729" s="201">
        <v>0.15411680999999999</v>
      </c>
      <c r="AC5729" s="201">
        <v>7.3645423000000002E-2</v>
      </c>
      <c r="AD5729" s="201">
        <v>0.39964595000000003</v>
      </c>
      <c r="AE5729" s="76">
        <v>1.1594715E-6</v>
      </c>
      <c r="AF5729" s="76">
        <v>1.9941209E-9</v>
      </c>
      <c r="AG5729" s="20">
        <v>1.9491264000000001E-2</v>
      </c>
      <c r="AH5729" s="20"/>
      <c r="AI5729" s="20"/>
      <c r="AJ5729" s="20"/>
      <c r="AK5729" s="20"/>
      <c r="AL5729" s="20"/>
      <c r="AM5729" s="20"/>
      <c r="AN5729" s="20"/>
      <c r="AS5729" s="20"/>
      <c r="AT5729" s="20"/>
      <c r="AU5729" s="20"/>
      <c r="AV5729" s="20"/>
      <c r="AW5729" s="20"/>
      <c r="AX5729" s="20"/>
      <c r="AY5729" s="20"/>
      <c r="AZ5729" s="20"/>
      <c r="BA5729" s="20"/>
      <c r="BB5729" s="20"/>
      <c r="BC5729" s="20"/>
      <c r="BD5729" s="20"/>
      <c r="BE5729" s="20"/>
      <c r="BF5729" s="20"/>
      <c r="BG5729" s="20"/>
      <c r="BH5729" s="20"/>
      <c r="BI5729" s="20"/>
      <c r="BJ5729" s="20"/>
      <c r="BK5729" s="20"/>
      <c r="BL5729" s="20"/>
      <c r="BM5729" s="20"/>
      <c r="BN5729" s="20"/>
      <c r="BO5729" s="20"/>
      <c r="BP5729" s="20"/>
      <c r="BQ5729" s="20"/>
      <c r="BR5729" s="20"/>
      <c r="BS5729" s="20"/>
      <c r="BT5729" s="20"/>
      <c r="BU5729" s="20"/>
      <c r="BV5729" s="20"/>
      <c r="BW5729" s="20"/>
      <c r="BX5729" s="20"/>
      <c r="BY5729" s="20"/>
      <c r="BZ5729" s="20"/>
      <c r="CA5729" s="20"/>
      <c r="CB5729" s="20"/>
      <c r="CC5729" s="20"/>
      <c r="CD5729" s="20"/>
      <c r="CE5729" s="20"/>
      <c r="CF5729" s="20"/>
      <c r="CG5729" s="20"/>
      <c r="CH5729" s="20"/>
      <c r="CI5729" s="20"/>
      <c r="CJ5729" s="20"/>
      <c r="CK5729" s="20"/>
      <c r="CL5729" s="20"/>
      <c r="CM5729" s="20"/>
      <c r="CN5729" s="20"/>
      <c r="CO5729" s="20"/>
      <c r="CP5729" s="20"/>
      <c r="CQ5729" s="20"/>
      <c r="CR5729" s="20"/>
      <c r="CS5729" s="20"/>
      <c r="CT5729" s="20"/>
      <c r="CU5729" s="20"/>
      <c r="CV5729" s="20"/>
      <c r="CW5729" s="20"/>
      <c r="CX5729" s="20"/>
      <c r="CY5729" s="20"/>
      <c r="CZ5729" s="20"/>
      <c r="DA5729" s="20"/>
      <c r="DB5729" s="20"/>
      <c r="DC5729" s="20"/>
      <c r="DD5729" s="20"/>
      <c r="DE5729" s="20"/>
      <c r="DF5729" s="20"/>
      <c r="DG5729" s="20"/>
      <c r="DH5729" s="20"/>
      <c r="DI5729" s="20"/>
      <c r="DJ5729" s="20"/>
      <c r="DK5729" s="20"/>
      <c r="DL5729" s="20"/>
      <c r="DM5729" s="20"/>
      <c r="DN5729" s="20"/>
      <c r="DO5729" s="20"/>
      <c r="DP5729" s="20"/>
      <c r="DQ5729" s="20"/>
      <c r="DR5729" s="20"/>
      <c r="DS5729" s="20"/>
      <c r="DT5729" s="20"/>
      <c r="DU5729" s="20"/>
      <c r="DV5729" s="20"/>
      <c r="DW5729" s="20"/>
      <c r="DX5729" s="20"/>
      <c r="DY5729" s="20"/>
    </row>
    <row r="5730" spans="1:129" x14ac:dyDescent="0.15">
      <c r="A5730" s="61" t="s">
        <v>1898</v>
      </c>
      <c r="B5730" s="67" t="s">
        <v>1899</v>
      </c>
      <c r="C5730" s="83" t="s">
        <v>1900</v>
      </c>
      <c r="D5730" s="73"/>
      <c r="E5730" s="104"/>
      <c r="F5730" s="146">
        <f t="shared" si="794"/>
        <v>0</v>
      </c>
      <c r="G5730" s="146">
        <f t="shared" si="795"/>
        <v>0</v>
      </c>
      <c r="H5730" s="146">
        <f t="shared" si="796"/>
        <v>0</v>
      </c>
      <c r="I5730" s="146">
        <f t="shared" si="797"/>
        <v>0</v>
      </c>
      <c r="J5730" s="146"/>
      <c r="K5730" s="146"/>
      <c r="L5730" s="146"/>
      <c r="M5730" s="146"/>
      <c r="N5730" s="146"/>
      <c r="O5730" s="146"/>
      <c r="P5730" s="146"/>
      <c r="Q5730" s="146"/>
      <c r="R5730" s="146"/>
      <c r="S5730" s="146"/>
      <c r="T5730" s="146"/>
      <c r="U5730" s="146"/>
      <c r="W5730" s="246"/>
      <c r="X5730" s="80"/>
      <c r="Y5730" s="80"/>
      <c r="Z5730" s="80"/>
      <c r="AA5730" s="80"/>
      <c r="AB5730" s="80"/>
      <c r="AC5730" s="80"/>
      <c r="AD5730" s="80"/>
      <c r="AE5730" s="70"/>
      <c r="AF5730" s="70"/>
      <c r="AG5730" s="70"/>
      <c r="AH5730" s="20"/>
      <c r="AI5730" s="20"/>
      <c r="AJ5730" s="20"/>
      <c r="AK5730" s="20"/>
      <c r="AL5730" s="20"/>
      <c r="AM5730" s="20"/>
      <c r="AN5730" s="20"/>
      <c r="AS5730" s="20"/>
      <c r="AT5730" s="20"/>
      <c r="AU5730" s="20"/>
      <c r="AV5730" s="20"/>
      <c r="AW5730" s="20"/>
      <c r="AX5730" s="20"/>
      <c r="AY5730" s="20"/>
      <c r="AZ5730" s="20"/>
      <c r="BA5730" s="20"/>
      <c r="BB5730" s="20"/>
      <c r="BC5730" s="20"/>
      <c r="BD5730" s="20"/>
      <c r="BE5730" s="20"/>
      <c r="BF5730" s="20"/>
      <c r="BG5730" s="20"/>
      <c r="BH5730" s="20"/>
      <c r="BI5730" s="20"/>
      <c r="BJ5730" s="20"/>
      <c r="BK5730" s="20"/>
      <c r="BL5730" s="20"/>
      <c r="BM5730" s="20"/>
      <c r="BN5730" s="20"/>
      <c r="BO5730" s="20"/>
      <c r="BP5730" s="20"/>
      <c r="BQ5730" s="20"/>
      <c r="BR5730" s="20"/>
      <c r="BS5730" s="20"/>
      <c r="BT5730" s="20"/>
      <c r="BU5730" s="20"/>
      <c r="BV5730" s="20"/>
      <c r="BW5730" s="20"/>
      <c r="BX5730" s="20"/>
      <c r="BY5730" s="20"/>
      <c r="BZ5730" s="20"/>
      <c r="CA5730" s="20"/>
      <c r="CB5730" s="20"/>
      <c r="CC5730" s="20"/>
      <c r="CD5730" s="20"/>
      <c r="CE5730" s="20"/>
      <c r="CF5730" s="20"/>
      <c r="CG5730" s="20"/>
      <c r="CH5730" s="20"/>
      <c r="CI5730" s="20"/>
      <c r="CJ5730" s="20"/>
      <c r="CK5730" s="20"/>
      <c r="CL5730" s="20"/>
      <c r="CM5730" s="20"/>
      <c r="CN5730" s="20"/>
      <c r="CO5730" s="20"/>
      <c r="CP5730" s="20"/>
      <c r="CQ5730" s="20"/>
      <c r="CR5730" s="20"/>
      <c r="CS5730" s="20"/>
      <c r="CT5730" s="20"/>
      <c r="CU5730" s="20"/>
      <c r="CV5730" s="20"/>
      <c r="CW5730" s="20"/>
      <c r="CX5730" s="20"/>
      <c r="CY5730" s="20"/>
      <c r="CZ5730" s="20"/>
      <c r="DA5730" s="20"/>
      <c r="DB5730" s="20"/>
      <c r="DC5730" s="20"/>
      <c r="DD5730" s="20"/>
      <c r="DE5730" s="20"/>
      <c r="DF5730" s="20"/>
      <c r="DG5730" s="20"/>
      <c r="DH5730" s="20"/>
      <c r="DI5730" s="20"/>
      <c r="DJ5730" s="20"/>
      <c r="DK5730" s="20"/>
      <c r="DL5730" s="20"/>
      <c r="DM5730" s="20"/>
      <c r="DN5730" s="20"/>
      <c r="DO5730" s="20"/>
      <c r="DP5730" s="20"/>
      <c r="DQ5730" s="20"/>
      <c r="DR5730" s="20"/>
      <c r="DS5730" s="20"/>
      <c r="DT5730" s="20"/>
      <c r="DU5730" s="20"/>
      <c r="DV5730" s="20"/>
      <c r="DW5730" s="20"/>
      <c r="DX5730" s="20"/>
      <c r="DY5730" s="20"/>
    </row>
    <row r="5731" spans="1:129" x14ac:dyDescent="0.15">
      <c r="B5731" s="120" t="s">
        <v>1901</v>
      </c>
      <c r="C5731" s="75"/>
      <c r="D5731" s="73" t="s">
        <v>38</v>
      </c>
      <c r="E5731" s="248" t="s">
        <v>1902</v>
      </c>
      <c r="F5731" s="248">
        <f t="shared" si="794"/>
        <v>0.30452012129</v>
      </c>
      <c r="G5731" s="248">
        <f t="shared" si="795"/>
        <v>2.3262105190000004E-2</v>
      </c>
      <c r="H5731" s="248">
        <f t="shared" si="796"/>
        <v>7.1214834899999996E-2</v>
      </c>
      <c r="I5731" s="248">
        <f t="shared" si="797"/>
        <v>6.5726412000000007E-3</v>
      </c>
      <c r="J5731" s="248">
        <v>0.20347054000000001</v>
      </c>
      <c r="K5731" s="248">
        <v>6.4832611999999998E-2</v>
      </c>
      <c r="L5731" s="248">
        <v>3.7749967999999999E-3</v>
      </c>
      <c r="M5731" s="248">
        <v>6.0745438999999996E-4</v>
      </c>
      <c r="N5731" s="248">
        <v>1.9158766000000001E-2</v>
      </c>
      <c r="O5731" s="248">
        <v>3.4958848000000002E-3</v>
      </c>
      <c r="P5731" s="248">
        <v>2.6072260999999998E-3</v>
      </c>
      <c r="Q5731" s="248">
        <v>1.1600810000000001E-3</v>
      </c>
      <c r="R5731" s="248">
        <v>0</v>
      </c>
      <c r="S5731" s="248">
        <v>0</v>
      </c>
      <c r="T5731" s="248">
        <v>0</v>
      </c>
      <c r="U5731" s="248">
        <v>5.4125602000000004E-3</v>
      </c>
      <c r="V5731" s="110"/>
      <c r="W5731" s="89">
        <f t="shared" ref="W5731:W5750" si="798">J5731/0.135</f>
        <v>1.5071891851851851</v>
      </c>
      <c r="X5731" s="248">
        <v>39.680453</v>
      </c>
      <c r="Y5731" s="248">
        <v>20.232887000000002</v>
      </c>
      <c r="Z5731" s="248">
        <v>14.525333</v>
      </c>
      <c r="AA5731" s="248">
        <v>2.5344358000000001E-3</v>
      </c>
      <c r="AB5731" s="248">
        <v>1.6894701000000001</v>
      </c>
      <c r="AC5731" s="248">
        <v>0.77991624999999998</v>
      </c>
      <c r="AD5731" s="248">
        <v>2.4503127999999998</v>
      </c>
      <c r="AE5731" s="250">
        <v>2.9800811000000001E-6</v>
      </c>
      <c r="AF5731" s="250">
        <v>7.7553201000000001E-9</v>
      </c>
      <c r="AG5731" s="78">
        <v>6.7625647999999997E-2</v>
      </c>
      <c r="AH5731" s="20"/>
      <c r="AI5731" s="20"/>
      <c r="AJ5731" s="20"/>
      <c r="AK5731" s="20"/>
      <c r="AL5731" s="20"/>
      <c r="AM5731" s="20"/>
      <c r="AN5731" s="20"/>
      <c r="AS5731" s="20"/>
      <c r="AT5731" s="20"/>
      <c r="AU5731" s="20"/>
      <c r="AV5731" s="20"/>
      <c r="AW5731" s="20"/>
      <c r="AX5731" s="20"/>
      <c r="AY5731" s="20"/>
      <c r="AZ5731" s="20"/>
      <c r="BA5731" s="20"/>
      <c r="BB5731" s="20"/>
      <c r="BC5731" s="20"/>
      <c r="BD5731" s="20"/>
      <c r="BE5731" s="20"/>
      <c r="BF5731" s="20"/>
      <c r="BG5731" s="20"/>
      <c r="BH5731" s="20"/>
      <c r="BI5731" s="20"/>
      <c r="BJ5731" s="20"/>
      <c r="BK5731" s="20"/>
      <c r="BL5731" s="20"/>
      <c r="BM5731" s="20"/>
      <c r="BN5731" s="20"/>
      <c r="BO5731" s="20"/>
      <c r="BP5731" s="20"/>
      <c r="BQ5731" s="20"/>
      <c r="BR5731" s="20"/>
      <c r="BS5731" s="20"/>
      <c r="BT5731" s="20"/>
      <c r="BU5731" s="20"/>
      <c r="BV5731" s="20"/>
      <c r="BW5731" s="20"/>
      <c r="BX5731" s="20"/>
      <c r="BY5731" s="20"/>
      <c r="BZ5731" s="20"/>
      <c r="CA5731" s="20"/>
      <c r="CB5731" s="20"/>
      <c r="CC5731" s="20"/>
      <c r="CD5731" s="20"/>
      <c r="CE5731" s="20"/>
      <c r="CF5731" s="20"/>
      <c r="CG5731" s="20"/>
      <c r="CH5731" s="20"/>
      <c r="CI5731" s="20"/>
      <c r="CJ5731" s="20"/>
      <c r="CK5731" s="20"/>
      <c r="CL5731" s="20"/>
      <c r="CM5731" s="20"/>
      <c r="CN5731" s="20"/>
      <c r="CO5731" s="20"/>
      <c r="CP5731" s="20"/>
      <c r="CQ5731" s="20"/>
      <c r="CR5731" s="20"/>
      <c r="CS5731" s="20"/>
      <c r="CT5731" s="20"/>
      <c r="CU5731" s="20"/>
      <c r="CV5731" s="20"/>
      <c r="CW5731" s="20"/>
      <c r="CX5731" s="20"/>
      <c r="CY5731" s="20"/>
      <c r="CZ5731" s="20"/>
      <c r="DA5731" s="20"/>
      <c r="DB5731" s="20"/>
      <c r="DC5731" s="20"/>
      <c r="DD5731" s="20"/>
      <c r="DE5731" s="20"/>
      <c r="DF5731" s="20"/>
      <c r="DG5731" s="20"/>
      <c r="DH5731" s="20"/>
      <c r="DI5731" s="20"/>
      <c r="DJ5731" s="20"/>
      <c r="DK5731" s="20"/>
      <c r="DL5731" s="20"/>
      <c r="DM5731" s="20"/>
      <c r="DN5731" s="20"/>
      <c r="DO5731" s="20"/>
      <c r="DP5731" s="20"/>
      <c r="DQ5731" s="20"/>
      <c r="DR5731" s="20"/>
      <c r="DS5731" s="20"/>
      <c r="DT5731" s="20"/>
      <c r="DU5731" s="20"/>
      <c r="DV5731" s="20"/>
      <c r="DW5731" s="20"/>
      <c r="DX5731" s="20"/>
      <c r="DY5731" s="20"/>
    </row>
    <row r="5732" spans="1:129" x14ac:dyDescent="0.15">
      <c r="B5732" s="120" t="s">
        <v>1903</v>
      </c>
      <c r="C5732" s="75"/>
      <c r="D5732" s="73" t="s">
        <v>38</v>
      </c>
      <c r="E5732" s="248" t="s">
        <v>1904</v>
      </c>
      <c r="F5732" s="248">
        <f t="shared" si="794"/>
        <v>0.12610723612852109</v>
      </c>
      <c r="G5732" s="248">
        <f t="shared" si="795"/>
        <v>7.8479565351799994E-5</v>
      </c>
      <c r="H5732" s="248">
        <f t="shared" si="796"/>
        <v>6.3649113579969288E-2</v>
      </c>
      <c r="I5732" s="248">
        <f t="shared" si="797"/>
        <v>4.4955249831999996E-3</v>
      </c>
      <c r="J5732" s="248">
        <v>5.7884117999999998E-2</v>
      </c>
      <c r="K5732" s="248">
        <v>6.2666533999999996E-2</v>
      </c>
      <c r="L5732" s="248">
        <v>9.825793299999999E-4</v>
      </c>
      <c r="M5732" s="248">
        <v>7.8473178999999995E-5</v>
      </c>
      <c r="N5732" s="248">
        <v>5.2222126000000003E-9</v>
      </c>
      <c r="O5732" s="248">
        <v>1.1641392E-9</v>
      </c>
      <c r="P5732" s="248">
        <v>2.499693E-10</v>
      </c>
      <c r="Q5732" s="248">
        <v>1.1000464000000001E-5</v>
      </c>
      <c r="R5732" s="248">
        <v>2.1078920000000001E-7</v>
      </c>
      <c r="S5732" s="248">
        <v>4.0829183999999998E-3</v>
      </c>
      <c r="T5732" s="248">
        <v>0</v>
      </c>
      <c r="U5732" s="248">
        <v>4.0139533000000001E-4</v>
      </c>
      <c r="V5732" s="110"/>
      <c r="W5732" s="89">
        <f t="shared" si="798"/>
        <v>0.42877124444444442</v>
      </c>
      <c r="X5732" s="248">
        <v>7.8475156000000004</v>
      </c>
      <c r="Y5732" s="248">
        <v>5.9996153000000003</v>
      </c>
      <c r="Z5732" s="248">
        <v>1.7649002</v>
      </c>
      <c r="AA5732" s="248">
        <v>1.5693775000000001E-11</v>
      </c>
      <c r="AB5732" s="248">
        <v>6.9328950000000004E-9</v>
      </c>
      <c r="AC5732" s="248">
        <v>3.0291220000000002E-9</v>
      </c>
      <c r="AD5732" s="248">
        <v>8.3000025000000005E-2</v>
      </c>
      <c r="AE5732" s="250">
        <v>1.7486021000000001E-6</v>
      </c>
      <c r="AF5732" s="250">
        <v>3.3436472000000001E-9</v>
      </c>
      <c r="AG5732" s="78">
        <v>2.0967626E-2</v>
      </c>
      <c r="AH5732" s="20"/>
      <c r="AI5732" s="20"/>
      <c r="AJ5732" s="20"/>
      <c r="AK5732" s="20"/>
      <c r="AL5732" s="20"/>
      <c r="AM5732" s="20"/>
      <c r="AN5732" s="20"/>
      <c r="AS5732" s="20"/>
      <c r="AT5732" s="20"/>
      <c r="AU5732" s="20"/>
      <c r="AV5732" s="20"/>
      <c r="AW5732" s="20"/>
      <c r="AX5732" s="20"/>
      <c r="AY5732" s="20"/>
      <c r="AZ5732" s="20"/>
      <c r="BA5732" s="20"/>
      <c r="BB5732" s="20"/>
      <c r="BC5732" s="20"/>
      <c r="BD5732" s="20"/>
      <c r="BE5732" s="20"/>
      <c r="BF5732" s="20"/>
      <c r="BG5732" s="20"/>
      <c r="BH5732" s="20"/>
      <c r="BI5732" s="20"/>
      <c r="BJ5732" s="20"/>
      <c r="BK5732" s="20"/>
      <c r="BL5732" s="20"/>
      <c r="BM5732" s="20"/>
      <c r="BN5732" s="20"/>
      <c r="BO5732" s="20"/>
      <c r="BP5732" s="20"/>
      <c r="BQ5732" s="20"/>
      <c r="BR5732" s="20"/>
      <c r="BS5732" s="20"/>
      <c r="BT5732" s="20"/>
      <c r="BU5732" s="20"/>
      <c r="BV5732" s="20"/>
      <c r="BW5732" s="20"/>
      <c r="BX5732" s="20"/>
      <c r="BY5732" s="20"/>
      <c r="BZ5732" s="20"/>
      <c r="CA5732" s="20"/>
      <c r="CB5732" s="20"/>
      <c r="CC5732" s="20"/>
      <c r="CD5732" s="20"/>
      <c r="CE5732" s="20"/>
      <c r="CF5732" s="20"/>
      <c r="CG5732" s="20"/>
      <c r="CH5732" s="20"/>
      <c r="CI5732" s="20"/>
      <c r="CJ5732" s="20"/>
      <c r="CK5732" s="20"/>
      <c r="CL5732" s="20"/>
      <c r="CM5732" s="20"/>
      <c r="CN5732" s="20"/>
      <c r="CO5732" s="20"/>
      <c r="CP5732" s="20"/>
      <c r="CQ5732" s="20"/>
      <c r="CR5732" s="20"/>
      <c r="CS5732" s="20"/>
      <c r="CT5732" s="20"/>
      <c r="CU5732" s="20"/>
      <c r="CV5732" s="20"/>
      <c r="CW5732" s="20"/>
      <c r="CX5732" s="20"/>
      <c r="CY5732" s="20"/>
      <c r="CZ5732" s="20"/>
      <c r="DA5732" s="20"/>
      <c r="DB5732" s="20"/>
      <c r="DC5732" s="20"/>
      <c r="DD5732" s="20"/>
      <c r="DE5732" s="20"/>
      <c r="DF5732" s="20"/>
      <c r="DG5732" s="20"/>
      <c r="DH5732" s="20"/>
      <c r="DI5732" s="20"/>
      <c r="DJ5732" s="20"/>
      <c r="DK5732" s="20"/>
      <c r="DL5732" s="20"/>
      <c r="DM5732" s="20"/>
      <c r="DN5732" s="20"/>
      <c r="DO5732" s="20"/>
      <c r="DP5732" s="20"/>
      <c r="DQ5732" s="20"/>
      <c r="DR5732" s="20"/>
      <c r="DS5732" s="20"/>
      <c r="DT5732" s="20"/>
      <c r="DU5732" s="20"/>
      <c r="DV5732" s="20"/>
      <c r="DW5732" s="20"/>
      <c r="DX5732" s="20"/>
      <c r="DY5732" s="20"/>
    </row>
    <row r="5733" spans="1:129" x14ac:dyDescent="0.15">
      <c r="B5733" s="120" t="s">
        <v>1905</v>
      </c>
      <c r="C5733" s="106">
        <v>1</v>
      </c>
      <c r="D5733" s="73" t="s">
        <v>38</v>
      </c>
      <c r="E5733" s="248" t="s">
        <v>1906</v>
      </c>
      <c r="F5733" s="248">
        <f t="shared" si="794"/>
        <v>0.1290309864685211</v>
      </c>
      <c r="G5733" s="248">
        <f t="shared" si="795"/>
        <v>5.8861365351800006E-5</v>
      </c>
      <c r="H5733" s="248">
        <f t="shared" si="796"/>
        <v>5.9593999749969297E-2</v>
      </c>
      <c r="I5733" s="248">
        <f t="shared" si="797"/>
        <v>2.04260073532E-2</v>
      </c>
      <c r="J5733" s="248">
        <v>4.8952118000000003E-2</v>
      </c>
      <c r="K5733" s="248">
        <v>5.7721733999999997E-2</v>
      </c>
      <c r="L5733" s="248">
        <v>1.8722655000000001E-3</v>
      </c>
      <c r="M5733" s="248">
        <v>5.8854979000000001E-5</v>
      </c>
      <c r="N5733" s="248">
        <v>5.2222126000000003E-9</v>
      </c>
      <c r="O5733" s="248">
        <v>1.1641392E-9</v>
      </c>
      <c r="P5733" s="248">
        <v>2.499693E-10</v>
      </c>
      <c r="Q5733" s="248">
        <v>3.9600464000000003E-5</v>
      </c>
      <c r="R5733" s="248">
        <v>2.1078920000000001E-7</v>
      </c>
      <c r="S5733" s="248">
        <v>2.2166070999999998E-3</v>
      </c>
      <c r="T5733" s="248">
        <v>0</v>
      </c>
      <c r="U5733" s="248">
        <v>1.8169589E-2</v>
      </c>
      <c r="V5733" s="110"/>
      <c r="W5733" s="89">
        <f t="shared" si="798"/>
        <v>0.3626082814814815</v>
      </c>
      <c r="X5733" s="248">
        <v>7.1488946000000002</v>
      </c>
      <c r="Y5733" s="248">
        <v>6.4338943000000004</v>
      </c>
      <c r="Z5733" s="248">
        <v>0.66600018999999999</v>
      </c>
      <c r="AA5733" s="248">
        <v>1.5693775000000001E-11</v>
      </c>
      <c r="AB5733" s="248">
        <v>6.9328950000000004E-9</v>
      </c>
      <c r="AC5733" s="248">
        <v>3.0291220000000002E-9</v>
      </c>
      <c r="AD5733" s="248">
        <v>4.9000025000000003E-2</v>
      </c>
      <c r="AE5733" s="250">
        <v>1.4449127E-6</v>
      </c>
      <c r="AF5733" s="250">
        <v>3.4324851000000001E-9</v>
      </c>
      <c r="AG5733" s="78">
        <v>1.7438901999999999E-2</v>
      </c>
      <c r="AH5733" s="20"/>
      <c r="AI5733" s="20"/>
      <c r="AJ5733" s="20"/>
      <c r="AK5733" s="20"/>
      <c r="AL5733" s="20"/>
      <c r="AM5733" s="20"/>
      <c r="AN5733" s="20"/>
      <c r="AS5733" s="20"/>
      <c r="AT5733" s="20"/>
      <c r="AU5733" s="20"/>
      <c r="AV5733" s="20"/>
      <c r="AW5733" s="20"/>
      <c r="AX5733" s="20"/>
      <c r="AY5733" s="20"/>
      <c r="AZ5733" s="20"/>
      <c r="BA5733" s="20"/>
      <c r="BB5733" s="20"/>
      <c r="BC5733" s="20"/>
      <c r="BD5733" s="20"/>
      <c r="BE5733" s="20"/>
      <c r="BF5733" s="20"/>
      <c r="BG5733" s="20"/>
      <c r="BH5733" s="20"/>
      <c r="BI5733" s="20"/>
      <c r="BJ5733" s="20"/>
      <c r="BK5733" s="20"/>
      <c r="BL5733" s="20"/>
      <c r="BM5733" s="20"/>
      <c r="BN5733" s="20"/>
      <c r="BO5733" s="20"/>
      <c r="BP5733" s="20"/>
      <c r="BQ5733" s="20"/>
      <c r="BR5733" s="20"/>
      <c r="BS5733" s="20"/>
      <c r="BT5733" s="20"/>
      <c r="BU5733" s="20"/>
      <c r="BV5733" s="20"/>
      <c r="BW5733" s="20"/>
      <c r="BX5733" s="20"/>
      <c r="BY5733" s="20"/>
      <c r="BZ5733" s="20"/>
      <c r="CA5733" s="20"/>
      <c r="CB5733" s="20"/>
      <c r="CC5733" s="20"/>
      <c r="CD5733" s="20"/>
      <c r="CE5733" s="20"/>
      <c r="CF5733" s="20"/>
      <c r="CG5733" s="20"/>
      <c r="CH5733" s="20"/>
      <c r="CI5733" s="20"/>
      <c r="CJ5733" s="20"/>
      <c r="CK5733" s="20"/>
      <c r="CL5733" s="20"/>
      <c r="CM5733" s="20"/>
      <c r="CN5733" s="20"/>
      <c r="CO5733" s="20"/>
      <c r="CP5733" s="20"/>
      <c r="CQ5733" s="20"/>
      <c r="CR5733" s="20"/>
      <c r="CS5733" s="20"/>
      <c r="CT5733" s="20"/>
      <c r="CU5733" s="20"/>
      <c r="CV5733" s="20"/>
      <c r="CW5733" s="20"/>
      <c r="CX5733" s="20"/>
      <c r="CY5733" s="20"/>
      <c r="CZ5733" s="20"/>
      <c r="DA5733" s="20"/>
      <c r="DB5733" s="20"/>
      <c r="DC5733" s="20"/>
      <c r="DD5733" s="20"/>
      <c r="DE5733" s="20"/>
      <c r="DF5733" s="20"/>
      <c r="DG5733" s="20"/>
      <c r="DH5733" s="20"/>
      <c r="DI5733" s="20"/>
      <c r="DJ5733" s="20"/>
      <c r="DK5733" s="20"/>
      <c r="DL5733" s="20"/>
      <c r="DM5733" s="20"/>
      <c r="DN5733" s="20"/>
      <c r="DO5733" s="20"/>
      <c r="DP5733" s="20"/>
      <c r="DQ5733" s="20"/>
      <c r="DR5733" s="20"/>
      <c r="DS5733" s="20"/>
      <c r="DT5733" s="20"/>
      <c r="DU5733" s="20"/>
      <c r="DV5733" s="20"/>
      <c r="DW5733" s="20"/>
      <c r="DX5733" s="20"/>
      <c r="DY5733" s="20"/>
    </row>
    <row r="5734" spans="1:129" x14ac:dyDescent="0.15">
      <c r="B5734" s="120" t="s">
        <v>1907</v>
      </c>
      <c r="C5734" s="106">
        <v>1</v>
      </c>
      <c r="D5734" s="73" t="s">
        <v>38</v>
      </c>
      <c r="E5734" s="248" t="s">
        <v>1908</v>
      </c>
      <c r="F5734" s="248">
        <f t="shared" si="794"/>
        <v>0.11336632896852111</v>
      </c>
      <c r="G5734" s="248">
        <f t="shared" si="795"/>
        <v>5.3256165351800008E-5</v>
      </c>
      <c r="H5734" s="248">
        <f t="shared" si="796"/>
        <v>5.5423779749969301E-2</v>
      </c>
      <c r="I5734" s="248">
        <f t="shared" si="797"/>
        <v>1.2417175053200001E-2</v>
      </c>
      <c r="J5734" s="248">
        <v>4.5472117999999999E-2</v>
      </c>
      <c r="K5734" s="248">
        <v>5.3659933999999999E-2</v>
      </c>
      <c r="L5734" s="248">
        <v>1.7638454999999999E-3</v>
      </c>
      <c r="M5734" s="248">
        <v>5.3249779000000002E-5</v>
      </c>
      <c r="N5734" s="248">
        <v>5.2222126000000003E-9</v>
      </c>
      <c r="O5734" s="248">
        <v>1.1641392E-9</v>
      </c>
      <c r="P5734" s="248">
        <v>2.499693E-10</v>
      </c>
      <c r="Q5734" s="248">
        <v>3.9600464000000003E-5</v>
      </c>
      <c r="R5734" s="248">
        <v>2.1078920000000001E-7</v>
      </c>
      <c r="S5734" s="248">
        <v>1.9602648E-3</v>
      </c>
      <c r="T5734" s="248">
        <v>0</v>
      </c>
      <c r="U5734" s="248">
        <v>1.0417099000000001E-2</v>
      </c>
      <c r="V5734" s="110"/>
      <c r="W5734" s="89">
        <f t="shared" si="798"/>
        <v>0.33683050370370365</v>
      </c>
      <c r="X5734" s="248">
        <v>5.5387776000000004</v>
      </c>
      <c r="Y5734" s="248">
        <v>4.8287772999999996</v>
      </c>
      <c r="Z5734" s="248">
        <v>0.66600018999999999</v>
      </c>
      <c r="AA5734" s="248">
        <v>1.5693775000000001E-11</v>
      </c>
      <c r="AB5734" s="248">
        <v>6.9328950000000004E-9</v>
      </c>
      <c r="AC5734" s="248">
        <v>3.0291220000000002E-9</v>
      </c>
      <c r="AD5734" s="248">
        <v>4.4000024999999998E-2</v>
      </c>
      <c r="AE5734" s="250">
        <v>1.3180337999999999E-6</v>
      </c>
      <c r="AF5734" s="250">
        <v>3.0686190000000002E-9</v>
      </c>
      <c r="AG5734" s="78">
        <v>1.3786266E-2</v>
      </c>
      <c r="AH5734" s="20"/>
      <c r="AI5734" s="20"/>
      <c r="AJ5734" s="20"/>
      <c r="AK5734" s="20"/>
      <c r="AL5734" s="20"/>
      <c r="AM5734" s="20"/>
      <c r="AN5734" s="20"/>
      <c r="AS5734" s="20"/>
      <c r="AT5734" s="20"/>
      <c r="AU5734" s="20"/>
      <c r="AV5734" s="20"/>
      <c r="AW5734" s="20"/>
      <c r="AX5734" s="20"/>
      <c r="AY5734" s="20"/>
      <c r="AZ5734" s="20"/>
      <c r="BA5734" s="20"/>
      <c r="BB5734" s="20"/>
      <c r="BC5734" s="20"/>
      <c r="BD5734" s="20"/>
      <c r="BE5734" s="20"/>
      <c r="BF5734" s="20"/>
      <c r="BG5734" s="20"/>
      <c r="BH5734" s="20"/>
      <c r="BI5734" s="20"/>
      <c r="BJ5734" s="20"/>
      <c r="BK5734" s="20"/>
      <c r="BL5734" s="20"/>
      <c r="BM5734" s="20"/>
      <c r="BN5734" s="20"/>
      <c r="BO5734" s="20"/>
      <c r="BP5734" s="20"/>
      <c r="BQ5734" s="20"/>
      <c r="BR5734" s="20"/>
      <c r="BS5734" s="20"/>
      <c r="BT5734" s="20"/>
      <c r="BU5734" s="20"/>
      <c r="BV5734" s="20"/>
      <c r="BW5734" s="20"/>
      <c r="BX5734" s="20"/>
      <c r="BY5734" s="20"/>
      <c r="BZ5734" s="20"/>
      <c r="CA5734" s="20"/>
      <c r="CB5734" s="20"/>
      <c r="CC5734" s="20"/>
      <c r="CD5734" s="20"/>
      <c r="CE5734" s="20"/>
      <c r="CF5734" s="20"/>
      <c r="CG5734" s="20"/>
      <c r="CH5734" s="20"/>
      <c r="CI5734" s="20"/>
      <c r="CJ5734" s="20"/>
      <c r="CK5734" s="20"/>
      <c r="CL5734" s="20"/>
      <c r="CM5734" s="20"/>
      <c r="CN5734" s="20"/>
      <c r="CO5734" s="20"/>
      <c r="CP5734" s="20"/>
      <c r="CQ5734" s="20"/>
      <c r="CR5734" s="20"/>
      <c r="CS5734" s="20"/>
      <c r="CT5734" s="20"/>
      <c r="CU5734" s="20"/>
      <c r="CV5734" s="20"/>
      <c r="CW5734" s="20"/>
      <c r="CX5734" s="20"/>
      <c r="CY5734" s="20"/>
      <c r="CZ5734" s="20"/>
      <c r="DA5734" s="20"/>
      <c r="DB5734" s="20"/>
      <c r="DC5734" s="20"/>
      <c r="DD5734" s="20"/>
      <c r="DE5734" s="20"/>
      <c r="DF5734" s="20"/>
      <c r="DG5734" s="20"/>
      <c r="DH5734" s="20"/>
      <c r="DI5734" s="20"/>
      <c r="DJ5734" s="20"/>
      <c r="DK5734" s="20"/>
      <c r="DL5734" s="20"/>
      <c r="DM5734" s="20"/>
      <c r="DN5734" s="20"/>
      <c r="DO5734" s="20"/>
      <c r="DP5734" s="20"/>
      <c r="DQ5734" s="20"/>
      <c r="DR5734" s="20"/>
      <c r="DS5734" s="20"/>
      <c r="DT5734" s="20"/>
      <c r="DU5734" s="20"/>
      <c r="DV5734" s="20"/>
      <c r="DW5734" s="20"/>
      <c r="DX5734" s="20"/>
      <c r="DY5734" s="20"/>
    </row>
    <row r="5735" spans="1:129" x14ac:dyDescent="0.15">
      <c r="B5735" s="120" t="s">
        <v>1909</v>
      </c>
      <c r="C5735" s="75"/>
      <c r="D5735" s="73" t="s">
        <v>38</v>
      </c>
      <c r="E5735" s="248" t="s">
        <v>1910</v>
      </c>
      <c r="F5735" s="248">
        <f t="shared" si="794"/>
        <v>0.30693695196000004</v>
      </c>
      <c r="G5735" s="248">
        <f t="shared" si="795"/>
        <v>2.3446725459999998E-2</v>
      </c>
      <c r="H5735" s="248">
        <f t="shared" si="796"/>
        <v>7.1780031500000008E-2</v>
      </c>
      <c r="I5735" s="248">
        <f t="shared" si="797"/>
        <v>6.6248050000000001E-3</v>
      </c>
      <c r="J5735" s="248">
        <v>0.20508539000000001</v>
      </c>
      <c r="K5735" s="248">
        <v>6.5347156000000003E-2</v>
      </c>
      <c r="L5735" s="248">
        <v>3.8049570999999999E-3</v>
      </c>
      <c r="M5735" s="248">
        <v>6.1227546000000002E-4</v>
      </c>
      <c r="N5735" s="248">
        <v>1.9310819999999999E-2</v>
      </c>
      <c r="O5735" s="248">
        <v>3.5236299999999998E-3</v>
      </c>
      <c r="P5735" s="248">
        <v>2.6279184000000001E-3</v>
      </c>
      <c r="Q5735" s="248">
        <v>1.1692880000000001E-3</v>
      </c>
      <c r="R5735" s="248">
        <v>0</v>
      </c>
      <c r="S5735" s="248">
        <v>0</v>
      </c>
      <c r="T5735" s="248">
        <v>0</v>
      </c>
      <c r="U5735" s="248">
        <v>5.455517E-3</v>
      </c>
      <c r="V5735" s="110"/>
      <c r="W5735" s="89">
        <f t="shared" si="798"/>
        <v>1.5191510370370369</v>
      </c>
      <c r="X5735" s="248">
        <v>39.995376999999998</v>
      </c>
      <c r="Y5735" s="248">
        <v>20.393466</v>
      </c>
      <c r="Z5735" s="248">
        <v>14.640613</v>
      </c>
      <c r="AA5735" s="248">
        <v>2.5545504000000002E-3</v>
      </c>
      <c r="AB5735" s="248">
        <v>1.7028786</v>
      </c>
      <c r="AC5735" s="248">
        <v>0.78610606000000005</v>
      </c>
      <c r="AD5735" s="248">
        <v>2.4697597</v>
      </c>
      <c r="AE5735" s="250">
        <v>3.0037325999999998E-6</v>
      </c>
      <c r="AF5735" s="250">
        <v>7.8168702999999998E-9</v>
      </c>
      <c r="AG5735" s="78">
        <v>6.8162359000000006E-2</v>
      </c>
      <c r="AH5735" s="20"/>
      <c r="AI5735" s="20"/>
      <c r="AJ5735" s="20"/>
      <c r="AK5735" s="20"/>
      <c r="AL5735" s="20"/>
      <c r="AM5735" s="20"/>
      <c r="AN5735" s="20"/>
      <c r="AS5735" s="20"/>
      <c r="AT5735" s="20"/>
      <c r="AU5735" s="20"/>
      <c r="AV5735" s="20"/>
      <c r="AW5735" s="20"/>
      <c r="AX5735" s="20"/>
      <c r="AY5735" s="20"/>
      <c r="AZ5735" s="20"/>
      <c r="BA5735" s="20"/>
      <c r="BB5735" s="20"/>
      <c r="BC5735" s="20"/>
      <c r="BD5735" s="20"/>
      <c r="BE5735" s="20"/>
      <c r="BF5735" s="20"/>
      <c r="BG5735" s="20"/>
      <c r="BH5735" s="20"/>
      <c r="BI5735" s="20"/>
      <c r="BJ5735" s="20"/>
      <c r="BK5735" s="20"/>
      <c r="BL5735" s="20"/>
      <c r="BM5735" s="20"/>
      <c r="BN5735" s="20"/>
      <c r="BO5735" s="20"/>
      <c r="BP5735" s="20"/>
      <c r="BQ5735" s="20"/>
      <c r="BR5735" s="20"/>
      <c r="BS5735" s="20"/>
      <c r="BT5735" s="20"/>
      <c r="BU5735" s="20"/>
      <c r="BV5735" s="20"/>
      <c r="BW5735" s="20"/>
      <c r="BX5735" s="20"/>
      <c r="BY5735" s="20"/>
      <c r="BZ5735" s="20"/>
      <c r="CA5735" s="20"/>
      <c r="CB5735" s="20"/>
      <c r="CC5735" s="20"/>
      <c r="CD5735" s="20"/>
      <c r="CE5735" s="20"/>
      <c r="CF5735" s="20"/>
      <c r="CG5735" s="20"/>
      <c r="CH5735" s="20"/>
      <c r="CI5735" s="20"/>
      <c r="CJ5735" s="20"/>
      <c r="CK5735" s="20"/>
      <c r="CL5735" s="20"/>
      <c r="CM5735" s="20"/>
      <c r="CN5735" s="20"/>
      <c r="CO5735" s="20"/>
      <c r="CP5735" s="20"/>
      <c r="CQ5735" s="20"/>
      <c r="CR5735" s="20"/>
      <c r="CS5735" s="20"/>
      <c r="CT5735" s="20"/>
      <c r="CU5735" s="20"/>
      <c r="CV5735" s="20"/>
      <c r="CW5735" s="20"/>
      <c r="CX5735" s="20"/>
      <c r="CY5735" s="20"/>
      <c r="CZ5735" s="20"/>
      <c r="DA5735" s="20"/>
      <c r="DB5735" s="20"/>
      <c r="DC5735" s="20"/>
      <c r="DD5735" s="20"/>
      <c r="DE5735" s="20"/>
      <c r="DF5735" s="20"/>
      <c r="DG5735" s="20"/>
      <c r="DH5735" s="20"/>
      <c r="DI5735" s="20"/>
      <c r="DJ5735" s="20"/>
      <c r="DK5735" s="20"/>
      <c r="DL5735" s="20"/>
      <c r="DM5735" s="20"/>
      <c r="DN5735" s="20"/>
      <c r="DO5735" s="20"/>
      <c r="DP5735" s="20"/>
      <c r="DQ5735" s="20"/>
      <c r="DR5735" s="20"/>
      <c r="DS5735" s="20"/>
      <c r="DT5735" s="20"/>
      <c r="DU5735" s="20"/>
      <c r="DV5735" s="20"/>
      <c r="DW5735" s="20"/>
      <c r="DX5735" s="20"/>
      <c r="DY5735" s="20"/>
    </row>
    <row r="5736" spans="1:129" x14ac:dyDescent="0.15">
      <c r="B5736" s="120" t="s">
        <v>1911</v>
      </c>
      <c r="C5736" s="75"/>
      <c r="D5736" s="73" t="s">
        <v>38</v>
      </c>
      <c r="E5736" s="248" t="s">
        <v>1912</v>
      </c>
      <c r="F5736" s="248">
        <f t="shared" si="794"/>
        <v>0.1804870028695211</v>
      </c>
      <c r="G5736" s="248">
        <f t="shared" si="795"/>
        <v>2.9147716635180007E-4</v>
      </c>
      <c r="H5736" s="248">
        <f t="shared" si="796"/>
        <v>0.11918397804996929</v>
      </c>
      <c r="I5736" s="248">
        <f t="shared" si="797"/>
        <v>2.8531429653200002E-2</v>
      </c>
      <c r="J5736" s="248">
        <v>3.2480118000000002E-2</v>
      </c>
      <c r="K5736" s="248">
        <v>0.11682091999999999</v>
      </c>
      <c r="L5736" s="248">
        <v>2.3630577999999998E-3</v>
      </c>
      <c r="M5736" s="248">
        <v>2.9147078000000003E-4</v>
      </c>
      <c r="N5736" s="248">
        <v>5.2222126000000003E-9</v>
      </c>
      <c r="O5736" s="248">
        <v>1.1641392E-9</v>
      </c>
      <c r="P5736" s="248">
        <v>2.499693E-10</v>
      </c>
      <c r="Q5736" s="248">
        <v>7.4800464000000005E-5</v>
      </c>
      <c r="R5736" s="248">
        <v>2.1078920000000001E-7</v>
      </c>
      <c r="S5736" s="248">
        <v>3.2709744E-3</v>
      </c>
      <c r="T5736" s="248">
        <v>0</v>
      </c>
      <c r="U5736" s="248">
        <v>2.5185444000000001E-2</v>
      </c>
      <c r="V5736" s="110"/>
      <c r="W5736" s="89">
        <f t="shared" si="798"/>
        <v>0.24059346666666667</v>
      </c>
      <c r="X5736" s="248">
        <v>38.200254999999999</v>
      </c>
      <c r="Y5736" s="248">
        <v>22.106254</v>
      </c>
      <c r="Z5736" s="248">
        <v>14.874000000000001</v>
      </c>
      <c r="AA5736" s="248">
        <v>1.5693775000000001E-11</v>
      </c>
      <c r="AB5736" s="248">
        <v>6.9328950000000004E-9</v>
      </c>
      <c r="AC5736" s="248">
        <v>3.0291220000000002E-9</v>
      </c>
      <c r="AD5736" s="248">
        <v>1.22</v>
      </c>
      <c r="AE5736" s="250">
        <v>2.9160010999999999E-6</v>
      </c>
      <c r="AF5736" s="250">
        <v>6.3616027000000001E-9</v>
      </c>
      <c r="AG5736" s="78">
        <v>0.13262479999999999</v>
      </c>
      <c r="AH5736" s="20"/>
      <c r="AI5736" s="20"/>
      <c r="AJ5736" s="20"/>
      <c r="AK5736" s="20"/>
      <c r="AL5736" s="20"/>
      <c r="AM5736" s="20"/>
      <c r="AN5736" s="20"/>
      <c r="AS5736" s="20"/>
      <c r="AT5736" s="20"/>
      <c r="AU5736" s="20"/>
      <c r="AV5736" s="20"/>
      <c r="AW5736" s="20"/>
      <c r="AX5736" s="20"/>
      <c r="AY5736" s="20"/>
      <c r="AZ5736" s="20"/>
      <c r="BA5736" s="20"/>
      <c r="BB5736" s="20"/>
      <c r="BC5736" s="20"/>
      <c r="BD5736" s="20"/>
      <c r="BE5736" s="20"/>
      <c r="BF5736" s="20"/>
      <c r="BG5736" s="20"/>
      <c r="BH5736" s="20"/>
      <c r="BI5736" s="20"/>
      <c r="BJ5736" s="20"/>
      <c r="BK5736" s="20"/>
      <c r="BL5736" s="20"/>
      <c r="BM5736" s="20"/>
      <c r="BN5736" s="20"/>
      <c r="BO5736" s="20"/>
      <c r="BP5736" s="20"/>
      <c r="BQ5736" s="20"/>
      <c r="BR5736" s="20"/>
      <c r="BS5736" s="20"/>
      <c r="BT5736" s="20"/>
      <c r="BU5736" s="20"/>
      <c r="BV5736" s="20"/>
      <c r="BW5736" s="20"/>
      <c r="BX5736" s="20"/>
      <c r="BY5736" s="20"/>
      <c r="BZ5736" s="20"/>
      <c r="CA5736" s="20"/>
      <c r="CB5736" s="20"/>
      <c r="CC5736" s="20"/>
      <c r="CD5736" s="20"/>
      <c r="CE5736" s="20"/>
      <c r="CF5736" s="20"/>
      <c r="CG5736" s="20"/>
      <c r="CH5736" s="20"/>
      <c r="CI5736" s="20"/>
      <c r="CJ5736" s="20"/>
      <c r="CK5736" s="20"/>
      <c r="CL5736" s="20"/>
      <c r="CM5736" s="20"/>
      <c r="CN5736" s="20"/>
      <c r="CO5736" s="20"/>
      <c r="CP5736" s="20"/>
      <c r="CQ5736" s="20"/>
      <c r="CR5736" s="20"/>
      <c r="CS5736" s="20"/>
      <c r="CT5736" s="20"/>
      <c r="CU5736" s="20"/>
      <c r="CV5736" s="20"/>
      <c r="CW5736" s="20"/>
      <c r="CX5736" s="20"/>
      <c r="CY5736" s="20"/>
      <c r="CZ5736" s="20"/>
      <c r="DA5736" s="20"/>
      <c r="DB5736" s="20"/>
      <c r="DC5736" s="20"/>
      <c r="DD5736" s="20"/>
      <c r="DE5736" s="20"/>
      <c r="DF5736" s="20"/>
      <c r="DG5736" s="20"/>
      <c r="DH5736" s="20"/>
      <c r="DI5736" s="20"/>
      <c r="DJ5736" s="20"/>
      <c r="DK5736" s="20"/>
      <c r="DL5736" s="20"/>
      <c r="DM5736" s="20"/>
      <c r="DN5736" s="20"/>
      <c r="DO5736" s="20"/>
      <c r="DP5736" s="20"/>
      <c r="DQ5736" s="20"/>
      <c r="DR5736" s="20"/>
      <c r="DS5736" s="20"/>
      <c r="DT5736" s="20"/>
      <c r="DU5736" s="20"/>
      <c r="DV5736" s="20"/>
      <c r="DW5736" s="20"/>
      <c r="DX5736" s="20"/>
      <c r="DY5736" s="20"/>
    </row>
    <row r="5737" spans="1:129" x14ac:dyDescent="0.15">
      <c r="B5737" s="120" t="s">
        <v>1913</v>
      </c>
      <c r="C5737" s="75"/>
      <c r="D5737" s="73" t="s">
        <v>38</v>
      </c>
      <c r="E5737" s="248" t="s">
        <v>1914</v>
      </c>
      <c r="F5737" s="248">
        <f t="shared" si="794"/>
        <v>6.1410702390000002E-2</v>
      </c>
      <c r="G5737" s="248">
        <f t="shared" si="795"/>
        <v>3.6631683899999998E-3</v>
      </c>
      <c r="H5737" s="248">
        <f t="shared" si="796"/>
        <v>1.296900711E-2</v>
      </c>
      <c r="I5737" s="248">
        <f t="shared" si="797"/>
        <v>1.3172238900000001E-3</v>
      </c>
      <c r="J5737" s="248">
        <v>4.3461303E-2</v>
      </c>
      <c r="K5737" s="248">
        <v>1.2065182000000001E-2</v>
      </c>
      <c r="L5737" s="248">
        <v>5.2957339000000005E-4</v>
      </c>
      <c r="M5737" s="248">
        <v>1.798088E-4</v>
      </c>
      <c r="N5737" s="248">
        <v>2.8105752000000001E-3</v>
      </c>
      <c r="O5737" s="248">
        <v>6.7278439000000002E-4</v>
      </c>
      <c r="P5737" s="248">
        <v>3.7425171999999997E-4</v>
      </c>
      <c r="Q5737" s="248">
        <v>2.3219728000000001E-4</v>
      </c>
      <c r="R5737" s="248">
        <v>3.7163531E-4</v>
      </c>
      <c r="S5737" s="248">
        <v>0</v>
      </c>
      <c r="T5737" s="248">
        <v>0</v>
      </c>
      <c r="U5737" s="248">
        <v>7.1339129999999995E-4</v>
      </c>
      <c r="V5737" s="110"/>
      <c r="W5737" s="89">
        <f t="shared" si="798"/>
        <v>0.32193557777777776</v>
      </c>
      <c r="X5737" s="248">
        <v>7.4444425000000001</v>
      </c>
      <c r="Y5737" s="248">
        <v>4.9509201000000003</v>
      </c>
      <c r="Z5737" s="248">
        <v>1.8595674</v>
      </c>
      <c r="AA5737" s="248">
        <v>3.4262076000000002E-4</v>
      </c>
      <c r="AB5737" s="248">
        <v>0.21688109999999999</v>
      </c>
      <c r="AC5737" s="248">
        <v>0.10076707</v>
      </c>
      <c r="AD5737" s="248">
        <v>0.31596419999999997</v>
      </c>
      <c r="AE5737" s="250">
        <v>5.9200118000000005E-7</v>
      </c>
      <c r="AF5737" s="250">
        <v>1.5143352999999999E-9</v>
      </c>
      <c r="AG5737" s="78">
        <v>2.7162746000000002E-2</v>
      </c>
      <c r="AH5737" s="20"/>
      <c r="AI5737" s="20"/>
      <c r="AJ5737" s="20"/>
      <c r="AK5737" s="20"/>
      <c r="AL5737" s="20"/>
      <c r="AM5737" s="20"/>
      <c r="AN5737" s="20"/>
      <c r="AS5737" s="20"/>
      <c r="AT5737" s="20"/>
      <c r="AU5737" s="20"/>
      <c r="AV5737" s="20"/>
      <c r="AW5737" s="20"/>
      <c r="AX5737" s="20"/>
      <c r="AY5737" s="20"/>
      <c r="AZ5737" s="20"/>
      <c r="BA5737" s="20"/>
      <c r="BB5737" s="20"/>
      <c r="BC5737" s="20"/>
      <c r="BD5737" s="20"/>
      <c r="BE5737" s="20"/>
      <c r="BF5737" s="20"/>
      <c r="BG5737" s="20"/>
      <c r="BH5737" s="20"/>
      <c r="BI5737" s="20"/>
      <c r="BJ5737" s="20"/>
      <c r="BK5737" s="20"/>
      <c r="BL5737" s="20"/>
      <c r="BM5737" s="20"/>
      <c r="BN5737" s="20"/>
      <c r="BO5737" s="20"/>
      <c r="BP5737" s="20"/>
      <c r="BQ5737" s="20"/>
      <c r="BR5737" s="20"/>
      <c r="BS5737" s="20"/>
      <c r="BT5737" s="20"/>
      <c r="BU5737" s="20"/>
      <c r="BV5737" s="20"/>
      <c r="BW5737" s="20"/>
      <c r="BX5737" s="20"/>
      <c r="BY5737" s="20"/>
      <c r="BZ5737" s="20"/>
      <c r="CA5737" s="20"/>
      <c r="CB5737" s="20"/>
      <c r="CC5737" s="20"/>
      <c r="CD5737" s="20"/>
      <c r="CE5737" s="20"/>
      <c r="CF5737" s="20"/>
      <c r="CG5737" s="20"/>
      <c r="CH5737" s="20"/>
      <c r="CI5737" s="20"/>
      <c r="CJ5737" s="20"/>
      <c r="CK5737" s="20"/>
      <c r="CL5737" s="20"/>
      <c r="CM5737" s="20"/>
      <c r="CN5737" s="20"/>
      <c r="CO5737" s="20"/>
      <c r="CP5737" s="20"/>
      <c r="CQ5737" s="20"/>
      <c r="CR5737" s="20"/>
      <c r="CS5737" s="20"/>
      <c r="CT5737" s="20"/>
      <c r="CU5737" s="20"/>
      <c r="CV5737" s="20"/>
      <c r="CW5737" s="20"/>
      <c r="CX5737" s="20"/>
      <c r="CY5737" s="20"/>
      <c r="CZ5737" s="20"/>
      <c r="DA5737" s="20"/>
      <c r="DB5737" s="20"/>
      <c r="DC5737" s="20"/>
      <c r="DD5737" s="20"/>
      <c r="DE5737" s="20"/>
      <c r="DF5737" s="20"/>
      <c r="DG5737" s="20"/>
      <c r="DH5737" s="20"/>
      <c r="DI5737" s="20"/>
      <c r="DJ5737" s="20"/>
      <c r="DK5737" s="20"/>
      <c r="DL5737" s="20"/>
      <c r="DM5737" s="20"/>
      <c r="DN5737" s="20"/>
      <c r="DO5737" s="20"/>
      <c r="DP5737" s="20"/>
      <c r="DQ5737" s="20"/>
      <c r="DR5737" s="20"/>
      <c r="DS5737" s="20"/>
      <c r="DT5737" s="20"/>
      <c r="DU5737" s="20"/>
      <c r="DV5737" s="20"/>
      <c r="DW5737" s="20"/>
      <c r="DX5737" s="20"/>
      <c r="DY5737" s="20"/>
    </row>
    <row r="5738" spans="1:129" x14ac:dyDescent="0.15">
      <c r="B5738" s="120" t="s">
        <v>1915</v>
      </c>
      <c r="C5738" s="75"/>
      <c r="D5738" s="73" t="s">
        <v>38</v>
      </c>
      <c r="E5738" s="248" t="s">
        <v>1916</v>
      </c>
      <c r="F5738" s="248">
        <f t="shared" si="794"/>
        <v>0.18278095386852111</v>
      </c>
      <c r="G5738" s="248">
        <f t="shared" si="795"/>
        <v>6.7269165351799997E-5</v>
      </c>
      <c r="H5738" s="248">
        <f t="shared" si="796"/>
        <v>0.1006837304499693</v>
      </c>
      <c r="I5738" s="248">
        <f t="shared" si="797"/>
        <v>2.0549836253200001E-2</v>
      </c>
      <c r="J5738" s="248">
        <v>6.1480118E-2</v>
      </c>
      <c r="K5738" s="248">
        <v>9.8896023999999999E-2</v>
      </c>
      <c r="L5738" s="248">
        <v>1.7877062000000001E-3</v>
      </c>
      <c r="M5738" s="248">
        <v>6.7262778999999998E-5</v>
      </c>
      <c r="N5738" s="248">
        <v>5.2222126000000003E-9</v>
      </c>
      <c r="O5738" s="248">
        <v>1.1641392E-9</v>
      </c>
      <c r="P5738" s="248">
        <v>2.499693E-10</v>
      </c>
      <c r="Q5738" s="248">
        <v>2.2004639999999998E-6</v>
      </c>
      <c r="R5738" s="248">
        <v>2.1078920000000001E-7</v>
      </c>
      <c r="S5738" s="248">
        <v>2.3778359999999999E-3</v>
      </c>
      <c r="T5738" s="248">
        <v>0</v>
      </c>
      <c r="U5738" s="248">
        <v>1.8169589E-2</v>
      </c>
      <c r="V5738" s="110"/>
      <c r="W5738" s="89">
        <f t="shared" si="798"/>
        <v>0.45540828148148144</v>
      </c>
      <c r="X5738" s="248">
        <v>12.192755</v>
      </c>
      <c r="Y5738" s="248">
        <v>10.479153999999999</v>
      </c>
      <c r="Z5738" s="248">
        <v>1.0656002</v>
      </c>
      <c r="AA5738" s="248">
        <v>1.5693775000000001E-11</v>
      </c>
      <c r="AB5738" s="248">
        <v>6.9328950000000004E-9</v>
      </c>
      <c r="AC5738" s="248">
        <v>3.0291220000000002E-9</v>
      </c>
      <c r="AD5738" s="248">
        <v>0.64800002000000001</v>
      </c>
      <c r="AE5738" s="250">
        <v>2.6554371999999999E-6</v>
      </c>
      <c r="AF5738" s="250">
        <v>5.6174346000000003E-9</v>
      </c>
      <c r="AG5738" s="78">
        <v>5.5013142000000001E-2</v>
      </c>
      <c r="AH5738" s="20"/>
      <c r="AI5738" s="20"/>
      <c r="AJ5738" s="20"/>
      <c r="AK5738" s="20"/>
      <c r="AL5738" s="20"/>
      <c r="AM5738" s="20"/>
      <c r="AN5738" s="20"/>
      <c r="AS5738" s="20"/>
      <c r="AT5738" s="20"/>
      <c r="AU5738" s="20"/>
      <c r="AV5738" s="20"/>
      <c r="AW5738" s="20"/>
      <c r="AX5738" s="20"/>
      <c r="AY5738" s="20"/>
      <c r="AZ5738" s="20"/>
      <c r="BA5738" s="20"/>
      <c r="BB5738" s="20"/>
      <c r="BC5738" s="20"/>
      <c r="BD5738" s="20"/>
      <c r="BE5738" s="20"/>
      <c r="BF5738" s="20"/>
      <c r="BG5738" s="20"/>
      <c r="BH5738" s="20"/>
      <c r="BI5738" s="20"/>
      <c r="BJ5738" s="20"/>
      <c r="BK5738" s="20"/>
      <c r="BL5738" s="20"/>
      <c r="BM5738" s="20"/>
      <c r="BN5738" s="20"/>
      <c r="BO5738" s="20"/>
      <c r="BP5738" s="20"/>
      <c r="BQ5738" s="20"/>
      <c r="BR5738" s="20"/>
      <c r="BS5738" s="20"/>
      <c r="BT5738" s="20"/>
      <c r="BU5738" s="20"/>
      <c r="BV5738" s="20"/>
      <c r="BW5738" s="20"/>
      <c r="BX5738" s="20"/>
      <c r="BY5738" s="20"/>
      <c r="BZ5738" s="20"/>
      <c r="CA5738" s="20"/>
      <c r="CB5738" s="20"/>
      <c r="CC5738" s="20"/>
      <c r="CD5738" s="20"/>
      <c r="CE5738" s="20"/>
      <c r="CF5738" s="20"/>
      <c r="CG5738" s="20"/>
      <c r="CH5738" s="20"/>
      <c r="CI5738" s="20"/>
      <c r="CJ5738" s="20"/>
      <c r="CK5738" s="20"/>
      <c r="CL5738" s="20"/>
      <c r="CM5738" s="20"/>
      <c r="CN5738" s="20"/>
      <c r="CO5738" s="20"/>
      <c r="CP5738" s="20"/>
      <c r="CQ5738" s="20"/>
      <c r="CR5738" s="20"/>
      <c r="CS5738" s="20"/>
      <c r="CT5738" s="20"/>
      <c r="CU5738" s="20"/>
      <c r="CV5738" s="20"/>
      <c r="CW5738" s="20"/>
      <c r="CX5738" s="20"/>
      <c r="CY5738" s="20"/>
      <c r="CZ5738" s="20"/>
      <c r="DA5738" s="20"/>
      <c r="DB5738" s="20"/>
      <c r="DC5738" s="20"/>
      <c r="DD5738" s="20"/>
      <c r="DE5738" s="20"/>
      <c r="DF5738" s="20"/>
      <c r="DG5738" s="20"/>
      <c r="DH5738" s="20"/>
      <c r="DI5738" s="20"/>
      <c r="DJ5738" s="20"/>
      <c r="DK5738" s="20"/>
      <c r="DL5738" s="20"/>
      <c r="DM5738" s="20"/>
      <c r="DN5738" s="20"/>
      <c r="DO5738" s="20"/>
      <c r="DP5738" s="20"/>
      <c r="DQ5738" s="20"/>
      <c r="DR5738" s="20"/>
      <c r="DS5738" s="20"/>
      <c r="DT5738" s="20"/>
      <c r="DU5738" s="20"/>
      <c r="DV5738" s="20"/>
      <c r="DW5738" s="20"/>
      <c r="DX5738" s="20"/>
      <c r="DY5738" s="20"/>
    </row>
    <row r="5739" spans="1:129" x14ac:dyDescent="0.15">
      <c r="B5739" s="77" t="s">
        <v>12219</v>
      </c>
      <c r="C5739" s="75"/>
      <c r="D5739" s="73" t="s">
        <v>38</v>
      </c>
      <c r="E5739" s="201" t="s">
        <v>12220</v>
      </c>
      <c r="F5739" s="201">
        <f t="shared" si="794"/>
        <v>0.32989685974000005</v>
      </c>
      <c r="G5739" s="201">
        <f t="shared" si="795"/>
        <v>8.3297671539999993E-2</v>
      </c>
      <c r="H5739" s="201">
        <f t="shared" si="796"/>
        <v>6.9071550400000015E-2</v>
      </c>
      <c r="I5739" s="201">
        <f t="shared" si="797"/>
        <v>1.09221678E-2</v>
      </c>
      <c r="J5739" s="201">
        <v>0.16660547000000001</v>
      </c>
      <c r="K5739" s="201">
        <v>6.4452639000000006E-2</v>
      </c>
      <c r="L5739" s="201">
        <v>3.2528148E-3</v>
      </c>
      <c r="M5739" s="201">
        <v>6.2106773999999997E-4</v>
      </c>
      <c r="N5739" s="201">
        <v>7.7677475999999995E-2</v>
      </c>
      <c r="O5739" s="201">
        <v>4.9991278000000002E-3</v>
      </c>
      <c r="P5739" s="201">
        <v>1.3660966E-3</v>
      </c>
      <c r="Q5739" s="201">
        <v>2.0612451000000002E-3</v>
      </c>
      <c r="R5739" s="201">
        <v>0</v>
      </c>
      <c r="S5739" s="201">
        <v>0</v>
      </c>
      <c r="T5739" s="201">
        <v>0</v>
      </c>
      <c r="U5739" s="201">
        <v>8.8609226999999992E-3</v>
      </c>
      <c r="V5739" s="110"/>
      <c r="W5739" s="246">
        <f t="shared" si="798"/>
        <v>1.2341145925925925</v>
      </c>
      <c r="X5739" s="201">
        <v>27.622437999999999</v>
      </c>
      <c r="Y5739" s="201">
        <v>17.399107999999998</v>
      </c>
      <c r="Z5739" s="201">
        <v>3.9922179</v>
      </c>
      <c r="AA5739" s="201">
        <v>2.9821726000000002E-3</v>
      </c>
      <c r="AB5739" s="201">
        <v>4.6637392000000002</v>
      </c>
      <c r="AC5739" s="201">
        <v>0.27189194999999999</v>
      </c>
      <c r="AD5739" s="201">
        <v>1.2924987999999999</v>
      </c>
      <c r="AE5739" s="76">
        <v>3.5751679000000001E-6</v>
      </c>
      <c r="AF5739" s="76">
        <v>7.9420568999999992E-9</v>
      </c>
      <c r="AG5739" s="20">
        <v>8.4456478000000001E-2</v>
      </c>
      <c r="AH5739" s="20"/>
      <c r="AI5739" s="20"/>
      <c r="AJ5739" s="20"/>
      <c r="AK5739" s="20"/>
      <c r="AL5739" s="20"/>
      <c r="AM5739" s="20"/>
      <c r="AN5739" s="20"/>
      <c r="AS5739" s="20"/>
      <c r="AT5739" s="20"/>
      <c r="AU5739" s="20"/>
      <c r="AV5739" s="20"/>
      <c r="AW5739" s="20"/>
      <c r="AX5739" s="20"/>
      <c r="AY5739" s="20"/>
      <c r="AZ5739" s="20"/>
      <c r="BA5739" s="20"/>
      <c r="BB5739" s="20"/>
      <c r="BC5739" s="20"/>
      <c r="BD5739" s="20"/>
      <c r="BE5739" s="20"/>
      <c r="BF5739" s="20"/>
      <c r="BG5739" s="20"/>
      <c r="BH5739" s="20"/>
      <c r="BI5739" s="20"/>
      <c r="BJ5739" s="20"/>
      <c r="BK5739" s="20"/>
      <c r="BL5739" s="20"/>
      <c r="BM5739" s="20"/>
      <c r="BN5739" s="20"/>
      <c r="BO5739" s="20"/>
      <c r="BP5739" s="20"/>
      <c r="BQ5739" s="20"/>
      <c r="BR5739" s="20"/>
      <c r="BS5739" s="20"/>
      <c r="BT5739" s="20"/>
      <c r="BU5739" s="20"/>
      <c r="BV5739" s="20"/>
      <c r="BW5739" s="20"/>
      <c r="BX5739" s="20"/>
      <c r="BY5739" s="20"/>
      <c r="BZ5739" s="20"/>
      <c r="CA5739" s="20"/>
      <c r="CB5739" s="20"/>
      <c r="CC5739" s="20"/>
      <c r="CD5739" s="20"/>
      <c r="CE5739" s="20"/>
      <c r="CF5739" s="20"/>
      <c r="CG5739" s="20"/>
      <c r="CH5739" s="20"/>
      <c r="CI5739" s="20"/>
      <c r="CJ5739" s="20"/>
      <c r="CK5739" s="20"/>
      <c r="CL5739" s="20"/>
      <c r="CM5739" s="20"/>
      <c r="CN5739" s="20"/>
      <c r="CO5739" s="20"/>
      <c r="CP5739" s="20"/>
      <c r="CQ5739" s="20"/>
      <c r="CR5739" s="20"/>
      <c r="CS5739" s="20"/>
      <c r="CT5739" s="20"/>
      <c r="CU5739" s="20"/>
      <c r="CV5739" s="20"/>
      <c r="CW5739" s="20"/>
      <c r="CX5739" s="20"/>
      <c r="CY5739" s="20"/>
      <c r="CZ5739" s="20"/>
      <c r="DA5739" s="20"/>
      <c r="DB5739" s="20"/>
      <c r="DC5739" s="20"/>
      <c r="DD5739" s="20"/>
      <c r="DE5739" s="20"/>
      <c r="DF5739" s="20"/>
      <c r="DG5739" s="20"/>
      <c r="DH5739" s="20"/>
      <c r="DI5739" s="20"/>
      <c r="DJ5739" s="20"/>
      <c r="DK5739" s="20"/>
      <c r="DL5739" s="20"/>
      <c r="DM5739" s="20"/>
      <c r="DN5739" s="20"/>
      <c r="DO5739" s="20"/>
      <c r="DP5739" s="20"/>
      <c r="DQ5739" s="20"/>
      <c r="DR5739" s="20"/>
      <c r="DS5739" s="20"/>
      <c r="DT5739" s="20"/>
      <c r="DU5739" s="20"/>
      <c r="DV5739" s="20"/>
      <c r="DW5739" s="20"/>
      <c r="DX5739" s="20"/>
      <c r="DY5739" s="20"/>
    </row>
    <row r="5740" spans="1:129" x14ac:dyDescent="0.15">
      <c r="B5740" s="77" t="s">
        <v>12221</v>
      </c>
      <c r="C5740" s="75"/>
      <c r="D5740" s="73" t="s">
        <v>38</v>
      </c>
      <c r="E5740" s="201" t="s">
        <v>12222</v>
      </c>
      <c r="F5740" s="201">
        <f t="shared" si="794"/>
        <v>0.1001562564</v>
      </c>
      <c r="G5740" s="201">
        <f t="shared" si="795"/>
        <v>2.436577748E-2</v>
      </c>
      <c r="H5740" s="201">
        <f t="shared" si="796"/>
        <v>2.0972563020000001E-2</v>
      </c>
      <c r="I5740" s="201">
        <f t="shared" si="797"/>
        <v>2.6393309000000004E-3</v>
      </c>
      <c r="J5740" s="201">
        <v>5.2178585E-2</v>
      </c>
      <c r="K5740" s="201">
        <v>1.9690393E-2</v>
      </c>
      <c r="L5740" s="201">
        <v>8.8506271999999999E-4</v>
      </c>
      <c r="M5740" s="201">
        <v>1.8806028E-4</v>
      </c>
      <c r="N5740" s="201">
        <v>2.2583096E-2</v>
      </c>
      <c r="O5740" s="201">
        <v>1.5946211999999999E-3</v>
      </c>
      <c r="P5740" s="201">
        <v>3.971073E-4</v>
      </c>
      <c r="Q5740" s="201">
        <v>1.2033377000000001E-3</v>
      </c>
      <c r="R5740" s="201">
        <v>0</v>
      </c>
      <c r="S5740" s="201">
        <v>0</v>
      </c>
      <c r="T5740" s="201">
        <v>0</v>
      </c>
      <c r="U5740" s="201">
        <v>1.4359932000000001E-3</v>
      </c>
      <c r="V5740" s="110"/>
      <c r="W5740" s="246">
        <f t="shared" si="798"/>
        <v>0.38650803703703701</v>
      </c>
      <c r="X5740" s="201">
        <v>7.4870792000000002</v>
      </c>
      <c r="Y5740" s="201">
        <v>5.2548152000000004</v>
      </c>
      <c r="Z5740" s="201">
        <v>1.11094</v>
      </c>
      <c r="AA5740" s="201">
        <v>1.2607581000000001E-3</v>
      </c>
      <c r="AB5740" s="201">
        <v>0.66424000000000005</v>
      </c>
      <c r="AC5740" s="201">
        <v>7.9080490000000003E-2</v>
      </c>
      <c r="AD5740" s="201">
        <v>0.37674271999999998</v>
      </c>
      <c r="AE5740" s="76">
        <v>1.0983291E-6</v>
      </c>
      <c r="AF5740" s="76">
        <v>2.2689000999999999E-9</v>
      </c>
      <c r="AG5740" s="20">
        <v>2.4889511999999999E-2</v>
      </c>
      <c r="AH5740" s="20"/>
      <c r="AI5740" s="20"/>
      <c r="AJ5740" s="20"/>
      <c r="AK5740" s="20"/>
      <c r="AL5740" s="20"/>
      <c r="AM5740" s="20"/>
      <c r="AN5740" s="20"/>
      <c r="AS5740" s="20"/>
      <c r="AT5740" s="20"/>
      <c r="AU5740" s="20"/>
      <c r="AV5740" s="20"/>
      <c r="AW5740" s="20"/>
      <c r="AX5740" s="20"/>
      <c r="AY5740" s="20"/>
      <c r="AZ5740" s="20"/>
      <c r="BA5740" s="20"/>
      <c r="BB5740" s="20"/>
      <c r="BC5740" s="20"/>
      <c r="BD5740" s="20"/>
      <c r="BE5740" s="20"/>
      <c r="BF5740" s="20"/>
      <c r="BG5740" s="20"/>
      <c r="BH5740" s="20"/>
      <c r="BI5740" s="20"/>
      <c r="BJ5740" s="20"/>
      <c r="BK5740" s="20"/>
      <c r="BL5740" s="20"/>
      <c r="BM5740" s="20"/>
      <c r="BN5740" s="20"/>
      <c r="BO5740" s="20"/>
      <c r="BP5740" s="20"/>
      <c r="BQ5740" s="20"/>
      <c r="BR5740" s="20"/>
      <c r="BS5740" s="20"/>
      <c r="BT5740" s="20"/>
      <c r="BU5740" s="20"/>
      <c r="BV5740" s="20"/>
      <c r="BW5740" s="20"/>
      <c r="BX5740" s="20"/>
      <c r="BY5740" s="20"/>
      <c r="BZ5740" s="20"/>
      <c r="CA5740" s="20"/>
      <c r="CB5740" s="20"/>
      <c r="CC5740" s="20"/>
      <c r="CD5740" s="20"/>
      <c r="CE5740" s="20"/>
      <c r="CF5740" s="20"/>
      <c r="CG5740" s="20"/>
      <c r="CH5740" s="20"/>
      <c r="CI5740" s="20"/>
      <c r="CJ5740" s="20"/>
      <c r="CK5740" s="20"/>
      <c r="CL5740" s="20"/>
      <c r="CM5740" s="20"/>
      <c r="CN5740" s="20"/>
      <c r="CO5740" s="20"/>
      <c r="CP5740" s="20"/>
      <c r="CQ5740" s="20"/>
      <c r="CR5740" s="20"/>
      <c r="CS5740" s="20"/>
      <c r="CT5740" s="20"/>
      <c r="CU5740" s="20"/>
      <c r="CV5740" s="20"/>
      <c r="CW5740" s="20"/>
      <c r="CX5740" s="20"/>
      <c r="CY5740" s="20"/>
      <c r="CZ5740" s="20"/>
      <c r="DA5740" s="20"/>
      <c r="DB5740" s="20"/>
      <c r="DC5740" s="20"/>
      <c r="DD5740" s="20"/>
      <c r="DE5740" s="20"/>
      <c r="DF5740" s="20"/>
      <c r="DG5740" s="20"/>
      <c r="DH5740" s="20"/>
      <c r="DI5740" s="20"/>
      <c r="DJ5740" s="20"/>
      <c r="DK5740" s="20"/>
      <c r="DL5740" s="20"/>
      <c r="DM5740" s="20"/>
      <c r="DN5740" s="20"/>
      <c r="DO5740" s="20"/>
      <c r="DP5740" s="20"/>
      <c r="DQ5740" s="20"/>
      <c r="DR5740" s="20"/>
      <c r="DS5740" s="20"/>
      <c r="DT5740" s="20"/>
      <c r="DU5740" s="20"/>
      <c r="DV5740" s="20"/>
      <c r="DW5740" s="20"/>
      <c r="DX5740" s="20"/>
      <c r="DY5740" s="20"/>
    </row>
    <row r="5741" spans="1:129" x14ac:dyDescent="0.15">
      <c r="B5741" s="77" t="s">
        <v>12223</v>
      </c>
      <c r="C5741" s="75"/>
      <c r="D5741" s="73" t="s">
        <v>38</v>
      </c>
      <c r="E5741" s="201" t="s">
        <v>12224</v>
      </c>
      <c r="F5741" s="201">
        <f t="shared" si="794"/>
        <v>0.26565679551999999</v>
      </c>
      <c r="G5741" s="201">
        <f t="shared" si="795"/>
        <v>7.4270877469999996E-2</v>
      </c>
      <c r="H5741" s="201">
        <f t="shared" si="796"/>
        <v>5.3650203649999999E-2</v>
      </c>
      <c r="I5741" s="201">
        <f t="shared" si="797"/>
        <v>4.5883143999999997E-3</v>
      </c>
      <c r="J5741" s="201">
        <v>0.1331474</v>
      </c>
      <c r="K5741" s="201">
        <v>5.0476263E-2</v>
      </c>
      <c r="L5741" s="201">
        <v>2.2128894000000001E-3</v>
      </c>
      <c r="M5741" s="201">
        <v>3.2552687000000002E-4</v>
      </c>
      <c r="N5741" s="201">
        <v>7.0666539E-2</v>
      </c>
      <c r="O5741" s="201">
        <v>3.2788116000000002E-3</v>
      </c>
      <c r="P5741" s="201">
        <v>9.6105124999999996E-4</v>
      </c>
      <c r="Q5741" s="201">
        <v>1.9047752999999999E-3</v>
      </c>
      <c r="R5741" s="201">
        <v>0</v>
      </c>
      <c r="S5741" s="201">
        <v>0</v>
      </c>
      <c r="T5741" s="201">
        <v>0</v>
      </c>
      <c r="U5741" s="201">
        <v>2.6835391E-3</v>
      </c>
      <c r="V5741" s="110"/>
      <c r="W5741" s="246">
        <f t="shared" si="798"/>
        <v>0.98627703703703695</v>
      </c>
      <c r="X5741" s="201">
        <v>16.482855000000001</v>
      </c>
      <c r="Y5741" s="201">
        <v>12.284452999999999</v>
      </c>
      <c r="Z5741" s="201">
        <v>2.5847207999999999</v>
      </c>
      <c r="AA5741" s="201">
        <v>2.1216208000000001E-3</v>
      </c>
      <c r="AB5741" s="201">
        <v>0.38668391000000002</v>
      </c>
      <c r="AC5741" s="201">
        <v>0.18303948</v>
      </c>
      <c r="AD5741" s="201">
        <v>1.0418354000000001</v>
      </c>
      <c r="AE5741" s="76">
        <v>2.9836211999999999E-6</v>
      </c>
      <c r="AF5741" s="76">
        <v>4.9299564000000003E-9</v>
      </c>
      <c r="AG5741" s="20">
        <v>5.0195484999999998E-2</v>
      </c>
      <c r="AH5741" s="20"/>
      <c r="AI5741" s="20"/>
      <c r="AJ5741" s="20"/>
      <c r="AK5741" s="20"/>
      <c r="AL5741" s="20"/>
      <c r="AM5741" s="20"/>
      <c r="AN5741" s="20"/>
      <c r="AS5741" s="20"/>
      <c r="AT5741" s="20"/>
      <c r="AU5741" s="20"/>
      <c r="AV5741" s="20"/>
      <c r="AW5741" s="20"/>
      <c r="AX5741" s="20"/>
      <c r="AY5741" s="20"/>
      <c r="AZ5741" s="20"/>
      <c r="BA5741" s="20"/>
      <c r="BB5741" s="20"/>
      <c r="BC5741" s="20"/>
      <c r="BD5741" s="20"/>
      <c r="BE5741" s="20"/>
      <c r="BF5741" s="20"/>
      <c r="BG5741" s="20"/>
      <c r="BH5741" s="20"/>
      <c r="BI5741" s="20"/>
      <c r="BJ5741" s="20"/>
      <c r="BK5741" s="20"/>
      <c r="BL5741" s="20"/>
      <c r="BM5741" s="20"/>
      <c r="BN5741" s="20"/>
      <c r="BO5741" s="20"/>
      <c r="BP5741" s="20"/>
      <c r="BQ5741" s="20"/>
      <c r="BR5741" s="20"/>
      <c r="BS5741" s="20"/>
      <c r="BT5741" s="20"/>
      <c r="BU5741" s="20"/>
      <c r="BV5741" s="20"/>
      <c r="BW5741" s="20"/>
      <c r="BX5741" s="20"/>
      <c r="BY5741" s="20"/>
      <c r="BZ5741" s="20"/>
      <c r="CA5741" s="20"/>
      <c r="CB5741" s="20"/>
      <c r="CC5741" s="20"/>
      <c r="CD5741" s="20"/>
      <c r="CE5741" s="20"/>
      <c r="CF5741" s="20"/>
      <c r="CG5741" s="20"/>
      <c r="CH5741" s="20"/>
      <c r="CI5741" s="20"/>
      <c r="CJ5741" s="20"/>
      <c r="CK5741" s="20"/>
      <c r="CL5741" s="20"/>
      <c r="CM5741" s="20"/>
      <c r="CN5741" s="20"/>
      <c r="CO5741" s="20"/>
      <c r="CP5741" s="20"/>
      <c r="CQ5741" s="20"/>
      <c r="CR5741" s="20"/>
      <c r="CS5741" s="20"/>
      <c r="CT5741" s="20"/>
      <c r="CU5741" s="20"/>
      <c r="CV5741" s="20"/>
      <c r="CW5741" s="20"/>
      <c r="CX5741" s="20"/>
      <c r="CY5741" s="20"/>
      <c r="CZ5741" s="20"/>
      <c r="DA5741" s="20"/>
      <c r="DB5741" s="20"/>
      <c r="DC5741" s="20"/>
      <c r="DD5741" s="20"/>
      <c r="DE5741" s="20"/>
      <c r="DF5741" s="20"/>
      <c r="DG5741" s="20"/>
      <c r="DH5741" s="20"/>
      <c r="DI5741" s="20"/>
      <c r="DJ5741" s="20"/>
      <c r="DK5741" s="20"/>
      <c r="DL5741" s="20"/>
      <c r="DM5741" s="20"/>
      <c r="DN5741" s="20"/>
      <c r="DO5741" s="20"/>
      <c r="DP5741" s="20"/>
      <c r="DQ5741" s="20"/>
      <c r="DR5741" s="20"/>
      <c r="DS5741" s="20"/>
      <c r="DT5741" s="20"/>
      <c r="DU5741" s="20"/>
      <c r="DV5741" s="20"/>
      <c r="DW5741" s="20"/>
      <c r="DX5741" s="20"/>
      <c r="DY5741" s="20"/>
    </row>
    <row r="5742" spans="1:129" x14ac:dyDescent="0.15">
      <c r="B5742" s="77" t="s">
        <v>12225</v>
      </c>
      <c r="C5742" s="75"/>
      <c r="D5742" s="73" t="s">
        <v>38</v>
      </c>
      <c r="E5742" s="201" t="s">
        <v>12226</v>
      </c>
      <c r="F5742" s="201">
        <f t="shared" si="794"/>
        <v>0.13199870905</v>
      </c>
      <c r="G5742" s="201">
        <f t="shared" si="795"/>
        <v>3.6847076280000002E-2</v>
      </c>
      <c r="H5742" s="201">
        <f t="shared" si="796"/>
        <v>2.6493898569999997E-2</v>
      </c>
      <c r="I5742" s="201">
        <f t="shared" si="797"/>
        <v>2.5200741999999998E-3</v>
      </c>
      <c r="J5742" s="201">
        <v>6.6137660000000001E-2</v>
      </c>
      <c r="K5742" s="201">
        <v>2.4912060999999999E-2</v>
      </c>
      <c r="L5742" s="201">
        <v>1.1042865000000001E-3</v>
      </c>
      <c r="M5742" s="201">
        <v>1.6320838E-4</v>
      </c>
      <c r="N5742" s="201">
        <v>3.4957743999999999E-2</v>
      </c>
      <c r="O5742" s="201">
        <v>1.7261239000000001E-3</v>
      </c>
      <c r="P5742" s="201">
        <v>4.7755106999999999E-4</v>
      </c>
      <c r="Q5742" s="201">
        <v>1.1891663000000001E-3</v>
      </c>
      <c r="R5742" s="201">
        <v>0</v>
      </c>
      <c r="S5742" s="201">
        <v>0</v>
      </c>
      <c r="T5742" s="201">
        <v>0</v>
      </c>
      <c r="U5742" s="201">
        <v>1.3309079E-3</v>
      </c>
      <c r="V5742" s="110"/>
      <c r="W5742" s="246">
        <f t="shared" si="798"/>
        <v>0.48990859259259256</v>
      </c>
      <c r="X5742" s="201">
        <v>8.1156021000000003</v>
      </c>
      <c r="Y5742" s="201">
        <v>6.0382401000000003</v>
      </c>
      <c r="Z5742" s="201">
        <v>1.2753752</v>
      </c>
      <c r="AA5742" s="201">
        <v>1.0496345E-3</v>
      </c>
      <c r="AB5742" s="201">
        <v>0.19618279999999999</v>
      </c>
      <c r="AC5742" s="201">
        <v>9.0461730000000004E-2</v>
      </c>
      <c r="AD5742" s="201">
        <v>0.51429265999999996</v>
      </c>
      <c r="AE5742" s="76">
        <v>1.4765230999999999E-6</v>
      </c>
      <c r="AF5742" s="76">
        <v>2.4496321000000002E-9</v>
      </c>
      <c r="AG5742" s="20">
        <v>2.4669318999999999E-2</v>
      </c>
      <c r="AH5742" s="20"/>
      <c r="AI5742" s="20"/>
      <c r="AJ5742" s="20"/>
      <c r="AK5742" s="20"/>
      <c r="AL5742" s="20"/>
      <c r="AM5742" s="20"/>
      <c r="AN5742" s="20"/>
      <c r="AS5742" s="20"/>
      <c r="AT5742" s="20"/>
      <c r="AU5742" s="20"/>
      <c r="AV5742" s="20"/>
      <c r="AW5742" s="20"/>
      <c r="AX5742" s="20"/>
      <c r="AY5742" s="20"/>
      <c r="AZ5742" s="20"/>
      <c r="BA5742" s="20"/>
      <c r="BB5742" s="20"/>
      <c r="BC5742" s="20"/>
      <c r="BD5742" s="20"/>
      <c r="BE5742" s="20"/>
      <c r="BF5742" s="20"/>
      <c r="BG5742" s="20"/>
      <c r="BH5742" s="20"/>
      <c r="BI5742" s="20"/>
      <c r="BJ5742" s="20"/>
      <c r="BK5742" s="20"/>
      <c r="BL5742" s="20"/>
      <c r="BM5742" s="20"/>
      <c r="BN5742" s="20"/>
      <c r="BO5742" s="20"/>
      <c r="BP5742" s="20"/>
      <c r="BQ5742" s="20"/>
      <c r="BR5742" s="20"/>
      <c r="BS5742" s="20"/>
      <c r="BT5742" s="20"/>
      <c r="BU5742" s="20"/>
      <c r="BV5742" s="20"/>
      <c r="BW5742" s="20"/>
      <c r="BX5742" s="20"/>
      <c r="BY5742" s="20"/>
      <c r="BZ5742" s="20"/>
      <c r="CA5742" s="20"/>
      <c r="CB5742" s="20"/>
      <c r="CC5742" s="20"/>
      <c r="CD5742" s="20"/>
      <c r="CE5742" s="20"/>
      <c r="CF5742" s="20"/>
      <c r="CG5742" s="20"/>
      <c r="CH5742" s="20"/>
      <c r="CI5742" s="20"/>
      <c r="CJ5742" s="20"/>
      <c r="CK5742" s="20"/>
      <c r="CL5742" s="20"/>
      <c r="CM5742" s="20"/>
      <c r="CN5742" s="20"/>
      <c r="CO5742" s="20"/>
      <c r="CP5742" s="20"/>
      <c r="CQ5742" s="20"/>
      <c r="CR5742" s="20"/>
      <c r="CS5742" s="20"/>
      <c r="CT5742" s="20"/>
      <c r="CU5742" s="20"/>
      <c r="CV5742" s="20"/>
      <c r="CW5742" s="20"/>
      <c r="CX5742" s="20"/>
      <c r="CY5742" s="20"/>
      <c r="CZ5742" s="20"/>
      <c r="DA5742" s="20"/>
      <c r="DB5742" s="20"/>
      <c r="DC5742" s="20"/>
      <c r="DD5742" s="20"/>
      <c r="DE5742" s="20"/>
      <c r="DF5742" s="20"/>
      <c r="DG5742" s="20"/>
      <c r="DH5742" s="20"/>
      <c r="DI5742" s="20"/>
      <c r="DJ5742" s="20"/>
      <c r="DK5742" s="20"/>
      <c r="DL5742" s="20"/>
      <c r="DM5742" s="20"/>
      <c r="DN5742" s="20"/>
      <c r="DO5742" s="20"/>
      <c r="DP5742" s="20"/>
      <c r="DQ5742" s="20"/>
      <c r="DR5742" s="20"/>
      <c r="DS5742" s="20"/>
      <c r="DT5742" s="20"/>
      <c r="DU5742" s="20"/>
      <c r="DV5742" s="20"/>
      <c r="DW5742" s="20"/>
      <c r="DX5742" s="20"/>
      <c r="DY5742" s="20"/>
    </row>
    <row r="5743" spans="1:129" x14ac:dyDescent="0.15">
      <c r="B5743" s="77" t="s">
        <v>12227</v>
      </c>
      <c r="C5743" s="75"/>
      <c r="D5743" s="73" t="s">
        <v>38</v>
      </c>
      <c r="E5743" s="201" t="s">
        <v>12228</v>
      </c>
      <c r="F5743" s="201">
        <f t="shared" si="794"/>
        <v>0.131657252</v>
      </c>
      <c r="G5743" s="201">
        <f t="shared" si="795"/>
        <v>3.2316492490000001E-2</v>
      </c>
      <c r="H5743" s="201">
        <f t="shared" si="796"/>
        <v>2.7631957009999999E-2</v>
      </c>
      <c r="I5743" s="201">
        <f t="shared" si="797"/>
        <v>2.8035704999999998E-3</v>
      </c>
      <c r="J5743" s="201">
        <v>6.8905231999999997E-2</v>
      </c>
      <c r="K5743" s="201">
        <v>2.5933376000000001E-2</v>
      </c>
      <c r="L5743" s="201">
        <v>1.1704227E-3</v>
      </c>
      <c r="M5743" s="201">
        <v>3.1167879000000001E-4</v>
      </c>
      <c r="N5743" s="201">
        <v>2.9913094000000001E-2</v>
      </c>
      <c r="O5743" s="201">
        <v>2.0917196999999999E-3</v>
      </c>
      <c r="P5743" s="201">
        <v>5.2815830999999999E-4</v>
      </c>
      <c r="Q5743" s="201">
        <v>1.3115741000000001E-3</v>
      </c>
      <c r="R5743" s="201">
        <v>0</v>
      </c>
      <c r="S5743" s="201">
        <v>0</v>
      </c>
      <c r="T5743" s="201">
        <v>0</v>
      </c>
      <c r="U5743" s="201">
        <v>1.4919963999999999E-3</v>
      </c>
      <c r="V5743" s="110"/>
      <c r="W5743" s="246">
        <f t="shared" si="798"/>
        <v>0.51040912592592591</v>
      </c>
      <c r="X5743" s="201">
        <v>10.288805999999999</v>
      </c>
      <c r="Y5743" s="201">
        <v>6.8127775000000002</v>
      </c>
      <c r="Z5743" s="201">
        <v>1.4605862999999999</v>
      </c>
      <c r="AA5743" s="201">
        <v>1.5279732E-3</v>
      </c>
      <c r="AB5743" s="201">
        <v>1.4197694000000001</v>
      </c>
      <c r="AC5743" s="201">
        <v>0.10361006</v>
      </c>
      <c r="AD5743" s="201">
        <v>0.49053478</v>
      </c>
      <c r="AE5743" s="76">
        <v>1.4658261E-6</v>
      </c>
      <c r="AF5743" s="76">
        <v>3.3749077E-9</v>
      </c>
      <c r="AG5743" s="20">
        <v>3.1649522999999999E-2</v>
      </c>
      <c r="AH5743" s="20"/>
      <c r="AI5743" s="20"/>
      <c r="AJ5743" s="20"/>
      <c r="AK5743" s="20"/>
      <c r="AL5743" s="20"/>
      <c r="AM5743" s="20"/>
      <c r="AN5743" s="20"/>
      <c r="AS5743" s="20"/>
      <c r="AT5743" s="20"/>
      <c r="AU5743" s="20"/>
      <c r="AV5743" s="20"/>
      <c r="AW5743" s="20"/>
      <c r="AX5743" s="20"/>
      <c r="AY5743" s="20"/>
      <c r="AZ5743" s="20"/>
      <c r="BA5743" s="20"/>
      <c r="BB5743" s="20"/>
      <c r="BC5743" s="20"/>
      <c r="BD5743" s="20"/>
      <c r="BE5743" s="20"/>
      <c r="BF5743" s="20"/>
      <c r="BG5743" s="20"/>
      <c r="BH5743" s="20"/>
      <c r="BI5743" s="20"/>
      <c r="BJ5743" s="20"/>
      <c r="BK5743" s="20"/>
      <c r="BL5743" s="20"/>
      <c r="BM5743" s="20"/>
      <c r="BN5743" s="20"/>
      <c r="BO5743" s="20"/>
      <c r="BP5743" s="20"/>
      <c r="BQ5743" s="20"/>
      <c r="BR5743" s="20"/>
      <c r="BS5743" s="20"/>
      <c r="BT5743" s="20"/>
      <c r="BU5743" s="20"/>
      <c r="BV5743" s="20"/>
      <c r="BW5743" s="20"/>
      <c r="BX5743" s="20"/>
      <c r="BY5743" s="20"/>
      <c r="BZ5743" s="20"/>
      <c r="CA5743" s="20"/>
      <c r="CB5743" s="20"/>
      <c r="CC5743" s="20"/>
      <c r="CD5743" s="20"/>
      <c r="CE5743" s="20"/>
      <c r="CF5743" s="20"/>
      <c r="CG5743" s="20"/>
      <c r="CH5743" s="20"/>
      <c r="CI5743" s="20"/>
      <c r="CJ5743" s="20"/>
      <c r="CK5743" s="20"/>
      <c r="CL5743" s="20"/>
      <c r="CM5743" s="20"/>
      <c r="CN5743" s="20"/>
      <c r="CO5743" s="20"/>
      <c r="CP5743" s="20"/>
      <c r="CQ5743" s="20"/>
      <c r="CR5743" s="20"/>
      <c r="CS5743" s="20"/>
      <c r="CT5743" s="20"/>
      <c r="CU5743" s="20"/>
      <c r="CV5743" s="20"/>
      <c r="CW5743" s="20"/>
      <c r="CX5743" s="20"/>
      <c r="CY5743" s="20"/>
      <c r="CZ5743" s="20"/>
      <c r="DA5743" s="20"/>
      <c r="DB5743" s="20"/>
      <c r="DC5743" s="20"/>
      <c r="DD5743" s="20"/>
      <c r="DE5743" s="20"/>
      <c r="DF5743" s="20"/>
      <c r="DG5743" s="20"/>
      <c r="DH5743" s="20"/>
      <c r="DI5743" s="20"/>
      <c r="DJ5743" s="20"/>
      <c r="DK5743" s="20"/>
      <c r="DL5743" s="20"/>
      <c r="DM5743" s="20"/>
      <c r="DN5743" s="20"/>
      <c r="DO5743" s="20"/>
      <c r="DP5743" s="20"/>
      <c r="DQ5743" s="20"/>
      <c r="DR5743" s="20"/>
      <c r="DS5743" s="20"/>
      <c r="DT5743" s="20"/>
      <c r="DU5743" s="20"/>
      <c r="DV5743" s="20"/>
      <c r="DW5743" s="20"/>
      <c r="DX5743" s="20"/>
      <c r="DY5743" s="20"/>
    </row>
    <row r="5744" spans="1:129" x14ac:dyDescent="0.15">
      <c r="B5744" s="77" t="s">
        <v>12229</v>
      </c>
      <c r="C5744" s="75"/>
      <c r="D5744" s="73" t="s">
        <v>38</v>
      </c>
      <c r="E5744" s="201" t="s">
        <v>12230</v>
      </c>
      <c r="F5744" s="201">
        <f t="shared" si="794"/>
        <v>0.10700082017</v>
      </c>
      <c r="G5744" s="201">
        <f t="shared" si="795"/>
        <v>2.585118783E-2</v>
      </c>
      <c r="H5744" s="201">
        <f t="shared" si="796"/>
        <v>2.3691981840000001E-2</v>
      </c>
      <c r="I5744" s="201">
        <f t="shared" si="797"/>
        <v>2.3583705E-3</v>
      </c>
      <c r="J5744" s="201">
        <v>5.509928E-2</v>
      </c>
      <c r="K5744" s="201">
        <v>2.2286693E-2</v>
      </c>
      <c r="L5744" s="201">
        <v>9.4185961000000003E-4</v>
      </c>
      <c r="M5744" s="201">
        <v>2.3653623E-4</v>
      </c>
      <c r="N5744" s="201">
        <v>2.3454587999999998E-2</v>
      </c>
      <c r="O5744" s="201">
        <v>2.1600636E-3</v>
      </c>
      <c r="P5744" s="201">
        <v>4.6342923000000001E-4</v>
      </c>
      <c r="Q5744" s="201">
        <v>1.3430813E-3</v>
      </c>
      <c r="R5744" s="201">
        <v>0</v>
      </c>
      <c r="S5744" s="201">
        <v>0</v>
      </c>
      <c r="T5744" s="201">
        <v>0</v>
      </c>
      <c r="U5744" s="201">
        <v>1.0152892E-3</v>
      </c>
      <c r="V5744" s="110"/>
      <c r="W5744" s="246">
        <f t="shared" si="798"/>
        <v>0.40814281481481479</v>
      </c>
      <c r="X5744" s="201">
        <v>7.7272119000000004</v>
      </c>
      <c r="Y5744" s="201">
        <v>5.2228722000000003</v>
      </c>
      <c r="Z5744" s="201">
        <v>1.1085777999999999</v>
      </c>
      <c r="AA5744" s="201">
        <v>7.8826700000000005E-4</v>
      </c>
      <c r="AB5744" s="201">
        <v>0.94011652000000001</v>
      </c>
      <c r="AC5744" s="201">
        <v>7.9050601999999998E-2</v>
      </c>
      <c r="AD5744" s="201">
        <v>0.37580641999999997</v>
      </c>
      <c r="AE5744" s="76">
        <v>1.1741039000000001E-6</v>
      </c>
      <c r="AF5744" s="76">
        <v>2.5732792000000002E-9</v>
      </c>
      <c r="AG5744" s="20">
        <v>2.2217962000000001E-2</v>
      </c>
      <c r="AH5744" s="20"/>
      <c r="AI5744" s="20"/>
      <c r="AJ5744" s="20"/>
      <c r="AK5744" s="20"/>
      <c r="AL5744" s="20"/>
      <c r="AM5744" s="20"/>
      <c r="AN5744" s="20"/>
      <c r="AS5744" s="20"/>
      <c r="AT5744" s="20"/>
      <c r="AU5744" s="20"/>
      <c r="AV5744" s="20"/>
      <c r="AW5744" s="20"/>
      <c r="AX5744" s="20"/>
      <c r="AY5744" s="20"/>
      <c r="AZ5744" s="20"/>
      <c r="BA5744" s="20"/>
      <c r="BB5744" s="20"/>
      <c r="BC5744" s="20"/>
      <c r="BD5744" s="20"/>
      <c r="BE5744" s="20"/>
      <c r="BF5744" s="20"/>
      <c r="BG5744" s="20"/>
      <c r="BH5744" s="20"/>
      <c r="BI5744" s="20"/>
      <c r="BJ5744" s="20"/>
      <c r="BK5744" s="20"/>
      <c r="BL5744" s="20"/>
      <c r="BM5744" s="20"/>
      <c r="BN5744" s="20"/>
      <c r="BO5744" s="20"/>
      <c r="BP5744" s="20"/>
      <c r="BQ5744" s="20"/>
      <c r="BR5744" s="20"/>
      <c r="BS5744" s="20"/>
      <c r="BT5744" s="20"/>
      <c r="BU5744" s="20"/>
      <c r="BV5744" s="20"/>
      <c r="BW5744" s="20"/>
      <c r="BX5744" s="20"/>
      <c r="BY5744" s="20"/>
      <c r="BZ5744" s="20"/>
      <c r="CA5744" s="20"/>
      <c r="CB5744" s="20"/>
      <c r="CC5744" s="20"/>
      <c r="CD5744" s="20"/>
      <c r="CE5744" s="20"/>
      <c r="CF5744" s="20"/>
      <c r="CG5744" s="20"/>
      <c r="CH5744" s="20"/>
      <c r="CI5744" s="20"/>
      <c r="CJ5744" s="20"/>
      <c r="CK5744" s="20"/>
      <c r="CL5744" s="20"/>
      <c r="CM5744" s="20"/>
      <c r="CN5744" s="20"/>
      <c r="CO5744" s="20"/>
      <c r="CP5744" s="20"/>
      <c r="CQ5744" s="20"/>
      <c r="CR5744" s="20"/>
      <c r="CS5744" s="20"/>
      <c r="CT5744" s="20"/>
      <c r="CU5744" s="20"/>
      <c r="CV5744" s="20"/>
      <c r="CW5744" s="20"/>
      <c r="CX5744" s="20"/>
      <c r="CY5744" s="20"/>
      <c r="CZ5744" s="20"/>
      <c r="DA5744" s="20"/>
      <c r="DB5744" s="20"/>
      <c r="DC5744" s="20"/>
      <c r="DD5744" s="20"/>
      <c r="DE5744" s="20"/>
      <c r="DF5744" s="20"/>
      <c r="DG5744" s="20"/>
      <c r="DH5744" s="20"/>
      <c r="DI5744" s="20"/>
      <c r="DJ5744" s="20"/>
      <c r="DK5744" s="20"/>
      <c r="DL5744" s="20"/>
      <c r="DM5744" s="20"/>
      <c r="DN5744" s="20"/>
      <c r="DO5744" s="20"/>
      <c r="DP5744" s="20"/>
      <c r="DQ5744" s="20"/>
      <c r="DR5744" s="20"/>
      <c r="DS5744" s="20"/>
      <c r="DT5744" s="20"/>
      <c r="DU5744" s="20"/>
      <c r="DV5744" s="20"/>
      <c r="DW5744" s="20"/>
      <c r="DX5744" s="20"/>
      <c r="DY5744" s="20"/>
    </row>
    <row r="5745" spans="1:129" x14ac:dyDescent="0.15">
      <c r="B5745" s="77" t="s">
        <v>12231</v>
      </c>
      <c r="C5745" s="75"/>
      <c r="D5745" s="73" t="s">
        <v>38</v>
      </c>
      <c r="E5745" s="201" t="s">
        <v>12232</v>
      </c>
      <c r="F5745" s="201">
        <f t="shared" si="794"/>
        <v>0.31165941810000003</v>
      </c>
      <c r="G5745" s="201">
        <f t="shared" si="795"/>
        <v>7.0400035E-2</v>
      </c>
      <c r="H5745" s="201">
        <f t="shared" si="796"/>
        <v>6.3350798700000002E-2</v>
      </c>
      <c r="I5745" s="201">
        <f t="shared" si="797"/>
        <v>1.99193444E-2</v>
      </c>
      <c r="J5745" s="201">
        <v>0.15798924</v>
      </c>
      <c r="K5745" s="201">
        <v>5.9533614999999998E-2</v>
      </c>
      <c r="L5745" s="201">
        <v>2.5903218999999999E-3</v>
      </c>
      <c r="M5745" s="201">
        <v>1.5011056E-3</v>
      </c>
      <c r="N5745" s="201">
        <v>6.4923696000000003E-2</v>
      </c>
      <c r="O5745" s="201">
        <v>3.9752334E-3</v>
      </c>
      <c r="P5745" s="201">
        <v>1.2268617999999999E-3</v>
      </c>
      <c r="Q5745" s="201">
        <v>1.6712186E-2</v>
      </c>
      <c r="R5745" s="201">
        <v>0</v>
      </c>
      <c r="S5745" s="201">
        <v>0</v>
      </c>
      <c r="T5745" s="201">
        <v>0</v>
      </c>
      <c r="U5745" s="201">
        <v>3.2071584E-3</v>
      </c>
      <c r="V5745" s="110"/>
      <c r="W5745" s="246">
        <f t="shared" si="798"/>
        <v>1.1702906666666666</v>
      </c>
      <c r="X5745" s="201">
        <v>24.951803000000002</v>
      </c>
      <c r="Y5745" s="201">
        <v>18.985966000000001</v>
      </c>
      <c r="Z5745" s="201">
        <v>3.2538646</v>
      </c>
      <c r="AA5745" s="201">
        <v>2.1505996000000002E-3</v>
      </c>
      <c r="AB5745" s="201">
        <v>1.3956139999999999</v>
      </c>
      <c r="AC5745" s="201">
        <v>0.230652</v>
      </c>
      <c r="AD5745" s="201">
        <v>1.0835561</v>
      </c>
      <c r="AE5745" s="76">
        <v>3.2383577000000001E-6</v>
      </c>
      <c r="AF5745" s="76">
        <v>6.3947844000000003E-9</v>
      </c>
      <c r="AG5745" s="20">
        <v>0.10710223000000001</v>
      </c>
      <c r="AH5745" s="20"/>
      <c r="AI5745" s="20"/>
      <c r="AJ5745" s="20"/>
      <c r="AK5745" s="20"/>
      <c r="AL5745" s="20"/>
      <c r="AM5745" s="20"/>
      <c r="AN5745" s="20"/>
      <c r="AS5745" s="20"/>
      <c r="AT5745" s="20"/>
      <c r="AU5745" s="20"/>
      <c r="AV5745" s="20"/>
      <c r="AW5745" s="20"/>
      <c r="AX5745" s="20"/>
      <c r="AY5745" s="20"/>
      <c r="AZ5745" s="20"/>
      <c r="BA5745" s="20"/>
      <c r="BB5745" s="20"/>
      <c r="BC5745" s="20"/>
      <c r="BD5745" s="20"/>
      <c r="BE5745" s="20"/>
      <c r="BF5745" s="20"/>
      <c r="BG5745" s="20"/>
      <c r="BH5745" s="20"/>
      <c r="BI5745" s="20"/>
      <c r="BJ5745" s="20"/>
      <c r="BK5745" s="20"/>
      <c r="BL5745" s="20"/>
      <c r="BM5745" s="20"/>
      <c r="BN5745" s="20"/>
      <c r="BO5745" s="20"/>
      <c r="BP5745" s="20"/>
      <c r="BQ5745" s="20"/>
      <c r="BR5745" s="20"/>
      <c r="BS5745" s="20"/>
      <c r="BT5745" s="20"/>
      <c r="BU5745" s="20"/>
      <c r="BV5745" s="20"/>
      <c r="BW5745" s="20"/>
      <c r="BX5745" s="20"/>
      <c r="BY5745" s="20"/>
      <c r="BZ5745" s="20"/>
      <c r="CA5745" s="20"/>
      <c r="CB5745" s="20"/>
      <c r="CC5745" s="20"/>
      <c r="CD5745" s="20"/>
      <c r="CE5745" s="20"/>
      <c r="CF5745" s="20"/>
      <c r="CG5745" s="20"/>
      <c r="CH5745" s="20"/>
      <c r="CI5745" s="20"/>
      <c r="CJ5745" s="20"/>
      <c r="CK5745" s="20"/>
      <c r="CL5745" s="20"/>
      <c r="CM5745" s="20"/>
      <c r="CN5745" s="20"/>
      <c r="CO5745" s="20"/>
      <c r="CP5745" s="20"/>
      <c r="CQ5745" s="20"/>
      <c r="CR5745" s="20"/>
      <c r="CS5745" s="20"/>
      <c r="CT5745" s="20"/>
      <c r="CU5745" s="20"/>
      <c r="CV5745" s="20"/>
      <c r="CW5745" s="20"/>
      <c r="CX5745" s="20"/>
      <c r="CY5745" s="20"/>
      <c r="CZ5745" s="20"/>
      <c r="DA5745" s="20"/>
      <c r="DB5745" s="20"/>
      <c r="DC5745" s="20"/>
      <c r="DD5745" s="20"/>
      <c r="DE5745" s="20"/>
      <c r="DF5745" s="20"/>
      <c r="DG5745" s="20"/>
      <c r="DH5745" s="20"/>
      <c r="DI5745" s="20"/>
      <c r="DJ5745" s="20"/>
      <c r="DK5745" s="20"/>
      <c r="DL5745" s="20"/>
      <c r="DM5745" s="20"/>
      <c r="DN5745" s="20"/>
      <c r="DO5745" s="20"/>
      <c r="DP5745" s="20"/>
      <c r="DQ5745" s="20"/>
      <c r="DR5745" s="20"/>
      <c r="DS5745" s="20"/>
      <c r="DT5745" s="20"/>
      <c r="DU5745" s="20"/>
      <c r="DV5745" s="20"/>
      <c r="DW5745" s="20"/>
      <c r="DX5745" s="20"/>
      <c r="DY5745" s="20"/>
    </row>
    <row r="5746" spans="1:129" x14ac:dyDescent="0.15">
      <c r="B5746" s="77" t="s">
        <v>12233</v>
      </c>
      <c r="C5746" s="75"/>
      <c r="D5746" s="73" t="s">
        <v>38</v>
      </c>
      <c r="E5746" s="201" t="s">
        <v>12234</v>
      </c>
      <c r="F5746" s="201">
        <f t="shared" si="794"/>
        <v>1.6349830373000001</v>
      </c>
      <c r="G5746" s="201">
        <f t="shared" si="795"/>
        <v>0.38045046520000003</v>
      </c>
      <c r="H5746" s="201">
        <f t="shared" si="796"/>
        <v>0.3753106088</v>
      </c>
      <c r="I5746" s="201">
        <f t="shared" si="797"/>
        <v>1.86265233E-2</v>
      </c>
      <c r="J5746" s="201">
        <v>0.86059543999999999</v>
      </c>
      <c r="K5746" s="201">
        <v>0.35377368999999997</v>
      </c>
      <c r="L5746" s="201">
        <v>1.4187157000000001E-2</v>
      </c>
      <c r="M5746" s="201">
        <v>2.6526122E-3</v>
      </c>
      <c r="N5746" s="201">
        <v>0.36292689</v>
      </c>
      <c r="O5746" s="201">
        <v>1.4870962999999999E-2</v>
      </c>
      <c r="P5746" s="201">
        <v>7.3497618000000001E-3</v>
      </c>
      <c r="Q5746" s="201">
        <v>3.5675202999999999E-3</v>
      </c>
      <c r="R5746" s="201">
        <v>0</v>
      </c>
      <c r="S5746" s="201">
        <v>0</v>
      </c>
      <c r="T5746" s="201">
        <v>0</v>
      </c>
      <c r="U5746" s="201">
        <v>1.5059003E-2</v>
      </c>
      <c r="V5746" s="110"/>
      <c r="W5746" s="246">
        <f t="shared" si="798"/>
        <v>6.3747810370370361</v>
      </c>
      <c r="X5746" s="201">
        <v>107.17568</v>
      </c>
      <c r="Y5746" s="201">
        <v>78.198471999999995</v>
      </c>
      <c r="Z5746" s="201">
        <v>17.633807000000001</v>
      </c>
      <c r="AA5746" s="201">
        <v>1.1419238999999999E-2</v>
      </c>
      <c r="AB5746" s="201">
        <v>4.1800056000000003</v>
      </c>
      <c r="AC5746" s="201">
        <v>1.275326</v>
      </c>
      <c r="AD5746" s="201">
        <v>5.8766512999999998</v>
      </c>
      <c r="AE5746" s="76">
        <v>1.8146332E-5</v>
      </c>
      <c r="AF5746" s="76">
        <v>3.2925470000000003E-8</v>
      </c>
      <c r="AG5746" s="20">
        <v>0.29936569000000002</v>
      </c>
      <c r="AH5746" s="20"/>
      <c r="AI5746" s="20"/>
      <c r="AJ5746" s="20"/>
      <c r="AK5746" s="20"/>
      <c r="AL5746" s="20"/>
      <c r="AM5746" s="20"/>
      <c r="AN5746" s="20"/>
      <c r="AS5746" s="20"/>
      <c r="AT5746" s="20"/>
      <c r="AU5746" s="20"/>
      <c r="AV5746" s="20"/>
      <c r="AW5746" s="20"/>
      <c r="AX5746" s="20"/>
      <c r="AY5746" s="20"/>
      <c r="AZ5746" s="20"/>
      <c r="BA5746" s="20"/>
      <c r="BB5746" s="20"/>
      <c r="BC5746" s="20"/>
      <c r="BD5746" s="20"/>
      <c r="BE5746" s="20"/>
      <c r="BF5746" s="20"/>
      <c r="BG5746" s="20"/>
      <c r="BH5746" s="20"/>
      <c r="BI5746" s="20"/>
      <c r="BJ5746" s="20"/>
      <c r="BK5746" s="20"/>
      <c r="BL5746" s="20"/>
      <c r="BM5746" s="20"/>
      <c r="BN5746" s="20"/>
      <c r="BO5746" s="20"/>
      <c r="BP5746" s="20"/>
      <c r="BQ5746" s="20"/>
      <c r="BR5746" s="20"/>
      <c r="BS5746" s="20"/>
      <c r="BT5746" s="20"/>
      <c r="BU5746" s="20"/>
      <c r="BV5746" s="20"/>
      <c r="BW5746" s="20"/>
      <c r="BX5746" s="20"/>
      <c r="BY5746" s="20"/>
      <c r="BZ5746" s="20"/>
      <c r="CA5746" s="20"/>
      <c r="CB5746" s="20"/>
      <c r="CC5746" s="20"/>
      <c r="CD5746" s="20"/>
      <c r="CE5746" s="20"/>
      <c r="CF5746" s="20"/>
      <c r="CG5746" s="20"/>
      <c r="CH5746" s="20"/>
      <c r="CI5746" s="20"/>
      <c r="CJ5746" s="20"/>
      <c r="CK5746" s="20"/>
      <c r="CL5746" s="20"/>
      <c r="CM5746" s="20"/>
      <c r="CN5746" s="20"/>
      <c r="CO5746" s="20"/>
      <c r="CP5746" s="20"/>
      <c r="CQ5746" s="20"/>
      <c r="CR5746" s="20"/>
      <c r="CS5746" s="20"/>
      <c r="CT5746" s="20"/>
      <c r="CU5746" s="20"/>
      <c r="CV5746" s="20"/>
      <c r="CW5746" s="20"/>
      <c r="CX5746" s="20"/>
      <c r="CY5746" s="20"/>
      <c r="CZ5746" s="20"/>
      <c r="DA5746" s="20"/>
      <c r="DB5746" s="20"/>
      <c r="DC5746" s="20"/>
      <c r="DD5746" s="20"/>
      <c r="DE5746" s="20"/>
      <c r="DF5746" s="20"/>
      <c r="DG5746" s="20"/>
      <c r="DH5746" s="20"/>
      <c r="DI5746" s="20"/>
      <c r="DJ5746" s="20"/>
      <c r="DK5746" s="20"/>
      <c r="DL5746" s="20"/>
      <c r="DM5746" s="20"/>
      <c r="DN5746" s="20"/>
      <c r="DO5746" s="20"/>
      <c r="DP5746" s="20"/>
      <c r="DQ5746" s="20"/>
      <c r="DR5746" s="20"/>
      <c r="DS5746" s="20"/>
      <c r="DT5746" s="20"/>
      <c r="DU5746" s="20"/>
      <c r="DV5746" s="20"/>
      <c r="DW5746" s="20"/>
      <c r="DX5746" s="20"/>
      <c r="DY5746" s="20"/>
    </row>
    <row r="5747" spans="1:129" x14ac:dyDescent="0.15">
      <c r="B5747" s="77" t="s">
        <v>12235</v>
      </c>
      <c r="C5747" s="75"/>
      <c r="D5747" s="73" t="s">
        <v>38</v>
      </c>
      <c r="E5747" s="201" t="s">
        <v>12236</v>
      </c>
      <c r="F5747" s="201">
        <f t="shared" si="794"/>
        <v>0.25032240956999996</v>
      </c>
      <c r="G5747" s="201">
        <f t="shared" si="795"/>
        <v>0.1006249509</v>
      </c>
      <c r="H5747" s="201">
        <f t="shared" si="796"/>
        <v>4.6384565530000005E-2</v>
      </c>
      <c r="I5747" s="201">
        <f t="shared" si="797"/>
        <v>2.3172231400000001E-3</v>
      </c>
      <c r="J5747" s="201">
        <v>0.10099567</v>
      </c>
      <c r="K5747" s="201">
        <v>4.3831143000000003E-2</v>
      </c>
      <c r="L5747" s="201">
        <v>1.6425242999999999E-3</v>
      </c>
      <c r="M5747" s="201">
        <v>6.1878475000000002E-2</v>
      </c>
      <c r="N5747" s="201">
        <v>3.7129048999999997E-2</v>
      </c>
      <c r="O5747" s="201">
        <v>1.6174269E-3</v>
      </c>
      <c r="P5747" s="201">
        <v>9.1089822999999999E-4</v>
      </c>
      <c r="Q5747" s="201">
        <v>3.7896114000000002E-4</v>
      </c>
      <c r="R5747" s="201">
        <v>0</v>
      </c>
      <c r="S5747" s="201">
        <v>0</v>
      </c>
      <c r="T5747" s="201">
        <v>0</v>
      </c>
      <c r="U5747" s="201">
        <v>1.9382620000000001E-3</v>
      </c>
      <c r="V5747" s="110"/>
      <c r="W5747" s="246">
        <f t="shared" si="798"/>
        <v>0.74811607407407399</v>
      </c>
      <c r="X5747" s="201">
        <v>11.844310999999999</v>
      </c>
      <c r="Y5747" s="201">
        <v>8.8835388999999996</v>
      </c>
      <c r="Z5747" s="201">
        <v>1.685548</v>
      </c>
      <c r="AA5747" s="201">
        <v>1.1232957000000001E-3</v>
      </c>
      <c r="AB5747" s="201">
        <v>0.58950429999999998</v>
      </c>
      <c r="AC5747" s="201">
        <v>0.12198829999999999</v>
      </c>
      <c r="AD5747" s="201">
        <v>0.56260776999999995</v>
      </c>
      <c r="AE5747" s="76">
        <v>2.0697397999999998E-6</v>
      </c>
      <c r="AF5747" s="76">
        <v>4.3954697999999999E-9</v>
      </c>
      <c r="AG5747" s="20">
        <v>3.3395050000000003E-2</v>
      </c>
      <c r="AH5747" s="20"/>
      <c r="AI5747" s="20"/>
      <c r="AJ5747" s="20"/>
      <c r="AK5747" s="20"/>
      <c r="AL5747" s="20"/>
      <c r="AM5747" s="20"/>
      <c r="AN5747" s="20"/>
      <c r="AS5747" s="20"/>
      <c r="AT5747" s="20"/>
      <c r="AU5747" s="20"/>
      <c r="AV5747" s="20"/>
      <c r="AW5747" s="20"/>
      <c r="AX5747" s="20"/>
      <c r="AY5747" s="20"/>
      <c r="AZ5747" s="20"/>
      <c r="BA5747" s="20"/>
      <c r="BB5747" s="20"/>
      <c r="BC5747" s="20"/>
      <c r="BD5747" s="20"/>
      <c r="BE5747" s="20"/>
      <c r="BF5747" s="20"/>
      <c r="BG5747" s="20"/>
      <c r="BH5747" s="20"/>
      <c r="BI5747" s="20"/>
      <c r="BJ5747" s="20"/>
      <c r="BK5747" s="20"/>
      <c r="BL5747" s="20"/>
      <c r="BM5747" s="20"/>
      <c r="BN5747" s="20"/>
      <c r="BO5747" s="20"/>
      <c r="BP5747" s="20"/>
      <c r="BQ5747" s="20"/>
      <c r="BR5747" s="20"/>
      <c r="BS5747" s="20"/>
      <c r="BT5747" s="20"/>
      <c r="BU5747" s="20"/>
      <c r="BV5747" s="20"/>
      <c r="BW5747" s="20"/>
      <c r="BX5747" s="20"/>
      <c r="BY5747" s="20"/>
      <c r="BZ5747" s="20"/>
      <c r="CA5747" s="20"/>
      <c r="CB5747" s="20"/>
      <c r="CC5747" s="20"/>
      <c r="CD5747" s="20"/>
      <c r="CE5747" s="20"/>
      <c r="CF5747" s="20"/>
      <c r="CG5747" s="20"/>
      <c r="CH5747" s="20"/>
      <c r="CI5747" s="20"/>
      <c r="CJ5747" s="20"/>
      <c r="CK5747" s="20"/>
      <c r="CL5747" s="20"/>
      <c r="CM5747" s="20"/>
      <c r="CN5747" s="20"/>
      <c r="CO5747" s="20"/>
      <c r="CP5747" s="20"/>
      <c r="CQ5747" s="20"/>
      <c r="CR5747" s="20"/>
      <c r="CS5747" s="20"/>
      <c r="CT5747" s="20"/>
      <c r="CU5747" s="20"/>
      <c r="CV5747" s="20"/>
      <c r="CW5747" s="20"/>
      <c r="CX5747" s="20"/>
      <c r="CY5747" s="20"/>
      <c r="CZ5747" s="20"/>
      <c r="DA5747" s="20"/>
      <c r="DB5747" s="20"/>
      <c r="DC5747" s="20"/>
      <c r="DD5747" s="20"/>
      <c r="DE5747" s="20"/>
      <c r="DF5747" s="20"/>
      <c r="DG5747" s="20"/>
      <c r="DH5747" s="20"/>
      <c r="DI5747" s="20"/>
      <c r="DJ5747" s="20"/>
      <c r="DK5747" s="20"/>
      <c r="DL5747" s="20"/>
      <c r="DM5747" s="20"/>
      <c r="DN5747" s="20"/>
      <c r="DO5747" s="20"/>
      <c r="DP5747" s="20"/>
      <c r="DQ5747" s="20"/>
      <c r="DR5747" s="20"/>
      <c r="DS5747" s="20"/>
      <c r="DT5747" s="20"/>
      <c r="DU5747" s="20"/>
      <c r="DV5747" s="20"/>
      <c r="DW5747" s="20"/>
      <c r="DX5747" s="20"/>
      <c r="DY5747" s="20"/>
    </row>
    <row r="5748" spans="1:129" x14ac:dyDescent="0.15">
      <c r="B5748" s="77" t="s">
        <v>12237</v>
      </c>
      <c r="C5748" s="75"/>
      <c r="D5748" s="73" t="s">
        <v>38</v>
      </c>
      <c r="E5748" s="201" t="s">
        <v>12238</v>
      </c>
      <c r="F5748" s="201">
        <f t="shared" si="794"/>
        <v>0.43263883232</v>
      </c>
      <c r="G5748" s="201">
        <f t="shared" si="795"/>
        <v>0.11289158562</v>
      </c>
      <c r="H5748" s="201">
        <f t="shared" si="796"/>
        <v>9.0497203200000015E-2</v>
      </c>
      <c r="I5748" s="201">
        <f t="shared" si="797"/>
        <v>8.4533035000000003E-3</v>
      </c>
      <c r="J5748" s="201">
        <v>0.22079673999999999</v>
      </c>
      <c r="K5748" s="201">
        <v>8.4802132000000002E-2</v>
      </c>
      <c r="L5748" s="201">
        <v>3.9198388000000004E-3</v>
      </c>
      <c r="M5748" s="201">
        <v>5.9682531999999996E-4</v>
      </c>
      <c r="N5748" s="201">
        <v>0.10726929</v>
      </c>
      <c r="O5748" s="201">
        <v>5.0254703000000003E-3</v>
      </c>
      <c r="P5748" s="201">
        <v>1.7752324E-3</v>
      </c>
      <c r="Q5748" s="201">
        <v>2.0802652E-3</v>
      </c>
      <c r="R5748" s="201">
        <v>0</v>
      </c>
      <c r="S5748" s="201">
        <v>0</v>
      </c>
      <c r="T5748" s="201">
        <v>0</v>
      </c>
      <c r="U5748" s="201">
        <v>6.3730382999999998E-3</v>
      </c>
      <c r="V5748" s="110"/>
      <c r="W5748" s="246">
        <f t="shared" si="798"/>
        <v>1.6355314074074072</v>
      </c>
      <c r="X5748" s="201">
        <v>30.729112000000001</v>
      </c>
      <c r="Y5748" s="201">
        <v>21.001017000000001</v>
      </c>
      <c r="Z5748" s="201">
        <v>5.4250259999999999</v>
      </c>
      <c r="AA5748" s="201">
        <v>3.6249670999999998E-3</v>
      </c>
      <c r="AB5748" s="201">
        <v>2.093035</v>
      </c>
      <c r="AC5748" s="201">
        <v>0.39197505999999999</v>
      </c>
      <c r="AD5748" s="201">
        <v>1.8144339</v>
      </c>
      <c r="AE5748" s="76">
        <v>4.9013950999999998E-6</v>
      </c>
      <c r="AF5748" s="76">
        <v>9.3656364999999992E-9</v>
      </c>
      <c r="AG5748" s="20">
        <v>8.5907156999999998E-2</v>
      </c>
      <c r="AH5748" s="20"/>
      <c r="AI5748" s="20"/>
      <c r="AJ5748" s="20"/>
      <c r="AK5748" s="20"/>
      <c r="AL5748" s="20"/>
      <c r="AM5748" s="20"/>
      <c r="AN5748" s="20"/>
      <c r="AS5748" s="20"/>
      <c r="AT5748" s="20"/>
      <c r="AU5748" s="20"/>
      <c r="AV5748" s="20"/>
      <c r="AW5748" s="20"/>
      <c r="AX5748" s="20"/>
      <c r="AY5748" s="20"/>
      <c r="AZ5748" s="20"/>
      <c r="BA5748" s="20"/>
      <c r="BB5748" s="20"/>
      <c r="BC5748" s="20"/>
      <c r="BD5748" s="20"/>
      <c r="BE5748" s="20"/>
      <c r="BF5748" s="20"/>
      <c r="BG5748" s="20"/>
      <c r="BH5748" s="20"/>
      <c r="BI5748" s="20"/>
      <c r="BJ5748" s="20"/>
      <c r="BK5748" s="20"/>
      <c r="BL5748" s="20"/>
      <c r="BM5748" s="20"/>
      <c r="BN5748" s="20"/>
      <c r="BO5748" s="20"/>
      <c r="BP5748" s="20"/>
      <c r="BQ5748" s="20"/>
      <c r="BR5748" s="20"/>
      <c r="BS5748" s="20"/>
      <c r="BT5748" s="20"/>
      <c r="BU5748" s="20"/>
      <c r="BV5748" s="20"/>
      <c r="BW5748" s="20"/>
      <c r="BX5748" s="20"/>
      <c r="BY5748" s="20"/>
      <c r="BZ5748" s="20"/>
      <c r="CA5748" s="20"/>
      <c r="CB5748" s="20"/>
      <c r="CC5748" s="20"/>
      <c r="CD5748" s="20"/>
      <c r="CE5748" s="20"/>
      <c r="CF5748" s="20"/>
      <c r="CG5748" s="20"/>
      <c r="CH5748" s="20"/>
      <c r="CI5748" s="20"/>
      <c r="CJ5748" s="20"/>
      <c r="CK5748" s="20"/>
      <c r="CL5748" s="20"/>
      <c r="CM5748" s="20"/>
      <c r="CN5748" s="20"/>
      <c r="CO5748" s="20"/>
      <c r="CP5748" s="20"/>
      <c r="CQ5748" s="20"/>
      <c r="CR5748" s="20"/>
      <c r="CS5748" s="20"/>
      <c r="CT5748" s="20"/>
      <c r="CU5748" s="20"/>
      <c r="CV5748" s="20"/>
      <c r="CW5748" s="20"/>
      <c r="CX5748" s="20"/>
      <c r="CY5748" s="20"/>
      <c r="CZ5748" s="20"/>
      <c r="DA5748" s="20"/>
      <c r="DB5748" s="20"/>
      <c r="DC5748" s="20"/>
      <c r="DD5748" s="20"/>
      <c r="DE5748" s="20"/>
      <c r="DF5748" s="20"/>
      <c r="DG5748" s="20"/>
      <c r="DH5748" s="20"/>
      <c r="DI5748" s="20"/>
      <c r="DJ5748" s="20"/>
      <c r="DK5748" s="20"/>
      <c r="DL5748" s="20"/>
      <c r="DM5748" s="20"/>
      <c r="DN5748" s="20"/>
      <c r="DO5748" s="20"/>
      <c r="DP5748" s="20"/>
      <c r="DQ5748" s="20"/>
      <c r="DR5748" s="20"/>
      <c r="DS5748" s="20"/>
      <c r="DT5748" s="20"/>
      <c r="DU5748" s="20"/>
      <c r="DV5748" s="20"/>
      <c r="DW5748" s="20"/>
      <c r="DX5748" s="20"/>
      <c r="DY5748" s="20"/>
    </row>
    <row r="5749" spans="1:129" x14ac:dyDescent="0.15">
      <c r="B5749" s="77" t="s">
        <v>12239</v>
      </c>
      <c r="C5749" s="75"/>
      <c r="D5749" s="73" t="s">
        <v>38</v>
      </c>
      <c r="E5749" s="201" t="s">
        <v>12240</v>
      </c>
      <c r="F5749" s="201">
        <f t="shared" si="794"/>
        <v>0.14496770897</v>
      </c>
      <c r="G5749" s="201">
        <f t="shared" si="795"/>
        <v>4.0116535619999998E-2</v>
      </c>
      <c r="H5749" s="201">
        <f t="shared" si="796"/>
        <v>2.8689914550000001E-2</v>
      </c>
      <c r="I5749" s="201">
        <f t="shared" si="797"/>
        <v>4.1282547999999999E-3</v>
      </c>
      <c r="J5749" s="201">
        <v>7.2033003999999998E-2</v>
      </c>
      <c r="K5749" s="201">
        <v>2.7010082000000001E-2</v>
      </c>
      <c r="L5749" s="201">
        <v>1.1743558E-3</v>
      </c>
      <c r="M5749" s="201">
        <v>2.2190212000000001E-4</v>
      </c>
      <c r="N5749" s="201">
        <v>3.6936102999999998E-2</v>
      </c>
      <c r="O5749" s="201">
        <v>2.9585305000000002E-3</v>
      </c>
      <c r="P5749" s="201">
        <v>5.0547674999999997E-4</v>
      </c>
      <c r="Q5749" s="201">
        <v>2.727354E-3</v>
      </c>
      <c r="R5749" s="201">
        <v>0</v>
      </c>
      <c r="S5749" s="201">
        <v>0</v>
      </c>
      <c r="T5749" s="201">
        <v>0</v>
      </c>
      <c r="U5749" s="201">
        <v>1.4009007999999999E-3</v>
      </c>
      <c r="V5749" s="110"/>
      <c r="W5749" s="246">
        <f t="shared" si="798"/>
        <v>0.53357780740740735</v>
      </c>
      <c r="X5749" s="201">
        <v>8.6374680999999995</v>
      </c>
      <c r="Y5749" s="201">
        <v>6.5103643</v>
      </c>
      <c r="Z5749" s="201">
        <v>1.2892612000000001</v>
      </c>
      <c r="AA5749" s="201">
        <v>1.0638285999999999E-3</v>
      </c>
      <c r="AB5749" s="201">
        <v>0.19671287000000001</v>
      </c>
      <c r="AC5749" s="201">
        <v>9.1347227000000003E-2</v>
      </c>
      <c r="AD5749" s="201">
        <v>0.54871862999999999</v>
      </c>
      <c r="AE5749" s="76">
        <v>1.5886971999999999E-6</v>
      </c>
      <c r="AF5749" s="76">
        <v>2.6569184999999999E-9</v>
      </c>
      <c r="AG5749" s="20">
        <v>2.6943980999999999E-2</v>
      </c>
      <c r="AH5749" s="20"/>
      <c r="AI5749" s="20"/>
      <c r="AJ5749" s="20"/>
      <c r="AK5749" s="20"/>
      <c r="AL5749" s="20"/>
      <c r="AM5749" s="20"/>
      <c r="AN5749" s="20"/>
      <c r="AS5749" s="20"/>
      <c r="AT5749" s="20"/>
      <c r="AU5749" s="20"/>
      <c r="AV5749" s="20"/>
      <c r="AW5749" s="20"/>
      <c r="AX5749" s="20"/>
      <c r="AY5749" s="20"/>
      <c r="AZ5749" s="20"/>
      <c r="BA5749" s="20"/>
      <c r="BB5749" s="20"/>
      <c r="BC5749" s="20"/>
      <c r="BD5749" s="20"/>
      <c r="BE5749" s="20"/>
      <c r="BF5749" s="20"/>
      <c r="BG5749" s="20"/>
      <c r="BH5749" s="20"/>
      <c r="BI5749" s="20"/>
      <c r="BJ5749" s="20"/>
      <c r="BK5749" s="20"/>
      <c r="BL5749" s="20"/>
      <c r="BM5749" s="20"/>
      <c r="BN5749" s="20"/>
      <c r="BO5749" s="20"/>
      <c r="BP5749" s="20"/>
      <c r="BQ5749" s="20"/>
      <c r="BR5749" s="20"/>
      <c r="BS5749" s="20"/>
      <c r="BT5749" s="20"/>
      <c r="BU5749" s="20"/>
      <c r="BV5749" s="20"/>
      <c r="BW5749" s="20"/>
      <c r="BX5749" s="20"/>
      <c r="BY5749" s="20"/>
      <c r="BZ5749" s="20"/>
      <c r="CA5749" s="20"/>
      <c r="CB5749" s="20"/>
      <c r="CC5749" s="20"/>
      <c r="CD5749" s="20"/>
      <c r="CE5749" s="20"/>
      <c r="CF5749" s="20"/>
      <c r="CG5749" s="20"/>
      <c r="CH5749" s="20"/>
      <c r="CI5749" s="20"/>
      <c r="CJ5749" s="20"/>
      <c r="CK5749" s="20"/>
      <c r="CL5749" s="20"/>
      <c r="CM5749" s="20"/>
      <c r="CN5749" s="20"/>
      <c r="CO5749" s="20"/>
      <c r="CP5749" s="20"/>
      <c r="CQ5749" s="20"/>
      <c r="CR5749" s="20"/>
      <c r="CS5749" s="20"/>
      <c r="CT5749" s="20"/>
      <c r="CU5749" s="20"/>
      <c r="CV5749" s="20"/>
      <c r="CW5749" s="20"/>
      <c r="CX5749" s="20"/>
      <c r="CY5749" s="20"/>
      <c r="CZ5749" s="20"/>
      <c r="DA5749" s="20"/>
      <c r="DB5749" s="20"/>
      <c r="DC5749" s="20"/>
      <c r="DD5749" s="20"/>
      <c r="DE5749" s="20"/>
      <c r="DF5749" s="20"/>
      <c r="DG5749" s="20"/>
      <c r="DH5749" s="20"/>
      <c r="DI5749" s="20"/>
      <c r="DJ5749" s="20"/>
      <c r="DK5749" s="20"/>
      <c r="DL5749" s="20"/>
      <c r="DM5749" s="20"/>
      <c r="DN5749" s="20"/>
      <c r="DO5749" s="20"/>
      <c r="DP5749" s="20"/>
      <c r="DQ5749" s="20"/>
      <c r="DR5749" s="20"/>
      <c r="DS5749" s="20"/>
      <c r="DT5749" s="20"/>
      <c r="DU5749" s="20"/>
      <c r="DV5749" s="20"/>
      <c r="DW5749" s="20"/>
      <c r="DX5749" s="20"/>
      <c r="DY5749" s="20"/>
    </row>
    <row r="5750" spans="1:129" x14ac:dyDescent="0.15">
      <c r="B5750" s="77" t="s">
        <v>12241</v>
      </c>
      <c r="C5750" s="75"/>
      <c r="D5750" s="73" t="s">
        <v>38</v>
      </c>
      <c r="E5750" s="201" t="s">
        <v>12242</v>
      </c>
      <c r="F5750" s="201">
        <f t="shared" si="794"/>
        <v>0.20533211201000001</v>
      </c>
      <c r="G5750" s="201">
        <f t="shared" si="795"/>
        <v>4.9823047920000002E-2</v>
      </c>
      <c r="H5750" s="201">
        <f t="shared" si="796"/>
        <v>4.3233540790000004E-2</v>
      </c>
      <c r="I5750" s="201">
        <f t="shared" si="797"/>
        <v>5.2149333000000003E-3</v>
      </c>
      <c r="J5750" s="201">
        <v>0.10706059</v>
      </c>
      <c r="K5750" s="201">
        <v>4.0539374000000003E-2</v>
      </c>
      <c r="L5750" s="201">
        <v>1.8712517E-3</v>
      </c>
      <c r="M5750" s="201">
        <v>3.5263202E-4</v>
      </c>
      <c r="N5750" s="201">
        <v>4.6146944000000002E-2</v>
      </c>
      <c r="O5750" s="201">
        <v>3.3234719E-3</v>
      </c>
      <c r="P5750" s="201">
        <v>8.2291508999999998E-4</v>
      </c>
      <c r="Q5750" s="201">
        <v>1.5987827E-3</v>
      </c>
      <c r="R5750" s="201">
        <v>0</v>
      </c>
      <c r="S5750" s="201">
        <v>0</v>
      </c>
      <c r="T5750" s="201">
        <v>0</v>
      </c>
      <c r="U5750" s="201">
        <v>3.6161506E-3</v>
      </c>
      <c r="V5750" s="110"/>
      <c r="W5750" s="246">
        <f t="shared" si="798"/>
        <v>0.79304140740740736</v>
      </c>
      <c r="X5750" s="201">
        <v>17.096554999999999</v>
      </c>
      <c r="Y5750" s="201">
        <v>11.67722</v>
      </c>
      <c r="Z5750" s="201">
        <v>2.4405662000000001</v>
      </c>
      <c r="AA5750" s="201">
        <v>2.0755581E-3</v>
      </c>
      <c r="AB5750" s="201">
        <v>2.0426090000000001</v>
      </c>
      <c r="AC5750" s="201">
        <v>0.15896478</v>
      </c>
      <c r="AD5750" s="201">
        <v>0.77511954000000005</v>
      </c>
      <c r="AE5750" s="76">
        <v>2.3056586E-6</v>
      </c>
      <c r="AF5750" s="76">
        <v>5.1462723000000002E-9</v>
      </c>
      <c r="AG5750" s="20">
        <v>6.0532372000000001E-2</v>
      </c>
      <c r="AH5750" s="20"/>
      <c r="AI5750" s="20"/>
      <c r="AJ5750" s="20"/>
      <c r="AK5750" s="20"/>
      <c r="AL5750" s="20"/>
      <c r="AM5750" s="20"/>
      <c r="AN5750" s="20"/>
      <c r="AS5750" s="20"/>
      <c r="AT5750" s="20"/>
      <c r="AU5750" s="20"/>
      <c r="AV5750" s="20"/>
      <c r="AW5750" s="20"/>
      <c r="AX5750" s="20"/>
      <c r="AY5750" s="20"/>
      <c r="AZ5750" s="20"/>
      <c r="BA5750" s="20"/>
      <c r="BB5750" s="20"/>
      <c r="BC5750" s="20"/>
      <c r="BD5750" s="20"/>
      <c r="BE5750" s="20"/>
      <c r="BF5750" s="20"/>
      <c r="BG5750" s="20"/>
      <c r="BH5750" s="20"/>
      <c r="BI5750" s="20"/>
      <c r="BJ5750" s="20"/>
      <c r="BK5750" s="20"/>
      <c r="BL5750" s="20"/>
      <c r="BM5750" s="20"/>
      <c r="BN5750" s="20"/>
      <c r="BO5750" s="20"/>
      <c r="BP5750" s="20"/>
      <c r="BQ5750" s="20"/>
      <c r="BR5750" s="20"/>
      <c r="BS5750" s="20"/>
      <c r="BT5750" s="20"/>
      <c r="BU5750" s="20"/>
      <c r="BV5750" s="20"/>
      <c r="BW5750" s="20"/>
      <c r="BX5750" s="20"/>
      <c r="BY5750" s="20"/>
      <c r="BZ5750" s="20"/>
      <c r="CA5750" s="20"/>
      <c r="CB5750" s="20"/>
      <c r="CC5750" s="20"/>
      <c r="CD5750" s="20"/>
      <c r="CE5750" s="20"/>
      <c r="CF5750" s="20"/>
      <c r="CG5750" s="20"/>
      <c r="CH5750" s="20"/>
      <c r="CI5750" s="20"/>
      <c r="CJ5750" s="20"/>
      <c r="CK5750" s="20"/>
      <c r="CL5750" s="20"/>
      <c r="CM5750" s="20"/>
      <c r="CN5750" s="20"/>
      <c r="CO5750" s="20"/>
      <c r="CP5750" s="20"/>
      <c r="CQ5750" s="20"/>
      <c r="CR5750" s="20"/>
      <c r="CS5750" s="20"/>
      <c r="CT5750" s="20"/>
      <c r="CU5750" s="20"/>
      <c r="CV5750" s="20"/>
      <c r="CW5750" s="20"/>
      <c r="CX5750" s="20"/>
      <c r="CY5750" s="20"/>
      <c r="CZ5750" s="20"/>
      <c r="DA5750" s="20"/>
      <c r="DB5750" s="20"/>
      <c r="DC5750" s="20"/>
      <c r="DD5750" s="20"/>
      <c r="DE5750" s="20"/>
      <c r="DF5750" s="20"/>
      <c r="DG5750" s="20"/>
      <c r="DH5750" s="20"/>
      <c r="DI5750" s="20"/>
      <c r="DJ5750" s="20"/>
      <c r="DK5750" s="20"/>
      <c r="DL5750" s="20"/>
      <c r="DM5750" s="20"/>
      <c r="DN5750" s="20"/>
      <c r="DO5750" s="20"/>
      <c r="DP5750" s="20"/>
      <c r="DQ5750" s="20"/>
      <c r="DR5750" s="20"/>
      <c r="DS5750" s="20"/>
      <c r="DT5750" s="20"/>
      <c r="DU5750" s="20"/>
      <c r="DV5750" s="20"/>
      <c r="DW5750" s="20"/>
      <c r="DX5750" s="20"/>
      <c r="DY5750" s="20"/>
    </row>
    <row r="5751" spans="1:129" x14ac:dyDescent="0.15">
      <c r="A5751" s="61" t="s">
        <v>12243</v>
      </c>
      <c r="B5751" s="67" t="s">
        <v>12244</v>
      </c>
      <c r="C5751" s="83" t="s">
        <v>12245</v>
      </c>
      <c r="D5751" s="73"/>
      <c r="E5751" s="201"/>
      <c r="F5751" s="201">
        <f t="shared" si="794"/>
        <v>0</v>
      </c>
      <c r="G5751" s="201">
        <f t="shared" si="795"/>
        <v>0</v>
      </c>
      <c r="H5751" s="201">
        <f t="shared" si="796"/>
        <v>0</v>
      </c>
      <c r="I5751" s="201">
        <f t="shared" si="797"/>
        <v>0</v>
      </c>
      <c r="V5751" s="110"/>
      <c r="W5751" s="246"/>
      <c r="X5751" s="254"/>
      <c r="Y5751" s="254"/>
      <c r="Z5751" s="254"/>
      <c r="AA5751" s="254"/>
      <c r="AB5751" s="254"/>
      <c r="AC5751" s="254"/>
      <c r="AD5751" s="254"/>
      <c r="AH5751" s="20"/>
      <c r="AI5751" s="20"/>
      <c r="AJ5751" s="20"/>
      <c r="AK5751" s="20"/>
      <c r="AL5751" s="20"/>
      <c r="AM5751" s="20"/>
      <c r="AN5751" s="20"/>
      <c r="AS5751" s="20"/>
      <c r="AT5751" s="20"/>
      <c r="AU5751" s="20"/>
      <c r="AV5751" s="20"/>
      <c r="AW5751" s="20"/>
      <c r="AX5751" s="20"/>
      <c r="AY5751" s="20"/>
      <c r="AZ5751" s="20"/>
      <c r="BA5751" s="20"/>
      <c r="BB5751" s="20"/>
      <c r="BC5751" s="20"/>
      <c r="BD5751" s="20"/>
      <c r="BE5751" s="20"/>
      <c r="BF5751" s="20"/>
      <c r="BG5751" s="20"/>
      <c r="BH5751" s="20"/>
      <c r="BI5751" s="20"/>
      <c r="BJ5751" s="20"/>
      <c r="BK5751" s="20"/>
      <c r="BL5751" s="20"/>
      <c r="BM5751" s="20"/>
      <c r="BN5751" s="20"/>
      <c r="BO5751" s="20"/>
      <c r="BP5751" s="20"/>
      <c r="BQ5751" s="20"/>
      <c r="BR5751" s="20"/>
      <c r="BS5751" s="20"/>
      <c r="BT5751" s="20"/>
      <c r="BU5751" s="20"/>
      <c r="BV5751" s="20"/>
      <c r="BW5751" s="20"/>
      <c r="BX5751" s="20"/>
      <c r="BY5751" s="20"/>
      <c r="BZ5751" s="20"/>
      <c r="CA5751" s="20"/>
      <c r="CB5751" s="20"/>
      <c r="CC5751" s="20"/>
      <c r="CD5751" s="20"/>
      <c r="CE5751" s="20"/>
      <c r="CF5751" s="20"/>
      <c r="CG5751" s="20"/>
      <c r="CH5751" s="20"/>
      <c r="CI5751" s="20"/>
      <c r="CJ5751" s="20"/>
      <c r="CK5751" s="20"/>
      <c r="CL5751" s="20"/>
      <c r="CM5751" s="20"/>
      <c r="CN5751" s="20"/>
      <c r="CO5751" s="20"/>
      <c r="CP5751" s="20"/>
      <c r="CQ5751" s="20"/>
      <c r="CR5751" s="20"/>
      <c r="CS5751" s="20"/>
      <c r="CT5751" s="20"/>
      <c r="CU5751" s="20"/>
      <c r="CV5751" s="20"/>
      <c r="CW5751" s="20"/>
      <c r="CX5751" s="20"/>
      <c r="CY5751" s="20"/>
      <c r="CZ5751" s="20"/>
      <c r="DA5751" s="20"/>
      <c r="DB5751" s="20"/>
      <c r="DC5751" s="20"/>
      <c r="DD5751" s="20"/>
      <c r="DE5751" s="20"/>
      <c r="DF5751" s="20"/>
      <c r="DG5751" s="20"/>
      <c r="DH5751" s="20"/>
      <c r="DI5751" s="20"/>
      <c r="DJ5751" s="20"/>
      <c r="DK5751" s="20"/>
      <c r="DL5751" s="20"/>
      <c r="DM5751" s="20"/>
      <c r="DN5751" s="20"/>
      <c r="DO5751" s="20"/>
      <c r="DP5751" s="20"/>
      <c r="DQ5751" s="20"/>
      <c r="DR5751" s="20"/>
      <c r="DS5751" s="20"/>
      <c r="DT5751" s="20"/>
      <c r="DU5751" s="20"/>
      <c r="DV5751" s="20"/>
      <c r="DW5751" s="20"/>
      <c r="DX5751" s="20"/>
      <c r="DY5751" s="20"/>
    </row>
    <row r="5752" spans="1:129" x14ac:dyDescent="0.15">
      <c r="B5752" s="77" t="s">
        <v>12246</v>
      </c>
      <c r="C5752" s="75"/>
      <c r="D5752" s="73" t="s">
        <v>38</v>
      </c>
      <c r="E5752" s="276" t="s">
        <v>12247</v>
      </c>
      <c r="F5752" s="276">
        <f t="shared" si="794"/>
        <v>0.40350345169999996</v>
      </c>
      <c r="G5752" s="276">
        <f t="shared" si="795"/>
        <v>2.0832322E-2</v>
      </c>
      <c r="H5752" s="276">
        <f t="shared" si="796"/>
        <v>9.0110706599999993E-2</v>
      </c>
      <c r="I5752" s="276">
        <f t="shared" si="797"/>
        <v>0.19788346409999999</v>
      </c>
      <c r="J5752" s="276">
        <v>9.4676959000000005E-2</v>
      </c>
      <c r="K5752" s="276">
        <v>8.3305599999999994E-2</v>
      </c>
      <c r="L5752" s="276">
        <v>5.5951882000000001E-3</v>
      </c>
      <c r="M5752" s="276">
        <v>1.1925109E-3</v>
      </c>
      <c r="N5752" s="276">
        <v>1.6370365000000001E-2</v>
      </c>
      <c r="O5752" s="276">
        <v>3.2694461000000001E-3</v>
      </c>
      <c r="P5752" s="276">
        <v>1.2099184000000001E-3</v>
      </c>
      <c r="Q5752" s="276">
        <v>0.19566001999999999</v>
      </c>
      <c r="R5752" s="276">
        <v>0</v>
      </c>
      <c r="S5752" s="276">
        <v>0</v>
      </c>
      <c r="T5752" s="276">
        <v>0</v>
      </c>
      <c r="U5752" s="276">
        <v>2.2234440999999998E-3</v>
      </c>
      <c r="V5752" s="110"/>
      <c r="W5752" s="246">
        <f>J5752/0.135</f>
        <v>0.70131080740740737</v>
      </c>
      <c r="X5752" s="201">
        <v>14.454015</v>
      </c>
      <c r="Y5752" s="201">
        <v>13.900116000000001</v>
      </c>
      <c r="Z5752" s="201">
        <v>0.26000037999999998</v>
      </c>
      <c r="AA5752" s="201">
        <v>4.5329193E-4</v>
      </c>
      <c r="AB5752" s="201">
        <v>0.14294058000000001</v>
      </c>
      <c r="AC5752" s="201">
        <v>1.9200885000000001E-2</v>
      </c>
      <c r="AD5752" s="201">
        <v>0.131304</v>
      </c>
      <c r="AE5752" s="76">
        <v>1.7137784999999999E-6</v>
      </c>
      <c r="AF5752" s="76">
        <v>4.9750699999999999E-9</v>
      </c>
      <c r="AG5752" s="20">
        <v>0.11223108</v>
      </c>
      <c r="AH5752" s="20"/>
      <c r="AI5752" s="20"/>
      <c r="AJ5752" s="20"/>
      <c r="AK5752" s="20"/>
      <c r="AL5752" s="20"/>
      <c r="AM5752" s="20"/>
      <c r="AN5752" s="20"/>
      <c r="AS5752" s="20"/>
      <c r="AT5752" s="20"/>
      <c r="AU5752" s="20"/>
      <c r="AV5752" s="20"/>
      <c r="AW5752" s="20"/>
      <c r="AX5752" s="20"/>
      <c r="AY5752" s="20"/>
      <c r="AZ5752" s="20"/>
      <c r="BA5752" s="20"/>
      <c r="BB5752" s="20"/>
      <c r="BC5752" s="20"/>
      <c r="BD5752" s="20"/>
      <c r="BE5752" s="20"/>
      <c r="BF5752" s="20"/>
      <c r="BG5752" s="20"/>
      <c r="BH5752" s="20"/>
      <c r="BI5752" s="20"/>
      <c r="BJ5752" s="20"/>
      <c r="BK5752" s="20"/>
      <c r="BL5752" s="20"/>
      <c r="BM5752" s="20"/>
      <c r="BN5752" s="20"/>
      <c r="BO5752" s="20"/>
      <c r="BP5752" s="20"/>
      <c r="BQ5752" s="20"/>
      <c r="BR5752" s="20"/>
      <c r="BS5752" s="20"/>
      <c r="BT5752" s="20"/>
      <c r="BU5752" s="20"/>
      <c r="BV5752" s="20"/>
      <c r="BW5752" s="20"/>
      <c r="BX5752" s="20"/>
      <c r="BY5752" s="20"/>
      <c r="BZ5752" s="20"/>
      <c r="CA5752" s="20"/>
      <c r="CB5752" s="20"/>
      <c r="CC5752" s="20"/>
      <c r="CD5752" s="20"/>
      <c r="CE5752" s="20"/>
      <c r="CF5752" s="20"/>
      <c r="CG5752" s="20"/>
      <c r="CH5752" s="20"/>
      <c r="CI5752" s="20"/>
      <c r="CJ5752" s="20"/>
      <c r="CK5752" s="20"/>
      <c r="CL5752" s="20"/>
      <c r="CM5752" s="20"/>
      <c r="CN5752" s="20"/>
      <c r="CO5752" s="20"/>
      <c r="CP5752" s="20"/>
      <c r="CQ5752" s="20"/>
      <c r="CR5752" s="20"/>
      <c r="CS5752" s="20"/>
      <c r="CT5752" s="20"/>
      <c r="CU5752" s="20"/>
      <c r="CV5752" s="20"/>
      <c r="CW5752" s="20"/>
      <c r="CX5752" s="20"/>
      <c r="CY5752" s="20"/>
      <c r="CZ5752" s="20"/>
      <c r="DA5752" s="20"/>
      <c r="DB5752" s="20"/>
      <c r="DC5752" s="20"/>
      <c r="DD5752" s="20"/>
      <c r="DE5752" s="20"/>
      <c r="DF5752" s="20"/>
      <c r="DG5752" s="20"/>
      <c r="DH5752" s="20"/>
      <c r="DI5752" s="20"/>
      <c r="DJ5752" s="20"/>
      <c r="DK5752" s="20"/>
      <c r="DL5752" s="20"/>
      <c r="DM5752" s="20"/>
      <c r="DN5752" s="20"/>
      <c r="DO5752" s="20"/>
      <c r="DP5752" s="20"/>
      <c r="DQ5752" s="20"/>
      <c r="DR5752" s="20"/>
      <c r="DS5752" s="20"/>
      <c r="DT5752" s="20"/>
      <c r="DU5752" s="20"/>
      <c r="DV5752" s="20"/>
      <c r="DW5752" s="20"/>
      <c r="DX5752" s="20"/>
      <c r="DY5752" s="20"/>
    </row>
    <row r="5753" spans="1:129" x14ac:dyDescent="0.15">
      <c r="B5753" s="77" t="s">
        <v>12248</v>
      </c>
      <c r="C5753" s="75"/>
      <c r="D5753" s="73" t="s">
        <v>38</v>
      </c>
      <c r="E5753" s="276" t="s">
        <v>12249</v>
      </c>
      <c r="F5753" s="276">
        <f t="shared" si="794"/>
        <v>0.31383386074999997</v>
      </c>
      <c r="G5753" s="276">
        <f t="shared" si="795"/>
        <v>1.2304442530000001E-2</v>
      </c>
      <c r="H5753" s="276">
        <f t="shared" si="796"/>
        <v>0.17873923091999999</v>
      </c>
      <c r="I5753" s="276">
        <f t="shared" si="797"/>
        <v>1.6618527300000002E-2</v>
      </c>
      <c r="J5753" s="276">
        <v>0.10617166</v>
      </c>
      <c r="K5753" s="276">
        <v>0.17492679</v>
      </c>
      <c r="L5753" s="276">
        <v>3.0115972E-3</v>
      </c>
      <c r="M5753" s="276">
        <v>4.8593182999999998E-4</v>
      </c>
      <c r="N5753" s="276">
        <v>8.1213067000000007E-3</v>
      </c>
      <c r="O5753" s="276">
        <v>3.6972039999999999E-3</v>
      </c>
      <c r="P5753" s="276">
        <v>8.0084372000000003E-4</v>
      </c>
      <c r="Q5753" s="276">
        <v>1.1773593000000001E-3</v>
      </c>
      <c r="R5753" s="276">
        <v>0</v>
      </c>
      <c r="S5753" s="276">
        <v>0</v>
      </c>
      <c r="T5753" s="276">
        <v>0</v>
      </c>
      <c r="U5753" s="276">
        <v>1.5441168E-2</v>
      </c>
      <c r="V5753" s="110"/>
      <c r="W5753" s="246">
        <f>J5753/0.135</f>
        <v>0.78645674074074068</v>
      </c>
      <c r="X5753" s="201">
        <v>3.7023657999999999</v>
      </c>
      <c r="Y5753" s="201">
        <v>3.2838489000000002</v>
      </c>
      <c r="Z5753" s="201">
        <v>0.15931364000000001</v>
      </c>
      <c r="AA5753" s="201">
        <v>1.5876264999999999E-4</v>
      </c>
      <c r="AB5753" s="201">
        <v>5.4485980000000003E-2</v>
      </c>
      <c r="AC5753" s="201">
        <v>1.1091447000000001E-2</v>
      </c>
      <c r="AD5753" s="201">
        <v>0.19346704000000001</v>
      </c>
      <c r="AE5753" s="76">
        <v>3.9595486000000001E-6</v>
      </c>
      <c r="AF5753" s="76">
        <v>6.4121664999999999E-9</v>
      </c>
      <c r="AG5753" s="20">
        <v>2.6662803999999998E-2</v>
      </c>
      <c r="AH5753" s="20"/>
      <c r="AI5753" s="20"/>
      <c r="AJ5753" s="20"/>
      <c r="AK5753" s="20"/>
      <c r="AL5753" s="20"/>
      <c r="AM5753" s="20"/>
      <c r="AN5753" s="20"/>
      <c r="AS5753" s="20"/>
      <c r="AT5753" s="20"/>
      <c r="AU5753" s="20"/>
      <c r="AV5753" s="20"/>
      <c r="AW5753" s="20"/>
      <c r="AX5753" s="20"/>
      <c r="AY5753" s="20"/>
      <c r="AZ5753" s="20"/>
      <c r="BA5753" s="20"/>
      <c r="BB5753" s="20"/>
      <c r="BC5753" s="20"/>
      <c r="BD5753" s="20"/>
      <c r="BE5753" s="20"/>
      <c r="BF5753" s="20"/>
      <c r="BG5753" s="20"/>
      <c r="BH5753" s="20"/>
      <c r="BI5753" s="20"/>
      <c r="BJ5753" s="20"/>
      <c r="BK5753" s="20"/>
      <c r="BL5753" s="20"/>
      <c r="BM5753" s="20"/>
      <c r="BN5753" s="20"/>
      <c r="BO5753" s="20"/>
      <c r="BP5753" s="20"/>
      <c r="BQ5753" s="20"/>
      <c r="BR5753" s="20"/>
      <c r="BS5753" s="20"/>
      <c r="BT5753" s="20"/>
      <c r="BU5753" s="20"/>
      <c r="BV5753" s="20"/>
      <c r="BW5753" s="20"/>
      <c r="BX5753" s="20"/>
      <c r="BY5753" s="20"/>
      <c r="BZ5753" s="20"/>
      <c r="CA5753" s="20"/>
      <c r="CB5753" s="20"/>
      <c r="CC5753" s="20"/>
      <c r="CD5753" s="20"/>
      <c r="CE5753" s="20"/>
      <c r="CF5753" s="20"/>
      <c r="CG5753" s="20"/>
      <c r="CH5753" s="20"/>
      <c r="CI5753" s="20"/>
      <c r="CJ5753" s="20"/>
      <c r="CK5753" s="20"/>
      <c r="CL5753" s="20"/>
      <c r="CM5753" s="20"/>
      <c r="CN5753" s="20"/>
      <c r="CO5753" s="20"/>
      <c r="CP5753" s="20"/>
      <c r="CQ5753" s="20"/>
      <c r="CR5753" s="20"/>
      <c r="CS5753" s="20"/>
      <c r="CT5753" s="20"/>
      <c r="CU5753" s="20"/>
      <c r="CV5753" s="20"/>
      <c r="CW5753" s="20"/>
      <c r="CX5753" s="20"/>
      <c r="CY5753" s="20"/>
      <c r="CZ5753" s="20"/>
      <c r="DA5753" s="20"/>
      <c r="DB5753" s="20"/>
      <c r="DC5753" s="20"/>
      <c r="DD5753" s="20"/>
      <c r="DE5753" s="20"/>
      <c r="DF5753" s="20"/>
      <c r="DG5753" s="20"/>
      <c r="DH5753" s="20"/>
      <c r="DI5753" s="20"/>
      <c r="DJ5753" s="20"/>
      <c r="DK5753" s="20"/>
      <c r="DL5753" s="20"/>
      <c r="DM5753" s="20"/>
      <c r="DN5753" s="20"/>
      <c r="DO5753" s="20"/>
      <c r="DP5753" s="20"/>
      <c r="DQ5753" s="20"/>
      <c r="DR5753" s="20"/>
      <c r="DS5753" s="20"/>
      <c r="DT5753" s="20"/>
      <c r="DU5753" s="20"/>
      <c r="DV5753" s="20"/>
      <c r="DW5753" s="20"/>
      <c r="DX5753" s="20"/>
      <c r="DY5753" s="20"/>
    </row>
    <row r="5754" spans="1:129" x14ac:dyDescent="0.15">
      <c r="B5754" s="77" t="s">
        <v>12250</v>
      </c>
      <c r="C5754" s="75"/>
      <c r="D5754" s="73" t="s">
        <v>38</v>
      </c>
      <c r="E5754" s="276" t="s">
        <v>12251</v>
      </c>
      <c r="F5754" s="276">
        <f t="shared" si="794"/>
        <v>0.44305795063999998</v>
      </c>
      <c r="G5754" s="276">
        <f t="shared" si="795"/>
        <v>8.5686660600000006E-3</v>
      </c>
      <c r="H5754" s="276">
        <f t="shared" si="796"/>
        <v>0.32724162369999998</v>
      </c>
      <c r="I5754" s="276">
        <f t="shared" si="797"/>
        <v>1.121178188E-2</v>
      </c>
      <c r="J5754" s="276">
        <v>9.6035879000000005E-2</v>
      </c>
      <c r="K5754" s="276">
        <v>0.32628278999999999</v>
      </c>
      <c r="L5754" s="276">
        <v>5.2733580999999999E-4</v>
      </c>
      <c r="M5754" s="276">
        <v>1.5333716000000001E-4</v>
      </c>
      <c r="N5754" s="276">
        <v>6.7878838999999996E-3</v>
      </c>
      <c r="O5754" s="276">
        <v>1.6274449999999999E-3</v>
      </c>
      <c r="P5754" s="276">
        <v>4.3149789E-4</v>
      </c>
      <c r="Q5754" s="276">
        <v>3.0793087999999999E-4</v>
      </c>
      <c r="R5754" s="276">
        <v>0</v>
      </c>
      <c r="S5754" s="276">
        <v>0</v>
      </c>
      <c r="T5754" s="276">
        <v>0</v>
      </c>
      <c r="U5754" s="276">
        <v>1.0903851000000001E-2</v>
      </c>
      <c r="V5754" s="110"/>
      <c r="W5754" s="246">
        <f>J5754/0.135</f>
        <v>0.71137688148148148</v>
      </c>
      <c r="X5754" s="201">
        <v>2.3175010999999999</v>
      </c>
      <c r="Y5754" s="201">
        <v>2.0078798</v>
      </c>
      <c r="Z5754" s="201">
        <v>9.5193701000000006E-2</v>
      </c>
      <c r="AA5754" s="201">
        <v>1.0998387E-4</v>
      </c>
      <c r="AB5754" s="201">
        <v>4.6465053999999999E-2</v>
      </c>
      <c r="AC5754" s="201">
        <v>6.8443491E-3</v>
      </c>
      <c r="AD5754" s="201">
        <v>0.16100829999999999</v>
      </c>
      <c r="AE5754" s="76">
        <v>6.4243766999999996E-6</v>
      </c>
      <c r="AF5754" s="76">
        <v>9.0751718000000004E-9</v>
      </c>
      <c r="AG5754" s="20">
        <v>1.5235845E-2</v>
      </c>
      <c r="AH5754" s="20"/>
      <c r="AI5754" s="20"/>
      <c r="AJ5754" s="20"/>
      <c r="AK5754" s="20"/>
      <c r="AL5754" s="20"/>
      <c r="AM5754" s="20"/>
      <c r="AN5754" s="20"/>
      <c r="AS5754" s="20"/>
      <c r="AT5754" s="20"/>
      <c r="AU5754" s="20"/>
      <c r="AV5754" s="20"/>
      <c r="AW5754" s="20"/>
      <c r="AX5754" s="20"/>
      <c r="AY5754" s="20"/>
      <c r="AZ5754" s="20"/>
      <c r="BA5754" s="20"/>
      <c r="BB5754" s="20"/>
      <c r="BC5754" s="20"/>
      <c r="BD5754" s="20"/>
      <c r="BE5754" s="20"/>
      <c r="BF5754" s="20"/>
      <c r="BG5754" s="20"/>
      <c r="BH5754" s="20"/>
      <c r="BI5754" s="20"/>
      <c r="BJ5754" s="20"/>
      <c r="BK5754" s="20"/>
      <c r="BL5754" s="20"/>
      <c r="BM5754" s="20"/>
      <c r="BN5754" s="20"/>
      <c r="BO5754" s="20"/>
      <c r="BP5754" s="20"/>
      <c r="BQ5754" s="20"/>
      <c r="BR5754" s="20"/>
      <c r="BS5754" s="20"/>
      <c r="BT5754" s="20"/>
      <c r="BU5754" s="20"/>
      <c r="BV5754" s="20"/>
      <c r="BW5754" s="20"/>
      <c r="BX5754" s="20"/>
      <c r="BY5754" s="20"/>
      <c r="BZ5754" s="20"/>
      <c r="CA5754" s="20"/>
      <c r="CB5754" s="20"/>
      <c r="CC5754" s="20"/>
      <c r="CD5754" s="20"/>
      <c r="CE5754" s="20"/>
      <c r="CF5754" s="20"/>
      <c r="CG5754" s="20"/>
      <c r="CH5754" s="20"/>
      <c r="CI5754" s="20"/>
      <c r="CJ5754" s="20"/>
      <c r="CK5754" s="20"/>
      <c r="CL5754" s="20"/>
      <c r="CM5754" s="20"/>
      <c r="CN5754" s="20"/>
      <c r="CO5754" s="20"/>
      <c r="CP5754" s="20"/>
      <c r="CQ5754" s="20"/>
      <c r="CR5754" s="20"/>
      <c r="CS5754" s="20"/>
      <c r="CT5754" s="20"/>
      <c r="CU5754" s="20"/>
      <c r="CV5754" s="20"/>
      <c r="CW5754" s="20"/>
      <c r="CX5754" s="20"/>
      <c r="CY5754" s="20"/>
      <c r="CZ5754" s="20"/>
      <c r="DA5754" s="20"/>
      <c r="DB5754" s="20"/>
      <c r="DC5754" s="20"/>
      <c r="DD5754" s="20"/>
      <c r="DE5754" s="20"/>
      <c r="DF5754" s="20"/>
      <c r="DG5754" s="20"/>
      <c r="DH5754" s="20"/>
      <c r="DI5754" s="20"/>
      <c r="DJ5754" s="20"/>
      <c r="DK5754" s="20"/>
      <c r="DL5754" s="20"/>
      <c r="DM5754" s="20"/>
      <c r="DN5754" s="20"/>
      <c r="DO5754" s="20"/>
      <c r="DP5754" s="20"/>
      <c r="DQ5754" s="20"/>
      <c r="DR5754" s="20"/>
      <c r="DS5754" s="20"/>
      <c r="DT5754" s="20"/>
      <c r="DU5754" s="20"/>
      <c r="DV5754" s="20"/>
      <c r="DW5754" s="20"/>
      <c r="DX5754" s="20"/>
      <c r="DY5754" s="20"/>
    </row>
    <row r="5755" spans="1:129" x14ac:dyDescent="0.15">
      <c r="A5755" s="61" t="s">
        <v>12252</v>
      </c>
      <c r="B5755" s="67" t="s">
        <v>12253</v>
      </c>
      <c r="C5755" s="114" t="s">
        <v>12254</v>
      </c>
      <c r="D5755" s="73"/>
      <c r="E5755" s="274"/>
      <c r="F5755" s="274">
        <f t="shared" si="794"/>
        <v>0</v>
      </c>
      <c r="G5755" s="274">
        <f t="shared" si="795"/>
        <v>0</v>
      </c>
      <c r="H5755" s="274">
        <f t="shared" si="796"/>
        <v>0</v>
      </c>
      <c r="I5755" s="274">
        <f t="shared" si="797"/>
        <v>0</v>
      </c>
      <c r="J5755" s="274"/>
      <c r="K5755" s="274"/>
      <c r="L5755" s="274"/>
      <c r="M5755" s="274"/>
      <c r="N5755" s="274"/>
      <c r="O5755" s="274"/>
      <c r="P5755" s="274"/>
      <c r="Q5755" s="274"/>
      <c r="R5755" s="274"/>
      <c r="S5755" s="274"/>
      <c r="T5755" s="274"/>
      <c r="U5755" s="274"/>
      <c r="V5755" s="110"/>
      <c r="W5755" s="246"/>
      <c r="AH5755" s="20"/>
      <c r="AI5755" s="20"/>
      <c r="AJ5755" s="20"/>
      <c r="AK5755" s="20"/>
      <c r="AL5755" s="20"/>
      <c r="AM5755" s="20"/>
      <c r="AN5755" s="20"/>
      <c r="AS5755" s="20"/>
      <c r="AT5755" s="20"/>
      <c r="AU5755" s="20"/>
      <c r="AV5755" s="20"/>
      <c r="AW5755" s="20"/>
      <c r="AX5755" s="20"/>
      <c r="AY5755" s="20"/>
      <c r="AZ5755" s="20"/>
      <c r="BA5755" s="20"/>
      <c r="BB5755" s="20"/>
      <c r="BC5755" s="20"/>
      <c r="BD5755" s="20"/>
      <c r="BE5755" s="20"/>
      <c r="BF5755" s="20"/>
      <c r="BG5755" s="20"/>
      <c r="BH5755" s="20"/>
      <c r="BI5755" s="20"/>
      <c r="BJ5755" s="20"/>
      <c r="BK5755" s="20"/>
      <c r="BL5755" s="20"/>
      <c r="BM5755" s="20"/>
      <c r="BN5755" s="20"/>
      <c r="BO5755" s="20"/>
      <c r="BP5755" s="20"/>
      <c r="BQ5755" s="20"/>
      <c r="BR5755" s="20"/>
      <c r="BS5755" s="20"/>
      <c r="BT5755" s="20"/>
      <c r="BU5755" s="20"/>
      <c r="BV5755" s="20"/>
      <c r="BW5755" s="20"/>
      <c r="BX5755" s="20"/>
      <c r="BY5755" s="20"/>
      <c r="BZ5755" s="20"/>
      <c r="CA5755" s="20"/>
      <c r="CB5755" s="20"/>
      <c r="CC5755" s="20"/>
      <c r="CD5755" s="20"/>
      <c r="CE5755" s="20"/>
      <c r="CF5755" s="20"/>
      <c r="CG5755" s="20"/>
      <c r="CH5755" s="20"/>
      <c r="CI5755" s="20"/>
      <c r="CJ5755" s="20"/>
      <c r="CK5755" s="20"/>
      <c r="CL5755" s="20"/>
      <c r="CM5755" s="20"/>
      <c r="CN5755" s="20"/>
      <c r="CO5755" s="20"/>
      <c r="CP5755" s="20"/>
      <c r="CQ5755" s="20"/>
      <c r="CR5755" s="20"/>
      <c r="CS5755" s="20"/>
      <c r="CT5755" s="20"/>
      <c r="CU5755" s="20"/>
      <c r="CV5755" s="20"/>
      <c r="CW5755" s="20"/>
      <c r="CX5755" s="20"/>
      <c r="CY5755" s="20"/>
      <c r="CZ5755" s="20"/>
      <c r="DA5755" s="20"/>
      <c r="DB5755" s="20"/>
      <c r="DC5755" s="20"/>
      <c r="DD5755" s="20"/>
      <c r="DE5755" s="20"/>
      <c r="DF5755" s="20"/>
      <c r="DG5755" s="20"/>
      <c r="DH5755" s="20"/>
      <c r="DI5755" s="20"/>
      <c r="DJ5755" s="20"/>
      <c r="DK5755" s="20"/>
      <c r="DL5755" s="20"/>
      <c r="DM5755" s="20"/>
      <c r="DN5755" s="20"/>
      <c r="DO5755" s="20"/>
      <c r="DP5755" s="20"/>
      <c r="DQ5755" s="20"/>
      <c r="DR5755" s="20"/>
      <c r="DS5755" s="20"/>
      <c r="DT5755" s="20"/>
      <c r="DU5755" s="20"/>
      <c r="DV5755" s="20"/>
      <c r="DW5755" s="20"/>
      <c r="DX5755" s="20"/>
      <c r="DY5755" s="20"/>
    </row>
    <row r="5756" spans="1:129" x14ac:dyDescent="0.15">
      <c r="B5756" s="77" t="s">
        <v>12255</v>
      </c>
      <c r="C5756" s="75"/>
      <c r="D5756" s="73" t="s">
        <v>38</v>
      </c>
      <c r="E5756" s="276" t="s">
        <v>12256</v>
      </c>
      <c r="F5756" s="276">
        <f t="shared" si="794"/>
        <v>1.3676213828999999</v>
      </c>
      <c r="G5756" s="276">
        <f t="shared" si="795"/>
        <v>0.64711217570000001</v>
      </c>
      <c r="H5756" s="276">
        <f t="shared" si="796"/>
        <v>0.19355485589999999</v>
      </c>
      <c r="I5756" s="276">
        <f t="shared" si="797"/>
        <v>0.16253763129999999</v>
      </c>
      <c r="J5756" s="276">
        <v>0.36441672000000003</v>
      </c>
      <c r="K5756" s="276">
        <v>0.18326533</v>
      </c>
      <c r="L5756" s="276">
        <v>7.5003148000000004E-3</v>
      </c>
      <c r="M5756" s="276">
        <v>9.6595570000000003E-4</v>
      </c>
      <c r="N5756" s="276">
        <v>0.64184604000000001</v>
      </c>
      <c r="O5756" s="276">
        <v>4.3001799999999998E-3</v>
      </c>
      <c r="P5756" s="276">
        <v>2.7892110999999998E-3</v>
      </c>
      <c r="Q5756" s="276">
        <v>1.3834113000000001E-3</v>
      </c>
      <c r="R5756" s="276">
        <v>0</v>
      </c>
      <c r="S5756" s="276">
        <v>0</v>
      </c>
      <c r="T5756" s="276">
        <v>0</v>
      </c>
      <c r="U5756" s="276">
        <v>0.16115421999999999</v>
      </c>
      <c r="V5756" s="110"/>
      <c r="W5756" s="246">
        <f>J5756/0.135</f>
        <v>2.6993831111111111</v>
      </c>
      <c r="X5756" s="201">
        <v>38.715412999999998</v>
      </c>
      <c r="Y5756" s="201">
        <v>32.072474999999997</v>
      </c>
      <c r="Z5756" s="201">
        <v>2.6264371999999998</v>
      </c>
      <c r="AA5756" s="201">
        <v>0.22927475</v>
      </c>
      <c r="AB5756" s="201">
        <v>1.7809761</v>
      </c>
      <c r="AC5756" s="201">
        <v>0.32957029999999998</v>
      </c>
      <c r="AD5756" s="201">
        <v>1.6766797</v>
      </c>
      <c r="AE5756" s="76">
        <v>1.6698753000000002E-5</v>
      </c>
      <c r="AF5756" s="76">
        <v>1.5830633E-8</v>
      </c>
      <c r="AG5756" s="20">
        <v>9.9060965000000001E-2</v>
      </c>
      <c r="AH5756" s="20"/>
      <c r="AI5756" s="20"/>
      <c r="AJ5756" s="20"/>
      <c r="AK5756" s="20"/>
      <c r="AL5756" s="20"/>
      <c r="AM5756" s="20"/>
      <c r="AN5756" s="20"/>
      <c r="AS5756" s="20"/>
      <c r="AT5756" s="20"/>
      <c r="AU5756" s="20"/>
      <c r="AV5756" s="20"/>
      <c r="AW5756" s="20"/>
      <c r="AX5756" s="20"/>
      <c r="AY5756" s="20"/>
      <c r="AZ5756" s="20"/>
      <c r="BA5756" s="20"/>
      <c r="BB5756" s="20"/>
      <c r="BC5756" s="20"/>
      <c r="BD5756" s="20"/>
      <c r="BE5756" s="20"/>
      <c r="BF5756" s="20"/>
      <c r="BG5756" s="20"/>
      <c r="BH5756" s="20"/>
      <c r="BI5756" s="20"/>
      <c r="BJ5756" s="20"/>
      <c r="BK5756" s="20"/>
      <c r="BL5756" s="20"/>
      <c r="BM5756" s="20"/>
      <c r="BN5756" s="20"/>
      <c r="BO5756" s="20"/>
      <c r="BP5756" s="20"/>
      <c r="BQ5756" s="20"/>
      <c r="BR5756" s="20"/>
      <c r="BS5756" s="20"/>
      <c r="BT5756" s="20"/>
      <c r="BU5756" s="20"/>
      <c r="BV5756" s="20"/>
      <c r="BW5756" s="20"/>
      <c r="BX5756" s="20"/>
      <c r="BY5756" s="20"/>
      <c r="BZ5756" s="20"/>
      <c r="CA5756" s="20"/>
      <c r="CB5756" s="20"/>
      <c r="CC5756" s="20"/>
      <c r="CD5756" s="20"/>
      <c r="CE5756" s="20"/>
      <c r="CF5756" s="20"/>
      <c r="CG5756" s="20"/>
      <c r="CH5756" s="20"/>
      <c r="CI5756" s="20"/>
      <c r="CJ5756" s="20"/>
      <c r="CK5756" s="20"/>
      <c r="CL5756" s="20"/>
      <c r="CM5756" s="20"/>
      <c r="CN5756" s="20"/>
      <c r="CO5756" s="20"/>
      <c r="CP5756" s="20"/>
      <c r="CQ5756" s="20"/>
      <c r="CR5756" s="20"/>
      <c r="CS5756" s="20"/>
      <c r="CT5756" s="20"/>
      <c r="CU5756" s="20"/>
      <c r="CV5756" s="20"/>
      <c r="CW5756" s="20"/>
      <c r="CX5756" s="20"/>
      <c r="CY5756" s="20"/>
      <c r="CZ5756" s="20"/>
      <c r="DA5756" s="20"/>
      <c r="DB5756" s="20"/>
      <c r="DC5756" s="20"/>
      <c r="DD5756" s="20"/>
      <c r="DE5756" s="20"/>
      <c r="DF5756" s="20"/>
      <c r="DG5756" s="20"/>
      <c r="DH5756" s="20"/>
      <c r="DI5756" s="20"/>
      <c r="DJ5756" s="20"/>
      <c r="DK5756" s="20"/>
      <c r="DL5756" s="20"/>
      <c r="DM5756" s="20"/>
      <c r="DN5756" s="20"/>
      <c r="DO5756" s="20"/>
      <c r="DP5756" s="20"/>
      <c r="DQ5756" s="20"/>
      <c r="DR5756" s="20"/>
      <c r="DS5756" s="20"/>
      <c r="DT5756" s="20"/>
      <c r="DU5756" s="20"/>
      <c r="DV5756" s="20"/>
      <c r="DW5756" s="20"/>
      <c r="DX5756" s="20"/>
      <c r="DY5756" s="20"/>
    </row>
    <row r="5757" spans="1:129" x14ac:dyDescent="0.15">
      <c r="B5757" s="77" t="s">
        <v>12257</v>
      </c>
      <c r="C5757" s="75"/>
      <c r="D5757" s="73" t="s">
        <v>38</v>
      </c>
      <c r="E5757" s="276" t="s">
        <v>12258</v>
      </c>
      <c r="F5757" s="276">
        <f t="shared" si="794"/>
        <v>0.32766243056</v>
      </c>
      <c r="G5757" s="276">
        <f t="shared" si="795"/>
        <v>0.17585040845000002</v>
      </c>
      <c r="H5757" s="276">
        <f t="shared" si="796"/>
        <v>5.2339133189999998E-2</v>
      </c>
      <c r="I5757" s="276">
        <f t="shared" si="797"/>
        <v>2.5686879199999998E-3</v>
      </c>
      <c r="J5757" s="276">
        <v>9.6904200999999995E-2</v>
      </c>
      <c r="K5757" s="276">
        <v>4.9656791999999998E-2</v>
      </c>
      <c r="L5757" s="276">
        <v>1.9231677E-3</v>
      </c>
      <c r="M5757" s="276">
        <v>1.4709394999999999E-4</v>
      </c>
      <c r="N5757" s="276">
        <v>0.17444354000000001</v>
      </c>
      <c r="O5757" s="276">
        <v>1.2597744999999999E-3</v>
      </c>
      <c r="P5757" s="276">
        <v>7.5917349000000002E-4</v>
      </c>
      <c r="Q5757" s="276">
        <v>5.8177482000000005E-4</v>
      </c>
      <c r="R5757" s="276">
        <v>0</v>
      </c>
      <c r="S5757" s="276">
        <v>0</v>
      </c>
      <c r="T5757" s="276">
        <v>0</v>
      </c>
      <c r="U5757" s="276">
        <v>1.9869130999999999E-3</v>
      </c>
      <c r="V5757" s="110"/>
      <c r="W5757" s="246">
        <f>J5757/0.135</f>
        <v>0.71780889629629618</v>
      </c>
      <c r="X5757" s="201">
        <v>10.006716000000001</v>
      </c>
      <c r="Y5757" s="201">
        <v>8.4755369999999992</v>
      </c>
      <c r="Z5757" s="201">
        <v>0.71277703000000003</v>
      </c>
      <c r="AA5757" s="201">
        <v>4.7909820999999999E-4</v>
      </c>
      <c r="AB5757" s="201">
        <v>0.2705282</v>
      </c>
      <c r="AC5757" s="201">
        <v>8.9660280999999994E-2</v>
      </c>
      <c r="AD5757" s="201">
        <v>0.45773398999999998</v>
      </c>
      <c r="AE5757" s="76">
        <v>4.5035103999999998E-6</v>
      </c>
      <c r="AF5757" s="76">
        <v>3.8672112000000003E-9</v>
      </c>
      <c r="AG5757" s="20">
        <v>2.4378475E-2</v>
      </c>
      <c r="AH5757" s="20"/>
      <c r="AI5757" s="20"/>
      <c r="AJ5757" s="20"/>
      <c r="AK5757" s="20"/>
      <c r="AL5757" s="20"/>
      <c r="AM5757" s="20"/>
      <c r="AN5757" s="20"/>
      <c r="AS5757" s="20"/>
      <c r="AT5757" s="20"/>
      <c r="AU5757" s="20"/>
      <c r="AV5757" s="20"/>
      <c r="AW5757" s="20"/>
      <c r="AX5757" s="20"/>
      <c r="AY5757" s="20"/>
      <c r="AZ5757" s="20"/>
      <c r="BA5757" s="20"/>
      <c r="BB5757" s="20"/>
      <c r="BC5757" s="20"/>
      <c r="BD5757" s="20"/>
      <c r="BE5757" s="20"/>
      <c r="BF5757" s="20"/>
      <c r="BG5757" s="20"/>
      <c r="BH5757" s="20"/>
      <c r="BI5757" s="20"/>
      <c r="BJ5757" s="20"/>
      <c r="BK5757" s="20"/>
      <c r="BL5757" s="20"/>
      <c r="BM5757" s="20"/>
      <c r="BN5757" s="20"/>
      <c r="BO5757" s="20"/>
      <c r="BP5757" s="20"/>
      <c r="BQ5757" s="20"/>
      <c r="BR5757" s="20"/>
      <c r="BS5757" s="20"/>
      <c r="BT5757" s="20"/>
      <c r="BU5757" s="20"/>
      <c r="BV5757" s="20"/>
      <c r="BW5757" s="20"/>
      <c r="BX5757" s="20"/>
      <c r="BY5757" s="20"/>
      <c r="BZ5757" s="20"/>
      <c r="CA5757" s="20"/>
      <c r="CB5757" s="20"/>
      <c r="CC5757" s="20"/>
      <c r="CD5757" s="20"/>
      <c r="CE5757" s="20"/>
      <c r="CF5757" s="20"/>
      <c r="CG5757" s="20"/>
      <c r="CH5757" s="20"/>
      <c r="CI5757" s="20"/>
      <c r="CJ5757" s="20"/>
      <c r="CK5757" s="20"/>
      <c r="CL5757" s="20"/>
      <c r="CM5757" s="20"/>
      <c r="CN5757" s="20"/>
      <c r="CO5757" s="20"/>
      <c r="CP5757" s="20"/>
      <c r="CQ5757" s="20"/>
      <c r="CR5757" s="20"/>
      <c r="CS5757" s="20"/>
      <c r="CT5757" s="20"/>
      <c r="CU5757" s="20"/>
      <c r="CV5757" s="20"/>
      <c r="CW5757" s="20"/>
      <c r="CX5757" s="20"/>
      <c r="CY5757" s="20"/>
      <c r="CZ5757" s="20"/>
      <c r="DA5757" s="20"/>
      <c r="DB5757" s="20"/>
      <c r="DC5757" s="20"/>
      <c r="DD5757" s="20"/>
      <c r="DE5757" s="20"/>
      <c r="DF5757" s="20"/>
      <c r="DG5757" s="20"/>
      <c r="DH5757" s="20"/>
      <c r="DI5757" s="20"/>
      <c r="DJ5757" s="20"/>
      <c r="DK5757" s="20"/>
      <c r="DL5757" s="20"/>
      <c r="DM5757" s="20"/>
      <c r="DN5757" s="20"/>
      <c r="DO5757" s="20"/>
      <c r="DP5757" s="20"/>
      <c r="DQ5757" s="20"/>
      <c r="DR5757" s="20"/>
      <c r="DS5757" s="20"/>
      <c r="DT5757" s="20"/>
      <c r="DU5757" s="20"/>
      <c r="DV5757" s="20"/>
      <c r="DW5757" s="20"/>
      <c r="DX5757" s="20"/>
      <c r="DY5757" s="20"/>
    </row>
    <row r="5758" spans="1:129" x14ac:dyDescent="0.15">
      <c r="A5758" s="61" t="s">
        <v>1917</v>
      </c>
      <c r="B5758" s="67" t="s">
        <v>1918</v>
      </c>
      <c r="C5758" s="83" t="s">
        <v>1919</v>
      </c>
      <c r="D5758" s="73"/>
      <c r="E5758" s="104"/>
      <c r="F5758" s="82">
        <f t="shared" si="794"/>
        <v>0</v>
      </c>
      <c r="G5758" s="82">
        <f t="shared" si="795"/>
        <v>0</v>
      </c>
      <c r="H5758" s="82">
        <f t="shared" si="796"/>
        <v>0</v>
      </c>
      <c r="I5758" s="82">
        <f t="shared" si="797"/>
        <v>0</v>
      </c>
      <c r="J5758" s="82"/>
      <c r="K5758" s="82"/>
      <c r="L5758" s="82"/>
      <c r="M5758" s="82"/>
      <c r="N5758" s="82"/>
      <c r="O5758" s="82"/>
      <c r="P5758" s="82"/>
      <c r="Q5758" s="82"/>
      <c r="R5758" s="82"/>
      <c r="S5758" s="82"/>
      <c r="T5758" s="82"/>
      <c r="U5758" s="82"/>
      <c r="W5758" s="246"/>
      <c r="X5758" s="80"/>
      <c r="Y5758" s="80"/>
      <c r="Z5758" s="80"/>
      <c r="AA5758" s="80"/>
      <c r="AB5758" s="80"/>
      <c r="AC5758" s="80"/>
      <c r="AD5758" s="80"/>
      <c r="AE5758" s="70"/>
      <c r="AF5758" s="70"/>
      <c r="AG5758" s="70"/>
      <c r="AH5758" s="20"/>
      <c r="AI5758" s="20"/>
      <c r="AJ5758" s="20"/>
      <c r="AK5758" s="20"/>
      <c r="AL5758" s="20"/>
      <c r="AM5758" s="20"/>
      <c r="AN5758" s="20"/>
      <c r="AS5758" s="20"/>
      <c r="AT5758" s="20"/>
      <c r="AU5758" s="20"/>
      <c r="AV5758" s="20"/>
      <c r="AW5758" s="20"/>
      <c r="AX5758" s="20"/>
      <c r="AY5758" s="20"/>
      <c r="AZ5758" s="20"/>
      <c r="BA5758" s="20"/>
      <c r="BB5758" s="20"/>
      <c r="BC5758" s="20"/>
      <c r="BD5758" s="20"/>
      <c r="BE5758" s="20"/>
      <c r="BF5758" s="20"/>
      <c r="BG5758" s="20"/>
      <c r="BH5758" s="20"/>
      <c r="BI5758" s="20"/>
      <c r="BJ5758" s="20"/>
      <c r="BK5758" s="20"/>
      <c r="BL5758" s="20"/>
      <c r="BM5758" s="20"/>
      <c r="BN5758" s="20"/>
      <c r="BO5758" s="20"/>
      <c r="BP5758" s="20"/>
      <c r="BQ5758" s="20"/>
      <c r="BR5758" s="20"/>
      <c r="BS5758" s="20"/>
      <c r="BT5758" s="20"/>
      <c r="BU5758" s="20"/>
      <c r="BV5758" s="20"/>
      <c r="BW5758" s="20"/>
      <c r="BX5758" s="20"/>
      <c r="BY5758" s="20"/>
      <c r="BZ5758" s="20"/>
      <c r="CA5758" s="20"/>
      <c r="CB5758" s="20"/>
      <c r="CC5758" s="20"/>
      <c r="CD5758" s="20"/>
      <c r="CE5758" s="20"/>
      <c r="CF5758" s="20"/>
      <c r="CG5758" s="20"/>
      <c r="CH5758" s="20"/>
      <c r="CI5758" s="20"/>
      <c r="CJ5758" s="20"/>
      <c r="CK5758" s="20"/>
      <c r="CL5758" s="20"/>
      <c r="CM5758" s="20"/>
      <c r="CN5758" s="20"/>
      <c r="CO5758" s="20"/>
      <c r="CP5758" s="20"/>
      <c r="CQ5758" s="20"/>
      <c r="CR5758" s="20"/>
      <c r="CS5758" s="20"/>
      <c r="CT5758" s="20"/>
      <c r="CU5758" s="20"/>
      <c r="CV5758" s="20"/>
      <c r="CW5758" s="20"/>
      <c r="CX5758" s="20"/>
      <c r="CY5758" s="20"/>
      <c r="CZ5758" s="20"/>
      <c r="DA5758" s="20"/>
      <c r="DB5758" s="20"/>
      <c r="DC5758" s="20"/>
      <c r="DD5758" s="20"/>
      <c r="DE5758" s="20"/>
      <c r="DF5758" s="20"/>
      <c r="DG5758" s="20"/>
      <c r="DH5758" s="20"/>
      <c r="DI5758" s="20"/>
      <c r="DJ5758" s="20"/>
      <c r="DK5758" s="20"/>
      <c r="DL5758" s="20"/>
      <c r="DM5758" s="20"/>
      <c r="DN5758" s="20"/>
      <c r="DO5758" s="20"/>
      <c r="DP5758" s="20"/>
      <c r="DQ5758" s="20"/>
      <c r="DR5758" s="20"/>
      <c r="DS5758" s="20"/>
      <c r="DT5758" s="20"/>
      <c r="DU5758" s="20"/>
      <c r="DV5758" s="20"/>
      <c r="DW5758" s="20"/>
      <c r="DX5758" s="20"/>
      <c r="DY5758" s="20"/>
    </row>
    <row r="5759" spans="1:129" x14ac:dyDescent="0.15">
      <c r="B5759" s="77" t="s">
        <v>1920</v>
      </c>
      <c r="C5759" s="75"/>
      <c r="D5759" s="73" t="s">
        <v>38</v>
      </c>
      <c r="E5759" s="285" t="s">
        <v>1921</v>
      </c>
      <c r="F5759" s="285">
        <f t="shared" si="794"/>
        <v>2.3491552338000001E-3</v>
      </c>
      <c r="G5759" s="285">
        <f t="shared" si="795"/>
        <v>1.7945052070000002E-4</v>
      </c>
      <c r="H5759" s="285">
        <f t="shared" si="796"/>
        <v>5.4937158100000006E-4</v>
      </c>
      <c r="I5759" s="285">
        <f t="shared" si="797"/>
        <v>5.0703232099999998E-5</v>
      </c>
      <c r="J5759" s="285">
        <v>1.5696299E-3</v>
      </c>
      <c r="K5759" s="285">
        <v>5.0013729000000003E-4</v>
      </c>
      <c r="L5759" s="285">
        <v>2.9121404E-5</v>
      </c>
      <c r="M5759" s="285">
        <v>4.6860766999999997E-6</v>
      </c>
      <c r="N5759" s="285">
        <v>1.4779619000000001E-4</v>
      </c>
      <c r="O5759" s="285">
        <v>2.6968254000000001E-5</v>
      </c>
      <c r="P5759" s="285">
        <v>2.0112887E-5</v>
      </c>
      <c r="Q5759" s="285">
        <v>8.9491960999999996E-6</v>
      </c>
      <c r="R5759" s="285">
        <v>0</v>
      </c>
      <c r="S5759" s="285">
        <v>0</v>
      </c>
      <c r="T5759" s="285">
        <v>0</v>
      </c>
      <c r="U5759" s="285">
        <v>4.1754035999999999E-5</v>
      </c>
      <c r="V5759" s="118"/>
      <c r="W5759" s="89">
        <f>J5759/0.135</f>
        <v>1.1626888148148147E-2</v>
      </c>
      <c r="X5759" s="248">
        <v>0.30610635000000003</v>
      </c>
      <c r="Y5759" s="248">
        <v>0.15608227</v>
      </c>
      <c r="Z5759" s="248">
        <v>0.11205257</v>
      </c>
      <c r="AA5759" s="248">
        <v>1.9551362E-5</v>
      </c>
      <c r="AB5759" s="248">
        <v>1.3033055E-2</v>
      </c>
      <c r="AC5759" s="248">
        <v>6.0164967999999999E-3</v>
      </c>
      <c r="AD5759" s="248">
        <v>1.8902413E-2</v>
      </c>
      <c r="AE5759" s="250">
        <v>2.2989197000000002E-8</v>
      </c>
      <c r="AF5759" s="250">
        <v>5.9826754999999996E-11</v>
      </c>
      <c r="AG5759" s="78">
        <v>5.2168357E-4</v>
      </c>
      <c r="AH5759" s="20"/>
      <c r="AI5759" s="20"/>
      <c r="AJ5759" s="20"/>
      <c r="AK5759" s="20"/>
      <c r="AL5759" s="20"/>
      <c r="AM5759" s="20"/>
      <c r="AN5759" s="20"/>
      <c r="AS5759" s="20"/>
      <c r="AT5759" s="20"/>
      <c r="AU5759" s="20"/>
      <c r="AV5759" s="20"/>
      <c r="AW5759" s="20"/>
      <c r="AX5759" s="20"/>
      <c r="AY5759" s="20"/>
      <c r="AZ5759" s="20"/>
      <c r="BA5759" s="20"/>
      <c r="BB5759" s="20"/>
      <c r="BC5759" s="20"/>
      <c r="BD5759" s="20"/>
      <c r="BE5759" s="20"/>
      <c r="BF5759" s="20"/>
      <c r="BG5759" s="20"/>
      <c r="BH5759" s="20"/>
      <c r="BI5759" s="20"/>
      <c r="BJ5759" s="20"/>
      <c r="BK5759" s="20"/>
      <c r="BL5759" s="20"/>
      <c r="BM5759" s="20"/>
      <c r="BN5759" s="20"/>
      <c r="BO5759" s="20"/>
      <c r="BP5759" s="20"/>
      <c r="BQ5759" s="20"/>
      <c r="BR5759" s="20"/>
      <c r="BS5759" s="20"/>
      <c r="BT5759" s="20"/>
      <c r="BU5759" s="20"/>
      <c r="BV5759" s="20"/>
      <c r="BW5759" s="20"/>
      <c r="BX5759" s="20"/>
      <c r="BY5759" s="20"/>
      <c r="BZ5759" s="20"/>
      <c r="CA5759" s="20"/>
      <c r="CB5759" s="20"/>
      <c r="CC5759" s="20"/>
      <c r="CD5759" s="20"/>
      <c r="CE5759" s="20"/>
      <c r="CF5759" s="20"/>
      <c r="CG5759" s="20"/>
      <c r="CH5759" s="20"/>
      <c r="CI5759" s="20"/>
      <c r="CJ5759" s="20"/>
      <c r="CK5759" s="20"/>
      <c r="CL5759" s="20"/>
      <c r="CM5759" s="20"/>
      <c r="CN5759" s="20"/>
      <c r="CO5759" s="20"/>
      <c r="CP5759" s="20"/>
      <c r="CQ5759" s="20"/>
      <c r="CR5759" s="20"/>
      <c r="CS5759" s="20"/>
      <c r="CT5759" s="20"/>
      <c r="CU5759" s="20"/>
      <c r="CV5759" s="20"/>
      <c r="CW5759" s="20"/>
      <c r="CX5759" s="20"/>
      <c r="CY5759" s="20"/>
      <c r="CZ5759" s="20"/>
      <c r="DA5759" s="20"/>
      <c r="DB5759" s="20"/>
      <c r="DC5759" s="20"/>
      <c r="DD5759" s="20"/>
      <c r="DE5759" s="20"/>
      <c r="DF5759" s="20"/>
      <c r="DG5759" s="20"/>
      <c r="DH5759" s="20"/>
      <c r="DI5759" s="20"/>
      <c r="DJ5759" s="20"/>
      <c r="DK5759" s="20"/>
      <c r="DL5759" s="20"/>
      <c r="DM5759" s="20"/>
      <c r="DN5759" s="20"/>
      <c r="DO5759" s="20"/>
      <c r="DP5759" s="20"/>
      <c r="DQ5759" s="20"/>
      <c r="DR5759" s="20"/>
      <c r="DS5759" s="20"/>
      <c r="DT5759" s="20"/>
      <c r="DU5759" s="20"/>
      <c r="DV5759" s="20"/>
      <c r="DW5759" s="20"/>
      <c r="DX5759" s="20"/>
      <c r="DY5759" s="20"/>
    </row>
    <row r="5760" spans="1:129" x14ac:dyDescent="0.15">
      <c r="A5760" s="61" t="s">
        <v>1922</v>
      </c>
      <c r="B5760" s="67" t="s">
        <v>1923</v>
      </c>
      <c r="C5760" s="83" t="s">
        <v>1924</v>
      </c>
      <c r="D5760" s="73"/>
      <c r="E5760" s="104"/>
      <c r="F5760" s="82">
        <f t="shared" si="794"/>
        <v>0</v>
      </c>
      <c r="G5760" s="82">
        <f t="shared" si="795"/>
        <v>0</v>
      </c>
      <c r="H5760" s="82">
        <f t="shared" si="796"/>
        <v>0</v>
      </c>
      <c r="I5760" s="82">
        <f t="shared" si="797"/>
        <v>0</v>
      </c>
      <c r="J5760" s="82"/>
      <c r="K5760" s="82"/>
      <c r="L5760" s="82"/>
      <c r="M5760" s="82"/>
      <c r="N5760" s="82"/>
      <c r="O5760" s="82"/>
      <c r="P5760" s="82"/>
      <c r="Q5760" s="82"/>
      <c r="R5760" s="82"/>
      <c r="S5760" s="82"/>
      <c r="T5760" s="82"/>
      <c r="U5760" s="82"/>
      <c r="W5760" s="246"/>
      <c r="X5760" s="80"/>
      <c r="Y5760" s="80"/>
      <c r="Z5760" s="80"/>
      <c r="AA5760" s="80"/>
      <c r="AB5760" s="80"/>
      <c r="AC5760" s="80"/>
      <c r="AD5760" s="80"/>
      <c r="AE5760" s="70"/>
      <c r="AF5760" s="70"/>
      <c r="AG5760" s="70"/>
      <c r="AH5760" s="20"/>
      <c r="AI5760" s="20"/>
      <c r="AJ5760" s="20"/>
      <c r="AK5760" s="20"/>
      <c r="AL5760" s="20"/>
      <c r="AM5760" s="20"/>
      <c r="AN5760" s="20"/>
      <c r="AS5760" s="20"/>
      <c r="AT5760" s="20"/>
      <c r="AU5760" s="20"/>
      <c r="AV5760" s="20"/>
      <c r="AW5760" s="20"/>
      <c r="AX5760" s="20"/>
      <c r="AY5760" s="20"/>
      <c r="AZ5760" s="20"/>
      <c r="BA5760" s="20"/>
      <c r="BB5760" s="20"/>
      <c r="BC5760" s="20"/>
      <c r="BD5760" s="20"/>
      <c r="BE5760" s="20"/>
      <c r="BF5760" s="20"/>
      <c r="BG5760" s="20"/>
      <c r="BH5760" s="20"/>
      <c r="BI5760" s="20"/>
      <c r="BJ5760" s="20"/>
      <c r="BK5760" s="20"/>
      <c r="BL5760" s="20"/>
      <c r="BM5760" s="20"/>
      <c r="BN5760" s="20"/>
      <c r="BO5760" s="20"/>
      <c r="BP5760" s="20"/>
      <c r="BQ5760" s="20"/>
      <c r="BR5760" s="20"/>
      <c r="BS5760" s="20"/>
      <c r="BT5760" s="20"/>
      <c r="BU5760" s="20"/>
      <c r="BV5760" s="20"/>
      <c r="BW5760" s="20"/>
      <c r="BX5760" s="20"/>
      <c r="BY5760" s="20"/>
      <c r="BZ5760" s="20"/>
      <c r="CA5760" s="20"/>
      <c r="CB5760" s="20"/>
      <c r="CC5760" s="20"/>
      <c r="CD5760" s="20"/>
      <c r="CE5760" s="20"/>
      <c r="CF5760" s="20"/>
      <c r="CG5760" s="20"/>
      <c r="CH5760" s="20"/>
      <c r="CI5760" s="20"/>
      <c r="CJ5760" s="20"/>
      <c r="CK5760" s="20"/>
      <c r="CL5760" s="20"/>
      <c r="CM5760" s="20"/>
      <c r="CN5760" s="20"/>
      <c r="CO5760" s="20"/>
      <c r="CP5760" s="20"/>
      <c r="CQ5760" s="20"/>
      <c r="CR5760" s="20"/>
      <c r="CS5760" s="20"/>
      <c r="CT5760" s="20"/>
      <c r="CU5760" s="20"/>
      <c r="CV5760" s="20"/>
      <c r="CW5760" s="20"/>
      <c r="CX5760" s="20"/>
      <c r="CY5760" s="20"/>
      <c r="CZ5760" s="20"/>
      <c r="DA5760" s="20"/>
      <c r="DB5760" s="20"/>
      <c r="DC5760" s="20"/>
      <c r="DD5760" s="20"/>
      <c r="DE5760" s="20"/>
      <c r="DF5760" s="20"/>
      <c r="DG5760" s="20"/>
      <c r="DH5760" s="20"/>
      <c r="DI5760" s="20"/>
      <c r="DJ5760" s="20"/>
      <c r="DK5760" s="20"/>
      <c r="DL5760" s="20"/>
      <c r="DM5760" s="20"/>
      <c r="DN5760" s="20"/>
      <c r="DO5760" s="20"/>
      <c r="DP5760" s="20"/>
      <c r="DQ5760" s="20"/>
      <c r="DR5760" s="20"/>
      <c r="DS5760" s="20"/>
      <c r="DT5760" s="20"/>
      <c r="DU5760" s="20"/>
      <c r="DV5760" s="20"/>
      <c r="DW5760" s="20"/>
      <c r="DX5760" s="20"/>
      <c r="DY5760" s="20"/>
    </row>
    <row r="5761" spans="2:129" s="168" customFormat="1" x14ac:dyDescent="0.15">
      <c r="B5761" s="165" t="s">
        <v>1925</v>
      </c>
      <c r="C5761" s="167"/>
      <c r="D5761" s="145" t="s">
        <v>1926</v>
      </c>
      <c r="E5761" s="285" t="s">
        <v>1927</v>
      </c>
      <c r="F5761" s="285">
        <f t="shared" si="794"/>
        <v>2.8971753161000004E-4</v>
      </c>
      <c r="G5761" s="285">
        <f t="shared" si="795"/>
        <v>3.4289859289999998E-5</v>
      </c>
      <c r="H5761" s="285">
        <f t="shared" si="796"/>
        <v>1.6056191970000003E-5</v>
      </c>
      <c r="I5761" s="285">
        <f t="shared" si="797"/>
        <v>1.5420173935E-4</v>
      </c>
      <c r="J5761" s="285">
        <v>8.5169741000000004E-5</v>
      </c>
      <c r="K5761" s="285">
        <v>1.5125526000000001E-5</v>
      </c>
      <c r="L5761" s="285">
        <v>7.6734752999999999E-7</v>
      </c>
      <c r="M5761" s="285">
        <v>3.1483033E-5</v>
      </c>
      <c r="N5761" s="285">
        <v>2.2413572999999999E-6</v>
      </c>
      <c r="O5761" s="285">
        <v>5.6546898999999998E-7</v>
      </c>
      <c r="P5761" s="285">
        <v>1.6331843999999999E-7</v>
      </c>
      <c r="Q5761" s="285">
        <v>2.9486666999999998E-7</v>
      </c>
      <c r="R5761" s="285">
        <v>1.5365204999999999E-4</v>
      </c>
      <c r="S5761" s="285">
        <v>0</v>
      </c>
      <c r="T5761" s="285">
        <v>0</v>
      </c>
      <c r="U5761" s="285">
        <v>2.5482267999999998E-7</v>
      </c>
      <c r="V5761" s="145"/>
      <c r="W5761" s="284">
        <f t="shared" ref="W5761:W5804" si="799">J5761/0.135</f>
        <v>6.3088697037037031E-4</v>
      </c>
      <c r="X5761" s="328">
        <v>1.1494858E-2</v>
      </c>
      <c r="Y5761" s="328">
        <v>1.1350519999999999E-2</v>
      </c>
      <c r="Z5761" s="328">
        <v>9.9042425999999997E-5</v>
      </c>
      <c r="AA5761" s="328">
        <v>6.5106378999999999E-8</v>
      </c>
      <c r="AB5761" s="328">
        <v>1.5681697000000001E-5</v>
      </c>
      <c r="AC5761" s="328">
        <v>5.9468575000000002E-6</v>
      </c>
      <c r="AD5761" s="328">
        <v>2.3601839000000002E-5</v>
      </c>
      <c r="AE5761" s="250">
        <v>9.1624745000000003E-10</v>
      </c>
      <c r="AF5761" s="250">
        <v>2.5278979000000002E-12</v>
      </c>
      <c r="AG5761" s="78">
        <v>1.1062868000000001E-4</v>
      </c>
    </row>
    <row r="5762" spans="2:129" s="168" customFormat="1" x14ac:dyDescent="0.15">
      <c r="B5762" s="165" t="s">
        <v>1928</v>
      </c>
      <c r="C5762" s="167"/>
      <c r="D5762" s="145" t="s">
        <v>1926</v>
      </c>
      <c r="E5762" s="285" t="s">
        <v>1929</v>
      </c>
      <c r="F5762" s="285">
        <f t="shared" si="794"/>
        <v>7.6155658914999998E-4</v>
      </c>
      <c r="G5762" s="285">
        <f t="shared" si="795"/>
        <v>9.7639674999999994E-6</v>
      </c>
      <c r="H5762" s="285">
        <f t="shared" si="796"/>
        <v>3.8040774139999996E-5</v>
      </c>
      <c r="I5762" s="285">
        <f t="shared" si="797"/>
        <v>4.9103690751000002E-4</v>
      </c>
      <c r="J5762" s="285">
        <v>2.2271494000000001E-4</v>
      </c>
      <c r="K5762" s="285">
        <v>3.6063323E-5</v>
      </c>
      <c r="L5762" s="285">
        <v>1.4624794E-6</v>
      </c>
      <c r="M5762" s="285">
        <v>1.0690185E-6</v>
      </c>
      <c r="N5762" s="285">
        <v>6.9233078999999997E-6</v>
      </c>
      <c r="O5762" s="285">
        <v>1.7716410999999999E-6</v>
      </c>
      <c r="P5762" s="285">
        <v>5.1497174000000002E-7</v>
      </c>
      <c r="Q5762" s="285">
        <v>8.9103371999999995E-7</v>
      </c>
      <c r="R5762" s="285">
        <v>4.8933772E-4</v>
      </c>
      <c r="S5762" s="285">
        <v>0</v>
      </c>
      <c r="T5762" s="285">
        <v>0</v>
      </c>
      <c r="U5762" s="285">
        <v>8.0815379000000003E-7</v>
      </c>
      <c r="V5762" s="145"/>
      <c r="W5762" s="284">
        <f t="shared" si="799"/>
        <v>1.6497402962962963E-3</v>
      </c>
      <c r="X5762" s="328">
        <v>3.6325985999999998E-2</v>
      </c>
      <c r="Y5762" s="328">
        <v>3.5881321000000001E-2</v>
      </c>
      <c r="Z5762" s="328">
        <v>3.0441894000000002E-4</v>
      </c>
      <c r="AA5762" s="328">
        <v>2.0692519999999999E-7</v>
      </c>
      <c r="AB5762" s="328">
        <v>4.8271172999999999E-5</v>
      </c>
      <c r="AC5762" s="328">
        <v>1.8403717000000001E-5</v>
      </c>
      <c r="AD5762" s="328">
        <v>7.3364266000000005E-5</v>
      </c>
      <c r="AE5762" s="250">
        <v>2.4528947E-9</v>
      </c>
      <c r="AF5762" s="250">
        <v>6.4243011000000002E-12</v>
      </c>
      <c r="AG5762" s="78">
        <v>3.4987989000000001E-4</v>
      </c>
    </row>
    <row r="5763" spans="2:129" s="168" customFormat="1" x14ac:dyDescent="0.15">
      <c r="B5763" s="165" t="s">
        <v>1930</v>
      </c>
      <c r="C5763" s="167"/>
      <c r="D5763" s="145" t="s">
        <v>38</v>
      </c>
      <c r="E5763" s="285" t="s">
        <v>1931</v>
      </c>
      <c r="F5763" s="285">
        <f t="shared" si="794"/>
        <v>2.4168264064999999E-5</v>
      </c>
      <c r="G5763" s="285">
        <f t="shared" si="795"/>
        <v>1.8461988460000001E-6</v>
      </c>
      <c r="H5763" s="285">
        <f t="shared" si="796"/>
        <v>5.6519710300000004E-6</v>
      </c>
      <c r="I5763" s="285">
        <f t="shared" si="797"/>
        <v>5.2163818900000005E-7</v>
      </c>
      <c r="J5763" s="285">
        <v>1.6148455999999999E-5</v>
      </c>
      <c r="K5763" s="285">
        <v>5.1454454000000003E-6</v>
      </c>
      <c r="L5763" s="285">
        <v>2.9960292000000001E-7</v>
      </c>
      <c r="M5763" s="285">
        <v>4.8210666E-8</v>
      </c>
      <c r="N5763" s="285">
        <v>1.5205370000000001E-6</v>
      </c>
      <c r="O5763" s="285">
        <v>2.7745117999999998E-7</v>
      </c>
      <c r="P5763" s="285">
        <v>2.0692271000000001E-7</v>
      </c>
      <c r="Q5763" s="285">
        <v>9.2069919000000001E-8</v>
      </c>
      <c r="R5763" s="285">
        <v>0</v>
      </c>
      <c r="S5763" s="285">
        <v>0</v>
      </c>
      <c r="T5763" s="285">
        <v>0</v>
      </c>
      <c r="U5763" s="285">
        <v>4.2956827000000003E-7</v>
      </c>
      <c r="V5763" s="145"/>
      <c r="W5763" s="284">
        <f t="shared" si="799"/>
        <v>1.1961819259259258E-4</v>
      </c>
      <c r="X5763" s="328">
        <v>3.1492423000000001E-3</v>
      </c>
      <c r="Y5763" s="328">
        <v>1.6057847000000001E-3</v>
      </c>
      <c r="Z5763" s="328">
        <v>1.1528042E-3</v>
      </c>
      <c r="AA5763" s="328">
        <v>2.0114569999999999E-7</v>
      </c>
      <c r="AB5763" s="328">
        <v>1.3408493E-4</v>
      </c>
      <c r="AC5763" s="328">
        <v>6.1898114999999997E-5</v>
      </c>
      <c r="AD5763" s="328">
        <v>1.9446926999999999E-4</v>
      </c>
      <c r="AE5763" s="250">
        <v>2.3651438000000001E-10</v>
      </c>
      <c r="AF5763" s="250">
        <v>6.1550159999999997E-13</v>
      </c>
      <c r="AG5763" s="250">
        <v>5.3671149000000001E-6</v>
      </c>
    </row>
    <row r="5764" spans="2:129" s="168" customFormat="1" x14ac:dyDescent="0.15">
      <c r="B5764" s="165" t="s">
        <v>1932</v>
      </c>
      <c r="C5764" s="167"/>
      <c r="D5764" s="145" t="s">
        <v>38</v>
      </c>
      <c r="E5764" s="285" t="s">
        <v>1933</v>
      </c>
      <c r="F5764" s="285">
        <f t="shared" ref="F5764:F5827" si="800">G5764+H5764+I5764+J5764</f>
        <v>4.5919701165000002E-5</v>
      </c>
      <c r="G5764" s="285">
        <f t="shared" ref="G5764:G5827" si="801">M5764+N5764+O5764</f>
        <v>3.507777705E-6</v>
      </c>
      <c r="H5764" s="285">
        <f t="shared" ref="H5764:H5827" si="802">K5764+L5764+P5764</f>
        <v>1.0738744900000001E-5</v>
      </c>
      <c r="I5764" s="285">
        <f t="shared" ref="I5764:I5827" si="803">Q5764+IF(R5764="x",0,R5764)+IF(S5764="x",0,S5764)+IF(T5764="x",0,T5764)+U5764</f>
        <v>9.9111255999999995E-7</v>
      </c>
      <c r="J5764" s="285">
        <v>3.0682066000000003E-5</v>
      </c>
      <c r="K5764" s="285">
        <v>9.7763462000000006E-6</v>
      </c>
      <c r="L5764" s="285">
        <v>5.6924555000000005E-7</v>
      </c>
      <c r="M5764" s="285">
        <v>9.1600264999999995E-8</v>
      </c>
      <c r="N5764" s="285">
        <v>2.8890201999999998E-6</v>
      </c>
      <c r="O5764" s="285">
        <v>5.2715724000000001E-7</v>
      </c>
      <c r="P5764" s="285">
        <v>3.9315314999999999E-7</v>
      </c>
      <c r="Q5764" s="285">
        <v>1.7493285000000001E-7</v>
      </c>
      <c r="R5764" s="285">
        <v>0</v>
      </c>
      <c r="S5764" s="285">
        <v>0</v>
      </c>
      <c r="T5764" s="285">
        <v>0</v>
      </c>
      <c r="U5764" s="285">
        <v>8.1617971E-7</v>
      </c>
      <c r="V5764" s="145"/>
      <c r="W5764" s="284">
        <f t="shared" si="799"/>
        <v>2.2727456296296297E-4</v>
      </c>
      <c r="X5764" s="328">
        <v>5.9835603999999999E-3</v>
      </c>
      <c r="Y5764" s="328">
        <v>3.0509908999999998E-3</v>
      </c>
      <c r="Z5764" s="328">
        <v>2.1903279E-3</v>
      </c>
      <c r="AA5764" s="328">
        <v>3.8217682999999999E-7</v>
      </c>
      <c r="AB5764" s="328">
        <v>2.5476136000000002E-4</v>
      </c>
      <c r="AC5764" s="328">
        <v>1.1760642E-4</v>
      </c>
      <c r="AD5764" s="328">
        <v>3.6949161000000001E-4</v>
      </c>
      <c r="AE5764" s="250">
        <v>4.4937731000000001E-10</v>
      </c>
      <c r="AF5764" s="250">
        <v>1.1694529999999999E-12</v>
      </c>
      <c r="AG5764" s="250">
        <v>1.0197517999999999E-5</v>
      </c>
    </row>
    <row r="5765" spans="2:129" s="168" customFormat="1" x14ac:dyDescent="0.15">
      <c r="B5765" s="165" t="s">
        <v>12259</v>
      </c>
      <c r="C5765" s="286"/>
      <c r="D5765" s="145" t="s">
        <v>1926</v>
      </c>
      <c r="E5765" s="276" t="s">
        <v>12260</v>
      </c>
      <c r="F5765" s="276">
        <f t="shared" si="800"/>
        <v>3.5093247293999999E-3</v>
      </c>
      <c r="G5765" s="276">
        <f t="shared" si="801"/>
        <v>5.1829388200000002E-4</v>
      </c>
      <c r="H5765" s="276">
        <f t="shared" si="802"/>
        <v>7.2106980540000002E-4</v>
      </c>
      <c r="I5765" s="276">
        <f t="shared" si="803"/>
        <v>7.7129742000000003E-5</v>
      </c>
      <c r="J5765" s="276">
        <v>2.1928312999999998E-3</v>
      </c>
      <c r="K5765" s="276">
        <v>6.5719865000000001E-4</v>
      </c>
      <c r="L5765" s="276">
        <v>5.6548493000000003E-5</v>
      </c>
      <c r="M5765" s="276">
        <v>2.5353342000000002E-5</v>
      </c>
      <c r="N5765" s="276">
        <v>3.1681576000000002E-4</v>
      </c>
      <c r="O5765" s="276">
        <v>1.7612478E-4</v>
      </c>
      <c r="P5765" s="276">
        <v>7.3226624000000002E-6</v>
      </c>
      <c r="Q5765" s="276">
        <v>6.1921367999999999E-5</v>
      </c>
      <c r="R5765" s="276">
        <v>0</v>
      </c>
      <c r="S5765" s="276">
        <v>0</v>
      </c>
      <c r="T5765" s="276">
        <v>0</v>
      </c>
      <c r="U5765" s="276">
        <v>1.5208374E-5</v>
      </c>
      <c r="V5765" s="145"/>
      <c r="W5765" s="246">
        <f t="shared" si="799"/>
        <v>1.6243194814814812E-2</v>
      </c>
      <c r="X5765" s="201">
        <v>0.29689856999999997</v>
      </c>
      <c r="Y5765" s="201">
        <v>0.29040155000000001</v>
      </c>
      <c r="Z5765" s="201">
        <v>3.7016186E-3</v>
      </c>
      <c r="AA5765" s="201">
        <v>4.9355470999999998E-6</v>
      </c>
      <c r="AB5765" s="201">
        <v>9.2520793000000002E-4</v>
      </c>
      <c r="AC5765" s="201">
        <v>2.4112478E-4</v>
      </c>
      <c r="AD5765" s="201">
        <v>1.624129E-3</v>
      </c>
      <c r="AE5765" s="76">
        <v>2.7835533999999999E-8</v>
      </c>
      <c r="AF5765" s="76">
        <v>8.0515844000000002E-11</v>
      </c>
      <c r="AG5765" s="20">
        <v>2.7307093000000001E-3</v>
      </c>
    </row>
    <row r="5766" spans="2:129" s="168" customFormat="1" x14ac:dyDescent="0.15">
      <c r="B5766" s="165" t="s">
        <v>12261</v>
      </c>
      <c r="C5766" s="286"/>
      <c r="D5766" s="145" t="s">
        <v>1926</v>
      </c>
      <c r="E5766" s="276" t="s">
        <v>12262</v>
      </c>
      <c r="F5766" s="276">
        <f t="shared" si="800"/>
        <v>4.0383735183000002E-4</v>
      </c>
      <c r="G5766" s="276">
        <f t="shared" si="801"/>
        <v>6.694637429999999E-5</v>
      </c>
      <c r="H5766" s="276">
        <f t="shared" si="802"/>
        <v>6.7473131730000005E-5</v>
      </c>
      <c r="I5766" s="276">
        <f t="shared" si="803"/>
        <v>1.4272485800000001E-5</v>
      </c>
      <c r="J5766" s="276">
        <v>2.5514536E-4</v>
      </c>
      <c r="K5766" s="276">
        <v>5.8129369000000001E-5</v>
      </c>
      <c r="L5766" s="276">
        <v>8.9581904000000008E-6</v>
      </c>
      <c r="M5766" s="276">
        <v>1.8200083999999998E-5</v>
      </c>
      <c r="N5766" s="276">
        <v>4.3093977999999998E-5</v>
      </c>
      <c r="O5766" s="276">
        <v>5.6523123000000002E-6</v>
      </c>
      <c r="P5766" s="276">
        <v>3.8557233000000001E-7</v>
      </c>
      <c r="Q5766" s="276">
        <v>7.6359647000000005E-6</v>
      </c>
      <c r="R5766" s="276">
        <v>0</v>
      </c>
      <c r="S5766" s="276">
        <v>0</v>
      </c>
      <c r="T5766" s="276">
        <v>0</v>
      </c>
      <c r="U5766" s="276">
        <v>6.6365210999999998E-6</v>
      </c>
      <c r="V5766" s="145"/>
      <c r="W5766" s="246">
        <f t="shared" si="799"/>
        <v>1.8899656296296294E-3</v>
      </c>
      <c r="X5766" s="201">
        <v>3.5214005999999999E-2</v>
      </c>
      <c r="Y5766" s="201">
        <v>2.2573056000000001E-2</v>
      </c>
      <c r="Z5766" s="201">
        <v>2.3483894E-4</v>
      </c>
      <c r="AA5766" s="201">
        <v>2.7303264000000001E-3</v>
      </c>
      <c r="AB5766" s="201">
        <v>9.5146879000000007E-3</v>
      </c>
      <c r="AC5766" s="201">
        <v>1.5269958E-5</v>
      </c>
      <c r="AD5766" s="201">
        <v>1.458269E-4</v>
      </c>
      <c r="AE5766" s="76">
        <v>3.2617102E-9</v>
      </c>
      <c r="AF5766" s="76">
        <v>2.0319388E-11</v>
      </c>
      <c r="AG5766" s="20">
        <v>2.1573727E-4</v>
      </c>
    </row>
    <row r="5767" spans="2:129" x14ac:dyDescent="0.15">
      <c r="B5767" s="77" t="s">
        <v>12263</v>
      </c>
      <c r="C5767" s="114"/>
      <c r="D5767" s="145" t="s">
        <v>1926</v>
      </c>
      <c r="E5767" s="276" t="s">
        <v>12264</v>
      </c>
      <c r="F5767" s="276">
        <f t="shared" si="800"/>
        <v>6.0682967071000004E-4</v>
      </c>
      <c r="G5767" s="276">
        <f t="shared" si="801"/>
        <v>2.8260997199999998E-4</v>
      </c>
      <c r="H5767" s="276">
        <f t="shared" si="802"/>
        <v>6.0659074610000005E-5</v>
      </c>
      <c r="I5767" s="276">
        <f t="shared" si="803"/>
        <v>3.1093544100000002E-5</v>
      </c>
      <c r="J5767" s="276">
        <v>2.3246707999999999E-4</v>
      </c>
      <c r="K5767" s="276">
        <v>5.1854997000000003E-5</v>
      </c>
      <c r="L5767" s="276">
        <v>8.2615657999999994E-6</v>
      </c>
      <c r="M5767" s="276">
        <v>2.3488413000000001E-4</v>
      </c>
      <c r="N5767" s="276">
        <v>3.2156946999999999E-5</v>
      </c>
      <c r="O5767" s="276">
        <v>1.5568894999999999E-5</v>
      </c>
      <c r="P5767" s="276">
        <v>5.4251180999999995E-7</v>
      </c>
      <c r="Q5767" s="276">
        <v>4.1772101000000002E-6</v>
      </c>
      <c r="R5767" s="276">
        <v>0</v>
      </c>
      <c r="S5767" s="276">
        <v>0</v>
      </c>
      <c r="T5767" s="276">
        <v>0</v>
      </c>
      <c r="U5767" s="276">
        <v>2.6916334000000001E-5</v>
      </c>
      <c r="V5767" s="145"/>
      <c r="W5767" s="246">
        <f t="shared" si="799"/>
        <v>1.7219783703703701E-3</v>
      </c>
      <c r="X5767" s="201">
        <v>3.5845323999999998E-2</v>
      </c>
      <c r="Y5767" s="201">
        <v>2.8547619999999999E-2</v>
      </c>
      <c r="Z5767" s="201">
        <v>3.2086004000000002E-4</v>
      </c>
      <c r="AA5767" s="201">
        <v>1.461143E-3</v>
      </c>
      <c r="AB5767" s="201">
        <v>5.3530873E-3</v>
      </c>
      <c r="AC5767" s="201">
        <v>2.1324335000000001E-5</v>
      </c>
      <c r="AD5767" s="201">
        <v>1.4129E-4</v>
      </c>
      <c r="AE5767" s="76">
        <v>3.0370479000000001E-9</v>
      </c>
      <c r="AF5767" s="76">
        <v>1.8626205000000001E-11</v>
      </c>
      <c r="AG5767" s="20">
        <v>2.7296664000000002E-4</v>
      </c>
      <c r="AH5767" s="20"/>
      <c r="AI5767" s="20"/>
      <c r="AJ5767" s="20"/>
      <c r="AK5767" s="20"/>
      <c r="AL5767" s="20"/>
      <c r="AM5767" s="20"/>
      <c r="AN5767" s="20"/>
      <c r="AS5767" s="20"/>
      <c r="AT5767" s="20"/>
      <c r="AU5767" s="20"/>
      <c r="AV5767" s="20"/>
      <c r="AW5767" s="20"/>
      <c r="AX5767" s="20"/>
      <c r="AY5767" s="20"/>
      <c r="AZ5767" s="20"/>
      <c r="BA5767" s="20"/>
      <c r="BB5767" s="20"/>
      <c r="BC5767" s="20"/>
      <c r="BD5767" s="20"/>
      <c r="BE5767" s="20"/>
      <c r="BF5767" s="20"/>
      <c r="BG5767" s="20"/>
      <c r="BH5767" s="20"/>
      <c r="BI5767" s="20"/>
      <c r="BJ5767" s="20"/>
      <c r="BK5767" s="20"/>
      <c r="BL5767" s="20"/>
      <c r="BM5767" s="20"/>
      <c r="BN5767" s="20"/>
      <c r="BO5767" s="20"/>
      <c r="BP5767" s="20"/>
      <c r="BQ5767" s="20"/>
      <c r="BR5767" s="20"/>
      <c r="BS5767" s="20"/>
      <c r="BT5767" s="20"/>
      <c r="BU5767" s="20"/>
      <c r="BV5767" s="20"/>
      <c r="BW5767" s="20"/>
      <c r="BX5767" s="20"/>
      <c r="BY5767" s="20"/>
      <c r="BZ5767" s="20"/>
      <c r="CA5767" s="20"/>
      <c r="CB5767" s="20"/>
      <c r="CC5767" s="20"/>
      <c r="CD5767" s="20"/>
      <c r="CE5767" s="20"/>
      <c r="CF5767" s="20"/>
      <c r="CG5767" s="20"/>
      <c r="CH5767" s="20"/>
      <c r="CI5767" s="20"/>
      <c r="CJ5767" s="20"/>
      <c r="CK5767" s="20"/>
      <c r="CL5767" s="20"/>
      <c r="CM5767" s="20"/>
      <c r="CN5767" s="20"/>
      <c r="CO5767" s="20"/>
      <c r="CP5767" s="20"/>
      <c r="CQ5767" s="20"/>
      <c r="CR5767" s="20"/>
      <c r="CS5767" s="20"/>
      <c r="CT5767" s="20"/>
      <c r="CU5767" s="20"/>
      <c r="CV5767" s="20"/>
      <c r="CW5767" s="20"/>
      <c r="CX5767" s="20"/>
      <c r="CY5767" s="20"/>
      <c r="CZ5767" s="20"/>
      <c r="DA5767" s="20"/>
      <c r="DB5767" s="20"/>
      <c r="DC5767" s="20"/>
      <c r="DD5767" s="20"/>
      <c r="DE5767" s="20"/>
      <c r="DF5767" s="20"/>
      <c r="DG5767" s="20"/>
      <c r="DH5767" s="20"/>
      <c r="DI5767" s="20"/>
      <c r="DJ5767" s="20"/>
      <c r="DK5767" s="20"/>
      <c r="DL5767" s="20"/>
      <c r="DM5767" s="20"/>
      <c r="DN5767" s="20"/>
      <c r="DO5767" s="20"/>
      <c r="DP5767" s="20"/>
      <c r="DQ5767" s="20"/>
      <c r="DR5767" s="20"/>
      <c r="DS5767" s="20"/>
      <c r="DT5767" s="20"/>
      <c r="DU5767" s="20"/>
      <c r="DV5767" s="20"/>
      <c r="DW5767" s="20"/>
      <c r="DX5767" s="20"/>
      <c r="DY5767" s="20"/>
    </row>
    <row r="5768" spans="2:129" x14ac:dyDescent="0.15">
      <c r="B5768" s="77" t="s">
        <v>12265</v>
      </c>
      <c r="C5768" s="114"/>
      <c r="D5768" s="145" t="s">
        <v>38</v>
      </c>
      <c r="E5768" s="276" t="s">
        <v>12266</v>
      </c>
      <c r="F5768" s="276">
        <f t="shared" si="800"/>
        <v>1.3068991031000001E-2</v>
      </c>
      <c r="G5768" s="276">
        <f t="shared" si="801"/>
        <v>4.5553007500000004E-3</v>
      </c>
      <c r="H5768" s="276">
        <f t="shared" si="802"/>
        <v>2.7154536510000005E-3</v>
      </c>
      <c r="I5768" s="276">
        <f t="shared" si="803"/>
        <v>3.9050323E-4</v>
      </c>
      <c r="J5768" s="276">
        <v>5.4077333999999998E-3</v>
      </c>
      <c r="K5768" s="276">
        <v>2.4473935000000001E-3</v>
      </c>
      <c r="L5768" s="276">
        <v>1.9834711E-4</v>
      </c>
      <c r="M5768" s="276">
        <v>3.5295967E-4</v>
      </c>
      <c r="N5768" s="276">
        <v>3.6961597999999999E-3</v>
      </c>
      <c r="O5768" s="276">
        <v>5.0618128000000004E-4</v>
      </c>
      <c r="P5768" s="276">
        <v>6.9713041E-5</v>
      </c>
      <c r="Q5768" s="276">
        <v>2.0130966000000001E-4</v>
      </c>
      <c r="R5768" s="276">
        <v>0</v>
      </c>
      <c r="S5768" s="276">
        <v>0</v>
      </c>
      <c r="T5768" s="276">
        <v>0</v>
      </c>
      <c r="U5768" s="276">
        <v>1.8919356999999999E-4</v>
      </c>
      <c r="V5768" s="145"/>
      <c r="W5768" s="246">
        <f t="shared" si="799"/>
        <v>4.0057284444444438E-2</v>
      </c>
      <c r="X5768" s="201">
        <v>9.9447963000000001</v>
      </c>
      <c r="Y5768" s="201">
        <v>0.59106097000000002</v>
      </c>
      <c r="Z5768" s="201">
        <v>5.8906824000000003E-2</v>
      </c>
      <c r="AA5768" s="201">
        <v>1.8467926000000001E-3</v>
      </c>
      <c r="AB5768" s="201">
        <v>9.2629128000000005</v>
      </c>
      <c r="AC5768" s="201">
        <v>4.4156139000000004E-3</v>
      </c>
      <c r="AD5768" s="201">
        <v>2.56534E-2</v>
      </c>
      <c r="AE5768" s="76">
        <v>1.3212532E-7</v>
      </c>
      <c r="AF5768" s="76">
        <v>3.8244422000000004E-9</v>
      </c>
      <c r="AG5768" s="20">
        <v>4.0433138E-3</v>
      </c>
      <c r="AH5768" s="20"/>
      <c r="AI5768" s="20"/>
      <c r="AJ5768" s="20"/>
      <c r="AK5768" s="20"/>
      <c r="AL5768" s="20"/>
      <c r="AM5768" s="20"/>
      <c r="AN5768" s="20"/>
      <c r="AS5768" s="20"/>
      <c r="AT5768" s="20"/>
      <c r="AU5768" s="20"/>
      <c r="AV5768" s="20"/>
      <c r="AW5768" s="20"/>
      <c r="AX5768" s="20"/>
      <c r="AY5768" s="20"/>
      <c r="AZ5768" s="20"/>
      <c r="BA5768" s="20"/>
      <c r="BB5768" s="20"/>
      <c r="BC5768" s="20"/>
      <c r="BD5768" s="20"/>
      <c r="BE5768" s="20"/>
      <c r="BF5768" s="20"/>
      <c r="BG5768" s="20"/>
      <c r="BH5768" s="20"/>
      <c r="BI5768" s="20"/>
      <c r="BJ5768" s="20"/>
      <c r="BK5768" s="20"/>
      <c r="BL5768" s="20"/>
      <c r="BM5768" s="20"/>
      <c r="BN5768" s="20"/>
      <c r="BO5768" s="20"/>
      <c r="BP5768" s="20"/>
      <c r="BQ5768" s="20"/>
      <c r="BR5768" s="20"/>
      <c r="BS5768" s="20"/>
      <c r="BT5768" s="20"/>
      <c r="BU5768" s="20"/>
      <c r="BV5768" s="20"/>
      <c r="BW5768" s="20"/>
      <c r="BX5768" s="20"/>
      <c r="BY5768" s="20"/>
      <c r="BZ5768" s="20"/>
      <c r="CA5768" s="20"/>
      <c r="CB5768" s="20"/>
      <c r="CC5768" s="20"/>
      <c r="CD5768" s="20"/>
      <c r="CE5768" s="20"/>
      <c r="CF5768" s="20"/>
      <c r="CG5768" s="20"/>
      <c r="CH5768" s="20"/>
      <c r="CI5768" s="20"/>
      <c r="CJ5768" s="20"/>
      <c r="CK5768" s="20"/>
      <c r="CL5768" s="20"/>
      <c r="CM5768" s="20"/>
      <c r="CN5768" s="20"/>
      <c r="CO5768" s="20"/>
      <c r="CP5768" s="20"/>
      <c r="CQ5768" s="20"/>
      <c r="CR5768" s="20"/>
      <c r="CS5768" s="20"/>
      <c r="CT5768" s="20"/>
      <c r="CU5768" s="20"/>
      <c r="CV5768" s="20"/>
      <c r="CW5768" s="20"/>
      <c r="CX5768" s="20"/>
      <c r="CY5768" s="20"/>
      <c r="CZ5768" s="20"/>
      <c r="DA5768" s="20"/>
      <c r="DB5768" s="20"/>
      <c r="DC5768" s="20"/>
      <c r="DD5768" s="20"/>
      <c r="DE5768" s="20"/>
      <c r="DF5768" s="20"/>
      <c r="DG5768" s="20"/>
      <c r="DH5768" s="20"/>
      <c r="DI5768" s="20"/>
      <c r="DJ5768" s="20"/>
      <c r="DK5768" s="20"/>
      <c r="DL5768" s="20"/>
      <c r="DM5768" s="20"/>
      <c r="DN5768" s="20"/>
      <c r="DO5768" s="20"/>
      <c r="DP5768" s="20"/>
      <c r="DQ5768" s="20"/>
      <c r="DR5768" s="20"/>
      <c r="DS5768" s="20"/>
      <c r="DT5768" s="20"/>
      <c r="DU5768" s="20"/>
      <c r="DV5768" s="20"/>
      <c r="DW5768" s="20"/>
      <c r="DX5768" s="20"/>
      <c r="DY5768" s="20"/>
    </row>
    <row r="5769" spans="2:129" x14ac:dyDescent="0.15">
      <c r="B5769" s="77" t="s">
        <v>12267</v>
      </c>
      <c r="C5769" s="114"/>
      <c r="D5769" s="145" t="s">
        <v>38</v>
      </c>
      <c r="E5769" s="276" t="s">
        <v>12268</v>
      </c>
      <c r="F5769" s="276">
        <f t="shared" si="800"/>
        <v>2.0256677266999999E-2</v>
      </c>
      <c r="G5769" s="276">
        <f t="shared" si="801"/>
        <v>6.48224875E-3</v>
      </c>
      <c r="H5769" s="276">
        <f t="shared" si="802"/>
        <v>4.2048381670000004E-3</v>
      </c>
      <c r="I5769" s="276">
        <f t="shared" si="803"/>
        <v>4.8477584999999997E-4</v>
      </c>
      <c r="J5769" s="276">
        <v>9.0848144999999998E-3</v>
      </c>
      <c r="K5769" s="276">
        <v>3.8424415E-3</v>
      </c>
      <c r="L5769" s="276">
        <v>2.6652560999999999E-4</v>
      </c>
      <c r="M5769" s="276">
        <v>3.6484492999999999E-4</v>
      </c>
      <c r="N5769" s="276">
        <v>5.5291602999999996E-3</v>
      </c>
      <c r="O5769" s="276">
        <v>5.8824351999999999E-4</v>
      </c>
      <c r="P5769" s="276">
        <v>9.5871056999999993E-5</v>
      </c>
      <c r="Q5769" s="276">
        <v>2.2781224E-4</v>
      </c>
      <c r="R5769" s="276">
        <v>0</v>
      </c>
      <c r="S5769" s="276">
        <v>0</v>
      </c>
      <c r="T5769" s="276">
        <v>0</v>
      </c>
      <c r="U5769" s="276">
        <v>2.5696360999999997E-4</v>
      </c>
      <c r="V5769" s="145"/>
      <c r="W5769" s="246">
        <f t="shared" si="799"/>
        <v>6.729492222222222E-2</v>
      </c>
      <c r="X5769" s="201">
        <v>10.414199999999999</v>
      </c>
      <c r="Y5769" s="201">
        <v>0.96200145999999997</v>
      </c>
      <c r="Z5769" s="201">
        <v>0.11761799000000001</v>
      </c>
      <c r="AA5769" s="201">
        <v>1.901989E-3</v>
      </c>
      <c r="AB5769" s="201">
        <v>9.2726697999999992</v>
      </c>
      <c r="AC5769" s="201">
        <v>8.9196093000000008E-3</v>
      </c>
      <c r="AD5769" s="201">
        <v>5.1088705999999998E-2</v>
      </c>
      <c r="AE5769" s="76">
        <v>2.1096905000000001E-7</v>
      </c>
      <c r="AF5769" s="76">
        <v>3.9642759000000002E-9</v>
      </c>
      <c r="AG5769" s="20">
        <v>5.9444368000000003E-3</v>
      </c>
      <c r="AH5769" s="20"/>
      <c r="AI5769" s="20"/>
      <c r="AJ5769" s="20"/>
      <c r="AK5769" s="20"/>
      <c r="AL5769" s="20"/>
      <c r="AM5769" s="20"/>
      <c r="AN5769" s="20"/>
      <c r="AS5769" s="20"/>
      <c r="AT5769" s="20"/>
      <c r="AU5769" s="20"/>
      <c r="AV5769" s="20"/>
      <c r="AW5769" s="20"/>
      <c r="AX5769" s="20"/>
      <c r="AY5769" s="20"/>
      <c r="AZ5769" s="20"/>
      <c r="BA5769" s="20"/>
      <c r="BB5769" s="20"/>
      <c r="BC5769" s="20"/>
      <c r="BD5769" s="20"/>
      <c r="BE5769" s="20"/>
      <c r="BF5769" s="20"/>
      <c r="BG5769" s="20"/>
      <c r="BH5769" s="20"/>
      <c r="BI5769" s="20"/>
      <c r="BJ5769" s="20"/>
      <c r="BK5769" s="20"/>
      <c r="BL5769" s="20"/>
      <c r="BM5769" s="20"/>
      <c r="BN5769" s="20"/>
      <c r="BO5769" s="20"/>
      <c r="BP5769" s="20"/>
      <c r="BQ5769" s="20"/>
      <c r="BR5769" s="20"/>
      <c r="BS5769" s="20"/>
      <c r="BT5769" s="20"/>
      <c r="BU5769" s="20"/>
      <c r="BV5769" s="20"/>
      <c r="BW5769" s="20"/>
      <c r="BX5769" s="20"/>
      <c r="BY5769" s="20"/>
      <c r="BZ5769" s="20"/>
      <c r="CA5769" s="20"/>
      <c r="CB5769" s="20"/>
      <c r="CC5769" s="20"/>
      <c r="CD5769" s="20"/>
      <c r="CE5769" s="20"/>
      <c r="CF5769" s="20"/>
      <c r="CG5769" s="20"/>
      <c r="CH5769" s="20"/>
      <c r="CI5769" s="20"/>
      <c r="CJ5769" s="20"/>
      <c r="CK5769" s="20"/>
      <c r="CL5769" s="20"/>
      <c r="CM5769" s="20"/>
      <c r="CN5769" s="20"/>
      <c r="CO5769" s="20"/>
      <c r="CP5769" s="20"/>
      <c r="CQ5769" s="20"/>
      <c r="CR5769" s="20"/>
      <c r="CS5769" s="20"/>
      <c r="CT5769" s="20"/>
      <c r="CU5769" s="20"/>
      <c r="CV5769" s="20"/>
      <c r="CW5769" s="20"/>
      <c r="CX5769" s="20"/>
      <c r="CY5769" s="20"/>
      <c r="CZ5769" s="20"/>
      <c r="DA5769" s="20"/>
      <c r="DB5769" s="20"/>
      <c r="DC5769" s="20"/>
      <c r="DD5769" s="20"/>
      <c r="DE5769" s="20"/>
      <c r="DF5769" s="20"/>
      <c r="DG5769" s="20"/>
      <c r="DH5769" s="20"/>
      <c r="DI5769" s="20"/>
      <c r="DJ5769" s="20"/>
      <c r="DK5769" s="20"/>
      <c r="DL5769" s="20"/>
      <c r="DM5769" s="20"/>
      <c r="DN5769" s="20"/>
      <c r="DO5769" s="20"/>
      <c r="DP5769" s="20"/>
      <c r="DQ5769" s="20"/>
      <c r="DR5769" s="20"/>
      <c r="DS5769" s="20"/>
      <c r="DT5769" s="20"/>
      <c r="DU5769" s="20"/>
      <c r="DV5769" s="20"/>
      <c r="DW5769" s="20"/>
      <c r="DX5769" s="20"/>
      <c r="DY5769" s="20"/>
    </row>
    <row r="5770" spans="2:129" x14ac:dyDescent="0.15">
      <c r="B5770" s="77" t="s">
        <v>12269</v>
      </c>
      <c r="C5770" s="114"/>
      <c r="D5770" s="145" t="s">
        <v>38</v>
      </c>
      <c r="E5770" s="276" t="s">
        <v>12270</v>
      </c>
      <c r="F5770" s="276">
        <f t="shared" si="800"/>
        <v>1.8398481887000002E-2</v>
      </c>
      <c r="G5770" s="276">
        <f t="shared" si="801"/>
        <v>6.1089911900000004E-3</v>
      </c>
      <c r="H5770" s="276">
        <f t="shared" si="802"/>
        <v>3.8712708570000001E-3</v>
      </c>
      <c r="I5770" s="276">
        <f t="shared" si="803"/>
        <v>4.8169043999999998E-4</v>
      </c>
      <c r="J5770" s="276">
        <v>7.9365293999999996E-3</v>
      </c>
      <c r="K5770" s="276">
        <v>3.5278489E-3</v>
      </c>
      <c r="L5770" s="276">
        <v>2.6845976999999999E-4</v>
      </c>
      <c r="M5770" s="276">
        <v>1.9861225999999999E-4</v>
      </c>
      <c r="N5770" s="276">
        <v>5.1083033000000003E-3</v>
      </c>
      <c r="O5770" s="276">
        <v>8.0207563000000005E-4</v>
      </c>
      <c r="P5770" s="276">
        <v>7.4962187000000003E-5</v>
      </c>
      <c r="Q5770" s="276">
        <v>3.3507037999999997E-4</v>
      </c>
      <c r="R5770" s="276">
        <v>0</v>
      </c>
      <c r="S5770" s="276">
        <v>0</v>
      </c>
      <c r="T5770" s="276">
        <v>0</v>
      </c>
      <c r="U5770" s="276">
        <v>1.4662006000000001E-4</v>
      </c>
      <c r="V5770" s="145"/>
      <c r="W5770" s="246">
        <f t="shared" si="799"/>
        <v>5.878910666666666E-2</v>
      </c>
      <c r="X5770" s="201">
        <v>13.002212</v>
      </c>
      <c r="Y5770" s="201">
        <v>0.86967700999999997</v>
      </c>
      <c r="Z5770" s="201">
        <v>8.1672408000000002E-2</v>
      </c>
      <c r="AA5770" s="201">
        <v>1.2047131000000001E-3</v>
      </c>
      <c r="AB5770" s="201">
        <v>12.001683999999999</v>
      </c>
      <c r="AC5770" s="201">
        <v>6.3055354000000003E-3</v>
      </c>
      <c r="AD5770" s="201">
        <v>4.1667689000000001E-2</v>
      </c>
      <c r="AE5770" s="76">
        <v>1.8776013999999999E-7</v>
      </c>
      <c r="AF5770" s="76">
        <v>6.8430507000000001E-9</v>
      </c>
      <c r="AG5770" s="20">
        <v>6.0173663999999998E-3</v>
      </c>
      <c r="AH5770" s="20"/>
      <c r="AI5770" s="20"/>
      <c r="AJ5770" s="20"/>
      <c r="AK5770" s="20"/>
      <c r="AL5770" s="20"/>
      <c r="AM5770" s="20"/>
      <c r="AN5770" s="20"/>
      <c r="AS5770" s="20"/>
      <c r="AT5770" s="20"/>
      <c r="AU5770" s="20"/>
      <c r="AV5770" s="20"/>
      <c r="AW5770" s="20"/>
      <c r="AX5770" s="20"/>
      <c r="AY5770" s="20"/>
      <c r="AZ5770" s="20"/>
      <c r="BA5770" s="20"/>
      <c r="BB5770" s="20"/>
      <c r="BC5770" s="20"/>
      <c r="BD5770" s="20"/>
      <c r="BE5770" s="20"/>
      <c r="BF5770" s="20"/>
      <c r="BG5770" s="20"/>
      <c r="BH5770" s="20"/>
      <c r="BI5770" s="20"/>
      <c r="BJ5770" s="20"/>
      <c r="BK5770" s="20"/>
      <c r="BL5770" s="20"/>
      <c r="BM5770" s="20"/>
      <c r="BN5770" s="20"/>
      <c r="BO5770" s="20"/>
      <c r="BP5770" s="20"/>
      <c r="BQ5770" s="20"/>
      <c r="BR5770" s="20"/>
      <c r="BS5770" s="20"/>
      <c r="BT5770" s="20"/>
      <c r="BU5770" s="20"/>
      <c r="BV5770" s="20"/>
      <c r="BW5770" s="20"/>
      <c r="BX5770" s="20"/>
      <c r="BY5770" s="20"/>
      <c r="BZ5770" s="20"/>
      <c r="CA5770" s="20"/>
      <c r="CB5770" s="20"/>
      <c r="CC5770" s="20"/>
      <c r="CD5770" s="20"/>
      <c r="CE5770" s="20"/>
      <c r="CF5770" s="20"/>
      <c r="CG5770" s="20"/>
      <c r="CH5770" s="20"/>
      <c r="CI5770" s="20"/>
      <c r="CJ5770" s="20"/>
      <c r="CK5770" s="20"/>
      <c r="CL5770" s="20"/>
      <c r="CM5770" s="20"/>
      <c r="CN5770" s="20"/>
      <c r="CO5770" s="20"/>
      <c r="CP5770" s="20"/>
      <c r="CQ5770" s="20"/>
      <c r="CR5770" s="20"/>
      <c r="CS5770" s="20"/>
      <c r="CT5770" s="20"/>
      <c r="CU5770" s="20"/>
      <c r="CV5770" s="20"/>
      <c r="CW5770" s="20"/>
      <c r="CX5770" s="20"/>
      <c r="CY5770" s="20"/>
      <c r="CZ5770" s="20"/>
      <c r="DA5770" s="20"/>
      <c r="DB5770" s="20"/>
      <c r="DC5770" s="20"/>
      <c r="DD5770" s="20"/>
      <c r="DE5770" s="20"/>
      <c r="DF5770" s="20"/>
      <c r="DG5770" s="20"/>
      <c r="DH5770" s="20"/>
      <c r="DI5770" s="20"/>
      <c r="DJ5770" s="20"/>
      <c r="DK5770" s="20"/>
      <c r="DL5770" s="20"/>
      <c r="DM5770" s="20"/>
      <c r="DN5770" s="20"/>
      <c r="DO5770" s="20"/>
      <c r="DP5770" s="20"/>
      <c r="DQ5770" s="20"/>
      <c r="DR5770" s="20"/>
      <c r="DS5770" s="20"/>
      <c r="DT5770" s="20"/>
      <c r="DU5770" s="20"/>
      <c r="DV5770" s="20"/>
      <c r="DW5770" s="20"/>
      <c r="DX5770" s="20"/>
      <c r="DY5770" s="20"/>
    </row>
    <row r="5771" spans="2:129" x14ac:dyDescent="0.15">
      <c r="B5771" s="77" t="s">
        <v>12271</v>
      </c>
      <c r="C5771" s="114"/>
      <c r="D5771" s="145" t="s">
        <v>38</v>
      </c>
      <c r="E5771" s="276" t="s">
        <v>12272</v>
      </c>
      <c r="F5771" s="276">
        <f t="shared" si="800"/>
        <v>3.0518711679999998E-2</v>
      </c>
      <c r="G5771" s="276">
        <f t="shared" si="801"/>
        <v>9.4311901099999994E-3</v>
      </c>
      <c r="H5771" s="276">
        <f t="shared" si="802"/>
        <v>6.3732677900000005E-3</v>
      </c>
      <c r="I5771" s="276">
        <f t="shared" si="803"/>
        <v>6.3557277999999997E-4</v>
      </c>
      <c r="J5771" s="276">
        <v>1.4078680999999999E-2</v>
      </c>
      <c r="K5771" s="276">
        <v>5.8759944E-3</v>
      </c>
      <c r="L5771" s="276">
        <v>3.7802031999999998E-4</v>
      </c>
      <c r="M5771" s="276">
        <v>2.1604029999999999E-4</v>
      </c>
      <c r="N5771" s="276">
        <v>8.2860660999999995E-3</v>
      </c>
      <c r="O5771" s="276">
        <v>9.2908371000000002E-4</v>
      </c>
      <c r="P5771" s="276">
        <v>1.1925307E-4</v>
      </c>
      <c r="Q5771" s="276">
        <v>3.7286028E-4</v>
      </c>
      <c r="R5771" s="276">
        <v>0</v>
      </c>
      <c r="S5771" s="276">
        <v>0</v>
      </c>
      <c r="T5771" s="276">
        <v>0</v>
      </c>
      <c r="U5771" s="276">
        <v>2.6271250000000002E-4</v>
      </c>
      <c r="V5771" s="145"/>
      <c r="W5771" s="246">
        <f t="shared" si="799"/>
        <v>0.10428652592592591</v>
      </c>
      <c r="X5771" s="201">
        <v>13.788913000000001</v>
      </c>
      <c r="Y5771" s="201">
        <v>1.472658</v>
      </c>
      <c r="Z5771" s="201">
        <v>0.18722289</v>
      </c>
      <c r="AA5771" s="201">
        <v>1.3008236E-3</v>
      </c>
      <c r="AB5771" s="201">
        <v>12.018876000000001</v>
      </c>
      <c r="AC5771" s="201">
        <v>1.4590453999999999E-2</v>
      </c>
      <c r="AD5771" s="201">
        <v>9.4264775999999995E-2</v>
      </c>
      <c r="AE5771" s="76">
        <v>3.2281473000000002E-7</v>
      </c>
      <c r="AF5771" s="76">
        <v>7.0751028000000002E-9</v>
      </c>
      <c r="AG5771" s="20">
        <v>8.8531591000000007E-3</v>
      </c>
      <c r="AH5771" s="20"/>
      <c r="AI5771" s="20"/>
      <c r="AJ5771" s="20"/>
      <c r="AK5771" s="20"/>
      <c r="AL5771" s="20"/>
      <c r="AM5771" s="20"/>
      <c r="AN5771" s="20"/>
      <c r="AS5771" s="20"/>
      <c r="AT5771" s="20"/>
      <c r="AU5771" s="20"/>
      <c r="AV5771" s="20"/>
      <c r="AW5771" s="20"/>
      <c r="AX5771" s="20"/>
      <c r="AY5771" s="20"/>
      <c r="AZ5771" s="20"/>
      <c r="BA5771" s="20"/>
      <c r="BB5771" s="20"/>
      <c r="BC5771" s="20"/>
      <c r="BD5771" s="20"/>
      <c r="BE5771" s="20"/>
      <c r="BF5771" s="20"/>
      <c r="BG5771" s="20"/>
      <c r="BH5771" s="20"/>
      <c r="BI5771" s="20"/>
      <c r="BJ5771" s="20"/>
      <c r="BK5771" s="20"/>
      <c r="BL5771" s="20"/>
      <c r="BM5771" s="20"/>
      <c r="BN5771" s="20"/>
      <c r="BO5771" s="20"/>
      <c r="BP5771" s="20"/>
      <c r="BQ5771" s="20"/>
      <c r="BR5771" s="20"/>
      <c r="BS5771" s="20"/>
      <c r="BT5771" s="20"/>
      <c r="BU5771" s="20"/>
      <c r="BV5771" s="20"/>
      <c r="BW5771" s="20"/>
      <c r="BX5771" s="20"/>
      <c r="BY5771" s="20"/>
      <c r="BZ5771" s="20"/>
      <c r="CA5771" s="20"/>
      <c r="CB5771" s="20"/>
      <c r="CC5771" s="20"/>
      <c r="CD5771" s="20"/>
      <c r="CE5771" s="20"/>
      <c r="CF5771" s="20"/>
      <c r="CG5771" s="20"/>
      <c r="CH5771" s="20"/>
      <c r="CI5771" s="20"/>
      <c r="CJ5771" s="20"/>
      <c r="CK5771" s="20"/>
      <c r="CL5771" s="20"/>
      <c r="CM5771" s="20"/>
      <c r="CN5771" s="20"/>
      <c r="CO5771" s="20"/>
      <c r="CP5771" s="20"/>
      <c r="CQ5771" s="20"/>
      <c r="CR5771" s="20"/>
      <c r="CS5771" s="20"/>
      <c r="CT5771" s="20"/>
      <c r="CU5771" s="20"/>
      <c r="CV5771" s="20"/>
      <c r="CW5771" s="20"/>
      <c r="CX5771" s="20"/>
      <c r="CY5771" s="20"/>
      <c r="CZ5771" s="20"/>
      <c r="DA5771" s="20"/>
      <c r="DB5771" s="20"/>
      <c r="DC5771" s="20"/>
      <c r="DD5771" s="20"/>
      <c r="DE5771" s="20"/>
      <c r="DF5771" s="20"/>
      <c r="DG5771" s="20"/>
      <c r="DH5771" s="20"/>
      <c r="DI5771" s="20"/>
      <c r="DJ5771" s="20"/>
      <c r="DK5771" s="20"/>
      <c r="DL5771" s="20"/>
      <c r="DM5771" s="20"/>
      <c r="DN5771" s="20"/>
      <c r="DO5771" s="20"/>
      <c r="DP5771" s="20"/>
      <c r="DQ5771" s="20"/>
      <c r="DR5771" s="20"/>
      <c r="DS5771" s="20"/>
      <c r="DT5771" s="20"/>
      <c r="DU5771" s="20"/>
      <c r="DV5771" s="20"/>
      <c r="DW5771" s="20"/>
      <c r="DX5771" s="20"/>
      <c r="DY5771" s="20"/>
    </row>
    <row r="5772" spans="2:129" x14ac:dyDescent="0.15">
      <c r="B5772" s="157" t="s">
        <v>12273</v>
      </c>
      <c r="C5772" s="114"/>
      <c r="D5772" s="145" t="s">
        <v>274</v>
      </c>
      <c r="E5772" s="276" t="s">
        <v>12274</v>
      </c>
      <c r="F5772" s="276">
        <f t="shared" si="800"/>
        <v>5.1627294319999996E-3</v>
      </c>
      <c r="G5772" s="276">
        <f t="shared" si="801"/>
        <v>7.4203641400000003E-4</v>
      </c>
      <c r="H5772" s="276">
        <f t="shared" si="802"/>
        <v>2.5097676230000001E-3</v>
      </c>
      <c r="I5772" s="276">
        <f t="shared" si="803"/>
        <v>1.8571649500000002E-4</v>
      </c>
      <c r="J5772" s="276">
        <v>1.7252089000000001E-3</v>
      </c>
      <c r="K5772" s="276">
        <v>6.3150236000000001E-4</v>
      </c>
      <c r="L5772" s="276">
        <v>1.8689170000000001E-3</v>
      </c>
      <c r="M5772" s="276">
        <v>3.1325163999999998E-5</v>
      </c>
      <c r="N5772" s="276">
        <v>4.6476341000000002E-4</v>
      </c>
      <c r="O5772" s="276">
        <v>2.4594784E-4</v>
      </c>
      <c r="P5772" s="276">
        <v>9.3482630000000004E-6</v>
      </c>
      <c r="Q5772" s="276">
        <v>1.4085200000000001E-4</v>
      </c>
      <c r="R5772" s="276">
        <v>0</v>
      </c>
      <c r="S5772" s="276">
        <v>0</v>
      </c>
      <c r="T5772" s="276">
        <v>0</v>
      </c>
      <c r="U5772" s="276">
        <v>4.4864494999999997E-5</v>
      </c>
      <c r="V5772" s="145"/>
      <c r="W5772" s="246">
        <f t="shared" si="799"/>
        <v>1.2779325185185184E-2</v>
      </c>
      <c r="X5772" s="201">
        <v>0.15484375</v>
      </c>
      <c r="Y5772" s="201">
        <v>0.13952834</v>
      </c>
      <c r="Z5772" s="201">
        <v>4.9722552999999997E-3</v>
      </c>
      <c r="AA5772" s="201">
        <v>9.8747209E-5</v>
      </c>
      <c r="AB5772" s="201">
        <v>6.8837022000000003E-3</v>
      </c>
      <c r="AC5772" s="201">
        <v>4.8868106999999997E-4</v>
      </c>
      <c r="AD5772" s="201">
        <v>2.8720216E-3</v>
      </c>
      <c r="AE5772" s="76">
        <v>2.9892841999999998E-8</v>
      </c>
      <c r="AF5772" s="76">
        <v>1.5346916000000001E-9</v>
      </c>
      <c r="AG5772" s="20">
        <v>1.1057377999999999E-3</v>
      </c>
      <c r="AH5772" s="20"/>
      <c r="AI5772" s="20"/>
      <c r="AJ5772" s="20"/>
      <c r="AK5772" s="20"/>
      <c r="AL5772" s="20"/>
      <c r="AM5772" s="20"/>
      <c r="AN5772" s="20"/>
      <c r="AS5772" s="20"/>
      <c r="AT5772" s="20"/>
      <c r="AU5772" s="20"/>
      <c r="AV5772" s="20"/>
      <c r="AW5772" s="20"/>
      <c r="AX5772" s="20"/>
      <c r="AY5772" s="20"/>
      <c r="AZ5772" s="20"/>
      <c r="BA5772" s="20"/>
      <c r="BB5772" s="20"/>
      <c r="BC5772" s="20"/>
      <c r="BD5772" s="20"/>
      <c r="BE5772" s="20"/>
      <c r="BF5772" s="20"/>
      <c r="BG5772" s="20"/>
      <c r="BH5772" s="20"/>
      <c r="BI5772" s="20"/>
      <c r="BJ5772" s="20"/>
      <c r="BK5772" s="20"/>
      <c r="BL5772" s="20"/>
      <c r="BM5772" s="20"/>
      <c r="BN5772" s="20"/>
      <c r="BO5772" s="20"/>
      <c r="BP5772" s="20"/>
      <c r="BQ5772" s="20"/>
      <c r="BR5772" s="20"/>
      <c r="BS5772" s="20"/>
      <c r="BT5772" s="20"/>
      <c r="BU5772" s="20"/>
      <c r="BV5772" s="20"/>
      <c r="BW5772" s="20"/>
      <c r="BX5772" s="20"/>
      <c r="BY5772" s="20"/>
      <c r="BZ5772" s="20"/>
      <c r="CA5772" s="20"/>
      <c r="CB5772" s="20"/>
      <c r="CC5772" s="20"/>
      <c r="CD5772" s="20"/>
      <c r="CE5772" s="20"/>
      <c r="CF5772" s="20"/>
      <c r="CG5772" s="20"/>
      <c r="CH5772" s="20"/>
      <c r="CI5772" s="20"/>
      <c r="CJ5772" s="20"/>
      <c r="CK5772" s="20"/>
      <c r="CL5772" s="20"/>
      <c r="CM5772" s="20"/>
      <c r="CN5772" s="20"/>
      <c r="CO5772" s="20"/>
      <c r="CP5772" s="20"/>
      <c r="CQ5772" s="20"/>
      <c r="CR5772" s="20"/>
      <c r="CS5772" s="20"/>
      <c r="CT5772" s="20"/>
      <c r="CU5772" s="20"/>
      <c r="CV5772" s="20"/>
      <c r="CW5772" s="20"/>
      <c r="CX5772" s="20"/>
      <c r="CY5772" s="20"/>
      <c r="CZ5772" s="20"/>
      <c r="DA5772" s="20"/>
      <c r="DB5772" s="20"/>
      <c r="DC5772" s="20"/>
      <c r="DD5772" s="20"/>
      <c r="DE5772" s="20"/>
      <c r="DF5772" s="20"/>
      <c r="DG5772" s="20"/>
      <c r="DH5772" s="20"/>
      <c r="DI5772" s="20"/>
      <c r="DJ5772" s="20"/>
      <c r="DK5772" s="20"/>
      <c r="DL5772" s="20"/>
      <c r="DM5772" s="20"/>
      <c r="DN5772" s="20"/>
      <c r="DO5772" s="20"/>
      <c r="DP5772" s="20"/>
      <c r="DQ5772" s="20"/>
      <c r="DR5772" s="20"/>
      <c r="DS5772" s="20"/>
      <c r="DT5772" s="20"/>
      <c r="DU5772" s="20"/>
      <c r="DV5772" s="20"/>
      <c r="DW5772" s="20"/>
      <c r="DX5772" s="20"/>
      <c r="DY5772" s="20"/>
    </row>
    <row r="5773" spans="2:129" x14ac:dyDescent="0.15">
      <c r="B5773" s="157" t="s">
        <v>12275</v>
      </c>
      <c r="C5773" s="114"/>
      <c r="D5773" s="145" t="s">
        <v>1926</v>
      </c>
      <c r="E5773" s="276" t="s">
        <v>12276</v>
      </c>
      <c r="F5773" s="276">
        <f t="shared" si="800"/>
        <v>1.2969715204000001E-2</v>
      </c>
      <c r="G5773" s="276">
        <f t="shared" si="801"/>
        <v>1.3734167700000001E-3</v>
      </c>
      <c r="H5773" s="276">
        <f t="shared" si="802"/>
        <v>2.4168993090000002E-3</v>
      </c>
      <c r="I5773" s="276">
        <f t="shared" si="803"/>
        <v>2.3156882499999999E-4</v>
      </c>
      <c r="J5773" s="276">
        <v>8.9478302999999992E-3</v>
      </c>
      <c r="K5773" s="276">
        <v>2.2157915000000001E-3</v>
      </c>
      <c r="L5773" s="276">
        <v>1.7409616000000001E-4</v>
      </c>
      <c r="M5773" s="276">
        <v>1.0064819E-4</v>
      </c>
      <c r="N5773" s="276">
        <v>1.0104687000000001E-3</v>
      </c>
      <c r="O5773" s="276">
        <v>2.6229988000000002E-4</v>
      </c>
      <c r="P5773" s="276">
        <v>2.7011649000000001E-5</v>
      </c>
      <c r="Q5773" s="276">
        <v>1.7917642E-4</v>
      </c>
      <c r="R5773" s="276">
        <v>0</v>
      </c>
      <c r="S5773" s="276">
        <v>0</v>
      </c>
      <c r="T5773" s="276">
        <v>0</v>
      </c>
      <c r="U5773" s="276">
        <v>5.2392404999999997E-5</v>
      </c>
      <c r="V5773" s="145"/>
      <c r="W5773" s="246">
        <f t="shared" si="799"/>
        <v>6.6280224444444438E-2</v>
      </c>
      <c r="X5773" s="201">
        <v>1.1970190000000001</v>
      </c>
      <c r="Y5773" s="201">
        <v>1.1754644000000001</v>
      </c>
      <c r="Z5773" s="201">
        <v>1.1886908E-2</v>
      </c>
      <c r="AA5773" s="201">
        <v>1.8876130999999999E-5</v>
      </c>
      <c r="AB5773" s="201">
        <v>3.2784024999999999E-3</v>
      </c>
      <c r="AC5773" s="201">
        <v>7.7408903000000004E-4</v>
      </c>
      <c r="AD5773" s="201">
        <v>5.5964179000000001E-3</v>
      </c>
      <c r="AE5773" s="76">
        <v>1.0726122E-7</v>
      </c>
      <c r="AF5773" s="76">
        <v>3.0571287999999998E-10</v>
      </c>
      <c r="AG5773" s="20">
        <v>1.1136539000000001E-2</v>
      </c>
      <c r="AH5773" s="20"/>
      <c r="AI5773" s="20"/>
      <c r="AJ5773" s="20"/>
      <c r="AK5773" s="20"/>
      <c r="AL5773" s="20"/>
      <c r="AM5773" s="20"/>
      <c r="AN5773" s="20"/>
      <c r="AS5773" s="20"/>
      <c r="AT5773" s="20"/>
      <c r="AU5773" s="20"/>
      <c r="AV5773" s="20"/>
      <c r="AW5773" s="20"/>
      <c r="AX5773" s="20"/>
      <c r="AY5773" s="20"/>
      <c r="AZ5773" s="20"/>
      <c r="BA5773" s="20"/>
      <c r="BB5773" s="20"/>
      <c r="BC5773" s="20"/>
      <c r="BD5773" s="20"/>
      <c r="BE5773" s="20"/>
      <c r="BF5773" s="20"/>
      <c r="BG5773" s="20"/>
      <c r="BH5773" s="20"/>
      <c r="BI5773" s="20"/>
      <c r="BJ5773" s="20"/>
      <c r="BK5773" s="20"/>
      <c r="BL5773" s="20"/>
      <c r="BM5773" s="20"/>
      <c r="BN5773" s="20"/>
      <c r="BO5773" s="20"/>
      <c r="BP5773" s="20"/>
      <c r="BQ5773" s="20"/>
      <c r="BR5773" s="20"/>
      <c r="BS5773" s="20"/>
      <c r="BT5773" s="20"/>
      <c r="BU5773" s="20"/>
      <c r="BV5773" s="20"/>
      <c r="BW5773" s="20"/>
      <c r="BX5773" s="20"/>
      <c r="BY5773" s="20"/>
      <c r="BZ5773" s="20"/>
      <c r="CA5773" s="20"/>
      <c r="CB5773" s="20"/>
      <c r="CC5773" s="20"/>
      <c r="CD5773" s="20"/>
      <c r="CE5773" s="20"/>
      <c r="CF5773" s="20"/>
      <c r="CG5773" s="20"/>
      <c r="CH5773" s="20"/>
      <c r="CI5773" s="20"/>
      <c r="CJ5773" s="20"/>
      <c r="CK5773" s="20"/>
      <c r="CL5773" s="20"/>
      <c r="CM5773" s="20"/>
      <c r="CN5773" s="20"/>
      <c r="CO5773" s="20"/>
      <c r="CP5773" s="20"/>
      <c r="CQ5773" s="20"/>
      <c r="CR5773" s="20"/>
      <c r="CS5773" s="20"/>
      <c r="CT5773" s="20"/>
      <c r="CU5773" s="20"/>
      <c r="CV5773" s="20"/>
      <c r="CW5773" s="20"/>
      <c r="CX5773" s="20"/>
      <c r="CY5773" s="20"/>
      <c r="CZ5773" s="20"/>
      <c r="DA5773" s="20"/>
      <c r="DB5773" s="20"/>
      <c r="DC5773" s="20"/>
      <c r="DD5773" s="20"/>
      <c r="DE5773" s="20"/>
      <c r="DF5773" s="20"/>
      <c r="DG5773" s="20"/>
      <c r="DH5773" s="20"/>
      <c r="DI5773" s="20"/>
      <c r="DJ5773" s="20"/>
      <c r="DK5773" s="20"/>
      <c r="DL5773" s="20"/>
      <c r="DM5773" s="20"/>
      <c r="DN5773" s="20"/>
      <c r="DO5773" s="20"/>
      <c r="DP5773" s="20"/>
      <c r="DQ5773" s="20"/>
      <c r="DR5773" s="20"/>
      <c r="DS5773" s="20"/>
      <c r="DT5773" s="20"/>
      <c r="DU5773" s="20"/>
      <c r="DV5773" s="20"/>
      <c r="DW5773" s="20"/>
      <c r="DX5773" s="20"/>
      <c r="DY5773" s="20"/>
    </row>
    <row r="5774" spans="2:129" x14ac:dyDescent="0.15">
      <c r="B5774" s="157" t="s">
        <v>12277</v>
      </c>
      <c r="C5774" s="114"/>
      <c r="D5774" s="145" t="s">
        <v>1926</v>
      </c>
      <c r="E5774" s="276" t="s">
        <v>12278</v>
      </c>
      <c r="F5774" s="276">
        <f t="shared" si="800"/>
        <v>5.351248169E-3</v>
      </c>
      <c r="G5774" s="276">
        <f t="shared" si="801"/>
        <v>6.3641908700000002E-4</v>
      </c>
      <c r="H5774" s="276">
        <f t="shared" si="802"/>
        <v>8.5909168599999995E-4</v>
      </c>
      <c r="I5774" s="276">
        <f t="shared" si="803"/>
        <v>1.35753296E-4</v>
      </c>
      <c r="J5774" s="276">
        <v>3.7199841E-3</v>
      </c>
      <c r="K5774" s="276">
        <v>7.9203849E-4</v>
      </c>
      <c r="L5774" s="276">
        <v>5.5403298E-5</v>
      </c>
      <c r="M5774" s="276">
        <v>4.5741687000000001E-5</v>
      </c>
      <c r="N5774" s="276">
        <v>4.3629090000000002E-4</v>
      </c>
      <c r="O5774" s="276">
        <v>1.5438649999999999E-4</v>
      </c>
      <c r="P5774" s="276">
        <v>1.1649898E-5</v>
      </c>
      <c r="Q5774" s="276">
        <v>1.1206362E-4</v>
      </c>
      <c r="R5774" s="276">
        <v>0</v>
      </c>
      <c r="S5774" s="276">
        <v>0</v>
      </c>
      <c r="T5774" s="276">
        <v>0</v>
      </c>
      <c r="U5774" s="276">
        <v>2.3689675999999999E-5</v>
      </c>
      <c r="V5774" s="145"/>
      <c r="W5774" s="246">
        <f t="shared" si="799"/>
        <v>2.7555437777777775E-2</v>
      </c>
      <c r="X5774" s="201">
        <v>0.49229358000000001</v>
      </c>
      <c r="Y5774" s="201">
        <v>0.48200430999999999</v>
      </c>
      <c r="Z5774" s="201">
        <v>5.7151499999999996E-3</v>
      </c>
      <c r="AA5774" s="201">
        <v>7.5445178999999996E-6</v>
      </c>
      <c r="AB5774" s="201">
        <v>1.4989852000000001E-3</v>
      </c>
      <c r="AC5774" s="201">
        <v>3.8130945999999998E-4</v>
      </c>
      <c r="AD5774" s="201">
        <v>2.6862819999999999E-3</v>
      </c>
      <c r="AE5774" s="76">
        <v>4.4783490999999999E-8</v>
      </c>
      <c r="AF5774" s="76">
        <v>1.2017113E-10</v>
      </c>
      <c r="AG5774" s="20">
        <v>4.5173399999999999E-3</v>
      </c>
      <c r="AH5774" s="20"/>
      <c r="AI5774" s="20"/>
      <c r="AJ5774" s="20"/>
      <c r="AK5774" s="20"/>
      <c r="AL5774" s="20"/>
      <c r="AM5774" s="20"/>
      <c r="AN5774" s="20"/>
      <c r="AS5774" s="20"/>
      <c r="AT5774" s="20"/>
      <c r="AU5774" s="20"/>
      <c r="AV5774" s="20"/>
      <c r="AW5774" s="20"/>
      <c r="AX5774" s="20"/>
      <c r="AY5774" s="20"/>
      <c r="AZ5774" s="20"/>
      <c r="BA5774" s="20"/>
      <c r="BB5774" s="20"/>
      <c r="BC5774" s="20"/>
      <c r="BD5774" s="20"/>
      <c r="BE5774" s="20"/>
      <c r="BF5774" s="20"/>
      <c r="BG5774" s="20"/>
      <c r="BH5774" s="20"/>
      <c r="BI5774" s="20"/>
      <c r="BJ5774" s="20"/>
      <c r="BK5774" s="20"/>
      <c r="BL5774" s="20"/>
      <c r="BM5774" s="20"/>
      <c r="BN5774" s="20"/>
      <c r="BO5774" s="20"/>
      <c r="BP5774" s="20"/>
      <c r="BQ5774" s="20"/>
      <c r="BR5774" s="20"/>
      <c r="BS5774" s="20"/>
      <c r="BT5774" s="20"/>
      <c r="BU5774" s="20"/>
      <c r="BV5774" s="20"/>
      <c r="BW5774" s="20"/>
      <c r="BX5774" s="20"/>
      <c r="BY5774" s="20"/>
      <c r="BZ5774" s="20"/>
      <c r="CA5774" s="20"/>
      <c r="CB5774" s="20"/>
      <c r="CC5774" s="20"/>
      <c r="CD5774" s="20"/>
      <c r="CE5774" s="20"/>
      <c r="CF5774" s="20"/>
      <c r="CG5774" s="20"/>
      <c r="CH5774" s="20"/>
      <c r="CI5774" s="20"/>
      <c r="CJ5774" s="20"/>
      <c r="CK5774" s="20"/>
      <c r="CL5774" s="20"/>
      <c r="CM5774" s="20"/>
      <c r="CN5774" s="20"/>
      <c r="CO5774" s="20"/>
      <c r="CP5774" s="20"/>
      <c r="CQ5774" s="20"/>
      <c r="CR5774" s="20"/>
      <c r="CS5774" s="20"/>
      <c r="CT5774" s="20"/>
      <c r="CU5774" s="20"/>
      <c r="CV5774" s="20"/>
      <c r="CW5774" s="20"/>
      <c r="CX5774" s="20"/>
      <c r="CY5774" s="20"/>
      <c r="CZ5774" s="20"/>
      <c r="DA5774" s="20"/>
      <c r="DB5774" s="20"/>
      <c r="DC5774" s="20"/>
      <c r="DD5774" s="20"/>
      <c r="DE5774" s="20"/>
      <c r="DF5774" s="20"/>
      <c r="DG5774" s="20"/>
      <c r="DH5774" s="20"/>
      <c r="DI5774" s="20"/>
      <c r="DJ5774" s="20"/>
      <c r="DK5774" s="20"/>
      <c r="DL5774" s="20"/>
      <c r="DM5774" s="20"/>
      <c r="DN5774" s="20"/>
      <c r="DO5774" s="20"/>
      <c r="DP5774" s="20"/>
      <c r="DQ5774" s="20"/>
      <c r="DR5774" s="20"/>
      <c r="DS5774" s="20"/>
      <c r="DT5774" s="20"/>
      <c r="DU5774" s="20"/>
      <c r="DV5774" s="20"/>
      <c r="DW5774" s="20"/>
      <c r="DX5774" s="20"/>
      <c r="DY5774" s="20"/>
    </row>
    <row r="5775" spans="2:129" x14ac:dyDescent="0.15">
      <c r="B5775" s="157" t="s">
        <v>12279</v>
      </c>
      <c r="C5775" s="114"/>
      <c r="D5775" s="145" t="s">
        <v>38</v>
      </c>
      <c r="E5775" s="276" t="s">
        <v>12280</v>
      </c>
      <c r="F5775" s="276">
        <f t="shared" si="800"/>
        <v>3.4030614243999997E-3</v>
      </c>
      <c r="G5775" s="276">
        <f t="shared" si="801"/>
        <v>9.2205705139999992E-4</v>
      </c>
      <c r="H5775" s="276">
        <f t="shared" si="802"/>
        <v>7.0041938199999997E-4</v>
      </c>
      <c r="I5775" s="276">
        <f t="shared" si="803"/>
        <v>5.6677991000000004E-5</v>
      </c>
      <c r="J5775" s="276">
        <v>1.723907E-3</v>
      </c>
      <c r="K5775" s="276">
        <v>6.5713329999999995E-4</v>
      </c>
      <c r="L5775" s="276">
        <v>2.9558264999999999E-5</v>
      </c>
      <c r="M5775" s="276">
        <v>5.4906663999999999E-6</v>
      </c>
      <c r="N5775" s="276">
        <v>8.4495920999999997E-4</v>
      </c>
      <c r="O5775" s="276">
        <v>7.1607174999999999E-5</v>
      </c>
      <c r="P5775" s="276">
        <v>1.3727817000000001E-5</v>
      </c>
      <c r="Q5775" s="276">
        <v>2.0557600000000001E-5</v>
      </c>
      <c r="R5775" s="276">
        <v>0</v>
      </c>
      <c r="S5775" s="276">
        <v>0</v>
      </c>
      <c r="T5775" s="276">
        <v>0</v>
      </c>
      <c r="U5775" s="276">
        <v>3.6120391000000003E-5</v>
      </c>
      <c r="V5775" s="145"/>
      <c r="W5775" s="246">
        <f t="shared" si="799"/>
        <v>1.2769681481481481E-2</v>
      </c>
      <c r="X5775" s="201">
        <v>0.22854923999999999</v>
      </c>
      <c r="Y5775" s="201">
        <v>0.16291906</v>
      </c>
      <c r="Z5775" s="201">
        <v>4.2258150000000001E-2</v>
      </c>
      <c r="AA5775" s="201">
        <v>2.675902E-5</v>
      </c>
      <c r="AB5775" s="201">
        <v>6.0896822E-3</v>
      </c>
      <c r="AC5775" s="201">
        <v>3.0541634000000001E-3</v>
      </c>
      <c r="AD5775" s="201">
        <v>1.4201431E-2</v>
      </c>
      <c r="AE5775" s="76">
        <v>3.7517634999999998E-8</v>
      </c>
      <c r="AF5775" s="76">
        <v>6.4415648000000004E-11</v>
      </c>
      <c r="AG5775" s="20">
        <v>6.5305549000000004E-4</v>
      </c>
      <c r="AH5775" s="20"/>
      <c r="AI5775" s="20"/>
      <c r="AJ5775" s="20"/>
      <c r="AK5775" s="20"/>
      <c r="AL5775" s="20"/>
      <c r="AM5775" s="20"/>
      <c r="AN5775" s="20"/>
      <c r="AS5775" s="20"/>
      <c r="AT5775" s="20"/>
      <c r="AU5775" s="20"/>
      <c r="AV5775" s="20"/>
      <c r="AW5775" s="20"/>
      <c r="AX5775" s="20"/>
      <c r="AY5775" s="20"/>
      <c r="AZ5775" s="20"/>
      <c r="BA5775" s="20"/>
      <c r="BB5775" s="20"/>
      <c r="BC5775" s="20"/>
      <c r="BD5775" s="20"/>
      <c r="BE5775" s="20"/>
      <c r="BF5775" s="20"/>
      <c r="BG5775" s="20"/>
      <c r="BH5775" s="20"/>
      <c r="BI5775" s="20"/>
      <c r="BJ5775" s="20"/>
      <c r="BK5775" s="20"/>
      <c r="BL5775" s="20"/>
      <c r="BM5775" s="20"/>
      <c r="BN5775" s="20"/>
      <c r="BO5775" s="20"/>
      <c r="BP5775" s="20"/>
      <c r="BQ5775" s="20"/>
      <c r="BR5775" s="20"/>
      <c r="BS5775" s="20"/>
      <c r="BT5775" s="20"/>
      <c r="BU5775" s="20"/>
      <c r="BV5775" s="20"/>
      <c r="BW5775" s="20"/>
      <c r="BX5775" s="20"/>
      <c r="BY5775" s="20"/>
      <c r="BZ5775" s="20"/>
      <c r="CA5775" s="20"/>
      <c r="CB5775" s="20"/>
      <c r="CC5775" s="20"/>
      <c r="CD5775" s="20"/>
      <c r="CE5775" s="20"/>
      <c r="CF5775" s="20"/>
      <c r="CG5775" s="20"/>
      <c r="CH5775" s="20"/>
      <c r="CI5775" s="20"/>
      <c r="CJ5775" s="20"/>
      <c r="CK5775" s="20"/>
      <c r="CL5775" s="20"/>
      <c r="CM5775" s="20"/>
      <c r="CN5775" s="20"/>
      <c r="CO5775" s="20"/>
      <c r="CP5775" s="20"/>
      <c r="CQ5775" s="20"/>
      <c r="CR5775" s="20"/>
      <c r="CS5775" s="20"/>
      <c r="CT5775" s="20"/>
      <c r="CU5775" s="20"/>
      <c r="CV5775" s="20"/>
      <c r="CW5775" s="20"/>
      <c r="CX5775" s="20"/>
      <c r="CY5775" s="20"/>
      <c r="CZ5775" s="20"/>
      <c r="DA5775" s="20"/>
      <c r="DB5775" s="20"/>
      <c r="DC5775" s="20"/>
      <c r="DD5775" s="20"/>
      <c r="DE5775" s="20"/>
      <c r="DF5775" s="20"/>
      <c r="DG5775" s="20"/>
      <c r="DH5775" s="20"/>
      <c r="DI5775" s="20"/>
      <c r="DJ5775" s="20"/>
      <c r="DK5775" s="20"/>
      <c r="DL5775" s="20"/>
      <c r="DM5775" s="20"/>
      <c r="DN5775" s="20"/>
      <c r="DO5775" s="20"/>
      <c r="DP5775" s="20"/>
      <c r="DQ5775" s="20"/>
      <c r="DR5775" s="20"/>
      <c r="DS5775" s="20"/>
      <c r="DT5775" s="20"/>
      <c r="DU5775" s="20"/>
      <c r="DV5775" s="20"/>
      <c r="DW5775" s="20"/>
      <c r="DX5775" s="20"/>
      <c r="DY5775" s="20"/>
    </row>
    <row r="5776" spans="2:129" x14ac:dyDescent="0.15">
      <c r="B5776" s="157" t="s">
        <v>12281</v>
      </c>
      <c r="C5776" s="114"/>
      <c r="D5776" s="145" t="s">
        <v>274</v>
      </c>
      <c r="E5776" s="276" t="s">
        <v>12282</v>
      </c>
      <c r="F5776" s="276">
        <f t="shared" si="800"/>
        <v>99360.218159999989</v>
      </c>
      <c r="G5776" s="276">
        <f t="shared" si="801"/>
        <v>25314.856769999999</v>
      </c>
      <c r="H5776" s="276">
        <f t="shared" si="802"/>
        <v>22273.636690000003</v>
      </c>
      <c r="I5776" s="276">
        <f t="shared" si="803"/>
        <v>12329.430699999999</v>
      </c>
      <c r="J5776" s="276">
        <v>39442.294000000002</v>
      </c>
      <c r="K5776" s="276">
        <v>20306.719000000001</v>
      </c>
      <c r="L5776" s="276">
        <v>1566.0132000000001</v>
      </c>
      <c r="M5776" s="276">
        <v>821.69127000000003</v>
      </c>
      <c r="N5776" s="276">
        <v>15266.618</v>
      </c>
      <c r="O5776" s="276">
        <v>9226.5475000000006</v>
      </c>
      <c r="P5776" s="276">
        <v>400.90449000000001</v>
      </c>
      <c r="Q5776" s="276">
        <v>10762.023999999999</v>
      </c>
      <c r="R5776" s="276">
        <v>0</v>
      </c>
      <c r="S5776" s="276">
        <v>0</v>
      </c>
      <c r="T5776" s="276">
        <v>0</v>
      </c>
      <c r="U5776" s="276">
        <v>1567.4067</v>
      </c>
      <c r="V5776" s="145"/>
      <c r="W5776" s="246">
        <f t="shared" si="799"/>
        <v>292165.14074074075</v>
      </c>
      <c r="X5776" s="201">
        <v>4533033.7</v>
      </c>
      <c r="Y5776" s="201">
        <v>3343965.9</v>
      </c>
      <c r="Z5776" s="201">
        <v>173782.98</v>
      </c>
      <c r="AA5776" s="201">
        <v>246.17823999999999</v>
      </c>
      <c r="AB5776" s="201">
        <v>866857.75</v>
      </c>
      <c r="AC5776" s="201">
        <v>10798.245000000001</v>
      </c>
      <c r="AD5776" s="201">
        <v>137382.60999999999</v>
      </c>
      <c r="AE5776" s="20">
        <v>0.71608863</v>
      </c>
      <c r="AF5776" s="20">
        <v>6.5624428000000002E-3</v>
      </c>
      <c r="AG5776" s="20">
        <v>21847.544999999998</v>
      </c>
      <c r="AH5776" s="20"/>
      <c r="AI5776" s="20"/>
      <c r="AJ5776" s="20"/>
      <c r="AK5776" s="20"/>
      <c r="AL5776" s="20"/>
      <c r="AM5776" s="20"/>
      <c r="AN5776" s="20"/>
      <c r="AS5776" s="20"/>
      <c r="AT5776" s="20"/>
      <c r="AU5776" s="20"/>
      <c r="AV5776" s="20"/>
      <c r="AW5776" s="20"/>
      <c r="AX5776" s="20"/>
      <c r="AY5776" s="20"/>
      <c r="AZ5776" s="20"/>
      <c r="BA5776" s="20"/>
      <c r="BB5776" s="20"/>
      <c r="BC5776" s="20"/>
      <c r="BD5776" s="20"/>
      <c r="BE5776" s="20"/>
      <c r="BF5776" s="20"/>
      <c r="BG5776" s="20"/>
      <c r="BH5776" s="20"/>
      <c r="BI5776" s="20"/>
      <c r="BJ5776" s="20"/>
      <c r="BK5776" s="20"/>
      <c r="BL5776" s="20"/>
      <c r="BM5776" s="20"/>
      <c r="BN5776" s="20"/>
      <c r="BO5776" s="20"/>
      <c r="BP5776" s="20"/>
      <c r="BQ5776" s="20"/>
      <c r="BR5776" s="20"/>
      <c r="BS5776" s="20"/>
      <c r="BT5776" s="20"/>
      <c r="BU5776" s="20"/>
      <c r="BV5776" s="20"/>
      <c r="BW5776" s="20"/>
      <c r="BX5776" s="20"/>
      <c r="BY5776" s="20"/>
      <c r="BZ5776" s="20"/>
      <c r="CA5776" s="20"/>
      <c r="CB5776" s="20"/>
      <c r="CC5776" s="20"/>
      <c r="CD5776" s="20"/>
      <c r="CE5776" s="20"/>
      <c r="CF5776" s="20"/>
      <c r="CG5776" s="20"/>
      <c r="CH5776" s="20"/>
      <c r="CI5776" s="20"/>
      <c r="CJ5776" s="20"/>
      <c r="CK5776" s="20"/>
      <c r="CL5776" s="20"/>
      <c r="CM5776" s="20"/>
      <c r="CN5776" s="20"/>
      <c r="CO5776" s="20"/>
      <c r="CP5776" s="20"/>
      <c r="CQ5776" s="20"/>
      <c r="CR5776" s="20"/>
      <c r="CS5776" s="20"/>
      <c r="CT5776" s="20"/>
      <c r="CU5776" s="20"/>
      <c r="CV5776" s="20"/>
      <c r="CW5776" s="20"/>
      <c r="CX5776" s="20"/>
      <c r="CY5776" s="20"/>
      <c r="CZ5776" s="20"/>
      <c r="DA5776" s="20"/>
      <c r="DB5776" s="20"/>
      <c r="DC5776" s="20"/>
      <c r="DD5776" s="20"/>
      <c r="DE5776" s="20"/>
      <c r="DF5776" s="20"/>
      <c r="DG5776" s="20"/>
      <c r="DH5776" s="20"/>
      <c r="DI5776" s="20"/>
      <c r="DJ5776" s="20"/>
      <c r="DK5776" s="20"/>
      <c r="DL5776" s="20"/>
      <c r="DM5776" s="20"/>
      <c r="DN5776" s="20"/>
      <c r="DO5776" s="20"/>
      <c r="DP5776" s="20"/>
      <c r="DQ5776" s="20"/>
      <c r="DR5776" s="20"/>
      <c r="DS5776" s="20"/>
      <c r="DT5776" s="20"/>
      <c r="DU5776" s="20"/>
      <c r="DV5776" s="20"/>
      <c r="DW5776" s="20"/>
      <c r="DX5776" s="20"/>
      <c r="DY5776" s="20"/>
    </row>
    <row r="5777" spans="2:129" x14ac:dyDescent="0.15">
      <c r="B5777" s="157" t="s">
        <v>12283</v>
      </c>
      <c r="C5777" s="114"/>
      <c r="D5777" s="145" t="s">
        <v>274</v>
      </c>
      <c r="E5777" s="276" t="s">
        <v>12284</v>
      </c>
      <c r="F5777" s="276">
        <f t="shared" si="800"/>
        <v>9821.877566000001</v>
      </c>
      <c r="G5777" s="276">
        <f t="shared" si="801"/>
        <v>2651.9364850000002</v>
      </c>
      <c r="H5777" s="276">
        <f t="shared" si="802"/>
        <v>1944.6397709999999</v>
      </c>
      <c r="I5777" s="276">
        <f t="shared" si="803"/>
        <v>1741.8118099999999</v>
      </c>
      <c r="J5777" s="276">
        <v>3483.4895000000001</v>
      </c>
      <c r="K5777" s="276">
        <v>1776.9093</v>
      </c>
      <c r="L5777" s="276">
        <v>127.57107999999999</v>
      </c>
      <c r="M5777" s="276">
        <v>66.264184999999998</v>
      </c>
      <c r="N5777" s="276">
        <v>1580.741</v>
      </c>
      <c r="O5777" s="276">
        <v>1004.9313</v>
      </c>
      <c r="P5777" s="276">
        <v>40.159390999999999</v>
      </c>
      <c r="Q5777" s="276">
        <v>1609.0271</v>
      </c>
      <c r="R5777" s="276">
        <v>0</v>
      </c>
      <c r="S5777" s="276">
        <v>0</v>
      </c>
      <c r="T5777" s="276">
        <v>0</v>
      </c>
      <c r="U5777" s="276">
        <v>132.78470999999999</v>
      </c>
      <c r="V5777" s="145"/>
      <c r="W5777" s="246">
        <f t="shared" si="799"/>
        <v>25803.625925925924</v>
      </c>
      <c r="X5777" s="201">
        <v>405622.91</v>
      </c>
      <c r="Y5777" s="201">
        <v>298228.36</v>
      </c>
      <c r="Z5777" s="201">
        <v>16781.634999999998</v>
      </c>
      <c r="AA5777" s="201">
        <v>21.960842</v>
      </c>
      <c r="AB5777" s="201">
        <v>70878.383000000002</v>
      </c>
      <c r="AC5777" s="201">
        <v>1073.9835</v>
      </c>
      <c r="AD5777" s="201">
        <v>18638.580000000002</v>
      </c>
      <c r="AE5777" s="20">
        <v>6.9561087999999993E-2</v>
      </c>
      <c r="AF5777" s="20">
        <v>1.7917222999999999E-4</v>
      </c>
      <c r="AG5777" s="20">
        <v>1977.1215999999999</v>
      </c>
      <c r="AH5777" s="20"/>
      <c r="AI5777" s="20"/>
      <c r="AJ5777" s="20"/>
      <c r="AK5777" s="20"/>
      <c r="AL5777" s="20"/>
      <c r="AM5777" s="20"/>
      <c r="AN5777" s="20"/>
      <c r="AS5777" s="20"/>
      <c r="AT5777" s="20"/>
      <c r="AU5777" s="20"/>
      <c r="AV5777" s="20"/>
      <c r="AW5777" s="20"/>
      <c r="AX5777" s="20"/>
      <c r="AY5777" s="20"/>
      <c r="AZ5777" s="20"/>
      <c r="BA5777" s="20"/>
      <c r="BB5777" s="20"/>
      <c r="BC5777" s="20"/>
      <c r="BD5777" s="20"/>
      <c r="BE5777" s="20"/>
      <c r="BF5777" s="20"/>
      <c r="BG5777" s="20"/>
      <c r="BH5777" s="20"/>
      <c r="BI5777" s="20"/>
      <c r="BJ5777" s="20"/>
      <c r="BK5777" s="20"/>
      <c r="BL5777" s="20"/>
      <c r="BM5777" s="20"/>
      <c r="BN5777" s="20"/>
      <c r="BO5777" s="20"/>
      <c r="BP5777" s="20"/>
      <c r="BQ5777" s="20"/>
      <c r="BR5777" s="20"/>
      <c r="BS5777" s="20"/>
      <c r="BT5777" s="20"/>
      <c r="BU5777" s="20"/>
      <c r="BV5777" s="20"/>
      <c r="BW5777" s="20"/>
      <c r="BX5777" s="20"/>
      <c r="BY5777" s="20"/>
      <c r="BZ5777" s="20"/>
      <c r="CA5777" s="20"/>
      <c r="CB5777" s="20"/>
      <c r="CC5777" s="20"/>
      <c r="CD5777" s="20"/>
      <c r="CE5777" s="20"/>
      <c r="CF5777" s="20"/>
      <c r="CG5777" s="20"/>
      <c r="CH5777" s="20"/>
      <c r="CI5777" s="20"/>
      <c r="CJ5777" s="20"/>
      <c r="CK5777" s="20"/>
      <c r="CL5777" s="20"/>
      <c r="CM5777" s="20"/>
      <c r="CN5777" s="20"/>
      <c r="CO5777" s="20"/>
      <c r="CP5777" s="20"/>
      <c r="CQ5777" s="20"/>
      <c r="CR5777" s="20"/>
      <c r="CS5777" s="20"/>
      <c r="CT5777" s="20"/>
      <c r="CU5777" s="20"/>
      <c r="CV5777" s="20"/>
      <c r="CW5777" s="20"/>
      <c r="CX5777" s="20"/>
      <c r="CY5777" s="20"/>
      <c r="CZ5777" s="20"/>
      <c r="DA5777" s="20"/>
      <c r="DB5777" s="20"/>
      <c r="DC5777" s="20"/>
      <c r="DD5777" s="20"/>
      <c r="DE5777" s="20"/>
      <c r="DF5777" s="20"/>
      <c r="DG5777" s="20"/>
      <c r="DH5777" s="20"/>
      <c r="DI5777" s="20"/>
      <c r="DJ5777" s="20"/>
      <c r="DK5777" s="20"/>
      <c r="DL5777" s="20"/>
      <c r="DM5777" s="20"/>
      <c r="DN5777" s="20"/>
      <c r="DO5777" s="20"/>
      <c r="DP5777" s="20"/>
      <c r="DQ5777" s="20"/>
      <c r="DR5777" s="20"/>
      <c r="DS5777" s="20"/>
      <c r="DT5777" s="20"/>
      <c r="DU5777" s="20"/>
      <c r="DV5777" s="20"/>
      <c r="DW5777" s="20"/>
      <c r="DX5777" s="20"/>
      <c r="DY5777" s="20"/>
    </row>
    <row r="5778" spans="2:129" x14ac:dyDescent="0.15">
      <c r="B5778" s="157" t="s">
        <v>12285</v>
      </c>
      <c r="C5778" s="114"/>
      <c r="D5778" s="145" t="s">
        <v>274</v>
      </c>
      <c r="E5778" s="276" t="s">
        <v>12286</v>
      </c>
      <c r="F5778" s="276">
        <f t="shared" si="800"/>
        <v>104751.26321999999</v>
      </c>
      <c r="G5778" s="276">
        <f t="shared" si="801"/>
        <v>27763.310850000002</v>
      </c>
      <c r="H5778" s="276">
        <f t="shared" si="802"/>
        <v>22844.785769999999</v>
      </c>
      <c r="I5778" s="276">
        <f t="shared" si="803"/>
        <v>12676.7246</v>
      </c>
      <c r="J5778" s="276">
        <v>41466.442000000003</v>
      </c>
      <c r="K5778" s="276">
        <v>20884.708999999999</v>
      </c>
      <c r="L5778" s="276">
        <v>1548.0916</v>
      </c>
      <c r="M5778" s="276">
        <v>918.46185000000003</v>
      </c>
      <c r="N5778" s="276">
        <v>16541.842000000001</v>
      </c>
      <c r="O5778" s="276">
        <v>10303.007</v>
      </c>
      <c r="P5778" s="276">
        <v>411.98516999999998</v>
      </c>
      <c r="Q5778" s="276">
        <v>11064.445</v>
      </c>
      <c r="R5778" s="276">
        <v>0</v>
      </c>
      <c r="S5778" s="276">
        <v>0</v>
      </c>
      <c r="T5778" s="276">
        <v>0</v>
      </c>
      <c r="U5778" s="276">
        <v>1612.2796000000001</v>
      </c>
      <c r="V5778" s="145"/>
      <c r="W5778" s="246">
        <f t="shared" si="799"/>
        <v>307158.82962962962</v>
      </c>
      <c r="X5778" s="201">
        <v>4721424.4000000004</v>
      </c>
      <c r="Y5778" s="201">
        <v>3522995</v>
      </c>
      <c r="Z5778" s="201">
        <v>178225.37</v>
      </c>
      <c r="AA5778" s="201">
        <v>248.72793999999999</v>
      </c>
      <c r="AB5778" s="201">
        <v>868488.38</v>
      </c>
      <c r="AC5778" s="201">
        <v>11145.401</v>
      </c>
      <c r="AD5778" s="201">
        <v>140321.45000000001</v>
      </c>
      <c r="AE5778" s="20">
        <v>0.75386534999999999</v>
      </c>
      <c r="AF5778" s="20">
        <v>6.6306333E-3</v>
      </c>
      <c r="AG5778" s="20">
        <v>22646.054</v>
      </c>
      <c r="AH5778" s="20"/>
      <c r="AI5778" s="20"/>
      <c r="AJ5778" s="20"/>
      <c r="AK5778" s="20"/>
      <c r="AL5778" s="20"/>
      <c r="AM5778" s="20"/>
      <c r="AN5778" s="20"/>
      <c r="AS5778" s="20"/>
      <c r="AT5778" s="20"/>
      <c r="AU5778" s="20"/>
      <c r="AV5778" s="20"/>
      <c r="AW5778" s="20"/>
      <c r="AX5778" s="20"/>
      <c r="AY5778" s="20"/>
      <c r="AZ5778" s="20"/>
      <c r="BA5778" s="20"/>
      <c r="BB5778" s="20"/>
      <c r="BC5778" s="20"/>
      <c r="BD5778" s="20"/>
      <c r="BE5778" s="20"/>
      <c r="BF5778" s="20"/>
      <c r="BG5778" s="20"/>
      <c r="BH5778" s="20"/>
      <c r="BI5778" s="20"/>
      <c r="BJ5778" s="20"/>
      <c r="BK5778" s="20"/>
      <c r="BL5778" s="20"/>
      <c r="BM5778" s="20"/>
      <c r="BN5778" s="20"/>
      <c r="BO5778" s="20"/>
      <c r="BP5778" s="20"/>
      <c r="BQ5778" s="20"/>
      <c r="BR5778" s="20"/>
      <c r="BS5778" s="20"/>
      <c r="BT5778" s="20"/>
      <c r="BU5778" s="20"/>
      <c r="BV5778" s="20"/>
      <c r="BW5778" s="20"/>
      <c r="BX5778" s="20"/>
      <c r="BY5778" s="20"/>
      <c r="BZ5778" s="20"/>
      <c r="CA5778" s="20"/>
      <c r="CB5778" s="20"/>
      <c r="CC5778" s="20"/>
      <c r="CD5778" s="20"/>
      <c r="CE5778" s="20"/>
      <c r="CF5778" s="20"/>
      <c r="CG5778" s="20"/>
      <c r="CH5778" s="20"/>
      <c r="CI5778" s="20"/>
      <c r="CJ5778" s="20"/>
      <c r="CK5778" s="20"/>
      <c r="CL5778" s="20"/>
      <c r="CM5778" s="20"/>
      <c r="CN5778" s="20"/>
      <c r="CO5778" s="20"/>
      <c r="CP5778" s="20"/>
      <c r="CQ5778" s="20"/>
      <c r="CR5778" s="20"/>
      <c r="CS5778" s="20"/>
      <c r="CT5778" s="20"/>
      <c r="CU5778" s="20"/>
      <c r="CV5778" s="20"/>
      <c r="CW5778" s="20"/>
      <c r="CX5778" s="20"/>
      <c r="CY5778" s="20"/>
      <c r="CZ5778" s="20"/>
      <c r="DA5778" s="20"/>
      <c r="DB5778" s="20"/>
      <c r="DC5778" s="20"/>
      <c r="DD5778" s="20"/>
      <c r="DE5778" s="20"/>
      <c r="DF5778" s="20"/>
      <c r="DG5778" s="20"/>
      <c r="DH5778" s="20"/>
      <c r="DI5778" s="20"/>
      <c r="DJ5778" s="20"/>
      <c r="DK5778" s="20"/>
      <c r="DL5778" s="20"/>
      <c r="DM5778" s="20"/>
      <c r="DN5778" s="20"/>
      <c r="DO5778" s="20"/>
      <c r="DP5778" s="20"/>
      <c r="DQ5778" s="20"/>
      <c r="DR5778" s="20"/>
      <c r="DS5778" s="20"/>
      <c r="DT5778" s="20"/>
      <c r="DU5778" s="20"/>
      <c r="DV5778" s="20"/>
      <c r="DW5778" s="20"/>
      <c r="DX5778" s="20"/>
      <c r="DY5778" s="20"/>
    </row>
    <row r="5779" spans="2:129" x14ac:dyDescent="0.15">
      <c r="B5779" s="157" t="s">
        <v>12287</v>
      </c>
      <c r="C5779" s="114"/>
      <c r="D5779" s="145" t="s">
        <v>274</v>
      </c>
      <c r="E5779" s="276" t="s">
        <v>12288</v>
      </c>
      <c r="F5779" s="276">
        <f t="shared" si="800"/>
        <v>111205.75701999999</v>
      </c>
      <c r="G5779" s="276">
        <f t="shared" si="801"/>
        <v>30214.566500000001</v>
      </c>
      <c r="H5779" s="276">
        <f t="shared" si="802"/>
        <v>23796.136719999999</v>
      </c>
      <c r="I5779" s="276">
        <f t="shared" si="803"/>
        <v>13458.4378</v>
      </c>
      <c r="J5779" s="276">
        <v>43736.616000000002</v>
      </c>
      <c r="K5779" s="276">
        <v>21717.280999999999</v>
      </c>
      <c r="L5779" s="276">
        <v>1634.1766</v>
      </c>
      <c r="M5779" s="276">
        <v>1010.6245</v>
      </c>
      <c r="N5779" s="276">
        <v>17893.116999999998</v>
      </c>
      <c r="O5779" s="276">
        <v>11310.825000000001</v>
      </c>
      <c r="P5779" s="276">
        <v>444.67912000000001</v>
      </c>
      <c r="Q5779" s="276">
        <v>11774.741</v>
      </c>
      <c r="R5779" s="276">
        <v>0</v>
      </c>
      <c r="S5779" s="276">
        <v>0</v>
      </c>
      <c r="T5779" s="276">
        <v>0</v>
      </c>
      <c r="U5779" s="276">
        <v>1683.6967999999999</v>
      </c>
      <c r="V5779" s="145"/>
      <c r="W5779" s="246">
        <f t="shared" si="799"/>
        <v>323974.93333333335</v>
      </c>
      <c r="X5779" s="201">
        <v>4952656.4000000004</v>
      </c>
      <c r="Y5779" s="201">
        <v>3731154.2</v>
      </c>
      <c r="Z5779" s="201">
        <v>189829.31</v>
      </c>
      <c r="AA5779" s="201">
        <v>263.13553000000002</v>
      </c>
      <c r="AB5779" s="201">
        <v>872839.38</v>
      </c>
      <c r="AC5779" s="201">
        <v>11988.764999999999</v>
      </c>
      <c r="AD5779" s="201">
        <v>146581.63</v>
      </c>
      <c r="AE5779" s="20">
        <v>0.80029083000000001</v>
      </c>
      <c r="AF5779" s="20">
        <v>6.7194958999999997E-3</v>
      </c>
      <c r="AG5779" s="20">
        <v>23669.692999999999</v>
      </c>
      <c r="AH5779" s="20"/>
      <c r="AI5779" s="20"/>
      <c r="AJ5779" s="20"/>
      <c r="AK5779" s="20"/>
      <c r="AL5779" s="20"/>
      <c r="AM5779" s="20"/>
      <c r="AN5779" s="20"/>
      <c r="AS5779" s="20"/>
      <c r="AT5779" s="20"/>
      <c r="AU5779" s="20"/>
      <c r="AV5779" s="20"/>
      <c r="AW5779" s="20"/>
      <c r="AX5779" s="20"/>
      <c r="AY5779" s="20"/>
      <c r="AZ5779" s="20"/>
      <c r="BA5779" s="20"/>
      <c r="BB5779" s="20"/>
      <c r="BC5779" s="20"/>
      <c r="BD5779" s="20"/>
      <c r="BE5779" s="20"/>
      <c r="BF5779" s="20"/>
      <c r="BG5779" s="20"/>
      <c r="BH5779" s="20"/>
      <c r="BI5779" s="20"/>
      <c r="BJ5779" s="20"/>
      <c r="BK5779" s="20"/>
      <c r="BL5779" s="20"/>
      <c r="BM5779" s="20"/>
      <c r="BN5779" s="20"/>
      <c r="BO5779" s="20"/>
      <c r="BP5779" s="20"/>
      <c r="BQ5779" s="20"/>
      <c r="BR5779" s="20"/>
      <c r="BS5779" s="20"/>
      <c r="BT5779" s="20"/>
      <c r="BU5779" s="20"/>
      <c r="BV5779" s="20"/>
      <c r="BW5779" s="20"/>
      <c r="BX5779" s="20"/>
      <c r="BY5779" s="20"/>
      <c r="BZ5779" s="20"/>
      <c r="CA5779" s="20"/>
      <c r="CB5779" s="20"/>
      <c r="CC5779" s="20"/>
      <c r="CD5779" s="20"/>
      <c r="CE5779" s="20"/>
      <c r="CF5779" s="20"/>
      <c r="CG5779" s="20"/>
      <c r="CH5779" s="20"/>
      <c r="CI5779" s="20"/>
      <c r="CJ5779" s="20"/>
      <c r="CK5779" s="20"/>
      <c r="CL5779" s="20"/>
      <c r="CM5779" s="20"/>
      <c r="CN5779" s="20"/>
      <c r="CO5779" s="20"/>
      <c r="CP5779" s="20"/>
      <c r="CQ5779" s="20"/>
      <c r="CR5779" s="20"/>
      <c r="CS5779" s="20"/>
      <c r="CT5779" s="20"/>
      <c r="CU5779" s="20"/>
      <c r="CV5779" s="20"/>
      <c r="CW5779" s="20"/>
      <c r="CX5779" s="20"/>
      <c r="CY5779" s="20"/>
      <c r="CZ5779" s="20"/>
      <c r="DA5779" s="20"/>
      <c r="DB5779" s="20"/>
      <c r="DC5779" s="20"/>
      <c r="DD5779" s="20"/>
      <c r="DE5779" s="20"/>
      <c r="DF5779" s="20"/>
      <c r="DG5779" s="20"/>
      <c r="DH5779" s="20"/>
      <c r="DI5779" s="20"/>
      <c r="DJ5779" s="20"/>
      <c r="DK5779" s="20"/>
      <c r="DL5779" s="20"/>
      <c r="DM5779" s="20"/>
      <c r="DN5779" s="20"/>
      <c r="DO5779" s="20"/>
      <c r="DP5779" s="20"/>
      <c r="DQ5779" s="20"/>
      <c r="DR5779" s="20"/>
      <c r="DS5779" s="20"/>
      <c r="DT5779" s="20"/>
      <c r="DU5779" s="20"/>
      <c r="DV5779" s="20"/>
      <c r="DW5779" s="20"/>
      <c r="DX5779" s="20"/>
      <c r="DY5779" s="20"/>
    </row>
    <row r="5780" spans="2:129" x14ac:dyDescent="0.15">
      <c r="B5780" s="157" t="s">
        <v>12289</v>
      </c>
      <c r="C5780" s="114"/>
      <c r="D5780" s="145" t="s">
        <v>274</v>
      </c>
      <c r="E5780" s="276" t="s">
        <v>12290</v>
      </c>
      <c r="F5780" s="276">
        <f t="shared" si="800"/>
        <v>99667.893160000007</v>
      </c>
      <c r="G5780" s="276">
        <f t="shared" si="801"/>
        <v>25442.126639999999</v>
      </c>
      <c r="H5780" s="276">
        <f t="shared" si="802"/>
        <v>22313.182119999998</v>
      </c>
      <c r="I5780" s="276">
        <f t="shared" si="803"/>
        <v>12358.7554</v>
      </c>
      <c r="J5780" s="276">
        <v>39553.828999999998</v>
      </c>
      <c r="K5780" s="276">
        <v>20343.357</v>
      </c>
      <c r="L5780" s="276">
        <v>1567.7836</v>
      </c>
      <c r="M5780" s="276">
        <v>826.59864000000005</v>
      </c>
      <c r="N5780" s="276">
        <v>15334.843999999999</v>
      </c>
      <c r="O5780" s="276">
        <v>9280.6839999999993</v>
      </c>
      <c r="P5780" s="276">
        <v>402.04151999999999</v>
      </c>
      <c r="Q5780" s="276">
        <v>10788.328</v>
      </c>
      <c r="R5780" s="276">
        <v>0</v>
      </c>
      <c r="S5780" s="276">
        <v>0</v>
      </c>
      <c r="T5780" s="276">
        <v>0</v>
      </c>
      <c r="U5780" s="276">
        <v>1570.4274</v>
      </c>
      <c r="V5780" s="145"/>
      <c r="W5780" s="246">
        <f t="shared" si="799"/>
        <v>292991.32592592586</v>
      </c>
      <c r="X5780" s="201">
        <v>4543933.0999999996</v>
      </c>
      <c r="Y5780" s="201">
        <v>3354022.8</v>
      </c>
      <c r="Z5780" s="201">
        <v>174199.78</v>
      </c>
      <c r="AA5780" s="201">
        <v>246.61869999999999</v>
      </c>
      <c r="AB5780" s="201">
        <v>867013.19</v>
      </c>
      <c r="AC5780" s="201">
        <v>10829.168</v>
      </c>
      <c r="AD5780" s="201">
        <v>137621.53</v>
      </c>
      <c r="AE5780" s="20">
        <v>0.71827565999999998</v>
      </c>
      <c r="AF5780" s="20">
        <v>6.5665213000000002E-3</v>
      </c>
      <c r="AG5780" s="20">
        <v>21894.873</v>
      </c>
      <c r="AH5780" s="20"/>
      <c r="AI5780" s="20"/>
      <c r="AJ5780" s="20"/>
      <c r="AK5780" s="20"/>
      <c r="AL5780" s="20"/>
      <c r="AM5780" s="20"/>
      <c r="AN5780" s="20"/>
      <c r="AS5780" s="20"/>
      <c r="AT5780" s="20"/>
      <c r="AU5780" s="20"/>
      <c r="AV5780" s="20"/>
      <c r="AW5780" s="20"/>
      <c r="AX5780" s="20"/>
      <c r="AY5780" s="20"/>
      <c r="AZ5780" s="20"/>
      <c r="BA5780" s="20"/>
      <c r="BB5780" s="20"/>
      <c r="BC5780" s="20"/>
      <c r="BD5780" s="20"/>
      <c r="BE5780" s="20"/>
      <c r="BF5780" s="20"/>
      <c r="BG5780" s="20"/>
      <c r="BH5780" s="20"/>
      <c r="BI5780" s="20"/>
      <c r="BJ5780" s="20"/>
      <c r="BK5780" s="20"/>
      <c r="BL5780" s="20"/>
      <c r="BM5780" s="20"/>
      <c r="BN5780" s="20"/>
      <c r="BO5780" s="20"/>
      <c r="BP5780" s="20"/>
      <c r="BQ5780" s="20"/>
      <c r="BR5780" s="20"/>
      <c r="BS5780" s="20"/>
      <c r="BT5780" s="20"/>
      <c r="BU5780" s="20"/>
      <c r="BV5780" s="20"/>
      <c r="BW5780" s="20"/>
      <c r="BX5780" s="20"/>
      <c r="BY5780" s="20"/>
      <c r="BZ5780" s="20"/>
      <c r="CA5780" s="20"/>
      <c r="CB5780" s="20"/>
      <c r="CC5780" s="20"/>
      <c r="CD5780" s="20"/>
      <c r="CE5780" s="20"/>
      <c r="CF5780" s="20"/>
      <c r="CG5780" s="20"/>
      <c r="CH5780" s="20"/>
      <c r="CI5780" s="20"/>
      <c r="CJ5780" s="20"/>
      <c r="CK5780" s="20"/>
      <c r="CL5780" s="20"/>
      <c r="CM5780" s="20"/>
      <c r="CN5780" s="20"/>
      <c r="CO5780" s="20"/>
      <c r="CP5780" s="20"/>
      <c r="CQ5780" s="20"/>
      <c r="CR5780" s="20"/>
      <c r="CS5780" s="20"/>
      <c r="CT5780" s="20"/>
      <c r="CU5780" s="20"/>
      <c r="CV5780" s="20"/>
      <c r="CW5780" s="20"/>
      <c r="CX5780" s="20"/>
      <c r="CY5780" s="20"/>
      <c r="CZ5780" s="20"/>
      <c r="DA5780" s="20"/>
      <c r="DB5780" s="20"/>
      <c r="DC5780" s="20"/>
      <c r="DD5780" s="20"/>
      <c r="DE5780" s="20"/>
      <c r="DF5780" s="20"/>
      <c r="DG5780" s="20"/>
      <c r="DH5780" s="20"/>
      <c r="DI5780" s="20"/>
      <c r="DJ5780" s="20"/>
      <c r="DK5780" s="20"/>
      <c r="DL5780" s="20"/>
      <c r="DM5780" s="20"/>
      <c r="DN5780" s="20"/>
      <c r="DO5780" s="20"/>
      <c r="DP5780" s="20"/>
      <c r="DQ5780" s="20"/>
      <c r="DR5780" s="20"/>
      <c r="DS5780" s="20"/>
      <c r="DT5780" s="20"/>
      <c r="DU5780" s="20"/>
      <c r="DV5780" s="20"/>
      <c r="DW5780" s="20"/>
      <c r="DX5780" s="20"/>
      <c r="DY5780" s="20"/>
    </row>
    <row r="5781" spans="2:129" x14ac:dyDescent="0.15">
      <c r="B5781" s="157" t="s">
        <v>12291</v>
      </c>
      <c r="C5781" s="114"/>
      <c r="D5781" s="145" t="s">
        <v>38</v>
      </c>
      <c r="E5781" s="276" t="s">
        <v>12292</v>
      </c>
      <c r="F5781" s="276">
        <f t="shared" si="800"/>
        <v>0.33490591790000002</v>
      </c>
      <c r="G5781" s="276">
        <f t="shared" si="801"/>
        <v>9.4804327199999996E-2</v>
      </c>
      <c r="H5781" s="276">
        <f t="shared" si="802"/>
        <v>7.2676571799999992E-2</v>
      </c>
      <c r="I5781" s="276">
        <f t="shared" si="803"/>
        <v>1.5199468900000001E-2</v>
      </c>
      <c r="J5781" s="276">
        <v>0.15222554999999999</v>
      </c>
      <c r="K5781" s="276">
        <v>6.7952370999999998E-2</v>
      </c>
      <c r="L5781" s="276">
        <v>3.5201703000000001E-3</v>
      </c>
      <c r="M5781" s="276">
        <v>5.3613827000000003E-2</v>
      </c>
      <c r="N5781" s="276">
        <v>3.1376108999999999E-2</v>
      </c>
      <c r="O5781" s="276">
        <v>9.8143911999999996E-3</v>
      </c>
      <c r="P5781" s="276">
        <v>1.2040305E-3</v>
      </c>
      <c r="Q5781" s="276">
        <v>9.7594549000000006E-3</v>
      </c>
      <c r="R5781" s="276">
        <v>0</v>
      </c>
      <c r="S5781" s="276">
        <v>0</v>
      </c>
      <c r="T5781" s="276">
        <v>0</v>
      </c>
      <c r="U5781" s="276">
        <v>5.440014E-3</v>
      </c>
      <c r="V5781" s="145"/>
      <c r="W5781" s="246">
        <f t="shared" si="799"/>
        <v>1.1275966666666666</v>
      </c>
      <c r="X5781" s="201">
        <v>60.807918999999998</v>
      </c>
      <c r="Y5781" s="201">
        <v>59.223923999999997</v>
      </c>
      <c r="Z5781" s="201">
        <v>0.59397635000000004</v>
      </c>
      <c r="AA5781" s="201">
        <v>5.1963154999999997E-4</v>
      </c>
      <c r="AB5781" s="201">
        <v>0.69862102999999998</v>
      </c>
      <c r="AC5781" s="201">
        <v>3.3383469999999998E-2</v>
      </c>
      <c r="AD5781" s="201">
        <v>0.25749423999999999</v>
      </c>
      <c r="AE5781" s="76">
        <v>2.6292754000000001E-6</v>
      </c>
      <c r="AF5781" s="76">
        <v>7.7959242999999998E-9</v>
      </c>
      <c r="AG5781" s="20">
        <v>0.54468274000000005</v>
      </c>
      <c r="AH5781" s="20"/>
      <c r="AI5781" s="20"/>
      <c r="AJ5781" s="20"/>
      <c r="AK5781" s="20"/>
      <c r="AL5781" s="20"/>
      <c r="AM5781" s="20"/>
      <c r="AN5781" s="20"/>
      <c r="AS5781" s="20"/>
      <c r="AT5781" s="20"/>
      <c r="AU5781" s="20"/>
      <c r="AV5781" s="20"/>
      <c r="AW5781" s="20"/>
      <c r="AX5781" s="20"/>
      <c r="AY5781" s="20"/>
      <c r="AZ5781" s="20"/>
      <c r="BA5781" s="20"/>
      <c r="BB5781" s="20"/>
      <c r="BC5781" s="20"/>
      <c r="BD5781" s="20"/>
      <c r="BE5781" s="20"/>
      <c r="BF5781" s="20"/>
      <c r="BG5781" s="20"/>
      <c r="BH5781" s="20"/>
      <c r="BI5781" s="20"/>
      <c r="BJ5781" s="20"/>
      <c r="BK5781" s="20"/>
      <c r="BL5781" s="20"/>
      <c r="BM5781" s="20"/>
      <c r="BN5781" s="20"/>
      <c r="BO5781" s="20"/>
      <c r="BP5781" s="20"/>
      <c r="BQ5781" s="20"/>
      <c r="BR5781" s="20"/>
      <c r="BS5781" s="20"/>
      <c r="BT5781" s="20"/>
      <c r="BU5781" s="20"/>
      <c r="BV5781" s="20"/>
      <c r="BW5781" s="20"/>
      <c r="BX5781" s="20"/>
      <c r="BY5781" s="20"/>
      <c r="BZ5781" s="20"/>
      <c r="CA5781" s="20"/>
      <c r="CB5781" s="20"/>
      <c r="CC5781" s="20"/>
      <c r="CD5781" s="20"/>
      <c r="CE5781" s="20"/>
      <c r="CF5781" s="20"/>
      <c r="CG5781" s="20"/>
      <c r="CH5781" s="20"/>
      <c r="CI5781" s="20"/>
      <c r="CJ5781" s="20"/>
      <c r="CK5781" s="20"/>
      <c r="CL5781" s="20"/>
      <c r="CM5781" s="20"/>
      <c r="CN5781" s="20"/>
      <c r="CO5781" s="20"/>
      <c r="CP5781" s="20"/>
      <c r="CQ5781" s="20"/>
      <c r="CR5781" s="20"/>
      <c r="CS5781" s="20"/>
      <c r="CT5781" s="20"/>
      <c r="CU5781" s="20"/>
      <c r="CV5781" s="20"/>
      <c r="CW5781" s="20"/>
      <c r="CX5781" s="20"/>
      <c r="CY5781" s="20"/>
      <c r="CZ5781" s="20"/>
      <c r="DA5781" s="20"/>
      <c r="DB5781" s="20"/>
      <c r="DC5781" s="20"/>
      <c r="DD5781" s="20"/>
      <c r="DE5781" s="20"/>
      <c r="DF5781" s="20"/>
      <c r="DG5781" s="20"/>
      <c r="DH5781" s="20"/>
      <c r="DI5781" s="20"/>
      <c r="DJ5781" s="20"/>
      <c r="DK5781" s="20"/>
      <c r="DL5781" s="20"/>
      <c r="DM5781" s="20"/>
      <c r="DN5781" s="20"/>
      <c r="DO5781" s="20"/>
      <c r="DP5781" s="20"/>
      <c r="DQ5781" s="20"/>
      <c r="DR5781" s="20"/>
      <c r="DS5781" s="20"/>
      <c r="DT5781" s="20"/>
      <c r="DU5781" s="20"/>
      <c r="DV5781" s="20"/>
      <c r="DW5781" s="20"/>
      <c r="DX5781" s="20"/>
      <c r="DY5781" s="20"/>
    </row>
    <row r="5782" spans="2:129" x14ac:dyDescent="0.15">
      <c r="B5782" s="157" t="s">
        <v>12293</v>
      </c>
      <c r="C5782" s="114"/>
      <c r="D5782" s="145" t="s">
        <v>38</v>
      </c>
      <c r="E5782" s="276" t="s">
        <v>12294</v>
      </c>
      <c r="F5782" s="276">
        <f t="shared" si="800"/>
        <v>0.45218034560000003</v>
      </c>
      <c r="G5782" s="276">
        <f t="shared" si="801"/>
        <v>9.048551769999999E-2</v>
      </c>
      <c r="H5782" s="276">
        <f t="shared" si="802"/>
        <v>8.3296552400000015E-2</v>
      </c>
      <c r="I5782" s="276">
        <f t="shared" si="803"/>
        <v>1.2830545499999998E-2</v>
      </c>
      <c r="J5782" s="276">
        <v>0.26556773</v>
      </c>
      <c r="K5782" s="276">
        <v>7.6560205000000006E-2</v>
      </c>
      <c r="L5782" s="276">
        <v>5.0946478000000002E-3</v>
      </c>
      <c r="M5782" s="276">
        <v>4.4176538000000001E-2</v>
      </c>
      <c r="N5782" s="276">
        <v>3.6607934000000002E-2</v>
      </c>
      <c r="O5782" s="276">
        <v>9.7010457000000008E-3</v>
      </c>
      <c r="P5782" s="276">
        <v>1.6416995999999999E-3</v>
      </c>
      <c r="Q5782" s="276">
        <v>8.7231228999999997E-3</v>
      </c>
      <c r="R5782" s="276">
        <v>0</v>
      </c>
      <c r="S5782" s="276">
        <v>0</v>
      </c>
      <c r="T5782" s="276">
        <v>0</v>
      </c>
      <c r="U5782" s="276">
        <v>4.1074225999999997E-3</v>
      </c>
      <c r="V5782" s="145"/>
      <c r="W5782" s="246">
        <f t="shared" si="799"/>
        <v>1.9671683703703702</v>
      </c>
      <c r="X5782" s="201">
        <v>64.241523999999998</v>
      </c>
      <c r="Y5782" s="201">
        <v>62.169038</v>
      </c>
      <c r="Z5782" s="201">
        <v>1.0774874000000001</v>
      </c>
      <c r="AA5782" s="201">
        <v>1.0182676E-3</v>
      </c>
      <c r="AB5782" s="201">
        <v>0.48613216999999997</v>
      </c>
      <c r="AC5782" s="201">
        <v>6.9354008999999994E-2</v>
      </c>
      <c r="AD5782" s="201">
        <v>0.43849459000000002</v>
      </c>
      <c r="AE5782" s="76">
        <v>3.8994505000000001E-6</v>
      </c>
      <c r="AF5782" s="76">
        <v>1.9700232999999999E-8</v>
      </c>
      <c r="AG5782" s="20">
        <v>0.58189765000000004</v>
      </c>
      <c r="AH5782" s="20"/>
      <c r="AI5782" s="20"/>
      <c r="AJ5782" s="20"/>
      <c r="AK5782" s="20"/>
      <c r="AL5782" s="20"/>
      <c r="AM5782" s="20"/>
      <c r="AN5782" s="20"/>
      <c r="AS5782" s="20"/>
      <c r="AT5782" s="20"/>
      <c r="AU5782" s="20"/>
      <c r="AV5782" s="20"/>
      <c r="AW5782" s="20"/>
      <c r="AX5782" s="20"/>
      <c r="AY5782" s="20"/>
      <c r="AZ5782" s="20"/>
      <c r="BA5782" s="20"/>
      <c r="BB5782" s="20"/>
      <c r="BC5782" s="20"/>
      <c r="BD5782" s="20"/>
      <c r="BE5782" s="20"/>
      <c r="BF5782" s="20"/>
      <c r="BG5782" s="20"/>
      <c r="BH5782" s="20"/>
      <c r="BI5782" s="20"/>
      <c r="BJ5782" s="20"/>
      <c r="BK5782" s="20"/>
      <c r="BL5782" s="20"/>
      <c r="BM5782" s="20"/>
      <c r="BN5782" s="20"/>
      <c r="BO5782" s="20"/>
      <c r="BP5782" s="20"/>
      <c r="BQ5782" s="20"/>
      <c r="BR5782" s="20"/>
      <c r="BS5782" s="20"/>
      <c r="BT5782" s="20"/>
      <c r="BU5782" s="20"/>
      <c r="BV5782" s="20"/>
      <c r="BW5782" s="20"/>
      <c r="BX5782" s="20"/>
      <c r="BY5782" s="20"/>
      <c r="BZ5782" s="20"/>
      <c r="CA5782" s="20"/>
      <c r="CB5782" s="20"/>
      <c r="CC5782" s="20"/>
      <c r="CD5782" s="20"/>
      <c r="CE5782" s="20"/>
      <c r="CF5782" s="20"/>
      <c r="CG5782" s="20"/>
      <c r="CH5782" s="20"/>
      <c r="CI5782" s="20"/>
      <c r="CJ5782" s="20"/>
      <c r="CK5782" s="20"/>
      <c r="CL5782" s="20"/>
      <c r="CM5782" s="20"/>
      <c r="CN5782" s="20"/>
      <c r="CO5782" s="20"/>
      <c r="CP5782" s="20"/>
      <c r="CQ5782" s="20"/>
      <c r="CR5782" s="20"/>
      <c r="CS5782" s="20"/>
      <c r="CT5782" s="20"/>
      <c r="CU5782" s="20"/>
      <c r="CV5782" s="20"/>
      <c r="CW5782" s="20"/>
      <c r="CX5782" s="20"/>
      <c r="CY5782" s="20"/>
      <c r="CZ5782" s="20"/>
      <c r="DA5782" s="20"/>
      <c r="DB5782" s="20"/>
      <c r="DC5782" s="20"/>
      <c r="DD5782" s="20"/>
      <c r="DE5782" s="20"/>
      <c r="DF5782" s="20"/>
      <c r="DG5782" s="20"/>
      <c r="DH5782" s="20"/>
      <c r="DI5782" s="20"/>
      <c r="DJ5782" s="20"/>
      <c r="DK5782" s="20"/>
      <c r="DL5782" s="20"/>
      <c r="DM5782" s="20"/>
      <c r="DN5782" s="20"/>
      <c r="DO5782" s="20"/>
      <c r="DP5782" s="20"/>
      <c r="DQ5782" s="20"/>
      <c r="DR5782" s="20"/>
      <c r="DS5782" s="20"/>
      <c r="DT5782" s="20"/>
      <c r="DU5782" s="20"/>
      <c r="DV5782" s="20"/>
      <c r="DW5782" s="20"/>
      <c r="DX5782" s="20"/>
      <c r="DY5782" s="20"/>
    </row>
    <row r="5783" spans="2:129" x14ac:dyDescent="0.15">
      <c r="B5783" s="157" t="s">
        <v>12295</v>
      </c>
      <c r="C5783" s="114"/>
      <c r="D5783" s="145" t="s">
        <v>38</v>
      </c>
      <c r="E5783" s="276" t="s">
        <v>12296</v>
      </c>
      <c r="F5783" s="276">
        <f t="shared" si="800"/>
        <v>0.54211737529999993</v>
      </c>
      <c r="G5783" s="276">
        <f t="shared" si="801"/>
        <v>0.13568566800000001</v>
      </c>
      <c r="H5783" s="276">
        <f t="shared" si="802"/>
        <v>9.032829819999999E-2</v>
      </c>
      <c r="I5783" s="276">
        <f t="shared" si="803"/>
        <v>2.70303691E-2</v>
      </c>
      <c r="J5783" s="276">
        <v>0.28907304</v>
      </c>
      <c r="K5783" s="276">
        <v>8.1864601999999995E-2</v>
      </c>
      <c r="L5783" s="276">
        <v>6.9633165000000004E-3</v>
      </c>
      <c r="M5783" s="276">
        <v>8.0211199999999996E-2</v>
      </c>
      <c r="N5783" s="276">
        <v>4.3847466000000002E-2</v>
      </c>
      <c r="O5783" s="276">
        <v>1.1627002000000001E-2</v>
      </c>
      <c r="P5783" s="276">
        <v>1.5003797000000001E-3</v>
      </c>
      <c r="Q5783" s="276">
        <v>9.4102191000000005E-3</v>
      </c>
      <c r="R5783" s="276">
        <v>0</v>
      </c>
      <c r="S5783" s="276">
        <v>0</v>
      </c>
      <c r="T5783" s="276">
        <v>0</v>
      </c>
      <c r="U5783" s="276">
        <v>1.7620150000000001E-2</v>
      </c>
      <c r="V5783" s="145"/>
      <c r="W5783" s="246">
        <f t="shared" si="799"/>
        <v>2.1412817777777775</v>
      </c>
      <c r="X5783" s="201">
        <v>67.658472000000003</v>
      </c>
      <c r="Y5783" s="201">
        <v>63.092421000000002</v>
      </c>
      <c r="Z5783" s="201">
        <v>1.1815374999999999</v>
      </c>
      <c r="AA5783" s="201">
        <v>0.32654074</v>
      </c>
      <c r="AB5783" s="201">
        <v>2.5508386999999999</v>
      </c>
      <c r="AC5783" s="201">
        <v>6.8174950999999998E-2</v>
      </c>
      <c r="AD5783" s="201">
        <v>0.43895939</v>
      </c>
      <c r="AE5783" s="76">
        <v>4.2402521000000002E-6</v>
      </c>
      <c r="AF5783" s="76">
        <v>2.1208770000000001E-8</v>
      </c>
      <c r="AG5783" s="20">
        <v>0.58128784</v>
      </c>
      <c r="AH5783" s="20"/>
      <c r="AI5783" s="20"/>
      <c r="AJ5783" s="20"/>
      <c r="AK5783" s="20"/>
      <c r="AL5783" s="20"/>
      <c r="AM5783" s="20"/>
      <c r="AN5783" s="20"/>
      <c r="AS5783" s="20"/>
      <c r="AT5783" s="20"/>
      <c r="AU5783" s="20"/>
      <c r="AV5783" s="20"/>
      <c r="AW5783" s="20"/>
      <c r="AX5783" s="20"/>
      <c r="AY5783" s="20"/>
      <c r="AZ5783" s="20"/>
      <c r="BA5783" s="20"/>
      <c r="BB5783" s="20"/>
      <c r="BC5783" s="20"/>
      <c r="BD5783" s="20"/>
      <c r="BE5783" s="20"/>
      <c r="BF5783" s="20"/>
      <c r="BG5783" s="20"/>
      <c r="BH5783" s="20"/>
      <c r="BI5783" s="20"/>
      <c r="BJ5783" s="20"/>
      <c r="BK5783" s="20"/>
      <c r="BL5783" s="20"/>
      <c r="BM5783" s="20"/>
      <c r="BN5783" s="20"/>
      <c r="BO5783" s="20"/>
      <c r="BP5783" s="20"/>
      <c r="BQ5783" s="20"/>
      <c r="BR5783" s="20"/>
      <c r="BS5783" s="20"/>
      <c r="BT5783" s="20"/>
      <c r="BU5783" s="20"/>
      <c r="BV5783" s="20"/>
      <c r="BW5783" s="20"/>
      <c r="BX5783" s="20"/>
      <c r="BY5783" s="20"/>
      <c r="BZ5783" s="20"/>
      <c r="CA5783" s="20"/>
      <c r="CB5783" s="20"/>
      <c r="CC5783" s="20"/>
      <c r="CD5783" s="20"/>
      <c r="CE5783" s="20"/>
      <c r="CF5783" s="20"/>
      <c r="CG5783" s="20"/>
      <c r="CH5783" s="20"/>
      <c r="CI5783" s="20"/>
      <c r="CJ5783" s="20"/>
      <c r="CK5783" s="20"/>
      <c r="CL5783" s="20"/>
      <c r="CM5783" s="20"/>
      <c r="CN5783" s="20"/>
      <c r="CO5783" s="20"/>
      <c r="CP5783" s="20"/>
      <c r="CQ5783" s="20"/>
      <c r="CR5783" s="20"/>
      <c r="CS5783" s="20"/>
      <c r="CT5783" s="20"/>
      <c r="CU5783" s="20"/>
      <c r="CV5783" s="20"/>
      <c r="CW5783" s="20"/>
      <c r="CX5783" s="20"/>
      <c r="CY5783" s="20"/>
      <c r="CZ5783" s="20"/>
      <c r="DA5783" s="20"/>
      <c r="DB5783" s="20"/>
      <c r="DC5783" s="20"/>
      <c r="DD5783" s="20"/>
      <c r="DE5783" s="20"/>
      <c r="DF5783" s="20"/>
      <c r="DG5783" s="20"/>
      <c r="DH5783" s="20"/>
      <c r="DI5783" s="20"/>
      <c r="DJ5783" s="20"/>
      <c r="DK5783" s="20"/>
      <c r="DL5783" s="20"/>
      <c r="DM5783" s="20"/>
      <c r="DN5783" s="20"/>
      <c r="DO5783" s="20"/>
      <c r="DP5783" s="20"/>
      <c r="DQ5783" s="20"/>
      <c r="DR5783" s="20"/>
      <c r="DS5783" s="20"/>
      <c r="DT5783" s="20"/>
      <c r="DU5783" s="20"/>
      <c r="DV5783" s="20"/>
      <c r="DW5783" s="20"/>
      <c r="DX5783" s="20"/>
      <c r="DY5783" s="20"/>
    </row>
    <row r="5784" spans="2:129" x14ac:dyDescent="0.15">
      <c r="B5784" s="157" t="s">
        <v>12297</v>
      </c>
      <c r="C5784" s="114"/>
      <c r="D5784" s="145" t="s">
        <v>38</v>
      </c>
      <c r="E5784" s="276" t="s">
        <v>12298</v>
      </c>
      <c r="F5784" s="276">
        <f t="shared" si="800"/>
        <v>6.9992535999999994E-2</v>
      </c>
      <c r="G5784" s="276">
        <f t="shared" si="801"/>
        <v>1.5443629089999999E-2</v>
      </c>
      <c r="H5784" s="276">
        <f t="shared" si="802"/>
        <v>1.452975141E-2</v>
      </c>
      <c r="I5784" s="276">
        <f t="shared" si="803"/>
        <v>5.5394865000000003E-3</v>
      </c>
      <c r="J5784" s="276">
        <v>3.4479668999999998E-2</v>
      </c>
      <c r="K5784" s="276">
        <v>1.2808507E-2</v>
      </c>
      <c r="L5784" s="276">
        <v>1.2126646E-3</v>
      </c>
      <c r="M5784" s="276">
        <v>7.6182549000000004E-4</v>
      </c>
      <c r="N5784" s="276">
        <v>1.0969794999999999E-2</v>
      </c>
      <c r="O5784" s="276">
        <v>3.7120085999999999E-3</v>
      </c>
      <c r="P5784" s="276">
        <v>5.0857981000000001E-4</v>
      </c>
      <c r="Q5784" s="276">
        <v>3.3640633000000001E-3</v>
      </c>
      <c r="R5784" s="276">
        <v>0</v>
      </c>
      <c r="S5784" s="276">
        <v>0</v>
      </c>
      <c r="T5784" s="276">
        <v>0</v>
      </c>
      <c r="U5784" s="276">
        <v>2.1754232000000002E-3</v>
      </c>
      <c r="V5784" s="145"/>
      <c r="W5784" s="246">
        <f t="shared" si="799"/>
        <v>0.25540495555555554</v>
      </c>
      <c r="X5784" s="201">
        <v>4.6466558999999998</v>
      </c>
      <c r="Y5784" s="201">
        <v>3.8679815999999998</v>
      </c>
      <c r="Z5784" s="201">
        <v>0.34931792</v>
      </c>
      <c r="AA5784" s="201">
        <v>2.6993645999999998E-4</v>
      </c>
      <c r="AB5784" s="201">
        <v>0.26643041000000001</v>
      </c>
      <c r="AC5784" s="201">
        <v>2.2098724E-2</v>
      </c>
      <c r="AD5784" s="201">
        <v>0.1405573</v>
      </c>
      <c r="AE5784" s="76">
        <v>6.2190070000000003E-7</v>
      </c>
      <c r="AF5784" s="76">
        <v>2.5225975E-9</v>
      </c>
      <c r="AG5784" s="20">
        <v>2.6503214000000001E-2</v>
      </c>
      <c r="AH5784" s="20"/>
      <c r="AI5784" s="20"/>
      <c r="AJ5784" s="20"/>
      <c r="AK5784" s="20"/>
      <c r="AL5784" s="20"/>
      <c r="AM5784" s="20"/>
      <c r="AN5784" s="20"/>
      <c r="AS5784" s="20"/>
      <c r="AT5784" s="20"/>
      <c r="AU5784" s="20"/>
      <c r="AV5784" s="20"/>
      <c r="AW5784" s="20"/>
      <c r="AX5784" s="20"/>
      <c r="AY5784" s="20"/>
      <c r="AZ5784" s="20"/>
      <c r="BA5784" s="20"/>
      <c r="BB5784" s="20"/>
      <c r="BC5784" s="20"/>
      <c r="BD5784" s="20"/>
      <c r="BE5784" s="20"/>
      <c r="BF5784" s="20"/>
      <c r="BG5784" s="20"/>
      <c r="BH5784" s="20"/>
      <c r="BI5784" s="20"/>
      <c r="BJ5784" s="20"/>
      <c r="BK5784" s="20"/>
      <c r="BL5784" s="20"/>
      <c r="BM5784" s="20"/>
      <c r="BN5784" s="20"/>
      <c r="BO5784" s="20"/>
      <c r="BP5784" s="20"/>
      <c r="BQ5784" s="20"/>
      <c r="BR5784" s="20"/>
      <c r="BS5784" s="20"/>
      <c r="BT5784" s="20"/>
      <c r="BU5784" s="20"/>
      <c r="BV5784" s="20"/>
      <c r="BW5784" s="20"/>
      <c r="BX5784" s="20"/>
      <c r="BY5784" s="20"/>
      <c r="BZ5784" s="20"/>
      <c r="CA5784" s="20"/>
      <c r="CB5784" s="20"/>
      <c r="CC5784" s="20"/>
      <c r="CD5784" s="20"/>
      <c r="CE5784" s="20"/>
      <c r="CF5784" s="20"/>
      <c r="CG5784" s="20"/>
      <c r="CH5784" s="20"/>
      <c r="CI5784" s="20"/>
      <c r="CJ5784" s="20"/>
      <c r="CK5784" s="20"/>
      <c r="CL5784" s="20"/>
      <c r="CM5784" s="20"/>
      <c r="CN5784" s="20"/>
      <c r="CO5784" s="20"/>
      <c r="CP5784" s="20"/>
      <c r="CQ5784" s="20"/>
      <c r="CR5784" s="20"/>
      <c r="CS5784" s="20"/>
      <c r="CT5784" s="20"/>
      <c r="CU5784" s="20"/>
      <c r="CV5784" s="20"/>
      <c r="CW5784" s="20"/>
      <c r="CX5784" s="20"/>
      <c r="CY5784" s="20"/>
      <c r="CZ5784" s="20"/>
      <c r="DA5784" s="20"/>
      <c r="DB5784" s="20"/>
      <c r="DC5784" s="20"/>
      <c r="DD5784" s="20"/>
      <c r="DE5784" s="20"/>
      <c r="DF5784" s="20"/>
      <c r="DG5784" s="20"/>
      <c r="DH5784" s="20"/>
      <c r="DI5784" s="20"/>
      <c r="DJ5784" s="20"/>
      <c r="DK5784" s="20"/>
      <c r="DL5784" s="20"/>
      <c r="DM5784" s="20"/>
      <c r="DN5784" s="20"/>
      <c r="DO5784" s="20"/>
      <c r="DP5784" s="20"/>
      <c r="DQ5784" s="20"/>
      <c r="DR5784" s="20"/>
      <c r="DS5784" s="20"/>
      <c r="DT5784" s="20"/>
      <c r="DU5784" s="20"/>
      <c r="DV5784" s="20"/>
      <c r="DW5784" s="20"/>
      <c r="DX5784" s="20"/>
      <c r="DY5784" s="20"/>
    </row>
    <row r="5785" spans="2:129" x14ac:dyDescent="0.15">
      <c r="B5785" s="157" t="s">
        <v>12299</v>
      </c>
      <c r="C5785" s="114"/>
      <c r="D5785" s="145" t="s">
        <v>38</v>
      </c>
      <c r="E5785" s="276" t="s">
        <v>12300</v>
      </c>
      <c r="F5785" s="276">
        <f t="shared" si="800"/>
        <v>0.62011486400000004</v>
      </c>
      <c r="G5785" s="276">
        <f t="shared" si="801"/>
        <v>0.13591915800000001</v>
      </c>
      <c r="H5785" s="276">
        <f t="shared" si="802"/>
        <v>0.10556895999999999</v>
      </c>
      <c r="I5785" s="276">
        <f t="shared" si="803"/>
        <v>2.6196486000000001E-2</v>
      </c>
      <c r="J5785" s="276">
        <v>0.35243026</v>
      </c>
      <c r="K5785" s="276">
        <v>8.3718191999999997E-2</v>
      </c>
      <c r="L5785" s="276">
        <v>2.0403961000000002E-2</v>
      </c>
      <c r="M5785" s="276">
        <v>1.8285758999999999E-2</v>
      </c>
      <c r="N5785" s="276">
        <v>0.10412699</v>
      </c>
      <c r="O5785" s="276">
        <v>1.3506409E-2</v>
      </c>
      <c r="P5785" s="276">
        <v>1.446807E-3</v>
      </c>
      <c r="Q5785" s="276">
        <v>1.1409580000000001E-2</v>
      </c>
      <c r="R5785" s="276">
        <v>0</v>
      </c>
      <c r="S5785" s="276">
        <v>0</v>
      </c>
      <c r="T5785" s="276">
        <v>0</v>
      </c>
      <c r="U5785" s="276">
        <v>1.4786906000000001E-2</v>
      </c>
      <c r="V5785" s="145"/>
      <c r="W5785" s="246">
        <f t="shared" si="799"/>
        <v>2.6105945185185182</v>
      </c>
      <c r="X5785" s="201">
        <v>52.850088999999997</v>
      </c>
      <c r="Y5785" s="201">
        <v>28.209862999999999</v>
      </c>
      <c r="Z5785" s="201">
        <v>1.6176549</v>
      </c>
      <c r="AA5785" s="201">
        <v>4.8247375000000003</v>
      </c>
      <c r="AB5785" s="201">
        <v>17.501898000000001</v>
      </c>
      <c r="AC5785" s="201">
        <v>9.4234218999999994E-2</v>
      </c>
      <c r="AD5785" s="201">
        <v>0.60170126000000002</v>
      </c>
      <c r="AE5785" s="76">
        <v>5.3381205E-6</v>
      </c>
      <c r="AF5785" s="76">
        <v>3.2875095999999999E-8</v>
      </c>
      <c r="AG5785" s="20">
        <v>0.21246701000000001</v>
      </c>
      <c r="AH5785" s="20"/>
      <c r="AI5785" s="20"/>
      <c r="AJ5785" s="20"/>
      <c r="AK5785" s="20"/>
      <c r="AL5785" s="20"/>
      <c r="AM5785" s="20"/>
      <c r="AN5785" s="20"/>
      <c r="AS5785" s="20"/>
      <c r="AT5785" s="20"/>
      <c r="AU5785" s="20"/>
      <c r="AV5785" s="20"/>
      <c r="AW5785" s="20"/>
      <c r="AX5785" s="20"/>
      <c r="AY5785" s="20"/>
      <c r="AZ5785" s="20"/>
      <c r="BA5785" s="20"/>
      <c r="BB5785" s="20"/>
      <c r="BC5785" s="20"/>
      <c r="BD5785" s="20"/>
      <c r="BE5785" s="20"/>
      <c r="BF5785" s="20"/>
      <c r="BG5785" s="20"/>
      <c r="BH5785" s="20"/>
      <c r="BI5785" s="20"/>
      <c r="BJ5785" s="20"/>
      <c r="BK5785" s="20"/>
      <c r="BL5785" s="20"/>
      <c r="BM5785" s="20"/>
      <c r="BN5785" s="20"/>
      <c r="BO5785" s="20"/>
      <c r="BP5785" s="20"/>
      <c r="BQ5785" s="20"/>
      <c r="BR5785" s="20"/>
      <c r="BS5785" s="20"/>
      <c r="BT5785" s="20"/>
      <c r="BU5785" s="20"/>
      <c r="BV5785" s="20"/>
      <c r="BW5785" s="20"/>
      <c r="BX5785" s="20"/>
      <c r="BY5785" s="20"/>
      <c r="BZ5785" s="20"/>
      <c r="CA5785" s="20"/>
      <c r="CB5785" s="20"/>
      <c r="CC5785" s="20"/>
      <c r="CD5785" s="20"/>
      <c r="CE5785" s="20"/>
      <c r="CF5785" s="20"/>
      <c r="CG5785" s="20"/>
      <c r="CH5785" s="20"/>
      <c r="CI5785" s="20"/>
      <c r="CJ5785" s="20"/>
      <c r="CK5785" s="20"/>
      <c r="CL5785" s="20"/>
      <c r="CM5785" s="20"/>
      <c r="CN5785" s="20"/>
      <c r="CO5785" s="20"/>
      <c r="CP5785" s="20"/>
      <c r="CQ5785" s="20"/>
      <c r="CR5785" s="20"/>
      <c r="CS5785" s="20"/>
      <c r="CT5785" s="20"/>
      <c r="CU5785" s="20"/>
      <c r="CV5785" s="20"/>
      <c r="CW5785" s="20"/>
      <c r="CX5785" s="20"/>
      <c r="CY5785" s="20"/>
      <c r="CZ5785" s="20"/>
      <c r="DA5785" s="20"/>
      <c r="DB5785" s="20"/>
      <c r="DC5785" s="20"/>
      <c r="DD5785" s="20"/>
      <c r="DE5785" s="20"/>
      <c r="DF5785" s="20"/>
      <c r="DG5785" s="20"/>
      <c r="DH5785" s="20"/>
      <c r="DI5785" s="20"/>
      <c r="DJ5785" s="20"/>
      <c r="DK5785" s="20"/>
      <c r="DL5785" s="20"/>
      <c r="DM5785" s="20"/>
      <c r="DN5785" s="20"/>
      <c r="DO5785" s="20"/>
      <c r="DP5785" s="20"/>
      <c r="DQ5785" s="20"/>
      <c r="DR5785" s="20"/>
      <c r="DS5785" s="20"/>
      <c r="DT5785" s="20"/>
      <c r="DU5785" s="20"/>
      <c r="DV5785" s="20"/>
      <c r="DW5785" s="20"/>
      <c r="DX5785" s="20"/>
      <c r="DY5785" s="20"/>
    </row>
    <row r="5786" spans="2:129" x14ac:dyDescent="0.15">
      <c r="B5786" s="157" t="s">
        <v>12301</v>
      </c>
      <c r="C5786" s="114"/>
      <c r="D5786" s="145" t="s">
        <v>38</v>
      </c>
      <c r="E5786" s="276" t="s">
        <v>12302</v>
      </c>
      <c r="F5786" s="276">
        <f t="shared" si="800"/>
        <v>0.378131518</v>
      </c>
      <c r="G5786" s="276">
        <f t="shared" si="801"/>
        <v>8.3306322000000002E-2</v>
      </c>
      <c r="H5786" s="276">
        <f t="shared" si="802"/>
        <v>7.5531856000000008E-2</v>
      </c>
      <c r="I5786" s="276">
        <f t="shared" si="803"/>
        <v>2.640696E-2</v>
      </c>
      <c r="J5786" s="276">
        <v>0.19288638</v>
      </c>
      <c r="K5786" s="276">
        <v>6.2220915000000002E-2</v>
      </c>
      <c r="L5786" s="276">
        <v>1.0837919999999999E-2</v>
      </c>
      <c r="M5786" s="276">
        <v>1.4451881999999999E-2</v>
      </c>
      <c r="N5786" s="276">
        <v>5.7307574E-2</v>
      </c>
      <c r="O5786" s="276">
        <v>1.1546865999999999E-2</v>
      </c>
      <c r="P5786" s="276">
        <v>2.4730210000000002E-3</v>
      </c>
      <c r="Q5786" s="276">
        <v>1.0048328E-2</v>
      </c>
      <c r="R5786" s="276">
        <v>0</v>
      </c>
      <c r="S5786" s="276">
        <v>0</v>
      </c>
      <c r="T5786" s="276">
        <v>0</v>
      </c>
      <c r="U5786" s="276">
        <v>1.6358632000000001E-2</v>
      </c>
      <c r="V5786" s="145"/>
      <c r="W5786" s="246">
        <f t="shared" si="799"/>
        <v>1.4287879999999999</v>
      </c>
      <c r="X5786" s="201">
        <v>28.505624000000001</v>
      </c>
      <c r="Y5786" s="201">
        <v>18.870414</v>
      </c>
      <c r="Z5786" s="201">
        <v>1.2419359999999999</v>
      </c>
      <c r="AA5786" s="201">
        <v>1.4539660999999999</v>
      </c>
      <c r="AB5786" s="201">
        <v>6.3768630000000002</v>
      </c>
      <c r="AC5786" s="201">
        <v>7.4920633E-2</v>
      </c>
      <c r="AD5786" s="201">
        <v>0.48752391</v>
      </c>
      <c r="AE5786" s="76">
        <v>3.2666019999999998E-6</v>
      </c>
      <c r="AF5786" s="76">
        <v>1.5127874000000001E-8</v>
      </c>
      <c r="AG5786" s="20">
        <v>0.13769178000000001</v>
      </c>
      <c r="AH5786" s="20"/>
      <c r="AI5786" s="20"/>
      <c r="AJ5786" s="20"/>
      <c r="AK5786" s="20"/>
      <c r="AL5786" s="20"/>
      <c r="AM5786" s="20"/>
      <c r="AN5786" s="20"/>
      <c r="AS5786" s="20"/>
      <c r="AT5786" s="20"/>
      <c r="AU5786" s="20"/>
      <c r="AV5786" s="20"/>
      <c r="AW5786" s="20"/>
      <c r="AX5786" s="20"/>
      <c r="AY5786" s="20"/>
      <c r="AZ5786" s="20"/>
      <c r="BA5786" s="20"/>
      <c r="BB5786" s="20"/>
      <c r="BC5786" s="20"/>
      <c r="BD5786" s="20"/>
      <c r="BE5786" s="20"/>
      <c r="BF5786" s="20"/>
      <c r="BG5786" s="20"/>
      <c r="BH5786" s="20"/>
      <c r="BI5786" s="20"/>
      <c r="BJ5786" s="20"/>
      <c r="BK5786" s="20"/>
      <c r="BL5786" s="20"/>
      <c r="BM5786" s="20"/>
      <c r="BN5786" s="20"/>
      <c r="BO5786" s="20"/>
      <c r="BP5786" s="20"/>
      <c r="BQ5786" s="20"/>
      <c r="BR5786" s="20"/>
      <c r="BS5786" s="20"/>
      <c r="BT5786" s="20"/>
      <c r="BU5786" s="20"/>
      <c r="BV5786" s="20"/>
      <c r="BW5786" s="20"/>
      <c r="BX5786" s="20"/>
      <c r="BY5786" s="20"/>
      <c r="BZ5786" s="20"/>
      <c r="CA5786" s="20"/>
      <c r="CB5786" s="20"/>
      <c r="CC5786" s="20"/>
      <c r="CD5786" s="20"/>
      <c r="CE5786" s="20"/>
      <c r="CF5786" s="20"/>
      <c r="CG5786" s="20"/>
      <c r="CH5786" s="20"/>
      <c r="CI5786" s="20"/>
      <c r="CJ5786" s="20"/>
      <c r="CK5786" s="20"/>
      <c r="CL5786" s="20"/>
      <c r="CM5786" s="20"/>
      <c r="CN5786" s="20"/>
      <c r="CO5786" s="20"/>
      <c r="CP5786" s="20"/>
      <c r="CQ5786" s="20"/>
      <c r="CR5786" s="20"/>
      <c r="CS5786" s="20"/>
      <c r="CT5786" s="20"/>
      <c r="CU5786" s="20"/>
      <c r="CV5786" s="20"/>
      <c r="CW5786" s="20"/>
      <c r="CX5786" s="20"/>
      <c r="CY5786" s="20"/>
      <c r="CZ5786" s="20"/>
      <c r="DA5786" s="20"/>
      <c r="DB5786" s="20"/>
      <c r="DC5786" s="20"/>
      <c r="DD5786" s="20"/>
      <c r="DE5786" s="20"/>
      <c r="DF5786" s="20"/>
      <c r="DG5786" s="20"/>
      <c r="DH5786" s="20"/>
      <c r="DI5786" s="20"/>
      <c r="DJ5786" s="20"/>
      <c r="DK5786" s="20"/>
      <c r="DL5786" s="20"/>
      <c r="DM5786" s="20"/>
      <c r="DN5786" s="20"/>
      <c r="DO5786" s="20"/>
      <c r="DP5786" s="20"/>
      <c r="DQ5786" s="20"/>
      <c r="DR5786" s="20"/>
      <c r="DS5786" s="20"/>
      <c r="DT5786" s="20"/>
      <c r="DU5786" s="20"/>
      <c r="DV5786" s="20"/>
      <c r="DW5786" s="20"/>
      <c r="DX5786" s="20"/>
      <c r="DY5786" s="20"/>
    </row>
    <row r="5787" spans="2:129" x14ac:dyDescent="0.15">
      <c r="B5787" s="157" t="s">
        <v>12303</v>
      </c>
      <c r="C5787" s="114"/>
      <c r="D5787" s="145" t="s">
        <v>38</v>
      </c>
      <c r="E5787" s="276" t="s">
        <v>12304</v>
      </c>
      <c r="F5787" s="276">
        <f t="shared" si="800"/>
        <v>0.72968870610000003</v>
      </c>
      <c r="G5787" s="276">
        <f t="shared" si="801"/>
        <v>0.4335481363</v>
      </c>
      <c r="H5787" s="276">
        <f t="shared" si="802"/>
        <v>9.79720746E-2</v>
      </c>
      <c r="I5787" s="276">
        <f t="shared" si="803"/>
        <v>1.0429585200000001E-2</v>
      </c>
      <c r="J5787" s="276">
        <v>0.18773891000000001</v>
      </c>
      <c r="K5787" s="276">
        <v>7.9876995000000006E-2</v>
      </c>
      <c r="L5787" s="276">
        <v>5.4309045999999996E-3</v>
      </c>
      <c r="M5787" s="276">
        <v>8.7541562999999996E-3</v>
      </c>
      <c r="N5787" s="276">
        <v>0.15635130999999999</v>
      </c>
      <c r="O5787" s="276">
        <v>0.26844266999999999</v>
      </c>
      <c r="P5787" s="276">
        <v>1.2664175E-2</v>
      </c>
      <c r="Q5787" s="276">
        <v>6.2118774000000003E-3</v>
      </c>
      <c r="R5787" s="276">
        <v>0</v>
      </c>
      <c r="S5787" s="276">
        <v>0</v>
      </c>
      <c r="T5787" s="276">
        <v>0</v>
      </c>
      <c r="U5787" s="276">
        <v>4.2177077999999996E-3</v>
      </c>
      <c r="V5787" s="145"/>
      <c r="W5787" s="246">
        <f t="shared" si="799"/>
        <v>1.3906585925925925</v>
      </c>
      <c r="X5787" s="201">
        <v>43.374943000000002</v>
      </c>
      <c r="Y5787" s="201">
        <v>38.177356000000003</v>
      </c>
      <c r="Z5787" s="201">
        <v>0.64020056000000003</v>
      </c>
      <c r="AA5787" s="201">
        <v>1.2309076E-3</v>
      </c>
      <c r="AB5787" s="201">
        <v>4.2140632</v>
      </c>
      <c r="AC5787" s="201">
        <v>4.4505611E-2</v>
      </c>
      <c r="AD5787" s="201">
        <v>0.29758625999999999</v>
      </c>
      <c r="AE5787" s="76">
        <v>5.1105094999999998E-6</v>
      </c>
      <c r="AF5787" s="76">
        <v>1.4517650000000001E-8</v>
      </c>
      <c r="AG5787" s="20">
        <v>9.9948704999999999E-2</v>
      </c>
      <c r="AH5787" s="20"/>
      <c r="AI5787" s="20"/>
      <c r="AJ5787" s="20"/>
      <c r="AK5787" s="20"/>
      <c r="AL5787" s="20"/>
      <c r="AM5787" s="20"/>
      <c r="AN5787" s="20"/>
      <c r="AS5787" s="20"/>
      <c r="AT5787" s="20"/>
      <c r="AU5787" s="20"/>
      <c r="AV5787" s="20"/>
      <c r="AW5787" s="20"/>
      <c r="AX5787" s="20"/>
      <c r="AY5787" s="20"/>
      <c r="AZ5787" s="20"/>
      <c r="BA5787" s="20"/>
      <c r="BB5787" s="20"/>
      <c r="BC5787" s="20"/>
      <c r="BD5787" s="20"/>
      <c r="BE5787" s="20"/>
      <c r="BF5787" s="20"/>
      <c r="BG5787" s="20"/>
      <c r="BH5787" s="20"/>
      <c r="BI5787" s="20"/>
      <c r="BJ5787" s="20"/>
      <c r="BK5787" s="20"/>
      <c r="BL5787" s="20"/>
      <c r="BM5787" s="20"/>
      <c r="BN5787" s="20"/>
      <c r="BO5787" s="20"/>
      <c r="BP5787" s="20"/>
      <c r="BQ5787" s="20"/>
      <c r="BR5787" s="20"/>
      <c r="BS5787" s="20"/>
      <c r="BT5787" s="20"/>
      <c r="BU5787" s="20"/>
      <c r="BV5787" s="20"/>
      <c r="BW5787" s="20"/>
      <c r="BX5787" s="20"/>
      <c r="BY5787" s="20"/>
      <c r="BZ5787" s="20"/>
      <c r="CA5787" s="20"/>
      <c r="CB5787" s="20"/>
      <c r="CC5787" s="20"/>
      <c r="CD5787" s="20"/>
      <c r="CE5787" s="20"/>
      <c r="CF5787" s="20"/>
      <c r="CG5787" s="20"/>
      <c r="CH5787" s="20"/>
      <c r="CI5787" s="20"/>
      <c r="CJ5787" s="20"/>
      <c r="CK5787" s="20"/>
      <c r="CL5787" s="20"/>
      <c r="CM5787" s="20"/>
      <c r="CN5787" s="20"/>
      <c r="CO5787" s="20"/>
      <c r="CP5787" s="20"/>
      <c r="CQ5787" s="20"/>
      <c r="CR5787" s="20"/>
      <c r="CS5787" s="20"/>
      <c r="CT5787" s="20"/>
      <c r="CU5787" s="20"/>
      <c r="CV5787" s="20"/>
      <c r="CW5787" s="20"/>
      <c r="CX5787" s="20"/>
      <c r="CY5787" s="20"/>
      <c r="CZ5787" s="20"/>
      <c r="DA5787" s="20"/>
      <c r="DB5787" s="20"/>
      <c r="DC5787" s="20"/>
      <c r="DD5787" s="20"/>
      <c r="DE5787" s="20"/>
      <c r="DF5787" s="20"/>
      <c r="DG5787" s="20"/>
      <c r="DH5787" s="20"/>
      <c r="DI5787" s="20"/>
      <c r="DJ5787" s="20"/>
      <c r="DK5787" s="20"/>
      <c r="DL5787" s="20"/>
      <c r="DM5787" s="20"/>
      <c r="DN5787" s="20"/>
      <c r="DO5787" s="20"/>
      <c r="DP5787" s="20"/>
      <c r="DQ5787" s="20"/>
      <c r="DR5787" s="20"/>
      <c r="DS5787" s="20"/>
      <c r="DT5787" s="20"/>
      <c r="DU5787" s="20"/>
      <c r="DV5787" s="20"/>
      <c r="DW5787" s="20"/>
      <c r="DX5787" s="20"/>
      <c r="DY5787" s="20"/>
    </row>
    <row r="5788" spans="2:129" x14ac:dyDescent="0.15">
      <c r="B5788" s="157" t="s">
        <v>12305</v>
      </c>
      <c r="C5788" s="114"/>
      <c r="D5788" s="145" t="s">
        <v>38</v>
      </c>
      <c r="E5788" s="276" t="s">
        <v>12306</v>
      </c>
      <c r="F5788" s="276">
        <f t="shared" si="800"/>
        <v>14.512562256100001</v>
      </c>
      <c r="G5788" s="276">
        <f t="shared" si="801"/>
        <v>13.3384059441</v>
      </c>
      <c r="H5788" s="276">
        <f t="shared" si="802"/>
        <v>0.51606792999999995</v>
      </c>
      <c r="I5788" s="276">
        <f t="shared" si="803"/>
        <v>0.211484282</v>
      </c>
      <c r="J5788" s="276">
        <v>0.4466041</v>
      </c>
      <c r="K5788" s="276">
        <v>0.44948728999999998</v>
      </c>
      <c r="L5788" s="276">
        <v>4.4954638999999998E-2</v>
      </c>
      <c r="M5788" s="276">
        <v>3.4100541000000001E-3</v>
      </c>
      <c r="N5788" s="276">
        <v>0.23303789</v>
      </c>
      <c r="O5788" s="276">
        <v>13.101958</v>
      </c>
      <c r="P5788" s="276">
        <v>2.1626000999999999E-2</v>
      </c>
      <c r="Q5788" s="276">
        <v>0.18293661</v>
      </c>
      <c r="R5788" s="276">
        <v>0</v>
      </c>
      <c r="S5788" s="276">
        <v>0</v>
      </c>
      <c r="T5788" s="276">
        <v>0</v>
      </c>
      <c r="U5788" s="276">
        <v>2.8547672E-2</v>
      </c>
      <c r="V5788" s="145"/>
      <c r="W5788" s="246">
        <f t="shared" si="799"/>
        <v>3.3081785185185182</v>
      </c>
      <c r="X5788" s="201">
        <v>45.128923999999998</v>
      </c>
      <c r="Y5788" s="201">
        <v>38.015017</v>
      </c>
      <c r="Z5788" s="201">
        <v>3.0020213</v>
      </c>
      <c r="AA5788" s="201">
        <v>3.7596020999999999E-3</v>
      </c>
      <c r="AB5788" s="201">
        <v>1.7552939999999999</v>
      </c>
      <c r="AC5788" s="201">
        <v>0.2314697</v>
      </c>
      <c r="AD5788" s="201">
        <v>2.121362</v>
      </c>
      <c r="AE5788" s="76">
        <v>4.9683327E-5</v>
      </c>
      <c r="AF5788" s="76">
        <v>2.8498145000000001E-8</v>
      </c>
      <c r="AG5788" s="20">
        <v>0.25014873999999998</v>
      </c>
      <c r="AH5788" s="20"/>
      <c r="AI5788" s="20"/>
      <c r="AJ5788" s="20"/>
      <c r="AK5788" s="20"/>
      <c r="AL5788" s="20"/>
      <c r="AM5788" s="20"/>
      <c r="AN5788" s="20"/>
      <c r="AS5788" s="20"/>
      <c r="AT5788" s="20"/>
      <c r="AU5788" s="20"/>
      <c r="AV5788" s="20"/>
      <c r="AW5788" s="20"/>
      <c r="AX5788" s="20"/>
      <c r="AY5788" s="20"/>
      <c r="AZ5788" s="20"/>
      <c r="BA5788" s="20"/>
      <c r="BB5788" s="20"/>
      <c r="BC5788" s="20"/>
      <c r="BD5788" s="20"/>
      <c r="BE5788" s="20"/>
      <c r="BF5788" s="20"/>
      <c r="BG5788" s="20"/>
      <c r="BH5788" s="20"/>
      <c r="BI5788" s="20"/>
      <c r="BJ5788" s="20"/>
      <c r="BK5788" s="20"/>
      <c r="BL5788" s="20"/>
      <c r="BM5788" s="20"/>
      <c r="BN5788" s="20"/>
      <c r="BO5788" s="20"/>
      <c r="BP5788" s="20"/>
      <c r="BQ5788" s="20"/>
      <c r="BR5788" s="20"/>
      <c r="BS5788" s="20"/>
      <c r="BT5788" s="20"/>
      <c r="BU5788" s="20"/>
      <c r="BV5788" s="20"/>
      <c r="BW5788" s="20"/>
      <c r="BX5788" s="20"/>
      <c r="BY5788" s="20"/>
      <c r="BZ5788" s="20"/>
      <c r="CA5788" s="20"/>
      <c r="CB5788" s="20"/>
      <c r="CC5788" s="20"/>
      <c r="CD5788" s="20"/>
      <c r="CE5788" s="20"/>
      <c r="CF5788" s="20"/>
      <c r="CG5788" s="20"/>
      <c r="CH5788" s="20"/>
      <c r="CI5788" s="20"/>
      <c r="CJ5788" s="20"/>
      <c r="CK5788" s="20"/>
      <c r="CL5788" s="20"/>
      <c r="CM5788" s="20"/>
      <c r="CN5788" s="20"/>
      <c r="CO5788" s="20"/>
      <c r="CP5788" s="20"/>
      <c r="CQ5788" s="20"/>
      <c r="CR5788" s="20"/>
      <c r="CS5788" s="20"/>
      <c r="CT5788" s="20"/>
      <c r="CU5788" s="20"/>
      <c r="CV5788" s="20"/>
      <c r="CW5788" s="20"/>
      <c r="CX5788" s="20"/>
      <c r="CY5788" s="20"/>
      <c r="CZ5788" s="20"/>
      <c r="DA5788" s="20"/>
      <c r="DB5788" s="20"/>
      <c r="DC5788" s="20"/>
      <c r="DD5788" s="20"/>
      <c r="DE5788" s="20"/>
      <c r="DF5788" s="20"/>
      <c r="DG5788" s="20"/>
      <c r="DH5788" s="20"/>
      <c r="DI5788" s="20"/>
      <c r="DJ5788" s="20"/>
      <c r="DK5788" s="20"/>
      <c r="DL5788" s="20"/>
      <c r="DM5788" s="20"/>
      <c r="DN5788" s="20"/>
      <c r="DO5788" s="20"/>
      <c r="DP5788" s="20"/>
      <c r="DQ5788" s="20"/>
      <c r="DR5788" s="20"/>
      <c r="DS5788" s="20"/>
      <c r="DT5788" s="20"/>
      <c r="DU5788" s="20"/>
      <c r="DV5788" s="20"/>
      <c r="DW5788" s="20"/>
      <c r="DX5788" s="20"/>
      <c r="DY5788" s="20"/>
    </row>
    <row r="5789" spans="2:129" x14ac:dyDescent="0.15">
      <c r="B5789" s="157" t="s">
        <v>12307</v>
      </c>
      <c r="C5789" s="114"/>
      <c r="D5789" s="145" t="s">
        <v>38</v>
      </c>
      <c r="E5789" s="276" t="s">
        <v>12308</v>
      </c>
      <c r="F5789" s="276">
        <f t="shared" si="800"/>
        <v>1.8353636518000003</v>
      </c>
      <c r="G5789" s="276">
        <f t="shared" si="801"/>
        <v>0.35680135080000003</v>
      </c>
      <c r="H5789" s="276">
        <f t="shared" si="802"/>
        <v>0.72448411400000001</v>
      </c>
      <c r="I5789" s="276">
        <f t="shared" si="803"/>
        <v>0.10252936700000001</v>
      </c>
      <c r="J5789" s="276">
        <v>0.65154882000000003</v>
      </c>
      <c r="K5789" s="276">
        <v>0.53258720000000004</v>
      </c>
      <c r="L5789" s="276">
        <v>6.6261933999999995E-2</v>
      </c>
      <c r="M5789" s="276">
        <v>4.2804328000000001E-3</v>
      </c>
      <c r="N5789" s="276">
        <v>0.29338595000000001</v>
      </c>
      <c r="O5789" s="276">
        <v>5.9134968000000003E-2</v>
      </c>
      <c r="P5789" s="276">
        <v>0.12563498000000001</v>
      </c>
      <c r="Q5789" s="276">
        <v>6.8003879000000003E-2</v>
      </c>
      <c r="R5789" s="276">
        <v>0</v>
      </c>
      <c r="S5789" s="276">
        <v>0</v>
      </c>
      <c r="T5789" s="276">
        <v>0</v>
      </c>
      <c r="U5789" s="276">
        <v>3.4525488E-2</v>
      </c>
      <c r="V5789" s="145"/>
      <c r="W5789" s="246">
        <f t="shared" si="799"/>
        <v>4.8262875555555551</v>
      </c>
      <c r="X5789" s="201">
        <v>84.182716999999997</v>
      </c>
      <c r="Y5789" s="201">
        <v>71.371865999999997</v>
      </c>
      <c r="Z5789" s="201">
        <v>6.8312151999999999</v>
      </c>
      <c r="AA5789" s="201">
        <v>6.1981431000000002E-3</v>
      </c>
      <c r="AB5789" s="201">
        <v>2.1124054999999999</v>
      </c>
      <c r="AC5789" s="201">
        <v>0.47896618000000002</v>
      </c>
      <c r="AD5789" s="201">
        <v>3.3820657999999999</v>
      </c>
      <c r="AE5789" s="76">
        <v>1.9030176000000001E-5</v>
      </c>
      <c r="AF5789" s="76">
        <v>3.7953399999999998E-8</v>
      </c>
      <c r="AG5789" s="20">
        <v>0.48962867999999998</v>
      </c>
      <c r="AH5789" s="20"/>
      <c r="AI5789" s="20"/>
      <c r="AJ5789" s="20"/>
      <c r="AK5789" s="20"/>
      <c r="AL5789" s="20"/>
      <c r="AM5789" s="20"/>
      <c r="AN5789" s="20"/>
      <c r="AS5789" s="20"/>
      <c r="AT5789" s="20"/>
      <c r="AU5789" s="20"/>
      <c r="AV5789" s="20"/>
      <c r="AW5789" s="20"/>
      <c r="AX5789" s="20"/>
      <c r="AY5789" s="20"/>
      <c r="AZ5789" s="20"/>
      <c r="BA5789" s="20"/>
      <c r="BB5789" s="20"/>
      <c r="BC5789" s="20"/>
      <c r="BD5789" s="20"/>
      <c r="BE5789" s="20"/>
      <c r="BF5789" s="20"/>
      <c r="BG5789" s="20"/>
      <c r="BH5789" s="20"/>
      <c r="BI5789" s="20"/>
      <c r="BJ5789" s="20"/>
      <c r="BK5789" s="20"/>
      <c r="BL5789" s="20"/>
      <c r="BM5789" s="20"/>
      <c r="BN5789" s="20"/>
      <c r="BO5789" s="20"/>
      <c r="BP5789" s="20"/>
      <c r="BQ5789" s="20"/>
      <c r="BR5789" s="20"/>
      <c r="BS5789" s="20"/>
      <c r="BT5789" s="20"/>
      <c r="BU5789" s="20"/>
      <c r="BV5789" s="20"/>
      <c r="BW5789" s="20"/>
      <c r="BX5789" s="20"/>
      <c r="BY5789" s="20"/>
      <c r="BZ5789" s="20"/>
      <c r="CA5789" s="20"/>
      <c r="CB5789" s="20"/>
      <c r="CC5789" s="20"/>
      <c r="CD5789" s="20"/>
      <c r="CE5789" s="20"/>
      <c r="CF5789" s="20"/>
      <c r="CG5789" s="20"/>
      <c r="CH5789" s="20"/>
      <c r="CI5789" s="20"/>
      <c r="CJ5789" s="20"/>
      <c r="CK5789" s="20"/>
      <c r="CL5789" s="20"/>
      <c r="CM5789" s="20"/>
      <c r="CN5789" s="20"/>
      <c r="CO5789" s="20"/>
      <c r="CP5789" s="20"/>
      <c r="CQ5789" s="20"/>
      <c r="CR5789" s="20"/>
      <c r="CS5789" s="20"/>
      <c r="CT5789" s="20"/>
      <c r="CU5789" s="20"/>
      <c r="CV5789" s="20"/>
      <c r="CW5789" s="20"/>
      <c r="CX5789" s="20"/>
      <c r="CY5789" s="20"/>
      <c r="CZ5789" s="20"/>
      <c r="DA5789" s="20"/>
      <c r="DB5789" s="20"/>
      <c r="DC5789" s="20"/>
      <c r="DD5789" s="20"/>
      <c r="DE5789" s="20"/>
      <c r="DF5789" s="20"/>
      <c r="DG5789" s="20"/>
      <c r="DH5789" s="20"/>
      <c r="DI5789" s="20"/>
      <c r="DJ5789" s="20"/>
      <c r="DK5789" s="20"/>
      <c r="DL5789" s="20"/>
      <c r="DM5789" s="20"/>
      <c r="DN5789" s="20"/>
      <c r="DO5789" s="20"/>
      <c r="DP5789" s="20"/>
      <c r="DQ5789" s="20"/>
      <c r="DR5789" s="20"/>
      <c r="DS5789" s="20"/>
      <c r="DT5789" s="20"/>
      <c r="DU5789" s="20"/>
      <c r="DV5789" s="20"/>
      <c r="DW5789" s="20"/>
      <c r="DX5789" s="20"/>
      <c r="DY5789" s="20"/>
    </row>
    <row r="5790" spans="2:129" x14ac:dyDescent="0.15">
      <c r="B5790" s="157" t="s">
        <v>12309</v>
      </c>
      <c r="C5790" s="114"/>
      <c r="D5790" s="145" t="s">
        <v>38</v>
      </c>
      <c r="E5790" s="276" t="s">
        <v>12310</v>
      </c>
      <c r="F5790" s="276">
        <f t="shared" si="800"/>
        <v>0.72846551819999994</v>
      </c>
      <c r="G5790" s="276">
        <f t="shared" si="801"/>
        <v>0.40903101549999998</v>
      </c>
      <c r="H5790" s="276">
        <f t="shared" si="802"/>
        <v>9.5447274100000007E-2</v>
      </c>
      <c r="I5790" s="276">
        <f t="shared" si="803"/>
        <v>9.3666786000000009E-3</v>
      </c>
      <c r="J5790" s="276">
        <v>0.21462054999999999</v>
      </c>
      <c r="K5790" s="276">
        <v>7.8779853999999996E-2</v>
      </c>
      <c r="L5790" s="276">
        <v>4.4720141000000003E-3</v>
      </c>
      <c r="M5790" s="276">
        <v>7.5797154999999996E-3</v>
      </c>
      <c r="N5790" s="276">
        <v>0.13458265</v>
      </c>
      <c r="O5790" s="276">
        <v>0.26686864999999999</v>
      </c>
      <c r="P5790" s="276">
        <v>1.2195406000000001E-2</v>
      </c>
      <c r="Q5790" s="276">
        <v>4.8813596000000002E-3</v>
      </c>
      <c r="R5790" s="276">
        <v>0</v>
      </c>
      <c r="S5790" s="276">
        <v>0</v>
      </c>
      <c r="T5790" s="276">
        <v>0</v>
      </c>
      <c r="U5790" s="276">
        <v>4.4853189999999998E-3</v>
      </c>
      <c r="V5790" s="145"/>
      <c r="W5790" s="246">
        <f t="shared" si="799"/>
        <v>1.5897818518518516</v>
      </c>
      <c r="X5790" s="201">
        <v>43.671087999999997</v>
      </c>
      <c r="Y5790" s="201">
        <v>42.076293999999997</v>
      </c>
      <c r="Z5790" s="201">
        <v>0.72092005000000003</v>
      </c>
      <c r="AA5790" s="201">
        <v>6.7403942000000003E-4</v>
      </c>
      <c r="AB5790" s="201">
        <v>0.49727407000000001</v>
      </c>
      <c r="AC5790" s="201">
        <v>5.2698251000000002E-2</v>
      </c>
      <c r="AD5790" s="201">
        <v>0.32322782</v>
      </c>
      <c r="AE5790" s="76">
        <v>5.1631228000000003E-6</v>
      </c>
      <c r="AF5790" s="76">
        <v>1.4085214E-8</v>
      </c>
      <c r="AG5790" s="20">
        <v>0.12816526</v>
      </c>
      <c r="AH5790" s="20"/>
      <c r="AI5790" s="20"/>
      <c r="AJ5790" s="20"/>
      <c r="AK5790" s="20"/>
      <c r="AL5790" s="20"/>
      <c r="AM5790" s="20"/>
      <c r="AN5790" s="20"/>
      <c r="AS5790" s="20"/>
      <c r="AT5790" s="20"/>
      <c r="AU5790" s="20"/>
      <c r="AV5790" s="20"/>
      <c r="AW5790" s="20"/>
      <c r="AX5790" s="20"/>
      <c r="AY5790" s="20"/>
      <c r="AZ5790" s="20"/>
      <c r="BA5790" s="20"/>
      <c r="BB5790" s="20"/>
      <c r="BC5790" s="20"/>
      <c r="BD5790" s="20"/>
      <c r="BE5790" s="20"/>
      <c r="BF5790" s="20"/>
      <c r="BG5790" s="20"/>
      <c r="BH5790" s="20"/>
      <c r="BI5790" s="20"/>
      <c r="BJ5790" s="20"/>
      <c r="BK5790" s="20"/>
      <c r="BL5790" s="20"/>
      <c r="BM5790" s="20"/>
      <c r="BN5790" s="20"/>
      <c r="BO5790" s="20"/>
      <c r="BP5790" s="20"/>
      <c r="BQ5790" s="20"/>
      <c r="BR5790" s="20"/>
      <c r="BS5790" s="20"/>
      <c r="BT5790" s="20"/>
      <c r="BU5790" s="20"/>
      <c r="BV5790" s="20"/>
      <c r="BW5790" s="20"/>
      <c r="BX5790" s="20"/>
      <c r="BY5790" s="20"/>
      <c r="BZ5790" s="20"/>
      <c r="CA5790" s="20"/>
      <c r="CB5790" s="20"/>
      <c r="CC5790" s="20"/>
      <c r="CD5790" s="20"/>
      <c r="CE5790" s="20"/>
      <c r="CF5790" s="20"/>
      <c r="CG5790" s="20"/>
      <c r="CH5790" s="20"/>
      <c r="CI5790" s="20"/>
      <c r="CJ5790" s="20"/>
      <c r="CK5790" s="20"/>
      <c r="CL5790" s="20"/>
      <c r="CM5790" s="20"/>
      <c r="CN5790" s="20"/>
      <c r="CO5790" s="20"/>
      <c r="CP5790" s="20"/>
      <c r="CQ5790" s="20"/>
      <c r="CR5790" s="20"/>
      <c r="CS5790" s="20"/>
      <c r="CT5790" s="20"/>
      <c r="CU5790" s="20"/>
      <c r="CV5790" s="20"/>
      <c r="CW5790" s="20"/>
      <c r="CX5790" s="20"/>
      <c r="CY5790" s="20"/>
      <c r="CZ5790" s="20"/>
      <c r="DA5790" s="20"/>
      <c r="DB5790" s="20"/>
      <c r="DC5790" s="20"/>
      <c r="DD5790" s="20"/>
      <c r="DE5790" s="20"/>
      <c r="DF5790" s="20"/>
      <c r="DG5790" s="20"/>
      <c r="DH5790" s="20"/>
      <c r="DI5790" s="20"/>
      <c r="DJ5790" s="20"/>
      <c r="DK5790" s="20"/>
      <c r="DL5790" s="20"/>
      <c r="DM5790" s="20"/>
      <c r="DN5790" s="20"/>
      <c r="DO5790" s="20"/>
      <c r="DP5790" s="20"/>
      <c r="DQ5790" s="20"/>
      <c r="DR5790" s="20"/>
      <c r="DS5790" s="20"/>
      <c r="DT5790" s="20"/>
      <c r="DU5790" s="20"/>
      <c r="DV5790" s="20"/>
      <c r="DW5790" s="20"/>
      <c r="DX5790" s="20"/>
      <c r="DY5790" s="20"/>
    </row>
    <row r="5791" spans="2:129" x14ac:dyDescent="0.15">
      <c r="B5791" s="157" t="s">
        <v>12311</v>
      </c>
      <c r="C5791" s="114"/>
      <c r="D5791" s="145" t="s">
        <v>38</v>
      </c>
      <c r="E5791" s="276" t="s">
        <v>12312</v>
      </c>
      <c r="F5791" s="276">
        <f t="shared" si="800"/>
        <v>0.46401569859999997</v>
      </c>
      <c r="G5791" s="276">
        <f t="shared" si="801"/>
        <v>0.13263861499999999</v>
      </c>
      <c r="H5791" s="276">
        <f t="shared" si="802"/>
        <v>9.8120337199999991E-2</v>
      </c>
      <c r="I5791" s="276">
        <f t="shared" si="803"/>
        <v>2.1284556399999998E-2</v>
      </c>
      <c r="J5791" s="276">
        <v>0.21197219</v>
      </c>
      <c r="K5791" s="276">
        <v>9.1847366999999999E-2</v>
      </c>
      <c r="L5791" s="276">
        <v>4.6106495000000003E-3</v>
      </c>
      <c r="M5791" s="276">
        <v>5.3835557999999999E-2</v>
      </c>
      <c r="N5791" s="276">
        <v>6.5741437E-2</v>
      </c>
      <c r="O5791" s="276">
        <v>1.3061619999999999E-2</v>
      </c>
      <c r="P5791" s="276">
        <v>1.6623206999999999E-3</v>
      </c>
      <c r="Q5791" s="276">
        <v>1.4602499999999999E-2</v>
      </c>
      <c r="R5791" s="276">
        <v>0</v>
      </c>
      <c r="S5791" s="276">
        <v>0</v>
      </c>
      <c r="T5791" s="276">
        <v>0</v>
      </c>
      <c r="U5791" s="276">
        <v>6.6820563999999997E-3</v>
      </c>
      <c r="V5791" s="145"/>
      <c r="W5791" s="246">
        <f t="shared" si="799"/>
        <v>1.5701643703703703</v>
      </c>
      <c r="X5791" s="201">
        <v>67.930020999999996</v>
      </c>
      <c r="Y5791" s="201">
        <v>64.752251000000001</v>
      </c>
      <c r="Z5791" s="201">
        <v>1.4056843000000001</v>
      </c>
      <c r="AA5791" s="201">
        <v>1.4663027000000001E-3</v>
      </c>
      <c r="AB5791" s="201">
        <v>0.95329911000000001</v>
      </c>
      <c r="AC5791" s="201">
        <v>9.8102210999999995E-2</v>
      </c>
      <c r="AD5791" s="201">
        <v>0.71921818999999998</v>
      </c>
      <c r="AE5791" s="76">
        <v>4.0164183000000001E-6</v>
      </c>
      <c r="AF5791" s="76">
        <v>9.0900917000000001E-9</v>
      </c>
      <c r="AG5791" s="20">
        <v>0.56856465</v>
      </c>
      <c r="AH5791" s="20"/>
      <c r="AI5791" s="20"/>
      <c r="AJ5791" s="20"/>
      <c r="AK5791" s="20"/>
      <c r="AL5791" s="20"/>
      <c r="AM5791" s="20"/>
      <c r="AN5791" s="20"/>
      <c r="AS5791" s="20"/>
      <c r="AT5791" s="20"/>
      <c r="AU5791" s="20"/>
      <c r="AV5791" s="20"/>
      <c r="AW5791" s="20"/>
      <c r="AX5791" s="20"/>
      <c r="AY5791" s="20"/>
      <c r="AZ5791" s="20"/>
      <c r="BA5791" s="20"/>
      <c r="BB5791" s="20"/>
      <c r="BC5791" s="20"/>
      <c r="BD5791" s="20"/>
      <c r="BE5791" s="20"/>
      <c r="BF5791" s="20"/>
      <c r="BG5791" s="20"/>
      <c r="BH5791" s="20"/>
      <c r="BI5791" s="20"/>
      <c r="BJ5791" s="20"/>
      <c r="BK5791" s="20"/>
      <c r="BL5791" s="20"/>
      <c r="BM5791" s="20"/>
      <c r="BN5791" s="20"/>
      <c r="BO5791" s="20"/>
      <c r="BP5791" s="20"/>
      <c r="BQ5791" s="20"/>
      <c r="BR5791" s="20"/>
      <c r="BS5791" s="20"/>
      <c r="BT5791" s="20"/>
      <c r="BU5791" s="20"/>
      <c r="BV5791" s="20"/>
      <c r="BW5791" s="20"/>
      <c r="BX5791" s="20"/>
      <c r="BY5791" s="20"/>
      <c r="BZ5791" s="20"/>
      <c r="CA5791" s="20"/>
      <c r="CB5791" s="20"/>
      <c r="CC5791" s="20"/>
      <c r="CD5791" s="20"/>
      <c r="CE5791" s="20"/>
      <c r="CF5791" s="20"/>
      <c r="CG5791" s="20"/>
      <c r="CH5791" s="20"/>
      <c r="CI5791" s="20"/>
      <c r="CJ5791" s="20"/>
      <c r="CK5791" s="20"/>
      <c r="CL5791" s="20"/>
      <c r="CM5791" s="20"/>
      <c r="CN5791" s="20"/>
      <c r="CO5791" s="20"/>
      <c r="CP5791" s="20"/>
      <c r="CQ5791" s="20"/>
      <c r="CR5791" s="20"/>
      <c r="CS5791" s="20"/>
      <c r="CT5791" s="20"/>
      <c r="CU5791" s="20"/>
      <c r="CV5791" s="20"/>
      <c r="CW5791" s="20"/>
      <c r="CX5791" s="20"/>
      <c r="CY5791" s="20"/>
      <c r="CZ5791" s="20"/>
      <c r="DA5791" s="20"/>
      <c r="DB5791" s="20"/>
      <c r="DC5791" s="20"/>
      <c r="DD5791" s="20"/>
      <c r="DE5791" s="20"/>
      <c r="DF5791" s="20"/>
      <c r="DG5791" s="20"/>
      <c r="DH5791" s="20"/>
      <c r="DI5791" s="20"/>
      <c r="DJ5791" s="20"/>
      <c r="DK5791" s="20"/>
      <c r="DL5791" s="20"/>
      <c r="DM5791" s="20"/>
      <c r="DN5791" s="20"/>
      <c r="DO5791" s="20"/>
      <c r="DP5791" s="20"/>
      <c r="DQ5791" s="20"/>
      <c r="DR5791" s="20"/>
      <c r="DS5791" s="20"/>
      <c r="DT5791" s="20"/>
      <c r="DU5791" s="20"/>
      <c r="DV5791" s="20"/>
      <c r="DW5791" s="20"/>
      <c r="DX5791" s="20"/>
      <c r="DY5791" s="20"/>
    </row>
    <row r="5792" spans="2:129" x14ac:dyDescent="0.15">
      <c r="B5792" s="157" t="s">
        <v>12313</v>
      </c>
      <c r="C5792" s="114"/>
      <c r="D5792" s="145" t="s">
        <v>38</v>
      </c>
      <c r="E5792" s="276" t="s">
        <v>12314</v>
      </c>
      <c r="F5792" s="276">
        <f t="shared" si="800"/>
        <v>0.58104330450000008</v>
      </c>
      <c r="G5792" s="276">
        <f t="shared" si="801"/>
        <v>0.12831979900000001</v>
      </c>
      <c r="H5792" s="276">
        <f t="shared" si="802"/>
        <v>0.1087403525</v>
      </c>
      <c r="I5792" s="276">
        <f t="shared" si="803"/>
        <v>1.8915633000000001E-2</v>
      </c>
      <c r="J5792" s="276">
        <v>0.32506752</v>
      </c>
      <c r="K5792" s="276">
        <v>0.10045522</v>
      </c>
      <c r="L5792" s="276">
        <v>6.1851292999999998E-3</v>
      </c>
      <c r="M5792" s="276">
        <v>4.4398268999999997E-2</v>
      </c>
      <c r="N5792" s="276">
        <v>7.0973248000000003E-2</v>
      </c>
      <c r="O5792" s="276">
        <v>1.2948282E-2</v>
      </c>
      <c r="P5792" s="276">
        <v>2.1000032000000001E-3</v>
      </c>
      <c r="Q5792" s="276">
        <v>1.3566168E-2</v>
      </c>
      <c r="R5792" s="276">
        <v>0</v>
      </c>
      <c r="S5792" s="276">
        <v>0</v>
      </c>
      <c r="T5792" s="276">
        <v>0</v>
      </c>
      <c r="U5792" s="276">
        <v>5.3494650000000003E-3</v>
      </c>
      <c r="V5792" s="145"/>
      <c r="W5792" s="246">
        <f t="shared" si="799"/>
        <v>2.4079075555555556</v>
      </c>
      <c r="X5792" s="201">
        <v>71.363645000000005</v>
      </c>
      <c r="Y5792" s="201">
        <v>67.697383000000002</v>
      </c>
      <c r="Z5792" s="201">
        <v>1.8891954</v>
      </c>
      <c r="AA5792" s="201">
        <v>1.9649388000000001E-3</v>
      </c>
      <c r="AB5792" s="201">
        <v>0.74081045000000001</v>
      </c>
      <c r="AC5792" s="201">
        <v>0.13407269999999999</v>
      </c>
      <c r="AD5792" s="201">
        <v>0.90021843000000001</v>
      </c>
      <c r="AE5792" s="76">
        <v>5.2846338E-6</v>
      </c>
      <c r="AF5792" s="76">
        <v>2.0988555000000001E-8</v>
      </c>
      <c r="AG5792" s="20">
        <v>0.60577970999999997</v>
      </c>
      <c r="AH5792" s="20"/>
      <c r="AI5792" s="20"/>
      <c r="AJ5792" s="20"/>
      <c r="AK5792" s="20"/>
      <c r="AL5792" s="20"/>
      <c r="AM5792" s="20"/>
      <c r="AN5792" s="20"/>
      <c r="AS5792" s="20"/>
      <c r="AT5792" s="20"/>
      <c r="AU5792" s="20"/>
      <c r="AV5792" s="20"/>
      <c r="AW5792" s="20"/>
      <c r="AX5792" s="20"/>
      <c r="AY5792" s="20"/>
      <c r="AZ5792" s="20"/>
      <c r="BA5792" s="20"/>
      <c r="BB5792" s="20"/>
      <c r="BC5792" s="20"/>
      <c r="BD5792" s="20"/>
      <c r="BE5792" s="20"/>
      <c r="BF5792" s="20"/>
      <c r="BG5792" s="20"/>
      <c r="BH5792" s="20"/>
      <c r="BI5792" s="20"/>
      <c r="BJ5792" s="20"/>
      <c r="BK5792" s="20"/>
      <c r="BL5792" s="20"/>
      <c r="BM5792" s="20"/>
      <c r="BN5792" s="20"/>
      <c r="BO5792" s="20"/>
      <c r="BP5792" s="20"/>
      <c r="BQ5792" s="20"/>
      <c r="BR5792" s="20"/>
      <c r="BS5792" s="20"/>
      <c r="BT5792" s="20"/>
      <c r="BU5792" s="20"/>
      <c r="BV5792" s="20"/>
      <c r="BW5792" s="20"/>
      <c r="BX5792" s="20"/>
      <c r="BY5792" s="20"/>
      <c r="BZ5792" s="20"/>
      <c r="CA5792" s="20"/>
      <c r="CB5792" s="20"/>
      <c r="CC5792" s="20"/>
      <c r="CD5792" s="20"/>
      <c r="CE5792" s="20"/>
      <c r="CF5792" s="20"/>
      <c r="CG5792" s="20"/>
      <c r="CH5792" s="20"/>
      <c r="CI5792" s="20"/>
      <c r="CJ5792" s="20"/>
      <c r="CK5792" s="20"/>
      <c r="CL5792" s="20"/>
      <c r="CM5792" s="20"/>
      <c r="CN5792" s="20"/>
      <c r="CO5792" s="20"/>
      <c r="CP5792" s="20"/>
      <c r="CQ5792" s="20"/>
      <c r="CR5792" s="20"/>
      <c r="CS5792" s="20"/>
      <c r="CT5792" s="20"/>
      <c r="CU5792" s="20"/>
      <c r="CV5792" s="20"/>
      <c r="CW5792" s="20"/>
      <c r="CX5792" s="20"/>
      <c r="CY5792" s="20"/>
      <c r="CZ5792" s="20"/>
      <c r="DA5792" s="20"/>
      <c r="DB5792" s="20"/>
      <c r="DC5792" s="20"/>
      <c r="DD5792" s="20"/>
      <c r="DE5792" s="20"/>
      <c r="DF5792" s="20"/>
      <c r="DG5792" s="20"/>
      <c r="DH5792" s="20"/>
      <c r="DI5792" s="20"/>
      <c r="DJ5792" s="20"/>
      <c r="DK5792" s="20"/>
      <c r="DL5792" s="20"/>
      <c r="DM5792" s="20"/>
      <c r="DN5792" s="20"/>
      <c r="DO5792" s="20"/>
      <c r="DP5792" s="20"/>
      <c r="DQ5792" s="20"/>
      <c r="DR5792" s="20"/>
      <c r="DS5792" s="20"/>
      <c r="DT5792" s="20"/>
      <c r="DU5792" s="20"/>
      <c r="DV5792" s="20"/>
      <c r="DW5792" s="20"/>
      <c r="DX5792" s="20"/>
      <c r="DY5792" s="20"/>
    </row>
    <row r="5793" spans="1:129" x14ac:dyDescent="0.15">
      <c r="B5793" s="157" t="s">
        <v>12315</v>
      </c>
      <c r="C5793" s="114"/>
      <c r="D5793" s="145" t="s">
        <v>38</v>
      </c>
      <c r="E5793" s="276" t="s">
        <v>12316</v>
      </c>
      <c r="F5793" s="276">
        <f t="shared" si="800"/>
        <v>0.67098002850000005</v>
      </c>
      <c r="G5793" s="276">
        <f t="shared" si="801"/>
        <v>0.17351993600000001</v>
      </c>
      <c r="H5793" s="276">
        <f t="shared" si="802"/>
        <v>0.11577253650000001</v>
      </c>
      <c r="I5793" s="276">
        <f t="shared" si="803"/>
        <v>3.3115456000000001E-2</v>
      </c>
      <c r="J5793" s="276">
        <v>0.3485721</v>
      </c>
      <c r="K5793" s="276">
        <v>0.10575959</v>
      </c>
      <c r="L5793" s="276">
        <v>8.0537972000000006E-3</v>
      </c>
      <c r="M5793" s="276">
        <v>8.0432930999999999E-2</v>
      </c>
      <c r="N5793" s="276">
        <v>7.8212768000000002E-2</v>
      </c>
      <c r="O5793" s="276">
        <v>1.4874237E-2</v>
      </c>
      <c r="P5793" s="276">
        <v>1.9591493E-3</v>
      </c>
      <c r="Q5793" s="276">
        <v>1.4253264999999999E-2</v>
      </c>
      <c r="R5793" s="276">
        <v>0</v>
      </c>
      <c r="S5793" s="276">
        <v>0</v>
      </c>
      <c r="T5793" s="276">
        <v>0</v>
      </c>
      <c r="U5793" s="276">
        <v>1.8862191E-2</v>
      </c>
      <c r="V5793" s="145"/>
      <c r="W5793" s="246">
        <f t="shared" si="799"/>
        <v>2.5820155555555555</v>
      </c>
      <c r="X5793" s="201">
        <v>74.780572000000006</v>
      </c>
      <c r="Y5793" s="201">
        <v>68.620746999999994</v>
      </c>
      <c r="Z5793" s="201">
        <v>1.9932456000000001</v>
      </c>
      <c r="AA5793" s="201">
        <v>0.32748744000000002</v>
      </c>
      <c r="AB5793" s="201">
        <v>2.8055154999999998</v>
      </c>
      <c r="AC5793" s="201">
        <v>0.13289367999999999</v>
      </c>
      <c r="AD5793" s="201">
        <v>0.90068334000000005</v>
      </c>
      <c r="AE5793" s="76">
        <v>5.6254259999999998E-6</v>
      </c>
      <c r="AF5793" s="76">
        <v>2.249754E-8</v>
      </c>
      <c r="AG5793" s="20">
        <v>0.60516972000000002</v>
      </c>
      <c r="AH5793" s="20"/>
      <c r="AI5793" s="20"/>
      <c r="AJ5793" s="20"/>
      <c r="AK5793" s="20"/>
      <c r="AL5793" s="20"/>
      <c r="AM5793" s="20"/>
      <c r="AN5793" s="20"/>
      <c r="AS5793" s="20"/>
      <c r="AT5793" s="20"/>
      <c r="AU5793" s="20"/>
      <c r="AV5793" s="20"/>
      <c r="AW5793" s="20"/>
      <c r="AX5793" s="20"/>
      <c r="AY5793" s="20"/>
      <c r="AZ5793" s="20"/>
      <c r="BA5793" s="20"/>
      <c r="BB5793" s="20"/>
      <c r="BC5793" s="20"/>
      <c r="BD5793" s="20"/>
      <c r="BE5793" s="20"/>
      <c r="BF5793" s="20"/>
      <c r="BG5793" s="20"/>
      <c r="BH5793" s="20"/>
      <c r="BI5793" s="20"/>
      <c r="BJ5793" s="20"/>
      <c r="BK5793" s="20"/>
      <c r="BL5793" s="20"/>
      <c r="BM5793" s="20"/>
      <c r="BN5793" s="20"/>
      <c r="BO5793" s="20"/>
      <c r="BP5793" s="20"/>
      <c r="BQ5793" s="20"/>
      <c r="BR5793" s="20"/>
      <c r="BS5793" s="20"/>
      <c r="BT5793" s="20"/>
      <c r="BU5793" s="20"/>
      <c r="BV5793" s="20"/>
      <c r="BW5793" s="20"/>
      <c r="BX5793" s="20"/>
      <c r="BY5793" s="20"/>
      <c r="BZ5793" s="20"/>
      <c r="CA5793" s="20"/>
      <c r="CB5793" s="20"/>
      <c r="CC5793" s="20"/>
      <c r="CD5793" s="20"/>
      <c r="CE5793" s="20"/>
      <c r="CF5793" s="20"/>
      <c r="CG5793" s="20"/>
      <c r="CH5793" s="20"/>
      <c r="CI5793" s="20"/>
      <c r="CJ5793" s="20"/>
      <c r="CK5793" s="20"/>
      <c r="CL5793" s="20"/>
      <c r="CM5793" s="20"/>
      <c r="CN5793" s="20"/>
      <c r="CO5793" s="20"/>
      <c r="CP5793" s="20"/>
      <c r="CQ5793" s="20"/>
      <c r="CR5793" s="20"/>
      <c r="CS5793" s="20"/>
      <c r="CT5793" s="20"/>
      <c r="CU5793" s="20"/>
      <c r="CV5793" s="20"/>
      <c r="CW5793" s="20"/>
      <c r="CX5793" s="20"/>
      <c r="CY5793" s="20"/>
      <c r="CZ5793" s="20"/>
      <c r="DA5793" s="20"/>
      <c r="DB5793" s="20"/>
      <c r="DC5793" s="20"/>
      <c r="DD5793" s="20"/>
      <c r="DE5793" s="20"/>
      <c r="DF5793" s="20"/>
      <c r="DG5793" s="20"/>
      <c r="DH5793" s="20"/>
      <c r="DI5793" s="20"/>
      <c r="DJ5793" s="20"/>
      <c r="DK5793" s="20"/>
      <c r="DL5793" s="20"/>
      <c r="DM5793" s="20"/>
      <c r="DN5793" s="20"/>
      <c r="DO5793" s="20"/>
      <c r="DP5793" s="20"/>
      <c r="DQ5793" s="20"/>
      <c r="DR5793" s="20"/>
      <c r="DS5793" s="20"/>
      <c r="DT5793" s="20"/>
      <c r="DU5793" s="20"/>
      <c r="DV5793" s="20"/>
      <c r="DW5793" s="20"/>
      <c r="DX5793" s="20"/>
      <c r="DY5793" s="20"/>
    </row>
    <row r="5794" spans="1:129" x14ac:dyDescent="0.15">
      <c r="B5794" s="157" t="s">
        <v>12317</v>
      </c>
      <c r="C5794" s="114"/>
      <c r="D5794" s="145" t="s">
        <v>38</v>
      </c>
      <c r="E5794" s="276" t="s">
        <v>12318</v>
      </c>
      <c r="F5794" s="276">
        <f t="shared" si="800"/>
        <v>0.19986242876999999</v>
      </c>
      <c r="G5794" s="276">
        <f t="shared" si="801"/>
        <v>5.3761459679999998E-2</v>
      </c>
      <c r="H5794" s="276">
        <f t="shared" si="802"/>
        <v>4.0135513089999998E-2</v>
      </c>
      <c r="I5794" s="276">
        <f t="shared" si="803"/>
        <v>1.1628022E-2</v>
      </c>
      <c r="J5794" s="276">
        <v>9.4337433999999998E-2</v>
      </c>
      <c r="K5794" s="276">
        <v>3.6860801999999998E-2</v>
      </c>
      <c r="L5794" s="276">
        <v>2.3079403000000002E-3</v>
      </c>
      <c r="M5794" s="276">
        <v>9.8394808000000001E-4</v>
      </c>
      <c r="N5794" s="276">
        <v>4.5816897000000002E-2</v>
      </c>
      <c r="O5794" s="276">
        <v>6.9606145999999997E-3</v>
      </c>
      <c r="P5794" s="276">
        <v>9.6677079000000003E-4</v>
      </c>
      <c r="Q5794" s="276">
        <v>8.2075462000000005E-3</v>
      </c>
      <c r="R5794" s="276">
        <v>0</v>
      </c>
      <c r="S5794" s="276">
        <v>0</v>
      </c>
      <c r="T5794" s="276">
        <v>0</v>
      </c>
      <c r="U5794" s="276">
        <v>3.4204757999999999E-3</v>
      </c>
      <c r="V5794" s="145"/>
      <c r="W5794" s="246">
        <f t="shared" si="799"/>
        <v>0.69879580740740732</v>
      </c>
      <c r="X5794" s="201">
        <v>11.771212</v>
      </c>
      <c r="Y5794" s="201">
        <v>9.4273565999999995</v>
      </c>
      <c r="Z5794" s="201">
        <v>1.1351068</v>
      </c>
      <c r="AA5794" s="201">
        <v>1.226188E-3</v>
      </c>
      <c r="AB5794" s="201">
        <v>0.51911271000000003</v>
      </c>
      <c r="AC5794" s="201">
        <v>8.5331656000000006E-2</v>
      </c>
      <c r="AD5794" s="201">
        <v>0.60307794999999997</v>
      </c>
      <c r="AE5794" s="76">
        <v>2.0200408999999999E-6</v>
      </c>
      <c r="AF5794" s="76">
        <v>3.8231495000000002E-9</v>
      </c>
      <c r="AG5794" s="20">
        <v>5.0540775000000003E-2</v>
      </c>
      <c r="AH5794" s="20"/>
      <c r="AI5794" s="20"/>
      <c r="AJ5794" s="20"/>
      <c r="AK5794" s="20"/>
      <c r="AL5794" s="20"/>
      <c r="AM5794" s="20"/>
      <c r="AN5794" s="20"/>
      <c r="AS5794" s="20"/>
      <c r="AT5794" s="20"/>
      <c r="AU5794" s="20"/>
      <c r="AV5794" s="20"/>
      <c r="AW5794" s="20"/>
      <c r="AX5794" s="20"/>
      <c r="AY5794" s="20"/>
      <c r="AZ5794" s="20"/>
      <c r="BA5794" s="20"/>
      <c r="BB5794" s="20"/>
      <c r="BC5794" s="20"/>
      <c r="BD5794" s="20"/>
      <c r="BE5794" s="20"/>
      <c r="BF5794" s="20"/>
      <c r="BG5794" s="20"/>
      <c r="BH5794" s="20"/>
      <c r="BI5794" s="20"/>
      <c r="BJ5794" s="20"/>
      <c r="BK5794" s="20"/>
      <c r="BL5794" s="20"/>
      <c r="BM5794" s="20"/>
      <c r="BN5794" s="20"/>
      <c r="BO5794" s="20"/>
      <c r="BP5794" s="20"/>
      <c r="BQ5794" s="20"/>
      <c r="BR5794" s="20"/>
      <c r="BS5794" s="20"/>
      <c r="BT5794" s="20"/>
      <c r="BU5794" s="20"/>
      <c r="BV5794" s="20"/>
      <c r="BW5794" s="20"/>
      <c r="BX5794" s="20"/>
      <c r="BY5794" s="20"/>
      <c r="BZ5794" s="20"/>
      <c r="CA5794" s="20"/>
      <c r="CB5794" s="20"/>
      <c r="CC5794" s="20"/>
      <c r="CD5794" s="20"/>
      <c r="CE5794" s="20"/>
      <c r="CF5794" s="20"/>
      <c r="CG5794" s="20"/>
      <c r="CH5794" s="20"/>
      <c r="CI5794" s="20"/>
      <c r="CJ5794" s="20"/>
      <c r="CK5794" s="20"/>
      <c r="CL5794" s="20"/>
      <c r="CM5794" s="20"/>
      <c r="CN5794" s="20"/>
      <c r="CO5794" s="20"/>
      <c r="CP5794" s="20"/>
      <c r="CQ5794" s="20"/>
      <c r="CR5794" s="20"/>
      <c r="CS5794" s="20"/>
      <c r="CT5794" s="20"/>
      <c r="CU5794" s="20"/>
      <c r="CV5794" s="20"/>
      <c r="CW5794" s="20"/>
      <c r="CX5794" s="20"/>
      <c r="CY5794" s="20"/>
      <c r="CZ5794" s="20"/>
      <c r="DA5794" s="20"/>
      <c r="DB5794" s="20"/>
      <c r="DC5794" s="20"/>
      <c r="DD5794" s="20"/>
      <c r="DE5794" s="20"/>
      <c r="DF5794" s="20"/>
      <c r="DG5794" s="20"/>
      <c r="DH5794" s="20"/>
      <c r="DI5794" s="20"/>
      <c r="DJ5794" s="20"/>
      <c r="DK5794" s="20"/>
      <c r="DL5794" s="20"/>
      <c r="DM5794" s="20"/>
      <c r="DN5794" s="20"/>
      <c r="DO5794" s="20"/>
      <c r="DP5794" s="20"/>
      <c r="DQ5794" s="20"/>
      <c r="DR5794" s="20"/>
      <c r="DS5794" s="20"/>
      <c r="DT5794" s="20"/>
      <c r="DU5794" s="20"/>
      <c r="DV5794" s="20"/>
      <c r="DW5794" s="20"/>
      <c r="DX5794" s="20"/>
      <c r="DY5794" s="20"/>
    </row>
    <row r="5795" spans="1:129" x14ac:dyDescent="0.15">
      <c r="B5795" s="157" t="s">
        <v>12319</v>
      </c>
      <c r="C5795" s="114"/>
      <c r="D5795" s="145" t="s">
        <v>38</v>
      </c>
      <c r="E5795" s="276" t="s">
        <v>12320</v>
      </c>
      <c r="F5795" s="276">
        <f t="shared" si="800"/>
        <v>0.7499277486</v>
      </c>
      <c r="G5795" s="276">
        <f t="shared" si="801"/>
        <v>0.174232266</v>
      </c>
      <c r="H5795" s="276">
        <f t="shared" si="802"/>
        <v>0.13117268360000001</v>
      </c>
      <c r="I5795" s="276">
        <f t="shared" si="803"/>
        <v>3.2237239000000001E-2</v>
      </c>
      <c r="J5795" s="276">
        <v>0.41228556</v>
      </c>
      <c r="K5795" s="276">
        <v>0.10776858</v>
      </c>
      <c r="L5795" s="276">
        <v>2.1499146E-2</v>
      </c>
      <c r="M5795" s="276">
        <v>1.8507835E-2</v>
      </c>
      <c r="N5795" s="276">
        <v>0.13897180000000001</v>
      </c>
      <c r="O5795" s="276">
        <v>1.6752631E-2</v>
      </c>
      <c r="P5795" s="276">
        <v>1.9049576000000001E-3</v>
      </c>
      <c r="Q5795" s="276">
        <v>1.6252723E-2</v>
      </c>
      <c r="R5795" s="276">
        <v>0</v>
      </c>
      <c r="S5795" s="276">
        <v>0</v>
      </c>
      <c r="T5795" s="276">
        <v>0</v>
      </c>
      <c r="U5795" s="276">
        <v>1.5984516000000001E-2</v>
      </c>
      <c r="V5795" s="145"/>
      <c r="W5795" s="246">
        <f t="shared" si="799"/>
        <v>3.0539671111111111</v>
      </c>
      <c r="X5795" s="201">
        <v>59.974024</v>
      </c>
      <c r="Y5795" s="201">
        <v>33.768770000000004</v>
      </c>
      <c r="Z5795" s="201">
        <v>2.4033464000000002</v>
      </c>
      <c r="AA5795" s="201">
        <v>4.8256940999999998</v>
      </c>
      <c r="AB5795" s="201">
        <v>17.754563999999998</v>
      </c>
      <c r="AC5795" s="201">
        <v>0.15746014</v>
      </c>
      <c r="AD5795" s="201">
        <v>1.0641893</v>
      </c>
      <c r="AE5795" s="76">
        <v>6.7360234999999997E-6</v>
      </c>
      <c r="AF5795" s="76">
        <v>3.4174502E-8</v>
      </c>
      <c r="AG5795" s="20">
        <v>0.2365024</v>
      </c>
      <c r="AH5795" s="20"/>
      <c r="AI5795" s="20"/>
      <c r="AJ5795" s="20"/>
      <c r="AK5795" s="20"/>
      <c r="AL5795" s="20"/>
      <c r="AM5795" s="20"/>
      <c r="AN5795" s="20"/>
      <c r="AS5795" s="20"/>
      <c r="AT5795" s="20"/>
      <c r="AU5795" s="20"/>
      <c r="AV5795" s="20"/>
      <c r="AW5795" s="20"/>
      <c r="AX5795" s="20"/>
      <c r="AY5795" s="20"/>
      <c r="AZ5795" s="20"/>
      <c r="BA5795" s="20"/>
      <c r="BB5795" s="20"/>
      <c r="BC5795" s="20"/>
      <c r="BD5795" s="20"/>
      <c r="BE5795" s="20"/>
      <c r="BF5795" s="20"/>
      <c r="BG5795" s="20"/>
      <c r="BH5795" s="20"/>
      <c r="BI5795" s="20"/>
      <c r="BJ5795" s="20"/>
      <c r="BK5795" s="20"/>
      <c r="BL5795" s="20"/>
      <c r="BM5795" s="20"/>
      <c r="BN5795" s="20"/>
      <c r="BO5795" s="20"/>
      <c r="BP5795" s="20"/>
      <c r="BQ5795" s="20"/>
      <c r="BR5795" s="20"/>
      <c r="BS5795" s="20"/>
      <c r="BT5795" s="20"/>
      <c r="BU5795" s="20"/>
      <c r="BV5795" s="20"/>
      <c r="BW5795" s="20"/>
      <c r="BX5795" s="20"/>
      <c r="BY5795" s="20"/>
      <c r="BZ5795" s="20"/>
      <c r="CA5795" s="20"/>
      <c r="CB5795" s="20"/>
      <c r="CC5795" s="20"/>
      <c r="CD5795" s="20"/>
      <c r="CE5795" s="20"/>
      <c r="CF5795" s="20"/>
      <c r="CG5795" s="20"/>
      <c r="CH5795" s="20"/>
      <c r="CI5795" s="20"/>
      <c r="CJ5795" s="20"/>
      <c r="CK5795" s="20"/>
      <c r="CL5795" s="20"/>
      <c r="CM5795" s="20"/>
      <c r="CN5795" s="20"/>
      <c r="CO5795" s="20"/>
      <c r="CP5795" s="20"/>
      <c r="CQ5795" s="20"/>
      <c r="CR5795" s="20"/>
      <c r="CS5795" s="20"/>
      <c r="CT5795" s="20"/>
      <c r="CU5795" s="20"/>
      <c r="CV5795" s="20"/>
      <c r="CW5795" s="20"/>
      <c r="CX5795" s="20"/>
      <c r="CY5795" s="20"/>
      <c r="CZ5795" s="20"/>
      <c r="DA5795" s="20"/>
      <c r="DB5795" s="20"/>
      <c r="DC5795" s="20"/>
      <c r="DD5795" s="20"/>
      <c r="DE5795" s="20"/>
      <c r="DF5795" s="20"/>
      <c r="DG5795" s="20"/>
      <c r="DH5795" s="20"/>
      <c r="DI5795" s="20"/>
      <c r="DJ5795" s="20"/>
      <c r="DK5795" s="20"/>
      <c r="DL5795" s="20"/>
      <c r="DM5795" s="20"/>
      <c r="DN5795" s="20"/>
      <c r="DO5795" s="20"/>
      <c r="DP5795" s="20"/>
      <c r="DQ5795" s="20"/>
      <c r="DR5795" s="20"/>
      <c r="DS5795" s="20"/>
      <c r="DT5795" s="20"/>
      <c r="DU5795" s="20"/>
      <c r="DV5795" s="20"/>
      <c r="DW5795" s="20"/>
      <c r="DX5795" s="20"/>
      <c r="DY5795" s="20"/>
    </row>
    <row r="5796" spans="1:129" x14ac:dyDescent="0.15">
      <c r="B5796" s="157" t="s">
        <v>12321</v>
      </c>
      <c r="C5796" s="114"/>
      <c r="D5796" s="145" t="s">
        <v>38</v>
      </c>
      <c r="E5796" s="276" t="s">
        <v>12322</v>
      </c>
      <c r="F5796" s="276">
        <f t="shared" si="800"/>
        <v>0.5079783162</v>
      </c>
      <c r="G5796" s="276">
        <f t="shared" si="801"/>
        <v>0.12165630300000001</v>
      </c>
      <c r="H5796" s="276">
        <f t="shared" si="802"/>
        <v>0.1011351512</v>
      </c>
      <c r="I5796" s="276">
        <f t="shared" si="803"/>
        <v>3.2434402000000001E-2</v>
      </c>
      <c r="J5796" s="276">
        <v>0.25275246000000001</v>
      </c>
      <c r="K5796" s="276">
        <v>8.6270802999999993E-2</v>
      </c>
      <c r="L5796" s="276">
        <v>1.1933084E-2</v>
      </c>
      <c r="M5796" s="276">
        <v>1.4712153E-2</v>
      </c>
      <c r="N5796" s="276">
        <v>9.2151727000000003E-2</v>
      </c>
      <c r="O5796" s="276">
        <v>1.4792423000000001E-2</v>
      </c>
      <c r="P5796" s="276">
        <v>2.9312641999999999E-3</v>
      </c>
      <c r="Q5796" s="276">
        <v>1.4891374000000001E-2</v>
      </c>
      <c r="R5796" s="276">
        <v>0</v>
      </c>
      <c r="S5796" s="276">
        <v>0</v>
      </c>
      <c r="T5796" s="276">
        <v>0</v>
      </c>
      <c r="U5796" s="276">
        <v>1.7543027999999999E-2</v>
      </c>
      <c r="V5796" s="145"/>
      <c r="W5796" s="246">
        <f t="shared" si="799"/>
        <v>1.8722404444444445</v>
      </c>
      <c r="X5796" s="201">
        <v>35.629387000000001</v>
      </c>
      <c r="Y5796" s="201">
        <v>24.429189999999998</v>
      </c>
      <c r="Z5796" s="201">
        <v>2.0276000999999999</v>
      </c>
      <c r="AA5796" s="201">
        <v>1.4549221999999999</v>
      </c>
      <c r="AB5796" s="201">
        <v>6.6295260999999996</v>
      </c>
      <c r="AC5796" s="201">
        <v>0.13814462</v>
      </c>
      <c r="AD5796" s="201">
        <v>0.95000392</v>
      </c>
      <c r="AE5796" s="76">
        <v>4.6645470000000002E-6</v>
      </c>
      <c r="AF5796" s="76">
        <v>1.6428629999999999E-8</v>
      </c>
      <c r="AG5796" s="20">
        <v>0.16172659</v>
      </c>
      <c r="AH5796" s="20"/>
      <c r="AI5796" s="20"/>
      <c r="AJ5796" s="20"/>
      <c r="AK5796" s="20"/>
      <c r="AL5796" s="20"/>
      <c r="AM5796" s="20"/>
      <c r="AN5796" s="20"/>
      <c r="AS5796" s="20"/>
      <c r="AT5796" s="20"/>
      <c r="AU5796" s="20"/>
      <c r="AV5796" s="20"/>
      <c r="AW5796" s="20"/>
      <c r="AX5796" s="20"/>
      <c r="AY5796" s="20"/>
      <c r="AZ5796" s="20"/>
      <c r="BA5796" s="20"/>
      <c r="BB5796" s="20"/>
      <c r="BC5796" s="20"/>
      <c r="BD5796" s="20"/>
      <c r="BE5796" s="20"/>
      <c r="BF5796" s="20"/>
      <c r="BG5796" s="20"/>
      <c r="BH5796" s="20"/>
      <c r="BI5796" s="20"/>
      <c r="BJ5796" s="20"/>
      <c r="BK5796" s="20"/>
      <c r="BL5796" s="20"/>
      <c r="BM5796" s="20"/>
      <c r="BN5796" s="20"/>
      <c r="BO5796" s="20"/>
      <c r="BP5796" s="20"/>
      <c r="BQ5796" s="20"/>
      <c r="BR5796" s="20"/>
      <c r="BS5796" s="20"/>
      <c r="BT5796" s="20"/>
      <c r="BU5796" s="20"/>
      <c r="BV5796" s="20"/>
      <c r="BW5796" s="20"/>
      <c r="BX5796" s="20"/>
      <c r="BY5796" s="20"/>
      <c r="BZ5796" s="20"/>
      <c r="CA5796" s="20"/>
      <c r="CB5796" s="20"/>
      <c r="CC5796" s="20"/>
      <c r="CD5796" s="20"/>
      <c r="CE5796" s="20"/>
      <c r="CF5796" s="20"/>
      <c r="CG5796" s="20"/>
      <c r="CH5796" s="20"/>
      <c r="CI5796" s="20"/>
      <c r="CJ5796" s="20"/>
      <c r="CK5796" s="20"/>
      <c r="CL5796" s="20"/>
      <c r="CM5796" s="20"/>
      <c r="CN5796" s="20"/>
      <c r="CO5796" s="20"/>
      <c r="CP5796" s="20"/>
      <c r="CQ5796" s="20"/>
      <c r="CR5796" s="20"/>
      <c r="CS5796" s="20"/>
      <c r="CT5796" s="20"/>
      <c r="CU5796" s="20"/>
      <c r="CV5796" s="20"/>
      <c r="CW5796" s="20"/>
      <c r="CX5796" s="20"/>
      <c r="CY5796" s="20"/>
      <c r="CZ5796" s="20"/>
      <c r="DA5796" s="20"/>
      <c r="DB5796" s="20"/>
      <c r="DC5796" s="20"/>
      <c r="DD5796" s="20"/>
      <c r="DE5796" s="20"/>
      <c r="DF5796" s="20"/>
      <c r="DG5796" s="20"/>
      <c r="DH5796" s="20"/>
      <c r="DI5796" s="20"/>
      <c r="DJ5796" s="20"/>
      <c r="DK5796" s="20"/>
      <c r="DL5796" s="20"/>
      <c r="DM5796" s="20"/>
      <c r="DN5796" s="20"/>
      <c r="DO5796" s="20"/>
      <c r="DP5796" s="20"/>
      <c r="DQ5796" s="20"/>
      <c r="DR5796" s="20"/>
      <c r="DS5796" s="20"/>
      <c r="DT5796" s="20"/>
      <c r="DU5796" s="20"/>
      <c r="DV5796" s="20"/>
      <c r="DW5796" s="20"/>
      <c r="DX5796" s="20"/>
      <c r="DY5796" s="20"/>
    </row>
    <row r="5797" spans="1:129" x14ac:dyDescent="0.15">
      <c r="B5797" s="157" t="s">
        <v>12323</v>
      </c>
      <c r="C5797" s="114"/>
      <c r="D5797" s="145" t="s">
        <v>38</v>
      </c>
      <c r="E5797" s="276" t="s">
        <v>12324</v>
      </c>
      <c r="F5797" s="276">
        <f t="shared" si="800"/>
        <v>14.375365908200001</v>
      </c>
      <c r="G5797" s="276">
        <f t="shared" si="801"/>
        <v>13.294689523200001</v>
      </c>
      <c r="H5797" s="276">
        <f t="shared" si="802"/>
        <v>0.48699852300000002</v>
      </c>
      <c r="I5797" s="276">
        <f t="shared" si="803"/>
        <v>0.217476802</v>
      </c>
      <c r="J5797" s="276">
        <v>0.37620105999999998</v>
      </c>
      <c r="K5797" s="276">
        <v>0.42206586000000001</v>
      </c>
      <c r="L5797" s="276">
        <v>4.3790938000000001E-2</v>
      </c>
      <c r="M5797" s="276">
        <v>3.2241432000000001E-3</v>
      </c>
      <c r="N5797" s="276">
        <v>0.19081838000000001</v>
      </c>
      <c r="O5797" s="276">
        <v>13.100647</v>
      </c>
      <c r="P5797" s="276">
        <v>2.1141725E-2</v>
      </c>
      <c r="Q5797" s="276">
        <v>0.18247052999999999</v>
      </c>
      <c r="R5797" s="276">
        <v>0</v>
      </c>
      <c r="S5797" s="276">
        <v>0</v>
      </c>
      <c r="T5797" s="276">
        <v>0</v>
      </c>
      <c r="U5797" s="276">
        <v>3.5006271999999998E-2</v>
      </c>
      <c r="V5797" s="145"/>
      <c r="W5797" s="246">
        <f t="shared" si="799"/>
        <v>2.786674518518518</v>
      </c>
      <c r="X5797" s="201">
        <v>36.885618999999998</v>
      </c>
      <c r="Y5797" s="201">
        <v>31.424102000000001</v>
      </c>
      <c r="Z5797" s="201">
        <v>2.124765</v>
      </c>
      <c r="AA5797" s="201">
        <v>2.5535712000000002E-3</v>
      </c>
      <c r="AB5797" s="201">
        <v>1.5861371</v>
      </c>
      <c r="AC5797" s="201">
        <v>0.15822347</v>
      </c>
      <c r="AD5797" s="201">
        <v>1.5898376999999999</v>
      </c>
      <c r="AE5797" s="76">
        <v>4.8042427E-5</v>
      </c>
      <c r="AF5797" s="76">
        <v>2.6032234E-8</v>
      </c>
      <c r="AG5797" s="20">
        <v>0.22321239000000001</v>
      </c>
      <c r="AH5797" s="20"/>
      <c r="AI5797" s="20"/>
      <c r="AJ5797" s="20"/>
      <c r="AK5797" s="20"/>
      <c r="AL5797" s="20"/>
      <c r="AM5797" s="20"/>
      <c r="AN5797" s="20"/>
      <c r="AS5797" s="20"/>
      <c r="AT5797" s="20"/>
      <c r="AU5797" s="20"/>
      <c r="AV5797" s="20"/>
      <c r="AW5797" s="20"/>
      <c r="AX5797" s="20"/>
      <c r="AY5797" s="20"/>
      <c r="AZ5797" s="20"/>
      <c r="BA5797" s="20"/>
      <c r="BB5797" s="20"/>
      <c r="BC5797" s="20"/>
      <c r="BD5797" s="20"/>
      <c r="BE5797" s="20"/>
      <c r="BF5797" s="20"/>
      <c r="BG5797" s="20"/>
      <c r="BH5797" s="20"/>
      <c r="BI5797" s="20"/>
      <c r="BJ5797" s="20"/>
      <c r="BK5797" s="20"/>
      <c r="BL5797" s="20"/>
      <c r="BM5797" s="20"/>
      <c r="BN5797" s="20"/>
      <c r="BO5797" s="20"/>
      <c r="BP5797" s="20"/>
      <c r="BQ5797" s="20"/>
      <c r="BR5797" s="20"/>
      <c r="BS5797" s="20"/>
      <c r="BT5797" s="20"/>
      <c r="BU5797" s="20"/>
      <c r="BV5797" s="20"/>
      <c r="BW5797" s="20"/>
      <c r="BX5797" s="20"/>
      <c r="BY5797" s="20"/>
      <c r="BZ5797" s="20"/>
      <c r="CA5797" s="20"/>
      <c r="CB5797" s="20"/>
      <c r="CC5797" s="20"/>
      <c r="CD5797" s="20"/>
      <c r="CE5797" s="20"/>
      <c r="CF5797" s="20"/>
      <c r="CG5797" s="20"/>
      <c r="CH5797" s="20"/>
      <c r="CI5797" s="20"/>
      <c r="CJ5797" s="20"/>
      <c r="CK5797" s="20"/>
      <c r="CL5797" s="20"/>
      <c r="CM5797" s="20"/>
      <c r="CN5797" s="20"/>
      <c r="CO5797" s="20"/>
      <c r="CP5797" s="20"/>
      <c r="CQ5797" s="20"/>
      <c r="CR5797" s="20"/>
      <c r="CS5797" s="20"/>
      <c r="CT5797" s="20"/>
      <c r="CU5797" s="20"/>
      <c r="CV5797" s="20"/>
      <c r="CW5797" s="20"/>
      <c r="CX5797" s="20"/>
      <c r="CY5797" s="20"/>
      <c r="CZ5797" s="20"/>
      <c r="DA5797" s="20"/>
      <c r="DB5797" s="20"/>
      <c r="DC5797" s="20"/>
      <c r="DD5797" s="20"/>
      <c r="DE5797" s="20"/>
      <c r="DF5797" s="20"/>
      <c r="DG5797" s="20"/>
      <c r="DH5797" s="20"/>
      <c r="DI5797" s="20"/>
      <c r="DJ5797" s="20"/>
      <c r="DK5797" s="20"/>
      <c r="DL5797" s="20"/>
      <c r="DM5797" s="20"/>
      <c r="DN5797" s="20"/>
      <c r="DO5797" s="20"/>
      <c r="DP5797" s="20"/>
      <c r="DQ5797" s="20"/>
      <c r="DR5797" s="20"/>
      <c r="DS5797" s="20"/>
      <c r="DT5797" s="20"/>
      <c r="DU5797" s="20"/>
      <c r="DV5797" s="20"/>
      <c r="DW5797" s="20"/>
      <c r="DX5797" s="20"/>
      <c r="DY5797" s="20"/>
    </row>
    <row r="5798" spans="1:129" x14ac:dyDescent="0.15">
      <c r="B5798" s="157" t="s">
        <v>12325</v>
      </c>
      <c r="C5798" s="114"/>
      <c r="D5798" s="145" t="s">
        <v>38</v>
      </c>
      <c r="E5798" s="276" t="s">
        <v>12326</v>
      </c>
      <c r="F5798" s="276">
        <f t="shared" si="800"/>
        <v>1.6967185596999999</v>
      </c>
      <c r="G5798" s="276">
        <f t="shared" si="801"/>
        <v>0.31241502969999996</v>
      </c>
      <c r="H5798" s="276">
        <f t="shared" si="802"/>
        <v>0.69519771900000005</v>
      </c>
      <c r="I5798" s="276">
        <f t="shared" si="803"/>
        <v>0.10849129099999999</v>
      </c>
      <c r="J5798" s="276">
        <v>0.58061452000000002</v>
      </c>
      <c r="K5798" s="276">
        <v>0.50495871000000003</v>
      </c>
      <c r="L5798" s="276">
        <v>6.5090559000000006E-2</v>
      </c>
      <c r="M5798" s="276">
        <v>4.0839787000000001E-3</v>
      </c>
      <c r="N5798" s="276">
        <v>0.25062173999999998</v>
      </c>
      <c r="O5798" s="276">
        <v>5.7709310999999999E-2</v>
      </c>
      <c r="P5798" s="276">
        <v>0.12514844999999999</v>
      </c>
      <c r="Q5798" s="276">
        <v>6.7482766999999999E-2</v>
      </c>
      <c r="R5798" s="276">
        <v>0</v>
      </c>
      <c r="S5798" s="276">
        <v>0</v>
      </c>
      <c r="T5798" s="276">
        <v>0</v>
      </c>
      <c r="U5798" s="276">
        <v>4.1008523999999998E-2</v>
      </c>
      <c r="V5798" s="145"/>
      <c r="W5798" s="246">
        <f t="shared" si="799"/>
        <v>4.3008482962962962</v>
      </c>
      <c r="X5798" s="201">
        <v>75.914882000000006</v>
      </c>
      <c r="Y5798" s="201">
        <v>64.734161999999998</v>
      </c>
      <c r="Z5798" s="201">
        <v>5.9748419000000004</v>
      </c>
      <c r="AA5798" s="201">
        <v>4.9831946E-3</v>
      </c>
      <c r="AB5798" s="201">
        <v>1.9446030999999999</v>
      </c>
      <c r="AC5798" s="201">
        <v>0.40690247000000002</v>
      </c>
      <c r="AD5798" s="201">
        <v>2.8493903</v>
      </c>
      <c r="AE5798" s="76">
        <v>1.7373922999999999E-5</v>
      </c>
      <c r="AF5798" s="76">
        <v>3.5468952000000003E-8</v>
      </c>
      <c r="AG5798" s="20">
        <v>0.46246417000000001</v>
      </c>
      <c r="AH5798" s="20"/>
      <c r="AI5798" s="20"/>
      <c r="AJ5798" s="20"/>
      <c r="AK5798" s="20"/>
      <c r="AL5798" s="20"/>
      <c r="AM5798" s="20"/>
      <c r="AN5798" s="20"/>
      <c r="AS5798" s="20"/>
      <c r="AT5798" s="20"/>
      <c r="AU5798" s="20"/>
      <c r="AV5798" s="20"/>
      <c r="AW5798" s="20"/>
      <c r="AX5798" s="20"/>
      <c r="AY5798" s="20"/>
      <c r="AZ5798" s="20"/>
      <c r="BA5798" s="20"/>
      <c r="BB5798" s="20"/>
      <c r="BC5798" s="20"/>
      <c r="BD5798" s="20"/>
      <c r="BE5798" s="20"/>
      <c r="BF5798" s="20"/>
      <c r="BG5798" s="20"/>
      <c r="BH5798" s="20"/>
      <c r="BI5798" s="20"/>
      <c r="BJ5798" s="20"/>
      <c r="BK5798" s="20"/>
      <c r="BL5798" s="20"/>
      <c r="BM5798" s="20"/>
      <c r="BN5798" s="20"/>
      <c r="BO5798" s="20"/>
      <c r="BP5798" s="20"/>
      <c r="BQ5798" s="20"/>
      <c r="BR5798" s="20"/>
      <c r="BS5798" s="20"/>
      <c r="BT5798" s="20"/>
      <c r="BU5798" s="20"/>
      <c r="BV5798" s="20"/>
      <c r="BW5798" s="20"/>
      <c r="BX5798" s="20"/>
      <c r="BY5798" s="20"/>
      <c r="BZ5798" s="20"/>
      <c r="CA5798" s="20"/>
      <c r="CB5798" s="20"/>
      <c r="CC5798" s="20"/>
      <c r="CD5798" s="20"/>
      <c r="CE5798" s="20"/>
      <c r="CF5798" s="20"/>
      <c r="CG5798" s="20"/>
      <c r="CH5798" s="20"/>
      <c r="CI5798" s="20"/>
      <c r="CJ5798" s="20"/>
      <c r="CK5798" s="20"/>
      <c r="CL5798" s="20"/>
      <c r="CM5798" s="20"/>
      <c r="CN5798" s="20"/>
      <c r="CO5798" s="20"/>
      <c r="CP5798" s="20"/>
      <c r="CQ5798" s="20"/>
      <c r="CR5798" s="20"/>
      <c r="CS5798" s="20"/>
      <c r="CT5798" s="20"/>
      <c r="CU5798" s="20"/>
      <c r="CV5798" s="20"/>
      <c r="CW5798" s="20"/>
      <c r="CX5798" s="20"/>
      <c r="CY5798" s="20"/>
      <c r="CZ5798" s="20"/>
      <c r="DA5798" s="20"/>
      <c r="DB5798" s="20"/>
      <c r="DC5798" s="20"/>
      <c r="DD5798" s="20"/>
      <c r="DE5798" s="20"/>
      <c r="DF5798" s="20"/>
      <c r="DG5798" s="20"/>
      <c r="DH5798" s="20"/>
      <c r="DI5798" s="20"/>
      <c r="DJ5798" s="20"/>
      <c r="DK5798" s="20"/>
      <c r="DL5798" s="20"/>
      <c r="DM5798" s="20"/>
      <c r="DN5798" s="20"/>
      <c r="DO5798" s="20"/>
      <c r="DP5798" s="20"/>
      <c r="DQ5798" s="20"/>
      <c r="DR5798" s="20"/>
      <c r="DS5798" s="20"/>
      <c r="DT5798" s="20"/>
      <c r="DU5798" s="20"/>
      <c r="DV5798" s="20"/>
      <c r="DW5798" s="20"/>
      <c r="DX5798" s="20"/>
      <c r="DY5798" s="20"/>
    </row>
    <row r="5799" spans="1:129" x14ac:dyDescent="0.15">
      <c r="B5799" s="157" t="s">
        <v>12327</v>
      </c>
      <c r="C5799" s="114"/>
      <c r="D5799" s="145" t="s">
        <v>38</v>
      </c>
      <c r="E5799" s="276" t="s">
        <v>12328</v>
      </c>
      <c r="F5799" s="276">
        <f t="shared" si="800"/>
        <v>0.24013150251999998</v>
      </c>
      <c r="G5799" s="276">
        <f t="shared" si="801"/>
        <v>3.6978047E-2</v>
      </c>
      <c r="H5799" s="276">
        <f t="shared" si="802"/>
        <v>6.7533933220000009E-2</v>
      </c>
      <c r="I5799" s="276">
        <f t="shared" si="803"/>
        <v>1.24562323E-2</v>
      </c>
      <c r="J5799" s="276">
        <v>0.12316328999999999</v>
      </c>
      <c r="K5799" s="276">
        <v>6.3396646000000001E-2</v>
      </c>
      <c r="L5799" s="276">
        <v>3.1702283999999999E-3</v>
      </c>
      <c r="M5799" s="276">
        <v>1.2789426999999999E-3</v>
      </c>
      <c r="N5799" s="276">
        <v>2.7938021E-2</v>
      </c>
      <c r="O5799" s="276">
        <v>7.7610832999999999E-3</v>
      </c>
      <c r="P5799" s="276">
        <v>9.6705882E-4</v>
      </c>
      <c r="Q5799" s="276">
        <v>7.3665807E-3</v>
      </c>
      <c r="R5799" s="276">
        <v>0</v>
      </c>
      <c r="S5799" s="276">
        <v>0</v>
      </c>
      <c r="T5799" s="276">
        <v>0</v>
      </c>
      <c r="U5799" s="276">
        <v>5.0896515999999999E-3</v>
      </c>
      <c r="V5799" s="145"/>
      <c r="W5799" s="246">
        <f t="shared" si="799"/>
        <v>0.91232066666666656</v>
      </c>
      <c r="X5799" s="201">
        <v>59.776513000000001</v>
      </c>
      <c r="Y5799" s="201">
        <v>58.458891000000001</v>
      </c>
      <c r="Z5799" s="201">
        <v>0.55414794999999994</v>
      </c>
      <c r="AA5799" s="201">
        <v>4.6358926999999999E-4</v>
      </c>
      <c r="AB5799" s="201">
        <v>0.50575817000000001</v>
      </c>
      <c r="AC5799" s="201">
        <v>3.0889521E-2</v>
      </c>
      <c r="AD5799" s="201">
        <v>0.22636265</v>
      </c>
      <c r="AE5799" s="76">
        <v>2.3044002000000002E-6</v>
      </c>
      <c r="AF5799" s="76">
        <v>5.3654282999999996E-9</v>
      </c>
      <c r="AG5799" s="20">
        <v>0.53965333000000004</v>
      </c>
      <c r="AH5799" s="20"/>
      <c r="AI5799" s="20"/>
      <c r="AJ5799" s="20"/>
      <c r="AK5799" s="20"/>
      <c r="AL5799" s="20"/>
      <c r="AM5799" s="20"/>
      <c r="AN5799" s="20"/>
      <c r="AS5799" s="20"/>
      <c r="AT5799" s="20"/>
      <c r="AU5799" s="20"/>
      <c r="AV5799" s="20"/>
      <c r="AW5799" s="20"/>
      <c r="AX5799" s="20"/>
      <c r="AY5799" s="20"/>
      <c r="AZ5799" s="20"/>
      <c r="BA5799" s="20"/>
      <c r="BB5799" s="20"/>
      <c r="BC5799" s="20"/>
      <c r="BD5799" s="20"/>
      <c r="BE5799" s="20"/>
      <c r="BF5799" s="20"/>
      <c r="BG5799" s="20"/>
      <c r="BH5799" s="20"/>
      <c r="BI5799" s="20"/>
      <c r="BJ5799" s="20"/>
      <c r="BK5799" s="20"/>
      <c r="BL5799" s="20"/>
      <c r="BM5799" s="20"/>
      <c r="BN5799" s="20"/>
      <c r="BO5799" s="20"/>
      <c r="BP5799" s="20"/>
      <c r="BQ5799" s="20"/>
      <c r="BR5799" s="20"/>
      <c r="BS5799" s="20"/>
      <c r="BT5799" s="20"/>
      <c r="BU5799" s="20"/>
      <c r="BV5799" s="20"/>
      <c r="BW5799" s="20"/>
      <c r="BX5799" s="20"/>
      <c r="BY5799" s="20"/>
      <c r="BZ5799" s="20"/>
      <c r="CA5799" s="20"/>
      <c r="CB5799" s="20"/>
      <c r="CC5799" s="20"/>
      <c r="CD5799" s="20"/>
      <c r="CE5799" s="20"/>
      <c r="CF5799" s="20"/>
      <c r="CG5799" s="20"/>
      <c r="CH5799" s="20"/>
      <c r="CI5799" s="20"/>
      <c r="CJ5799" s="20"/>
      <c r="CK5799" s="20"/>
      <c r="CL5799" s="20"/>
      <c r="CM5799" s="20"/>
      <c r="CN5799" s="20"/>
      <c r="CO5799" s="20"/>
      <c r="CP5799" s="20"/>
      <c r="CQ5799" s="20"/>
      <c r="CR5799" s="20"/>
      <c r="CS5799" s="20"/>
      <c r="CT5799" s="20"/>
      <c r="CU5799" s="20"/>
      <c r="CV5799" s="20"/>
      <c r="CW5799" s="20"/>
      <c r="CX5799" s="20"/>
      <c r="CY5799" s="20"/>
      <c r="CZ5799" s="20"/>
      <c r="DA5799" s="20"/>
      <c r="DB5799" s="20"/>
      <c r="DC5799" s="20"/>
      <c r="DD5799" s="20"/>
      <c r="DE5799" s="20"/>
      <c r="DF5799" s="20"/>
      <c r="DG5799" s="20"/>
      <c r="DH5799" s="20"/>
      <c r="DI5799" s="20"/>
      <c r="DJ5799" s="20"/>
      <c r="DK5799" s="20"/>
      <c r="DL5799" s="20"/>
      <c r="DM5799" s="20"/>
      <c r="DN5799" s="20"/>
      <c r="DO5799" s="20"/>
      <c r="DP5799" s="20"/>
      <c r="DQ5799" s="20"/>
      <c r="DR5799" s="20"/>
      <c r="DS5799" s="20"/>
      <c r="DT5799" s="20"/>
      <c r="DU5799" s="20"/>
      <c r="DV5799" s="20"/>
      <c r="DW5799" s="20"/>
      <c r="DX5799" s="20"/>
      <c r="DY5799" s="20"/>
    </row>
    <row r="5800" spans="1:129" x14ac:dyDescent="0.15">
      <c r="B5800" s="157" t="s">
        <v>12329</v>
      </c>
      <c r="C5800" s="114"/>
      <c r="D5800" s="145" t="s">
        <v>38</v>
      </c>
      <c r="E5800" s="276" t="s">
        <v>12330</v>
      </c>
      <c r="F5800" s="276">
        <f t="shared" si="800"/>
        <v>0.24693286390000002</v>
      </c>
      <c r="G5800" s="276">
        <f t="shared" si="801"/>
        <v>4.3419912200000001E-2</v>
      </c>
      <c r="H5800" s="276">
        <f t="shared" si="802"/>
        <v>7.8107462799999985E-2</v>
      </c>
      <c r="I5800" s="276">
        <f t="shared" si="803"/>
        <v>1.0087308900000001E-2</v>
      </c>
      <c r="J5800" s="276">
        <v>0.11531818000000001</v>
      </c>
      <c r="K5800" s="276">
        <v>7.2004484999999993E-2</v>
      </c>
      <c r="L5800" s="276">
        <v>4.7447058000000004E-3</v>
      </c>
      <c r="M5800" s="276">
        <v>2.6023637000000001E-3</v>
      </c>
      <c r="N5800" s="276">
        <v>3.3169809000000001E-2</v>
      </c>
      <c r="O5800" s="276">
        <v>7.6477395000000004E-3</v>
      </c>
      <c r="P5800" s="276">
        <v>1.358272E-3</v>
      </c>
      <c r="Q5800" s="276">
        <v>6.3302484000000003E-3</v>
      </c>
      <c r="R5800" s="276">
        <v>0</v>
      </c>
      <c r="S5800" s="276">
        <v>0</v>
      </c>
      <c r="T5800" s="276">
        <v>0</v>
      </c>
      <c r="U5800" s="276">
        <v>3.7570605000000002E-3</v>
      </c>
      <c r="V5800" s="145"/>
      <c r="W5800" s="246">
        <f t="shared" si="799"/>
        <v>0.85420874074074071</v>
      </c>
      <c r="X5800" s="201">
        <v>63.210123000000003</v>
      </c>
      <c r="Y5800" s="201">
        <v>61.404009000000002</v>
      </c>
      <c r="Z5800" s="201">
        <v>1.0376588</v>
      </c>
      <c r="AA5800" s="201">
        <v>9.6222542999999995E-4</v>
      </c>
      <c r="AB5800" s="201">
        <v>0.29326936999999997</v>
      </c>
      <c r="AC5800" s="201">
        <v>6.6860045000000007E-2</v>
      </c>
      <c r="AD5800" s="201">
        <v>0.40736317999999999</v>
      </c>
      <c r="AE5800" s="76">
        <v>2.5638863E-6</v>
      </c>
      <c r="AF5800" s="76">
        <v>5.2638573E-9</v>
      </c>
      <c r="AG5800" s="20">
        <v>0.57686828000000001</v>
      </c>
      <c r="AH5800" s="20"/>
      <c r="AI5800" s="20"/>
      <c r="AJ5800" s="20"/>
      <c r="AK5800" s="20"/>
      <c r="AL5800" s="20"/>
      <c r="AM5800" s="20"/>
      <c r="AN5800" s="20"/>
      <c r="AS5800" s="20"/>
      <c r="AT5800" s="20"/>
      <c r="AU5800" s="20"/>
      <c r="AV5800" s="20"/>
      <c r="AW5800" s="20"/>
      <c r="AX5800" s="20"/>
      <c r="AY5800" s="20"/>
      <c r="AZ5800" s="20"/>
      <c r="BA5800" s="20"/>
      <c r="BB5800" s="20"/>
      <c r="BC5800" s="20"/>
      <c r="BD5800" s="20"/>
      <c r="BE5800" s="20"/>
      <c r="BF5800" s="20"/>
      <c r="BG5800" s="20"/>
      <c r="BH5800" s="20"/>
      <c r="BI5800" s="20"/>
      <c r="BJ5800" s="20"/>
      <c r="BK5800" s="20"/>
      <c r="BL5800" s="20"/>
      <c r="BM5800" s="20"/>
      <c r="BN5800" s="20"/>
      <c r="BO5800" s="20"/>
      <c r="BP5800" s="20"/>
      <c r="BQ5800" s="20"/>
      <c r="BR5800" s="20"/>
      <c r="BS5800" s="20"/>
      <c r="BT5800" s="20"/>
      <c r="BU5800" s="20"/>
      <c r="BV5800" s="20"/>
      <c r="BW5800" s="20"/>
      <c r="BX5800" s="20"/>
      <c r="BY5800" s="20"/>
      <c r="BZ5800" s="20"/>
      <c r="CA5800" s="20"/>
      <c r="CB5800" s="20"/>
      <c r="CC5800" s="20"/>
      <c r="CD5800" s="20"/>
      <c r="CE5800" s="20"/>
      <c r="CF5800" s="20"/>
      <c r="CG5800" s="20"/>
      <c r="CH5800" s="20"/>
      <c r="CI5800" s="20"/>
      <c r="CJ5800" s="20"/>
      <c r="CK5800" s="20"/>
      <c r="CL5800" s="20"/>
      <c r="CM5800" s="20"/>
      <c r="CN5800" s="20"/>
      <c r="CO5800" s="20"/>
      <c r="CP5800" s="20"/>
      <c r="CQ5800" s="20"/>
      <c r="CR5800" s="20"/>
      <c r="CS5800" s="20"/>
      <c r="CT5800" s="20"/>
      <c r="CU5800" s="20"/>
      <c r="CV5800" s="20"/>
      <c r="CW5800" s="20"/>
      <c r="CX5800" s="20"/>
      <c r="CY5800" s="20"/>
      <c r="CZ5800" s="20"/>
      <c r="DA5800" s="20"/>
      <c r="DB5800" s="20"/>
      <c r="DC5800" s="20"/>
      <c r="DD5800" s="20"/>
      <c r="DE5800" s="20"/>
      <c r="DF5800" s="20"/>
      <c r="DG5800" s="20"/>
      <c r="DH5800" s="20"/>
      <c r="DI5800" s="20"/>
      <c r="DJ5800" s="20"/>
      <c r="DK5800" s="20"/>
      <c r="DL5800" s="20"/>
      <c r="DM5800" s="20"/>
      <c r="DN5800" s="20"/>
      <c r="DO5800" s="20"/>
      <c r="DP5800" s="20"/>
      <c r="DQ5800" s="20"/>
      <c r="DR5800" s="20"/>
      <c r="DS5800" s="20"/>
      <c r="DT5800" s="20"/>
      <c r="DU5800" s="20"/>
      <c r="DV5800" s="20"/>
      <c r="DW5800" s="20"/>
      <c r="DX5800" s="20"/>
      <c r="DY5800" s="20"/>
    </row>
    <row r="5801" spans="1:129" x14ac:dyDescent="0.15">
      <c r="B5801" s="157" t="s">
        <v>12331</v>
      </c>
      <c r="C5801" s="114"/>
      <c r="D5801" s="145" t="s">
        <v>38</v>
      </c>
      <c r="E5801" s="276" t="s">
        <v>12332</v>
      </c>
      <c r="F5801" s="276">
        <f t="shared" si="800"/>
        <v>0.311687881</v>
      </c>
      <c r="G5801" s="276">
        <f t="shared" si="801"/>
        <v>5.4164315100000006E-2</v>
      </c>
      <c r="H5801" s="276">
        <f t="shared" si="802"/>
        <v>8.5327743400000003E-2</v>
      </c>
      <c r="I5801" s="276">
        <f t="shared" si="803"/>
        <v>2.4287132500000003E-2</v>
      </c>
      <c r="J5801" s="276">
        <v>0.14790869000000001</v>
      </c>
      <c r="K5801" s="276">
        <v>7.7308871000000001E-2</v>
      </c>
      <c r="L5801" s="276">
        <v>6.6133744000000001E-3</v>
      </c>
      <c r="M5801" s="276">
        <v>4.1812710999999999E-3</v>
      </c>
      <c r="N5801" s="276">
        <v>4.0409351000000003E-2</v>
      </c>
      <c r="O5801" s="276">
        <v>9.5736929999999994E-3</v>
      </c>
      <c r="P5801" s="276">
        <v>1.405498E-3</v>
      </c>
      <c r="Q5801" s="276">
        <v>7.0173455000000001E-3</v>
      </c>
      <c r="R5801" s="276">
        <v>0</v>
      </c>
      <c r="S5801" s="276">
        <v>0</v>
      </c>
      <c r="T5801" s="276">
        <v>0</v>
      </c>
      <c r="U5801" s="276">
        <v>1.7269787000000002E-2</v>
      </c>
      <c r="V5801" s="145"/>
      <c r="W5801" s="246">
        <f t="shared" si="799"/>
        <v>1.0956199259259258</v>
      </c>
      <c r="X5801" s="201">
        <v>66.627069000000006</v>
      </c>
      <c r="Y5801" s="201">
        <v>62.327390000000001</v>
      </c>
      <c r="Z5801" s="201">
        <v>1.1417090999999999</v>
      </c>
      <c r="AA5801" s="201">
        <v>0.32648474</v>
      </c>
      <c r="AB5801" s="201">
        <v>2.3579762</v>
      </c>
      <c r="AC5801" s="201">
        <v>6.5680996000000005E-2</v>
      </c>
      <c r="AD5801" s="201">
        <v>0.40782796999999998</v>
      </c>
      <c r="AE5801" s="76">
        <v>2.9832984E-6</v>
      </c>
      <c r="AF5801" s="76">
        <v>8.1457267999999996E-9</v>
      </c>
      <c r="AG5801" s="20">
        <v>0.57625846999999997</v>
      </c>
      <c r="AH5801" s="20"/>
      <c r="AI5801" s="20"/>
      <c r="AJ5801" s="20"/>
      <c r="AK5801" s="20"/>
      <c r="AL5801" s="20"/>
      <c r="AM5801" s="20"/>
      <c r="AN5801" s="20"/>
      <c r="AS5801" s="20"/>
      <c r="AT5801" s="20"/>
      <c r="AU5801" s="20"/>
      <c r="AV5801" s="20"/>
      <c r="AW5801" s="20"/>
      <c r="AX5801" s="20"/>
      <c r="AY5801" s="20"/>
      <c r="AZ5801" s="20"/>
      <c r="BA5801" s="20"/>
      <c r="BB5801" s="20"/>
      <c r="BC5801" s="20"/>
      <c r="BD5801" s="20"/>
      <c r="BE5801" s="20"/>
      <c r="BF5801" s="20"/>
      <c r="BG5801" s="20"/>
      <c r="BH5801" s="20"/>
      <c r="BI5801" s="20"/>
      <c r="BJ5801" s="20"/>
      <c r="BK5801" s="20"/>
      <c r="BL5801" s="20"/>
      <c r="BM5801" s="20"/>
      <c r="BN5801" s="20"/>
      <c r="BO5801" s="20"/>
      <c r="BP5801" s="20"/>
      <c r="BQ5801" s="20"/>
      <c r="BR5801" s="20"/>
      <c r="BS5801" s="20"/>
      <c r="BT5801" s="20"/>
      <c r="BU5801" s="20"/>
      <c r="BV5801" s="20"/>
      <c r="BW5801" s="20"/>
      <c r="BX5801" s="20"/>
      <c r="BY5801" s="20"/>
      <c r="BZ5801" s="20"/>
      <c r="CA5801" s="20"/>
      <c r="CB5801" s="20"/>
      <c r="CC5801" s="20"/>
      <c r="CD5801" s="20"/>
      <c r="CE5801" s="20"/>
      <c r="CF5801" s="20"/>
      <c r="CG5801" s="20"/>
      <c r="CH5801" s="20"/>
      <c r="CI5801" s="20"/>
      <c r="CJ5801" s="20"/>
      <c r="CK5801" s="20"/>
      <c r="CL5801" s="20"/>
      <c r="CM5801" s="20"/>
      <c r="CN5801" s="20"/>
      <c r="CO5801" s="20"/>
      <c r="CP5801" s="20"/>
      <c r="CQ5801" s="20"/>
      <c r="CR5801" s="20"/>
      <c r="CS5801" s="20"/>
      <c r="CT5801" s="20"/>
      <c r="CU5801" s="20"/>
      <c r="CV5801" s="20"/>
      <c r="CW5801" s="20"/>
      <c r="CX5801" s="20"/>
      <c r="CY5801" s="20"/>
      <c r="CZ5801" s="20"/>
      <c r="DA5801" s="20"/>
      <c r="DB5801" s="20"/>
      <c r="DC5801" s="20"/>
      <c r="DD5801" s="20"/>
      <c r="DE5801" s="20"/>
      <c r="DF5801" s="20"/>
      <c r="DG5801" s="20"/>
      <c r="DH5801" s="20"/>
      <c r="DI5801" s="20"/>
      <c r="DJ5801" s="20"/>
      <c r="DK5801" s="20"/>
      <c r="DL5801" s="20"/>
      <c r="DM5801" s="20"/>
      <c r="DN5801" s="20"/>
      <c r="DO5801" s="20"/>
      <c r="DP5801" s="20"/>
      <c r="DQ5801" s="20"/>
      <c r="DR5801" s="20"/>
      <c r="DS5801" s="20"/>
      <c r="DT5801" s="20"/>
      <c r="DU5801" s="20"/>
      <c r="DV5801" s="20"/>
      <c r="DW5801" s="20"/>
      <c r="DX5801" s="20"/>
      <c r="DY5801" s="20"/>
    </row>
    <row r="5802" spans="1:129" x14ac:dyDescent="0.15">
      <c r="B5802" s="157" t="s">
        <v>12333</v>
      </c>
      <c r="C5802" s="114"/>
      <c r="D5802" s="145" t="s">
        <v>38</v>
      </c>
      <c r="E5802" s="276" t="s">
        <v>12334</v>
      </c>
      <c r="F5802" s="276">
        <f t="shared" si="800"/>
        <v>0.42514038710000002</v>
      </c>
      <c r="G5802" s="276">
        <f t="shared" si="801"/>
        <v>9.4786504100000002E-2</v>
      </c>
      <c r="H5802" s="276">
        <f t="shared" si="802"/>
        <v>9.2582942600000009E-2</v>
      </c>
      <c r="I5802" s="276">
        <f t="shared" si="803"/>
        <v>2.1010200399999998E-2</v>
      </c>
      <c r="J5802" s="276">
        <v>0.21676074000000001</v>
      </c>
      <c r="K5802" s="276">
        <v>8.2238604000000007E-2</v>
      </c>
      <c r="L5802" s="276">
        <v>8.6143417E-3</v>
      </c>
      <c r="M5802" s="276">
        <v>5.7804240999999998E-3</v>
      </c>
      <c r="N5802" s="276">
        <v>7.4908294E-2</v>
      </c>
      <c r="O5802" s="276">
        <v>1.4097785999999999E-2</v>
      </c>
      <c r="P5802" s="276">
        <v>1.7299969E-3</v>
      </c>
      <c r="Q5802" s="276">
        <v>9.6653273999999997E-3</v>
      </c>
      <c r="R5802" s="276">
        <v>0</v>
      </c>
      <c r="S5802" s="276">
        <v>0</v>
      </c>
      <c r="T5802" s="276">
        <v>0</v>
      </c>
      <c r="U5802" s="276">
        <v>1.1344873E-2</v>
      </c>
      <c r="V5802" s="145"/>
      <c r="W5802" s="246">
        <f t="shared" si="799"/>
        <v>1.6056351111111111</v>
      </c>
      <c r="X5802" s="201">
        <v>36.067492999999999</v>
      </c>
      <c r="Y5802" s="201">
        <v>30.959980999999999</v>
      </c>
      <c r="Z5802" s="201">
        <v>3.0863616</v>
      </c>
      <c r="AA5802" s="201">
        <v>2.1284386000000001E-3</v>
      </c>
      <c r="AB5802" s="201">
        <v>0.73387015</v>
      </c>
      <c r="AC5802" s="201">
        <v>0.19538227</v>
      </c>
      <c r="AD5802" s="201">
        <v>1.0897695999999999</v>
      </c>
      <c r="AE5802" s="76">
        <v>4.2401732999999998E-6</v>
      </c>
      <c r="AF5802" s="76">
        <v>8.7482887999999994E-9</v>
      </c>
      <c r="AG5802" s="20">
        <v>0.21441449000000001</v>
      </c>
      <c r="AH5802" s="20"/>
      <c r="AI5802" s="20"/>
      <c r="AJ5802" s="20"/>
      <c r="AK5802" s="20"/>
      <c r="AL5802" s="20"/>
      <c r="AM5802" s="20"/>
      <c r="AN5802" s="20"/>
      <c r="AS5802" s="20"/>
      <c r="AT5802" s="20"/>
      <c r="AU5802" s="20"/>
      <c r="AV5802" s="20"/>
      <c r="AW5802" s="20"/>
      <c r="AX5802" s="20"/>
      <c r="AY5802" s="20"/>
      <c r="AZ5802" s="20"/>
      <c r="BA5802" s="20"/>
      <c r="BB5802" s="20"/>
      <c r="BC5802" s="20"/>
      <c r="BD5802" s="20"/>
      <c r="BE5802" s="20"/>
      <c r="BF5802" s="20"/>
      <c r="BG5802" s="20"/>
      <c r="BH5802" s="20"/>
      <c r="BI5802" s="20"/>
      <c r="BJ5802" s="20"/>
      <c r="BK5802" s="20"/>
      <c r="BL5802" s="20"/>
      <c r="BM5802" s="20"/>
      <c r="BN5802" s="20"/>
      <c r="BO5802" s="20"/>
      <c r="BP5802" s="20"/>
      <c r="BQ5802" s="20"/>
      <c r="BR5802" s="20"/>
      <c r="BS5802" s="20"/>
      <c r="BT5802" s="20"/>
      <c r="BU5802" s="20"/>
      <c r="BV5802" s="20"/>
      <c r="BW5802" s="20"/>
      <c r="BX5802" s="20"/>
      <c r="BY5802" s="20"/>
      <c r="BZ5802" s="20"/>
      <c r="CA5802" s="20"/>
      <c r="CB5802" s="20"/>
      <c r="CC5802" s="20"/>
      <c r="CD5802" s="20"/>
      <c r="CE5802" s="20"/>
      <c r="CF5802" s="20"/>
      <c r="CG5802" s="20"/>
      <c r="CH5802" s="20"/>
      <c r="CI5802" s="20"/>
      <c r="CJ5802" s="20"/>
      <c r="CK5802" s="20"/>
      <c r="CL5802" s="20"/>
      <c r="CM5802" s="20"/>
      <c r="CN5802" s="20"/>
      <c r="CO5802" s="20"/>
      <c r="CP5802" s="20"/>
      <c r="CQ5802" s="20"/>
      <c r="CR5802" s="20"/>
      <c r="CS5802" s="20"/>
      <c r="CT5802" s="20"/>
      <c r="CU5802" s="20"/>
      <c r="CV5802" s="20"/>
      <c r="CW5802" s="20"/>
      <c r="CX5802" s="20"/>
      <c r="CY5802" s="20"/>
      <c r="CZ5802" s="20"/>
      <c r="DA5802" s="20"/>
      <c r="DB5802" s="20"/>
      <c r="DC5802" s="20"/>
      <c r="DD5802" s="20"/>
      <c r="DE5802" s="20"/>
      <c r="DF5802" s="20"/>
      <c r="DG5802" s="20"/>
      <c r="DH5802" s="20"/>
      <c r="DI5802" s="20"/>
      <c r="DJ5802" s="20"/>
      <c r="DK5802" s="20"/>
      <c r="DL5802" s="20"/>
      <c r="DM5802" s="20"/>
      <c r="DN5802" s="20"/>
      <c r="DO5802" s="20"/>
      <c r="DP5802" s="20"/>
      <c r="DQ5802" s="20"/>
      <c r="DR5802" s="20"/>
      <c r="DS5802" s="20"/>
      <c r="DT5802" s="20"/>
      <c r="DU5802" s="20"/>
      <c r="DV5802" s="20"/>
      <c r="DW5802" s="20"/>
      <c r="DX5802" s="20"/>
      <c r="DY5802" s="20"/>
    </row>
    <row r="5803" spans="1:129" x14ac:dyDescent="0.15">
      <c r="B5803" s="157" t="s">
        <v>12335</v>
      </c>
      <c r="C5803" s="114"/>
      <c r="D5803" s="145" t="s">
        <v>38</v>
      </c>
      <c r="E5803" s="276" t="s">
        <v>12336</v>
      </c>
      <c r="F5803" s="276">
        <f t="shared" si="800"/>
        <v>0.58341458849999994</v>
      </c>
      <c r="G5803" s="276">
        <f t="shared" si="801"/>
        <v>0.12279601700000001</v>
      </c>
      <c r="H5803" s="276">
        <f t="shared" si="802"/>
        <v>0.1004576278</v>
      </c>
      <c r="I5803" s="276">
        <f t="shared" si="803"/>
        <v>2.34054637E-2</v>
      </c>
      <c r="J5803" s="276">
        <v>0.33675548</v>
      </c>
      <c r="K5803" s="276">
        <v>7.9160334999999998E-2</v>
      </c>
      <c r="L5803" s="276">
        <v>2.0053926999999999E-2</v>
      </c>
      <c r="M5803" s="276">
        <v>1.0848119E-2</v>
      </c>
      <c r="N5803" s="276">
        <v>0.10068591</v>
      </c>
      <c r="O5803" s="276">
        <v>1.1261988000000001E-2</v>
      </c>
      <c r="P5803" s="276">
        <v>1.2433658E-3</v>
      </c>
      <c r="Q5803" s="276">
        <v>9.0163637000000001E-3</v>
      </c>
      <c r="R5803" s="276">
        <v>0</v>
      </c>
      <c r="S5803" s="276">
        <v>0</v>
      </c>
      <c r="T5803" s="276">
        <v>0</v>
      </c>
      <c r="U5803" s="276">
        <v>1.43891E-2</v>
      </c>
      <c r="V5803" s="145"/>
      <c r="W5803" s="246">
        <f t="shared" si="799"/>
        <v>2.4944850370370371</v>
      </c>
      <c r="X5803" s="201">
        <v>51.818041999999998</v>
      </c>
      <c r="Y5803" s="201">
        <v>27.444303000000001</v>
      </c>
      <c r="Z5803" s="201">
        <v>1.5777618</v>
      </c>
      <c r="AA5803" s="201">
        <v>4.8246821999999998</v>
      </c>
      <c r="AB5803" s="201">
        <v>17.309023</v>
      </c>
      <c r="AC5803" s="201">
        <v>9.1735163999999994E-2</v>
      </c>
      <c r="AD5803" s="201">
        <v>0.57053679000000002</v>
      </c>
      <c r="AE5803" s="76">
        <v>5.1190231E-6</v>
      </c>
      <c r="AF5803" s="76">
        <v>3.1022621999999998E-8</v>
      </c>
      <c r="AG5803" s="20">
        <v>0.20743506</v>
      </c>
      <c r="AH5803" s="20"/>
      <c r="AI5803" s="20"/>
      <c r="AJ5803" s="20"/>
      <c r="AK5803" s="20"/>
      <c r="AL5803" s="20"/>
      <c r="AM5803" s="20"/>
      <c r="AN5803" s="20"/>
      <c r="AS5803" s="20"/>
      <c r="AT5803" s="20"/>
      <c r="AU5803" s="20"/>
      <c r="AV5803" s="20"/>
      <c r="AW5803" s="20"/>
      <c r="AX5803" s="20"/>
      <c r="AY5803" s="20"/>
      <c r="AZ5803" s="20"/>
      <c r="BA5803" s="20"/>
      <c r="BB5803" s="20"/>
      <c r="BC5803" s="20"/>
      <c r="BD5803" s="20"/>
      <c r="BE5803" s="20"/>
      <c r="BF5803" s="20"/>
      <c r="BG5803" s="20"/>
      <c r="BH5803" s="20"/>
      <c r="BI5803" s="20"/>
      <c r="BJ5803" s="20"/>
      <c r="BK5803" s="20"/>
      <c r="BL5803" s="20"/>
      <c r="BM5803" s="20"/>
      <c r="BN5803" s="20"/>
      <c r="BO5803" s="20"/>
      <c r="BP5803" s="20"/>
      <c r="BQ5803" s="20"/>
      <c r="BR5803" s="20"/>
      <c r="BS5803" s="20"/>
      <c r="BT5803" s="20"/>
      <c r="BU5803" s="20"/>
      <c r="BV5803" s="20"/>
      <c r="BW5803" s="20"/>
      <c r="BX5803" s="20"/>
      <c r="BY5803" s="20"/>
      <c r="BZ5803" s="20"/>
      <c r="CA5803" s="20"/>
      <c r="CB5803" s="20"/>
      <c r="CC5803" s="20"/>
      <c r="CD5803" s="20"/>
      <c r="CE5803" s="20"/>
      <c r="CF5803" s="20"/>
      <c r="CG5803" s="20"/>
      <c r="CH5803" s="20"/>
      <c r="CI5803" s="20"/>
      <c r="CJ5803" s="20"/>
      <c r="CK5803" s="20"/>
      <c r="CL5803" s="20"/>
      <c r="CM5803" s="20"/>
      <c r="CN5803" s="20"/>
      <c r="CO5803" s="20"/>
      <c r="CP5803" s="20"/>
      <c r="CQ5803" s="20"/>
      <c r="CR5803" s="20"/>
      <c r="CS5803" s="20"/>
      <c r="CT5803" s="20"/>
      <c r="CU5803" s="20"/>
      <c r="CV5803" s="20"/>
      <c r="CW5803" s="20"/>
      <c r="CX5803" s="20"/>
      <c r="CY5803" s="20"/>
      <c r="CZ5803" s="20"/>
      <c r="DA5803" s="20"/>
      <c r="DB5803" s="20"/>
      <c r="DC5803" s="20"/>
      <c r="DD5803" s="20"/>
      <c r="DE5803" s="20"/>
      <c r="DF5803" s="20"/>
      <c r="DG5803" s="20"/>
      <c r="DH5803" s="20"/>
      <c r="DI5803" s="20"/>
      <c r="DJ5803" s="20"/>
      <c r="DK5803" s="20"/>
      <c r="DL5803" s="20"/>
      <c r="DM5803" s="20"/>
      <c r="DN5803" s="20"/>
      <c r="DO5803" s="20"/>
      <c r="DP5803" s="20"/>
      <c r="DQ5803" s="20"/>
      <c r="DR5803" s="20"/>
      <c r="DS5803" s="20"/>
      <c r="DT5803" s="20"/>
      <c r="DU5803" s="20"/>
      <c r="DV5803" s="20"/>
      <c r="DW5803" s="20"/>
      <c r="DX5803" s="20"/>
      <c r="DY5803" s="20"/>
    </row>
    <row r="5804" spans="1:129" x14ac:dyDescent="0.15">
      <c r="B5804" s="157" t="s">
        <v>12337</v>
      </c>
      <c r="C5804" s="114"/>
      <c r="D5804" s="145" t="s">
        <v>38</v>
      </c>
      <c r="E5804" s="276" t="s">
        <v>12338</v>
      </c>
      <c r="F5804" s="276">
        <f t="shared" si="800"/>
        <v>0.34276635469999994</v>
      </c>
      <c r="G5804" s="276">
        <f t="shared" si="801"/>
        <v>6.8072819100000001E-2</v>
      </c>
      <c r="H5804" s="276">
        <f t="shared" si="802"/>
        <v>6.9236375900000008E-2</v>
      </c>
      <c r="I5804" s="276">
        <f t="shared" si="803"/>
        <v>2.3602629699999999E-2</v>
      </c>
      <c r="J5804" s="276">
        <v>0.18185452999999999</v>
      </c>
      <c r="K5804" s="276">
        <v>5.7662558000000003E-2</v>
      </c>
      <c r="L5804" s="276">
        <v>1.0487859E-2</v>
      </c>
      <c r="M5804" s="276">
        <v>4.7164594999999998E-3</v>
      </c>
      <c r="N5804" s="276">
        <v>5.3865840999999998E-2</v>
      </c>
      <c r="O5804" s="276">
        <v>9.4905185999999992E-3</v>
      </c>
      <c r="P5804" s="276">
        <v>1.0859589E-3</v>
      </c>
      <c r="Q5804" s="276">
        <v>7.6550167000000004E-3</v>
      </c>
      <c r="R5804" s="276">
        <v>0</v>
      </c>
      <c r="S5804" s="276">
        <v>0</v>
      </c>
      <c r="T5804" s="276">
        <v>0</v>
      </c>
      <c r="U5804" s="276">
        <v>1.5947612999999999E-2</v>
      </c>
      <c r="V5804" s="145"/>
      <c r="W5804" s="246">
        <f t="shared" si="799"/>
        <v>1.3470705925925923</v>
      </c>
      <c r="X5804" s="201">
        <v>27.473400999999999</v>
      </c>
      <c r="Y5804" s="201">
        <v>18.104721999999999</v>
      </c>
      <c r="Z5804" s="201">
        <v>1.2020158000000001</v>
      </c>
      <c r="AA5804" s="201">
        <v>1.45391</v>
      </c>
      <c r="AB5804" s="201">
        <v>6.1839827999999999</v>
      </c>
      <c r="AC5804" s="201">
        <v>7.2419603999999999E-2</v>
      </c>
      <c r="AD5804" s="201">
        <v>0.45635061999999998</v>
      </c>
      <c r="AE5804" s="76">
        <v>3.0860875999999999E-6</v>
      </c>
      <c r="AF5804" s="76">
        <v>1.3151773E-8</v>
      </c>
      <c r="AG5804" s="20">
        <v>0.13265922999999999</v>
      </c>
      <c r="AH5804" s="20"/>
      <c r="AI5804" s="20"/>
      <c r="AJ5804" s="20"/>
      <c r="AK5804" s="20"/>
      <c r="AL5804" s="20"/>
      <c r="AM5804" s="20"/>
      <c r="AN5804" s="20"/>
      <c r="AS5804" s="20"/>
      <c r="AT5804" s="20"/>
      <c r="AU5804" s="20"/>
      <c r="AV5804" s="20"/>
      <c r="AW5804" s="20"/>
      <c r="AX5804" s="20"/>
      <c r="AY5804" s="20"/>
      <c r="AZ5804" s="20"/>
      <c r="BA5804" s="20"/>
      <c r="BB5804" s="20"/>
      <c r="BC5804" s="20"/>
      <c r="BD5804" s="20"/>
      <c r="BE5804" s="20"/>
      <c r="BF5804" s="20"/>
      <c r="BG5804" s="20"/>
      <c r="BH5804" s="20"/>
      <c r="BI5804" s="20"/>
      <c r="BJ5804" s="20"/>
      <c r="BK5804" s="20"/>
      <c r="BL5804" s="20"/>
      <c r="BM5804" s="20"/>
      <c r="BN5804" s="20"/>
      <c r="BO5804" s="20"/>
      <c r="BP5804" s="20"/>
      <c r="BQ5804" s="20"/>
      <c r="BR5804" s="20"/>
      <c r="BS5804" s="20"/>
      <c r="BT5804" s="20"/>
      <c r="BU5804" s="20"/>
      <c r="BV5804" s="20"/>
      <c r="BW5804" s="20"/>
      <c r="BX5804" s="20"/>
      <c r="BY5804" s="20"/>
      <c r="BZ5804" s="20"/>
      <c r="CA5804" s="20"/>
      <c r="CB5804" s="20"/>
      <c r="CC5804" s="20"/>
      <c r="CD5804" s="20"/>
      <c r="CE5804" s="20"/>
      <c r="CF5804" s="20"/>
      <c r="CG5804" s="20"/>
      <c r="CH5804" s="20"/>
      <c r="CI5804" s="20"/>
      <c r="CJ5804" s="20"/>
      <c r="CK5804" s="20"/>
      <c r="CL5804" s="20"/>
      <c r="CM5804" s="20"/>
      <c r="CN5804" s="20"/>
      <c r="CO5804" s="20"/>
      <c r="CP5804" s="20"/>
      <c r="CQ5804" s="20"/>
      <c r="CR5804" s="20"/>
      <c r="CS5804" s="20"/>
      <c r="CT5804" s="20"/>
      <c r="CU5804" s="20"/>
      <c r="CV5804" s="20"/>
      <c r="CW5804" s="20"/>
      <c r="CX5804" s="20"/>
      <c r="CY5804" s="20"/>
      <c r="CZ5804" s="20"/>
      <c r="DA5804" s="20"/>
      <c r="DB5804" s="20"/>
      <c r="DC5804" s="20"/>
      <c r="DD5804" s="20"/>
      <c r="DE5804" s="20"/>
      <c r="DF5804" s="20"/>
      <c r="DG5804" s="20"/>
      <c r="DH5804" s="20"/>
      <c r="DI5804" s="20"/>
      <c r="DJ5804" s="20"/>
      <c r="DK5804" s="20"/>
      <c r="DL5804" s="20"/>
      <c r="DM5804" s="20"/>
      <c r="DN5804" s="20"/>
      <c r="DO5804" s="20"/>
      <c r="DP5804" s="20"/>
      <c r="DQ5804" s="20"/>
      <c r="DR5804" s="20"/>
      <c r="DS5804" s="20"/>
      <c r="DT5804" s="20"/>
      <c r="DU5804" s="20"/>
      <c r="DV5804" s="20"/>
      <c r="DW5804" s="20"/>
      <c r="DX5804" s="20"/>
      <c r="DY5804" s="20"/>
    </row>
    <row r="5805" spans="1:129" x14ac:dyDescent="0.15">
      <c r="C5805" s="114"/>
      <c r="D5805" s="73"/>
      <c r="E5805" s="104"/>
      <c r="F5805" s="82">
        <f t="shared" si="800"/>
        <v>0</v>
      </c>
      <c r="G5805" s="82">
        <f t="shared" si="801"/>
        <v>0</v>
      </c>
      <c r="H5805" s="82">
        <f t="shared" si="802"/>
        <v>0</v>
      </c>
      <c r="I5805" s="82">
        <f t="shared" si="803"/>
        <v>0</v>
      </c>
      <c r="J5805" s="82"/>
      <c r="K5805" s="82"/>
      <c r="L5805" s="82"/>
      <c r="M5805" s="82"/>
      <c r="N5805" s="82"/>
      <c r="O5805" s="82"/>
      <c r="P5805" s="82"/>
      <c r="Q5805" s="82"/>
      <c r="R5805" s="82"/>
      <c r="S5805" s="82"/>
      <c r="T5805" s="82"/>
      <c r="U5805" s="82"/>
      <c r="W5805" s="246"/>
      <c r="X5805" s="80"/>
      <c r="Y5805" s="80"/>
      <c r="Z5805" s="80"/>
      <c r="AA5805" s="80"/>
      <c r="AB5805" s="80"/>
      <c r="AC5805" s="80"/>
      <c r="AD5805" s="80"/>
      <c r="AE5805" s="70"/>
      <c r="AF5805" s="70"/>
      <c r="AG5805" s="70"/>
      <c r="AH5805" s="20"/>
      <c r="AI5805" s="20"/>
      <c r="AJ5805" s="20"/>
      <c r="AK5805" s="20"/>
      <c r="AL5805" s="20"/>
      <c r="AM5805" s="20"/>
      <c r="AN5805" s="20"/>
      <c r="AS5805" s="20"/>
      <c r="AT5805" s="20"/>
      <c r="AU5805" s="20"/>
      <c r="AV5805" s="20"/>
      <c r="AW5805" s="20"/>
      <c r="AX5805" s="20"/>
      <c r="AY5805" s="20"/>
      <c r="AZ5805" s="20"/>
      <c r="BA5805" s="20"/>
      <c r="BB5805" s="20"/>
      <c r="BC5805" s="20"/>
      <c r="BD5805" s="20"/>
      <c r="BE5805" s="20"/>
      <c r="BF5805" s="20"/>
      <c r="BG5805" s="20"/>
      <c r="BH5805" s="20"/>
      <c r="BI5805" s="20"/>
      <c r="BJ5805" s="20"/>
      <c r="BK5805" s="20"/>
      <c r="BL5805" s="20"/>
      <c r="BM5805" s="20"/>
      <c r="BN5805" s="20"/>
      <c r="BO5805" s="20"/>
      <c r="BP5805" s="20"/>
      <c r="BQ5805" s="20"/>
      <c r="BR5805" s="20"/>
      <c r="BS5805" s="20"/>
      <c r="BT5805" s="20"/>
      <c r="BU5805" s="20"/>
      <c r="BV5805" s="20"/>
      <c r="BW5805" s="20"/>
      <c r="BX5805" s="20"/>
      <c r="BY5805" s="20"/>
      <c r="BZ5805" s="20"/>
      <c r="CA5805" s="20"/>
      <c r="CB5805" s="20"/>
      <c r="CC5805" s="20"/>
      <c r="CD5805" s="20"/>
      <c r="CE5805" s="20"/>
      <c r="CF5805" s="20"/>
      <c r="CG5805" s="20"/>
      <c r="CH5805" s="20"/>
      <c r="CI5805" s="20"/>
      <c r="CJ5805" s="20"/>
      <c r="CK5805" s="20"/>
      <c r="CL5805" s="20"/>
      <c r="CM5805" s="20"/>
      <c r="CN5805" s="20"/>
      <c r="CO5805" s="20"/>
      <c r="CP5805" s="20"/>
      <c r="CQ5805" s="20"/>
      <c r="CR5805" s="20"/>
      <c r="CS5805" s="20"/>
      <c r="CT5805" s="20"/>
      <c r="CU5805" s="20"/>
      <c r="CV5805" s="20"/>
      <c r="CW5805" s="20"/>
      <c r="CX5805" s="20"/>
      <c r="CY5805" s="20"/>
      <c r="CZ5805" s="20"/>
      <c r="DA5805" s="20"/>
      <c r="DB5805" s="20"/>
      <c r="DC5805" s="20"/>
      <c r="DD5805" s="20"/>
      <c r="DE5805" s="20"/>
      <c r="DF5805" s="20"/>
      <c r="DG5805" s="20"/>
      <c r="DH5805" s="20"/>
      <c r="DI5805" s="20"/>
      <c r="DJ5805" s="20"/>
      <c r="DK5805" s="20"/>
      <c r="DL5805" s="20"/>
      <c r="DM5805" s="20"/>
      <c r="DN5805" s="20"/>
      <c r="DO5805" s="20"/>
      <c r="DP5805" s="20"/>
      <c r="DQ5805" s="20"/>
      <c r="DR5805" s="20"/>
      <c r="DS5805" s="20"/>
      <c r="DT5805" s="20"/>
      <c r="DU5805" s="20"/>
      <c r="DV5805" s="20"/>
      <c r="DW5805" s="20"/>
      <c r="DX5805" s="20"/>
      <c r="DY5805" s="20"/>
    </row>
    <row r="5806" spans="1:129" x14ac:dyDescent="0.15">
      <c r="A5806" s="61" t="s">
        <v>12339</v>
      </c>
      <c r="B5806" s="67" t="s">
        <v>12340</v>
      </c>
      <c r="C5806" s="114" t="s">
        <v>12341</v>
      </c>
      <c r="D5806" s="73"/>
      <c r="E5806" s="104"/>
      <c r="F5806" s="82">
        <f t="shared" si="800"/>
        <v>0</v>
      </c>
      <c r="G5806" s="82">
        <f t="shared" si="801"/>
        <v>0</v>
      </c>
      <c r="H5806" s="82">
        <f t="shared" si="802"/>
        <v>0</v>
      </c>
      <c r="I5806" s="82">
        <f t="shared" si="803"/>
        <v>0</v>
      </c>
      <c r="J5806" s="82"/>
      <c r="K5806" s="82"/>
      <c r="L5806" s="82"/>
      <c r="M5806" s="82"/>
      <c r="N5806" s="82"/>
      <c r="O5806" s="82"/>
      <c r="P5806" s="82"/>
      <c r="Q5806" s="82"/>
      <c r="R5806" s="82"/>
      <c r="S5806" s="82"/>
      <c r="T5806" s="82"/>
      <c r="U5806" s="82"/>
      <c r="W5806" s="246"/>
      <c r="X5806" s="80"/>
      <c r="Y5806" s="80"/>
      <c r="Z5806" s="80"/>
      <c r="AA5806" s="80"/>
      <c r="AB5806" s="80"/>
      <c r="AC5806" s="80"/>
      <c r="AD5806" s="80"/>
      <c r="AE5806" s="70"/>
      <c r="AF5806" s="70"/>
      <c r="AG5806" s="70"/>
      <c r="AH5806" s="20"/>
      <c r="AI5806" s="20"/>
      <c r="AJ5806" s="20"/>
      <c r="AK5806" s="20"/>
      <c r="AL5806" s="20"/>
      <c r="AM5806" s="20"/>
      <c r="AN5806" s="20"/>
      <c r="AS5806" s="20"/>
      <c r="AT5806" s="20"/>
      <c r="AU5806" s="20"/>
      <c r="AV5806" s="20"/>
      <c r="AW5806" s="20"/>
      <c r="AX5806" s="20"/>
      <c r="AY5806" s="20"/>
      <c r="AZ5806" s="20"/>
      <c r="BA5806" s="20"/>
      <c r="BB5806" s="20"/>
      <c r="BC5806" s="20"/>
      <c r="BD5806" s="20"/>
      <c r="BE5806" s="20"/>
      <c r="BF5806" s="20"/>
      <c r="BG5806" s="20"/>
      <c r="BH5806" s="20"/>
      <c r="BI5806" s="20"/>
      <c r="BJ5806" s="20"/>
      <c r="BK5806" s="20"/>
      <c r="BL5806" s="20"/>
      <c r="BM5806" s="20"/>
      <c r="BN5806" s="20"/>
      <c r="BO5806" s="20"/>
      <c r="BP5806" s="20"/>
      <c r="BQ5806" s="20"/>
      <c r="BR5806" s="20"/>
      <c r="BS5806" s="20"/>
      <c r="BT5806" s="20"/>
      <c r="BU5806" s="20"/>
      <c r="BV5806" s="20"/>
      <c r="BW5806" s="20"/>
      <c r="BX5806" s="20"/>
      <c r="BY5806" s="20"/>
      <c r="BZ5806" s="20"/>
      <c r="CA5806" s="20"/>
      <c r="CB5806" s="20"/>
      <c r="CC5806" s="20"/>
      <c r="CD5806" s="20"/>
      <c r="CE5806" s="20"/>
      <c r="CF5806" s="20"/>
      <c r="CG5806" s="20"/>
      <c r="CH5806" s="20"/>
      <c r="CI5806" s="20"/>
      <c r="CJ5806" s="20"/>
      <c r="CK5806" s="20"/>
      <c r="CL5806" s="20"/>
      <c r="CM5806" s="20"/>
      <c r="CN5806" s="20"/>
      <c r="CO5806" s="20"/>
      <c r="CP5806" s="20"/>
      <c r="CQ5806" s="20"/>
      <c r="CR5806" s="20"/>
      <c r="CS5806" s="20"/>
      <c r="CT5806" s="20"/>
      <c r="CU5806" s="20"/>
      <c r="CV5806" s="20"/>
      <c r="CW5806" s="20"/>
      <c r="CX5806" s="20"/>
      <c r="CY5806" s="20"/>
      <c r="CZ5806" s="20"/>
      <c r="DA5806" s="20"/>
      <c r="DB5806" s="20"/>
      <c r="DC5806" s="20"/>
      <c r="DD5806" s="20"/>
      <c r="DE5806" s="20"/>
      <c r="DF5806" s="20"/>
      <c r="DG5806" s="20"/>
      <c r="DH5806" s="20"/>
      <c r="DI5806" s="20"/>
      <c r="DJ5806" s="20"/>
      <c r="DK5806" s="20"/>
      <c r="DL5806" s="20"/>
      <c r="DM5806" s="20"/>
      <c r="DN5806" s="20"/>
      <c r="DO5806" s="20"/>
      <c r="DP5806" s="20"/>
      <c r="DQ5806" s="20"/>
      <c r="DR5806" s="20"/>
      <c r="DS5806" s="20"/>
      <c r="DT5806" s="20"/>
      <c r="DU5806" s="20"/>
      <c r="DV5806" s="20"/>
      <c r="DW5806" s="20"/>
      <c r="DX5806" s="20"/>
      <c r="DY5806" s="20"/>
    </row>
    <row r="5807" spans="1:129" s="76" customFormat="1" x14ac:dyDescent="0.15">
      <c r="B5807" s="333" t="s">
        <v>12342</v>
      </c>
      <c r="C5807" s="40"/>
      <c r="D5807" s="145" t="s">
        <v>1926</v>
      </c>
      <c r="E5807" s="309" t="s">
        <v>12343</v>
      </c>
      <c r="F5807" s="309">
        <f t="shared" si="800"/>
        <v>4.8084417393000007E-6</v>
      </c>
      <c r="G5807" s="309">
        <f t="shared" si="801"/>
        <v>1.4077179983E-6</v>
      </c>
      <c r="H5807" s="309">
        <f t="shared" si="802"/>
        <v>9.8869170199999992E-7</v>
      </c>
      <c r="I5807" s="309">
        <f t="shared" si="803"/>
        <v>6.5664739000000006E-8</v>
      </c>
      <c r="J5807" s="309">
        <v>2.3463673000000001E-6</v>
      </c>
      <c r="K5807" s="309">
        <v>9.2739723000000002E-7</v>
      </c>
      <c r="L5807" s="309">
        <v>4.2747955000000002E-8</v>
      </c>
      <c r="M5807" s="309">
        <v>5.4737643000000001E-9</v>
      </c>
      <c r="N5807" s="309">
        <v>1.31179E-6</v>
      </c>
      <c r="O5807" s="309">
        <v>9.0454233999999999E-8</v>
      </c>
      <c r="P5807" s="309">
        <v>1.8546516999999999E-8</v>
      </c>
      <c r="Q5807" s="309">
        <v>1.9363794000000001E-8</v>
      </c>
      <c r="R5807" s="309">
        <v>0</v>
      </c>
      <c r="S5807" s="309">
        <v>0</v>
      </c>
      <c r="T5807" s="309">
        <v>0</v>
      </c>
      <c r="U5807" s="309">
        <v>4.6300944999999998E-8</v>
      </c>
      <c r="V5807" s="24"/>
      <c r="W5807" s="246">
        <f t="shared" ref="W5807:W5830" si="804">J5807/0.135</f>
        <v>1.7380498518518519E-5</v>
      </c>
      <c r="X5807" s="251">
        <v>2.9370553E-4</v>
      </c>
      <c r="Y5807" s="251">
        <v>2.2123600999999999E-4</v>
      </c>
      <c r="Z5807" s="251">
        <v>4.2692297999999999E-5</v>
      </c>
      <c r="AA5807" s="251">
        <v>4.0717135999999997E-8</v>
      </c>
      <c r="AB5807" s="251">
        <v>7.0485218999999998E-6</v>
      </c>
      <c r="AC5807" s="251">
        <v>3.9874178000000003E-6</v>
      </c>
      <c r="AD5807" s="251">
        <v>1.870057E-5</v>
      </c>
      <c r="AE5807" s="76">
        <v>5.4523157999999997E-11</v>
      </c>
      <c r="AF5807" s="76">
        <v>8.8101907999999995E-14</v>
      </c>
      <c r="AG5807" s="76">
        <v>8.9702571999999997E-7</v>
      </c>
    </row>
    <row r="5808" spans="1:129" s="76" customFormat="1" x14ac:dyDescent="0.15">
      <c r="B5808" s="333" t="s">
        <v>12344</v>
      </c>
      <c r="C5808" s="40"/>
      <c r="D5808" s="145" t="s">
        <v>1926</v>
      </c>
      <c r="E5808" s="309" t="s">
        <v>12345</v>
      </c>
      <c r="F5808" s="309">
        <f t="shared" si="800"/>
        <v>6.9124973087000006E-7</v>
      </c>
      <c r="G5808" s="309">
        <f t="shared" si="801"/>
        <v>2.0211120036999999E-7</v>
      </c>
      <c r="H5808" s="309">
        <f t="shared" si="802"/>
        <v>1.4248753579999999E-7</v>
      </c>
      <c r="I5808" s="309">
        <f t="shared" si="803"/>
        <v>1.02840647E-8</v>
      </c>
      <c r="J5808" s="309">
        <v>3.3636693000000002E-7</v>
      </c>
      <c r="K5808" s="309">
        <v>1.3343241E-7</v>
      </c>
      <c r="L5808" s="309">
        <v>6.3446580000000001E-9</v>
      </c>
      <c r="M5808" s="309">
        <v>7.9501337000000005E-10</v>
      </c>
      <c r="N5808" s="309">
        <v>1.8805007999999999E-7</v>
      </c>
      <c r="O5808" s="309">
        <v>1.3266107E-8</v>
      </c>
      <c r="P5808" s="309">
        <v>2.7104678000000002E-9</v>
      </c>
      <c r="Q5808" s="309">
        <v>3.5973980999999998E-9</v>
      </c>
      <c r="R5808" s="309">
        <v>0</v>
      </c>
      <c r="S5808" s="309">
        <v>0</v>
      </c>
      <c r="T5808" s="309">
        <v>0</v>
      </c>
      <c r="U5808" s="309">
        <v>6.6866666000000002E-9</v>
      </c>
      <c r="V5808" s="24"/>
      <c r="W5808" s="246">
        <f t="shared" si="804"/>
        <v>2.4916068888888891E-6</v>
      </c>
      <c r="X5808" s="251">
        <v>4.2098112999999998E-5</v>
      </c>
      <c r="Y5808" s="251">
        <v>3.1717032999999998E-5</v>
      </c>
      <c r="Z5808" s="251">
        <v>6.1144284E-6</v>
      </c>
      <c r="AA5808" s="251">
        <v>5.8402975000000002E-9</v>
      </c>
      <c r="AB5808" s="251">
        <v>1.0106332000000001E-6</v>
      </c>
      <c r="AC5808" s="251">
        <v>5.7078046999999999E-7</v>
      </c>
      <c r="AD5808" s="251">
        <v>2.6793980000000001E-6</v>
      </c>
      <c r="AE5808" s="76">
        <v>7.8247584000000006E-12</v>
      </c>
      <c r="AF5808" s="76">
        <v>1.2657531999999999E-14</v>
      </c>
      <c r="AG5808" s="76">
        <v>1.2881851999999999E-7</v>
      </c>
    </row>
    <row r="5809" spans="2:33" s="76" customFormat="1" x14ac:dyDescent="0.15">
      <c r="B5809" s="333" t="s">
        <v>12346</v>
      </c>
      <c r="C5809" s="40"/>
      <c r="D5809" s="145" t="s">
        <v>1926</v>
      </c>
      <c r="E5809" s="309" t="s">
        <v>12347</v>
      </c>
      <c r="F5809" s="309">
        <f t="shared" si="800"/>
        <v>2.3814204917E-6</v>
      </c>
      <c r="G5809" s="309">
        <f t="shared" si="801"/>
        <v>5.8881035570000005E-7</v>
      </c>
      <c r="H5809" s="309">
        <f t="shared" si="802"/>
        <v>5.2131458199999995E-7</v>
      </c>
      <c r="I5809" s="309">
        <f t="shared" si="803"/>
        <v>3.2190747400000005E-7</v>
      </c>
      <c r="J5809" s="309">
        <v>9.4938808000000003E-7</v>
      </c>
      <c r="K5809" s="309">
        <v>4.4035904000000002E-7</v>
      </c>
      <c r="L5809" s="309">
        <v>6.4642489000000004E-8</v>
      </c>
      <c r="M5809" s="309">
        <v>8.1412056999999993E-9</v>
      </c>
      <c r="N5809" s="309">
        <v>4.7847760000000001E-7</v>
      </c>
      <c r="O5809" s="309">
        <v>1.0219155E-7</v>
      </c>
      <c r="P5809" s="309">
        <v>1.6313052999999999E-8</v>
      </c>
      <c r="Q5809" s="309">
        <v>2.7757279000000003E-7</v>
      </c>
      <c r="R5809" s="309">
        <v>0</v>
      </c>
      <c r="S5809" s="309">
        <v>0</v>
      </c>
      <c r="T5809" s="309">
        <v>0</v>
      </c>
      <c r="U5809" s="309">
        <v>4.4334683999999998E-8</v>
      </c>
      <c r="V5809" s="24"/>
      <c r="W5809" s="246">
        <f t="shared" si="804"/>
        <v>7.0325042962962959E-6</v>
      </c>
      <c r="X5809" s="251">
        <v>1.184162E-4</v>
      </c>
      <c r="Y5809" s="251">
        <v>8.9918529999999998E-5</v>
      </c>
      <c r="Z5809" s="251">
        <v>1.6474248E-5</v>
      </c>
      <c r="AA5809" s="251">
        <v>1.6451017000000002E-8</v>
      </c>
      <c r="AB5809" s="251">
        <v>3.6409733000000001E-6</v>
      </c>
      <c r="AC5809" s="251">
        <v>1.4047847000000001E-6</v>
      </c>
      <c r="AD5809" s="251">
        <v>6.9612125000000004E-6</v>
      </c>
      <c r="AE5809" s="76">
        <v>2.2202956999999999E-11</v>
      </c>
      <c r="AF5809" s="76">
        <v>4.0662590000000001E-14</v>
      </c>
      <c r="AG5809" s="76">
        <v>4.3252566E-7</v>
      </c>
    </row>
    <row r="5810" spans="2:33" s="76" customFormat="1" x14ac:dyDescent="0.15">
      <c r="B5810" s="333" t="s">
        <v>12348</v>
      </c>
      <c r="C5810" s="40"/>
      <c r="D5810" s="145" t="s">
        <v>1926</v>
      </c>
      <c r="E5810" s="309" t="s">
        <v>12349</v>
      </c>
      <c r="F5810" s="309">
        <f t="shared" si="800"/>
        <v>2.8702932220999999E-6</v>
      </c>
      <c r="G5810" s="309">
        <f t="shared" si="801"/>
        <v>7.2786395510000003E-7</v>
      </c>
      <c r="H5810" s="309">
        <f t="shared" si="802"/>
        <v>6.2261091299999996E-7</v>
      </c>
      <c r="I5810" s="309">
        <f t="shared" si="803"/>
        <v>3.2820155400000001E-7</v>
      </c>
      <c r="J5810" s="309">
        <v>1.1916167999999999E-6</v>
      </c>
      <c r="K5810" s="309">
        <v>5.3542204E-7</v>
      </c>
      <c r="L5810" s="309">
        <v>6.8934285000000002E-8</v>
      </c>
      <c r="M5810" s="309">
        <v>8.7083351000000002E-9</v>
      </c>
      <c r="N5810" s="309">
        <v>6.0754253999999995E-7</v>
      </c>
      <c r="O5810" s="309">
        <v>1.1161307999999999E-7</v>
      </c>
      <c r="P5810" s="309">
        <v>1.8254588000000001E-8</v>
      </c>
      <c r="Q5810" s="309">
        <v>2.7902430999999998E-7</v>
      </c>
      <c r="R5810" s="309">
        <v>0</v>
      </c>
      <c r="S5810" s="309">
        <v>0</v>
      </c>
      <c r="T5810" s="309">
        <v>0</v>
      </c>
      <c r="U5810" s="309">
        <v>4.9177244000000003E-8</v>
      </c>
      <c r="V5810" s="24"/>
      <c r="W5810" s="246">
        <f t="shared" si="804"/>
        <v>8.8267911111111091E-6</v>
      </c>
      <c r="X5810" s="251">
        <v>1.4972967000000001E-4</v>
      </c>
      <c r="Y5810" s="251">
        <v>1.1281789E-4</v>
      </c>
      <c r="Z5810" s="251">
        <v>2.1654991000000001E-5</v>
      </c>
      <c r="AA5810" s="251">
        <v>2.0562684999999999E-8</v>
      </c>
      <c r="AB5810" s="251">
        <v>4.4349627999999996E-6</v>
      </c>
      <c r="AC5810" s="251">
        <v>1.8794205E-6</v>
      </c>
      <c r="AD5810" s="251">
        <v>8.9218416E-6</v>
      </c>
      <c r="AE5810" s="76">
        <v>2.7720343E-11</v>
      </c>
      <c r="AF5810" s="76">
        <v>4.9762922999999998E-14</v>
      </c>
      <c r="AG5810" s="76">
        <v>5.2455056000000004E-7</v>
      </c>
    </row>
    <row r="5811" spans="2:33" s="76" customFormat="1" x14ac:dyDescent="0.15">
      <c r="B5811" s="333" t="s">
        <v>12350</v>
      </c>
      <c r="C5811" s="40"/>
      <c r="D5811" s="145" t="s">
        <v>1926</v>
      </c>
      <c r="E5811" s="309" t="s">
        <v>12351</v>
      </c>
      <c r="F5811" s="309">
        <f t="shared" si="800"/>
        <v>1.0381272217E-5</v>
      </c>
      <c r="G5811" s="309">
        <f t="shared" si="801"/>
        <v>3.108726682E-6</v>
      </c>
      <c r="H5811" s="309">
        <f t="shared" si="802"/>
        <v>2.1174617150000002E-6</v>
      </c>
      <c r="I5811" s="309">
        <f t="shared" si="803"/>
        <v>4.5677691999999999E-7</v>
      </c>
      <c r="J5811" s="309">
        <v>4.6983068999999996E-6</v>
      </c>
      <c r="K5811" s="309">
        <v>1.9502681000000001E-6</v>
      </c>
      <c r="L5811" s="309">
        <v>1.2327407999999999E-7</v>
      </c>
      <c r="M5811" s="309">
        <v>1.7028271999999999E-8</v>
      </c>
      <c r="N5811" s="309">
        <v>2.8506854000000001E-6</v>
      </c>
      <c r="O5811" s="309">
        <v>2.4101301000000003E-7</v>
      </c>
      <c r="P5811" s="309">
        <v>4.3919535E-8</v>
      </c>
      <c r="Q5811" s="309">
        <v>3.4586264E-7</v>
      </c>
      <c r="R5811" s="309">
        <v>0</v>
      </c>
      <c r="S5811" s="309">
        <v>0</v>
      </c>
      <c r="T5811" s="309">
        <v>0</v>
      </c>
      <c r="U5811" s="309">
        <v>1.1091428000000001E-7</v>
      </c>
      <c r="V5811" s="24"/>
      <c r="W5811" s="246">
        <f t="shared" si="804"/>
        <v>3.4802273333333326E-5</v>
      </c>
      <c r="X5811" s="251">
        <v>5.4997992000000004E-4</v>
      </c>
      <c r="Y5811" s="251">
        <v>4.4182173999999998E-4</v>
      </c>
      <c r="Z5811" s="251">
        <v>5.5925632E-5</v>
      </c>
      <c r="AA5811" s="251">
        <v>8.5771679999999999E-8</v>
      </c>
      <c r="AB5811" s="251">
        <v>1.2230078E-5</v>
      </c>
      <c r="AC5811" s="251">
        <v>5.1191985000000001E-6</v>
      </c>
      <c r="AD5811" s="251">
        <v>3.4797498000000001E-5</v>
      </c>
      <c r="AE5811" s="76">
        <v>1.1424278E-10</v>
      </c>
      <c r="AF5811" s="76">
        <v>1.8059712E-13</v>
      </c>
      <c r="AG5811" s="76">
        <v>1.8904522999999999E-6</v>
      </c>
    </row>
    <row r="5812" spans="2:33" s="76" customFormat="1" x14ac:dyDescent="0.15">
      <c r="B5812" s="333" t="s">
        <v>12352</v>
      </c>
      <c r="C5812" s="40"/>
      <c r="D5812" s="145" t="s">
        <v>1926</v>
      </c>
      <c r="E5812" s="309" t="s">
        <v>12353</v>
      </c>
      <c r="F5812" s="309">
        <f t="shared" si="800"/>
        <v>1.6328545924E-6</v>
      </c>
      <c r="G5812" s="309">
        <f t="shared" si="801"/>
        <v>3.8074979139999998E-7</v>
      </c>
      <c r="H5812" s="309">
        <f t="shared" si="802"/>
        <v>3.6343255E-7</v>
      </c>
      <c r="I5812" s="309">
        <f t="shared" si="803"/>
        <v>3.5612795100000003E-7</v>
      </c>
      <c r="J5812" s="309">
        <v>5.3254429999999996E-7</v>
      </c>
      <c r="K5812" s="309">
        <v>2.9795962E-7</v>
      </c>
      <c r="L5812" s="309">
        <v>5.1414296999999998E-8</v>
      </c>
      <c r="M5812" s="309">
        <v>7.7918574000000004E-9</v>
      </c>
      <c r="N5812" s="309">
        <v>2.7823052999999999E-7</v>
      </c>
      <c r="O5812" s="309">
        <v>9.4727403999999995E-8</v>
      </c>
      <c r="P5812" s="309">
        <v>1.4058632999999999E-8</v>
      </c>
      <c r="Q5812" s="309">
        <v>3.2349215000000001E-7</v>
      </c>
      <c r="R5812" s="309">
        <v>0</v>
      </c>
      <c r="S5812" s="309">
        <v>0</v>
      </c>
      <c r="T5812" s="309">
        <v>0</v>
      </c>
      <c r="U5812" s="309">
        <v>3.2635801000000001E-8</v>
      </c>
      <c r="V5812" s="24"/>
      <c r="W5812" s="246">
        <f t="shared" si="804"/>
        <v>3.9447725925925923E-6</v>
      </c>
      <c r="X5812" s="251">
        <v>6.3944442000000006E-5</v>
      </c>
      <c r="Y5812" s="251">
        <v>5.1289658999999999E-5</v>
      </c>
      <c r="Z5812" s="251">
        <v>6.2535549E-6</v>
      </c>
      <c r="AA5812" s="251">
        <v>1.0013089E-8</v>
      </c>
      <c r="AB5812" s="251">
        <v>2.2596152E-6</v>
      </c>
      <c r="AC5812" s="251">
        <v>4.7669092000000002E-7</v>
      </c>
      <c r="AD5812" s="251">
        <v>3.6549083999999999E-6</v>
      </c>
      <c r="AE5812" s="76">
        <v>1.3541869000000001E-11</v>
      </c>
      <c r="AF5812" s="76">
        <v>2.5595621999999999E-14</v>
      </c>
      <c r="AG5812" s="76">
        <v>2.8353720000000002E-7</v>
      </c>
    </row>
    <row r="5813" spans="2:33" s="76" customFormat="1" x14ac:dyDescent="0.15">
      <c r="B5813" s="333" t="s">
        <v>12354</v>
      </c>
      <c r="C5813" s="334"/>
      <c r="D5813" s="145" t="s">
        <v>1926</v>
      </c>
      <c r="E5813" s="309" t="s">
        <v>12355</v>
      </c>
      <c r="F5813" s="309">
        <f t="shared" si="800"/>
        <v>4.0462129749999996E-6</v>
      </c>
      <c r="G5813" s="309">
        <f t="shared" si="801"/>
        <v>1.133295703E-6</v>
      </c>
      <c r="H5813" s="309">
        <f t="shared" si="802"/>
        <v>8.4730258399999997E-7</v>
      </c>
      <c r="I5813" s="309">
        <f t="shared" si="803"/>
        <v>3.83893188E-7</v>
      </c>
      <c r="J5813" s="309">
        <v>1.6817215E-6</v>
      </c>
      <c r="K5813" s="309">
        <v>7.5376876999999999E-7</v>
      </c>
      <c r="L5813" s="309">
        <v>7.1237687999999999E-8</v>
      </c>
      <c r="M5813" s="309">
        <v>1.0339833E-8</v>
      </c>
      <c r="N5813" s="309">
        <v>9.8787383000000004E-7</v>
      </c>
      <c r="O5813" s="309">
        <v>1.3508204E-7</v>
      </c>
      <c r="P5813" s="309">
        <v>2.2296126E-8</v>
      </c>
      <c r="Q5813" s="309">
        <v>3.2966331999999997E-7</v>
      </c>
      <c r="R5813" s="309">
        <v>0</v>
      </c>
      <c r="S5813" s="309">
        <v>0</v>
      </c>
      <c r="T5813" s="309">
        <v>0</v>
      </c>
      <c r="U5813" s="309">
        <v>5.4229868000000001E-8</v>
      </c>
      <c r="V5813" s="24"/>
      <c r="W5813" s="246">
        <f t="shared" si="804"/>
        <v>1.2457196296296295E-5</v>
      </c>
      <c r="X5813" s="251">
        <v>1.9802322000000001E-4</v>
      </c>
      <c r="Y5813" s="251">
        <v>1.5902266E-4</v>
      </c>
      <c r="Z5813" s="251">
        <v>1.9956196999999999E-5</v>
      </c>
      <c r="AA5813" s="251">
        <v>3.0912008999999999E-8</v>
      </c>
      <c r="AB5813" s="251">
        <v>5.010087E-6</v>
      </c>
      <c r="AC5813" s="251">
        <v>1.7573828E-6</v>
      </c>
      <c r="AD5813" s="251">
        <v>1.2245971999999999E-5</v>
      </c>
      <c r="AE5813" s="76">
        <v>4.1321459000000001E-11</v>
      </c>
      <c r="AF5813" s="76">
        <v>6.8354743999999998E-14</v>
      </c>
      <c r="AG5813" s="76">
        <v>7.2682409000000001E-7</v>
      </c>
    </row>
    <row r="5814" spans="2:33" s="76" customFormat="1" x14ac:dyDescent="0.15">
      <c r="B5814" s="333" t="s">
        <v>12356</v>
      </c>
      <c r="C5814" s="40"/>
      <c r="D5814" s="145" t="s">
        <v>1926</v>
      </c>
      <c r="E5814" s="309" t="s">
        <v>12357</v>
      </c>
      <c r="F5814" s="309">
        <f t="shared" si="800"/>
        <v>6.3939586230000005E-6</v>
      </c>
      <c r="G5814" s="309">
        <f t="shared" si="801"/>
        <v>1.8724978110000001E-6</v>
      </c>
      <c r="H5814" s="309">
        <f t="shared" si="802"/>
        <v>1.3187546570000001E-6</v>
      </c>
      <c r="I5814" s="309">
        <f t="shared" si="803"/>
        <v>3.4163985499999998E-7</v>
      </c>
      <c r="J5814" s="309">
        <v>2.8610663000000002E-6</v>
      </c>
      <c r="K5814" s="309">
        <v>1.1892476000000001E-6</v>
      </c>
      <c r="L5814" s="309">
        <v>1.0061972E-7</v>
      </c>
      <c r="M5814" s="309">
        <v>1.1951530999999999E-8</v>
      </c>
      <c r="N5814" s="309">
        <v>1.6984545E-6</v>
      </c>
      <c r="O5814" s="309">
        <v>1.6209177999999999E-7</v>
      </c>
      <c r="P5814" s="309">
        <v>2.8887337000000001E-8</v>
      </c>
      <c r="Q5814" s="309">
        <v>2.6022367999999999E-7</v>
      </c>
      <c r="R5814" s="309">
        <v>0</v>
      </c>
      <c r="S5814" s="309">
        <v>0</v>
      </c>
      <c r="T5814" s="309">
        <v>0</v>
      </c>
      <c r="U5814" s="309">
        <v>8.1416175000000005E-8</v>
      </c>
      <c r="V5814" s="24"/>
      <c r="W5814" s="246">
        <f t="shared" si="804"/>
        <v>2.1193083703703703E-5</v>
      </c>
      <c r="X5814" s="251">
        <v>3.3408938999999999E-4</v>
      </c>
      <c r="Y5814" s="251">
        <v>2.6821564999999998E-4</v>
      </c>
      <c r="Z5814" s="251">
        <v>3.4219569999999998E-5</v>
      </c>
      <c r="AA5814" s="251">
        <v>5.1598634E-8</v>
      </c>
      <c r="AB5814" s="251">
        <v>7.6844014999999996E-6</v>
      </c>
      <c r="AC5814" s="251">
        <v>3.0814542999999999E-6</v>
      </c>
      <c r="AD5814" s="251">
        <v>2.0836717999999999E-5</v>
      </c>
      <c r="AE5814" s="76">
        <v>6.8799083999999999E-11</v>
      </c>
      <c r="AF5814" s="76">
        <v>1.1123905E-13</v>
      </c>
      <c r="AG5814" s="76">
        <v>1.1682357999999999E-6</v>
      </c>
    </row>
    <row r="5815" spans="2:33" s="76" customFormat="1" x14ac:dyDescent="0.15">
      <c r="B5815" s="333" t="s">
        <v>12358</v>
      </c>
      <c r="C5815" s="40"/>
      <c r="D5815" s="145" t="s">
        <v>1926</v>
      </c>
      <c r="E5815" s="309" t="s">
        <v>12359</v>
      </c>
      <c r="F5815" s="309">
        <f t="shared" si="800"/>
        <v>1.4767461461999998E-6</v>
      </c>
      <c r="G5815" s="309">
        <f t="shared" si="801"/>
        <v>3.3918547819999995E-7</v>
      </c>
      <c r="H5815" s="309">
        <f t="shared" si="802"/>
        <v>3.32869653E-7</v>
      </c>
      <c r="I5815" s="309">
        <f t="shared" si="803"/>
        <v>2.8506817499999999E-7</v>
      </c>
      <c r="J5815" s="309">
        <v>5.1962284000000002E-7</v>
      </c>
      <c r="K5815" s="309">
        <v>2.6053665999999998E-7</v>
      </c>
      <c r="L5815" s="309">
        <v>6.0229545999999998E-8</v>
      </c>
      <c r="M5815" s="309">
        <v>6.7600311999999998E-9</v>
      </c>
      <c r="N5815" s="309">
        <v>2.5255627999999999E-7</v>
      </c>
      <c r="O5815" s="309">
        <v>7.9869166999999996E-8</v>
      </c>
      <c r="P5815" s="309">
        <v>1.2103446999999999E-8</v>
      </c>
      <c r="Q5815" s="309">
        <v>2.4764991000000002E-7</v>
      </c>
      <c r="R5815" s="309">
        <v>0</v>
      </c>
      <c r="S5815" s="309">
        <v>0</v>
      </c>
      <c r="T5815" s="309">
        <v>0</v>
      </c>
      <c r="U5815" s="309">
        <v>3.7418265E-8</v>
      </c>
      <c r="V5815" s="24"/>
      <c r="W5815" s="246">
        <f t="shared" si="804"/>
        <v>3.8490580740740742E-6</v>
      </c>
      <c r="X5815" s="251">
        <v>6.0903919999999999E-5</v>
      </c>
      <c r="Y5815" s="251">
        <v>4.8709676E-5</v>
      </c>
      <c r="Z5815" s="251">
        <v>6.3004330000000001E-6</v>
      </c>
      <c r="AA5815" s="251">
        <v>9.0170771000000004E-9</v>
      </c>
      <c r="AB5815" s="251">
        <v>2.0803136E-6</v>
      </c>
      <c r="AC5815" s="251">
        <v>4.7204478000000001E-7</v>
      </c>
      <c r="AD5815" s="251">
        <v>3.3324362000000001E-6</v>
      </c>
      <c r="AE5815" s="76">
        <v>1.2198209000000001E-11</v>
      </c>
      <c r="AF5815" s="76">
        <v>2.4117413000000001E-14</v>
      </c>
      <c r="AG5815" s="76">
        <v>2.6503892E-7</v>
      </c>
    </row>
    <row r="5816" spans="2:33" s="76" customFormat="1" x14ac:dyDescent="0.15">
      <c r="B5816" s="333" t="s">
        <v>12360</v>
      </c>
      <c r="C5816" s="40"/>
      <c r="D5816" s="145" t="s">
        <v>1926</v>
      </c>
      <c r="E5816" s="309" t="s">
        <v>12361</v>
      </c>
      <c r="F5816" s="309">
        <f t="shared" si="800"/>
        <v>3.0755968113999997E-6</v>
      </c>
      <c r="G5816" s="309">
        <f t="shared" si="801"/>
        <v>8.3774750539999998E-7</v>
      </c>
      <c r="H5816" s="309">
        <f t="shared" si="802"/>
        <v>6.5343406099999996E-7</v>
      </c>
      <c r="I5816" s="309">
        <f t="shared" si="803"/>
        <v>3.03462645E-7</v>
      </c>
      <c r="J5816" s="309">
        <v>1.2809525999999999E-6</v>
      </c>
      <c r="K5816" s="309">
        <v>5.6251072999999997E-7</v>
      </c>
      <c r="L5816" s="309">
        <v>7.3362544999999997E-8</v>
      </c>
      <c r="M5816" s="309">
        <v>8.4480653999999999E-9</v>
      </c>
      <c r="N5816" s="309">
        <v>7.2269528000000001E-7</v>
      </c>
      <c r="O5816" s="309">
        <v>1.0660416E-7</v>
      </c>
      <c r="P5816" s="309">
        <v>1.7560785999999999E-8</v>
      </c>
      <c r="Q5816" s="309">
        <v>2.5173831000000001E-7</v>
      </c>
      <c r="R5816" s="309">
        <v>0</v>
      </c>
      <c r="S5816" s="309">
        <v>0</v>
      </c>
      <c r="T5816" s="309">
        <v>0</v>
      </c>
      <c r="U5816" s="309">
        <v>5.1724334999999998E-8</v>
      </c>
      <c r="V5816" s="24"/>
      <c r="W5816" s="246">
        <f t="shared" si="804"/>
        <v>9.488537777777777E-6</v>
      </c>
      <c r="X5816" s="251">
        <v>1.4973111999999999E-4</v>
      </c>
      <c r="Y5816" s="251">
        <v>1.2008279999999999E-4</v>
      </c>
      <c r="Z5816" s="251">
        <v>1.5378434000000001E-5</v>
      </c>
      <c r="AA5816" s="251">
        <v>2.2862615000000001E-8</v>
      </c>
      <c r="AB5816" s="251">
        <v>3.9025013000000004E-6</v>
      </c>
      <c r="AC5816" s="251">
        <v>1.3205032000000001E-6</v>
      </c>
      <c r="AD5816" s="251">
        <v>9.0240117999999999E-6</v>
      </c>
      <c r="AE5816" s="76">
        <v>3.0602206999999997E-11</v>
      </c>
      <c r="AF5816" s="76">
        <v>5.2445375E-14</v>
      </c>
      <c r="AG5816" s="76">
        <v>5.5871652999999998E-7</v>
      </c>
    </row>
    <row r="5817" spans="2:33" s="76" customFormat="1" x14ac:dyDescent="0.15">
      <c r="B5817" s="333" t="s">
        <v>12362</v>
      </c>
      <c r="C5817" s="40"/>
      <c r="D5817" s="145" t="s">
        <v>1926</v>
      </c>
      <c r="E5817" s="309" t="s">
        <v>12363</v>
      </c>
      <c r="F5817" s="309">
        <f t="shared" si="800"/>
        <v>6.3134437419999996E-7</v>
      </c>
      <c r="G5817" s="309">
        <f t="shared" si="801"/>
        <v>1.4851243669999999E-7</v>
      </c>
      <c r="H5817" s="309">
        <f t="shared" si="802"/>
        <v>1.3838163750000001E-7</v>
      </c>
      <c r="I5817" s="309">
        <f t="shared" si="803"/>
        <v>8.4218079999999993E-8</v>
      </c>
      <c r="J5817" s="309">
        <v>2.6023222E-7</v>
      </c>
      <c r="K5817" s="309">
        <v>1.1415726999999999E-7</v>
      </c>
      <c r="L5817" s="309">
        <v>1.9409879000000001E-8</v>
      </c>
      <c r="M5817" s="309">
        <v>1.6539727000000001E-9</v>
      </c>
      <c r="N5817" s="309">
        <v>1.2588996999999999E-7</v>
      </c>
      <c r="O5817" s="309">
        <v>2.0968494000000002E-8</v>
      </c>
      <c r="P5817" s="309">
        <v>4.8144885000000003E-9</v>
      </c>
      <c r="Q5817" s="309">
        <v>6.6438672999999995E-8</v>
      </c>
      <c r="R5817" s="309">
        <v>0</v>
      </c>
      <c r="S5817" s="309">
        <v>0</v>
      </c>
      <c r="T5817" s="309">
        <v>0</v>
      </c>
      <c r="U5817" s="309">
        <v>1.7779407000000001E-8</v>
      </c>
      <c r="V5817" s="24"/>
      <c r="W5817" s="246">
        <f t="shared" si="804"/>
        <v>1.9276460740740739E-6</v>
      </c>
      <c r="X5817" s="251">
        <v>3.3278107000000002E-5</v>
      </c>
      <c r="Y5817" s="251">
        <v>2.4181351000000001E-5</v>
      </c>
      <c r="Z5817" s="251">
        <v>5.6962855000000003E-6</v>
      </c>
      <c r="AA5817" s="251">
        <v>4.0356083999999998E-9</v>
      </c>
      <c r="AB5817" s="251">
        <v>1.0114739E-6</v>
      </c>
      <c r="AC5817" s="251">
        <v>4.8947376000000004E-7</v>
      </c>
      <c r="AD5817" s="251">
        <v>1.8954873E-6</v>
      </c>
      <c r="AE5817" s="76">
        <v>5.9455811999999997E-12</v>
      </c>
      <c r="AF5817" s="76">
        <v>1.1158889999999999E-14</v>
      </c>
      <c r="AG5817" s="76">
        <v>1.1186898E-7</v>
      </c>
    </row>
    <row r="5818" spans="2:33" s="76" customFormat="1" x14ac:dyDescent="0.15">
      <c r="B5818" s="333" t="s">
        <v>12364</v>
      </c>
      <c r="C5818" s="40"/>
      <c r="D5818" s="145" t="s">
        <v>1926</v>
      </c>
      <c r="E5818" s="309" t="s">
        <v>12365</v>
      </c>
      <c r="F5818" s="309">
        <f t="shared" si="800"/>
        <v>2.5874730402000004E-6</v>
      </c>
      <c r="G5818" s="309">
        <f t="shared" si="801"/>
        <v>6.3832885420000009E-7</v>
      </c>
      <c r="H5818" s="309">
        <f t="shared" si="802"/>
        <v>5.5990713100000006E-7</v>
      </c>
      <c r="I5818" s="309">
        <f t="shared" si="803"/>
        <v>3.9109160499999999E-7</v>
      </c>
      <c r="J5818" s="309">
        <v>9.9814544999999993E-7</v>
      </c>
      <c r="K5818" s="309">
        <v>4.5236111000000001E-7</v>
      </c>
      <c r="L5818" s="309">
        <v>8.7357378000000001E-8</v>
      </c>
      <c r="M5818" s="309">
        <v>7.1755962000000004E-9</v>
      </c>
      <c r="N5818" s="309">
        <v>5.4430882000000004E-7</v>
      </c>
      <c r="O5818" s="309">
        <v>8.6844437999999994E-8</v>
      </c>
      <c r="P5818" s="309">
        <v>2.0188642999999998E-8</v>
      </c>
      <c r="Q5818" s="309">
        <v>3.1265342999999999E-7</v>
      </c>
      <c r="R5818" s="309">
        <v>0</v>
      </c>
      <c r="S5818" s="309">
        <v>0</v>
      </c>
      <c r="T5818" s="309">
        <v>0</v>
      </c>
      <c r="U5818" s="309">
        <v>7.8438175000000004E-8</v>
      </c>
      <c r="V5818" s="24"/>
      <c r="W5818" s="246">
        <f t="shared" si="804"/>
        <v>7.3936699999999988E-6</v>
      </c>
      <c r="X5818" s="251">
        <v>1.1611729000000001E-4</v>
      </c>
      <c r="Y5818" s="251">
        <v>9.1689870999999998E-5</v>
      </c>
      <c r="Z5818" s="251">
        <v>1.354597E-5</v>
      </c>
      <c r="AA5818" s="251">
        <v>1.6172116000000001E-8</v>
      </c>
      <c r="AB5818" s="251">
        <v>3.2592549000000002E-6</v>
      </c>
      <c r="AC5818" s="251">
        <v>1.1308987999999999E-6</v>
      </c>
      <c r="AD5818" s="251">
        <v>6.4751241999999998E-6</v>
      </c>
      <c r="AE5818" s="76">
        <v>2.4023195000000001E-11</v>
      </c>
      <c r="AF5818" s="76">
        <v>4.3729992000000002E-14</v>
      </c>
      <c r="AG5818" s="76">
        <v>4.4571403999999998E-7</v>
      </c>
    </row>
    <row r="5819" spans="2:33" s="76" customFormat="1" x14ac:dyDescent="0.15">
      <c r="B5819" s="333" t="s">
        <v>12366</v>
      </c>
      <c r="C5819" s="334"/>
      <c r="D5819" s="145" t="s">
        <v>1926</v>
      </c>
      <c r="E5819" s="309" t="s">
        <v>12367</v>
      </c>
      <c r="F5819" s="309">
        <f t="shared" si="800"/>
        <v>3.7330637536999999E-6</v>
      </c>
      <c r="G5819" s="309">
        <f t="shared" si="801"/>
        <v>9.6903651869999996E-7</v>
      </c>
      <c r="H5819" s="309">
        <f t="shared" si="802"/>
        <v>7.9985913099999994E-7</v>
      </c>
      <c r="I5819" s="309">
        <f t="shared" si="803"/>
        <v>4.1964560400000002E-7</v>
      </c>
      <c r="J5819" s="309">
        <v>1.5445225000000001E-6</v>
      </c>
      <c r="K5819" s="309">
        <v>6.7408336999999995E-7</v>
      </c>
      <c r="L5819" s="309">
        <v>1.0054076E-7</v>
      </c>
      <c r="M5819" s="309">
        <v>8.5906686999999992E-9</v>
      </c>
      <c r="N5819" s="309">
        <v>8.4898493000000001E-7</v>
      </c>
      <c r="O5819" s="309">
        <v>1.1146092E-7</v>
      </c>
      <c r="P5819" s="309">
        <v>2.5235001000000001E-8</v>
      </c>
      <c r="Q5819" s="309">
        <v>3.2959862000000001E-7</v>
      </c>
      <c r="R5819" s="309">
        <v>0</v>
      </c>
      <c r="S5819" s="309">
        <v>0</v>
      </c>
      <c r="T5819" s="309">
        <v>0</v>
      </c>
      <c r="U5819" s="309">
        <v>9.0046983999999994E-8</v>
      </c>
      <c r="V5819" s="24"/>
      <c r="W5819" s="246">
        <f t="shared" si="804"/>
        <v>1.1440907407407408E-5</v>
      </c>
      <c r="X5819" s="251">
        <v>1.8515818E-4</v>
      </c>
      <c r="Y5819" s="251">
        <v>1.4324077E-4</v>
      </c>
      <c r="Z5819" s="251">
        <v>2.4003157E-5</v>
      </c>
      <c r="AA5819" s="251">
        <v>2.5723937999999999E-8</v>
      </c>
      <c r="AB5819" s="251">
        <v>4.9105297000000004E-6</v>
      </c>
      <c r="AC5819" s="251">
        <v>2.0519124999999998E-6</v>
      </c>
      <c r="AD5819" s="251">
        <v>1.0926086E-5</v>
      </c>
      <c r="AE5819" s="76">
        <v>3.6809560999999999E-11</v>
      </c>
      <c r="AF5819" s="76">
        <v>6.4625268000000005E-14</v>
      </c>
      <c r="AG5819" s="76">
        <v>6.5789633000000001E-7</v>
      </c>
    </row>
    <row r="5820" spans="2:33" s="76" customFormat="1" x14ac:dyDescent="0.15">
      <c r="B5820" s="333" t="s">
        <v>12368</v>
      </c>
      <c r="C5820" s="40"/>
      <c r="D5820" s="145" t="s">
        <v>1926</v>
      </c>
      <c r="E5820" s="309" t="s">
        <v>12369</v>
      </c>
      <c r="F5820" s="309">
        <f t="shared" si="800"/>
        <v>2.6050406650999999E-6</v>
      </c>
      <c r="G5820" s="309">
        <f t="shared" si="801"/>
        <v>6.4735573709999996E-7</v>
      </c>
      <c r="H5820" s="309">
        <f t="shared" si="802"/>
        <v>5.6804493499999995E-7</v>
      </c>
      <c r="I5820" s="309">
        <f t="shared" si="803"/>
        <v>4.0753682299999997E-7</v>
      </c>
      <c r="J5820" s="309">
        <v>9.8210316999999994E-7</v>
      </c>
      <c r="K5820" s="309">
        <v>4.5555103E-7</v>
      </c>
      <c r="L5820" s="309">
        <v>9.1312307000000006E-8</v>
      </c>
      <c r="M5820" s="309">
        <v>7.4966971000000003E-9</v>
      </c>
      <c r="N5820" s="309">
        <v>5.3376779999999996E-7</v>
      </c>
      <c r="O5820" s="309">
        <v>1.0609124E-7</v>
      </c>
      <c r="P5820" s="309">
        <v>2.1181598000000002E-8</v>
      </c>
      <c r="Q5820" s="309">
        <v>3.2835213999999998E-7</v>
      </c>
      <c r="R5820" s="309">
        <v>0</v>
      </c>
      <c r="S5820" s="309">
        <v>0</v>
      </c>
      <c r="T5820" s="309">
        <v>0</v>
      </c>
      <c r="U5820" s="309">
        <v>7.9184683000000005E-8</v>
      </c>
      <c r="V5820" s="24"/>
      <c r="W5820" s="246">
        <f t="shared" si="804"/>
        <v>7.2748382962962957E-6</v>
      </c>
      <c r="X5820" s="251">
        <v>1.3850831999999999E-4</v>
      </c>
      <c r="Y5820" s="251">
        <v>8.9784658000000006E-5</v>
      </c>
      <c r="Z5820" s="251">
        <v>1.3236554E-5</v>
      </c>
      <c r="AA5820" s="251">
        <v>1.7419972000000001E-8</v>
      </c>
      <c r="AB5820" s="251">
        <v>3.6930858999999999E-6</v>
      </c>
      <c r="AC5820" s="251">
        <v>1.8087707E-6</v>
      </c>
      <c r="AD5820" s="251">
        <v>2.9967829000000001E-5</v>
      </c>
      <c r="AE5820" s="76">
        <v>2.4061461999999999E-11</v>
      </c>
      <c r="AF5820" s="76">
        <v>4.5264085999999997E-14</v>
      </c>
      <c r="AG5820" s="76">
        <v>4.4309636000000002E-7</v>
      </c>
    </row>
    <row r="5821" spans="2:33" s="76" customFormat="1" x14ac:dyDescent="0.15">
      <c r="B5821" s="333" t="s">
        <v>12370</v>
      </c>
      <c r="C5821" s="40"/>
      <c r="D5821" s="145" t="s">
        <v>1926</v>
      </c>
      <c r="E5821" s="309" t="s">
        <v>12371</v>
      </c>
      <c r="F5821" s="309">
        <f t="shared" si="800"/>
        <v>1.8447582728000001E-6</v>
      </c>
      <c r="G5821" s="309">
        <f t="shared" si="801"/>
        <v>4.264090568E-7</v>
      </c>
      <c r="H5821" s="309">
        <f t="shared" si="802"/>
        <v>4.0724115100000003E-7</v>
      </c>
      <c r="I5821" s="309">
        <f t="shared" si="803"/>
        <v>3.83154485E-7</v>
      </c>
      <c r="J5821" s="309">
        <v>6.2795358000000002E-7</v>
      </c>
      <c r="K5821" s="309">
        <v>3.0843535999999998E-7</v>
      </c>
      <c r="L5821" s="309">
        <v>8.1282403000000006E-8</v>
      </c>
      <c r="M5821" s="309">
        <v>6.4558357999999998E-9</v>
      </c>
      <c r="N5821" s="309">
        <v>3.3665292999999997E-7</v>
      </c>
      <c r="O5821" s="309">
        <v>8.3300290999999995E-8</v>
      </c>
      <c r="P5821" s="309">
        <v>1.7523387999999999E-8</v>
      </c>
      <c r="Q5821" s="309">
        <v>3.1183314000000002E-7</v>
      </c>
      <c r="R5821" s="309">
        <v>0</v>
      </c>
      <c r="S5821" s="309">
        <v>0</v>
      </c>
      <c r="T5821" s="309">
        <v>0</v>
      </c>
      <c r="U5821" s="309">
        <v>7.1321345000000001E-8</v>
      </c>
      <c r="V5821" s="24"/>
      <c r="W5821" s="246">
        <f t="shared" si="804"/>
        <v>4.6515079999999996E-6</v>
      </c>
      <c r="X5821" s="251">
        <v>8.5598576000000005E-5</v>
      </c>
      <c r="Y5821" s="251">
        <v>5.6511315000000003E-5</v>
      </c>
      <c r="Z5821" s="251">
        <v>6.7078274999999998E-6</v>
      </c>
      <c r="AA5821" s="251">
        <v>1.0701108999999999E-8</v>
      </c>
      <c r="AB5821" s="251">
        <v>2.4582983999999999E-6</v>
      </c>
      <c r="AC5821" s="251">
        <v>9.6920553999999995E-7</v>
      </c>
      <c r="AD5821" s="251">
        <v>1.8941228000000001E-5</v>
      </c>
      <c r="AE5821" s="76">
        <v>1.5627385000000001E-11</v>
      </c>
      <c r="AF5821" s="76">
        <v>3.0980337E-14</v>
      </c>
      <c r="AG5821" s="76">
        <v>3.0439584E-7</v>
      </c>
    </row>
    <row r="5822" spans="2:33" s="76" customFormat="1" x14ac:dyDescent="0.15">
      <c r="B5822" s="333" t="s">
        <v>12372</v>
      </c>
      <c r="C5822" s="40"/>
      <c r="D5822" s="145" t="s">
        <v>1926</v>
      </c>
      <c r="E5822" s="309" t="s">
        <v>12373</v>
      </c>
      <c r="F5822" s="309">
        <f t="shared" si="800"/>
        <v>1.3511617032000001E-6</v>
      </c>
      <c r="G5822" s="309">
        <f t="shared" si="801"/>
        <v>3.5977819860000001E-7</v>
      </c>
      <c r="H5822" s="309">
        <f t="shared" si="802"/>
        <v>2.8592531660000005E-7</v>
      </c>
      <c r="I5822" s="309">
        <f t="shared" si="803"/>
        <v>9.3165378000000009E-8</v>
      </c>
      <c r="J5822" s="309">
        <v>6.1229281000000001E-7</v>
      </c>
      <c r="K5822" s="309">
        <v>2.5278960000000001E-7</v>
      </c>
      <c r="L5822" s="309">
        <v>2.5594937000000002E-8</v>
      </c>
      <c r="M5822" s="309">
        <v>2.4643796E-9</v>
      </c>
      <c r="N5822" s="309">
        <v>3.2306932000000002E-7</v>
      </c>
      <c r="O5822" s="309">
        <v>3.4244499000000002E-8</v>
      </c>
      <c r="P5822" s="309">
        <v>7.5407796000000004E-9</v>
      </c>
      <c r="Q5822" s="309">
        <v>6.8479322000000004E-8</v>
      </c>
      <c r="R5822" s="309">
        <v>0</v>
      </c>
      <c r="S5822" s="309">
        <v>0</v>
      </c>
      <c r="T5822" s="309">
        <v>0</v>
      </c>
      <c r="U5822" s="309">
        <v>2.4686056000000001E-8</v>
      </c>
      <c r="V5822" s="24"/>
      <c r="W5822" s="246">
        <f t="shared" si="804"/>
        <v>4.5355022962962962E-6</v>
      </c>
      <c r="X5822" s="251">
        <v>7.7410123000000002E-5</v>
      </c>
      <c r="Y5822" s="251">
        <v>5.7374813000000001E-5</v>
      </c>
      <c r="Z5822" s="251">
        <v>1.2185965000000001E-5</v>
      </c>
      <c r="AA5822" s="251">
        <v>1.0149623E-8</v>
      </c>
      <c r="AB5822" s="251">
        <v>2.0655171000000002E-6</v>
      </c>
      <c r="AC5822" s="251">
        <v>1.0838981E-6</v>
      </c>
      <c r="AD5822" s="251">
        <v>4.6897798999999999E-6</v>
      </c>
      <c r="AE5822" s="76">
        <v>1.4122815E-11</v>
      </c>
      <c r="AF5822" s="76">
        <v>2.4345600999999998E-14</v>
      </c>
      <c r="AG5822" s="76">
        <v>2.4629173999999998E-7</v>
      </c>
    </row>
    <row r="5823" spans="2:33" s="76" customFormat="1" x14ac:dyDescent="0.15">
      <c r="B5823" s="333" t="s">
        <v>12374</v>
      </c>
      <c r="C5823" s="40"/>
      <c r="D5823" s="145" t="s">
        <v>1926</v>
      </c>
      <c r="E5823" s="309" t="s">
        <v>12375</v>
      </c>
      <c r="F5823" s="309">
        <f t="shared" si="800"/>
        <v>4.6719939179999998E-7</v>
      </c>
      <c r="G5823" s="309">
        <f t="shared" si="801"/>
        <v>1.1202999379999999E-7</v>
      </c>
      <c r="H5823" s="309">
        <f t="shared" si="802"/>
        <v>1.01878979E-7</v>
      </c>
      <c r="I5823" s="309">
        <f t="shared" si="803"/>
        <v>8.1587249000000005E-8</v>
      </c>
      <c r="J5823" s="309">
        <v>1.7170316999999999E-7</v>
      </c>
      <c r="K5823" s="309">
        <v>8.0167092999999999E-8</v>
      </c>
      <c r="L5823" s="309">
        <v>1.7757871000000001E-8</v>
      </c>
      <c r="M5823" s="309">
        <v>1.4244788000000001E-9</v>
      </c>
      <c r="N5823" s="309">
        <v>9.3762836999999995E-8</v>
      </c>
      <c r="O5823" s="309">
        <v>1.6842678000000001E-8</v>
      </c>
      <c r="P5823" s="309">
        <v>3.954015E-9</v>
      </c>
      <c r="Q5823" s="309">
        <v>6.5795895000000005E-8</v>
      </c>
      <c r="R5823" s="309">
        <v>0</v>
      </c>
      <c r="S5823" s="309">
        <v>0</v>
      </c>
      <c r="T5823" s="309">
        <v>0</v>
      </c>
      <c r="U5823" s="309">
        <v>1.5791353999999999E-8</v>
      </c>
      <c r="V5823" s="24"/>
      <c r="W5823" s="246">
        <f t="shared" si="804"/>
        <v>1.2718753333333331E-6</v>
      </c>
      <c r="X5823" s="251">
        <v>1.9551452999999999E-5</v>
      </c>
      <c r="Y5823" s="251">
        <v>1.5671686999999999E-5</v>
      </c>
      <c r="Z5823" s="251">
        <v>2.0865583E-6</v>
      </c>
      <c r="AA5823" s="251">
        <v>2.7471932000000001E-9</v>
      </c>
      <c r="AB5823" s="251">
        <v>5.6403870000000001E-7</v>
      </c>
      <c r="AC5823" s="251">
        <v>1.6589429999999999E-7</v>
      </c>
      <c r="AD5823" s="251">
        <v>1.0605276999999999E-6</v>
      </c>
      <c r="AE5823" s="76">
        <v>4.1770400000000001E-12</v>
      </c>
      <c r="AF5823" s="76">
        <v>7.7684279000000003E-15</v>
      </c>
      <c r="AG5823" s="76">
        <v>7.9259863000000002E-8</v>
      </c>
    </row>
    <row r="5824" spans="2:33" s="76" customFormat="1" x14ac:dyDescent="0.15">
      <c r="B5824" s="333" t="s">
        <v>12376</v>
      </c>
      <c r="C5824" s="40"/>
      <c r="D5824" s="145" t="s">
        <v>1926</v>
      </c>
      <c r="E5824" s="309" t="s">
        <v>12377</v>
      </c>
      <c r="F5824" s="309">
        <f t="shared" si="800"/>
        <v>5.8239560150000001E-7</v>
      </c>
      <c r="G5824" s="309">
        <f t="shared" si="801"/>
        <v>1.4216014069999999E-7</v>
      </c>
      <c r="H5824" s="309">
        <f t="shared" si="802"/>
        <v>1.2639026780000001E-7</v>
      </c>
      <c r="I5824" s="309">
        <f t="shared" si="803"/>
        <v>8.3204903000000002E-8</v>
      </c>
      <c r="J5824" s="309">
        <v>2.3064029E-7</v>
      </c>
      <c r="K5824" s="309">
        <v>1.031011E-7</v>
      </c>
      <c r="L5824" s="309">
        <v>1.8823712000000001E-8</v>
      </c>
      <c r="M5824" s="309">
        <v>1.5682357E-9</v>
      </c>
      <c r="N5824" s="309">
        <v>1.2127896E-7</v>
      </c>
      <c r="O5824" s="309">
        <v>1.9312945000000001E-8</v>
      </c>
      <c r="P5824" s="309">
        <v>4.4654558000000003E-9</v>
      </c>
      <c r="Q5824" s="309">
        <v>6.6178261000000006E-8</v>
      </c>
      <c r="R5824" s="309">
        <v>0</v>
      </c>
      <c r="S5824" s="309">
        <v>0</v>
      </c>
      <c r="T5824" s="309">
        <v>0</v>
      </c>
      <c r="U5824" s="309">
        <v>1.7026641999999999E-8</v>
      </c>
      <c r="V5824" s="24"/>
      <c r="W5824" s="246">
        <f t="shared" si="804"/>
        <v>1.7084465925925926E-6</v>
      </c>
      <c r="X5824" s="251">
        <v>2.7766794999999999E-5</v>
      </c>
      <c r="Y5824" s="251">
        <v>2.1279729000000002E-5</v>
      </c>
      <c r="Z5824" s="251">
        <v>3.7953525000000002E-6</v>
      </c>
      <c r="AA5824" s="251">
        <v>3.6923595000000001E-9</v>
      </c>
      <c r="AB5824" s="251">
        <v>7.9788500000000003E-7</v>
      </c>
      <c r="AC5824" s="251">
        <v>3.2019184000000001E-7</v>
      </c>
      <c r="AD5824" s="251">
        <v>1.5699442E-6</v>
      </c>
      <c r="AE5824" s="76">
        <v>5.4554270999999999E-12</v>
      </c>
      <c r="AF5824" s="76">
        <v>9.9994370000000004E-15</v>
      </c>
      <c r="AG5824" s="76">
        <v>1.0138772999999999E-7</v>
      </c>
    </row>
    <row r="5825" spans="1:129" s="76" customFormat="1" x14ac:dyDescent="0.15">
      <c r="B5825" s="333" t="s">
        <v>12378</v>
      </c>
      <c r="C5825" s="40"/>
      <c r="D5825" s="145" t="s">
        <v>1926</v>
      </c>
      <c r="E5825" s="309" t="s">
        <v>12379</v>
      </c>
      <c r="F5825" s="309">
        <f t="shared" si="800"/>
        <v>3.4470044393000003E-6</v>
      </c>
      <c r="G5825" s="309">
        <f t="shared" si="801"/>
        <v>8.9029689230000004E-7</v>
      </c>
      <c r="H5825" s="309">
        <f t="shared" si="802"/>
        <v>7.36195815E-7</v>
      </c>
      <c r="I5825" s="309">
        <f t="shared" si="803"/>
        <v>4.0176403199999998E-7</v>
      </c>
      <c r="J5825" s="309">
        <v>1.4187477000000001E-6</v>
      </c>
      <c r="K5825" s="309">
        <v>6.1800013E-7</v>
      </c>
      <c r="L5825" s="309">
        <v>9.4747591999999998E-8</v>
      </c>
      <c r="M5825" s="309">
        <v>8.1436223000000004E-9</v>
      </c>
      <c r="N5825" s="309">
        <v>7.7947523999999998E-7</v>
      </c>
      <c r="O5825" s="309">
        <v>1.0267803E-7</v>
      </c>
      <c r="P5825" s="309">
        <v>2.3448092999999999E-8</v>
      </c>
      <c r="Q5825" s="309">
        <v>3.1508803E-7</v>
      </c>
      <c r="R5825" s="309">
        <v>0</v>
      </c>
      <c r="S5825" s="309">
        <v>0</v>
      </c>
      <c r="T5825" s="309">
        <v>0</v>
      </c>
      <c r="U5825" s="309">
        <v>8.6676001999999995E-8</v>
      </c>
      <c r="V5825" s="24"/>
      <c r="W5825" s="246">
        <f t="shared" si="804"/>
        <v>1.0509242222222222E-5</v>
      </c>
      <c r="X5825" s="251">
        <v>1.6871360000000001E-4</v>
      </c>
      <c r="Y5825" s="251">
        <v>1.3134793E-4</v>
      </c>
      <c r="Z5825" s="251">
        <v>2.1205147E-5</v>
      </c>
      <c r="AA5825" s="251">
        <v>2.3467252999999999E-8</v>
      </c>
      <c r="AB5825" s="251">
        <v>4.5219296999999996E-6</v>
      </c>
      <c r="AC5825" s="251">
        <v>1.8444848E-6</v>
      </c>
      <c r="AD5825" s="251">
        <v>9.7706437999999997E-6</v>
      </c>
      <c r="AE5825" s="76">
        <v>3.3785839000000002E-11</v>
      </c>
      <c r="AF5825" s="76">
        <v>5.9483313000000006E-14</v>
      </c>
      <c r="AG5825" s="76">
        <v>6.0623235999999998E-7</v>
      </c>
    </row>
    <row r="5826" spans="1:129" s="76" customFormat="1" x14ac:dyDescent="0.15">
      <c r="B5826" s="333" t="s">
        <v>12380</v>
      </c>
      <c r="C5826" s="40"/>
      <c r="D5826" s="145" t="s">
        <v>1926</v>
      </c>
      <c r="E5826" s="309" t="s">
        <v>12381</v>
      </c>
      <c r="F5826" s="309">
        <f t="shared" si="800"/>
        <v>1.8764535481999999E-6</v>
      </c>
      <c r="G5826" s="309">
        <f t="shared" si="801"/>
        <v>4.4216898820000002E-7</v>
      </c>
      <c r="H5826" s="309">
        <f t="shared" si="802"/>
        <v>4.1336697300000003E-7</v>
      </c>
      <c r="I5826" s="309">
        <f t="shared" si="803"/>
        <v>3.8498006699999998E-7</v>
      </c>
      <c r="J5826" s="309">
        <v>6.3593751999999997E-7</v>
      </c>
      <c r="K5826" s="309">
        <v>3.1365346999999999E-7</v>
      </c>
      <c r="L5826" s="309">
        <v>8.1901389999999999E-8</v>
      </c>
      <c r="M5826" s="309">
        <v>6.6216102000000003E-9</v>
      </c>
      <c r="N5826" s="309">
        <v>3.4036384000000002E-7</v>
      </c>
      <c r="O5826" s="309">
        <v>9.5183538000000005E-8</v>
      </c>
      <c r="P5826" s="309">
        <v>1.7812113000000001E-8</v>
      </c>
      <c r="Q5826" s="309">
        <v>3.1335339999999998E-7</v>
      </c>
      <c r="R5826" s="309">
        <v>0</v>
      </c>
      <c r="S5826" s="309">
        <v>0</v>
      </c>
      <c r="T5826" s="309">
        <v>0</v>
      </c>
      <c r="U5826" s="309">
        <v>7.1626667000000006E-8</v>
      </c>
      <c r="V5826" s="24"/>
      <c r="W5826" s="246">
        <f t="shared" si="804"/>
        <v>4.7106482962962956E-6</v>
      </c>
      <c r="X5826" s="251">
        <v>1.0417833E-4</v>
      </c>
      <c r="Y5826" s="251">
        <v>5.6958920999999999E-5</v>
      </c>
      <c r="Z5826" s="251">
        <v>6.7451270999999996E-6</v>
      </c>
      <c r="AA5826" s="251">
        <v>1.1898198E-8</v>
      </c>
      <c r="AB5826" s="251">
        <v>2.8282176000000002E-6</v>
      </c>
      <c r="AC5826" s="251">
        <v>1.5025663E-6</v>
      </c>
      <c r="AD5826" s="251">
        <v>3.6131599000000002E-5</v>
      </c>
      <c r="AE5826" s="76">
        <v>1.6032003000000001E-11</v>
      </c>
      <c r="AF5826" s="76">
        <v>3.2522898999999999E-14</v>
      </c>
      <c r="AG5826" s="76">
        <v>3.0739908999999999E-7</v>
      </c>
    </row>
    <row r="5827" spans="1:129" s="76" customFormat="1" x14ac:dyDescent="0.15">
      <c r="B5827" s="333" t="s">
        <v>12382</v>
      </c>
      <c r="C5827" s="40"/>
      <c r="D5827" s="145" t="s">
        <v>1926</v>
      </c>
      <c r="E5827" s="309" t="s">
        <v>12383</v>
      </c>
      <c r="F5827" s="309">
        <f t="shared" si="800"/>
        <v>8.6725931449999989E-6</v>
      </c>
      <c r="G5827" s="309">
        <f t="shared" si="801"/>
        <v>2.4152961359999999E-6</v>
      </c>
      <c r="H5827" s="309">
        <f t="shared" si="802"/>
        <v>1.8144907290000001E-6</v>
      </c>
      <c r="I5827" s="309">
        <f t="shared" si="803"/>
        <v>4.8553347999999995E-7</v>
      </c>
      <c r="J5827" s="309">
        <v>3.9572727999999998E-6</v>
      </c>
      <c r="K5827" s="309">
        <v>1.6262298000000001E-6</v>
      </c>
      <c r="L5827" s="309">
        <v>1.4403997000000001E-7</v>
      </c>
      <c r="M5827" s="309">
        <v>1.4205296000000001E-8</v>
      </c>
      <c r="N5827" s="309">
        <v>2.1967706999999999E-6</v>
      </c>
      <c r="O5827" s="309">
        <v>2.0432014E-7</v>
      </c>
      <c r="P5827" s="309">
        <v>4.4220959E-8</v>
      </c>
      <c r="Q5827" s="309">
        <v>3.4776688000000001E-7</v>
      </c>
      <c r="R5827" s="309">
        <v>0</v>
      </c>
      <c r="S5827" s="309">
        <v>0</v>
      </c>
      <c r="T5827" s="309">
        <v>0</v>
      </c>
      <c r="U5827" s="309">
        <v>1.377666E-7</v>
      </c>
      <c r="V5827" s="24"/>
      <c r="W5827" s="246">
        <f t="shared" si="804"/>
        <v>2.9313131851851847E-5</v>
      </c>
      <c r="X5827" s="251">
        <v>4.8908147999999997E-4</v>
      </c>
      <c r="Y5827" s="251">
        <v>3.7076630000000001E-4</v>
      </c>
      <c r="Z5827" s="251">
        <v>6.9495283000000005E-5</v>
      </c>
      <c r="AA5827" s="251">
        <v>6.7606650000000005E-8</v>
      </c>
      <c r="AB5827" s="251">
        <v>1.2176069E-5</v>
      </c>
      <c r="AC5827" s="251">
        <v>6.1628112999999996E-6</v>
      </c>
      <c r="AD5827" s="251">
        <v>3.0413406999999998E-5</v>
      </c>
      <c r="AE5827" s="76">
        <v>9.2835914000000006E-11</v>
      </c>
      <c r="AF5827" s="76">
        <v>1.5517144999999999E-13</v>
      </c>
      <c r="AG5827" s="76">
        <v>1.5802287000000001E-6</v>
      </c>
    </row>
    <row r="5828" spans="1:129" s="76" customFormat="1" x14ac:dyDescent="0.15">
      <c r="B5828" s="333" t="s">
        <v>12384</v>
      </c>
      <c r="C5828" s="334"/>
      <c r="D5828" s="145" t="s">
        <v>1926</v>
      </c>
      <c r="E5828" s="309" t="s">
        <v>12385</v>
      </c>
      <c r="F5828" s="309">
        <f t="shared" ref="F5828:F5891" si="805">G5828+H5828+I5828+J5828</f>
        <v>6.723183816E-6</v>
      </c>
      <c r="G5828" s="309">
        <f t="shared" ref="G5828:G5891" si="806">M5828+N5828+O5828</f>
        <v>1.859370722E-6</v>
      </c>
      <c r="H5828" s="309">
        <f t="shared" ref="H5828:H5891" si="807">K5828+L5828+P5828</f>
        <v>1.4138767039999999E-6</v>
      </c>
      <c r="I5828" s="309">
        <f t="shared" ref="I5828:I5891" si="808">Q5828+IF(R5828="x",0,R5828)+IF(S5828="x",0,S5828)+IF(T5828="x",0,T5828)+U5828</f>
        <v>4.6460668999999999E-7</v>
      </c>
      <c r="J5828" s="309">
        <v>2.9853297000000002E-6</v>
      </c>
      <c r="K5828" s="309">
        <v>1.2485694999999999E-6</v>
      </c>
      <c r="L5828" s="309">
        <v>1.2809135E-7</v>
      </c>
      <c r="M5828" s="309">
        <v>1.2314662E-8</v>
      </c>
      <c r="N5828" s="309">
        <v>1.6520275E-6</v>
      </c>
      <c r="O5828" s="309">
        <v>1.9502856000000001E-7</v>
      </c>
      <c r="P5828" s="309">
        <v>3.7215854E-8</v>
      </c>
      <c r="Q5828" s="309">
        <v>3.4561177999999998E-7</v>
      </c>
      <c r="R5828" s="309">
        <v>0</v>
      </c>
      <c r="S5828" s="309">
        <v>0</v>
      </c>
      <c r="T5828" s="309">
        <v>0</v>
      </c>
      <c r="U5828" s="309">
        <v>1.1899491000000001E-7</v>
      </c>
      <c r="V5828" s="24"/>
      <c r="W5828" s="246">
        <f t="shared" si="804"/>
        <v>2.2113553333333332E-5</v>
      </c>
      <c r="X5828" s="251">
        <v>4.0846443E-4</v>
      </c>
      <c r="Y5828" s="251">
        <v>2.7838640999999998E-4</v>
      </c>
      <c r="Z5828" s="251">
        <v>5.088987E-5</v>
      </c>
      <c r="AA5828" s="251">
        <v>5.3254848000000001E-8</v>
      </c>
      <c r="AB5828" s="251">
        <v>1.0071955E-5</v>
      </c>
      <c r="AC5828" s="251">
        <v>5.7427882999999998E-6</v>
      </c>
      <c r="AD5828" s="251">
        <v>6.3320149999999994E-5</v>
      </c>
      <c r="AE5828" s="76">
        <v>7.0804975E-11</v>
      </c>
      <c r="AF5828" s="76">
        <v>1.2171127E-13</v>
      </c>
      <c r="AG5828" s="76">
        <v>1.2090236E-6</v>
      </c>
    </row>
    <row r="5829" spans="1:129" s="76" customFormat="1" x14ac:dyDescent="0.15">
      <c r="B5829" s="333" t="s">
        <v>12386</v>
      </c>
      <c r="C5829" s="40"/>
      <c r="D5829" s="145" t="s">
        <v>1926</v>
      </c>
      <c r="E5829" s="309" t="s">
        <v>12387</v>
      </c>
      <c r="F5829" s="309">
        <f t="shared" si="805"/>
        <v>4.6832883397999998E-7</v>
      </c>
      <c r="G5829" s="309">
        <f t="shared" si="806"/>
        <v>1.3285064827999997E-7</v>
      </c>
      <c r="H5829" s="309">
        <f t="shared" si="807"/>
        <v>1.0042092169999999E-7</v>
      </c>
      <c r="I5829" s="309">
        <f t="shared" si="808"/>
        <v>1.8332154000000001E-8</v>
      </c>
      <c r="J5829" s="309">
        <v>2.1672511000000001E-7</v>
      </c>
      <c r="K5829" s="309">
        <v>9.1094419999999997E-8</v>
      </c>
      <c r="L5829" s="309">
        <v>6.9494078E-9</v>
      </c>
      <c r="M5829" s="309">
        <v>6.3215128000000005E-10</v>
      </c>
      <c r="N5829" s="309">
        <v>1.2080684999999999E-7</v>
      </c>
      <c r="O5829" s="309">
        <v>1.1411647E-8</v>
      </c>
      <c r="P5829" s="309">
        <v>2.3770939000000001E-9</v>
      </c>
      <c r="Q5829" s="309">
        <v>1.3360119E-8</v>
      </c>
      <c r="R5829" s="309">
        <v>0</v>
      </c>
      <c r="S5829" s="309">
        <v>0</v>
      </c>
      <c r="T5829" s="309">
        <v>0</v>
      </c>
      <c r="U5829" s="309">
        <v>4.9720350000000002E-9</v>
      </c>
      <c r="V5829" s="24"/>
      <c r="W5829" s="246">
        <f t="shared" si="804"/>
        <v>1.6053711851851852E-6</v>
      </c>
      <c r="X5829" s="251">
        <v>2.7048587000000002E-5</v>
      </c>
      <c r="Y5829" s="251">
        <v>2.0454855999999999E-5</v>
      </c>
      <c r="Z5829" s="251">
        <v>3.8713474999999996E-6</v>
      </c>
      <c r="AA5829" s="251">
        <v>3.8203066999999998E-9</v>
      </c>
      <c r="AB5829" s="251">
        <v>6.5381464000000005E-7</v>
      </c>
      <c r="AC5829" s="251">
        <v>3.5749410999999999E-7</v>
      </c>
      <c r="AD5829" s="251">
        <v>1.7072549E-6</v>
      </c>
      <c r="AE5829" s="76">
        <v>5.1250706999999997E-12</v>
      </c>
      <c r="AF5829" s="76">
        <v>8.4827909999999998E-15</v>
      </c>
      <c r="AG5829" s="76">
        <v>8.5767842E-8</v>
      </c>
    </row>
    <row r="5830" spans="1:129" s="76" customFormat="1" x14ac:dyDescent="0.15">
      <c r="B5830" s="333" t="s">
        <v>12388</v>
      </c>
      <c r="C5830" s="40"/>
      <c r="D5830" s="145" t="s">
        <v>1926</v>
      </c>
      <c r="E5830" s="309" t="s">
        <v>12389</v>
      </c>
      <c r="F5830" s="309">
        <f t="shared" si="805"/>
        <v>7.4156912900000001E-8</v>
      </c>
      <c r="G5830" s="309">
        <f t="shared" si="806"/>
        <v>2.0394462370000001E-8</v>
      </c>
      <c r="H5830" s="309">
        <f t="shared" si="807"/>
        <v>1.939935253E-8</v>
      </c>
      <c r="I5830" s="309">
        <f t="shared" si="808"/>
        <v>1.4121030999999999E-8</v>
      </c>
      <c r="J5830" s="309">
        <v>2.0242066999999998E-8</v>
      </c>
      <c r="K5830" s="309">
        <v>1.4710732000000001E-8</v>
      </c>
      <c r="L5830" s="309">
        <v>3.7257882000000001E-9</v>
      </c>
      <c r="M5830" s="309">
        <v>2.5027737000000001E-10</v>
      </c>
      <c r="N5830" s="309">
        <v>1.0596984E-8</v>
      </c>
      <c r="O5830" s="309">
        <v>9.5472010000000006E-9</v>
      </c>
      <c r="P5830" s="309">
        <v>9.6283232999999991E-10</v>
      </c>
      <c r="Q5830" s="309">
        <v>1.2926129999999999E-8</v>
      </c>
      <c r="R5830" s="309">
        <v>0</v>
      </c>
      <c r="S5830" s="309">
        <v>0</v>
      </c>
      <c r="T5830" s="309">
        <v>0</v>
      </c>
      <c r="U5830" s="309">
        <v>1.194901E-9</v>
      </c>
      <c r="V5830" s="24"/>
      <c r="W5830" s="246">
        <f t="shared" si="804"/>
        <v>1.4994123703703701E-7</v>
      </c>
      <c r="X5830" s="251">
        <v>1.0850126000000001E-5</v>
      </c>
      <c r="Y5830" s="251">
        <v>1.7837685000000001E-6</v>
      </c>
      <c r="Z5830" s="251">
        <v>2.4127259000000001E-7</v>
      </c>
      <c r="AA5830" s="251">
        <v>9.1840832E-10</v>
      </c>
      <c r="AB5830" s="251">
        <v>2.2897739000000001E-7</v>
      </c>
      <c r="AC5830" s="251">
        <v>2.7144832999999999E-7</v>
      </c>
      <c r="AD5830" s="251">
        <v>8.3237410000000001E-6</v>
      </c>
      <c r="AE5830" s="76">
        <v>6.6910588000000005E-13</v>
      </c>
      <c r="AF5830" s="76">
        <v>1.7153567999999999E-15</v>
      </c>
      <c r="AG5830" s="76">
        <v>1.0762609E-8</v>
      </c>
    </row>
    <row r="5831" spans="1:129" x14ac:dyDescent="0.15">
      <c r="C5831" s="114"/>
      <c r="D5831" s="73"/>
      <c r="E5831" s="104"/>
      <c r="F5831" s="82">
        <f t="shared" si="805"/>
        <v>0</v>
      </c>
      <c r="G5831" s="82">
        <f t="shared" si="806"/>
        <v>0</v>
      </c>
      <c r="H5831" s="82">
        <f t="shared" si="807"/>
        <v>0</v>
      </c>
      <c r="I5831" s="82">
        <f t="shared" si="808"/>
        <v>0</v>
      </c>
      <c r="J5831" s="82"/>
      <c r="K5831" s="82"/>
      <c r="L5831" s="82"/>
      <c r="M5831" s="82"/>
      <c r="N5831" s="82"/>
      <c r="O5831" s="82"/>
      <c r="P5831" s="82"/>
      <c r="Q5831" s="82"/>
      <c r="R5831" s="82"/>
      <c r="S5831" s="82"/>
      <c r="T5831" s="82"/>
      <c r="U5831" s="82"/>
      <c r="W5831" s="246"/>
      <c r="X5831" s="80"/>
      <c r="Y5831" s="80"/>
      <c r="Z5831" s="80"/>
      <c r="AA5831" s="80"/>
      <c r="AB5831" s="80"/>
      <c r="AC5831" s="80"/>
      <c r="AD5831" s="80"/>
      <c r="AE5831" s="70"/>
      <c r="AF5831" s="70"/>
      <c r="AG5831" s="70"/>
      <c r="AH5831" s="20"/>
      <c r="AI5831" s="20"/>
      <c r="AJ5831" s="20"/>
      <c r="AK5831" s="20"/>
      <c r="AL5831" s="20"/>
      <c r="AM5831" s="20"/>
      <c r="AN5831" s="20"/>
      <c r="AS5831" s="20"/>
      <c r="AT5831" s="20"/>
      <c r="AU5831" s="20"/>
      <c r="AV5831" s="20"/>
      <c r="AW5831" s="20"/>
      <c r="AX5831" s="20"/>
      <c r="AY5831" s="20"/>
      <c r="AZ5831" s="20"/>
      <c r="BA5831" s="20"/>
      <c r="BB5831" s="20"/>
      <c r="BC5831" s="20"/>
      <c r="BD5831" s="20"/>
      <c r="BE5831" s="20"/>
      <c r="BF5831" s="20"/>
      <c r="BG5831" s="20"/>
      <c r="BH5831" s="20"/>
      <c r="BI5831" s="20"/>
      <c r="BJ5831" s="20"/>
      <c r="BK5831" s="20"/>
      <c r="BL5831" s="20"/>
      <c r="BM5831" s="20"/>
      <c r="BN5831" s="20"/>
      <c r="BO5831" s="20"/>
      <c r="BP5831" s="20"/>
      <c r="BQ5831" s="20"/>
      <c r="BR5831" s="20"/>
      <c r="BS5831" s="20"/>
      <c r="BT5831" s="20"/>
      <c r="BU5831" s="20"/>
      <c r="BV5831" s="20"/>
      <c r="BW5831" s="20"/>
      <c r="BX5831" s="20"/>
      <c r="BY5831" s="20"/>
      <c r="BZ5831" s="20"/>
      <c r="CA5831" s="20"/>
      <c r="CB5831" s="20"/>
      <c r="CC5831" s="20"/>
      <c r="CD5831" s="20"/>
      <c r="CE5831" s="20"/>
      <c r="CF5831" s="20"/>
      <c r="CG5831" s="20"/>
      <c r="CH5831" s="20"/>
      <c r="CI5831" s="20"/>
      <c r="CJ5831" s="20"/>
      <c r="CK5831" s="20"/>
      <c r="CL5831" s="20"/>
      <c r="CM5831" s="20"/>
      <c r="CN5831" s="20"/>
      <c r="CO5831" s="20"/>
      <c r="CP5831" s="20"/>
      <c r="CQ5831" s="20"/>
      <c r="CR5831" s="20"/>
      <c r="CS5831" s="20"/>
      <c r="CT5831" s="20"/>
      <c r="CU5831" s="20"/>
      <c r="CV5831" s="20"/>
      <c r="CW5831" s="20"/>
      <c r="CX5831" s="20"/>
      <c r="CY5831" s="20"/>
      <c r="CZ5831" s="20"/>
      <c r="DA5831" s="20"/>
      <c r="DB5831" s="20"/>
      <c r="DC5831" s="20"/>
      <c r="DD5831" s="20"/>
      <c r="DE5831" s="20"/>
      <c r="DF5831" s="20"/>
      <c r="DG5831" s="20"/>
      <c r="DH5831" s="20"/>
      <c r="DI5831" s="20"/>
      <c r="DJ5831" s="20"/>
      <c r="DK5831" s="20"/>
      <c r="DL5831" s="20"/>
      <c r="DM5831" s="20"/>
      <c r="DN5831" s="20"/>
      <c r="DO5831" s="20"/>
      <c r="DP5831" s="20"/>
      <c r="DQ5831" s="20"/>
      <c r="DR5831" s="20"/>
      <c r="DS5831" s="20"/>
      <c r="DT5831" s="20"/>
      <c r="DU5831" s="20"/>
      <c r="DV5831" s="20"/>
      <c r="DW5831" s="20"/>
      <c r="DX5831" s="20"/>
      <c r="DY5831" s="20"/>
    </row>
    <row r="5832" spans="1:129" x14ac:dyDescent="0.15">
      <c r="A5832" s="61" t="s">
        <v>12390</v>
      </c>
      <c r="B5832" s="67" t="s">
        <v>12391</v>
      </c>
      <c r="C5832" s="114" t="s">
        <v>12392</v>
      </c>
      <c r="D5832" s="73"/>
      <c r="E5832" s="104"/>
      <c r="F5832" s="82">
        <f t="shared" si="805"/>
        <v>0</v>
      </c>
      <c r="G5832" s="82">
        <f t="shared" si="806"/>
        <v>0</v>
      </c>
      <c r="H5832" s="82">
        <f t="shared" si="807"/>
        <v>0</v>
      </c>
      <c r="I5832" s="82">
        <f t="shared" si="808"/>
        <v>0</v>
      </c>
      <c r="J5832" s="82"/>
      <c r="K5832" s="82"/>
      <c r="L5832" s="82"/>
      <c r="M5832" s="82"/>
      <c r="N5832" s="82"/>
      <c r="O5832" s="82"/>
      <c r="P5832" s="82"/>
      <c r="Q5832" s="82"/>
      <c r="R5832" s="82"/>
      <c r="S5832" s="82"/>
      <c r="T5832" s="82"/>
      <c r="U5832" s="82"/>
      <c r="W5832" s="246"/>
      <c r="X5832" s="80"/>
      <c r="Y5832" s="80"/>
      <c r="Z5832" s="80"/>
      <c r="AA5832" s="80"/>
      <c r="AB5832" s="80"/>
      <c r="AC5832" s="80"/>
      <c r="AD5832" s="80"/>
      <c r="AE5832" s="70"/>
      <c r="AF5832" s="70"/>
      <c r="AG5832" s="70"/>
      <c r="AH5832" s="20"/>
      <c r="AI5832" s="20"/>
      <c r="AJ5832" s="20"/>
      <c r="AK5832" s="20"/>
      <c r="AL5832" s="20"/>
      <c r="AM5832" s="20"/>
      <c r="AN5832" s="20"/>
      <c r="AS5832" s="20"/>
      <c r="AT5832" s="20"/>
      <c r="AU5832" s="20"/>
      <c r="AV5832" s="20"/>
      <c r="AW5832" s="20"/>
      <c r="AX5832" s="20"/>
      <c r="AY5832" s="20"/>
      <c r="AZ5832" s="20"/>
      <c r="BA5832" s="20"/>
      <c r="BB5832" s="20"/>
      <c r="BC5832" s="20"/>
      <c r="BD5832" s="20"/>
      <c r="BE5832" s="20"/>
      <c r="BF5832" s="20"/>
      <c r="BG5832" s="20"/>
      <c r="BH5832" s="20"/>
      <c r="BI5832" s="20"/>
      <c r="BJ5832" s="20"/>
      <c r="BK5832" s="20"/>
      <c r="BL5832" s="20"/>
      <c r="BM5832" s="20"/>
      <c r="BN5832" s="20"/>
      <c r="BO5832" s="20"/>
      <c r="BP5832" s="20"/>
      <c r="BQ5832" s="20"/>
      <c r="BR5832" s="20"/>
      <c r="BS5832" s="20"/>
      <c r="BT5832" s="20"/>
      <c r="BU5832" s="20"/>
      <c r="BV5832" s="20"/>
      <c r="BW5832" s="20"/>
      <c r="BX5832" s="20"/>
      <c r="BY5832" s="20"/>
      <c r="BZ5832" s="20"/>
      <c r="CA5832" s="20"/>
      <c r="CB5832" s="20"/>
      <c r="CC5832" s="20"/>
      <c r="CD5832" s="20"/>
      <c r="CE5832" s="20"/>
      <c r="CF5832" s="20"/>
      <c r="CG5832" s="20"/>
      <c r="CH5832" s="20"/>
      <c r="CI5832" s="20"/>
      <c r="CJ5832" s="20"/>
      <c r="CK5832" s="20"/>
      <c r="CL5832" s="20"/>
      <c r="CM5832" s="20"/>
      <c r="CN5832" s="20"/>
      <c r="CO5832" s="20"/>
      <c r="CP5832" s="20"/>
      <c r="CQ5832" s="20"/>
      <c r="CR5832" s="20"/>
      <c r="CS5832" s="20"/>
      <c r="CT5832" s="20"/>
      <c r="CU5832" s="20"/>
      <c r="CV5832" s="20"/>
      <c r="CW5832" s="20"/>
      <c r="CX5832" s="20"/>
      <c r="CY5832" s="20"/>
      <c r="CZ5832" s="20"/>
      <c r="DA5832" s="20"/>
      <c r="DB5832" s="20"/>
      <c r="DC5832" s="20"/>
      <c r="DD5832" s="20"/>
      <c r="DE5832" s="20"/>
      <c r="DF5832" s="20"/>
      <c r="DG5832" s="20"/>
      <c r="DH5832" s="20"/>
      <c r="DI5832" s="20"/>
      <c r="DJ5832" s="20"/>
      <c r="DK5832" s="20"/>
      <c r="DL5832" s="20"/>
      <c r="DM5832" s="20"/>
      <c r="DN5832" s="20"/>
      <c r="DO5832" s="20"/>
      <c r="DP5832" s="20"/>
      <c r="DQ5832" s="20"/>
      <c r="DR5832" s="20"/>
      <c r="DS5832" s="20"/>
      <c r="DT5832" s="20"/>
      <c r="DU5832" s="20"/>
      <c r="DV5832" s="20"/>
      <c r="DW5832" s="20"/>
      <c r="DX5832" s="20"/>
      <c r="DY5832" s="20"/>
    </row>
    <row r="5833" spans="1:129" x14ac:dyDescent="0.15">
      <c r="A5833" s="61"/>
      <c r="B5833" s="77" t="s">
        <v>12393</v>
      </c>
      <c r="C5833" s="114"/>
      <c r="D5833" s="145" t="s">
        <v>38</v>
      </c>
      <c r="E5833" s="276" t="s">
        <v>12394</v>
      </c>
      <c r="F5833" s="276">
        <f t="shared" si="805"/>
        <v>4.5253846354000003E-2</v>
      </c>
      <c r="G5833" s="276">
        <f t="shared" si="806"/>
        <v>2.78936854E-3</v>
      </c>
      <c r="H5833" s="276">
        <f t="shared" si="807"/>
        <v>6.472764384E-3</v>
      </c>
      <c r="I5833" s="276">
        <f t="shared" si="808"/>
        <v>6.8350642999999997E-4</v>
      </c>
      <c r="J5833" s="276">
        <v>3.5308207000000001E-2</v>
      </c>
      <c r="K5833" s="276">
        <v>5.6920701999999997E-3</v>
      </c>
      <c r="L5833" s="276">
        <v>7.2700765999999997E-4</v>
      </c>
      <c r="M5833" s="276">
        <v>6.5395188000000001E-4</v>
      </c>
      <c r="N5833" s="276">
        <v>1.6099962000000001E-3</v>
      </c>
      <c r="O5833" s="276">
        <v>5.2542045999999997E-4</v>
      </c>
      <c r="P5833" s="276">
        <v>5.3686524000000001E-5</v>
      </c>
      <c r="Q5833" s="276">
        <v>2.6622902999999998E-4</v>
      </c>
      <c r="R5833" s="276">
        <v>0</v>
      </c>
      <c r="S5833" s="276">
        <v>0</v>
      </c>
      <c r="T5833" s="276">
        <v>0</v>
      </c>
      <c r="U5833" s="276">
        <v>4.172774E-4</v>
      </c>
      <c r="W5833" s="246">
        <f t="shared" ref="W5833:W5842" si="809">J5833/0.135</f>
        <v>0.26154227407407404</v>
      </c>
      <c r="X5833" s="201">
        <v>1.9300695999999999</v>
      </c>
      <c r="Y5833" s="201">
        <v>1.0251876</v>
      </c>
      <c r="Z5833" s="201">
        <v>0.31502962000000001</v>
      </c>
      <c r="AA5833" s="201">
        <v>2.9700628999999999E-2</v>
      </c>
      <c r="AB5833" s="201">
        <v>0.48183078000000001</v>
      </c>
      <c r="AC5833" s="201">
        <v>9.7107788E-3</v>
      </c>
      <c r="AD5833" s="201">
        <v>6.8610206000000007E-2</v>
      </c>
      <c r="AE5833" s="76">
        <v>3.8571704999999998E-7</v>
      </c>
      <c r="AF5833" s="76">
        <v>1.5386484E-9</v>
      </c>
      <c r="AG5833" s="20">
        <v>9.2430745999999998E-3</v>
      </c>
      <c r="AH5833" s="20"/>
      <c r="AI5833" s="20"/>
      <c r="AJ5833" s="20"/>
      <c r="AK5833" s="20"/>
      <c r="AL5833" s="20"/>
      <c r="AM5833" s="20"/>
      <c r="AN5833" s="20"/>
      <c r="AS5833" s="20"/>
      <c r="AT5833" s="20"/>
      <c r="AU5833" s="20"/>
      <c r="AV5833" s="20"/>
      <c r="AW5833" s="20"/>
      <c r="AX5833" s="20"/>
      <c r="AY5833" s="20"/>
      <c r="AZ5833" s="20"/>
      <c r="BA5833" s="20"/>
      <c r="BB5833" s="20"/>
      <c r="BC5833" s="20"/>
      <c r="BD5833" s="20"/>
      <c r="BE5833" s="20"/>
      <c r="BF5833" s="20"/>
      <c r="BG5833" s="20"/>
      <c r="BH5833" s="20"/>
      <c r="BI5833" s="20"/>
      <c r="BJ5833" s="20"/>
      <c r="BK5833" s="20"/>
      <c r="BL5833" s="20"/>
      <c r="BM5833" s="20"/>
      <c r="BN5833" s="20"/>
      <c r="BO5833" s="20"/>
      <c r="BP5833" s="20"/>
      <c r="BQ5833" s="20"/>
      <c r="BR5833" s="20"/>
      <c r="BS5833" s="20"/>
      <c r="BT5833" s="20"/>
      <c r="BU5833" s="20"/>
      <c r="BV5833" s="20"/>
      <c r="BW5833" s="20"/>
      <c r="BX5833" s="20"/>
      <c r="BY5833" s="20"/>
      <c r="BZ5833" s="20"/>
      <c r="CA5833" s="20"/>
      <c r="CB5833" s="20"/>
      <c r="CC5833" s="20"/>
      <c r="CD5833" s="20"/>
      <c r="CE5833" s="20"/>
      <c r="CF5833" s="20"/>
      <c r="CG5833" s="20"/>
      <c r="CH5833" s="20"/>
      <c r="CI5833" s="20"/>
      <c r="CJ5833" s="20"/>
      <c r="CK5833" s="20"/>
      <c r="CL5833" s="20"/>
      <c r="CM5833" s="20"/>
      <c r="CN5833" s="20"/>
      <c r="CO5833" s="20"/>
      <c r="CP5833" s="20"/>
      <c r="CQ5833" s="20"/>
      <c r="CR5833" s="20"/>
      <c r="CS5833" s="20"/>
      <c r="CT5833" s="20"/>
      <c r="CU5833" s="20"/>
      <c r="CV5833" s="20"/>
      <c r="CW5833" s="20"/>
      <c r="CX5833" s="20"/>
      <c r="CY5833" s="20"/>
      <c r="CZ5833" s="20"/>
      <c r="DA5833" s="20"/>
      <c r="DB5833" s="20"/>
      <c r="DC5833" s="20"/>
      <c r="DD5833" s="20"/>
      <c r="DE5833" s="20"/>
      <c r="DF5833" s="20"/>
      <c r="DG5833" s="20"/>
      <c r="DH5833" s="20"/>
      <c r="DI5833" s="20"/>
      <c r="DJ5833" s="20"/>
      <c r="DK5833" s="20"/>
      <c r="DL5833" s="20"/>
      <c r="DM5833" s="20"/>
      <c r="DN5833" s="20"/>
      <c r="DO5833" s="20"/>
      <c r="DP5833" s="20"/>
      <c r="DQ5833" s="20"/>
      <c r="DR5833" s="20"/>
      <c r="DS5833" s="20"/>
      <c r="DT5833" s="20"/>
      <c r="DU5833" s="20"/>
      <c r="DV5833" s="20"/>
      <c r="DW5833" s="20"/>
      <c r="DX5833" s="20"/>
      <c r="DY5833" s="20"/>
    </row>
    <row r="5834" spans="1:129" x14ac:dyDescent="0.15">
      <c r="A5834" s="61"/>
      <c r="B5834" s="77" t="s">
        <v>12395</v>
      </c>
      <c r="C5834" s="114"/>
      <c r="D5834" s="145" t="s">
        <v>38</v>
      </c>
      <c r="E5834" s="276" t="s">
        <v>12396</v>
      </c>
      <c r="F5834" s="276">
        <f t="shared" si="805"/>
        <v>3.5337002813E-2</v>
      </c>
      <c r="G5834" s="276">
        <f t="shared" si="806"/>
        <v>1.1216045700000001E-3</v>
      </c>
      <c r="H5834" s="276">
        <f t="shared" si="807"/>
        <v>1.0154733647E-2</v>
      </c>
      <c r="I5834" s="276">
        <f t="shared" si="808"/>
        <v>1.6310959599999999E-4</v>
      </c>
      <c r="J5834" s="276">
        <v>2.3897555000000001E-2</v>
      </c>
      <c r="K5834" s="276">
        <v>9.0018392999999999E-3</v>
      </c>
      <c r="L5834" s="276">
        <v>1.1343703999999999E-3</v>
      </c>
      <c r="M5834" s="276">
        <v>3.7715607000000001E-4</v>
      </c>
      <c r="N5834" s="276">
        <v>3.2352917E-4</v>
      </c>
      <c r="O5834" s="276">
        <v>4.2091933E-4</v>
      </c>
      <c r="P5834" s="276">
        <v>1.8523946999999999E-5</v>
      </c>
      <c r="Q5834" s="276">
        <v>5.7177806000000003E-5</v>
      </c>
      <c r="R5834" s="276">
        <v>0</v>
      </c>
      <c r="S5834" s="276">
        <v>0</v>
      </c>
      <c r="T5834" s="276">
        <v>0</v>
      </c>
      <c r="U5834" s="276">
        <v>1.0593179E-4</v>
      </c>
      <c r="W5834" s="246">
        <f t="shared" si="809"/>
        <v>0.17701892592592591</v>
      </c>
      <c r="X5834" s="201">
        <v>0.31574056</v>
      </c>
      <c r="Y5834" s="201">
        <v>0.22147415000000001</v>
      </c>
      <c r="Z5834" s="201">
        <v>5.3851502000000002E-2</v>
      </c>
      <c r="AA5834" s="201">
        <v>1.0354663999999999E-5</v>
      </c>
      <c r="AB5834" s="201">
        <v>2.7628699E-2</v>
      </c>
      <c r="AC5834" s="201">
        <v>7.4225737999999996E-4</v>
      </c>
      <c r="AD5834" s="201">
        <v>1.2033591E-2</v>
      </c>
      <c r="AE5834" s="76">
        <v>2.3868112999999999E-7</v>
      </c>
      <c r="AF5834" s="76">
        <v>9.8583454000000006E-10</v>
      </c>
      <c r="AG5834" s="20">
        <v>1.9979626E-3</v>
      </c>
      <c r="AH5834" s="20"/>
      <c r="AI5834" s="20"/>
      <c r="AJ5834" s="20"/>
      <c r="AK5834" s="20"/>
      <c r="AL5834" s="20"/>
      <c r="AM5834" s="20"/>
      <c r="AN5834" s="20"/>
      <c r="AS5834" s="20"/>
      <c r="AT5834" s="20"/>
      <c r="AU5834" s="20"/>
      <c r="AV5834" s="20"/>
      <c r="AW5834" s="20"/>
      <c r="AX5834" s="20"/>
      <c r="AY5834" s="20"/>
      <c r="AZ5834" s="20"/>
      <c r="BA5834" s="20"/>
      <c r="BB5834" s="20"/>
      <c r="BC5834" s="20"/>
      <c r="BD5834" s="20"/>
      <c r="BE5834" s="20"/>
      <c r="BF5834" s="20"/>
      <c r="BG5834" s="20"/>
      <c r="BH5834" s="20"/>
      <c r="BI5834" s="20"/>
      <c r="BJ5834" s="20"/>
      <c r="BK5834" s="20"/>
      <c r="BL5834" s="20"/>
      <c r="BM5834" s="20"/>
      <c r="BN5834" s="20"/>
      <c r="BO5834" s="20"/>
      <c r="BP5834" s="20"/>
      <c r="BQ5834" s="20"/>
      <c r="BR5834" s="20"/>
      <c r="BS5834" s="20"/>
      <c r="BT5834" s="20"/>
      <c r="BU5834" s="20"/>
      <c r="BV5834" s="20"/>
      <c r="BW5834" s="20"/>
      <c r="BX5834" s="20"/>
      <c r="BY5834" s="20"/>
      <c r="BZ5834" s="20"/>
      <c r="CA5834" s="20"/>
      <c r="CB5834" s="20"/>
      <c r="CC5834" s="20"/>
      <c r="CD5834" s="20"/>
      <c r="CE5834" s="20"/>
      <c r="CF5834" s="20"/>
      <c r="CG5834" s="20"/>
      <c r="CH5834" s="20"/>
      <c r="CI5834" s="20"/>
      <c r="CJ5834" s="20"/>
      <c r="CK5834" s="20"/>
      <c r="CL5834" s="20"/>
      <c r="CM5834" s="20"/>
      <c r="CN5834" s="20"/>
      <c r="CO5834" s="20"/>
      <c r="CP5834" s="20"/>
      <c r="CQ5834" s="20"/>
      <c r="CR5834" s="20"/>
      <c r="CS5834" s="20"/>
      <c r="CT5834" s="20"/>
      <c r="CU5834" s="20"/>
      <c r="CV5834" s="20"/>
      <c r="CW5834" s="20"/>
      <c r="CX5834" s="20"/>
      <c r="CY5834" s="20"/>
      <c r="CZ5834" s="20"/>
      <c r="DA5834" s="20"/>
      <c r="DB5834" s="20"/>
      <c r="DC5834" s="20"/>
      <c r="DD5834" s="20"/>
      <c r="DE5834" s="20"/>
      <c r="DF5834" s="20"/>
      <c r="DG5834" s="20"/>
      <c r="DH5834" s="20"/>
      <c r="DI5834" s="20"/>
      <c r="DJ5834" s="20"/>
      <c r="DK5834" s="20"/>
      <c r="DL5834" s="20"/>
      <c r="DM5834" s="20"/>
      <c r="DN5834" s="20"/>
      <c r="DO5834" s="20"/>
      <c r="DP5834" s="20"/>
      <c r="DQ5834" s="20"/>
      <c r="DR5834" s="20"/>
      <c r="DS5834" s="20"/>
      <c r="DT5834" s="20"/>
      <c r="DU5834" s="20"/>
      <c r="DV5834" s="20"/>
      <c r="DW5834" s="20"/>
      <c r="DX5834" s="20"/>
      <c r="DY5834" s="20"/>
    </row>
    <row r="5835" spans="1:129" x14ac:dyDescent="0.15">
      <c r="A5835" s="61"/>
      <c r="B5835" s="77" t="s">
        <v>12397</v>
      </c>
      <c r="C5835" s="114"/>
      <c r="D5835" s="145" t="s">
        <v>38</v>
      </c>
      <c r="E5835" s="276" t="s">
        <v>12398</v>
      </c>
      <c r="F5835" s="276">
        <f t="shared" si="805"/>
        <v>9.0207199809999999E-3</v>
      </c>
      <c r="G5835" s="276">
        <f t="shared" si="806"/>
        <v>2.4948653290000002E-3</v>
      </c>
      <c r="H5835" s="276">
        <f t="shared" si="807"/>
        <v>1.8532070520000002E-3</v>
      </c>
      <c r="I5835" s="276">
        <f t="shared" si="808"/>
        <v>9.2598130000000009E-4</v>
      </c>
      <c r="J5835" s="276">
        <v>3.7466663000000002E-3</v>
      </c>
      <c r="K5835" s="276">
        <v>1.5755915000000001E-3</v>
      </c>
      <c r="L5835" s="276">
        <v>2.4807822999999999E-4</v>
      </c>
      <c r="M5835" s="276">
        <v>4.4555709000000002E-5</v>
      </c>
      <c r="N5835" s="276">
        <v>6.3429152000000003E-4</v>
      </c>
      <c r="O5835" s="276">
        <v>1.8160181E-3</v>
      </c>
      <c r="P5835" s="276">
        <v>2.9537321999999999E-5</v>
      </c>
      <c r="Q5835" s="276">
        <v>3.7905561E-4</v>
      </c>
      <c r="R5835" s="276">
        <v>0</v>
      </c>
      <c r="S5835" s="276">
        <v>0</v>
      </c>
      <c r="T5835" s="276">
        <v>0</v>
      </c>
      <c r="U5835" s="276">
        <v>5.4692569000000003E-4</v>
      </c>
      <c r="W5835" s="246">
        <f t="shared" si="809"/>
        <v>2.7753083703703704E-2</v>
      </c>
      <c r="X5835" s="201">
        <v>0.24497380999999999</v>
      </c>
      <c r="Y5835" s="201">
        <v>0.21914873000000001</v>
      </c>
      <c r="Z5835" s="201">
        <v>1.6409732999999999E-2</v>
      </c>
      <c r="AA5835" s="201">
        <v>7.9986084999999999E-6</v>
      </c>
      <c r="AB5835" s="201">
        <v>2.9787666000000001E-3</v>
      </c>
      <c r="AC5835" s="201">
        <v>7.0278196000000005E-4</v>
      </c>
      <c r="AD5835" s="201">
        <v>5.725801E-3</v>
      </c>
      <c r="AE5835" s="76">
        <v>5.6588310000000003E-8</v>
      </c>
      <c r="AF5835" s="76">
        <v>1.7488563999999999E-10</v>
      </c>
      <c r="AG5835" s="20">
        <v>1.6554726000000001E-3</v>
      </c>
      <c r="AH5835" s="20"/>
      <c r="AI5835" s="20"/>
      <c r="AJ5835" s="20"/>
      <c r="AK5835" s="20"/>
      <c r="AL5835" s="20"/>
      <c r="AM5835" s="20"/>
      <c r="AN5835" s="20"/>
      <c r="AS5835" s="20"/>
      <c r="AT5835" s="20"/>
      <c r="AU5835" s="20"/>
      <c r="AV5835" s="20"/>
      <c r="AW5835" s="20"/>
      <c r="AX5835" s="20"/>
      <c r="AY5835" s="20"/>
      <c r="AZ5835" s="20"/>
      <c r="BA5835" s="20"/>
      <c r="BB5835" s="20"/>
      <c r="BC5835" s="20"/>
      <c r="BD5835" s="20"/>
      <c r="BE5835" s="20"/>
      <c r="BF5835" s="20"/>
      <c r="BG5835" s="20"/>
      <c r="BH5835" s="20"/>
      <c r="BI5835" s="20"/>
      <c r="BJ5835" s="20"/>
      <c r="BK5835" s="20"/>
      <c r="BL5835" s="20"/>
      <c r="BM5835" s="20"/>
      <c r="BN5835" s="20"/>
      <c r="BO5835" s="20"/>
      <c r="BP5835" s="20"/>
      <c r="BQ5835" s="20"/>
      <c r="BR5835" s="20"/>
      <c r="BS5835" s="20"/>
      <c r="BT5835" s="20"/>
      <c r="BU5835" s="20"/>
      <c r="BV5835" s="20"/>
      <c r="BW5835" s="20"/>
      <c r="BX5835" s="20"/>
      <c r="BY5835" s="20"/>
      <c r="BZ5835" s="20"/>
      <c r="CA5835" s="20"/>
      <c r="CB5835" s="20"/>
      <c r="CC5835" s="20"/>
      <c r="CD5835" s="20"/>
      <c r="CE5835" s="20"/>
      <c r="CF5835" s="20"/>
      <c r="CG5835" s="20"/>
      <c r="CH5835" s="20"/>
      <c r="CI5835" s="20"/>
      <c r="CJ5835" s="20"/>
      <c r="CK5835" s="20"/>
      <c r="CL5835" s="20"/>
      <c r="CM5835" s="20"/>
      <c r="CN5835" s="20"/>
      <c r="CO5835" s="20"/>
      <c r="CP5835" s="20"/>
      <c r="CQ5835" s="20"/>
      <c r="CR5835" s="20"/>
      <c r="CS5835" s="20"/>
      <c r="CT5835" s="20"/>
      <c r="CU5835" s="20"/>
      <c r="CV5835" s="20"/>
      <c r="CW5835" s="20"/>
      <c r="CX5835" s="20"/>
      <c r="CY5835" s="20"/>
      <c r="CZ5835" s="20"/>
      <c r="DA5835" s="20"/>
      <c r="DB5835" s="20"/>
      <c r="DC5835" s="20"/>
      <c r="DD5835" s="20"/>
      <c r="DE5835" s="20"/>
      <c r="DF5835" s="20"/>
      <c r="DG5835" s="20"/>
      <c r="DH5835" s="20"/>
      <c r="DI5835" s="20"/>
      <c r="DJ5835" s="20"/>
      <c r="DK5835" s="20"/>
      <c r="DL5835" s="20"/>
      <c r="DM5835" s="20"/>
      <c r="DN5835" s="20"/>
      <c r="DO5835" s="20"/>
      <c r="DP5835" s="20"/>
      <c r="DQ5835" s="20"/>
      <c r="DR5835" s="20"/>
      <c r="DS5835" s="20"/>
      <c r="DT5835" s="20"/>
      <c r="DU5835" s="20"/>
      <c r="DV5835" s="20"/>
      <c r="DW5835" s="20"/>
      <c r="DX5835" s="20"/>
      <c r="DY5835" s="20"/>
    </row>
    <row r="5836" spans="1:129" x14ac:dyDescent="0.15">
      <c r="A5836" s="61"/>
      <c r="B5836" s="77" t="s">
        <v>12399</v>
      </c>
      <c r="C5836" s="114"/>
      <c r="D5836" s="145" t="s">
        <v>38</v>
      </c>
      <c r="E5836" s="276" t="s">
        <v>12400</v>
      </c>
      <c r="F5836" s="276">
        <f t="shared" si="805"/>
        <v>1.1024240291E-2</v>
      </c>
      <c r="G5836" s="276">
        <f t="shared" si="806"/>
        <v>3.566962416E-3</v>
      </c>
      <c r="H5836" s="276">
        <f t="shared" si="807"/>
        <v>2.0290810550000001E-3</v>
      </c>
      <c r="I5836" s="276">
        <f t="shared" si="808"/>
        <v>1.0557439199999998E-3</v>
      </c>
      <c r="J5836" s="276">
        <v>4.3724528999999996E-3</v>
      </c>
      <c r="K5836" s="276">
        <v>1.734254E-3</v>
      </c>
      <c r="L5836" s="276">
        <v>2.5535770000000002E-4</v>
      </c>
      <c r="M5836" s="276">
        <v>4.6947836000000003E-5</v>
      </c>
      <c r="N5836" s="276">
        <v>7.0041297999999996E-4</v>
      </c>
      <c r="O5836" s="276">
        <v>2.8196015999999999E-3</v>
      </c>
      <c r="P5836" s="276">
        <v>3.9469355000000002E-5</v>
      </c>
      <c r="Q5836" s="276">
        <v>4.4481290999999999E-4</v>
      </c>
      <c r="R5836" s="276">
        <v>0</v>
      </c>
      <c r="S5836" s="276">
        <v>0</v>
      </c>
      <c r="T5836" s="276">
        <v>0</v>
      </c>
      <c r="U5836" s="276">
        <v>6.1093100999999996E-4</v>
      </c>
      <c r="W5836" s="246">
        <f t="shared" si="809"/>
        <v>3.2388539999999993E-2</v>
      </c>
      <c r="X5836" s="201">
        <v>0.26893286999999999</v>
      </c>
      <c r="Y5836" s="201">
        <v>0.25155345000000001</v>
      </c>
      <c r="Z5836" s="201">
        <v>8.0847149999999993E-3</v>
      </c>
      <c r="AA5836" s="201">
        <v>1.0002518E-5</v>
      </c>
      <c r="AB5836" s="201">
        <v>3.6602188000000001E-3</v>
      </c>
      <c r="AC5836" s="201">
        <v>5.6372433000000002E-4</v>
      </c>
      <c r="AD5836" s="201">
        <v>5.0607580000000003E-3</v>
      </c>
      <c r="AE5836" s="76">
        <v>6.6193814000000004E-8</v>
      </c>
      <c r="AF5836" s="76">
        <v>1.9173858000000001E-10</v>
      </c>
      <c r="AG5836" s="20">
        <v>1.9406225000000001E-3</v>
      </c>
      <c r="AH5836" s="20"/>
      <c r="AI5836" s="20"/>
      <c r="AJ5836" s="20"/>
      <c r="AK5836" s="20"/>
      <c r="AL5836" s="20"/>
      <c r="AM5836" s="20"/>
      <c r="AN5836" s="20"/>
      <c r="AS5836" s="20"/>
      <c r="AT5836" s="20"/>
      <c r="AU5836" s="20"/>
      <c r="AV5836" s="20"/>
      <c r="AW5836" s="20"/>
      <c r="AX5836" s="20"/>
      <c r="AY5836" s="20"/>
      <c r="AZ5836" s="20"/>
      <c r="BA5836" s="20"/>
      <c r="BB5836" s="20"/>
      <c r="BC5836" s="20"/>
      <c r="BD5836" s="20"/>
      <c r="BE5836" s="20"/>
      <c r="BF5836" s="20"/>
      <c r="BG5836" s="20"/>
      <c r="BH5836" s="20"/>
      <c r="BI5836" s="20"/>
      <c r="BJ5836" s="20"/>
      <c r="BK5836" s="20"/>
      <c r="BL5836" s="20"/>
      <c r="BM5836" s="20"/>
      <c r="BN5836" s="20"/>
      <c r="BO5836" s="20"/>
      <c r="BP5836" s="20"/>
      <c r="BQ5836" s="20"/>
      <c r="BR5836" s="20"/>
      <c r="BS5836" s="20"/>
      <c r="BT5836" s="20"/>
      <c r="BU5836" s="20"/>
      <c r="BV5836" s="20"/>
      <c r="BW5836" s="20"/>
      <c r="BX5836" s="20"/>
      <c r="BY5836" s="20"/>
      <c r="BZ5836" s="20"/>
      <c r="CA5836" s="20"/>
      <c r="CB5836" s="20"/>
      <c r="CC5836" s="20"/>
      <c r="CD5836" s="20"/>
      <c r="CE5836" s="20"/>
      <c r="CF5836" s="20"/>
      <c r="CG5836" s="20"/>
      <c r="CH5836" s="20"/>
      <c r="CI5836" s="20"/>
      <c r="CJ5836" s="20"/>
      <c r="CK5836" s="20"/>
      <c r="CL5836" s="20"/>
      <c r="CM5836" s="20"/>
      <c r="CN5836" s="20"/>
      <c r="CO5836" s="20"/>
      <c r="CP5836" s="20"/>
      <c r="CQ5836" s="20"/>
      <c r="CR5836" s="20"/>
      <c r="CS5836" s="20"/>
      <c r="CT5836" s="20"/>
      <c r="CU5836" s="20"/>
      <c r="CV5836" s="20"/>
      <c r="CW5836" s="20"/>
      <c r="CX5836" s="20"/>
      <c r="CY5836" s="20"/>
      <c r="CZ5836" s="20"/>
      <c r="DA5836" s="20"/>
      <c r="DB5836" s="20"/>
      <c r="DC5836" s="20"/>
      <c r="DD5836" s="20"/>
      <c r="DE5836" s="20"/>
      <c r="DF5836" s="20"/>
      <c r="DG5836" s="20"/>
      <c r="DH5836" s="20"/>
      <c r="DI5836" s="20"/>
      <c r="DJ5836" s="20"/>
      <c r="DK5836" s="20"/>
      <c r="DL5836" s="20"/>
      <c r="DM5836" s="20"/>
      <c r="DN5836" s="20"/>
      <c r="DO5836" s="20"/>
      <c r="DP5836" s="20"/>
      <c r="DQ5836" s="20"/>
      <c r="DR5836" s="20"/>
      <c r="DS5836" s="20"/>
      <c r="DT5836" s="20"/>
      <c r="DU5836" s="20"/>
      <c r="DV5836" s="20"/>
      <c r="DW5836" s="20"/>
      <c r="DX5836" s="20"/>
      <c r="DY5836" s="20"/>
    </row>
    <row r="5837" spans="1:129" x14ac:dyDescent="0.15">
      <c r="A5837" s="61"/>
      <c r="B5837" s="77" t="s">
        <v>12401</v>
      </c>
      <c r="C5837" s="114"/>
      <c r="D5837" s="145" t="s">
        <v>38</v>
      </c>
      <c r="E5837" s="276" t="s">
        <v>12402</v>
      </c>
      <c r="F5837" s="276">
        <f t="shared" si="805"/>
        <v>6.2348632739999993E-2</v>
      </c>
      <c r="G5837" s="276">
        <f t="shared" si="806"/>
        <v>7.0646576199999995E-3</v>
      </c>
      <c r="H5837" s="276">
        <f t="shared" si="807"/>
        <v>1.108339363E-2</v>
      </c>
      <c r="I5837" s="276">
        <f t="shared" si="808"/>
        <v>7.3811348999999998E-4</v>
      </c>
      <c r="J5837" s="276">
        <v>4.3462467999999997E-2</v>
      </c>
      <c r="K5837" s="276">
        <v>1.0050238E-2</v>
      </c>
      <c r="L5837" s="276">
        <v>8.1666574999999999E-4</v>
      </c>
      <c r="M5837" s="276">
        <v>2.5121865999999998E-3</v>
      </c>
      <c r="N5837" s="276">
        <v>3.9466335999999999E-3</v>
      </c>
      <c r="O5837" s="276">
        <v>6.0583741999999997E-4</v>
      </c>
      <c r="P5837" s="276">
        <v>2.1648988E-4</v>
      </c>
      <c r="Q5837" s="276">
        <v>2.5258277999999998E-4</v>
      </c>
      <c r="R5837" s="276">
        <v>0</v>
      </c>
      <c r="S5837" s="276">
        <v>0</v>
      </c>
      <c r="T5837" s="276">
        <v>0</v>
      </c>
      <c r="U5837" s="276">
        <v>4.8553071E-4</v>
      </c>
      <c r="W5837" s="246">
        <f t="shared" si="809"/>
        <v>0.32194420740740737</v>
      </c>
      <c r="X5837" s="201">
        <v>1.8819349999999999</v>
      </c>
      <c r="Y5837" s="201">
        <v>1.3459015000000001</v>
      </c>
      <c r="Z5837" s="201">
        <v>8.2945883999999998E-2</v>
      </c>
      <c r="AA5837" s="201">
        <v>2.9707036999999999E-2</v>
      </c>
      <c r="AB5837" s="201">
        <v>0.38058919000000002</v>
      </c>
      <c r="AC5837" s="201">
        <v>6.9576878E-3</v>
      </c>
      <c r="AD5837" s="201">
        <v>3.5833708999999998E-2</v>
      </c>
      <c r="AE5837" s="76">
        <v>5.5776230000000002E-7</v>
      </c>
      <c r="AF5837" s="76">
        <v>1.8261324999999999E-9</v>
      </c>
      <c r="AG5837" s="20">
        <v>5.3209067999999997E-3</v>
      </c>
      <c r="AH5837" s="20"/>
      <c r="AI5837" s="20"/>
      <c r="AJ5837" s="20"/>
      <c r="AK5837" s="20"/>
      <c r="AL5837" s="20"/>
      <c r="AM5837" s="20"/>
      <c r="AN5837" s="20"/>
      <c r="AS5837" s="20"/>
      <c r="AT5837" s="20"/>
      <c r="AU5837" s="20"/>
      <c r="AV5837" s="20"/>
      <c r="AW5837" s="20"/>
      <c r="AX5837" s="20"/>
      <c r="AY5837" s="20"/>
      <c r="AZ5837" s="20"/>
      <c r="BA5837" s="20"/>
      <c r="BB5837" s="20"/>
      <c r="BC5837" s="20"/>
      <c r="BD5837" s="20"/>
      <c r="BE5837" s="20"/>
      <c r="BF5837" s="20"/>
      <c r="BG5837" s="20"/>
      <c r="BH5837" s="20"/>
      <c r="BI5837" s="20"/>
      <c r="BJ5837" s="20"/>
      <c r="BK5837" s="20"/>
      <c r="BL5837" s="20"/>
      <c r="BM5837" s="20"/>
      <c r="BN5837" s="20"/>
      <c r="BO5837" s="20"/>
      <c r="BP5837" s="20"/>
      <c r="BQ5837" s="20"/>
      <c r="BR5837" s="20"/>
      <c r="BS5837" s="20"/>
      <c r="BT5837" s="20"/>
      <c r="BU5837" s="20"/>
      <c r="BV5837" s="20"/>
      <c r="BW5837" s="20"/>
      <c r="BX5837" s="20"/>
      <c r="BY5837" s="20"/>
      <c r="BZ5837" s="20"/>
      <c r="CA5837" s="20"/>
      <c r="CB5837" s="20"/>
      <c r="CC5837" s="20"/>
      <c r="CD5837" s="20"/>
      <c r="CE5837" s="20"/>
      <c r="CF5837" s="20"/>
      <c r="CG5837" s="20"/>
      <c r="CH5837" s="20"/>
      <c r="CI5837" s="20"/>
      <c r="CJ5837" s="20"/>
      <c r="CK5837" s="20"/>
      <c r="CL5837" s="20"/>
      <c r="CM5837" s="20"/>
      <c r="CN5837" s="20"/>
      <c r="CO5837" s="20"/>
      <c r="CP5837" s="20"/>
      <c r="CQ5837" s="20"/>
      <c r="CR5837" s="20"/>
      <c r="CS5837" s="20"/>
      <c r="CT5837" s="20"/>
      <c r="CU5837" s="20"/>
      <c r="CV5837" s="20"/>
      <c r="CW5837" s="20"/>
      <c r="CX5837" s="20"/>
      <c r="CY5837" s="20"/>
      <c r="CZ5837" s="20"/>
      <c r="DA5837" s="20"/>
      <c r="DB5837" s="20"/>
      <c r="DC5837" s="20"/>
      <c r="DD5837" s="20"/>
      <c r="DE5837" s="20"/>
      <c r="DF5837" s="20"/>
      <c r="DG5837" s="20"/>
      <c r="DH5837" s="20"/>
      <c r="DI5837" s="20"/>
      <c r="DJ5837" s="20"/>
      <c r="DK5837" s="20"/>
      <c r="DL5837" s="20"/>
      <c r="DM5837" s="20"/>
      <c r="DN5837" s="20"/>
      <c r="DO5837" s="20"/>
      <c r="DP5837" s="20"/>
      <c r="DQ5837" s="20"/>
      <c r="DR5837" s="20"/>
      <c r="DS5837" s="20"/>
      <c r="DT5837" s="20"/>
      <c r="DU5837" s="20"/>
      <c r="DV5837" s="20"/>
      <c r="DW5837" s="20"/>
      <c r="DX5837" s="20"/>
      <c r="DY5837" s="20"/>
    </row>
    <row r="5838" spans="1:129" x14ac:dyDescent="0.15">
      <c r="A5838" s="61"/>
      <c r="B5838" s="77" t="s">
        <v>12403</v>
      </c>
      <c r="C5838" s="114"/>
      <c r="D5838" s="145" t="s">
        <v>38</v>
      </c>
      <c r="E5838" s="276" t="s">
        <v>12404</v>
      </c>
      <c r="F5838" s="276">
        <f t="shared" si="805"/>
        <v>3.6601113673000001E-2</v>
      </c>
      <c r="G5838" s="276">
        <f t="shared" si="806"/>
        <v>1.48155605E-3</v>
      </c>
      <c r="H5838" s="276">
        <f t="shared" si="807"/>
        <v>1.0451990707E-2</v>
      </c>
      <c r="I5838" s="276">
        <f t="shared" si="808"/>
        <v>1.7361991599999999E-4</v>
      </c>
      <c r="J5838" s="276">
        <v>2.4493946999999999E-2</v>
      </c>
      <c r="K5838" s="276">
        <v>9.2797482000000001E-3</v>
      </c>
      <c r="L5838" s="276">
        <v>1.1447083E-3</v>
      </c>
      <c r="M5838" s="276">
        <v>3.7853255999999999E-4</v>
      </c>
      <c r="N5838" s="276">
        <v>6.7334812999999996E-4</v>
      </c>
      <c r="O5838" s="276">
        <v>4.2967535999999999E-4</v>
      </c>
      <c r="P5838" s="276">
        <v>2.7534207000000001E-5</v>
      </c>
      <c r="Q5838" s="276">
        <v>6.0031495999999998E-5</v>
      </c>
      <c r="R5838" s="276">
        <v>0</v>
      </c>
      <c r="S5838" s="276">
        <v>0</v>
      </c>
      <c r="T5838" s="276">
        <v>0</v>
      </c>
      <c r="U5838" s="276">
        <v>1.1358842E-4</v>
      </c>
      <c r="W5838" s="246">
        <f t="shared" si="809"/>
        <v>0.18143664444444443</v>
      </c>
      <c r="X5838" s="201">
        <v>0.34262424000000002</v>
      </c>
      <c r="Y5838" s="201">
        <v>0.28989928999999998</v>
      </c>
      <c r="Z5838" s="201">
        <v>1.5714177999999999E-2</v>
      </c>
      <c r="AA5838" s="201">
        <v>1.9493113E-5</v>
      </c>
      <c r="AB5838" s="201">
        <v>2.8739550999999999E-2</v>
      </c>
      <c r="AC5838" s="201">
        <v>1.3503059999999999E-3</v>
      </c>
      <c r="AD5838" s="201">
        <v>6.9014215999999998E-3</v>
      </c>
      <c r="AE5838" s="76">
        <v>2.5340183E-7</v>
      </c>
      <c r="AF5838" s="76">
        <v>1.0083239999999999E-9</v>
      </c>
      <c r="AG5838" s="20">
        <v>2.3646399999999999E-3</v>
      </c>
      <c r="AH5838" s="20"/>
      <c r="AI5838" s="20"/>
      <c r="AJ5838" s="20"/>
      <c r="AK5838" s="20"/>
      <c r="AL5838" s="20"/>
      <c r="AM5838" s="20"/>
      <c r="AN5838" s="20"/>
      <c r="AS5838" s="20"/>
      <c r="AT5838" s="20"/>
      <c r="AU5838" s="20"/>
      <c r="AV5838" s="20"/>
      <c r="AW5838" s="20"/>
      <c r="AX5838" s="20"/>
      <c r="AY5838" s="20"/>
      <c r="AZ5838" s="20"/>
      <c r="BA5838" s="20"/>
      <c r="BB5838" s="20"/>
      <c r="BC5838" s="20"/>
      <c r="BD5838" s="20"/>
      <c r="BE5838" s="20"/>
      <c r="BF5838" s="20"/>
      <c r="BG5838" s="20"/>
      <c r="BH5838" s="20"/>
      <c r="BI5838" s="20"/>
      <c r="BJ5838" s="20"/>
      <c r="BK5838" s="20"/>
      <c r="BL5838" s="20"/>
      <c r="BM5838" s="20"/>
      <c r="BN5838" s="20"/>
      <c r="BO5838" s="20"/>
      <c r="BP5838" s="20"/>
      <c r="BQ5838" s="20"/>
      <c r="BR5838" s="20"/>
      <c r="BS5838" s="20"/>
      <c r="BT5838" s="20"/>
      <c r="BU5838" s="20"/>
      <c r="BV5838" s="20"/>
      <c r="BW5838" s="20"/>
      <c r="BX5838" s="20"/>
      <c r="BY5838" s="20"/>
      <c r="BZ5838" s="20"/>
      <c r="CA5838" s="20"/>
      <c r="CB5838" s="20"/>
      <c r="CC5838" s="20"/>
      <c r="CD5838" s="20"/>
      <c r="CE5838" s="20"/>
      <c r="CF5838" s="20"/>
      <c r="CG5838" s="20"/>
      <c r="CH5838" s="20"/>
      <c r="CI5838" s="20"/>
      <c r="CJ5838" s="20"/>
      <c r="CK5838" s="20"/>
      <c r="CL5838" s="20"/>
      <c r="CM5838" s="20"/>
      <c r="CN5838" s="20"/>
      <c r="CO5838" s="20"/>
      <c r="CP5838" s="20"/>
      <c r="CQ5838" s="20"/>
      <c r="CR5838" s="20"/>
      <c r="CS5838" s="20"/>
      <c r="CT5838" s="20"/>
      <c r="CU5838" s="20"/>
      <c r="CV5838" s="20"/>
      <c r="CW5838" s="20"/>
      <c r="CX5838" s="20"/>
      <c r="CY5838" s="20"/>
      <c r="CZ5838" s="20"/>
      <c r="DA5838" s="20"/>
      <c r="DB5838" s="20"/>
      <c r="DC5838" s="20"/>
      <c r="DD5838" s="20"/>
      <c r="DE5838" s="20"/>
      <c r="DF5838" s="20"/>
      <c r="DG5838" s="20"/>
      <c r="DH5838" s="20"/>
      <c r="DI5838" s="20"/>
      <c r="DJ5838" s="20"/>
      <c r="DK5838" s="20"/>
      <c r="DL5838" s="20"/>
      <c r="DM5838" s="20"/>
      <c r="DN5838" s="20"/>
      <c r="DO5838" s="20"/>
      <c r="DP5838" s="20"/>
      <c r="DQ5838" s="20"/>
      <c r="DR5838" s="20"/>
      <c r="DS5838" s="20"/>
      <c r="DT5838" s="20"/>
      <c r="DU5838" s="20"/>
      <c r="DV5838" s="20"/>
      <c r="DW5838" s="20"/>
      <c r="DX5838" s="20"/>
      <c r="DY5838" s="20"/>
    </row>
    <row r="5839" spans="1:129" x14ac:dyDescent="0.15">
      <c r="A5839" s="61"/>
      <c r="B5839" s="77" t="s">
        <v>12405</v>
      </c>
      <c r="C5839" s="114"/>
      <c r="D5839" s="145" t="s">
        <v>229</v>
      </c>
      <c r="E5839" s="276" t="s">
        <v>12406</v>
      </c>
      <c r="F5839" s="276">
        <f t="shared" si="805"/>
        <v>0.58227013719999998</v>
      </c>
      <c r="G5839" s="276">
        <f t="shared" si="806"/>
        <v>4.4740800900000002E-2</v>
      </c>
      <c r="H5839" s="276">
        <f t="shared" si="807"/>
        <v>5.0035073900000004E-2</v>
      </c>
      <c r="I5839" s="276">
        <f t="shared" si="808"/>
        <v>1.17320124E-2</v>
      </c>
      <c r="J5839" s="276">
        <v>0.47576225</v>
      </c>
      <c r="K5839" s="276">
        <v>4.5651492000000002E-2</v>
      </c>
      <c r="L5839" s="276">
        <v>3.0879788000000002E-3</v>
      </c>
      <c r="M5839" s="276">
        <v>5.9637008999999996E-3</v>
      </c>
      <c r="N5839" s="276">
        <v>2.0059761999999998E-2</v>
      </c>
      <c r="O5839" s="276">
        <v>1.8717338E-2</v>
      </c>
      <c r="P5839" s="276">
        <v>1.2956031E-3</v>
      </c>
      <c r="Q5839" s="276">
        <v>5.1320471999999999E-3</v>
      </c>
      <c r="R5839" s="276">
        <v>0</v>
      </c>
      <c r="S5839" s="276">
        <v>0</v>
      </c>
      <c r="T5839" s="276">
        <v>0</v>
      </c>
      <c r="U5839" s="276">
        <v>6.5999652000000002E-3</v>
      </c>
      <c r="W5839" s="246">
        <f t="shared" si="809"/>
        <v>3.5241648148148146</v>
      </c>
      <c r="X5839" s="201">
        <v>77.449355999999995</v>
      </c>
      <c r="Y5839" s="201">
        <v>37.598117999999999</v>
      </c>
      <c r="Z5839" s="201">
        <v>32.289338999999998</v>
      </c>
      <c r="AA5839" s="201">
        <v>1.5586616E-3</v>
      </c>
      <c r="AB5839" s="201">
        <v>0.57523161</v>
      </c>
      <c r="AC5839" s="201">
        <v>0.32074382000000001</v>
      </c>
      <c r="AD5839" s="201">
        <v>6.6643642999999999</v>
      </c>
      <c r="AE5839" s="76">
        <v>5.1825003999999997E-6</v>
      </c>
      <c r="AF5839" s="76">
        <v>1.5100376E-8</v>
      </c>
      <c r="AG5839" s="20">
        <v>0.27538889</v>
      </c>
      <c r="AH5839" s="20"/>
      <c r="AI5839" s="20"/>
      <c r="AJ5839" s="20"/>
      <c r="AK5839" s="20"/>
      <c r="AL5839" s="20"/>
      <c r="AM5839" s="20"/>
      <c r="AN5839" s="20"/>
      <c r="AS5839" s="20"/>
      <c r="AT5839" s="20"/>
      <c r="AU5839" s="20"/>
      <c r="AV5839" s="20"/>
      <c r="AW5839" s="20"/>
      <c r="AX5839" s="20"/>
      <c r="AY5839" s="20"/>
      <c r="AZ5839" s="20"/>
      <c r="BA5839" s="20"/>
      <c r="BB5839" s="20"/>
      <c r="BC5839" s="20"/>
      <c r="BD5839" s="20"/>
      <c r="BE5839" s="20"/>
      <c r="BF5839" s="20"/>
      <c r="BG5839" s="20"/>
      <c r="BH5839" s="20"/>
      <c r="BI5839" s="20"/>
      <c r="BJ5839" s="20"/>
      <c r="BK5839" s="20"/>
      <c r="BL5839" s="20"/>
      <c r="BM5839" s="20"/>
      <c r="BN5839" s="20"/>
      <c r="BO5839" s="20"/>
      <c r="BP5839" s="20"/>
      <c r="BQ5839" s="20"/>
      <c r="BR5839" s="20"/>
      <c r="BS5839" s="20"/>
      <c r="BT5839" s="20"/>
      <c r="BU5839" s="20"/>
      <c r="BV5839" s="20"/>
      <c r="BW5839" s="20"/>
      <c r="BX5839" s="20"/>
      <c r="BY5839" s="20"/>
      <c r="BZ5839" s="20"/>
      <c r="CA5839" s="20"/>
      <c r="CB5839" s="20"/>
      <c r="CC5839" s="20"/>
      <c r="CD5839" s="20"/>
      <c r="CE5839" s="20"/>
      <c r="CF5839" s="20"/>
      <c r="CG5839" s="20"/>
      <c r="CH5839" s="20"/>
      <c r="CI5839" s="20"/>
      <c r="CJ5839" s="20"/>
      <c r="CK5839" s="20"/>
      <c r="CL5839" s="20"/>
      <c r="CM5839" s="20"/>
      <c r="CN5839" s="20"/>
      <c r="CO5839" s="20"/>
      <c r="CP5839" s="20"/>
      <c r="CQ5839" s="20"/>
      <c r="CR5839" s="20"/>
      <c r="CS5839" s="20"/>
      <c r="CT5839" s="20"/>
      <c r="CU5839" s="20"/>
      <c r="CV5839" s="20"/>
      <c r="CW5839" s="20"/>
      <c r="CX5839" s="20"/>
      <c r="CY5839" s="20"/>
      <c r="CZ5839" s="20"/>
      <c r="DA5839" s="20"/>
      <c r="DB5839" s="20"/>
      <c r="DC5839" s="20"/>
      <c r="DD5839" s="20"/>
      <c r="DE5839" s="20"/>
      <c r="DF5839" s="20"/>
      <c r="DG5839" s="20"/>
      <c r="DH5839" s="20"/>
      <c r="DI5839" s="20"/>
      <c r="DJ5839" s="20"/>
      <c r="DK5839" s="20"/>
      <c r="DL5839" s="20"/>
      <c r="DM5839" s="20"/>
      <c r="DN5839" s="20"/>
      <c r="DO5839" s="20"/>
      <c r="DP5839" s="20"/>
      <c r="DQ5839" s="20"/>
      <c r="DR5839" s="20"/>
      <c r="DS5839" s="20"/>
      <c r="DT5839" s="20"/>
      <c r="DU5839" s="20"/>
      <c r="DV5839" s="20"/>
      <c r="DW5839" s="20"/>
      <c r="DX5839" s="20"/>
      <c r="DY5839" s="20"/>
    </row>
    <row r="5840" spans="1:129" x14ac:dyDescent="0.15">
      <c r="A5840" s="61"/>
      <c r="B5840" s="77" t="s">
        <v>12407</v>
      </c>
      <c r="C5840" s="114"/>
      <c r="D5840" s="145" t="s">
        <v>229</v>
      </c>
      <c r="E5840" s="276" t="s">
        <v>12408</v>
      </c>
      <c r="F5840" s="276">
        <f t="shared" si="805"/>
        <v>1.3949148245</v>
      </c>
      <c r="G5840" s="276">
        <f t="shared" si="806"/>
        <v>0.26601910770000003</v>
      </c>
      <c r="H5840" s="276">
        <f t="shared" si="807"/>
        <v>0.23893490549999999</v>
      </c>
      <c r="I5840" s="276">
        <f t="shared" si="808"/>
        <v>1.8732411300000001E-2</v>
      </c>
      <c r="J5840" s="276">
        <v>0.87122840000000001</v>
      </c>
      <c r="K5840" s="276">
        <v>0.22637901999999999</v>
      </c>
      <c r="L5840" s="276">
        <v>8.6912285000000002E-3</v>
      </c>
      <c r="M5840" s="276">
        <v>6.2629336999999998E-3</v>
      </c>
      <c r="N5840" s="276">
        <v>0.23701621</v>
      </c>
      <c r="O5840" s="276">
        <v>2.2739964000000001E-2</v>
      </c>
      <c r="P5840" s="276">
        <v>3.8646570000000001E-3</v>
      </c>
      <c r="Q5840" s="276">
        <v>6.1560633000000003E-3</v>
      </c>
      <c r="R5840" s="276">
        <v>0</v>
      </c>
      <c r="S5840" s="276">
        <v>0</v>
      </c>
      <c r="T5840" s="276">
        <v>0</v>
      </c>
      <c r="U5840" s="276">
        <v>1.2576347999999999E-2</v>
      </c>
      <c r="W5840" s="246">
        <f t="shared" si="809"/>
        <v>6.4535437037037031</v>
      </c>
      <c r="X5840" s="201">
        <v>92.384501999999998</v>
      </c>
      <c r="Y5840" s="201">
        <v>79.549915999999996</v>
      </c>
      <c r="Z5840" s="201">
        <v>7.5502171000000002</v>
      </c>
      <c r="AA5840" s="201">
        <v>7.2276755E-3</v>
      </c>
      <c r="AB5840" s="201">
        <v>1.2556262</v>
      </c>
      <c r="AC5840" s="201">
        <v>0.69474258</v>
      </c>
      <c r="AD5840" s="201">
        <v>3.3267720000000001</v>
      </c>
      <c r="AE5840" s="76">
        <v>1.4654954E-5</v>
      </c>
      <c r="AF5840" s="76">
        <v>2.9607078E-8</v>
      </c>
      <c r="AG5840" s="20">
        <v>0.47759448999999998</v>
      </c>
      <c r="AH5840" s="20"/>
      <c r="AI5840" s="20"/>
      <c r="AJ5840" s="20"/>
      <c r="AK5840" s="20"/>
      <c r="AL5840" s="20"/>
      <c r="AM5840" s="20"/>
      <c r="AN5840" s="20"/>
      <c r="AS5840" s="20"/>
      <c r="AT5840" s="20"/>
      <c r="AU5840" s="20"/>
      <c r="AV5840" s="20"/>
      <c r="AW5840" s="20"/>
      <c r="AX5840" s="20"/>
      <c r="AY5840" s="20"/>
      <c r="AZ5840" s="20"/>
      <c r="BA5840" s="20"/>
      <c r="BB5840" s="20"/>
      <c r="BC5840" s="20"/>
      <c r="BD5840" s="20"/>
      <c r="BE5840" s="20"/>
      <c r="BF5840" s="20"/>
      <c r="BG5840" s="20"/>
      <c r="BH5840" s="20"/>
      <c r="BI5840" s="20"/>
      <c r="BJ5840" s="20"/>
      <c r="BK5840" s="20"/>
      <c r="BL5840" s="20"/>
      <c r="BM5840" s="20"/>
      <c r="BN5840" s="20"/>
      <c r="BO5840" s="20"/>
      <c r="BP5840" s="20"/>
      <c r="BQ5840" s="20"/>
      <c r="BR5840" s="20"/>
      <c r="BS5840" s="20"/>
      <c r="BT5840" s="20"/>
      <c r="BU5840" s="20"/>
      <c r="BV5840" s="20"/>
      <c r="BW5840" s="20"/>
      <c r="BX5840" s="20"/>
      <c r="BY5840" s="20"/>
      <c r="BZ5840" s="20"/>
      <c r="CA5840" s="20"/>
      <c r="CB5840" s="20"/>
      <c r="CC5840" s="20"/>
      <c r="CD5840" s="20"/>
      <c r="CE5840" s="20"/>
      <c r="CF5840" s="20"/>
      <c r="CG5840" s="20"/>
      <c r="CH5840" s="20"/>
      <c r="CI5840" s="20"/>
      <c r="CJ5840" s="20"/>
      <c r="CK5840" s="20"/>
      <c r="CL5840" s="20"/>
      <c r="CM5840" s="20"/>
      <c r="CN5840" s="20"/>
      <c r="CO5840" s="20"/>
      <c r="CP5840" s="20"/>
      <c r="CQ5840" s="20"/>
      <c r="CR5840" s="20"/>
      <c r="CS5840" s="20"/>
      <c r="CT5840" s="20"/>
      <c r="CU5840" s="20"/>
      <c r="CV5840" s="20"/>
      <c r="CW5840" s="20"/>
      <c r="CX5840" s="20"/>
      <c r="CY5840" s="20"/>
      <c r="CZ5840" s="20"/>
      <c r="DA5840" s="20"/>
      <c r="DB5840" s="20"/>
      <c r="DC5840" s="20"/>
      <c r="DD5840" s="20"/>
      <c r="DE5840" s="20"/>
      <c r="DF5840" s="20"/>
      <c r="DG5840" s="20"/>
      <c r="DH5840" s="20"/>
      <c r="DI5840" s="20"/>
      <c r="DJ5840" s="20"/>
      <c r="DK5840" s="20"/>
      <c r="DL5840" s="20"/>
      <c r="DM5840" s="20"/>
      <c r="DN5840" s="20"/>
      <c r="DO5840" s="20"/>
      <c r="DP5840" s="20"/>
      <c r="DQ5840" s="20"/>
      <c r="DR5840" s="20"/>
      <c r="DS5840" s="20"/>
      <c r="DT5840" s="20"/>
      <c r="DU5840" s="20"/>
      <c r="DV5840" s="20"/>
      <c r="DW5840" s="20"/>
      <c r="DX5840" s="20"/>
      <c r="DY5840" s="20"/>
    </row>
    <row r="5841" spans="1:129" x14ac:dyDescent="0.15">
      <c r="A5841" s="61"/>
      <c r="B5841" s="77" t="s">
        <v>12409</v>
      </c>
      <c r="C5841" s="114"/>
      <c r="D5841" s="145" t="s">
        <v>38</v>
      </c>
      <c r="E5841" s="276" t="s">
        <v>12410</v>
      </c>
      <c r="F5841" s="276">
        <f t="shared" si="805"/>
        <v>2.3512841899999998E-2</v>
      </c>
      <c r="G5841" s="276">
        <f t="shared" si="806"/>
        <v>2.1088182100000002E-3</v>
      </c>
      <c r="H5841" s="276">
        <f t="shared" si="807"/>
        <v>5.0648553699999994E-3</v>
      </c>
      <c r="I5841" s="276">
        <f t="shared" si="808"/>
        <v>5.8291631999999997E-4</v>
      </c>
      <c r="J5841" s="276">
        <v>1.5756251999999998E-2</v>
      </c>
      <c r="K5841" s="276">
        <v>4.2630450999999996E-3</v>
      </c>
      <c r="L5841" s="276">
        <v>6.8077437000000002E-4</v>
      </c>
      <c r="M5841" s="276">
        <v>1.2859423E-4</v>
      </c>
      <c r="N5841" s="276">
        <v>9.7647168000000002E-4</v>
      </c>
      <c r="O5841" s="276">
        <v>1.0037523E-3</v>
      </c>
      <c r="P5841" s="276">
        <v>1.210359E-4</v>
      </c>
      <c r="Q5841" s="276">
        <v>3.5562920000000001E-4</v>
      </c>
      <c r="R5841" s="276">
        <v>0</v>
      </c>
      <c r="S5841" s="276">
        <v>0</v>
      </c>
      <c r="T5841" s="276">
        <v>0</v>
      </c>
      <c r="U5841" s="276">
        <v>2.2728711999999999E-4</v>
      </c>
      <c r="W5841" s="246">
        <f t="shared" si="809"/>
        <v>0.11671297777777775</v>
      </c>
      <c r="X5841" s="201">
        <v>2.5919433999999999</v>
      </c>
      <c r="Y5841" s="201">
        <v>1.8445628000000001</v>
      </c>
      <c r="Z5841" s="201">
        <v>0.59281631000000001</v>
      </c>
      <c r="AA5841" s="201">
        <v>4.1898255999999998E-5</v>
      </c>
      <c r="AB5841" s="201">
        <v>2.186716E-2</v>
      </c>
      <c r="AC5841" s="201">
        <v>6.6101652000000004E-3</v>
      </c>
      <c r="AD5841" s="201">
        <v>0.12604509</v>
      </c>
      <c r="AE5841" s="76">
        <v>1.8253000999999999E-7</v>
      </c>
      <c r="AF5841" s="76">
        <v>5.7028581999999999E-10</v>
      </c>
      <c r="AG5841" s="20">
        <v>1.3885632E-2</v>
      </c>
      <c r="AH5841" s="20"/>
      <c r="AI5841" s="20"/>
      <c r="AJ5841" s="20"/>
      <c r="AK5841" s="20"/>
      <c r="AL5841" s="20"/>
      <c r="AM5841" s="20"/>
      <c r="AN5841" s="20"/>
      <c r="AS5841" s="20"/>
      <c r="AT5841" s="20"/>
      <c r="AU5841" s="20"/>
      <c r="AV5841" s="20"/>
      <c r="AW5841" s="20"/>
      <c r="AX5841" s="20"/>
      <c r="AY5841" s="20"/>
      <c r="AZ5841" s="20"/>
      <c r="BA5841" s="20"/>
      <c r="BB5841" s="20"/>
      <c r="BC5841" s="20"/>
      <c r="BD5841" s="20"/>
      <c r="BE5841" s="20"/>
      <c r="BF5841" s="20"/>
      <c r="BG5841" s="20"/>
      <c r="BH5841" s="20"/>
      <c r="BI5841" s="20"/>
      <c r="BJ5841" s="20"/>
      <c r="BK5841" s="20"/>
      <c r="BL5841" s="20"/>
      <c r="BM5841" s="20"/>
      <c r="BN5841" s="20"/>
      <c r="BO5841" s="20"/>
      <c r="BP5841" s="20"/>
      <c r="BQ5841" s="20"/>
      <c r="BR5841" s="20"/>
      <c r="BS5841" s="20"/>
      <c r="BT5841" s="20"/>
      <c r="BU5841" s="20"/>
      <c r="BV5841" s="20"/>
      <c r="BW5841" s="20"/>
      <c r="BX5841" s="20"/>
      <c r="BY5841" s="20"/>
      <c r="BZ5841" s="20"/>
      <c r="CA5841" s="20"/>
      <c r="CB5841" s="20"/>
      <c r="CC5841" s="20"/>
      <c r="CD5841" s="20"/>
      <c r="CE5841" s="20"/>
      <c r="CF5841" s="20"/>
      <c r="CG5841" s="20"/>
      <c r="CH5841" s="20"/>
      <c r="CI5841" s="20"/>
      <c r="CJ5841" s="20"/>
      <c r="CK5841" s="20"/>
      <c r="CL5841" s="20"/>
      <c r="CM5841" s="20"/>
      <c r="CN5841" s="20"/>
      <c r="CO5841" s="20"/>
      <c r="CP5841" s="20"/>
      <c r="CQ5841" s="20"/>
      <c r="CR5841" s="20"/>
      <c r="CS5841" s="20"/>
      <c r="CT5841" s="20"/>
      <c r="CU5841" s="20"/>
      <c r="CV5841" s="20"/>
      <c r="CW5841" s="20"/>
      <c r="CX5841" s="20"/>
      <c r="CY5841" s="20"/>
      <c r="CZ5841" s="20"/>
      <c r="DA5841" s="20"/>
      <c r="DB5841" s="20"/>
      <c r="DC5841" s="20"/>
      <c r="DD5841" s="20"/>
      <c r="DE5841" s="20"/>
      <c r="DF5841" s="20"/>
      <c r="DG5841" s="20"/>
      <c r="DH5841" s="20"/>
      <c r="DI5841" s="20"/>
      <c r="DJ5841" s="20"/>
      <c r="DK5841" s="20"/>
      <c r="DL5841" s="20"/>
      <c r="DM5841" s="20"/>
      <c r="DN5841" s="20"/>
      <c r="DO5841" s="20"/>
      <c r="DP5841" s="20"/>
      <c r="DQ5841" s="20"/>
      <c r="DR5841" s="20"/>
      <c r="DS5841" s="20"/>
      <c r="DT5841" s="20"/>
      <c r="DU5841" s="20"/>
      <c r="DV5841" s="20"/>
      <c r="DW5841" s="20"/>
      <c r="DX5841" s="20"/>
      <c r="DY5841" s="20"/>
    </row>
    <row r="5842" spans="1:129" x14ac:dyDescent="0.15">
      <c r="A5842" s="61"/>
      <c r="B5842" s="77" t="s">
        <v>12411</v>
      </c>
      <c r="C5842" s="114"/>
      <c r="D5842" s="145" t="s">
        <v>38</v>
      </c>
      <c r="E5842" s="276" t="s">
        <v>12412</v>
      </c>
      <c r="F5842" s="276">
        <f t="shared" si="805"/>
        <v>1.1427181052E-2</v>
      </c>
      <c r="G5842" s="276">
        <f t="shared" si="806"/>
        <v>1.4154816600000001E-3</v>
      </c>
      <c r="H5842" s="276">
        <f t="shared" si="807"/>
        <v>3.6186855619999999E-3</v>
      </c>
      <c r="I5842" s="276">
        <f t="shared" si="808"/>
        <v>5.7483543000000001E-4</v>
      </c>
      <c r="J5842" s="276">
        <v>5.8181784000000004E-3</v>
      </c>
      <c r="K5842" s="276">
        <v>3.1313199999999999E-3</v>
      </c>
      <c r="L5842" s="276">
        <v>4.4754632000000002E-4</v>
      </c>
      <c r="M5842" s="276">
        <v>3.142202E-5</v>
      </c>
      <c r="N5842" s="276">
        <v>9.4868133000000003E-4</v>
      </c>
      <c r="O5842" s="276">
        <v>4.3537831E-4</v>
      </c>
      <c r="P5842" s="276">
        <v>3.9819242000000001E-5</v>
      </c>
      <c r="Q5842" s="276">
        <v>1.9528037E-4</v>
      </c>
      <c r="R5842" s="276">
        <v>0</v>
      </c>
      <c r="S5842" s="276">
        <v>0</v>
      </c>
      <c r="T5842" s="276">
        <v>0</v>
      </c>
      <c r="U5842" s="276">
        <v>3.7955505999999998E-4</v>
      </c>
      <c r="W5842" s="246">
        <f t="shared" si="809"/>
        <v>4.3097617777777777E-2</v>
      </c>
      <c r="X5842" s="201">
        <v>0.60547781000000001</v>
      </c>
      <c r="Y5842" s="201">
        <v>0.55642904999999998</v>
      </c>
      <c r="Z5842" s="201">
        <v>2.7703843999999998E-2</v>
      </c>
      <c r="AA5842" s="201">
        <v>2.6842776000000001E-5</v>
      </c>
      <c r="AB5842" s="201">
        <v>6.4618289000000001E-3</v>
      </c>
      <c r="AC5842" s="201">
        <v>2.3788746000000002E-3</v>
      </c>
      <c r="AD5842" s="201">
        <v>1.2477373E-2</v>
      </c>
      <c r="AE5842" s="76">
        <v>8.6003188E-8</v>
      </c>
      <c r="AF5842" s="76">
        <v>2.7005717E-10</v>
      </c>
      <c r="AG5842" s="20">
        <v>3.8917524000000002E-3</v>
      </c>
      <c r="AH5842" s="20"/>
      <c r="AI5842" s="20"/>
      <c r="AJ5842" s="20"/>
      <c r="AK5842" s="20"/>
      <c r="AL5842" s="20"/>
      <c r="AM5842" s="20"/>
      <c r="AN5842" s="20"/>
      <c r="AS5842" s="20"/>
      <c r="AT5842" s="20"/>
      <c r="AU5842" s="20"/>
      <c r="AV5842" s="20"/>
      <c r="AW5842" s="20"/>
      <c r="AX5842" s="20"/>
      <c r="AY5842" s="20"/>
      <c r="AZ5842" s="20"/>
      <c r="BA5842" s="20"/>
      <c r="BB5842" s="20"/>
      <c r="BC5842" s="20"/>
      <c r="BD5842" s="20"/>
      <c r="BE5842" s="20"/>
      <c r="BF5842" s="20"/>
      <c r="BG5842" s="20"/>
      <c r="BH5842" s="20"/>
      <c r="BI5842" s="20"/>
      <c r="BJ5842" s="20"/>
      <c r="BK5842" s="20"/>
      <c r="BL5842" s="20"/>
      <c r="BM5842" s="20"/>
      <c r="BN5842" s="20"/>
      <c r="BO5842" s="20"/>
      <c r="BP5842" s="20"/>
      <c r="BQ5842" s="20"/>
      <c r="BR5842" s="20"/>
      <c r="BS5842" s="20"/>
      <c r="BT5842" s="20"/>
      <c r="BU5842" s="20"/>
      <c r="BV5842" s="20"/>
      <c r="BW5842" s="20"/>
      <c r="BX5842" s="20"/>
      <c r="BY5842" s="20"/>
      <c r="BZ5842" s="20"/>
      <c r="CA5842" s="20"/>
      <c r="CB5842" s="20"/>
      <c r="CC5842" s="20"/>
      <c r="CD5842" s="20"/>
      <c r="CE5842" s="20"/>
      <c r="CF5842" s="20"/>
      <c r="CG5842" s="20"/>
      <c r="CH5842" s="20"/>
      <c r="CI5842" s="20"/>
      <c r="CJ5842" s="20"/>
      <c r="CK5842" s="20"/>
      <c r="CL5842" s="20"/>
      <c r="CM5842" s="20"/>
      <c r="CN5842" s="20"/>
      <c r="CO5842" s="20"/>
      <c r="CP5842" s="20"/>
      <c r="CQ5842" s="20"/>
      <c r="CR5842" s="20"/>
      <c r="CS5842" s="20"/>
      <c r="CT5842" s="20"/>
      <c r="CU5842" s="20"/>
      <c r="CV5842" s="20"/>
      <c r="CW5842" s="20"/>
      <c r="CX5842" s="20"/>
      <c r="CY5842" s="20"/>
      <c r="CZ5842" s="20"/>
      <c r="DA5842" s="20"/>
      <c r="DB5842" s="20"/>
      <c r="DC5842" s="20"/>
      <c r="DD5842" s="20"/>
      <c r="DE5842" s="20"/>
      <c r="DF5842" s="20"/>
      <c r="DG5842" s="20"/>
      <c r="DH5842" s="20"/>
      <c r="DI5842" s="20"/>
      <c r="DJ5842" s="20"/>
      <c r="DK5842" s="20"/>
      <c r="DL5842" s="20"/>
      <c r="DM5842" s="20"/>
      <c r="DN5842" s="20"/>
      <c r="DO5842" s="20"/>
      <c r="DP5842" s="20"/>
      <c r="DQ5842" s="20"/>
      <c r="DR5842" s="20"/>
      <c r="DS5842" s="20"/>
      <c r="DT5842" s="20"/>
      <c r="DU5842" s="20"/>
      <c r="DV5842" s="20"/>
      <c r="DW5842" s="20"/>
      <c r="DX5842" s="20"/>
      <c r="DY5842" s="20"/>
    </row>
    <row r="5843" spans="1:129" x14ac:dyDescent="0.15">
      <c r="A5843" s="61" t="s">
        <v>12413</v>
      </c>
      <c r="B5843" s="67" t="s">
        <v>12414</v>
      </c>
      <c r="C5843" s="114" t="s">
        <v>12415</v>
      </c>
      <c r="D5843" s="73"/>
      <c r="E5843" s="104"/>
      <c r="F5843" s="82">
        <f t="shared" si="805"/>
        <v>0</v>
      </c>
      <c r="G5843" s="82">
        <f t="shared" si="806"/>
        <v>0</v>
      </c>
      <c r="H5843" s="82">
        <f t="shared" si="807"/>
        <v>0</v>
      </c>
      <c r="I5843" s="82">
        <f t="shared" si="808"/>
        <v>0</v>
      </c>
      <c r="J5843" s="82"/>
      <c r="K5843" s="82"/>
      <c r="L5843" s="82"/>
      <c r="M5843" s="82"/>
      <c r="N5843" s="82"/>
      <c r="O5843" s="82"/>
      <c r="P5843" s="82"/>
      <c r="Q5843" s="82"/>
      <c r="R5843" s="82"/>
      <c r="S5843" s="82"/>
      <c r="T5843" s="82"/>
      <c r="U5843" s="82"/>
      <c r="W5843" s="246"/>
      <c r="X5843" s="80"/>
      <c r="Y5843" s="80"/>
      <c r="Z5843" s="80"/>
      <c r="AA5843" s="80"/>
      <c r="AB5843" s="80"/>
      <c r="AC5843" s="80"/>
      <c r="AD5843" s="80"/>
      <c r="AE5843" s="70"/>
      <c r="AF5843" s="70"/>
      <c r="AG5843" s="70"/>
      <c r="AH5843" s="20"/>
      <c r="AI5843" s="20"/>
      <c r="AJ5843" s="20"/>
      <c r="AK5843" s="20"/>
      <c r="AL5843" s="20"/>
      <c r="AM5843" s="20"/>
      <c r="AN5843" s="20"/>
      <c r="AS5843" s="20"/>
      <c r="AT5843" s="20"/>
      <c r="AU5843" s="20"/>
      <c r="AV5843" s="20"/>
      <c r="AW5843" s="20"/>
      <c r="AX5843" s="20"/>
      <c r="AY5843" s="20"/>
      <c r="AZ5843" s="20"/>
      <c r="BA5843" s="20"/>
      <c r="BB5843" s="20"/>
      <c r="BC5843" s="20"/>
      <c r="BD5843" s="20"/>
      <c r="BE5843" s="20"/>
      <c r="BF5843" s="20"/>
      <c r="BG5843" s="20"/>
      <c r="BH5843" s="20"/>
      <c r="BI5843" s="20"/>
      <c r="BJ5843" s="20"/>
      <c r="BK5843" s="20"/>
      <c r="BL5843" s="20"/>
      <c r="BM5843" s="20"/>
      <c r="BN5843" s="20"/>
      <c r="BO5843" s="20"/>
      <c r="BP5843" s="20"/>
      <c r="BQ5843" s="20"/>
      <c r="BR5843" s="20"/>
      <c r="BS5843" s="20"/>
      <c r="BT5843" s="20"/>
      <c r="BU5843" s="20"/>
      <c r="BV5843" s="20"/>
      <c r="BW5843" s="20"/>
      <c r="BX5843" s="20"/>
      <c r="BY5843" s="20"/>
      <c r="BZ5843" s="20"/>
      <c r="CA5843" s="20"/>
      <c r="CB5843" s="20"/>
      <c r="CC5843" s="20"/>
      <c r="CD5843" s="20"/>
      <c r="CE5843" s="20"/>
      <c r="CF5843" s="20"/>
      <c r="CG5843" s="20"/>
      <c r="CH5843" s="20"/>
      <c r="CI5843" s="20"/>
      <c r="CJ5843" s="20"/>
      <c r="CK5843" s="20"/>
      <c r="CL5843" s="20"/>
      <c r="CM5843" s="20"/>
      <c r="CN5843" s="20"/>
      <c r="CO5843" s="20"/>
      <c r="CP5843" s="20"/>
      <c r="CQ5843" s="20"/>
      <c r="CR5843" s="20"/>
      <c r="CS5843" s="20"/>
      <c r="CT5843" s="20"/>
      <c r="CU5843" s="20"/>
      <c r="CV5843" s="20"/>
      <c r="CW5843" s="20"/>
      <c r="CX5843" s="20"/>
      <c r="CY5843" s="20"/>
      <c r="CZ5843" s="20"/>
      <c r="DA5843" s="20"/>
      <c r="DB5843" s="20"/>
      <c r="DC5843" s="20"/>
      <c r="DD5843" s="20"/>
      <c r="DE5843" s="20"/>
      <c r="DF5843" s="20"/>
      <c r="DG5843" s="20"/>
      <c r="DH5843" s="20"/>
      <c r="DI5843" s="20"/>
      <c r="DJ5843" s="20"/>
      <c r="DK5843" s="20"/>
      <c r="DL5843" s="20"/>
      <c r="DM5843" s="20"/>
      <c r="DN5843" s="20"/>
      <c r="DO5843" s="20"/>
      <c r="DP5843" s="20"/>
      <c r="DQ5843" s="20"/>
      <c r="DR5843" s="20"/>
      <c r="DS5843" s="20"/>
      <c r="DT5843" s="20"/>
      <c r="DU5843" s="20"/>
      <c r="DV5843" s="20"/>
      <c r="DW5843" s="20"/>
      <c r="DX5843" s="20"/>
      <c r="DY5843" s="20"/>
    </row>
    <row r="5844" spans="1:129" x14ac:dyDescent="0.15">
      <c r="A5844" s="61" t="s">
        <v>12416</v>
      </c>
      <c r="B5844" s="67" t="s">
        <v>12417</v>
      </c>
      <c r="C5844" s="114" t="s">
        <v>12418</v>
      </c>
      <c r="D5844" s="73"/>
      <c r="E5844" s="20"/>
      <c r="F5844" s="149">
        <f t="shared" si="805"/>
        <v>0</v>
      </c>
      <c r="G5844" s="149">
        <f t="shared" si="806"/>
        <v>0</v>
      </c>
      <c r="H5844" s="149">
        <f t="shared" si="807"/>
        <v>0</v>
      </c>
      <c r="I5844" s="149">
        <f t="shared" si="808"/>
        <v>0</v>
      </c>
      <c r="J5844" s="20"/>
      <c r="K5844" s="20"/>
      <c r="L5844" s="20"/>
      <c r="M5844" s="20"/>
      <c r="N5844" s="20"/>
      <c r="O5844" s="20"/>
      <c r="P5844" s="20"/>
      <c r="Q5844" s="20"/>
      <c r="R5844" s="20"/>
      <c r="S5844" s="20"/>
      <c r="T5844" s="20"/>
      <c r="U5844" s="20"/>
      <c r="V5844" s="75"/>
      <c r="AE5844" s="70"/>
      <c r="AF5844" s="70"/>
      <c r="AG5844" s="70"/>
      <c r="AH5844" s="20"/>
      <c r="AI5844" s="20"/>
      <c r="AJ5844" s="20"/>
      <c r="AK5844" s="20"/>
      <c r="AL5844" s="20"/>
      <c r="AM5844" s="20"/>
      <c r="AN5844" s="20"/>
      <c r="AS5844" s="20"/>
      <c r="AT5844" s="20"/>
      <c r="AU5844" s="20"/>
      <c r="AV5844" s="20"/>
      <c r="AW5844" s="20"/>
      <c r="AX5844" s="20"/>
      <c r="AY5844" s="20"/>
      <c r="AZ5844" s="20"/>
      <c r="BA5844" s="20"/>
      <c r="BB5844" s="20"/>
      <c r="BC5844" s="20"/>
      <c r="BD5844" s="20"/>
      <c r="BE5844" s="20"/>
      <c r="BF5844" s="20"/>
      <c r="BG5844" s="20"/>
      <c r="BH5844" s="20"/>
      <c r="BI5844" s="20"/>
      <c r="BJ5844" s="20"/>
      <c r="BK5844" s="20"/>
      <c r="BL5844" s="20"/>
      <c r="BM5844" s="20"/>
      <c r="BN5844" s="20"/>
      <c r="BO5844" s="20"/>
      <c r="BP5844" s="20"/>
      <c r="BQ5844" s="20"/>
      <c r="BR5844" s="20"/>
      <c r="BS5844" s="20"/>
      <c r="BT5844" s="20"/>
      <c r="BU5844" s="20"/>
      <c r="BV5844" s="20"/>
      <c r="BW5844" s="20"/>
      <c r="BX5844" s="20"/>
      <c r="BY5844" s="20"/>
      <c r="BZ5844" s="20"/>
      <c r="CA5844" s="20"/>
      <c r="CB5844" s="20"/>
      <c r="CC5844" s="20"/>
      <c r="CD5844" s="20"/>
      <c r="CE5844" s="20"/>
      <c r="CF5844" s="20"/>
      <c r="CG5844" s="20"/>
      <c r="CH5844" s="20"/>
      <c r="CI5844" s="20"/>
      <c r="CJ5844" s="20"/>
      <c r="CK5844" s="20"/>
      <c r="CL5844" s="20"/>
      <c r="CM5844" s="20"/>
      <c r="CN5844" s="20"/>
      <c r="CO5844" s="20"/>
      <c r="CP5844" s="20"/>
      <c r="CQ5844" s="20"/>
      <c r="CR5844" s="20"/>
      <c r="CS5844" s="20"/>
      <c r="CT5844" s="20"/>
      <c r="CU5844" s="20"/>
      <c r="CV5844" s="20"/>
      <c r="CW5844" s="20"/>
      <c r="CX5844" s="20"/>
      <c r="CY5844" s="20"/>
      <c r="CZ5844" s="20"/>
      <c r="DA5844" s="20"/>
      <c r="DB5844" s="20"/>
      <c r="DC5844" s="20"/>
      <c r="DD5844" s="20"/>
      <c r="DE5844" s="20"/>
      <c r="DF5844" s="20"/>
      <c r="DG5844" s="20"/>
      <c r="DH5844" s="20"/>
      <c r="DI5844" s="20"/>
      <c r="DJ5844" s="20"/>
      <c r="DK5844" s="20"/>
      <c r="DL5844" s="20"/>
      <c r="DM5844" s="20"/>
      <c r="DN5844" s="20"/>
      <c r="DO5844" s="20"/>
      <c r="DP5844" s="20"/>
      <c r="DQ5844" s="20"/>
      <c r="DR5844" s="20"/>
      <c r="DS5844" s="20"/>
      <c r="DT5844" s="20"/>
      <c r="DU5844" s="20"/>
      <c r="DV5844" s="20"/>
      <c r="DW5844" s="20"/>
      <c r="DX5844" s="20"/>
      <c r="DY5844" s="20"/>
    </row>
    <row r="5845" spans="1:129" x14ac:dyDescent="0.15">
      <c r="A5845" s="61"/>
      <c r="B5845" s="77" t="s">
        <v>12419</v>
      </c>
      <c r="C5845" s="114"/>
      <c r="D5845" s="145" t="s">
        <v>38</v>
      </c>
      <c r="E5845" s="276" t="s">
        <v>12420</v>
      </c>
      <c r="F5845" s="276">
        <f t="shared" si="805"/>
        <v>3.4933109517000002E-2</v>
      </c>
      <c r="G5845" s="276">
        <f t="shared" si="806"/>
        <v>1.6450015440000001E-3</v>
      </c>
      <c r="H5845" s="276">
        <f t="shared" si="807"/>
        <v>1.4636238129999998E-3</v>
      </c>
      <c r="I5845" s="276">
        <f t="shared" si="808"/>
        <v>6.8156616E-4</v>
      </c>
      <c r="J5845" s="276">
        <v>3.1142917999999999E-2</v>
      </c>
      <c r="K5845" s="276">
        <v>1.2680987999999999E-3</v>
      </c>
      <c r="L5845" s="276">
        <v>1.3463152999999999E-4</v>
      </c>
      <c r="M5845" s="276">
        <v>3.1577413999999999E-5</v>
      </c>
      <c r="N5845" s="276">
        <v>7.3013739000000002E-4</v>
      </c>
      <c r="O5845" s="276">
        <v>8.8328674000000002E-4</v>
      </c>
      <c r="P5845" s="276">
        <v>6.0893483000000003E-5</v>
      </c>
      <c r="Q5845" s="276">
        <v>4.2550315999999999E-4</v>
      </c>
      <c r="R5845" s="276">
        <v>0</v>
      </c>
      <c r="S5845" s="276">
        <v>0</v>
      </c>
      <c r="T5845" s="276">
        <v>0</v>
      </c>
      <c r="U5845" s="276">
        <v>2.56063E-4</v>
      </c>
      <c r="V5845" s="75"/>
      <c r="X5845" s="201">
        <v>0.27879335999999999</v>
      </c>
      <c r="Y5845" s="201">
        <v>0.2260366</v>
      </c>
      <c r="Z5845" s="201">
        <v>1.4256362999999999E-2</v>
      </c>
      <c r="AA5845" s="201">
        <v>1.5377557999999998E-5</v>
      </c>
      <c r="AB5845" s="201">
        <v>2.9284734E-2</v>
      </c>
      <c r="AC5845" s="201">
        <v>8.1933026999999996E-4</v>
      </c>
      <c r="AD5845" s="201">
        <v>8.3809587999999994E-3</v>
      </c>
      <c r="AE5845" s="76">
        <v>2.7191759000000001E-7</v>
      </c>
      <c r="AF5845" s="76">
        <v>8.2663215999999997E-10</v>
      </c>
      <c r="AG5845" s="20">
        <v>1.660035E-3</v>
      </c>
      <c r="AH5845" s="20"/>
      <c r="AI5845" s="20"/>
      <c r="AJ5845" s="20"/>
      <c r="AK5845" s="20"/>
      <c r="AL5845" s="20"/>
      <c r="AM5845" s="20"/>
      <c r="AN5845" s="20"/>
      <c r="AS5845" s="20"/>
      <c r="AT5845" s="20"/>
      <c r="AU5845" s="20"/>
      <c r="AV5845" s="20"/>
      <c r="AW5845" s="20"/>
      <c r="AX5845" s="20"/>
      <c r="AY5845" s="20"/>
      <c r="AZ5845" s="20"/>
      <c r="BA5845" s="20"/>
      <c r="BB5845" s="20"/>
      <c r="BC5845" s="20"/>
      <c r="BD5845" s="20"/>
      <c r="BE5845" s="20"/>
      <c r="BF5845" s="20"/>
      <c r="BG5845" s="20"/>
      <c r="BH5845" s="20"/>
      <c r="BI5845" s="20"/>
      <c r="BJ5845" s="20"/>
      <c r="BK5845" s="20"/>
      <c r="BL5845" s="20"/>
      <c r="BM5845" s="20"/>
      <c r="BN5845" s="20"/>
      <c r="BO5845" s="20"/>
      <c r="BP5845" s="20"/>
      <c r="BQ5845" s="20"/>
      <c r="BR5845" s="20"/>
      <c r="BS5845" s="20"/>
      <c r="BT5845" s="20"/>
      <c r="BU5845" s="20"/>
      <c r="BV5845" s="20"/>
      <c r="BW5845" s="20"/>
      <c r="BX5845" s="20"/>
      <c r="BY5845" s="20"/>
      <c r="BZ5845" s="20"/>
      <c r="CA5845" s="20"/>
      <c r="CB5845" s="20"/>
      <c r="CC5845" s="20"/>
      <c r="CD5845" s="20"/>
      <c r="CE5845" s="20"/>
      <c r="CF5845" s="20"/>
      <c r="CG5845" s="20"/>
      <c r="CH5845" s="20"/>
      <c r="CI5845" s="20"/>
      <c r="CJ5845" s="20"/>
      <c r="CK5845" s="20"/>
      <c r="CL5845" s="20"/>
      <c r="CM5845" s="20"/>
      <c r="CN5845" s="20"/>
      <c r="CO5845" s="20"/>
      <c r="CP5845" s="20"/>
      <c r="CQ5845" s="20"/>
      <c r="CR5845" s="20"/>
      <c r="CS5845" s="20"/>
      <c r="CT5845" s="20"/>
      <c r="CU5845" s="20"/>
      <c r="CV5845" s="20"/>
      <c r="CW5845" s="20"/>
      <c r="CX5845" s="20"/>
      <c r="CY5845" s="20"/>
      <c r="CZ5845" s="20"/>
      <c r="DA5845" s="20"/>
      <c r="DB5845" s="20"/>
      <c r="DC5845" s="20"/>
      <c r="DD5845" s="20"/>
      <c r="DE5845" s="20"/>
      <c r="DF5845" s="20"/>
      <c r="DG5845" s="20"/>
      <c r="DH5845" s="20"/>
      <c r="DI5845" s="20"/>
      <c r="DJ5845" s="20"/>
      <c r="DK5845" s="20"/>
      <c r="DL5845" s="20"/>
      <c r="DM5845" s="20"/>
      <c r="DN5845" s="20"/>
      <c r="DO5845" s="20"/>
      <c r="DP5845" s="20"/>
      <c r="DQ5845" s="20"/>
      <c r="DR5845" s="20"/>
      <c r="DS5845" s="20"/>
      <c r="DT5845" s="20"/>
      <c r="DU5845" s="20"/>
      <c r="DV5845" s="20"/>
      <c r="DW5845" s="20"/>
      <c r="DX5845" s="20"/>
      <c r="DY5845" s="20"/>
    </row>
    <row r="5846" spans="1:129" x14ac:dyDescent="0.15">
      <c r="A5846" s="61"/>
      <c r="B5846" s="77" t="s">
        <v>12421</v>
      </c>
      <c r="C5846" s="114"/>
      <c r="D5846" s="145" t="s">
        <v>38</v>
      </c>
      <c r="E5846" s="276" t="s">
        <v>12422</v>
      </c>
      <c r="F5846" s="276">
        <f t="shared" si="805"/>
        <v>4.6792361148999997E-2</v>
      </c>
      <c r="G5846" s="276">
        <f t="shared" si="806"/>
        <v>5.2416691989999997E-3</v>
      </c>
      <c r="H5846" s="276">
        <f t="shared" si="807"/>
        <v>3.6108217499999998E-3</v>
      </c>
      <c r="I5846" s="276">
        <f t="shared" si="808"/>
        <v>5.6955520000000009E-4</v>
      </c>
      <c r="J5846" s="276">
        <v>3.7370315000000001E-2</v>
      </c>
      <c r="K5846" s="276">
        <v>3.2184682E-3</v>
      </c>
      <c r="L5846" s="276">
        <v>2.2816302000000001E-4</v>
      </c>
      <c r="M5846" s="276">
        <v>3.1986799000000001E-5</v>
      </c>
      <c r="N5846" s="276">
        <v>3.5263251999999999E-3</v>
      </c>
      <c r="O5846" s="276">
        <v>1.6833572E-3</v>
      </c>
      <c r="P5846" s="276">
        <v>1.6419053000000001E-4</v>
      </c>
      <c r="Q5846" s="276">
        <v>3.1667654000000001E-4</v>
      </c>
      <c r="R5846" s="276">
        <v>0</v>
      </c>
      <c r="S5846" s="276">
        <v>0</v>
      </c>
      <c r="T5846" s="276">
        <v>0</v>
      </c>
      <c r="U5846" s="276">
        <v>2.5287866000000002E-4</v>
      </c>
      <c r="V5846" s="75"/>
      <c r="X5846" s="201">
        <v>0.90996184000000002</v>
      </c>
      <c r="Y5846" s="201">
        <v>0.71416542999999999</v>
      </c>
      <c r="Z5846" s="201">
        <v>0.11023305</v>
      </c>
      <c r="AA5846" s="201">
        <v>1.0353841E-4</v>
      </c>
      <c r="AB5846" s="201">
        <v>2.8199844000000002E-2</v>
      </c>
      <c r="AC5846" s="201">
        <v>8.3113027000000003E-3</v>
      </c>
      <c r="AD5846" s="201">
        <v>4.8948679000000002E-2</v>
      </c>
      <c r="AE5846" s="76">
        <v>4.0631144000000003E-7</v>
      </c>
      <c r="AF5846" s="76">
        <v>1.0409356E-9</v>
      </c>
      <c r="AG5846" s="20">
        <v>3.6575109E-3</v>
      </c>
      <c r="AH5846" s="20"/>
      <c r="AI5846" s="20"/>
      <c r="AJ5846" s="20"/>
      <c r="AK5846" s="20"/>
      <c r="AL5846" s="20"/>
      <c r="AM5846" s="20"/>
      <c r="AN5846" s="20"/>
      <c r="AS5846" s="20"/>
      <c r="AT5846" s="20"/>
      <c r="AU5846" s="20"/>
      <c r="AV5846" s="20"/>
      <c r="AW5846" s="20"/>
      <c r="AX5846" s="20"/>
      <c r="AY5846" s="20"/>
      <c r="AZ5846" s="20"/>
      <c r="BA5846" s="20"/>
      <c r="BB5846" s="20"/>
      <c r="BC5846" s="20"/>
      <c r="BD5846" s="20"/>
      <c r="BE5846" s="20"/>
      <c r="BF5846" s="20"/>
      <c r="BG5846" s="20"/>
      <c r="BH5846" s="20"/>
      <c r="BI5846" s="20"/>
      <c r="BJ5846" s="20"/>
      <c r="BK5846" s="20"/>
      <c r="BL5846" s="20"/>
      <c r="BM5846" s="20"/>
      <c r="BN5846" s="20"/>
      <c r="BO5846" s="20"/>
      <c r="BP5846" s="20"/>
      <c r="BQ5846" s="20"/>
      <c r="BR5846" s="20"/>
      <c r="BS5846" s="20"/>
      <c r="BT5846" s="20"/>
      <c r="BU5846" s="20"/>
      <c r="BV5846" s="20"/>
      <c r="BW5846" s="20"/>
      <c r="BX5846" s="20"/>
      <c r="BY5846" s="20"/>
      <c r="BZ5846" s="20"/>
      <c r="CA5846" s="20"/>
      <c r="CB5846" s="20"/>
      <c r="CC5846" s="20"/>
      <c r="CD5846" s="20"/>
      <c r="CE5846" s="20"/>
      <c r="CF5846" s="20"/>
      <c r="CG5846" s="20"/>
      <c r="CH5846" s="20"/>
      <c r="CI5846" s="20"/>
      <c r="CJ5846" s="20"/>
      <c r="CK5846" s="20"/>
      <c r="CL5846" s="20"/>
      <c r="CM5846" s="20"/>
      <c r="CN5846" s="20"/>
      <c r="CO5846" s="20"/>
      <c r="CP5846" s="20"/>
      <c r="CQ5846" s="20"/>
      <c r="CR5846" s="20"/>
      <c r="CS5846" s="20"/>
      <c r="CT5846" s="20"/>
      <c r="CU5846" s="20"/>
      <c r="CV5846" s="20"/>
      <c r="CW5846" s="20"/>
      <c r="CX5846" s="20"/>
      <c r="CY5846" s="20"/>
      <c r="CZ5846" s="20"/>
      <c r="DA5846" s="20"/>
      <c r="DB5846" s="20"/>
      <c r="DC5846" s="20"/>
      <c r="DD5846" s="20"/>
      <c r="DE5846" s="20"/>
      <c r="DF5846" s="20"/>
      <c r="DG5846" s="20"/>
      <c r="DH5846" s="20"/>
      <c r="DI5846" s="20"/>
      <c r="DJ5846" s="20"/>
      <c r="DK5846" s="20"/>
      <c r="DL5846" s="20"/>
      <c r="DM5846" s="20"/>
      <c r="DN5846" s="20"/>
      <c r="DO5846" s="20"/>
      <c r="DP5846" s="20"/>
      <c r="DQ5846" s="20"/>
      <c r="DR5846" s="20"/>
      <c r="DS5846" s="20"/>
      <c r="DT5846" s="20"/>
      <c r="DU5846" s="20"/>
      <c r="DV5846" s="20"/>
      <c r="DW5846" s="20"/>
      <c r="DX5846" s="20"/>
      <c r="DY5846" s="20"/>
    </row>
    <row r="5847" spans="1:129" x14ac:dyDescent="0.15">
      <c r="A5847" s="61" t="s">
        <v>1934</v>
      </c>
      <c r="B5847" s="67" t="s">
        <v>1935</v>
      </c>
      <c r="C5847" s="114" t="s">
        <v>1936</v>
      </c>
      <c r="D5847" s="73"/>
      <c r="E5847" s="104"/>
      <c r="F5847" s="82">
        <f t="shared" si="805"/>
        <v>0</v>
      </c>
      <c r="G5847" s="82">
        <f t="shared" si="806"/>
        <v>0</v>
      </c>
      <c r="H5847" s="82">
        <f t="shared" si="807"/>
        <v>0</v>
      </c>
      <c r="I5847" s="82">
        <f t="shared" si="808"/>
        <v>0</v>
      </c>
      <c r="J5847" s="82"/>
      <c r="K5847" s="82"/>
      <c r="L5847" s="82"/>
      <c r="M5847" s="82"/>
      <c r="N5847" s="82"/>
      <c r="O5847" s="82"/>
      <c r="P5847" s="82"/>
      <c r="Q5847" s="82"/>
      <c r="R5847" s="82"/>
      <c r="S5847" s="82"/>
      <c r="T5847" s="82"/>
      <c r="U5847" s="82"/>
      <c r="W5847" s="246"/>
      <c r="X5847" s="80"/>
      <c r="Y5847" s="80"/>
      <c r="Z5847" s="80"/>
      <c r="AA5847" s="80"/>
      <c r="AB5847" s="80"/>
      <c r="AC5847" s="80"/>
      <c r="AD5847" s="80"/>
      <c r="AE5847" s="70"/>
      <c r="AF5847" s="70"/>
      <c r="AG5847" s="70"/>
      <c r="AH5847" s="264"/>
      <c r="AI5847" s="264"/>
      <c r="AJ5847" s="264"/>
      <c r="AK5847" s="264"/>
      <c r="AL5847" s="264"/>
      <c r="AM5847" s="264"/>
      <c r="AN5847" s="264"/>
    </row>
    <row r="5848" spans="1:129" x14ac:dyDescent="0.15">
      <c r="B5848" s="77" t="s">
        <v>1937</v>
      </c>
      <c r="C5848" s="114"/>
      <c r="D5848" s="145" t="s">
        <v>38</v>
      </c>
      <c r="E5848" s="285" t="s">
        <v>1938</v>
      </c>
      <c r="F5848" s="285">
        <f t="shared" si="805"/>
        <v>6.2535382289999997E-2</v>
      </c>
      <c r="G5848" s="285">
        <f t="shared" si="806"/>
        <v>4.7770394200000003E-3</v>
      </c>
      <c r="H5848" s="285">
        <f t="shared" si="807"/>
        <v>1.4624475059999999E-2</v>
      </c>
      <c r="I5848" s="285">
        <f t="shared" si="808"/>
        <v>1.3497388099999999E-3</v>
      </c>
      <c r="J5848" s="285">
        <v>4.1784129000000003E-2</v>
      </c>
      <c r="K5848" s="285">
        <v>1.331384E-2</v>
      </c>
      <c r="L5848" s="285">
        <v>7.7522254999999997E-4</v>
      </c>
      <c r="M5848" s="285">
        <v>1.2474510000000001E-4</v>
      </c>
      <c r="N5848" s="285">
        <v>3.9343894000000001E-3</v>
      </c>
      <c r="O5848" s="285">
        <v>7.1790492000000001E-4</v>
      </c>
      <c r="P5848" s="285">
        <v>5.3541251E-4</v>
      </c>
      <c r="Q5848" s="285">
        <v>2.3823091E-4</v>
      </c>
      <c r="R5848" s="285">
        <v>0</v>
      </c>
      <c r="S5848" s="285">
        <v>0</v>
      </c>
      <c r="T5848" s="285">
        <v>0</v>
      </c>
      <c r="U5848" s="285">
        <v>1.1115078999999999E-3</v>
      </c>
      <c r="V5848" s="110"/>
      <c r="W5848" s="89">
        <f t="shared" ref="W5848:W5855" si="810">J5848/0.135</f>
        <v>0.3095120666666667</v>
      </c>
      <c r="X5848" s="248">
        <v>-62.709288000000001</v>
      </c>
      <c r="Y5848" s="248">
        <v>-31.975187999999999</v>
      </c>
      <c r="Z5848" s="248">
        <v>-22.955213000000001</v>
      </c>
      <c r="AA5848" s="248">
        <v>-4.0053138000000002E-3</v>
      </c>
      <c r="AB5848" s="248">
        <v>-2.6699660999999999</v>
      </c>
      <c r="AC5848" s="248">
        <v>-1.2325462</v>
      </c>
      <c r="AD5848" s="248">
        <v>-3.8723692999999999</v>
      </c>
      <c r="AE5848" s="250">
        <v>6.1198094999999996E-7</v>
      </c>
      <c r="AF5848" s="250">
        <v>1.5926104000000001E-9</v>
      </c>
      <c r="AG5848" s="78">
        <v>1.3887409999999999E-2</v>
      </c>
      <c r="AH5848" s="85"/>
      <c r="AI5848" s="85"/>
      <c r="AJ5848" s="85"/>
      <c r="AK5848" s="85"/>
      <c r="AL5848" s="85"/>
      <c r="AM5848" s="85"/>
      <c r="AN5848" s="85"/>
      <c r="AS5848" s="20"/>
      <c r="AT5848" s="20"/>
      <c r="AU5848" s="20"/>
      <c r="AV5848" s="20"/>
      <c r="AW5848" s="20"/>
      <c r="AX5848" s="20"/>
      <c r="AY5848" s="20"/>
      <c r="AZ5848" s="20"/>
      <c r="BA5848" s="20"/>
      <c r="BB5848" s="20"/>
      <c r="BC5848" s="20"/>
      <c r="BD5848" s="20"/>
      <c r="BE5848" s="20"/>
      <c r="BF5848" s="20"/>
      <c r="BG5848" s="20"/>
      <c r="BH5848" s="20"/>
      <c r="BI5848" s="20"/>
      <c r="BJ5848" s="20"/>
      <c r="BK5848" s="20"/>
      <c r="BL5848" s="20"/>
      <c r="BM5848" s="20"/>
      <c r="BN5848" s="20"/>
      <c r="BO5848" s="20"/>
      <c r="BP5848" s="20"/>
      <c r="BQ5848" s="20"/>
      <c r="BR5848" s="20"/>
      <c r="BS5848" s="20"/>
      <c r="BT5848" s="20"/>
      <c r="BU5848" s="20"/>
      <c r="BV5848" s="20"/>
      <c r="BW5848" s="20"/>
      <c r="BX5848" s="20"/>
      <c r="BY5848" s="20"/>
      <c r="BZ5848" s="20"/>
      <c r="CA5848" s="20"/>
      <c r="CB5848" s="20"/>
      <c r="CC5848" s="20"/>
      <c r="CD5848" s="20"/>
      <c r="CE5848" s="20"/>
      <c r="CF5848" s="20"/>
      <c r="CG5848" s="20"/>
      <c r="CH5848" s="20"/>
      <c r="CI5848" s="20"/>
      <c r="CJ5848" s="20"/>
      <c r="CK5848" s="20"/>
      <c r="CL5848" s="20"/>
      <c r="CM5848" s="20"/>
      <c r="CN5848" s="20"/>
      <c r="CO5848" s="20"/>
      <c r="CP5848" s="20"/>
      <c r="CQ5848" s="20"/>
      <c r="CR5848" s="20"/>
      <c r="CS5848" s="20"/>
      <c r="CT5848" s="20"/>
      <c r="CU5848" s="20"/>
      <c r="CV5848" s="20"/>
      <c r="CW5848" s="20"/>
      <c r="CX5848" s="20"/>
      <c r="CY5848" s="20"/>
      <c r="CZ5848" s="20"/>
      <c r="DA5848" s="20"/>
      <c r="DB5848" s="20"/>
      <c r="DC5848" s="20"/>
      <c r="DD5848" s="20"/>
      <c r="DE5848" s="20"/>
      <c r="DF5848" s="20"/>
      <c r="DG5848" s="20"/>
      <c r="DH5848" s="20"/>
      <c r="DI5848" s="20"/>
      <c r="DJ5848" s="20"/>
      <c r="DK5848" s="20"/>
      <c r="DL5848" s="20"/>
      <c r="DM5848" s="20"/>
      <c r="DN5848" s="20"/>
      <c r="DO5848" s="20"/>
      <c r="DP5848" s="20"/>
      <c r="DQ5848" s="20"/>
      <c r="DR5848" s="20"/>
      <c r="DS5848" s="20"/>
      <c r="DT5848" s="20"/>
      <c r="DU5848" s="20"/>
      <c r="DV5848" s="20"/>
      <c r="DW5848" s="20"/>
      <c r="DX5848" s="20"/>
      <c r="DY5848" s="20"/>
    </row>
    <row r="5849" spans="1:129" x14ac:dyDescent="0.15">
      <c r="B5849" s="77" t="s">
        <v>1939</v>
      </c>
      <c r="C5849" s="114"/>
      <c r="D5849" s="145" t="s">
        <v>38</v>
      </c>
      <c r="E5849" s="285" t="s">
        <v>1940</v>
      </c>
      <c r="F5849" s="285">
        <f t="shared" si="805"/>
        <v>6.1991596109999998E-2</v>
      </c>
      <c r="G5849" s="285">
        <f t="shared" si="806"/>
        <v>4.7354999299999995E-3</v>
      </c>
      <c r="H5849" s="285">
        <f t="shared" si="807"/>
        <v>1.4497305240000001E-2</v>
      </c>
      <c r="I5849" s="285">
        <f t="shared" si="808"/>
        <v>1.3380019400000001E-3</v>
      </c>
      <c r="J5849" s="285">
        <v>4.1420789E-2</v>
      </c>
      <c r="K5849" s="285">
        <v>1.3198067000000001E-2</v>
      </c>
      <c r="L5849" s="285">
        <v>7.6848149E-4</v>
      </c>
      <c r="M5849" s="285">
        <v>1.2366035999999999E-4</v>
      </c>
      <c r="N5849" s="285">
        <v>3.9001773E-3</v>
      </c>
      <c r="O5849" s="285">
        <v>7.1166226999999996E-4</v>
      </c>
      <c r="P5849" s="285">
        <v>5.3075675E-4</v>
      </c>
      <c r="Q5849" s="285">
        <v>2.3615934E-4</v>
      </c>
      <c r="R5849" s="285">
        <v>0</v>
      </c>
      <c r="S5849" s="285">
        <v>0</v>
      </c>
      <c r="T5849" s="285">
        <v>0</v>
      </c>
      <c r="U5849" s="285">
        <v>1.1018426E-3</v>
      </c>
      <c r="V5849" s="110"/>
      <c r="W5849" s="89">
        <f t="shared" si="810"/>
        <v>0.30682065925925922</v>
      </c>
      <c r="X5849" s="248">
        <v>-56.969794</v>
      </c>
      <c r="Y5849" s="248">
        <v>-29.048645</v>
      </c>
      <c r="Z5849" s="248">
        <v>-20.854227999999999</v>
      </c>
      <c r="AA5849" s="248">
        <v>-3.6387257E-3</v>
      </c>
      <c r="AB5849" s="248">
        <v>-2.4255963</v>
      </c>
      <c r="AC5849" s="248">
        <v>-1.1197368999999999</v>
      </c>
      <c r="AD5849" s="248">
        <v>-3.5179491000000001</v>
      </c>
      <c r="AE5849" s="250">
        <v>6.0665937999999998E-7</v>
      </c>
      <c r="AF5849" s="250">
        <v>1.5787615999999999E-9</v>
      </c>
      <c r="AG5849" s="78">
        <v>1.376665E-2</v>
      </c>
      <c r="AH5849" s="85"/>
      <c r="AI5849" s="85"/>
      <c r="AJ5849" s="85"/>
      <c r="AK5849" s="85"/>
      <c r="AL5849" s="85"/>
      <c r="AM5849" s="85"/>
      <c r="AN5849" s="85"/>
      <c r="AS5849" s="20"/>
      <c r="AT5849" s="20"/>
      <c r="AU5849" s="20"/>
      <c r="AV5849" s="20"/>
      <c r="AW5849" s="20"/>
      <c r="AX5849" s="20"/>
      <c r="AY5849" s="20"/>
      <c r="AZ5849" s="20"/>
      <c r="BA5849" s="20"/>
      <c r="BB5849" s="20"/>
      <c r="BC5849" s="20"/>
      <c r="BD5849" s="20"/>
      <c r="BE5849" s="20"/>
      <c r="BF5849" s="20"/>
      <c r="BG5849" s="20"/>
      <c r="BH5849" s="20"/>
      <c r="BI5849" s="20"/>
      <c r="BJ5849" s="20"/>
      <c r="BK5849" s="20"/>
      <c r="BL5849" s="20"/>
      <c r="BM5849" s="20"/>
      <c r="BN5849" s="20"/>
      <c r="BO5849" s="20"/>
      <c r="BP5849" s="20"/>
      <c r="BQ5849" s="20"/>
      <c r="BR5849" s="20"/>
      <c r="BS5849" s="20"/>
      <c r="BT5849" s="20"/>
      <c r="BU5849" s="20"/>
      <c r="BV5849" s="20"/>
      <c r="BW5849" s="20"/>
      <c r="BX5849" s="20"/>
      <c r="BY5849" s="20"/>
      <c r="BZ5849" s="20"/>
      <c r="CA5849" s="20"/>
      <c r="CB5849" s="20"/>
      <c r="CC5849" s="20"/>
      <c r="CD5849" s="20"/>
      <c r="CE5849" s="20"/>
      <c r="CF5849" s="20"/>
      <c r="CG5849" s="20"/>
      <c r="CH5849" s="20"/>
      <c r="CI5849" s="20"/>
      <c r="CJ5849" s="20"/>
      <c r="CK5849" s="20"/>
      <c r="CL5849" s="20"/>
      <c r="CM5849" s="20"/>
      <c r="CN5849" s="20"/>
      <c r="CO5849" s="20"/>
      <c r="CP5849" s="20"/>
      <c r="CQ5849" s="20"/>
      <c r="CR5849" s="20"/>
      <c r="CS5849" s="20"/>
      <c r="CT5849" s="20"/>
      <c r="CU5849" s="20"/>
      <c r="CV5849" s="20"/>
      <c r="CW5849" s="20"/>
      <c r="CX5849" s="20"/>
      <c r="CY5849" s="20"/>
      <c r="CZ5849" s="20"/>
      <c r="DA5849" s="20"/>
      <c r="DB5849" s="20"/>
      <c r="DC5849" s="20"/>
      <c r="DD5849" s="20"/>
      <c r="DE5849" s="20"/>
      <c r="DF5849" s="20"/>
      <c r="DG5849" s="20"/>
      <c r="DH5849" s="20"/>
      <c r="DI5849" s="20"/>
      <c r="DJ5849" s="20"/>
      <c r="DK5849" s="20"/>
      <c r="DL5849" s="20"/>
      <c r="DM5849" s="20"/>
      <c r="DN5849" s="20"/>
      <c r="DO5849" s="20"/>
      <c r="DP5849" s="20"/>
      <c r="DQ5849" s="20"/>
      <c r="DR5849" s="20"/>
      <c r="DS5849" s="20"/>
      <c r="DT5849" s="20"/>
      <c r="DU5849" s="20"/>
      <c r="DV5849" s="20"/>
      <c r="DW5849" s="20"/>
      <c r="DX5849" s="20"/>
      <c r="DY5849" s="20"/>
    </row>
    <row r="5850" spans="1:129" x14ac:dyDescent="0.15">
      <c r="B5850" s="77" t="s">
        <v>1941</v>
      </c>
      <c r="C5850" s="161"/>
      <c r="D5850" s="145" t="s">
        <v>38</v>
      </c>
      <c r="E5850" s="285" t="s">
        <v>1942</v>
      </c>
      <c r="F5850" s="285">
        <f t="shared" si="805"/>
        <v>7.6673815379999996E-2</v>
      </c>
      <c r="G5850" s="285">
        <f t="shared" si="806"/>
        <v>5.8570657000000005E-3</v>
      </c>
      <c r="H5850" s="285">
        <f t="shared" si="807"/>
        <v>1.7930877559999999E-2</v>
      </c>
      <c r="I5850" s="285">
        <f t="shared" si="808"/>
        <v>1.65489712E-3</v>
      </c>
      <c r="J5850" s="285">
        <v>5.1230974999999998E-2</v>
      </c>
      <c r="K5850" s="285">
        <v>1.6323925E-2</v>
      </c>
      <c r="L5850" s="285">
        <v>9.5049025999999995E-4</v>
      </c>
      <c r="M5850" s="285">
        <v>1.5294834E-4</v>
      </c>
      <c r="N5850" s="285">
        <v>4.8239034999999998E-3</v>
      </c>
      <c r="O5850" s="285">
        <v>8.8021385999999995E-4</v>
      </c>
      <c r="P5850" s="285">
        <v>6.5646230000000001E-4</v>
      </c>
      <c r="Q5850" s="285">
        <v>2.9209182E-4</v>
      </c>
      <c r="R5850" s="285">
        <v>0</v>
      </c>
      <c r="S5850" s="285">
        <v>0</v>
      </c>
      <c r="T5850" s="285">
        <v>0</v>
      </c>
      <c r="U5850" s="285">
        <v>1.3628053E-3</v>
      </c>
      <c r="V5850" s="110"/>
      <c r="W5850" s="89">
        <f t="shared" si="810"/>
        <v>0.37948870370370369</v>
      </c>
      <c r="X5850" s="248">
        <v>-61.717275999999998</v>
      </c>
      <c r="Y5850" s="248">
        <v>-31.469365</v>
      </c>
      <c r="Z5850" s="248">
        <v>-22.592079999999999</v>
      </c>
      <c r="AA5850" s="248">
        <v>-3.9419529000000002E-3</v>
      </c>
      <c r="AB5850" s="248">
        <v>-2.6277292999999999</v>
      </c>
      <c r="AC5850" s="248">
        <v>-1.2130483000000001</v>
      </c>
      <c r="AD5850" s="248">
        <v>-3.8111115</v>
      </c>
      <c r="AE5850" s="250">
        <v>7.5034185999999995E-7</v>
      </c>
      <c r="AF5850" s="250">
        <v>1.9526788E-9</v>
      </c>
      <c r="AG5850" s="78">
        <v>1.7027172E-2</v>
      </c>
      <c r="AH5850" s="85"/>
      <c r="AI5850" s="85"/>
      <c r="AJ5850" s="85"/>
      <c r="AK5850" s="85"/>
      <c r="AL5850" s="85"/>
      <c r="AM5850" s="85"/>
      <c r="AN5850" s="85"/>
      <c r="AS5850" s="20"/>
      <c r="AT5850" s="20"/>
      <c r="AU5850" s="20"/>
      <c r="AV5850" s="20"/>
      <c r="AW5850" s="20"/>
      <c r="AX5850" s="20"/>
      <c r="AY5850" s="20"/>
      <c r="AZ5850" s="20"/>
      <c r="BA5850" s="20"/>
      <c r="BB5850" s="20"/>
      <c r="BC5850" s="20"/>
      <c r="BD5850" s="20"/>
      <c r="BE5850" s="20"/>
      <c r="BF5850" s="20"/>
      <c r="BG5850" s="20"/>
      <c r="BH5850" s="20"/>
      <c r="BI5850" s="20"/>
      <c r="BJ5850" s="20"/>
      <c r="BK5850" s="20"/>
      <c r="BL5850" s="20"/>
      <c r="BM5850" s="20"/>
      <c r="BN5850" s="20"/>
      <c r="BO5850" s="20"/>
      <c r="BP5850" s="20"/>
      <c r="BQ5850" s="20"/>
      <c r="BR5850" s="20"/>
      <c r="BS5850" s="20"/>
      <c r="BT5850" s="20"/>
      <c r="BU5850" s="20"/>
      <c r="BV5850" s="20"/>
      <c r="BW5850" s="20"/>
      <c r="BX5850" s="20"/>
      <c r="BY5850" s="20"/>
      <c r="BZ5850" s="20"/>
      <c r="CA5850" s="20"/>
      <c r="CB5850" s="20"/>
      <c r="CC5850" s="20"/>
      <c r="CD5850" s="20"/>
      <c r="CE5850" s="20"/>
      <c r="CF5850" s="20"/>
      <c r="CG5850" s="20"/>
      <c r="CH5850" s="20"/>
      <c r="CI5850" s="20"/>
      <c r="CJ5850" s="20"/>
      <c r="CK5850" s="20"/>
      <c r="CL5850" s="20"/>
      <c r="CM5850" s="20"/>
      <c r="CN5850" s="20"/>
      <c r="CO5850" s="20"/>
      <c r="CP5850" s="20"/>
      <c r="CQ5850" s="20"/>
      <c r="CR5850" s="20"/>
      <c r="CS5850" s="20"/>
      <c r="CT5850" s="20"/>
      <c r="CU5850" s="20"/>
      <c r="CV5850" s="20"/>
      <c r="CW5850" s="20"/>
      <c r="CX5850" s="20"/>
      <c r="CY5850" s="20"/>
      <c r="CZ5850" s="20"/>
      <c r="DA5850" s="20"/>
      <c r="DB5850" s="20"/>
      <c r="DC5850" s="20"/>
      <c r="DD5850" s="20"/>
      <c r="DE5850" s="20"/>
      <c r="DF5850" s="20"/>
      <c r="DG5850" s="20"/>
      <c r="DH5850" s="20"/>
      <c r="DI5850" s="20"/>
      <c r="DJ5850" s="20"/>
      <c r="DK5850" s="20"/>
      <c r="DL5850" s="20"/>
      <c r="DM5850" s="20"/>
      <c r="DN5850" s="20"/>
      <c r="DO5850" s="20"/>
      <c r="DP5850" s="20"/>
      <c r="DQ5850" s="20"/>
      <c r="DR5850" s="20"/>
      <c r="DS5850" s="20"/>
      <c r="DT5850" s="20"/>
      <c r="DU5850" s="20"/>
      <c r="DV5850" s="20"/>
      <c r="DW5850" s="20"/>
      <c r="DX5850" s="20"/>
      <c r="DY5850" s="20"/>
    </row>
    <row r="5851" spans="1:129" x14ac:dyDescent="0.15">
      <c r="B5851" s="77" t="s">
        <v>1943</v>
      </c>
      <c r="C5851" s="114"/>
      <c r="D5851" s="145" t="s">
        <v>38</v>
      </c>
      <c r="E5851" s="285" t="s">
        <v>1944</v>
      </c>
      <c r="F5851" s="285">
        <f t="shared" si="805"/>
        <v>-0.47363755131999996</v>
      </c>
      <c r="G5851" s="285">
        <f t="shared" si="806"/>
        <v>-3.618088102E-2</v>
      </c>
      <c r="H5851" s="285">
        <f t="shared" si="807"/>
        <v>-0.110764506</v>
      </c>
      <c r="I5851" s="285">
        <f t="shared" si="808"/>
        <v>-1.0222804300000001E-2</v>
      </c>
      <c r="J5851" s="285">
        <v>-0.31646935999999998</v>
      </c>
      <c r="K5851" s="285">
        <v>-0.10083787</v>
      </c>
      <c r="L5851" s="285">
        <v>-5.8714682000000004E-3</v>
      </c>
      <c r="M5851" s="285">
        <v>-9.4480851999999998E-4</v>
      </c>
      <c r="N5851" s="285">
        <v>-2.9798722999999999E-2</v>
      </c>
      <c r="O5851" s="285">
        <v>-5.4373494999999999E-3</v>
      </c>
      <c r="P5851" s="285">
        <v>-4.0551678000000004E-3</v>
      </c>
      <c r="Q5851" s="285">
        <v>-1.8043402E-3</v>
      </c>
      <c r="R5851" s="285">
        <v>0</v>
      </c>
      <c r="S5851" s="285">
        <v>0</v>
      </c>
      <c r="T5851" s="285">
        <v>0</v>
      </c>
      <c r="U5851" s="285">
        <v>-8.4184641000000001E-3</v>
      </c>
      <c r="V5851" s="110"/>
      <c r="W5851" s="89">
        <f t="shared" si="810"/>
        <v>-2.3442174814814813</v>
      </c>
      <c r="X5851" s="248">
        <v>-61.717275999999998</v>
      </c>
      <c r="Y5851" s="248">
        <v>-31.469365</v>
      </c>
      <c r="Z5851" s="248">
        <v>-22.592079999999999</v>
      </c>
      <c r="AA5851" s="248">
        <v>-3.9419529000000002E-3</v>
      </c>
      <c r="AB5851" s="248">
        <v>-2.6277292999999999</v>
      </c>
      <c r="AC5851" s="248">
        <v>-1.2130483000000001</v>
      </c>
      <c r="AD5851" s="248">
        <v>-3.8111115</v>
      </c>
      <c r="AE5851" s="250">
        <v>-4.6350904999999997E-6</v>
      </c>
      <c r="AF5851" s="250">
        <v>-1.2062293E-8</v>
      </c>
      <c r="AG5851" s="78">
        <v>-0.10518203</v>
      </c>
      <c r="AH5851" s="85"/>
      <c r="AI5851" s="85"/>
      <c r="AJ5851" s="85"/>
      <c r="AK5851" s="85"/>
      <c r="AL5851" s="85"/>
      <c r="AM5851" s="85"/>
      <c r="AN5851" s="85"/>
      <c r="AS5851" s="20"/>
      <c r="AT5851" s="20"/>
      <c r="AU5851" s="20"/>
      <c r="AV5851" s="20"/>
      <c r="AW5851" s="20"/>
      <c r="AX5851" s="20"/>
      <c r="AY5851" s="20"/>
      <c r="AZ5851" s="20"/>
      <c r="BA5851" s="20"/>
      <c r="BB5851" s="20"/>
      <c r="BC5851" s="20"/>
      <c r="BD5851" s="20"/>
      <c r="BE5851" s="20"/>
      <c r="BF5851" s="20"/>
      <c r="BG5851" s="20"/>
      <c r="BH5851" s="20"/>
      <c r="BI5851" s="20"/>
      <c r="BJ5851" s="20"/>
      <c r="BK5851" s="20"/>
      <c r="BL5851" s="20"/>
      <c r="BM5851" s="20"/>
      <c r="BN5851" s="20"/>
      <c r="BO5851" s="20"/>
      <c r="BP5851" s="20"/>
      <c r="BQ5851" s="20"/>
      <c r="BR5851" s="20"/>
      <c r="BS5851" s="20"/>
      <c r="BT5851" s="20"/>
      <c r="BU5851" s="20"/>
      <c r="BV5851" s="20"/>
      <c r="BW5851" s="20"/>
      <c r="BX5851" s="20"/>
      <c r="BY5851" s="20"/>
      <c r="BZ5851" s="20"/>
      <c r="CA5851" s="20"/>
      <c r="CB5851" s="20"/>
      <c r="CC5851" s="20"/>
      <c r="CD5851" s="20"/>
      <c r="CE5851" s="20"/>
      <c r="CF5851" s="20"/>
      <c r="CG5851" s="20"/>
      <c r="CH5851" s="20"/>
      <c r="CI5851" s="20"/>
      <c r="CJ5851" s="20"/>
      <c r="CK5851" s="20"/>
      <c r="CL5851" s="20"/>
      <c r="CM5851" s="20"/>
      <c r="CN5851" s="20"/>
      <c r="CO5851" s="20"/>
      <c r="CP5851" s="20"/>
      <c r="CQ5851" s="20"/>
      <c r="CR5851" s="20"/>
      <c r="CS5851" s="20"/>
      <c r="CT5851" s="20"/>
      <c r="CU5851" s="20"/>
      <c r="CV5851" s="20"/>
      <c r="CW5851" s="20"/>
      <c r="CX5851" s="20"/>
      <c r="CY5851" s="20"/>
      <c r="CZ5851" s="20"/>
      <c r="DA5851" s="20"/>
      <c r="DB5851" s="20"/>
      <c r="DC5851" s="20"/>
      <c r="DD5851" s="20"/>
      <c r="DE5851" s="20"/>
      <c r="DF5851" s="20"/>
      <c r="DG5851" s="20"/>
      <c r="DH5851" s="20"/>
      <c r="DI5851" s="20"/>
      <c r="DJ5851" s="20"/>
      <c r="DK5851" s="20"/>
      <c r="DL5851" s="20"/>
      <c r="DM5851" s="20"/>
      <c r="DN5851" s="20"/>
      <c r="DO5851" s="20"/>
      <c r="DP5851" s="20"/>
      <c r="DQ5851" s="20"/>
      <c r="DR5851" s="20"/>
      <c r="DS5851" s="20"/>
      <c r="DT5851" s="20"/>
      <c r="DU5851" s="20"/>
      <c r="DV5851" s="20"/>
      <c r="DW5851" s="20"/>
      <c r="DX5851" s="20"/>
      <c r="DY5851" s="20"/>
    </row>
    <row r="5852" spans="1:129" x14ac:dyDescent="0.15">
      <c r="B5852" s="77" t="s">
        <v>1945</v>
      </c>
      <c r="C5852" s="114"/>
      <c r="D5852" s="145" t="s">
        <v>38</v>
      </c>
      <c r="E5852" s="285" t="s">
        <v>1946</v>
      </c>
      <c r="F5852" s="285">
        <f t="shared" si="805"/>
        <v>5.4922379110000003E-2</v>
      </c>
      <c r="G5852" s="285">
        <f t="shared" si="806"/>
        <v>4.1954868400000001E-3</v>
      </c>
      <c r="H5852" s="285">
        <f t="shared" si="807"/>
        <v>1.2844104489999999E-2</v>
      </c>
      <c r="I5852" s="285">
        <f t="shared" si="808"/>
        <v>1.1854227799999999E-3</v>
      </c>
      <c r="J5852" s="285">
        <v>3.6697365000000003E-2</v>
      </c>
      <c r="K5852" s="285">
        <v>1.1693024999999999E-2</v>
      </c>
      <c r="L5852" s="285">
        <v>6.8084763000000003E-4</v>
      </c>
      <c r="M5852" s="285">
        <v>1.0955873999999999E-4</v>
      </c>
      <c r="N5852" s="285">
        <v>3.4554202999999999E-3</v>
      </c>
      <c r="O5852" s="285">
        <v>6.3050780000000004E-4</v>
      </c>
      <c r="P5852" s="285">
        <v>4.7023186000000002E-4</v>
      </c>
      <c r="Q5852" s="285">
        <v>2.0922888999999999E-4</v>
      </c>
      <c r="R5852" s="285">
        <v>0</v>
      </c>
      <c r="S5852" s="285">
        <v>0</v>
      </c>
      <c r="T5852" s="285">
        <v>0</v>
      </c>
      <c r="U5852" s="285">
        <v>9.7619389E-4</v>
      </c>
      <c r="V5852" s="110"/>
      <c r="W5852" s="89">
        <f t="shared" si="810"/>
        <v>0.27183233333333334</v>
      </c>
      <c r="X5852" s="248">
        <v>-24.445993999999999</v>
      </c>
      <c r="Y5852" s="248">
        <v>-12.464904000000001</v>
      </c>
      <c r="Z5852" s="248">
        <v>-8.9486424000000007</v>
      </c>
      <c r="AA5852" s="248">
        <v>-1.5613935000000001E-3</v>
      </c>
      <c r="AB5852" s="248">
        <v>-1.0408341999999999</v>
      </c>
      <c r="AC5852" s="248">
        <v>-0.48048412000000001</v>
      </c>
      <c r="AD5852" s="248">
        <v>-1.5095677000000001</v>
      </c>
      <c r="AE5852" s="250">
        <v>5.3747892000000002E-7</v>
      </c>
      <c r="AF5852" s="250">
        <v>1.3987274E-9</v>
      </c>
      <c r="AG5852" s="78">
        <v>1.2196769E-2</v>
      </c>
      <c r="AH5852" s="85"/>
      <c r="AI5852" s="85"/>
      <c r="AJ5852" s="85"/>
      <c r="AK5852" s="85"/>
      <c r="AL5852" s="85"/>
      <c r="AM5852" s="85"/>
      <c r="AN5852" s="85"/>
      <c r="AS5852" s="20"/>
      <c r="AT5852" s="20"/>
      <c r="AU5852" s="20"/>
      <c r="AV5852" s="20"/>
      <c r="AW5852" s="20"/>
      <c r="AX5852" s="20"/>
      <c r="AY5852" s="20"/>
      <c r="AZ5852" s="20"/>
      <c r="BA5852" s="20"/>
      <c r="BB5852" s="20"/>
      <c r="BC5852" s="20"/>
      <c r="BD5852" s="20"/>
      <c r="BE5852" s="20"/>
      <c r="BF5852" s="20"/>
      <c r="BG5852" s="20"/>
      <c r="BH5852" s="20"/>
      <c r="BI5852" s="20"/>
      <c r="BJ5852" s="20"/>
      <c r="BK5852" s="20"/>
      <c r="BL5852" s="20"/>
      <c r="BM5852" s="20"/>
      <c r="BN5852" s="20"/>
      <c r="BO5852" s="20"/>
      <c r="BP5852" s="20"/>
      <c r="BQ5852" s="20"/>
      <c r="BR5852" s="20"/>
      <c r="BS5852" s="20"/>
      <c r="BT5852" s="20"/>
      <c r="BU5852" s="20"/>
      <c r="BV5852" s="20"/>
      <c r="BW5852" s="20"/>
      <c r="BX5852" s="20"/>
      <c r="BY5852" s="20"/>
      <c r="BZ5852" s="20"/>
      <c r="CA5852" s="20"/>
      <c r="CB5852" s="20"/>
      <c r="CC5852" s="20"/>
      <c r="CD5852" s="20"/>
      <c r="CE5852" s="20"/>
      <c r="CF5852" s="20"/>
      <c r="CG5852" s="20"/>
      <c r="CH5852" s="20"/>
      <c r="CI5852" s="20"/>
      <c r="CJ5852" s="20"/>
      <c r="CK5852" s="20"/>
      <c r="CL5852" s="20"/>
      <c r="CM5852" s="20"/>
      <c r="CN5852" s="20"/>
      <c r="CO5852" s="20"/>
      <c r="CP5852" s="20"/>
      <c r="CQ5852" s="20"/>
      <c r="CR5852" s="20"/>
      <c r="CS5852" s="20"/>
      <c r="CT5852" s="20"/>
      <c r="CU5852" s="20"/>
      <c r="CV5852" s="20"/>
      <c r="CW5852" s="20"/>
      <c r="CX5852" s="20"/>
      <c r="CY5852" s="20"/>
      <c r="CZ5852" s="20"/>
      <c r="DA5852" s="20"/>
      <c r="DB5852" s="20"/>
      <c r="DC5852" s="20"/>
      <c r="DD5852" s="20"/>
      <c r="DE5852" s="20"/>
      <c r="DF5852" s="20"/>
      <c r="DG5852" s="20"/>
      <c r="DH5852" s="20"/>
      <c r="DI5852" s="20"/>
      <c r="DJ5852" s="20"/>
      <c r="DK5852" s="20"/>
      <c r="DL5852" s="20"/>
      <c r="DM5852" s="20"/>
      <c r="DN5852" s="20"/>
      <c r="DO5852" s="20"/>
      <c r="DP5852" s="20"/>
      <c r="DQ5852" s="20"/>
      <c r="DR5852" s="20"/>
      <c r="DS5852" s="20"/>
      <c r="DT5852" s="20"/>
      <c r="DU5852" s="20"/>
      <c r="DV5852" s="20"/>
      <c r="DW5852" s="20"/>
      <c r="DX5852" s="20"/>
      <c r="DY5852" s="20"/>
    </row>
    <row r="5853" spans="1:129" x14ac:dyDescent="0.15">
      <c r="B5853" s="77" t="s">
        <v>1947</v>
      </c>
      <c r="C5853" s="161"/>
      <c r="D5853" s="145" t="s">
        <v>38</v>
      </c>
      <c r="E5853" s="285" t="s">
        <v>1948</v>
      </c>
      <c r="F5853" s="285">
        <f t="shared" si="805"/>
        <v>0.10603825706</v>
      </c>
      <c r="G5853" s="285">
        <f t="shared" si="806"/>
        <v>8.1001973000000005E-3</v>
      </c>
      <c r="H5853" s="285">
        <f t="shared" si="807"/>
        <v>2.4798023190000001E-2</v>
      </c>
      <c r="I5853" s="285">
        <f t="shared" si="808"/>
        <v>2.2886875700000001E-3</v>
      </c>
      <c r="J5853" s="285">
        <v>7.0851348999999994E-2</v>
      </c>
      <c r="K5853" s="285">
        <v>2.2575642E-2</v>
      </c>
      <c r="L5853" s="285">
        <v>1.3145078E-3</v>
      </c>
      <c r="M5853" s="285">
        <v>2.1152430000000001E-4</v>
      </c>
      <c r="N5853" s="285">
        <v>6.6713559999999998E-3</v>
      </c>
      <c r="O5853" s="285">
        <v>1.2173170000000001E-3</v>
      </c>
      <c r="P5853" s="285">
        <v>9.0787338999999997E-4</v>
      </c>
      <c r="Q5853" s="285">
        <v>4.0395676999999998E-4</v>
      </c>
      <c r="R5853" s="285">
        <v>0</v>
      </c>
      <c r="S5853" s="285">
        <v>0</v>
      </c>
      <c r="T5853" s="285">
        <v>0</v>
      </c>
      <c r="U5853" s="285">
        <v>1.8847308000000001E-3</v>
      </c>
      <c r="V5853" s="110"/>
      <c r="W5853" s="89">
        <f t="shared" si="810"/>
        <v>0.52482480740740733</v>
      </c>
      <c r="X5853" s="248">
        <v>-31.673504999999999</v>
      </c>
      <c r="Y5853" s="248">
        <v>-16.150179000000001</v>
      </c>
      <c r="Z5853" s="248">
        <v>-11.594328000000001</v>
      </c>
      <c r="AA5853" s="248">
        <v>-2.0230229000000001E-3</v>
      </c>
      <c r="AB5853" s="248">
        <v>-1.3485590999999999</v>
      </c>
      <c r="AC5853" s="248">
        <v>-0.62254029</v>
      </c>
      <c r="AD5853" s="248">
        <v>-1.9558747000000001</v>
      </c>
      <c r="AE5853" s="250">
        <v>1.0377067999999999E-6</v>
      </c>
      <c r="AF5853" s="250">
        <v>2.7005132E-9</v>
      </c>
      <c r="AG5853" s="78">
        <v>2.3548217E-2</v>
      </c>
      <c r="AH5853" s="85"/>
      <c r="AI5853" s="85"/>
      <c r="AJ5853" s="85"/>
      <c r="AK5853" s="85"/>
      <c r="AL5853" s="85"/>
      <c r="AM5853" s="85"/>
      <c r="AN5853" s="85"/>
      <c r="AS5853" s="20"/>
      <c r="AT5853" s="20"/>
      <c r="AU5853" s="20"/>
      <c r="AV5853" s="20"/>
      <c r="AW5853" s="20"/>
      <c r="AX5853" s="20"/>
      <c r="AY5853" s="20"/>
      <c r="AZ5853" s="20"/>
      <c r="BA5853" s="20"/>
      <c r="BB5853" s="20"/>
      <c r="BC5853" s="20"/>
      <c r="BD5853" s="20"/>
      <c r="BE5853" s="20"/>
      <c r="BF5853" s="20"/>
      <c r="BG5853" s="20"/>
      <c r="BH5853" s="20"/>
      <c r="BI5853" s="20"/>
      <c r="BJ5853" s="20"/>
      <c r="BK5853" s="20"/>
      <c r="BL5853" s="20"/>
      <c r="BM5853" s="20"/>
      <c r="BN5853" s="20"/>
      <c r="BO5853" s="20"/>
      <c r="BP5853" s="20"/>
      <c r="BQ5853" s="20"/>
      <c r="BR5853" s="20"/>
      <c r="BS5853" s="20"/>
      <c r="BT5853" s="20"/>
      <c r="BU5853" s="20"/>
      <c r="BV5853" s="20"/>
      <c r="BW5853" s="20"/>
      <c r="BX5853" s="20"/>
      <c r="BY5853" s="20"/>
      <c r="BZ5853" s="20"/>
      <c r="CA5853" s="20"/>
      <c r="CB5853" s="20"/>
      <c r="CC5853" s="20"/>
      <c r="CD5853" s="20"/>
      <c r="CE5853" s="20"/>
      <c r="CF5853" s="20"/>
      <c r="CG5853" s="20"/>
      <c r="CH5853" s="20"/>
      <c r="CI5853" s="20"/>
      <c r="CJ5853" s="20"/>
      <c r="CK5853" s="20"/>
      <c r="CL5853" s="20"/>
      <c r="CM5853" s="20"/>
      <c r="CN5853" s="20"/>
      <c r="CO5853" s="20"/>
      <c r="CP5853" s="20"/>
      <c r="CQ5853" s="20"/>
      <c r="CR5853" s="20"/>
      <c r="CS5853" s="20"/>
      <c r="CT5853" s="20"/>
      <c r="CU5853" s="20"/>
      <c r="CV5853" s="20"/>
      <c r="CW5853" s="20"/>
      <c r="CX5853" s="20"/>
      <c r="CY5853" s="20"/>
      <c r="CZ5853" s="20"/>
      <c r="DA5853" s="20"/>
      <c r="DB5853" s="20"/>
      <c r="DC5853" s="20"/>
      <c r="DD5853" s="20"/>
      <c r="DE5853" s="20"/>
      <c r="DF5853" s="20"/>
      <c r="DG5853" s="20"/>
      <c r="DH5853" s="20"/>
      <c r="DI5853" s="20"/>
      <c r="DJ5853" s="20"/>
      <c r="DK5853" s="20"/>
      <c r="DL5853" s="20"/>
      <c r="DM5853" s="20"/>
      <c r="DN5853" s="20"/>
      <c r="DO5853" s="20"/>
      <c r="DP5853" s="20"/>
      <c r="DQ5853" s="20"/>
      <c r="DR5853" s="20"/>
      <c r="DS5853" s="20"/>
      <c r="DT5853" s="20"/>
      <c r="DU5853" s="20"/>
      <c r="DV5853" s="20"/>
      <c r="DW5853" s="20"/>
      <c r="DX5853" s="20"/>
      <c r="DY5853" s="20"/>
    </row>
    <row r="5854" spans="1:129" x14ac:dyDescent="0.15">
      <c r="B5854" s="77" t="s">
        <v>1949</v>
      </c>
      <c r="C5854" s="114"/>
      <c r="D5854" s="145" t="s">
        <v>38</v>
      </c>
      <c r="E5854" s="285" t="s">
        <v>1950</v>
      </c>
      <c r="F5854" s="285">
        <f t="shared" si="805"/>
        <v>6.2535382289999997E-2</v>
      </c>
      <c r="G5854" s="285">
        <f t="shared" si="806"/>
        <v>4.7770394200000003E-3</v>
      </c>
      <c r="H5854" s="285">
        <f t="shared" si="807"/>
        <v>1.4624475059999999E-2</v>
      </c>
      <c r="I5854" s="285">
        <f t="shared" si="808"/>
        <v>1.3497388099999999E-3</v>
      </c>
      <c r="J5854" s="285">
        <v>4.1784129000000003E-2</v>
      </c>
      <c r="K5854" s="285">
        <v>1.331384E-2</v>
      </c>
      <c r="L5854" s="285">
        <v>7.7522254999999997E-4</v>
      </c>
      <c r="M5854" s="285">
        <v>1.2474510000000001E-4</v>
      </c>
      <c r="N5854" s="285">
        <v>3.9343894000000001E-3</v>
      </c>
      <c r="O5854" s="285">
        <v>7.1790492000000001E-4</v>
      </c>
      <c r="P5854" s="285">
        <v>5.3541251E-4</v>
      </c>
      <c r="Q5854" s="285">
        <v>2.3823091E-4</v>
      </c>
      <c r="R5854" s="285">
        <v>0</v>
      </c>
      <c r="S5854" s="285">
        <v>0</v>
      </c>
      <c r="T5854" s="285">
        <v>0</v>
      </c>
      <c r="U5854" s="285">
        <v>1.1115078999999999E-3</v>
      </c>
      <c r="V5854" s="110"/>
      <c r="W5854" s="89">
        <f t="shared" si="810"/>
        <v>0.3095120666666667</v>
      </c>
      <c r="X5854" s="248">
        <v>-62.709288000000001</v>
      </c>
      <c r="Y5854" s="248">
        <v>-31.975187999999999</v>
      </c>
      <c r="Z5854" s="248">
        <v>-22.955213000000001</v>
      </c>
      <c r="AA5854" s="248">
        <v>-4.0053138000000002E-3</v>
      </c>
      <c r="AB5854" s="248">
        <v>-2.6699660999999999</v>
      </c>
      <c r="AC5854" s="248">
        <v>-1.2325462</v>
      </c>
      <c r="AD5854" s="248">
        <v>-3.8723692999999999</v>
      </c>
      <c r="AE5854" s="250">
        <v>6.1198094999999996E-7</v>
      </c>
      <c r="AF5854" s="250">
        <v>1.5926104000000001E-9</v>
      </c>
      <c r="AG5854" s="78">
        <v>1.3887409999999999E-2</v>
      </c>
      <c r="AH5854" s="85"/>
      <c r="AI5854" s="85"/>
      <c r="AJ5854" s="85"/>
      <c r="AK5854" s="85"/>
      <c r="AL5854" s="85"/>
      <c r="AM5854" s="85"/>
      <c r="AN5854" s="85"/>
      <c r="AS5854" s="20"/>
      <c r="AT5854" s="20"/>
      <c r="AU5854" s="20"/>
      <c r="AV5854" s="20"/>
      <c r="AW5854" s="20"/>
      <c r="AX5854" s="20"/>
      <c r="AY5854" s="20"/>
      <c r="AZ5854" s="20"/>
      <c r="BA5854" s="20"/>
      <c r="BB5854" s="20"/>
      <c r="BC5854" s="20"/>
      <c r="BD5854" s="20"/>
      <c r="BE5854" s="20"/>
      <c r="BF5854" s="20"/>
      <c r="BG5854" s="20"/>
      <c r="BH5854" s="20"/>
      <c r="BI5854" s="20"/>
      <c r="BJ5854" s="20"/>
      <c r="BK5854" s="20"/>
      <c r="BL5854" s="20"/>
      <c r="BM5854" s="20"/>
      <c r="BN5854" s="20"/>
      <c r="BO5854" s="20"/>
      <c r="BP5854" s="20"/>
      <c r="BQ5854" s="20"/>
      <c r="BR5854" s="20"/>
      <c r="BS5854" s="20"/>
      <c r="BT5854" s="20"/>
      <c r="BU5854" s="20"/>
      <c r="BV5854" s="20"/>
      <c r="BW5854" s="20"/>
      <c r="BX5854" s="20"/>
      <c r="BY5854" s="20"/>
      <c r="BZ5854" s="20"/>
      <c r="CA5854" s="20"/>
      <c r="CB5854" s="20"/>
      <c r="CC5854" s="20"/>
      <c r="CD5854" s="20"/>
      <c r="CE5854" s="20"/>
      <c r="CF5854" s="20"/>
      <c r="CG5854" s="20"/>
      <c r="CH5854" s="20"/>
      <c r="CI5854" s="20"/>
      <c r="CJ5854" s="20"/>
      <c r="CK5854" s="20"/>
      <c r="CL5854" s="20"/>
      <c r="CM5854" s="20"/>
      <c r="CN5854" s="20"/>
      <c r="CO5854" s="20"/>
      <c r="CP5854" s="20"/>
      <c r="CQ5854" s="20"/>
      <c r="CR5854" s="20"/>
      <c r="CS5854" s="20"/>
      <c r="CT5854" s="20"/>
      <c r="CU5854" s="20"/>
      <c r="CV5854" s="20"/>
      <c r="CW5854" s="20"/>
      <c r="CX5854" s="20"/>
      <c r="CY5854" s="20"/>
      <c r="CZ5854" s="20"/>
      <c r="DA5854" s="20"/>
      <c r="DB5854" s="20"/>
      <c r="DC5854" s="20"/>
      <c r="DD5854" s="20"/>
      <c r="DE5854" s="20"/>
      <c r="DF5854" s="20"/>
      <c r="DG5854" s="20"/>
      <c r="DH5854" s="20"/>
      <c r="DI5854" s="20"/>
      <c r="DJ5854" s="20"/>
      <c r="DK5854" s="20"/>
      <c r="DL5854" s="20"/>
      <c r="DM5854" s="20"/>
      <c r="DN5854" s="20"/>
      <c r="DO5854" s="20"/>
      <c r="DP5854" s="20"/>
      <c r="DQ5854" s="20"/>
      <c r="DR5854" s="20"/>
      <c r="DS5854" s="20"/>
      <c r="DT5854" s="20"/>
      <c r="DU5854" s="20"/>
      <c r="DV5854" s="20"/>
      <c r="DW5854" s="20"/>
      <c r="DX5854" s="20"/>
      <c r="DY5854" s="20"/>
    </row>
    <row r="5855" spans="1:129" x14ac:dyDescent="0.15">
      <c r="B5855" s="77" t="s">
        <v>1951</v>
      </c>
      <c r="C5855" s="114"/>
      <c r="D5855" s="145" t="s">
        <v>38</v>
      </c>
      <c r="E5855" s="285" t="s">
        <v>1952</v>
      </c>
      <c r="F5855" s="285">
        <f t="shared" si="805"/>
        <v>7.8848960139999993E-2</v>
      </c>
      <c r="G5855" s="285">
        <f t="shared" si="806"/>
        <v>6.0232236700000002E-3</v>
      </c>
      <c r="H5855" s="285">
        <f t="shared" si="807"/>
        <v>1.8439555859999998E-2</v>
      </c>
      <c r="I5855" s="285">
        <f t="shared" si="808"/>
        <v>1.70184461E-3</v>
      </c>
      <c r="J5855" s="285">
        <v>5.2684335999999998E-2</v>
      </c>
      <c r="K5855" s="285">
        <v>1.6787015999999998E-2</v>
      </c>
      <c r="L5855" s="285">
        <v>9.7745452000000009E-4</v>
      </c>
      <c r="M5855" s="285">
        <v>1.5728730000000001E-4</v>
      </c>
      <c r="N5855" s="285">
        <v>4.9607519000000001E-3</v>
      </c>
      <c r="O5855" s="285">
        <v>9.0518447000000003E-4</v>
      </c>
      <c r="P5855" s="285">
        <v>6.7508534000000002E-4</v>
      </c>
      <c r="Q5855" s="285">
        <v>3.0037811000000001E-4</v>
      </c>
      <c r="R5855" s="285">
        <v>0</v>
      </c>
      <c r="S5855" s="285">
        <v>0</v>
      </c>
      <c r="T5855" s="285">
        <v>0</v>
      </c>
      <c r="U5855" s="285">
        <v>1.4014665E-3</v>
      </c>
      <c r="V5855" s="110"/>
      <c r="W5855" s="89">
        <f t="shared" si="810"/>
        <v>0.39025434074074072</v>
      </c>
      <c r="X5855" s="248">
        <v>-19.344221000000001</v>
      </c>
      <c r="Y5855" s="248">
        <v>-9.8635324000000004</v>
      </c>
      <c r="Z5855" s="248">
        <v>-7.0810997000000002</v>
      </c>
      <c r="AA5855" s="248">
        <v>-1.2355375E-3</v>
      </c>
      <c r="AB5855" s="248">
        <v>-0.82361666</v>
      </c>
      <c r="AC5855" s="248">
        <v>-0.38020916999999999</v>
      </c>
      <c r="AD5855" s="248">
        <v>-1.1945275</v>
      </c>
      <c r="AE5855" s="250">
        <v>7.7162814999999999E-7</v>
      </c>
      <c r="AF5855" s="250">
        <v>2.0080740000000001E-9</v>
      </c>
      <c r="AG5855" s="78">
        <v>1.7510212000000001E-2</v>
      </c>
      <c r="AH5855" s="85"/>
      <c r="AI5855" s="85"/>
      <c r="AJ5855" s="85"/>
      <c r="AK5855" s="85"/>
      <c r="AL5855" s="85"/>
      <c r="AM5855" s="85"/>
      <c r="AN5855" s="85"/>
      <c r="AS5855" s="20"/>
      <c r="AT5855" s="20"/>
      <c r="AU5855" s="20"/>
      <c r="AV5855" s="20"/>
      <c r="AW5855" s="20"/>
      <c r="AX5855" s="20"/>
      <c r="AY5855" s="20"/>
      <c r="AZ5855" s="20"/>
      <c r="BA5855" s="20"/>
      <c r="BB5855" s="20"/>
      <c r="BC5855" s="20"/>
      <c r="BD5855" s="20"/>
      <c r="BE5855" s="20"/>
      <c r="BF5855" s="20"/>
      <c r="BG5855" s="20"/>
      <c r="BH5855" s="20"/>
      <c r="BI5855" s="20"/>
      <c r="BJ5855" s="20"/>
      <c r="BK5855" s="20"/>
      <c r="BL5855" s="20"/>
      <c r="BM5855" s="20"/>
      <c r="BN5855" s="20"/>
      <c r="BO5855" s="20"/>
      <c r="BP5855" s="20"/>
      <c r="BQ5855" s="20"/>
      <c r="BR5855" s="20"/>
      <c r="BS5855" s="20"/>
      <c r="BT5855" s="20"/>
      <c r="BU5855" s="20"/>
      <c r="BV5855" s="20"/>
      <c r="BW5855" s="20"/>
      <c r="BX5855" s="20"/>
      <c r="BY5855" s="20"/>
      <c r="BZ5855" s="20"/>
      <c r="CA5855" s="20"/>
      <c r="CB5855" s="20"/>
      <c r="CC5855" s="20"/>
      <c r="CD5855" s="20"/>
      <c r="CE5855" s="20"/>
      <c r="CF5855" s="20"/>
      <c r="CG5855" s="20"/>
      <c r="CH5855" s="20"/>
      <c r="CI5855" s="20"/>
      <c r="CJ5855" s="20"/>
      <c r="CK5855" s="20"/>
      <c r="CL5855" s="20"/>
      <c r="CM5855" s="20"/>
      <c r="CN5855" s="20"/>
      <c r="CO5855" s="20"/>
      <c r="CP5855" s="20"/>
      <c r="CQ5855" s="20"/>
      <c r="CR5855" s="20"/>
      <c r="CS5855" s="20"/>
      <c r="CT5855" s="20"/>
      <c r="CU5855" s="20"/>
      <c r="CV5855" s="20"/>
      <c r="CW5855" s="20"/>
      <c r="CX5855" s="20"/>
      <c r="CY5855" s="20"/>
      <c r="CZ5855" s="20"/>
      <c r="DA5855" s="20"/>
      <c r="DB5855" s="20"/>
      <c r="DC5855" s="20"/>
      <c r="DD5855" s="20"/>
      <c r="DE5855" s="20"/>
      <c r="DF5855" s="20"/>
      <c r="DG5855" s="20"/>
      <c r="DH5855" s="20"/>
      <c r="DI5855" s="20"/>
      <c r="DJ5855" s="20"/>
      <c r="DK5855" s="20"/>
      <c r="DL5855" s="20"/>
      <c r="DM5855" s="20"/>
      <c r="DN5855" s="20"/>
      <c r="DO5855" s="20"/>
      <c r="DP5855" s="20"/>
      <c r="DQ5855" s="20"/>
      <c r="DR5855" s="20"/>
      <c r="DS5855" s="20"/>
      <c r="DT5855" s="20"/>
      <c r="DU5855" s="20"/>
      <c r="DV5855" s="20"/>
      <c r="DW5855" s="20"/>
      <c r="DX5855" s="20"/>
      <c r="DY5855" s="20"/>
    </row>
    <row r="5856" spans="1:129" x14ac:dyDescent="0.15">
      <c r="A5856" s="61" t="s">
        <v>1953</v>
      </c>
      <c r="B5856" s="67" t="s">
        <v>1954</v>
      </c>
      <c r="C5856" s="114" t="s">
        <v>1955</v>
      </c>
      <c r="D5856" s="73"/>
      <c r="E5856" s="105"/>
      <c r="F5856" s="125">
        <f t="shared" si="805"/>
        <v>0</v>
      </c>
      <c r="G5856" s="125">
        <f t="shared" si="806"/>
        <v>0</v>
      </c>
      <c r="H5856" s="125">
        <f t="shared" si="807"/>
        <v>0</v>
      </c>
      <c r="I5856" s="125">
        <f t="shared" si="808"/>
        <v>0</v>
      </c>
      <c r="J5856" s="125"/>
      <c r="K5856" s="125"/>
      <c r="L5856" s="125"/>
      <c r="M5856" s="125"/>
      <c r="N5856" s="125"/>
      <c r="O5856" s="125"/>
      <c r="P5856" s="125"/>
      <c r="Q5856" s="125"/>
      <c r="R5856" s="125"/>
      <c r="S5856" s="125"/>
      <c r="T5856" s="125"/>
      <c r="U5856" s="125"/>
      <c r="V5856" s="246"/>
      <c r="W5856" s="246"/>
      <c r="X5856" s="275"/>
      <c r="Y5856" s="275"/>
      <c r="Z5856" s="275"/>
      <c r="AA5856" s="275"/>
      <c r="AB5856" s="275"/>
      <c r="AC5856" s="275"/>
      <c r="AD5856" s="275"/>
      <c r="AE5856" s="70"/>
      <c r="AF5856" s="70"/>
      <c r="AG5856" s="70"/>
      <c r="AH5856" s="85"/>
      <c r="AI5856" s="85"/>
      <c r="AJ5856" s="85"/>
      <c r="AK5856" s="85"/>
      <c r="AL5856" s="85"/>
      <c r="AM5856" s="85"/>
      <c r="AN5856" s="85"/>
      <c r="AS5856" s="20"/>
      <c r="AT5856" s="20"/>
      <c r="AU5856" s="20"/>
      <c r="AV5856" s="20"/>
      <c r="AW5856" s="20"/>
      <c r="AX5856" s="20"/>
      <c r="AY5856" s="20"/>
      <c r="AZ5856" s="20"/>
      <c r="BA5856" s="20"/>
      <c r="BB5856" s="20"/>
      <c r="BC5856" s="20"/>
      <c r="BD5856" s="20"/>
      <c r="BE5856" s="20"/>
      <c r="BF5856" s="20"/>
      <c r="BG5856" s="20"/>
      <c r="BH5856" s="20"/>
      <c r="BI5856" s="20"/>
      <c r="BJ5856" s="20"/>
      <c r="BK5856" s="20"/>
      <c r="BL5856" s="20"/>
      <c r="BM5856" s="20"/>
      <c r="BN5856" s="20"/>
      <c r="BO5856" s="20"/>
      <c r="BP5856" s="20"/>
      <c r="BQ5856" s="20"/>
      <c r="BR5856" s="20"/>
      <c r="BS5856" s="20"/>
      <c r="BT5856" s="20"/>
      <c r="BU5856" s="20"/>
      <c r="BV5856" s="20"/>
      <c r="BW5856" s="20"/>
      <c r="BX5856" s="20"/>
      <c r="BY5856" s="20"/>
      <c r="BZ5856" s="20"/>
      <c r="CA5856" s="20"/>
      <c r="CB5856" s="20"/>
      <c r="CC5856" s="20"/>
      <c r="CD5856" s="20"/>
      <c r="CE5856" s="20"/>
      <c r="CF5856" s="20"/>
      <c r="CG5856" s="20"/>
      <c r="CH5856" s="20"/>
      <c r="CI5856" s="20"/>
      <c r="CJ5856" s="20"/>
      <c r="CK5856" s="20"/>
      <c r="CL5856" s="20"/>
      <c r="CM5856" s="20"/>
      <c r="CN5856" s="20"/>
      <c r="CO5856" s="20"/>
      <c r="CP5856" s="20"/>
      <c r="CQ5856" s="20"/>
      <c r="CR5856" s="20"/>
      <c r="CS5856" s="20"/>
      <c r="CT5856" s="20"/>
      <c r="CU5856" s="20"/>
      <c r="CV5856" s="20"/>
      <c r="CW5856" s="20"/>
      <c r="CX5856" s="20"/>
      <c r="CY5856" s="20"/>
      <c r="CZ5856" s="20"/>
      <c r="DA5856" s="20"/>
      <c r="DB5856" s="20"/>
      <c r="DC5856" s="20"/>
      <c r="DD5856" s="20"/>
      <c r="DE5856" s="20"/>
      <c r="DF5856" s="20"/>
      <c r="DG5856" s="20"/>
      <c r="DH5856" s="20"/>
      <c r="DI5856" s="20"/>
      <c r="DJ5856" s="20"/>
      <c r="DK5856" s="20"/>
      <c r="DL5856" s="20"/>
      <c r="DM5856" s="20"/>
      <c r="DN5856" s="20"/>
      <c r="DO5856" s="20"/>
      <c r="DP5856" s="20"/>
      <c r="DQ5856" s="20"/>
      <c r="DR5856" s="20"/>
      <c r="DS5856" s="20"/>
      <c r="DT5856" s="20"/>
      <c r="DU5856" s="20"/>
      <c r="DV5856" s="20"/>
      <c r="DW5856" s="20"/>
      <c r="DX5856" s="20"/>
      <c r="DY5856" s="20"/>
    </row>
    <row r="5857" spans="1:129" x14ac:dyDescent="0.15">
      <c r="B5857" s="77" t="s">
        <v>1956</v>
      </c>
      <c r="C5857" s="114"/>
      <c r="D5857" s="145" t="s">
        <v>38</v>
      </c>
      <c r="E5857" s="285" t="s">
        <v>1957</v>
      </c>
      <c r="F5857" s="285">
        <f t="shared" si="805"/>
        <v>0.20555107716999999</v>
      </c>
      <c r="G5857" s="285">
        <f t="shared" si="806"/>
        <v>1.5701921009999998E-2</v>
      </c>
      <c r="H5857" s="285">
        <f t="shared" si="807"/>
        <v>4.80700134E-2</v>
      </c>
      <c r="I5857" s="285">
        <f t="shared" si="808"/>
        <v>4.4365327600000004E-3</v>
      </c>
      <c r="J5857" s="285">
        <v>0.13734261</v>
      </c>
      <c r="K5857" s="285">
        <v>4.3762013000000002E-2</v>
      </c>
      <c r="L5857" s="285">
        <v>2.5481228000000002E-3</v>
      </c>
      <c r="M5857" s="285">
        <v>4.1003170999999997E-4</v>
      </c>
      <c r="N5857" s="285">
        <v>1.2932167E-2</v>
      </c>
      <c r="O5857" s="285">
        <v>2.3597223E-3</v>
      </c>
      <c r="P5857" s="285">
        <v>1.7598776E-3</v>
      </c>
      <c r="Q5857" s="285">
        <v>7.8305466000000001E-4</v>
      </c>
      <c r="R5857" s="285">
        <v>0</v>
      </c>
      <c r="S5857" s="285">
        <v>0</v>
      </c>
      <c r="T5857" s="285">
        <v>0</v>
      </c>
      <c r="U5857" s="285">
        <v>3.6534781E-3</v>
      </c>
      <c r="V5857" s="110"/>
      <c r="W5857" s="89">
        <f t="shared" ref="W5857:W5869" si="811">J5857/0.135</f>
        <v>1.0173526666666666</v>
      </c>
      <c r="X5857" s="248">
        <v>-45.490805000000002</v>
      </c>
      <c r="Y5857" s="248">
        <v>-23.19556</v>
      </c>
      <c r="Z5857" s="248">
        <v>-16.652256000000001</v>
      </c>
      <c r="AA5857" s="248">
        <v>-2.9055496000000001E-3</v>
      </c>
      <c r="AB5857" s="248">
        <v>-1.9368567999999999</v>
      </c>
      <c r="AC5857" s="248">
        <v>-0.89411826999999999</v>
      </c>
      <c r="AD5857" s="248">
        <v>-2.8091086000000001</v>
      </c>
      <c r="AE5857" s="250">
        <v>2.0115547999999999E-6</v>
      </c>
      <c r="AF5857" s="250">
        <v>5.2348411E-9</v>
      </c>
      <c r="AG5857" s="78">
        <v>4.5647312000000002E-2</v>
      </c>
      <c r="AH5857" s="85"/>
      <c r="AI5857" s="85"/>
      <c r="AJ5857" s="85"/>
      <c r="AK5857" s="85"/>
      <c r="AL5857" s="85"/>
      <c r="AM5857" s="85"/>
      <c r="AN5857" s="85"/>
      <c r="AS5857" s="20"/>
      <c r="AT5857" s="20"/>
      <c r="AU5857" s="20"/>
      <c r="AV5857" s="20"/>
      <c r="AW5857" s="20"/>
      <c r="AX5857" s="20"/>
      <c r="AY5857" s="20"/>
      <c r="AZ5857" s="20"/>
      <c r="BA5857" s="20"/>
      <c r="BB5857" s="20"/>
      <c r="BC5857" s="20"/>
      <c r="BD5857" s="20"/>
      <c r="BE5857" s="20"/>
      <c r="BF5857" s="20"/>
      <c r="BG5857" s="20"/>
      <c r="BH5857" s="20"/>
      <c r="BI5857" s="20"/>
      <c r="BJ5857" s="20"/>
      <c r="BK5857" s="20"/>
      <c r="BL5857" s="20"/>
      <c r="BM5857" s="20"/>
      <c r="BN5857" s="20"/>
      <c r="BO5857" s="20"/>
      <c r="BP5857" s="20"/>
      <c r="BQ5857" s="20"/>
      <c r="BR5857" s="20"/>
      <c r="BS5857" s="20"/>
      <c r="BT5857" s="20"/>
      <c r="BU5857" s="20"/>
      <c r="BV5857" s="20"/>
      <c r="BW5857" s="20"/>
      <c r="BX5857" s="20"/>
      <c r="BY5857" s="20"/>
      <c r="BZ5857" s="20"/>
      <c r="CA5857" s="20"/>
      <c r="CB5857" s="20"/>
      <c r="CC5857" s="20"/>
      <c r="CD5857" s="20"/>
      <c r="CE5857" s="20"/>
      <c r="CF5857" s="20"/>
      <c r="CG5857" s="20"/>
      <c r="CH5857" s="20"/>
      <c r="CI5857" s="20"/>
      <c r="CJ5857" s="20"/>
      <c r="CK5857" s="20"/>
      <c r="CL5857" s="20"/>
      <c r="CM5857" s="20"/>
      <c r="CN5857" s="20"/>
      <c r="CO5857" s="20"/>
      <c r="CP5857" s="20"/>
      <c r="CQ5857" s="20"/>
      <c r="CR5857" s="20"/>
      <c r="CS5857" s="20"/>
      <c r="CT5857" s="20"/>
      <c r="CU5857" s="20"/>
      <c r="CV5857" s="20"/>
      <c r="CW5857" s="20"/>
      <c r="CX5857" s="20"/>
      <c r="CY5857" s="20"/>
      <c r="CZ5857" s="20"/>
      <c r="DA5857" s="20"/>
      <c r="DB5857" s="20"/>
      <c r="DC5857" s="20"/>
      <c r="DD5857" s="20"/>
      <c r="DE5857" s="20"/>
      <c r="DF5857" s="20"/>
      <c r="DG5857" s="20"/>
      <c r="DH5857" s="20"/>
      <c r="DI5857" s="20"/>
      <c r="DJ5857" s="20"/>
      <c r="DK5857" s="20"/>
      <c r="DL5857" s="20"/>
      <c r="DM5857" s="20"/>
      <c r="DN5857" s="20"/>
      <c r="DO5857" s="20"/>
      <c r="DP5857" s="20"/>
      <c r="DQ5857" s="20"/>
      <c r="DR5857" s="20"/>
      <c r="DS5857" s="20"/>
      <c r="DT5857" s="20"/>
      <c r="DU5857" s="20"/>
      <c r="DV5857" s="20"/>
      <c r="DW5857" s="20"/>
      <c r="DX5857" s="20"/>
      <c r="DY5857" s="20"/>
    </row>
    <row r="5858" spans="1:129" x14ac:dyDescent="0.15">
      <c r="B5858" s="77" t="s">
        <v>1958</v>
      </c>
      <c r="C5858" s="75"/>
      <c r="D5858" s="145" t="s">
        <v>38</v>
      </c>
      <c r="E5858" s="285" t="s">
        <v>1959</v>
      </c>
      <c r="F5858" s="285">
        <f t="shared" si="805"/>
        <v>6.1447809919999999E-2</v>
      </c>
      <c r="G5858" s="285">
        <f t="shared" si="806"/>
        <v>4.6939604399999996E-3</v>
      </c>
      <c r="H5858" s="285">
        <f t="shared" si="807"/>
        <v>1.4370136410000001E-2</v>
      </c>
      <c r="I5858" s="285">
        <f t="shared" si="808"/>
        <v>1.32626507E-3</v>
      </c>
      <c r="J5858" s="285">
        <v>4.1057448000000003E-2</v>
      </c>
      <c r="K5858" s="285">
        <v>1.3082295000000001E-2</v>
      </c>
      <c r="L5858" s="285">
        <v>7.6174041999999996E-4</v>
      </c>
      <c r="M5858" s="285">
        <v>1.2257562E-4</v>
      </c>
      <c r="N5858" s="285">
        <v>3.8659651999999999E-3</v>
      </c>
      <c r="O5858" s="285">
        <v>7.0541962000000001E-4</v>
      </c>
      <c r="P5858" s="285">
        <v>5.2610099E-4</v>
      </c>
      <c r="Q5858" s="285">
        <v>2.3408777E-4</v>
      </c>
      <c r="R5858" s="285">
        <v>0</v>
      </c>
      <c r="S5858" s="285">
        <v>0</v>
      </c>
      <c r="T5858" s="285">
        <v>0</v>
      </c>
      <c r="U5858" s="285">
        <v>1.0921773000000001E-3</v>
      </c>
      <c r="V5858" s="110"/>
      <c r="W5858" s="89">
        <f t="shared" si="811"/>
        <v>0.30412924444444445</v>
      </c>
      <c r="X5858" s="248">
        <v>-20.336231999999999</v>
      </c>
      <c r="Y5858" s="248">
        <v>-10.369355000000001</v>
      </c>
      <c r="Z5858" s="248">
        <v>-7.4442329999999997</v>
      </c>
      <c r="AA5858" s="248">
        <v>-1.2988984000000001E-3</v>
      </c>
      <c r="AB5858" s="248">
        <v>-0.86585341000000005</v>
      </c>
      <c r="AC5858" s="248">
        <v>-0.39970707999999999</v>
      </c>
      <c r="AD5858" s="248">
        <v>-1.2557853000000001</v>
      </c>
      <c r="AE5858" s="250">
        <v>6.0133779999999997E-7</v>
      </c>
      <c r="AF5858" s="250">
        <v>1.5649128E-9</v>
      </c>
      <c r="AG5858" s="78">
        <v>1.3645890000000001E-2</v>
      </c>
      <c r="AH5858" s="85"/>
      <c r="AI5858" s="85"/>
      <c r="AJ5858" s="85"/>
      <c r="AK5858" s="85"/>
      <c r="AL5858" s="85"/>
      <c r="AM5858" s="85"/>
      <c r="AN5858" s="85"/>
      <c r="AS5858" s="20"/>
      <c r="AT5858" s="20"/>
      <c r="AU5858" s="20"/>
      <c r="AV5858" s="20"/>
      <c r="AW5858" s="20"/>
      <c r="AX5858" s="20"/>
      <c r="AY5858" s="20"/>
      <c r="AZ5858" s="20"/>
      <c r="BA5858" s="20"/>
      <c r="BB5858" s="20"/>
      <c r="BC5858" s="20"/>
      <c r="BD5858" s="20"/>
      <c r="BE5858" s="20"/>
      <c r="BF5858" s="20"/>
      <c r="BG5858" s="20"/>
      <c r="BH5858" s="20"/>
      <c r="BI5858" s="20"/>
      <c r="BJ5858" s="20"/>
      <c r="BK5858" s="20"/>
      <c r="BL5858" s="20"/>
      <c r="BM5858" s="20"/>
      <c r="BN5858" s="20"/>
      <c r="BO5858" s="20"/>
      <c r="BP5858" s="20"/>
      <c r="BQ5858" s="20"/>
      <c r="BR5858" s="20"/>
      <c r="BS5858" s="20"/>
      <c r="BT5858" s="20"/>
      <c r="BU5858" s="20"/>
      <c r="BV5858" s="20"/>
      <c r="BW5858" s="20"/>
      <c r="BX5858" s="20"/>
      <c r="BY5858" s="20"/>
      <c r="BZ5858" s="20"/>
      <c r="CA5858" s="20"/>
      <c r="CB5858" s="20"/>
      <c r="CC5858" s="20"/>
      <c r="CD5858" s="20"/>
      <c r="CE5858" s="20"/>
      <c r="CF5858" s="20"/>
      <c r="CG5858" s="20"/>
      <c r="CH5858" s="20"/>
      <c r="CI5858" s="20"/>
      <c r="CJ5858" s="20"/>
      <c r="CK5858" s="20"/>
      <c r="CL5858" s="20"/>
      <c r="CM5858" s="20"/>
      <c r="CN5858" s="20"/>
      <c r="CO5858" s="20"/>
      <c r="CP5858" s="20"/>
      <c r="CQ5858" s="20"/>
      <c r="CR5858" s="20"/>
      <c r="CS5858" s="20"/>
      <c r="CT5858" s="20"/>
      <c r="CU5858" s="20"/>
      <c r="CV5858" s="20"/>
      <c r="CW5858" s="20"/>
      <c r="CX5858" s="20"/>
      <c r="CY5858" s="20"/>
      <c r="CZ5858" s="20"/>
      <c r="DA5858" s="20"/>
      <c r="DB5858" s="20"/>
      <c r="DC5858" s="20"/>
      <c r="DD5858" s="20"/>
      <c r="DE5858" s="20"/>
      <c r="DF5858" s="20"/>
      <c r="DG5858" s="20"/>
      <c r="DH5858" s="20"/>
      <c r="DI5858" s="20"/>
      <c r="DJ5858" s="20"/>
      <c r="DK5858" s="20"/>
      <c r="DL5858" s="20"/>
      <c r="DM5858" s="20"/>
      <c r="DN5858" s="20"/>
      <c r="DO5858" s="20"/>
      <c r="DP5858" s="20"/>
      <c r="DQ5858" s="20"/>
      <c r="DR5858" s="20"/>
      <c r="DS5858" s="20"/>
      <c r="DT5858" s="20"/>
      <c r="DU5858" s="20"/>
      <c r="DV5858" s="20"/>
      <c r="DW5858" s="20"/>
      <c r="DX5858" s="20"/>
      <c r="DY5858" s="20"/>
    </row>
    <row r="5859" spans="1:129" x14ac:dyDescent="0.15">
      <c r="B5859" s="77" t="s">
        <v>1960</v>
      </c>
      <c r="C5859" s="114"/>
      <c r="D5859" s="145" t="s">
        <v>38</v>
      </c>
      <c r="E5859" s="285" t="s">
        <v>1961</v>
      </c>
      <c r="F5859" s="285">
        <f t="shared" si="805"/>
        <v>0.10603825706</v>
      </c>
      <c r="G5859" s="285">
        <f t="shared" si="806"/>
        <v>8.1001973000000005E-3</v>
      </c>
      <c r="H5859" s="285">
        <f t="shared" si="807"/>
        <v>2.4798023190000001E-2</v>
      </c>
      <c r="I5859" s="285">
        <f t="shared" si="808"/>
        <v>2.2886875700000001E-3</v>
      </c>
      <c r="J5859" s="285">
        <v>7.0851348999999994E-2</v>
      </c>
      <c r="K5859" s="285">
        <v>2.2575642E-2</v>
      </c>
      <c r="L5859" s="285">
        <v>1.3145078E-3</v>
      </c>
      <c r="M5859" s="285">
        <v>2.1152430000000001E-4</v>
      </c>
      <c r="N5859" s="285">
        <v>6.6713559999999998E-3</v>
      </c>
      <c r="O5859" s="285">
        <v>1.2173170000000001E-3</v>
      </c>
      <c r="P5859" s="285">
        <v>9.0787338999999997E-4</v>
      </c>
      <c r="Q5859" s="285">
        <v>4.0395676999999998E-4</v>
      </c>
      <c r="R5859" s="285">
        <v>0</v>
      </c>
      <c r="S5859" s="285">
        <v>0</v>
      </c>
      <c r="T5859" s="285">
        <v>0</v>
      </c>
      <c r="U5859" s="285">
        <v>1.8847308000000001E-3</v>
      </c>
      <c r="V5859" s="110"/>
      <c r="W5859" s="89">
        <f t="shared" si="811"/>
        <v>0.52482480740740733</v>
      </c>
      <c r="X5859" s="248">
        <v>-31.673504999999999</v>
      </c>
      <c r="Y5859" s="248">
        <v>-16.150179000000001</v>
      </c>
      <c r="Z5859" s="248">
        <v>-11.594328000000001</v>
      </c>
      <c r="AA5859" s="248">
        <v>-2.0230229000000001E-3</v>
      </c>
      <c r="AB5859" s="248">
        <v>-1.3485590999999999</v>
      </c>
      <c r="AC5859" s="248">
        <v>-0.62254029</v>
      </c>
      <c r="AD5859" s="248">
        <v>-1.9558747000000001</v>
      </c>
      <c r="AE5859" s="250">
        <v>1.0377067999999999E-6</v>
      </c>
      <c r="AF5859" s="250">
        <v>2.7005132E-9</v>
      </c>
      <c r="AG5859" s="78">
        <v>2.3548217E-2</v>
      </c>
      <c r="AH5859" s="85"/>
      <c r="AI5859" s="85"/>
      <c r="AJ5859" s="85"/>
      <c r="AK5859" s="85"/>
      <c r="AL5859" s="85"/>
      <c r="AM5859" s="85"/>
      <c r="AN5859" s="85"/>
      <c r="AS5859" s="20"/>
      <c r="AT5859" s="20"/>
      <c r="AU5859" s="20"/>
      <c r="AV5859" s="20"/>
      <c r="AW5859" s="20"/>
      <c r="AX5859" s="20"/>
      <c r="AY5859" s="20"/>
      <c r="AZ5859" s="20"/>
      <c r="BA5859" s="20"/>
      <c r="BB5859" s="20"/>
      <c r="BC5859" s="20"/>
      <c r="BD5859" s="20"/>
      <c r="BE5859" s="20"/>
      <c r="BF5859" s="20"/>
      <c r="BG5859" s="20"/>
      <c r="BH5859" s="20"/>
      <c r="BI5859" s="20"/>
      <c r="BJ5859" s="20"/>
      <c r="BK5859" s="20"/>
      <c r="BL5859" s="20"/>
      <c r="BM5859" s="20"/>
      <c r="BN5859" s="20"/>
      <c r="BO5859" s="20"/>
      <c r="BP5859" s="20"/>
      <c r="BQ5859" s="20"/>
      <c r="BR5859" s="20"/>
      <c r="BS5859" s="20"/>
      <c r="BT5859" s="20"/>
      <c r="BU5859" s="20"/>
      <c r="BV5859" s="20"/>
      <c r="BW5859" s="20"/>
      <c r="BX5859" s="20"/>
      <c r="BY5859" s="20"/>
      <c r="BZ5859" s="20"/>
      <c r="CA5859" s="20"/>
      <c r="CB5859" s="20"/>
      <c r="CC5859" s="20"/>
      <c r="CD5859" s="20"/>
      <c r="CE5859" s="20"/>
      <c r="CF5859" s="20"/>
      <c r="CG5859" s="20"/>
      <c r="CH5859" s="20"/>
      <c r="CI5859" s="20"/>
      <c r="CJ5859" s="20"/>
      <c r="CK5859" s="20"/>
      <c r="CL5859" s="20"/>
      <c r="CM5859" s="20"/>
      <c r="CN5859" s="20"/>
      <c r="CO5859" s="20"/>
      <c r="CP5859" s="20"/>
      <c r="CQ5859" s="20"/>
      <c r="CR5859" s="20"/>
      <c r="CS5859" s="20"/>
      <c r="CT5859" s="20"/>
      <c r="CU5859" s="20"/>
      <c r="CV5859" s="20"/>
      <c r="CW5859" s="20"/>
      <c r="CX5859" s="20"/>
      <c r="CY5859" s="20"/>
      <c r="CZ5859" s="20"/>
      <c r="DA5859" s="20"/>
      <c r="DB5859" s="20"/>
      <c r="DC5859" s="20"/>
      <c r="DD5859" s="20"/>
      <c r="DE5859" s="20"/>
      <c r="DF5859" s="20"/>
      <c r="DG5859" s="20"/>
      <c r="DH5859" s="20"/>
      <c r="DI5859" s="20"/>
      <c r="DJ5859" s="20"/>
      <c r="DK5859" s="20"/>
      <c r="DL5859" s="20"/>
      <c r="DM5859" s="20"/>
      <c r="DN5859" s="20"/>
      <c r="DO5859" s="20"/>
      <c r="DP5859" s="20"/>
      <c r="DQ5859" s="20"/>
      <c r="DR5859" s="20"/>
      <c r="DS5859" s="20"/>
      <c r="DT5859" s="20"/>
      <c r="DU5859" s="20"/>
      <c r="DV5859" s="20"/>
      <c r="DW5859" s="20"/>
      <c r="DX5859" s="20"/>
      <c r="DY5859" s="20"/>
    </row>
    <row r="5860" spans="1:129" x14ac:dyDescent="0.15">
      <c r="B5860" s="77" t="s">
        <v>1962</v>
      </c>
      <c r="C5860" s="75"/>
      <c r="D5860" s="145" t="s">
        <v>38</v>
      </c>
      <c r="E5860" s="285" t="s">
        <v>1963</v>
      </c>
      <c r="F5860" s="285">
        <f t="shared" si="805"/>
        <v>3.5889871908999997E-2</v>
      </c>
      <c r="G5860" s="285">
        <f t="shared" si="806"/>
        <v>2.7416052389999997E-3</v>
      </c>
      <c r="H5860" s="285">
        <f t="shared" si="807"/>
        <v>8.3931769599999984E-3</v>
      </c>
      <c r="I5860" s="285">
        <f t="shared" si="808"/>
        <v>7.7463271000000002E-4</v>
      </c>
      <c r="J5860" s="285">
        <v>2.3980457E-2</v>
      </c>
      <c r="K5860" s="285">
        <v>7.6409863999999999E-3</v>
      </c>
      <c r="L5860" s="285">
        <v>4.4491034000000002E-4</v>
      </c>
      <c r="M5860" s="285">
        <v>7.1592838999999997E-5</v>
      </c>
      <c r="N5860" s="285">
        <v>2.2579974E-3</v>
      </c>
      <c r="O5860" s="285">
        <v>4.12015E-4</v>
      </c>
      <c r="P5860" s="285">
        <v>3.0728021999999999E-4</v>
      </c>
      <c r="Q5860" s="285">
        <v>1.3672382999999999E-4</v>
      </c>
      <c r="R5860" s="285">
        <v>0</v>
      </c>
      <c r="S5860" s="285">
        <v>0</v>
      </c>
      <c r="T5860" s="285">
        <v>0</v>
      </c>
      <c r="U5860" s="285">
        <v>6.3790888000000003E-4</v>
      </c>
      <c r="V5860" s="110"/>
      <c r="W5860" s="89">
        <f t="shared" si="811"/>
        <v>0.1776330148148148</v>
      </c>
      <c r="X5860" s="248">
        <v>-17.431056000000002</v>
      </c>
      <c r="Y5860" s="248">
        <v>-8.8880181999999994</v>
      </c>
      <c r="Z5860" s="248">
        <v>-6.3807710999999996</v>
      </c>
      <c r="AA5860" s="248">
        <v>-1.1133415000000001E-3</v>
      </c>
      <c r="AB5860" s="248">
        <v>-0.74216006000000001</v>
      </c>
      <c r="AC5860" s="248">
        <v>-0.34260606999999998</v>
      </c>
      <c r="AD5860" s="248">
        <v>-1.0763874</v>
      </c>
      <c r="AE5860" s="250">
        <v>3.5122384999999998E-7</v>
      </c>
      <c r="AF5860" s="250">
        <v>9.1401986999999995E-10</v>
      </c>
      <c r="AG5860" s="78">
        <v>7.9701656000000006E-3</v>
      </c>
      <c r="AH5860" s="85"/>
      <c r="AI5860" s="85"/>
      <c r="AJ5860" s="85"/>
      <c r="AK5860" s="85"/>
      <c r="AL5860" s="85"/>
      <c r="AM5860" s="85"/>
      <c r="AN5860" s="85"/>
      <c r="AS5860" s="20"/>
      <c r="AT5860" s="20"/>
      <c r="AU5860" s="20"/>
      <c r="AV5860" s="20"/>
      <c r="AW5860" s="20"/>
      <c r="AX5860" s="20"/>
      <c r="AY5860" s="20"/>
      <c r="AZ5860" s="20"/>
      <c r="BA5860" s="20"/>
      <c r="BB5860" s="20"/>
      <c r="BC5860" s="20"/>
      <c r="BD5860" s="20"/>
      <c r="BE5860" s="20"/>
      <c r="BF5860" s="20"/>
      <c r="BG5860" s="20"/>
      <c r="BH5860" s="20"/>
      <c r="BI5860" s="20"/>
      <c r="BJ5860" s="20"/>
      <c r="BK5860" s="20"/>
      <c r="BL5860" s="20"/>
      <c r="BM5860" s="20"/>
      <c r="BN5860" s="20"/>
      <c r="BO5860" s="20"/>
      <c r="BP5860" s="20"/>
      <c r="BQ5860" s="20"/>
      <c r="BR5860" s="20"/>
      <c r="BS5860" s="20"/>
      <c r="BT5860" s="20"/>
      <c r="BU5860" s="20"/>
      <c r="BV5860" s="20"/>
      <c r="BW5860" s="20"/>
      <c r="BX5860" s="20"/>
      <c r="BY5860" s="20"/>
      <c r="BZ5860" s="20"/>
      <c r="CA5860" s="20"/>
      <c r="CB5860" s="20"/>
      <c r="CC5860" s="20"/>
      <c r="CD5860" s="20"/>
      <c r="CE5860" s="20"/>
      <c r="CF5860" s="20"/>
      <c r="CG5860" s="20"/>
      <c r="CH5860" s="20"/>
      <c r="CI5860" s="20"/>
      <c r="CJ5860" s="20"/>
      <c r="CK5860" s="20"/>
      <c r="CL5860" s="20"/>
      <c r="CM5860" s="20"/>
      <c r="CN5860" s="20"/>
      <c r="CO5860" s="20"/>
      <c r="CP5860" s="20"/>
      <c r="CQ5860" s="20"/>
      <c r="CR5860" s="20"/>
      <c r="CS5860" s="20"/>
      <c r="CT5860" s="20"/>
      <c r="CU5860" s="20"/>
      <c r="CV5860" s="20"/>
      <c r="CW5860" s="20"/>
      <c r="CX5860" s="20"/>
      <c r="CY5860" s="20"/>
      <c r="CZ5860" s="20"/>
      <c r="DA5860" s="20"/>
      <c r="DB5860" s="20"/>
      <c r="DC5860" s="20"/>
      <c r="DD5860" s="20"/>
      <c r="DE5860" s="20"/>
      <c r="DF5860" s="20"/>
      <c r="DG5860" s="20"/>
      <c r="DH5860" s="20"/>
      <c r="DI5860" s="20"/>
      <c r="DJ5860" s="20"/>
      <c r="DK5860" s="20"/>
      <c r="DL5860" s="20"/>
      <c r="DM5860" s="20"/>
      <c r="DN5860" s="20"/>
      <c r="DO5860" s="20"/>
      <c r="DP5860" s="20"/>
      <c r="DQ5860" s="20"/>
      <c r="DR5860" s="20"/>
      <c r="DS5860" s="20"/>
      <c r="DT5860" s="20"/>
      <c r="DU5860" s="20"/>
      <c r="DV5860" s="20"/>
      <c r="DW5860" s="20"/>
      <c r="DX5860" s="20"/>
      <c r="DY5860" s="20"/>
    </row>
    <row r="5861" spans="1:129" x14ac:dyDescent="0.15">
      <c r="B5861" s="77" t="s">
        <v>1964</v>
      </c>
      <c r="C5861" s="75"/>
      <c r="D5861" s="145" t="s">
        <v>38</v>
      </c>
      <c r="E5861" s="285" t="s">
        <v>1965</v>
      </c>
      <c r="F5861" s="285">
        <f t="shared" si="805"/>
        <v>-0.22295222969</v>
      </c>
      <c r="G5861" s="285">
        <f t="shared" si="806"/>
        <v>-1.703118449E-2</v>
      </c>
      <c r="H5861" s="285">
        <f t="shared" si="807"/>
        <v>-5.2139432899999991E-2</v>
      </c>
      <c r="I5861" s="285">
        <f t="shared" si="808"/>
        <v>-4.8121123000000009E-3</v>
      </c>
      <c r="J5861" s="285">
        <v>-0.1489695</v>
      </c>
      <c r="K5861" s="285">
        <v>-4.7466733999999997E-2</v>
      </c>
      <c r="L5861" s="285">
        <v>-2.7638368999999999E-3</v>
      </c>
      <c r="M5861" s="285">
        <v>-4.4474339000000001E-4</v>
      </c>
      <c r="N5861" s="285">
        <v>-1.4026953999999999E-2</v>
      </c>
      <c r="O5861" s="285">
        <v>-2.5594871000000001E-3</v>
      </c>
      <c r="P5861" s="285">
        <v>-1.9088620000000001E-3</v>
      </c>
      <c r="Q5861" s="285">
        <v>-8.4934500000000005E-4</v>
      </c>
      <c r="R5861" s="285">
        <v>0</v>
      </c>
      <c r="S5861" s="285">
        <v>0</v>
      </c>
      <c r="T5861" s="285">
        <v>0</v>
      </c>
      <c r="U5861" s="285">
        <v>-3.9627673000000004E-3</v>
      </c>
      <c r="V5861" s="110"/>
      <c r="W5861" s="89">
        <f t="shared" si="811"/>
        <v>-1.1034777777777778</v>
      </c>
      <c r="X5861" s="248">
        <v>-29.051760000000002</v>
      </c>
      <c r="Y5861" s="248">
        <v>-14.813364</v>
      </c>
      <c r="Z5861" s="248">
        <v>-10.634619000000001</v>
      </c>
      <c r="AA5861" s="248">
        <v>-1.8555691000000001E-3</v>
      </c>
      <c r="AB5861" s="248">
        <v>-1.2369334000000001</v>
      </c>
      <c r="AC5861" s="248">
        <v>-0.57101011000000002</v>
      </c>
      <c r="AD5861" s="248">
        <v>-1.793979</v>
      </c>
      <c r="AE5861" s="250">
        <v>-2.1818451000000001E-6</v>
      </c>
      <c r="AF5861" s="250">
        <v>-5.6780022000000003E-9</v>
      </c>
      <c r="AG5861" s="78">
        <v>-4.9511634999999998E-2</v>
      </c>
      <c r="AH5861" s="85"/>
      <c r="AI5861" s="85"/>
      <c r="AJ5861" s="85"/>
      <c r="AK5861" s="85"/>
      <c r="AL5861" s="85"/>
      <c r="AM5861" s="85"/>
      <c r="AN5861" s="85"/>
      <c r="AS5861" s="20"/>
      <c r="AT5861" s="20"/>
      <c r="AU5861" s="20"/>
      <c r="AV5861" s="20"/>
      <c r="AW5861" s="20"/>
      <c r="AX5861" s="20"/>
      <c r="AY5861" s="20"/>
      <c r="AZ5861" s="20"/>
      <c r="BA5861" s="20"/>
      <c r="BB5861" s="20"/>
      <c r="BC5861" s="20"/>
      <c r="BD5861" s="20"/>
      <c r="BE5861" s="20"/>
      <c r="BF5861" s="20"/>
      <c r="BG5861" s="20"/>
      <c r="BH5861" s="20"/>
      <c r="BI5861" s="20"/>
      <c r="BJ5861" s="20"/>
      <c r="BK5861" s="20"/>
      <c r="BL5861" s="20"/>
      <c r="BM5861" s="20"/>
      <c r="BN5861" s="20"/>
      <c r="BO5861" s="20"/>
      <c r="BP5861" s="20"/>
      <c r="BQ5861" s="20"/>
      <c r="BR5861" s="20"/>
      <c r="BS5861" s="20"/>
      <c r="BT5861" s="20"/>
      <c r="BU5861" s="20"/>
      <c r="BV5861" s="20"/>
      <c r="BW5861" s="20"/>
      <c r="BX5861" s="20"/>
      <c r="BY5861" s="20"/>
      <c r="BZ5861" s="20"/>
      <c r="CA5861" s="20"/>
      <c r="CB5861" s="20"/>
      <c r="CC5861" s="20"/>
      <c r="CD5861" s="20"/>
      <c r="CE5861" s="20"/>
      <c r="CF5861" s="20"/>
      <c r="CG5861" s="20"/>
      <c r="CH5861" s="20"/>
      <c r="CI5861" s="20"/>
      <c r="CJ5861" s="20"/>
      <c r="CK5861" s="20"/>
      <c r="CL5861" s="20"/>
      <c r="CM5861" s="20"/>
      <c r="CN5861" s="20"/>
      <c r="CO5861" s="20"/>
      <c r="CP5861" s="20"/>
      <c r="CQ5861" s="20"/>
      <c r="CR5861" s="20"/>
      <c r="CS5861" s="20"/>
      <c r="CT5861" s="20"/>
      <c r="CU5861" s="20"/>
      <c r="CV5861" s="20"/>
      <c r="CW5861" s="20"/>
      <c r="CX5861" s="20"/>
      <c r="CY5861" s="20"/>
      <c r="CZ5861" s="20"/>
      <c r="DA5861" s="20"/>
      <c r="DB5861" s="20"/>
      <c r="DC5861" s="20"/>
      <c r="DD5861" s="20"/>
      <c r="DE5861" s="20"/>
      <c r="DF5861" s="20"/>
      <c r="DG5861" s="20"/>
      <c r="DH5861" s="20"/>
      <c r="DI5861" s="20"/>
      <c r="DJ5861" s="20"/>
      <c r="DK5861" s="20"/>
      <c r="DL5861" s="20"/>
      <c r="DM5861" s="20"/>
      <c r="DN5861" s="20"/>
      <c r="DO5861" s="20"/>
      <c r="DP5861" s="20"/>
      <c r="DQ5861" s="20"/>
      <c r="DR5861" s="20"/>
      <c r="DS5861" s="20"/>
      <c r="DT5861" s="20"/>
      <c r="DU5861" s="20"/>
      <c r="DV5861" s="20"/>
      <c r="DW5861" s="20"/>
      <c r="DX5861" s="20"/>
      <c r="DY5861" s="20"/>
    </row>
    <row r="5862" spans="1:129" x14ac:dyDescent="0.15">
      <c r="B5862" s="77" t="s">
        <v>1966</v>
      </c>
      <c r="C5862" s="106">
        <v>1</v>
      </c>
      <c r="D5862" s="145" t="s">
        <v>38</v>
      </c>
      <c r="E5862" s="285" t="s">
        <v>1967</v>
      </c>
      <c r="F5862" s="285">
        <f t="shared" si="805"/>
        <v>-0.19250022044999998</v>
      </c>
      <c r="G5862" s="285">
        <f t="shared" si="806"/>
        <v>-1.4704973549999998E-2</v>
      </c>
      <c r="H5862" s="285">
        <f t="shared" si="807"/>
        <v>-4.5017948699999998E-2</v>
      </c>
      <c r="I5862" s="285">
        <f t="shared" si="808"/>
        <v>-4.1548482000000001E-3</v>
      </c>
      <c r="J5862" s="285">
        <v>-0.12862245</v>
      </c>
      <c r="K5862" s="285">
        <v>-4.0983472E-2</v>
      </c>
      <c r="L5862" s="285">
        <v>-2.3863373000000002E-3</v>
      </c>
      <c r="M5862" s="285">
        <v>-3.8399795000000002E-4</v>
      </c>
      <c r="N5862" s="285">
        <v>-1.2111077E-2</v>
      </c>
      <c r="O5862" s="285">
        <v>-2.2098985999999998E-3</v>
      </c>
      <c r="P5862" s="285">
        <v>-1.6481394E-3</v>
      </c>
      <c r="Q5862" s="285">
        <v>-7.333369E-4</v>
      </c>
      <c r="R5862" s="285">
        <v>0</v>
      </c>
      <c r="S5862" s="285">
        <v>0</v>
      </c>
      <c r="T5862" s="285">
        <v>0</v>
      </c>
      <c r="U5862" s="285">
        <v>-3.4215113E-3</v>
      </c>
      <c r="V5862" s="110"/>
      <c r="W5862" s="89">
        <f t="shared" si="811"/>
        <v>-0.95275888888888882</v>
      </c>
      <c r="X5862" s="248">
        <v>-25.083715000000002</v>
      </c>
      <c r="Y5862" s="248">
        <v>-12.790075</v>
      </c>
      <c r="Z5862" s="248">
        <v>-9.1820853000000007</v>
      </c>
      <c r="AA5862" s="248">
        <v>-1.6021255E-3</v>
      </c>
      <c r="AB5862" s="248">
        <v>-1.0679863999999999</v>
      </c>
      <c r="AC5862" s="248">
        <v>-0.49301848999999998</v>
      </c>
      <c r="AD5862" s="248">
        <v>-1.5489477</v>
      </c>
      <c r="AE5862" s="250">
        <v>-1.883837E-6</v>
      </c>
      <c r="AF5862" s="250">
        <v>-4.9024702E-9</v>
      </c>
      <c r="AG5862" s="78">
        <v>-4.274907E-2</v>
      </c>
      <c r="AH5862" s="85"/>
      <c r="AI5862" s="85"/>
      <c r="AJ5862" s="85"/>
      <c r="AK5862" s="85"/>
      <c r="AL5862" s="85"/>
      <c r="AM5862" s="85"/>
      <c r="AN5862" s="85"/>
      <c r="AS5862" s="20"/>
      <c r="AT5862" s="20"/>
      <c r="AU5862" s="20"/>
      <c r="AV5862" s="20"/>
      <c r="AW5862" s="20"/>
      <c r="AX5862" s="20"/>
      <c r="AY5862" s="20"/>
      <c r="AZ5862" s="20"/>
      <c r="BA5862" s="20"/>
      <c r="BB5862" s="20"/>
      <c r="BC5862" s="20"/>
      <c r="BD5862" s="20"/>
      <c r="BE5862" s="20"/>
      <c r="BF5862" s="20"/>
      <c r="BG5862" s="20"/>
      <c r="BH5862" s="20"/>
      <c r="BI5862" s="20"/>
      <c r="BJ5862" s="20"/>
      <c r="BK5862" s="20"/>
      <c r="BL5862" s="20"/>
      <c r="BM5862" s="20"/>
      <c r="BN5862" s="20"/>
      <c r="BO5862" s="20"/>
      <c r="BP5862" s="20"/>
      <c r="BQ5862" s="20"/>
      <c r="BR5862" s="20"/>
      <c r="BS5862" s="20"/>
      <c r="BT5862" s="20"/>
      <c r="BU5862" s="20"/>
      <c r="BV5862" s="20"/>
      <c r="BW5862" s="20"/>
      <c r="BX5862" s="20"/>
      <c r="BY5862" s="20"/>
      <c r="BZ5862" s="20"/>
      <c r="CA5862" s="20"/>
      <c r="CB5862" s="20"/>
      <c r="CC5862" s="20"/>
      <c r="CD5862" s="20"/>
      <c r="CE5862" s="20"/>
      <c r="CF5862" s="20"/>
      <c r="CG5862" s="20"/>
      <c r="CH5862" s="20"/>
      <c r="CI5862" s="20"/>
      <c r="CJ5862" s="20"/>
      <c r="CK5862" s="20"/>
      <c r="CL5862" s="20"/>
      <c r="CM5862" s="20"/>
      <c r="CN5862" s="20"/>
      <c r="CO5862" s="20"/>
      <c r="CP5862" s="20"/>
      <c r="CQ5862" s="20"/>
      <c r="CR5862" s="20"/>
      <c r="CS5862" s="20"/>
      <c r="CT5862" s="20"/>
      <c r="CU5862" s="20"/>
      <c r="CV5862" s="20"/>
      <c r="CW5862" s="20"/>
      <c r="CX5862" s="20"/>
      <c r="CY5862" s="20"/>
      <c r="CZ5862" s="20"/>
      <c r="DA5862" s="20"/>
      <c r="DB5862" s="20"/>
      <c r="DC5862" s="20"/>
      <c r="DD5862" s="20"/>
      <c r="DE5862" s="20"/>
      <c r="DF5862" s="20"/>
      <c r="DG5862" s="20"/>
      <c r="DH5862" s="20"/>
      <c r="DI5862" s="20"/>
      <c r="DJ5862" s="20"/>
      <c r="DK5862" s="20"/>
      <c r="DL5862" s="20"/>
      <c r="DM5862" s="20"/>
      <c r="DN5862" s="20"/>
      <c r="DO5862" s="20"/>
      <c r="DP5862" s="20"/>
      <c r="DQ5862" s="20"/>
      <c r="DR5862" s="20"/>
      <c r="DS5862" s="20"/>
      <c r="DT5862" s="20"/>
      <c r="DU5862" s="20"/>
      <c r="DV5862" s="20"/>
      <c r="DW5862" s="20"/>
      <c r="DX5862" s="20"/>
      <c r="DY5862" s="20"/>
    </row>
    <row r="5863" spans="1:129" x14ac:dyDescent="0.15">
      <c r="B5863" s="77" t="s">
        <v>1968</v>
      </c>
      <c r="C5863" s="75"/>
      <c r="D5863" s="145" t="s">
        <v>38</v>
      </c>
      <c r="E5863" s="285" t="s">
        <v>1969</v>
      </c>
      <c r="F5863" s="285">
        <f t="shared" si="805"/>
        <v>-9.7555195799999994E-2</v>
      </c>
      <c r="G5863" s="285">
        <f t="shared" si="806"/>
        <v>-7.45218155E-3</v>
      </c>
      <c r="H5863" s="285">
        <f t="shared" si="807"/>
        <v>-2.281418072E-2</v>
      </c>
      <c r="I5863" s="285">
        <f t="shared" si="808"/>
        <v>-2.1055925299999999E-3</v>
      </c>
      <c r="J5863" s="285">
        <v>-6.5183241000000003E-2</v>
      </c>
      <c r="K5863" s="285">
        <v>-2.0769590000000001E-2</v>
      </c>
      <c r="L5863" s="285">
        <v>-1.2093472E-3</v>
      </c>
      <c r="M5863" s="285">
        <v>-1.9460235E-4</v>
      </c>
      <c r="N5863" s="285">
        <v>-6.1376475000000002E-3</v>
      </c>
      <c r="O5863" s="285">
        <v>-1.1199317E-3</v>
      </c>
      <c r="P5863" s="285">
        <v>-8.3524352000000004E-4</v>
      </c>
      <c r="Q5863" s="285">
        <v>-3.7164023000000002E-4</v>
      </c>
      <c r="R5863" s="285">
        <v>0</v>
      </c>
      <c r="S5863" s="285">
        <v>0</v>
      </c>
      <c r="T5863" s="285">
        <v>0</v>
      </c>
      <c r="U5863" s="285">
        <v>-1.7339523000000001E-3</v>
      </c>
      <c r="V5863" s="110"/>
      <c r="W5863" s="89">
        <f t="shared" si="811"/>
        <v>-0.48283882222222219</v>
      </c>
      <c r="X5863" s="248">
        <v>-12.711917</v>
      </c>
      <c r="Y5863" s="248">
        <v>-6.4817498999999996</v>
      </c>
      <c r="Z5863" s="248">
        <v>-4.6532941000000001</v>
      </c>
      <c r="AA5863" s="248">
        <v>-8.1192462000000002E-4</v>
      </c>
      <c r="AB5863" s="248">
        <v>-0.54123379999999999</v>
      </c>
      <c r="AC5863" s="248">
        <v>-0.24985173999999999</v>
      </c>
      <c r="AD5863" s="248">
        <v>-0.78497521000000003</v>
      </c>
      <c r="AE5863" s="250">
        <v>-9.5469028000000004E-7</v>
      </c>
      <c r="AF5863" s="250">
        <v>-2.4844722000000001E-9</v>
      </c>
      <c r="AG5863" s="78">
        <v>-2.1664359000000001E-2</v>
      </c>
      <c r="AH5863" s="85"/>
      <c r="AI5863" s="85"/>
      <c r="AJ5863" s="85"/>
      <c r="AK5863" s="85"/>
      <c r="AL5863" s="85"/>
      <c r="AM5863" s="85"/>
      <c r="AN5863" s="85"/>
      <c r="AS5863" s="20"/>
      <c r="AT5863" s="20"/>
      <c r="AU5863" s="20"/>
      <c r="AV5863" s="20"/>
      <c r="AW5863" s="20"/>
      <c r="AX5863" s="20"/>
      <c r="AY5863" s="20"/>
      <c r="AZ5863" s="20"/>
      <c r="BA5863" s="20"/>
      <c r="BB5863" s="20"/>
      <c r="BC5863" s="20"/>
      <c r="BD5863" s="20"/>
      <c r="BE5863" s="20"/>
      <c r="BF5863" s="20"/>
      <c r="BG5863" s="20"/>
      <c r="BH5863" s="20"/>
      <c r="BI5863" s="20"/>
      <c r="BJ5863" s="20"/>
      <c r="BK5863" s="20"/>
      <c r="BL5863" s="20"/>
      <c r="BM5863" s="20"/>
      <c r="BN5863" s="20"/>
      <c r="BO5863" s="20"/>
      <c r="BP5863" s="20"/>
      <c r="BQ5863" s="20"/>
      <c r="BR5863" s="20"/>
      <c r="BS5863" s="20"/>
      <c r="BT5863" s="20"/>
      <c r="BU5863" s="20"/>
      <c r="BV5863" s="20"/>
      <c r="BW5863" s="20"/>
      <c r="BX5863" s="20"/>
      <c r="BY5863" s="20"/>
      <c r="BZ5863" s="20"/>
      <c r="CA5863" s="20"/>
      <c r="CB5863" s="20"/>
      <c r="CC5863" s="20"/>
      <c r="CD5863" s="20"/>
      <c r="CE5863" s="20"/>
      <c r="CF5863" s="20"/>
      <c r="CG5863" s="20"/>
      <c r="CH5863" s="20"/>
      <c r="CI5863" s="20"/>
      <c r="CJ5863" s="20"/>
      <c r="CK5863" s="20"/>
      <c r="CL5863" s="20"/>
      <c r="CM5863" s="20"/>
      <c r="CN5863" s="20"/>
      <c r="CO5863" s="20"/>
      <c r="CP5863" s="20"/>
      <c r="CQ5863" s="20"/>
      <c r="CR5863" s="20"/>
      <c r="CS5863" s="20"/>
      <c r="CT5863" s="20"/>
      <c r="CU5863" s="20"/>
      <c r="CV5863" s="20"/>
      <c r="CW5863" s="20"/>
      <c r="CX5863" s="20"/>
      <c r="CY5863" s="20"/>
      <c r="CZ5863" s="20"/>
      <c r="DA5863" s="20"/>
      <c r="DB5863" s="20"/>
      <c r="DC5863" s="20"/>
      <c r="DD5863" s="20"/>
      <c r="DE5863" s="20"/>
      <c r="DF5863" s="20"/>
      <c r="DG5863" s="20"/>
      <c r="DH5863" s="20"/>
      <c r="DI5863" s="20"/>
      <c r="DJ5863" s="20"/>
      <c r="DK5863" s="20"/>
      <c r="DL5863" s="20"/>
      <c r="DM5863" s="20"/>
      <c r="DN5863" s="20"/>
      <c r="DO5863" s="20"/>
      <c r="DP5863" s="20"/>
      <c r="DQ5863" s="20"/>
      <c r="DR5863" s="20"/>
      <c r="DS5863" s="20"/>
      <c r="DT5863" s="20"/>
      <c r="DU5863" s="20"/>
      <c r="DV5863" s="20"/>
      <c r="DW5863" s="20"/>
      <c r="DX5863" s="20"/>
      <c r="DY5863" s="20"/>
    </row>
    <row r="5864" spans="1:129" x14ac:dyDescent="0.15">
      <c r="B5864" s="77" t="s">
        <v>1970</v>
      </c>
      <c r="C5864" s="75"/>
      <c r="D5864" s="145" t="s">
        <v>38</v>
      </c>
      <c r="E5864" s="285" t="s">
        <v>1971</v>
      </c>
      <c r="F5864" s="285">
        <f t="shared" si="805"/>
        <v>-0.21425165748</v>
      </c>
      <c r="G5864" s="285">
        <f t="shared" si="806"/>
        <v>-1.6366552249999999E-2</v>
      </c>
      <c r="H5864" s="285">
        <f t="shared" si="807"/>
        <v>-5.01047227E-2</v>
      </c>
      <c r="I5864" s="285">
        <f t="shared" si="808"/>
        <v>-4.6243225299999998E-3</v>
      </c>
      <c r="J5864" s="285">
        <v>-0.14315606</v>
      </c>
      <c r="K5864" s="285">
        <v>-4.5614373E-2</v>
      </c>
      <c r="L5864" s="285">
        <v>-2.6559799E-3</v>
      </c>
      <c r="M5864" s="285">
        <v>-4.2738755000000002E-4</v>
      </c>
      <c r="N5864" s="285">
        <v>-1.347956E-2</v>
      </c>
      <c r="O5864" s="285">
        <v>-2.4596047E-3</v>
      </c>
      <c r="P5864" s="285">
        <v>-1.8343698E-3</v>
      </c>
      <c r="Q5864" s="285">
        <v>-8.1619983000000003E-4</v>
      </c>
      <c r="R5864" s="285">
        <v>0</v>
      </c>
      <c r="S5864" s="285">
        <v>0</v>
      </c>
      <c r="T5864" s="285">
        <v>0</v>
      </c>
      <c r="U5864" s="285">
        <v>-3.8081227E-3</v>
      </c>
      <c r="V5864" s="110"/>
      <c r="W5864" s="89">
        <f t="shared" si="811"/>
        <v>-1.0604152592592593</v>
      </c>
      <c r="X5864" s="248">
        <v>-27.918033000000001</v>
      </c>
      <c r="Y5864" s="248">
        <v>-14.235281000000001</v>
      </c>
      <c r="Z5864" s="248">
        <v>-10.219609</v>
      </c>
      <c r="AA5864" s="248">
        <v>-1.7831565999999999E-3</v>
      </c>
      <c r="AB5864" s="248">
        <v>-1.1886629</v>
      </c>
      <c r="AC5864" s="248">
        <v>-0.54872679000000002</v>
      </c>
      <c r="AD5864" s="248">
        <v>-1.7239701000000001</v>
      </c>
      <c r="AE5864" s="250">
        <v>-2.0966998999999998E-6</v>
      </c>
      <c r="AF5864" s="250">
        <v>-5.4564215999999997E-9</v>
      </c>
      <c r="AG5864" s="78">
        <v>-4.7579473999999997E-2</v>
      </c>
      <c r="AH5864" s="85"/>
      <c r="AI5864" s="85"/>
      <c r="AJ5864" s="85"/>
      <c r="AK5864" s="85"/>
      <c r="AL5864" s="85"/>
      <c r="AM5864" s="85"/>
      <c r="AN5864" s="85"/>
      <c r="AS5864" s="20"/>
      <c r="AT5864" s="20"/>
      <c r="AU5864" s="20"/>
      <c r="AV5864" s="20"/>
      <c r="AW5864" s="20"/>
      <c r="AX5864" s="20"/>
      <c r="AY5864" s="20"/>
      <c r="AZ5864" s="20"/>
      <c r="BA5864" s="20"/>
      <c r="BB5864" s="20"/>
      <c r="BC5864" s="20"/>
      <c r="BD5864" s="20"/>
      <c r="BE5864" s="20"/>
      <c r="BF5864" s="20"/>
      <c r="BG5864" s="20"/>
      <c r="BH5864" s="20"/>
      <c r="BI5864" s="20"/>
      <c r="BJ5864" s="20"/>
      <c r="BK5864" s="20"/>
      <c r="BL5864" s="20"/>
      <c r="BM5864" s="20"/>
      <c r="BN5864" s="20"/>
      <c r="BO5864" s="20"/>
      <c r="BP5864" s="20"/>
      <c r="BQ5864" s="20"/>
      <c r="BR5864" s="20"/>
      <c r="BS5864" s="20"/>
      <c r="BT5864" s="20"/>
      <c r="BU5864" s="20"/>
      <c r="BV5864" s="20"/>
      <c r="BW5864" s="20"/>
      <c r="BX5864" s="20"/>
      <c r="BY5864" s="20"/>
      <c r="BZ5864" s="20"/>
      <c r="CA5864" s="20"/>
      <c r="CB5864" s="20"/>
      <c r="CC5864" s="20"/>
      <c r="CD5864" s="20"/>
      <c r="CE5864" s="20"/>
      <c r="CF5864" s="20"/>
      <c r="CG5864" s="20"/>
      <c r="CH5864" s="20"/>
      <c r="CI5864" s="20"/>
      <c r="CJ5864" s="20"/>
      <c r="CK5864" s="20"/>
      <c r="CL5864" s="20"/>
      <c r="CM5864" s="20"/>
      <c r="CN5864" s="20"/>
      <c r="CO5864" s="20"/>
      <c r="CP5864" s="20"/>
      <c r="CQ5864" s="20"/>
      <c r="CR5864" s="20"/>
      <c r="CS5864" s="20"/>
      <c r="CT5864" s="20"/>
      <c r="CU5864" s="20"/>
      <c r="CV5864" s="20"/>
      <c r="CW5864" s="20"/>
      <c r="CX5864" s="20"/>
      <c r="CY5864" s="20"/>
      <c r="CZ5864" s="20"/>
      <c r="DA5864" s="20"/>
      <c r="DB5864" s="20"/>
      <c r="DC5864" s="20"/>
      <c r="DD5864" s="20"/>
      <c r="DE5864" s="20"/>
      <c r="DF5864" s="20"/>
      <c r="DG5864" s="20"/>
      <c r="DH5864" s="20"/>
      <c r="DI5864" s="20"/>
      <c r="DJ5864" s="20"/>
      <c r="DK5864" s="20"/>
      <c r="DL5864" s="20"/>
      <c r="DM5864" s="20"/>
      <c r="DN5864" s="20"/>
      <c r="DO5864" s="20"/>
      <c r="DP5864" s="20"/>
      <c r="DQ5864" s="20"/>
      <c r="DR5864" s="20"/>
      <c r="DS5864" s="20"/>
      <c r="DT5864" s="20"/>
      <c r="DU5864" s="20"/>
      <c r="DV5864" s="20"/>
      <c r="DW5864" s="20"/>
      <c r="DX5864" s="20"/>
      <c r="DY5864" s="20"/>
    </row>
    <row r="5865" spans="1:129" x14ac:dyDescent="0.15">
      <c r="B5865" s="77" t="s">
        <v>1972</v>
      </c>
      <c r="C5865" s="75"/>
      <c r="D5865" s="145" t="s">
        <v>38</v>
      </c>
      <c r="E5865" s="285" t="s">
        <v>1973</v>
      </c>
      <c r="F5865" s="285">
        <f t="shared" si="805"/>
        <v>4.5678018208E-2</v>
      </c>
      <c r="G5865" s="285">
        <f t="shared" si="806"/>
        <v>3.4893157880000001E-3</v>
      </c>
      <c r="H5865" s="285">
        <f t="shared" si="807"/>
        <v>1.0682225239999999E-2</v>
      </c>
      <c r="I5865" s="285">
        <f t="shared" si="808"/>
        <v>9.8589617999999993E-4</v>
      </c>
      <c r="J5865" s="285">
        <v>3.0520581000000001E-2</v>
      </c>
      <c r="K5865" s="285">
        <v>9.7248917999999997E-3</v>
      </c>
      <c r="L5865" s="285">
        <v>5.6624951999999999E-4</v>
      </c>
      <c r="M5865" s="285">
        <v>9.1118157999999996E-5</v>
      </c>
      <c r="N5865" s="285">
        <v>2.8738149E-3</v>
      </c>
      <c r="O5865" s="285">
        <v>5.2438273000000001E-4</v>
      </c>
      <c r="P5865" s="285">
        <v>3.9108391999999998E-4</v>
      </c>
      <c r="Q5865" s="285">
        <v>1.7401215E-4</v>
      </c>
      <c r="R5865" s="285">
        <v>0</v>
      </c>
      <c r="S5865" s="285">
        <v>0</v>
      </c>
      <c r="T5865" s="285">
        <v>0</v>
      </c>
      <c r="U5865" s="285">
        <v>8.1188403000000001E-4</v>
      </c>
      <c r="V5865" s="110"/>
      <c r="W5865" s="89">
        <f t="shared" si="811"/>
        <v>0.22607837777777778</v>
      </c>
      <c r="X5865" s="248">
        <v>-63.913873000000002</v>
      </c>
      <c r="Y5865" s="248">
        <v>-32.589399999999998</v>
      </c>
      <c r="Z5865" s="248">
        <v>-23.396160999999999</v>
      </c>
      <c r="AA5865" s="248">
        <v>-4.0822519999999998E-3</v>
      </c>
      <c r="AB5865" s="248">
        <v>-2.7212535999999998</v>
      </c>
      <c r="AC5865" s="248">
        <v>-1.2562222000000001</v>
      </c>
      <c r="AD5865" s="248">
        <v>-3.9467538000000002</v>
      </c>
      <c r="AE5865" s="250">
        <v>4.4701217000000001E-7</v>
      </c>
      <c r="AF5865" s="250">
        <v>1.1632980000000001E-9</v>
      </c>
      <c r="AG5865" s="78">
        <v>1.0143846999999999E-2</v>
      </c>
      <c r="AH5865" s="85"/>
      <c r="AI5865" s="85"/>
      <c r="AJ5865" s="85"/>
      <c r="AK5865" s="85"/>
      <c r="AL5865" s="85"/>
      <c r="AM5865" s="85"/>
      <c r="AN5865" s="85"/>
      <c r="AS5865" s="20"/>
      <c r="AT5865" s="20"/>
      <c r="AU5865" s="20"/>
      <c r="AV5865" s="20"/>
      <c r="AW5865" s="20"/>
      <c r="AX5865" s="20"/>
      <c r="AY5865" s="20"/>
      <c r="AZ5865" s="20"/>
      <c r="BA5865" s="20"/>
      <c r="BB5865" s="20"/>
      <c r="BC5865" s="20"/>
      <c r="BD5865" s="20"/>
      <c r="BE5865" s="20"/>
      <c r="BF5865" s="20"/>
      <c r="BG5865" s="20"/>
      <c r="BH5865" s="20"/>
      <c r="BI5865" s="20"/>
      <c r="BJ5865" s="20"/>
      <c r="BK5865" s="20"/>
      <c r="BL5865" s="20"/>
      <c r="BM5865" s="20"/>
      <c r="BN5865" s="20"/>
      <c r="BO5865" s="20"/>
      <c r="BP5865" s="20"/>
      <c r="BQ5865" s="20"/>
      <c r="BR5865" s="20"/>
      <c r="BS5865" s="20"/>
      <c r="BT5865" s="20"/>
      <c r="BU5865" s="20"/>
      <c r="BV5865" s="20"/>
      <c r="BW5865" s="20"/>
      <c r="BX5865" s="20"/>
      <c r="BY5865" s="20"/>
      <c r="BZ5865" s="20"/>
      <c r="CA5865" s="20"/>
      <c r="CB5865" s="20"/>
      <c r="CC5865" s="20"/>
      <c r="CD5865" s="20"/>
      <c r="CE5865" s="20"/>
      <c r="CF5865" s="20"/>
      <c r="CG5865" s="20"/>
      <c r="CH5865" s="20"/>
      <c r="CI5865" s="20"/>
      <c r="CJ5865" s="20"/>
      <c r="CK5865" s="20"/>
      <c r="CL5865" s="20"/>
      <c r="CM5865" s="20"/>
      <c r="CN5865" s="20"/>
      <c r="CO5865" s="20"/>
      <c r="CP5865" s="20"/>
      <c r="CQ5865" s="20"/>
      <c r="CR5865" s="20"/>
      <c r="CS5865" s="20"/>
      <c r="CT5865" s="20"/>
      <c r="CU5865" s="20"/>
      <c r="CV5865" s="20"/>
      <c r="CW5865" s="20"/>
      <c r="CX5865" s="20"/>
      <c r="CY5865" s="20"/>
      <c r="CZ5865" s="20"/>
      <c r="DA5865" s="20"/>
      <c r="DB5865" s="20"/>
      <c r="DC5865" s="20"/>
      <c r="DD5865" s="20"/>
      <c r="DE5865" s="20"/>
      <c r="DF5865" s="20"/>
      <c r="DG5865" s="20"/>
      <c r="DH5865" s="20"/>
      <c r="DI5865" s="20"/>
      <c r="DJ5865" s="20"/>
      <c r="DK5865" s="20"/>
      <c r="DL5865" s="20"/>
      <c r="DM5865" s="20"/>
      <c r="DN5865" s="20"/>
      <c r="DO5865" s="20"/>
      <c r="DP5865" s="20"/>
      <c r="DQ5865" s="20"/>
      <c r="DR5865" s="20"/>
      <c r="DS5865" s="20"/>
      <c r="DT5865" s="20"/>
      <c r="DU5865" s="20"/>
      <c r="DV5865" s="20"/>
      <c r="DW5865" s="20"/>
      <c r="DX5865" s="20"/>
      <c r="DY5865" s="20"/>
    </row>
    <row r="5866" spans="1:129" x14ac:dyDescent="0.15">
      <c r="B5866" s="77" t="s">
        <v>1974</v>
      </c>
      <c r="C5866" s="75"/>
      <c r="D5866" s="145" t="s">
        <v>38</v>
      </c>
      <c r="E5866" s="285" t="s">
        <v>1975</v>
      </c>
      <c r="F5866" s="285">
        <f t="shared" si="805"/>
        <v>6.1447809919999999E-2</v>
      </c>
      <c r="G5866" s="285">
        <f t="shared" si="806"/>
        <v>4.6939604399999996E-3</v>
      </c>
      <c r="H5866" s="285">
        <f t="shared" si="807"/>
        <v>1.4370136410000001E-2</v>
      </c>
      <c r="I5866" s="285">
        <f t="shared" si="808"/>
        <v>1.32626507E-3</v>
      </c>
      <c r="J5866" s="285">
        <v>4.1057448000000003E-2</v>
      </c>
      <c r="K5866" s="285">
        <v>1.3082295000000001E-2</v>
      </c>
      <c r="L5866" s="285">
        <v>7.6174041999999996E-4</v>
      </c>
      <c r="M5866" s="285">
        <v>1.2257562E-4</v>
      </c>
      <c r="N5866" s="285">
        <v>3.8659651999999999E-3</v>
      </c>
      <c r="O5866" s="285">
        <v>7.0541962000000001E-4</v>
      </c>
      <c r="P5866" s="285">
        <v>5.2610099E-4</v>
      </c>
      <c r="Q5866" s="285">
        <v>2.3408777E-4</v>
      </c>
      <c r="R5866" s="285">
        <v>0</v>
      </c>
      <c r="S5866" s="285">
        <v>0</v>
      </c>
      <c r="T5866" s="285">
        <v>0</v>
      </c>
      <c r="U5866" s="285">
        <v>1.0921773000000001E-3</v>
      </c>
      <c r="V5866" s="110"/>
      <c r="W5866" s="89">
        <f t="shared" si="811"/>
        <v>0.30412924444444445</v>
      </c>
      <c r="X5866" s="248">
        <v>-20.336231999999999</v>
      </c>
      <c r="Y5866" s="248">
        <v>-10.369355000000001</v>
      </c>
      <c r="Z5866" s="248">
        <v>-7.4442329999999997</v>
      </c>
      <c r="AA5866" s="248">
        <v>-1.2988984000000001E-3</v>
      </c>
      <c r="AB5866" s="248">
        <v>-0.86585341000000005</v>
      </c>
      <c r="AC5866" s="248">
        <v>-0.39970707999999999</v>
      </c>
      <c r="AD5866" s="248">
        <v>-1.2557853000000001</v>
      </c>
      <c r="AE5866" s="250">
        <v>6.0133779999999997E-7</v>
      </c>
      <c r="AF5866" s="250">
        <v>1.5649128E-9</v>
      </c>
      <c r="AG5866" s="78">
        <v>1.3645890000000001E-2</v>
      </c>
      <c r="AH5866" s="85"/>
      <c r="AI5866" s="85"/>
      <c r="AJ5866" s="85"/>
      <c r="AK5866" s="85"/>
      <c r="AL5866" s="85"/>
      <c r="AM5866" s="85"/>
      <c r="AN5866" s="85"/>
      <c r="AS5866" s="20"/>
      <c r="AT5866" s="20"/>
      <c r="AU5866" s="20"/>
      <c r="AV5866" s="20"/>
      <c r="AW5866" s="20"/>
      <c r="AX5866" s="20"/>
      <c r="AY5866" s="20"/>
      <c r="AZ5866" s="20"/>
      <c r="BA5866" s="20"/>
      <c r="BB5866" s="20"/>
      <c r="BC5866" s="20"/>
      <c r="BD5866" s="20"/>
      <c r="BE5866" s="20"/>
      <c r="BF5866" s="20"/>
      <c r="BG5866" s="20"/>
      <c r="BH5866" s="20"/>
      <c r="BI5866" s="20"/>
      <c r="BJ5866" s="20"/>
      <c r="BK5866" s="20"/>
      <c r="BL5866" s="20"/>
      <c r="BM5866" s="20"/>
      <c r="BN5866" s="20"/>
      <c r="BO5866" s="20"/>
      <c r="BP5866" s="20"/>
      <c r="BQ5866" s="20"/>
      <c r="BR5866" s="20"/>
      <c r="BS5866" s="20"/>
      <c r="BT5866" s="20"/>
      <c r="BU5866" s="20"/>
      <c r="BV5866" s="20"/>
      <c r="BW5866" s="20"/>
      <c r="BX5866" s="20"/>
      <c r="BY5866" s="20"/>
      <c r="BZ5866" s="20"/>
      <c r="CA5866" s="20"/>
      <c r="CB5866" s="20"/>
      <c r="CC5866" s="20"/>
      <c r="CD5866" s="20"/>
      <c r="CE5866" s="20"/>
      <c r="CF5866" s="20"/>
      <c r="CG5866" s="20"/>
      <c r="CH5866" s="20"/>
      <c r="CI5866" s="20"/>
      <c r="CJ5866" s="20"/>
      <c r="CK5866" s="20"/>
      <c r="CL5866" s="20"/>
      <c r="CM5866" s="20"/>
      <c r="CN5866" s="20"/>
      <c r="CO5866" s="20"/>
      <c r="CP5866" s="20"/>
      <c r="CQ5866" s="20"/>
      <c r="CR5866" s="20"/>
      <c r="CS5866" s="20"/>
      <c r="CT5866" s="20"/>
      <c r="CU5866" s="20"/>
      <c r="CV5866" s="20"/>
      <c r="CW5866" s="20"/>
      <c r="CX5866" s="20"/>
      <c r="CY5866" s="20"/>
      <c r="CZ5866" s="20"/>
      <c r="DA5866" s="20"/>
      <c r="DB5866" s="20"/>
      <c r="DC5866" s="20"/>
      <c r="DD5866" s="20"/>
      <c r="DE5866" s="20"/>
      <c r="DF5866" s="20"/>
      <c r="DG5866" s="20"/>
      <c r="DH5866" s="20"/>
      <c r="DI5866" s="20"/>
      <c r="DJ5866" s="20"/>
      <c r="DK5866" s="20"/>
      <c r="DL5866" s="20"/>
      <c r="DM5866" s="20"/>
      <c r="DN5866" s="20"/>
      <c r="DO5866" s="20"/>
      <c r="DP5866" s="20"/>
      <c r="DQ5866" s="20"/>
      <c r="DR5866" s="20"/>
      <c r="DS5866" s="20"/>
      <c r="DT5866" s="20"/>
      <c r="DU5866" s="20"/>
      <c r="DV5866" s="20"/>
      <c r="DW5866" s="20"/>
      <c r="DX5866" s="20"/>
      <c r="DY5866" s="20"/>
    </row>
    <row r="5867" spans="1:129" x14ac:dyDescent="0.15">
      <c r="B5867" s="77" t="s">
        <v>1976</v>
      </c>
      <c r="C5867" s="75"/>
      <c r="D5867" s="145" t="s">
        <v>38</v>
      </c>
      <c r="E5867" s="285" t="s">
        <v>1977</v>
      </c>
      <c r="F5867" s="285">
        <f t="shared" si="805"/>
        <v>-0.23274038103</v>
      </c>
      <c r="G5867" s="285">
        <f t="shared" si="806"/>
        <v>-1.7778894510000001E-2</v>
      </c>
      <c r="H5867" s="285">
        <f t="shared" si="807"/>
        <v>-5.4428480799999998E-2</v>
      </c>
      <c r="I5867" s="285">
        <f t="shared" si="808"/>
        <v>-5.0233757199999998E-3</v>
      </c>
      <c r="J5867" s="285">
        <v>-0.15550963000000001</v>
      </c>
      <c r="K5867" s="285">
        <v>-4.9550639E-2</v>
      </c>
      <c r="L5867" s="285">
        <v>-2.8851761000000002E-3</v>
      </c>
      <c r="M5867" s="285">
        <v>-4.6426870999999998E-4</v>
      </c>
      <c r="N5867" s="285">
        <v>-1.4642771000000001E-2</v>
      </c>
      <c r="O5867" s="285">
        <v>-2.6718547999999998E-3</v>
      </c>
      <c r="P5867" s="285">
        <v>-1.9926657E-3</v>
      </c>
      <c r="Q5867" s="285">
        <v>-8.8663331999999997E-4</v>
      </c>
      <c r="R5867" s="285">
        <v>0</v>
      </c>
      <c r="S5867" s="285">
        <v>0</v>
      </c>
      <c r="T5867" s="285">
        <v>0</v>
      </c>
      <c r="U5867" s="285">
        <v>-4.1367423999999998E-3</v>
      </c>
      <c r="V5867" s="110"/>
      <c r="W5867" s="89">
        <f t="shared" si="811"/>
        <v>-1.1519231851851852</v>
      </c>
      <c r="X5867" s="248">
        <v>-30.327203999999998</v>
      </c>
      <c r="Y5867" s="248">
        <v>-15.463706999999999</v>
      </c>
      <c r="Z5867" s="248">
        <v>-11.101504</v>
      </c>
      <c r="AA5867" s="248">
        <v>-1.9370330999999999E-3</v>
      </c>
      <c r="AB5867" s="248">
        <v>-1.2912378</v>
      </c>
      <c r="AC5867" s="248">
        <v>-0.59607885000000005</v>
      </c>
      <c r="AD5867" s="248">
        <v>-1.8727391</v>
      </c>
      <c r="AE5867" s="250">
        <v>-2.2776334E-6</v>
      </c>
      <c r="AF5867" s="250">
        <v>-5.9272803999999999E-9</v>
      </c>
      <c r="AG5867" s="78">
        <v>-5.1685317000000001E-2</v>
      </c>
      <c r="AH5867" s="85"/>
      <c r="AI5867" s="85"/>
      <c r="AJ5867" s="85"/>
      <c r="AK5867" s="85"/>
      <c r="AL5867" s="85"/>
      <c r="AM5867" s="85"/>
      <c r="AN5867" s="85"/>
      <c r="AS5867" s="20"/>
      <c r="AT5867" s="20"/>
      <c r="AU5867" s="20"/>
      <c r="AV5867" s="20"/>
      <c r="AW5867" s="20"/>
      <c r="AX5867" s="20"/>
      <c r="AY5867" s="20"/>
      <c r="AZ5867" s="20"/>
      <c r="BA5867" s="20"/>
      <c r="BB5867" s="20"/>
      <c r="BC5867" s="20"/>
      <c r="BD5867" s="20"/>
      <c r="BE5867" s="20"/>
      <c r="BF5867" s="20"/>
      <c r="BG5867" s="20"/>
      <c r="BH5867" s="20"/>
      <c r="BI5867" s="20"/>
      <c r="BJ5867" s="20"/>
      <c r="BK5867" s="20"/>
      <c r="BL5867" s="20"/>
      <c r="BM5867" s="20"/>
      <c r="BN5867" s="20"/>
      <c r="BO5867" s="20"/>
      <c r="BP5867" s="20"/>
      <c r="BQ5867" s="20"/>
      <c r="BR5867" s="20"/>
      <c r="BS5867" s="20"/>
      <c r="BT5867" s="20"/>
      <c r="BU5867" s="20"/>
      <c r="BV5867" s="20"/>
      <c r="BW5867" s="20"/>
      <c r="BX5867" s="20"/>
      <c r="BY5867" s="20"/>
      <c r="BZ5867" s="20"/>
      <c r="CA5867" s="20"/>
      <c r="CB5867" s="20"/>
      <c r="CC5867" s="20"/>
      <c r="CD5867" s="20"/>
      <c r="CE5867" s="20"/>
      <c r="CF5867" s="20"/>
      <c r="CG5867" s="20"/>
      <c r="CH5867" s="20"/>
      <c r="CI5867" s="20"/>
      <c r="CJ5867" s="20"/>
      <c r="CK5867" s="20"/>
      <c r="CL5867" s="20"/>
      <c r="CM5867" s="20"/>
      <c r="CN5867" s="20"/>
      <c r="CO5867" s="20"/>
      <c r="CP5867" s="20"/>
      <c r="CQ5867" s="20"/>
      <c r="CR5867" s="20"/>
      <c r="CS5867" s="20"/>
      <c r="CT5867" s="20"/>
      <c r="CU5867" s="20"/>
      <c r="CV5867" s="20"/>
      <c r="CW5867" s="20"/>
      <c r="CX5867" s="20"/>
      <c r="CY5867" s="20"/>
      <c r="CZ5867" s="20"/>
      <c r="DA5867" s="20"/>
      <c r="DB5867" s="20"/>
      <c r="DC5867" s="20"/>
      <c r="DD5867" s="20"/>
      <c r="DE5867" s="20"/>
      <c r="DF5867" s="20"/>
      <c r="DG5867" s="20"/>
      <c r="DH5867" s="20"/>
      <c r="DI5867" s="20"/>
      <c r="DJ5867" s="20"/>
      <c r="DK5867" s="20"/>
      <c r="DL5867" s="20"/>
      <c r="DM5867" s="20"/>
      <c r="DN5867" s="20"/>
      <c r="DO5867" s="20"/>
      <c r="DP5867" s="20"/>
      <c r="DQ5867" s="20"/>
      <c r="DR5867" s="20"/>
      <c r="DS5867" s="20"/>
      <c r="DT5867" s="20"/>
      <c r="DU5867" s="20"/>
      <c r="DV5867" s="20"/>
      <c r="DW5867" s="20"/>
      <c r="DX5867" s="20"/>
      <c r="DY5867" s="20"/>
    </row>
    <row r="5868" spans="1:129" x14ac:dyDescent="0.15">
      <c r="B5868" s="77" t="s">
        <v>1978</v>
      </c>
      <c r="C5868" s="106">
        <v>1</v>
      </c>
      <c r="D5868" s="145" t="s">
        <v>38</v>
      </c>
      <c r="E5868" s="285" t="s">
        <v>1979</v>
      </c>
      <c r="F5868" s="285">
        <f t="shared" si="805"/>
        <v>-0.20120079165999999</v>
      </c>
      <c r="G5868" s="285">
        <f t="shared" si="806"/>
        <v>-1.5369604889999999E-2</v>
      </c>
      <c r="H5868" s="285">
        <f t="shared" si="807"/>
        <v>-4.7052658900000002E-2</v>
      </c>
      <c r="I5868" s="285">
        <f t="shared" si="808"/>
        <v>-4.3426378699999999E-3</v>
      </c>
      <c r="J5868" s="285">
        <v>-0.13443589</v>
      </c>
      <c r="K5868" s="285">
        <v>-4.2835832999999997E-2</v>
      </c>
      <c r="L5868" s="285">
        <v>-2.4941943E-3</v>
      </c>
      <c r="M5868" s="285">
        <v>-4.0135379000000001E-4</v>
      </c>
      <c r="N5868" s="285">
        <v>-1.265847E-2</v>
      </c>
      <c r="O5868" s="285">
        <v>-2.3097810999999999E-3</v>
      </c>
      <c r="P5868" s="285">
        <v>-1.7226316000000001E-3</v>
      </c>
      <c r="Q5868" s="285">
        <v>-7.6648207000000002E-4</v>
      </c>
      <c r="R5868" s="285">
        <v>0</v>
      </c>
      <c r="S5868" s="285">
        <v>0</v>
      </c>
      <c r="T5868" s="285">
        <v>0</v>
      </c>
      <c r="U5868" s="285">
        <v>-3.5761558E-3</v>
      </c>
      <c r="V5868" s="110"/>
      <c r="W5868" s="89">
        <f t="shared" si="811"/>
        <v>-0.99582140740740732</v>
      </c>
      <c r="X5868" s="248">
        <v>-26.217441999999998</v>
      </c>
      <c r="Y5868" s="248">
        <v>-13.368157999999999</v>
      </c>
      <c r="Z5868" s="248">
        <v>-9.5970948000000007</v>
      </c>
      <c r="AA5868" s="248">
        <v>-1.6745379999999999E-3</v>
      </c>
      <c r="AB5868" s="248">
        <v>-1.1162570000000001</v>
      </c>
      <c r="AC5868" s="248">
        <v>-0.51530180999999997</v>
      </c>
      <c r="AD5868" s="248">
        <v>-1.6189567</v>
      </c>
      <c r="AE5868" s="250">
        <v>-1.9689821999999999E-6</v>
      </c>
      <c r="AF5868" s="250">
        <v>-5.1240507999999997E-9</v>
      </c>
      <c r="AG5868" s="78">
        <v>-4.4681232000000001E-2</v>
      </c>
      <c r="AH5868" s="85"/>
      <c r="AI5868" s="85"/>
      <c r="AJ5868" s="85"/>
      <c r="AK5868" s="85"/>
      <c r="AL5868" s="85"/>
      <c r="AM5868" s="85"/>
      <c r="AN5868" s="85"/>
      <c r="AS5868" s="20"/>
      <c r="AT5868" s="20"/>
      <c r="AU5868" s="20"/>
      <c r="AV5868" s="20"/>
      <c r="AW5868" s="20"/>
      <c r="AX5868" s="20"/>
      <c r="AY5868" s="20"/>
      <c r="AZ5868" s="20"/>
      <c r="BA5868" s="20"/>
      <c r="BB5868" s="20"/>
      <c r="BC5868" s="20"/>
      <c r="BD5868" s="20"/>
      <c r="BE5868" s="20"/>
      <c r="BF5868" s="20"/>
      <c r="BG5868" s="20"/>
      <c r="BH5868" s="20"/>
      <c r="BI5868" s="20"/>
      <c r="BJ5868" s="20"/>
      <c r="BK5868" s="20"/>
      <c r="BL5868" s="20"/>
      <c r="BM5868" s="20"/>
      <c r="BN5868" s="20"/>
      <c r="BO5868" s="20"/>
      <c r="BP5868" s="20"/>
      <c r="BQ5868" s="20"/>
      <c r="BR5868" s="20"/>
      <c r="BS5868" s="20"/>
      <c r="BT5868" s="20"/>
      <c r="BU5868" s="20"/>
      <c r="BV5868" s="20"/>
      <c r="BW5868" s="20"/>
      <c r="BX5868" s="20"/>
      <c r="BY5868" s="20"/>
      <c r="BZ5868" s="20"/>
      <c r="CA5868" s="20"/>
      <c r="CB5868" s="20"/>
      <c r="CC5868" s="20"/>
      <c r="CD5868" s="20"/>
      <c r="CE5868" s="20"/>
      <c r="CF5868" s="20"/>
      <c r="CG5868" s="20"/>
      <c r="CH5868" s="20"/>
      <c r="CI5868" s="20"/>
      <c r="CJ5868" s="20"/>
      <c r="CK5868" s="20"/>
      <c r="CL5868" s="20"/>
      <c r="CM5868" s="20"/>
      <c r="CN5868" s="20"/>
      <c r="CO5868" s="20"/>
      <c r="CP5868" s="20"/>
      <c r="CQ5868" s="20"/>
      <c r="CR5868" s="20"/>
      <c r="CS5868" s="20"/>
      <c r="CT5868" s="20"/>
      <c r="CU5868" s="20"/>
      <c r="CV5868" s="20"/>
      <c r="CW5868" s="20"/>
      <c r="CX5868" s="20"/>
      <c r="CY5868" s="20"/>
      <c r="CZ5868" s="20"/>
      <c r="DA5868" s="20"/>
      <c r="DB5868" s="20"/>
      <c r="DC5868" s="20"/>
      <c r="DD5868" s="20"/>
      <c r="DE5868" s="20"/>
      <c r="DF5868" s="20"/>
      <c r="DG5868" s="20"/>
      <c r="DH5868" s="20"/>
      <c r="DI5868" s="20"/>
      <c r="DJ5868" s="20"/>
      <c r="DK5868" s="20"/>
      <c r="DL5868" s="20"/>
      <c r="DM5868" s="20"/>
      <c r="DN5868" s="20"/>
      <c r="DO5868" s="20"/>
      <c r="DP5868" s="20"/>
      <c r="DQ5868" s="20"/>
      <c r="DR5868" s="20"/>
      <c r="DS5868" s="20"/>
      <c r="DT5868" s="20"/>
      <c r="DU5868" s="20"/>
      <c r="DV5868" s="20"/>
      <c r="DW5868" s="20"/>
      <c r="DX5868" s="20"/>
      <c r="DY5868" s="20"/>
    </row>
    <row r="5869" spans="1:129" x14ac:dyDescent="0.15">
      <c r="B5869" s="77" t="s">
        <v>1980</v>
      </c>
      <c r="C5869" s="75"/>
      <c r="D5869" s="145" t="s">
        <v>38</v>
      </c>
      <c r="E5869" s="285" t="s">
        <v>1981</v>
      </c>
      <c r="F5869" s="285">
        <f t="shared" si="805"/>
        <v>-0.10223175494</v>
      </c>
      <c r="G5869" s="285">
        <f t="shared" si="806"/>
        <v>-7.8094210199999995E-3</v>
      </c>
      <c r="H5869" s="285">
        <f t="shared" si="807"/>
        <v>-2.390783736E-2</v>
      </c>
      <c r="I5869" s="285">
        <f t="shared" si="808"/>
        <v>-2.20652956E-3</v>
      </c>
      <c r="J5869" s="285">
        <v>-6.8307966999999997E-2</v>
      </c>
      <c r="K5869" s="285">
        <v>-2.1765234000000001E-2</v>
      </c>
      <c r="L5869" s="285">
        <v>-1.2673203000000001E-3</v>
      </c>
      <c r="M5869" s="285">
        <v>-2.0393112E-4</v>
      </c>
      <c r="N5869" s="285">
        <v>-6.4318713999999997E-3</v>
      </c>
      <c r="O5869" s="285">
        <v>-1.1736184999999999E-3</v>
      </c>
      <c r="P5869" s="285">
        <v>-8.7528306000000001E-4</v>
      </c>
      <c r="Q5869" s="285">
        <v>-3.8945575999999998E-4</v>
      </c>
      <c r="R5869" s="285">
        <v>0</v>
      </c>
      <c r="S5869" s="285">
        <v>0</v>
      </c>
      <c r="T5869" s="285">
        <v>0</v>
      </c>
      <c r="U5869" s="285">
        <v>-1.8170738000000001E-3</v>
      </c>
      <c r="V5869" s="110"/>
      <c r="W5869" s="89">
        <f t="shared" si="811"/>
        <v>-0.50598494074074074</v>
      </c>
      <c r="X5869" s="248">
        <v>-13.321294999999999</v>
      </c>
      <c r="Y5869" s="248">
        <v>-6.7924692000000002</v>
      </c>
      <c r="Z5869" s="248">
        <v>-4.8763617000000004</v>
      </c>
      <c r="AA5869" s="248">
        <v>-8.5084631E-4</v>
      </c>
      <c r="AB5869" s="248">
        <v>-0.56717923999999997</v>
      </c>
      <c r="AC5869" s="248">
        <v>-0.26182903000000002</v>
      </c>
      <c r="AD5869" s="248">
        <v>-0.82260500999999997</v>
      </c>
      <c r="AE5869" s="250">
        <v>-1.0004558E-6</v>
      </c>
      <c r="AF5869" s="250">
        <v>-2.6035717000000001E-9</v>
      </c>
      <c r="AG5869" s="78">
        <v>-2.2702896E-2</v>
      </c>
      <c r="AH5869" s="85"/>
      <c r="AI5869" s="85"/>
      <c r="AJ5869" s="85"/>
      <c r="AK5869" s="85"/>
      <c r="AL5869" s="85"/>
      <c r="AM5869" s="85"/>
      <c r="AN5869" s="85"/>
      <c r="AS5869" s="20"/>
      <c r="AT5869" s="20"/>
      <c r="AU5869" s="20"/>
      <c r="AV5869" s="20"/>
      <c r="AW5869" s="20"/>
      <c r="AX5869" s="20"/>
      <c r="AY5869" s="20"/>
      <c r="AZ5869" s="20"/>
      <c r="BA5869" s="20"/>
      <c r="BB5869" s="20"/>
      <c r="BC5869" s="20"/>
      <c r="BD5869" s="20"/>
      <c r="BE5869" s="20"/>
      <c r="BF5869" s="20"/>
      <c r="BG5869" s="20"/>
      <c r="BH5869" s="20"/>
      <c r="BI5869" s="20"/>
      <c r="BJ5869" s="20"/>
      <c r="BK5869" s="20"/>
      <c r="BL5869" s="20"/>
      <c r="BM5869" s="20"/>
      <c r="BN5869" s="20"/>
      <c r="BO5869" s="20"/>
      <c r="BP5869" s="20"/>
      <c r="BQ5869" s="20"/>
      <c r="BR5869" s="20"/>
      <c r="BS5869" s="20"/>
      <c r="BT5869" s="20"/>
      <c r="BU5869" s="20"/>
      <c r="BV5869" s="20"/>
      <c r="BW5869" s="20"/>
      <c r="BX5869" s="20"/>
      <c r="BY5869" s="20"/>
      <c r="BZ5869" s="20"/>
      <c r="CA5869" s="20"/>
      <c r="CB5869" s="20"/>
      <c r="CC5869" s="20"/>
      <c r="CD5869" s="20"/>
      <c r="CE5869" s="20"/>
      <c r="CF5869" s="20"/>
      <c r="CG5869" s="20"/>
      <c r="CH5869" s="20"/>
      <c r="CI5869" s="20"/>
      <c r="CJ5869" s="20"/>
      <c r="CK5869" s="20"/>
      <c r="CL5869" s="20"/>
      <c r="CM5869" s="20"/>
      <c r="CN5869" s="20"/>
      <c r="CO5869" s="20"/>
      <c r="CP5869" s="20"/>
      <c r="CQ5869" s="20"/>
      <c r="CR5869" s="20"/>
      <c r="CS5869" s="20"/>
      <c r="CT5869" s="20"/>
      <c r="CU5869" s="20"/>
      <c r="CV5869" s="20"/>
      <c r="CW5869" s="20"/>
      <c r="CX5869" s="20"/>
      <c r="CY5869" s="20"/>
      <c r="CZ5869" s="20"/>
      <c r="DA5869" s="20"/>
      <c r="DB5869" s="20"/>
      <c r="DC5869" s="20"/>
      <c r="DD5869" s="20"/>
      <c r="DE5869" s="20"/>
      <c r="DF5869" s="20"/>
      <c r="DG5869" s="20"/>
      <c r="DH5869" s="20"/>
      <c r="DI5869" s="20"/>
      <c r="DJ5869" s="20"/>
      <c r="DK5869" s="20"/>
      <c r="DL5869" s="20"/>
      <c r="DM5869" s="20"/>
      <c r="DN5869" s="20"/>
      <c r="DO5869" s="20"/>
      <c r="DP5869" s="20"/>
      <c r="DQ5869" s="20"/>
      <c r="DR5869" s="20"/>
      <c r="DS5869" s="20"/>
      <c r="DT5869" s="20"/>
      <c r="DU5869" s="20"/>
      <c r="DV5869" s="20"/>
      <c r="DW5869" s="20"/>
      <c r="DX5869" s="20"/>
      <c r="DY5869" s="20"/>
    </row>
    <row r="5870" spans="1:129" x14ac:dyDescent="0.15">
      <c r="A5870" s="61" t="s">
        <v>1982</v>
      </c>
      <c r="B5870" s="67" t="s">
        <v>1983</v>
      </c>
      <c r="C5870" s="114" t="s">
        <v>1984</v>
      </c>
      <c r="D5870" s="73"/>
      <c r="E5870" s="104"/>
      <c r="F5870" s="125">
        <f t="shared" si="805"/>
        <v>0</v>
      </c>
      <c r="G5870" s="125">
        <f t="shared" si="806"/>
        <v>0</v>
      </c>
      <c r="H5870" s="125">
        <f t="shared" si="807"/>
        <v>0</v>
      </c>
      <c r="I5870" s="125">
        <f t="shared" si="808"/>
        <v>0</v>
      </c>
      <c r="J5870" s="125"/>
      <c r="K5870" s="125"/>
      <c r="L5870" s="125"/>
      <c r="M5870" s="125"/>
      <c r="N5870" s="125"/>
      <c r="O5870" s="125"/>
      <c r="P5870" s="125"/>
      <c r="Q5870" s="125"/>
      <c r="R5870" s="125"/>
      <c r="S5870" s="125"/>
      <c r="T5870" s="125"/>
      <c r="U5870" s="125"/>
      <c r="V5870" s="246"/>
      <c r="W5870" s="246"/>
      <c r="X5870" s="80"/>
      <c r="Y5870" s="80"/>
      <c r="Z5870" s="80"/>
      <c r="AA5870" s="80"/>
      <c r="AB5870" s="80"/>
      <c r="AC5870" s="80"/>
      <c r="AD5870" s="80"/>
      <c r="AE5870" s="70"/>
      <c r="AF5870" s="70"/>
      <c r="AG5870" s="70"/>
      <c r="AH5870" s="85"/>
      <c r="AI5870" s="85"/>
      <c r="AJ5870" s="85"/>
      <c r="AK5870" s="85"/>
      <c r="AL5870" s="85"/>
      <c r="AM5870" s="85"/>
      <c r="AN5870" s="85"/>
      <c r="AS5870" s="20"/>
      <c r="AT5870" s="20"/>
      <c r="AU5870" s="20"/>
      <c r="AV5870" s="20"/>
      <c r="AW5870" s="20"/>
      <c r="AX5870" s="20"/>
      <c r="AY5870" s="20"/>
      <c r="AZ5870" s="20"/>
      <c r="BA5870" s="20"/>
      <c r="BB5870" s="20"/>
      <c r="BC5870" s="20"/>
      <c r="BD5870" s="20"/>
      <c r="BE5870" s="20"/>
      <c r="BF5870" s="20"/>
      <c r="BG5870" s="20"/>
      <c r="BH5870" s="20"/>
      <c r="BI5870" s="20"/>
      <c r="BJ5870" s="20"/>
      <c r="BK5870" s="20"/>
      <c r="BL5870" s="20"/>
      <c r="BM5870" s="20"/>
      <c r="BN5870" s="20"/>
      <c r="BO5870" s="20"/>
      <c r="BP5870" s="20"/>
      <c r="BQ5870" s="20"/>
      <c r="BR5870" s="20"/>
      <c r="BS5870" s="20"/>
      <c r="BT5870" s="20"/>
      <c r="BU5870" s="20"/>
      <c r="BV5870" s="20"/>
      <c r="BW5870" s="20"/>
      <c r="BX5870" s="20"/>
      <c r="BY5870" s="20"/>
      <c r="BZ5870" s="20"/>
      <c r="CA5870" s="20"/>
      <c r="CB5870" s="20"/>
      <c r="CC5870" s="20"/>
      <c r="CD5870" s="20"/>
      <c r="CE5870" s="20"/>
      <c r="CF5870" s="20"/>
      <c r="CG5870" s="20"/>
      <c r="CH5870" s="20"/>
      <c r="CI5870" s="20"/>
      <c r="CJ5870" s="20"/>
      <c r="CK5870" s="20"/>
      <c r="CL5870" s="20"/>
      <c r="CM5870" s="20"/>
      <c r="CN5870" s="20"/>
      <c r="CO5870" s="20"/>
      <c r="CP5870" s="20"/>
      <c r="CQ5870" s="20"/>
      <c r="CR5870" s="20"/>
      <c r="CS5870" s="20"/>
      <c r="CT5870" s="20"/>
      <c r="CU5870" s="20"/>
      <c r="CV5870" s="20"/>
      <c r="CW5870" s="20"/>
      <c r="CX5870" s="20"/>
      <c r="CY5870" s="20"/>
      <c r="CZ5870" s="20"/>
      <c r="DA5870" s="20"/>
      <c r="DB5870" s="20"/>
      <c r="DC5870" s="20"/>
      <c r="DD5870" s="20"/>
      <c r="DE5870" s="20"/>
      <c r="DF5870" s="20"/>
      <c r="DG5870" s="20"/>
      <c r="DH5870" s="20"/>
      <c r="DI5870" s="20"/>
      <c r="DJ5870" s="20"/>
      <c r="DK5870" s="20"/>
      <c r="DL5870" s="20"/>
      <c r="DM5870" s="20"/>
      <c r="DN5870" s="20"/>
      <c r="DO5870" s="20"/>
      <c r="DP5870" s="20"/>
      <c r="DQ5870" s="20"/>
      <c r="DR5870" s="20"/>
      <c r="DS5870" s="20"/>
      <c r="DT5870" s="20"/>
      <c r="DU5870" s="20"/>
      <c r="DV5870" s="20"/>
      <c r="DW5870" s="20"/>
      <c r="DX5870" s="20"/>
      <c r="DY5870" s="20"/>
    </row>
    <row r="5871" spans="1:129" x14ac:dyDescent="0.15">
      <c r="B5871" s="77" t="s">
        <v>1985</v>
      </c>
      <c r="C5871" s="75"/>
      <c r="D5871" s="145" t="s">
        <v>38</v>
      </c>
      <c r="E5871" s="285" t="s">
        <v>1986</v>
      </c>
      <c r="F5871" s="285">
        <f t="shared" si="805"/>
        <v>0.11691397522999999</v>
      </c>
      <c r="G5871" s="285">
        <f t="shared" si="806"/>
        <v>8.9309868000000004E-3</v>
      </c>
      <c r="H5871" s="285">
        <f t="shared" si="807"/>
        <v>2.7341409699999999E-2</v>
      </c>
      <c r="I5871" s="285">
        <f t="shared" si="808"/>
        <v>2.5234247299999999E-3</v>
      </c>
      <c r="J5871" s="285">
        <v>7.8118153999999995E-2</v>
      </c>
      <c r="K5871" s="285">
        <v>2.4891092E-2</v>
      </c>
      <c r="L5871" s="285">
        <v>1.4493291000000001E-3</v>
      </c>
      <c r="M5871" s="285">
        <v>2.3321910000000001E-4</v>
      </c>
      <c r="N5871" s="285">
        <v>7.3555976000000004E-3</v>
      </c>
      <c r="O5871" s="285">
        <v>1.3421701E-3</v>
      </c>
      <c r="P5871" s="285">
        <v>1.0009886E-3</v>
      </c>
      <c r="Q5871" s="285">
        <v>4.4538823000000001E-4</v>
      </c>
      <c r="R5871" s="285">
        <v>0</v>
      </c>
      <c r="S5871" s="285">
        <v>0</v>
      </c>
      <c r="T5871" s="285">
        <v>0</v>
      </c>
      <c r="U5871" s="285">
        <v>2.0780364999999999E-3</v>
      </c>
      <c r="V5871" s="110"/>
      <c r="W5871" s="89">
        <f t="shared" ref="W5871:W5892" si="812">J5871/0.135</f>
        <v>0.57865299259259251</v>
      </c>
      <c r="X5871" s="248">
        <v>-54.631481000000001</v>
      </c>
      <c r="Y5871" s="248">
        <v>-27.856349999999999</v>
      </c>
      <c r="Z5871" s="248">
        <v>-19.998270000000002</v>
      </c>
      <c r="AA5871" s="248">
        <v>-3.4893749999999999E-3</v>
      </c>
      <c r="AB5871" s="248">
        <v>-2.3260382000000002</v>
      </c>
      <c r="AC5871" s="248">
        <v>-1.0737775000000001</v>
      </c>
      <c r="AD5871" s="248">
        <v>-3.3735556999999998</v>
      </c>
      <c r="AE5871" s="250">
        <v>1.1441383E-6</v>
      </c>
      <c r="AF5871" s="250">
        <v>2.9774889999999999E-9</v>
      </c>
      <c r="AG5871" s="78">
        <v>2.5963417999999999E-2</v>
      </c>
      <c r="AH5871" s="85"/>
      <c r="AI5871" s="85"/>
      <c r="AJ5871" s="85"/>
      <c r="AK5871" s="85"/>
      <c r="AL5871" s="85"/>
      <c r="AM5871" s="85"/>
      <c r="AN5871" s="85"/>
      <c r="AS5871" s="20"/>
      <c r="AT5871" s="20"/>
      <c r="AU5871" s="20"/>
      <c r="AV5871" s="20"/>
      <c r="AW5871" s="20"/>
      <c r="AX5871" s="20"/>
      <c r="AY5871" s="20"/>
      <c r="AZ5871" s="20"/>
      <c r="BA5871" s="20"/>
      <c r="BB5871" s="20"/>
      <c r="BC5871" s="20"/>
      <c r="BD5871" s="20"/>
      <c r="BE5871" s="20"/>
      <c r="BF5871" s="20"/>
      <c r="BG5871" s="20"/>
      <c r="BH5871" s="20"/>
      <c r="BI5871" s="20"/>
      <c r="BJ5871" s="20"/>
      <c r="BK5871" s="20"/>
      <c r="BL5871" s="20"/>
      <c r="BM5871" s="20"/>
      <c r="BN5871" s="20"/>
      <c r="BO5871" s="20"/>
      <c r="BP5871" s="20"/>
      <c r="BQ5871" s="20"/>
      <c r="BR5871" s="20"/>
      <c r="BS5871" s="20"/>
      <c r="BT5871" s="20"/>
      <c r="BU5871" s="20"/>
      <c r="BV5871" s="20"/>
      <c r="BW5871" s="20"/>
      <c r="BX5871" s="20"/>
      <c r="BY5871" s="20"/>
      <c r="BZ5871" s="20"/>
      <c r="CA5871" s="20"/>
      <c r="CB5871" s="20"/>
      <c r="CC5871" s="20"/>
      <c r="CD5871" s="20"/>
      <c r="CE5871" s="20"/>
      <c r="CF5871" s="20"/>
      <c r="CG5871" s="20"/>
      <c r="CH5871" s="20"/>
      <c r="CI5871" s="20"/>
      <c r="CJ5871" s="20"/>
      <c r="CK5871" s="20"/>
      <c r="CL5871" s="20"/>
      <c r="CM5871" s="20"/>
      <c r="CN5871" s="20"/>
      <c r="CO5871" s="20"/>
      <c r="CP5871" s="20"/>
      <c r="CQ5871" s="20"/>
      <c r="CR5871" s="20"/>
      <c r="CS5871" s="20"/>
      <c r="CT5871" s="20"/>
      <c r="CU5871" s="20"/>
      <c r="CV5871" s="20"/>
      <c r="CW5871" s="20"/>
      <c r="CX5871" s="20"/>
      <c r="CY5871" s="20"/>
      <c r="CZ5871" s="20"/>
      <c r="DA5871" s="20"/>
      <c r="DB5871" s="20"/>
      <c r="DC5871" s="20"/>
      <c r="DD5871" s="20"/>
      <c r="DE5871" s="20"/>
      <c r="DF5871" s="20"/>
      <c r="DG5871" s="20"/>
      <c r="DH5871" s="20"/>
      <c r="DI5871" s="20"/>
      <c r="DJ5871" s="20"/>
      <c r="DK5871" s="20"/>
      <c r="DL5871" s="20"/>
      <c r="DM5871" s="20"/>
      <c r="DN5871" s="20"/>
      <c r="DO5871" s="20"/>
      <c r="DP5871" s="20"/>
      <c r="DQ5871" s="20"/>
      <c r="DR5871" s="20"/>
      <c r="DS5871" s="20"/>
      <c r="DT5871" s="20"/>
      <c r="DU5871" s="20"/>
      <c r="DV5871" s="20"/>
      <c r="DW5871" s="20"/>
      <c r="DX5871" s="20"/>
      <c r="DY5871" s="20"/>
    </row>
    <row r="5872" spans="1:129" x14ac:dyDescent="0.15">
      <c r="B5872" s="77" t="s">
        <v>1987</v>
      </c>
      <c r="C5872" s="75"/>
      <c r="D5872" s="145" t="s">
        <v>38</v>
      </c>
      <c r="E5872" s="285" t="s">
        <v>1988</v>
      </c>
      <c r="F5872" s="285">
        <f t="shared" si="805"/>
        <v>-0.49049490975999999</v>
      </c>
      <c r="G5872" s="285">
        <f t="shared" si="806"/>
        <v>-3.7468605160000001E-2</v>
      </c>
      <c r="H5872" s="285">
        <f t="shared" si="807"/>
        <v>-0.11470674759999999</v>
      </c>
      <c r="I5872" s="285">
        <f t="shared" si="808"/>
        <v>-1.0586647000000001E-2</v>
      </c>
      <c r="J5872" s="285">
        <v>-0.32773290999999999</v>
      </c>
      <c r="K5872" s="285">
        <v>-0.10442680999999999</v>
      </c>
      <c r="L5872" s="285">
        <v>-6.0804411999999999E-3</v>
      </c>
      <c r="M5872" s="285">
        <v>-9.7843546000000005E-4</v>
      </c>
      <c r="N5872" s="285">
        <v>-3.0859298E-2</v>
      </c>
      <c r="O5872" s="285">
        <v>-5.6308716999999998E-3</v>
      </c>
      <c r="P5872" s="285">
        <v>-4.1994963999999997E-3</v>
      </c>
      <c r="Q5872" s="285">
        <v>-1.8685590000000001E-3</v>
      </c>
      <c r="R5872" s="285">
        <v>0</v>
      </c>
      <c r="S5872" s="285">
        <v>0</v>
      </c>
      <c r="T5872" s="285">
        <v>0</v>
      </c>
      <c r="U5872" s="285">
        <v>-8.7180880000000006E-3</v>
      </c>
      <c r="V5872" s="110"/>
      <c r="W5872" s="89">
        <f t="shared" si="812"/>
        <v>-2.427651185185185</v>
      </c>
      <c r="X5872" s="248">
        <v>-63.913873000000002</v>
      </c>
      <c r="Y5872" s="248">
        <v>-32.589399999999998</v>
      </c>
      <c r="Z5872" s="248">
        <v>-23.396160999999999</v>
      </c>
      <c r="AA5872" s="248">
        <v>-4.0822519999999998E-3</v>
      </c>
      <c r="AB5872" s="248">
        <v>-2.7212535999999998</v>
      </c>
      <c r="AC5872" s="248">
        <v>-1.2562222000000001</v>
      </c>
      <c r="AD5872" s="248">
        <v>-3.9467538000000002</v>
      </c>
      <c r="AE5872" s="250">
        <v>-4.8000593000000002E-6</v>
      </c>
      <c r="AF5872" s="250">
        <v>-1.2491605E-8</v>
      </c>
      <c r="AG5872" s="78">
        <v>-0.1089256</v>
      </c>
      <c r="AH5872" s="85"/>
      <c r="AI5872" s="85"/>
      <c r="AJ5872" s="85"/>
      <c r="AK5872" s="85"/>
      <c r="AL5872" s="85"/>
      <c r="AM5872" s="85"/>
      <c r="AN5872" s="85"/>
      <c r="AS5872" s="20"/>
      <c r="AT5872" s="20"/>
      <c r="AU5872" s="20"/>
      <c r="AV5872" s="20"/>
      <c r="AW5872" s="20"/>
      <c r="AX5872" s="20"/>
      <c r="AY5872" s="20"/>
      <c r="AZ5872" s="20"/>
      <c r="BA5872" s="20"/>
      <c r="BB5872" s="20"/>
      <c r="BC5872" s="20"/>
      <c r="BD5872" s="20"/>
      <c r="BE5872" s="20"/>
      <c r="BF5872" s="20"/>
      <c r="BG5872" s="20"/>
      <c r="BH5872" s="20"/>
      <c r="BI5872" s="20"/>
      <c r="BJ5872" s="20"/>
      <c r="BK5872" s="20"/>
      <c r="BL5872" s="20"/>
      <c r="BM5872" s="20"/>
      <c r="BN5872" s="20"/>
      <c r="BO5872" s="20"/>
      <c r="BP5872" s="20"/>
      <c r="BQ5872" s="20"/>
      <c r="BR5872" s="20"/>
      <c r="BS5872" s="20"/>
      <c r="BT5872" s="20"/>
      <c r="BU5872" s="20"/>
      <c r="BV5872" s="20"/>
      <c r="BW5872" s="20"/>
      <c r="BX5872" s="20"/>
      <c r="BY5872" s="20"/>
      <c r="BZ5872" s="20"/>
      <c r="CA5872" s="20"/>
      <c r="CB5872" s="20"/>
      <c r="CC5872" s="20"/>
      <c r="CD5872" s="20"/>
      <c r="CE5872" s="20"/>
      <c r="CF5872" s="20"/>
      <c r="CG5872" s="20"/>
      <c r="CH5872" s="20"/>
      <c r="CI5872" s="20"/>
      <c r="CJ5872" s="20"/>
      <c r="CK5872" s="20"/>
      <c r="CL5872" s="20"/>
      <c r="CM5872" s="20"/>
      <c r="CN5872" s="20"/>
      <c r="CO5872" s="20"/>
      <c r="CP5872" s="20"/>
      <c r="CQ5872" s="20"/>
      <c r="CR5872" s="20"/>
      <c r="CS5872" s="20"/>
      <c r="CT5872" s="20"/>
      <c r="CU5872" s="20"/>
      <c r="CV5872" s="20"/>
      <c r="CW5872" s="20"/>
      <c r="CX5872" s="20"/>
      <c r="CY5872" s="20"/>
      <c r="CZ5872" s="20"/>
      <c r="DA5872" s="20"/>
      <c r="DB5872" s="20"/>
      <c r="DC5872" s="20"/>
      <c r="DD5872" s="20"/>
      <c r="DE5872" s="20"/>
      <c r="DF5872" s="20"/>
      <c r="DG5872" s="20"/>
      <c r="DH5872" s="20"/>
      <c r="DI5872" s="20"/>
      <c r="DJ5872" s="20"/>
      <c r="DK5872" s="20"/>
      <c r="DL5872" s="20"/>
      <c r="DM5872" s="20"/>
      <c r="DN5872" s="20"/>
      <c r="DO5872" s="20"/>
      <c r="DP5872" s="20"/>
      <c r="DQ5872" s="20"/>
      <c r="DR5872" s="20"/>
      <c r="DS5872" s="20"/>
      <c r="DT5872" s="20"/>
      <c r="DU5872" s="20"/>
      <c r="DV5872" s="20"/>
      <c r="DW5872" s="20"/>
      <c r="DX5872" s="20"/>
      <c r="DY5872" s="20"/>
    </row>
    <row r="5873" spans="2:129" x14ac:dyDescent="0.15">
      <c r="B5873" s="77" t="s">
        <v>1989</v>
      </c>
      <c r="C5873" s="75"/>
      <c r="D5873" s="145" t="s">
        <v>38</v>
      </c>
      <c r="E5873" s="285" t="s">
        <v>1990</v>
      </c>
      <c r="F5873" s="285">
        <f t="shared" si="805"/>
        <v>-0.25666696151000001</v>
      </c>
      <c r="G5873" s="285">
        <f t="shared" si="806"/>
        <v>-1.9606631770000001E-2</v>
      </c>
      <c r="H5873" s="285">
        <f t="shared" si="807"/>
        <v>-6.0023932199999998E-2</v>
      </c>
      <c r="I5873" s="285">
        <f t="shared" si="808"/>
        <v>-5.5397975400000004E-3</v>
      </c>
      <c r="J5873" s="285">
        <v>-0.1714966</v>
      </c>
      <c r="K5873" s="285">
        <v>-5.464463E-2</v>
      </c>
      <c r="L5873" s="285">
        <v>-3.1817830000000001E-3</v>
      </c>
      <c r="M5873" s="285">
        <v>-5.1199727000000004E-4</v>
      </c>
      <c r="N5873" s="285">
        <v>-1.6148103E-2</v>
      </c>
      <c r="O5873" s="285">
        <v>-2.9465314999999998E-3</v>
      </c>
      <c r="P5873" s="285">
        <v>-2.1975191999999998E-3</v>
      </c>
      <c r="Q5873" s="285">
        <v>-9.7778253999999997E-4</v>
      </c>
      <c r="R5873" s="285">
        <v>0</v>
      </c>
      <c r="S5873" s="285">
        <v>0</v>
      </c>
      <c r="T5873" s="285">
        <v>0</v>
      </c>
      <c r="U5873" s="285">
        <v>-4.562015E-3</v>
      </c>
      <c r="V5873" s="110"/>
      <c r="W5873" s="89">
        <f t="shared" si="812"/>
        <v>-1.270345185185185</v>
      </c>
      <c r="X5873" s="248">
        <v>-33.444952999999998</v>
      </c>
      <c r="Y5873" s="248">
        <v>-17.053432999999998</v>
      </c>
      <c r="Z5873" s="248">
        <v>-12.24278</v>
      </c>
      <c r="AA5873" s="248">
        <v>-2.1361673000000001E-3</v>
      </c>
      <c r="AB5873" s="248">
        <v>-1.4239819</v>
      </c>
      <c r="AC5873" s="248">
        <v>-0.65735798000000001</v>
      </c>
      <c r="AD5873" s="248">
        <v>-2.0652636000000002</v>
      </c>
      <c r="AE5873" s="250">
        <v>-2.5117827000000002E-6</v>
      </c>
      <c r="AF5873" s="250">
        <v>-6.5366269000000003E-9</v>
      </c>
      <c r="AG5873" s="78">
        <v>-5.6998760000000002E-2</v>
      </c>
      <c r="AH5873" s="85"/>
      <c r="AI5873" s="85"/>
      <c r="AJ5873" s="85"/>
      <c r="AK5873" s="85"/>
      <c r="AL5873" s="85"/>
      <c r="AM5873" s="85"/>
      <c r="AN5873" s="85"/>
      <c r="AS5873" s="20"/>
      <c r="AT5873" s="20"/>
      <c r="AU5873" s="20"/>
      <c r="AV5873" s="20"/>
      <c r="AW5873" s="20"/>
      <c r="AX5873" s="20"/>
      <c r="AY5873" s="20"/>
      <c r="AZ5873" s="20"/>
      <c r="BA5873" s="20"/>
      <c r="BB5873" s="20"/>
      <c r="BC5873" s="20"/>
      <c r="BD5873" s="20"/>
      <c r="BE5873" s="20"/>
      <c r="BF5873" s="20"/>
      <c r="BG5873" s="20"/>
      <c r="BH5873" s="20"/>
      <c r="BI5873" s="20"/>
      <c r="BJ5873" s="20"/>
      <c r="BK5873" s="20"/>
      <c r="BL5873" s="20"/>
      <c r="BM5873" s="20"/>
      <c r="BN5873" s="20"/>
      <c r="BO5873" s="20"/>
      <c r="BP5873" s="20"/>
      <c r="BQ5873" s="20"/>
      <c r="BR5873" s="20"/>
      <c r="BS5873" s="20"/>
      <c r="BT5873" s="20"/>
      <c r="BU5873" s="20"/>
      <c r="BV5873" s="20"/>
      <c r="BW5873" s="20"/>
      <c r="BX5873" s="20"/>
      <c r="BY5873" s="20"/>
      <c r="BZ5873" s="20"/>
      <c r="CA5873" s="20"/>
      <c r="CB5873" s="20"/>
      <c r="CC5873" s="20"/>
      <c r="CD5873" s="20"/>
      <c r="CE5873" s="20"/>
      <c r="CF5873" s="20"/>
      <c r="CG5873" s="20"/>
      <c r="CH5873" s="20"/>
      <c r="CI5873" s="20"/>
      <c r="CJ5873" s="20"/>
      <c r="CK5873" s="20"/>
      <c r="CL5873" s="20"/>
      <c r="CM5873" s="20"/>
      <c r="CN5873" s="20"/>
      <c r="CO5873" s="20"/>
      <c r="CP5873" s="20"/>
      <c r="CQ5873" s="20"/>
      <c r="CR5873" s="20"/>
      <c r="CS5873" s="20"/>
      <c r="CT5873" s="20"/>
      <c r="CU5873" s="20"/>
      <c r="CV5873" s="20"/>
      <c r="CW5873" s="20"/>
      <c r="CX5873" s="20"/>
      <c r="CY5873" s="20"/>
      <c r="CZ5873" s="20"/>
      <c r="DA5873" s="20"/>
      <c r="DB5873" s="20"/>
      <c r="DC5873" s="20"/>
      <c r="DD5873" s="20"/>
      <c r="DE5873" s="20"/>
      <c r="DF5873" s="20"/>
      <c r="DG5873" s="20"/>
      <c r="DH5873" s="20"/>
      <c r="DI5873" s="20"/>
      <c r="DJ5873" s="20"/>
      <c r="DK5873" s="20"/>
      <c r="DL5873" s="20"/>
      <c r="DM5873" s="20"/>
      <c r="DN5873" s="20"/>
      <c r="DO5873" s="20"/>
      <c r="DP5873" s="20"/>
      <c r="DQ5873" s="20"/>
      <c r="DR5873" s="20"/>
      <c r="DS5873" s="20"/>
      <c r="DT5873" s="20"/>
      <c r="DU5873" s="20"/>
      <c r="DV5873" s="20"/>
      <c r="DW5873" s="20"/>
      <c r="DX5873" s="20"/>
      <c r="DY5873" s="20"/>
    </row>
    <row r="5874" spans="2:129" x14ac:dyDescent="0.15">
      <c r="B5874" s="77" t="s">
        <v>1991</v>
      </c>
      <c r="C5874" s="75"/>
      <c r="D5874" s="145" t="s">
        <v>38</v>
      </c>
      <c r="E5874" s="285" t="s">
        <v>1992</v>
      </c>
      <c r="F5874" s="285">
        <f t="shared" si="805"/>
        <v>-0.20555107716999999</v>
      </c>
      <c r="G5874" s="285">
        <f t="shared" si="806"/>
        <v>-1.5701921009999998E-2</v>
      </c>
      <c r="H5874" s="285">
        <f t="shared" si="807"/>
        <v>-4.80700134E-2</v>
      </c>
      <c r="I5874" s="285">
        <f t="shared" si="808"/>
        <v>-4.4365327600000004E-3</v>
      </c>
      <c r="J5874" s="285">
        <v>-0.13734261</v>
      </c>
      <c r="K5874" s="285">
        <v>-4.3762013000000002E-2</v>
      </c>
      <c r="L5874" s="285">
        <v>-2.5481228000000002E-3</v>
      </c>
      <c r="M5874" s="285">
        <v>-4.1003170999999997E-4</v>
      </c>
      <c r="N5874" s="285">
        <v>-1.2932167E-2</v>
      </c>
      <c r="O5874" s="285">
        <v>-2.3597223E-3</v>
      </c>
      <c r="P5874" s="285">
        <v>-1.7598776E-3</v>
      </c>
      <c r="Q5874" s="285">
        <v>-7.8305466000000001E-4</v>
      </c>
      <c r="R5874" s="285">
        <v>0</v>
      </c>
      <c r="S5874" s="285">
        <v>0</v>
      </c>
      <c r="T5874" s="285">
        <v>0</v>
      </c>
      <c r="U5874" s="285">
        <v>-3.6534781E-3</v>
      </c>
      <c r="V5874" s="110"/>
      <c r="W5874" s="89">
        <f t="shared" si="812"/>
        <v>-1.0173526666666666</v>
      </c>
      <c r="X5874" s="248">
        <v>-26.784306000000001</v>
      </c>
      <c r="Y5874" s="248">
        <v>-13.657199</v>
      </c>
      <c r="Z5874" s="248">
        <v>-9.8045995000000001</v>
      </c>
      <c r="AA5874" s="248">
        <v>-1.7107442E-3</v>
      </c>
      <c r="AB5874" s="248">
        <v>-1.1403923</v>
      </c>
      <c r="AC5874" s="248">
        <v>-0.52644347000000002</v>
      </c>
      <c r="AD5874" s="248">
        <v>-1.6539611000000001</v>
      </c>
      <c r="AE5874" s="250">
        <v>-2.0115547999999999E-6</v>
      </c>
      <c r="AF5874" s="250">
        <v>-5.2348411E-9</v>
      </c>
      <c r="AG5874" s="78">
        <v>-4.5647312000000002E-2</v>
      </c>
      <c r="AH5874" s="85"/>
      <c r="AI5874" s="85"/>
      <c r="AJ5874" s="85"/>
      <c r="AK5874" s="85"/>
      <c r="AL5874" s="85"/>
      <c r="AM5874" s="85"/>
      <c r="AN5874" s="85"/>
      <c r="AS5874" s="20"/>
      <c r="AT5874" s="20"/>
      <c r="AU5874" s="20"/>
      <c r="AV5874" s="20"/>
      <c r="AW5874" s="20"/>
      <c r="AX5874" s="20"/>
      <c r="AY5874" s="20"/>
      <c r="AZ5874" s="20"/>
      <c r="BA5874" s="20"/>
      <c r="BB5874" s="20"/>
      <c r="BC5874" s="20"/>
      <c r="BD5874" s="20"/>
      <c r="BE5874" s="20"/>
      <c r="BF5874" s="20"/>
      <c r="BG5874" s="20"/>
      <c r="BH5874" s="20"/>
      <c r="BI5874" s="20"/>
      <c r="BJ5874" s="20"/>
      <c r="BK5874" s="20"/>
      <c r="BL5874" s="20"/>
      <c r="BM5874" s="20"/>
      <c r="BN5874" s="20"/>
      <c r="BO5874" s="20"/>
      <c r="BP5874" s="20"/>
      <c r="BQ5874" s="20"/>
      <c r="BR5874" s="20"/>
      <c r="BS5874" s="20"/>
      <c r="BT5874" s="20"/>
      <c r="BU5874" s="20"/>
      <c r="BV5874" s="20"/>
      <c r="BW5874" s="20"/>
      <c r="BX5874" s="20"/>
      <c r="BY5874" s="20"/>
      <c r="BZ5874" s="20"/>
      <c r="CA5874" s="20"/>
      <c r="CB5874" s="20"/>
      <c r="CC5874" s="20"/>
      <c r="CD5874" s="20"/>
      <c r="CE5874" s="20"/>
      <c r="CF5874" s="20"/>
      <c r="CG5874" s="20"/>
      <c r="CH5874" s="20"/>
      <c r="CI5874" s="20"/>
      <c r="CJ5874" s="20"/>
      <c r="CK5874" s="20"/>
      <c r="CL5874" s="20"/>
      <c r="CM5874" s="20"/>
      <c r="CN5874" s="20"/>
      <c r="CO5874" s="20"/>
      <c r="CP5874" s="20"/>
      <c r="CQ5874" s="20"/>
      <c r="CR5874" s="20"/>
      <c r="CS5874" s="20"/>
      <c r="CT5874" s="20"/>
      <c r="CU5874" s="20"/>
      <c r="CV5874" s="20"/>
      <c r="CW5874" s="20"/>
      <c r="CX5874" s="20"/>
      <c r="CY5874" s="20"/>
      <c r="CZ5874" s="20"/>
      <c r="DA5874" s="20"/>
      <c r="DB5874" s="20"/>
      <c r="DC5874" s="20"/>
      <c r="DD5874" s="20"/>
      <c r="DE5874" s="20"/>
      <c r="DF5874" s="20"/>
      <c r="DG5874" s="20"/>
      <c r="DH5874" s="20"/>
      <c r="DI5874" s="20"/>
      <c r="DJ5874" s="20"/>
      <c r="DK5874" s="20"/>
      <c r="DL5874" s="20"/>
      <c r="DM5874" s="20"/>
      <c r="DN5874" s="20"/>
      <c r="DO5874" s="20"/>
      <c r="DP5874" s="20"/>
      <c r="DQ5874" s="20"/>
      <c r="DR5874" s="20"/>
      <c r="DS5874" s="20"/>
      <c r="DT5874" s="20"/>
      <c r="DU5874" s="20"/>
      <c r="DV5874" s="20"/>
      <c r="DW5874" s="20"/>
      <c r="DX5874" s="20"/>
      <c r="DY5874" s="20"/>
    </row>
    <row r="5875" spans="2:129" x14ac:dyDescent="0.15">
      <c r="B5875" s="77" t="s">
        <v>1993</v>
      </c>
      <c r="C5875" s="75"/>
      <c r="D5875" s="145" t="s">
        <v>38</v>
      </c>
      <c r="E5875" s="285" t="s">
        <v>1994</v>
      </c>
      <c r="F5875" s="285">
        <f t="shared" si="805"/>
        <v>6.2535382289999997E-2</v>
      </c>
      <c r="G5875" s="285">
        <f t="shared" si="806"/>
        <v>4.7770394200000003E-3</v>
      </c>
      <c r="H5875" s="285">
        <f t="shared" si="807"/>
        <v>1.4624475059999999E-2</v>
      </c>
      <c r="I5875" s="285">
        <f t="shared" si="808"/>
        <v>1.3497388099999999E-3</v>
      </c>
      <c r="J5875" s="285">
        <v>4.1784129000000003E-2</v>
      </c>
      <c r="K5875" s="285">
        <v>1.331384E-2</v>
      </c>
      <c r="L5875" s="285">
        <v>7.7522254999999997E-4</v>
      </c>
      <c r="M5875" s="285">
        <v>1.2474510000000001E-4</v>
      </c>
      <c r="N5875" s="285">
        <v>3.9343894000000001E-3</v>
      </c>
      <c r="O5875" s="285">
        <v>7.1790492000000001E-4</v>
      </c>
      <c r="P5875" s="285">
        <v>5.3541251E-4</v>
      </c>
      <c r="Q5875" s="285">
        <v>2.3823091E-4</v>
      </c>
      <c r="R5875" s="285">
        <v>0</v>
      </c>
      <c r="S5875" s="285">
        <v>0</v>
      </c>
      <c r="T5875" s="285">
        <v>0</v>
      </c>
      <c r="U5875" s="285">
        <v>1.1115078999999999E-3</v>
      </c>
      <c r="V5875" s="110"/>
      <c r="W5875" s="89">
        <f t="shared" si="812"/>
        <v>0.3095120666666667</v>
      </c>
      <c r="X5875" s="248">
        <v>-52.930889999999998</v>
      </c>
      <c r="Y5875" s="248">
        <v>-26.989225999999999</v>
      </c>
      <c r="Z5875" s="248">
        <v>-19.375755999999999</v>
      </c>
      <c r="AA5875" s="248">
        <v>-3.3807564000000001E-3</v>
      </c>
      <c r="AB5875" s="248">
        <v>-2.2536323999999999</v>
      </c>
      <c r="AC5875" s="248">
        <v>-1.0403526000000001</v>
      </c>
      <c r="AD5875" s="248">
        <v>-3.2685422000000002</v>
      </c>
      <c r="AE5875" s="250">
        <v>6.1198094999999996E-7</v>
      </c>
      <c r="AF5875" s="250">
        <v>1.5926104000000001E-9</v>
      </c>
      <c r="AG5875" s="78">
        <v>1.3887409999999999E-2</v>
      </c>
      <c r="AH5875" s="85"/>
      <c r="AI5875" s="85"/>
      <c r="AJ5875" s="85"/>
      <c r="AK5875" s="85"/>
      <c r="AL5875" s="85"/>
      <c r="AM5875" s="85"/>
      <c r="AN5875" s="85"/>
      <c r="AS5875" s="20"/>
      <c r="AT5875" s="20"/>
      <c r="AU5875" s="20"/>
      <c r="AV5875" s="20"/>
      <c r="AW5875" s="20"/>
      <c r="AX5875" s="20"/>
      <c r="AY5875" s="20"/>
      <c r="AZ5875" s="20"/>
      <c r="BA5875" s="20"/>
      <c r="BB5875" s="20"/>
      <c r="BC5875" s="20"/>
      <c r="BD5875" s="20"/>
      <c r="BE5875" s="20"/>
      <c r="BF5875" s="20"/>
      <c r="BG5875" s="20"/>
      <c r="BH5875" s="20"/>
      <c r="BI5875" s="20"/>
      <c r="BJ5875" s="20"/>
      <c r="BK5875" s="20"/>
      <c r="BL5875" s="20"/>
      <c r="BM5875" s="20"/>
      <c r="BN5875" s="20"/>
      <c r="BO5875" s="20"/>
      <c r="BP5875" s="20"/>
      <c r="BQ5875" s="20"/>
      <c r="BR5875" s="20"/>
      <c r="BS5875" s="20"/>
      <c r="BT5875" s="20"/>
      <c r="BU5875" s="20"/>
      <c r="BV5875" s="20"/>
      <c r="BW5875" s="20"/>
      <c r="BX5875" s="20"/>
      <c r="BY5875" s="20"/>
      <c r="BZ5875" s="20"/>
      <c r="CA5875" s="20"/>
      <c r="CB5875" s="20"/>
      <c r="CC5875" s="20"/>
      <c r="CD5875" s="20"/>
      <c r="CE5875" s="20"/>
      <c r="CF5875" s="20"/>
      <c r="CG5875" s="20"/>
      <c r="CH5875" s="20"/>
      <c r="CI5875" s="20"/>
      <c r="CJ5875" s="20"/>
      <c r="CK5875" s="20"/>
      <c r="CL5875" s="20"/>
      <c r="CM5875" s="20"/>
      <c r="CN5875" s="20"/>
      <c r="CO5875" s="20"/>
      <c r="CP5875" s="20"/>
      <c r="CQ5875" s="20"/>
      <c r="CR5875" s="20"/>
      <c r="CS5875" s="20"/>
      <c r="CT5875" s="20"/>
      <c r="CU5875" s="20"/>
      <c r="CV5875" s="20"/>
      <c r="CW5875" s="20"/>
      <c r="CX5875" s="20"/>
      <c r="CY5875" s="20"/>
      <c r="CZ5875" s="20"/>
      <c r="DA5875" s="20"/>
      <c r="DB5875" s="20"/>
      <c r="DC5875" s="20"/>
      <c r="DD5875" s="20"/>
      <c r="DE5875" s="20"/>
      <c r="DF5875" s="20"/>
      <c r="DG5875" s="20"/>
      <c r="DH5875" s="20"/>
      <c r="DI5875" s="20"/>
      <c r="DJ5875" s="20"/>
      <c r="DK5875" s="20"/>
      <c r="DL5875" s="20"/>
      <c r="DM5875" s="20"/>
      <c r="DN5875" s="20"/>
      <c r="DO5875" s="20"/>
      <c r="DP5875" s="20"/>
      <c r="DQ5875" s="20"/>
      <c r="DR5875" s="20"/>
      <c r="DS5875" s="20"/>
      <c r="DT5875" s="20"/>
      <c r="DU5875" s="20"/>
      <c r="DV5875" s="20"/>
      <c r="DW5875" s="20"/>
      <c r="DX5875" s="20"/>
      <c r="DY5875" s="20"/>
    </row>
    <row r="5876" spans="2:129" x14ac:dyDescent="0.15">
      <c r="B5876" s="77" t="s">
        <v>1995</v>
      </c>
      <c r="C5876" s="75"/>
      <c r="D5876" s="145" t="s">
        <v>38</v>
      </c>
      <c r="E5876" s="285" t="s">
        <v>1996</v>
      </c>
      <c r="F5876" s="285">
        <f t="shared" si="805"/>
        <v>-0.39478858322999999</v>
      </c>
      <c r="G5876" s="285">
        <f t="shared" si="806"/>
        <v>-3.0157657230000003E-2</v>
      </c>
      <c r="H5876" s="285">
        <f t="shared" si="807"/>
        <v>-9.2324946200000008E-2</v>
      </c>
      <c r="I5876" s="285">
        <f t="shared" si="808"/>
        <v>-8.5209598000000001E-3</v>
      </c>
      <c r="J5876" s="285">
        <v>-0.26378501999999998</v>
      </c>
      <c r="K5876" s="285">
        <v>-8.4050849999999996E-2</v>
      </c>
      <c r="L5876" s="285">
        <v>-4.8940136999999998E-3</v>
      </c>
      <c r="M5876" s="285">
        <v>-7.8752122999999996E-4</v>
      </c>
      <c r="N5876" s="285">
        <v>-2.4837971E-2</v>
      </c>
      <c r="O5876" s="285">
        <v>-4.5321650000000003E-3</v>
      </c>
      <c r="P5876" s="285">
        <v>-3.3800825000000001E-3</v>
      </c>
      <c r="Q5876" s="285">
        <v>-1.5039621E-3</v>
      </c>
      <c r="R5876" s="285">
        <v>0</v>
      </c>
      <c r="S5876" s="285">
        <v>0</v>
      </c>
      <c r="T5876" s="285">
        <v>0</v>
      </c>
      <c r="U5876" s="285">
        <v>-7.0169977000000003E-3</v>
      </c>
      <c r="V5876" s="110"/>
      <c r="W5876" s="89">
        <f t="shared" si="812"/>
        <v>-1.9539631111111109</v>
      </c>
      <c r="X5876" s="248">
        <v>-51.442872999999999</v>
      </c>
      <c r="Y5876" s="248">
        <v>-26.230492999999999</v>
      </c>
      <c r="Z5876" s="248">
        <v>-18.831056</v>
      </c>
      <c r="AA5876" s="248">
        <v>-3.2857149999999998E-3</v>
      </c>
      <c r="AB5876" s="248">
        <v>-2.1902773</v>
      </c>
      <c r="AC5876" s="248">
        <v>-1.0111057000000001</v>
      </c>
      <c r="AD5876" s="248">
        <v>-3.1766554999999999</v>
      </c>
      <c r="AE5876" s="250">
        <v>-3.8634623000000004E-6</v>
      </c>
      <c r="AF5876" s="250">
        <v>-1.0054219000000001E-8</v>
      </c>
      <c r="AG5876" s="78">
        <v>-8.7671821999999996E-2</v>
      </c>
      <c r="AH5876" s="85"/>
      <c r="AI5876" s="85"/>
      <c r="AJ5876" s="85"/>
      <c r="AK5876" s="85"/>
      <c r="AL5876" s="85"/>
      <c r="AM5876" s="85"/>
      <c r="AN5876" s="85"/>
      <c r="AS5876" s="20"/>
      <c r="AT5876" s="20"/>
      <c r="AU5876" s="20"/>
      <c r="AV5876" s="20"/>
      <c r="AW5876" s="20"/>
      <c r="AX5876" s="20"/>
      <c r="AY5876" s="20"/>
      <c r="AZ5876" s="20"/>
      <c r="BA5876" s="20"/>
      <c r="BB5876" s="20"/>
      <c r="BC5876" s="20"/>
      <c r="BD5876" s="20"/>
      <c r="BE5876" s="20"/>
      <c r="BF5876" s="20"/>
      <c r="BG5876" s="20"/>
      <c r="BH5876" s="20"/>
      <c r="BI5876" s="20"/>
      <c r="BJ5876" s="20"/>
      <c r="BK5876" s="20"/>
      <c r="BL5876" s="20"/>
      <c r="BM5876" s="20"/>
      <c r="BN5876" s="20"/>
      <c r="BO5876" s="20"/>
      <c r="BP5876" s="20"/>
      <c r="BQ5876" s="20"/>
      <c r="BR5876" s="20"/>
      <c r="BS5876" s="20"/>
      <c r="BT5876" s="20"/>
      <c r="BU5876" s="20"/>
      <c r="BV5876" s="20"/>
      <c r="BW5876" s="20"/>
      <c r="BX5876" s="20"/>
      <c r="BY5876" s="20"/>
      <c r="BZ5876" s="20"/>
      <c r="CA5876" s="20"/>
      <c r="CB5876" s="20"/>
      <c r="CC5876" s="20"/>
      <c r="CD5876" s="20"/>
      <c r="CE5876" s="20"/>
      <c r="CF5876" s="20"/>
      <c r="CG5876" s="20"/>
      <c r="CH5876" s="20"/>
      <c r="CI5876" s="20"/>
      <c r="CJ5876" s="20"/>
      <c r="CK5876" s="20"/>
      <c r="CL5876" s="20"/>
      <c r="CM5876" s="20"/>
      <c r="CN5876" s="20"/>
      <c r="CO5876" s="20"/>
      <c r="CP5876" s="20"/>
      <c r="CQ5876" s="20"/>
      <c r="CR5876" s="20"/>
      <c r="CS5876" s="20"/>
      <c r="CT5876" s="20"/>
      <c r="CU5876" s="20"/>
      <c r="CV5876" s="20"/>
      <c r="CW5876" s="20"/>
      <c r="CX5876" s="20"/>
      <c r="CY5876" s="20"/>
      <c r="CZ5876" s="20"/>
      <c r="DA5876" s="20"/>
      <c r="DB5876" s="20"/>
      <c r="DC5876" s="20"/>
      <c r="DD5876" s="20"/>
      <c r="DE5876" s="20"/>
      <c r="DF5876" s="20"/>
      <c r="DG5876" s="20"/>
      <c r="DH5876" s="20"/>
      <c r="DI5876" s="20"/>
      <c r="DJ5876" s="20"/>
      <c r="DK5876" s="20"/>
      <c r="DL5876" s="20"/>
      <c r="DM5876" s="20"/>
      <c r="DN5876" s="20"/>
      <c r="DO5876" s="20"/>
      <c r="DP5876" s="20"/>
      <c r="DQ5876" s="20"/>
      <c r="DR5876" s="20"/>
      <c r="DS5876" s="20"/>
      <c r="DT5876" s="20"/>
      <c r="DU5876" s="20"/>
      <c r="DV5876" s="20"/>
      <c r="DW5876" s="20"/>
      <c r="DX5876" s="20"/>
      <c r="DY5876" s="20"/>
    </row>
    <row r="5877" spans="2:129" x14ac:dyDescent="0.15">
      <c r="B5877" s="77" t="s">
        <v>1997</v>
      </c>
      <c r="C5877" s="75"/>
      <c r="D5877" s="145" t="s">
        <v>38</v>
      </c>
      <c r="E5877" s="285" t="s">
        <v>1998</v>
      </c>
      <c r="F5877" s="285">
        <f t="shared" si="805"/>
        <v>6.2535382289999997E-2</v>
      </c>
      <c r="G5877" s="285">
        <f t="shared" si="806"/>
        <v>4.7770394200000003E-3</v>
      </c>
      <c r="H5877" s="285">
        <f t="shared" si="807"/>
        <v>1.4624475059999999E-2</v>
      </c>
      <c r="I5877" s="285">
        <f t="shared" si="808"/>
        <v>1.3497388099999999E-3</v>
      </c>
      <c r="J5877" s="285">
        <v>4.1784129000000003E-2</v>
      </c>
      <c r="K5877" s="285">
        <v>1.331384E-2</v>
      </c>
      <c r="L5877" s="285">
        <v>7.7522254999999997E-4</v>
      </c>
      <c r="M5877" s="285">
        <v>1.2474510000000001E-4</v>
      </c>
      <c r="N5877" s="285">
        <v>3.9343894000000001E-3</v>
      </c>
      <c r="O5877" s="285">
        <v>7.1790492000000001E-4</v>
      </c>
      <c r="P5877" s="285">
        <v>5.3541251E-4</v>
      </c>
      <c r="Q5877" s="285">
        <v>2.3823091E-4</v>
      </c>
      <c r="R5877" s="285">
        <v>0</v>
      </c>
      <c r="S5877" s="285">
        <v>0</v>
      </c>
      <c r="T5877" s="285">
        <v>0</v>
      </c>
      <c r="U5877" s="285">
        <v>1.1115078999999999E-3</v>
      </c>
      <c r="V5877" s="110"/>
      <c r="W5877" s="89">
        <f t="shared" si="812"/>
        <v>0.3095120666666667</v>
      </c>
      <c r="X5877" s="248">
        <v>-43.719357000000002</v>
      </c>
      <c r="Y5877" s="248">
        <v>-22.292306</v>
      </c>
      <c r="Z5877" s="248">
        <v>-16.003803999999999</v>
      </c>
      <c r="AA5877" s="248">
        <v>-2.7924052E-3</v>
      </c>
      <c r="AB5877" s="248">
        <v>-1.861434</v>
      </c>
      <c r="AC5877" s="248">
        <v>-0.85930057999999998</v>
      </c>
      <c r="AD5877" s="248">
        <v>-2.6997195999999999</v>
      </c>
      <c r="AE5877" s="250">
        <v>6.1198094999999996E-7</v>
      </c>
      <c r="AF5877" s="250">
        <v>1.5926104000000001E-9</v>
      </c>
      <c r="AG5877" s="78">
        <v>1.3887409999999999E-2</v>
      </c>
      <c r="AH5877" s="85"/>
      <c r="AI5877" s="85"/>
      <c r="AJ5877" s="85"/>
      <c r="AK5877" s="85"/>
      <c r="AL5877" s="85"/>
      <c r="AM5877" s="85"/>
      <c r="AN5877" s="85"/>
      <c r="AS5877" s="20"/>
      <c r="AT5877" s="20"/>
      <c r="AU5877" s="20"/>
      <c r="AV5877" s="20"/>
      <c r="AW5877" s="20"/>
      <c r="AX5877" s="20"/>
      <c r="AY5877" s="20"/>
      <c r="AZ5877" s="20"/>
      <c r="BA5877" s="20"/>
      <c r="BB5877" s="20"/>
      <c r="BC5877" s="20"/>
      <c r="BD5877" s="20"/>
      <c r="BE5877" s="20"/>
      <c r="BF5877" s="20"/>
      <c r="BG5877" s="20"/>
      <c r="BH5877" s="20"/>
      <c r="BI5877" s="20"/>
      <c r="BJ5877" s="20"/>
      <c r="BK5877" s="20"/>
      <c r="BL5877" s="20"/>
      <c r="BM5877" s="20"/>
      <c r="BN5877" s="20"/>
      <c r="BO5877" s="20"/>
      <c r="BP5877" s="20"/>
      <c r="BQ5877" s="20"/>
      <c r="BR5877" s="20"/>
      <c r="BS5877" s="20"/>
      <c r="BT5877" s="20"/>
      <c r="BU5877" s="20"/>
      <c r="BV5877" s="20"/>
      <c r="BW5877" s="20"/>
      <c r="BX5877" s="20"/>
      <c r="BY5877" s="20"/>
      <c r="BZ5877" s="20"/>
      <c r="CA5877" s="20"/>
      <c r="CB5877" s="20"/>
      <c r="CC5877" s="20"/>
      <c r="CD5877" s="20"/>
      <c r="CE5877" s="20"/>
      <c r="CF5877" s="20"/>
      <c r="CG5877" s="20"/>
      <c r="CH5877" s="20"/>
      <c r="CI5877" s="20"/>
      <c r="CJ5877" s="20"/>
      <c r="CK5877" s="20"/>
      <c r="CL5877" s="20"/>
      <c r="CM5877" s="20"/>
      <c r="CN5877" s="20"/>
      <c r="CO5877" s="20"/>
      <c r="CP5877" s="20"/>
      <c r="CQ5877" s="20"/>
      <c r="CR5877" s="20"/>
      <c r="CS5877" s="20"/>
      <c r="CT5877" s="20"/>
      <c r="CU5877" s="20"/>
      <c r="CV5877" s="20"/>
      <c r="CW5877" s="20"/>
      <c r="CX5877" s="20"/>
      <c r="CY5877" s="20"/>
      <c r="CZ5877" s="20"/>
      <c r="DA5877" s="20"/>
      <c r="DB5877" s="20"/>
      <c r="DC5877" s="20"/>
      <c r="DD5877" s="20"/>
      <c r="DE5877" s="20"/>
      <c r="DF5877" s="20"/>
      <c r="DG5877" s="20"/>
      <c r="DH5877" s="20"/>
      <c r="DI5877" s="20"/>
      <c r="DJ5877" s="20"/>
      <c r="DK5877" s="20"/>
      <c r="DL5877" s="20"/>
      <c r="DM5877" s="20"/>
      <c r="DN5877" s="20"/>
      <c r="DO5877" s="20"/>
      <c r="DP5877" s="20"/>
      <c r="DQ5877" s="20"/>
      <c r="DR5877" s="20"/>
      <c r="DS5877" s="20"/>
      <c r="DT5877" s="20"/>
      <c r="DU5877" s="20"/>
      <c r="DV5877" s="20"/>
      <c r="DW5877" s="20"/>
      <c r="DX5877" s="20"/>
      <c r="DY5877" s="20"/>
    </row>
    <row r="5878" spans="2:129" x14ac:dyDescent="0.15">
      <c r="B5878" s="77" t="s">
        <v>1999</v>
      </c>
      <c r="C5878" s="75"/>
      <c r="D5878" s="145" t="s">
        <v>38</v>
      </c>
      <c r="E5878" s="285" t="s">
        <v>2000</v>
      </c>
      <c r="F5878" s="285">
        <f t="shared" si="805"/>
        <v>0.13431512535000001</v>
      </c>
      <c r="G5878" s="285">
        <f t="shared" si="806"/>
        <v>1.0260249879999999E-2</v>
      </c>
      <c r="H5878" s="285">
        <f t="shared" si="807"/>
        <v>3.1410829200000004E-2</v>
      </c>
      <c r="I5878" s="285">
        <f t="shared" si="808"/>
        <v>2.89900427E-3</v>
      </c>
      <c r="J5878" s="285">
        <v>8.9745041999999997E-2</v>
      </c>
      <c r="K5878" s="285">
        <v>2.8595813000000001E-2</v>
      </c>
      <c r="L5878" s="285">
        <v>1.6650432E-3</v>
      </c>
      <c r="M5878" s="285">
        <v>2.6793078000000002E-4</v>
      </c>
      <c r="N5878" s="285">
        <v>8.4503841999999992E-3</v>
      </c>
      <c r="O5878" s="285">
        <v>1.5419349000000001E-3</v>
      </c>
      <c r="P5878" s="285">
        <v>1.1499730000000001E-3</v>
      </c>
      <c r="Q5878" s="285">
        <v>5.1167857E-4</v>
      </c>
      <c r="R5878" s="285">
        <v>0</v>
      </c>
      <c r="S5878" s="285">
        <v>0</v>
      </c>
      <c r="T5878" s="285">
        <v>0</v>
      </c>
      <c r="U5878" s="285">
        <v>2.3873256999999998E-3</v>
      </c>
      <c r="V5878" s="110"/>
      <c r="W5878" s="89">
        <f t="shared" si="812"/>
        <v>0.66477808888888879</v>
      </c>
      <c r="X5878" s="248">
        <v>-44.002788000000002</v>
      </c>
      <c r="Y5878" s="248">
        <v>-22.436827000000001</v>
      </c>
      <c r="Z5878" s="248">
        <v>-16.107555999999999</v>
      </c>
      <c r="AA5878" s="248">
        <v>-2.8105082999999999E-3</v>
      </c>
      <c r="AB5878" s="248">
        <v>-1.8735016</v>
      </c>
      <c r="AC5878" s="248">
        <v>-0.86487141000000001</v>
      </c>
      <c r="AD5878" s="248">
        <v>-2.7172219000000002</v>
      </c>
      <c r="AE5878" s="250">
        <v>1.3144286000000001E-6</v>
      </c>
      <c r="AF5878" s="250">
        <v>3.4206500999999998E-9</v>
      </c>
      <c r="AG5878" s="78">
        <v>2.9827741000000001E-2</v>
      </c>
      <c r="AH5878" s="85"/>
      <c r="AI5878" s="85"/>
      <c r="AJ5878" s="85"/>
      <c r="AK5878" s="85"/>
      <c r="AL5878" s="85"/>
      <c r="AM5878" s="85"/>
      <c r="AN5878" s="85"/>
      <c r="AS5878" s="20"/>
      <c r="AT5878" s="20"/>
      <c r="AU5878" s="20"/>
      <c r="AV5878" s="20"/>
      <c r="AW5878" s="20"/>
      <c r="AX5878" s="20"/>
      <c r="AY5878" s="20"/>
      <c r="AZ5878" s="20"/>
      <c r="BA5878" s="20"/>
      <c r="BB5878" s="20"/>
      <c r="BC5878" s="20"/>
      <c r="BD5878" s="20"/>
      <c r="BE5878" s="20"/>
      <c r="BF5878" s="20"/>
      <c r="BG5878" s="20"/>
      <c r="BH5878" s="20"/>
      <c r="BI5878" s="20"/>
      <c r="BJ5878" s="20"/>
      <c r="BK5878" s="20"/>
      <c r="BL5878" s="20"/>
      <c r="BM5878" s="20"/>
      <c r="BN5878" s="20"/>
      <c r="BO5878" s="20"/>
      <c r="BP5878" s="20"/>
      <c r="BQ5878" s="20"/>
      <c r="BR5878" s="20"/>
      <c r="BS5878" s="20"/>
      <c r="BT5878" s="20"/>
      <c r="BU5878" s="20"/>
      <c r="BV5878" s="20"/>
      <c r="BW5878" s="20"/>
      <c r="BX5878" s="20"/>
      <c r="BY5878" s="20"/>
      <c r="BZ5878" s="20"/>
      <c r="CA5878" s="20"/>
      <c r="CB5878" s="20"/>
      <c r="CC5878" s="20"/>
      <c r="CD5878" s="20"/>
      <c r="CE5878" s="20"/>
      <c r="CF5878" s="20"/>
      <c r="CG5878" s="20"/>
      <c r="CH5878" s="20"/>
      <c r="CI5878" s="20"/>
      <c r="CJ5878" s="20"/>
      <c r="CK5878" s="20"/>
      <c r="CL5878" s="20"/>
      <c r="CM5878" s="20"/>
      <c r="CN5878" s="20"/>
      <c r="CO5878" s="20"/>
      <c r="CP5878" s="20"/>
      <c r="CQ5878" s="20"/>
      <c r="CR5878" s="20"/>
      <c r="CS5878" s="20"/>
      <c r="CT5878" s="20"/>
      <c r="CU5878" s="20"/>
      <c r="CV5878" s="20"/>
      <c r="CW5878" s="20"/>
      <c r="CX5878" s="20"/>
      <c r="CY5878" s="20"/>
      <c r="CZ5878" s="20"/>
      <c r="DA5878" s="20"/>
      <c r="DB5878" s="20"/>
      <c r="DC5878" s="20"/>
      <c r="DD5878" s="20"/>
      <c r="DE5878" s="20"/>
      <c r="DF5878" s="20"/>
      <c r="DG5878" s="20"/>
      <c r="DH5878" s="20"/>
      <c r="DI5878" s="20"/>
      <c r="DJ5878" s="20"/>
      <c r="DK5878" s="20"/>
      <c r="DL5878" s="20"/>
      <c r="DM5878" s="20"/>
      <c r="DN5878" s="20"/>
      <c r="DO5878" s="20"/>
      <c r="DP5878" s="20"/>
      <c r="DQ5878" s="20"/>
      <c r="DR5878" s="20"/>
      <c r="DS5878" s="20"/>
      <c r="DT5878" s="20"/>
      <c r="DU5878" s="20"/>
      <c r="DV5878" s="20"/>
      <c r="DW5878" s="20"/>
      <c r="DX5878" s="20"/>
      <c r="DY5878" s="20"/>
    </row>
    <row r="5879" spans="2:129" x14ac:dyDescent="0.15">
      <c r="B5879" s="77" t="s">
        <v>2001</v>
      </c>
      <c r="C5879" s="75"/>
      <c r="D5879" s="145" t="s">
        <v>38</v>
      </c>
      <c r="E5879" s="285" t="s">
        <v>2002</v>
      </c>
      <c r="F5879" s="285">
        <f t="shared" si="805"/>
        <v>4.5678018208E-2</v>
      </c>
      <c r="G5879" s="285">
        <f t="shared" si="806"/>
        <v>3.4893157880000001E-3</v>
      </c>
      <c r="H5879" s="285">
        <f t="shared" si="807"/>
        <v>1.0682225239999999E-2</v>
      </c>
      <c r="I5879" s="285">
        <f t="shared" si="808"/>
        <v>9.8589617999999993E-4</v>
      </c>
      <c r="J5879" s="285">
        <v>3.0520581000000001E-2</v>
      </c>
      <c r="K5879" s="285">
        <v>9.7248917999999997E-3</v>
      </c>
      <c r="L5879" s="285">
        <v>5.6624951999999999E-4</v>
      </c>
      <c r="M5879" s="285">
        <v>9.1118157999999996E-5</v>
      </c>
      <c r="N5879" s="285">
        <v>2.8738149E-3</v>
      </c>
      <c r="O5879" s="285">
        <v>5.2438273000000001E-4</v>
      </c>
      <c r="P5879" s="285">
        <v>3.9108391999999998E-4</v>
      </c>
      <c r="Q5879" s="285">
        <v>1.7401215E-4</v>
      </c>
      <c r="R5879" s="285">
        <v>0</v>
      </c>
      <c r="S5879" s="285">
        <v>0</v>
      </c>
      <c r="T5879" s="285">
        <v>0</v>
      </c>
      <c r="U5879" s="285">
        <v>8.1188403000000001E-4</v>
      </c>
      <c r="V5879" s="110"/>
      <c r="W5879" s="89">
        <f t="shared" si="812"/>
        <v>0.22607837777777778</v>
      </c>
      <c r="X5879" s="248">
        <v>-63.913873000000002</v>
      </c>
      <c r="Y5879" s="248">
        <v>-32.589399999999998</v>
      </c>
      <c r="Z5879" s="248">
        <v>-23.396160999999999</v>
      </c>
      <c r="AA5879" s="248">
        <v>-4.0822519999999998E-3</v>
      </c>
      <c r="AB5879" s="248">
        <v>-2.7212535999999998</v>
      </c>
      <c r="AC5879" s="248">
        <v>-1.2562222000000001</v>
      </c>
      <c r="AD5879" s="248">
        <v>-3.9467538000000002</v>
      </c>
      <c r="AE5879" s="250">
        <v>4.4701217000000001E-7</v>
      </c>
      <c r="AF5879" s="250">
        <v>1.1632980000000001E-9</v>
      </c>
      <c r="AG5879" s="78">
        <v>1.0143846999999999E-2</v>
      </c>
      <c r="AH5879" s="85"/>
      <c r="AI5879" s="85"/>
      <c r="AJ5879" s="85"/>
      <c r="AK5879" s="85"/>
      <c r="AL5879" s="85"/>
      <c r="AM5879" s="85"/>
      <c r="AN5879" s="85"/>
      <c r="AS5879" s="20"/>
      <c r="AT5879" s="20"/>
      <c r="AU5879" s="20"/>
      <c r="AV5879" s="20"/>
      <c r="AW5879" s="20"/>
      <c r="AX5879" s="20"/>
      <c r="AY5879" s="20"/>
      <c r="AZ5879" s="20"/>
      <c r="BA5879" s="20"/>
      <c r="BB5879" s="20"/>
      <c r="BC5879" s="20"/>
      <c r="BD5879" s="20"/>
      <c r="BE5879" s="20"/>
      <c r="BF5879" s="20"/>
      <c r="BG5879" s="20"/>
      <c r="BH5879" s="20"/>
      <c r="BI5879" s="20"/>
      <c r="BJ5879" s="20"/>
      <c r="BK5879" s="20"/>
      <c r="BL5879" s="20"/>
      <c r="BM5879" s="20"/>
      <c r="BN5879" s="20"/>
      <c r="BO5879" s="20"/>
      <c r="BP5879" s="20"/>
      <c r="BQ5879" s="20"/>
      <c r="BR5879" s="20"/>
      <c r="BS5879" s="20"/>
      <c r="BT5879" s="20"/>
      <c r="BU5879" s="20"/>
      <c r="BV5879" s="20"/>
      <c r="BW5879" s="20"/>
      <c r="BX5879" s="20"/>
      <c r="BY5879" s="20"/>
      <c r="BZ5879" s="20"/>
      <c r="CA5879" s="20"/>
      <c r="CB5879" s="20"/>
      <c r="CC5879" s="20"/>
      <c r="CD5879" s="20"/>
      <c r="CE5879" s="20"/>
      <c r="CF5879" s="20"/>
      <c r="CG5879" s="20"/>
      <c r="CH5879" s="20"/>
      <c r="CI5879" s="20"/>
      <c r="CJ5879" s="20"/>
      <c r="CK5879" s="20"/>
      <c r="CL5879" s="20"/>
      <c r="CM5879" s="20"/>
      <c r="CN5879" s="20"/>
      <c r="CO5879" s="20"/>
      <c r="CP5879" s="20"/>
      <c r="CQ5879" s="20"/>
      <c r="CR5879" s="20"/>
      <c r="CS5879" s="20"/>
      <c r="CT5879" s="20"/>
      <c r="CU5879" s="20"/>
      <c r="CV5879" s="20"/>
      <c r="CW5879" s="20"/>
      <c r="CX5879" s="20"/>
      <c r="CY5879" s="20"/>
      <c r="CZ5879" s="20"/>
      <c r="DA5879" s="20"/>
      <c r="DB5879" s="20"/>
      <c r="DC5879" s="20"/>
      <c r="DD5879" s="20"/>
      <c r="DE5879" s="20"/>
      <c r="DF5879" s="20"/>
      <c r="DG5879" s="20"/>
      <c r="DH5879" s="20"/>
      <c r="DI5879" s="20"/>
      <c r="DJ5879" s="20"/>
      <c r="DK5879" s="20"/>
      <c r="DL5879" s="20"/>
      <c r="DM5879" s="20"/>
      <c r="DN5879" s="20"/>
      <c r="DO5879" s="20"/>
      <c r="DP5879" s="20"/>
      <c r="DQ5879" s="20"/>
      <c r="DR5879" s="20"/>
      <c r="DS5879" s="20"/>
      <c r="DT5879" s="20"/>
      <c r="DU5879" s="20"/>
      <c r="DV5879" s="20"/>
      <c r="DW5879" s="20"/>
      <c r="DX5879" s="20"/>
      <c r="DY5879" s="20"/>
    </row>
    <row r="5880" spans="2:129" x14ac:dyDescent="0.15">
      <c r="B5880" s="77" t="s">
        <v>2003</v>
      </c>
      <c r="C5880" s="75"/>
      <c r="D5880" s="145" t="s">
        <v>38</v>
      </c>
      <c r="E5880" s="285" t="s">
        <v>2004</v>
      </c>
      <c r="F5880" s="285">
        <f t="shared" si="805"/>
        <v>0.15497898933999998</v>
      </c>
      <c r="G5880" s="285">
        <f t="shared" si="806"/>
        <v>1.183874989E-2</v>
      </c>
      <c r="H5880" s="285">
        <f t="shared" si="807"/>
        <v>3.6243264599999998E-2</v>
      </c>
      <c r="I5880" s="285">
        <f t="shared" si="808"/>
        <v>3.34500485E-3</v>
      </c>
      <c r="J5880" s="285">
        <v>0.10355196999999999</v>
      </c>
      <c r="K5880" s="285">
        <v>3.2995168999999998E-2</v>
      </c>
      <c r="L5880" s="285">
        <v>1.9212037E-3</v>
      </c>
      <c r="M5880" s="285">
        <v>3.0915088999999997E-4</v>
      </c>
      <c r="N5880" s="285">
        <v>9.7504432999999998E-3</v>
      </c>
      <c r="O5880" s="285">
        <v>1.7791557E-3</v>
      </c>
      <c r="P5880" s="285">
        <v>1.3268919000000001E-3</v>
      </c>
      <c r="Q5880" s="285">
        <v>5.9039835000000002E-4</v>
      </c>
      <c r="R5880" s="285">
        <v>0</v>
      </c>
      <c r="S5880" s="285">
        <v>0</v>
      </c>
      <c r="T5880" s="285">
        <v>0</v>
      </c>
      <c r="U5880" s="285">
        <v>2.7546064999999999E-3</v>
      </c>
      <c r="V5880" s="110"/>
      <c r="W5880" s="89">
        <f t="shared" si="812"/>
        <v>0.76705162962962958</v>
      </c>
      <c r="X5880" s="248">
        <v>-44.28622</v>
      </c>
      <c r="Y5880" s="248">
        <v>-22.581347000000001</v>
      </c>
      <c r="Z5880" s="248">
        <v>-16.211309</v>
      </c>
      <c r="AA5880" s="248">
        <v>-2.8286114000000001E-3</v>
      </c>
      <c r="AB5880" s="248">
        <v>-1.8855693</v>
      </c>
      <c r="AC5880" s="248">
        <v>-0.87044224000000003</v>
      </c>
      <c r="AD5880" s="248">
        <v>-2.7347241000000002</v>
      </c>
      <c r="AE5880" s="250">
        <v>1.5166484E-6</v>
      </c>
      <c r="AF5880" s="250">
        <v>3.9469039999999997E-9</v>
      </c>
      <c r="AG5880" s="78">
        <v>3.4416624E-2</v>
      </c>
      <c r="AH5880" s="85"/>
      <c r="AI5880" s="85"/>
      <c r="AJ5880" s="85"/>
      <c r="AK5880" s="85"/>
      <c r="AL5880" s="85"/>
      <c r="AM5880" s="85"/>
      <c r="AN5880" s="85"/>
      <c r="AS5880" s="20"/>
      <c r="AT5880" s="20"/>
      <c r="AU5880" s="20"/>
      <c r="AV5880" s="20"/>
      <c r="AW5880" s="20"/>
      <c r="AX5880" s="20"/>
      <c r="AY5880" s="20"/>
      <c r="AZ5880" s="20"/>
      <c r="BA5880" s="20"/>
      <c r="BB5880" s="20"/>
      <c r="BC5880" s="20"/>
      <c r="BD5880" s="20"/>
      <c r="BE5880" s="20"/>
      <c r="BF5880" s="20"/>
      <c r="BG5880" s="20"/>
      <c r="BH5880" s="20"/>
      <c r="BI5880" s="20"/>
      <c r="BJ5880" s="20"/>
      <c r="BK5880" s="20"/>
      <c r="BL5880" s="20"/>
      <c r="BM5880" s="20"/>
      <c r="BN5880" s="20"/>
      <c r="BO5880" s="20"/>
      <c r="BP5880" s="20"/>
      <c r="BQ5880" s="20"/>
      <c r="BR5880" s="20"/>
      <c r="BS5880" s="20"/>
      <c r="BT5880" s="20"/>
      <c r="BU5880" s="20"/>
      <c r="BV5880" s="20"/>
      <c r="BW5880" s="20"/>
      <c r="BX5880" s="20"/>
      <c r="BY5880" s="20"/>
      <c r="BZ5880" s="20"/>
      <c r="CA5880" s="20"/>
      <c r="CB5880" s="20"/>
      <c r="CC5880" s="20"/>
      <c r="CD5880" s="20"/>
      <c r="CE5880" s="20"/>
      <c r="CF5880" s="20"/>
      <c r="CG5880" s="20"/>
      <c r="CH5880" s="20"/>
      <c r="CI5880" s="20"/>
      <c r="CJ5880" s="20"/>
      <c r="CK5880" s="20"/>
      <c r="CL5880" s="20"/>
      <c r="CM5880" s="20"/>
      <c r="CN5880" s="20"/>
      <c r="CO5880" s="20"/>
      <c r="CP5880" s="20"/>
      <c r="CQ5880" s="20"/>
      <c r="CR5880" s="20"/>
      <c r="CS5880" s="20"/>
      <c r="CT5880" s="20"/>
      <c r="CU5880" s="20"/>
      <c r="CV5880" s="20"/>
      <c r="CW5880" s="20"/>
      <c r="CX5880" s="20"/>
      <c r="CY5880" s="20"/>
      <c r="CZ5880" s="20"/>
      <c r="DA5880" s="20"/>
      <c r="DB5880" s="20"/>
      <c r="DC5880" s="20"/>
      <c r="DD5880" s="20"/>
      <c r="DE5880" s="20"/>
      <c r="DF5880" s="20"/>
      <c r="DG5880" s="20"/>
      <c r="DH5880" s="20"/>
      <c r="DI5880" s="20"/>
      <c r="DJ5880" s="20"/>
      <c r="DK5880" s="20"/>
      <c r="DL5880" s="20"/>
      <c r="DM5880" s="20"/>
      <c r="DN5880" s="20"/>
      <c r="DO5880" s="20"/>
      <c r="DP5880" s="20"/>
      <c r="DQ5880" s="20"/>
      <c r="DR5880" s="20"/>
      <c r="DS5880" s="20"/>
      <c r="DT5880" s="20"/>
      <c r="DU5880" s="20"/>
      <c r="DV5880" s="20"/>
      <c r="DW5880" s="20"/>
      <c r="DX5880" s="20"/>
      <c r="DY5880" s="20"/>
    </row>
    <row r="5881" spans="2:129" x14ac:dyDescent="0.15">
      <c r="B5881" s="77" t="s">
        <v>2005</v>
      </c>
      <c r="C5881" s="75"/>
      <c r="D5881" s="145" t="s">
        <v>38</v>
      </c>
      <c r="E5881" s="285" t="s">
        <v>2006</v>
      </c>
      <c r="F5881" s="285">
        <f t="shared" si="805"/>
        <v>0.13485891046999998</v>
      </c>
      <c r="G5881" s="285">
        <f t="shared" si="806"/>
        <v>1.030178942E-2</v>
      </c>
      <c r="H5881" s="285">
        <f t="shared" si="807"/>
        <v>3.1537997999999998E-2</v>
      </c>
      <c r="I5881" s="285">
        <f t="shared" si="808"/>
        <v>2.9107410500000003E-3</v>
      </c>
      <c r="J5881" s="285">
        <v>9.0108382000000001E-2</v>
      </c>
      <c r="K5881" s="285">
        <v>2.8711585000000001E-2</v>
      </c>
      <c r="L5881" s="285">
        <v>1.6717843E-3</v>
      </c>
      <c r="M5881" s="285">
        <v>2.6901551999999998E-4</v>
      </c>
      <c r="N5881" s="285">
        <v>8.4845962999999993E-3</v>
      </c>
      <c r="O5881" s="285">
        <v>1.5481776E-3</v>
      </c>
      <c r="P5881" s="285">
        <v>1.1546287E-3</v>
      </c>
      <c r="Q5881" s="285">
        <v>5.1375015000000004E-4</v>
      </c>
      <c r="R5881" s="285">
        <v>0</v>
      </c>
      <c r="S5881" s="285">
        <v>0</v>
      </c>
      <c r="T5881" s="285">
        <v>0</v>
      </c>
      <c r="U5881" s="285">
        <v>2.3969909000000002E-3</v>
      </c>
      <c r="V5881" s="110"/>
      <c r="W5881" s="89">
        <f t="shared" si="812"/>
        <v>0.66746949629629626</v>
      </c>
      <c r="X5881" s="248">
        <v>-33.444952999999998</v>
      </c>
      <c r="Y5881" s="248">
        <v>-17.053432999999998</v>
      </c>
      <c r="Z5881" s="248">
        <v>-12.24278</v>
      </c>
      <c r="AA5881" s="248">
        <v>-2.1361673000000001E-3</v>
      </c>
      <c r="AB5881" s="248">
        <v>-1.4239819</v>
      </c>
      <c r="AC5881" s="248">
        <v>-0.65735798000000001</v>
      </c>
      <c r="AD5881" s="248">
        <v>-2.0652636000000002</v>
      </c>
      <c r="AE5881" s="250">
        <v>1.3197502E-6</v>
      </c>
      <c r="AF5881" s="250">
        <v>3.4344989000000001E-9</v>
      </c>
      <c r="AG5881" s="78">
        <v>2.9948500999999999E-2</v>
      </c>
      <c r="AH5881" s="85"/>
      <c r="AI5881" s="85"/>
      <c r="AJ5881" s="85"/>
      <c r="AK5881" s="85"/>
      <c r="AL5881" s="85"/>
      <c r="AM5881" s="85"/>
      <c r="AN5881" s="85"/>
      <c r="AS5881" s="20"/>
      <c r="AT5881" s="20"/>
      <c r="AU5881" s="20"/>
      <c r="AV5881" s="20"/>
      <c r="AW5881" s="20"/>
      <c r="AX5881" s="20"/>
      <c r="AY5881" s="20"/>
      <c r="AZ5881" s="20"/>
      <c r="BA5881" s="20"/>
      <c r="BB5881" s="20"/>
      <c r="BC5881" s="20"/>
      <c r="BD5881" s="20"/>
      <c r="BE5881" s="20"/>
      <c r="BF5881" s="20"/>
      <c r="BG5881" s="20"/>
      <c r="BH5881" s="20"/>
      <c r="BI5881" s="20"/>
      <c r="BJ5881" s="20"/>
      <c r="BK5881" s="20"/>
      <c r="BL5881" s="20"/>
      <c r="BM5881" s="20"/>
      <c r="BN5881" s="20"/>
      <c r="BO5881" s="20"/>
      <c r="BP5881" s="20"/>
      <c r="BQ5881" s="20"/>
      <c r="BR5881" s="20"/>
      <c r="BS5881" s="20"/>
      <c r="BT5881" s="20"/>
      <c r="BU5881" s="20"/>
      <c r="BV5881" s="20"/>
      <c r="BW5881" s="20"/>
      <c r="BX5881" s="20"/>
      <c r="BY5881" s="20"/>
      <c r="BZ5881" s="20"/>
      <c r="CA5881" s="20"/>
      <c r="CB5881" s="20"/>
      <c r="CC5881" s="20"/>
      <c r="CD5881" s="20"/>
      <c r="CE5881" s="20"/>
      <c r="CF5881" s="20"/>
      <c r="CG5881" s="20"/>
      <c r="CH5881" s="20"/>
      <c r="CI5881" s="20"/>
      <c r="CJ5881" s="20"/>
      <c r="CK5881" s="20"/>
      <c r="CL5881" s="20"/>
      <c r="CM5881" s="20"/>
      <c r="CN5881" s="20"/>
      <c r="CO5881" s="20"/>
      <c r="CP5881" s="20"/>
      <c r="CQ5881" s="20"/>
      <c r="CR5881" s="20"/>
      <c r="CS5881" s="20"/>
      <c r="CT5881" s="20"/>
      <c r="CU5881" s="20"/>
      <c r="CV5881" s="20"/>
      <c r="CW5881" s="20"/>
      <c r="CX5881" s="20"/>
      <c r="CY5881" s="20"/>
      <c r="CZ5881" s="20"/>
      <c r="DA5881" s="20"/>
      <c r="DB5881" s="20"/>
      <c r="DC5881" s="20"/>
      <c r="DD5881" s="20"/>
      <c r="DE5881" s="20"/>
      <c r="DF5881" s="20"/>
      <c r="DG5881" s="20"/>
      <c r="DH5881" s="20"/>
      <c r="DI5881" s="20"/>
      <c r="DJ5881" s="20"/>
      <c r="DK5881" s="20"/>
      <c r="DL5881" s="20"/>
      <c r="DM5881" s="20"/>
      <c r="DN5881" s="20"/>
      <c r="DO5881" s="20"/>
      <c r="DP5881" s="20"/>
      <c r="DQ5881" s="20"/>
      <c r="DR5881" s="20"/>
      <c r="DS5881" s="20"/>
      <c r="DT5881" s="20"/>
      <c r="DU5881" s="20"/>
      <c r="DV5881" s="20"/>
      <c r="DW5881" s="20"/>
      <c r="DX5881" s="20"/>
      <c r="DY5881" s="20"/>
    </row>
    <row r="5882" spans="2:129" x14ac:dyDescent="0.15">
      <c r="B5882" s="77" t="s">
        <v>2007</v>
      </c>
      <c r="C5882" s="75"/>
      <c r="D5882" s="145" t="s">
        <v>38</v>
      </c>
      <c r="E5882" s="285" t="s">
        <v>2008</v>
      </c>
      <c r="F5882" s="285">
        <f t="shared" si="805"/>
        <v>-0.25557938938000002</v>
      </c>
      <c r="G5882" s="285">
        <f t="shared" si="806"/>
        <v>-1.9523551989999999E-2</v>
      </c>
      <c r="H5882" s="285">
        <f t="shared" si="807"/>
        <v>-5.9769593599999997E-2</v>
      </c>
      <c r="I5882" s="285">
        <f t="shared" si="808"/>
        <v>-5.5163237900000004E-3</v>
      </c>
      <c r="J5882" s="285">
        <v>-0.17076991999999999</v>
      </c>
      <c r="K5882" s="285">
        <v>-5.4413085E-2</v>
      </c>
      <c r="L5882" s="285">
        <v>-3.1683009000000001E-3</v>
      </c>
      <c r="M5882" s="285">
        <v>-5.0982779000000001E-4</v>
      </c>
      <c r="N5882" s="285">
        <v>-1.6079678E-2</v>
      </c>
      <c r="O5882" s="285">
        <v>-2.9340462000000001E-3</v>
      </c>
      <c r="P5882" s="285">
        <v>-2.1882077E-3</v>
      </c>
      <c r="Q5882" s="285">
        <v>-9.7363938999999995E-4</v>
      </c>
      <c r="R5882" s="285">
        <v>0</v>
      </c>
      <c r="S5882" s="285">
        <v>0</v>
      </c>
      <c r="T5882" s="285">
        <v>0</v>
      </c>
      <c r="U5882" s="285">
        <v>-4.5426844000000001E-3</v>
      </c>
      <c r="V5882" s="110"/>
      <c r="W5882" s="89">
        <f t="shared" si="812"/>
        <v>-1.2649623703703703</v>
      </c>
      <c r="X5882" s="248">
        <v>-33.303238</v>
      </c>
      <c r="Y5882" s="248">
        <v>-16.981172999999998</v>
      </c>
      <c r="Z5882" s="248">
        <v>-12.190904</v>
      </c>
      <c r="AA5882" s="248">
        <v>-2.1271158E-3</v>
      </c>
      <c r="AB5882" s="248">
        <v>-1.4179481</v>
      </c>
      <c r="AC5882" s="248">
        <v>-0.65457257000000002</v>
      </c>
      <c r="AD5882" s="248">
        <v>-2.0565125000000002</v>
      </c>
      <c r="AE5882" s="250">
        <v>-2.5011394999999998E-6</v>
      </c>
      <c r="AF5882" s="250">
        <v>-6.5089294000000004E-9</v>
      </c>
      <c r="AG5882" s="78">
        <v>-5.675724E-2</v>
      </c>
      <c r="AH5882" s="85"/>
      <c r="AI5882" s="85"/>
      <c r="AJ5882" s="85"/>
      <c r="AK5882" s="85"/>
      <c r="AL5882" s="85"/>
      <c r="AM5882" s="85"/>
      <c r="AN5882" s="85"/>
      <c r="AS5882" s="20"/>
      <c r="AT5882" s="20"/>
      <c r="AU5882" s="20"/>
      <c r="AV5882" s="20"/>
      <c r="AW5882" s="20"/>
      <c r="AX5882" s="20"/>
      <c r="AY5882" s="20"/>
      <c r="AZ5882" s="20"/>
      <c r="BA5882" s="20"/>
      <c r="BB5882" s="20"/>
      <c r="BC5882" s="20"/>
      <c r="BD5882" s="20"/>
      <c r="BE5882" s="20"/>
      <c r="BF5882" s="20"/>
      <c r="BG5882" s="20"/>
      <c r="BH5882" s="20"/>
      <c r="BI5882" s="20"/>
      <c r="BJ5882" s="20"/>
      <c r="BK5882" s="20"/>
      <c r="BL5882" s="20"/>
      <c r="BM5882" s="20"/>
      <c r="BN5882" s="20"/>
      <c r="BO5882" s="20"/>
      <c r="BP5882" s="20"/>
      <c r="BQ5882" s="20"/>
      <c r="BR5882" s="20"/>
      <c r="BS5882" s="20"/>
      <c r="BT5882" s="20"/>
      <c r="BU5882" s="20"/>
      <c r="BV5882" s="20"/>
      <c r="BW5882" s="20"/>
      <c r="BX5882" s="20"/>
      <c r="BY5882" s="20"/>
      <c r="BZ5882" s="20"/>
      <c r="CA5882" s="20"/>
      <c r="CB5882" s="20"/>
      <c r="CC5882" s="20"/>
      <c r="CD5882" s="20"/>
      <c r="CE5882" s="20"/>
      <c r="CF5882" s="20"/>
      <c r="CG5882" s="20"/>
      <c r="CH5882" s="20"/>
      <c r="CI5882" s="20"/>
      <c r="CJ5882" s="20"/>
      <c r="CK5882" s="20"/>
      <c r="CL5882" s="20"/>
      <c r="CM5882" s="20"/>
      <c r="CN5882" s="20"/>
      <c r="CO5882" s="20"/>
      <c r="CP5882" s="20"/>
      <c r="CQ5882" s="20"/>
      <c r="CR5882" s="20"/>
      <c r="CS5882" s="20"/>
      <c r="CT5882" s="20"/>
      <c r="CU5882" s="20"/>
      <c r="CV5882" s="20"/>
      <c r="CW5882" s="20"/>
      <c r="CX5882" s="20"/>
      <c r="CY5882" s="20"/>
      <c r="CZ5882" s="20"/>
      <c r="DA5882" s="20"/>
      <c r="DB5882" s="20"/>
      <c r="DC5882" s="20"/>
      <c r="DD5882" s="20"/>
      <c r="DE5882" s="20"/>
      <c r="DF5882" s="20"/>
      <c r="DG5882" s="20"/>
      <c r="DH5882" s="20"/>
      <c r="DI5882" s="20"/>
      <c r="DJ5882" s="20"/>
      <c r="DK5882" s="20"/>
      <c r="DL5882" s="20"/>
      <c r="DM5882" s="20"/>
      <c r="DN5882" s="20"/>
      <c r="DO5882" s="20"/>
      <c r="DP5882" s="20"/>
      <c r="DQ5882" s="20"/>
      <c r="DR5882" s="20"/>
      <c r="DS5882" s="20"/>
      <c r="DT5882" s="20"/>
      <c r="DU5882" s="20"/>
      <c r="DV5882" s="20"/>
      <c r="DW5882" s="20"/>
      <c r="DX5882" s="20"/>
      <c r="DY5882" s="20"/>
    </row>
    <row r="5883" spans="2:129" x14ac:dyDescent="0.15">
      <c r="B5883" s="77" t="s">
        <v>2009</v>
      </c>
      <c r="C5883" s="75"/>
      <c r="D5883" s="145" t="s">
        <v>38</v>
      </c>
      <c r="E5883" s="285" t="s">
        <v>2010</v>
      </c>
      <c r="F5883" s="285">
        <f t="shared" si="805"/>
        <v>-0.20990137286999999</v>
      </c>
      <c r="G5883" s="285">
        <f t="shared" si="806"/>
        <v>-1.603423713E-2</v>
      </c>
      <c r="H5883" s="285">
        <f t="shared" si="807"/>
        <v>-4.9087368100000001E-2</v>
      </c>
      <c r="I5883" s="285">
        <f t="shared" si="808"/>
        <v>-4.5304276400000001E-3</v>
      </c>
      <c r="J5883" s="285">
        <v>-0.14024934</v>
      </c>
      <c r="K5883" s="285">
        <v>-4.4688193000000001E-2</v>
      </c>
      <c r="L5883" s="285">
        <v>-2.6020513999999999E-3</v>
      </c>
      <c r="M5883" s="285">
        <v>-4.1870963E-4</v>
      </c>
      <c r="N5883" s="285">
        <v>-1.3205863999999999E-2</v>
      </c>
      <c r="O5883" s="285">
        <v>-2.4096635E-3</v>
      </c>
      <c r="P5883" s="285">
        <v>-1.7971237000000001E-3</v>
      </c>
      <c r="Q5883" s="285">
        <v>-7.9962724000000004E-4</v>
      </c>
      <c r="R5883" s="285">
        <v>0</v>
      </c>
      <c r="S5883" s="285">
        <v>0</v>
      </c>
      <c r="T5883" s="285">
        <v>0</v>
      </c>
      <c r="U5883" s="285">
        <v>-3.7308004E-3</v>
      </c>
      <c r="V5883" s="110"/>
      <c r="W5883" s="89">
        <f t="shared" si="812"/>
        <v>-1.0388839999999999</v>
      </c>
      <c r="X5883" s="248">
        <v>-27.35117</v>
      </c>
      <c r="Y5883" s="248">
        <v>-13.94624</v>
      </c>
      <c r="Z5883" s="248">
        <v>-10.012104000000001</v>
      </c>
      <c r="AA5883" s="248">
        <v>-1.7469504000000001E-3</v>
      </c>
      <c r="AB5883" s="248">
        <v>-1.1645276</v>
      </c>
      <c r="AC5883" s="248">
        <v>-0.53758512999999997</v>
      </c>
      <c r="AD5883" s="248">
        <v>-1.6889656</v>
      </c>
      <c r="AE5883" s="250">
        <v>-2.0541273999999998E-6</v>
      </c>
      <c r="AF5883" s="250">
        <v>-5.3456314000000003E-9</v>
      </c>
      <c r="AG5883" s="78">
        <v>-4.6613393000000003E-2</v>
      </c>
      <c r="AH5883" s="85"/>
      <c r="AI5883" s="85"/>
      <c r="AJ5883" s="85"/>
      <c r="AK5883" s="85"/>
      <c r="AL5883" s="85"/>
      <c r="AM5883" s="85"/>
      <c r="AN5883" s="85"/>
      <c r="AS5883" s="20"/>
      <c r="AT5883" s="20"/>
      <c r="AU5883" s="20"/>
      <c r="AV5883" s="20"/>
      <c r="AW5883" s="20"/>
      <c r="AX5883" s="20"/>
      <c r="AY5883" s="20"/>
      <c r="AZ5883" s="20"/>
      <c r="BA5883" s="20"/>
      <c r="BB5883" s="20"/>
      <c r="BC5883" s="20"/>
      <c r="BD5883" s="20"/>
      <c r="BE5883" s="20"/>
      <c r="BF5883" s="20"/>
      <c r="BG5883" s="20"/>
      <c r="BH5883" s="20"/>
      <c r="BI5883" s="20"/>
      <c r="BJ5883" s="20"/>
      <c r="BK5883" s="20"/>
      <c r="BL5883" s="20"/>
      <c r="BM5883" s="20"/>
      <c r="BN5883" s="20"/>
      <c r="BO5883" s="20"/>
      <c r="BP5883" s="20"/>
      <c r="BQ5883" s="20"/>
      <c r="BR5883" s="20"/>
      <c r="BS5883" s="20"/>
      <c r="BT5883" s="20"/>
      <c r="BU5883" s="20"/>
      <c r="BV5883" s="20"/>
      <c r="BW5883" s="20"/>
      <c r="BX5883" s="20"/>
      <c r="BY5883" s="20"/>
      <c r="BZ5883" s="20"/>
      <c r="CA5883" s="20"/>
      <c r="CB5883" s="20"/>
      <c r="CC5883" s="20"/>
      <c r="CD5883" s="20"/>
      <c r="CE5883" s="20"/>
      <c r="CF5883" s="20"/>
      <c r="CG5883" s="20"/>
      <c r="CH5883" s="20"/>
      <c r="CI5883" s="20"/>
      <c r="CJ5883" s="20"/>
      <c r="CK5883" s="20"/>
      <c r="CL5883" s="20"/>
      <c r="CM5883" s="20"/>
      <c r="CN5883" s="20"/>
      <c r="CO5883" s="20"/>
      <c r="CP5883" s="20"/>
      <c r="CQ5883" s="20"/>
      <c r="CR5883" s="20"/>
      <c r="CS5883" s="20"/>
      <c r="CT5883" s="20"/>
      <c r="CU5883" s="20"/>
      <c r="CV5883" s="20"/>
      <c r="CW5883" s="20"/>
      <c r="CX5883" s="20"/>
      <c r="CY5883" s="20"/>
      <c r="CZ5883" s="20"/>
      <c r="DA5883" s="20"/>
      <c r="DB5883" s="20"/>
      <c r="DC5883" s="20"/>
      <c r="DD5883" s="20"/>
      <c r="DE5883" s="20"/>
      <c r="DF5883" s="20"/>
      <c r="DG5883" s="20"/>
      <c r="DH5883" s="20"/>
      <c r="DI5883" s="20"/>
      <c r="DJ5883" s="20"/>
      <c r="DK5883" s="20"/>
      <c r="DL5883" s="20"/>
      <c r="DM5883" s="20"/>
      <c r="DN5883" s="20"/>
      <c r="DO5883" s="20"/>
      <c r="DP5883" s="20"/>
      <c r="DQ5883" s="20"/>
      <c r="DR5883" s="20"/>
      <c r="DS5883" s="20"/>
      <c r="DT5883" s="20"/>
      <c r="DU5883" s="20"/>
      <c r="DV5883" s="20"/>
      <c r="DW5883" s="20"/>
      <c r="DX5883" s="20"/>
      <c r="DY5883" s="20"/>
    </row>
    <row r="5884" spans="2:129" x14ac:dyDescent="0.15">
      <c r="B5884" s="77" t="s">
        <v>2011</v>
      </c>
      <c r="C5884" s="75"/>
      <c r="D5884" s="145" t="s">
        <v>38</v>
      </c>
      <c r="E5884" s="285" t="s">
        <v>2012</v>
      </c>
      <c r="F5884" s="285">
        <f t="shared" si="805"/>
        <v>8.5374390929999988E-2</v>
      </c>
      <c r="G5884" s="285">
        <f t="shared" si="806"/>
        <v>6.5216972699999997E-3</v>
      </c>
      <c r="H5884" s="285">
        <f t="shared" si="807"/>
        <v>1.9965587769999998E-2</v>
      </c>
      <c r="I5884" s="285">
        <f t="shared" si="808"/>
        <v>1.84268689E-3</v>
      </c>
      <c r="J5884" s="285">
        <v>5.7044418999999999E-2</v>
      </c>
      <c r="K5884" s="285">
        <v>1.8176286E-2</v>
      </c>
      <c r="L5884" s="285">
        <v>1.0583472999999999E-3</v>
      </c>
      <c r="M5884" s="285">
        <v>1.7030417999999999E-4</v>
      </c>
      <c r="N5884" s="285">
        <v>5.3712967999999996E-3</v>
      </c>
      <c r="O5884" s="285">
        <v>9.800962900000001E-4</v>
      </c>
      <c r="P5884" s="285">
        <v>7.3095446999999999E-4</v>
      </c>
      <c r="Q5884" s="285">
        <v>3.2523699000000002E-4</v>
      </c>
      <c r="R5884" s="285">
        <v>0</v>
      </c>
      <c r="S5884" s="285">
        <v>0</v>
      </c>
      <c r="T5884" s="285">
        <v>0</v>
      </c>
      <c r="U5884" s="285">
        <v>1.5174499E-3</v>
      </c>
      <c r="V5884" s="110"/>
      <c r="W5884" s="89">
        <f t="shared" si="812"/>
        <v>0.42255125185185183</v>
      </c>
      <c r="X5884" s="248">
        <v>-37.625573000000003</v>
      </c>
      <c r="Y5884" s="248">
        <v>-19.185113000000001</v>
      </c>
      <c r="Z5884" s="248">
        <v>-13.773128</v>
      </c>
      <c r="AA5884" s="248">
        <v>-2.4031883000000002E-3</v>
      </c>
      <c r="AB5884" s="248">
        <v>-1.6019795999999999</v>
      </c>
      <c r="AC5884" s="248">
        <v>-0.73952773000000005</v>
      </c>
      <c r="AD5884" s="248">
        <v>-2.3234216000000001</v>
      </c>
      <c r="AE5884" s="250">
        <v>8.3548703000000005E-7</v>
      </c>
      <c r="AF5884" s="250">
        <v>2.1742594000000001E-9</v>
      </c>
      <c r="AG5884" s="78">
        <v>1.8959332999999998E-2</v>
      </c>
      <c r="AH5884" s="85"/>
      <c r="AI5884" s="85"/>
      <c r="AJ5884" s="85"/>
      <c r="AK5884" s="85"/>
      <c r="AL5884" s="85"/>
      <c r="AM5884" s="85"/>
      <c r="AN5884" s="85"/>
      <c r="AS5884" s="20"/>
      <c r="AT5884" s="20"/>
      <c r="AU5884" s="20"/>
      <c r="AV5884" s="20"/>
      <c r="AW5884" s="20"/>
      <c r="AX5884" s="20"/>
      <c r="AY5884" s="20"/>
      <c r="AZ5884" s="20"/>
      <c r="BA5884" s="20"/>
      <c r="BB5884" s="20"/>
      <c r="BC5884" s="20"/>
      <c r="BD5884" s="20"/>
      <c r="BE5884" s="20"/>
      <c r="BF5884" s="20"/>
      <c r="BG5884" s="20"/>
      <c r="BH5884" s="20"/>
      <c r="BI5884" s="20"/>
      <c r="BJ5884" s="20"/>
      <c r="BK5884" s="20"/>
      <c r="BL5884" s="20"/>
      <c r="BM5884" s="20"/>
      <c r="BN5884" s="20"/>
      <c r="BO5884" s="20"/>
      <c r="BP5884" s="20"/>
      <c r="BQ5884" s="20"/>
      <c r="BR5884" s="20"/>
      <c r="BS5884" s="20"/>
      <c r="BT5884" s="20"/>
      <c r="BU5884" s="20"/>
      <c r="BV5884" s="20"/>
      <c r="BW5884" s="20"/>
      <c r="BX5884" s="20"/>
      <c r="BY5884" s="20"/>
      <c r="BZ5884" s="20"/>
      <c r="CA5884" s="20"/>
      <c r="CB5884" s="20"/>
      <c r="CC5884" s="20"/>
      <c r="CD5884" s="20"/>
      <c r="CE5884" s="20"/>
      <c r="CF5884" s="20"/>
      <c r="CG5884" s="20"/>
      <c r="CH5884" s="20"/>
      <c r="CI5884" s="20"/>
      <c r="CJ5884" s="20"/>
      <c r="CK5884" s="20"/>
      <c r="CL5884" s="20"/>
      <c r="CM5884" s="20"/>
      <c r="CN5884" s="20"/>
      <c r="CO5884" s="20"/>
      <c r="CP5884" s="20"/>
      <c r="CQ5884" s="20"/>
      <c r="CR5884" s="20"/>
      <c r="CS5884" s="20"/>
      <c r="CT5884" s="20"/>
      <c r="CU5884" s="20"/>
      <c r="CV5884" s="20"/>
      <c r="CW5884" s="20"/>
      <c r="CX5884" s="20"/>
      <c r="CY5884" s="20"/>
      <c r="CZ5884" s="20"/>
      <c r="DA5884" s="20"/>
      <c r="DB5884" s="20"/>
      <c r="DC5884" s="20"/>
      <c r="DD5884" s="20"/>
      <c r="DE5884" s="20"/>
      <c r="DF5884" s="20"/>
      <c r="DG5884" s="20"/>
      <c r="DH5884" s="20"/>
      <c r="DI5884" s="20"/>
      <c r="DJ5884" s="20"/>
      <c r="DK5884" s="20"/>
      <c r="DL5884" s="20"/>
      <c r="DM5884" s="20"/>
      <c r="DN5884" s="20"/>
      <c r="DO5884" s="20"/>
      <c r="DP5884" s="20"/>
      <c r="DQ5884" s="20"/>
      <c r="DR5884" s="20"/>
      <c r="DS5884" s="20"/>
      <c r="DT5884" s="20"/>
      <c r="DU5884" s="20"/>
      <c r="DV5884" s="20"/>
      <c r="DW5884" s="20"/>
      <c r="DX5884" s="20"/>
      <c r="DY5884" s="20"/>
    </row>
    <row r="5885" spans="2:129" x14ac:dyDescent="0.15">
      <c r="B5885" s="77" t="s">
        <v>2013</v>
      </c>
      <c r="C5885" s="75"/>
      <c r="D5885" s="145" t="s">
        <v>38</v>
      </c>
      <c r="E5885" s="285" t="s">
        <v>2014</v>
      </c>
      <c r="F5885" s="285">
        <f t="shared" si="805"/>
        <v>7.6130030279999997E-2</v>
      </c>
      <c r="G5885" s="285">
        <f t="shared" si="806"/>
        <v>5.8155263100000002E-3</v>
      </c>
      <c r="H5885" s="285">
        <f t="shared" si="807"/>
        <v>1.7803708729999999E-2</v>
      </c>
      <c r="I5885" s="285">
        <f t="shared" si="808"/>
        <v>1.6431602400000002E-3</v>
      </c>
      <c r="J5885" s="285">
        <v>5.0867635000000001E-2</v>
      </c>
      <c r="K5885" s="285">
        <v>1.6208152999999999E-2</v>
      </c>
      <c r="L5885" s="285">
        <v>9.4374919999999998E-4</v>
      </c>
      <c r="M5885" s="285">
        <v>1.5186360000000001E-4</v>
      </c>
      <c r="N5885" s="285">
        <v>4.7896915000000002E-3</v>
      </c>
      <c r="O5885" s="285">
        <v>8.7397121E-4</v>
      </c>
      <c r="P5885" s="285">
        <v>6.5180653000000005E-4</v>
      </c>
      <c r="Q5885" s="285">
        <v>2.9002024000000001E-4</v>
      </c>
      <c r="R5885" s="285">
        <v>0</v>
      </c>
      <c r="S5885" s="285">
        <v>0</v>
      </c>
      <c r="T5885" s="285">
        <v>0</v>
      </c>
      <c r="U5885" s="285">
        <v>1.3531400000000001E-3</v>
      </c>
      <c r="V5885" s="110"/>
      <c r="W5885" s="89">
        <f t="shared" si="812"/>
        <v>0.37679729629629627</v>
      </c>
      <c r="X5885" s="248">
        <v>-22.532829</v>
      </c>
      <c r="Y5885" s="248">
        <v>-11.489388999999999</v>
      </c>
      <c r="Z5885" s="248">
        <v>-8.2483138999999994</v>
      </c>
      <c r="AA5885" s="248">
        <v>-1.4391975000000001E-3</v>
      </c>
      <c r="AB5885" s="248">
        <v>-0.95937764000000003</v>
      </c>
      <c r="AC5885" s="248">
        <v>-0.44288101000000002</v>
      </c>
      <c r="AD5885" s="248">
        <v>-1.3914276000000001</v>
      </c>
      <c r="AE5885" s="250">
        <v>7.4502028999999998E-7</v>
      </c>
      <c r="AF5885" s="250">
        <v>1.93883E-9</v>
      </c>
      <c r="AG5885" s="78">
        <v>1.6906411999999999E-2</v>
      </c>
      <c r="AH5885" s="85"/>
      <c r="AI5885" s="85"/>
      <c r="AJ5885" s="85"/>
      <c r="AK5885" s="85"/>
      <c r="AL5885" s="85"/>
      <c r="AM5885" s="85"/>
      <c r="AN5885" s="85"/>
      <c r="AS5885" s="20"/>
      <c r="AT5885" s="20"/>
      <c r="AU5885" s="20"/>
      <c r="AV5885" s="20"/>
      <c r="AW5885" s="20"/>
      <c r="AX5885" s="20"/>
      <c r="AY5885" s="20"/>
      <c r="AZ5885" s="20"/>
      <c r="BA5885" s="20"/>
      <c r="BB5885" s="20"/>
      <c r="BC5885" s="20"/>
      <c r="BD5885" s="20"/>
      <c r="BE5885" s="20"/>
      <c r="BF5885" s="20"/>
      <c r="BG5885" s="20"/>
      <c r="BH5885" s="20"/>
      <c r="BI5885" s="20"/>
      <c r="BJ5885" s="20"/>
      <c r="BK5885" s="20"/>
      <c r="BL5885" s="20"/>
      <c r="BM5885" s="20"/>
      <c r="BN5885" s="20"/>
      <c r="BO5885" s="20"/>
      <c r="BP5885" s="20"/>
      <c r="BQ5885" s="20"/>
      <c r="BR5885" s="20"/>
      <c r="BS5885" s="20"/>
      <c r="BT5885" s="20"/>
      <c r="BU5885" s="20"/>
      <c r="BV5885" s="20"/>
      <c r="BW5885" s="20"/>
      <c r="BX5885" s="20"/>
      <c r="BY5885" s="20"/>
      <c r="BZ5885" s="20"/>
      <c r="CA5885" s="20"/>
      <c r="CB5885" s="20"/>
      <c r="CC5885" s="20"/>
      <c r="CD5885" s="20"/>
      <c r="CE5885" s="20"/>
      <c r="CF5885" s="20"/>
      <c r="CG5885" s="20"/>
      <c r="CH5885" s="20"/>
      <c r="CI5885" s="20"/>
      <c r="CJ5885" s="20"/>
      <c r="CK5885" s="20"/>
      <c r="CL5885" s="20"/>
      <c r="CM5885" s="20"/>
      <c r="CN5885" s="20"/>
      <c r="CO5885" s="20"/>
      <c r="CP5885" s="20"/>
      <c r="CQ5885" s="20"/>
      <c r="CR5885" s="20"/>
      <c r="CS5885" s="20"/>
      <c r="CT5885" s="20"/>
      <c r="CU5885" s="20"/>
      <c r="CV5885" s="20"/>
      <c r="CW5885" s="20"/>
      <c r="CX5885" s="20"/>
      <c r="CY5885" s="20"/>
      <c r="CZ5885" s="20"/>
      <c r="DA5885" s="20"/>
      <c r="DB5885" s="20"/>
      <c r="DC5885" s="20"/>
      <c r="DD5885" s="20"/>
      <c r="DE5885" s="20"/>
      <c r="DF5885" s="20"/>
      <c r="DG5885" s="20"/>
      <c r="DH5885" s="20"/>
      <c r="DI5885" s="20"/>
      <c r="DJ5885" s="20"/>
      <c r="DK5885" s="20"/>
      <c r="DL5885" s="20"/>
      <c r="DM5885" s="20"/>
      <c r="DN5885" s="20"/>
      <c r="DO5885" s="20"/>
      <c r="DP5885" s="20"/>
      <c r="DQ5885" s="20"/>
      <c r="DR5885" s="20"/>
      <c r="DS5885" s="20"/>
      <c r="DT5885" s="20"/>
      <c r="DU5885" s="20"/>
      <c r="DV5885" s="20"/>
      <c r="DW5885" s="20"/>
      <c r="DX5885" s="20"/>
      <c r="DY5885" s="20"/>
    </row>
    <row r="5886" spans="2:129" x14ac:dyDescent="0.15">
      <c r="B5886" s="77" t="s">
        <v>2015</v>
      </c>
      <c r="C5886" s="75"/>
      <c r="D5886" s="145" t="s">
        <v>38</v>
      </c>
      <c r="E5886" s="285" t="s">
        <v>2016</v>
      </c>
      <c r="F5886" s="285">
        <f t="shared" si="805"/>
        <v>4.4590446748000001E-2</v>
      </c>
      <c r="G5886" s="285">
        <f t="shared" si="806"/>
        <v>3.4062367979999998E-3</v>
      </c>
      <c r="H5886" s="285">
        <f t="shared" si="807"/>
        <v>1.042788649E-2</v>
      </c>
      <c r="I5886" s="285">
        <f t="shared" si="808"/>
        <v>9.6242246E-4</v>
      </c>
      <c r="J5886" s="285">
        <v>2.9793901000000001E-2</v>
      </c>
      <c r="K5886" s="285">
        <v>9.4933467000000004E-3</v>
      </c>
      <c r="L5886" s="285">
        <v>5.5276738999999997E-4</v>
      </c>
      <c r="M5886" s="285">
        <v>8.8948678000000004E-5</v>
      </c>
      <c r="N5886" s="285">
        <v>2.8053906999999999E-3</v>
      </c>
      <c r="O5886" s="285">
        <v>5.1189742000000004E-4</v>
      </c>
      <c r="P5886" s="285">
        <v>3.8177239999999998E-4</v>
      </c>
      <c r="Q5886" s="285">
        <v>1.6986900000000001E-4</v>
      </c>
      <c r="R5886" s="285">
        <v>0</v>
      </c>
      <c r="S5886" s="285">
        <v>0</v>
      </c>
      <c r="T5886" s="285">
        <v>0</v>
      </c>
      <c r="U5886" s="285">
        <v>7.9255345999999999E-4</v>
      </c>
      <c r="V5886" s="110"/>
      <c r="W5886" s="89">
        <f t="shared" si="812"/>
        <v>0.22069556296296294</v>
      </c>
      <c r="X5886" s="248">
        <v>-63.913873000000002</v>
      </c>
      <c r="Y5886" s="248">
        <v>-32.589399999999998</v>
      </c>
      <c r="Z5886" s="248">
        <v>-23.396160999999999</v>
      </c>
      <c r="AA5886" s="248">
        <v>-4.0822519999999998E-3</v>
      </c>
      <c r="AB5886" s="248">
        <v>-2.7212535999999998</v>
      </c>
      <c r="AC5886" s="248">
        <v>-1.2562222000000001</v>
      </c>
      <c r="AD5886" s="248">
        <v>-3.9467538000000002</v>
      </c>
      <c r="AE5886" s="250">
        <v>4.3636901999999997E-7</v>
      </c>
      <c r="AF5886" s="250">
        <v>1.1356004E-9</v>
      </c>
      <c r="AG5886" s="78">
        <v>9.9023270000000007E-3</v>
      </c>
      <c r="AH5886" s="85"/>
      <c r="AI5886" s="85"/>
      <c r="AJ5886" s="85"/>
      <c r="AK5886" s="85"/>
      <c r="AL5886" s="85"/>
      <c r="AM5886" s="85"/>
      <c r="AN5886" s="85"/>
      <c r="AS5886" s="20"/>
      <c r="AT5886" s="20"/>
      <c r="AU5886" s="20"/>
      <c r="AV5886" s="20"/>
      <c r="AW5886" s="20"/>
      <c r="AX5886" s="20"/>
      <c r="AY5886" s="20"/>
      <c r="AZ5886" s="20"/>
      <c r="BA5886" s="20"/>
      <c r="BB5886" s="20"/>
      <c r="BC5886" s="20"/>
      <c r="BD5886" s="20"/>
      <c r="BE5886" s="20"/>
      <c r="BF5886" s="20"/>
      <c r="BG5886" s="20"/>
      <c r="BH5886" s="20"/>
      <c r="BI5886" s="20"/>
      <c r="BJ5886" s="20"/>
      <c r="BK5886" s="20"/>
      <c r="BL5886" s="20"/>
      <c r="BM5886" s="20"/>
      <c r="BN5886" s="20"/>
      <c r="BO5886" s="20"/>
      <c r="BP5886" s="20"/>
      <c r="BQ5886" s="20"/>
      <c r="BR5886" s="20"/>
      <c r="BS5886" s="20"/>
      <c r="BT5886" s="20"/>
      <c r="BU5886" s="20"/>
      <c r="BV5886" s="20"/>
      <c r="BW5886" s="20"/>
      <c r="BX5886" s="20"/>
      <c r="BY5886" s="20"/>
      <c r="BZ5886" s="20"/>
      <c r="CA5886" s="20"/>
      <c r="CB5886" s="20"/>
      <c r="CC5886" s="20"/>
      <c r="CD5886" s="20"/>
      <c r="CE5886" s="20"/>
      <c r="CF5886" s="20"/>
      <c r="CG5886" s="20"/>
      <c r="CH5886" s="20"/>
      <c r="CI5886" s="20"/>
      <c r="CJ5886" s="20"/>
      <c r="CK5886" s="20"/>
      <c r="CL5886" s="20"/>
      <c r="CM5886" s="20"/>
      <c r="CN5886" s="20"/>
      <c r="CO5886" s="20"/>
      <c r="CP5886" s="20"/>
      <c r="CQ5886" s="20"/>
      <c r="CR5886" s="20"/>
      <c r="CS5886" s="20"/>
      <c r="CT5886" s="20"/>
      <c r="CU5886" s="20"/>
      <c r="CV5886" s="20"/>
      <c r="CW5886" s="20"/>
      <c r="CX5886" s="20"/>
      <c r="CY5886" s="20"/>
      <c r="CZ5886" s="20"/>
      <c r="DA5886" s="20"/>
      <c r="DB5886" s="20"/>
      <c r="DC5886" s="20"/>
      <c r="DD5886" s="20"/>
      <c r="DE5886" s="20"/>
      <c r="DF5886" s="20"/>
      <c r="DG5886" s="20"/>
      <c r="DH5886" s="20"/>
      <c r="DI5886" s="20"/>
      <c r="DJ5886" s="20"/>
      <c r="DK5886" s="20"/>
      <c r="DL5886" s="20"/>
      <c r="DM5886" s="20"/>
      <c r="DN5886" s="20"/>
      <c r="DO5886" s="20"/>
      <c r="DP5886" s="20"/>
      <c r="DQ5886" s="20"/>
      <c r="DR5886" s="20"/>
      <c r="DS5886" s="20"/>
      <c r="DT5886" s="20"/>
      <c r="DU5886" s="20"/>
      <c r="DV5886" s="20"/>
      <c r="DW5886" s="20"/>
      <c r="DX5886" s="20"/>
      <c r="DY5886" s="20"/>
    </row>
    <row r="5887" spans="2:129" x14ac:dyDescent="0.15">
      <c r="B5887" s="77" t="s">
        <v>2017</v>
      </c>
      <c r="C5887" s="75"/>
      <c r="D5887" s="145" t="s">
        <v>38</v>
      </c>
      <c r="E5887" s="285" t="s">
        <v>2018</v>
      </c>
      <c r="F5887" s="285">
        <f t="shared" si="805"/>
        <v>0.12615833586</v>
      </c>
      <c r="G5887" s="285">
        <f t="shared" si="806"/>
        <v>9.6371577800000007E-3</v>
      </c>
      <c r="H5887" s="285">
        <f t="shared" si="807"/>
        <v>2.9503288699999998E-2</v>
      </c>
      <c r="I5887" s="285">
        <f t="shared" si="808"/>
        <v>2.7229513799999997E-3</v>
      </c>
      <c r="J5887" s="285">
        <v>8.4294938E-2</v>
      </c>
      <c r="K5887" s="285">
        <v>2.6859225E-2</v>
      </c>
      <c r="L5887" s="285">
        <v>1.5639272E-3</v>
      </c>
      <c r="M5887" s="285">
        <v>2.5165967999999999E-4</v>
      </c>
      <c r="N5887" s="285">
        <v>7.9372030000000003E-3</v>
      </c>
      <c r="O5887" s="285">
        <v>1.4482951000000001E-3</v>
      </c>
      <c r="P5887" s="285">
        <v>1.0801364999999999E-3</v>
      </c>
      <c r="Q5887" s="285">
        <v>4.8060498000000002E-4</v>
      </c>
      <c r="R5887" s="285">
        <v>0</v>
      </c>
      <c r="S5887" s="285">
        <v>0</v>
      </c>
      <c r="T5887" s="285">
        <v>0</v>
      </c>
      <c r="U5887" s="285">
        <v>2.2423463999999998E-3</v>
      </c>
      <c r="V5887" s="110"/>
      <c r="W5887" s="89">
        <f t="shared" si="812"/>
        <v>0.62440694814814812</v>
      </c>
      <c r="X5887" s="248">
        <v>-58.528669000000001</v>
      </c>
      <c r="Y5887" s="248">
        <v>-29.843508</v>
      </c>
      <c r="Z5887" s="248">
        <v>-21.424866000000002</v>
      </c>
      <c r="AA5887" s="248">
        <v>-3.7382928000000001E-3</v>
      </c>
      <c r="AB5887" s="248">
        <v>-2.4919682999999999</v>
      </c>
      <c r="AC5887" s="248">
        <v>-1.1503764999999999</v>
      </c>
      <c r="AD5887" s="248">
        <v>-3.6142113999999999</v>
      </c>
      <c r="AE5887" s="250">
        <v>1.2346049999999999E-6</v>
      </c>
      <c r="AF5887" s="250">
        <v>3.2129183E-9</v>
      </c>
      <c r="AG5887" s="78">
        <v>2.8016340000000001E-2</v>
      </c>
      <c r="AH5887" s="85"/>
      <c r="AI5887" s="85"/>
      <c r="AJ5887" s="85"/>
      <c r="AK5887" s="85"/>
      <c r="AL5887" s="85"/>
      <c r="AM5887" s="85"/>
      <c r="AN5887" s="85"/>
      <c r="AS5887" s="20"/>
      <c r="AT5887" s="20"/>
      <c r="AU5887" s="20"/>
      <c r="AV5887" s="20"/>
      <c r="AW5887" s="20"/>
      <c r="AX5887" s="20"/>
      <c r="AY5887" s="20"/>
      <c r="AZ5887" s="20"/>
      <c r="BA5887" s="20"/>
      <c r="BB5887" s="20"/>
      <c r="BC5887" s="20"/>
      <c r="BD5887" s="20"/>
      <c r="BE5887" s="20"/>
      <c r="BF5887" s="20"/>
      <c r="BG5887" s="20"/>
      <c r="BH5887" s="20"/>
      <c r="BI5887" s="20"/>
      <c r="BJ5887" s="20"/>
      <c r="BK5887" s="20"/>
      <c r="BL5887" s="20"/>
      <c r="BM5887" s="20"/>
      <c r="BN5887" s="20"/>
      <c r="BO5887" s="20"/>
      <c r="BP5887" s="20"/>
      <c r="BQ5887" s="20"/>
      <c r="BR5887" s="20"/>
      <c r="BS5887" s="20"/>
      <c r="BT5887" s="20"/>
      <c r="BU5887" s="20"/>
      <c r="BV5887" s="20"/>
      <c r="BW5887" s="20"/>
      <c r="BX5887" s="20"/>
      <c r="BY5887" s="20"/>
      <c r="BZ5887" s="20"/>
      <c r="CA5887" s="20"/>
      <c r="CB5887" s="20"/>
      <c r="CC5887" s="20"/>
      <c r="CD5887" s="20"/>
      <c r="CE5887" s="20"/>
      <c r="CF5887" s="20"/>
      <c r="CG5887" s="20"/>
      <c r="CH5887" s="20"/>
      <c r="CI5887" s="20"/>
      <c r="CJ5887" s="20"/>
      <c r="CK5887" s="20"/>
      <c r="CL5887" s="20"/>
      <c r="CM5887" s="20"/>
      <c r="CN5887" s="20"/>
      <c r="CO5887" s="20"/>
      <c r="CP5887" s="20"/>
      <c r="CQ5887" s="20"/>
      <c r="CR5887" s="20"/>
      <c r="CS5887" s="20"/>
      <c r="CT5887" s="20"/>
      <c r="CU5887" s="20"/>
      <c r="CV5887" s="20"/>
      <c r="CW5887" s="20"/>
      <c r="CX5887" s="20"/>
      <c r="CY5887" s="20"/>
      <c r="CZ5887" s="20"/>
      <c r="DA5887" s="20"/>
      <c r="DB5887" s="20"/>
      <c r="DC5887" s="20"/>
      <c r="DD5887" s="20"/>
      <c r="DE5887" s="20"/>
      <c r="DF5887" s="20"/>
      <c r="DG5887" s="20"/>
      <c r="DH5887" s="20"/>
      <c r="DI5887" s="20"/>
      <c r="DJ5887" s="20"/>
      <c r="DK5887" s="20"/>
      <c r="DL5887" s="20"/>
      <c r="DM5887" s="20"/>
      <c r="DN5887" s="20"/>
      <c r="DO5887" s="20"/>
      <c r="DP5887" s="20"/>
      <c r="DQ5887" s="20"/>
      <c r="DR5887" s="20"/>
      <c r="DS5887" s="20"/>
      <c r="DT5887" s="20"/>
      <c r="DU5887" s="20"/>
      <c r="DV5887" s="20"/>
      <c r="DW5887" s="20"/>
      <c r="DX5887" s="20"/>
      <c r="DY5887" s="20"/>
    </row>
    <row r="5888" spans="2:129" x14ac:dyDescent="0.15">
      <c r="B5888" s="77" t="s">
        <v>2019</v>
      </c>
      <c r="C5888" s="75"/>
      <c r="D5888" s="145" t="s">
        <v>38</v>
      </c>
      <c r="E5888" s="285" t="s">
        <v>2020</v>
      </c>
      <c r="F5888" s="285">
        <f t="shared" si="805"/>
        <v>9.6793896390000009E-2</v>
      </c>
      <c r="G5888" s="285">
        <f t="shared" si="806"/>
        <v>7.3940263200000002E-3</v>
      </c>
      <c r="H5888" s="285">
        <f t="shared" si="807"/>
        <v>2.2636144150000002E-2</v>
      </c>
      <c r="I5888" s="285">
        <f t="shared" si="808"/>
        <v>2.0891609199999999E-3</v>
      </c>
      <c r="J5888" s="285">
        <v>6.4674565000000003E-2</v>
      </c>
      <c r="K5888" s="285">
        <v>2.0607509E-2</v>
      </c>
      <c r="L5888" s="285">
        <v>1.1999096999999999E-3</v>
      </c>
      <c r="M5888" s="285">
        <v>1.9308372E-4</v>
      </c>
      <c r="N5888" s="285">
        <v>6.0897505999999999E-3</v>
      </c>
      <c r="O5888" s="285">
        <v>1.111192E-3</v>
      </c>
      <c r="P5888" s="285">
        <v>8.2872545000000004E-4</v>
      </c>
      <c r="Q5888" s="285">
        <v>3.6874002000000003E-4</v>
      </c>
      <c r="R5888" s="285">
        <v>0</v>
      </c>
      <c r="S5888" s="285">
        <v>0</v>
      </c>
      <c r="T5888" s="285">
        <v>0</v>
      </c>
      <c r="U5888" s="285">
        <v>1.7204208999999999E-3</v>
      </c>
      <c r="V5888" s="110"/>
      <c r="W5888" s="89">
        <f t="shared" si="812"/>
        <v>0.47907085185185183</v>
      </c>
      <c r="X5888" s="248">
        <v>-6.8023633999999999</v>
      </c>
      <c r="Y5888" s="248">
        <v>-3.4684949</v>
      </c>
      <c r="Z5888" s="248">
        <v>-2.4900570000000002</v>
      </c>
      <c r="AA5888" s="248">
        <v>-4.3447471E-4</v>
      </c>
      <c r="AB5888" s="248">
        <v>-0.28962344000000001</v>
      </c>
      <c r="AC5888" s="248">
        <v>-0.13369992999999999</v>
      </c>
      <c r="AD5888" s="248">
        <v>-0.42005362000000002</v>
      </c>
      <c r="AE5888" s="250">
        <v>9.4724008000000003E-7</v>
      </c>
      <c r="AF5888" s="250">
        <v>2.4650838999999999E-9</v>
      </c>
      <c r="AG5888" s="78">
        <v>2.1495295000000001E-2</v>
      </c>
      <c r="AH5888" s="85"/>
      <c r="AI5888" s="85"/>
      <c r="AJ5888" s="85"/>
      <c r="AK5888" s="85"/>
      <c r="AL5888" s="85"/>
      <c r="AM5888" s="85"/>
      <c r="AN5888" s="85"/>
      <c r="AS5888" s="20"/>
      <c r="AT5888" s="20"/>
      <c r="AU5888" s="20"/>
      <c r="AV5888" s="20"/>
      <c r="AW5888" s="20"/>
      <c r="AX5888" s="20"/>
      <c r="AY5888" s="20"/>
      <c r="AZ5888" s="20"/>
      <c r="BA5888" s="20"/>
      <c r="BB5888" s="20"/>
      <c r="BC5888" s="20"/>
      <c r="BD5888" s="20"/>
      <c r="BE5888" s="20"/>
      <c r="BF5888" s="20"/>
      <c r="BG5888" s="20"/>
      <c r="BH5888" s="20"/>
      <c r="BI5888" s="20"/>
      <c r="BJ5888" s="20"/>
      <c r="BK5888" s="20"/>
      <c r="BL5888" s="20"/>
      <c r="BM5888" s="20"/>
      <c r="BN5888" s="20"/>
      <c r="BO5888" s="20"/>
      <c r="BP5888" s="20"/>
      <c r="BQ5888" s="20"/>
      <c r="BR5888" s="20"/>
      <c r="BS5888" s="20"/>
      <c r="BT5888" s="20"/>
      <c r="BU5888" s="20"/>
      <c r="BV5888" s="20"/>
      <c r="BW5888" s="20"/>
      <c r="BX5888" s="20"/>
      <c r="BY5888" s="20"/>
      <c r="BZ5888" s="20"/>
      <c r="CA5888" s="20"/>
      <c r="CB5888" s="20"/>
      <c r="CC5888" s="20"/>
      <c r="CD5888" s="20"/>
      <c r="CE5888" s="20"/>
      <c r="CF5888" s="20"/>
      <c r="CG5888" s="20"/>
      <c r="CH5888" s="20"/>
      <c r="CI5888" s="20"/>
      <c r="CJ5888" s="20"/>
      <c r="CK5888" s="20"/>
      <c r="CL5888" s="20"/>
      <c r="CM5888" s="20"/>
      <c r="CN5888" s="20"/>
      <c r="CO5888" s="20"/>
      <c r="CP5888" s="20"/>
      <c r="CQ5888" s="20"/>
      <c r="CR5888" s="20"/>
      <c r="CS5888" s="20"/>
      <c r="CT5888" s="20"/>
      <c r="CU5888" s="20"/>
      <c r="CV5888" s="20"/>
      <c r="CW5888" s="20"/>
      <c r="CX5888" s="20"/>
      <c r="CY5888" s="20"/>
      <c r="CZ5888" s="20"/>
      <c r="DA5888" s="20"/>
      <c r="DB5888" s="20"/>
      <c r="DC5888" s="20"/>
      <c r="DD5888" s="20"/>
      <c r="DE5888" s="20"/>
      <c r="DF5888" s="20"/>
      <c r="DG5888" s="20"/>
      <c r="DH5888" s="20"/>
      <c r="DI5888" s="20"/>
      <c r="DJ5888" s="20"/>
      <c r="DK5888" s="20"/>
      <c r="DL5888" s="20"/>
      <c r="DM5888" s="20"/>
      <c r="DN5888" s="20"/>
      <c r="DO5888" s="20"/>
      <c r="DP5888" s="20"/>
      <c r="DQ5888" s="20"/>
      <c r="DR5888" s="20"/>
      <c r="DS5888" s="20"/>
      <c r="DT5888" s="20"/>
      <c r="DU5888" s="20"/>
      <c r="DV5888" s="20"/>
      <c r="DW5888" s="20"/>
      <c r="DX5888" s="20"/>
      <c r="DY5888" s="20"/>
    </row>
    <row r="5889" spans="1:129" x14ac:dyDescent="0.15">
      <c r="B5889" s="77" t="s">
        <v>2021</v>
      </c>
      <c r="C5889" s="75"/>
      <c r="D5889" s="145" t="s">
        <v>38</v>
      </c>
      <c r="E5889" s="285" t="s">
        <v>2022</v>
      </c>
      <c r="F5889" s="285">
        <f t="shared" si="805"/>
        <v>-6.4166739870000003E-2</v>
      </c>
      <c r="G5889" s="285">
        <f t="shared" si="806"/>
        <v>-4.9016579000000001E-3</v>
      </c>
      <c r="H5889" s="285">
        <f t="shared" si="807"/>
        <v>-1.5005982540000001E-2</v>
      </c>
      <c r="I5889" s="285">
        <f t="shared" si="808"/>
        <v>-1.3849494299999999E-3</v>
      </c>
      <c r="J5889" s="285">
        <v>-4.287415E-2</v>
      </c>
      <c r="K5889" s="285">
        <v>-1.3661157E-2</v>
      </c>
      <c r="L5889" s="285">
        <v>-7.9544575000000002E-4</v>
      </c>
      <c r="M5889" s="285">
        <v>-1.2799932E-4</v>
      </c>
      <c r="N5889" s="285">
        <v>-4.0370257000000003E-3</v>
      </c>
      <c r="O5889" s="285">
        <v>-7.3663288000000004E-4</v>
      </c>
      <c r="P5889" s="285">
        <v>-5.4937979E-4</v>
      </c>
      <c r="Q5889" s="285">
        <v>-2.4444563000000001E-4</v>
      </c>
      <c r="R5889" s="285">
        <v>0</v>
      </c>
      <c r="S5889" s="285">
        <v>0</v>
      </c>
      <c r="T5889" s="285">
        <v>0</v>
      </c>
      <c r="U5889" s="285">
        <v>-1.1405038E-3</v>
      </c>
      <c r="V5889" s="110"/>
      <c r="W5889" s="89">
        <f t="shared" si="812"/>
        <v>-0.31758629629629626</v>
      </c>
      <c r="X5889" s="248">
        <v>-26.926022</v>
      </c>
      <c r="Y5889" s="248">
        <v>-13.729459</v>
      </c>
      <c r="Z5889" s="248">
        <v>-9.8564757000000007</v>
      </c>
      <c r="AA5889" s="248">
        <v>-1.7197956999999999E-3</v>
      </c>
      <c r="AB5889" s="248">
        <v>-1.1464261</v>
      </c>
      <c r="AC5889" s="248">
        <v>-0.52922888000000001</v>
      </c>
      <c r="AD5889" s="248">
        <v>-1.6627122999999999</v>
      </c>
      <c r="AE5889" s="250">
        <v>-6.2794567000000002E-7</v>
      </c>
      <c r="AF5889" s="250">
        <v>-1.6341567000000001E-9</v>
      </c>
      <c r="AG5889" s="78">
        <v>-1.4249690000000001E-2</v>
      </c>
      <c r="AH5889" s="85"/>
      <c r="AI5889" s="85"/>
      <c r="AJ5889" s="85"/>
      <c r="AK5889" s="85"/>
      <c r="AL5889" s="85"/>
      <c r="AM5889" s="85"/>
      <c r="AN5889" s="85"/>
      <c r="AS5889" s="20"/>
      <c r="AT5889" s="20"/>
      <c r="AU5889" s="20"/>
      <c r="AV5889" s="20"/>
      <c r="AW5889" s="20"/>
      <c r="AX5889" s="20"/>
      <c r="AY5889" s="20"/>
      <c r="AZ5889" s="20"/>
      <c r="BA5889" s="20"/>
      <c r="BB5889" s="20"/>
      <c r="BC5889" s="20"/>
      <c r="BD5889" s="20"/>
      <c r="BE5889" s="20"/>
      <c r="BF5889" s="20"/>
      <c r="BG5889" s="20"/>
      <c r="BH5889" s="20"/>
      <c r="BI5889" s="20"/>
      <c r="BJ5889" s="20"/>
      <c r="BK5889" s="20"/>
      <c r="BL5889" s="20"/>
      <c r="BM5889" s="20"/>
      <c r="BN5889" s="20"/>
      <c r="BO5889" s="20"/>
      <c r="BP5889" s="20"/>
      <c r="BQ5889" s="20"/>
      <c r="BR5889" s="20"/>
      <c r="BS5889" s="20"/>
      <c r="BT5889" s="20"/>
      <c r="BU5889" s="20"/>
      <c r="BV5889" s="20"/>
      <c r="BW5889" s="20"/>
      <c r="BX5889" s="20"/>
      <c r="BY5889" s="20"/>
      <c r="BZ5889" s="20"/>
      <c r="CA5889" s="20"/>
      <c r="CB5889" s="20"/>
      <c r="CC5889" s="20"/>
      <c r="CD5889" s="20"/>
      <c r="CE5889" s="20"/>
      <c r="CF5889" s="20"/>
      <c r="CG5889" s="20"/>
      <c r="CH5889" s="20"/>
      <c r="CI5889" s="20"/>
      <c r="CJ5889" s="20"/>
      <c r="CK5889" s="20"/>
      <c r="CL5889" s="20"/>
      <c r="CM5889" s="20"/>
      <c r="CN5889" s="20"/>
      <c r="CO5889" s="20"/>
      <c r="CP5889" s="20"/>
      <c r="CQ5889" s="20"/>
      <c r="CR5889" s="20"/>
      <c r="CS5889" s="20"/>
      <c r="CT5889" s="20"/>
      <c r="CU5889" s="20"/>
      <c r="CV5889" s="20"/>
      <c r="CW5889" s="20"/>
      <c r="CX5889" s="20"/>
      <c r="CY5889" s="20"/>
      <c r="CZ5889" s="20"/>
      <c r="DA5889" s="20"/>
      <c r="DB5889" s="20"/>
      <c r="DC5889" s="20"/>
      <c r="DD5889" s="20"/>
      <c r="DE5889" s="20"/>
      <c r="DF5889" s="20"/>
      <c r="DG5889" s="20"/>
      <c r="DH5889" s="20"/>
      <c r="DI5889" s="20"/>
      <c r="DJ5889" s="20"/>
      <c r="DK5889" s="20"/>
      <c r="DL5889" s="20"/>
      <c r="DM5889" s="20"/>
      <c r="DN5889" s="20"/>
      <c r="DO5889" s="20"/>
      <c r="DP5889" s="20"/>
      <c r="DQ5889" s="20"/>
      <c r="DR5889" s="20"/>
      <c r="DS5889" s="20"/>
      <c r="DT5889" s="20"/>
      <c r="DU5889" s="20"/>
      <c r="DV5889" s="20"/>
      <c r="DW5889" s="20"/>
      <c r="DX5889" s="20"/>
      <c r="DY5889" s="20"/>
    </row>
    <row r="5890" spans="1:129" x14ac:dyDescent="0.15">
      <c r="B5890" s="77" t="s">
        <v>2023</v>
      </c>
      <c r="C5890" s="75"/>
      <c r="D5890" s="145" t="s">
        <v>38</v>
      </c>
      <c r="E5890" s="285" t="s">
        <v>2024</v>
      </c>
      <c r="F5890" s="285">
        <f t="shared" si="805"/>
        <v>0.10603825706</v>
      </c>
      <c r="G5890" s="285">
        <f t="shared" si="806"/>
        <v>8.1001973000000005E-3</v>
      </c>
      <c r="H5890" s="285">
        <f t="shared" si="807"/>
        <v>2.4798023190000001E-2</v>
      </c>
      <c r="I5890" s="285">
        <f t="shared" si="808"/>
        <v>2.2886875700000001E-3</v>
      </c>
      <c r="J5890" s="285">
        <v>7.0851348999999994E-2</v>
      </c>
      <c r="K5890" s="285">
        <v>2.2575642E-2</v>
      </c>
      <c r="L5890" s="285">
        <v>1.3145078E-3</v>
      </c>
      <c r="M5890" s="285">
        <v>2.1152430000000001E-4</v>
      </c>
      <c r="N5890" s="285">
        <v>6.6713559999999998E-3</v>
      </c>
      <c r="O5890" s="285">
        <v>1.2173170000000001E-3</v>
      </c>
      <c r="P5890" s="285">
        <v>9.0787338999999997E-4</v>
      </c>
      <c r="Q5890" s="285">
        <v>4.0395676999999998E-4</v>
      </c>
      <c r="R5890" s="285">
        <v>0</v>
      </c>
      <c r="S5890" s="285">
        <v>0</v>
      </c>
      <c r="T5890" s="285">
        <v>0</v>
      </c>
      <c r="U5890" s="285">
        <v>1.8847308000000001E-3</v>
      </c>
      <c r="V5890" s="110"/>
      <c r="W5890" s="89">
        <f t="shared" si="812"/>
        <v>0.52482480740740733</v>
      </c>
      <c r="X5890" s="248">
        <v>-31.673504999999999</v>
      </c>
      <c r="Y5890" s="248">
        <v>-16.150179000000001</v>
      </c>
      <c r="Z5890" s="248">
        <v>-11.594328000000001</v>
      </c>
      <c r="AA5890" s="248">
        <v>-2.0230229000000001E-3</v>
      </c>
      <c r="AB5890" s="248">
        <v>-1.3485590999999999</v>
      </c>
      <c r="AC5890" s="248">
        <v>-0.62254029</v>
      </c>
      <c r="AD5890" s="248">
        <v>-1.9558747000000001</v>
      </c>
      <c r="AE5890" s="250">
        <v>1.0377067999999999E-6</v>
      </c>
      <c r="AF5890" s="250">
        <v>2.7005132E-9</v>
      </c>
      <c r="AG5890" s="78">
        <v>2.3548217E-2</v>
      </c>
      <c r="AH5890" s="85"/>
      <c r="AI5890" s="85"/>
      <c r="AJ5890" s="85"/>
      <c r="AK5890" s="85"/>
      <c r="AL5890" s="85"/>
      <c r="AM5890" s="85"/>
      <c r="AN5890" s="85"/>
      <c r="AS5890" s="20"/>
      <c r="AT5890" s="20"/>
      <c r="AU5890" s="20"/>
      <c r="AV5890" s="20"/>
      <c r="AW5890" s="20"/>
      <c r="AX5890" s="20"/>
      <c r="AY5890" s="20"/>
      <c r="AZ5890" s="20"/>
      <c r="BA5890" s="20"/>
      <c r="BB5890" s="20"/>
      <c r="BC5890" s="20"/>
      <c r="BD5890" s="20"/>
      <c r="BE5890" s="20"/>
      <c r="BF5890" s="20"/>
      <c r="BG5890" s="20"/>
      <c r="BH5890" s="20"/>
      <c r="BI5890" s="20"/>
      <c r="BJ5890" s="20"/>
      <c r="BK5890" s="20"/>
      <c r="BL5890" s="20"/>
      <c r="BM5890" s="20"/>
      <c r="BN5890" s="20"/>
      <c r="BO5890" s="20"/>
      <c r="BP5890" s="20"/>
      <c r="BQ5890" s="20"/>
      <c r="BR5890" s="20"/>
      <c r="BS5890" s="20"/>
      <c r="BT5890" s="20"/>
      <c r="BU5890" s="20"/>
      <c r="BV5890" s="20"/>
      <c r="BW5890" s="20"/>
      <c r="BX5890" s="20"/>
      <c r="BY5890" s="20"/>
      <c r="BZ5890" s="20"/>
      <c r="CA5890" s="20"/>
      <c r="CB5890" s="20"/>
      <c r="CC5890" s="20"/>
      <c r="CD5890" s="20"/>
      <c r="CE5890" s="20"/>
      <c r="CF5890" s="20"/>
      <c r="CG5890" s="20"/>
      <c r="CH5890" s="20"/>
      <c r="CI5890" s="20"/>
      <c r="CJ5890" s="20"/>
      <c r="CK5890" s="20"/>
      <c r="CL5890" s="20"/>
      <c r="CM5890" s="20"/>
      <c r="CN5890" s="20"/>
      <c r="CO5890" s="20"/>
      <c r="CP5890" s="20"/>
      <c r="CQ5890" s="20"/>
      <c r="CR5890" s="20"/>
      <c r="CS5890" s="20"/>
      <c r="CT5890" s="20"/>
      <c r="CU5890" s="20"/>
      <c r="CV5890" s="20"/>
      <c r="CW5890" s="20"/>
      <c r="CX5890" s="20"/>
      <c r="CY5890" s="20"/>
      <c r="CZ5890" s="20"/>
      <c r="DA5890" s="20"/>
      <c r="DB5890" s="20"/>
      <c r="DC5890" s="20"/>
      <c r="DD5890" s="20"/>
      <c r="DE5890" s="20"/>
      <c r="DF5890" s="20"/>
      <c r="DG5890" s="20"/>
      <c r="DH5890" s="20"/>
      <c r="DI5890" s="20"/>
      <c r="DJ5890" s="20"/>
      <c r="DK5890" s="20"/>
      <c r="DL5890" s="20"/>
      <c r="DM5890" s="20"/>
      <c r="DN5890" s="20"/>
      <c r="DO5890" s="20"/>
      <c r="DP5890" s="20"/>
      <c r="DQ5890" s="20"/>
      <c r="DR5890" s="20"/>
      <c r="DS5890" s="20"/>
      <c r="DT5890" s="20"/>
      <c r="DU5890" s="20"/>
      <c r="DV5890" s="20"/>
      <c r="DW5890" s="20"/>
      <c r="DX5890" s="20"/>
      <c r="DY5890" s="20"/>
    </row>
    <row r="5891" spans="1:129" x14ac:dyDescent="0.15">
      <c r="B5891" s="77" t="s">
        <v>2025</v>
      </c>
      <c r="C5891" s="75"/>
      <c r="D5891" s="145" t="s">
        <v>38</v>
      </c>
      <c r="E5891" s="285" t="s">
        <v>2026</v>
      </c>
      <c r="F5891" s="285">
        <f t="shared" si="805"/>
        <v>4.4046660068000003E-2</v>
      </c>
      <c r="G5891" s="285">
        <f t="shared" si="806"/>
        <v>3.3646973079999999E-3</v>
      </c>
      <c r="H5891" s="285">
        <f t="shared" si="807"/>
        <v>1.030071716E-2</v>
      </c>
      <c r="I5891" s="285">
        <f t="shared" si="808"/>
        <v>9.5068560000000004E-4</v>
      </c>
      <c r="J5891" s="285">
        <v>2.9430560000000001E-2</v>
      </c>
      <c r="K5891" s="285">
        <v>9.3775742000000006E-3</v>
      </c>
      <c r="L5891" s="285">
        <v>5.4602632000000004E-4</v>
      </c>
      <c r="M5891" s="285">
        <v>8.7863938000000001E-5</v>
      </c>
      <c r="N5891" s="285">
        <v>2.7711786000000002E-3</v>
      </c>
      <c r="O5891" s="285">
        <v>5.0565476999999998E-4</v>
      </c>
      <c r="P5891" s="285">
        <v>3.7711663999999998E-4</v>
      </c>
      <c r="Q5891" s="285">
        <v>1.6779743000000001E-4</v>
      </c>
      <c r="R5891" s="285">
        <v>0</v>
      </c>
      <c r="S5891" s="285">
        <v>0</v>
      </c>
      <c r="T5891" s="285">
        <v>0</v>
      </c>
      <c r="U5891" s="285">
        <v>7.8288817E-4</v>
      </c>
      <c r="V5891" s="110"/>
      <c r="W5891" s="89">
        <f t="shared" si="812"/>
        <v>0.21800414814814814</v>
      </c>
      <c r="X5891" s="248">
        <v>-25.438005</v>
      </c>
      <c r="Y5891" s="248">
        <v>-12.970726000000001</v>
      </c>
      <c r="Z5891" s="248">
        <v>-9.3117757999999995</v>
      </c>
      <c r="AA5891" s="248">
        <v>-1.6247544000000001E-3</v>
      </c>
      <c r="AB5891" s="248">
        <v>-1.0830709999999999</v>
      </c>
      <c r="AC5891" s="248">
        <v>-0.49998202000000003</v>
      </c>
      <c r="AD5891" s="248">
        <v>-1.5708255</v>
      </c>
      <c r="AE5891" s="250">
        <v>4.3104745E-7</v>
      </c>
      <c r="AF5891" s="250">
        <v>1.1217516999999999E-9</v>
      </c>
      <c r="AG5891" s="78">
        <v>9.7815669000000001E-3</v>
      </c>
      <c r="AH5891" s="85"/>
      <c r="AI5891" s="85"/>
      <c r="AJ5891" s="85"/>
      <c r="AK5891" s="85"/>
      <c r="AL5891" s="85"/>
      <c r="AM5891" s="85"/>
      <c r="AN5891" s="85"/>
      <c r="AS5891" s="20"/>
      <c r="AT5891" s="20"/>
      <c r="AU5891" s="20"/>
      <c r="AV5891" s="20"/>
      <c r="AW5891" s="20"/>
      <c r="AX5891" s="20"/>
      <c r="AY5891" s="20"/>
      <c r="AZ5891" s="20"/>
      <c r="BA5891" s="20"/>
      <c r="BB5891" s="20"/>
      <c r="BC5891" s="20"/>
      <c r="BD5891" s="20"/>
      <c r="BE5891" s="20"/>
      <c r="BF5891" s="20"/>
      <c r="BG5891" s="20"/>
      <c r="BH5891" s="20"/>
      <c r="BI5891" s="20"/>
      <c r="BJ5891" s="20"/>
      <c r="BK5891" s="20"/>
      <c r="BL5891" s="20"/>
      <c r="BM5891" s="20"/>
      <c r="BN5891" s="20"/>
      <c r="BO5891" s="20"/>
      <c r="BP5891" s="20"/>
      <c r="BQ5891" s="20"/>
      <c r="BR5891" s="20"/>
      <c r="BS5891" s="20"/>
      <c r="BT5891" s="20"/>
      <c r="BU5891" s="20"/>
      <c r="BV5891" s="20"/>
      <c r="BW5891" s="20"/>
      <c r="BX5891" s="20"/>
      <c r="BY5891" s="20"/>
      <c r="BZ5891" s="20"/>
      <c r="CA5891" s="20"/>
      <c r="CB5891" s="20"/>
      <c r="CC5891" s="20"/>
      <c r="CD5891" s="20"/>
      <c r="CE5891" s="20"/>
      <c r="CF5891" s="20"/>
      <c r="CG5891" s="20"/>
      <c r="CH5891" s="20"/>
      <c r="CI5891" s="20"/>
      <c r="CJ5891" s="20"/>
      <c r="CK5891" s="20"/>
      <c r="CL5891" s="20"/>
      <c r="CM5891" s="20"/>
      <c r="CN5891" s="20"/>
      <c r="CO5891" s="20"/>
      <c r="CP5891" s="20"/>
      <c r="CQ5891" s="20"/>
      <c r="CR5891" s="20"/>
      <c r="CS5891" s="20"/>
      <c r="CT5891" s="20"/>
      <c r="CU5891" s="20"/>
      <c r="CV5891" s="20"/>
      <c r="CW5891" s="20"/>
      <c r="CX5891" s="20"/>
      <c r="CY5891" s="20"/>
      <c r="CZ5891" s="20"/>
      <c r="DA5891" s="20"/>
      <c r="DB5891" s="20"/>
      <c r="DC5891" s="20"/>
      <c r="DD5891" s="20"/>
      <c r="DE5891" s="20"/>
      <c r="DF5891" s="20"/>
      <c r="DG5891" s="20"/>
      <c r="DH5891" s="20"/>
      <c r="DI5891" s="20"/>
      <c r="DJ5891" s="20"/>
      <c r="DK5891" s="20"/>
      <c r="DL5891" s="20"/>
      <c r="DM5891" s="20"/>
      <c r="DN5891" s="20"/>
      <c r="DO5891" s="20"/>
      <c r="DP5891" s="20"/>
      <c r="DQ5891" s="20"/>
      <c r="DR5891" s="20"/>
      <c r="DS5891" s="20"/>
      <c r="DT5891" s="20"/>
      <c r="DU5891" s="20"/>
      <c r="DV5891" s="20"/>
      <c r="DW5891" s="20"/>
      <c r="DX5891" s="20"/>
      <c r="DY5891" s="20"/>
    </row>
    <row r="5892" spans="1:129" x14ac:dyDescent="0.15">
      <c r="B5892" s="77" t="s">
        <v>2027</v>
      </c>
      <c r="C5892" s="75"/>
      <c r="D5892" s="145" t="s">
        <v>38</v>
      </c>
      <c r="E5892" s="285" t="s">
        <v>2028</v>
      </c>
      <c r="F5892" s="285">
        <f t="shared" ref="F5892:F5955" si="813">G5892+H5892+I5892+J5892</f>
        <v>-0.18488722127000001</v>
      </c>
      <c r="G5892" s="285">
        <f t="shared" ref="G5892:G5955" si="814">M5892+N5892+O5892</f>
        <v>-1.4123421090000001E-2</v>
      </c>
      <c r="H5892" s="285">
        <f t="shared" ref="H5892:H5955" si="815">K5892+L5892+P5892</f>
        <v>-4.3237577999999999E-2</v>
      </c>
      <c r="I5892" s="285">
        <f t="shared" ref="I5892:I5955" si="816">Q5892+IF(R5892="x",0,R5892)+IF(S5892="x",0,S5892)+IF(T5892="x",0,T5892)+U5892</f>
        <v>-3.9905321799999999E-3</v>
      </c>
      <c r="J5892" s="285">
        <v>-0.12353569</v>
      </c>
      <c r="K5892" s="285">
        <v>-3.9362657000000002E-2</v>
      </c>
      <c r="L5892" s="285">
        <v>-2.2919622999999999E-3</v>
      </c>
      <c r="M5892" s="285">
        <v>-3.6881159E-4</v>
      </c>
      <c r="N5892" s="285">
        <v>-1.1632108E-2</v>
      </c>
      <c r="O5892" s="285">
        <v>-2.1225014999999999E-3</v>
      </c>
      <c r="P5892" s="285">
        <v>-1.5829587E-3</v>
      </c>
      <c r="Q5892" s="285">
        <v>-7.0433487999999999E-4</v>
      </c>
      <c r="R5892" s="285">
        <v>0</v>
      </c>
      <c r="S5892" s="285">
        <v>0</v>
      </c>
      <c r="T5892" s="285">
        <v>0</v>
      </c>
      <c r="U5892" s="285">
        <v>-3.2861972999999999E-3</v>
      </c>
      <c r="V5892" s="110"/>
      <c r="W5892" s="89">
        <f t="shared" si="812"/>
        <v>-0.91507918518518516</v>
      </c>
      <c r="X5892" s="248">
        <v>-24.091704</v>
      </c>
      <c r="Y5892" s="248">
        <v>-12.284253</v>
      </c>
      <c r="Z5892" s="248">
        <v>-8.8189519999999995</v>
      </c>
      <c r="AA5892" s="248">
        <v>-1.5387646E-3</v>
      </c>
      <c r="AB5892" s="248">
        <v>-1.0257497</v>
      </c>
      <c r="AC5892" s="248">
        <v>-0.47352058000000002</v>
      </c>
      <c r="AD5892" s="248">
        <v>-1.4876898999999999</v>
      </c>
      <c r="AE5892" s="250">
        <v>-1.8093350000000001E-6</v>
      </c>
      <c r="AF5892" s="250">
        <v>-4.7085872000000001E-9</v>
      </c>
      <c r="AG5892" s="78">
        <v>-4.1058429E-2</v>
      </c>
      <c r="AH5892" s="85"/>
      <c r="AI5892" s="85"/>
      <c r="AJ5892" s="85"/>
      <c r="AK5892" s="85"/>
      <c r="AL5892" s="85"/>
      <c r="AM5892" s="85"/>
      <c r="AN5892" s="85"/>
      <c r="AS5892" s="20"/>
      <c r="AT5892" s="20"/>
      <c r="AU5892" s="20"/>
      <c r="AV5892" s="20"/>
      <c r="AW5892" s="20"/>
      <c r="AX5892" s="20"/>
      <c r="AY5892" s="20"/>
      <c r="AZ5892" s="20"/>
      <c r="BA5892" s="20"/>
      <c r="BB5892" s="20"/>
      <c r="BC5892" s="20"/>
      <c r="BD5892" s="20"/>
      <c r="BE5892" s="20"/>
      <c r="BF5892" s="20"/>
      <c r="BG5892" s="20"/>
      <c r="BH5892" s="20"/>
      <c r="BI5892" s="20"/>
      <c r="BJ5892" s="20"/>
      <c r="BK5892" s="20"/>
      <c r="BL5892" s="20"/>
      <c r="BM5892" s="20"/>
      <c r="BN5892" s="20"/>
      <c r="BO5892" s="20"/>
      <c r="BP5892" s="20"/>
      <c r="BQ5892" s="20"/>
      <c r="BR5892" s="20"/>
      <c r="BS5892" s="20"/>
      <c r="BT5892" s="20"/>
      <c r="BU5892" s="20"/>
      <c r="BV5892" s="20"/>
      <c r="BW5892" s="20"/>
      <c r="BX5892" s="20"/>
      <c r="BY5892" s="20"/>
      <c r="BZ5892" s="20"/>
      <c r="CA5892" s="20"/>
      <c r="CB5892" s="20"/>
      <c r="CC5892" s="20"/>
      <c r="CD5892" s="20"/>
      <c r="CE5892" s="20"/>
      <c r="CF5892" s="20"/>
      <c r="CG5892" s="20"/>
      <c r="CH5892" s="20"/>
      <c r="CI5892" s="20"/>
      <c r="CJ5892" s="20"/>
      <c r="CK5892" s="20"/>
      <c r="CL5892" s="20"/>
      <c r="CM5892" s="20"/>
      <c r="CN5892" s="20"/>
      <c r="CO5892" s="20"/>
      <c r="CP5892" s="20"/>
      <c r="CQ5892" s="20"/>
      <c r="CR5892" s="20"/>
      <c r="CS5892" s="20"/>
      <c r="CT5892" s="20"/>
      <c r="CU5892" s="20"/>
      <c r="CV5892" s="20"/>
      <c r="CW5892" s="20"/>
      <c r="CX5892" s="20"/>
      <c r="CY5892" s="20"/>
      <c r="CZ5892" s="20"/>
      <c r="DA5892" s="20"/>
      <c r="DB5892" s="20"/>
      <c r="DC5892" s="20"/>
      <c r="DD5892" s="20"/>
      <c r="DE5892" s="20"/>
      <c r="DF5892" s="20"/>
      <c r="DG5892" s="20"/>
      <c r="DH5892" s="20"/>
      <c r="DI5892" s="20"/>
      <c r="DJ5892" s="20"/>
      <c r="DK5892" s="20"/>
      <c r="DL5892" s="20"/>
      <c r="DM5892" s="20"/>
      <c r="DN5892" s="20"/>
      <c r="DO5892" s="20"/>
      <c r="DP5892" s="20"/>
      <c r="DQ5892" s="20"/>
      <c r="DR5892" s="20"/>
      <c r="DS5892" s="20"/>
      <c r="DT5892" s="20"/>
      <c r="DU5892" s="20"/>
      <c r="DV5892" s="20"/>
      <c r="DW5892" s="20"/>
      <c r="DX5892" s="20"/>
      <c r="DY5892" s="20"/>
    </row>
    <row r="5893" spans="1:129" x14ac:dyDescent="0.15">
      <c r="A5893" s="61" t="s">
        <v>2029</v>
      </c>
      <c r="B5893" s="67" t="s">
        <v>2030</v>
      </c>
      <c r="C5893" s="114" t="s">
        <v>2031</v>
      </c>
      <c r="D5893" s="73"/>
      <c r="E5893" s="104"/>
      <c r="F5893" s="125">
        <f t="shared" si="813"/>
        <v>0</v>
      </c>
      <c r="G5893" s="125">
        <f t="shared" si="814"/>
        <v>0</v>
      </c>
      <c r="H5893" s="125">
        <f t="shared" si="815"/>
        <v>0</v>
      </c>
      <c r="I5893" s="125">
        <f t="shared" si="816"/>
        <v>0</v>
      </c>
      <c r="J5893" s="125"/>
      <c r="K5893" s="125"/>
      <c r="L5893" s="125"/>
      <c r="M5893" s="125"/>
      <c r="N5893" s="125"/>
      <c r="O5893" s="125"/>
      <c r="P5893" s="125"/>
      <c r="Q5893" s="125"/>
      <c r="R5893" s="125"/>
      <c r="S5893" s="125"/>
      <c r="T5893" s="125"/>
      <c r="U5893" s="125"/>
      <c r="V5893" s="246"/>
      <c r="W5893" s="246"/>
      <c r="X5893" s="80"/>
      <c r="Y5893" s="80"/>
      <c r="Z5893" s="80"/>
      <c r="AA5893" s="80"/>
      <c r="AB5893" s="80"/>
      <c r="AC5893" s="80"/>
      <c r="AD5893" s="80"/>
      <c r="AE5893" s="70"/>
      <c r="AF5893" s="70"/>
      <c r="AG5893" s="70"/>
      <c r="AH5893" s="85"/>
      <c r="AI5893" s="85"/>
      <c r="AJ5893" s="85"/>
      <c r="AK5893" s="85"/>
      <c r="AL5893" s="85"/>
      <c r="AM5893" s="85"/>
      <c r="AN5893" s="85"/>
      <c r="AS5893" s="20"/>
      <c r="AT5893" s="20"/>
      <c r="AU5893" s="20"/>
      <c r="AV5893" s="20"/>
      <c r="AW5893" s="20"/>
      <c r="AX5893" s="20"/>
      <c r="AY5893" s="20"/>
      <c r="AZ5893" s="20"/>
      <c r="BA5893" s="20"/>
      <c r="BB5893" s="20"/>
      <c r="BC5893" s="20"/>
      <c r="BD5893" s="20"/>
      <c r="BE5893" s="20"/>
      <c r="BF5893" s="20"/>
      <c r="BG5893" s="20"/>
      <c r="BH5893" s="20"/>
      <c r="BI5893" s="20"/>
      <c r="BJ5893" s="20"/>
      <c r="BK5893" s="20"/>
      <c r="BL5893" s="20"/>
      <c r="BM5893" s="20"/>
      <c r="BN5893" s="20"/>
      <c r="BO5893" s="20"/>
      <c r="BP5893" s="20"/>
      <c r="BQ5893" s="20"/>
      <c r="BR5893" s="20"/>
      <c r="BS5893" s="20"/>
      <c r="BT5893" s="20"/>
      <c r="BU5893" s="20"/>
      <c r="BV5893" s="20"/>
      <c r="BW5893" s="20"/>
      <c r="BX5893" s="20"/>
      <c r="BY5893" s="20"/>
      <c r="BZ5893" s="20"/>
      <c r="CA5893" s="20"/>
      <c r="CB5893" s="20"/>
      <c r="CC5893" s="20"/>
      <c r="CD5893" s="20"/>
      <c r="CE5893" s="20"/>
      <c r="CF5893" s="20"/>
      <c r="CG5893" s="20"/>
      <c r="CH5893" s="20"/>
      <c r="CI5893" s="20"/>
      <c r="CJ5893" s="20"/>
      <c r="CK5893" s="20"/>
      <c r="CL5893" s="20"/>
      <c r="CM5893" s="20"/>
      <c r="CN5893" s="20"/>
      <c r="CO5893" s="20"/>
      <c r="CP5893" s="20"/>
      <c r="CQ5893" s="20"/>
      <c r="CR5893" s="20"/>
      <c r="CS5893" s="20"/>
      <c r="CT5893" s="20"/>
      <c r="CU5893" s="20"/>
      <c r="CV5893" s="20"/>
      <c r="CW5893" s="20"/>
      <c r="CX5893" s="20"/>
      <c r="CY5893" s="20"/>
      <c r="CZ5893" s="20"/>
      <c r="DA5893" s="20"/>
      <c r="DB5893" s="20"/>
      <c r="DC5893" s="20"/>
      <c r="DD5893" s="20"/>
      <c r="DE5893" s="20"/>
      <c r="DF5893" s="20"/>
      <c r="DG5893" s="20"/>
      <c r="DH5893" s="20"/>
      <c r="DI5893" s="20"/>
      <c r="DJ5893" s="20"/>
      <c r="DK5893" s="20"/>
      <c r="DL5893" s="20"/>
      <c r="DM5893" s="20"/>
      <c r="DN5893" s="20"/>
      <c r="DO5893" s="20"/>
      <c r="DP5893" s="20"/>
      <c r="DQ5893" s="20"/>
      <c r="DR5893" s="20"/>
      <c r="DS5893" s="20"/>
      <c r="DT5893" s="20"/>
      <c r="DU5893" s="20"/>
      <c r="DV5893" s="20"/>
      <c r="DW5893" s="20"/>
      <c r="DX5893" s="20"/>
      <c r="DY5893" s="20"/>
    </row>
    <row r="5894" spans="1:129" x14ac:dyDescent="0.15">
      <c r="A5894" s="86"/>
      <c r="B5894" s="77" t="s">
        <v>2032</v>
      </c>
      <c r="C5894" s="75"/>
      <c r="D5894" s="145" t="s">
        <v>38</v>
      </c>
      <c r="E5894" s="285" t="s">
        <v>2033</v>
      </c>
      <c r="F5894" s="285">
        <f t="shared" si="813"/>
        <v>8.8637106889999998E-2</v>
      </c>
      <c r="G5894" s="285">
        <f t="shared" si="814"/>
        <v>6.7709341199999997E-3</v>
      </c>
      <c r="H5894" s="285">
        <f t="shared" si="815"/>
        <v>2.0728603739999997E-2</v>
      </c>
      <c r="I5894" s="285">
        <f t="shared" si="816"/>
        <v>1.9131080299999998E-3</v>
      </c>
      <c r="J5894" s="285">
        <v>5.9224460999999999E-2</v>
      </c>
      <c r="K5894" s="285">
        <v>1.8870920999999999E-2</v>
      </c>
      <c r="L5894" s="285">
        <v>1.0987937000000001E-3</v>
      </c>
      <c r="M5894" s="285">
        <v>1.7681262E-4</v>
      </c>
      <c r="N5894" s="285">
        <v>5.5765692999999996E-3</v>
      </c>
      <c r="O5894" s="285">
        <v>1.0175522E-3</v>
      </c>
      <c r="P5894" s="285">
        <v>7.5888903999999995E-4</v>
      </c>
      <c r="Q5894" s="285">
        <v>3.3766642999999999E-4</v>
      </c>
      <c r="R5894" s="285">
        <v>0</v>
      </c>
      <c r="S5894" s="285">
        <v>0</v>
      </c>
      <c r="T5894" s="285">
        <v>0</v>
      </c>
      <c r="U5894" s="285">
        <v>1.5754415999999999E-3</v>
      </c>
      <c r="V5894" s="110"/>
      <c r="W5894" s="89">
        <f>J5894/0.135</f>
        <v>0.43869971111111106</v>
      </c>
      <c r="X5894" s="248">
        <v>-43.577641</v>
      </c>
      <c r="Y5894" s="248">
        <v>-22.220046</v>
      </c>
      <c r="Z5894" s="248">
        <v>-15.951928000000001</v>
      </c>
      <c r="AA5894" s="248">
        <v>-2.7833535999999999E-3</v>
      </c>
      <c r="AB5894" s="248">
        <v>-1.8554002000000001</v>
      </c>
      <c r="AC5894" s="248">
        <v>-0.85651516999999999</v>
      </c>
      <c r="AD5894" s="248">
        <v>-2.6909684999999999</v>
      </c>
      <c r="AE5894" s="250">
        <v>8.6741646999999997E-7</v>
      </c>
      <c r="AF5894" s="250">
        <v>2.2573521000000001E-9</v>
      </c>
      <c r="AG5894" s="78">
        <v>1.9683894E-2</v>
      </c>
      <c r="AH5894" s="85"/>
      <c r="AI5894" s="85"/>
      <c r="AJ5894" s="85"/>
      <c r="AK5894" s="85"/>
      <c r="AL5894" s="85"/>
      <c r="AM5894" s="85"/>
      <c r="AN5894" s="85"/>
      <c r="AS5894" s="20"/>
      <c r="AT5894" s="20"/>
      <c r="AU5894" s="20"/>
      <c r="AV5894" s="20"/>
      <c r="AW5894" s="20"/>
      <c r="AX5894" s="20"/>
      <c r="AY5894" s="20"/>
      <c r="AZ5894" s="20"/>
      <c r="BA5894" s="20"/>
      <c r="BB5894" s="20"/>
      <c r="BC5894" s="20"/>
      <c r="BD5894" s="20"/>
      <c r="BE5894" s="20"/>
      <c r="BF5894" s="20"/>
      <c r="BG5894" s="20"/>
      <c r="BH5894" s="20"/>
      <c r="BI5894" s="20"/>
      <c r="BJ5894" s="20"/>
      <c r="BK5894" s="20"/>
      <c r="BL5894" s="20"/>
      <c r="BM5894" s="20"/>
      <c r="BN5894" s="20"/>
      <c r="BO5894" s="20"/>
      <c r="BP5894" s="20"/>
      <c r="BQ5894" s="20"/>
      <c r="BR5894" s="20"/>
      <c r="BS5894" s="20"/>
      <c r="BT5894" s="20"/>
      <c r="BU5894" s="20"/>
      <c r="BV5894" s="20"/>
      <c r="BW5894" s="20"/>
      <c r="BX5894" s="20"/>
      <c r="BY5894" s="20"/>
      <c r="BZ5894" s="20"/>
      <c r="CA5894" s="20"/>
      <c r="CB5894" s="20"/>
      <c r="CC5894" s="20"/>
      <c r="CD5894" s="20"/>
      <c r="CE5894" s="20"/>
      <c r="CF5894" s="20"/>
      <c r="CG5894" s="20"/>
      <c r="CH5894" s="20"/>
      <c r="CI5894" s="20"/>
      <c r="CJ5894" s="20"/>
      <c r="CK5894" s="20"/>
      <c r="CL5894" s="20"/>
      <c r="CM5894" s="20"/>
      <c r="CN5894" s="20"/>
      <c r="CO5894" s="20"/>
      <c r="CP5894" s="20"/>
      <c r="CQ5894" s="20"/>
      <c r="CR5894" s="20"/>
      <c r="CS5894" s="20"/>
      <c r="CT5894" s="20"/>
      <c r="CU5894" s="20"/>
      <c r="CV5894" s="20"/>
      <c r="CW5894" s="20"/>
      <c r="CX5894" s="20"/>
      <c r="CY5894" s="20"/>
      <c r="CZ5894" s="20"/>
      <c r="DA5894" s="20"/>
      <c r="DB5894" s="20"/>
      <c r="DC5894" s="20"/>
      <c r="DD5894" s="20"/>
      <c r="DE5894" s="20"/>
      <c r="DF5894" s="20"/>
      <c r="DG5894" s="20"/>
      <c r="DH5894" s="20"/>
      <c r="DI5894" s="20"/>
      <c r="DJ5894" s="20"/>
      <c r="DK5894" s="20"/>
      <c r="DL5894" s="20"/>
      <c r="DM5894" s="20"/>
      <c r="DN5894" s="20"/>
      <c r="DO5894" s="20"/>
      <c r="DP5894" s="20"/>
      <c r="DQ5894" s="20"/>
      <c r="DR5894" s="20"/>
      <c r="DS5894" s="20"/>
      <c r="DT5894" s="20"/>
      <c r="DU5894" s="20"/>
      <c r="DV5894" s="20"/>
      <c r="DW5894" s="20"/>
      <c r="DX5894" s="20"/>
      <c r="DY5894" s="20"/>
    </row>
    <row r="5895" spans="1:129" x14ac:dyDescent="0.15">
      <c r="A5895" s="86"/>
      <c r="B5895" s="77" t="s">
        <v>2034</v>
      </c>
      <c r="C5895" s="75"/>
      <c r="D5895" s="145" t="s">
        <v>38</v>
      </c>
      <c r="E5895" s="285" t="s">
        <v>2035</v>
      </c>
      <c r="F5895" s="285">
        <f t="shared" si="813"/>
        <v>0.15008491782</v>
      </c>
      <c r="G5895" s="285">
        <f t="shared" si="814"/>
        <v>1.146489463E-2</v>
      </c>
      <c r="H5895" s="285">
        <f t="shared" si="815"/>
        <v>3.5098740099999998E-2</v>
      </c>
      <c r="I5895" s="285">
        <f t="shared" si="816"/>
        <v>3.2393730899999999E-3</v>
      </c>
      <c r="J5895" s="285">
        <v>0.10028191</v>
      </c>
      <c r="K5895" s="285">
        <v>3.1953216E-2</v>
      </c>
      <c r="L5895" s="285">
        <v>1.8605341000000001E-3</v>
      </c>
      <c r="M5895" s="285">
        <v>2.9938822999999999E-4</v>
      </c>
      <c r="N5895" s="285">
        <v>9.4425346E-3</v>
      </c>
      <c r="O5895" s="285">
        <v>1.7229718000000001E-3</v>
      </c>
      <c r="P5895" s="285">
        <v>1.28499E-3</v>
      </c>
      <c r="Q5895" s="285">
        <v>5.7175418999999995E-4</v>
      </c>
      <c r="R5895" s="285">
        <v>0</v>
      </c>
      <c r="S5895" s="285">
        <v>0</v>
      </c>
      <c r="T5895" s="285">
        <v>0</v>
      </c>
      <c r="U5895" s="285">
        <v>2.6676188999999999E-3</v>
      </c>
      <c r="V5895" s="110"/>
      <c r="W5895" s="89">
        <f>J5895/0.135</f>
        <v>0.74282896296296297</v>
      </c>
      <c r="X5895" s="248">
        <v>-45.774236999999999</v>
      </c>
      <c r="Y5895" s="248">
        <v>-23.34008</v>
      </c>
      <c r="Z5895" s="248">
        <v>-16.756008999999999</v>
      </c>
      <c r="AA5895" s="248">
        <v>-2.9236527999999999E-3</v>
      </c>
      <c r="AB5895" s="248">
        <v>-1.9489243999999999</v>
      </c>
      <c r="AC5895" s="248">
        <v>-0.89968910000000002</v>
      </c>
      <c r="AD5895" s="248">
        <v>-2.8266108000000001</v>
      </c>
      <c r="AE5895" s="250">
        <v>1.4687543000000001E-6</v>
      </c>
      <c r="AF5895" s="250">
        <v>3.8222649000000003E-9</v>
      </c>
      <c r="AG5895" s="78">
        <v>3.3329784000000001E-2</v>
      </c>
      <c r="AH5895" s="85"/>
      <c r="AI5895" s="85"/>
      <c r="AJ5895" s="85"/>
      <c r="AK5895" s="85"/>
      <c r="AL5895" s="85"/>
      <c r="AM5895" s="85"/>
      <c r="AN5895" s="85"/>
      <c r="AS5895" s="20"/>
      <c r="AT5895" s="20"/>
      <c r="AU5895" s="20"/>
      <c r="AV5895" s="20"/>
      <c r="AW5895" s="20"/>
      <c r="AX5895" s="20"/>
      <c r="AY5895" s="20"/>
      <c r="AZ5895" s="20"/>
      <c r="BA5895" s="20"/>
      <c r="BB5895" s="20"/>
      <c r="BC5895" s="20"/>
      <c r="BD5895" s="20"/>
      <c r="BE5895" s="20"/>
      <c r="BF5895" s="20"/>
      <c r="BG5895" s="20"/>
      <c r="BH5895" s="20"/>
      <c r="BI5895" s="20"/>
      <c r="BJ5895" s="20"/>
      <c r="BK5895" s="20"/>
      <c r="BL5895" s="20"/>
      <c r="BM5895" s="20"/>
      <c r="BN5895" s="20"/>
      <c r="BO5895" s="20"/>
      <c r="BP5895" s="20"/>
      <c r="BQ5895" s="20"/>
      <c r="BR5895" s="20"/>
      <c r="BS5895" s="20"/>
      <c r="BT5895" s="20"/>
      <c r="BU5895" s="20"/>
      <c r="BV5895" s="20"/>
      <c r="BW5895" s="20"/>
      <c r="BX5895" s="20"/>
      <c r="BY5895" s="20"/>
      <c r="BZ5895" s="20"/>
      <c r="CA5895" s="20"/>
      <c r="CB5895" s="20"/>
      <c r="CC5895" s="20"/>
      <c r="CD5895" s="20"/>
      <c r="CE5895" s="20"/>
      <c r="CF5895" s="20"/>
      <c r="CG5895" s="20"/>
      <c r="CH5895" s="20"/>
      <c r="CI5895" s="20"/>
      <c r="CJ5895" s="20"/>
      <c r="CK5895" s="20"/>
      <c r="CL5895" s="20"/>
      <c r="CM5895" s="20"/>
      <c r="CN5895" s="20"/>
      <c r="CO5895" s="20"/>
      <c r="CP5895" s="20"/>
      <c r="CQ5895" s="20"/>
      <c r="CR5895" s="20"/>
      <c r="CS5895" s="20"/>
      <c r="CT5895" s="20"/>
      <c r="CU5895" s="20"/>
      <c r="CV5895" s="20"/>
      <c r="CW5895" s="20"/>
      <c r="CX5895" s="20"/>
      <c r="CY5895" s="20"/>
      <c r="CZ5895" s="20"/>
      <c r="DA5895" s="20"/>
      <c r="DB5895" s="20"/>
      <c r="DC5895" s="20"/>
      <c r="DD5895" s="20"/>
      <c r="DE5895" s="20"/>
      <c r="DF5895" s="20"/>
      <c r="DG5895" s="20"/>
      <c r="DH5895" s="20"/>
      <c r="DI5895" s="20"/>
      <c r="DJ5895" s="20"/>
      <c r="DK5895" s="20"/>
      <c r="DL5895" s="20"/>
      <c r="DM5895" s="20"/>
      <c r="DN5895" s="20"/>
      <c r="DO5895" s="20"/>
      <c r="DP5895" s="20"/>
      <c r="DQ5895" s="20"/>
      <c r="DR5895" s="20"/>
      <c r="DS5895" s="20"/>
      <c r="DT5895" s="20"/>
      <c r="DU5895" s="20"/>
      <c r="DV5895" s="20"/>
      <c r="DW5895" s="20"/>
      <c r="DX5895" s="20"/>
      <c r="DY5895" s="20"/>
    </row>
    <row r="5896" spans="1:129" x14ac:dyDescent="0.15">
      <c r="B5896" s="77" t="s">
        <v>2036</v>
      </c>
      <c r="C5896" s="75"/>
      <c r="D5896" s="145" t="s">
        <v>38</v>
      </c>
      <c r="E5896" s="285" t="s">
        <v>2037</v>
      </c>
      <c r="F5896" s="285">
        <f t="shared" si="813"/>
        <v>0.12398319229999999</v>
      </c>
      <c r="G5896" s="285">
        <f t="shared" si="814"/>
        <v>9.4709999199999988E-3</v>
      </c>
      <c r="H5896" s="285">
        <f t="shared" si="815"/>
        <v>2.89946115E-2</v>
      </c>
      <c r="I5896" s="285">
        <f t="shared" si="816"/>
        <v>2.6760038800000001E-3</v>
      </c>
      <c r="J5896" s="285">
        <v>8.2841577E-2</v>
      </c>
      <c r="K5896" s="285">
        <v>2.6396135000000001E-2</v>
      </c>
      <c r="L5896" s="285">
        <v>1.5369629999999999E-3</v>
      </c>
      <c r="M5896" s="285">
        <v>2.4732071999999998E-4</v>
      </c>
      <c r="N5896" s="285">
        <v>7.8003546999999996E-3</v>
      </c>
      <c r="O5896" s="285">
        <v>1.4233245000000001E-3</v>
      </c>
      <c r="P5896" s="285">
        <v>1.0615135E-3</v>
      </c>
      <c r="Q5896" s="285">
        <v>4.7231867999999999E-4</v>
      </c>
      <c r="R5896" s="285">
        <v>0</v>
      </c>
      <c r="S5896" s="285">
        <v>0</v>
      </c>
      <c r="T5896" s="285">
        <v>0</v>
      </c>
      <c r="U5896" s="285">
        <v>2.2036852E-3</v>
      </c>
      <c r="V5896" s="110"/>
      <c r="W5896" s="89">
        <f>J5896/0.135</f>
        <v>0.61364131111111109</v>
      </c>
      <c r="X5896" s="248">
        <v>-40.672465000000003</v>
      </c>
      <c r="Y5896" s="248">
        <v>-20.738709</v>
      </c>
      <c r="Z5896" s="248">
        <v>-14.888465999999999</v>
      </c>
      <c r="AA5896" s="248">
        <v>-2.5977967000000001E-3</v>
      </c>
      <c r="AB5896" s="248">
        <v>-1.7317068</v>
      </c>
      <c r="AC5896" s="248">
        <v>-0.79941415000000005</v>
      </c>
      <c r="AD5896" s="248">
        <v>-2.5115706000000002</v>
      </c>
      <c r="AE5896" s="250">
        <v>1.2133187999999999E-6</v>
      </c>
      <c r="AF5896" s="250">
        <v>3.1575231999999999E-9</v>
      </c>
      <c r="AG5896" s="78">
        <v>2.7533299000000001E-2</v>
      </c>
      <c r="AH5896" s="85"/>
      <c r="AI5896" s="85"/>
      <c r="AJ5896" s="85"/>
      <c r="AK5896" s="85"/>
      <c r="AL5896" s="85"/>
      <c r="AM5896" s="85"/>
      <c r="AN5896" s="85"/>
      <c r="AS5896" s="20"/>
      <c r="AT5896" s="20"/>
      <c r="AU5896" s="20"/>
      <c r="AV5896" s="20"/>
      <c r="AW5896" s="20"/>
      <c r="AX5896" s="20"/>
      <c r="AY5896" s="20"/>
      <c r="AZ5896" s="20"/>
      <c r="BA5896" s="20"/>
      <c r="BB5896" s="20"/>
      <c r="BC5896" s="20"/>
      <c r="BD5896" s="20"/>
      <c r="BE5896" s="20"/>
      <c r="BF5896" s="20"/>
      <c r="BG5896" s="20"/>
      <c r="BH5896" s="20"/>
      <c r="BI5896" s="20"/>
      <c r="BJ5896" s="20"/>
      <c r="BK5896" s="20"/>
      <c r="BL5896" s="20"/>
      <c r="BM5896" s="20"/>
      <c r="BN5896" s="20"/>
      <c r="BO5896" s="20"/>
      <c r="BP5896" s="20"/>
      <c r="BQ5896" s="20"/>
      <c r="BR5896" s="20"/>
      <c r="BS5896" s="20"/>
      <c r="BT5896" s="20"/>
      <c r="BU5896" s="20"/>
      <c r="BV5896" s="20"/>
      <c r="BW5896" s="20"/>
      <c r="BX5896" s="20"/>
      <c r="BY5896" s="20"/>
      <c r="BZ5896" s="20"/>
      <c r="CA5896" s="20"/>
      <c r="CB5896" s="20"/>
      <c r="CC5896" s="20"/>
      <c r="CD5896" s="20"/>
      <c r="CE5896" s="20"/>
      <c r="CF5896" s="20"/>
      <c r="CG5896" s="20"/>
      <c r="CH5896" s="20"/>
      <c r="CI5896" s="20"/>
      <c r="CJ5896" s="20"/>
      <c r="CK5896" s="20"/>
      <c r="CL5896" s="20"/>
      <c r="CM5896" s="20"/>
      <c r="CN5896" s="20"/>
      <c r="CO5896" s="20"/>
      <c r="CP5896" s="20"/>
      <c r="CQ5896" s="20"/>
      <c r="CR5896" s="20"/>
      <c r="CS5896" s="20"/>
      <c r="CT5896" s="20"/>
      <c r="CU5896" s="20"/>
      <c r="CV5896" s="20"/>
      <c r="CW5896" s="20"/>
      <c r="CX5896" s="20"/>
      <c r="CY5896" s="20"/>
      <c r="CZ5896" s="20"/>
      <c r="DA5896" s="20"/>
      <c r="DB5896" s="20"/>
      <c r="DC5896" s="20"/>
      <c r="DD5896" s="20"/>
      <c r="DE5896" s="20"/>
      <c r="DF5896" s="20"/>
      <c r="DG5896" s="20"/>
      <c r="DH5896" s="20"/>
      <c r="DI5896" s="20"/>
      <c r="DJ5896" s="20"/>
      <c r="DK5896" s="20"/>
      <c r="DL5896" s="20"/>
      <c r="DM5896" s="20"/>
      <c r="DN5896" s="20"/>
      <c r="DO5896" s="20"/>
      <c r="DP5896" s="20"/>
      <c r="DQ5896" s="20"/>
      <c r="DR5896" s="20"/>
      <c r="DS5896" s="20"/>
      <c r="DT5896" s="20"/>
      <c r="DU5896" s="20"/>
      <c r="DV5896" s="20"/>
      <c r="DW5896" s="20"/>
      <c r="DX5896" s="20"/>
      <c r="DY5896" s="20"/>
    </row>
    <row r="5897" spans="1:129" x14ac:dyDescent="0.15">
      <c r="A5897" s="61" t="s">
        <v>2038</v>
      </c>
      <c r="B5897" s="67" t="s">
        <v>2039</v>
      </c>
      <c r="C5897" s="114" t="s">
        <v>2040</v>
      </c>
      <c r="D5897" s="75"/>
      <c r="E5897" s="73"/>
      <c r="F5897" s="246">
        <f t="shared" si="813"/>
        <v>0</v>
      </c>
      <c r="G5897" s="246">
        <f t="shared" si="814"/>
        <v>0</v>
      </c>
      <c r="H5897" s="246">
        <f t="shared" si="815"/>
        <v>0</v>
      </c>
      <c r="I5897" s="246">
        <f t="shared" si="816"/>
        <v>0</v>
      </c>
      <c r="J5897" s="246"/>
      <c r="K5897" s="246"/>
      <c r="L5897" s="246"/>
      <c r="M5897" s="246"/>
      <c r="N5897" s="246"/>
      <c r="O5897" s="246"/>
      <c r="P5897" s="246"/>
      <c r="Q5897" s="246"/>
      <c r="R5897" s="246"/>
      <c r="S5897" s="246"/>
      <c r="T5897" s="246"/>
      <c r="U5897" s="246"/>
      <c r="V5897" s="246"/>
      <c r="W5897" s="246"/>
      <c r="X5897" s="247"/>
      <c r="Y5897" s="247"/>
      <c r="Z5897" s="247"/>
      <c r="AA5897" s="247"/>
      <c r="AB5897" s="247"/>
      <c r="AC5897" s="247"/>
      <c r="AD5897" s="247"/>
      <c r="AE5897" s="70"/>
      <c r="AF5897" s="70"/>
      <c r="AG5897" s="70"/>
      <c r="AH5897" s="85"/>
      <c r="AI5897" s="85"/>
      <c r="AJ5897" s="85"/>
      <c r="AK5897" s="85"/>
      <c r="AL5897" s="85"/>
      <c r="AM5897" s="85"/>
      <c r="AN5897" s="85"/>
      <c r="AS5897" s="20"/>
      <c r="AT5897" s="20"/>
      <c r="AU5897" s="20"/>
      <c r="AV5897" s="20"/>
      <c r="AW5897" s="20"/>
      <c r="AX5897" s="20"/>
      <c r="AY5897" s="20"/>
      <c r="AZ5897" s="20"/>
      <c r="BA5897" s="20"/>
      <c r="BB5897" s="20"/>
      <c r="BC5897" s="20"/>
      <c r="BD5897" s="20"/>
      <c r="BE5897" s="20"/>
      <c r="BF5897" s="20"/>
      <c r="BG5897" s="20"/>
      <c r="BH5897" s="20"/>
      <c r="BI5897" s="20"/>
      <c r="BJ5897" s="20"/>
      <c r="BK5897" s="20"/>
      <c r="BL5897" s="20"/>
      <c r="BM5897" s="20"/>
      <c r="BN5897" s="20"/>
      <c r="BO5897" s="20"/>
      <c r="BP5897" s="20"/>
      <c r="BQ5897" s="20"/>
      <c r="BR5897" s="20"/>
      <c r="BS5897" s="20"/>
      <c r="BT5897" s="20"/>
      <c r="BU5897" s="20"/>
      <c r="BV5897" s="20"/>
      <c r="BW5897" s="20"/>
      <c r="BX5897" s="20"/>
      <c r="BY5897" s="20"/>
      <c r="BZ5897" s="20"/>
      <c r="CA5897" s="20"/>
      <c r="CB5897" s="20"/>
      <c r="CC5897" s="20"/>
      <c r="CD5897" s="20"/>
      <c r="CE5897" s="20"/>
      <c r="CF5897" s="20"/>
      <c r="CG5897" s="20"/>
      <c r="CH5897" s="20"/>
      <c r="CI5897" s="20"/>
      <c r="CJ5897" s="20"/>
      <c r="CK5897" s="20"/>
      <c r="CL5897" s="20"/>
      <c r="CM5897" s="20"/>
      <c r="CN5897" s="20"/>
      <c r="CO5897" s="20"/>
      <c r="CP5897" s="20"/>
      <c r="CQ5897" s="20"/>
      <c r="CR5897" s="20"/>
      <c r="CS5897" s="20"/>
      <c r="CT5897" s="20"/>
      <c r="CU5897" s="20"/>
      <c r="CV5897" s="20"/>
      <c r="CW5897" s="20"/>
      <c r="CX5897" s="20"/>
      <c r="CY5897" s="20"/>
      <c r="CZ5897" s="20"/>
      <c r="DA5897" s="20"/>
      <c r="DB5897" s="20"/>
      <c r="DC5897" s="20"/>
      <c r="DD5897" s="20"/>
      <c r="DE5897" s="20"/>
      <c r="DF5897" s="20"/>
      <c r="DG5897" s="20"/>
      <c r="DH5897" s="20"/>
      <c r="DI5897" s="20"/>
      <c r="DJ5897" s="20"/>
      <c r="DK5897" s="20"/>
      <c r="DL5897" s="20"/>
      <c r="DM5897" s="20"/>
      <c r="DN5897" s="20"/>
      <c r="DO5897" s="20"/>
      <c r="DP5897" s="20"/>
      <c r="DQ5897" s="20"/>
      <c r="DR5897" s="20"/>
      <c r="DS5897" s="20"/>
      <c r="DT5897" s="20"/>
      <c r="DU5897" s="20"/>
      <c r="DV5897" s="20"/>
      <c r="DW5897" s="20"/>
      <c r="DX5897" s="20"/>
      <c r="DY5897" s="20"/>
    </row>
    <row r="5898" spans="1:129" x14ac:dyDescent="0.15">
      <c r="B5898" s="77" t="s">
        <v>2041</v>
      </c>
      <c r="C5898" s="75"/>
      <c r="D5898" s="145" t="s">
        <v>38</v>
      </c>
      <c r="E5898" s="285" t="s">
        <v>2042</v>
      </c>
      <c r="F5898" s="285">
        <f t="shared" si="813"/>
        <v>-0.15606656077</v>
      </c>
      <c r="G5898" s="285">
        <f t="shared" si="814"/>
        <v>-1.192182887E-2</v>
      </c>
      <c r="H5898" s="285">
        <f t="shared" si="815"/>
        <v>-3.6497603300000001E-2</v>
      </c>
      <c r="I5898" s="285">
        <f t="shared" si="816"/>
        <v>-3.3684785999999996E-3</v>
      </c>
      <c r="J5898" s="285">
        <v>-0.10427865</v>
      </c>
      <c r="K5898" s="285">
        <v>-3.3226713999999997E-2</v>
      </c>
      <c r="L5898" s="285">
        <v>-1.9346859000000001E-3</v>
      </c>
      <c r="M5898" s="285">
        <v>-3.1132037000000001E-4</v>
      </c>
      <c r="N5898" s="285">
        <v>-9.8188675E-3</v>
      </c>
      <c r="O5898" s="285">
        <v>-1.7916410000000001E-3</v>
      </c>
      <c r="P5898" s="285">
        <v>-1.3362033999999999E-3</v>
      </c>
      <c r="Q5898" s="285">
        <v>-5.9454150000000003E-4</v>
      </c>
      <c r="R5898" s="285">
        <v>0</v>
      </c>
      <c r="S5898" s="285">
        <v>0</v>
      </c>
      <c r="T5898" s="285">
        <v>0</v>
      </c>
      <c r="U5898" s="285">
        <v>-2.7739370999999998E-3</v>
      </c>
      <c r="V5898" s="110"/>
      <c r="W5898" s="89">
        <f t="shared" ref="W5898:W5904" si="817">J5898/0.135</f>
        <v>-0.77243444444444442</v>
      </c>
      <c r="X5898" s="248">
        <v>-20.336231999999999</v>
      </c>
      <c r="Y5898" s="248">
        <v>-10.369355000000001</v>
      </c>
      <c r="Z5898" s="248">
        <v>-7.4442329999999997</v>
      </c>
      <c r="AA5898" s="248">
        <v>-1.2988984000000001E-3</v>
      </c>
      <c r="AB5898" s="248">
        <v>-0.86585341000000005</v>
      </c>
      <c r="AC5898" s="248">
        <v>-0.39970707999999999</v>
      </c>
      <c r="AD5898" s="248">
        <v>-1.2557853000000001</v>
      </c>
      <c r="AE5898" s="250">
        <v>-1.5272916E-6</v>
      </c>
      <c r="AF5898" s="250">
        <v>-3.9746016000000004E-9</v>
      </c>
      <c r="AG5898" s="78">
        <v>-3.4658145000000001E-2</v>
      </c>
      <c r="AH5898" s="85"/>
      <c r="AI5898" s="85"/>
      <c r="AJ5898" s="85"/>
      <c r="AK5898" s="85"/>
      <c r="AL5898" s="85"/>
      <c r="AM5898" s="85"/>
      <c r="AN5898" s="85"/>
      <c r="AS5898" s="20"/>
      <c r="AT5898" s="20"/>
      <c r="AU5898" s="20"/>
      <c r="AV5898" s="20"/>
      <c r="AW5898" s="20"/>
      <c r="AX5898" s="20"/>
      <c r="AY5898" s="20"/>
      <c r="AZ5898" s="20"/>
      <c r="BA5898" s="20"/>
      <c r="BB5898" s="20"/>
      <c r="BC5898" s="20"/>
      <c r="BD5898" s="20"/>
      <c r="BE5898" s="20"/>
      <c r="BF5898" s="20"/>
      <c r="BG5898" s="20"/>
      <c r="BH5898" s="20"/>
      <c r="BI5898" s="20"/>
      <c r="BJ5898" s="20"/>
      <c r="BK5898" s="20"/>
      <c r="BL5898" s="20"/>
      <c r="BM5898" s="20"/>
      <c r="BN5898" s="20"/>
      <c r="BO5898" s="20"/>
      <c r="BP5898" s="20"/>
      <c r="BQ5898" s="20"/>
      <c r="BR5898" s="20"/>
      <c r="BS5898" s="20"/>
      <c r="BT5898" s="20"/>
      <c r="BU5898" s="20"/>
      <c r="BV5898" s="20"/>
      <c r="BW5898" s="20"/>
      <c r="BX5898" s="20"/>
      <c r="BY5898" s="20"/>
      <c r="BZ5898" s="20"/>
      <c r="CA5898" s="20"/>
      <c r="CB5898" s="20"/>
      <c r="CC5898" s="20"/>
      <c r="CD5898" s="20"/>
      <c r="CE5898" s="20"/>
      <c r="CF5898" s="20"/>
      <c r="CG5898" s="20"/>
      <c r="CH5898" s="20"/>
      <c r="CI5898" s="20"/>
      <c r="CJ5898" s="20"/>
      <c r="CK5898" s="20"/>
      <c r="CL5898" s="20"/>
      <c r="CM5898" s="20"/>
      <c r="CN5898" s="20"/>
      <c r="CO5898" s="20"/>
      <c r="CP5898" s="20"/>
      <c r="CQ5898" s="20"/>
      <c r="CR5898" s="20"/>
      <c r="CS5898" s="20"/>
      <c r="CT5898" s="20"/>
      <c r="CU5898" s="20"/>
      <c r="CV5898" s="20"/>
      <c r="CW5898" s="20"/>
      <c r="CX5898" s="20"/>
      <c r="CY5898" s="20"/>
      <c r="CZ5898" s="20"/>
      <c r="DA5898" s="20"/>
      <c r="DB5898" s="20"/>
      <c r="DC5898" s="20"/>
      <c r="DD5898" s="20"/>
      <c r="DE5898" s="20"/>
      <c r="DF5898" s="20"/>
      <c r="DG5898" s="20"/>
      <c r="DH5898" s="20"/>
      <c r="DI5898" s="20"/>
      <c r="DJ5898" s="20"/>
      <c r="DK5898" s="20"/>
      <c r="DL5898" s="20"/>
      <c r="DM5898" s="20"/>
      <c r="DN5898" s="20"/>
      <c r="DO5898" s="20"/>
      <c r="DP5898" s="20"/>
      <c r="DQ5898" s="20"/>
      <c r="DR5898" s="20"/>
      <c r="DS5898" s="20"/>
      <c r="DT5898" s="20"/>
      <c r="DU5898" s="20"/>
      <c r="DV5898" s="20"/>
      <c r="DW5898" s="20"/>
      <c r="DX5898" s="20"/>
      <c r="DY5898" s="20"/>
    </row>
    <row r="5899" spans="1:129" x14ac:dyDescent="0.15">
      <c r="B5899" s="77" t="s">
        <v>2043</v>
      </c>
      <c r="C5899" s="106">
        <v>1</v>
      </c>
      <c r="D5899" s="145" t="s">
        <v>38</v>
      </c>
      <c r="E5899" s="285" t="s">
        <v>2044</v>
      </c>
      <c r="F5899" s="285">
        <f t="shared" si="813"/>
        <v>-0.13485891046999998</v>
      </c>
      <c r="G5899" s="285">
        <f t="shared" si="814"/>
        <v>-1.030178942E-2</v>
      </c>
      <c r="H5899" s="285">
        <f t="shared" si="815"/>
        <v>-3.1537997999999998E-2</v>
      </c>
      <c r="I5899" s="285">
        <f t="shared" si="816"/>
        <v>-2.9107410500000003E-3</v>
      </c>
      <c r="J5899" s="285">
        <v>-9.0108382000000001E-2</v>
      </c>
      <c r="K5899" s="285">
        <v>-2.8711585000000001E-2</v>
      </c>
      <c r="L5899" s="285">
        <v>-1.6717843E-3</v>
      </c>
      <c r="M5899" s="285">
        <v>-2.6901551999999998E-4</v>
      </c>
      <c r="N5899" s="285">
        <v>-8.4845962999999993E-3</v>
      </c>
      <c r="O5899" s="285">
        <v>-1.5481776E-3</v>
      </c>
      <c r="P5899" s="285">
        <v>-1.1546287E-3</v>
      </c>
      <c r="Q5899" s="285">
        <v>-5.1375015000000004E-4</v>
      </c>
      <c r="R5899" s="285">
        <v>0</v>
      </c>
      <c r="S5899" s="285">
        <v>0</v>
      </c>
      <c r="T5899" s="285">
        <v>0</v>
      </c>
      <c r="U5899" s="285">
        <v>-2.3969909000000002E-3</v>
      </c>
      <c r="V5899" s="110"/>
      <c r="W5899" s="89">
        <f t="shared" si="817"/>
        <v>-0.66746949629629626</v>
      </c>
      <c r="X5899" s="248">
        <v>-17.572772000000001</v>
      </c>
      <c r="Y5899" s="248">
        <v>-8.9602784999999994</v>
      </c>
      <c r="Z5899" s="248">
        <v>-6.4326473000000002</v>
      </c>
      <c r="AA5899" s="248">
        <v>-1.122393E-3</v>
      </c>
      <c r="AB5899" s="248">
        <v>-0.74819387999999998</v>
      </c>
      <c r="AC5899" s="248">
        <v>-0.34539147999999997</v>
      </c>
      <c r="AD5899" s="248">
        <v>-1.0851385</v>
      </c>
      <c r="AE5899" s="250">
        <v>-1.3197502E-6</v>
      </c>
      <c r="AF5899" s="250">
        <v>-3.4344989000000001E-9</v>
      </c>
      <c r="AG5899" s="78">
        <v>-2.9948500999999999E-2</v>
      </c>
      <c r="AH5899" s="85"/>
      <c r="AI5899" s="85"/>
      <c r="AJ5899" s="85"/>
      <c r="AK5899" s="85"/>
      <c r="AL5899" s="85"/>
      <c r="AM5899" s="85"/>
      <c r="AN5899" s="85"/>
      <c r="AS5899" s="20"/>
      <c r="AT5899" s="20"/>
      <c r="AU5899" s="20"/>
      <c r="AV5899" s="20"/>
      <c r="AW5899" s="20"/>
      <c r="AX5899" s="20"/>
      <c r="AY5899" s="20"/>
      <c r="AZ5899" s="20"/>
      <c r="BA5899" s="20"/>
      <c r="BB5899" s="20"/>
      <c r="BC5899" s="20"/>
      <c r="BD5899" s="20"/>
      <c r="BE5899" s="20"/>
      <c r="BF5899" s="20"/>
      <c r="BG5899" s="20"/>
      <c r="BH5899" s="20"/>
      <c r="BI5899" s="20"/>
      <c r="BJ5899" s="20"/>
      <c r="BK5899" s="20"/>
      <c r="BL5899" s="20"/>
      <c r="BM5899" s="20"/>
      <c r="BN5899" s="20"/>
      <c r="BO5899" s="20"/>
      <c r="BP5899" s="20"/>
      <c r="BQ5899" s="20"/>
      <c r="BR5899" s="20"/>
      <c r="BS5899" s="20"/>
      <c r="BT5899" s="20"/>
      <c r="BU5899" s="20"/>
      <c r="BV5899" s="20"/>
      <c r="BW5899" s="20"/>
      <c r="BX5899" s="20"/>
      <c r="BY5899" s="20"/>
      <c r="BZ5899" s="20"/>
      <c r="CA5899" s="20"/>
      <c r="CB5899" s="20"/>
      <c r="CC5899" s="20"/>
      <c r="CD5899" s="20"/>
      <c r="CE5899" s="20"/>
      <c r="CF5899" s="20"/>
      <c r="CG5899" s="20"/>
      <c r="CH5899" s="20"/>
      <c r="CI5899" s="20"/>
      <c r="CJ5899" s="20"/>
      <c r="CK5899" s="20"/>
      <c r="CL5899" s="20"/>
      <c r="CM5899" s="20"/>
      <c r="CN5899" s="20"/>
      <c r="CO5899" s="20"/>
      <c r="CP5899" s="20"/>
      <c r="CQ5899" s="20"/>
      <c r="CR5899" s="20"/>
      <c r="CS5899" s="20"/>
      <c r="CT5899" s="20"/>
      <c r="CU5899" s="20"/>
      <c r="CV5899" s="20"/>
      <c r="CW5899" s="20"/>
      <c r="CX5899" s="20"/>
      <c r="CY5899" s="20"/>
      <c r="CZ5899" s="20"/>
      <c r="DA5899" s="20"/>
      <c r="DB5899" s="20"/>
      <c r="DC5899" s="20"/>
      <c r="DD5899" s="20"/>
      <c r="DE5899" s="20"/>
      <c r="DF5899" s="20"/>
      <c r="DG5899" s="20"/>
      <c r="DH5899" s="20"/>
      <c r="DI5899" s="20"/>
      <c r="DJ5899" s="20"/>
      <c r="DK5899" s="20"/>
      <c r="DL5899" s="20"/>
      <c r="DM5899" s="20"/>
      <c r="DN5899" s="20"/>
      <c r="DO5899" s="20"/>
      <c r="DP5899" s="20"/>
      <c r="DQ5899" s="20"/>
      <c r="DR5899" s="20"/>
      <c r="DS5899" s="20"/>
      <c r="DT5899" s="20"/>
      <c r="DU5899" s="20"/>
      <c r="DV5899" s="20"/>
      <c r="DW5899" s="20"/>
      <c r="DX5899" s="20"/>
      <c r="DY5899" s="20"/>
    </row>
    <row r="5900" spans="1:129" x14ac:dyDescent="0.15">
      <c r="B5900" s="77" t="s">
        <v>2045</v>
      </c>
      <c r="C5900" s="75"/>
      <c r="D5900" s="145" t="s">
        <v>38</v>
      </c>
      <c r="E5900" s="285" t="s">
        <v>2046</v>
      </c>
      <c r="F5900" s="285">
        <f t="shared" si="813"/>
        <v>-6.8299512789999989E-2</v>
      </c>
      <c r="G5900" s="285">
        <f t="shared" si="814"/>
        <v>-5.2173578699999997E-3</v>
      </c>
      <c r="H5900" s="285">
        <f t="shared" si="815"/>
        <v>-1.597247043E-2</v>
      </c>
      <c r="I5900" s="285">
        <f t="shared" si="816"/>
        <v>-1.4741494899999999E-3</v>
      </c>
      <c r="J5900" s="285">
        <v>-4.5635534999999998E-2</v>
      </c>
      <c r="K5900" s="285">
        <v>-1.4541029E-2</v>
      </c>
      <c r="L5900" s="285">
        <v>-8.4667784999999996E-4</v>
      </c>
      <c r="M5900" s="285">
        <v>-1.3624334E-4</v>
      </c>
      <c r="N5900" s="285">
        <v>-4.2970374999999998E-3</v>
      </c>
      <c r="O5900" s="285">
        <v>-7.8407702999999998E-4</v>
      </c>
      <c r="P5900" s="285">
        <v>-5.8476358000000004E-4</v>
      </c>
      <c r="Q5900" s="285">
        <v>-2.6018959E-4</v>
      </c>
      <c r="R5900" s="285">
        <v>0</v>
      </c>
      <c r="S5900" s="285">
        <v>0</v>
      </c>
      <c r="T5900" s="285">
        <v>0</v>
      </c>
      <c r="U5900" s="285">
        <v>-1.2139599E-3</v>
      </c>
      <c r="V5900" s="110"/>
      <c r="W5900" s="89">
        <f t="shared" si="817"/>
        <v>-0.33804099999999998</v>
      </c>
      <c r="X5900" s="248">
        <v>-8.8997588000000007</v>
      </c>
      <c r="Y5900" s="248">
        <v>-4.5379474999999996</v>
      </c>
      <c r="Z5900" s="248">
        <v>-3.2578246000000002</v>
      </c>
      <c r="AA5900" s="248">
        <v>-5.6843775000000002E-4</v>
      </c>
      <c r="AB5900" s="248">
        <v>-0.37892399999999998</v>
      </c>
      <c r="AC5900" s="248">
        <v>-0.17492406999999999</v>
      </c>
      <c r="AD5900" s="248">
        <v>-0.54957016000000003</v>
      </c>
      <c r="AE5900" s="250">
        <v>-6.6838963E-7</v>
      </c>
      <c r="AF5900" s="250">
        <v>-1.7394074999999999E-9</v>
      </c>
      <c r="AG5900" s="78">
        <v>-1.5167467E-2</v>
      </c>
      <c r="AH5900" s="85"/>
      <c r="AI5900" s="85"/>
      <c r="AJ5900" s="85"/>
      <c r="AK5900" s="85"/>
      <c r="AL5900" s="85"/>
      <c r="AM5900" s="85"/>
      <c r="AN5900" s="85"/>
      <c r="AS5900" s="20"/>
      <c r="AT5900" s="20"/>
      <c r="AU5900" s="20"/>
      <c r="AV5900" s="20"/>
      <c r="AW5900" s="20"/>
      <c r="AX5900" s="20"/>
      <c r="AY5900" s="20"/>
      <c r="AZ5900" s="20"/>
      <c r="BA5900" s="20"/>
      <c r="BB5900" s="20"/>
      <c r="BC5900" s="20"/>
      <c r="BD5900" s="20"/>
      <c r="BE5900" s="20"/>
      <c r="BF5900" s="20"/>
      <c r="BG5900" s="20"/>
      <c r="BH5900" s="20"/>
      <c r="BI5900" s="20"/>
      <c r="BJ5900" s="20"/>
      <c r="BK5900" s="20"/>
      <c r="BL5900" s="20"/>
      <c r="BM5900" s="20"/>
      <c r="BN5900" s="20"/>
      <c r="BO5900" s="20"/>
      <c r="BP5900" s="20"/>
      <c r="BQ5900" s="20"/>
      <c r="BR5900" s="20"/>
      <c r="BS5900" s="20"/>
      <c r="BT5900" s="20"/>
      <c r="BU5900" s="20"/>
      <c r="BV5900" s="20"/>
      <c r="BW5900" s="20"/>
      <c r="BX5900" s="20"/>
      <c r="BY5900" s="20"/>
      <c r="BZ5900" s="20"/>
      <c r="CA5900" s="20"/>
      <c r="CB5900" s="20"/>
      <c r="CC5900" s="20"/>
      <c r="CD5900" s="20"/>
      <c r="CE5900" s="20"/>
      <c r="CF5900" s="20"/>
      <c r="CG5900" s="20"/>
      <c r="CH5900" s="20"/>
      <c r="CI5900" s="20"/>
      <c r="CJ5900" s="20"/>
      <c r="CK5900" s="20"/>
      <c r="CL5900" s="20"/>
      <c r="CM5900" s="20"/>
      <c r="CN5900" s="20"/>
      <c r="CO5900" s="20"/>
      <c r="CP5900" s="20"/>
      <c r="CQ5900" s="20"/>
      <c r="CR5900" s="20"/>
      <c r="CS5900" s="20"/>
      <c r="CT5900" s="20"/>
      <c r="CU5900" s="20"/>
      <c r="CV5900" s="20"/>
      <c r="CW5900" s="20"/>
      <c r="CX5900" s="20"/>
      <c r="CY5900" s="20"/>
      <c r="CZ5900" s="20"/>
      <c r="DA5900" s="20"/>
      <c r="DB5900" s="20"/>
      <c r="DC5900" s="20"/>
      <c r="DD5900" s="20"/>
      <c r="DE5900" s="20"/>
      <c r="DF5900" s="20"/>
      <c r="DG5900" s="20"/>
      <c r="DH5900" s="20"/>
      <c r="DI5900" s="20"/>
      <c r="DJ5900" s="20"/>
      <c r="DK5900" s="20"/>
      <c r="DL5900" s="20"/>
      <c r="DM5900" s="20"/>
      <c r="DN5900" s="20"/>
      <c r="DO5900" s="20"/>
      <c r="DP5900" s="20"/>
      <c r="DQ5900" s="20"/>
      <c r="DR5900" s="20"/>
      <c r="DS5900" s="20"/>
      <c r="DT5900" s="20"/>
      <c r="DU5900" s="20"/>
      <c r="DV5900" s="20"/>
      <c r="DW5900" s="20"/>
      <c r="DX5900" s="20"/>
      <c r="DY5900" s="20"/>
    </row>
    <row r="5901" spans="1:129" x14ac:dyDescent="0.15">
      <c r="B5901" s="77" t="s">
        <v>2047</v>
      </c>
      <c r="C5901" s="75"/>
      <c r="D5901" s="145" t="s">
        <v>38</v>
      </c>
      <c r="E5901" s="285" t="s">
        <v>2048</v>
      </c>
      <c r="F5901" s="285">
        <f t="shared" si="813"/>
        <v>-0.15008491782</v>
      </c>
      <c r="G5901" s="285">
        <f t="shared" si="814"/>
        <v>-1.146489463E-2</v>
      </c>
      <c r="H5901" s="285">
        <f t="shared" si="815"/>
        <v>-3.5098740099999998E-2</v>
      </c>
      <c r="I5901" s="285">
        <f t="shared" si="816"/>
        <v>-3.2393730899999999E-3</v>
      </c>
      <c r="J5901" s="285">
        <v>-0.10028191</v>
      </c>
      <c r="K5901" s="285">
        <v>-3.1953216E-2</v>
      </c>
      <c r="L5901" s="285">
        <v>-1.8605341000000001E-3</v>
      </c>
      <c r="M5901" s="285">
        <v>-2.9938822999999999E-4</v>
      </c>
      <c r="N5901" s="285">
        <v>-9.4425346E-3</v>
      </c>
      <c r="O5901" s="285">
        <v>-1.7229718000000001E-3</v>
      </c>
      <c r="P5901" s="285">
        <v>-1.28499E-3</v>
      </c>
      <c r="Q5901" s="285">
        <v>-5.7175418999999995E-4</v>
      </c>
      <c r="R5901" s="285">
        <v>0</v>
      </c>
      <c r="S5901" s="285">
        <v>0</v>
      </c>
      <c r="T5901" s="285">
        <v>0</v>
      </c>
      <c r="U5901" s="285">
        <v>-2.6676188999999999E-3</v>
      </c>
      <c r="V5901" s="110"/>
      <c r="W5901" s="89">
        <f t="shared" si="817"/>
        <v>-0.74282896296296297</v>
      </c>
      <c r="X5901" s="248">
        <v>-19.556795000000001</v>
      </c>
      <c r="Y5901" s="248">
        <v>-9.9719228999999991</v>
      </c>
      <c r="Z5901" s="248">
        <v>-7.1589138999999999</v>
      </c>
      <c r="AA5901" s="248">
        <v>-1.2491148E-3</v>
      </c>
      <c r="AB5901" s="248">
        <v>-0.83266739000000001</v>
      </c>
      <c r="AC5901" s="248">
        <v>-0.38438728999999999</v>
      </c>
      <c r="AD5901" s="248">
        <v>-1.2076541999999999</v>
      </c>
      <c r="AE5901" s="250">
        <v>-1.4687543000000001E-6</v>
      </c>
      <c r="AF5901" s="250">
        <v>-3.8222649000000003E-9</v>
      </c>
      <c r="AG5901" s="78">
        <v>-3.3329784000000001E-2</v>
      </c>
      <c r="AH5901" s="85"/>
      <c r="AI5901" s="85"/>
      <c r="AJ5901" s="85"/>
      <c r="AK5901" s="85"/>
      <c r="AL5901" s="85"/>
      <c r="AM5901" s="85"/>
      <c r="AN5901" s="85"/>
      <c r="AS5901" s="20"/>
      <c r="AT5901" s="20"/>
      <c r="AU5901" s="20"/>
      <c r="AV5901" s="20"/>
      <c r="AW5901" s="20"/>
      <c r="AX5901" s="20"/>
      <c r="AY5901" s="20"/>
      <c r="AZ5901" s="20"/>
      <c r="BA5901" s="20"/>
      <c r="BB5901" s="20"/>
      <c r="BC5901" s="20"/>
      <c r="BD5901" s="20"/>
      <c r="BE5901" s="20"/>
      <c r="BF5901" s="20"/>
      <c r="BG5901" s="20"/>
      <c r="BH5901" s="20"/>
      <c r="BI5901" s="20"/>
      <c r="BJ5901" s="20"/>
      <c r="BK5901" s="20"/>
      <c r="BL5901" s="20"/>
      <c r="BM5901" s="20"/>
      <c r="BN5901" s="20"/>
      <c r="BO5901" s="20"/>
      <c r="BP5901" s="20"/>
      <c r="BQ5901" s="20"/>
      <c r="BR5901" s="20"/>
      <c r="BS5901" s="20"/>
      <c r="BT5901" s="20"/>
      <c r="BU5901" s="20"/>
      <c r="BV5901" s="20"/>
      <c r="BW5901" s="20"/>
      <c r="BX5901" s="20"/>
      <c r="BY5901" s="20"/>
      <c r="BZ5901" s="20"/>
      <c r="CA5901" s="20"/>
      <c r="CB5901" s="20"/>
      <c r="CC5901" s="20"/>
      <c r="CD5901" s="20"/>
      <c r="CE5901" s="20"/>
      <c r="CF5901" s="20"/>
      <c r="CG5901" s="20"/>
      <c r="CH5901" s="20"/>
      <c r="CI5901" s="20"/>
      <c r="CJ5901" s="20"/>
      <c r="CK5901" s="20"/>
      <c r="CL5901" s="20"/>
      <c r="CM5901" s="20"/>
      <c r="CN5901" s="20"/>
      <c r="CO5901" s="20"/>
      <c r="CP5901" s="20"/>
      <c r="CQ5901" s="20"/>
      <c r="CR5901" s="20"/>
      <c r="CS5901" s="20"/>
      <c r="CT5901" s="20"/>
      <c r="CU5901" s="20"/>
      <c r="CV5901" s="20"/>
      <c r="CW5901" s="20"/>
      <c r="CX5901" s="20"/>
      <c r="CY5901" s="20"/>
      <c r="CZ5901" s="20"/>
      <c r="DA5901" s="20"/>
      <c r="DB5901" s="20"/>
      <c r="DC5901" s="20"/>
      <c r="DD5901" s="20"/>
      <c r="DE5901" s="20"/>
      <c r="DF5901" s="20"/>
      <c r="DG5901" s="20"/>
      <c r="DH5901" s="20"/>
      <c r="DI5901" s="20"/>
      <c r="DJ5901" s="20"/>
      <c r="DK5901" s="20"/>
      <c r="DL5901" s="20"/>
      <c r="DM5901" s="20"/>
      <c r="DN5901" s="20"/>
      <c r="DO5901" s="20"/>
      <c r="DP5901" s="20"/>
      <c r="DQ5901" s="20"/>
      <c r="DR5901" s="20"/>
      <c r="DS5901" s="20"/>
      <c r="DT5901" s="20"/>
      <c r="DU5901" s="20"/>
      <c r="DV5901" s="20"/>
      <c r="DW5901" s="20"/>
      <c r="DX5901" s="20"/>
      <c r="DY5901" s="20"/>
    </row>
    <row r="5902" spans="1:129" x14ac:dyDescent="0.15">
      <c r="B5902" s="77" t="s">
        <v>2049</v>
      </c>
      <c r="C5902" s="75"/>
      <c r="D5902" s="145" t="s">
        <v>38</v>
      </c>
      <c r="E5902" s="285" t="s">
        <v>2050</v>
      </c>
      <c r="F5902" s="285">
        <f t="shared" si="813"/>
        <v>-0.16313578424</v>
      </c>
      <c r="G5902" s="285">
        <f t="shared" si="814"/>
        <v>-1.246184249E-2</v>
      </c>
      <c r="H5902" s="285">
        <f t="shared" si="815"/>
        <v>-3.8150803999999996E-2</v>
      </c>
      <c r="I5902" s="285">
        <f t="shared" si="816"/>
        <v>-3.5210577499999998E-3</v>
      </c>
      <c r="J5902" s="285">
        <v>-0.10900208</v>
      </c>
      <c r="K5902" s="285">
        <v>-3.4731756000000003E-2</v>
      </c>
      <c r="L5902" s="285">
        <v>-2.0223197000000001E-3</v>
      </c>
      <c r="M5902" s="285">
        <v>-3.2542199E-4</v>
      </c>
      <c r="N5902" s="285">
        <v>-1.0263625E-2</v>
      </c>
      <c r="O5902" s="285">
        <v>-1.8727955E-3</v>
      </c>
      <c r="P5902" s="285">
        <v>-1.3967283E-3</v>
      </c>
      <c r="Q5902" s="285">
        <v>-6.2147194999999996E-4</v>
      </c>
      <c r="R5902" s="285">
        <v>0</v>
      </c>
      <c r="S5902" s="285">
        <v>0</v>
      </c>
      <c r="T5902" s="285">
        <v>0</v>
      </c>
      <c r="U5902" s="285">
        <v>-2.8995857999999999E-3</v>
      </c>
      <c r="V5902" s="110"/>
      <c r="W5902" s="89">
        <f t="shared" si="817"/>
        <v>-0.80742281481481482</v>
      </c>
      <c r="X5902" s="248">
        <v>-21.257386</v>
      </c>
      <c r="Y5902" s="248">
        <v>-10.839047000000001</v>
      </c>
      <c r="Z5902" s="248">
        <v>-7.7814281999999997</v>
      </c>
      <c r="AA5902" s="248">
        <v>-1.3577335E-3</v>
      </c>
      <c r="AB5902" s="248">
        <v>-0.90507325000000005</v>
      </c>
      <c r="AC5902" s="248">
        <v>-0.41781227999999998</v>
      </c>
      <c r="AD5902" s="248">
        <v>-1.3126675999999999</v>
      </c>
      <c r="AE5902" s="250">
        <v>-1.596472E-6</v>
      </c>
      <c r="AF5902" s="250">
        <v>-4.1546358000000004E-9</v>
      </c>
      <c r="AG5902" s="78">
        <v>-3.6228026000000003E-2</v>
      </c>
      <c r="AH5902" s="85"/>
      <c r="AI5902" s="85"/>
      <c r="AJ5902" s="85"/>
      <c r="AK5902" s="85"/>
      <c r="AL5902" s="85"/>
      <c r="AM5902" s="85"/>
      <c r="AN5902" s="85"/>
      <c r="AS5902" s="20"/>
      <c r="AT5902" s="20"/>
      <c r="AU5902" s="20"/>
      <c r="AV5902" s="20"/>
      <c r="AW5902" s="20"/>
      <c r="AX5902" s="20"/>
      <c r="AY5902" s="20"/>
      <c r="AZ5902" s="20"/>
      <c r="BA5902" s="20"/>
      <c r="BB5902" s="20"/>
      <c r="BC5902" s="20"/>
      <c r="BD5902" s="20"/>
      <c r="BE5902" s="20"/>
      <c r="BF5902" s="20"/>
      <c r="BG5902" s="20"/>
      <c r="BH5902" s="20"/>
      <c r="BI5902" s="20"/>
      <c r="BJ5902" s="20"/>
      <c r="BK5902" s="20"/>
      <c r="BL5902" s="20"/>
      <c r="BM5902" s="20"/>
      <c r="BN5902" s="20"/>
      <c r="BO5902" s="20"/>
      <c r="BP5902" s="20"/>
      <c r="BQ5902" s="20"/>
      <c r="BR5902" s="20"/>
      <c r="BS5902" s="20"/>
      <c r="BT5902" s="20"/>
      <c r="BU5902" s="20"/>
      <c r="BV5902" s="20"/>
      <c r="BW5902" s="20"/>
      <c r="BX5902" s="20"/>
      <c r="BY5902" s="20"/>
      <c r="BZ5902" s="20"/>
      <c r="CA5902" s="20"/>
      <c r="CB5902" s="20"/>
      <c r="CC5902" s="20"/>
      <c r="CD5902" s="20"/>
      <c r="CE5902" s="20"/>
      <c r="CF5902" s="20"/>
      <c r="CG5902" s="20"/>
      <c r="CH5902" s="20"/>
      <c r="CI5902" s="20"/>
      <c r="CJ5902" s="20"/>
      <c r="CK5902" s="20"/>
      <c r="CL5902" s="20"/>
      <c r="CM5902" s="20"/>
      <c r="CN5902" s="20"/>
      <c r="CO5902" s="20"/>
      <c r="CP5902" s="20"/>
      <c r="CQ5902" s="20"/>
      <c r="CR5902" s="20"/>
      <c r="CS5902" s="20"/>
      <c r="CT5902" s="20"/>
      <c r="CU5902" s="20"/>
      <c r="CV5902" s="20"/>
      <c r="CW5902" s="20"/>
      <c r="CX5902" s="20"/>
      <c r="CY5902" s="20"/>
      <c r="CZ5902" s="20"/>
      <c r="DA5902" s="20"/>
      <c r="DB5902" s="20"/>
      <c r="DC5902" s="20"/>
      <c r="DD5902" s="20"/>
      <c r="DE5902" s="20"/>
      <c r="DF5902" s="20"/>
      <c r="DG5902" s="20"/>
      <c r="DH5902" s="20"/>
      <c r="DI5902" s="20"/>
      <c r="DJ5902" s="20"/>
      <c r="DK5902" s="20"/>
      <c r="DL5902" s="20"/>
      <c r="DM5902" s="20"/>
      <c r="DN5902" s="20"/>
      <c r="DO5902" s="20"/>
      <c r="DP5902" s="20"/>
      <c r="DQ5902" s="20"/>
      <c r="DR5902" s="20"/>
      <c r="DS5902" s="20"/>
      <c r="DT5902" s="20"/>
      <c r="DU5902" s="20"/>
      <c r="DV5902" s="20"/>
      <c r="DW5902" s="20"/>
      <c r="DX5902" s="20"/>
      <c r="DY5902" s="20"/>
    </row>
    <row r="5903" spans="1:129" x14ac:dyDescent="0.15">
      <c r="B5903" s="77" t="s">
        <v>2051</v>
      </c>
      <c r="C5903" s="106">
        <v>1</v>
      </c>
      <c r="D5903" s="145" t="s">
        <v>38</v>
      </c>
      <c r="E5903" s="285" t="s">
        <v>2052</v>
      </c>
      <c r="F5903" s="285">
        <f t="shared" si="813"/>
        <v>-0.14084055619999999</v>
      </c>
      <c r="G5903" s="285">
        <f t="shared" si="814"/>
        <v>-1.075872355E-2</v>
      </c>
      <c r="H5903" s="285">
        <f t="shared" si="815"/>
        <v>-3.2936861099999999E-2</v>
      </c>
      <c r="I5903" s="285">
        <f t="shared" si="816"/>
        <v>-3.0398465500000001E-3</v>
      </c>
      <c r="J5903" s="285">
        <v>-9.4105124999999998E-2</v>
      </c>
      <c r="K5903" s="285">
        <v>-2.9985082999999999E-2</v>
      </c>
      <c r="L5903" s="285">
        <v>-1.745936E-3</v>
      </c>
      <c r="M5903" s="285">
        <v>-2.8094764999999998E-4</v>
      </c>
      <c r="N5903" s="285">
        <v>-8.8609291999999992E-3</v>
      </c>
      <c r="O5903" s="285">
        <v>-1.6168466999999999E-3</v>
      </c>
      <c r="P5903" s="285">
        <v>-1.2058421E-3</v>
      </c>
      <c r="Q5903" s="285">
        <v>-5.3653744999999995E-4</v>
      </c>
      <c r="R5903" s="285">
        <v>0</v>
      </c>
      <c r="S5903" s="285">
        <v>0</v>
      </c>
      <c r="T5903" s="285">
        <v>0</v>
      </c>
      <c r="U5903" s="285">
        <v>-2.5033091E-3</v>
      </c>
      <c r="V5903" s="110"/>
      <c r="W5903" s="89">
        <f t="shared" si="817"/>
        <v>-0.69707499999999989</v>
      </c>
      <c r="X5903" s="248">
        <v>-18.352209999999999</v>
      </c>
      <c r="Y5903" s="248">
        <v>-9.3577103000000008</v>
      </c>
      <c r="Z5903" s="248">
        <v>-6.7179662999999996</v>
      </c>
      <c r="AA5903" s="248">
        <v>-1.1721766E-3</v>
      </c>
      <c r="AB5903" s="248">
        <v>-0.78137990000000002</v>
      </c>
      <c r="AC5903" s="248">
        <v>-0.36071125999999998</v>
      </c>
      <c r="AD5903" s="248">
        <v>-1.1332697</v>
      </c>
      <c r="AE5903" s="250">
        <v>-1.3782875E-6</v>
      </c>
      <c r="AF5903" s="250">
        <v>-3.5868354999999998E-9</v>
      </c>
      <c r="AG5903" s="78">
        <v>-3.1276862000000002E-2</v>
      </c>
      <c r="AH5903" s="85"/>
      <c r="AI5903" s="85"/>
      <c r="AJ5903" s="85"/>
      <c r="AK5903" s="85"/>
      <c r="AL5903" s="85"/>
      <c r="AM5903" s="85"/>
      <c r="AN5903" s="85"/>
      <c r="AS5903" s="20"/>
      <c r="AT5903" s="20"/>
      <c r="AU5903" s="20"/>
      <c r="AV5903" s="20"/>
      <c r="AW5903" s="20"/>
      <c r="AX5903" s="20"/>
      <c r="AY5903" s="20"/>
      <c r="AZ5903" s="20"/>
      <c r="BA5903" s="20"/>
      <c r="BB5903" s="20"/>
      <c r="BC5903" s="20"/>
      <c r="BD5903" s="20"/>
      <c r="BE5903" s="20"/>
      <c r="BF5903" s="20"/>
      <c r="BG5903" s="20"/>
      <c r="BH5903" s="20"/>
      <c r="BI5903" s="20"/>
      <c r="BJ5903" s="20"/>
      <c r="BK5903" s="20"/>
      <c r="BL5903" s="20"/>
      <c r="BM5903" s="20"/>
      <c r="BN5903" s="20"/>
      <c r="BO5903" s="20"/>
      <c r="BP5903" s="20"/>
      <c r="BQ5903" s="20"/>
      <c r="BR5903" s="20"/>
      <c r="BS5903" s="20"/>
      <c r="BT5903" s="20"/>
      <c r="BU5903" s="20"/>
      <c r="BV5903" s="20"/>
      <c r="BW5903" s="20"/>
      <c r="BX5903" s="20"/>
      <c r="BY5903" s="20"/>
      <c r="BZ5903" s="20"/>
      <c r="CA5903" s="20"/>
      <c r="CB5903" s="20"/>
      <c r="CC5903" s="20"/>
      <c r="CD5903" s="20"/>
      <c r="CE5903" s="20"/>
      <c r="CF5903" s="20"/>
      <c r="CG5903" s="20"/>
      <c r="CH5903" s="20"/>
      <c r="CI5903" s="20"/>
      <c r="CJ5903" s="20"/>
      <c r="CK5903" s="20"/>
      <c r="CL5903" s="20"/>
      <c r="CM5903" s="20"/>
      <c r="CN5903" s="20"/>
      <c r="CO5903" s="20"/>
      <c r="CP5903" s="20"/>
      <c r="CQ5903" s="20"/>
      <c r="CR5903" s="20"/>
      <c r="CS5903" s="20"/>
      <c r="CT5903" s="20"/>
      <c r="CU5903" s="20"/>
      <c r="CV5903" s="20"/>
      <c r="CW5903" s="20"/>
      <c r="CX5903" s="20"/>
      <c r="CY5903" s="20"/>
      <c r="CZ5903" s="20"/>
      <c r="DA5903" s="20"/>
      <c r="DB5903" s="20"/>
      <c r="DC5903" s="20"/>
      <c r="DD5903" s="20"/>
      <c r="DE5903" s="20"/>
      <c r="DF5903" s="20"/>
      <c r="DG5903" s="20"/>
      <c r="DH5903" s="20"/>
      <c r="DI5903" s="20"/>
      <c r="DJ5903" s="20"/>
      <c r="DK5903" s="20"/>
      <c r="DL5903" s="20"/>
      <c r="DM5903" s="20"/>
      <c r="DN5903" s="20"/>
      <c r="DO5903" s="20"/>
      <c r="DP5903" s="20"/>
      <c r="DQ5903" s="20"/>
      <c r="DR5903" s="20"/>
      <c r="DS5903" s="20"/>
      <c r="DT5903" s="20"/>
      <c r="DU5903" s="20"/>
      <c r="DV5903" s="20"/>
      <c r="DW5903" s="20"/>
      <c r="DX5903" s="20"/>
      <c r="DY5903" s="20"/>
    </row>
    <row r="5904" spans="1:129" x14ac:dyDescent="0.15">
      <c r="B5904" s="77" t="s">
        <v>2053</v>
      </c>
      <c r="C5904" s="75"/>
      <c r="D5904" s="145" t="s">
        <v>38</v>
      </c>
      <c r="E5904" s="285" t="s">
        <v>2054</v>
      </c>
      <c r="F5904" s="285">
        <f t="shared" si="813"/>
        <v>-7.1562228729999997E-2</v>
      </c>
      <c r="G5904" s="285">
        <f t="shared" si="814"/>
        <v>-5.4665947200000006E-3</v>
      </c>
      <c r="H5904" s="285">
        <f t="shared" si="815"/>
        <v>-1.6735486379999998E-2</v>
      </c>
      <c r="I5904" s="285">
        <f t="shared" si="816"/>
        <v>-1.54457063E-3</v>
      </c>
      <c r="J5904" s="285">
        <v>-4.7815576999999998E-2</v>
      </c>
      <c r="K5904" s="285">
        <v>-1.5235663999999999E-2</v>
      </c>
      <c r="L5904" s="285">
        <v>-8.8712424E-4</v>
      </c>
      <c r="M5904" s="285">
        <v>-1.4275177999999999E-4</v>
      </c>
      <c r="N5904" s="285">
        <v>-4.5023099999999998E-3</v>
      </c>
      <c r="O5904" s="285">
        <v>-8.2153293999999997E-4</v>
      </c>
      <c r="P5904" s="285">
        <v>-6.1269814000000004E-4</v>
      </c>
      <c r="Q5904" s="285">
        <v>-2.7261902999999997E-4</v>
      </c>
      <c r="R5904" s="285">
        <v>0</v>
      </c>
      <c r="S5904" s="285">
        <v>0</v>
      </c>
      <c r="T5904" s="285">
        <v>0</v>
      </c>
      <c r="U5904" s="285">
        <v>-1.2719516000000001E-3</v>
      </c>
      <c r="V5904" s="110"/>
      <c r="W5904" s="89">
        <f t="shared" si="817"/>
        <v>-0.35418945925925921</v>
      </c>
      <c r="X5904" s="248">
        <v>-9.3249065000000009</v>
      </c>
      <c r="Y5904" s="248">
        <v>-4.7547284999999997</v>
      </c>
      <c r="Z5904" s="248">
        <v>-3.4134532000000002</v>
      </c>
      <c r="AA5904" s="248">
        <v>-5.9559241999999999E-4</v>
      </c>
      <c r="AB5904" s="248">
        <v>-0.39702546</v>
      </c>
      <c r="AC5904" s="248">
        <v>-0.18328032</v>
      </c>
      <c r="AD5904" s="248">
        <v>-0.57582350999999998</v>
      </c>
      <c r="AE5904" s="250">
        <v>-7.0031907000000003E-7</v>
      </c>
      <c r="AF5904" s="250">
        <v>-1.8225001999999999E-9</v>
      </c>
      <c r="AG5904" s="78">
        <v>-1.5892027E-2</v>
      </c>
      <c r="AH5904" s="85"/>
      <c r="AI5904" s="85"/>
      <c r="AJ5904" s="85"/>
      <c r="AK5904" s="85"/>
      <c r="AL5904" s="85"/>
      <c r="AM5904" s="85"/>
      <c r="AN5904" s="85"/>
      <c r="AS5904" s="20"/>
      <c r="AT5904" s="20"/>
      <c r="AU5904" s="20"/>
      <c r="AV5904" s="20"/>
      <c r="AW5904" s="20"/>
      <c r="AX5904" s="20"/>
      <c r="AY5904" s="20"/>
      <c r="AZ5904" s="20"/>
      <c r="BA5904" s="20"/>
      <c r="BB5904" s="20"/>
      <c r="BC5904" s="20"/>
      <c r="BD5904" s="20"/>
      <c r="BE5904" s="20"/>
      <c r="BF5904" s="20"/>
      <c r="BG5904" s="20"/>
      <c r="BH5904" s="20"/>
      <c r="BI5904" s="20"/>
      <c r="BJ5904" s="20"/>
      <c r="BK5904" s="20"/>
      <c r="BL5904" s="20"/>
      <c r="BM5904" s="20"/>
      <c r="BN5904" s="20"/>
      <c r="BO5904" s="20"/>
      <c r="BP5904" s="20"/>
      <c r="BQ5904" s="20"/>
      <c r="BR5904" s="20"/>
      <c r="BS5904" s="20"/>
      <c r="BT5904" s="20"/>
      <c r="BU5904" s="20"/>
      <c r="BV5904" s="20"/>
      <c r="BW5904" s="20"/>
      <c r="BX5904" s="20"/>
      <c r="BY5904" s="20"/>
      <c r="BZ5904" s="20"/>
      <c r="CA5904" s="20"/>
      <c r="CB5904" s="20"/>
      <c r="CC5904" s="20"/>
      <c r="CD5904" s="20"/>
      <c r="CE5904" s="20"/>
      <c r="CF5904" s="20"/>
      <c r="CG5904" s="20"/>
      <c r="CH5904" s="20"/>
      <c r="CI5904" s="20"/>
      <c r="CJ5904" s="20"/>
      <c r="CK5904" s="20"/>
      <c r="CL5904" s="20"/>
      <c r="CM5904" s="20"/>
      <c r="CN5904" s="20"/>
      <c r="CO5904" s="20"/>
      <c r="CP5904" s="20"/>
      <c r="CQ5904" s="20"/>
      <c r="CR5904" s="20"/>
      <c r="CS5904" s="20"/>
      <c r="CT5904" s="20"/>
      <c r="CU5904" s="20"/>
      <c r="CV5904" s="20"/>
      <c r="CW5904" s="20"/>
      <c r="CX5904" s="20"/>
      <c r="CY5904" s="20"/>
      <c r="CZ5904" s="20"/>
      <c r="DA5904" s="20"/>
      <c r="DB5904" s="20"/>
      <c r="DC5904" s="20"/>
      <c r="DD5904" s="20"/>
      <c r="DE5904" s="20"/>
      <c r="DF5904" s="20"/>
      <c r="DG5904" s="20"/>
      <c r="DH5904" s="20"/>
      <c r="DI5904" s="20"/>
      <c r="DJ5904" s="20"/>
      <c r="DK5904" s="20"/>
      <c r="DL5904" s="20"/>
      <c r="DM5904" s="20"/>
      <c r="DN5904" s="20"/>
      <c r="DO5904" s="20"/>
      <c r="DP5904" s="20"/>
      <c r="DQ5904" s="20"/>
      <c r="DR5904" s="20"/>
      <c r="DS5904" s="20"/>
      <c r="DT5904" s="20"/>
      <c r="DU5904" s="20"/>
      <c r="DV5904" s="20"/>
      <c r="DW5904" s="20"/>
      <c r="DX5904" s="20"/>
      <c r="DY5904" s="20"/>
    </row>
    <row r="5905" spans="1:129" x14ac:dyDescent="0.15">
      <c r="A5905" s="61" t="s">
        <v>2055</v>
      </c>
      <c r="B5905" s="67" t="s">
        <v>2056</v>
      </c>
      <c r="C5905" s="114" t="s">
        <v>2057</v>
      </c>
      <c r="D5905" s="114"/>
      <c r="E5905" s="73"/>
      <c r="F5905" s="246">
        <f t="shared" si="813"/>
        <v>0</v>
      </c>
      <c r="G5905" s="246">
        <f t="shared" si="814"/>
        <v>0</v>
      </c>
      <c r="H5905" s="246">
        <f t="shared" si="815"/>
        <v>0</v>
      </c>
      <c r="I5905" s="246">
        <f t="shared" si="816"/>
        <v>0</v>
      </c>
      <c r="J5905" s="246"/>
      <c r="K5905" s="246"/>
      <c r="L5905" s="246"/>
      <c r="M5905" s="246"/>
      <c r="N5905" s="246"/>
      <c r="O5905" s="246"/>
      <c r="P5905" s="246"/>
      <c r="Q5905" s="246"/>
      <c r="R5905" s="246"/>
      <c r="S5905" s="246"/>
      <c r="T5905" s="246"/>
      <c r="U5905" s="246"/>
      <c r="V5905" s="246"/>
      <c r="W5905" s="246"/>
      <c r="X5905" s="247"/>
      <c r="Y5905" s="247"/>
      <c r="Z5905" s="247"/>
      <c r="AA5905" s="247"/>
      <c r="AB5905" s="247"/>
      <c r="AC5905" s="247"/>
      <c r="AD5905" s="247"/>
      <c r="AE5905" s="70"/>
      <c r="AF5905" s="70"/>
      <c r="AG5905" s="70"/>
      <c r="AH5905" s="85"/>
      <c r="AI5905" s="85"/>
      <c r="AJ5905" s="85"/>
      <c r="AK5905" s="85"/>
      <c r="AL5905" s="85"/>
      <c r="AM5905" s="85"/>
      <c r="AN5905" s="85"/>
      <c r="AS5905" s="20"/>
      <c r="AT5905" s="20"/>
      <c r="AU5905" s="20"/>
      <c r="AV5905" s="20"/>
      <c r="AW5905" s="20"/>
      <c r="AX5905" s="20"/>
      <c r="AY5905" s="20"/>
      <c r="AZ5905" s="20"/>
      <c r="BA5905" s="20"/>
      <c r="BB5905" s="20"/>
      <c r="BC5905" s="20"/>
      <c r="BD5905" s="20"/>
      <c r="BE5905" s="20"/>
      <c r="BF5905" s="20"/>
      <c r="BG5905" s="20"/>
      <c r="BH5905" s="20"/>
      <c r="BI5905" s="20"/>
      <c r="BJ5905" s="20"/>
      <c r="BK5905" s="20"/>
      <c r="BL5905" s="20"/>
      <c r="BM5905" s="20"/>
      <c r="BN5905" s="20"/>
      <c r="BO5905" s="20"/>
      <c r="BP5905" s="20"/>
      <c r="BQ5905" s="20"/>
      <c r="BR5905" s="20"/>
      <c r="BS5905" s="20"/>
      <c r="BT5905" s="20"/>
      <c r="BU5905" s="20"/>
      <c r="BV5905" s="20"/>
      <c r="BW5905" s="20"/>
      <c r="BX5905" s="20"/>
      <c r="BY5905" s="20"/>
      <c r="BZ5905" s="20"/>
      <c r="CA5905" s="20"/>
      <c r="CB5905" s="20"/>
      <c r="CC5905" s="20"/>
      <c r="CD5905" s="20"/>
      <c r="CE5905" s="20"/>
      <c r="CF5905" s="20"/>
      <c r="CG5905" s="20"/>
      <c r="CH5905" s="20"/>
      <c r="CI5905" s="20"/>
      <c r="CJ5905" s="20"/>
      <c r="CK5905" s="20"/>
      <c r="CL5905" s="20"/>
      <c r="CM5905" s="20"/>
      <c r="CN5905" s="20"/>
      <c r="CO5905" s="20"/>
      <c r="CP5905" s="20"/>
      <c r="CQ5905" s="20"/>
      <c r="CR5905" s="20"/>
      <c r="CS5905" s="20"/>
      <c r="CT5905" s="20"/>
      <c r="CU5905" s="20"/>
      <c r="CV5905" s="20"/>
      <c r="CW5905" s="20"/>
      <c r="CX5905" s="20"/>
      <c r="CY5905" s="20"/>
      <c r="CZ5905" s="20"/>
      <c r="DA5905" s="20"/>
      <c r="DB5905" s="20"/>
      <c r="DC5905" s="20"/>
      <c r="DD5905" s="20"/>
      <c r="DE5905" s="20"/>
      <c r="DF5905" s="20"/>
      <c r="DG5905" s="20"/>
      <c r="DH5905" s="20"/>
      <c r="DI5905" s="20"/>
      <c r="DJ5905" s="20"/>
      <c r="DK5905" s="20"/>
      <c r="DL5905" s="20"/>
      <c r="DM5905" s="20"/>
      <c r="DN5905" s="20"/>
      <c r="DO5905" s="20"/>
      <c r="DP5905" s="20"/>
      <c r="DQ5905" s="20"/>
      <c r="DR5905" s="20"/>
      <c r="DS5905" s="20"/>
      <c r="DT5905" s="20"/>
      <c r="DU5905" s="20"/>
      <c r="DV5905" s="20"/>
      <c r="DW5905" s="20"/>
      <c r="DX5905" s="20"/>
      <c r="DY5905" s="20"/>
    </row>
    <row r="5906" spans="1:129" x14ac:dyDescent="0.15">
      <c r="B5906" s="77" t="s">
        <v>2058</v>
      </c>
      <c r="C5906" s="134">
        <v>1</v>
      </c>
      <c r="D5906" s="73" t="s">
        <v>38</v>
      </c>
      <c r="E5906" s="78" t="s">
        <v>2059</v>
      </c>
      <c r="F5906" s="335">
        <f t="shared" si="813"/>
        <v>0.115992</v>
      </c>
      <c r="G5906" s="335">
        <f t="shared" si="814"/>
        <v>0</v>
      </c>
      <c r="H5906" s="335">
        <f t="shared" si="815"/>
        <v>0</v>
      </c>
      <c r="I5906" s="335">
        <f t="shared" si="816"/>
        <v>0.115992</v>
      </c>
      <c r="J5906" s="78">
        <v>0</v>
      </c>
      <c r="K5906" s="78">
        <v>0</v>
      </c>
      <c r="L5906" s="78">
        <v>0</v>
      </c>
      <c r="M5906" s="78">
        <v>0</v>
      </c>
      <c r="N5906" s="78">
        <v>0</v>
      </c>
      <c r="O5906" s="78">
        <v>0</v>
      </c>
      <c r="P5906" s="78">
        <v>0</v>
      </c>
      <c r="Q5906" s="78">
        <v>0</v>
      </c>
      <c r="R5906" s="78">
        <v>0</v>
      </c>
      <c r="S5906" s="78">
        <v>0.115992</v>
      </c>
      <c r="T5906" s="78">
        <v>0</v>
      </c>
      <c r="U5906" s="78">
        <v>0</v>
      </c>
      <c r="V5906" s="110"/>
      <c r="W5906" s="89">
        <v>0</v>
      </c>
      <c r="X5906" s="263">
        <v>0</v>
      </c>
      <c r="Y5906" s="263">
        <v>0</v>
      </c>
      <c r="Z5906" s="263">
        <v>0</v>
      </c>
      <c r="AA5906" s="263">
        <v>0</v>
      </c>
      <c r="AB5906" s="263">
        <v>0</v>
      </c>
      <c r="AC5906" s="263">
        <v>0</v>
      </c>
      <c r="AD5906" s="263">
        <v>0</v>
      </c>
      <c r="AE5906" s="78">
        <v>0</v>
      </c>
      <c r="AF5906" s="78">
        <v>0</v>
      </c>
      <c r="AG5906" s="78">
        <v>0</v>
      </c>
      <c r="AH5906" s="85"/>
      <c r="AI5906" s="85"/>
      <c r="AJ5906" s="85"/>
      <c r="AK5906" s="85"/>
      <c r="AL5906" s="85"/>
      <c r="AM5906" s="85"/>
      <c r="AN5906" s="85"/>
      <c r="AS5906" s="20"/>
      <c r="AT5906" s="20"/>
      <c r="AU5906" s="20"/>
      <c r="AV5906" s="20"/>
      <c r="AW5906" s="20"/>
      <c r="AX5906" s="20"/>
      <c r="AY5906" s="20"/>
      <c r="AZ5906" s="20"/>
      <c r="BA5906" s="20"/>
      <c r="BB5906" s="20"/>
      <c r="BC5906" s="20"/>
      <c r="BD5906" s="20"/>
      <c r="BE5906" s="20"/>
      <c r="BF5906" s="20"/>
      <c r="BG5906" s="20"/>
      <c r="BH5906" s="20"/>
      <c r="BI5906" s="20"/>
      <c r="BJ5906" s="20"/>
      <c r="BK5906" s="20"/>
      <c r="BL5906" s="20"/>
      <c r="BM5906" s="20"/>
      <c r="BN5906" s="20"/>
      <c r="BO5906" s="20"/>
      <c r="BP5906" s="20"/>
      <c r="BQ5906" s="20"/>
      <c r="BR5906" s="20"/>
      <c r="BS5906" s="20"/>
      <c r="BT5906" s="20"/>
      <c r="BU5906" s="20"/>
      <c r="BV5906" s="20"/>
      <c r="BW5906" s="20"/>
      <c r="BX5906" s="20"/>
      <c r="BY5906" s="20"/>
      <c r="BZ5906" s="20"/>
      <c r="CA5906" s="20"/>
      <c r="CB5906" s="20"/>
      <c r="CC5906" s="20"/>
      <c r="CD5906" s="20"/>
      <c r="CE5906" s="20"/>
      <c r="CF5906" s="20"/>
      <c r="CG5906" s="20"/>
      <c r="CH5906" s="20"/>
      <c r="CI5906" s="20"/>
      <c r="CJ5906" s="20"/>
      <c r="CK5906" s="20"/>
      <c r="CL5906" s="20"/>
      <c r="CM5906" s="20"/>
      <c r="CN5906" s="20"/>
      <c r="CO5906" s="20"/>
      <c r="CP5906" s="20"/>
      <c r="CQ5906" s="20"/>
      <c r="CR5906" s="20"/>
      <c r="CS5906" s="20"/>
      <c r="CT5906" s="20"/>
      <c r="CU5906" s="20"/>
      <c r="CV5906" s="20"/>
      <c r="CW5906" s="20"/>
      <c r="CX5906" s="20"/>
      <c r="CY5906" s="20"/>
      <c r="CZ5906" s="20"/>
      <c r="DA5906" s="20"/>
      <c r="DB5906" s="20"/>
      <c r="DC5906" s="20"/>
      <c r="DD5906" s="20"/>
      <c r="DE5906" s="20"/>
      <c r="DF5906" s="20"/>
      <c r="DG5906" s="20"/>
      <c r="DH5906" s="20"/>
      <c r="DI5906" s="20"/>
      <c r="DJ5906" s="20"/>
      <c r="DK5906" s="20"/>
      <c r="DL5906" s="20"/>
      <c r="DM5906" s="20"/>
      <c r="DN5906" s="20"/>
      <c r="DO5906" s="20"/>
      <c r="DP5906" s="20"/>
      <c r="DQ5906" s="20"/>
      <c r="DR5906" s="20"/>
      <c r="DS5906" s="20"/>
      <c r="DT5906" s="20"/>
      <c r="DU5906" s="20"/>
      <c r="DV5906" s="20"/>
      <c r="DW5906" s="20"/>
      <c r="DX5906" s="20"/>
      <c r="DY5906" s="20"/>
    </row>
    <row r="5907" spans="1:129" x14ac:dyDescent="0.15">
      <c r="B5907" s="77" t="s">
        <v>2060</v>
      </c>
      <c r="C5907" s="336"/>
      <c r="D5907" s="145" t="s">
        <v>38</v>
      </c>
      <c r="E5907" s="285" t="s">
        <v>2061</v>
      </c>
      <c r="F5907" s="285">
        <f t="shared" si="813"/>
        <v>0</v>
      </c>
      <c r="G5907" s="285">
        <f t="shared" si="814"/>
        <v>0</v>
      </c>
      <c r="H5907" s="285">
        <f t="shared" si="815"/>
        <v>0</v>
      </c>
      <c r="I5907" s="285">
        <f t="shared" si="816"/>
        <v>0</v>
      </c>
      <c r="J5907" s="285">
        <v>0</v>
      </c>
      <c r="K5907" s="285">
        <v>0</v>
      </c>
      <c r="L5907" s="285">
        <v>0</v>
      </c>
      <c r="M5907" s="285">
        <v>0</v>
      </c>
      <c r="N5907" s="285">
        <v>0</v>
      </c>
      <c r="O5907" s="285">
        <v>0</v>
      </c>
      <c r="P5907" s="285">
        <v>0</v>
      </c>
      <c r="Q5907" s="285">
        <v>0</v>
      </c>
      <c r="R5907" s="285">
        <v>0</v>
      </c>
      <c r="S5907" s="285">
        <v>0</v>
      </c>
      <c r="T5907" s="285">
        <v>0</v>
      </c>
      <c r="U5907" s="285">
        <v>0</v>
      </c>
      <c r="V5907" s="110"/>
      <c r="W5907" s="89">
        <f>J5907/0.135</f>
        <v>0</v>
      </c>
      <c r="X5907" s="263">
        <v>0</v>
      </c>
      <c r="Y5907" s="263">
        <v>0</v>
      </c>
      <c r="Z5907" s="263">
        <v>0</v>
      </c>
      <c r="AA5907" s="263">
        <v>0</v>
      </c>
      <c r="AB5907" s="263">
        <v>0</v>
      </c>
      <c r="AC5907" s="263">
        <v>0</v>
      </c>
      <c r="AD5907" s="263">
        <v>0</v>
      </c>
      <c r="AE5907" s="78">
        <v>0</v>
      </c>
      <c r="AF5907" s="78">
        <v>0</v>
      </c>
      <c r="AG5907" s="78">
        <v>0</v>
      </c>
      <c r="AH5907" s="85"/>
      <c r="AI5907" s="85"/>
      <c r="AJ5907" s="85"/>
      <c r="AK5907" s="85"/>
      <c r="AL5907" s="85"/>
      <c r="AM5907" s="85"/>
      <c r="AN5907" s="85"/>
      <c r="AS5907" s="20"/>
      <c r="AT5907" s="20"/>
      <c r="AU5907" s="20"/>
      <c r="AV5907" s="20"/>
      <c r="AW5907" s="20"/>
      <c r="AX5907" s="20"/>
      <c r="AY5907" s="20"/>
      <c r="AZ5907" s="20"/>
      <c r="BA5907" s="20"/>
      <c r="BB5907" s="20"/>
      <c r="BC5907" s="20"/>
      <c r="BD5907" s="20"/>
      <c r="BE5907" s="20"/>
      <c r="BF5907" s="20"/>
      <c r="BG5907" s="20"/>
      <c r="BH5907" s="20"/>
      <c r="BI5907" s="20"/>
      <c r="BJ5907" s="20"/>
      <c r="BK5907" s="20"/>
      <c r="BL5907" s="20"/>
      <c r="BM5907" s="20"/>
      <c r="BN5907" s="20"/>
      <c r="BO5907" s="20"/>
      <c r="BP5907" s="20"/>
      <c r="BQ5907" s="20"/>
      <c r="BR5907" s="20"/>
      <c r="BS5907" s="20"/>
      <c r="BT5907" s="20"/>
      <c r="BU5907" s="20"/>
      <c r="BV5907" s="20"/>
      <c r="BW5907" s="20"/>
      <c r="BX5907" s="20"/>
      <c r="BY5907" s="20"/>
      <c r="BZ5907" s="20"/>
      <c r="CA5907" s="20"/>
      <c r="CB5907" s="20"/>
      <c r="CC5907" s="20"/>
      <c r="CD5907" s="20"/>
      <c r="CE5907" s="20"/>
      <c r="CF5907" s="20"/>
      <c r="CG5907" s="20"/>
      <c r="CH5907" s="20"/>
      <c r="CI5907" s="20"/>
      <c r="CJ5907" s="20"/>
      <c r="CK5907" s="20"/>
      <c r="CL5907" s="20"/>
      <c r="CM5907" s="20"/>
      <c r="CN5907" s="20"/>
      <c r="CO5907" s="20"/>
      <c r="CP5907" s="20"/>
      <c r="CQ5907" s="20"/>
      <c r="CR5907" s="20"/>
      <c r="CS5907" s="20"/>
      <c r="CT5907" s="20"/>
      <c r="CU5907" s="20"/>
      <c r="CV5907" s="20"/>
      <c r="CW5907" s="20"/>
      <c r="CX5907" s="20"/>
      <c r="CY5907" s="20"/>
      <c r="CZ5907" s="20"/>
      <c r="DA5907" s="20"/>
      <c r="DB5907" s="20"/>
      <c r="DC5907" s="20"/>
      <c r="DD5907" s="20"/>
      <c r="DE5907" s="20"/>
      <c r="DF5907" s="20"/>
      <c r="DG5907" s="20"/>
      <c r="DH5907" s="20"/>
      <c r="DI5907" s="20"/>
      <c r="DJ5907" s="20"/>
      <c r="DK5907" s="20"/>
      <c r="DL5907" s="20"/>
      <c r="DM5907" s="20"/>
      <c r="DN5907" s="20"/>
      <c r="DO5907" s="20"/>
      <c r="DP5907" s="20"/>
      <c r="DQ5907" s="20"/>
      <c r="DR5907" s="20"/>
      <c r="DS5907" s="20"/>
      <c r="DT5907" s="20"/>
      <c r="DU5907" s="20"/>
      <c r="DV5907" s="20"/>
      <c r="DW5907" s="20"/>
      <c r="DX5907" s="20"/>
      <c r="DY5907" s="20"/>
    </row>
    <row r="5908" spans="1:129" x14ac:dyDescent="0.15">
      <c r="A5908" s="61" t="s">
        <v>2062</v>
      </c>
      <c r="B5908" s="67" t="s">
        <v>2063</v>
      </c>
      <c r="C5908" s="83" t="s">
        <v>2064</v>
      </c>
      <c r="D5908" s="75"/>
      <c r="E5908" s="73"/>
      <c r="F5908" s="246">
        <f t="shared" si="813"/>
        <v>0</v>
      </c>
      <c r="G5908" s="246">
        <f t="shared" si="814"/>
        <v>0</v>
      </c>
      <c r="H5908" s="246">
        <f t="shared" si="815"/>
        <v>0</v>
      </c>
      <c r="I5908" s="246">
        <f t="shared" si="816"/>
        <v>0</v>
      </c>
      <c r="J5908" s="246"/>
      <c r="K5908" s="246"/>
      <c r="L5908" s="246"/>
      <c r="M5908" s="246"/>
      <c r="N5908" s="246"/>
      <c r="O5908" s="246"/>
      <c r="P5908" s="246"/>
      <c r="Q5908" s="246"/>
      <c r="R5908" s="246"/>
      <c r="S5908" s="246"/>
      <c r="T5908" s="246"/>
      <c r="U5908" s="246"/>
      <c r="V5908" s="246"/>
      <c r="W5908" s="246"/>
      <c r="X5908" s="247"/>
      <c r="Y5908" s="247"/>
      <c r="Z5908" s="247"/>
      <c r="AA5908" s="247"/>
      <c r="AB5908" s="247"/>
      <c r="AC5908" s="247"/>
      <c r="AD5908" s="247"/>
      <c r="AE5908" s="70"/>
      <c r="AF5908" s="70"/>
      <c r="AG5908" s="70"/>
      <c r="AH5908" s="85"/>
      <c r="AI5908" s="85"/>
      <c r="AJ5908" s="85"/>
      <c r="AK5908" s="85"/>
      <c r="AL5908" s="85"/>
      <c r="AM5908" s="85"/>
      <c r="AN5908" s="85"/>
      <c r="AS5908" s="20"/>
      <c r="AT5908" s="20"/>
      <c r="AU5908" s="20"/>
      <c r="AV5908" s="20"/>
      <c r="AW5908" s="20"/>
      <c r="AX5908" s="20"/>
      <c r="AY5908" s="20"/>
      <c r="AZ5908" s="20"/>
      <c r="BA5908" s="20"/>
      <c r="BB5908" s="20"/>
      <c r="BC5908" s="20"/>
      <c r="BD5908" s="20"/>
      <c r="BE5908" s="20"/>
      <c r="BF5908" s="20"/>
      <c r="BG5908" s="20"/>
      <c r="BH5908" s="20"/>
      <c r="BI5908" s="20"/>
      <c r="BJ5908" s="20"/>
      <c r="BK5908" s="20"/>
      <c r="BL5908" s="20"/>
      <c r="BM5908" s="20"/>
      <c r="BN5908" s="20"/>
      <c r="BO5908" s="20"/>
      <c r="BP5908" s="20"/>
      <c r="BQ5908" s="20"/>
      <c r="BR5908" s="20"/>
      <c r="BS5908" s="20"/>
      <c r="BT5908" s="20"/>
      <c r="BU5908" s="20"/>
      <c r="BV5908" s="20"/>
      <c r="BW5908" s="20"/>
      <c r="BX5908" s="20"/>
      <c r="BY5908" s="20"/>
      <c r="BZ5908" s="20"/>
      <c r="CA5908" s="20"/>
      <c r="CB5908" s="20"/>
      <c r="CC5908" s="20"/>
      <c r="CD5908" s="20"/>
      <c r="CE5908" s="20"/>
      <c r="CF5908" s="20"/>
      <c r="CG5908" s="20"/>
      <c r="CH5908" s="20"/>
      <c r="CI5908" s="20"/>
      <c r="CJ5908" s="20"/>
      <c r="CK5908" s="20"/>
      <c r="CL5908" s="20"/>
      <c r="CM5908" s="20"/>
      <c r="CN5908" s="20"/>
      <c r="CO5908" s="20"/>
      <c r="CP5908" s="20"/>
      <c r="CQ5908" s="20"/>
      <c r="CR5908" s="20"/>
      <c r="CS5908" s="20"/>
      <c r="CT5908" s="20"/>
      <c r="CU5908" s="20"/>
      <c r="CV5908" s="20"/>
      <c r="CW5908" s="20"/>
      <c r="CX5908" s="20"/>
      <c r="CY5908" s="20"/>
      <c r="CZ5908" s="20"/>
      <c r="DA5908" s="20"/>
      <c r="DB5908" s="20"/>
      <c r="DC5908" s="20"/>
      <c r="DD5908" s="20"/>
      <c r="DE5908" s="20"/>
      <c r="DF5908" s="20"/>
      <c r="DG5908" s="20"/>
      <c r="DH5908" s="20"/>
      <c r="DI5908" s="20"/>
      <c r="DJ5908" s="20"/>
      <c r="DK5908" s="20"/>
      <c r="DL5908" s="20"/>
      <c r="DM5908" s="20"/>
      <c r="DN5908" s="20"/>
      <c r="DO5908" s="20"/>
      <c r="DP5908" s="20"/>
      <c r="DQ5908" s="20"/>
      <c r="DR5908" s="20"/>
      <c r="DS5908" s="20"/>
      <c r="DT5908" s="20"/>
      <c r="DU5908" s="20"/>
      <c r="DV5908" s="20"/>
      <c r="DW5908" s="20"/>
      <c r="DX5908" s="20"/>
      <c r="DY5908" s="20"/>
    </row>
    <row r="5909" spans="1:129" x14ac:dyDescent="0.15">
      <c r="B5909" s="77" t="s">
        <v>2065</v>
      </c>
      <c r="C5909" s="75"/>
      <c r="D5909" s="145" t="s">
        <v>38</v>
      </c>
      <c r="E5909" s="285" t="s">
        <v>2066</v>
      </c>
      <c r="F5909" s="285">
        <f t="shared" si="813"/>
        <v>0.27907094286</v>
      </c>
      <c r="G5909" s="285">
        <f t="shared" si="814"/>
        <v>2.131805736E-2</v>
      </c>
      <c r="H5909" s="285">
        <f t="shared" si="815"/>
        <v>6.5263309400000011E-2</v>
      </c>
      <c r="I5909" s="285">
        <f t="shared" si="816"/>
        <v>6.0233561000000001E-3</v>
      </c>
      <c r="J5909" s="285">
        <v>0.18646621999999999</v>
      </c>
      <c r="K5909" s="285">
        <v>5.9414458000000003E-2</v>
      </c>
      <c r="L5909" s="285">
        <v>3.4595149000000002E-3</v>
      </c>
      <c r="M5909" s="285">
        <v>5.5668855999999999E-4</v>
      </c>
      <c r="N5909" s="285">
        <v>1.7557639999999999E-2</v>
      </c>
      <c r="O5909" s="285">
        <v>3.2037288000000001E-3</v>
      </c>
      <c r="P5909" s="285">
        <v>2.3893364999999999E-3</v>
      </c>
      <c r="Q5909" s="285">
        <v>1.0631313E-3</v>
      </c>
      <c r="R5909" s="285">
        <v>0</v>
      </c>
      <c r="S5909" s="285">
        <v>0</v>
      </c>
      <c r="T5909" s="285">
        <v>0</v>
      </c>
      <c r="U5909" s="285">
        <v>4.9602248000000003E-3</v>
      </c>
      <c r="V5909" s="110"/>
      <c r="W5909" s="89">
        <f t="shared" ref="W5909:W5916" si="818">J5909/0.135</f>
        <v>1.381231259259259</v>
      </c>
      <c r="X5909" s="248">
        <v>-34.493651</v>
      </c>
      <c r="Y5909" s="248">
        <v>-17.588159999999998</v>
      </c>
      <c r="Z5909" s="248">
        <v>-12.626664</v>
      </c>
      <c r="AA5909" s="248">
        <v>-2.2031489000000001E-3</v>
      </c>
      <c r="AB5909" s="248">
        <v>-1.4686322000000001</v>
      </c>
      <c r="AC5909" s="248">
        <v>-0.67797004999999999</v>
      </c>
      <c r="AD5909" s="248">
        <v>-2.1300219</v>
      </c>
      <c r="AE5909" s="250">
        <v>2.7310315000000001E-6</v>
      </c>
      <c r="AF5909" s="250">
        <v>7.1071969000000003E-9</v>
      </c>
      <c r="AG5909" s="78">
        <v>6.1974076000000003E-2</v>
      </c>
      <c r="AH5909" s="85"/>
      <c r="AI5909" s="85"/>
      <c r="AJ5909" s="85"/>
      <c r="AK5909" s="85"/>
      <c r="AL5909" s="85"/>
      <c r="AM5909" s="85"/>
      <c r="AN5909" s="85"/>
      <c r="AS5909" s="20"/>
      <c r="AT5909" s="20"/>
      <c r="AU5909" s="20"/>
      <c r="AV5909" s="20"/>
      <c r="AW5909" s="20"/>
      <c r="AX5909" s="20"/>
      <c r="AY5909" s="20"/>
      <c r="AZ5909" s="20"/>
      <c r="BA5909" s="20"/>
      <c r="BB5909" s="20"/>
      <c r="BC5909" s="20"/>
      <c r="BD5909" s="20"/>
      <c r="BE5909" s="20"/>
      <c r="BF5909" s="20"/>
      <c r="BG5909" s="20"/>
      <c r="BH5909" s="20"/>
      <c r="BI5909" s="20"/>
      <c r="BJ5909" s="20"/>
      <c r="BK5909" s="20"/>
      <c r="BL5909" s="20"/>
      <c r="BM5909" s="20"/>
      <c r="BN5909" s="20"/>
      <c r="BO5909" s="20"/>
      <c r="BP5909" s="20"/>
      <c r="BQ5909" s="20"/>
      <c r="BR5909" s="20"/>
      <c r="BS5909" s="20"/>
      <c r="BT5909" s="20"/>
      <c r="BU5909" s="20"/>
      <c r="BV5909" s="20"/>
      <c r="BW5909" s="20"/>
      <c r="BX5909" s="20"/>
      <c r="BY5909" s="20"/>
      <c r="BZ5909" s="20"/>
      <c r="CA5909" s="20"/>
      <c r="CB5909" s="20"/>
      <c r="CC5909" s="20"/>
      <c r="CD5909" s="20"/>
      <c r="CE5909" s="20"/>
      <c r="CF5909" s="20"/>
      <c r="CG5909" s="20"/>
      <c r="CH5909" s="20"/>
      <c r="CI5909" s="20"/>
      <c r="CJ5909" s="20"/>
      <c r="CK5909" s="20"/>
      <c r="CL5909" s="20"/>
      <c r="CM5909" s="20"/>
      <c r="CN5909" s="20"/>
      <c r="CO5909" s="20"/>
      <c r="CP5909" s="20"/>
      <c r="CQ5909" s="20"/>
      <c r="CR5909" s="20"/>
      <c r="CS5909" s="20"/>
      <c r="CT5909" s="20"/>
      <c r="CU5909" s="20"/>
      <c r="CV5909" s="20"/>
      <c r="CW5909" s="20"/>
      <c r="CX5909" s="20"/>
      <c r="CY5909" s="20"/>
      <c r="CZ5909" s="20"/>
      <c r="DA5909" s="20"/>
      <c r="DB5909" s="20"/>
      <c r="DC5909" s="20"/>
      <c r="DD5909" s="20"/>
      <c r="DE5909" s="20"/>
      <c r="DF5909" s="20"/>
      <c r="DG5909" s="20"/>
      <c r="DH5909" s="20"/>
      <c r="DI5909" s="20"/>
      <c r="DJ5909" s="20"/>
      <c r="DK5909" s="20"/>
      <c r="DL5909" s="20"/>
      <c r="DM5909" s="20"/>
      <c r="DN5909" s="20"/>
      <c r="DO5909" s="20"/>
      <c r="DP5909" s="20"/>
      <c r="DQ5909" s="20"/>
      <c r="DR5909" s="20"/>
      <c r="DS5909" s="20"/>
      <c r="DT5909" s="20"/>
      <c r="DU5909" s="20"/>
      <c r="DV5909" s="20"/>
      <c r="DW5909" s="20"/>
      <c r="DX5909" s="20"/>
      <c r="DY5909" s="20"/>
    </row>
    <row r="5910" spans="1:129" x14ac:dyDescent="0.15">
      <c r="B5910" s="77" t="s">
        <v>2067</v>
      </c>
      <c r="C5910" s="75"/>
      <c r="D5910" s="145" t="s">
        <v>38</v>
      </c>
      <c r="E5910" s="285" t="s">
        <v>2068</v>
      </c>
      <c r="F5910" s="285">
        <f t="shared" si="813"/>
        <v>0.25873334569000001</v>
      </c>
      <c r="G5910" s="285">
        <f t="shared" si="814"/>
        <v>1.976448188E-2</v>
      </c>
      <c r="H5910" s="285">
        <f t="shared" si="815"/>
        <v>6.0507176200000005E-2</v>
      </c>
      <c r="I5910" s="285">
        <f t="shared" si="816"/>
        <v>5.5843976099999998E-3</v>
      </c>
      <c r="J5910" s="285">
        <v>0.17287728999999999</v>
      </c>
      <c r="K5910" s="285">
        <v>5.5084566000000001E-2</v>
      </c>
      <c r="L5910" s="285">
        <v>3.2073991000000001E-3</v>
      </c>
      <c r="M5910" s="285">
        <v>5.1611927999999996E-4</v>
      </c>
      <c r="N5910" s="285">
        <v>1.6278108999999999E-2</v>
      </c>
      <c r="O5910" s="285">
        <v>2.9702536000000002E-3</v>
      </c>
      <c r="P5910" s="285">
        <v>2.2152111E-3</v>
      </c>
      <c r="Q5910" s="285">
        <v>9.8565451E-4</v>
      </c>
      <c r="R5910" s="285">
        <v>0</v>
      </c>
      <c r="S5910" s="285">
        <v>0</v>
      </c>
      <c r="T5910" s="285">
        <v>0</v>
      </c>
      <c r="U5910" s="285">
        <v>4.5987431000000002E-3</v>
      </c>
      <c r="V5910" s="110"/>
      <c r="W5910" s="89">
        <f t="shared" si="818"/>
        <v>1.2805725185185184</v>
      </c>
      <c r="X5910" s="248">
        <v>-31.333386000000001</v>
      </c>
      <c r="Y5910" s="248">
        <v>-15.976755000000001</v>
      </c>
      <c r="Z5910" s="248">
        <v>-11.469825</v>
      </c>
      <c r="AA5910" s="248">
        <v>-2.0012990999999998E-3</v>
      </c>
      <c r="AB5910" s="248">
        <v>-1.3340780000000001</v>
      </c>
      <c r="AC5910" s="248">
        <v>-0.61585529000000006</v>
      </c>
      <c r="AD5910" s="248">
        <v>-1.9348719999999999</v>
      </c>
      <c r="AE5910" s="250">
        <v>2.5320047000000002E-6</v>
      </c>
      <c r="AF5910" s="250">
        <v>6.5892522999999997E-9</v>
      </c>
      <c r="AG5910" s="78">
        <v>5.7457649E-2</v>
      </c>
      <c r="AH5910" s="85"/>
      <c r="AI5910" s="85"/>
      <c r="AJ5910" s="85"/>
      <c r="AK5910" s="85"/>
      <c r="AL5910" s="85"/>
      <c r="AM5910" s="85"/>
      <c r="AN5910" s="85"/>
      <c r="AS5910" s="20"/>
      <c r="AT5910" s="20"/>
      <c r="AU5910" s="20"/>
      <c r="AV5910" s="20"/>
      <c r="AW5910" s="20"/>
      <c r="AX5910" s="20"/>
      <c r="AY5910" s="20"/>
      <c r="AZ5910" s="20"/>
      <c r="BA5910" s="20"/>
      <c r="BB5910" s="20"/>
      <c r="BC5910" s="20"/>
      <c r="BD5910" s="20"/>
      <c r="BE5910" s="20"/>
      <c r="BF5910" s="20"/>
      <c r="BG5910" s="20"/>
      <c r="BH5910" s="20"/>
      <c r="BI5910" s="20"/>
      <c r="BJ5910" s="20"/>
      <c r="BK5910" s="20"/>
      <c r="BL5910" s="20"/>
      <c r="BM5910" s="20"/>
      <c r="BN5910" s="20"/>
      <c r="BO5910" s="20"/>
      <c r="BP5910" s="20"/>
      <c r="BQ5910" s="20"/>
      <c r="BR5910" s="20"/>
      <c r="BS5910" s="20"/>
      <c r="BT5910" s="20"/>
      <c r="BU5910" s="20"/>
      <c r="BV5910" s="20"/>
      <c r="BW5910" s="20"/>
      <c r="BX5910" s="20"/>
      <c r="BY5910" s="20"/>
      <c r="BZ5910" s="20"/>
      <c r="CA5910" s="20"/>
      <c r="CB5910" s="20"/>
      <c r="CC5910" s="20"/>
      <c r="CD5910" s="20"/>
      <c r="CE5910" s="20"/>
      <c r="CF5910" s="20"/>
      <c r="CG5910" s="20"/>
      <c r="CH5910" s="20"/>
      <c r="CI5910" s="20"/>
      <c r="CJ5910" s="20"/>
      <c r="CK5910" s="20"/>
      <c r="CL5910" s="20"/>
      <c r="CM5910" s="20"/>
      <c r="CN5910" s="20"/>
      <c r="CO5910" s="20"/>
      <c r="CP5910" s="20"/>
      <c r="CQ5910" s="20"/>
      <c r="CR5910" s="20"/>
      <c r="CS5910" s="20"/>
      <c r="CT5910" s="20"/>
      <c r="CU5910" s="20"/>
      <c r="CV5910" s="20"/>
      <c r="CW5910" s="20"/>
      <c r="CX5910" s="20"/>
      <c r="CY5910" s="20"/>
      <c r="CZ5910" s="20"/>
      <c r="DA5910" s="20"/>
      <c r="DB5910" s="20"/>
      <c r="DC5910" s="20"/>
      <c r="DD5910" s="20"/>
      <c r="DE5910" s="20"/>
      <c r="DF5910" s="20"/>
      <c r="DG5910" s="20"/>
      <c r="DH5910" s="20"/>
      <c r="DI5910" s="20"/>
      <c r="DJ5910" s="20"/>
      <c r="DK5910" s="20"/>
      <c r="DL5910" s="20"/>
      <c r="DM5910" s="20"/>
      <c r="DN5910" s="20"/>
      <c r="DO5910" s="20"/>
      <c r="DP5910" s="20"/>
      <c r="DQ5910" s="20"/>
      <c r="DR5910" s="20"/>
      <c r="DS5910" s="20"/>
      <c r="DT5910" s="20"/>
      <c r="DU5910" s="20"/>
      <c r="DV5910" s="20"/>
      <c r="DW5910" s="20"/>
      <c r="DX5910" s="20"/>
      <c r="DY5910" s="20"/>
    </row>
    <row r="5911" spans="1:129" x14ac:dyDescent="0.15">
      <c r="B5911" s="77" t="s">
        <v>2069</v>
      </c>
      <c r="C5911" s="75"/>
      <c r="D5911" s="145" t="s">
        <v>38</v>
      </c>
      <c r="E5911" s="285" t="s">
        <v>2070</v>
      </c>
      <c r="F5911" s="285">
        <f t="shared" si="813"/>
        <v>0.28983789831000001</v>
      </c>
      <c r="G5911" s="285">
        <f t="shared" si="814"/>
        <v>2.2140539710000001E-2</v>
      </c>
      <c r="H5911" s="285">
        <f t="shared" si="815"/>
        <v>6.7781262600000003E-2</v>
      </c>
      <c r="I5911" s="285">
        <f t="shared" si="816"/>
        <v>6.2557459999999995E-3</v>
      </c>
      <c r="J5911" s="285">
        <v>0.19366035000000001</v>
      </c>
      <c r="K5911" s="285">
        <v>6.1706754000000003E-2</v>
      </c>
      <c r="L5911" s="285">
        <v>3.5929880000000001E-3</v>
      </c>
      <c r="M5911" s="285">
        <v>5.7816640999999995E-4</v>
      </c>
      <c r="N5911" s="285">
        <v>1.8235040000000001E-2</v>
      </c>
      <c r="O5911" s="285">
        <v>3.3273333000000001E-3</v>
      </c>
      <c r="P5911" s="285">
        <v>2.4815205999999999E-3</v>
      </c>
      <c r="Q5911" s="285">
        <v>1.1041485000000001E-3</v>
      </c>
      <c r="R5911" s="285">
        <v>0</v>
      </c>
      <c r="S5911" s="285">
        <v>0</v>
      </c>
      <c r="T5911" s="285">
        <v>0</v>
      </c>
      <c r="U5911" s="285">
        <v>5.1515974999999997E-3</v>
      </c>
      <c r="V5911" s="110"/>
      <c r="W5911" s="89">
        <f t="shared" si="818"/>
        <v>1.4345211111111111</v>
      </c>
      <c r="X5911" s="248">
        <v>-33.940958999999999</v>
      </c>
      <c r="Y5911" s="248">
        <v>-17.306343999999999</v>
      </c>
      <c r="Z5911" s="248">
        <v>-12.424346999999999</v>
      </c>
      <c r="AA5911" s="248">
        <v>-2.1678477999999999E-3</v>
      </c>
      <c r="AB5911" s="248">
        <v>-1.4451003</v>
      </c>
      <c r="AC5911" s="248">
        <v>-0.66710692999999999</v>
      </c>
      <c r="AD5911" s="248">
        <v>-2.0958926</v>
      </c>
      <c r="AE5911" s="250">
        <v>2.8363987E-6</v>
      </c>
      <c r="AF5911" s="250">
        <v>7.3814029000000003E-9</v>
      </c>
      <c r="AG5911" s="78">
        <v>6.4365125999999995E-2</v>
      </c>
      <c r="AH5911" s="85"/>
      <c r="AI5911" s="85"/>
      <c r="AJ5911" s="85"/>
      <c r="AK5911" s="85"/>
      <c r="AL5911" s="85"/>
      <c r="AM5911" s="85"/>
      <c r="AN5911" s="85"/>
      <c r="AS5911" s="20"/>
      <c r="AT5911" s="20"/>
      <c r="AU5911" s="20"/>
      <c r="AV5911" s="20"/>
      <c r="AW5911" s="20"/>
      <c r="AX5911" s="20"/>
      <c r="AY5911" s="20"/>
      <c r="AZ5911" s="20"/>
      <c r="BA5911" s="20"/>
      <c r="BB5911" s="20"/>
      <c r="BC5911" s="20"/>
      <c r="BD5911" s="20"/>
      <c r="BE5911" s="20"/>
      <c r="BF5911" s="20"/>
      <c r="BG5911" s="20"/>
      <c r="BH5911" s="20"/>
      <c r="BI5911" s="20"/>
      <c r="BJ5911" s="20"/>
      <c r="BK5911" s="20"/>
      <c r="BL5911" s="20"/>
      <c r="BM5911" s="20"/>
      <c r="BN5911" s="20"/>
      <c r="BO5911" s="20"/>
      <c r="BP5911" s="20"/>
      <c r="BQ5911" s="20"/>
      <c r="BR5911" s="20"/>
      <c r="BS5911" s="20"/>
      <c r="BT5911" s="20"/>
      <c r="BU5911" s="20"/>
      <c r="BV5911" s="20"/>
      <c r="BW5911" s="20"/>
      <c r="BX5911" s="20"/>
      <c r="BY5911" s="20"/>
      <c r="BZ5911" s="20"/>
      <c r="CA5911" s="20"/>
      <c r="CB5911" s="20"/>
      <c r="CC5911" s="20"/>
      <c r="CD5911" s="20"/>
      <c r="CE5911" s="20"/>
      <c r="CF5911" s="20"/>
      <c r="CG5911" s="20"/>
      <c r="CH5911" s="20"/>
      <c r="CI5911" s="20"/>
      <c r="CJ5911" s="20"/>
      <c r="CK5911" s="20"/>
      <c r="CL5911" s="20"/>
      <c r="CM5911" s="20"/>
      <c r="CN5911" s="20"/>
      <c r="CO5911" s="20"/>
      <c r="CP5911" s="20"/>
      <c r="CQ5911" s="20"/>
      <c r="CR5911" s="20"/>
      <c r="CS5911" s="20"/>
      <c r="CT5911" s="20"/>
      <c r="CU5911" s="20"/>
      <c r="CV5911" s="20"/>
      <c r="CW5911" s="20"/>
      <c r="CX5911" s="20"/>
      <c r="CY5911" s="20"/>
      <c r="CZ5911" s="20"/>
      <c r="DA5911" s="20"/>
      <c r="DB5911" s="20"/>
      <c r="DC5911" s="20"/>
      <c r="DD5911" s="20"/>
      <c r="DE5911" s="20"/>
      <c r="DF5911" s="20"/>
      <c r="DG5911" s="20"/>
      <c r="DH5911" s="20"/>
      <c r="DI5911" s="20"/>
      <c r="DJ5911" s="20"/>
      <c r="DK5911" s="20"/>
      <c r="DL5911" s="20"/>
      <c r="DM5911" s="20"/>
      <c r="DN5911" s="20"/>
      <c r="DO5911" s="20"/>
      <c r="DP5911" s="20"/>
      <c r="DQ5911" s="20"/>
      <c r="DR5911" s="20"/>
      <c r="DS5911" s="20"/>
      <c r="DT5911" s="20"/>
      <c r="DU5911" s="20"/>
      <c r="DV5911" s="20"/>
      <c r="DW5911" s="20"/>
      <c r="DX5911" s="20"/>
      <c r="DY5911" s="20"/>
    </row>
    <row r="5912" spans="1:129" x14ac:dyDescent="0.15">
      <c r="B5912" s="77" t="s">
        <v>2071</v>
      </c>
      <c r="C5912" s="75"/>
      <c r="D5912" s="145" t="s">
        <v>38</v>
      </c>
      <c r="E5912" s="285" t="s">
        <v>2072</v>
      </c>
      <c r="F5912" s="285">
        <f t="shared" si="813"/>
        <v>-0.26047346110000003</v>
      </c>
      <c r="G5912" s="285">
        <f t="shared" si="814"/>
        <v>-1.9897407549999999E-2</v>
      </c>
      <c r="H5912" s="285">
        <f t="shared" si="815"/>
        <v>-6.0914117999999996E-2</v>
      </c>
      <c r="I5912" s="285">
        <f t="shared" si="816"/>
        <v>-5.6219555500000001E-3</v>
      </c>
      <c r="J5912" s="285">
        <v>-0.17403998000000001</v>
      </c>
      <c r="K5912" s="285">
        <v>-5.5455037999999998E-2</v>
      </c>
      <c r="L5912" s="285">
        <v>-3.2289705E-3</v>
      </c>
      <c r="M5912" s="285">
        <v>-5.1959045000000005E-4</v>
      </c>
      <c r="N5912" s="285">
        <v>-1.6387586999999999E-2</v>
      </c>
      <c r="O5912" s="285">
        <v>-2.9902301E-3</v>
      </c>
      <c r="P5912" s="285">
        <v>-2.2301094999999998E-3</v>
      </c>
      <c r="Q5912" s="285">
        <v>-9.9228355000000002E-4</v>
      </c>
      <c r="R5912" s="285">
        <v>0</v>
      </c>
      <c r="S5912" s="285">
        <v>0</v>
      </c>
      <c r="T5912" s="285">
        <v>0</v>
      </c>
      <c r="U5912" s="285">
        <v>-4.6296719999999996E-3</v>
      </c>
      <c r="V5912" s="110"/>
      <c r="W5912" s="89">
        <f t="shared" si="818"/>
        <v>-1.289185037037037</v>
      </c>
      <c r="X5912" s="248">
        <v>-33.940958999999999</v>
      </c>
      <c r="Y5912" s="248">
        <v>-17.306343999999999</v>
      </c>
      <c r="Z5912" s="248">
        <v>-12.424346999999999</v>
      </c>
      <c r="AA5912" s="248">
        <v>-2.1678477999999999E-3</v>
      </c>
      <c r="AB5912" s="248">
        <v>-1.4451003</v>
      </c>
      <c r="AC5912" s="248">
        <v>-0.66710692999999999</v>
      </c>
      <c r="AD5912" s="248">
        <v>-2.0958926</v>
      </c>
      <c r="AE5912" s="250">
        <v>-2.5490336999999999E-6</v>
      </c>
      <c r="AF5912" s="250">
        <v>-6.6335683999999998E-9</v>
      </c>
      <c r="AG5912" s="78">
        <v>-5.7844080999999999E-2</v>
      </c>
      <c r="AH5912" s="85"/>
      <c r="AI5912" s="85"/>
      <c r="AJ5912" s="85"/>
      <c r="AK5912" s="85"/>
      <c r="AL5912" s="85"/>
      <c r="AM5912" s="85"/>
      <c r="AN5912" s="85"/>
      <c r="AS5912" s="20"/>
      <c r="AT5912" s="20"/>
      <c r="AU5912" s="20"/>
      <c r="AV5912" s="20"/>
      <c r="AW5912" s="20"/>
      <c r="AX5912" s="20"/>
      <c r="AY5912" s="20"/>
      <c r="AZ5912" s="20"/>
      <c r="BA5912" s="20"/>
      <c r="BB5912" s="20"/>
      <c r="BC5912" s="20"/>
      <c r="BD5912" s="20"/>
      <c r="BE5912" s="20"/>
      <c r="BF5912" s="20"/>
      <c r="BG5912" s="20"/>
      <c r="BH5912" s="20"/>
      <c r="BI5912" s="20"/>
      <c r="BJ5912" s="20"/>
      <c r="BK5912" s="20"/>
      <c r="BL5912" s="20"/>
      <c r="BM5912" s="20"/>
      <c r="BN5912" s="20"/>
      <c r="BO5912" s="20"/>
      <c r="BP5912" s="20"/>
      <c r="BQ5912" s="20"/>
      <c r="BR5912" s="20"/>
      <c r="BS5912" s="20"/>
      <c r="BT5912" s="20"/>
      <c r="BU5912" s="20"/>
      <c r="BV5912" s="20"/>
      <c r="BW5912" s="20"/>
      <c r="BX5912" s="20"/>
      <c r="BY5912" s="20"/>
      <c r="BZ5912" s="20"/>
      <c r="CA5912" s="20"/>
      <c r="CB5912" s="20"/>
      <c r="CC5912" s="20"/>
      <c r="CD5912" s="20"/>
      <c r="CE5912" s="20"/>
      <c r="CF5912" s="20"/>
      <c r="CG5912" s="20"/>
      <c r="CH5912" s="20"/>
      <c r="CI5912" s="20"/>
      <c r="CJ5912" s="20"/>
      <c r="CK5912" s="20"/>
      <c r="CL5912" s="20"/>
      <c r="CM5912" s="20"/>
      <c r="CN5912" s="20"/>
      <c r="CO5912" s="20"/>
      <c r="CP5912" s="20"/>
      <c r="CQ5912" s="20"/>
      <c r="CR5912" s="20"/>
      <c r="CS5912" s="20"/>
      <c r="CT5912" s="20"/>
      <c r="CU5912" s="20"/>
      <c r="CV5912" s="20"/>
      <c r="CW5912" s="20"/>
      <c r="CX5912" s="20"/>
      <c r="CY5912" s="20"/>
      <c r="CZ5912" s="20"/>
      <c r="DA5912" s="20"/>
      <c r="DB5912" s="20"/>
      <c r="DC5912" s="20"/>
      <c r="DD5912" s="20"/>
      <c r="DE5912" s="20"/>
      <c r="DF5912" s="20"/>
      <c r="DG5912" s="20"/>
      <c r="DH5912" s="20"/>
      <c r="DI5912" s="20"/>
      <c r="DJ5912" s="20"/>
      <c r="DK5912" s="20"/>
      <c r="DL5912" s="20"/>
      <c r="DM5912" s="20"/>
      <c r="DN5912" s="20"/>
      <c r="DO5912" s="20"/>
      <c r="DP5912" s="20"/>
      <c r="DQ5912" s="20"/>
      <c r="DR5912" s="20"/>
      <c r="DS5912" s="20"/>
      <c r="DT5912" s="20"/>
      <c r="DU5912" s="20"/>
      <c r="DV5912" s="20"/>
      <c r="DW5912" s="20"/>
      <c r="DX5912" s="20"/>
      <c r="DY5912" s="20"/>
    </row>
    <row r="5913" spans="1:129" x14ac:dyDescent="0.15">
      <c r="B5913" s="77" t="s">
        <v>2073</v>
      </c>
      <c r="C5913" s="75"/>
      <c r="D5913" s="145" t="s">
        <v>38</v>
      </c>
      <c r="E5913" s="285" t="s">
        <v>2074</v>
      </c>
      <c r="F5913" s="285">
        <f t="shared" si="813"/>
        <v>0.13931795543</v>
      </c>
      <c r="G5913" s="285">
        <f t="shared" si="814"/>
        <v>1.064241308E-2</v>
      </c>
      <c r="H5913" s="285">
        <f t="shared" si="815"/>
        <v>3.2580787E-2</v>
      </c>
      <c r="I5913" s="285">
        <f t="shared" si="816"/>
        <v>3.0069833500000003E-3</v>
      </c>
      <c r="J5913" s="285">
        <v>9.3087771999999999E-2</v>
      </c>
      <c r="K5913" s="285">
        <v>2.966092E-2</v>
      </c>
      <c r="L5913" s="285">
        <v>1.727061E-3</v>
      </c>
      <c r="M5913" s="285">
        <v>2.7791037999999997E-4</v>
      </c>
      <c r="N5913" s="285">
        <v>8.7651354000000004E-3</v>
      </c>
      <c r="O5913" s="285">
        <v>1.5993673000000001E-3</v>
      </c>
      <c r="P5913" s="285">
        <v>1.192806E-3</v>
      </c>
      <c r="Q5913" s="285">
        <v>5.3073705E-4</v>
      </c>
      <c r="R5913" s="285">
        <v>0</v>
      </c>
      <c r="S5913" s="285">
        <v>0</v>
      </c>
      <c r="T5913" s="285">
        <v>0</v>
      </c>
      <c r="U5913" s="285">
        <v>2.4762463000000002E-3</v>
      </c>
      <c r="V5913" s="110"/>
      <c r="W5913" s="89">
        <f t="shared" si="818"/>
        <v>0.68953905185185183</v>
      </c>
      <c r="X5913" s="248">
        <v>-13.448839</v>
      </c>
      <c r="Y5913" s="248">
        <v>-6.8575035</v>
      </c>
      <c r="Z5913" s="248">
        <v>-4.9230501999999996</v>
      </c>
      <c r="AA5913" s="248">
        <v>-8.5899271999999999E-4</v>
      </c>
      <c r="AB5913" s="248">
        <v>-0.57260966999999996</v>
      </c>
      <c r="AC5913" s="248">
        <v>-0.26433590000000001</v>
      </c>
      <c r="AD5913" s="248">
        <v>-0.83048100999999996</v>
      </c>
      <c r="AE5913" s="250">
        <v>1.3633870999999999E-6</v>
      </c>
      <c r="AF5913" s="250">
        <v>3.5480588999999999E-9</v>
      </c>
      <c r="AG5913" s="78">
        <v>3.0938733999999999E-2</v>
      </c>
      <c r="AH5913" s="85"/>
      <c r="AI5913" s="85"/>
      <c r="AJ5913" s="85"/>
      <c r="AK5913" s="85"/>
      <c r="AL5913" s="85"/>
      <c r="AM5913" s="85"/>
      <c r="AN5913" s="85"/>
      <c r="AS5913" s="20"/>
      <c r="AT5913" s="20"/>
      <c r="AU5913" s="20"/>
      <c r="AV5913" s="20"/>
      <c r="AW5913" s="20"/>
      <c r="AX5913" s="20"/>
      <c r="AY5913" s="20"/>
      <c r="AZ5913" s="20"/>
      <c r="BA5913" s="20"/>
      <c r="BB5913" s="20"/>
      <c r="BC5913" s="20"/>
      <c r="BD5913" s="20"/>
      <c r="BE5913" s="20"/>
      <c r="BF5913" s="20"/>
      <c r="BG5913" s="20"/>
      <c r="BH5913" s="20"/>
      <c r="BI5913" s="20"/>
      <c r="BJ5913" s="20"/>
      <c r="BK5913" s="20"/>
      <c r="BL5913" s="20"/>
      <c r="BM5913" s="20"/>
      <c r="BN5913" s="20"/>
      <c r="BO5913" s="20"/>
      <c r="BP5913" s="20"/>
      <c r="BQ5913" s="20"/>
      <c r="BR5913" s="20"/>
      <c r="BS5913" s="20"/>
      <c r="BT5913" s="20"/>
      <c r="BU5913" s="20"/>
      <c r="BV5913" s="20"/>
      <c r="BW5913" s="20"/>
      <c r="BX5913" s="20"/>
      <c r="BY5913" s="20"/>
      <c r="BZ5913" s="20"/>
      <c r="CA5913" s="20"/>
      <c r="CB5913" s="20"/>
      <c r="CC5913" s="20"/>
      <c r="CD5913" s="20"/>
      <c r="CE5913" s="20"/>
      <c r="CF5913" s="20"/>
      <c r="CG5913" s="20"/>
      <c r="CH5913" s="20"/>
      <c r="CI5913" s="20"/>
      <c r="CJ5913" s="20"/>
      <c r="CK5913" s="20"/>
      <c r="CL5913" s="20"/>
      <c r="CM5913" s="20"/>
      <c r="CN5913" s="20"/>
      <c r="CO5913" s="20"/>
      <c r="CP5913" s="20"/>
      <c r="CQ5913" s="20"/>
      <c r="CR5913" s="20"/>
      <c r="CS5913" s="20"/>
      <c r="CT5913" s="20"/>
      <c r="CU5913" s="20"/>
      <c r="CV5913" s="20"/>
      <c r="CW5913" s="20"/>
      <c r="CX5913" s="20"/>
      <c r="CY5913" s="20"/>
      <c r="CZ5913" s="20"/>
      <c r="DA5913" s="20"/>
      <c r="DB5913" s="20"/>
      <c r="DC5913" s="20"/>
      <c r="DD5913" s="20"/>
      <c r="DE5913" s="20"/>
      <c r="DF5913" s="20"/>
      <c r="DG5913" s="20"/>
      <c r="DH5913" s="20"/>
      <c r="DI5913" s="20"/>
      <c r="DJ5913" s="20"/>
      <c r="DK5913" s="20"/>
      <c r="DL5913" s="20"/>
      <c r="DM5913" s="20"/>
      <c r="DN5913" s="20"/>
      <c r="DO5913" s="20"/>
      <c r="DP5913" s="20"/>
      <c r="DQ5913" s="20"/>
      <c r="DR5913" s="20"/>
      <c r="DS5913" s="20"/>
      <c r="DT5913" s="20"/>
      <c r="DU5913" s="20"/>
      <c r="DV5913" s="20"/>
      <c r="DW5913" s="20"/>
      <c r="DX5913" s="20"/>
      <c r="DY5913" s="20"/>
    </row>
    <row r="5914" spans="1:129" x14ac:dyDescent="0.15">
      <c r="B5914" s="77" t="s">
        <v>2075</v>
      </c>
      <c r="C5914" s="75"/>
      <c r="D5914" s="145" t="s">
        <v>38</v>
      </c>
      <c r="E5914" s="285" t="s">
        <v>2076</v>
      </c>
      <c r="F5914" s="285">
        <f t="shared" si="813"/>
        <v>0.21533922860000002</v>
      </c>
      <c r="G5914" s="285">
        <f t="shared" si="814"/>
        <v>1.6449631030000002E-2</v>
      </c>
      <c r="H5914" s="285">
        <f t="shared" si="815"/>
        <v>5.0359061299999994E-2</v>
      </c>
      <c r="I5914" s="285">
        <f t="shared" si="816"/>
        <v>4.6477962699999998E-3</v>
      </c>
      <c r="J5914" s="285">
        <v>0.14388274000000001</v>
      </c>
      <c r="K5914" s="285">
        <v>4.5845917999999999E-2</v>
      </c>
      <c r="L5914" s="285">
        <v>2.6694620000000001E-3</v>
      </c>
      <c r="M5914" s="285">
        <v>4.2955703E-4</v>
      </c>
      <c r="N5914" s="285">
        <v>1.3547984000000001E-2</v>
      </c>
      <c r="O5914" s="285">
        <v>2.4720900000000001E-3</v>
      </c>
      <c r="P5914" s="285">
        <v>1.8436812999999999E-3</v>
      </c>
      <c r="Q5914" s="285">
        <v>8.2034296999999997E-4</v>
      </c>
      <c r="R5914" s="285">
        <v>0</v>
      </c>
      <c r="S5914" s="285">
        <v>0</v>
      </c>
      <c r="T5914" s="285">
        <v>0</v>
      </c>
      <c r="U5914" s="285">
        <v>3.8274532999999999E-3</v>
      </c>
      <c r="V5914" s="110"/>
      <c r="W5914" s="89">
        <f t="shared" si="818"/>
        <v>1.065798074074074</v>
      </c>
      <c r="X5914" s="248">
        <v>-17.431056000000002</v>
      </c>
      <c r="Y5914" s="248">
        <v>-8.8880181999999994</v>
      </c>
      <c r="Z5914" s="248">
        <v>-6.3807710999999996</v>
      </c>
      <c r="AA5914" s="248">
        <v>-1.1133415000000001E-3</v>
      </c>
      <c r="AB5914" s="248">
        <v>-0.74216006000000001</v>
      </c>
      <c r="AC5914" s="248">
        <v>-0.34260606999999998</v>
      </c>
      <c r="AD5914" s="248">
        <v>-1.0763874</v>
      </c>
      <c r="AE5914" s="250">
        <v>2.1073431000000002E-6</v>
      </c>
      <c r="AF5914" s="250">
        <v>5.4841191999999996E-9</v>
      </c>
      <c r="AG5914" s="78">
        <v>4.7820993999999999E-2</v>
      </c>
      <c r="AH5914" s="85"/>
      <c r="AI5914" s="85"/>
      <c r="AJ5914" s="85"/>
      <c r="AK5914" s="85"/>
      <c r="AL5914" s="85"/>
      <c r="AM5914" s="85"/>
      <c r="AN5914" s="85"/>
      <c r="AS5914" s="20"/>
      <c r="AT5914" s="20"/>
      <c r="AU5914" s="20"/>
      <c r="AV5914" s="20"/>
      <c r="AW5914" s="20"/>
      <c r="AX5914" s="20"/>
      <c r="AY5914" s="20"/>
      <c r="AZ5914" s="20"/>
      <c r="BA5914" s="20"/>
      <c r="BB5914" s="20"/>
      <c r="BC5914" s="20"/>
      <c r="BD5914" s="20"/>
      <c r="BE5914" s="20"/>
      <c r="BF5914" s="20"/>
      <c r="BG5914" s="20"/>
      <c r="BH5914" s="20"/>
      <c r="BI5914" s="20"/>
      <c r="BJ5914" s="20"/>
      <c r="BK5914" s="20"/>
      <c r="BL5914" s="20"/>
      <c r="BM5914" s="20"/>
      <c r="BN5914" s="20"/>
      <c r="BO5914" s="20"/>
      <c r="BP5914" s="20"/>
      <c r="BQ5914" s="20"/>
      <c r="BR5914" s="20"/>
      <c r="BS5914" s="20"/>
      <c r="BT5914" s="20"/>
      <c r="BU5914" s="20"/>
      <c r="BV5914" s="20"/>
      <c r="BW5914" s="20"/>
      <c r="BX5914" s="20"/>
      <c r="BY5914" s="20"/>
      <c r="BZ5914" s="20"/>
      <c r="CA5914" s="20"/>
      <c r="CB5914" s="20"/>
      <c r="CC5914" s="20"/>
      <c r="CD5914" s="20"/>
      <c r="CE5914" s="20"/>
      <c r="CF5914" s="20"/>
      <c r="CG5914" s="20"/>
      <c r="CH5914" s="20"/>
      <c r="CI5914" s="20"/>
      <c r="CJ5914" s="20"/>
      <c r="CK5914" s="20"/>
      <c r="CL5914" s="20"/>
      <c r="CM5914" s="20"/>
      <c r="CN5914" s="20"/>
      <c r="CO5914" s="20"/>
      <c r="CP5914" s="20"/>
      <c r="CQ5914" s="20"/>
      <c r="CR5914" s="20"/>
      <c r="CS5914" s="20"/>
      <c r="CT5914" s="20"/>
      <c r="CU5914" s="20"/>
      <c r="CV5914" s="20"/>
      <c r="CW5914" s="20"/>
      <c r="CX5914" s="20"/>
      <c r="CY5914" s="20"/>
      <c r="CZ5914" s="20"/>
      <c r="DA5914" s="20"/>
      <c r="DB5914" s="20"/>
      <c r="DC5914" s="20"/>
      <c r="DD5914" s="20"/>
      <c r="DE5914" s="20"/>
      <c r="DF5914" s="20"/>
      <c r="DG5914" s="20"/>
      <c r="DH5914" s="20"/>
      <c r="DI5914" s="20"/>
      <c r="DJ5914" s="20"/>
      <c r="DK5914" s="20"/>
      <c r="DL5914" s="20"/>
      <c r="DM5914" s="20"/>
      <c r="DN5914" s="20"/>
      <c r="DO5914" s="20"/>
      <c r="DP5914" s="20"/>
      <c r="DQ5914" s="20"/>
      <c r="DR5914" s="20"/>
      <c r="DS5914" s="20"/>
      <c r="DT5914" s="20"/>
      <c r="DU5914" s="20"/>
      <c r="DV5914" s="20"/>
      <c r="DW5914" s="20"/>
      <c r="DX5914" s="20"/>
      <c r="DY5914" s="20"/>
    </row>
    <row r="5915" spans="1:129" x14ac:dyDescent="0.15">
      <c r="B5915" s="77" t="s">
        <v>2077</v>
      </c>
      <c r="C5915" s="75"/>
      <c r="D5915" s="145" t="s">
        <v>38</v>
      </c>
      <c r="E5915" s="285" t="s">
        <v>2078</v>
      </c>
      <c r="F5915" s="285">
        <f t="shared" si="813"/>
        <v>0.27917969221</v>
      </c>
      <c r="G5915" s="285">
        <f t="shared" si="814"/>
        <v>2.1326365809999998E-2</v>
      </c>
      <c r="H5915" s="285">
        <f t="shared" si="815"/>
        <v>6.5288742800000008E-2</v>
      </c>
      <c r="I5915" s="285">
        <f t="shared" si="816"/>
        <v>6.0257035999999996E-3</v>
      </c>
      <c r="J5915" s="285">
        <v>0.18653887999999999</v>
      </c>
      <c r="K5915" s="285">
        <v>5.9437612000000001E-2</v>
      </c>
      <c r="L5915" s="285">
        <v>3.4608630999999998E-3</v>
      </c>
      <c r="M5915" s="285">
        <v>5.5690551000000003E-4</v>
      </c>
      <c r="N5915" s="285">
        <v>1.7564482999999999E-2</v>
      </c>
      <c r="O5915" s="285">
        <v>3.2049773E-3</v>
      </c>
      <c r="P5915" s="285">
        <v>2.3902677E-3</v>
      </c>
      <c r="Q5915" s="285">
        <v>1.0635457E-3</v>
      </c>
      <c r="R5915" s="285">
        <v>0</v>
      </c>
      <c r="S5915" s="285">
        <v>0</v>
      </c>
      <c r="T5915" s="285">
        <v>0</v>
      </c>
      <c r="U5915" s="285">
        <v>4.9621578999999999E-3</v>
      </c>
      <c r="V5915" s="110"/>
      <c r="W5915" s="89">
        <f t="shared" si="818"/>
        <v>1.3817694814814814</v>
      </c>
      <c r="X5915" s="248">
        <v>-34.479480000000002</v>
      </c>
      <c r="Y5915" s="248">
        <v>-17.580933999999999</v>
      </c>
      <c r="Z5915" s="248">
        <v>-12.621477000000001</v>
      </c>
      <c r="AA5915" s="248">
        <v>-2.2022436999999998E-3</v>
      </c>
      <c r="AB5915" s="248">
        <v>-1.4680287999999999</v>
      </c>
      <c r="AC5915" s="248">
        <v>-0.67769151000000005</v>
      </c>
      <c r="AD5915" s="248">
        <v>-2.1291468</v>
      </c>
      <c r="AE5915" s="250">
        <v>2.7320958000000001E-6</v>
      </c>
      <c r="AF5915" s="250">
        <v>7.1099666999999998E-9</v>
      </c>
      <c r="AG5915" s="78">
        <v>6.1998228000000002E-2</v>
      </c>
      <c r="AH5915" s="85"/>
      <c r="AI5915" s="85"/>
      <c r="AJ5915" s="85"/>
      <c r="AK5915" s="85"/>
      <c r="AL5915" s="85"/>
      <c r="AM5915" s="85"/>
      <c r="AN5915" s="85"/>
      <c r="AS5915" s="20"/>
      <c r="AT5915" s="20"/>
      <c r="AU5915" s="20"/>
      <c r="AV5915" s="20"/>
      <c r="AW5915" s="20"/>
      <c r="AX5915" s="20"/>
      <c r="AY5915" s="20"/>
      <c r="AZ5915" s="20"/>
      <c r="BA5915" s="20"/>
      <c r="BB5915" s="20"/>
      <c r="BC5915" s="20"/>
      <c r="BD5915" s="20"/>
      <c r="BE5915" s="20"/>
      <c r="BF5915" s="20"/>
      <c r="BG5915" s="20"/>
      <c r="BH5915" s="20"/>
      <c r="BI5915" s="20"/>
      <c r="BJ5915" s="20"/>
      <c r="BK5915" s="20"/>
      <c r="BL5915" s="20"/>
      <c r="BM5915" s="20"/>
      <c r="BN5915" s="20"/>
      <c r="BO5915" s="20"/>
      <c r="BP5915" s="20"/>
      <c r="BQ5915" s="20"/>
      <c r="BR5915" s="20"/>
      <c r="BS5915" s="20"/>
      <c r="BT5915" s="20"/>
      <c r="BU5915" s="20"/>
      <c r="BV5915" s="20"/>
      <c r="BW5915" s="20"/>
      <c r="BX5915" s="20"/>
      <c r="BY5915" s="20"/>
      <c r="BZ5915" s="20"/>
      <c r="CA5915" s="20"/>
      <c r="CB5915" s="20"/>
      <c r="CC5915" s="20"/>
      <c r="CD5915" s="20"/>
      <c r="CE5915" s="20"/>
      <c r="CF5915" s="20"/>
      <c r="CG5915" s="20"/>
      <c r="CH5915" s="20"/>
      <c r="CI5915" s="20"/>
      <c r="CJ5915" s="20"/>
      <c r="CK5915" s="20"/>
      <c r="CL5915" s="20"/>
      <c r="CM5915" s="20"/>
      <c r="CN5915" s="20"/>
      <c r="CO5915" s="20"/>
      <c r="CP5915" s="20"/>
      <c r="CQ5915" s="20"/>
      <c r="CR5915" s="20"/>
      <c r="CS5915" s="20"/>
      <c r="CT5915" s="20"/>
      <c r="CU5915" s="20"/>
      <c r="CV5915" s="20"/>
      <c r="CW5915" s="20"/>
      <c r="CX5915" s="20"/>
      <c r="CY5915" s="20"/>
      <c r="CZ5915" s="20"/>
      <c r="DA5915" s="20"/>
      <c r="DB5915" s="20"/>
      <c r="DC5915" s="20"/>
      <c r="DD5915" s="20"/>
      <c r="DE5915" s="20"/>
      <c r="DF5915" s="20"/>
      <c r="DG5915" s="20"/>
      <c r="DH5915" s="20"/>
      <c r="DI5915" s="20"/>
      <c r="DJ5915" s="20"/>
      <c r="DK5915" s="20"/>
      <c r="DL5915" s="20"/>
      <c r="DM5915" s="20"/>
      <c r="DN5915" s="20"/>
      <c r="DO5915" s="20"/>
      <c r="DP5915" s="20"/>
      <c r="DQ5915" s="20"/>
      <c r="DR5915" s="20"/>
      <c r="DS5915" s="20"/>
      <c r="DT5915" s="20"/>
      <c r="DU5915" s="20"/>
      <c r="DV5915" s="20"/>
      <c r="DW5915" s="20"/>
      <c r="DX5915" s="20"/>
      <c r="DY5915" s="20"/>
    </row>
    <row r="5916" spans="1:129" x14ac:dyDescent="0.15">
      <c r="B5916" s="77" t="s">
        <v>2079</v>
      </c>
      <c r="C5916" s="75"/>
      <c r="D5916" s="145" t="s">
        <v>38</v>
      </c>
      <c r="E5916" s="285" t="s">
        <v>2080</v>
      </c>
      <c r="F5916" s="285">
        <f t="shared" si="813"/>
        <v>0.14573462962</v>
      </c>
      <c r="G5916" s="285">
        <f t="shared" si="814"/>
        <v>1.113257881E-2</v>
      </c>
      <c r="H5916" s="285">
        <f t="shared" si="815"/>
        <v>3.4081385499999999E-2</v>
      </c>
      <c r="I5916" s="285">
        <f t="shared" si="816"/>
        <v>3.1454783099999998E-3</v>
      </c>
      <c r="J5916" s="285">
        <v>9.7375187000000002E-2</v>
      </c>
      <c r="K5916" s="285">
        <v>3.1027036000000001E-2</v>
      </c>
      <c r="L5916" s="285">
        <v>1.8066056E-3</v>
      </c>
      <c r="M5916" s="285">
        <v>2.9071031000000002E-4</v>
      </c>
      <c r="N5916" s="285">
        <v>9.1688379000000007E-3</v>
      </c>
      <c r="O5916" s="285">
        <v>1.6730306E-3</v>
      </c>
      <c r="P5916" s="285">
        <v>1.2477439E-3</v>
      </c>
      <c r="Q5916" s="285">
        <v>5.5518161000000003E-4</v>
      </c>
      <c r="R5916" s="285">
        <v>0</v>
      </c>
      <c r="S5916" s="285">
        <v>0</v>
      </c>
      <c r="T5916" s="285">
        <v>0</v>
      </c>
      <c r="U5916" s="285">
        <v>2.5902967E-3</v>
      </c>
      <c r="V5916" s="110"/>
      <c r="W5916" s="89">
        <f t="shared" si="818"/>
        <v>0.72129768148148143</v>
      </c>
      <c r="X5916" s="248">
        <v>-10.628693</v>
      </c>
      <c r="Y5916" s="248">
        <v>-5.4195232999999998</v>
      </c>
      <c r="Z5916" s="248">
        <v>-3.8907140999999998</v>
      </c>
      <c r="AA5916" s="248">
        <v>-6.7886674000000005E-4</v>
      </c>
      <c r="AB5916" s="248">
        <v>-0.45253662</v>
      </c>
      <c r="AC5916" s="248">
        <v>-0.20890613999999999</v>
      </c>
      <c r="AD5916" s="248">
        <v>-0.65633377999999998</v>
      </c>
      <c r="AE5916" s="250">
        <v>1.4261816999999999E-6</v>
      </c>
      <c r="AF5916" s="250">
        <v>3.7114746E-9</v>
      </c>
      <c r="AG5916" s="78">
        <v>3.2363703000000001E-2</v>
      </c>
      <c r="AH5916" s="85"/>
      <c r="AI5916" s="85"/>
      <c r="AJ5916" s="85"/>
      <c r="AK5916" s="85"/>
      <c r="AL5916" s="85"/>
      <c r="AM5916" s="85"/>
      <c r="AN5916" s="85"/>
      <c r="AS5916" s="20"/>
      <c r="AT5916" s="20"/>
      <c r="AU5916" s="20"/>
      <c r="AV5916" s="20"/>
      <c r="AW5916" s="20"/>
      <c r="AX5916" s="20"/>
      <c r="AY5916" s="20"/>
      <c r="AZ5916" s="20"/>
      <c r="BA5916" s="20"/>
      <c r="BB5916" s="20"/>
      <c r="BC5916" s="20"/>
      <c r="BD5916" s="20"/>
      <c r="BE5916" s="20"/>
      <c r="BF5916" s="20"/>
      <c r="BG5916" s="20"/>
      <c r="BH5916" s="20"/>
      <c r="BI5916" s="20"/>
      <c r="BJ5916" s="20"/>
      <c r="BK5916" s="20"/>
      <c r="BL5916" s="20"/>
      <c r="BM5916" s="20"/>
      <c r="BN5916" s="20"/>
      <c r="BO5916" s="20"/>
      <c r="BP5916" s="20"/>
      <c r="BQ5916" s="20"/>
      <c r="BR5916" s="20"/>
      <c r="BS5916" s="20"/>
      <c r="BT5916" s="20"/>
      <c r="BU5916" s="20"/>
      <c r="BV5916" s="20"/>
      <c r="BW5916" s="20"/>
      <c r="BX5916" s="20"/>
      <c r="BY5916" s="20"/>
      <c r="BZ5916" s="20"/>
      <c r="CA5916" s="20"/>
      <c r="CB5916" s="20"/>
      <c r="CC5916" s="20"/>
      <c r="CD5916" s="20"/>
      <c r="CE5916" s="20"/>
      <c r="CF5916" s="20"/>
      <c r="CG5916" s="20"/>
      <c r="CH5916" s="20"/>
      <c r="CI5916" s="20"/>
      <c r="CJ5916" s="20"/>
      <c r="CK5916" s="20"/>
      <c r="CL5916" s="20"/>
      <c r="CM5916" s="20"/>
      <c r="CN5916" s="20"/>
      <c r="CO5916" s="20"/>
      <c r="CP5916" s="20"/>
      <c r="CQ5916" s="20"/>
      <c r="CR5916" s="20"/>
      <c r="CS5916" s="20"/>
      <c r="CT5916" s="20"/>
      <c r="CU5916" s="20"/>
      <c r="CV5916" s="20"/>
      <c r="CW5916" s="20"/>
      <c r="CX5916" s="20"/>
      <c r="CY5916" s="20"/>
      <c r="CZ5916" s="20"/>
      <c r="DA5916" s="20"/>
      <c r="DB5916" s="20"/>
      <c r="DC5916" s="20"/>
      <c r="DD5916" s="20"/>
      <c r="DE5916" s="20"/>
      <c r="DF5916" s="20"/>
      <c r="DG5916" s="20"/>
      <c r="DH5916" s="20"/>
      <c r="DI5916" s="20"/>
      <c r="DJ5916" s="20"/>
      <c r="DK5916" s="20"/>
      <c r="DL5916" s="20"/>
      <c r="DM5916" s="20"/>
      <c r="DN5916" s="20"/>
      <c r="DO5916" s="20"/>
      <c r="DP5916" s="20"/>
      <c r="DQ5916" s="20"/>
      <c r="DR5916" s="20"/>
      <c r="DS5916" s="20"/>
      <c r="DT5916" s="20"/>
      <c r="DU5916" s="20"/>
      <c r="DV5916" s="20"/>
      <c r="DW5916" s="20"/>
      <c r="DX5916" s="20"/>
      <c r="DY5916" s="20"/>
    </row>
    <row r="5917" spans="1:129" x14ac:dyDescent="0.15">
      <c r="A5917" s="61" t="s">
        <v>2081</v>
      </c>
      <c r="B5917" s="67" t="s">
        <v>2082</v>
      </c>
      <c r="C5917" s="83" t="s">
        <v>2083</v>
      </c>
      <c r="D5917" s="75"/>
      <c r="E5917" s="73"/>
      <c r="F5917" s="246">
        <f t="shared" si="813"/>
        <v>0</v>
      </c>
      <c r="G5917" s="246">
        <f t="shared" si="814"/>
        <v>0</v>
      </c>
      <c r="H5917" s="246">
        <f t="shared" si="815"/>
        <v>0</v>
      </c>
      <c r="I5917" s="246">
        <f t="shared" si="816"/>
        <v>0</v>
      </c>
      <c r="J5917" s="246"/>
      <c r="K5917" s="246"/>
      <c r="L5917" s="246"/>
      <c r="M5917" s="246"/>
      <c r="N5917" s="246"/>
      <c r="O5917" s="246"/>
      <c r="P5917" s="246"/>
      <c r="Q5917" s="246"/>
      <c r="R5917" s="246"/>
      <c r="S5917" s="246"/>
      <c r="T5917" s="246"/>
      <c r="U5917" s="246"/>
      <c r="V5917" s="246"/>
      <c r="W5917" s="246"/>
      <c r="X5917" s="247"/>
      <c r="Y5917" s="247"/>
      <c r="Z5917" s="247"/>
      <c r="AA5917" s="247"/>
      <c r="AB5917" s="247"/>
      <c r="AC5917" s="247"/>
      <c r="AD5917" s="247"/>
      <c r="AE5917" s="70"/>
      <c r="AF5917" s="70"/>
      <c r="AG5917" s="70"/>
      <c r="AH5917" s="85"/>
      <c r="AI5917" s="85"/>
      <c r="AJ5917" s="85"/>
      <c r="AK5917" s="85"/>
      <c r="AL5917" s="85"/>
      <c r="AM5917" s="85"/>
      <c r="AN5917" s="85"/>
      <c r="AS5917" s="20"/>
      <c r="AT5917" s="20"/>
      <c r="AU5917" s="20"/>
      <c r="AV5917" s="20"/>
      <c r="AW5917" s="20"/>
      <c r="AX5917" s="20"/>
      <c r="AY5917" s="20"/>
      <c r="AZ5917" s="20"/>
      <c r="BA5917" s="20"/>
      <c r="BB5917" s="20"/>
      <c r="BC5917" s="20"/>
      <c r="BD5917" s="20"/>
      <c r="BE5917" s="20"/>
      <c r="BF5917" s="20"/>
      <c r="BG5917" s="20"/>
      <c r="BH5917" s="20"/>
      <c r="BI5917" s="20"/>
      <c r="BJ5917" s="20"/>
      <c r="BK5917" s="20"/>
      <c r="BL5917" s="20"/>
      <c r="BM5917" s="20"/>
      <c r="BN5917" s="20"/>
      <c r="BO5917" s="20"/>
      <c r="BP5917" s="20"/>
      <c r="BQ5917" s="20"/>
      <c r="BR5917" s="20"/>
      <c r="BS5917" s="20"/>
      <c r="BT5917" s="20"/>
      <c r="BU5917" s="20"/>
      <c r="BV5917" s="20"/>
      <c r="BW5917" s="20"/>
      <c r="BX5917" s="20"/>
      <c r="BY5917" s="20"/>
      <c r="BZ5917" s="20"/>
      <c r="CA5917" s="20"/>
      <c r="CB5917" s="20"/>
      <c r="CC5917" s="20"/>
      <c r="CD5917" s="20"/>
      <c r="CE5917" s="20"/>
      <c r="CF5917" s="20"/>
      <c r="CG5917" s="20"/>
      <c r="CH5917" s="20"/>
      <c r="CI5917" s="20"/>
      <c r="CJ5917" s="20"/>
      <c r="CK5917" s="20"/>
      <c r="CL5917" s="20"/>
      <c r="CM5917" s="20"/>
      <c r="CN5917" s="20"/>
      <c r="CO5917" s="20"/>
      <c r="CP5917" s="20"/>
      <c r="CQ5917" s="20"/>
      <c r="CR5917" s="20"/>
      <c r="CS5917" s="20"/>
      <c r="CT5917" s="20"/>
      <c r="CU5917" s="20"/>
      <c r="CV5917" s="20"/>
      <c r="CW5917" s="20"/>
      <c r="CX5917" s="20"/>
      <c r="CY5917" s="20"/>
      <c r="CZ5917" s="20"/>
      <c r="DA5917" s="20"/>
      <c r="DB5917" s="20"/>
      <c r="DC5917" s="20"/>
      <c r="DD5917" s="20"/>
      <c r="DE5917" s="20"/>
      <c r="DF5917" s="20"/>
      <c r="DG5917" s="20"/>
      <c r="DH5917" s="20"/>
      <c r="DI5917" s="20"/>
      <c r="DJ5917" s="20"/>
      <c r="DK5917" s="20"/>
      <c r="DL5917" s="20"/>
      <c r="DM5917" s="20"/>
      <c r="DN5917" s="20"/>
      <c r="DO5917" s="20"/>
      <c r="DP5917" s="20"/>
      <c r="DQ5917" s="20"/>
      <c r="DR5917" s="20"/>
      <c r="DS5917" s="20"/>
      <c r="DT5917" s="20"/>
      <c r="DU5917" s="20"/>
      <c r="DV5917" s="20"/>
      <c r="DW5917" s="20"/>
      <c r="DX5917" s="20"/>
      <c r="DY5917" s="20"/>
    </row>
    <row r="5918" spans="1:129" x14ac:dyDescent="0.15">
      <c r="B5918" s="77" t="s">
        <v>2084</v>
      </c>
      <c r="C5918" s="75"/>
      <c r="D5918" s="145" t="s">
        <v>38</v>
      </c>
      <c r="E5918" s="285" t="s">
        <v>2085</v>
      </c>
      <c r="F5918" s="285">
        <f t="shared" si="813"/>
        <v>0.36270521967000002</v>
      </c>
      <c r="G5918" s="285">
        <f t="shared" si="814"/>
        <v>2.7706829169999999E-2</v>
      </c>
      <c r="H5918" s="285">
        <f t="shared" si="815"/>
        <v>8.482195540000001E-2</v>
      </c>
      <c r="I5918" s="285">
        <f t="shared" si="816"/>
        <v>7.8284850999999992E-3</v>
      </c>
      <c r="J5918" s="285">
        <v>0.24234795000000001</v>
      </c>
      <c r="K5918" s="285">
        <v>7.7220272000000006E-2</v>
      </c>
      <c r="L5918" s="285">
        <v>4.4962908000000003E-3</v>
      </c>
      <c r="M5918" s="285">
        <v>7.2352156999999997E-4</v>
      </c>
      <c r="N5918" s="285">
        <v>2.2819459E-2</v>
      </c>
      <c r="O5918" s="285">
        <v>4.1638485999999997E-3</v>
      </c>
      <c r="P5918" s="285">
        <v>3.1053926E-3</v>
      </c>
      <c r="Q5918" s="285">
        <v>1.3817393E-3</v>
      </c>
      <c r="R5918" s="285">
        <v>0</v>
      </c>
      <c r="S5918" s="285">
        <v>0</v>
      </c>
      <c r="T5918" s="285">
        <v>0</v>
      </c>
      <c r="U5918" s="285">
        <v>6.4467457999999997E-3</v>
      </c>
      <c r="V5918" s="110"/>
      <c r="W5918" s="89">
        <f t="shared" ref="W5918:W5930" si="819">J5918/0.135</f>
        <v>1.7951699999999999</v>
      </c>
      <c r="X5918" s="248">
        <v>-25.012857</v>
      </c>
      <c r="Y5918" s="248">
        <v>-12.753945</v>
      </c>
      <c r="Z5918" s="248">
        <v>-9.1561471999999995</v>
      </c>
      <c r="AA5918" s="248">
        <v>-1.5975996999999999E-3</v>
      </c>
      <c r="AB5918" s="248">
        <v>-1.0649694999999999</v>
      </c>
      <c r="AC5918" s="248">
        <v>-0.49162578000000001</v>
      </c>
      <c r="AD5918" s="248">
        <v>-1.5445722</v>
      </c>
      <c r="AE5918" s="250">
        <v>3.5494895000000001E-6</v>
      </c>
      <c r="AF5918" s="250">
        <v>9.2371402000000003E-9</v>
      </c>
      <c r="AG5918" s="78">
        <v>8.0546977000000006E-2</v>
      </c>
      <c r="AH5918" s="85"/>
      <c r="AI5918" s="85"/>
      <c r="AJ5918" s="85"/>
      <c r="AK5918" s="85"/>
      <c r="AL5918" s="85"/>
      <c r="AM5918" s="85"/>
      <c r="AN5918" s="85"/>
      <c r="AS5918" s="20"/>
      <c r="AT5918" s="20"/>
      <c r="AU5918" s="20"/>
      <c r="AV5918" s="20"/>
      <c r="AW5918" s="20"/>
      <c r="AX5918" s="20"/>
      <c r="AY5918" s="20"/>
      <c r="AZ5918" s="20"/>
      <c r="BA5918" s="20"/>
      <c r="BB5918" s="20"/>
      <c r="BC5918" s="20"/>
      <c r="BD5918" s="20"/>
      <c r="BE5918" s="20"/>
      <c r="BF5918" s="20"/>
      <c r="BG5918" s="20"/>
      <c r="BH5918" s="20"/>
      <c r="BI5918" s="20"/>
      <c r="BJ5918" s="20"/>
      <c r="BK5918" s="20"/>
      <c r="BL5918" s="20"/>
      <c r="BM5918" s="20"/>
      <c r="BN5918" s="20"/>
      <c r="BO5918" s="20"/>
      <c r="BP5918" s="20"/>
      <c r="BQ5918" s="20"/>
      <c r="BR5918" s="20"/>
      <c r="BS5918" s="20"/>
      <c r="BT5918" s="20"/>
      <c r="BU5918" s="20"/>
      <c r="BV5918" s="20"/>
      <c r="BW5918" s="20"/>
      <c r="BX5918" s="20"/>
      <c r="BY5918" s="20"/>
      <c r="BZ5918" s="20"/>
      <c r="CA5918" s="20"/>
      <c r="CB5918" s="20"/>
      <c r="CC5918" s="20"/>
      <c r="CD5918" s="20"/>
      <c r="CE5918" s="20"/>
      <c r="CF5918" s="20"/>
      <c r="CG5918" s="20"/>
      <c r="CH5918" s="20"/>
      <c r="CI5918" s="20"/>
      <c r="CJ5918" s="20"/>
      <c r="CK5918" s="20"/>
      <c r="CL5918" s="20"/>
      <c r="CM5918" s="20"/>
      <c r="CN5918" s="20"/>
      <c r="CO5918" s="20"/>
      <c r="CP5918" s="20"/>
      <c r="CQ5918" s="20"/>
      <c r="CR5918" s="20"/>
      <c r="CS5918" s="20"/>
      <c r="CT5918" s="20"/>
      <c r="CU5918" s="20"/>
      <c r="CV5918" s="20"/>
      <c r="CW5918" s="20"/>
      <c r="CX5918" s="20"/>
      <c r="CY5918" s="20"/>
      <c r="CZ5918" s="20"/>
      <c r="DA5918" s="20"/>
      <c r="DB5918" s="20"/>
      <c r="DC5918" s="20"/>
      <c r="DD5918" s="20"/>
      <c r="DE5918" s="20"/>
      <c r="DF5918" s="20"/>
      <c r="DG5918" s="20"/>
      <c r="DH5918" s="20"/>
      <c r="DI5918" s="20"/>
      <c r="DJ5918" s="20"/>
      <c r="DK5918" s="20"/>
      <c r="DL5918" s="20"/>
      <c r="DM5918" s="20"/>
      <c r="DN5918" s="20"/>
      <c r="DO5918" s="20"/>
      <c r="DP5918" s="20"/>
      <c r="DQ5918" s="20"/>
      <c r="DR5918" s="20"/>
      <c r="DS5918" s="20"/>
      <c r="DT5918" s="20"/>
      <c r="DU5918" s="20"/>
      <c r="DV5918" s="20"/>
      <c r="DW5918" s="20"/>
      <c r="DX5918" s="20"/>
      <c r="DY5918" s="20"/>
    </row>
    <row r="5919" spans="1:129" x14ac:dyDescent="0.15">
      <c r="B5919" s="77" t="s">
        <v>2086</v>
      </c>
      <c r="C5919" s="75"/>
      <c r="D5919" s="145" t="s">
        <v>38</v>
      </c>
      <c r="E5919" s="285" t="s">
        <v>2087</v>
      </c>
      <c r="F5919" s="285">
        <f t="shared" si="813"/>
        <v>0.13159619558999999</v>
      </c>
      <c r="G5919" s="285">
        <f t="shared" si="814"/>
        <v>1.005255258E-2</v>
      </c>
      <c r="H5919" s="285">
        <f t="shared" si="815"/>
        <v>3.0774982100000001E-2</v>
      </c>
      <c r="I5919" s="285">
        <f t="shared" si="816"/>
        <v>2.8403199099999998E-3</v>
      </c>
      <c r="J5919" s="285">
        <v>8.7928340999999993E-2</v>
      </c>
      <c r="K5919" s="285">
        <v>2.8016949999999999E-2</v>
      </c>
      <c r="L5919" s="285">
        <v>1.6313378999999999E-3</v>
      </c>
      <c r="M5919" s="285">
        <v>2.6250707999999999E-4</v>
      </c>
      <c r="N5919" s="285">
        <v>8.2793238000000002E-3</v>
      </c>
      <c r="O5919" s="285">
        <v>1.5107217E-3</v>
      </c>
      <c r="P5919" s="285">
        <v>1.1266942E-3</v>
      </c>
      <c r="Q5919" s="285">
        <v>5.0132070999999996E-4</v>
      </c>
      <c r="R5919" s="285">
        <v>0</v>
      </c>
      <c r="S5919" s="285">
        <v>0</v>
      </c>
      <c r="T5919" s="285">
        <v>0</v>
      </c>
      <c r="U5919" s="285">
        <v>2.3389992000000001E-3</v>
      </c>
      <c r="V5919" s="110"/>
      <c r="W5919" s="89">
        <f t="shared" si="819"/>
        <v>0.65132104444444439</v>
      </c>
      <c r="X5919" s="248">
        <v>-11.195556</v>
      </c>
      <c r="Y5919" s="248">
        <v>-5.7085645999999999</v>
      </c>
      <c r="Z5919" s="248">
        <v>-4.0982189</v>
      </c>
      <c r="AA5919" s="248">
        <v>-7.1507297E-4</v>
      </c>
      <c r="AB5919" s="248">
        <v>-0.47667190999999998</v>
      </c>
      <c r="AC5919" s="248">
        <v>-0.22004779999999999</v>
      </c>
      <c r="AD5919" s="248">
        <v>-0.69133825000000004</v>
      </c>
      <c r="AE5919" s="250">
        <v>1.2878208E-6</v>
      </c>
      <c r="AF5919" s="250">
        <v>3.3514062000000001E-9</v>
      </c>
      <c r="AG5919" s="78">
        <v>2.9223941E-2</v>
      </c>
      <c r="AH5919" s="85"/>
      <c r="AI5919" s="85"/>
      <c r="AJ5919" s="85"/>
      <c r="AK5919" s="85"/>
      <c r="AL5919" s="85"/>
      <c r="AM5919" s="85"/>
      <c r="AN5919" s="85"/>
      <c r="AS5919" s="20"/>
      <c r="AT5919" s="20"/>
      <c r="AU5919" s="20"/>
      <c r="AV5919" s="20"/>
      <c r="AW5919" s="20"/>
      <c r="AX5919" s="20"/>
      <c r="AY5919" s="20"/>
      <c r="AZ5919" s="20"/>
      <c r="BA5919" s="20"/>
      <c r="BB5919" s="20"/>
      <c r="BC5919" s="20"/>
      <c r="BD5919" s="20"/>
      <c r="BE5919" s="20"/>
      <c r="BF5919" s="20"/>
      <c r="BG5919" s="20"/>
      <c r="BH5919" s="20"/>
      <c r="BI5919" s="20"/>
      <c r="BJ5919" s="20"/>
      <c r="BK5919" s="20"/>
      <c r="BL5919" s="20"/>
      <c r="BM5919" s="20"/>
      <c r="BN5919" s="20"/>
      <c r="BO5919" s="20"/>
      <c r="BP5919" s="20"/>
      <c r="BQ5919" s="20"/>
      <c r="BR5919" s="20"/>
      <c r="BS5919" s="20"/>
      <c r="BT5919" s="20"/>
      <c r="BU5919" s="20"/>
      <c r="BV5919" s="20"/>
      <c r="BW5919" s="20"/>
      <c r="BX5919" s="20"/>
      <c r="BY5919" s="20"/>
      <c r="BZ5919" s="20"/>
      <c r="CA5919" s="20"/>
      <c r="CB5919" s="20"/>
      <c r="CC5919" s="20"/>
      <c r="CD5919" s="20"/>
      <c r="CE5919" s="20"/>
      <c r="CF5919" s="20"/>
      <c r="CG5919" s="20"/>
      <c r="CH5919" s="20"/>
      <c r="CI5919" s="20"/>
      <c r="CJ5919" s="20"/>
      <c r="CK5919" s="20"/>
      <c r="CL5919" s="20"/>
      <c r="CM5919" s="20"/>
      <c r="CN5919" s="20"/>
      <c r="CO5919" s="20"/>
      <c r="CP5919" s="20"/>
      <c r="CQ5919" s="20"/>
      <c r="CR5919" s="20"/>
      <c r="CS5919" s="20"/>
      <c r="CT5919" s="20"/>
      <c r="CU5919" s="20"/>
      <c r="CV5919" s="20"/>
      <c r="CW5919" s="20"/>
      <c r="CX5919" s="20"/>
      <c r="CY5919" s="20"/>
      <c r="CZ5919" s="20"/>
      <c r="DA5919" s="20"/>
      <c r="DB5919" s="20"/>
      <c r="DC5919" s="20"/>
      <c r="DD5919" s="20"/>
      <c r="DE5919" s="20"/>
      <c r="DF5919" s="20"/>
      <c r="DG5919" s="20"/>
      <c r="DH5919" s="20"/>
      <c r="DI5919" s="20"/>
      <c r="DJ5919" s="20"/>
      <c r="DK5919" s="20"/>
      <c r="DL5919" s="20"/>
      <c r="DM5919" s="20"/>
      <c r="DN5919" s="20"/>
      <c r="DO5919" s="20"/>
      <c r="DP5919" s="20"/>
      <c r="DQ5919" s="20"/>
      <c r="DR5919" s="20"/>
      <c r="DS5919" s="20"/>
      <c r="DT5919" s="20"/>
      <c r="DU5919" s="20"/>
      <c r="DV5919" s="20"/>
      <c r="DW5919" s="20"/>
      <c r="DX5919" s="20"/>
      <c r="DY5919" s="20"/>
    </row>
    <row r="5920" spans="1:129" x14ac:dyDescent="0.15">
      <c r="B5920" s="77" t="s">
        <v>2088</v>
      </c>
      <c r="C5920" s="75"/>
      <c r="D5920" s="145" t="s">
        <v>38</v>
      </c>
      <c r="E5920" s="285" t="s">
        <v>2089</v>
      </c>
      <c r="F5920" s="285">
        <f t="shared" si="813"/>
        <v>0.21533922860000002</v>
      </c>
      <c r="G5920" s="285">
        <f t="shared" si="814"/>
        <v>1.6449631030000002E-2</v>
      </c>
      <c r="H5920" s="285">
        <f t="shared" si="815"/>
        <v>5.0359061299999994E-2</v>
      </c>
      <c r="I5920" s="285">
        <f t="shared" si="816"/>
        <v>4.6477962699999998E-3</v>
      </c>
      <c r="J5920" s="285">
        <v>0.14388274000000001</v>
      </c>
      <c r="K5920" s="285">
        <v>4.5845917999999999E-2</v>
      </c>
      <c r="L5920" s="285">
        <v>2.6694620000000001E-3</v>
      </c>
      <c r="M5920" s="285">
        <v>4.2955703E-4</v>
      </c>
      <c r="N5920" s="285">
        <v>1.3547984000000001E-2</v>
      </c>
      <c r="O5920" s="285">
        <v>2.4720900000000001E-3</v>
      </c>
      <c r="P5920" s="285">
        <v>1.8436812999999999E-3</v>
      </c>
      <c r="Q5920" s="285">
        <v>8.2034296999999997E-4</v>
      </c>
      <c r="R5920" s="285">
        <v>0</v>
      </c>
      <c r="S5920" s="285">
        <v>0</v>
      </c>
      <c r="T5920" s="285">
        <v>0</v>
      </c>
      <c r="U5920" s="285">
        <v>3.8274532999999999E-3</v>
      </c>
      <c r="V5920" s="110"/>
      <c r="W5920" s="89">
        <f t="shared" si="819"/>
        <v>1.065798074074074</v>
      </c>
      <c r="X5920" s="248">
        <v>-17.431056000000002</v>
      </c>
      <c r="Y5920" s="248">
        <v>-8.8880181999999994</v>
      </c>
      <c r="Z5920" s="248">
        <v>-6.3807710999999996</v>
      </c>
      <c r="AA5920" s="248">
        <v>-1.1133415000000001E-3</v>
      </c>
      <c r="AB5920" s="248">
        <v>-0.74216006000000001</v>
      </c>
      <c r="AC5920" s="248">
        <v>-0.34260606999999998</v>
      </c>
      <c r="AD5920" s="248">
        <v>-1.0763874</v>
      </c>
      <c r="AE5920" s="250">
        <v>2.1073431000000002E-6</v>
      </c>
      <c r="AF5920" s="250">
        <v>5.4841191999999996E-9</v>
      </c>
      <c r="AG5920" s="78">
        <v>4.7820993999999999E-2</v>
      </c>
      <c r="AH5920" s="85"/>
      <c r="AI5920" s="85"/>
      <c r="AJ5920" s="85"/>
      <c r="AK5920" s="85"/>
      <c r="AL5920" s="85"/>
      <c r="AM5920" s="85"/>
      <c r="AN5920" s="85"/>
      <c r="AS5920" s="20"/>
      <c r="AT5920" s="20"/>
      <c r="AU5920" s="20"/>
      <c r="AV5920" s="20"/>
      <c r="AW5920" s="20"/>
      <c r="AX5920" s="20"/>
      <c r="AY5920" s="20"/>
      <c r="AZ5920" s="20"/>
      <c r="BA5920" s="20"/>
      <c r="BB5920" s="20"/>
      <c r="BC5920" s="20"/>
      <c r="BD5920" s="20"/>
      <c r="BE5920" s="20"/>
      <c r="BF5920" s="20"/>
      <c r="BG5920" s="20"/>
      <c r="BH5920" s="20"/>
      <c r="BI5920" s="20"/>
      <c r="BJ5920" s="20"/>
      <c r="BK5920" s="20"/>
      <c r="BL5920" s="20"/>
      <c r="BM5920" s="20"/>
      <c r="BN5920" s="20"/>
      <c r="BO5920" s="20"/>
      <c r="BP5920" s="20"/>
      <c r="BQ5920" s="20"/>
      <c r="BR5920" s="20"/>
      <c r="BS5920" s="20"/>
      <c r="BT5920" s="20"/>
      <c r="BU5920" s="20"/>
      <c r="BV5920" s="20"/>
      <c r="BW5920" s="20"/>
      <c r="BX5920" s="20"/>
      <c r="BY5920" s="20"/>
      <c r="BZ5920" s="20"/>
      <c r="CA5920" s="20"/>
      <c r="CB5920" s="20"/>
      <c r="CC5920" s="20"/>
      <c r="CD5920" s="20"/>
      <c r="CE5920" s="20"/>
      <c r="CF5920" s="20"/>
      <c r="CG5920" s="20"/>
      <c r="CH5920" s="20"/>
      <c r="CI5920" s="20"/>
      <c r="CJ5920" s="20"/>
      <c r="CK5920" s="20"/>
      <c r="CL5920" s="20"/>
      <c r="CM5920" s="20"/>
      <c r="CN5920" s="20"/>
      <c r="CO5920" s="20"/>
      <c r="CP5920" s="20"/>
      <c r="CQ5920" s="20"/>
      <c r="CR5920" s="20"/>
      <c r="CS5920" s="20"/>
      <c r="CT5920" s="20"/>
      <c r="CU5920" s="20"/>
      <c r="CV5920" s="20"/>
      <c r="CW5920" s="20"/>
      <c r="CX5920" s="20"/>
      <c r="CY5920" s="20"/>
      <c r="CZ5920" s="20"/>
      <c r="DA5920" s="20"/>
      <c r="DB5920" s="20"/>
      <c r="DC5920" s="20"/>
      <c r="DD5920" s="20"/>
      <c r="DE5920" s="20"/>
      <c r="DF5920" s="20"/>
      <c r="DG5920" s="20"/>
      <c r="DH5920" s="20"/>
      <c r="DI5920" s="20"/>
      <c r="DJ5920" s="20"/>
      <c r="DK5920" s="20"/>
      <c r="DL5920" s="20"/>
      <c r="DM5920" s="20"/>
      <c r="DN5920" s="20"/>
      <c r="DO5920" s="20"/>
      <c r="DP5920" s="20"/>
      <c r="DQ5920" s="20"/>
      <c r="DR5920" s="20"/>
      <c r="DS5920" s="20"/>
      <c r="DT5920" s="20"/>
      <c r="DU5920" s="20"/>
      <c r="DV5920" s="20"/>
      <c r="DW5920" s="20"/>
      <c r="DX5920" s="20"/>
      <c r="DY5920" s="20"/>
    </row>
    <row r="5921" spans="1:129" x14ac:dyDescent="0.15">
      <c r="B5921" s="77" t="s">
        <v>2090</v>
      </c>
      <c r="C5921" s="75"/>
      <c r="D5921" s="145" t="s">
        <v>38</v>
      </c>
      <c r="E5921" s="285" t="s">
        <v>2091</v>
      </c>
      <c r="F5921" s="285">
        <f t="shared" si="813"/>
        <v>9.6141352610000008E-2</v>
      </c>
      <c r="G5921" s="285">
        <f t="shared" si="814"/>
        <v>7.3441789299999996E-3</v>
      </c>
      <c r="H5921" s="285">
        <f t="shared" si="815"/>
        <v>2.2483540940000001E-2</v>
      </c>
      <c r="I5921" s="285">
        <f t="shared" si="816"/>
        <v>2.07507674E-3</v>
      </c>
      <c r="J5921" s="285">
        <v>6.4238556000000002E-2</v>
      </c>
      <c r="K5921" s="285">
        <v>2.0468581999999999E-2</v>
      </c>
      <c r="L5921" s="285">
        <v>1.1918204E-3</v>
      </c>
      <c r="M5921" s="285">
        <v>1.9178203E-4</v>
      </c>
      <c r="N5921" s="285">
        <v>6.0486960999999997E-3</v>
      </c>
      <c r="O5921" s="285">
        <v>1.1037008E-3</v>
      </c>
      <c r="P5921" s="285">
        <v>8.2313853999999996E-4</v>
      </c>
      <c r="Q5921" s="285">
        <v>3.6625413999999998E-4</v>
      </c>
      <c r="R5921" s="285">
        <v>0</v>
      </c>
      <c r="S5921" s="285">
        <v>0</v>
      </c>
      <c r="T5921" s="285">
        <v>0</v>
      </c>
      <c r="U5921" s="285">
        <v>1.7088226E-3</v>
      </c>
      <c r="V5921" s="110"/>
      <c r="W5921" s="89">
        <f t="shared" si="819"/>
        <v>0.47584115555555556</v>
      </c>
      <c r="X5921" s="248">
        <v>-9.5799950999999997</v>
      </c>
      <c r="Y5921" s="248">
        <v>-4.8847969999999998</v>
      </c>
      <c r="Z5921" s="248">
        <v>-3.5068302999999998</v>
      </c>
      <c r="AA5921" s="248">
        <v>-6.1188522000000004E-4</v>
      </c>
      <c r="AB5921" s="248">
        <v>-0.40788634000000001</v>
      </c>
      <c r="AC5921" s="248">
        <v>-0.18829407000000001</v>
      </c>
      <c r="AD5921" s="248">
        <v>-0.59157552000000002</v>
      </c>
      <c r="AE5921" s="250">
        <v>9.4085419000000002E-7</v>
      </c>
      <c r="AF5921" s="250">
        <v>2.4484653000000001E-9</v>
      </c>
      <c r="AG5921" s="78">
        <v>2.1350383000000001E-2</v>
      </c>
      <c r="AH5921" s="85"/>
      <c r="AI5921" s="85"/>
      <c r="AJ5921" s="85"/>
      <c r="AK5921" s="85"/>
      <c r="AL5921" s="85"/>
      <c r="AM5921" s="85"/>
      <c r="AN5921" s="85"/>
      <c r="AS5921" s="20"/>
      <c r="AT5921" s="20"/>
      <c r="AU5921" s="20"/>
      <c r="AV5921" s="20"/>
      <c r="AW5921" s="20"/>
      <c r="AX5921" s="20"/>
      <c r="AY5921" s="20"/>
      <c r="AZ5921" s="20"/>
      <c r="BA5921" s="20"/>
      <c r="BB5921" s="20"/>
      <c r="BC5921" s="20"/>
      <c r="BD5921" s="20"/>
      <c r="BE5921" s="20"/>
      <c r="BF5921" s="20"/>
      <c r="BG5921" s="20"/>
      <c r="BH5921" s="20"/>
      <c r="BI5921" s="20"/>
      <c r="BJ5921" s="20"/>
      <c r="BK5921" s="20"/>
      <c r="BL5921" s="20"/>
      <c r="BM5921" s="20"/>
      <c r="BN5921" s="20"/>
      <c r="BO5921" s="20"/>
      <c r="BP5921" s="20"/>
      <c r="BQ5921" s="20"/>
      <c r="BR5921" s="20"/>
      <c r="BS5921" s="20"/>
      <c r="BT5921" s="20"/>
      <c r="BU5921" s="20"/>
      <c r="BV5921" s="20"/>
      <c r="BW5921" s="20"/>
      <c r="BX5921" s="20"/>
      <c r="BY5921" s="20"/>
      <c r="BZ5921" s="20"/>
      <c r="CA5921" s="20"/>
      <c r="CB5921" s="20"/>
      <c r="CC5921" s="20"/>
      <c r="CD5921" s="20"/>
      <c r="CE5921" s="20"/>
      <c r="CF5921" s="20"/>
      <c r="CG5921" s="20"/>
      <c r="CH5921" s="20"/>
      <c r="CI5921" s="20"/>
      <c r="CJ5921" s="20"/>
      <c r="CK5921" s="20"/>
      <c r="CL5921" s="20"/>
      <c r="CM5921" s="20"/>
      <c r="CN5921" s="20"/>
      <c r="CO5921" s="20"/>
      <c r="CP5921" s="20"/>
      <c r="CQ5921" s="20"/>
      <c r="CR5921" s="20"/>
      <c r="CS5921" s="20"/>
      <c r="CT5921" s="20"/>
      <c r="CU5921" s="20"/>
      <c r="CV5921" s="20"/>
      <c r="CW5921" s="20"/>
      <c r="CX5921" s="20"/>
      <c r="CY5921" s="20"/>
      <c r="CZ5921" s="20"/>
      <c r="DA5921" s="20"/>
      <c r="DB5921" s="20"/>
      <c r="DC5921" s="20"/>
      <c r="DD5921" s="20"/>
      <c r="DE5921" s="20"/>
      <c r="DF5921" s="20"/>
      <c r="DG5921" s="20"/>
      <c r="DH5921" s="20"/>
      <c r="DI5921" s="20"/>
      <c r="DJ5921" s="20"/>
      <c r="DK5921" s="20"/>
      <c r="DL5921" s="20"/>
      <c r="DM5921" s="20"/>
      <c r="DN5921" s="20"/>
      <c r="DO5921" s="20"/>
      <c r="DP5921" s="20"/>
      <c r="DQ5921" s="20"/>
      <c r="DR5921" s="20"/>
      <c r="DS5921" s="20"/>
      <c r="DT5921" s="20"/>
      <c r="DU5921" s="20"/>
      <c r="DV5921" s="20"/>
      <c r="DW5921" s="20"/>
      <c r="DX5921" s="20"/>
      <c r="DY5921" s="20"/>
    </row>
    <row r="5922" spans="1:129" x14ac:dyDescent="0.15">
      <c r="B5922" s="77" t="s">
        <v>2092</v>
      </c>
      <c r="C5922" s="75"/>
      <c r="D5922" s="145" t="s">
        <v>38</v>
      </c>
      <c r="E5922" s="285" t="s">
        <v>2093</v>
      </c>
      <c r="F5922" s="285">
        <f t="shared" si="813"/>
        <v>-0.12256934797999999</v>
      </c>
      <c r="G5922" s="285">
        <f t="shared" si="814"/>
        <v>-9.3629971899999997E-3</v>
      </c>
      <c r="H5922" s="285">
        <f t="shared" si="815"/>
        <v>-2.8663970699999999E-2</v>
      </c>
      <c r="I5922" s="285">
        <f t="shared" si="816"/>
        <v>-2.6454880900000002E-3</v>
      </c>
      <c r="J5922" s="285">
        <v>-8.1896891999999999E-2</v>
      </c>
      <c r="K5922" s="285">
        <v>-2.6095126E-2</v>
      </c>
      <c r="L5922" s="285">
        <v>-1.5194361999999999E-3</v>
      </c>
      <c r="M5922" s="285">
        <v>-2.4450038999999999E-4</v>
      </c>
      <c r="N5922" s="285">
        <v>-7.7114032000000004E-3</v>
      </c>
      <c r="O5922" s="285">
        <v>-1.4070936000000001E-3</v>
      </c>
      <c r="P5922" s="285">
        <v>-1.0494084999999999E-3</v>
      </c>
      <c r="Q5922" s="285">
        <v>-4.6693259000000001E-4</v>
      </c>
      <c r="R5922" s="285">
        <v>0</v>
      </c>
      <c r="S5922" s="285">
        <v>0</v>
      </c>
      <c r="T5922" s="285">
        <v>0</v>
      </c>
      <c r="U5922" s="285">
        <v>-2.1785555000000002E-3</v>
      </c>
      <c r="V5922" s="110"/>
      <c r="W5922" s="89">
        <f t="shared" si="819"/>
        <v>-0.60664364444444441</v>
      </c>
      <c r="X5922" s="248">
        <v>-15.971382</v>
      </c>
      <c r="Y5922" s="248">
        <v>-8.1437369999999998</v>
      </c>
      <c r="Z5922" s="248">
        <v>-5.8464463999999996</v>
      </c>
      <c r="AA5922" s="248">
        <v>-1.0201104E-3</v>
      </c>
      <c r="AB5922" s="248">
        <v>-0.6800117</v>
      </c>
      <c r="AC5922" s="248">
        <v>-0.31391628999999999</v>
      </c>
      <c r="AD5922" s="248">
        <v>-0.98625090000000004</v>
      </c>
      <c r="AE5922" s="250">
        <v>-1.1994827E-6</v>
      </c>
      <c r="AF5922" s="250">
        <v>-3.1215162999999998E-9</v>
      </c>
      <c r="AG5922" s="78">
        <v>-2.7219323E-2</v>
      </c>
      <c r="AH5922" s="85"/>
      <c r="AI5922" s="85"/>
      <c r="AJ5922" s="85"/>
      <c r="AK5922" s="85"/>
      <c r="AL5922" s="85"/>
      <c r="AM5922" s="85"/>
      <c r="AN5922" s="85"/>
      <c r="AS5922" s="20"/>
      <c r="AT5922" s="20"/>
      <c r="AU5922" s="20"/>
      <c r="AV5922" s="20"/>
      <c r="AW5922" s="20"/>
      <c r="AX5922" s="20"/>
      <c r="AY5922" s="20"/>
      <c r="AZ5922" s="20"/>
      <c r="BA5922" s="20"/>
      <c r="BB5922" s="20"/>
      <c r="BC5922" s="20"/>
      <c r="BD5922" s="20"/>
      <c r="BE5922" s="20"/>
      <c r="BF5922" s="20"/>
      <c r="BG5922" s="20"/>
      <c r="BH5922" s="20"/>
      <c r="BI5922" s="20"/>
      <c r="BJ5922" s="20"/>
      <c r="BK5922" s="20"/>
      <c r="BL5922" s="20"/>
      <c r="BM5922" s="20"/>
      <c r="BN5922" s="20"/>
      <c r="BO5922" s="20"/>
      <c r="BP5922" s="20"/>
      <c r="BQ5922" s="20"/>
      <c r="BR5922" s="20"/>
      <c r="BS5922" s="20"/>
      <c r="BT5922" s="20"/>
      <c r="BU5922" s="20"/>
      <c r="BV5922" s="20"/>
      <c r="BW5922" s="20"/>
      <c r="BX5922" s="20"/>
      <c r="BY5922" s="20"/>
      <c r="BZ5922" s="20"/>
      <c r="CA5922" s="20"/>
      <c r="CB5922" s="20"/>
      <c r="CC5922" s="20"/>
      <c r="CD5922" s="20"/>
      <c r="CE5922" s="20"/>
      <c r="CF5922" s="20"/>
      <c r="CG5922" s="20"/>
      <c r="CH5922" s="20"/>
      <c r="CI5922" s="20"/>
      <c r="CJ5922" s="20"/>
      <c r="CK5922" s="20"/>
      <c r="CL5922" s="20"/>
      <c r="CM5922" s="20"/>
      <c r="CN5922" s="20"/>
      <c r="CO5922" s="20"/>
      <c r="CP5922" s="20"/>
      <c r="CQ5922" s="20"/>
      <c r="CR5922" s="20"/>
      <c r="CS5922" s="20"/>
      <c r="CT5922" s="20"/>
      <c r="CU5922" s="20"/>
      <c r="CV5922" s="20"/>
      <c r="CW5922" s="20"/>
      <c r="CX5922" s="20"/>
      <c r="CY5922" s="20"/>
      <c r="CZ5922" s="20"/>
      <c r="DA5922" s="20"/>
      <c r="DB5922" s="20"/>
      <c r="DC5922" s="20"/>
      <c r="DD5922" s="20"/>
      <c r="DE5922" s="20"/>
      <c r="DF5922" s="20"/>
      <c r="DG5922" s="20"/>
      <c r="DH5922" s="20"/>
      <c r="DI5922" s="20"/>
      <c r="DJ5922" s="20"/>
      <c r="DK5922" s="20"/>
      <c r="DL5922" s="20"/>
      <c r="DM5922" s="20"/>
      <c r="DN5922" s="20"/>
      <c r="DO5922" s="20"/>
      <c r="DP5922" s="20"/>
      <c r="DQ5922" s="20"/>
      <c r="DR5922" s="20"/>
      <c r="DS5922" s="20"/>
      <c r="DT5922" s="20"/>
      <c r="DU5922" s="20"/>
      <c r="DV5922" s="20"/>
      <c r="DW5922" s="20"/>
      <c r="DX5922" s="20"/>
      <c r="DY5922" s="20"/>
    </row>
    <row r="5923" spans="1:129" x14ac:dyDescent="0.15">
      <c r="B5923" s="77" t="s">
        <v>2094</v>
      </c>
      <c r="C5923" s="106">
        <v>1</v>
      </c>
      <c r="D5923" s="145" t="s">
        <v>38</v>
      </c>
      <c r="E5923" s="285" t="s">
        <v>2095</v>
      </c>
      <c r="F5923" s="285">
        <f t="shared" si="813"/>
        <v>-0.10582074281999999</v>
      </c>
      <c r="G5923" s="285">
        <f t="shared" si="814"/>
        <v>-8.0835814999999991E-3</v>
      </c>
      <c r="H5923" s="285">
        <f t="shared" si="815"/>
        <v>-2.4747155480000001E-2</v>
      </c>
      <c r="I5923" s="285">
        <f t="shared" si="816"/>
        <v>-2.28399284E-3</v>
      </c>
      <c r="J5923" s="285">
        <v>-7.0706012999999998E-2</v>
      </c>
      <c r="K5923" s="285">
        <v>-2.2529332999999999E-2</v>
      </c>
      <c r="L5923" s="285">
        <v>-1.3118114000000001E-3</v>
      </c>
      <c r="M5923" s="285">
        <v>-2.1109039999999999E-4</v>
      </c>
      <c r="N5923" s="285">
        <v>-6.6576711E-3</v>
      </c>
      <c r="O5923" s="285">
        <v>-1.2148199999999999E-3</v>
      </c>
      <c r="P5923" s="285">
        <v>-9.0601107999999997E-4</v>
      </c>
      <c r="Q5923" s="285">
        <v>-4.0312813999999998E-4</v>
      </c>
      <c r="R5923" s="285">
        <v>0</v>
      </c>
      <c r="S5923" s="285">
        <v>0</v>
      </c>
      <c r="T5923" s="285">
        <v>0</v>
      </c>
      <c r="U5923" s="285">
        <v>-1.8808646999999999E-3</v>
      </c>
      <c r="V5923" s="110"/>
      <c r="W5923" s="89">
        <f t="shared" si="819"/>
        <v>-0.52374824444444434</v>
      </c>
      <c r="X5923" s="248">
        <v>-13.788957</v>
      </c>
      <c r="Y5923" s="248">
        <v>-7.0309282</v>
      </c>
      <c r="Z5923" s="248">
        <v>-5.0475531</v>
      </c>
      <c r="AA5923" s="248">
        <v>-8.8071644999999997E-4</v>
      </c>
      <c r="AB5923" s="248">
        <v>-0.58709085000000005</v>
      </c>
      <c r="AC5923" s="248">
        <v>-0.27102090000000001</v>
      </c>
      <c r="AD5923" s="248">
        <v>-0.85148369999999995</v>
      </c>
      <c r="AE5923" s="250">
        <v>-1.0355782E-6</v>
      </c>
      <c r="AF5923" s="250">
        <v>-2.6949737000000002E-9</v>
      </c>
      <c r="AG5923" s="78">
        <v>-2.3499913000000001E-2</v>
      </c>
      <c r="AH5923" s="85"/>
      <c r="AI5923" s="85"/>
      <c r="AJ5923" s="85"/>
      <c r="AK5923" s="85"/>
      <c r="AL5923" s="85"/>
      <c r="AM5923" s="85"/>
      <c r="AN5923" s="85"/>
      <c r="AS5923" s="20"/>
      <c r="AT5923" s="20"/>
      <c r="AU5923" s="20"/>
      <c r="AV5923" s="20"/>
      <c r="AW5923" s="20"/>
      <c r="AX5923" s="20"/>
      <c r="AY5923" s="20"/>
      <c r="AZ5923" s="20"/>
      <c r="BA5923" s="20"/>
      <c r="BB5923" s="20"/>
      <c r="BC5923" s="20"/>
      <c r="BD5923" s="20"/>
      <c r="BE5923" s="20"/>
      <c r="BF5923" s="20"/>
      <c r="BG5923" s="20"/>
      <c r="BH5923" s="20"/>
      <c r="BI5923" s="20"/>
      <c r="BJ5923" s="20"/>
      <c r="BK5923" s="20"/>
      <c r="BL5923" s="20"/>
      <c r="BM5923" s="20"/>
      <c r="BN5923" s="20"/>
      <c r="BO5923" s="20"/>
      <c r="BP5923" s="20"/>
      <c r="BQ5923" s="20"/>
      <c r="BR5923" s="20"/>
      <c r="BS5923" s="20"/>
      <c r="BT5923" s="20"/>
      <c r="BU5923" s="20"/>
      <c r="BV5923" s="20"/>
      <c r="BW5923" s="20"/>
      <c r="BX5923" s="20"/>
      <c r="BY5923" s="20"/>
      <c r="BZ5923" s="20"/>
      <c r="CA5923" s="20"/>
      <c r="CB5923" s="20"/>
      <c r="CC5923" s="20"/>
      <c r="CD5923" s="20"/>
      <c r="CE5923" s="20"/>
      <c r="CF5923" s="20"/>
      <c r="CG5923" s="20"/>
      <c r="CH5923" s="20"/>
      <c r="CI5923" s="20"/>
      <c r="CJ5923" s="20"/>
      <c r="CK5923" s="20"/>
      <c r="CL5923" s="20"/>
      <c r="CM5923" s="20"/>
      <c r="CN5923" s="20"/>
      <c r="CO5923" s="20"/>
      <c r="CP5923" s="20"/>
      <c r="CQ5923" s="20"/>
      <c r="CR5923" s="20"/>
      <c r="CS5923" s="20"/>
      <c r="CT5923" s="20"/>
      <c r="CU5923" s="20"/>
      <c r="CV5923" s="20"/>
      <c r="CW5923" s="20"/>
      <c r="CX5923" s="20"/>
      <c r="CY5923" s="20"/>
      <c r="CZ5923" s="20"/>
      <c r="DA5923" s="20"/>
      <c r="DB5923" s="20"/>
      <c r="DC5923" s="20"/>
      <c r="DD5923" s="20"/>
      <c r="DE5923" s="20"/>
      <c r="DF5923" s="20"/>
      <c r="DG5923" s="20"/>
      <c r="DH5923" s="20"/>
      <c r="DI5923" s="20"/>
      <c r="DJ5923" s="20"/>
      <c r="DK5923" s="20"/>
      <c r="DL5923" s="20"/>
      <c r="DM5923" s="20"/>
      <c r="DN5923" s="20"/>
      <c r="DO5923" s="20"/>
      <c r="DP5923" s="20"/>
      <c r="DQ5923" s="20"/>
      <c r="DR5923" s="20"/>
      <c r="DS5923" s="20"/>
      <c r="DT5923" s="20"/>
      <c r="DU5923" s="20"/>
      <c r="DV5923" s="20"/>
      <c r="DW5923" s="20"/>
      <c r="DX5923" s="20"/>
      <c r="DY5923" s="20"/>
    </row>
    <row r="5924" spans="1:129" x14ac:dyDescent="0.15">
      <c r="B5924" s="77" t="s">
        <v>2096</v>
      </c>
      <c r="C5924" s="75"/>
      <c r="D5924" s="145" t="s">
        <v>38</v>
      </c>
      <c r="E5924" s="285" t="s">
        <v>2097</v>
      </c>
      <c r="F5924" s="285">
        <f t="shared" si="813"/>
        <v>-5.329102158E-2</v>
      </c>
      <c r="G5924" s="285">
        <f t="shared" si="814"/>
        <v>-4.0708683700000003E-3</v>
      </c>
      <c r="H5924" s="285">
        <f t="shared" si="815"/>
        <v>-1.246259601E-2</v>
      </c>
      <c r="I5924" s="285">
        <f t="shared" si="816"/>
        <v>-1.1502121999999999E-3</v>
      </c>
      <c r="J5924" s="285">
        <v>-3.5607344999999999E-2</v>
      </c>
      <c r="K5924" s="285">
        <v>-1.1345707E-2</v>
      </c>
      <c r="L5924" s="285">
        <v>-6.6062444000000004E-4</v>
      </c>
      <c r="M5924" s="285">
        <v>-1.0630452E-4</v>
      </c>
      <c r="N5924" s="285">
        <v>-3.3527840000000001E-3</v>
      </c>
      <c r="O5924" s="285">
        <v>-6.1177984999999998E-4</v>
      </c>
      <c r="P5924" s="285">
        <v>-4.5626457000000001E-4</v>
      </c>
      <c r="Q5924" s="285">
        <v>-2.0301417E-4</v>
      </c>
      <c r="R5924" s="285">
        <v>0</v>
      </c>
      <c r="S5924" s="285">
        <v>0</v>
      </c>
      <c r="T5924" s="285">
        <v>0</v>
      </c>
      <c r="U5924" s="285">
        <v>-9.4719803E-4</v>
      </c>
      <c r="V5924" s="110"/>
      <c r="W5924" s="89">
        <f t="shared" si="819"/>
        <v>-0.26375811111111108</v>
      </c>
      <c r="X5924" s="248">
        <v>-6.9440793000000003</v>
      </c>
      <c r="Y5924" s="248">
        <v>-3.5407552</v>
      </c>
      <c r="Z5924" s="248">
        <v>-2.5419331999999999</v>
      </c>
      <c r="AA5924" s="248">
        <v>-4.4352626999999997E-4</v>
      </c>
      <c r="AB5924" s="248">
        <v>-0.29565725999999998</v>
      </c>
      <c r="AC5924" s="248">
        <v>-0.13648534000000001</v>
      </c>
      <c r="AD5924" s="248">
        <v>-0.42880474000000002</v>
      </c>
      <c r="AE5924" s="250">
        <v>-5.2151419999999995E-7</v>
      </c>
      <c r="AF5924" s="250">
        <v>-1.357181E-9</v>
      </c>
      <c r="AG5924" s="78">
        <v>-1.1834488000000001E-2</v>
      </c>
      <c r="AH5924" s="85"/>
      <c r="AI5924" s="85"/>
      <c r="AJ5924" s="85"/>
      <c r="AK5924" s="85"/>
      <c r="AL5924" s="85"/>
      <c r="AM5924" s="85"/>
      <c r="AN5924" s="85"/>
      <c r="AS5924" s="20"/>
      <c r="AT5924" s="20"/>
      <c r="AU5924" s="20"/>
      <c r="AV5924" s="20"/>
      <c r="AW5924" s="20"/>
      <c r="AX5924" s="20"/>
      <c r="AY5924" s="20"/>
      <c r="AZ5924" s="20"/>
      <c r="BA5924" s="20"/>
      <c r="BB5924" s="20"/>
      <c r="BC5924" s="20"/>
      <c r="BD5924" s="20"/>
      <c r="BE5924" s="20"/>
      <c r="BF5924" s="20"/>
      <c r="BG5924" s="20"/>
      <c r="BH5924" s="20"/>
      <c r="BI5924" s="20"/>
      <c r="BJ5924" s="20"/>
      <c r="BK5924" s="20"/>
      <c r="BL5924" s="20"/>
      <c r="BM5924" s="20"/>
      <c r="BN5924" s="20"/>
      <c r="BO5924" s="20"/>
      <c r="BP5924" s="20"/>
      <c r="BQ5924" s="20"/>
      <c r="BR5924" s="20"/>
      <c r="BS5924" s="20"/>
      <c r="BT5924" s="20"/>
      <c r="BU5924" s="20"/>
      <c r="BV5924" s="20"/>
      <c r="BW5924" s="20"/>
      <c r="BX5924" s="20"/>
      <c r="BY5924" s="20"/>
      <c r="BZ5924" s="20"/>
      <c r="CA5924" s="20"/>
      <c r="CB5924" s="20"/>
      <c r="CC5924" s="20"/>
      <c r="CD5924" s="20"/>
      <c r="CE5924" s="20"/>
      <c r="CF5924" s="20"/>
      <c r="CG5924" s="20"/>
      <c r="CH5924" s="20"/>
      <c r="CI5924" s="20"/>
      <c r="CJ5924" s="20"/>
      <c r="CK5924" s="20"/>
      <c r="CL5924" s="20"/>
      <c r="CM5924" s="20"/>
      <c r="CN5924" s="20"/>
      <c r="CO5924" s="20"/>
      <c r="CP5924" s="20"/>
      <c r="CQ5924" s="20"/>
      <c r="CR5924" s="20"/>
      <c r="CS5924" s="20"/>
      <c r="CT5924" s="20"/>
      <c r="CU5924" s="20"/>
      <c r="CV5924" s="20"/>
      <c r="CW5924" s="20"/>
      <c r="CX5924" s="20"/>
      <c r="CY5924" s="20"/>
      <c r="CZ5924" s="20"/>
      <c r="DA5924" s="20"/>
      <c r="DB5924" s="20"/>
      <c r="DC5924" s="20"/>
      <c r="DD5924" s="20"/>
      <c r="DE5924" s="20"/>
      <c r="DF5924" s="20"/>
      <c r="DG5924" s="20"/>
      <c r="DH5924" s="20"/>
      <c r="DI5924" s="20"/>
      <c r="DJ5924" s="20"/>
      <c r="DK5924" s="20"/>
      <c r="DL5924" s="20"/>
      <c r="DM5924" s="20"/>
      <c r="DN5924" s="20"/>
      <c r="DO5924" s="20"/>
      <c r="DP5924" s="20"/>
      <c r="DQ5924" s="20"/>
      <c r="DR5924" s="20"/>
      <c r="DS5924" s="20"/>
      <c r="DT5924" s="20"/>
      <c r="DU5924" s="20"/>
      <c r="DV5924" s="20"/>
      <c r="DW5924" s="20"/>
      <c r="DX5924" s="20"/>
      <c r="DY5924" s="20"/>
    </row>
    <row r="5925" spans="1:129" x14ac:dyDescent="0.15">
      <c r="B5925" s="77" t="s">
        <v>2098</v>
      </c>
      <c r="C5925" s="75"/>
      <c r="D5925" s="145" t="s">
        <v>38</v>
      </c>
      <c r="E5925" s="285" t="s">
        <v>2099</v>
      </c>
      <c r="F5925" s="285">
        <f t="shared" si="813"/>
        <v>-0.10168796876</v>
      </c>
      <c r="G5925" s="285">
        <f t="shared" si="814"/>
        <v>-7.7678814799999997E-3</v>
      </c>
      <c r="H5925" s="285">
        <f t="shared" si="815"/>
        <v>-2.3780667599999996E-2</v>
      </c>
      <c r="I5925" s="285">
        <f t="shared" si="816"/>
        <v>-2.19479268E-3</v>
      </c>
      <c r="J5925" s="285">
        <v>-6.7944626999999994E-2</v>
      </c>
      <c r="K5925" s="285">
        <v>-2.1649460999999998E-2</v>
      </c>
      <c r="L5925" s="285">
        <v>-1.2605793000000001E-3</v>
      </c>
      <c r="M5925" s="285">
        <v>-2.0284637999999999E-4</v>
      </c>
      <c r="N5925" s="285">
        <v>-6.3976592999999997E-3</v>
      </c>
      <c r="O5925" s="285">
        <v>-1.1673758000000001E-3</v>
      </c>
      <c r="P5925" s="285">
        <v>-8.7062730000000001E-4</v>
      </c>
      <c r="Q5925" s="285">
        <v>-3.8738417999999999E-4</v>
      </c>
      <c r="R5925" s="285">
        <v>0</v>
      </c>
      <c r="S5925" s="285">
        <v>0</v>
      </c>
      <c r="T5925" s="285">
        <v>0</v>
      </c>
      <c r="U5925" s="285">
        <v>-1.8074085000000001E-3</v>
      </c>
      <c r="V5925" s="110"/>
      <c r="W5925" s="89">
        <f t="shared" si="819"/>
        <v>-0.50329353333333327</v>
      </c>
      <c r="X5925" s="248">
        <v>-15.305318</v>
      </c>
      <c r="Y5925" s="248">
        <v>-7.8041136</v>
      </c>
      <c r="Z5925" s="248">
        <v>-5.6026283000000001</v>
      </c>
      <c r="AA5925" s="248">
        <v>-9.7756811000000005E-4</v>
      </c>
      <c r="AB5925" s="248">
        <v>-0.65165273999999995</v>
      </c>
      <c r="AC5925" s="248">
        <v>-0.30082483999999998</v>
      </c>
      <c r="AD5925" s="248">
        <v>-0.94512065000000001</v>
      </c>
      <c r="AE5925" s="250">
        <v>-9.9513423999999991E-7</v>
      </c>
      <c r="AF5925" s="250">
        <v>-2.5897230000000002E-9</v>
      </c>
      <c r="AG5925" s="78">
        <v>-2.2582135999999999E-2</v>
      </c>
      <c r="AH5925" s="85"/>
      <c r="AI5925" s="85"/>
      <c r="AJ5925" s="85"/>
      <c r="AK5925" s="85"/>
      <c r="AL5925" s="85"/>
      <c r="AM5925" s="85"/>
      <c r="AN5925" s="85"/>
      <c r="AS5925" s="20"/>
      <c r="AT5925" s="20"/>
      <c r="AU5925" s="20"/>
      <c r="AV5925" s="20"/>
      <c r="AW5925" s="20"/>
      <c r="AX5925" s="20"/>
      <c r="AY5925" s="20"/>
      <c r="AZ5925" s="20"/>
      <c r="BA5925" s="20"/>
      <c r="BB5925" s="20"/>
      <c r="BC5925" s="20"/>
      <c r="BD5925" s="20"/>
      <c r="BE5925" s="20"/>
      <c r="BF5925" s="20"/>
      <c r="BG5925" s="20"/>
      <c r="BH5925" s="20"/>
      <c r="BI5925" s="20"/>
      <c r="BJ5925" s="20"/>
      <c r="BK5925" s="20"/>
      <c r="BL5925" s="20"/>
      <c r="BM5925" s="20"/>
      <c r="BN5925" s="20"/>
      <c r="BO5925" s="20"/>
      <c r="BP5925" s="20"/>
      <c r="BQ5925" s="20"/>
      <c r="BR5925" s="20"/>
      <c r="BS5925" s="20"/>
      <c r="BT5925" s="20"/>
      <c r="BU5925" s="20"/>
      <c r="BV5925" s="20"/>
      <c r="BW5925" s="20"/>
      <c r="BX5925" s="20"/>
      <c r="BY5925" s="20"/>
      <c r="BZ5925" s="20"/>
      <c r="CA5925" s="20"/>
      <c r="CB5925" s="20"/>
      <c r="CC5925" s="20"/>
      <c r="CD5925" s="20"/>
      <c r="CE5925" s="20"/>
      <c r="CF5925" s="20"/>
      <c r="CG5925" s="20"/>
      <c r="CH5925" s="20"/>
      <c r="CI5925" s="20"/>
      <c r="CJ5925" s="20"/>
      <c r="CK5925" s="20"/>
      <c r="CL5925" s="20"/>
      <c r="CM5925" s="20"/>
      <c r="CN5925" s="20"/>
      <c r="CO5925" s="20"/>
      <c r="CP5925" s="20"/>
      <c r="CQ5925" s="20"/>
      <c r="CR5925" s="20"/>
      <c r="CS5925" s="20"/>
      <c r="CT5925" s="20"/>
      <c r="CU5925" s="20"/>
      <c r="CV5925" s="20"/>
      <c r="CW5925" s="20"/>
      <c r="CX5925" s="20"/>
      <c r="CY5925" s="20"/>
      <c r="CZ5925" s="20"/>
      <c r="DA5925" s="20"/>
      <c r="DB5925" s="20"/>
      <c r="DC5925" s="20"/>
      <c r="DD5925" s="20"/>
      <c r="DE5925" s="20"/>
      <c r="DF5925" s="20"/>
      <c r="DG5925" s="20"/>
      <c r="DH5925" s="20"/>
      <c r="DI5925" s="20"/>
      <c r="DJ5925" s="20"/>
      <c r="DK5925" s="20"/>
      <c r="DL5925" s="20"/>
      <c r="DM5925" s="20"/>
      <c r="DN5925" s="20"/>
      <c r="DO5925" s="20"/>
      <c r="DP5925" s="20"/>
      <c r="DQ5925" s="20"/>
      <c r="DR5925" s="20"/>
      <c r="DS5925" s="20"/>
      <c r="DT5925" s="20"/>
      <c r="DU5925" s="20"/>
      <c r="DV5925" s="20"/>
      <c r="DW5925" s="20"/>
      <c r="DX5925" s="20"/>
      <c r="DY5925" s="20"/>
    </row>
    <row r="5926" spans="1:129" x14ac:dyDescent="0.15">
      <c r="B5926" s="77" t="s">
        <v>2100</v>
      </c>
      <c r="C5926" s="75"/>
      <c r="D5926" s="145" t="s">
        <v>38</v>
      </c>
      <c r="E5926" s="285" t="s">
        <v>2101</v>
      </c>
      <c r="F5926" s="285">
        <f t="shared" si="813"/>
        <v>0.26645510299000003</v>
      </c>
      <c r="G5926" s="285">
        <f t="shared" si="814"/>
        <v>2.0354341790000001E-2</v>
      </c>
      <c r="H5926" s="285">
        <f t="shared" si="815"/>
        <v>6.2312980099999998E-2</v>
      </c>
      <c r="I5926" s="285">
        <f t="shared" si="816"/>
        <v>5.7510610999999996E-3</v>
      </c>
      <c r="J5926" s="285">
        <v>0.17803672000000001</v>
      </c>
      <c r="K5926" s="285">
        <v>5.6728534999999997E-2</v>
      </c>
      <c r="L5926" s="285">
        <v>3.3031222E-3</v>
      </c>
      <c r="M5926" s="285">
        <v>5.3152259000000001E-4</v>
      </c>
      <c r="N5926" s="285">
        <v>1.6763920000000002E-2</v>
      </c>
      <c r="O5926" s="285">
        <v>3.0588992E-3</v>
      </c>
      <c r="P5926" s="285">
        <v>2.2813229E-3</v>
      </c>
      <c r="Q5926" s="285">
        <v>1.0150709E-3</v>
      </c>
      <c r="R5926" s="285">
        <v>0</v>
      </c>
      <c r="S5926" s="285">
        <v>0</v>
      </c>
      <c r="T5926" s="285">
        <v>0</v>
      </c>
      <c r="U5926" s="285">
        <v>4.7359901999999999E-3</v>
      </c>
      <c r="V5926" s="110"/>
      <c r="W5926" s="89">
        <f t="shared" si="819"/>
        <v>1.3187905185185185</v>
      </c>
      <c r="X5926" s="248">
        <v>-35.145544000000001</v>
      </c>
      <c r="Y5926" s="248">
        <v>-17.920556999999999</v>
      </c>
      <c r="Z5926" s="248">
        <v>-12.865295</v>
      </c>
      <c r="AA5926" s="248">
        <v>-2.2447859999999999E-3</v>
      </c>
      <c r="AB5926" s="248">
        <v>-1.4963877999999999</v>
      </c>
      <c r="AC5926" s="248">
        <v>-0.69078295999999995</v>
      </c>
      <c r="AD5926" s="248">
        <v>-2.170277</v>
      </c>
      <c r="AE5926" s="250">
        <v>2.6075710000000001E-6</v>
      </c>
      <c r="AF5926" s="250">
        <v>6.7859050999999999E-9</v>
      </c>
      <c r="AG5926" s="78">
        <v>5.9172441999999999E-2</v>
      </c>
      <c r="AH5926" s="85"/>
      <c r="AI5926" s="85"/>
      <c r="AJ5926" s="85"/>
      <c r="AK5926" s="85"/>
      <c r="AL5926" s="85"/>
      <c r="AM5926" s="85"/>
      <c r="AN5926" s="85"/>
      <c r="AS5926" s="20"/>
      <c r="AT5926" s="20"/>
      <c r="AU5926" s="20"/>
      <c r="AV5926" s="20"/>
      <c r="AW5926" s="20"/>
      <c r="AX5926" s="20"/>
      <c r="AY5926" s="20"/>
      <c r="AZ5926" s="20"/>
      <c r="BA5926" s="20"/>
      <c r="BB5926" s="20"/>
      <c r="BC5926" s="20"/>
      <c r="BD5926" s="20"/>
      <c r="BE5926" s="20"/>
      <c r="BF5926" s="20"/>
      <c r="BG5926" s="20"/>
      <c r="BH5926" s="20"/>
      <c r="BI5926" s="20"/>
      <c r="BJ5926" s="20"/>
      <c r="BK5926" s="20"/>
      <c r="BL5926" s="20"/>
      <c r="BM5926" s="20"/>
      <c r="BN5926" s="20"/>
      <c r="BO5926" s="20"/>
      <c r="BP5926" s="20"/>
      <c r="BQ5926" s="20"/>
      <c r="BR5926" s="20"/>
      <c r="BS5926" s="20"/>
      <c r="BT5926" s="20"/>
      <c r="BU5926" s="20"/>
      <c r="BV5926" s="20"/>
      <c r="BW5926" s="20"/>
      <c r="BX5926" s="20"/>
      <c r="BY5926" s="20"/>
      <c r="BZ5926" s="20"/>
      <c r="CA5926" s="20"/>
      <c r="CB5926" s="20"/>
      <c r="CC5926" s="20"/>
      <c r="CD5926" s="20"/>
      <c r="CE5926" s="20"/>
      <c r="CF5926" s="20"/>
      <c r="CG5926" s="20"/>
      <c r="CH5926" s="20"/>
      <c r="CI5926" s="20"/>
      <c r="CJ5926" s="20"/>
      <c r="CK5926" s="20"/>
      <c r="CL5926" s="20"/>
      <c r="CM5926" s="20"/>
      <c r="CN5926" s="20"/>
      <c r="CO5926" s="20"/>
      <c r="CP5926" s="20"/>
      <c r="CQ5926" s="20"/>
      <c r="CR5926" s="20"/>
      <c r="CS5926" s="20"/>
      <c r="CT5926" s="20"/>
      <c r="CU5926" s="20"/>
      <c r="CV5926" s="20"/>
      <c r="CW5926" s="20"/>
      <c r="CX5926" s="20"/>
      <c r="CY5926" s="20"/>
      <c r="CZ5926" s="20"/>
      <c r="DA5926" s="20"/>
      <c r="DB5926" s="20"/>
      <c r="DC5926" s="20"/>
      <c r="DD5926" s="20"/>
      <c r="DE5926" s="20"/>
      <c r="DF5926" s="20"/>
      <c r="DG5926" s="20"/>
      <c r="DH5926" s="20"/>
      <c r="DI5926" s="20"/>
      <c r="DJ5926" s="20"/>
      <c r="DK5926" s="20"/>
      <c r="DL5926" s="20"/>
      <c r="DM5926" s="20"/>
      <c r="DN5926" s="20"/>
      <c r="DO5926" s="20"/>
      <c r="DP5926" s="20"/>
      <c r="DQ5926" s="20"/>
      <c r="DR5926" s="20"/>
      <c r="DS5926" s="20"/>
      <c r="DT5926" s="20"/>
      <c r="DU5926" s="20"/>
      <c r="DV5926" s="20"/>
      <c r="DW5926" s="20"/>
      <c r="DX5926" s="20"/>
      <c r="DY5926" s="20"/>
    </row>
    <row r="5927" spans="1:129" x14ac:dyDescent="0.15">
      <c r="B5927" s="77" t="s">
        <v>2102</v>
      </c>
      <c r="C5927" s="75"/>
      <c r="D5927" s="145" t="s">
        <v>38</v>
      </c>
      <c r="E5927" s="285" t="s">
        <v>2103</v>
      </c>
      <c r="F5927" s="285">
        <f t="shared" si="813"/>
        <v>0.13159619558999999</v>
      </c>
      <c r="G5927" s="285">
        <f t="shared" si="814"/>
        <v>1.005255258E-2</v>
      </c>
      <c r="H5927" s="285">
        <f t="shared" si="815"/>
        <v>3.0774982100000001E-2</v>
      </c>
      <c r="I5927" s="285">
        <f t="shared" si="816"/>
        <v>2.8403199099999998E-3</v>
      </c>
      <c r="J5927" s="285">
        <v>8.7928340999999993E-2</v>
      </c>
      <c r="K5927" s="285">
        <v>2.8016949999999999E-2</v>
      </c>
      <c r="L5927" s="285">
        <v>1.6313378999999999E-3</v>
      </c>
      <c r="M5927" s="285">
        <v>2.6250707999999999E-4</v>
      </c>
      <c r="N5927" s="285">
        <v>8.2793238000000002E-3</v>
      </c>
      <c r="O5927" s="285">
        <v>1.5107217E-3</v>
      </c>
      <c r="P5927" s="285">
        <v>1.1266942E-3</v>
      </c>
      <c r="Q5927" s="285">
        <v>5.0132070999999996E-4</v>
      </c>
      <c r="R5927" s="285">
        <v>0</v>
      </c>
      <c r="S5927" s="285">
        <v>0</v>
      </c>
      <c r="T5927" s="285">
        <v>0</v>
      </c>
      <c r="U5927" s="285">
        <v>2.3389992000000001E-3</v>
      </c>
      <c r="V5927" s="110"/>
      <c r="W5927" s="89">
        <f t="shared" si="819"/>
        <v>0.65132104444444439</v>
      </c>
      <c r="X5927" s="248">
        <v>-11.195556</v>
      </c>
      <c r="Y5927" s="248">
        <v>-5.7085645999999999</v>
      </c>
      <c r="Z5927" s="248">
        <v>-4.0982189</v>
      </c>
      <c r="AA5927" s="248">
        <v>-7.1507297E-4</v>
      </c>
      <c r="AB5927" s="248">
        <v>-0.47667190999999998</v>
      </c>
      <c r="AC5927" s="248">
        <v>-0.22004779999999999</v>
      </c>
      <c r="AD5927" s="248">
        <v>-0.69133825000000004</v>
      </c>
      <c r="AE5927" s="250">
        <v>1.2878208E-6</v>
      </c>
      <c r="AF5927" s="250">
        <v>3.3514062000000001E-9</v>
      </c>
      <c r="AG5927" s="78">
        <v>2.9223941E-2</v>
      </c>
      <c r="AH5927" s="85"/>
      <c r="AI5927" s="85"/>
      <c r="AJ5927" s="85"/>
      <c r="AK5927" s="85"/>
      <c r="AL5927" s="85"/>
      <c r="AM5927" s="85"/>
      <c r="AN5927" s="85"/>
      <c r="AS5927" s="20"/>
      <c r="AT5927" s="20"/>
      <c r="AU5927" s="20"/>
      <c r="AV5927" s="20"/>
      <c r="AW5927" s="20"/>
      <c r="AX5927" s="20"/>
      <c r="AY5927" s="20"/>
      <c r="AZ5927" s="20"/>
      <c r="BA5927" s="20"/>
      <c r="BB5927" s="20"/>
      <c r="BC5927" s="20"/>
      <c r="BD5927" s="20"/>
      <c r="BE5927" s="20"/>
      <c r="BF5927" s="20"/>
      <c r="BG5927" s="20"/>
      <c r="BH5927" s="20"/>
      <c r="BI5927" s="20"/>
      <c r="BJ5927" s="20"/>
      <c r="BK5927" s="20"/>
      <c r="BL5927" s="20"/>
      <c r="BM5927" s="20"/>
      <c r="BN5927" s="20"/>
      <c r="BO5927" s="20"/>
      <c r="BP5927" s="20"/>
      <c r="BQ5927" s="20"/>
      <c r="BR5927" s="20"/>
      <c r="BS5927" s="20"/>
      <c r="BT5927" s="20"/>
      <c r="BU5927" s="20"/>
      <c r="BV5927" s="20"/>
      <c r="BW5927" s="20"/>
      <c r="BX5927" s="20"/>
      <c r="BY5927" s="20"/>
      <c r="BZ5927" s="20"/>
      <c r="CA5927" s="20"/>
      <c r="CB5927" s="20"/>
      <c r="CC5927" s="20"/>
      <c r="CD5927" s="20"/>
      <c r="CE5927" s="20"/>
      <c r="CF5927" s="20"/>
      <c r="CG5927" s="20"/>
      <c r="CH5927" s="20"/>
      <c r="CI5927" s="20"/>
      <c r="CJ5927" s="20"/>
      <c r="CK5927" s="20"/>
      <c r="CL5927" s="20"/>
      <c r="CM5927" s="20"/>
      <c r="CN5927" s="20"/>
      <c r="CO5927" s="20"/>
      <c r="CP5927" s="20"/>
      <c r="CQ5927" s="20"/>
      <c r="CR5927" s="20"/>
      <c r="CS5927" s="20"/>
      <c r="CT5927" s="20"/>
      <c r="CU5927" s="20"/>
      <c r="CV5927" s="20"/>
      <c r="CW5927" s="20"/>
      <c r="CX5927" s="20"/>
      <c r="CY5927" s="20"/>
      <c r="CZ5927" s="20"/>
      <c r="DA5927" s="20"/>
      <c r="DB5927" s="20"/>
      <c r="DC5927" s="20"/>
      <c r="DD5927" s="20"/>
      <c r="DE5927" s="20"/>
      <c r="DF5927" s="20"/>
      <c r="DG5927" s="20"/>
      <c r="DH5927" s="20"/>
      <c r="DI5927" s="20"/>
      <c r="DJ5927" s="20"/>
      <c r="DK5927" s="20"/>
      <c r="DL5927" s="20"/>
      <c r="DM5927" s="20"/>
      <c r="DN5927" s="20"/>
      <c r="DO5927" s="20"/>
      <c r="DP5927" s="20"/>
      <c r="DQ5927" s="20"/>
      <c r="DR5927" s="20"/>
      <c r="DS5927" s="20"/>
      <c r="DT5927" s="20"/>
      <c r="DU5927" s="20"/>
      <c r="DV5927" s="20"/>
      <c r="DW5927" s="20"/>
      <c r="DX5927" s="20"/>
      <c r="DY5927" s="20"/>
    </row>
    <row r="5928" spans="1:129" x14ac:dyDescent="0.15">
      <c r="B5928" s="77" t="s">
        <v>2104</v>
      </c>
      <c r="C5928" s="75"/>
      <c r="D5928" s="145" t="s">
        <v>38</v>
      </c>
      <c r="E5928" s="285" t="s">
        <v>2105</v>
      </c>
      <c r="F5928" s="285">
        <f t="shared" si="813"/>
        <v>-0.12800720771000001</v>
      </c>
      <c r="G5928" s="285">
        <f t="shared" si="814"/>
        <v>-9.7783920900000008E-3</v>
      </c>
      <c r="H5928" s="285">
        <f t="shared" si="815"/>
        <v>-2.9935664000000001E-2</v>
      </c>
      <c r="I5928" s="285">
        <f t="shared" si="816"/>
        <v>-2.7628566199999999E-3</v>
      </c>
      <c r="J5928" s="285">
        <v>-8.5530295000000006E-2</v>
      </c>
      <c r="K5928" s="285">
        <v>-2.7252851000000002E-2</v>
      </c>
      <c r="L5928" s="285">
        <v>-1.5868468999999999E-3</v>
      </c>
      <c r="M5928" s="285">
        <v>-2.5534778999999999E-4</v>
      </c>
      <c r="N5928" s="285">
        <v>-8.0535241000000007E-3</v>
      </c>
      <c r="O5928" s="285">
        <v>-1.4695202000000001E-3</v>
      </c>
      <c r="P5928" s="285">
        <v>-1.0959660999999999E-3</v>
      </c>
      <c r="Q5928" s="285">
        <v>-4.8764832E-4</v>
      </c>
      <c r="R5928" s="285">
        <v>0</v>
      </c>
      <c r="S5928" s="285">
        <v>0</v>
      </c>
      <c r="T5928" s="285">
        <v>0</v>
      </c>
      <c r="U5928" s="285">
        <v>-2.2752083E-3</v>
      </c>
      <c r="V5928" s="110"/>
      <c r="W5928" s="89">
        <f t="shared" si="819"/>
        <v>-0.63355774074074078</v>
      </c>
      <c r="X5928" s="248">
        <v>-16.679962</v>
      </c>
      <c r="Y5928" s="248">
        <v>-8.5050386000000007</v>
      </c>
      <c r="Z5928" s="248">
        <v>-6.1058272999999996</v>
      </c>
      <c r="AA5928" s="248">
        <v>-1.0653682E-3</v>
      </c>
      <c r="AB5928" s="248">
        <v>-0.71018081</v>
      </c>
      <c r="AC5928" s="248">
        <v>-0.32784337000000002</v>
      </c>
      <c r="AD5928" s="248">
        <v>-1.0300065</v>
      </c>
      <c r="AE5928" s="250">
        <v>-1.2526984E-6</v>
      </c>
      <c r="AF5928" s="250">
        <v>-3.2600042E-9</v>
      </c>
      <c r="AG5928" s="78">
        <v>-2.8426923999999999E-2</v>
      </c>
      <c r="AH5928" s="85"/>
      <c r="AI5928" s="85"/>
      <c r="AJ5928" s="85"/>
      <c r="AK5928" s="85"/>
      <c r="AL5928" s="85"/>
      <c r="AM5928" s="85"/>
      <c r="AN5928" s="85"/>
      <c r="AS5928" s="20"/>
      <c r="AT5928" s="20"/>
      <c r="AU5928" s="20"/>
      <c r="AV5928" s="20"/>
      <c r="AW5928" s="20"/>
      <c r="AX5928" s="20"/>
      <c r="AY5928" s="20"/>
      <c r="AZ5928" s="20"/>
      <c r="BA5928" s="20"/>
      <c r="BB5928" s="20"/>
      <c r="BC5928" s="20"/>
      <c r="BD5928" s="20"/>
      <c r="BE5928" s="20"/>
      <c r="BF5928" s="20"/>
      <c r="BG5928" s="20"/>
      <c r="BH5928" s="20"/>
      <c r="BI5928" s="20"/>
      <c r="BJ5928" s="20"/>
      <c r="BK5928" s="20"/>
      <c r="BL5928" s="20"/>
      <c r="BM5928" s="20"/>
      <c r="BN5928" s="20"/>
      <c r="BO5928" s="20"/>
      <c r="BP5928" s="20"/>
      <c r="BQ5928" s="20"/>
      <c r="BR5928" s="20"/>
      <c r="BS5928" s="20"/>
      <c r="BT5928" s="20"/>
      <c r="BU5928" s="20"/>
      <c r="BV5928" s="20"/>
      <c r="BW5928" s="20"/>
      <c r="BX5928" s="20"/>
      <c r="BY5928" s="20"/>
      <c r="BZ5928" s="20"/>
      <c r="CA5928" s="20"/>
      <c r="CB5928" s="20"/>
      <c r="CC5928" s="20"/>
      <c r="CD5928" s="20"/>
      <c r="CE5928" s="20"/>
      <c r="CF5928" s="20"/>
      <c r="CG5928" s="20"/>
      <c r="CH5928" s="20"/>
      <c r="CI5928" s="20"/>
      <c r="CJ5928" s="20"/>
      <c r="CK5928" s="20"/>
      <c r="CL5928" s="20"/>
      <c r="CM5928" s="20"/>
      <c r="CN5928" s="20"/>
      <c r="CO5928" s="20"/>
      <c r="CP5928" s="20"/>
      <c r="CQ5928" s="20"/>
      <c r="CR5928" s="20"/>
      <c r="CS5928" s="20"/>
      <c r="CT5928" s="20"/>
      <c r="CU5928" s="20"/>
      <c r="CV5928" s="20"/>
      <c r="CW5928" s="20"/>
      <c r="CX5928" s="20"/>
      <c r="CY5928" s="20"/>
      <c r="CZ5928" s="20"/>
      <c r="DA5928" s="20"/>
      <c r="DB5928" s="20"/>
      <c r="DC5928" s="20"/>
      <c r="DD5928" s="20"/>
      <c r="DE5928" s="20"/>
      <c r="DF5928" s="20"/>
      <c r="DG5928" s="20"/>
      <c r="DH5928" s="20"/>
      <c r="DI5928" s="20"/>
      <c r="DJ5928" s="20"/>
      <c r="DK5928" s="20"/>
      <c r="DL5928" s="20"/>
      <c r="DM5928" s="20"/>
      <c r="DN5928" s="20"/>
      <c r="DO5928" s="20"/>
      <c r="DP5928" s="20"/>
      <c r="DQ5928" s="20"/>
      <c r="DR5928" s="20"/>
      <c r="DS5928" s="20"/>
      <c r="DT5928" s="20"/>
      <c r="DU5928" s="20"/>
      <c r="DV5928" s="20"/>
      <c r="DW5928" s="20"/>
      <c r="DX5928" s="20"/>
      <c r="DY5928" s="20"/>
    </row>
    <row r="5929" spans="1:129" x14ac:dyDescent="0.15">
      <c r="B5929" s="77" t="s">
        <v>2106</v>
      </c>
      <c r="C5929" s="106">
        <v>1</v>
      </c>
      <c r="D5929" s="145" t="s">
        <v>38</v>
      </c>
      <c r="E5929" s="285" t="s">
        <v>2107</v>
      </c>
      <c r="F5929" s="285">
        <f t="shared" si="813"/>
        <v>-0.11093232952999998</v>
      </c>
      <c r="G5929" s="285">
        <f t="shared" si="814"/>
        <v>-8.4740525599999988E-3</v>
      </c>
      <c r="H5929" s="285">
        <f t="shared" si="815"/>
        <v>-2.5942546639999998E-2</v>
      </c>
      <c r="I5929" s="285">
        <f t="shared" si="816"/>
        <v>-2.3943193300000002E-3</v>
      </c>
      <c r="J5929" s="285">
        <v>-7.4121410999999998E-2</v>
      </c>
      <c r="K5929" s="285">
        <v>-2.3617593999999999E-2</v>
      </c>
      <c r="L5929" s="285">
        <v>-1.3751773999999999E-3</v>
      </c>
      <c r="M5929" s="285">
        <v>-2.2128695999999999E-4</v>
      </c>
      <c r="N5929" s="285">
        <v>-6.9792646999999996E-3</v>
      </c>
      <c r="O5929" s="285">
        <v>-1.2735009E-3</v>
      </c>
      <c r="P5929" s="285">
        <v>-9.4977524000000005E-4</v>
      </c>
      <c r="Q5929" s="285">
        <v>-4.2260093E-4</v>
      </c>
      <c r="R5929" s="285">
        <v>0</v>
      </c>
      <c r="S5929" s="285">
        <v>0</v>
      </c>
      <c r="T5929" s="285">
        <v>0</v>
      </c>
      <c r="U5929" s="285">
        <v>-1.9717184E-3</v>
      </c>
      <c r="V5929" s="110"/>
      <c r="W5929" s="89">
        <f t="shared" si="819"/>
        <v>-0.54904748888888888</v>
      </c>
      <c r="X5929" s="248">
        <v>-14.455022</v>
      </c>
      <c r="Y5929" s="248">
        <v>-7.3705517</v>
      </c>
      <c r="Z5929" s="248">
        <v>-5.2913712000000004</v>
      </c>
      <c r="AA5929" s="248">
        <v>-9.2325877E-4</v>
      </c>
      <c r="AB5929" s="248">
        <v>-0.61544980999999999</v>
      </c>
      <c r="AC5929" s="248">
        <v>-0.28411235000000001</v>
      </c>
      <c r="AD5929" s="248">
        <v>-0.89261394999999999</v>
      </c>
      <c r="AE5929" s="250">
        <v>-1.0856010000000001E-6</v>
      </c>
      <c r="AF5929" s="250">
        <v>-2.8251522999999998E-9</v>
      </c>
      <c r="AG5929" s="78">
        <v>-2.4635056999999998E-2</v>
      </c>
      <c r="AH5929" s="85"/>
      <c r="AI5929" s="85"/>
      <c r="AJ5929" s="85"/>
      <c r="AK5929" s="85"/>
      <c r="AL5929" s="85"/>
      <c r="AM5929" s="85"/>
      <c r="AN5929" s="85"/>
      <c r="AS5929" s="20"/>
      <c r="AT5929" s="20"/>
      <c r="AU5929" s="20"/>
      <c r="AV5929" s="20"/>
      <c r="AW5929" s="20"/>
      <c r="AX5929" s="20"/>
      <c r="AY5929" s="20"/>
      <c r="AZ5929" s="20"/>
      <c r="BA5929" s="20"/>
      <c r="BB5929" s="20"/>
      <c r="BC5929" s="20"/>
      <c r="BD5929" s="20"/>
      <c r="BE5929" s="20"/>
      <c r="BF5929" s="20"/>
      <c r="BG5929" s="20"/>
      <c r="BH5929" s="20"/>
      <c r="BI5929" s="20"/>
      <c r="BJ5929" s="20"/>
      <c r="BK5929" s="20"/>
      <c r="BL5929" s="20"/>
      <c r="BM5929" s="20"/>
      <c r="BN5929" s="20"/>
      <c r="BO5929" s="20"/>
      <c r="BP5929" s="20"/>
      <c r="BQ5929" s="20"/>
      <c r="BR5929" s="20"/>
      <c r="BS5929" s="20"/>
      <c r="BT5929" s="20"/>
      <c r="BU5929" s="20"/>
      <c r="BV5929" s="20"/>
      <c r="BW5929" s="20"/>
      <c r="BX5929" s="20"/>
      <c r="BY5929" s="20"/>
      <c r="BZ5929" s="20"/>
      <c r="CA5929" s="20"/>
      <c r="CB5929" s="20"/>
      <c r="CC5929" s="20"/>
      <c r="CD5929" s="20"/>
      <c r="CE5929" s="20"/>
      <c r="CF5929" s="20"/>
      <c r="CG5929" s="20"/>
      <c r="CH5929" s="20"/>
      <c r="CI5929" s="20"/>
      <c r="CJ5929" s="20"/>
      <c r="CK5929" s="20"/>
      <c r="CL5929" s="20"/>
      <c r="CM5929" s="20"/>
      <c r="CN5929" s="20"/>
      <c r="CO5929" s="20"/>
      <c r="CP5929" s="20"/>
      <c r="CQ5929" s="20"/>
      <c r="CR5929" s="20"/>
      <c r="CS5929" s="20"/>
      <c r="CT5929" s="20"/>
      <c r="CU5929" s="20"/>
      <c r="CV5929" s="20"/>
      <c r="CW5929" s="20"/>
      <c r="CX5929" s="20"/>
      <c r="CY5929" s="20"/>
      <c r="CZ5929" s="20"/>
      <c r="DA5929" s="20"/>
      <c r="DB5929" s="20"/>
      <c r="DC5929" s="20"/>
      <c r="DD5929" s="20"/>
      <c r="DE5929" s="20"/>
      <c r="DF5929" s="20"/>
      <c r="DG5929" s="20"/>
      <c r="DH5929" s="20"/>
      <c r="DI5929" s="20"/>
      <c r="DJ5929" s="20"/>
      <c r="DK5929" s="20"/>
      <c r="DL5929" s="20"/>
      <c r="DM5929" s="20"/>
      <c r="DN5929" s="20"/>
      <c r="DO5929" s="20"/>
      <c r="DP5929" s="20"/>
      <c r="DQ5929" s="20"/>
      <c r="DR5929" s="20"/>
      <c r="DS5929" s="20"/>
      <c r="DT5929" s="20"/>
      <c r="DU5929" s="20"/>
      <c r="DV5929" s="20"/>
      <c r="DW5929" s="20"/>
      <c r="DX5929" s="20"/>
      <c r="DY5929" s="20"/>
    </row>
    <row r="5930" spans="1:129" x14ac:dyDescent="0.15">
      <c r="B5930" s="77" t="s">
        <v>2108</v>
      </c>
      <c r="C5930" s="75"/>
      <c r="D5930" s="145" t="s">
        <v>38</v>
      </c>
      <c r="E5930" s="285" t="s">
        <v>2109</v>
      </c>
      <c r="F5930" s="285">
        <f t="shared" si="813"/>
        <v>-5.65537365E-2</v>
      </c>
      <c r="G5930" s="285">
        <f t="shared" si="814"/>
        <v>-4.3201052200000003E-3</v>
      </c>
      <c r="H5930" s="285">
        <f t="shared" si="815"/>
        <v>-1.322561197E-2</v>
      </c>
      <c r="I5930" s="285">
        <f t="shared" si="816"/>
        <v>-1.2206333100000001E-3</v>
      </c>
      <c r="J5930" s="285">
        <v>-3.7787385999999999E-2</v>
      </c>
      <c r="K5930" s="285">
        <v>-1.2040342000000001E-2</v>
      </c>
      <c r="L5930" s="285">
        <v>-7.0107082999999997E-4</v>
      </c>
      <c r="M5930" s="285">
        <v>-1.1281296E-4</v>
      </c>
      <c r="N5930" s="285">
        <v>-3.5580565000000001E-3</v>
      </c>
      <c r="O5930" s="285">
        <v>-6.4923575999999996E-4</v>
      </c>
      <c r="P5930" s="285">
        <v>-4.8419914000000003E-4</v>
      </c>
      <c r="Q5930" s="285">
        <v>-2.1544361000000001E-4</v>
      </c>
      <c r="R5930" s="285">
        <v>0</v>
      </c>
      <c r="S5930" s="285">
        <v>0</v>
      </c>
      <c r="T5930" s="285">
        <v>0</v>
      </c>
      <c r="U5930" s="285">
        <v>-1.0051897000000001E-3</v>
      </c>
      <c r="V5930" s="110"/>
      <c r="W5930" s="89">
        <f t="shared" si="819"/>
        <v>-0.27990656296296296</v>
      </c>
      <c r="X5930" s="248">
        <v>-7.3692270000000004</v>
      </c>
      <c r="Y5930" s="248">
        <v>-3.7575362000000001</v>
      </c>
      <c r="Z5930" s="248">
        <v>-2.6975617999999999</v>
      </c>
      <c r="AA5930" s="248">
        <v>-4.7068094E-4</v>
      </c>
      <c r="AB5930" s="248">
        <v>-0.31375872999999999</v>
      </c>
      <c r="AC5930" s="248">
        <v>-0.14484158999999999</v>
      </c>
      <c r="AD5930" s="248">
        <v>-0.45505809000000003</v>
      </c>
      <c r="AE5930" s="250">
        <v>-5.5344363999999998E-7</v>
      </c>
      <c r="AF5930" s="250">
        <v>-1.4402737E-9</v>
      </c>
      <c r="AG5930" s="78">
        <v>-1.2559048999999999E-2</v>
      </c>
      <c r="AH5930" s="85"/>
      <c r="AI5930" s="85"/>
      <c r="AJ5930" s="85"/>
      <c r="AK5930" s="85"/>
      <c r="AL5930" s="85"/>
      <c r="AM5930" s="85"/>
      <c r="AN5930" s="85"/>
      <c r="AS5930" s="20"/>
      <c r="AT5930" s="20"/>
      <c r="AU5930" s="20"/>
      <c r="AV5930" s="20"/>
      <c r="AW5930" s="20"/>
      <c r="AX5930" s="20"/>
      <c r="AY5930" s="20"/>
      <c r="AZ5930" s="20"/>
      <c r="BA5930" s="20"/>
      <c r="BB5930" s="20"/>
      <c r="BC5930" s="20"/>
      <c r="BD5930" s="20"/>
      <c r="BE5930" s="20"/>
      <c r="BF5930" s="20"/>
      <c r="BG5930" s="20"/>
      <c r="BH5930" s="20"/>
      <c r="BI5930" s="20"/>
      <c r="BJ5930" s="20"/>
      <c r="BK5930" s="20"/>
      <c r="BL5930" s="20"/>
      <c r="BM5930" s="20"/>
      <c r="BN5930" s="20"/>
      <c r="BO5930" s="20"/>
      <c r="BP5930" s="20"/>
      <c r="BQ5930" s="20"/>
      <c r="BR5930" s="20"/>
      <c r="BS5930" s="20"/>
      <c r="BT5930" s="20"/>
      <c r="BU5930" s="20"/>
      <c r="BV5930" s="20"/>
      <c r="BW5930" s="20"/>
      <c r="BX5930" s="20"/>
      <c r="BY5930" s="20"/>
      <c r="BZ5930" s="20"/>
      <c r="CA5930" s="20"/>
      <c r="CB5930" s="20"/>
      <c r="CC5930" s="20"/>
      <c r="CD5930" s="20"/>
      <c r="CE5930" s="20"/>
      <c r="CF5930" s="20"/>
      <c r="CG5930" s="20"/>
      <c r="CH5930" s="20"/>
      <c r="CI5930" s="20"/>
      <c r="CJ5930" s="20"/>
      <c r="CK5930" s="20"/>
      <c r="CL5930" s="20"/>
      <c r="CM5930" s="20"/>
      <c r="CN5930" s="20"/>
      <c r="CO5930" s="20"/>
      <c r="CP5930" s="20"/>
      <c r="CQ5930" s="20"/>
      <c r="CR5930" s="20"/>
      <c r="CS5930" s="20"/>
      <c r="CT5930" s="20"/>
      <c r="CU5930" s="20"/>
      <c r="CV5930" s="20"/>
      <c r="CW5930" s="20"/>
      <c r="CX5930" s="20"/>
      <c r="CY5930" s="20"/>
      <c r="CZ5930" s="20"/>
      <c r="DA5930" s="20"/>
      <c r="DB5930" s="20"/>
      <c r="DC5930" s="20"/>
      <c r="DD5930" s="20"/>
      <c r="DE5930" s="20"/>
      <c r="DF5930" s="20"/>
      <c r="DG5930" s="20"/>
      <c r="DH5930" s="20"/>
      <c r="DI5930" s="20"/>
      <c r="DJ5930" s="20"/>
      <c r="DK5930" s="20"/>
      <c r="DL5930" s="20"/>
      <c r="DM5930" s="20"/>
      <c r="DN5930" s="20"/>
      <c r="DO5930" s="20"/>
      <c r="DP5930" s="20"/>
      <c r="DQ5930" s="20"/>
      <c r="DR5930" s="20"/>
      <c r="DS5930" s="20"/>
      <c r="DT5930" s="20"/>
      <c r="DU5930" s="20"/>
      <c r="DV5930" s="20"/>
      <c r="DW5930" s="20"/>
      <c r="DX5930" s="20"/>
      <c r="DY5930" s="20"/>
    </row>
    <row r="5931" spans="1:129" x14ac:dyDescent="0.15">
      <c r="A5931" s="61" t="s">
        <v>2110</v>
      </c>
      <c r="B5931" s="67" t="s">
        <v>2111</v>
      </c>
      <c r="C5931" s="83" t="s">
        <v>2112</v>
      </c>
      <c r="D5931" s="83"/>
      <c r="E5931" s="73"/>
      <c r="F5931" s="246">
        <f t="shared" si="813"/>
        <v>0</v>
      </c>
      <c r="G5931" s="246">
        <f t="shared" si="814"/>
        <v>0</v>
      </c>
      <c r="H5931" s="246">
        <f t="shared" si="815"/>
        <v>0</v>
      </c>
      <c r="I5931" s="246">
        <f t="shared" si="816"/>
        <v>0</v>
      </c>
      <c r="J5931" s="246"/>
      <c r="K5931" s="246"/>
      <c r="L5931" s="246"/>
      <c r="M5931" s="246"/>
      <c r="N5931" s="246"/>
      <c r="O5931" s="246"/>
      <c r="P5931" s="246"/>
      <c r="Q5931" s="246"/>
      <c r="R5931" s="246"/>
      <c r="S5931" s="246"/>
      <c r="T5931" s="246"/>
      <c r="U5931" s="246"/>
      <c r="V5931" s="246"/>
      <c r="W5931" s="246"/>
      <c r="X5931" s="247"/>
      <c r="Y5931" s="247"/>
      <c r="Z5931" s="247"/>
      <c r="AA5931" s="247"/>
      <c r="AB5931" s="247"/>
      <c r="AC5931" s="247"/>
      <c r="AD5931" s="247"/>
      <c r="AE5931" s="70"/>
      <c r="AF5931" s="70"/>
      <c r="AG5931" s="70"/>
      <c r="AH5931" s="85"/>
      <c r="AI5931" s="85"/>
      <c r="AJ5931" s="85"/>
      <c r="AK5931" s="85"/>
      <c r="AL5931" s="85"/>
      <c r="AM5931" s="85"/>
      <c r="AN5931" s="85"/>
      <c r="AS5931" s="20"/>
      <c r="AT5931" s="20"/>
      <c r="AU5931" s="20"/>
      <c r="AV5931" s="20"/>
      <c r="AW5931" s="20"/>
      <c r="AX5931" s="20"/>
      <c r="AY5931" s="20"/>
      <c r="AZ5931" s="20"/>
      <c r="BA5931" s="20"/>
      <c r="BB5931" s="20"/>
      <c r="BC5931" s="20"/>
      <c r="BD5931" s="20"/>
      <c r="BE5931" s="20"/>
      <c r="BF5931" s="20"/>
      <c r="BG5931" s="20"/>
      <c r="BH5931" s="20"/>
      <c r="BI5931" s="20"/>
      <c r="BJ5931" s="20"/>
      <c r="BK5931" s="20"/>
      <c r="BL5931" s="20"/>
      <c r="BM5931" s="20"/>
      <c r="BN5931" s="20"/>
      <c r="BO5931" s="20"/>
      <c r="BP5931" s="20"/>
      <c r="BQ5931" s="20"/>
      <c r="BR5931" s="20"/>
      <c r="BS5931" s="20"/>
      <c r="BT5931" s="20"/>
      <c r="BU5931" s="20"/>
      <c r="BV5931" s="20"/>
      <c r="BW5931" s="20"/>
      <c r="BX5931" s="20"/>
      <c r="BY5931" s="20"/>
      <c r="BZ5931" s="20"/>
      <c r="CA5931" s="20"/>
      <c r="CB5931" s="20"/>
      <c r="CC5931" s="20"/>
      <c r="CD5931" s="20"/>
      <c r="CE5931" s="20"/>
      <c r="CF5931" s="20"/>
      <c r="CG5931" s="20"/>
      <c r="CH5931" s="20"/>
      <c r="CI5931" s="20"/>
      <c r="CJ5931" s="20"/>
      <c r="CK5931" s="20"/>
      <c r="CL5931" s="20"/>
      <c r="CM5931" s="20"/>
      <c r="CN5931" s="20"/>
      <c r="CO5931" s="20"/>
      <c r="CP5931" s="20"/>
      <c r="CQ5931" s="20"/>
      <c r="CR5931" s="20"/>
      <c r="CS5931" s="20"/>
      <c r="CT5931" s="20"/>
      <c r="CU5931" s="20"/>
      <c r="CV5931" s="20"/>
      <c r="CW5931" s="20"/>
      <c r="CX5931" s="20"/>
      <c r="CY5931" s="20"/>
      <c r="CZ5931" s="20"/>
      <c r="DA5931" s="20"/>
      <c r="DB5931" s="20"/>
      <c r="DC5931" s="20"/>
      <c r="DD5931" s="20"/>
      <c r="DE5931" s="20"/>
      <c r="DF5931" s="20"/>
      <c r="DG5931" s="20"/>
      <c r="DH5931" s="20"/>
      <c r="DI5931" s="20"/>
      <c r="DJ5931" s="20"/>
      <c r="DK5931" s="20"/>
      <c r="DL5931" s="20"/>
      <c r="DM5931" s="20"/>
      <c r="DN5931" s="20"/>
      <c r="DO5931" s="20"/>
      <c r="DP5931" s="20"/>
      <c r="DQ5931" s="20"/>
      <c r="DR5931" s="20"/>
      <c r="DS5931" s="20"/>
      <c r="DT5931" s="20"/>
      <c r="DU5931" s="20"/>
      <c r="DV5931" s="20"/>
      <c r="DW5931" s="20"/>
      <c r="DX5931" s="20"/>
      <c r="DY5931" s="20"/>
    </row>
    <row r="5932" spans="1:129" x14ac:dyDescent="0.15">
      <c r="B5932" s="77" t="s">
        <v>2113</v>
      </c>
      <c r="C5932" s="75"/>
      <c r="D5932" s="145" t="s">
        <v>38</v>
      </c>
      <c r="E5932" s="285" t="s">
        <v>2114</v>
      </c>
      <c r="F5932" s="285">
        <f t="shared" si="813"/>
        <v>0.30560769247000003</v>
      </c>
      <c r="G5932" s="285">
        <f t="shared" si="814"/>
        <v>2.3345183970000002E-2</v>
      </c>
      <c r="H5932" s="285">
        <f t="shared" si="815"/>
        <v>7.1469173600000005E-2</v>
      </c>
      <c r="I5932" s="285">
        <f t="shared" si="816"/>
        <v>6.5961149E-3</v>
      </c>
      <c r="J5932" s="285">
        <v>0.20419722000000001</v>
      </c>
      <c r="K5932" s="285">
        <v>6.5064156999999997E-2</v>
      </c>
      <c r="L5932" s="285">
        <v>3.7884788999999999E-3</v>
      </c>
      <c r="M5932" s="285">
        <v>6.0962386999999999E-4</v>
      </c>
      <c r="N5932" s="285">
        <v>1.9227190000000002E-2</v>
      </c>
      <c r="O5932" s="285">
        <v>3.5083700999999998E-3</v>
      </c>
      <c r="P5932" s="285">
        <v>2.6165377000000002E-3</v>
      </c>
      <c r="Q5932" s="285">
        <v>1.1642241E-3</v>
      </c>
      <c r="R5932" s="285">
        <v>0</v>
      </c>
      <c r="S5932" s="285">
        <v>0</v>
      </c>
      <c r="T5932" s="285">
        <v>0</v>
      </c>
      <c r="U5932" s="285">
        <v>5.4318908000000003E-3</v>
      </c>
      <c r="V5932" s="110"/>
      <c r="W5932" s="89">
        <f t="shared" ref="W5932:W5953" si="820">J5932/0.135</f>
        <v>1.512572</v>
      </c>
      <c r="X5932" s="248">
        <v>-30.043772000000001</v>
      </c>
      <c r="Y5932" s="248">
        <v>-15.319186</v>
      </c>
      <c r="Z5932" s="248">
        <v>-10.997752</v>
      </c>
      <c r="AA5932" s="248">
        <v>-1.9189299999999999E-3</v>
      </c>
      <c r="AB5932" s="248">
        <v>-1.2791702</v>
      </c>
      <c r="AC5932" s="248">
        <v>-0.59050802000000002</v>
      </c>
      <c r="AD5932" s="248">
        <v>-1.8552367999999999</v>
      </c>
      <c r="AE5932" s="250">
        <v>2.9907243000000001E-6</v>
      </c>
      <c r="AF5932" s="250">
        <v>7.7830177E-9</v>
      </c>
      <c r="AG5932" s="78">
        <v>6.7867168000000005E-2</v>
      </c>
      <c r="AH5932" s="85"/>
      <c r="AI5932" s="85"/>
      <c r="AJ5932" s="85"/>
      <c r="AK5932" s="85"/>
      <c r="AL5932" s="85"/>
      <c r="AM5932" s="85"/>
      <c r="AN5932" s="85"/>
      <c r="AS5932" s="20"/>
      <c r="AT5932" s="20"/>
      <c r="AU5932" s="20"/>
      <c r="AV5932" s="20"/>
      <c r="AW5932" s="20"/>
      <c r="AX5932" s="20"/>
      <c r="AY5932" s="20"/>
      <c r="AZ5932" s="20"/>
      <c r="BA5932" s="20"/>
      <c r="BB5932" s="20"/>
      <c r="BC5932" s="20"/>
      <c r="BD5932" s="20"/>
      <c r="BE5932" s="20"/>
      <c r="BF5932" s="20"/>
      <c r="BG5932" s="20"/>
      <c r="BH5932" s="20"/>
      <c r="BI5932" s="20"/>
      <c r="BJ5932" s="20"/>
      <c r="BK5932" s="20"/>
      <c r="BL5932" s="20"/>
      <c r="BM5932" s="20"/>
      <c r="BN5932" s="20"/>
      <c r="BO5932" s="20"/>
      <c r="BP5932" s="20"/>
      <c r="BQ5932" s="20"/>
      <c r="BR5932" s="20"/>
      <c r="BS5932" s="20"/>
      <c r="BT5932" s="20"/>
      <c r="BU5932" s="20"/>
      <c r="BV5932" s="20"/>
      <c r="BW5932" s="20"/>
      <c r="BX5932" s="20"/>
      <c r="BY5932" s="20"/>
      <c r="BZ5932" s="20"/>
      <c r="CA5932" s="20"/>
      <c r="CB5932" s="20"/>
      <c r="CC5932" s="20"/>
      <c r="CD5932" s="20"/>
      <c r="CE5932" s="20"/>
      <c r="CF5932" s="20"/>
      <c r="CG5932" s="20"/>
      <c r="CH5932" s="20"/>
      <c r="CI5932" s="20"/>
      <c r="CJ5932" s="20"/>
      <c r="CK5932" s="20"/>
      <c r="CL5932" s="20"/>
      <c r="CM5932" s="20"/>
      <c r="CN5932" s="20"/>
      <c r="CO5932" s="20"/>
      <c r="CP5932" s="20"/>
      <c r="CQ5932" s="20"/>
      <c r="CR5932" s="20"/>
      <c r="CS5932" s="20"/>
      <c r="CT5932" s="20"/>
      <c r="CU5932" s="20"/>
      <c r="CV5932" s="20"/>
      <c r="CW5932" s="20"/>
      <c r="CX5932" s="20"/>
      <c r="CY5932" s="20"/>
      <c r="CZ5932" s="20"/>
      <c r="DA5932" s="20"/>
      <c r="DB5932" s="20"/>
      <c r="DC5932" s="20"/>
      <c r="DD5932" s="20"/>
      <c r="DE5932" s="20"/>
      <c r="DF5932" s="20"/>
      <c r="DG5932" s="20"/>
      <c r="DH5932" s="20"/>
      <c r="DI5932" s="20"/>
      <c r="DJ5932" s="20"/>
      <c r="DK5932" s="20"/>
      <c r="DL5932" s="20"/>
      <c r="DM5932" s="20"/>
      <c r="DN5932" s="20"/>
      <c r="DO5932" s="20"/>
      <c r="DP5932" s="20"/>
      <c r="DQ5932" s="20"/>
      <c r="DR5932" s="20"/>
      <c r="DS5932" s="20"/>
      <c r="DT5932" s="20"/>
      <c r="DU5932" s="20"/>
      <c r="DV5932" s="20"/>
      <c r="DW5932" s="20"/>
      <c r="DX5932" s="20"/>
      <c r="DY5932" s="20"/>
    </row>
    <row r="5933" spans="1:129" x14ac:dyDescent="0.15">
      <c r="B5933" s="77" t="s">
        <v>2115</v>
      </c>
      <c r="C5933" s="75"/>
      <c r="D5933" s="145" t="s">
        <v>38</v>
      </c>
      <c r="E5933" s="285" t="s">
        <v>2116</v>
      </c>
      <c r="F5933" s="285">
        <f t="shared" si="813"/>
        <v>-0.26971781733</v>
      </c>
      <c r="G5933" s="285">
        <f t="shared" si="814"/>
        <v>-2.0603579130000001E-2</v>
      </c>
      <c r="H5933" s="285">
        <f t="shared" si="815"/>
        <v>-6.3075995999999995E-2</v>
      </c>
      <c r="I5933" s="285">
        <f t="shared" si="816"/>
        <v>-5.8214822000000003E-3</v>
      </c>
      <c r="J5933" s="285">
        <v>-0.18021676</v>
      </c>
      <c r="K5933" s="285">
        <v>-5.7423170000000003E-2</v>
      </c>
      <c r="L5933" s="285">
        <v>-3.3435686000000001E-3</v>
      </c>
      <c r="M5933" s="285">
        <v>-5.3803103E-4</v>
      </c>
      <c r="N5933" s="285">
        <v>-1.6969193E-2</v>
      </c>
      <c r="O5933" s="285">
        <v>-3.0963550999999999E-3</v>
      </c>
      <c r="P5933" s="285">
        <v>-2.3092574E-3</v>
      </c>
      <c r="Q5933" s="285">
        <v>-1.0275003000000001E-3</v>
      </c>
      <c r="R5933" s="285">
        <v>0</v>
      </c>
      <c r="S5933" s="285">
        <v>0</v>
      </c>
      <c r="T5933" s="285">
        <v>0</v>
      </c>
      <c r="U5933" s="285">
        <v>-4.7939819E-3</v>
      </c>
      <c r="V5933" s="110"/>
      <c r="W5933" s="89">
        <f t="shared" si="820"/>
        <v>-1.3349389629629629</v>
      </c>
      <c r="X5933" s="248">
        <v>-78.101209999999995</v>
      </c>
      <c r="Y5933" s="248">
        <v>-39.823459999999997</v>
      </c>
      <c r="Z5933" s="248">
        <v>-28.589544</v>
      </c>
      <c r="AA5933" s="248">
        <v>-4.9884133999999998E-3</v>
      </c>
      <c r="AB5933" s="248">
        <v>-3.3253062</v>
      </c>
      <c r="AC5933" s="248">
        <v>-1.5350733000000001</v>
      </c>
      <c r="AD5933" s="248">
        <v>-4.8228378999999997</v>
      </c>
      <c r="AE5933" s="250">
        <v>-2.6395004000000001E-6</v>
      </c>
      <c r="AF5933" s="250">
        <v>-6.8689978000000003E-9</v>
      </c>
      <c r="AG5933" s="78">
        <v>-5.9897001999999998E-2</v>
      </c>
      <c r="AH5933" s="85"/>
      <c r="AI5933" s="85"/>
      <c r="AJ5933" s="85"/>
      <c r="AK5933" s="85"/>
      <c r="AL5933" s="85"/>
      <c r="AM5933" s="85"/>
      <c r="AN5933" s="85"/>
      <c r="AS5933" s="20"/>
      <c r="AT5933" s="20"/>
      <c r="AU5933" s="20"/>
      <c r="AV5933" s="20"/>
      <c r="AW5933" s="20"/>
      <c r="AX5933" s="20"/>
      <c r="AY5933" s="20"/>
      <c r="AZ5933" s="20"/>
      <c r="BA5933" s="20"/>
      <c r="BB5933" s="20"/>
      <c r="BC5933" s="20"/>
      <c r="BD5933" s="20"/>
      <c r="BE5933" s="20"/>
      <c r="BF5933" s="20"/>
      <c r="BG5933" s="20"/>
      <c r="BH5933" s="20"/>
      <c r="BI5933" s="20"/>
      <c r="BJ5933" s="20"/>
      <c r="BK5933" s="20"/>
      <c r="BL5933" s="20"/>
      <c r="BM5933" s="20"/>
      <c r="BN5933" s="20"/>
      <c r="BO5933" s="20"/>
      <c r="BP5933" s="20"/>
      <c r="BQ5933" s="20"/>
      <c r="BR5933" s="20"/>
      <c r="BS5933" s="20"/>
      <c r="BT5933" s="20"/>
      <c r="BU5933" s="20"/>
      <c r="BV5933" s="20"/>
      <c r="BW5933" s="20"/>
      <c r="BX5933" s="20"/>
      <c r="BY5933" s="20"/>
      <c r="BZ5933" s="20"/>
      <c r="CA5933" s="20"/>
      <c r="CB5933" s="20"/>
      <c r="CC5933" s="20"/>
      <c r="CD5933" s="20"/>
      <c r="CE5933" s="20"/>
      <c r="CF5933" s="20"/>
      <c r="CG5933" s="20"/>
      <c r="CH5933" s="20"/>
      <c r="CI5933" s="20"/>
      <c r="CJ5933" s="20"/>
      <c r="CK5933" s="20"/>
      <c r="CL5933" s="20"/>
      <c r="CM5933" s="20"/>
      <c r="CN5933" s="20"/>
      <c r="CO5933" s="20"/>
      <c r="CP5933" s="20"/>
      <c r="CQ5933" s="20"/>
      <c r="CR5933" s="20"/>
      <c r="CS5933" s="20"/>
      <c r="CT5933" s="20"/>
      <c r="CU5933" s="20"/>
      <c r="CV5933" s="20"/>
      <c r="CW5933" s="20"/>
      <c r="CX5933" s="20"/>
      <c r="CY5933" s="20"/>
      <c r="CZ5933" s="20"/>
      <c r="DA5933" s="20"/>
      <c r="DB5933" s="20"/>
      <c r="DC5933" s="20"/>
      <c r="DD5933" s="20"/>
      <c r="DE5933" s="20"/>
      <c r="DF5933" s="20"/>
      <c r="DG5933" s="20"/>
      <c r="DH5933" s="20"/>
      <c r="DI5933" s="20"/>
      <c r="DJ5933" s="20"/>
      <c r="DK5933" s="20"/>
      <c r="DL5933" s="20"/>
      <c r="DM5933" s="20"/>
      <c r="DN5933" s="20"/>
      <c r="DO5933" s="20"/>
      <c r="DP5933" s="20"/>
      <c r="DQ5933" s="20"/>
      <c r="DR5933" s="20"/>
      <c r="DS5933" s="20"/>
      <c r="DT5933" s="20"/>
      <c r="DU5933" s="20"/>
      <c r="DV5933" s="20"/>
      <c r="DW5933" s="20"/>
      <c r="DX5933" s="20"/>
      <c r="DY5933" s="20"/>
    </row>
    <row r="5934" spans="1:129" x14ac:dyDescent="0.15">
      <c r="B5934" s="77" t="s">
        <v>2117</v>
      </c>
      <c r="C5934" s="75"/>
      <c r="D5934" s="145" t="s">
        <v>38</v>
      </c>
      <c r="E5934" s="285" t="s">
        <v>2118</v>
      </c>
      <c r="F5934" s="285">
        <f t="shared" si="813"/>
        <v>-0.14138434141</v>
      </c>
      <c r="G5934" s="285">
        <f t="shared" si="814"/>
        <v>-1.080026309E-2</v>
      </c>
      <c r="H5934" s="285">
        <f t="shared" si="815"/>
        <v>-3.30640299E-2</v>
      </c>
      <c r="I5934" s="285">
        <f t="shared" si="816"/>
        <v>-3.0515834200000001E-3</v>
      </c>
      <c r="J5934" s="285">
        <v>-9.4468465000000001E-2</v>
      </c>
      <c r="K5934" s="285">
        <v>-3.0100854999999999E-2</v>
      </c>
      <c r="L5934" s="285">
        <v>-1.7526771E-3</v>
      </c>
      <c r="M5934" s="285">
        <v>-2.8203239E-4</v>
      </c>
      <c r="N5934" s="285">
        <v>-8.8951412999999993E-3</v>
      </c>
      <c r="O5934" s="285">
        <v>-1.6230894E-3</v>
      </c>
      <c r="P5934" s="285">
        <v>-1.2104978000000001E-3</v>
      </c>
      <c r="Q5934" s="285">
        <v>-5.3860902000000003E-4</v>
      </c>
      <c r="R5934" s="285">
        <v>0</v>
      </c>
      <c r="S5934" s="285">
        <v>0</v>
      </c>
      <c r="T5934" s="285">
        <v>0</v>
      </c>
      <c r="U5934" s="285">
        <v>-2.5129744E-3</v>
      </c>
      <c r="V5934" s="110"/>
      <c r="W5934" s="89">
        <f t="shared" si="820"/>
        <v>-0.69976640740740736</v>
      </c>
      <c r="X5934" s="248">
        <v>-18.423068000000001</v>
      </c>
      <c r="Y5934" s="248">
        <v>-9.3938404000000002</v>
      </c>
      <c r="Z5934" s="248">
        <v>-6.7439043999999999</v>
      </c>
      <c r="AA5934" s="248">
        <v>-1.1767023000000001E-3</v>
      </c>
      <c r="AB5934" s="248">
        <v>-0.78439681000000006</v>
      </c>
      <c r="AC5934" s="248">
        <v>-0.36210397</v>
      </c>
      <c r="AD5934" s="248">
        <v>-1.1376451999999999</v>
      </c>
      <c r="AE5934" s="250">
        <v>-1.3836091E-6</v>
      </c>
      <c r="AF5934" s="250">
        <v>-3.6006843000000001E-9</v>
      </c>
      <c r="AG5934" s="78">
        <v>-3.1397622E-2</v>
      </c>
      <c r="AH5934" s="85"/>
      <c r="AI5934" s="85"/>
      <c r="AJ5934" s="85"/>
      <c r="AK5934" s="85"/>
      <c r="AL5934" s="85"/>
      <c r="AM5934" s="85"/>
      <c r="AN5934" s="85"/>
      <c r="AS5934" s="20"/>
      <c r="AT5934" s="20"/>
      <c r="AU5934" s="20"/>
      <c r="AV5934" s="20"/>
      <c r="AW5934" s="20"/>
      <c r="AX5934" s="20"/>
      <c r="AY5934" s="20"/>
      <c r="AZ5934" s="20"/>
      <c r="BA5934" s="20"/>
      <c r="BB5934" s="20"/>
      <c r="BC5934" s="20"/>
      <c r="BD5934" s="20"/>
      <c r="BE5934" s="20"/>
      <c r="BF5934" s="20"/>
      <c r="BG5934" s="20"/>
      <c r="BH5934" s="20"/>
      <c r="BI5934" s="20"/>
      <c r="BJ5934" s="20"/>
      <c r="BK5934" s="20"/>
      <c r="BL5934" s="20"/>
      <c r="BM5934" s="20"/>
      <c r="BN5934" s="20"/>
      <c r="BO5934" s="20"/>
      <c r="BP5934" s="20"/>
      <c r="BQ5934" s="20"/>
      <c r="BR5934" s="20"/>
      <c r="BS5934" s="20"/>
      <c r="BT5934" s="20"/>
      <c r="BU5934" s="20"/>
      <c r="BV5934" s="20"/>
      <c r="BW5934" s="20"/>
      <c r="BX5934" s="20"/>
      <c r="BY5934" s="20"/>
      <c r="BZ5934" s="20"/>
      <c r="CA5934" s="20"/>
      <c r="CB5934" s="20"/>
      <c r="CC5934" s="20"/>
      <c r="CD5934" s="20"/>
      <c r="CE5934" s="20"/>
      <c r="CF5934" s="20"/>
      <c r="CG5934" s="20"/>
      <c r="CH5934" s="20"/>
      <c r="CI5934" s="20"/>
      <c r="CJ5934" s="20"/>
      <c r="CK5934" s="20"/>
      <c r="CL5934" s="20"/>
      <c r="CM5934" s="20"/>
      <c r="CN5934" s="20"/>
      <c r="CO5934" s="20"/>
      <c r="CP5934" s="20"/>
      <c r="CQ5934" s="20"/>
      <c r="CR5934" s="20"/>
      <c r="CS5934" s="20"/>
      <c r="CT5934" s="20"/>
      <c r="CU5934" s="20"/>
      <c r="CV5934" s="20"/>
      <c r="CW5934" s="20"/>
      <c r="CX5934" s="20"/>
      <c r="CY5934" s="20"/>
      <c r="CZ5934" s="20"/>
      <c r="DA5934" s="20"/>
      <c r="DB5934" s="20"/>
      <c r="DC5934" s="20"/>
      <c r="DD5934" s="20"/>
      <c r="DE5934" s="20"/>
      <c r="DF5934" s="20"/>
      <c r="DG5934" s="20"/>
      <c r="DH5934" s="20"/>
      <c r="DI5934" s="20"/>
      <c r="DJ5934" s="20"/>
      <c r="DK5934" s="20"/>
      <c r="DL5934" s="20"/>
      <c r="DM5934" s="20"/>
      <c r="DN5934" s="20"/>
      <c r="DO5934" s="20"/>
      <c r="DP5934" s="20"/>
      <c r="DQ5934" s="20"/>
      <c r="DR5934" s="20"/>
      <c r="DS5934" s="20"/>
      <c r="DT5934" s="20"/>
      <c r="DU5934" s="20"/>
      <c r="DV5934" s="20"/>
      <c r="DW5934" s="20"/>
      <c r="DX5934" s="20"/>
      <c r="DY5934" s="20"/>
    </row>
    <row r="5935" spans="1:129" x14ac:dyDescent="0.15">
      <c r="B5935" s="77" t="s">
        <v>2119</v>
      </c>
      <c r="C5935" s="75"/>
      <c r="D5935" s="145" t="s">
        <v>38</v>
      </c>
      <c r="E5935" s="285" t="s">
        <v>2120</v>
      </c>
      <c r="F5935" s="285">
        <f t="shared" si="813"/>
        <v>-0.11310747312</v>
      </c>
      <c r="G5935" s="285">
        <f t="shared" si="814"/>
        <v>-8.6402104200000007E-3</v>
      </c>
      <c r="H5935" s="285">
        <f t="shared" si="815"/>
        <v>-2.6451223980000004E-2</v>
      </c>
      <c r="I5935" s="285">
        <f t="shared" si="816"/>
        <v>-2.4412667199999998E-3</v>
      </c>
      <c r="J5935" s="285">
        <v>-7.5574771999999998E-2</v>
      </c>
      <c r="K5935" s="285">
        <v>-2.4080684000000002E-2</v>
      </c>
      <c r="L5935" s="285">
        <v>-1.4021417E-3</v>
      </c>
      <c r="M5935" s="285">
        <v>-2.2562592000000001E-4</v>
      </c>
      <c r="N5935" s="285">
        <v>-7.1161130000000003E-3</v>
      </c>
      <c r="O5935" s="285">
        <v>-1.2984715E-3</v>
      </c>
      <c r="P5935" s="285">
        <v>-9.6839828000000005E-4</v>
      </c>
      <c r="Q5935" s="285">
        <v>-4.3088722000000001E-4</v>
      </c>
      <c r="R5935" s="285">
        <v>0</v>
      </c>
      <c r="S5935" s="285">
        <v>0</v>
      </c>
      <c r="T5935" s="285">
        <v>0</v>
      </c>
      <c r="U5935" s="285">
        <v>-2.0103794999999998E-3</v>
      </c>
      <c r="V5935" s="110"/>
      <c r="W5935" s="89">
        <f t="shared" si="820"/>
        <v>-0.55981312592592591</v>
      </c>
      <c r="X5935" s="248">
        <v>-14.738454000000001</v>
      </c>
      <c r="Y5935" s="248">
        <v>-7.5150722999999999</v>
      </c>
      <c r="Z5935" s="248">
        <v>-5.3951235999999998</v>
      </c>
      <c r="AA5935" s="248">
        <v>-9.4136188E-4</v>
      </c>
      <c r="AB5935" s="248">
        <v>-0.62751745000000003</v>
      </c>
      <c r="AC5935" s="248">
        <v>-0.28968317999999998</v>
      </c>
      <c r="AD5935" s="248">
        <v>-0.91011618000000005</v>
      </c>
      <c r="AE5935" s="250">
        <v>-1.1068873E-6</v>
      </c>
      <c r="AF5935" s="250">
        <v>-2.8805475E-9</v>
      </c>
      <c r="AG5935" s="78">
        <v>-2.5118097999999998E-2</v>
      </c>
      <c r="AH5935" s="85"/>
      <c r="AI5935" s="85"/>
      <c r="AJ5935" s="85"/>
      <c r="AK5935" s="85"/>
      <c r="AL5935" s="85"/>
      <c r="AM5935" s="85"/>
      <c r="AN5935" s="85"/>
      <c r="AS5935" s="20"/>
      <c r="AT5935" s="20"/>
      <c r="AU5935" s="20"/>
      <c r="AV5935" s="20"/>
      <c r="AW5935" s="20"/>
      <c r="AX5935" s="20"/>
      <c r="AY5935" s="20"/>
      <c r="AZ5935" s="20"/>
      <c r="BA5935" s="20"/>
      <c r="BB5935" s="20"/>
      <c r="BC5935" s="20"/>
      <c r="BD5935" s="20"/>
      <c r="BE5935" s="20"/>
      <c r="BF5935" s="20"/>
      <c r="BG5935" s="20"/>
      <c r="BH5935" s="20"/>
      <c r="BI5935" s="20"/>
      <c r="BJ5935" s="20"/>
      <c r="BK5935" s="20"/>
      <c r="BL5935" s="20"/>
      <c r="BM5935" s="20"/>
      <c r="BN5935" s="20"/>
      <c r="BO5935" s="20"/>
      <c r="BP5935" s="20"/>
      <c r="BQ5935" s="20"/>
      <c r="BR5935" s="20"/>
      <c r="BS5935" s="20"/>
      <c r="BT5935" s="20"/>
      <c r="BU5935" s="20"/>
      <c r="BV5935" s="20"/>
      <c r="BW5935" s="20"/>
      <c r="BX5935" s="20"/>
      <c r="BY5935" s="20"/>
      <c r="BZ5935" s="20"/>
      <c r="CA5935" s="20"/>
      <c r="CB5935" s="20"/>
      <c r="CC5935" s="20"/>
      <c r="CD5935" s="20"/>
      <c r="CE5935" s="20"/>
      <c r="CF5935" s="20"/>
      <c r="CG5935" s="20"/>
      <c r="CH5935" s="20"/>
      <c r="CI5935" s="20"/>
      <c r="CJ5935" s="20"/>
      <c r="CK5935" s="20"/>
      <c r="CL5935" s="20"/>
      <c r="CM5935" s="20"/>
      <c r="CN5935" s="20"/>
      <c r="CO5935" s="20"/>
      <c r="CP5935" s="20"/>
      <c r="CQ5935" s="20"/>
      <c r="CR5935" s="20"/>
      <c r="CS5935" s="20"/>
      <c r="CT5935" s="20"/>
      <c r="CU5935" s="20"/>
      <c r="CV5935" s="20"/>
      <c r="CW5935" s="20"/>
      <c r="CX5935" s="20"/>
      <c r="CY5935" s="20"/>
      <c r="CZ5935" s="20"/>
      <c r="DA5935" s="20"/>
      <c r="DB5935" s="20"/>
      <c r="DC5935" s="20"/>
      <c r="DD5935" s="20"/>
      <c r="DE5935" s="20"/>
      <c r="DF5935" s="20"/>
      <c r="DG5935" s="20"/>
      <c r="DH5935" s="20"/>
      <c r="DI5935" s="20"/>
      <c r="DJ5935" s="20"/>
      <c r="DK5935" s="20"/>
      <c r="DL5935" s="20"/>
      <c r="DM5935" s="20"/>
      <c r="DN5935" s="20"/>
      <c r="DO5935" s="20"/>
      <c r="DP5935" s="20"/>
      <c r="DQ5935" s="20"/>
      <c r="DR5935" s="20"/>
      <c r="DS5935" s="20"/>
      <c r="DT5935" s="20"/>
      <c r="DU5935" s="20"/>
      <c r="DV5935" s="20"/>
      <c r="DW5935" s="20"/>
      <c r="DX5935" s="20"/>
      <c r="DY5935" s="20"/>
    </row>
    <row r="5936" spans="1:129" x14ac:dyDescent="0.15">
      <c r="B5936" s="77" t="s">
        <v>2121</v>
      </c>
      <c r="C5936" s="75"/>
      <c r="D5936" s="145" t="s">
        <v>38</v>
      </c>
      <c r="E5936" s="285" t="s">
        <v>2122</v>
      </c>
      <c r="F5936" s="285">
        <f t="shared" si="813"/>
        <v>0.24535621109</v>
      </c>
      <c r="G5936" s="285">
        <f t="shared" si="814"/>
        <v>1.874261008E-2</v>
      </c>
      <c r="H5936" s="285">
        <f t="shared" si="815"/>
        <v>5.7378810099999997E-2</v>
      </c>
      <c r="I5936" s="285">
        <f t="shared" si="816"/>
        <v>5.2956709099999996E-3</v>
      </c>
      <c r="J5936" s="285">
        <v>0.16393911999999999</v>
      </c>
      <c r="K5936" s="285">
        <v>5.2236562E-2</v>
      </c>
      <c r="L5936" s="285">
        <v>3.0415688E-3</v>
      </c>
      <c r="M5936" s="285">
        <v>4.8943467999999996E-4</v>
      </c>
      <c r="N5936" s="285">
        <v>1.5436491E-2</v>
      </c>
      <c r="O5936" s="285">
        <v>2.8166844E-3</v>
      </c>
      <c r="P5936" s="285">
        <v>2.1006792999999999E-3</v>
      </c>
      <c r="Q5936" s="285">
        <v>9.3469381000000002E-4</v>
      </c>
      <c r="R5936" s="285">
        <v>0</v>
      </c>
      <c r="S5936" s="285">
        <v>0</v>
      </c>
      <c r="T5936" s="285">
        <v>0</v>
      </c>
      <c r="U5936" s="285">
        <v>4.3609770999999999E-3</v>
      </c>
      <c r="V5936" s="110"/>
      <c r="W5936" s="89">
        <f t="shared" si="820"/>
        <v>1.2143638518518518</v>
      </c>
      <c r="X5936" s="248">
        <v>-29.108447000000002</v>
      </c>
      <c r="Y5936" s="248">
        <v>-14.842268000000001</v>
      </c>
      <c r="Z5936" s="248">
        <v>-10.655369</v>
      </c>
      <c r="AA5936" s="248">
        <v>-1.8591897E-3</v>
      </c>
      <c r="AB5936" s="248">
        <v>-1.239347</v>
      </c>
      <c r="AC5936" s="248">
        <v>-0.57212428000000004</v>
      </c>
      <c r="AD5936" s="248">
        <v>-1.7974794999999999</v>
      </c>
      <c r="AE5936" s="250">
        <v>2.4010939000000001E-6</v>
      </c>
      <c r="AF5936" s="250">
        <v>6.2485722000000004E-9</v>
      </c>
      <c r="AG5936" s="78">
        <v>5.4486950999999999E-2</v>
      </c>
      <c r="AH5936" s="85"/>
      <c r="AI5936" s="85"/>
      <c r="AJ5936" s="85"/>
      <c r="AK5936" s="85"/>
      <c r="AL5936" s="85"/>
      <c r="AM5936" s="85"/>
      <c r="AN5936" s="85"/>
      <c r="AS5936" s="20"/>
      <c r="AT5936" s="20"/>
      <c r="AU5936" s="20"/>
      <c r="AV5936" s="20"/>
      <c r="AW5936" s="20"/>
      <c r="AX5936" s="20"/>
      <c r="AY5936" s="20"/>
      <c r="AZ5936" s="20"/>
      <c r="BA5936" s="20"/>
      <c r="BB5936" s="20"/>
      <c r="BC5936" s="20"/>
      <c r="BD5936" s="20"/>
      <c r="BE5936" s="20"/>
      <c r="BF5936" s="20"/>
      <c r="BG5936" s="20"/>
      <c r="BH5936" s="20"/>
      <c r="BI5936" s="20"/>
      <c r="BJ5936" s="20"/>
      <c r="BK5936" s="20"/>
      <c r="BL5936" s="20"/>
      <c r="BM5936" s="20"/>
      <c r="BN5936" s="20"/>
      <c r="BO5936" s="20"/>
      <c r="BP5936" s="20"/>
      <c r="BQ5936" s="20"/>
      <c r="BR5936" s="20"/>
      <c r="BS5936" s="20"/>
      <c r="BT5936" s="20"/>
      <c r="BU5936" s="20"/>
      <c r="BV5936" s="20"/>
      <c r="BW5936" s="20"/>
      <c r="BX5936" s="20"/>
      <c r="BY5936" s="20"/>
      <c r="BZ5936" s="20"/>
      <c r="CA5936" s="20"/>
      <c r="CB5936" s="20"/>
      <c r="CC5936" s="20"/>
      <c r="CD5936" s="20"/>
      <c r="CE5936" s="20"/>
      <c r="CF5936" s="20"/>
      <c r="CG5936" s="20"/>
      <c r="CH5936" s="20"/>
      <c r="CI5936" s="20"/>
      <c r="CJ5936" s="20"/>
      <c r="CK5936" s="20"/>
      <c r="CL5936" s="20"/>
      <c r="CM5936" s="20"/>
      <c r="CN5936" s="20"/>
      <c r="CO5936" s="20"/>
      <c r="CP5936" s="20"/>
      <c r="CQ5936" s="20"/>
      <c r="CR5936" s="20"/>
      <c r="CS5936" s="20"/>
      <c r="CT5936" s="20"/>
      <c r="CU5936" s="20"/>
      <c r="CV5936" s="20"/>
      <c r="CW5936" s="20"/>
      <c r="CX5936" s="20"/>
      <c r="CY5936" s="20"/>
      <c r="CZ5936" s="20"/>
      <c r="DA5936" s="20"/>
      <c r="DB5936" s="20"/>
      <c r="DC5936" s="20"/>
      <c r="DD5936" s="20"/>
      <c r="DE5936" s="20"/>
      <c r="DF5936" s="20"/>
      <c r="DG5936" s="20"/>
      <c r="DH5936" s="20"/>
      <c r="DI5936" s="20"/>
      <c r="DJ5936" s="20"/>
      <c r="DK5936" s="20"/>
      <c r="DL5936" s="20"/>
      <c r="DM5936" s="20"/>
      <c r="DN5936" s="20"/>
      <c r="DO5936" s="20"/>
      <c r="DP5936" s="20"/>
      <c r="DQ5936" s="20"/>
      <c r="DR5936" s="20"/>
      <c r="DS5936" s="20"/>
      <c r="DT5936" s="20"/>
      <c r="DU5936" s="20"/>
      <c r="DV5936" s="20"/>
      <c r="DW5936" s="20"/>
      <c r="DX5936" s="20"/>
      <c r="DY5936" s="20"/>
    </row>
    <row r="5937" spans="2:129" x14ac:dyDescent="0.15">
      <c r="B5937" s="77" t="s">
        <v>2123</v>
      </c>
      <c r="C5937" s="75"/>
      <c r="D5937" s="145" t="s">
        <v>38</v>
      </c>
      <c r="E5937" s="285" t="s">
        <v>2124</v>
      </c>
      <c r="F5937" s="285">
        <f t="shared" si="813"/>
        <v>-0.21751437196000001</v>
      </c>
      <c r="G5937" s="285">
        <f t="shared" si="814"/>
        <v>-1.6615789589999999E-2</v>
      </c>
      <c r="H5937" s="285">
        <f t="shared" si="815"/>
        <v>-5.0867738699999998E-2</v>
      </c>
      <c r="I5937" s="285">
        <f t="shared" si="816"/>
        <v>-4.6947436700000003E-3</v>
      </c>
      <c r="J5937" s="285">
        <v>-0.1453361</v>
      </c>
      <c r="K5937" s="285">
        <v>-4.6309007999999999E-2</v>
      </c>
      <c r="L5937" s="285">
        <v>-2.6964263000000001E-3</v>
      </c>
      <c r="M5937" s="285">
        <v>-4.3389599000000001E-4</v>
      </c>
      <c r="N5937" s="285">
        <v>-1.3684833E-2</v>
      </c>
      <c r="O5937" s="285">
        <v>-2.4970605999999999E-3</v>
      </c>
      <c r="P5937" s="285">
        <v>-1.8623044000000001E-3</v>
      </c>
      <c r="Q5937" s="285">
        <v>-8.2862927E-4</v>
      </c>
      <c r="R5937" s="285">
        <v>0</v>
      </c>
      <c r="S5937" s="285">
        <v>0</v>
      </c>
      <c r="T5937" s="285">
        <v>0</v>
      </c>
      <c r="U5937" s="285">
        <v>-3.8661144000000001E-3</v>
      </c>
      <c r="V5937" s="110"/>
      <c r="W5937" s="89">
        <f t="shared" si="820"/>
        <v>-1.0765637037037037</v>
      </c>
      <c r="X5937" s="248">
        <v>-28.343181000000001</v>
      </c>
      <c r="Y5937" s="248">
        <v>-14.452062</v>
      </c>
      <c r="Z5937" s="248">
        <v>-10.375238</v>
      </c>
      <c r="AA5937" s="248">
        <v>-1.8103113000000001E-3</v>
      </c>
      <c r="AB5937" s="248">
        <v>-1.2067642999999999</v>
      </c>
      <c r="AC5937" s="248">
        <v>-0.55708303000000003</v>
      </c>
      <c r="AD5937" s="248">
        <v>-1.7502234000000001</v>
      </c>
      <c r="AE5937" s="250">
        <v>-2.1286294000000002E-6</v>
      </c>
      <c r="AF5937" s="250">
        <v>-5.5395144000000002E-9</v>
      </c>
      <c r="AG5937" s="78">
        <v>-4.8304034000000003E-2</v>
      </c>
      <c r="AH5937" s="85"/>
      <c r="AI5937" s="85"/>
      <c r="AJ5937" s="85"/>
      <c r="AK5937" s="85"/>
      <c r="AL5937" s="85"/>
      <c r="AM5937" s="85"/>
      <c r="AN5937" s="85"/>
      <c r="AS5937" s="20"/>
      <c r="AT5937" s="20"/>
      <c r="AU5937" s="20"/>
      <c r="AV5937" s="20"/>
      <c r="AW5937" s="20"/>
      <c r="AX5937" s="20"/>
      <c r="AY5937" s="20"/>
      <c r="AZ5937" s="20"/>
      <c r="BA5937" s="20"/>
      <c r="BB5937" s="20"/>
      <c r="BC5937" s="20"/>
      <c r="BD5937" s="20"/>
      <c r="BE5937" s="20"/>
      <c r="BF5937" s="20"/>
      <c r="BG5937" s="20"/>
      <c r="BH5937" s="20"/>
      <c r="BI5937" s="20"/>
      <c r="BJ5937" s="20"/>
      <c r="BK5937" s="20"/>
      <c r="BL5937" s="20"/>
      <c r="BM5937" s="20"/>
      <c r="BN5937" s="20"/>
      <c r="BO5937" s="20"/>
      <c r="BP5937" s="20"/>
      <c r="BQ5937" s="20"/>
      <c r="BR5937" s="20"/>
      <c r="BS5937" s="20"/>
      <c r="BT5937" s="20"/>
      <c r="BU5937" s="20"/>
      <c r="BV5937" s="20"/>
      <c r="BW5937" s="20"/>
      <c r="BX5937" s="20"/>
      <c r="BY5937" s="20"/>
      <c r="BZ5937" s="20"/>
      <c r="CA5937" s="20"/>
      <c r="CB5937" s="20"/>
      <c r="CC5937" s="20"/>
      <c r="CD5937" s="20"/>
      <c r="CE5937" s="20"/>
      <c r="CF5937" s="20"/>
      <c r="CG5937" s="20"/>
      <c r="CH5937" s="20"/>
      <c r="CI5937" s="20"/>
      <c r="CJ5937" s="20"/>
      <c r="CK5937" s="20"/>
      <c r="CL5937" s="20"/>
      <c r="CM5937" s="20"/>
      <c r="CN5937" s="20"/>
      <c r="CO5937" s="20"/>
      <c r="CP5937" s="20"/>
      <c r="CQ5937" s="20"/>
      <c r="CR5937" s="20"/>
      <c r="CS5937" s="20"/>
      <c r="CT5937" s="20"/>
      <c r="CU5937" s="20"/>
      <c r="CV5937" s="20"/>
      <c r="CW5937" s="20"/>
      <c r="CX5937" s="20"/>
      <c r="CY5937" s="20"/>
      <c r="CZ5937" s="20"/>
      <c r="DA5937" s="20"/>
      <c r="DB5937" s="20"/>
      <c r="DC5937" s="20"/>
      <c r="DD5937" s="20"/>
      <c r="DE5937" s="20"/>
      <c r="DF5937" s="20"/>
      <c r="DG5937" s="20"/>
      <c r="DH5937" s="20"/>
      <c r="DI5937" s="20"/>
      <c r="DJ5937" s="20"/>
      <c r="DK5937" s="20"/>
      <c r="DL5937" s="20"/>
      <c r="DM5937" s="20"/>
      <c r="DN5937" s="20"/>
      <c r="DO5937" s="20"/>
      <c r="DP5937" s="20"/>
      <c r="DQ5937" s="20"/>
      <c r="DR5937" s="20"/>
      <c r="DS5937" s="20"/>
      <c r="DT5937" s="20"/>
      <c r="DU5937" s="20"/>
      <c r="DV5937" s="20"/>
      <c r="DW5937" s="20"/>
      <c r="DX5937" s="20"/>
      <c r="DY5937" s="20"/>
    </row>
    <row r="5938" spans="2:129" x14ac:dyDescent="0.15">
      <c r="B5938" s="77" t="s">
        <v>2125</v>
      </c>
      <c r="C5938" s="75"/>
      <c r="D5938" s="145" t="s">
        <v>38</v>
      </c>
      <c r="E5938" s="285" t="s">
        <v>2126</v>
      </c>
      <c r="F5938" s="285">
        <f t="shared" si="813"/>
        <v>0.2135991132</v>
      </c>
      <c r="G5938" s="285">
        <f t="shared" si="814"/>
        <v>1.6316705359999999E-2</v>
      </c>
      <c r="H5938" s="285">
        <f t="shared" si="815"/>
        <v>4.9952119500000003E-2</v>
      </c>
      <c r="I5938" s="285">
        <f t="shared" si="816"/>
        <v>4.6102383400000004E-3</v>
      </c>
      <c r="J5938" s="285">
        <v>0.14272004999999999</v>
      </c>
      <c r="K5938" s="285">
        <v>4.5475446000000003E-2</v>
      </c>
      <c r="L5938" s="285">
        <v>2.6478906000000002E-3</v>
      </c>
      <c r="M5938" s="285">
        <v>4.2608586000000002E-4</v>
      </c>
      <c r="N5938" s="285">
        <v>1.3438505999999999E-2</v>
      </c>
      <c r="O5938" s="285">
        <v>2.4521134999999999E-3</v>
      </c>
      <c r="P5938" s="285">
        <v>1.8287829E-3</v>
      </c>
      <c r="Q5938" s="285">
        <v>8.1371394000000002E-4</v>
      </c>
      <c r="R5938" s="285">
        <v>0</v>
      </c>
      <c r="S5938" s="285">
        <v>0</v>
      </c>
      <c r="T5938" s="285">
        <v>0</v>
      </c>
      <c r="U5938" s="285">
        <v>3.7965244E-3</v>
      </c>
      <c r="V5938" s="110"/>
      <c r="W5938" s="89">
        <f t="shared" si="820"/>
        <v>1.0571855555555554</v>
      </c>
      <c r="X5938" s="248">
        <v>-24.035017</v>
      </c>
      <c r="Y5938" s="248">
        <v>-12.255349000000001</v>
      </c>
      <c r="Z5938" s="248">
        <v>-8.7982014999999993</v>
      </c>
      <c r="AA5938" s="248">
        <v>-1.535144E-3</v>
      </c>
      <c r="AB5938" s="248">
        <v>-1.0233361999999999</v>
      </c>
      <c r="AC5938" s="248">
        <v>-0.47240641</v>
      </c>
      <c r="AD5938" s="248">
        <v>-1.4841895000000001</v>
      </c>
      <c r="AE5938" s="250">
        <v>2.0903141E-6</v>
      </c>
      <c r="AF5938" s="250">
        <v>5.4398031000000003E-9</v>
      </c>
      <c r="AG5938" s="78">
        <v>4.7434562E-2</v>
      </c>
      <c r="AH5938" s="85"/>
      <c r="AI5938" s="85"/>
      <c r="AJ5938" s="85"/>
      <c r="AK5938" s="85"/>
      <c r="AL5938" s="85"/>
      <c r="AM5938" s="85"/>
      <c r="AN5938" s="85"/>
      <c r="AS5938" s="20"/>
      <c r="AT5938" s="20"/>
      <c r="AU5938" s="20"/>
      <c r="AV5938" s="20"/>
      <c r="AW5938" s="20"/>
      <c r="AX5938" s="20"/>
      <c r="AY5938" s="20"/>
      <c r="AZ5938" s="20"/>
      <c r="BA5938" s="20"/>
      <c r="BB5938" s="20"/>
      <c r="BC5938" s="20"/>
      <c r="BD5938" s="20"/>
      <c r="BE5938" s="20"/>
      <c r="BF5938" s="20"/>
      <c r="BG5938" s="20"/>
      <c r="BH5938" s="20"/>
      <c r="BI5938" s="20"/>
      <c r="BJ5938" s="20"/>
      <c r="BK5938" s="20"/>
      <c r="BL5938" s="20"/>
      <c r="BM5938" s="20"/>
      <c r="BN5938" s="20"/>
      <c r="BO5938" s="20"/>
      <c r="BP5938" s="20"/>
      <c r="BQ5938" s="20"/>
      <c r="BR5938" s="20"/>
      <c r="BS5938" s="20"/>
      <c r="BT5938" s="20"/>
      <c r="BU5938" s="20"/>
      <c r="BV5938" s="20"/>
      <c r="BW5938" s="20"/>
      <c r="BX5938" s="20"/>
      <c r="BY5938" s="20"/>
      <c r="BZ5938" s="20"/>
      <c r="CA5938" s="20"/>
      <c r="CB5938" s="20"/>
      <c r="CC5938" s="20"/>
      <c r="CD5938" s="20"/>
      <c r="CE5938" s="20"/>
      <c r="CF5938" s="20"/>
      <c r="CG5938" s="20"/>
      <c r="CH5938" s="20"/>
      <c r="CI5938" s="20"/>
      <c r="CJ5938" s="20"/>
      <c r="CK5938" s="20"/>
      <c r="CL5938" s="20"/>
      <c r="CM5938" s="20"/>
      <c r="CN5938" s="20"/>
      <c r="CO5938" s="20"/>
      <c r="CP5938" s="20"/>
      <c r="CQ5938" s="20"/>
      <c r="CR5938" s="20"/>
      <c r="CS5938" s="20"/>
      <c r="CT5938" s="20"/>
      <c r="CU5938" s="20"/>
      <c r="CV5938" s="20"/>
      <c r="CW5938" s="20"/>
      <c r="CX5938" s="20"/>
      <c r="CY5938" s="20"/>
      <c r="CZ5938" s="20"/>
      <c r="DA5938" s="20"/>
      <c r="DB5938" s="20"/>
      <c r="DC5938" s="20"/>
      <c r="DD5938" s="20"/>
      <c r="DE5938" s="20"/>
      <c r="DF5938" s="20"/>
      <c r="DG5938" s="20"/>
      <c r="DH5938" s="20"/>
      <c r="DI5938" s="20"/>
      <c r="DJ5938" s="20"/>
      <c r="DK5938" s="20"/>
      <c r="DL5938" s="20"/>
      <c r="DM5938" s="20"/>
      <c r="DN5938" s="20"/>
      <c r="DO5938" s="20"/>
      <c r="DP5938" s="20"/>
      <c r="DQ5938" s="20"/>
      <c r="DR5938" s="20"/>
      <c r="DS5938" s="20"/>
      <c r="DT5938" s="20"/>
      <c r="DU5938" s="20"/>
      <c r="DV5938" s="20"/>
      <c r="DW5938" s="20"/>
      <c r="DX5938" s="20"/>
      <c r="DY5938" s="20"/>
    </row>
    <row r="5939" spans="2:129" x14ac:dyDescent="0.15">
      <c r="B5939" s="77" t="s">
        <v>2127</v>
      </c>
      <c r="C5939" s="75"/>
      <c r="D5939" s="145" t="s">
        <v>38</v>
      </c>
      <c r="E5939" s="285" t="s">
        <v>2128</v>
      </c>
      <c r="F5939" s="285">
        <f t="shared" si="813"/>
        <v>0.28635767527</v>
      </c>
      <c r="G5939" s="285">
        <f t="shared" si="814"/>
        <v>2.187468637E-2</v>
      </c>
      <c r="H5939" s="285">
        <f t="shared" si="815"/>
        <v>6.6967378900000013E-2</v>
      </c>
      <c r="I5939" s="285">
        <f t="shared" si="816"/>
        <v>6.1806299999999995E-3</v>
      </c>
      <c r="J5939" s="285">
        <v>0.19133497999999999</v>
      </c>
      <c r="K5939" s="285">
        <v>6.0965810000000002E-2</v>
      </c>
      <c r="L5939" s="285">
        <v>3.5498451999999999E-3</v>
      </c>
      <c r="M5939" s="285">
        <v>5.7122407E-4</v>
      </c>
      <c r="N5939" s="285">
        <v>1.8016081999999999E-2</v>
      </c>
      <c r="O5939" s="285">
        <v>3.2873803E-3</v>
      </c>
      <c r="P5939" s="285">
        <v>2.4517237000000001E-3</v>
      </c>
      <c r="Q5939" s="285">
        <v>1.0908904000000001E-3</v>
      </c>
      <c r="R5939" s="285">
        <v>0</v>
      </c>
      <c r="S5939" s="285">
        <v>0</v>
      </c>
      <c r="T5939" s="285">
        <v>0</v>
      </c>
      <c r="U5939" s="285">
        <v>5.0897395999999996E-3</v>
      </c>
      <c r="V5939" s="110"/>
      <c r="W5939" s="89">
        <f t="shared" si="820"/>
        <v>1.4172961481481479</v>
      </c>
      <c r="X5939" s="248">
        <v>-24.190905000000001</v>
      </c>
      <c r="Y5939" s="248">
        <v>-12.334835</v>
      </c>
      <c r="Z5939" s="248">
        <v>-8.8552652999999992</v>
      </c>
      <c r="AA5939" s="248">
        <v>-1.5451007E-3</v>
      </c>
      <c r="AB5939" s="248">
        <v>-1.0299734</v>
      </c>
      <c r="AC5939" s="248">
        <v>-0.47547036999999998</v>
      </c>
      <c r="AD5939" s="248">
        <v>-1.4938157000000001</v>
      </c>
      <c r="AE5939" s="250">
        <v>2.8023406000000002E-6</v>
      </c>
      <c r="AF5939" s="250">
        <v>7.2927706E-9</v>
      </c>
      <c r="AG5939" s="78">
        <v>6.3592260999999997E-2</v>
      </c>
      <c r="AH5939" s="85"/>
      <c r="AI5939" s="85"/>
      <c r="AJ5939" s="85"/>
      <c r="AK5939" s="85"/>
      <c r="AL5939" s="85"/>
      <c r="AM5939" s="85"/>
      <c r="AN5939" s="85"/>
      <c r="AS5939" s="20"/>
      <c r="AT5939" s="20"/>
      <c r="AU5939" s="20"/>
      <c r="AV5939" s="20"/>
      <c r="AW5939" s="20"/>
      <c r="AX5939" s="20"/>
      <c r="AY5939" s="20"/>
      <c r="AZ5939" s="20"/>
      <c r="BA5939" s="20"/>
      <c r="BB5939" s="20"/>
      <c r="BC5939" s="20"/>
      <c r="BD5939" s="20"/>
      <c r="BE5939" s="20"/>
      <c r="BF5939" s="20"/>
      <c r="BG5939" s="20"/>
      <c r="BH5939" s="20"/>
      <c r="BI5939" s="20"/>
      <c r="BJ5939" s="20"/>
      <c r="BK5939" s="20"/>
      <c r="BL5939" s="20"/>
      <c r="BM5939" s="20"/>
      <c r="BN5939" s="20"/>
      <c r="BO5939" s="20"/>
      <c r="BP5939" s="20"/>
      <c r="BQ5939" s="20"/>
      <c r="BR5939" s="20"/>
      <c r="BS5939" s="20"/>
      <c r="BT5939" s="20"/>
      <c r="BU5939" s="20"/>
      <c r="BV5939" s="20"/>
      <c r="BW5939" s="20"/>
      <c r="BX5939" s="20"/>
      <c r="BY5939" s="20"/>
      <c r="BZ5939" s="20"/>
      <c r="CA5939" s="20"/>
      <c r="CB5939" s="20"/>
      <c r="CC5939" s="20"/>
      <c r="CD5939" s="20"/>
      <c r="CE5939" s="20"/>
      <c r="CF5939" s="20"/>
      <c r="CG5939" s="20"/>
      <c r="CH5939" s="20"/>
      <c r="CI5939" s="20"/>
      <c r="CJ5939" s="20"/>
      <c r="CK5939" s="20"/>
      <c r="CL5939" s="20"/>
      <c r="CM5939" s="20"/>
      <c r="CN5939" s="20"/>
      <c r="CO5939" s="20"/>
      <c r="CP5939" s="20"/>
      <c r="CQ5939" s="20"/>
      <c r="CR5939" s="20"/>
      <c r="CS5939" s="20"/>
      <c r="CT5939" s="20"/>
      <c r="CU5939" s="20"/>
      <c r="CV5939" s="20"/>
      <c r="CW5939" s="20"/>
      <c r="CX5939" s="20"/>
      <c r="CY5939" s="20"/>
      <c r="CZ5939" s="20"/>
      <c r="DA5939" s="20"/>
      <c r="DB5939" s="20"/>
      <c r="DC5939" s="20"/>
      <c r="DD5939" s="20"/>
      <c r="DE5939" s="20"/>
      <c r="DF5939" s="20"/>
      <c r="DG5939" s="20"/>
      <c r="DH5939" s="20"/>
      <c r="DI5939" s="20"/>
      <c r="DJ5939" s="20"/>
      <c r="DK5939" s="20"/>
      <c r="DL5939" s="20"/>
      <c r="DM5939" s="20"/>
      <c r="DN5939" s="20"/>
      <c r="DO5939" s="20"/>
      <c r="DP5939" s="20"/>
      <c r="DQ5939" s="20"/>
      <c r="DR5939" s="20"/>
      <c r="DS5939" s="20"/>
      <c r="DT5939" s="20"/>
      <c r="DU5939" s="20"/>
      <c r="DV5939" s="20"/>
      <c r="DW5939" s="20"/>
      <c r="DX5939" s="20"/>
      <c r="DY5939" s="20"/>
    </row>
    <row r="5940" spans="2:129" x14ac:dyDescent="0.15">
      <c r="B5940" s="77" t="s">
        <v>2129</v>
      </c>
      <c r="C5940" s="106">
        <v>1</v>
      </c>
      <c r="D5940" s="145" t="s">
        <v>38</v>
      </c>
      <c r="E5940" s="285" t="s">
        <v>2130</v>
      </c>
      <c r="F5940" s="285">
        <f t="shared" si="813"/>
        <v>0.26645510299000003</v>
      </c>
      <c r="G5940" s="285">
        <f t="shared" si="814"/>
        <v>2.0354341790000001E-2</v>
      </c>
      <c r="H5940" s="285">
        <f t="shared" si="815"/>
        <v>6.2312980099999998E-2</v>
      </c>
      <c r="I5940" s="285">
        <f t="shared" si="816"/>
        <v>5.7510610999999996E-3</v>
      </c>
      <c r="J5940" s="285">
        <v>0.17803672000000001</v>
      </c>
      <c r="K5940" s="285">
        <v>5.6728534999999997E-2</v>
      </c>
      <c r="L5940" s="285">
        <v>3.3031222E-3</v>
      </c>
      <c r="M5940" s="285">
        <v>5.3152259000000001E-4</v>
      </c>
      <c r="N5940" s="285">
        <v>1.6763920000000002E-2</v>
      </c>
      <c r="O5940" s="285">
        <v>3.0588992E-3</v>
      </c>
      <c r="P5940" s="285">
        <v>2.2813229E-3</v>
      </c>
      <c r="Q5940" s="285">
        <v>1.0150709E-3</v>
      </c>
      <c r="R5940" s="285">
        <v>0</v>
      </c>
      <c r="S5940" s="285">
        <v>0</v>
      </c>
      <c r="T5940" s="285">
        <v>0</v>
      </c>
      <c r="U5940" s="285">
        <v>4.7359901999999999E-3</v>
      </c>
      <c r="V5940" s="110"/>
      <c r="W5940" s="89">
        <f t="shared" si="820"/>
        <v>1.3187905185185185</v>
      </c>
      <c r="X5940" s="248">
        <v>-35.145544000000001</v>
      </c>
      <c r="Y5940" s="248">
        <v>-17.920556999999999</v>
      </c>
      <c r="Z5940" s="248">
        <v>-12.865295</v>
      </c>
      <c r="AA5940" s="248">
        <v>-2.2447859999999999E-3</v>
      </c>
      <c r="AB5940" s="248">
        <v>-1.4963877999999999</v>
      </c>
      <c r="AC5940" s="248">
        <v>-0.69078295999999995</v>
      </c>
      <c r="AD5940" s="248">
        <v>-2.170277</v>
      </c>
      <c r="AE5940" s="250">
        <v>2.6075710000000001E-6</v>
      </c>
      <c r="AF5940" s="250">
        <v>6.7859050999999999E-9</v>
      </c>
      <c r="AG5940" s="78">
        <v>5.9172441999999999E-2</v>
      </c>
      <c r="AH5940" s="85"/>
      <c r="AI5940" s="85"/>
      <c r="AJ5940" s="85"/>
      <c r="AK5940" s="85"/>
      <c r="AL5940" s="85"/>
      <c r="AM5940" s="85"/>
      <c r="AN5940" s="85"/>
      <c r="AS5940" s="20"/>
      <c r="AT5940" s="20"/>
      <c r="AU5940" s="20"/>
      <c r="AV5940" s="20"/>
      <c r="AW5940" s="20"/>
      <c r="AX5940" s="20"/>
      <c r="AY5940" s="20"/>
      <c r="AZ5940" s="20"/>
      <c r="BA5940" s="20"/>
      <c r="BB5940" s="20"/>
      <c r="BC5940" s="20"/>
      <c r="BD5940" s="20"/>
      <c r="BE5940" s="20"/>
      <c r="BF5940" s="20"/>
      <c r="BG5940" s="20"/>
      <c r="BH5940" s="20"/>
      <c r="BI5940" s="20"/>
      <c r="BJ5940" s="20"/>
      <c r="BK5940" s="20"/>
      <c r="BL5940" s="20"/>
      <c r="BM5940" s="20"/>
      <c r="BN5940" s="20"/>
      <c r="BO5940" s="20"/>
      <c r="BP5940" s="20"/>
      <c r="BQ5940" s="20"/>
      <c r="BR5940" s="20"/>
      <c r="BS5940" s="20"/>
      <c r="BT5940" s="20"/>
      <c r="BU5940" s="20"/>
      <c r="BV5940" s="20"/>
      <c r="BW5940" s="20"/>
      <c r="BX5940" s="20"/>
      <c r="BY5940" s="20"/>
      <c r="BZ5940" s="20"/>
      <c r="CA5940" s="20"/>
      <c r="CB5940" s="20"/>
      <c r="CC5940" s="20"/>
      <c r="CD5940" s="20"/>
      <c r="CE5940" s="20"/>
      <c r="CF5940" s="20"/>
      <c r="CG5940" s="20"/>
      <c r="CH5940" s="20"/>
      <c r="CI5940" s="20"/>
      <c r="CJ5940" s="20"/>
      <c r="CK5940" s="20"/>
      <c r="CL5940" s="20"/>
      <c r="CM5940" s="20"/>
      <c r="CN5940" s="20"/>
      <c r="CO5940" s="20"/>
      <c r="CP5940" s="20"/>
      <c r="CQ5940" s="20"/>
      <c r="CR5940" s="20"/>
      <c r="CS5940" s="20"/>
      <c r="CT5940" s="20"/>
      <c r="CU5940" s="20"/>
      <c r="CV5940" s="20"/>
      <c r="CW5940" s="20"/>
      <c r="CX5940" s="20"/>
      <c r="CY5940" s="20"/>
      <c r="CZ5940" s="20"/>
      <c r="DA5940" s="20"/>
      <c r="DB5940" s="20"/>
      <c r="DC5940" s="20"/>
      <c r="DD5940" s="20"/>
      <c r="DE5940" s="20"/>
      <c r="DF5940" s="20"/>
      <c r="DG5940" s="20"/>
      <c r="DH5940" s="20"/>
      <c r="DI5940" s="20"/>
      <c r="DJ5940" s="20"/>
      <c r="DK5940" s="20"/>
      <c r="DL5940" s="20"/>
      <c r="DM5940" s="20"/>
      <c r="DN5940" s="20"/>
      <c r="DO5940" s="20"/>
      <c r="DP5940" s="20"/>
      <c r="DQ5940" s="20"/>
      <c r="DR5940" s="20"/>
      <c r="DS5940" s="20"/>
      <c r="DT5940" s="20"/>
      <c r="DU5940" s="20"/>
      <c r="DV5940" s="20"/>
      <c r="DW5940" s="20"/>
      <c r="DX5940" s="20"/>
      <c r="DY5940" s="20"/>
    </row>
    <row r="5941" spans="2:129" x14ac:dyDescent="0.15">
      <c r="B5941" s="77" t="s">
        <v>2131</v>
      </c>
      <c r="D5941" s="145" t="s">
        <v>38</v>
      </c>
      <c r="E5941" s="285" t="s">
        <v>2132</v>
      </c>
      <c r="F5941" s="285">
        <f t="shared" si="813"/>
        <v>0.30800035312000001</v>
      </c>
      <c r="G5941" s="285">
        <f t="shared" si="814"/>
        <v>2.352795752E-2</v>
      </c>
      <c r="H5941" s="285">
        <f t="shared" si="815"/>
        <v>7.2028718600000013E-2</v>
      </c>
      <c r="I5941" s="285">
        <f t="shared" si="816"/>
        <v>6.6477569999999998E-3</v>
      </c>
      <c r="J5941" s="285">
        <v>0.20579591999999999</v>
      </c>
      <c r="K5941" s="285">
        <v>6.5573556000000005E-2</v>
      </c>
      <c r="L5941" s="285">
        <v>3.8181396000000001E-3</v>
      </c>
      <c r="M5941" s="285">
        <v>6.1439671999999996E-4</v>
      </c>
      <c r="N5941" s="285">
        <v>1.9377722999999999E-2</v>
      </c>
      <c r="O5941" s="285">
        <v>3.5358377999999998E-3</v>
      </c>
      <c r="P5941" s="285">
        <v>2.6370230000000001E-3</v>
      </c>
      <c r="Q5941" s="285">
        <v>1.173339E-3</v>
      </c>
      <c r="R5941" s="285">
        <v>0</v>
      </c>
      <c r="S5941" s="285">
        <v>0</v>
      </c>
      <c r="T5941" s="285">
        <v>0</v>
      </c>
      <c r="U5941" s="285">
        <v>5.474418E-3</v>
      </c>
      <c r="V5941" s="110"/>
      <c r="W5941" s="89">
        <f t="shared" si="820"/>
        <v>1.5244142222222221</v>
      </c>
      <c r="X5941" s="248">
        <v>-24.346792000000001</v>
      </c>
      <c r="Y5941" s="248">
        <v>-12.414320999999999</v>
      </c>
      <c r="Z5941" s="248">
        <v>-8.9123290999999991</v>
      </c>
      <c r="AA5941" s="248">
        <v>-1.5550574E-3</v>
      </c>
      <c r="AB5941" s="248">
        <v>-1.0366105999999999</v>
      </c>
      <c r="AC5941" s="248">
        <v>-0.47853433000000001</v>
      </c>
      <c r="AD5941" s="248">
        <v>-1.5034419000000001</v>
      </c>
      <c r="AE5941" s="250">
        <v>3.0141392E-6</v>
      </c>
      <c r="AF5941" s="250">
        <v>7.8439523000000003E-9</v>
      </c>
      <c r="AG5941" s="78">
        <v>6.8398511999999995E-2</v>
      </c>
      <c r="AH5941" s="85"/>
      <c r="AI5941" s="85"/>
      <c r="AJ5941" s="85"/>
      <c r="AK5941" s="85"/>
      <c r="AL5941" s="85"/>
      <c r="AM5941" s="85"/>
      <c r="AN5941" s="85"/>
      <c r="AS5941" s="20"/>
      <c r="AT5941" s="20"/>
      <c r="AU5941" s="20"/>
      <c r="AV5941" s="20"/>
      <c r="AW5941" s="20"/>
      <c r="AX5941" s="20"/>
      <c r="AY5941" s="20"/>
      <c r="AZ5941" s="20"/>
      <c r="BA5941" s="20"/>
      <c r="BB5941" s="20"/>
      <c r="BC5941" s="20"/>
      <c r="BD5941" s="20"/>
      <c r="BE5941" s="20"/>
      <c r="BF5941" s="20"/>
      <c r="BG5941" s="20"/>
      <c r="BH5941" s="20"/>
      <c r="BI5941" s="20"/>
      <c r="BJ5941" s="20"/>
      <c r="BK5941" s="20"/>
      <c r="BL5941" s="20"/>
      <c r="BM5941" s="20"/>
      <c r="BN5941" s="20"/>
      <c r="BO5941" s="20"/>
      <c r="BP5941" s="20"/>
      <c r="BQ5941" s="20"/>
      <c r="BR5941" s="20"/>
      <c r="BS5941" s="20"/>
      <c r="BT5941" s="20"/>
      <c r="BU5941" s="20"/>
      <c r="BV5941" s="20"/>
      <c r="BW5941" s="20"/>
      <c r="BX5941" s="20"/>
      <c r="BY5941" s="20"/>
      <c r="BZ5941" s="20"/>
      <c r="CA5941" s="20"/>
      <c r="CB5941" s="20"/>
      <c r="CC5941" s="20"/>
      <c r="CD5941" s="20"/>
      <c r="CE5941" s="20"/>
      <c r="CF5941" s="20"/>
      <c r="CG5941" s="20"/>
      <c r="CH5941" s="20"/>
      <c r="CI5941" s="20"/>
      <c r="CJ5941" s="20"/>
      <c r="CK5941" s="20"/>
      <c r="CL5941" s="20"/>
      <c r="CM5941" s="20"/>
      <c r="CN5941" s="20"/>
      <c r="CO5941" s="20"/>
      <c r="CP5941" s="20"/>
      <c r="CQ5941" s="20"/>
      <c r="CR5941" s="20"/>
      <c r="CS5941" s="20"/>
      <c r="CT5941" s="20"/>
      <c r="CU5941" s="20"/>
      <c r="CV5941" s="20"/>
      <c r="CW5941" s="20"/>
      <c r="CX5941" s="20"/>
      <c r="CY5941" s="20"/>
      <c r="CZ5941" s="20"/>
      <c r="DA5941" s="20"/>
      <c r="DB5941" s="20"/>
      <c r="DC5941" s="20"/>
      <c r="DD5941" s="20"/>
      <c r="DE5941" s="20"/>
      <c r="DF5941" s="20"/>
      <c r="DG5941" s="20"/>
      <c r="DH5941" s="20"/>
      <c r="DI5941" s="20"/>
      <c r="DJ5941" s="20"/>
      <c r="DK5941" s="20"/>
      <c r="DL5941" s="20"/>
      <c r="DM5941" s="20"/>
      <c r="DN5941" s="20"/>
      <c r="DO5941" s="20"/>
      <c r="DP5941" s="20"/>
      <c r="DQ5941" s="20"/>
      <c r="DR5941" s="20"/>
      <c r="DS5941" s="20"/>
      <c r="DT5941" s="20"/>
      <c r="DU5941" s="20"/>
      <c r="DV5941" s="20"/>
      <c r="DW5941" s="20"/>
      <c r="DX5941" s="20"/>
      <c r="DY5941" s="20"/>
    </row>
    <row r="5942" spans="2:129" x14ac:dyDescent="0.15">
      <c r="B5942" s="77" t="s">
        <v>2133</v>
      </c>
      <c r="C5942" s="75"/>
      <c r="D5942" s="145" t="s">
        <v>38</v>
      </c>
      <c r="E5942" s="285" t="s">
        <v>2134</v>
      </c>
      <c r="F5942" s="285">
        <f t="shared" si="813"/>
        <v>0.25014153355000002</v>
      </c>
      <c r="G5942" s="285">
        <f t="shared" si="814"/>
        <v>1.9108158090000001E-2</v>
      </c>
      <c r="H5942" s="285">
        <f t="shared" si="815"/>
        <v>5.8497900200000001E-2</v>
      </c>
      <c r="I5942" s="285">
        <f t="shared" si="816"/>
        <v>5.3989552599999994E-3</v>
      </c>
      <c r="J5942" s="285">
        <v>0.16713652000000001</v>
      </c>
      <c r="K5942" s="285">
        <v>5.3255360000000002E-2</v>
      </c>
      <c r="L5942" s="285">
        <v>3.1008901999999999E-3</v>
      </c>
      <c r="M5942" s="285">
        <v>4.9898038999999996E-4</v>
      </c>
      <c r="N5942" s="285">
        <v>1.5737557999999999E-2</v>
      </c>
      <c r="O5942" s="285">
        <v>2.8716197E-3</v>
      </c>
      <c r="P5942" s="285">
        <v>2.1416500000000002E-3</v>
      </c>
      <c r="Q5942" s="285">
        <v>9.5292366000000002E-4</v>
      </c>
      <c r="R5942" s="285">
        <v>0</v>
      </c>
      <c r="S5942" s="285">
        <v>0</v>
      </c>
      <c r="T5942" s="285">
        <v>0</v>
      </c>
      <c r="U5942" s="285">
        <v>4.4460315999999998E-3</v>
      </c>
      <c r="V5942" s="110"/>
      <c r="W5942" s="89">
        <f t="shared" si="820"/>
        <v>1.2380482962962962</v>
      </c>
      <c r="X5942" s="248">
        <v>-18.423068000000001</v>
      </c>
      <c r="Y5942" s="248">
        <v>-9.3938404000000002</v>
      </c>
      <c r="Z5942" s="248">
        <v>-6.7439043999999999</v>
      </c>
      <c r="AA5942" s="248">
        <v>-1.1767023000000001E-3</v>
      </c>
      <c r="AB5942" s="248">
        <v>-0.78439681000000006</v>
      </c>
      <c r="AC5942" s="248">
        <v>-0.36210397</v>
      </c>
      <c r="AD5942" s="248">
        <v>-1.1376451999999999</v>
      </c>
      <c r="AE5942" s="250">
        <v>2.4479237999999998E-6</v>
      </c>
      <c r="AF5942" s="250">
        <v>6.3704415000000002E-9</v>
      </c>
      <c r="AG5942" s="78">
        <v>5.5549638999999998E-2</v>
      </c>
      <c r="AH5942" s="85"/>
      <c r="AI5942" s="85"/>
      <c r="AJ5942" s="85"/>
      <c r="AK5942" s="85"/>
      <c r="AL5942" s="85"/>
      <c r="AM5942" s="85"/>
      <c r="AN5942" s="85"/>
      <c r="AS5942" s="20"/>
      <c r="AT5942" s="20"/>
      <c r="AU5942" s="20"/>
      <c r="AV5942" s="20"/>
      <c r="AW5942" s="20"/>
      <c r="AX5942" s="20"/>
      <c r="AY5942" s="20"/>
      <c r="AZ5942" s="20"/>
      <c r="BA5942" s="20"/>
      <c r="BB5942" s="20"/>
      <c r="BC5942" s="20"/>
      <c r="BD5942" s="20"/>
      <c r="BE5942" s="20"/>
      <c r="BF5942" s="20"/>
      <c r="BG5942" s="20"/>
      <c r="BH5942" s="20"/>
      <c r="BI5942" s="20"/>
      <c r="BJ5942" s="20"/>
      <c r="BK5942" s="20"/>
      <c r="BL5942" s="20"/>
      <c r="BM5942" s="20"/>
      <c r="BN5942" s="20"/>
      <c r="BO5942" s="20"/>
      <c r="BP5942" s="20"/>
      <c r="BQ5942" s="20"/>
      <c r="BR5942" s="20"/>
      <c r="BS5942" s="20"/>
      <c r="BT5942" s="20"/>
      <c r="BU5942" s="20"/>
      <c r="BV5942" s="20"/>
      <c r="BW5942" s="20"/>
      <c r="BX5942" s="20"/>
      <c r="BY5942" s="20"/>
      <c r="BZ5942" s="20"/>
      <c r="CA5942" s="20"/>
      <c r="CB5942" s="20"/>
      <c r="CC5942" s="20"/>
      <c r="CD5942" s="20"/>
      <c r="CE5942" s="20"/>
      <c r="CF5942" s="20"/>
      <c r="CG5942" s="20"/>
      <c r="CH5942" s="20"/>
      <c r="CI5942" s="20"/>
      <c r="CJ5942" s="20"/>
      <c r="CK5942" s="20"/>
      <c r="CL5942" s="20"/>
      <c r="CM5942" s="20"/>
      <c r="CN5942" s="20"/>
      <c r="CO5942" s="20"/>
      <c r="CP5942" s="20"/>
      <c r="CQ5942" s="20"/>
      <c r="CR5942" s="20"/>
      <c r="CS5942" s="20"/>
      <c r="CT5942" s="20"/>
      <c r="CU5942" s="20"/>
      <c r="CV5942" s="20"/>
      <c r="CW5942" s="20"/>
      <c r="CX5942" s="20"/>
      <c r="CY5942" s="20"/>
      <c r="CZ5942" s="20"/>
      <c r="DA5942" s="20"/>
      <c r="DB5942" s="20"/>
      <c r="DC5942" s="20"/>
      <c r="DD5942" s="20"/>
      <c r="DE5942" s="20"/>
      <c r="DF5942" s="20"/>
      <c r="DG5942" s="20"/>
      <c r="DH5942" s="20"/>
      <c r="DI5942" s="20"/>
      <c r="DJ5942" s="20"/>
      <c r="DK5942" s="20"/>
      <c r="DL5942" s="20"/>
      <c r="DM5942" s="20"/>
      <c r="DN5942" s="20"/>
      <c r="DO5942" s="20"/>
      <c r="DP5942" s="20"/>
      <c r="DQ5942" s="20"/>
      <c r="DR5942" s="20"/>
      <c r="DS5942" s="20"/>
      <c r="DT5942" s="20"/>
      <c r="DU5942" s="20"/>
      <c r="DV5942" s="20"/>
      <c r="DW5942" s="20"/>
      <c r="DX5942" s="20"/>
      <c r="DY5942" s="20"/>
    </row>
    <row r="5943" spans="2:129" x14ac:dyDescent="0.15">
      <c r="B5943" s="77" t="s">
        <v>2135</v>
      </c>
      <c r="C5943" s="75"/>
      <c r="D5943" s="145" t="s">
        <v>38</v>
      </c>
      <c r="E5943" s="285" t="s">
        <v>2136</v>
      </c>
      <c r="F5943" s="285">
        <f t="shared" si="813"/>
        <v>-0.14029676998999999</v>
      </c>
      <c r="G5943" s="285">
        <f t="shared" si="814"/>
        <v>-1.0717184109999998E-2</v>
      </c>
      <c r="H5943" s="285">
        <f t="shared" si="815"/>
        <v>-3.2809691199999998E-2</v>
      </c>
      <c r="I5943" s="285">
        <f t="shared" si="816"/>
        <v>-3.0281096800000001E-3</v>
      </c>
      <c r="J5943" s="285">
        <v>-9.3741784999999994E-2</v>
      </c>
      <c r="K5943" s="285">
        <v>-2.986931E-2</v>
      </c>
      <c r="L5943" s="285">
        <v>-1.7391949E-3</v>
      </c>
      <c r="M5943" s="285">
        <v>-2.7986291000000002E-4</v>
      </c>
      <c r="N5943" s="285">
        <v>-8.8267170999999991E-3</v>
      </c>
      <c r="O5943" s="285">
        <v>-1.6106041000000001E-3</v>
      </c>
      <c r="P5943" s="285">
        <v>-1.2011863E-3</v>
      </c>
      <c r="Q5943" s="285">
        <v>-5.3446587999999998E-4</v>
      </c>
      <c r="R5943" s="285">
        <v>0</v>
      </c>
      <c r="S5943" s="285">
        <v>0</v>
      </c>
      <c r="T5943" s="285">
        <v>0</v>
      </c>
      <c r="U5943" s="285">
        <v>-2.4936438000000001E-3</v>
      </c>
      <c r="V5943" s="110"/>
      <c r="W5943" s="89">
        <f t="shared" si="820"/>
        <v>-0.69438359259259252</v>
      </c>
      <c r="X5943" s="248">
        <v>-18.281351999999998</v>
      </c>
      <c r="Y5943" s="248">
        <v>-9.3215801000000003</v>
      </c>
      <c r="Z5943" s="248">
        <v>-6.6920282999999996</v>
      </c>
      <c r="AA5943" s="248">
        <v>-1.1676508E-3</v>
      </c>
      <c r="AB5943" s="248">
        <v>-0.77836298999999998</v>
      </c>
      <c r="AC5943" s="248">
        <v>-0.35931856000000001</v>
      </c>
      <c r="AD5943" s="248">
        <v>-1.1288940999999999</v>
      </c>
      <c r="AE5943" s="250">
        <v>-1.3729659999999999E-6</v>
      </c>
      <c r="AF5943" s="250">
        <v>-3.5729867999999999E-9</v>
      </c>
      <c r="AG5943" s="78">
        <v>-3.1156102000000001E-2</v>
      </c>
      <c r="AH5943" s="85"/>
      <c r="AI5943" s="85"/>
      <c r="AJ5943" s="85"/>
      <c r="AK5943" s="85"/>
      <c r="AL5943" s="85"/>
      <c r="AM5943" s="85"/>
      <c r="AN5943" s="85"/>
      <c r="AS5943" s="20"/>
      <c r="AT5943" s="20"/>
      <c r="AU5943" s="20"/>
      <c r="AV5943" s="20"/>
      <c r="AW5943" s="20"/>
      <c r="AX5943" s="20"/>
      <c r="AY5943" s="20"/>
      <c r="AZ5943" s="20"/>
      <c r="BA5943" s="20"/>
      <c r="BB5943" s="20"/>
      <c r="BC5943" s="20"/>
      <c r="BD5943" s="20"/>
      <c r="BE5943" s="20"/>
      <c r="BF5943" s="20"/>
      <c r="BG5943" s="20"/>
      <c r="BH5943" s="20"/>
      <c r="BI5943" s="20"/>
      <c r="BJ5943" s="20"/>
      <c r="BK5943" s="20"/>
      <c r="BL5943" s="20"/>
      <c r="BM5943" s="20"/>
      <c r="BN5943" s="20"/>
      <c r="BO5943" s="20"/>
      <c r="BP5943" s="20"/>
      <c r="BQ5943" s="20"/>
      <c r="BR5943" s="20"/>
      <c r="BS5943" s="20"/>
      <c r="BT5943" s="20"/>
      <c r="BU5943" s="20"/>
      <c r="BV5943" s="20"/>
      <c r="BW5943" s="20"/>
      <c r="BX5943" s="20"/>
      <c r="BY5943" s="20"/>
      <c r="BZ5943" s="20"/>
      <c r="CA5943" s="20"/>
      <c r="CB5943" s="20"/>
      <c r="CC5943" s="20"/>
      <c r="CD5943" s="20"/>
      <c r="CE5943" s="20"/>
      <c r="CF5943" s="20"/>
      <c r="CG5943" s="20"/>
      <c r="CH5943" s="20"/>
      <c r="CI5943" s="20"/>
      <c r="CJ5943" s="20"/>
      <c r="CK5943" s="20"/>
      <c r="CL5943" s="20"/>
      <c r="CM5943" s="20"/>
      <c r="CN5943" s="20"/>
      <c r="CO5943" s="20"/>
      <c r="CP5943" s="20"/>
      <c r="CQ5943" s="20"/>
      <c r="CR5943" s="20"/>
      <c r="CS5943" s="20"/>
      <c r="CT5943" s="20"/>
      <c r="CU5943" s="20"/>
      <c r="CV5943" s="20"/>
      <c r="CW5943" s="20"/>
      <c r="CX5943" s="20"/>
      <c r="CY5943" s="20"/>
      <c r="CZ5943" s="20"/>
      <c r="DA5943" s="20"/>
      <c r="DB5943" s="20"/>
      <c r="DC5943" s="20"/>
      <c r="DD5943" s="20"/>
      <c r="DE5943" s="20"/>
      <c r="DF5943" s="20"/>
      <c r="DG5943" s="20"/>
      <c r="DH5943" s="20"/>
      <c r="DI5943" s="20"/>
      <c r="DJ5943" s="20"/>
      <c r="DK5943" s="20"/>
      <c r="DL5943" s="20"/>
      <c r="DM5943" s="20"/>
      <c r="DN5943" s="20"/>
      <c r="DO5943" s="20"/>
      <c r="DP5943" s="20"/>
      <c r="DQ5943" s="20"/>
      <c r="DR5943" s="20"/>
      <c r="DS5943" s="20"/>
      <c r="DT5943" s="20"/>
      <c r="DU5943" s="20"/>
      <c r="DV5943" s="20"/>
      <c r="DW5943" s="20"/>
      <c r="DX5943" s="20"/>
      <c r="DY5943" s="20"/>
    </row>
    <row r="5944" spans="2:129" x14ac:dyDescent="0.15">
      <c r="B5944" s="77" t="s">
        <v>2137</v>
      </c>
      <c r="C5944" s="75"/>
      <c r="D5944" s="145" t="s">
        <v>38</v>
      </c>
      <c r="E5944" s="285" t="s">
        <v>2138</v>
      </c>
      <c r="F5944" s="285">
        <f t="shared" si="813"/>
        <v>-0.11528261661</v>
      </c>
      <c r="G5944" s="285">
        <f t="shared" si="814"/>
        <v>-8.8063682800000008E-3</v>
      </c>
      <c r="H5944" s="285">
        <f t="shared" si="815"/>
        <v>-2.6959901220000002E-2</v>
      </c>
      <c r="I5944" s="285">
        <f t="shared" si="816"/>
        <v>-2.4882141099999999E-3</v>
      </c>
      <c r="J5944" s="285">
        <v>-7.7028132999999999E-2</v>
      </c>
      <c r="K5944" s="285">
        <v>-2.4543774000000001E-2</v>
      </c>
      <c r="L5944" s="285">
        <v>-1.4291059E-3</v>
      </c>
      <c r="M5944" s="285">
        <v>-2.2996487999999999E-4</v>
      </c>
      <c r="N5944" s="285">
        <v>-7.2529613000000001E-3</v>
      </c>
      <c r="O5944" s="285">
        <v>-1.3234421E-3</v>
      </c>
      <c r="P5944" s="285">
        <v>-9.8702132000000006E-4</v>
      </c>
      <c r="Q5944" s="285">
        <v>-4.3917351000000003E-4</v>
      </c>
      <c r="R5944" s="285">
        <v>0</v>
      </c>
      <c r="S5944" s="285">
        <v>0</v>
      </c>
      <c r="T5944" s="285">
        <v>0</v>
      </c>
      <c r="U5944" s="285">
        <v>-2.0490406E-3</v>
      </c>
      <c r="V5944" s="110"/>
      <c r="W5944" s="89">
        <f t="shared" si="820"/>
        <v>-0.57057876296296295</v>
      </c>
      <c r="X5944" s="248">
        <v>-15.021886</v>
      </c>
      <c r="Y5944" s="248">
        <v>-7.6595930000000001</v>
      </c>
      <c r="Z5944" s="248">
        <v>-5.4988758999999998</v>
      </c>
      <c r="AA5944" s="248">
        <v>-9.5946498999999999E-4</v>
      </c>
      <c r="AB5944" s="248">
        <v>-0.63958510000000002</v>
      </c>
      <c r="AC5944" s="248">
        <v>-0.29525401000000001</v>
      </c>
      <c r="AD5944" s="248">
        <v>-0.92761841</v>
      </c>
      <c r="AE5944" s="250">
        <v>-1.1281736E-6</v>
      </c>
      <c r="AF5944" s="250">
        <v>-2.9359426000000001E-9</v>
      </c>
      <c r="AG5944" s="78">
        <v>-2.5601137999999999E-2</v>
      </c>
      <c r="AH5944" s="85"/>
      <c r="AI5944" s="85"/>
      <c r="AJ5944" s="85"/>
      <c r="AK5944" s="85"/>
      <c r="AL5944" s="85"/>
      <c r="AM5944" s="85"/>
      <c r="AN5944" s="85"/>
      <c r="AS5944" s="20"/>
      <c r="AT5944" s="20"/>
      <c r="AU5944" s="20"/>
      <c r="AV5944" s="20"/>
      <c r="AW5944" s="20"/>
      <c r="AX5944" s="20"/>
      <c r="AY5944" s="20"/>
      <c r="AZ5944" s="20"/>
      <c r="BA5944" s="20"/>
      <c r="BB5944" s="20"/>
      <c r="BC5944" s="20"/>
      <c r="BD5944" s="20"/>
      <c r="BE5944" s="20"/>
      <c r="BF5944" s="20"/>
      <c r="BG5944" s="20"/>
      <c r="BH5944" s="20"/>
      <c r="BI5944" s="20"/>
      <c r="BJ5944" s="20"/>
      <c r="BK5944" s="20"/>
      <c r="BL5944" s="20"/>
      <c r="BM5944" s="20"/>
      <c r="BN5944" s="20"/>
      <c r="BO5944" s="20"/>
      <c r="BP5944" s="20"/>
      <c r="BQ5944" s="20"/>
      <c r="BR5944" s="20"/>
      <c r="BS5944" s="20"/>
      <c r="BT5944" s="20"/>
      <c r="BU5944" s="20"/>
      <c r="BV5944" s="20"/>
      <c r="BW5944" s="20"/>
      <c r="BX5944" s="20"/>
      <c r="BY5944" s="20"/>
      <c r="BZ5944" s="20"/>
      <c r="CA5944" s="20"/>
      <c r="CB5944" s="20"/>
      <c r="CC5944" s="20"/>
      <c r="CD5944" s="20"/>
      <c r="CE5944" s="20"/>
      <c r="CF5944" s="20"/>
      <c r="CG5944" s="20"/>
      <c r="CH5944" s="20"/>
      <c r="CI5944" s="20"/>
      <c r="CJ5944" s="20"/>
      <c r="CK5944" s="20"/>
      <c r="CL5944" s="20"/>
      <c r="CM5944" s="20"/>
      <c r="CN5944" s="20"/>
      <c r="CO5944" s="20"/>
      <c r="CP5944" s="20"/>
      <c r="CQ5944" s="20"/>
      <c r="CR5944" s="20"/>
      <c r="CS5944" s="20"/>
      <c r="CT5944" s="20"/>
      <c r="CU5944" s="20"/>
      <c r="CV5944" s="20"/>
      <c r="CW5944" s="20"/>
      <c r="CX5944" s="20"/>
      <c r="CY5944" s="20"/>
      <c r="CZ5944" s="20"/>
      <c r="DA5944" s="20"/>
      <c r="DB5944" s="20"/>
      <c r="DC5944" s="20"/>
      <c r="DD5944" s="20"/>
      <c r="DE5944" s="20"/>
      <c r="DF5944" s="20"/>
      <c r="DG5944" s="20"/>
      <c r="DH5944" s="20"/>
      <c r="DI5944" s="20"/>
      <c r="DJ5944" s="20"/>
      <c r="DK5944" s="20"/>
      <c r="DL5944" s="20"/>
      <c r="DM5944" s="20"/>
      <c r="DN5944" s="20"/>
      <c r="DO5944" s="20"/>
      <c r="DP5944" s="20"/>
      <c r="DQ5944" s="20"/>
      <c r="DR5944" s="20"/>
      <c r="DS5944" s="20"/>
      <c r="DT5944" s="20"/>
      <c r="DU5944" s="20"/>
      <c r="DV5944" s="20"/>
      <c r="DW5944" s="20"/>
      <c r="DX5944" s="20"/>
      <c r="DY5944" s="20"/>
    </row>
    <row r="5945" spans="2:129" x14ac:dyDescent="0.15">
      <c r="B5945" s="77" t="s">
        <v>2139</v>
      </c>
      <c r="C5945" s="75"/>
      <c r="D5945" s="145" t="s">
        <v>38</v>
      </c>
      <c r="E5945" s="285" t="s">
        <v>2140</v>
      </c>
      <c r="F5945" s="285">
        <f t="shared" si="813"/>
        <v>0.21533922860000002</v>
      </c>
      <c r="G5945" s="285">
        <f t="shared" si="814"/>
        <v>1.6449631030000002E-2</v>
      </c>
      <c r="H5945" s="285">
        <f t="shared" si="815"/>
        <v>5.0359061299999994E-2</v>
      </c>
      <c r="I5945" s="285">
        <f t="shared" si="816"/>
        <v>4.6477962699999998E-3</v>
      </c>
      <c r="J5945" s="285">
        <v>0.14388274000000001</v>
      </c>
      <c r="K5945" s="285">
        <v>4.5845917999999999E-2</v>
      </c>
      <c r="L5945" s="285">
        <v>2.6694620000000001E-3</v>
      </c>
      <c r="M5945" s="285">
        <v>4.2955703E-4</v>
      </c>
      <c r="N5945" s="285">
        <v>1.3547984000000001E-2</v>
      </c>
      <c r="O5945" s="285">
        <v>2.4720900000000001E-3</v>
      </c>
      <c r="P5945" s="285">
        <v>1.8436812999999999E-3</v>
      </c>
      <c r="Q5945" s="285">
        <v>8.2034296999999997E-4</v>
      </c>
      <c r="R5945" s="285">
        <v>0</v>
      </c>
      <c r="S5945" s="285">
        <v>0</v>
      </c>
      <c r="T5945" s="285">
        <v>0</v>
      </c>
      <c r="U5945" s="285">
        <v>3.8274532999999999E-3</v>
      </c>
      <c r="V5945" s="110"/>
      <c r="W5945" s="89">
        <f t="shared" si="820"/>
        <v>1.065798074074074</v>
      </c>
      <c r="X5945" s="248">
        <v>-20.690522000000001</v>
      </c>
      <c r="Y5945" s="248">
        <v>-10.550005000000001</v>
      </c>
      <c r="Z5945" s="248">
        <v>-7.5739235000000003</v>
      </c>
      <c r="AA5945" s="248">
        <v>-1.3215273E-3</v>
      </c>
      <c r="AB5945" s="248">
        <v>-0.88093796000000002</v>
      </c>
      <c r="AC5945" s="248">
        <v>-0.40667061999999998</v>
      </c>
      <c r="AD5945" s="248">
        <v>-1.2776631000000001</v>
      </c>
      <c r="AE5945" s="250">
        <v>2.1073431000000002E-6</v>
      </c>
      <c r="AF5945" s="250">
        <v>5.4841191999999996E-9</v>
      </c>
      <c r="AG5945" s="78">
        <v>4.7820993999999999E-2</v>
      </c>
      <c r="AH5945" s="85"/>
      <c r="AI5945" s="85"/>
      <c r="AJ5945" s="85"/>
      <c r="AK5945" s="85"/>
      <c r="AL5945" s="85"/>
      <c r="AM5945" s="85"/>
      <c r="AN5945" s="85"/>
      <c r="AS5945" s="20"/>
      <c r="AT5945" s="20"/>
      <c r="AU5945" s="20"/>
      <c r="AV5945" s="20"/>
      <c r="AW5945" s="20"/>
      <c r="AX5945" s="20"/>
      <c r="AY5945" s="20"/>
      <c r="AZ5945" s="20"/>
      <c r="BA5945" s="20"/>
      <c r="BB5945" s="20"/>
      <c r="BC5945" s="20"/>
      <c r="BD5945" s="20"/>
      <c r="BE5945" s="20"/>
      <c r="BF5945" s="20"/>
      <c r="BG5945" s="20"/>
      <c r="BH5945" s="20"/>
      <c r="BI5945" s="20"/>
      <c r="BJ5945" s="20"/>
      <c r="BK5945" s="20"/>
      <c r="BL5945" s="20"/>
      <c r="BM5945" s="20"/>
      <c r="BN5945" s="20"/>
      <c r="BO5945" s="20"/>
      <c r="BP5945" s="20"/>
      <c r="BQ5945" s="20"/>
      <c r="BR5945" s="20"/>
      <c r="BS5945" s="20"/>
      <c r="BT5945" s="20"/>
      <c r="BU5945" s="20"/>
      <c r="BV5945" s="20"/>
      <c r="BW5945" s="20"/>
      <c r="BX5945" s="20"/>
      <c r="BY5945" s="20"/>
      <c r="BZ5945" s="20"/>
      <c r="CA5945" s="20"/>
      <c r="CB5945" s="20"/>
      <c r="CC5945" s="20"/>
      <c r="CD5945" s="20"/>
      <c r="CE5945" s="20"/>
      <c r="CF5945" s="20"/>
      <c r="CG5945" s="20"/>
      <c r="CH5945" s="20"/>
      <c r="CI5945" s="20"/>
      <c r="CJ5945" s="20"/>
      <c r="CK5945" s="20"/>
      <c r="CL5945" s="20"/>
      <c r="CM5945" s="20"/>
      <c r="CN5945" s="20"/>
      <c r="CO5945" s="20"/>
      <c r="CP5945" s="20"/>
      <c r="CQ5945" s="20"/>
      <c r="CR5945" s="20"/>
      <c r="CS5945" s="20"/>
      <c r="CT5945" s="20"/>
      <c r="CU5945" s="20"/>
      <c r="CV5945" s="20"/>
      <c r="CW5945" s="20"/>
      <c r="CX5945" s="20"/>
      <c r="CY5945" s="20"/>
      <c r="CZ5945" s="20"/>
      <c r="DA5945" s="20"/>
      <c r="DB5945" s="20"/>
      <c r="DC5945" s="20"/>
      <c r="DD5945" s="20"/>
      <c r="DE5945" s="20"/>
      <c r="DF5945" s="20"/>
      <c r="DG5945" s="20"/>
      <c r="DH5945" s="20"/>
      <c r="DI5945" s="20"/>
      <c r="DJ5945" s="20"/>
      <c r="DK5945" s="20"/>
      <c r="DL5945" s="20"/>
      <c r="DM5945" s="20"/>
      <c r="DN5945" s="20"/>
      <c r="DO5945" s="20"/>
      <c r="DP5945" s="20"/>
      <c r="DQ5945" s="20"/>
      <c r="DR5945" s="20"/>
      <c r="DS5945" s="20"/>
      <c r="DT5945" s="20"/>
      <c r="DU5945" s="20"/>
      <c r="DV5945" s="20"/>
      <c r="DW5945" s="20"/>
      <c r="DX5945" s="20"/>
      <c r="DY5945" s="20"/>
    </row>
    <row r="5946" spans="2:129" x14ac:dyDescent="0.15">
      <c r="B5946" s="77" t="s">
        <v>2141</v>
      </c>
      <c r="C5946" s="75"/>
      <c r="D5946" s="145" t="s">
        <v>38</v>
      </c>
      <c r="E5946" s="285" t="s">
        <v>2142</v>
      </c>
      <c r="F5946" s="285">
        <f t="shared" si="813"/>
        <v>0.15389141721999999</v>
      </c>
      <c r="G5946" s="285">
        <f t="shared" si="814"/>
        <v>1.175567101E-2</v>
      </c>
      <c r="H5946" s="285">
        <f t="shared" si="815"/>
        <v>3.5988924999999998E-2</v>
      </c>
      <c r="I5946" s="285">
        <f t="shared" si="816"/>
        <v>3.32153121E-3</v>
      </c>
      <c r="J5946" s="285">
        <v>0.10282529</v>
      </c>
      <c r="K5946" s="285">
        <v>3.2763622999999999E-2</v>
      </c>
      <c r="L5946" s="285">
        <v>1.9077216E-3</v>
      </c>
      <c r="M5946" s="285">
        <v>3.0698141E-4</v>
      </c>
      <c r="N5946" s="285">
        <v>9.6820191999999992E-3</v>
      </c>
      <c r="O5946" s="285">
        <v>1.7666704000000001E-3</v>
      </c>
      <c r="P5946" s="285">
        <v>1.3175804E-3</v>
      </c>
      <c r="Q5946" s="285">
        <v>5.8625520999999996E-4</v>
      </c>
      <c r="R5946" s="285">
        <v>0</v>
      </c>
      <c r="S5946" s="285">
        <v>0</v>
      </c>
      <c r="T5946" s="285">
        <v>0</v>
      </c>
      <c r="U5946" s="285">
        <v>2.735276E-3</v>
      </c>
      <c r="V5946" s="110"/>
      <c r="W5946" s="89">
        <f t="shared" si="820"/>
        <v>0.76166881481481474</v>
      </c>
      <c r="X5946" s="248">
        <v>-12.400142000000001</v>
      </c>
      <c r="Y5946" s="248">
        <v>-6.3227772</v>
      </c>
      <c r="Z5946" s="248">
        <v>-4.5391665000000003</v>
      </c>
      <c r="AA5946" s="248">
        <v>-7.9201119999999998E-4</v>
      </c>
      <c r="AB5946" s="248">
        <v>-0.52795939000000003</v>
      </c>
      <c r="AC5946" s="248">
        <v>-0.24372383</v>
      </c>
      <c r="AD5946" s="248">
        <v>-0.76572275000000001</v>
      </c>
      <c r="AE5946" s="250">
        <v>1.5060053E-6</v>
      </c>
      <c r="AF5946" s="250">
        <v>3.9192063999999998E-9</v>
      </c>
      <c r="AG5946" s="78">
        <v>3.4175103999999998E-2</v>
      </c>
      <c r="AH5946" s="85"/>
      <c r="AI5946" s="85"/>
      <c r="AJ5946" s="85"/>
      <c r="AK5946" s="85"/>
      <c r="AL5946" s="85"/>
      <c r="AM5946" s="85"/>
      <c r="AN5946" s="85"/>
      <c r="AS5946" s="20"/>
      <c r="AT5946" s="20"/>
      <c r="AU5946" s="20"/>
      <c r="AV5946" s="20"/>
      <c r="AW5946" s="20"/>
      <c r="AX5946" s="20"/>
      <c r="AY5946" s="20"/>
      <c r="AZ5946" s="20"/>
      <c r="BA5946" s="20"/>
      <c r="BB5946" s="20"/>
      <c r="BC5946" s="20"/>
      <c r="BD5946" s="20"/>
      <c r="BE5946" s="20"/>
      <c r="BF5946" s="20"/>
      <c r="BG5946" s="20"/>
      <c r="BH5946" s="20"/>
      <c r="BI5946" s="20"/>
      <c r="BJ5946" s="20"/>
      <c r="BK5946" s="20"/>
      <c r="BL5946" s="20"/>
      <c r="BM5946" s="20"/>
      <c r="BN5946" s="20"/>
      <c r="BO5946" s="20"/>
      <c r="BP5946" s="20"/>
      <c r="BQ5946" s="20"/>
      <c r="BR5946" s="20"/>
      <c r="BS5946" s="20"/>
      <c r="BT5946" s="20"/>
      <c r="BU5946" s="20"/>
      <c r="BV5946" s="20"/>
      <c r="BW5946" s="20"/>
      <c r="BX5946" s="20"/>
      <c r="BY5946" s="20"/>
      <c r="BZ5946" s="20"/>
      <c r="CA5946" s="20"/>
      <c r="CB5946" s="20"/>
      <c r="CC5946" s="20"/>
      <c r="CD5946" s="20"/>
      <c r="CE5946" s="20"/>
      <c r="CF5946" s="20"/>
      <c r="CG5946" s="20"/>
      <c r="CH5946" s="20"/>
      <c r="CI5946" s="20"/>
      <c r="CJ5946" s="20"/>
      <c r="CK5946" s="20"/>
      <c r="CL5946" s="20"/>
      <c r="CM5946" s="20"/>
      <c r="CN5946" s="20"/>
      <c r="CO5946" s="20"/>
      <c r="CP5946" s="20"/>
      <c r="CQ5946" s="20"/>
      <c r="CR5946" s="20"/>
      <c r="CS5946" s="20"/>
      <c r="CT5946" s="20"/>
      <c r="CU5946" s="20"/>
      <c r="CV5946" s="20"/>
      <c r="CW5946" s="20"/>
      <c r="CX5946" s="20"/>
      <c r="CY5946" s="20"/>
      <c r="CZ5946" s="20"/>
      <c r="DA5946" s="20"/>
      <c r="DB5946" s="20"/>
      <c r="DC5946" s="20"/>
      <c r="DD5946" s="20"/>
      <c r="DE5946" s="20"/>
      <c r="DF5946" s="20"/>
      <c r="DG5946" s="20"/>
      <c r="DH5946" s="20"/>
      <c r="DI5946" s="20"/>
      <c r="DJ5946" s="20"/>
      <c r="DK5946" s="20"/>
      <c r="DL5946" s="20"/>
      <c r="DM5946" s="20"/>
      <c r="DN5946" s="20"/>
      <c r="DO5946" s="20"/>
      <c r="DP5946" s="20"/>
      <c r="DQ5946" s="20"/>
      <c r="DR5946" s="20"/>
      <c r="DS5946" s="20"/>
      <c r="DT5946" s="20"/>
      <c r="DU5946" s="20"/>
      <c r="DV5946" s="20"/>
      <c r="DW5946" s="20"/>
      <c r="DX5946" s="20"/>
      <c r="DY5946" s="20"/>
    </row>
    <row r="5947" spans="2:129" x14ac:dyDescent="0.15">
      <c r="B5947" s="77" t="s">
        <v>2143</v>
      </c>
      <c r="C5947" s="75"/>
      <c r="D5947" s="145" t="s">
        <v>38</v>
      </c>
      <c r="E5947" s="285" t="s">
        <v>2144</v>
      </c>
      <c r="F5947" s="285">
        <f t="shared" si="813"/>
        <v>0.26536753170999999</v>
      </c>
      <c r="G5947" s="285">
        <f t="shared" si="814"/>
        <v>2.0271263009999999E-2</v>
      </c>
      <c r="H5947" s="285">
        <f t="shared" si="815"/>
        <v>6.2058641399999996E-2</v>
      </c>
      <c r="I5947" s="285">
        <f t="shared" si="816"/>
        <v>5.7275872999999998E-3</v>
      </c>
      <c r="J5947" s="285">
        <v>0.17731004</v>
      </c>
      <c r="K5947" s="285">
        <v>5.6496989999999997E-2</v>
      </c>
      <c r="L5947" s="285">
        <v>3.2896401E-3</v>
      </c>
      <c r="M5947" s="285">
        <v>5.2935310999999998E-4</v>
      </c>
      <c r="N5947" s="285">
        <v>1.6695496000000001E-2</v>
      </c>
      <c r="O5947" s="285">
        <v>3.0464138999999999E-3</v>
      </c>
      <c r="P5947" s="285">
        <v>2.2720113000000001E-3</v>
      </c>
      <c r="Q5947" s="285">
        <v>1.0109277E-3</v>
      </c>
      <c r="R5947" s="285">
        <v>0</v>
      </c>
      <c r="S5947" s="285">
        <v>0</v>
      </c>
      <c r="T5947" s="285">
        <v>0</v>
      </c>
      <c r="U5947" s="285">
        <v>4.7166596E-3</v>
      </c>
      <c r="V5947" s="110"/>
      <c r="W5947" s="89">
        <f t="shared" si="820"/>
        <v>1.3134077037037035</v>
      </c>
      <c r="X5947" s="248">
        <v>-35.145544000000001</v>
      </c>
      <c r="Y5947" s="248">
        <v>-17.920556999999999</v>
      </c>
      <c r="Z5947" s="248">
        <v>-12.865295</v>
      </c>
      <c r="AA5947" s="248">
        <v>-2.2447859999999999E-3</v>
      </c>
      <c r="AB5947" s="248">
        <v>-1.4963877999999999</v>
      </c>
      <c r="AC5947" s="248">
        <v>-0.69078295999999995</v>
      </c>
      <c r="AD5947" s="248">
        <v>-2.170277</v>
      </c>
      <c r="AE5947" s="250">
        <v>2.5969279000000001E-6</v>
      </c>
      <c r="AF5947" s="250">
        <v>6.7582075E-9</v>
      </c>
      <c r="AG5947" s="78">
        <v>5.8930921999999997E-2</v>
      </c>
      <c r="AH5947" s="85"/>
      <c r="AI5947" s="85"/>
      <c r="AJ5947" s="85"/>
      <c r="AK5947" s="85"/>
      <c r="AL5947" s="85"/>
      <c r="AM5947" s="85"/>
      <c r="AN5947" s="85"/>
      <c r="AS5947" s="20"/>
      <c r="AT5947" s="20"/>
      <c r="AU5947" s="20"/>
      <c r="AV5947" s="20"/>
      <c r="AW5947" s="20"/>
      <c r="AX5947" s="20"/>
      <c r="AY5947" s="20"/>
      <c r="AZ5947" s="20"/>
      <c r="BA5947" s="20"/>
      <c r="BB5947" s="20"/>
      <c r="BC5947" s="20"/>
      <c r="BD5947" s="20"/>
      <c r="BE5947" s="20"/>
      <c r="BF5947" s="20"/>
      <c r="BG5947" s="20"/>
      <c r="BH5947" s="20"/>
      <c r="BI5947" s="20"/>
      <c r="BJ5947" s="20"/>
      <c r="BK5947" s="20"/>
      <c r="BL5947" s="20"/>
      <c r="BM5947" s="20"/>
      <c r="BN5947" s="20"/>
      <c r="BO5947" s="20"/>
      <c r="BP5947" s="20"/>
      <c r="BQ5947" s="20"/>
      <c r="BR5947" s="20"/>
      <c r="BS5947" s="20"/>
      <c r="BT5947" s="20"/>
      <c r="BU5947" s="20"/>
      <c r="BV5947" s="20"/>
      <c r="BW5947" s="20"/>
      <c r="BX5947" s="20"/>
      <c r="BY5947" s="20"/>
      <c r="BZ5947" s="20"/>
      <c r="CA5947" s="20"/>
      <c r="CB5947" s="20"/>
      <c r="CC5947" s="20"/>
      <c r="CD5947" s="20"/>
      <c r="CE5947" s="20"/>
      <c r="CF5947" s="20"/>
      <c r="CG5947" s="20"/>
      <c r="CH5947" s="20"/>
      <c r="CI5947" s="20"/>
      <c r="CJ5947" s="20"/>
      <c r="CK5947" s="20"/>
      <c r="CL5947" s="20"/>
      <c r="CM5947" s="20"/>
      <c r="CN5947" s="20"/>
      <c r="CO5947" s="20"/>
      <c r="CP5947" s="20"/>
      <c r="CQ5947" s="20"/>
      <c r="CR5947" s="20"/>
      <c r="CS5947" s="20"/>
      <c r="CT5947" s="20"/>
      <c r="CU5947" s="20"/>
      <c r="CV5947" s="20"/>
      <c r="CW5947" s="20"/>
      <c r="CX5947" s="20"/>
      <c r="CY5947" s="20"/>
      <c r="CZ5947" s="20"/>
      <c r="DA5947" s="20"/>
      <c r="DB5947" s="20"/>
      <c r="DC5947" s="20"/>
      <c r="DD5947" s="20"/>
      <c r="DE5947" s="20"/>
      <c r="DF5947" s="20"/>
      <c r="DG5947" s="20"/>
      <c r="DH5947" s="20"/>
      <c r="DI5947" s="20"/>
      <c r="DJ5947" s="20"/>
      <c r="DK5947" s="20"/>
      <c r="DL5947" s="20"/>
      <c r="DM5947" s="20"/>
      <c r="DN5947" s="20"/>
      <c r="DO5947" s="20"/>
      <c r="DP5947" s="20"/>
      <c r="DQ5947" s="20"/>
      <c r="DR5947" s="20"/>
      <c r="DS5947" s="20"/>
      <c r="DT5947" s="20"/>
      <c r="DU5947" s="20"/>
      <c r="DV5947" s="20"/>
      <c r="DW5947" s="20"/>
      <c r="DX5947" s="20"/>
      <c r="DY5947" s="20"/>
    </row>
    <row r="5948" spans="2:129" x14ac:dyDescent="0.15">
      <c r="B5948" s="77" t="s">
        <v>2145</v>
      </c>
      <c r="C5948" s="106">
        <v>1</v>
      </c>
      <c r="D5948" s="145" t="s">
        <v>38</v>
      </c>
      <c r="E5948" s="285" t="s">
        <v>2146</v>
      </c>
      <c r="F5948" s="285">
        <f t="shared" si="813"/>
        <v>0.32844670074999999</v>
      </c>
      <c r="G5948" s="285">
        <f t="shared" si="814"/>
        <v>2.5089841449999997E-2</v>
      </c>
      <c r="H5948" s="285">
        <f t="shared" si="815"/>
        <v>7.6810286300000002E-2</v>
      </c>
      <c r="I5948" s="285">
        <f t="shared" si="816"/>
        <v>7.0890629999999996E-3</v>
      </c>
      <c r="J5948" s="285">
        <v>0.21945750999999999</v>
      </c>
      <c r="K5948" s="285">
        <v>6.9926603000000004E-2</v>
      </c>
      <c r="L5948" s="285">
        <v>4.0716036999999998E-3</v>
      </c>
      <c r="M5948" s="285">
        <v>6.5518295000000003E-4</v>
      </c>
      <c r="N5948" s="285">
        <v>2.0664096999999999E-2</v>
      </c>
      <c r="O5948" s="285">
        <v>3.7705615000000001E-3</v>
      </c>
      <c r="P5948" s="285">
        <v>2.8120796000000001E-3</v>
      </c>
      <c r="Q5948" s="285">
        <v>1.2512301999999999E-3</v>
      </c>
      <c r="R5948" s="285">
        <v>0</v>
      </c>
      <c r="S5948" s="285">
        <v>0</v>
      </c>
      <c r="T5948" s="285">
        <v>0</v>
      </c>
      <c r="U5948" s="285">
        <v>5.8378327999999997E-3</v>
      </c>
      <c r="V5948" s="110"/>
      <c r="W5948" s="89">
        <f t="shared" si="820"/>
        <v>1.6256111851851851</v>
      </c>
      <c r="X5948" s="248">
        <v>-32.169510000000002</v>
      </c>
      <c r="Y5948" s="248">
        <v>-16.403091</v>
      </c>
      <c r="Z5948" s="248">
        <v>-11.775895</v>
      </c>
      <c r="AA5948" s="248">
        <v>-2.0547032999999998E-3</v>
      </c>
      <c r="AB5948" s="248">
        <v>-1.3696775000000001</v>
      </c>
      <c r="AC5948" s="248">
        <v>-0.63228923999999997</v>
      </c>
      <c r="AD5948" s="248">
        <v>-1.9865036</v>
      </c>
      <c r="AE5948" s="250">
        <v>3.2142303999999998E-6</v>
      </c>
      <c r="AF5948" s="250">
        <v>8.3646667000000004E-9</v>
      </c>
      <c r="AG5948" s="78">
        <v>7.2939091999999997E-2</v>
      </c>
      <c r="AH5948" s="85"/>
      <c r="AI5948" s="85"/>
      <c r="AJ5948" s="85"/>
      <c r="AK5948" s="85"/>
      <c r="AL5948" s="85"/>
      <c r="AM5948" s="85"/>
      <c r="AN5948" s="85"/>
      <c r="AS5948" s="20"/>
      <c r="AT5948" s="20"/>
      <c r="AU5948" s="20"/>
      <c r="AV5948" s="20"/>
      <c r="AW5948" s="20"/>
      <c r="AX5948" s="20"/>
      <c r="AY5948" s="20"/>
      <c r="AZ5948" s="20"/>
      <c r="BA5948" s="20"/>
      <c r="BB5948" s="20"/>
      <c r="BC5948" s="20"/>
      <c r="BD5948" s="20"/>
      <c r="BE5948" s="20"/>
      <c r="BF5948" s="20"/>
      <c r="BG5948" s="20"/>
      <c r="BH5948" s="20"/>
      <c r="BI5948" s="20"/>
      <c r="BJ5948" s="20"/>
      <c r="BK5948" s="20"/>
      <c r="BL5948" s="20"/>
      <c r="BM5948" s="20"/>
      <c r="BN5948" s="20"/>
      <c r="BO5948" s="20"/>
      <c r="BP5948" s="20"/>
      <c r="BQ5948" s="20"/>
      <c r="BR5948" s="20"/>
      <c r="BS5948" s="20"/>
      <c r="BT5948" s="20"/>
      <c r="BU5948" s="20"/>
      <c r="BV5948" s="20"/>
      <c r="BW5948" s="20"/>
      <c r="BX5948" s="20"/>
      <c r="BY5948" s="20"/>
      <c r="BZ5948" s="20"/>
      <c r="CA5948" s="20"/>
      <c r="CB5948" s="20"/>
      <c r="CC5948" s="20"/>
      <c r="CD5948" s="20"/>
      <c r="CE5948" s="20"/>
      <c r="CF5948" s="20"/>
      <c r="CG5948" s="20"/>
      <c r="CH5948" s="20"/>
      <c r="CI5948" s="20"/>
      <c r="CJ5948" s="20"/>
      <c r="CK5948" s="20"/>
      <c r="CL5948" s="20"/>
      <c r="CM5948" s="20"/>
      <c r="CN5948" s="20"/>
      <c r="CO5948" s="20"/>
      <c r="CP5948" s="20"/>
      <c r="CQ5948" s="20"/>
      <c r="CR5948" s="20"/>
      <c r="CS5948" s="20"/>
      <c r="CT5948" s="20"/>
      <c r="CU5948" s="20"/>
      <c r="CV5948" s="20"/>
      <c r="CW5948" s="20"/>
      <c r="CX5948" s="20"/>
      <c r="CY5948" s="20"/>
      <c r="CZ5948" s="20"/>
      <c r="DA5948" s="20"/>
      <c r="DB5948" s="20"/>
      <c r="DC5948" s="20"/>
      <c r="DD5948" s="20"/>
      <c r="DE5948" s="20"/>
      <c r="DF5948" s="20"/>
      <c r="DG5948" s="20"/>
      <c r="DH5948" s="20"/>
      <c r="DI5948" s="20"/>
      <c r="DJ5948" s="20"/>
      <c r="DK5948" s="20"/>
      <c r="DL5948" s="20"/>
      <c r="DM5948" s="20"/>
      <c r="DN5948" s="20"/>
      <c r="DO5948" s="20"/>
      <c r="DP5948" s="20"/>
      <c r="DQ5948" s="20"/>
      <c r="DR5948" s="20"/>
      <c r="DS5948" s="20"/>
      <c r="DT5948" s="20"/>
      <c r="DU5948" s="20"/>
      <c r="DV5948" s="20"/>
      <c r="DW5948" s="20"/>
      <c r="DX5948" s="20"/>
      <c r="DY5948" s="20"/>
    </row>
    <row r="5949" spans="2:129" x14ac:dyDescent="0.15">
      <c r="B5949" s="77" t="s">
        <v>2147</v>
      </c>
      <c r="C5949" s="75"/>
      <c r="D5949" s="145" t="s">
        <v>38</v>
      </c>
      <c r="E5949" s="285" t="s">
        <v>2148</v>
      </c>
      <c r="F5949" s="285">
        <f t="shared" si="813"/>
        <v>0.12028544776</v>
      </c>
      <c r="G5949" s="285">
        <f t="shared" si="814"/>
        <v>9.1885314799999996E-3</v>
      </c>
      <c r="H5949" s="285">
        <f t="shared" si="815"/>
        <v>2.812986E-2</v>
      </c>
      <c r="I5949" s="285">
        <f t="shared" si="816"/>
        <v>2.5961932799999999E-3</v>
      </c>
      <c r="J5949" s="285">
        <v>8.0370863000000001E-2</v>
      </c>
      <c r="K5949" s="285">
        <v>2.5608881999999999E-2</v>
      </c>
      <c r="L5949" s="285">
        <v>1.4911237E-3</v>
      </c>
      <c r="M5949" s="285">
        <v>2.3994448E-4</v>
      </c>
      <c r="N5949" s="285">
        <v>7.5677124999999996E-3</v>
      </c>
      <c r="O5949" s="285">
        <v>1.3808745E-3</v>
      </c>
      <c r="P5949" s="285">
        <v>1.0298543000000001E-3</v>
      </c>
      <c r="Q5949" s="285">
        <v>4.5823198000000001E-4</v>
      </c>
      <c r="R5949" s="285">
        <v>0</v>
      </c>
      <c r="S5949" s="285">
        <v>0</v>
      </c>
      <c r="T5949" s="285">
        <v>0</v>
      </c>
      <c r="U5949" s="285">
        <v>2.1379613E-3</v>
      </c>
      <c r="V5949" s="110"/>
      <c r="W5949" s="89">
        <f t="shared" si="820"/>
        <v>0.59533972592592588</v>
      </c>
      <c r="X5949" s="248">
        <v>-3.7412999</v>
      </c>
      <c r="Y5949" s="248">
        <v>-1.9076721999999999</v>
      </c>
      <c r="Z5949" s="248">
        <v>-1.3695314000000001</v>
      </c>
      <c r="AA5949" s="248">
        <v>-2.3896109000000001E-4</v>
      </c>
      <c r="AB5949" s="248">
        <v>-0.15929288999999999</v>
      </c>
      <c r="AC5949" s="248">
        <v>-7.3534960999999996E-2</v>
      </c>
      <c r="AD5949" s="248">
        <v>-0.23102949</v>
      </c>
      <c r="AE5949" s="250">
        <v>1.1771320999999999E-6</v>
      </c>
      <c r="AF5949" s="250">
        <v>3.0633513999999998E-9</v>
      </c>
      <c r="AG5949" s="78">
        <v>2.6712131E-2</v>
      </c>
      <c r="AH5949" s="85"/>
      <c r="AI5949" s="85"/>
      <c r="AJ5949" s="85"/>
      <c r="AK5949" s="85"/>
      <c r="AL5949" s="85"/>
      <c r="AM5949" s="85"/>
      <c r="AN5949" s="85"/>
      <c r="AS5949" s="20"/>
      <c r="AT5949" s="20"/>
      <c r="AU5949" s="20"/>
      <c r="AV5949" s="20"/>
      <c r="AW5949" s="20"/>
      <c r="AX5949" s="20"/>
      <c r="AY5949" s="20"/>
      <c r="AZ5949" s="20"/>
      <c r="BA5949" s="20"/>
      <c r="BB5949" s="20"/>
      <c r="BC5949" s="20"/>
      <c r="BD5949" s="20"/>
      <c r="BE5949" s="20"/>
      <c r="BF5949" s="20"/>
      <c r="BG5949" s="20"/>
      <c r="BH5949" s="20"/>
      <c r="BI5949" s="20"/>
      <c r="BJ5949" s="20"/>
      <c r="BK5949" s="20"/>
      <c r="BL5949" s="20"/>
      <c r="BM5949" s="20"/>
      <c r="BN5949" s="20"/>
      <c r="BO5949" s="20"/>
      <c r="BP5949" s="20"/>
      <c r="BQ5949" s="20"/>
      <c r="BR5949" s="20"/>
      <c r="BS5949" s="20"/>
      <c r="BT5949" s="20"/>
      <c r="BU5949" s="20"/>
      <c r="BV5949" s="20"/>
      <c r="BW5949" s="20"/>
      <c r="BX5949" s="20"/>
      <c r="BY5949" s="20"/>
      <c r="BZ5949" s="20"/>
      <c r="CA5949" s="20"/>
      <c r="CB5949" s="20"/>
      <c r="CC5949" s="20"/>
      <c r="CD5949" s="20"/>
      <c r="CE5949" s="20"/>
      <c r="CF5949" s="20"/>
      <c r="CG5949" s="20"/>
      <c r="CH5949" s="20"/>
      <c r="CI5949" s="20"/>
      <c r="CJ5949" s="20"/>
      <c r="CK5949" s="20"/>
      <c r="CL5949" s="20"/>
      <c r="CM5949" s="20"/>
      <c r="CN5949" s="20"/>
      <c r="CO5949" s="20"/>
      <c r="CP5949" s="20"/>
      <c r="CQ5949" s="20"/>
      <c r="CR5949" s="20"/>
      <c r="CS5949" s="20"/>
      <c r="CT5949" s="20"/>
      <c r="CU5949" s="20"/>
      <c r="CV5949" s="20"/>
      <c r="CW5949" s="20"/>
      <c r="CX5949" s="20"/>
      <c r="CY5949" s="20"/>
      <c r="CZ5949" s="20"/>
      <c r="DA5949" s="20"/>
      <c r="DB5949" s="20"/>
      <c r="DC5949" s="20"/>
      <c r="DD5949" s="20"/>
      <c r="DE5949" s="20"/>
      <c r="DF5949" s="20"/>
      <c r="DG5949" s="20"/>
      <c r="DH5949" s="20"/>
      <c r="DI5949" s="20"/>
      <c r="DJ5949" s="20"/>
      <c r="DK5949" s="20"/>
      <c r="DL5949" s="20"/>
      <c r="DM5949" s="20"/>
      <c r="DN5949" s="20"/>
      <c r="DO5949" s="20"/>
      <c r="DP5949" s="20"/>
      <c r="DQ5949" s="20"/>
      <c r="DR5949" s="20"/>
      <c r="DS5949" s="20"/>
      <c r="DT5949" s="20"/>
      <c r="DU5949" s="20"/>
      <c r="DV5949" s="20"/>
      <c r="DW5949" s="20"/>
      <c r="DX5949" s="20"/>
      <c r="DY5949" s="20"/>
    </row>
    <row r="5950" spans="2:129" x14ac:dyDescent="0.15">
      <c r="B5950" s="77" t="s">
        <v>2149</v>
      </c>
      <c r="C5950" s="75"/>
      <c r="D5950" s="145" t="s">
        <v>38</v>
      </c>
      <c r="E5950" s="285" t="s">
        <v>2150</v>
      </c>
      <c r="F5950" s="285">
        <f t="shared" si="813"/>
        <v>2.8820653998999999E-2</v>
      </c>
      <c r="G5950" s="285">
        <f t="shared" si="814"/>
        <v>2.2015920489999998E-3</v>
      </c>
      <c r="H5950" s="285">
        <f t="shared" si="815"/>
        <v>6.7399754099999997E-3</v>
      </c>
      <c r="I5950" s="285">
        <f t="shared" si="816"/>
        <v>6.2205353999999992E-4</v>
      </c>
      <c r="J5950" s="285">
        <v>1.9257033E-2</v>
      </c>
      <c r="K5950" s="285">
        <v>6.1359435999999998E-3</v>
      </c>
      <c r="L5950" s="285">
        <v>3.5727647999999999E-4</v>
      </c>
      <c r="M5950" s="285">
        <v>5.7491219000000001E-5</v>
      </c>
      <c r="N5950" s="285">
        <v>1.8132402999999999E-3</v>
      </c>
      <c r="O5950" s="285">
        <v>3.3086052999999998E-4</v>
      </c>
      <c r="P5950" s="285">
        <v>2.4675533000000001E-4</v>
      </c>
      <c r="Q5950" s="285">
        <v>1.0979338E-4</v>
      </c>
      <c r="R5950" s="285">
        <v>0</v>
      </c>
      <c r="S5950" s="285">
        <v>0</v>
      </c>
      <c r="T5950" s="285">
        <v>0</v>
      </c>
      <c r="U5950" s="285">
        <v>5.1226015999999996E-4</v>
      </c>
      <c r="V5950" s="110"/>
      <c r="W5950" s="89">
        <f t="shared" si="820"/>
        <v>0.14264468888888887</v>
      </c>
      <c r="X5950" s="248">
        <v>-14.809312</v>
      </c>
      <c r="Y5950" s="248">
        <v>-7.5512024999999996</v>
      </c>
      <c r="Z5950" s="248">
        <v>-5.4210615999999998</v>
      </c>
      <c r="AA5950" s="248">
        <v>-9.4588766000000004E-4</v>
      </c>
      <c r="AB5950" s="248">
        <v>-0.63053435999999996</v>
      </c>
      <c r="AC5950" s="248">
        <v>-0.29107589</v>
      </c>
      <c r="AD5950" s="248">
        <v>-0.91449174</v>
      </c>
      <c r="AE5950" s="250">
        <v>2.8204339000000002E-7</v>
      </c>
      <c r="AF5950" s="250">
        <v>7.3398565000000003E-10</v>
      </c>
      <c r="AG5950" s="78">
        <v>6.4002844999999997E-3</v>
      </c>
      <c r="AH5950" s="85"/>
      <c r="AI5950" s="85"/>
      <c r="AJ5950" s="85"/>
      <c r="AK5950" s="85"/>
      <c r="AL5950" s="85"/>
      <c r="AM5950" s="85"/>
      <c r="AN5950" s="85"/>
      <c r="AS5950" s="20"/>
      <c r="AT5950" s="20"/>
      <c r="AU5950" s="20"/>
      <c r="AV5950" s="20"/>
      <c r="AW5950" s="20"/>
      <c r="AX5950" s="20"/>
      <c r="AY5950" s="20"/>
      <c r="AZ5950" s="20"/>
      <c r="BA5950" s="20"/>
      <c r="BB5950" s="20"/>
      <c r="BC5950" s="20"/>
      <c r="BD5950" s="20"/>
      <c r="BE5950" s="20"/>
      <c r="BF5950" s="20"/>
      <c r="BG5950" s="20"/>
      <c r="BH5950" s="20"/>
      <c r="BI5950" s="20"/>
      <c r="BJ5950" s="20"/>
      <c r="BK5950" s="20"/>
      <c r="BL5950" s="20"/>
      <c r="BM5950" s="20"/>
      <c r="BN5950" s="20"/>
      <c r="BO5950" s="20"/>
      <c r="BP5950" s="20"/>
      <c r="BQ5950" s="20"/>
      <c r="BR5950" s="20"/>
      <c r="BS5950" s="20"/>
      <c r="BT5950" s="20"/>
      <c r="BU5950" s="20"/>
      <c r="BV5950" s="20"/>
      <c r="BW5950" s="20"/>
      <c r="BX5950" s="20"/>
      <c r="BY5950" s="20"/>
      <c r="BZ5950" s="20"/>
      <c r="CA5950" s="20"/>
      <c r="CB5950" s="20"/>
      <c r="CC5950" s="20"/>
      <c r="CD5950" s="20"/>
      <c r="CE5950" s="20"/>
      <c r="CF5950" s="20"/>
      <c r="CG5950" s="20"/>
      <c r="CH5950" s="20"/>
      <c r="CI5950" s="20"/>
      <c r="CJ5950" s="20"/>
      <c r="CK5950" s="20"/>
      <c r="CL5950" s="20"/>
      <c r="CM5950" s="20"/>
      <c r="CN5950" s="20"/>
      <c r="CO5950" s="20"/>
      <c r="CP5950" s="20"/>
      <c r="CQ5950" s="20"/>
      <c r="CR5950" s="20"/>
      <c r="CS5950" s="20"/>
      <c r="CT5950" s="20"/>
      <c r="CU5950" s="20"/>
      <c r="CV5950" s="20"/>
      <c r="CW5950" s="20"/>
      <c r="CX5950" s="20"/>
      <c r="CY5950" s="20"/>
      <c r="CZ5950" s="20"/>
      <c r="DA5950" s="20"/>
      <c r="DB5950" s="20"/>
      <c r="DC5950" s="20"/>
      <c r="DD5950" s="20"/>
      <c r="DE5950" s="20"/>
      <c r="DF5950" s="20"/>
      <c r="DG5950" s="20"/>
      <c r="DH5950" s="20"/>
      <c r="DI5950" s="20"/>
      <c r="DJ5950" s="20"/>
      <c r="DK5950" s="20"/>
      <c r="DL5950" s="20"/>
      <c r="DM5950" s="20"/>
      <c r="DN5950" s="20"/>
      <c r="DO5950" s="20"/>
      <c r="DP5950" s="20"/>
      <c r="DQ5950" s="20"/>
      <c r="DR5950" s="20"/>
      <c r="DS5950" s="20"/>
      <c r="DT5950" s="20"/>
      <c r="DU5950" s="20"/>
      <c r="DV5950" s="20"/>
      <c r="DW5950" s="20"/>
      <c r="DX5950" s="20"/>
      <c r="DY5950" s="20"/>
    </row>
    <row r="5951" spans="2:129" x14ac:dyDescent="0.15">
      <c r="B5951" s="77" t="s">
        <v>2151</v>
      </c>
      <c r="C5951" s="75"/>
      <c r="D5951" s="145" t="s">
        <v>38</v>
      </c>
      <c r="E5951" s="285" t="s">
        <v>2152</v>
      </c>
      <c r="F5951" s="285">
        <f t="shared" si="813"/>
        <v>0.21533922860000002</v>
      </c>
      <c r="G5951" s="285">
        <f t="shared" si="814"/>
        <v>1.6449631030000002E-2</v>
      </c>
      <c r="H5951" s="285">
        <f t="shared" si="815"/>
        <v>5.0359061299999994E-2</v>
      </c>
      <c r="I5951" s="285">
        <f t="shared" si="816"/>
        <v>4.6477962699999998E-3</v>
      </c>
      <c r="J5951" s="285">
        <v>0.14388274000000001</v>
      </c>
      <c r="K5951" s="285">
        <v>4.5845917999999999E-2</v>
      </c>
      <c r="L5951" s="285">
        <v>2.6694620000000001E-3</v>
      </c>
      <c r="M5951" s="285">
        <v>4.2955703E-4</v>
      </c>
      <c r="N5951" s="285">
        <v>1.3547984000000001E-2</v>
      </c>
      <c r="O5951" s="285">
        <v>2.4720900000000001E-3</v>
      </c>
      <c r="P5951" s="285">
        <v>1.8436812999999999E-3</v>
      </c>
      <c r="Q5951" s="285">
        <v>8.2034296999999997E-4</v>
      </c>
      <c r="R5951" s="285">
        <v>0</v>
      </c>
      <c r="S5951" s="285">
        <v>0</v>
      </c>
      <c r="T5951" s="285">
        <v>0</v>
      </c>
      <c r="U5951" s="285">
        <v>3.8274532999999999E-3</v>
      </c>
      <c r="V5951" s="110"/>
      <c r="W5951" s="89">
        <f t="shared" si="820"/>
        <v>1.065798074074074</v>
      </c>
      <c r="X5951" s="248">
        <v>-17.431056000000002</v>
      </c>
      <c r="Y5951" s="248">
        <v>-8.8880181999999994</v>
      </c>
      <c r="Z5951" s="248">
        <v>-6.3807710999999996</v>
      </c>
      <c r="AA5951" s="248">
        <v>-1.1133415000000001E-3</v>
      </c>
      <c r="AB5951" s="248">
        <v>-0.74216006000000001</v>
      </c>
      <c r="AC5951" s="248">
        <v>-0.34260606999999998</v>
      </c>
      <c r="AD5951" s="248">
        <v>-1.0763874</v>
      </c>
      <c r="AE5951" s="250">
        <v>2.1073431000000002E-6</v>
      </c>
      <c r="AF5951" s="250">
        <v>5.4841191999999996E-9</v>
      </c>
      <c r="AG5951" s="78">
        <v>4.7820993999999999E-2</v>
      </c>
      <c r="AH5951" s="85"/>
      <c r="AI5951" s="85"/>
      <c r="AJ5951" s="85"/>
      <c r="AK5951" s="85"/>
      <c r="AL5951" s="85"/>
      <c r="AM5951" s="85"/>
      <c r="AN5951" s="85"/>
      <c r="AS5951" s="20"/>
      <c r="AT5951" s="20"/>
      <c r="AU5951" s="20"/>
      <c r="AV5951" s="20"/>
      <c r="AW5951" s="20"/>
      <c r="AX5951" s="20"/>
      <c r="AY5951" s="20"/>
      <c r="AZ5951" s="20"/>
      <c r="BA5951" s="20"/>
      <c r="BB5951" s="20"/>
      <c r="BC5951" s="20"/>
      <c r="BD5951" s="20"/>
      <c r="BE5951" s="20"/>
      <c r="BF5951" s="20"/>
      <c r="BG5951" s="20"/>
      <c r="BH5951" s="20"/>
      <c r="BI5951" s="20"/>
      <c r="BJ5951" s="20"/>
      <c r="BK5951" s="20"/>
      <c r="BL5951" s="20"/>
      <c r="BM5951" s="20"/>
      <c r="BN5951" s="20"/>
      <c r="BO5951" s="20"/>
      <c r="BP5951" s="20"/>
      <c r="BQ5951" s="20"/>
      <c r="BR5951" s="20"/>
      <c r="BS5951" s="20"/>
      <c r="BT5951" s="20"/>
      <c r="BU5951" s="20"/>
      <c r="BV5951" s="20"/>
      <c r="BW5951" s="20"/>
      <c r="BX5951" s="20"/>
      <c r="BY5951" s="20"/>
      <c r="BZ5951" s="20"/>
      <c r="CA5951" s="20"/>
      <c r="CB5951" s="20"/>
      <c r="CC5951" s="20"/>
      <c r="CD5951" s="20"/>
      <c r="CE5951" s="20"/>
      <c r="CF5951" s="20"/>
      <c r="CG5951" s="20"/>
      <c r="CH5951" s="20"/>
      <c r="CI5951" s="20"/>
      <c r="CJ5951" s="20"/>
      <c r="CK5951" s="20"/>
      <c r="CL5951" s="20"/>
      <c r="CM5951" s="20"/>
      <c r="CN5951" s="20"/>
      <c r="CO5951" s="20"/>
      <c r="CP5951" s="20"/>
      <c r="CQ5951" s="20"/>
      <c r="CR5951" s="20"/>
      <c r="CS5951" s="20"/>
      <c r="CT5951" s="20"/>
      <c r="CU5951" s="20"/>
      <c r="CV5951" s="20"/>
      <c r="CW5951" s="20"/>
      <c r="CX5951" s="20"/>
      <c r="CY5951" s="20"/>
      <c r="CZ5951" s="20"/>
      <c r="DA5951" s="20"/>
      <c r="DB5951" s="20"/>
      <c r="DC5951" s="20"/>
      <c r="DD5951" s="20"/>
      <c r="DE5951" s="20"/>
      <c r="DF5951" s="20"/>
      <c r="DG5951" s="20"/>
      <c r="DH5951" s="20"/>
      <c r="DI5951" s="20"/>
      <c r="DJ5951" s="20"/>
      <c r="DK5951" s="20"/>
      <c r="DL5951" s="20"/>
      <c r="DM5951" s="20"/>
      <c r="DN5951" s="20"/>
      <c r="DO5951" s="20"/>
      <c r="DP5951" s="20"/>
      <c r="DQ5951" s="20"/>
      <c r="DR5951" s="20"/>
      <c r="DS5951" s="20"/>
      <c r="DT5951" s="20"/>
      <c r="DU5951" s="20"/>
      <c r="DV5951" s="20"/>
      <c r="DW5951" s="20"/>
      <c r="DX5951" s="20"/>
      <c r="DY5951" s="20"/>
    </row>
    <row r="5952" spans="2:129" x14ac:dyDescent="0.15">
      <c r="B5952" s="77" t="s">
        <v>2153</v>
      </c>
      <c r="C5952" s="106">
        <v>1</v>
      </c>
      <c r="D5952" s="145" t="s">
        <v>38</v>
      </c>
      <c r="E5952" s="285" t="s">
        <v>2154</v>
      </c>
      <c r="F5952" s="285">
        <f t="shared" si="813"/>
        <v>0.13192246737000002</v>
      </c>
      <c r="G5952" s="285">
        <f t="shared" si="814"/>
        <v>1.0077476219999999E-2</v>
      </c>
      <c r="H5952" s="285">
        <f t="shared" si="815"/>
        <v>3.0851284100000001E-2</v>
      </c>
      <c r="I5952" s="285">
        <f t="shared" si="816"/>
        <v>2.8473620500000002E-3</v>
      </c>
      <c r="J5952" s="285">
        <v>8.8146345000000001E-2</v>
      </c>
      <c r="K5952" s="285">
        <v>2.8086414000000001E-2</v>
      </c>
      <c r="L5952" s="285">
        <v>1.6353825000000001E-3</v>
      </c>
      <c r="M5952" s="285">
        <v>2.6315791999999998E-4</v>
      </c>
      <c r="N5952" s="285">
        <v>8.2998510000000005E-3</v>
      </c>
      <c r="O5952" s="285">
        <v>1.5144672999999999E-3</v>
      </c>
      <c r="P5952" s="285">
        <v>1.1294876E-3</v>
      </c>
      <c r="Q5952" s="285">
        <v>5.0256365000000004E-4</v>
      </c>
      <c r="R5952" s="285">
        <v>0</v>
      </c>
      <c r="S5952" s="285">
        <v>0</v>
      </c>
      <c r="T5952" s="285">
        <v>0</v>
      </c>
      <c r="U5952" s="285">
        <v>2.3447984000000001E-3</v>
      </c>
      <c r="V5952" s="110"/>
      <c r="W5952" s="89">
        <f t="shared" si="820"/>
        <v>0.65293588888888887</v>
      </c>
      <c r="X5952" s="248">
        <v>-13.987360000000001</v>
      </c>
      <c r="Y5952" s="248">
        <v>-7.1320927000000003</v>
      </c>
      <c r="Z5952" s="248">
        <v>-5.1201797999999998</v>
      </c>
      <c r="AA5952" s="248">
        <v>-8.9338863000000004E-4</v>
      </c>
      <c r="AB5952" s="248">
        <v>-0.59553820000000002</v>
      </c>
      <c r="AC5952" s="248">
        <v>-0.27492048000000002</v>
      </c>
      <c r="AD5952" s="248">
        <v>-0.86373526</v>
      </c>
      <c r="AE5952" s="250">
        <v>1.2910136999999999E-6</v>
      </c>
      <c r="AF5952" s="250">
        <v>3.3597154999999999E-9</v>
      </c>
      <c r="AG5952" s="78">
        <v>2.9296396999999998E-2</v>
      </c>
      <c r="AH5952" s="85"/>
      <c r="AI5952" s="85"/>
      <c r="AJ5952" s="85"/>
      <c r="AK5952" s="85"/>
      <c r="AL5952" s="85"/>
      <c r="AM5952" s="85"/>
      <c r="AN5952" s="85"/>
      <c r="AS5952" s="20"/>
      <c r="AT5952" s="20"/>
      <c r="AU5952" s="20"/>
      <c r="AV5952" s="20"/>
      <c r="AW5952" s="20"/>
      <c r="AX5952" s="20"/>
      <c r="AY5952" s="20"/>
      <c r="AZ5952" s="20"/>
      <c r="BA5952" s="20"/>
      <c r="BB5952" s="20"/>
      <c r="BC5952" s="20"/>
      <c r="BD5952" s="20"/>
      <c r="BE5952" s="20"/>
      <c r="BF5952" s="20"/>
      <c r="BG5952" s="20"/>
      <c r="BH5952" s="20"/>
      <c r="BI5952" s="20"/>
      <c r="BJ5952" s="20"/>
      <c r="BK5952" s="20"/>
      <c r="BL5952" s="20"/>
      <c r="BM5952" s="20"/>
      <c r="BN5952" s="20"/>
      <c r="BO5952" s="20"/>
      <c r="BP5952" s="20"/>
      <c r="BQ5952" s="20"/>
      <c r="BR5952" s="20"/>
      <c r="BS5952" s="20"/>
      <c r="BT5952" s="20"/>
      <c r="BU5952" s="20"/>
      <c r="BV5952" s="20"/>
      <c r="BW5952" s="20"/>
      <c r="BX5952" s="20"/>
      <c r="BY5952" s="20"/>
      <c r="BZ5952" s="20"/>
      <c r="CA5952" s="20"/>
      <c r="CB5952" s="20"/>
      <c r="CC5952" s="20"/>
      <c r="CD5952" s="20"/>
      <c r="CE5952" s="20"/>
      <c r="CF5952" s="20"/>
      <c r="CG5952" s="20"/>
      <c r="CH5952" s="20"/>
      <c r="CI5952" s="20"/>
      <c r="CJ5952" s="20"/>
      <c r="CK5952" s="20"/>
      <c r="CL5952" s="20"/>
      <c r="CM5952" s="20"/>
      <c r="CN5952" s="20"/>
      <c r="CO5952" s="20"/>
      <c r="CP5952" s="20"/>
      <c r="CQ5952" s="20"/>
      <c r="CR5952" s="20"/>
      <c r="CS5952" s="20"/>
      <c r="CT5952" s="20"/>
      <c r="CU5952" s="20"/>
      <c r="CV5952" s="20"/>
      <c r="CW5952" s="20"/>
      <c r="CX5952" s="20"/>
      <c r="CY5952" s="20"/>
      <c r="CZ5952" s="20"/>
      <c r="DA5952" s="20"/>
      <c r="DB5952" s="20"/>
      <c r="DC5952" s="20"/>
      <c r="DD5952" s="20"/>
      <c r="DE5952" s="20"/>
      <c r="DF5952" s="20"/>
      <c r="DG5952" s="20"/>
      <c r="DH5952" s="20"/>
      <c r="DI5952" s="20"/>
      <c r="DJ5952" s="20"/>
      <c r="DK5952" s="20"/>
      <c r="DL5952" s="20"/>
      <c r="DM5952" s="20"/>
      <c r="DN5952" s="20"/>
      <c r="DO5952" s="20"/>
      <c r="DP5952" s="20"/>
      <c r="DQ5952" s="20"/>
      <c r="DR5952" s="20"/>
      <c r="DS5952" s="20"/>
      <c r="DT5952" s="20"/>
      <c r="DU5952" s="20"/>
      <c r="DV5952" s="20"/>
      <c r="DW5952" s="20"/>
      <c r="DX5952" s="20"/>
      <c r="DY5952" s="20"/>
    </row>
    <row r="5953" spans="1:129" x14ac:dyDescent="0.15">
      <c r="B5953" s="77" t="s">
        <v>2155</v>
      </c>
      <c r="C5953" s="75"/>
      <c r="D5953" s="145" t="s">
        <v>38</v>
      </c>
      <c r="E5953" s="285" t="s">
        <v>2156</v>
      </c>
      <c r="F5953" s="285">
        <f t="shared" si="813"/>
        <v>-0.10168796876</v>
      </c>
      <c r="G5953" s="285">
        <f t="shared" si="814"/>
        <v>-7.7678814799999997E-3</v>
      </c>
      <c r="H5953" s="285">
        <f t="shared" si="815"/>
        <v>-2.3780667599999996E-2</v>
      </c>
      <c r="I5953" s="285">
        <f t="shared" si="816"/>
        <v>-2.19479268E-3</v>
      </c>
      <c r="J5953" s="285">
        <v>-6.7944626999999994E-2</v>
      </c>
      <c r="K5953" s="285">
        <v>-2.1649460999999998E-2</v>
      </c>
      <c r="L5953" s="285">
        <v>-1.2605793000000001E-3</v>
      </c>
      <c r="M5953" s="285">
        <v>-2.0284637999999999E-4</v>
      </c>
      <c r="N5953" s="285">
        <v>-6.3976592999999997E-3</v>
      </c>
      <c r="O5953" s="285">
        <v>-1.1673758000000001E-3</v>
      </c>
      <c r="P5953" s="285">
        <v>-8.7062730000000001E-4</v>
      </c>
      <c r="Q5953" s="285">
        <v>-3.8738417999999999E-4</v>
      </c>
      <c r="R5953" s="285">
        <v>0</v>
      </c>
      <c r="S5953" s="285">
        <v>0</v>
      </c>
      <c r="T5953" s="285">
        <v>0</v>
      </c>
      <c r="U5953" s="285">
        <v>-1.8074085000000001E-3</v>
      </c>
      <c r="V5953" s="110"/>
      <c r="W5953" s="89">
        <f t="shared" si="820"/>
        <v>-0.50329353333333327</v>
      </c>
      <c r="X5953" s="248">
        <v>-13.250437</v>
      </c>
      <c r="Y5953" s="248">
        <v>-6.7563390999999999</v>
      </c>
      <c r="Z5953" s="248">
        <v>-4.8504236000000001</v>
      </c>
      <c r="AA5953" s="248">
        <v>-8.4632054000000003E-4</v>
      </c>
      <c r="AB5953" s="248">
        <v>-0.56416231999999999</v>
      </c>
      <c r="AC5953" s="248">
        <v>-0.26043632</v>
      </c>
      <c r="AD5953" s="248">
        <v>-0.81822945000000002</v>
      </c>
      <c r="AE5953" s="250">
        <v>-9.9513423999999991E-7</v>
      </c>
      <c r="AF5953" s="250">
        <v>-2.5897230000000002E-9</v>
      </c>
      <c r="AG5953" s="78">
        <v>-2.2582135999999999E-2</v>
      </c>
      <c r="AH5953" s="85"/>
      <c r="AI5953" s="85"/>
      <c r="AJ5953" s="85"/>
      <c r="AK5953" s="85"/>
      <c r="AL5953" s="85"/>
      <c r="AM5953" s="85"/>
      <c r="AN5953" s="85"/>
      <c r="AS5953" s="20"/>
      <c r="AT5953" s="20"/>
      <c r="AU5953" s="20"/>
      <c r="AV5953" s="20"/>
      <c r="AW5953" s="20"/>
      <c r="AX5953" s="20"/>
      <c r="AY5953" s="20"/>
      <c r="AZ5953" s="20"/>
      <c r="BA5953" s="20"/>
      <c r="BB5953" s="20"/>
      <c r="BC5953" s="20"/>
      <c r="BD5953" s="20"/>
      <c r="BE5953" s="20"/>
      <c r="BF5953" s="20"/>
      <c r="BG5953" s="20"/>
      <c r="BH5953" s="20"/>
      <c r="BI5953" s="20"/>
      <c r="BJ5953" s="20"/>
      <c r="BK5953" s="20"/>
      <c r="BL5953" s="20"/>
      <c r="BM5953" s="20"/>
      <c r="BN5953" s="20"/>
      <c r="BO5953" s="20"/>
      <c r="BP5953" s="20"/>
      <c r="BQ5953" s="20"/>
      <c r="BR5953" s="20"/>
      <c r="BS5953" s="20"/>
      <c r="BT5953" s="20"/>
      <c r="BU5953" s="20"/>
      <c r="BV5953" s="20"/>
      <c r="BW5953" s="20"/>
      <c r="BX5953" s="20"/>
      <c r="BY5953" s="20"/>
      <c r="BZ5953" s="20"/>
      <c r="CA5953" s="20"/>
      <c r="CB5953" s="20"/>
      <c r="CC5953" s="20"/>
      <c r="CD5953" s="20"/>
      <c r="CE5953" s="20"/>
      <c r="CF5953" s="20"/>
      <c r="CG5953" s="20"/>
      <c r="CH5953" s="20"/>
      <c r="CI5953" s="20"/>
      <c r="CJ5953" s="20"/>
      <c r="CK5953" s="20"/>
      <c r="CL5953" s="20"/>
      <c r="CM5953" s="20"/>
      <c r="CN5953" s="20"/>
      <c r="CO5953" s="20"/>
      <c r="CP5953" s="20"/>
      <c r="CQ5953" s="20"/>
      <c r="CR5953" s="20"/>
      <c r="CS5953" s="20"/>
      <c r="CT5953" s="20"/>
      <c r="CU5953" s="20"/>
      <c r="CV5953" s="20"/>
      <c r="CW5953" s="20"/>
      <c r="CX5953" s="20"/>
      <c r="CY5953" s="20"/>
      <c r="CZ5953" s="20"/>
      <c r="DA5953" s="20"/>
      <c r="DB5953" s="20"/>
      <c r="DC5953" s="20"/>
      <c r="DD5953" s="20"/>
      <c r="DE5953" s="20"/>
      <c r="DF5953" s="20"/>
      <c r="DG5953" s="20"/>
      <c r="DH5953" s="20"/>
      <c r="DI5953" s="20"/>
      <c r="DJ5953" s="20"/>
      <c r="DK5953" s="20"/>
      <c r="DL5953" s="20"/>
      <c r="DM5953" s="20"/>
      <c r="DN5953" s="20"/>
      <c r="DO5953" s="20"/>
      <c r="DP5953" s="20"/>
      <c r="DQ5953" s="20"/>
      <c r="DR5953" s="20"/>
      <c r="DS5953" s="20"/>
      <c r="DT5953" s="20"/>
      <c r="DU5953" s="20"/>
      <c r="DV5953" s="20"/>
      <c r="DW5953" s="20"/>
      <c r="DX5953" s="20"/>
      <c r="DY5953" s="20"/>
    </row>
    <row r="5954" spans="1:129" x14ac:dyDescent="0.15">
      <c r="A5954" s="61" t="s">
        <v>2157</v>
      </c>
      <c r="B5954" s="67" t="s">
        <v>2158</v>
      </c>
      <c r="C5954" s="83" t="s">
        <v>2159</v>
      </c>
      <c r="D5954" s="75"/>
      <c r="E5954" s="73"/>
      <c r="F5954" s="246">
        <f t="shared" si="813"/>
        <v>0</v>
      </c>
      <c r="G5954" s="246">
        <f t="shared" si="814"/>
        <v>0</v>
      </c>
      <c r="H5954" s="246">
        <f t="shared" si="815"/>
        <v>0</v>
      </c>
      <c r="I5954" s="246">
        <f t="shared" si="816"/>
        <v>0</v>
      </c>
      <c r="J5954" s="246"/>
      <c r="K5954" s="246"/>
      <c r="L5954" s="246"/>
      <c r="M5954" s="246"/>
      <c r="N5954" s="246"/>
      <c r="O5954" s="246"/>
      <c r="P5954" s="246"/>
      <c r="Q5954" s="246"/>
      <c r="R5954" s="246"/>
      <c r="S5954" s="246"/>
      <c r="T5954" s="246"/>
      <c r="U5954" s="246"/>
      <c r="V5954" s="246"/>
      <c r="W5954" s="246"/>
      <c r="X5954" s="247"/>
      <c r="Y5954" s="247"/>
      <c r="Z5954" s="247"/>
      <c r="AA5954" s="247"/>
      <c r="AB5954" s="247"/>
      <c r="AC5954" s="247"/>
      <c r="AD5954" s="247"/>
      <c r="AE5954" s="70"/>
      <c r="AF5954" s="70"/>
      <c r="AG5954" s="70"/>
      <c r="AH5954" s="85"/>
      <c r="AI5954" s="85"/>
      <c r="AJ5954" s="85"/>
      <c r="AK5954" s="85"/>
      <c r="AL5954" s="85"/>
      <c r="AM5954" s="85"/>
      <c r="AN5954" s="85"/>
      <c r="AS5954" s="20"/>
      <c r="AT5954" s="20"/>
      <c r="AU5954" s="20"/>
      <c r="AV5954" s="20"/>
      <c r="AW5954" s="20"/>
      <c r="AX5954" s="20"/>
      <c r="AY5954" s="20"/>
      <c r="AZ5954" s="20"/>
      <c r="BA5954" s="20"/>
      <c r="BB5954" s="20"/>
      <c r="BC5954" s="20"/>
      <c r="BD5954" s="20"/>
      <c r="BE5954" s="20"/>
      <c r="BF5954" s="20"/>
      <c r="BG5954" s="20"/>
      <c r="BH5954" s="20"/>
      <c r="BI5954" s="20"/>
      <c r="BJ5954" s="20"/>
      <c r="BK5954" s="20"/>
      <c r="BL5954" s="20"/>
      <c r="BM5954" s="20"/>
      <c r="BN5954" s="20"/>
      <c r="BO5954" s="20"/>
      <c r="BP5954" s="20"/>
      <c r="BQ5954" s="20"/>
      <c r="BR5954" s="20"/>
      <c r="BS5954" s="20"/>
      <c r="BT5954" s="20"/>
      <c r="BU5954" s="20"/>
      <c r="BV5954" s="20"/>
      <c r="BW5954" s="20"/>
      <c r="BX5954" s="20"/>
      <c r="BY5954" s="20"/>
      <c r="BZ5954" s="20"/>
      <c r="CA5954" s="20"/>
      <c r="CB5954" s="20"/>
      <c r="CC5954" s="20"/>
      <c r="CD5954" s="20"/>
      <c r="CE5954" s="20"/>
      <c r="CF5954" s="20"/>
      <c r="CG5954" s="20"/>
      <c r="CH5954" s="20"/>
      <c r="CI5954" s="20"/>
      <c r="CJ5954" s="20"/>
      <c r="CK5954" s="20"/>
      <c r="CL5954" s="20"/>
      <c r="CM5954" s="20"/>
      <c r="CN5954" s="20"/>
      <c r="CO5954" s="20"/>
      <c r="CP5954" s="20"/>
      <c r="CQ5954" s="20"/>
      <c r="CR5954" s="20"/>
      <c r="CS5954" s="20"/>
      <c r="CT5954" s="20"/>
      <c r="CU5954" s="20"/>
      <c r="CV5954" s="20"/>
      <c r="CW5954" s="20"/>
      <c r="CX5954" s="20"/>
      <c r="CY5954" s="20"/>
      <c r="CZ5954" s="20"/>
      <c r="DA5954" s="20"/>
      <c r="DB5954" s="20"/>
      <c r="DC5954" s="20"/>
      <c r="DD5954" s="20"/>
      <c r="DE5954" s="20"/>
      <c r="DF5954" s="20"/>
      <c r="DG5954" s="20"/>
      <c r="DH5954" s="20"/>
      <c r="DI5954" s="20"/>
      <c r="DJ5954" s="20"/>
      <c r="DK5954" s="20"/>
      <c r="DL5954" s="20"/>
      <c r="DM5954" s="20"/>
      <c r="DN5954" s="20"/>
      <c r="DO5954" s="20"/>
      <c r="DP5954" s="20"/>
      <c r="DQ5954" s="20"/>
      <c r="DR5954" s="20"/>
      <c r="DS5954" s="20"/>
      <c r="DT5954" s="20"/>
      <c r="DU5954" s="20"/>
      <c r="DV5954" s="20"/>
      <c r="DW5954" s="20"/>
      <c r="DX5954" s="20"/>
      <c r="DY5954" s="20"/>
    </row>
    <row r="5955" spans="1:129" x14ac:dyDescent="0.15">
      <c r="B5955" s="77" t="s">
        <v>2160</v>
      </c>
      <c r="C5955" s="106">
        <v>1</v>
      </c>
      <c r="D5955" s="145" t="s">
        <v>38</v>
      </c>
      <c r="E5955" s="285" t="s">
        <v>2161</v>
      </c>
      <c r="F5955" s="285">
        <f t="shared" si="813"/>
        <v>0.23915705081999999</v>
      </c>
      <c r="G5955" s="285">
        <f t="shared" si="814"/>
        <v>1.8269060740000002E-2</v>
      </c>
      <c r="H5955" s="285">
        <f t="shared" si="815"/>
        <v>5.5929079399999998E-2</v>
      </c>
      <c r="I5955" s="285">
        <f t="shared" si="816"/>
        <v>5.1618706799999997E-3</v>
      </c>
      <c r="J5955" s="285">
        <v>0.15979704</v>
      </c>
      <c r="K5955" s="285">
        <v>5.0916755000000001E-2</v>
      </c>
      <c r="L5955" s="285">
        <v>2.9647206999999999E-3</v>
      </c>
      <c r="M5955" s="285">
        <v>4.7706864000000002E-4</v>
      </c>
      <c r="N5955" s="285">
        <v>1.5046474000000001E-2</v>
      </c>
      <c r="O5955" s="285">
        <v>2.7455181000000002E-3</v>
      </c>
      <c r="P5955" s="285">
        <v>2.0476037000000001E-3</v>
      </c>
      <c r="Q5955" s="285">
        <v>9.1107788E-4</v>
      </c>
      <c r="R5955" s="285">
        <v>0</v>
      </c>
      <c r="S5955" s="285">
        <v>0</v>
      </c>
      <c r="T5955" s="285">
        <v>0</v>
      </c>
      <c r="U5955" s="285">
        <v>4.2507928E-3</v>
      </c>
      <c r="V5955" s="110"/>
      <c r="W5955" s="89">
        <f>J5955/0.135</f>
        <v>1.1836817777777777</v>
      </c>
      <c r="X5955" s="248">
        <v>-23.964158999999999</v>
      </c>
      <c r="Y5955" s="248">
        <v>-12.219219000000001</v>
      </c>
      <c r="Z5955" s="248">
        <v>-8.7722633999999999</v>
      </c>
      <c r="AA5955" s="248">
        <v>-1.5306181999999999E-3</v>
      </c>
      <c r="AB5955" s="248">
        <v>-1.0203192000000001</v>
      </c>
      <c r="AC5955" s="248">
        <v>-0.47101370999999997</v>
      </c>
      <c r="AD5955" s="248">
        <v>-1.4798138999999999</v>
      </c>
      <c r="AE5955" s="250">
        <v>2.340428E-6</v>
      </c>
      <c r="AF5955" s="250">
        <v>6.0906959999999996E-9</v>
      </c>
      <c r="AG5955" s="78">
        <v>5.3110286E-2</v>
      </c>
      <c r="AH5955" s="85"/>
      <c r="AI5955" s="85"/>
      <c r="AJ5955" s="85"/>
      <c r="AK5955" s="85"/>
      <c r="AL5955" s="85"/>
      <c r="AM5955" s="85"/>
      <c r="AN5955" s="85"/>
      <c r="AS5955" s="20"/>
      <c r="AT5955" s="20"/>
      <c r="AU5955" s="20"/>
      <c r="AV5955" s="20"/>
      <c r="AW5955" s="20"/>
      <c r="AX5955" s="20"/>
      <c r="AY5955" s="20"/>
      <c r="AZ5955" s="20"/>
      <c r="BA5955" s="20"/>
      <c r="BB5955" s="20"/>
      <c r="BC5955" s="20"/>
      <c r="BD5955" s="20"/>
      <c r="BE5955" s="20"/>
      <c r="BF5955" s="20"/>
      <c r="BG5955" s="20"/>
      <c r="BH5955" s="20"/>
      <c r="BI5955" s="20"/>
      <c r="BJ5955" s="20"/>
      <c r="BK5955" s="20"/>
      <c r="BL5955" s="20"/>
      <c r="BM5955" s="20"/>
      <c r="BN5955" s="20"/>
      <c r="BO5955" s="20"/>
      <c r="BP5955" s="20"/>
      <c r="BQ5955" s="20"/>
      <c r="BR5955" s="20"/>
      <c r="BS5955" s="20"/>
      <c r="BT5955" s="20"/>
      <c r="BU5955" s="20"/>
      <c r="BV5955" s="20"/>
      <c r="BW5955" s="20"/>
      <c r="BX5955" s="20"/>
      <c r="BY5955" s="20"/>
      <c r="BZ5955" s="20"/>
      <c r="CA5955" s="20"/>
      <c r="CB5955" s="20"/>
      <c r="CC5955" s="20"/>
      <c r="CD5955" s="20"/>
      <c r="CE5955" s="20"/>
      <c r="CF5955" s="20"/>
      <c r="CG5955" s="20"/>
      <c r="CH5955" s="20"/>
      <c r="CI5955" s="20"/>
      <c r="CJ5955" s="20"/>
      <c r="CK5955" s="20"/>
      <c r="CL5955" s="20"/>
      <c r="CM5955" s="20"/>
      <c r="CN5955" s="20"/>
      <c r="CO5955" s="20"/>
      <c r="CP5955" s="20"/>
      <c r="CQ5955" s="20"/>
      <c r="CR5955" s="20"/>
      <c r="CS5955" s="20"/>
      <c r="CT5955" s="20"/>
      <c r="CU5955" s="20"/>
      <c r="CV5955" s="20"/>
      <c r="CW5955" s="20"/>
      <c r="CX5955" s="20"/>
      <c r="CY5955" s="20"/>
      <c r="CZ5955" s="20"/>
      <c r="DA5955" s="20"/>
      <c r="DB5955" s="20"/>
      <c r="DC5955" s="20"/>
      <c r="DD5955" s="20"/>
      <c r="DE5955" s="20"/>
      <c r="DF5955" s="20"/>
      <c r="DG5955" s="20"/>
      <c r="DH5955" s="20"/>
      <c r="DI5955" s="20"/>
      <c r="DJ5955" s="20"/>
      <c r="DK5955" s="20"/>
      <c r="DL5955" s="20"/>
      <c r="DM5955" s="20"/>
      <c r="DN5955" s="20"/>
      <c r="DO5955" s="20"/>
      <c r="DP5955" s="20"/>
      <c r="DQ5955" s="20"/>
      <c r="DR5955" s="20"/>
      <c r="DS5955" s="20"/>
      <c r="DT5955" s="20"/>
      <c r="DU5955" s="20"/>
      <c r="DV5955" s="20"/>
      <c r="DW5955" s="20"/>
      <c r="DX5955" s="20"/>
      <c r="DY5955" s="20"/>
    </row>
    <row r="5956" spans="1:129" x14ac:dyDescent="0.15">
      <c r="B5956" s="77" t="s">
        <v>2162</v>
      </c>
      <c r="C5956" s="75"/>
      <c r="D5956" s="145" t="s">
        <v>38</v>
      </c>
      <c r="E5956" s="285" t="s">
        <v>2163</v>
      </c>
      <c r="F5956" s="285">
        <f t="shared" ref="F5956:F6019" si="821">G5956+H5956+I5956+J5956</f>
        <v>0.30821786161999998</v>
      </c>
      <c r="G5956" s="285">
        <f t="shared" ref="G5956:G6019" si="822">M5956+N5956+O5956</f>
        <v>2.3544573519999997E-2</v>
      </c>
      <c r="H5956" s="285">
        <f t="shared" ref="H5956:H6019" si="823">K5956+L5956+P5956</f>
        <v>7.2079586299999998E-2</v>
      </c>
      <c r="I5956" s="285">
        <f t="shared" ref="I5956:I6019" si="824">Q5956+IF(R5956="x",0,R5956)+IF(S5956="x",0,S5956)+IF(T5956="x",0,T5956)+U5956</f>
        <v>6.6524518000000005E-3</v>
      </c>
      <c r="J5956" s="285">
        <v>0.20594124999999999</v>
      </c>
      <c r="K5956" s="285">
        <v>6.5619864999999999E-2</v>
      </c>
      <c r="L5956" s="285">
        <v>3.8208360000000002E-3</v>
      </c>
      <c r="M5956" s="285">
        <v>6.1483062000000004E-4</v>
      </c>
      <c r="N5956" s="285">
        <v>1.9391407999999999E-2</v>
      </c>
      <c r="O5956" s="285">
        <v>3.5383349000000001E-3</v>
      </c>
      <c r="P5956" s="285">
        <v>2.6388853000000002E-3</v>
      </c>
      <c r="Q5956" s="285">
        <v>1.1741677000000001E-3</v>
      </c>
      <c r="R5956" s="285">
        <v>0</v>
      </c>
      <c r="S5956" s="285">
        <v>0</v>
      </c>
      <c r="T5956" s="285">
        <v>0</v>
      </c>
      <c r="U5956" s="285">
        <v>5.4782841000000004E-3</v>
      </c>
      <c r="V5956" s="110"/>
      <c r="W5956" s="89">
        <f>J5956/0.135</f>
        <v>1.5254907407407405</v>
      </c>
      <c r="X5956" s="248">
        <v>-25.168745000000001</v>
      </c>
      <c r="Y5956" s="248">
        <v>-12.833430999999999</v>
      </c>
      <c r="Z5956" s="248">
        <v>-9.2132109999999994</v>
      </c>
      <c r="AA5956" s="248">
        <v>-1.6075563999999999E-3</v>
      </c>
      <c r="AB5956" s="248">
        <v>-1.0716067</v>
      </c>
      <c r="AC5956" s="248">
        <v>-0.49468972999999999</v>
      </c>
      <c r="AD5956" s="248">
        <v>-1.5541984</v>
      </c>
      <c r="AE5956" s="250">
        <v>3.0162677999999999E-6</v>
      </c>
      <c r="AF5956" s="250">
        <v>7.8494917999999993E-9</v>
      </c>
      <c r="AG5956" s="78">
        <v>6.8446815999999994E-2</v>
      </c>
      <c r="AH5956" s="85"/>
      <c r="AI5956" s="85"/>
      <c r="AJ5956" s="85"/>
      <c r="AK5956" s="85"/>
      <c r="AL5956" s="85"/>
      <c r="AM5956" s="85"/>
      <c r="AN5956" s="85"/>
      <c r="AS5956" s="20"/>
      <c r="AT5956" s="20"/>
      <c r="AU5956" s="20"/>
      <c r="AV5956" s="20"/>
      <c r="AW5956" s="20"/>
      <c r="AX5956" s="20"/>
      <c r="AY5956" s="20"/>
      <c r="AZ5956" s="20"/>
      <c r="BA5956" s="20"/>
      <c r="BB5956" s="20"/>
      <c r="BC5956" s="20"/>
      <c r="BD5956" s="20"/>
      <c r="BE5956" s="20"/>
      <c r="BF5956" s="20"/>
      <c r="BG5956" s="20"/>
      <c r="BH5956" s="20"/>
      <c r="BI5956" s="20"/>
      <c r="BJ5956" s="20"/>
      <c r="BK5956" s="20"/>
      <c r="BL5956" s="20"/>
      <c r="BM5956" s="20"/>
      <c r="BN5956" s="20"/>
      <c r="BO5956" s="20"/>
      <c r="BP5956" s="20"/>
      <c r="BQ5956" s="20"/>
      <c r="BR5956" s="20"/>
      <c r="BS5956" s="20"/>
      <c r="BT5956" s="20"/>
      <c r="BU5956" s="20"/>
      <c r="BV5956" s="20"/>
      <c r="BW5956" s="20"/>
      <c r="BX5956" s="20"/>
      <c r="BY5956" s="20"/>
      <c r="BZ5956" s="20"/>
      <c r="CA5956" s="20"/>
      <c r="CB5956" s="20"/>
      <c r="CC5956" s="20"/>
      <c r="CD5956" s="20"/>
      <c r="CE5956" s="20"/>
      <c r="CF5956" s="20"/>
      <c r="CG5956" s="20"/>
      <c r="CH5956" s="20"/>
      <c r="CI5956" s="20"/>
      <c r="CJ5956" s="20"/>
      <c r="CK5956" s="20"/>
      <c r="CL5956" s="20"/>
      <c r="CM5956" s="20"/>
      <c r="CN5956" s="20"/>
      <c r="CO5956" s="20"/>
      <c r="CP5956" s="20"/>
      <c r="CQ5956" s="20"/>
      <c r="CR5956" s="20"/>
      <c r="CS5956" s="20"/>
      <c r="CT5956" s="20"/>
      <c r="CU5956" s="20"/>
      <c r="CV5956" s="20"/>
      <c r="CW5956" s="20"/>
      <c r="CX5956" s="20"/>
      <c r="CY5956" s="20"/>
      <c r="CZ5956" s="20"/>
      <c r="DA5956" s="20"/>
      <c r="DB5956" s="20"/>
      <c r="DC5956" s="20"/>
      <c r="DD5956" s="20"/>
      <c r="DE5956" s="20"/>
      <c r="DF5956" s="20"/>
      <c r="DG5956" s="20"/>
      <c r="DH5956" s="20"/>
      <c r="DI5956" s="20"/>
      <c r="DJ5956" s="20"/>
      <c r="DK5956" s="20"/>
      <c r="DL5956" s="20"/>
      <c r="DM5956" s="20"/>
      <c r="DN5956" s="20"/>
      <c r="DO5956" s="20"/>
      <c r="DP5956" s="20"/>
      <c r="DQ5956" s="20"/>
      <c r="DR5956" s="20"/>
      <c r="DS5956" s="20"/>
      <c r="DT5956" s="20"/>
      <c r="DU5956" s="20"/>
      <c r="DV5956" s="20"/>
      <c r="DW5956" s="20"/>
      <c r="DX5956" s="20"/>
      <c r="DY5956" s="20"/>
    </row>
    <row r="5957" spans="1:129" x14ac:dyDescent="0.15">
      <c r="B5957" s="77" t="s">
        <v>2164</v>
      </c>
      <c r="C5957" s="75"/>
      <c r="D5957" s="145" t="s">
        <v>38</v>
      </c>
      <c r="E5957" s="285" t="s">
        <v>2165</v>
      </c>
      <c r="F5957" s="285">
        <f t="shared" si="821"/>
        <v>0.26449747892999997</v>
      </c>
      <c r="G5957" s="285">
        <f t="shared" si="822"/>
        <v>2.020480023E-2</v>
      </c>
      <c r="H5957" s="285">
        <f t="shared" si="823"/>
        <v>6.1855170399999999E-2</v>
      </c>
      <c r="I5957" s="285">
        <f t="shared" si="824"/>
        <v>5.7088082999999998E-3</v>
      </c>
      <c r="J5957" s="285">
        <v>0.17672869999999999</v>
      </c>
      <c r="K5957" s="285">
        <v>5.6311753999999999E-2</v>
      </c>
      <c r="L5957" s="285">
        <v>3.2788543E-3</v>
      </c>
      <c r="M5957" s="285">
        <v>5.2761753000000002E-4</v>
      </c>
      <c r="N5957" s="285">
        <v>1.6640756999999999E-2</v>
      </c>
      <c r="O5957" s="285">
        <v>3.0364257E-3</v>
      </c>
      <c r="P5957" s="285">
        <v>2.2645620999999999E-3</v>
      </c>
      <c r="Q5957" s="285">
        <v>1.0076131999999999E-3</v>
      </c>
      <c r="R5957" s="285">
        <v>0</v>
      </c>
      <c r="S5957" s="285">
        <v>0</v>
      </c>
      <c r="T5957" s="285">
        <v>0</v>
      </c>
      <c r="U5957" s="285">
        <v>4.7011950999999996E-3</v>
      </c>
      <c r="V5957" s="110"/>
      <c r="W5957" s="89">
        <f>J5957/0.135</f>
        <v>1.3091014814814814</v>
      </c>
      <c r="X5957" s="248">
        <v>-22.362770000000001</v>
      </c>
      <c r="Y5957" s="248">
        <v>-11.402677000000001</v>
      </c>
      <c r="Z5957" s="248">
        <v>-8.1860625000000002</v>
      </c>
      <c r="AA5957" s="248">
        <v>-1.4283356E-3</v>
      </c>
      <c r="AB5957" s="248">
        <v>-0.95213705999999998</v>
      </c>
      <c r="AC5957" s="248">
        <v>-0.43953850999999999</v>
      </c>
      <c r="AD5957" s="248">
        <v>-1.3809263000000001</v>
      </c>
      <c r="AE5957" s="250">
        <v>2.5884133E-6</v>
      </c>
      <c r="AF5957" s="250">
        <v>6.7360495E-9</v>
      </c>
      <c r="AG5957" s="78">
        <v>5.8737706000000001E-2</v>
      </c>
      <c r="AH5957" s="85"/>
      <c r="AI5957" s="85"/>
      <c r="AJ5957" s="85"/>
      <c r="AK5957" s="85"/>
      <c r="AL5957" s="85"/>
      <c r="AM5957" s="85"/>
      <c r="AN5957" s="85"/>
      <c r="AS5957" s="20"/>
      <c r="AT5957" s="20"/>
      <c r="AU5957" s="20"/>
      <c r="AV5957" s="20"/>
      <c r="AW5957" s="20"/>
      <c r="AX5957" s="20"/>
      <c r="AY5957" s="20"/>
      <c r="AZ5957" s="20"/>
      <c r="BA5957" s="20"/>
      <c r="BB5957" s="20"/>
      <c r="BC5957" s="20"/>
      <c r="BD5957" s="20"/>
      <c r="BE5957" s="20"/>
      <c r="BF5957" s="20"/>
      <c r="BG5957" s="20"/>
      <c r="BH5957" s="20"/>
      <c r="BI5957" s="20"/>
      <c r="BJ5957" s="20"/>
      <c r="BK5957" s="20"/>
      <c r="BL5957" s="20"/>
      <c r="BM5957" s="20"/>
      <c r="BN5957" s="20"/>
      <c r="BO5957" s="20"/>
      <c r="BP5957" s="20"/>
      <c r="BQ5957" s="20"/>
      <c r="BR5957" s="20"/>
      <c r="BS5957" s="20"/>
      <c r="BT5957" s="20"/>
      <c r="BU5957" s="20"/>
      <c r="BV5957" s="20"/>
      <c r="BW5957" s="20"/>
      <c r="BX5957" s="20"/>
      <c r="BY5957" s="20"/>
      <c r="BZ5957" s="20"/>
      <c r="CA5957" s="20"/>
      <c r="CB5957" s="20"/>
      <c r="CC5957" s="20"/>
      <c r="CD5957" s="20"/>
      <c r="CE5957" s="20"/>
      <c r="CF5957" s="20"/>
      <c r="CG5957" s="20"/>
      <c r="CH5957" s="20"/>
      <c r="CI5957" s="20"/>
      <c r="CJ5957" s="20"/>
      <c r="CK5957" s="20"/>
      <c r="CL5957" s="20"/>
      <c r="CM5957" s="20"/>
      <c r="CN5957" s="20"/>
      <c r="CO5957" s="20"/>
      <c r="CP5957" s="20"/>
      <c r="CQ5957" s="20"/>
      <c r="CR5957" s="20"/>
      <c r="CS5957" s="20"/>
      <c r="CT5957" s="20"/>
      <c r="CU5957" s="20"/>
      <c r="CV5957" s="20"/>
      <c r="CW5957" s="20"/>
      <c r="CX5957" s="20"/>
      <c r="CY5957" s="20"/>
      <c r="CZ5957" s="20"/>
      <c r="DA5957" s="20"/>
      <c r="DB5957" s="20"/>
      <c r="DC5957" s="20"/>
      <c r="DD5957" s="20"/>
      <c r="DE5957" s="20"/>
      <c r="DF5957" s="20"/>
      <c r="DG5957" s="20"/>
      <c r="DH5957" s="20"/>
      <c r="DI5957" s="20"/>
      <c r="DJ5957" s="20"/>
      <c r="DK5957" s="20"/>
      <c r="DL5957" s="20"/>
      <c r="DM5957" s="20"/>
      <c r="DN5957" s="20"/>
      <c r="DO5957" s="20"/>
      <c r="DP5957" s="20"/>
      <c r="DQ5957" s="20"/>
      <c r="DR5957" s="20"/>
      <c r="DS5957" s="20"/>
      <c r="DT5957" s="20"/>
      <c r="DU5957" s="20"/>
      <c r="DV5957" s="20"/>
      <c r="DW5957" s="20"/>
      <c r="DX5957" s="20"/>
      <c r="DY5957" s="20"/>
    </row>
    <row r="5958" spans="1:129" x14ac:dyDescent="0.15">
      <c r="A5958" s="61" t="s">
        <v>2166</v>
      </c>
      <c r="B5958" s="67" t="s">
        <v>2167</v>
      </c>
      <c r="C5958" s="114" t="s">
        <v>2168</v>
      </c>
      <c r="D5958" s="75"/>
      <c r="E5958" s="73"/>
      <c r="F5958" s="246">
        <f t="shared" si="821"/>
        <v>0</v>
      </c>
      <c r="G5958" s="246">
        <f t="shared" si="822"/>
        <v>0</v>
      </c>
      <c r="H5958" s="246">
        <f t="shared" si="823"/>
        <v>0</v>
      </c>
      <c r="I5958" s="246">
        <f t="shared" si="824"/>
        <v>0</v>
      </c>
      <c r="J5958" s="246"/>
      <c r="K5958" s="246"/>
      <c r="L5958" s="246"/>
      <c r="M5958" s="246"/>
      <c r="N5958" s="246"/>
      <c r="O5958" s="246"/>
      <c r="P5958" s="246"/>
      <c r="Q5958" s="246"/>
      <c r="R5958" s="246"/>
      <c r="S5958" s="246"/>
      <c r="T5958" s="246"/>
      <c r="U5958" s="246"/>
      <c r="V5958" s="246"/>
      <c r="W5958" s="246"/>
      <c r="X5958" s="247"/>
      <c r="Y5958" s="247"/>
      <c r="Z5958" s="247"/>
      <c r="AA5958" s="247"/>
      <c r="AB5958" s="247"/>
      <c r="AC5958" s="247"/>
      <c r="AD5958" s="247"/>
      <c r="AE5958" s="70"/>
      <c r="AF5958" s="70"/>
      <c r="AG5958" s="70"/>
      <c r="AH5958" s="85"/>
      <c r="AI5958" s="85"/>
      <c r="AJ5958" s="85"/>
      <c r="AK5958" s="85"/>
      <c r="AL5958" s="85"/>
      <c r="AM5958" s="85"/>
      <c r="AN5958" s="85"/>
      <c r="AS5958" s="20"/>
      <c r="AT5958" s="20"/>
      <c r="AU5958" s="20"/>
      <c r="AV5958" s="20"/>
      <c r="AW5958" s="20"/>
      <c r="AX5958" s="20"/>
      <c r="AY5958" s="20"/>
      <c r="AZ5958" s="20"/>
      <c r="BA5958" s="20"/>
      <c r="BB5958" s="20"/>
      <c r="BC5958" s="20"/>
      <c r="BD5958" s="20"/>
      <c r="BE5958" s="20"/>
      <c r="BF5958" s="20"/>
      <c r="BG5958" s="20"/>
      <c r="BH5958" s="20"/>
      <c r="BI5958" s="20"/>
      <c r="BJ5958" s="20"/>
      <c r="BK5958" s="20"/>
      <c r="BL5958" s="20"/>
      <c r="BM5958" s="20"/>
      <c r="BN5958" s="20"/>
      <c r="BO5958" s="20"/>
      <c r="BP5958" s="20"/>
      <c r="BQ5958" s="20"/>
      <c r="BR5958" s="20"/>
      <c r="BS5958" s="20"/>
      <c r="BT5958" s="20"/>
      <c r="BU5958" s="20"/>
      <c r="BV5958" s="20"/>
      <c r="BW5958" s="20"/>
      <c r="BX5958" s="20"/>
      <c r="BY5958" s="20"/>
      <c r="BZ5958" s="20"/>
      <c r="CA5958" s="20"/>
      <c r="CB5958" s="20"/>
      <c r="CC5958" s="20"/>
      <c r="CD5958" s="20"/>
      <c r="CE5958" s="20"/>
      <c r="CF5958" s="20"/>
      <c r="CG5958" s="20"/>
      <c r="CH5958" s="20"/>
      <c r="CI5958" s="20"/>
      <c r="CJ5958" s="20"/>
      <c r="CK5958" s="20"/>
      <c r="CL5958" s="20"/>
      <c r="CM5958" s="20"/>
      <c r="CN5958" s="20"/>
      <c r="CO5958" s="20"/>
      <c r="CP5958" s="20"/>
      <c r="CQ5958" s="20"/>
      <c r="CR5958" s="20"/>
      <c r="CS5958" s="20"/>
      <c r="CT5958" s="20"/>
      <c r="CU5958" s="20"/>
      <c r="CV5958" s="20"/>
      <c r="CW5958" s="20"/>
      <c r="CX5958" s="20"/>
      <c r="CY5958" s="20"/>
      <c r="CZ5958" s="20"/>
      <c r="DA5958" s="20"/>
      <c r="DB5958" s="20"/>
      <c r="DC5958" s="20"/>
      <c r="DD5958" s="20"/>
      <c r="DE5958" s="20"/>
      <c r="DF5958" s="20"/>
      <c r="DG5958" s="20"/>
      <c r="DH5958" s="20"/>
      <c r="DI5958" s="20"/>
      <c r="DJ5958" s="20"/>
      <c r="DK5958" s="20"/>
      <c r="DL5958" s="20"/>
      <c r="DM5958" s="20"/>
      <c r="DN5958" s="20"/>
      <c r="DO5958" s="20"/>
      <c r="DP5958" s="20"/>
      <c r="DQ5958" s="20"/>
      <c r="DR5958" s="20"/>
      <c r="DS5958" s="20"/>
      <c r="DT5958" s="20"/>
      <c r="DU5958" s="20"/>
      <c r="DV5958" s="20"/>
      <c r="DW5958" s="20"/>
      <c r="DX5958" s="20"/>
      <c r="DY5958" s="20"/>
    </row>
    <row r="5959" spans="1:129" x14ac:dyDescent="0.15">
      <c r="B5959" s="77" t="s">
        <v>2169</v>
      </c>
      <c r="C5959" s="75"/>
      <c r="D5959" s="145" t="s">
        <v>38</v>
      </c>
      <c r="E5959" s="285" t="s">
        <v>2170</v>
      </c>
      <c r="F5959" s="285">
        <f t="shared" si="821"/>
        <v>-1.6528415546000002</v>
      </c>
      <c r="G5959" s="285">
        <f t="shared" si="822"/>
        <v>-0.188315814</v>
      </c>
      <c r="H5959" s="285">
        <f t="shared" si="823"/>
        <v>-0.36353971260000001</v>
      </c>
      <c r="I5959" s="285">
        <f t="shared" si="824"/>
        <v>-0.49047196800000004</v>
      </c>
      <c r="J5959" s="285">
        <v>-0.61051405999999997</v>
      </c>
      <c r="K5959" s="285">
        <v>-0.35000596</v>
      </c>
      <c r="L5959" s="285">
        <v>-8.9828671999999995E-3</v>
      </c>
      <c r="M5959" s="285">
        <v>-1.8967029999999999E-2</v>
      </c>
      <c r="N5959" s="285">
        <v>-0.15005181000000001</v>
      </c>
      <c r="O5959" s="285">
        <v>-1.9296974000000001E-2</v>
      </c>
      <c r="P5959" s="285">
        <v>-4.5508854000000003E-3</v>
      </c>
      <c r="Q5959" s="285">
        <v>-0.48746750999999999</v>
      </c>
      <c r="R5959" s="285">
        <v>4.8474171000000002E-3</v>
      </c>
      <c r="S5959" s="285">
        <v>0</v>
      </c>
      <c r="T5959" s="285">
        <v>0</v>
      </c>
      <c r="U5959" s="285">
        <v>-7.8518751000000008E-3</v>
      </c>
      <c r="V5959" s="110"/>
      <c r="W5959" s="89">
        <f t="shared" ref="W5959:W5968" si="825">J5959/0.135</f>
        <v>-4.5223263703703696</v>
      </c>
      <c r="X5959" s="248">
        <v>-84.440663999999998</v>
      </c>
      <c r="Y5959" s="248">
        <v>-45.459034000000003</v>
      </c>
      <c r="Z5959" s="248">
        <v>-11.66966</v>
      </c>
      <c r="AA5959" s="248">
        <v>-1.5063603000000001E-3</v>
      </c>
      <c r="AB5959" s="248">
        <v>-0.24652509</v>
      </c>
      <c r="AC5959" s="248">
        <v>-8.6625838999999996E-2</v>
      </c>
      <c r="AD5959" s="248">
        <v>-26.977312999999999</v>
      </c>
      <c r="AE5959" s="250">
        <v>-2.3744773000000001E-6</v>
      </c>
      <c r="AF5959" s="250">
        <v>3.5527822999999999E-8</v>
      </c>
      <c r="AG5959" s="78">
        <v>-0.23614338000000001</v>
      </c>
      <c r="AH5959" s="85"/>
      <c r="AI5959" s="85"/>
      <c r="AJ5959" s="85"/>
      <c r="AK5959" s="85"/>
      <c r="AL5959" s="85"/>
      <c r="AM5959" s="85"/>
      <c r="AN5959" s="85"/>
      <c r="AS5959" s="20"/>
      <c r="AT5959" s="20"/>
      <c r="AU5959" s="20"/>
      <c r="AV5959" s="20"/>
      <c r="AW5959" s="20"/>
      <c r="AX5959" s="20"/>
      <c r="AY5959" s="20"/>
      <c r="AZ5959" s="20"/>
      <c r="BA5959" s="20"/>
      <c r="BB5959" s="20"/>
      <c r="BC5959" s="20"/>
      <c r="BD5959" s="20"/>
      <c r="BE5959" s="20"/>
      <c r="BF5959" s="20"/>
      <c r="BG5959" s="20"/>
      <c r="BH5959" s="20"/>
      <c r="BI5959" s="20"/>
      <c r="BJ5959" s="20"/>
      <c r="BK5959" s="20"/>
      <c r="BL5959" s="20"/>
      <c r="BM5959" s="20"/>
      <c r="BN5959" s="20"/>
      <c r="BO5959" s="20"/>
      <c r="BP5959" s="20"/>
      <c r="BQ5959" s="20"/>
      <c r="BR5959" s="20"/>
      <c r="BS5959" s="20"/>
      <c r="BT5959" s="20"/>
      <c r="BU5959" s="20"/>
      <c r="BV5959" s="20"/>
      <c r="BW5959" s="20"/>
      <c r="BX5959" s="20"/>
      <c r="BY5959" s="20"/>
      <c r="BZ5959" s="20"/>
      <c r="CA5959" s="20"/>
      <c r="CB5959" s="20"/>
      <c r="CC5959" s="20"/>
      <c r="CD5959" s="20"/>
      <c r="CE5959" s="20"/>
      <c r="CF5959" s="20"/>
      <c r="CG5959" s="20"/>
      <c r="CH5959" s="20"/>
      <c r="CI5959" s="20"/>
      <c r="CJ5959" s="20"/>
      <c r="CK5959" s="20"/>
      <c r="CL5959" s="20"/>
      <c r="CM5959" s="20"/>
      <c r="CN5959" s="20"/>
      <c r="CO5959" s="20"/>
      <c r="CP5959" s="20"/>
      <c r="CQ5959" s="20"/>
      <c r="CR5959" s="20"/>
      <c r="CS5959" s="20"/>
      <c r="CT5959" s="20"/>
      <c r="CU5959" s="20"/>
      <c r="CV5959" s="20"/>
      <c r="CW5959" s="20"/>
      <c r="CX5959" s="20"/>
      <c r="CY5959" s="20"/>
      <c r="CZ5959" s="20"/>
      <c r="DA5959" s="20"/>
      <c r="DB5959" s="20"/>
      <c r="DC5959" s="20"/>
      <c r="DD5959" s="20"/>
      <c r="DE5959" s="20"/>
      <c r="DF5959" s="20"/>
      <c r="DG5959" s="20"/>
      <c r="DH5959" s="20"/>
      <c r="DI5959" s="20"/>
      <c r="DJ5959" s="20"/>
      <c r="DK5959" s="20"/>
      <c r="DL5959" s="20"/>
      <c r="DM5959" s="20"/>
      <c r="DN5959" s="20"/>
      <c r="DO5959" s="20"/>
      <c r="DP5959" s="20"/>
      <c r="DQ5959" s="20"/>
      <c r="DR5959" s="20"/>
      <c r="DS5959" s="20"/>
      <c r="DT5959" s="20"/>
      <c r="DU5959" s="20"/>
      <c r="DV5959" s="20"/>
      <c r="DW5959" s="20"/>
      <c r="DX5959" s="20"/>
      <c r="DY5959" s="20"/>
    </row>
    <row r="5960" spans="1:129" x14ac:dyDescent="0.15">
      <c r="B5960" s="77" t="s">
        <v>2171</v>
      </c>
      <c r="C5960" s="75"/>
      <c r="D5960" s="145" t="s">
        <v>38</v>
      </c>
      <c r="E5960" s="285" t="s">
        <v>2172</v>
      </c>
      <c r="F5960" s="285">
        <f t="shared" si="821"/>
        <v>-1.4516070667400001</v>
      </c>
      <c r="G5960" s="285">
        <f t="shared" si="822"/>
        <v>-0.22024954693999999</v>
      </c>
      <c r="H5960" s="285">
        <f t="shared" si="823"/>
        <v>-0.23290212730000001</v>
      </c>
      <c r="I5960" s="285">
        <f t="shared" si="824"/>
        <v>-0.99478107039999997</v>
      </c>
      <c r="J5960" s="285">
        <v>-3.6743220999999999E-3</v>
      </c>
      <c r="K5960" s="285">
        <v>-0.20071915000000001</v>
      </c>
      <c r="L5960" s="285">
        <v>-4.4455273E-3</v>
      </c>
      <c r="M5960" s="285">
        <v>-1.9590693999999999E-4</v>
      </c>
      <c r="N5960" s="285">
        <v>-0.20415057</v>
      </c>
      <c r="O5960" s="285">
        <v>-1.5903069999999998E-2</v>
      </c>
      <c r="P5960" s="285">
        <v>-2.773745E-2</v>
      </c>
      <c r="Q5960" s="285">
        <v>-0.99219301999999998</v>
      </c>
      <c r="R5960" s="285">
        <v>0</v>
      </c>
      <c r="S5960" s="285">
        <v>0</v>
      </c>
      <c r="T5960" s="285">
        <v>0</v>
      </c>
      <c r="U5960" s="285">
        <v>-2.5880503999999999E-3</v>
      </c>
      <c r="V5960" s="110"/>
      <c r="W5960" s="89">
        <f t="shared" si="825"/>
        <v>-2.7217200740740737E-2</v>
      </c>
      <c r="X5960" s="248">
        <v>-1.2384788</v>
      </c>
      <c r="Y5960" s="248">
        <v>5.4970964999999997E-2</v>
      </c>
      <c r="Z5960" s="248">
        <v>0.28441857999999998</v>
      </c>
      <c r="AA5960" s="248">
        <v>1.4203722000000001E-4</v>
      </c>
      <c r="AB5960" s="248">
        <v>0.36722263999999999</v>
      </c>
      <c r="AC5960" s="248">
        <v>2.3052183E-2</v>
      </c>
      <c r="AD5960" s="248">
        <v>-1.9682852</v>
      </c>
      <c r="AE5960" s="250">
        <v>-5.2413331000000003E-6</v>
      </c>
      <c r="AF5960" s="250">
        <v>-6.3360222000000001E-9</v>
      </c>
      <c r="AG5960" s="78">
        <v>-0.22349529000000001</v>
      </c>
      <c r="AH5960" s="85"/>
      <c r="AI5960" s="85"/>
      <c r="AJ5960" s="85"/>
      <c r="AK5960" s="85"/>
      <c r="AL5960" s="85"/>
      <c r="AM5960" s="85"/>
      <c r="AN5960" s="85"/>
      <c r="AS5960" s="20"/>
      <c r="AT5960" s="20"/>
      <c r="AU5960" s="20"/>
      <c r="AV5960" s="20"/>
      <c r="AW5960" s="20"/>
      <c r="AX5960" s="20"/>
      <c r="AY5960" s="20"/>
      <c r="AZ5960" s="20"/>
      <c r="BA5960" s="20"/>
      <c r="BB5960" s="20"/>
      <c r="BC5960" s="20"/>
      <c r="BD5960" s="20"/>
      <c r="BE5960" s="20"/>
      <c r="BF5960" s="20"/>
      <c r="BG5960" s="20"/>
      <c r="BH5960" s="20"/>
      <c r="BI5960" s="20"/>
      <c r="BJ5960" s="20"/>
      <c r="BK5960" s="20"/>
      <c r="BL5960" s="20"/>
      <c r="BM5960" s="20"/>
      <c r="BN5960" s="20"/>
      <c r="BO5960" s="20"/>
      <c r="BP5960" s="20"/>
      <c r="BQ5960" s="20"/>
      <c r="BR5960" s="20"/>
      <c r="BS5960" s="20"/>
      <c r="BT5960" s="20"/>
      <c r="BU5960" s="20"/>
      <c r="BV5960" s="20"/>
      <c r="BW5960" s="20"/>
      <c r="BX5960" s="20"/>
      <c r="BY5960" s="20"/>
      <c r="BZ5960" s="20"/>
      <c r="CA5960" s="20"/>
      <c r="CB5960" s="20"/>
      <c r="CC5960" s="20"/>
      <c r="CD5960" s="20"/>
      <c r="CE5960" s="20"/>
      <c r="CF5960" s="20"/>
      <c r="CG5960" s="20"/>
      <c r="CH5960" s="20"/>
      <c r="CI5960" s="20"/>
      <c r="CJ5960" s="20"/>
      <c r="CK5960" s="20"/>
      <c r="CL5960" s="20"/>
      <c r="CM5960" s="20"/>
      <c r="CN5960" s="20"/>
      <c r="CO5960" s="20"/>
      <c r="CP5960" s="20"/>
      <c r="CQ5960" s="20"/>
      <c r="CR5960" s="20"/>
      <c r="CS5960" s="20"/>
      <c r="CT5960" s="20"/>
      <c r="CU5960" s="20"/>
      <c r="CV5960" s="20"/>
      <c r="CW5960" s="20"/>
      <c r="CX5960" s="20"/>
      <c r="CY5960" s="20"/>
      <c r="CZ5960" s="20"/>
      <c r="DA5960" s="20"/>
      <c r="DB5960" s="20"/>
      <c r="DC5960" s="20"/>
      <c r="DD5960" s="20"/>
      <c r="DE5960" s="20"/>
      <c r="DF5960" s="20"/>
      <c r="DG5960" s="20"/>
      <c r="DH5960" s="20"/>
      <c r="DI5960" s="20"/>
      <c r="DJ5960" s="20"/>
      <c r="DK5960" s="20"/>
      <c r="DL5960" s="20"/>
      <c r="DM5960" s="20"/>
      <c r="DN5960" s="20"/>
      <c r="DO5960" s="20"/>
      <c r="DP5960" s="20"/>
      <c r="DQ5960" s="20"/>
      <c r="DR5960" s="20"/>
      <c r="DS5960" s="20"/>
      <c r="DT5960" s="20"/>
      <c r="DU5960" s="20"/>
      <c r="DV5960" s="20"/>
      <c r="DW5960" s="20"/>
      <c r="DX5960" s="20"/>
      <c r="DY5960" s="20"/>
    </row>
    <row r="5961" spans="1:129" x14ac:dyDescent="0.15">
      <c r="B5961" s="77" t="s">
        <v>2173</v>
      </c>
      <c r="C5961" s="75"/>
      <c r="D5961" s="145" t="s">
        <v>38</v>
      </c>
      <c r="E5961" s="285" t="s">
        <v>2174</v>
      </c>
      <c r="F5961" s="285">
        <f t="shared" si="821"/>
        <v>-6842.7239156999995</v>
      </c>
      <c r="G5961" s="285">
        <f t="shared" si="822"/>
        <v>-591.90494669999998</v>
      </c>
      <c r="H5961" s="285">
        <f t="shared" si="823"/>
        <v>-865.63885499999992</v>
      </c>
      <c r="I5961" s="285">
        <f t="shared" si="824"/>
        <v>-4565.9018539999997</v>
      </c>
      <c r="J5961" s="285">
        <v>-819.27826000000005</v>
      </c>
      <c r="K5961" s="285">
        <v>-630.91948000000002</v>
      </c>
      <c r="L5961" s="285">
        <v>-55.745964999999998</v>
      </c>
      <c r="M5961" s="285">
        <v>-8.5864166999999991</v>
      </c>
      <c r="N5961" s="285">
        <v>-351.51125999999999</v>
      </c>
      <c r="O5961" s="285">
        <v>-231.80726999999999</v>
      </c>
      <c r="P5961" s="285">
        <v>-178.97341</v>
      </c>
      <c r="Q5961" s="285">
        <v>-4495.9528</v>
      </c>
      <c r="R5961" s="285">
        <v>0</v>
      </c>
      <c r="S5961" s="285">
        <v>0</v>
      </c>
      <c r="T5961" s="285">
        <v>0</v>
      </c>
      <c r="U5961" s="285">
        <v>-69.949054000000004</v>
      </c>
      <c r="V5961" s="110"/>
      <c r="W5961" s="89">
        <f t="shared" si="825"/>
        <v>-6068.7278518518515</v>
      </c>
      <c r="X5961" s="248">
        <v>-107507.17</v>
      </c>
      <c r="Y5961" s="248">
        <v>-90871.353000000003</v>
      </c>
      <c r="Z5961" s="248">
        <v>-8703.8621000000003</v>
      </c>
      <c r="AA5961" s="248">
        <v>-6.7560079000000002</v>
      </c>
      <c r="AB5961" s="248">
        <v>-2423.8856999999998</v>
      </c>
      <c r="AC5961" s="248">
        <v>-634.73973999999998</v>
      </c>
      <c r="AD5961" s="248">
        <v>-4866.5779000000002</v>
      </c>
      <c r="AE5961" s="78">
        <v>-2.1744283E-2</v>
      </c>
      <c r="AF5961" s="250">
        <v>-5.0764326000000002E-5</v>
      </c>
      <c r="AG5961" s="78">
        <v>-1003.3982999999999</v>
      </c>
      <c r="AH5961" s="85"/>
      <c r="AI5961" s="85"/>
      <c r="AJ5961" s="85"/>
      <c r="AK5961" s="85"/>
      <c r="AL5961" s="85"/>
      <c r="AM5961" s="85"/>
      <c r="AN5961" s="85"/>
      <c r="AS5961" s="20"/>
      <c r="AT5961" s="20"/>
      <c r="AU5961" s="20"/>
      <c r="AV5961" s="20"/>
      <c r="AW5961" s="20"/>
      <c r="AX5961" s="20"/>
      <c r="AY5961" s="20"/>
      <c r="AZ5961" s="20"/>
      <c r="BA5961" s="20"/>
      <c r="BB5961" s="20"/>
      <c r="BC5961" s="20"/>
      <c r="BD5961" s="20"/>
      <c r="BE5961" s="20"/>
      <c r="BF5961" s="20"/>
      <c r="BG5961" s="20"/>
      <c r="BH5961" s="20"/>
      <c r="BI5961" s="20"/>
      <c r="BJ5961" s="20"/>
      <c r="BK5961" s="20"/>
      <c r="BL5961" s="20"/>
      <c r="BM5961" s="20"/>
      <c r="BN5961" s="20"/>
      <c r="BO5961" s="20"/>
      <c r="BP5961" s="20"/>
      <c r="BQ5961" s="20"/>
      <c r="BR5961" s="20"/>
      <c r="BS5961" s="20"/>
      <c r="BT5961" s="20"/>
      <c r="BU5961" s="20"/>
      <c r="BV5961" s="20"/>
      <c r="BW5961" s="20"/>
      <c r="BX5961" s="20"/>
      <c r="BY5961" s="20"/>
      <c r="BZ5961" s="20"/>
      <c r="CA5961" s="20"/>
      <c r="CB5961" s="20"/>
      <c r="CC5961" s="20"/>
      <c r="CD5961" s="20"/>
      <c r="CE5961" s="20"/>
      <c r="CF5961" s="20"/>
      <c r="CG5961" s="20"/>
      <c r="CH5961" s="20"/>
      <c r="CI5961" s="20"/>
      <c r="CJ5961" s="20"/>
      <c r="CK5961" s="20"/>
      <c r="CL5961" s="20"/>
      <c r="CM5961" s="20"/>
      <c r="CN5961" s="20"/>
      <c r="CO5961" s="20"/>
      <c r="CP5961" s="20"/>
      <c r="CQ5961" s="20"/>
      <c r="CR5961" s="20"/>
      <c r="CS5961" s="20"/>
      <c r="CT5961" s="20"/>
      <c r="CU5961" s="20"/>
      <c r="CV5961" s="20"/>
      <c r="CW5961" s="20"/>
      <c r="CX5961" s="20"/>
      <c r="CY5961" s="20"/>
      <c r="CZ5961" s="20"/>
      <c r="DA5961" s="20"/>
      <c r="DB5961" s="20"/>
      <c r="DC5961" s="20"/>
      <c r="DD5961" s="20"/>
      <c r="DE5961" s="20"/>
      <c r="DF5961" s="20"/>
      <c r="DG5961" s="20"/>
      <c r="DH5961" s="20"/>
      <c r="DI5961" s="20"/>
      <c r="DJ5961" s="20"/>
      <c r="DK5961" s="20"/>
      <c r="DL5961" s="20"/>
      <c r="DM5961" s="20"/>
      <c r="DN5961" s="20"/>
      <c r="DO5961" s="20"/>
      <c r="DP5961" s="20"/>
      <c r="DQ5961" s="20"/>
      <c r="DR5961" s="20"/>
      <c r="DS5961" s="20"/>
      <c r="DT5961" s="20"/>
      <c r="DU5961" s="20"/>
      <c r="DV5961" s="20"/>
      <c r="DW5961" s="20"/>
      <c r="DX5961" s="20"/>
      <c r="DY5961" s="20"/>
    </row>
    <row r="5962" spans="1:129" x14ac:dyDescent="0.15">
      <c r="B5962" s="77" t="s">
        <v>2175</v>
      </c>
      <c r="C5962" s="75"/>
      <c r="D5962" s="145" t="s">
        <v>38</v>
      </c>
      <c r="E5962" s="285" t="s">
        <v>2176</v>
      </c>
      <c r="F5962" s="285">
        <f t="shared" si="821"/>
        <v>-0.38673085694000003</v>
      </c>
      <c r="G5962" s="285">
        <f t="shared" si="822"/>
        <v>-2.2750651239999999E-2</v>
      </c>
      <c r="H5962" s="285">
        <f t="shared" si="823"/>
        <v>-0.10031484139999999</v>
      </c>
      <c r="I5962" s="285">
        <f t="shared" si="824"/>
        <v>-0.21240465230000002</v>
      </c>
      <c r="J5962" s="285">
        <v>-5.1260712E-2</v>
      </c>
      <c r="K5962" s="285">
        <v>-8.9829497999999994E-2</v>
      </c>
      <c r="L5962" s="285">
        <v>-2.2795839999999999E-3</v>
      </c>
      <c r="M5962" s="285">
        <v>-1.1350664E-4</v>
      </c>
      <c r="N5962" s="285">
        <v>-1.6894856E-2</v>
      </c>
      <c r="O5962" s="285">
        <v>-5.7422886000000001E-3</v>
      </c>
      <c r="P5962" s="285">
        <v>-8.2057594000000001E-3</v>
      </c>
      <c r="Q5962" s="285">
        <v>-0.20209824000000001</v>
      </c>
      <c r="R5962" s="285">
        <v>-4.8305238E-3</v>
      </c>
      <c r="S5962" s="285">
        <v>0</v>
      </c>
      <c r="T5962" s="285">
        <v>0</v>
      </c>
      <c r="U5962" s="285">
        <v>-5.4758884999999997E-3</v>
      </c>
      <c r="V5962" s="110"/>
      <c r="W5962" s="89">
        <f t="shared" si="825"/>
        <v>-0.37970897777777773</v>
      </c>
      <c r="X5962" s="248">
        <v>-3.9584250999999999</v>
      </c>
      <c r="Y5962" s="248">
        <v>-3.6518315000000001</v>
      </c>
      <c r="Z5962" s="248">
        <v>-4.2851016999999998E-2</v>
      </c>
      <c r="AA5962" s="248">
        <v>-1.0890644999999999E-4</v>
      </c>
      <c r="AB5962" s="248">
        <v>-0.20348073</v>
      </c>
      <c r="AC5962" s="248">
        <v>-3.1758716E-3</v>
      </c>
      <c r="AD5962" s="248">
        <v>-5.6977096999999997E-2</v>
      </c>
      <c r="AE5962" s="250">
        <v>-2.5210808000000001E-6</v>
      </c>
      <c r="AF5962" s="250">
        <v>-3.7045601999999999E-9</v>
      </c>
      <c r="AG5962" s="78">
        <v>-8.4452502000000006E-3</v>
      </c>
      <c r="AH5962" s="85"/>
      <c r="AI5962" s="85"/>
      <c r="AJ5962" s="85"/>
      <c r="AK5962" s="85"/>
      <c r="AL5962" s="85"/>
      <c r="AM5962" s="85"/>
      <c r="AN5962" s="85"/>
      <c r="AS5962" s="20"/>
      <c r="AT5962" s="20"/>
      <c r="AU5962" s="20"/>
      <c r="AV5962" s="20"/>
      <c r="AW5962" s="20"/>
      <c r="AX5962" s="20"/>
      <c r="AY5962" s="20"/>
      <c r="AZ5962" s="20"/>
      <c r="BA5962" s="20"/>
      <c r="BB5962" s="20"/>
      <c r="BC5962" s="20"/>
      <c r="BD5962" s="20"/>
      <c r="BE5962" s="20"/>
      <c r="BF5962" s="20"/>
      <c r="BG5962" s="20"/>
      <c r="BH5962" s="20"/>
      <c r="BI5962" s="20"/>
      <c r="BJ5962" s="20"/>
      <c r="BK5962" s="20"/>
      <c r="BL5962" s="20"/>
      <c r="BM5962" s="20"/>
      <c r="BN5962" s="20"/>
      <c r="BO5962" s="20"/>
      <c r="BP5962" s="20"/>
      <c r="BQ5962" s="20"/>
      <c r="BR5962" s="20"/>
      <c r="BS5962" s="20"/>
      <c r="BT5962" s="20"/>
      <c r="BU5962" s="20"/>
      <c r="BV5962" s="20"/>
      <c r="BW5962" s="20"/>
      <c r="BX5962" s="20"/>
      <c r="BY5962" s="20"/>
      <c r="BZ5962" s="20"/>
      <c r="CA5962" s="20"/>
      <c r="CB5962" s="20"/>
      <c r="CC5962" s="20"/>
      <c r="CD5962" s="20"/>
      <c r="CE5962" s="20"/>
      <c r="CF5962" s="20"/>
      <c r="CG5962" s="20"/>
      <c r="CH5962" s="20"/>
      <c r="CI5962" s="20"/>
      <c r="CJ5962" s="20"/>
      <c r="CK5962" s="20"/>
      <c r="CL5962" s="20"/>
      <c r="CM5962" s="20"/>
      <c r="CN5962" s="20"/>
      <c r="CO5962" s="20"/>
      <c r="CP5962" s="20"/>
      <c r="CQ5962" s="20"/>
      <c r="CR5962" s="20"/>
      <c r="CS5962" s="20"/>
      <c r="CT5962" s="20"/>
      <c r="CU5962" s="20"/>
      <c r="CV5962" s="20"/>
      <c r="CW5962" s="20"/>
      <c r="CX5962" s="20"/>
      <c r="CY5962" s="20"/>
      <c r="CZ5962" s="20"/>
      <c r="DA5962" s="20"/>
      <c r="DB5962" s="20"/>
      <c r="DC5962" s="20"/>
      <c r="DD5962" s="20"/>
      <c r="DE5962" s="20"/>
      <c r="DF5962" s="20"/>
      <c r="DG5962" s="20"/>
      <c r="DH5962" s="20"/>
      <c r="DI5962" s="20"/>
      <c r="DJ5962" s="20"/>
      <c r="DK5962" s="20"/>
      <c r="DL5962" s="20"/>
      <c r="DM5962" s="20"/>
      <c r="DN5962" s="20"/>
      <c r="DO5962" s="20"/>
      <c r="DP5962" s="20"/>
      <c r="DQ5962" s="20"/>
      <c r="DR5962" s="20"/>
      <c r="DS5962" s="20"/>
      <c r="DT5962" s="20"/>
      <c r="DU5962" s="20"/>
      <c r="DV5962" s="20"/>
      <c r="DW5962" s="20"/>
      <c r="DX5962" s="20"/>
      <c r="DY5962" s="20"/>
    </row>
    <row r="5963" spans="1:129" x14ac:dyDescent="0.15">
      <c r="B5963" s="77" t="s">
        <v>2177</v>
      </c>
      <c r="C5963" s="75"/>
      <c r="D5963" s="145" t="s">
        <v>38</v>
      </c>
      <c r="E5963" s="285" t="s">
        <v>2178</v>
      </c>
      <c r="F5963" s="285">
        <f t="shared" si="821"/>
        <v>-4.9512427204599998</v>
      </c>
      <c r="G5963" s="285">
        <f t="shared" si="822"/>
        <v>-2.329376195</v>
      </c>
      <c r="H5963" s="285">
        <f t="shared" si="823"/>
        <v>-0.57226432459999999</v>
      </c>
      <c r="I5963" s="285">
        <f t="shared" si="824"/>
        <v>-0.10422520085999999</v>
      </c>
      <c r="J5963" s="285">
        <v>-1.9453769999999999</v>
      </c>
      <c r="K5963" s="285">
        <v>-0.53722292000000005</v>
      </c>
      <c r="L5963" s="285">
        <v>-2.6449410999999999E-2</v>
      </c>
      <c r="M5963" s="285">
        <v>-3.6652934999999998E-2</v>
      </c>
      <c r="N5963" s="285">
        <v>-2.1788706000000002</v>
      </c>
      <c r="O5963" s="285">
        <v>-0.11385265999999999</v>
      </c>
      <c r="P5963" s="285">
        <v>-8.5919936000000002E-3</v>
      </c>
      <c r="Q5963" s="285">
        <v>-7.6131749999999998E-2</v>
      </c>
      <c r="R5963" s="285">
        <v>-9.0175086000000002E-4</v>
      </c>
      <c r="S5963" s="285">
        <v>0</v>
      </c>
      <c r="T5963" s="285">
        <v>0</v>
      </c>
      <c r="U5963" s="285">
        <v>-2.7191699999999999E-2</v>
      </c>
      <c r="V5963" s="110"/>
      <c r="W5963" s="89">
        <f t="shared" si="825"/>
        <v>-14.410199999999998</v>
      </c>
      <c r="X5963" s="248">
        <v>-195.06650999999999</v>
      </c>
      <c r="Y5963" s="248">
        <v>-193.46207999999999</v>
      </c>
      <c r="Z5963" s="248">
        <v>2.9893434999999999</v>
      </c>
      <c r="AA5963" s="248">
        <v>-4.0831874000000004E-3</v>
      </c>
      <c r="AB5963" s="248">
        <v>-1.3712975000000001</v>
      </c>
      <c r="AC5963" s="248">
        <v>-0.25851078</v>
      </c>
      <c r="AD5963" s="248">
        <v>-2.9598800999999999</v>
      </c>
      <c r="AE5963" s="250">
        <v>-6.1018026000000002E-5</v>
      </c>
      <c r="AF5963" s="250">
        <v>-6.6633863000000006E-8</v>
      </c>
      <c r="AG5963" s="78">
        <v>-0.67474319000000005</v>
      </c>
      <c r="AH5963" s="85"/>
      <c r="AI5963" s="85"/>
      <c r="AJ5963" s="85"/>
      <c r="AK5963" s="85"/>
      <c r="AL5963" s="85"/>
      <c r="AM5963" s="85"/>
      <c r="AN5963" s="85"/>
      <c r="AS5963" s="20"/>
      <c r="AT5963" s="20"/>
      <c r="AU5963" s="20"/>
      <c r="AV5963" s="20"/>
      <c r="AW5963" s="20"/>
      <c r="AX5963" s="20"/>
      <c r="AY5963" s="20"/>
      <c r="AZ5963" s="20"/>
      <c r="BA5963" s="20"/>
      <c r="BB5963" s="20"/>
      <c r="BC5963" s="20"/>
      <c r="BD5963" s="20"/>
      <c r="BE5963" s="20"/>
      <c r="BF5963" s="20"/>
      <c r="BG5963" s="20"/>
      <c r="BH5963" s="20"/>
      <c r="BI5963" s="20"/>
      <c r="BJ5963" s="20"/>
      <c r="BK5963" s="20"/>
      <c r="BL5963" s="20"/>
      <c r="BM5963" s="20"/>
      <c r="BN5963" s="20"/>
      <c r="BO5963" s="20"/>
      <c r="BP5963" s="20"/>
      <c r="BQ5963" s="20"/>
      <c r="BR5963" s="20"/>
      <c r="BS5963" s="20"/>
      <c r="BT5963" s="20"/>
      <c r="BU5963" s="20"/>
      <c r="BV5963" s="20"/>
      <c r="BW5963" s="20"/>
      <c r="BX5963" s="20"/>
      <c r="BY5963" s="20"/>
      <c r="BZ5963" s="20"/>
      <c r="CA5963" s="20"/>
      <c r="CB5963" s="20"/>
      <c r="CC5963" s="20"/>
      <c r="CD5963" s="20"/>
      <c r="CE5963" s="20"/>
      <c r="CF5963" s="20"/>
      <c r="CG5963" s="20"/>
      <c r="CH5963" s="20"/>
      <c r="CI5963" s="20"/>
      <c r="CJ5963" s="20"/>
      <c r="CK5963" s="20"/>
      <c r="CL5963" s="20"/>
      <c r="CM5963" s="20"/>
      <c r="CN5963" s="20"/>
      <c r="CO5963" s="20"/>
      <c r="CP5963" s="20"/>
      <c r="CQ5963" s="20"/>
      <c r="CR5963" s="20"/>
      <c r="CS5963" s="20"/>
      <c r="CT5963" s="20"/>
      <c r="CU5963" s="20"/>
      <c r="CV5963" s="20"/>
      <c r="CW5963" s="20"/>
      <c r="CX5963" s="20"/>
      <c r="CY5963" s="20"/>
      <c r="CZ5963" s="20"/>
      <c r="DA5963" s="20"/>
      <c r="DB5963" s="20"/>
      <c r="DC5963" s="20"/>
      <c r="DD5963" s="20"/>
      <c r="DE5963" s="20"/>
      <c r="DF5963" s="20"/>
      <c r="DG5963" s="20"/>
      <c r="DH5963" s="20"/>
      <c r="DI5963" s="20"/>
      <c r="DJ5963" s="20"/>
      <c r="DK5963" s="20"/>
      <c r="DL5963" s="20"/>
      <c r="DM5963" s="20"/>
      <c r="DN5963" s="20"/>
      <c r="DO5963" s="20"/>
      <c r="DP5963" s="20"/>
      <c r="DQ5963" s="20"/>
      <c r="DR5963" s="20"/>
      <c r="DS5963" s="20"/>
      <c r="DT5963" s="20"/>
      <c r="DU5963" s="20"/>
      <c r="DV5963" s="20"/>
      <c r="DW5963" s="20"/>
      <c r="DX5963" s="20"/>
      <c r="DY5963" s="20"/>
    </row>
    <row r="5964" spans="1:129" x14ac:dyDescent="0.15">
      <c r="B5964" s="77" t="s">
        <v>2179</v>
      </c>
      <c r="C5964" s="75"/>
      <c r="D5964" s="145" t="s">
        <v>38</v>
      </c>
      <c r="E5964" s="285" t="s">
        <v>2180</v>
      </c>
      <c r="F5964" s="285">
        <f t="shared" si="821"/>
        <v>-15.937513149700001</v>
      </c>
      <c r="G5964" s="285">
        <f t="shared" si="822"/>
        <v>-0.9409367460000001</v>
      </c>
      <c r="H5964" s="285">
        <f t="shared" si="823"/>
        <v>-9.2621819869999999</v>
      </c>
      <c r="I5964" s="285">
        <f t="shared" si="824"/>
        <v>-4.7863637067000004</v>
      </c>
      <c r="J5964" s="285">
        <v>-0.94803071000000005</v>
      </c>
      <c r="K5964" s="285">
        <v>-9.0537718999999992</v>
      </c>
      <c r="L5964" s="285">
        <v>-4.5235717000000002E-2</v>
      </c>
      <c r="M5964" s="285">
        <v>-6.8620779999999998E-3</v>
      </c>
      <c r="N5964" s="285">
        <v>-0.86626639000000005</v>
      </c>
      <c r="O5964" s="285">
        <v>-6.7808278E-2</v>
      </c>
      <c r="P5964" s="285">
        <v>-0.16317437000000001</v>
      </c>
      <c r="Q5964" s="285">
        <v>-4.6377633999999999</v>
      </c>
      <c r="R5964" s="285">
        <v>-8.3842667000000003E-3</v>
      </c>
      <c r="S5964" s="285">
        <v>0</v>
      </c>
      <c r="T5964" s="285">
        <v>0</v>
      </c>
      <c r="U5964" s="285">
        <v>-0.14021603999999999</v>
      </c>
      <c r="V5964" s="110"/>
      <c r="W5964" s="89">
        <f t="shared" si="825"/>
        <v>-7.0224497037037032</v>
      </c>
      <c r="X5964" s="248">
        <v>-108.7465</v>
      </c>
      <c r="Y5964" s="248">
        <v>-77.881511000000003</v>
      </c>
      <c r="Z5964" s="248">
        <v>-5.7761668999999998</v>
      </c>
      <c r="AA5964" s="248">
        <v>-6.7125092999999999E-3</v>
      </c>
      <c r="AB5964" s="248">
        <v>-3.9162810000000001</v>
      </c>
      <c r="AC5964" s="248">
        <v>-0.4589664</v>
      </c>
      <c r="AD5964" s="248">
        <v>-20.706859999999999</v>
      </c>
      <c r="AE5964" s="78">
        <v>-1.7069669999999999E-4</v>
      </c>
      <c r="AF5964" s="250">
        <v>-2.2267017E-7</v>
      </c>
      <c r="AG5964" s="78">
        <v>-0.97389468999999995</v>
      </c>
      <c r="AH5964" s="85"/>
      <c r="AI5964" s="85"/>
      <c r="AJ5964" s="85"/>
      <c r="AK5964" s="85"/>
      <c r="AL5964" s="85"/>
      <c r="AM5964" s="85"/>
      <c r="AN5964" s="85"/>
      <c r="AS5964" s="20"/>
      <c r="AT5964" s="20"/>
      <c r="AU5964" s="20"/>
      <c r="AV5964" s="20"/>
      <c r="AW5964" s="20"/>
      <c r="AX5964" s="20"/>
      <c r="AY5964" s="20"/>
      <c r="AZ5964" s="20"/>
      <c r="BA5964" s="20"/>
      <c r="BB5964" s="20"/>
      <c r="BC5964" s="20"/>
      <c r="BD5964" s="20"/>
      <c r="BE5964" s="20"/>
      <c r="BF5964" s="20"/>
      <c r="BG5964" s="20"/>
      <c r="BH5964" s="20"/>
      <c r="BI5964" s="20"/>
      <c r="BJ5964" s="20"/>
      <c r="BK5964" s="20"/>
      <c r="BL5964" s="20"/>
      <c r="BM5964" s="20"/>
      <c r="BN5964" s="20"/>
      <c r="BO5964" s="20"/>
      <c r="BP5964" s="20"/>
      <c r="BQ5964" s="20"/>
      <c r="BR5964" s="20"/>
      <c r="BS5964" s="20"/>
      <c r="BT5964" s="20"/>
      <c r="BU5964" s="20"/>
      <c r="BV5964" s="20"/>
      <c r="BW5964" s="20"/>
      <c r="BX5964" s="20"/>
      <c r="BY5964" s="20"/>
      <c r="BZ5964" s="20"/>
      <c r="CA5964" s="20"/>
      <c r="CB5964" s="20"/>
      <c r="CC5964" s="20"/>
      <c r="CD5964" s="20"/>
      <c r="CE5964" s="20"/>
      <c r="CF5964" s="20"/>
      <c r="CG5964" s="20"/>
      <c r="CH5964" s="20"/>
      <c r="CI5964" s="20"/>
      <c r="CJ5964" s="20"/>
      <c r="CK5964" s="20"/>
      <c r="CL5964" s="20"/>
      <c r="CM5964" s="20"/>
      <c r="CN5964" s="20"/>
      <c r="CO5964" s="20"/>
      <c r="CP5964" s="20"/>
      <c r="CQ5964" s="20"/>
      <c r="CR5964" s="20"/>
      <c r="CS5964" s="20"/>
      <c r="CT5964" s="20"/>
      <c r="CU5964" s="20"/>
      <c r="CV5964" s="20"/>
      <c r="CW5964" s="20"/>
      <c r="CX5964" s="20"/>
      <c r="CY5964" s="20"/>
      <c r="CZ5964" s="20"/>
      <c r="DA5964" s="20"/>
      <c r="DB5964" s="20"/>
      <c r="DC5964" s="20"/>
      <c r="DD5964" s="20"/>
      <c r="DE5964" s="20"/>
      <c r="DF5964" s="20"/>
      <c r="DG5964" s="20"/>
      <c r="DH5964" s="20"/>
      <c r="DI5964" s="20"/>
      <c r="DJ5964" s="20"/>
      <c r="DK5964" s="20"/>
      <c r="DL5964" s="20"/>
      <c r="DM5964" s="20"/>
      <c r="DN5964" s="20"/>
      <c r="DO5964" s="20"/>
      <c r="DP5964" s="20"/>
      <c r="DQ5964" s="20"/>
      <c r="DR5964" s="20"/>
      <c r="DS5964" s="20"/>
      <c r="DT5964" s="20"/>
      <c r="DU5964" s="20"/>
      <c r="DV5964" s="20"/>
      <c r="DW5964" s="20"/>
      <c r="DX5964" s="20"/>
      <c r="DY5964" s="20"/>
    </row>
    <row r="5965" spans="1:129" x14ac:dyDescent="0.15">
      <c r="B5965" s="77" t="s">
        <v>2181</v>
      </c>
      <c r="C5965" s="86"/>
      <c r="D5965" s="145" t="s">
        <v>38</v>
      </c>
      <c r="E5965" s="285" t="s">
        <v>2182</v>
      </c>
      <c r="F5965" s="285">
        <f t="shared" si="821"/>
        <v>-204.53427386000001</v>
      </c>
      <c r="G5965" s="285">
        <f t="shared" si="822"/>
        <v>-14.43085583</v>
      </c>
      <c r="H5965" s="285">
        <f t="shared" si="823"/>
        <v>-21.4476157</v>
      </c>
      <c r="I5965" s="285">
        <f t="shared" si="824"/>
        <v>-143.42767333</v>
      </c>
      <c r="J5965" s="285">
        <v>-25.228128999999999</v>
      </c>
      <c r="K5965" s="285">
        <v>-16.715761000000001</v>
      </c>
      <c r="L5965" s="285">
        <v>-1.4002124</v>
      </c>
      <c r="M5965" s="285">
        <v>-0.22151887000000001</v>
      </c>
      <c r="N5965" s="285">
        <v>-13.462918999999999</v>
      </c>
      <c r="O5965" s="285">
        <v>-0.74641796000000005</v>
      </c>
      <c r="P5965" s="285">
        <v>-3.3316422999999999</v>
      </c>
      <c r="Q5965" s="285">
        <v>-142.97891000000001</v>
      </c>
      <c r="R5965" s="285">
        <v>1.2933599999999999E-3</v>
      </c>
      <c r="S5965" s="285">
        <v>0</v>
      </c>
      <c r="T5965" s="285">
        <v>0</v>
      </c>
      <c r="U5965" s="285">
        <v>-0.45005668999999998</v>
      </c>
      <c r="V5965" s="110"/>
      <c r="W5965" s="89">
        <f t="shared" si="825"/>
        <v>-186.87502962962961</v>
      </c>
      <c r="X5965" s="248">
        <v>-3210.3665999999998</v>
      </c>
      <c r="Y5965" s="248">
        <v>-2645.7660999999998</v>
      </c>
      <c r="Z5965" s="248">
        <v>-329.68624999999997</v>
      </c>
      <c r="AA5965" s="248">
        <v>-0.29645007000000001</v>
      </c>
      <c r="AB5965" s="248">
        <v>-66.238139000000004</v>
      </c>
      <c r="AC5965" s="248">
        <v>-24.80471</v>
      </c>
      <c r="AD5965" s="248">
        <v>-143.57494</v>
      </c>
      <c r="AE5965" s="78">
        <v>-5.7949936E-4</v>
      </c>
      <c r="AF5965" s="250">
        <v>-1.4009593E-6</v>
      </c>
      <c r="AG5965" s="78">
        <v>-28.560561</v>
      </c>
      <c r="AH5965" s="85"/>
      <c r="AI5965" s="85"/>
      <c r="AJ5965" s="85"/>
      <c r="AK5965" s="85"/>
      <c r="AL5965" s="85"/>
      <c r="AM5965" s="85"/>
      <c r="AN5965" s="85"/>
      <c r="AS5965" s="20"/>
      <c r="AT5965" s="20"/>
      <c r="AU5965" s="20"/>
      <c r="AV5965" s="20"/>
      <c r="AW5965" s="20"/>
      <c r="AX5965" s="20"/>
      <c r="AY5965" s="20"/>
      <c r="AZ5965" s="20"/>
      <c r="BA5965" s="20"/>
      <c r="BB5965" s="20"/>
      <c r="BC5965" s="20"/>
      <c r="BD5965" s="20"/>
      <c r="BE5965" s="20"/>
      <c r="BF5965" s="20"/>
      <c r="BG5965" s="20"/>
      <c r="BH5965" s="20"/>
      <c r="BI5965" s="20"/>
      <c r="BJ5965" s="20"/>
      <c r="BK5965" s="20"/>
      <c r="BL5965" s="20"/>
      <c r="BM5965" s="20"/>
      <c r="BN5965" s="20"/>
      <c r="BO5965" s="20"/>
      <c r="BP5965" s="20"/>
      <c r="BQ5965" s="20"/>
      <c r="BR5965" s="20"/>
      <c r="BS5965" s="20"/>
      <c r="BT5965" s="20"/>
      <c r="BU5965" s="20"/>
      <c r="BV5965" s="20"/>
      <c r="BW5965" s="20"/>
      <c r="BX5965" s="20"/>
      <c r="BY5965" s="20"/>
      <c r="BZ5965" s="20"/>
      <c r="CA5965" s="20"/>
      <c r="CB5965" s="20"/>
      <c r="CC5965" s="20"/>
      <c r="CD5965" s="20"/>
      <c r="CE5965" s="20"/>
      <c r="CF5965" s="20"/>
      <c r="CG5965" s="20"/>
      <c r="CH5965" s="20"/>
      <c r="CI5965" s="20"/>
      <c r="CJ5965" s="20"/>
      <c r="CK5965" s="20"/>
      <c r="CL5965" s="20"/>
      <c r="CM5965" s="20"/>
      <c r="CN5965" s="20"/>
      <c r="CO5965" s="20"/>
      <c r="CP5965" s="20"/>
      <c r="CQ5965" s="20"/>
      <c r="CR5965" s="20"/>
      <c r="CS5965" s="20"/>
      <c r="CT5965" s="20"/>
      <c r="CU5965" s="20"/>
      <c r="CV5965" s="20"/>
      <c r="CW5965" s="20"/>
      <c r="CX5965" s="20"/>
      <c r="CY5965" s="20"/>
      <c r="CZ5965" s="20"/>
      <c r="DA5965" s="20"/>
      <c r="DB5965" s="20"/>
      <c r="DC5965" s="20"/>
      <c r="DD5965" s="20"/>
      <c r="DE5965" s="20"/>
      <c r="DF5965" s="20"/>
      <c r="DG5965" s="20"/>
      <c r="DH5965" s="20"/>
      <c r="DI5965" s="20"/>
      <c r="DJ5965" s="20"/>
      <c r="DK5965" s="20"/>
      <c r="DL5965" s="20"/>
      <c r="DM5965" s="20"/>
      <c r="DN5965" s="20"/>
      <c r="DO5965" s="20"/>
      <c r="DP5965" s="20"/>
      <c r="DQ5965" s="20"/>
      <c r="DR5965" s="20"/>
      <c r="DS5965" s="20"/>
      <c r="DT5965" s="20"/>
      <c r="DU5965" s="20"/>
      <c r="DV5965" s="20"/>
      <c r="DW5965" s="20"/>
      <c r="DX5965" s="20"/>
      <c r="DY5965" s="20"/>
    </row>
    <row r="5966" spans="1:129" x14ac:dyDescent="0.15">
      <c r="B5966" s="77" t="s">
        <v>2183</v>
      </c>
      <c r="C5966" s="86"/>
      <c r="D5966" s="145" t="s">
        <v>38</v>
      </c>
      <c r="E5966" s="285" t="s">
        <v>2184</v>
      </c>
      <c r="F5966" s="285">
        <f t="shared" si="821"/>
        <v>-0.24731740450000003</v>
      </c>
      <c r="G5966" s="285">
        <f t="shared" si="822"/>
        <v>-7.3030764300000009E-2</v>
      </c>
      <c r="H5966" s="285">
        <f t="shared" si="823"/>
        <v>-3.4533720699999999E-2</v>
      </c>
      <c r="I5966" s="285">
        <f t="shared" si="824"/>
        <v>-3.24526495E-2</v>
      </c>
      <c r="J5966" s="285">
        <v>-0.10730027</v>
      </c>
      <c r="K5966" s="285">
        <v>-3.2095245000000001E-2</v>
      </c>
      <c r="L5966" s="285">
        <v>-1.3586039E-3</v>
      </c>
      <c r="M5966" s="285">
        <v>-6.5388853E-3</v>
      </c>
      <c r="N5966" s="285">
        <v>-7.8533560000000002E-2</v>
      </c>
      <c r="O5966" s="285">
        <v>1.2041681E-2</v>
      </c>
      <c r="P5966" s="285">
        <v>-1.0798718000000001E-3</v>
      </c>
      <c r="Q5966" s="285">
        <v>-3.3828476000000003E-2</v>
      </c>
      <c r="R5966" s="285">
        <v>4.3013482999999996E-3</v>
      </c>
      <c r="S5966" s="285">
        <v>0</v>
      </c>
      <c r="T5966" s="285">
        <v>0</v>
      </c>
      <c r="U5966" s="285">
        <v>-2.9255218000000002E-3</v>
      </c>
      <c r="V5966" s="110"/>
      <c r="W5966" s="89">
        <f t="shared" si="825"/>
        <v>-0.79481681481481481</v>
      </c>
      <c r="X5966" s="248">
        <v>-7.2847109999999997</v>
      </c>
      <c r="Y5966" s="248">
        <v>-8.1647339999999993</v>
      </c>
      <c r="Z5966" s="248">
        <v>0.82140148999999996</v>
      </c>
      <c r="AA5966" s="248">
        <v>-8.1306182999999998E-5</v>
      </c>
      <c r="AB5966" s="248">
        <v>1.0107203E-2</v>
      </c>
      <c r="AC5966" s="248">
        <v>5.0870224999999998E-2</v>
      </c>
      <c r="AD5966" s="248">
        <v>-2.2746253999999999E-3</v>
      </c>
      <c r="AE5966" s="250">
        <v>-1.8845553E-6</v>
      </c>
      <c r="AF5966" s="250">
        <v>-3.5726411000000001E-9</v>
      </c>
      <c r="AG5966" s="78">
        <v>-2.8041547999999999E-2</v>
      </c>
      <c r="AH5966" s="85"/>
      <c r="AI5966" s="85"/>
      <c r="AJ5966" s="85"/>
      <c r="AK5966" s="85"/>
      <c r="AL5966" s="85"/>
      <c r="AM5966" s="85"/>
      <c r="AN5966" s="85"/>
      <c r="AS5966" s="20"/>
      <c r="AT5966" s="20"/>
      <c r="AU5966" s="20"/>
      <c r="AV5966" s="20"/>
      <c r="AW5966" s="20"/>
      <c r="AX5966" s="20"/>
      <c r="AY5966" s="20"/>
      <c r="AZ5966" s="20"/>
      <c r="BA5966" s="20"/>
      <c r="BB5966" s="20"/>
      <c r="BC5966" s="20"/>
      <c r="BD5966" s="20"/>
      <c r="BE5966" s="20"/>
      <c r="BF5966" s="20"/>
      <c r="BG5966" s="20"/>
      <c r="BH5966" s="20"/>
      <c r="BI5966" s="20"/>
      <c r="BJ5966" s="20"/>
      <c r="BK5966" s="20"/>
      <c r="BL5966" s="20"/>
      <c r="BM5966" s="20"/>
      <c r="BN5966" s="20"/>
      <c r="BO5966" s="20"/>
      <c r="BP5966" s="20"/>
      <c r="BQ5966" s="20"/>
      <c r="BR5966" s="20"/>
      <c r="BS5966" s="20"/>
      <c r="BT5966" s="20"/>
      <c r="BU5966" s="20"/>
      <c r="BV5966" s="20"/>
      <c r="BW5966" s="20"/>
      <c r="BX5966" s="20"/>
      <c r="BY5966" s="20"/>
      <c r="BZ5966" s="20"/>
      <c r="CA5966" s="20"/>
      <c r="CB5966" s="20"/>
      <c r="CC5966" s="20"/>
      <c r="CD5966" s="20"/>
      <c r="CE5966" s="20"/>
      <c r="CF5966" s="20"/>
      <c r="CG5966" s="20"/>
      <c r="CH5966" s="20"/>
      <c r="CI5966" s="20"/>
      <c r="CJ5966" s="20"/>
      <c r="CK5966" s="20"/>
      <c r="CL5966" s="20"/>
      <c r="CM5966" s="20"/>
      <c r="CN5966" s="20"/>
      <c r="CO5966" s="20"/>
      <c r="CP5966" s="20"/>
      <c r="CQ5966" s="20"/>
      <c r="CR5966" s="20"/>
      <c r="CS5966" s="20"/>
      <c r="CT5966" s="20"/>
      <c r="CU5966" s="20"/>
      <c r="CV5966" s="20"/>
      <c r="CW5966" s="20"/>
      <c r="CX5966" s="20"/>
      <c r="CY5966" s="20"/>
      <c r="CZ5966" s="20"/>
      <c r="DA5966" s="20"/>
      <c r="DB5966" s="20"/>
      <c r="DC5966" s="20"/>
      <c r="DD5966" s="20"/>
      <c r="DE5966" s="20"/>
      <c r="DF5966" s="20"/>
      <c r="DG5966" s="20"/>
      <c r="DH5966" s="20"/>
      <c r="DI5966" s="20"/>
      <c r="DJ5966" s="20"/>
      <c r="DK5966" s="20"/>
      <c r="DL5966" s="20"/>
      <c r="DM5966" s="20"/>
      <c r="DN5966" s="20"/>
      <c r="DO5966" s="20"/>
      <c r="DP5966" s="20"/>
      <c r="DQ5966" s="20"/>
      <c r="DR5966" s="20"/>
      <c r="DS5966" s="20"/>
      <c r="DT5966" s="20"/>
      <c r="DU5966" s="20"/>
      <c r="DV5966" s="20"/>
      <c r="DW5966" s="20"/>
      <c r="DX5966" s="20"/>
      <c r="DY5966" s="20"/>
    </row>
    <row r="5967" spans="1:129" x14ac:dyDescent="0.15">
      <c r="B5967" s="77" t="s">
        <v>2185</v>
      </c>
      <c r="C5967" s="86"/>
      <c r="D5967" s="145" t="s">
        <v>38</v>
      </c>
      <c r="E5967" s="285" t="s">
        <v>2186</v>
      </c>
      <c r="F5967" s="285">
        <f t="shared" si="821"/>
        <v>-7.4536206336999999</v>
      </c>
      <c r="G5967" s="285">
        <f t="shared" si="822"/>
        <v>-1.3522307770000002</v>
      </c>
      <c r="H5967" s="285">
        <f t="shared" si="823"/>
        <v>-0.7043455046999999</v>
      </c>
      <c r="I5967" s="285">
        <f t="shared" si="824"/>
        <v>-4.0104114520000005</v>
      </c>
      <c r="J5967" s="285">
        <v>-1.3866328999999999</v>
      </c>
      <c r="K5967" s="285">
        <v>-0.67603201999999996</v>
      </c>
      <c r="L5967" s="285">
        <v>-2.4073820999999999E-2</v>
      </c>
      <c r="M5967" s="285">
        <v>-0.10621864</v>
      </c>
      <c r="N5967" s="285">
        <v>-1.2137149</v>
      </c>
      <c r="O5967" s="285">
        <v>-3.2297236999999999E-2</v>
      </c>
      <c r="P5967" s="285">
        <v>-4.2396637000000001E-3</v>
      </c>
      <c r="Q5967" s="285">
        <v>-3.9192051000000001</v>
      </c>
      <c r="R5967" s="285">
        <v>-1.155E-2</v>
      </c>
      <c r="S5967" s="285">
        <v>-8.9313840000000005E-3</v>
      </c>
      <c r="T5967" s="285">
        <v>0</v>
      </c>
      <c r="U5967" s="285">
        <v>-7.0724967999999999E-2</v>
      </c>
      <c r="V5967" s="110"/>
      <c r="W5967" s="89">
        <f t="shared" si="825"/>
        <v>-10.271354814814813</v>
      </c>
      <c r="X5967" s="248">
        <v>-59.128059</v>
      </c>
      <c r="Y5967" s="248">
        <v>-124.0346</v>
      </c>
      <c r="Z5967" s="248">
        <v>60.620804</v>
      </c>
      <c r="AA5967" s="248">
        <v>-2.0795564999999998E-2</v>
      </c>
      <c r="AB5967" s="248">
        <v>3.609359</v>
      </c>
      <c r="AC5967" s="248">
        <v>2.2382998000000001</v>
      </c>
      <c r="AD5967" s="248">
        <v>-1.5411307000000001</v>
      </c>
      <c r="AE5967" s="250">
        <v>-4.0430786000000001E-5</v>
      </c>
      <c r="AF5967" s="250">
        <v>-5.3500202999999998E-8</v>
      </c>
      <c r="AG5967" s="78">
        <v>-4.6146844999999999E-2</v>
      </c>
      <c r="AH5967" s="85"/>
      <c r="AI5967" s="85"/>
      <c r="AJ5967" s="85"/>
      <c r="AK5967" s="85"/>
      <c r="AL5967" s="85"/>
      <c r="AM5967" s="85"/>
      <c r="AN5967" s="85"/>
      <c r="AS5967" s="20"/>
      <c r="AT5967" s="20"/>
      <c r="AU5967" s="20"/>
      <c r="AV5967" s="20"/>
      <c r="AW5967" s="20"/>
      <c r="AX5967" s="20"/>
      <c r="AY5967" s="20"/>
      <c r="AZ5967" s="20"/>
      <c r="BA5967" s="20"/>
      <c r="BB5967" s="20"/>
      <c r="BC5967" s="20"/>
      <c r="BD5967" s="20"/>
      <c r="BE5967" s="20"/>
      <c r="BF5967" s="20"/>
      <c r="BG5967" s="20"/>
      <c r="BH5967" s="20"/>
      <c r="BI5967" s="20"/>
      <c r="BJ5967" s="20"/>
      <c r="BK5967" s="20"/>
      <c r="BL5967" s="20"/>
      <c r="BM5967" s="20"/>
      <c r="BN5967" s="20"/>
      <c r="BO5967" s="20"/>
      <c r="BP5967" s="20"/>
      <c r="BQ5967" s="20"/>
      <c r="BR5967" s="20"/>
      <c r="BS5967" s="20"/>
      <c r="BT5967" s="20"/>
      <c r="BU5967" s="20"/>
      <c r="BV5967" s="20"/>
      <c r="BW5967" s="20"/>
      <c r="BX5967" s="20"/>
      <c r="BY5967" s="20"/>
      <c r="BZ5967" s="20"/>
      <c r="CA5967" s="20"/>
      <c r="CB5967" s="20"/>
      <c r="CC5967" s="20"/>
      <c r="CD5967" s="20"/>
      <c r="CE5967" s="20"/>
      <c r="CF5967" s="20"/>
      <c r="CG5967" s="20"/>
      <c r="CH5967" s="20"/>
      <c r="CI5967" s="20"/>
      <c r="CJ5967" s="20"/>
      <c r="CK5967" s="20"/>
      <c r="CL5967" s="20"/>
      <c r="CM5967" s="20"/>
      <c r="CN5967" s="20"/>
      <c r="CO5967" s="20"/>
      <c r="CP5967" s="20"/>
      <c r="CQ5967" s="20"/>
      <c r="CR5967" s="20"/>
      <c r="CS5967" s="20"/>
      <c r="CT5967" s="20"/>
      <c r="CU5967" s="20"/>
      <c r="CV5967" s="20"/>
      <c r="CW5967" s="20"/>
      <c r="CX5967" s="20"/>
      <c r="CY5967" s="20"/>
      <c r="CZ5967" s="20"/>
      <c r="DA5967" s="20"/>
      <c r="DB5967" s="20"/>
      <c r="DC5967" s="20"/>
      <c r="DD5967" s="20"/>
      <c r="DE5967" s="20"/>
      <c r="DF5967" s="20"/>
      <c r="DG5967" s="20"/>
      <c r="DH5967" s="20"/>
      <c r="DI5967" s="20"/>
      <c r="DJ5967" s="20"/>
      <c r="DK5967" s="20"/>
      <c r="DL5967" s="20"/>
      <c r="DM5967" s="20"/>
      <c r="DN5967" s="20"/>
      <c r="DO5967" s="20"/>
      <c r="DP5967" s="20"/>
      <c r="DQ5967" s="20"/>
      <c r="DR5967" s="20"/>
      <c r="DS5967" s="20"/>
      <c r="DT5967" s="20"/>
      <c r="DU5967" s="20"/>
      <c r="DV5967" s="20"/>
      <c r="DW5967" s="20"/>
      <c r="DX5967" s="20"/>
      <c r="DY5967" s="20"/>
    </row>
    <row r="5968" spans="1:129" x14ac:dyDescent="0.15">
      <c r="B5968" s="77" t="s">
        <v>2187</v>
      </c>
      <c r="C5968" s="86"/>
      <c r="D5968" s="145" t="s">
        <v>38</v>
      </c>
      <c r="E5968" s="285" t="s">
        <v>2188</v>
      </c>
      <c r="F5968" s="285">
        <f t="shared" si="821"/>
        <v>-1.7592771424</v>
      </c>
      <c r="G5968" s="285">
        <f t="shared" si="822"/>
        <v>-0.22218579709999997</v>
      </c>
      <c r="H5968" s="285">
        <f t="shared" si="823"/>
        <v>-0.37288398700000003</v>
      </c>
      <c r="I5968" s="285">
        <f t="shared" si="824"/>
        <v>-0.80144052830000001</v>
      </c>
      <c r="J5968" s="285">
        <v>-0.36276682999999998</v>
      </c>
      <c r="K5968" s="285">
        <v>-0.33405162999999999</v>
      </c>
      <c r="L5968" s="285">
        <v>-1.1504159E-2</v>
      </c>
      <c r="M5968" s="285">
        <v>-1.8764921E-3</v>
      </c>
      <c r="N5968" s="285">
        <v>-0.17512575</v>
      </c>
      <c r="O5968" s="285">
        <v>-4.5183555E-2</v>
      </c>
      <c r="P5968" s="285">
        <v>-2.7328198000000001E-2</v>
      </c>
      <c r="Q5968" s="285">
        <v>-0.76027359999999999</v>
      </c>
      <c r="R5968" s="285">
        <v>-5.8295012999999996E-3</v>
      </c>
      <c r="S5968" s="285">
        <v>0</v>
      </c>
      <c r="T5968" s="285">
        <v>0</v>
      </c>
      <c r="U5968" s="285">
        <v>-3.5337426999999998E-2</v>
      </c>
      <c r="V5968" s="110"/>
      <c r="W5968" s="89">
        <f t="shared" si="825"/>
        <v>-2.6871617037037034</v>
      </c>
      <c r="X5968" s="248">
        <v>-30.331934</v>
      </c>
      <c r="Y5968" s="248">
        <v>-30.301582</v>
      </c>
      <c r="Z5968" s="248">
        <v>3.1802514</v>
      </c>
      <c r="AA5968" s="248">
        <v>-3.5218816999999999E-4</v>
      </c>
      <c r="AB5968" s="248">
        <v>-0.37554617000000001</v>
      </c>
      <c r="AC5968" s="248">
        <v>0.16645133000000001</v>
      </c>
      <c r="AD5968" s="248">
        <v>-3.0011562000000001</v>
      </c>
      <c r="AE5968" s="250">
        <v>-1.4699518E-5</v>
      </c>
      <c r="AF5968" s="250">
        <v>-2.1837091000000001E-8</v>
      </c>
      <c r="AG5968" s="78">
        <v>-0.19016134000000001</v>
      </c>
      <c r="AH5968" s="85"/>
      <c r="AI5968" s="85"/>
      <c r="AJ5968" s="85"/>
      <c r="AK5968" s="85"/>
      <c r="AL5968" s="85"/>
      <c r="AM5968" s="85"/>
      <c r="AN5968" s="85"/>
      <c r="AS5968" s="20"/>
      <c r="AT5968" s="20"/>
      <c r="AU5968" s="20"/>
      <c r="AV5968" s="20"/>
      <c r="AW5968" s="20"/>
      <c r="AX5968" s="20"/>
      <c r="AY5968" s="20"/>
      <c r="AZ5968" s="20"/>
      <c r="BA5968" s="20"/>
      <c r="BB5968" s="20"/>
      <c r="BC5968" s="20"/>
      <c r="BD5968" s="20"/>
      <c r="BE5968" s="20"/>
      <c r="BF5968" s="20"/>
      <c r="BG5968" s="20"/>
      <c r="BH5968" s="20"/>
      <c r="BI5968" s="20"/>
      <c r="BJ5968" s="20"/>
      <c r="BK5968" s="20"/>
      <c r="BL5968" s="20"/>
      <c r="BM5968" s="20"/>
      <c r="BN5968" s="20"/>
      <c r="BO5968" s="20"/>
      <c r="BP5968" s="20"/>
      <c r="BQ5968" s="20"/>
      <c r="BR5968" s="20"/>
      <c r="BS5968" s="20"/>
      <c r="BT5968" s="20"/>
      <c r="BU5968" s="20"/>
      <c r="BV5968" s="20"/>
      <c r="BW5968" s="20"/>
      <c r="BX5968" s="20"/>
      <c r="BY5968" s="20"/>
      <c r="BZ5968" s="20"/>
      <c r="CA5968" s="20"/>
      <c r="CB5968" s="20"/>
      <c r="CC5968" s="20"/>
      <c r="CD5968" s="20"/>
      <c r="CE5968" s="20"/>
      <c r="CF5968" s="20"/>
      <c r="CG5968" s="20"/>
      <c r="CH5968" s="20"/>
      <c r="CI5968" s="20"/>
      <c r="CJ5968" s="20"/>
      <c r="CK5968" s="20"/>
      <c r="CL5968" s="20"/>
      <c r="CM5968" s="20"/>
      <c r="CN5968" s="20"/>
      <c r="CO5968" s="20"/>
      <c r="CP5968" s="20"/>
      <c r="CQ5968" s="20"/>
      <c r="CR5968" s="20"/>
      <c r="CS5968" s="20"/>
      <c r="CT5968" s="20"/>
      <c r="CU5968" s="20"/>
      <c r="CV5968" s="20"/>
      <c r="CW5968" s="20"/>
      <c r="CX5968" s="20"/>
      <c r="CY5968" s="20"/>
      <c r="CZ5968" s="20"/>
      <c r="DA5968" s="20"/>
      <c r="DB5968" s="20"/>
      <c r="DC5968" s="20"/>
      <c r="DD5968" s="20"/>
      <c r="DE5968" s="20"/>
      <c r="DF5968" s="20"/>
      <c r="DG5968" s="20"/>
      <c r="DH5968" s="20"/>
      <c r="DI5968" s="20"/>
      <c r="DJ5968" s="20"/>
      <c r="DK5968" s="20"/>
      <c r="DL5968" s="20"/>
      <c r="DM5968" s="20"/>
      <c r="DN5968" s="20"/>
      <c r="DO5968" s="20"/>
      <c r="DP5968" s="20"/>
      <c r="DQ5968" s="20"/>
      <c r="DR5968" s="20"/>
      <c r="DS5968" s="20"/>
      <c r="DT5968" s="20"/>
      <c r="DU5968" s="20"/>
      <c r="DV5968" s="20"/>
      <c r="DW5968" s="20"/>
      <c r="DX5968" s="20"/>
      <c r="DY5968" s="20"/>
    </row>
    <row r="5969" spans="1:129" x14ac:dyDescent="0.15">
      <c r="A5969" s="61" t="s">
        <v>2189</v>
      </c>
      <c r="B5969" s="67" t="s">
        <v>2190</v>
      </c>
      <c r="C5969" s="114" t="s">
        <v>2191</v>
      </c>
      <c r="D5969" s="86"/>
      <c r="E5969" s="84"/>
      <c r="F5969" s="267">
        <f t="shared" si="821"/>
        <v>0</v>
      </c>
      <c r="G5969" s="267">
        <f t="shared" si="822"/>
        <v>0</v>
      </c>
      <c r="H5969" s="267">
        <f t="shared" si="823"/>
        <v>0</v>
      </c>
      <c r="I5969" s="267">
        <f t="shared" si="824"/>
        <v>0</v>
      </c>
      <c r="J5969" s="267"/>
      <c r="K5969" s="267"/>
      <c r="L5969" s="267"/>
      <c r="M5969" s="267"/>
      <c r="N5969" s="267"/>
      <c r="O5969" s="267"/>
      <c r="P5969" s="267"/>
      <c r="Q5969" s="267"/>
      <c r="R5969" s="267"/>
      <c r="S5969" s="267"/>
      <c r="T5969" s="267"/>
      <c r="U5969" s="267"/>
      <c r="V5969" s="246"/>
      <c r="W5969" s="267"/>
      <c r="X5969" s="247"/>
      <c r="Y5969" s="247"/>
      <c r="Z5969" s="247"/>
      <c r="AA5969" s="247"/>
      <c r="AB5969" s="247"/>
      <c r="AC5969" s="247"/>
      <c r="AD5969" s="247"/>
      <c r="AE5969" s="70"/>
      <c r="AF5969" s="70"/>
      <c r="AG5969" s="70"/>
      <c r="AH5969" s="85"/>
      <c r="AI5969" s="85"/>
      <c r="AJ5969" s="85"/>
      <c r="AK5969" s="85"/>
      <c r="AL5969" s="85"/>
      <c r="AM5969" s="85"/>
      <c r="AN5969" s="85"/>
      <c r="AS5969" s="20"/>
      <c r="AT5969" s="20"/>
      <c r="AU5969" s="20"/>
      <c r="AV5969" s="20"/>
      <c r="AW5969" s="20"/>
      <c r="AX5969" s="20"/>
      <c r="AY5969" s="20"/>
      <c r="AZ5969" s="20"/>
      <c r="BA5969" s="20"/>
      <c r="BB5969" s="20"/>
      <c r="BC5969" s="20"/>
      <c r="BD5969" s="20"/>
      <c r="BE5969" s="20"/>
      <c r="BF5969" s="20"/>
      <c r="BG5969" s="20"/>
      <c r="BH5969" s="20"/>
      <c r="BI5969" s="20"/>
      <c r="BJ5969" s="20"/>
      <c r="BK5969" s="20"/>
      <c r="BL5969" s="20"/>
      <c r="BM5969" s="20"/>
      <c r="BN5969" s="20"/>
      <c r="BO5969" s="20"/>
      <c r="BP5969" s="20"/>
      <c r="BQ5969" s="20"/>
      <c r="BR5969" s="20"/>
      <c r="BS5969" s="20"/>
      <c r="BT5969" s="20"/>
      <c r="BU5969" s="20"/>
      <c r="BV5969" s="20"/>
      <c r="BW5969" s="20"/>
      <c r="BX5969" s="20"/>
      <c r="BY5969" s="20"/>
      <c r="BZ5969" s="20"/>
      <c r="CA5969" s="20"/>
      <c r="CB5969" s="20"/>
      <c r="CC5969" s="20"/>
      <c r="CD5969" s="20"/>
      <c r="CE5969" s="20"/>
      <c r="CF5969" s="20"/>
      <c r="CG5969" s="20"/>
      <c r="CH5969" s="20"/>
      <c r="CI5969" s="20"/>
      <c r="CJ5969" s="20"/>
      <c r="CK5969" s="20"/>
      <c r="CL5969" s="20"/>
      <c r="CM5969" s="20"/>
      <c r="CN5969" s="20"/>
      <c r="CO5969" s="20"/>
      <c r="CP5969" s="20"/>
      <c r="CQ5969" s="20"/>
      <c r="CR5969" s="20"/>
      <c r="CS5969" s="20"/>
      <c r="CT5969" s="20"/>
      <c r="CU5969" s="20"/>
      <c r="CV5969" s="20"/>
      <c r="CW5969" s="20"/>
      <c r="CX5969" s="20"/>
      <c r="CY5969" s="20"/>
      <c r="CZ5969" s="20"/>
      <c r="DA5969" s="20"/>
      <c r="DB5969" s="20"/>
      <c r="DC5969" s="20"/>
      <c r="DD5969" s="20"/>
      <c r="DE5969" s="20"/>
      <c r="DF5969" s="20"/>
      <c r="DG5969" s="20"/>
      <c r="DH5969" s="20"/>
      <c r="DI5969" s="20"/>
      <c r="DJ5969" s="20"/>
      <c r="DK5969" s="20"/>
      <c r="DL5969" s="20"/>
      <c r="DM5969" s="20"/>
      <c r="DN5969" s="20"/>
      <c r="DO5969" s="20"/>
      <c r="DP5969" s="20"/>
      <c r="DQ5969" s="20"/>
      <c r="DR5969" s="20"/>
      <c r="DS5969" s="20"/>
      <c r="DT5969" s="20"/>
      <c r="DU5969" s="20"/>
      <c r="DV5969" s="20"/>
      <c r="DW5969" s="20"/>
      <c r="DX5969" s="20"/>
      <c r="DY5969" s="20"/>
    </row>
    <row r="5970" spans="1:129" s="325" customFormat="1" x14ac:dyDescent="0.15">
      <c r="B5970" s="322" t="s">
        <v>2192</v>
      </c>
      <c r="C5970" s="337"/>
      <c r="D5970" s="324" t="s">
        <v>38</v>
      </c>
      <c r="E5970" s="285" t="s">
        <v>2193</v>
      </c>
      <c r="F5970" s="285">
        <f t="shared" si="821"/>
        <v>-1.0365066085599999</v>
      </c>
      <c r="G5970" s="285">
        <f t="shared" si="822"/>
        <v>-5.0453361099999997E-2</v>
      </c>
      <c r="H5970" s="285">
        <f t="shared" si="823"/>
        <v>-1.283439592E-2</v>
      </c>
      <c r="I5970" s="285">
        <f t="shared" si="824"/>
        <v>-0.77582424153999996</v>
      </c>
      <c r="J5970" s="285">
        <v>-0.19739461</v>
      </c>
      <c r="K5970" s="285">
        <v>-1.6194298999999999E-2</v>
      </c>
      <c r="L5970" s="285">
        <v>9.5610528000000003E-4</v>
      </c>
      <c r="M5970" s="285">
        <v>-4.0004111000000002E-3</v>
      </c>
      <c r="N5970" s="285">
        <v>-6.0732679999999997E-3</v>
      </c>
      <c r="O5970" s="285">
        <v>-4.0379682E-2</v>
      </c>
      <c r="P5970" s="285">
        <v>2.4037977999999999E-3</v>
      </c>
      <c r="Q5970" s="285">
        <v>9.8190346000000001E-4</v>
      </c>
      <c r="R5970" s="285">
        <v>-0.77922990000000003</v>
      </c>
      <c r="S5970" s="285">
        <v>0</v>
      </c>
      <c r="T5970" s="285">
        <v>0</v>
      </c>
      <c r="U5970" s="285">
        <v>2.4237550000000001E-3</v>
      </c>
      <c r="V5970" s="110"/>
      <c r="W5970" s="281">
        <f t="shared" ref="W5970:W5992" si="826">J5970/0.135</f>
        <v>-1.4621822962962963</v>
      </c>
      <c r="X5970" s="248">
        <v>-33.338839</v>
      </c>
      <c r="Y5970" s="248">
        <v>-60.946376000000001</v>
      </c>
      <c r="Z5970" s="248">
        <v>20.022295</v>
      </c>
      <c r="AA5970" s="248">
        <v>3.8229903000000002E-3</v>
      </c>
      <c r="AB5970" s="248">
        <v>2.5433705999999998</v>
      </c>
      <c r="AC5970" s="248">
        <v>1.2756384999999999</v>
      </c>
      <c r="AD5970" s="248">
        <v>3.7624105999999999</v>
      </c>
      <c r="AE5970" s="250">
        <v>-1.7874602000000001E-6</v>
      </c>
      <c r="AF5970" s="250">
        <v>-4.7021740999999998E-9</v>
      </c>
      <c r="AG5970" s="78">
        <v>-0.68762349</v>
      </c>
      <c r="AH5970" s="338"/>
      <c r="AI5970" s="338"/>
      <c r="AJ5970" s="338"/>
      <c r="AK5970" s="338"/>
      <c r="AL5970" s="338"/>
      <c r="AM5970" s="338"/>
      <c r="AN5970" s="338"/>
    </row>
    <row r="5971" spans="1:129" s="325" customFormat="1" x14ac:dyDescent="0.15">
      <c r="B5971" s="322" t="s">
        <v>2194</v>
      </c>
      <c r="C5971" s="337"/>
      <c r="D5971" s="324" t="s">
        <v>38</v>
      </c>
      <c r="E5971" s="285" t="s">
        <v>2195</v>
      </c>
      <c r="F5971" s="285">
        <f t="shared" si="821"/>
        <v>9.0168509059999999E-2</v>
      </c>
      <c r="G5971" s="285">
        <f t="shared" si="822"/>
        <v>5.13505531E-3</v>
      </c>
      <c r="H5971" s="285">
        <f t="shared" si="823"/>
        <v>1.622969438E-2</v>
      </c>
      <c r="I5971" s="285">
        <f t="shared" si="824"/>
        <v>1.9006960369999999E-2</v>
      </c>
      <c r="J5971" s="285">
        <v>4.9796799000000003E-2</v>
      </c>
      <c r="K5971" s="285">
        <v>1.4768969999999999E-2</v>
      </c>
      <c r="L5971" s="285">
        <v>9.2768731999999998E-4</v>
      </c>
      <c r="M5971" s="285">
        <v>1.5098433000000001E-4</v>
      </c>
      <c r="N5971" s="285">
        <v>4.2000296999999999E-3</v>
      </c>
      <c r="O5971" s="285">
        <v>7.8404128000000004E-4</v>
      </c>
      <c r="P5971" s="285">
        <v>5.3303705999999996E-4</v>
      </c>
      <c r="Q5971" s="285">
        <v>2.6667837E-4</v>
      </c>
      <c r="R5971" s="285">
        <v>1.7626971000000002E-2</v>
      </c>
      <c r="S5971" s="285">
        <v>0</v>
      </c>
      <c r="T5971" s="285">
        <v>0</v>
      </c>
      <c r="U5971" s="285">
        <v>1.1133110000000001E-3</v>
      </c>
      <c r="V5971" s="110"/>
      <c r="W5971" s="281">
        <f t="shared" si="826"/>
        <v>0.36886517777777778</v>
      </c>
      <c r="X5971" s="248">
        <v>9.0115996999999997</v>
      </c>
      <c r="Y5971" s="248">
        <v>5.1727951000000001</v>
      </c>
      <c r="Z5971" s="248">
        <v>2.8690462000000001</v>
      </c>
      <c r="AA5971" s="248">
        <v>4.9914798000000001E-4</v>
      </c>
      <c r="AB5971" s="248">
        <v>0.33243994999999998</v>
      </c>
      <c r="AC5971" s="248">
        <v>0.15345114000000001</v>
      </c>
      <c r="AD5971" s="248">
        <v>0.48336815999999999</v>
      </c>
      <c r="AE5971" s="250">
        <v>7.2083488000000005E-7</v>
      </c>
      <c r="AF5971" s="250">
        <v>2.0621471999999999E-9</v>
      </c>
      <c r="AG5971" s="78">
        <v>2.4964964999999999E-2</v>
      </c>
      <c r="AH5971" s="338"/>
      <c r="AI5971" s="338"/>
      <c r="AJ5971" s="338"/>
      <c r="AK5971" s="338"/>
      <c r="AL5971" s="338"/>
      <c r="AM5971" s="338"/>
      <c r="AN5971" s="338"/>
    </row>
    <row r="5972" spans="1:129" s="325" customFormat="1" x14ac:dyDescent="0.15">
      <c r="B5972" s="322" t="s">
        <v>2196</v>
      </c>
      <c r="C5972" s="337"/>
      <c r="D5972" s="324" t="s">
        <v>38</v>
      </c>
      <c r="E5972" s="285" t="s">
        <v>2197</v>
      </c>
      <c r="F5972" s="285">
        <f t="shared" si="821"/>
        <v>-0.22740247778</v>
      </c>
      <c r="G5972" s="285">
        <f t="shared" si="822"/>
        <v>-1.9123997020000002E-2</v>
      </c>
      <c r="H5972" s="285">
        <f t="shared" si="823"/>
        <v>-5.8037205300000005E-2</v>
      </c>
      <c r="I5972" s="285">
        <f t="shared" si="824"/>
        <v>1.2152634540000002E-2</v>
      </c>
      <c r="J5972" s="285">
        <v>-0.16239391</v>
      </c>
      <c r="K5972" s="285">
        <v>-5.2842183000000001E-2</v>
      </c>
      <c r="L5972" s="285">
        <v>-3.0090949999999998E-3</v>
      </c>
      <c r="M5972" s="285">
        <v>-4.8250381999999999E-4</v>
      </c>
      <c r="N5972" s="285">
        <v>-1.5779826E-2</v>
      </c>
      <c r="O5972" s="285">
        <v>-2.8616672000000001E-3</v>
      </c>
      <c r="P5972" s="285">
        <v>-2.1859272999999999E-3</v>
      </c>
      <c r="Q5972" s="285">
        <v>-9.4312035999999995E-4</v>
      </c>
      <c r="R5972" s="285">
        <v>1.7626971000000002E-2</v>
      </c>
      <c r="S5972" s="285">
        <v>0</v>
      </c>
      <c r="T5972" s="285">
        <v>0</v>
      </c>
      <c r="U5972" s="285">
        <v>-4.5312160999999998E-3</v>
      </c>
      <c r="V5972" s="110"/>
      <c r="W5972" s="281">
        <f t="shared" si="826"/>
        <v>-1.2029178518518517</v>
      </c>
      <c r="X5972" s="248">
        <v>-32.369444000000001</v>
      </c>
      <c r="Y5972" s="248">
        <v>-15.927216</v>
      </c>
      <c r="Z5972" s="248">
        <v>-12.278801</v>
      </c>
      <c r="AA5972" s="248">
        <v>-2.1439064999999998E-3</v>
      </c>
      <c r="AB5972" s="248">
        <v>-1.4294359999999999</v>
      </c>
      <c r="AC5972" s="248">
        <v>-0.65989008999999998</v>
      </c>
      <c r="AD5972" s="248">
        <v>-2.071958</v>
      </c>
      <c r="AE5972" s="250">
        <v>-2.386964E-6</v>
      </c>
      <c r="AF5972" s="250">
        <v>-6.0255437999999998E-9</v>
      </c>
      <c r="AG5972" s="78">
        <v>-4.5558925E-2</v>
      </c>
      <c r="AH5972" s="338"/>
      <c r="AI5972" s="338"/>
      <c r="AJ5972" s="338"/>
      <c r="AK5972" s="338"/>
      <c r="AL5972" s="338"/>
      <c r="AM5972" s="338"/>
      <c r="AN5972" s="338"/>
    </row>
    <row r="5973" spans="1:129" s="325" customFormat="1" x14ac:dyDescent="0.15">
      <c r="B5973" s="322" t="s">
        <v>2198</v>
      </c>
      <c r="C5973" s="337"/>
      <c r="D5973" s="324" t="s">
        <v>38</v>
      </c>
      <c r="E5973" s="285" t="s">
        <v>2199</v>
      </c>
      <c r="F5973" s="285">
        <f t="shared" si="821"/>
        <v>-0.22522733551999999</v>
      </c>
      <c r="G5973" s="285">
        <f t="shared" si="822"/>
        <v>-1.8957839460000001E-2</v>
      </c>
      <c r="H5973" s="285">
        <f t="shared" si="823"/>
        <v>-5.7528528100000004E-2</v>
      </c>
      <c r="I5973" s="285">
        <f t="shared" si="824"/>
        <v>1.219958204E-2</v>
      </c>
      <c r="J5973" s="285">
        <v>-0.16094054999999999</v>
      </c>
      <c r="K5973" s="285">
        <v>-5.2379093000000002E-2</v>
      </c>
      <c r="L5973" s="285">
        <v>-2.9821308000000002E-3</v>
      </c>
      <c r="M5973" s="285">
        <v>-4.7816485999999998E-4</v>
      </c>
      <c r="N5973" s="285">
        <v>-1.5642977999999998E-2</v>
      </c>
      <c r="O5973" s="285">
        <v>-2.8366965999999999E-3</v>
      </c>
      <c r="P5973" s="285">
        <v>-2.1673043000000002E-3</v>
      </c>
      <c r="Q5973" s="285">
        <v>-9.3483406000000003E-4</v>
      </c>
      <c r="R5973" s="285">
        <v>1.7626971000000002E-2</v>
      </c>
      <c r="S5973" s="285">
        <v>0</v>
      </c>
      <c r="T5973" s="285">
        <v>0</v>
      </c>
      <c r="U5973" s="285">
        <v>-4.4925549E-3</v>
      </c>
      <c r="V5973" s="110"/>
      <c r="W5973" s="281">
        <f t="shared" si="826"/>
        <v>-1.1921522222222221</v>
      </c>
      <c r="X5973" s="248">
        <v>-32.086013000000001</v>
      </c>
      <c r="Y5973" s="248">
        <v>-15.782695</v>
      </c>
      <c r="Z5973" s="248">
        <v>-12.175048</v>
      </c>
      <c r="AA5973" s="248">
        <v>-2.1258034E-3</v>
      </c>
      <c r="AB5973" s="248">
        <v>-1.4173682999999999</v>
      </c>
      <c r="AC5973" s="248">
        <v>-0.65431925999999996</v>
      </c>
      <c r="AD5973" s="248">
        <v>-2.0544557999999999</v>
      </c>
      <c r="AE5973" s="250">
        <v>-2.3656777000000001E-6</v>
      </c>
      <c r="AF5973" s="250">
        <v>-5.9701486000000001E-9</v>
      </c>
      <c r="AG5973" s="78">
        <v>-4.5075885000000003E-2</v>
      </c>
      <c r="AH5973" s="338"/>
      <c r="AI5973" s="338"/>
      <c r="AJ5973" s="338"/>
      <c r="AK5973" s="338"/>
      <c r="AL5973" s="338"/>
      <c r="AM5973" s="338"/>
      <c r="AN5973" s="338"/>
    </row>
    <row r="5974" spans="1:129" s="325" customFormat="1" x14ac:dyDescent="0.15">
      <c r="B5974" s="322" t="s">
        <v>2200</v>
      </c>
      <c r="C5974" s="337"/>
      <c r="D5974" s="324" t="s">
        <v>38</v>
      </c>
      <c r="E5974" s="285" t="s">
        <v>2201</v>
      </c>
      <c r="F5974" s="285">
        <f t="shared" si="821"/>
        <v>-0.47115462357999993</v>
      </c>
      <c r="G5974" s="285">
        <f t="shared" si="822"/>
        <v>7.2951080099999998E-3</v>
      </c>
      <c r="H5974" s="285">
        <f t="shared" si="823"/>
        <v>2.2842500330000001E-2</v>
      </c>
      <c r="I5974" s="285">
        <f t="shared" si="824"/>
        <v>-0.56998272391999993</v>
      </c>
      <c r="J5974" s="285">
        <v>6.8690492000000006E-2</v>
      </c>
      <c r="K5974" s="285">
        <v>2.0789141000000001E-2</v>
      </c>
      <c r="L5974" s="285">
        <v>1.2782227000000001E-3</v>
      </c>
      <c r="M5974" s="285">
        <v>2.0739080999999999E-4</v>
      </c>
      <c r="N5974" s="285">
        <v>5.9790579999999998E-3</v>
      </c>
      <c r="O5974" s="285">
        <v>1.1086592E-3</v>
      </c>
      <c r="P5974" s="285">
        <v>7.7513663000000003E-4</v>
      </c>
      <c r="Q5974" s="285">
        <v>3.7440017999999998E-4</v>
      </c>
      <c r="R5974" s="285">
        <v>-0.57197302999999999</v>
      </c>
      <c r="S5974" s="285">
        <v>0</v>
      </c>
      <c r="T5974" s="285">
        <v>0</v>
      </c>
      <c r="U5974" s="285">
        <v>1.6159059E-3</v>
      </c>
      <c r="V5974" s="110"/>
      <c r="W5974" s="281">
        <f t="shared" si="826"/>
        <v>0.50881845925925928</v>
      </c>
      <c r="X5974" s="248">
        <v>-21.058387</v>
      </c>
      <c r="Y5974" s="248">
        <v>-26.703036999999998</v>
      </c>
      <c r="Z5974" s="248">
        <v>4.2178271000000001</v>
      </c>
      <c r="AA5974" s="248">
        <v>7.3448844999999998E-4</v>
      </c>
      <c r="AB5974" s="248">
        <v>0.48931931000000001</v>
      </c>
      <c r="AC5974" s="248">
        <v>0.22587193999999999</v>
      </c>
      <c r="AD5974" s="248">
        <v>0.71089720000000001</v>
      </c>
      <c r="AE5974" s="250">
        <v>9.9755670000000004E-7</v>
      </c>
      <c r="AF5974" s="250">
        <v>2.7822840000000001E-9</v>
      </c>
      <c r="AG5974" s="78">
        <v>-0.30556451000000001</v>
      </c>
      <c r="AH5974" s="338"/>
      <c r="AI5974" s="338"/>
      <c r="AJ5974" s="338"/>
      <c r="AK5974" s="338"/>
      <c r="AL5974" s="338"/>
      <c r="AM5974" s="338"/>
      <c r="AN5974" s="338"/>
    </row>
    <row r="5975" spans="1:129" s="325" customFormat="1" x14ac:dyDescent="0.15">
      <c r="B5975" s="322" t="s">
        <v>2202</v>
      </c>
      <c r="C5975" s="337"/>
      <c r="D5975" s="324" t="s">
        <v>38</v>
      </c>
      <c r="E5975" s="285" t="s">
        <v>2203</v>
      </c>
      <c r="F5975" s="285">
        <f t="shared" si="821"/>
        <v>-1.0361030489900001</v>
      </c>
      <c r="G5975" s="285">
        <f t="shared" si="822"/>
        <v>-1.9788628260000003E-2</v>
      </c>
      <c r="H5975" s="285">
        <f t="shared" si="823"/>
        <v>-6.0071914599999998E-2</v>
      </c>
      <c r="I5975" s="285">
        <f t="shared" si="824"/>
        <v>-0.78803515612999997</v>
      </c>
      <c r="J5975" s="285">
        <v>-0.16820735000000001</v>
      </c>
      <c r="K5975" s="285">
        <v>-5.4694542999999998E-2</v>
      </c>
      <c r="L5975" s="285">
        <v>-3.1169521000000001E-3</v>
      </c>
      <c r="M5975" s="285">
        <v>-4.9985966000000003E-4</v>
      </c>
      <c r="N5975" s="285">
        <v>-1.6327219E-2</v>
      </c>
      <c r="O5975" s="285">
        <v>-2.9615496000000002E-3</v>
      </c>
      <c r="P5975" s="285">
        <v>-2.2604194999999998E-3</v>
      </c>
      <c r="Q5975" s="285">
        <v>-9.7626552999999997E-4</v>
      </c>
      <c r="R5975" s="285">
        <v>-0.78237303000000002</v>
      </c>
      <c r="S5975" s="285">
        <v>0</v>
      </c>
      <c r="T5975" s="285">
        <v>0</v>
      </c>
      <c r="U5975" s="285">
        <v>-4.6858606000000002E-3</v>
      </c>
      <c r="V5975" s="110"/>
      <c r="W5975" s="281">
        <f t="shared" si="826"/>
        <v>-1.2459803703703702</v>
      </c>
      <c r="X5975" s="248">
        <v>-79.303172000000004</v>
      </c>
      <c r="Y5975" s="248">
        <v>-62.305298000000001</v>
      </c>
      <c r="Z5975" s="248">
        <v>-12.693809999999999</v>
      </c>
      <c r="AA5975" s="248">
        <v>-2.216319E-3</v>
      </c>
      <c r="AB5975" s="248">
        <v>-1.4777066000000001</v>
      </c>
      <c r="AC5975" s="248">
        <v>-0.68217340999999998</v>
      </c>
      <c r="AD5975" s="248">
        <v>-2.1419670000000002</v>
      </c>
      <c r="AE5975" s="250">
        <v>-2.4721091999999999E-6</v>
      </c>
      <c r="AF5975" s="250">
        <v>-6.2471244000000004E-9</v>
      </c>
      <c r="AG5975" s="78">
        <v>-0.50449109000000003</v>
      </c>
      <c r="AH5975" s="338"/>
      <c r="AI5975" s="338"/>
      <c r="AJ5975" s="338"/>
      <c r="AK5975" s="338"/>
      <c r="AL5975" s="338"/>
      <c r="AM5975" s="338"/>
      <c r="AN5975" s="338"/>
    </row>
    <row r="5976" spans="1:129" s="325" customFormat="1" x14ac:dyDescent="0.15">
      <c r="B5976" s="322" t="s">
        <v>2204</v>
      </c>
      <c r="C5976" s="337"/>
      <c r="D5976" s="324" t="s">
        <v>38</v>
      </c>
      <c r="E5976" s="285" t="s">
        <v>2205</v>
      </c>
      <c r="F5976" s="285">
        <f t="shared" si="821"/>
        <v>-0.52376580699999997</v>
      </c>
      <c r="G5976" s="285">
        <f t="shared" si="822"/>
        <v>-4.1763010400000002E-2</v>
      </c>
      <c r="H5976" s="285">
        <f t="shared" si="823"/>
        <v>-0.12734450290000002</v>
      </c>
      <c r="I5976" s="285">
        <f t="shared" si="824"/>
        <v>5.756046300000003E-3</v>
      </c>
      <c r="J5976" s="285">
        <v>-0.36041434</v>
      </c>
      <c r="K5976" s="285">
        <v>-0.11593821</v>
      </c>
      <c r="L5976" s="285">
        <v>-6.6829758000000001E-3</v>
      </c>
      <c r="M5976" s="285">
        <v>-1.0736871000000001E-3</v>
      </c>
      <c r="N5976" s="285">
        <v>-3.4425411000000003E-2</v>
      </c>
      <c r="O5976" s="285">
        <v>-6.2639122999999996E-3</v>
      </c>
      <c r="P5976" s="285">
        <v>-4.7233170999999999E-3</v>
      </c>
      <c r="Q5976" s="285">
        <v>-2.0721276999999998E-3</v>
      </c>
      <c r="R5976" s="285">
        <v>1.7626971000000002E-2</v>
      </c>
      <c r="S5976" s="285">
        <v>0</v>
      </c>
      <c r="T5976" s="285">
        <v>0</v>
      </c>
      <c r="U5976" s="285">
        <v>-9.7987969999999997E-3</v>
      </c>
      <c r="V5976" s="110"/>
      <c r="W5976" s="281">
        <f t="shared" si="826"/>
        <v>-2.6697358518518515</v>
      </c>
      <c r="X5976" s="248">
        <v>-70.987027999999995</v>
      </c>
      <c r="Y5976" s="248">
        <v>-35.61815</v>
      </c>
      <c r="Z5976" s="248">
        <v>-26.415061999999999</v>
      </c>
      <c r="AA5976" s="248">
        <v>-4.6104557000000001E-3</v>
      </c>
      <c r="AB5976" s="248">
        <v>-3.0736523999999998</v>
      </c>
      <c r="AC5976" s="248">
        <v>-1.4189156999999999</v>
      </c>
      <c r="AD5976" s="248">
        <v>-4.4566375000000003</v>
      </c>
      <c r="AE5976" s="250">
        <v>-5.2872216000000004E-6</v>
      </c>
      <c r="AF5976" s="250">
        <v>-1.3573131999999999E-8</v>
      </c>
      <c r="AG5976" s="78">
        <v>-0.11137316999999999</v>
      </c>
      <c r="AH5976" s="338"/>
      <c r="AI5976" s="338"/>
      <c r="AJ5976" s="338"/>
      <c r="AK5976" s="338"/>
      <c r="AL5976" s="338"/>
      <c r="AM5976" s="338"/>
      <c r="AN5976" s="338"/>
    </row>
    <row r="5977" spans="1:129" s="325" customFormat="1" x14ac:dyDescent="0.15">
      <c r="B5977" s="322" t="s">
        <v>2206</v>
      </c>
      <c r="C5977" s="337"/>
      <c r="D5977" s="324" t="s">
        <v>38</v>
      </c>
      <c r="E5977" s="285" t="s">
        <v>2207</v>
      </c>
      <c r="F5977" s="285">
        <f t="shared" si="821"/>
        <v>-1.6252713297699999</v>
      </c>
      <c r="G5977" s="285">
        <f t="shared" si="822"/>
        <v>-6.6599418999999993E-2</v>
      </c>
      <c r="H5977" s="285">
        <f t="shared" si="823"/>
        <v>-0.18380684550000001</v>
      </c>
      <c r="I5977" s="285">
        <f t="shared" si="824"/>
        <v>-0.61026269526999999</v>
      </c>
      <c r="J5977" s="285">
        <v>-0.76460236999999998</v>
      </c>
      <c r="K5977" s="285">
        <v>-0.16628370000000001</v>
      </c>
      <c r="L5977" s="285">
        <v>-2.1027011000000002E-2</v>
      </c>
      <c r="M5977" s="285">
        <v>-2.3571410000000001E-3</v>
      </c>
      <c r="N5977" s="285">
        <v>-2.4126221E-2</v>
      </c>
      <c r="O5977" s="285">
        <v>-4.0116056999999997E-2</v>
      </c>
      <c r="P5977" s="285">
        <v>3.5038654999999998E-3</v>
      </c>
      <c r="Q5977" s="285">
        <v>1.3376657000000001E-3</v>
      </c>
      <c r="R5977" s="285">
        <v>-0.61122989999999999</v>
      </c>
      <c r="S5977" s="285">
        <v>0</v>
      </c>
      <c r="T5977" s="285">
        <v>0</v>
      </c>
      <c r="U5977" s="285">
        <v>-3.7046097E-4</v>
      </c>
      <c r="V5977" s="110"/>
      <c r="W5977" s="281">
        <f t="shared" si="826"/>
        <v>-5.6637212592592583</v>
      </c>
      <c r="X5977" s="248">
        <v>-62.140779000000002</v>
      </c>
      <c r="Y5977" s="248">
        <v>-82.945060999999995</v>
      </c>
      <c r="Z5977" s="248">
        <v>13.944369999999999</v>
      </c>
      <c r="AA5977" s="248">
        <v>3.7326708999999999E-3</v>
      </c>
      <c r="AB5977" s="248">
        <v>2.257987</v>
      </c>
      <c r="AC5977" s="248">
        <v>1.1774747000000001</v>
      </c>
      <c r="AD5977" s="248">
        <v>3.4207188999999998</v>
      </c>
      <c r="AE5977" s="250">
        <v>-8.4599424999999997E-6</v>
      </c>
      <c r="AF5977" s="250">
        <v>-2.4346782E-8</v>
      </c>
      <c r="AG5977" s="78">
        <v>-0.81342528000000003</v>
      </c>
      <c r="AH5977" s="338"/>
      <c r="AI5977" s="338"/>
      <c r="AJ5977" s="338"/>
      <c r="AK5977" s="338"/>
      <c r="AL5977" s="338"/>
      <c r="AM5977" s="338"/>
      <c r="AN5977" s="338"/>
    </row>
    <row r="5978" spans="1:129" s="325" customFormat="1" x14ac:dyDescent="0.15">
      <c r="B5978" s="322" t="s">
        <v>2208</v>
      </c>
      <c r="C5978" s="337"/>
      <c r="D5978" s="324" t="s">
        <v>38</v>
      </c>
      <c r="E5978" s="285" t="s">
        <v>2209</v>
      </c>
      <c r="F5978" s="285">
        <f t="shared" si="821"/>
        <v>-1.6593332280099999</v>
      </c>
      <c r="G5978" s="285">
        <f t="shared" si="822"/>
        <v>-0.16958129430000002</v>
      </c>
      <c r="H5978" s="285">
        <f t="shared" si="823"/>
        <v>-0.1227353397</v>
      </c>
      <c r="I5978" s="285">
        <f t="shared" si="824"/>
        <v>-0.72990565400999996</v>
      </c>
      <c r="J5978" s="285">
        <v>-0.63711094000000001</v>
      </c>
      <c r="K5978" s="285">
        <v>-0.12395186</v>
      </c>
      <c r="L5978" s="285">
        <v>-2.4720158E-3</v>
      </c>
      <c r="M5978" s="285">
        <v>-1.4285693000000001E-3</v>
      </c>
      <c r="N5978" s="285">
        <v>-0.11424715000000001</v>
      </c>
      <c r="O5978" s="285">
        <v>-5.3905574999999997E-2</v>
      </c>
      <c r="P5978" s="285">
        <v>3.6885361000000001E-3</v>
      </c>
      <c r="Q5978" s="285">
        <v>1.1948963999999999E-3</v>
      </c>
      <c r="R5978" s="285">
        <v>-0.73122989999999999</v>
      </c>
      <c r="S5978" s="285">
        <v>0</v>
      </c>
      <c r="T5978" s="285">
        <v>0</v>
      </c>
      <c r="U5978" s="285">
        <v>1.2934959000000001E-4</v>
      </c>
      <c r="V5978" s="110"/>
      <c r="W5978" s="281">
        <f t="shared" si="826"/>
        <v>-4.7193402962962958</v>
      </c>
      <c r="X5978" s="248">
        <v>-47.408977</v>
      </c>
      <c r="Y5978" s="248">
        <v>-69.286326000000003</v>
      </c>
      <c r="Z5978" s="248">
        <v>14.908474</v>
      </c>
      <c r="AA5978" s="248">
        <v>3.8235143000000002E-3</v>
      </c>
      <c r="AB5978" s="248">
        <v>2.4067715000000001</v>
      </c>
      <c r="AC5978" s="248">
        <v>1.1809038999999999</v>
      </c>
      <c r="AD5978" s="248">
        <v>3.3773759000000001</v>
      </c>
      <c r="AE5978" s="250">
        <v>-7.8520361000000005E-6</v>
      </c>
      <c r="AF5978" s="250">
        <v>-1.8851878E-8</v>
      </c>
      <c r="AG5978" s="78">
        <v>-0.66569948000000001</v>
      </c>
      <c r="AH5978" s="338"/>
      <c r="AI5978" s="338"/>
      <c r="AJ5978" s="338"/>
      <c r="AK5978" s="338"/>
      <c r="AL5978" s="338"/>
      <c r="AM5978" s="338"/>
      <c r="AN5978" s="338"/>
    </row>
    <row r="5979" spans="1:129" s="325" customFormat="1" x14ac:dyDescent="0.15">
      <c r="B5979" s="322" t="s">
        <v>2210</v>
      </c>
      <c r="C5979" s="337"/>
      <c r="D5979" s="324" t="s">
        <v>38</v>
      </c>
      <c r="E5979" s="285" t="s">
        <v>2211</v>
      </c>
      <c r="F5979" s="285">
        <f t="shared" si="821"/>
        <v>-0.57241584150000002</v>
      </c>
      <c r="G5979" s="285">
        <f t="shared" si="822"/>
        <v>1.08647732E-2</v>
      </c>
      <c r="H5979" s="285">
        <f t="shared" si="823"/>
        <v>6.3709440700000008E-2</v>
      </c>
      <c r="I5979" s="285">
        <f t="shared" si="824"/>
        <v>-0.77396333539999995</v>
      </c>
      <c r="J5979" s="285">
        <v>0.12697327999999999</v>
      </c>
      <c r="K5979" s="285">
        <v>5.4455414000000001E-2</v>
      </c>
      <c r="L5979" s="285">
        <v>4.7366667000000003E-3</v>
      </c>
      <c r="M5979" s="285">
        <v>-2.5565122E-3</v>
      </c>
      <c r="N5979" s="285">
        <v>2.0596618000000001E-2</v>
      </c>
      <c r="O5979" s="285">
        <v>-7.1753325999999997E-3</v>
      </c>
      <c r="P5979" s="285">
        <v>4.5173599999999998E-3</v>
      </c>
      <c r="Q5979" s="285">
        <v>1.7812011999999999E-3</v>
      </c>
      <c r="R5979" s="285">
        <v>-0.78322990000000003</v>
      </c>
      <c r="S5979" s="285">
        <v>0</v>
      </c>
      <c r="T5979" s="285">
        <v>0</v>
      </c>
      <c r="U5979" s="285">
        <v>7.4853634000000002E-3</v>
      </c>
      <c r="V5979" s="110"/>
      <c r="W5979" s="281">
        <f t="shared" si="826"/>
        <v>0.94054281481481472</v>
      </c>
      <c r="X5979" s="248">
        <v>-7.2818221999999997</v>
      </c>
      <c r="Y5979" s="248">
        <v>-35.896144999999997</v>
      </c>
      <c r="Z5979" s="248">
        <v>20.837374000000001</v>
      </c>
      <c r="AA5979" s="248">
        <v>4.4040968E-3</v>
      </c>
      <c r="AB5979" s="248">
        <v>2.6623779000000001</v>
      </c>
      <c r="AC5979" s="248">
        <v>1.3764266000000001</v>
      </c>
      <c r="AD5979" s="248">
        <v>3.7337403</v>
      </c>
      <c r="AE5979" s="250">
        <v>2.3977060000000001E-6</v>
      </c>
      <c r="AF5979" s="250">
        <v>6.0824851000000003E-9</v>
      </c>
      <c r="AG5979" s="78">
        <v>-0.51884998000000004</v>
      </c>
      <c r="AH5979" s="338"/>
      <c r="AI5979" s="338"/>
      <c r="AJ5979" s="338"/>
      <c r="AK5979" s="338"/>
      <c r="AL5979" s="338"/>
      <c r="AM5979" s="338"/>
      <c r="AN5979" s="338"/>
    </row>
    <row r="5980" spans="1:129" s="325" customFormat="1" x14ac:dyDescent="0.15">
      <c r="B5980" s="322" t="s">
        <v>2212</v>
      </c>
      <c r="C5980" s="337"/>
      <c r="D5980" s="324" t="s">
        <v>38</v>
      </c>
      <c r="E5980" s="285" t="s">
        <v>2213</v>
      </c>
      <c r="F5980" s="285">
        <f t="shared" si="821"/>
        <v>-2.4793415641000003</v>
      </c>
      <c r="G5980" s="285">
        <f t="shared" si="822"/>
        <v>-0.13651454900000001</v>
      </c>
      <c r="H5980" s="285">
        <f t="shared" si="823"/>
        <v>-0.41741778499999999</v>
      </c>
      <c r="I5980" s="285">
        <f t="shared" si="824"/>
        <v>-0.73621573010000008</v>
      </c>
      <c r="J5980" s="285">
        <v>-1.1891935</v>
      </c>
      <c r="K5980" s="285">
        <v>-0.38001532999999998</v>
      </c>
      <c r="L5980" s="285">
        <v>-2.2059347E-2</v>
      </c>
      <c r="M5980" s="285">
        <v>-3.5479790000000002E-3</v>
      </c>
      <c r="N5980" s="285">
        <v>-0.11246317</v>
      </c>
      <c r="O5980" s="285">
        <v>-2.0503400000000001E-2</v>
      </c>
      <c r="P5980" s="285">
        <v>-1.5343107999999999E-2</v>
      </c>
      <c r="Q5980" s="285">
        <v>-6.7973861000000003E-3</v>
      </c>
      <c r="R5980" s="285">
        <v>-0.69757303000000004</v>
      </c>
      <c r="S5980" s="285">
        <v>0</v>
      </c>
      <c r="T5980" s="285">
        <v>0</v>
      </c>
      <c r="U5980" s="285">
        <v>-3.1845314E-2</v>
      </c>
      <c r="V5980" s="110"/>
      <c r="W5980" s="281">
        <f t="shared" si="826"/>
        <v>-8.8088407407407399</v>
      </c>
      <c r="X5980" s="248">
        <v>-273.55921999999998</v>
      </c>
      <c r="Y5980" s="248">
        <v>-158.97622999999999</v>
      </c>
      <c r="Z5980" s="248">
        <v>-85.579853999999997</v>
      </c>
      <c r="AA5980" s="248">
        <v>-1.4933755999999999E-2</v>
      </c>
      <c r="AB5980" s="248">
        <v>-9.9552259999999997</v>
      </c>
      <c r="AC5980" s="248">
        <v>-4.5956817000000001</v>
      </c>
      <c r="AD5980" s="248">
        <v>-14.437287</v>
      </c>
      <c r="AE5980" s="250">
        <v>-1.7425731E-5</v>
      </c>
      <c r="AF5980" s="250">
        <v>-4.5162213000000003E-8</v>
      </c>
      <c r="AG5980" s="78">
        <v>-0.79538492999999999</v>
      </c>
      <c r="AH5980" s="338"/>
      <c r="AI5980" s="338"/>
      <c r="AJ5980" s="338"/>
      <c r="AK5980" s="338"/>
      <c r="AL5980" s="338"/>
      <c r="AM5980" s="338"/>
      <c r="AN5980" s="338"/>
    </row>
    <row r="5981" spans="1:129" s="325" customFormat="1" x14ac:dyDescent="0.15">
      <c r="B5981" s="322" t="s">
        <v>2214</v>
      </c>
      <c r="C5981" s="337"/>
      <c r="D5981" s="324" t="s">
        <v>38</v>
      </c>
      <c r="E5981" s="285" t="s">
        <v>2215</v>
      </c>
      <c r="F5981" s="285">
        <f t="shared" si="821"/>
        <v>-0.78647166192000006</v>
      </c>
      <c r="G5981" s="285">
        <f t="shared" si="822"/>
        <v>-8.3611872099999998E-2</v>
      </c>
      <c r="H5981" s="285">
        <f t="shared" si="823"/>
        <v>-3.6371487399999999E-2</v>
      </c>
      <c r="I5981" s="285">
        <f t="shared" si="824"/>
        <v>-0.57803808342000007</v>
      </c>
      <c r="J5981" s="285">
        <v>-8.8450218999999997E-2</v>
      </c>
      <c r="K5981" s="285">
        <v>-3.6614014E-2</v>
      </c>
      <c r="L5981" s="285">
        <v>-1.0896543999999999E-3</v>
      </c>
      <c r="M5981" s="285">
        <v>-1.8876231E-3</v>
      </c>
      <c r="N5981" s="285">
        <v>-5.970922E-2</v>
      </c>
      <c r="O5981" s="285">
        <v>-2.2015028999999998E-2</v>
      </c>
      <c r="P5981" s="285">
        <v>1.332181E-3</v>
      </c>
      <c r="Q5981" s="285">
        <v>-1.1116411E-2</v>
      </c>
      <c r="R5981" s="285">
        <v>-0.56642990000000004</v>
      </c>
      <c r="S5981" s="285">
        <v>0</v>
      </c>
      <c r="T5981" s="285">
        <v>0</v>
      </c>
      <c r="U5981" s="285">
        <v>-4.9177241999999997E-4</v>
      </c>
      <c r="V5981" s="110"/>
      <c r="W5981" s="281">
        <f t="shared" si="826"/>
        <v>-0.65518680740740731</v>
      </c>
      <c r="X5981" s="248">
        <v>-24.805513999999999</v>
      </c>
      <c r="Y5981" s="248">
        <v>-44.575513000000001</v>
      </c>
      <c r="Z5981" s="248">
        <v>15.597595999999999</v>
      </c>
      <c r="AA5981" s="248">
        <v>1.2194481E-3</v>
      </c>
      <c r="AB5981" s="248">
        <v>1.1576712</v>
      </c>
      <c r="AC5981" s="248">
        <v>0.85416506000000003</v>
      </c>
      <c r="AD5981" s="248">
        <v>2.1593467999999998</v>
      </c>
      <c r="AE5981" s="250">
        <v>-2.1157592999999999E-6</v>
      </c>
      <c r="AF5981" s="250">
        <v>-3.0368478E-9</v>
      </c>
      <c r="AG5981" s="78">
        <v>-0.47937246999999999</v>
      </c>
      <c r="AH5981" s="338"/>
      <c r="AI5981" s="338"/>
      <c r="AJ5981" s="338"/>
      <c r="AK5981" s="338"/>
      <c r="AL5981" s="338"/>
      <c r="AM5981" s="338"/>
      <c r="AN5981" s="338"/>
    </row>
    <row r="5982" spans="1:129" s="325" customFormat="1" x14ac:dyDescent="0.15">
      <c r="B5982" s="322" t="s">
        <v>2216</v>
      </c>
      <c r="C5982" s="337"/>
      <c r="D5982" s="324" t="s">
        <v>38</v>
      </c>
      <c r="E5982" s="285" t="s">
        <v>2217</v>
      </c>
      <c r="F5982" s="285">
        <f t="shared" si="821"/>
        <v>-0.28830650359999999</v>
      </c>
      <c r="G5982" s="285">
        <f t="shared" si="822"/>
        <v>-2.3776417899999999E-2</v>
      </c>
      <c r="H5982" s="285">
        <f t="shared" si="823"/>
        <v>-7.228017199999999E-2</v>
      </c>
      <c r="I5982" s="285">
        <f t="shared" si="824"/>
        <v>1.0838106300000001E-2</v>
      </c>
      <c r="J5982" s="285">
        <v>-0.20308802000000001</v>
      </c>
      <c r="K5982" s="285">
        <v>-6.5808704999999995E-2</v>
      </c>
      <c r="L5982" s="285">
        <v>-3.7640944000000001E-3</v>
      </c>
      <c r="M5982" s="285">
        <v>-6.0399469999999997E-4</v>
      </c>
      <c r="N5982" s="285">
        <v>-1.9611579000000001E-2</v>
      </c>
      <c r="O5982" s="285">
        <v>-3.5608442000000001E-3</v>
      </c>
      <c r="P5982" s="285">
        <v>-2.7073726000000002E-3</v>
      </c>
      <c r="Q5982" s="285">
        <v>-1.1751366E-3</v>
      </c>
      <c r="R5982" s="285">
        <v>1.7626971000000002E-2</v>
      </c>
      <c r="S5982" s="285">
        <v>0</v>
      </c>
      <c r="T5982" s="285">
        <v>0</v>
      </c>
      <c r="U5982" s="285">
        <v>-5.6137280999999997E-3</v>
      </c>
      <c r="V5982" s="110"/>
      <c r="W5982" s="281">
        <f t="shared" si="826"/>
        <v>-1.5043557037037036</v>
      </c>
      <c r="X5982" s="248">
        <v>-40.305534999999999</v>
      </c>
      <c r="Y5982" s="248">
        <v>-19.973793000000001</v>
      </c>
      <c r="Z5982" s="248">
        <v>-15.183866999999999</v>
      </c>
      <c r="AA5982" s="248">
        <v>-2.6507937000000001E-3</v>
      </c>
      <c r="AB5982" s="248">
        <v>-1.7673300000000001</v>
      </c>
      <c r="AC5982" s="248">
        <v>-0.81587334</v>
      </c>
      <c r="AD5982" s="248">
        <v>-2.5620205999999999</v>
      </c>
      <c r="AE5982" s="250">
        <v>-2.9829803000000002E-6</v>
      </c>
      <c r="AF5982" s="250">
        <v>-7.5766077999999997E-9</v>
      </c>
      <c r="AG5982" s="78">
        <v>-5.9084055000000003E-2</v>
      </c>
      <c r="AH5982" s="338"/>
      <c r="AI5982" s="338"/>
      <c r="AJ5982" s="338"/>
      <c r="AK5982" s="338"/>
      <c r="AL5982" s="338"/>
      <c r="AM5982" s="338"/>
      <c r="AN5982" s="338"/>
    </row>
    <row r="5983" spans="1:129" s="325" customFormat="1" x14ac:dyDescent="0.15">
      <c r="B5983" s="322" t="s">
        <v>2218</v>
      </c>
      <c r="C5983" s="337"/>
      <c r="D5983" s="324" t="s">
        <v>38</v>
      </c>
      <c r="E5983" s="285" t="s">
        <v>2219</v>
      </c>
      <c r="F5983" s="285">
        <f t="shared" si="821"/>
        <v>-0.60656874578900011</v>
      </c>
      <c r="G5983" s="285">
        <f t="shared" si="822"/>
        <v>-0.13252389580000001</v>
      </c>
      <c r="H5983" s="285">
        <f t="shared" si="823"/>
        <v>-0.10442795798900001</v>
      </c>
      <c r="I5983" s="285">
        <f t="shared" si="824"/>
        <v>-0.26484799200000003</v>
      </c>
      <c r="J5983" s="285">
        <v>-0.1047689</v>
      </c>
      <c r="K5983" s="285">
        <v>-8.4175368E-2</v>
      </c>
      <c r="L5983" s="285">
        <v>-2.0210608000000001E-2</v>
      </c>
      <c r="M5983" s="285">
        <v>-1.3579088E-3</v>
      </c>
      <c r="N5983" s="285">
        <v>-0.11923232</v>
      </c>
      <c r="O5983" s="285">
        <v>-1.1933667E-2</v>
      </c>
      <c r="P5983" s="285">
        <v>-4.1981989000000002E-5</v>
      </c>
      <c r="Q5983" s="285">
        <v>-6.929747E-3</v>
      </c>
      <c r="R5983" s="285">
        <v>1.6770105E-2</v>
      </c>
      <c r="S5983" s="285">
        <v>0</v>
      </c>
      <c r="T5983" s="285">
        <v>0</v>
      </c>
      <c r="U5983" s="285">
        <v>-0.27468835000000003</v>
      </c>
      <c r="V5983" s="110"/>
      <c r="W5983" s="281">
        <f t="shared" si="826"/>
        <v>-0.77606592592592583</v>
      </c>
      <c r="X5983" s="248">
        <v>-17.055855000000001</v>
      </c>
      <c r="Y5983" s="248">
        <v>-10.544828000000001</v>
      </c>
      <c r="Z5983" s="248">
        <v>15.085159000000001</v>
      </c>
      <c r="AA5983" s="248">
        <v>-3.3688415999999999E-2</v>
      </c>
      <c r="AB5983" s="248">
        <v>-23.724692000000001</v>
      </c>
      <c r="AC5983" s="248">
        <v>0.67086953000000005</v>
      </c>
      <c r="AD5983" s="248">
        <v>1.4913255999999999</v>
      </c>
      <c r="AE5983" s="250">
        <v>-3.9609531000000004E-6</v>
      </c>
      <c r="AF5983" s="250">
        <v>-1.7767917000000001E-8</v>
      </c>
      <c r="AG5983" s="78">
        <v>-0.1196864</v>
      </c>
      <c r="AH5983" s="338"/>
      <c r="AI5983" s="338"/>
      <c r="AJ5983" s="338"/>
      <c r="AK5983" s="338"/>
      <c r="AL5983" s="338"/>
      <c r="AM5983" s="338"/>
      <c r="AN5983" s="338"/>
    </row>
    <row r="5984" spans="1:129" s="325" customFormat="1" x14ac:dyDescent="0.15">
      <c r="B5984" s="322" t="s">
        <v>2220</v>
      </c>
      <c r="C5984" s="337"/>
      <c r="D5984" s="324" t="s">
        <v>38</v>
      </c>
      <c r="E5984" s="285" t="s">
        <v>2221</v>
      </c>
      <c r="F5984" s="285">
        <f t="shared" si="821"/>
        <v>-1.6168707621</v>
      </c>
      <c r="G5984" s="285">
        <f t="shared" si="822"/>
        <v>-6.6709705999999994E-2</v>
      </c>
      <c r="H5984" s="285">
        <f t="shared" si="823"/>
        <v>-0.28914371329999999</v>
      </c>
      <c r="I5984" s="285">
        <f t="shared" si="824"/>
        <v>-0.5466719028</v>
      </c>
      <c r="J5984" s="285">
        <v>-0.71434544</v>
      </c>
      <c r="K5984" s="285">
        <v>-0.2839235</v>
      </c>
      <c r="L5984" s="285">
        <v>-8.7923336000000005E-3</v>
      </c>
      <c r="M5984" s="285">
        <v>-2.0970170000000001E-3</v>
      </c>
      <c r="N5984" s="285">
        <v>-1.6763562999999999E-2</v>
      </c>
      <c r="O5984" s="285">
        <v>-4.7849125999999999E-2</v>
      </c>
      <c r="P5984" s="285">
        <v>3.5721202999999999E-3</v>
      </c>
      <c r="Q5984" s="285">
        <v>1.1852767000000001E-3</v>
      </c>
      <c r="R5984" s="285">
        <v>-0.54322990000000004</v>
      </c>
      <c r="S5984" s="285">
        <v>0</v>
      </c>
      <c r="T5984" s="285">
        <v>0</v>
      </c>
      <c r="U5984" s="285">
        <v>-4.6272795000000004E-3</v>
      </c>
      <c r="V5984" s="110"/>
      <c r="W5984" s="281">
        <f t="shared" si="826"/>
        <v>-5.2914477037037031</v>
      </c>
      <c r="X5984" s="248">
        <v>-88.148447000000004</v>
      </c>
      <c r="Y5984" s="248">
        <v>-102.36214</v>
      </c>
      <c r="Z5984" s="248">
        <v>8.4929968000000002</v>
      </c>
      <c r="AA5984" s="248">
        <v>3.5342363000000002E-3</v>
      </c>
      <c r="AB5984" s="248">
        <v>1.9219621</v>
      </c>
      <c r="AC5984" s="248">
        <v>1.1187990999999999</v>
      </c>
      <c r="AD5984" s="248">
        <v>2.6764008000000001</v>
      </c>
      <c r="AE5984" s="250">
        <v>-1.0036284E-5</v>
      </c>
      <c r="AF5984" s="250">
        <v>-2.4350696E-8</v>
      </c>
      <c r="AG5984" s="78">
        <v>-0.99950969999999995</v>
      </c>
      <c r="AH5984" s="338"/>
      <c r="AI5984" s="338"/>
      <c r="AJ5984" s="338"/>
      <c r="AK5984" s="338"/>
      <c r="AL5984" s="338"/>
      <c r="AM5984" s="338"/>
      <c r="AN5984" s="338"/>
    </row>
    <row r="5985" spans="1:129" s="325" customFormat="1" x14ac:dyDescent="0.15">
      <c r="B5985" s="322" t="s">
        <v>2222</v>
      </c>
      <c r="C5985" s="337"/>
      <c r="D5985" s="324" t="s">
        <v>38</v>
      </c>
      <c r="E5985" s="285" t="s">
        <v>2223</v>
      </c>
      <c r="F5985" s="285">
        <f t="shared" si="821"/>
        <v>-0.76740096646</v>
      </c>
      <c r="G5985" s="285">
        <f t="shared" si="822"/>
        <v>-3.1835075859999999E-2</v>
      </c>
      <c r="H5985" s="285">
        <f t="shared" si="823"/>
        <v>-9.6951025300000007E-2</v>
      </c>
      <c r="I5985" s="285">
        <f t="shared" si="824"/>
        <v>-0.36503884530000003</v>
      </c>
      <c r="J5985" s="285">
        <v>-0.27357601999999998</v>
      </c>
      <c r="K5985" s="285">
        <v>-8.8268574000000002E-2</v>
      </c>
      <c r="L5985" s="285">
        <v>-5.0718611E-3</v>
      </c>
      <c r="M5985" s="285">
        <v>-8.1443425999999999E-4</v>
      </c>
      <c r="N5985" s="285">
        <v>-2.6248723000000002E-2</v>
      </c>
      <c r="O5985" s="285">
        <v>-4.7719186000000002E-3</v>
      </c>
      <c r="P5985" s="285">
        <v>-3.6105902E-3</v>
      </c>
      <c r="Q5985" s="285">
        <v>-1.5770217000000001E-3</v>
      </c>
      <c r="R5985" s="285">
        <v>-0.35597303000000002</v>
      </c>
      <c r="S5985" s="285">
        <v>0</v>
      </c>
      <c r="T5985" s="285">
        <v>0</v>
      </c>
      <c r="U5985" s="285">
        <v>-7.4887935999999999E-3</v>
      </c>
      <c r="V5985" s="110"/>
      <c r="W5985" s="281">
        <f t="shared" si="826"/>
        <v>-2.0264890370370368</v>
      </c>
      <c r="X5985" s="248">
        <v>-75.440578000000002</v>
      </c>
      <c r="Y5985" s="248">
        <v>-48.371642999999999</v>
      </c>
      <c r="Z5985" s="248">
        <v>-20.215857</v>
      </c>
      <c r="AA5985" s="248">
        <v>-3.5287946999999998E-3</v>
      </c>
      <c r="AB5985" s="248">
        <v>-2.3526107000000001</v>
      </c>
      <c r="AC5985" s="248">
        <v>-1.0860586000000001</v>
      </c>
      <c r="AD5985" s="248">
        <v>-3.410879</v>
      </c>
      <c r="AE5985" s="250">
        <v>-4.0153655000000003E-6</v>
      </c>
      <c r="AF5985" s="250">
        <v>-1.0263272E-8</v>
      </c>
      <c r="AG5985" s="78">
        <v>-0.29593050999999998</v>
      </c>
      <c r="AH5985" s="338"/>
      <c r="AI5985" s="338"/>
      <c r="AJ5985" s="338"/>
      <c r="AK5985" s="338"/>
      <c r="AL5985" s="338"/>
      <c r="AM5985" s="338"/>
      <c r="AN5985" s="338"/>
    </row>
    <row r="5986" spans="1:129" s="325" customFormat="1" x14ac:dyDescent="0.15">
      <c r="B5986" s="322" t="s">
        <v>2224</v>
      </c>
      <c r="C5986" s="337"/>
      <c r="D5986" s="324" t="s">
        <v>38</v>
      </c>
      <c r="E5986" s="285" t="s">
        <v>2225</v>
      </c>
      <c r="F5986" s="285">
        <f t="shared" si="821"/>
        <v>-0.56431885443999996</v>
      </c>
      <c r="G5986" s="285">
        <f t="shared" si="822"/>
        <v>1.6134102359999999E-2</v>
      </c>
      <c r="H5986" s="285">
        <f t="shared" si="823"/>
        <v>6.7308118099999995E-2</v>
      </c>
      <c r="I5986" s="285">
        <f t="shared" si="824"/>
        <v>-0.77478817490000007</v>
      </c>
      <c r="J5986" s="285">
        <v>0.1270271</v>
      </c>
      <c r="K5986" s="285">
        <v>5.8541335999999999E-2</v>
      </c>
      <c r="L5986" s="285">
        <v>4.1857622000000001E-3</v>
      </c>
      <c r="M5986" s="285">
        <v>-7.6901384000000004E-4</v>
      </c>
      <c r="N5986" s="285">
        <v>2.1837498E-2</v>
      </c>
      <c r="O5986" s="285">
        <v>-4.9343818000000001E-3</v>
      </c>
      <c r="P5986" s="285">
        <v>4.5810199000000003E-3</v>
      </c>
      <c r="Q5986" s="285">
        <v>1.7296198E-3</v>
      </c>
      <c r="R5986" s="285">
        <v>-0.78322990000000003</v>
      </c>
      <c r="S5986" s="285">
        <v>0</v>
      </c>
      <c r="T5986" s="285">
        <v>0</v>
      </c>
      <c r="U5986" s="285">
        <v>6.7121053E-3</v>
      </c>
      <c r="V5986" s="110"/>
      <c r="W5986" s="281">
        <f t="shared" si="826"/>
        <v>0.94094148148148149</v>
      </c>
      <c r="X5986" s="248">
        <v>-4.3949939999999996</v>
      </c>
      <c r="Y5986" s="248">
        <v>-34.366306999999999</v>
      </c>
      <c r="Z5986" s="248">
        <v>21.688205</v>
      </c>
      <c r="AA5986" s="248">
        <v>4.4512531000000001E-3</v>
      </c>
      <c r="AB5986" s="248">
        <v>2.8215979999999998</v>
      </c>
      <c r="AC5986" s="248">
        <v>1.3904320999999999</v>
      </c>
      <c r="AD5986" s="248">
        <v>4.0666266000000002</v>
      </c>
      <c r="AE5986" s="250">
        <v>2.4962576000000001E-6</v>
      </c>
      <c r="AF5986" s="250">
        <v>6.1834904999999999E-9</v>
      </c>
      <c r="AG5986" s="78">
        <v>-0.52157100000000001</v>
      </c>
      <c r="AH5986" s="338"/>
      <c r="AI5986" s="338"/>
      <c r="AJ5986" s="338"/>
      <c r="AK5986" s="338"/>
      <c r="AL5986" s="338"/>
      <c r="AM5986" s="338"/>
      <c r="AN5986" s="338"/>
    </row>
    <row r="5987" spans="1:129" s="325" customFormat="1" x14ac:dyDescent="0.15">
      <c r="B5987" s="322" t="s">
        <v>2226</v>
      </c>
      <c r="C5987" s="337"/>
      <c r="D5987" s="324" t="s">
        <v>38</v>
      </c>
      <c r="E5987" s="285" t="s">
        <v>2227</v>
      </c>
      <c r="F5987" s="285">
        <f t="shared" si="821"/>
        <v>-0.8807733872700001</v>
      </c>
      <c r="G5987" s="285">
        <f t="shared" si="822"/>
        <v>-6.6179316999999925E-4</v>
      </c>
      <c r="H5987" s="285">
        <f t="shared" si="823"/>
        <v>1.94327771E-2</v>
      </c>
      <c r="I5987" s="285">
        <f t="shared" si="824"/>
        <v>-0.83783024020000008</v>
      </c>
      <c r="J5987" s="285">
        <v>-6.1714130999999998E-2</v>
      </c>
      <c r="K5987" s="285">
        <v>1.2471863E-2</v>
      </c>
      <c r="L5987" s="285">
        <v>2.6291357000000001E-3</v>
      </c>
      <c r="M5987" s="285">
        <v>-5.4527516999999998E-4</v>
      </c>
      <c r="N5987" s="285">
        <v>1.5126093E-2</v>
      </c>
      <c r="O5987" s="285">
        <v>-1.5242611E-2</v>
      </c>
      <c r="P5987" s="285">
        <v>4.3317783999999998E-3</v>
      </c>
      <c r="Q5987" s="285">
        <v>1.3683626999999999E-3</v>
      </c>
      <c r="R5987" s="285">
        <v>-0.84482990000000002</v>
      </c>
      <c r="S5987" s="285">
        <v>0</v>
      </c>
      <c r="T5987" s="285">
        <v>0</v>
      </c>
      <c r="U5987" s="285">
        <v>5.6312971E-3</v>
      </c>
      <c r="V5987" s="110"/>
      <c r="W5987" s="281">
        <f t="shared" si="826"/>
        <v>-0.45714171111111107</v>
      </c>
      <c r="X5987" s="248">
        <v>-21.712945000000001</v>
      </c>
      <c r="Y5987" s="248">
        <v>-50.902701999999998</v>
      </c>
      <c r="Z5987" s="248">
        <v>21.206641000000001</v>
      </c>
      <c r="AA5987" s="248">
        <v>4.2611862000000002E-3</v>
      </c>
      <c r="AB5987" s="248">
        <v>2.6880532000000001</v>
      </c>
      <c r="AC5987" s="248">
        <v>1.3342620999999999</v>
      </c>
      <c r="AD5987" s="248">
        <v>3.9565396000000002</v>
      </c>
      <c r="AE5987" s="250">
        <v>1.3415710000000001E-9</v>
      </c>
      <c r="AF5987" s="250">
        <v>-6.5749825999999996E-10</v>
      </c>
      <c r="AG5987" s="78">
        <v>-0.63977401</v>
      </c>
      <c r="AH5987" s="338"/>
      <c r="AI5987" s="338"/>
      <c r="AJ5987" s="338"/>
      <c r="AK5987" s="338"/>
      <c r="AL5987" s="338"/>
      <c r="AM5987" s="338"/>
      <c r="AN5987" s="338"/>
    </row>
    <row r="5988" spans="1:129" s="325" customFormat="1" x14ac:dyDescent="0.15">
      <c r="B5988" s="322" t="s">
        <v>2228</v>
      </c>
      <c r="C5988" s="337"/>
      <c r="D5988" s="324" t="s">
        <v>38</v>
      </c>
      <c r="E5988" s="285" t="s">
        <v>2229</v>
      </c>
      <c r="F5988" s="285">
        <f t="shared" si="821"/>
        <v>-1.356155148</v>
      </c>
      <c r="G5988" s="285">
        <f t="shared" si="822"/>
        <v>-6.5565128700000003E-2</v>
      </c>
      <c r="H5988" s="285">
        <f t="shared" si="823"/>
        <v>-0.20021253410000003</v>
      </c>
      <c r="I5988" s="285">
        <f t="shared" si="824"/>
        <v>-0.52176917519999999</v>
      </c>
      <c r="J5988" s="285">
        <v>-0.56860831000000001</v>
      </c>
      <c r="K5988" s="285">
        <v>-0.18227586000000001</v>
      </c>
      <c r="L5988" s="285">
        <v>-1.0545606000000001E-2</v>
      </c>
      <c r="M5988" s="285">
        <v>-1.6952431E-3</v>
      </c>
      <c r="N5988" s="285">
        <v>-5.4028934000000001E-2</v>
      </c>
      <c r="O5988" s="285">
        <v>-9.8409515999999999E-3</v>
      </c>
      <c r="P5988" s="285">
        <v>-7.3910681000000002E-3</v>
      </c>
      <c r="Q5988" s="285">
        <v>-3.2591391999999999E-3</v>
      </c>
      <c r="R5988" s="285">
        <v>-0.50317303000000002</v>
      </c>
      <c r="S5988" s="285">
        <v>0</v>
      </c>
      <c r="T5988" s="285">
        <v>0</v>
      </c>
      <c r="U5988" s="285">
        <v>-1.5337006E-2</v>
      </c>
      <c r="V5988" s="110"/>
      <c r="W5988" s="281">
        <f t="shared" si="826"/>
        <v>-4.2119134074074074</v>
      </c>
      <c r="X5988" s="248">
        <v>-141.40442999999999</v>
      </c>
      <c r="Y5988" s="248">
        <v>-86.136528999999996</v>
      </c>
      <c r="Z5988" s="248">
        <v>-41.277589999999996</v>
      </c>
      <c r="AA5988" s="248">
        <v>-7.2037265999999999E-3</v>
      </c>
      <c r="AB5988" s="248">
        <v>-4.8023423000000003</v>
      </c>
      <c r="AC5988" s="248">
        <v>-2.2169371999999998</v>
      </c>
      <c r="AD5988" s="248">
        <v>-6.9638324999999996</v>
      </c>
      <c r="AE5988" s="250">
        <v>-8.3364832000000006E-6</v>
      </c>
      <c r="AF5988" s="250">
        <v>-2.1508485999999999E-8</v>
      </c>
      <c r="AG5988" s="78">
        <v>-0.47807569999999999</v>
      </c>
      <c r="AH5988" s="338"/>
      <c r="AI5988" s="338"/>
      <c r="AJ5988" s="338"/>
      <c r="AK5988" s="338"/>
      <c r="AL5988" s="338"/>
      <c r="AM5988" s="338"/>
      <c r="AN5988" s="338"/>
    </row>
    <row r="5989" spans="1:129" s="325" customFormat="1" x14ac:dyDescent="0.15">
      <c r="B5989" s="322" t="s">
        <v>2230</v>
      </c>
      <c r="C5989" s="337"/>
      <c r="D5989" s="324" t="s">
        <v>38</v>
      </c>
      <c r="E5989" s="285" t="s">
        <v>2231</v>
      </c>
      <c r="F5989" s="285">
        <f t="shared" si="821"/>
        <v>-0.60169845210000006</v>
      </c>
      <c r="G5989" s="285">
        <f t="shared" si="822"/>
        <v>-1.4471576140000001E-2</v>
      </c>
      <c r="H5989" s="285">
        <f t="shared" si="823"/>
        <v>-4.3794237800000003E-2</v>
      </c>
      <c r="I5989" s="285">
        <f t="shared" si="824"/>
        <v>-0.42173283816000001</v>
      </c>
      <c r="J5989" s="285">
        <v>-0.1216998</v>
      </c>
      <c r="K5989" s="285">
        <v>-3.987566E-2</v>
      </c>
      <c r="L5989" s="285">
        <v>-2.2540957E-3</v>
      </c>
      <c r="M5989" s="285">
        <v>-3.6101294E-4</v>
      </c>
      <c r="N5989" s="285">
        <v>-1.1948073E-2</v>
      </c>
      <c r="O5989" s="285">
        <v>-2.1624902000000001E-3</v>
      </c>
      <c r="P5989" s="285">
        <v>-1.6644820999999999E-3</v>
      </c>
      <c r="Q5989" s="285">
        <v>-7.1110415999999996E-4</v>
      </c>
      <c r="R5989" s="285">
        <v>-0.41757303000000001</v>
      </c>
      <c r="S5989" s="285">
        <v>0</v>
      </c>
      <c r="T5989" s="285">
        <v>0</v>
      </c>
      <c r="U5989" s="285">
        <v>-3.4487039999999999E-3</v>
      </c>
      <c r="V5989" s="110"/>
      <c r="W5989" s="281">
        <f t="shared" si="826"/>
        <v>-0.90147999999999995</v>
      </c>
      <c r="X5989" s="248">
        <v>-49.348554</v>
      </c>
      <c r="Y5989" s="248">
        <v>-36.795838000000003</v>
      </c>
      <c r="Z5989" s="248">
        <v>-9.3737341999999995</v>
      </c>
      <c r="AA5989" s="248">
        <v>-1.6370193999999999E-3</v>
      </c>
      <c r="AB5989" s="248">
        <v>-1.091542</v>
      </c>
      <c r="AC5989" s="248">
        <v>-0.50390683999999997</v>
      </c>
      <c r="AD5989" s="248">
        <v>-1.5818954999999999</v>
      </c>
      <c r="AE5989" s="250">
        <v>-1.7909478E-6</v>
      </c>
      <c r="AF5989" s="250">
        <v>-4.4744798E-9</v>
      </c>
      <c r="AG5989" s="78">
        <v>-0.2806418</v>
      </c>
      <c r="AH5989" s="338"/>
      <c r="AI5989" s="338"/>
      <c r="AJ5989" s="338"/>
      <c r="AK5989" s="338"/>
      <c r="AL5989" s="338"/>
      <c r="AM5989" s="338"/>
      <c r="AN5989" s="338"/>
    </row>
    <row r="5990" spans="1:129" s="325" customFormat="1" x14ac:dyDescent="0.15">
      <c r="B5990" s="322" t="s">
        <v>2232</v>
      </c>
      <c r="C5990" s="337"/>
      <c r="D5990" s="324" t="s">
        <v>38</v>
      </c>
      <c r="E5990" s="285" t="s">
        <v>2233</v>
      </c>
      <c r="F5990" s="285">
        <f t="shared" si="821"/>
        <v>-1.6440136003100001</v>
      </c>
      <c r="G5990" s="285">
        <f t="shared" si="822"/>
        <v>-0.43618689099999997</v>
      </c>
      <c r="H5990" s="285">
        <f t="shared" si="823"/>
        <v>-0.1117663599</v>
      </c>
      <c r="I5990" s="285">
        <f t="shared" si="824"/>
        <v>-0.78180136941</v>
      </c>
      <c r="J5990" s="285">
        <v>-0.31425898000000002</v>
      </c>
      <c r="K5990" s="285">
        <v>-0.10205805</v>
      </c>
      <c r="L5990" s="285">
        <v>-1.2687509E-2</v>
      </c>
      <c r="M5990" s="285">
        <v>-0.30887432999999997</v>
      </c>
      <c r="N5990" s="285">
        <v>-8.6206090999999999E-2</v>
      </c>
      <c r="O5990" s="285">
        <v>-4.1106469999999999E-2</v>
      </c>
      <c r="P5990" s="285">
        <v>2.9791991000000001E-3</v>
      </c>
      <c r="Q5990" s="285">
        <v>8.6191759000000005E-4</v>
      </c>
      <c r="R5990" s="285">
        <v>-0.72421747000000003</v>
      </c>
      <c r="S5990" s="285">
        <v>-2.3198400000000001E-3</v>
      </c>
      <c r="T5990" s="285">
        <v>0</v>
      </c>
      <c r="U5990" s="285">
        <v>-5.6125977000000001E-2</v>
      </c>
      <c r="V5990" s="110"/>
      <c r="W5990" s="281">
        <f t="shared" si="826"/>
        <v>-2.3278442962962962</v>
      </c>
      <c r="X5990" s="248">
        <v>-54.879770000000001</v>
      </c>
      <c r="Y5990" s="248">
        <v>-63.303885999999999</v>
      </c>
      <c r="Z5990" s="248">
        <v>5.6720345999999999</v>
      </c>
      <c r="AA5990" s="248">
        <v>3.0284583E-3</v>
      </c>
      <c r="AB5990" s="248">
        <v>-0.53803696999999995</v>
      </c>
      <c r="AC5990" s="248">
        <v>0.96581961999999999</v>
      </c>
      <c r="AD5990" s="248">
        <v>2.3212706999999999</v>
      </c>
      <c r="AE5990" s="250">
        <v>-4.7677797999999999E-6</v>
      </c>
      <c r="AF5990" s="250">
        <v>-1.3429584E-8</v>
      </c>
      <c r="AG5990" s="78">
        <v>-0.64917320000000001</v>
      </c>
      <c r="AH5990" s="338"/>
      <c r="AI5990" s="338"/>
      <c r="AJ5990" s="338"/>
      <c r="AK5990" s="338"/>
      <c r="AL5990" s="338"/>
      <c r="AM5990" s="338"/>
      <c r="AN5990" s="338"/>
    </row>
    <row r="5991" spans="1:129" s="325" customFormat="1" x14ac:dyDescent="0.15">
      <c r="B5991" s="322" t="s">
        <v>2234</v>
      </c>
      <c r="C5991" s="339">
        <v>1</v>
      </c>
      <c r="D5991" s="324" t="s">
        <v>38</v>
      </c>
      <c r="E5991" s="285" t="s">
        <v>2235</v>
      </c>
      <c r="F5991" s="285">
        <f t="shared" si="821"/>
        <v>-0.28594670670999994</v>
      </c>
      <c r="G5991" s="285">
        <f t="shared" si="822"/>
        <v>-1.2914463039999999E-2</v>
      </c>
      <c r="H5991" s="285">
        <f t="shared" si="823"/>
        <v>3.9158057399999995E-2</v>
      </c>
      <c r="I5991" s="285">
        <f t="shared" si="824"/>
        <v>-0.34071927306999994</v>
      </c>
      <c r="J5991" s="285">
        <v>2.8528972E-2</v>
      </c>
      <c r="K5991" s="285">
        <v>3.4155461999999998E-2</v>
      </c>
      <c r="L5991" s="285">
        <v>2.0010676999999998E-3</v>
      </c>
      <c r="M5991" s="285">
        <v>-9.4921904000000001E-4</v>
      </c>
      <c r="N5991" s="285">
        <v>1.3167345E-2</v>
      </c>
      <c r="O5991" s="285">
        <v>-2.5132589E-2</v>
      </c>
      <c r="P5991" s="285">
        <v>3.0015277000000002E-3</v>
      </c>
      <c r="Q5991" s="285">
        <v>4.4357692000000001E-4</v>
      </c>
      <c r="R5991" s="285">
        <v>-0.34162989999999999</v>
      </c>
      <c r="S5991" s="285">
        <v>0</v>
      </c>
      <c r="T5991" s="285">
        <v>0</v>
      </c>
      <c r="U5991" s="285">
        <v>4.6705001000000001E-4</v>
      </c>
      <c r="V5991" s="110"/>
      <c r="W5991" s="281">
        <f t="shared" si="826"/>
        <v>0.2113257185185185</v>
      </c>
      <c r="X5991" s="248">
        <v>-9.8108926000000007</v>
      </c>
      <c r="Y5991" s="248">
        <v>-21.845015</v>
      </c>
      <c r="Z5991" s="248">
        <v>6.6610924000000002</v>
      </c>
      <c r="AA5991" s="248">
        <v>3.1773638000000002E-3</v>
      </c>
      <c r="AB5991" s="248">
        <v>2.1525408000000001</v>
      </c>
      <c r="AC5991" s="248">
        <v>1.0002335</v>
      </c>
      <c r="AD5991" s="248">
        <v>2.2170779999999999</v>
      </c>
      <c r="AE5991" s="250">
        <v>8.3115958E-7</v>
      </c>
      <c r="AF5991" s="250">
        <v>2.2932631E-10</v>
      </c>
      <c r="AG5991" s="78">
        <v>-0.30670207999999999</v>
      </c>
      <c r="AH5991" s="338"/>
      <c r="AI5991" s="338"/>
      <c r="AJ5991" s="338"/>
      <c r="AK5991" s="338"/>
      <c r="AL5991" s="338"/>
      <c r="AM5991" s="338"/>
      <c r="AN5991" s="338"/>
    </row>
    <row r="5992" spans="1:129" s="325" customFormat="1" x14ac:dyDescent="0.15">
      <c r="B5992" s="322" t="s">
        <v>2236</v>
      </c>
      <c r="C5992" s="337"/>
      <c r="D5992" s="324" t="s">
        <v>38</v>
      </c>
      <c r="E5992" s="285" t="s">
        <v>2237</v>
      </c>
      <c r="F5992" s="285">
        <f t="shared" si="821"/>
        <v>-8.1333757029999995E-2</v>
      </c>
      <c r="G5992" s="285">
        <f t="shared" si="822"/>
        <v>-4.70615323E-2</v>
      </c>
      <c r="H5992" s="285">
        <f t="shared" si="823"/>
        <v>-6.7321519730000001E-2</v>
      </c>
      <c r="I5992" s="285">
        <f t="shared" si="824"/>
        <v>1.3525301999999999E-2</v>
      </c>
      <c r="J5992" s="285">
        <v>1.9523993E-2</v>
      </c>
      <c r="K5992" s="285">
        <v>-5.8557697999999998E-2</v>
      </c>
      <c r="L5992" s="285">
        <v>-9.3084837999999996E-3</v>
      </c>
      <c r="M5992" s="285">
        <v>-1.2689755E-3</v>
      </c>
      <c r="N5992" s="285">
        <v>-3.7977218E-2</v>
      </c>
      <c r="O5992" s="285">
        <v>-7.8153388000000001E-3</v>
      </c>
      <c r="P5992" s="285">
        <v>5.4466206999999995E-4</v>
      </c>
      <c r="Q5992" s="285">
        <v>-6.1556118999999999E-3</v>
      </c>
      <c r="R5992" s="285">
        <v>1.6770105E-2</v>
      </c>
      <c r="S5992" s="285">
        <v>0</v>
      </c>
      <c r="T5992" s="285">
        <v>0</v>
      </c>
      <c r="U5992" s="285">
        <v>2.9108088999999998E-3</v>
      </c>
      <c r="V5992" s="110"/>
      <c r="W5992" s="281">
        <f t="shared" si="826"/>
        <v>0.14462217037037037</v>
      </c>
      <c r="X5992" s="248">
        <v>-9.2182607000000001</v>
      </c>
      <c r="Y5992" s="248">
        <v>-22.544892000000001</v>
      </c>
      <c r="Z5992" s="248">
        <v>16.344429999999999</v>
      </c>
      <c r="AA5992" s="248">
        <v>1.4881205000000001E-3</v>
      </c>
      <c r="AB5992" s="248">
        <v>-6.1998213</v>
      </c>
      <c r="AC5992" s="248">
        <v>0.83224385000000001</v>
      </c>
      <c r="AD5992" s="248">
        <v>2.3482907000000002</v>
      </c>
      <c r="AE5992" s="250">
        <v>-1.1598685E-6</v>
      </c>
      <c r="AF5992" s="250">
        <v>-5.6236336000000003E-9</v>
      </c>
      <c r="AG5992" s="78">
        <v>-0.26320960999999998</v>
      </c>
      <c r="AH5992" s="338"/>
      <c r="AI5992" s="338"/>
      <c r="AJ5992" s="338"/>
      <c r="AK5992" s="338"/>
      <c r="AL5992" s="338"/>
      <c r="AM5992" s="338"/>
      <c r="AN5992" s="338"/>
    </row>
    <row r="5993" spans="1:129" x14ac:dyDescent="0.15">
      <c r="A5993" s="61" t="s">
        <v>12423</v>
      </c>
      <c r="B5993" s="67" t="s">
        <v>12424</v>
      </c>
      <c r="C5993" s="83" t="s">
        <v>12425</v>
      </c>
      <c r="F5993" s="201">
        <f t="shared" si="821"/>
        <v>0</v>
      </c>
      <c r="G5993" s="201">
        <f t="shared" si="822"/>
        <v>0</v>
      </c>
      <c r="H5993" s="201">
        <f t="shared" si="823"/>
        <v>0</v>
      </c>
      <c r="I5993" s="201">
        <f t="shared" si="824"/>
        <v>0</v>
      </c>
      <c r="X5993" s="80"/>
      <c r="Y5993" s="80"/>
      <c r="Z5993" s="80"/>
      <c r="AA5993" s="80"/>
      <c r="AB5993" s="80"/>
      <c r="AC5993" s="80"/>
      <c r="AD5993" s="80"/>
      <c r="AE5993" s="70"/>
      <c r="AF5993" s="70"/>
      <c r="AG5993" s="70"/>
      <c r="AH5993" s="85"/>
      <c r="AI5993" s="85"/>
      <c r="AJ5993" s="85"/>
      <c r="AK5993" s="85"/>
      <c r="AL5993" s="85"/>
      <c r="AM5993" s="85"/>
      <c r="AN5993" s="85"/>
      <c r="AS5993" s="20"/>
      <c r="AT5993" s="20"/>
      <c r="AU5993" s="20"/>
      <c r="AV5993" s="20"/>
      <c r="AW5993" s="20"/>
      <c r="AX5993" s="20"/>
      <c r="AY5993" s="20"/>
      <c r="AZ5993" s="20"/>
      <c r="BA5993" s="20"/>
      <c r="BB5993" s="20"/>
      <c r="BC5993" s="20"/>
      <c r="BD5993" s="20"/>
      <c r="BE5993" s="20"/>
      <c r="BF5993" s="20"/>
      <c r="BG5993" s="20"/>
      <c r="BH5993" s="20"/>
      <c r="BI5993" s="20"/>
      <c r="BJ5993" s="20"/>
      <c r="BK5993" s="20"/>
      <c r="BL5993" s="20"/>
      <c r="BM5993" s="20"/>
      <c r="BN5993" s="20"/>
      <c r="BO5993" s="20"/>
      <c r="BP5993" s="20"/>
      <c r="BQ5993" s="20"/>
      <c r="BR5993" s="20"/>
      <c r="BS5993" s="20"/>
      <c r="BT5993" s="20"/>
      <c r="BU5993" s="20"/>
      <c r="BV5993" s="20"/>
      <c r="BW5993" s="20"/>
      <c r="BX5993" s="20"/>
      <c r="BY5993" s="20"/>
      <c r="BZ5993" s="20"/>
      <c r="CA5993" s="20"/>
      <c r="CB5993" s="20"/>
      <c r="CC5993" s="20"/>
      <c r="CD5993" s="20"/>
      <c r="CE5993" s="20"/>
      <c r="CF5993" s="20"/>
      <c r="CG5993" s="20"/>
      <c r="CH5993" s="20"/>
      <c r="CI5993" s="20"/>
      <c r="CJ5993" s="20"/>
      <c r="CK5993" s="20"/>
      <c r="CL5993" s="20"/>
      <c r="CM5993" s="20"/>
      <c r="CN5993" s="20"/>
      <c r="CO5993" s="20"/>
      <c r="CP5993" s="20"/>
      <c r="CQ5993" s="20"/>
      <c r="CR5993" s="20"/>
      <c r="CS5993" s="20"/>
      <c r="CT5993" s="20"/>
      <c r="CU5993" s="20"/>
      <c r="CV5993" s="20"/>
      <c r="CW5993" s="20"/>
      <c r="CX5993" s="20"/>
      <c r="CY5993" s="20"/>
      <c r="CZ5993" s="20"/>
      <c r="DA5993" s="20"/>
      <c r="DB5993" s="20"/>
      <c r="DC5993" s="20"/>
      <c r="DD5993" s="20"/>
      <c r="DE5993" s="20"/>
      <c r="DF5993" s="20"/>
      <c r="DG5993" s="20"/>
      <c r="DH5993" s="20"/>
      <c r="DI5993" s="20"/>
      <c r="DJ5993" s="20"/>
      <c r="DK5993" s="20"/>
      <c r="DL5993" s="20"/>
      <c r="DM5993" s="20"/>
      <c r="DN5993" s="20"/>
      <c r="DO5993" s="20"/>
      <c r="DP5993" s="20"/>
      <c r="DQ5993" s="20"/>
      <c r="DR5993" s="20"/>
      <c r="DS5993" s="20"/>
      <c r="DT5993" s="20"/>
      <c r="DU5993" s="20"/>
      <c r="DV5993" s="20"/>
      <c r="DW5993" s="20"/>
      <c r="DX5993" s="20"/>
      <c r="DY5993" s="20"/>
    </row>
    <row r="5994" spans="1:129" x14ac:dyDescent="0.15">
      <c r="A5994" s="61"/>
      <c r="B5994" s="67" t="s">
        <v>12426</v>
      </c>
      <c r="C5994" s="83" t="s">
        <v>12427</v>
      </c>
      <c r="F5994" s="201">
        <f t="shared" si="821"/>
        <v>0</v>
      </c>
      <c r="G5994" s="201">
        <f t="shared" si="822"/>
        <v>0</v>
      </c>
      <c r="H5994" s="201">
        <f t="shared" si="823"/>
        <v>0</v>
      </c>
      <c r="I5994" s="201">
        <f t="shared" si="824"/>
        <v>0</v>
      </c>
      <c r="X5994" s="80"/>
      <c r="Y5994" s="80"/>
      <c r="Z5994" s="80"/>
      <c r="AA5994" s="80"/>
      <c r="AB5994" s="80"/>
      <c r="AC5994" s="80"/>
      <c r="AD5994" s="80"/>
      <c r="AE5994" s="70"/>
      <c r="AF5994" s="70"/>
      <c r="AG5994" s="70"/>
      <c r="AH5994" s="85"/>
      <c r="AI5994" s="85"/>
      <c r="AJ5994" s="85"/>
      <c r="AK5994" s="85"/>
      <c r="AL5994" s="85"/>
      <c r="AM5994" s="85"/>
      <c r="AN5994" s="85"/>
      <c r="AS5994" s="20"/>
      <c r="AT5994" s="20"/>
      <c r="AU5994" s="20"/>
      <c r="AV5994" s="20"/>
      <c r="AW5994" s="20"/>
      <c r="AX5994" s="20"/>
      <c r="AY5994" s="20"/>
      <c r="AZ5994" s="20"/>
      <c r="BA5994" s="20"/>
      <c r="BB5994" s="20"/>
      <c r="BC5994" s="20"/>
      <c r="BD5994" s="20"/>
      <c r="BE5994" s="20"/>
      <c r="BF5994" s="20"/>
      <c r="BG5994" s="20"/>
      <c r="BH5994" s="20"/>
      <c r="BI5994" s="20"/>
      <c r="BJ5994" s="20"/>
      <c r="BK5994" s="20"/>
      <c r="BL5994" s="20"/>
      <c r="BM5994" s="20"/>
      <c r="BN5994" s="20"/>
      <c r="BO5994" s="20"/>
      <c r="BP5994" s="20"/>
      <c r="BQ5994" s="20"/>
      <c r="BR5994" s="20"/>
      <c r="BS5994" s="20"/>
      <c r="BT5994" s="20"/>
      <c r="BU5994" s="20"/>
      <c r="BV5994" s="20"/>
      <c r="BW5994" s="20"/>
      <c r="BX5994" s="20"/>
      <c r="BY5994" s="20"/>
      <c r="BZ5994" s="20"/>
      <c r="CA5994" s="20"/>
      <c r="CB5994" s="20"/>
      <c r="CC5994" s="20"/>
      <c r="CD5994" s="20"/>
      <c r="CE5994" s="20"/>
      <c r="CF5994" s="20"/>
      <c r="CG5994" s="20"/>
      <c r="CH5994" s="20"/>
      <c r="CI5994" s="20"/>
      <c r="CJ5994" s="20"/>
      <c r="CK5994" s="20"/>
      <c r="CL5994" s="20"/>
      <c r="CM5994" s="20"/>
      <c r="CN5994" s="20"/>
      <c r="CO5994" s="20"/>
      <c r="CP5994" s="20"/>
      <c r="CQ5994" s="20"/>
      <c r="CR5994" s="20"/>
      <c r="CS5994" s="20"/>
      <c r="CT5994" s="20"/>
      <c r="CU5994" s="20"/>
      <c r="CV5994" s="20"/>
      <c r="CW5994" s="20"/>
      <c r="CX5994" s="20"/>
      <c r="CY5994" s="20"/>
      <c r="CZ5994" s="20"/>
      <c r="DA5994" s="20"/>
      <c r="DB5994" s="20"/>
      <c r="DC5994" s="20"/>
      <c r="DD5994" s="20"/>
      <c r="DE5994" s="20"/>
      <c r="DF5994" s="20"/>
      <c r="DG5994" s="20"/>
      <c r="DH5994" s="20"/>
      <c r="DI5994" s="20"/>
      <c r="DJ5994" s="20"/>
      <c r="DK5994" s="20"/>
      <c r="DL5994" s="20"/>
      <c r="DM5994" s="20"/>
      <c r="DN5994" s="20"/>
      <c r="DO5994" s="20"/>
      <c r="DP5994" s="20"/>
      <c r="DQ5994" s="20"/>
      <c r="DR5994" s="20"/>
      <c r="DS5994" s="20"/>
      <c r="DT5994" s="20"/>
      <c r="DU5994" s="20"/>
      <c r="DV5994" s="20"/>
      <c r="DW5994" s="20"/>
      <c r="DX5994" s="20"/>
      <c r="DY5994" s="20"/>
    </row>
    <row r="5995" spans="1:129" x14ac:dyDescent="0.15">
      <c r="A5995" s="61"/>
      <c r="B5995" s="331" t="s">
        <v>12428</v>
      </c>
      <c r="C5995" s="83"/>
      <c r="D5995" s="324" t="s">
        <v>38</v>
      </c>
      <c r="E5995" s="276" t="s">
        <v>12429</v>
      </c>
      <c r="F5995" s="276">
        <f t="shared" si="821"/>
        <v>0.26905553268000004</v>
      </c>
      <c r="G5995" s="276">
        <f t="shared" si="822"/>
        <v>2.41588033E-2</v>
      </c>
      <c r="H5995" s="276">
        <f t="shared" si="823"/>
        <v>3.6064098840000003E-2</v>
      </c>
      <c r="I5995" s="276">
        <f t="shared" si="824"/>
        <v>2.41931054E-3</v>
      </c>
      <c r="J5995" s="276">
        <v>0.20641332000000001</v>
      </c>
      <c r="K5995" s="276">
        <v>3.3429575000000003E-2</v>
      </c>
      <c r="L5995" s="276">
        <v>1.8717276000000001E-3</v>
      </c>
      <c r="M5995" s="276">
        <v>2.1616561000000001E-3</v>
      </c>
      <c r="N5995" s="276">
        <v>1.7971540000000001E-2</v>
      </c>
      <c r="O5995" s="276">
        <v>4.0256071999999997E-3</v>
      </c>
      <c r="P5995" s="276">
        <v>7.6279623999999996E-4</v>
      </c>
      <c r="Q5995" s="276">
        <v>1.6573320999999999E-3</v>
      </c>
      <c r="R5995" s="276">
        <v>0</v>
      </c>
      <c r="S5995" s="276">
        <v>0</v>
      </c>
      <c r="T5995" s="276">
        <v>0</v>
      </c>
      <c r="U5995" s="276">
        <v>7.6197844000000005E-4</v>
      </c>
      <c r="W5995" s="246">
        <f t="shared" ref="W5995:W6025" si="827">J5995/0.135</f>
        <v>1.5289875555555554</v>
      </c>
      <c r="X5995" s="201">
        <v>27.002911999999998</v>
      </c>
      <c r="Y5995" s="201">
        <v>21.546192000000001</v>
      </c>
      <c r="Z5995" s="201">
        <v>1.1000866</v>
      </c>
      <c r="AA5995" s="201">
        <v>1.5432728000000001E-3</v>
      </c>
      <c r="AB5995" s="201">
        <v>3.9328794</v>
      </c>
      <c r="AC5995" s="201">
        <v>0.17067826</v>
      </c>
      <c r="AD5995" s="201">
        <v>0.25153202000000002</v>
      </c>
      <c r="AE5995" s="76">
        <v>2.4376610999999999E-6</v>
      </c>
      <c r="AF5995" s="76">
        <v>7.1109654999999997E-9</v>
      </c>
      <c r="AG5995" s="20">
        <v>0.20830361999999999</v>
      </c>
      <c r="AH5995" s="85"/>
      <c r="AI5995" s="85"/>
      <c r="AJ5995" s="85"/>
      <c r="AK5995" s="85"/>
      <c r="AL5995" s="85"/>
      <c r="AM5995" s="85"/>
      <c r="AN5995" s="85"/>
      <c r="AS5995" s="20"/>
      <c r="AT5995" s="20"/>
      <c r="AU5995" s="20"/>
      <c r="AV5995" s="20"/>
      <c r="AW5995" s="20"/>
      <c r="AX5995" s="20"/>
      <c r="AY5995" s="20"/>
      <c r="AZ5995" s="20"/>
      <c r="BA5995" s="20"/>
      <c r="BB5995" s="20"/>
      <c r="BC5995" s="20"/>
      <c r="BD5995" s="20"/>
      <c r="BE5995" s="20"/>
      <c r="BF5995" s="20"/>
      <c r="BG5995" s="20"/>
      <c r="BH5995" s="20"/>
      <c r="BI5995" s="20"/>
      <c r="BJ5995" s="20"/>
      <c r="BK5995" s="20"/>
      <c r="BL5995" s="20"/>
      <c r="BM5995" s="20"/>
      <c r="BN5995" s="20"/>
      <c r="BO5995" s="20"/>
      <c r="BP5995" s="20"/>
      <c r="BQ5995" s="20"/>
      <c r="BR5995" s="20"/>
      <c r="BS5995" s="20"/>
      <c r="BT5995" s="20"/>
      <c r="BU5995" s="20"/>
      <c r="BV5995" s="20"/>
      <c r="BW5995" s="20"/>
      <c r="BX5995" s="20"/>
      <c r="BY5995" s="20"/>
      <c r="BZ5995" s="20"/>
      <c r="CA5995" s="20"/>
      <c r="CB5995" s="20"/>
      <c r="CC5995" s="20"/>
      <c r="CD5995" s="20"/>
      <c r="CE5995" s="20"/>
      <c r="CF5995" s="20"/>
      <c r="CG5995" s="20"/>
      <c r="CH5995" s="20"/>
      <c r="CI5995" s="20"/>
      <c r="CJ5995" s="20"/>
      <c r="CK5995" s="20"/>
      <c r="CL5995" s="20"/>
      <c r="CM5995" s="20"/>
      <c r="CN5995" s="20"/>
      <c r="CO5995" s="20"/>
      <c r="CP5995" s="20"/>
      <c r="CQ5995" s="20"/>
      <c r="CR5995" s="20"/>
      <c r="CS5995" s="20"/>
      <c r="CT5995" s="20"/>
      <c r="CU5995" s="20"/>
      <c r="CV5995" s="20"/>
      <c r="CW5995" s="20"/>
      <c r="CX5995" s="20"/>
      <c r="CY5995" s="20"/>
      <c r="CZ5995" s="20"/>
      <c r="DA5995" s="20"/>
      <c r="DB5995" s="20"/>
      <c r="DC5995" s="20"/>
      <c r="DD5995" s="20"/>
      <c r="DE5995" s="20"/>
      <c r="DF5995" s="20"/>
      <c r="DG5995" s="20"/>
      <c r="DH5995" s="20"/>
      <c r="DI5995" s="20"/>
      <c r="DJ5995" s="20"/>
      <c r="DK5995" s="20"/>
      <c r="DL5995" s="20"/>
      <c r="DM5995" s="20"/>
      <c r="DN5995" s="20"/>
      <c r="DO5995" s="20"/>
      <c r="DP5995" s="20"/>
      <c r="DQ5995" s="20"/>
      <c r="DR5995" s="20"/>
      <c r="DS5995" s="20"/>
      <c r="DT5995" s="20"/>
      <c r="DU5995" s="20"/>
      <c r="DV5995" s="20"/>
      <c r="DW5995" s="20"/>
      <c r="DX5995" s="20"/>
      <c r="DY5995" s="20"/>
    </row>
    <row r="5996" spans="1:129" x14ac:dyDescent="0.15">
      <c r="A5996" s="61"/>
      <c r="B5996" s="331" t="s">
        <v>12430</v>
      </c>
      <c r="C5996" s="83"/>
      <c r="D5996" s="324" t="s">
        <v>38</v>
      </c>
      <c r="E5996" s="276" t="s">
        <v>12431</v>
      </c>
      <c r="F5996" s="276">
        <f t="shared" si="821"/>
        <v>0.45008349780000001</v>
      </c>
      <c r="G5996" s="276">
        <f t="shared" si="822"/>
        <v>6.4397280500000001E-2</v>
      </c>
      <c r="H5996" s="276">
        <f t="shared" si="823"/>
        <v>9.2790307400000008E-2</v>
      </c>
      <c r="I5996" s="276">
        <f t="shared" si="824"/>
        <v>4.8594498999999999E-3</v>
      </c>
      <c r="J5996" s="276">
        <v>0.28803645999999999</v>
      </c>
      <c r="K5996" s="276">
        <v>8.7563207000000004E-2</v>
      </c>
      <c r="L5996" s="276">
        <v>2.0524593000000001E-3</v>
      </c>
      <c r="M5996" s="276">
        <v>4.1626820000000002E-2</v>
      </c>
      <c r="N5996" s="276">
        <v>1.8204676999999999E-2</v>
      </c>
      <c r="O5996" s="276">
        <v>4.5657835000000001E-3</v>
      </c>
      <c r="P5996" s="276">
        <v>3.1746411000000002E-3</v>
      </c>
      <c r="Q5996" s="276">
        <v>1.0505747000000001E-3</v>
      </c>
      <c r="R5996" s="276">
        <v>0</v>
      </c>
      <c r="S5996" s="276">
        <v>0</v>
      </c>
      <c r="T5996" s="276">
        <v>0</v>
      </c>
      <c r="U5996" s="276">
        <v>3.8088751999999998E-3</v>
      </c>
      <c r="W5996" s="246">
        <f t="shared" si="827"/>
        <v>2.1336034074074073</v>
      </c>
      <c r="X5996" s="201">
        <v>21.520178000000001</v>
      </c>
      <c r="Y5996" s="201">
        <v>20.755980000000001</v>
      </c>
      <c r="Z5996" s="201">
        <v>0.25850183999999998</v>
      </c>
      <c r="AA5996" s="201">
        <v>6.6491038999999998E-3</v>
      </c>
      <c r="AB5996" s="201">
        <v>0.40509825999999999</v>
      </c>
      <c r="AC5996" s="201">
        <v>2.306803E-2</v>
      </c>
      <c r="AD5996" s="201">
        <v>7.0880070000000003E-2</v>
      </c>
      <c r="AE5996" s="76">
        <v>3.9686468999999999E-6</v>
      </c>
      <c r="AF5996" s="76">
        <v>9.5065732E-9</v>
      </c>
      <c r="AG5996" s="20">
        <v>7.3529260999999999E-2</v>
      </c>
      <c r="AH5996" s="85"/>
      <c r="AI5996" s="85"/>
      <c r="AJ5996" s="85"/>
      <c r="AK5996" s="85"/>
      <c r="AL5996" s="85"/>
      <c r="AM5996" s="85"/>
      <c r="AN5996" s="85"/>
      <c r="AS5996" s="20"/>
      <c r="AT5996" s="20"/>
      <c r="AU5996" s="20"/>
      <c r="AV5996" s="20"/>
      <c r="AW5996" s="20"/>
      <c r="AX5996" s="20"/>
      <c r="AY5996" s="20"/>
      <c r="AZ5996" s="20"/>
      <c r="BA5996" s="20"/>
      <c r="BB5996" s="20"/>
      <c r="BC5996" s="20"/>
      <c r="BD5996" s="20"/>
      <c r="BE5996" s="20"/>
      <c r="BF5996" s="20"/>
      <c r="BG5996" s="20"/>
      <c r="BH5996" s="20"/>
      <c r="BI5996" s="20"/>
      <c r="BJ5996" s="20"/>
      <c r="BK5996" s="20"/>
      <c r="BL5996" s="20"/>
      <c r="BM5996" s="20"/>
      <c r="BN5996" s="20"/>
      <c r="BO5996" s="20"/>
      <c r="BP5996" s="20"/>
      <c r="BQ5996" s="20"/>
      <c r="BR5996" s="20"/>
      <c r="BS5996" s="20"/>
      <c r="BT5996" s="20"/>
      <c r="BU5996" s="20"/>
      <c r="BV5996" s="20"/>
      <c r="BW5996" s="20"/>
      <c r="BX5996" s="20"/>
      <c r="BY5996" s="20"/>
      <c r="BZ5996" s="20"/>
      <c r="CA5996" s="20"/>
      <c r="CB5996" s="20"/>
      <c r="CC5996" s="20"/>
      <c r="CD5996" s="20"/>
      <c r="CE5996" s="20"/>
      <c r="CF5996" s="20"/>
      <c r="CG5996" s="20"/>
      <c r="CH5996" s="20"/>
      <c r="CI5996" s="20"/>
      <c r="CJ5996" s="20"/>
      <c r="CK5996" s="20"/>
      <c r="CL5996" s="20"/>
      <c r="CM5996" s="20"/>
      <c r="CN5996" s="20"/>
      <c r="CO5996" s="20"/>
      <c r="CP5996" s="20"/>
      <c r="CQ5996" s="20"/>
      <c r="CR5996" s="20"/>
      <c r="CS5996" s="20"/>
      <c r="CT5996" s="20"/>
      <c r="CU5996" s="20"/>
      <c r="CV5996" s="20"/>
      <c r="CW5996" s="20"/>
      <c r="CX5996" s="20"/>
      <c r="CY5996" s="20"/>
      <c r="CZ5996" s="20"/>
      <c r="DA5996" s="20"/>
      <c r="DB5996" s="20"/>
      <c r="DC5996" s="20"/>
      <c r="DD5996" s="20"/>
      <c r="DE5996" s="20"/>
      <c r="DF5996" s="20"/>
      <c r="DG5996" s="20"/>
      <c r="DH5996" s="20"/>
      <c r="DI5996" s="20"/>
      <c r="DJ5996" s="20"/>
      <c r="DK5996" s="20"/>
      <c r="DL5996" s="20"/>
      <c r="DM5996" s="20"/>
      <c r="DN5996" s="20"/>
      <c r="DO5996" s="20"/>
      <c r="DP5996" s="20"/>
      <c r="DQ5996" s="20"/>
      <c r="DR5996" s="20"/>
      <c r="DS5996" s="20"/>
      <c r="DT5996" s="20"/>
      <c r="DU5996" s="20"/>
      <c r="DV5996" s="20"/>
      <c r="DW5996" s="20"/>
      <c r="DX5996" s="20"/>
      <c r="DY5996" s="20"/>
    </row>
    <row r="5997" spans="1:129" x14ac:dyDescent="0.15">
      <c r="A5997" s="61"/>
      <c r="B5997" s="331" t="s">
        <v>12432</v>
      </c>
      <c r="C5997" s="83"/>
      <c r="D5997" s="324" t="s">
        <v>38</v>
      </c>
      <c r="E5997" s="276" t="s">
        <v>12433</v>
      </c>
      <c r="F5997" s="276">
        <f t="shared" si="821"/>
        <v>0.57542786290000003</v>
      </c>
      <c r="G5997" s="276">
        <f t="shared" si="822"/>
        <v>9.146901889999999E-2</v>
      </c>
      <c r="H5997" s="276">
        <f t="shared" si="823"/>
        <v>0.1271038561</v>
      </c>
      <c r="I5997" s="276">
        <f t="shared" si="824"/>
        <v>5.8441878999999997E-3</v>
      </c>
      <c r="J5997" s="276">
        <v>0.35101080000000001</v>
      </c>
      <c r="K5997" s="276">
        <v>0.11937832</v>
      </c>
      <c r="L5997" s="276">
        <v>3.0204363000000001E-3</v>
      </c>
      <c r="M5997" s="276">
        <v>5.2267652999999997E-2</v>
      </c>
      <c r="N5997" s="276">
        <v>3.3743374E-2</v>
      </c>
      <c r="O5997" s="276">
        <v>5.4579918999999996E-3</v>
      </c>
      <c r="P5997" s="276">
        <v>4.7050998000000002E-3</v>
      </c>
      <c r="Q5997" s="276">
        <v>1.1603908999999999E-3</v>
      </c>
      <c r="R5997" s="276">
        <v>0</v>
      </c>
      <c r="S5997" s="276">
        <v>0</v>
      </c>
      <c r="T5997" s="276">
        <v>0</v>
      </c>
      <c r="U5997" s="276">
        <v>4.683797E-3</v>
      </c>
      <c r="W5997" s="246">
        <f t="shared" si="827"/>
        <v>2.6000799999999997</v>
      </c>
      <c r="X5997" s="201">
        <v>24.447945000000001</v>
      </c>
      <c r="Y5997" s="201">
        <v>23.101658</v>
      </c>
      <c r="Z5997" s="201">
        <v>0.17814608000000001</v>
      </c>
      <c r="AA5997" s="201">
        <v>3.9345208999999999E-4</v>
      </c>
      <c r="AB5997" s="201">
        <v>1.0628169999999999</v>
      </c>
      <c r="AC5997" s="201">
        <v>1.4284056E-2</v>
      </c>
      <c r="AD5997" s="201">
        <v>9.0645738000000003E-2</v>
      </c>
      <c r="AE5997" s="76">
        <v>5.2397756999999997E-6</v>
      </c>
      <c r="AF5997" s="76">
        <v>1.210485E-8</v>
      </c>
      <c r="AG5997" s="20">
        <v>7.4262839999999997E-2</v>
      </c>
      <c r="AH5997" s="85"/>
      <c r="AI5997" s="85"/>
      <c r="AJ5997" s="85"/>
      <c r="AK5997" s="85"/>
      <c r="AL5997" s="85"/>
      <c r="AM5997" s="85"/>
      <c r="AN5997" s="85"/>
      <c r="AS5997" s="20"/>
      <c r="AT5997" s="20"/>
      <c r="AU5997" s="20"/>
      <c r="AV5997" s="20"/>
      <c r="AW5997" s="20"/>
      <c r="AX5997" s="20"/>
      <c r="AY5997" s="20"/>
      <c r="AZ5997" s="20"/>
      <c r="BA5997" s="20"/>
      <c r="BB5997" s="20"/>
      <c r="BC5997" s="20"/>
      <c r="BD5997" s="20"/>
      <c r="BE5997" s="20"/>
      <c r="BF5997" s="20"/>
      <c r="BG5997" s="20"/>
      <c r="BH5997" s="20"/>
      <c r="BI5997" s="20"/>
      <c r="BJ5997" s="20"/>
      <c r="BK5997" s="20"/>
      <c r="BL5997" s="20"/>
      <c r="BM5997" s="20"/>
      <c r="BN5997" s="20"/>
      <c r="BO5997" s="20"/>
      <c r="BP5997" s="20"/>
      <c r="BQ5997" s="20"/>
      <c r="BR5997" s="20"/>
      <c r="BS5997" s="20"/>
      <c r="BT5997" s="20"/>
      <c r="BU5997" s="20"/>
      <c r="BV5997" s="20"/>
      <c r="BW5997" s="20"/>
      <c r="BX5997" s="20"/>
      <c r="BY5997" s="20"/>
      <c r="BZ5997" s="20"/>
      <c r="CA5997" s="20"/>
      <c r="CB5997" s="20"/>
      <c r="CC5997" s="20"/>
      <c r="CD5997" s="20"/>
      <c r="CE5997" s="20"/>
      <c r="CF5997" s="20"/>
      <c r="CG5997" s="20"/>
      <c r="CH5997" s="20"/>
      <c r="CI5997" s="20"/>
      <c r="CJ5997" s="20"/>
      <c r="CK5997" s="20"/>
      <c r="CL5997" s="20"/>
      <c r="CM5997" s="20"/>
      <c r="CN5997" s="20"/>
      <c r="CO5997" s="20"/>
      <c r="CP5997" s="20"/>
      <c r="CQ5997" s="20"/>
      <c r="CR5997" s="20"/>
      <c r="CS5997" s="20"/>
      <c r="CT5997" s="20"/>
      <c r="CU5997" s="20"/>
      <c r="CV5997" s="20"/>
      <c r="CW5997" s="20"/>
      <c r="CX5997" s="20"/>
      <c r="CY5997" s="20"/>
      <c r="CZ5997" s="20"/>
      <c r="DA5997" s="20"/>
      <c r="DB5997" s="20"/>
      <c r="DC5997" s="20"/>
      <c r="DD5997" s="20"/>
      <c r="DE5997" s="20"/>
      <c r="DF5997" s="20"/>
      <c r="DG5997" s="20"/>
      <c r="DH5997" s="20"/>
      <c r="DI5997" s="20"/>
      <c r="DJ5997" s="20"/>
      <c r="DK5997" s="20"/>
      <c r="DL5997" s="20"/>
      <c r="DM5997" s="20"/>
      <c r="DN5997" s="20"/>
      <c r="DO5997" s="20"/>
      <c r="DP5997" s="20"/>
      <c r="DQ5997" s="20"/>
      <c r="DR5997" s="20"/>
      <c r="DS5997" s="20"/>
      <c r="DT5997" s="20"/>
      <c r="DU5997" s="20"/>
      <c r="DV5997" s="20"/>
      <c r="DW5997" s="20"/>
      <c r="DX5997" s="20"/>
      <c r="DY5997" s="20"/>
    </row>
    <row r="5998" spans="1:129" x14ac:dyDescent="0.15">
      <c r="A5998" s="61"/>
      <c r="B5998" s="331" t="s">
        <v>12434</v>
      </c>
      <c r="C5998" s="83"/>
      <c r="D5998" s="324" t="s">
        <v>38</v>
      </c>
      <c r="E5998" s="276" t="s">
        <v>12435</v>
      </c>
      <c r="F5998" s="276">
        <f t="shared" si="821"/>
        <v>0.27012097164999999</v>
      </c>
      <c r="G5998" s="276">
        <f t="shared" si="822"/>
        <v>1.12446583E-2</v>
      </c>
      <c r="H5998" s="276">
        <f t="shared" si="823"/>
        <v>1.7156226449999999E-2</v>
      </c>
      <c r="I5998" s="276">
        <f t="shared" si="824"/>
        <v>5.1574469000000003E-3</v>
      </c>
      <c r="J5998" s="276">
        <v>0.23656263999999999</v>
      </c>
      <c r="K5998" s="276">
        <v>1.5597257E-2</v>
      </c>
      <c r="L5998" s="276">
        <v>1.0235766E-3</v>
      </c>
      <c r="M5998" s="276">
        <v>3.3154141000000001E-3</v>
      </c>
      <c r="N5998" s="276">
        <v>5.5382838E-3</v>
      </c>
      <c r="O5998" s="276">
        <v>2.3909603999999998E-3</v>
      </c>
      <c r="P5998" s="276">
        <v>5.3539284999999995E-4</v>
      </c>
      <c r="Q5998" s="276">
        <v>1.6103051000000001E-3</v>
      </c>
      <c r="R5998" s="276">
        <v>0</v>
      </c>
      <c r="S5998" s="276">
        <v>0</v>
      </c>
      <c r="T5998" s="276">
        <v>0</v>
      </c>
      <c r="U5998" s="276">
        <v>3.5471418E-3</v>
      </c>
      <c r="W5998" s="246">
        <f t="shared" si="827"/>
        <v>1.7523158518518516</v>
      </c>
      <c r="X5998" s="201">
        <v>3.1997371000000001</v>
      </c>
      <c r="Y5998" s="201">
        <v>2.8439092000000001</v>
      </c>
      <c r="Z5998" s="201">
        <v>0.17609886999999999</v>
      </c>
      <c r="AA5998" s="201">
        <v>3.0822058999999999E-5</v>
      </c>
      <c r="AB5998" s="201">
        <v>0.10224440999999999</v>
      </c>
      <c r="AC5998" s="201">
        <v>1.2221967E-2</v>
      </c>
      <c r="AD5998" s="201">
        <v>6.5231837000000001E-2</v>
      </c>
      <c r="AE5998" s="76">
        <v>2.1969131000000002E-6</v>
      </c>
      <c r="AF5998" s="76">
        <v>6.2799210000000003E-9</v>
      </c>
      <c r="AG5998" s="20">
        <v>1.3605661999999999E-2</v>
      </c>
      <c r="AH5998" s="85"/>
      <c r="AI5998" s="85"/>
      <c r="AJ5998" s="85"/>
      <c r="AK5998" s="85"/>
      <c r="AL5998" s="85"/>
      <c r="AM5998" s="85"/>
      <c r="AN5998" s="85"/>
      <c r="AS5998" s="20"/>
      <c r="AT5998" s="20"/>
      <c r="AU5998" s="20"/>
      <c r="AV5998" s="20"/>
      <c r="AW5998" s="20"/>
      <c r="AX5998" s="20"/>
      <c r="AY5998" s="20"/>
      <c r="AZ5998" s="20"/>
      <c r="BA5998" s="20"/>
      <c r="BB5998" s="20"/>
      <c r="BC5998" s="20"/>
      <c r="BD5998" s="20"/>
      <c r="BE5998" s="20"/>
      <c r="BF5998" s="20"/>
      <c r="BG5998" s="20"/>
      <c r="BH5998" s="20"/>
      <c r="BI5998" s="20"/>
      <c r="BJ5998" s="20"/>
      <c r="BK5998" s="20"/>
      <c r="BL5998" s="20"/>
      <c r="BM5998" s="20"/>
      <c r="BN5998" s="20"/>
      <c r="BO5998" s="20"/>
      <c r="BP5998" s="20"/>
      <c r="BQ5998" s="20"/>
      <c r="BR5998" s="20"/>
      <c r="BS5998" s="20"/>
      <c r="BT5998" s="20"/>
      <c r="BU5998" s="20"/>
      <c r="BV5998" s="20"/>
      <c r="BW5998" s="20"/>
      <c r="BX5998" s="20"/>
      <c r="BY5998" s="20"/>
      <c r="BZ5998" s="20"/>
      <c r="CA5998" s="20"/>
      <c r="CB5998" s="20"/>
      <c r="CC5998" s="20"/>
      <c r="CD5998" s="20"/>
      <c r="CE5998" s="20"/>
      <c r="CF5998" s="20"/>
      <c r="CG5998" s="20"/>
      <c r="CH5998" s="20"/>
      <c r="CI5998" s="20"/>
      <c r="CJ5998" s="20"/>
      <c r="CK5998" s="20"/>
      <c r="CL5998" s="20"/>
      <c r="CM5998" s="20"/>
      <c r="CN5998" s="20"/>
      <c r="CO5998" s="20"/>
      <c r="CP5998" s="20"/>
      <c r="CQ5998" s="20"/>
      <c r="CR5998" s="20"/>
      <c r="CS5998" s="20"/>
      <c r="CT5998" s="20"/>
      <c r="CU5998" s="20"/>
      <c r="CV5998" s="20"/>
      <c r="CW5998" s="20"/>
      <c r="CX5998" s="20"/>
      <c r="CY5998" s="20"/>
      <c r="CZ5998" s="20"/>
      <c r="DA5998" s="20"/>
      <c r="DB5998" s="20"/>
      <c r="DC5998" s="20"/>
      <c r="DD5998" s="20"/>
      <c r="DE5998" s="20"/>
      <c r="DF5998" s="20"/>
      <c r="DG5998" s="20"/>
      <c r="DH5998" s="20"/>
      <c r="DI5998" s="20"/>
      <c r="DJ5998" s="20"/>
      <c r="DK5998" s="20"/>
      <c r="DL5998" s="20"/>
      <c r="DM5998" s="20"/>
      <c r="DN5998" s="20"/>
      <c r="DO5998" s="20"/>
      <c r="DP5998" s="20"/>
      <c r="DQ5998" s="20"/>
      <c r="DR5998" s="20"/>
      <c r="DS5998" s="20"/>
      <c r="DT5998" s="20"/>
      <c r="DU5998" s="20"/>
      <c r="DV5998" s="20"/>
      <c r="DW5998" s="20"/>
      <c r="DX5998" s="20"/>
      <c r="DY5998" s="20"/>
    </row>
    <row r="5999" spans="1:129" x14ac:dyDescent="0.15">
      <c r="A5999" s="61"/>
      <c r="B5999" s="331" t="s">
        <v>12436</v>
      </c>
      <c r="C5999" s="83"/>
      <c r="D5999" s="324" t="s">
        <v>38</v>
      </c>
      <c r="E5999" s="276" t="s">
        <v>12437</v>
      </c>
      <c r="F5999" s="276">
        <f t="shared" si="821"/>
        <v>0.30843845972</v>
      </c>
      <c r="G5999" s="276">
        <f t="shared" si="822"/>
        <v>6.7846055099999997E-2</v>
      </c>
      <c r="H5999" s="276">
        <f t="shared" si="823"/>
        <v>4.5153163500000003E-2</v>
      </c>
      <c r="I5999" s="276">
        <f t="shared" si="824"/>
        <v>2.56118112E-3</v>
      </c>
      <c r="J5999" s="276">
        <v>0.19287805999999999</v>
      </c>
      <c r="K5999" s="276">
        <v>3.5767970000000003E-2</v>
      </c>
      <c r="L5999" s="276">
        <v>2.0166119000000001E-3</v>
      </c>
      <c r="M5999" s="276">
        <v>2.3537130999999999E-3</v>
      </c>
      <c r="N5999" s="276">
        <v>1.8834623000000002E-2</v>
      </c>
      <c r="O5999" s="276">
        <v>4.6657719E-2</v>
      </c>
      <c r="P5999" s="276">
        <v>7.3685816000000001E-3</v>
      </c>
      <c r="Q5999" s="276">
        <v>1.7710364000000001E-3</v>
      </c>
      <c r="R5999" s="276">
        <v>0</v>
      </c>
      <c r="S5999" s="276">
        <v>0</v>
      </c>
      <c r="T5999" s="276">
        <v>0</v>
      </c>
      <c r="U5999" s="276">
        <v>7.9014472000000005E-4</v>
      </c>
      <c r="W5999" s="246">
        <f t="shared" si="827"/>
        <v>1.4287263703703703</v>
      </c>
      <c r="X5999" s="201">
        <v>29.318594000000001</v>
      </c>
      <c r="Y5999" s="201">
        <v>23.391345999999999</v>
      </c>
      <c r="Z5999" s="201">
        <v>1.1875446000000001</v>
      </c>
      <c r="AA5999" s="201">
        <v>1.6642909E-3</v>
      </c>
      <c r="AB5999" s="201">
        <v>4.2869501000000003</v>
      </c>
      <c r="AC5999" s="201">
        <v>0.18460238000000001</v>
      </c>
      <c r="AD5999" s="201">
        <v>0.26648629000000001</v>
      </c>
      <c r="AE5999" s="76">
        <v>2.4990247999999999E-6</v>
      </c>
      <c r="AF5999" s="76">
        <v>6.9624728999999999E-9</v>
      </c>
      <c r="AG5999" s="20">
        <v>0.22671063</v>
      </c>
      <c r="AH5999" s="85"/>
      <c r="AI5999" s="85"/>
      <c r="AJ5999" s="85"/>
      <c r="AK5999" s="85"/>
      <c r="AL5999" s="85"/>
      <c r="AM5999" s="85"/>
      <c r="AN5999" s="85"/>
      <c r="AS5999" s="20"/>
      <c r="AT5999" s="20"/>
      <c r="AU5999" s="20"/>
      <c r="AV5999" s="20"/>
      <c r="AW5999" s="20"/>
      <c r="AX5999" s="20"/>
      <c r="AY5999" s="20"/>
      <c r="AZ5999" s="20"/>
      <c r="BA5999" s="20"/>
      <c r="BB5999" s="20"/>
      <c r="BC5999" s="20"/>
      <c r="BD5999" s="20"/>
      <c r="BE5999" s="20"/>
      <c r="BF5999" s="20"/>
      <c r="BG5999" s="20"/>
      <c r="BH5999" s="20"/>
      <c r="BI5999" s="20"/>
      <c r="BJ5999" s="20"/>
      <c r="BK5999" s="20"/>
      <c r="BL5999" s="20"/>
      <c r="BM5999" s="20"/>
      <c r="BN5999" s="20"/>
      <c r="BO5999" s="20"/>
      <c r="BP5999" s="20"/>
      <c r="BQ5999" s="20"/>
      <c r="BR5999" s="20"/>
      <c r="BS5999" s="20"/>
      <c r="BT5999" s="20"/>
      <c r="BU5999" s="20"/>
      <c r="BV5999" s="20"/>
      <c r="BW5999" s="20"/>
      <c r="BX5999" s="20"/>
      <c r="BY5999" s="20"/>
      <c r="BZ5999" s="20"/>
      <c r="CA5999" s="20"/>
      <c r="CB5999" s="20"/>
      <c r="CC5999" s="20"/>
      <c r="CD5999" s="20"/>
      <c r="CE5999" s="20"/>
      <c r="CF5999" s="20"/>
      <c r="CG5999" s="20"/>
      <c r="CH5999" s="20"/>
      <c r="CI5999" s="20"/>
      <c r="CJ5999" s="20"/>
      <c r="CK5999" s="20"/>
      <c r="CL5999" s="20"/>
      <c r="CM5999" s="20"/>
      <c r="CN5999" s="20"/>
      <c r="CO5999" s="20"/>
      <c r="CP5999" s="20"/>
      <c r="CQ5999" s="20"/>
      <c r="CR5999" s="20"/>
      <c r="CS5999" s="20"/>
      <c r="CT5999" s="20"/>
      <c r="CU5999" s="20"/>
      <c r="CV5999" s="20"/>
      <c r="CW5999" s="20"/>
      <c r="CX5999" s="20"/>
      <c r="CY5999" s="20"/>
      <c r="CZ5999" s="20"/>
      <c r="DA5999" s="20"/>
      <c r="DB5999" s="20"/>
      <c r="DC5999" s="20"/>
      <c r="DD5999" s="20"/>
      <c r="DE5999" s="20"/>
      <c r="DF5999" s="20"/>
      <c r="DG5999" s="20"/>
      <c r="DH5999" s="20"/>
      <c r="DI5999" s="20"/>
      <c r="DJ5999" s="20"/>
      <c r="DK5999" s="20"/>
      <c r="DL5999" s="20"/>
      <c r="DM5999" s="20"/>
      <c r="DN5999" s="20"/>
      <c r="DO5999" s="20"/>
      <c r="DP5999" s="20"/>
      <c r="DQ5999" s="20"/>
      <c r="DR5999" s="20"/>
      <c r="DS5999" s="20"/>
      <c r="DT5999" s="20"/>
      <c r="DU5999" s="20"/>
      <c r="DV5999" s="20"/>
      <c r="DW5999" s="20"/>
      <c r="DX5999" s="20"/>
      <c r="DY5999" s="20"/>
    </row>
    <row r="6000" spans="1:129" x14ac:dyDescent="0.15">
      <c r="A6000" s="61"/>
      <c r="B6000" s="331" t="s">
        <v>12438</v>
      </c>
      <c r="C6000" s="83"/>
      <c r="D6000" s="324" t="s">
        <v>38</v>
      </c>
      <c r="E6000" s="276" t="s">
        <v>12439</v>
      </c>
      <c r="F6000" s="276">
        <f t="shared" si="821"/>
        <v>0.50599695220000007</v>
      </c>
      <c r="G6000" s="276">
        <f t="shared" si="822"/>
        <v>0.11178819700000001</v>
      </c>
      <c r="H6000" s="276">
        <f t="shared" si="823"/>
        <v>0.10710706140000001</v>
      </c>
      <c r="I6000" s="276">
        <f t="shared" si="824"/>
        <v>4.9829037999999997E-3</v>
      </c>
      <c r="J6000" s="276">
        <v>0.28211879000000001</v>
      </c>
      <c r="K6000" s="276">
        <v>9.4888884000000007E-2</v>
      </c>
      <c r="L6000" s="276">
        <v>2.2176864000000001E-3</v>
      </c>
      <c r="M6000" s="276">
        <v>4.5413248000000003E-2</v>
      </c>
      <c r="N6000" s="276">
        <v>1.9118363999999999E-2</v>
      </c>
      <c r="O6000" s="276">
        <v>4.7256584999999997E-2</v>
      </c>
      <c r="P6000" s="276">
        <v>1.0000491E-2</v>
      </c>
      <c r="Q6000" s="276">
        <v>1.1067568E-3</v>
      </c>
      <c r="R6000" s="276">
        <v>0</v>
      </c>
      <c r="S6000" s="276">
        <v>0</v>
      </c>
      <c r="T6000" s="276">
        <v>0</v>
      </c>
      <c r="U6000" s="276">
        <v>3.8761469999999999E-3</v>
      </c>
      <c r="W6000" s="246">
        <f t="shared" si="827"/>
        <v>2.0897688148148146</v>
      </c>
      <c r="X6000" s="201">
        <v>23.347424</v>
      </c>
      <c r="Y6000" s="201">
        <v>22.546066</v>
      </c>
      <c r="Z6000" s="201">
        <v>0.26339989000000003</v>
      </c>
      <c r="AA6000" s="201">
        <v>7.2363810999999997E-3</v>
      </c>
      <c r="AB6000" s="201">
        <v>0.43852794</v>
      </c>
      <c r="AC6000" s="201">
        <v>2.3737102E-2</v>
      </c>
      <c r="AD6000" s="201">
        <v>6.8456746999999998E-2</v>
      </c>
      <c r="AE6000" s="76">
        <v>4.1720380999999998E-6</v>
      </c>
      <c r="AF6000" s="76">
        <v>9.5832023000000005E-9</v>
      </c>
      <c r="AG6000" s="20">
        <v>7.9820571000000007E-2</v>
      </c>
      <c r="AH6000" s="85"/>
      <c r="AI6000" s="85"/>
      <c r="AJ6000" s="85"/>
      <c r="AK6000" s="85"/>
      <c r="AL6000" s="85"/>
      <c r="AM6000" s="85"/>
      <c r="AN6000" s="85"/>
      <c r="AS6000" s="20"/>
      <c r="AT6000" s="20"/>
      <c r="AU6000" s="20"/>
      <c r="AV6000" s="20"/>
      <c r="AW6000" s="20"/>
      <c r="AX6000" s="20"/>
      <c r="AY6000" s="20"/>
      <c r="AZ6000" s="20"/>
      <c r="BA6000" s="20"/>
      <c r="BB6000" s="20"/>
      <c r="BC6000" s="20"/>
      <c r="BD6000" s="20"/>
      <c r="BE6000" s="20"/>
      <c r="BF6000" s="20"/>
      <c r="BG6000" s="20"/>
      <c r="BH6000" s="20"/>
      <c r="BI6000" s="20"/>
      <c r="BJ6000" s="20"/>
      <c r="BK6000" s="20"/>
      <c r="BL6000" s="20"/>
      <c r="BM6000" s="20"/>
      <c r="BN6000" s="20"/>
      <c r="BO6000" s="20"/>
      <c r="BP6000" s="20"/>
      <c r="BQ6000" s="20"/>
      <c r="BR6000" s="20"/>
      <c r="BS6000" s="20"/>
      <c r="BT6000" s="20"/>
      <c r="BU6000" s="20"/>
      <c r="BV6000" s="20"/>
      <c r="BW6000" s="20"/>
      <c r="BX6000" s="20"/>
      <c r="BY6000" s="20"/>
      <c r="BZ6000" s="20"/>
      <c r="CA6000" s="20"/>
      <c r="CB6000" s="20"/>
      <c r="CC6000" s="20"/>
      <c r="CD6000" s="20"/>
      <c r="CE6000" s="20"/>
      <c r="CF6000" s="20"/>
      <c r="CG6000" s="20"/>
      <c r="CH6000" s="20"/>
      <c r="CI6000" s="20"/>
      <c r="CJ6000" s="20"/>
      <c r="CK6000" s="20"/>
      <c r="CL6000" s="20"/>
      <c r="CM6000" s="20"/>
      <c r="CN6000" s="20"/>
      <c r="CO6000" s="20"/>
      <c r="CP6000" s="20"/>
      <c r="CQ6000" s="20"/>
      <c r="CR6000" s="20"/>
      <c r="CS6000" s="20"/>
      <c r="CT6000" s="20"/>
      <c r="CU6000" s="20"/>
      <c r="CV6000" s="20"/>
      <c r="CW6000" s="20"/>
      <c r="CX6000" s="20"/>
      <c r="CY6000" s="20"/>
      <c r="CZ6000" s="20"/>
      <c r="DA6000" s="20"/>
      <c r="DB6000" s="20"/>
      <c r="DC6000" s="20"/>
      <c r="DD6000" s="20"/>
      <c r="DE6000" s="20"/>
      <c r="DF6000" s="20"/>
      <c r="DG6000" s="20"/>
      <c r="DH6000" s="20"/>
      <c r="DI6000" s="20"/>
      <c r="DJ6000" s="20"/>
      <c r="DK6000" s="20"/>
      <c r="DL6000" s="20"/>
      <c r="DM6000" s="20"/>
      <c r="DN6000" s="20"/>
      <c r="DO6000" s="20"/>
      <c r="DP6000" s="20"/>
      <c r="DQ6000" s="20"/>
      <c r="DR6000" s="20"/>
      <c r="DS6000" s="20"/>
      <c r="DT6000" s="20"/>
      <c r="DU6000" s="20"/>
      <c r="DV6000" s="20"/>
      <c r="DW6000" s="20"/>
      <c r="DX6000" s="20"/>
      <c r="DY6000" s="20"/>
    </row>
    <row r="6001" spans="1:129" x14ac:dyDescent="0.15">
      <c r="A6001" s="61"/>
      <c r="B6001" s="331" t="s">
        <v>12440</v>
      </c>
      <c r="C6001" s="83"/>
      <c r="D6001" s="324" t="s">
        <v>38</v>
      </c>
      <c r="E6001" s="276" t="s">
        <v>12441</v>
      </c>
      <c r="F6001" s="276">
        <f t="shared" si="821"/>
        <v>0.64291526379999997</v>
      </c>
      <c r="G6001" s="276">
        <f t="shared" si="822"/>
        <v>0.14139209</v>
      </c>
      <c r="H6001" s="276">
        <f t="shared" si="823"/>
        <v>0.1445723911</v>
      </c>
      <c r="I6001" s="276">
        <f t="shared" si="824"/>
        <v>6.0584026999999999E-3</v>
      </c>
      <c r="J6001" s="276">
        <v>0.35089238</v>
      </c>
      <c r="K6001" s="276">
        <v>0.12962688999999999</v>
      </c>
      <c r="L6001" s="276">
        <v>3.2749591000000001E-3</v>
      </c>
      <c r="M6001" s="276">
        <v>5.7023379999999999E-2</v>
      </c>
      <c r="N6001" s="276">
        <v>3.6138479000000001E-2</v>
      </c>
      <c r="O6001" s="276">
        <v>4.8230230999999998E-2</v>
      </c>
      <c r="P6001" s="276">
        <v>1.1670542000000001E-2</v>
      </c>
      <c r="Q6001" s="276">
        <v>1.2242512000000001E-3</v>
      </c>
      <c r="R6001" s="276">
        <v>0</v>
      </c>
      <c r="S6001" s="276">
        <v>0</v>
      </c>
      <c r="T6001" s="276">
        <v>0</v>
      </c>
      <c r="U6001" s="276">
        <v>4.8341514999999998E-3</v>
      </c>
      <c r="W6001" s="246">
        <f t="shared" si="827"/>
        <v>2.5992028148148147</v>
      </c>
      <c r="X6001" s="201">
        <v>26.541846</v>
      </c>
      <c r="Y6001" s="201">
        <v>25.108546</v>
      </c>
      <c r="Z6001" s="201">
        <v>0.17272262999999999</v>
      </c>
      <c r="AA6001" s="201">
        <v>4.1225893000000001E-4</v>
      </c>
      <c r="AB6001" s="201">
        <v>1.1559216999999999</v>
      </c>
      <c r="AC6001" s="201">
        <v>1.3969933E-2</v>
      </c>
      <c r="AD6001" s="201">
        <v>9.0273119999999998E-2</v>
      </c>
      <c r="AE6001" s="76">
        <v>5.5608767000000002E-6</v>
      </c>
      <c r="AF6001" s="76">
        <v>1.2420369E-8</v>
      </c>
      <c r="AG6001" s="20">
        <v>8.0634138999999994E-2</v>
      </c>
      <c r="AH6001" s="85"/>
      <c r="AI6001" s="85"/>
      <c r="AJ6001" s="85"/>
      <c r="AK6001" s="85"/>
      <c r="AL6001" s="85"/>
      <c r="AM6001" s="85"/>
      <c r="AN6001" s="85"/>
      <c r="AS6001" s="20"/>
      <c r="AT6001" s="20"/>
      <c r="AU6001" s="20"/>
      <c r="AV6001" s="20"/>
      <c r="AW6001" s="20"/>
      <c r="AX6001" s="20"/>
      <c r="AY6001" s="20"/>
      <c r="AZ6001" s="20"/>
      <c r="BA6001" s="20"/>
      <c r="BB6001" s="20"/>
      <c r="BC6001" s="20"/>
      <c r="BD6001" s="20"/>
      <c r="BE6001" s="20"/>
      <c r="BF6001" s="20"/>
      <c r="BG6001" s="20"/>
      <c r="BH6001" s="20"/>
      <c r="BI6001" s="20"/>
      <c r="BJ6001" s="20"/>
      <c r="BK6001" s="20"/>
      <c r="BL6001" s="20"/>
      <c r="BM6001" s="20"/>
      <c r="BN6001" s="20"/>
      <c r="BO6001" s="20"/>
      <c r="BP6001" s="20"/>
      <c r="BQ6001" s="20"/>
      <c r="BR6001" s="20"/>
      <c r="BS6001" s="20"/>
      <c r="BT6001" s="20"/>
      <c r="BU6001" s="20"/>
      <c r="BV6001" s="20"/>
      <c r="BW6001" s="20"/>
      <c r="BX6001" s="20"/>
      <c r="BY6001" s="20"/>
      <c r="BZ6001" s="20"/>
      <c r="CA6001" s="20"/>
      <c r="CB6001" s="20"/>
      <c r="CC6001" s="20"/>
      <c r="CD6001" s="20"/>
      <c r="CE6001" s="20"/>
      <c r="CF6001" s="20"/>
      <c r="CG6001" s="20"/>
      <c r="CH6001" s="20"/>
      <c r="CI6001" s="20"/>
      <c r="CJ6001" s="20"/>
      <c r="CK6001" s="20"/>
      <c r="CL6001" s="20"/>
      <c r="CM6001" s="20"/>
      <c r="CN6001" s="20"/>
      <c r="CO6001" s="20"/>
      <c r="CP6001" s="20"/>
      <c r="CQ6001" s="20"/>
      <c r="CR6001" s="20"/>
      <c r="CS6001" s="20"/>
      <c r="CT6001" s="20"/>
      <c r="CU6001" s="20"/>
      <c r="CV6001" s="20"/>
      <c r="CW6001" s="20"/>
      <c r="CX6001" s="20"/>
      <c r="CY6001" s="20"/>
      <c r="CZ6001" s="20"/>
      <c r="DA6001" s="20"/>
      <c r="DB6001" s="20"/>
      <c r="DC6001" s="20"/>
      <c r="DD6001" s="20"/>
      <c r="DE6001" s="20"/>
      <c r="DF6001" s="20"/>
      <c r="DG6001" s="20"/>
      <c r="DH6001" s="20"/>
      <c r="DI6001" s="20"/>
      <c r="DJ6001" s="20"/>
      <c r="DK6001" s="20"/>
      <c r="DL6001" s="20"/>
      <c r="DM6001" s="20"/>
      <c r="DN6001" s="20"/>
      <c r="DO6001" s="20"/>
      <c r="DP6001" s="20"/>
      <c r="DQ6001" s="20"/>
      <c r="DR6001" s="20"/>
      <c r="DS6001" s="20"/>
      <c r="DT6001" s="20"/>
      <c r="DU6001" s="20"/>
      <c r="DV6001" s="20"/>
      <c r="DW6001" s="20"/>
      <c r="DX6001" s="20"/>
      <c r="DY6001" s="20"/>
    </row>
    <row r="6002" spans="1:129" x14ac:dyDescent="0.15">
      <c r="A6002" s="61"/>
      <c r="B6002" s="331" t="s">
        <v>12442</v>
      </c>
      <c r="C6002" s="83"/>
      <c r="D6002" s="324" t="s">
        <v>38</v>
      </c>
      <c r="E6002" s="276" t="s">
        <v>12443</v>
      </c>
      <c r="F6002" s="276">
        <f t="shared" si="821"/>
        <v>0.40662275543000004</v>
      </c>
      <c r="G6002" s="276">
        <f t="shared" si="822"/>
        <v>0.10404501913</v>
      </c>
      <c r="H6002" s="276">
        <f t="shared" si="823"/>
        <v>3.03110251E-2</v>
      </c>
      <c r="I6002" s="276">
        <f t="shared" si="824"/>
        <v>3.7026011999999999E-3</v>
      </c>
      <c r="J6002" s="276">
        <v>0.26856411000000002</v>
      </c>
      <c r="K6002" s="276">
        <v>2.6909354999999999E-2</v>
      </c>
      <c r="L6002" s="276">
        <v>2.1046328999999998E-3</v>
      </c>
      <c r="M6002" s="276">
        <v>8.3350513000000003E-4</v>
      </c>
      <c r="N6002" s="276">
        <v>2.3353214000000001E-2</v>
      </c>
      <c r="O6002" s="276">
        <v>7.9858299999999993E-2</v>
      </c>
      <c r="P6002" s="276">
        <v>1.2970372000000001E-3</v>
      </c>
      <c r="Q6002" s="276">
        <v>2.1684924999999999E-3</v>
      </c>
      <c r="R6002" s="276">
        <v>0</v>
      </c>
      <c r="S6002" s="276">
        <v>0</v>
      </c>
      <c r="T6002" s="276">
        <v>0</v>
      </c>
      <c r="U6002" s="276">
        <v>1.5341087E-3</v>
      </c>
      <c r="W6002" s="246">
        <f t="shared" si="827"/>
        <v>1.9893637777777777</v>
      </c>
      <c r="X6002" s="201">
        <v>12.469203</v>
      </c>
      <c r="Y6002" s="201">
        <v>9.8386958999999994</v>
      </c>
      <c r="Z6002" s="201">
        <v>0.95254229000000001</v>
      </c>
      <c r="AA6002" s="201">
        <v>9.4694731999999998E-4</v>
      </c>
      <c r="AB6002" s="201">
        <v>1.2509283</v>
      </c>
      <c r="AC6002" s="201">
        <v>9.1980987E-2</v>
      </c>
      <c r="AD6002" s="201">
        <v>0.33410870999999998</v>
      </c>
      <c r="AE6002" s="76">
        <v>3.1777709000000002E-6</v>
      </c>
      <c r="AF6002" s="76">
        <v>7.8729215000000002E-9</v>
      </c>
      <c r="AG6002" s="20">
        <v>7.8063481000000004E-2</v>
      </c>
      <c r="AH6002" s="85"/>
      <c r="AI6002" s="85"/>
      <c r="AJ6002" s="85"/>
      <c r="AK6002" s="85"/>
      <c r="AL6002" s="85"/>
      <c r="AM6002" s="85"/>
      <c r="AN6002" s="85"/>
      <c r="AS6002" s="20"/>
      <c r="AT6002" s="20"/>
      <c r="AU6002" s="20"/>
      <c r="AV6002" s="20"/>
      <c r="AW6002" s="20"/>
      <c r="AX6002" s="20"/>
      <c r="AY6002" s="20"/>
      <c r="AZ6002" s="20"/>
      <c r="BA6002" s="20"/>
      <c r="BB6002" s="20"/>
      <c r="BC6002" s="20"/>
      <c r="BD6002" s="20"/>
      <c r="BE6002" s="20"/>
      <c r="BF6002" s="20"/>
      <c r="BG6002" s="20"/>
      <c r="BH6002" s="20"/>
      <c r="BI6002" s="20"/>
      <c r="BJ6002" s="20"/>
      <c r="BK6002" s="20"/>
      <c r="BL6002" s="20"/>
      <c r="BM6002" s="20"/>
      <c r="BN6002" s="20"/>
      <c r="BO6002" s="20"/>
      <c r="BP6002" s="20"/>
      <c r="BQ6002" s="20"/>
      <c r="BR6002" s="20"/>
      <c r="BS6002" s="20"/>
      <c r="BT6002" s="20"/>
      <c r="BU6002" s="20"/>
      <c r="BV6002" s="20"/>
      <c r="BW6002" s="20"/>
      <c r="BX6002" s="20"/>
      <c r="BY6002" s="20"/>
      <c r="BZ6002" s="20"/>
      <c r="CA6002" s="20"/>
      <c r="CB6002" s="20"/>
      <c r="CC6002" s="20"/>
      <c r="CD6002" s="20"/>
      <c r="CE6002" s="20"/>
      <c r="CF6002" s="20"/>
      <c r="CG6002" s="20"/>
      <c r="CH6002" s="20"/>
      <c r="CI6002" s="20"/>
      <c r="CJ6002" s="20"/>
      <c r="CK6002" s="20"/>
      <c r="CL6002" s="20"/>
      <c r="CM6002" s="20"/>
      <c r="CN6002" s="20"/>
      <c r="CO6002" s="20"/>
      <c r="CP6002" s="20"/>
      <c r="CQ6002" s="20"/>
      <c r="CR6002" s="20"/>
      <c r="CS6002" s="20"/>
      <c r="CT6002" s="20"/>
      <c r="CU6002" s="20"/>
      <c r="CV6002" s="20"/>
      <c r="CW6002" s="20"/>
      <c r="CX6002" s="20"/>
      <c r="CY6002" s="20"/>
      <c r="CZ6002" s="20"/>
      <c r="DA6002" s="20"/>
      <c r="DB6002" s="20"/>
      <c r="DC6002" s="20"/>
      <c r="DD6002" s="20"/>
      <c r="DE6002" s="20"/>
      <c r="DF6002" s="20"/>
      <c r="DG6002" s="20"/>
      <c r="DH6002" s="20"/>
      <c r="DI6002" s="20"/>
      <c r="DJ6002" s="20"/>
      <c r="DK6002" s="20"/>
      <c r="DL6002" s="20"/>
      <c r="DM6002" s="20"/>
      <c r="DN6002" s="20"/>
      <c r="DO6002" s="20"/>
      <c r="DP6002" s="20"/>
      <c r="DQ6002" s="20"/>
      <c r="DR6002" s="20"/>
      <c r="DS6002" s="20"/>
      <c r="DT6002" s="20"/>
      <c r="DU6002" s="20"/>
      <c r="DV6002" s="20"/>
      <c r="DW6002" s="20"/>
      <c r="DX6002" s="20"/>
      <c r="DY6002" s="20"/>
    </row>
    <row r="6003" spans="1:129" x14ac:dyDescent="0.15">
      <c r="A6003" s="61"/>
      <c r="B6003" s="331" t="s">
        <v>12444</v>
      </c>
      <c r="C6003" s="83"/>
      <c r="D6003" s="324" t="s">
        <v>38</v>
      </c>
      <c r="E6003" s="276" t="s">
        <v>12445</v>
      </c>
      <c r="F6003" s="276">
        <f t="shared" si="821"/>
        <v>0.46288130059999999</v>
      </c>
      <c r="G6003" s="276">
        <f t="shared" si="822"/>
        <v>0.115790739</v>
      </c>
      <c r="H6003" s="276">
        <f t="shared" si="823"/>
        <v>4.7004307500000002E-2</v>
      </c>
      <c r="I6003" s="276">
        <f t="shared" si="824"/>
        <v>6.7823741000000003E-3</v>
      </c>
      <c r="J6003" s="276">
        <v>0.29330388000000002</v>
      </c>
      <c r="K6003" s="276">
        <v>4.2834979000000002E-2</v>
      </c>
      <c r="L6003" s="276">
        <v>2.1812261000000001E-3</v>
      </c>
      <c r="M6003" s="276">
        <v>1.2061727E-2</v>
      </c>
      <c r="N6003" s="276">
        <v>2.3649641999999998E-2</v>
      </c>
      <c r="O6003" s="276">
        <v>8.0079369999999997E-2</v>
      </c>
      <c r="P6003" s="276">
        <v>1.9881024E-3</v>
      </c>
      <c r="Q6003" s="276">
        <v>2.014516E-3</v>
      </c>
      <c r="R6003" s="276">
        <v>0</v>
      </c>
      <c r="S6003" s="276">
        <v>0</v>
      </c>
      <c r="T6003" s="276">
        <v>0</v>
      </c>
      <c r="U6003" s="276">
        <v>4.7678581000000003E-3</v>
      </c>
      <c r="W6003" s="246">
        <f t="shared" si="827"/>
        <v>2.1726213333333333</v>
      </c>
      <c r="X6003" s="201">
        <v>11.048021</v>
      </c>
      <c r="Y6003" s="201">
        <v>9.7930022000000001</v>
      </c>
      <c r="Z6003" s="201">
        <v>0.67280684999999996</v>
      </c>
      <c r="AA6003" s="201">
        <v>2.4092702999999999E-3</v>
      </c>
      <c r="AB6003" s="201">
        <v>0.25176245000000003</v>
      </c>
      <c r="AC6003" s="201">
        <v>5.1156597999999998E-2</v>
      </c>
      <c r="AD6003" s="201">
        <v>0.27688381000000001</v>
      </c>
      <c r="AE6003" s="76">
        <v>3.6360410000000001E-6</v>
      </c>
      <c r="AF6003" s="76">
        <v>8.6106594000000008E-9</v>
      </c>
      <c r="AG6003" s="20">
        <v>4.1283535000000003E-2</v>
      </c>
      <c r="AH6003" s="85"/>
      <c r="AI6003" s="85"/>
      <c r="AJ6003" s="85"/>
      <c r="AK6003" s="85"/>
      <c r="AL6003" s="85"/>
      <c r="AM6003" s="85"/>
      <c r="AN6003" s="85"/>
      <c r="AS6003" s="20"/>
      <c r="AT6003" s="20"/>
      <c r="AU6003" s="20"/>
      <c r="AV6003" s="20"/>
      <c r="AW6003" s="20"/>
      <c r="AX6003" s="20"/>
      <c r="AY6003" s="20"/>
      <c r="AZ6003" s="20"/>
      <c r="BA6003" s="20"/>
      <c r="BB6003" s="20"/>
      <c r="BC6003" s="20"/>
      <c r="BD6003" s="20"/>
      <c r="BE6003" s="20"/>
      <c r="BF6003" s="20"/>
      <c r="BG6003" s="20"/>
      <c r="BH6003" s="20"/>
      <c r="BI6003" s="20"/>
      <c r="BJ6003" s="20"/>
      <c r="BK6003" s="20"/>
      <c r="BL6003" s="20"/>
      <c r="BM6003" s="20"/>
      <c r="BN6003" s="20"/>
      <c r="BO6003" s="20"/>
      <c r="BP6003" s="20"/>
      <c r="BQ6003" s="20"/>
      <c r="BR6003" s="20"/>
      <c r="BS6003" s="20"/>
      <c r="BT6003" s="20"/>
      <c r="BU6003" s="20"/>
      <c r="BV6003" s="20"/>
      <c r="BW6003" s="20"/>
      <c r="BX6003" s="20"/>
      <c r="BY6003" s="20"/>
      <c r="BZ6003" s="20"/>
      <c r="CA6003" s="20"/>
      <c r="CB6003" s="20"/>
      <c r="CC6003" s="20"/>
      <c r="CD6003" s="20"/>
      <c r="CE6003" s="20"/>
      <c r="CF6003" s="20"/>
      <c r="CG6003" s="20"/>
      <c r="CH6003" s="20"/>
      <c r="CI6003" s="20"/>
      <c r="CJ6003" s="20"/>
      <c r="CK6003" s="20"/>
      <c r="CL6003" s="20"/>
      <c r="CM6003" s="20"/>
      <c r="CN6003" s="20"/>
      <c r="CO6003" s="20"/>
      <c r="CP6003" s="20"/>
      <c r="CQ6003" s="20"/>
      <c r="CR6003" s="20"/>
      <c r="CS6003" s="20"/>
      <c r="CT6003" s="20"/>
      <c r="CU6003" s="20"/>
      <c r="CV6003" s="20"/>
      <c r="CW6003" s="20"/>
      <c r="CX6003" s="20"/>
      <c r="CY6003" s="20"/>
      <c r="CZ6003" s="20"/>
      <c r="DA6003" s="20"/>
      <c r="DB6003" s="20"/>
      <c r="DC6003" s="20"/>
      <c r="DD6003" s="20"/>
      <c r="DE6003" s="20"/>
      <c r="DF6003" s="20"/>
      <c r="DG6003" s="20"/>
      <c r="DH6003" s="20"/>
      <c r="DI6003" s="20"/>
      <c r="DJ6003" s="20"/>
      <c r="DK6003" s="20"/>
      <c r="DL6003" s="20"/>
      <c r="DM6003" s="20"/>
      <c r="DN6003" s="20"/>
      <c r="DO6003" s="20"/>
      <c r="DP6003" s="20"/>
      <c r="DQ6003" s="20"/>
      <c r="DR6003" s="20"/>
      <c r="DS6003" s="20"/>
      <c r="DT6003" s="20"/>
      <c r="DU6003" s="20"/>
      <c r="DV6003" s="20"/>
      <c r="DW6003" s="20"/>
      <c r="DX6003" s="20"/>
      <c r="DY6003" s="20"/>
    </row>
    <row r="6004" spans="1:129" x14ac:dyDescent="0.15">
      <c r="A6004" s="61"/>
      <c r="B6004" s="331" t="s">
        <v>12446</v>
      </c>
      <c r="C6004" s="83"/>
      <c r="D6004" s="324" t="s">
        <v>38</v>
      </c>
      <c r="E6004" s="276" t="s">
        <v>12447</v>
      </c>
      <c r="F6004" s="276">
        <f t="shared" si="821"/>
        <v>0.49989931649999997</v>
      </c>
      <c r="G6004" s="276">
        <f t="shared" si="822"/>
        <v>0.12392856299999999</v>
      </c>
      <c r="H6004" s="276">
        <f t="shared" si="823"/>
        <v>5.7121382499999998E-2</v>
      </c>
      <c r="I6004" s="276">
        <f t="shared" si="824"/>
        <v>7.1043809999999999E-3</v>
      </c>
      <c r="J6004" s="276">
        <v>0.31174499</v>
      </c>
      <c r="K6004" s="276">
        <v>5.2230037E-2</v>
      </c>
      <c r="L6004" s="276">
        <v>2.4649472E-3</v>
      </c>
      <c r="M6004" s="276">
        <v>1.5093532E-2</v>
      </c>
      <c r="N6004" s="276">
        <v>2.8497324000000001E-2</v>
      </c>
      <c r="O6004" s="276">
        <v>8.0337706999999994E-2</v>
      </c>
      <c r="P6004" s="276">
        <v>2.4263982999999999E-3</v>
      </c>
      <c r="Q6004" s="276">
        <v>2.0650768000000002E-3</v>
      </c>
      <c r="R6004" s="276">
        <v>0</v>
      </c>
      <c r="S6004" s="276">
        <v>0</v>
      </c>
      <c r="T6004" s="276">
        <v>0</v>
      </c>
      <c r="U6004" s="276">
        <v>5.0393041999999997E-3</v>
      </c>
      <c r="W6004" s="246">
        <f t="shared" si="827"/>
        <v>2.3092221481481481</v>
      </c>
      <c r="X6004" s="201">
        <v>11.887669000000001</v>
      </c>
      <c r="Y6004" s="201">
        <v>10.4892</v>
      </c>
      <c r="Z6004" s="201">
        <v>0.62905995000000003</v>
      </c>
      <c r="AA6004" s="201">
        <v>6.3762767000000002E-4</v>
      </c>
      <c r="AB6004" s="201">
        <v>0.43746373</v>
      </c>
      <c r="AC6004" s="201">
        <v>4.7468456999999999E-2</v>
      </c>
      <c r="AD6004" s="201">
        <v>0.28383957999999998</v>
      </c>
      <c r="AE6004" s="76">
        <v>4.0140978999999998E-6</v>
      </c>
      <c r="AF6004" s="76">
        <v>9.3709958000000003E-9</v>
      </c>
      <c r="AG6004" s="20">
        <v>4.1647121000000002E-2</v>
      </c>
      <c r="AH6004" s="85"/>
      <c r="AI6004" s="85"/>
      <c r="AJ6004" s="85"/>
      <c r="AK6004" s="85"/>
      <c r="AL6004" s="85"/>
      <c r="AM6004" s="85"/>
      <c r="AN6004" s="85"/>
      <c r="AS6004" s="20"/>
      <c r="AT6004" s="20"/>
      <c r="AU6004" s="20"/>
      <c r="AV6004" s="20"/>
      <c r="AW6004" s="20"/>
      <c r="AX6004" s="20"/>
      <c r="AY6004" s="20"/>
      <c r="AZ6004" s="20"/>
      <c r="BA6004" s="20"/>
      <c r="BB6004" s="20"/>
      <c r="BC6004" s="20"/>
      <c r="BD6004" s="20"/>
      <c r="BE6004" s="20"/>
      <c r="BF6004" s="20"/>
      <c r="BG6004" s="20"/>
      <c r="BH6004" s="20"/>
      <c r="BI6004" s="20"/>
      <c r="BJ6004" s="20"/>
      <c r="BK6004" s="20"/>
      <c r="BL6004" s="20"/>
      <c r="BM6004" s="20"/>
      <c r="BN6004" s="20"/>
      <c r="BO6004" s="20"/>
      <c r="BP6004" s="20"/>
      <c r="BQ6004" s="20"/>
      <c r="BR6004" s="20"/>
      <c r="BS6004" s="20"/>
      <c r="BT6004" s="20"/>
      <c r="BU6004" s="20"/>
      <c r="BV6004" s="20"/>
      <c r="BW6004" s="20"/>
      <c r="BX6004" s="20"/>
      <c r="BY6004" s="20"/>
      <c r="BZ6004" s="20"/>
      <c r="CA6004" s="20"/>
      <c r="CB6004" s="20"/>
      <c r="CC6004" s="20"/>
      <c r="CD6004" s="20"/>
      <c r="CE6004" s="20"/>
      <c r="CF6004" s="20"/>
      <c r="CG6004" s="20"/>
      <c r="CH6004" s="20"/>
      <c r="CI6004" s="20"/>
      <c r="CJ6004" s="20"/>
      <c r="CK6004" s="20"/>
      <c r="CL6004" s="20"/>
      <c r="CM6004" s="20"/>
      <c r="CN6004" s="20"/>
      <c r="CO6004" s="20"/>
      <c r="CP6004" s="20"/>
      <c r="CQ6004" s="20"/>
      <c r="CR6004" s="20"/>
      <c r="CS6004" s="20"/>
      <c r="CT6004" s="20"/>
      <c r="CU6004" s="20"/>
      <c r="CV6004" s="20"/>
      <c r="CW6004" s="20"/>
      <c r="CX6004" s="20"/>
      <c r="CY6004" s="20"/>
      <c r="CZ6004" s="20"/>
      <c r="DA6004" s="20"/>
      <c r="DB6004" s="20"/>
      <c r="DC6004" s="20"/>
      <c r="DD6004" s="20"/>
      <c r="DE6004" s="20"/>
      <c r="DF6004" s="20"/>
      <c r="DG6004" s="20"/>
      <c r="DH6004" s="20"/>
      <c r="DI6004" s="20"/>
      <c r="DJ6004" s="20"/>
      <c r="DK6004" s="20"/>
      <c r="DL6004" s="20"/>
      <c r="DM6004" s="20"/>
      <c r="DN6004" s="20"/>
      <c r="DO6004" s="20"/>
      <c r="DP6004" s="20"/>
      <c r="DQ6004" s="20"/>
      <c r="DR6004" s="20"/>
      <c r="DS6004" s="20"/>
      <c r="DT6004" s="20"/>
      <c r="DU6004" s="20"/>
      <c r="DV6004" s="20"/>
      <c r="DW6004" s="20"/>
      <c r="DX6004" s="20"/>
      <c r="DY6004" s="20"/>
    </row>
    <row r="6005" spans="1:129" x14ac:dyDescent="0.15">
      <c r="A6005" s="61"/>
      <c r="B6005" s="331" t="s">
        <v>12448</v>
      </c>
      <c r="C6005" s="83"/>
      <c r="D6005" s="324" t="s">
        <v>38</v>
      </c>
      <c r="E6005" s="276" t="s">
        <v>12449</v>
      </c>
      <c r="F6005" s="276">
        <f t="shared" si="821"/>
        <v>0.26719909837</v>
      </c>
      <c r="G6005" s="276">
        <f t="shared" si="822"/>
        <v>2.6795302199999999E-2</v>
      </c>
      <c r="H6005" s="276">
        <f t="shared" si="823"/>
        <v>3.5345795799999996E-2</v>
      </c>
      <c r="I6005" s="276">
        <f t="shared" si="824"/>
        <v>2.35130037E-3</v>
      </c>
      <c r="J6005" s="276">
        <v>0.20270669999999999</v>
      </c>
      <c r="K6005" s="276">
        <v>3.2383022999999997E-2</v>
      </c>
      <c r="L6005" s="276">
        <v>1.92194E-3</v>
      </c>
      <c r="M6005" s="276">
        <v>2.1065719000000001E-3</v>
      </c>
      <c r="N6005" s="276">
        <v>1.7178993E-2</v>
      </c>
      <c r="O6005" s="276">
        <v>7.5097373000000004E-3</v>
      </c>
      <c r="P6005" s="276">
        <v>1.0408328000000001E-3</v>
      </c>
      <c r="Q6005" s="276">
        <v>1.6235564999999999E-3</v>
      </c>
      <c r="R6005" s="276">
        <v>0</v>
      </c>
      <c r="S6005" s="276">
        <v>0</v>
      </c>
      <c r="T6005" s="276">
        <v>0</v>
      </c>
      <c r="U6005" s="276">
        <v>7.2774386999999998E-4</v>
      </c>
      <c r="W6005" s="246">
        <f t="shared" si="827"/>
        <v>1.5015311111111109</v>
      </c>
      <c r="X6005" s="201">
        <v>26.249980999999998</v>
      </c>
      <c r="Y6005" s="201">
        <v>20.949307999999998</v>
      </c>
      <c r="Z6005" s="201">
        <v>1.0621499999999999</v>
      </c>
      <c r="AA6005" s="201">
        <v>1.4921596000000001E-3</v>
      </c>
      <c r="AB6005" s="201">
        <v>3.8318447999999998</v>
      </c>
      <c r="AC6005" s="201">
        <v>0.16529865999999999</v>
      </c>
      <c r="AD6005" s="201">
        <v>0.23988713</v>
      </c>
      <c r="AE6005" s="76">
        <v>2.4084273E-6</v>
      </c>
      <c r="AF6005" s="76">
        <v>6.9727509999999998E-9</v>
      </c>
      <c r="AG6005" s="20">
        <v>0.20283478999999999</v>
      </c>
      <c r="AH6005" s="85"/>
      <c r="AI6005" s="85"/>
      <c r="AJ6005" s="85"/>
      <c r="AK6005" s="85"/>
      <c r="AL6005" s="85"/>
      <c r="AM6005" s="85"/>
      <c r="AN6005" s="85"/>
      <c r="AS6005" s="20"/>
      <c r="AT6005" s="20"/>
      <c r="AU6005" s="20"/>
      <c r="AV6005" s="20"/>
      <c r="AW6005" s="20"/>
      <c r="AX6005" s="20"/>
      <c r="AY6005" s="20"/>
      <c r="AZ6005" s="20"/>
      <c r="BA6005" s="20"/>
      <c r="BB6005" s="20"/>
      <c r="BC6005" s="20"/>
      <c r="BD6005" s="20"/>
      <c r="BE6005" s="20"/>
      <c r="BF6005" s="20"/>
      <c r="BG6005" s="20"/>
      <c r="BH6005" s="20"/>
      <c r="BI6005" s="20"/>
      <c r="BJ6005" s="20"/>
      <c r="BK6005" s="20"/>
      <c r="BL6005" s="20"/>
      <c r="BM6005" s="20"/>
      <c r="BN6005" s="20"/>
      <c r="BO6005" s="20"/>
      <c r="BP6005" s="20"/>
      <c r="BQ6005" s="20"/>
      <c r="BR6005" s="20"/>
      <c r="BS6005" s="20"/>
      <c r="BT6005" s="20"/>
      <c r="BU6005" s="20"/>
      <c r="BV6005" s="20"/>
      <c r="BW6005" s="20"/>
      <c r="BX6005" s="20"/>
      <c r="BY6005" s="20"/>
      <c r="BZ6005" s="20"/>
      <c r="CA6005" s="20"/>
      <c r="CB6005" s="20"/>
      <c r="CC6005" s="20"/>
      <c r="CD6005" s="20"/>
      <c r="CE6005" s="20"/>
      <c r="CF6005" s="20"/>
      <c r="CG6005" s="20"/>
      <c r="CH6005" s="20"/>
      <c r="CI6005" s="20"/>
      <c r="CJ6005" s="20"/>
      <c r="CK6005" s="20"/>
      <c r="CL6005" s="20"/>
      <c r="CM6005" s="20"/>
      <c r="CN6005" s="20"/>
      <c r="CO6005" s="20"/>
      <c r="CP6005" s="20"/>
      <c r="CQ6005" s="20"/>
      <c r="CR6005" s="20"/>
      <c r="CS6005" s="20"/>
      <c r="CT6005" s="20"/>
      <c r="CU6005" s="20"/>
      <c r="CV6005" s="20"/>
      <c r="CW6005" s="20"/>
      <c r="CX6005" s="20"/>
      <c r="CY6005" s="20"/>
      <c r="CZ6005" s="20"/>
      <c r="DA6005" s="20"/>
      <c r="DB6005" s="20"/>
      <c r="DC6005" s="20"/>
      <c r="DD6005" s="20"/>
      <c r="DE6005" s="20"/>
      <c r="DF6005" s="20"/>
      <c r="DG6005" s="20"/>
      <c r="DH6005" s="20"/>
      <c r="DI6005" s="20"/>
      <c r="DJ6005" s="20"/>
      <c r="DK6005" s="20"/>
      <c r="DL6005" s="20"/>
      <c r="DM6005" s="20"/>
      <c r="DN6005" s="20"/>
      <c r="DO6005" s="20"/>
      <c r="DP6005" s="20"/>
      <c r="DQ6005" s="20"/>
      <c r="DR6005" s="20"/>
      <c r="DS6005" s="20"/>
      <c r="DT6005" s="20"/>
      <c r="DU6005" s="20"/>
      <c r="DV6005" s="20"/>
      <c r="DW6005" s="20"/>
      <c r="DX6005" s="20"/>
      <c r="DY6005" s="20"/>
    </row>
    <row r="6006" spans="1:129" x14ac:dyDescent="0.15">
      <c r="A6006" s="61"/>
      <c r="B6006" s="331" t="s">
        <v>12450</v>
      </c>
      <c r="C6006" s="83"/>
      <c r="D6006" s="324" t="s">
        <v>38</v>
      </c>
      <c r="E6006" s="276" t="s">
        <v>12451</v>
      </c>
      <c r="F6006" s="276">
        <f t="shared" si="821"/>
        <v>0.44388624749999994</v>
      </c>
      <c r="G6006" s="276">
        <f t="shared" si="822"/>
        <v>6.60349046E-2</v>
      </c>
      <c r="H6006" s="276">
        <f t="shared" si="823"/>
        <v>9.0671514099999989E-2</v>
      </c>
      <c r="I6006" s="276">
        <f t="shared" si="824"/>
        <v>4.8207388E-3</v>
      </c>
      <c r="J6006" s="276">
        <v>0.28235908999999998</v>
      </c>
      <c r="K6006" s="276">
        <v>8.5179778999999997E-2</v>
      </c>
      <c r="L6006" s="276">
        <v>2.0997765E-3</v>
      </c>
      <c r="M6006" s="276">
        <v>4.0573656E-2</v>
      </c>
      <c r="N6006" s="276">
        <v>1.7420641000000001E-2</v>
      </c>
      <c r="O6006" s="276">
        <v>8.0406075999999993E-3</v>
      </c>
      <c r="P6006" s="276">
        <v>3.3919585999999998E-3</v>
      </c>
      <c r="Q6006" s="276">
        <v>1.0328080000000001E-3</v>
      </c>
      <c r="R6006" s="276">
        <v>0</v>
      </c>
      <c r="S6006" s="276">
        <v>0</v>
      </c>
      <c r="T6006" s="276">
        <v>0</v>
      </c>
      <c r="U6006" s="276">
        <v>3.7879308E-3</v>
      </c>
      <c r="W6006" s="246">
        <f t="shared" si="827"/>
        <v>2.0915488148148147</v>
      </c>
      <c r="X6006" s="201">
        <v>20.913519000000001</v>
      </c>
      <c r="Y6006" s="201">
        <v>20.189344999999999</v>
      </c>
      <c r="Z6006" s="201">
        <v>0.23921333</v>
      </c>
      <c r="AA6006" s="201">
        <v>6.4694695E-3</v>
      </c>
      <c r="AB6006" s="201">
        <v>0.39357951000000002</v>
      </c>
      <c r="AC6006" s="201">
        <v>2.1499860999999999E-2</v>
      </c>
      <c r="AD6006" s="201">
        <v>6.3412181999999997E-2</v>
      </c>
      <c r="AE6006" s="76">
        <v>3.9020831000000004E-6</v>
      </c>
      <c r="AF6006" s="76">
        <v>9.3112705E-9</v>
      </c>
      <c r="AG6006" s="20">
        <v>7.1560352999999993E-2</v>
      </c>
      <c r="AH6006" s="85"/>
      <c r="AI6006" s="85"/>
      <c r="AJ6006" s="85"/>
      <c r="AK6006" s="85"/>
      <c r="AL6006" s="85"/>
      <c r="AM6006" s="85"/>
      <c r="AN6006" s="85"/>
      <c r="AS6006" s="20"/>
      <c r="AT6006" s="20"/>
      <c r="AU6006" s="20"/>
      <c r="AV6006" s="20"/>
      <c r="AW6006" s="20"/>
      <c r="AX6006" s="20"/>
      <c r="AY6006" s="20"/>
      <c r="AZ6006" s="20"/>
      <c r="BA6006" s="20"/>
      <c r="BB6006" s="20"/>
      <c r="BC6006" s="20"/>
      <c r="BD6006" s="20"/>
      <c r="BE6006" s="20"/>
      <c r="BF6006" s="20"/>
      <c r="BG6006" s="20"/>
      <c r="BH6006" s="20"/>
      <c r="BI6006" s="20"/>
      <c r="BJ6006" s="20"/>
      <c r="BK6006" s="20"/>
      <c r="BL6006" s="20"/>
      <c r="BM6006" s="20"/>
      <c r="BN6006" s="20"/>
      <c r="BO6006" s="20"/>
      <c r="BP6006" s="20"/>
      <c r="BQ6006" s="20"/>
      <c r="BR6006" s="20"/>
      <c r="BS6006" s="20"/>
      <c r="BT6006" s="20"/>
      <c r="BU6006" s="20"/>
      <c r="BV6006" s="20"/>
      <c r="BW6006" s="20"/>
      <c r="BX6006" s="20"/>
      <c r="BY6006" s="20"/>
      <c r="BZ6006" s="20"/>
      <c r="CA6006" s="20"/>
      <c r="CB6006" s="20"/>
      <c r="CC6006" s="20"/>
      <c r="CD6006" s="20"/>
      <c r="CE6006" s="20"/>
      <c r="CF6006" s="20"/>
      <c r="CG6006" s="20"/>
      <c r="CH6006" s="20"/>
      <c r="CI6006" s="20"/>
      <c r="CJ6006" s="20"/>
      <c r="CK6006" s="20"/>
      <c r="CL6006" s="20"/>
      <c r="CM6006" s="20"/>
      <c r="CN6006" s="20"/>
      <c r="CO6006" s="20"/>
      <c r="CP6006" s="20"/>
      <c r="CQ6006" s="20"/>
      <c r="CR6006" s="20"/>
      <c r="CS6006" s="20"/>
      <c r="CT6006" s="20"/>
      <c r="CU6006" s="20"/>
      <c r="CV6006" s="20"/>
      <c r="CW6006" s="20"/>
      <c r="CX6006" s="20"/>
      <c r="CY6006" s="20"/>
      <c r="CZ6006" s="20"/>
      <c r="DA6006" s="20"/>
      <c r="DB6006" s="20"/>
      <c r="DC6006" s="20"/>
      <c r="DD6006" s="20"/>
      <c r="DE6006" s="20"/>
      <c r="DF6006" s="20"/>
      <c r="DG6006" s="20"/>
      <c r="DH6006" s="20"/>
      <c r="DI6006" s="20"/>
      <c r="DJ6006" s="20"/>
      <c r="DK6006" s="20"/>
      <c r="DL6006" s="20"/>
      <c r="DM6006" s="20"/>
      <c r="DN6006" s="20"/>
      <c r="DO6006" s="20"/>
      <c r="DP6006" s="20"/>
      <c r="DQ6006" s="20"/>
      <c r="DR6006" s="20"/>
      <c r="DS6006" s="20"/>
      <c r="DT6006" s="20"/>
      <c r="DU6006" s="20"/>
      <c r="DV6006" s="20"/>
      <c r="DW6006" s="20"/>
      <c r="DX6006" s="20"/>
      <c r="DY6006" s="20"/>
    </row>
    <row r="6007" spans="1:129" x14ac:dyDescent="0.15">
      <c r="A6007" s="61"/>
      <c r="B6007" s="331" t="s">
        <v>12452</v>
      </c>
      <c r="C6007" s="83"/>
      <c r="D6007" s="324" t="s">
        <v>38</v>
      </c>
      <c r="E6007" s="276" t="s">
        <v>12453</v>
      </c>
      <c r="F6007" s="276">
        <f t="shared" si="821"/>
        <v>0.56613659019999996</v>
      </c>
      <c r="G6007" s="276">
        <f t="shared" si="822"/>
        <v>9.2449334100000002E-2</v>
      </c>
      <c r="H6007" s="276">
        <f t="shared" si="823"/>
        <v>0.1241345378</v>
      </c>
      <c r="I6007" s="276">
        <f t="shared" si="824"/>
        <v>5.7821982999999993E-3</v>
      </c>
      <c r="J6007" s="276">
        <v>0.34377052000000002</v>
      </c>
      <c r="K6007" s="276">
        <v>0.11620693</v>
      </c>
      <c r="L6007" s="276">
        <v>3.0437644000000002E-3</v>
      </c>
      <c r="M6007" s="276">
        <v>5.0945575999999999E-2</v>
      </c>
      <c r="N6007" s="276">
        <v>3.2593364E-2</v>
      </c>
      <c r="O6007" s="276">
        <v>8.9103940999999999E-3</v>
      </c>
      <c r="P6007" s="276">
        <v>4.8838433999999998E-3</v>
      </c>
      <c r="Q6007" s="276">
        <v>1.140049E-3</v>
      </c>
      <c r="R6007" s="276">
        <v>0</v>
      </c>
      <c r="S6007" s="276">
        <v>0</v>
      </c>
      <c r="T6007" s="276">
        <v>0</v>
      </c>
      <c r="U6007" s="276">
        <v>4.6421492999999996E-3</v>
      </c>
      <c r="W6007" s="246">
        <f t="shared" si="827"/>
        <v>2.5464482962962962</v>
      </c>
      <c r="X6007" s="201">
        <v>23.767365999999999</v>
      </c>
      <c r="Y6007" s="201">
        <v>22.477238</v>
      </c>
      <c r="Z6007" s="201">
        <v>0.15956455</v>
      </c>
      <c r="AA6007" s="201">
        <v>3.7253302000000001E-4</v>
      </c>
      <c r="AB6007" s="201">
        <v>1.0345671999999999</v>
      </c>
      <c r="AC6007" s="201">
        <v>1.2859772E-2</v>
      </c>
      <c r="AD6007" s="201">
        <v>8.2763991999999995E-2</v>
      </c>
      <c r="AE6007" s="76">
        <v>5.1419902000000001E-6</v>
      </c>
      <c r="AF6007" s="76">
        <v>1.1844972999999999E-8</v>
      </c>
      <c r="AG6007" s="20">
        <v>7.2283174000000006E-2</v>
      </c>
      <c r="AH6007" s="85"/>
      <c r="AI6007" s="85"/>
      <c r="AJ6007" s="85"/>
      <c r="AK6007" s="85"/>
      <c r="AL6007" s="85"/>
      <c r="AM6007" s="85"/>
      <c r="AN6007" s="85"/>
      <c r="AS6007" s="20"/>
      <c r="AT6007" s="20"/>
      <c r="AU6007" s="20"/>
      <c r="AV6007" s="20"/>
      <c r="AW6007" s="20"/>
      <c r="AX6007" s="20"/>
      <c r="AY6007" s="20"/>
      <c r="AZ6007" s="20"/>
      <c r="BA6007" s="20"/>
      <c r="BB6007" s="20"/>
      <c r="BC6007" s="20"/>
      <c r="BD6007" s="20"/>
      <c r="BE6007" s="20"/>
      <c r="BF6007" s="20"/>
      <c r="BG6007" s="20"/>
      <c r="BH6007" s="20"/>
      <c r="BI6007" s="20"/>
      <c r="BJ6007" s="20"/>
      <c r="BK6007" s="20"/>
      <c r="BL6007" s="20"/>
      <c r="BM6007" s="20"/>
      <c r="BN6007" s="20"/>
      <c r="BO6007" s="20"/>
      <c r="BP6007" s="20"/>
      <c r="BQ6007" s="20"/>
      <c r="BR6007" s="20"/>
      <c r="BS6007" s="20"/>
      <c r="BT6007" s="20"/>
      <c r="BU6007" s="20"/>
      <c r="BV6007" s="20"/>
      <c r="BW6007" s="20"/>
      <c r="BX6007" s="20"/>
      <c r="BY6007" s="20"/>
      <c r="BZ6007" s="20"/>
      <c r="CA6007" s="20"/>
      <c r="CB6007" s="20"/>
      <c r="CC6007" s="20"/>
      <c r="CD6007" s="20"/>
      <c r="CE6007" s="20"/>
      <c r="CF6007" s="20"/>
      <c r="CG6007" s="20"/>
      <c r="CH6007" s="20"/>
      <c r="CI6007" s="20"/>
      <c r="CJ6007" s="20"/>
      <c r="CK6007" s="20"/>
      <c r="CL6007" s="20"/>
      <c r="CM6007" s="20"/>
      <c r="CN6007" s="20"/>
      <c r="CO6007" s="20"/>
      <c r="CP6007" s="20"/>
      <c r="CQ6007" s="20"/>
      <c r="CR6007" s="20"/>
      <c r="CS6007" s="20"/>
      <c r="CT6007" s="20"/>
      <c r="CU6007" s="20"/>
      <c r="CV6007" s="20"/>
      <c r="CW6007" s="20"/>
      <c r="CX6007" s="20"/>
      <c r="CY6007" s="20"/>
      <c r="CZ6007" s="20"/>
      <c r="DA6007" s="20"/>
      <c r="DB6007" s="20"/>
      <c r="DC6007" s="20"/>
      <c r="DD6007" s="20"/>
      <c r="DE6007" s="20"/>
      <c r="DF6007" s="20"/>
      <c r="DG6007" s="20"/>
      <c r="DH6007" s="20"/>
      <c r="DI6007" s="20"/>
      <c r="DJ6007" s="20"/>
      <c r="DK6007" s="20"/>
      <c r="DL6007" s="20"/>
      <c r="DM6007" s="20"/>
      <c r="DN6007" s="20"/>
      <c r="DO6007" s="20"/>
      <c r="DP6007" s="20"/>
      <c r="DQ6007" s="20"/>
      <c r="DR6007" s="20"/>
      <c r="DS6007" s="20"/>
      <c r="DT6007" s="20"/>
      <c r="DU6007" s="20"/>
      <c r="DV6007" s="20"/>
      <c r="DW6007" s="20"/>
      <c r="DX6007" s="20"/>
      <c r="DY6007" s="20"/>
    </row>
    <row r="6008" spans="1:129" x14ac:dyDescent="0.15">
      <c r="A6008" s="61"/>
      <c r="B6008" s="331" t="s">
        <v>12454</v>
      </c>
      <c r="C6008" s="83"/>
      <c r="D6008" s="324" t="s">
        <v>38</v>
      </c>
      <c r="E6008" s="276" t="s">
        <v>12455</v>
      </c>
      <c r="F6008" s="276">
        <f t="shared" si="821"/>
        <v>0.33209739735999999</v>
      </c>
      <c r="G6008" s="276">
        <f t="shared" si="822"/>
        <v>2.4698948100000003E-2</v>
      </c>
      <c r="H6008" s="276">
        <f t="shared" si="823"/>
        <v>3.7375254019999998E-2</v>
      </c>
      <c r="I6008" s="276">
        <f t="shared" si="824"/>
        <v>2.45894524E-3</v>
      </c>
      <c r="J6008" s="276">
        <v>0.26756425</v>
      </c>
      <c r="K6008" s="276">
        <v>3.4659677E-2</v>
      </c>
      <c r="L6008" s="276">
        <v>1.9231983E-3</v>
      </c>
      <c r="M6008" s="276">
        <v>2.2909461999999999E-3</v>
      </c>
      <c r="N6008" s="276">
        <v>1.8228646000000001E-2</v>
      </c>
      <c r="O6008" s="276">
        <v>4.1793558999999999E-3</v>
      </c>
      <c r="P6008" s="276">
        <v>7.9237871999999999E-4</v>
      </c>
      <c r="Q6008" s="276">
        <v>1.7071342E-3</v>
      </c>
      <c r="R6008" s="276">
        <v>0</v>
      </c>
      <c r="S6008" s="276">
        <v>0</v>
      </c>
      <c r="T6008" s="276">
        <v>0</v>
      </c>
      <c r="U6008" s="276">
        <v>7.5181103999999996E-4</v>
      </c>
      <c r="W6008" s="246">
        <f t="shared" si="827"/>
        <v>1.9819574074074073</v>
      </c>
      <c r="X6008" s="201">
        <v>28.527571999999999</v>
      </c>
      <c r="Y6008" s="201">
        <v>22.764589999999998</v>
      </c>
      <c r="Z6008" s="201">
        <v>1.1442341</v>
      </c>
      <c r="AA6008" s="201">
        <v>1.6191716E-3</v>
      </c>
      <c r="AB6008" s="201">
        <v>4.1815844000000002</v>
      </c>
      <c r="AC6008" s="201">
        <v>0.17969888000000001</v>
      </c>
      <c r="AD6008" s="201">
        <v>0.25584516000000002</v>
      </c>
      <c r="AE6008" s="76">
        <v>2.9509708000000002E-6</v>
      </c>
      <c r="AF6008" s="76">
        <v>8.6852849999999995E-9</v>
      </c>
      <c r="AG6008" s="20">
        <v>0.22087293</v>
      </c>
      <c r="AH6008" s="85"/>
      <c r="AI6008" s="85"/>
      <c r="AJ6008" s="85"/>
      <c r="AK6008" s="85"/>
      <c r="AL6008" s="85"/>
      <c r="AM6008" s="85"/>
      <c r="AN6008" s="85"/>
      <c r="AS6008" s="20"/>
      <c r="AT6008" s="20"/>
      <c r="AU6008" s="20"/>
      <c r="AV6008" s="20"/>
      <c r="AW6008" s="20"/>
      <c r="AX6008" s="20"/>
      <c r="AY6008" s="20"/>
      <c r="AZ6008" s="20"/>
      <c r="BA6008" s="20"/>
      <c r="BB6008" s="20"/>
      <c r="BC6008" s="20"/>
      <c r="BD6008" s="20"/>
      <c r="BE6008" s="20"/>
      <c r="BF6008" s="20"/>
      <c r="BG6008" s="20"/>
      <c r="BH6008" s="20"/>
      <c r="BI6008" s="20"/>
      <c r="BJ6008" s="20"/>
      <c r="BK6008" s="20"/>
      <c r="BL6008" s="20"/>
      <c r="BM6008" s="20"/>
      <c r="BN6008" s="20"/>
      <c r="BO6008" s="20"/>
      <c r="BP6008" s="20"/>
      <c r="BQ6008" s="20"/>
      <c r="BR6008" s="20"/>
      <c r="BS6008" s="20"/>
      <c r="BT6008" s="20"/>
      <c r="BU6008" s="20"/>
      <c r="BV6008" s="20"/>
      <c r="BW6008" s="20"/>
      <c r="BX6008" s="20"/>
      <c r="BY6008" s="20"/>
      <c r="BZ6008" s="20"/>
      <c r="CA6008" s="20"/>
      <c r="CB6008" s="20"/>
      <c r="CC6008" s="20"/>
      <c r="CD6008" s="20"/>
      <c r="CE6008" s="20"/>
      <c r="CF6008" s="20"/>
      <c r="CG6008" s="20"/>
      <c r="CH6008" s="20"/>
      <c r="CI6008" s="20"/>
      <c r="CJ6008" s="20"/>
      <c r="CK6008" s="20"/>
      <c r="CL6008" s="20"/>
      <c r="CM6008" s="20"/>
      <c r="CN6008" s="20"/>
      <c r="CO6008" s="20"/>
      <c r="CP6008" s="20"/>
      <c r="CQ6008" s="20"/>
      <c r="CR6008" s="20"/>
      <c r="CS6008" s="20"/>
      <c r="CT6008" s="20"/>
      <c r="CU6008" s="20"/>
      <c r="CV6008" s="20"/>
      <c r="CW6008" s="20"/>
      <c r="CX6008" s="20"/>
      <c r="CY6008" s="20"/>
      <c r="CZ6008" s="20"/>
      <c r="DA6008" s="20"/>
      <c r="DB6008" s="20"/>
      <c r="DC6008" s="20"/>
      <c r="DD6008" s="20"/>
      <c r="DE6008" s="20"/>
      <c r="DF6008" s="20"/>
      <c r="DG6008" s="20"/>
      <c r="DH6008" s="20"/>
      <c r="DI6008" s="20"/>
      <c r="DJ6008" s="20"/>
      <c r="DK6008" s="20"/>
      <c r="DL6008" s="20"/>
      <c r="DM6008" s="20"/>
      <c r="DN6008" s="20"/>
      <c r="DO6008" s="20"/>
      <c r="DP6008" s="20"/>
      <c r="DQ6008" s="20"/>
      <c r="DR6008" s="20"/>
      <c r="DS6008" s="20"/>
      <c r="DT6008" s="20"/>
      <c r="DU6008" s="20"/>
      <c r="DV6008" s="20"/>
      <c r="DW6008" s="20"/>
      <c r="DX6008" s="20"/>
      <c r="DY6008" s="20"/>
    </row>
    <row r="6009" spans="1:129" x14ac:dyDescent="0.15">
      <c r="A6009" s="61"/>
      <c r="B6009" s="331" t="s">
        <v>12456</v>
      </c>
      <c r="C6009" s="83"/>
      <c r="D6009" s="324" t="s">
        <v>38</v>
      </c>
      <c r="E6009" s="276" t="s">
        <v>12457</v>
      </c>
      <c r="F6009" s="276">
        <f t="shared" si="821"/>
        <v>0.65620054589999999</v>
      </c>
      <c r="G6009" s="276">
        <f t="shared" si="822"/>
        <v>9.5964762699999998E-2</v>
      </c>
      <c r="H6009" s="276">
        <f t="shared" si="823"/>
        <v>0.13377877270000002</v>
      </c>
      <c r="I6009" s="276">
        <f t="shared" si="824"/>
        <v>5.8931605000000003E-3</v>
      </c>
      <c r="J6009" s="276">
        <v>0.42056385000000002</v>
      </c>
      <c r="K6009" s="276">
        <v>0.12568002</v>
      </c>
      <c r="L6009" s="276">
        <v>3.1319122999999998E-3</v>
      </c>
      <c r="M6009" s="276">
        <v>5.5481977000000002E-2</v>
      </c>
      <c r="N6009" s="276">
        <v>3.4791897000000002E-2</v>
      </c>
      <c r="O6009" s="276">
        <v>5.6908886999999997E-3</v>
      </c>
      <c r="P6009" s="276">
        <v>4.9668404000000003E-3</v>
      </c>
      <c r="Q6009" s="276">
        <v>1.1722911E-3</v>
      </c>
      <c r="R6009" s="276">
        <v>0</v>
      </c>
      <c r="S6009" s="276">
        <v>0</v>
      </c>
      <c r="T6009" s="276">
        <v>0</v>
      </c>
      <c r="U6009" s="276">
        <v>4.7208694000000001E-3</v>
      </c>
      <c r="W6009" s="246">
        <f t="shared" si="827"/>
        <v>3.1152877777777777</v>
      </c>
      <c r="X6009" s="201">
        <v>25.759315000000001</v>
      </c>
      <c r="Y6009" s="201">
        <v>24.381587</v>
      </c>
      <c r="Z6009" s="201">
        <v>0.16384916999999999</v>
      </c>
      <c r="AA6009" s="201">
        <v>4.8875972000000001E-4</v>
      </c>
      <c r="AB6009" s="201">
        <v>1.1158017</v>
      </c>
      <c r="AC6009" s="201">
        <v>1.3314252E-2</v>
      </c>
      <c r="AD6009" s="201">
        <v>8.4274902999999998E-2</v>
      </c>
      <c r="AE6009" s="76">
        <v>5.9150964999999999E-6</v>
      </c>
      <c r="AF6009" s="76">
        <v>1.3962878E-8</v>
      </c>
      <c r="AG6009" s="20">
        <v>7.8108175000000002E-2</v>
      </c>
      <c r="AH6009" s="85"/>
      <c r="AI6009" s="85"/>
      <c r="AJ6009" s="85"/>
      <c r="AK6009" s="85"/>
      <c r="AL6009" s="85"/>
      <c r="AM6009" s="85"/>
      <c r="AN6009" s="85"/>
      <c r="AS6009" s="20"/>
      <c r="AT6009" s="20"/>
      <c r="AU6009" s="20"/>
      <c r="AV6009" s="20"/>
      <c r="AW6009" s="20"/>
      <c r="AX6009" s="20"/>
      <c r="AY6009" s="20"/>
      <c r="AZ6009" s="20"/>
      <c r="BA6009" s="20"/>
      <c r="BB6009" s="20"/>
      <c r="BC6009" s="20"/>
      <c r="BD6009" s="20"/>
      <c r="BE6009" s="20"/>
      <c r="BF6009" s="20"/>
      <c r="BG6009" s="20"/>
      <c r="BH6009" s="20"/>
      <c r="BI6009" s="20"/>
      <c r="BJ6009" s="20"/>
      <c r="BK6009" s="20"/>
      <c r="BL6009" s="20"/>
      <c r="BM6009" s="20"/>
      <c r="BN6009" s="20"/>
      <c r="BO6009" s="20"/>
      <c r="BP6009" s="20"/>
      <c r="BQ6009" s="20"/>
      <c r="BR6009" s="20"/>
      <c r="BS6009" s="20"/>
      <c r="BT6009" s="20"/>
      <c r="BU6009" s="20"/>
      <c r="BV6009" s="20"/>
      <c r="BW6009" s="20"/>
      <c r="BX6009" s="20"/>
      <c r="BY6009" s="20"/>
      <c r="BZ6009" s="20"/>
      <c r="CA6009" s="20"/>
      <c r="CB6009" s="20"/>
      <c r="CC6009" s="20"/>
      <c r="CD6009" s="20"/>
      <c r="CE6009" s="20"/>
      <c r="CF6009" s="20"/>
      <c r="CG6009" s="20"/>
      <c r="CH6009" s="20"/>
      <c r="CI6009" s="20"/>
      <c r="CJ6009" s="20"/>
      <c r="CK6009" s="20"/>
      <c r="CL6009" s="20"/>
      <c r="CM6009" s="20"/>
      <c r="CN6009" s="20"/>
      <c r="CO6009" s="20"/>
      <c r="CP6009" s="20"/>
      <c r="CQ6009" s="20"/>
      <c r="CR6009" s="20"/>
      <c r="CS6009" s="20"/>
      <c r="CT6009" s="20"/>
      <c r="CU6009" s="20"/>
      <c r="CV6009" s="20"/>
      <c r="CW6009" s="20"/>
      <c r="CX6009" s="20"/>
      <c r="CY6009" s="20"/>
      <c r="CZ6009" s="20"/>
      <c r="DA6009" s="20"/>
      <c r="DB6009" s="20"/>
      <c r="DC6009" s="20"/>
      <c r="DD6009" s="20"/>
      <c r="DE6009" s="20"/>
      <c r="DF6009" s="20"/>
      <c r="DG6009" s="20"/>
      <c r="DH6009" s="20"/>
      <c r="DI6009" s="20"/>
      <c r="DJ6009" s="20"/>
      <c r="DK6009" s="20"/>
      <c r="DL6009" s="20"/>
      <c r="DM6009" s="20"/>
      <c r="DN6009" s="20"/>
      <c r="DO6009" s="20"/>
      <c r="DP6009" s="20"/>
      <c r="DQ6009" s="20"/>
      <c r="DR6009" s="20"/>
      <c r="DS6009" s="20"/>
      <c r="DT6009" s="20"/>
      <c r="DU6009" s="20"/>
      <c r="DV6009" s="20"/>
      <c r="DW6009" s="20"/>
      <c r="DX6009" s="20"/>
      <c r="DY6009" s="20"/>
    </row>
    <row r="6010" spans="1:129" x14ac:dyDescent="0.15">
      <c r="A6010" s="61"/>
      <c r="B6010" s="331" t="s">
        <v>12458</v>
      </c>
      <c r="C6010" s="83"/>
      <c r="D6010" s="324" t="s">
        <v>38</v>
      </c>
      <c r="E6010" s="276" t="s">
        <v>12459</v>
      </c>
      <c r="F6010" s="276">
        <f t="shared" si="821"/>
        <v>0.24569875812</v>
      </c>
      <c r="G6010" s="276">
        <f t="shared" si="822"/>
        <v>9.2345091500000004E-3</v>
      </c>
      <c r="H6010" s="276">
        <f t="shared" si="823"/>
        <v>9.6886859600000003E-3</v>
      </c>
      <c r="I6010" s="276">
        <f t="shared" si="824"/>
        <v>1.26182301E-3</v>
      </c>
      <c r="J6010" s="276">
        <v>0.22551373999999999</v>
      </c>
      <c r="K6010" s="276">
        <v>8.4727572000000001E-3</v>
      </c>
      <c r="L6010" s="276">
        <v>9.2079493000000003E-4</v>
      </c>
      <c r="M6010" s="276">
        <v>2.1939575000000001E-4</v>
      </c>
      <c r="N6010" s="276">
        <v>6.7455377E-3</v>
      </c>
      <c r="O6010" s="276">
        <v>2.2695757E-3</v>
      </c>
      <c r="P6010" s="276">
        <v>2.9513382999999999E-4</v>
      </c>
      <c r="Q6010" s="276">
        <v>8.5371196999999997E-4</v>
      </c>
      <c r="R6010" s="276">
        <v>0</v>
      </c>
      <c r="S6010" s="276">
        <v>0</v>
      </c>
      <c r="T6010" s="276">
        <v>0</v>
      </c>
      <c r="U6010" s="276">
        <v>4.0811104000000001E-4</v>
      </c>
      <c r="W6010" s="246">
        <f t="shared" si="827"/>
        <v>1.6704721481481479</v>
      </c>
      <c r="X6010" s="201">
        <v>3.0597120000000002</v>
      </c>
      <c r="Y6010" s="201">
        <v>2.4493178000000002</v>
      </c>
      <c r="Z6010" s="201">
        <v>0.23254570999999999</v>
      </c>
      <c r="AA6010" s="201">
        <v>2.1580292E-4</v>
      </c>
      <c r="AB6010" s="201">
        <v>0.27575502000000002</v>
      </c>
      <c r="AC6010" s="201">
        <v>2.0865419999999999E-2</v>
      </c>
      <c r="AD6010" s="201">
        <v>8.1012279000000006E-2</v>
      </c>
      <c r="AE6010" s="76">
        <v>2.0155611000000002E-6</v>
      </c>
      <c r="AF6010" s="76">
        <v>5.8736332999999999E-9</v>
      </c>
      <c r="AG6010" s="20">
        <v>1.9147208999999998E-2</v>
      </c>
      <c r="AH6010" s="85"/>
      <c r="AI6010" s="85"/>
      <c r="AJ6010" s="85"/>
      <c r="AK6010" s="85"/>
      <c r="AL6010" s="85"/>
      <c r="AM6010" s="85"/>
      <c r="AN6010" s="85"/>
      <c r="AS6010" s="20"/>
      <c r="AT6010" s="20"/>
      <c r="AU6010" s="20"/>
      <c r="AV6010" s="20"/>
      <c r="AW6010" s="20"/>
      <c r="AX6010" s="20"/>
      <c r="AY6010" s="20"/>
      <c r="AZ6010" s="20"/>
      <c r="BA6010" s="20"/>
      <c r="BB6010" s="20"/>
      <c r="BC6010" s="20"/>
      <c r="BD6010" s="20"/>
      <c r="BE6010" s="20"/>
      <c r="BF6010" s="20"/>
      <c r="BG6010" s="20"/>
      <c r="BH6010" s="20"/>
      <c r="BI6010" s="20"/>
      <c r="BJ6010" s="20"/>
      <c r="BK6010" s="20"/>
      <c r="BL6010" s="20"/>
      <c r="BM6010" s="20"/>
      <c r="BN6010" s="20"/>
      <c r="BO6010" s="20"/>
      <c r="BP6010" s="20"/>
      <c r="BQ6010" s="20"/>
      <c r="BR6010" s="20"/>
      <c r="BS6010" s="20"/>
      <c r="BT6010" s="20"/>
      <c r="BU6010" s="20"/>
      <c r="BV6010" s="20"/>
      <c r="BW6010" s="20"/>
      <c r="BX6010" s="20"/>
      <c r="BY6010" s="20"/>
      <c r="BZ6010" s="20"/>
      <c r="CA6010" s="20"/>
      <c r="CB6010" s="20"/>
      <c r="CC6010" s="20"/>
      <c r="CD6010" s="20"/>
      <c r="CE6010" s="20"/>
      <c r="CF6010" s="20"/>
      <c r="CG6010" s="20"/>
      <c r="CH6010" s="20"/>
      <c r="CI6010" s="20"/>
      <c r="CJ6010" s="20"/>
      <c r="CK6010" s="20"/>
      <c r="CL6010" s="20"/>
      <c r="CM6010" s="20"/>
      <c r="CN6010" s="20"/>
      <c r="CO6010" s="20"/>
      <c r="CP6010" s="20"/>
      <c r="CQ6010" s="20"/>
      <c r="CR6010" s="20"/>
      <c r="CS6010" s="20"/>
      <c r="CT6010" s="20"/>
      <c r="CU6010" s="20"/>
      <c r="CV6010" s="20"/>
      <c r="CW6010" s="20"/>
      <c r="CX6010" s="20"/>
      <c r="CY6010" s="20"/>
      <c r="CZ6010" s="20"/>
      <c r="DA6010" s="20"/>
      <c r="DB6010" s="20"/>
      <c r="DC6010" s="20"/>
      <c r="DD6010" s="20"/>
      <c r="DE6010" s="20"/>
      <c r="DF6010" s="20"/>
      <c r="DG6010" s="20"/>
      <c r="DH6010" s="20"/>
      <c r="DI6010" s="20"/>
      <c r="DJ6010" s="20"/>
      <c r="DK6010" s="20"/>
      <c r="DL6010" s="20"/>
      <c r="DM6010" s="20"/>
      <c r="DN6010" s="20"/>
      <c r="DO6010" s="20"/>
      <c r="DP6010" s="20"/>
      <c r="DQ6010" s="20"/>
      <c r="DR6010" s="20"/>
      <c r="DS6010" s="20"/>
      <c r="DT6010" s="20"/>
      <c r="DU6010" s="20"/>
      <c r="DV6010" s="20"/>
      <c r="DW6010" s="20"/>
      <c r="DX6010" s="20"/>
      <c r="DY6010" s="20"/>
    </row>
    <row r="6011" spans="1:129" x14ac:dyDescent="0.15">
      <c r="A6011" s="61"/>
      <c r="B6011" s="331" t="s">
        <v>12460</v>
      </c>
      <c r="C6011" s="83"/>
      <c r="D6011" s="324" t="s">
        <v>38</v>
      </c>
      <c r="E6011" s="276" t="s">
        <v>12461</v>
      </c>
      <c r="F6011" s="276">
        <f t="shared" si="821"/>
        <v>0.26101958438</v>
      </c>
      <c r="G6011" s="276">
        <f t="shared" si="822"/>
        <v>1.18580712E-2</v>
      </c>
      <c r="H6011" s="276">
        <f t="shared" si="823"/>
        <v>1.348860136E-2</v>
      </c>
      <c r="I6011" s="276">
        <f t="shared" si="824"/>
        <v>4.34055182E-3</v>
      </c>
      <c r="J6011" s="276">
        <v>0.23133235999999999</v>
      </c>
      <c r="K6011" s="276">
        <v>1.2099482999999999E-2</v>
      </c>
      <c r="L6011" s="276">
        <v>9.4233762999999999E-4</v>
      </c>
      <c r="M6011" s="276">
        <v>2.649396E-3</v>
      </c>
      <c r="N6011" s="276">
        <v>6.8751339000000002E-3</v>
      </c>
      <c r="O6011" s="276">
        <v>2.3335412999999998E-3</v>
      </c>
      <c r="P6011" s="276">
        <v>4.4678072999999998E-4</v>
      </c>
      <c r="Q6011" s="276">
        <v>8.4046852000000001E-4</v>
      </c>
      <c r="R6011" s="276">
        <v>0</v>
      </c>
      <c r="S6011" s="276">
        <v>0</v>
      </c>
      <c r="T6011" s="276">
        <v>0</v>
      </c>
      <c r="U6011" s="276">
        <v>3.5000832999999999E-3</v>
      </c>
      <c r="W6011" s="246">
        <f t="shared" si="827"/>
        <v>1.7135730370370368</v>
      </c>
      <c r="X6011" s="201">
        <v>2.8138485000000002</v>
      </c>
      <c r="Y6011" s="201">
        <v>2.5099281000000002</v>
      </c>
      <c r="Z6011" s="201">
        <v>0.1630595</v>
      </c>
      <c r="AA6011" s="201">
        <v>5.3501641000000002E-4</v>
      </c>
      <c r="AB6011" s="201">
        <v>6.0527909999999997E-2</v>
      </c>
      <c r="AC6011" s="201">
        <v>1.2236830000000001E-2</v>
      </c>
      <c r="AD6011" s="201">
        <v>6.7561172000000003E-2</v>
      </c>
      <c r="AE6011" s="76">
        <v>2.1221669999999999E-6</v>
      </c>
      <c r="AF6011" s="76">
        <v>6.0499731000000001E-9</v>
      </c>
      <c r="AG6011" s="20">
        <v>1.1765288E-2</v>
      </c>
      <c r="AH6011" s="85"/>
      <c r="AI6011" s="85"/>
      <c r="AJ6011" s="85"/>
      <c r="AK6011" s="85"/>
      <c r="AL6011" s="85"/>
      <c r="AM6011" s="85"/>
      <c r="AN6011" s="85"/>
      <c r="AS6011" s="20"/>
      <c r="AT6011" s="20"/>
      <c r="AU6011" s="20"/>
      <c r="AV6011" s="20"/>
      <c r="AW6011" s="20"/>
      <c r="AX6011" s="20"/>
      <c r="AY6011" s="20"/>
      <c r="AZ6011" s="20"/>
      <c r="BA6011" s="20"/>
      <c r="BB6011" s="20"/>
      <c r="BC6011" s="20"/>
      <c r="BD6011" s="20"/>
      <c r="BE6011" s="20"/>
      <c r="BF6011" s="20"/>
      <c r="BG6011" s="20"/>
      <c r="BH6011" s="20"/>
      <c r="BI6011" s="20"/>
      <c r="BJ6011" s="20"/>
      <c r="BK6011" s="20"/>
      <c r="BL6011" s="20"/>
      <c r="BM6011" s="20"/>
      <c r="BN6011" s="20"/>
      <c r="BO6011" s="20"/>
      <c r="BP6011" s="20"/>
      <c r="BQ6011" s="20"/>
      <c r="BR6011" s="20"/>
      <c r="BS6011" s="20"/>
      <c r="BT6011" s="20"/>
      <c r="BU6011" s="20"/>
      <c r="BV6011" s="20"/>
      <c r="BW6011" s="20"/>
      <c r="BX6011" s="20"/>
      <c r="BY6011" s="20"/>
      <c r="BZ6011" s="20"/>
      <c r="CA6011" s="20"/>
      <c r="CB6011" s="20"/>
      <c r="CC6011" s="20"/>
      <c r="CD6011" s="20"/>
      <c r="CE6011" s="20"/>
      <c r="CF6011" s="20"/>
      <c r="CG6011" s="20"/>
      <c r="CH6011" s="20"/>
      <c r="CI6011" s="20"/>
      <c r="CJ6011" s="20"/>
      <c r="CK6011" s="20"/>
      <c r="CL6011" s="20"/>
      <c r="CM6011" s="20"/>
      <c r="CN6011" s="20"/>
      <c r="CO6011" s="20"/>
      <c r="CP6011" s="20"/>
      <c r="CQ6011" s="20"/>
      <c r="CR6011" s="20"/>
      <c r="CS6011" s="20"/>
      <c r="CT6011" s="20"/>
      <c r="CU6011" s="20"/>
      <c r="CV6011" s="20"/>
      <c r="CW6011" s="20"/>
      <c r="CX6011" s="20"/>
      <c r="CY6011" s="20"/>
      <c r="CZ6011" s="20"/>
      <c r="DA6011" s="20"/>
      <c r="DB6011" s="20"/>
      <c r="DC6011" s="20"/>
      <c r="DD6011" s="20"/>
      <c r="DE6011" s="20"/>
      <c r="DF6011" s="20"/>
      <c r="DG6011" s="20"/>
      <c r="DH6011" s="20"/>
      <c r="DI6011" s="20"/>
      <c r="DJ6011" s="20"/>
      <c r="DK6011" s="20"/>
      <c r="DL6011" s="20"/>
      <c r="DM6011" s="20"/>
      <c r="DN6011" s="20"/>
      <c r="DO6011" s="20"/>
      <c r="DP6011" s="20"/>
      <c r="DQ6011" s="20"/>
      <c r="DR6011" s="20"/>
      <c r="DS6011" s="20"/>
      <c r="DT6011" s="20"/>
      <c r="DU6011" s="20"/>
      <c r="DV6011" s="20"/>
      <c r="DW6011" s="20"/>
      <c r="DX6011" s="20"/>
      <c r="DY6011" s="20"/>
    </row>
    <row r="6012" spans="1:129" x14ac:dyDescent="0.15">
      <c r="A6012" s="61"/>
      <c r="B6012" s="331" t="s">
        <v>12462</v>
      </c>
      <c r="C6012" s="83"/>
      <c r="D6012" s="324" t="s">
        <v>38</v>
      </c>
      <c r="E6012" s="276" t="s">
        <v>12463</v>
      </c>
      <c r="F6012" s="276">
        <f t="shared" si="821"/>
        <v>0.26944167816999998</v>
      </c>
      <c r="G6012" s="276">
        <f t="shared" si="822"/>
        <v>1.3697028E-2</v>
      </c>
      <c r="H6012" s="276">
        <f t="shared" si="823"/>
        <v>1.5837325579999999E-2</v>
      </c>
      <c r="I6012" s="276">
        <f t="shared" si="824"/>
        <v>4.4358745899999996E-3</v>
      </c>
      <c r="J6012" s="276">
        <v>0.23547145</v>
      </c>
      <c r="K6012" s="276">
        <v>1.4288779999999999E-2</v>
      </c>
      <c r="L6012" s="276">
        <v>1.0056240999999999E-3</v>
      </c>
      <c r="M6012" s="276">
        <v>3.3081473000000001E-3</v>
      </c>
      <c r="N6012" s="276">
        <v>7.9970474999999999E-3</v>
      </c>
      <c r="O6012" s="276">
        <v>2.3918332E-3</v>
      </c>
      <c r="P6012" s="276">
        <v>5.4292147999999995E-4</v>
      </c>
      <c r="Q6012" s="276">
        <v>8.7271129000000001E-4</v>
      </c>
      <c r="R6012" s="276">
        <v>0</v>
      </c>
      <c r="S6012" s="276">
        <v>0</v>
      </c>
      <c r="T6012" s="276">
        <v>0</v>
      </c>
      <c r="U6012" s="276">
        <v>3.5631632999999999E-3</v>
      </c>
      <c r="W6012" s="246">
        <f t="shared" si="827"/>
        <v>1.7442329629629629</v>
      </c>
      <c r="X6012" s="201">
        <v>2.9991862999999999</v>
      </c>
      <c r="Y6012" s="201">
        <v>2.6695758999999999</v>
      </c>
      <c r="Z6012" s="201">
        <v>0.14873766999999999</v>
      </c>
      <c r="AA6012" s="201">
        <v>1.5288359000000001E-4</v>
      </c>
      <c r="AB6012" s="201">
        <v>0.10044341</v>
      </c>
      <c r="AC6012" s="201">
        <v>1.1198863999999999E-2</v>
      </c>
      <c r="AD6012" s="201">
        <v>6.9077596000000005E-2</v>
      </c>
      <c r="AE6012" s="76">
        <v>2.2088658000000002E-6</v>
      </c>
      <c r="AF6012" s="76">
        <v>6.2215715000000001E-9</v>
      </c>
      <c r="AG6012" s="20">
        <v>1.1907744E-2</v>
      </c>
      <c r="AH6012" s="85"/>
      <c r="AI6012" s="85"/>
      <c r="AJ6012" s="85"/>
      <c r="AK6012" s="85"/>
      <c r="AL6012" s="85"/>
      <c r="AM6012" s="85"/>
      <c r="AN6012" s="85"/>
      <c r="AS6012" s="20"/>
      <c r="AT6012" s="20"/>
      <c r="AU6012" s="20"/>
      <c r="AV6012" s="20"/>
      <c r="AW6012" s="20"/>
      <c r="AX6012" s="20"/>
      <c r="AY6012" s="20"/>
      <c r="AZ6012" s="20"/>
      <c r="BA6012" s="20"/>
      <c r="BB6012" s="20"/>
      <c r="BC6012" s="20"/>
      <c r="BD6012" s="20"/>
      <c r="BE6012" s="20"/>
      <c r="BF6012" s="20"/>
      <c r="BG6012" s="20"/>
      <c r="BH6012" s="20"/>
      <c r="BI6012" s="20"/>
      <c r="BJ6012" s="20"/>
      <c r="BK6012" s="20"/>
      <c r="BL6012" s="20"/>
      <c r="BM6012" s="20"/>
      <c r="BN6012" s="20"/>
      <c r="BO6012" s="20"/>
      <c r="BP6012" s="20"/>
      <c r="BQ6012" s="20"/>
      <c r="BR6012" s="20"/>
      <c r="BS6012" s="20"/>
      <c r="BT6012" s="20"/>
      <c r="BU6012" s="20"/>
      <c r="BV6012" s="20"/>
      <c r="BW6012" s="20"/>
      <c r="BX6012" s="20"/>
      <c r="BY6012" s="20"/>
      <c r="BZ6012" s="20"/>
      <c r="CA6012" s="20"/>
      <c r="CB6012" s="20"/>
      <c r="CC6012" s="20"/>
      <c r="CD6012" s="20"/>
      <c r="CE6012" s="20"/>
      <c r="CF6012" s="20"/>
      <c r="CG6012" s="20"/>
      <c r="CH6012" s="20"/>
      <c r="CI6012" s="20"/>
      <c r="CJ6012" s="20"/>
      <c r="CK6012" s="20"/>
      <c r="CL6012" s="20"/>
      <c r="CM6012" s="20"/>
      <c r="CN6012" s="20"/>
      <c r="CO6012" s="20"/>
      <c r="CP6012" s="20"/>
      <c r="CQ6012" s="20"/>
      <c r="CR6012" s="20"/>
      <c r="CS6012" s="20"/>
      <c r="CT6012" s="20"/>
      <c r="CU6012" s="20"/>
      <c r="CV6012" s="20"/>
      <c r="CW6012" s="20"/>
      <c r="CX6012" s="20"/>
      <c r="CY6012" s="20"/>
      <c r="CZ6012" s="20"/>
      <c r="DA6012" s="20"/>
      <c r="DB6012" s="20"/>
      <c r="DC6012" s="20"/>
      <c r="DD6012" s="20"/>
      <c r="DE6012" s="20"/>
      <c r="DF6012" s="20"/>
      <c r="DG6012" s="20"/>
      <c r="DH6012" s="20"/>
      <c r="DI6012" s="20"/>
      <c r="DJ6012" s="20"/>
      <c r="DK6012" s="20"/>
      <c r="DL6012" s="20"/>
      <c r="DM6012" s="20"/>
      <c r="DN6012" s="20"/>
      <c r="DO6012" s="20"/>
      <c r="DP6012" s="20"/>
      <c r="DQ6012" s="20"/>
      <c r="DR6012" s="20"/>
      <c r="DS6012" s="20"/>
      <c r="DT6012" s="20"/>
      <c r="DU6012" s="20"/>
      <c r="DV6012" s="20"/>
      <c r="DW6012" s="20"/>
      <c r="DX6012" s="20"/>
      <c r="DY6012" s="20"/>
    </row>
    <row r="6013" spans="1:129" x14ac:dyDescent="0.15">
      <c r="A6013" s="61"/>
      <c r="B6013" s="331" t="s">
        <v>12464</v>
      </c>
      <c r="C6013" s="83"/>
      <c r="D6013" s="324" t="s">
        <v>38</v>
      </c>
      <c r="E6013" s="276" t="s">
        <v>12465</v>
      </c>
      <c r="F6013" s="276">
        <f t="shared" si="821"/>
        <v>0.62523948106000005</v>
      </c>
      <c r="G6013" s="276">
        <f t="shared" si="822"/>
        <v>0.2329314418</v>
      </c>
      <c r="H6013" s="276">
        <f t="shared" si="823"/>
        <v>0.14086903449999999</v>
      </c>
      <c r="I6013" s="276">
        <f t="shared" si="824"/>
        <v>3.3920147600000001E-3</v>
      </c>
      <c r="J6013" s="276">
        <v>0.24804698999999999</v>
      </c>
      <c r="K6013" s="276">
        <v>3.0856959E-2</v>
      </c>
      <c r="L6013" s="276">
        <v>1.9588455E-3</v>
      </c>
      <c r="M6013" s="276">
        <v>1.8320707999999999E-3</v>
      </c>
      <c r="N6013" s="276">
        <v>1.7037241000000002E-2</v>
      </c>
      <c r="O6013" s="276">
        <v>0.21406212999999999</v>
      </c>
      <c r="P6013" s="276">
        <v>0.10805323</v>
      </c>
      <c r="Q6013" s="276">
        <v>2.5015355000000002E-3</v>
      </c>
      <c r="R6013" s="276">
        <v>0</v>
      </c>
      <c r="S6013" s="276">
        <v>0</v>
      </c>
      <c r="T6013" s="276">
        <v>0</v>
      </c>
      <c r="U6013" s="276">
        <v>8.9047925999999995E-4</v>
      </c>
      <c r="W6013" s="246">
        <f t="shared" si="827"/>
        <v>1.837385111111111</v>
      </c>
      <c r="X6013" s="201">
        <v>22.734748</v>
      </c>
      <c r="Y6013" s="201">
        <v>18.088061</v>
      </c>
      <c r="Z6013" s="201">
        <v>1.1124315</v>
      </c>
      <c r="AA6013" s="201">
        <v>1.2780329E-3</v>
      </c>
      <c r="AB6013" s="201">
        <v>3.1296824999999999</v>
      </c>
      <c r="AC6013" s="201">
        <v>0.14010892</v>
      </c>
      <c r="AD6013" s="201">
        <v>0.26318592000000002</v>
      </c>
      <c r="AE6013" s="76">
        <v>3.3618209000000002E-6</v>
      </c>
      <c r="AF6013" s="76">
        <v>8.3080825000000005E-9</v>
      </c>
      <c r="AG6013" s="20">
        <v>0.17139981000000001</v>
      </c>
      <c r="AH6013" s="85"/>
      <c r="AI6013" s="85"/>
      <c r="AJ6013" s="85"/>
      <c r="AK6013" s="85"/>
      <c r="AL6013" s="85"/>
      <c r="AM6013" s="85"/>
      <c r="AN6013" s="85"/>
      <c r="AS6013" s="20"/>
      <c r="AT6013" s="20"/>
      <c r="AU6013" s="20"/>
      <c r="AV6013" s="20"/>
      <c r="AW6013" s="20"/>
      <c r="AX6013" s="20"/>
      <c r="AY6013" s="20"/>
      <c r="AZ6013" s="20"/>
      <c r="BA6013" s="20"/>
      <c r="BB6013" s="20"/>
      <c r="BC6013" s="20"/>
      <c r="BD6013" s="20"/>
      <c r="BE6013" s="20"/>
      <c r="BF6013" s="20"/>
      <c r="BG6013" s="20"/>
      <c r="BH6013" s="20"/>
      <c r="BI6013" s="20"/>
      <c r="BJ6013" s="20"/>
      <c r="BK6013" s="20"/>
      <c r="BL6013" s="20"/>
      <c r="BM6013" s="20"/>
      <c r="BN6013" s="20"/>
      <c r="BO6013" s="20"/>
      <c r="BP6013" s="20"/>
      <c r="BQ6013" s="20"/>
      <c r="BR6013" s="20"/>
      <c r="BS6013" s="20"/>
      <c r="BT6013" s="20"/>
      <c r="BU6013" s="20"/>
      <c r="BV6013" s="20"/>
      <c r="BW6013" s="20"/>
      <c r="BX6013" s="20"/>
      <c r="BY6013" s="20"/>
      <c r="BZ6013" s="20"/>
      <c r="CA6013" s="20"/>
      <c r="CB6013" s="20"/>
      <c r="CC6013" s="20"/>
      <c r="CD6013" s="20"/>
      <c r="CE6013" s="20"/>
      <c r="CF6013" s="20"/>
      <c r="CG6013" s="20"/>
      <c r="CH6013" s="20"/>
      <c r="CI6013" s="20"/>
      <c r="CJ6013" s="20"/>
      <c r="CK6013" s="20"/>
      <c r="CL6013" s="20"/>
      <c r="CM6013" s="20"/>
      <c r="CN6013" s="20"/>
      <c r="CO6013" s="20"/>
      <c r="CP6013" s="20"/>
      <c r="CQ6013" s="20"/>
      <c r="CR6013" s="20"/>
      <c r="CS6013" s="20"/>
      <c r="CT6013" s="20"/>
      <c r="CU6013" s="20"/>
      <c r="CV6013" s="20"/>
      <c r="CW6013" s="20"/>
      <c r="CX6013" s="20"/>
      <c r="CY6013" s="20"/>
      <c r="CZ6013" s="20"/>
      <c r="DA6013" s="20"/>
      <c r="DB6013" s="20"/>
      <c r="DC6013" s="20"/>
      <c r="DD6013" s="20"/>
      <c r="DE6013" s="20"/>
      <c r="DF6013" s="20"/>
      <c r="DG6013" s="20"/>
      <c r="DH6013" s="20"/>
      <c r="DI6013" s="20"/>
      <c r="DJ6013" s="20"/>
      <c r="DK6013" s="20"/>
      <c r="DL6013" s="20"/>
      <c r="DM6013" s="20"/>
      <c r="DN6013" s="20"/>
      <c r="DO6013" s="20"/>
      <c r="DP6013" s="20"/>
      <c r="DQ6013" s="20"/>
      <c r="DR6013" s="20"/>
      <c r="DS6013" s="20"/>
      <c r="DT6013" s="20"/>
      <c r="DU6013" s="20"/>
      <c r="DV6013" s="20"/>
      <c r="DW6013" s="20"/>
      <c r="DX6013" s="20"/>
      <c r="DY6013" s="20"/>
    </row>
    <row r="6014" spans="1:129" x14ac:dyDescent="0.15">
      <c r="A6014" s="61"/>
      <c r="B6014" s="331" t="s">
        <v>12466</v>
      </c>
      <c r="C6014" s="83"/>
      <c r="D6014" s="324" t="s">
        <v>38</v>
      </c>
      <c r="E6014" s="276" t="s">
        <v>12467</v>
      </c>
      <c r="F6014" s="276">
        <f t="shared" si="821"/>
        <v>0.8763346635</v>
      </c>
      <c r="G6014" s="276">
        <f t="shared" si="822"/>
        <v>0.28772344500000002</v>
      </c>
      <c r="H6014" s="276">
        <f t="shared" si="823"/>
        <v>0.21445115050000002</v>
      </c>
      <c r="I6014" s="276">
        <f t="shared" si="824"/>
        <v>7.4460080000000005E-3</v>
      </c>
      <c r="J6014" s="276">
        <v>0.36671406000000001</v>
      </c>
      <c r="K6014" s="276">
        <v>0.10033722</v>
      </c>
      <c r="L6014" s="276">
        <v>2.9495204999999999E-3</v>
      </c>
      <c r="M6014" s="276">
        <v>4.1266465000000002E-2</v>
      </c>
      <c r="N6014" s="276">
        <v>3.1077069999999998E-2</v>
      </c>
      <c r="O6014" s="276">
        <v>0.21537991000000001</v>
      </c>
      <c r="P6014" s="276">
        <v>0.11116441000000001</v>
      </c>
      <c r="Q6014" s="276">
        <v>2.1236191999999998E-3</v>
      </c>
      <c r="R6014" s="276">
        <v>0</v>
      </c>
      <c r="S6014" s="276">
        <v>0</v>
      </c>
      <c r="T6014" s="276">
        <v>0</v>
      </c>
      <c r="U6014" s="276">
        <v>5.3223888000000002E-3</v>
      </c>
      <c r="W6014" s="246">
        <f t="shared" si="827"/>
        <v>2.7164004444444445</v>
      </c>
      <c r="X6014" s="201">
        <v>21.006644999999999</v>
      </c>
      <c r="Y6014" s="201">
        <v>19.783072000000001</v>
      </c>
      <c r="Z6014" s="201">
        <v>0.21699077</v>
      </c>
      <c r="AA6014" s="201">
        <v>4.8843620000000004E-4</v>
      </c>
      <c r="AB6014" s="201">
        <v>0.86622173000000002</v>
      </c>
      <c r="AC6014" s="201">
        <v>1.7142639000000001E-2</v>
      </c>
      <c r="AD6014" s="201">
        <v>0.12273011</v>
      </c>
      <c r="AE6014" s="76">
        <v>5.6563314999999999E-6</v>
      </c>
      <c r="AF6014" s="76">
        <v>1.2417422E-8</v>
      </c>
      <c r="AG6014" s="20">
        <v>6.9755809000000002E-2</v>
      </c>
      <c r="AH6014" s="85"/>
      <c r="AI6014" s="85"/>
      <c r="AJ6014" s="85"/>
      <c r="AK6014" s="85"/>
      <c r="AL6014" s="85"/>
      <c r="AM6014" s="85"/>
      <c r="AN6014" s="85"/>
      <c r="AS6014" s="20"/>
      <c r="AT6014" s="20"/>
      <c r="AU6014" s="20"/>
      <c r="AV6014" s="20"/>
      <c r="AW6014" s="20"/>
      <c r="AX6014" s="20"/>
      <c r="AY6014" s="20"/>
      <c r="AZ6014" s="20"/>
      <c r="BA6014" s="20"/>
      <c r="BB6014" s="20"/>
      <c r="BC6014" s="20"/>
      <c r="BD6014" s="20"/>
      <c r="BE6014" s="20"/>
      <c r="BF6014" s="20"/>
      <c r="BG6014" s="20"/>
      <c r="BH6014" s="20"/>
      <c r="BI6014" s="20"/>
      <c r="BJ6014" s="20"/>
      <c r="BK6014" s="20"/>
      <c r="BL6014" s="20"/>
      <c r="BM6014" s="20"/>
      <c r="BN6014" s="20"/>
      <c r="BO6014" s="20"/>
      <c r="BP6014" s="20"/>
      <c r="BQ6014" s="20"/>
      <c r="BR6014" s="20"/>
      <c r="BS6014" s="20"/>
      <c r="BT6014" s="20"/>
      <c r="BU6014" s="20"/>
      <c r="BV6014" s="20"/>
      <c r="BW6014" s="20"/>
      <c r="BX6014" s="20"/>
      <c r="BY6014" s="20"/>
      <c r="BZ6014" s="20"/>
      <c r="CA6014" s="20"/>
      <c r="CB6014" s="20"/>
      <c r="CC6014" s="20"/>
      <c r="CD6014" s="20"/>
      <c r="CE6014" s="20"/>
      <c r="CF6014" s="20"/>
      <c r="CG6014" s="20"/>
      <c r="CH6014" s="20"/>
      <c r="CI6014" s="20"/>
      <c r="CJ6014" s="20"/>
      <c r="CK6014" s="20"/>
      <c r="CL6014" s="20"/>
      <c r="CM6014" s="20"/>
      <c r="CN6014" s="20"/>
      <c r="CO6014" s="20"/>
      <c r="CP6014" s="20"/>
      <c r="CQ6014" s="20"/>
      <c r="CR6014" s="20"/>
      <c r="CS6014" s="20"/>
      <c r="CT6014" s="20"/>
      <c r="CU6014" s="20"/>
      <c r="CV6014" s="20"/>
      <c r="CW6014" s="20"/>
      <c r="CX6014" s="20"/>
      <c r="CY6014" s="20"/>
      <c r="CZ6014" s="20"/>
      <c r="DA6014" s="20"/>
      <c r="DB6014" s="20"/>
      <c r="DC6014" s="20"/>
      <c r="DD6014" s="20"/>
      <c r="DE6014" s="20"/>
      <c r="DF6014" s="20"/>
      <c r="DG6014" s="20"/>
      <c r="DH6014" s="20"/>
      <c r="DI6014" s="20"/>
      <c r="DJ6014" s="20"/>
      <c r="DK6014" s="20"/>
      <c r="DL6014" s="20"/>
      <c r="DM6014" s="20"/>
      <c r="DN6014" s="20"/>
      <c r="DO6014" s="20"/>
      <c r="DP6014" s="20"/>
      <c r="DQ6014" s="20"/>
      <c r="DR6014" s="20"/>
      <c r="DS6014" s="20"/>
      <c r="DT6014" s="20"/>
      <c r="DU6014" s="20"/>
      <c r="DV6014" s="20"/>
      <c r="DW6014" s="20"/>
      <c r="DX6014" s="20"/>
      <c r="DY6014" s="20"/>
    </row>
    <row r="6015" spans="1:129" x14ac:dyDescent="0.15">
      <c r="A6015" s="61"/>
      <c r="B6015" s="331" t="s">
        <v>12468</v>
      </c>
      <c r="C6015" s="83"/>
      <c r="D6015" s="324" t="s">
        <v>38</v>
      </c>
      <c r="E6015" s="276" t="s">
        <v>12469</v>
      </c>
      <c r="F6015" s="276">
        <f t="shared" si="821"/>
        <v>0.34670104637999999</v>
      </c>
      <c r="G6015" s="276">
        <f t="shared" si="822"/>
        <v>4.1164814899999999E-2</v>
      </c>
      <c r="H6015" s="276">
        <f t="shared" si="823"/>
        <v>3.7039097579999999E-2</v>
      </c>
      <c r="I6015" s="276">
        <f t="shared" si="824"/>
        <v>4.9003138999999998E-3</v>
      </c>
      <c r="J6015" s="276">
        <v>0.26359682000000001</v>
      </c>
      <c r="K6015" s="276">
        <v>3.4117903999999998E-2</v>
      </c>
      <c r="L6015" s="276">
        <v>2.0136744000000002E-3</v>
      </c>
      <c r="M6015" s="276">
        <v>1.5316639E-3</v>
      </c>
      <c r="N6015" s="276">
        <v>2.5221074999999999E-2</v>
      </c>
      <c r="O6015" s="276">
        <v>1.4412075999999999E-2</v>
      </c>
      <c r="P6015" s="276">
        <v>9.0751918000000001E-4</v>
      </c>
      <c r="Q6015" s="276">
        <v>3.3029138E-3</v>
      </c>
      <c r="R6015" s="276">
        <v>0</v>
      </c>
      <c r="S6015" s="276">
        <v>0</v>
      </c>
      <c r="T6015" s="276">
        <v>0</v>
      </c>
      <c r="U6015" s="276">
        <v>1.5974000999999999E-3</v>
      </c>
      <c r="W6015" s="246">
        <f t="shared" si="827"/>
        <v>1.952569037037037</v>
      </c>
      <c r="X6015" s="201">
        <v>20.340304</v>
      </c>
      <c r="Y6015" s="201">
        <v>16.101364</v>
      </c>
      <c r="Z6015" s="201">
        <v>1.2828561999999999</v>
      </c>
      <c r="AA6015" s="201">
        <v>1.3049792E-3</v>
      </c>
      <c r="AB6015" s="201">
        <v>2.4400737000000001</v>
      </c>
      <c r="AC6015" s="201">
        <v>0.13249647000000001</v>
      </c>
      <c r="AD6015" s="201">
        <v>0.38220912000000001</v>
      </c>
      <c r="AE6015" s="76">
        <v>3.0318907999999998E-6</v>
      </c>
      <c r="AF6015" s="76">
        <v>8.2815437999999995E-9</v>
      </c>
      <c r="AG6015" s="20">
        <v>0.14154115</v>
      </c>
      <c r="AH6015" s="85"/>
      <c r="AI6015" s="85"/>
      <c r="AJ6015" s="85"/>
      <c r="AK6015" s="85"/>
      <c r="AL6015" s="85"/>
      <c r="AM6015" s="85"/>
      <c r="AN6015" s="85"/>
      <c r="AS6015" s="20"/>
      <c r="AT6015" s="20"/>
      <c r="AU6015" s="20"/>
      <c r="AV6015" s="20"/>
      <c r="AW6015" s="20"/>
      <c r="AX6015" s="20"/>
      <c r="AY6015" s="20"/>
      <c r="AZ6015" s="20"/>
      <c r="BA6015" s="20"/>
      <c r="BB6015" s="20"/>
      <c r="BC6015" s="20"/>
      <c r="BD6015" s="20"/>
      <c r="BE6015" s="20"/>
      <c r="BF6015" s="20"/>
      <c r="BG6015" s="20"/>
      <c r="BH6015" s="20"/>
      <c r="BI6015" s="20"/>
      <c r="BJ6015" s="20"/>
      <c r="BK6015" s="20"/>
      <c r="BL6015" s="20"/>
      <c r="BM6015" s="20"/>
      <c r="BN6015" s="20"/>
      <c r="BO6015" s="20"/>
      <c r="BP6015" s="20"/>
      <c r="BQ6015" s="20"/>
      <c r="BR6015" s="20"/>
      <c r="BS6015" s="20"/>
      <c r="BT6015" s="20"/>
      <c r="BU6015" s="20"/>
      <c r="BV6015" s="20"/>
      <c r="BW6015" s="20"/>
      <c r="BX6015" s="20"/>
      <c r="BY6015" s="20"/>
      <c r="BZ6015" s="20"/>
      <c r="CA6015" s="20"/>
      <c r="CB6015" s="20"/>
      <c r="CC6015" s="20"/>
      <c r="CD6015" s="20"/>
      <c r="CE6015" s="20"/>
      <c r="CF6015" s="20"/>
      <c r="CG6015" s="20"/>
      <c r="CH6015" s="20"/>
      <c r="CI6015" s="20"/>
      <c r="CJ6015" s="20"/>
      <c r="CK6015" s="20"/>
      <c r="CL6015" s="20"/>
      <c r="CM6015" s="20"/>
      <c r="CN6015" s="20"/>
      <c r="CO6015" s="20"/>
      <c r="CP6015" s="20"/>
      <c r="CQ6015" s="20"/>
      <c r="CR6015" s="20"/>
      <c r="CS6015" s="20"/>
      <c r="CT6015" s="20"/>
      <c r="CU6015" s="20"/>
      <c r="CV6015" s="20"/>
      <c r="CW6015" s="20"/>
      <c r="CX6015" s="20"/>
      <c r="CY6015" s="20"/>
      <c r="CZ6015" s="20"/>
      <c r="DA6015" s="20"/>
      <c r="DB6015" s="20"/>
      <c r="DC6015" s="20"/>
      <c r="DD6015" s="20"/>
      <c r="DE6015" s="20"/>
      <c r="DF6015" s="20"/>
      <c r="DG6015" s="20"/>
      <c r="DH6015" s="20"/>
      <c r="DI6015" s="20"/>
      <c r="DJ6015" s="20"/>
      <c r="DK6015" s="20"/>
      <c r="DL6015" s="20"/>
      <c r="DM6015" s="20"/>
      <c r="DN6015" s="20"/>
      <c r="DO6015" s="20"/>
      <c r="DP6015" s="20"/>
      <c r="DQ6015" s="20"/>
      <c r="DR6015" s="20"/>
      <c r="DS6015" s="20"/>
      <c r="DT6015" s="20"/>
      <c r="DU6015" s="20"/>
      <c r="DV6015" s="20"/>
      <c r="DW6015" s="20"/>
      <c r="DX6015" s="20"/>
      <c r="DY6015" s="20"/>
    </row>
    <row r="6016" spans="1:129" x14ac:dyDescent="0.15">
      <c r="A6016" s="61"/>
      <c r="B6016" s="331" t="s">
        <v>12470</v>
      </c>
      <c r="C6016" s="83"/>
      <c r="D6016" s="324" t="s">
        <v>38</v>
      </c>
      <c r="E6016" s="276" t="s">
        <v>12471</v>
      </c>
      <c r="F6016" s="276">
        <f t="shared" si="821"/>
        <v>0.46379257190000001</v>
      </c>
      <c r="G6016" s="276">
        <f t="shared" si="822"/>
        <v>6.6014731999999993E-2</v>
      </c>
      <c r="H6016" s="276">
        <f t="shared" si="823"/>
        <v>7.2412471000000006E-2</v>
      </c>
      <c r="I6016" s="276">
        <f t="shared" si="824"/>
        <v>8.4017789000000002E-3</v>
      </c>
      <c r="J6016" s="276">
        <v>0.31696359000000002</v>
      </c>
      <c r="K6016" s="276">
        <v>6.7848646999999998E-2</v>
      </c>
      <c r="L6016" s="276">
        <v>2.2138955999999998E-3</v>
      </c>
      <c r="M6016" s="276">
        <v>2.4904112999999999E-2</v>
      </c>
      <c r="N6016" s="276">
        <v>2.6139322E-2</v>
      </c>
      <c r="O6016" s="276">
        <v>1.4971297E-2</v>
      </c>
      <c r="P6016" s="276">
        <v>2.3499284E-3</v>
      </c>
      <c r="Q6016" s="276">
        <v>2.9553609000000001E-3</v>
      </c>
      <c r="R6016" s="276">
        <v>0</v>
      </c>
      <c r="S6016" s="276">
        <v>0</v>
      </c>
      <c r="T6016" s="276">
        <v>0</v>
      </c>
      <c r="U6016" s="276">
        <v>5.4464179999999997E-3</v>
      </c>
      <c r="W6016" s="246">
        <f t="shared" si="827"/>
        <v>2.3478784444444445</v>
      </c>
      <c r="X6016" s="201">
        <v>17.483803999999999</v>
      </c>
      <c r="Y6016" s="201">
        <v>16.170597999999998</v>
      </c>
      <c r="Z6016" s="201">
        <v>0.63884304000000003</v>
      </c>
      <c r="AA6016" s="201">
        <v>4.3616141000000002E-3</v>
      </c>
      <c r="AB6016" s="201">
        <v>0.36714941000000001</v>
      </c>
      <c r="AC6016" s="201">
        <v>4.9498583999999998E-2</v>
      </c>
      <c r="AD6016" s="201">
        <v>0.25335339000000001</v>
      </c>
      <c r="AE6016" s="76">
        <v>4.0121281999999999E-6</v>
      </c>
      <c r="AF6016" s="76">
        <v>9.8883174999999992E-9</v>
      </c>
      <c r="AG6016" s="20">
        <v>6.6551939000000004E-2</v>
      </c>
      <c r="AH6016" s="85"/>
      <c r="AI6016" s="85"/>
      <c r="AJ6016" s="85"/>
      <c r="AK6016" s="85"/>
      <c r="AL6016" s="85"/>
      <c r="AM6016" s="85"/>
      <c r="AN6016" s="85"/>
      <c r="AS6016" s="20"/>
      <c r="AT6016" s="20"/>
      <c r="AU6016" s="20"/>
      <c r="AV6016" s="20"/>
      <c r="AW6016" s="20"/>
      <c r="AX6016" s="20"/>
      <c r="AY6016" s="20"/>
      <c r="AZ6016" s="20"/>
      <c r="BA6016" s="20"/>
      <c r="BB6016" s="20"/>
      <c r="BC6016" s="20"/>
      <c r="BD6016" s="20"/>
      <c r="BE6016" s="20"/>
      <c r="BF6016" s="20"/>
      <c r="BG6016" s="20"/>
      <c r="BH6016" s="20"/>
      <c r="BI6016" s="20"/>
      <c r="BJ6016" s="20"/>
      <c r="BK6016" s="20"/>
      <c r="BL6016" s="20"/>
      <c r="BM6016" s="20"/>
      <c r="BN6016" s="20"/>
      <c r="BO6016" s="20"/>
      <c r="BP6016" s="20"/>
      <c r="BQ6016" s="20"/>
      <c r="BR6016" s="20"/>
      <c r="BS6016" s="20"/>
      <c r="BT6016" s="20"/>
      <c r="BU6016" s="20"/>
      <c r="BV6016" s="20"/>
      <c r="BW6016" s="20"/>
      <c r="BX6016" s="20"/>
      <c r="BY6016" s="20"/>
      <c r="BZ6016" s="20"/>
      <c r="CA6016" s="20"/>
      <c r="CB6016" s="20"/>
      <c r="CC6016" s="20"/>
      <c r="CD6016" s="20"/>
      <c r="CE6016" s="20"/>
      <c r="CF6016" s="20"/>
      <c r="CG6016" s="20"/>
      <c r="CH6016" s="20"/>
      <c r="CI6016" s="20"/>
      <c r="CJ6016" s="20"/>
      <c r="CK6016" s="20"/>
      <c r="CL6016" s="20"/>
      <c r="CM6016" s="20"/>
      <c r="CN6016" s="20"/>
      <c r="CO6016" s="20"/>
      <c r="CP6016" s="20"/>
      <c r="CQ6016" s="20"/>
      <c r="CR6016" s="20"/>
      <c r="CS6016" s="20"/>
      <c r="CT6016" s="20"/>
      <c r="CU6016" s="20"/>
      <c r="CV6016" s="20"/>
      <c r="CW6016" s="20"/>
      <c r="CX6016" s="20"/>
      <c r="CY6016" s="20"/>
      <c r="CZ6016" s="20"/>
      <c r="DA6016" s="20"/>
      <c r="DB6016" s="20"/>
      <c r="DC6016" s="20"/>
      <c r="DD6016" s="20"/>
      <c r="DE6016" s="20"/>
      <c r="DF6016" s="20"/>
      <c r="DG6016" s="20"/>
      <c r="DH6016" s="20"/>
      <c r="DI6016" s="20"/>
      <c r="DJ6016" s="20"/>
      <c r="DK6016" s="20"/>
      <c r="DL6016" s="20"/>
      <c r="DM6016" s="20"/>
      <c r="DN6016" s="20"/>
      <c r="DO6016" s="20"/>
      <c r="DP6016" s="20"/>
      <c r="DQ6016" s="20"/>
      <c r="DR6016" s="20"/>
      <c r="DS6016" s="20"/>
      <c r="DT6016" s="20"/>
      <c r="DU6016" s="20"/>
      <c r="DV6016" s="20"/>
      <c r="DW6016" s="20"/>
      <c r="DX6016" s="20"/>
      <c r="DY6016" s="20"/>
    </row>
    <row r="6017" spans="1:129" x14ac:dyDescent="0.15">
      <c r="A6017" s="61"/>
      <c r="B6017" s="331" t="s">
        <v>12472</v>
      </c>
      <c r="C6017" s="83"/>
      <c r="D6017" s="324" t="s">
        <v>38</v>
      </c>
      <c r="E6017" s="276" t="s">
        <v>12473</v>
      </c>
      <c r="F6017" s="276">
        <f t="shared" si="821"/>
        <v>0.54230953409999993</v>
      </c>
      <c r="G6017" s="276">
        <f t="shared" si="822"/>
        <v>8.3615018999999999E-2</v>
      </c>
      <c r="H6017" s="276">
        <f t="shared" si="823"/>
        <v>9.3680753899999997E-2</v>
      </c>
      <c r="I6017" s="276">
        <f t="shared" si="824"/>
        <v>9.0712212E-3</v>
      </c>
      <c r="J6017" s="276">
        <v>0.35594253999999997</v>
      </c>
      <c r="K6017" s="276">
        <v>8.7601834000000003E-2</v>
      </c>
      <c r="L6017" s="276">
        <v>2.8152951999999998E-3</v>
      </c>
      <c r="M6017" s="276">
        <v>3.1215585000000001E-2</v>
      </c>
      <c r="N6017" s="276">
        <v>3.6891199999999999E-2</v>
      </c>
      <c r="O6017" s="276">
        <v>1.5508233999999999E-2</v>
      </c>
      <c r="P6017" s="276">
        <v>3.2636246999999999E-3</v>
      </c>
      <c r="Q6017" s="276">
        <v>3.0255776E-3</v>
      </c>
      <c r="R6017" s="276">
        <v>0</v>
      </c>
      <c r="S6017" s="276">
        <v>0</v>
      </c>
      <c r="T6017" s="276">
        <v>0</v>
      </c>
      <c r="U6017" s="276">
        <v>6.0456436000000001E-3</v>
      </c>
      <c r="W6017" s="246">
        <f t="shared" si="827"/>
        <v>2.6366114074074072</v>
      </c>
      <c r="X6017" s="201">
        <v>19.226537</v>
      </c>
      <c r="Y6017" s="201">
        <v>17.647454</v>
      </c>
      <c r="Z6017" s="201">
        <v>0.51698533999999996</v>
      </c>
      <c r="AA6017" s="201">
        <v>6.8635965E-4</v>
      </c>
      <c r="AB6017" s="201">
        <v>0.75125664000000003</v>
      </c>
      <c r="AC6017" s="201">
        <v>3.9906263999999997E-2</v>
      </c>
      <c r="AD6017" s="201">
        <v>0.27024838000000001</v>
      </c>
      <c r="AE6017" s="76">
        <v>4.8171473000000001E-6</v>
      </c>
      <c r="AF6017" s="76">
        <v>1.1491033000000001E-8</v>
      </c>
      <c r="AG6017" s="20">
        <v>6.7417721999999999E-2</v>
      </c>
      <c r="AH6017" s="85"/>
      <c r="AI6017" s="85"/>
      <c r="AJ6017" s="85"/>
      <c r="AK6017" s="85"/>
      <c r="AL6017" s="85"/>
      <c r="AM6017" s="85"/>
      <c r="AN6017" s="85"/>
      <c r="AS6017" s="20"/>
      <c r="AT6017" s="20"/>
      <c r="AU6017" s="20"/>
      <c r="AV6017" s="20"/>
      <c r="AW6017" s="20"/>
      <c r="AX6017" s="20"/>
      <c r="AY6017" s="20"/>
      <c r="AZ6017" s="20"/>
      <c r="BA6017" s="20"/>
      <c r="BB6017" s="20"/>
      <c r="BC6017" s="20"/>
      <c r="BD6017" s="20"/>
      <c r="BE6017" s="20"/>
      <c r="BF6017" s="20"/>
      <c r="BG6017" s="20"/>
      <c r="BH6017" s="20"/>
      <c r="BI6017" s="20"/>
      <c r="BJ6017" s="20"/>
      <c r="BK6017" s="20"/>
      <c r="BL6017" s="20"/>
      <c r="BM6017" s="20"/>
      <c r="BN6017" s="20"/>
      <c r="BO6017" s="20"/>
      <c r="BP6017" s="20"/>
      <c r="BQ6017" s="20"/>
      <c r="BR6017" s="20"/>
      <c r="BS6017" s="20"/>
      <c r="BT6017" s="20"/>
      <c r="BU6017" s="20"/>
      <c r="BV6017" s="20"/>
      <c r="BW6017" s="20"/>
      <c r="BX6017" s="20"/>
      <c r="BY6017" s="20"/>
      <c r="BZ6017" s="20"/>
      <c r="CA6017" s="20"/>
      <c r="CB6017" s="20"/>
      <c r="CC6017" s="20"/>
      <c r="CD6017" s="20"/>
      <c r="CE6017" s="20"/>
      <c r="CF6017" s="20"/>
      <c r="CG6017" s="20"/>
      <c r="CH6017" s="20"/>
      <c r="CI6017" s="20"/>
      <c r="CJ6017" s="20"/>
      <c r="CK6017" s="20"/>
      <c r="CL6017" s="20"/>
      <c r="CM6017" s="20"/>
      <c r="CN6017" s="20"/>
      <c r="CO6017" s="20"/>
      <c r="CP6017" s="20"/>
      <c r="CQ6017" s="20"/>
      <c r="CR6017" s="20"/>
      <c r="CS6017" s="20"/>
      <c r="CT6017" s="20"/>
      <c r="CU6017" s="20"/>
      <c r="CV6017" s="20"/>
      <c r="CW6017" s="20"/>
      <c r="CX6017" s="20"/>
      <c r="CY6017" s="20"/>
      <c r="CZ6017" s="20"/>
      <c r="DA6017" s="20"/>
      <c r="DB6017" s="20"/>
      <c r="DC6017" s="20"/>
      <c r="DD6017" s="20"/>
      <c r="DE6017" s="20"/>
      <c r="DF6017" s="20"/>
      <c r="DG6017" s="20"/>
      <c r="DH6017" s="20"/>
      <c r="DI6017" s="20"/>
      <c r="DJ6017" s="20"/>
      <c r="DK6017" s="20"/>
      <c r="DL6017" s="20"/>
      <c r="DM6017" s="20"/>
      <c r="DN6017" s="20"/>
      <c r="DO6017" s="20"/>
      <c r="DP6017" s="20"/>
      <c r="DQ6017" s="20"/>
      <c r="DR6017" s="20"/>
      <c r="DS6017" s="20"/>
      <c r="DT6017" s="20"/>
      <c r="DU6017" s="20"/>
      <c r="DV6017" s="20"/>
      <c r="DW6017" s="20"/>
      <c r="DX6017" s="20"/>
      <c r="DY6017" s="20"/>
    </row>
    <row r="6018" spans="1:129" x14ac:dyDescent="0.15">
      <c r="A6018" s="61"/>
      <c r="B6018" s="331" t="s">
        <v>12474</v>
      </c>
      <c r="C6018" s="83"/>
      <c r="D6018" s="324" t="s">
        <v>38</v>
      </c>
      <c r="E6018" s="276" t="s">
        <v>12475</v>
      </c>
      <c r="F6018" s="276">
        <f t="shared" si="821"/>
        <v>0.342350474598</v>
      </c>
      <c r="G6018" s="276">
        <f t="shared" si="822"/>
        <v>9.7100893299999994E-3</v>
      </c>
      <c r="H6018" s="276">
        <f t="shared" si="823"/>
        <v>2.2562573999999999E-3</v>
      </c>
      <c r="I6018" s="276">
        <f t="shared" si="824"/>
        <v>4.2296786800000001E-4</v>
      </c>
      <c r="J6018" s="276">
        <v>0.32996115999999998</v>
      </c>
      <c r="K6018" s="276">
        <v>1.6720268999999999E-3</v>
      </c>
      <c r="L6018" s="276">
        <v>3.1908560999999999E-4</v>
      </c>
      <c r="M6018" s="276">
        <v>3.5485129999999999E-5</v>
      </c>
      <c r="N6018" s="276">
        <v>2.0506316E-3</v>
      </c>
      <c r="O6018" s="276">
        <v>7.6239725999999999E-3</v>
      </c>
      <c r="P6018" s="276">
        <v>2.6514489E-4</v>
      </c>
      <c r="Q6018" s="276">
        <v>3.3644642999999997E-4</v>
      </c>
      <c r="R6018" s="276">
        <v>0</v>
      </c>
      <c r="S6018" s="276">
        <v>0</v>
      </c>
      <c r="T6018" s="276">
        <v>0</v>
      </c>
      <c r="U6018" s="276">
        <v>8.6521438000000005E-5</v>
      </c>
      <c r="W6018" s="246">
        <f t="shared" si="827"/>
        <v>2.4441567407407403</v>
      </c>
      <c r="X6018" s="201">
        <v>0.27787990000000001</v>
      </c>
      <c r="Y6018" s="201">
        <v>0.24587719</v>
      </c>
      <c r="Z6018" s="201">
        <v>1.8468623E-2</v>
      </c>
      <c r="AA6018" s="201">
        <v>1.1318887E-5</v>
      </c>
      <c r="AB6018" s="201">
        <v>5.1253237999999996E-3</v>
      </c>
      <c r="AC6018" s="201">
        <v>8.9515215000000002E-4</v>
      </c>
      <c r="AD6018" s="201">
        <v>7.5022908999999999E-3</v>
      </c>
      <c r="AE6018" s="76">
        <v>2.7231699000000001E-6</v>
      </c>
      <c r="AF6018" s="76">
        <v>8.0576495999999992E-9</v>
      </c>
      <c r="AG6018" s="20">
        <v>1.6385905000000001E-3</v>
      </c>
      <c r="AH6018" s="85"/>
      <c r="AI6018" s="85"/>
      <c r="AJ6018" s="85"/>
      <c r="AK6018" s="85"/>
      <c r="AL6018" s="85"/>
      <c r="AM6018" s="85"/>
      <c r="AN6018" s="85"/>
      <c r="AS6018" s="20"/>
      <c r="AT6018" s="20"/>
      <c r="AU6018" s="20"/>
      <c r="AV6018" s="20"/>
      <c r="AW6018" s="20"/>
      <c r="AX6018" s="20"/>
      <c r="AY6018" s="20"/>
      <c r="AZ6018" s="20"/>
      <c r="BA6018" s="20"/>
      <c r="BB6018" s="20"/>
      <c r="BC6018" s="20"/>
      <c r="BD6018" s="20"/>
      <c r="BE6018" s="20"/>
      <c r="BF6018" s="20"/>
      <c r="BG6018" s="20"/>
      <c r="BH6018" s="20"/>
      <c r="BI6018" s="20"/>
      <c r="BJ6018" s="20"/>
      <c r="BK6018" s="20"/>
      <c r="BL6018" s="20"/>
      <c r="BM6018" s="20"/>
      <c r="BN6018" s="20"/>
      <c r="BO6018" s="20"/>
      <c r="BP6018" s="20"/>
      <c r="BQ6018" s="20"/>
      <c r="BR6018" s="20"/>
      <c r="BS6018" s="20"/>
      <c r="BT6018" s="20"/>
      <c r="BU6018" s="20"/>
      <c r="BV6018" s="20"/>
      <c r="BW6018" s="20"/>
      <c r="BX6018" s="20"/>
      <c r="BY6018" s="20"/>
      <c r="BZ6018" s="20"/>
      <c r="CA6018" s="20"/>
      <c r="CB6018" s="20"/>
      <c r="CC6018" s="20"/>
      <c r="CD6018" s="20"/>
      <c r="CE6018" s="20"/>
      <c r="CF6018" s="20"/>
      <c r="CG6018" s="20"/>
      <c r="CH6018" s="20"/>
      <c r="CI6018" s="20"/>
      <c r="CJ6018" s="20"/>
      <c r="CK6018" s="20"/>
      <c r="CL6018" s="20"/>
      <c r="CM6018" s="20"/>
      <c r="CN6018" s="20"/>
      <c r="CO6018" s="20"/>
      <c r="CP6018" s="20"/>
      <c r="CQ6018" s="20"/>
      <c r="CR6018" s="20"/>
      <c r="CS6018" s="20"/>
      <c r="CT6018" s="20"/>
      <c r="CU6018" s="20"/>
      <c r="CV6018" s="20"/>
      <c r="CW6018" s="20"/>
      <c r="CX6018" s="20"/>
      <c r="CY6018" s="20"/>
      <c r="CZ6018" s="20"/>
      <c r="DA6018" s="20"/>
      <c r="DB6018" s="20"/>
      <c r="DC6018" s="20"/>
      <c r="DD6018" s="20"/>
      <c r="DE6018" s="20"/>
      <c r="DF6018" s="20"/>
      <c r="DG6018" s="20"/>
      <c r="DH6018" s="20"/>
      <c r="DI6018" s="20"/>
      <c r="DJ6018" s="20"/>
      <c r="DK6018" s="20"/>
      <c r="DL6018" s="20"/>
      <c r="DM6018" s="20"/>
      <c r="DN6018" s="20"/>
      <c r="DO6018" s="20"/>
      <c r="DP6018" s="20"/>
      <c r="DQ6018" s="20"/>
      <c r="DR6018" s="20"/>
      <c r="DS6018" s="20"/>
      <c r="DT6018" s="20"/>
      <c r="DU6018" s="20"/>
      <c r="DV6018" s="20"/>
      <c r="DW6018" s="20"/>
      <c r="DX6018" s="20"/>
      <c r="DY6018" s="20"/>
    </row>
    <row r="6019" spans="1:129" x14ac:dyDescent="0.15">
      <c r="A6019" s="61"/>
      <c r="B6019" s="331" t="s">
        <v>12476</v>
      </c>
      <c r="C6019" s="83"/>
      <c r="D6019" s="324" t="s">
        <v>38</v>
      </c>
      <c r="E6019" s="276" t="s">
        <v>12477</v>
      </c>
      <c r="F6019" s="276">
        <f t="shared" si="821"/>
        <v>0.345869001929</v>
      </c>
      <c r="G6019" s="276">
        <f t="shared" si="822"/>
        <v>9.757688468999999E-3</v>
      </c>
      <c r="H6019" s="276">
        <f t="shared" si="823"/>
        <v>2.4183695199999997E-3</v>
      </c>
      <c r="I6019" s="276">
        <f t="shared" si="824"/>
        <v>3.4523439399999998E-3</v>
      </c>
      <c r="J6019" s="276">
        <v>0.3302406</v>
      </c>
      <c r="K6019" s="276">
        <v>1.8297687999999999E-3</v>
      </c>
      <c r="L6019" s="276">
        <v>3.2190483000000002E-4</v>
      </c>
      <c r="M6019" s="276">
        <v>3.4816469000000003E-5</v>
      </c>
      <c r="N6019" s="276">
        <v>2.0897578000000001E-3</v>
      </c>
      <c r="O6019" s="276">
        <v>7.6331141999999999E-3</v>
      </c>
      <c r="P6019" s="276">
        <v>2.6669588999999997E-4</v>
      </c>
      <c r="Q6019" s="276">
        <v>3.6155243999999999E-4</v>
      </c>
      <c r="R6019" s="276">
        <v>0</v>
      </c>
      <c r="S6019" s="276">
        <v>0</v>
      </c>
      <c r="T6019" s="276">
        <v>0</v>
      </c>
      <c r="U6019" s="276">
        <v>3.0907915E-3</v>
      </c>
      <c r="W6019" s="246">
        <f t="shared" si="827"/>
        <v>2.4462266666666665</v>
      </c>
      <c r="X6019" s="201">
        <v>0.31489057999999998</v>
      </c>
      <c r="Y6019" s="201">
        <v>0.28770403</v>
      </c>
      <c r="Z6019" s="201">
        <v>1.3349279E-2</v>
      </c>
      <c r="AA6019" s="201">
        <v>1.2947783E-5</v>
      </c>
      <c r="AB6019" s="201">
        <v>5.9445625999999998E-3</v>
      </c>
      <c r="AC6019" s="201">
        <v>9.6039331999999995E-4</v>
      </c>
      <c r="AD6019" s="201">
        <v>6.9193691000000003E-3</v>
      </c>
      <c r="AE6019" s="76">
        <v>2.7284810999999998E-6</v>
      </c>
      <c r="AF6019" s="76">
        <v>8.0686829000000008E-9</v>
      </c>
      <c r="AG6019" s="20">
        <v>1.9848143000000002E-3</v>
      </c>
      <c r="AH6019" s="85"/>
      <c r="AI6019" s="85"/>
      <c r="AJ6019" s="85"/>
      <c r="AK6019" s="85"/>
      <c r="AL6019" s="85"/>
      <c r="AM6019" s="85"/>
      <c r="AN6019" s="85"/>
      <c r="AS6019" s="20"/>
      <c r="AT6019" s="20"/>
      <c r="AU6019" s="20"/>
      <c r="AV6019" s="20"/>
      <c r="AW6019" s="20"/>
      <c r="AX6019" s="20"/>
      <c r="AY6019" s="20"/>
      <c r="AZ6019" s="20"/>
      <c r="BA6019" s="20"/>
      <c r="BB6019" s="20"/>
      <c r="BC6019" s="20"/>
      <c r="BD6019" s="20"/>
      <c r="BE6019" s="20"/>
      <c r="BF6019" s="20"/>
      <c r="BG6019" s="20"/>
      <c r="BH6019" s="20"/>
      <c r="BI6019" s="20"/>
      <c r="BJ6019" s="20"/>
      <c r="BK6019" s="20"/>
      <c r="BL6019" s="20"/>
      <c r="BM6019" s="20"/>
      <c r="BN6019" s="20"/>
      <c r="BO6019" s="20"/>
      <c r="BP6019" s="20"/>
      <c r="BQ6019" s="20"/>
      <c r="BR6019" s="20"/>
      <c r="BS6019" s="20"/>
      <c r="BT6019" s="20"/>
      <c r="BU6019" s="20"/>
      <c r="BV6019" s="20"/>
      <c r="BW6019" s="20"/>
      <c r="BX6019" s="20"/>
      <c r="BY6019" s="20"/>
      <c r="BZ6019" s="20"/>
      <c r="CA6019" s="20"/>
      <c r="CB6019" s="20"/>
      <c r="CC6019" s="20"/>
      <c r="CD6019" s="20"/>
      <c r="CE6019" s="20"/>
      <c r="CF6019" s="20"/>
      <c r="CG6019" s="20"/>
      <c r="CH6019" s="20"/>
      <c r="CI6019" s="20"/>
      <c r="CJ6019" s="20"/>
      <c r="CK6019" s="20"/>
      <c r="CL6019" s="20"/>
      <c r="CM6019" s="20"/>
      <c r="CN6019" s="20"/>
      <c r="CO6019" s="20"/>
      <c r="CP6019" s="20"/>
      <c r="CQ6019" s="20"/>
      <c r="CR6019" s="20"/>
      <c r="CS6019" s="20"/>
      <c r="CT6019" s="20"/>
      <c r="CU6019" s="20"/>
      <c r="CV6019" s="20"/>
      <c r="CW6019" s="20"/>
      <c r="CX6019" s="20"/>
      <c r="CY6019" s="20"/>
      <c r="CZ6019" s="20"/>
      <c r="DA6019" s="20"/>
      <c r="DB6019" s="20"/>
      <c r="DC6019" s="20"/>
      <c r="DD6019" s="20"/>
      <c r="DE6019" s="20"/>
      <c r="DF6019" s="20"/>
      <c r="DG6019" s="20"/>
      <c r="DH6019" s="20"/>
      <c r="DI6019" s="20"/>
      <c r="DJ6019" s="20"/>
      <c r="DK6019" s="20"/>
      <c r="DL6019" s="20"/>
      <c r="DM6019" s="20"/>
      <c r="DN6019" s="20"/>
      <c r="DO6019" s="20"/>
      <c r="DP6019" s="20"/>
      <c r="DQ6019" s="20"/>
      <c r="DR6019" s="20"/>
      <c r="DS6019" s="20"/>
      <c r="DT6019" s="20"/>
      <c r="DU6019" s="20"/>
      <c r="DV6019" s="20"/>
      <c r="DW6019" s="20"/>
      <c r="DX6019" s="20"/>
      <c r="DY6019" s="20"/>
    </row>
    <row r="6020" spans="1:129" x14ac:dyDescent="0.15">
      <c r="A6020" s="61"/>
      <c r="B6020" s="331" t="s">
        <v>12478</v>
      </c>
      <c r="C6020" s="83"/>
      <c r="D6020" s="324" t="s">
        <v>38</v>
      </c>
      <c r="E6020" s="276" t="s">
        <v>12479</v>
      </c>
      <c r="F6020" s="276">
        <f t="shared" ref="F6020:F6083" si="828">G6020+H6020+I6020+J6020</f>
        <v>0.34593914512799995</v>
      </c>
      <c r="G6020" s="276">
        <f t="shared" ref="G6020:G6083" si="829">M6020+N6020+O6020</f>
        <v>9.7833356279999999E-3</v>
      </c>
      <c r="H6020" s="276">
        <f t="shared" ref="H6020:H6083" si="830">K6020+L6020+P6020</f>
        <v>2.4338640999999996E-3</v>
      </c>
      <c r="I6020" s="276">
        <f t="shared" ref="I6020:I6083" si="831">Q6020+IF(R6020="x",0,R6020)+IF(S6020="x",0,S6020)+IF(T6020="x",0,T6020)+U6020</f>
        <v>3.4537854000000002E-3</v>
      </c>
      <c r="J6020" s="276">
        <v>0.33026815999999998</v>
      </c>
      <c r="K6020" s="276">
        <v>1.8446862E-3</v>
      </c>
      <c r="L6020" s="276">
        <v>3.2236595999999998E-4</v>
      </c>
      <c r="M6020" s="276">
        <v>3.4928027999999998E-5</v>
      </c>
      <c r="N6020" s="276">
        <v>2.1151428999999999E-3</v>
      </c>
      <c r="O6020" s="276">
        <v>7.6332646999999997E-3</v>
      </c>
      <c r="P6020" s="276">
        <v>2.6681193999999997E-4</v>
      </c>
      <c r="Q6020" s="276">
        <v>3.6167140000000001E-4</v>
      </c>
      <c r="R6020" s="276">
        <v>0</v>
      </c>
      <c r="S6020" s="276">
        <v>0</v>
      </c>
      <c r="T6020" s="276">
        <v>0</v>
      </c>
      <c r="U6020" s="276">
        <v>3.092114E-3</v>
      </c>
      <c r="W6020" s="246">
        <f t="shared" si="827"/>
        <v>2.4464308148148146</v>
      </c>
      <c r="X6020" s="201">
        <v>0.31506495000000001</v>
      </c>
      <c r="Y6020" s="201">
        <v>0.28915548000000002</v>
      </c>
      <c r="Z6020" s="201">
        <v>1.2145273999999999E-2</v>
      </c>
      <c r="AA6020" s="201">
        <v>1.3463516E-5</v>
      </c>
      <c r="AB6020" s="201">
        <v>5.8546405999999997E-3</v>
      </c>
      <c r="AC6020" s="201">
        <v>8.8945178999999997E-4</v>
      </c>
      <c r="AD6020" s="201">
        <v>7.0066364000000003E-3</v>
      </c>
      <c r="AE6020" s="76">
        <v>2.7293364000000002E-6</v>
      </c>
      <c r="AF6020" s="76">
        <v>8.0697301000000005E-9</v>
      </c>
      <c r="AG6020" s="20">
        <v>1.9919465999999999E-3</v>
      </c>
      <c r="AH6020" s="85"/>
      <c r="AI6020" s="85"/>
      <c r="AJ6020" s="85"/>
      <c r="AK6020" s="85"/>
      <c r="AL6020" s="85"/>
      <c r="AM6020" s="85"/>
      <c r="AN6020" s="85"/>
      <c r="AS6020" s="20"/>
      <c r="AT6020" s="20"/>
      <c r="AU6020" s="20"/>
      <c r="AV6020" s="20"/>
      <c r="AW6020" s="20"/>
      <c r="AX6020" s="20"/>
      <c r="AY6020" s="20"/>
      <c r="AZ6020" s="20"/>
      <c r="BA6020" s="20"/>
      <c r="BB6020" s="20"/>
      <c r="BC6020" s="20"/>
      <c r="BD6020" s="20"/>
      <c r="BE6020" s="20"/>
      <c r="BF6020" s="20"/>
      <c r="BG6020" s="20"/>
      <c r="BH6020" s="20"/>
      <c r="BI6020" s="20"/>
      <c r="BJ6020" s="20"/>
      <c r="BK6020" s="20"/>
      <c r="BL6020" s="20"/>
      <c r="BM6020" s="20"/>
      <c r="BN6020" s="20"/>
      <c r="BO6020" s="20"/>
      <c r="BP6020" s="20"/>
      <c r="BQ6020" s="20"/>
      <c r="BR6020" s="20"/>
      <c r="BS6020" s="20"/>
      <c r="BT6020" s="20"/>
      <c r="BU6020" s="20"/>
      <c r="BV6020" s="20"/>
      <c r="BW6020" s="20"/>
      <c r="BX6020" s="20"/>
      <c r="BY6020" s="20"/>
      <c r="BZ6020" s="20"/>
      <c r="CA6020" s="20"/>
      <c r="CB6020" s="20"/>
      <c r="CC6020" s="20"/>
      <c r="CD6020" s="20"/>
      <c r="CE6020" s="20"/>
      <c r="CF6020" s="20"/>
      <c r="CG6020" s="20"/>
      <c r="CH6020" s="20"/>
      <c r="CI6020" s="20"/>
      <c r="CJ6020" s="20"/>
      <c r="CK6020" s="20"/>
      <c r="CL6020" s="20"/>
      <c r="CM6020" s="20"/>
      <c r="CN6020" s="20"/>
      <c r="CO6020" s="20"/>
      <c r="CP6020" s="20"/>
      <c r="CQ6020" s="20"/>
      <c r="CR6020" s="20"/>
      <c r="CS6020" s="20"/>
      <c r="CT6020" s="20"/>
      <c r="CU6020" s="20"/>
      <c r="CV6020" s="20"/>
      <c r="CW6020" s="20"/>
      <c r="CX6020" s="20"/>
      <c r="CY6020" s="20"/>
      <c r="CZ6020" s="20"/>
      <c r="DA6020" s="20"/>
      <c r="DB6020" s="20"/>
      <c r="DC6020" s="20"/>
      <c r="DD6020" s="20"/>
      <c r="DE6020" s="20"/>
      <c r="DF6020" s="20"/>
      <c r="DG6020" s="20"/>
      <c r="DH6020" s="20"/>
      <c r="DI6020" s="20"/>
      <c r="DJ6020" s="20"/>
      <c r="DK6020" s="20"/>
      <c r="DL6020" s="20"/>
      <c r="DM6020" s="20"/>
      <c r="DN6020" s="20"/>
      <c r="DO6020" s="20"/>
      <c r="DP6020" s="20"/>
      <c r="DQ6020" s="20"/>
      <c r="DR6020" s="20"/>
      <c r="DS6020" s="20"/>
      <c r="DT6020" s="20"/>
      <c r="DU6020" s="20"/>
      <c r="DV6020" s="20"/>
      <c r="DW6020" s="20"/>
      <c r="DX6020" s="20"/>
      <c r="DY6020" s="20"/>
    </row>
    <row r="6021" spans="1:129" x14ac:dyDescent="0.15">
      <c r="A6021" s="61"/>
      <c r="B6021" s="331" t="s">
        <v>12480</v>
      </c>
      <c r="C6021" s="83"/>
      <c r="D6021" s="324" t="s">
        <v>38</v>
      </c>
      <c r="E6021" s="276" t="s">
        <v>12481</v>
      </c>
      <c r="F6021" s="276">
        <f t="shared" si="828"/>
        <v>1.0218919452499999</v>
      </c>
      <c r="G6021" s="276">
        <f t="shared" si="829"/>
        <v>0.61605959759999995</v>
      </c>
      <c r="H6021" s="276">
        <f t="shared" si="830"/>
        <v>2.329274621E-2</v>
      </c>
      <c r="I6021" s="276">
        <f t="shared" si="831"/>
        <v>1.84685144E-3</v>
      </c>
      <c r="J6021" s="276">
        <v>0.38069275000000002</v>
      </c>
      <c r="K6021" s="276">
        <v>2.1365275E-2</v>
      </c>
      <c r="L6021" s="276">
        <v>1.2232929E-3</v>
      </c>
      <c r="M6021" s="276">
        <v>1.3395516E-3</v>
      </c>
      <c r="N6021" s="276">
        <v>1.2217386E-2</v>
      </c>
      <c r="O6021" s="276">
        <v>0.60250265999999997</v>
      </c>
      <c r="P6021" s="276">
        <v>7.0417831000000003E-4</v>
      </c>
      <c r="Q6021" s="276">
        <v>1.3115958999999999E-3</v>
      </c>
      <c r="R6021" s="276">
        <v>0</v>
      </c>
      <c r="S6021" s="276">
        <v>0</v>
      </c>
      <c r="T6021" s="276">
        <v>0</v>
      </c>
      <c r="U6021" s="276">
        <v>5.3525554000000001E-4</v>
      </c>
      <c r="W6021" s="246">
        <f t="shared" si="827"/>
        <v>2.8199462962962962</v>
      </c>
      <c r="X6021" s="201">
        <v>16.694669999999999</v>
      </c>
      <c r="Y6021" s="201">
        <v>13.328872</v>
      </c>
      <c r="Z6021" s="201">
        <v>0.69223939000000001</v>
      </c>
      <c r="AA6021" s="201">
        <v>9.5741526000000003E-4</v>
      </c>
      <c r="AB6021" s="201">
        <v>2.4047027000000001</v>
      </c>
      <c r="AC6021" s="201">
        <v>0.10502166</v>
      </c>
      <c r="AD6021" s="201">
        <v>0.16287698</v>
      </c>
      <c r="AE6021" s="76">
        <v>5.2709350999999996E-6</v>
      </c>
      <c r="AF6021" s="76">
        <v>1.0556013E-8</v>
      </c>
      <c r="AG6021" s="20">
        <v>0.12821036</v>
      </c>
      <c r="AH6021" s="85"/>
      <c r="AI6021" s="85"/>
      <c r="AJ6021" s="85"/>
      <c r="AK6021" s="85"/>
      <c r="AL6021" s="85"/>
      <c r="AM6021" s="85"/>
      <c r="AN6021" s="85"/>
      <c r="AS6021" s="20"/>
      <c r="AT6021" s="20"/>
      <c r="AU6021" s="20"/>
      <c r="AV6021" s="20"/>
      <c r="AW6021" s="20"/>
      <c r="AX6021" s="20"/>
      <c r="AY6021" s="20"/>
      <c r="AZ6021" s="20"/>
      <c r="BA6021" s="20"/>
      <c r="BB6021" s="20"/>
      <c r="BC6021" s="20"/>
      <c r="BD6021" s="20"/>
      <c r="BE6021" s="20"/>
      <c r="BF6021" s="20"/>
      <c r="BG6021" s="20"/>
      <c r="BH6021" s="20"/>
      <c r="BI6021" s="20"/>
      <c r="BJ6021" s="20"/>
      <c r="BK6021" s="20"/>
      <c r="BL6021" s="20"/>
      <c r="BM6021" s="20"/>
      <c r="BN6021" s="20"/>
      <c r="BO6021" s="20"/>
      <c r="BP6021" s="20"/>
      <c r="BQ6021" s="20"/>
      <c r="BR6021" s="20"/>
      <c r="BS6021" s="20"/>
      <c r="BT6021" s="20"/>
      <c r="BU6021" s="20"/>
      <c r="BV6021" s="20"/>
      <c r="BW6021" s="20"/>
      <c r="BX6021" s="20"/>
      <c r="BY6021" s="20"/>
      <c r="BZ6021" s="20"/>
      <c r="CA6021" s="20"/>
      <c r="CB6021" s="20"/>
      <c r="CC6021" s="20"/>
      <c r="CD6021" s="20"/>
      <c r="CE6021" s="20"/>
      <c r="CF6021" s="20"/>
      <c r="CG6021" s="20"/>
      <c r="CH6021" s="20"/>
      <c r="CI6021" s="20"/>
      <c r="CJ6021" s="20"/>
      <c r="CK6021" s="20"/>
      <c r="CL6021" s="20"/>
      <c r="CM6021" s="20"/>
      <c r="CN6021" s="20"/>
      <c r="CO6021" s="20"/>
      <c r="CP6021" s="20"/>
      <c r="CQ6021" s="20"/>
      <c r="CR6021" s="20"/>
      <c r="CS6021" s="20"/>
      <c r="CT6021" s="20"/>
      <c r="CU6021" s="20"/>
      <c r="CV6021" s="20"/>
      <c r="CW6021" s="20"/>
      <c r="CX6021" s="20"/>
      <c r="CY6021" s="20"/>
      <c r="CZ6021" s="20"/>
      <c r="DA6021" s="20"/>
      <c r="DB6021" s="20"/>
      <c r="DC6021" s="20"/>
      <c r="DD6021" s="20"/>
      <c r="DE6021" s="20"/>
      <c r="DF6021" s="20"/>
      <c r="DG6021" s="20"/>
      <c r="DH6021" s="20"/>
      <c r="DI6021" s="20"/>
      <c r="DJ6021" s="20"/>
      <c r="DK6021" s="20"/>
      <c r="DL6021" s="20"/>
      <c r="DM6021" s="20"/>
      <c r="DN6021" s="20"/>
      <c r="DO6021" s="20"/>
      <c r="DP6021" s="20"/>
      <c r="DQ6021" s="20"/>
      <c r="DR6021" s="20"/>
      <c r="DS6021" s="20"/>
      <c r="DT6021" s="20"/>
      <c r="DU6021" s="20"/>
      <c r="DV6021" s="20"/>
      <c r="DW6021" s="20"/>
      <c r="DX6021" s="20"/>
      <c r="DY6021" s="20"/>
    </row>
    <row r="6022" spans="1:129" x14ac:dyDescent="0.15">
      <c r="A6022" s="61"/>
      <c r="B6022" s="331" t="s">
        <v>12482</v>
      </c>
      <c r="C6022" s="83"/>
      <c r="D6022" s="324" t="s">
        <v>38</v>
      </c>
      <c r="E6022" s="276" t="s">
        <v>12483</v>
      </c>
      <c r="F6022" s="276">
        <f t="shared" si="828"/>
        <v>1.13398716544</v>
      </c>
      <c r="G6022" s="276">
        <f t="shared" si="829"/>
        <v>0.64065983500000001</v>
      </c>
      <c r="H6022" s="276">
        <f t="shared" si="830"/>
        <v>5.8021228699999997E-2</v>
      </c>
      <c r="I6022" s="276">
        <f t="shared" si="831"/>
        <v>4.5445917400000002E-3</v>
      </c>
      <c r="J6022" s="276">
        <v>0.43076151000000001</v>
      </c>
      <c r="K6022" s="276">
        <v>5.4506787000000001E-2</v>
      </c>
      <c r="L6022" s="276">
        <v>1.3378711000000001E-3</v>
      </c>
      <c r="M6022" s="276">
        <v>2.5415037000000001E-2</v>
      </c>
      <c r="N6022" s="276">
        <v>1.2400848000000001E-2</v>
      </c>
      <c r="O6022" s="276">
        <v>0.60284395000000002</v>
      </c>
      <c r="P6022" s="276">
        <v>2.1765705999999998E-3</v>
      </c>
      <c r="Q6022" s="276">
        <v>9.5126284000000003E-4</v>
      </c>
      <c r="R6022" s="276">
        <v>0</v>
      </c>
      <c r="S6022" s="276">
        <v>0</v>
      </c>
      <c r="T6022" s="276">
        <v>0</v>
      </c>
      <c r="U6022" s="276">
        <v>3.5933289000000001E-3</v>
      </c>
      <c r="W6022" s="246">
        <f t="shared" si="827"/>
        <v>3.1908259999999999</v>
      </c>
      <c r="X6022" s="201">
        <v>13.376061999999999</v>
      </c>
      <c r="Y6022" s="201">
        <v>12.879846000000001</v>
      </c>
      <c r="Z6022" s="201">
        <v>0.17184890999999999</v>
      </c>
      <c r="AA6022" s="201">
        <v>4.0739621E-3</v>
      </c>
      <c r="AB6022" s="201">
        <v>0.25346099999999999</v>
      </c>
      <c r="AC6022" s="201">
        <v>1.5149602E-2</v>
      </c>
      <c r="AD6022" s="201">
        <v>5.1682532000000003E-2</v>
      </c>
      <c r="AE6022" s="76">
        <v>6.2094102999999999E-6</v>
      </c>
      <c r="AF6022" s="76">
        <v>1.2028014E-8</v>
      </c>
      <c r="AG6022" s="20">
        <v>4.6279082999999999E-2</v>
      </c>
      <c r="AH6022" s="85"/>
      <c r="AI6022" s="85"/>
      <c r="AJ6022" s="85"/>
      <c r="AK6022" s="85"/>
      <c r="AL6022" s="85"/>
      <c r="AM6022" s="85"/>
      <c r="AN6022" s="85"/>
      <c r="AS6022" s="20"/>
      <c r="AT6022" s="20"/>
      <c r="AU6022" s="20"/>
      <c r="AV6022" s="20"/>
      <c r="AW6022" s="20"/>
      <c r="AX6022" s="20"/>
      <c r="AY6022" s="20"/>
      <c r="AZ6022" s="20"/>
      <c r="BA6022" s="20"/>
      <c r="BB6022" s="20"/>
      <c r="BC6022" s="20"/>
      <c r="BD6022" s="20"/>
      <c r="BE6022" s="20"/>
      <c r="BF6022" s="20"/>
      <c r="BG6022" s="20"/>
      <c r="BH6022" s="20"/>
      <c r="BI6022" s="20"/>
      <c r="BJ6022" s="20"/>
      <c r="BK6022" s="20"/>
      <c r="BL6022" s="20"/>
      <c r="BM6022" s="20"/>
      <c r="BN6022" s="20"/>
      <c r="BO6022" s="20"/>
      <c r="BP6022" s="20"/>
      <c r="BQ6022" s="20"/>
      <c r="BR6022" s="20"/>
      <c r="BS6022" s="20"/>
      <c r="BT6022" s="20"/>
      <c r="BU6022" s="20"/>
      <c r="BV6022" s="20"/>
      <c r="BW6022" s="20"/>
      <c r="BX6022" s="20"/>
      <c r="BY6022" s="20"/>
      <c r="BZ6022" s="20"/>
      <c r="CA6022" s="20"/>
      <c r="CB6022" s="20"/>
      <c r="CC6022" s="20"/>
      <c r="CD6022" s="20"/>
      <c r="CE6022" s="20"/>
      <c r="CF6022" s="20"/>
      <c r="CG6022" s="20"/>
      <c r="CH6022" s="20"/>
      <c r="CI6022" s="20"/>
      <c r="CJ6022" s="20"/>
      <c r="CK6022" s="20"/>
      <c r="CL6022" s="20"/>
      <c r="CM6022" s="20"/>
      <c r="CN6022" s="20"/>
      <c r="CO6022" s="20"/>
      <c r="CP6022" s="20"/>
      <c r="CQ6022" s="20"/>
      <c r="CR6022" s="20"/>
      <c r="CS6022" s="20"/>
      <c r="CT6022" s="20"/>
      <c r="CU6022" s="20"/>
      <c r="CV6022" s="20"/>
      <c r="CW6022" s="20"/>
      <c r="CX6022" s="20"/>
      <c r="CY6022" s="20"/>
      <c r="CZ6022" s="20"/>
      <c r="DA6022" s="20"/>
      <c r="DB6022" s="20"/>
      <c r="DC6022" s="20"/>
      <c r="DD6022" s="20"/>
      <c r="DE6022" s="20"/>
      <c r="DF6022" s="20"/>
      <c r="DG6022" s="20"/>
      <c r="DH6022" s="20"/>
      <c r="DI6022" s="20"/>
      <c r="DJ6022" s="20"/>
      <c r="DK6022" s="20"/>
      <c r="DL6022" s="20"/>
      <c r="DM6022" s="20"/>
      <c r="DN6022" s="20"/>
      <c r="DO6022" s="20"/>
      <c r="DP6022" s="20"/>
      <c r="DQ6022" s="20"/>
      <c r="DR6022" s="20"/>
      <c r="DS6022" s="20"/>
      <c r="DT6022" s="20"/>
      <c r="DU6022" s="20"/>
      <c r="DV6022" s="20"/>
      <c r="DW6022" s="20"/>
      <c r="DX6022" s="20"/>
      <c r="DY6022" s="20"/>
    </row>
    <row r="6023" spans="1:129" x14ac:dyDescent="0.15">
      <c r="A6023" s="61"/>
      <c r="B6023" s="331" t="s">
        <v>12484</v>
      </c>
      <c r="C6023" s="83"/>
      <c r="D6023" s="324" t="s">
        <v>38</v>
      </c>
      <c r="E6023" s="276" t="s">
        <v>12485</v>
      </c>
      <c r="F6023" s="276">
        <f t="shared" si="828"/>
        <v>1.2106309748999999</v>
      </c>
      <c r="G6023" s="276">
        <f t="shared" si="829"/>
        <v>0.65724441299999992</v>
      </c>
      <c r="H6023" s="276">
        <f t="shared" si="830"/>
        <v>7.8988305699999997E-2</v>
      </c>
      <c r="I6023" s="276">
        <f t="shared" si="831"/>
        <v>5.1477961999999997E-3</v>
      </c>
      <c r="J6023" s="276">
        <v>0.46925045999999998</v>
      </c>
      <c r="K6023" s="276">
        <v>7.3948157E-2</v>
      </c>
      <c r="L6023" s="276">
        <v>1.9296344999999999E-3</v>
      </c>
      <c r="M6023" s="276">
        <v>3.1906747999999999E-2</v>
      </c>
      <c r="N6023" s="276">
        <v>2.1948974999999999E-2</v>
      </c>
      <c r="O6023" s="276">
        <v>0.60338868999999995</v>
      </c>
      <c r="P6023" s="276">
        <v>3.1105142000000001E-3</v>
      </c>
      <c r="Q6023" s="276">
        <v>1.0172441000000001E-3</v>
      </c>
      <c r="R6023" s="276">
        <v>0</v>
      </c>
      <c r="S6023" s="276">
        <v>0</v>
      </c>
      <c r="T6023" s="276">
        <v>0</v>
      </c>
      <c r="U6023" s="276">
        <v>4.1305520999999996E-3</v>
      </c>
      <c r="W6023" s="246">
        <f t="shared" si="827"/>
        <v>3.4759293333333328</v>
      </c>
      <c r="X6023" s="201">
        <v>15.162879</v>
      </c>
      <c r="Y6023" s="201">
        <v>14.314622999999999</v>
      </c>
      <c r="Z6023" s="201">
        <v>0.11986993999999999</v>
      </c>
      <c r="AA6023" s="201">
        <v>2.5905767999999998E-4</v>
      </c>
      <c r="AB6023" s="201">
        <v>0.65449172</v>
      </c>
      <c r="AC6023" s="201">
        <v>9.6152362999999998E-3</v>
      </c>
      <c r="AD6023" s="201">
        <v>6.4019962999999999E-2</v>
      </c>
      <c r="AE6023" s="76">
        <v>6.9870275000000004E-6</v>
      </c>
      <c r="AF6023" s="76">
        <v>1.3615719000000001E-8</v>
      </c>
      <c r="AG6023" s="20">
        <v>4.6742860999999997E-2</v>
      </c>
      <c r="AH6023" s="85"/>
      <c r="AI6023" s="85"/>
      <c r="AJ6023" s="85"/>
      <c r="AK6023" s="85"/>
      <c r="AL6023" s="85"/>
      <c r="AM6023" s="85"/>
      <c r="AN6023" s="85"/>
      <c r="AS6023" s="20"/>
      <c r="AT6023" s="20"/>
      <c r="AU6023" s="20"/>
      <c r="AV6023" s="20"/>
      <c r="AW6023" s="20"/>
      <c r="AX6023" s="20"/>
      <c r="AY6023" s="20"/>
      <c r="AZ6023" s="20"/>
      <c r="BA6023" s="20"/>
      <c r="BB6023" s="20"/>
      <c r="BC6023" s="20"/>
      <c r="BD6023" s="20"/>
      <c r="BE6023" s="20"/>
      <c r="BF6023" s="20"/>
      <c r="BG6023" s="20"/>
      <c r="BH6023" s="20"/>
      <c r="BI6023" s="20"/>
      <c r="BJ6023" s="20"/>
      <c r="BK6023" s="20"/>
      <c r="BL6023" s="20"/>
      <c r="BM6023" s="20"/>
      <c r="BN6023" s="20"/>
      <c r="BO6023" s="20"/>
      <c r="BP6023" s="20"/>
      <c r="BQ6023" s="20"/>
      <c r="BR6023" s="20"/>
      <c r="BS6023" s="20"/>
      <c r="BT6023" s="20"/>
      <c r="BU6023" s="20"/>
      <c r="BV6023" s="20"/>
      <c r="BW6023" s="20"/>
      <c r="BX6023" s="20"/>
      <c r="BY6023" s="20"/>
      <c r="BZ6023" s="20"/>
      <c r="CA6023" s="20"/>
      <c r="CB6023" s="20"/>
      <c r="CC6023" s="20"/>
      <c r="CD6023" s="20"/>
      <c r="CE6023" s="20"/>
      <c r="CF6023" s="20"/>
      <c r="CG6023" s="20"/>
      <c r="CH6023" s="20"/>
      <c r="CI6023" s="20"/>
      <c r="CJ6023" s="20"/>
      <c r="CK6023" s="20"/>
      <c r="CL6023" s="20"/>
      <c r="CM6023" s="20"/>
      <c r="CN6023" s="20"/>
      <c r="CO6023" s="20"/>
      <c r="CP6023" s="20"/>
      <c r="CQ6023" s="20"/>
      <c r="CR6023" s="20"/>
      <c r="CS6023" s="20"/>
      <c r="CT6023" s="20"/>
      <c r="CU6023" s="20"/>
      <c r="CV6023" s="20"/>
      <c r="CW6023" s="20"/>
      <c r="CX6023" s="20"/>
      <c r="CY6023" s="20"/>
      <c r="CZ6023" s="20"/>
      <c r="DA6023" s="20"/>
      <c r="DB6023" s="20"/>
      <c r="DC6023" s="20"/>
      <c r="DD6023" s="20"/>
      <c r="DE6023" s="20"/>
      <c r="DF6023" s="20"/>
      <c r="DG6023" s="20"/>
      <c r="DH6023" s="20"/>
      <c r="DI6023" s="20"/>
      <c r="DJ6023" s="20"/>
      <c r="DK6023" s="20"/>
      <c r="DL6023" s="20"/>
      <c r="DM6023" s="20"/>
      <c r="DN6023" s="20"/>
      <c r="DO6023" s="20"/>
      <c r="DP6023" s="20"/>
      <c r="DQ6023" s="20"/>
      <c r="DR6023" s="20"/>
      <c r="DS6023" s="20"/>
      <c r="DT6023" s="20"/>
      <c r="DU6023" s="20"/>
      <c r="DV6023" s="20"/>
      <c r="DW6023" s="20"/>
      <c r="DX6023" s="20"/>
      <c r="DY6023" s="20"/>
    </row>
    <row r="6024" spans="1:129" x14ac:dyDescent="0.15">
      <c r="A6024" s="61"/>
      <c r="B6024" s="331" t="s">
        <v>12486</v>
      </c>
      <c r="C6024" s="83"/>
      <c r="D6024" s="324" t="s">
        <v>38</v>
      </c>
      <c r="E6024" s="276" t="s">
        <v>12487</v>
      </c>
      <c r="F6024" s="276">
        <f t="shared" si="828"/>
        <v>0.45452345922999993</v>
      </c>
      <c r="G6024" s="276">
        <f t="shared" si="829"/>
        <v>0.26470741072999998</v>
      </c>
      <c r="H6024" s="276">
        <f t="shared" si="830"/>
        <v>9.8340802100000003E-3</v>
      </c>
      <c r="I6024" s="276">
        <f t="shared" si="831"/>
        <v>8.3124829000000007E-4</v>
      </c>
      <c r="J6024" s="276">
        <v>0.17915072000000001</v>
      </c>
      <c r="K6024" s="276">
        <v>9.0123148000000007E-3</v>
      </c>
      <c r="L6024" s="276">
        <v>5.2844081000000005E-4</v>
      </c>
      <c r="M6024" s="276">
        <v>5.5618463000000002E-4</v>
      </c>
      <c r="N6024" s="276">
        <v>5.1431660999999998E-3</v>
      </c>
      <c r="O6024" s="276">
        <v>0.25900805999999998</v>
      </c>
      <c r="P6024" s="276">
        <v>2.9332460000000001E-4</v>
      </c>
      <c r="Q6024" s="276">
        <v>5.7849804000000005E-4</v>
      </c>
      <c r="R6024" s="276">
        <v>0</v>
      </c>
      <c r="S6024" s="276">
        <v>0</v>
      </c>
      <c r="T6024" s="276">
        <v>0</v>
      </c>
      <c r="U6024" s="276">
        <v>2.5275025000000002E-4</v>
      </c>
      <c r="W6024" s="246">
        <f t="shared" si="827"/>
        <v>1.3270423703703704</v>
      </c>
      <c r="X6024" s="201">
        <v>6.9274706000000004</v>
      </c>
      <c r="Y6024" s="201">
        <v>5.5403503000000001</v>
      </c>
      <c r="Z6024" s="201">
        <v>0.28740285999999998</v>
      </c>
      <c r="AA6024" s="201">
        <v>3.9593214999999999E-4</v>
      </c>
      <c r="AB6024" s="201">
        <v>0.98765886000000003</v>
      </c>
      <c r="AC6024" s="201">
        <v>4.3202756000000002E-2</v>
      </c>
      <c r="AD6024" s="201">
        <v>6.8459942999999995E-2</v>
      </c>
      <c r="AE6024" s="76">
        <v>2.3824783000000001E-6</v>
      </c>
      <c r="AF6024" s="76">
        <v>4.8989634999999997E-9</v>
      </c>
      <c r="AG6024" s="20">
        <v>5.3248721999999998E-2</v>
      </c>
      <c r="AH6024" s="85"/>
      <c r="AI6024" s="85"/>
      <c r="AJ6024" s="85"/>
      <c r="AK6024" s="85"/>
      <c r="AL6024" s="85"/>
      <c r="AM6024" s="85"/>
      <c r="AN6024" s="85"/>
      <c r="AS6024" s="20"/>
      <c r="AT6024" s="20"/>
      <c r="AU6024" s="20"/>
      <c r="AV6024" s="20"/>
      <c r="AW6024" s="20"/>
      <c r="AX6024" s="20"/>
      <c r="AY6024" s="20"/>
      <c r="AZ6024" s="20"/>
      <c r="BA6024" s="20"/>
      <c r="BB6024" s="20"/>
      <c r="BC6024" s="20"/>
      <c r="BD6024" s="20"/>
      <c r="BE6024" s="20"/>
      <c r="BF6024" s="20"/>
      <c r="BG6024" s="20"/>
      <c r="BH6024" s="20"/>
      <c r="BI6024" s="20"/>
      <c r="BJ6024" s="20"/>
      <c r="BK6024" s="20"/>
      <c r="BL6024" s="20"/>
      <c r="BM6024" s="20"/>
      <c r="BN6024" s="20"/>
      <c r="BO6024" s="20"/>
      <c r="BP6024" s="20"/>
      <c r="BQ6024" s="20"/>
      <c r="BR6024" s="20"/>
      <c r="BS6024" s="20"/>
      <c r="BT6024" s="20"/>
      <c r="BU6024" s="20"/>
      <c r="BV6024" s="20"/>
      <c r="BW6024" s="20"/>
      <c r="BX6024" s="20"/>
      <c r="BY6024" s="20"/>
      <c r="BZ6024" s="20"/>
      <c r="CA6024" s="20"/>
      <c r="CB6024" s="20"/>
      <c r="CC6024" s="20"/>
      <c r="CD6024" s="20"/>
      <c r="CE6024" s="20"/>
      <c r="CF6024" s="20"/>
      <c r="CG6024" s="20"/>
      <c r="CH6024" s="20"/>
      <c r="CI6024" s="20"/>
      <c r="CJ6024" s="20"/>
      <c r="CK6024" s="20"/>
      <c r="CL6024" s="20"/>
      <c r="CM6024" s="20"/>
      <c r="CN6024" s="20"/>
      <c r="CO6024" s="20"/>
      <c r="CP6024" s="20"/>
      <c r="CQ6024" s="20"/>
      <c r="CR6024" s="20"/>
      <c r="CS6024" s="20"/>
      <c r="CT6024" s="20"/>
      <c r="CU6024" s="20"/>
      <c r="CV6024" s="20"/>
      <c r="CW6024" s="20"/>
      <c r="CX6024" s="20"/>
      <c r="CY6024" s="20"/>
      <c r="CZ6024" s="20"/>
      <c r="DA6024" s="20"/>
      <c r="DB6024" s="20"/>
      <c r="DC6024" s="20"/>
      <c r="DD6024" s="20"/>
      <c r="DE6024" s="20"/>
      <c r="DF6024" s="20"/>
      <c r="DG6024" s="20"/>
      <c r="DH6024" s="20"/>
      <c r="DI6024" s="20"/>
      <c r="DJ6024" s="20"/>
      <c r="DK6024" s="20"/>
      <c r="DL6024" s="20"/>
      <c r="DM6024" s="20"/>
      <c r="DN6024" s="20"/>
      <c r="DO6024" s="20"/>
      <c r="DP6024" s="20"/>
      <c r="DQ6024" s="20"/>
      <c r="DR6024" s="20"/>
      <c r="DS6024" s="20"/>
      <c r="DT6024" s="20"/>
      <c r="DU6024" s="20"/>
      <c r="DV6024" s="20"/>
      <c r="DW6024" s="20"/>
      <c r="DX6024" s="20"/>
      <c r="DY6024" s="20"/>
    </row>
    <row r="6025" spans="1:129" x14ac:dyDescent="0.15">
      <c r="A6025" s="61"/>
      <c r="B6025" s="331" t="s">
        <v>12488</v>
      </c>
      <c r="C6025" s="83"/>
      <c r="D6025" s="324" t="s">
        <v>38</v>
      </c>
      <c r="E6025" s="276" t="s">
        <v>12489</v>
      </c>
      <c r="F6025" s="276">
        <f t="shared" si="828"/>
        <v>0.17392160193</v>
      </c>
      <c r="G6025" s="276">
        <f t="shared" si="829"/>
        <v>8.4529610199999994E-2</v>
      </c>
      <c r="H6025" s="276">
        <f t="shared" si="830"/>
        <v>4.3814335100000002E-3</v>
      </c>
      <c r="I6025" s="276">
        <f t="shared" si="831"/>
        <v>5.5667422000000005E-4</v>
      </c>
      <c r="J6025" s="276">
        <v>8.4453884000000007E-2</v>
      </c>
      <c r="K6025" s="276">
        <v>4.0577927E-3</v>
      </c>
      <c r="L6025" s="276">
        <v>1.75601E-4</v>
      </c>
      <c r="M6025" s="276">
        <v>1.4264524000000001E-3</v>
      </c>
      <c r="N6025" s="276">
        <v>1.3923258000000001E-3</v>
      </c>
      <c r="O6025" s="276">
        <v>8.1710831999999997E-2</v>
      </c>
      <c r="P6025" s="276">
        <v>1.4803981E-4</v>
      </c>
      <c r="Q6025" s="276">
        <v>1.7132319E-4</v>
      </c>
      <c r="R6025" s="276">
        <v>0</v>
      </c>
      <c r="S6025" s="276">
        <v>0</v>
      </c>
      <c r="T6025" s="276">
        <v>0</v>
      </c>
      <c r="U6025" s="276">
        <v>3.8535103000000002E-4</v>
      </c>
      <c r="W6025" s="246">
        <f t="shared" si="827"/>
        <v>0.62558432592592594</v>
      </c>
      <c r="X6025" s="201">
        <v>0.94823276999999995</v>
      </c>
      <c r="Y6025" s="201">
        <v>0.89823370999999996</v>
      </c>
      <c r="Z6025" s="201">
        <v>1.2616265E-2</v>
      </c>
      <c r="AA6025" s="201">
        <v>5.0852956000000002E-5</v>
      </c>
      <c r="AB6025" s="201">
        <v>3.0671694999999999E-2</v>
      </c>
      <c r="AC6025" s="201">
        <v>8.8866629999999997E-4</v>
      </c>
      <c r="AD6025" s="201">
        <v>5.7715861999999996E-3</v>
      </c>
      <c r="AE6025" s="76">
        <v>9.8955547000000006E-7</v>
      </c>
      <c r="AF6025" s="76">
        <v>2.2155991999999998E-9</v>
      </c>
      <c r="AG6025" s="20">
        <v>4.4044395000000002E-3</v>
      </c>
      <c r="AH6025" s="85"/>
      <c r="AI6025" s="85"/>
      <c r="AJ6025" s="85"/>
      <c r="AK6025" s="85"/>
      <c r="AL6025" s="85"/>
      <c r="AM6025" s="85"/>
      <c r="AN6025" s="85"/>
      <c r="AS6025" s="20"/>
      <c r="AT6025" s="20"/>
      <c r="AU6025" s="20"/>
      <c r="AV6025" s="20"/>
      <c r="AW6025" s="20"/>
      <c r="AX6025" s="20"/>
      <c r="AY6025" s="20"/>
      <c r="AZ6025" s="20"/>
      <c r="BA6025" s="20"/>
      <c r="BB6025" s="20"/>
      <c r="BC6025" s="20"/>
      <c r="BD6025" s="20"/>
      <c r="BE6025" s="20"/>
      <c r="BF6025" s="20"/>
      <c r="BG6025" s="20"/>
      <c r="BH6025" s="20"/>
      <c r="BI6025" s="20"/>
      <c r="BJ6025" s="20"/>
      <c r="BK6025" s="20"/>
      <c r="BL6025" s="20"/>
      <c r="BM6025" s="20"/>
      <c r="BN6025" s="20"/>
      <c r="BO6025" s="20"/>
      <c r="BP6025" s="20"/>
      <c r="BQ6025" s="20"/>
      <c r="BR6025" s="20"/>
      <c r="BS6025" s="20"/>
      <c r="BT6025" s="20"/>
      <c r="BU6025" s="20"/>
      <c r="BV6025" s="20"/>
      <c r="BW6025" s="20"/>
      <c r="BX6025" s="20"/>
      <c r="BY6025" s="20"/>
      <c r="BZ6025" s="20"/>
      <c r="CA6025" s="20"/>
      <c r="CB6025" s="20"/>
      <c r="CC6025" s="20"/>
      <c r="CD6025" s="20"/>
      <c r="CE6025" s="20"/>
      <c r="CF6025" s="20"/>
      <c r="CG6025" s="20"/>
      <c r="CH6025" s="20"/>
      <c r="CI6025" s="20"/>
      <c r="CJ6025" s="20"/>
      <c r="CK6025" s="20"/>
      <c r="CL6025" s="20"/>
      <c r="CM6025" s="20"/>
      <c r="CN6025" s="20"/>
      <c r="CO6025" s="20"/>
      <c r="CP6025" s="20"/>
      <c r="CQ6025" s="20"/>
      <c r="CR6025" s="20"/>
      <c r="CS6025" s="20"/>
      <c r="CT6025" s="20"/>
      <c r="CU6025" s="20"/>
      <c r="CV6025" s="20"/>
      <c r="CW6025" s="20"/>
      <c r="CX6025" s="20"/>
      <c r="CY6025" s="20"/>
      <c r="CZ6025" s="20"/>
      <c r="DA6025" s="20"/>
      <c r="DB6025" s="20"/>
      <c r="DC6025" s="20"/>
      <c r="DD6025" s="20"/>
      <c r="DE6025" s="20"/>
      <c r="DF6025" s="20"/>
      <c r="DG6025" s="20"/>
      <c r="DH6025" s="20"/>
      <c r="DI6025" s="20"/>
      <c r="DJ6025" s="20"/>
      <c r="DK6025" s="20"/>
      <c r="DL6025" s="20"/>
      <c r="DM6025" s="20"/>
      <c r="DN6025" s="20"/>
      <c r="DO6025" s="20"/>
      <c r="DP6025" s="20"/>
      <c r="DQ6025" s="20"/>
      <c r="DR6025" s="20"/>
      <c r="DS6025" s="20"/>
      <c r="DT6025" s="20"/>
      <c r="DU6025" s="20"/>
      <c r="DV6025" s="20"/>
      <c r="DW6025" s="20"/>
      <c r="DX6025" s="20"/>
      <c r="DY6025" s="20"/>
    </row>
    <row r="6026" spans="1:129" x14ac:dyDescent="0.15">
      <c r="A6026" s="61"/>
      <c r="B6026" s="67" t="s">
        <v>12490</v>
      </c>
      <c r="C6026" s="83" t="s">
        <v>12491</v>
      </c>
      <c r="D6026" s="324"/>
      <c r="E6026" s="276"/>
      <c r="F6026" s="276">
        <f t="shared" si="828"/>
        <v>0</v>
      </c>
      <c r="G6026" s="276">
        <f t="shared" si="829"/>
        <v>0</v>
      </c>
      <c r="H6026" s="276">
        <f t="shared" si="830"/>
        <v>0</v>
      </c>
      <c r="I6026" s="276">
        <f t="shared" si="831"/>
        <v>0</v>
      </c>
      <c r="J6026" s="276"/>
      <c r="K6026" s="276"/>
      <c r="L6026" s="276"/>
      <c r="M6026" s="276"/>
      <c r="N6026" s="276"/>
      <c r="O6026" s="276"/>
      <c r="P6026" s="276"/>
      <c r="Q6026" s="276"/>
      <c r="R6026" s="276"/>
      <c r="S6026" s="276"/>
      <c r="T6026" s="276"/>
      <c r="U6026" s="276"/>
      <c r="X6026" s="80"/>
      <c r="Y6026" s="80"/>
      <c r="Z6026" s="80"/>
      <c r="AA6026" s="80"/>
      <c r="AB6026" s="80"/>
      <c r="AC6026" s="80"/>
      <c r="AD6026" s="80"/>
      <c r="AE6026" s="70"/>
      <c r="AF6026" s="70"/>
      <c r="AG6026" s="70"/>
      <c r="AH6026" s="85"/>
      <c r="AI6026" s="85"/>
      <c r="AJ6026" s="85"/>
      <c r="AK6026" s="85"/>
      <c r="AL6026" s="85"/>
      <c r="AM6026" s="85"/>
      <c r="AN6026" s="85"/>
      <c r="AS6026" s="20"/>
      <c r="AT6026" s="20"/>
      <c r="AU6026" s="20"/>
      <c r="AV6026" s="20"/>
      <c r="AW6026" s="20"/>
      <c r="AX6026" s="20"/>
      <c r="AY6026" s="20"/>
      <c r="AZ6026" s="20"/>
      <c r="BA6026" s="20"/>
      <c r="BB6026" s="20"/>
      <c r="BC6026" s="20"/>
      <c r="BD6026" s="20"/>
      <c r="BE6026" s="20"/>
      <c r="BF6026" s="20"/>
      <c r="BG6026" s="20"/>
      <c r="BH6026" s="20"/>
      <c r="BI6026" s="20"/>
      <c r="BJ6026" s="20"/>
      <c r="BK6026" s="20"/>
      <c r="BL6026" s="20"/>
      <c r="BM6026" s="20"/>
      <c r="BN6026" s="20"/>
      <c r="BO6026" s="20"/>
      <c r="BP6026" s="20"/>
      <c r="BQ6026" s="20"/>
      <c r="BR6026" s="20"/>
      <c r="BS6026" s="20"/>
      <c r="BT6026" s="20"/>
      <c r="BU6026" s="20"/>
      <c r="BV6026" s="20"/>
      <c r="BW6026" s="20"/>
      <c r="BX6026" s="20"/>
      <c r="BY6026" s="20"/>
      <c r="BZ6026" s="20"/>
      <c r="CA6026" s="20"/>
      <c r="CB6026" s="20"/>
      <c r="CC6026" s="20"/>
      <c r="CD6026" s="20"/>
      <c r="CE6026" s="20"/>
      <c r="CF6026" s="20"/>
      <c r="CG6026" s="20"/>
      <c r="CH6026" s="20"/>
      <c r="CI6026" s="20"/>
      <c r="CJ6026" s="20"/>
      <c r="CK6026" s="20"/>
      <c r="CL6026" s="20"/>
      <c r="CM6026" s="20"/>
      <c r="CN6026" s="20"/>
      <c r="CO6026" s="20"/>
      <c r="CP6026" s="20"/>
      <c r="CQ6026" s="20"/>
      <c r="CR6026" s="20"/>
      <c r="CS6026" s="20"/>
      <c r="CT6026" s="20"/>
      <c r="CU6026" s="20"/>
      <c r="CV6026" s="20"/>
      <c r="CW6026" s="20"/>
      <c r="CX6026" s="20"/>
      <c r="CY6026" s="20"/>
      <c r="CZ6026" s="20"/>
      <c r="DA6026" s="20"/>
      <c r="DB6026" s="20"/>
      <c r="DC6026" s="20"/>
      <c r="DD6026" s="20"/>
      <c r="DE6026" s="20"/>
      <c r="DF6026" s="20"/>
      <c r="DG6026" s="20"/>
      <c r="DH6026" s="20"/>
      <c r="DI6026" s="20"/>
      <c r="DJ6026" s="20"/>
      <c r="DK6026" s="20"/>
      <c r="DL6026" s="20"/>
      <c r="DM6026" s="20"/>
      <c r="DN6026" s="20"/>
      <c r="DO6026" s="20"/>
      <c r="DP6026" s="20"/>
      <c r="DQ6026" s="20"/>
      <c r="DR6026" s="20"/>
      <c r="DS6026" s="20"/>
      <c r="DT6026" s="20"/>
      <c r="DU6026" s="20"/>
      <c r="DV6026" s="20"/>
      <c r="DW6026" s="20"/>
      <c r="DX6026" s="20"/>
      <c r="DY6026" s="20"/>
    </row>
    <row r="6027" spans="1:129" x14ac:dyDescent="0.15">
      <c r="A6027" s="61"/>
      <c r="B6027" s="331" t="s">
        <v>12492</v>
      </c>
      <c r="C6027" s="83"/>
      <c r="D6027" s="324" t="s">
        <v>38</v>
      </c>
      <c r="E6027" s="276" t="s">
        <v>12493</v>
      </c>
      <c r="F6027" s="276">
        <f t="shared" si="828"/>
        <v>9.1004532600000004E-3</v>
      </c>
      <c r="G6027" s="276">
        <f t="shared" si="829"/>
        <v>1.6132700199999999E-3</v>
      </c>
      <c r="H6027" s="276">
        <f t="shared" si="830"/>
        <v>3.01298135E-3</v>
      </c>
      <c r="I6027" s="276">
        <f t="shared" si="831"/>
        <v>1.0535925899999999E-3</v>
      </c>
      <c r="J6027" s="276">
        <v>3.4206092999999999E-3</v>
      </c>
      <c r="K6027" s="276">
        <v>2.5432914000000002E-3</v>
      </c>
      <c r="L6027" s="276">
        <v>2.7703811000000001E-4</v>
      </c>
      <c r="M6027" s="276">
        <v>1.1318988E-4</v>
      </c>
      <c r="N6027" s="276">
        <v>8.6700090999999998E-4</v>
      </c>
      <c r="O6027" s="276">
        <v>6.3307922999999999E-4</v>
      </c>
      <c r="P6027" s="276">
        <v>1.9265183999999999E-4</v>
      </c>
      <c r="Q6027" s="276">
        <v>2.6306366999999999E-4</v>
      </c>
      <c r="R6027" s="276">
        <v>0</v>
      </c>
      <c r="S6027" s="276">
        <v>0</v>
      </c>
      <c r="T6027" s="276">
        <v>0</v>
      </c>
      <c r="U6027" s="276">
        <v>7.9052891999999999E-4</v>
      </c>
      <c r="W6027" s="246">
        <f t="shared" ref="W6027:W6090" si="832">J6027/0.135</f>
        <v>2.5337846666666664E-2</v>
      </c>
      <c r="X6027" s="201">
        <v>1.9444286</v>
      </c>
      <c r="Y6027" s="201">
        <v>0.53477532000000005</v>
      </c>
      <c r="Z6027" s="201">
        <v>1.0598441000000001</v>
      </c>
      <c r="AA6027" s="201">
        <v>6.9268281000000004E-5</v>
      </c>
      <c r="AB6027" s="201">
        <v>0.12259071000000001</v>
      </c>
      <c r="AC6027" s="201">
        <v>9.2644463999999992E-3</v>
      </c>
      <c r="AD6027" s="201">
        <v>0.21788484</v>
      </c>
      <c r="AE6027" s="76">
        <v>7.9437657E-8</v>
      </c>
      <c r="AF6027" s="76">
        <v>2.7335165E-10</v>
      </c>
      <c r="AG6027" s="20">
        <v>4.1494812000000001E-3</v>
      </c>
      <c r="AH6027" s="85"/>
      <c r="AI6027" s="85"/>
      <c r="AJ6027" s="85"/>
      <c r="AK6027" s="85"/>
      <c r="AL6027" s="85"/>
      <c r="AM6027" s="85"/>
      <c r="AN6027" s="85"/>
      <c r="AS6027" s="20"/>
      <c r="AT6027" s="20"/>
      <c r="AU6027" s="20"/>
      <c r="AV6027" s="20"/>
      <c r="AW6027" s="20"/>
      <c r="AX6027" s="20"/>
      <c r="AY6027" s="20"/>
      <c r="AZ6027" s="20"/>
      <c r="BA6027" s="20"/>
      <c r="BB6027" s="20"/>
      <c r="BC6027" s="20"/>
      <c r="BD6027" s="20"/>
      <c r="BE6027" s="20"/>
      <c r="BF6027" s="20"/>
      <c r="BG6027" s="20"/>
      <c r="BH6027" s="20"/>
      <c r="BI6027" s="20"/>
      <c r="BJ6027" s="20"/>
      <c r="BK6027" s="20"/>
      <c r="BL6027" s="20"/>
      <c r="BM6027" s="20"/>
      <c r="BN6027" s="20"/>
      <c r="BO6027" s="20"/>
      <c r="BP6027" s="20"/>
      <c r="BQ6027" s="20"/>
      <c r="BR6027" s="20"/>
      <c r="BS6027" s="20"/>
      <c r="BT6027" s="20"/>
      <c r="BU6027" s="20"/>
      <c r="BV6027" s="20"/>
      <c r="BW6027" s="20"/>
      <c r="BX6027" s="20"/>
      <c r="BY6027" s="20"/>
      <c r="BZ6027" s="20"/>
      <c r="CA6027" s="20"/>
      <c r="CB6027" s="20"/>
      <c r="CC6027" s="20"/>
      <c r="CD6027" s="20"/>
      <c r="CE6027" s="20"/>
      <c r="CF6027" s="20"/>
      <c r="CG6027" s="20"/>
      <c r="CH6027" s="20"/>
      <c r="CI6027" s="20"/>
      <c r="CJ6027" s="20"/>
      <c r="CK6027" s="20"/>
      <c r="CL6027" s="20"/>
      <c r="CM6027" s="20"/>
      <c r="CN6027" s="20"/>
      <c r="CO6027" s="20"/>
      <c r="CP6027" s="20"/>
      <c r="CQ6027" s="20"/>
      <c r="CR6027" s="20"/>
      <c r="CS6027" s="20"/>
      <c r="CT6027" s="20"/>
      <c r="CU6027" s="20"/>
      <c r="CV6027" s="20"/>
      <c r="CW6027" s="20"/>
      <c r="CX6027" s="20"/>
      <c r="CY6027" s="20"/>
      <c r="CZ6027" s="20"/>
      <c r="DA6027" s="20"/>
      <c r="DB6027" s="20"/>
      <c r="DC6027" s="20"/>
      <c r="DD6027" s="20"/>
      <c r="DE6027" s="20"/>
      <c r="DF6027" s="20"/>
      <c r="DG6027" s="20"/>
      <c r="DH6027" s="20"/>
      <c r="DI6027" s="20"/>
      <c r="DJ6027" s="20"/>
      <c r="DK6027" s="20"/>
      <c r="DL6027" s="20"/>
      <c r="DM6027" s="20"/>
      <c r="DN6027" s="20"/>
      <c r="DO6027" s="20"/>
      <c r="DP6027" s="20"/>
      <c r="DQ6027" s="20"/>
      <c r="DR6027" s="20"/>
      <c r="DS6027" s="20"/>
      <c r="DT6027" s="20"/>
      <c r="DU6027" s="20"/>
      <c r="DV6027" s="20"/>
      <c r="DW6027" s="20"/>
      <c r="DX6027" s="20"/>
      <c r="DY6027" s="20"/>
    </row>
    <row r="6028" spans="1:129" x14ac:dyDescent="0.15">
      <c r="A6028" s="61"/>
      <c r="B6028" s="331" t="s">
        <v>12494</v>
      </c>
      <c r="C6028" s="83"/>
      <c r="D6028" s="324" t="s">
        <v>38</v>
      </c>
      <c r="E6028" s="276" t="s">
        <v>12495</v>
      </c>
      <c r="F6028" s="276">
        <f t="shared" si="828"/>
        <v>6.5630420150000002E-3</v>
      </c>
      <c r="G6028" s="276">
        <f t="shared" si="829"/>
        <v>1.4674460350000001E-3</v>
      </c>
      <c r="H6028" s="276">
        <f t="shared" si="830"/>
        <v>1.6991705E-3</v>
      </c>
      <c r="I6028" s="276">
        <f t="shared" si="831"/>
        <v>5.0003967999999997E-4</v>
      </c>
      <c r="J6028" s="276">
        <v>2.8963857999999999E-3</v>
      </c>
      <c r="K6028" s="276">
        <v>1.4146497E-3</v>
      </c>
      <c r="L6028" s="276">
        <v>1.1949509E-4</v>
      </c>
      <c r="M6028" s="276">
        <v>6.5385294999999999E-5</v>
      </c>
      <c r="N6028" s="276">
        <v>9.9512116000000008E-4</v>
      </c>
      <c r="O6028" s="276">
        <v>4.0693958E-4</v>
      </c>
      <c r="P6028" s="276">
        <v>1.6502571E-4</v>
      </c>
      <c r="Q6028" s="276">
        <v>2.3087612000000001E-4</v>
      </c>
      <c r="R6028" s="276">
        <v>0</v>
      </c>
      <c r="S6028" s="276">
        <v>0</v>
      </c>
      <c r="T6028" s="276">
        <v>0</v>
      </c>
      <c r="U6028" s="276">
        <v>2.6916355999999998E-4</v>
      </c>
      <c r="W6028" s="246">
        <f t="shared" si="832"/>
        <v>2.1454709629629629E-2</v>
      </c>
      <c r="X6028" s="201">
        <v>0.54366404000000002</v>
      </c>
      <c r="Y6028" s="201">
        <v>0.51953731999999997</v>
      </c>
      <c r="Z6028" s="201">
        <v>1.1609169000000001E-2</v>
      </c>
      <c r="AA6028" s="201">
        <v>1.6559352000000001E-5</v>
      </c>
      <c r="AB6028" s="201">
        <v>7.5685643000000004E-3</v>
      </c>
      <c r="AC6028" s="201">
        <v>5.3127828000000001E-4</v>
      </c>
      <c r="AD6028" s="201">
        <v>4.4011520000000002E-3</v>
      </c>
      <c r="AE6028" s="76">
        <v>7.0468878000000001E-8</v>
      </c>
      <c r="AF6028" s="76">
        <v>1.6131515999999999E-10</v>
      </c>
      <c r="AG6028" s="20">
        <v>4.7023135999999998E-3</v>
      </c>
      <c r="AH6028" s="85"/>
      <c r="AI6028" s="85"/>
      <c r="AJ6028" s="85"/>
      <c r="AK6028" s="85"/>
      <c r="AL6028" s="85"/>
      <c r="AM6028" s="85"/>
      <c r="AN6028" s="85"/>
      <c r="AS6028" s="20"/>
      <c r="AT6028" s="20"/>
      <c r="AU6028" s="20"/>
      <c r="AV6028" s="20"/>
      <c r="AW6028" s="20"/>
      <c r="AX6028" s="20"/>
      <c r="AY6028" s="20"/>
      <c r="AZ6028" s="20"/>
      <c r="BA6028" s="20"/>
      <c r="BB6028" s="20"/>
      <c r="BC6028" s="20"/>
      <c r="BD6028" s="20"/>
      <c r="BE6028" s="20"/>
      <c r="BF6028" s="20"/>
      <c r="BG6028" s="20"/>
      <c r="BH6028" s="20"/>
      <c r="BI6028" s="20"/>
      <c r="BJ6028" s="20"/>
      <c r="BK6028" s="20"/>
      <c r="BL6028" s="20"/>
      <c r="BM6028" s="20"/>
      <c r="BN6028" s="20"/>
      <c r="BO6028" s="20"/>
      <c r="BP6028" s="20"/>
      <c r="BQ6028" s="20"/>
      <c r="BR6028" s="20"/>
      <c r="BS6028" s="20"/>
      <c r="BT6028" s="20"/>
      <c r="BU6028" s="20"/>
      <c r="BV6028" s="20"/>
      <c r="BW6028" s="20"/>
      <c r="BX6028" s="20"/>
      <c r="BY6028" s="20"/>
      <c r="BZ6028" s="20"/>
      <c r="CA6028" s="20"/>
      <c r="CB6028" s="20"/>
      <c r="CC6028" s="20"/>
      <c r="CD6028" s="20"/>
      <c r="CE6028" s="20"/>
      <c r="CF6028" s="20"/>
      <c r="CG6028" s="20"/>
      <c r="CH6028" s="20"/>
      <c r="CI6028" s="20"/>
      <c r="CJ6028" s="20"/>
      <c r="CK6028" s="20"/>
      <c r="CL6028" s="20"/>
      <c r="CM6028" s="20"/>
      <c r="CN6028" s="20"/>
      <c r="CO6028" s="20"/>
      <c r="CP6028" s="20"/>
      <c r="CQ6028" s="20"/>
      <c r="CR6028" s="20"/>
      <c r="CS6028" s="20"/>
      <c r="CT6028" s="20"/>
      <c r="CU6028" s="20"/>
      <c r="CV6028" s="20"/>
      <c r="CW6028" s="20"/>
      <c r="CX6028" s="20"/>
      <c r="CY6028" s="20"/>
      <c r="CZ6028" s="20"/>
      <c r="DA6028" s="20"/>
      <c r="DB6028" s="20"/>
      <c r="DC6028" s="20"/>
      <c r="DD6028" s="20"/>
      <c r="DE6028" s="20"/>
      <c r="DF6028" s="20"/>
      <c r="DG6028" s="20"/>
      <c r="DH6028" s="20"/>
      <c r="DI6028" s="20"/>
      <c r="DJ6028" s="20"/>
      <c r="DK6028" s="20"/>
      <c r="DL6028" s="20"/>
      <c r="DM6028" s="20"/>
      <c r="DN6028" s="20"/>
      <c r="DO6028" s="20"/>
      <c r="DP6028" s="20"/>
      <c r="DQ6028" s="20"/>
      <c r="DR6028" s="20"/>
      <c r="DS6028" s="20"/>
      <c r="DT6028" s="20"/>
      <c r="DU6028" s="20"/>
      <c r="DV6028" s="20"/>
      <c r="DW6028" s="20"/>
      <c r="DX6028" s="20"/>
      <c r="DY6028" s="20"/>
    </row>
    <row r="6029" spans="1:129" x14ac:dyDescent="0.15">
      <c r="A6029" s="61"/>
      <c r="B6029" s="331" t="s">
        <v>12496</v>
      </c>
      <c r="C6029" s="83"/>
      <c r="D6029" s="324" t="s">
        <v>38</v>
      </c>
      <c r="E6029" s="276" t="s">
        <v>12497</v>
      </c>
      <c r="F6029" s="276">
        <f t="shared" si="828"/>
        <v>8.8362727309999993E-3</v>
      </c>
      <c r="G6029" s="276">
        <f t="shared" si="829"/>
        <v>1.6622416000000001E-3</v>
      </c>
      <c r="H6029" s="276">
        <f t="shared" si="830"/>
        <v>2.8668786910000001E-3</v>
      </c>
      <c r="I6029" s="276">
        <f t="shared" si="831"/>
        <v>1.0484927399999999E-3</v>
      </c>
      <c r="J6029" s="276">
        <v>3.2586596999999999E-3</v>
      </c>
      <c r="K6029" s="276">
        <v>2.4587097000000001E-3</v>
      </c>
      <c r="L6029" s="276">
        <v>3.1181315999999999E-4</v>
      </c>
      <c r="M6029" s="276">
        <v>1.1061135E-4</v>
      </c>
      <c r="N6029" s="276">
        <v>8.2158841000000004E-4</v>
      </c>
      <c r="O6029" s="276">
        <v>7.3004183999999996E-4</v>
      </c>
      <c r="P6029" s="276">
        <v>9.6355830999999995E-5</v>
      </c>
      <c r="Q6029" s="276">
        <v>2.5929217999999998E-4</v>
      </c>
      <c r="R6029" s="276">
        <v>0</v>
      </c>
      <c r="S6029" s="276">
        <v>0</v>
      </c>
      <c r="T6029" s="276">
        <v>0</v>
      </c>
      <c r="U6029" s="276">
        <v>7.8920056000000003E-4</v>
      </c>
      <c r="W6029" s="246">
        <f t="shared" si="832"/>
        <v>2.4138219999999998E-2</v>
      </c>
      <c r="X6029" s="201">
        <v>1.8965023000000001</v>
      </c>
      <c r="Y6029" s="201">
        <v>0.48721729000000003</v>
      </c>
      <c r="Z6029" s="201">
        <v>1.0597734000000001</v>
      </c>
      <c r="AA6029" s="201">
        <v>6.8839588000000005E-5</v>
      </c>
      <c r="AB6029" s="201">
        <v>0.12237263</v>
      </c>
      <c r="AC6029" s="201">
        <v>9.2481470999999996E-3</v>
      </c>
      <c r="AD6029" s="201">
        <v>0.21782198999999999</v>
      </c>
      <c r="AE6029" s="76">
        <v>5.6242972999999997E-8</v>
      </c>
      <c r="AF6029" s="76">
        <v>2.5921620999999998E-10</v>
      </c>
      <c r="AG6029" s="20">
        <v>3.6962967000000002E-3</v>
      </c>
      <c r="AH6029" s="85"/>
      <c r="AI6029" s="85"/>
      <c r="AJ6029" s="85"/>
      <c r="AK6029" s="85"/>
      <c r="AL6029" s="85"/>
      <c r="AM6029" s="85"/>
      <c r="AN6029" s="85"/>
      <c r="AS6029" s="20"/>
      <c r="AT6029" s="20"/>
      <c r="AU6029" s="20"/>
      <c r="AV6029" s="20"/>
      <c r="AW6029" s="20"/>
      <c r="AX6029" s="20"/>
      <c r="AY6029" s="20"/>
      <c r="AZ6029" s="20"/>
      <c r="BA6029" s="20"/>
      <c r="BB6029" s="20"/>
      <c r="BC6029" s="20"/>
      <c r="BD6029" s="20"/>
      <c r="BE6029" s="20"/>
      <c r="BF6029" s="20"/>
      <c r="BG6029" s="20"/>
      <c r="BH6029" s="20"/>
      <c r="BI6029" s="20"/>
      <c r="BJ6029" s="20"/>
      <c r="BK6029" s="20"/>
      <c r="BL6029" s="20"/>
      <c r="BM6029" s="20"/>
      <c r="BN6029" s="20"/>
      <c r="BO6029" s="20"/>
      <c r="BP6029" s="20"/>
      <c r="BQ6029" s="20"/>
      <c r="BR6029" s="20"/>
      <c r="BS6029" s="20"/>
      <c r="BT6029" s="20"/>
      <c r="BU6029" s="20"/>
      <c r="BV6029" s="20"/>
      <c r="BW6029" s="20"/>
      <c r="BX6029" s="20"/>
      <c r="BY6029" s="20"/>
      <c r="BZ6029" s="20"/>
      <c r="CA6029" s="20"/>
      <c r="CB6029" s="20"/>
      <c r="CC6029" s="20"/>
      <c r="CD6029" s="20"/>
      <c r="CE6029" s="20"/>
      <c r="CF6029" s="20"/>
      <c r="CG6029" s="20"/>
      <c r="CH6029" s="20"/>
      <c r="CI6029" s="20"/>
      <c r="CJ6029" s="20"/>
      <c r="CK6029" s="20"/>
      <c r="CL6029" s="20"/>
      <c r="CM6029" s="20"/>
      <c r="CN6029" s="20"/>
      <c r="CO6029" s="20"/>
      <c r="CP6029" s="20"/>
      <c r="CQ6029" s="20"/>
      <c r="CR6029" s="20"/>
      <c r="CS6029" s="20"/>
      <c r="CT6029" s="20"/>
      <c r="CU6029" s="20"/>
      <c r="CV6029" s="20"/>
      <c r="CW6029" s="20"/>
      <c r="CX6029" s="20"/>
      <c r="CY6029" s="20"/>
      <c r="CZ6029" s="20"/>
      <c r="DA6029" s="20"/>
      <c r="DB6029" s="20"/>
      <c r="DC6029" s="20"/>
      <c r="DD6029" s="20"/>
      <c r="DE6029" s="20"/>
      <c r="DF6029" s="20"/>
      <c r="DG6029" s="20"/>
      <c r="DH6029" s="20"/>
      <c r="DI6029" s="20"/>
      <c r="DJ6029" s="20"/>
      <c r="DK6029" s="20"/>
      <c r="DL6029" s="20"/>
      <c r="DM6029" s="20"/>
      <c r="DN6029" s="20"/>
      <c r="DO6029" s="20"/>
      <c r="DP6029" s="20"/>
      <c r="DQ6029" s="20"/>
      <c r="DR6029" s="20"/>
      <c r="DS6029" s="20"/>
      <c r="DT6029" s="20"/>
      <c r="DU6029" s="20"/>
      <c r="DV6029" s="20"/>
      <c r="DW6029" s="20"/>
      <c r="DX6029" s="20"/>
      <c r="DY6029" s="20"/>
    </row>
    <row r="6030" spans="1:129" x14ac:dyDescent="0.15">
      <c r="A6030" s="61"/>
      <c r="B6030" s="331" t="s">
        <v>12498</v>
      </c>
      <c r="C6030" s="83"/>
      <c r="D6030" s="324" t="s">
        <v>38</v>
      </c>
      <c r="E6030" s="276" t="s">
        <v>12499</v>
      </c>
      <c r="F6030" s="276">
        <f t="shared" si="828"/>
        <v>5.4488031570000001E-3</v>
      </c>
      <c r="G6030" s="276">
        <f t="shared" si="829"/>
        <v>1.4539700170000001E-3</v>
      </c>
      <c r="H6030" s="276">
        <f t="shared" si="830"/>
        <v>1.262289107E-3</v>
      </c>
      <c r="I6030" s="276">
        <f t="shared" si="831"/>
        <v>2.08118733E-4</v>
      </c>
      <c r="J6030" s="276">
        <v>2.5244252999999999E-3</v>
      </c>
      <c r="K6030" s="276">
        <v>1.0624504000000001E-3</v>
      </c>
      <c r="L6030" s="276">
        <v>1.3294787999999999E-4</v>
      </c>
      <c r="M6030" s="276">
        <v>5.9304096999999999E-5</v>
      </c>
      <c r="N6030" s="276">
        <v>9.1690049E-4</v>
      </c>
      <c r="O6030" s="276">
        <v>4.7776543000000002E-4</v>
      </c>
      <c r="P6030" s="276">
        <v>6.6890826999999994E-5</v>
      </c>
      <c r="Q6030" s="276">
        <v>1.7161607E-4</v>
      </c>
      <c r="R6030" s="276">
        <v>0</v>
      </c>
      <c r="S6030" s="276">
        <v>0</v>
      </c>
      <c r="T6030" s="276">
        <v>0</v>
      </c>
      <c r="U6030" s="276">
        <v>3.6502662999999997E-5</v>
      </c>
      <c r="W6030" s="246">
        <f t="shared" si="832"/>
        <v>1.8699446666666664E-2</v>
      </c>
      <c r="X6030" s="201">
        <v>0.50455258000000003</v>
      </c>
      <c r="Y6030" s="201">
        <v>0.48001529999999998</v>
      </c>
      <c r="Z6030" s="201">
        <v>1.6145711E-2</v>
      </c>
      <c r="AA6030" s="201">
        <v>1.0521644E-5</v>
      </c>
      <c r="AB6030" s="201">
        <v>3.0613713999999999E-3</v>
      </c>
      <c r="AC6030" s="201">
        <v>4.3252537E-4</v>
      </c>
      <c r="AD6030" s="201">
        <v>4.8871506E-3</v>
      </c>
      <c r="AE6030" s="76">
        <v>4.4197744000000001E-8</v>
      </c>
      <c r="AF6030" s="76">
        <v>1.4035642E-10</v>
      </c>
      <c r="AG6030" s="20">
        <v>4.4206840000000002E-3</v>
      </c>
      <c r="AH6030" s="85"/>
      <c r="AI6030" s="85"/>
      <c r="AJ6030" s="85"/>
      <c r="AK6030" s="85"/>
      <c r="AL6030" s="85"/>
      <c r="AM6030" s="85"/>
      <c r="AN6030" s="85"/>
      <c r="AS6030" s="20"/>
      <c r="AT6030" s="20"/>
      <c r="AU6030" s="20"/>
      <c r="AV6030" s="20"/>
      <c r="AW6030" s="20"/>
      <c r="AX6030" s="20"/>
      <c r="AY6030" s="20"/>
      <c r="AZ6030" s="20"/>
      <c r="BA6030" s="20"/>
      <c r="BB6030" s="20"/>
      <c r="BC6030" s="20"/>
      <c r="BD6030" s="20"/>
      <c r="BE6030" s="20"/>
      <c r="BF6030" s="20"/>
      <c r="BG6030" s="20"/>
      <c r="BH6030" s="20"/>
      <c r="BI6030" s="20"/>
      <c r="BJ6030" s="20"/>
      <c r="BK6030" s="20"/>
      <c r="BL6030" s="20"/>
      <c r="BM6030" s="20"/>
      <c r="BN6030" s="20"/>
      <c r="BO6030" s="20"/>
      <c r="BP6030" s="20"/>
      <c r="BQ6030" s="20"/>
      <c r="BR6030" s="20"/>
      <c r="BS6030" s="20"/>
      <c r="BT6030" s="20"/>
      <c r="BU6030" s="20"/>
      <c r="BV6030" s="20"/>
      <c r="BW6030" s="20"/>
      <c r="BX6030" s="20"/>
      <c r="BY6030" s="20"/>
      <c r="BZ6030" s="20"/>
      <c r="CA6030" s="20"/>
      <c r="CB6030" s="20"/>
      <c r="CC6030" s="20"/>
      <c r="CD6030" s="20"/>
      <c r="CE6030" s="20"/>
      <c r="CF6030" s="20"/>
      <c r="CG6030" s="20"/>
      <c r="CH6030" s="20"/>
      <c r="CI6030" s="20"/>
      <c r="CJ6030" s="20"/>
      <c r="CK6030" s="20"/>
      <c r="CL6030" s="20"/>
      <c r="CM6030" s="20"/>
      <c r="CN6030" s="20"/>
      <c r="CO6030" s="20"/>
      <c r="CP6030" s="20"/>
      <c r="CQ6030" s="20"/>
      <c r="CR6030" s="20"/>
      <c r="CS6030" s="20"/>
      <c r="CT6030" s="20"/>
      <c r="CU6030" s="20"/>
      <c r="CV6030" s="20"/>
      <c r="CW6030" s="20"/>
      <c r="CX6030" s="20"/>
      <c r="CY6030" s="20"/>
      <c r="CZ6030" s="20"/>
      <c r="DA6030" s="20"/>
      <c r="DB6030" s="20"/>
      <c r="DC6030" s="20"/>
      <c r="DD6030" s="20"/>
      <c r="DE6030" s="20"/>
      <c r="DF6030" s="20"/>
      <c r="DG6030" s="20"/>
      <c r="DH6030" s="20"/>
      <c r="DI6030" s="20"/>
      <c r="DJ6030" s="20"/>
      <c r="DK6030" s="20"/>
      <c r="DL6030" s="20"/>
      <c r="DM6030" s="20"/>
      <c r="DN6030" s="20"/>
      <c r="DO6030" s="20"/>
      <c r="DP6030" s="20"/>
      <c r="DQ6030" s="20"/>
      <c r="DR6030" s="20"/>
      <c r="DS6030" s="20"/>
      <c r="DT6030" s="20"/>
      <c r="DU6030" s="20"/>
      <c r="DV6030" s="20"/>
      <c r="DW6030" s="20"/>
      <c r="DX6030" s="20"/>
      <c r="DY6030" s="20"/>
    </row>
    <row r="6031" spans="1:129" x14ac:dyDescent="0.15">
      <c r="A6031" s="61"/>
      <c r="B6031" s="331" t="s">
        <v>12500</v>
      </c>
      <c r="C6031" s="83"/>
      <c r="D6031" s="324" t="s">
        <v>38</v>
      </c>
      <c r="E6031" s="276" t="s">
        <v>12501</v>
      </c>
      <c r="F6031" s="276">
        <f t="shared" si="828"/>
        <v>4.3792881480000004E-2</v>
      </c>
      <c r="G6031" s="276">
        <f t="shared" si="829"/>
        <v>1.1918503989999999E-2</v>
      </c>
      <c r="H6031" s="276">
        <f t="shared" si="830"/>
        <v>6.8643905000000003E-3</v>
      </c>
      <c r="I6031" s="276">
        <f t="shared" si="831"/>
        <v>1.80007499E-3</v>
      </c>
      <c r="J6031" s="276">
        <v>2.3209911999999999E-2</v>
      </c>
      <c r="K6031" s="276">
        <v>6.1200999999999998E-3</v>
      </c>
      <c r="L6031" s="276">
        <v>5.2408445000000001E-4</v>
      </c>
      <c r="M6031" s="276">
        <v>2.1255929E-4</v>
      </c>
      <c r="N6031" s="276">
        <v>3.4419045000000001E-3</v>
      </c>
      <c r="O6031" s="276">
        <v>8.2640401999999995E-3</v>
      </c>
      <c r="P6031" s="276">
        <v>2.2020604999999999E-4</v>
      </c>
      <c r="Q6031" s="276">
        <v>7.4367769000000005E-4</v>
      </c>
      <c r="R6031" s="276">
        <v>0</v>
      </c>
      <c r="S6031" s="276">
        <v>0</v>
      </c>
      <c r="T6031" s="276">
        <v>0</v>
      </c>
      <c r="U6031" s="276">
        <v>1.0563973E-3</v>
      </c>
      <c r="W6031" s="246">
        <f t="shared" si="832"/>
        <v>0.17192527407407407</v>
      </c>
      <c r="X6031" s="201">
        <v>3.0862813999999998</v>
      </c>
      <c r="Y6031" s="201">
        <v>1.3608893</v>
      </c>
      <c r="Z6031" s="201">
        <v>1.2838423999999999</v>
      </c>
      <c r="AA6031" s="201">
        <v>1.3436405999999999E-4</v>
      </c>
      <c r="AB6031" s="201">
        <v>0.14559315</v>
      </c>
      <c r="AC6031" s="201">
        <v>1.4822418E-2</v>
      </c>
      <c r="AD6031" s="201">
        <v>0.28099963</v>
      </c>
      <c r="AE6031" s="76">
        <v>4.0480226000000002E-7</v>
      </c>
      <c r="AF6031" s="76">
        <v>9.2851836999999999E-10</v>
      </c>
      <c r="AG6031" s="20">
        <v>8.7850567000000001E-3</v>
      </c>
      <c r="AH6031" s="85"/>
      <c r="AI6031" s="85"/>
      <c r="AJ6031" s="85"/>
      <c r="AK6031" s="85"/>
      <c r="AL6031" s="85"/>
      <c r="AM6031" s="85"/>
      <c r="AN6031" s="85"/>
      <c r="AS6031" s="20"/>
      <c r="AT6031" s="20"/>
      <c r="AU6031" s="20"/>
      <c r="AV6031" s="20"/>
      <c r="AW6031" s="20"/>
      <c r="AX6031" s="20"/>
      <c r="AY6031" s="20"/>
      <c r="AZ6031" s="20"/>
      <c r="BA6031" s="20"/>
      <c r="BB6031" s="20"/>
      <c r="BC6031" s="20"/>
      <c r="BD6031" s="20"/>
      <c r="BE6031" s="20"/>
      <c r="BF6031" s="20"/>
      <c r="BG6031" s="20"/>
      <c r="BH6031" s="20"/>
      <c r="BI6031" s="20"/>
      <c r="BJ6031" s="20"/>
      <c r="BK6031" s="20"/>
      <c r="BL6031" s="20"/>
      <c r="BM6031" s="20"/>
      <c r="BN6031" s="20"/>
      <c r="BO6031" s="20"/>
      <c r="BP6031" s="20"/>
      <c r="BQ6031" s="20"/>
      <c r="BR6031" s="20"/>
      <c r="BS6031" s="20"/>
      <c r="BT6031" s="20"/>
      <c r="BU6031" s="20"/>
      <c r="BV6031" s="20"/>
      <c r="BW6031" s="20"/>
      <c r="BX6031" s="20"/>
      <c r="BY6031" s="20"/>
      <c r="BZ6031" s="20"/>
      <c r="CA6031" s="20"/>
      <c r="CB6031" s="20"/>
      <c r="CC6031" s="20"/>
      <c r="CD6031" s="20"/>
      <c r="CE6031" s="20"/>
      <c r="CF6031" s="20"/>
      <c r="CG6031" s="20"/>
      <c r="CH6031" s="20"/>
      <c r="CI6031" s="20"/>
      <c r="CJ6031" s="20"/>
      <c r="CK6031" s="20"/>
      <c r="CL6031" s="20"/>
      <c r="CM6031" s="20"/>
      <c r="CN6031" s="20"/>
      <c r="CO6031" s="20"/>
      <c r="CP6031" s="20"/>
      <c r="CQ6031" s="20"/>
      <c r="CR6031" s="20"/>
      <c r="CS6031" s="20"/>
      <c r="CT6031" s="20"/>
      <c r="CU6031" s="20"/>
      <c r="CV6031" s="20"/>
      <c r="CW6031" s="20"/>
      <c r="CX6031" s="20"/>
      <c r="CY6031" s="20"/>
      <c r="CZ6031" s="20"/>
      <c r="DA6031" s="20"/>
      <c r="DB6031" s="20"/>
      <c r="DC6031" s="20"/>
      <c r="DD6031" s="20"/>
      <c r="DE6031" s="20"/>
      <c r="DF6031" s="20"/>
      <c r="DG6031" s="20"/>
      <c r="DH6031" s="20"/>
      <c r="DI6031" s="20"/>
      <c r="DJ6031" s="20"/>
      <c r="DK6031" s="20"/>
      <c r="DL6031" s="20"/>
      <c r="DM6031" s="20"/>
      <c r="DN6031" s="20"/>
      <c r="DO6031" s="20"/>
      <c r="DP6031" s="20"/>
      <c r="DQ6031" s="20"/>
      <c r="DR6031" s="20"/>
      <c r="DS6031" s="20"/>
      <c r="DT6031" s="20"/>
      <c r="DU6031" s="20"/>
      <c r="DV6031" s="20"/>
      <c r="DW6031" s="20"/>
      <c r="DX6031" s="20"/>
      <c r="DY6031" s="20"/>
    </row>
    <row r="6032" spans="1:129" x14ac:dyDescent="0.15">
      <c r="A6032" s="61"/>
      <c r="B6032" s="331" t="s">
        <v>12502</v>
      </c>
      <c r="C6032" s="83"/>
      <c r="D6032" s="324" t="s">
        <v>38</v>
      </c>
      <c r="E6032" s="276" t="s">
        <v>12503</v>
      </c>
      <c r="F6032" s="276">
        <f t="shared" si="828"/>
        <v>2.2780232237E-2</v>
      </c>
      <c r="G6032" s="276">
        <f t="shared" si="829"/>
        <v>8.1516364869999997E-3</v>
      </c>
      <c r="H6032" s="276">
        <f t="shared" si="830"/>
        <v>3.0816999599999999E-3</v>
      </c>
      <c r="I6032" s="276">
        <f t="shared" si="831"/>
        <v>1.3168017899999999E-3</v>
      </c>
      <c r="J6032" s="276">
        <v>1.0230094E-2</v>
      </c>
      <c r="K6032" s="276">
        <v>2.7840122999999999E-3</v>
      </c>
      <c r="L6032" s="276">
        <v>1.9439098E-4</v>
      </c>
      <c r="M6032" s="276">
        <v>9.6896286999999994E-5</v>
      </c>
      <c r="N6032" s="276">
        <v>2.2027302E-3</v>
      </c>
      <c r="O6032" s="276">
        <v>5.8520100000000004E-3</v>
      </c>
      <c r="P6032" s="276">
        <v>1.0329668E-4</v>
      </c>
      <c r="Q6032" s="276">
        <v>4.3539075E-4</v>
      </c>
      <c r="R6032" s="276">
        <v>0</v>
      </c>
      <c r="S6032" s="276">
        <v>0</v>
      </c>
      <c r="T6032" s="276">
        <v>0</v>
      </c>
      <c r="U6032" s="276">
        <v>8.8141103999999997E-4</v>
      </c>
      <c r="W6032" s="246">
        <f t="shared" si="832"/>
        <v>7.5778474074074065E-2</v>
      </c>
      <c r="X6032" s="201">
        <v>1.1329297</v>
      </c>
      <c r="Y6032" s="201">
        <v>0.96139640000000004</v>
      </c>
      <c r="Z6032" s="201">
        <v>0.11692930999999999</v>
      </c>
      <c r="AA6032" s="201">
        <v>4.6597363999999997E-5</v>
      </c>
      <c r="AB6032" s="201">
        <v>1.6768281999999999E-2</v>
      </c>
      <c r="AC6032" s="201">
        <v>4.3866019000000003E-3</v>
      </c>
      <c r="AD6032" s="201">
        <v>3.3402510000000003E-2</v>
      </c>
      <c r="AE6032" s="76">
        <v>3.6151769999999999E-7</v>
      </c>
      <c r="AF6032" s="76">
        <v>4.4518092000000002E-10</v>
      </c>
      <c r="AG6032" s="20">
        <v>7.2730468999999999E-3</v>
      </c>
      <c r="AH6032" s="85"/>
      <c r="AI6032" s="85"/>
      <c r="AJ6032" s="85"/>
      <c r="AK6032" s="85"/>
      <c r="AL6032" s="85"/>
      <c r="AM6032" s="85"/>
      <c r="AN6032" s="85"/>
      <c r="AS6032" s="20"/>
      <c r="AT6032" s="20"/>
      <c r="AU6032" s="20"/>
      <c r="AV6032" s="20"/>
      <c r="AW6032" s="20"/>
      <c r="AX6032" s="20"/>
      <c r="AY6032" s="20"/>
      <c r="AZ6032" s="20"/>
      <c r="BA6032" s="20"/>
      <c r="BB6032" s="20"/>
      <c r="BC6032" s="20"/>
      <c r="BD6032" s="20"/>
      <c r="BE6032" s="20"/>
      <c r="BF6032" s="20"/>
      <c r="BG6032" s="20"/>
      <c r="BH6032" s="20"/>
      <c r="BI6032" s="20"/>
      <c r="BJ6032" s="20"/>
      <c r="BK6032" s="20"/>
      <c r="BL6032" s="20"/>
      <c r="BM6032" s="20"/>
      <c r="BN6032" s="20"/>
      <c r="BO6032" s="20"/>
      <c r="BP6032" s="20"/>
      <c r="BQ6032" s="20"/>
      <c r="BR6032" s="20"/>
      <c r="BS6032" s="20"/>
      <c r="BT6032" s="20"/>
      <c r="BU6032" s="20"/>
      <c r="BV6032" s="20"/>
      <c r="BW6032" s="20"/>
      <c r="BX6032" s="20"/>
      <c r="BY6032" s="20"/>
      <c r="BZ6032" s="20"/>
      <c r="CA6032" s="20"/>
      <c r="CB6032" s="20"/>
      <c r="CC6032" s="20"/>
      <c r="CD6032" s="20"/>
      <c r="CE6032" s="20"/>
      <c r="CF6032" s="20"/>
      <c r="CG6032" s="20"/>
      <c r="CH6032" s="20"/>
      <c r="CI6032" s="20"/>
      <c r="CJ6032" s="20"/>
      <c r="CK6032" s="20"/>
      <c r="CL6032" s="20"/>
      <c r="CM6032" s="20"/>
      <c r="CN6032" s="20"/>
      <c r="CO6032" s="20"/>
      <c r="CP6032" s="20"/>
      <c r="CQ6032" s="20"/>
      <c r="CR6032" s="20"/>
      <c r="CS6032" s="20"/>
      <c r="CT6032" s="20"/>
      <c r="CU6032" s="20"/>
      <c r="CV6032" s="20"/>
      <c r="CW6032" s="20"/>
      <c r="CX6032" s="20"/>
      <c r="CY6032" s="20"/>
      <c r="CZ6032" s="20"/>
      <c r="DA6032" s="20"/>
      <c r="DB6032" s="20"/>
      <c r="DC6032" s="20"/>
      <c r="DD6032" s="20"/>
      <c r="DE6032" s="20"/>
      <c r="DF6032" s="20"/>
      <c r="DG6032" s="20"/>
      <c r="DH6032" s="20"/>
      <c r="DI6032" s="20"/>
      <c r="DJ6032" s="20"/>
      <c r="DK6032" s="20"/>
      <c r="DL6032" s="20"/>
      <c r="DM6032" s="20"/>
      <c r="DN6032" s="20"/>
      <c r="DO6032" s="20"/>
      <c r="DP6032" s="20"/>
      <c r="DQ6032" s="20"/>
      <c r="DR6032" s="20"/>
      <c r="DS6032" s="20"/>
      <c r="DT6032" s="20"/>
      <c r="DU6032" s="20"/>
      <c r="DV6032" s="20"/>
      <c r="DW6032" s="20"/>
      <c r="DX6032" s="20"/>
      <c r="DY6032" s="20"/>
    </row>
    <row r="6033" spans="1:129" x14ac:dyDescent="0.15">
      <c r="A6033" s="61"/>
      <c r="B6033" s="331" t="s">
        <v>12504</v>
      </c>
      <c r="C6033" s="83"/>
      <c r="D6033" s="324" t="s">
        <v>38</v>
      </c>
      <c r="E6033" s="276" t="s">
        <v>12505</v>
      </c>
      <c r="F6033" s="276">
        <f t="shared" si="828"/>
        <v>2.9982082879999997E-2</v>
      </c>
      <c r="G6033" s="276">
        <f t="shared" si="829"/>
        <v>8.8767424899999989E-3</v>
      </c>
      <c r="H6033" s="276">
        <f t="shared" si="830"/>
        <v>4.0326732999999993E-3</v>
      </c>
      <c r="I6033" s="276">
        <f t="shared" si="831"/>
        <v>1.77407809E-3</v>
      </c>
      <c r="J6033" s="276">
        <v>1.5298589E-2</v>
      </c>
      <c r="K6033" s="276">
        <v>3.6740579E-3</v>
      </c>
      <c r="L6033" s="276">
        <v>2.4704467000000001E-4</v>
      </c>
      <c r="M6033" s="276">
        <v>1.1042218999999999E-4</v>
      </c>
      <c r="N6033" s="276">
        <v>2.844226E-3</v>
      </c>
      <c r="O6033" s="276">
        <v>5.9220942999999998E-3</v>
      </c>
      <c r="P6033" s="276">
        <v>1.1157073E-4</v>
      </c>
      <c r="Q6033" s="276">
        <v>4.2096838999999999E-4</v>
      </c>
      <c r="R6033" s="276">
        <v>0</v>
      </c>
      <c r="S6033" s="276">
        <v>0</v>
      </c>
      <c r="T6033" s="276">
        <v>0</v>
      </c>
      <c r="U6033" s="276">
        <v>1.3531096999999999E-3</v>
      </c>
      <c r="W6033" s="246">
        <f t="shared" si="832"/>
        <v>0.11332288148148147</v>
      </c>
      <c r="X6033" s="201">
        <v>1.1681881000000001</v>
      </c>
      <c r="Y6033" s="201">
        <v>1.0721426000000001</v>
      </c>
      <c r="Z6033" s="201">
        <v>4.4423953000000002E-2</v>
      </c>
      <c r="AA6033" s="201">
        <v>6.3051360000000001E-5</v>
      </c>
      <c r="AB6033" s="201">
        <v>2.0442393E-2</v>
      </c>
      <c r="AC6033" s="201">
        <v>3.1783406000000002E-3</v>
      </c>
      <c r="AD6033" s="201">
        <v>2.7937791999999999E-2</v>
      </c>
      <c r="AE6033" s="76">
        <v>4.1972626E-7</v>
      </c>
      <c r="AF6033" s="76">
        <v>5.8986343999999999E-10</v>
      </c>
      <c r="AG6033" s="20">
        <v>8.2593639000000003E-3</v>
      </c>
      <c r="AH6033" s="85"/>
      <c r="AI6033" s="85"/>
      <c r="AJ6033" s="85"/>
      <c r="AK6033" s="85"/>
      <c r="AL6033" s="85"/>
      <c r="AM6033" s="85"/>
      <c r="AN6033" s="85"/>
      <c r="AS6033" s="20"/>
      <c r="AT6033" s="20"/>
      <c r="AU6033" s="20"/>
      <c r="AV6033" s="20"/>
      <c r="AW6033" s="20"/>
      <c r="AX6033" s="20"/>
      <c r="AY6033" s="20"/>
      <c r="AZ6033" s="20"/>
      <c r="BA6033" s="20"/>
      <c r="BB6033" s="20"/>
      <c r="BC6033" s="20"/>
      <c r="BD6033" s="20"/>
      <c r="BE6033" s="20"/>
      <c r="BF6033" s="20"/>
      <c r="BG6033" s="20"/>
      <c r="BH6033" s="20"/>
      <c r="BI6033" s="20"/>
      <c r="BJ6033" s="20"/>
      <c r="BK6033" s="20"/>
      <c r="BL6033" s="20"/>
      <c r="BM6033" s="20"/>
      <c r="BN6033" s="20"/>
      <c r="BO6033" s="20"/>
      <c r="BP6033" s="20"/>
      <c r="BQ6033" s="20"/>
      <c r="BR6033" s="20"/>
      <c r="BS6033" s="20"/>
      <c r="BT6033" s="20"/>
      <c r="BU6033" s="20"/>
      <c r="BV6033" s="20"/>
      <c r="BW6033" s="20"/>
      <c r="BX6033" s="20"/>
      <c r="BY6033" s="20"/>
      <c r="BZ6033" s="20"/>
      <c r="CA6033" s="20"/>
      <c r="CB6033" s="20"/>
      <c r="CC6033" s="20"/>
      <c r="CD6033" s="20"/>
      <c r="CE6033" s="20"/>
      <c r="CF6033" s="20"/>
      <c r="CG6033" s="20"/>
      <c r="CH6033" s="20"/>
      <c r="CI6033" s="20"/>
      <c r="CJ6033" s="20"/>
      <c r="CK6033" s="20"/>
      <c r="CL6033" s="20"/>
      <c r="CM6033" s="20"/>
      <c r="CN6033" s="20"/>
      <c r="CO6033" s="20"/>
      <c r="CP6033" s="20"/>
      <c r="CQ6033" s="20"/>
      <c r="CR6033" s="20"/>
      <c r="CS6033" s="20"/>
      <c r="CT6033" s="20"/>
      <c r="CU6033" s="20"/>
      <c r="CV6033" s="20"/>
      <c r="CW6033" s="20"/>
      <c r="CX6033" s="20"/>
      <c r="CY6033" s="20"/>
      <c r="CZ6033" s="20"/>
      <c r="DA6033" s="20"/>
      <c r="DB6033" s="20"/>
      <c r="DC6033" s="20"/>
      <c r="DD6033" s="20"/>
      <c r="DE6033" s="20"/>
      <c r="DF6033" s="20"/>
      <c r="DG6033" s="20"/>
      <c r="DH6033" s="20"/>
      <c r="DI6033" s="20"/>
      <c r="DJ6033" s="20"/>
      <c r="DK6033" s="20"/>
      <c r="DL6033" s="20"/>
      <c r="DM6033" s="20"/>
      <c r="DN6033" s="20"/>
      <c r="DO6033" s="20"/>
      <c r="DP6033" s="20"/>
      <c r="DQ6033" s="20"/>
      <c r="DR6033" s="20"/>
      <c r="DS6033" s="20"/>
      <c r="DT6033" s="20"/>
      <c r="DU6033" s="20"/>
      <c r="DV6033" s="20"/>
      <c r="DW6033" s="20"/>
      <c r="DX6033" s="20"/>
      <c r="DY6033" s="20"/>
    </row>
    <row r="6034" spans="1:129" x14ac:dyDescent="0.15">
      <c r="A6034" s="61"/>
      <c r="B6034" s="331" t="s">
        <v>12506</v>
      </c>
      <c r="C6034" s="83"/>
      <c r="D6034" s="324" t="s">
        <v>38</v>
      </c>
      <c r="E6034" s="276" t="s">
        <v>12507</v>
      </c>
      <c r="F6034" s="276">
        <f t="shared" si="828"/>
        <v>9.2983335090000008E-3</v>
      </c>
      <c r="G6034" s="276">
        <f t="shared" si="829"/>
        <v>1.7197299600000002E-3</v>
      </c>
      <c r="H6034" s="276">
        <f t="shared" si="830"/>
        <v>2.9851857989999999E-3</v>
      </c>
      <c r="I6034" s="276">
        <f t="shared" si="831"/>
        <v>1.0575644499999999E-3</v>
      </c>
      <c r="J6034" s="276">
        <v>3.5358532999999999E-3</v>
      </c>
      <c r="K6034" s="276">
        <v>2.6009782E-3</v>
      </c>
      <c r="L6034" s="276">
        <v>3.2369666000000002E-4</v>
      </c>
      <c r="M6034" s="276">
        <v>1.1459908E-4</v>
      </c>
      <c r="N6034" s="276">
        <v>8.9799140999999999E-4</v>
      </c>
      <c r="O6034" s="276">
        <v>7.0713947000000004E-4</v>
      </c>
      <c r="P6034" s="276">
        <v>6.0510938999999997E-5</v>
      </c>
      <c r="Q6034" s="276">
        <v>2.6569028999999999E-4</v>
      </c>
      <c r="R6034" s="276">
        <v>0</v>
      </c>
      <c r="S6034" s="276">
        <v>0</v>
      </c>
      <c r="T6034" s="276">
        <v>0</v>
      </c>
      <c r="U6034" s="276">
        <v>7.9187416000000004E-4</v>
      </c>
      <c r="W6034" s="246">
        <f t="shared" si="832"/>
        <v>2.6191505925925923E-2</v>
      </c>
      <c r="X6034" s="201">
        <v>1.9805771999999999</v>
      </c>
      <c r="Y6034" s="201">
        <v>0.56717397999999997</v>
      </c>
      <c r="Z6034" s="201">
        <v>1.0626883</v>
      </c>
      <c r="AA6034" s="201">
        <v>6.9681292999999994E-5</v>
      </c>
      <c r="AB6034" s="201">
        <v>0.12284733</v>
      </c>
      <c r="AC6034" s="201">
        <v>9.2992755000000007E-3</v>
      </c>
      <c r="AD6034" s="201">
        <v>0.21849863</v>
      </c>
      <c r="AE6034" s="76">
        <v>6.1024777999999994E-8</v>
      </c>
      <c r="AF6034" s="76">
        <v>2.7982799999999999E-10</v>
      </c>
      <c r="AG6034" s="20">
        <v>4.4561831000000003E-3</v>
      </c>
      <c r="AH6034" s="85"/>
      <c r="AI6034" s="85"/>
      <c r="AJ6034" s="85"/>
      <c r="AK6034" s="85"/>
      <c r="AL6034" s="85"/>
      <c r="AM6034" s="85"/>
      <c r="AN6034" s="85"/>
      <c r="AS6034" s="20"/>
      <c r="AT6034" s="20"/>
      <c r="AU6034" s="20"/>
      <c r="AV6034" s="20"/>
      <c r="AW6034" s="20"/>
      <c r="AX6034" s="20"/>
      <c r="AY6034" s="20"/>
      <c r="AZ6034" s="20"/>
      <c r="BA6034" s="20"/>
      <c r="BB6034" s="20"/>
      <c r="BC6034" s="20"/>
      <c r="BD6034" s="20"/>
      <c r="BE6034" s="20"/>
      <c r="BF6034" s="20"/>
      <c r="BG6034" s="20"/>
      <c r="BH6034" s="20"/>
      <c r="BI6034" s="20"/>
      <c r="BJ6034" s="20"/>
      <c r="BK6034" s="20"/>
      <c r="BL6034" s="20"/>
      <c r="BM6034" s="20"/>
      <c r="BN6034" s="20"/>
      <c r="BO6034" s="20"/>
      <c r="BP6034" s="20"/>
      <c r="BQ6034" s="20"/>
      <c r="BR6034" s="20"/>
      <c r="BS6034" s="20"/>
      <c r="BT6034" s="20"/>
      <c r="BU6034" s="20"/>
      <c r="BV6034" s="20"/>
      <c r="BW6034" s="20"/>
      <c r="BX6034" s="20"/>
      <c r="BY6034" s="20"/>
      <c r="BZ6034" s="20"/>
      <c r="CA6034" s="20"/>
      <c r="CB6034" s="20"/>
      <c r="CC6034" s="20"/>
      <c r="CD6034" s="20"/>
      <c r="CE6034" s="20"/>
      <c r="CF6034" s="20"/>
      <c r="CG6034" s="20"/>
      <c r="CH6034" s="20"/>
      <c r="CI6034" s="20"/>
      <c r="CJ6034" s="20"/>
      <c r="CK6034" s="20"/>
      <c r="CL6034" s="20"/>
      <c r="CM6034" s="20"/>
      <c r="CN6034" s="20"/>
      <c r="CO6034" s="20"/>
      <c r="CP6034" s="20"/>
      <c r="CQ6034" s="20"/>
      <c r="CR6034" s="20"/>
      <c r="CS6034" s="20"/>
      <c r="CT6034" s="20"/>
      <c r="CU6034" s="20"/>
      <c r="CV6034" s="20"/>
      <c r="CW6034" s="20"/>
      <c r="CX6034" s="20"/>
      <c r="CY6034" s="20"/>
      <c r="CZ6034" s="20"/>
      <c r="DA6034" s="20"/>
      <c r="DB6034" s="20"/>
      <c r="DC6034" s="20"/>
      <c r="DD6034" s="20"/>
      <c r="DE6034" s="20"/>
      <c r="DF6034" s="20"/>
      <c r="DG6034" s="20"/>
      <c r="DH6034" s="20"/>
      <c r="DI6034" s="20"/>
      <c r="DJ6034" s="20"/>
      <c r="DK6034" s="20"/>
      <c r="DL6034" s="20"/>
      <c r="DM6034" s="20"/>
      <c r="DN6034" s="20"/>
      <c r="DO6034" s="20"/>
      <c r="DP6034" s="20"/>
      <c r="DQ6034" s="20"/>
      <c r="DR6034" s="20"/>
      <c r="DS6034" s="20"/>
      <c r="DT6034" s="20"/>
      <c r="DU6034" s="20"/>
      <c r="DV6034" s="20"/>
      <c r="DW6034" s="20"/>
      <c r="DX6034" s="20"/>
      <c r="DY6034" s="20"/>
    </row>
    <row r="6035" spans="1:129" x14ac:dyDescent="0.15">
      <c r="A6035" s="61"/>
      <c r="B6035" s="331" t="s">
        <v>12508</v>
      </c>
      <c r="C6035" s="83"/>
      <c r="D6035" s="324" t="s">
        <v>38</v>
      </c>
      <c r="E6035" s="276" t="s">
        <v>12509</v>
      </c>
      <c r="F6035" s="276">
        <f t="shared" si="828"/>
        <v>7.0336876839999993E-3</v>
      </c>
      <c r="G6035" s="276">
        <f t="shared" si="829"/>
        <v>1.5887227070000001E-3</v>
      </c>
      <c r="H6035" s="276">
        <f t="shared" si="830"/>
        <v>1.8926093929999999E-3</v>
      </c>
      <c r="I6035" s="276">
        <f t="shared" si="831"/>
        <v>3.1289838400000002E-4</v>
      </c>
      <c r="J6035" s="276">
        <v>3.2394571999999999E-3</v>
      </c>
      <c r="K6035" s="276">
        <v>1.6636515999999999E-3</v>
      </c>
      <c r="L6035" s="276">
        <v>1.954448E-4</v>
      </c>
      <c r="M6035" s="276">
        <v>6.3367937000000001E-5</v>
      </c>
      <c r="N6035" s="276">
        <v>1.0285321E-3</v>
      </c>
      <c r="O6035" s="276">
        <v>4.9682266999999999E-4</v>
      </c>
      <c r="P6035" s="276">
        <v>3.3512992999999997E-5</v>
      </c>
      <c r="Q6035" s="276">
        <v>2.6750189999999999E-4</v>
      </c>
      <c r="R6035" s="276">
        <v>0</v>
      </c>
      <c r="S6035" s="276">
        <v>0</v>
      </c>
      <c r="T6035" s="276">
        <v>0</v>
      </c>
      <c r="U6035" s="276">
        <v>4.5396484000000001E-5</v>
      </c>
      <c r="W6035" s="246">
        <f t="shared" si="832"/>
        <v>2.3995979259259257E-2</v>
      </c>
      <c r="X6035" s="201">
        <v>0.64646599000000005</v>
      </c>
      <c r="Y6035" s="201">
        <v>0.61607962999999999</v>
      </c>
      <c r="Z6035" s="201">
        <v>2.0077210000000002E-2</v>
      </c>
      <c r="AA6035" s="201">
        <v>1.3063714999999999E-5</v>
      </c>
      <c r="AB6035" s="201">
        <v>3.8376942000000001E-3</v>
      </c>
      <c r="AC6035" s="201">
        <v>5.4152024999999996E-4</v>
      </c>
      <c r="AD6035" s="201">
        <v>5.9168724999999998E-3</v>
      </c>
      <c r="AE6035" s="76">
        <v>5.4273818999999999E-8</v>
      </c>
      <c r="AF6035" s="76">
        <v>1.9266669000000001E-10</v>
      </c>
      <c r="AG6035" s="20">
        <v>5.6639391999999998E-3</v>
      </c>
      <c r="AH6035" s="85"/>
      <c r="AI6035" s="85"/>
      <c r="AJ6035" s="85"/>
      <c r="AK6035" s="85"/>
      <c r="AL6035" s="85"/>
      <c r="AM6035" s="85"/>
      <c r="AN6035" s="85"/>
      <c r="AS6035" s="20"/>
      <c r="AT6035" s="20"/>
      <c r="AU6035" s="20"/>
      <c r="AV6035" s="20"/>
      <c r="AW6035" s="20"/>
      <c r="AX6035" s="20"/>
      <c r="AY6035" s="20"/>
      <c r="AZ6035" s="20"/>
      <c r="BA6035" s="20"/>
      <c r="BB6035" s="20"/>
      <c r="BC6035" s="20"/>
      <c r="BD6035" s="20"/>
      <c r="BE6035" s="20"/>
      <c r="BF6035" s="20"/>
      <c r="BG6035" s="20"/>
      <c r="BH6035" s="20"/>
      <c r="BI6035" s="20"/>
      <c r="BJ6035" s="20"/>
      <c r="BK6035" s="20"/>
      <c r="BL6035" s="20"/>
      <c r="BM6035" s="20"/>
      <c r="BN6035" s="20"/>
      <c r="BO6035" s="20"/>
      <c r="BP6035" s="20"/>
      <c r="BQ6035" s="20"/>
      <c r="BR6035" s="20"/>
      <c r="BS6035" s="20"/>
      <c r="BT6035" s="20"/>
      <c r="BU6035" s="20"/>
      <c r="BV6035" s="20"/>
      <c r="BW6035" s="20"/>
      <c r="BX6035" s="20"/>
      <c r="BY6035" s="20"/>
      <c r="BZ6035" s="20"/>
      <c r="CA6035" s="20"/>
      <c r="CB6035" s="20"/>
      <c r="CC6035" s="20"/>
      <c r="CD6035" s="20"/>
      <c r="CE6035" s="20"/>
      <c r="CF6035" s="20"/>
      <c r="CG6035" s="20"/>
      <c r="CH6035" s="20"/>
      <c r="CI6035" s="20"/>
      <c r="CJ6035" s="20"/>
      <c r="CK6035" s="20"/>
      <c r="CL6035" s="20"/>
      <c r="CM6035" s="20"/>
      <c r="CN6035" s="20"/>
      <c r="CO6035" s="20"/>
      <c r="CP6035" s="20"/>
      <c r="CQ6035" s="20"/>
      <c r="CR6035" s="20"/>
      <c r="CS6035" s="20"/>
      <c r="CT6035" s="20"/>
      <c r="CU6035" s="20"/>
      <c r="CV6035" s="20"/>
      <c r="CW6035" s="20"/>
      <c r="CX6035" s="20"/>
      <c r="CY6035" s="20"/>
      <c r="CZ6035" s="20"/>
      <c r="DA6035" s="20"/>
      <c r="DB6035" s="20"/>
      <c r="DC6035" s="20"/>
      <c r="DD6035" s="20"/>
      <c r="DE6035" s="20"/>
      <c r="DF6035" s="20"/>
      <c r="DG6035" s="20"/>
      <c r="DH6035" s="20"/>
      <c r="DI6035" s="20"/>
      <c r="DJ6035" s="20"/>
      <c r="DK6035" s="20"/>
      <c r="DL6035" s="20"/>
      <c r="DM6035" s="20"/>
      <c r="DN6035" s="20"/>
      <c r="DO6035" s="20"/>
      <c r="DP6035" s="20"/>
      <c r="DQ6035" s="20"/>
      <c r="DR6035" s="20"/>
      <c r="DS6035" s="20"/>
      <c r="DT6035" s="20"/>
      <c r="DU6035" s="20"/>
      <c r="DV6035" s="20"/>
      <c r="DW6035" s="20"/>
      <c r="DX6035" s="20"/>
      <c r="DY6035" s="20"/>
    </row>
    <row r="6036" spans="1:129" x14ac:dyDescent="0.15">
      <c r="A6036" s="61"/>
      <c r="B6036" s="331" t="s">
        <v>12510</v>
      </c>
      <c r="C6036" s="83"/>
      <c r="D6036" s="324" t="s">
        <v>38</v>
      </c>
      <c r="E6036" s="276" t="s">
        <v>12511</v>
      </c>
      <c r="F6036" s="276">
        <f t="shared" si="828"/>
        <v>4.2640818706999997E-2</v>
      </c>
      <c r="G6036" s="276">
        <f t="shared" si="829"/>
        <v>1.1284093666999999E-2</v>
      </c>
      <c r="H6036" s="276">
        <f t="shared" si="830"/>
        <v>1.29524609E-3</v>
      </c>
      <c r="I6036" s="276">
        <f t="shared" si="831"/>
        <v>4.3768495000000003E-4</v>
      </c>
      <c r="J6036" s="276">
        <v>2.9623793999999998E-2</v>
      </c>
      <c r="K6036" s="276">
        <v>1.0183827E-3</v>
      </c>
      <c r="L6036" s="276">
        <v>1.2195151999999999E-4</v>
      </c>
      <c r="M6036" s="276">
        <v>5.4026266999999998E-5</v>
      </c>
      <c r="N6036" s="276">
        <v>8.0281540000000005E-4</v>
      </c>
      <c r="O6036" s="276">
        <v>1.0427252E-2</v>
      </c>
      <c r="P6036" s="276">
        <v>1.5491187E-4</v>
      </c>
      <c r="Q6036" s="276">
        <v>2.1291756000000001E-4</v>
      </c>
      <c r="R6036" s="276">
        <v>0</v>
      </c>
      <c r="S6036" s="276">
        <v>0</v>
      </c>
      <c r="T6036" s="276">
        <v>0</v>
      </c>
      <c r="U6036" s="276">
        <v>2.2476739E-4</v>
      </c>
      <c r="W6036" s="246">
        <f t="shared" si="832"/>
        <v>0.21943551111111109</v>
      </c>
      <c r="X6036" s="201">
        <v>0.38013292999999998</v>
      </c>
      <c r="Y6036" s="201">
        <v>0.35530167000000001</v>
      </c>
      <c r="Z6036" s="201">
        <v>1.6193111E-2</v>
      </c>
      <c r="AA6036" s="201">
        <v>9.1994151999999996E-6</v>
      </c>
      <c r="AB6036" s="201">
        <v>2.9450538999999999E-3</v>
      </c>
      <c r="AC6036" s="201">
        <v>5.2738834999999996E-4</v>
      </c>
      <c r="AD6036" s="201">
        <v>5.1565035000000004E-3</v>
      </c>
      <c r="AE6036" s="76">
        <v>2.9376123000000002E-7</v>
      </c>
      <c r="AF6036" s="76">
        <v>8.2466690999999999E-10</v>
      </c>
      <c r="AG6036" s="20">
        <v>3.1378002000000001E-3</v>
      </c>
      <c r="AH6036" s="85"/>
      <c r="AI6036" s="85"/>
      <c r="AJ6036" s="85"/>
      <c r="AK6036" s="85"/>
      <c r="AL6036" s="85"/>
      <c r="AM6036" s="85"/>
      <c r="AN6036" s="85"/>
      <c r="AS6036" s="20"/>
      <c r="AT6036" s="20"/>
      <c r="AU6036" s="20"/>
      <c r="AV6036" s="20"/>
      <c r="AW6036" s="20"/>
      <c r="AX6036" s="20"/>
      <c r="AY6036" s="20"/>
      <c r="AZ6036" s="20"/>
      <c r="BA6036" s="20"/>
      <c r="BB6036" s="20"/>
      <c r="BC6036" s="20"/>
      <c r="BD6036" s="20"/>
      <c r="BE6036" s="20"/>
      <c r="BF6036" s="20"/>
      <c r="BG6036" s="20"/>
      <c r="BH6036" s="20"/>
      <c r="BI6036" s="20"/>
      <c r="BJ6036" s="20"/>
      <c r="BK6036" s="20"/>
      <c r="BL6036" s="20"/>
      <c r="BM6036" s="20"/>
      <c r="BN6036" s="20"/>
      <c r="BO6036" s="20"/>
      <c r="BP6036" s="20"/>
      <c r="BQ6036" s="20"/>
      <c r="BR6036" s="20"/>
      <c r="BS6036" s="20"/>
      <c r="BT6036" s="20"/>
      <c r="BU6036" s="20"/>
      <c r="BV6036" s="20"/>
      <c r="BW6036" s="20"/>
      <c r="BX6036" s="20"/>
      <c r="BY6036" s="20"/>
      <c r="BZ6036" s="20"/>
      <c r="CA6036" s="20"/>
      <c r="CB6036" s="20"/>
      <c r="CC6036" s="20"/>
      <c r="CD6036" s="20"/>
      <c r="CE6036" s="20"/>
      <c r="CF6036" s="20"/>
      <c r="CG6036" s="20"/>
      <c r="CH6036" s="20"/>
      <c r="CI6036" s="20"/>
      <c r="CJ6036" s="20"/>
      <c r="CK6036" s="20"/>
      <c r="CL6036" s="20"/>
      <c r="CM6036" s="20"/>
      <c r="CN6036" s="20"/>
      <c r="CO6036" s="20"/>
      <c r="CP6036" s="20"/>
      <c r="CQ6036" s="20"/>
      <c r="CR6036" s="20"/>
      <c r="CS6036" s="20"/>
      <c r="CT6036" s="20"/>
      <c r="CU6036" s="20"/>
      <c r="CV6036" s="20"/>
      <c r="CW6036" s="20"/>
      <c r="CX6036" s="20"/>
      <c r="CY6036" s="20"/>
      <c r="CZ6036" s="20"/>
      <c r="DA6036" s="20"/>
      <c r="DB6036" s="20"/>
      <c r="DC6036" s="20"/>
      <c r="DD6036" s="20"/>
      <c r="DE6036" s="20"/>
      <c r="DF6036" s="20"/>
      <c r="DG6036" s="20"/>
      <c r="DH6036" s="20"/>
      <c r="DI6036" s="20"/>
      <c r="DJ6036" s="20"/>
      <c r="DK6036" s="20"/>
      <c r="DL6036" s="20"/>
      <c r="DM6036" s="20"/>
      <c r="DN6036" s="20"/>
      <c r="DO6036" s="20"/>
      <c r="DP6036" s="20"/>
      <c r="DQ6036" s="20"/>
      <c r="DR6036" s="20"/>
      <c r="DS6036" s="20"/>
      <c r="DT6036" s="20"/>
      <c r="DU6036" s="20"/>
      <c r="DV6036" s="20"/>
      <c r="DW6036" s="20"/>
      <c r="DX6036" s="20"/>
      <c r="DY6036" s="20"/>
    </row>
    <row r="6037" spans="1:129" x14ac:dyDescent="0.15">
      <c r="A6037" s="61"/>
      <c r="B6037" s="331" t="s">
        <v>12512</v>
      </c>
      <c r="C6037" s="83"/>
      <c r="D6037" s="324" t="s">
        <v>38</v>
      </c>
      <c r="E6037" s="276" t="s">
        <v>12513</v>
      </c>
      <c r="F6037" s="276">
        <f t="shared" si="828"/>
        <v>5.4535730889999995E-2</v>
      </c>
      <c r="G6037" s="276">
        <f t="shared" si="829"/>
        <v>2.2328266729999997E-2</v>
      </c>
      <c r="H6037" s="276">
        <f t="shared" si="830"/>
        <v>3.08573718E-3</v>
      </c>
      <c r="I6037" s="276">
        <f t="shared" si="831"/>
        <v>9.5808298000000006E-4</v>
      </c>
      <c r="J6037" s="276">
        <v>2.8163644000000002E-2</v>
      </c>
      <c r="K6037" s="276">
        <v>2.4022414E-3</v>
      </c>
      <c r="L6037" s="276">
        <v>5.5114757999999995E-4</v>
      </c>
      <c r="M6037" s="276">
        <v>1.0102029E-4</v>
      </c>
      <c r="N6037" s="276">
        <v>8.4812044000000004E-4</v>
      </c>
      <c r="O6037" s="276">
        <v>2.1379125999999998E-2</v>
      </c>
      <c r="P6037" s="276">
        <v>1.323482E-4</v>
      </c>
      <c r="Q6037" s="276">
        <v>2.5744515000000002E-4</v>
      </c>
      <c r="R6037" s="276">
        <v>0</v>
      </c>
      <c r="S6037" s="276">
        <v>0</v>
      </c>
      <c r="T6037" s="276">
        <v>0</v>
      </c>
      <c r="U6037" s="276">
        <v>7.0063782999999998E-4</v>
      </c>
      <c r="W6037" s="246">
        <f t="shared" si="832"/>
        <v>0.2086195851851852</v>
      </c>
      <c r="X6037" s="201">
        <v>0.94581989</v>
      </c>
      <c r="Y6037" s="201">
        <v>0.36789221999999999</v>
      </c>
      <c r="Z6037" s="201">
        <v>0.44233308999999998</v>
      </c>
      <c r="AA6037" s="201">
        <v>3.1895608000000002E-5</v>
      </c>
      <c r="AB6037" s="201">
        <v>3.8329731999999998E-2</v>
      </c>
      <c r="AC6037" s="201">
        <v>4.3129409999999998E-3</v>
      </c>
      <c r="AD6037" s="201">
        <v>9.2920012999999996E-2</v>
      </c>
      <c r="AE6037" s="76">
        <v>3.1116018999999999E-7</v>
      </c>
      <c r="AF6037" s="76">
        <v>8.2897205000000001E-10</v>
      </c>
      <c r="AG6037" s="20">
        <v>2.8086633E-3</v>
      </c>
      <c r="AH6037" s="85"/>
      <c r="AI6037" s="85"/>
      <c r="AJ6037" s="85"/>
      <c r="AK6037" s="85"/>
      <c r="AL6037" s="85"/>
      <c r="AM6037" s="85"/>
      <c r="AN6037" s="85"/>
      <c r="AS6037" s="20"/>
      <c r="AT6037" s="20"/>
      <c r="AU6037" s="20"/>
      <c r="AV6037" s="20"/>
      <c r="AW6037" s="20"/>
      <c r="AX6037" s="20"/>
      <c r="AY6037" s="20"/>
      <c r="AZ6037" s="20"/>
      <c r="BA6037" s="20"/>
      <c r="BB6037" s="20"/>
      <c r="BC6037" s="20"/>
      <c r="BD6037" s="20"/>
      <c r="BE6037" s="20"/>
      <c r="BF6037" s="20"/>
      <c r="BG6037" s="20"/>
      <c r="BH6037" s="20"/>
      <c r="BI6037" s="20"/>
      <c r="BJ6037" s="20"/>
      <c r="BK6037" s="20"/>
      <c r="BL6037" s="20"/>
      <c r="BM6037" s="20"/>
      <c r="BN6037" s="20"/>
      <c r="BO6037" s="20"/>
      <c r="BP6037" s="20"/>
      <c r="BQ6037" s="20"/>
      <c r="BR6037" s="20"/>
      <c r="BS6037" s="20"/>
      <c r="BT6037" s="20"/>
      <c r="BU6037" s="20"/>
      <c r="BV6037" s="20"/>
      <c r="BW6037" s="20"/>
      <c r="BX6037" s="20"/>
      <c r="BY6037" s="20"/>
      <c r="BZ6037" s="20"/>
      <c r="CA6037" s="20"/>
      <c r="CB6037" s="20"/>
      <c r="CC6037" s="20"/>
      <c r="CD6037" s="20"/>
      <c r="CE6037" s="20"/>
      <c r="CF6037" s="20"/>
      <c r="CG6037" s="20"/>
      <c r="CH6037" s="20"/>
      <c r="CI6037" s="20"/>
      <c r="CJ6037" s="20"/>
      <c r="CK6037" s="20"/>
      <c r="CL6037" s="20"/>
      <c r="CM6037" s="20"/>
      <c r="CN6037" s="20"/>
      <c r="CO6037" s="20"/>
      <c r="CP6037" s="20"/>
      <c r="CQ6037" s="20"/>
      <c r="CR6037" s="20"/>
      <c r="CS6037" s="20"/>
      <c r="CT6037" s="20"/>
      <c r="CU6037" s="20"/>
      <c r="CV6037" s="20"/>
      <c r="CW6037" s="20"/>
      <c r="CX6037" s="20"/>
      <c r="CY6037" s="20"/>
      <c r="CZ6037" s="20"/>
      <c r="DA6037" s="20"/>
      <c r="DB6037" s="20"/>
      <c r="DC6037" s="20"/>
      <c r="DD6037" s="20"/>
      <c r="DE6037" s="20"/>
      <c r="DF6037" s="20"/>
      <c r="DG6037" s="20"/>
      <c r="DH6037" s="20"/>
      <c r="DI6037" s="20"/>
      <c r="DJ6037" s="20"/>
      <c r="DK6037" s="20"/>
      <c r="DL6037" s="20"/>
      <c r="DM6037" s="20"/>
      <c r="DN6037" s="20"/>
      <c r="DO6037" s="20"/>
      <c r="DP6037" s="20"/>
      <c r="DQ6037" s="20"/>
      <c r="DR6037" s="20"/>
      <c r="DS6037" s="20"/>
      <c r="DT6037" s="20"/>
      <c r="DU6037" s="20"/>
      <c r="DV6037" s="20"/>
      <c r="DW6037" s="20"/>
      <c r="DX6037" s="20"/>
      <c r="DY6037" s="20"/>
    </row>
    <row r="6038" spans="1:129" x14ac:dyDescent="0.15">
      <c r="A6038" s="61"/>
      <c r="B6038" s="331" t="s">
        <v>12514</v>
      </c>
      <c r="C6038" s="83"/>
      <c r="D6038" s="324" t="s">
        <v>38</v>
      </c>
      <c r="E6038" s="276" t="s">
        <v>12515</v>
      </c>
      <c r="F6038" s="276">
        <f t="shared" si="828"/>
        <v>5.1876290834999998E-2</v>
      </c>
      <c r="G6038" s="276">
        <f t="shared" si="829"/>
        <v>1.9460547565E-2</v>
      </c>
      <c r="H6038" s="276">
        <f t="shared" si="830"/>
        <v>1.63761149E-3</v>
      </c>
      <c r="I6038" s="276">
        <f t="shared" si="831"/>
        <v>6.5279678E-4</v>
      </c>
      <c r="J6038" s="276">
        <v>3.0125335E-2</v>
      </c>
      <c r="K6038" s="276">
        <v>1.2839862E-3</v>
      </c>
      <c r="L6038" s="276">
        <v>1.4336193E-4</v>
      </c>
      <c r="M6038" s="276">
        <v>5.8651674999999998E-5</v>
      </c>
      <c r="N6038" s="276">
        <v>8.8123989000000005E-4</v>
      </c>
      <c r="O6038" s="276">
        <v>1.8520656E-2</v>
      </c>
      <c r="P6038" s="276">
        <v>2.1026336E-4</v>
      </c>
      <c r="Q6038" s="276">
        <v>2.6629871999999999E-4</v>
      </c>
      <c r="R6038" s="276">
        <v>0</v>
      </c>
      <c r="S6038" s="276">
        <v>0</v>
      </c>
      <c r="T6038" s="276">
        <v>0</v>
      </c>
      <c r="U6038" s="276">
        <v>3.8649806000000002E-4</v>
      </c>
      <c r="W6038" s="246">
        <f t="shared" si="832"/>
        <v>0.22315062962962962</v>
      </c>
      <c r="X6038" s="201">
        <v>0.41099690999999999</v>
      </c>
      <c r="Y6038" s="201">
        <v>0.39016792</v>
      </c>
      <c r="Z6038" s="201">
        <v>9.8000824E-3</v>
      </c>
      <c r="AA6038" s="201">
        <v>1.3659431E-5</v>
      </c>
      <c r="AB6038" s="201">
        <v>5.8785052999999997E-3</v>
      </c>
      <c r="AC6038" s="201">
        <v>5.2561838000000005E-4</v>
      </c>
      <c r="AD6038" s="201">
        <v>4.6111238000000002E-3</v>
      </c>
      <c r="AE6038" s="76">
        <v>3.2226529999999998E-7</v>
      </c>
      <c r="AF6038" s="76">
        <v>8.4260628999999996E-10</v>
      </c>
      <c r="AG6038" s="20">
        <v>3.4080199999999999E-3</v>
      </c>
      <c r="AH6038" s="85"/>
      <c r="AI6038" s="85"/>
      <c r="AJ6038" s="85"/>
      <c r="AK6038" s="85"/>
      <c r="AL6038" s="85"/>
      <c r="AM6038" s="85"/>
      <c r="AN6038" s="85"/>
      <c r="AS6038" s="20"/>
      <c r="AT6038" s="20"/>
      <c r="AU6038" s="20"/>
      <c r="AV6038" s="20"/>
      <c r="AW6038" s="20"/>
      <c r="AX6038" s="20"/>
      <c r="AY6038" s="20"/>
      <c r="AZ6038" s="20"/>
      <c r="BA6038" s="20"/>
      <c r="BB6038" s="20"/>
      <c r="BC6038" s="20"/>
      <c r="BD6038" s="20"/>
      <c r="BE6038" s="20"/>
      <c r="BF6038" s="20"/>
      <c r="BG6038" s="20"/>
      <c r="BH6038" s="20"/>
      <c r="BI6038" s="20"/>
      <c r="BJ6038" s="20"/>
      <c r="BK6038" s="20"/>
      <c r="BL6038" s="20"/>
      <c r="BM6038" s="20"/>
      <c r="BN6038" s="20"/>
      <c r="BO6038" s="20"/>
      <c r="BP6038" s="20"/>
      <c r="BQ6038" s="20"/>
      <c r="BR6038" s="20"/>
      <c r="BS6038" s="20"/>
      <c r="BT6038" s="20"/>
      <c r="BU6038" s="20"/>
      <c r="BV6038" s="20"/>
      <c r="BW6038" s="20"/>
      <c r="BX6038" s="20"/>
      <c r="BY6038" s="20"/>
      <c r="BZ6038" s="20"/>
      <c r="CA6038" s="20"/>
      <c r="CB6038" s="20"/>
      <c r="CC6038" s="20"/>
      <c r="CD6038" s="20"/>
      <c r="CE6038" s="20"/>
      <c r="CF6038" s="20"/>
      <c r="CG6038" s="20"/>
      <c r="CH6038" s="20"/>
      <c r="CI6038" s="20"/>
      <c r="CJ6038" s="20"/>
      <c r="CK6038" s="20"/>
      <c r="CL6038" s="20"/>
      <c r="CM6038" s="20"/>
      <c r="CN6038" s="20"/>
      <c r="CO6038" s="20"/>
      <c r="CP6038" s="20"/>
      <c r="CQ6038" s="20"/>
      <c r="CR6038" s="20"/>
      <c r="CS6038" s="20"/>
      <c r="CT6038" s="20"/>
      <c r="CU6038" s="20"/>
      <c r="CV6038" s="20"/>
      <c r="CW6038" s="20"/>
      <c r="CX6038" s="20"/>
      <c r="CY6038" s="20"/>
      <c r="CZ6038" s="20"/>
      <c r="DA6038" s="20"/>
      <c r="DB6038" s="20"/>
      <c r="DC6038" s="20"/>
      <c r="DD6038" s="20"/>
      <c r="DE6038" s="20"/>
      <c r="DF6038" s="20"/>
      <c r="DG6038" s="20"/>
      <c r="DH6038" s="20"/>
      <c r="DI6038" s="20"/>
      <c r="DJ6038" s="20"/>
      <c r="DK6038" s="20"/>
      <c r="DL6038" s="20"/>
      <c r="DM6038" s="20"/>
      <c r="DN6038" s="20"/>
      <c r="DO6038" s="20"/>
      <c r="DP6038" s="20"/>
      <c r="DQ6038" s="20"/>
      <c r="DR6038" s="20"/>
      <c r="DS6038" s="20"/>
      <c r="DT6038" s="20"/>
      <c r="DU6038" s="20"/>
      <c r="DV6038" s="20"/>
      <c r="DW6038" s="20"/>
      <c r="DX6038" s="20"/>
      <c r="DY6038" s="20"/>
    </row>
    <row r="6039" spans="1:129" x14ac:dyDescent="0.15">
      <c r="A6039" s="61"/>
      <c r="B6039" s="331" t="s">
        <v>12516</v>
      </c>
      <c r="C6039" s="83"/>
      <c r="D6039" s="324" t="s">
        <v>38</v>
      </c>
      <c r="E6039" s="276" t="s">
        <v>12517</v>
      </c>
      <c r="F6039" s="276">
        <f t="shared" si="828"/>
        <v>4.9829811927000006E-2</v>
      </c>
      <c r="G6039" s="276">
        <f t="shared" si="829"/>
        <v>4.6575789300000005E-3</v>
      </c>
      <c r="H6039" s="276">
        <f t="shared" si="830"/>
        <v>2.2566857447000002E-2</v>
      </c>
      <c r="I6039" s="276">
        <f t="shared" si="831"/>
        <v>2.2403805499999997E-3</v>
      </c>
      <c r="J6039" s="276">
        <v>2.0364995E-2</v>
      </c>
      <c r="K6039" s="276">
        <v>1.8964806000000001E-2</v>
      </c>
      <c r="L6039" s="276">
        <v>3.5522687000000002E-3</v>
      </c>
      <c r="M6039" s="276">
        <v>1.2199183E-4</v>
      </c>
      <c r="N6039" s="276">
        <v>1.7591321000000001E-3</v>
      </c>
      <c r="O6039" s="276">
        <v>2.7764550000000002E-3</v>
      </c>
      <c r="P6039" s="276">
        <v>4.9782747000000002E-5</v>
      </c>
      <c r="Q6039" s="276">
        <v>1.4335185999999999E-3</v>
      </c>
      <c r="R6039" s="276">
        <v>0</v>
      </c>
      <c r="S6039" s="276">
        <v>0</v>
      </c>
      <c r="T6039" s="276">
        <v>0</v>
      </c>
      <c r="U6039" s="276">
        <v>8.0686194999999997E-4</v>
      </c>
      <c r="W6039" s="246">
        <f t="shared" si="832"/>
        <v>0.1508518148148148</v>
      </c>
      <c r="X6039" s="201">
        <v>0.93723038999999997</v>
      </c>
      <c r="Y6039" s="201">
        <v>0.86657611000000001</v>
      </c>
      <c r="Z6039" s="201">
        <v>3.8840433000000001E-2</v>
      </c>
      <c r="AA6039" s="201">
        <v>3.7724451E-5</v>
      </c>
      <c r="AB6039" s="201">
        <v>1.0498245999999999E-2</v>
      </c>
      <c r="AC6039" s="201">
        <v>2.8220515000000001E-3</v>
      </c>
      <c r="AD6039" s="201">
        <v>1.8455828000000001E-2</v>
      </c>
      <c r="AE6039" s="76">
        <v>2.5773980999999998E-7</v>
      </c>
      <c r="AF6039" s="76">
        <v>1.3762228999999999E-9</v>
      </c>
      <c r="AG6039" s="20">
        <v>6.3617164E-3</v>
      </c>
      <c r="AH6039" s="85"/>
      <c r="AI6039" s="85"/>
      <c r="AJ6039" s="85"/>
      <c r="AK6039" s="85"/>
      <c r="AL6039" s="85"/>
      <c r="AM6039" s="85"/>
      <c r="AN6039" s="85"/>
      <c r="AS6039" s="20"/>
      <c r="AT6039" s="20"/>
      <c r="AU6039" s="20"/>
      <c r="AV6039" s="20"/>
      <c r="AW6039" s="20"/>
      <c r="AX6039" s="20"/>
      <c r="AY6039" s="20"/>
      <c r="AZ6039" s="20"/>
      <c r="BA6039" s="20"/>
      <c r="BB6039" s="20"/>
      <c r="BC6039" s="20"/>
      <c r="BD6039" s="20"/>
      <c r="BE6039" s="20"/>
      <c r="BF6039" s="20"/>
      <c r="BG6039" s="20"/>
      <c r="BH6039" s="20"/>
      <c r="BI6039" s="20"/>
      <c r="BJ6039" s="20"/>
      <c r="BK6039" s="20"/>
      <c r="BL6039" s="20"/>
      <c r="BM6039" s="20"/>
      <c r="BN6039" s="20"/>
      <c r="BO6039" s="20"/>
      <c r="BP6039" s="20"/>
      <c r="BQ6039" s="20"/>
      <c r="BR6039" s="20"/>
      <c r="BS6039" s="20"/>
      <c r="BT6039" s="20"/>
      <c r="BU6039" s="20"/>
      <c r="BV6039" s="20"/>
      <c r="BW6039" s="20"/>
      <c r="BX6039" s="20"/>
      <c r="BY6039" s="20"/>
      <c r="BZ6039" s="20"/>
      <c r="CA6039" s="20"/>
      <c r="CB6039" s="20"/>
      <c r="CC6039" s="20"/>
      <c r="CD6039" s="20"/>
      <c r="CE6039" s="20"/>
      <c r="CF6039" s="20"/>
      <c r="CG6039" s="20"/>
      <c r="CH6039" s="20"/>
      <c r="CI6039" s="20"/>
      <c r="CJ6039" s="20"/>
      <c r="CK6039" s="20"/>
      <c r="CL6039" s="20"/>
      <c r="CM6039" s="20"/>
      <c r="CN6039" s="20"/>
      <c r="CO6039" s="20"/>
      <c r="CP6039" s="20"/>
      <c r="CQ6039" s="20"/>
      <c r="CR6039" s="20"/>
      <c r="CS6039" s="20"/>
      <c r="CT6039" s="20"/>
      <c r="CU6039" s="20"/>
      <c r="CV6039" s="20"/>
      <c r="CW6039" s="20"/>
      <c r="CX6039" s="20"/>
      <c r="CY6039" s="20"/>
      <c r="CZ6039" s="20"/>
      <c r="DA6039" s="20"/>
      <c r="DB6039" s="20"/>
      <c r="DC6039" s="20"/>
      <c r="DD6039" s="20"/>
      <c r="DE6039" s="20"/>
      <c r="DF6039" s="20"/>
      <c r="DG6039" s="20"/>
      <c r="DH6039" s="20"/>
      <c r="DI6039" s="20"/>
      <c r="DJ6039" s="20"/>
      <c r="DK6039" s="20"/>
      <c r="DL6039" s="20"/>
      <c r="DM6039" s="20"/>
      <c r="DN6039" s="20"/>
      <c r="DO6039" s="20"/>
      <c r="DP6039" s="20"/>
      <c r="DQ6039" s="20"/>
      <c r="DR6039" s="20"/>
      <c r="DS6039" s="20"/>
      <c r="DT6039" s="20"/>
      <c r="DU6039" s="20"/>
      <c r="DV6039" s="20"/>
      <c r="DW6039" s="20"/>
      <c r="DX6039" s="20"/>
      <c r="DY6039" s="20"/>
    </row>
    <row r="6040" spans="1:129" x14ac:dyDescent="0.15">
      <c r="A6040" s="61"/>
      <c r="B6040" s="331" t="s">
        <v>12518</v>
      </c>
      <c r="C6040" s="83"/>
      <c r="D6040" s="324" t="s">
        <v>38</v>
      </c>
      <c r="E6040" s="276" t="s">
        <v>12519</v>
      </c>
      <c r="F6040" s="276">
        <f t="shared" si="828"/>
        <v>7.1944325816000007E-2</v>
      </c>
      <c r="G6040" s="276">
        <f t="shared" si="829"/>
        <v>8.0815500460000005E-3</v>
      </c>
      <c r="H6040" s="276">
        <f t="shared" si="830"/>
        <v>2.4077435699999998E-3</v>
      </c>
      <c r="I6040" s="276">
        <f t="shared" si="831"/>
        <v>1.4410412E-3</v>
      </c>
      <c r="J6040" s="276">
        <v>6.0013991000000003E-2</v>
      </c>
      <c r="K6040" s="276">
        <v>2.0518071000000001E-3</v>
      </c>
      <c r="L6040" s="276">
        <v>3.0607455000000001E-4</v>
      </c>
      <c r="M6040" s="276">
        <v>4.6691506000000002E-5</v>
      </c>
      <c r="N6040" s="276">
        <v>7.0315044000000002E-4</v>
      </c>
      <c r="O6040" s="276">
        <v>7.3317080999999997E-3</v>
      </c>
      <c r="P6040" s="276">
        <v>4.9861919999999999E-5</v>
      </c>
      <c r="Q6040" s="276">
        <v>5.0091766999999995E-4</v>
      </c>
      <c r="R6040" s="276">
        <v>0</v>
      </c>
      <c r="S6040" s="276">
        <v>0</v>
      </c>
      <c r="T6040" s="276">
        <v>0</v>
      </c>
      <c r="U6040" s="276">
        <v>9.4012353000000001E-4</v>
      </c>
      <c r="W6040" s="246">
        <f t="shared" si="832"/>
        <v>0.44454808148148145</v>
      </c>
      <c r="X6040" s="201">
        <v>0.33280104999999999</v>
      </c>
      <c r="Y6040" s="201">
        <v>0.30746942999999999</v>
      </c>
      <c r="Z6040" s="201">
        <v>1.3357855E-2</v>
      </c>
      <c r="AA6040" s="201">
        <v>1.1139546999999999E-5</v>
      </c>
      <c r="AB6040" s="201">
        <v>4.9662502000000002E-3</v>
      </c>
      <c r="AC6040" s="201">
        <v>8.4569289000000001E-4</v>
      </c>
      <c r="AD6040" s="201">
        <v>6.1506879999999996E-3</v>
      </c>
      <c r="AE6040" s="76">
        <v>5.2647265999999999E-7</v>
      </c>
      <c r="AF6040" s="76">
        <v>1.5610459E-9</v>
      </c>
      <c r="AG6040" s="20">
        <v>2.4123552999999998E-3</v>
      </c>
      <c r="AH6040" s="85"/>
      <c r="AI6040" s="85"/>
      <c r="AJ6040" s="85"/>
      <c r="AK6040" s="85"/>
      <c r="AL6040" s="85"/>
      <c r="AM6040" s="85"/>
      <c r="AN6040" s="85"/>
      <c r="AS6040" s="20"/>
      <c r="AT6040" s="20"/>
      <c r="AU6040" s="20"/>
      <c r="AV6040" s="20"/>
      <c r="AW6040" s="20"/>
      <c r="AX6040" s="20"/>
      <c r="AY6040" s="20"/>
      <c r="AZ6040" s="20"/>
      <c r="BA6040" s="20"/>
      <c r="BB6040" s="20"/>
      <c r="BC6040" s="20"/>
      <c r="BD6040" s="20"/>
      <c r="BE6040" s="20"/>
      <c r="BF6040" s="20"/>
      <c r="BG6040" s="20"/>
      <c r="BH6040" s="20"/>
      <c r="BI6040" s="20"/>
      <c r="BJ6040" s="20"/>
      <c r="BK6040" s="20"/>
      <c r="BL6040" s="20"/>
      <c r="BM6040" s="20"/>
      <c r="BN6040" s="20"/>
      <c r="BO6040" s="20"/>
      <c r="BP6040" s="20"/>
      <c r="BQ6040" s="20"/>
      <c r="BR6040" s="20"/>
      <c r="BS6040" s="20"/>
      <c r="BT6040" s="20"/>
      <c r="BU6040" s="20"/>
      <c r="BV6040" s="20"/>
      <c r="BW6040" s="20"/>
      <c r="BX6040" s="20"/>
      <c r="BY6040" s="20"/>
      <c r="BZ6040" s="20"/>
      <c r="CA6040" s="20"/>
      <c r="CB6040" s="20"/>
      <c r="CC6040" s="20"/>
      <c r="CD6040" s="20"/>
      <c r="CE6040" s="20"/>
      <c r="CF6040" s="20"/>
      <c r="CG6040" s="20"/>
      <c r="CH6040" s="20"/>
      <c r="CI6040" s="20"/>
      <c r="CJ6040" s="20"/>
      <c r="CK6040" s="20"/>
      <c r="CL6040" s="20"/>
      <c r="CM6040" s="20"/>
      <c r="CN6040" s="20"/>
      <c r="CO6040" s="20"/>
      <c r="CP6040" s="20"/>
      <c r="CQ6040" s="20"/>
      <c r="CR6040" s="20"/>
      <c r="CS6040" s="20"/>
      <c r="CT6040" s="20"/>
      <c r="CU6040" s="20"/>
      <c r="CV6040" s="20"/>
      <c r="CW6040" s="20"/>
      <c r="CX6040" s="20"/>
      <c r="CY6040" s="20"/>
      <c r="CZ6040" s="20"/>
      <c r="DA6040" s="20"/>
      <c r="DB6040" s="20"/>
      <c r="DC6040" s="20"/>
      <c r="DD6040" s="20"/>
      <c r="DE6040" s="20"/>
      <c r="DF6040" s="20"/>
      <c r="DG6040" s="20"/>
      <c r="DH6040" s="20"/>
      <c r="DI6040" s="20"/>
      <c r="DJ6040" s="20"/>
      <c r="DK6040" s="20"/>
      <c r="DL6040" s="20"/>
      <c r="DM6040" s="20"/>
      <c r="DN6040" s="20"/>
      <c r="DO6040" s="20"/>
      <c r="DP6040" s="20"/>
      <c r="DQ6040" s="20"/>
      <c r="DR6040" s="20"/>
      <c r="DS6040" s="20"/>
      <c r="DT6040" s="20"/>
      <c r="DU6040" s="20"/>
      <c r="DV6040" s="20"/>
      <c r="DW6040" s="20"/>
      <c r="DX6040" s="20"/>
      <c r="DY6040" s="20"/>
    </row>
    <row r="6041" spans="1:129" x14ac:dyDescent="0.15">
      <c r="A6041" s="61"/>
      <c r="B6041" s="331" t="s">
        <v>12520</v>
      </c>
      <c r="C6041" s="83"/>
      <c r="D6041" s="324" t="s">
        <v>38</v>
      </c>
      <c r="E6041" s="276" t="s">
        <v>12521</v>
      </c>
      <c r="F6041" s="276">
        <f t="shared" si="828"/>
        <v>7.1944325815000001E-2</v>
      </c>
      <c r="G6041" s="276">
        <f t="shared" si="829"/>
        <v>8.0815500450000001E-3</v>
      </c>
      <c r="H6041" s="276">
        <f t="shared" si="830"/>
        <v>2.4077435699999998E-3</v>
      </c>
      <c r="I6041" s="276">
        <f t="shared" si="831"/>
        <v>1.4410412E-3</v>
      </c>
      <c r="J6041" s="276">
        <v>6.0013991000000003E-2</v>
      </c>
      <c r="K6041" s="276">
        <v>2.0518071000000001E-3</v>
      </c>
      <c r="L6041" s="276">
        <v>3.0607455000000001E-4</v>
      </c>
      <c r="M6041" s="276">
        <v>4.6691504999999999E-5</v>
      </c>
      <c r="N6041" s="276">
        <v>7.0315044000000002E-4</v>
      </c>
      <c r="O6041" s="276">
        <v>7.3317080999999997E-3</v>
      </c>
      <c r="P6041" s="276">
        <v>4.9861919999999999E-5</v>
      </c>
      <c r="Q6041" s="276">
        <v>5.0091766999999995E-4</v>
      </c>
      <c r="R6041" s="276">
        <v>0</v>
      </c>
      <c r="S6041" s="276">
        <v>0</v>
      </c>
      <c r="T6041" s="276">
        <v>0</v>
      </c>
      <c r="U6041" s="276">
        <v>9.4012353000000001E-4</v>
      </c>
      <c r="W6041" s="246">
        <f t="shared" si="832"/>
        <v>0.44454808148148145</v>
      </c>
      <c r="X6041" s="201">
        <v>0.33280104999999999</v>
      </c>
      <c r="Y6041" s="201">
        <v>0.30746942999999999</v>
      </c>
      <c r="Z6041" s="201">
        <v>1.3357855E-2</v>
      </c>
      <c r="AA6041" s="201">
        <v>1.1139546999999999E-5</v>
      </c>
      <c r="AB6041" s="201">
        <v>4.9662502000000002E-3</v>
      </c>
      <c r="AC6041" s="201">
        <v>8.4569289000000001E-4</v>
      </c>
      <c r="AD6041" s="201">
        <v>6.1506879999999996E-3</v>
      </c>
      <c r="AE6041" s="76">
        <v>5.2647265999999999E-7</v>
      </c>
      <c r="AF6041" s="76">
        <v>1.5610459E-9</v>
      </c>
      <c r="AG6041" s="20">
        <v>2.4123552999999998E-3</v>
      </c>
      <c r="AH6041" s="85"/>
      <c r="AI6041" s="85"/>
      <c r="AJ6041" s="85"/>
      <c r="AK6041" s="85"/>
      <c r="AL6041" s="85"/>
      <c r="AM6041" s="85"/>
      <c r="AN6041" s="85"/>
      <c r="AS6041" s="20"/>
      <c r="AT6041" s="20"/>
      <c r="AU6041" s="20"/>
      <c r="AV6041" s="20"/>
      <c r="AW6041" s="20"/>
      <c r="AX6041" s="20"/>
      <c r="AY6041" s="20"/>
      <c r="AZ6041" s="20"/>
      <c r="BA6041" s="20"/>
      <c r="BB6041" s="20"/>
      <c r="BC6041" s="20"/>
      <c r="BD6041" s="20"/>
      <c r="BE6041" s="20"/>
      <c r="BF6041" s="20"/>
      <c r="BG6041" s="20"/>
      <c r="BH6041" s="20"/>
      <c r="BI6041" s="20"/>
      <c r="BJ6041" s="20"/>
      <c r="BK6041" s="20"/>
      <c r="BL6041" s="20"/>
      <c r="BM6041" s="20"/>
      <c r="BN6041" s="20"/>
      <c r="BO6041" s="20"/>
      <c r="BP6041" s="20"/>
      <c r="BQ6041" s="20"/>
      <c r="BR6041" s="20"/>
      <c r="BS6041" s="20"/>
      <c r="BT6041" s="20"/>
      <c r="BU6041" s="20"/>
      <c r="BV6041" s="20"/>
      <c r="BW6041" s="20"/>
      <c r="BX6041" s="20"/>
      <c r="BY6041" s="20"/>
      <c r="BZ6041" s="20"/>
      <c r="CA6041" s="20"/>
      <c r="CB6041" s="20"/>
      <c r="CC6041" s="20"/>
      <c r="CD6041" s="20"/>
      <c r="CE6041" s="20"/>
      <c r="CF6041" s="20"/>
      <c r="CG6041" s="20"/>
      <c r="CH6041" s="20"/>
      <c r="CI6041" s="20"/>
      <c r="CJ6041" s="20"/>
      <c r="CK6041" s="20"/>
      <c r="CL6041" s="20"/>
      <c r="CM6041" s="20"/>
      <c r="CN6041" s="20"/>
      <c r="CO6041" s="20"/>
      <c r="CP6041" s="20"/>
      <c r="CQ6041" s="20"/>
      <c r="CR6041" s="20"/>
      <c r="CS6041" s="20"/>
      <c r="CT6041" s="20"/>
      <c r="CU6041" s="20"/>
      <c r="CV6041" s="20"/>
      <c r="CW6041" s="20"/>
      <c r="CX6041" s="20"/>
      <c r="CY6041" s="20"/>
      <c r="CZ6041" s="20"/>
      <c r="DA6041" s="20"/>
      <c r="DB6041" s="20"/>
      <c r="DC6041" s="20"/>
      <c r="DD6041" s="20"/>
      <c r="DE6041" s="20"/>
      <c r="DF6041" s="20"/>
      <c r="DG6041" s="20"/>
      <c r="DH6041" s="20"/>
      <c r="DI6041" s="20"/>
      <c r="DJ6041" s="20"/>
      <c r="DK6041" s="20"/>
      <c r="DL6041" s="20"/>
      <c r="DM6041" s="20"/>
      <c r="DN6041" s="20"/>
      <c r="DO6041" s="20"/>
      <c r="DP6041" s="20"/>
      <c r="DQ6041" s="20"/>
      <c r="DR6041" s="20"/>
      <c r="DS6041" s="20"/>
      <c r="DT6041" s="20"/>
      <c r="DU6041" s="20"/>
      <c r="DV6041" s="20"/>
      <c r="DW6041" s="20"/>
      <c r="DX6041" s="20"/>
      <c r="DY6041" s="20"/>
    </row>
    <row r="6042" spans="1:129" x14ac:dyDescent="0.15">
      <c r="A6042" s="61"/>
      <c r="B6042" s="331" t="s">
        <v>12522</v>
      </c>
      <c r="C6042" s="83"/>
      <c r="D6042" s="324" t="s">
        <v>38</v>
      </c>
      <c r="E6042" s="276" t="s">
        <v>12523</v>
      </c>
      <c r="F6042" s="276">
        <f t="shared" si="828"/>
        <v>7.1944325858000008E-2</v>
      </c>
      <c r="G6042" s="276">
        <f t="shared" si="829"/>
        <v>8.081550077E-3</v>
      </c>
      <c r="H6042" s="276">
        <f t="shared" si="830"/>
        <v>2.4077435709999998E-3</v>
      </c>
      <c r="I6042" s="276">
        <f t="shared" si="831"/>
        <v>1.4410412099999999E-3</v>
      </c>
      <c r="J6042" s="276">
        <v>6.0013991000000003E-2</v>
      </c>
      <c r="K6042" s="276">
        <v>2.0518071000000001E-3</v>
      </c>
      <c r="L6042" s="276">
        <v>3.0607455000000001E-4</v>
      </c>
      <c r="M6042" s="276">
        <v>4.6691506999999998E-5</v>
      </c>
      <c r="N6042" s="276">
        <v>7.0315047000000001E-4</v>
      </c>
      <c r="O6042" s="276">
        <v>7.3317080999999997E-3</v>
      </c>
      <c r="P6042" s="276">
        <v>4.9861921000000002E-5</v>
      </c>
      <c r="Q6042" s="276">
        <v>5.0091766999999995E-4</v>
      </c>
      <c r="R6042" s="276">
        <v>0</v>
      </c>
      <c r="S6042" s="276">
        <v>0</v>
      </c>
      <c r="T6042" s="276">
        <v>0</v>
      </c>
      <c r="U6042" s="276">
        <v>9.4012353999999997E-4</v>
      </c>
      <c r="W6042" s="246">
        <f t="shared" si="832"/>
        <v>0.44454808148148145</v>
      </c>
      <c r="X6042" s="201">
        <v>0.33280104999999999</v>
      </c>
      <c r="Y6042" s="201">
        <v>0.30746942999999999</v>
      </c>
      <c r="Z6042" s="201">
        <v>1.3357855E-2</v>
      </c>
      <c r="AA6042" s="201">
        <v>1.1139546999999999E-5</v>
      </c>
      <c r="AB6042" s="201">
        <v>4.9662502000000002E-3</v>
      </c>
      <c r="AC6042" s="201">
        <v>8.4569289000000001E-4</v>
      </c>
      <c r="AD6042" s="201">
        <v>6.1506879999999996E-3</v>
      </c>
      <c r="AE6042" s="76">
        <v>5.2647265999999999E-7</v>
      </c>
      <c r="AF6042" s="76">
        <v>1.5610459E-9</v>
      </c>
      <c r="AG6042" s="20">
        <v>2.4123552999999998E-3</v>
      </c>
      <c r="AH6042" s="85"/>
      <c r="AI6042" s="85"/>
      <c r="AJ6042" s="85"/>
      <c r="AK6042" s="85"/>
      <c r="AL6042" s="85"/>
      <c r="AM6042" s="85"/>
      <c r="AN6042" s="85"/>
      <c r="AS6042" s="20"/>
      <c r="AT6042" s="20"/>
      <c r="AU6042" s="20"/>
      <c r="AV6042" s="20"/>
      <c r="AW6042" s="20"/>
      <c r="AX6042" s="20"/>
      <c r="AY6042" s="20"/>
      <c r="AZ6042" s="20"/>
      <c r="BA6042" s="20"/>
      <c r="BB6042" s="20"/>
      <c r="BC6042" s="20"/>
      <c r="BD6042" s="20"/>
      <c r="BE6042" s="20"/>
      <c r="BF6042" s="20"/>
      <c r="BG6042" s="20"/>
      <c r="BH6042" s="20"/>
      <c r="BI6042" s="20"/>
      <c r="BJ6042" s="20"/>
      <c r="BK6042" s="20"/>
      <c r="BL6042" s="20"/>
      <c r="BM6042" s="20"/>
      <c r="BN6042" s="20"/>
      <c r="BO6042" s="20"/>
      <c r="BP6042" s="20"/>
      <c r="BQ6042" s="20"/>
      <c r="BR6042" s="20"/>
      <c r="BS6042" s="20"/>
      <c r="BT6042" s="20"/>
      <c r="BU6042" s="20"/>
      <c r="BV6042" s="20"/>
      <c r="BW6042" s="20"/>
      <c r="BX6042" s="20"/>
      <c r="BY6042" s="20"/>
      <c r="BZ6042" s="20"/>
      <c r="CA6042" s="20"/>
      <c r="CB6042" s="20"/>
      <c r="CC6042" s="20"/>
      <c r="CD6042" s="20"/>
      <c r="CE6042" s="20"/>
      <c r="CF6042" s="20"/>
      <c r="CG6042" s="20"/>
      <c r="CH6042" s="20"/>
      <c r="CI6042" s="20"/>
      <c r="CJ6042" s="20"/>
      <c r="CK6042" s="20"/>
      <c r="CL6042" s="20"/>
      <c r="CM6042" s="20"/>
      <c r="CN6042" s="20"/>
      <c r="CO6042" s="20"/>
      <c r="CP6042" s="20"/>
      <c r="CQ6042" s="20"/>
      <c r="CR6042" s="20"/>
      <c r="CS6042" s="20"/>
      <c r="CT6042" s="20"/>
      <c r="CU6042" s="20"/>
      <c r="CV6042" s="20"/>
      <c r="CW6042" s="20"/>
      <c r="CX6042" s="20"/>
      <c r="CY6042" s="20"/>
      <c r="CZ6042" s="20"/>
      <c r="DA6042" s="20"/>
      <c r="DB6042" s="20"/>
      <c r="DC6042" s="20"/>
      <c r="DD6042" s="20"/>
      <c r="DE6042" s="20"/>
      <c r="DF6042" s="20"/>
      <c r="DG6042" s="20"/>
      <c r="DH6042" s="20"/>
      <c r="DI6042" s="20"/>
      <c r="DJ6042" s="20"/>
      <c r="DK6042" s="20"/>
      <c r="DL6042" s="20"/>
      <c r="DM6042" s="20"/>
      <c r="DN6042" s="20"/>
      <c r="DO6042" s="20"/>
      <c r="DP6042" s="20"/>
      <c r="DQ6042" s="20"/>
      <c r="DR6042" s="20"/>
      <c r="DS6042" s="20"/>
      <c r="DT6042" s="20"/>
      <c r="DU6042" s="20"/>
      <c r="DV6042" s="20"/>
      <c r="DW6042" s="20"/>
      <c r="DX6042" s="20"/>
      <c r="DY6042" s="20"/>
    </row>
    <row r="6043" spans="1:129" x14ac:dyDescent="0.15">
      <c r="A6043" s="61"/>
      <c r="B6043" s="331" t="s">
        <v>12524</v>
      </c>
      <c r="C6043" s="83"/>
      <c r="D6043" s="324" t="s">
        <v>38</v>
      </c>
      <c r="E6043" s="276" t="s">
        <v>12525</v>
      </c>
      <c r="F6043" s="276">
        <f t="shared" si="828"/>
        <v>7.2294051869000009E-2</v>
      </c>
      <c r="G6043" s="276">
        <f t="shared" si="829"/>
        <v>8.1355071170000001E-3</v>
      </c>
      <c r="H6043" s="276">
        <f t="shared" si="830"/>
        <v>2.5286149019999996E-3</v>
      </c>
      <c r="I6043" s="276">
        <f t="shared" si="831"/>
        <v>1.51605085E-3</v>
      </c>
      <c r="J6043" s="276">
        <v>6.0113879000000002E-2</v>
      </c>
      <c r="K6043" s="276">
        <v>2.1707893999999999E-3</v>
      </c>
      <c r="L6043" s="276">
        <v>3.0736395E-4</v>
      </c>
      <c r="M6043" s="276">
        <v>4.8706216999999998E-5</v>
      </c>
      <c r="N6043" s="276">
        <v>7.5387410000000001E-4</v>
      </c>
      <c r="O6043" s="276">
        <v>7.3329268000000003E-3</v>
      </c>
      <c r="P6043" s="276">
        <v>5.0461552E-5</v>
      </c>
      <c r="Q6043" s="276">
        <v>5.7254417E-4</v>
      </c>
      <c r="R6043" s="276">
        <v>0</v>
      </c>
      <c r="S6043" s="276">
        <v>0</v>
      </c>
      <c r="T6043" s="276">
        <v>0</v>
      </c>
      <c r="U6043" s="276">
        <v>9.4350667999999998E-4</v>
      </c>
      <c r="W6043" s="246">
        <f t="shared" si="832"/>
        <v>0.44528799259259255</v>
      </c>
      <c r="X6043" s="201">
        <v>0.33346474999999998</v>
      </c>
      <c r="Y6043" s="201">
        <v>0.31246392000000001</v>
      </c>
      <c r="Z6043" s="201">
        <v>9.5985719000000001E-3</v>
      </c>
      <c r="AA6043" s="201">
        <v>1.2307076E-5</v>
      </c>
      <c r="AB6043" s="201">
        <v>4.6524289E-3</v>
      </c>
      <c r="AC6043" s="201">
        <v>6.6847198E-4</v>
      </c>
      <c r="AD6043" s="201">
        <v>6.0690431999999997E-3</v>
      </c>
      <c r="AE6043" s="76">
        <v>5.2999662999999996E-7</v>
      </c>
      <c r="AF6043" s="76">
        <v>1.5660066E-9</v>
      </c>
      <c r="AG6043" s="20">
        <v>2.4480085E-3</v>
      </c>
      <c r="AH6043" s="85"/>
      <c r="AI6043" s="85"/>
      <c r="AJ6043" s="85"/>
      <c r="AK6043" s="85"/>
      <c r="AL6043" s="85"/>
      <c r="AM6043" s="85"/>
      <c r="AN6043" s="85"/>
      <c r="AS6043" s="20"/>
      <c r="AT6043" s="20"/>
      <c r="AU6043" s="20"/>
      <c r="AV6043" s="20"/>
      <c r="AW6043" s="20"/>
      <c r="AX6043" s="20"/>
      <c r="AY6043" s="20"/>
      <c r="AZ6043" s="20"/>
      <c r="BA6043" s="20"/>
      <c r="BB6043" s="20"/>
      <c r="BC6043" s="20"/>
      <c r="BD6043" s="20"/>
      <c r="BE6043" s="20"/>
      <c r="BF6043" s="20"/>
      <c r="BG6043" s="20"/>
      <c r="BH6043" s="20"/>
      <c r="BI6043" s="20"/>
      <c r="BJ6043" s="20"/>
      <c r="BK6043" s="20"/>
      <c r="BL6043" s="20"/>
      <c r="BM6043" s="20"/>
      <c r="BN6043" s="20"/>
      <c r="BO6043" s="20"/>
      <c r="BP6043" s="20"/>
      <c r="BQ6043" s="20"/>
      <c r="BR6043" s="20"/>
      <c r="BS6043" s="20"/>
      <c r="BT6043" s="20"/>
      <c r="BU6043" s="20"/>
      <c r="BV6043" s="20"/>
      <c r="BW6043" s="20"/>
      <c r="BX6043" s="20"/>
      <c r="BY6043" s="20"/>
      <c r="BZ6043" s="20"/>
      <c r="CA6043" s="20"/>
      <c r="CB6043" s="20"/>
      <c r="CC6043" s="20"/>
      <c r="CD6043" s="20"/>
      <c r="CE6043" s="20"/>
      <c r="CF6043" s="20"/>
      <c r="CG6043" s="20"/>
      <c r="CH6043" s="20"/>
      <c r="CI6043" s="20"/>
      <c r="CJ6043" s="20"/>
      <c r="CK6043" s="20"/>
      <c r="CL6043" s="20"/>
      <c r="CM6043" s="20"/>
      <c r="CN6043" s="20"/>
      <c r="CO6043" s="20"/>
      <c r="CP6043" s="20"/>
      <c r="CQ6043" s="20"/>
      <c r="CR6043" s="20"/>
      <c r="CS6043" s="20"/>
      <c r="CT6043" s="20"/>
      <c r="CU6043" s="20"/>
      <c r="CV6043" s="20"/>
      <c r="CW6043" s="20"/>
      <c r="CX6043" s="20"/>
      <c r="CY6043" s="20"/>
      <c r="CZ6043" s="20"/>
      <c r="DA6043" s="20"/>
      <c r="DB6043" s="20"/>
      <c r="DC6043" s="20"/>
      <c r="DD6043" s="20"/>
      <c r="DE6043" s="20"/>
      <c r="DF6043" s="20"/>
      <c r="DG6043" s="20"/>
      <c r="DH6043" s="20"/>
      <c r="DI6043" s="20"/>
      <c r="DJ6043" s="20"/>
      <c r="DK6043" s="20"/>
      <c r="DL6043" s="20"/>
      <c r="DM6043" s="20"/>
      <c r="DN6043" s="20"/>
      <c r="DO6043" s="20"/>
      <c r="DP6043" s="20"/>
      <c r="DQ6043" s="20"/>
      <c r="DR6043" s="20"/>
      <c r="DS6043" s="20"/>
      <c r="DT6043" s="20"/>
      <c r="DU6043" s="20"/>
      <c r="DV6043" s="20"/>
      <c r="DW6043" s="20"/>
      <c r="DX6043" s="20"/>
      <c r="DY6043" s="20"/>
    </row>
    <row r="6044" spans="1:129" x14ac:dyDescent="0.15">
      <c r="A6044" s="61"/>
      <c r="B6044" s="331" t="s">
        <v>12526</v>
      </c>
      <c r="C6044" s="83"/>
      <c r="D6044" s="324" t="s">
        <v>38</v>
      </c>
      <c r="E6044" s="276" t="s">
        <v>12527</v>
      </c>
      <c r="F6044" s="276">
        <f t="shared" si="828"/>
        <v>7.2294051869000009E-2</v>
      </c>
      <c r="G6044" s="276">
        <f t="shared" si="829"/>
        <v>8.1355071170000001E-3</v>
      </c>
      <c r="H6044" s="276">
        <f t="shared" si="830"/>
        <v>2.5286149019999996E-3</v>
      </c>
      <c r="I6044" s="276">
        <f t="shared" si="831"/>
        <v>1.51605085E-3</v>
      </c>
      <c r="J6044" s="276">
        <v>6.0113879000000002E-2</v>
      </c>
      <c r="K6044" s="276">
        <v>2.1707893999999999E-3</v>
      </c>
      <c r="L6044" s="276">
        <v>3.0736395E-4</v>
      </c>
      <c r="M6044" s="276">
        <v>4.8706216999999998E-5</v>
      </c>
      <c r="N6044" s="276">
        <v>7.5387410000000001E-4</v>
      </c>
      <c r="O6044" s="276">
        <v>7.3329268000000003E-3</v>
      </c>
      <c r="P6044" s="276">
        <v>5.0461552E-5</v>
      </c>
      <c r="Q6044" s="276">
        <v>5.7254417E-4</v>
      </c>
      <c r="R6044" s="276">
        <v>0</v>
      </c>
      <c r="S6044" s="276">
        <v>0</v>
      </c>
      <c r="T6044" s="276">
        <v>0</v>
      </c>
      <c r="U6044" s="276">
        <v>9.4350667999999998E-4</v>
      </c>
      <c r="W6044" s="246">
        <f t="shared" si="832"/>
        <v>0.44528799259259255</v>
      </c>
      <c r="X6044" s="201">
        <v>0.33346474999999998</v>
      </c>
      <c r="Y6044" s="201">
        <v>0.31246392000000001</v>
      </c>
      <c r="Z6044" s="201">
        <v>9.5985719000000001E-3</v>
      </c>
      <c r="AA6044" s="201">
        <v>1.2307076E-5</v>
      </c>
      <c r="AB6044" s="201">
        <v>4.6524289E-3</v>
      </c>
      <c r="AC6044" s="201">
        <v>6.6847198E-4</v>
      </c>
      <c r="AD6044" s="201">
        <v>6.0690431999999997E-3</v>
      </c>
      <c r="AE6044" s="76">
        <v>5.2999662999999996E-7</v>
      </c>
      <c r="AF6044" s="76">
        <v>1.5660066E-9</v>
      </c>
      <c r="AG6044" s="20">
        <v>2.4480085E-3</v>
      </c>
      <c r="AH6044" s="85"/>
      <c r="AI6044" s="85"/>
      <c r="AJ6044" s="85"/>
      <c r="AK6044" s="85"/>
      <c r="AL6044" s="85"/>
      <c r="AM6044" s="85"/>
      <c r="AN6044" s="85"/>
      <c r="AS6044" s="20"/>
      <c r="AT6044" s="20"/>
      <c r="AU6044" s="20"/>
      <c r="AV6044" s="20"/>
      <c r="AW6044" s="20"/>
      <c r="AX6044" s="20"/>
      <c r="AY6044" s="20"/>
      <c r="AZ6044" s="20"/>
      <c r="BA6044" s="20"/>
      <c r="BB6044" s="20"/>
      <c r="BC6044" s="20"/>
      <c r="BD6044" s="20"/>
      <c r="BE6044" s="20"/>
      <c r="BF6044" s="20"/>
      <c r="BG6044" s="20"/>
      <c r="BH6044" s="20"/>
      <c r="BI6044" s="20"/>
      <c r="BJ6044" s="20"/>
      <c r="BK6044" s="20"/>
      <c r="BL6044" s="20"/>
      <c r="BM6044" s="20"/>
      <c r="BN6044" s="20"/>
      <c r="BO6044" s="20"/>
      <c r="BP6044" s="20"/>
      <c r="BQ6044" s="20"/>
      <c r="BR6044" s="20"/>
      <c r="BS6044" s="20"/>
      <c r="BT6044" s="20"/>
      <c r="BU6044" s="20"/>
      <c r="BV6044" s="20"/>
      <c r="BW6044" s="20"/>
      <c r="BX6044" s="20"/>
      <c r="BY6044" s="20"/>
      <c r="BZ6044" s="20"/>
      <c r="CA6044" s="20"/>
      <c r="CB6044" s="20"/>
      <c r="CC6044" s="20"/>
      <c r="CD6044" s="20"/>
      <c r="CE6044" s="20"/>
      <c r="CF6044" s="20"/>
      <c r="CG6044" s="20"/>
      <c r="CH6044" s="20"/>
      <c r="CI6044" s="20"/>
      <c r="CJ6044" s="20"/>
      <c r="CK6044" s="20"/>
      <c r="CL6044" s="20"/>
      <c r="CM6044" s="20"/>
      <c r="CN6044" s="20"/>
      <c r="CO6044" s="20"/>
      <c r="CP6044" s="20"/>
      <c r="CQ6044" s="20"/>
      <c r="CR6044" s="20"/>
      <c r="CS6044" s="20"/>
      <c r="CT6044" s="20"/>
      <c r="CU6044" s="20"/>
      <c r="CV6044" s="20"/>
      <c r="CW6044" s="20"/>
      <c r="CX6044" s="20"/>
      <c r="CY6044" s="20"/>
      <c r="CZ6044" s="20"/>
      <c r="DA6044" s="20"/>
      <c r="DB6044" s="20"/>
      <c r="DC6044" s="20"/>
      <c r="DD6044" s="20"/>
      <c r="DE6044" s="20"/>
      <c r="DF6044" s="20"/>
      <c r="DG6044" s="20"/>
      <c r="DH6044" s="20"/>
      <c r="DI6044" s="20"/>
      <c r="DJ6044" s="20"/>
      <c r="DK6044" s="20"/>
      <c r="DL6044" s="20"/>
      <c r="DM6044" s="20"/>
      <c r="DN6044" s="20"/>
      <c r="DO6044" s="20"/>
      <c r="DP6044" s="20"/>
      <c r="DQ6044" s="20"/>
      <c r="DR6044" s="20"/>
      <c r="DS6044" s="20"/>
      <c r="DT6044" s="20"/>
      <c r="DU6044" s="20"/>
      <c r="DV6044" s="20"/>
      <c r="DW6044" s="20"/>
      <c r="DX6044" s="20"/>
      <c r="DY6044" s="20"/>
    </row>
    <row r="6045" spans="1:129" x14ac:dyDescent="0.15">
      <c r="A6045" s="61"/>
      <c r="B6045" s="331" t="s">
        <v>12528</v>
      </c>
      <c r="C6045" s="83"/>
      <c r="D6045" s="324" t="s">
        <v>38</v>
      </c>
      <c r="E6045" s="276" t="s">
        <v>12529</v>
      </c>
      <c r="F6045" s="276">
        <f t="shared" si="828"/>
        <v>7.2294051869000009E-2</v>
      </c>
      <c r="G6045" s="276">
        <f t="shared" si="829"/>
        <v>8.1355071170000001E-3</v>
      </c>
      <c r="H6045" s="276">
        <f t="shared" si="830"/>
        <v>2.5286149019999996E-3</v>
      </c>
      <c r="I6045" s="276">
        <f t="shared" si="831"/>
        <v>1.51605085E-3</v>
      </c>
      <c r="J6045" s="276">
        <v>6.0113879000000002E-2</v>
      </c>
      <c r="K6045" s="276">
        <v>2.1707893999999999E-3</v>
      </c>
      <c r="L6045" s="276">
        <v>3.0736395E-4</v>
      </c>
      <c r="M6045" s="276">
        <v>4.8706216999999998E-5</v>
      </c>
      <c r="N6045" s="276">
        <v>7.5387410000000001E-4</v>
      </c>
      <c r="O6045" s="276">
        <v>7.3329268000000003E-3</v>
      </c>
      <c r="P6045" s="276">
        <v>5.0461552E-5</v>
      </c>
      <c r="Q6045" s="276">
        <v>5.7254417E-4</v>
      </c>
      <c r="R6045" s="276">
        <v>0</v>
      </c>
      <c r="S6045" s="276">
        <v>0</v>
      </c>
      <c r="T6045" s="276">
        <v>0</v>
      </c>
      <c r="U6045" s="276">
        <v>9.4350667999999998E-4</v>
      </c>
      <c r="W6045" s="246">
        <f t="shared" si="832"/>
        <v>0.44528799259259255</v>
      </c>
      <c r="X6045" s="201">
        <v>0.33346474999999998</v>
      </c>
      <c r="Y6045" s="201">
        <v>0.31246392000000001</v>
      </c>
      <c r="Z6045" s="201">
        <v>9.5985719000000001E-3</v>
      </c>
      <c r="AA6045" s="201">
        <v>1.2307076E-5</v>
      </c>
      <c r="AB6045" s="201">
        <v>4.6524289E-3</v>
      </c>
      <c r="AC6045" s="201">
        <v>6.6847198E-4</v>
      </c>
      <c r="AD6045" s="201">
        <v>6.0690431999999997E-3</v>
      </c>
      <c r="AE6045" s="76">
        <v>5.2999662999999996E-7</v>
      </c>
      <c r="AF6045" s="76">
        <v>1.5660066E-9</v>
      </c>
      <c r="AG6045" s="20">
        <v>2.4480085E-3</v>
      </c>
      <c r="AH6045" s="85"/>
      <c r="AI6045" s="85"/>
      <c r="AJ6045" s="85"/>
      <c r="AK6045" s="85"/>
      <c r="AL6045" s="85"/>
      <c r="AM6045" s="85"/>
      <c r="AN6045" s="85"/>
      <c r="AS6045" s="20"/>
      <c r="AT6045" s="20"/>
      <c r="AU6045" s="20"/>
      <c r="AV6045" s="20"/>
      <c r="AW6045" s="20"/>
      <c r="AX6045" s="20"/>
      <c r="AY6045" s="20"/>
      <c r="AZ6045" s="20"/>
      <c r="BA6045" s="20"/>
      <c r="BB6045" s="20"/>
      <c r="BC6045" s="20"/>
      <c r="BD6045" s="20"/>
      <c r="BE6045" s="20"/>
      <c r="BF6045" s="20"/>
      <c r="BG6045" s="20"/>
      <c r="BH6045" s="20"/>
      <c r="BI6045" s="20"/>
      <c r="BJ6045" s="20"/>
      <c r="BK6045" s="20"/>
      <c r="BL6045" s="20"/>
      <c r="BM6045" s="20"/>
      <c r="BN6045" s="20"/>
      <c r="BO6045" s="20"/>
      <c r="BP6045" s="20"/>
      <c r="BQ6045" s="20"/>
      <c r="BR6045" s="20"/>
      <c r="BS6045" s="20"/>
      <c r="BT6045" s="20"/>
      <c r="BU6045" s="20"/>
      <c r="BV6045" s="20"/>
      <c r="BW6045" s="20"/>
      <c r="BX6045" s="20"/>
      <c r="BY6045" s="20"/>
      <c r="BZ6045" s="20"/>
      <c r="CA6045" s="20"/>
      <c r="CB6045" s="20"/>
      <c r="CC6045" s="20"/>
      <c r="CD6045" s="20"/>
      <c r="CE6045" s="20"/>
      <c r="CF6045" s="20"/>
      <c r="CG6045" s="20"/>
      <c r="CH6045" s="20"/>
      <c r="CI6045" s="20"/>
      <c r="CJ6045" s="20"/>
      <c r="CK6045" s="20"/>
      <c r="CL6045" s="20"/>
      <c r="CM6045" s="20"/>
      <c r="CN6045" s="20"/>
      <c r="CO6045" s="20"/>
      <c r="CP6045" s="20"/>
      <c r="CQ6045" s="20"/>
      <c r="CR6045" s="20"/>
      <c r="CS6045" s="20"/>
      <c r="CT6045" s="20"/>
      <c r="CU6045" s="20"/>
      <c r="CV6045" s="20"/>
      <c r="CW6045" s="20"/>
      <c r="CX6045" s="20"/>
      <c r="CY6045" s="20"/>
      <c r="CZ6045" s="20"/>
      <c r="DA6045" s="20"/>
      <c r="DB6045" s="20"/>
      <c r="DC6045" s="20"/>
      <c r="DD6045" s="20"/>
      <c r="DE6045" s="20"/>
      <c r="DF6045" s="20"/>
      <c r="DG6045" s="20"/>
      <c r="DH6045" s="20"/>
      <c r="DI6045" s="20"/>
      <c r="DJ6045" s="20"/>
      <c r="DK6045" s="20"/>
      <c r="DL6045" s="20"/>
      <c r="DM6045" s="20"/>
      <c r="DN6045" s="20"/>
      <c r="DO6045" s="20"/>
      <c r="DP6045" s="20"/>
      <c r="DQ6045" s="20"/>
      <c r="DR6045" s="20"/>
      <c r="DS6045" s="20"/>
      <c r="DT6045" s="20"/>
      <c r="DU6045" s="20"/>
      <c r="DV6045" s="20"/>
      <c r="DW6045" s="20"/>
      <c r="DX6045" s="20"/>
      <c r="DY6045" s="20"/>
    </row>
    <row r="6046" spans="1:129" x14ac:dyDescent="0.15">
      <c r="A6046" s="61"/>
      <c r="B6046" s="331" t="s">
        <v>12530</v>
      </c>
      <c r="C6046" s="83"/>
      <c r="D6046" s="324" t="s">
        <v>38</v>
      </c>
      <c r="E6046" s="276" t="s">
        <v>12531</v>
      </c>
      <c r="F6046" s="276">
        <f t="shared" si="828"/>
        <v>7.2294051869000009E-2</v>
      </c>
      <c r="G6046" s="276">
        <f t="shared" si="829"/>
        <v>8.1355071170000001E-3</v>
      </c>
      <c r="H6046" s="276">
        <f t="shared" si="830"/>
        <v>2.5286149019999996E-3</v>
      </c>
      <c r="I6046" s="276">
        <f t="shared" si="831"/>
        <v>1.51605085E-3</v>
      </c>
      <c r="J6046" s="276">
        <v>6.0113879000000002E-2</v>
      </c>
      <c r="K6046" s="276">
        <v>2.1707893999999999E-3</v>
      </c>
      <c r="L6046" s="276">
        <v>3.0736395E-4</v>
      </c>
      <c r="M6046" s="276">
        <v>4.8706216999999998E-5</v>
      </c>
      <c r="N6046" s="276">
        <v>7.5387410000000001E-4</v>
      </c>
      <c r="O6046" s="276">
        <v>7.3329268000000003E-3</v>
      </c>
      <c r="P6046" s="276">
        <v>5.0461552E-5</v>
      </c>
      <c r="Q6046" s="276">
        <v>5.7254417E-4</v>
      </c>
      <c r="R6046" s="276">
        <v>0</v>
      </c>
      <c r="S6046" s="276">
        <v>0</v>
      </c>
      <c r="T6046" s="276">
        <v>0</v>
      </c>
      <c r="U6046" s="276">
        <v>9.4350667999999998E-4</v>
      </c>
      <c r="W6046" s="246">
        <f t="shared" si="832"/>
        <v>0.44528799259259255</v>
      </c>
      <c r="X6046" s="201">
        <v>0.33346474999999998</v>
      </c>
      <c r="Y6046" s="201">
        <v>0.31246392000000001</v>
      </c>
      <c r="Z6046" s="201">
        <v>9.5985719000000001E-3</v>
      </c>
      <c r="AA6046" s="201">
        <v>1.2307076E-5</v>
      </c>
      <c r="AB6046" s="201">
        <v>4.6524289E-3</v>
      </c>
      <c r="AC6046" s="201">
        <v>6.6847198E-4</v>
      </c>
      <c r="AD6046" s="201">
        <v>6.0690431999999997E-3</v>
      </c>
      <c r="AE6046" s="76">
        <v>5.2999662999999996E-7</v>
      </c>
      <c r="AF6046" s="76">
        <v>1.5660066E-9</v>
      </c>
      <c r="AG6046" s="20">
        <v>2.4480085E-3</v>
      </c>
      <c r="AH6046" s="85"/>
      <c r="AI6046" s="85"/>
      <c r="AJ6046" s="85"/>
      <c r="AK6046" s="85"/>
      <c r="AL6046" s="85"/>
      <c r="AM6046" s="85"/>
      <c r="AN6046" s="85"/>
      <c r="AS6046" s="20"/>
      <c r="AT6046" s="20"/>
      <c r="AU6046" s="20"/>
      <c r="AV6046" s="20"/>
      <c r="AW6046" s="20"/>
      <c r="AX6046" s="20"/>
      <c r="AY6046" s="20"/>
      <c r="AZ6046" s="20"/>
      <c r="BA6046" s="20"/>
      <c r="BB6046" s="20"/>
      <c r="BC6046" s="20"/>
      <c r="BD6046" s="20"/>
      <c r="BE6046" s="20"/>
      <c r="BF6046" s="20"/>
      <c r="BG6046" s="20"/>
      <c r="BH6046" s="20"/>
      <c r="BI6046" s="20"/>
      <c r="BJ6046" s="20"/>
      <c r="BK6046" s="20"/>
      <c r="BL6046" s="20"/>
      <c r="BM6046" s="20"/>
      <c r="BN6046" s="20"/>
      <c r="BO6046" s="20"/>
      <c r="BP6046" s="20"/>
      <c r="BQ6046" s="20"/>
      <c r="BR6046" s="20"/>
      <c r="BS6046" s="20"/>
      <c r="BT6046" s="20"/>
      <c r="BU6046" s="20"/>
      <c r="BV6046" s="20"/>
      <c r="BW6046" s="20"/>
      <c r="BX6046" s="20"/>
      <c r="BY6046" s="20"/>
      <c r="BZ6046" s="20"/>
      <c r="CA6046" s="20"/>
      <c r="CB6046" s="20"/>
      <c r="CC6046" s="20"/>
      <c r="CD6046" s="20"/>
      <c r="CE6046" s="20"/>
      <c r="CF6046" s="20"/>
      <c r="CG6046" s="20"/>
      <c r="CH6046" s="20"/>
      <c r="CI6046" s="20"/>
      <c r="CJ6046" s="20"/>
      <c r="CK6046" s="20"/>
      <c r="CL6046" s="20"/>
      <c r="CM6046" s="20"/>
      <c r="CN6046" s="20"/>
      <c r="CO6046" s="20"/>
      <c r="CP6046" s="20"/>
      <c r="CQ6046" s="20"/>
      <c r="CR6046" s="20"/>
      <c r="CS6046" s="20"/>
      <c r="CT6046" s="20"/>
      <c r="CU6046" s="20"/>
      <c r="CV6046" s="20"/>
      <c r="CW6046" s="20"/>
      <c r="CX6046" s="20"/>
      <c r="CY6046" s="20"/>
      <c r="CZ6046" s="20"/>
      <c r="DA6046" s="20"/>
      <c r="DB6046" s="20"/>
      <c r="DC6046" s="20"/>
      <c r="DD6046" s="20"/>
      <c r="DE6046" s="20"/>
      <c r="DF6046" s="20"/>
      <c r="DG6046" s="20"/>
      <c r="DH6046" s="20"/>
      <c r="DI6046" s="20"/>
      <c r="DJ6046" s="20"/>
      <c r="DK6046" s="20"/>
      <c r="DL6046" s="20"/>
      <c r="DM6046" s="20"/>
      <c r="DN6046" s="20"/>
      <c r="DO6046" s="20"/>
      <c r="DP6046" s="20"/>
      <c r="DQ6046" s="20"/>
      <c r="DR6046" s="20"/>
      <c r="DS6046" s="20"/>
      <c r="DT6046" s="20"/>
      <c r="DU6046" s="20"/>
      <c r="DV6046" s="20"/>
      <c r="DW6046" s="20"/>
      <c r="DX6046" s="20"/>
      <c r="DY6046" s="20"/>
    </row>
    <row r="6047" spans="1:129" x14ac:dyDescent="0.15">
      <c r="A6047" s="61"/>
      <c r="B6047" s="331" t="s">
        <v>12532</v>
      </c>
      <c r="C6047" s="83"/>
      <c r="D6047" s="324" t="s">
        <v>38</v>
      </c>
      <c r="E6047" s="276" t="s">
        <v>12533</v>
      </c>
      <c r="F6047" s="276">
        <f t="shared" si="828"/>
        <v>7.2294051869000009E-2</v>
      </c>
      <c r="G6047" s="276">
        <f t="shared" si="829"/>
        <v>8.1355071170000001E-3</v>
      </c>
      <c r="H6047" s="276">
        <f t="shared" si="830"/>
        <v>2.5286149019999996E-3</v>
      </c>
      <c r="I6047" s="276">
        <f t="shared" si="831"/>
        <v>1.51605085E-3</v>
      </c>
      <c r="J6047" s="276">
        <v>6.0113879000000002E-2</v>
      </c>
      <c r="K6047" s="276">
        <v>2.1707893999999999E-3</v>
      </c>
      <c r="L6047" s="276">
        <v>3.0736395E-4</v>
      </c>
      <c r="M6047" s="276">
        <v>4.8706216999999998E-5</v>
      </c>
      <c r="N6047" s="276">
        <v>7.5387410000000001E-4</v>
      </c>
      <c r="O6047" s="276">
        <v>7.3329268000000003E-3</v>
      </c>
      <c r="P6047" s="276">
        <v>5.0461552E-5</v>
      </c>
      <c r="Q6047" s="276">
        <v>5.7254417E-4</v>
      </c>
      <c r="R6047" s="276">
        <v>0</v>
      </c>
      <c r="S6047" s="276">
        <v>0</v>
      </c>
      <c r="T6047" s="276">
        <v>0</v>
      </c>
      <c r="U6047" s="276">
        <v>9.4350667999999998E-4</v>
      </c>
      <c r="W6047" s="246">
        <f t="shared" si="832"/>
        <v>0.44528799259259255</v>
      </c>
      <c r="X6047" s="201">
        <v>0.33346474999999998</v>
      </c>
      <c r="Y6047" s="201">
        <v>0.31246392000000001</v>
      </c>
      <c r="Z6047" s="201">
        <v>9.5985719000000001E-3</v>
      </c>
      <c r="AA6047" s="201">
        <v>1.2307076E-5</v>
      </c>
      <c r="AB6047" s="201">
        <v>4.6524289E-3</v>
      </c>
      <c r="AC6047" s="201">
        <v>6.6847198E-4</v>
      </c>
      <c r="AD6047" s="201">
        <v>6.0690431999999997E-3</v>
      </c>
      <c r="AE6047" s="76">
        <v>5.2999662999999996E-7</v>
      </c>
      <c r="AF6047" s="76">
        <v>1.5660066E-9</v>
      </c>
      <c r="AG6047" s="20">
        <v>2.4480085E-3</v>
      </c>
      <c r="AH6047" s="85"/>
      <c r="AI6047" s="85"/>
      <c r="AJ6047" s="85"/>
      <c r="AK6047" s="85"/>
      <c r="AL6047" s="85"/>
      <c r="AM6047" s="85"/>
      <c r="AN6047" s="85"/>
      <c r="AS6047" s="20"/>
      <c r="AT6047" s="20"/>
      <c r="AU6047" s="20"/>
      <c r="AV6047" s="20"/>
      <c r="AW6047" s="20"/>
      <c r="AX6047" s="20"/>
      <c r="AY6047" s="20"/>
      <c r="AZ6047" s="20"/>
      <c r="BA6047" s="20"/>
      <c r="BB6047" s="20"/>
      <c r="BC6047" s="20"/>
      <c r="BD6047" s="20"/>
      <c r="BE6047" s="20"/>
      <c r="BF6047" s="20"/>
      <c r="BG6047" s="20"/>
      <c r="BH6047" s="20"/>
      <c r="BI6047" s="20"/>
      <c r="BJ6047" s="20"/>
      <c r="BK6047" s="20"/>
      <c r="BL6047" s="20"/>
      <c r="BM6047" s="20"/>
      <c r="BN6047" s="20"/>
      <c r="BO6047" s="20"/>
      <c r="BP6047" s="20"/>
      <c r="BQ6047" s="20"/>
      <c r="BR6047" s="20"/>
      <c r="BS6047" s="20"/>
      <c r="BT6047" s="20"/>
      <c r="BU6047" s="20"/>
      <c r="BV6047" s="20"/>
      <c r="BW6047" s="20"/>
      <c r="BX6047" s="20"/>
      <c r="BY6047" s="20"/>
      <c r="BZ6047" s="20"/>
      <c r="CA6047" s="20"/>
      <c r="CB6047" s="20"/>
      <c r="CC6047" s="20"/>
      <c r="CD6047" s="20"/>
      <c r="CE6047" s="20"/>
      <c r="CF6047" s="20"/>
      <c r="CG6047" s="20"/>
      <c r="CH6047" s="20"/>
      <c r="CI6047" s="20"/>
      <c r="CJ6047" s="20"/>
      <c r="CK6047" s="20"/>
      <c r="CL6047" s="20"/>
      <c r="CM6047" s="20"/>
      <c r="CN6047" s="20"/>
      <c r="CO6047" s="20"/>
      <c r="CP6047" s="20"/>
      <c r="CQ6047" s="20"/>
      <c r="CR6047" s="20"/>
      <c r="CS6047" s="20"/>
      <c r="CT6047" s="20"/>
      <c r="CU6047" s="20"/>
      <c r="CV6047" s="20"/>
      <c r="CW6047" s="20"/>
      <c r="CX6047" s="20"/>
      <c r="CY6047" s="20"/>
      <c r="CZ6047" s="20"/>
      <c r="DA6047" s="20"/>
      <c r="DB6047" s="20"/>
      <c r="DC6047" s="20"/>
      <c r="DD6047" s="20"/>
      <c r="DE6047" s="20"/>
      <c r="DF6047" s="20"/>
      <c r="DG6047" s="20"/>
      <c r="DH6047" s="20"/>
      <c r="DI6047" s="20"/>
      <c r="DJ6047" s="20"/>
      <c r="DK6047" s="20"/>
      <c r="DL6047" s="20"/>
      <c r="DM6047" s="20"/>
      <c r="DN6047" s="20"/>
      <c r="DO6047" s="20"/>
      <c r="DP6047" s="20"/>
      <c r="DQ6047" s="20"/>
      <c r="DR6047" s="20"/>
      <c r="DS6047" s="20"/>
      <c r="DT6047" s="20"/>
      <c r="DU6047" s="20"/>
      <c r="DV6047" s="20"/>
      <c r="DW6047" s="20"/>
      <c r="DX6047" s="20"/>
      <c r="DY6047" s="20"/>
    </row>
    <row r="6048" spans="1:129" x14ac:dyDescent="0.15">
      <c r="A6048" s="61"/>
      <c r="B6048" s="331" t="s">
        <v>12534</v>
      </c>
      <c r="C6048" s="83"/>
      <c r="D6048" s="324" t="s">
        <v>38</v>
      </c>
      <c r="E6048" s="276" t="s">
        <v>12535</v>
      </c>
      <c r="F6048" s="276">
        <f t="shared" si="828"/>
        <v>7.3236132563999995E-2</v>
      </c>
      <c r="G6048" s="276">
        <f t="shared" si="829"/>
        <v>8.2480009399999998E-3</v>
      </c>
      <c r="H6048" s="276">
        <f t="shared" si="830"/>
        <v>2.6641016540000003E-3</v>
      </c>
      <c r="I6048" s="276">
        <f t="shared" si="831"/>
        <v>1.5144069700000001E-3</v>
      </c>
      <c r="J6048" s="276">
        <v>6.0809623E-2</v>
      </c>
      <c r="K6048" s="276">
        <v>2.2998769000000001E-3</v>
      </c>
      <c r="L6048" s="276">
        <v>3.1327638999999999E-4</v>
      </c>
      <c r="M6048" s="276">
        <v>5.8070099999999998E-5</v>
      </c>
      <c r="N6048" s="276">
        <v>8.4627143999999998E-4</v>
      </c>
      <c r="O6048" s="276">
        <v>7.3436593999999999E-3</v>
      </c>
      <c r="P6048" s="276">
        <v>5.0948364000000003E-5</v>
      </c>
      <c r="Q6048" s="276">
        <v>5.7462891000000004E-4</v>
      </c>
      <c r="R6048" s="276">
        <v>0</v>
      </c>
      <c r="S6048" s="276">
        <v>0</v>
      </c>
      <c r="T6048" s="276">
        <v>0</v>
      </c>
      <c r="U6048" s="276">
        <v>9.3977806000000003E-4</v>
      </c>
      <c r="W6048" s="246">
        <f t="shared" si="832"/>
        <v>0.45044165185185181</v>
      </c>
      <c r="X6048" s="201">
        <v>0.41952276999999999</v>
      </c>
      <c r="Y6048" s="201">
        <v>0.39409680000000002</v>
      </c>
      <c r="Z6048" s="201">
        <v>1.1229902999999999E-2</v>
      </c>
      <c r="AA6048" s="201">
        <v>1.5485368000000002E-5</v>
      </c>
      <c r="AB6048" s="201">
        <v>5.0416560999999999E-3</v>
      </c>
      <c r="AC6048" s="201">
        <v>8.7676213999999999E-4</v>
      </c>
      <c r="AD6048" s="201">
        <v>8.2621658000000004E-3</v>
      </c>
      <c r="AE6048" s="76">
        <v>5.3893199999999997E-7</v>
      </c>
      <c r="AF6048" s="76">
        <v>1.5870362E-9</v>
      </c>
      <c r="AG6048" s="20">
        <v>3.0337839999999999E-3</v>
      </c>
      <c r="AH6048" s="85"/>
      <c r="AI6048" s="85"/>
      <c r="AJ6048" s="85"/>
      <c r="AK6048" s="85"/>
      <c r="AL6048" s="85"/>
      <c r="AM6048" s="85"/>
      <c r="AN6048" s="85"/>
      <c r="AS6048" s="20"/>
      <c r="AT6048" s="20"/>
      <c r="AU6048" s="20"/>
      <c r="AV6048" s="20"/>
      <c r="AW6048" s="20"/>
      <c r="AX6048" s="20"/>
      <c r="AY6048" s="20"/>
      <c r="AZ6048" s="20"/>
      <c r="BA6048" s="20"/>
      <c r="BB6048" s="20"/>
      <c r="BC6048" s="20"/>
      <c r="BD6048" s="20"/>
      <c r="BE6048" s="20"/>
      <c r="BF6048" s="20"/>
      <c r="BG6048" s="20"/>
      <c r="BH6048" s="20"/>
      <c r="BI6048" s="20"/>
      <c r="BJ6048" s="20"/>
      <c r="BK6048" s="20"/>
      <c r="BL6048" s="20"/>
      <c r="BM6048" s="20"/>
      <c r="BN6048" s="20"/>
      <c r="BO6048" s="20"/>
      <c r="BP6048" s="20"/>
      <c r="BQ6048" s="20"/>
      <c r="BR6048" s="20"/>
      <c r="BS6048" s="20"/>
      <c r="BT6048" s="20"/>
      <c r="BU6048" s="20"/>
      <c r="BV6048" s="20"/>
      <c r="BW6048" s="20"/>
      <c r="BX6048" s="20"/>
      <c r="BY6048" s="20"/>
      <c r="BZ6048" s="20"/>
      <c r="CA6048" s="20"/>
      <c r="CB6048" s="20"/>
      <c r="CC6048" s="20"/>
      <c r="CD6048" s="20"/>
      <c r="CE6048" s="20"/>
      <c r="CF6048" s="20"/>
      <c r="CG6048" s="20"/>
      <c r="CH6048" s="20"/>
      <c r="CI6048" s="20"/>
      <c r="CJ6048" s="20"/>
      <c r="CK6048" s="20"/>
      <c r="CL6048" s="20"/>
      <c r="CM6048" s="20"/>
      <c r="CN6048" s="20"/>
      <c r="CO6048" s="20"/>
      <c r="CP6048" s="20"/>
      <c r="CQ6048" s="20"/>
      <c r="CR6048" s="20"/>
      <c r="CS6048" s="20"/>
      <c r="CT6048" s="20"/>
      <c r="CU6048" s="20"/>
      <c r="CV6048" s="20"/>
      <c r="CW6048" s="20"/>
      <c r="CX6048" s="20"/>
      <c r="CY6048" s="20"/>
      <c r="CZ6048" s="20"/>
      <c r="DA6048" s="20"/>
      <c r="DB6048" s="20"/>
      <c r="DC6048" s="20"/>
      <c r="DD6048" s="20"/>
      <c r="DE6048" s="20"/>
      <c r="DF6048" s="20"/>
      <c r="DG6048" s="20"/>
      <c r="DH6048" s="20"/>
      <c r="DI6048" s="20"/>
      <c r="DJ6048" s="20"/>
      <c r="DK6048" s="20"/>
      <c r="DL6048" s="20"/>
      <c r="DM6048" s="20"/>
      <c r="DN6048" s="20"/>
      <c r="DO6048" s="20"/>
      <c r="DP6048" s="20"/>
      <c r="DQ6048" s="20"/>
      <c r="DR6048" s="20"/>
      <c r="DS6048" s="20"/>
      <c r="DT6048" s="20"/>
      <c r="DU6048" s="20"/>
      <c r="DV6048" s="20"/>
      <c r="DW6048" s="20"/>
      <c r="DX6048" s="20"/>
      <c r="DY6048" s="20"/>
    </row>
    <row r="6049" spans="1:129" x14ac:dyDescent="0.15">
      <c r="A6049" s="61"/>
      <c r="B6049" s="331" t="s">
        <v>12536</v>
      </c>
      <c r="C6049" s="83"/>
      <c r="D6049" s="324" t="s">
        <v>38</v>
      </c>
      <c r="E6049" s="276" t="s">
        <v>12537</v>
      </c>
      <c r="F6049" s="276">
        <f t="shared" si="828"/>
        <v>7.9366608595999991E-2</v>
      </c>
      <c r="G6049" s="276">
        <f t="shared" si="829"/>
        <v>3.5773569999999998E-3</v>
      </c>
      <c r="H6049" s="276">
        <f t="shared" si="830"/>
        <v>3.6980451399999999E-3</v>
      </c>
      <c r="I6049" s="276">
        <f t="shared" si="831"/>
        <v>2.3869645600000001E-4</v>
      </c>
      <c r="J6049" s="276">
        <v>7.1852509999999994E-2</v>
      </c>
      <c r="K6049" s="276">
        <v>1.0476959000000001E-3</v>
      </c>
      <c r="L6049" s="276">
        <v>2.4738967E-3</v>
      </c>
      <c r="M6049" s="276">
        <v>1.3085684000000001E-3</v>
      </c>
      <c r="N6049" s="276">
        <v>5.2156209999999997E-4</v>
      </c>
      <c r="O6049" s="276">
        <v>1.7472264999999999E-3</v>
      </c>
      <c r="P6049" s="276">
        <v>1.7645253999999999E-4</v>
      </c>
      <c r="Q6049" s="276">
        <v>5.0948495999999998E-5</v>
      </c>
      <c r="R6049" s="276">
        <v>0</v>
      </c>
      <c r="S6049" s="276">
        <v>0</v>
      </c>
      <c r="T6049" s="276">
        <v>0</v>
      </c>
      <c r="U6049" s="276">
        <v>1.8774796E-4</v>
      </c>
      <c r="W6049" s="246">
        <f t="shared" si="832"/>
        <v>0.53224081481481478</v>
      </c>
      <c r="X6049" s="201">
        <v>0.32436847000000002</v>
      </c>
      <c r="Y6049" s="201">
        <v>0.27147884999999999</v>
      </c>
      <c r="Z6049" s="201">
        <v>8.0403030000000004E-3</v>
      </c>
      <c r="AA6049" s="201">
        <v>9.0122111999999998E-6</v>
      </c>
      <c r="AB6049" s="201">
        <v>5.3374929999999996E-3</v>
      </c>
      <c r="AC6049" s="201">
        <v>1.7742337999999999E-3</v>
      </c>
      <c r="AD6049" s="201">
        <v>3.7728577999999999E-2</v>
      </c>
      <c r="AE6049" s="76">
        <v>7.2692608000000003E-7</v>
      </c>
      <c r="AF6049" s="76">
        <v>2.1813424000000002E-9</v>
      </c>
      <c r="AG6049" s="20">
        <v>2.4567691000000002E-3</v>
      </c>
      <c r="AH6049" s="85"/>
      <c r="AI6049" s="85"/>
      <c r="AJ6049" s="85"/>
      <c r="AK6049" s="85"/>
      <c r="AL6049" s="85"/>
      <c r="AM6049" s="85"/>
      <c r="AN6049" s="85"/>
      <c r="AS6049" s="20"/>
      <c r="AT6049" s="20"/>
      <c r="AU6049" s="20"/>
      <c r="AV6049" s="20"/>
      <c r="AW6049" s="20"/>
      <c r="AX6049" s="20"/>
      <c r="AY6049" s="20"/>
      <c r="AZ6049" s="20"/>
      <c r="BA6049" s="20"/>
      <c r="BB6049" s="20"/>
      <c r="BC6049" s="20"/>
      <c r="BD6049" s="20"/>
      <c r="BE6049" s="20"/>
      <c r="BF6049" s="20"/>
      <c r="BG6049" s="20"/>
      <c r="BH6049" s="20"/>
      <c r="BI6049" s="20"/>
      <c r="BJ6049" s="20"/>
      <c r="BK6049" s="20"/>
      <c r="BL6049" s="20"/>
      <c r="BM6049" s="20"/>
      <c r="BN6049" s="20"/>
      <c r="BO6049" s="20"/>
      <c r="BP6049" s="20"/>
      <c r="BQ6049" s="20"/>
      <c r="BR6049" s="20"/>
      <c r="BS6049" s="20"/>
      <c r="BT6049" s="20"/>
      <c r="BU6049" s="20"/>
      <c r="BV6049" s="20"/>
      <c r="BW6049" s="20"/>
      <c r="BX6049" s="20"/>
      <c r="BY6049" s="20"/>
      <c r="BZ6049" s="20"/>
      <c r="CA6049" s="20"/>
      <c r="CB6049" s="20"/>
      <c r="CC6049" s="20"/>
      <c r="CD6049" s="20"/>
      <c r="CE6049" s="20"/>
      <c r="CF6049" s="20"/>
      <c r="CG6049" s="20"/>
      <c r="CH6049" s="20"/>
      <c r="CI6049" s="20"/>
      <c r="CJ6049" s="20"/>
      <c r="CK6049" s="20"/>
      <c r="CL6049" s="20"/>
      <c r="CM6049" s="20"/>
      <c r="CN6049" s="20"/>
      <c r="CO6049" s="20"/>
      <c r="CP6049" s="20"/>
      <c r="CQ6049" s="20"/>
      <c r="CR6049" s="20"/>
      <c r="CS6049" s="20"/>
      <c r="CT6049" s="20"/>
      <c r="CU6049" s="20"/>
      <c r="CV6049" s="20"/>
      <c r="CW6049" s="20"/>
      <c r="CX6049" s="20"/>
      <c r="CY6049" s="20"/>
      <c r="CZ6049" s="20"/>
      <c r="DA6049" s="20"/>
      <c r="DB6049" s="20"/>
      <c r="DC6049" s="20"/>
      <c r="DD6049" s="20"/>
      <c r="DE6049" s="20"/>
      <c r="DF6049" s="20"/>
      <c r="DG6049" s="20"/>
      <c r="DH6049" s="20"/>
      <c r="DI6049" s="20"/>
      <c r="DJ6049" s="20"/>
      <c r="DK6049" s="20"/>
      <c r="DL6049" s="20"/>
      <c r="DM6049" s="20"/>
      <c r="DN6049" s="20"/>
      <c r="DO6049" s="20"/>
      <c r="DP6049" s="20"/>
      <c r="DQ6049" s="20"/>
      <c r="DR6049" s="20"/>
      <c r="DS6049" s="20"/>
      <c r="DT6049" s="20"/>
      <c r="DU6049" s="20"/>
      <c r="DV6049" s="20"/>
      <c r="DW6049" s="20"/>
      <c r="DX6049" s="20"/>
      <c r="DY6049" s="20"/>
    </row>
    <row r="6050" spans="1:129" x14ac:dyDescent="0.15">
      <c r="A6050" s="61"/>
      <c r="B6050" s="331" t="s">
        <v>12538</v>
      </c>
      <c r="C6050" s="83"/>
      <c r="D6050" s="324" t="s">
        <v>38</v>
      </c>
      <c r="E6050" s="276" t="s">
        <v>12539</v>
      </c>
      <c r="F6050" s="276">
        <f t="shared" si="828"/>
        <v>7.1440143767000003E-2</v>
      </c>
      <c r="G6050" s="276">
        <f t="shared" si="829"/>
        <v>8.0176653840000004E-3</v>
      </c>
      <c r="H6050" s="276">
        <f t="shared" si="830"/>
        <v>2.3205688829999998E-3</v>
      </c>
      <c r="I6050" s="276">
        <f t="shared" si="831"/>
        <v>1.3648635000000002E-3</v>
      </c>
      <c r="J6050" s="276">
        <v>5.9737046000000002E-2</v>
      </c>
      <c r="K6050" s="276">
        <v>1.9697929E-3</v>
      </c>
      <c r="L6050" s="276">
        <v>3.0191160000000002E-4</v>
      </c>
      <c r="M6050" s="276">
        <v>4.7611843999999997E-5</v>
      </c>
      <c r="N6050" s="276">
        <v>6.4928154000000004E-4</v>
      </c>
      <c r="O6050" s="276">
        <v>7.3207719999999997E-3</v>
      </c>
      <c r="P6050" s="276">
        <v>4.8864382999999999E-5</v>
      </c>
      <c r="Q6050" s="276">
        <v>4.9961133000000005E-4</v>
      </c>
      <c r="R6050" s="276">
        <v>0</v>
      </c>
      <c r="S6050" s="276">
        <v>0</v>
      </c>
      <c r="T6050" s="276">
        <v>0</v>
      </c>
      <c r="U6050" s="276">
        <v>8.6525217000000003E-4</v>
      </c>
      <c r="W6050" s="246">
        <f t="shared" si="832"/>
        <v>0.44249663703703701</v>
      </c>
      <c r="X6050" s="201">
        <v>0.29820828999999999</v>
      </c>
      <c r="Y6050" s="201">
        <v>0.26799055999999999</v>
      </c>
      <c r="Z6050" s="201">
        <v>1.9158888999999998E-2</v>
      </c>
      <c r="AA6050" s="201">
        <v>8.8329724999999997E-6</v>
      </c>
      <c r="AB6050" s="201">
        <v>3.5312572E-3</v>
      </c>
      <c r="AC6050" s="201">
        <v>6.8227388000000001E-4</v>
      </c>
      <c r="AD6050" s="201">
        <v>6.8364753000000004E-3</v>
      </c>
      <c r="AE6050" s="76">
        <v>5.2233951000000003E-7</v>
      </c>
      <c r="AF6050" s="76">
        <v>1.5509324999999999E-9</v>
      </c>
      <c r="AG6050" s="20">
        <v>2.0862068E-3</v>
      </c>
      <c r="AH6050" s="85"/>
      <c r="AI6050" s="85"/>
      <c r="AJ6050" s="85"/>
      <c r="AK6050" s="85"/>
      <c r="AL6050" s="85"/>
      <c r="AM6050" s="85"/>
      <c r="AN6050" s="85"/>
      <c r="AS6050" s="20"/>
      <c r="AT6050" s="20"/>
      <c r="AU6050" s="20"/>
      <c r="AV6050" s="20"/>
      <c r="AW6050" s="20"/>
      <c r="AX6050" s="20"/>
      <c r="AY6050" s="20"/>
      <c r="AZ6050" s="20"/>
      <c r="BA6050" s="20"/>
      <c r="BB6050" s="20"/>
      <c r="BC6050" s="20"/>
      <c r="BD6050" s="20"/>
      <c r="BE6050" s="20"/>
      <c r="BF6050" s="20"/>
      <c r="BG6050" s="20"/>
      <c r="BH6050" s="20"/>
      <c r="BI6050" s="20"/>
      <c r="BJ6050" s="20"/>
      <c r="BK6050" s="20"/>
      <c r="BL6050" s="20"/>
      <c r="BM6050" s="20"/>
      <c r="BN6050" s="20"/>
      <c r="BO6050" s="20"/>
      <c r="BP6050" s="20"/>
      <c r="BQ6050" s="20"/>
      <c r="BR6050" s="20"/>
      <c r="BS6050" s="20"/>
      <c r="BT6050" s="20"/>
      <c r="BU6050" s="20"/>
      <c r="BV6050" s="20"/>
      <c r="BW6050" s="20"/>
      <c r="BX6050" s="20"/>
      <c r="BY6050" s="20"/>
      <c r="BZ6050" s="20"/>
      <c r="CA6050" s="20"/>
      <c r="CB6050" s="20"/>
      <c r="CC6050" s="20"/>
      <c r="CD6050" s="20"/>
      <c r="CE6050" s="20"/>
      <c r="CF6050" s="20"/>
      <c r="CG6050" s="20"/>
      <c r="CH6050" s="20"/>
      <c r="CI6050" s="20"/>
      <c r="CJ6050" s="20"/>
      <c r="CK6050" s="20"/>
      <c r="CL6050" s="20"/>
      <c r="CM6050" s="20"/>
      <c r="CN6050" s="20"/>
      <c r="CO6050" s="20"/>
      <c r="CP6050" s="20"/>
      <c r="CQ6050" s="20"/>
      <c r="CR6050" s="20"/>
      <c r="CS6050" s="20"/>
      <c r="CT6050" s="20"/>
      <c r="CU6050" s="20"/>
      <c r="CV6050" s="20"/>
      <c r="CW6050" s="20"/>
      <c r="CX6050" s="20"/>
      <c r="CY6050" s="20"/>
      <c r="CZ6050" s="20"/>
      <c r="DA6050" s="20"/>
      <c r="DB6050" s="20"/>
      <c r="DC6050" s="20"/>
      <c r="DD6050" s="20"/>
      <c r="DE6050" s="20"/>
      <c r="DF6050" s="20"/>
      <c r="DG6050" s="20"/>
      <c r="DH6050" s="20"/>
      <c r="DI6050" s="20"/>
      <c r="DJ6050" s="20"/>
      <c r="DK6050" s="20"/>
      <c r="DL6050" s="20"/>
      <c r="DM6050" s="20"/>
      <c r="DN6050" s="20"/>
      <c r="DO6050" s="20"/>
      <c r="DP6050" s="20"/>
      <c r="DQ6050" s="20"/>
      <c r="DR6050" s="20"/>
      <c r="DS6050" s="20"/>
      <c r="DT6050" s="20"/>
      <c r="DU6050" s="20"/>
      <c r="DV6050" s="20"/>
      <c r="DW6050" s="20"/>
      <c r="DX6050" s="20"/>
      <c r="DY6050" s="20"/>
    </row>
    <row r="6051" spans="1:129" x14ac:dyDescent="0.15">
      <c r="A6051" s="61"/>
      <c r="B6051" s="331" t="s">
        <v>12540</v>
      </c>
      <c r="C6051" s="83"/>
      <c r="D6051" s="324" t="s">
        <v>38</v>
      </c>
      <c r="E6051" s="276" t="s">
        <v>12541</v>
      </c>
      <c r="F6051" s="149">
        <f t="shared" si="828"/>
        <v>6.8159141228999992E-2</v>
      </c>
      <c r="G6051" s="149">
        <f t="shared" si="829"/>
        <v>5.0499833239999996E-3</v>
      </c>
      <c r="H6051" s="149">
        <f t="shared" si="830"/>
        <v>2.3006809150000001E-3</v>
      </c>
      <c r="I6051" s="149">
        <f t="shared" si="831"/>
        <v>1.33363399E-3</v>
      </c>
      <c r="J6051" s="276">
        <v>5.9474842999999999E-2</v>
      </c>
      <c r="K6051" s="276">
        <v>1.9714810000000002E-3</v>
      </c>
      <c r="L6051" s="276">
        <v>2.9143333E-4</v>
      </c>
      <c r="M6051" s="276">
        <v>4.5686624000000003E-5</v>
      </c>
      <c r="N6051" s="276">
        <v>6.7332169999999997E-4</v>
      </c>
      <c r="O6051" s="276">
        <v>4.3309749999999999E-3</v>
      </c>
      <c r="P6051" s="276">
        <v>3.7766584999999997E-5</v>
      </c>
      <c r="Q6051" s="276">
        <v>4.6627516E-4</v>
      </c>
      <c r="R6051" s="276">
        <v>0</v>
      </c>
      <c r="S6051" s="276">
        <v>0</v>
      </c>
      <c r="T6051" s="276">
        <v>0</v>
      </c>
      <c r="U6051" s="276">
        <v>8.6735882999999998E-4</v>
      </c>
      <c r="W6051" s="246">
        <f t="shared" si="832"/>
        <v>0.44055439259259255</v>
      </c>
      <c r="X6051" s="201">
        <v>0.30275396999999998</v>
      </c>
      <c r="Y6051" s="201">
        <v>0.27359230000000001</v>
      </c>
      <c r="Z6051" s="201">
        <v>1.7946760999999999E-2</v>
      </c>
      <c r="AA6051" s="201">
        <v>9.7365681999999999E-6</v>
      </c>
      <c r="AB6051" s="201">
        <v>3.7403436999999999E-3</v>
      </c>
      <c r="AC6051" s="201">
        <v>8.0178442E-4</v>
      </c>
      <c r="AD6051" s="201">
        <v>6.6630398000000002E-3</v>
      </c>
      <c r="AE6051" s="76">
        <v>5.1327358000000001E-7</v>
      </c>
      <c r="AF6051" s="76">
        <v>1.5451703E-9</v>
      </c>
      <c r="AG6051" s="20">
        <v>2.1186216E-3</v>
      </c>
      <c r="AH6051" s="85"/>
      <c r="AI6051" s="85"/>
      <c r="AJ6051" s="85"/>
      <c r="AK6051" s="85"/>
      <c r="AL6051" s="85"/>
      <c r="AM6051" s="85"/>
      <c r="AN6051" s="85"/>
      <c r="AS6051" s="20"/>
      <c r="AT6051" s="20"/>
      <c r="AU6051" s="20"/>
      <c r="AV6051" s="20"/>
      <c r="AW6051" s="20"/>
      <c r="AX6051" s="20"/>
      <c r="AY6051" s="20"/>
      <c r="AZ6051" s="20"/>
      <c r="BA6051" s="20"/>
      <c r="BB6051" s="20"/>
      <c r="BC6051" s="20"/>
      <c r="BD6051" s="20"/>
      <c r="BE6051" s="20"/>
      <c r="BF6051" s="20"/>
      <c r="BG6051" s="20"/>
      <c r="BH6051" s="20"/>
      <c r="BI6051" s="20"/>
      <c r="BJ6051" s="20"/>
      <c r="BK6051" s="20"/>
      <c r="BL6051" s="20"/>
      <c r="BM6051" s="20"/>
      <c r="BN6051" s="20"/>
      <c r="BO6051" s="20"/>
      <c r="BP6051" s="20"/>
      <c r="BQ6051" s="20"/>
      <c r="BR6051" s="20"/>
      <c r="BS6051" s="20"/>
      <c r="BT6051" s="20"/>
      <c r="BU6051" s="20"/>
      <c r="BV6051" s="20"/>
      <c r="BW6051" s="20"/>
      <c r="BX6051" s="20"/>
      <c r="BY6051" s="20"/>
      <c r="BZ6051" s="20"/>
      <c r="CA6051" s="20"/>
      <c r="CB6051" s="20"/>
      <c r="CC6051" s="20"/>
      <c r="CD6051" s="20"/>
      <c r="CE6051" s="20"/>
      <c r="CF6051" s="20"/>
      <c r="CG6051" s="20"/>
      <c r="CH6051" s="20"/>
      <c r="CI6051" s="20"/>
      <c r="CJ6051" s="20"/>
      <c r="CK6051" s="20"/>
      <c r="CL6051" s="20"/>
      <c r="CM6051" s="20"/>
      <c r="CN6051" s="20"/>
      <c r="CO6051" s="20"/>
      <c r="CP6051" s="20"/>
      <c r="CQ6051" s="20"/>
      <c r="CR6051" s="20"/>
      <c r="CS6051" s="20"/>
      <c r="CT6051" s="20"/>
      <c r="CU6051" s="20"/>
      <c r="CV6051" s="20"/>
      <c r="CW6051" s="20"/>
      <c r="CX6051" s="20"/>
      <c r="CY6051" s="20"/>
      <c r="CZ6051" s="20"/>
      <c r="DA6051" s="20"/>
      <c r="DB6051" s="20"/>
      <c r="DC6051" s="20"/>
      <c r="DD6051" s="20"/>
      <c r="DE6051" s="20"/>
      <c r="DF6051" s="20"/>
      <c r="DG6051" s="20"/>
      <c r="DH6051" s="20"/>
      <c r="DI6051" s="20"/>
      <c r="DJ6051" s="20"/>
      <c r="DK6051" s="20"/>
      <c r="DL6051" s="20"/>
      <c r="DM6051" s="20"/>
      <c r="DN6051" s="20"/>
      <c r="DO6051" s="20"/>
      <c r="DP6051" s="20"/>
      <c r="DQ6051" s="20"/>
      <c r="DR6051" s="20"/>
      <c r="DS6051" s="20"/>
      <c r="DT6051" s="20"/>
      <c r="DU6051" s="20"/>
      <c r="DV6051" s="20"/>
      <c r="DW6051" s="20"/>
      <c r="DX6051" s="20"/>
      <c r="DY6051" s="20"/>
    </row>
    <row r="6052" spans="1:129" x14ac:dyDescent="0.15">
      <c r="A6052" s="61"/>
      <c r="B6052" s="331" t="s">
        <v>12542</v>
      </c>
      <c r="C6052" s="83"/>
      <c r="D6052" s="324" t="s">
        <v>38</v>
      </c>
      <c r="E6052" s="276" t="s">
        <v>12543</v>
      </c>
      <c r="F6052" s="276">
        <f t="shared" si="828"/>
        <v>7.1944325976999998E-2</v>
      </c>
      <c r="G6052" s="276">
        <f t="shared" si="829"/>
        <v>8.081550077E-3</v>
      </c>
      <c r="H6052" s="276">
        <f t="shared" si="830"/>
        <v>2.4077436899999998E-3</v>
      </c>
      <c r="I6052" s="276">
        <f t="shared" si="831"/>
        <v>1.4410412099999999E-3</v>
      </c>
      <c r="J6052" s="276">
        <v>6.0013991000000003E-2</v>
      </c>
      <c r="K6052" s="276">
        <v>2.0518072000000002E-3</v>
      </c>
      <c r="L6052" s="276">
        <v>3.0607456999999998E-4</v>
      </c>
      <c r="M6052" s="276">
        <v>4.6691506999999998E-5</v>
      </c>
      <c r="N6052" s="276">
        <v>7.0315047000000001E-4</v>
      </c>
      <c r="O6052" s="276">
        <v>7.3317080999999997E-3</v>
      </c>
      <c r="P6052" s="276">
        <v>4.9861919999999999E-5</v>
      </c>
      <c r="Q6052" s="276">
        <v>5.0091766999999995E-4</v>
      </c>
      <c r="R6052" s="276">
        <v>0</v>
      </c>
      <c r="S6052" s="276">
        <v>0</v>
      </c>
      <c r="T6052" s="276">
        <v>0</v>
      </c>
      <c r="U6052" s="276">
        <v>9.4012353999999997E-4</v>
      </c>
      <c r="W6052" s="246">
        <f t="shared" si="832"/>
        <v>0.44454808148148145</v>
      </c>
      <c r="X6052" s="201">
        <v>0.33280104999999999</v>
      </c>
      <c r="Y6052" s="201">
        <v>0.30746942999999999</v>
      </c>
      <c r="Z6052" s="201">
        <v>1.3357855E-2</v>
      </c>
      <c r="AA6052" s="201">
        <v>1.1139546999999999E-5</v>
      </c>
      <c r="AB6052" s="201">
        <v>4.9662502000000002E-3</v>
      </c>
      <c r="AC6052" s="201">
        <v>8.4569289000000001E-4</v>
      </c>
      <c r="AD6052" s="201">
        <v>6.1506879999999996E-3</v>
      </c>
      <c r="AE6052" s="76">
        <v>5.2647265999999999E-7</v>
      </c>
      <c r="AF6052" s="76">
        <v>1.5610459E-9</v>
      </c>
      <c r="AG6052" s="20">
        <v>2.4123552999999998E-3</v>
      </c>
      <c r="AH6052" s="85"/>
      <c r="AI6052" s="85"/>
      <c r="AJ6052" s="85"/>
      <c r="AK6052" s="85"/>
      <c r="AL6052" s="85"/>
      <c r="AM6052" s="85"/>
      <c r="AN6052" s="85"/>
      <c r="AS6052" s="20"/>
      <c r="AT6052" s="20"/>
      <c r="AU6052" s="20"/>
      <c r="AV6052" s="20"/>
      <c r="AW6052" s="20"/>
      <c r="AX6052" s="20"/>
      <c r="AY6052" s="20"/>
      <c r="AZ6052" s="20"/>
      <c r="BA6052" s="20"/>
      <c r="BB6052" s="20"/>
      <c r="BC6052" s="20"/>
      <c r="BD6052" s="20"/>
      <c r="BE6052" s="20"/>
      <c r="BF6052" s="20"/>
      <c r="BG6052" s="20"/>
      <c r="BH6052" s="20"/>
      <c r="BI6052" s="20"/>
      <c r="BJ6052" s="20"/>
      <c r="BK6052" s="20"/>
      <c r="BL6052" s="20"/>
      <c r="BM6052" s="20"/>
      <c r="BN6052" s="20"/>
      <c r="BO6052" s="20"/>
      <c r="BP6052" s="20"/>
      <c r="BQ6052" s="20"/>
      <c r="BR6052" s="20"/>
      <c r="BS6052" s="20"/>
      <c r="BT6052" s="20"/>
      <c r="BU6052" s="20"/>
      <c r="BV6052" s="20"/>
      <c r="BW6052" s="20"/>
      <c r="BX6052" s="20"/>
      <c r="BY6052" s="20"/>
      <c r="BZ6052" s="20"/>
      <c r="CA6052" s="20"/>
      <c r="CB6052" s="20"/>
      <c r="CC6052" s="20"/>
      <c r="CD6052" s="20"/>
      <c r="CE6052" s="20"/>
      <c r="CF6052" s="20"/>
      <c r="CG6052" s="20"/>
      <c r="CH6052" s="20"/>
      <c r="CI6052" s="20"/>
      <c r="CJ6052" s="20"/>
      <c r="CK6052" s="20"/>
      <c r="CL6052" s="20"/>
      <c r="CM6052" s="20"/>
      <c r="CN6052" s="20"/>
      <c r="CO6052" s="20"/>
      <c r="CP6052" s="20"/>
      <c r="CQ6052" s="20"/>
      <c r="CR6052" s="20"/>
      <c r="CS6052" s="20"/>
      <c r="CT6052" s="20"/>
      <c r="CU6052" s="20"/>
      <c r="CV6052" s="20"/>
      <c r="CW6052" s="20"/>
      <c r="CX6052" s="20"/>
      <c r="CY6052" s="20"/>
      <c r="CZ6052" s="20"/>
      <c r="DA6052" s="20"/>
      <c r="DB6052" s="20"/>
      <c r="DC6052" s="20"/>
      <c r="DD6052" s="20"/>
      <c r="DE6052" s="20"/>
      <c r="DF6052" s="20"/>
      <c r="DG6052" s="20"/>
      <c r="DH6052" s="20"/>
      <c r="DI6052" s="20"/>
      <c r="DJ6052" s="20"/>
      <c r="DK6052" s="20"/>
      <c r="DL6052" s="20"/>
      <c r="DM6052" s="20"/>
      <c r="DN6052" s="20"/>
      <c r="DO6052" s="20"/>
      <c r="DP6052" s="20"/>
      <c r="DQ6052" s="20"/>
      <c r="DR6052" s="20"/>
      <c r="DS6052" s="20"/>
      <c r="DT6052" s="20"/>
      <c r="DU6052" s="20"/>
      <c r="DV6052" s="20"/>
      <c r="DW6052" s="20"/>
      <c r="DX6052" s="20"/>
      <c r="DY6052" s="20"/>
    </row>
    <row r="6053" spans="1:129" x14ac:dyDescent="0.15">
      <c r="A6053" s="61"/>
      <c r="B6053" s="331" t="s">
        <v>12544</v>
      </c>
      <c r="C6053" s="83"/>
      <c r="D6053" s="324" t="s">
        <v>38</v>
      </c>
      <c r="E6053" s="276" t="s">
        <v>12545</v>
      </c>
      <c r="F6053" s="276">
        <f t="shared" si="828"/>
        <v>7.1944325715999999E-2</v>
      </c>
      <c r="G6053" s="276">
        <f t="shared" si="829"/>
        <v>8.0815499460000009E-3</v>
      </c>
      <c r="H6053" s="276">
        <f t="shared" si="830"/>
        <v>2.4077435699999998E-3</v>
      </c>
      <c r="I6053" s="276">
        <f t="shared" si="831"/>
        <v>1.4410412E-3</v>
      </c>
      <c r="J6053" s="276">
        <v>6.0013991000000003E-2</v>
      </c>
      <c r="K6053" s="276">
        <v>2.0518071000000001E-3</v>
      </c>
      <c r="L6053" s="276">
        <v>3.0607455000000001E-4</v>
      </c>
      <c r="M6053" s="276">
        <v>4.6691506000000002E-5</v>
      </c>
      <c r="N6053" s="276">
        <v>7.0315044000000002E-4</v>
      </c>
      <c r="O6053" s="276">
        <v>7.3317080000000001E-3</v>
      </c>
      <c r="P6053" s="276">
        <v>4.9861919999999999E-5</v>
      </c>
      <c r="Q6053" s="276">
        <v>5.0091766999999995E-4</v>
      </c>
      <c r="R6053" s="276">
        <v>0</v>
      </c>
      <c r="S6053" s="276">
        <v>0</v>
      </c>
      <c r="T6053" s="276">
        <v>0</v>
      </c>
      <c r="U6053" s="276">
        <v>9.4012353000000001E-4</v>
      </c>
      <c r="W6053" s="246">
        <f t="shared" si="832"/>
        <v>0.44454808148148145</v>
      </c>
      <c r="X6053" s="201">
        <v>0.33280104999999999</v>
      </c>
      <c r="Y6053" s="201">
        <v>0.30746942999999999</v>
      </c>
      <c r="Z6053" s="201">
        <v>1.3357855E-2</v>
      </c>
      <c r="AA6053" s="201">
        <v>1.1139546999999999E-5</v>
      </c>
      <c r="AB6053" s="201">
        <v>4.9662502000000002E-3</v>
      </c>
      <c r="AC6053" s="201">
        <v>8.4569289000000001E-4</v>
      </c>
      <c r="AD6053" s="201">
        <v>6.1506879999999996E-3</v>
      </c>
      <c r="AE6053" s="76">
        <v>5.2647265999999999E-7</v>
      </c>
      <c r="AF6053" s="76">
        <v>1.5610459E-9</v>
      </c>
      <c r="AG6053" s="20">
        <v>2.4123552999999998E-3</v>
      </c>
      <c r="AH6053" s="85"/>
      <c r="AI6053" s="85"/>
      <c r="AJ6053" s="85"/>
      <c r="AK6053" s="85"/>
      <c r="AL6053" s="85"/>
      <c r="AM6053" s="85"/>
      <c r="AN6053" s="85"/>
      <c r="AS6053" s="20"/>
      <c r="AT6053" s="20"/>
      <c r="AU6053" s="20"/>
      <c r="AV6053" s="20"/>
      <c r="AW6053" s="20"/>
      <c r="AX6053" s="20"/>
      <c r="AY6053" s="20"/>
      <c r="AZ6053" s="20"/>
      <c r="BA6053" s="20"/>
      <c r="BB6053" s="20"/>
      <c r="BC6053" s="20"/>
      <c r="BD6053" s="20"/>
      <c r="BE6053" s="20"/>
      <c r="BF6053" s="20"/>
      <c r="BG6053" s="20"/>
      <c r="BH6053" s="20"/>
      <c r="BI6053" s="20"/>
      <c r="BJ6053" s="20"/>
      <c r="BK6053" s="20"/>
      <c r="BL6053" s="20"/>
      <c r="BM6053" s="20"/>
      <c r="BN6053" s="20"/>
      <c r="BO6053" s="20"/>
      <c r="BP6053" s="20"/>
      <c r="BQ6053" s="20"/>
      <c r="BR6053" s="20"/>
      <c r="BS6053" s="20"/>
      <c r="BT6053" s="20"/>
      <c r="BU6053" s="20"/>
      <c r="BV6053" s="20"/>
      <c r="BW6053" s="20"/>
      <c r="BX6053" s="20"/>
      <c r="BY6053" s="20"/>
      <c r="BZ6053" s="20"/>
      <c r="CA6053" s="20"/>
      <c r="CB6053" s="20"/>
      <c r="CC6053" s="20"/>
      <c r="CD6053" s="20"/>
      <c r="CE6053" s="20"/>
      <c r="CF6053" s="20"/>
      <c r="CG6053" s="20"/>
      <c r="CH6053" s="20"/>
      <c r="CI6053" s="20"/>
      <c r="CJ6053" s="20"/>
      <c r="CK6053" s="20"/>
      <c r="CL6053" s="20"/>
      <c r="CM6053" s="20"/>
      <c r="CN6053" s="20"/>
      <c r="CO6053" s="20"/>
      <c r="CP6053" s="20"/>
      <c r="CQ6053" s="20"/>
      <c r="CR6053" s="20"/>
      <c r="CS6053" s="20"/>
      <c r="CT6053" s="20"/>
      <c r="CU6053" s="20"/>
      <c r="CV6053" s="20"/>
      <c r="CW6053" s="20"/>
      <c r="CX6053" s="20"/>
      <c r="CY6053" s="20"/>
      <c r="CZ6053" s="20"/>
      <c r="DA6053" s="20"/>
      <c r="DB6053" s="20"/>
      <c r="DC6053" s="20"/>
      <c r="DD6053" s="20"/>
      <c r="DE6053" s="20"/>
      <c r="DF6053" s="20"/>
      <c r="DG6053" s="20"/>
      <c r="DH6053" s="20"/>
      <c r="DI6053" s="20"/>
      <c r="DJ6053" s="20"/>
      <c r="DK6053" s="20"/>
      <c r="DL6053" s="20"/>
      <c r="DM6053" s="20"/>
      <c r="DN6053" s="20"/>
      <c r="DO6053" s="20"/>
      <c r="DP6053" s="20"/>
      <c r="DQ6053" s="20"/>
      <c r="DR6053" s="20"/>
      <c r="DS6053" s="20"/>
      <c r="DT6053" s="20"/>
      <c r="DU6053" s="20"/>
      <c r="DV6053" s="20"/>
      <c r="DW6053" s="20"/>
      <c r="DX6053" s="20"/>
      <c r="DY6053" s="20"/>
    </row>
    <row r="6054" spans="1:129" x14ac:dyDescent="0.15">
      <c r="A6054" s="61"/>
      <c r="B6054" s="331" t="s">
        <v>12546</v>
      </c>
      <c r="C6054" s="83"/>
      <c r="D6054" s="324" t="s">
        <v>38</v>
      </c>
      <c r="E6054" s="276" t="s">
        <v>12547</v>
      </c>
      <c r="F6054" s="276">
        <f t="shared" si="828"/>
        <v>7.1944325877000004E-2</v>
      </c>
      <c r="G6054" s="276">
        <f t="shared" si="829"/>
        <v>8.0815499770000004E-3</v>
      </c>
      <c r="H6054" s="276">
        <f t="shared" si="830"/>
        <v>2.4077436899999998E-3</v>
      </c>
      <c r="I6054" s="276">
        <f t="shared" si="831"/>
        <v>1.4410412099999999E-3</v>
      </c>
      <c r="J6054" s="276">
        <v>6.0013991000000003E-2</v>
      </c>
      <c r="K6054" s="276">
        <v>2.0518072000000002E-3</v>
      </c>
      <c r="L6054" s="276">
        <v>3.0607456999999998E-4</v>
      </c>
      <c r="M6054" s="276">
        <v>4.6691506999999998E-5</v>
      </c>
      <c r="N6054" s="276">
        <v>7.0315047000000001E-4</v>
      </c>
      <c r="O6054" s="276">
        <v>7.3317080000000001E-3</v>
      </c>
      <c r="P6054" s="276">
        <v>4.9861919999999999E-5</v>
      </c>
      <c r="Q6054" s="276">
        <v>5.0091766999999995E-4</v>
      </c>
      <c r="R6054" s="276">
        <v>0</v>
      </c>
      <c r="S6054" s="276">
        <v>0</v>
      </c>
      <c r="T6054" s="276">
        <v>0</v>
      </c>
      <c r="U6054" s="276">
        <v>9.4012353999999997E-4</v>
      </c>
      <c r="W6054" s="246">
        <f t="shared" si="832"/>
        <v>0.44454808148148145</v>
      </c>
      <c r="X6054" s="201">
        <v>0.33280104999999999</v>
      </c>
      <c r="Y6054" s="201">
        <v>0.30746942999999999</v>
      </c>
      <c r="Z6054" s="201">
        <v>1.3357855E-2</v>
      </c>
      <c r="AA6054" s="201">
        <v>1.1139546999999999E-5</v>
      </c>
      <c r="AB6054" s="201">
        <v>4.9662502000000002E-3</v>
      </c>
      <c r="AC6054" s="201">
        <v>8.4569289000000001E-4</v>
      </c>
      <c r="AD6054" s="201">
        <v>6.1506879999999996E-3</v>
      </c>
      <c r="AE6054" s="76">
        <v>5.2647265999999999E-7</v>
      </c>
      <c r="AF6054" s="76">
        <v>1.5610459E-9</v>
      </c>
      <c r="AG6054" s="20">
        <v>2.4123552999999998E-3</v>
      </c>
      <c r="AH6054" s="85"/>
      <c r="AI6054" s="85"/>
      <c r="AJ6054" s="85"/>
      <c r="AK6054" s="85"/>
      <c r="AL6054" s="85"/>
      <c r="AM6054" s="85"/>
      <c r="AN6054" s="85"/>
      <c r="AS6054" s="20"/>
      <c r="AT6054" s="20"/>
      <c r="AU6054" s="20"/>
      <c r="AV6054" s="20"/>
      <c r="AW6054" s="20"/>
      <c r="AX6054" s="20"/>
      <c r="AY6054" s="20"/>
      <c r="AZ6054" s="20"/>
      <c r="BA6054" s="20"/>
      <c r="BB6054" s="20"/>
      <c r="BC6054" s="20"/>
      <c r="BD6054" s="20"/>
      <c r="BE6054" s="20"/>
      <c r="BF6054" s="20"/>
      <c r="BG6054" s="20"/>
      <c r="BH6054" s="20"/>
      <c r="BI6054" s="20"/>
      <c r="BJ6054" s="20"/>
      <c r="BK6054" s="20"/>
      <c r="BL6054" s="20"/>
      <c r="BM6054" s="20"/>
      <c r="BN6054" s="20"/>
      <c r="BO6054" s="20"/>
      <c r="BP6054" s="20"/>
      <c r="BQ6054" s="20"/>
      <c r="BR6054" s="20"/>
      <c r="BS6054" s="20"/>
      <c r="BT6054" s="20"/>
      <c r="BU6054" s="20"/>
      <c r="BV6054" s="20"/>
      <c r="BW6054" s="20"/>
      <c r="BX6054" s="20"/>
      <c r="BY6054" s="20"/>
      <c r="BZ6054" s="20"/>
      <c r="CA6054" s="20"/>
      <c r="CB6054" s="20"/>
      <c r="CC6054" s="20"/>
      <c r="CD6054" s="20"/>
      <c r="CE6054" s="20"/>
      <c r="CF6054" s="20"/>
      <c r="CG6054" s="20"/>
      <c r="CH6054" s="20"/>
      <c r="CI6054" s="20"/>
      <c r="CJ6054" s="20"/>
      <c r="CK6054" s="20"/>
      <c r="CL6054" s="20"/>
      <c r="CM6054" s="20"/>
      <c r="CN6054" s="20"/>
      <c r="CO6054" s="20"/>
      <c r="CP6054" s="20"/>
      <c r="CQ6054" s="20"/>
      <c r="CR6054" s="20"/>
      <c r="CS6054" s="20"/>
      <c r="CT6054" s="20"/>
      <c r="CU6054" s="20"/>
      <c r="CV6054" s="20"/>
      <c r="CW6054" s="20"/>
      <c r="CX6054" s="20"/>
      <c r="CY6054" s="20"/>
      <c r="CZ6054" s="20"/>
      <c r="DA6054" s="20"/>
      <c r="DB6054" s="20"/>
      <c r="DC6054" s="20"/>
      <c r="DD6054" s="20"/>
      <c r="DE6054" s="20"/>
      <c r="DF6054" s="20"/>
      <c r="DG6054" s="20"/>
      <c r="DH6054" s="20"/>
      <c r="DI6054" s="20"/>
      <c r="DJ6054" s="20"/>
      <c r="DK6054" s="20"/>
      <c r="DL6054" s="20"/>
      <c r="DM6054" s="20"/>
      <c r="DN6054" s="20"/>
      <c r="DO6054" s="20"/>
      <c r="DP6054" s="20"/>
      <c r="DQ6054" s="20"/>
      <c r="DR6054" s="20"/>
      <c r="DS6054" s="20"/>
      <c r="DT6054" s="20"/>
      <c r="DU6054" s="20"/>
      <c r="DV6054" s="20"/>
      <c r="DW6054" s="20"/>
      <c r="DX6054" s="20"/>
      <c r="DY6054" s="20"/>
    </row>
    <row r="6055" spans="1:129" x14ac:dyDescent="0.15">
      <c r="A6055" s="61"/>
      <c r="B6055" s="331" t="s">
        <v>12548</v>
      </c>
      <c r="C6055" s="83"/>
      <c r="D6055" s="324" t="s">
        <v>38</v>
      </c>
      <c r="E6055" s="276" t="s">
        <v>12549</v>
      </c>
      <c r="F6055" s="276">
        <f t="shared" si="828"/>
        <v>7.1944325836000009E-2</v>
      </c>
      <c r="G6055" s="276">
        <f t="shared" si="829"/>
        <v>8.0815499460000009E-3</v>
      </c>
      <c r="H6055" s="276">
        <f t="shared" si="830"/>
        <v>2.4077436899999998E-3</v>
      </c>
      <c r="I6055" s="276">
        <f t="shared" si="831"/>
        <v>1.4410412E-3</v>
      </c>
      <c r="J6055" s="276">
        <v>6.0013991000000003E-2</v>
      </c>
      <c r="K6055" s="276">
        <v>2.0518072000000002E-3</v>
      </c>
      <c r="L6055" s="276">
        <v>3.0607456999999998E-4</v>
      </c>
      <c r="M6055" s="276">
        <v>4.6691506000000002E-5</v>
      </c>
      <c r="N6055" s="276">
        <v>7.0315044000000002E-4</v>
      </c>
      <c r="O6055" s="276">
        <v>7.3317080000000001E-3</v>
      </c>
      <c r="P6055" s="276">
        <v>4.9861919999999999E-5</v>
      </c>
      <c r="Q6055" s="276">
        <v>5.0091766999999995E-4</v>
      </c>
      <c r="R6055" s="276">
        <v>0</v>
      </c>
      <c r="S6055" s="276">
        <v>0</v>
      </c>
      <c r="T6055" s="276">
        <v>0</v>
      </c>
      <c r="U6055" s="276">
        <v>9.4012353000000001E-4</v>
      </c>
      <c r="W6055" s="246">
        <f t="shared" si="832"/>
        <v>0.44454808148148145</v>
      </c>
      <c r="X6055" s="201">
        <v>0.33280104999999999</v>
      </c>
      <c r="Y6055" s="201">
        <v>0.30746942999999999</v>
      </c>
      <c r="Z6055" s="201">
        <v>1.3357855E-2</v>
      </c>
      <c r="AA6055" s="201">
        <v>1.1139546999999999E-5</v>
      </c>
      <c r="AB6055" s="201">
        <v>4.9662502000000002E-3</v>
      </c>
      <c r="AC6055" s="201">
        <v>8.4569289000000001E-4</v>
      </c>
      <c r="AD6055" s="201">
        <v>6.1506879999999996E-3</v>
      </c>
      <c r="AE6055" s="76">
        <v>5.2647265999999999E-7</v>
      </c>
      <c r="AF6055" s="76">
        <v>1.5610459E-9</v>
      </c>
      <c r="AG6055" s="20">
        <v>2.4123552999999998E-3</v>
      </c>
      <c r="AH6055" s="85"/>
      <c r="AI6055" s="85"/>
      <c r="AJ6055" s="85"/>
      <c r="AK6055" s="85"/>
      <c r="AL6055" s="85"/>
      <c r="AM6055" s="85"/>
      <c r="AN6055" s="85"/>
      <c r="AS6055" s="20"/>
      <c r="AT6055" s="20"/>
      <c r="AU6055" s="20"/>
      <c r="AV6055" s="20"/>
      <c r="AW6055" s="20"/>
      <c r="AX6055" s="20"/>
      <c r="AY6055" s="20"/>
      <c r="AZ6055" s="20"/>
      <c r="BA6055" s="20"/>
      <c r="BB6055" s="20"/>
      <c r="BC6055" s="20"/>
      <c r="BD6055" s="20"/>
      <c r="BE6055" s="20"/>
      <c r="BF6055" s="20"/>
      <c r="BG6055" s="20"/>
      <c r="BH6055" s="20"/>
      <c r="BI6055" s="20"/>
      <c r="BJ6055" s="20"/>
      <c r="BK6055" s="20"/>
      <c r="BL6055" s="20"/>
      <c r="BM6055" s="20"/>
      <c r="BN6055" s="20"/>
      <c r="BO6055" s="20"/>
      <c r="BP6055" s="20"/>
      <c r="BQ6055" s="20"/>
      <c r="BR6055" s="20"/>
      <c r="BS6055" s="20"/>
      <c r="BT6055" s="20"/>
      <c r="BU6055" s="20"/>
      <c r="BV6055" s="20"/>
      <c r="BW6055" s="20"/>
      <c r="BX6055" s="20"/>
      <c r="BY6055" s="20"/>
      <c r="BZ6055" s="20"/>
      <c r="CA6055" s="20"/>
      <c r="CB6055" s="20"/>
      <c r="CC6055" s="20"/>
      <c r="CD6055" s="20"/>
      <c r="CE6055" s="20"/>
      <c r="CF6055" s="20"/>
      <c r="CG6055" s="20"/>
      <c r="CH6055" s="20"/>
      <c r="CI6055" s="20"/>
      <c r="CJ6055" s="20"/>
      <c r="CK6055" s="20"/>
      <c r="CL6055" s="20"/>
      <c r="CM6055" s="20"/>
      <c r="CN6055" s="20"/>
      <c r="CO6055" s="20"/>
      <c r="CP6055" s="20"/>
      <c r="CQ6055" s="20"/>
      <c r="CR6055" s="20"/>
      <c r="CS6055" s="20"/>
      <c r="CT6055" s="20"/>
      <c r="CU6055" s="20"/>
      <c r="CV6055" s="20"/>
      <c r="CW6055" s="20"/>
      <c r="CX6055" s="20"/>
      <c r="CY6055" s="20"/>
      <c r="CZ6055" s="20"/>
      <c r="DA6055" s="20"/>
      <c r="DB6055" s="20"/>
      <c r="DC6055" s="20"/>
      <c r="DD6055" s="20"/>
      <c r="DE6055" s="20"/>
      <c r="DF6055" s="20"/>
      <c r="DG6055" s="20"/>
      <c r="DH6055" s="20"/>
      <c r="DI6055" s="20"/>
      <c r="DJ6055" s="20"/>
      <c r="DK6055" s="20"/>
      <c r="DL6055" s="20"/>
      <c r="DM6055" s="20"/>
      <c r="DN6055" s="20"/>
      <c r="DO6055" s="20"/>
      <c r="DP6055" s="20"/>
      <c r="DQ6055" s="20"/>
      <c r="DR6055" s="20"/>
      <c r="DS6055" s="20"/>
      <c r="DT6055" s="20"/>
      <c r="DU6055" s="20"/>
      <c r="DV6055" s="20"/>
      <c r="DW6055" s="20"/>
      <c r="DX6055" s="20"/>
      <c r="DY6055" s="20"/>
    </row>
    <row r="6056" spans="1:129" x14ac:dyDescent="0.15">
      <c r="A6056" s="61"/>
      <c r="B6056" s="331" t="s">
        <v>12550</v>
      </c>
      <c r="C6056" s="83"/>
      <c r="D6056" s="324" t="s">
        <v>38</v>
      </c>
      <c r="E6056" s="276" t="s">
        <v>12551</v>
      </c>
      <c r="F6056" s="276">
        <f t="shared" si="828"/>
        <v>7.1944325948000001E-2</v>
      </c>
      <c r="G6056" s="276">
        <f t="shared" si="829"/>
        <v>8.0815500479999997E-3</v>
      </c>
      <c r="H6056" s="276">
        <f t="shared" si="830"/>
        <v>2.4077436899999998E-3</v>
      </c>
      <c r="I6056" s="276">
        <f t="shared" si="831"/>
        <v>1.4410412099999999E-3</v>
      </c>
      <c r="J6056" s="276">
        <v>6.0013991000000003E-2</v>
      </c>
      <c r="K6056" s="276">
        <v>2.0518072000000002E-3</v>
      </c>
      <c r="L6056" s="276">
        <v>3.0607456999999998E-4</v>
      </c>
      <c r="M6056" s="276">
        <v>4.6691508E-5</v>
      </c>
      <c r="N6056" s="276">
        <v>7.0315044000000002E-4</v>
      </c>
      <c r="O6056" s="276">
        <v>7.3317080999999997E-3</v>
      </c>
      <c r="P6056" s="276">
        <v>4.9861919999999999E-5</v>
      </c>
      <c r="Q6056" s="276">
        <v>5.0091766999999995E-4</v>
      </c>
      <c r="R6056" s="276">
        <v>0</v>
      </c>
      <c r="S6056" s="276">
        <v>0</v>
      </c>
      <c r="T6056" s="276">
        <v>0</v>
      </c>
      <c r="U6056" s="276">
        <v>9.4012353999999997E-4</v>
      </c>
      <c r="W6056" s="246">
        <f t="shared" si="832"/>
        <v>0.44454808148148145</v>
      </c>
      <c r="X6056" s="201">
        <v>0.33280105999999998</v>
      </c>
      <c r="Y6056" s="201">
        <v>0.30746942999999999</v>
      </c>
      <c r="Z6056" s="201">
        <v>1.3357855E-2</v>
      </c>
      <c r="AA6056" s="201">
        <v>1.1139546999999999E-5</v>
      </c>
      <c r="AB6056" s="201">
        <v>4.9662502000000002E-3</v>
      </c>
      <c r="AC6056" s="201">
        <v>8.4569289000000001E-4</v>
      </c>
      <c r="AD6056" s="201">
        <v>6.1506879999999996E-3</v>
      </c>
      <c r="AE6056" s="76">
        <v>5.2647265999999999E-7</v>
      </c>
      <c r="AF6056" s="76">
        <v>1.5610459E-9</v>
      </c>
      <c r="AG6056" s="20">
        <v>2.4123552999999998E-3</v>
      </c>
      <c r="AH6056" s="85"/>
      <c r="AI6056" s="85"/>
      <c r="AJ6056" s="85"/>
      <c r="AK6056" s="85"/>
      <c r="AL6056" s="85"/>
      <c r="AM6056" s="85"/>
      <c r="AN6056" s="85"/>
      <c r="AS6056" s="20"/>
      <c r="AT6056" s="20"/>
      <c r="AU6056" s="20"/>
      <c r="AV6056" s="20"/>
      <c r="AW6056" s="20"/>
      <c r="AX6056" s="20"/>
      <c r="AY6056" s="20"/>
      <c r="AZ6056" s="20"/>
      <c r="BA6056" s="20"/>
      <c r="BB6056" s="20"/>
      <c r="BC6056" s="20"/>
      <c r="BD6056" s="20"/>
      <c r="BE6056" s="20"/>
      <c r="BF6056" s="20"/>
      <c r="BG6056" s="20"/>
      <c r="BH6056" s="20"/>
      <c r="BI6056" s="20"/>
      <c r="BJ6056" s="20"/>
      <c r="BK6056" s="20"/>
      <c r="BL6056" s="20"/>
      <c r="BM6056" s="20"/>
      <c r="BN6056" s="20"/>
      <c r="BO6056" s="20"/>
      <c r="BP6056" s="20"/>
      <c r="BQ6056" s="20"/>
      <c r="BR6056" s="20"/>
      <c r="BS6056" s="20"/>
      <c r="BT6056" s="20"/>
      <c r="BU6056" s="20"/>
      <c r="BV6056" s="20"/>
      <c r="BW6056" s="20"/>
      <c r="BX6056" s="20"/>
      <c r="BY6056" s="20"/>
      <c r="BZ6056" s="20"/>
      <c r="CA6056" s="20"/>
      <c r="CB6056" s="20"/>
      <c r="CC6056" s="20"/>
      <c r="CD6056" s="20"/>
      <c r="CE6056" s="20"/>
      <c r="CF6056" s="20"/>
      <c r="CG6056" s="20"/>
      <c r="CH6056" s="20"/>
      <c r="CI6056" s="20"/>
      <c r="CJ6056" s="20"/>
      <c r="CK6056" s="20"/>
      <c r="CL6056" s="20"/>
      <c r="CM6056" s="20"/>
      <c r="CN6056" s="20"/>
      <c r="CO6056" s="20"/>
      <c r="CP6056" s="20"/>
      <c r="CQ6056" s="20"/>
      <c r="CR6056" s="20"/>
      <c r="CS6056" s="20"/>
      <c r="CT6056" s="20"/>
      <c r="CU6056" s="20"/>
      <c r="CV6056" s="20"/>
      <c r="CW6056" s="20"/>
      <c r="CX6056" s="20"/>
      <c r="CY6056" s="20"/>
      <c r="CZ6056" s="20"/>
      <c r="DA6056" s="20"/>
      <c r="DB6056" s="20"/>
      <c r="DC6056" s="20"/>
      <c r="DD6056" s="20"/>
      <c r="DE6056" s="20"/>
      <c r="DF6056" s="20"/>
      <c r="DG6056" s="20"/>
      <c r="DH6056" s="20"/>
      <c r="DI6056" s="20"/>
      <c r="DJ6056" s="20"/>
      <c r="DK6056" s="20"/>
      <c r="DL6056" s="20"/>
      <c r="DM6056" s="20"/>
      <c r="DN6056" s="20"/>
      <c r="DO6056" s="20"/>
      <c r="DP6056" s="20"/>
      <c r="DQ6056" s="20"/>
      <c r="DR6056" s="20"/>
      <c r="DS6056" s="20"/>
      <c r="DT6056" s="20"/>
      <c r="DU6056" s="20"/>
      <c r="DV6056" s="20"/>
      <c r="DW6056" s="20"/>
      <c r="DX6056" s="20"/>
      <c r="DY6056" s="20"/>
    </row>
    <row r="6057" spans="1:129" x14ac:dyDescent="0.15">
      <c r="A6057" s="61"/>
      <c r="B6057" s="331" t="s">
        <v>12552</v>
      </c>
      <c r="C6057" s="83"/>
      <c r="D6057" s="324" t="s">
        <v>38</v>
      </c>
      <c r="E6057" s="276" t="s">
        <v>12553</v>
      </c>
      <c r="F6057" s="276">
        <f t="shared" si="828"/>
        <v>7.1944328939000005E-2</v>
      </c>
      <c r="G6057" s="276">
        <f t="shared" si="829"/>
        <v>8.0815500479999997E-3</v>
      </c>
      <c r="H6057" s="276">
        <f t="shared" si="830"/>
        <v>2.4077436909999998E-3</v>
      </c>
      <c r="I6057" s="276">
        <f t="shared" si="831"/>
        <v>1.4410412E-3</v>
      </c>
      <c r="J6057" s="276">
        <v>6.0013994000000001E-2</v>
      </c>
      <c r="K6057" s="276">
        <v>2.0518072000000002E-3</v>
      </c>
      <c r="L6057" s="276">
        <v>3.0607456999999998E-4</v>
      </c>
      <c r="M6057" s="276">
        <v>4.6691508E-5</v>
      </c>
      <c r="N6057" s="276">
        <v>7.0315044000000002E-4</v>
      </c>
      <c r="O6057" s="276">
        <v>7.3317080999999997E-3</v>
      </c>
      <c r="P6057" s="276">
        <v>4.9861921000000002E-5</v>
      </c>
      <c r="Q6057" s="276">
        <v>5.0091766999999995E-4</v>
      </c>
      <c r="R6057" s="276">
        <v>0</v>
      </c>
      <c r="S6057" s="276">
        <v>0</v>
      </c>
      <c r="T6057" s="276">
        <v>0</v>
      </c>
      <c r="U6057" s="276">
        <v>9.4012353000000001E-4</v>
      </c>
      <c r="W6057" s="246">
        <f t="shared" si="832"/>
        <v>0.44454810370370368</v>
      </c>
      <c r="X6057" s="201">
        <v>0.33280104999999999</v>
      </c>
      <c r="Y6057" s="201">
        <v>0.30746942999999999</v>
      </c>
      <c r="Z6057" s="201">
        <v>1.3357855E-2</v>
      </c>
      <c r="AA6057" s="201">
        <v>1.1139546999999999E-5</v>
      </c>
      <c r="AB6057" s="201">
        <v>4.9662502000000002E-3</v>
      </c>
      <c r="AC6057" s="201">
        <v>8.4569289000000001E-4</v>
      </c>
      <c r="AD6057" s="201">
        <v>6.1506879999999996E-3</v>
      </c>
      <c r="AE6057" s="76">
        <v>5.2647267999999996E-7</v>
      </c>
      <c r="AF6057" s="76">
        <v>1.5610460000000001E-9</v>
      </c>
      <c r="AG6057" s="20">
        <v>2.4123552999999998E-3</v>
      </c>
      <c r="AH6057" s="85"/>
      <c r="AI6057" s="85"/>
      <c r="AJ6057" s="85"/>
      <c r="AK6057" s="85"/>
      <c r="AL6057" s="85"/>
      <c r="AM6057" s="85"/>
      <c r="AN6057" s="85"/>
      <c r="AS6057" s="20"/>
      <c r="AT6057" s="20"/>
      <c r="AU6057" s="20"/>
      <c r="AV6057" s="20"/>
      <c r="AW6057" s="20"/>
      <c r="AX6057" s="20"/>
      <c r="AY6057" s="20"/>
      <c r="AZ6057" s="20"/>
      <c r="BA6057" s="20"/>
      <c r="BB6057" s="20"/>
      <c r="BC6057" s="20"/>
      <c r="BD6057" s="20"/>
      <c r="BE6057" s="20"/>
      <c r="BF6057" s="20"/>
      <c r="BG6057" s="20"/>
      <c r="BH6057" s="20"/>
      <c r="BI6057" s="20"/>
      <c r="BJ6057" s="20"/>
      <c r="BK6057" s="20"/>
      <c r="BL6057" s="20"/>
      <c r="BM6057" s="20"/>
      <c r="BN6057" s="20"/>
      <c r="BO6057" s="20"/>
      <c r="BP6057" s="20"/>
      <c r="BQ6057" s="20"/>
      <c r="BR6057" s="20"/>
      <c r="BS6057" s="20"/>
      <c r="BT6057" s="20"/>
      <c r="BU6057" s="20"/>
      <c r="BV6057" s="20"/>
      <c r="BW6057" s="20"/>
      <c r="BX6057" s="20"/>
      <c r="BY6057" s="20"/>
      <c r="BZ6057" s="20"/>
      <c r="CA6057" s="20"/>
      <c r="CB6057" s="20"/>
      <c r="CC6057" s="20"/>
      <c r="CD6057" s="20"/>
      <c r="CE6057" s="20"/>
      <c r="CF6057" s="20"/>
      <c r="CG6057" s="20"/>
      <c r="CH6057" s="20"/>
      <c r="CI6057" s="20"/>
      <c r="CJ6057" s="20"/>
      <c r="CK6057" s="20"/>
      <c r="CL6057" s="20"/>
      <c r="CM6057" s="20"/>
      <c r="CN6057" s="20"/>
      <c r="CO6057" s="20"/>
      <c r="CP6057" s="20"/>
      <c r="CQ6057" s="20"/>
      <c r="CR6057" s="20"/>
      <c r="CS6057" s="20"/>
      <c r="CT6057" s="20"/>
      <c r="CU6057" s="20"/>
      <c r="CV6057" s="20"/>
      <c r="CW6057" s="20"/>
      <c r="CX6057" s="20"/>
      <c r="CY6057" s="20"/>
      <c r="CZ6057" s="20"/>
      <c r="DA6057" s="20"/>
      <c r="DB6057" s="20"/>
      <c r="DC6057" s="20"/>
      <c r="DD6057" s="20"/>
      <c r="DE6057" s="20"/>
      <c r="DF6057" s="20"/>
      <c r="DG6057" s="20"/>
      <c r="DH6057" s="20"/>
      <c r="DI6057" s="20"/>
      <c r="DJ6057" s="20"/>
      <c r="DK6057" s="20"/>
      <c r="DL6057" s="20"/>
      <c r="DM6057" s="20"/>
      <c r="DN6057" s="20"/>
      <c r="DO6057" s="20"/>
      <c r="DP6057" s="20"/>
      <c r="DQ6057" s="20"/>
      <c r="DR6057" s="20"/>
      <c r="DS6057" s="20"/>
      <c r="DT6057" s="20"/>
      <c r="DU6057" s="20"/>
      <c r="DV6057" s="20"/>
      <c r="DW6057" s="20"/>
      <c r="DX6057" s="20"/>
      <c r="DY6057" s="20"/>
    </row>
    <row r="6058" spans="1:129" x14ac:dyDescent="0.15">
      <c r="A6058" s="61"/>
      <c r="B6058" s="331" t="s">
        <v>12554</v>
      </c>
      <c r="C6058" s="83"/>
      <c r="D6058" s="324" t="s">
        <v>38</v>
      </c>
      <c r="E6058" s="276" t="s">
        <v>12555</v>
      </c>
      <c r="F6058" s="276">
        <f t="shared" si="828"/>
        <v>7.1944328939000005E-2</v>
      </c>
      <c r="G6058" s="276">
        <f t="shared" si="829"/>
        <v>8.0815500479999997E-3</v>
      </c>
      <c r="H6058" s="276">
        <f t="shared" si="830"/>
        <v>2.4077436909999998E-3</v>
      </c>
      <c r="I6058" s="276">
        <f t="shared" si="831"/>
        <v>1.4410412E-3</v>
      </c>
      <c r="J6058" s="276">
        <v>6.0013994000000001E-2</v>
      </c>
      <c r="K6058" s="276">
        <v>2.0518072000000002E-3</v>
      </c>
      <c r="L6058" s="276">
        <v>3.0607456999999998E-4</v>
      </c>
      <c r="M6058" s="276">
        <v>4.6691508E-5</v>
      </c>
      <c r="N6058" s="276">
        <v>7.0315044000000002E-4</v>
      </c>
      <c r="O6058" s="276">
        <v>7.3317080999999997E-3</v>
      </c>
      <c r="P6058" s="276">
        <v>4.9861921000000002E-5</v>
      </c>
      <c r="Q6058" s="276">
        <v>5.0091766999999995E-4</v>
      </c>
      <c r="R6058" s="276">
        <v>0</v>
      </c>
      <c r="S6058" s="276">
        <v>0</v>
      </c>
      <c r="T6058" s="276">
        <v>0</v>
      </c>
      <c r="U6058" s="276">
        <v>9.4012353000000001E-4</v>
      </c>
      <c r="W6058" s="246">
        <f t="shared" si="832"/>
        <v>0.44454810370370368</v>
      </c>
      <c r="X6058" s="201">
        <v>0.33280105999999998</v>
      </c>
      <c r="Y6058" s="201">
        <v>0.30746942999999999</v>
      </c>
      <c r="Z6058" s="201">
        <v>1.3357855E-2</v>
      </c>
      <c r="AA6058" s="201">
        <v>1.1139546999999999E-5</v>
      </c>
      <c r="AB6058" s="201">
        <v>4.9662502000000002E-3</v>
      </c>
      <c r="AC6058" s="201">
        <v>8.4569289000000001E-4</v>
      </c>
      <c r="AD6058" s="201">
        <v>6.1506879999999996E-3</v>
      </c>
      <c r="AE6058" s="76">
        <v>5.2647267999999996E-7</v>
      </c>
      <c r="AF6058" s="76">
        <v>1.5610460000000001E-9</v>
      </c>
      <c r="AG6058" s="20">
        <v>2.4123552999999998E-3</v>
      </c>
      <c r="AH6058" s="85"/>
      <c r="AI6058" s="85"/>
      <c r="AJ6058" s="85"/>
      <c r="AK6058" s="85"/>
      <c r="AL6058" s="85"/>
      <c r="AM6058" s="85"/>
      <c r="AN6058" s="85"/>
      <c r="AS6058" s="20"/>
      <c r="AT6058" s="20"/>
      <c r="AU6058" s="20"/>
      <c r="AV6058" s="20"/>
      <c r="AW6058" s="20"/>
      <c r="AX6058" s="20"/>
      <c r="AY6058" s="20"/>
      <c r="AZ6058" s="20"/>
      <c r="BA6058" s="20"/>
      <c r="BB6058" s="20"/>
      <c r="BC6058" s="20"/>
      <c r="BD6058" s="20"/>
      <c r="BE6058" s="20"/>
      <c r="BF6058" s="20"/>
      <c r="BG6058" s="20"/>
      <c r="BH6058" s="20"/>
      <c r="BI6058" s="20"/>
      <c r="BJ6058" s="20"/>
      <c r="BK6058" s="20"/>
      <c r="BL6058" s="20"/>
      <c r="BM6058" s="20"/>
      <c r="BN6058" s="20"/>
      <c r="BO6058" s="20"/>
      <c r="BP6058" s="20"/>
      <c r="BQ6058" s="20"/>
      <c r="BR6058" s="20"/>
      <c r="BS6058" s="20"/>
      <c r="BT6058" s="20"/>
      <c r="BU6058" s="20"/>
      <c r="BV6058" s="20"/>
      <c r="BW6058" s="20"/>
      <c r="BX6058" s="20"/>
      <c r="BY6058" s="20"/>
      <c r="BZ6058" s="20"/>
      <c r="CA6058" s="20"/>
      <c r="CB6058" s="20"/>
      <c r="CC6058" s="20"/>
      <c r="CD6058" s="20"/>
      <c r="CE6058" s="20"/>
      <c r="CF6058" s="20"/>
      <c r="CG6058" s="20"/>
      <c r="CH6058" s="20"/>
      <c r="CI6058" s="20"/>
      <c r="CJ6058" s="20"/>
      <c r="CK6058" s="20"/>
      <c r="CL6058" s="20"/>
      <c r="CM6058" s="20"/>
      <c r="CN6058" s="20"/>
      <c r="CO6058" s="20"/>
      <c r="CP6058" s="20"/>
      <c r="CQ6058" s="20"/>
      <c r="CR6058" s="20"/>
      <c r="CS6058" s="20"/>
      <c r="CT6058" s="20"/>
      <c r="CU6058" s="20"/>
      <c r="CV6058" s="20"/>
      <c r="CW6058" s="20"/>
      <c r="CX6058" s="20"/>
      <c r="CY6058" s="20"/>
      <c r="CZ6058" s="20"/>
      <c r="DA6058" s="20"/>
      <c r="DB6058" s="20"/>
      <c r="DC6058" s="20"/>
      <c r="DD6058" s="20"/>
      <c r="DE6058" s="20"/>
      <c r="DF6058" s="20"/>
      <c r="DG6058" s="20"/>
      <c r="DH6058" s="20"/>
      <c r="DI6058" s="20"/>
      <c r="DJ6058" s="20"/>
      <c r="DK6058" s="20"/>
      <c r="DL6058" s="20"/>
      <c r="DM6058" s="20"/>
      <c r="DN6058" s="20"/>
      <c r="DO6058" s="20"/>
      <c r="DP6058" s="20"/>
      <c r="DQ6058" s="20"/>
      <c r="DR6058" s="20"/>
      <c r="DS6058" s="20"/>
      <c r="DT6058" s="20"/>
      <c r="DU6058" s="20"/>
      <c r="DV6058" s="20"/>
      <c r="DW6058" s="20"/>
      <c r="DX6058" s="20"/>
      <c r="DY6058" s="20"/>
    </row>
    <row r="6059" spans="1:129" x14ac:dyDescent="0.15">
      <c r="A6059" s="61"/>
      <c r="B6059" s="331" t="s">
        <v>12556</v>
      </c>
      <c r="C6059" s="83"/>
      <c r="D6059" s="324" t="s">
        <v>38</v>
      </c>
      <c r="E6059" s="276" t="s">
        <v>12557</v>
      </c>
      <c r="F6059" s="276">
        <f t="shared" si="828"/>
        <v>7.1944329478000002E-2</v>
      </c>
      <c r="G6059" s="276">
        <f t="shared" si="829"/>
        <v>8.0815505769999997E-3</v>
      </c>
      <c r="H6059" s="276">
        <f t="shared" si="830"/>
        <v>2.4077436909999998E-3</v>
      </c>
      <c r="I6059" s="276">
        <f t="shared" si="831"/>
        <v>1.4410412099999999E-3</v>
      </c>
      <c r="J6059" s="276">
        <v>6.0013994000000001E-2</v>
      </c>
      <c r="K6059" s="276">
        <v>2.0518072000000002E-3</v>
      </c>
      <c r="L6059" s="276">
        <v>3.0607456999999998E-4</v>
      </c>
      <c r="M6059" s="276">
        <v>4.6691506999999998E-5</v>
      </c>
      <c r="N6059" s="276">
        <v>7.0315047000000001E-4</v>
      </c>
      <c r="O6059" s="276">
        <v>7.3317086000000004E-3</v>
      </c>
      <c r="P6059" s="276">
        <v>4.9861921000000002E-5</v>
      </c>
      <c r="Q6059" s="276">
        <v>5.0091766999999995E-4</v>
      </c>
      <c r="R6059" s="276">
        <v>0</v>
      </c>
      <c r="S6059" s="276">
        <v>0</v>
      </c>
      <c r="T6059" s="276">
        <v>0</v>
      </c>
      <c r="U6059" s="276">
        <v>9.4012353999999997E-4</v>
      </c>
      <c r="W6059" s="246">
        <f t="shared" si="832"/>
        <v>0.44454810370370368</v>
      </c>
      <c r="X6059" s="201">
        <v>0.33280104999999999</v>
      </c>
      <c r="Y6059" s="201">
        <v>0.30746942999999999</v>
      </c>
      <c r="Z6059" s="201">
        <v>1.3357855E-2</v>
      </c>
      <c r="AA6059" s="201">
        <v>1.1139546999999999E-5</v>
      </c>
      <c r="AB6059" s="201">
        <v>4.9662502000000002E-3</v>
      </c>
      <c r="AC6059" s="201">
        <v>8.4569289000000001E-4</v>
      </c>
      <c r="AD6059" s="201">
        <v>6.1506879999999996E-3</v>
      </c>
      <c r="AE6059" s="76">
        <v>5.2647268999999999E-7</v>
      </c>
      <c r="AF6059" s="76">
        <v>1.5610460000000001E-9</v>
      </c>
      <c r="AG6059" s="20">
        <v>2.4123552999999998E-3</v>
      </c>
      <c r="AH6059" s="85"/>
      <c r="AI6059" s="85"/>
      <c r="AJ6059" s="85"/>
      <c r="AK6059" s="85"/>
      <c r="AL6059" s="85"/>
      <c r="AM6059" s="85"/>
      <c r="AN6059" s="85"/>
      <c r="AS6059" s="20"/>
      <c r="AT6059" s="20"/>
      <c r="AU6059" s="20"/>
      <c r="AV6059" s="20"/>
      <c r="AW6059" s="20"/>
      <c r="AX6059" s="20"/>
      <c r="AY6059" s="20"/>
      <c r="AZ6059" s="20"/>
      <c r="BA6059" s="20"/>
      <c r="BB6059" s="20"/>
      <c r="BC6059" s="20"/>
      <c r="BD6059" s="20"/>
      <c r="BE6059" s="20"/>
      <c r="BF6059" s="20"/>
      <c r="BG6059" s="20"/>
      <c r="BH6059" s="20"/>
      <c r="BI6059" s="20"/>
      <c r="BJ6059" s="20"/>
      <c r="BK6059" s="20"/>
      <c r="BL6059" s="20"/>
      <c r="BM6059" s="20"/>
      <c r="BN6059" s="20"/>
      <c r="BO6059" s="20"/>
      <c r="BP6059" s="20"/>
      <c r="BQ6059" s="20"/>
      <c r="BR6059" s="20"/>
      <c r="BS6059" s="20"/>
      <c r="BT6059" s="20"/>
      <c r="BU6059" s="20"/>
      <c r="BV6059" s="20"/>
      <c r="BW6059" s="20"/>
      <c r="BX6059" s="20"/>
      <c r="BY6059" s="20"/>
      <c r="BZ6059" s="20"/>
      <c r="CA6059" s="20"/>
      <c r="CB6059" s="20"/>
      <c r="CC6059" s="20"/>
      <c r="CD6059" s="20"/>
      <c r="CE6059" s="20"/>
      <c r="CF6059" s="20"/>
      <c r="CG6059" s="20"/>
      <c r="CH6059" s="20"/>
      <c r="CI6059" s="20"/>
      <c r="CJ6059" s="20"/>
      <c r="CK6059" s="20"/>
      <c r="CL6059" s="20"/>
      <c r="CM6059" s="20"/>
      <c r="CN6059" s="20"/>
      <c r="CO6059" s="20"/>
      <c r="CP6059" s="20"/>
      <c r="CQ6059" s="20"/>
      <c r="CR6059" s="20"/>
      <c r="CS6059" s="20"/>
      <c r="CT6059" s="20"/>
      <c r="CU6059" s="20"/>
      <c r="CV6059" s="20"/>
      <c r="CW6059" s="20"/>
      <c r="CX6059" s="20"/>
      <c r="CY6059" s="20"/>
      <c r="CZ6059" s="20"/>
      <c r="DA6059" s="20"/>
      <c r="DB6059" s="20"/>
      <c r="DC6059" s="20"/>
      <c r="DD6059" s="20"/>
      <c r="DE6059" s="20"/>
      <c r="DF6059" s="20"/>
      <c r="DG6059" s="20"/>
      <c r="DH6059" s="20"/>
      <c r="DI6059" s="20"/>
      <c r="DJ6059" s="20"/>
      <c r="DK6059" s="20"/>
      <c r="DL6059" s="20"/>
      <c r="DM6059" s="20"/>
      <c r="DN6059" s="20"/>
      <c r="DO6059" s="20"/>
      <c r="DP6059" s="20"/>
      <c r="DQ6059" s="20"/>
      <c r="DR6059" s="20"/>
      <c r="DS6059" s="20"/>
      <c r="DT6059" s="20"/>
      <c r="DU6059" s="20"/>
      <c r="DV6059" s="20"/>
      <c r="DW6059" s="20"/>
      <c r="DX6059" s="20"/>
      <c r="DY6059" s="20"/>
    </row>
    <row r="6060" spans="1:129" x14ac:dyDescent="0.15">
      <c r="A6060" s="61"/>
      <c r="B6060" s="331" t="s">
        <v>12558</v>
      </c>
      <c r="C6060" s="83"/>
      <c r="D6060" s="324" t="s">
        <v>38</v>
      </c>
      <c r="E6060" s="276" t="s">
        <v>12559</v>
      </c>
      <c r="F6060" s="276">
        <f t="shared" si="828"/>
        <v>7.1944329478000002E-2</v>
      </c>
      <c r="G6060" s="276">
        <f t="shared" si="829"/>
        <v>8.0815505769999997E-3</v>
      </c>
      <c r="H6060" s="276">
        <f t="shared" si="830"/>
        <v>2.4077436909999998E-3</v>
      </c>
      <c r="I6060" s="276">
        <f t="shared" si="831"/>
        <v>1.4410412099999999E-3</v>
      </c>
      <c r="J6060" s="276">
        <v>6.0013994000000001E-2</v>
      </c>
      <c r="K6060" s="276">
        <v>2.0518072000000002E-3</v>
      </c>
      <c r="L6060" s="276">
        <v>3.0607456999999998E-4</v>
      </c>
      <c r="M6060" s="276">
        <v>4.6691506999999998E-5</v>
      </c>
      <c r="N6060" s="276">
        <v>7.0315047000000001E-4</v>
      </c>
      <c r="O6060" s="276">
        <v>7.3317086000000004E-3</v>
      </c>
      <c r="P6060" s="276">
        <v>4.9861921000000002E-5</v>
      </c>
      <c r="Q6060" s="276">
        <v>5.0091766999999995E-4</v>
      </c>
      <c r="R6060" s="276">
        <v>0</v>
      </c>
      <c r="S6060" s="276">
        <v>0</v>
      </c>
      <c r="T6060" s="276">
        <v>0</v>
      </c>
      <c r="U6060" s="276">
        <v>9.4012353999999997E-4</v>
      </c>
      <c r="W6060" s="246">
        <f t="shared" si="832"/>
        <v>0.44454810370370368</v>
      </c>
      <c r="X6060" s="201">
        <v>0.33280104999999999</v>
      </c>
      <c r="Y6060" s="201">
        <v>0.30746942999999999</v>
      </c>
      <c r="Z6060" s="201">
        <v>1.3357855E-2</v>
      </c>
      <c r="AA6060" s="201">
        <v>1.1139546999999999E-5</v>
      </c>
      <c r="AB6060" s="201">
        <v>4.9662502000000002E-3</v>
      </c>
      <c r="AC6060" s="201">
        <v>8.4569289000000001E-4</v>
      </c>
      <c r="AD6060" s="201">
        <v>6.1506879999999996E-3</v>
      </c>
      <c r="AE6060" s="76">
        <v>5.2647268999999999E-7</v>
      </c>
      <c r="AF6060" s="76">
        <v>1.5610460000000001E-9</v>
      </c>
      <c r="AG6060" s="20">
        <v>2.4123552999999998E-3</v>
      </c>
      <c r="AH6060" s="85"/>
      <c r="AI6060" s="85"/>
      <c r="AJ6060" s="85"/>
      <c r="AK6060" s="85"/>
      <c r="AL6060" s="85"/>
      <c r="AM6060" s="85"/>
      <c r="AN6060" s="85"/>
      <c r="AS6060" s="20"/>
      <c r="AT6060" s="20"/>
      <c r="AU6060" s="20"/>
      <c r="AV6060" s="20"/>
      <c r="AW6060" s="20"/>
      <c r="AX6060" s="20"/>
      <c r="AY6060" s="20"/>
      <c r="AZ6060" s="20"/>
      <c r="BA6060" s="20"/>
      <c r="BB6060" s="20"/>
      <c r="BC6060" s="20"/>
      <c r="BD6060" s="20"/>
      <c r="BE6060" s="20"/>
      <c r="BF6060" s="20"/>
      <c r="BG6060" s="20"/>
      <c r="BH6060" s="20"/>
      <c r="BI6060" s="20"/>
      <c r="BJ6060" s="20"/>
      <c r="BK6060" s="20"/>
      <c r="BL6060" s="20"/>
      <c r="BM6060" s="20"/>
      <c r="BN6060" s="20"/>
      <c r="BO6060" s="20"/>
      <c r="BP6060" s="20"/>
      <c r="BQ6060" s="20"/>
      <c r="BR6060" s="20"/>
      <c r="BS6060" s="20"/>
      <c r="BT6060" s="20"/>
      <c r="BU6060" s="20"/>
      <c r="BV6060" s="20"/>
      <c r="BW6060" s="20"/>
      <c r="BX6060" s="20"/>
      <c r="BY6060" s="20"/>
      <c r="BZ6060" s="20"/>
      <c r="CA6060" s="20"/>
      <c r="CB6060" s="20"/>
      <c r="CC6060" s="20"/>
      <c r="CD6060" s="20"/>
      <c r="CE6060" s="20"/>
      <c r="CF6060" s="20"/>
      <c r="CG6060" s="20"/>
      <c r="CH6060" s="20"/>
      <c r="CI6060" s="20"/>
      <c r="CJ6060" s="20"/>
      <c r="CK6060" s="20"/>
      <c r="CL6060" s="20"/>
      <c r="CM6060" s="20"/>
      <c r="CN6060" s="20"/>
      <c r="CO6060" s="20"/>
      <c r="CP6060" s="20"/>
      <c r="CQ6060" s="20"/>
      <c r="CR6060" s="20"/>
      <c r="CS6060" s="20"/>
      <c r="CT6060" s="20"/>
      <c r="CU6060" s="20"/>
      <c r="CV6060" s="20"/>
      <c r="CW6060" s="20"/>
      <c r="CX6060" s="20"/>
      <c r="CY6060" s="20"/>
      <c r="CZ6060" s="20"/>
      <c r="DA6060" s="20"/>
      <c r="DB6060" s="20"/>
      <c r="DC6060" s="20"/>
      <c r="DD6060" s="20"/>
      <c r="DE6060" s="20"/>
      <c r="DF6060" s="20"/>
      <c r="DG6060" s="20"/>
      <c r="DH6060" s="20"/>
      <c r="DI6060" s="20"/>
      <c r="DJ6060" s="20"/>
      <c r="DK6060" s="20"/>
      <c r="DL6060" s="20"/>
      <c r="DM6060" s="20"/>
      <c r="DN6060" s="20"/>
      <c r="DO6060" s="20"/>
      <c r="DP6060" s="20"/>
      <c r="DQ6060" s="20"/>
      <c r="DR6060" s="20"/>
      <c r="DS6060" s="20"/>
      <c r="DT6060" s="20"/>
      <c r="DU6060" s="20"/>
      <c r="DV6060" s="20"/>
      <c r="DW6060" s="20"/>
      <c r="DX6060" s="20"/>
      <c r="DY6060" s="20"/>
    </row>
    <row r="6061" spans="1:129" x14ac:dyDescent="0.15">
      <c r="A6061" s="61"/>
      <c r="B6061" s="331" t="s">
        <v>12560</v>
      </c>
      <c r="C6061" s="83"/>
      <c r="D6061" s="324" t="s">
        <v>38</v>
      </c>
      <c r="E6061" s="276" t="s">
        <v>12561</v>
      </c>
      <c r="F6061" s="276">
        <f t="shared" si="828"/>
        <v>7.2294055620999997E-2</v>
      </c>
      <c r="G6061" s="276">
        <f t="shared" si="829"/>
        <v>8.1355076380000002E-3</v>
      </c>
      <c r="H6061" s="276">
        <f t="shared" si="830"/>
        <v>2.528615133E-3</v>
      </c>
      <c r="I6061" s="276">
        <f t="shared" si="831"/>
        <v>1.51605085E-3</v>
      </c>
      <c r="J6061" s="276">
        <v>6.0113882E-2</v>
      </c>
      <c r="K6061" s="276">
        <v>2.1707896E-3</v>
      </c>
      <c r="L6061" s="276">
        <v>3.0736397999999999E-4</v>
      </c>
      <c r="M6061" s="276">
        <v>4.8706218000000001E-5</v>
      </c>
      <c r="N6061" s="276">
        <v>7.5387412000000003E-4</v>
      </c>
      <c r="O6061" s="276">
        <v>7.3329273E-3</v>
      </c>
      <c r="P6061" s="276">
        <v>5.0461553000000003E-5</v>
      </c>
      <c r="Q6061" s="276">
        <v>5.7254417E-4</v>
      </c>
      <c r="R6061" s="276">
        <v>0</v>
      </c>
      <c r="S6061" s="276">
        <v>0</v>
      </c>
      <c r="T6061" s="276">
        <v>0</v>
      </c>
      <c r="U6061" s="276">
        <v>9.4350667999999998E-4</v>
      </c>
      <c r="W6061" s="246">
        <f t="shared" si="832"/>
        <v>0.44528801481481478</v>
      </c>
      <c r="X6061" s="201">
        <v>0.33346474999999998</v>
      </c>
      <c r="Y6061" s="201">
        <v>0.31246392000000001</v>
      </c>
      <c r="Z6061" s="201">
        <v>9.5985719000000001E-3</v>
      </c>
      <c r="AA6061" s="201">
        <v>1.2307076E-5</v>
      </c>
      <c r="AB6061" s="201">
        <v>4.6524289E-3</v>
      </c>
      <c r="AC6061" s="201">
        <v>6.6847198E-4</v>
      </c>
      <c r="AD6061" s="201">
        <v>6.0690431999999997E-3</v>
      </c>
      <c r="AE6061" s="76">
        <v>5.2999665999999996E-7</v>
      </c>
      <c r="AF6061" s="76">
        <v>1.5660067E-9</v>
      </c>
      <c r="AG6061" s="20">
        <v>2.4480085E-3</v>
      </c>
      <c r="AH6061" s="85"/>
      <c r="AI6061" s="85"/>
      <c r="AJ6061" s="85"/>
      <c r="AK6061" s="85"/>
      <c r="AL6061" s="85"/>
      <c r="AM6061" s="85"/>
      <c r="AN6061" s="85"/>
      <c r="AS6061" s="20"/>
      <c r="AT6061" s="20"/>
      <c r="AU6061" s="20"/>
      <c r="AV6061" s="20"/>
      <c r="AW6061" s="20"/>
      <c r="AX6061" s="20"/>
      <c r="AY6061" s="20"/>
      <c r="AZ6061" s="20"/>
      <c r="BA6061" s="20"/>
      <c r="BB6061" s="20"/>
      <c r="BC6061" s="20"/>
      <c r="BD6061" s="20"/>
      <c r="BE6061" s="20"/>
      <c r="BF6061" s="20"/>
      <c r="BG6061" s="20"/>
      <c r="BH6061" s="20"/>
      <c r="BI6061" s="20"/>
      <c r="BJ6061" s="20"/>
      <c r="BK6061" s="20"/>
      <c r="BL6061" s="20"/>
      <c r="BM6061" s="20"/>
      <c r="BN6061" s="20"/>
      <c r="BO6061" s="20"/>
      <c r="BP6061" s="20"/>
      <c r="BQ6061" s="20"/>
      <c r="BR6061" s="20"/>
      <c r="BS6061" s="20"/>
      <c r="BT6061" s="20"/>
      <c r="BU6061" s="20"/>
      <c r="BV6061" s="20"/>
      <c r="BW6061" s="20"/>
      <c r="BX6061" s="20"/>
      <c r="BY6061" s="20"/>
      <c r="BZ6061" s="20"/>
      <c r="CA6061" s="20"/>
      <c r="CB6061" s="20"/>
      <c r="CC6061" s="20"/>
      <c r="CD6061" s="20"/>
      <c r="CE6061" s="20"/>
      <c r="CF6061" s="20"/>
      <c r="CG6061" s="20"/>
      <c r="CH6061" s="20"/>
      <c r="CI6061" s="20"/>
      <c r="CJ6061" s="20"/>
      <c r="CK6061" s="20"/>
      <c r="CL6061" s="20"/>
      <c r="CM6061" s="20"/>
      <c r="CN6061" s="20"/>
      <c r="CO6061" s="20"/>
      <c r="CP6061" s="20"/>
      <c r="CQ6061" s="20"/>
      <c r="CR6061" s="20"/>
      <c r="CS6061" s="20"/>
      <c r="CT6061" s="20"/>
      <c r="CU6061" s="20"/>
      <c r="CV6061" s="20"/>
      <c r="CW6061" s="20"/>
      <c r="CX6061" s="20"/>
      <c r="CY6061" s="20"/>
      <c r="CZ6061" s="20"/>
      <c r="DA6061" s="20"/>
      <c r="DB6061" s="20"/>
      <c r="DC6061" s="20"/>
      <c r="DD6061" s="20"/>
      <c r="DE6061" s="20"/>
      <c r="DF6061" s="20"/>
      <c r="DG6061" s="20"/>
      <c r="DH6061" s="20"/>
      <c r="DI6061" s="20"/>
      <c r="DJ6061" s="20"/>
      <c r="DK6061" s="20"/>
      <c r="DL6061" s="20"/>
      <c r="DM6061" s="20"/>
      <c r="DN6061" s="20"/>
      <c r="DO6061" s="20"/>
      <c r="DP6061" s="20"/>
      <c r="DQ6061" s="20"/>
      <c r="DR6061" s="20"/>
      <c r="DS6061" s="20"/>
      <c r="DT6061" s="20"/>
      <c r="DU6061" s="20"/>
      <c r="DV6061" s="20"/>
      <c r="DW6061" s="20"/>
      <c r="DX6061" s="20"/>
      <c r="DY6061" s="20"/>
    </row>
    <row r="6062" spans="1:129" x14ac:dyDescent="0.15">
      <c r="A6062" s="61"/>
      <c r="B6062" s="331" t="s">
        <v>12562</v>
      </c>
      <c r="C6062" s="83"/>
      <c r="D6062" s="324" t="s">
        <v>38</v>
      </c>
      <c r="E6062" s="276" t="s">
        <v>12563</v>
      </c>
      <c r="F6062" s="276">
        <f t="shared" si="828"/>
        <v>7.2294055620999997E-2</v>
      </c>
      <c r="G6062" s="276">
        <f t="shared" si="829"/>
        <v>8.1355076380000002E-3</v>
      </c>
      <c r="H6062" s="276">
        <f t="shared" si="830"/>
        <v>2.528615133E-3</v>
      </c>
      <c r="I6062" s="276">
        <f t="shared" si="831"/>
        <v>1.51605085E-3</v>
      </c>
      <c r="J6062" s="276">
        <v>6.0113882E-2</v>
      </c>
      <c r="K6062" s="276">
        <v>2.1707896E-3</v>
      </c>
      <c r="L6062" s="276">
        <v>3.0736397999999999E-4</v>
      </c>
      <c r="M6062" s="276">
        <v>4.8706218000000001E-5</v>
      </c>
      <c r="N6062" s="276">
        <v>7.5387412000000003E-4</v>
      </c>
      <c r="O6062" s="276">
        <v>7.3329273E-3</v>
      </c>
      <c r="P6062" s="276">
        <v>5.0461553000000003E-5</v>
      </c>
      <c r="Q6062" s="276">
        <v>5.7254417E-4</v>
      </c>
      <c r="R6062" s="276">
        <v>0</v>
      </c>
      <c r="S6062" s="276">
        <v>0</v>
      </c>
      <c r="T6062" s="276">
        <v>0</v>
      </c>
      <c r="U6062" s="276">
        <v>9.4350667999999998E-4</v>
      </c>
      <c r="W6062" s="246">
        <f t="shared" si="832"/>
        <v>0.44528801481481478</v>
      </c>
      <c r="X6062" s="201">
        <v>0.33346474999999998</v>
      </c>
      <c r="Y6062" s="201">
        <v>0.31246392000000001</v>
      </c>
      <c r="Z6062" s="201">
        <v>9.5985719000000001E-3</v>
      </c>
      <c r="AA6062" s="201">
        <v>1.2307076E-5</v>
      </c>
      <c r="AB6062" s="201">
        <v>4.6524289E-3</v>
      </c>
      <c r="AC6062" s="201">
        <v>6.6847198E-4</v>
      </c>
      <c r="AD6062" s="201">
        <v>6.0690431999999997E-3</v>
      </c>
      <c r="AE6062" s="76">
        <v>5.2999665999999996E-7</v>
      </c>
      <c r="AF6062" s="76">
        <v>1.5660067E-9</v>
      </c>
      <c r="AG6062" s="20">
        <v>2.4480085E-3</v>
      </c>
      <c r="AH6062" s="85"/>
      <c r="AI6062" s="85"/>
      <c r="AJ6062" s="85"/>
      <c r="AK6062" s="85"/>
      <c r="AL6062" s="85"/>
      <c r="AM6062" s="85"/>
      <c r="AN6062" s="85"/>
      <c r="AS6062" s="20"/>
      <c r="AT6062" s="20"/>
      <c r="AU6062" s="20"/>
      <c r="AV6062" s="20"/>
      <c r="AW6062" s="20"/>
      <c r="AX6062" s="20"/>
      <c r="AY6062" s="20"/>
      <c r="AZ6062" s="20"/>
      <c r="BA6062" s="20"/>
      <c r="BB6062" s="20"/>
      <c r="BC6062" s="20"/>
      <c r="BD6062" s="20"/>
      <c r="BE6062" s="20"/>
      <c r="BF6062" s="20"/>
      <c r="BG6062" s="20"/>
      <c r="BH6062" s="20"/>
      <c r="BI6062" s="20"/>
      <c r="BJ6062" s="20"/>
      <c r="BK6062" s="20"/>
      <c r="BL6062" s="20"/>
      <c r="BM6062" s="20"/>
      <c r="BN6062" s="20"/>
      <c r="BO6062" s="20"/>
      <c r="BP6062" s="20"/>
      <c r="BQ6062" s="20"/>
      <c r="BR6062" s="20"/>
      <c r="BS6062" s="20"/>
      <c r="BT6062" s="20"/>
      <c r="BU6062" s="20"/>
      <c r="BV6062" s="20"/>
      <c r="BW6062" s="20"/>
      <c r="BX6062" s="20"/>
      <c r="BY6062" s="20"/>
      <c r="BZ6062" s="20"/>
      <c r="CA6062" s="20"/>
      <c r="CB6062" s="20"/>
      <c r="CC6062" s="20"/>
      <c r="CD6062" s="20"/>
      <c r="CE6062" s="20"/>
      <c r="CF6062" s="20"/>
      <c r="CG6062" s="20"/>
      <c r="CH6062" s="20"/>
      <c r="CI6062" s="20"/>
      <c r="CJ6062" s="20"/>
      <c r="CK6062" s="20"/>
      <c r="CL6062" s="20"/>
      <c r="CM6062" s="20"/>
      <c r="CN6062" s="20"/>
      <c r="CO6062" s="20"/>
      <c r="CP6062" s="20"/>
      <c r="CQ6062" s="20"/>
      <c r="CR6062" s="20"/>
      <c r="CS6062" s="20"/>
      <c r="CT6062" s="20"/>
      <c r="CU6062" s="20"/>
      <c r="CV6062" s="20"/>
      <c r="CW6062" s="20"/>
      <c r="CX6062" s="20"/>
      <c r="CY6062" s="20"/>
      <c r="CZ6062" s="20"/>
      <c r="DA6062" s="20"/>
      <c r="DB6062" s="20"/>
      <c r="DC6062" s="20"/>
      <c r="DD6062" s="20"/>
      <c r="DE6062" s="20"/>
      <c r="DF6062" s="20"/>
      <c r="DG6062" s="20"/>
      <c r="DH6062" s="20"/>
      <c r="DI6062" s="20"/>
      <c r="DJ6062" s="20"/>
      <c r="DK6062" s="20"/>
      <c r="DL6062" s="20"/>
      <c r="DM6062" s="20"/>
      <c r="DN6062" s="20"/>
      <c r="DO6062" s="20"/>
      <c r="DP6062" s="20"/>
      <c r="DQ6062" s="20"/>
      <c r="DR6062" s="20"/>
      <c r="DS6062" s="20"/>
      <c r="DT6062" s="20"/>
      <c r="DU6062" s="20"/>
      <c r="DV6062" s="20"/>
      <c r="DW6062" s="20"/>
      <c r="DX6062" s="20"/>
      <c r="DY6062" s="20"/>
    </row>
    <row r="6063" spans="1:129" x14ac:dyDescent="0.15">
      <c r="A6063" s="61"/>
      <c r="B6063" s="331" t="s">
        <v>12564</v>
      </c>
      <c r="C6063" s="83"/>
      <c r="D6063" s="324" t="s">
        <v>38</v>
      </c>
      <c r="E6063" s="276" t="s">
        <v>12565</v>
      </c>
      <c r="F6063" s="276">
        <f t="shared" si="828"/>
        <v>7.1944329478000002E-2</v>
      </c>
      <c r="G6063" s="276">
        <f t="shared" si="829"/>
        <v>8.0815505769999997E-3</v>
      </c>
      <c r="H6063" s="276">
        <f t="shared" si="830"/>
        <v>2.4077436909999998E-3</v>
      </c>
      <c r="I6063" s="276">
        <f t="shared" si="831"/>
        <v>1.4410412099999999E-3</v>
      </c>
      <c r="J6063" s="276">
        <v>6.0013994000000001E-2</v>
      </c>
      <c r="K6063" s="276">
        <v>2.0518072000000002E-3</v>
      </c>
      <c r="L6063" s="276">
        <v>3.0607456999999998E-4</v>
      </c>
      <c r="M6063" s="276">
        <v>4.6691506999999998E-5</v>
      </c>
      <c r="N6063" s="276">
        <v>7.0315047000000001E-4</v>
      </c>
      <c r="O6063" s="276">
        <v>7.3317086000000004E-3</v>
      </c>
      <c r="P6063" s="276">
        <v>4.9861921000000002E-5</v>
      </c>
      <c r="Q6063" s="276">
        <v>5.0091766999999995E-4</v>
      </c>
      <c r="R6063" s="276">
        <v>0</v>
      </c>
      <c r="S6063" s="276">
        <v>0</v>
      </c>
      <c r="T6063" s="276">
        <v>0</v>
      </c>
      <c r="U6063" s="276">
        <v>9.4012353999999997E-4</v>
      </c>
      <c r="W6063" s="246">
        <f t="shared" si="832"/>
        <v>0.44454810370370368</v>
      </c>
      <c r="X6063" s="201">
        <v>0.33280104999999999</v>
      </c>
      <c r="Y6063" s="201">
        <v>0.30746942999999999</v>
      </c>
      <c r="Z6063" s="201">
        <v>1.3357855E-2</v>
      </c>
      <c r="AA6063" s="201">
        <v>1.1139546999999999E-5</v>
      </c>
      <c r="AB6063" s="201">
        <v>4.9662502000000002E-3</v>
      </c>
      <c r="AC6063" s="201">
        <v>8.4569289000000001E-4</v>
      </c>
      <c r="AD6063" s="201">
        <v>6.1506879999999996E-3</v>
      </c>
      <c r="AE6063" s="76">
        <v>5.2647268999999999E-7</v>
      </c>
      <c r="AF6063" s="76">
        <v>1.5610460000000001E-9</v>
      </c>
      <c r="AG6063" s="20">
        <v>2.4123552999999998E-3</v>
      </c>
      <c r="AH6063" s="85"/>
      <c r="AI6063" s="85"/>
      <c r="AJ6063" s="85"/>
      <c r="AK6063" s="85"/>
      <c r="AL6063" s="85"/>
      <c r="AM6063" s="85"/>
      <c r="AN6063" s="85"/>
      <c r="AS6063" s="20"/>
      <c r="AT6063" s="20"/>
      <c r="AU6063" s="20"/>
      <c r="AV6063" s="20"/>
      <c r="AW6063" s="20"/>
      <c r="AX6063" s="20"/>
      <c r="AY6063" s="20"/>
      <c r="AZ6063" s="20"/>
      <c r="BA6063" s="20"/>
      <c r="BB6063" s="20"/>
      <c r="BC6063" s="20"/>
      <c r="BD6063" s="20"/>
      <c r="BE6063" s="20"/>
      <c r="BF6063" s="20"/>
      <c r="BG6063" s="20"/>
      <c r="BH6063" s="20"/>
      <c r="BI6063" s="20"/>
      <c r="BJ6063" s="20"/>
      <c r="BK6063" s="20"/>
      <c r="BL6063" s="20"/>
      <c r="BM6063" s="20"/>
      <c r="BN6063" s="20"/>
      <c r="BO6063" s="20"/>
      <c r="BP6063" s="20"/>
      <c r="BQ6063" s="20"/>
      <c r="BR6063" s="20"/>
      <c r="BS6063" s="20"/>
      <c r="BT6063" s="20"/>
      <c r="BU6063" s="20"/>
      <c r="BV6063" s="20"/>
      <c r="BW6063" s="20"/>
      <c r="BX6063" s="20"/>
      <c r="BY6063" s="20"/>
      <c r="BZ6063" s="20"/>
      <c r="CA6063" s="20"/>
      <c r="CB6063" s="20"/>
      <c r="CC6063" s="20"/>
      <c r="CD6063" s="20"/>
      <c r="CE6063" s="20"/>
      <c r="CF6063" s="20"/>
      <c r="CG6063" s="20"/>
      <c r="CH6063" s="20"/>
      <c r="CI6063" s="20"/>
      <c r="CJ6063" s="20"/>
      <c r="CK6063" s="20"/>
      <c r="CL6063" s="20"/>
      <c r="CM6063" s="20"/>
      <c r="CN6063" s="20"/>
      <c r="CO6063" s="20"/>
      <c r="CP6063" s="20"/>
      <c r="CQ6063" s="20"/>
      <c r="CR6063" s="20"/>
      <c r="CS6063" s="20"/>
      <c r="CT6063" s="20"/>
      <c r="CU6063" s="20"/>
      <c r="CV6063" s="20"/>
      <c r="CW6063" s="20"/>
      <c r="CX6063" s="20"/>
      <c r="CY6063" s="20"/>
      <c r="CZ6063" s="20"/>
      <c r="DA6063" s="20"/>
      <c r="DB6063" s="20"/>
      <c r="DC6063" s="20"/>
      <c r="DD6063" s="20"/>
      <c r="DE6063" s="20"/>
      <c r="DF6063" s="20"/>
      <c r="DG6063" s="20"/>
      <c r="DH6063" s="20"/>
      <c r="DI6063" s="20"/>
      <c r="DJ6063" s="20"/>
      <c r="DK6063" s="20"/>
      <c r="DL6063" s="20"/>
      <c r="DM6063" s="20"/>
      <c r="DN6063" s="20"/>
      <c r="DO6063" s="20"/>
      <c r="DP6063" s="20"/>
      <c r="DQ6063" s="20"/>
      <c r="DR6063" s="20"/>
      <c r="DS6063" s="20"/>
      <c r="DT6063" s="20"/>
      <c r="DU6063" s="20"/>
      <c r="DV6063" s="20"/>
      <c r="DW6063" s="20"/>
      <c r="DX6063" s="20"/>
      <c r="DY6063" s="20"/>
    </row>
    <row r="6064" spans="1:129" x14ac:dyDescent="0.15">
      <c r="A6064" s="61"/>
      <c r="B6064" s="331" t="s">
        <v>12566</v>
      </c>
      <c r="C6064" s="83"/>
      <c r="D6064" s="324" t="s">
        <v>38</v>
      </c>
      <c r="E6064" s="276" t="s">
        <v>12567</v>
      </c>
      <c r="F6064" s="276">
        <f t="shared" si="828"/>
        <v>7.1944329478000002E-2</v>
      </c>
      <c r="G6064" s="276">
        <f t="shared" si="829"/>
        <v>8.0815505769999997E-3</v>
      </c>
      <c r="H6064" s="276">
        <f t="shared" si="830"/>
        <v>2.4077436909999998E-3</v>
      </c>
      <c r="I6064" s="276">
        <f t="shared" si="831"/>
        <v>1.4410412099999999E-3</v>
      </c>
      <c r="J6064" s="276">
        <v>6.0013994000000001E-2</v>
      </c>
      <c r="K6064" s="276">
        <v>2.0518072000000002E-3</v>
      </c>
      <c r="L6064" s="276">
        <v>3.0607456999999998E-4</v>
      </c>
      <c r="M6064" s="276">
        <v>4.6691506999999998E-5</v>
      </c>
      <c r="N6064" s="276">
        <v>7.0315047000000001E-4</v>
      </c>
      <c r="O6064" s="276">
        <v>7.3317086000000004E-3</v>
      </c>
      <c r="P6064" s="276">
        <v>4.9861921000000002E-5</v>
      </c>
      <c r="Q6064" s="276">
        <v>5.0091766999999995E-4</v>
      </c>
      <c r="R6064" s="276">
        <v>0</v>
      </c>
      <c r="S6064" s="276">
        <v>0</v>
      </c>
      <c r="T6064" s="276">
        <v>0</v>
      </c>
      <c r="U6064" s="276">
        <v>9.4012353999999997E-4</v>
      </c>
      <c r="W6064" s="246">
        <f t="shared" si="832"/>
        <v>0.44454810370370368</v>
      </c>
      <c r="X6064" s="201">
        <v>0.33280104999999999</v>
      </c>
      <c r="Y6064" s="201">
        <v>0.30746942999999999</v>
      </c>
      <c r="Z6064" s="201">
        <v>1.3357855E-2</v>
      </c>
      <c r="AA6064" s="201">
        <v>1.1139546999999999E-5</v>
      </c>
      <c r="AB6064" s="201">
        <v>4.9662502000000002E-3</v>
      </c>
      <c r="AC6064" s="201">
        <v>8.4569289000000001E-4</v>
      </c>
      <c r="AD6064" s="201">
        <v>6.1506879999999996E-3</v>
      </c>
      <c r="AE6064" s="76">
        <v>5.2647268999999999E-7</v>
      </c>
      <c r="AF6064" s="76">
        <v>1.5610460000000001E-9</v>
      </c>
      <c r="AG6064" s="20">
        <v>2.4123552999999998E-3</v>
      </c>
      <c r="AH6064" s="85"/>
      <c r="AI6064" s="85"/>
      <c r="AJ6064" s="85"/>
      <c r="AK6064" s="85"/>
      <c r="AL6064" s="85"/>
      <c r="AM6064" s="85"/>
      <c r="AN6064" s="85"/>
      <c r="AS6064" s="20"/>
      <c r="AT6064" s="20"/>
      <c r="AU6064" s="20"/>
      <c r="AV6064" s="20"/>
      <c r="AW6064" s="20"/>
      <c r="AX6064" s="20"/>
      <c r="AY6064" s="20"/>
      <c r="AZ6064" s="20"/>
      <c r="BA6064" s="20"/>
      <c r="BB6064" s="20"/>
      <c r="BC6064" s="20"/>
      <c r="BD6064" s="20"/>
      <c r="BE6064" s="20"/>
      <c r="BF6064" s="20"/>
      <c r="BG6064" s="20"/>
      <c r="BH6064" s="20"/>
      <c r="BI6064" s="20"/>
      <c r="BJ6064" s="20"/>
      <c r="BK6064" s="20"/>
      <c r="BL6064" s="20"/>
      <c r="BM6064" s="20"/>
      <c r="BN6064" s="20"/>
      <c r="BO6064" s="20"/>
      <c r="BP6064" s="20"/>
      <c r="BQ6064" s="20"/>
      <c r="BR6064" s="20"/>
      <c r="BS6064" s="20"/>
      <c r="BT6064" s="20"/>
      <c r="BU6064" s="20"/>
      <c r="BV6064" s="20"/>
      <c r="BW6064" s="20"/>
      <c r="BX6064" s="20"/>
      <c r="BY6064" s="20"/>
      <c r="BZ6064" s="20"/>
      <c r="CA6064" s="20"/>
      <c r="CB6064" s="20"/>
      <c r="CC6064" s="20"/>
      <c r="CD6064" s="20"/>
      <c r="CE6064" s="20"/>
      <c r="CF6064" s="20"/>
      <c r="CG6064" s="20"/>
      <c r="CH6064" s="20"/>
      <c r="CI6064" s="20"/>
      <c r="CJ6064" s="20"/>
      <c r="CK6064" s="20"/>
      <c r="CL6064" s="20"/>
      <c r="CM6064" s="20"/>
      <c r="CN6064" s="20"/>
      <c r="CO6064" s="20"/>
      <c r="CP6064" s="20"/>
      <c r="CQ6064" s="20"/>
      <c r="CR6064" s="20"/>
      <c r="CS6064" s="20"/>
      <c r="CT6064" s="20"/>
      <c r="CU6064" s="20"/>
      <c r="CV6064" s="20"/>
      <c r="CW6064" s="20"/>
      <c r="CX6064" s="20"/>
      <c r="CY6064" s="20"/>
      <c r="CZ6064" s="20"/>
      <c r="DA6064" s="20"/>
      <c r="DB6064" s="20"/>
      <c r="DC6064" s="20"/>
      <c r="DD6064" s="20"/>
      <c r="DE6064" s="20"/>
      <c r="DF6064" s="20"/>
      <c r="DG6064" s="20"/>
      <c r="DH6064" s="20"/>
      <c r="DI6064" s="20"/>
      <c r="DJ6064" s="20"/>
      <c r="DK6064" s="20"/>
      <c r="DL6064" s="20"/>
      <c r="DM6064" s="20"/>
      <c r="DN6064" s="20"/>
      <c r="DO6064" s="20"/>
      <c r="DP6064" s="20"/>
      <c r="DQ6064" s="20"/>
      <c r="DR6064" s="20"/>
      <c r="DS6064" s="20"/>
      <c r="DT6064" s="20"/>
      <c r="DU6064" s="20"/>
      <c r="DV6064" s="20"/>
      <c r="DW6064" s="20"/>
      <c r="DX6064" s="20"/>
      <c r="DY6064" s="20"/>
    </row>
    <row r="6065" spans="1:129" x14ac:dyDescent="0.15">
      <c r="A6065" s="61"/>
      <c r="B6065" s="331" t="s">
        <v>12568</v>
      </c>
      <c r="C6065" s="83"/>
      <c r="D6065" s="324" t="s">
        <v>38</v>
      </c>
      <c r="E6065" s="276" t="s">
        <v>12569</v>
      </c>
      <c r="F6065" s="276">
        <f t="shared" si="828"/>
        <v>7.1944329478000002E-2</v>
      </c>
      <c r="G6065" s="276">
        <f t="shared" si="829"/>
        <v>8.0815505769999997E-3</v>
      </c>
      <c r="H6065" s="276">
        <f t="shared" si="830"/>
        <v>2.4077436909999998E-3</v>
      </c>
      <c r="I6065" s="276">
        <f t="shared" si="831"/>
        <v>1.4410412099999999E-3</v>
      </c>
      <c r="J6065" s="276">
        <v>6.0013994000000001E-2</v>
      </c>
      <c r="K6065" s="276">
        <v>2.0518072000000002E-3</v>
      </c>
      <c r="L6065" s="276">
        <v>3.0607456999999998E-4</v>
      </c>
      <c r="M6065" s="276">
        <v>4.6691506999999998E-5</v>
      </c>
      <c r="N6065" s="276">
        <v>7.0315047000000001E-4</v>
      </c>
      <c r="O6065" s="276">
        <v>7.3317086000000004E-3</v>
      </c>
      <c r="P6065" s="276">
        <v>4.9861921000000002E-5</v>
      </c>
      <c r="Q6065" s="276">
        <v>5.0091766999999995E-4</v>
      </c>
      <c r="R6065" s="276">
        <v>0</v>
      </c>
      <c r="S6065" s="276">
        <v>0</v>
      </c>
      <c r="T6065" s="276">
        <v>0</v>
      </c>
      <c r="U6065" s="276">
        <v>9.4012353999999997E-4</v>
      </c>
      <c r="W6065" s="246">
        <f t="shared" si="832"/>
        <v>0.44454810370370368</v>
      </c>
      <c r="X6065" s="201">
        <v>0.33280104999999999</v>
      </c>
      <c r="Y6065" s="201">
        <v>0.30746942999999999</v>
      </c>
      <c r="Z6065" s="201">
        <v>1.3357855E-2</v>
      </c>
      <c r="AA6065" s="201">
        <v>1.1139546999999999E-5</v>
      </c>
      <c r="AB6065" s="201">
        <v>4.9662502000000002E-3</v>
      </c>
      <c r="AC6065" s="201">
        <v>8.4569289000000001E-4</v>
      </c>
      <c r="AD6065" s="201">
        <v>6.1506879999999996E-3</v>
      </c>
      <c r="AE6065" s="76">
        <v>5.2647268999999999E-7</v>
      </c>
      <c r="AF6065" s="76">
        <v>1.5610460000000001E-9</v>
      </c>
      <c r="AG6065" s="20">
        <v>2.4123552999999998E-3</v>
      </c>
      <c r="AH6065" s="85"/>
      <c r="AI6065" s="85"/>
      <c r="AJ6065" s="85"/>
      <c r="AK6065" s="85"/>
      <c r="AL6065" s="85"/>
      <c r="AM6065" s="85"/>
      <c r="AN6065" s="85"/>
      <c r="AS6065" s="20"/>
      <c r="AT6065" s="20"/>
      <c r="AU6065" s="20"/>
      <c r="AV6065" s="20"/>
      <c r="AW6065" s="20"/>
      <c r="AX6065" s="20"/>
      <c r="AY6065" s="20"/>
      <c r="AZ6065" s="20"/>
      <c r="BA6065" s="20"/>
      <c r="BB6065" s="20"/>
      <c r="BC6065" s="20"/>
      <c r="BD6065" s="20"/>
      <c r="BE6065" s="20"/>
      <c r="BF6065" s="20"/>
      <c r="BG6065" s="20"/>
      <c r="BH6065" s="20"/>
      <c r="BI6065" s="20"/>
      <c r="BJ6065" s="20"/>
      <c r="BK6065" s="20"/>
      <c r="BL6065" s="20"/>
      <c r="BM6065" s="20"/>
      <c r="BN6065" s="20"/>
      <c r="BO6065" s="20"/>
      <c r="BP6065" s="20"/>
      <c r="BQ6065" s="20"/>
      <c r="BR6065" s="20"/>
      <c r="BS6065" s="20"/>
      <c r="BT6065" s="20"/>
      <c r="BU6065" s="20"/>
      <c r="BV6065" s="20"/>
      <c r="BW6065" s="20"/>
      <c r="BX6065" s="20"/>
      <c r="BY6065" s="20"/>
      <c r="BZ6065" s="20"/>
      <c r="CA6065" s="20"/>
      <c r="CB6065" s="20"/>
      <c r="CC6065" s="20"/>
      <c r="CD6065" s="20"/>
      <c r="CE6065" s="20"/>
      <c r="CF6065" s="20"/>
      <c r="CG6065" s="20"/>
      <c r="CH6065" s="20"/>
      <c r="CI6065" s="20"/>
      <c r="CJ6065" s="20"/>
      <c r="CK6065" s="20"/>
      <c r="CL6065" s="20"/>
      <c r="CM6065" s="20"/>
      <c r="CN6065" s="20"/>
      <c r="CO6065" s="20"/>
      <c r="CP6065" s="20"/>
      <c r="CQ6065" s="20"/>
      <c r="CR6065" s="20"/>
      <c r="CS6065" s="20"/>
      <c r="CT6065" s="20"/>
      <c r="CU6065" s="20"/>
      <c r="CV6065" s="20"/>
      <c r="CW6065" s="20"/>
      <c r="CX6065" s="20"/>
      <c r="CY6065" s="20"/>
      <c r="CZ6065" s="20"/>
      <c r="DA6065" s="20"/>
      <c r="DB6065" s="20"/>
      <c r="DC6065" s="20"/>
      <c r="DD6065" s="20"/>
      <c r="DE6065" s="20"/>
      <c r="DF6065" s="20"/>
      <c r="DG6065" s="20"/>
      <c r="DH6065" s="20"/>
      <c r="DI6065" s="20"/>
      <c r="DJ6065" s="20"/>
      <c r="DK6065" s="20"/>
      <c r="DL6065" s="20"/>
      <c r="DM6065" s="20"/>
      <c r="DN6065" s="20"/>
      <c r="DO6065" s="20"/>
      <c r="DP6065" s="20"/>
      <c r="DQ6065" s="20"/>
      <c r="DR6065" s="20"/>
      <c r="DS6065" s="20"/>
      <c r="DT6065" s="20"/>
      <c r="DU6065" s="20"/>
      <c r="DV6065" s="20"/>
      <c r="DW6065" s="20"/>
      <c r="DX6065" s="20"/>
      <c r="DY6065" s="20"/>
    </row>
    <row r="6066" spans="1:129" x14ac:dyDescent="0.15">
      <c r="A6066" s="61"/>
      <c r="B6066" s="331" t="s">
        <v>12570</v>
      </c>
      <c r="C6066" s="83"/>
      <c r="D6066" s="324" t="s">
        <v>38</v>
      </c>
      <c r="E6066" s="276" t="s">
        <v>12571</v>
      </c>
      <c r="F6066" s="276">
        <f t="shared" si="828"/>
        <v>7.1944329478000002E-2</v>
      </c>
      <c r="G6066" s="276">
        <f t="shared" si="829"/>
        <v>8.0815505769999997E-3</v>
      </c>
      <c r="H6066" s="276">
        <f t="shared" si="830"/>
        <v>2.4077436909999998E-3</v>
      </c>
      <c r="I6066" s="276">
        <f t="shared" si="831"/>
        <v>1.4410412099999999E-3</v>
      </c>
      <c r="J6066" s="276">
        <v>6.0013994000000001E-2</v>
      </c>
      <c r="K6066" s="276">
        <v>2.0518072000000002E-3</v>
      </c>
      <c r="L6066" s="276">
        <v>3.0607456999999998E-4</v>
      </c>
      <c r="M6066" s="276">
        <v>4.6691506999999998E-5</v>
      </c>
      <c r="N6066" s="276">
        <v>7.0315047000000001E-4</v>
      </c>
      <c r="O6066" s="276">
        <v>7.3317086000000004E-3</v>
      </c>
      <c r="P6066" s="276">
        <v>4.9861921000000002E-5</v>
      </c>
      <c r="Q6066" s="276">
        <v>5.0091766999999995E-4</v>
      </c>
      <c r="R6066" s="276">
        <v>0</v>
      </c>
      <c r="S6066" s="276">
        <v>0</v>
      </c>
      <c r="T6066" s="276">
        <v>0</v>
      </c>
      <c r="U6066" s="276">
        <v>9.4012353999999997E-4</v>
      </c>
      <c r="W6066" s="246">
        <f t="shared" si="832"/>
        <v>0.44454810370370368</v>
      </c>
      <c r="X6066" s="201">
        <v>0.33280104999999999</v>
      </c>
      <c r="Y6066" s="201">
        <v>0.30746942999999999</v>
      </c>
      <c r="Z6066" s="201">
        <v>1.3357855E-2</v>
      </c>
      <c r="AA6066" s="201">
        <v>1.1139546999999999E-5</v>
      </c>
      <c r="AB6066" s="201">
        <v>4.9662502000000002E-3</v>
      </c>
      <c r="AC6066" s="201">
        <v>8.4569289000000001E-4</v>
      </c>
      <c r="AD6066" s="201">
        <v>6.1506879999999996E-3</v>
      </c>
      <c r="AE6066" s="76">
        <v>5.2647268999999999E-7</v>
      </c>
      <c r="AF6066" s="76">
        <v>1.5610460000000001E-9</v>
      </c>
      <c r="AG6066" s="20">
        <v>2.4123552999999998E-3</v>
      </c>
      <c r="AH6066" s="85"/>
      <c r="AI6066" s="85"/>
      <c r="AJ6066" s="85"/>
      <c r="AK6066" s="85"/>
      <c r="AL6066" s="85"/>
      <c r="AM6066" s="85"/>
      <c r="AN6066" s="85"/>
      <c r="AS6066" s="20"/>
      <c r="AT6066" s="20"/>
      <c r="AU6066" s="20"/>
      <c r="AV6066" s="20"/>
      <c r="AW6066" s="20"/>
      <c r="AX6066" s="20"/>
      <c r="AY6066" s="20"/>
      <c r="AZ6066" s="20"/>
      <c r="BA6066" s="20"/>
      <c r="BB6066" s="20"/>
      <c r="BC6066" s="20"/>
      <c r="BD6066" s="20"/>
      <c r="BE6066" s="20"/>
      <c r="BF6066" s="20"/>
      <c r="BG6066" s="20"/>
      <c r="BH6066" s="20"/>
      <c r="BI6066" s="20"/>
      <c r="BJ6066" s="20"/>
      <c r="BK6066" s="20"/>
      <c r="BL6066" s="20"/>
      <c r="BM6066" s="20"/>
      <c r="BN6066" s="20"/>
      <c r="BO6066" s="20"/>
      <c r="BP6066" s="20"/>
      <c r="BQ6066" s="20"/>
      <c r="BR6066" s="20"/>
      <c r="BS6066" s="20"/>
      <c r="BT6066" s="20"/>
      <c r="BU6066" s="20"/>
      <c r="BV6066" s="20"/>
      <c r="BW6066" s="20"/>
      <c r="BX6066" s="20"/>
      <c r="BY6066" s="20"/>
      <c r="BZ6066" s="20"/>
      <c r="CA6066" s="20"/>
      <c r="CB6066" s="20"/>
      <c r="CC6066" s="20"/>
      <c r="CD6066" s="20"/>
      <c r="CE6066" s="20"/>
      <c r="CF6066" s="20"/>
      <c r="CG6066" s="20"/>
      <c r="CH6066" s="20"/>
      <c r="CI6066" s="20"/>
      <c r="CJ6066" s="20"/>
      <c r="CK6066" s="20"/>
      <c r="CL6066" s="20"/>
      <c r="CM6066" s="20"/>
      <c r="CN6066" s="20"/>
      <c r="CO6066" s="20"/>
      <c r="CP6066" s="20"/>
      <c r="CQ6066" s="20"/>
      <c r="CR6066" s="20"/>
      <c r="CS6066" s="20"/>
      <c r="CT6066" s="20"/>
      <c r="CU6066" s="20"/>
      <c r="CV6066" s="20"/>
      <c r="CW6066" s="20"/>
      <c r="CX6066" s="20"/>
      <c r="CY6066" s="20"/>
      <c r="CZ6066" s="20"/>
      <c r="DA6066" s="20"/>
      <c r="DB6066" s="20"/>
      <c r="DC6066" s="20"/>
      <c r="DD6066" s="20"/>
      <c r="DE6066" s="20"/>
      <c r="DF6066" s="20"/>
      <c r="DG6066" s="20"/>
      <c r="DH6066" s="20"/>
      <c r="DI6066" s="20"/>
      <c r="DJ6066" s="20"/>
      <c r="DK6066" s="20"/>
      <c r="DL6066" s="20"/>
      <c r="DM6066" s="20"/>
      <c r="DN6066" s="20"/>
      <c r="DO6066" s="20"/>
      <c r="DP6066" s="20"/>
      <c r="DQ6066" s="20"/>
      <c r="DR6066" s="20"/>
      <c r="DS6066" s="20"/>
      <c r="DT6066" s="20"/>
      <c r="DU6066" s="20"/>
      <c r="DV6066" s="20"/>
      <c r="DW6066" s="20"/>
      <c r="DX6066" s="20"/>
      <c r="DY6066" s="20"/>
    </row>
    <row r="6067" spans="1:129" x14ac:dyDescent="0.15">
      <c r="A6067" s="61"/>
      <c r="B6067" s="331" t="s">
        <v>12572</v>
      </c>
      <c r="C6067" s="83"/>
      <c r="D6067" s="324" t="s">
        <v>38</v>
      </c>
      <c r="E6067" s="276" t="s">
        <v>12573</v>
      </c>
      <c r="F6067" s="276">
        <f t="shared" si="828"/>
        <v>7.1944329478000002E-2</v>
      </c>
      <c r="G6067" s="276">
        <f t="shared" si="829"/>
        <v>8.0815505769999997E-3</v>
      </c>
      <c r="H6067" s="276">
        <f t="shared" si="830"/>
        <v>2.4077436909999998E-3</v>
      </c>
      <c r="I6067" s="276">
        <f t="shared" si="831"/>
        <v>1.4410412099999999E-3</v>
      </c>
      <c r="J6067" s="276">
        <v>6.0013994000000001E-2</v>
      </c>
      <c r="K6067" s="276">
        <v>2.0518072000000002E-3</v>
      </c>
      <c r="L6067" s="276">
        <v>3.0607456999999998E-4</v>
      </c>
      <c r="M6067" s="276">
        <v>4.6691506999999998E-5</v>
      </c>
      <c r="N6067" s="276">
        <v>7.0315047000000001E-4</v>
      </c>
      <c r="O6067" s="276">
        <v>7.3317086000000004E-3</v>
      </c>
      <c r="P6067" s="276">
        <v>4.9861921000000002E-5</v>
      </c>
      <c r="Q6067" s="276">
        <v>5.0091766999999995E-4</v>
      </c>
      <c r="R6067" s="276">
        <v>0</v>
      </c>
      <c r="S6067" s="276">
        <v>0</v>
      </c>
      <c r="T6067" s="276">
        <v>0</v>
      </c>
      <c r="U6067" s="276">
        <v>9.4012353999999997E-4</v>
      </c>
      <c r="W6067" s="246">
        <f t="shared" si="832"/>
        <v>0.44454810370370368</v>
      </c>
      <c r="X6067" s="201">
        <v>0.33280104999999999</v>
      </c>
      <c r="Y6067" s="201">
        <v>0.30746942999999999</v>
      </c>
      <c r="Z6067" s="201">
        <v>1.3357855E-2</v>
      </c>
      <c r="AA6067" s="201">
        <v>1.1139546999999999E-5</v>
      </c>
      <c r="AB6067" s="201">
        <v>4.9662502000000002E-3</v>
      </c>
      <c r="AC6067" s="201">
        <v>8.4569289000000001E-4</v>
      </c>
      <c r="AD6067" s="201">
        <v>6.1506879999999996E-3</v>
      </c>
      <c r="AE6067" s="76">
        <v>5.2647268999999999E-7</v>
      </c>
      <c r="AF6067" s="76">
        <v>1.5610460000000001E-9</v>
      </c>
      <c r="AG6067" s="20">
        <v>2.4123552999999998E-3</v>
      </c>
      <c r="AH6067" s="85"/>
      <c r="AI6067" s="85"/>
      <c r="AJ6067" s="85"/>
      <c r="AK6067" s="85"/>
      <c r="AL6067" s="85"/>
      <c r="AM6067" s="85"/>
      <c r="AN6067" s="85"/>
      <c r="AS6067" s="20"/>
      <c r="AT6067" s="20"/>
      <c r="AU6067" s="20"/>
      <c r="AV6067" s="20"/>
      <c r="AW6067" s="20"/>
      <c r="AX6067" s="20"/>
      <c r="AY6067" s="20"/>
      <c r="AZ6067" s="20"/>
      <c r="BA6067" s="20"/>
      <c r="BB6067" s="20"/>
      <c r="BC6067" s="20"/>
      <c r="BD6067" s="20"/>
      <c r="BE6067" s="20"/>
      <c r="BF6067" s="20"/>
      <c r="BG6067" s="20"/>
      <c r="BH6067" s="20"/>
      <c r="BI6067" s="20"/>
      <c r="BJ6067" s="20"/>
      <c r="BK6067" s="20"/>
      <c r="BL6067" s="20"/>
      <c r="BM6067" s="20"/>
      <c r="BN6067" s="20"/>
      <c r="BO6067" s="20"/>
      <c r="BP6067" s="20"/>
      <c r="BQ6067" s="20"/>
      <c r="BR6067" s="20"/>
      <c r="BS6067" s="20"/>
      <c r="BT6067" s="20"/>
      <c r="BU6067" s="20"/>
      <c r="BV6067" s="20"/>
      <c r="BW6067" s="20"/>
      <c r="BX6067" s="20"/>
      <c r="BY6067" s="20"/>
      <c r="BZ6067" s="20"/>
      <c r="CA6067" s="20"/>
      <c r="CB6067" s="20"/>
      <c r="CC6067" s="20"/>
      <c r="CD6067" s="20"/>
      <c r="CE6067" s="20"/>
      <c r="CF6067" s="20"/>
      <c r="CG6067" s="20"/>
      <c r="CH6067" s="20"/>
      <c r="CI6067" s="20"/>
      <c r="CJ6067" s="20"/>
      <c r="CK6067" s="20"/>
      <c r="CL6067" s="20"/>
      <c r="CM6067" s="20"/>
      <c r="CN6067" s="20"/>
      <c r="CO6067" s="20"/>
      <c r="CP6067" s="20"/>
      <c r="CQ6067" s="20"/>
      <c r="CR6067" s="20"/>
      <c r="CS6067" s="20"/>
      <c r="CT6067" s="20"/>
      <c r="CU6067" s="20"/>
      <c r="CV6067" s="20"/>
      <c r="CW6067" s="20"/>
      <c r="CX6067" s="20"/>
      <c r="CY6067" s="20"/>
      <c r="CZ6067" s="20"/>
      <c r="DA6067" s="20"/>
      <c r="DB6067" s="20"/>
      <c r="DC6067" s="20"/>
      <c r="DD6067" s="20"/>
      <c r="DE6067" s="20"/>
      <c r="DF6067" s="20"/>
      <c r="DG6067" s="20"/>
      <c r="DH6067" s="20"/>
      <c r="DI6067" s="20"/>
      <c r="DJ6067" s="20"/>
      <c r="DK6067" s="20"/>
      <c r="DL6067" s="20"/>
      <c r="DM6067" s="20"/>
      <c r="DN6067" s="20"/>
      <c r="DO6067" s="20"/>
      <c r="DP6067" s="20"/>
      <c r="DQ6067" s="20"/>
      <c r="DR6067" s="20"/>
      <c r="DS6067" s="20"/>
      <c r="DT6067" s="20"/>
      <c r="DU6067" s="20"/>
      <c r="DV6067" s="20"/>
      <c r="DW6067" s="20"/>
      <c r="DX6067" s="20"/>
      <c r="DY6067" s="20"/>
    </row>
    <row r="6068" spans="1:129" x14ac:dyDescent="0.15">
      <c r="A6068" s="61"/>
      <c r="B6068" s="331" t="s">
        <v>12574</v>
      </c>
      <c r="C6068" s="83"/>
      <c r="D6068" s="324" t="s">
        <v>38</v>
      </c>
      <c r="E6068" s="276" t="s">
        <v>12575</v>
      </c>
      <c r="F6068" s="276">
        <f t="shared" si="828"/>
        <v>7.2294055620999997E-2</v>
      </c>
      <c r="G6068" s="276">
        <f t="shared" si="829"/>
        <v>8.1355076380000002E-3</v>
      </c>
      <c r="H6068" s="276">
        <f t="shared" si="830"/>
        <v>2.528615133E-3</v>
      </c>
      <c r="I6068" s="276">
        <f t="shared" si="831"/>
        <v>1.51605085E-3</v>
      </c>
      <c r="J6068" s="276">
        <v>6.0113882E-2</v>
      </c>
      <c r="K6068" s="276">
        <v>2.1707896E-3</v>
      </c>
      <c r="L6068" s="276">
        <v>3.0736397999999999E-4</v>
      </c>
      <c r="M6068" s="276">
        <v>4.8706218000000001E-5</v>
      </c>
      <c r="N6068" s="276">
        <v>7.5387412000000003E-4</v>
      </c>
      <c r="O6068" s="276">
        <v>7.3329273E-3</v>
      </c>
      <c r="P6068" s="276">
        <v>5.0461553000000003E-5</v>
      </c>
      <c r="Q6068" s="276">
        <v>5.7254417E-4</v>
      </c>
      <c r="R6068" s="276">
        <v>0</v>
      </c>
      <c r="S6068" s="276">
        <v>0</v>
      </c>
      <c r="T6068" s="276">
        <v>0</v>
      </c>
      <c r="U6068" s="276">
        <v>9.4350667999999998E-4</v>
      </c>
      <c r="W6068" s="246">
        <f t="shared" si="832"/>
        <v>0.44528801481481478</v>
      </c>
      <c r="X6068" s="201">
        <v>0.33346474999999998</v>
      </c>
      <c r="Y6068" s="201">
        <v>0.31246392000000001</v>
      </c>
      <c r="Z6068" s="201">
        <v>9.5985719000000001E-3</v>
      </c>
      <c r="AA6068" s="201">
        <v>1.2307076E-5</v>
      </c>
      <c r="AB6068" s="201">
        <v>4.6524289E-3</v>
      </c>
      <c r="AC6068" s="201">
        <v>6.6847198E-4</v>
      </c>
      <c r="AD6068" s="201">
        <v>6.0690431999999997E-3</v>
      </c>
      <c r="AE6068" s="76">
        <v>5.2999665999999996E-7</v>
      </c>
      <c r="AF6068" s="76">
        <v>1.5660067E-9</v>
      </c>
      <c r="AG6068" s="20">
        <v>2.4480085E-3</v>
      </c>
      <c r="AH6068" s="85"/>
      <c r="AI6068" s="85"/>
      <c r="AJ6068" s="85"/>
      <c r="AK6068" s="85"/>
      <c r="AL6068" s="85"/>
      <c r="AM6068" s="85"/>
      <c r="AN6068" s="85"/>
      <c r="AS6068" s="20"/>
      <c r="AT6068" s="20"/>
      <c r="AU6068" s="20"/>
      <c r="AV6068" s="20"/>
      <c r="AW6068" s="20"/>
      <c r="AX6068" s="20"/>
      <c r="AY6068" s="20"/>
      <c r="AZ6068" s="20"/>
      <c r="BA6068" s="20"/>
      <c r="BB6068" s="20"/>
      <c r="BC6068" s="20"/>
      <c r="BD6068" s="20"/>
      <c r="BE6068" s="20"/>
      <c r="BF6068" s="20"/>
      <c r="BG6068" s="20"/>
      <c r="BH6068" s="20"/>
      <c r="BI6068" s="20"/>
      <c r="BJ6068" s="20"/>
      <c r="BK6068" s="20"/>
      <c r="BL6068" s="20"/>
      <c r="BM6068" s="20"/>
      <c r="BN6068" s="20"/>
      <c r="BO6068" s="20"/>
      <c r="BP6068" s="20"/>
      <c r="BQ6068" s="20"/>
      <c r="BR6068" s="20"/>
      <c r="BS6068" s="20"/>
      <c r="BT6068" s="20"/>
      <c r="BU6068" s="20"/>
      <c r="BV6068" s="20"/>
      <c r="BW6068" s="20"/>
      <c r="BX6068" s="20"/>
      <c r="BY6068" s="20"/>
      <c r="BZ6068" s="20"/>
      <c r="CA6068" s="20"/>
      <c r="CB6068" s="20"/>
      <c r="CC6068" s="20"/>
      <c r="CD6068" s="20"/>
      <c r="CE6068" s="20"/>
      <c r="CF6068" s="20"/>
      <c r="CG6068" s="20"/>
      <c r="CH6068" s="20"/>
      <c r="CI6068" s="20"/>
      <c r="CJ6068" s="20"/>
      <c r="CK6068" s="20"/>
      <c r="CL6068" s="20"/>
      <c r="CM6068" s="20"/>
      <c r="CN6068" s="20"/>
      <c r="CO6068" s="20"/>
      <c r="CP6068" s="20"/>
      <c r="CQ6068" s="20"/>
      <c r="CR6068" s="20"/>
      <c r="CS6068" s="20"/>
      <c r="CT6068" s="20"/>
      <c r="CU6068" s="20"/>
      <c r="CV6068" s="20"/>
      <c r="CW6068" s="20"/>
      <c r="CX6068" s="20"/>
      <c r="CY6068" s="20"/>
      <c r="CZ6068" s="20"/>
      <c r="DA6068" s="20"/>
      <c r="DB6068" s="20"/>
      <c r="DC6068" s="20"/>
      <c r="DD6068" s="20"/>
      <c r="DE6068" s="20"/>
      <c r="DF6068" s="20"/>
      <c r="DG6068" s="20"/>
      <c r="DH6068" s="20"/>
      <c r="DI6068" s="20"/>
      <c r="DJ6068" s="20"/>
      <c r="DK6068" s="20"/>
      <c r="DL6068" s="20"/>
      <c r="DM6068" s="20"/>
      <c r="DN6068" s="20"/>
      <c r="DO6068" s="20"/>
      <c r="DP6068" s="20"/>
      <c r="DQ6068" s="20"/>
      <c r="DR6068" s="20"/>
      <c r="DS6068" s="20"/>
      <c r="DT6068" s="20"/>
      <c r="DU6068" s="20"/>
      <c r="DV6068" s="20"/>
      <c r="DW6068" s="20"/>
      <c r="DX6068" s="20"/>
      <c r="DY6068" s="20"/>
    </row>
    <row r="6069" spans="1:129" x14ac:dyDescent="0.15">
      <c r="A6069" s="61"/>
      <c r="B6069" s="331" t="s">
        <v>12576</v>
      </c>
      <c r="C6069" s="83"/>
      <c r="D6069" s="324" t="s">
        <v>38</v>
      </c>
      <c r="E6069" s="276" t="s">
        <v>12577</v>
      </c>
      <c r="F6069" s="276">
        <f t="shared" si="828"/>
        <v>7.2294055624E-2</v>
      </c>
      <c r="G6069" s="276">
        <f t="shared" si="829"/>
        <v>8.1355076380000002E-3</v>
      </c>
      <c r="H6069" s="276">
        <f t="shared" si="830"/>
        <v>2.528615136E-3</v>
      </c>
      <c r="I6069" s="276">
        <f t="shared" si="831"/>
        <v>1.51605085E-3</v>
      </c>
      <c r="J6069" s="276">
        <v>6.0113882E-2</v>
      </c>
      <c r="K6069" s="276">
        <v>2.1707896E-3</v>
      </c>
      <c r="L6069" s="276">
        <v>3.0736397999999999E-4</v>
      </c>
      <c r="M6069" s="276">
        <v>4.8706218000000001E-5</v>
      </c>
      <c r="N6069" s="276">
        <v>7.5387412000000003E-4</v>
      </c>
      <c r="O6069" s="276">
        <v>7.3329273E-3</v>
      </c>
      <c r="P6069" s="276">
        <v>5.0461555999999998E-5</v>
      </c>
      <c r="Q6069" s="276">
        <v>5.7254417E-4</v>
      </c>
      <c r="R6069" s="276">
        <v>0</v>
      </c>
      <c r="S6069" s="276">
        <v>0</v>
      </c>
      <c r="T6069" s="276">
        <v>0</v>
      </c>
      <c r="U6069" s="276">
        <v>9.4350667999999998E-4</v>
      </c>
      <c r="W6069" s="246">
        <f t="shared" si="832"/>
        <v>0.44528801481481478</v>
      </c>
      <c r="X6069" s="201">
        <v>0.33346474999999998</v>
      </c>
      <c r="Y6069" s="201">
        <v>0.31246392000000001</v>
      </c>
      <c r="Z6069" s="201">
        <v>9.5985719000000001E-3</v>
      </c>
      <c r="AA6069" s="201">
        <v>1.2307076E-5</v>
      </c>
      <c r="AB6069" s="201">
        <v>4.6524289E-3</v>
      </c>
      <c r="AC6069" s="201">
        <v>6.6847198E-4</v>
      </c>
      <c r="AD6069" s="201">
        <v>6.0690431999999997E-3</v>
      </c>
      <c r="AE6069" s="76">
        <v>5.2999665999999996E-7</v>
      </c>
      <c r="AF6069" s="76">
        <v>1.5660067E-9</v>
      </c>
      <c r="AG6069" s="20">
        <v>2.4480085E-3</v>
      </c>
      <c r="AH6069" s="85"/>
      <c r="AI6069" s="85"/>
      <c r="AJ6069" s="85"/>
      <c r="AK6069" s="85"/>
      <c r="AL6069" s="85"/>
      <c r="AM6069" s="85"/>
      <c r="AN6069" s="85"/>
      <c r="AS6069" s="20"/>
      <c r="AT6069" s="20"/>
      <c r="AU6069" s="20"/>
      <c r="AV6069" s="20"/>
      <c r="AW6069" s="20"/>
      <c r="AX6069" s="20"/>
      <c r="AY6069" s="20"/>
      <c r="AZ6069" s="20"/>
      <c r="BA6069" s="20"/>
      <c r="BB6069" s="20"/>
      <c r="BC6069" s="20"/>
      <c r="BD6069" s="20"/>
      <c r="BE6069" s="20"/>
      <c r="BF6069" s="20"/>
      <c r="BG6069" s="20"/>
      <c r="BH6069" s="20"/>
      <c r="BI6069" s="20"/>
      <c r="BJ6069" s="20"/>
      <c r="BK6069" s="20"/>
      <c r="BL6069" s="20"/>
      <c r="BM6069" s="20"/>
      <c r="BN6069" s="20"/>
      <c r="BO6069" s="20"/>
      <c r="BP6069" s="20"/>
      <c r="BQ6069" s="20"/>
      <c r="BR6069" s="20"/>
      <c r="BS6069" s="20"/>
      <c r="BT6069" s="20"/>
      <c r="BU6069" s="20"/>
      <c r="BV6069" s="20"/>
      <c r="BW6069" s="20"/>
      <c r="BX6069" s="20"/>
      <c r="BY6069" s="20"/>
      <c r="BZ6069" s="20"/>
      <c r="CA6069" s="20"/>
      <c r="CB6069" s="20"/>
      <c r="CC6069" s="20"/>
      <c r="CD6069" s="20"/>
      <c r="CE6069" s="20"/>
      <c r="CF6069" s="20"/>
      <c r="CG6069" s="20"/>
      <c r="CH6069" s="20"/>
      <c r="CI6069" s="20"/>
      <c r="CJ6069" s="20"/>
      <c r="CK6069" s="20"/>
      <c r="CL6069" s="20"/>
      <c r="CM6069" s="20"/>
      <c r="CN6069" s="20"/>
      <c r="CO6069" s="20"/>
      <c r="CP6069" s="20"/>
      <c r="CQ6069" s="20"/>
      <c r="CR6069" s="20"/>
      <c r="CS6069" s="20"/>
      <c r="CT6069" s="20"/>
      <c r="CU6069" s="20"/>
      <c r="CV6069" s="20"/>
      <c r="CW6069" s="20"/>
      <c r="CX6069" s="20"/>
      <c r="CY6069" s="20"/>
      <c r="CZ6069" s="20"/>
      <c r="DA6069" s="20"/>
      <c r="DB6069" s="20"/>
      <c r="DC6069" s="20"/>
      <c r="DD6069" s="20"/>
      <c r="DE6069" s="20"/>
      <c r="DF6069" s="20"/>
      <c r="DG6069" s="20"/>
      <c r="DH6069" s="20"/>
      <c r="DI6069" s="20"/>
      <c r="DJ6069" s="20"/>
      <c r="DK6069" s="20"/>
      <c r="DL6069" s="20"/>
      <c r="DM6069" s="20"/>
      <c r="DN6069" s="20"/>
      <c r="DO6069" s="20"/>
      <c r="DP6069" s="20"/>
      <c r="DQ6069" s="20"/>
      <c r="DR6069" s="20"/>
      <c r="DS6069" s="20"/>
      <c r="DT6069" s="20"/>
      <c r="DU6069" s="20"/>
      <c r="DV6069" s="20"/>
      <c r="DW6069" s="20"/>
      <c r="DX6069" s="20"/>
      <c r="DY6069" s="20"/>
    </row>
    <row r="6070" spans="1:129" x14ac:dyDescent="0.15">
      <c r="A6070" s="61"/>
      <c r="B6070" s="331" t="s">
        <v>12578</v>
      </c>
      <c r="C6070" s="83"/>
      <c r="D6070" s="324" t="s">
        <v>38</v>
      </c>
      <c r="E6070" s="276" t="s">
        <v>12579</v>
      </c>
      <c r="F6070" s="276">
        <f t="shared" si="828"/>
        <v>7.1944329478000002E-2</v>
      </c>
      <c r="G6070" s="276">
        <f t="shared" si="829"/>
        <v>8.0815505769999997E-3</v>
      </c>
      <c r="H6070" s="276">
        <f t="shared" si="830"/>
        <v>2.4077436909999998E-3</v>
      </c>
      <c r="I6070" s="276">
        <f t="shared" si="831"/>
        <v>1.4410412099999999E-3</v>
      </c>
      <c r="J6070" s="276">
        <v>6.0013994000000001E-2</v>
      </c>
      <c r="K6070" s="276">
        <v>2.0518072000000002E-3</v>
      </c>
      <c r="L6070" s="276">
        <v>3.0607456999999998E-4</v>
      </c>
      <c r="M6070" s="276">
        <v>4.6691506999999998E-5</v>
      </c>
      <c r="N6070" s="276">
        <v>7.0315047000000001E-4</v>
      </c>
      <c r="O6070" s="276">
        <v>7.3317086000000004E-3</v>
      </c>
      <c r="P6070" s="276">
        <v>4.9861921000000002E-5</v>
      </c>
      <c r="Q6070" s="276">
        <v>5.0091766999999995E-4</v>
      </c>
      <c r="R6070" s="276">
        <v>0</v>
      </c>
      <c r="S6070" s="276">
        <v>0</v>
      </c>
      <c r="T6070" s="276">
        <v>0</v>
      </c>
      <c r="U6070" s="276">
        <v>9.4012353999999997E-4</v>
      </c>
      <c r="W6070" s="246">
        <f t="shared" si="832"/>
        <v>0.44454810370370368</v>
      </c>
      <c r="X6070" s="201">
        <v>0.33280104999999999</v>
      </c>
      <c r="Y6070" s="201">
        <v>0.30746942999999999</v>
      </c>
      <c r="Z6070" s="201">
        <v>1.3357855E-2</v>
      </c>
      <c r="AA6070" s="201">
        <v>1.1139546999999999E-5</v>
      </c>
      <c r="AB6070" s="201">
        <v>4.9662502000000002E-3</v>
      </c>
      <c r="AC6070" s="201">
        <v>8.4569289000000001E-4</v>
      </c>
      <c r="AD6070" s="201">
        <v>6.1506879999999996E-3</v>
      </c>
      <c r="AE6070" s="76">
        <v>5.2647268999999999E-7</v>
      </c>
      <c r="AF6070" s="76">
        <v>1.5610460000000001E-9</v>
      </c>
      <c r="AG6070" s="20">
        <v>2.4123552999999998E-3</v>
      </c>
      <c r="AH6070" s="85"/>
      <c r="AI6070" s="85"/>
      <c r="AJ6070" s="85"/>
      <c r="AK6070" s="85"/>
      <c r="AL6070" s="85"/>
      <c r="AM6070" s="85"/>
      <c r="AN6070" s="85"/>
      <c r="AS6070" s="20"/>
      <c r="AT6070" s="20"/>
      <c r="AU6070" s="20"/>
      <c r="AV6070" s="20"/>
      <c r="AW6070" s="20"/>
      <c r="AX6070" s="20"/>
      <c r="AY6070" s="20"/>
      <c r="AZ6070" s="20"/>
      <c r="BA6070" s="20"/>
      <c r="BB6070" s="20"/>
      <c r="BC6070" s="20"/>
      <c r="BD6070" s="20"/>
      <c r="BE6070" s="20"/>
      <c r="BF6070" s="20"/>
      <c r="BG6070" s="20"/>
      <c r="BH6070" s="20"/>
      <c r="BI6070" s="20"/>
      <c r="BJ6070" s="20"/>
      <c r="BK6070" s="20"/>
      <c r="BL6070" s="20"/>
      <c r="BM6070" s="20"/>
      <c r="BN6070" s="20"/>
      <c r="BO6070" s="20"/>
      <c r="BP6070" s="20"/>
      <c r="BQ6070" s="20"/>
      <c r="BR6070" s="20"/>
      <c r="BS6070" s="20"/>
      <c r="BT6070" s="20"/>
      <c r="BU6070" s="20"/>
      <c r="BV6070" s="20"/>
      <c r="BW6070" s="20"/>
      <c r="BX6070" s="20"/>
      <c r="BY6070" s="20"/>
      <c r="BZ6070" s="20"/>
      <c r="CA6070" s="20"/>
      <c r="CB6070" s="20"/>
      <c r="CC6070" s="20"/>
      <c r="CD6070" s="20"/>
      <c r="CE6070" s="20"/>
      <c r="CF6070" s="20"/>
      <c r="CG6070" s="20"/>
      <c r="CH6070" s="20"/>
      <c r="CI6070" s="20"/>
      <c r="CJ6070" s="20"/>
      <c r="CK6070" s="20"/>
      <c r="CL6070" s="20"/>
      <c r="CM6070" s="20"/>
      <c r="CN6070" s="20"/>
      <c r="CO6070" s="20"/>
      <c r="CP6070" s="20"/>
      <c r="CQ6070" s="20"/>
      <c r="CR6070" s="20"/>
      <c r="CS6070" s="20"/>
      <c r="CT6070" s="20"/>
      <c r="CU6070" s="20"/>
      <c r="CV6070" s="20"/>
      <c r="CW6070" s="20"/>
      <c r="CX6070" s="20"/>
      <c r="CY6070" s="20"/>
      <c r="CZ6070" s="20"/>
      <c r="DA6070" s="20"/>
      <c r="DB6070" s="20"/>
      <c r="DC6070" s="20"/>
      <c r="DD6070" s="20"/>
      <c r="DE6070" s="20"/>
      <c r="DF6070" s="20"/>
      <c r="DG6070" s="20"/>
      <c r="DH6070" s="20"/>
      <c r="DI6070" s="20"/>
      <c r="DJ6070" s="20"/>
      <c r="DK6070" s="20"/>
      <c r="DL6070" s="20"/>
      <c r="DM6070" s="20"/>
      <c r="DN6070" s="20"/>
      <c r="DO6070" s="20"/>
      <c r="DP6070" s="20"/>
      <c r="DQ6070" s="20"/>
      <c r="DR6070" s="20"/>
      <c r="DS6070" s="20"/>
      <c r="DT6070" s="20"/>
      <c r="DU6070" s="20"/>
      <c r="DV6070" s="20"/>
      <c r="DW6070" s="20"/>
      <c r="DX6070" s="20"/>
      <c r="DY6070" s="20"/>
    </row>
    <row r="6071" spans="1:129" x14ac:dyDescent="0.15">
      <c r="A6071" s="61"/>
      <c r="B6071" s="331" t="s">
        <v>12580</v>
      </c>
      <c r="C6071" s="83"/>
      <c r="D6071" s="324" t="s">
        <v>38</v>
      </c>
      <c r="E6071" s="276" t="s">
        <v>12581</v>
      </c>
      <c r="F6071" s="276">
        <f t="shared" si="828"/>
        <v>7.1944329478000002E-2</v>
      </c>
      <c r="G6071" s="276">
        <f t="shared" si="829"/>
        <v>8.0815505769999997E-3</v>
      </c>
      <c r="H6071" s="276">
        <f t="shared" si="830"/>
        <v>2.4077436909999998E-3</v>
      </c>
      <c r="I6071" s="276">
        <f t="shared" si="831"/>
        <v>1.4410412099999999E-3</v>
      </c>
      <c r="J6071" s="276">
        <v>6.0013994000000001E-2</v>
      </c>
      <c r="K6071" s="276">
        <v>2.0518072000000002E-3</v>
      </c>
      <c r="L6071" s="276">
        <v>3.0607456999999998E-4</v>
      </c>
      <c r="M6071" s="276">
        <v>4.6691506999999998E-5</v>
      </c>
      <c r="N6071" s="276">
        <v>7.0315047000000001E-4</v>
      </c>
      <c r="O6071" s="276">
        <v>7.3317086000000004E-3</v>
      </c>
      <c r="P6071" s="276">
        <v>4.9861921000000002E-5</v>
      </c>
      <c r="Q6071" s="276">
        <v>5.0091766999999995E-4</v>
      </c>
      <c r="R6071" s="276">
        <v>0</v>
      </c>
      <c r="S6071" s="276">
        <v>0</v>
      </c>
      <c r="T6071" s="276">
        <v>0</v>
      </c>
      <c r="U6071" s="276">
        <v>9.4012353999999997E-4</v>
      </c>
      <c r="W6071" s="246">
        <f t="shared" si="832"/>
        <v>0.44454810370370368</v>
      </c>
      <c r="X6071" s="201">
        <v>0.33280104999999999</v>
      </c>
      <c r="Y6071" s="201">
        <v>0.30746942999999999</v>
      </c>
      <c r="Z6071" s="201">
        <v>1.3357855E-2</v>
      </c>
      <c r="AA6071" s="201">
        <v>1.1139546999999999E-5</v>
      </c>
      <c r="AB6071" s="201">
        <v>4.9662502000000002E-3</v>
      </c>
      <c r="AC6071" s="201">
        <v>8.4569289000000001E-4</v>
      </c>
      <c r="AD6071" s="201">
        <v>6.1506879999999996E-3</v>
      </c>
      <c r="AE6071" s="76">
        <v>5.2647268999999999E-7</v>
      </c>
      <c r="AF6071" s="76">
        <v>1.5610460000000001E-9</v>
      </c>
      <c r="AG6071" s="20">
        <v>2.4123552999999998E-3</v>
      </c>
      <c r="AH6071" s="85"/>
      <c r="AI6071" s="85"/>
      <c r="AJ6071" s="85"/>
      <c r="AK6071" s="85"/>
      <c r="AL6071" s="85"/>
      <c r="AM6071" s="85"/>
      <c r="AN6071" s="85"/>
      <c r="AS6071" s="20"/>
      <c r="AT6071" s="20"/>
      <c r="AU6071" s="20"/>
      <c r="AV6071" s="20"/>
      <c r="AW6071" s="20"/>
      <c r="AX6071" s="20"/>
      <c r="AY6071" s="20"/>
      <c r="AZ6071" s="20"/>
      <c r="BA6071" s="20"/>
      <c r="BB6071" s="20"/>
      <c r="BC6071" s="20"/>
      <c r="BD6071" s="20"/>
      <c r="BE6071" s="20"/>
      <c r="BF6071" s="20"/>
      <c r="BG6071" s="20"/>
      <c r="BH6071" s="20"/>
      <c r="BI6071" s="20"/>
      <c r="BJ6071" s="20"/>
      <c r="BK6071" s="20"/>
      <c r="BL6071" s="20"/>
      <c r="BM6071" s="20"/>
      <c r="BN6071" s="20"/>
      <c r="BO6071" s="20"/>
      <c r="BP6071" s="20"/>
      <c r="BQ6071" s="20"/>
      <c r="BR6071" s="20"/>
      <c r="BS6071" s="20"/>
      <c r="BT6071" s="20"/>
      <c r="BU6071" s="20"/>
      <c r="BV6071" s="20"/>
      <c r="BW6071" s="20"/>
      <c r="BX6071" s="20"/>
      <c r="BY6071" s="20"/>
      <c r="BZ6071" s="20"/>
      <c r="CA6071" s="20"/>
      <c r="CB6071" s="20"/>
      <c r="CC6071" s="20"/>
      <c r="CD6071" s="20"/>
      <c r="CE6071" s="20"/>
      <c r="CF6071" s="20"/>
      <c r="CG6071" s="20"/>
      <c r="CH6071" s="20"/>
      <c r="CI6071" s="20"/>
      <c r="CJ6071" s="20"/>
      <c r="CK6071" s="20"/>
      <c r="CL6071" s="20"/>
      <c r="CM6071" s="20"/>
      <c r="CN6071" s="20"/>
      <c r="CO6071" s="20"/>
      <c r="CP6071" s="20"/>
      <c r="CQ6071" s="20"/>
      <c r="CR6071" s="20"/>
      <c r="CS6071" s="20"/>
      <c r="CT6071" s="20"/>
      <c r="CU6071" s="20"/>
      <c r="CV6071" s="20"/>
      <c r="CW6071" s="20"/>
      <c r="CX6071" s="20"/>
      <c r="CY6071" s="20"/>
      <c r="CZ6071" s="20"/>
      <c r="DA6071" s="20"/>
      <c r="DB6071" s="20"/>
      <c r="DC6071" s="20"/>
      <c r="DD6071" s="20"/>
      <c r="DE6071" s="20"/>
      <c r="DF6071" s="20"/>
      <c r="DG6071" s="20"/>
      <c r="DH6071" s="20"/>
      <c r="DI6071" s="20"/>
      <c r="DJ6071" s="20"/>
      <c r="DK6071" s="20"/>
      <c r="DL6071" s="20"/>
      <c r="DM6071" s="20"/>
      <c r="DN6071" s="20"/>
      <c r="DO6071" s="20"/>
      <c r="DP6071" s="20"/>
      <c r="DQ6071" s="20"/>
      <c r="DR6071" s="20"/>
      <c r="DS6071" s="20"/>
      <c r="DT6071" s="20"/>
      <c r="DU6071" s="20"/>
      <c r="DV6071" s="20"/>
      <c r="DW6071" s="20"/>
      <c r="DX6071" s="20"/>
      <c r="DY6071" s="20"/>
    </row>
    <row r="6072" spans="1:129" x14ac:dyDescent="0.15">
      <c r="A6072" s="61"/>
      <c r="B6072" s="331" t="s">
        <v>12582</v>
      </c>
      <c r="C6072" s="83"/>
      <c r="D6072" s="324" t="s">
        <v>38</v>
      </c>
      <c r="E6072" s="276" t="s">
        <v>12583</v>
      </c>
      <c r="F6072" s="276">
        <f t="shared" si="828"/>
        <v>7.2294055624E-2</v>
      </c>
      <c r="G6072" s="276">
        <f t="shared" si="829"/>
        <v>8.1355076380000002E-3</v>
      </c>
      <c r="H6072" s="276">
        <f t="shared" si="830"/>
        <v>2.528615136E-3</v>
      </c>
      <c r="I6072" s="276">
        <f t="shared" si="831"/>
        <v>1.51605085E-3</v>
      </c>
      <c r="J6072" s="276">
        <v>6.0113882E-2</v>
      </c>
      <c r="K6072" s="276">
        <v>2.1707896E-3</v>
      </c>
      <c r="L6072" s="276">
        <v>3.0736397999999999E-4</v>
      </c>
      <c r="M6072" s="276">
        <v>4.8706218000000001E-5</v>
      </c>
      <c r="N6072" s="276">
        <v>7.5387412000000003E-4</v>
      </c>
      <c r="O6072" s="276">
        <v>7.3329273E-3</v>
      </c>
      <c r="P6072" s="276">
        <v>5.0461555999999998E-5</v>
      </c>
      <c r="Q6072" s="276">
        <v>5.7254417E-4</v>
      </c>
      <c r="R6072" s="276">
        <v>0</v>
      </c>
      <c r="S6072" s="276">
        <v>0</v>
      </c>
      <c r="T6072" s="276">
        <v>0</v>
      </c>
      <c r="U6072" s="276">
        <v>9.4350667999999998E-4</v>
      </c>
      <c r="W6072" s="246">
        <f t="shared" si="832"/>
        <v>0.44528801481481478</v>
      </c>
      <c r="X6072" s="201">
        <v>0.33346474999999998</v>
      </c>
      <c r="Y6072" s="201">
        <v>0.31246392000000001</v>
      </c>
      <c r="Z6072" s="201">
        <v>9.5985719000000001E-3</v>
      </c>
      <c r="AA6072" s="201">
        <v>1.2307076E-5</v>
      </c>
      <c r="AB6072" s="201">
        <v>4.6524289E-3</v>
      </c>
      <c r="AC6072" s="201">
        <v>6.6847198E-4</v>
      </c>
      <c r="AD6072" s="201">
        <v>6.0690431999999997E-3</v>
      </c>
      <c r="AE6072" s="76">
        <v>5.2999665999999996E-7</v>
      </c>
      <c r="AF6072" s="76">
        <v>1.5660067E-9</v>
      </c>
      <c r="AG6072" s="20">
        <v>2.4480085E-3</v>
      </c>
      <c r="AH6072" s="85"/>
      <c r="AI6072" s="85"/>
      <c r="AJ6072" s="85"/>
      <c r="AK6072" s="85"/>
      <c r="AL6072" s="85"/>
      <c r="AM6072" s="85"/>
      <c r="AN6072" s="85"/>
      <c r="AS6072" s="20"/>
      <c r="AT6072" s="20"/>
      <c r="AU6072" s="20"/>
      <c r="AV6072" s="20"/>
      <c r="AW6072" s="20"/>
      <c r="AX6072" s="20"/>
      <c r="AY6072" s="20"/>
      <c r="AZ6072" s="20"/>
      <c r="BA6072" s="20"/>
      <c r="BB6072" s="20"/>
      <c r="BC6072" s="20"/>
      <c r="BD6072" s="20"/>
      <c r="BE6072" s="20"/>
      <c r="BF6072" s="20"/>
      <c r="BG6072" s="20"/>
      <c r="BH6072" s="20"/>
      <c r="BI6072" s="20"/>
      <c r="BJ6072" s="20"/>
      <c r="BK6072" s="20"/>
      <c r="BL6072" s="20"/>
      <c r="BM6072" s="20"/>
      <c r="BN6072" s="20"/>
      <c r="BO6072" s="20"/>
      <c r="BP6072" s="20"/>
      <c r="BQ6072" s="20"/>
      <c r="BR6072" s="20"/>
      <c r="BS6072" s="20"/>
      <c r="BT6072" s="20"/>
      <c r="BU6072" s="20"/>
      <c r="BV6072" s="20"/>
      <c r="BW6072" s="20"/>
      <c r="BX6072" s="20"/>
      <c r="BY6072" s="20"/>
      <c r="BZ6072" s="20"/>
      <c r="CA6072" s="20"/>
      <c r="CB6072" s="20"/>
      <c r="CC6072" s="20"/>
      <c r="CD6072" s="20"/>
      <c r="CE6072" s="20"/>
      <c r="CF6072" s="20"/>
      <c r="CG6072" s="20"/>
      <c r="CH6072" s="20"/>
      <c r="CI6072" s="20"/>
      <c r="CJ6072" s="20"/>
      <c r="CK6072" s="20"/>
      <c r="CL6072" s="20"/>
      <c r="CM6072" s="20"/>
      <c r="CN6072" s="20"/>
      <c r="CO6072" s="20"/>
      <c r="CP6072" s="20"/>
      <c r="CQ6072" s="20"/>
      <c r="CR6072" s="20"/>
      <c r="CS6072" s="20"/>
      <c r="CT6072" s="20"/>
      <c r="CU6072" s="20"/>
      <c r="CV6072" s="20"/>
      <c r="CW6072" s="20"/>
      <c r="CX6072" s="20"/>
      <c r="CY6072" s="20"/>
      <c r="CZ6072" s="20"/>
      <c r="DA6072" s="20"/>
      <c r="DB6072" s="20"/>
      <c r="DC6072" s="20"/>
      <c r="DD6072" s="20"/>
      <c r="DE6072" s="20"/>
      <c r="DF6072" s="20"/>
      <c r="DG6072" s="20"/>
      <c r="DH6072" s="20"/>
      <c r="DI6072" s="20"/>
      <c r="DJ6072" s="20"/>
      <c r="DK6072" s="20"/>
      <c r="DL6072" s="20"/>
      <c r="DM6072" s="20"/>
      <c r="DN6072" s="20"/>
      <c r="DO6072" s="20"/>
      <c r="DP6072" s="20"/>
      <c r="DQ6072" s="20"/>
      <c r="DR6072" s="20"/>
      <c r="DS6072" s="20"/>
      <c r="DT6072" s="20"/>
      <c r="DU6072" s="20"/>
      <c r="DV6072" s="20"/>
      <c r="DW6072" s="20"/>
      <c r="DX6072" s="20"/>
      <c r="DY6072" s="20"/>
    </row>
    <row r="6073" spans="1:129" x14ac:dyDescent="0.15">
      <c r="A6073" s="61"/>
      <c r="B6073" s="331" t="s">
        <v>12584</v>
      </c>
      <c r="C6073" s="83"/>
      <c r="D6073" s="324" t="s">
        <v>38</v>
      </c>
      <c r="E6073" s="276" t="s">
        <v>12585</v>
      </c>
      <c r="F6073" s="276">
        <f t="shared" si="828"/>
        <v>7.2294055624E-2</v>
      </c>
      <c r="G6073" s="276">
        <f t="shared" si="829"/>
        <v>8.1355076380000002E-3</v>
      </c>
      <c r="H6073" s="276">
        <f t="shared" si="830"/>
        <v>2.528615136E-3</v>
      </c>
      <c r="I6073" s="276">
        <f t="shared" si="831"/>
        <v>1.51605085E-3</v>
      </c>
      <c r="J6073" s="276">
        <v>6.0113882E-2</v>
      </c>
      <c r="K6073" s="276">
        <v>2.1707896E-3</v>
      </c>
      <c r="L6073" s="276">
        <v>3.0736397999999999E-4</v>
      </c>
      <c r="M6073" s="276">
        <v>4.8706218000000001E-5</v>
      </c>
      <c r="N6073" s="276">
        <v>7.5387412000000003E-4</v>
      </c>
      <c r="O6073" s="276">
        <v>7.3329273E-3</v>
      </c>
      <c r="P6073" s="276">
        <v>5.0461555999999998E-5</v>
      </c>
      <c r="Q6073" s="276">
        <v>5.7254417E-4</v>
      </c>
      <c r="R6073" s="276">
        <v>0</v>
      </c>
      <c r="S6073" s="276">
        <v>0</v>
      </c>
      <c r="T6073" s="276">
        <v>0</v>
      </c>
      <c r="U6073" s="276">
        <v>9.4350667999999998E-4</v>
      </c>
      <c r="W6073" s="246">
        <f t="shared" si="832"/>
        <v>0.44528801481481478</v>
      </c>
      <c r="X6073" s="201">
        <v>0.33346474999999998</v>
      </c>
      <c r="Y6073" s="201">
        <v>0.31246392000000001</v>
      </c>
      <c r="Z6073" s="201">
        <v>9.5985719000000001E-3</v>
      </c>
      <c r="AA6073" s="201">
        <v>1.2307076E-5</v>
      </c>
      <c r="AB6073" s="201">
        <v>4.6524289E-3</v>
      </c>
      <c r="AC6073" s="201">
        <v>6.6847198E-4</v>
      </c>
      <c r="AD6073" s="201">
        <v>6.0690431999999997E-3</v>
      </c>
      <c r="AE6073" s="76">
        <v>5.2999665999999996E-7</v>
      </c>
      <c r="AF6073" s="76">
        <v>1.5660067E-9</v>
      </c>
      <c r="AG6073" s="20">
        <v>2.4480085E-3</v>
      </c>
      <c r="AH6073" s="85"/>
      <c r="AI6073" s="85"/>
      <c r="AJ6073" s="85"/>
      <c r="AK6073" s="85"/>
      <c r="AL6073" s="85"/>
      <c r="AM6073" s="85"/>
      <c r="AN6073" s="85"/>
      <c r="AS6073" s="20"/>
      <c r="AT6073" s="20"/>
      <c r="AU6073" s="20"/>
      <c r="AV6073" s="20"/>
      <c r="AW6073" s="20"/>
      <c r="AX6073" s="20"/>
      <c r="AY6073" s="20"/>
      <c r="AZ6073" s="20"/>
      <c r="BA6073" s="20"/>
      <c r="BB6073" s="20"/>
      <c r="BC6073" s="20"/>
      <c r="BD6073" s="20"/>
      <c r="BE6073" s="20"/>
      <c r="BF6073" s="20"/>
      <c r="BG6073" s="20"/>
      <c r="BH6073" s="20"/>
      <c r="BI6073" s="20"/>
      <c r="BJ6073" s="20"/>
      <c r="BK6073" s="20"/>
      <c r="BL6073" s="20"/>
      <c r="BM6073" s="20"/>
      <c r="BN6073" s="20"/>
      <c r="BO6073" s="20"/>
      <c r="BP6073" s="20"/>
      <c r="BQ6073" s="20"/>
      <c r="BR6073" s="20"/>
      <c r="BS6073" s="20"/>
      <c r="BT6073" s="20"/>
      <c r="BU6073" s="20"/>
      <c r="BV6073" s="20"/>
      <c r="BW6073" s="20"/>
      <c r="BX6073" s="20"/>
      <c r="BY6073" s="20"/>
      <c r="BZ6073" s="20"/>
      <c r="CA6073" s="20"/>
      <c r="CB6073" s="20"/>
      <c r="CC6073" s="20"/>
      <c r="CD6073" s="20"/>
      <c r="CE6073" s="20"/>
      <c r="CF6073" s="20"/>
      <c r="CG6073" s="20"/>
      <c r="CH6073" s="20"/>
      <c r="CI6073" s="20"/>
      <c r="CJ6073" s="20"/>
      <c r="CK6073" s="20"/>
      <c r="CL6073" s="20"/>
      <c r="CM6073" s="20"/>
      <c r="CN6073" s="20"/>
      <c r="CO6073" s="20"/>
      <c r="CP6073" s="20"/>
      <c r="CQ6073" s="20"/>
      <c r="CR6073" s="20"/>
      <c r="CS6073" s="20"/>
      <c r="CT6073" s="20"/>
      <c r="CU6073" s="20"/>
      <c r="CV6073" s="20"/>
      <c r="CW6073" s="20"/>
      <c r="CX6073" s="20"/>
      <c r="CY6073" s="20"/>
      <c r="CZ6073" s="20"/>
      <c r="DA6073" s="20"/>
      <c r="DB6073" s="20"/>
      <c r="DC6073" s="20"/>
      <c r="DD6073" s="20"/>
      <c r="DE6073" s="20"/>
      <c r="DF6073" s="20"/>
      <c r="DG6073" s="20"/>
      <c r="DH6073" s="20"/>
      <c r="DI6073" s="20"/>
      <c r="DJ6073" s="20"/>
      <c r="DK6073" s="20"/>
      <c r="DL6073" s="20"/>
      <c r="DM6073" s="20"/>
      <c r="DN6073" s="20"/>
      <c r="DO6073" s="20"/>
      <c r="DP6073" s="20"/>
      <c r="DQ6073" s="20"/>
      <c r="DR6073" s="20"/>
      <c r="DS6073" s="20"/>
      <c r="DT6073" s="20"/>
      <c r="DU6073" s="20"/>
      <c r="DV6073" s="20"/>
      <c r="DW6073" s="20"/>
      <c r="DX6073" s="20"/>
      <c r="DY6073" s="20"/>
    </row>
    <row r="6074" spans="1:129" x14ac:dyDescent="0.15">
      <c r="A6074" s="61"/>
      <c r="B6074" s="331" t="s">
        <v>12586</v>
      </c>
      <c r="C6074" s="83"/>
      <c r="D6074" s="324" t="s">
        <v>38</v>
      </c>
      <c r="E6074" s="276" t="s">
        <v>12587</v>
      </c>
      <c r="F6074" s="276">
        <f t="shared" si="828"/>
        <v>5.0025341110000003E-3</v>
      </c>
      <c r="G6074" s="276">
        <f t="shared" si="829"/>
        <v>1.3322446779999999E-3</v>
      </c>
      <c r="H6074" s="276">
        <f t="shared" si="830"/>
        <v>2.0574834730000004E-3</v>
      </c>
      <c r="I6074" s="276">
        <f t="shared" si="831"/>
        <v>2.2606676E-4</v>
      </c>
      <c r="J6074" s="276">
        <v>1.3867392E-3</v>
      </c>
      <c r="K6074" s="276">
        <v>8.9284542999999998E-4</v>
      </c>
      <c r="L6074" s="276">
        <v>1.1394482E-3</v>
      </c>
      <c r="M6074" s="276">
        <v>2.3464418000000001E-5</v>
      </c>
      <c r="N6074" s="276">
        <v>2.6867965999999999E-4</v>
      </c>
      <c r="O6074" s="276">
        <v>1.0401006E-3</v>
      </c>
      <c r="P6074" s="276">
        <v>2.5189843000000002E-5</v>
      </c>
      <c r="Q6074" s="276">
        <v>8.9635649999999996E-5</v>
      </c>
      <c r="R6074" s="276">
        <v>0</v>
      </c>
      <c r="S6074" s="276">
        <v>0</v>
      </c>
      <c r="T6074" s="276">
        <v>0</v>
      </c>
      <c r="U6074" s="276">
        <v>1.3643111E-4</v>
      </c>
      <c r="W6074" s="246">
        <f t="shared" si="832"/>
        <v>1.0272142222222221E-2</v>
      </c>
      <c r="X6074" s="201">
        <v>0.20867777000000001</v>
      </c>
      <c r="Y6074" s="201">
        <v>9.8920090000000002E-2</v>
      </c>
      <c r="Z6074" s="201">
        <v>8.5612675999999999E-2</v>
      </c>
      <c r="AA6074" s="201">
        <v>8.2277511000000003E-6</v>
      </c>
      <c r="AB6074" s="201">
        <v>3.7034200999999998E-3</v>
      </c>
      <c r="AC6074" s="201">
        <v>1.0569587E-3</v>
      </c>
      <c r="AD6074" s="201">
        <v>1.9376392999999999E-2</v>
      </c>
      <c r="AE6074" s="76">
        <v>2.3467941E-8</v>
      </c>
      <c r="AF6074" s="76">
        <v>7.9126934999999997E-11</v>
      </c>
      <c r="AG6074" s="20">
        <v>6.9557053000000001E-4</v>
      </c>
      <c r="AH6074" s="85"/>
      <c r="AI6074" s="85"/>
      <c r="AJ6074" s="85"/>
      <c r="AK6074" s="85"/>
      <c r="AL6074" s="85"/>
      <c r="AM6074" s="85"/>
      <c r="AN6074" s="85"/>
      <c r="AS6074" s="20"/>
      <c r="AT6074" s="20"/>
      <c r="AU6074" s="20"/>
      <c r="AV6074" s="20"/>
      <c r="AW6074" s="20"/>
      <c r="AX6074" s="20"/>
      <c r="AY6074" s="20"/>
      <c r="AZ6074" s="20"/>
      <c r="BA6074" s="20"/>
      <c r="BB6074" s="20"/>
      <c r="BC6074" s="20"/>
      <c r="BD6074" s="20"/>
      <c r="BE6074" s="20"/>
      <c r="BF6074" s="20"/>
      <c r="BG6074" s="20"/>
      <c r="BH6074" s="20"/>
      <c r="BI6074" s="20"/>
      <c r="BJ6074" s="20"/>
      <c r="BK6074" s="20"/>
      <c r="BL6074" s="20"/>
      <c r="BM6074" s="20"/>
      <c r="BN6074" s="20"/>
      <c r="BO6074" s="20"/>
      <c r="BP6074" s="20"/>
      <c r="BQ6074" s="20"/>
      <c r="BR6074" s="20"/>
      <c r="BS6074" s="20"/>
      <c r="BT6074" s="20"/>
      <c r="BU6074" s="20"/>
      <c r="BV6074" s="20"/>
      <c r="BW6074" s="20"/>
      <c r="BX6074" s="20"/>
      <c r="BY6074" s="20"/>
      <c r="BZ6074" s="20"/>
      <c r="CA6074" s="20"/>
      <c r="CB6074" s="20"/>
      <c r="CC6074" s="20"/>
      <c r="CD6074" s="20"/>
      <c r="CE6074" s="20"/>
      <c r="CF6074" s="20"/>
      <c r="CG6074" s="20"/>
      <c r="CH6074" s="20"/>
      <c r="CI6074" s="20"/>
      <c r="CJ6074" s="20"/>
      <c r="CK6074" s="20"/>
      <c r="CL6074" s="20"/>
      <c r="CM6074" s="20"/>
      <c r="CN6074" s="20"/>
      <c r="CO6074" s="20"/>
      <c r="CP6074" s="20"/>
      <c r="CQ6074" s="20"/>
      <c r="CR6074" s="20"/>
      <c r="CS6074" s="20"/>
      <c r="CT6074" s="20"/>
      <c r="CU6074" s="20"/>
      <c r="CV6074" s="20"/>
      <c r="CW6074" s="20"/>
      <c r="CX6074" s="20"/>
      <c r="CY6074" s="20"/>
      <c r="CZ6074" s="20"/>
      <c r="DA6074" s="20"/>
      <c r="DB6074" s="20"/>
      <c r="DC6074" s="20"/>
      <c r="DD6074" s="20"/>
      <c r="DE6074" s="20"/>
      <c r="DF6074" s="20"/>
      <c r="DG6074" s="20"/>
      <c r="DH6074" s="20"/>
      <c r="DI6074" s="20"/>
      <c r="DJ6074" s="20"/>
      <c r="DK6074" s="20"/>
      <c r="DL6074" s="20"/>
      <c r="DM6074" s="20"/>
      <c r="DN6074" s="20"/>
      <c r="DO6074" s="20"/>
      <c r="DP6074" s="20"/>
      <c r="DQ6074" s="20"/>
      <c r="DR6074" s="20"/>
      <c r="DS6074" s="20"/>
      <c r="DT6074" s="20"/>
      <c r="DU6074" s="20"/>
      <c r="DV6074" s="20"/>
      <c r="DW6074" s="20"/>
      <c r="DX6074" s="20"/>
      <c r="DY6074" s="20"/>
    </row>
    <row r="6075" spans="1:129" x14ac:dyDescent="0.15">
      <c r="A6075" s="61"/>
      <c r="B6075" s="331" t="s">
        <v>12588</v>
      </c>
      <c r="C6075" s="83"/>
      <c r="D6075" s="324" t="s">
        <v>38</v>
      </c>
      <c r="E6075" s="276" t="s">
        <v>12589</v>
      </c>
      <c r="F6075" s="276">
        <f t="shared" si="828"/>
        <v>2.0115197899000001E-2</v>
      </c>
      <c r="G6075" s="276">
        <f t="shared" si="829"/>
        <v>5.665819071E-3</v>
      </c>
      <c r="H6075" s="276">
        <f t="shared" si="830"/>
        <v>4.5996443279999995E-3</v>
      </c>
      <c r="I6075" s="276">
        <f t="shared" si="831"/>
        <v>1.1702052E-3</v>
      </c>
      <c r="J6075" s="276">
        <v>8.6795293000000006E-3</v>
      </c>
      <c r="K6075" s="276">
        <v>3.8756149999999998E-3</v>
      </c>
      <c r="L6075" s="276">
        <v>6.9169811000000002E-4</v>
      </c>
      <c r="M6075" s="276">
        <v>5.0382771000000002E-5</v>
      </c>
      <c r="N6075" s="276">
        <v>7.8185639999999996E-4</v>
      </c>
      <c r="O6075" s="276">
        <v>4.8335799E-3</v>
      </c>
      <c r="P6075" s="276">
        <v>3.2331218000000002E-5</v>
      </c>
      <c r="Q6075" s="276">
        <v>8.7145200999999995E-4</v>
      </c>
      <c r="R6075" s="276">
        <v>0</v>
      </c>
      <c r="S6075" s="276">
        <v>0</v>
      </c>
      <c r="T6075" s="276">
        <v>0</v>
      </c>
      <c r="U6075" s="276">
        <v>2.9875319000000002E-4</v>
      </c>
      <c r="W6075" s="246">
        <f t="shared" si="832"/>
        <v>6.4292809629629633E-2</v>
      </c>
      <c r="X6075" s="201">
        <v>0.39389247999999999</v>
      </c>
      <c r="Y6075" s="201">
        <v>0.37308836000000001</v>
      </c>
      <c r="Z6075" s="201">
        <v>1.0681649E-2</v>
      </c>
      <c r="AA6075" s="201">
        <v>1.1978334999999999E-5</v>
      </c>
      <c r="AB6075" s="201">
        <v>3.6791343999999998E-3</v>
      </c>
      <c r="AC6075" s="201">
        <v>7.5344344999999995E-4</v>
      </c>
      <c r="AD6075" s="201">
        <v>5.6779194000000002E-3</v>
      </c>
      <c r="AE6075" s="76">
        <v>1.2373613000000001E-7</v>
      </c>
      <c r="AF6075" s="76">
        <v>3.8391051000000002E-10</v>
      </c>
      <c r="AG6075" s="20">
        <v>2.8393757000000001E-3</v>
      </c>
      <c r="AH6075" s="85"/>
      <c r="AI6075" s="85"/>
      <c r="AJ6075" s="85"/>
      <c r="AK6075" s="85"/>
      <c r="AL6075" s="85"/>
      <c r="AM6075" s="85"/>
      <c r="AN6075" s="85"/>
      <c r="AS6075" s="20"/>
      <c r="AT6075" s="20"/>
      <c r="AU6075" s="20"/>
      <c r="AV6075" s="20"/>
      <c r="AW6075" s="20"/>
      <c r="AX6075" s="20"/>
      <c r="AY6075" s="20"/>
      <c r="AZ6075" s="20"/>
      <c r="BA6075" s="20"/>
      <c r="BB6075" s="20"/>
      <c r="BC6075" s="20"/>
      <c r="BD6075" s="20"/>
      <c r="BE6075" s="20"/>
      <c r="BF6075" s="20"/>
      <c r="BG6075" s="20"/>
      <c r="BH6075" s="20"/>
      <c r="BI6075" s="20"/>
      <c r="BJ6075" s="20"/>
      <c r="BK6075" s="20"/>
      <c r="BL6075" s="20"/>
      <c r="BM6075" s="20"/>
      <c r="BN6075" s="20"/>
      <c r="BO6075" s="20"/>
      <c r="BP6075" s="20"/>
      <c r="BQ6075" s="20"/>
      <c r="BR6075" s="20"/>
      <c r="BS6075" s="20"/>
      <c r="BT6075" s="20"/>
      <c r="BU6075" s="20"/>
      <c r="BV6075" s="20"/>
      <c r="BW6075" s="20"/>
      <c r="BX6075" s="20"/>
      <c r="BY6075" s="20"/>
      <c r="BZ6075" s="20"/>
      <c r="CA6075" s="20"/>
      <c r="CB6075" s="20"/>
      <c r="CC6075" s="20"/>
      <c r="CD6075" s="20"/>
      <c r="CE6075" s="20"/>
      <c r="CF6075" s="20"/>
      <c r="CG6075" s="20"/>
      <c r="CH6075" s="20"/>
      <c r="CI6075" s="20"/>
      <c r="CJ6075" s="20"/>
      <c r="CK6075" s="20"/>
      <c r="CL6075" s="20"/>
      <c r="CM6075" s="20"/>
      <c r="CN6075" s="20"/>
      <c r="CO6075" s="20"/>
      <c r="CP6075" s="20"/>
      <c r="CQ6075" s="20"/>
      <c r="CR6075" s="20"/>
      <c r="CS6075" s="20"/>
      <c r="CT6075" s="20"/>
      <c r="CU6075" s="20"/>
      <c r="CV6075" s="20"/>
      <c r="CW6075" s="20"/>
      <c r="CX6075" s="20"/>
      <c r="CY6075" s="20"/>
      <c r="CZ6075" s="20"/>
      <c r="DA6075" s="20"/>
      <c r="DB6075" s="20"/>
      <c r="DC6075" s="20"/>
      <c r="DD6075" s="20"/>
      <c r="DE6075" s="20"/>
      <c r="DF6075" s="20"/>
      <c r="DG6075" s="20"/>
      <c r="DH6075" s="20"/>
      <c r="DI6075" s="20"/>
      <c r="DJ6075" s="20"/>
      <c r="DK6075" s="20"/>
      <c r="DL6075" s="20"/>
      <c r="DM6075" s="20"/>
      <c r="DN6075" s="20"/>
      <c r="DO6075" s="20"/>
      <c r="DP6075" s="20"/>
      <c r="DQ6075" s="20"/>
      <c r="DR6075" s="20"/>
      <c r="DS6075" s="20"/>
      <c r="DT6075" s="20"/>
      <c r="DU6075" s="20"/>
      <c r="DV6075" s="20"/>
      <c r="DW6075" s="20"/>
      <c r="DX6075" s="20"/>
      <c r="DY6075" s="20"/>
    </row>
    <row r="6076" spans="1:129" x14ac:dyDescent="0.15">
      <c r="A6076" s="61"/>
      <c r="B6076" s="331" t="s">
        <v>12590</v>
      </c>
      <c r="C6076" s="83"/>
      <c r="D6076" s="324" t="s">
        <v>38</v>
      </c>
      <c r="E6076" s="276" t="s">
        <v>12591</v>
      </c>
      <c r="F6076" s="276">
        <f t="shared" si="828"/>
        <v>0.34405990973599998</v>
      </c>
      <c r="G6076" s="276">
        <f t="shared" si="829"/>
        <v>9.0212029560000004E-3</v>
      </c>
      <c r="H6076" s="276">
        <f t="shared" si="830"/>
        <v>5.8187943799999997E-3</v>
      </c>
      <c r="I6076" s="276">
        <f t="shared" si="831"/>
        <v>2.2227423999999999E-3</v>
      </c>
      <c r="J6076" s="276">
        <v>0.32699717</v>
      </c>
      <c r="K6076" s="276">
        <v>4.4812560000000003E-3</v>
      </c>
      <c r="L6076" s="276">
        <v>8.0894729E-4</v>
      </c>
      <c r="M6076" s="276">
        <v>4.6755295999999998E-5</v>
      </c>
      <c r="N6076" s="276">
        <v>6.3629386000000005E-4</v>
      </c>
      <c r="O6076" s="276">
        <v>8.3381537999999995E-3</v>
      </c>
      <c r="P6076" s="276">
        <v>5.2859108999999999E-4</v>
      </c>
      <c r="Q6076" s="276">
        <v>1.0640246E-3</v>
      </c>
      <c r="R6076" s="276">
        <v>0</v>
      </c>
      <c r="S6076" s="276">
        <v>0</v>
      </c>
      <c r="T6076" s="276">
        <v>0</v>
      </c>
      <c r="U6076" s="276">
        <v>1.1587177999999999E-3</v>
      </c>
      <c r="W6076" s="246">
        <f t="shared" si="832"/>
        <v>2.4222012592592592</v>
      </c>
      <c r="X6076" s="201">
        <v>0.46850898000000002</v>
      </c>
      <c r="Y6076" s="201">
        <v>0.43584175000000003</v>
      </c>
      <c r="Z6076" s="201">
        <v>1.9902968E-2</v>
      </c>
      <c r="AA6076" s="201">
        <v>1.0582772999999999E-5</v>
      </c>
      <c r="AB6076" s="201">
        <v>4.5344844000000002E-3</v>
      </c>
      <c r="AC6076" s="201">
        <v>9.1405516E-4</v>
      </c>
      <c r="AD6076" s="201">
        <v>7.3051326999999996E-3</v>
      </c>
      <c r="AE6076" s="76">
        <v>2.6704180999999999E-6</v>
      </c>
      <c r="AF6076" s="76">
        <v>8.1389280999999995E-9</v>
      </c>
      <c r="AG6076" s="20">
        <v>3.3720622E-3</v>
      </c>
      <c r="AH6076" s="85"/>
      <c r="AI6076" s="85"/>
      <c r="AJ6076" s="85"/>
      <c r="AK6076" s="85"/>
      <c r="AL6076" s="85"/>
      <c r="AM6076" s="85"/>
      <c r="AN6076" s="85"/>
      <c r="AS6076" s="20"/>
      <c r="AT6076" s="20"/>
      <c r="AU6076" s="20"/>
      <c r="AV6076" s="20"/>
      <c r="AW6076" s="20"/>
      <c r="AX6076" s="20"/>
      <c r="AY6076" s="20"/>
      <c r="AZ6076" s="20"/>
      <c r="BA6076" s="20"/>
      <c r="BB6076" s="20"/>
      <c r="BC6076" s="20"/>
      <c r="BD6076" s="20"/>
      <c r="BE6076" s="20"/>
      <c r="BF6076" s="20"/>
      <c r="BG6076" s="20"/>
      <c r="BH6076" s="20"/>
      <c r="BI6076" s="20"/>
      <c r="BJ6076" s="20"/>
      <c r="BK6076" s="20"/>
      <c r="BL6076" s="20"/>
      <c r="BM6076" s="20"/>
      <c r="BN6076" s="20"/>
      <c r="BO6076" s="20"/>
      <c r="BP6076" s="20"/>
      <c r="BQ6076" s="20"/>
      <c r="BR6076" s="20"/>
      <c r="BS6076" s="20"/>
      <c r="BT6076" s="20"/>
      <c r="BU6076" s="20"/>
      <c r="BV6076" s="20"/>
      <c r="BW6076" s="20"/>
      <c r="BX6076" s="20"/>
      <c r="BY6076" s="20"/>
      <c r="BZ6076" s="20"/>
      <c r="CA6076" s="20"/>
      <c r="CB6076" s="20"/>
      <c r="CC6076" s="20"/>
      <c r="CD6076" s="20"/>
      <c r="CE6076" s="20"/>
      <c r="CF6076" s="20"/>
      <c r="CG6076" s="20"/>
      <c r="CH6076" s="20"/>
      <c r="CI6076" s="20"/>
      <c r="CJ6076" s="20"/>
      <c r="CK6076" s="20"/>
      <c r="CL6076" s="20"/>
      <c r="CM6076" s="20"/>
      <c r="CN6076" s="20"/>
      <c r="CO6076" s="20"/>
      <c r="CP6076" s="20"/>
      <c r="CQ6076" s="20"/>
      <c r="CR6076" s="20"/>
      <c r="CS6076" s="20"/>
      <c r="CT6076" s="20"/>
      <c r="CU6076" s="20"/>
      <c r="CV6076" s="20"/>
      <c r="CW6076" s="20"/>
      <c r="CX6076" s="20"/>
      <c r="CY6076" s="20"/>
      <c r="CZ6076" s="20"/>
      <c r="DA6076" s="20"/>
      <c r="DB6076" s="20"/>
      <c r="DC6076" s="20"/>
      <c r="DD6076" s="20"/>
      <c r="DE6076" s="20"/>
      <c r="DF6076" s="20"/>
      <c r="DG6076" s="20"/>
      <c r="DH6076" s="20"/>
      <c r="DI6076" s="20"/>
      <c r="DJ6076" s="20"/>
      <c r="DK6076" s="20"/>
      <c r="DL6076" s="20"/>
      <c r="DM6076" s="20"/>
      <c r="DN6076" s="20"/>
      <c r="DO6076" s="20"/>
      <c r="DP6076" s="20"/>
      <c r="DQ6076" s="20"/>
      <c r="DR6076" s="20"/>
      <c r="DS6076" s="20"/>
      <c r="DT6076" s="20"/>
      <c r="DU6076" s="20"/>
      <c r="DV6076" s="20"/>
      <c r="DW6076" s="20"/>
      <c r="DX6076" s="20"/>
      <c r="DY6076" s="20"/>
    </row>
    <row r="6077" spans="1:129" x14ac:dyDescent="0.15">
      <c r="A6077" s="61"/>
      <c r="B6077" s="331" t="s">
        <v>12592</v>
      </c>
      <c r="C6077" s="83"/>
      <c r="D6077" s="324" t="s">
        <v>38</v>
      </c>
      <c r="E6077" s="276" t="s">
        <v>12593</v>
      </c>
      <c r="F6077" s="276">
        <f t="shared" si="828"/>
        <v>0.34439636581700001</v>
      </c>
      <c r="G6077" s="276">
        <f t="shared" si="829"/>
        <v>1.7061189467000002E-2</v>
      </c>
      <c r="H6077" s="276">
        <f t="shared" si="830"/>
        <v>5.7248947899999998E-3</v>
      </c>
      <c r="I6077" s="276">
        <f t="shared" si="831"/>
        <v>1.03021156E-3</v>
      </c>
      <c r="J6077" s="276">
        <v>0.32058006999999999</v>
      </c>
      <c r="K6077" s="276">
        <v>4.2288352999999999E-3</v>
      </c>
      <c r="L6077" s="276">
        <v>5.8596069999999997E-4</v>
      </c>
      <c r="M6077" s="276">
        <v>9.7877366999999995E-5</v>
      </c>
      <c r="N6077" s="276">
        <v>1.0780371E-3</v>
      </c>
      <c r="O6077" s="276">
        <v>1.5885275000000001E-2</v>
      </c>
      <c r="P6077" s="276">
        <v>9.1009879000000001E-4</v>
      </c>
      <c r="Q6077" s="276">
        <v>3.7112127999999999E-4</v>
      </c>
      <c r="R6077" s="276">
        <v>0</v>
      </c>
      <c r="S6077" s="276">
        <v>0</v>
      </c>
      <c r="T6077" s="276">
        <v>0</v>
      </c>
      <c r="U6077" s="276">
        <v>6.5909028000000005E-4</v>
      </c>
      <c r="W6077" s="246">
        <f t="shared" si="832"/>
        <v>2.374667185185185</v>
      </c>
      <c r="X6077" s="201">
        <v>0.36590792</v>
      </c>
      <c r="Y6077" s="201">
        <v>0.31594064999999999</v>
      </c>
      <c r="Z6077" s="201">
        <v>3.0955322E-2</v>
      </c>
      <c r="AA6077" s="201">
        <v>1.9675759E-5</v>
      </c>
      <c r="AB6077" s="201">
        <v>5.5784131000000004E-3</v>
      </c>
      <c r="AC6077" s="201">
        <v>1.681323E-3</v>
      </c>
      <c r="AD6077" s="201">
        <v>1.1732538000000001E-2</v>
      </c>
      <c r="AE6077" s="76">
        <v>2.6400351E-6</v>
      </c>
      <c r="AF6077" s="76">
        <v>7.9424380999999999E-9</v>
      </c>
      <c r="AG6077" s="20">
        <v>2.1612123000000001E-3</v>
      </c>
      <c r="AH6077" s="85"/>
      <c r="AI6077" s="85"/>
      <c r="AJ6077" s="85"/>
      <c r="AK6077" s="85"/>
      <c r="AL6077" s="85"/>
      <c r="AM6077" s="85"/>
      <c r="AN6077" s="85"/>
      <c r="AS6077" s="20"/>
      <c r="AT6077" s="20"/>
      <c r="AU6077" s="20"/>
      <c r="AV6077" s="20"/>
      <c r="AW6077" s="20"/>
      <c r="AX6077" s="20"/>
      <c r="AY6077" s="20"/>
      <c r="AZ6077" s="20"/>
      <c r="BA6077" s="20"/>
      <c r="BB6077" s="20"/>
      <c r="BC6077" s="20"/>
      <c r="BD6077" s="20"/>
      <c r="BE6077" s="20"/>
      <c r="BF6077" s="20"/>
      <c r="BG6077" s="20"/>
      <c r="BH6077" s="20"/>
      <c r="BI6077" s="20"/>
      <c r="BJ6077" s="20"/>
      <c r="BK6077" s="20"/>
      <c r="BL6077" s="20"/>
      <c r="BM6077" s="20"/>
      <c r="BN6077" s="20"/>
      <c r="BO6077" s="20"/>
      <c r="BP6077" s="20"/>
      <c r="BQ6077" s="20"/>
      <c r="BR6077" s="20"/>
      <c r="BS6077" s="20"/>
      <c r="BT6077" s="20"/>
      <c r="BU6077" s="20"/>
      <c r="BV6077" s="20"/>
      <c r="BW6077" s="20"/>
      <c r="BX6077" s="20"/>
      <c r="BY6077" s="20"/>
      <c r="BZ6077" s="20"/>
      <c r="CA6077" s="20"/>
      <c r="CB6077" s="20"/>
      <c r="CC6077" s="20"/>
      <c r="CD6077" s="20"/>
      <c r="CE6077" s="20"/>
      <c r="CF6077" s="20"/>
      <c r="CG6077" s="20"/>
      <c r="CH6077" s="20"/>
      <c r="CI6077" s="20"/>
      <c r="CJ6077" s="20"/>
      <c r="CK6077" s="20"/>
      <c r="CL6077" s="20"/>
      <c r="CM6077" s="20"/>
      <c r="CN6077" s="20"/>
      <c r="CO6077" s="20"/>
      <c r="CP6077" s="20"/>
      <c r="CQ6077" s="20"/>
      <c r="CR6077" s="20"/>
      <c r="CS6077" s="20"/>
      <c r="CT6077" s="20"/>
      <c r="CU6077" s="20"/>
      <c r="CV6077" s="20"/>
      <c r="CW6077" s="20"/>
      <c r="CX6077" s="20"/>
      <c r="CY6077" s="20"/>
      <c r="CZ6077" s="20"/>
      <c r="DA6077" s="20"/>
      <c r="DB6077" s="20"/>
      <c r="DC6077" s="20"/>
      <c r="DD6077" s="20"/>
      <c r="DE6077" s="20"/>
      <c r="DF6077" s="20"/>
      <c r="DG6077" s="20"/>
      <c r="DH6077" s="20"/>
      <c r="DI6077" s="20"/>
      <c r="DJ6077" s="20"/>
      <c r="DK6077" s="20"/>
      <c r="DL6077" s="20"/>
      <c r="DM6077" s="20"/>
      <c r="DN6077" s="20"/>
      <c r="DO6077" s="20"/>
      <c r="DP6077" s="20"/>
      <c r="DQ6077" s="20"/>
      <c r="DR6077" s="20"/>
      <c r="DS6077" s="20"/>
      <c r="DT6077" s="20"/>
      <c r="DU6077" s="20"/>
      <c r="DV6077" s="20"/>
      <c r="DW6077" s="20"/>
      <c r="DX6077" s="20"/>
      <c r="DY6077" s="20"/>
    </row>
    <row r="6078" spans="1:129" x14ac:dyDescent="0.15">
      <c r="A6078" s="61"/>
      <c r="B6078" s="331" t="s">
        <v>12594</v>
      </c>
      <c r="C6078" s="83"/>
      <c r="D6078" s="324" t="s">
        <v>38</v>
      </c>
      <c r="E6078" s="276" t="s">
        <v>12595</v>
      </c>
      <c r="F6078" s="276">
        <f t="shared" si="828"/>
        <v>0.352236632695</v>
      </c>
      <c r="G6078" s="276">
        <f t="shared" si="829"/>
        <v>1.5380637984999999E-2</v>
      </c>
      <c r="H6078" s="276">
        <f t="shared" si="830"/>
        <v>6.5096589100000005E-3</v>
      </c>
      <c r="I6078" s="276">
        <f t="shared" si="831"/>
        <v>2.5615758000000002E-3</v>
      </c>
      <c r="J6078" s="276">
        <v>0.32778476000000001</v>
      </c>
      <c r="K6078" s="276">
        <v>4.7910097000000004E-3</v>
      </c>
      <c r="L6078" s="276">
        <v>8.3870384999999996E-4</v>
      </c>
      <c r="M6078" s="276">
        <v>4.9343215E-5</v>
      </c>
      <c r="N6078" s="276">
        <v>7.2779976999999996E-4</v>
      </c>
      <c r="O6078" s="276">
        <v>1.4603494999999999E-2</v>
      </c>
      <c r="P6078" s="276">
        <v>8.7994536E-4</v>
      </c>
      <c r="Q6078" s="276">
        <v>1.3291441E-3</v>
      </c>
      <c r="R6078" s="276">
        <v>0</v>
      </c>
      <c r="S6078" s="276">
        <v>0</v>
      </c>
      <c r="T6078" s="276">
        <v>0</v>
      </c>
      <c r="U6078" s="276">
        <v>1.2324317E-3</v>
      </c>
      <c r="W6078" s="246">
        <f t="shared" si="832"/>
        <v>2.4280352592592593</v>
      </c>
      <c r="X6078" s="201">
        <v>0.53239354999999999</v>
      </c>
      <c r="Y6078" s="201">
        <v>0.50901865999999996</v>
      </c>
      <c r="Z6078" s="201">
        <v>1.0851809E-2</v>
      </c>
      <c r="AA6078" s="201">
        <v>1.3301804E-5</v>
      </c>
      <c r="AB6078" s="201">
        <v>4.9153306000000001E-3</v>
      </c>
      <c r="AC6078" s="201">
        <v>7.5317006999999999E-4</v>
      </c>
      <c r="AD6078" s="201">
        <v>6.8412776999999996E-3</v>
      </c>
      <c r="AE6078" s="76">
        <v>2.6983334000000001E-6</v>
      </c>
      <c r="AF6078" s="76">
        <v>8.1666695000000001E-9</v>
      </c>
      <c r="AG6078" s="20">
        <v>3.9607345999999998E-3</v>
      </c>
      <c r="AH6078" s="85"/>
      <c r="AI6078" s="85"/>
      <c r="AJ6078" s="85"/>
      <c r="AK6078" s="85"/>
      <c r="AL6078" s="85"/>
      <c r="AM6078" s="85"/>
      <c r="AN6078" s="85"/>
      <c r="AS6078" s="20"/>
      <c r="AT6078" s="20"/>
      <c r="AU6078" s="20"/>
      <c r="AV6078" s="20"/>
      <c r="AW6078" s="20"/>
      <c r="AX6078" s="20"/>
      <c r="AY6078" s="20"/>
      <c r="AZ6078" s="20"/>
      <c r="BA6078" s="20"/>
      <c r="BB6078" s="20"/>
      <c r="BC6078" s="20"/>
      <c r="BD6078" s="20"/>
      <c r="BE6078" s="20"/>
      <c r="BF6078" s="20"/>
      <c r="BG6078" s="20"/>
      <c r="BH6078" s="20"/>
      <c r="BI6078" s="20"/>
      <c r="BJ6078" s="20"/>
      <c r="BK6078" s="20"/>
      <c r="BL6078" s="20"/>
      <c r="BM6078" s="20"/>
      <c r="BN6078" s="20"/>
      <c r="BO6078" s="20"/>
      <c r="BP6078" s="20"/>
      <c r="BQ6078" s="20"/>
      <c r="BR6078" s="20"/>
      <c r="BS6078" s="20"/>
      <c r="BT6078" s="20"/>
      <c r="BU6078" s="20"/>
      <c r="BV6078" s="20"/>
      <c r="BW6078" s="20"/>
      <c r="BX6078" s="20"/>
      <c r="BY6078" s="20"/>
      <c r="BZ6078" s="20"/>
      <c r="CA6078" s="20"/>
      <c r="CB6078" s="20"/>
      <c r="CC6078" s="20"/>
      <c r="CD6078" s="20"/>
      <c r="CE6078" s="20"/>
      <c r="CF6078" s="20"/>
      <c r="CG6078" s="20"/>
      <c r="CH6078" s="20"/>
      <c r="CI6078" s="20"/>
      <c r="CJ6078" s="20"/>
      <c r="CK6078" s="20"/>
      <c r="CL6078" s="20"/>
      <c r="CM6078" s="20"/>
      <c r="CN6078" s="20"/>
      <c r="CO6078" s="20"/>
      <c r="CP6078" s="20"/>
      <c r="CQ6078" s="20"/>
      <c r="CR6078" s="20"/>
      <c r="CS6078" s="20"/>
      <c r="CT6078" s="20"/>
      <c r="CU6078" s="20"/>
      <c r="CV6078" s="20"/>
      <c r="CW6078" s="20"/>
      <c r="CX6078" s="20"/>
      <c r="CY6078" s="20"/>
      <c r="CZ6078" s="20"/>
      <c r="DA6078" s="20"/>
      <c r="DB6078" s="20"/>
      <c r="DC6078" s="20"/>
      <c r="DD6078" s="20"/>
      <c r="DE6078" s="20"/>
      <c r="DF6078" s="20"/>
      <c r="DG6078" s="20"/>
      <c r="DH6078" s="20"/>
      <c r="DI6078" s="20"/>
      <c r="DJ6078" s="20"/>
      <c r="DK6078" s="20"/>
      <c r="DL6078" s="20"/>
      <c r="DM6078" s="20"/>
      <c r="DN6078" s="20"/>
      <c r="DO6078" s="20"/>
      <c r="DP6078" s="20"/>
      <c r="DQ6078" s="20"/>
      <c r="DR6078" s="20"/>
      <c r="DS6078" s="20"/>
      <c r="DT6078" s="20"/>
      <c r="DU6078" s="20"/>
      <c r="DV6078" s="20"/>
      <c r="DW6078" s="20"/>
      <c r="DX6078" s="20"/>
      <c r="DY6078" s="20"/>
    </row>
    <row r="6079" spans="1:129" x14ac:dyDescent="0.15">
      <c r="A6079" s="61"/>
      <c r="B6079" s="331" t="s">
        <v>12596</v>
      </c>
      <c r="C6079" s="83"/>
      <c r="D6079" s="324" t="s">
        <v>38</v>
      </c>
      <c r="E6079" s="276" t="s">
        <v>12597</v>
      </c>
      <c r="F6079" s="276">
        <f t="shared" si="828"/>
        <v>0.27771630949300002</v>
      </c>
      <c r="G6079" s="276">
        <f t="shared" si="829"/>
        <v>7.4997325930000001E-3</v>
      </c>
      <c r="H6079" s="276">
        <f t="shared" si="830"/>
        <v>4.8748181299999999E-3</v>
      </c>
      <c r="I6079" s="276">
        <f t="shared" si="831"/>
        <v>1.82721877E-3</v>
      </c>
      <c r="J6079" s="276">
        <v>0.26351454000000002</v>
      </c>
      <c r="K6079" s="276">
        <v>3.7493222999999999E-3</v>
      </c>
      <c r="L6079" s="276">
        <v>6.6389023000000004E-4</v>
      </c>
      <c r="M6079" s="276">
        <v>4.6706312999999999E-5</v>
      </c>
      <c r="N6079" s="276">
        <v>6.3952767999999997E-4</v>
      </c>
      <c r="O6079" s="276">
        <v>6.8134985999999996E-3</v>
      </c>
      <c r="P6079" s="276">
        <v>4.6160560000000001E-4</v>
      </c>
      <c r="Q6079" s="276">
        <v>8.8972781999999996E-4</v>
      </c>
      <c r="R6079" s="276">
        <v>0</v>
      </c>
      <c r="S6079" s="276">
        <v>0</v>
      </c>
      <c r="T6079" s="276">
        <v>0</v>
      </c>
      <c r="U6079" s="276">
        <v>9.3749095000000002E-4</v>
      </c>
      <c r="W6079" s="246">
        <f t="shared" si="832"/>
        <v>1.9519595555555556</v>
      </c>
      <c r="X6079" s="201">
        <v>0.43194197000000001</v>
      </c>
      <c r="Y6079" s="201">
        <v>0.40277033000000001</v>
      </c>
      <c r="Z6079" s="201">
        <v>1.7871996000000001E-2</v>
      </c>
      <c r="AA6079" s="201">
        <v>9.6896429000000006E-6</v>
      </c>
      <c r="AB6079" s="201">
        <v>4.0016239999999996E-3</v>
      </c>
      <c r="AC6079" s="201">
        <v>7.8975149999999995E-4</v>
      </c>
      <c r="AD6079" s="201">
        <v>6.4985785000000003E-3</v>
      </c>
      <c r="AE6079" s="76">
        <v>2.1551835999999999E-6</v>
      </c>
      <c r="AF6079" s="76">
        <v>6.5682951000000003E-9</v>
      </c>
      <c r="AG6079" s="20">
        <v>3.1798255E-3</v>
      </c>
      <c r="AH6079" s="85"/>
      <c r="AI6079" s="85"/>
      <c r="AJ6079" s="85"/>
      <c r="AK6079" s="85"/>
      <c r="AL6079" s="85"/>
      <c r="AM6079" s="85"/>
      <c r="AN6079" s="85"/>
      <c r="AS6079" s="20"/>
      <c r="AT6079" s="20"/>
      <c r="AU6079" s="20"/>
      <c r="AV6079" s="20"/>
      <c r="AW6079" s="20"/>
      <c r="AX6079" s="20"/>
      <c r="AY6079" s="20"/>
      <c r="AZ6079" s="20"/>
      <c r="BA6079" s="20"/>
      <c r="BB6079" s="20"/>
      <c r="BC6079" s="20"/>
      <c r="BD6079" s="20"/>
      <c r="BE6079" s="20"/>
      <c r="BF6079" s="20"/>
      <c r="BG6079" s="20"/>
      <c r="BH6079" s="20"/>
      <c r="BI6079" s="20"/>
      <c r="BJ6079" s="20"/>
      <c r="BK6079" s="20"/>
      <c r="BL6079" s="20"/>
      <c r="BM6079" s="20"/>
      <c r="BN6079" s="20"/>
      <c r="BO6079" s="20"/>
      <c r="BP6079" s="20"/>
      <c r="BQ6079" s="20"/>
      <c r="BR6079" s="20"/>
      <c r="BS6079" s="20"/>
      <c r="BT6079" s="20"/>
      <c r="BU6079" s="20"/>
      <c r="BV6079" s="20"/>
      <c r="BW6079" s="20"/>
      <c r="BX6079" s="20"/>
      <c r="BY6079" s="20"/>
      <c r="BZ6079" s="20"/>
      <c r="CA6079" s="20"/>
      <c r="CB6079" s="20"/>
      <c r="CC6079" s="20"/>
      <c r="CD6079" s="20"/>
      <c r="CE6079" s="20"/>
      <c r="CF6079" s="20"/>
      <c r="CG6079" s="20"/>
      <c r="CH6079" s="20"/>
      <c r="CI6079" s="20"/>
      <c r="CJ6079" s="20"/>
      <c r="CK6079" s="20"/>
      <c r="CL6079" s="20"/>
      <c r="CM6079" s="20"/>
      <c r="CN6079" s="20"/>
      <c r="CO6079" s="20"/>
      <c r="CP6079" s="20"/>
      <c r="CQ6079" s="20"/>
      <c r="CR6079" s="20"/>
      <c r="CS6079" s="20"/>
      <c r="CT6079" s="20"/>
      <c r="CU6079" s="20"/>
      <c r="CV6079" s="20"/>
      <c r="CW6079" s="20"/>
      <c r="CX6079" s="20"/>
      <c r="CY6079" s="20"/>
      <c r="CZ6079" s="20"/>
      <c r="DA6079" s="20"/>
      <c r="DB6079" s="20"/>
      <c r="DC6079" s="20"/>
      <c r="DD6079" s="20"/>
      <c r="DE6079" s="20"/>
      <c r="DF6079" s="20"/>
      <c r="DG6079" s="20"/>
      <c r="DH6079" s="20"/>
      <c r="DI6079" s="20"/>
      <c r="DJ6079" s="20"/>
      <c r="DK6079" s="20"/>
      <c r="DL6079" s="20"/>
      <c r="DM6079" s="20"/>
      <c r="DN6079" s="20"/>
      <c r="DO6079" s="20"/>
      <c r="DP6079" s="20"/>
      <c r="DQ6079" s="20"/>
      <c r="DR6079" s="20"/>
      <c r="DS6079" s="20"/>
      <c r="DT6079" s="20"/>
      <c r="DU6079" s="20"/>
      <c r="DV6079" s="20"/>
      <c r="DW6079" s="20"/>
      <c r="DX6079" s="20"/>
      <c r="DY6079" s="20"/>
    </row>
    <row r="6080" spans="1:129" x14ac:dyDescent="0.15">
      <c r="A6080" s="61"/>
      <c r="B6080" s="331" t="s">
        <v>12598</v>
      </c>
      <c r="C6080" s="83"/>
      <c r="D6080" s="324" t="s">
        <v>38</v>
      </c>
      <c r="E6080" s="276" t="s">
        <v>12599</v>
      </c>
      <c r="F6080" s="276">
        <f t="shared" si="828"/>
        <v>0.27826949606500001</v>
      </c>
      <c r="G6080" s="276">
        <f t="shared" si="829"/>
        <v>1.4008610925E-2</v>
      </c>
      <c r="H6080" s="276">
        <f t="shared" si="830"/>
        <v>5.0897050399999998E-3</v>
      </c>
      <c r="I6080" s="276">
        <f t="shared" si="831"/>
        <v>9.9147009999999997E-4</v>
      </c>
      <c r="J6080" s="276">
        <v>0.25817971000000001</v>
      </c>
      <c r="K6080" s="276">
        <v>3.7932565999999998E-3</v>
      </c>
      <c r="L6080" s="276">
        <v>5.1442605999999999E-4</v>
      </c>
      <c r="M6080" s="276">
        <v>9.6530315000000001E-5</v>
      </c>
      <c r="N6080" s="276">
        <v>9.8427060999999993E-4</v>
      </c>
      <c r="O6080" s="276">
        <v>1.292781E-2</v>
      </c>
      <c r="P6080" s="276">
        <v>7.8202237999999995E-4</v>
      </c>
      <c r="Q6080" s="276">
        <v>3.4081702999999997E-4</v>
      </c>
      <c r="R6080" s="276">
        <v>0</v>
      </c>
      <c r="S6080" s="276">
        <v>0</v>
      </c>
      <c r="T6080" s="276">
        <v>0</v>
      </c>
      <c r="U6080" s="276">
        <v>6.5065307E-4</v>
      </c>
      <c r="W6080" s="246">
        <f t="shared" si="832"/>
        <v>1.9124422962962961</v>
      </c>
      <c r="X6080" s="201">
        <v>0.34626834000000001</v>
      </c>
      <c r="Y6080" s="201">
        <v>0.30317477999999998</v>
      </c>
      <c r="Z6080" s="201">
        <v>2.6805035000000001E-2</v>
      </c>
      <c r="AA6080" s="201">
        <v>1.6544211999999999E-5</v>
      </c>
      <c r="AB6080" s="201">
        <v>4.8191891999999998E-3</v>
      </c>
      <c r="AC6080" s="201">
        <v>1.4035223E-3</v>
      </c>
      <c r="AD6080" s="201">
        <v>1.0049267000000001E-2</v>
      </c>
      <c r="AE6080" s="76">
        <v>2.1298446999999999E-6</v>
      </c>
      <c r="AF6080" s="76">
        <v>6.4184846999999998E-9</v>
      </c>
      <c r="AG6080" s="20">
        <v>2.1694792999999999E-3</v>
      </c>
      <c r="AH6080" s="85"/>
      <c r="AI6080" s="85"/>
      <c r="AJ6080" s="85"/>
      <c r="AK6080" s="85"/>
      <c r="AL6080" s="85"/>
      <c r="AM6080" s="85"/>
      <c r="AN6080" s="85"/>
      <c r="AS6080" s="20"/>
      <c r="AT6080" s="20"/>
      <c r="AU6080" s="20"/>
      <c r="AV6080" s="20"/>
      <c r="AW6080" s="20"/>
      <c r="AX6080" s="20"/>
      <c r="AY6080" s="20"/>
      <c r="AZ6080" s="20"/>
      <c r="BA6080" s="20"/>
      <c r="BB6080" s="20"/>
      <c r="BC6080" s="20"/>
      <c r="BD6080" s="20"/>
      <c r="BE6080" s="20"/>
      <c r="BF6080" s="20"/>
      <c r="BG6080" s="20"/>
      <c r="BH6080" s="20"/>
      <c r="BI6080" s="20"/>
      <c r="BJ6080" s="20"/>
      <c r="BK6080" s="20"/>
      <c r="BL6080" s="20"/>
      <c r="BM6080" s="20"/>
      <c r="BN6080" s="20"/>
      <c r="BO6080" s="20"/>
      <c r="BP6080" s="20"/>
      <c r="BQ6080" s="20"/>
      <c r="BR6080" s="20"/>
      <c r="BS6080" s="20"/>
      <c r="BT6080" s="20"/>
      <c r="BU6080" s="20"/>
      <c r="BV6080" s="20"/>
      <c r="BW6080" s="20"/>
      <c r="BX6080" s="20"/>
      <c r="BY6080" s="20"/>
      <c r="BZ6080" s="20"/>
      <c r="CA6080" s="20"/>
      <c r="CB6080" s="20"/>
      <c r="CC6080" s="20"/>
      <c r="CD6080" s="20"/>
      <c r="CE6080" s="20"/>
      <c r="CF6080" s="20"/>
      <c r="CG6080" s="20"/>
      <c r="CH6080" s="20"/>
      <c r="CI6080" s="20"/>
      <c r="CJ6080" s="20"/>
      <c r="CK6080" s="20"/>
      <c r="CL6080" s="20"/>
      <c r="CM6080" s="20"/>
      <c r="CN6080" s="20"/>
      <c r="CO6080" s="20"/>
      <c r="CP6080" s="20"/>
      <c r="CQ6080" s="20"/>
      <c r="CR6080" s="20"/>
      <c r="CS6080" s="20"/>
      <c r="CT6080" s="20"/>
      <c r="CU6080" s="20"/>
      <c r="CV6080" s="20"/>
      <c r="CW6080" s="20"/>
      <c r="CX6080" s="20"/>
      <c r="CY6080" s="20"/>
      <c r="CZ6080" s="20"/>
      <c r="DA6080" s="20"/>
      <c r="DB6080" s="20"/>
      <c r="DC6080" s="20"/>
      <c r="DD6080" s="20"/>
      <c r="DE6080" s="20"/>
      <c r="DF6080" s="20"/>
      <c r="DG6080" s="20"/>
      <c r="DH6080" s="20"/>
      <c r="DI6080" s="20"/>
      <c r="DJ6080" s="20"/>
      <c r="DK6080" s="20"/>
      <c r="DL6080" s="20"/>
      <c r="DM6080" s="20"/>
      <c r="DN6080" s="20"/>
      <c r="DO6080" s="20"/>
      <c r="DP6080" s="20"/>
      <c r="DQ6080" s="20"/>
      <c r="DR6080" s="20"/>
      <c r="DS6080" s="20"/>
      <c r="DT6080" s="20"/>
      <c r="DU6080" s="20"/>
      <c r="DV6080" s="20"/>
      <c r="DW6080" s="20"/>
      <c r="DX6080" s="20"/>
      <c r="DY6080" s="20"/>
    </row>
    <row r="6081" spans="1:129" x14ac:dyDescent="0.15">
      <c r="A6081" s="61"/>
      <c r="B6081" s="331" t="s">
        <v>12600</v>
      </c>
      <c r="C6081" s="83"/>
      <c r="D6081" s="324" t="s">
        <v>38</v>
      </c>
      <c r="E6081" s="276" t="s">
        <v>12601</v>
      </c>
      <c r="F6081" s="276">
        <f t="shared" si="828"/>
        <v>0.28426291052300001</v>
      </c>
      <c r="G6081" s="276">
        <f t="shared" si="829"/>
        <v>1.2624801833E-2</v>
      </c>
      <c r="H6081" s="276">
        <f t="shared" si="830"/>
        <v>5.3916734900000002E-3</v>
      </c>
      <c r="I6081" s="276">
        <f t="shared" si="831"/>
        <v>2.1116251999999999E-3</v>
      </c>
      <c r="J6081" s="276">
        <v>0.26413481</v>
      </c>
      <c r="K6081" s="276">
        <v>3.9640611000000001E-3</v>
      </c>
      <c r="L6081" s="276">
        <v>6.8319568000000004E-4</v>
      </c>
      <c r="M6081" s="276">
        <v>4.9415932999999999E-5</v>
      </c>
      <c r="N6081" s="276">
        <v>7.1927890000000004E-4</v>
      </c>
      <c r="O6081" s="276">
        <v>1.1856106999999999E-2</v>
      </c>
      <c r="P6081" s="276">
        <v>7.4441671E-4</v>
      </c>
      <c r="Q6081" s="276">
        <v>1.0939325000000001E-3</v>
      </c>
      <c r="R6081" s="276">
        <v>0</v>
      </c>
      <c r="S6081" s="276">
        <v>0</v>
      </c>
      <c r="T6081" s="276">
        <v>0</v>
      </c>
      <c r="U6081" s="276">
        <v>1.0176927E-3</v>
      </c>
      <c r="W6081" s="246">
        <f t="shared" si="832"/>
        <v>1.9565541481481481</v>
      </c>
      <c r="X6081" s="201">
        <v>0.47836737000000001</v>
      </c>
      <c r="Y6081" s="201">
        <v>0.45709213999999998</v>
      </c>
      <c r="Z6081" s="201">
        <v>9.8872561999999997E-3</v>
      </c>
      <c r="AA6081" s="201">
        <v>1.2335518999999999E-5</v>
      </c>
      <c r="AB6081" s="201">
        <v>4.6943756999999996E-3</v>
      </c>
      <c r="AC6081" s="201">
        <v>6.6335647999999996E-4</v>
      </c>
      <c r="AD6081" s="201">
        <v>6.0179046999999999E-3</v>
      </c>
      <c r="AE6081" s="76">
        <v>2.1774685999999999E-6</v>
      </c>
      <c r="AF6081" s="76">
        <v>6.5870897000000002E-9</v>
      </c>
      <c r="AG6081" s="20">
        <v>3.6089237999999998E-3</v>
      </c>
      <c r="AH6081" s="85"/>
      <c r="AI6081" s="85"/>
      <c r="AJ6081" s="85"/>
      <c r="AK6081" s="85"/>
      <c r="AL6081" s="85"/>
      <c r="AM6081" s="85"/>
      <c r="AN6081" s="85"/>
      <c r="AS6081" s="20"/>
      <c r="AT6081" s="20"/>
      <c r="AU6081" s="20"/>
      <c r="AV6081" s="20"/>
      <c r="AW6081" s="20"/>
      <c r="AX6081" s="20"/>
      <c r="AY6081" s="20"/>
      <c r="AZ6081" s="20"/>
      <c r="BA6081" s="20"/>
      <c r="BB6081" s="20"/>
      <c r="BC6081" s="20"/>
      <c r="BD6081" s="20"/>
      <c r="BE6081" s="20"/>
      <c r="BF6081" s="20"/>
      <c r="BG6081" s="20"/>
      <c r="BH6081" s="20"/>
      <c r="BI6081" s="20"/>
      <c r="BJ6081" s="20"/>
      <c r="BK6081" s="20"/>
      <c r="BL6081" s="20"/>
      <c r="BM6081" s="20"/>
      <c r="BN6081" s="20"/>
      <c r="BO6081" s="20"/>
      <c r="BP6081" s="20"/>
      <c r="BQ6081" s="20"/>
      <c r="BR6081" s="20"/>
      <c r="BS6081" s="20"/>
      <c r="BT6081" s="20"/>
      <c r="BU6081" s="20"/>
      <c r="BV6081" s="20"/>
      <c r="BW6081" s="20"/>
      <c r="BX6081" s="20"/>
      <c r="BY6081" s="20"/>
      <c r="BZ6081" s="20"/>
      <c r="CA6081" s="20"/>
      <c r="CB6081" s="20"/>
      <c r="CC6081" s="20"/>
      <c r="CD6081" s="20"/>
      <c r="CE6081" s="20"/>
      <c r="CF6081" s="20"/>
      <c r="CG6081" s="20"/>
      <c r="CH6081" s="20"/>
      <c r="CI6081" s="20"/>
      <c r="CJ6081" s="20"/>
      <c r="CK6081" s="20"/>
      <c r="CL6081" s="20"/>
      <c r="CM6081" s="20"/>
      <c r="CN6081" s="20"/>
      <c r="CO6081" s="20"/>
      <c r="CP6081" s="20"/>
      <c r="CQ6081" s="20"/>
      <c r="CR6081" s="20"/>
      <c r="CS6081" s="20"/>
      <c r="CT6081" s="20"/>
      <c r="CU6081" s="20"/>
      <c r="CV6081" s="20"/>
      <c r="CW6081" s="20"/>
      <c r="CX6081" s="20"/>
      <c r="CY6081" s="20"/>
      <c r="CZ6081" s="20"/>
      <c r="DA6081" s="20"/>
      <c r="DB6081" s="20"/>
      <c r="DC6081" s="20"/>
      <c r="DD6081" s="20"/>
      <c r="DE6081" s="20"/>
      <c r="DF6081" s="20"/>
      <c r="DG6081" s="20"/>
      <c r="DH6081" s="20"/>
      <c r="DI6081" s="20"/>
      <c r="DJ6081" s="20"/>
      <c r="DK6081" s="20"/>
      <c r="DL6081" s="20"/>
      <c r="DM6081" s="20"/>
      <c r="DN6081" s="20"/>
      <c r="DO6081" s="20"/>
      <c r="DP6081" s="20"/>
      <c r="DQ6081" s="20"/>
      <c r="DR6081" s="20"/>
      <c r="DS6081" s="20"/>
      <c r="DT6081" s="20"/>
      <c r="DU6081" s="20"/>
      <c r="DV6081" s="20"/>
      <c r="DW6081" s="20"/>
      <c r="DX6081" s="20"/>
      <c r="DY6081" s="20"/>
    </row>
    <row r="6082" spans="1:129" x14ac:dyDescent="0.15">
      <c r="A6082" s="61"/>
      <c r="B6082" s="331" t="s">
        <v>12602</v>
      </c>
      <c r="C6082" s="83"/>
      <c r="D6082" s="324" t="s">
        <v>38</v>
      </c>
      <c r="E6082" s="276" t="s">
        <v>12603</v>
      </c>
      <c r="F6082" s="276">
        <f t="shared" si="828"/>
        <v>0.28748264815300001</v>
      </c>
      <c r="G6082" s="276">
        <f t="shared" si="829"/>
        <v>7.7549049030000003E-3</v>
      </c>
      <c r="H6082" s="276">
        <f t="shared" si="830"/>
        <v>4.9361619900000001E-3</v>
      </c>
      <c r="I6082" s="276">
        <f t="shared" si="831"/>
        <v>1.8804812600000001E-3</v>
      </c>
      <c r="J6082" s="276">
        <v>0.27291110000000002</v>
      </c>
      <c r="K6082" s="276">
        <v>3.8211961999999999E-3</v>
      </c>
      <c r="L6082" s="276">
        <v>6.8184080000000002E-4</v>
      </c>
      <c r="M6082" s="276">
        <v>4.6305913000000002E-5</v>
      </c>
      <c r="N6082" s="276">
        <v>6.2903779000000003E-4</v>
      </c>
      <c r="O6082" s="276">
        <v>7.0795611999999999E-3</v>
      </c>
      <c r="P6082" s="276">
        <v>4.3312499000000001E-4</v>
      </c>
      <c r="Q6082" s="276">
        <v>9.1060979000000004E-4</v>
      </c>
      <c r="R6082" s="276">
        <v>0</v>
      </c>
      <c r="S6082" s="276">
        <v>0</v>
      </c>
      <c r="T6082" s="276">
        <v>0</v>
      </c>
      <c r="U6082" s="276">
        <v>9.6987147000000004E-4</v>
      </c>
      <c r="W6082" s="246">
        <f t="shared" si="832"/>
        <v>2.0215637037037038</v>
      </c>
      <c r="X6082" s="201">
        <v>0.42623329999999998</v>
      </c>
      <c r="Y6082" s="201">
        <v>0.39700478</v>
      </c>
      <c r="Z6082" s="201">
        <v>1.7861219000000001E-2</v>
      </c>
      <c r="AA6082" s="201">
        <v>9.6161920999999992E-6</v>
      </c>
      <c r="AB6082" s="201">
        <v>4.0199021000000001E-3</v>
      </c>
      <c r="AC6082" s="201">
        <v>8.0014732999999995E-4</v>
      </c>
      <c r="AD6082" s="201">
        <v>6.5376278999999997E-3</v>
      </c>
      <c r="AE6082" s="76">
        <v>2.2312006E-6</v>
      </c>
      <c r="AF6082" s="76">
        <v>6.7983934000000004E-9</v>
      </c>
      <c r="AG6082" s="20">
        <v>3.1093281999999998E-3</v>
      </c>
      <c r="AH6082" s="85"/>
      <c r="AI6082" s="85"/>
      <c r="AJ6082" s="85"/>
      <c r="AK6082" s="85"/>
      <c r="AL6082" s="85"/>
      <c r="AM6082" s="85"/>
      <c r="AN6082" s="85"/>
      <c r="AS6082" s="20"/>
      <c r="AT6082" s="20"/>
      <c r="AU6082" s="20"/>
      <c r="AV6082" s="20"/>
      <c r="AW6082" s="20"/>
      <c r="AX6082" s="20"/>
      <c r="AY6082" s="20"/>
      <c r="AZ6082" s="20"/>
      <c r="BA6082" s="20"/>
      <c r="BB6082" s="20"/>
      <c r="BC6082" s="20"/>
      <c r="BD6082" s="20"/>
      <c r="BE6082" s="20"/>
      <c r="BF6082" s="20"/>
      <c r="BG6082" s="20"/>
      <c r="BH6082" s="20"/>
      <c r="BI6082" s="20"/>
      <c r="BJ6082" s="20"/>
      <c r="BK6082" s="20"/>
      <c r="BL6082" s="20"/>
      <c r="BM6082" s="20"/>
      <c r="BN6082" s="20"/>
      <c r="BO6082" s="20"/>
      <c r="BP6082" s="20"/>
      <c r="BQ6082" s="20"/>
      <c r="BR6082" s="20"/>
      <c r="BS6082" s="20"/>
      <c r="BT6082" s="20"/>
      <c r="BU6082" s="20"/>
      <c r="BV6082" s="20"/>
      <c r="BW6082" s="20"/>
      <c r="BX6082" s="20"/>
      <c r="BY6082" s="20"/>
      <c r="BZ6082" s="20"/>
      <c r="CA6082" s="20"/>
      <c r="CB6082" s="20"/>
      <c r="CC6082" s="20"/>
      <c r="CD6082" s="20"/>
      <c r="CE6082" s="20"/>
      <c r="CF6082" s="20"/>
      <c r="CG6082" s="20"/>
      <c r="CH6082" s="20"/>
      <c r="CI6082" s="20"/>
      <c r="CJ6082" s="20"/>
      <c r="CK6082" s="20"/>
      <c r="CL6082" s="20"/>
      <c r="CM6082" s="20"/>
      <c r="CN6082" s="20"/>
      <c r="CO6082" s="20"/>
      <c r="CP6082" s="20"/>
      <c r="CQ6082" s="20"/>
      <c r="CR6082" s="20"/>
      <c r="CS6082" s="20"/>
      <c r="CT6082" s="20"/>
      <c r="CU6082" s="20"/>
      <c r="CV6082" s="20"/>
      <c r="CW6082" s="20"/>
      <c r="CX6082" s="20"/>
      <c r="CY6082" s="20"/>
      <c r="CZ6082" s="20"/>
      <c r="DA6082" s="20"/>
      <c r="DB6082" s="20"/>
      <c r="DC6082" s="20"/>
      <c r="DD6082" s="20"/>
      <c r="DE6082" s="20"/>
      <c r="DF6082" s="20"/>
      <c r="DG6082" s="20"/>
      <c r="DH6082" s="20"/>
      <c r="DI6082" s="20"/>
      <c r="DJ6082" s="20"/>
      <c r="DK6082" s="20"/>
      <c r="DL6082" s="20"/>
      <c r="DM6082" s="20"/>
      <c r="DN6082" s="20"/>
      <c r="DO6082" s="20"/>
      <c r="DP6082" s="20"/>
      <c r="DQ6082" s="20"/>
      <c r="DR6082" s="20"/>
      <c r="DS6082" s="20"/>
      <c r="DT6082" s="20"/>
      <c r="DU6082" s="20"/>
      <c r="DV6082" s="20"/>
      <c r="DW6082" s="20"/>
      <c r="DX6082" s="20"/>
      <c r="DY6082" s="20"/>
    </row>
    <row r="6083" spans="1:129" x14ac:dyDescent="0.15">
      <c r="A6083" s="61"/>
      <c r="B6083" s="331" t="s">
        <v>12604</v>
      </c>
      <c r="C6083" s="83"/>
      <c r="D6083" s="324" t="s">
        <v>38</v>
      </c>
      <c r="E6083" s="276" t="s">
        <v>12605</v>
      </c>
      <c r="F6083" s="276">
        <f t="shared" si="828"/>
        <v>0.28821459241400005</v>
      </c>
      <c r="G6083" s="276">
        <f t="shared" si="829"/>
        <v>1.4494047724E-2</v>
      </c>
      <c r="H6083" s="276">
        <f t="shared" si="830"/>
        <v>5.0826447499999995E-3</v>
      </c>
      <c r="I6083" s="276">
        <f t="shared" si="831"/>
        <v>9.9522993999999997E-4</v>
      </c>
      <c r="J6083" s="276">
        <v>0.26764267000000003</v>
      </c>
      <c r="K6083" s="276">
        <v>3.8259714999999998E-3</v>
      </c>
      <c r="L6083" s="276">
        <v>5.2251235000000005E-4</v>
      </c>
      <c r="M6083" s="276">
        <v>9.5787674E-5</v>
      </c>
      <c r="N6083" s="276">
        <v>9.8043005000000003E-4</v>
      </c>
      <c r="O6083" s="276">
        <v>1.341783E-2</v>
      </c>
      <c r="P6083" s="276">
        <v>7.3416089999999996E-4</v>
      </c>
      <c r="Q6083" s="276">
        <v>3.4392470999999999E-4</v>
      </c>
      <c r="R6083" s="276">
        <v>0</v>
      </c>
      <c r="S6083" s="276">
        <v>0</v>
      </c>
      <c r="T6083" s="276">
        <v>0</v>
      </c>
      <c r="U6083" s="276">
        <v>6.5130522999999997E-4</v>
      </c>
      <c r="W6083" s="246">
        <f t="shared" si="832"/>
        <v>1.9825382962962963</v>
      </c>
      <c r="X6083" s="201">
        <v>0.32926382999999998</v>
      </c>
      <c r="Y6083" s="201">
        <v>0.28610087000000001</v>
      </c>
      <c r="Z6083" s="201">
        <v>2.6744931999999999E-2</v>
      </c>
      <c r="AA6083" s="201">
        <v>1.6822095999999998E-5</v>
      </c>
      <c r="AB6083" s="201">
        <v>4.8221825000000001E-3</v>
      </c>
      <c r="AC6083" s="201">
        <v>1.433775E-3</v>
      </c>
      <c r="AD6083" s="201">
        <v>1.0145245000000001E-2</v>
      </c>
      <c r="AE6083" s="76">
        <v>2.2067046000000001E-6</v>
      </c>
      <c r="AF6083" s="76">
        <v>6.6461845999999997E-9</v>
      </c>
      <c r="AG6083" s="20">
        <v>1.9874283E-3</v>
      </c>
      <c r="AH6083" s="85"/>
      <c r="AI6083" s="85"/>
      <c r="AJ6083" s="85"/>
      <c r="AK6083" s="85"/>
      <c r="AL6083" s="85"/>
      <c r="AM6083" s="85"/>
      <c r="AN6083" s="85"/>
      <c r="AS6083" s="20"/>
      <c r="AT6083" s="20"/>
      <c r="AU6083" s="20"/>
      <c r="AV6083" s="20"/>
      <c r="AW6083" s="20"/>
      <c r="AX6083" s="20"/>
      <c r="AY6083" s="20"/>
      <c r="AZ6083" s="20"/>
      <c r="BA6083" s="20"/>
      <c r="BB6083" s="20"/>
      <c r="BC6083" s="20"/>
      <c r="BD6083" s="20"/>
      <c r="BE6083" s="20"/>
      <c r="BF6083" s="20"/>
      <c r="BG6083" s="20"/>
      <c r="BH6083" s="20"/>
      <c r="BI6083" s="20"/>
      <c r="BJ6083" s="20"/>
      <c r="BK6083" s="20"/>
      <c r="BL6083" s="20"/>
      <c r="BM6083" s="20"/>
      <c r="BN6083" s="20"/>
      <c r="BO6083" s="20"/>
      <c r="BP6083" s="20"/>
      <c r="BQ6083" s="20"/>
      <c r="BR6083" s="20"/>
      <c r="BS6083" s="20"/>
      <c r="BT6083" s="20"/>
      <c r="BU6083" s="20"/>
      <c r="BV6083" s="20"/>
      <c r="BW6083" s="20"/>
      <c r="BX6083" s="20"/>
      <c r="BY6083" s="20"/>
      <c r="BZ6083" s="20"/>
      <c r="CA6083" s="20"/>
      <c r="CB6083" s="20"/>
      <c r="CC6083" s="20"/>
      <c r="CD6083" s="20"/>
      <c r="CE6083" s="20"/>
      <c r="CF6083" s="20"/>
      <c r="CG6083" s="20"/>
      <c r="CH6083" s="20"/>
      <c r="CI6083" s="20"/>
      <c r="CJ6083" s="20"/>
      <c r="CK6083" s="20"/>
      <c r="CL6083" s="20"/>
      <c r="CM6083" s="20"/>
      <c r="CN6083" s="20"/>
      <c r="CO6083" s="20"/>
      <c r="CP6083" s="20"/>
      <c r="CQ6083" s="20"/>
      <c r="CR6083" s="20"/>
      <c r="CS6083" s="20"/>
      <c r="CT6083" s="20"/>
      <c r="CU6083" s="20"/>
      <c r="CV6083" s="20"/>
      <c r="CW6083" s="20"/>
      <c r="CX6083" s="20"/>
      <c r="CY6083" s="20"/>
      <c r="CZ6083" s="20"/>
      <c r="DA6083" s="20"/>
      <c r="DB6083" s="20"/>
      <c r="DC6083" s="20"/>
      <c r="DD6083" s="20"/>
      <c r="DE6083" s="20"/>
      <c r="DF6083" s="20"/>
      <c r="DG6083" s="20"/>
      <c r="DH6083" s="20"/>
      <c r="DI6083" s="20"/>
      <c r="DJ6083" s="20"/>
      <c r="DK6083" s="20"/>
      <c r="DL6083" s="20"/>
      <c r="DM6083" s="20"/>
      <c r="DN6083" s="20"/>
      <c r="DO6083" s="20"/>
      <c r="DP6083" s="20"/>
      <c r="DQ6083" s="20"/>
      <c r="DR6083" s="20"/>
      <c r="DS6083" s="20"/>
      <c r="DT6083" s="20"/>
      <c r="DU6083" s="20"/>
      <c r="DV6083" s="20"/>
      <c r="DW6083" s="20"/>
      <c r="DX6083" s="20"/>
      <c r="DY6083" s="20"/>
    </row>
    <row r="6084" spans="1:129" x14ac:dyDescent="0.15">
      <c r="A6084" s="61"/>
      <c r="B6084" s="331" t="s">
        <v>12606</v>
      </c>
      <c r="C6084" s="83"/>
      <c r="D6084" s="324" t="s">
        <v>38</v>
      </c>
      <c r="E6084" s="276" t="s">
        <v>12607</v>
      </c>
      <c r="F6084" s="276">
        <f t="shared" ref="F6084:F6147" si="833">G6084+H6084+I6084+J6084</f>
        <v>0.29426427147900003</v>
      </c>
      <c r="G6084" s="276">
        <f t="shared" ref="G6084:G6147" si="834">M6084+N6084+O6084</f>
        <v>1.3058090118999999E-2</v>
      </c>
      <c r="H6084" s="276">
        <f t="shared" ref="H6084:H6147" si="835">K6084+L6084+P6084</f>
        <v>5.4870807599999996E-3</v>
      </c>
      <c r="I6084" s="276">
        <f t="shared" ref="I6084:I6147" si="836">Q6084+IF(R6084="x",0,R6084)+IF(S6084="x",0,S6084)+IF(T6084="x",0,T6084)+U6084</f>
        <v>2.1698506000000003E-3</v>
      </c>
      <c r="J6084" s="276">
        <v>0.27354925000000002</v>
      </c>
      <c r="K6084" s="276">
        <v>4.0571098E-3</v>
      </c>
      <c r="L6084" s="276">
        <v>7.0385977E-4</v>
      </c>
      <c r="M6084" s="276">
        <v>4.8638399000000002E-5</v>
      </c>
      <c r="N6084" s="276">
        <v>7.0587071999999999E-4</v>
      </c>
      <c r="O6084" s="276">
        <v>1.2303580999999999E-2</v>
      </c>
      <c r="P6084" s="276">
        <v>7.2611118999999999E-4</v>
      </c>
      <c r="Q6084" s="276">
        <v>1.1264338000000001E-3</v>
      </c>
      <c r="R6084" s="276">
        <v>0</v>
      </c>
      <c r="S6084" s="276">
        <v>0</v>
      </c>
      <c r="T6084" s="276">
        <v>0</v>
      </c>
      <c r="U6084" s="276">
        <v>1.0434168E-3</v>
      </c>
      <c r="W6084" s="246">
        <f t="shared" si="832"/>
        <v>2.0262907407407407</v>
      </c>
      <c r="X6084" s="201">
        <v>0.47384009999999999</v>
      </c>
      <c r="Y6084" s="201">
        <v>0.45277109999999998</v>
      </c>
      <c r="Z6084" s="201">
        <v>9.7745091000000003E-3</v>
      </c>
      <c r="AA6084" s="201">
        <v>1.2107004E-5</v>
      </c>
      <c r="AB6084" s="201">
        <v>4.5540435000000004E-3</v>
      </c>
      <c r="AC6084" s="201">
        <v>6.6621408000000005E-4</v>
      </c>
      <c r="AD6084" s="201">
        <v>6.0621286000000002E-3</v>
      </c>
      <c r="AE6084" s="76">
        <v>2.2541346999999998E-6</v>
      </c>
      <c r="AF6084" s="76">
        <v>6.8185155E-9</v>
      </c>
      <c r="AG6084" s="20">
        <v>3.5493320000000001E-3</v>
      </c>
      <c r="AH6084" s="85"/>
      <c r="AI6084" s="85"/>
      <c r="AJ6084" s="85"/>
      <c r="AK6084" s="85"/>
      <c r="AL6084" s="85"/>
      <c r="AM6084" s="85"/>
      <c r="AN6084" s="85"/>
      <c r="AS6084" s="20"/>
      <c r="AT6084" s="20"/>
      <c r="AU6084" s="20"/>
      <c r="AV6084" s="20"/>
      <c r="AW6084" s="20"/>
      <c r="AX6084" s="20"/>
      <c r="AY6084" s="20"/>
      <c r="AZ6084" s="20"/>
      <c r="BA6084" s="20"/>
      <c r="BB6084" s="20"/>
      <c r="BC6084" s="20"/>
      <c r="BD6084" s="20"/>
      <c r="BE6084" s="20"/>
      <c r="BF6084" s="20"/>
      <c r="BG6084" s="20"/>
      <c r="BH6084" s="20"/>
      <c r="BI6084" s="20"/>
      <c r="BJ6084" s="20"/>
      <c r="BK6084" s="20"/>
      <c r="BL6084" s="20"/>
      <c r="BM6084" s="20"/>
      <c r="BN6084" s="20"/>
      <c r="BO6084" s="20"/>
      <c r="BP6084" s="20"/>
      <c r="BQ6084" s="20"/>
      <c r="BR6084" s="20"/>
      <c r="BS6084" s="20"/>
      <c r="BT6084" s="20"/>
      <c r="BU6084" s="20"/>
      <c r="BV6084" s="20"/>
      <c r="BW6084" s="20"/>
      <c r="BX6084" s="20"/>
      <c r="BY6084" s="20"/>
      <c r="BZ6084" s="20"/>
      <c r="CA6084" s="20"/>
      <c r="CB6084" s="20"/>
      <c r="CC6084" s="20"/>
      <c r="CD6084" s="20"/>
      <c r="CE6084" s="20"/>
      <c r="CF6084" s="20"/>
      <c r="CG6084" s="20"/>
      <c r="CH6084" s="20"/>
      <c r="CI6084" s="20"/>
      <c r="CJ6084" s="20"/>
      <c r="CK6084" s="20"/>
      <c r="CL6084" s="20"/>
      <c r="CM6084" s="20"/>
      <c r="CN6084" s="20"/>
      <c r="CO6084" s="20"/>
      <c r="CP6084" s="20"/>
      <c r="CQ6084" s="20"/>
      <c r="CR6084" s="20"/>
      <c r="CS6084" s="20"/>
      <c r="CT6084" s="20"/>
      <c r="CU6084" s="20"/>
      <c r="CV6084" s="20"/>
      <c r="CW6084" s="20"/>
      <c r="CX6084" s="20"/>
      <c r="CY6084" s="20"/>
      <c r="CZ6084" s="20"/>
      <c r="DA6084" s="20"/>
      <c r="DB6084" s="20"/>
      <c r="DC6084" s="20"/>
      <c r="DD6084" s="20"/>
      <c r="DE6084" s="20"/>
      <c r="DF6084" s="20"/>
      <c r="DG6084" s="20"/>
      <c r="DH6084" s="20"/>
      <c r="DI6084" s="20"/>
      <c r="DJ6084" s="20"/>
      <c r="DK6084" s="20"/>
      <c r="DL6084" s="20"/>
      <c r="DM6084" s="20"/>
      <c r="DN6084" s="20"/>
      <c r="DO6084" s="20"/>
      <c r="DP6084" s="20"/>
      <c r="DQ6084" s="20"/>
      <c r="DR6084" s="20"/>
      <c r="DS6084" s="20"/>
      <c r="DT6084" s="20"/>
      <c r="DU6084" s="20"/>
      <c r="DV6084" s="20"/>
      <c r="DW6084" s="20"/>
      <c r="DX6084" s="20"/>
      <c r="DY6084" s="20"/>
    </row>
    <row r="6085" spans="1:129" x14ac:dyDescent="0.15">
      <c r="A6085" s="61"/>
      <c r="B6085" s="331" t="s">
        <v>12608</v>
      </c>
      <c r="C6085" s="83"/>
      <c r="D6085" s="324" t="s">
        <v>38</v>
      </c>
      <c r="E6085" s="276" t="s">
        <v>12609</v>
      </c>
      <c r="F6085" s="276">
        <f t="shared" si="833"/>
        <v>0.354511402842</v>
      </c>
      <c r="G6085" s="276">
        <f t="shared" si="834"/>
        <v>9.2633233419999999E-3</v>
      </c>
      <c r="H6085" s="276">
        <f t="shared" si="835"/>
        <v>5.9638402999999994E-3</v>
      </c>
      <c r="I6085" s="276">
        <f t="shared" si="836"/>
        <v>2.2841492000000001E-3</v>
      </c>
      <c r="J6085" s="276">
        <v>0.33700008999999997</v>
      </c>
      <c r="K6085" s="276">
        <v>4.5913611999999996E-3</v>
      </c>
      <c r="L6085" s="276">
        <v>8.3125289999999997E-4</v>
      </c>
      <c r="M6085" s="276">
        <v>4.6750962000000003E-5</v>
      </c>
      <c r="N6085" s="276">
        <v>6.3523758000000004E-4</v>
      </c>
      <c r="O6085" s="276">
        <v>8.5813347999999998E-3</v>
      </c>
      <c r="P6085" s="276">
        <v>5.4122619999999997E-4</v>
      </c>
      <c r="Q6085" s="276">
        <v>1.0905517E-3</v>
      </c>
      <c r="R6085" s="276">
        <v>0</v>
      </c>
      <c r="S6085" s="276">
        <v>0</v>
      </c>
      <c r="T6085" s="276">
        <v>0</v>
      </c>
      <c r="U6085" s="276">
        <v>1.1935975E-3</v>
      </c>
      <c r="W6085" s="246">
        <f t="shared" si="832"/>
        <v>2.4962969629629628</v>
      </c>
      <c r="X6085" s="201">
        <v>0.47331375999999997</v>
      </c>
      <c r="Y6085" s="201">
        <v>0.44013290999999999</v>
      </c>
      <c r="Z6085" s="201">
        <v>2.0198085000000001E-2</v>
      </c>
      <c r="AA6085" s="201">
        <v>1.0707696999999999E-5</v>
      </c>
      <c r="AB6085" s="201">
        <v>4.6134032000000004E-3</v>
      </c>
      <c r="AC6085" s="201">
        <v>9.3291149999999998E-4</v>
      </c>
      <c r="AD6085" s="201">
        <v>7.4257446E-3</v>
      </c>
      <c r="AE6085" s="76">
        <v>2.7515851000000002E-6</v>
      </c>
      <c r="AF6085" s="76">
        <v>8.3861412000000001E-9</v>
      </c>
      <c r="AG6085" s="20">
        <v>3.3940850999999998E-3</v>
      </c>
      <c r="AH6085" s="85"/>
      <c r="AI6085" s="85"/>
      <c r="AJ6085" s="85"/>
      <c r="AK6085" s="85"/>
      <c r="AL6085" s="85"/>
      <c r="AM6085" s="85"/>
      <c r="AN6085" s="85"/>
      <c r="AS6085" s="20"/>
      <c r="AT6085" s="20"/>
      <c r="AU6085" s="20"/>
      <c r="AV6085" s="20"/>
      <c r="AW6085" s="20"/>
      <c r="AX6085" s="20"/>
      <c r="AY6085" s="20"/>
      <c r="AZ6085" s="20"/>
      <c r="BA6085" s="20"/>
      <c r="BB6085" s="20"/>
      <c r="BC6085" s="20"/>
      <c r="BD6085" s="20"/>
      <c r="BE6085" s="20"/>
      <c r="BF6085" s="20"/>
      <c r="BG6085" s="20"/>
      <c r="BH6085" s="20"/>
      <c r="BI6085" s="20"/>
      <c r="BJ6085" s="20"/>
      <c r="BK6085" s="20"/>
      <c r="BL6085" s="20"/>
      <c r="BM6085" s="20"/>
      <c r="BN6085" s="20"/>
      <c r="BO6085" s="20"/>
      <c r="BP6085" s="20"/>
      <c r="BQ6085" s="20"/>
      <c r="BR6085" s="20"/>
      <c r="BS6085" s="20"/>
      <c r="BT6085" s="20"/>
      <c r="BU6085" s="20"/>
      <c r="BV6085" s="20"/>
      <c r="BW6085" s="20"/>
      <c r="BX6085" s="20"/>
      <c r="BY6085" s="20"/>
      <c r="BZ6085" s="20"/>
      <c r="CA6085" s="20"/>
      <c r="CB6085" s="20"/>
      <c r="CC6085" s="20"/>
      <c r="CD6085" s="20"/>
      <c r="CE6085" s="20"/>
      <c r="CF6085" s="20"/>
      <c r="CG6085" s="20"/>
      <c r="CH6085" s="20"/>
      <c r="CI6085" s="20"/>
      <c r="CJ6085" s="20"/>
      <c r="CK6085" s="20"/>
      <c r="CL6085" s="20"/>
      <c r="CM6085" s="20"/>
      <c r="CN6085" s="20"/>
      <c r="CO6085" s="20"/>
      <c r="CP6085" s="20"/>
      <c r="CQ6085" s="20"/>
      <c r="CR6085" s="20"/>
      <c r="CS6085" s="20"/>
      <c r="CT6085" s="20"/>
      <c r="CU6085" s="20"/>
      <c r="CV6085" s="20"/>
      <c r="CW6085" s="20"/>
      <c r="CX6085" s="20"/>
      <c r="CY6085" s="20"/>
      <c r="CZ6085" s="20"/>
      <c r="DA6085" s="20"/>
      <c r="DB6085" s="20"/>
      <c r="DC6085" s="20"/>
      <c r="DD6085" s="20"/>
      <c r="DE6085" s="20"/>
      <c r="DF6085" s="20"/>
      <c r="DG6085" s="20"/>
      <c r="DH6085" s="20"/>
      <c r="DI6085" s="20"/>
      <c r="DJ6085" s="20"/>
      <c r="DK6085" s="20"/>
      <c r="DL6085" s="20"/>
      <c r="DM6085" s="20"/>
      <c r="DN6085" s="20"/>
      <c r="DO6085" s="20"/>
      <c r="DP6085" s="20"/>
      <c r="DQ6085" s="20"/>
      <c r="DR6085" s="20"/>
      <c r="DS6085" s="20"/>
      <c r="DT6085" s="20"/>
      <c r="DU6085" s="20"/>
      <c r="DV6085" s="20"/>
      <c r="DW6085" s="20"/>
      <c r="DX6085" s="20"/>
      <c r="DY6085" s="20"/>
    </row>
    <row r="6086" spans="1:129" x14ac:dyDescent="0.15">
      <c r="A6086" s="61"/>
      <c r="B6086" s="331" t="s">
        <v>12610</v>
      </c>
      <c r="C6086" s="83"/>
      <c r="D6086" s="324" t="s">
        <v>38</v>
      </c>
      <c r="E6086" s="276" t="s">
        <v>12611</v>
      </c>
      <c r="F6086" s="276">
        <f t="shared" si="833"/>
        <v>0.35486111078299998</v>
      </c>
      <c r="G6086" s="276">
        <f t="shared" si="834"/>
        <v>1.7545496732999998E-2</v>
      </c>
      <c r="H6086" s="276">
        <f t="shared" si="835"/>
        <v>5.8249424199999997E-3</v>
      </c>
      <c r="I6086" s="276">
        <f t="shared" si="836"/>
        <v>1.03615163E-3</v>
      </c>
      <c r="J6086" s="276">
        <v>0.33045451999999997</v>
      </c>
      <c r="K6086" s="276">
        <v>4.2947228999999998E-3</v>
      </c>
      <c r="L6086" s="276">
        <v>5.9702354000000003E-4</v>
      </c>
      <c r="M6086" s="276">
        <v>9.8005133000000005E-5</v>
      </c>
      <c r="N6086" s="276">
        <v>1.0912415999999999E-3</v>
      </c>
      <c r="O6086" s="276">
        <v>1.6356249999999999E-2</v>
      </c>
      <c r="P6086" s="276">
        <v>9.3319598000000004E-4</v>
      </c>
      <c r="Q6086" s="276">
        <v>3.7578334999999999E-4</v>
      </c>
      <c r="R6086" s="276">
        <v>0</v>
      </c>
      <c r="S6086" s="276">
        <v>0</v>
      </c>
      <c r="T6086" s="276">
        <v>0</v>
      </c>
      <c r="U6086" s="276">
        <v>6.6036828000000001E-4</v>
      </c>
      <c r="W6086" s="246">
        <f t="shared" si="832"/>
        <v>2.4478112592592587</v>
      </c>
      <c r="X6086" s="201">
        <v>0.36721469000000001</v>
      </c>
      <c r="Y6086" s="201">
        <v>0.31624786999999999</v>
      </c>
      <c r="Z6086" s="201">
        <v>3.1549663999999998E-2</v>
      </c>
      <c r="AA6086" s="201">
        <v>2.0153321999999999E-5</v>
      </c>
      <c r="AB6086" s="201">
        <v>5.6883921E-3</v>
      </c>
      <c r="AC6086" s="201">
        <v>1.7241928999999999E-3</v>
      </c>
      <c r="AD6086" s="201">
        <v>1.1984420000000001E-2</v>
      </c>
      <c r="AE6086" s="76">
        <v>2.7207221000000002E-6</v>
      </c>
      <c r="AF6086" s="76">
        <v>8.1833111999999995E-9</v>
      </c>
      <c r="AG6086" s="20">
        <v>2.1436235000000001E-3</v>
      </c>
      <c r="AH6086" s="85"/>
      <c r="AI6086" s="85"/>
      <c r="AJ6086" s="85"/>
      <c r="AK6086" s="85"/>
      <c r="AL6086" s="85"/>
      <c r="AM6086" s="85"/>
      <c r="AN6086" s="85"/>
      <c r="AS6086" s="20"/>
      <c r="AT6086" s="20"/>
      <c r="AU6086" s="20"/>
      <c r="AV6086" s="20"/>
      <c r="AW6086" s="20"/>
      <c r="AX6086" s="20"/>
      <c r="AY6086" s="20"/>
      <c r="AZ6086" s="20"/>
      <c r="BA6086" s="20"/>
      <c r="BB6086" s="20"/>
      <c r="BC6086" s="20"/>
      <c r="BD6086" s="20"/>
      <c r="BE6086" s="20"/>
      <c r="BF6086" s="20"/>
      <c r="BG6086" s="20"/>
      <c r="BH6086" s="20"/>
      <c r="BI6086" s="20"/>
      <c r="BJ6086" s="20"/>
      <c r="BK6086" s="20"/>
      <c r="BL6086" s="20"/>
      <c r="BM6086" s="20"/>
      <c r="BN6086" s="20"/>
      <c r="BO6086" s="20"/>
      <c r="BP6086" s="20"/>
      <c r="BQ6086" s="20"/>
      <c r="BR6086" s="20"/>
      <c r="BS6086" s="20"/>
      <c r="BT6086" s="20"/>
      <c r="BU6086" s="20"/>
      <c r="BV6086" s="20"/>
      <c r="BW6086" s="20"/>
      <c r="BX6086" s="20"/>
      <c r="BY6086" s="20"/>
      <c r="BZ6086" s="20"/>
      <c r="CA6086" s="20"/>
      <c r="CB6086" s="20"/>
      <c r="CC6086" s="20"/>
      <c r="CD6086" s="20"/>
      <c r="CE6086" s="20"/>
      <c r="CF6086" s="20"/>
      <c r="CG6086" s="20"/>
      <c r="CH6086" s="20"/>
      <c r="CI6086" s="20"/>
      <c r="CJ6086" s="20"/>
      <c r="CK6086" s="20"/>
      <c r="CL6086" s="20"/>
      <c r="CM6086" s="20"/>
      <c r="CN6086" s="20"/>
      <c r="CO6086" s="20"/>
      <c r="CP6086" s="20"/>
      <c r="CQ6086" s="20"/>
      <c r="CR6086" s="20"/>
      <c r="CS6086" s="20"/>
      <c r="CT6086" s="20"/>
      <c r="CU6086" s="20"/>
      <c r="CV6086" s="20"/>
      <c r="CW6086" s="20"/>
      <c r="CX6086" s="20"/>
      <c r="CY6086" s="20"/>
      <c r="CZ6086" s="20"/>
      <c r="DA6086" s="20"/>
      <c r="DB6086" s="20"/>
      <c r="DC6086" s="20"/>
      <c r="DD6086" s="20"/>
      <c r="DE6086" s="20"/>
      <c r="DF6086" s="20"/>
      <c r="DG6086" s="20"/>
      <c r="DH6086" s="20"/>
      <c r="DI6086" s="20"/>
      <c r="DJ6086" s="20"/>
      <c r="DK6086" s="20"/>
      <c r="DL6086" s="20"/>
      <c r="DM6086" s="20"/>
      <c r="DN6086" s="20"/>
      <c r="DO6086" s="20"/>
      <c r="DP6086" s="20"/>
      <c r="DQ6086" s="20"/>
      <c r="DR6086" s="20"/>
      <c r="DS6086" s="20"/>
      <c r="DT6086" s="20"/>
      <c r="DU6086" s="20"/>
      <c r="DV6086" s="20"/>
      <c r="DW6086" s="20"/>
      <c r="DX6086" s="20"/>
      <c r="DY6086" s="20"/>
    </row>
    <row r="6087" spans="1:129" x14ac:dyDescent="0.15">
      <c r="A6087" s="61"/>
      <c r="B6087" s="331" t="s">
        <v>12612</v>
      </c>
      <c r="C6087" s="83"/>
      <c r="D6087" s="324" t="s">
        <v>38</v>
      </c>
      <c r="E6087" s="276" t="s">
        <v>12613</v>
      </c>
      <c r="F6087" s="276">
        <f t="shared" si="833"/>
        <v>0.36295081227600001</v>
      </c>
      <c r="G6087" s="276">
        <f t="shared" si="834"/>
        <v>1.5817580346000001E-2</v>
      </c>
      <c r="H6087" s="276">
        <f t="shared" si="835"/>
        <v>6.6859585300000001E-3</v>
      </c>
      <c r="I6087" s="276">
        <f t="shared" si="836"/>
        <v>2.6320034000000001E-3</v>
      </c>
      <c r="J6087" s="276">
        <v>0.33781527</v>
      </c>
      <c r="K6087" s="276">
        <v>4.9195044E-3</v>
      </c>
      <c r="L6087" s="276">
        <v>8.6306621000000004E-4</v>
      </c>
      <c r="M6087" s="276">
        <v>4.9283346000000002E-5</v>
      </c>
      <c r="N6087" s="276">
        <v>7.2821699999999997E-4</v>
      </c>
      <c r="O6087" s="276">
        <v>1.5040080000000001E-2</v>
      </c>
      <c r="P6087" s="276">
        <v>9.0338791999999997E-4</v>
      </c>
      <c r="Q6087" s="276">
        <v>1.3660643000000001E-3</v>
      </c>
      <c r="R6087" s="276">
        <v>0</v>
      </c>
      <c r="S6087" s="276">
        <v>0</v>
      </c>
      <c r="T6087" s="276">
        <v>0</v>
      </c>
      <c r="U6087" s="276">
        <v>1.2659391E-3</v>
      </c>
      <c r="W6087" s="246">
        <f t="shared" si="832"/>
        <v>2.5023353333333334</v>
      </c>
      <c r="X6087" s="201">
        <v>0.54011664999999998</v>
      </c>
      <c r="Y6087" s="201">
        <v>0.51644354999999997</v>
      </c>
      <c r="Z6087" s="201">
        <v>1.0987669E-2</v>
      </c>
      <c r="AA6087" s="201">
        <v>1.3430572E-5</v>
      </c>
      <c r="AB6087" s="201">
        <v>4.9391681999999999E-3</v>
      </c>
      <c r="AC6087" s="201">
        <v>7.6666913000000001E-4</v>
      </c>
      <c r="AD6087" s="201">
        <v>6.9661606000000001E-3</v>
      </c>
      <c r="AE6087" s="76">
        <v>2.7803953999999999E-6</v>
      </c>
      <c r="AF6087" s="76">
        <v>8.4154702000000006E-9</v>
      </c>
      <c r="AG6087" s="20">
        <v>4.0091160999999997E-3</v>
      </c>
      <c r="AH6087" s="85"/>
      <c r="AI6087" s="85"/>
      <c r="AJ6087" s="85"/>
      <c r="AK6087" s="85"/>
      <c r="AL6087" s="85"/>
      <c r="AM6087" s="85"/>
      <c r="AN6087" s="85"/>
      <c r="AS6087" s="20"/>
      <c r="AT6087" s="20"/>
      <c r="AU6087" s="20"/>
      <c r="AV6087" s="20"/>
      <c r="AW6087" s="20"/>
      <c r="AX6087" s="20"/>
      <c r="AY6087" s="20"/>
      <c r="AZ6087" s="20"/>
      <c r="BA6087" s="20"/>
      <c r="BB6087" s="20"/>
      <c r="BC6087" s="20"/>
      <c r="BD6087" s="20"/>
      <c r="BE6087" s="20"/>
      <c r="BF6087" s="20"/>
      <c r="BG6087" s="20"/>
      <c r="BH6087" s="20"/>
      <c r="BI6087" s="20"/>
      <c r="BJ6087" s="20"/>
      <c r="BK6087" s="20"/>
      <c r="BL6087" s="20"/>
      <c r="BM6087" s="20"/>
      <c r="BN6087" s="20"/>
      <c r="BO6087" s="20"/>
      <c r="BP6087" s="20"/>
      <c r="BQ6087" s="20"/>
      <c r="BR6087" s="20"/>
      <c r="BS6087" s="20"/>
      <c r="BT6087" s="20"/>
      <c r="BU6087" s="20"/>
      <c r="BV6087" s="20"/>
      <c r="BW6087" s="20"/>
      <c r="BX6087" s="20"/>
      <c r="BY6087" s="20"/>
      <c r="BZ6087" s="20"/>
      <c r="CA6087" s="20"/>
      <c r="CB6087" s="20"/>
      <c r="CC6087" s="20"/>
      <c r="CD6087" s="20"/>
      <c r="CE6087" s="20"/>
      <c r="CF6087" s="20"/>
      <c r="CG6087" s="20"/>
      <c r="CH6087" s="20"/>
      <c r="CI6087" s="20"/>
      <c r="CJ6087" s="20"/>
      <c r="CK6087" s="20"/>
      <c r="CL6087" s="20"/>
      <c r="CM6087" s="20"/>
      <c r="CN6087" s="20"/>
      <c r="CO6087" s="20"/>
      <c r="CP6087" s="20"/>
      <c r="CQ6087" s="20"/>
      <c r="CR6087" s="20"/>
      <c r="CS6087" s="20"/>
      <c r="CT6087" s="20"/>
      <c r="CU6087" s="20"/>
      <c r="CV6087" s="20"/>
      <c r="CW6087" s="20"/>
      <c r="CX6087" s="20"/>
      <c r="CY6087" s="20"/>
      <c r="CZ6087" s="20"/>
      <c r="DA6087" s="20"/>
      <c r="DB6087" s="20"/>
      <c r="DC6087" s="20"/>
      <c r="DD6087" s="20"/>
      <c r="DE6087" s="20"/>
      <c r="DF6087" s="20"/>
      <c r="DG6087" s="20"/>
      <c r="DH6087" s="20"/>
      <c r="DI6087" s="20"/>
      <c r="DJ6087" s="20"/>
      <c r="DK6087" s="20"/>
      <c r="DL6087" s="20"/>
      <c r="DM6087" s="20"/>
      <c r="DN6087" s="20"/>
      <c r="DO6087" s="20"/>
      <c r="DP6087" s="20"/>
      <c r="DQ6087" s="20"/>
      <c r="DR6087" s="20"/>
      <c r="DS6087" s="20"/>
      <c r="DT6087" s="20"/>
      <c r="DU6087" s="20"/>
      <c r="DV6087" s="20"/>
      <c r="DW6087" s="20"/>
      <c r="DX6087" s="20"/>
      <c r="DY6087" s="20"/>
    </row>
    <row r="6088" spans="1:129" x14ac:dyDescent="0.15">
      <c r="A6088" s="61"/>
      <c r="B6088" s="331" t="s">
        <v>12614</v>
      </c>
      <c r="C6088" s="83"/>
      <c r="D6088" s="324" t="s">
        <v>38</v>
      </c>
      <c r="E6088" s="276" t="s">
        <v>12615</v>
      </c>
      <c r="F6088" s="276">
        <f t="shared" si="833"/>
        <v>0.34462015817699998</v>
      </c>
      <c r="G6088" s="276">
        <f t="shared" si="834"/>
        <v>9.0309345670000016E-3</v>
      </c>
      <c r="H6088" s="276">
        <f t="shared" si="835"/>
        <v>5.8380902099999998E-3</v>
      </c>
      <c r="I6088" s="276">
        <f t="shared" si="836"/>
        <v>2.2283034000000002E-3</v>
      </c>
      <c r="J6088" s="276">
        <v>0.32752282999999999</v>
      </c>
      <c r="K6088" s="276">
        <v>4.4967191000000002E-3</v>
      </c>
      <c r="L6088" s="276">
        <v>8.1124905000000001E-4</v>
      </c>
      <c r="M6088" s="276">
        <v>4.6665176999999999E-5</v>
      </c>
      <c r="N6088" s="276">
        <v>6.3508149000000001E-4</v>
      </c>
      <c r="O6088" s="276">
        <v>8.3491879000000008E-3</v>
      </c>
      <c r="P6088" s="276">
        <v>5.3012206000000004E-4</v>
      </c>
      <c r="Q6088" s="276">
        <v>1.0676959999999999E-3</v>
      </c>
      <c r="R6088" s="276">
        <v>0</v>
      </c>
      <c r="S6088" s="276">
        <v>0</v>
      </c>
      <c r="T6088" s="276">
        <v>0</v>
      </c>
      <c r="U6088" s="276">
        <v>1.1606074000000001E-3</v>
      </c>
      <c r="W6088" s="246">
        <f t="shared" si="832"/>
        <v>2.4260950370370367</v>
      </c>
      <c r="X6088" s="201">
        <v>0.46896431</v>
      </c>
      <c r="Y6088" s="201">
        <v>0.43627112000000001</v>
      </c>
      <c r="Z6088" s="201">
        <v>1.9916792999999999E-2</v>
      </c>
      <c r="AA6088" s="201">
        <v>1.0585272E-5</v>
      </c>
      <c r="AB6088" s="201">
        <v>4.5391177000000003E-3</v>
      </c>
      <c r="AC6088" s="201">
        <v>9.1539557000000005E-4</v>
      </c>
      <c r="AD6088" s="201">
        <v>7.3113008E-3</v>
      </c>
      <c r="AE6088" s="76">
        <v>2.67467E-6</v>
      </c>
      <c r="AF6088" s="76">
        <v>8.1523134999999998E-9</v>
      </c>
      <c r="AG6088" s="20">
        <v>3.3739320000000001E-3</v>
      </c>
      <c r="AH6088" s="85"/>
      <c r="AI6088" s="85"/>
      <c r="AJ6088" s="85"/>
      <c r="AK6088" s="85"/>
      <c r="AL6088" s="85"/>
      <c r="AM6088" s="85"/>
      <c r="AN6088" s="85"/>
      <c r="AS6088" s="20"/>
      <c r="AT6088" s="20"/>
      <c r="AU6088" s="20"/>
      <c r="AV6088" s="20"/>
      <c r="AW6088" s="20"/>
      <c r="AX6088" s="20"/>
      <c r="AY6088" s="20"/>
      <c r="AZ6088" s="20"/>
      <c r="BA6088" s="20"/>
      <c r="BB6088" s="20"/>
      <c r="BC6088" s="20"/>
      <c r="BD6088" s="20"/>
      <c r="BE6088" s="20"/>
      <c r="BF6088" s="20"/>
      <c r="BG6088" s="20"/>
      <c r="BH6088" s="20"/>
      <c r="BI6088" s="20"/>
      <c r="BJ6088" s="20"/>
      <c r="BK6088" s="20"/>
      <c r="BL6088" s="20"/>
      <c r="BM6088" s="20"/>
      <c r="BN6088" s="20"/>
      <c r="BO6088" s="20"/>
      <c r="BP6088" s="20"/>
      <c r="BQ6088" s="20"/>
      <c r="BR6088" s="20"/>
      <c r="BS6088" s="20"/>
      <c r="BT6088" s="20"/>
      <c r="BU6088" s="20"/>
      <c r="BV6088" s="20"/>
      <c r="BW6088" s="20"/>
      <c r="BX6088" s="20"/>
      <c r="BY6088" s="20"/>
      <c r="BZ6088" s="20"/>
      <c r="CA6088" s="20"/>
      <c r="CB6088" s="20"/>
      <c r="CC6088" s="20"/>
      <c r="CD6088" s="20"/>
      <c r="CE6088" s="20"/>
      <c r="CF6088" s="20"/>
      <c r="CG6088" s="20"/>
      <c r="CH6088" s="20"/>
      <c r="CI6088" s="20"/>
      <c r="CJ6088" s="20"/>
      <c r="CK6088" s="20"/>
      <c r="CL6088" s="20"/>
      <c r="CM6088" s="20"/>
      <c r="CN6088" s="20"/>
      <c r="CO6088" s="20"/>
      <c r="CP6088" s="20"/>
      <c r="CQ6088" s="20"/>
      <c r="CR6088" s="20"/>
      <c r="CS6088" s="20"/>
      <c r="CT6088" s="20"/>
      <c r="CU6088" s="20"/>
      <c r="CV6088" s="20"/>
      <c r="CW6088" s="20"/>
      <c r="CX6088" s="20"/>
      <c r="CY6088" s="20"/>
      <c r="CZ6088" s="20"/>
      <c r="DA6088" s="20"/>
      <c r="DB6088" s="20"/>
      <c r="DC6088" s="20"/>
      <c r="DD6088" s="20"/>
      <c r="DE6088" s="20"/>
      <c r="DF6088" s="20"/>
      <c r="DG6088" s="20"/>
      <c r="DH6088" s="20"/>
      <c r="DI6088" s="20"/>
      <c r="DJ6088" s="20"/>
      <c r="DK6088" s="20"/>
      <c r="DL6088" s="20"/>
      <c r="DM6088" s="20"/>
      <c r="DN6088" s="20"/>
      <c r="DO6088" s="20"/>
      <c r="DP6088" s="20"/>
      <c r="DQ6088" s="20"/>
      <c r="DR6088" s="20"/>
      <c r="DS6088" s="20"/>
      <c r="DT6088" s="20"/>
      <c r="DU6088" s="20"/>
      <c r="DV6088" s="20"/>
      <c r="DW6088" s="20"/>
      <c r="DX6088" s="20"/>
      <c r="DY6088" s="20"/>
    </row>
    <row r="6089" spans="1:129" x14ac:dyDescent="0.15">
      <c r="A6089" s="61"/>
      <c r="B6089" s="331" t="s">
        <v>12616</v>
      </c>
      <c r="C6089" s="83"/>
      <c r="D6089" s="324" t="s">
        <v>38</v>
      </c>
      <c r="E6089" s="276" t="s">
        <v>12617</v>
      </c>
      <c r="F6089" s="276">
        <f t="shared" si="833"/>
        <v>0.34504099261799998</v>
      </c>
      <c r="G6089" s="276">
        <f t="shared" si="834"/>
        <v>1.7090895868E-2</v>
      </c>
      <c r="H6089" s="276">
        <f t="shared" si="835"/>
        <v>5.7355740599999991E-3</v>
      </c>
      <c r="I6089" s="276">
        <f t="shared" si="836"/>
        <v>1.03077269E-3</v>
      </c>
      <c r="J6089" s="276">
        <v>0.32118374999999999</v>
      </c>
      <c r="K6089" s="276">
        <v>4.2359803999999996E-3</v>
      </c>
      <c r="L6089" s="276">
        <v>5.8688909000000002E-4</v>
      </c>
      <c r="M6089" s="276">
        <v>9.7975768000000004E-5</v>
      </c>
      <c r="N6089" s="276">
        <v>1.0805650999999999E-3</v>
      </c>
      <c r="O6089" s="276">
        <v>1.5912355E-2</v>
      </c>
      <c r="P6089" s="276">
        <v>9.1270456999999997E-4</v>
      </c>
      <c r="Q6089" s="276">
        <v>3.7154500999999999E-4</v>
      </c>
      <c r="R6089" s="276">
        <v>0</v>
      </c>
      <c r="S6089" s="276">
        <v>0</v>
      </c>
      <c r="T6089" s="276">
        <v>0</v>
      </c>
      <c r="U6089" s="276">
        <v>6.5922767999999996E-4</v>
      </c>
      <c r="W6089" s="246">
        <f t="shared" si="832"/>
        <v>2.3791388888888885</v>
      </c>
      <c r="X6089" s="201">
        <v>0.36790017000000003</v>
      </c>
      <c r="Y6089" s="201">
        <v>0.31777926000000001</v>
      </c>
      <c r="Z6089" s="201">
        <v>3.1057285E-2</v>
      </c>
      <c r="AA6089" s="201">
        <v>1.9723537E-5</v>
      </c>
      <c r="AB6089" s="201">
        <v>5.5958121E-3</v>
      </c>
      <c r="AC6089" s="201">
        <v>1.6850553999999999E-3</v>
      </c>
      <c r="AD6089" s="201">
        <v>1.1763035E-2</v>
      </c>
      <c r="AE6089" s="76">
        <v>2.6450212999999998E-6</v>
      </c>
      <c r="AF6089" s="76">
        <v>7.9574698000000006E-9</v>
      </c>
      <c r="AG6089" s="20">
        <v>2.1774585999999999E-3</v>
      </c>
      <c r="AH6089" s="85"/>
      <c r="AI6089" s="85"/>
      <c r="AJ6089" s="85"/>
      <c r="AK6089" s="85"/>
      <c r="AL6089" s="85"/>
      <c r="AM6089" s="85"/>
      <c r="AN6089" s="85"/>
      <c r="AS6089" s="20"/>
      <c r="AT6089" s="20"/>
      <c r="AU6089" s="20"/>
      <c r="AV6089" s="20"/>
      <c r="AW6089" s="20"/>
      <c r="AX6089" s="20"/>
      <c r="AY6089" s="20"/>
      <c r="AZ6089" s="20"/>
      <c r="BA6089" s="20"/>
      <c r="BB6089" s="20"/>
      <c r="BC6089" s="20"/>
      <c r="BD6089" s="20"/>
      <c r="BE6089" s="20"/>
      <c r="BF6089" s="20"/>
      <c r="BG6089" s="20"/>
      <c r="BH6089" s="20"/>
      <c r="BI6089" s="20"/>
      <c r="BJ6089" s="20"/>
      <c r="BK6089" s="20"/>
      <c r="BL6089" s="20"/>
      <c r="BM6089" s="20"/>
      <c r="BN6089" s="20"/>
      <c r="BO6089" s="20"/>
      <c r="BP6089" s="20"/>
      <c r="BQ6089" s="20"/>
      <c r="BR6089" s="20"/>
      <c r="BS6089" s="20"/>
      <c r="BT6089" s="20"/>
      <c r="BU6089" s="20"/>
      <c r="BV6089" s="20"/>
      <c r="BW6089" s="20"/>
      <c r="BX6089" s="20"/>
      <c r="BY6089" s="20"/>
      <c r="BZ6089" s="20"/>
      <c r="CA6089" s="20"/>
      <c r="CB6089" s="20"/>
      <c r="CC6089" s="20"/>
      <c r="CD6089" s="20"/>
      <c r="CE6089" s="20"/>
      <c r="CF6089" s="20"/>
      <c r="CG6089" s="20"/>
      <c r="CH6089" s="20"/>
      <c r="CI6089" s="20"/>
      <c r="CJ6089" s="20"/>
      <c r="CK6089" s="20"/>
      <c r="CL6089" s="20"/>
      <c r="CM6089" s="20"/>
      <c r="CN6089" s="20"/>
      <c r="CO6089" s="20"/>
      <c r="CP6089" s="20"/>
      <c r="CQ6089" s="20"/>
      <c r="CR6089" s="20"/>
      <c r="CS6089" s="20"/>
      <c r="CT6089" s="20"/>
      <c r="CU6089" s="20"/>
      <c r="CV6089" s="20"/>
      <c r="CW6089" s="20"/>
      <c r="CX6089" s="20"/>
      <c r="CY6089" s="20"/>
      <c r="CZ6089" s="20"/>
      <c r="DA6089" s="20"/>
      <c r="DB6089" s="20"/>
      <c r="DC6089" s="20"/>
      <c r="DD6089" s="20"/>
      <c r="DE6089" s="20"/>
      <c r="DF6089" s="20"/>
      <c r="DG6089" s="20"/>
      <c r="DH6089" s="20"/>
      <c r="DI6089" s="20"/>
      <c r="DJ6089" s="20"/>
      <c r="DK6089" s="20"/>
      <c r="DL6089" s="20"/>
      <c r="DM6089" s="20"/>
      <c r="DN6089" s="20"/>
      <c r="DO6089" s="20"/>
      <c r="DP6089" s="20"/>
      <c r="DQ6089" s="20"/>
      <c r="DR6089" s="20"/>
      <c r="DS6089" s="20"/>
      <c r="DT6089" s="20"/>
      <c r="DU6089" s="20"/>
      <c r="DV6089" s="20"/>
      <c r="DW6089" s="20"/>
      <c r="DX6089" s="20"/>
      <c r="DY6089" s="20"/>
    </row>
    <row r="6090" spans="1:129" x14ac:dyDescent="0.15">
      <c r="A6090" s="61"/>
      <c r="B6090" s="331" t="s">
        <v>12618</v>
      </c>
      <c r="C6090" s="83"/>
      <c r="D6090" s="324" t="s">
        <v>38</v>
      </c>
      <c r="E6090" s="276" t="s">
        <v>12619</v>
      </c>
      <c r="F6090" s="276">
        <f t="shared" si="833"/>
        <v>0.35279005781799999</v>
      </c>
      <c r="G6090" s="276">
        <f t="shared" si="834"/>
        <v>1.5401086938E-2</v>
      </c>
      <c r="H6090" s="276">
        <f t="shared" si="835"/>
        <v>6.5183887800000003E-3</v>
      </c>
      <c r="I6090" s="276">
        <f t="shared" si="836"/>
        <v>2.5649621000000001E-3</v>
      </c>
      <c r="J6090" s="276">
        <v>0.32830562000000002</v>
      </c>
      <c r="K6090" s="276">
        <v>4.7964920000000003E-3</v>
      </c>
      <c r="L6090" s="276">
        <v>8.3989226999999997E-4</v>
      </c>
      <c r="M6090" s="276">
        <v>4.9289548000000001E-5</v>
      </c>
      <c r="N6090" s="276">
        <v>7.2688739000000002E-4</v>
      </c>
      <c r="O6090" s="276">
        <v>1.462491E-2</v>
      </c>
      <c r="P6090" s="276">
        <v>8.8200450999999995E-4</v>
      </c>
      <c r="Q6090" s="276">
        <v>1.3311064E-3</v>
      </c>
      <c r="R6090" s="276">
        <v>0</v>
      </c>
      <c r="S6090" s="276">
        <v>0</v>
      </c>
      <c r="T6090" s="276">
        <v>0</v>
      </c>
      <c r="U6090" s="276">
        <v>1.2338557000000001E-3</v>
      </c>
      <c r="W6090" s="246">
        <f t="shared" si="832"/>
        <v>2.4318934814814814</v>
      </c>
      <c r="X6090" s="201">
        <v>0.53206469999999995</v>
      </c>
      <c r="Y6090" s="201">
        <v>0.50870565000000001</v>
      </c>
      <c r="Z6090" s="201">
        <v>1.0843396999999999E-2</v>
      </c>
      <c r="AA6090" s="201">
        <v>1.3285859E-5</v>
      </c>
      <c r="AB6090" s="201">
        <v>4.9059209000000001E-3</v>
      </c>
      <c r="AC6090" s="201">
        <v>7.5325350000000001E-4</v>
      </c>
      <c r="AD6090" s="201">
        <v>6.8431919999999997E-3</v>
      </c>
      <c r="AE6090" s="76">
        <v>2.7025634999999999E-6</v>
      </c>
      <c r="AF6090" s="76">
        <v>8.1794792000000005E-9</v>
      </c>
      <c r="AG6090" s="20">
        <v>3.9566721999999997E-3</v>
      </c>
      <c r="AH6090" s="85"/>
      <c r="AI6090" s="85"/>
      <c r="AJ6090" s="85"/>
      <c r="AK6090" s="85"/>
      <c r="AL6090" s="85"/>
      <c r="AM6090" s="85"/>
      <c r="AN6090" s="85"/>
      <c r="AS6090" s="20"/>
      <c r="AT6090" s="20"/>
      <c r="AU6090" s="20"/>
      <c r="AV6090" s="20"/>
      <c r="AW6090" s="20"/>
      <c r="AX6090" s="20"/>
      <c r="AY6090" s="20"/>
      <c r="AZ6090" s="20"/>
      <c r="BA6090" s="20"/>
      <c r="BB6090" s="20"/>
      <c r="BC6090" s="20"/>
      <c r="BD6090" s="20"/>
      <c r="BE6090" s="20"/>
      <c r="BF6090" s="20"/>
      <c r="BG6090" s="20"/>
      <c r="BH6090" s="20"/>
      <c r="BI6090" s="20"/>
      <c r="BJ6090" s="20"/>
      <c r="BK6090" s="20"/>
      <c r="BL6090" s="20"/>
      <c r="BM6090" s="20"/>
      <c r="BN6090" s="20"/>
      <c r="BO6090" s="20"/>
      <c r="BP6090" s="20"/>
      <c r="BQ6090" s="20"/>
      <c r="BR6090" s="20"/>
      <c r="BS6090" s="20"/>
      <c r="BT6090" s="20"/>
      <c r="BU6090" s="20"/>
      <c r="BV6090" s="20"/>
      <c r="BW6090" s="20"/>
      <c r="BX6090" s="20"/>
      <c r="BY6090" s="20"/>
      <c r="BZ6090" s="20"/>
      <c r="CA6090" s="20"/>
      <c r="CB6090" s="20"/>
      <c r="CC6090" s="20"/>
      <c r="CD6090" s="20"/>
      <c r="CE6090" s="20"/>
      <c r="CF6090" s="20"/>
      <c r="CG6090" s="20"/>
      <c r="CH6090" s="20"/>
      <c r="CI6090" s="20"/>
      <c r="CJ6090" s="20"/>
      <c r="CK6090" s="20"/>
      <c r="CL6090" s="20"/>
      <c r="CM6090" s="20"/>
      <c r="CN6090" s="20"/>
      <c r="CO6090" s="20"/>
      <c r="CP6090" s="20"/>
      <c r="CQ6090" s="20"/>
      <c r="CR6090" s="20"/>
      <c r="CS6090" s="20"/>
      <c r="CT6090" s="20"/>
      <c r="CU6090" s="20"/>
      <c r="CV6090" s="20"/>
      <c r="CW6090" s="20"/>
      <c r="CX6090" s="20"/>
      <c r="CY6090" s="20"/>
      <c r="CZ6090" s="20"/>
      <c r="DA6090" s="20"/>
      <c r="DB6090" s="20"/>
      <c r="DC6090" s="20"/>
      <c r="DD6090" s="20"/>
      <c r="DE6090" s="20"/>
      <c r="DF6090" s="20"/>
      <c r="DG6090" s="20"/>
      <c r="DH6090" s="20"/>
      <c r="DI6090" s="20"/>
      <c r="DJ6090" s="20"/>
      <c r="DK6090" s="20"/>
      <c r="DL6090" s="20"/>
      <c r="DM6090" s="20"/>
      <c r="DN6090" s="20"/>
      <c r="DO6090" s="20"/>
      <c r="DP6090" s="20"/>
      <c r="DQ6090" s="20"/>
      <c r="DR6090" s="20"/>
      <c r="DS6090" s="20"/>
      <c r="DT6090" s="20"/>
      <c r="DU6090" s="20"/>
      <c r="DV6090" s="20"/>
      <c r="DW6090" s="20"/>
      <c r="DX6090" s="20"/>
      <c r="DY6090" s="20"/>
    </row>
    <row r="6091" spans="1:129" x14ac:dyDescent="0.15">
      <c r="A6091" s="61"/>
      <c r="B6091" s="331" t="s">
        <v>12620</v>
      </c>
      <c r="C6091" s="83"/>
      <c r="D6091" s="324" t="s">
        <v>38</v>
      </c>
      <c r="E6091" s="276" t="s">
        <v>12621</v>
      </c>
      <c r="F6091" s="276">
        <f t="shared" si="833"/>
        <v>0.35892642331300001</v>
      </c>
      <c r="G6091" s="276">
        <f t="shared" si="834"/>
        <v>9.3640985129999996E-3</v>
      </c>
      <c r="H6091" s="276">
        <f t="shared" si="835"/>
        <v>6.0341971999999999E-3</v>
      </c>
      <c r="I6091" s="276">
        <f t="shared" si="836"/>
        <v>2.3112575999999999E-3</v>
      </c>
      <c r="J6091" s="276">
        <v>0.34121687000000001</v>
      </c>
      <c r="K6091" s="276">
        <v>4.6424669999999999E-3</v>
      </c>
      <c r="L6091" s="276">
        <v>8.4123420999999998E-4</v>
      </c>
      <c r="M6091" s="276">
        <v>4.6671593000000003E-5</v>
      </c>
      <c r="N6091" s="276">
        <v>6.3358171999999997E-4</v>
      </c>
      <c r="O6091" s="276">
        <v>8.6838452E-3</v>
      </c>
      <c r="P6091" s="276">
        <v>5.5049598999999997E-4</v>
      </c>
      <c r="Q6091" s="276">
        <v>1.1029976000000001E-3</v>
      </c>
      <c r="R6091" s="276">
        <v>0</v>
      </c>
      <c r="S6091" s="276">
        <v>0</v>
      </c>
      <c r="T6091" s="276">
        <v>0</v>
      </c>
      <c r="U6091" s="276">
        <v>1.2082600000000001E-3</v>
      </c>
      <c r="W6091" s="246">
        <f t="shared" ref="W6091:W6154" si="837">J6091/0.135</f>
        <v>2.5275323703703703</v>
      </c>
      <c r="X6091" s="201">
        <v>0.47497558000000001</v>
      </c>
      <c r="Y6091" s="201">
        <v>0.44159968999999999</v>
      </c>
      <c r="Z6091" s="201">
        <v>2.0307335999999999E-2</v>
      </c>
      <c r="AA6091" s="201">
        <v>1.0748402000000001E-5</v>
      </c>
      <c r="AB6091" s="201">
        <v>4.6442415999999997E-3</v>
      </c>
      <c r="AC6091" s="201">
        <v>9.4072581999999998E-4</v>
      </c>
      <c r="AD6091" s="201">
        <v>7.4728386999999997E-3</v>
      </c>
      <c r="AE6091" s="76">
        <v>2.7857786E-6</v>
      </c>
      <c r="AF6091" s="76">
        <v>8.4905155999999992E-9</v>
      </c>
      <c r="AG6091" s="20">
        <v>3.3994213999999998E-3</v>
      </c>
      <c r="AH6091" s="85"/>
      <c r="AI6091" s="85"/>
      <c r="AJ6091" s="85"/>
      <c r="AK6091" s="85"/>
      <c r="AL6091" s="85"/>
      <c r="AM6091" s="85"/>
      <c r="AN6091" s="85"/>
      <c r="AS6091" s="20"/>
      <c r="AT6091" s="20"/>
      <c r="AU6091" s="20"/>
      <c r="AV6091" s="20"/>
      <c r="AW6091" s="20"/>
      <c r="AX6091" s="20"/>
      <c r="AY6091" s="20"/>
      <c r="AZ6091" s="20"/>
      <c r="BA6091" s="20"/>
      <c r="BB6091" s="20"/>
      <c r="BC6091" s="20"/>
      <c r="BD6091" s="20"/>
      <c r="BE6091" s="20"/>
      <c r="BF6091" s="20"/>
      <c r="BG6091" s="20"/>
      <c r="BH6091" s="20"/>
      <c r="BI6091" s="20"/>
      <c r="BJ6091" s="20"/>
      <c r="BK6091" s="20"/>
      <c r="BL6091" s="20"/>
      <c r="BM6091" s="20"/>
      <c r="BN6091" s="20"/>
      <c r="BO6091" s="20"/>
      <c r="BP6091" s="20"/>
      <c r="BQ6091" s="20"/>
      <c r="BR6091" s="20"/>
      <c r="BS6091" s="20"/>
      <c r="BT6091" s="20"/>
      <c r="BU6091" s="20"/>
      <c r="BV6091" s="20"/>
      <c r="BW6091" s="20"/>
      <c r="BX6091" s="20"/>
      <c r="BY6091" s="20"/>
      <c r="BZ6091" s="20"/>
      <c r="CA6091" s="20"/>
      <c r="CB6091" s="20"/>
      <c r="CC6091" s="20"/>
      <c r="CD6091" s="20"/>
      <c r="CE6091" s="20"/>
      <c r="CF6091" s="20"/>
      <c r="CG6091" s="20"/>
      <c r="CH6091" s="20"/>
      <c r="CI6091" s="20"/>
      <c r="CJ6091" s="20"/>
      <c r="CK6091" s="20"/>
      <c r="CL6091" s="20"/>
      <c r="CM6091" s="20"/>
      <c r="CN6091" s="20"/>
      <c r="CO6091" s="20"/>
      <c r="CP6091" s="20"/>
      <c r="CQ6091" s="20"/>
      <c r="CR6091" s="20"/>
      <c r="CS6091" s="20"/>
      <c r="CT6091" s="20"/>
      <c r="CU6091" s="20"/>
      <c r="CV6091" s="20"/>
      <c r="CW6091" s="20"/>
      <c r="CX6091" s="20"/>
      <c r="CY6091" s="20"/>
      <c r="CZ6091" s="20"/>
      <c r="DA6091" s="20"/>
      <c r="DB6091" s="20"/>
      <c r="DC6091" s="20"/>
      <c r="DD6091" s="20"/>
      <c r="DE6091" s="20"/>
      <c r="DF6091" s="20"/>
      <c r="DG6091" s="20"/>
      <c r="DH6091" s="20"/>
      <c r="DI6091" s="20"/>
      <c r="DJ6091" s="20"/>
      <c r="DK6091" s="20"/>
      <c r="DL6091" s="20"/>
      <c r="DM6091" s="20"/>
      <c r="DN6091" s="20"/>
      <c r="DO6091" s="20"/>
      <c r="DP6091" s="20"/>
      <c r="DQ6091" s="20"/>
      <c r="DR6091" s="20"/>
      <c r="DS6091" s="20"/>
      <c r="DT6091" s="20"/>
      <c r="DU6091" s="20"/>
      <c r="DV6091" s="20"/>
      <c r="DW6091" s="20"/>
      <c r="DX6091" s="20"/>
      <c r="DY6091" s="20"/>
    </row>
    <row r="6092" spans="1:129" x14ac:dyDescent="0.15">
      <c r="A6092" s="61"/>
      <c r="B6092" s="331" t="s">
        <v>12622</v>
      </c>
      <c r="C6092" s="83"/>
      <c r="D6092" s="324" t="s">
        <v>38</v>
      </c>
      <c r="E6092" s="276" t="s">
        <v>12623</v>
      </c>
      <c r="F6092" s="276">
        <f t="shared" si="833"/>
        <v>0.35916793295999999</v>
      </c>
      <c r="G6092" s="276">
        <f t="shared" si="834"/>
        <v>1.7742388290000001E-2</v>
      </c>
      <c r="H6092" s="276">
        <f t="shared" si="835"/>
        <v>5.8242101300000002E-3</v>
      </c>
      <c r="I6092" s="276">
        <f t="shared" si="836"/>
        <v>1.0381545399999999E-3</v>
      </c>
      <c r="J6092" s="276">
        <v>0.33456318000000002</v>
      </c>
      <c r="K6092" s="276">
        <v>4.3147497000000003E-3</v>
      </c>
      <c r="L6092" s="276">
        <v>6.0100742999999999E-4</v>
      </c>
      <c r="M6092" s="276">
        <v>9.7849390000000005E-5</v>
      </c>
      <c r="N6092" s="276">
        <v>1.0927489E-3</v>
      </c>
      <c r="O6092" s="276">
        <v>1.655179E-2</v>
      </c>
      <c r="P6092" s="276">
        <v>9.0845300000000004E-4</v>
      </c>
      <c r="Q6092" s="276">
        <v>3.7739303E-4</v>
      </c>
      <c r="R6092" s="276">
        <v>0</v>
      </c>
      <c r="S6092" s="276">
        <v>0</v>
      </c>
      <c r="T6092" s="276">
        <v>0</v>
      </c>
      <c r="U6092" s="276">
        <v>6.6076150999999997E-4</v>
      </c>
      <c r="W6092" s="246">
        <f t="shared" si="837"/>
        <v>2.4782457777777775</v>
      </c>
      <c r="X6092" s="201">
        <v>0.36334865</v>
      </c>
      <c r="Y6092" s="201">
        <v>0.31218068999999998</v>
      </c>
      <c r="Z6092" s="201">
        <v>3.1644757000000003E-2</v>
      </c>
      <c r="AA6092" s="201">
        <v>2.0308535E-5</v>
      </c>
      <c r="AB6092" s="201">
        <v>5.7094147999999997E-3</v>
      </c>
      <c r="AC6092" s="201">
        <v>1.7394067E-3</v>
      </c>
      <c r="AD6092" s="201">
        <v>1.2054074E-2</v>
      </c>
      <c r="AE6092" s="76">
        <v>2.7541587999999999E-6</v>
      </c>
      <c r="AF6092" s="76">
        <v>8.2827205000000007E-9</v>
      </c>
      <c r="AG6092" s="20">
        <v>2.0964082999999998E-3</v>
      </c>
      <c r="AH6092" s="85"/>
      <c r="AI6092" s="85"/>
      <c r="AJ6092" s="85"/>
      <c r="AK6092" s="85"/>
      <c r="AL6092" s="85"/>
      <c r="AM6092" s="85"/>
      <c r="AN6092" s="85"/>
      <c r="AS6092" s="20"/>
      <c r="AT6092" s="20"/>
      <c r="AU6092" s="20"/>
      <c r="AV6092" s="20"/>
      <c r="AW6092" s="20"/>
      <c r="AX6092" s="20"/>
      <c r="AY6092" s="20"/>
      <c r="AZ6092" s="20"/>
      <c r="BA6092" s="20"/>
      <c r="BB6092" s="20"/>
      <c r="BC6092" s="20"/>
      <c r="BD6092" s="20"/>
      <c r="BE6092" s="20"/>
      <c r="BF6092" s="20"/>
      <c r="BG6092" s="20"/>
      <c r="BH6092" s="20"/>
      <c r="BI6092" s="20"/>
      <c r="BJ6092" s="20"/>
      <c r="BK6092" s="20"/>
      <c r="BL6092" s="20"/>
      <c r="BM6092" s="20"/>
      <c r="BN6092" s="20"/>
      <c r="BO6092" s="20"/>
      <c r="BP6092" s="20"/>
      <c r="BQ6092" s="20"/>
      <c r="BR6092" s="20"/>
      <c r="BS6092" s="20"/>
      <c r="BT6092" s="20"/>
      <c r="BU6092" s="20"/>
      <c r="BV6092" s="20"/>
      <c r="BW6092" s="20"/>
      <c r="BX6092" s="20"/>
      <c r="BY6092" s="20"/>
      <c r="BZ6092" s="20"/>
      <c r="CA6092" s="20"/>
      <c r="CB6092" s="20"/>
      <c r="CC6092" s="20"/>
      <c r="CD6092" s="20"/>
      <c r="CE6092" s="20"/>
      <c r="CF6092" s="20"/>
      <c r="CG6092" s="20"/>
      <c r="CH6092" s="20"/>
      <c r="CI6092" s="20"/>
      <c r="CJ6092" s="20"/>
      <c r="CK6092" s="20"/>
      <c r="CL6092" s="20"/>
      <c r="CM6092" s="20"/>
      <c r="CN6092" s="20"/>
      <c r="CO6092" s="20"/>
      <c r="CP6092" s="20"/>
      <c r="CQ6092" s="20"/>
      <c r="CR6092" s="20"/>
      <c r="CS6092" s="20"/>
      <c r="CT6092" s="20"/>
      <c r="CU6092" s="20"/>
      <c r="CV6092" s="20"/>
      <c r="CW6092" s="20"/>
      <c r="CX6092" s="20"/>
      <c r="CY6092" s="20"/>
      <c r="CZ6092" s="20"/>
      <c r="DA6092" s="20"/>
      <c r="DB6092" s="20"/>
      <c r="DC6092" s="20"/>
      <c r="DD6092" s="20"/>
      <c r="DE6092" s="20"/>
      <c r="DF6092" s="20"/>
      <c r="DG6092" s="20"/>
      <c r="DH6092" s="20"/>
      <c r="DI6092" s="20"/>
      <c r="DJ6092" s="20"/>
      <c r="DK6092" s="20"/>
      <c r="DL6092" s="20"/>
      <c r="DM6092" s="20"/>
      <c r="DN6092" s="20"/>
      <c r="DO6092" s="20"/>
      <c r="DP6092" s="20"/>
      <c r="DQ6092" s="20"/>
      <c r="DR6092" s="20"/>
      <c r="DS6092" s="20"/>
      <c r="DT6092" s="20"/>
      <c r="DU6092" s="20"/>
      <c r="DV6092" s="20"/>
      <c r="DW6092" s="20"/>
      <c r="DX6092" s="20"/>
      <c r="DY6092" s="20"/>
    </row>
    <row r="6093" spans="1:129" x14ac:dyDescent="0.15">
      <c r="A6093" s="61"/>
      <c r="B6093" s="331" t="s">
        <v>12624</v>
      </c>
      <c r="C6093" s="83"/>
      <c r="D6093" s="324" t="s">
        <v>38</v>
      </c>
      <c r="E6093" s="276" t="s">
        <v>12625</v>
      </c>
      <c r="F6093" s="276">
        <f t="shared" si="833"/>
        <v>0.367461854516</v>
      </c>
      <c r="G6093" s="276">
        <f t="shared" si="834"/>
        <v>1.5999604486000001E-2</v>
      </c>
      <c r="H6093" s="276">
        <f t="shared" si="835"/>
        <v>6.7619378300000001E-3</v>
      </c>
      <c r="I6093" s="276">
        <f t="shared" si="836"/>
        <v>2.6610221999999999E-3</v>
      </c>
      <c r="J6093" s="276">
        <v>0.34203929</v>
      </c>
      <c r="K6093" s="276">
        <v>4.9715475000000004E-3</v>
      </c>
      <c r="L6093" s="276">
        <v>8.7316857000000001E-4</v>
      </c>
      <c r="M6093" s="276">
        <v>4.9190295999999998E-5</v>
      </c>
      <c r="N6093" s="276">
        <v>7.2712019000000004E-4</v>
      </c>
      <c r="O6093" s="276">
        <v>1.5223294E-2</v>
      </c>
      <c r="P6093" s="276">
        <v>9.1722175999999996E-4</v>
      </c>
      <c r="Q6093" s="276">
        <v>1.3815095999999999E-3</v>
      </c>
      <c r="R6093" s="276">
        <v>0</v>
      </c>
      <c r="S6093" s="276">
        <v>0</v>
      </c>
      <c r="T6093" s="276">
        <v>0</v>
      </c>
      <c r="U6093" s="276">
        <v>1.2795126E-3</v>
      </c>
      <c r="W6093" s="246">
        <f t="shared" si="837"/>
        <v>2.53362437037037</v>
      </c>
      <c r="X6093" s="201">
        <v>0.54233242999999998</v>
      </c>
      <c r="Y6093" s="201">
        <v>0.51857735999999999</v>
      </c>
      <c r="Z6093" s="201">
        <v>1.1023328000000001E-2</v>
      </c>
      <c r="AA6093" s="201">
        <v>1.3453395E-5</v>
      </c>
      <c r="AB6093" s="201">
        <v>4.9345455999999996E-3</v>
      </c>
      <c r="AC6093" s="201">
        <v>7.7147827999999999E-4</v>
      </c>
      <c r="AD6093" s="201">
        <v>7.0122661999999997E-3</v>
      </c>
      <c r="AE6093" s="76">
        <v>2.8149104E-6</v>
      </c>
      <c r="AF6093" s="76">
        <v>8.5200842999999999E-9</v>
      </c>
      <c r="AG6093" s="20">
        <v>4.0202123000000001E-3</v>
      </c>
      <c r="AH6093" s="85"/>
      <c r="AI6093" s="85"/>
      <c r="AJ6093" s="85"/>
      <c r="AK6093" s="85"/>
      <c r="AL6093" s="85"/>
      <c r="AM6093" s="85"/>
      <c r="AN6093" s="85"/>
      <c r="AS6093" s="20"/>
      <c r="AT6093" s="20"/>
      <c r="AU6093" s="20"/>
      <c r="AV6093" s="20"/>
      <c r="AW6093" s="20"/>
      <c r="AX6093" s="20"/>
      <c r="AY6093" s="20"/>
      <c r="AZ6093" s="20"/>
      <c r="BA6093" s="20"/>
      <c r="BB6093" s="20"/>
      <c r="BC6093" s="20"/>
      <c r="BD6093" s="20"/>
      <c r="BE6093" s="20"/>
      <c r="BF6093" s="20"/>
      <c r="BG6093" s="20"/>
      <c r="BH6093" s="20"/>
      <c r="BI6093" s="20"/>
      <c r="BJ6093" s="20"/>
      <c r="BK6093" s="20"/>
      <c r="BL6093" s="20"/>
      <c r="BM6093" s="20"/>
      <c r="BN6093" s="20"/>
      <c r="BO6093" s="20"/>
      <c r="BP6093" s="20"/>
      <c r="BQ6093" s="20"/>
      <c r="BR6093" s="20"/>
      <c r="BS6093" s="20"/>
      <c r="BT6093" s="20"/>
      <c r="BU6093" s="20"/>
      <c r="BV6093" s="20"/>
      <c r="BW6093" s="20"/>
      <c r="BX6093" s="20"/>
      <c r="BY6093" s="20"/>
      <c r="BZ6093" s="20"/>
      <c r="CA6093" s="20"/>
      <c r="CB6093" s="20"/>
      <c r="CC6093" s="20"/>
      <c r="CD6093" s="20"/>
      <c r="CE6093" s="20"/>
      <c r="CF6093" s="20"/>
      <c r="CG6093" s="20"/>
      <c r="CH6093" s="20"/>
      <c r="CI6093" s="20"/>
      <c r="CJ6093" s="20"/>
      <c r="CK6093" s="20"/>
      <c r="CL6093" s="20"/>
      <c r="CM6093" s="20"/>
      <c r="CN6093" s="20"/>
      <c r="CO6093" s="20"/>
      <c r="CP6093" s="20"/>
      <c r="CQ6093" s="20"/>
      <c r="CR6093" s="20"/>
      <c r="CS6093" s="20"/>
      <c r="CT6093" s="20"/>
      <c r="CU6093" s="20"/>
      <c r="CV6093" s="20"/>
      <c r="CW6093" s="20"/>
      <c r="CX6093" s="20"/>
      <c r="CY6093" s="20"/>
      <c r="CZ6093" s="20"/>
      <c r="DA6093" s="20"/>
      <c r="DB6093" s="20"/>
      <c r="DC6093" s="20"/>
      <c r="DD6093" s="20"/>
      <c r="DE6093" s="20"/>
      <c r="DF6093" s="20"/>
      <c r="DG6093" s="20"/>
      <c r="DH6093" s="20"/>
      <c r="DI6093" s="20"/>
      <c r="DJ6093" s="20"/>
      <c r="DK6093" s="20"/>
      <c r="DL6093" s="20"/>
      <c r="DM6093" s="20"/>
      <c r="DN6093" s="20"/>
      <c r="DO6093" s="20"/>
      <c r="DP6093" s="20"/>
      <c r="DQ6093" s="20"/>
      <c r="DR6093" s="20"/>
      <c r="DS6093" s="20"/>
      <c r="DT6093" s="20"/>
      <c r="DU6093" s="20"/>
      <c r="DV6093" s="20"/>
      <c r="DW6093" s="20"/>
      <c r="DX6093" s="20"/>
      <c r="DY6093" s="20"/>
    </row>
    <row r="6094" spans="1:129" x14ac:dyDescent="0.15">
      <c r="A6094" s="61"/>
      <c r="B6094" s="331" t="s">
        <v>12626</v>
      </c>
      <c r="C6094" s="83"/>
      <c r="D6094" s="324" t="s">
        <v>38</v>
      </c>
      <c r="E6094" s="276" t="s">
        <v>12627</v>
      </c>
      <c r="F6094" s="276">
        <f t="shared" si="833"/>
        <v>0.36331095458399998</v>
      </c>
      <c r="G6094" s="276">
        <f t="shared" si="834"/>
        <v>9.4627155440000013E-3</v>
      </c>
      <c r="H6094" s="276">
        <f t="shared" si="835"/>
        <v>6.0886483399999998E-3</v>
      </c>
      <c r="I6094" s="276">
        <f t="shared" si="836"/>
        <v>2.3394907000000003E-3</v>
      </c>
      <c r="J6094" s="276">
        <v>0.34542010000000001</v>
      </c>
      <c r="K6094" s="276">
        <v>4.7010847999999997E-3</v>
      </c>
      <c r="L6094" s="276">
        <v>8.5194136000000002E-4</v>
      </c>
      <c r="M6094" s="276">
        <v>4.6660063999999999E-5</v>
      </c>
      <c r="N6094" s="276">
        <v>6.3368837999999998E-4</v>
      </c>
      <c r="O6094" s="276">
        <v>8.7823671000000006E-3</v>
      </c>
      <c r="P6094" s="276">
        <v>5.3562217999999996E-4</v>
      </c>
      <c r="Q6094" s="276">
        <v>1.1165277E-3</v>
      </c>
      <c r="R6094" s="276">
        <v>0</v>
      </c>
      <c r="S6094" s="276">
        <v>0</v>
      </c>
      <c r="T6094" s="276">
        <v>0</v>
      </c>
      <c r="U6094" s="276">
        <v>1.2229630000000001E-3</v>
      </c>
      <c r="W6094" s="246">
        <f t="shared" si="837"/>
        <v>2.5586674074074072</v>
      </c>
      <c r="X6094" s="201">
        <v>0.47871857000000001</v>
      </c>
      <c r="Y6094" s="201">
        <v>0.44506303000000003</v>
      </c>
      <c r="Z6094" s="201">
        <v>2.0473776999999999E-2</v>
      </c>
      <c r="AA6094" s="201">
        <v>1.0826815E-5</v>
      </c>
      <c r="AB6094" s="201">
        <v>4.6862704000000003E-3</v>
      </c>
      <c r="AC6094" s="201">
        <v>9.5002642000000003E-4</v>
      </c>
      <c r="AD6094" s="201">
        <v>7.5346338999999997E-3</v>
      </c>
      <c r="AE6094" s="76">
        <v>2.8199174999999998E-6</v>
      </c>
      <c r="AF6094" s="76">
        <v>8.5949563999999995E-9</v>
      </c>
      <c r="AG6094" s="20">
        <v>3.4232125999999999E-3</v>
      </c>
      <c r="AH6094" s="85"/>
      <c r="AI6094" s="85"/>
      <c r="AJ6094" s="85"/>
      <c r="AK6094" s="85"/>
      <c r="AL6094" s="85"/>
      <c r="AM6094" s="85"/>
      <c r="AN6094" s="85"/>
      <c r="AS6094" s="20"/>
      <c r="AT6094" s="20"/>
      <c r="AU6094" s="20"/>
      <c r="AV6094" s="20"/>
      <c r="AW6094" s="20"/>
      <c r="AX6094" s="20"/>
      <c r="AY6094" s="20"/>
      <c r="AZ6094" s="20"/>
      <c r="BA6094" s="20"/>
      <c r="BB6094" s="20"/>
      <c r="BC6094" s="20"/>
      <c r="BD6094" s="20"/>
      <c r="BE6094" s="20"/>
      <c r="BF6094" s="20"/>
      <c r="BG6094" s="20"/>
      <c r="BH6094" s="20"/>
      <c r="BI6094" s="20"/>
      <c r="BJ6094" s="20"/>
      <c r="BK6094" s="20"/>
      <c r="BL6094" s="20"/>
      <c r="BM6094" s="20"/>
      <c r="BN6094" s="20"/>
      <c r="BO6094" s="20"/>
      <c r="BP6094" s="20"/>
      <c r="BQ6094" s="20"/>
      <c r="BR6094" s="20"/>
      <c r="BS6094" s="20"/>
      <c r="BT6094" s="20"/>
      <c r="BU6094" s="20"/>
      <c r="BV6094" s="20"/>
      <c r="BW6094" s="20"/>
      <c r="BX6094" s="20"/>
      <c r="BY6094" s="20"/>
      <c r="BZ6094" s="20"/>
      <c r="CA6094" s="20"/>
      <c r="CB6094" s="20"/>
      <c r="CC6094" s="20"/>
      <c r="CD6094" s="20"/>
      <c r="CE6094" s="20"/>
      <c r="CF6094" s="20"/>
      <c r="CG6094" s="20"/>
      <c r="CH6094" s="20"/>
      <c r="CI6094" s="20"/>
      <c r="CJ6094" s="20"/>
      <c r="CK6094" s="20"/>
      <c r="CL6094" s="20"/>
      <c r="CM6094" s="20"/>
      <c r="CN6094" s="20"/>
      <c r="CO6094" s="20"/>
      <c r="CP6094" s="20"/>
      <c r="CQ6094" s="20"/>
      <c r="CR6094" s="20"/>
      <c r="CS6094" s="20"/>
      <c r="CT6094" s="20"/>
      <c r="CU6094" s="20"/>
      <c r="CV6094" s="20"/>
      <c r="CW6094" s="20"/>
      <c r="CX6094" s="20"/>
      <c r="CY6094" s="20"/>
      <c r="CZ6094" s="20"/>
      <c r="DA6094" s="20"/>
      <c r="DB6094" s="20"/>
      <c r="DC6094" s="20"/>
      <c r="DD6094" s="20"/>
      <c r="DE6094" s="20"/>
      <c r="DF6094" s="20"/>
      <c r="DG6094" s="20"/>
      <c r="DH6094" s="20"/>
      <c r="DI6094" s="20"/>
      <c r="DJ6094" s="20"/>
      <c r="DK6094" s="20"/>
      <c r="DL6094" s="20"/>
      <c r="DM6094" s="20"/>
      <c r="DN6094" s="20"/>
      <c r="DO6094" s="20"/>
      <c r="DP6094" s="20"/>
      <c r="DQ6094" s="20"/>
      <c r="DR6094" s="20"/>
      <c r="DS6094" s="20"/>
      <c r="DT6094" s="20"/>
      <c r="DU6094" s="20"/>
      <c r="DV6094" s="20"/>
      <c r="DW6094" s="20"/>
      <c r="DX6094" s="20"/>
      <c r="DY6094" s="20"/>
    </row>
    <row r="6095" spans="1:129" x14ac:dyDescent="0.15">
      <c r="A6095" s="61"/>
      <c r="B6095" s="331" t="s">
        <v>12628</v>
      </c>
      <c r="C6095" s="83"/>
      <c r="D6095" s="324" t="s">
        <v>38</v>
      </c>
      <c r="E6095" s="276" t="s">
        <v>12629</v>
      </c>
      <c r="F6095" s="276">
        <f t="shared" si="833"/>
        <v>0.36358638598299997</v>
      </c>
      <c r="G6095" s="276">
        <f t="shared" si="834"/>
        <v>1.7950381902999999E-2</v>
      </c>
      <c r="H6095" s="276">
        <f t="shared" si="835"/>
        <v>5.8924341900000003E-3</v>
      </c>
      <c r="I6095" s="276">
        <f t="shared" si="836"/>
        <v>1.0415298899999999E-3</v>
      </c>
      <c r="J6095" s="276">
        <v>0.33870203999999998</v>
      </c>
      <c r="K6095" s="276">
        <v>4.3563324000000002E-3</v>
      </c>
      <c r="L6095" s="276">
        <v>6.0681967000000001E-4</v>
      </c>
      <c r="M6095" s="276">
        <v>9.8296703000000005E-5</v>
      </c>
      <c r="N6095" s="276">
        <v>1.1058051999999999E-3</v>
      </c>
      <c r="O6095" s="276">
        <v>1.6746279999999999E-2</v>
      </c>
      <c r="P6095" s="276">
        <v>9.2928211999999998E-4</v>
      </c>
      <c r="Q6095" s="276">
        <v>3.7997055000000001E-4</v>
      </c>
      <c r="R6095" s="276">
        <v>0</v>
      </c>
      <c r="S6095" s="276">
        <v>0</v>
      </c>
      <c r="T6095" s="276">
        <v>0</v>
      </c>
      <c r="U6095" s="276">
        <v>6.6155933999999998E-4</v>
      </c>
      <c r="W6095" s="246">
        <f t="shared" si="837"/>
        <v>2.5089039999999998</v>
      </c>
      <c r="X6095" s="201">
        <v>0.37220511000000001</v>
      </c>
      <c r="Y6095" s="201">
        <v>0.32021259000000002</v>
      </c>
      <c r="Z6095" s="201">
        <v>3.2181199000000001E-2</v>
      </c>
      <c r="AA6095" s="201">
        <v>2.0591087000000001E-5</v>
      </c>
      <c r="AB6095" s="201">
        <v>5.8022374000000002E-3</v>
      </c>
      <c r="AC6095" s="201">
        <v>1.7623569E-3</v>
      </c>
      <c r="AD6095" s="201">
        <v>1.2226135000000001E-2</v>
      </c>
      <c r="AE6095" s="76">
        <v>2.7882241E-6</v>
      </c>
      <c r="AF6095" s="76">
        <v>8.3850602999999997E-9</v>
      </c>
      <c r="AG6095" s="20">
        <v>2.164179E-3</v>
      </c>
      <c r="AH6095" s="85"/>
      <c r="AI6095" s="85"/>
      <c r="AJ6095" s="85"/>
      <c r="AK6095" s="85"/>
      <c r="AL6095" s="85"/>
      <c r="AM6095" s="85"/>
      <c r="AN6095" s="85"/>
      <c r="AS6095" s="20"/>
      <c r="AT6095" s="20"/>
      <c r="AU6095" s="20"/>
      <c r="AV6095" s="20"/>
      <c r="AW6095" s="20"/>
      <c r="AX6095" s="20"/>
      <c r="AY6095" s="20"/>
      <c r="AZ6095" s="20"/>
      <c r="BA6095" s="20"/>
      <c r="BB6095" s="20"/>
      <c r="BC6095" s="20"/>
      <c r="BD6095" s="20"/>
      <c r="BE6095" s="20"/>
      <c r="BF6095" s="20"/>
      <c r="BG6095" s="20"/>
      <c r="BH6095" s="20"/>
      <c r="BI6095" s="20"/>
      <c r="BJ6095" s="20"/>
      <c r="BK6095" s="20"/>
      <c r="BL6095" s="20"/>
      <c r="BM6095" s="20"/>
      <c r="BN6095" s="20"/>
      <c r="BO6095" s="20"/>
      <c r="BP6095" s="20"/>
      <c r="BQ6095" s="20"/>
      <c r="BR6095" s="20"/>
      <c r="BS6095" s="20"/>
      <c r="BT6095" s="20"/>
      <c r="BU6095" s="20"/>
      <c r="BV6095" s="20"/>
      <c r="BW6095" s="20"/>
      <c r="BX6095" s="20"/>
      <c r="BY6095" s="20"/>
      <c r="BZ6095" s="20"/>
      <c r="CA6095" s="20"/>
      <c r="CB6095" s="20"/>
      <c r="CC6095" s="20"/>
      <c r="CD6095" s="20"/>
      <c r="CE6095" s="20"/>
      <c r="CF6095" s="20"/>
      <c r="CG6095" s="20"/>
      <c r="CH6095" s="20"/>
      <c r="CI6095" s="20"/>
      <c r="CJ6095" s="20"/>
      <c r="CK6095" s="20"/>
      <c r="CL6095" s="20"/>
      <c r="CM6095" s="20"/>
      <c r="CN6095" s="20"/>
      <c r="CO6095" s="20"/>
      <c r="CP6095" s="20"/>
      <c r="CQ6095" s="20"/>
      <c r="CR6095" s="20"/>
      <c r="CS6095" s="20"/>
      <c r="CT6095" s="20"/>
      <c r="CU6095" s="20"/>
      <c r="CV6095" s="20"/>
      <c r="CW6095" s="20"/>
      <c r="CX6095" s="20"/>
      <c r="CY6095" s="20"/>
      <c r="CZ6095" s="20"/>
      <c r="DA6095" s="20"/>
      <c r="DB6095" s="20"/>
      <c r="DC6095" s="20"/>
      <c r="DD6095" s="20"/>
      <c r="DE6095" s="20"/>
      <c r="DF6095" s="20"/>
      <c r="DG6095" s="20"/>
      <c r="DH6095" s="20"/>
      <c r="DI6095" s="20"/>
      <c r="DJ6095" s="20"/>
      <c r="DK6095" s="20"/>
      <c r="DL6095" s="20"/>
      <c r="DM6095" s="20"/>
      <c r="DN6095" s="20"/>
      <c r="DO6095" s="20"/>
      <c r="DP6095" s="20"/>
      <c r="DQ6095" s="20"/>
      <c r="DR6095" s="20"/>
      <c r="DS6095" s="20"/>
      <c r="DT6095" s="20"/>
      <c r="DU6095" s="20"/>
      <c r="DV6095" s="20"/>
      <c r="DW6095" s="20"/>
      <c r="DX6095" s="20"/>
      <c r="DY6095" s="20"/>
    </row>
    <row r="6096" spans="1:129" x14ac:dyDescent="0.15">
      <c r="A6096" s="61"/>
      <c r="B6096" s="331" t="s">
        <v>12630</v>
      </c>
      <c r="C6096" s="83"/>
      <c r="D6096" s="324" t="s">
        <v>38</v>
      </c>
      <c r="E6096" s="276" t="s">
        <v>12631</v>
      </c>
      <c r="F6096" s="276">
        <f t="shared" si="833"/>
        <v>0.37194115290899998</v>
      </c>
      <c r="G6096" s="276">
        <f t="shared" si="834"/>
        <v>1.6180345139000001E-2</v>
      </c>
      <c r="H6096" s="276">
        <f t="shared" si="835"/>
        <v>6.8189571700000007E-3</v>
      </c>
      <c r="I6096" s="276">
        <f t="shared" si="836"/>
        <v>2.6914306000000001E-3</v>
      </c>
      <c r="J6096" s="276">
        <v>0.34625042</v>
      </c>
      <c r="K6096" s="276">
        <v>5.0284771000000004E-3</v>
      </c>
      <c r="L6096" s="276">
        <v>8.8363630000000003E-4</v>
      </c>
      <c r="M6096" s="276">
        <v>4.9239468999999997E-5</v>
      </c>
      <c r="N6096" s="276">
        <v>7.2871966999999999E-4</v>
      </c>
      <c r="O6096" s="276">
        <v>1.5402386000000001E-2</v>
      </c>
      <c r="P6096" s="276">
        <v>9.0684377000000002E-4</v>
      </c>
      <c r="Q6096" s="276">
        <v>1.3972626E-3</v>
      </c>
      <c r="R6096" s="276">
        <v>0</v>
      </c>
      <c r="S6096" s="276">
        <v>0</v>
      </c>
      <c r="T6096" s="276">
        <v>0</v>
      </c>
      <c r="U6096" s="276">
        <v>1.2941680000000001E-3</v>
      </c>
      <c r="W6096" s="246">
        <f t="shared" si="837"/>
        <v>2.5648179259259258</v>
      </c>
      <c r="X6096" s="201">
        <v>0.54681190999999996</v>
      </c>
      <c r="Y6096" s="201">
        <v>0.52288098000000005</v>
      </c>
      <c r="Z6096" s="201">
        <v>1.1105413999999999E-2</v>
      </c>
      <c r="AA6096" s="201">
        <v>1.3543868999999999E-5</v>
      </c>
      <c r="AB6096" s="201">
        <v>4.9615060000000001E-3</v>
      </c>
      <c r="AC6096" s="201">
        <v>7.7816710999999996E-4</v>
      </c>
      <c r="AD6096" s="201">
        <v>7.0722969000000004E-3</v>
      </c>
      <c r="AE6096" s="76">
        <v>2.8493988000000001E-6</v>
      </c>
      <c r="AF6096" s="76">
        <v>8.6246920000000006E-9</v>
      </c>
      <c r="AG6096" s="20">
        <v>4.0515433999999996E-3</v>
      </c>
      <c r="AH6096" s="85"/>
      <c r="AI6096" s="85"/>
      <c r="AJ6096" s="85"/>
      <c r="AK6096" s="85"/>
      <c r="AL6096" s="85"/>
      <c r="AM6096" s="85"/>
      <c r="AN6096" s="85"/>
      <c r="AS6096" s="20"/>
      <c r="AT6096" s="20"/>
      <c r="AU6096" s="20"/>
      <c r="AV6096" s="20"/>
      <c r="AW6096" s="20"/>
      <c r="AX6096" s="20"/>
      <c r="AY6096" s="20"/>
      <c r="AZ6096" s="20"/>
      <c r="BA6096" s="20"/>
      <c r="BB6096" s="20"/>
      <c r="BC6096" s="20"/>
      <c r="BD6096" s="20"/>
      <c r="BE6096" s="20"/>
      <c r="BF6096" s="20"/>
      <c r="BG6096" s="20"/>
      <c r="BH6096" s="20"/>
      <c r="BI6096" s="20"/>
      <c r="BJ6096" s="20"/>
      <c r="BK6096" s="20"/>
      <c r="BL6096" s="20"/>
      <c r="BM6096" s="20"/>
      <c r="BN6096" s="20"/>
      <c r="BO6096" s="20"/>
      <c r="BP6096" s="20"/>
      <c r="BQ6096" s="20"/>
      <c r="BR6096" s="20"/>
      <c r="BS6096" s="20"/>
      <c r="BT6096" s="20"/>
      <c r="BU6096" s="20"/>
      <c r="BV6096" s="20"/>
      <c r="BW6096" s="20"/>
      <c r="BX6096" s="20"/>
      <c r="BY6096" s="20"/>
      <c r="BZ6096" s="20"/>
      <c r="CA6096" s="20"/>
      <c r="CB6096" s="20"/>
      <c r="CC6096" s="20"/>
      <c r="CD6096" s="20"/>
      <c r="CE6096" s="20"/>
      <c r="CF6096" s="20"/>
      <c r="CG6096" s="20"/>
      <c r="CH6096" s="20"/>
      <c r="CI6096" s="20"/>
      <c r="CJ6096" s="20"/>
      <c r="CK6096" s="20"/>
      <c r="CL6096" s="20"/>
      <c r="CM6096" s="20"/>
      <c r="CN6096" s="20"/>
      <c r="CO6096" s="20"/>
      <c r="CP6096" s="20"/>
      <c r="CQ6096" s="20"/>
      <c r="CR6096" s="20"/>
      <c r="CS6096" s="20"/>
      <c r="CT6096" s="20"/>
      <c r="CU6096" s="20"/>
      <c r="CV6096" s="20"/>
      <c r="CW6096" s="20"/>
      <c r="CX6096" s="20"/>
      <c r="CY6096" s="20"/>
      <c r="CZ6096" s="20"/>
      <c r="DA6096" s="20"/>
      <c r="DB6096" s="20"/>
      <c r="DC6096" s="20"/>
      <c r="DD6096" s="20"/>
      <c r="DE6096" s="20"/>
      <c r="DF6096" s="20"/>
      <c r="DG6096" s="20"/>
      <c r="DH6096" s="20"/>
      <c r="DI6096" s="20"/>
      <c r="DJ6096" s="20"/>
      <c r="DK6096" s="20"/>
      <c r="DL6096" s="20"/>
      <c r="DM6096" s="20"/>
      <c r="DN6096" s="20"/>
      <c r="DO6096" s="20"/>
      <c r="DP6096" s="20"/>
      <c r="DQ6096" s="20"/>
      <c r="DR6096" s="20"/>
      <c r="DS6096" s="20"/>
      <c r="DT6096" s="20"/>
      <c r="DU6096" s="20"/>
      <c r="DV6096" s="20"/>
      <c r="DW6096" s="20"/>
      <c r="DX6096" s="20"/>
      <c r="DY6096" s="20"/>
    </row>
    <row r="6097" spans="1:129" x14ac:dyDescent="0.15">
      <c r="A6097" s="61"/>
      <c r="B6097" s="331" t="s">
        <v>12632</v>
      </c>
      <c r="C6097" s="83"/>
      <c r="D6097" s="324" t="s">
        <v>38</v>
      </c>
      <c r="E6097" s="276" t="s">
        <v>12633</v>
      </c>
      <c r="F6097" s="276">
        <f t="shared" si="833"/>
        <v>0.29989884690000002</v>
      </c>
      <c r="G6097" s="276">
        <f t="shared" si="834"/>
        <v>7.9991201199999997E-3</v>
      </c>
      <c r="H6097" s="276">
        <f t="shared" si="835"/>
        <v>5.1984861500000007E-3</v>
      </c>
      <c r="I6097" s="276">
        <f t="shared" si="836"/>
        <v>1.95687063E-3</v>
      </c>
      <c r="J6097" s="276">
        <v>0.28474437000000002</v>
      </c>
      <c r="K6097" s="276">
        <v>3.9917427999999998E-3</v>
      </c>
      <c r="L6097" s="276">
        <v>7.1169794E-4</v>
      </c>
      <c r="M6097" s="276">
        <v>4.7203529999999998E-5</v>
      </c>
      <c r="N6097" s="276">
        <v>6.4754799E-4</v>
      </c>
      <c r="O6097" s="276">
        <v>7.3043685999999997E-3</v>
      </c>
      <c r="P6097" s="276">
        <v>4.9504541000000004E-4</v>
      </c>
      <c r="Q6097" s="276">
        <v>9.4514923E-4</v>
      </c>
      <c r="R6097" s="276">
        <v>0</v>
      </c>
      <c r="S6097" s="276">
        <v>0</v>
      </c>
      <c r="T6097" s="276">
        <v>0</v>
      </c>
      <c r="U6097" s="276">
        <v>1.0117214000000001E-3</v>
      </c>
      <c r="W6097" s="246">
        <f t="shared" si="837"/>
        <v>2.1092175555555555</v>
      </c>
      <c r="X6097" s="201">
        <v>0.45046550000000002</v>
      </c>
      <c r="Y6097" s="201">
        <v>0.41983905999999999</v>
      </c>
      <c r="Z6097" s="201">
        <v>1.8746888E-2</v>
      </c>
      <c r="AA6097" s="201">
        <v>1.0125109E-5</v>
      </c>
      <c r="AB6097" s="201">
        <v>4.2158114E-3</v>
      </c>
      <c r="AC6097" s="201">
        <v>8.3537059999999998E-4</v>
      </c>
      <c r="AD6097" s="201">
        <v>6.8182418999999999E-3</v>
      </c>
      <c r="AE6097" s="76">
        <v>2.3276781999999999E-6</v>
      </c>
      <c r="AF6097" s="76">
        <v>7.0939788000000004E-9</v>
      </c>
      <c r="AG6097" s="20">
        <v>3.3028786000000002E-3</v>
      </c>
      <c r="AH6097" s="85"/>
      <c r="AI6097" s="85"/>
      <c r="AJ6097" s="85"/>
      <c r="AK6097" s="85"/>
      <c r="AL6097" s="85"/>
      <c r="AM6097" s="85"/>
      <c r="AN6097" s="85"/>
      <c r="AS6097" s="20"/>
      <c r="AT6097" s="20"/>
      <c r="AU6097" s="20"/>
      <c r="AV6097" s="20"/>
      <c r="AW6097" s="20"/>
      <c r="AX6097" s="20"/>
      <c r="AY6097" s="20"/>
      <c r="AZ6097" s="20"/>
      <c r="BA6097" s="20"/>
      <c r="BB6097" s="20"/>
      <c r="BC6097" s="20"/>
      <c r="BD6097" s="20"/>
      <c r="BE6097" s="20"/>
      <c r="BF6097" s="20"/>
      <c r="BG6097" s="20"/>
      <c r="BH6097" s="20"/>
      <c r="BI6097" s="20"/>
      <c r="BJ6097" s="20"/>
      <c r="BK6097" s="20"/>
      <c r="BL6097" s="20"/>
      <c r="BM6097" s="20"/>
      <c r="BN6097" s="20"/>
      <c r="BO6097" s="20"/>
      <c r="BP6097" s="20"/>
      <c r="BQ6097" s="20"/>
      <c r="BR6097" s="20"/>
      <c r="BS6097" s="20"/>
      <c r="BT6097" s="20"/>
      <c r="BU6097" s="20"/>
      <c r="BV6097" s="20"/>
      <c r="BW6097" s="20"/>
      <c r="BX6097" s="20"/>
      <c r="BY6097" s="20"/>
      <c r="BZ6097" s="20"/>
      <c r="CA6097" s="20"/>
      <c r="CB6097" s="20"/>
      <c r="CC6097" s="20"/>
      <c r="CD6097" s="20"/>
      <c r="CE6097" s="20"/>
      <c r="CF6097" s="20"/>
      <c r="CG6097" s="20"/>
      <c r="CH6097" s="20"/>
      <c r="CI6097" s="20"/>
      <c r="CJ6097" s="20"/>
      <c r="CK6097" s="20"/>
      <c r="CL6097" s="20"/>
      <c r="CM6097" s="20"/>
      <c r="CN6097" s="20"/>
      <c r="CO6097" s="20"/>
      <c r="CP6097" s="20"/>
      <c r="CQ6097" s="20"/>
      <c r="CR6097" s="20"/>
      <c r="CS6097" s="20"/>
      <c r="CT6097" s="20"/>
      <c r="CU6097" s="20"/>
      <c r="CV6097" s="20"/>
      <c r="CW6097" s="20"/>
      <c r="CX6097" s="20"/>
      <c r="CY6097" s="20"/>
      <c r="CZ6097" s="20"/>
      <c r="DA6097" s="20"/>
      <c r="DB6097" s="20"/>
      <c r="DC6097" s="20"/>
      <c r="DD6097" s="20"/>
      <c r="DE6097" s="20"/>
      <c r="DF6097" s="20"/>
      <c r="DG6097" s="20"/>
      <c r="DH6097" s="20"/>
      <c r="DI6097" s="20"/>
      <c r="DJ6097" s="20"/>
      <c r="DK6097" s="20"/>
      <c r="DL6097" s="20"/>
      <c r="DM6097" s="20"/>
      <c r="DN6097" s="20"/>
      <c r="DO6097" s="20"/>
      <c r="DP6097" s="20"/>
      <c r="DQ6097" s="20"/>
      <c r="DR6097" s="20"/>
      <c r="DS6097" s="20"/>
      <c r="DT6097" s="20"/>
      <c r="DU6097" s="20"/>
      <c r="DV6097" s="20"/>
      <c r="DW6097" s="20"/>
      <c r="DX6097" s="20"/>
      <c r="DY6097" s="20"/>
    </row>
    <row r="6098" spans="1:129" x14ac:dyDescent="0.15">
      <c r="A6098" s="61"/>
      <c r="B6098" s="331" t="s">
        <v>12634</v>
      </c>
      <c r="C6098" s="83"/>
      <c r="D6098" s="324" t="s">
        <v>38</v>
      </c>
      <c r="E6098" s="276" t="s">
        <v>12635</v>
      </c>
      <c r="F6098" s="149">
        <f t="shared" si="833"/>
        <v>0.35476689943899997</v>
      </c>
      <c r="G6098" s="149">
        <f t="shared" si="834"/>
        <v>1.7538885379000002E-2</v>
      </c>
      <c r="H6098" s="149">
        <f t="shared" si="835"/>
        <v>5.7859109199999998E-3</v>
      </c>
      <c r="I6098" s="149">
        <f t="shared" si="836"/>
        <v>1.0357031399999999E-3</v>
      </c>
      <c r="J6098" s="276">
        <v>0.33040639999999999</v>
      </c>
      <c r="K6098" s="276">
        <v>4.2877655000000004E-3</v>
      </c>
      <c r="L6098" s="276">
        <v>5.9641298000000004E-4</v>
      </c>
      <c r="M6098" s="276">
        <v>9.7817179000000005E-5</v>
      </c>
      <c r="N6098" s="276">
        <v>1.0876022000000001E-3</v>
      </c>
      <c r="O6098" s="276">
        <v>1.6353466000000001E-2</v>
      </c>
      <c r="P6098" s="276">
        <v>9.0173244000000001E-4</v>
      </c>
      <c r="Q6098" s="276">
        <v>3.7546527999999998E-4</v>
      </c>
      <c r="R6098" s="276">
        <v>0</v>
      </c>
      <c r="S6098" s="276">
        <v>0</v>
      </c>
      <c r="T6098" s="276">
        <v>0</v>
      </c>
      <c r="U6098" s="276">
        <v>6.6023785999999997E-4</v>
      </c>
      <c r="W6098" s="246">
        <f t="shared" si="837"/>
        <v>2.4474548148148147</v>
      </c>
      <c r="X6098" s="201">
        <v>0.36325434000000001</v>
      </c>
      <c r="Y6098" s="201">
        <v>0.31248493999999999</v>
      </c>
      <c r="Z6098" s="201">
        <v>3.1410329000000001E-2</v>
      </c>
      <c r="AA6098" s="201">
        <v>2.0111971000000001E-5</v>
      </c>
      <c r="AB6098" s="201">
        <v>5.6656626999999999E-3</v>
      </c>
      <c r="AC6098" s="201">
        <v>1.7216307000000001E-3</v>
      </c>
      <c r="AD6098" s="201">
        <v>1.1951666999999999E-2</v>
      </c>
      <c r="AE6098" s="76">
        <v>2.7202075999999998E-6</v>
      </c>
      <c r="AF6098" s="76">
        <v>8.1814093000000004E-9</v>
      </c>
      <c r="AG6098" s="20">
        <v>2.1079367000000002E-3</v>
      </c>
      <c r="AH6098" s="85"/>
      <c r="AI6098" s="85"/>
      <c r="AJ6098" s="85"/>
      <c r="AK6098" s="85"/>
      <c r="AL6098" s="85"/>
      <c r="AM6098" s="85"/>
      <c r="AN6098" s="85"/>
      <c r="AS6098" s="20"/>
      <c r="AT6098" s="20"/>
      <c r="AU6098" s="20"/>
      <c r="AV6098" s="20"/>
      <c r="AW6098" s="20"/>
      <c r="AX6098" s="20"/>
      <c r="AY6098" s="20"/>
      <c r="AZ6098" s="20"/>
      <c r="BA6098" s="20"/>
      <c r="BB6098" s="20"/>
      <c r="BC6098" s="20"/>
      <c r="BD6098" s="20"/>
      <c r="BE6098" s="20"/>
      <c r="BF6098" s="20"/>
      <c r="BG6098" s="20"/>
      <c r="BH6098" s="20"/>
      <c r="BI6098" s="20"/>
      <c r="BJ6098" s="20"/>
      <c r="BK6098" s="20"/>
      <c r="BL6098" s="20"/>
      <c r="BM6098" s="20"/>
      <c r="BN6098" s="20"/>
      <c r="BO6098" s="20"/>
      <c r="BP6098" s="20"/>
      <c r="BQ6098" s="20"/>
      <c r="BR6098" s="20"/>
      <c r="BS6098" s="20"/>
      <c r="BT6098" s="20"/>
      <c r="BU6098" s="20"/>
      <c r="BV6098" s="20"/>
      <c r="BW6098" s="20"/>
      <c r="BX6098" s="20"/>
      <c r="BY6098" s="20"/>
      <c r="BZ6098" s="20"/>
      <c r="CA6098" s="20"/>
      <c r="CB6098" s="20"/>
      <c r="CC6098" s="20"/>
      <c r="CD6098" s="20"/>
      <c r="CE6098" s="20"/>
      <c r="CF6098" s="20"/>
      <c r="CG6098" s="20"/>
      <c r="CH6098" s="20"/>
      <c r="CI6098" s="20"/>
      <c r="CJ6098" s="20"/>
      <c r="CK6098" s="20"/>
      <c r="CL6098" s="20"/>
      <c r="CM6098" s="20"/>
      <c r="CN6098" s="20"/>
      <c r="CO6098" s="20"/>
      <c r="CP6098" s="20"/>
      <c r="CQ6098" s="20"/>
      <c r="CR6098" s="20"/>
      <c r="CS6098" s="20"/>
      <c r="CT6098" s="20"/>
      <c r="CU6098" s="20"/>
      <c r="CV6098" s="20"/>
      <c r="CW6098" s="20"/>
      <c r="CX6098" s="20"/>
      <c r="CY6098" s="20"/>
      <c r="CZ6098" s="20"/>
      <c r="DA6098" s="20"/>
      <c r="DB6098" s="20"/>
      <c r="DC6098" s="20"/>
      <c r="DD6098" s="20"/>
      <c r="DE6098" s="20"/>
      <c r="DF6098" s="20"/>
      <c r="DG6098" s="20"/>
      <c r="DH6098" s="20"/>
      <c r="DI6098" s="20"/>
      <c r="DJ6098" s="20"/>
      <c r="DK6098" s="20"/>
      <c r="DL6098" s="20"/>
      <c r="DM6098" s="20"/>
      <c r="DN6098" s="20"/>
      <c r="DO6098" s="20"/>
      <c r="DP6098" s="20"/>
      <c r="DQ6098" s="20"/>
      <c r="DR6098" s="20"/>
      <c r="DS6098" s="20"/>
      <c r="DT6098" s="20"/>
      <c r="DU6098" s="20"/>
      <c r="DV6098" s="20"/>
      <c r="DW6098" s="20"/>
      <c r="DX6098" s="20"/>
      <c r="DY6098" s="20"/>
    </row>
    <row r="6099" spans="1:129" x14ac:dyDescent="0.15">
      <c r="A6099" s="61"/>
      <c r="B6099" s="331" t="s">
        <v>12636</v>
      </c>
      <c r="C6099" s="83"/>
      <c r="D6099" s="324" t="s">
        <v>38</v>
      </c>
      <c r="E6099" s="276" t="s">
        <v>12637</v>
      </c>
      <c r="F6099" s="276">
        <f t="shared" si="833"/>
        <v>0.307051043488</v>
      </c>
      <c r="G6099" s="276">
        <f t="shared" si="834"/>
        <v>1.3540114188E-2</v>
      </c>
      <c r="H6099" s="276">
        <f t="shared" si="835"/>
        <v>5.8005422999999993E-3</v>
      </c>
      <c r="I6099" s="276">
        <f t="shared" si="836"/>
        <v>2.2684269999999999E-3</v>
      </c>
      <c r="J6099" s="276">
        <v>0.28544195999999999</v>
      </c>
      <c r="K6099" s="276">
        <v>4.2626545999999996E-3</v>
      </c>
      <c r="L6099" s="276">
        <v>7.3698304999999999E-4</v>
      </c>
      <c r="M6099" s="276">
        <v>5.0002678000000001E-5</v>
      </c>
      <c r="N6099" s="276">
        <v>7.3374851000000002E-4</v>
      </c>
      <c r="O6099" s="276">
        <v>1.2756363E-2</v>
      </c>
      <c r="P6099" s="276">
        <v>8.0090464999999997E-4</v>
      </c>
      <c r="Q6099" s="276">
        <v>1.1740800999999999E-3</v>
      </c>
      <c r="R6099" s="276">
        <v>0</v>
      </c>
      <c r="S6099" s="276">
        <v>0</v>
      </c>
      <c r="T6099" s="276">
        <v>0</v>
      </c>
      <c r="U6099" s="276">
        <v>1.0943469E-3</v>
      </c>
      <c r="W6099" s="246">
        <f t="shared" si="837"/>
        <v>2.1143848888888885</v>
      </c>
      <c r="X6099" s="201">
        <v>0.50620624000000003</v>
      </c>
      <c r="Y6099" s="201">
        <v>0.48382264000000003</v>
      </c>
      <c r="Z6099" s="201">
        <v>1.0410483999999999E-2</v>
      </c>
      <c r="AA6099" s="201">
        <v>1.2950557E-5</v>
      </c>
      <c r="AB6099" s="201">
        <v>4.9043493000000002E-3</v>
      </c>
      <c r="AC6099" s="201">
        <v>7.0158199999999997E-4</v>
      </c>
      <c r="AD6099" s="201">
        <v>6.3542364999999998E-3</v>
      </c>
      <c r="AE6099" s="76">
        <v>2.3521555E-6</v>
      </c>
      <c r="AF6099" s="76">
        <v>7.1175244000000002E-9</v>
      </c>
      <c r="AG6099" s="20">
        <v>3.8137918999999998E-3</v>
      </c>
      <c r="AH6099" s="85"/>
      <c r="AI6099" s="85"/>
      <c r="AJ6099" s="85"/>
      <c r="AK6099" s="85"/>
      <c r="AL6099" s="85"/>
      <c r="AM6099" s="85"/>
      <c r="AN6099" s="85"/>
      <c r="AS6099" s="20"/>
      <c r="AT6099" s="20"/>
      <c r="AU6099" s="20"/>
      <c r="AV6099" s="20"/>
      <c r="AW6099" s="20"/>
      <c r="AX6099" s="20"/>
      <c r="AY6099" s="20"/>
      <c r="AZ6099" s="20"/>
      <c r="BA6099" s="20"/>
      <c r="BB6099" s="20"/>
      <c r="BC6099" s="20"/>
      <c r="BD6099" s="20"/>
      <c r="BE6099" s="20"/>
      <c r="BF6099" s="20"/>
      <c r="BG6099" s="20"/>
      <c r="BH6099" s="20"/>
      <c r="BI6099" s="20"/>
      <c r="BJ6099" s="20"/>
      <c r="BK6099" s="20"/>
      <c r="BL6099" s="20"/>
      <c r="BM6099" s="20"/>
      <c r="BN6099" s="20"/>
      <c r="BO6099" s="20"/>
      <c r="BP6099" s="20"/>
      <c r="BQ6099" s="20"/>
      <c r="BR6099" s="20"/>
      <c r="BS6099" s="20"/>
      <c r="BT6099" s="20"/>
      <c r="BU6099" s="20"/>
      <c r="BV6099" s="20"/>
      <c r="BW6099" s="20"/>
      <c r="BX6099" s="20"/>
      <c r="BY6099" s="20"/>
      <c r="BZ6099" s="20"/>
      <c r="CA6099" s="20"/>
      <c r="CB6099" s="20"/>
      <c r="CC6099" s="20"/>
      <c r="CD6099" s="20"/>
      <c r="CE6099" s="20"/>
      <c r="CF6099" s="20"/>
      <c r="CG6099" s="20"/>
      <c r="CH6099" s="20"/>
      <c r="CI6099" s="20"/>
      <c r="CJ6099" s="20"/>
      <c r="CK6099" s="20"/>
      <c r="CL6099" s="20"/>
      <c r="CM6099" s="20"/>
      <c r="CN6099" s="20"/>
      <c r="CO6099" s="20"/>
      <c r="CP6099" s="20"/>
      <c r="CQ6099" s="20"/>
      <c r="CR6099" s="20"/>
      <c r="CS6099" s="20"/>
      <c r="CT6099" s="20"/>
      <c r="CU6099" s="20"/>
      <c r="CV6099" s="20"/>
      <c r="CW6099" s="20"/>
      <c r="CX6099" s="20"/>
      <c r="CY6099" s="20"/>
      <c r="CZ6099" s="20"/>
      <c r="DA6099" s="20"/>
      <c r="DB6099" s="20"/>
      <c r="DC6099" s="20"/>
      <c r="DD6099" s="20"/>
      <c r="DE6099" s="20"/>
      <c r="DF6099" s="20"/>
      <c r="DG6099" s="20"/>
      <c r="DH6099" s="20"/>
      <c r="DI6099" s="20"/>
      <c r="DJ6099" s="20"/>
      <c r="DK6099" s="20"/>
      <c r="DL6099" s="20"/>
      <c r="DM6099" s="20"/>
      <c r="DN6099" s="20"/>
      <c r="DO6099" s="20"/>
      <c r="DP6099" s="20"/>
      <c r="DQ6099" s="20"/>
      <c r="DR6099" s="20"/>
      <c r="DS6099" s="20"/>
      <c r="DT6099" s="20"/>
      <c r="DU6099" s="20"/>
      <c r="DV6099" s="20"/>
      <c r="DW6099" s="20"/>
      <c r="DX6099" s="20"/>
      <c r="DY6099" s="20"/>
    </row>
    <row r="6100" spans="1:129" x14ac:dyDescent="0.15">
      <c r="A6100" s="61"/>
      <c r="B6100" s="331" t="s">
        <v>12638</v>
      </c>
      <c r="C6100" s="83"/>
      <c r="D6100" s="324" t="s">
        <v>38</v>
      </c>
      <c r="E6100" s="276" t="s">
        <v>12639</v>
      </c>
      <c r="F6100" s="276">
        <f t="shared" si="833"/>
        <v>9.4378420899999989E-3</v>
      </c>
      <c r="G6100" s="276">
        <f t="shared" si="834"/>
        <v>1.64703071E-3</v>
      </c>
      <c r="H6100" s="276">
        <f t="shared" si="835"/>
        <v>3.21553106E-3</v>
      </c>
      <c r="I6100" s="276">
        <f t="shared" si="836"/>
        <v>1.0570564200000001E-3</v>
      </c>
      <c r="J6100" s="276">
        <v>3.5182238999999999E-3</v>
      </c>
      <c r="K6100" s="276">
        <v>2.5924214999999999E-3</v>
      </c>
      <c r="L6100" s="276">
        <v>2.8119161999999999E-4</v>
      </c>
      <c r="M6100" s="276">
        <v>1.1466554E-4</v>
      </c>
      <c r="N6100" s="276">
        <v>8.9329323000000003E-4</v>
      </c>
      <c r="O6100" s="276">
        <v>6.3907193999999999E-4</v>
      </c>
      <c r="P6100" s="276">
        <v>3.4191794E-4</v>
      </c>
      <c r="Q6100" s="276">
        <v>2.6532972999999998E-4</v>
      </c>
      <c r="R6100" s="276">
        <v>0</v>
      </c>
      <c r="S6100" s="276">
        <v>0</v>
      </c>
      <c r="T6100" s="276">
        <v>0</v>
      </c>
      <c r="U6100" s="276">
        <v>7.9172669000000004E-4</v>
      </c>
      <c r="W6100" s="246">
        <f t="shared" si="837"/>
        <v>2.6060917777777776E-2</v>
      </c>
      <c r="X6100" s="201">
        <v>1.9759656000000001</v>
      </c>
      <c r="Y6100" s="201">
        <v>0.56278008000000002</v>
      </c>
      <c r="Z6100" s="201">
        <v>1.0625355999999999</v>
      </c>
      <c r="AA6100" s="201">
        <v>6.9635156000000007E-5</v>
      </c>
      <c r="AB6100" s="201">
        <v>0.12282102</v>
      </c>
      <c r="AC6100" s="201">
        <v>9.2964373999999995E-3</v>
      </c>
      <c r="AD6100" s="201">
        <v>0.21846281000000001</v>
      </c>
      <c r="AE6100" s="76">
        <v>6.0495502999999998E-8</v>
      </c>
      <c r="AF6100" s="76">
        <v>2.7852298000000003E-10</v>
      </c>
      <c r="AG6100" s="20">
        <v>4.4143919E-3</v>
      </c>
      <c r="AH6100" s="85"/>
      <c r="AI6100" s="85"/>
      <c r="AJ6100" s="85"/>
      <c r="AK6100" s="85"/>
      <c r="AL6100" s="85"/>
      <c r="AM6100" s="85"/>
      <c r="AN6100" s="85"/>
      <c r="AS6100" s="20"/>
      <c r="AT6100" s="20"/>
      <c r="AU6100" s="20"/>
      <c r="AV6100" s="20"/>
      <c r="AW6100" s="20"/>
      <c r="AX6100" s="20"/>
      <c r="AY6100" s="20"/>
      <c r="AZ6100" s="20"/>
      <c r="BA6100" s="20"/>
      <c r="BB6100" s="20"/>
      <c r="BC6100" s="20"/>
      <c r="BD6100" s="20"/>
      <c r="BE6100" s="20"/>
      <c r="BF6100" s="20"/>
      <c r="BG6100" s="20"/>
      <c r="BH6100" s="20"/>
      <c r="BI6100" s="20"/>
      <c r="BJ6100" s="20"/>
      <c r="BK6100" s="20"/>
      <c r="BL6100" s="20"/>
      <c r="BM6100" s="20"/>
      <c r="BN6100" s="20"/>
      <c r="BO6100" s="20"/>
      <c r="BP6100" s="20"/>
      <c r="BQ6100" s="20"/>
      <c r="BR6100" s="20"/>
      <c r="BS6100" s="20"/>
      <c r="BT6100" s="20"/>
      <c r="BU6100" s="20"/>
      <c r="BV6100" s="20"/>
      <c r="BW6100" s="20"/>
      <c r="BX6100" s="20"/>
      <c r="BY6100" s="20"/>
      <c r="BZ6100" s="20"/>
      <c r="CA6100" s="20"/>
      <c r="CB6100" s="20"/>
      <c r="CC6100" s="20"/>
      <c r="CD6100" s="20"/>
      <c r="CE6100" s="20"/>
      <c r="CF6100" s="20"/>
      <c r="CG6100" s="20"/>
      <c r="CH6100" s="20"/>
      <c r="CI6100" s="20"/>
      <c r="CJ6100" s="20"/>
      <c r="CK6100" s="20"/>
      <c r="CL6100" s="20"/>
      <c r="CM6100" s="20"/>
      <c r="CN6100" s="20"/>
      <c r="CO6100" s="20"/>
      <c r="CP6100" s="20"/>
      <c r="CQ6100" s="20"/>
      <c r="CR6100" s="20"/>
      <c r="CS6100" s="20"/>
      <c r="CT6100" s="20"/>
      <c r="CU6100" s="20"/>
      <c r="CV6100" s="20"/>
      <c r="CW6100" s="20"/>
      <c r="CX6100" s="20"/>
      <c r="CY6100" s="20"/>
      <c r="CZ6100" s="20"/>
      <c r="DA6100" s="20"/>
      <c r="DB6100" s="20"/>
      <c r="DC6100" s="20"/>
      <c r="DD6100" s="20"/>
      <c r="DE6100" s="20"/>
      <c r="DF6100" s="20"/>
      <c r="DG6100" s="20"/>
      <c r="DH6100" s="20"/>
      <c r="DI6100" s="20"/>
      <c r="DJ6100" s="20"/>
      <c r="DK6100" s="20"/>
      <c r="DL6100" s="20"/>
      <c r="DM6100" s="20"/>
      <c r="DN6100" s="20"/>
      <c r="DO6100" s="20"/>
      <c r="DP6100" s="20"/>
      <c r="DQ6100" s="20"/>
      <c r="DR6100" s="20"/>
      <c r="DS6100" s="20"/>
      <c r="DT6100" s="20"/>
      <c r="DU6100" s="20"/>
      <c r="DV6100" s="20"/>
      <c r="DW6100" s="20"/>
      <c r="DX6100" s="20"/>
      <c r="DY6100" s="20"/>
    </row>
    <row r="6101" spans="1:129" x14ac:dyDescent="0.15">
      <c r="A6101" s="61"/>
      <c r="B6101" s="331" t="s">
        <v>12640</v>
      </c>
      <c r="C6101" s="83"/>
      <c r="D6101" s="324" t="s">
        <v>38</v>
      </c>
      <c r="E6101" s="276" t="s">
        <v>12641</v>
      </c>
      <c r="F6101" s="276">
        <f t="shared" si="833"/>
        <v>4.7954697939999995E-3</v>
      </c>
      <c r="G6101" s="276">
        <f t="shared" si="834"/>
        <v>1.1015208920000001E-3</v>
      </c>
      <c r="H6101" s="276">
        <f t="shared" si="835"/>
        <v>1.4995235899999998E-3</v>
      </c>
      <c r="I6101" s="276">
        <f t="shared" si="836"/>
        <v>2.9026731200000003E-4</v>
      </c>
      <c r="J6101" s="276">
        <v>1.904158E-3</v>
      </c>
      <c r="K6101" s="276">
        <v>1.1686017E-3</v>
      </c>
      <c r="L6101" s="276">
        <v>1.1512329E-4</v>
      </c>
      <c r="M6101" s="276">
        <v>4.6735091999999997E-5</v>
      </c>
      <c r="N6101" s="276">
        <v>6.7778650000000005E-4</v>
      </c>
      <c r="O6101" s="276">
        <v>3.7699929999999998E-4</v>
      </c>
      <c r="P6101" s="276">
        <v>2.157986E-4</v>
      </c>
      <c r="Q6101" s="276">
        <v>2.5757892000000002E-4</v>
      </c>
      <c r="R6101" s="276">
        <v>0</v>
      </c>
      <c r="S6101" s="276">
        <v>0</v>
      </c>
      <c r="T6101" s="276">
        <v>0</v>
      </c>
      <c r="U6101" s="276">
        <v>3.2688392000000002E-5</v>
      </c>
      <c r="W6101" s="246">
        <f t="shared" si="837"/>
        <v>1.4104874074074073E-2</v>
      </c>
      <c r="X6101" s="201">
        <v>0.33889150000000001</v>
      </c>
      <c r="Y6101" s="201">
        <v>0.32175605000000002</v>
      </c>
      <c r="Z6101" s="201">
        <v>1.1062430999999999E-2</v>
      </c>
      <c r="AA6101" s="201">
        <v>6.9372176999999997E-6</v>
      </c>
      <c r="AB6101" s="201">
        <v>2.1259189E-3</v>
      </c>
      <c r="AC6101" s="201">
        <v>3.3250423999999998E-4</v>
      </c>
      <c r="AD6101" s="201">
        <v>3.6076603E-3</v>
      </c>
      <c r="AE6101" s="76">
        <v>3.3033211E-8</v>
      </c>
      <c r="AF6101" s="76">
        <v>1.1620626E-10</v>
      </c>
      <c r="AG6101" s="20">
        <v>2.8642422E-3</v>
      </c>
      <c r="AH6101" s="85"/>
      <c r="AI6101" s="85"/>
      <c r="AJ6101" s="85"/>
      <c r="AK6101" s="85"/>
      <c r="AL6101" s="85"/>
      <c r="AM6101" s="85"/>
      <c r="AN6101" s="85"/>
      <c r="AS6101" s="20"/>
      <c r="AT6101" s="20"/>
      <c r="AU6101" s="20"/>
      <c r="AV6101" s="20"/>
      <c r="AW6101" s="20"/>
      <c r="AX6101" s="20"/>
      <c r="AY6101" s="20"/>
      <c r="AZ6101" s="20"/>
      <c r="BA6101" s="20"/>
      <c r="BB6101" s="20"/>
      <c r="BC6101" s="20"/>
      <c r="BD6101" s="20"/>
      <c r="BE6101" s="20"/>
      <c r="BF6101" s="20"/>
      <c r="BG6101" s="20"/>
      <c r="BH6101" s="20"/>
      <c r="BI6101" s="20"/>
      <c r="BJ6101" s="20"/>
      <c r="BK6101" s="20"/>
      <c r="BL6101" s="20"/>
      <c r="BM6101" s="20"/>
      <c r="BN6101" s="20"/>
      <c r="BO6101" s="20"/>
      <c r="BP6101" s="20"/>
      <c r="BQ6101" s="20"/>
      <c r="BR6101" s="20"/>
      <c r="BS6101" s="20"/>
      <c r="BT6101" s="20"/>
      <c r="BU6101" s="20"/>
      <c r="BV6101" s="20"/>
      <c r="BW6101" s="20"/>
      <c r="BX6101" s="20"/>
      <c r="BY6101" s="20"/>
      <c r="BZ6101" s="20"/>
      <c r="CA6101" s="20"/>
      <c r="CB6101" s="20"/>
      <c r="CC6101" s="20"/>
      <c r="CD6101" s="20"/>
      <c r="CE6101" s="20"/>
      <c r="CF6101" s="20"/>
      <c r="CG6101" s="20"/>
      <c r="CH6101" s="20"/>
      <c r="CI6101" s="20"/>
      <c r="CJ6101" s="20"/>
      <c r="CK6101" s="20"/>
      <c r="CL6101" s="20"/>
      <c r="CM6101" s="20"/>
      <c r="CN6101" s="20"/>
      <c r="CO6101" s="20"/>
      <c r="CP6101" s="20"/>
      <c r="CQ6101" s="20"/>
      <c r="CR6101" s="20"/>
      <c r="CS6101" s="20"/>
      <c r="CT6101" s="20"/>
      <c r="CU6101" s="20"/>
      <c r="CV6101" s="20"/>
      <c r="CW6101" s="20"/>
      <c r="CX6101" s="20"/>
      <c r="CY6101" s="20"/>
      <c r="CZ6101" s="20"/>
      <c r="DA6101" s="20"/>
      <c r="DB6101" s="20"/>
      <c r="DC6101" s="20"/>
      <c r="DD6101" s="20"/>
      <c r="DE6101" s="20"/>
      <c r="DF6101" s="20"/>
      <c r="DG6101" s="20"/>
      <c r="DH6101" s="20"/>
      <c r="DI6101" s="20"/>
      <c r="DJ6101" s="20"/>
      <c r="DK6101" s="20"/>
      <c r="DL6101" s="20"/>
      <c r="DM6101" s="20"/>
      <c r="DN6101" s="20"/>
      <c r="DO6101" s="20"/>
      <c r="DP6101" s="20"/>
      <c r="DQ6101" s="20"/>
      <c r="DR6101" s="20"/>
      <c r="DS6101" s="20"/>
      <c r="DT6101" s="20"/>
      <c r="DU6101" s="20"/>
      <c r="DV6101" s="20"/>
      <c r="DW6101" s="20"/>
      <c r="DX6101" s="20"/>
      <c r="DY6101" s="20"/>
    </row>
    <row r="6102" spans="1:129" x14ac:dyDescent="0.15">
      <c r="A6102" s="61"/>
      <c r="B6102" s="331" t="s">
        <v>12642</v>
      </c>
      <c r="C6102" s="83"/>
      <c r="D6102" s="324" t="s">
        <v>38</v>
      </c>
      <c r="E6102" s="276" t="s">
        <v>12643</v>
      </c>
      <c r="F6102" s="276">
        <f t="shared" si="833"/>
        <v>3.9344389550000003E-3</v>
      </c>
      <c r="G6102" s="276">
        <f t="shared" si="834"/>
        <v>1.086536265E-3</v>
      </c>
      <c r="H6102" s="276">
        <f t="shared" si="835"/>
        <v>9.1588541000000006E-4</v>
      </c>
      <c r="I6102" s="276">
        <f t="shared" si="836"/>
        <v>2.8346508E-4</v>
      </c>
      <c r="J6102" s="276">
        <v>1.6485522E-3</v>
      </c>
      <c r="K6102" s="276">
        <v>6.5120746000000001E-4</v>
      </c>
      <c r="L6102" s="276">
        <v>5.0105660000000001E-5</v>
      </c>
      <c r="M6102" s="276">
        <v>5.1579565000000001E-5</v>
      </c>
      <c r="N6102" s="276">
        <v>7.2548895000000004E-4</v>
      </c>
      <c r="O6102" s="276">
        <v>3.0946775E-4</v>
      </c>
      <c r="P6102" s="276">
        <v>2.1457229000000001E-4</v>
      </c>
      <c r="Q6102" s="276">
        <v>1.3398047999999999E-4</v>
      </c>
      <c r="R6102" s="276">
        <v>0</v>
      </c>
      <c r="S6102" s="276">
        <v>0</v>
      </c>
      <c r="T6102" s="276">
        <v>0</v>
      </c>
      <c r="U6102" s="276">
        <v>1.4948460000000001E-4</v>
      </c>
      <c r="W6102" s="246">
        <f t="shared" si="837"/>
        <v>1.2211497777777778E-2</v>
      </c>
      <c r="X6102" s="201">
        <v>0.29300437000000001</v>
      </c>
      <c r="Y6102" s="201">
        <v>0.27886413999999998</v>
      </c>
      <c r="Z6102" s="201">
        <v>6.6823255E-3</v>
      </c>
      <c r="AA6102" s="201">
        <v>9.6246303999999995E-6</v>
      </c>
      <c r="AB6102" s="201">
        <v>4.2711859999999997E-3</v>
      </c>
      <c r="AC6102" s="201">
        <v>3.2574863999999999E-4</v>
      </c>
      <c r="AD6102" s="201">
        <v>2.8513379000000001E-3</v>
      </c>
      <c r="AE6102" s="76">
        <v>3.0284381999999998E-8</v>
      </c>
      <c r="AF6102" s="76">
        <v>7.9536242000000006E-11</v>
      </c>
      <c r="AG6102" s="20">
        <v>2.4913401999999999E-3</v>
      </c>
      <c r="AH6102" s="85"/>
      <c r="AI6102" s="85"/>
      <c r="AJ6102" s="85"/>
      <c r="AK6102" s="85"/>
      <c r="AL6102" s="85"/>
      <c r="AM6102" s="85"/>
      <c r="AN6102" s="85"/>
      <c r="AS6102" s="20"/>
      <c r="AT6102" s="20"/>
      <c r="AU6102" s="20"/>
      <c r="AV6102" s="20"/>
      <c r="AW6102" s="20"/>
      <c r="AX6102" s="20"/>
      <c r="AY6102" s="20"/>
      <c r="AZ6102" s="20"/>
      <c r="BA6102" s="20"/>
      <c r="BB6102" s="20"/>
      <c r="BC6102" s="20"/>
      <c r="BD6102" s="20"/>
      <c r="BE6102" s="20"/>
      <c r="BF6102" s="20"/>
      <c r="BG6102" s="20"/>
      <c r="BH6102" s="20"/>
      <c r="BI6102" s="20"/>
      <c r="BJ6102" s="20"/>
      <c r="BK6102" s="20"/>
      <c r="BL6102" s="20"/>
      <c r="BM6102" s="20"/>
      <c r="BN6102" s="20"/>
      <c r="BO6102" s="20"/>
      <c r="BP6102" s="20"/>
      <c r="BQ6102" s="20"/>
      <c r="BR6102" s="20"/>
      <c r="BS6102" s="20"/>
      <c r="BT6102" s="20"/>
      <c r="BU6102" s="20"/>
      <c r="BV6102" s="20"/>
      <c r="BW6102" s="20"/>
      <c r="BX6102" s="20"/>
      <c r="BY6102" s="20"/>
      <c r="BZ6102" s="20"/>
      <c r="CA6102" s="20"/>
      <c r="CB6102" s="20"/>
      <c r="CC6102" s="20"/>
      <c r="CD6102" s="20"/>
      <c r="CE6102" s="20"/>
      <c r="CF6102" s="20"/>
      <c r="CG6102" s="20"/>
      <c r="CH6102" s="20"/>
      <c r="CI6102" s="20"/>
      <c r="CJ6102" s="20"/>
      <c r="CK6102" s="20"/>
      <c r="CL6102" s="20"/>
      <c r="CM6102" s="20"/>
      <c r="CN6102" s="20"/>
      <c r="CO6102" s="20"/>
      <c r="CP6102" s="20"/>
      <c r="CQ6102" s="20"/>
      <c r="CR6102" s="20"/>
      <c r="CS6102" s="20"/>
      <c r="CT6102" s="20"/>
      <c r="CU6102" s="20"/>
      <c r="CV6102" s="20"/>
      <c r="CW6102" s="20"/>
      <c r="CX6102" s="20"/>
      <c r="CY6102" s="20"/>
      <c r="CZ6102" s="20"/>
      <c r="DA6102" s="20"/>
      <c r="DB6102" s="20"/>
      <c r="DC6102" s="20"/>
      <c r="DD6102" s="20"/>
      <c r="DE6102" s="20"/>
      <c r="DF6102" s="20"/>
      <c r="DG6102" s="20"/>
      <c r="DH6102" s="20"/>
      <c r="DI6102" s="20"/>
      <c r="DJ6102" s="20"/>
      <c r="DK6102" s="20"/>
      <c r="DL6102" s="20"/>
      <c r="DM6102" s="20"/>
      <c r="DN6102" s="20"/>
      <c r="DO6102" s="20"/>
      <c r="DP6102" s="20"/>
      <c r="DQ6102" s="20"/>
      <c r="DR6102" s="20"/>
      <c r="DS6102" s="20"/>
      <c r="DT6102" s="20"/>
      <c r="DU6102" s="20"/>
      <c r="DV6102" s="20"/>
      <c r="DW6102" s="20"/>
      <c r="DX6102" s="20"/>
      <c r="DY6102" s="20"/>
    </row>
    <row r="6103" spans="1:129" x14ac:dyDescent="0.15">
      <c r="A6103" s="61"/>
      <c r="B6103" s="331" t="s">
        <v>12644</v>
      </c>
      <c r="C6103" s="83"/>
      <c r="D6103" s="324" t="s">
        <v>38</v>
      </c>
      <c r="E6103" s="276" t="s">
        <v>12645</v>
      </c>
      <c r="F6103" s="276">
        <f t="shared" si="833"/>
        <v>4.0520576920000002E-3</v>
      </c>
      <c r="G6103" s="276">
        <f t="shared" si="834"/>
        <v>1.1351911829999999E-3</v>
      </c>
      <c r="H6103" s="276">
        <f t="shared" si="835"/>
        <v>9.3889924899999996E-4</v>
      </c>
      <c r="I6103" s="276">
        <f t="shared" si="836"/>
        <v>2.9110665999999998E-4</v>
      </c>
      <c r="J6103" s="276">
        <v>1.6868606000000001E-3</v>
      </c>
      <c r="K6103" s="276">
        <v>6.7099711999999995E-4</v>
      </c>
      <c r="L6103" s="276">
        <v>5.2880968999999999E-5</v>
      </c>
      <c r="M6103" s="276">
        <v>5.2393633000000003E-5</v>
      </c>
      <c r="N6103" s="276">
        <v>7.3232093999999999E-4</v>
      </c>
      <c r="O6103" s="276">
        <v>3.5047661000000001E-4</v>
      </c>
      <c r="P6103" s="276">
        <v>2.1502116000000001E-4</v>
      </c>
      <c r="Q6103" s="276">
        <v>1.3832636999999999E-4</v>
      </c>
      <c r="R6103" s="276">
        <v>0</v>
      </c>
      <c r="S6103" s="276">
        <v>0</v>
      </c>
      <c r="T6103" s="276">
        <v>0</v>
      </c>
      <c r="U6103" s="276">
        <v>1.5278028999999999E-4</v>
      </c>
      <c r="W6103" s="246">
        <f t="shared" si="837"/>
        <v>1.2495263703703704E-2</v>
      </c>
      <c r="X6103" s="201">
        <v>0.29551982999999998</v>
      </c>
      <c r="Y6103" s="201">
        <v>0.28124048000000001</v>
      </c>
      <c r="Z6103" s="201">
        <v>6.7243789999999999E-3</v>
      </c>
      <c r="AA6103" s="201">
        <v>9.4547330999999997E-6</v>
      </c>
      <c r="AB6103" s="201">
        <v>4.3244724999999999E-3</v>
      </c>
      <c r="AC6103" s="201">
        <v>3.2800279000000002E-4</v>
      </c>
      <c r="AD6103" s="201">
        <v>2.8930416E-3</v>
      </c>
      <c r="AE6103" s="76">
        <v>3.096002E-8</v>
      </c>
      <c r="AF6103" s="76">
        <v>8.1328669000000006E-11</v>
      </c>
      <c r="AG6103" s="20">
        <v>2.5088430000000002E-3</v>
      </c>
      <c r="AH6103" s="85"/>
      <c r="AI6103" s="85"/>
      <c r="AJ6103" s="85"/>
      <c r="AK6103" s="85"/>
      <c r="AL6103" s="85"/>
      <c r="AM6103" s="85"/>
      <c r="AN6103" s="85"/>
      <c r="AS6103" s="20"/>
      <c r="AT6103" s="20"/>
      <c r="AU6103" s="20"/>
      <c r="AV6103" s="20"/>
      <c r="AW6103" s="20"/>
      <c r="AX6103" s="20"/>
      <c r="AY6103" s="20"/>
      <c r="AZ6103" s="20"/>
      <c r="BA6103" s="20"/>
      <c r="BB6103" s="20"/>
      <c r="BC6103" s="20"/>
      <c r="BD6103" s="20"/>
      <c r="BE6103" s="20"/>
      <c r="BF6103" s="20"/>
      <c r="BG6103" s="20"/>
      <c r="BH6103" s="20"/>
      <c r="BI6103" s="20"/>
      <c r="BJ6103" s="20"/>
      <c r="BK6103" s="20"/>
      <c r="BL6103" s="20"/>
      <c r="BM6103" s="20"/>
      <c r="BN6103" s="20"/>
      <c r="BO6103" s="20"/>
      <c r="BP6103" s="20"/>
      <c r="BQ6103" s="20"/>
      <c r="BR6103" s="20"/>
      <c r="BS6103" s="20"/>
      <c r="BT6103" s="20"/>
      <c r="BU6103" s="20"/>
      <c r="BV6103" s="20"/>
      <c r="BW6103" s="20"/>
      <c r="BX6103" s="20"/>
      <c r="BY6103" s="20"/>
      <c r="BZ6103" s="20"/>
      <c r="CA6103" s="20"/>
      <c r="CB6103" s="20"/>
      <c r="CC6103" s="20"/>
      <c r="CD6103" s="20"/>
      <c r="CE6103" s="20"/>
      <c r="CF6103" s="20"/>
      <c r="CG6103" s="20"/>
      <c r="CH6103" s="20"/>
      <c r="CI6103" s="20"/>
      <c r="CJ6103" s="20"/>
      <c r="CK6103" s="20"/>
      <c r="CL6103" s="20"/>
      <c r="CM6103" s="20"/>
      <c r="CN6103" s="20"/>
      <c r="CO6103" s="20"/>
      <c r="CP6103" s="20"/>
      <c r="CQ6103" s="20"/>
      <c r="CR6103" s="20"/>
      <c r="CS6103" s="20"/>
      <c r="CT6103" s="20"/>
      <c r="CU6103" s="20"/>
      <c r="CV6103" s="20"/>
      <c r="CW6103" s="20"/>
      <c r="CX6103" s="20"/>
      <c r="CY6103" s="20"/>
      <c r="CZ6103" s="20"/>
      <c r="DA6103" s="20"/>
      <c r="DB6103" s="20"/>
      <c r="DC6103" s="20"/>
      <c r="DD6103" s="20"/>
      <c r="DE6103" s="20"/>
      <c r="DF6103" s="20"/>
      <c r="DG6103" s="20"/>
      <c r="DH6103" s="20"/>
      <c r="DI6103" s="20"/>
      <c r="DJ6103" s="20"/>
      <c r="DK6103" s="20"/>
      <c r="DL6103" s="20"/>
      <c r="DM6103" s="20"/>
      <c r="DN6103" s="20"/>
      <c r="DO6103" s="20"/>
      <c r="DP6103" s="20"/>
      <c r="DQ6103" s="20"/>
      <c r="DR6103" s="20"/>
      <c r="DS6103" s="20"/>
      <c r="DT6103" s="20"/>
      <c r="DU6103" s="20"/>
      <c r="DV6103" s="20"/>
      <c r="DW6103" s="20"/>
      <c r="DX6103" s="20"/>
      <c r="DY6103" s="20"/>
    </row>
    <row r="6104" spans="1:129" x14ac:dyDescent="0.15">
      <c r="A6104" s="61"/>
      <c r="B6104" s="331" t="s">
        <v>12646</v>
      </c>
      <c r="C6104" s="83"/>
      <c r="D6104" s="324" t="s">
        <v>38</v>
      </c>
      <c r="E6104" s="276" t="s">
        <v>12647</v>
      </c>
      <c r="F6104" s="276">
        <f t="shared" si="833"/>
        <v>1.0641785609999999E-2</v>
      </c>
      <c r="G6104" s="276">
        <f t="shared" si="834"/>
        <v>1.5736567999999999E-3</v>
      </c>
      <c r="H6104" s="276">
        <f t="shared" si="835"/>
        <v>4.7085238500000001E-3</v>
      </c>
      <c r="I6104" s="276">
        <f t="shared" si="836"/>
        <v>1.05021076E-3</v>
      </c>
      <c r="J6104" s="276">
        <v>3.3093941999999999E-3</v>
      </c>
      <c r="K6104" s="276">
        <v>2.4852859000000001E-3</v>
      </c>
      <c r="L6104" s="276">
        <v>2.7212565000000002E-4</v>
      </c>
      <c r="M6104" s="276">
        <v>1.1165886E-4</v>
      </c>
      <c r="N6104" s="276">
        <v>8.3579723000000005E-4</v>
      </c>
      <c r="O6104" s="276">
        <v>6.2620071000000002E-4</v>
      </c>
      <c r="P6104" s="276">
        <v>1.9511123E-3</v>
      </c>
      <c r="Q6104" s="276">
        <v>2.6050246000000003E-4</v>
      </c>
      <c r="R6104" s="276">
        <v>0</v>
      </c>
      <c r="S6104" s="276">
        <v>0</v>
      </c>
      <c r="T6104" s="276">
        <v>0</v>
      </c>
      <c r="U6104" s="276">
        <v>7.8970829999999996E-4</v>
      </c>
      <c r="W6104" s="246">
        <f t="shared" si="837"/>
        <v>2.4514031111111109E-2</v>
      </c>
      <c r="X6104" s="201">
        <v>1.9124843</v>
      </c>
      <c r="Y6104" s="201">
        <v>0.50241137000000002</v>
      </c>
      <c r="Z6104" s="201">
        <v>1.0603320000000001</v>
      </c>
      <c r="AA6104" s="201">
        <v>6.8999609E-5</v>
      </c>
      <c r="AB6104" s="201">
        <v>0.12246271</v>
      </c>
      <c r="AC6104" s="201">
        <v>9.2578442000000004E-3</v>
      </c>
      <c r="AD6104" s="201">
        <v>0.21795143</v>
      </c>
      <c r="AE6104" s="76">
        <v>5.6884784999999997E-8</v>
      </c>
      <c r="AF6104" s="76">
        <v>2.6758518999999998E-10</v>
      </c>
      <c r="AG6104" s="20">
        <v>3.8406766000000001E-3</v>
      </c>
      <c r="AH6104" s="85"/>
      <c r="AI6104" s="85"/>
      <c r="AJ6104" s="85"/>
      <c r="AK6104" s="85"/>
      <c r="AL6104" s="85"/>
      <c r="AM6104" s="85"/>
      <c r="AN6104" s="85"/>
      <c r="AS6104" s="20"/>
      <c r="AT6104" s="20"/>
      <c r="AU6104" s="20"/>
      <c r="AV6104" s="20"/>
      <c r="AW6104" s="20"/>
      <c r="AX6104" s="20"/>
      <c r="AY6104" s="20"/>
      <c r="AZ6104" s="20"/>
      <c r="BA6104" s="20"/>
      <c r="BB6104" s="20"/>
      <c r="BC6104" s="20"/>
      <c r="BD6104" s="20"/>
      <c r="BE6104" s="20"/>
      <c r="BF6104" s="20"/>
      <c r="BG6104" s="20"/>
      <c r="BH6104" s="20"/>
      <c r="BI6104" s="20"/>
      <c r="BJ6104" s="20"/>
      <c r="BK6104" s="20"/>
      <c r="BL6104" s="20"/>
      <c r="BM6104" s="20"/>
      <c r="BN6104" s="20"/>
      <c r="BO6104" s="20"/>
      <c r="BP6104" s="20"/>
      <c r="BQ6104" s="20"/>
      <c r="BR6104" s="20"/>
      <c r="BS6104" s="20"/>
      <c r="BT6104" s="20"/>
      <c r="BU6104" s="20"/>
      <c r="BV6104" s="20"/>
      <c r="BW6104" s="20"/>
      <c r="BX6104" s="20"/>
      <c r="BY6104" s="20"/>
      <c r="BZ6104" s="20"/>
      <c r="CA6104" s="20"/>
      <c r="CB6104" s="20"/>
      <c r="CC6104" s="20"/>
      <c r="CD6104" s="20"/>
      <c r="CE6104" s="20"/>
      <c r="CF6104" s="20"/>
      <c r="CG6104" s="20"/>
      <c r="CH6104" s="20"/>
      <c r="CI6104" s="20"/>
      <c r="CJ6104" s="20"/>
      <c r="CK6104" s="20"/>
      <c r="CL6104" s="20"/>
      <c r="CM6104" s="20"/>
      <c r="CN6104" s="20"/>
      <c r="CO6104" s="20"/>
      <c r="CP6104" s="20"/>
      <c r="CQ6104" s="20"/>
      <c r="CR6104" s="20"/>
      <c r="CS6104" s="20"/>
      <c r="CT6104" s="20"/>
      <c r="CU6104" s="20"/>
      <c r="CV6104" s="20"/>
      <c r="CW6104" s="20"/>
      <c r="CX6104" s="20"/>
      <c r="CY6104" s="20"/>
      <c r="CZ6104" s="20"/>
      <c r="DA6104" s="20"/>
      <c r="DB6104" s="20"/>
      <c r="DC6104" s="20"/>
      <c r="DD6104" s="20"/>
      <c r="DE6104" s="20"/>
      <c r="DF6104" s="20"/>
      <c r="DG6104" s="20"/>
      <c r="DH6104" s="20"/>
      <c r="DI6104" s="20"/>
      <c r="DJ6104" s="20"/>
      <c r="DK6104" s="20"/>
      <c r="DL6104" s="20"/>
      <c r="DM6104" s="20"/>
      <c r="DN6104" s="20"/>
      <c r="DO6104" s="20"/>
      <c r="DP6104" s="20"/>
      <c r="DQ6104" s="20"/>
      <c r="DR6104" s="20"/>
      <c r="DS6104" s="20"/>
      <c r="DT6104" s="20"/>
      <c r="DU6104" s="20"/>
      <c r="DV6104" s="20"/>
      <c r="DW6104" s="20"/>
      <c r="DX6104" s="20"/>
      <c r="DY6104" s="20"/>
    </row>
    <row r="6105" spans="1:129" x14ac:dyDescent="0.15">
      <c r="A6105" s="61"/>
      <c r="B6105" s="331" t="s">
        <v>12648</v>
      </c>
      <c r="C6105" s="83"/>
      <c r="D6105" s="324" t="s">
        <v>38</v>
      </c>
      <c r="E6105" s="276" t="s">
        <v>12649</v>
      </c>
      <c r="F6105" s="276">
        <f t="shared" si="833"/>
        <v>5.1294170539999996E-3</v>
      </c>
      <c r="G6105" s="276">
        <f t="shared" si="834"/>
        <v>1.083562588E-3</v>
      </c>
      <c r="H6105" s="276">
        <f t="shared" si="835"/>
        <v>2.1645529169999999E-3</v>
      </c>
      <c r="I6105" s="276">
        <f t="shared" si="836"/>
        <v>1.99979849E-4</v>
      </c>
      <c r="J6105" s="276">
        <v>1.6813217E-3</v>
      </c>
      <c r="K6105" s="276">
        <v>7.6858462999999998E-4</v>
      </c>
      <c r="L6105" s="276">
        <v>6.9240086999999999E-5</v>
      </c>
      <c r="M6105" s="276">
        <v>4.8554248000000001E-5</v>
      </c>
      <c r="N6105" s="276">
        <v>6.9084569999999996E-4</v>
      </c>
      <c r="O6105" s="276">
        <v>3.4416264000000001E-4</v>
      </c>
      <c r="P6105" s="276">
        <v>1.3267282E-3</v>
      </c>
      <c r="Q6105" s="276">
        <v>1.7082961999999999E-4</v>
      </c>
      <c r="R6105" s="276">
        <v>0</v>
      </c>
      <c r="S6105" s="276">
        <v>0</v>
      </c>
      <c r="T6105" s="276">
        <v>0</v>
      </c>
      <c r="U6105" s="276">
        <v>2.9150229E-5</v>
      </c>
      <c r="W6105" s="246">
        <f t="shared" si="837"/>
        <v>1.2454234814814814E-2</v>
      </c>
      <c r="X6105" s="201">
        <v>0.30805743000000002</v>
      </c>
      <c r="Y6105" s="201">
        <v>0.29197527000000001</v>
      </c>
      <c r="Z6105" s="201">
        <v>1.0389002E-2</v>
      </c>
      <c r="AA6105" s="201">
        <v>6.5990289000000001E-6</v>
      </c>
      <c r="AB6105" s="201">
        <v>1.9695295E-3</v>
      </c>
      <c r="AC6105" s="201">
        <v>3.0061447000000001E-4</v>
      </c>
      <c r="AD6105" s="201">
        <v>3.4164118000000001E-3</v>
      </c>
      <c r="AE6105" s="76">
        <v>3.0622179999999999E-8</v>
      </c>
      <c r="AF6105" s="76">
        <v>9.5770311000000001E-11</v>
      </c>
      <c r="AG6105" s="20">
        <v>2.6284892E-3</v>
      </c>
      <c r="AH6105" s="85"/>
      <c r="AI6105" s="85"/>
      <c r="AJ6105" s="85"/>
      <c r="AK6105" s="85"/>
      <c r="AL6105" s="85"/>
      <c r="AM6105" s="85"/>
      <c r="AN6105" s="85"/>
      <c r="AS6105" s="20"/>
      <c r="AT6105" s="20"/>
      <c r="AU6105" s="20"/>
      <c r="AV6105" s="20"/>
      <c r="AW6105" s="20"/>
      <c r="AX6105" s="20"/>
      <c r="AY6105" s="20"/>
      <c r="AZ6105" s="20"/>
      <c r="BA6105" s="20"/>
      <c r="BB6105" s="20"/>
      <c r="BC6105" s="20"/>
      <c r="BD6105" s="20"/>
      <c r="BE6105" s="20"/>
      <c r="BF6105" s="20"/>
      <c r="BG6105" s="20"/>
      <c r="BH6105" s="20"/>
      <c r="BI6105" s="20"/>
      <c r="BJ6105" s="20"/>
      <c r="BK6105" s="20"/>
      <c r="BL6105" s="20"/>
      <c r="BM6105" s="20"/>
      <c r="BN6105" s="20"/>
      <c r="BO6105" s="20"/>
      <c r="BP6105" s="20"/>
      <c r="BQ6105" s="20"/>
      <c r="BR6105" s="20"/>
      <c r="BS6105" s="20"/>
      <c r="BT6105" s="20"/>
      <c r="BU6105" s="20"/>
      <c r="BV6105" s="20"/>
      <c r="BW6105" s="20"/>
      <c r="BX6105" s="20"/>
      <c r="BY6105" s="20"/>
      <c r="BZ6105" s="20"/>
      <c r="CA6105" s="20"/>
      <c r="CB6105" s="20"/>
      <c r="CC6105" s="20"/>
      <c r="CD6105" s="20"/>
      <c r="CE6105" s="20"/>
      <c r="CF6105" s="20"/>
      <c r="CG6105" s="20"/>
      <c r="CH6105" s="20"/>
      <c r="CI6105" s="20"/>
      <c r="CJ6105" s="20"/>
      <c r="CK6105" s="20"/>
      <c r="CL6105" s="20"/>
      <c r="CM6105" s="20"/>
      <c r="CN6105" s="20"/>
      <c r="CO6105" s="20"/>
      <c r="CP6105" s="20"/>
      <c r="CQ6105" s="20"/>
      <c r="CR6105" s="20"/>
      <c r="CS6105" s="20"/>
      <c r="CT6105" s="20"/>
      <c r="CU6105" s="20"/>
      <c r="CV6105" s="20"/>
      <c r="CW6105" s="20"/>
      <c r="CX6105" s="20"/>
      <c r="CY6105" s="20"/>
      <c r="CZ6105" s="20"/>
      <c r="DA6105" s="20"/>
      <c r="DB6105" s="20"/>
      <c r="DC6105" s="20"/>
      <c r="DD6105" s="20"/>
      <c r="DE6105" s="20"/>
      <c r="DF6105" s="20"/>
      <c r="DG6105" s="20"/>
      <c r="DH6105" s="20"/>
      <c r="DI6105" s="20"/>
      <c r="DJ6105" s="20"/>
      <c r="DK6105" s="20"/>
      <c r="DL6105" s="20"/>
      <c r="DM6105" s="20"/>
      <c r="DN6105" s="20"/>
      <c r="DO6105" s="20"/>
      <c r="DP6105" s="20"/>
      <c r="DQ6105" s="20"/>
      <c r="DR6105" s="20"/>
      <c r="DS6105" s="20"/>
      <c r="DT6105" s="20"/>
      <c r="DU6105" s="20"/>
      <c r="DV6105" s="20"/>
      <c r="DW6105" s="20"/>
      <c r="DX6105" s="20"/>
      <c r="DY6105" s="20"/>
    </row>
    <row r="6106" spans="1:129" x14ac:dyDescent="0.15">
      <c r="A6106" s="61"/>
      <c r="B6106" s="331" t="s">
        <v>12650</v>
      </c>
      <c r="C6106" s="83"/>
      <c r="D6106" s="324" t="s">
        <v>38</v>
      </c>
      <c r="E6106" s="276" t="s">
        <v>12651</v>
      </c>
      <c r="F6106" s="276">
        <f t="shared" si="833"/>
        <v>5.0320973270000001E-3</v>
      </c>
      <c r="G6106" s="276">
        <f t="shared" si="834"/>
        <v>1.0845286260000001E-3</v>
      </c>
      <c r="H6106" s="276">
        <f t="shared" si="835"/>
        <v>2.023529671E-3</v>
      </c>
      <c r="I6106" s="276">
        <f t="shared" si="836"/>
        <v>2.8236272999999999E-4</v>
      </c>
      <c r="J6106" s="276">
        <v>1.6416763E-3</v>
      </c>
      <c r="K6106" s="276">
        <v>6.4716388000000003E-4</v>
      </c>
      <c r="L6106" s="276">
        <v>4.9738491E-5</v>
      </c>
      <c r="M6106" s="276">
        <v>5.1505616000000001E-5</v>
      </c>
      <c r="N6106" s="276">
        <v>7.2395676999999995E-4</v>
      </c>
      <c r="O6106" s="276">
        <v>3.0906624E-4</v>
      </c>
      <c r="P6106" s="276">
        <v>1.3266273E-3</v>
      </c>
      <c r="Q6106" s="276">
        <v>1.3355196E-4</v>
      </c>
      <c r="R6106" s="276">
        <v>0</v>
      </c>
      <c r="S6106" s="276">
        <v>0</v>
      </c>
      <c r="T6106" s="276">
        <v>0</v>
      </c>
      <c r="U6106" s="276">
        <v>1.4881076999999999E-4</v>
      </c>
      <c r="W6106" s="246">
        <f t="shared" si="837"/>
        <v>1.2160565185185185E-2</v>
      </c>
      <c r="X6106" s="201">
        <v>0.29158582</v>
      </c>
      <c r="Y6106" s="201">
        <v>0.27750394</v>
      </c>
      <c r="Z6106" s="201">
        <v>6.6529079999999999E-3</v>
      </c>
      <c r="AA6106" s="201">
        <v>9.5833029000000001E-6</v>
      </c>
      <c r="AB6106" s="201">
        <v>4.2524062999999999E-3</v>
      </c>
      <c r="AC6106" s="201">
        <v>3.2454020000000002E-4</v>
      </c>
      <c r="AD6106" s="201">
        <v>2.8424462999999999E-3</v>
      </c>
      <c r="AE6106" s="76">
        <v>3.0191034999999997E-8</v>
      </c>
      <c r="AF6106" s="76">
        <v>8.2266668000000006E-11</v>
      </c>
      <c r="AG6106" s="20">
        <v>2.4788017999999999E-3</v>
      </c>
      <c r="AH6106" s="85"/>
      <c r="AI6106" s="85"/>
      <c r="AJ6106" s="85"/>
      <c r="AK6106" s="85"/>
      <c r="AL6106" s="85"/>
      <c r="AM6106" s="85"/>
      <c r="AN6106" s="85"/>
      <c r="AS6106" s="20"/>
      <c r="AT6106" s="20"/>
      <c r="AU6106" s="20"/>
      <c r="AV6106" s="20"/>
      <c r="AW6106" s="20"/>
      <c r="AX6106" s="20"/>
      <c r="AY6106" s="20"/>
      <c r="AZ6106" s="20"/>
      <c r="BA6106" s="20"/>
      <c r="BB6106" s="20"/>
      <c r="BC6106" s="20"/>
      <c r="BD6106" s="20"/>
      <c r="BE6106" s="20"/>
      <c r="BF6106" s="20"/>
      <c r="BG6106" s="20"/>
      <c r="BH6106" s="20"/>
      <c r="BI6106" s="20"/>
      <c r="BJ6106" s="20"/>
      <c r="BK6106" s="20"/>
      <c r="BL6106" s="20"/>
      <c r="BM6106" s="20"/>
      <c r="BN6106" s="20"/>
      <c r="BO6106" s="20"/>
      <c r="BP6106" s="20"/>
      <c r="BQ6106" s="20"/>
      <c r="BR6106" s="20"/>
      <c r="BS6106" s="20"/>
      <c r="BT6106" s="20"/>
      <c r="BU6106" s="20"/>
      <c r="BV6106" s="20"/>
      <c r="BW6106" s="20"/>
      <c r="BX6106" s="20"/>
      <c r="BY6106" s="20"/>
      <c r="BZ6106" s="20"/>
      <c r="CA6106" s="20"/>
      <c r="CB6106" s="20"/>
      <c r="CC6106" s="20"/>
      <c r="CD6106" s="20"/>
      <c r="CE6106" s="20"/>
      <c r="CF6106" s="20"/>
      <c r="CG6106" s="20"/>
      <c r="CH6106" s="20"/>
      <c r="CI6106" s="20"/>
      <c r="CJ6106" s="20"/>
      <c r="CK6106" s="20"/>
      <c r="CL6106" s="20"/>
      <c r="CM6106" s="20"/>
      <c r="CN6106" s="20"/>
      <c r="CO6106" s="20"/>
      <c r="CP6106" s="20"/>
      <c r="CQ6106" s="20"/>
      <c r="CR6106" s="20"/>
      <c r="CS6106" s="20"/>
      <c r="CT6106" s="20"/>
      <c r="CU6106" s="20"/>
      <c r="CV6106" s="20"/>
      <c r="CW6106" s="20"/>
      <c r="CX6106" s="20"/>
      <c r="CY6106" s="20"/>
      <c r="CZ6106" s="20"/>
      <c r="DA6106" s="20"/>
      <c r="DB6106" s="20"/>
      <c r="DC6106" s="20"/>
      <c r="DD6106" s="20"/>
      <c r="DE6106" s="20"/>
      <c r="DF6106" s="20"/>
      <c r="DG6106" s="20"/>
      <c r="DH6106" s="20"/>
      <c r="DI6106" s="20"/>
      <c r="DJ6106" s="20"/>
      <c r="DK6106" s="20"/>
      <c r="DL6106" s="20"/>
      <c r="DM6106" s="20"/>
      <c r="DN6106" s="20"/>
      <c r="DO6106" s="20"/>
      <c r="DP6106" s="20"/>
      <c r="DQ6106" s="20"/>
      <c r="DR6106" s="20"/>
      <c r="DS6106" s="20"/>
      <c r="DT6106" s="20"/>
      <c r="DU6106" s="20"/>
      <c r="DV6106" s="20"/>
      <c r="DW6106" s="20"/>
      <c r="DX6106" s="20"/>
      <c r="DY6106" s="20"/>
    </row>
    <row r="6107" spans="1:129" x14ac:dyDescent="0.15">
      <c r="A6107" s="61"/>
      <c r="B6107" s="331" t="s">
        <v>12652</v>
      </c>
      <c r="C6107" s="83"/>
      <c r="D6107" s="324" t="s">
        <v>38</v>
      </c>
      <c r="E6107" s="276" t="s">
        <v>12653</v>
      </c>
      <c r="F6107" s="276">
        <f t="shared" si="833"/>
        <v>5.1495025730000001E-3</v>
      </c>
      <c r="G6107" s="276">
        <f t="shared" si="834"/>
        <v>1.133189951E-3</v>
      </c>
      <c r="H6107" s="276">
        <f t="shared" si="835"/>
        <v>2.0464505620000004E-3</v>
      </c>
      <c r="I6107" s="276">
        <f t="shared" si="836"/>
        <v>2.8993425999999998E-4</v>
      </c>
      <c r="J6107" s="276">
        <v>1.6799278E-3</v>
      </c>
      <c r="K6107" s="276">
        <v>6.6686065000000003E-4</v>
      </c>
      <c r="L6107" s="276">
        <v>5.2514211999999999E-5</v>
      </c>
      <c r="M6107" s="276">
        <v>5.2315560999999998E-5</v>
      </c>
      <c r="N6107" s="276">
        <v>7.3078404E-4</v>
      </c>
      <c r="O6107" s="276">
        <v>3.5009035000000001E-4</v>
      </c>
      <c r="P6107" s="276">
        <v>1.3270757000000001E-3</v>
      </c>
      <c r="Q6107" s="276">
        <v>1.3782711999999999E-4</v>
      </c>
      <c r="R6107" s="276">
        <v>0</v>
      </c>
      <c r="S6107" s="276">
        <v>0</v>
      </c>
      <c r="T6107" s="276">
        <v>0</v>
      </c>
      <c r="U6107" s="276">
        <v>1.5210714E-4</v>
      </c>
      <c r="W6107" s="246">
        <f t="shared" si="837"/>
        <v>1.2443909629629629E-2</v>
      </c>
      <c r="X6107" s="201">
        <v>0.29410001000000002</v>
      </c>
      <c r="Y6107" s="201">
        <v>0.27987710999999998</v>
      </c>
      <c r="Z6107" s="201">
        <v>6.6965362000000004E-3</v>
      </c>
      <c r="AA6107" s="201">
        <v>9.4145588999999992E-6</v>
      </c>
      <c r="AB6107" s="201">
        <v>4.3057095999999998E-3</v>
      </c>
      <c r="AC6107" s="201">
        <v>3.2684602000000002E-4</v>
      </c>
      <c r="AD6107" s="201">
        <v>2.8843928999999998E-3</v>
      </c>
      <c r="AE6107" s="76">
        <v>3.0864565999999999E-8</v>
      </c>
      <c r="AF6107" s="76">
        <v>8.4055751999999995E-11</v>
      </c>
      <c r="AG6107" s="20">
        <v>2.4962790000000001E-3</v>
      </c>
      <c r="AH6107" s="85"/>
      <c r="AI6107" s="85"/>
      <c r="AJ6107" s="85"/>
      <c r="AK6107" s="85"/>
      <c r="AL6107" s="85"/>
      <c r="AM6107" s="85"/>
      <c r="AN6107" s="85"/>
      <c r="AS6107" s="20"/>
      <c r="AT6107" s="20"/>
      <c r="AU6107" s="20"/>
      <c r="AV6107" s="20"/>
      <c r="AW6107" s="20"/>
      <c r="AX6107" s="20"/>
      <c r="AY6107" s="20"/>
      <c r="AZ6107" s="20"/>
      <c r="BA6107" s="20"/>
      <c r="BB6107" s="20"/>
      <c r="BC6107" s="20"/>
      <c r="BD6107" s="20"/>
      <c r="BE6107" s="20"/>
      <c r="BF6107" s="20"/>
      <c r="BG6107" s="20"/>
      <c r="BH6107" s="20"/>
      <c r="BI6107" s="20"/>
      <c r="BJ6107" s="20"/>
      <c r="BK6107" s="20"/>
      <c r="BL6107" s="20"/>
      <c r="BM6107" s="20"/>
      <c r="BN6107" s="20"/>
      <c r="BO6107" s="20"/>
      <c r="BP6107" s="20"/>
      <c r="BQ6107" s="20"/>
      <c r="BR6107" s="20"/>
      <c r="BS6107" s="20"/>
      <c r="BT6107" s="20"/>
      <c r="BU6107" s="20"/>
      <c r="BV6107" s="20"/>
      <c r="BW6107" s="20"/>
      <c r="BX6107" s="20"/>
      <c r="BY6107" s="20"/>
      <c r="BZ6107" s="20"/>
      <c r="CA6107" s="20"/>
      <c r="CB6107" s="20"/>
      <c r="CC6107" s="20"/>
      <c r="CD6107" s="20"/>
      <c r="CE6107" s="20"/>
      <c r="CF6107" s="20"/>
      <c r="CG6107" s="20"/>
      <c r="CH6107" s="20"/>
      <c r="CI6107" s="20"/>
      <c r="CJ6107" s="20"/>
      <c r="CK6107" s="20"/>
      <c r="CL6107" s="20"/>
      <c r="CM6107" s="20"/>
      <c r="CN6107" s="20"/>
      <c r="CO6107" s="20"/>
      <c r="CP6107" s="20"/>
      <c r="CQ6107" s="20"/>
      <c r="CR6107" s="20"/>
      <c r="CS6107" s="20"/>
      <c r="CT6107" s="20"/>
      <c r="CU6107" s="20"/>
      <c r="CV6107" s="20"/>
      <c r="CW6107" s="20"/>
      <c r="CX6107" s="20"/>
      <c r="CY6107" s="20"/>
      <c r="CZ6107" s="20"/>
      <c r="DA6107" s="20"/>
      <c r="DB6107" s="20"/>
      <c r="DC6107" s="20"/>
      <c r="DD6107" s="20"/>
      <c r="DE6107" s="20"/>
      <c r="DF6107" s="20"/>
      <c r="DG6107" s="20"/>
      <c r="DH6107" s="20"/>
      <c r="DI6107" s="20"/>
      <c r="DJ6107" s="20"/>
      <c r="DK6107" s="20"/>
      <c r="DL6107" s="20"/>
      <c r="DM6107" s="20"/>
      <c r="DN6107" s="20"/>
      <c r="DO6107" s="20"/>
      <c r="DP6107" s="20"/>
      <c r="DQ6107" s="20"/>
      <c r="DR6107" s="20"/>
      <c r="DS6107" s="20"/>
      <c r="DT6107" s="20"/>
      <c r="DU6107" s="20"/>
      <c r="DV6107" s="20"/>
      <c r="DW6107" s="20"/>
      <c r="DX6107" s="20"/>
      <c r="DY6107" s="20"/>
    </row>
    <row r="6108" spans="1:129" x14ac:dyDescent="0.15">
      <c r="A6108" s="61"/>
      <c r="B6108" s="331" t="s">
        <v>12654</v>
      </c>
      <c r="C6108" s="83"/>
      <c r="D6108" s="324" t="s">
        <v>38</v>
      </c>
      <c r="E6108" s="276" t="s">
        <v>12655</v>
      </c>
      <c r="F6108" s="276">
        <f t="shared" si="833"/>
        <v>8.5260148229999999E-3</v>
      </c>
      <c r="G6108" s="276">
        <f t="shared" si="834"/>
        <v>1.8208406E-3</v>
      </c>
      <c r="H6108" s="276">
        <f t="shared" si="835"/>
        <v>2.6163770829999997E-3</v>
      </c>
      <c r="I6108" s="276">
        <f t="shared" si="836"/>
        <v>1.05893094E-3</v>
      </c>
      <c r="J6108" s="276">
        <v>3.0298662000000001E-3</v>
      </c>
      <c r="K6108" s="276">
        <v>2.2792075999999999E-3</v>
      </c>
      <c r="L6108" s="276">
        <v>2.5554387E-4</v>
      </c>
      <c r="M6108" s="276">
        <v>1.0601658E-4</v>
      </c>
      <c r="N6108" s="276">
        <v>7.2618833999999995E-4</v>
      </c>
      <c r="O6108" s="276">
        <v>9.8863567999999996E-4</v>
      </c>
      <c r="P6108" s="276">
        <v>8.1625612999999995E-5</v>
      </c>
      <c r="Q6108" s="276">
        <v>2.5372958999999998E-4</v>
      </c>
      <c r="R6108" s="276">
        <v>0</v>
      </c>
      <c r="S6108" s="276">
        <v>0</v>
      </c>
      <c r="T6108" s="276">
        <v>0</v>
      </c>
      <c r="U6108" s="276">
        <v>8.0520134999999997E-4</v>
      </c>
      <c r="W6108" s="246">
        <f t="shared" si="837"/>
        <v>2.2443453333333332E-2</v>
      </c>
      <c r="X6108" s="201">
        <v>1.9437148</v>
      </c>
      <c r="Y6108" s="201">
        <v>0.38854835999999998</v>
      </c>
      <c r="Z6108" s="201">
        <v>1.1791548000000001</v>
      </c>
      <c r="AA6108" s="201">
        <v>7.2467097000000001E-5</v>
      </c>
      <c r="AB6108" s="201">
        <v>0.12360983</v>
      </c>
      <c r="AC6108" s="201">
        <v>1.0228119000000001E-2</v>
      </c>
      <c r="AD6108" s="201">
        <v>0.24210130999999999</v>
      </c>
      <c r="AE6108" s="76">
        <v>5.2163717999999999E-8</v>
      </c>
      <c r="AF6108" s="76">
        <v>2.3643504999999999E-10</v>
      </c>
      <c r="AG6108" s="20">
        <v>2.6691658000000001E-3</v>
      </c>
      <c r="AH6108" s="85"/>
      <c r="AI6108" s="85"/>
      <c r="AJ6108" s="85"/>
      <c r="AK6108" s="85"/>
      <c r="AL6108" s="85"/>
      <c r="AM6108" s="85"/>
      <c r="AN6108" s="85"/>
      <c r="AS6108" s="20"/>
      <c r="AT6108" s="20"/>
      <c r="AU6108" s="20"/>
      <c r="AV6108" s="20"/>
      <c r="AW6108" s="20"/>
      <c r="AX6108" s="20"/>
      <c r="AY6108" s="20"/>
      <c r="AZ6108" s="20"/>
      <c r="BA6108" s="20"/>
      <c r="BB6108" s="20"/>
      <c r="BC6108" s="20"/>
      <c r="BD6108" s="20"/>
      <c r="BE6108" s="20"/>
      <c r="BF6108" s="20"/>
      <c r="BG6108" s="20"/>
      <c r="BH6108" s="20"/>
      <c r="BI6108" s="20"/>
      <c r="BJ6108" s="20"/>
      <c r="BK6108" s="20"/>
      <c r="BL6108" s="20"/>
      <c r="BM6108" s="20"/>
      <c r="BN6108" s="20"/>
      <c r="BO6108" s="20"/>
      <c r="BP6108" s="20"/>
      <c r="BQ6108" s="20"/>
      <c r="BR6108" s="20"/>
      <c r="BS6108" s="20"/>
      <c r="BT6108" s="20"/>
      <c r="BU6108" s="20"/>
      <c r="BV6108" s="20"/>
      <c r="BW6108" s="20"/>
      <c r="BX6108" s="20"/>
      <c r="BY6108" s="20"/>
      <c r="BZ6108" s="20"/>
      <c r="CA6108" s="20"/>
      <c r="CB6108" s="20"/>
      <c r="CC6108" s="20"/>
      <c r="CD6108" s="20"/>
      <c r="CE6108" s="20"/>
      <c r="CF6108" s="20"/>
      <c r="CG6108" s="20"/>
      <c r="CH6108" s="20"/>
      <c r="CI6108" s="20"/>
      <c r="CJ6108" s="20"/>
      <c r="CK6108" s="20"/>
      <c r="CL6108" s="20"/>
      <c r="CM6108" s="20"/>
      <c r="CN6108" s="20"/>
      <c r="CO6108" s="20"/>
      <c r="CP6108" s="20"/>
      <c r="CQ6108" s="20"/>
      <c r="CR6108" s="20"/>
      <c r="CS6108" s="20"/>
      <c r="CT6108" s="20"/>
      <c r="CU6108" s="20"/>
      <c r="CV6108" s="20"/>
      <c r="CW6108" s="20"/>
      <c r="CX6108" s="20"/>
      <c r="CY6108" s="20"/>
      <c r="CZ6108" s="20"/>
      <c r="DA6108" s="20"/>
      <c r="DB6108" s="20"/>
      <c r="DC6108" s="20"/>
      <c r="DD6108" s="20"/>
      <c r="DE6108" s="20"/>
      <c r="DF6108" s="20"/>
      <c r="DG6108" s="20"/>
      <c r="DH6108" s="20"/>
      <c r="DI6108" s="20"/>
      <c r="DJ6108" s="20"/>
      <c r="DK6108" s="20"/>
      <c r="DL6108" s="20"/>
      <c r="DM6108" s="20"/>
      <c r="DN6108" s="20"/>
      <c r="DO6108" s="20"/>
      <c r="DP6108" s="20"/>
      <c r="DQ6108" s="20"/>
      <c r="DR6108" s="20"/>
      <c r="DS6108" s="20"/>
      <c r="DT6108" s="20"/>
      <c r="DU6108" s="20"/>
      <c r="DV6108" s="20"/>
      <c r="DW6108" s="20"/>
      <c r="DX6108" s="20"/>
      <c r="DY6108" s="20"/>
    </row>
    <row r="6109" spans="1:129" x14ac:dyDescent="0.15">
      <c r="A6109" s="61"/>
      <c r="B6109" s="331" t="s">
        <v>12656</v>
      </c>
      <c r="C6109" s="83"/>
      <c r="D6109" s="324" t="s">
        <v>38</v>
      </c>
      <c r="E6109" s="276" t="s">
        <v>12657</v>
      </c>
      <c r="F6109" s="149">
        <f t="shared" si="833"/>
        <v>3.6296968330000005E-3</v>
      </c>
      <c r="G6109" s="149">
        <f t="shared" si="834"/>
        <v>1.3856608250000001E-3</v>
      </c>
      <c r="H6109" s="149">
        <f t="shared" si="835"/>
        <v>6.9217545799999996E-4</v>
      </c>
      <c r="I6109" s="149">
        <f t="shared" si="836"/>
        <v>1.7945505000000001E-4</v>
      </c>
      <c r="J6109" s="276">
        <v>1.3724055000000001E-3</v>
      </c>
      <c r="K6109" s="276">
        <v>5.9446070999999998E-4</v>
      </c>
      <c r="L6109" s="276">
        <v>5.3376481999999997E-5</v>
      </c>
      <c r="M6109" s="276">
        <v>4.5572055000000001E-5</v>
      </c>
      <c r="N6109" s="276">
        <v>6.2277074E-4</v>
      </c>
      <c r="O6109" s="276">
        <v>7.1731802999999998E-4</v>
      </c>
      <c r="P6109" s="276">
        <v>4.4338266000000002E-5</v>
      </c>
      <c r="Q6109" s="276">
        <v>1.529833E-4</v>
      </c>
      <c r="R6109" s="276">
        <v>0</v>
      </c>
      <c r="S6109" s="276">
        <v>0</v>
      </c>
      <c r="T6109" s="276">
        <v>0</v>
      </c>
      <c r="U6109" s="276">
        <v>2.6471749999999999E-5</v>
      </c>
      <c r="W6109" s="246">
        <f t="shared" si="837"/>
        <v>1.0165966666666667E-2</v>
      </c>
      <c r="X6109" s="201">
        <v>0.23975635000000001</v>
      </c>
      <c r="Y6109" s="201">
        <v>0.22654121999999999</v>
      </c>
      <c r="Z6109" s="201">
        <v>8.4448235999999999E-3</v>
      </c>
      <c r="AA6109" s="201">
        <v>5.2970721999999996E-6</v>
      </c>
      <c r="AB6109" s="201">
        <v>1.5946193999999999E-3</v>
      </c>
      <c r="AC6109" s="201">
        <v>2.5302274000000002E-4</v>
      </c>
      <c r="AD6109" s="201">
        <v>2.9173684000000002E-3</v>
      </c>
      <c r="AE6109" s="76">
        <v>2.6886676E-8</v>
      </c>
      <c r="AF6109" s="76">
        <v>7.2917973999999999E-11</v>
      </c>
      <c r="AG6109" s="20">
        <v>2.0143501999999999E-3</v>
      </c>
      <c r="AH6109" s="85"/>
      <c r="AI6109" s="85"/>
      <c r="AJ6109" s="85"/>
      <c r="AK6109" s="85"/>
      <c r="AL6109" s="85"/>
      <c r="AM6109" s="85"/>
      <c r="AN6109" s="85"/>
      <c r="AS6109" s="20"/>
      <c r="AT6109" s="20"/>
      <c r="AU6109" s="20"/>
      <c r="AV6109" s="20"/>
      <c r="AW6109" s="20"/>
      <c r="AX6109" s="20"/>
      <c r="AY6109" s="20"/>
      <c r="AZ6109" s="20"/>
      <c r="BA6109" s="20"/>
      <c r="BB6109" s="20"/>
      <c r="BC6109" s="20"/>
      <c r="BD6109" s="20"/>
      <c r="BE6109" s="20"/>
      <c r="BF6109" s="20"/>
      <c r="BG6109" s="20"/>
      <c r="BH6109" s="20"/>
      <c r="BI6109" s="20"/>
      <c r="BJ6109" s="20"/>
      <c r="BK6109" s="20"/>
      <c r="BL6109" s="20"/>
      <c r="BM6109" s="20"/>
      <c r="BN6109" s="20"/>
      <c r="BO6109" s="20"/>
      <c r="BP6109" s="20"/>
      <c r="BQ6109" s="20"/>
      <c r="BR6109" s="20"/>
      <c r="BS6109" s="20"/>
      <c r="BT6109" s="20"/>
      <c r="BU6109" s="20"/>
      <c r="BV6109" s="20"/>
      <c r="BW6109" s="20"/>
      <c r="BX6109" s="20"/>
      <c r="BY6109" s="20"/>
      <c r="BZ6109" s="20"/>
      <c r="CA6109" s="20"/>
      <c r="CB6109" s="20"/>
      <c r="CC6109" s="20"/>
      <c r="CD6109" s="20"/>
      <c r="CE6109" s="20"/>
      <c r="CF6109" s="20"/>
      <c r="CG6109" s="20"/>
      <c r="CH6109" s="20"/>
      <c r="CI6109" s="20"/>
      <c r="CJ6109" s="20"/>
      <c r="CK6109" s="20"/>
      <c r="CL6109" s="20"/>
      <c r="CM6109" s="20"/>
      <c r="CN6109" s="20"/>
      <c r="CO6109" s="20"/>
      <c r="CP6109" s="20"/>
      <c r="CQ6109" s="20"/>
      <c r="CR6109" s="20"/>
      <c r="CS6109" s="20"/>
      <c r="CT6109" s="20"/>
      <c r="CU6109" s="20"/>
      <c r="CV6109" s="20"/>
      <c r="CW6109" s="20"/>
      <c r="CX6109" s="20"/>
      <c r="CY6109" s="20"/>
      <c r="CZ6109" s="20"/>
      <c r="DA6109" s="20"/>
      <c r="DB6109" s="20"/>
      <c r="DC6109" s="20"/>
      <c r="DD6109" s="20"/>
      <c r="DE6109" s="20"/>
      <c r="DF6109" s="20"/>
      <c r="DG6109" s="20"/>
      <c r="DH6109" s="20"/>
      <c r="DI6109" s="20"/>
      <c r="DJ6109" s="20"/>
      <c r="DK6109" s="20"/>
      <c r="DL6109" s="20"/>
      <c r="DM6109" s="20"/>
      <c r="DN6109" s="20"/>
      <c r="DO6109" s="20"/>
      <c r="DP6109" s="20"/>
      <c r="DQ6109" s="20"/>
      <c r="DR6109" s="20"/>
      <c r="DS6109" s="20"/>
      <c r="DT6109" s="20"/>
      <c r="DU6109" s="20"/>
      <c r="DV6109" s="20"/>
      <c r="DW6109" s="20"/>
      <c r="DX6109" s="20"/>
      <c r="DY6109" s="20"/>
    </row>
    <row r="6110" spans="1:129" x14ac:dyDescent="0.15">
      <c r="A6110" s="61"/>
      <c r="B6110" s="331" t="s">
        <v>12658</v>
      </c>
      <c r="C6110" s="83"/>
      <c r="D6110" s="324" t="s">
        <v>38</v>
      </c>
      <c r="E6110" s="276" t="s">
        <v>12659</v>
      </c>
      <c r="F6110" s="276">
        <f t="shared" si="833"/>
        <v>3.3890196890000003E-3</v>
      </c>
      <c r="G6110" s="276">
        <f t="shared" si="834"/>
        <v>1.344146833E-3</v>
      </c>
      <c r="H6110" s="276">
        <f t="shared" si="835"/>
        <v>5.567155259999999E-4</v>
      </c>
      <c r="I6110" s="276">
        <f t="shared" si="836"/>
        <v>2.3208312999999998E-4</v>
      </c>
      <c r="J6110" s="276">
        <v>1.2560742000000001E-3</v>
      </c>
      <c r="K6110" s="276">
        <v>4.7664933999999999E-4</v>
      </c>
      <c r="L6110" s="276">
        <v>3.6355095E-5</v>
      </c>
      <c r="M6110" s="276">
        <v>4.6306943E-5</v>
      </c>
      <c r="N6110" s="276">
        <v>6.2448764999999996E-4</v>
      </c>
      <c r="O6110" s="276">
        <v>6.7335224000000002E-4</v>
      </c>
      <c r="P6110" s="276">
        <v>4.3711090999999998E-5</v>
      </c>
      <c r="Q6110" s="276">
        <v>1.2481893999999999E-4</v>
      </c>
      <c r="R6110" s="276">
        <v>0</v>
      </c>
      <c r="S6110" s="276">
        <v>0</v>
      </c>
      <c r="T6110" s="276">
        <v>0</v>
      </c>
      <c r="U6110" s="276">
        <v>1.0726418999999999E-4</v>
      </c>
      <c r="W6110" s="246">
        <f t="shared" si="837"/>
        <v>9.3042533333333333E-3</v>
      </c>
      <c r="X6110" s="201">
        <v>0.20977591000000001</v>
      </c>
      <c r="Y6110" s="201">
        <v>0.19913654</v>
      </c>
      <c r="Z6110" s="201">
        <v>4.9469390999999996E-3</v>
      </c>
      <c r="AA6110" s="201">
        <v>7.0482033000000002E-6</v>
      </c>
      <c r="AB6110" s="201">
        <v>3.1030478000000001E-3</v>
      </c>
      <c r="AC6110" s="201">
        <v>2.5471464000000001E-4</v>
      </c>
      <c r="AD6110" s="201">
        <v>2.3276208000000001E-3</v>
      </c>
      <c r="AE6110" s="76">
        <v>2.4859290000000001E-8</v>
      </c>
      <c r="AF6110" s="76">
        <v>5.6570279999999998E-11</v>
      </c>
      <c r="AG6110" s="20">
        <v>1.7469605E-3</v>
      </c>
      <c r="AH6110" s="85"/>
      <c r="AI6110" s="85"/>
      <c r="AJ6110" s="85"/>
      <c r="AK6110" s="85"/>
      <c r="AL6110" s="85"/>
      <c r="AM6110" s="85"/>
      <c r="AN6110" s="85"/>
      <c r="AS6110" s="20"/>
      <c r="AT6110" s="20"/>
      <c r="AU6110" s="20"/>
      <c r="AV6110" s="20"/>
      <c r="AW6110" s="20"/>
      <c r="AX6110" s="20"/>
      <c r="AY6110" s="20"/>
      <c r="AZ6110" s="20"/>
      <c r="BA6110" s="20"/>
      <c r="BB6110" s="20"/>
      <c r="BC6110" s="20"/>
      <c r="BD6110" s="20"/>
      <c r="BE6110" s="20"/>
      <c r="BF6110" s="20"/>
      <c r="BG6110" s="20"/>
      <c r="BH6110" s="20"/>
      <c r="BI6110" s="20"/>
      <c r="BJ6110" s="20"/>
      <c r="BK6110" s="20"/>
      <c r="BL6110" s="20"/>
      <c r="BM6110" s="20"/>
      <c r="BN6110" s="20"/>
      <c r="BO6110" s="20"/>
      <c r="BP6110" s="20"/>
      <c r="BQ6110" s="20"/>
      <c r="BR6110" s="20"/>
      <c r="BS6110" s="20"/>
      <c r="BT6110" s="20"/>
      <c r="BU6110" s="20"/>
      <c r="BV6110" s="20"/>
      <c r="BW6110" s="20"/>
      <c r="BX6110" s="20"/>
      <c r="BY6110" s="20"/>
      <c r="BZ6110" s="20"/>
      <c r="CA6110" s="20"/>
      <c r="CB6110" s="20"/>
      <c r="CC6110" s="20"/>
      <c r="CD6110" s="20"/>
      <c r="CE6110" s="20"/>
      <c r="CF6110" s="20"/>
      <c r="CG6110" s="20"/>
      <c r="CH6110" s="20"/>
      <c r="CI6110" s="20"/>
      <c r="CJ6110" s="20"/>
      <c r="CK6110" s="20"/>
      <c r="CL6110" s="20"/>
      <c r="CM6110" s="20"/>
      <c r="CN6110" s="20"/>
      <c r="CO6110" s="20"/>
      <c r="CP6110" s="20"/>
      <c r="CQ6110" s="20"/>
      <c r="CR6110" s="20"/>
      <c r="CS6110" s="20"/>
      <c r="CT6110" s="20"/>
      <c r="CU6110" s="20"/>
      <c r="CV6110" s="20"/>
      <c r="CW6110" s="20"/>
      <c r="CX6110" s="20"/>
      <c r="CY6110" s="20"/>
      <c r="CZ6110" s="20"/>
      <c r="DA6110" s="20"/>
      <c r="DB6110" s="20"/>
      <c r="DC6110" s="20"/>
      <c r="DD6110" s="20"/>
      <c r="DE6110" s="20"/>
      <c r="DF6110" s="20"/>
      <c r="DG6110" s="20"/>
      <c r="DH6110" s="20"/>
      <c r="DI6110" s="20"/>
      <c r="DJ6110" s="20"/>
      <c r="DK6110" s="20"/>
      <c r="DL6110" s="20"/>
      <c r="DM6110" s="20"/>
      <c r="DN6110" s="20"/>
      <c r="DO6110" s="20"/>
      <c r="DP6110" s="20"/>
      <c r="DQ6110" s="20"/>
      <c r="DR6110" s="20"/>
      <c r="DS6110" s="20"/>
      <c r="DT6110" s="20"/>
      <c r="DU6110" s="20"/>
      <c r="DV6110" s="20"/>
      <c r="DW6110" s="20"/>
      <c r="DX6110" s="20"/>
      <c r="DY6110" s="20"/>
    </row>
    <row r="6111" spans="1:129" x14ac:dyDescent="0.15">
      <c r="A6111" s="61"/>
      <c r="B6111" s="331" t="s">
        <v>12660</v>
      </c>
      <c r="C6111" s="83"/>
      <c r="D6111" s="324" t="s">
        <v>38</v>
      </c>
      <c r="E6111" s="276" t="s">
        <v>12661</v>
      </c>
      <c r="F6111" s="276">
        <f t="shared" si="833"/>
        <v>3.5423241239999998E-3</v>
      </c>
      <c r="G6111" s="276">
        <f t="shared" si="834"/>
        <v>1.4083521539999999E-3</v>
      </c>
      <c r="H6111" s="276">
        <f t="shared" si="835"/>
        <v>5.8638924E-4</v>
      </c>
      <c r="I6111" s="276">
        <f t="shared" si="836"/>
        <v>2.4221373E-4</v>
      </c>
      <c r="J6111" s="276">
        <v>1.305369E-3</v>
      </c>
      <c r="K6111" s="276">
        <v>5.0207077000000004E-4</v>
      </c>
      <c r="L6111" s="276">
        <v>4.0049285999999998E-5</v>
      </c>
      <c r="M6111" s="276">
        <v>4.7089774E-5</v>
      </c>
      <c r="N6111" s="276">
        <v>6.3288259999999996E-4</v>
      </c>
      <c r="O6111" s="276">
        <v>7.2837977999999995E-4</v>
      </c>
      <c r="P6111" s="276">
        <v>4.4269184000000003E-5</v>
      </c>
      <c r="Q6111" s="276">
        <v>1.3055306E-4</v>
      </c>
      <c r="R6111" s="276">
        <v>0</v>
      </c>
      <c r="S6111" s="276">
        <v>0</v>
      </c>
      <c r="T6111" s="276">
        <v>0</v>
      </c>
      <c r="U6111" s="276">
        <v>1.1166067E-4</v>
      </c>
      <c r="W6111" s="246">
        <f t="shared" si="837"/>
        <v>9.6693999999999999E-3</v>
      </c>
      <c r="X6111" s="201">
        <v>0.21306351000000001</v>
      </c>
      <c r="Y6111" s="201">
        <v>0.20223352</v>
      </c>
      <c r="Z6111" s="201">
        <v>5.0237983E-3</v>
      </c>
      <c r="AA6111" s="201">
        <v>6.9934880999999996E-6</v>
      </c>
      <c r="AB6111" s="201">
        <v>3.1570524000000002E-3</v>
      </c>
      <c r="AC6111" s="201">
        <v>2.5954004E-4</v>
      </c>
      <c r="AD6111" s="201">
        <v>2.3826038999999999E-3</v>
      </c>
      <c r="AE6111" s="76">
        <v>2.5718226000000002E-8</v>
      </c>
      <c r="AF6111" s="76">
        <v>5.8889108999999999E-11</v>
      </c>
      <c r="AG6111" s="20">
        <v>1.7702894999999999E-3</v>
      </c>
      <c r="AH6111" s="85"/>
      <c r="AI6111" s="85"/>
      <c r="AJ6111" s="85"/>
      <c r="AK6111" s="85"/>
      <c r="AL6111" s="85"/>
      <c r="AM6111" s="85"/>
      <c r="AN6111" s="85"/>
      <c r="AS6111" s="20"/>
      <c r="AT6111" s="20"/>
      <c r="AU6111" s="20"/>
      <c r="AV6111" s="20"/>
      <c r="AW6111" s="20"/>
      <c r="AX6111" s="20"/>
      <c r="AY6111" s="20"/>
      <c r="AZ6111" s="20"/>
      <c r="BA6111" s="20"/>
      <c r="BB6111" s="20"/>
      <c r="BC6111" s="20"/>
      <c r="BD6111" s="20"/>
      <c r="BE6111" s="20"/>
      <c r="BF6111" s="20"/>
      <c r="BG6111" s="20"/>
      <c r="BH6111" s="20"/>
      <c r="BI6111" s="20"/>
      <c r="BJ6111" s="20"/>
      <c r="BK6111" s="20"/>
      <c r="BL6111" s="20"/>
      <c r="BM6111" s="20"/>
      <c r="BN6111" s="20"/>
      <c r="BO6111" s="20"/>
      <c r="BP6111" s="20"/>
      <c r="BQ6111" s="20"/>
      <c r="BR6111" s="20"/>
      <c r="BS6111" s="20"/>
      <c r="BT6111" s="20"/>
      <c r="BU6111" s="20"/>
      <c r="BV6111" s="20"/>
      <c r="BW6111" s="20"/>
      <c r="BX6111" s="20"/>
      <c r="BY6111" s="20"/>
      <c r="BZ6111" s="20"/>
      <c r="CA6111" s="20"/>
      <c r="CB6111" s="20"/>
      <c r="CC6111" s="20"/>
      <c r="CD6111" s="20"/>
      <c r="CE6111" s="20"/>
      <c r="CF6111" s="20"/>
      <c r="CG6111" s="20"/>
      <c r="CH6111" s="20"/>
      <c r="CI6111" s="20"/>
      <c r="CJ6111" s="20"/>
      <c r="CK6111" s="20"/>
      <c r="CL6111" s="20"/>
      <c r="CM6111" s="20"/>
      <c r="CN6111" s="20"/>
      <c r="CO6111" s="20"/>
      <c r="CP6111" s="20"/>
      <c r="CQ6111" s="20"/>
      <c r="CR6111" s="20"/>
      <c r="CS6111" s="20"/>
      <c r="CT6111" s="20"/>
      <c r="CU6111" s="20"/>
      <c r="CV6111" s="20"/>
      <c r="CW6111" s="20"/>
      <c r="CX6111" s="20"/>
      <c r="CY6111" s="20"/>
      <c r="CZ6111" s="20"/>
      <c r="DA6111" s="20"/>
      <c r="DB6111" s="20"/>
      <c r="DC6111" s="20"/>
      <c r="DD6111" s="20"/>
      <c r="DE6111" s="20"/>
      <c r="DF6111" s="20"/>
      <c r="DG6111" s="20"/>
      <c r="DH6111" s="20"/>
      <c r="DI6111" s="20"/>
      <c r="DJ6111" s="20"/>
      <c r="DK6111" s="20"/>
      <c r="DL6111" s="20"/>
      <c r="DM6111" s="20"/>
      <c r="DN6111" s="20"/>
      <c r="DO6111" s="20"/>
      <c r="DP6111" s="20"/>
      <c r="DQ6111" s="20"/>
      <c r="DR6111" s="20"/>
      <c r="DS6111" s="20"/>
      <c r="DT6111" s="20"/>
      <c r="DU6111" s="20"/>
      <c r="DV6111" s="20"/>
      <c r="DW6111" s="20"/>
      <c r="DX6111" s="20"/>
      <c r="DY6111" s="20"/>
    </row>
    <row r="6112" spans="1:129" x14ac:dyDescent="0.15">
      <c r="A6112" s="61"/>
      <c r="B6112" s="331" t="s">
        <v>12662</v>
      </c>
      <c r="C6112" s="83"/>
      <c r="D6112" s="324" t="s">
        <v>38</v>
      </c>
      <c r="E6112" s="276" t="s">
        <v>12663</v>
      </c>
      <c r="F6112" s="276">
        <f t="shared" si="833"/>
        <v>8.2190437009999999E-3</v>
      </c>
      <c r="G6112" s="276">
        <f t="shared" si="834"/>
        <v>1.45884436E-3</v>
      </c>
      <c r="H6112" s="276">
        <f t="shared" si="835"/>
        <v>2.5975180509999998E-3</v>
      </c>
      <c r="I6112" s="276">
        <f t="shared" si="836"/>
        <v>1.0641864899999999E-3</v>
      </c>
      <c r="J6112" s="276">
        <v>3.0984948000000001E-3</v>
      </c>
      <c r="K6112" s="276">
        <v>2.2872180000000002E-3</v>
      </c>
      <c r="L6112" s="276">
        <v>2.5599941000000001E-4</v>
      </c>
      <c r="M6112" s="276">
        <v>1.0629022E-4</v>
      </c>
      <c r="N6112" s="276">
        <v>7.3132692999999999E-4</v>
      </c>
      <c r="O6112" s="276">
        <v>6.2122721000000005E-4</v>
      </c>
      <c r="P6112" s="276">
        <v>5.4300640999999999E-5</v>
      </c>
      <c r="Q6112" s="276">
        <v>2.5503447999999999E-4</v>
      </c>
      <c r="R6112" s="276">
        <v>0</v>
      </c>
      <c r="S6112" s="276">
        <v>0</v>
      </c>
      <c r="T6112" s="276">
        <v>0</v>
      </c>
      <c r="U6112" s="276">
        <v>8.0915201000000001E-4</v>
      </c>
      <c r="W6112" s="246">
        <f t="shared" si="837"/>
        <v>2.2951813333333331E-2</v>
      </c>
      <c r="X6112" s="201">
        <v>1.9736195000000001</v>
      </c>
      <c r="Y6112" s="201">
        <v>0.39107377999999998</v>
      </c>
      <c r="Z6112" s="201">
        <v>1.2013976</v>
      </c>
      <c r="AA6112" s="201">
        <v>7.3410526999999998E-5</v>
      </c>
      <c r="AB6112" s="201">
        <v>0.12397850000000001</v>
      </c>
      <c r="AC6112" s="201">
        <v>1.0423338000000001E-2</v>
      </c>
      <c r="AD6112" s="201">
        <v>0.24667279</v>
      </c>
      <c r="AE6112" s="76">
        <v>5.2070261000000003E-8</v>
      </c>
      <c r="AF6112" s="76">
        <v>2.4022027999999998E-10</v>
      </c>
      <c r="AG6112" s="20">
        <v>2.6708431E-3</v>
      </c>
      <c r="AH6112" s="85"/>
      <c r="AI6112" s="85"/>
      <c r="AJ6112" s="85"/>
      <c r="AK6112" s="85"/>
      <c r="AL6112" s="85"/>
      <c r="AM6112" s="85"/>
      <c r="AN6112" s="85"/>
      <c r="AS6112" s="20"/>
      <c r="AT6112" s="20"/>
      <c r="AU6112" s="20"/>
      <c r="AV6112" s="20"/>
      <c r="AW6112" s="20"/>
      <c r="AX6112" s="20"/>
      <c r="AY6112" s="20"/>
      <c r="AZ6112" s="20"/>
      <c r="BA6112" s="20"/>
      <c r="BB6112" s="20"/>
      <c r="BC6112" s="20"/>
      <c r="BD6112" s="20"/>
      <c r="BE6112" s="20"/>
      <c r="BF6112" s="20"/>
      <c r="BG6112" s="20"/>
      <c r="BH6112" s="20"/>
      <c r="BI6112" s="20"/>
      <c r="BJ6112" s="20"/>
      <c r="BK6112" s="20"/>
      <c r="BL6112" s="20"/>
      <c r="BM6112" s="20"/>
      <c r="BN6112" s="20"/>
      <c r="BO6112" s="20"/>
      <c r="BP6112" s="20"/>
      <c r="BQ6112" s="20"/>
      <c r="BR6112" s="20"/>
      <c r="BS6112" s="20"/>
      <c r="BT6112" s="20"/>
      <c r="BU6112" s="20"/>
      <c r="BV6112" s="20"/>
      <c r="BW6112" s="20"/>
      <c r="BX6112" s="20"/>
      <c r="BY6112" s="20"/>
      <c r="BZ6112" s="20"/>
      <c r="CA6112" s="20"/>
      <c r="CB6112" s="20"/>
      <c r="CC6112" s="20"/>
      <c r="CD6112" s="20"/>
      <c r="CE6112" s="20"/>
      <c r="CF6112" s="20"/>
      <c r="CG6112" s="20"/>
      <c r="CH6112" s="20"/>
      <c r="CI6112" s="20"/>
      <c r="CJ6112" s="20"/>
      <c r="CK6112" s="20"/>
      <c r="CL6112" s="20"/>
      <c r="CM6112" s="20"/>
      <c r="CN6112" s="20"/>
      <c r="CO6112" s="20"/>
      <c r="CP6112" s="20"/>
      <c r="CQ6112" s="20"/>
      <c r="CR6112" s="20"/>
      <c r="CS6112" s="20"/>
      <c r="CT6112" s="20"/>
      <c r="CU6112" s="20"/>
      <c r="CV6112" s="20"/>
      <c r="CW6112" s="20"/>
      <c r="CX6112" s="20"/>
      <c r="CY6112" s="20"/>
      <c r="CZ6112" s="20"/>
      <c r="DA6112" s="20"/>
      <c r="DB6112" s="20"/>
      <c r="DC6112" s="20"/>
      <c r="DD6112" s="20"/>
      <c r="DE6112" s="20"/>
      <c r="DF6112" s="20"/>
      <c r="DG6112" s="20"/>
      <c r="DH6112" s="20"/>
      <c r="DI6112" s="20"/>
      <c r="DJ6112" s="20"/>
      <c r="DK6112" s="20"/>
      <c r="DL6112" s="20"/>
      <c r="DM6112" s="20"/>
      <c r="DN6112" s="20"/>
      <c r="DO6112" s="20"/>
      <c r="DP6112" s="20"/>
      <c r="DQ6112" s="20"/>
      <c r="DR6112" s="20"/>
      <c r="DS6112" s="20"/>
      <c r="DT6112" s="20"/>
      <c r="DU6112" s="20"/>
      <c r="DV6112" s="20"/>
      <c r="DW6112" s="20"/>
      <c r="DX6112" s="20"/>
      <c r="DY6112" s="20"/>
    </row>
    <row r="6113" spans="1:129" x14ac:dyDescent="0.15">
      <c r="A6113" s="61"/>
      <c r="B6113" s="331" t="s">
        <v>12664</v>
      </c>
      <c r="C6113" s="83"/>
      <c r="D6113" s="324" t="s">
        <v>38</v>
      </c>
      <c r="E6113" s="276" t="s">
        <v>12665</v>
      </c>
      <c r="F6113" s="276">
        <f t="shared" si="833"/>
        <v>3.5668315040000001E-3</v>
      </c>
      <c r="G6113" s="276">
        <f t="shared" si="834"/>
        <v>1.0285767339999999E-3</v>
      </c>
      <c r="H6113" s="276">
        <f t="shared" si="835"/>
        <v>8.4692204600000009E-4</v>
      </c>
      <c r="I6113" s="276">
        <f t="shared" si="836"/>
        <v>2.1930842399999999E-4</v>
      </c>
      <c r="J6113" s="276">
        <v>1.4720243E-3</v>
      </c>
      <c r="K6113" s="276">
        <v>7.5805572000000004E-4</v>
      </c>
      <c r="L6113" s="276">
        <v>7.2150595E-5</v>
      </c>
      <c r="M6113" s="276">
        <v>4.4590884000000003E-5</v>
      </c>
      <c r="N6113" s="276">
        <v>6.1344711000000003E-4</v>
      </c>
      <c r="O6113" s="276">
        <v>3.7053873999999998E-4</v>
      </c>
      <c r="P6113" s="276">
        <v>1.6715731000000001E-5</v>
      </c>
      <c r="Q6113" s="276">
        <v>1.9050267000000001E-4</v>
      </c>
      <c r="R6113" s="276">
        <v>0</v>
      </c>
      <c r="S6113" s="276">
        <v>0</v>
      </c>
      <c r="T6113" s="276">
        <v>0</v>
      </c>
      <c r="U6113" s="276">
        <v>2.8805753999999999E-5</v>
      </c>
      <c r="W6113" s="246">
        <f t="shared" si="837"/>
        <v>1.0903883703703703E-2</v>
      </c>
      <c r="X6113" s="201">
        <v>0.24716458999999999</v>
      </c>
      <c r="Y6113" s="201">
        <v>0.23312218000000001</v>
      </c>
      <c r="Z6113" s="201">
        <v>9.0082227000000004E-3</v>
      </c>
      <c r="AA6113" s="201">
        <v>5.4216703000000004E-6</v>
      </c>
      <c r="AB6113" s="201">
        <v>1.675302E-3</v>
      </c>
      <c r="AC6113" s="201">
        <v>2.8017230000000002E-4</v>
      </c>
      <c r="AD6113" s="201">
        <v>3.0732870000000001E-3</v>
      </c>
      <c r="AE6113" s="76">
        <v>2.7037403999999999E-8</v>
      </c>
      <c r="AF6113" s="76">
        <v>8.2096217999999994E-11</v>
      </c>
      <c r="AG6113" s="20">
        <v>2.0482774E-3</v>
      </c>
      <c r="AH6113" s="85"/>
      <c r="AI6113" s="85"/>
      <c r="AJ6113" s="85"/>
      <c r="AK6113" s="85"/>
      <c r="AL6113" s="85"/>
      <c r="AM6113" s="85"/>
      <c r="AN6113" s="85"/>
      <c r="AS6113" s="20"/>
      <c r="AT6113" s="20"/>
      <c r="AU6113" s="20"/>
      <c r="AV6113" s="20"/>
      <c r="AW6113" s="20"/>
      <c r="AX6113" s="20"/>
      <c r="AY6113" s="20"/>
      <c r="AZ6113" s="20"/>
      <c r="BA6113" s="20"/>
      <c r="BB6113" s="20"/>
      <c r="BC6113" s="20"/>
      <c r="BD6113" s="20"/>
      <c r="BE6113" s="20"/>
      <c r="BF6113" s="20"/>
      <c r="BG6113" s="20"/>
      <c r="BH6113" s="20"/>
      <c r="BI6113" s="20"/>
      <c r="BJ6113" s="20"/>
      <c r="BK6113" s="20"/>
      <c r="BL6113" s="20"/>
      <c r="BM6113" s="20"/>
      <c r="BN6113" s="20"/>
      <c r="BO6113" s="20"/>
      <c r="BP6113" s="20"/>
      <c r="BQ6113" s="20"/>
      <c r="BR6113" s="20"/>
      <c r="BS6113" s="20"/>
      <c r="BT6113" s="20"/>
      <c r="BU6113" s="20"/>
      <c r="BV6113" s="20"/>
      <c r="BW6113" s="20"/>
      <c r="BX6113" s="20"/>
      <c r="BY6113" s="20"/>
      <c r="BZ6113" s="20"/>
      <c r="CA6113" s="20"/>
      <c r="CB6113" s="20"/>
      <c r="CC6113" s="20"/>
      <c r="CD6113" s="20"/>
      <c r="CE6113" s="20"/>
      <c r="CF6113" s="20"/>
      <c r="CG6113" s="20"/>
      <c r="CH6113" s="20"/>
      <c r="CI6113" s="20"/>
      <c r="CJ6113" s="20"/>
      <c r="CK6113" s="20"/>
      <c r="CL6113" s="20"/>
      <c r="CM6113" s="20"/>
      <c r="CN6113" s="20"/>
      <c r="CO6113" s="20"/>
      <c r="CP6113" s="20"/>
      <c r="CQ6113" s="20"/>
      <c r="CR6113" s="20"/>
      <c r="CS6113" s="20"/>
      <c r="CT6113" s="20"/>
      <c r="CU6113" s="20"/>
      <c r="CV6113" s="20"/>
      <c r="CW6113" s="20"/>
      <c r="CX6113" s="20"/>
      <c r="CY6113" s="20"/>
      <c r="CZ6113" s="20"/>
      <c r="DA6113" s="20"/>
      <c r="DB6113" s="20"/>
      <c r="DC6113" s="20"/>
      <c r="DD6113" s="20"/>
      <c r="DE6113" s="20"/>
      <c r="DF6113" s="20"/>
      <c r="DG6113" s="20"/>
      <c r="DH6113" s="20"/>
      <c r="DI6113" s="20"/>
      <c r="DJ6113" s="20"/>
      <c r="DK6113" s="20"/>
      <c r="DL6113" s="20"/>
      <c r="DM6113" s="20"/>
      <c r="DN6113" s="20"/>
      <c r="DO6113" s="20"/>
      <c r="DP6113" s="20"/>
      <c r="DQ6113" s="20"/>
      <c r="DR6113" s="20"/>
      <c r="DS6113" s="20"/>
      <c r="DT6113" s="20"/>
      <c r="DU6113" s="20"/>
      <c r="DV6113" s="20"/>
      <c r="DW6113" s="20"/>
      <c r="DX6113" s="20"/>
      <c r="DY6113" s="20"/>
    </row>
    <row r="6114" spans="1:129" x14ac:dyDescent="0.15">
      <c r="A6114" s="61"/>
      <c r="B6114" s="331" t="s">
        <v>12666</v>
      </c>
      <c r="C6114" s="83"/>
      <c r="D6114" s="324" t="s">
        <v>38</v>
      </c>
      <c r="E6114" s="276" t="s">
        <v>12667</v>
      </c>
      <c r="F6114" s="276">
        <f t="shared" si="833"/>
        <v>0.16095099352799999</v>
      </c>
      <c r="G6114" s="276">
        <f t="shared" si="834"/>
        <v>2.9970433000000001E-3</v>
      </c>
      <c r="H6114" s="276">
        <f t="shared" si="835"/>
        <v>9.670637297999999E-3</v>
      </c>
      <c r="I6114" s="276">
        <f t="shared" si="836"/>
        <v>1.2969729299999999E-3</v>
      </c>
      <c r="J6114" s="276">
        <v>0.14698633999999999</v>
      </c>
      <c r="K6114" s="276">
        <v>8.5426832999999994E-3</v>
      </c>
      <c r="L6114" s="276">
        <v>1.0881916000000001E-3</v>
      </c>
      <c r="M6114" s="276">
        <v>1.0510369999999999E-4</v>
      </c>
      <c r="N6114" s="276">
        <v>1.8846918E-3</v>
      </c>
      <c r="O6114" s="276">
        <v>1.0072478E-3</v>
      </c>
      <c r="P6114" s="276">
        <v>3.9762397999999998E-5</v>
      </c>
      <c r="Q6114" s="276">
        <v>5.7932223999999997E-4</v>
      </c>
      <c r="R6114" s="276">
        <v>0</v>
      </c>
      <c r="S6114" s="276">
        <v>0</v>
      </c>
      <c r="T6114" s="276">
        <v>0</v>
      </c>
      <c r="U6114" s="276">
        <v>7.1765068999999997E-4</v>
      </c>
      <c r="W6114" s="246">
        <f t="shared" si="837"/>
        <v>1.0887877037037035</v>
      </c>
      <c r="X6114" s="201">
        <v>0.59981213</v>
      </c>
      <c r="Y6114" s="201">
        <v>0.49981982000000003</v>
      </c>
      <c r="Z6114" s="201">
        <v>6.0816596000000001E-2</v>
      </c>
      <c r="AA6114" s="201">
        <v>4.3886942999999999E-5</v>
      </c>
      <c r="AB6114" s="201">
        <v>1.1342708E-2</v>
      </c>
      <c r="AC6114" s="201">
        <v>3.8084206000000001E-3</v>
      </c>
      <c r="AD6114" s="201">
        <v>2.3980699000000001E-2</v>
      </c>
      <c r="AE6114" s="76">
        <v>1.2588263E-6</v>
      </c>
      <c r="AF6114" s="76">
        <v>3.9227190000000004E-9</v>
      </c>
      <c r="AG6114" s="20">
        <v>3.0806037000000001E-3</v>
      </c>
      <c r="AH6114" s="85"/>
      <c r="AI6114" s="85"/>
      <c r="AJ6114" s="85"/>
      <c r="AK6114" s="85"/>
      <c r="AL6114" s="85"/>
      <c r="AM6114" s="85"/>
      <c r="AN6114" s="85"/>
      <c r="AS6114" s="20"/>
      <c r="AT6114" s="20"/>
      <c r="AU6114" s="20"/>
      <c r="AV6114" s="20"/>
      <c r="AW6114" s="20"/>
      <c r="AX6114" s="20"/>
      <c r="AY6114" s="20"/>
      <c r="AZ6114" s="20"/>
      <c r="BA6114" s="20"/>
      <c r="BB6114" s="20"/>
      <c r="BC6114" s="20"/>
      <c r="BD6114" s="20"/>
      <c r="BE6114" s="20"/>
      <c r="BF6114" s="20"/>
      <c r="BG6114" s="20"/>
      <c r="BH6114" s="20"/>
      <c r="BI6114" s="20"/>
      <c r="BJ6114" s="20"/>
      <c r="BK6114" s="20"/>
      <c r="BL6114" s="20"/>
      <c r="BM6114" s="20"/>
      <c r="BN6114" s="20"/>
      <c r="BO6114" s="20"/>
      <c r="BP6114" s="20"/>
      <c r="BQ6114" s="20"/>
      <c r="BR6114" s="20"/>
      <c r="BS6114" s="20"/>
      <c r="BT6114" s="20"/>
      <c r="BU6114" s="20"/>
      <c r="BV6114" s="20"/>
      <c r="BW6114" s="20"/>
      <c r="BX6114" s="20"/>
      <c r="BY6114" s="20"/>
      <c r="BZ6114" s="20"/>
      <c r="CA6114" s="20"/>
      <c r="CB6114" s="20"/>
      <c r="CC6114" s="20"/>
      <c r="CD6114" s="20"/>
      <c r="CE6114" s="20"/>
      <c r="CF6114" s="20"/>
      <c r="CG6114" s="20"/>
      <c r="CH6114" s="20"/>
      <c r="CI6114" s="20"/>
      <c r="CJ6114" s="20"/>
      <c r="CK6114" s="20"/>
      <c r="CL6114" s="20"/>
      <c r="CM6114" s="20"/>
      <c r="CN6114" s="20"/>
      <c r="CO6114" s="20"/>
      <c r="CP6114" s="20"/>
      <c r="CQ6114" s="20"/>
      <c r="CR6114" s="20"/>
      <c r="CS6114" s="20"/>
      <c r="CT6114" s="20"/>
      <c r="CU6114" s="20"/>
      <c r="CV6114" s="20"/>
      <c r="CW6114" s="20"/>
      <c r="CX6114" s="20"/>
      <c r="CY6114" s="20"/>
      <c r="CZ6114" s="20"/>
      <c r="DA6114" s="20"/>
      <c r="DB6114" s="20"/>
      <c r="DC6114" s="20"/>
      <c r="DD6114" s="20"/>
      <c r="DE6114" s="20"/>
      <c r="DF6114" s="20"/>
      <c r="DG6114" s="20"/>
      <c r="DH6114" s="20"/>
      <c r="DI6114" s="20"/>
      <c r="DJ6114" s="20"/>
      <c r="DK6114" s="20"/>
      <c r="DL6114" s="20"/>
      <c r="DM6114" s="20"/>
      <c r="DN6114" s="20"/>
      <c r="DO6114" s="20"/>
      <c r="DP6114" s="20"/>
      <c r="DQ6114" s="20"/>
      <c r="DR6114" s="20"/>
      <c r="DS6114" s="20"/>
      <c r="DT6114" s="20"/>
      <c r="DU6114" s="20"/>
      <c r="DV6114" s="20"/>
      <c r="DW6114" s="20"/>
      <c r="DX6114" s="20"/>
      <c r="DY6114" s="20"/>
    </row>
    <row r="6115" spans="1:129" x14ac:dyDescent="0.15">
      <c r="A6115" s="61"/>
      <c r="B6115" s="331" t="s">
        <v>12668</v>
      </c>
      <c r="C6115" s="83"/>
      <c r="D6115" s="324" t="s">
        <v>38</v>
      </c>
      <c r="E6115" s="276" t="s">
        <v>12669</v>
      </c>
      <c r="F6115" s="276">
        <f t="shared" si="833"/>
        <v>0.175520480417</v>
      </c>
      <c r="G6115" s="276">
        <f t="shared" si="834"/>
        <v>2.4611608230000002E-3</v>
      </c>
      <c r="H6115" s="276">
        <f t="shared" si="835"/>
        <v>1.1755206994000001E-2</v>
      </c>
      <c r="I6115" s="276">
        <f t="shared" si="836"/>
        <v>3.2924325999999999E-3</v>
      </c>
      <c r="J6115" s="276">
        <v>0.15801167999999999</v>
      </c>
      <c r="K6115" s="276">
        <v>1.0252917E-2</v>
      </c>
      <c r="L6115" s="276">
        <v>1.4589217E-3</v>
      </c>
      <c r="M6115" s="276">
        <v>7.1019183000000006E-5</v>
      </c>
      <c r="N6115" s="276">
        <v>1.4493008E-3</v>
      </c>
      <c r="O6115" s="276">
        <v>9.4084083999999998E-4</v>
      </c>
      <c r="P6115" s="276">
        <v>4.3368294E-5</v>
      </c>
      <c r="Q6115" s="276">
        <v>1.6869401000000001E-3</v>
      </c>
      <c r="R6115" s="276">
        <v>0</v>
      </c>
      <c r="S6115" s="276">
        <v>0</v>
      </c>
      <c r="T6115" s="276">
        <v>0</v>
      </c>
      <c r="U6115" s="276">
        <v>1.6054925E-3</v>
      </c>
      <c r="W6115" s="246">
        <f t="shared" si="837"/>
        <v>1.1704568888888887</v>
      </c>
      <c r="X6115" s="201">
        <v>0.81572818999999996</v>
      </c>
      <c r="Y6115" s="201">
        <v>0.73669795000000005</v>
      </c>
      <c r="Z6115" s="201">
        <v>4.7675437000000001E-2</v>
      </c>
      <c r="AA6115" s="201">
        <v>3.2269367000000003E-5</v>
      </c>
      <c r="AB6115" s="201">
        <v>1.0203956E-2</v>
      </c>
      <c r="AC6115" s="201">
        <v>2.8341626000000001E-3</v>
      </c>
      <c r="AD6115" s="201">
        <v>1.8284419999999999E-2</v>
      </c>
      <c r="AE6115" s="76">
        <v>1.3815088999999999E-6</v>
      </c>
      <c r="AF6115" s="76">
        <v>4.2721412999999997E-9</v>
      </c>
      <c r="AG6115" s="20">
        <v>5.3005882000000002E-3</v>
      </c>
      <c r="AH6115" s="85"/>
      <c r="AI6115" s="85"/>
      <c r="AJ6115" s="85"/>
      <c r="AK6115" s="85"/>
      <c r="AL6115" s="85"/>
      <c r="AM6115" s="85"/>
      <c r="AN6115" s="85"/>
      <c r="AS6115" s="20"/>
      <c r="AT6115" s="20"/>
      <c r="AU6115" s="20"/>
      <c r="AV6115" s="20"/>
      <c r="AW6115" s="20"/>
      <c r="AX6115" s="20"/>
      <c r="AY6115" s="20"/>
      <c r="AZ6115" s="20"/>
      <c r="BA6115" s="20"/>
      <c r="BB6115" s="20"/>
      <c r="BC6115" s="20"/>
      <c r="BD6115" s="20"/>
      <c r="BE6115" s="20"/>
      <c r="BF6115" s="20"/>
      <c r="BG6115" s="20"/>
      <c r="BH6115" s="20"/>
      <c r="BI6115" s="20"/>
      <c r="BJ6115" s="20"/>
      <c r="BK6115" s="20"/>
      <c r="BL6115" s="20"/>
      <c r="BM6115" s="20"/>
      <c r="BN6115" s="20"/>
      <c r="BO6115" s="20"/>
      <c r="BP6115" s="20"/>
      <c r="BQ6115" s="20"/>
      <c r="BR6115" s="20"/>
      <c r="BS6115" s="20"/>
      <c r="BT6115" s="20"/>
      <c r="BU6115" s="20"/>
      <c r="BV6115" s="20"/>
      <c r="BW6115" s="20"/>
      <c r="BX6115" s="20"/>
      <c r="BY6115" s="20"/>
      <c r="BZ6115" s="20"/>
      <c r="CA6115" s="20"/>
      <c r="CB6115" s="20"/>
      <c r="CC6115" s="20"/>
      <c r="CD6115" s="20"/>
      <c r="CE6115" s="20"/>
      <c r="CF6115" s="20"/>
      <c r="CG6115" s="20"/>
      <c r="CH6115" s="20"/>
      <c r="CI6115" s="20"/>
      <c r="CJ6115" s="20"/>
      <c r="CK6115" s="20"/>
      <c r="CL6115" s="20"/>
      <c r="CM6115" s="20"/>
      <c r="CN6115" s="20"/>
      <c r="CO6115" s="20"/>
      <c r="CP6115" s="20"/>
      <c r="CQ6115" s="20"/>
      <c r="CR6115" s="20"/>
      <c r="CS6115" s="20"/>
      <c r="CT6115" s="20"/>
      <c r="CU6115" s="20"/>
      <c r="CV6115" s="20"/>
      <c r="CW6115" s="20"/>
      <c r="CX6115" s="20"/>
      <c r="CY6115" s="20"/>
      <c r="CZ6115" s="20"/>
      <c r="DA6115" s="20"/>
      <c r="DB6115" s="20"/>
      <c r="DC6115" s="20"/>
      <c r="DD6115" s="20"/>
      <c r="DE6115" s="20"/>
      <c r="DF6115" s="20"/>
      <c r="DG6115" s="20"/>
      <c r="DH6115" s="20"/>
      <c r="DI6115" s="20"/>
      <c r="DJ6115" s="20"/>
      <c r="DK6115" s="20"/>
      <c r="DL6115" s="20"/>
      <c r="DM6115" s="20"/>
      <c r="DN6115" s="20"/>
      <c r="DO6115" s="20"/>
      <c r="DP6115" s="20"/>
      <c r="DQ6115" s="20"/>
      <c r="DR6115" s="20"/>
      <c r="DS6115" s="20"/>
      <c r="DT6115" s="20"/>
      <c r="DU6115" s="20"/>
      <c r="DV6115" s="20"/>
      <c r="DW6115" s="20"/>
      <c r="DX6115" s="20"/>
      <c r="DY6115" s="20"/>
    </row>
    <row r="6116" spans="1:129" x14ac:dyDescent="0.15">
      <c r="A6116" s="61"/>
      <c r="B6116" s="331" t="s">
        <v>12670</v>
      </c>
      <c r="C6116" s="83"/>
      <c r="D6116" s="324" t="s">
        <v>38</v>
      </c>
      <c r="E6116" s="276" t="s">
        <v>12671</v>
      </c>
      <c r="F6116" s="276">
        <f t="shared" si="833"/>
        <v>0.177847893609</v>
      </c>
      <c r="G6116" s="276">
        <f t="shared" si="834"/>
        <v>2.6104770340000002E-3</v>
      </c>
      <c r="H6116" s="276">
        <f t="shared" si="835"/>
        <v>1.2271408975E-2</v>
      </c>
      <c r="I6116" s="276">
        <f t="shared" si="836"/>
        <v>3.8095576000000001E-3</v>
      </c>
      <c r="J6116" s="276">
        <v>0.15915645</v>
      </c>
      <c r="K6116" s="276">
        <v>1.0747565000000001E-2</v>
      </c>
      <c r="L6116" s="276">
        <v>1.4768612E-3</v>
      </c>
      <c r="M6116" s="276">
        <v>7.4007874000000002E-5</v>
      </c>
      <c r="N6116" s="276">
        <v>1.5717545E-3</v>
      </c>
      <c r="O6116" s="276">
        <v>9.6471466000000005E-4</v>
      </c>
      <c r="P6116" s="276">
        <v>4.6982774999999998E-5</v>
      </c>
      <c r="Q6116" s="276">
        <v>2.1141673999999998E-3</v>
      </c>
      <c r="R6116" s="276">
        <v>0</v>
      </c>
      <c r="S6116" s="276">
        <v>0</v>
      </c>
      <c r="T6116" s="276">
        <v>0</v>
      </c>
      <c r="U6116" s="276">
        <v>1.6953902E-3</v>
      </c>
      <c r="W6116" s="246">
        <f t="shared" si="837"/>
        <v>1.1789366666666665</v>
      </c>
      <c r="X6116" s="201">
        <v>0.91885866000000005</v>
      </c>
      <c r="Y6116" s="201">
        <v>0.85287144000000004</v>
      </c>
      <c r="Z6116" s="201">
        <v>3.5389257E-2</v>
      </c>
      <c r="AA6116" s="201">
        <v>3.5690289000000003E-5</v>
      </c>
      <c r="AB6116" s="201">
        <v>1.0256081E-2</v>
      </c>
      <c r="AC6116" s="201">
        <v>2.5927028E-3</v>
      </c>
      <c r="AD6116" s="201">
        <v>1.7713494999999999E-2</v>
      </c>
      <c r="AE6116" s="76">
        <v>1.4008337000000001E-6</v>
      </c>
      <c r="AF6116" s="76">
        <v>4.3157734000000001E-9</v>
      </c>
      <c r="AG6116" s="20">
        <v>6.2355327E-3</v>
      </c>
      <c r="AH6116" s="85"/>
      <c r="AI6116" s="85"/>
      <c r="AJ6116" s="85"/>
      <c r="AK6116" s="85"/>
      <c r="AL6116" s="85"/>
      <c r="AM6116" s="85"/>
      <c r="AN6116" s="85"/>
      <c r="AS6116" s="20"/>
      <c r="AT6116" s="20"/>
      <c r="AU6116" s="20"/>
      <c r="AV6116" s="20"/>
      <c r="AW6116" s="20"/>
      <c r="AX6116" s="20"/>
      <c r="AY6116" s="20"/>
      <c r="AZ6116" s="20"/>
      <c r="BA6116" s="20"/>
      <c r="BB6116" s="20"/>
      <c r="BC6116" s="20"/>
      <c r="BD6116" s="20"/>
      <c r="BE6116" s="20"/>
      <c r="BF6116" s="20"/>
      <c r="BG6116" s="20"/>
      <c r="BH6116" s="20"/>
      <c r="BI6116" s="20"/>
      <c r="BJ6116" s="20"/>
      <c r="BK6116" s="20"/>
      <c r="BL6116" s="20"/>
      <c r="BM6116" s="20"/>
      <c r="BN6116" s="20"/>
      <c r="BO6116" s="20"/>
      <c r="BP6116" s="20"/>
      <c r="BQ6116" s="20"/>
      <c r="BR6116" s="20"/>
      <c r="BS6116" s="20"/>
      <c r="BT6116" s="20"/>
      <c r="BU6116" s="20"/>
      <c r="BV6116" s="20"/>
      <c r="BW6116" s="20"/>
      <c r="BX6116" s="20"/>
      <c r="BY6116" s="20"/>
      <c r="BZ6116" s="20"/>
      <c r="CA6116" s="20"/>
      <c r="CB6116" s="20"/>
      <c r="CC6116" s="20"/>
      <c r="CD6116" s="20"/>
      <c r="CE6116" s="20"/>
      <c r="CF6116" s="20"/>
      <c r="CG6116" s="20"/>
      <c r="CH6116" s="20"/>
      <c r="CI6116" s="20"/>
      <c r="CJ6116" s="20"/>
      <c r="CK6116" s="20"/>
      <c r="CL6116" s="20"/>
      <c r="CM6116" s="20"/>
      <c r="CN6116" s="20"/>
      <c r="CO6116" s="20"/>
      <c r="CP6116" s="20"/>
      <c r="CQ6116" s="20"/>
      <c r="CR6116" s="20"/>
      <c r="CS6116" s="20"/>
      <c r="CT6116" s="20"/>
      <c r="CU6116" s="20"/>
      <c r="CV6116" s="20"/>
      <c r="CW6116" s="20"/>
      <c r="CX6116" s="20"/>
      <c r="CY6116" s="20"/>
      <c r="CZ6116" s="20"/>
      <c r="DA6116" s="20"/>
      <c r="DB6116" s="20"/>
      <c r="DC6116" s="20"/>
      <c r="DD6116" s="20"/>
      <c r="DE6116" s="20"/>
      <c r="DF6116" s="20"/>
      <c r="DG6116" s="20"/>
      <c r="DH6116" s="20"/>
      <c r="DI6116" s="20"/>
      <c r="DJ6116" s="20"/>
      <c r="DK6116" s="20"/>
      <c r="DL6116" s="20"/>
      <c r="DM6116" s="20"/>
      <c r="DN6116" s="20"/>
      <c r="DO6116" s="20"/>
      <c r="DP6116" s="20"/>
      <c r="DQ6116" s="20"/>
      <c r="DR6116" s="20"/>
      <c r="DS6116" s="20"/>
      <c r="DT6116" s="20"/>
      <c r="DU6116" s="20"/>
      <c r="DV6116" s="20"/>
      <c r="DW6116" s="20"/>
      <c r="DX6116" s="20"/>
      <c r="DY6116" s="20"/>
    </row>
    <row r="6117" spans="1:129" x14ac:dyDescent="0.15">
      <c r="A6117" s="61"/>
      <c r="B6117" s="331" t="s">
        <v>12672</v>
      </c>
      <c r="C6117" s="83"/>
      <c r="D6117" s="324" t="s">
        <v>38</v>
      </c>
      <c r="E6117" s="276" t="s">
        <v>12673</v>
      </c>
      <c r="F6117" s="276">
        <f t="shared" si="833"/>
        <v>0.13382245072599999</v>
      </c>
      <c r="G6117" s="276">
        <f t="shared" si="834"/>
        <v>8.3763698700000007E-3</v>
      </c>
      <c r="H6117" s="276">
        <f t="shared" si="835"/>
        <v>8.0184530560000015E-3</v>
      </c>
      <c r="I6117" s="276">
        <f t="shared" si="836"/>
        <v>1.3028677999999999E-3</v>
      </c>
      <c r="J6117" s="276">
        <v>0.11612475999999999</v>
      </c>
      <c r="K6117" s="276">
        <v>7.5598391000000001E-3</v>
      </c>
      <c r="L6117" s="276">
        <v>3.6601869000000003E-4</v>
      </c>
      <c r="M6117" s="276">
        <v>1.2434946999999999E-4</v>
      </c>
      <c r="N6117" s="276">
        <v>2.9042192000000001E-3</v>
      </c>
      <c r="O6117" s="276">
        <v>5.3478012000000002E-3</v>
      </c>
      <c r="P6117" s="276">
        <v>9.2595265999999998E-5</v>
      </c>
      <c r="Q6117" s="276">
        <v>4.0713503999999999E-4</v>
      </c>
      <c r="R6117" s="276">
        <v>0</v>
      </c>
      <c r="S6117" s="276">
        <v>0</v>
      </c>
      <c r="T6117" s="276">
        <v>0</v>
      </c>
      <c r="U6117" s="276">
        <v>8.9573275999999999E-4</v>
      </c>
      <c r="W6117" s="246">
        <f t="shared" si="837"/>
        <v>0.86018340740740729</v>
      </c>
      <c r="X6117" s="201">
        <v>1.789803</v>
      </c>
      <c r="Y6117" s="201">
        <v>0.74879823999999995</v>
      </c>
      <c r="Z6117" s="201">
        <v>0.76892828000000002</v>
      </c>
      <c r="AA6117" s="201">
        <v>1.0913116999999999E-4</v>
      </c>
      <c r="AB6117" s="201">
        <v>8.5184515000000002E-2</v>
      </c>
      <c r="AC6117" s="201">
        <v>1.1809372E-2</v>
      </c>
      <c r="AD6117" s="201">
        <v>0.17497349000000001</v>
      </c>
      <c r="AE6117" s="76">
        <v>1.0875498E-6</v>
      </c>
      <c r="AF6117" s="76">
        <v>3.0941308999999998E-9</v>
      </c>
      <c r="AG6117" s="20">
        <v>4.1529187999999996E-3</v>
      </c>
      <c r="AH6117" s="85"/>
      <c r="AI6117" s="85"/>
      <c r="AJ6117" s="85"/>
      <c r="AK6117" s="85"/>
      <c r="AL6117" s="85"/>
      <c r="AM6117" s="85"/>
      <c r="AN6117" s="85"/>
      <c r="AS6117" s="20"/>
      <c r="AT6117" s="20"/>
      <c r="AU6117" s="20"/>
      <c r="AV6117" s="20"/>
      <c r="AW6117" s="20"/>
      <c r="AX6117" s="20"/>
      <c r="AY6117" s="20"/>
      <c r="AZ6117" s="20"/>
      <c r="BA6117" s="20"/>
      <c r="BB6117" s="20"/>
      <c r="BC6117" s="20"/>
      <c r="BD6117" s="20"/>
      <c r="BE6117" s="20"/>
      <c r="BF6117" s="20"/>
      <c r="BG6117" s="20"/>
      <c r="BH6117" s="20"/>
      <c r="BI6117" s="20"/>
      <c r="BJ6117" s="20"/>
      <c r="BK6117" s="20"/>
      <c r="BL6117" s="20"/>
      <c r="BM6117" s="20"/>
      <c r="BN6117" s="20"/>
      <c r="BO6117" s="20"/>
      <c r="BP6117" s="20"/>
      <c r="BQ6117" s="20"/>
      <c r="BR6117" s="20"/>
      <c r="BS6117" s="20"/>
      <c r="BT6117" s="20"/>
      <c r="BU6117" s="20"/>
      <c r="BV6117" s="20"/>
      <c r="BW6117" s="20"/>
      <c r="BX6117" s="20"/>
      <c r="BY6117" s="20"/>
      <c r="BZ6117" s="20"/>
      <c r="CA6117" s="20"/>
      <c r="CB6117" s="20"/>
      <c r="CC6117" s="20"/>
      <c r="CD6117" s="20"/>
      <c r="CE6117" s="20"/>
      <c r="CF6117" s="20"/>
      <c r="CG6117" s="20"/>
      <c r="CH6117" s="20"/>
      <c r="CI6117" s="20"/>
      <c r="CJ6117" s="20"/>
      <c r="CK6117" s="20"/>
      <c r="CL6117" s="20"/>
      <c r="CM6117" s="20"/>
      <c r="CN6117" s="20"/>
      <c r="CO6117" s="20"/>
      <c r="CP6117" s="20"/>
      <c r="CQ6117" s="20"/>
      <c r="CR6117" s="20"/>
      <c r="CS6117" s="20"/>
      <c r="CT6117" s="20"/>
      <c r="CU6117" s="20"/>
      <c r="CV6117" s="20"/>
      <c r="CW6117" s="20"/>
      <c r="CX6117" s="20"/>
      <c r="CY6117" s="20"/>
      <c r="CZ6117" s="20"/>
      <c r="DA6117" s="20"/>
      <c r="DB6117" s="20"/>
      <c r="DC6117" s="20"/>
      <c r="DD6117" s="20"/>
      <c r="DE6117" s="20"/>
      <c r="DF6117" s="20"/>
      <c r="DG6117" s="20"/>
      <c r="DH6117" s="20"/>
      <c r="DI6117" s="20"/>
      <c r="DJ6117" s="20"/>
      <c r="DK6117" s="20"/>
      <c r="DL6117" s="20"/>
      <c r="DM6117" s="20"/>
      <c r="DN6117" s="20"/>
      <c r="DO6117" s="20"/>
      <c r="DP6117" s="20"/>
      <c r="DQ6117" s="20"/>
      <c r="DR6117" s="20"/>
      <c r="DS6117" s="20"/>
      <c r="DT6117" s="20"/>
      <c r="DU6117" s="20"/>
      <c r="DV6117" s="20"/>
      <c r="DW6117" s="20"/>
      <c r="DX6117" s="20"/>
      <c r="DY6117" s="20"/>
    </row>
    <row r="6118" spans="1:129" x14ac:dyDescent="0.15">
      <c r="A6118" s="61"/>
      <c r="B6118" s="331" t="s">
        <v>12674</v>
      </c>
      <c r="C6118" s="83"/>
      <c r="D6118" s="324" t="s">
        <v>38</v>
      </c>
      <c r="E6118" s="276" t="s">
        <v>12675</v>
      </c>
      <c r="F6118" s="276">
        <f t="shared" si="833"/>
        <v>0.13586230282600001</v>
      </c>
      <c r="G6118" s="276">
        <f t="shared" si="834"/>
        <v>6.2455714749999995E-3</v>
      </c>
      <c r="H6118" s="276">
        <f t="shared" si="835"/>
        <v>1.1666180030999999E-2</v>
      </c>
      <c r="I6118" s="276">
        <f t="shared" si="836"/>
        <v>2.65379132E-3</v>
      </c>
      <c r="J6118" s="276">
        <v>0.11529676</v>
      </c>
      <c r="K6118" s="276">
        <v>1.1352147E-2</v>
      </c>
      <c r="L6118" s="276">
        <v>2.4220422E-4</v>
      </c>
      <c r="M6118" s="276">
        <v>6.2632475000000005E-5</v>
      </c>
      <c r="N6118" s="276">
        <v>2.8083181999999998E-3</v>
      </c>
      <c r="O6118" s="276">
        <v>3.3746207999999999E-3</v>
      </c>
      <c r="P6118" s="276">
        <v>7.1828811000000003E-5</v>
      </c>
      <c r="Q6118" s="276">
        <v>5.3786701999999995E-4</v>
      </c>
      <c r="R6118" s="276">
        <v>0</v>
      </c>
      <c r="S6118" s="276">
        <v>0</v>
      </c>
      <c r="T6118" s="276">
        <v>0</v>
      </c>
      <c r="U6118" s="276">
        <v>2.1159243E-3</v>
      </c>
      <c r="W6118" s="246">
        <f t="shared" si="837"/>
        <v>0.85405007407407396</v>
      </c>
      <c r="X6118" s="201">
        <v>0.85771790000000003</v>
      </c>
      <c r="Y6118" s="201">
        <v>0.68883857000000004</v>
      </c>
      <c r="Z6118" s="201">
        <v>0.10437713999999999</v>
      </c>
      <c r="AA6118" s="201">
        <v>7.2856004000000006E-5</v>
      </c>
      <c r="AB6118" s="201">
        <v>1.8783662E-2</v>
      </c>
      <c r="AC6118" s="201">
        <v>6.4409773000000002E-3</v>
      </c>
      <c r="AD6118" s="201">
        <v>3.9204691E-2</v>
      </c>
      <c r="AE6118" s="76">
        <v>1.1598934000000001E-6</v>
      </c>
      <c r="AF6118" s="76">
        <v>3.1257168000000001E-9</v>
      </c>
      <c r="AG6118" s="20">
        <v>4.0357118999999999E-3</v>
      </c>
      <c r="AH6118" s="85"/>
      <c r="AI6118" s="85"/>
      <c r="AJ6118" s="85"/>
      <c r="AK6118" s="85"/>
      <c r="AL6118" s="85"/>
      <c r="AM6118" s="85"/>
      <c r="AN6118" s="85"/>
      <c r="AS6118" s="20"/>
      <c r="AT6118" s="20"/>
      <c r="AU6118" s="20"/>
      <c r="AV6118" s="20"/>
      <c r="AW6118" s="20"/>
      <c r="AX6118" s="20"/>
      <c r="AY6118" s="20"/>
      <c r="AZ6118" s="20"/>
      <c r="BA6118" s="20"/>
      <c r="BB6118" s="20"/>
      <c r="BC6118" s="20"/>
      <c r="BD6118" s="20"/>
      <c r="BE6118" s="20"/>
      <c r="BF6118" s="20"/>
      <c r="BG6118" s="20"/>
      <c r="BH6118" s="20"/>
      <c r="BI6118" s="20"/>
      <c r="BJ6118" s="20"/>
      <c r="BK6118" s="20"/>
      <c r="BL6118" s="20"/>
      <c r="BM6118" s="20"/>
      <c r="BN6118" s="20"/>
      <c r="BO6118" s="20"/>
      <c r="BP6118" s="20"/>
      <c r="BQ6118" s="20"/>
      <c r="BR6118" s="20"/>
      <c r="BS6118" s="20"/>
      <c r="BT6118" s="20"/>
      <c r="BU6118" s="20"/>
      <c r="BV6118" s="20"/>
      <c r="BW6118" s="20"/>
      <c r="BX6118" s="20"/>
      <c r="BY6118" s="20"/>
      <c r="BZ6118" s="20"/>
      <c r="CA6118" s="20"/>
      <c r="CB6118" s="20"/>
      <c r="CC6118" s="20"/>
      <c r="CD6118" s="20"/>
      <c r="CE6118" s="20"/>
      <c r="CF6118" s="20"/>
      <c r="CG6118" s="20"/>
      <c r="CH6118" s="20"/>
      <c r="CI6118" s="20"/>
      <c r="CJ6118" s="20"/>
      <c r="CK6118" s="20"/>
      <c r="CL6118" s="20"/>
      <c r="CM6118" s="20"/>
      <c r="CN6118" s="20"/>
      <c r="CO6118" s="20"/>
      <c r="CP6118" s="20"/>
      <c r="CQ6118" s="20"/>
      <c r="CR6118" s="20"/>
      <c r="CS6118" s="20"/>
      <c r="CT6118" s="20"/>
      <c r="CU6118" s="20"/>
      <c r="CV6118" s="20"/>
      <c r="CW6118" s="20"/>
      <c r="CX6118" s="20"/>
      <c r="CY6118" s="20"/>
      <c r="CZ6118" s="20"/>
      <c r="DA6118" s="20"/>
      <c r="DB6118" s="20"/>
      <c r="DC6118" s="20"/>
      <c r="DD6118" s="20"/>
      <c r="DE6118" s="20"/>
      <c r="DF6118" s="20"/>
      <c r="DG6118" s="20"/>
      <c r="DH6118" s="20"/>
      <c r="DI6118" s="20"/>
      <c r="DJ6118" s="20"/>
      <c r="DK6118" s="20"/>
      <c r="DL6118" s="20"/>
      <c r="DM6118" s="20"/>
      <c r="DN6118" s="20"/>
      <c r="DO6118" s="20"/>
      <c r="DP6118" s="20"/>
      <c r="DQ6118" s="20"/>
      <c r="DR6118" s="20"/>
      <c r="DS6118" s="20"/>
      <c r="DT6118" s="20"/>
      <c r="DU6118" s="20"/>
      <c r="DV6118" s="20"/>
      <c r="DW6118" s="20"/>
      <c r="DX6118" s="20"/>
      <c r="DY6118" s="20"/>
    </row>
    <row r="6119" spans="1:129" x14ac:dyDescent="0.15">
      <c r="A6119" s="61"/>
      <c r="B6119" s="331" t="s">
        <v>12676</v>
      </c>
      <c r="C6119" s="83"/>
      <c r="D6119" s="324" t="s">
        <v>38</v>
      </c>
      <c r="E6119" s="276" t="s">
        <v>12677</v>
      </c>
      <c r="F6119" s="276">
        <f t="shared" si="833"/>
        <v>0.13977891519499999</v>
      </c>
      <c r="G6119" s="276">
        <f t="shared" si="834"/>
        <v>7.8852822239999995E-3</v>
      </c>
      <c r="H6119" s="276">
        <f t="shared" si="835"/>
        <v>1.2017254110999999E-2</v>
      </c>
      <c r="I6119" s="276">
        <f t="shared" si="836"/>
        <v>2.8984488599999997E-3</v>
      </c>
      <c r="J6119" s="276">
        <v>0.11697792999999999</v>
      </c>
      <c r="K6119" s="276">
        <v>1.1673269999999999E-2</v>
      </c>
      <c r="L6119" s="276">
        <v>2.6854711E-4</v>
      </c>
      <c r="M6119" s="276">
        <v>6.7181523999999999E-5</v>
      </c>
      <c r="N6119" s="276">
        <v>2.9875369000000001E-3</v>
      </c>
      <c r="O6119" s="276">
        <v>4.8305637999999998E-3</v>
      </c>
      <c r="P6119" s="276">
        <v>7.5437000999999999E-5</v>
      </c>
      <c r="Q6119" s="276">
        <v>6.4137375999999999E-4</v>
      </c>
      <c r="R6119" s="276">
        <v>0</v>
      </c>
      <c r="S6119" s="276">
        <v>0</v>
      </c>
      <c r="T6119" s="276">
        <v>0</v>
      </c>
      <c r="U6119" s="276">
        <v>2.2570750999999999E-3</v>
      </c>
      <c r="W6119" s="246">
        <f t="shared" si="837"/>
        <v>0.8665031851851851</v>
      </c>
      <c r="X6119" s="201">
        <v>0.88585270999999999</v>
      </c>
      <c r="Y6119" s="201">
        <v>0.74180354000000004</v>
      </c>
      <c r="Z6119" s="201">
        <v>8.1074811999999996E-2</v>
      </c>
      <c r="AA6119" s="201">
        <v>7.7386364999999999E-5</v>
      </c>
      <c r="AB6119" s="201">
        <v>1.9685083999999999E-2</v>
      </c>
      <c r="AC6119" s="201">
        <v>6.0414956000000002E-3</v>
      </c>
      <c r="AD6119" s="201">
        <v>3.7170391999999997E-2</v>
      </c>
      <c r="AE6119" s="76">
        <v>1.1839518000000001E-6</v>
      </c>
      <c r="AF6119" s="76">
        <v>3.1836092000000001E-9</v>
      </c>
      <c r="AG6119" s="20">
        <v>4.5191236000000001E-3</v>
      </c>
      <c r="AH6119" s="85"/>
      <c r="AI6119" s="85"/>
      <c r="AJ6119" s="85"/>
      <c r="AK6119" s="85"/>
      <c r="AL6119" s="85"/>
      <c r="AM6119" s="85"/>
      <c r="AN6119" s="85"/>
      <c r="AS6119" s="20"/>
      <c r="AT6119" s="20"/>
      <c r="AU6119" s="20"/>
      <c r="AV6119" s="20"/>
      <c r="AW6119" s="20"/>
      <c r="AX6119" s="20"/>
      <c r="AY6119" s="20"/>
      <c r="AZ6119" s="20"/>
      <c r="BA6119" s="20"/>
      <c r="BB6119" s="20"/>
      <c r="BC6119" s="20"/>
      <c r="BD6119" s="20"/>
      <c r="BE6119" s="20"/>
      <c r="BF6119" s="20"/>
      <c r="BG6119" s="20"/>
      <c r="BH6119" s="20"/>
      <c r="BI6119" s="20"/>
      <c r="BJ6119" s="20"/>
      <c r="BK6119" s="20"/>
      <c r="BL6119" s="20"/>
      <c r="BM6119" s="20"/>
      <c r="BN6119" s="20"/>
      <c r="BO6119" s="20"/>
      <c r="BP6119" s="20"/>
      <c r="BQ6119" s="20"/>
      <c r="BR6119" s="20"/>
      <c r="BS6119" s="20"/>
      <c r="BT6119" s="20"/>
      <c r="BU6119" s="20"/>
      <c r="BV6119" s="20"/>
      <c r="BW6119" s="20"/>
      <c r="BX6119" s="20"/>
      <c r="BY6119" s="20"/>
      <c r="BZ6119" s="20"/>
      <c r="CA6119" s="20"/>
      <c r="CB6119" s="20"/>
      <c r="CC6119" s="20"/>
      <c r="CD6119" s="20"/>
      <c r="CE6119" s="20"/>
      <c r="CF6119" s="20"/>
      <c r="CG6119" s="20"/>
      <c r="CH6119" s="20"/>
      <c r="CI6119" s="20"/>
      <c r="CJ6119" s="20"/>
      <c r="CK6119" s="20"/>
      <c r="CL6119" s="20"/>
      <c r="CM6119" s="20"/>
      <c r="CN6119" s="20"/>
      <c r="CO6119" s="20"/>
      <c r="CP6119" s="20"/>
      <c r="CQ6119" s="20"/>
      <c r="CR6119" s="20"/>
      <c r="CS6119" s="20"/>
      <c r="CT6119" s="20"/>
      <c r="CU6119" s="20"/>
      <c r="CV6119" s="20"/>
      <c r="CW6119" s="20"/>
      <c r="CX6119" s="20"/>
      <c r="CY6119" s="20"/>
      <c r="CZ6119" s="20"/>
      <c r="DA6119" s="20"/>
      <c r="DB6119" s="20"/>
      <c r="DC6119" s="20"/>
      <c r="DD6119" s="20"/>
      <c r="DE6119" s="20"/>
      <c r="DF6119" s="20"/>
      <c r="DG6119" s="20"/>
      <c r="DH6119" s="20"/>
      <c r="DI6119" s="20"/>
      <c r="DJ6119" s="20"/>
      <c r="DK6119" s="20"/>
      <c r="DL6119" s="20"/>
      <c r="DM6119" s="20"/>
      <c r="DN6119" s="20"/>
      <c r="DO6119" s="20"/>
      <c r="DP6119" s="20"/>
      <c r="DQ6119" s="20"/>
      <c r="DR6119" s="20"/>
      <c r="DS6119" s="20"/>
      <c r="DT6119" s="20"/>
      <c r="DU6119" s="20"/>
      <c r="DV6119" s="20"/>
      <c r="DW6119" s="20"/>
      <c r="DX6119" s="20"/>
      <c r="DY6119" s="20"/>
    </row>
    <row r="6120" spans="1:129" x14ac:dyDescent="0.15">
      <c r="A6120" s="61"/>
      <c r="B6120" s="331" t="s">
        <v>12678</v>
      </c>
      <c r="C6120" s="83"/>
      <c r="D6120" s="324" t="s">
        <v>38</v>
      </c>
      <c r="E6120" s="276" t="s">
        <v>12679</v>
      </c>
      <c r="F6120" s="276">
        <f t="shared" si="833"/>
        <v>0.19124128985</v>
      </c>
      <c r="G6120" s="276">
        <f t="shared" si="834"/>
        <v>0.18114508906999999</v>
      </c>
      <c r="H6120" s="276">
        <f t="shared" si="835"/>
        <v>3.5186670600000003E-3</v>
      </c>
      <c r="I6120" s="276">
        <f t="shared" si="836"/>
        <v>1.1009325200000001E-3</v>
      </c>
      <c r="J6120" s="276">
        <v>5.4766012000000003E-3</v>
      </c>
      <c r="K6120" s="276">
        <v>2.7290469E-3</v>
      </c>
      <c r="L6120" s="276">
        <v>2.9242458000000002E-4</v>
      </c>
      <c r="M6120" s="276">
        <v>1.2060597E-4</v>
      </c>
      <c r="N6120" s="276">
        <v>9.490131E-4</v>
      </c>
      <c r="O6120" s="276">
        <v>0.18007546999999999</v>
      </c>
      <c r="P6120" s="276">
        <v>4.9719558000000004E-4</v>
      </c>
      <c r="Q6120" s="276">
        <v>2.8311778000000002E-4</v>
      </c>
      <c r="R6120" s="276">
        <v>0</v>
      </c>
      <c r="S6120" s="276">
        <v>0</v>
      </c>
      <c r="T6120" s="276">
        <v>0</v>
      </c>
      <c r="U6120" s="276">
        <v>8.1781474000000001E-4</v>
      </c>
      <c r="W6120" s="246">
        <f t="shared" si="837"/>
        <v>4.0567416296296295E-2</v>
      </c>
      <c r="X6120" s="201">
        <v>2.0424207000000001</v>
      </c>
      <c r="Y6120" s="201">
        <v>0.53009492999999996</v>
      </c>
      <c r="Z6120" s="201">
        <v>1.1421330000000001</v>
      </c>
      <c r="AA6120" s="201">
        <v>7.4371179E-5</v>
      </c>
      <c r="AB6120" s="201">
        <v>0.1245536</v>
      </c>
      <c r="AC6120" s="201">
        <v>1.0170421000000001E-2</v>
      </c>
      <c r="AD6120" s="201">
        <v>0.23539433000000001</v>
      </c>
      <c r="AE6120" s="76">
        <v>5.6498851999999996E-7</v>
      </c>
      <c r="AF6120" s="76">
        <v>3.2525661000000002E-10</v>
      </c>
      <c r="AG6120" s="20">
        <v>3.7756783999999999E-3</v>
      </c>
      <c r="AH6120" s="85"/>
      <c r="AI6120" s="85"/>
      <c r="AJ6120" s="85"/>
      <c r="AK6120" s="85"/>
      <c r="AL6120" s="85"/>
      <c r="AM6120" s="85"/>
      <c r="AN6120" s="85"/>
      <c r="AS6120" s="20"/>
      <c r="AT6120" s="20"/>
      <c r="AU6120" s="20"/>
      <c r="AV6120" s="20"/>
      <c r="AW6120" s="20"/>
      <c r="AX6120" s="20"/>
      <c r="AY6120" s="20"/>
      <c r="AZ6120" s="20"/>
      <c r="BA6120" s="20"/>
      <c r="BB6120" s="20"/>
      <c r="BC6120" s="20"/>
      <c r="BD6120" s="20"/>
      <c r="BE6120" s="20"/>
      <c r="BF6120" s="20"/>
      <c r="BG6120" s="20"/>
      <c r="BH6120" s="20"/>
      <c r="BI6120" s="20"/>
      <c r="BJ6120" s="20"/>
      <c r="BK6120" s="20"/>
      <c r="BL6120" s="20"/>
      <c r="BM6120" s="20"/>
      <c r="BN6120" s="20"/>
      <c r="BO6120" s="20"/>
      <c r="BP6120" s="20"/>
      <c r="BQ6120" s="20"/>
      <c r="BR6120" s="20"/>
      <c r="BS6120" s="20"/>
      <c r="BT6120" s="20"/>
      <c r="BU6120" s="20"/>
      <c r="BV6120" s="20"/>
      <c r="BW6120" s="20"/>
      <c r="BX6120" s="20"/>
      <c r="BY6120" s="20"/>
      <c r="BZ6120" s="20"/>
      <c r="CA6120" s="20"/>
      <c r="CB6120" s="20"/>
      <c r="CC6120" s="20"/>
      <c r="CD6120" s="20"/>
      <c r="CE6120" s="20"/>
      <c r="CF6120" s="20"/>
      <c r="CG6120" s="20"/>
      <c r="CH6120" s="20"/>
      <c r="CI6120" s="20"/>
      <c r="CJ6120" s="20"/>
      <c r="CK6120" s="20"/>
      <c r="CL6120" s="20"/>
      <c r="CM6120" s="20"/>
      <c r="CN6120" s="20"/>
      <c r="CO6120" s="20"/>
      <c r="CP6120" s="20"/>
      <c r="CQ6120" s="20"/>
      <c r="CR6120" s="20"/>
      <c r="CS6120" s="20"/>
      <c r="CT6120" s="20"/>
      <c r="CU6120" s="20"/>
      <c r="CV6120" s="20"/>
      <c r="CW6120" s="20"/>
      <c r="CX6120" s="20"/>
      <c r="CY6120" s="20"/>
      <c r="CZ6120" s="20"/>
      <c r="DA6120" s="20"/>
      <c r="DB6120" s="20"/>
      <c r="DC6120" s="20"/>
      <c r="DD6120" s="20"/>
      <c r="DE6120" s="20"/>
      <c r="DF6120" s="20"/>
      <c r="DG6120" s="20"/>
      <c r="DH6120" s="20"/>
      <c r="DI6120" s="20"/>
      <c r="DJ6120" s="20"/>
      <c r="DK6120" s="20"/>
      <c r="DL6120" s="20"/>
      <c r="DM6120" s="20"/>
      <c r="DN6120" s="20"/>
      <c r="DO6120" s="20"/>
      <c r="DP6120" s="20"/>
      <c r="DQ6120" s="20"/>
      <c r="DR6120" s="20"/>
      <c r="DS6120" s="20"/>
      <c r="DT6120" s="20"/>
      <c r="DU6120" s="20"/>
      <c r="DV6120" s="20"/>
      <c r="DW6120" s="20"/>
      <c r="DX6120" s="20"/>
      <c r="DY6120" s="20"/>
    </row>
    <row r="6121" spans="1:129" x14ac:dyDescent="0.15">
      <c r="A6121" s="61"/>
      <c r="B6121" s="331" t="s">
        <v>12680</v>
      </c>
      <c r="C6121" s="83"/>
      <c r="D6121" s="324" t="s">
        <v>38</v>
      </c>
      <c r="E6121" s="276" t="s">
        <v>12681</v>
      </c>
      <c r="F6121" s="276">
        <f t="shared" si="833"/>
        <v>8.8427329150999975E-2</v>
      </c>
      <c r="G6121" s="276">
        <f t="shared" si="834"/>
        <v>8.4132410669999991E-2</v>
      </c>
      <c r="H6121" s="276">
        <f t="shared" si="835"/>
        <v>1.261169631E-3</v>
      </c>
      <c r="I6121" s="276">
        <f t="shared" si="836"/>
        <v>4.2271034999999998E-4</v>
      </c>
      <c r="J6121" s="276">
        <v>2.6110385000000002E-3</v>
      </c>
      <c r="K6121" s="276">
        <v>1.0460979E-3</v>
      </c>
      <c r="L6121" s="276">
        <v>9.2414061E-5</v>
      </c>
      <c r="M6121" s="276">
        <v>5.4940769999999999E-5</v>
      </c>
      <c r="N6121" s="276">
        <v>8.5801189999999998E-4</v>
      </c>
      <c r="O6121" s="276">
        <v>8.3219457999999996E-2</v>
      </c>
      <c r="P6121" s="276">
        <v>1.2265767000000001E-4</v>
      </c>
      <c r="Q6121" s="276">
        <v>1.9870036999999999E-4</v>
      </c>
      <c r="R6121" s="276">
        <v>0</v>
      </c>
      <c r="S6121" s="276">
        <v>0</v>
      </c>
      <c r="T6121" s="276">
        <v>0</v>
      </c>
      <c r="U6121" s="276">
        <v>2.2400997999999999E-4</v>
      </c>
      <c r="W6121" s="246">
        <f t="shared" si="837"/>
        <v>1.9341025925925927E-2</v>
      </c>
      <c r="X6121" s="201">
        <v>0.41923150999999997</v>
      </c>
      <c r="Y6121" s="201">
        <v>0.38768917000000003</v>
      </c>
      <c r="Z6121" s="201">
        <v>2.1151995999999999E-2</v>
      </c>
      <c r="AA6121" s="201">
        <v>1.0639678000000001E-5</v>
      </c>
      <c r="AB6121" s="201">
        <v>3.4051227999999998E-3</v>
      </c>
      <c r="AC6121" s="201">
        <v>6.8573259000000001E-4</v>
      </c>
      <c r="AD6121" s="201">
        <v>6.2888516E-3</v>
      </c>
      <c r="AE6121" s="76">
        <v>2.7078092999999998E-7</v>
      </c>
      <c r="AF6121" s="76">
        <v>1.5592084000000001E-10</v>
      </c>
      <c r="AG6121" s="20">
        <v>3.3911385999999999E-3</v>
      </c>
      <c r="AH6121" s="85"/>
      <c r="AI6121" s="85"/>
      <c r="AJ6121" s="85"/>
      <c r="AK6121" s="85"/>
      <c r="AL6121" s="85"/>
      <c r="AM6121" s="85"/>
      <c r="AN6121" s="85"/>
      <c r="AS6121" s="20"/>
      <c r="AT6121" s="20"/>
      <c r="AU6121" s="20"/>
      <c r="AV6121" s="20"/>
      <c r="AW6121" s="20"/>
      <c r="AX6121" s="20"/>
      <c r="AY6121" s="20"/>
      <c r="AZ6121" s="20"/>
      <c r="BA6121" s="20"/>
      <c r="BB6121" s="20"/>
      <c r="BC6121" s="20"/>
      <c r="BD6121" s="20"/>
      <c r="BE6121" s="20"/>
      <c r="BF6121" s="20"/>
      <c r="BG6121" s="20"/>
      <c r="BH6121" s="20"/>
      <c r="BI6121" s="20"/>
      <c r="BJ6121" s="20"/>
      <c r="BK6121" s="20"/>
      <c r="BL6121" s="20"/>
      <c r="BM6121" s="20"/>
      <c r="BN6121" s="20"/>
      <c r="BO6121" s="20"/>
      <c r="BP6121" s="20"/>
      <c r="BQ6121" s="20"/>
      <c r="BR6121" s="20"/>
      <c r="BS6121" s="20"/>
      <c r="BT6121" s="20"/>
      <c r="BU6121" s="20"/>
      <c r="BV6121" s="20"/>
      <c r="BW6121" s="20"/>
      <c r="BX6121" s="20"/>
      <c r="BY6121" s="20"/>
      <c r="BZ6121" s="20"/>
      <c r="CA6121" s="20"/>
      <c r="CB6121" s="20"/>
      <c r="CC6121" s="20"/>
      <c r="CD6121" s="20"/>
      <c r="CE6121" s="20"/>
      <c r="CF6121" s="20"/>
      <c r="CG6121" s="20"/>
      <c r="CH6121" s="20"/>
      <c r="CI6121" s="20"/>
      <c r="CJ6121" s="20"/>
      <c r="CK6121" s="20"/>
      <c r="CL6121" s="20"/>
      <c r="CM6121" s="20"/>
      <c r="CN6121" s="20"/>
      <c r="CO6121" s="20"/>
      <c r="CP6121" s="20"/>
      <c r="CQ6121" s="20"/>
      <c r="CR6121" s="20"/>
      <c r="CS6121" s="20"/>
      <c r="CT6121" s="20"/>
      <c r="CU6121" s="20"/>
      <c r="CV6121" s="20"/>
      <c r="CW6121" s="20"/>
      <c r="CX6121" s="20"/>
      <c r="CY6121" s="20"/>
      <c r="CZ6121" s="20"/>
      <c r="DA6121" s="20"/>
      <c r="DB6121" s="20"/>
      <c r="DC6121" s="20"/>
      <c r="DD6121" s="20"/>
      <c r="DE6121" s="20"/>
      <c r="DF6121" s="20"/>
      <c r="DG6121" s="20"/>
      <c r="DH6121" s="20"/>
      <c r="DI6121" s="20"/>
      <c r="DJ6121" s="20"/>
      <c r="DK6121" s="20"/>
      <c r="DL6121" s="20"/>
      <c r="DM6121" s="20"/>
      <c r="DN6121" s="20"/>
      <c r="DO6121" s="20"/>
      <c r="DP6121" s="20"/>
      <c r="DQ6121" s="20"/>
      <c r="DR6121" s="20"/>
      <c r="DS6121" s="20"/>
      <c r="DT6121" s="20"/>
      <c r="DU6121" s="20"/>
      <c r="DV6121" s="20"/>
      <c r="DW6121" s="20"/>
      <c r="DX6121" s="20"/>
      <c r="DY6121" s="20"/>
    </row>
    <row r="6122" spans="1:129" x14ac:dyDescent="0.15">
      <c r="A6122" s="61"/>
      <c r="B6122" s="331" t="s">
        <v>12682</v>
      </c>
      <c r="C6122" s="83"/>
      <c r="D6122" s="324" t="s">
        <v>38</v>
      </c>
      <c r="E6122" s="276" t="s">
        <v>12683</v>
      </c>
      <c r="F6122" s="276">
        <f t="shared" si="833"/>
        <v>0.15970182046200002</v>
      </c>
      <c r="G6122" s="276">
        <f t="shared" si="834"/>
        <v>0.15473150696500002</v>
      </c>
      <c r="H6122" s="276">
        <f t="shared" si="835"/>
        <v>1.3107935670000001E-3</v>
      </c>
      <c r="I6122" s="276">
        <f t="shared" si="836"/>
        <v>5.7325612999999998E-4</v>
      </c>
      <c r="J6122" s="276">
        <v>3.0862638E-3</v>
      </c>
      <c r="K6122" s="276">
        <v>1.0642335000000001E-3</v>
      </c>
      <c r="L6122" s="276">
        <v>8.3774876999999993E-5</v>
      </c>
      <c r="M6122" s="276">
        <v>5.9652504999999999E-5</v>
      </c>
      <c r="N6122" s="276">
        <v>9.3104446000000002E-4</v>
      </c>
      <c r="O6122" s="276">
        <v>0.15374081000000001</v>
      </c>
      <c r="P6122" s="276">
        <v>1.6278519000000001E-4</v>
      </c>
      <c r="Q6122" s="276">
        <v>1.7929333999999999E-4</v>
      </c>
      <c r="R6122" s="276">
        <v>0</v>
      </c>
      <c r="S6122" s="276">
        <v>0</v>
      </c>
      <c r="T6122" s="276">
        <v>0</v>
      </c>
      <c r="U6122" s="276">
        <v>3.9396279000000002E-4</v>
      </c>
      <c r="W6122" s="246">
        <f t="shared" si="837"/>
        <v>2.2861213333333331E-2</v>
      </c>
      <c r="X6122" s="201">
        <v>0.40651525999999999</v>
      </c>
      <c r="Y6122" s="201">
        <v>0.38454167</v>
      </c>
      <c r="Z6122" s="201">
        <v>1.0323259E-2</v>
      </c>
      <c r="AA6122" s="201">
        <v>1.4573438000000001E-5</v>
      </c>
      <c r="AB6122" s="201">
        <v>6.0350391999999999E-3</v>
      </c>
      <c r="AC6122" s="201">
        <v>5.7111504000000003E-4</v>
      </c>
      <c r="AD6122" s="201">
        <v>5.0295977999999996E-3</v>
      </c>
      <c r="AE6122" s="76">
        <v>4.6723800999999997E-7</v>
      </c>
      <c r="AF6122" s="76">
        <v>1.6047313999999999E-10</v>
      </c>
      <c r="AG6122" s="20">
        <v>3.3458145000000001E-3</v>
      </c>
      <c r="AH6122" s="85"/>
      <c r="AI6122" s="85"/>
      <c r="AJ6122" s="85"/>
      <c r="AK6122" s="85"/>
      <c r="AL6122" s="85"/>
      <c r="AM6122" s="85"/>
      <c r="AN6122" s="85"/>
      <c r="AS6122" s="20"/>
      <c r="AT6122" s="20"/>
      <c r="AU6122" s="20"/>
      <c r="AV6122" s="20"/>
      <c r="AW6122" s="20"/>
      <c r="AX6122" s="20"/>
      <c r="AY6122" s="20"/>
      <c r="AZ6122" s="20"/>
      <c r="BA6122" s="20"/>
      <c r="BB6122" s="20"/>
      <c r="BC6122" s="20"/>
      <c r="BD6122" s="20"/>
      <c r="BE6122" s="20"/>
      <c r="BF6122" s="20"/>
      <c r="BG6122" s="20"/>
      <c r="BH6122" s="20"/>
      <c r="BI6122" s="20"/>
      <c r="BJ6122" s="20"/>
      <c r="BK6122" s="20"/>
      <c r="BL6122" s="20"/>
      <c r="BM6122" s="20"/>
      <c r="BN6122" s="20"/>
      <c r="BO6122" s="20"/>
      <c r="BP6122" s="20"/>
      <c r="BQ6122" s="20"/>
      <c r="BR6122" s="20"/>
      <c r="BS6122" s="20"/>
      <c r="BT6122" s="20"/>
      <c r="BU6122" s="20"/>
      <c r="BV6122" s="20"/>
      <c r="BW6122" s="20"/>
      <c r="BX6122" s="20"/>
      <c r="BY6122" s="20"/>
      <c r="BZ6122" s="20"/>
      <c r="CA6122" s="20"/>
      <c r="CB6122" s="20"/>
      <c r="CC6122" s="20"/>
      <c r="CD6122" s="20"/>
      <c r="CE6122" s="20"/>
      <c r="CF6122" s="20"/>
      <c r="CG6122" s="20"/>
      <c r="CH6122" s="20"/>
      <c r="CI6122" s="20"/>
      <c r="CJ6122" s="20"/>
      <c r="CK6122" s="20"/>
      <c r="CL6122" s="20"/>
      <c r="CM6122" s="20"/>
      <c r="CN6122" s="20"/>
      <c r="CO6122" s="20"/>
      <c r="CP6122" s="20"/>
      <c r="CQ6122" s="20"/>
      <c r="CR6122" s="20"/>
      <c r="CS6122" s="20"/>
      <c r="CT6122" s="20"/>
      <c r="CU6122" s="20"/>
      <c r="CV6122" s="20"/>
      <c r="CW6122" s="20"/>
      <c r="CX6122" s="20"/>
      <c r="CY6122" s="20"/>
      <c r="CZ6122" s="20"/>
      <c r="DA6122" s="20"/>
      <c r="DB6122" s="20"/>
      <c r="DC6122" s="20"/>
      <c r="DD6122" s="20"/>
      <c r="DE6122" s="20"/>
      <c r="DF6122" s="20"/>
      <c r="DG6122" s="20"/>
      <c r="DH6122" s="20"/>
      <c r="DI6122" s="20"/>
      <c r="DJ6122" s="20"/>
      <c r="DK6122" s="20"/>
      <c r="DL6122" s="20"/>
      <c r="DM6122" s="20"/>
      <c r="DN6122" s="20"/>
      <c r="DO6122" s="20"/>
      <c r="DP6122" s="20"/>
      <c r="DQ6122" s="20"/>
      <c r="DR6122" s="20"/>
      <c r="DS6122" s="20"/>
      <c r="DT6122" s="20"/>
      <c r="DU6122" s="20"/>
      <c r="DV6122" s="20"/>
      <c r="DW6122" s="20"/>
      <c r="DX6122" s="20"/>
      <c r="DY6122" s="20"/>
    </row>
    <row r="6123" spans="1:129" x14ac:dyDescent="0.15">
      <c r="A6123" s="61"/>
      <c r="B6123" s="331" t="s">
        <v>12684</v>
      </c>
      <c r="C6123" s="83"/>
      <c r="D6123" s="324" t="s">
        <v>38</v>
      </c>
      <c r="E6123" s="276" t="s">
        <v>12685</v>
      </c>
      <c r="F6123" s="276">
        <f t="shared" si="833"/>
        <v>0.27975503837099996</v>
      </c>
      <c r="G6123" s="276">
        <f t="shared" si="834"/>
        <v>3.545224337E-3</v>
      </c>
      <c r="H6123" s="276">
        <f t="shared" si="835"/>
        <v>4.584499364E-3</v>
      </c>
      <c r="I6123" s="276">
        <f t="shared" si="836"/>
        <v>9.7147466999999987E-4</v>
      </c>
      <c r="J6123" s="276">
        <v>0.27065383999999998</v>
      </c>
      <c r="K6123" s="276">
        <v>4.2106553999999999E-3</v>
      </c>
      <c r="L6123" s="276">
        <v>3.4502007999999998E-4</v>
      </c>
      <c r="M6123" s="276">
        <v>9.6053837E-5</v>
      </c>
      <c r="N6123" s="276">
        <v>1.2968954000000001E-3</v>
      </c>
      <c r="O6123" s="276">
        <v>2.1522751E-3</v>
      </c>
      <c r="P6123" s="276">
        <v>2.8823884E-5</v>
      </c>
      <c r="Q6123" s="276">
        <v>2.9808051999999997E-4</v>
      </c>
      <c r="R6123" s="276">
        <v>0</v>
      </c>
      <c r="S6123" s="276">
        <v>0</v>
      </c>
      <c r="T6123" s="276">
        <v>0</v>
      </c>
      <c r="U6123" s="276">
        <v>6.7339414999999995E-4</v>
      </c>
      <c r="W6123" s="246">
        <f t="shared" si="837"/>
        <v>2.0048432592592591</v>
      </c>
      <c r="X6123" s="201">
        <v>0.39097472999999999</v>
      </c>
      <c r="Y6123" s="201">
        <v>0.32513737999999998</v>
      </c>
      <c r="Z6123" s="201">
        <v>4.1410519E-2</v>
      </c>
      <c r="AA6123" s="201">
        <v>2.605698E-5</v>
      </c>
      <c r="AB6123" s="201">
        <v>6.8252683000000003E-3</v>
      </c>
      <c r="AC6123" s="201">
        <v>2.2684958E-3</v>
      </c>
      <c r="AD6123" s="201">
        <v>1.5307009E-2</v>
      </c>
      <c r="AE6123" s="76">
        <v>2.2285828999999999E-6</v>
      </c>
      <c r="AF6123" s="76">
        <v>6.7072598000000002E-9</v>
      </c>
      <c r="AG6123" s="20">
        <v>2.0978050999999999E-3</v>
      </c>
      <c r="AH6123" s="85"/>
      <c r="AI6123" s="85"/>
      <c r="AJ6123" s="85"/>
      <c r="AK6123" s="85"/>
      <c r="AL6123" s="85"/>
      <c r="AM6123" s="85"/>
      <c r="AN6123" s="85"/>
      <c r="AS6123" s="20"/>
      <c r="AT6123" s="20"/>
      <c r="AU6123" s="20"/>
      <c r="AV6123" s="20"/>
      <c r="AW6123" s="20"/>
      <c r="AX6123" s="20"/>
      <c r="AY6123" s="20"/>
      <c r="AZ6123" s="20"/>
      <c r="BA6123" s="20"/>
      <c r="BB6123" s="20"/>
      <c r="BC6123" s="20"/>
      <c r="BD6123" s="20"/>
      <c r="BE6123" s="20"/>
      <c r="BF6123" s="20"/>
      <c r="BG6123" s="20"/>
      <c r="BH6123" s="20"/>
      <c r="BI6123" s="20"/>
      <c r="BJ6123" s="20"/>
      <c r="BK6123" s="20"/>
      <c r="BL6123" s="20"/>
      <c r="BM6123" s="20"/>
      <c r="BN6123" s="20"/>
      <c r="BO6123" s="20"/>
      <c r="BP6123" s="20"/>
      <c r="BQ6123" s="20"/>
      <c r="BR6123" s="20"/>
      <c r="BS6123" s="20"/>
      <c r="BT6123" s="20"/>
      <c r="BU6123" s="20"/>
      <c r="BV6123" s="20"/>
      <c r="BW6123" s="20"/>
      <c r="BX6123" s="20"/>
      <c r="BY6123" s="20"/>
      <c r="BZ6123" s="20"/>
      <c r="CA6123" s="20"/>
      <c r="CB6123" s="20"/>
      <c r="CC6123" s="20"/>
      <c r="CD6123" s="20"/>
      <c r="CE6123" s="20"/>
      <c r="CF6123" s="20"/>
      <c r="CG6123" s="20"/>
      <c r="CH6123" s="20"/>
      <c r="CI6123" s="20"/>
      <c r="CJ6123" s="20"/>
      <c r="CK6123" s="20"/>
      <c r="CL6123" s="20"/>
      <c r="CM6123" s="20"/>
      <c r="CN6123" s="20"/>
      <c r="CO6123" s="20"/>
      <c r="CP6123" s="20"/>
      <c r="CQ6123" s="20"/>
      <c r="CR6123" s="20"/>
      <c r="CS6123" s="20"/>
      <c r="CT6123" s="20"/>
      <c r="CU6123" s="20"/>
      <c r="CV6123" s="20"/>
      <c r="CW6123" s="20"/>
      <c r="CX6123" s="20"/>
      <c r="CY6123" s="20"/>
      <c r="CZ6123" s="20"/>
      <c r="DA6123" s="20"/>
      <c r="DB6123" s="20"/>
      <c r="DC6123" s="20"/>
      <c r="DD6123" s="20"/>
      <c r="DE6123" s="20"/>
      <c r="DF6123" s="20"/>
      <c r="DG6123" s="20"/>
      <c r="DH6123" s="20"/>
      <c r="DI6123" s="20"/>
      <c r="DJ6123" s="20"/>
      <c r="DK6123" s="20"/>
      <c r="DL6123" s="20"/>
      <c r="DM6123" s="20"/>
      <c r="DN6123" s="20"/>
      <c r="DO6123" s="20"/>
      <c r="DP6123" s="20"/>
      <c r="DQ6123" s="20"/>
      <c r="DR6123" s="20"/>
      <c r="DS6123" s="20"/>
      <c r="DT6123" s="20"/>
      <c r="DU6123" s="20"/>
      <c r="DV6123" s="20"/>
      <c r="DW6123" s="20"/>
      <c r="DX6123" s="20"/>
      <c r="DY6123" s="20"/>
    </row>
    <row r="6124" spans="1:129" x14ac:dyDescent="0.15">
      <c r="A6124" s="61"/>
      <c r="B6124" s="331" t="s">
        <v>12686</v>
      </c>
      <c r="C6124" s="83"/>
      <c r="D6124" s="324" t="s">
        <v>38</v>
      </c>
      <c r="E6124" s="276" t="s">
        <v>12687</v>
      </c>
      <c r="F6124" s="276">
        <f t="shared" si="833"/>
        <v>0.28392064944099998</v>
      </c>
      <c r="G6124" s="276">
        <f t="shared" si="834"/>
        <v>2.706779075E-3</v>
      </c>
      <c r="H6124" s="276">
        <f t="shared" si="835"/>
        <v>6.353200845999999E-3</v>
      </c>
      <c r="I6124" s="276">
        <f t="shared" si="836"/>
        <v>1.46493952E-3</v>
      </c>
      <c r="J6124" s="276">
        <v>0.27339573</v>
      </c>
      <c r="K6124" s="276">
        <v>5.9066704999999999E-3</v>
      </c>
      <c r="L6124" s="276">
        <v>4.1251609E-4</v>
      </c>
      <c r="M6124" s="276">
        <v>4.3451475000000001E-5</v>
      </c>
      <c r="N6124" s="276">
        <v>1.2652710000000001E-3</v>
      </c>
      <c r="O6124" s="276">
        <v>1.3980565999999999E-3</v>
      </c>
      <c r="P6124" s="276">
        <v>3.4014255999999997E-5</v>
      </c>
      <c r="Q6124" s="276">
        <v>6.5676625000000001E-4</v>
      </c>
      <c r="R6124" s="276">
        <v>0</v>
      </c>
      <c r="S6124" s="276">
        <v>0</v>
      </c>
      <c r="T6124" s="276">
        <v>0</v>
      </c>
      <c r="U6124" s="276">
        <v>8.0817327000000003E-4</v>
      </c>
      <c r="W6124" s="246">
        <f t="shared" si="837"/>
        <v>2.0251535555555553</v>
      </c>
      <c r="X6124" s="201">
        <v>0.52580028999999995</v>
      </c>
      <c r="Y6124" s="201">
        <v>0.45885453999999998</v>
      </c>
      <c r="Z6124" s="201">
        <v>4.1375681999999997E-2</v>
      </c>
      <c r="AA6124" s="201">
        <v>2.8455659E-5</v>
      </c>
      <c r="AB6124" s="201">
        <v>7.7092424E-3</v>
      </c>
      <c r="AC6124" s="201">
        <v>2.4232648999999999E-3</v>
      </c>
      <c r="AD6124" s="201">
        <v>1.5409104999999999E-2</v>
      </c>
      <c r="AE6124" s="76">
        <v>2.2817180000000002E-6</v>
      </c>
      <c r="AF6124" s="76">
        <v>6.8362523000000002E-9</v>
      </c>
      <c r="AG6124" s="20">
        <v>3.2288241E-3</v>
      </c>
      <c r="AH6124" s="85"/>
      <c r="AI6124" s="85"/>
      <c r="AJ6124" s="85"/>
      <c r="AK6124" s="85"/>
      <c r="AL6124" s="85"/>
      <c r="AM6124" s="85"/>
      <c r="AN6124" s="85"/>
      <c r="AS6124" s="20"/>
      <c r="AT6124" s="20"/>
      <c r="AU6124" s="20"/>
      <c r="AV6124" s="20"/>
      <c r="AW6124" s="20"/>
      <c r="AX6124" s="20"/>
      <c r="AY6124" s="20"/>
      <c r="AZ6124" s="20"/>
      <c r="BA6124" s="20"/>
      <c r="BB6124" s="20"/>
      <c r="BC6124" s="20"/>
      <c r="BD6124" s="20"/>
      <c r="BE6124" s="20"/>
      <c r="BF6124" s="20"/>
      <c r="BG6124" s="20"/>
      <c r="BH6124" s="20"/>
      <c r="BI6124" s="20"/>
      <c r="BJ6124" s="20"/>
      <c r="BK6124" s="20"/>
      <c r="BL6124" s="20"/>
      <c r="BM6124" s="20"/>
      <c r="BN6124" s="20"/>
      <c r="BO6124" s="20"/>
      <c r="BP6124" s="20"/>
      <c r="BQ6124" s="20"/>
      <c r="BR6124" s="20"/>
      <c r="BS6124" s="20"/>
      <c r="BT6124" s="20"/>
      <c r="BU6124" s="20"/>
      <c r="BV6124" s="20"/>
      <c r="BW6124" s="20"/>
      <c r="BX6124" s="20"/>
      <c r="BY6124" s="20"/>
      <c r="BZ6124" s="20"/>
      <c r="CA6124" s="20"/>
      <c r="CB6124" s="20"/>
      <c r="CC6124" s="20"/>
      <c r="CD6124" s="20"/>
      <c r="CE6124" s="20"/>
      <c r="CF6124" s="20"/>
      <c r="CG6124" s="20"/>
      <c r="CH6124" s="20"/>
      <c r="CI6124" s="20"/>
      <c r="CJ6124" s="20"/>
      <c r="CK6124" s="20"/>
      <c r="CL6124" s="20"/>
      <c r="CM6124" s="20"/>
      <c r="CN6124" s="20"/>
      <c r="CO6124" s="20"/>
      <c r="CP6124" s="20"/>
      <c r="CQ6124" s="20"/>
      <c r="CR6124" s="20"/>
      <c r="CS6124" s="20"/>
      <c r="CT6124" s="20"/>
      <c r="CU6124" s="20"/>
      <c r="CV6124" s="20"/>
      <c r="CW6124" s="20"/>
      <c r="CX6124" s="20"/>
      <c r="CY6124" s="20"/>
      <c r="CZ6124" s="20"/>
      <c r="DA6124" s="20"/>
      <c r="DB6124" s="20"/>
      <c r="DC6124" s="20"/>
      <c r="DD6124" s="20"/>
      <c r="DE6124" s="20"/>
      <c r="DF6124" s="20"/>
      <c r="DG6124" s="20"/>
      <c r="DH6124" s="20"/>
      <c r="DI6124" s="20"/>
      <c r="DJ6124" s="20"/>
      <c r="DK6124" s="20"/>
      <c r="DL6124" s="20"/>
      <c r="DM6124" s="20"/>
      <c r="DN6124" s="20"/>
      <c r="DO6124" s="20"/>
      <c r="DP6124" s="20"/>
      <c r="DQ6124" s="20"/>
      <c r="DR6124" s="20"/>
      <c r="DS6124" s="20"/>
      <c r="DT6124" s="20"/>
      <c r="DU6124" s="20"/>
      <c r="DV6124" s="20"/>
      <c r="DW6124" s="20"/>
      <c r="DX6124" s="20"/>
      <c r="DY6124" s="20"/>
    </row>
    <row r="6125" spans="1:129" x14ac:dyDescent="0.15">
      <c r="A6125" s="61"/>
      <c r="B6125" s="331" t="s">
        <v>12688</v>
      </c>
      <c r="C6125" s="83"/>
      <c r="D6125" s="324" t="s">
        <v>38</v>
      </c>
      <c r="E6125" s="276" t="s">
        <v>12689</v>
      </c>
      <c r="F6125" s="276">
        <f t="shared" si="833"/>
        <v>0.28596553366099997</v>
      </c>
      <c r="G6125" s="276">
        <f t="shared" si="834"/>
        <v>3.3307979859999999E-3</v>
      </c>
      <c r="H6125" s="276">
        <f t="shared" si="835"/>
        <v>6.7205538650000002E-3</v>
      </c>
      <c r="I6125" s="276">
        <f t="shared" si="836"/>
        <v>1.72849181E-3</v>
      </c>
      <c r="J6125" s="276">
        <v>0.27418568999999998</v>
      </c>
      <c r="K6125" s="276">
        <v>6.2318825E-3</v>
      </c>
      <c r="L6125" s="276">
        <v>4.5202620999999999E-4</v>
      </c>
      <c r="M6125" s="276">
        <v>4.6043086000000001E-5</v>
      </c>
      <c r="N6125" s="276">
        <v>1.3571869999999999E-3</v>
      </c>
      <c r="O6125" s="276">
        <v>1.9275678999999999E-3</v>
      </c>
      <c r="P6125" s="276">
        <v>3.6645155000000003E-5</v>
      </c>
      <c r="Q6125" s="276">
        <v>8.1799721000000002E-4</v>
      </c>
      <c r="R6125" s="276">
        <v>0</v>
      </c>
      <c r="S6125" s="276">
        <v>0</v>
      </c>
      <c r="T6125" s="276">
        <v>0</v>
      </c>
      <c r="U6125" s="276">
        <v>9.1049459999999996E-4</v>
      </c>
      <c r="W6125" s="246">
        <f t="shared" si="837"/>
        <v>2.0310051111111109</v>
      </c>
      <c r="X6125" s="201">
        <v>0.5736812</v>
      </c>
      <c r="Y6125" s="201">
        <v>0.51602870000000001</v>
      </c>
      <c r="Z6125" s="201">
        <v>3.1774845000000003E-2</v>
      </c>
      <c r="AA6125" s="201">
        <v>3.1747756999999997E-5</v>
      </c>
      <c r="AB6125" s="201">
        <v>8.8416225999999997E-3</v>
      </c>
      <c r="AC6125" s="201">
        <v>2.2969569E-3</v>
      </c>
      <c r="AD6125" s="201">
        <v>1.4707328E-2</v>
      </c>
      <c r="AE6125" s="76">
        <v>2.2939102999999998E-6</v>
      </c>
      <c r="AF6125" s="76">
        <v>6.8645606000000003E-9</v>
      </c>
      <c r="AG6125" s="20">
        <v>3.6932926000000001E-3</v>
      </c>
      <c r="AH6125" s="85"/>
      <c r="AI6125" s="85"/>
      <c r="AJ6125" s="85"/>
      <c r="AK6125" s="85"/>
      <c r="AL6125" s="85"/>
      <c r="AM6125" s="85"/>
      <c r="AN6125" s="85"/>
      <c r="AS6125" s="20"/>
      <c r="AT6125" s="20"/>
      <c r="AU6125" s="20"/>
      <c r="AV6125" s="20"/>
      <c r="AW6125" s="20"/>
      <c r="AX6125" s="20"/>
      <c r="AY6125" s="20"/>
      <c r="AZ6125" s="20"/>
      <c r="BA6125" s="20"/>
      <c r="BB6125" s="20"/>
      <c r="BC6125" s="20"/>
      <c r="BD6125" s="20"/>
      <c r="BE6125" s="20"/>
      <c r="BF6125" s="20"/>
      <c r="BG6125" s="20"/>
      <c r="BH6125" s="20"/>
      <c r="BI6125" s="20"/>
      <c r="BJ6125" s="20"/>
      <c r="BK6125" s="20"/>
      <c r="BL6125" s="20"/>
      <c r="BM6125" s="20"/>
      <c r="BN6125" s="20"/>
      <c r="BO6125" s="20"/>
      <c r="BP6125" s="20"/>
      <c r="BQ6125" s="20"/>
      <c r="BR6125" s="20"/>
      <c r="BS6125" s="20"/>
      <c r="BT6125" s="20"/>
      <c r="BU6125" s="20"/>
      <c r="BV6125" s="20"/>
      <c r="BW6125" s="20"/>
      <c r="BX6125" s="20"/>
      <c r="BY6125" s="20"/>
      <c r="BZ6125" s="20"/>
      <c r="CA6125" s="20"/>
      <c r="CB6125" s="20"/>
      <c r="CC6125" s="20"/>
      <c r="CD6125" s="20"/>
      <c r="CE6125" s="20"/>
      <c r="CF6125" s="20"/>
      <c r="CG6125" s="20"/>
      <c r="CH6125" s="20"/>
      <c r="CI6125" s="20"/>
      <c r="CJ6125" s="20"/>
      <c r="CK6125" s="20"/>
      <c r="CL6125" s="20"/>
      <c r="CM6125" s="20"/>
      <c r="CN6125" s="20"/>
      <c r="CO6125" s="20"/>
      <c r="CP6125" s="20"/>
      <c r="CQ6125" s="20"/>
      <c r="CR6125" s="20"/>
      <c r="CS6125" s="20"/>
      <c r="CT6125" s="20"/>
      <c r="CU6125" s="20"/>
      <c r="CV6125" s="20"/>
      <c r="CW6125" s="20"/>
      <c r="CX6125" s="20"/>
      <c r="CY6125" s="20"/>
      <c r="CZ6125" s="20"/>
      <c r="DA6125" s="20"/>
      <c r="DB6125" s="20"/>
      <c r="DC6125" s="20"/>
      <c r="DD6125" s="20"/>
      <c r="DE6125" s="20"/>
      <c r="DF6125" s="20"/>
      <c r="DG6125" s="20"/>
      <c r="DH6125" s="20"/>
      <c r="DI6125" s="20"/>
      <c r="DJ6125" s="20"/>
      <c r="DK6125" s="20"/>
      <c r="DL6125" s="20"/>
      <c r="DM6125" s="20"/>
      <c r="DN6125" s="20"/>
      <c r="DO6125" s="20"/>
      <c r="DP6125" s="20"/>
      <c r="DQ6125" s="20"/>
      <c r="DR6125" s="20"/>
      <c r="DS6125" s="20"/>
      <c r="DT6125" s="20"/>
      <c r="DU6125" s="20"/>
      <c r="DV6125" s="20"/>
      <c r="DW6125" s="20"/>
      <c r="DX6125" s="20"/>
      <c r="DY6125" s="20"/>
    </row>
    <row r="6126" spans="1:129" x14ac:dyDescent="0.15">
      <c r="A6126" s="61"/>
      <c r="B6126" s="331" t="s">
        <v>12690</v>
      </c>
      <c r="C6126" s="83"/>
      <c r="D6126" s="324" t="s">
        <v>38</v>
      </c>
      <c r="E6126" s="276" t="s">
        <v>12691</v>
      </c>
      <c r="F6126" s="276">
        <f t="shared" si="833"/>
        <v>0.30582760697200001</v>
      </c>
      <c r="G6126" s="276">
        <f t="shared" si="834"/>
        <v>0.30173577875399998</v>
      </c>
      <c r="H6126" s="276">
        <f t="shared" si="835"/>
        <v>2.1678661680000003E-3</v>
      </c>
      <c r="I6126" s="276">
        <f t="shared" si="836"/>
        <v>8.3031244999999998E-4</v>
      </c>
      <c r="J6126" s="276">
        <v>1.0936495999999999E-3</v>
      </c>
      <c r="K6126" s="276">
        <v>1.9115305E-3</v>
      </c>
      <c r="L6126" s="276">
        <v>2.2960526000000001E-4</v>
      </c>
      <c r="M6126" s="276">
        <v>8.4151104000000006E-5</v>
      </c>
      <c r="N6126" s="276">
        <v>4.8222765000000001E-4</v>
      </c>
      <c r="O6126" s="276">
        <v>0.30116939999999998</v>
      </c>
      <c r="P6126" s="276">
        <v>2.6730407999999999E-5</v>
      </c>
      <c r="Q6126" s="276">
        <v>2.1645249E-4</v>
      </c>
      <c r="R6126" s="276">
        <v>0</v>
      </c>
      <c r="S6126" s="276">
        <v>0</v>
      </c>
      <c r="T6126" s="276">
        <v>0</v>
      </c>
      <c r="U6126" s="276">
        <v>6.1385995999999998E-4</v>
      </c>
      <c r="W6126" s="246">
        <f t="shared" si="837"/>
        <v>8.1011081481481475E-3</v>
      </c>
      <c r="X6126" s="201">
        <v>0.10813471</v>
      </c>
      <c r="Y6126" s="201">
        <v>9.8413773999999996E-2</v>
      </c>
      <c r="Z6126" s="201">
        <v>5.9326381999999997E-3</v>
      </c>
      <c r="AA6126" s="201">
        <v>3.1040369999999998E-6</v>
      </c>
      <c r="AB6126" s="201">
        <v>1.0416702E-3</v>
      </c>
      <c r="AC6126" s="201">
        <v>2.6060298000000001E-4</v>
      </c>
      <c r="AD6126" s="201">
        <v>2.4829155000000002E-3</v>
      </c>
      <c r="AE6126" s="76">
        <v>8.3936336000000003E-7</v>
      </c>
      <c r="AF6126" s="76">
        <v>1.2251166E-10</v>
      </c>
      <c r="AG6126" s="20">
        <v>7.0820207000000005E-4</v>
      </c>
      <c r="AH6126" s="85"/>
      <c r="AI6126" s="85"/>
      <c r="AJ6126" s="85"/>
      <c r="AK6126" s="85"/>
      <c r="AL6126" s="85"/>
      <c r="AM6126" s="85"/>
      <c r="AN6126" s="85"/>
      <c r="AS6126" s="20"/>
      <c r="AT6126" s="20"/>
      <c r="AU6126" s="20"/>
      <c r="AV6126" s="20"/>
      <c r="AW6126" s="20"/>
      <c r="AX6126" s="20"/>
      <c r="AY6126" s="20"/>
      <c r="AZ6126" s="20"/>
      <c r="BA6126" s="20"/>
      <c r="BB6126" s="20"/>
      <c r="BC6126" s="20"/>
      <c r="BD6126" s="20"/>
      <c r="BE6126" s="20"/>
      <c r="BF6126" s="20"/>
      <c r="BG6126" s="20"/>
      <c r="BH6126" s="20"/>
      <c r="BI6126" s="20"/>
      <c r="BJ6126" s="20"/>
      <c r="BK6126" s="20"/>
      <c r="BL6126" s="20"/>
      <c r="BM6126" s="20"/>
      <c r="BN6126" s="20"/>
      <c r="BO6126" s="20"/>
      <c r="BP6126" s="20"/>
      <c r="BQ6126" s="20"/>
      <c r="BR6126" s="20"/>
      <c r="BS6126" s="20"/>
      <c r="BT6126" s="20"/>
      <c r="BU6126" s="20"/>
      <c r="BV6126" s="20"/>
      <c r="BW6126" s="20"/>
      <c r="BX6126" s="20"/>
      <c r="BY6126" s="20"/>
      <c r="BZ6126" s="20"/>
      <c r="CA6126" s="20"/>
      <c r="CB6126" s="20"/>
      <c r="CC6126" s="20"/>
      <c r="CD6126" s="20"/>
      <c r="CE6126" s="20"/>
      <c r="CF6126" s="20"/>
      <c r="CG6126" s="20"/>
      <c r="CH6126" s="20"/>
      <c r="CI6126" s="20"/>
      <c r="CJ6126" s="20"/>
      <c r="CK6126" s="20"/>
      <c r="CL6126" s="20"/>
      <c r="CM6126" s="20"/>
      <c r="CN6126" s="20"/>
      <c r="CO6126" s="20"/>
      <c r="CP6126" s="20"/>
      <c r="CQ6126" s="20"/>
      <c r="CR6126" s="20"/>
      <c r="CS6126" s="20"/>
      <c r="CT6126" s="20"/>
      <c r="CU6126" s="20"/>
      <c r="CV6126" s="20"/>
      <c r="CW6126" s="20"/>
      <c r="CX6126" s="20"/>
      <c r="CY6126" s="20"/>
      <c r="CZ6126" s="20"/>
      <c r="DA6126" s="20"/>
      <c r="DB6126" s="20"/>
      <c r="DC6126" s="20"/>
      <c r="DD6126" s="20"/>
      <c r="DE6126" s="20"/>
      <c r="DF6126" s="20"/>
      <c r="DG6126" s="20"/>
      <c r="DH6126" s="20"/>
      <c r="DI6126" s="20"/>
      <c r="DJ6126" s="20"/>
      <c r="DK6126" s="20"/>
      <c r="DL6126" s="20"/>
      <c r="DM6126" s="20"/>
      <c r="DN6126" s="20"/>
      <c r="DO6126" s="20"/>
      <c r="DP6126" s="20"/>
      <c r="DQ6126" s="20"/>
      <c r="DR6126" s="20"/>
      <c r="DS6126" s="20"/>
      <c r="DT6126" s="20"/>
      <c r="DU6126" s="20"/>
      <c r="DV6126" s="20"/>
      <c r="DW6126" s="20"/>
      <c r="DX6126" s="20"/>
      <c r="DY6126" s="20"/>
    </row>
    <row r="6127" spans="1:129" x14ac:dyDescent="0.15">
      <c r="A6127" s="61"/>
      <c r="B6127" s="331" t="s">
        <v>12692</v>
      </c>
      <c r="C6127" s="83"/>
      <c r="D6127" s="324" t="s">
        <v>38</v>
      </c>
      <c r="E6127" s="276" t="s">
        <v>12693</v>
      </c>
      <c r="F6127" s="276">
        <f t="shared" si="833"/>
        <v>0.14285928048900001</v>
      </c>
      <c r="G6127" s="276">
        <f t="shared" si="834"/>
        <v>0.13973442765499999</v>
      </c>
      <c r="H6127" s="276">
        <f t="shared" si="835"/>
        <v>1.215228664E-3</v>
      </c>
      <c r="I6127" s="276">
        <f t="shared" si="836"/>
        <v>4.3260206999999997E-4</v>
      </c>
      <c r="J6127" s="276">
        <v>1.4770221E-3</v>
      </c>
      <c r="K6127" s="276">
        <v>1.0372306999999999E-3</v>
      </c>
      <c r="L6127" s="276">
        <v>1.5975958999999999E-4</v>
      </c>
      <c r="M6127" s="276">
        <v>3.2599735000000001E-5</v>
      </c>
      <c r="N6127" s="276">
        <v>4.0301791999999999E-4</v>
      </c>
      <c r="O6127" s="276">
        <v>0.13929881</v>
      </c>
      <c r="P6127" s="276">
        <v>1.8238374E-5</v>
      </c>
      <c r="Q6127" s="276">
        <v>3.0320411E-4</v>
      </c>
      <c r="R6127" s="276">
        <v>0</v>
      </c>
      <c r="S6127" s="276">
        <v>0</v>
      </c>
      <c r="T6127" s="276">
        <v>0</v>
      </c>
      <c r="U6127" s="276">
        <v>1.2939795999999999E-4</v>
      </c>
      <c r="W6127" s="246">
        <f t="shared" si="837"/>
        <v>1.0940904444444443E-2</v>
      </c>
      <c r="X6127" s="201">
        <v>0.12174027</v>
      </c>
      <c r="Y6127" s="201">
        <v>0.1128118</v>
      </c>
      <c r="Z6127" s="201">
        <v>5.4315787000000001E-3</v>
      </c>
      <c r="AA6127" s="201">
        <v>2.7502513000000001E-6</v>
      </c>
      <c r="AB6127" s="201">
        <v>1.0408513000000001E-3</v>
      </c>
      <c r="AC6127" s="201">
        <v>2.3159902E-4</v>
      </c>
      <c r="AD6127" s="201">
        <v>2.2216940000000002E-3</v>
      </c>
      <c r="AE6127" s="76">
        <v>4.0000166000000002E-7</v>
      </c>
      <c r="AF6127" s="76">
        <v>8.7225955999999997E-11</v>
      </c>
      <c r="AG6127" s="20">
        <v>8.3340108E-4</v>
      </c>
      <c r="AH6127" s="85"/>
      <c r="AI6127" s="85"/>
      <c r="AJ6127" s="85"/>
      <c r="AK6127" s="85"/>
      <c r="AL6127" s="85"/>
      <c r="AM6127" s="85"/>
      <c r="AN6127" s="85"/>
      <c r="AS6127" s="20"/>
      <c r="AT6127" s="20"/>
      <c r="AU6127" s="20"/>
      <c r="AV6127" s="20"/>
      <c r="AW6127" s="20"/>
      <c r="AX6127" s="20"/>
      <c r="AY6127" s="20"/>
      <c r="AZ6127" s="20"/>
      <c r="BA6127" s="20"/>
      <c r="BB6127" s="20"/>
      <c r="BC6127" s="20"/>
      <c r="BD6127" s="20"/>
      <c r="BE6127" s="20"/>
      <c r="BF6127" s="20"/>
      <c r="BG6127" s="20"/>
      <c r="BH6127" s="20"/>
      <c r="BI6127" s="20"/>
      <c r="BJ6127" s="20"/>
      <c r="BK6127" s="20"/>
      <c r="BL6127" s="20"/>
      <c r="BM6127" s="20"/>
      <c r="BN6127" s="20"/>
      <c r="BO6127" s="20"/>
      <c r="BP6127" s="20"/>
      <c r="BQ6127" s="20"/>
      <c r="BR6127" s="20"/>
      <c r="BS6127" s="20"/>
      <c r="BT6127" s="20"/>
      <c r="BU6127" s="20"/>
      <c r="BV6127" s="20"/>
      <c r="BW6127" s="20"/>
      <c r="BX6127" s="20"/>
      <c r="BY6127" s="20"/>
      <c r="BZ6127" s="20"/>
      <c r="CA6127" s="20"/>
      <c r="CB6127" s="20"/>
      <c r="CC6127" s="20"/>
      <c r="CD6127" s="20"/>
      <c r="CE6127" s="20"/>
      <c r="CF6127" s="20"/>
      <c r="CG6127" s="20"/>
      <c r="CH6127" s="20"/>
      <c r="CI6127" s="20"/>
      <c r="CJ6127" s="20"/>
      <c r="CK6127" s="20"/>
      <c r="CL6127" s="20"/>
      <c r="CM6127" s="20"/>
      <c r="CN6127" s="20"/>
      <c r="CO6127" s="20"/>
      <c r="CP6127" s="20"/>
      <c r="CQ6127" s="20"/>
      <c r="CR6127" s="20"/>
      <c r="CS6127" s="20"/>
      <c r="CT6127" s="20"/>
      <c r="CU6127" s="20"/>
      <c r="CV6127" s="20"/>
      <c r="CW6127" s="20"/>
      <c r="CX6127" s="20"/>
      <c r="CY6127" s="20"/>
      <c r="CZ6127" s="20"/>
      <c r="DA6127" s="20"/>
      <c r="DB6127" s="20"/>
      <c r="DC6127" s="20"/>
      <c r="DD6127" s="20"/>
      <c r="DE6127" s="20"/>
      <c r="DF6127" s="20"/>
      <c r="DG6127" s="20"/>
      <c r="DH6127" s="20"/>
      <c r="DI6127" s="20"/>
      <c r="DJ6127" s="20"/>
      <c r="DK6127" s="20"/>
      <c r="DL6127" s="20"/>
      <c r="DM6127" s="20"/>
      <c r="DN6127" s="20"/>
      <c r="DO6127" s="20"/>
      <c r="DP6127" s="20"/>
      <c r="DQ6127" s="20"/>
      <c r="DR6127" s="20"/>
      <c r="DS6127" s="20"/>
      <c r="DT6127" s="20"/>
      <c r="DU6127" s="20"/>
      <c r="DV6127" s="20"/>
      <c r="DW6127" s="20"/>
      <c r="DX6127" s="20"/>
      <c r="DY6127" s="20"/>
    </row>
    <row r="6128" spans="1:129" x14ac:dyDescent="0.15">
      <c r="A6128" s="61"/>
      <c r="B6128" s="331" t="s">
        <v>12694</v>
      </c>
      <c r="C6128" s="83"/>
      <c r="D6128" s="324" t="s">
        <v>38</v>
      </c>
      <c r="E6128" s="276" t="s">
        <v>12695</v>
      </c>
      <c r="F6128" s="276">
        <f t="shared" si="833"/>
        <v>0.26236984029500005</v>
      </c>
      <c r="G6128" s="276">
        <f t="shared" si="834"/>
        <v>0.25887910002000003</v>
      </c>
      <c r="H6128" s="276">
        <f t="shared" si="835"/>
        <v>1.3272280550000002E-3</v>
      </c>
      <c r="I6128" s="276">
        <f t="shared" si="836"/>
        <v>5.0927711999999999E-4</v>
      </c>
      <c r="J6128" s="276">
        <v>1.6542351E-3</v>
      </c>
      <c r="K6128" s="276">
        <v>1.1232307E-3</v>
      </c>
      <c r="L6128" s="276">
        <v>1.7678575000000001E-4</v>
      </c>
      <c r="M6128" s="276">
        <v>3.293632E-5</v>
      </c>
      <c r="N6128" s="276">
        <v>4.2842370000000001E-4</v>
      </c>
      <c r="O6128" s="276">
        <v>0.25841774000000001</v>
      </c>
      <c r="P6128" s="276">
        <v>2.7211604999999999E-5</v>
      </c>
      <c r="Q6128" s="276">
        <v>3.5763321999999998E-4</v>
      </c>
      <c r="R6128" s="276">
        <v>0</v>
      </c>
      <c r="S6128" s="276">
        <v>0</v>
      </c>
      <c r="T6128" s="276">
        <v>0</v>
      </c>
      <c r="U6128" s="276">
        <v>1.5164390000000001E-4</v>
      </c>
      <c r="W6128" s="246">
        <f t="shared" si="837"/>
        <v>1.2253593333333333E-2</v>
      </c>
      <c r="X6128" s="201">
        <v>0.13793554999999999</v>
      </c>
      <c r="Y6128" s="201">
        <v>0.13143038000000001</v>
      </c>
      <c r="Z6128" s="201">
        <v>2.9131723E-3</v>
      </c>
      <c r="AA6128" s="201">
        <v>3.6485334999999999E-6</v>
      </c>
      <c r="AB6128" s="201">
        <v>1.3316735E-3</v>
      </c>
      <c r="AC6128" s="201">
        <v>2.0828434000000001E-4</v>
      </c>
      <c r="AD6128" s="201">
        <v>2.0483912000000002E-3</v>
      </c>
      <c r="AE6128" s="76">
        <v>7.2513032000000003E-7</v>
      </c>
      <c r="AF6128" s="76">
        <v>8.9177992E-11</v>
      </c>
      <c r="AG6128" s="20">
        <v>9.8319718000000004E-4</v>
      </c>
      <c r="AH6128" s="85"/>
      <c r="AI6128" s="85"/>
      <c r="AJ6128" s="85"/>
      <c r="AK6128" s="85"/>
      <c r="AL6128" s="85"/>
      <c r="AM6128" s="85"/>
      <c r="AN6128" s="85"/>
      <c r="AS6128" s="20"/>
      <c r="AT6128" s="20"/>
      <c r="AU6128" s="20"/>
      <c r="AV6128" s="20"/>
      <c r="AW6128" s="20"/>
      <c r="AX6128" s="20"/>
      <c r="AY6128" s="20"/>
      <c r="AZ6128" s="20"/>
      <c r="BA6128" s="20"/>
      <c r="BB6128" s="20"/>
      <c r="BC6128" s="20"/>
      <c r="BD6128" s="20"/>
      <c r="BE6128" s="20"/>
      <c r="BF6128" s="20"/>
      <c r="BG6128" s="20"/>
      <c r="BH6128" s="20"/>
      <c r="BI6128" s="20"/>
      <c r="BJ6128" s="20"/>
      <c r="BK6128" s="20"/>
      <c r="BL6128" s="20"/>
      <c r="BM6128" s="20"/>
      <c r="BN6128" s="20"/>
      <c r="BO6128" s="20"/>
      <c r="BP6128" s="20"/>
      <c r="BQ6128" s="20"/>
      <c r="BR6128" s="20"/>
      <c r="BS6128" s="20"/>
      <c r="BT6128" s="20"/>
      <c r="BU6128" s="20"/>
      <c r="BV6128" s="20"/>
      <c r="BW6128" s="20"/>
      <c r="BX6128" s="20"/>
      <c r="BY6128" s="20"/>
      <c r="BZ6128" s="20"/>
      <c r="CA6128" s="20"/>
      <c r="CB6128" s="20"/>
      <c r="CC6128" s="20"/>
      <c r="CD6128" s="20"/>
      <c r="CE6128" s="20"/>
      <c r="CF6128" s="20"/>
      <c r="CG6128" s="20"/>
      <c r="CH6128" s="20"/>
      <c r="CI6128" s="20"/>
      <c r="CJ6128" s="20"/>
      <c r="CK6128" s="20"/>
      <c r="CL6128" s="20"/>
      <c r="CM6128" s="20"/>
      <c r="CN6128" s="20"/>
      <c r="CO6128" s="20"/>
      <c r="CP6128" s="20"/>
      <c r="CQ6128" s="20"/>
      <c r="CR6128" s="20"/>
      <c r="CS6128" s="20"/>
      <c r="CT6128" s="20"/>
      <c r="CU6128" s="20"/>
      <c r="CV6128" s="20"/>
      <c r="CW6128" s="20"/>
      <c r="CX6128" s="20"/>
      <c r="CY6128" s="20"/>
      <c r="CZ6128" s="20"/>
      <c r="DA6128" s="20"/>
      <c r="DB6128" s="20"/>
      <c r="DC6128" s="20"/>
      <c r="DD6128" s="20"/>
      <c r="DE6128" s="20"/>
      <c r="DF6128" s="20"/>
      <c r="DG6128" s="20"/>
      <c r="DH6128" s="20"/>
      <c r="DI6128" s="20"/>
      <c r="DJ6128" s="20"/>
      <c r="DK6128" s="20"/>
      <c r="DL6128" s="20"/>
      <c r="DM6128" s="20"/>
      <c r="DN6128" s="20"/>
      <c r="DO6128" s="20"/>
      <c r="DP6128" s="20"/>
      <c r="DQ6128" s="20"/>
      <c r="DR6128" s="20"/>
      <c r="DS6128" s="20"/>
      <c r="DT6128" s="20"/>
      <c r="DU6128" s="20"/>
      <c r="DV6128" s="20"/>
      <c r="DW6128" s="20"/>
      <c r="DX6128" s="20"/>
      <c r="DY6128" s="20"/>
    </row>
    <row r="6129" spans="1:129" x14ac:dyDescent="0.15">
      <c r="A6129" s="61"/>
      <c r="B6129" s="331" t="s">
        <v>12696</v>
      </c>
      <c r="C6129" s="83"/>
      <c r="D6129" s="324" t="s">
        <v>38</v>
      </c>
      <c r="E6129" s="276" t="s">
        <v>12697</v>
      </c>
      <c r="F6129" s="276">
        <f t="shared" si="833"/>
        <v>5.1817985306999992E-3</v>
      </c>
      <c r="G6129" s="276">
        <f t="shared" si="834"/>
        <v>1.21103344E-3</v>
      </c>
      <c r="H6129" s="276">
        <f t="shared" si="835"/>
        <v>2.0930729206999998E-3</v>
      </c>
      <c r="I6129" s="276">
        <f t="shared" si="836"/>
        <v>8.2473337000000006E-4</v>
      </c>
      <c r="J6129" s="276">
        <v>1.0529587999999999E-3</v>
      </c>
      <c r="K6129" s="276">
        <v>1.8688941999999999E-3</v>
      </c>
      <c r="L6129" s="276">
        <v>2.151551E-4</v>
      </c>
      <c r="M6129" s="276">
        <v>8.6048410000000002E-5</v>
      </c>
      <c r="N6129" s="276">
        <v>5.0294380999999996E-4</v>
      </c>
      <c r="O6129" s="276">
        <v>6.2204122000000003E-4</v>
      </c>
      <c r="P6129" s="276">
        <v>9.0236207000000004E-6</v>
      </c>
      <c r="Q6129" s="276">
        <v>2.1157593E-4</v>
      </c>
      <c r="R6129" s="276">
        <v>0</v>
      </c>
      <c r="S6129" s="276">
        <v>0</v>
      </c>
      <c r="T6129" s="276">
        <v>0</v>
      </c>
      <c r="U6129" s="276">
        <v>6.1315744E-4</v>
      </c>
      <c r="W6129" s="246">
        <f t="shared" si="837"/>
        <v>7.799694814814814E-3</v>
      </c>
      <c r="X6129" s="201">
        <v>0.15147652</v>
      </c>
      <c r="Y6129" s="201">
        <v>0.14153221999999999</v>
      </c>
      <c r="Z6129" s="201">
        <v>6.2172777999999996E-3</v>
      </c>
      <c r="AA6129" s="201">
        <v>2.8283384000000001E-6</v>
      </c>
      <c r="AB6129" s="201">
        <v>1.1208177000000001E-3</v>
      </c>
      <c r="AC6129" s="201">
        <v>2.2039023E-4</v>
      </c>
      <c r="AD6129" s="201">
        <v>2.3829878999999999E-3</v>
      </c>
      <c r="AE6129" s="76">
        <v>2.4143438000000001E-8</v>
      </c>
      <c r="AF6129" s="76">
        <v>1.2203693999999999E-10</v>
      </c>
      <c r="AG6129" s="20">
        <v>1.1520416999999999E-3</v>
      </c>
      <c r="AH6129" s="85"/>
      <c r="AI6129" s="85"/>
      <c r="AJ6129" s="85"/>
      <c r="AK6129" s="85"/>
      <c r="AL6129" s="85"/>
      <c r="AM6129" s="85"/>
      <c r="AN6129" s="85"/>
      <c r="AS6129" s="20"/>
      <c r="AT6129" s="20"/>
      <c r="AU6129" s="20"/>
      <c r="AV6129" s="20"/>
      <c r="AW6129" s="20"/>
      <c r="AX6129" s="20"/>
      <c r="AY6129" s="20"/>
      <c r="AZ6129" s="20"/>
      <c r="BA6129" s="20"/>
      <c r="BB6129" s="20"/>
      <c r="BC6129" s="20"/>
      <c r="BD6129" s="20"/>
      <c r="BE6129" s="20"/>
      <c r="BF6129" s="20"/>
      <c r="BG6129" s="20"/>
      <c r="BH6129" s="20"/>
      <c r="BI6129" s="20"/>
      <c r="BJ6129" s="20"/>
      <c r="BK6129" s="20"/>
      <c r="BL6129" s="20"/>
      <c r="BM6129" s="20"/>
      <c r="BN6129" s="20"/>
      <c r="BO6129" s="20"/>
      <c r="BP6129" s="20"/>
      <c r="BQ6129" s="20"/>
      <c r="BR6129" s="20"/>
      <c r="BS6129" s="20"/>
      <c r="BT6129" s="20"/>
      <c r="BU6129" s="20"/>
      <c r="BV6129" s="20"/>
      <c r="BW6129" s="20"/>
      <c r="BX6129" s="20"/>
      <c r="BY6129" s="20"/>
      <c r="BZ6129" s="20"/>
      <c r="CA6129" s="20"/>
      <c r="CB6129" s="20"/>
      <c r="CC6129" s="20"/>
      <c r="CD6129" s="20"/>
      <c r="CE6129" s="20"/>
      <c r="CF6129" s="20"/>
      <c r="CG6129" s="20"/>
      <c r="CH6129" s="20"/>
      <c r="CI6129" s="20"/>
      <c r="CJ6129" s="20"/>
      <c r="CK6129" s="20"/>
      <c r="CL6129" s="20"/>
      <c r="CM6129" s="20"/>
      <c r="CN6129" s="20"/>
      <c r="CO6129" s="20"/>
      <c r="CP6129" s="20"/>
      <c r="CQ6129" s="20"/>
      <c r="CR6129" s="20"/>
      <c r="CS6129" s="20"/>
      <c r="CT6129" s="20"/>
      <c r="CU6129" s="20"/>
      <c r="CV6129" s="20"/>
      <c r="CW6129" s="20"/>
      <c r="CX6129" s="20"/>
      <c r="CY6129" s="20"/>
      <c r="CZ6129" s="20"/>
      <c r="DA6129" s="20"/>
      <c r="DB6129" s="20"/>
      <c r="DC6129" s="20"/>
      <c r="DD6129" s="20"/>
      <c r="DE6129" s="20"/>
      <c r="DF6129" s="20"/>
      <c r="DG6129" s="20"/>
      <c r="DH6129" s="20"/>
      <c r="DI6129" s="20"/>
      <c r="DJ6129" s="20"/>
      <c r="DK6129" s="20"/>
      <c r="DL6129" s="20"/>
      <c r="DM6129" s="20"/>
      <c r="DN6129" s="20"/>
      <c r="DO6129" s="20"/>
      <c r="DP6129" s="20"/>
      <c r="DQ6129" s="20"/>
      <c r="DR6129" s="20"/>
      <c r="DS6129" s="20"/>
      <c r="DT6129" s="20"/>
      <c r="DU6129" s="20"/>
      <c r="DV6129" s="20"/>
      <c r="DW6129" s="20"/>
      <c r="DX6129" s="20"/>
      <c r="DY6129" s="20"/>
    </row>
    <row r="6130" spans="1:129" x14ac:dyDescent="0.15">
      <c r="A6130" s="61"/>
      <c r="B6130" s="331" t="s">
        <v>12698</v>
      </c>
      <c r="C6130" s="83"/>
      <c r="D6130" s="324" t="s">
        <v>38</v>
      </c>
      <c r="E6130" s="276" t="s">
        <v>12699</v>
      </c>
      <c r="F6130" s="276">
        <f t="shared" si="833"/>
        <v>2.8868017603999999E-3</v>
      </c>
      <c r="G6130" s="276">
        <f t="shared" si="834"/>
        <v>9.700330039999999E-4</v>
      </c>
      <c r="H6130" s="276">
        <f t="shared" si="835"/>
        <v>4.9853685640000001E-4</v>
      </c>
      <c r="I6130" s="276">
        <f t="shared" si="836"/>
        <v>1.9687200000000001E-4</v>
      </c>
      <c r="J6130" s="276">
        <v>1.2213599000000001E-3</v>
      </c>
      <c r="K6130" s="276">
        <v>4.3383296E-4</v>
      </c>
      <c r="L6130" s="276">
        <v>5.5015298000000003E-5</v>
      </c>
      <c r="M6130" s="276">
        <v>4.2212663999999998E-5</v>
      </c>
      <c r="N6130" s="276">
        <v>5.5117782999999996E-4</v>
      </c>
      <c r="O6130" s="276">
        <v>3.7664251000000003E-4</v>
      </c>
      <c r="P6130" s="276">
        <v>9.6885984E-6</v>
      </c>
      <c r="Q6130" s="276">
        <v>1.3811843E-4</v>
      </c>
      <c r="R6130" s="276">
        <v>0</v>
      </c>
      <c r="S6130" s="276">
        <v>0</v>
      </c>
      <c r="T6130" s="276">
        <v>0</v>
      </c>
      <c r="U6130" s="276">
        <v>5.8753569999999997E-5</v>
      </c>
      <c r="W6130" s="246">
        <f t="shared" si="837"/>
        <v>9.0471103703703704E-3</v>
      </c>
      <c r="X6130" s="201">
        <v>0.17286655000000001</v>
      </c>
      <c r="Y6130" s="201">
        <v>0.16223483999999999</v>
      </c>
      <c r="Z6130" s="201">
        <v>6.6868472000000002E-3</v>
      </c>
      <c r="AA6130" s="201">
        <v>4.0613317999999997E-6</v>
      </c>
      <c r="AB6130" s="201">
        <v>1.2551323000000001E-3</v>
      </c>
      <c r="AC6130" s="201">
        <v>2.1329857E-4</v>
      </c>
      <c r="AD6130" s="201">
        <v>2.4723646000000001E-3</v>
      </c>
      <c r="AE6130" s="76">
        <v>2.2954674000000001E-8</v>
      </c>
      <c r="AF6130" s="76">
        <v>5.8679494999999997E-11</v>
      </c>
      <c r="AG6130" s="20">
        <v>1.4076984999999999E-3</v>
      </c>
      <c r="AH6130" s="85"/>
      <c r="AI6130" s="85"/>
      <c r="AJ6130" s="85"/>
      <c r="AK6130" s="85"/>
      <c r="AL6130" s="85"/>
      <c r="AM6130" s="85"/>
      <c r="AN6130" s="85"/>
      <c r="AS6130" s="20"/>
      <c r="AT6130" s="20"/>
      <c r="AU6130" s="20"/>
      <c r="AV6130" s="20"/>
      <c r="AW6130" s="20"/>
      <c r="AX6130" s="20"/>
      <c r="AY6130" s="20"/>
      <c r="AZ6130" s="20"/>
      <c r="BA6130" s="20"/>
      <c r="BB6130" s="20"/>
      <c r="BC6130" s="20"/>
      <c r="BD6130" s="20"/>
      <c r="BE6130" s="20"/>
      <c r="BF6130" s="20"/>
      <c r="BG6130" s="20"/>
      <c r="BH6130" s="20"/>
      <c r="BI6130" s="20"/>
      <c r="BJ6130" s="20"/>
      <c r="BK6130" s="20"/>
      <c r="BL6130" s="20"/>
      <c r="BM6130" s="20"/>
      <c r="BN6130" s="20"/>
      <c r="BO6130" s="20"/>
      <c r="BP6130" s="20"/>
      <c r="BQ6130" s="20"/>
      <c r="BR6130" s="20"/>
      <c r="BS6130" s="20"/>
      <c r="BT6130" s="20"/>
      <c r="BU6130" s="20"/>
      <c r="BV6130" s="20"/>
      <c r="BW6130" s="20"/>
      <c r="BX6130" s="20"/>
      <c r="BY6130" s="20"/>
      <c r="BZ6130" s="20"/>
      <c r="CA6130" s="20"/>
      <c r="CB6130" s="20"/>
      <c r="CC6130" s="20"/>
      <c r="CD6130" s="20"/>
      <c r="CE6130" s="20"/>
      <c r="CF6130" s="20"/>
      <c r="CG6130" s="20"/>
      <c r="CH6130" s="20"/>
      <c r="CI6130" s="20"/>
      <c r="CJ6130" s="20"/>
      <c r="CK6130" s="20"/>
      <c r="CL6130" s="20"/>
      <c r="CM6130" s="20"/>
      <c r="CN6130" s="20"/>
      <c r="CO6130" s="20"/>
      <c r="CP6130" s="20"/>
      <c r="CQ6130" s="20"/>
      <c r="CR6130" s="20"/>
      <c r="CS6130" s="20"/>
      <c r="CT6130" s="20"/>
      <c r="CU6130" s="20"/>
      <c r="CV6130" s="20"/>
      <c r="CW6130" s="20"/>
      <c r="CX6130" s="20"/>
      <c r="CY6130" s="20"/>
      <c r="CZ6130" s="20"/>
      <c r="DA6130" s="20"/>
      <c r="DB6130" s="20"/>
      <c r="DC6130" s="20"/>
      <c r="DD6130" s="20"/>
      <c r="DE6130" s="20"/>
      <c r="DF6130" s="20"/>
      <c r="DG6130" s="20"/>
      <c r="DH6130" s="20"/>
      <c r="DI6130" s="20"/>
      <c r="DJ6130" s="20"/>
      <c r="DK6130" s="20"/>
      <c r="DL6130" s="20"/>
      <c r="DM6130" s="20"/>
      <c r="DN6130" s="20"/>
      <c r="DO6130" s="20"/>
      <c r="DP6130" s="20"/>
      <c r="DQ6130" s="20"/>
      <c r="DR6130" s="20"/>
      <c r="DS6130" s="20"/>
      <c r="DT6130" s="20"/>
      <c r="DU6130" s="20"/>
      <c r="DV6130" s="20"/>
      <c r="DW6130" s="20"/>
      <c r="DX6130" s="20"/>
      <c r="DY6130" s="20"/>
    </row>
    <row r="6131" spans="1:129" x14ac:dyDescent="0.15">
      <c r="A6131" s="61"/>
      <c r="B6131" s="331" t="s">
        <v>12700</v>
      </c>
      <c r="C6131" s="83"/>
      <c r="D6131" s="324" t="s">
        <v>38</v>
      </c>
      <c r="E6131" s="276" t="s">
        <v>12701</v>
      </c>
      <c r="F6131" s="276">
        <f t="shared" si="833"/>
        <v>3.1315735518000001E-3</v>
      </c>
      <c r="G6131" s="276">
        <f t="shared" si="834"/>
        <v>1.025406978E-3</v>
      </c>
      <c r="H6131" s="276">
        <f t="shared" si="835"/>
        <v>5.6251831380000001E-4</v>
      </c>
      <c r="I6131" s="276">
        <f t="shared" si="836"/>
        <v>2.7310666000000003E-4</v>
      </c>
      <c r="J6131" s="276">
        <v>1.2705416E-3</v>
      </c>
      <c r="K6131" s="276">
        <v>4.8897624000000003E-4</v>
      </c>
      <c r="L6131" s="276">
        <v>6.3562233999999999E-5</v>
      </c>
      <c r="M6131" s="276">
        <v>4.2772577999999998E-5</v>
      </c>
      <c r="N6131" s="276">
        <v>5.6159633000000002E-4</v>
      </c>
      <c r="O6131" s="276">
        <v>4.2103806999999998E-4</v>
      </c>
      <c r="P6131" s="276">
        <v>9.9798398000000001E-6</v>
      </c>
      <c r="Q6131" s="276">
        <v>1.525141E-4</v>
      </c>
      <c r="R6131" s="276">
        <v>0</v>
      </c>
      <c r="S6131" s="276">
        <v>0</v>
      </c>
      <c r="T6131" s="276">
        <v>0</v>
      </c>
      <c r="U6131" s="276">
        <v>1.2059256E-4</v>
      </c>
      <c r="W6131" s="246">
        <f t="shared" si="837"/>
        <v>9.4114192592592589E-3</v>
      </c>
      <c r="X6131" s="201">
        <v>0.16628466</v>
      </c>
      <c r="Y6131" s="201">
        <v>0.15747146000000001</v>
      </c>
      <c r="Z6131" s="201">
        <v>4.0307954000000003E-3</v>
      </c>
      <c r="AA6131" s="201">
        <v>5.5417149000000001E-6</v>
      </c>
      <c r="AB6131" s="201">
        <v>2.4223869999999998E-3</v>
      </c>
      <c r="AC6131" s="201">
        <v>2.247873E-4</v>
      </c>
      <c r="AD6131" s="201">
        <v>2.1296855999999999E-3</v>
      </c>
      <c r="AE6131" s="76">
        <v>2.3074042999999999E-8</v>
      </c>
      <c r="AF6131" s="76">
        <v>5.4629910000000003E-11</v>
      </c>
      <c r="AG6131" s="20">
        <v>1.3377045000000001E-3</v>
      </c>
      <c r="AH6131" s="85"/>
      <c r="AI6131" s="85"/>
      <c r="AJ6131" s="85"/>
      <c r="AK6131" s="85"/>
      <c r="AL6131" s="85"/>
      <c r="AM6131" s="85"/>
      <c r="AN6131" s="85"/>
      <c r="AS6131" s="20"/>
      <c r="AT6131" s="20"/>
      <c r="AU6131" s="20"/>
      <c r="AV6131" s="20"/>
      <c r="AW6131" s="20"/>
      <c r="AX6131" s="20"/>
      <c r="AY6131" s="20"/>
      <c r="AZ6131" s="20"/>
      <c r="BA6131" s="20"/>
      <c r="BB6131" s="20"/>
      <c r="BC6131" s="20"/>
      <c r="BD6131" s="20"/>
      <c r="BE6131" s="20"/>
      <c r="BF6131" s="20"/>
      <c r="BG6131" s="20"/>
      <c r="BH6131" s="20"/>
      <c r="BI6131" s="20"/>
      <c r="BJ6131" s="20"/>
      <c r="BK6131" s="20"/>
      <c r="BL6131" s="20"/>
      <c r="BM6131" s="20"/>
      <c r="BN6131" s="20"/>
      <c r="BO6131" s="20"/>
      <c r="BP6131" s="20"/>
      <c r="BQ6131" s="20"/>
      <c r="BR6131" s="20"/>
      <c r="BS6131" s="20"/>
      <c r="BT6131" s="20"/>
      <c r="BU6131" s="20"/>
      <c r="BV6131" s="20"/>
      <c r="BW6131" s="20"/>
      <c r="BX6131" s="20"/>
      <c r="BY6131" s="20"/>
      <c r="BZ6131" s="20"/>
      <c r="CA6131" s="20"/>
      <c r="CB6131" s="20"/>
      <c r="CC6131" s="20"/>
      <c r="CD6131" s="20"/>
      <c r="CE6131" s="20"/>
      <c r="CF6131" s="20"/>
      <c r="CG6131" s="20"/>
      <c r="CH6131" s="20"/>
      <c r="CI6131" s="20"/>
      <c r="CJ6131" s="20"/>
      <c r="CK6131" s="20"/>
      <c r="CL6131" s="20"/>
      <c r="CM6131" s="20"/>
      <c r="CN6131" s="20"/>
      <c r="CO6131" s="20"/>
      <c r="CP6131" s="20"/>
      <c r="CQ6131" s="20"/>
      <c r="CR6131" s="20"/>
      <c r="CS6131" s="20"/>
      <c r="CT6131" s="20"/>
      <c r="CU6131" s="20"/>
      <c r="CV6131" s="20"/>
      <c r="CW6131" s="20"/>
      <c r="CX6131" s="20"/>
      <c r="CY6131" s="20"/>
      <c r="CZ6131" s="20"/>
      <c r="DA6131" s="20"/>
      <c r="DB6131" s="20"/>
      <c r="DC6131" s="20"/>
      <c r="DD6131" s="20"/>
      <c r="DE6131" s="20"/>
      <c r="DF6131" s="20"/>
      <c r="DG6131" s="20"/>
      <c r="DH6131" s="20"/>
      <c r="DI6131" s="20"/>
      <c r="DJ6131" s="20"/>
      <c r="DK6131" s="20"/>
      <c r="DL6131" s="20"/>
      <c r="DM6131" s="20"/>
      <c r="DN6131" s="20"/>
      <c r="DO6131" s="20"/>
      <c r="DP6131" s="20"/>
      <c r="DQ6131" s="20"/>
      <c r="DR6131" s="20"/>
      <c r="DS6131" s="20"/>
      <c r="DT6131" s="20"/>
      <c r="DU6131" s="20"/>
      <c r="DV6131" s="20"/>
      <c r="DW6131" s="20"/>
      <c r="DX6131" s="20"/>
      <c r="DY6131" s="20"/>
    </row>
    <row r="6132" spans="1:129" x14ac:dyDescent="0.15">
      <c r="A6132" s="61"/>
      <c r="B6132" s="331" t="s">
        <v>12702</v>
      </c>
      <c r="C6132" s="83"/>
      <c r="D6132" s="324" t="s">
        <v>38</v>
      </c>
      <c r="E6132" s="276" t="s">
        <v>12703</v>
      </c>
      <c r="F6132" s="276">
        <f t="shared" si="833"/>
        <v>0.15147995967</v>
      </c>
      <c r="G6132" s="276">
        <f t="shared" si="834"/>
        <v>9.9650135900000002E-3</v>
      </c>
      <c r="H6132" s="276">
        <f t="shared" si="835"/>
        <v>8.5754204399999985E-3</v>
      </c>
      <c r="I6132" s="276">
        <f t="shared" si="836"/>
        <v>1.8665756399999999E-3</v>
      </c>
      <c r="J6132" s="276">
        <v>0.13107294999999999</v>
      </c>
      <c r="K6132" s="276">
        <v>7.8889736999999995E-3</v>
      </c>
      <c r="L6132" s="276">
        <v>5.3812254000000005E-4</v>
      </c>
      <c r="M6132" s="276">
        <v>1.6871989E-4</v>
      </c>
      <c r="N6132" s="276">
        <v>7.4834478000000001E-3</v>
      </c>
      <c r="O6132" s="276">
        <v>2.3128458999999999E-3</v>
      </c>
      <c r="P6132" s="276">
        <v>1.4832420000000001E-4</v>
      </c>
      <c r="Q6132" s="276">
        <v>7.5004743999999997E-4</v>
      </c>
      <c r="R6132" s="276">
        <v>0</v>
      </c>
      <c r="S6132" s="276">
        <v>0</v>
      </c>
      <c r="T6132" s="276">
        <v>0</v>
      </c>
      <c r="U6132" s="276">
        <v>1.1165281999999999E-3</v>
      </c>
      <c r="W6132" s="246">
        <f t="shared" si="837"/>
        <v>0.97091074074074057</v>
      </c>
      <c r="X6132" s="201">
        <v>2.0647218999999999</v>
      </c>
      <c r="Y6132" s="201">
        <v>1.6249852</v>
      </c>
      <c r="Z6132" s="201">
        <v>0.25944778000000002</v>
      </c>
      <c r="AA6132" s="201">
        <v>2.1071883E-4</v>
      </c>
      <c r="AB6132" s="201">
        <v>5.3386822E-2</v>
      </c>
      <c r="AC6132" s="201">
        <v>1.7940623999999999E-2</v>
      </c>
      <c r="AD6132" s="201">
        <v>0.10875074</v>
      </c>
      <c r="AE6132" s="76">
        <v>1.2728504E-6</v>
      </c>
      <c r="AF6132" s="76">
        <v>3.5236807000000002E-9</v>
      </c>
      <c r="AG6132" s="20">
        <v>8.8258649000000008E-3</v>
      </c>
      <c r="AH6132" s="85"/>
      <c r="AI6132" s="85"/>
      <c r="AJ6132" s="85"/>
      <c r="AK6132" s="85"/>
      <c r="AL6132" s="85"/>
      <c r="AM6132" s="85"/>
      <c r="AN6132" s="85"/>
      <c r="AS6132" s="20"/>
      <c r="AT6132" s="20"/>
      <c r="AU6132" s="20"/>
      <c r="AV6132" s="20"/>
      <c r="AW6132" s="20"/>
      <c r="AX6132" s="20"/>
      <c r="AY6132" s="20"/>
      <c r="AZ6132" s="20"/>
      <c r="BA6132" s="20"/>
      <c r="BB6132" s="20"/>
      <c r="BC6132" s="20"/>
      <c r="BD6132" s="20"/>
      <c r="BE6132" s="20"/>
      <c r="BF6132" s="20"/>
      <c r="BG6132" s="20"/>
      <c r="BH6132" s="20"/>
      <c r="BI6132" s="20"/>
      <c r="BJ6132" s="20"/>
      <c r="BK6132" s="20"/>
      <c r="BL6132" s="20"/>
      <c r="BM6132" s="20"/>
      <c r="BN6132" s="20"/>
      <c r="BO6132" s="20"/>
      <c r="BP6132" s="20"/>
      <c r="BQ6132" s="20"/>
      <c r="BR6132" s="20"/>
      <c r="BS6132" s="20"/>
      <c r="BT6132" s="20"/>
      <c r="BU6132" s="20"/>
      <c r="BV6132" s="20"/>
      <c r="BW6132" s="20"/>
      <c r="BX6132" s="20"/>
      <c r="BY6132" s="20"/>
      <c r="BZ6132" s="20"/>
      <c r="CA6132" s="20"/>
      <c r="CB6132" s="20"/>
      <c r="CC6132" s="20"/>
      <c r="CD6132" s="20"/>
      <c r="CE6132" s="20"/>
      <c r="CF6132" s="20"/>
      <c r="CG6132" s="20"/>
      <c r="CH6132" s="20"/>
      <c r="CI6132" s="20"/>
      <c r="CJ6132" s="20"/>
      <c r="CK6132" s="20"/>
      <c r="CL6132" s="20"/>
      <c r="CM6132" s="20"/>
      <c r="CN6132" s="20"/>
      <c r="CO6132" s="20"/>
      <c r="CP6132" s="20"/>
      <c r="CQ6132" s="20"/>
      <c r="CR6132" s="20"/>
      <c r="CS6132" s="20"/>
      <c r="CT6132" s="20"/>
      <c r="CU6132" s="20"/>
      <c r="CV6132" s="20"/>
      <c r="CW6132" s="20"/>
      <c r="CX6132" s="20"/>
      <c r="CY6132" s="20"/>
      <c r="CZ6132" s="20"/>
      <c r="DA6132" s="20"/>
      <c r="DB6132" s="20"/>
      <c r="DC6132" s="20"/>
      <c r="DD6132" s="20"/>
      <c r="DE6132" s="20"/>
      <c r="DF6132" s="20"/>
      <c r="DG6132" s="20"/>
      <c r="DH6132" s="20"/>
      <c r="DI6132" s="20"/>
      <c r="DJ6132" s="20"/>
      <c r="DK6132" s="20"/>
      <c r="DL6132" s="20"/>
      <c r="DM6132" s="20"/>
      <c r="DN6132" s="20"/>
      <c r="DO6132" s="20"/>
      <c r="DP6132" s="20"/>
      <c r="DQ6132" s="20"/>
      <c r="DR6132" s="20"/>
      <c r="DS6132" s="20"/>
      <c r="DT6132" s="20"/>
      <c r="DU6132" s="20"/>
      <c r="DV6132" s="20"/>
      <c r="DW6132" s="20"/>
      <c r="DX6132" s="20"/>
      <c r="DY6132" s="20"/>
    </row>
    <row r="6133" spans="1:129" x14ac:dyDescent="0.15">
      <c r="A6133" s="61"/>
      <c r="B6133" s="331" t="s">
        <v>12704</v>
      </c>
      <c r="C6133" s="83"/>
      <c r="D6133" s="324" t="s">
        <v>38</v>
      </c>
      <c r="E6133" s="276" t="s">
        <v>12705</v>
      </c>
      <c r="F6133" s="276">
        <f t="shared" si="833"/>
        <v>0.14864426404799999</v>
      </c>
      <c r="G6133" s="276">
        <f t="shared" si="834"/>
        <v>5.5803788099999998E-3</v>
      </c>
      <c r="H6133" s="276">
        <f t="shared" si="835"/>
        <v>4.0046540380000006E-3</v>
      </c>
      <c r="I6133" s="276">
        <f t="shared" si="836"/>
        <v>1.1500151200000001E-2</v>
      </c>
      <c r="J6133" s="276">
        <v>0.12755907999999999</v>
      </c>
      <c r="K6133" s="276">
        <v>3.6331711000000002E-3</v>
      </c>
      <c r="L6133" s="276">
        <v>2.7646704000000002E-4</v>
      </c>
      <c r="M6133" s="276">
        <v>1.4382441000000001E-4</v>
      </c>
      <c r="N6133" s="276">
        <v>2.5256269999999999E-3</v>
      </c>
      <c r="O6133" s="276">
        <v>2.9109273999999999E-3</v>
      </c>
      <c r="P6133" s="276">
        <v>9.5015898000000001E-5</v>
      </c>
      <c r="Q6133" s="276">
        <v>1.0408831999999999E-3</v>
      </c>
      <c r="R6133" s="276">
        <v>0</v>
      </c>
      <c r="S6133" s="276">
        <v>0</v>
      </c>
      <c r="T6133" s="276">
        <v>0</v>
      </c>
      <c r="U6133" s="276">
        <v>1.0459268000000001E-2</v>
      </c>
      <c r="W6133" s="246">
        <f t="shared" si="837"/>
        <v>0.94488207407407399</v>
      </c>
      <c r="X6133" s="201">
        <v>1.2369962000000001</v>
      </c>
      <c r="Y6133" s="201">
        <v>1.0575064999999999</v>
      </c>
      <c r="Z6133" s="201">
        <v>0.10323029</v>
      </c>
      <c r="AA6133" s="201">
        <v>6.3000494000000005E-5</v>
      </c>
      <c r="AB6133" s="201">
        <v>2.7545024000000001E-2</v>
      </c>
      <c r="AC6133" s="201">
        <v>5.0645834999999998E-3</v>
      </c>
      <c r="AD6133" s="201">
        <v>4.3586804999999999E-2</v>
      </c>
      <c r="AE6133" s="76">
        <v>1.1306445000000001E-6</v>
      </c>
      <c r="AF6133" s="76">
        <v>3.4121382E-9</v>
      </c>
      <c r="AG6133" s="20">
        <v>8.0761406000000001E-3</v>
      </c>
      <c r="AH6133" s="85"/>
      <c r="AI6133" s="85"/>
      <c r="AJ6133" s="85"/>
      <c r="AK6133" s="85"/>
      <c r="AL6133" s="85"/>
      <c r="AM6133" s="85"/>
      <c r="AN6133" s="85"/>
      <c r="AS6133" s="20"/>
      <c r="AT6133" s="20"/>
      <c r="AU6133" s="20"/>
      <c r="AV6133" s="20"/>
      <c r="AW6133" s="20"/>
      <c r="AX6133" s="20"/>
      <c r="AY6133" s="20"/>
      <c r="AZ6133" s="20"/>
      <c r="BA6133" s="20"/>
      <c r="BB6133" s="20"/>
      <c r="BC6133" s="20"/>
      <c r="BD6133" s="20"/>
      <c r="BE6133" s="20"/>
      <c r="BF6133" s="20"/>
      <c r="BG6133" s="20"/>
      <c r="BH6133" s="20"/>
      <c r="BI6133" s="20"/>
      <c r="BJ6133" s="20"/>
      <c r="BK6133" s="20"/>
      <c r="BL6133" s="20"/>
      <c r="BM6133" s="20"/>
      <c r="BN6133" s="20"/>
      <c r="BO6133" s="20"/>
      <c r="BP6133" s="20"/>
      <c r="BQ6133" s="20"/>
      <c r="BR6133" s="20"/>
      <c r="BS6133" s="20"/>
      <c r="BT6133" s="20"/>
      <c r="BU6133" s="20"/>
      <c r="BV6133" s="20"/>
      <c r="BW6133" s="20"/>
      <c r="BX6133" s="20"/>
      <c r="BY6133" s="20"/>
      <c r="BZ6133" s="20"/>
      <c r="CA6133" s="20"/>
      <c r="CB6133" s="20"/>
      <c r="CC6133" s="20"/>
      <c r="CD6133" s="20"/>
      <c r="CE6133" s="20"/>
      <c r="CF6133" s="20"/>
      <c r="CG6133" s="20"/>
      <c r="CH6133" s="20"/>
      <c r="CI6133" s="20"/>
      <c r="CJ6133" s="20"/>
      <c r="CK6133" s="20"/>
      <c r="CL6133" s="20"/>
      <c r="CM6133" s="20"/>
      <c r="CN6133" s="20"/>
      <c r="CO6133" s="20"/>
      <c r="CP6133" s="20"/>
      <c r="CQ6133" s="20"/>
      <c r="CR6133" s="20"/>
      <c r="CS6133" s="20"/>
      <c r="CT6133" s="20"/>
      <c r="CU6133" s="20"/>
      <c r="CV6133" s="20"/>
      <c r="CW6133" s="20"/>
      <c r="CX6133" s="20"/>
      <c r="CY6133" s="20"/>
      <c r="CZ6133" s="20"/>
      <c r="DA6133" s="20"/>
      <c r="DB6133" s="20"/>
      <c r="DC6133" s="20"/>
      <c r="DD6133" s="20"/>
      <c r="DE6133" s="20"/>
      <c r="DF6133" s="20"/>
      <c r="DG6133" s="20"/>
      <c r="DH6133" s="20"/>
      <c r="DI6133" s="20"/>
      <c r="DJ6133" s="20"/>
      <c r="DK6133" s="20"/>
      <c r="DL6133" s="20"/>
      <c r="DM6133" s="20"/>
      <c r="DN6133" s="20"/>
      <c r="DO6133" s="20"/>
      <c r="DP6133" s="20"/>
      <c r="DQ6133" s="20"/>
      <c r="DR6133" s="20"/>
      <c r="DS6133" s="20"/>
      <c r="DT6133" s="20"/>
      <c r="DU6133" s="20"/>
      <c r="DV6133" s="20"/>
      <c r="DW6133" s="20"/>
      <c r="DX6133" s="20"/>
      <c r="DY6133" s="20"/>
    </row>
    <row r="6134" spans="1:129" x14ac:dyDescent="0.15">
      <c r="A6134" s="61"/>
      <c r="B6134" s="331" t="s">
        <v>12706</v>
      </c>
      <c r="C6134" s="83"/>
      <c r="D6134" s="324" t="s">
        <v>38</v>
      </c>
      <c r="E6134" s="276" t="s">
        <v>12707</v>
      </c>
      <c r="F6134" s="276">
        <f t="shared" si="833"/>
        <v>0.15390303662999999</v>
      </c>
      <c r="G6134" s="276">
        <f t="shared" si="834"/>
        <v>6.0315862100000003E-3</v>
      </c>
      <c r="H6134" s="276">
        <f t="shared" si="835"/>
        <v>4.6159583200000003E-3</v>
      </c>
      <c r="I6134" s="276">
        <f t="shared" si="836"/>
        <v>1.2261392099999999E-2</v>
      </c>
      <c r="J6134" s="276">
        <v>0.1309941</v>
      </c>
      <c r="K6134" s="276">
        <v>4.1874140000000004E-3</v>
      </c>
      <c r="L6134" s="276">
        <v>3.2533060999999998E-4</v>
      </c>
      <c r="M6134" s="276">
        <v>1.5908711E-4</v>
      </c>
      <c r="N6134" s="276">
        <v>2.6819067000000002E-3</v>
      </c>
      <c r="O6134" s="276">
        <v>3.1905924E-3</v>
      </c>
      <c r="P6134" s="276">
        <v>1.0321371E-4</v>
      </c>
      <c r="Q6134" s="276">
        <v>1.5073191000000001E-3</v>
      </c>
      <c r="R6134" s="276">
        <v>0</v>
      </c>
      <c r="S6134" s="276">
        <v>0</v>
      </c>
      <c r="T6134" s="276">
        <v>0</v>
      </c>
      <c r="U6134" s="276">
        <v>1.0754072999999999E-2</v>
      </c>
      <c r="W6134" s="246">
        <f t="shared" si="837"/>
        <v>0.97032666666666667</v>
      </c>
      <c r="X6134" s="201">
        <v>1.3366726</v>
      </c>
      <c r="Y6134" s="201">
        <v>1.1775412999999999</v>
      </c>
      <c r="Z6134" s="201">
        <v>7.9292234000000003E-2</v>
      </c>
      <c r="AA6134" s="201">
        <v>6.9850465999999998E-5</v>
      </c>
      <c r="AB6134" s="201">
        <v>3.3194310999999997E-2</v>
      </c>
      <c r="AC6134" s="201">
        <v>5.4765339999999999E-3</v>
      </c>
      <c r="AD6134" s="201">
        <v>4.1098319000000001E-2</v>
      </c>
      <c r="AE6134" s="76">
        <v>1.1768957999999999E-6</v>
      </c>
      <c r="AF6134" s="76">
        <v>3.5878705000000001E-9</v>
      </c>
      <c r="AG6134" s="20">
        <v>9.1777821000000002E-3</v>
      </c>
      <c r="AH6134" s="85"/>
      <c r="AI6134" s="85"/>
      <c r="AJ6134" s="85"/>
      <c r="AK6134" s="85"/>
      <c r="AL6134" s="85"/>
      <c r="AM6134" s="85"/>
      <c r="AN6134" s="85"/>
      <c r="AS6134" s="20"/>
      <c r="AT6134" s="20"/>
      <c r="AU6134" s="20"/>
      <c r="AV6134" s="20"/>
      <c r="AW6134" s="20"/>
      <c r="AX6134" s="20"/>
      <c r="AY6134" s="20"/>
      <c r="AZ6134" s="20"/>
      <c r="BA6134" s="20"/>
      <c r="BB6134" s="20"/>
      <c r="BC6134" s="20"/>
      <c r="BD6134" s="20"/>
      <c r="BE6134" s="20"/>
      <c r="BF6134" s="20"/>
      <c r="BG6134" s="20"/>
      <c r="BH6134" s="20"/>
      <c r="BI6134" s="20"/>
      <c r="BJ6134" s="20"/>
      <c r="BK6134" s="20"/>
      <c r="BL6134" s="20"/>
      <c r="BM6134" s="20"/>
      <c r="BN6134" s="20"/>
      <c r="BO6134" s="20"/>
      <c r="BP6134" s="20"/>
      <c r="BQ6134" s="20"/>
      <c r="BR6134" s="20"/>
      <c r="BS6134" s="20"/>
      <c r="BT6134" s="20"/>
      <c r="BU6134" s="20"/>
      <c r="BV6134" s="20"/>
      <c r="BW6134" s="20"/>
      <c r="BX6134" s="20"/>
      <c r="BY6134" s="20"/>
      <c r="BZ6134" s="20"/>
      <c r="CA6134" s="20"/>
      <c r="CB6134" s="20"/>
      <c r="CC6134" s="20"/>
      <c r="CD6134" s="20"/>
      <c r="CE6134" s="20"/>
      <c r="CF6134" s="20"/>
      <c r="CG6134" s="20"/>
      <c r="CH6134" s="20"/>
      <c r="CI6134" s="20"/>
      <c r="CJ6134" s="20"/>
      <c r="CK6134" s="20"/>
      <c r="CL6134" s="20"/>
      <c r="CM6134" s="20"/>
      <c r="CN6134" s="20"/>
      <c r="CO6134" s="20"/>
      <c r="CP6134" s="20"/>
      <c r="CQ6134" s="20"/>
      <c r="CR6134" s="20"/>
      <c r="CS6134" s="20"/>
      <c r="CT6134" s="20"/>
      <c r="CU6134" s="20"/>
      <c r="CV6134" s="20"/>
      <c r="CW6134" s="20"/>
      <c r="CX6134" s="20"/>
      <c r="CY6134" s="20"/>
      <c r="CZ6134" s="20"/>
      <c r="DA6134" s="20"/>
      <c r="DB6134" s="20"/>
      <c r="DC6134" s="20"/>
      <c r="DD6134" s="20"/>
      <c r="DE6134" s="20"/>
      <c r="DF6134" s="20"/>
      <c r="DG6134" s="20"/>
      <c r="DH6134" s="20"/>
      <c r="DI6134" s="20"/>
      <c r="DJ6134" s="20"/>
      <c r="DK6134" s="20"/>
      <c r="DL6134" s="20"/>
      <c r="DM6134" s="20"/>
      <c r="DN6134" s="20"/>
      <c r="DO6134" s="20"/>
      <c r="DP6134" s="20"/>
      <c r="DQ6134" s="20"/>
      <c r="DR6134" s="20"/>
      <c r="DS6134" s="20"/>
      <c r="DT6134" s="20"/>
      <c r="DU6134" s="20"/>
      <c r="DV6134" s="20"/>
      <c r="DW6134" s="20"/>
      <c r="DX6134" s="20"/>
      <c r="DY6134" s="20"/>
    </row>
    <row r="6135" spans="1:129" x14ac:dyDescent="0.15">
      <c r="A6135" s="61"/>
      <c r="B6135" s="331" t="s">
        <v>12708</v>
      </c>
      <c r="C6135" s="83"/>
      <c r="D6135" s="324" t="s">
        <v>38</v>
      </c>
      <c r="E6135" s="276" t="s">
        <v>12709</v>
      </c>
      <c r="F6135" s="276">
        <f t="shared" si="833"/>
        <v>0.15512965473000001</v>
      </c>
      <c r="G6135" s="276">
        <f t="shared" si="834"/>
        <v>6.4393618100000004E-3</v>
      </c>
      <c r="H6135" s="276">
        <f t="shared" si="835"/>
        <v>4.9036146200000007E-3</v>
      </c>
      <c r="I6135" s="276">
        <f t="shared" si="836"/>
        <v>1.2320528300000001E-2</v>
      </c>
      <c r="J6135" s="276">
        <v>0.13146615</v>
      </c>
      <c r="K6135" s="276">
        <v>4.465035E-3</v>
      </c>
      <c r="L6135" s="276">
        <v>3.3311821000000001E-4</v>
      </c>
      <c r="M6135" s="276">
        <v>1.6206551E-4</v>
      </c>
      <c r="N6135" s="276">
        <v>3.0824754E-3</v>
      </c>
      <c r="O6135" s="276">
        <v>3.1948209E-3</v>
      </c>
      <c r="P6135" s="276">
        <v>1.0546141E-4</v>
      </c>
      <c r="Q6135" s="276">
        <v>1.5459123000000001E-3</v>
      </c>
      <c r="R6135" s="276">
        <v>0</v>
      </c>
      <c r="S6135" s="276">
        <v>0</v>
      </c>
      <c r="T6135" s="276">
        <v>0</v>
      </c>
      <c r="U6135" s="276">
        <v>1.0774616000000001E-2</v>
      </c>
      <c r="W6135" s="246">
        <f t="shared" si="837"/>
        <v>0.97382333333333326</v>
      </c>
      <c r="X6135" s="201">
        <v>1.3443887999999999</v>
      </c>
      <c r="Y6135" s="201">
        <v>1.2038403</v>
      </c>
      <c r="Z6135" s="201">
        <v>6.1457906E-2</v>
      </c>
      <c r="AA6135" s="201">
        <v>7.8076038E-5</v>
      </c>
      <c r="AB6135" s="201">
        <v>3.1945407000000002E-2</v>
      </c>
      <c r="AC6135" s="201">
        <v>4.4646084999999999E-3</v>
      </c>
      <c r="AD6135" s="201">
        <v>4.2602478999999999E-2</v>
      </c>
      <c r="AE6135" s="76">
        <v>1.1914100999999999E-6</v>
      </c>
      <c r="AF6135" s="76">
        <v>3.6063959999999998E-9</v>
      </c>
      <c r="AG6135" s="20">
        <v>9.3056457999999998E-3</v>
      </c>
      <c r="AH6135" s="85"/>
      <c r="AI6135" s="85"/>
      <c r="AJ6135" s="85"/>
      <c r="AK6135" s="85"/>
      <c r="AL6135" s="85"/>
      <c r="AM6135" s="85"/>
      <c r="AN6135" s="85"/>
      <c r="AS6135" s="20"/>
      <c r="AT6135" s="20"/>
      <c r="AU6135" s="20"/>
      <c r="AV6135" s="20"/>
      <c r="AW6135" s="20"/>
      <c r="AX6135" s="20"/>
      <c r="AY6135" s="20"/>
      <c r="AZ6135" s="20"/>
      <c r="BA6135" s="20"/>
      <c r="BB6135" s="20"/>
      <c r="BC6135" s="20"/>
      <c r="BD6135" s="20"/>
      <c r="BE6135" s="20"/>
      <c r="BF6135" s="20"/>
      <c r="BG6135" s="20"/>
      <c r="BH6135" s="20"/>
      <c r="BI6135" s="20"/>
      <c r="BJ6135" s="20"/>
      <c r="BK6135" s="20"/>
      <c r="BL6135" s="20"/>
      <c r="BM6135" s="20"/>
      <c r="BN6135" s="20"/>
      <c r="BO6135" s="20"/>
      <c r="BP6135" s="20"/>
      <c r="BQ6135" s="20"/>
      <c r="BR6135" s="20"/>
      <c r="BS6135" s="20"/>
      <c r="BT6135" s="20"/>
      <c r="BU6135" s="20"/>
      <c r="BV6135" s="20"/>
      <c r="BW6135" s="20"/>
      <c r="BX6135" s="20"/>
      <c r="BY6135" s="20"/>
      <c r="BZ6135" s="20"/>
      <c r="CA6135" s="20"/>
      <c r="CB6135" s="20"/>
      <c r="CC6135" s="20"/>
      <c r="CD6135" s="20"/>
      <c r="CE6135" s="20"/>
      <c r="CF6135" s="20"/>
      <c r="CG6135" s="20"/>
      <c r="CH6135" s="20"/>
      <c r="CI6135" s="20"/>
      <c r="CJ6135" s="20"/>
      <c r="CK6135" s="20"/>
      <c r="CL6135" s="20"/>
      <c r="CM6135" s="20"/>
      <c r="CN6135" s="20"/>
      <c r="CO6135" s="20"/>
      <c r="CP6135" s="20"/>
      <c r="CQ6135" s="20"/>
      <c r="CR6135" s="20"/>
      <c r="CS6135" s="20"/>
      <c r="CT6135" s="20"/>
      <c r="CU6135" s="20"/>
      <c r="CV6135" s="20"/>
      <c r="CW6135" s="20"/>
      <c r="CX6135" s="20"/>
      <c r="CY6135" s="20"/>
      <c r="CZ6135" s="20"/>
      <c r="DA6135" s="20"/>
      <c r="DB6135" s="20"/>
      <c r="DC6135" s="20"/>
      <c r="DD6135" s="20"/>
      <c r="DE6135" s="20"/>
      <c r="DF6135" s="20"/>
      <c r="DG6135" s="20"/>
      <c r="DH6135" s="20"/>
      <c r="DI6135" s="20"/>
      <c r="DJ6135" s="20"/>
      <c r="DK6135" s="20"/>
      <c r="DL6135" s="20"/>
      <c r="DM6135" s="20"/>
      <c r="DN6135" s="20"/>
      <c r="DO6135" s="20"/>
      <c r="DP6135" s="20"/>
      <c r="DQ6135" s="20"/>
      <c r="DR6135" s="20"/>
      <c r="DS6135" s="20"/>
      <c r="DT6135" s="20"/>
      <c r="DU6135" s="20"/>
      <c r="DV6135" s="20"/>
      <c r="DW6135" s="20"/>
      <c r="DX6135" s="20"/>
      <c r="DY6135" s="20"/>
    </row>
    <row r="6136" spans="1:129" x14ac:dyDescent="0.15">
      <c r="A6136" s="61"/>
      <c r="B6136" s="331" t="s">
        <v>12710</v>
      </c>
      <c r="C6136" s="83"/>
      <c r="D6136" s="324" t="s">
        <v>38</v>
      </c>
      <c r="E6136" s="276" t="s">
        <v>12711</v>
      </c>
      <c r="F6136" s="276">
        <f t="shared" si="833"/>
        <v>0.381486661693</v>
      </c>
      <c r="G6136" s="276">
        <f t="shared" si="834"/>
        <v>1.3278775179E-2</v>
      </c>
      <c r="H6136" s="276">
        <f t="shared" si="835"/>
        <v>2.4971442839999999E-3</v>
      </c>
      <c r="I6136" s="276">
        <f t="shared" si="836"/>
        <v>8.5779222999999996E-4</v>
      </c>
      <c r="J6136" s="276">
        <v>0.36485295000000001</v>
      </c>
      <c r="K6136" s="276">
        <v>2.2053988000000002E-3</v>
      </c>
      <c r="L6136" s="276">
        <v>2.6569160999999998E-4</v>
      </c>
      <c r="M6136" s="276">
        <v>8.7083378999999996E-5</v>
      </c>
      <c r="N6136" s="276">
        <v>5.900708E-4</v>
      </c>
      <c r="O6136" s="276">
        <v>1.2601621E-2</v>
      </c>
      <c r="P6136" s="276">
        <v>2.6053874E-5</v>
      </c>
      <c r="Q6136" s="276">
        <v>2.3489301999999999E-4</v>
      </c>
      <c r="R6136" s="276">
        <v>0</v>
      </c>
      <c r="S6136" s="276">
        <v>0</v>
      </c>
      <c r="T6136" s="276">
        <v>0</v>
      </c>
      <c r="U6136" s="276">
        <v>6.2289921000000003E-4</v>
      </c>
      <c r="W6136" s="246">
        <f t="shared" si="837"/>
        <v>2.7026144444444444</v>
      </c>
      <c r="X6136" s="201">
        <v>0.15828802</v>
      </c>
      <c r="Y6136" s="201">
        <v>0.13872967999999999</v>
      </c>
      <c r="Z6136" s="201">
        <v>1.2596576999999999E-2</v>
      </c>
      <c r="AA6136" s="201">
        <v>6.0089605999999998E-6</v>
      </c>
      <c r="AB6136" s="201">
        <v>1.8845469000000001E-3</v>
      </c>
      <c r="AC6136" s="201">
        <v>5.2521888999999995E-4</v>
      </c>
      <c r="AD6136" s="201">
        <v>4.5459884999999997E-3</v>
      </c>
      <c r="AE6136" s="76">
        <v>2.9702419999999998E-6</v>
      </c>
      <c r="AF6136" s="76">
        <v>8.9145034999999996E-9</v>
      </c>
      <c r="AG6136" s="20">
        <v>9.7046749000000002E-4</v>
      </c>
      <c r="AH6136" s="85"/>
      <c r="AI6136" s="85"/>
      <c r="AJ6136" s="85"/>
      <c r="AK6136" s="85"/>
      <c r="AL6136" s="85"/>
      <c r="AM6136" s="85"/>
      <c r="AN6136" s="85"/>
      <c r="AS6136" s="20"/>
      <c r="AT6136" s="20"/>
      <c r="AU6136" s="20"/>
      <c r="AV6136" s="20"/>
      <c r="AW6136" s="20"/>
      <c r="AX6136" s="20"/>
      <c r="AY6136" s="20"/>
      <c r="AZ6136" s="20"/>
      <c r="BA6136" s="20"/>
      <c r="BB6136" s="20"/>
      <c r="BC6136" s="20"/>
      <c r="BD6136" s="20"/>
      <c r="BE6136" s="20"/>
      <c r="BF6136" s="20"/>
      <c r="BG6136" s="20"/>
      <c r="BH6136" s="20"/>
      <c r="BI6136" s="20"/>
      <c r="BJ6136" s="20"/>
      <c r="BK6136" s="20"/>
      <c r="BL6136" s="20"/>
      <c r="BM6136" s="20"/>
      <c r="BN6136" s="20"/>
      <c r="BO6136" s="20"/>
      <c r="BP6136" s="20"/>
      <c r="BQ6136" s="20"/>
      <c r="BR6136" s="20"/>
      <c r="BS6136" s="20"/>
      <c r="BT6136" s="20"/>
      <c r="BU6136" s="20"/>
      <c r="BV6136" s="20"/>
      <c r="BW6136" s="20"/>
      <c r="BX6136" s="20"/>
      <c r="BY6136" s="20"/>
      <c r="BZ6136" s="20"/>
      <c r="CA6136" s="20"/>
      <c r="CB6136" s="20"/>
      <c r="CC6136" s="20"/>
      <c r="CD6136" s="20"/>
      <c r="CE6136" s="20"/>
      <c r="CF6136" s="20"/>
      <c r="CG6136" s="20"/>
      <c r="CH6136" s="20"/>
      <c r="CI6136" s="20"/>
      <c r="CJ6136" s="20"/>
      <c r="CK6136" s="20"/>
      <c r="CL6136" s="20"/>
      <c r="CM6136" s="20"/>
      <c r="CN6136" s="20"/>
      <c r="CO6136" s="20"/>
      <c r="CP6136" s="20"/>
      <c r="CQ6136" s="20"/>
      <c r="CR6136" s="20"/>
      <c r="CS6136" s="20"/>
      <c r="CT6136" s="20"/>
      <c r="CU6136" s="20"/>
      <c r="CV6136" s="20"/>
      <c r="CW6136" s="20"/>
      <c r="CX6136" s="20"/>
      <c r="CY6136" s="20"/>
      <c r="CZ6136" s="20"/>
      <c r="DA6136" s="20"/>
      <c r="DB6136" s="20"/>
      <c r="DC6136" s="20"/>
      <c r="DD6136" s="20"/>
      <c r="DE6136" s="20"/>
      <c r="DF6136" s="20"/>
      <c r="DG6136" s="20"/>
      <c r="DH6136" s="20"/>
      <c r="DI6136" s="20"/>
      <c r="DJ6136" s="20"/>
      <c r="DK6136" s="20"/>
      <c r="DL6136" s="20"/>
      <c r="DM6136" s="20"/>
      <c r="DN6136" s="20"/>
      <c r="DO6136" s="20"/>
      <c r="DP6136" s="20"/>
      <c r="DQ6136" s="20"/>
      <c r="DR6136" s="20"/>
      <c r="DS6136" s="20"/>
      <c r="DT6136" s="20"/>
      <c r="DU6136" s="20"/>
      <c r="DV6136" s="20"/>
      <c r="DW6136" s="20"/>
      <c r="DX6136" s="20"/>
      <c r="DY6136" s="20"/>
    </row>
    <row r="6137" spans="1:129" x14ac:dyDescent="0.15">
      <c r="A6137" s="61"/>
      <c r="B6137" s="331" t="s">
        <v>12712</v>
      </c>
      <c r="C6137" s="83"/>
      <c r="D6137" s="324" t="s">
        <v>38</v>
      </c>
      <c r="E6137" s="276" t="s">
        <v>12713</v>
      </c>
      <c r="F6137" s="276">
        <f t="shared" si="833"/>
        <v>0.37907277000100004</v>
      </c>
      <c r="G6137" s="276">
        <f t="shared" si="834"/>
        <v>6.8074273870000002E-3</v>
      </c>
      <c r="H6137" s="276">
        <f t="shared" si="835"/>
        <v>2.8757867039999998E-3</v>
      </c>
      <c r="I6137" s="276">
        <f t="shared" si="836"/>
        <v>1.3147259099999999E-3</v>
      </c>
      <c r="J6137" s="276">
        <v>0.36807483000000002</v>
      </c>
      <c r="K6137" s="276">
        <v>2.4902104999999998E-3</v>
      </c>
      <c r="L6137" s="276">
        <v>3.6359258E-4</v>
      </c>
      <c r="M6137" s="276">
        <v>2.9978386999999999E-5</v>
      </c>
      <c r="N6137" s="276">
        <v>4.365816E-4</v>
      </c>
      <c r="O6137" s="276">
        <v>6.3408674000000002E-3</v>
      </c>
      <c r="P6137" s="276">
        <v>2.1983624E-5</v>
      </c>
      <c r="Q6137" s="276">
        <v>6.2335240999999997E-4</v>
      </c>
      <c r="R6137" s="276">
        <v>0</v>
      </c>
      <c r="S6137" s="276">
        <v>0</v>
      </c>
      <c r="T6137" s="276">
        <v>0</v>
      </c>
      <c r="U6137" s="276">
        <v>6.9137349999999996E-4</v>
      </c>
      <c r="W6137" s="246">
        <f t="shared" si="837"/>
        <v>2.726480222222222</v>
      </c>
      <c r="X6137" s="201">
        <v>0.25925030999999998</v>
      </c>
      <c r="Y6137" s="201">
        <v>0.24000381000000001</v>
      </c>
      <c r="Z6137" s="201">
        <v>1.1854854E-2</v>
      </c>
      <c r="AA6137" s="201">
        <v>6.0992005999999996E-6</v>
      </c>
      <c r="AB6137" s="201">
        <v>2.4588557E-3</v>
      </c>
      <c r="AC6137" s="201">
        <v>5.3838336E-4</v>
      </c>
      <c r="AD6137" s="201">
        <v>4.3883105E-3</v>
      </c>
      <c r="AE6137" s="76">
        <v>2.9805320000000001E-6</v>
      </c>
      <c r="AF6137" s="76">
        <v>9.0278675000000006E-9</v>
      </c>
      <c r="AG6137" s="20">
        <v>1.810685E-3</v>
      </c>
      <c r="AH6137" s="85"/>
      <c r="AI6137" s="85"/>
      <c r="AJ6137" s="85"/>
      <c r="AK6137" s="85"/>
      <c r="AL6137" s="85"/>
      <c r="AM6137" s="85"/>
      <c r="AN6137" s="85"/>
      <c r="AS6137" s="20"/>
      <c r="AT6137" s="20"/>
      <c r="AU6137" s="20"/>
      <c r="AV6137" s="20"/>
      <c r="AW6137" s="20"/>
      <c r="AX6137" s="20"/>
      <c r="AY6137" s="20"/>
      <c r="AZ6137" s="20"/>
      <c r="BA6137" s="20"/>
      <c r="BB6137" s="20"/>
      <c r="BC6137" s="20"/>
      <c r="BD6137" s="20"/>
      <c r="BE6137" s="20"/>
      <c r="BF6137" s="20"/>
      <c r="BG6137" s="20"/>
      <c r="BH6137" s="20"/>
      <c r="BI6137" s="20"/>
      <c r="BJ6137" s="20"/>
      <c r="BK6137" s="20"/>
      <c r="BL6137" s="20"/>
      <c r="BM6137" s="20"/>
      <c r="BN6137" s="20"/>
      <c r="BO6137" s="20"/>
      <c r="BP6137" s="20"/>
      <c r="BQ6137" s="20"/>
      <c r="BR6137" s="20"/>
      <c r="BS6137" s="20"/>
      <c r="BT6137" s="20"/>
      <c r="BU6137" s="20"/>
      <c r="BV6137" s="20"/>
      <c r="BW6137" s="20"/>
      <c r="BX6137" s="20"/>
      <c r="BY6137" s="20"/>
      <c r="BZ6137" s="20"/>
      <c r="CA6137" s="20"/>
      <c r="CB6137" s="20"/>
      <c r="CC6137" s="20"/>
      <c r="CD6137" s="20"/>
      <c r="CE6137" s="20"/>
      <c r="CF6137" s="20"/>
      <c r="CG6137" s="20"/>
      <c r="CH6137" s="20"/>
      <c r="CI6137" s="20"/>
      <c r="CJ6137" s="20"/>
      <c r="CK6137" s="20"/>
      <c r="CL6137" s="20"/>
      <c r="CM6137" s="20"/>
      <c r="CN6137" s="20"/>
      <c r="CO6137" s="20"/>
      <c r="CP6137" s="20"/>
      <c r="CQ6137" s="20"/>
      <c r="CR6137" s="20"/>
      <c r="CS6137" s="20"/>
      <c r="CT6137" s="20"/>
      <c r="CU6137" s="20"/>
      <c r="CV6137" s="20"/>
      <c r="CW6137" s="20"/>
      <c r="CX6137" s="20"/>
      <c r="CY6137" s="20"/>
      <c r="CZ6137" s="20"/>
      <c r="DA6137" s="20"/>
      <c r="DB6137" s="20"/>
      <c r="DC6137" s="20"/>
      <c r="DD6137" s="20"/>
      <c r="DE6137" s="20"/>
      <c r="DF6137" s="20"/>
      <c r="DG6137" s="20"/>
      <c r="DH6137" s="20"/>
      <c r="DI6137" s="20"/>
      <c r="DJ6137" s="20"/>
      <c r="DK6137" s="20"/>
      <c r="DL6137" s="20"/>
      <c r="DM6137" s="20"/>
      <c r="DN6137" s="20"/>
      <c r="DO6137" s="20"/>
      <c r="DP6137" s="20"/>
      <c r="DQ6137" s="20"/>
      <c r="DR6137" s="20"/>
      <c r="DS6137" s="20"/>
      <c r="DT6137" s="20"/>
      <c r="DU6137" s="20"/>
      <c r="DV6137" s="20"/>
      <c r="DW6137" s="20"/>
      <c r="DX6137" s="20"/>
      <c r="DY6137" s="20"/>
    </row>
    <row r="6138" spans="1:129" x14ac:dyDescent="0.15">
      <c r="A6138" s="61"/>
      <c r="B6138" s="331" t="s">
        <v>12714</v>
      </c>
      <c r="C6138" s="83"/>
      <c r="D6138" s="324" t="s">
        <v>38</v>
      </c>
      <c r="E6138" s="276" t="s">
        <v>12715</v>
      </c>
      <c r="F6138" s="276">
        <f t="shared" si="833"/>
        <v>0.38484688411800005</v>
      </c>
      <c r="G6138" s="276">
        <f t="shared" si="834"/>
        <v>1.1690748911E-2</v>
      </c>
      <c r="H6138" s="276">
        <f t="shared" si="835"/>
        <v>3.1056632070000003E-3</v>
      </c>
      <c r="I6138" s="276">
        <f t="shared" si="836"/>
        <v>1.504972E-3</v>
      </c>
      <c r="J6138" s="276">
        <v>0.36854550000000003</v>
      </c>
      <c r="K6138" s="276">
        <v>2.6783148000000001E-3</v>
      </c>
      <c r="L6138" s="276">
        <v>3.9969482E-4</v>
      </c>
      <c r="M6138" s="276">
        <v>3.1338760999999999E-5</v>
      </c>
      <c r="N6138" s="276">
        <v>4.9592015000000001E-4</v>
      </c>
      <c r="O6138" s="276">
        <v>1.116349E-2</v>
      </c>
      <c r="P6138" s="276">
        <v>2.7653587E-5</v>
      </c>
      <c r="Q6138" s="276">
        <v>7.7116768E-4</v>
      </c>
      <c r="R6138" s="276">
        <v>0</v>
      </c>
      <c r="S6138" s="276">
        <v>0</v>
      </c>
      <c r="T6138" s="276">
        <v>0</v>
      </c>
      <c r="U6138" s="276">
        <v>7.3380432000000003E-4</v>
      </c>
      <c r="W6138" s="246">
        <f t="shared" si="837"/>
        <v>2.7299666666666669</v>
      </c>
      <c r="X6138" s="201">
        <v>0.29740366000000001</v>
      </c>
      <c r="Y6138" s="201">
        <v>0.28357839000000001</v>
      </c>
      <c r="Z6138" s="201">
        <v>6.4524743000000002E-3</v>
      </c>
      <c r="AA6138" s="201">
        <v>7.8646926000000005E-6</v>
      </c>
      <c r="AB6138" s="201">
        <v>2.7749008000000001E-3</v>
      </c>
      <c r="AC6138" s="201">
        <v>4.5885581E-4</v>
      </c>
      <c r="AD6138" s="201">
        <v>4.1311756000000002E-3</v>
      </c>
      <c r="AE6138" s="76">
        <v>3.0002999999999999E-6</v>
      </c>
      <c r="AF6138" s="76">
        <v>9.0425034999999992E-9</v>
      </c>
      <c r="AG6138" s="20">
        <v>2.1625030000000001E-3</v>
      </c>
      <c r="AH6138" s="85"/>
      <c r="AI6138" s="85"/>
      <c r="AJ6138" s="85"/>
      <c r="AK6138" s="85"/>
      <c r="AL6138" s="85"/>
      <c r="AM6138" s="85"/>
      <c r="AN6138" s="85"/>
      <c r="AS6138" s="20"/>
      <c r="AT6138" s="20"/>
      <c r="AU6138" s="20"/>
      <c r="AV6138" s="20"/>
      <c r="AW6138" s="20"/>
      <c r="AX6138" s="20"/>
      <c r="AY6138" s="20"/>
      <c r="AZ6138" s="20"/>
      <c r="BA6138" s="20"/>
      <c r="BB6138" s="20"/>
      <c r="BC6138" s="20"/>
      <c r="BD6138" s="20"/>
      <c r="BE6138" s="20"/>
      <c r="BF6138" s="20"/>
      <c r="BG6138" s="20"/>
      <c r="BH6138" s="20"/>
      <c r="BI6138" s="20"/>
      <c r="BJ6138" s="20"/>
      <c r="BK6138" s="20"/>
      <c r="BL6138" s="20"/>
      <c r="BM6138" s="20"/>
      <c r="BN6138" s="20"/>
      <c r="BO6138" s="20"/>
      <c r="BP6138" s="20"/>
      <c r="BQ6138" s="20"/>
      <c r="BR6138" s="20"/>
      <c r="BS6138" s="20"/>
      <c r="BT6138" s="20"/>
      <c r="BU6138" s="20"/>
      <c r="BV6138" s="20"/>
      <c r="BW6138" s="20"/>
      <c r="BX6138" s="20"/>
      <c r="BY6138" s="20"/>
      <c r="BZ6138" s="20"/>
      <c r="CA6138" s="20"/>
      <c r="CB6138" s="20"/>
      <c r="CC6138" s="20"/>
      <c r="CD6138" s="20"/>
      <c r="CE6138" s="20"/>
      <c r="CF6138" s="20"/>
      <c r="CG6138" s="20"/>
      <c r="CH6138" s="20"/>
      <c r="CI6138" s="20"/>
      <c r="CJ6138" s="20"/>
      <c r="CK6138" s="20"/>
      <c r="CL6138" s="20"/>
      <c r="CM6138" s="20"/>
      <c r="CN6138" s="20"/>
      <c r="CO6138" s="20"/>
      <c r="CP6138" s="20"/>
      <c r="CQ6138" s="20"/>
      <c r="CR6138" s="20"/>
      <c r="CS6138" s="20"/>
      <c r="CT6138" s="20"/>
      <c r="CU6138" s="20"/>
      <c r="CV6138" s="20"/>
      <c r="CW6138" s="20"/>
      <c r="CX6138" s="20"/>
      <c r="CY6138" s="20"/>
      <c r="CZ6138" s="20"/>
      <c r="DA6138" s="20"/>
      <c r="DB6138" s="20"/>
      <c r="DC6138" s="20"/>
      <c r="DD6138" s="20"/>
      <c r="DE6138" s="20"/>
      <c r="DF6138" s="20"/>
      <c r="DG6138" s="20"/>
      <c r="DH6138" s="20"/>
      <c r="DI6138" s="20"/>
      <c r="DJ6138" s="20"/>
      <c r="DK6138" s="20"/>
      <c r="DL6138" s="20"/>
      <c r="DM6138" s="20"/>
      <c r="DN6138" s="20"/>
      <c r="DO6138" s="20"/>
      <c r="DP6138" s="20"/>
      <c r="DQ6138" s="20"/>
      <c r="DR6138" s="20"/>
      <c r="DS6138" s="20"/>
      <c r="DT6138" s="20"/>
      <c r="DU6138" s="20"/>
      <c r="DV6138" s="20"/>
      <c r="DW6138" s="20"/>
      <c r="DX6138" s="20"/>
      <c r="DY6138" s="20"/>
    </row>
    <row r="6139" spans="1:129" x14ac:dyDescent="0.15">
      <c r="A6139" s="61"/>
      <c r="B6139" s="331" t="s">
        <v>12716</v>
      </c>
      <c r="C6139" s="83"/>
      <c r="D6139" s="324" t="s">
        <v>38</v>
      </c>
      <c r="E6139" s="276" t="s">
        <v>12717</v>
      </c>
      <c r="F6139" s="276">
        <f t="shared" si="833"/>
        <v>8.4401696669999995E-3</v>
      </c>
      <c r="G6139" s="276">
        <f t="shared" si="834"/>
        <v>1.5882423899999999E-3</v>
      </c>
      <c r="H6139" s="276">
        <f t="shared" si="835"/>
        <v>2.6982339870000004E-3</v>
      </c>
      <c r="I6139" s="276">
        <f t="shared" si="836"/>
        <v>1.04159749E-3</v>
      </c>
      <c r="J6139" s="276">
        <v>3.1120957999999999E-3</v>
      </c>
      <c r="K6139" s="276">
        <v>2.3913568000000001E-3</v>
      </c>
      <c r="L6139" s="276">
        <v>2.6402448E-4</v>
      </c>
      <c r="M6139" s="276">
        <v>1.0892417E-4</v>
      </c>
      <c r="N6139" s="276">
        <v>7.8574498999999995E-4</v>
      </c>
      <c r="O6139" s="276">
        <v>6.9357323000000001E-4</v>
      </c>
      <c r="P6139" s="276">
        <v>4.2852707000000003E-5</v>
      </c>
      <c r="Q6139" s="276">
        <v>2.5594951999999998E-4</v>
      </c>
      <c r="R6139" s="276">
        <v>0</v>
      </c>
      <c r="S6139" s="276">
        <v>0</v>
      </c>
      <c r="T6139" s="276">
        <v>0</v>
      </c>
      <c r="U6139" s="276">
        <v>7.8564797000000002E-4</v>
      </c>
      <c r="W6139" s="246">
        <f t="shared" si="837"/>
        <v>2.3052561481481479E-2</v>
      </c>
      <c r="X6139" s="201">
        <v>1.8377952</v>
      </c>
      <c r="Y6139" s="201">
        <v>0.44968451999999998</v>
      </c>
      <c r="Z6139" s="201">
        <v>1.0439411999999999</v>
      </c>
      <c r="AA6139" s="201">
        <v>6.7564157000000002E-5</v>
      </c>
      <c r="AB6139" s="201">
        <v>0.12045024</v>
      </c>
      <c r="AC6139" s="201">
        <v>9.1014070000000006E-3</v>
      </c>
      <c r="AD6139" s="201">
        <v>0.21455023000000001</v>
      </c>
      <c r="AE6139" s="76">
        <v>5.3738606000000002E-8</v>
      </c>
      <c r="AF6139" s="76">
        <v>2.4871784999999998E-10</v>
      </c>
      <c r="AG6139" s="20">
        <v>3.3500893999999998E-3</v>
      </c>
      <c r="AH6139" s="85"/>
      <c r="AI6139" s="85"/>
      <c r="AJ6139" s="85"/>
      <c r="AK6139" s="85"/>
      <c r="AL6139" s="85"/>
      <c r="AM6139" s="85"/>
      <c r="AN6139" s="85"/>
      <c r="AS6139" s="20"/>
      <c r="AT6139" s="20"/>
      <c r="AU6139" s="20"/>
      <c r="AV6139" s="20"/>
      <c r="AW6139" s="20"/>
      <c r="AX6139" s="20"/>
      <c r="AY6139" s="20"/>
      <c r="AZ6139" s="20"/>
      <c r="BA6139" s="20"/>
      <c r="BB6139" s="20"/>
      <c r="BC6139" s="20"/>
      <c r="BD6139" s="20"/>
      <c r="BE6139" s="20"/>
      <c r="BF6139" s="20"/>
      <c r="BG6139" s="20"/>
      <c r="BH6139" s="20"/>
      <c r="BI6139" s="20"/>
      <c r="BJ6139" s="20"/>
      <c r="BK6139" s="20"/>
      <c r="BL6139" s="20"/>
      <c r="BM6139" s="20"/>
      <c r="BN6139" s="20"/>
      <c r="BO6139" s="20"/>
      <c r="BP6139" s="20"/>
      <c r="BQ6139" s="20"/>
      <c r="BR6139" s="20"/>
      <c r="BS6139" s="20"/>
      <c r="BT6139" s="20"/>
      <c r="BU6139" s="20"/>
      <c r="BV6139" s="20"/>
      <c r="BW6139" s="20"/>
      <c r="BX6139" s="20"/>
      <c r="BY6139" s="20"/>
      <c r="BZ6139" s="20"/>
      <c r="CA6139" s="20"/>
      <c r="CB6139" s="20"/>
      <c r="CC6139" s="20"/>
      <c r="CD6139" s="20"/>
      <c r="CE6139" s="20"/>
      <c r="CF6139" s="20"/>
      <c r="CG6139" s="20"/>
      <c r="CH6139" s="20"/>
      <c r="CI6139" s="20"/>
      <c r="CJ6139" s="20"/>
      <c r="CK6139" s="20"/>
      <c r="CL6139" s="20"/>
      <c r="CM6139" s="20"/>
      <c r="CN6139" s="20"/>
      <c r="CO6139" s="20"/>
      <c r="CP6139" s="20"/>
      <c r="CQ6139" s="20"/>
      <c r="CR6139" s="20"/>
      <c r="CS6139" s="20"/>
      <c r="CT6139" s="20"/>
      <c r="CU6139" s="20"/>
      <c r="CV6139" s="20"/>
      <c r="CW6139" s="20"/>
      <c r="CX6139" s="20"/>
      <c r="CY6139" s="20"/>
      <c r="CZ6139" s="20"/>
      <c r="DA6139" s="20"/>
      <c r="DB6139" s="20"/>
      <c r="DC6139" s="20"/>
      <c r="DD6139" s="20"/>
      <c r="DE6139" s="20"/>
      <c r="DF6139" s="20"/>
      <c r="DG6139" s="20"/>
      <c r="DH6139" s="20"/>
      <c r="DI6139" s="20"/>
      <c r="DJ6139" s="20"/>
      <c r="DK6139" s="20"/>
      <c r="DL6139" s="20"/>
      <c r="DM6139" s="20"/>
      <c r="DN6139" s="20"/>
      <c r="DO6139" s="20"/>
      <c r="DP6139" s="20"/>
      <c r="DQ6139" s="20"/>
      <c r="DR6139" s="20"/>
      <c r="DS6139" s="20"/>
      <c r="DT6139" s="20"/>
      <c r="DU6139" s="20"/>
      <c r="DV6139" s="20"/>
      <c r="DW6139" s="20"/>
      <c r="DX6139" s="20"/>
      <c r="DY6139" s="20"/>
    </row>
    <row r="6140" spans="1:129" x14ac:dyDescent="0.15">
      <c r="A6140" s="61"/>
      <c r="B6140" s="331" t="s">
        <v>12718</v>
      </c>
      <c r="C6140" s="83"/>
      <c r="D6140" s="324" t="s">
        <v>38</v>
      </c>
      <c r="E6140" s="276" t="s">
        <v>12719</v>
      </c>
      <c r="F6140" s="276">
        <f t="shared" si="833"/>
        <v>4.1154332470000003E-3</v>
      </c>
      <c r="G6140" s="276">
        <f t="shared" si="834"/>
        <v>1.236451376E-3</v>
      </c>
      <c r="H6140" s="276">
        <f t="shared" si="835"/>
        <v>8.0956463999999997E-4</v>
      </c>
      <c r="I6140" s="276">
        <f t="shared" si="836"/>
        <v>1.70437931E-4</v>
      </c>
      <c r="J6140" s="276">
        <v>1.8989793E-3</v>
      </c>
      <c r="K6140" s="276">
        <v>7.3739371000000001E-4</v>
      </c>
      <c r="L6140" s="276">
        <v>6.0948334E-5</v>
      </c>
      <c r="M6140" s="276">
        <v>5.2867405999999998E-5</v>
      </c>
      <c r="N6140" s="276">
        <v>7.7430312000000001E-4</v>
      </c>
      <c r="O6140" s="276">
        <v>4.0928085E-4</v>
      </c>
      <c r="P6140" s="276">
        <v>1.1222596000000001E-5</v>
      </c>
      <c r="Q6140" s="276">
        <v>1.4123286000000001E-4</v>
      </c>
      <c r="R6140" s="276">
        <v>0</v>
      </c>
      <c r="S6140" s="276">
        <v>0</v>
      </c>
      <c r="T6140" s="276">
        <v>0</v>
      </c>
      <c r="U6140" s="276">
        <v>2.9205071E-5</v>
      </c>
      <c r="W6140" s="246">
        <f t="shared" si="837"/>
        <v>1.4066513333333332E-2</v>
      </c>
      <c r="X6140" s="201">
        <v>0.36826639</v>
      </c>
      <c r="Y6140" s="201">
        <v>0.34956179999999998</v>
      </c>
      <c r="Z6140" s="201">
        <v>1.2193499E-2</v>
      </c>
      <c r="AA6140" s="201">
        <v>7.8761705000000002E-6</v>
      </c>
      <c r="AB6140" s="201">
        <v>2.3032043000000002E-3</v>
      </c>
      <c r="AC6140" s="201">
        <v>3.351548E-4</v>
      </c>
      <c r="AD6140" s="201">
        <v>3.8648539E-3</v>
      </c>
      <c r="AE6140" s="76">
        <v>3.4598311999999997E-8</v>
      </c>
      <c r="AF6140" s="76">
        <v>1.0147446E-10</v>
      </c>
      <c r="AG6140" s="20">
        <v>3.1948443000000002E-3</v>
      </c>
      <c r="AH6140" s="85"/>
      <c r="AI6140" s="85"/>
      <c r="AJ6140" s="85"/>
      <c r="AK6140" s="85"/>
      <c r="AL6140" s="85"/>
      <c r="AM6140" s="85"/>
      <c r="AN6140" s="85"/>
      <c r="AS6140" s="20"/>
      <c r="AT6140" s="20"/>
      <c r="AU6140" s="20"/>
      <c r="AV6140" s="20"/>
      <c r="AW6140" s="20"/>
      <c r="AX6140" s="20"/>
      <c r="AY6140" s="20"/>
      <c r="AZ6140" s="20"/>
      <c r="BA6140" s="20"/>
      <c r="BB6140" s="20"/>
      <c r="BC6140" s="20"/>
      <c r="BD6140" s="20"/>
      <c r="BE6140" s="20"/>
      <c r="BF6140" s="20"/>
      <c r="BG6140" s="20"/>
      <c r="BH6140" s="20"/>
      <c r="BI6140" s="20"/>
      <c r="BJ6140" s="20"/>
      <c r="BK6140" s="20"/>
      <c r="BL6140" s="20"/>
      <c r="BM6140" s="20"/>
      <c r="BN6140" s="20"/>
      <c r="BO6140" s="20"/>
      <c r="BP6140" s="20"/>
      <c r="BQ6140" s="20"/>
      <c r="BR6140" s="20"/>
      <c r="BS6140" s="20"/>
      <c r="BT6140" s="20"/>
      <c r="BU6140" s="20"/>
      <c r="BV6140" s="20"/>
      <c r="BW6140" s="20"/>
      <c r="BX6140" s="20"/>
      <c r="BY6140" s="20"/>
      <c r="BZ6140" s="20"/>
      <c r="CA6140" s="20"/>
      <c r="CB6140" s="20"/>
      <c r="CC6140" s="20"/>
      <c r="CD6140" s="20"/>
      <c r="CE6140" s="20"/>
      <c r="CF6140" s="20"/>
      <c r="CG6140" s="20"/>
      <c r="CH6140" s="20"/>
      <c r="CI6140" s="20"/>
      <c r="CJ6140" s="20"/>
      <c r="CK6140" s="20"/>
      <c r="CL6140" s="20"/>
      <c r="CM6140" s="20"/>
      <c r="CN6140" s="20"/>
      <c r="CO6140" s="20"/>
      <c r="CP6140" s="20"/>
      <c r="CQ6140" s="20"/>
      <c r="CR6140" s="20"/>
      <c r="CS6140" s="20"/>
      <c r="CT6140" s="20"/>
      <c r="CU6140" s="20"/>
      <c r="CV6140" s="20"/>
      <c r="CW6140" s="20"/>
      <c r="CX6140" s="20"/>
      <c r="CY6140" s="20"/>
      <c r="CZ6140" s="20"/>
      <c r="DA6140" s="20"/>
      <c r="DB6140" s="20"/>
      <c r="DC6140" s="20"/>
      <c r="DD6140" s="20"/>
      <c r="DE6140" s="20"/>
      <c r="DF6140" s="20"/>
      <c r="DG6140" s="20"/>
      <c r="DH6140" s="20"/>
      <c r="DI6140" s="20"/>
      <c r="DJ6140" s="20"/>
      <c r="DK6140" s="20"/>
      <c r="DL6140" s="20"/>
      <c r="DM6140" s="20"/>
      <c r="DN6140" s="20"/>
      <c r="DO6140" s="20"/>
      <c r="DP6140" s="20"/>
      <c r="DQ6140" s="20"/>
      <c r="DR6140" s="20"/>
      <c r="DS6140" s="20"/>
      <c r="DT6140" s="20"/>
      <c r="DU6140" s="20"/>
      <c r="DV6140" s="20"/>
      <c r="DW6140" s="20"/>
      <c r="DX6140" s="20"/>
      <c r="DY6140" s="20"/>
    </row>
    <row r="6141" spans="1:129" x14ac:dyDescent="0.15">
      <c r="A6141" s="61"/>
      <c r="B6141" s="331" t="s">
        <v>12720</v>
      </c>
      <c r="C6141" s="83"/>
      <c r="D6141" s="324" t="s">
        <v>38</v>
      </c>
      <c r="E6141" s="276" t="s">
        <v>12721</v>
      </c>
      <c r="F6141" s="276">
        <f t="shared" si="833"/>
        <v>4.6580446109999998E-3</v>
      </c>
      <c r="G6141" s="276">
        <f t="shared" si="834"/>
        <v>1.3083952349999999E-3</v>
      </c>
      <c r="H6141" s="276">
        <f t="shared" si="835"/>
        <v>9.2209445599999995E-4</v>
      </c>
      <c r="I6141" s="276">
        <f t="shared" si="836"/>
        <v>3.4044411999999998E-4</v>
      </c>
      <c r="J6141" s="276">
        <v>2.0871107999999999E-3</v>
      </c>
      <c r="K6141" s="276">
        <v>8.4413714999999996E-4</v>
      </c>
      <c r="L6141" s="276">
        <v>6.5458876000000005E-5</v>
      </c>
      <c r="M6141" s="276">
        <v>5.7510984999999998E-5</v>
      </c>
      <c r="N6141" s="276">
        <v>8.3886055000000005E-4</v>
      </c>
      <c r="O6141" s="276">
        <v>4.1202369999999999E-4</v>
      </c>
      <c r="P6141" s="276">
        <v>1.2498429999999999E-5</v>
      </c>
      <c r="Q6141" s="276">
        <v>1.4364002999999999E-4</v>
      </c>
      <c r="R6141" s="276">
        <v>0</v>
      </c>
      <c r="S6141" s="276">
        <v>0</v>
      </c>
      <c r="T6141" s="276">
        <v>0</v>
      </c>
      <c r="U6141" s="276">
        <v>1.9680408999999999E-4</v>
      </c>
      <c r="W6141" s="246">
        <f t="shared" si="837"/>
        <v>1.5460079999999999E-2</v>
      </c>
      <c r="X6141" s="201">
        <v>0.38608973000000002</v>
      </c>
      <c r="Y6141" s="201">
        <v>0.36803118000000001</v>
      </c>
      <c r="Z6141" s="201">
        <v>8.6235818999999998E-3</v>
      </c>
      <c r="AA6141" s="201">
        <v>1.2511748E-5</v>
      </c>
      <c r="AB6141" s="201">
        <v>5.5801043999999999E-3</v>
      </c>
      <c r="AC6141" s="201">
        <v>4.0520017000000001E-4</v>
      </c>
      <c r="AD6141" s="201">
        <v>3.4371505000000001E-3</v>
      </c>
      <c r="AE6141" s="76">
        <v>3.7601841999999997E-8</v>
      </c>
      <c r="AF6141" s="76">
        <v>1.0525766E-10</v>
      </c>
      <c r="AG6141" s="20">
        <v>3.3241990999999999E-3</v>
      </c>
      <c r="AH6141" s="85"/>
      <c r="AI6141" s="85"/>
      <c r="AJ6141" s="85"/>
      <c r="AK6141" s="85"/>
      <c r="AL6141" s="85"/>
      <c r="AM6141" s="85"/>
      <c r="AN6141" s="85"/>
      <c r="AS6141" s="20"/>
      <c r="AT6141" s="20"/>
      <c r="AU6141" s="20"/>
      <c r="AV6141" s="20"/>
      <c r="AW6141" s="20"/>
      <c r="AX6141" s="20"/>
      <c r="AY6141" s="20"/>
      <c r="AZ6141" s="20"/>
      <c r="BA6141" s="20"/>
      <c r="BB6141" s="20"/>
      <c r="BC6141" s="20"/>
      <c r="BD6141" s="20"/>
      <c r="BE6141" s="20"/>
      <c r="BF6141" s="20"/>
      <c r="BG6141" s="20"/>
      <c r="BH6141" s="20"/>
      <c r="BI6141" s="20"/>
      <c r="BJ6141" s="20"/>
      <c r="BK6141" s="20"/>
      <c r="BL6141" s="20"/>
      <c r="BM6141" s="20"/>
      <c r="BN6141" s="20"/>
      <c r="BO6141" s="20"/>
      <c r="BP6141" s="20"/>
      <c r="BQ6141" s="20"/>
      <c r="BR6141" s="20"/>
      <c r="BS6141" s="20"/>
      <c r="BT6141" s="20"/>
      <c r="BU6141" s="20"/>
      <c r="BV6141" s="20"/>
      <c r="BW6141" s="20"/>
      <c r="BX6141" s="20"/>
      <c r="BY6141" s="20"/>
      <c r="BZ6141" s="20"/>
      <c r="CA6141" s="20"/>
      <c r="CB6141" s="20"/>
      <c r="CC6141" s="20"/>
      <c r="CD6141" s="20"/>
      <c r="CE6141" s="20"/>
      <c r="CF6141" s="20"/>
      <c r="CG6141" s="20"/>
      <c r="CH6141" s="20"/>
      <c r="CI6141" s="20"/>
      <c r="CJ6141" s="20"/>
      <c r="CK6141" s="20"/>
      <c r="CL6141" s="20"/>
      <c r="CM6141" s="20"/>
      <c r="CN6141" s="20"/>
      <c r="CO6141" s="20"/>
      <c r="CP6141" s="20"/>
      <c r="CQ6141" s="20"/>
      <c r="CR6141" s="20"/>
      <c r="CS6141" s="20"/>
      <c r="CT6141" s="20"/>
      <c r="CU6141" s="20"/>
      <c r="CV6141" s="20"/>
      <c r="CW6141" s="20"/>
      <c r="CX6141" s="20"/>
      <c r="CY6141" s="20"/>
      <c r="CZ6141" s="20"/>
      <c r="DA6141" s="20"/>
      <c r="DB6141" s="20"/>
      <c r="DC6141" s="20"/>
      <c r="DD6141" s="20"/>
      <c r="DE6141" s="20"/>
      <c r="DF6141" s="20"/>
      <c r="DG6141" s="20"/>
      <c r="DH6141" s="20"/>
      <c r="DI6141" s="20"/>
      <c r="DJ6141" s="20"/>
      <c r="DK6141" s="20"/>
      <c r="DL6141" s="20"/>
      <c r="DM6141" s="20"/>
      <c r="DN6141" s="20"/>
      <c r="DO6141" s="20"/>
      <c r="DP6141" s="20"/>
      <c r="DQ6141" s="20"/>
      <c r="DR6141" s="20"/>
      <c r="DS6141" s="20"/>
      <c r="DT6141" s="20"/>
      <c r="DU6141" s="20"/>
      <c r="DV6141" s="20"/>
      <c r="DW6141" s="20"/>
      <c r="DX6141" s="20"/>
      <c r="DY6141" s="20"/>
    </row>
    <row r="6142" spans="1:129" x14ac:dyDescent="0.15">
      <c r="A6142" s="61"/>
      <c r="B6142" s="331" t="s">
        <v>12722</v>
      </c>
      <c r="C6142" s="83"/>
      <c r="D6142" s="324" t="s">
        <v>38</v>
      </c>
      <c r="E6142" s="276" t="s">
        <v>12723</v>
      </c>
      <c r="F6142" s="276">
        <f t="shared" si="833"/>
        <v>4.6943710670000003E-3</v>
      </c>
      <c r="G6142" s="276">
        <f t="shared" si="834"/>
        <v>1.3223347600000001E-3</v>
      </c>
      <c r="H6142" s="276">
        <f t="shared" si="835"/>
        <v>9.2961725700000004E-4</v>
      </c>
      <c r="I6142" s="276">
        <f t="shared" si="836"/>
        <v>3.4237655E-4</v>
      </c>
      <c r="J6142" s="276">
        <v>2.1000425000000001E-3</v>
      </c>
      <c r="K6142" s="276">
        <v>8.5073340999999999E-4</v>
      </c>
      <c r="L6142" s="276">
        <v>6.6200562999999996E-5</v>
      </c>
      <c r="M6142" s="276">
        <v>5.822347E-5</v>
      </c>
      <c r="N6142" s="276">
        <v>8.4184696999999996E-4</v>
      </c>
      <c r="O6142" s="276">
        <v>4.2226432000000002E-4</v>
      </c>
      <c r="P6142" s="276">
        <v>1.2683284000000001E-5</v>
      </c>
      <c r="Q6142" s="276">
        <v>1.447078E-4</v>
      </c>
      <c r="R6142" s="276">
        <v>0</v>
      </c>
      <c r="S6142" s="276">
        <v>0</v>
      </c>
      <c r="T6142" s="276">
        <v>0</v>
      </c>
      <c r="U6142" s="276">
        <v>1.9766875E-4</v>
      </c>
      <c r="W6142" s="246">
        <f t="shared" si="837"/>
        <v>1.5555870370370369E-2</v>
      </c>
      <c r="X6142" s="201">
        <v>0.38685996</v>
      </c>
      <c r="Y6142" s="201">
        <v>0.36876868000000002</v>
      </c>
      <c r="Z6142" s="201">
        <v>8.6036429999999994E-3</v>
      </c>
      <c r="AA6142" s="201">
        <v>1.2181138E-5</v>
      </c>
      <c r="AB6142" s="201">
        <v>5.6228125000000002E-3</v>
      </c>
      <c r="AC6142" s="201">
        <v>4.0286343000000001E-4</v>
      </c>
      <c r="AD6142" s="201">
        <v>3.4497778000000001E-3</v>
      </c>
      <c r="AE6142" s="76">
        <v>3.7844846000000003E-8</v>
      </c>
      <c r="AF6142" s="76">
        <v>1.058408E-10</v>
      </c>
      <c r="AG6142" s="20">
        <v>3.3287545999999999E-3</v>
      </c>
      <c r="AH6142" s="85"/>
      <c r="AI6142" s="85"/>
      <c r="AJ6142" s="85"/>
      <c r="AK6142" s="85"/>
      <c r="AL6142" s="85"/>
      <c r="AM6142" s="85"/>
      <c r="AN6142" s="85"/>
      <c r="AS6142" s="20"/>
      <c r="AT6142" s="20"/>
      <c r="AU6142" s="20"/>
      <c r="AV6142" s="20"/>
      <c r="AW6142" s="20"/>
      <c r="AX6142" s="20"/>
      <c r="AY6142" s="20"/>
      <c r="AZ6142" s="20"/>
      <c r="BA6142" s="20"/>
      <c r="BB6142" s="20"/>
      <c r="BC6142" s="20"/>
      <c r="BD6142" s="20"/>
      <c r="BE6142" s="20"/>
      <c r="BF6142" s="20"/>
      <c r="BG6142" s="20"/>
      <c r="BH6142" s="20"/>
      <c r="BI6142" s="20"/>
      <c r="BJ6142" s="20"/>
      <c r="BK6142" s="20"/>
      <c r="BL6142" s="20"/>
      <c r="BM6142" s="20"/>
      <c r="BN6142" s="20"/>
      <c r="BO6142" s="20"/>
      <c r="BP6142" s="20"/>
      <c r="BQ6142" s="20"/>
      <c r="BR6142" s="20"/>
      <c r="BS6142" s="20"/>
      <c r="BT6142" s="20"/>
      <c r="BU6142" s="20"/>
      <c r="BV6142" s="20"/>
      <c r="BW6142" s="20"/>
      <c r="BX6142" s="20"/>
      <c r="BY6142" s="20"/>
      <c r="BZ6142" s="20"/>
      <c r="CA6142" s="20"/>
      <c r="CB6142" s="20"/>
      <c r="CC6142" s="20"/>
      <c r="CD6142" s="20"/>
      <c r="CE6142" s="20"/>
      <c r="CF6142" s="20"/>
      <c r="CG6142" s="20"/>
      <c r="CH6142" s="20"/>
      <c r="CI6142" s="20"/>
      <c r="CJ6142" s="20"/>
      <c r="CK6142" s="20"/>
      <c r="CL6142" s="20"/>
      <c r="CM6142" s="20"/>
      <c r="CN6142" s="20"/>
      <c r="CO6142" s="20"/>
      <c r="CP6142" s="20"/>
      <c r="CQ6142" s="20"/>
      <c r="CR6142" s="20"/>
      <c r="CS6142" s="20"/>
      <c r="CT6142" s="20"/>
      <c r="CU6142" s="20"/>
      <c r="CV6142" s="20"/>
      <c r="CW6142" s="20"/>
      <c r="CX6142" s="20"/>
      <c r="CY6142" s="20"/>
      <c r="CZ6142" s="20"/>
      <c r="DA6142" s="20"/>
      <c r="DB6142" s="20"/>
      <c r="DC6142" s="20"/>
      <c r="DD6142" s="20"/>
      <c r="DE6142" s="20"/>
      <c r="DF6142" s="20"/>
      <c r="DG6142" s="20"/>
      <c r="DH6142" s="20"/>
      <c r="DI6142" s="20"/>
      <c r="DJ6142" s="20"/>
      <c r="DK6142" s="20"/>
      <c r="DL6142" s="20"/>
      <c r="DM6142" s="20"/>
      <c r="DN6142" s="20"/>
      <c r="DO6142" s="20"/>
      <c r="DP6142" s="20"/>
      <c r="DQ6142" s="20"/>
      <c r="DR6142" s="20"/>
      <c r="DS6142" s="20"/>
      <c r="DT6142" s="20"/>
      <c r="DU6142" s="20"/>
      <c r="DV6142" s="20"/>
      <c r="DW6142" s="20"/>
      <c r="DX6142" s="20"/>
      <c r="DY6142" s="20"/>
    </row>
    <row r="6143" spans="1:129" x14ac:dyDescent="0.15">
      <c r="A6143" s="61"/>
      <c r="B6143" s="331" t="s">
        <v>12724</v>
      </c>
      <c r="C6143" s="83"/>
      <c r="D6143" s="324" t="s">
        <v>38</v>
      </c>
      <c r="E6143" s="276" t="s">
        <v>12725</v>
      </c>
      <c r="F6143" s="276">
        <f t="shared" si="833"/>
        <v>1.2333885512999999E-2</v>
      </c>
      <c r="G6143" s="276">
        <f t="shared" si="834"/>
        <v>6.0391008929999998E-3</v>
      </c>
      <c r="H6143" s="276">
        <f t="shared" si="835"/>
        <v>3.1635079200000001E-3</v>
      </c>
      <c r="I6143" s="276">
        <f t="shared" si="836"/>
        <v>8.8618719999999994E-4</v>
      </c>
      <c r="J6143" s="276">
        <v>2.2450895000000002E-3</v>
      </c>
      <c r="K6143" s="276">
        <v>2.6032501000000001E-3</v>
      </c>
      <c r="L6143" s="276">
        <v>3.2174010999999999E-4</v>
      </c>
      <c r="M6143" s="276">
        <v>8.8653072999999999E-5</v>
      </c>
      <c r="N6143" s="276">
        <v>6.7315682000000003E-4</v>
      </c>
      <c r="O6143" s="276">
        <v>5.2772909999999999E-3</v>
      </c>
      <c r="P6143" s="276">
        <v>2.3851771E-4</v>
      </c>
      <c r="Q6143" s="276">
        <v>2.5779299999999998E-4</v>
      </c>
      <c r="R6143" s="276">
        <v>0</v>
      </c>
      <c r="S6143" s="276">
        <v>0</v>
      </c>
      <c r="T6143" s="276">
        <v>0</v>
      </c>
      <c r="U6143" s="276">
        <v>6.2839419999999996E-4</v>
      </c>
      <c r="W6143" s="246">
        <f t="shared" si="837"/>
        <v>1.6630292592592594E-2</v>
      </c>
      <c r="X6143" s="201">
        <v>0.19094915000000001</v>
      </c>
      <c r="Y6143" s="201">
        <v>0.16640949999999999</v>
      </c>
      <c r="Z6143" s="201">
        <v>1.5578333999999999E-2</v>
      </c>
      <c r="AA6143" s="201">
        <v>8.3068889999999999E-6</v>
      </c>
      <c r="AB6143" s="201">
        <v>2.4879016E-3</v>
      </c>
      <c r="AC6143" s="201">
        <v>7.2564272999999999E-4</v>
      </c>
      <c r="AD6143" s="201">
        <v>5.7394686000000004E-3</v>
      </c>
      <c r="AE6143" s="76">
        <v>5.2520058000000002E-8</v>
      </c>
      <c r="AF6143" s="76">
        <v>1.8011546000000001E-10</v>
      </c>
      <c r="AG6143" s="20">
        <v>1.1601062E-3</v>
      </c>
      <c r="AH6143" s="85"/>
      <c r="AI6143" s="85"/>
      <c r="AJ6143" s="85"/>
      <c r="AK6143" s="85"/>
      <c r="AL6143" s="85"/>
      <c r="AM6143" s="85"/>
      <c r="AN6143" s="85"/>
      <c r="AS6143" s="20"/>
      <c r="AT6143" s="20"/>
      <c r="AU6143" s="20"/>
      <c r="AV6143" s="20"/>
      <c r="AW6143" s="20"/>
      <c r="AX6143" s="20"/>
      <c r="AY6143" s="20"/>
      <c r="AZ6143" s="20"/>
      <c r="BA6143" s="20"/>
      <c r="BB6143" s="20"/>
      <c r="BC6143" s="20"/>
      <c r="BD6143" s="20"/>
      <c r="BE6143" s="20"/>
      <c r="BF6143" s="20"/>
      <c r="BG6143" s="20"/>
      <c r="BH6143" s="20"/>
      <c r="BI6143" s="20"/>
      <c r="BJ6143" s="20"/>
      <c r="BK6143" s="20"/>
      <c r="BL6143" s="20"/>
      <c r="BM6143" s="20"/>
      <c r="BN6143" s="20"/>
      <c r="BO6143" s="20"/>
      <c r="BP6143" s="20"/>
      <c r="BQ6143" s="20"/>
      <c r="BR6143" s="20"/>
      <c r="BS6143" s="20"/>
      <c r="BT6143" s="20"/>
      <c r="BU6143" s="20"/>
      <c r="BV6143" s="20"/>
      <c r="BW6143" s="20"/>
      <c r="BX6143" s="20"/>
      <c r="BY6143" s="20"/>
      <c r="BZ6143" s="20"/>
      <c r="CA6143" s="20"/>
      <c r="CB6143" s="20"/>
      <c r="CC6143" s="20"/>
      <c r="CD6143" s="20"/>
      <c r="CE6143" s="20"/>
      <c r="CF6143" s="20"/>
      <c r="CG6143" s="20"/>
      <c r="CH6143" s="20"/>
      <c r="CI6143" s="20"/>
      <c r="CJ6143" s="20"/>
      <c r="CK6143" s="20"/>
      <c r="CL6143" s="20"/>
      <c r="CM6143" s="20"/>
      <c r="CN6143" s="20"/>
      <c r="CO6143" s="20"/>
      <c r="CP6143" s="20"/>
      <c r="CQ6143" s="20"/>
      <c r="CR6143" s="20"/>
      <c r="CS6143" s="20"/>
      <c r="CT6143" s="20"/>
      <c r="CU6143" s="20"/>
      <c r="CV6143" s="20"/>
      <c r="CW6143" s="20"/>
      <c r="CX6143" s="20"/>
      <c r="CY6143" s="20"/>
      <c r="CZ6143" s="20"/>
      <c r="DA6143" s="20"/>
      <c r="DB6143" s="20"/>
      <c r="DC6143" s="20"/>
      <c r="DD6143" s="20"/>
      <c r="DE6143" s="20"/>
      <c r="DF6143" s="20"/>
      <c r="DG6143" s="20"/>
      <c r="DH6143" s="20"/>
      <c r="DI6143" s="20"/>
      <c r="DJ6143" s="20"/>
      <c r="DK6143" s="20"/>
      <c r="DL6143" s="20"/>
      <c r="DM6143" s="20"/>
      <c r="DN6143" s="20"/>
      <c r="DO6143" s="20"/>
      <c r="DP6143" s="20"/>
      <c r="DQ6143" s="20"/>
      <c r="DR6143" s="20"/>
      <c r="DS6143" s="20"/>
      <c r="DT6143" s="20"/>
      <c r="DU6143" s="20"/>
      <c r="DV6143" s="20"/>
      <c r="DW6143" s="20"/>
      <c r="DX6143" s="20"/>
      <c r="DY6143" s="20"/>
    </row>
    <row r="6144" spans="1:129" x14ac:dyDescent="0.15">
      <c r="A6144" s="61"/>
      <c r="B6144" s="331" t="s">
        <v>12726</v>
      </c>
      <c r="C6144" s="83"/>
      <c r="D6144" s="324" t="s">
        <v>38</v>
      </c>
      <c r="E6144" s="276" t="s">
        <v>12727</v>
      </c>
      <c r="F6144" s="276">
        <f t="shared" si="833"/>
        <v>1.0222952327E-2</v>
      </c>
      <c r="G6144" s="276">
        <f t="shared" si="834"/>
        <v>3.3960659930000001E-3</v>
      </c>
      <c r="H6144" s="276">
        <f t="shared" si="835"/>
        <v>2.2990639440000002E-3</v>
      </c>
      <c r="I6144" s="276">
        <f t="shared" si="836"/>
        <v>8.2126119E-4</v>
      </c>
      <c r="J6144" s="276">
        <v>3.7065612000000002E-3</v>
      </c>
      <c r="K6144" s="276">
        <v>1.962924E-3</v>
      </c>
      <c r="L6144" s="276">
        <v>3.0264133000000001E-4</v>
      </c>
      <c r="M6144" s="276">
        <v>3.9225993000000001E-5</v>
      </c>
      <c r="N6144" s="276">
        <v>5.5226880000000002E-4</v>
      </c>
      <c r="O6144" s="276">
        <v>2.8045712000000001E-3</v>
      </c>
      <c r="P6144" s="276">
        <v>3.3498614000000003E-5</v>
      </c>
      <c r="Q6144" s="276">
        <v>4.6316469000000002E-4</v>
      </c>
      <c r="R6144" s="276">
        <v>0</v>
      </c>
      <c r="S6144" s="276">
        <v>0</v>
      </c>
      <c r="T6144" s="276">
        <v>0</v>
      </c>
      <c r="U6144" s="276">
        <v>3.5809649999999998E-4</v>
      </c>
      <c r="W6144" s="246">
        <f t="shared" si="837"/>
        <v>2.745600888888889E-2</v>
      </c>
      <c r="X6144" s="201">
        <v>0.24009548999999999</v>
      </c>
      <c r="Y6144" s="201">
        <v>0.21896006000000001</v>
      </c>
      <c r="Z6144" s="201">
        <v>1.3402509E-2</v>
      </c>
      <c r="AA6144" s="201">
        <v>6.6586749000000003E-6</v>
      </c>
      <c r="AB6144" s="201">
        <v>2.4409510999999998E-3</v>
      </c>
      <c r="AC6144" s="201">
        <v>5.8565886999999996E-4</v>
      </c>
      <c r="AD6144" s="201">
        <v>4.6996501999999997E-3</v>
      </c>
      <c r="AE6144" s="76">
        <v>5.7365005000000003E-8</v>
      </c>
      <c r="AF6144" s="76">
        <v>1.8757691999999999E-10</v>
      </c>
      <c r="AG6144" s="20">
        <v>1.6556818E-3</v>
      </c>
      <c r="AH6144" s="85"/>
      <c r="AI6144" s="85"/>
      <c r="AJ6144" s="85"/>
      <c r="AK6144" s="85"/>
      <c r="AL6144" s="85"/>
      <c r="AM6144" s="85"/>
      <c r="AN6144" s="85"/>
      <c r="AS6144" s="20"/>
      <c r="AT6144" s="20"/>
      <c r="AU6144" s="20"/>
      <c r="AV6144" s="20"/>
      <c r="AW6144" s="20"/>
      <c r="AX6144" s="20"/>
      <c r="AY6144" s="20"/>
      <c r="AZ6144" s="20"/>
      <c r="BA6144" s="20"/>
      <c r="BB6144" s="20"/>
      <c r="BC6144" s="20"/>
      <c r="BD6144" s="20"/>
      <c r="BE6144" s="20"/>
      <c r="BF6144" s="20"/>
      <c r="BG6144" s="20"/>
      <c r="BH6144" s="20"/>
      <c r="BI6144" s="20"/>
      <c r="BJ6144" s="20"/>
      <c r="BK6144" s="20"/>
      <c r="BL6144" s="20"/>
      <c r="BM6144" s="20"/>
      <c r="BN6144" s="20"/>
      <c r="BO6144" s="20"/>
      <c r="BP6144" s="20"/>
      <c r="BQ6144" s="20"/>
      <c r="BR6144" s="20"/>
      <c r="BS6144" s="20"/>
      <c r="BT6144" s="20"/>
      <c r="BU6144" s="20"/>
      <c r="BV6144" s="20"/>
      <c r="BW6144" s="20"/>
      <c r="BX6144" s="20"/>
      <c r="BY6144" s="20"/>
      <c r="BZ6144" s="20"/>
      <c r="CA6144" s="20"/>
      <c r="CB6144" s="20"/>
      <c r="CC6144" s="20"/>
      <c r="CD6144" s="20"/>
      <c r="CE6144" s="20"/>
      <c r="CF6144" s="20"/>
      <c r="CG6144" s="20"/>
      <c r="CH6144" s="20"/>
      <c r="CI6144" s="20"/>
      <c r="CJ6144" s="20"/>
      <c r="CK6144" s="20"/>
      <c r="CL6144" s="20"/>
      <c r="CM6144" s="20"/>
      <c r="CN6144" s="20"/>
      <c r="CO6144" s="20"/>
      <c r="CP6144" s="20"/>
      <c r="CQ6144" s="20"/>
      <c r="CR6144" s="20"/>
      <c r="CS6144" s="20"/>
      <c r="CT6144" s="20"/>
      <c r="CU6144" s="20"/>
      <c r="CV6144" s="20"/>
      <c r="CW6144" s="20"/>
      <c r="CX6144" s="20"/>
      <c r="CY6144" s="20"/>
      <c r="CZ6144" s="20"/>
      <c r="DA6144" s="20"/>
      <c r="DB6144" s="20"/>
      <c r="DC6144" s="20"/>
      <c r="DD6144" s="20"/>
      <c r="DE6144" s="20"/>
      <c r="DF6144" s="20"/>
      <c r="DG6144" s="20"/>
      <c r="DH6144" s="20"/>
      <c r="DI6144" s="20"/>
      <c r="DJ6144" s="20"/>
      <c r="DK6144" s="20"/>
      <c r="DL6144" s="20"/>
      <c r="DM6144" s="20"/>
      <c r="DN6144" s="20"/>
      <c r="DO6144" s="20"/>
      <c r="DP6144" s="20"/>
      <c r="DQ6144" s="20"/>
      <c r="DR6144" s="20"/>
      <c r="DS6144" s="20"/>
      <c r="DT6144" s="20"/>
      <c r="DU6144" s="20"/>
      <c r="DV6144" s="20"/>
      <c r="DW6144" s="20"/>
      <c r="DX6144" s="20"/>
      <c r="DY6144" s="20"/>
    </row>
    <row r="6145" spans="1:129" x14ac:dyDescent="0.15">
      <c r="A6145" s="61"/>
      <c r="B6145" s="331" t="s">
        <v>12728</v>
      </c>
      <c r="C6145" s="83"/>
      <c r="D6145" s="324" t="s">
        <v>38</v>
      </c>
      <c r="E6145" s="276" t="s">
        <v>12729</v>
      </c>
      <c r="F6145" s="276">
        <f t="shared" si="833"/>
        <v>1.2721130339000001E-2</v>
      </c>
      <c r="G6145" s="276">
        <f t="shared" si="834"/>
        <v>5.3272833430000003E-3</v>
      </c>
      <c r="H6145" s="276">
        <f t="shared" si="835"/>
        <v>2.3896913860000004E-3</v>
      </c>
      <c r="I6145" s="276">
        <f t="shared" si="836"/>
        <v>8.8501470999999992E-4</v>
      </c>
      <c r="J6145" s="276">
        <v>4.1191409000000002E-3</v>
      </c>
      <c r="K6145" s="276">
        <v>2.0216446000000002E-3</v>
      </c>
      <c r="L6145" s="276">
        <v>3.2124406999999998E-4</v>
      </c>
      <c r="M6145" s="276">
        <v>3.8894143000000002E-5</v>
      </c>
      <c r="N6145" s="276">
        <v>5.7210609999999999E-4</v>
      </c>
      <c r="O6145" s="276">
        <v>4.7162831000000004E-3</v>
      </c>
      <c r="P6145" s="276">
        <v>4.6802716000000002E-5</v>
      </c>
      <c r="Q6145" s="276">
        <v>4.7651884E-4</v>
      </c>
      <c r="R6145" s="276">
        <v>0</v>
      </c>
      <c r="S6145" s="276">
        <v>0</v>
      </c>
      <c r="T6145" s="276">
        <v>0</v>
      </c>
      <c r="U6145" s="276">
        <v>4.0849586999999998E-4</v>
      </c>
      <c r="W6145" s="246">
        <f t="shared" si="837"/>
        <v>3.0512154814814813E-2</v>
      </c>
      <c r="X6145" s="201">
        <v>0.26699982999999999</v>
      </c>
      <c r="Y6145" s="201">
        <v>0.24901545</v>
      </c>
      <c r="Z6145" s="201">
        <v>9.8273118999999999E-3</v>
      </c>
      <c r="AA6145" s="201">
        <v>7.4737945000000003E-6</v>
      </c>
      <c r="AB6145" s="201">
        <v>3.2188806000000001E-3</v>
      </c>
      <c r="AC6145" s="201">
        <v>6.0996787999999995E-4</v>
      </c>
      <c r="AD6145" s="201">
        <v>4.3207519000000002E-3</v>
      </c>
      <c r="AE6145" s="76">
        <v>6.5265203000000004E-8</v>
      </c>
      <c r="AF6145" s="76">
        <v>1.9572484999999999E-10</v>
      </c>
      <c r="AG6145" s="20">
        <v>1.9125857000000001E-3</v>
      </c>
      <c r="AH6145" s="85"/>
      <c r="AI6145" s="85"/>
      <c r="AJ6145" s="85"/>
      <c r="AK6145" s="85"/>
      <c r="AL6145" s="85"/>
      <c r="AM6145" s="85"/>
      <c r="AN6145" s="85"/>
      <c r="AS6145" s="20"/>
      <c r="AT6145" s="20"/>
      <c r="AU6145" s="20"/>
      <c r="AV6145" s="20"/>
      <c r="AW6145" s="20"/>
      <c r="AX6145" s="20"/>
      <c r="AY6145" s="20"/>
      <c r="AZ6145" s="20"/>
      <c r="BA6145" s="20"/>
      <c r="BB6145" s="20"/>
      <c r="BC6145" s="20"/>
      <c r="BD6145" s="20"/>
      <c r="BE6145" s="20"/>
      <c r="BF6145" s="20"/>
      <c r="BG6145" s="20"/>
      <c r="BH6145" s="20"/>
      <c r="BI6145" s="20"/>
      <c r="BJ6145" s="20"/>
      <c r="BK6145" s="20"/>
      <c r="BL6145" s="20"/>
      <c r="BM6145" s="20"/>
      <c r="BN6145" s="20"/>
      <c r="BO6145" s="20"/>
      <c r="BP6145" s="20"/>
      <c r="BQ6145" s="20"/>
      <c r="BR6145" s="20"/>
      <c r="BS6145" s="20"/>
      <c r="BT6145" s="20"/>
      <c r="BU6145" s="20"/>
      <c r="BV6145" s="20"/>
      <c r="BW6145" s="20"/>
      <c r="BX6145" s="20"/>
      <c r="BY6145" s="20"/>
      <c r="BZ6145" s="20"/>
      <c r="CA6145" s="20"/>
      <c r="CB6145" s="20"/>
      <c r="CC6145" s="20"/>
      <c r="CD6145" s="20"/>
      <c r="CE6145" s="20"/>
      <c r="CF6145" s="20"/>
      <c r="CG6145" s="20"/>
      <c r="CH6145" s="20"/>
      <c r="CI6145" s="20"/>
      <c r="CJ6145" s="20"/>
      <c r="CK6145" s="20"/>
      <c r="CL6145" s="20"/>
      <c r="CM6145" s="20"/>
      <c r="CN6145" s="20"/>
      <c r="CO6145" s="20"/>
      <c r="CP6145" s="20"/>
      <c r="CQ6145" s="20"/>
      <c r="CR6145" s="20"/>
      <c r="CS6145" s="20"/>
      <c r="CT6145" s="20"/>
      <c r="CU6145" s="20"/>
      <c r="CV6145" s="20"/>
      <c r="CW6145" s="20"/>
      <c r="CX6145" s="20"/>
      <c r="CY6145" s="20"/>
      <c r="CZ6145" s="20"/>
      <c r="DA6145" s="20"/>
      <c r="DB6145" s="20"/>
      <c r="DC6145" s="20"/>
      <c r="DD6145" s="20"/>
      <c r="DE6145" s="20"/>
      <c r="DF6145" s="20"/>
      <c r="DG6145" s="20"/>
      <c r="DH6145" s="20"/>
      <c r="DI6145" s="20"/>
      <c r="DJ6145" s="20"/>
      <c r="DK6145" s="20"/>
      <c r="DL6145" s="20"/>
      <c r="DM6145" s="20"/>
      <c r="DN6145" s="20"/>
      <c r="DO6145" s="20"/>
      <c r="DP6145" s="20"/>
      <c r="DQ6145" s="20"/>
      <c r="DR6145" s="20"/>
      <c r="DS6145" s="20"/>
      <c r="DT6145" s="20"/>
      <c r="DU6145" s="20"/>
      <c r="DV6145" s="20"/>
      <c r="DW6145" s="20"/>
      <c r="DX6145" s="20"/>
      <c r="DY6145" s="20"/>
    </row>
    <row r="6146" spans="1:129" x14ac:dyDescent="0.15">
      <c r="A6146" s="61"/>
      <c r="B6146" s="331" t="s">
        <v>12730</v>
      </c>
      <c r="C6146" s="83"/>
      <c r="D6146" s="324" t="s">
        <v>38</v>
      </c>
      <c r="E6146" s="276" t="s">
        <v>12731</v>
      </c>
      <c r="F6146" s="276">
        <f t="shared" si="833"/>
        <v>1.3074114960000001E-2</v>
      </c>
      <c r="G6146" s="276">
        <f t="shared" si="834"/>
        <v>5.3683219600000002E-3</v>
      </c>
      <c r="H6146" s="276">
        <f t="shared" si="835"/>
        <v>2.5159892000000002E-3</v>
      </c>
      <c r="I6146" s="276">
        <f t="shared" si="836"/>
        <v>9.6873329999999994E-4</v>
      </c>
      <c r="J6146" s="276">
        <v>4.2210705000000001E-3</v>
      </c>
      <c r="K6146" s="276">
        <v>2.1462229E-3</v>
      </c>
      <c r="L6146" s="276">
        <v>3.2239821999999999E-4</v>
      </c>
      <c r="M6146" s="276">
        <v>4.1181160000000002E-5</v>
      </c>
      <c r="N6146" s="276">
        <v>6.0948969999999997E-4</v>
      </c>
      <c r="O6146" s="276">
        <v>4.7176511000000003E-3</v>
      </c>
      <c r="P6146" s="276">
        <v>4.7368080000000003E-5</v>
      </c>
      <c r="Q6146" s="276">
        <v>5.5760941999999998E-4</v>
      </c>
      <c r="R6146" s="276">
        <v>0</v>
      </c>
      <c r="S6146" s="276">
        <v>0</v>
      </c>
      <c r="T6146" s="276">
        <v>0</v>
      </c>
      <c r="U6146" s="276">
        <v>4.1112388000000001E-4</v>
      </c>
      <c r="W6146" s="246">
        <f t="shared" si="837"/>
        <v>3.1267188888888887E-2</v>
      </c>
      <c r="X6146" s="201">
        <v>0.26896671</v>
      </c>
      <c r="Y6146" s="201">
        <v>0.25486950000000003</v>
      </c>
      <c r="Z6146" s="201">
        <v>6.5146676999999998E-3</v>
      </c>
      <c r="AA6146" s="201">
        <v>8.4505882000000004E-6</v>
      </c>
      <c r="AB6146" s="201">
        <v>2.9280299999999999E-3</v>
      </c>
      <c r="AC6146" s="201">
        <v>4.6618038000000001E-4</v>
      </c>
      <c r="AD6146" s="201">
        <v>4.1798827999999996E-3</v>
      </c>
      <c r="AE6146" s="76">
        <v>6.8686137000000004E-8</v>
      </c>
      <c r="AF6146" s="76">
        <v>2.0081048E-10</v>
      </c>
      <c r="AG6146" s="20">
        <v>1.9581128E-3</v>
      </c>
      <c r="AH6146" s="85"/>
      <c r="AI6146" s="85"/>
      <c r="AJ6146" s="85"/>
      <c r="AK6146" s="85"/>
      <c r="AL6146" s="85"/>
      <c r="AM6146" s="85"/>
      <c r="AN6146" s="85"/>
      <c r="AS6146" s="20"/>
      <c r="AT6146" s="20"/>
      <c r="AU6146" s="20"/>
      <c r="AV6146" s="20"/>
      <c r="AW6146" s="20"/>
      <c r="AX6146" s="20"/>
      <c r="AY6146" s="20"/>
      <c r="AZ6146" s="20"/>
      <c r="BA6146" s="20"/>
      <c r="BB6146" s="20"/>
      <c r="BC6146" s="20"/>
      <c r="BD6146" s="20"/>
      <c r="BE6146" s="20"/>
      <c r="BF6146" s="20"/>
      <c r="BG6146" s="20"/>
      <c r="BH6146" s="20"/>
      <c r="BI6146" s="20"/>
      <c r="BJ6146" s="20"/>
      <c r="BK6146" s="20"/>
      <c r="BL6146" s="20"/>
      <c r="BM6146" s="20"/>
      <c r="BN6146" s="20"/>
      <c r="BO6146" s="20"/>
      <c r="BP6146" s="20"/>
      <c r="BQ6146" s="20"/>
      <c r="BR6146" s="20"/>
      <c r="BS6146" s="20"/>
      <c r="BT6146" s="20"/>
      <c r="BU6146" s="20"/>
      <c r="BV6146" s="20"/>
      <c r="BW6146" s="20"/>
      <c r="BX6146" s="20"/>
      <c r="BY6146" s="20"/>
      <c r="BZ6146" s="20"/>
      <c r="CA6146" s="20"/>
      <c r="CB6146" s="20"/>
      <c r="CC6146" s="20"/>
      <c r="CD6146" s="20"/>
      <c r="CE6146" s="20"/>
      <c r="CF6146" s="20"/>
      <c r="CG6146" s="20"/>
      <c r="CH6146" s="20"/>
      <c r="CI6146" s="20"/>
      <c r="CJ6146" s="20"/>
      <c r="CK6146" s="20"/>
      <c r="CL6146" s="20"/>
      <c r="CM6146" s="20"/>
      <c r="CN6146" s="20"/>
      <c r="CO6146" s="20"/>
      <c r="CP6146" s="20"/>
      <c r="CQ6146" s="20"/>
      <c r="CR6146" s="20"/>
      <c r="CS6146" s="20"/>
      <c r="CT6146" s="20"/>
      <c r="CU6146" s="20"/>
      <c r="CV6146" s="20"/>
      <c r="CW6146" s="20"/>
      <c r="CX6146" s="20"/>
      <c r="CY6146" s="20"/>
      <c r="CZ6146" s="20"/>
      <c r="DA6146" s="20"/>
      <c r="DB6146" s="20"/>
      <c r="DC6146" s="20"/>
      <c r="DD6146" s="20"/>
      <c r="DE6146" s="20"/>
      <c r="DF6146" s="20"/>
      <c r="DG6146" s="20"/>
      <c r="DH6146" s="20"/>
      <c r="DI6146" s="20"/>
      <c r="DJ6146" s="20"/>
      <c r="DK6146" s="20"/>
      <c r="DL6146" s="20"/>
      <c r="DM6146" s="20"/>
      <c r="DN6146" s="20"/>
      <c r="DO6146" s="20"/>
      <c r="DP6146" s="20"/>
      <c r="DQ6146" s="20"/>
      <c r="DR6146" s="20"/>
      <c r="DS6146" s="20"/>
      <c r="DT6146" s="20"/>
      <c r="DU6146" s="20"/>
      <c r="DV6146" s="20"/>
      <c r="DW6146" s="20"/>
      <c r="DX6146" s="20"/>
      <c r="DY6146" s="20"/>
    </row>
    <row r="6147" spans="1:129" x14ac:dyDescent="0.15">
      <c r="A6147" s="61"/>
      <c r="B6147" s="331" t="s">
        <v>12732</v>
      </c>
      <c r="C6147" s="83"/>
      <c r="D6147" s="324" t="s">
        <v>38</v>
      </c>
      <c r="E6147" s="276" t="s">
        <v>12733</v>
      </c>
      <c r="F6147" s="276">
        <f t="shared" si="833"/>
        <v>0.58960163541800004</v>
      </c>
      <c r="G6147" s="276">
        <f t="shared" si="834"/>
        <v>0.31075047909100001</v>
      </c>
      <c r="H6147" s="276">
        <f t="shared" si="835"/>
        <v>2.241182317E-3</v>
      </c>
      <c r="I6147" s="276">
        <f t="shared" si="836"/>
        <v>8.6755401000000005E-4</v>
      </c>
      <c r="J6147" s="276">
        <v>0.27574241999999999</v>
      </c>
      <c r="K6147" s="276">
        <v>1.9882681000000001E-3</v>
      </c>
      <c r="L6147" s="276">
        <v>2.1688906000000001E-4</v>
      </c>
      <c r="M6147" s="276">
        <v>8.9003271000000003E-5</v>
      </c>
      <c r="N6147" s="276">
        <v>6.9203582E-4</v>
      </c>
      <c r="O6147" s="276">
        <v>0.30996943999999998</v>
      </c>
      <c r="P6147" s="276">
        <v>3.6025156999999998E-5</v>
      </c>
      <c r="Q6147" s="276">
        <v>2.3561626999999999E-4</v>
      </c>
      <c r="R6147" s="276">
        <v>0</v>
      </c>
      <c r="S6147" s="276">
        <v>0</v>
      </c>
      <c r="T6147" s="276">
        <v>0</v>
      </c>
      <c r="U6147" s="276">
        <v>6.3193774000000003E-4</v>
      </c>
      <c r="W6147" s="246">
        <f t="shared" si="837"/>
        <v>2.042536444444444</v>
      </c>
      <c r="X6147" s="201">
        <v>0.18350816</v>
      </c>
      <c r="Y6147" s="201">
        <v>0.15509255</v>
      </c>
      <c r="Z6147" s="201">
        <v>1.8379086999999999E-2</v>
      </c>
      <c r="AA6147" s="201">
        <v>8.8047936999999996E-6</v>
      </c>
      <c r="AB6147" s="201">
        <v>2.7540962000000002E-3</v>
      </c>
      <c r="AC6147" s="201">
        <v>7.3763216999999997E-4</v>
      </c>
      <c r="AD6147" s="201">
        <v>6.5359915999999999E-3</v>
      </c>
      <c r="AE6147" s="76">
        <v>3.0695963999999999E-6</v>
      </c>
      <c r="AF6147" s="76">
        <v>6.7569109000000003E-9</v>
      </c>
      <c r="AG6147" s="20">
        <v>1.0307576E-3</v>
      </c>
      <c r="AH6147" s="85"/>
      <c r="AI6147" s="85"/>
      <c r="AJ6147" s="85"/>
      <c r="AK6147" s="85"/>
      <c r="AL6147" s="85"/>
      <c r="AM6147" s="85"/>
      <c r="AN6147" s="85"/>
      <c r="AS6147" s="20"/>
      <c r="AT6147" s="20"/>
      <c r="AU6147" s="20"/>
      <c r="AV6147" s="20"/>
      <c r="AW6147" s="20"/>
      <c r="AX6147" s="20"/>
      <c r="AY6147" s="20"/>
      <c r="AZ6147" s="20"/>
      <c r="BA6147" s="20"/>
      <c r="BB6147" s="20"/>
      <c r="BC6147" s="20"/>
      <c r="BD6147" s="20"/>
      <c r="BE6147" s="20"/>
      <c r="BF6147" s="20"/>
      <c r="BG6147" s="20"/>
      <c r="BH6147" s="20"/>
      <c r="BI6147" s="20"/>
      <c r="BJ6147" s="20"/>
      <c r="BK6147" s="20"/>
      <c r="BL6147" s="20"/>
      <c r="BM6147" s="20"/>
      <c r="BN6147" s="20"/>
      <c r="BO6147" s="20"/>
      <c r="BP6147" s="20"/>
      <c r="BQ6147" s="20"/>
      <c r="BR6147" s="20"/>
      <c r="BS6147" s="20"/>
      <c r="BT6147" s="20"/>
      <c r="BU6147" s="20"/>
      <c r="BV6147" s="20"/>
      <c r="BW6147" s="20"/>
      <c r="BX6147" s="20"/>
      <c r="BY6147" s="20"/>
      <c r="BZ6147" s="20"/>
      <c r="CA6147" s="20"/>
      <c r="CB6147" s="20"/>
      <c r="CC6147" s="20"/>
      <c r="CD6147" s="20"/>
      <c r="CE6147" s="20"/>
      <c r="CF6147" s="20"/>
      <c r="CG6147" s="20"/>
      <c r="CH6147" s="20"/>
      <c r="CI6147" s="20"/>
      <c r="CJ6147" s="20"/>
      <c r="CK6147" s="20"/>
      <c r="CL6147" s="20"/>
      <c r="CM6147" s="20"/>
      <c r="CN6147" s="20"/>
      <c r="CO6147" s="20"/>
      <c r="CP6147" s="20"/>
      <c r="CQ6147" s="20"/>
      <c r="CR6147" s="20"/>
      <c r="CS6147" s="20"/>
      <c r="CT6147" s="20"/>
      <c r="CU6147" s="20"/>
      <c r="CV6147" s="20"/>
      <c r="CW6147" s="20"/>
      <c r="CX6147" s="20"/>
      <c r="CY6147" s="20"/>
      <c r="CZ6147" s="20"/>
      <c r="DA6147" s="20"/>
      <c r="DB6147" s="20"/>
      <c r="DC6147" s="20"/>
      <c r="DD6147" s="20"/>
      <c r="DE6147" s="20"/>
      <c r="DF6147" s="20"/>
      <c r="DG6147" s="20"/>
      <c r="DH6147" s="20"/>
      <c r="DI6147" s="20"/>
      <c r="DJ6147" s="20"/>
      <c r="DK6147" s="20"/>
      <c r="DL6147" s="20"/>
      <c r="DM6147" s="20"/>
      <c r="DN6147" s="20"/>
      <c r="DO6147" s="20"/>
      <c r="DP6147" s="20"/>
      <c r="DQ6147" s="20"/>
      <c r="DR6147" s="20"/>
      <c r="DS6147" s="20"/>
      <c r="DT6147" s="20"/>
      <c r="DU6147" s="20"/>
      <c r="DV6147" s="20"/>
      <c r="DW6147" s="20"/>
      <c r="DX6147" s="20"/>
      <c r="DY6147" s="20"/>
    </row>
    <row r="6148" spans="1:129" x14ac:dyDescent="0.15">
      <c r="A6148" s="61"/>
      <c r="B6148" s="331" t="s">
        <v>12734</v>
      </c>
      <c r="C6148" s="83"/>
      <c r="D6148" s="324" t="s">
        <v>38</v>
      </c>
      <c r="E6148" s="276" t="s">
        <v>12735</v>
      </c>
      <c r="F6148" s="276">
        <f t="shared" ref="F6148:F6211" si="838">G6148+H6148+I6148+J6148</f>
        <v>0.42338821438799995</v>
      </c>
      <c r="G6148" s="276">
        <f t="shared" ref="G6148:G6211" si="839">M6148+N6148+O6148</f>
        <v>0.14413103938299998</v>
      </c>
      <c r="H6148" s="276">
        <f t="shared" ref="H6148:H6211" si="840">K6148+L6148+P6148</f>
        <v>1.5207862249999999E-3</v>
      </c>
      <c r="I6148" s="276">
        <f t="shared" ref="I6148:I6211" si="841">Q6148+IF(R6148="x",0,R6148)+IF(S6148="x",0,S6148)+IF(T6148="x",0,T6148)+U6148</f>
        <v>7.1143877999999992E-4</v>
      </c>
      <c r="J6148" s="276">
        <v>0.27702494999999999</v>
      </c>
      <c r="K6148" s="276">
        <v>1.3162652999999999E-3</v>
      </c>
      <c r="L6148" s="276">
        <v>1.8198739999999999E-4</v>
      </c>
      <c r="M6148" s="276">
        <v>3.2542512999999998E-5</v>
      </c>
      <c r="N6148" s="276">
        <v>4.5665686999999999E-4</v>
      </c>
      <c r="O6148" s="276">
        <v>0.14364183999999999</v>
      </c>
      <c r="P6148" s="276">
        <v>2.2533524999999999E-5</v>
      </c>
      <c r="Q6148" s="276">
        <v>3.6760972999999998E-4</v>
      </c>
      <c r="R6148" s="276">
        <v>0</v>
      </c>
      <c r="S6148" s="276">
        <v>0</v>
      </c>
      <c r="T6148" s="276">
        <v>0</v>
      </c>
      <c r="U6148" s="276">
        <v>3.4382904999999999E-4</v>
      </c>
      <c r="W6148" s="246">
        <f t="shared" si="837"/>
        <v>2.0520366666666665</v>
      </c>
      <c r="X6148" s="201">
        <v>0.18041825</v>
      </c>
      <c r="Y6148" s="201">
        <v>0.16325034999999999</v>
      </c>
      <c r="Z6148" s="201">
        <v>1.0896682E-2</v>
      </c>
      <c r="AA6148" s="201">
        <v>5.0117301000000001E-6</v>
      </c>
      <c r="AB6148" s="201">
        <v>1.9458397E-3</v>
      </c>
      <c r="AC6148" s="201">
        <v>4.5011656000000001E-4</v>
      </c>
      <c r="AD6148" s="201">
        <v>3.8702455000000002E-3</v>
      </c>
      <c r="AE6148" s="76">
        <v>2.6279817000000002E-6</v>
      </c>
      <c r="AF6148" s="76">
        <v>6.7591917000000002E-9</v>
      </c>
      <c r="AG6148" s="20">
        <v>1.2066816E-3</v>
      </c>
      <c r="AH6148" s="85"/>
      <c r="AI6148" s="85"/>
      <c r="AJ6148" s="85"/>
      <c r="AK6148" s="85"/>
      <c r="AL6148" s="85"/>
      <c r="AM6148" s="85"/>
      <c r="AN6148" s="85"/>
      <c r="AS6148" s="20"/>
      <c r="AT6148" s="20"/>
      <c r="AU6148" s="20"/>
      <c r="AV6148" s="20"/>
      <c r="AW6148" s="20"/>
      <c r="AX6148" s="20"/>
      <c r="AY6148" s="20"/>
      <c r="AZ6148" s="20"/>
      <c r="BA6148" s="20"/>
      <c r="BB6148" s="20"/>
      <c r="BC6148" s="20"/>
      <c r="BD6148" s="20"/>
      <c r="BE6148" s="20"/>
      <c r="BF6148" s="20"/>
      <c r="BG6148" s="20"/>
      <c r="BH6148" s="20"/>
      <c r="BI6148" s="20"/>
      <c r="BJ6148" s="20"/>
      <c r="BK6148" s="20"/>
      <c r="BL6148" s="20"/>
      <c r="BM6148" s="20"/>
      <c r="BN6148" s="20"/>
      <c r="BO6148" s="20"/>
      <c r="BP6148" s="20"/>
      <c r="BQ6148" s="20"/>
      <c r="BR6148" s="20"/>
      <c r="BS6148" s="20"/>
      <c r="BT6148" s="20"/>
      <c r="BU6148" s="20"/>
      <c r="BV6148" s="20"/>
      <c r="BW6148" s="20"/>
      <c r="BX6148" s="20"/>
      <c r="BY6148" s="20"/>
      <c r="BZ6148" s="20"/>
      <c r="CA6148" s="20"/>
      <c r="CB6148" s="20"/>
      <c r="CC6148" s="20"/>
      <c r="CD6148" s="20"/>
      <c r="CE6148" s="20"/>
      <c r="CF6148" s="20"/>
      <c r="CG6148" s="20"/>
      <c r="CH6148" s="20"/>
      <c r="CI6148" s="20"/>
      <c r="CJ6148" s="20"/>
      <c r="CK6148" s="20"/>
      <c r="CL6148" s="20"/>
      <c r="CM6148" s="20"/>
      <c r="CN6148" s="20"/>
      <c r="CO6148" s="20"/>
      <c r="CP6148" s="20"/>
      <c r="CQ6148" s="20"/>
      <c r="CR6148" s="20"/>
      <c r="CS6148" s="20"/>
      <c r="CT6148" s="20"/>
      <c r="CU6148" s="20"/>
      <c r="CV6148" s="20"/>
      <c r="CW6148" s="20"/>
      <c r="CX6148" s="20"/>
      <c r="CY6148" s="20"/>
      <c r="CZ6148" s="20"/>
      <c r="DA6148" s="20"/>
      <c r="DB6148" s="20"/>
      <c r="DC6148" s="20"/>
      <c r="DD6148" s="20"/>
      <c r="DE6148" s="20"/>
      <c r="DF6148" s="20"/>
      <c r="DG6148" s="20"/>
      <c r="DH6148" s="20"/>
      <c r="DI6148" s="20"/>
      <c r="DJ6148" s="20"/>
      <c r="DK6148" s="20"/>
      <c r="DL6148" s="20"/>
      <c r="DM6148" s="20"/>
      <c r="DN6148" s="20"/>
      <c r="DO6148" s="20"/>
      <c r="DP6148" s="20"/>
      <c r="DQ6148" s="20"/>
      <c r="DR6148" s="20"/>
      <c r="DS6148" s="20"/>
      <c r="DT6148" s="20"/>
      <c r="DU6148" s="20"/>
      <c r="DV6148" s="20"/>
      <c r="DW6148" s="20"/>
      <c r="DX6148" s="20"/>
      <c r="DY6148" s="20"/>
    </row>
    <row r="6149" spans="1:129" x14ac:dyDescent="0.15">
      <c r="A6149" s="61"/>
      <c r="B6149" s="331" t="s">
        <v>12736</v>
      </c>
      <c r="C6149" s="83"/>
      <c r="D6149" s="324" t="s">
        <v>38</v>
      </c>
      <c r="E6149" s="276" t="s">
        <v>12737</v>
      </c>
      <c r="F6149" s="276">
        <f t="shared" si="838"/>
        <v>0.54651814270300003</v>
      </c>
      <c r="G6149" s="276">
        <f t="shared" si="839"/>
        <v>0.26672320220099999</v>
      </c>
      <c r="H6149" s="276">
        <f t="shared" si="840"/>
        <v>1.616212732E-3</v>
      </c>
      <c r="I6149" s="276">
        <f t="shared" si="841"/>
        <v>7.6391776999999998E-4</v>
      </c>
      <c r="J6149" s="276">
        <v>0.27741481000000001</v>
      </c>
      <c r="K6149" s="276">
        <v>1.3743592E-3</v>
      </c>
      <c r="L6149" s="276">
        <v>2.1043417000000001E-4</v>
      </c>
      <c r="M6149" s="276">
        <v>3.2423560999999999E-5</v>
      </c>
      <c r="N6149" s="276">
        <v>4.8132863999999999E-4</v>
      </c>
      <c r="O6149" s="276">
        <v>0.26620945000000001</v>
      </c>
      <c r="P6149" s="276">
        <v>3.1419362000000002E-5</v>
      </c>
      <c r="Q6149" s="276">
        <v>3.8176904000000001E-4</v>
      </c>
      <c r="R6149" s="276">
        <v>0</v>
      </c>
      <c r="S6149" s="276">
        <v>0</v>
      </c>
      <c r="T6149" s="276">
        <v>0</v>
      </c>
      <c r="U6149" s="276">
        <v>3.8214873000000002E-4</v>
      </c>
      <c r="W6149" s="246">
        <f t="shared" si="837"/>
        <v>2.0549245185185185</v>
      </c>
      <c r="X6149" s="201">
        <v>0.20193646000000001</v>
      </c>
      <c r="Y6149" s="201">
        <v>0.18752848999999999</v>
      </c>
      <c r="Z6149" s="201">
        <v>7.6888310000000001E-3</v>
      </c>
      <c r="AA6149" s="201">
        <v>5.8624223E-6</v>
      </c>
      <c r="AB6149" s="201">
        <v>2.6123485999999998E-3</v>
      </c>
      <c r="AC6149" s="201">
        <v>4.8982702999999996E-4</v>
      </c>
      <c r="AD6149" s="201">
        <v>3.6110945999999998E-3</v>
      </c>
      <c r="AE6149" s="76">
        <v>2.9633402000000002E-6</v>
      </c>
      <c r="AF6149" s="76">
        <v>6.7675579000000003E-9</v>
      </c>
      <c r="AG6149" s="20">
        <v>1.4108304E-3</v>
      </c>
      <c r="AH6149" s="85"/>
      <c r="AI6149" s="85"/>
      <c r="AJ6149" s="85"/>
      <c r="AK6149" s="85"/>
      <c r="AL6149" s="85"/>
      <c r="AM6149" s="85"/>
      <c r="AN6149" s="85"/>
      <c r="AS6149" s="20"/>
      <c r="AT6149" s="20"/>
      <c r="AU6149" s="20"/>
      <c r="AV6149" s="20"/>
      <c r="AW6149" s="20"/>
      <c r="AX6149" s="20"/>
      <c r="AY6149" s="20"/>
      <c r="AZ6149" s="20"/>
      <c r="BA6149" s="20"/>
      <c r="BB6149" s="20"/>
      <c r="BC6149" s="20"/>
      <c r="BD6149" s="20"/>
      <c r="BE6149" s="20"/>
      <c r="BF6149" s="20"/>
      <c r="BG6149" s="20"/>
      <c r="BH6149" s="20"/>
      <c r="BI6149" s="20"/>
      <c r="BJ6149" s="20"/>
      <c r="BK6149" s="20"/>
      <c r="BL6149" s="20"/>
      <c r="BM6149" s="20"/>
      <c r="BN6149" s="20"/>
      <c r="BO6149" s="20"/>
      <c r="BP6149" s="20"/>
      <c r="BQ6149" s="20"/>
      <c r="BR6149" s="20"/>
      <c r="BS6149" s="20"/>
      <c r="BT6149" s="20"/>
      <c r="BU6149" s="20"/>
      <c r="BV6149" s="20"/>
      <c r="BW6149" s="20"/>
      <c r="BX6149" s="20"/>
      <c r="BY6149" s="20"/>
      <c r="BZ6149" s="20"/>
      <c r="CA6149" s="20"/>
      <c r="CB6149" s="20"/>
      <c r="CC6149" s="20"/>
      <c r="CD6149" s="20"/>
      <c r="CE6149" s="20"/>
      <c r="CF6149" s="20"/>
      <c r="CG6149" s="20"/>
      <c r="CH6149" s="20"/>
      <c r="CI6149" s="20"/>
      <c r="CJ6149" s="20"/>
      <c r="CK6149" s="20"/>
      <c r="CL6149" s="20"/>
      <c r="CM6149" s="20"/>
      <c r="CN6149" s="20"/>
      <c r="CO6149" s="20"/>
      <c r="CP6149" s="20"/>
      <c r="CQ6149" s="20"/>
      <c r="CR6149" s="20"/>
      <c r="CS6149" s="20"/>
      <c r="CT6149" s="20"/>
      <c r="CU6149" s="20"/>
      <c r="CV6149" s="20"/>
      <c r="CW6149" s="20"/>
      <c r="CX6149" s="20"/>
      <c r="CY6149" s="20"/>
      <c r="CZ6149" s="20"/>
      <c r="DA6149" s="20"/>
      <c r="DB6149" s="20"/>
      <c r="DC6149" s="20"/>
      <c r="DD6149" s="20"/>
      <c r="DE6149" s="20"/>
      <c r="DF6149" s="20"/>
      <c r="DG6149" s="20"/>
      <c r="DH6149" s="20"/>
      <c r="DI6149" s="20"/>
      <c r="DJ6149" s="20"/>
      <c r="DK6149" s="20"/>
      <c r="DL6149" s="20"/>
      <c r="DM6149" s="20"/>
      <c r="DN6149" s="20"/>
      <c r="DO6149" s="20"/>
      <c r="DP6149" s="20"/>
      <c r="DQ6149" s="20"/>
      <c r="DR6149" s="20"/>
      <c r="DS6149" s="20"/>
      <c r="DT6149" s="20"/>
      <c r="DU6149" s="20"/>
      <c r="DV6149" s="20"/>
      <c r="DW6149" s="20"/>
      <c r="DX6149" s="20"/>
      <c r="DY6149" s="20"/>
    </row>
    <row r="6150" spans="1:129" x14ac:dyDescent="0.15">
      <c r="A6150" s="61"/>
      <c r="B6150" s="331" t="s">
        <v>12738</v>
      </c>
      <c r="C6150" s="83"/>
      <c r="D6150" s="324" t="s">
        <v>38</v>
      </c>
      <c r="E6150" s="276" t="s">
        <v>12739</v>
      </c>
      <c r="F6150" s="276">
        <f t="shared" si="838"/>
        <v>0.546795012729</v>
      </c>
      <c r="G6150" s="276">
        <f t="shared" si="839"/>
        <v>0.26676180076200001</v>
      </c>
      <c r="H6150" s="276">
        <f t="shared" si="840"/>
        <v>1.7117695369999999E-3</v>
      </c>
      <c r="I6150" s="276">
        <f t="shared" si="841"/>
        <v>8.2408242999999998E-4</v>
      </c>
      <c r="J6150" s="276">
        <v>0.27749736000000003</v>
      </c>
      <c r="K6150" s="276">
        <v>1.468486E-3</v>
      </c>
      <c r="L6150" s="276">
        <v>2.1142310000000001E-4</v>
      </c>
      <c r="M6150" s="276">
        <v>3.4070031999999998E-5</v>
      </c>
      <c r="N6150" s="276">
        <v>5.1724072999999998E-4</v>
      </c>
      <c r="O6150" s="276">
        <v>0.26621049000000002</v>
      </c>
      <c r="P6150" s="276">
        <v>3.1860436999999999E-5</v>
      </c>
      <c r="Q6150" s="276">
        <v>4.3954923999999998E-4</v>
      </c>
      <c r="R6150" s="276">
        <v>0</v>
      </c>
      <c r="S6150" s="276">
        <v>0</v>
      </c>
      <c r="T6150" s="276">
        <v>0</v>
      </c>
      <c r="U6150" s="276">
        <v>3.8453319E-4</v>
      </c>
      <c r="W6150" s="246">
        <f t="shared" si="837"/>
        <v>2.055536</v>
      </c>
      <c r="X6150" s="201">
        <v>0.20337693000000001</v>
      </c>
      <c r="Y6150" s="201">
        <v>0.19221516999999999</v>
      </c>
      <c r="Z6150" s="201">
        <v>4.8816097999999997E-3</v>
      </c>
      <c r="AA6150" s="201">
        <v>6.7624665000000001E-6</v>
      </c>
      <c r="AB6150" s="201">
        <v>2.3705075000000002E-3</v>
      </c>
      <c r="AC6150" s="201">
        <v>3.6106210999999999E-4</v>
      </c>
      <c r="AD6150" s="201">
        <v>3.5418172000000001E-3</v>
      </c>
      <c r="AE6150" s="76">
        <v>2.9660874999999998E-6</v>
      </c>
      <c r="AF6150" s="76">
        <v>6.7715574999999998E-9</v>
      </c>
      <c r="AG6150" s="20">
        <v>1.4458285999999999E-3</v>
      </c>
      <c r="AH6150" s="85"/>
      <c r="AI6150" s="85"/>
      <c r="AJ6150" s="85"/>
      <c r="AK6150" s="85"/>
      <c r="AL6150" s="85"/>
      <c r="AM6150" s="85"/>
      <c r="AN6150" s="85"/>
      <c r="AS6150" s="20"/>
      <c r="AT6150" s="20"/>
      <c r="AU6150" s="20"/>
      <c r="AV6150" s="20"/>
      <c r="AW6150" s="20"/>
      <c r="AX6150" s="20"/>
      <c r="AY6150" s="20"/>
      <c r="AZ6150" s="20"/>
      <c r="BA6150" s="20"/>
      <c r="BB6150" s="20"/>
      <c r="BC6150" s="20"/>
      <c r="BD6150" s="20"/>
      <c r="BE6150" s="20"/>
      <c r="BF6150" s="20"/>
      <c r="BG6150" s="20"/>
      <c r="BH6150" s="20"/>
      <c r="BI6150" s="20"/>
      <c r="BJ6150" s="20"/>
      <c r="BK6150" s="20"/>
      <c r="BL6150" s="20"/>
      <c r="BM6150" s="20"/>
      <c r="BN6150" s="20"/>
      <c r="BO6150" s="20"/>
      <c r="BP6150" s="20"/>
      <c r="BQ6150" s="20"/>
      <c r="BR6150" s="20"/>
      <c r="BS6150" s="20"/>
      <c r="BT6150" s="20"/>
      <c r="BU6150" s="20"/>
      <c r="BV6150" s="20"/>
      <c r="BW6150" s="20"/>
      <c r="BX6150" s="20"/>
      <c r="BY6150" s="20"/>
      <c r="BZ6150" s="20"/>
      <c r="CA6150" s="20"/>
      <c r="CB6150" s="20"/>
      <c r="CC6150" s="20"/>
      <c r="CD6150" s="20"/>
      <c r="CE6150" s="20"/>
      <c r="CF6150" s="20"/>
      <c r="CG6150" s="20"/>
      <c r="CH6150" s="20"/>
      <c r="CI6150" s="20"/>
      <c r="CJ6150" s="20"/>
      <c r="CK6150" s="20"/>
      <c r="CL6150" s="20"/>
      <c r="CM6150" s="20"/>
      <c r="CN6150" s="20"/>
      <c r="CO6150" s="20"/>
      <c r="CP6150" s="20"/>
      <c r="CQ6150" s="20"/>
      <c r="CR6150" s="20"/>
      <c r="CS6150" s="20"/>
      <c r="CT6150" s="20"/>
      <c r="CU6150" s="20"/>
      <c r="CV6150" s="20"/>
      <c r="CW6150" s="20"/>
      <c r="CX6150" s="20"/>
      <c r="CY6150" s="20"/>
      <c r="CZ6150" s="20"/>
      <c r="DA6150" s="20"/>
      <c r="DB6150" s="20"/>
      <c r="DC6150" s="20"/>
      <c r="DD6150" s="20"/>
      <c r="DE6150" s="20"/>
      <c r="DF6150" s="20"/>
      <c r="DG6150" s="20"/>
      <c r="DH6150" s="20"/>
      <c r="DI6150" s="20"/>
      <c r="DJ6150" s="20"/>
      <c r="DK6150" s="20"/>
      <c r="DL6150" s="20"/>
      <c r="DM6150" s="20"/>
      <c r="DN6150" s="20"/>
      <c r="DO6150" s="20"/>
      <c r="DP6150" s="20"/>
      <c r="DQ6150" s="20"/>
      <c r="DR6150" s="20"/>
      <c r="DS6150" s="20"/>
      <c r="DT6150" s="20"/>
      <c r="DU6150" s="20"/>
      <c r="DV6150" s="20"/>
      <c r="DW6150" s="20"/>
      <c r="DX6150" s="20"/>
      <c r="DY6150" s="20"/>
    </row>
    <row r="6151" spans="1:129" x14ac:dyDescent="0.15">
      <c r="A6151" s="61"/>
      <c r="B6151" s="331" t="s">
        <v>12740</v>
      </c>
      <c r="C6151" s="83"/>
      <c r="D6151" s="324" t="s">
        <v>38</v>
      </c>
      <c r="E6151" s="276" t="s">
        <v>12741</v>
      </c>
      <c r="F6151" s="276">
        <f t="shared" si="838"/>
        <v>1.1340614039000002E-2</v>
      </c>
      <c r="G6151" s="276">
        <f t="shared" si="839"/>
        <v>4.6876060300000003E-3</v>
      </c>
      <c r="H6151" s="276">
        <f t="shared" si="840"/>
        <v>3.0485235590000004E-3</v>
      </c>
      <c r="I6151" s="276">
        <f t="shared" si="841"/>
        <v>9.3221735000000006E-4</v>
      </c>
      <c r="J6151" s="276">
        <v>2.6722670999999999E-3</v>
      </c>
      <c r="K6151" s="276">
        <v>2.7295509000000002E-3</v>
      </c>
      <c r="L6151" s="276">
        <v>3.0065723999999998E-4</v>
      </c>
      <c r="M6151" s="276">
        <v>9.0582229999999997E-5</v>
      </c>
      <c r="N6151" s="276">
        <v>1.0721953000000001E-3</v>
      </c>
      <c r="O6151" s="276">
        <v>3.5248285E-3</v>
      </c>
      <c r="P6151" s="276">
        <v>1.8315418999999999E-5</v>
      </c>
      <c r="Q6151" s="276">
        <v>2.7601564E-4</v>
      </c>
      <c r="R6151" s="276">
        <v>0</v>
      </c>
      <c r="S6151" s="276">
        <v>0</v>
      </c>
      <c r="T6151" s="276">
        <v>0</v>
      </c>
      <c r="U6151" s="276">
        <v>6.5620171000000001E-4</v>
      </c>
      <c r="W6151" s="246">
        <f t="shared" si="837"/>
        <v>1.979457111111111E-2</v>
      </c>
      <c r="X6151" s="201">
        <v>0.26681340999999997</v>
      </c>
      <c r="Y6151" s="201">
        <v>0.22199984</v>
      </c>
      <c r="Z6151" s="201">
        <v>2.6303997999999999E-2</v>
      </c>
      <c r="AA6151" s="201">
        <v>2.0806458E-5</v>
      </c>
      <c r="AB6151" s="201">
        <v>5.4309247E-3</v>
      </c>
      <c r="AC6151" s="201">
        <v>1.7678212E-3</v>
      </c>
      <c r="AD6151" s="201">
        <v>1.129002E-2</v>
      </c>
      <c r="AE6151" s="76">
        <v>6.296873E-8</v>
      </c>
      <c r="AF6151" s="76">
        <v>1.9247497999999999E-10</v>
      </c>
      <c r="AG6151" s="20">
        <v>1.3335774E-3</v>
      </c>
      <c r="AH6151" s="85"/>
      <c r="AI6151" s="85"/>
      <c r="AJ6151" s="85"/>
      <c r="AK6151" s="85"/>
      <c r="AL6151" s="85"/>
      <c r="AM6151" s="85"/>
      <c r="AN6151" s="85"/>
      <c r="AS6151" s="20"/>
      <c r="AT6151" s="20"/>
      <c r="AU6151" s="20"/>
      <c r="AV6151" s="20"/>
      <c r="AW6151" s="20"/>
      <c r="AX6151" s="20"/>
      <c r="AY6151" s="20"/>
      <c r="AZ6151" s="20"/>
      <c r="BA6151" s="20"/>
      <c r="BB6151" s="20"/>
      <c r="BC6151" s="20"/>
      <c r="BD6151" s="20"/>
      <c r="BE6151" s="20"/>
      <c r="BF6151" s="20"/>
      <c r="BG6151" s="20"/>
      <c r="BH6151" s="20"/>
      <c r="BI6151" s="20"/>
      <c r="BJ6151" s="20"/>
      <c r="BK6151" s="20"/>
      <c r="BL6151" s="20"/>
      <c r="BM6151" s="20"/>
      <c r="BN6151" s="20"/>
      <c r="BO6151" s="20"/>
      <c r="BP6151" s="20"/>
      <c r="BQ6151" s="20"/>
      <c r="BR6151" s="20"/>
      <c r="BS6151" s="20"/>
      <c r="BT6151" s="20"/>
      <c r="BU6151" s="20"/>
      <c r="BV6151" s="20"/>
      <c r="BW6151" s="20"/>
      <c r="BX6151" s="20"/>
      <c r="BY6151" s="20"/>
      <c r="BZ6151" s="20"/>
      <c r="CA6151" s="20"/>
      <c r="CB6151" s="20"/>
      <c r="CC6151" s="20"/>
      <c r="CD6151" s="20"/>
      <c r="CE6151" s="20"/>
      <c r="CF6151" s="20"/>
      <c r="CG6151" s="20"/>
      <c r="CH6151" s="20"/>
      <c r="CI6151" s="20"/>
      <c r="CJ6151" s="20"/>
      <c r="CK6151" s="20"/>
      <c r="CL6151" s="20"/>
      <c r="CM6151" s="20"/>
      <c r="CN6151" s="20"/>
      <c r="CO6151" s="20"/>
      <c r="CP6151" s="20"/>
      <c r="CQ6151" s="20"/>
      <c r="CR6151" s="20"/>
      <c r="CS6151" s="20"/>
      <c r="CT6151" s="20"/>
      <c r="CU6151" s="20"/>
      <c r="CV6151" s="20"/>
      <c r="CW6151" s="20"/>
      <c r="CX6151" s="20"/>
      <c r="CY6151" s="20"/>
      <c r="CZ6151" s="20"/>
      <c r="DA6151" s="20"/>
      <c r="DB6151" s="20"/>
      <c r="DC6151" s="20"/>
      <c r="DD6151" s="20"/>
      <c r="DE6151" s="20"/>
      <c r="DF6151" s="20"/>
      <c r="DG6151" s="20"/>
      <c r="DH6151" s="20"/>
      <c r="DI6151" s="20"/>
      <c r="DJ6151" s="20"/>
      <c r="DK6151" s="20"/>
      <c r="DL6151" s="20"/>
      <c r="DM6151" s="20"/>
      <c r="DN6151" s="20"/>
      <c r="DO6151" s="20"/>
      <c r="DP6151" s="20"/>
      <c r="DQ6151" s="20"/>
      <c r="DR6151" s="20"/>
      <c r="DS6151" s="20"/>
      <c r="DT6151" s="20"/>
      <c r="DU6151" s="20"/>
      <c r="DV6151" s="20"/>
      <c r="DW6151" s="20"/>
      <c r="DX6151" s="20"/>
      <c r="DY6151" s="20"/>
    </row>
    <row r="6152" spans="1:129" x14ac:dyDescent="0.15">
      <c r="A6152" s="61"/>
      <c r="B6152" s="331" t="s">
        <v>12742</v>
      </c>
      <c r="C6152" s="83"/>
      <c r="D6152" s="324" t="s">
        <v>38</v>
      </c>
      <c r="E6152" s="276" t="s">
        <v>12743</v>
      </c>
      <c r="F6152" s="276">
        <f t="shared" si="838"/>
        <v>9.2100393550000013E-3</v>
      </c>
      <c r="G6152" s="276">
        <f t="shared" si="839"/>
        <v>2.5024082410000001E-3</v>
      </c>
      <c r="H6152" s="276">
        <f t="shared" si="840"/>
        <v>2.0571383840000002E-3</v>
      </c>
      <c r="I6152" s="276">
        <f t="shared" si="841"/>
        <v>1.3992141300000001E-3</v>
      </c>
      <c r="J6152" s="276">
        <v>3.2512786E-3</v>
      </c>
      <c r="K6152" s="276">
        <v>1.7931588E-3</v>
      </c>
      <c r="L6152" s="276">
        <v>2.5071164999999998E-4</v>
      </c>
      <c r="M6152" s="276">
        <v>4.0733871E-5</v>
      </c>
      <c r="N6152" s="276">
        <v>5.6355737000000005E-4</v>
      </c>
      <c r="O6152" s="276">
        <v>1.8981169999999999E-3</v>
      </c>
      <c r="P6152" s="276">
        <v>1.3267934E-5</v>
      </c>
      <c r="Q6152" s="276">
        <v>4.4767199999999998E-4</v>
      </c>
      <c r="R6152" s="276">
        <v>0</v>
      </c>
      <c r="S6152" s="276">
        <v>0</v>
      </c>
      <c r="T6152" s="276">
        <v>0</v>
      </c>
      <c r="U6152" s="276">
        <v>9.5154213000000001E-4</v>
      </c>
      <c r="W6152" s="246">
        <f t="shared" si="837"/>
        <v>2.4083545185185185E-2</v>
      </c>
      <c r="X6152" s="201">
        <v>0.21406106999999999</v>
      </c>
      <c r="Y6152" s="201">
        <v>0.19330037999999999</v>
      </c>
      <c r="Z6152" s="201">
        <v>1.1647307000000001E-2</v>
      </c>
      <c r="AA6152" s="201">
        <v>7.7352951999999998E-6</v>
      </c>
      <c r="AB6152" s="201">
        <v>3.1283062E-3</v>
      </c>
      <c r="AC6152" s="201">
        <v>6.2585769000000002E-4</v>
      </c>
      <c r="AD6152" s="201">
        <v>5.3514829000000002E-3</v>
      </c>
      <c r="AE6152" s="76">
        <v>5.2842324999999999E-8</v>
      </c>
      <c r="AF6152" s="76">
        <v>1.719893E-10</v>
      </c>
      <c r="AG6152" s="20">
        <v>1.4236892E-3</v>
      </c>
      <c r="AH6152" s="85"/>
      <c r="AI6152" s="85"/>
      <c r="AJ6152" s="85"/>
      <c r="AK6152" s="85"/>
      <c r="AL6152" s="85"/>
      <c r="AM6152" s="85"/>
      <c r="AN6152" s="85"/>
      <c r="AS6152" s="20"/>
      <c r="AT6152" s="20"/>
      <c r="AU6152" s="20"/>
      <c r="AV6152" s="20"/>
      <c r="AW6152" s="20"/>
      <c r="AX6152" s="20"/>
      <c r="AY6152" s="20"/>
      <c r="AZ6152" s="20"/>
      <c r="BA6152" s="20"/>
      <c r="BB6152" s="20"/>
      <c r="BC6152" s="20"/>
      <c r="BD6152" s="20"/>
      <c r="BE6152" s="20"/>
      <c r="BF6152" s="20"/>
      <c r="BG6152" s="20"/>
      <c r="BH6152" s="20"/>
      <c r="BI6152" s="20"/>
      <c r="BJ6152" s="20"/>
      <c r="BK6152" s="20"/>
      <c r="BL6152" s="20"/>
      <c r="BM6152" s="20"/>
      <c r="BN6152" s="20"/>
      <c r="BO6152" s="20"/>
      <c r="BP6152" s="20"/>
      <c r="BQ6152" s="20"/>
      <c r="BR6152" s="20"/>
      <c r="BS6152" s="20"/>
      <c r="BT6152" s="20"/>
      <c r="BU6152" s="20"/>
      <c r="BV6152" s="20"/>
      <c r="BW6152" s="20"/>
      <c r="BX6152" s="20"/>
      <c r="BY6152" s="20"/>
      <c r="BZ6152" s="20"/>
      <c r="CA6152" s="20"/>
      <c r="CB6152" s="20"/>
      <c r="CC6152" s="20"/>
      <c r="CD6152" s="20"/>
      <c r="CE6152" s="20"/>
      <c r="CF6152" s="20"/>
      <c r="CG6152" s="20"/>
      <c r="CH6152" s="20"/>
      <c r="CI6152" s="20"/>
      <c r="CJ6152" s="20"/>
      <c r="CK6152" s="20"/>
      <c r="CL6152" s="20"/>
      <c r="CM6152" s="20"/>
      <c r="CN6152" s="20"/>
      <c r="CO6152" s="20"/>
      <c r="CP6152" s="20"/>
      <c r="CQ6152" s="20"/>
      <c r="CR6152" s="20"/>
      <c r="CS6152" s="20"/>
      <c r="CT6152" s="20"/>
      <c r="CU6152" s="20"/>
      <c r="CV6152" s="20"/>
      <c r="CW6152" s="20"/>
      <c r="CX6152" s="20"/>
      <c r="CY6152" s="20"/>
      <c r="CZ6152" s="20"/>
      <c r="DA6152" s="20"/>
      <c r="DB6152" s="20"/>
      <c r="DC6152" s="20"/>
      <c r="DD6152" s="20"/>
      <c r="DE6152" s="20"/>
      <c r="DF6152" s="20"/>
      <c r="DG6152" s="20"/>
      <c r="DH6152" s="20"/>
      <c r="DI6152" s="20"/>
      <c r="DJ6152" s="20"/>
      <c r="DK6152" s="20"/>
      <c r="DL6152" s="20"/>
      <c r="DM6152" s="20"/>
      <c r="DN6152" s="20"/>
      <c r="DO6152" s="20"/>
      <c r="DP6152" s="20"/>
      <c r="DQ6152" s="20"/>
      <c r="DR6152" s="20"/>
      <c r="DS6152" s="20"/>
      <c r="DT6152" s="20"/>
      <c r="DU6152" s="20"/>
      <c r="DV6152" s="20"/>
      <c r="DW6152" s="20"/>
      <c r="DX6152" s="20"/>
      <c r="DY6152" s="20"/>
    </row>
    <row r="6153" spans="1:129" x14ac:dyDescent="0.15">
      <c r="A6153" s="61"/>
      <c r="B6153" s="331" t="s">
        <v>12744</v>
      </c>
      <c r="C6153" s="83"/>
      <c r="D6153" s="324" t="s">
        <v>38</v>
      </c>
      <c r="E6153" s="276" t="s">
        <v>12745</v>
      </c>
      <c r="F6153" s="276">
        <f t="shared" si="838"/>
        <v>1.0840634532E-2</v>
      </c>
      <c r="G6153" s="276">
        <f t="shared" si="839"/>
        <v>3.7391635349999998E-3</v>
      </c>
      <c r="H6153" s="276">
        <f t="shared" si="840"/>
        <v>2.1277270470000001E-3</v>
      </c>
      <c r="I6153" s="276">
        <f t="shared" si="841"/>
        <v>1.4735494499999999E-3</v>
      </c>
      <c r="J6153" s="276">
        <v>3.5001945E-3</v>
      </c>
      <c r="K6153" s="276">
        <v>1.8431832E-3</v>
      </c>
      <c r="L6153" s="276">
        <v>2.7020320999999998E-4</v>
      </c>
      <c r="M6153" s="276">
        <v>3.9933484999999999E-5</v>
      </c>
      <c r="N6153" s="276">
        <v>5.8913754999999996E-4</v>
      </c>
      <c r="O6153" s="276">
        <v>3.1100924999999998E-3</v>
      </c>
      <c r="P6153" s="276">
        <v>1.4340637000000001E-5</v>
      </c>
      <c r="Q6153" s="276">
        <v>4.9336884999999996E-4</v>
      </c>
      <c r="R6153" s="276">
        <v>0</v>
      </c>
      <c r="S6153" s="276">
        <v>0</v>
      </c>
      <c r="T6153" s="276">
        <v>0</v>
      </c>
      <c r="U6153" s="276">
        <v>9.8018059999999997E-4</v>
      </c>
      <c r="W6153" s="246">
        <f t="shared" si="837"/>
        <v>2.5927366666666667E-2</v>
      </c>
      <c r="X6153" s="201">
        <v>0.23849740999999999</v>
      </c>
      <c r="Y6153" s="201">
        <v>0.2187558</v>
      </c>
      <c r="Z6153" s="201">
        <v>1.0042387999999999E-2</v>
      </c>
      <c r="AA6153" s="201">
        <v>8.5730125999999999E-6</v>
      </c>
      <c r="AB6153" s="201">
        <v>3.6866688E-3</v>
      </c>
      <c r="AC6153" s="201">
        <v>6.6509792000000003E-4</v>
      </c>
      <c r="AD6153" s="201">
        <v>5.3388821000000001E-3</v>
      </c>
      <c r="AE6153" s="76">
        <v>5.8751823999999999E-8</v>
      </c>
      <c r="AF6153" s="76">
        <v>1.8056994999999999E-10</v>
      </c>
      <c r="AG6153" s="20">
        <v>1.6272069000000001E-3</v>
      </c>
      <c r="AH6153" s="85"/>
      <c r="AI6153" s="85"/>
      <c r="AJ6153" s="85"/>
      <c r="AK6153" s="85"/>
      <c r="AL6153" s="85"/>
      <c r="AM6153" s="85"/>
      <c r="AN6153" s="85"/>
      <c r="AS6153" s="20"/>
      <c r="AT6153" s="20"/>
      <c r="AU6153" s="20"/>
      <c r="AV6153" s="20"/>
      <c r="AW6153" s="20"/>
      <c r="AX6153" s="20"/>
      <c r="AY6153" s="20"/>
      <c r="AZ6153" s="20"/>
      <c r="BA6153" s="20"/>
      <c r="BB6153" s="20"/>
      <c r="BC6153" s="20"/>
      <c r="BD6153" s="20"/>
      <c r="BE6153" s="20"/>
      <c r="BF6153" s="20"/>
      <c r="BG6153" s="20"/>
      <c r="BH6153" s="20"/>
      <c r="BI6153" s="20"/>
      <c r="BJ6153" s="20"/>
      <c r="BK6153" s="20"/>
      <c r="BL6153" s="20"/>
      <c r="BM6153" s="20"/>
      <c r="BN6153" s="20"/>
      <c r="BO6153" s="20"/>
      <c r="BP6153" s="20"/>
      <c r="BQ6153" s="20"/>
      <c r="BR6153" s="20"/>
      <c r="BS6153" s="20"/>
      <c r="BT6153" s="20"/>
      <c r="BU6153" s="20"/>
      <c r="BV6153" s="20"/>
      <c r="BW6153" s="20"/>
      <c r="BX6153" s="20"/>
      <c r="BY6153" s="20"/>
      <c r="BZ6153" s="20"/>
      <c r="CA6153" s="20"/>
      <c r="CB6153" s="20"/>
      <c r="CC6153" s="20"/>
      <c r="CD6153" s="20"/>
      <c r="CE6153" s="20"/>
      <c r="CF6153" s="20"/>
      <c r="CG6153" s="20"/>
      <c r="CH6153" s="20"/>
      <c r="CI6153" s="20"/>
      <c r="CJ6153" s="20"/>
      <c r="CK6153" s="20"/>
      <c r="CL6153" s="20"/>
      <c r="CM6153" s="20"/>
      <c r="CN6153" s="20"/>
      <c r="CO6153" s="20"/>
      <c r="CP6153" s="20"/>
      <c r="CQ6153" s="20"/>
      <c r="CR6153" s="20"/>
      <c r="CS6153" s="20"/>
      <c r="CT6153" s="20"/>
      <c r="CU6153" s="20"/>
      <c r="CV6153" s="20"/>
      <c r="CW6153" s="20"/>
      <c r="CX6153" s="20"/>
      <c r="CY6153" s="20"/>
      <c r="CZ6153" s="20"/>
      <c r="DA6153" s="20"/>
      <c r="DB6153" s="20"/>
      <c r="DC6153" s="20"/>
      <c r="DD6153" s="20"/>
      <c r="DE6153" s="20"/>
      <c r="DF6153" s="20"/>
      <c r="DG6153" s="20"/>
      <c r="DH6153" s="20"/>
      <c r="DI6153" s="20"/>
      <c r="DJ6153" s="20"/>
      <c r="DK6153" s="20"/>
      <c r="DL6153" s="20"/>
      <c r="DM6153" s="20"/>
      <c r="DN6153" s="20"/>
      <c r="DO6153" s="20"/>
      <c r="DP6153" s="20"/>
      <c r="DQ6153" s="20"/>
      <c r="DR6153" s="20"/>
      <c r="DS6153" s="20"/>
      <c r="DT6153" s="20"/>
      <c r="DU6153" s="20"/>
      <c r="DV6153" s="20"/>
      <c r="DW6153" s="20"/>
      <c r="DX6153" s="20"/>
      <c r="DY6153" s="20"/>
    </row>
    <row r="6154" spans="1:129" x14ac:dyDescent="0.15">
      <c r="A6154" s="61"/>
      <c r="B6154" s="331" t="s">
        <v>12746</v>
      </c>
      <c r="C6154" s="83"/>
      <c r="D6154" s="324" t="s">
        <v>38</v>
      </c>
      <c r="E6154" s="276" t="s">
        <v>12747</v>
      </c>
      <c r="F6154" s="276">
        <f t="shared" si="838"/>
        <v>1.1115583134E-2</v>
      </c>
      <c r="G6154" s="276">
        <f t="shared" si="839"/>
        <v>3.7637707250000002E-3</v>
      </c>
      <c r="H6154" s="276">
        <f t="shared" si="840"/>
        <v>2.229405079E-3</v>
      </c>
      <c r="I6154" s="276">
        <f t="shared" si="841"/>
        <v>1.54508333E-3</v>
      </c>
      <c r="J6154" s="276">
        <v>3.5773240000000002E-3</v>
      </c>
      <c r="K6154" s="276">
        <v>1.9435697E-3</v>
      </c>
      <c r="L6154" s="276">
        <v>2.7103678000000003E-4</v>
      </c>
      <c r="M6154" s="276">
        <v>4.1808355000000001E-5</v>
      </c>
      <c r="N6154" s="276">
        <v>6.1058677000000005E-4</v>
      </c>
      <c r="O6154" s="276">
        <v>3.1113756000000002E-3</v>
      </c>
      <c r="P6154" s="276">
        <v>1.4798599E-5</v>
      </c>
      <c r="Q6154" s="276">
        <v>5.6324608E-4</v>
      </c>
      <c r="R6154" s="276">
        <v>0</v>
      </c>
      <c r="S6154" s="276">
        <v>0</v>
      </c>
      <c r="T6154" s="276">
        <v>0</v>
      </c>
      <c r="U6154" s="276">
        <v>9.8183725000000003E-4</v>
      </c>
      <c r="W6154" s="246">
        <f t="shared" si="837"/>
        <v>2.6498696296296295E-2</v>
      </c>
      <c r="X6154" s="201">
        <v>0.24064165000000001</v>
      </c>
      <c r="Y6154" s="201">
        <v>0.22339814999999999</v>
      </c>
      <c r="Z6154" s="201">
        <v>7.9336522999999999E-3</v>
      </c>
      <c r="AA6154" s="201">
        <v>9.2486443E-6</v>
      </c>
      <c r="AB6154" s="201">
        <v>3.5003717000000002E-3</v>
      </c>
      <c r="AC6154" s="201">
        <v>5.8743048000000004E-4</v>
      </c>
      <c r="AD6154" s="201">
        <v>5.2127995999999999E-3</v>
      </c>
      <c r="AE6154" s="76">
        <v>6.1338366999999998E-8</v>
      </c>
      <c r="AF6154" s="76">
        <v>1.8454953999999999E-10</v>
      </c>
      <c r="AG6154" s="20">
        <v>1.6633914999999999E-3</v>
      </c>
      <c r="AH6154" s="85"/>
      <c r="AI6154" s="85"/>
      <c r="AJ6154" s="85"/>
      <c r="AK6154" s="85"/>
      <c r="AL6154" s="85"/>
      <c r="AM6154" s="85"/>
      <c r="AN6154" s="85"/>
      <c r="AS6154" s="20"/>
      <c r="AT6154" s="20"/>
      <c r="AU6154" s="20"/>
      <c r="AV6154" s="20"/>
      <c r="AW6154" s="20"/>
      <c r="AX6154" s="20"/>
      <c r="AY6154" s="20"/>
      <c r="AZ6154" s="20"/>
      <c r="BA6154" s="20"/>
      <c r="BB6154" s="20"/>
      <c r="BC6154" s="20"/>
      <c r="BD6154" s="20"/>
      <c r="BE6154" s="20"/>
      <c r="BF6154" s="20"/>
      <c r="BG6154" s="20"/>
      <c r="BH6154" s="20"/>
      <c r="BI6154" s="20"/>
      <c r="BJ6154" s="20"/>
      <c r="BK6154" s="20"/>
      <c r="BL6154" s="20"/>
      <c r="BM6154" s="20"/>
      <c r="BN6154" s="20"/>
      <c r="BO6154" s="20"/>
      <c r="BP6154" s="20"/>
      <c r="BQ6154" s="20"/>
      <c r="BR6154" s="20"/>
      <c r="BS6154" s="20"/>
      <c r="BT6154" s="20"/>
      <c r="BU6154" s="20"/>
      <c r="BV6154" s="20"/>
      <c r="BW6154" s="20"/>
      <c r="BX6154" s="20"/>
      <c r="BY6154" s="20"/>
      <c r="BZ6154" s="20"/>
      <c r="CA6154" s="20"/>
      <c r="CB6154" s="20"/>
      <c r="CC6154" s="20"/>
      <c r="CD6154" s="20"/>
      <c r="CE6154" s="20"/>
      <c r="CF6154" s="20"/>
      <c r="CG6154" s="20"/>
      <c r="CH6154" s="20"/>
      <c r="CI6154" s="20"/>
      <c r="CJ6154" s="20"/>
      <c r="CK6154" s="20"/>
      <c r="CL6154" s="20"/>
      <c r="CM6154" s="20"/>
      <c r="CN6154" s="20"/>
      <c r="CO6154" s="20"/>
      <c r="CP6154" s="20"/>
      <c r="CQ6154" s="20"/>
      <c r="CR6154" s="20"/>
      <c r="CS6154" s="20"/>
      <c r="CT6154" s="20"/>
      <c r="CU6154" s="20"/>
      <c r="CV6154" s="20"/>
      <c r="CW6154" s="20"/>
      <c r="CX6154" s="20"/>
      <c r="CY6154" s="20"/>
      <c r="CZ6154" s="20"/>
      <c r="DA6154" s="20"/>
      <c r="DB6154" s="20"/>
      <c r="DC6154" s="20"/>
      <c r="DD6154" s="20"/>
      <c r="DE6154" s="20"/>
      <c r="DF6154" s="20"/>
      <c r="DG6154" s="20"/>
      <c r="DH6154" s="20"/>
      <c r="DI6154" s="20"/>
      <c r="DJ6154" s="20"/>
      <c r="DK6154" s="20"/>
      <c r="DL6154" s="20"/>
      <c r="DM6154" s="20"/>
      <c r="DN6154" s="20"/>
      <c r="DO6154" s="20"/>
      <c r="DP6154" s="20"/>
      <c r="DQ6154" s="20"/>
      <c r="DR6154" s="20"/>
      <c r="DS6154" s="20"/>
      <c r="DT6154" s="20"/>
      <c r="DU6154" s="20"/>
      <c r="DV6154" s="20"/>
      <c r="DW6154" s="20"/>
      <c r="DX6154" s="20"/>
      <c r="DY6154" s="20"/>
    </row>
    <row r="6155" spans="1:129" x14ac:dyDescent="0.15">
      <c r="A6155" s="61"/>
      <c r="B6155" s="331" t="s">
        <v>12748</v>
      </c>
      <c r="C6155" s="83"/>
      <c r="D6155" s="324" t="s">
        <v>38</v>
      </c>
      <c r="E6155" s="276" t="s">
        <v>12749</v>
      </c>
      <c r="F6155" s="276">
        <f t="shared" si="838"/>
        <v>0.37111690057800001</v>
      </c>
      <c r="G6155" s="276">
        <f t="shared" si="839"/>
        <v>1.3598570578000001E-2</v>
      </c>
      <c r="H6155" s="276">
        <f t="shared" si="840"/>
        <v>5.95584293E-3</v>
      </c>
      <c r="I6155" s="276">
        <f t="shared" si="841"/>
        <v>1.0414570699999999E-3</v>
      </c>
      <c r="J6155" s="276">
        <v>0.35052103000000001</v>
      </c>
      <c r="K6155" s="276">
        <v>4.3877975000000003E-3</v>
      </c>
      <c r="L6155" s="276">
        <v>6.1889821000000002E-4</v>
      </c>
      <c r="M6155" s="276">
        <v>9.7515078000000004E-5</v>
      </c>
      <c r="N6155" s="276">
        <v>1.0799485E-3</v>
      </c>
      <c r="O6155" s="276">
        <v>1.2421107000000001E-2</v>
      </c>
      <c r="P6155" s="276">
        <v>9.4914722E-4</v>
      </c>
      <c r="Q6155" s="276">
        <v>3.815221E-4</v>
      </c>
      <c r="R6155" s="276">
        <v>0</v>
      </c>
      <c r="S6155" s="276">
        <v>0</v>
      </c>
      <c r="T6155" s="276">
        <v>0</v>
      </c>
      <c r="U6155" s="276">
        <v>6.5993496999999996E-4</v>
      </c>
      <c r="W6155" s="246">
        <f t="shared" ref="W6155:W6217" si="842">J6155/0.135</f>
        <v>2.5964520740740742</v>
      </c>
      <c r="X6155" s="201">
        <v>0.35743165999999998</v>
      </c>
      <c r="Y6155" s="201">
        <v>0.30649991999999998</v>
      </c>
      <c r="Z6155" s="201">
        <v>3.159704E-2</v>
      </c>
      <c r="AA6155" s="201">
        <v>1.9959562000000001E-5</v>
      </c>
      <c r="AB6155" s="201">
        <v>5.6252684000000002E-3</v>
      </c>
      <c r="AC6155" s="201">
        <v>1.7145982E-3</v>
      </c>
      <c r="AD6155" s="201">
        <v>1.1974874999999999E-2</v>
      </c>
      <c r="AE6155" s="76">
        <v>2.8690174999999999E-6</v>
      </c>
      <c r="AF6155" s="76">
        <v>8.6715440000000001E-9</v>
      </c>
      <c r="AG6155" s="20">
        <v>2.0509739000000001E-3</v>
      </c>
      <c r="AH6155" s="85"/>
      <c r="AI6155" s="85"/>
      <c r="AJ6155" s="85"/>
      <c r="AK6155" s="85"/>
      <c r="AL6155" s="85"/>
      <c r="AM6155" s="85"/>
      <c r="AN6155" s="85"/>
      <c r="AS6155" s="20"/>
      <c r="AT6155" s="20"/>
      <c r="AU6155" s="20"/>
      <c r="AV6155" s="20"/>
      <c r="AW6155" s="20"/>
      <c r="AX6155" s="20"/>
      <c r="AY6155" s="20"/>
      <c r="AZ6155" s="20"/>
      <c r="BA6155" s="20"/>
      <c r="BB6155" s="20"/>
      <c r="BC6155" s="20"/>
      <c r="BD6155" s="20"/>
      <c r="BE6155" s="20"/>
      <c r="BF6155" s="20"/>
      <c r="BG6155" s="20"/>
      <c r="BH6155" s="20"/>
      <c r="BI6155" s="20"/>
      <c r="BJ6155" s="20"/>
      <c r="BK6155" s="20"/>
      <c r="BL6155" s="20"/>
      <c r="BM6155" s="20"/>
      <c r="BN6155" s="20"/>
      <c r="BO6155" s="20"/>
      <c r="BP6155" s="20"/>
      <c r="BQ6155" s="20"/>
      <c r="BR6155" s="20"/>
      <c r="BS6155" s="20"/>
      <c r="BT6155" s="20"/>
      <c r="BU6155" s="20"/>
      <c r="BV6155" s="20"/>
      <c r="BW6155" s="20"/>
      <c r="BX6155" s="20"/>
      <c r="BY6155" s="20"/>
      <c r="BZ6155" s="20"/>
      <c r="CA6155" s="20"/>
      <c r="CB6155" s="20"/>
      <c r="CC6155" s="20"/>
      <c r="CD6155" s="20"/>
      <c r="CE6155" s="20"/>
      <c r="CF6155" s="20"/>
      <c r="CG6155" s="20"/>
      <c r="CH6155" s="20"/>
      <c r="CI6155" s="20"/>
      <c r="CJ6155" s="20"/>
      <c r="CK6155" s="20"/>
      <c r="CL6155" s="20"/>
      <c r="CM6155" s="20"/>
      <c r="CN6155" s="20"/>
      <c r="CO6155" s="20"/>
      <c r="CP6155" s="20"/>
      <c r="CQ6155" s="20"/>
      <c r="CR6155" s="20"/>
      <c r="CS6155" s="20"/>
      <c r="CT6155" s="20"/>
      <c r="CU6155" s="20"/>
      <c r="CV6155" s="20"/>
      <c r="CW6155" s="20"/>
      <c r="CX6155" s="20"/>
      <c r="CY6155" s="20"/>
      <c r="CZ6155" s="20"/>
      <c r="DA6155" s="20"/>
      <c r="DB6155" s="20"/>
      <c r="DC6155" s="20"/>
      <c r="DD6155" s="20"/>
      <c r="DE6155" s="20"/>
      <c r="DF6155" s="20"/>
      <c r="DG6155" s="20"/>
      <c r="DH6155" s="20"/>
      <c r="DI6155" s="20"/>
      <c r="DJ6155" s="20"/>
      <c r="DK6155" s="20"/>
      <c r="DL6155" s="20"/>
      <c r="DM6155" s="20"/>
      <c r="DN6155" s="20"/>
      <c r="DO6155" s="20"/>
      <c r="DP6155" s="20"/>
      <c r="DQ6155" s="20"/>
      <c r="DR6155" s="20"/>
      <c r="DS6155" s="20"/>
      <c r="DT6155" s="20"/>
      <c r="DU6155" s="20"/>
      <c r="DV6155" s="20"/>
      <c r="DW6155" s="20"/>
      <c r="DX6155" s="20"/>
      <c r="DY6155" s="20"/>
    </row>
    <row r="6156" spans="1:129" x14ac:dyDescent="0.15">
      <c r="A6156" s="61"/>
      <c r="B6156" s="331" t="s">
        <v>12750</v>
      </c>
      <c r="C6156" s="83"/>
      <c r="D6156" s="324" t="s">
        <v>38</v>
      </c>
      <c r="E6156" s="276" t="s">
        <v>12751</v>
      </c>
      <c r="F6156" s="276">
        <f t="shared" si="838"/>
        <v>0.373665918386</v>
      </c>
      <c r="G6156" s="276">
        <f t="shared" si="839"/>
        <v>7.8143966059999997E-3</v>
      </c>
      <c r="H6156" s="276">
        <f t="shared" si="840"/>
        <v>6.2461939800000001E-3</v>
      </c>
      <c r="I6156" s="276">
        <f t="shared" si="841"/>
        <v>2.4398578E-3</v>
      </c>
      <c r="J6156" s="276">
        <v>0.35716546999999998</v>
      </c>
      <c r="K6156" s="276">
        <v>4.8162416E-3</v>
      </c>
      <c r="L6156" s="276">
        <v>8.7963513000000005E-4</v>
      </c>
      <c r="M6156" s="276">
        <v>4.6604485999999999E-5</v>
      </c>
      <c r="N6156" s="276">
        <v>6.2991581999999996E-4</v>
      </c>
      <c r="O6156" s="276">
        <v>7.1378763000000001E-3</v>
      </c>
      <c r="P6156" s="276">
        <v>5.5031725000000001E-4</v>
      </c>
      <c r="Q6156" s="276">
        <v>1.1489956000000001E-3</v>
      </c>
      <c r="R6156" s="276">
        <v>0</v>
      </c>
      <c r="S6156" s="276">
        <v>0</v>
      </c>
      <c r="T6156" s="276">
        <v>0</v>
      </c>
      <c r="U6156" s="276">
        <v>1.2908621999999999E-3</v>
      </c>
      <c r="W6156" s="246">
        <f t="shared" si="842"/>
        <v>2.6456701481481479</v>
      </c>
      <c r="X6156" s="201">
        <v>0.48507786000000003</v>
      </c>
      <c r="Y6156" s="201">
        <v>0.45092934000000001</v>
      </c>
      <c r="Z6156" s="201">
        <v>2.0793154000000001E-2</v>
      </c>
      <c r="AA6156" s="201">
        <v>1.0883548E-5</v>
      </c>
      <c r="AB6156" s="201">
        <v>4.7524022000000003E-3</v>
      </c>
      <c r="AC6156" s="201">
        <v>9.6469022000000002E-4</v>
      </c>
      <c r="AD6156" s="201">
        <v>7.6273977999999996E-3</v>
      </c>
      <c r="AE6156" s="76">
        <v>2.9080944000000002E-6</v>
      </c>
      <c r="AF6156" s="76">
        <v>8.8859597999999997E-9</v>
      </c>
      <c r="AG6156" s="20">
        <v>3.4597734999999999E-3</v>
      </c>
      <c r="AH6156" s="85"/>
      <c r="AI6156" s="85"/>
      <c r="AJ6156" s="85"/>
      <c r="AK6156" s="85"/>
      <c r="AL6156" s="85"/>
      <c r="AM6156" s="85"/>
      <c r="AN6156" s="85"/>
      <c r="AS6156" s="20"/>
      <c r="AT6156" s="20"/>
      <c r="AU6156" s="20"/>
      <c r="AV6156" s="20"/>
      <c r="AW6156" s="20"/>
      <c r="AX6156" s="20"/>
      <c r="AY6156" s="20"/>
      <c r="AZ6156" s="20"/>
      <c r="BA6156" s="20"/>
      <c r="BB6156" s="20"/>
      <c r="BC6156" s="20"/>
      <c r="BD6156" s="20"/>
      <c r="BE6156" s="20"/>
      <c r="BF6156" s="20"/>
      <c r="BG6156" s="20"/>
      <c r="BH6156" s="20"/>
      <c r="BI6156" s="20"/>
      <c r="BJ6156" s="20"/>
      <c r="BK6156" s="20"/>
      <c r="BL6156" s="20"/>
      <c r="BM6156" s="20"/>
      <c r="BN6156" s="20"/>
      <c r="BO6156" s="20"/>
      <c r="BP6156" s="20"/>
      <c r="BQ6156" s="20"/>
      <c r="BR6156" s="20"/>
      <c r="BS6156" s="20"/>
      <c r="BT6156" s="20"/>
      <c r="BU6156" s="20"/>
      <c r="BV6156" s="20"/>
      <c r="BW6156" s="20"/>
      <c r="BX6156" s="20"/>
      <c r="BY6156" s="20"/>
      <c r="BZ6156" s="20"/>
      <c r="CA6156" s="20"/>
      <c r="CB6156" s="20"/>
      <c r="CC6156" s="20"/>
      <c r="CD6156" s="20"/>
      <c r="CE6156" s="20"/>
      <c r="CF6156" s="20"/>
      <c r="CG6156" s="20"/>
      <c r="CH6156" s="20"/>
      <c r="CI6156" s="20"/>
      <c r="CJ6156" s="20"/>
      <c r="CK6156" s="20"/>
      <c r="CL6156" s="20"/>
      <c r="CM6156" s="20"/>
      <c r="CN6156" s="20"/>
      <c r="CO6156" s="20"/>
      <c r="CP6156" s="20"/>
      <c r="CQ6156" s="20"/>
      <c r="CR6156" s="20"/>
      <c r="CS6156" s="20"/>
      <c r="CT6156" s="20"/>
      <c r="CU6156" s="20"/>
      <c r="CV6156" s="20"/>
      <c r="CW6156" s="20"/>
      <c r="CX6156" s="20"/>
      <c r="CY6156" s="20"/>
      <c r="CZ6156" s="20"/>
      <c r="DA6156" s="20"/>
      <c r="DB6156" s="20"/>
      <c r="DC6156" s="20"/>
      <c r="DD6156" s="20"/>
      <c r="DE6156" s="20"/>
      <c r="DF6156" s="20"/>
      <c r="DG6156" s="20"/>
      <c r="DH6156" s="20"/>
      <c r="DI6156" s="20"/>
      <c r="DJ6156" s="20"/>
      <c r="DK6156" s="20"/>
      <c r="DL6156" s="20"/>
      <c r="DM6156" s="20"/>
      <c r="DN6156" s="20"/>
      <c r="DO6156" s="20"/>
      <c r="DP6156" s="20"/>
      <c r="DQ6156" s="20"/>
      <c r="DR6156" s="20"/>
      <c r="DS6156" s="20"/>
      <c r="DT6156" s="20"/>
      <c r="DU6156" s="20"/>
      <c r="DV6156" s="20"/>
      <c r="DW6156" s="20"/>
      <c r="DX6156" s="20"/>
      <c r="DY6156" s="20"/>
    </row>
    <row r="6157" spans="1:129" x14ac:dyDescent="0.15">
      <c r="A6157" s="61"/>
      <c r="B6157" s="331" t="s">
        <v>12752</v>
      </c>
      <c r="C6157" s="83"/>
      <c r="D6157" s="324" t="s">
        <v>38</v>
      </c>
      <c r="E6157" s="276" t="s">
        <v>12753</v>
      </c>
      <c r="F6157" s="276">
        <f t="shared" si="838"/>
        <v>0.380785666297</v>
      </c>
      <c r="G6157" s="276">
        <f t="shared" si="839"/>
        <v>1.2928525877E-2</v>
      </c>
      <c r="H6157" s="276">
        <f t="shared" si="840"/>
        <v>7.0194017200000004E-3</v>
      </c>
      <c r="I6157" s="276">
        <f t="shared" si="841"/>
        <v>2.8047586999999999E-3</v>
      </c>
      <c r="J6157" s="276">
        <v>0.35803298</v>
      </c>
      <c r="K6157" s="276">
        <v>5.1669180000000004E-3</v>
      </c>
      <c r="L6157" s="276">
        <v>9.1347667000000001E-4</v>
      </c>
      <c r="M6157" s="276">
        <v>4.9157036999999998E-5</v>
      </c>
      <c r="N6157" s="276">
        <v>7.2702683999999998E-4</v>
      </c>
      <c r="O6157" s="276">
        <v>1.2152342E-2</v>
      </c>
      <c r="P6157" s="276">
        <v>9.3900704999999997E-4</v>
      </c>
      <c r="Q6157" s="276">
        <v>1.443321E-3</v>
      </c>
      <c r="R6157" s="276">
        <v>0</v>
      </c>
      <c r="S6157" s="276">
        <v>0</v>
      </c>
      <c r="T6157" s="276">
        <v>0</v>
      </c>
      <c r="U6157" s="276">
        <v>1.3614377000000001E-3</v>
      </c>
      <c r="W6157" s="246">
        <f t="shared" si="842"/>
        <v>2.6520961481481478</v>
      </c>
      <c r="X6157" s="201">
        <v>0.55667911000000003</v>
      </c>
      <c r="Y6157" s="201">
        <v>0.53257856000000003</v>
      </c>
      <c r="Z6157" s="201">
        <v>1.1163966000000001E-2</v>
      </c>
      <c r="AA6157" s="201">
        <v>1.3626390999999999E-5</v>
      </c>
      <c r="AB6157" s="201">
        <v>4.9766022999999998E-3</v>
      </c>
      <c r="AC6157" s="201">
        <v>7.8515251000000003E-4</v>
      </c>
      <c r="AD6157" s="201">
        <v>7.1612042000000001E-3</v>
      </c>
      <c r="AE6157" s="76">
        <v>2.9329791000000001E-6</v>
      </c>
      <c r="AF6157" s="76">
        <v>8.9179124999999994E-9</v>
      </c>
      <c r="AG6157" s="20">
        <v>4.1205293E-3</v>
      </c>
      <c r="AH6157" s="85"/>
      <c r="AI6157" s="85"/>
      <c r="AJ6157" s="85"/>
      <c r="AK6157" s="85"/>
      <c r="AL6157" s="85"/>
      <c r="AM6157" s="85"/>
      <c r="AN6157" s="85"/>
      <c r="AS6157" s="20"/>
      <c r="AT6157" s="20"/>
      <c r="AU6157" s="20"/>
      <c r="AV6157" s="20"/>
      <c r="AW6157" s="20"/>
      <c r="AX6157" s="20"/>
      <c r="AY6157" s="20"/>
      <c r="AZ6157" s="20"/>
      <c r="BA6157" s="20"/>
      <c r="BB6157" s="20"/>
      <c r="BC6157" s="20"/>
      <c r="BD6157" s="20"/>
      <c r="BE6157" s="20"/>
      <c r="BF6157" s="20"/>
      <c r="BG6157" s="20"/>
      <c r="BH6157" s="20"/>
      <c r="BI6157" s="20"/>
      <c r="BJ6157" s="20"/>
      <c r="BK6157" s="20"/>
      <c r="BL6157" s="20"/>
      <c r="BM6157" s="20"/>
      <c r="BN6157" s="20"/>
      <c r="BO6157" s="20"/>
      <c r="BP6157" s="20"/>
      <c r="BQ6157" s="20"/>
      <c r="BR6157" s="20"/>
      <c r="BS6157" s="20"/>
      <c r="BT6157" s="20"/>
      <c r="BU6157" s="20"/>
      <c r="BV6157" s="20"/>
      <c r="BW6157" s="20"/>
      <c r="BX6157" s="20"/>
      <c r="BY6157" s="20"/>
      <c r="BZ6157" s="20"/>
      <c r="CA6157" s="20"/>
      <c r="CB6157" s="20"/>
      <c r="CC6157" s="20"/>
      <c r="CD6157" s="20"/>
      <c r="CE6157" s="20"/>
      <c r="CF6157" s="20"/>
      <c r="CG6157" s="20"/>
      <c r="CH6157" s="20"/>
      <c r="CI6157" s="20"/>
      <c r="CJ6157" s="20"/>
      <c r="CK6157" s="20"/>
      <c r="CL6157" s="20"/>
      <c r="CM6157" s="20"/>
      <c r="CN6157" s="20"/>
      <c r="CO6157" s="20"/>
      <c r="CP6157" s="20"/>
      <c r="CQ6157" s="20"/>
      <c r="CR6157" s="20"/>
      <c r="CS6157" s="20"/>
      <c r="CT6157" s="20"/>
      <c r="CU6157" s="20"/>
      <c r="CV6157" s="20"/>
      <c r="CW6157" s="20"/>
      <c r="CX6157" s="20"/>
      <c r="CY6157" s="20"/>
      <c r="CZ6157" s="20"/>
      <c r="DA6157" s="20"/>
      <c r="DB6157" s="20"/>
      <c r="DC6157" s="20"/>
      <c r="DD6157" s="20"/>
      <c r="DE6157" s="20"/>
      <c r="DF6157" s="20"/>
      <c r="DG6157" s="20"/>
      <c r="DH6157" s="20"/>
      <c r="DI6157" s="20"/>
      <c r="DJ6157" s="20"/>
      <c r="DK6157" s="20"/>
      <c r="DL6157" s="20"/>
      <c r="DM6157" s="20"/>
      <c r="DN6157" s="20"/>
      <c r="DO6157" s="20"/>
      <c r="DP6157" s="20"/>
      <c r="DQ6157" s="20"/>
      <c r="DR6157" s="20"/>
      <c r="DS6157" s="20"/>
      <c r="DT6157" s="20"/>
      <c r="DU6157" s="20"/>
      <c r="DV6157" s="20"/>
      <c r="DW6157" s="20"/>
      <c r="DX6157" s="20"/>
      <c r="DY6157" s="20"/>
    </row>
    <row r="6158" spans="1:129" x14ac:dyDescent="0.15">
      <c r="A6158" s="61"/>
      <c r="B6158" s="331" t="s">
        <v>12754</v>
      </c>
      <c r="C6158" s="83"/>
      <c r="D6158" s="324" t="s">
        <v>38</v>
      </c>
      <c r="E6158" s="276" t="s">
        <v>12755</v>
      </c>
      <c r="F6158" s="276">
        <f t="shared" si="838"/>
        <v>0.37573395220700001</v>
      </c>
      <c r="G6158" s="276">
        <f t="shared" si="839"/>
        <v>2.3796988707000002E-2</v>
      </c>
      <c r="H6158" s="276">
        <f t="shared" si="840"/>
        <v>6.07366516E-3</v>
      </c>
      <c r="I6158" s="276">
        <f t="shared" si="841"/>
        <v>1.0495583399999999E-3</v>
      </c>
      <c r="J6158" s="276">
        <v>0.34481373999999998</v>
      </c>
      <c r="K6158" s="276">
        <v>4.4816552999999999E-3</v>
      </c>
      <c r="L6158" s="276">
        <v>6.2871640999999996E-4</v>
      </c>
      <c r="M6158" s="276">
        <v>9.8927907000000004E-5</v>
      </c>
      <c r="N6158" s="276">
        <v>1.1052448000000001E-3</v>
      </c>
      <c r="O6158" s="276">
        <v>2.2592816000000002E-2</v>
      </c>
      <c r="P6158" s="276">
        <v>9.6329344999999999E-4</v>
      </c>
      <c r="Q6158" s="276">
        <v>3.8757039999999998E-4</v>
      </c>
      <c r="R6158" s="276">
        <v>0</v>
      </c>
      <c r="S6158" s="276">
        <v>0</v>
      </c>
      <c r="T6158" s="276">
        <v>0</v>
      </c>
      <c r="U6158" s="276">
        <v>6.6198793999999999E-4</v>
      </c>
      <c r="W6158" s="246">
        <f t="shared" si="842"/>
        <v>2.5541758518518516</v>
      </c>
      <c r="X6158" s="201">
        <v>0.377216</v>
      </c>
      <c r="Y6158" s="201">
        <v>0.32536162000000002</v>
      </c>
      <c r="Z6158" s="201">
        <v>3.2082794999999997E-2</v>
      </c>
      <c r="AA6158" s="201">
        <v>2.0608875E-5</v>
      </c>
      <c r="AB6158" s="201">
        <v>5.8057689999999997E-3</v>
      </c>
      <c r="AC6158" s="201">
        <v>1.7646974000000001E-3</v>
      </c>
      <c r="AD6158" s="201">
        <v>1.2180511E-2</v>
      </c>
      <c r="AE6158" s="76">
        <v>2.8539793999999999E-6</v>
      </c>
      <c r="AF6158" s="76">
        <v>8.5377859999999997E-9</v>
      </c>
      <c r="AG6158" s="20">
        <v>2.1997398999999999E-3</v>
      </c>
      <c r="AH6158" s="85"/>
      <c r="AI6158" s="85"/>
      <c r="AJ6158" s="85"/>
      <c r="AK6158" s="85"/>
      <c r="AL6158" s="85"/>
      <c r="AM6158" s="85"/>
      <c r="AN6158" s="85"/>
      <c r="AS6158" s="20"/>
      <c r="AT6158" s="20"/>
      <c r="AU6158" s="20"/>
      <c r="AV6158" s="20"/>
      <c r="AW6158" s="20"/>
      <c r="AX6158" s="20"/>
      <c r="AY6158" s="20"/>
      <c r="AZ6158" s="20"/>
      <c r="BA6158" s="20"/>
      <c r="BB6158" s="20"/>
      <c r="BC6158" s="20"/>
      <c r="BD6158" s="20"/>
      <c r="BE6158" s="20"/>
      <c r="BF6158" s="20"/>
      <c r="BG6158" s="20"/>
      <c r="BH6158" s="20"/>
      <c r="BI6158" s="20"/>
      <c r="BJ6158" s="20"/>
      <c r="BK6158" s="20"/>
      <c r="BL6158" s="20"/>
      <c r="BM6158" s="20"/>
      <c r="BN6158" s="20"/>
      <c r="BO6158" s="20"/>
      <c r="BP6158" s="20"/>
      <c r="BQ6158" s="20"/>
      <c r="BR6158" s="20"/>
      <c r="BS6158" s="20"/>
      <c r="BT6158" s="20"/>
      <c r="BU6158" s="20"/>
      <c r="BV6158" s="20"/>
      <c r="BW6158" s="20"/>
      <c r="BX6158" s="20"/>
      <c r="BY6158" s="20"/>
      <c r="BZ6158" s="20"/>
      <c r="CA6158" s="20"/>
      <c r="CB6158" s="20"/>
      <c r="CC6158" s="20"/>
      <c r="CD6158" s="20"/>
      <c r="CE6158" s="20"/>
      <c r="CF6158" s="20"/>
      <c r="CG6158" s="20"/>
      <c r="CH6158" s="20"/>
      <c r="CI6158" s="20"/>
      <c r="CJ6158" s="20"/>
      <c r="CK6158" s="20"/>
      <c r="CL6158" s="20"/>
      <c r="CM6158" s="20"/>
      <c r="CN6158" s="20"/>
      <c r="CO6158" s="20"/>
      <c r="CP6158" s="20"/>
      <c r="CQ6158" s="20"/>
      <c r="CR6158" s="20"/>
      <c r="CS6158" s="20"/>
      <c r="CT6158" s="20"/>
      <c r="CU6158" s="20"/>
      <c r="CV6158" s="20"/>
      <c r="CW6158" s="20"/>
      <c r="CX6158" s="20"/>
      <c r="CY6158" s="20"/>
      <c r="CZ6158" s="20"/>
      <c r="DA6158" s="20"/>
      <c r="DB6158" s="20"/>
      <c r="DC6158" s="20"/>
      <c r="DD6158" s="20"/>
      <c r="DE6158" s="20"/>
      <c r="DF6158" s="20"/>
      <c r="DG6158" s="20"/>
      <c r="DH6158" s="20"/>
      <c r="DI6158" s="20"/>
      <c r="DJ6158" s="20"/>
      <c r="DK6158" s="20"/>
      <c r="DL6158" s="20"/>
      <c r="DM6158" s="20"/>
      <c r="DN6158" s="20"/>
      <c r="DO6158" s="20"/>
      <c r="DP6158" s="20"/>
      <c r="DQ6158" s="20"/>
      <c r="DR6158" s="20"/>
      <c r="DS6158" s="20"/>
      <c r="DT6158" s="20"/>
      <c r="DU6158" s="20"/>
      <c r="DV6158" s="20"/>
      <c r="DW6158" s="20"/>
      <c r="DX6158" s="20"/>
      <c r="DY6158" s="20"/>
    </row>
    <row r="6159" spans="1:129" x14ac:dyDescent="0.15">
      <c r="A6159" s="61"/>
      <c r="B6159" s="331" t="s">
        <v>12756</v>
      </c>
      <c r="C6159" s="83"/>
      <c r="D6159" s="324" t="s">
        <v>38</v>
      </c>
      <c r="E6159" s="276" t="s">
        <v>12757</v>
      </c>
      <c r="F6159" s="276">
        <f t="shared" si="838"/>
        <v>0.37230720458</v>
      </c>
      <c r="G6159" s="276">
        <f t="shared" si="839"/>
        <v>1.1893437699999999E-2</v>
      </c>
      <c r="H6159" s="276">
        <f t="shared" si="840"/>
        <v>6.2905484799999998E-3</v>
      </c>
      <c r="I6159" s="276">
        <f t="shared" si="841"/>
        <v>2.3159484000000001E-3</v>
      </c>
      <c r="J6159" s="276">
        <v>0.35180727000000001</v>
      </c>
      <c r="K6159" s="276">
        <v>4.8525347999999998E-3</v>
      </c>
      <c r="L6159" s="276">
        <v>8.8726183000000002E-4</v>
      </c>
      <c r="M6159" s="276">
        <v>4.6720700000000001E-5</v>
      </c>
      <c r="N6159" s="276">
        <v>6.2765399999999995E-4</v>
      </c>
      <c r="O6159" s="276">
        <v>1.1219063E-2</v>
      </c>
      <c r="P6159" s="276">
        <v>5.5075185E-4</v>
      </c>
      <c r="Q6159" s="276">
        <v>1.1493707000000001E-3</v>
      </c>
      <c r="R6159" s="276">
        <v>0</v>
      </c>
      <c r="S6159" s="276">
        <v>0</v>
      </c>
      <c r="T6159" s="276">
        <v>0</v>
      </c>
      <c r="U6159" s="276">
        <v>1.1665777E-3</v>
      </c>
      <c r="W6159" s="246">
        <f t="shared" si="842"/>
        <v>2.6059797777777778</v>
      </c>
      <c r="X6159" s="201">
        <v>0.48279735000000001</v>
      </c>
      <c r="Y6159" s="201">
        <v>0.44934731999999999</v>
      </c>
      <c r="Z6159" s="201">
        <v>2.0372782999999998E-2</v>
      </c>
      <c r="AA6159" s="201">
        <v>1.0692853E-5</v>
      </c>
      <c r="AB6159" s="201">
        <v>4.6492866000000001E-3</v>
      </c>
      <c r="AC6159" s="201">
        <v>9.4777366999999999E-4</v>
      </c>
      <c r="AD6159" s="201">
        <v>7.4694938999999997E-3</v>
      </c>
      <c r="AE6159" s="76">
        <v>2.8786978000000001E-6</v>
      </c>
      <c r="AF6159" s="76">
        <v>8.7550354999999994E-9</v>
      </c>
      <c r="AG6159" s="20">
        <v>3.4478565000000002E-3</v>
      </c>
      <c r="AH6159" s="85"/>
      <c r="AI6159" s="85"/>
      <c r="AJ6159" s="85"/>
      <c r="AK6159" s="85"/>
      <c r="AL6159" s="85"/>
      <c r="AM6159" s="85"/>
      <c r="AN6159" s="85"/>
      <c r="AS6159" s="20"/>
      <c r="AT6159" s="20"/>
      <c r="AU6159" s="20"/>
      <c r="AV6159" s="20"/>
      <c r="AW6159" s="20"/>
      <c r="AX6159" s="20"/>
      <c r="AY6159" s="20"/>
      <c r="AZ6159" s="20"/>
      <c r="BA6159" s="20"/>
      <c r="BB6159" s="20"/>
      <c r="BC6159" s="20"/>
      <c r="BD6159" s="20"/>
      <c r="BE6159" s="20"/>
      <c r="BF6159" s="20"/>
      <c r="BG6159" s="20"/>
      <c r="BH6159" s="20"/>
      <c r="BI6159" s="20"/>
      <c r="BJ6159" s="20"/>
      <c r="BK6159" s="20"/>
      <c r="BL6159" s="20"/>
      <c r="BM6159" s="20"/>
      <c r="BN6159" s="20"/>
      <c r="BO6159" s="20"/>
      <c r="BP6159" s="20"/>
      <c r="BQ6159" s="20"/>
      <c r="BR6159" s="20"/>
      <c r="BS6159" s="20"/>
      <c r="BT6159" s="20"/>
      <c r="BU6159" s="20"/>
      <c r="BV6159" s="20"/>
      <c r="BW6159" s="20"/>
      <c r="BX6159" s="20"/>
      <c r="BY6159" s="20"/>
      <c r="BZ6159" s="20"/>
      <c r="CA6159" s="20"/>
      <c r="CB6159" s="20"/>
      <c r="CC6159" s="20"/>
      <c r="CD6159" s="20"/>
      <c r="CE6159" s="20"/>
      <c r="CF6159" s="20"/>
      <c r="CG6159" s="20"/>
      <c r="CH6159" s="20"/>
      <c r="CI6159" s="20"/>
      <c r="CJ6159" s="20"/>
      <c r="CK6159" s="20"/>
      <c r="CL6159" s="20"/>
      <c r="CM6159" s="20"/>
      <c r="CN6159" s="20"/>
      <c r="CO6159" s="20"/>
      <c r="CP6159" s="20"/>
      <c r="CQ6159" s="20"/>
      <c r="CR6159" s="20"/>
      <c r="CS6159" s="20"/>
      <c r="CT6159" s="20"/>
      <c r="CU6159" s="20"/>
      <c r="CV6159" s="20"/>
      <c r="CW6159" s="20"/>
      <c r="CX6159" s="20"/>
      <c r="CY6159" s="20"/>
      <c r="CZ6159" s="20"/>
      <c r="DA6159" s="20"/>
      <c r="DB6159" s="20"/>
      <c r="DC6159" s="20"/>
      <c r="DD6159" s="20"/>
      <c r="DE6159" s="20"/>
      <c r="DF6159" s="20"/>
      <c r="DG6159" s="20"/>
      <c r="DH6159" s="20"/>
      <c r="DI6159" s="20"/>
      <c r="DJ6159" s="20"/>
      <c r="DK6159" s="20"/>
      <c r="DL6159" s="20"/>
      <c r="DM6159" s="20"/>
      <c r="DN6159" s="20"/>
      <c r="DO6159" s="20"/>
      <c r="DP6159" s="20"/>
      <c r="DQ6159" s="20"/>
      <c r="DR6159" s="20"/>
      <c r="DS6159" s="20"/>
      <c r="DT6159" s="20"/>
      <c r="DU6159" s="20"/>
      <c r="DV6159" s="20"/>
      <c r="DW6159" s="20"/>
      <c r="DX6159" s="20"/>
      <c r="DY6159" s="20"/>
    </row>
    <row r="6160" spans="1:129" x14ac:dyDescent="0.15">
      <c r="A6160" s="61"/>
      <c r="B6160" s="331" t="s">
        <v>12758</v>
      </c>
      <c r="C6160" s="83"/>
      <c r="D6160" s="324" t="s">
        <v>38</v>
      </c>
      <c r="E6160" s="276" t="s">
        <v>12759</v>
      </c>
      <c r="F6160" s="276">
        <f t="shared" si="838"/>
        <v>0.38324480255800003</v>
      </c>
      <c r="G6160" s="276">
        <f t="shared" si="839"/>
        <v>2.0851806907999999E-2</v>
      </c>
      <c r="H6160" s="276">
        <f t="shared" si="840"/>
        <v>7.0626216499999998E-3</v>
      </c>
      <c r="I6160" s="276">
        <f t="shared" si="841"/>
        <v>2.676154E-3</v>
      </c>
      <c r="J6160" s="276">
        <v>0.35265422000000002</v>
      </c>
      <c r="K6160" s="276">
        <v>5.2013863000000002E-3</v>
      </c>
      <c r="L6160" s="276">
        <v>9.2114311000000002E-4</v>
      </c>
      <c r="M6160" s="276">
        <v>4.9162627999999999E-5</v>
      </c>
      <c r="N6160" s="276">
        <v>7.2228628000000001E-4</v>
      </c>
      <c r="O6160" s="276">
        <v>2.0080358E-2</v>
      </c>
      <c r="P6160" s="276">
        <v>9.4009224000000003E-4</v>
      </c>
      <c r="Q6160" s="276">
        <v>1.4402896E-3</v>
      </c>
      <c r="R6160" s="276">
        <v>0</v>
      </c>
      <c r="S6160" s="276">
        <v>0</v>
      </c>
      <c r="T6160" s="276">
        <v>0</v>
      </c>
      <c r="U6160" s="276">
        <v>1.2358644000000001E-3</v>
      </c>
      <c r="W6160" s="246">
        <f t="shared" si="842"/>
        <v>2.6122534814814813</v>
      </c>
      <c r="X6160" s="201">
        <v>0.55449906999999998</v>
      </c>
      <c r="Y6160" s="201">
        <v>0.53085506000000005</v>
      </c>
      <c r="Z6160" s="201">
        <v>1.0987317999999999E-2</v>
      </c>
      <c r="AA6160" s="201">
        <v>1.3373693E-5</v>
      </c>
      <c r="AB6160" s="201">
        <v>4.8543140000000002E-3</v>
      </c>
      <c r="AC6160" s="201">
        <v>7.7222456E-4</v>
      </c>
      <c r="AD6160" s="201">
        <v>7.0167844999999996E-3</v>
      </c>
      <c r="AE6160" s="76">
        <v>2.9150914999999999E-6</v>
      </c>
      <c r="AF6160" s="76">
        <v>8.7855188000000005E-9</v>
      </c>
      <c r="AG6160" s="20">
        <v>4.1064641000000002E-3</v>
      </c>
      <c r="AH6160" s="85"/>
      <c r="AI6160" s="85"/>
      <c r="AJ6160" s="85"/>
      <c r="AK6160" s="85"/>
      <c r="AL6160" s="85"/>
      <c r="AM6160" s="85"/>
      <c r="AN6160" s="85"/>
      <c r="AS6160" s="20"/>
      <c r="AT6160" s="20"/>
      <c r="AU6160" s="20"/>
      <c r="AV6160" s="20"/>
      <c r="AW6160" s="20"/>
      <c r="AX6160" s="20"/>
      <c r="AY6160" s="20"/>
      <c r="AZ6160" s="20"/>
      <c r="BA6160" s="20"/>
      <c r="BB6160" s="20"/>
      <c r="BC6160" s="20"/>
      <c r="BD6160" s="20"/>
      <c r="BE6160" s="20"/>
      <c r="BF6160" s="20"/>
      <c r="BG6160" s="20"/>
      <c r="BH6160" s="20"/>
      <c r="BI6160" s="20"/>
      <c r="BJ6160" s="20"/>
      <c r="BK6160" s="20"/>
      <c r="BL6160" s="20"/>
      <c r="BM6160" s="20"/>
      <c r="BN6160" s="20"/>
      <c r="BO6160" s="20"/>
      <c r="BP6160" s="20"/>
      <c r="BQ6160" s="20"/>
      <c r="BR6160" s="20"/>
      <c r="BS6160" s="20"/>
      <c r="BT6160" s="20"/>
      <c r="BU6160" s="20"/>
      <c r="BV6160" s="20"/>
      <c r="BW6160" s="20"/>
      <c r="BX6160" s="20"/>
      <c r="BY6160" s="20"/>
      <c r="BZ6160" s="20"/>
      <c r="CA6160" s="20"/>
      <c r="CB6160" s="20"/>
      <c r="CC6160" s="20"/>
      <c r="CD6160" s="20"/>
      <c r="CE6160" s="20"/>
      <c r="CF6160" s="20"/>
      <c r="CG6160" s="20"/>
      <c r="CH6160" s="20"/>
      <c r="CI6160" s="20"/>
      <c r="CJ6160" s="20"/>
      <c r="CK6160" s="20"/>
      <c r="CL6160" s="20"/>
      <c r="CM6160" s="20"/>
      <c r="CN6160" s="20"/>
      <c r="CO6160" s="20"/>
      <c r="CP6160" s="20"/>
      <c r="CQ6160" s="20"/>
      <c r="CR6160" s="20"/>
      <c r="CS6160" s="20"/>
      <c r="CT6160" s="20"/>
      <c r="CU6160" s="20"/>
      <c r="CV6160" s="20"/>
      <c r="CW6160" s="20"/>
      <c r="CX6160" s="20"/>
      <c r="CY6160" s="20"/>
      <c r="CZ6160" s="20"/>
      <c r="DA6160" s="20"/>
      <c r="DB6160" s="20"/>
      <c r="DC6160" s="20"/>
      <c r="DD6160" s="20"/>
      <c r="DE6160" s="20"/>
      <c r="DF6160" s="20"/>
      <c r="DG6160" s="20"/>
      <c r="DH6160" s="20"/>
      <c r="DI6160" s="20"/>
      <c r="DJ6160" s="20"/>
      <c r="DK6160" s="20"/>
      <c r="DL6160" s="20"/>
      <c r="DM6160" s="20"/>
      <c r="DN6160" s="20"/>
      <c r="DO6160" s="20"/>
      <c r="DP6160" s="20"/>
      <c r="DQ6160" s="20"/>
      <c r="DR6160" s="20"/>
      <c r="DS6160" s="20"/>
      <c r="DT6160" s="20"/>
      <c r="DU6160" s="20"/>
      <c r="DV6160" s="20"/>
      <c r="DW6160" s="20"/>
      <c r="DX6160" s="20"/>
      <c r="DY6160" s="20"/>
    </row>
    <row r="6161" spans="1:129" x14ac:dyDescent="0.15">
      <c r="A6161" s="61"/>
      <c r="B6161" s="331" t="s">
        <v>12760</v>
      </c>
      <c r="C6161" s="83"/>
      <c r="D6161" s="324" t="s">
        <v>38</v>
      </c>
      <c r="E6161" s="276" t="s">
        <v>12761</v>
      </c>
      <c r="F6161" s="276">
        <f t="shared" si="838"/>
        <v>0.29216747155</v>
      </c>
      <c r="G6161" s="276">
        <f t="shared" si="839"/>
        <v>1.4375272079999999E-2</v>
      </c>
      <c r="H6161" s="276">
        <f t="shared" si="840"/>
        <v>4.5325881999999989E-3</v>
      </c>
      <c r="I6161" s="276">
        <f t="shared" si="841"/>
        <v>1.09992127E-3</v>
      </c>
      <c r="J6161" s="276">
        <v>0.27215969000000001</v>
      </c>
      <c r="K6161" s="276">
        <v>4.0370453999999997E-3</v>
      </c>
      <c r="L6161" s="276">
        <v>4.4441772000000001E-4</v>
      </c>
      <c r="M6161" s="276">
        <v>1.0231178E-4</v>
      </c>
      <c r="N6161" s="276">
        <v>1.9663142999999999E-3</v>
      </c>
      <c r="O6161" s="276">
        <v>1.2306645999999999E-2</v>
      </c>
      <c r="P6161" s="276">
        <v>5.1125080000000001E-5</v>
      </c>
      <c r="Q6161" s="276">
        <v>3.7873033000000001E-4</v>
      </c>
      <c r="R6161" s="276">
        <v>0</v>
      </c>
      <c r="S6161" s="276">
        <v>0</v>
      </c>
      <c r="T6161" s="276">
        <v>0</v>
      </c>
      <c r="U6161" s="276">
        <v>7.2119093999999996E-4</v>
      </c>
      <c r="W6161" s="246">
        <f t="shared" si="842"/>
        <v>2.0159977037037038</v>
      </c>
      <c r="X6161" s="201">
        <v>0.53169946000000001</v>
      </c>
      <c r="Y6161" s="201">
        <v>0.43279316000000001</v>
      </c>
      <c r="Z6161" s="201">
        <v>5.8011305999999999E-2</v>
      </c>
      <c r="AA6161" s="201">
        <v>4.7353150999999998E-5</v>
      </c>
      <c r="AB6161" s="201">
        <v>1.2137257E-2</v>
      </c>
      <c r="AC6161" s="201">
        <v>4.0248725999999999E-3</v>
      </c>
      <c r="AD6161" s="201">
        <v>2.4685511E-2</v>
      </c>
      <c r="AE6161" s="76">
        <v>2.2697832999999998E-6</v>
      </c>
      <c r="AF6161" s="76">
        <v>6.7565628000000002E-9</v>
      </c>
      <c r="AG6161" s="20">
        <v>2.4896520000000002E-3</v>
      </c>
      <c r="AH6161" s="85"/>
      <c r="AI6161" s="85"/>
      <c r="AJ6161" s="85"/>
      <c r="AK6161" s="85"/>
      <c r="AL6161" s="85"/>
      <c r="AM6161" s="85"/>
      <c r="AN6161" s="85"/>
      <c r="AS6161" s="20"/>
      <c r="AT6161" s="20"/>
      <c r="AU6161" s="20"/>
      <c r="AV6161" s="20"/>
      <c r="AW6161" s="20"/>
      <c r="AX6161" s="20"/>
      <c r="AY6161" s="20"/>
      <c r="AZ6161" s="20"/>
      <c r="BA6161" s="20"/>
      <c r="BB6161" s="20"/>
      <c r="BC6161" s="20"/>
      <c r="BD6161" s="20"/>
      <c r="BE6161" s="20"/>
      <c r="BF6161" s="20"/>
      <c r="BG6161" s="20"/>
      <c r="BH6161" s="20"/>
      <c r="BI6161" s="20"/>
      <c r="BJ6161" s="20"/>
      <c r="BK6161" s="20"/>
      <c r="BL6161" s="20"/>
      <c r="BM6161" s="20"/>
      <c r="BN6161" s="20"/>
      <c r="BO6161" s="20"/>
      <c r="BP6161" s="20"/>
      <c r="BQ6161" s="20"/>
      <c r="BR6161" s="20"/>
      <c r="BS6161" s="20"/>
      <c r="BT6161" s="20"/>
      <c r="BU6161" s="20"/>
      <c r="BV6161" s="20"/>
      <c r="BW6161" s="20"/>
      <c r="BX6161" s="20"/>
      <c r="BY6161" s="20"/>
      <c r="BZ6161" s="20"/>
      <c r="CA6161" s="20"/>
      <c r="CB6161" s="20"/>
      <c r="CC6161" s="20"/>
      <c r="CD6161" s="20"/>
      <c r="CE6161" s="20"/>
      <c r="CF6161" s="20"/>
      <c r="CG6161" s="20"/>
      <c r="CH6161" s="20"/>
      <c r="CI6161" s="20"/>
      <c r="CJ6161" s="20"/>
      <c r="CK6161" s="20"/>
      <c r="CL6161" s="20"/>
      <c r="CM6161" s="20"/>
      <c r="CN6161" s="20"/>
      <c r="CO6161" s="20"/>
      <c r="CP6161" s="20"/>
      <c r="CQ6161" s="20"/>
      <c r="CR6161" s="20"/>
      <c r="CS6161" s="20"/>
      <c r="CT6161" s="20"/>
      <c r="CU6161" s="20"/>
      <c r="CV6161" s="20"/>
      <c r="CW6161" s="20"/>
      <c r="CX6161" s="20"/>
      <c r="CY6161" s="20"/>
      <c r="CZ6161" s="20"/>
      <c r="DA6161" s="20"/>
      <c r="DB6161" s="20"/>
      <c r="DC6161" s="20"/>
      <c r="DD6161" s="20"/>
      <c r="DE6161" s="20"/>
      <c r="DF6161" s="20"/>
      <c r="DG6161" s="20"/>
      <c r="DH6161" s="20"/>
      <c r="DI6161" s="20"/>
      <c r="DJ6161" s="20"/>
      <c r="DK6161" s="20"/>
      <c r="DL6161" s="20"/>
      <c r="DM6161" s="20"/>
      <c r="DN6161" s="20"/>
      <c r="DO6161" s="20"/>
      <c r="DP6161" s="20"/>
      <c r="DQ6161" s="20"/>
      <c r="DR6161" s="20"/>
      <c r="DS6161" s="20"/>
      <c r="DT6161" s="20"/>
      <c r="DU6161" s="20"/>
      <c r="DV6161" s="20"/>
      <c r="DW6161" s="20"/>
      <c r="DX6161" s="20"/>
      <c r="DY6161" s="20"/>
    </row>
    <row r="6162" spans="1:129" x14ac:dyDescent="0.15">
      <c r="A6162" s="61"/>
      <c r="B6162" s="331" t="s">
        <v>12762</v>
      </c>
      <c r="C6162" s="83"/>
      <c r="D6162" s="324" t="s">
        <v>38</v>
      </c>
      <c r="E6162" s="276" t="s">
        <v>12763</v>
      </c>
      <c r="F6162" s="276">
        <f t="shared" si="838"/>
        <v>0.28891817563</v>
      </c>
      <c r="G6162" s="276">
        <f t="shared" si="839"/>
        <v>7.0465481849999994E-3</v>
      </c>
      <c r="H6162" s="276">
        <f t="shared" si="840"/>
        <v>4.0246643950000004E-3</v>
      </c>
      <c r="I6162" s="276">
        <f t="shared" si="841"/>
        <v>3.0976230500000001E-3</v>
      </c>
      <c r="J6162" s="276">
        <v>0.27474934000000001</v>
      </c>
      <c r="K6162" s="276">
        <v>3.4682149000000002E-3</v>
      </c>
      <c r="L6162" s="276">
        <v>5.2409913999999997E-4</v>
      </c>
      <c r="M6162" s="276">
        <v>5.0149004999999997E-5</v>
      </c>
      <c r="N6162" s="276">
        <v>7.2592947999999997E-4</v>
      </c>
      <c r="O6162" s="276">
        <v>6.2704696999999997E-3</v>
      </c>
      <c r="P6162" s="276">
        <v>3.2350354999999998E-5</v>
      </c>
      <c r="Q6162" s="276">
        <v>8.5655295000000001E-4</v>
      </c>
      <c r="R6162" s="276">
        <v>0</v>
      </c>
      <c r="S6162" s="276">
        <v>0</v>
      </c>
      <c r="T6162" s="276">
        <v>0</v>
      </c>
      <c r="U6162" s="276">
        <v>2.2410701E-3</v>
      </c>
      <c r="W6162" s="246">
        <f t="shared" si="842"/>
        <v>2.0351802962962964</v>
      </c>
      <c r="X6162" s="201">
        <v>0.4132808</v>
      </c>
      <c r="Y6162" s="201">
        <v>0.37493175000000001</v>
      </c>
      <c r="Z6162" s="201">
        <v>2.1053598E-2</v>
      </c>
      <c r="AA6162" s="201">
        <v>1.4284074E-5</v>
      </c>
      <c r="AB6162" s="201">
        <v>6.3362834E-3</v>
      </c>
      <c r="AC6162" s="201">
        <v>1.1473544000000001E-3</v>
      </c>
      <c r="AD6162" s="201">
        <v>9.7975292999999998E-3</v>
      </c>
      <c r="AE6162" s="76">
        <v>2.2508763999999999E-6</v>
      </c>
      <c r="AF6162" s="76">
        <v>6.8439423999999998E-9</v>
      </c>
      <c r="AG6162" s="20">
        <v>2.8321588999999999E-3</v>
      </c>
      <c r="AH6162" s="85"/>
      <c r="AI6162" s="85"/>
      <c r="AJ6162" s="85"/>
      <c r="AK6162" s="85"/>
      <c r="AL6162" s="85"/>
      <c r="AM6162" s="85"/>
      <c r="AN6162" s="85"/>
      <c r="AS6162" s="20"/>
      <c r="AT6162" s="20"/>
      <c r="AU6162" s="20"/>
      <c r="AV6162" s="20"/>
      <c r="AW6162" s="20"/>
      <c r="AX6162" s="20"/>
      <c r="AY6162" s="20"/>
      <c r="AZ6162" s="20"/>
      <c r="BA6162" s="20"/>
      <c r="BB6162" s="20"/>
      <c r="BC6162" s="20"/>
      <c r="BD6162" s="20"/>
      <c r="BE6162" s="20"/>
      <c r="BF6162" s="20"/>
      <c r="BG6162" s="20"/>
      <c r="BH6162" s="20"/>
      <c r="BI6162" s="20"/>
      <c r="BJ6162" s="20"/>
      <c r="BK6162" s="20"/>
      <c r="BL6162" s="20"/>
      <c r="BM6162" s="20"/>
      <c r="BN6162" s="20"/>
      <c r="BO6162" s="20"/>
      <c r="BP6162" s="20"/>
      <c r="BQ6162" s="20"/>
      <c r="BR6162" s="20"/>
      <c r="BS6162" s="20"/>
      <c r="BT6162" s="20"/>
      <c r="BU6162" s="20"/>
      <c r="BV6162" s="20"/>
      <c r="BW6162" s="20"/>
      <c r="BX6162" s="20"/>
      <c r="BY6162" s="20"/>
      <c r="BZ6162" s="20"/>
      <c r="CA6162" s="20"/>
      <c r="CB6162" s="20"/>
      <c r="CC6162" s="20"/>
      <c r="CD6162" s="20"/>
      <c r="CE6162" s="20"/>
      <c r="CF6162" s="20"/>
      <c r="CG6162" s="20"/>
      <c r="CH6162" s="20"/>
      <c r="CI6162" s="20"/>
      <c r="CJ6162" s="20"/>
      <c r="CK6162" s="20"/>
      <c r="CL6162" s="20"/>
      <c r="CM6162" s="20"/>
      <c r="CN6162" s="20"/>
      <c r="CO6162" s="20"/>
      <c r="CP6162" s="20"/>
      <c r="CQ6162" s="20"/>
      <c r="CR6162" s="20"/>
      <c r="CS6162" s="20"/>
      <c r="CT6162" s="20"/>
      <c r="CU6162" s="20"/>
      <c r="CV6162" s="20"/>
      <c r="CW6162" s="20"/>
      <c r="CX6162" s="20"/>
      <c r="CY6162" s="20"/>
      <c r="CZ6162" s="20"/>
      <c r="DA6162" s="20"/>
      <c r="DB6162" s="20"/>
      <c r="DC6162" s="20"/>
      <c r="DD6162" s="20"/>
      <c r="DE6162" s="20"/>
      <c r="DF6162" s="20"/>
      <c r="DG6162" s="20"/>
      <c r="DH6162" s="20"/>
      <c r="DI6162" s="20"/>
      <c r="DJ6162" s="20"/>
      <c r="DK6162" s="20"/>
      <c r="DL6162" s="20"/>
      <c r="DM6162" s="20"/>
      <c r="DN6162" s="20"/>
      <c r="DO6162" s="20"/>
      <c r="DP6162" s="20"/>
      <c r="DQ6162" s="20"/>
      <c r="DR6162" s="20"/>
      <c r="DS6162" s="20"/>
      <c r="DT6162" s="20"/>
      <c r="DU6162" s="20"/>
      <c r="DV6162" s="20"/>
      <c r="DW6162" s="20"/>
      <c r="DX6162" s="20"/>
      <c r="DY6162" s="20"/>
    </row>
    <row r="6163" spans="1:129" x14ac:dyDescent="0.15">
      <c r="A6163" s="61"/>
      <c r="B6163" s="331" t="s">
        <v>12764</v>
      </c>
      <c r="C6163" s="83"/>
      <c r="D6163" s="324" t="s">
        <v>38</v>
      </c>
      <c r="E6163" s="276" t="s">
        <v>12765</v>
      </c>
      <c r="F6163" s="276">
        <f t="shared" si="838"/>
        <v>0.29440139993500003</v>
      </c>
      <c r="G6163" s="276">
        <f t="shared" si="839"/>
        <v>1.1765559461999999E-2</v>
      </c>
      <c r="H6163" s="276">
        <f t="shared" si="840"/>
        <v>4.1348969230000001E-3</v>
      </c>
      <c r="I6163" s="276">
        <f t="shared" si="841"/>
        <v>3.2502535500000002E-3</v>
      </c>
      <c r="J6163" s="276">
        <v>0.27525069000000002</v>
      </c>
      <c r="K6163" s="276">
        <v>3.5441582E-3</v>
      </c>
      <c r="L6163" s="276">
        <v>5.5219689000000005E-4</v>
      </c>
      <c r="M6163" s="276">
        <v>4.8669932000000001E-5</v>
      </c>
      <c r="N6163" s="276">
        <v>7.7053452999999996E-4</v>
      </c>
      <c r="O6163" s="276">
        <v>1.0946355E-2</v>
      </c>
      <c r="P6163" s="276">
        <v>3.8541833000000001E-5</v>
      </c>
      <c r="Q6163" s="276">
        <v>9.6092295000000001E-4</v>
      </c>
      <c r="R6163" s="276">
        <v>0</v>
      </c>
      <c r="S6163" s="276">
        <v>0</v>
      </c>
      <c r="T6163" s="276">
        <v>0</v>
      </c>
      <c r="U6163" s="276">
        <v>2.2893306000000002E-3</v>
      </c>
      <c r="W6163" s="246">
        <f t="shared" si="842"/>
        <v>2.038894</v>
      </c>
      <c r="X6163" s="201">
        <v>0.46344366999999997</v>
      </c>
      <c r="Y6163" s="201">
        <v>0.42616418</v>
      </c>
      <c r="Z6163" s="201">
        <v>1.8919339E-2</v>
      </c>
      <c r="AA6163" s="201">
        <v>1.5538688000000001E-5</v>
      </c>
      <c r="AB6163" s="201">
        <v>7.1929591000000001E-3</v>
      </c>
      <c r="AC6163" s="201">
        <v>1.2255289999999999E-3</v>
      </c>
      <c r="AD6163" s="201">
        <v>9.9261300999999996E-3</v>
      </c>
      <c r="AE6163" s="76">
        <v>2.2702680000000001E-6</v>
      </c>
      <c r="AF6163" s="76">
        <v>6.8693253999999997E-9</v>
      </c>
      <c r="AG6163" s="20">
        <v>3.2417839000000001E-3</v>
      </c>
      <c r="AH6163" s="85"/>
      <c r="AI6163" s="85"/>
      <c r="AJ6163" s="85"/>
      <c r="AK6163" s="85"/>
      <c r="AL6163" s="85"/>
      <c r="AM6163" s="85"/>
      <c r="AN6163" s="85"/>
      <c r="AS6163" s="20"/>
      <c r="AT6163" s="20"/>
      <c r="AU6163" s="20"/>
      <c r="AV6163" s="20"/>
      <c r="AW6163" s="20"/>
      <c r="AX6163" s="20"/>
      <c r="AY6163" s="20"/>
      <c r="AZ6163" s="20"/>
      <c r="BA6163" s="20"/>
      <c r="BB6163" s="20"/>
      <c r="BC6163" s="20"/>
      <c r="BD6163" s="20"/>
      <c r="BE6163" s="20"/>
      <c r="BF6163" s="20"/>
      <c r="BG6163" s="20"/>
      <c r="BH6163" s="20"/>
      <c r="BI6163" s="20"/>
      <c r="BJ6163" s="20"/>
      <c r="BK6163" s="20"/>
      <c r="BL6163" s="20"/>
      <c r="BM6163" s="20"/>
      <c r="BN6163" s="20"/>
      <c r="BO6163" s="20"/>
      <c r="BP6163" s="20"/>
      <c r="BQ6163" s="20"/>
      <c r="BR6163" s="20"/>
      <c r="BS6163" s="20"/>
      <c r="BT6163" s="20"/>
      <c r="BU6163" s="20"/>
      <c r="BV6163" s="20"/>
      <c r="BW6163" s="20"/>
      <c r="BX6163" s="20"/>
      <c r="BY6163" s="20"/>
      <c r="BZ6163" s="20"/>
      <c r="CA6163" s="20"/>
      <c r="CB6163" s="20"/>
      <c r="CC6163" s="20"/>
      <c r="CD6163" s="20"/>
      <c r="CE6163" s="20"/>
      <c r="CF6163" s="20"/>
      <c r="CG6163" s="20"/>
      <c r="CH6163" s="20"/>
      <c r="CI6163" s="20"/>
      <c r="CJ6163" s="20"/>
      <c r="CK6163" s="20"/>
      <c r="CL6163" s="20"/>
      <c r="CM6163" s="20"/>
      <c r="CN6163" s="20"/>
      <c r="CO6163" s="20"/>
      <c r="CP6163" s="20"/>
      <c r="CQ6163" s="20"/>
      <c r="CR6163" s="20"/>
      <c r="CS6163" s="20"/>
      <c r="CT6163" s="20"/>
      <c r="CU6163" s="20"/>
      <c r="CV6163" s="20"/>
      <c r="CW6163" s="20"/>
      <c r="CX6163" s="20"/>
      <c r="CY6163" s="20"/>
      <c r="CZ6163" s="20"/>
      <c r="DA6163" s="20"/>
      <c r="DB6163" s="20"/>
      <c r="DC6163" s="20"/>
      <c r="DD6163" s="20"/>
      <c r="DE6163" s="20"/>
      <c r="DF6163" s="20"/>
      <c r="DG6163" s="20"/>
      <c r="DH6163" s="20"/>
      <c r="DI6163" s="20"/>
      <c r="DJ6163" s="20"/>
      <c r="DK6163" s="20"/>
      <c r="DL6163" s="20"/>
      <c r="DM6163" s="20"/>
      <c r="DN6163" s="20"/>
      <c r="DO6163" s="20"/>
      <c r="DP6163" s="20"/>
      <c r="DQ6163" s="20"/>
      <c r="DR6163" s="20"/>
      <c r="DS6163" s="20"/>
      <c r="DT6163" s="20"/>
      <c r="DU6163" s="20"/>
      <c r="DV6163" s="20"/>
      <c r="DW6163" s="20"/>
      <c r="DX6163" s="20"/>
      <c r="DY6163" s="20"/>
    </row>
    <row r="6164" spans="1:129" x14ac:dyDescent="0.15">
      <c r="A6164" s="61"/>
      <c r="B6164" s="331" t="s">
        <v>12766</v>
      </c>
      <c r="C6164" s="83"/>
      <c r="D6164" s="324" t="s">
        <v>38</v>
      </c>
      <c r="E6164" s="276" t="s">
        <v>12767</v>
      </c>
      <c r="F6164" s="276">
        <f t="shared" si="838"/>
        <v>0.29500034878100001</v>
      </c>
      <c r="G6164" s="276">
        <f t="shared" si="839"/>
        <v>1.1820575458999999E-2</v>
      </c>
      <c r="H6164" s="276">
        <f t="shared" si="840"/>
        <v>4.3554628220000002E-3</v>
      </c>
      <c r="I6164" s="276">
        <f t="shared" si="841"/>
        <v>3.4048304999999999E-3</v>
      </c>
      <c r="J6164" s="276">
        <v>0.27541947999999999</v>
      </c>
      <c r="K6164" s="276">
        <v>3.7618789000000001E-3</v>
      </c>
      <c r="L6164" s="276">
        <v>5.5403867E-4</v>
      </c>
      <c r="M6164" s="276">
        <v>5.2724939000000001E-5</v>
      </c>
      <c r="N6164" s="276">
        <v>8.1867151999999996E-4</v>
      </c>
      <c r="O6164" s="276">
        <v>1.0949179E-2</v>
      </c>
      <c r="P6164" s="276">
        <v>3.9545251999999998E-5</v>
      </c>
      <c r="Q6164" s="276">
        <v>1.1118475E-3</v>
      </c>
      <c r="R6164" s="276">
        <v>0</v>
      </c>
      <c r="S6164" s="276">
        <v>0</v>
      </c>
      <c r="T6164" s="276">
        <v>0</v>
      </c>
      <c r="U6164" s="276">
        <v>2.2929830000000002E-3</v>
      </c>
      <c r="W6164" s="246">
        <f t="shared" si="842"/>
        <v>2.0401442962962961</v>
      </c>
      <c r="X6164" s="201">
        <v>0.46821506000000002</v>
      </c>
      <c r="Y6164" s="201">
        <v>0.43634598000000002</v>
      </c>
      <c r="Z6164" s="201">
        <v>1.4336514999999999E-2</v>
      </c>
      <c r="AA6164" s="201">
        <v>1.7040625999999999E-5</v>
      </c>
      <c r="AB6164" s="201">
        <v>6.7910375000000004E-3</v>
      </c>
      <c r="AC6164" s="201">
        <v>1.0566143000000001E-3</v>
      </c>
      <c r="AD6164" s="201">
        <v>9.6678714999999995E-3</v>
      </c>
      <c r="AE6164" s="76">
        <v>2.2759157999999998E-6</v>
      </c>
      <c r="AF6164" s="76">
        <v>6.8780055999999997E-9</v>
      </c>
      <c r="AG6164" s="20">
        <v>3.3204291000000002E-3</v>
      </c>
      <c r="AH6164" s="85"/>
      <c r="AI6164" s="85"/>
      <c r="AJ6164" s="85"/>
      <c r="AK6164" s="85"/>
      <c r="AL6164" s="85"/>
      <c r="AM6164" s="85"/>
      <c r="AN6164" s="85"/>
      <c r="AS6164" s="20"/>
      <c r="AT6164" s="20"/>
      <c r="AU6164" s="20"/>
      <c r="AV6164" s="20"/>
      <c r="AW6164" s="20"/>
      <c r="AX6164" s="20"/>
      <c r="AY6164" s="20"/>
      <c r="AZ6164" s="20"/>
      <c r="BA6164" s="20"/>
      <c r="BB6164" s="20"/>
      <c r="BC6164" s="20"/>
      <c r="BD6164" s="20"/>
      <c r="BE6164" s="20"/>
      <c r="BF6164" s="20"/>
      <c r="BG6164" s="20"/>
      <c r="BH6164" s="20"/>
      <c r="BI6164" s="20"/>
      <c r="BJ6164" s="20"/>
      <c r="BK6164" s="20"/>
      <c r="BL6164" s="20"/>
      <c r="BM6164" s="20"/>
      <c r="BN6164" s="20"/>
      <c r="BO6164" s="20"/>
      <c r="BP6164" s="20"/>
      <c r="BQ6164" s="20"/>
      <c r="BR6164" s="20"/>
      <c r="BS6164" s="20"/>
      <c r="BT6164" s="20"/>
      <c r="BU6164" s="20"/>
      <c r="BV6164" s="20"/>
      <c r="BW6164" s="20"/>
      <c r="BX6164" s="20"/>
      <c r="BY6164" s="20"/>
      <c r="BZ6164" s="20"/>
      <c r="CA6164" s="20"/>
      <c r="CB6164" s="20"/>
      <c r="CC6164" s="20"/>
      <c r="CD6164" s="20"/>
      <c r="CE6164" s="20"/>
      <c r="CF6164" s="20"/>
      <c r="CG6164" s="20"/>
      <c r="CH6164" s="20"/>
      <c r="CI6164" s="20"/>
      <c r="CJ6164" s="20"/>
      <c r="CK6164" s="20"/>
      <c r="CL6164" s="20"/>
      <c r="CM6164" s="20"/>
      <c r="CN6164" s="20"/>
      <c r="CO6164" s="20"/>
      <c r="CP6164" s="20"/>
      <c r="CQ6164" s="20"/>
      <c r="CR6164" s="20"/>
      <c r="CS6164" s="20"/>
      <c r="CT6164" s="20"/>
      <c r="CU6164" s="20"/>
      <c r="CV6164" s="20"/>
      <c r="CW6164" s="20"/>
      <c r="CX6164" s="20"/>
      <c r="CY6164" s="20"/>
      <c r="CZ6164" s="20"/>
      <c r="DA6164" s="20"/>
      <c r="DB6164" s="20"/>
      <c r="DC6164" s="20"/>
      <c r="DD6164" s="20"/>
      <c r="DE6164" s="20"/>
      <c r="DF6164" s="20"/>
      <c r="DG6164" s="20"/>
      <c r="DH6164" s="20"/>
      <c r="DI6164" s="20"/>
      <c r="DJ6164" s="20"/>
      <c r="DK6164" s="20"/>
      <c r="DL6164" s="20"/>
      <c r="DM6164" s="20"/>
      <c r="DN6164" s="20"/>
      <c r="DO6164" s="20"/>
      <c r="DP6164" s="20"/>
      <c r="DQ6164" s="20"/>
      <c r="DR6164" s="20"/>
      <c r="DS6164" s="20"/>
      <c r="DT6164" s="20"/>
      <c r="DU6164" s="20"/>
      <c r="DV6164" s="20"/>
      <c r="DW6164" s="20"/>
      <c r="DX6164" s="20"/>
      <c r="DY6164" s="20"/>
    </row>
    <row r="6165" spans="1:129" x14ac:dyDescent="0.15">
      <c r="A6165" s="61"/>
      <c r="B6165" s="331" t="s">
        <v>12768</v>
      </c>
      <c r="C6165" s="83"/>
      <c r="D6165" s="324" t="s">
        <v>38</v>
      </c>
      <c r="E6165" s="276" t="s">
        <v>12769</v>
      </c>
      <c r="F6165" s="276">
        <f t="shared" si="838"/>
        <v>0.35561260124300004</v>
      </c>
      <c r="G6165" s="276">
        <f t="shared" si="839"/>
        <v>5.2342785469999993E-3</v>
      </c>
      <c r="H6165" s="276">
        <f t="shared" si="840"/>
        <v>2.3447542559999995E-3</v>
      </c>
      <c r="I6165" s="276">
        <f t="shared" si="841"/>
        <v>8.5047843999999997E-4</v>
      </c>
      <c r="J6165" s="276">
        <v>0.34718309000000003</v>
      </c>
      <c r="K6165" s="276">
        <v>2.0812703999999998E-3</v>
      </c>
      <c r="L6165" s="276">
        <v>2.4592211999999999E-4</v>
      </c>
      <c r="M6165" s="276">
        <v>8.6222397000000002E-5</v>
      </c>
      <c r="N6165" s="276">
        <v>5.9397254999999998E-4</v>
      </c>
      <c r="O6165" s="276">
        <v>4.5540835999999998E-3</v>
      </c>
      <c r="P6165" s="276">
        <v>1.7561736E-5</v>
      </c>
      <c r="Q6165" s="276">
        <v>2.2809788E-4</v>
      </c>
      <c r="R6165" s="276">
        <v>0</v>
      </c>
      <c r="S6165" s="276">
        <v>0</v>
      </c>
      <c r="T6165" s="276">
        <v>0</v>
      </c>
      <c r="U6165" s="276">
        <v>6.2238056E-4</v>
      </c>
      <c r="W6165" s="246">
        <f t="shared" si="842"/>
        <v>2.5717265925925927</v>
      </c>
      <c r="X6165" s="201">
        <v>0.15106953000000001</v>
      </c>
      <c r="Y6165" s="201">
        <v>0.13356704</v>
      </c>
      <c r="Z6165" s="201">
        <v>1.0812385000000001E-2</v>
      </c>
      <c r="AA6165" s="201">
        <v>6.2711820000000001E-6</v>
      </c>
      <c r="AB6165" s="201">
        <v>1.8841863E-3</v>
      </c>
      <c r="AC6165" s="201">
        <v>5.3494779999999997E-4</v>
      </c>
      <c r="AD6165" s="201">
        <v>4.2647040000000002E-3</v>
      </c>
      <c r="AE6165" s="76">
        <v>2.8067282999999999E-6</v>
      </c>
      <c r="AF6165" s="76">
        <v>8.4827189000000003E-9</v>
      </c>
      <c r="AG6165" s="20">
        <v>9.3086240999999995E-4</v>
      </c>
      <c r="AH6165" s="85"/>
      <c r="AI6165" s="85"/>
      <c r="AJ6165" s="85"/>
      <c r="AK6165" s="85"/>
      <c r="AL6165" s="85"/>
      <c r="AM6165" s="85"/>
      <c r="AN6165" s="85"/>
      <c r="AS6165" s="20"/>
      <c r="AT6165" s="20"/>
      <c r="AU6165" s="20"/>
      <c r="AV6165" s="20"/>
      <c r="AW6165" s="20"/>
      <c r="AX6165" s="20"/>
      <c r="AY6165" s="20"/>
      <c r="AZ6165" s="20"/>
      <c r="BA6165" s="20"/>
      <c r="BB6165" s="20"/>
      <c r="BC6165" s="20"/>
      <c r="BD6165" s="20"/>
      <c r="BE6165" s="20"/>
      <c r="BF6165" s="20"/>
      <c r="BG6165" s="20"/>
      <c r="BH6165" s="20"/>
      <c r="BI6165" s="20"/>
      <c r="BJ6165" s="20"/>
      <c r="BK6165" s="20"/>
      <c r="BL6165" s="20"/>
      <c r="BM6165" s="20"/>
      <c r="BN6165" s="20"/>
      <c r="BO6165" s="20"/>
      <c r="BP6165" s="20"/>
      <c r="BQ6165" s="20"/>
      <c r="BR6165" s="20"/>
      <c r="BS6165" s="20"/>
      <c r="BT6165" s="20"/>
      <c r="BU6165" s="20"/>
      <c r="BV6165" s="20"/>
      <c r="BW6165" s="20"/>
      <c r="BX6165" s="20"/>
      <c r="BY6165" s="20"/>
      <c r="BZ6165" s="20"/>
      <c r="CA6165" s="20"/>
      <c r="CB6165" s="20"/>
      <c r="CC6165" s="20"/>
      <c r="CD6165" s="20"/>
      <c r="CE6165" s="20"/>
      <c r="CF6165" s="20"/>
      <c r="CG6165" s="20"/>
      <c r="CH6165" s="20"/>
      <c r="CI6165" s="20"/>
      <c r="CJ6165" s="20"/>
      <c r="CK6165" s="20"/>
      <c r="CL6165" s="20"/>
      <c r="CM6165" s="20"/>
      <c r="CN6165" s="20"/>
      <c r="CO6165" s="20"/>
      <c r="CP6165" s="20"/>
      <c r="CQ6165" s="20"/>
      <c r="CR6165" s="20"/>
      <c r="CS6165" s="20"/>
      <c r="CT6165" s="20"/>
      <c r="CU6165" s="20"/>
      <c r="CV6165" s="20"/>
      <c r="CW6165" s="20"/>
      <c r="CX6165" s="20"/>
      <c r="CY6165" s="20"/>
      <c r="CZ6165" s="20"/>
      <c r="DA6165" s="20"/>
      <c r="DB6165" s="20"/>
      <c r="DC6165" s="20"/>
      <c r="DD6165" s="20"/>
      <c r="DE6165" s="20"/>
      <c r="DF6165" s="20"/>
      <c r="DG6165" s="20"/>
      <c r="DH6165" s="20"/>
      <c r="DI6165" s="20"/>
      <c r="DJ6165" s="20"/>
      <c r="DK6165" s="20"/>
      <c r="DL6165" s="20"/>
      <c r="DM6165" s="20"/>
      <c r="DN6165" s="20"/>
      <c r="DO6165" s="20"/>
      <c r="DP6165" s="20"/>
      <c r="DQ6165" s="20"/>
      <c r="DR6165" s="20"/>
      <c r="DS6165" s="20"/>
      <c r="DT6165" s="20"/>
      <c r="DU6165" s="20"/>
      <c r="DV6165" s="20"/>
      <c r="DW6165" s="20"/>
      <c r="DX6165" s="20"/>
      <c r="DY6165" s="20"/>
    </row>
    <row r="6166" spans="1:129" x14ac:dyDescent="0.15">
      <c r="A6166" s="61"/>
      <c r="B6166" s="331" t="s">
        <v>12770</v>
      </c>
      <c r="C6166" s="83"/>
      <c r="D6166" s="324" t="s">
        <v>38</v>
      </c>
      <c r="E6166" s="276" t="s">
        <v>12771</v>
      </c>
      <c r="F6166" s="276">
        <f t="shared" si="838"/>
        <v>0.356790004148</v>
      </c>
      <c r="G6166" s="276">
        <f t="shared" si="839"/>
        <v>2.834446009E-3</v>
      </c>
      <c r="H6166" s="276">
        <f t="shared" si="840"/>
        <v>2.8260079990000001E-3</v>
      </c>
      <c r="I6166" s="276">
        <f t="shared" si="841"/>
        <v>9.8675014000000009E-4</v>
      </c>
      <c r="J6166" s="276">
        <v>0.35014279999999998</v>
      </c>
      <c r="K6166" s="276">
        <v>2.4512602999999999E-3</v>
      </c>
      <c r="L6166" s="276">
        <v>3.4730553000000001E-4</v>
      </c>
      <c r="M6166" s="276">
        <v>2.6849979000000001E-5</v>
      </c>
      <c r="N6166" s="276">
        <v>3.9818713000000001E-4</v>
      </c>
      <c r="O6166" s="276">
        <v>2.4094088999999999E-3</v>
      </c>
      <c r="P6166" s="276">
        <v>2.7442169000000001E-5</v>
      </c>
      <c r="Q6166" s="276">
        <v>6.0905835000000001E-4</v>
      </c>
      <c r="R6166" s="276">
        <v>0</v>
      </c>
      <c r="S6166" s="276">
        <v>0</v>
      </c>
      <c r="T6166" s="276">
        <v>0</v>
      </c>
      <c r="U6166" s="276">
        <v>3.7769178999999997E-4</v>
      </c>
      <c r="W6166" s="246">
        <f t="shared" si="842"/>
        <v>2.5936503703703702</v>
      </c>
      <c r="X6166" s="201">
        <v>0.24829428000000001</v>
      </c>
      <c r="Y6166" s="201">
        <v>0.23117276</v>
      </c>
      <c r="Z6166" s="201">
        <v>1.0612287E-2</v>
      </c>
      <c r="AA6166" s="201">
        <v>5.3899111999999998E-6</v>
      </c>
      <c r="AB6166" s="201">
        <v>2.1436692E-3</v>
      </c>
      <c r="AC6166" s="201">
        <v>4.7338684999999998E-4</v>
      </c>
      <c r="AD6166" s="201">
        <v>3.8867888999999998E-3</v>
      </c>
      <c r="AE6166" s="76">
        <v>2.8300555000000002E-6</v>
      </c>
      <c r="AF6166" s="76">
        <v>8.7064105000000005E-9</v>
      </c>
      <c r="AG6166" s="20">
        <v>1.7477318E-3</v>
      </c>
      <c r="AH6166" s="85"/>
      <c r="AI6166" s="85"/>
      <c r="AJ6166" s="85"/>
      <c r="AK6166" s="85"/>
      <c r="AL6166" s="85"/>
      <c r="AM6166" s="85"/>
      <c r="AN6166" s="85"/>
      <c r="AS6166" s="20"/>
      <c r="AT6166" s="20"/>
      <c r="AU6166" s="20"/>
      <c r="AV6166" s="20"/>
      <c r="AW6166" s="20"/>
      <c r="AX6166" s="20"/>
      <c r="AY6166" s="20"/>
      <c r="AZ6166" s="20"/>
      <c r="BA6166" s="20"/>
      <c r="BB6166" s="20"/>
      <c r="BC6166" s="20"/>
      <c r="BD6166" s="20"/>
      <c r="BE6166" s="20"/>
      <c r="BF6166" s="20"/>
      <c r="BG6166" s="20"/>
      <c r="BH6166" s="20"/>
      <c r="BI6166" s="20"/>
      <c r="BJ6166" s="20"/>
      <c r="BK6166" s="20"/>
      <c r="BL6166" s="20"/>
      <c r="BM6166" s="20"/>
      <c r="BN6166" s="20"/>
      <c r="BO6166" s="20"/>
      <c r="BP6166" s="20"/>
      <c r="BQ6166" s="20"/>
      <c r="BR6166" s="20"/>
      <c r="BS6166" s="20"/>
      <c r="BT6166" s="20"/>
      <c r="BU6166" s="20"/>
      <c r="BV6166" s="20"/>
      <c r="BW6166" s="20"/>
      <c r="BX6166" s="20"/>
      <c r="BY6166" s="20"/>
      <c r="BZ6166" s="20"/>
      <c r="CA6166" s="20"/>
      <c r="CB6166" s="20"/>
      <c r="CC6166" s="20"/>
      <c r="CD6166" s="20"/>
      <c r="CE6166" s="20"/>
      <c r="CF6166" s="20"/>
      <c r="CG6166" s="20"/>
      <c r="CH6166" s="20"/>
      <c r="CI6166" s="20"/>
      <c r="CJ6166" s="20"/>
      <c r="CK6166" s="20"/>
      <c r="CL6166" s="20"/>
      <c r="CM6166" s="20"/>
      <c r="CN6166" s="20"/>
      <c r="CO6166" s="20"/>
      <c r="CP6166" s="20"/>
      <c r="CQ6166" s="20"/>
      <c r="CR6166" s="20"/>
      <c r="CS6166" s="20"/>
      <c r="CT6166" s="20"/>
      <c r="CU6166" s="20"/>
      <c r="CV6166" s="20"/>
      <c r="CW6166" s="20"/>
      <c r="CX6166" s="20"/>
      <c r="CY6166" s="20"/>
      <c r="CZ6166" s="20"/>
      <c r="DA6166" s="20"/>
      <c r="DB6166" s="20"/>
      <c r="DC6166" s="20"/>
      <c r="DD6166" s="20"/>
      <c r="DE6166" s="20"/>
      <c r="DF6166" s="20"/>
      <c r="DG6166" s="20"/>
      <c r="DH6166" s="20"/>
      <c r="DI6166" s="20"/>
      <c r="DJ6166" s="20"/>
      <c r="DK6166" s="20"/>
      <c r="DL6166" s="20"/>
      <c r="DM6166" s="20"/>
      <c r="DN6166" s="20"/>
      <c r="DO6166" s="20"/>
      <c r="DP6166" s="20"/>
      <c r="DQ6166" s="20"/>
      <c r="DR6166" s="20"/>
      <c r="DS6166" s="20"/>
      <c r="DT6166" s="20"/>
      <c r="DU6166" s="20"/>
      <c r="DV6166" s="20"/>
      <c r="DW6166" s="20"/>
      <c r="DX6166" s="20"/>
      <c r="DY6166" s="20"/>
    </row>
    <row r="6167" spans="1:129" x14ac:dyDescent="0.15">
      <c r="A6167" s="61"/>
      <c r="B6167" s="331" t="s">
        <v>12772</v>
      </c>
      <c r="C6167" s="83"/>
      <c r="D6167" s="324" t="s">
        <v>38</v>
      </c>
      <c r="E6167" s="276" t="s">
        <v>12773</v>
      </c>
      <c r="F6167" s="276">
        <f t="shared" si="838"/>
        <v>0.35894601154</v>
      </c>
      <c r="G6167" s="276">
        <f t="shared" si="839"/>
        <v>4.5238245760000004E-3</v>
      </c>
      <c r="H6167" s="276">
        <f t="shared" si="840"/>
        <v>2.9051451540000003E-3</v>
      </c>
      <c r="I6167" s="276">
        <f t="shared" si="841"/>
        <v>1.04194181E-3</v>
      </c>
      <c r="J6167" s="276">
        <v>0.35047509999999998</v>
      </c>
      <c r="K6167" s="276">
        <v>2.4943511000000002E-3</v>
      </c>
      <c r="L6167" s="276">
        <v>3.8049988999999998E-4</v>
      </c>
      <c r="M6167" s="276">
        <v>2.5149016E-5</v>
      </c>
      <c r="N6167" s="276">
        <v>4.3275635999999999E-4</v>
      </c>
      <c r="O6167" s="276">
        <v>4.0659192000000004E-3</v>
      </c>
      <c r="P6167" s="276">
        <v>3.0294164E-5</v>
      </c>
      <c r="Q6167" s="276">
        <v>6.2610089000000001E-4</v>
      </c>
      <c r="R6167" s="276">
        <v>0</v>
      </c>
      <c r="S6167" s="276">
        <v>0</v>
      </c>
      <c r="T6167" s="276">
        <v>0</v>
      </c>
      <c r="U6167" s="276">
        <v>4.1584092000000001E-4</v>
      </c>
      <c r="W6167" s="246">
        <f t="shared" si="842"/>
        <v>2.5961118518518518</v>
      </c>
      <c r="X6167" s="201">
        <v>0.28406984000000002</v>
      </c>
      <c r="Y6167" s="201">
        <v>0.26801069999999999</v>
      </c>
      <c r="Z6167" s="201">
        <v>8.7944787000000003E-3</v>
      </c>
      <c r="AA6167" s="201">
        <v>6.3441303000000002E-6</v>
      </c>
      <c r="AB6167" s="201">
        <v>2.7716574E-3</v>
      </c>
      <c r="AC6167" s="201">
        <v>5.217183E-4</v>
      </c>
      <c r="AD6167" s="201">
        <v>3.9649419000000003E-3</v>
      </c>
      <c r="AE6167" s="76">
        <v>2.8372011999999998E-6</v>
      </c>
      <c r="AF6167" s="76">
        <v>8.7123403999999998E-9</v>
      </c>
      <c r="AG6167" s="20">
        <v>2.0389211E-3</v>
      </c>
      <c r="AH6167" s="85"/>
      <c r="AI6167" s="85"/>
      <c r="AJ6167" s="85"/>
      <c r="AK6167" s="85"/>
      <c r="AL6167" s="85"/>
      <c r="AM6167" s="85"/>
      <c r="AN6167" s="85"/>
      <c r="AS6167" s="20"/>
      <c r="AT6167" s="20"/>
      <c r="AU6167" s="20"/>
      <c r="AV6167" s="20"/>
      <c r="AW6167" s="20"/>
      <c r="AX6167" s="20"/>
      <c r="AY6167" s="20"/>
      <c r="AZ6167" s="20"/>
      <c r="BA6167" s="20"/>
      <c r="BB6167" s="20"/>
      <c r="BC6167" s="20"/>
      <c r="BD6167" s="20"/>
      <c r="BE6167" s="20"/>
      <c r="BF6167" s="20"/>
      <c r="BG6167" s="20"/>
      <c r="BH6167" s="20"/>
      <c r="BI6167" s="20"/>
      <c r="BJ6167" s="20"/>
      <c r="BK6167" s="20"/>
      <c r="BL6167" s="20"/>
      <c r="BM6167" s="20"/>
      <c r="BN6167" s="20"/>
      <c r="BO6167" s="20"/>
      <c r="BP6167" s="20"/>
      <c r="BQ6167" s="20"/>
      <c r="BR6167" s="20"/>
      <c r="BS6167" s="20"/>
      <c r="BT6167" s="20"/>
      <c r="BU6167" s="20"/>
      <c r="BV6167" s="20"/>
      <c r="BW6167" s="20"/>
      <c r="BX6167" s="20"/>
      <c r="BY6167" s="20"/>
      <c r="BZ6167" s="20"/>
      <c r="CA6167" s="20"/>
      <c r="CB6167" s="20"/>
      <c r="CC6167" s="20"/>
      <c r="CD6167" s="20"/>
      <c r="CE6167" s="20"/>
      <c r="CF6167" s="20"/>
      <c r="CG6167" s="20"/>
      <c r="CH6167" s="20"/>
      <c r="CI6167" s="20"/>
      <c r="CJ6167" s="20"/>
      <c r="CK6167" s="20"/>
      <c r="CL6167" s="20"/>
      <c r="CM6167" s="20"/>
      <c r="CN6167" s="20"/>
      <c r="CO6167" s="20"/>
      <c r="CP6167" s="20"/>
      <c r="CQ6167" s="20"/>
      <c r="CR6167" s="20"/>
      <c r="CS6167" s="20"/>
      <c r="CT6167" s="20"/>
      <c r="CU6167" s="20"/>
      <c r="CV6167" s="20"/>
      <c r="CW6167" s="20"/>
      <c r="CX6167" s="20"/>
      <c r="CY6167" s="20"/>
      <c r="CZ6167" s="20"/>
      <c r="DA6167" s="20"/>
      <c r="DB6167" s="20"/>
      <c r="DC6167" s="20"/>
      <c r="DD6167" s="20"/>
      <c r="DE6167" s="20"/>
      <c r="DF6167" s="20"/>
      <c r="DG6167" s="20"/>
      <c r="DH6167" s="20"/>
      <c r="DI6167" s="20"/>
      <c r="DJ6167" s="20"/>
      <c r="DK6167" s="20"/>
      <c r="DL6167" s="20"/>
      <c r="DM6167" s="20"/>
      <c r="DN6167" s="20"/>
      <c r="DO6167" s="20"/>
      <c r="DP6167" s="20"/>
      <c r="DQ6167" s="20"/>
      <c r="DR6167" s="20"/>
      <c r="DS6167" s="20"/>
      <c r="DT6167" s="20"/>
      <c r="DU6167" s="20"/>
      <c r="DV6167" s="20"/>
      <c r="DW6167" s="20"/>
      <c r="DX6167" s="20"/>
      <c r="DY6167" s="20"/>
    </row>
    <row r="6168" spans="1:129" x14ac:dyDescent="0.15">
      <c r="A6168" s="61"/>
      <c r="B6168" s="331" t="s">
        <v>12774</v>
      </c>
      <c r="C6168" s="83"/>
      <c r="D6168" s="324" t="s">
        <v>38</v>
      </c>
      <c r="E6168" s="276" t="s">
        <v>12775</v>
      </c>
      <c r="F6168" s="276">
        <f t="shared" si="838"/>
        <v>0.359378700173</v>
      </c>
      <c r="G6168" s="276">
        <f t="shared" si="839"/>
        <v>4.5530752070000007E-3</v>
      </c>
      <c r="H6168" s="276">
        <f t="shared" si="840"/>
        <v>3.0713111360000005E-3</v>
      </c>
      <c r="I6168" s="276">
        <f t="shared" si="841"/>
        <v>1.1629238299999999E-3</v>
      </c>
      <c r="J6168" s="276">
        <v>0.35059139</v>
      </c>
      <c r="K6168" s="276">
        <v>2.6586854000000002E-3</v>
      </c>
      <c r="L6168" s="276">
        <v>3.8164375000000002E-4</v>
      </c>
      <c r="M6168" s="276">
        <v>2.8303747E-5</v>
      </c>
      <c r="N6168" s="276">
        <v>4.5698396000000001E-4</v>
      </c>
      <c r="O6168" s="276">
        <v>4.0677875000000004E-3</v>
      </c>
      <c r="P6168" s="276">
        <v>3.0981985999999997E-5</v>
      </c>
      <c r="Q6168" s="276">
        <v>7.4478724999999999E-4</v>
      </c>
      <c r="R6168" s="276">
        <v>0</v>
      </c>
      <c r="S6168" s="276">
        <v>0</v>
      </c>
      <c r="T6168" s="276">
        <v>0</v>
      </c>
      <c r="U6168" s="276">
        <v>4.1813658000000001E-4</v>
      </c>
      <c r="W6168" s="246">
        <f t="shared" si="842"/>
        <v>2.5969732592592591</v>
      </c>
      <c r="X6168" s="201">
        <v>0.28687571000000001</v>
      </c>
      <c r="Y6168" s="201">
        <v>0.27489534999999998</v>
      </c>
      <c r="Z6168" s="201">
        <v>5.4514072000000002E-3</v>
      </c>
      <c r="AA6168" s="201">
        <v>7.2029948000000001E-6</v>
      </c>
      <c r="AB6168" s="201">
        <v>2.4585015999999999E-3</v>
      </c>
      <c r="AC6168" s="201">
        <v>4.0088245000000002E-4</v>
      </c>
      <c r="AD6168" s="201">
        <v>3.6623683000000001E-3</v>
      </c>
      <c r="AE6168" s="76">
        <v>2.8411820999999999E-6</v>
      </c>
      <c r="AF6168" s="76">
        <v>8.7185368999999998E-9</v>
      </c>
      <c r="AG6168" s="20">
        <v>2.0970576E-3</v>
      </c>
      <c r="AH6168" s="85"/>
      <c r="AI6168" s="85"/>
      <c r="AJ6168" s="85"/>
      <c r="AK6168" s="85"/>
      <c r="AL6168" s="85"/>
      <c r="AM6168" s="85"/>
      <c r="AN6168" s="85"/>
      <c r="AS6168" s="20"/>
      <c r="AT6168" s="20"/>
      <c r="AU6168" s="20"/>
      <c r="AV6168" s="20"/>
      <c r="AW6168" s="20"/>
      <c r="AX6168" s="20"/>
      <c r="AY6168" s="20"/>
      <c r="AZ6168" s="20"/>
      <c r="BA6168" s="20"/>
      <c r="BB6168" s="20"/>
      <c r="BC6168" s="20"/>
      <c r="BD6168" s="20"/>
      <c r="BE6168" s="20"/>
      <c r="BF6168" s="20"/>
      <c r="BG6168" s="20"/>
      <c r="BH6168" s="20"/>
      <c r="BI6168" s="20"/>
      <c r="BJ6168" s="20"/>
      <c r="BK6168" s="20"/>
      <c r="BL6168" s="20"/>
      <c r="BM6168" s="20"/>
      <c r="BN6168" s="20"/>
      <c r="BO6168" s="20"/>
      <c r="BP6168" s="20"/>
      <c r="BQ6168" s="20"/>
      <c r="BR6168" s="20"/>
      <c r="BS6168" s="20"/>
      <c r="BT6168" s="20"/>
      <c r="BU6168" s="20"/>
      <c r="BV6168" s="20"/>
      <c r="BW6168" s="20"/>
      <c r="BX6168" s="20"/>
      <c r="BY6168" s="20"/>
      <c r="BZ6168" s="20"/>
      <c r="CA6168" s="20"/>
      <c r="CB6168" s="20"/>
      <c r="CC6168" s="20"/>
      <c r="CD6168" s="20"/>
      <c r="CE6168" s="20"/>
      <c r="CF6168" s="20"/>
      <c r="CG6168" s="20"/>
      <c r="CH6168" s="20"/>
      <c r="CI6168" s="20"/>
      <c r="CJ6168" s="20"/>
      <c r="CK6168" s="20"/>
      <c r="CL6168" s="20"/>
      <c r="CM6168" s="20"/>
      <c r="CN6168" s="20"/>
      <c r="CO6168" s="20"/>
      <c r="CP6168" s="20"/>
      <c r="CQ6168" s="20"/>
      <c r="CR6168" s="20"/>
      <c r="CS6168" s="20"/>
      <c r="CT6168" s="20"/>
      <c r="CU6168" s="20"/>
      <c r="CV6168" s="20"/>
      <c r="CW6168" s="20"/>
      <c r="CX6168" s="20"/>
      <c r="CY6168" s="20"/>
      <c r="CZ6168" s="20"/>
      <c r="DA6168" s="20"/>
      <c r="DB6168" s="20"/>
      <c r="DC6168" s="20"/>
      <c r="DD6168" s="20"/>
      <c r="DE6168" s="20"/>
      <c r="DF6168" s="20"/>
      <c r="DG6168" s="20"/>
      <c r="DH6168" s="20"/>
      <c r="DI6168" s="20"/>
      <c r="DJ6168" s="20"/>
      <c r="DK6168" s="20"/>
      <c r="DL6168" s="20"/>
      <c r="DM6168" s="20"/>
      <c r="DN6168" s="20"/>
      <c r="DO6168" s="20"/>
      <c r="DP6168" s="20"/>
      <c r="DQ6168" s="20"/>
      <c r="DR6168" s="20"/>
      <c r="DS6168" s="20"/>
      <c r="DT6168" s="20"/>
      <c r="DU6168" s="20"/>
      <c r="DV6168" s="20"/>
      <c r="DW6168" s="20"/>
      <c r="DX6168" s="20"/>
      <c r="DY6168" s="20"/>
    </row>
    <row r="6169" spans="1:129" x14ac:dyDescent="0.15">
      <c r="A6169" s="61"/>
      <c r="B6169" s="331" t="s">
        <v>12776</v>
      </c>
      <c r="C6169" s="83"/>
      <c r="D6169" s="324" t="s">
        <v>38</v>
      </c>
      <c r="E6169" s="276" t="s">
        <v>12777</v>
      </c>
      <c r="F6169" s="276">
        <f t="shared" si="838"/>
        <v>0.24243011895700001</v>
      </c>
      <c r="G6169" s="276">
        <f t="shared" si="839"/>
        <v>3.06457434E-3</v>
      </c>
      <c r="H6169" s="276">
        <f t="shared" si="840"/>
        <v>3.2387577869999996E-3</v>
      </c>
      <c r="I6169" s="276">
        <f t="shared" si="841"/>
        <v>8.8915682999999993E-4</v>
      </c>
      <c r="J6169" s="276">
        <v>0.23523763</v>
      </c>
      <c r="K6169" s="276">
        <v>2.8086401999999999E-3</v>
      </c>
      <c r="L6169" s="276">
        <v>3.8813763999999998E-4</v>
      </c>
      <c r="M6169" s="276">
        <v>8.5576769999999995E-5</v>
      </c>
      <c r="N6169" s="276">
        <v>5.3248597E-4</v>
      </c>
      <c r="O6169" s="276">
        <v>2.4465115999999999E-3</v>
      </c>
      <c r="P6169" s="276">
        <v>4.1979947000000003E-5</v>
      </c>
      <c r="Q6169" s="276">
        <v>2.7141752999999998E-4</v>
      </c>
      <c r="R6169" s="276">
        <v>0</v>
      </c>
      <c r="S6169" s="276">
        <v>0</v>
      </c>
      <c r="T6169" s="276">
        <v>0</v>
      </c>
      <c r="U6169" s="276">
        <v>6.1773929999999996E-4</v>
      </c>
      <c r="W6169" s="246">
        <f t="shared" si="842"/>
        <v>1.7425009629629629</v>
      </c>
      <c r="X6169" s="201">
        <v>0.14429597</v>
      </c>
      <c r="Y6169" s="201">
        <v>0.13129262999999999</v>
      </c>
      <c r="Z6169" s="201">
        <v>7.9694984999999999E-3</v>
      </c>
      <c r="AA6169" s="201">
        <v>4.4208258999999996E-6</v>
      </c>
      <c r="AB6169" s="201">
        <v>1.4336405000000001E-3</v>
      </c>
      <c r="AC6169" s="201">
        <v>3.7915212000000001E-4</v>
      </c>
      <c r="AD6169" s="201">
        <v>3.2166305E-3</v>
      </c>
      <c r="AE6169" s="76">
        <v>1.9044264999999999E-6</v>
      </c>
      <c r="AF6169" s="76">
        <v>5.8150186999999996E-9</v>
      </c>
      <c r="AG6169" s="20">
        <v>9.5068975000000004E-4</v>
      </c>
      <c r="AH6169" s="85"/>
      <c r="AI6169" s="85"/>
      <c r="AJ6169" s="85"/>
      <c r="AK6169" s="85"/>
      <c r="AL6169" s="85"/>
      <c r="AM6169" s="85"/>
      <c r="AN6169" s="85"/>
      <c r="AS6169" s="20"/>
      <c r="AT6169" s="20"/>
      <c r="AU6169" s="20"/>
      <c r="AV6169" s="20"/>
      <c r="AW6169" s="20"/>
      <c r="AX6169" s="20"/>
      <c r="AY6169" s="20"/>
      <c r="AZ6169" s="20"/>
      <c r="BA6169" s="20"/>
      <c r="BB6169" s="20"/>
      <c r="BC6169" s="20"/>
      <c r="BD6169" s="20"/>
      <c r="BE6169" s="20"/>
      <c r="BF6169" s="20"/>
      <c r="BG6169" s="20"/>
      <c r="BH6169" s="20"/>
      <c r="BI6169" s="20"/>
      <c r="BJ6169" s="20"/>
      <c r="BK6169" s="20"/>
      <c r="BL6169" s="20"/>
      <c r="BM6169" s="20"/>
      <c r="BN6169" s="20"/>
      <c r="BO6169" s="20"/>
      <c r="BP6169" s="20"/>
      <c r="BQ6169" s="20"/>
      <c r="BR6169" s="20"/>
      <c r="BS6169" s="20"/>
      <c r="BT6169" s="20"/>
      <c r="BU6169" s="20"/>
      <c r="BV6169" s="20"/>
      <c r="BW6169" s="20"/>
      <c r="BX6169" s="20"/>
      <c r="BY6169" s="20"/>
      <c r="BZ6169" s="20"/>
      <c r="CA6169" s="20"/>
      <c r="CB6169" s="20"/>
      <c r="CC6169" s="20"/>
      <c r="CD6169" s="20"/>
      <c r="CE6169" s="20"/>
      <c r="CF6169" s="20"/>
      <c r="CG6169" s="20"/>
      <c r="CH6169" s="20"/>
      <c r="CI6169" s="20"/>
      <c r="CJ6169" s="20"/>
      <c r="CK6169" s="20"/>
      <c r="CL6169" s="20"/>
      <c r="CM6169" s="20"/>
      <c r="CN6169" s="20"/>
      <c r="CO6169" s="20"/>
      <c r="CP6169" s="20"/>
      <c r="CQ6169" s="20"/>
      <c r="CR6169" s="20"/>
      <c r="CS6169" s="20"/>
      <c r="CT6169" s="20"/>
      <c r="CU6169" s="20"/>
      <c r="CV6169" s="20"/>
      <c r="CW6169" s="20"/>
      <c r="CX6169" s="20"/>
      <c r="CY6169" s="20"/>
      <c r="CZ6169" s="20"/>
      <c r="DA6169" s="20"/>
      <c r="DB6169" s="20"/>
      <c r="DC6169" s="20"/>
      <c r="DD6169" s="20"/>
      <c r="DE6169" s="20"/>
      <c r="DF6169" s="20"/>
      <c r="DG6169" s="20"/>
      <c r="DH6169" s="20"/>
      <c r="DI6169" s="20"/>
      <c r="DJ6169" s="20"/>
      <c r="DK6169" s="20"/>
      <c r="DL6169" s="20"/>
      <c r="DM6169" s="20"/>
      <c r="DN6169" s="20"/>
      <c r="DO6169" s="20"/>
      <c r="DP6169" s="20"/>
      <c r="DQ6169" s="20"/>
      <c r="DR6169" s="20"/>
      <c r="DS6169" s="20"/>
      <c r="DT6169" s="20"/>
      <c r="DU6169" s="20"/>
      <c r="DV6169" s="20"/>
      <c r="DW6169" s="20"/>
      <c r="DX6169" s="20"/>
      <c r="DY6169" s="20"/>
    </row>
    <row r="6170" spans="1:129" x14ac:dyDescent="0.15">
      <c r="A6170" s="61"/>
      <c r="B6170" s="331" t="s">
        <v>12778</v>
      </c>
      <c r="C6170" s="83"/>
      <c r="D6170" s="324" t="s">
        <v>38</v>
      </c>
      <c r="E6170" s="276" t="s">
        <v>12779</v>
      </c>
      <c r="F6170" s="276">
        <f t="shared" si="838"/>
        <v>0.24464053481699999</v>
      </c>
      <c r="G6170" s="276">
        <f t="shared" si="839"/>
        <v>1.8933284270000001E-3</v>
      </c>
      <c r="H6170" s="276">
        <f t="shared" si="840"/>
        <v>2.9881416000000004E-3</v>
      </c>
      <c r="I6170" s="276">
        <f t="shared" si="841"/>
        <v>8.5942479E-4</v>
      </c>
      <c r="J6170" s="276">
        <v>0.23889964</v>
      </c>
      <c r="K6170" s="276">
        <v>2.4979908000000001E-3</v>
      </c>
      <c r="L6170" s="276">
        <v>4.5417980999999999E-4</v>
      </c>
      <c r="M6170" s="276">
        <v>3.6191666999999997E-5</v>
      </c>
      <c r="N6170" s="276">
        <v>4.4793296000000002E-4</v>
      </c>
      <c r="O6170" s="276">
        <v>1.4092038E-3</v>
      </c>
      <c r="P6170" s="276">
        <v>3.5970989999999998E-5</v>
      </c>
      <c r="Q6170" s="276">
        <v>6.2436035999999999E-4</v>
      </c>
      <c r="R6170" s="276">
        <v>0</v>
      </c>
      <c r="S6170" s="276">
        <v>0</v>
      </c>
      <c r="T6170" s="276">
        <v>0</v>
      </c>
      <c r="U6170" s="276">
        <v>2.3506442999999999E-4</v>
      </c>
      <c r="W6170" s="246">
        <f t="shared" si="842"/>
        <v>1.7696269629629628</v>
      </c>
      <c r="X6170" s="201">
        <v>0.23897423000000001</v>
      </c>
      <c r="Y6170" s="201">
        <v>0.22472128999999999</v>
      </c>
      <c r="Z6170" s="201">
        <v>8.8114144999999998E-3</v>
      </c>
      <c r="AA6170" s="201">
        <v>4.4118614999999997E-6</v>
      </c>
      <c r="AB6170" s="201">
        <v>1.8034412999999999E-3</v>
      </c>
      <c r="AC6170" s="201">
        <v>3.8957029999999999E-4</v>
      </c>
      <c r="AD6170" s="201">
        <v>3.2441048000000001E-3</v>
      </c>
      <c r="AE6170" s="76">
        <v>1.9362302000000001E-6</v>
      </c>
      <c r="AF6170" s="76">
        <v>5.9712891999999997E-9</v>
      </c>
      <c r="AG6170" s="20">
        <v>1.7080604999999999E-3</v>
      </c>
      <c r="AH6170" s="85"/>
      <c r="AI6170" s="85"/>
      <c r="AJ6170" s="85"/>
      <c r="AK6170" s="85"/>
      <c r="AL6170" s="85"/>
      <c r="AM6170" s="85"/>
      <c r="AN6170" s="85"/>
      <c r="AS6170" s="20"/>
      <c r="AT6170" s="20"/>
      <c r="AU6170" s="20"/>
      <c r="AV6170" s="20"/>
      <c r="AW6170" s="20"/>
      <c r="AX6170" s="20"/>
      <c r="AY6170" s="20"/>
      <c r="AZ6170" s="20"/>
      <c r="BA6170" s="20"/>
      <c r="BB6170" s="20"/>
      <c r="BC6170" s="20"/>
      <c r="BD6170" s="20"/>
      <c r="BE6170" s="20"/>
      <c r="BF6170" s="20"/>
      <c r="BG6170" s="20"/>
      <c r="BH6170" s="20"/>
      <c r="BI6170" s="20"/>
      <c r="BJ6170" s="20"/>
      <c r="BK6170" s="20"/>
      <c r="BL6170" s="20"/>
      <c r="BM6170" s="20"/>
      <c r="BN6170" s="20"/>
      <c r="BO6170" s="20"/>
      <c r="BP6170" s="20"/>
      <c r="BQ6170" s="20"/>
      <c r="BR6170" s="20"/>
      <c r="BS6170" s="20"/>
      <c r="BT6170" s="20"/>
      <c r="BU6170" s="20"/>
      <c r="BV6170" s="20"/>
      <c r="BW6170" s="20"/>
      <c r="BX6170" s="20"/>
      <c r="BY6170" s="20"/>
      <c r="BZ6170" s="20"/>
      <c r="CA6170" s="20"/>
      <c r="CB6170" s="20"/>
      <c r="CC6170" s="20"/>
      <c r="CD6170" s="20"/>
      <c r="CE6170" s="20"/>
      <c r="CF6170" s="20"/>
      <c r="CG6170" s="20"/>
      <c r="CH6170" s="20"/>
      <c r="CI6170" s="20"/>
      <c r="CJ6170" s="20"/>
      <c r="CK6170" s="20"/>
      <c r="CL6170" s="20"/>
      <c r="CM6170" s="20"/>
      <c r="CN6170" s="20"/>
      <c r="CO6170" s="20"/>
      <c r="CP6170" s="20"/>
      <c r="CQ6170" s="20"/>
      <c r="CR6170" s="20"/>
      <c r="CS6170" s="20"/>
      <c r="CT6170" s="20"/>
      <c r="CU6170" s="20"/>
      <c r="CV6170" s="20"/>
      <c r="CW6170" s="20"/>
      <c r="CX6170" s="20"/>
      <c r="CY6170" s="20"/>
      <c r="CZ6170" s="20"/>
      <c r="DA6170" s="20"/>
      <c r="DB6170" s="20"/>
      <c r="DC6170" s="20"/>
      <c r="DD6170" s="20"/>
      <c r="DE6170" s="20"/>
      <c r="DF6170" s="20"/>
      <c r="DG6170" s="20"/>
      <c r="DH6170" s="20"/>
      <c r="DI6170" s="20"/>
      <c r="DJ6170" s="20"/>
      <c r="DK6170" s="20"/>
      <c r="DL6170" s="20"/>
      <c r="DM6170" s="20"/>
      <c r="DN6170" s="20"/>
      <c r="DO6170" s="20"/>
      <c r="DP6170" s="20"/>
      <c r="DQ6170" s="20"/>
      <c r="DR6170" s="20"/>
      <c r="DS6170" s="20"/>
      <c r="DT6170" s="20"/>
      <c r="DU6170" s="20"/>
      <c r="DV6170" s="20"/>
      <c r="DW6170" s="20"/>
      <c r="DX6170" s="20"/>
      <c r="DY6170" s="20"/>
    </row>
    <row r="6171" spans="1:129" x14ac:dyDescent="0.15">
      <c r="A6171" s="61"/>
      <c r="B6171" s="331" t="s">
        <v>12780</v>
      </c>
      <c r="C6171" s="83"/>
      <c r="D6171" s="324" t="s">
        <v>38</v>
      </c>
      <c r="E6171" s="276" t="s">
        <v>12781</v>
      </c>
      <c r="F6171" s="276">
        <f t="shared" si="838"/>
        <v>0.24630937099200001</v>
      </c>
      <c r="G6171" s="276">
        <f t="shared" si="839"/>
        <v>2.7726493250000003E-3</v>
      </c>
      <c r="H6171" s="276">
        <f t="shared" si="840"/>
        <v>3.2320981069999997E-3</v>
      </c>
      <c r="I6171" s="276">
        <f t="shared" si="841"/>
        <v>1.0326535600000001E-3</v>
      </c>
      <c r="J6171" s="276">
        <v>0.23927197</v>
      </c>
      <c r="K6171" s="276">
        <v>2.7034444999999999E-3</v>
      </c>
      <c r="L6171" s="276">
        <v>4.7798886000000002E-4</v>
      </c>
      <c r="M6171" s="276">
        <v>3.7229885E-5</v>
      </c>
      <c r="N6171" s="276">
        <v>4.9291814000000005E-4</v>
      </c>
      <c r="O6171" s="276">
        <v>2.2425013000000001E-3</v>
      </c>
      <c r="P6171" s="276">
        <v>5.0664746999999998E-5</v>
      </c>
      <c r="Q6171" s="276">
        <v>7.6262102999999999E-4</v>
      </c>
      <c r="R6171" s="276">
        <v>0</v>
      </c>
      <c r="S6171" s="276">
        <v>0</v>
      </c>
      <c r="T6171" s="276">
        <v>0</v>
      </c>
      <c r="U6171" s="276">
        <v>2.7003253000000002E-4</v>
      </c>
      <c r="W6171" s="246">
        <f t="shared" si="842"/>
        <v>1.7723849629629629</v>
      </c>
      <c r="X6171" s="201">
        <v>0.27704278999999998</v>
      </c>
      <c r="Y6171" s="201">
        <v>0.26730978</v>
      </c>
      <c r="Z6171" s="201">
        <v>4.3863149000000004E-3</v>
      </c>
      <c r="AA6171" s="201">
        <v>5.8911227999999999E-6</v>
      </c>
      <c r="AB6171" s="201">
        <v>2.0113118999999999E-3</v>
      </c>
      <c r="AC6171" s="201">
        <v>3.227239E-4</v>
      </c>
      <c r="AD6171" s="201">
        <v>3.0067707E-3</v>
      </c>
      <c r="AE6171" s="76">
        <v>1.9440069999999999E-6</v>
      </c>
      <c r="AF6171" s="76">
        <v>5.9802967999999999E-9</v>
      </c>
      <c r="AG6171" s="20">
        <v>2.0477224999999998E-3</v>
      </c>
      <c r="AH6171" s="85"/>
      <c r="AI6171" s="85"/>
      <c r="AJ6171" s="85"/>
      <c r="AK6171" s="85"/>
      <c r="AL6171" s="85"/>
      <c r="AM6171" s="85"/>
      <c r="AN6171" s="85"/>
      <c r="AS6171" s="20"/>
      <c r="AT6171" s="20"/>
      <c r="AU6171" s="20"/>
      <c r="AV6171" s="20"/>
      <c r="AW6171" s="20"/>
      <c r="AX6171" s="20"/>
      <c r="AY6171" s="20"/>
      <c r="AZ6171" s="20"/>
      <c r="BA6171" s="20"/>
      <c r="BB6171" s="20"/>
      <c r="BC6171" s="20"/>
      <c r="BD6171" s="20"/>
      <c r="BE6171" s="20"/>
      <c r="BF6171" s="20"/>
      <c r="BG6171" s="20"/>
      <c r="BH6171" s="20"/>
      <c r="BI6171" s="20"/>
      <c r="BJ6171" s="20"/>
      <c r="BK6171" s="20"/>
      <c r="BL6171" s="20"/>
      <c r="BM6171" s="20"/>
      <c r="BN6171" s="20"/>
      <c r="BO6171" s="20"/>
      <c r="BP6171" s="20"/>
      <c r="BQ6171" s="20"/>
      <c r="BR6171" s="20"/>
      <c r="BS6171" s="20"/>
      <c r="BT6171" s="20"/>
      <c r="BU6171" s="20"/>
      <c r="BV6171" s="20"/>
      <c r="BW6171" s="20"/>
      <c r="BX6171" s="20"/>
      <c r="BY6171" s="20"/>
      <c r="BZ6171" s="20"/>
      <c r="CA6171" s="20"/>
      <c r="CB6171" s="20"/>
      <c r="CC6171" s="20"/>
      <c r="CD6171" s="20"/>
      <c r="CE6171" s="20"/>
      <c r="CF6171" s="20"/>
      <c r="CG6171" s="20"/>
      <c r="CH6171" s="20"/>
      <c r="CI6171" s="20"/>
      <c r="CJ6171" s="20"/>
      <c r="CK6171" s="20"/>
      <c r="CL6171" s="20"/>
      <c r="CM6171" s="20"/>
      <c r="CN6171" s="20"/>
      <c r="CO6171" s="20"/>
      <c r="CP6171" s="20"/>
      <c r="CQ6171" s="20"/>
      <c r="CR6171" s="20"/>
      <c r="CS6171" s="20"/>
      <c r="CT6171" s="20"/>
      <c r="CU6171" s="20"/>
      <c r="CV6171" s="20"/>
      <c r="CW6171" s="20"/>
      <c r="CX6171" s="20"/>
      <c r="CY6171" s="20"/>
      <c r="CZ6171" s="20"/>
      <c r="DA6171" s="20"/>
      <c r="DB6171" s="20"/>
      <c r="DC6171" s="20"/>
      <c r="DD6171" s="20"/>
      <c r="DE6171" s="20"/>
      <c r="DF6171" s="20"/>
      <c r="DG6171" s="20"/>
      <c r="DH6171" s="20"/>
      <c r="DI6171" s="20"/>
      <c r="DJ6171" s="20"/>
      <c r="DK6171" s="20"/>
      <c r="DL6171" s="20"/>
      <c r="DM6171" s="20"/>
      <c r="DN6171" s="20"/>
      <c r="DO6171" s="20"/>
      <c r="DP6171" s="20"/>
      <c r="DQ6171" s="20"/>
      <c r="DR6171" s="20"/>
      <c r="DS6171" s="20"/>
      <c r="DT6171" s="20"/>
      <c r="DU6171" s="20"/>
      <c r="DV6171" s="20"/>
      <c r="DW6171" s="20"/>
      <c r="DX6171" s="20"/>
      <c r="DY6171" s="20"/>
    </row>
    <row r="6172" spans="1:129" x14ac:dyDescent="0.15">
      <c r="A6172" s="61"/>
      <c r="B6172" s="331" t="s">
        <v>12782</v>
      </c>
      <c r="C6172" s="83"/>
      <c r="D6172" s="324" t="s">
        <v>38</v>
      </c>
      <c r="E6172" s="276" t="s">
        <v>12783</v>
      </c>
      <c r="F6172" s="276">
        <f t="shared" si="838"/>
        <v>1.2381435157799998E-2</v>
      </c>
      <c r="G6172" s="276">
        <f t="shared" si="839"/>
        <v>6.00582435E-4</v>
      </c>
      <c r="H6172" s="276">
        <f t="shared" si="840"/>
        <v>9.9463018679999998E-4</v>
      </c>
      <c r="I6172" s="276">
        <f t="shared" si="841"/>
        <v>2.3306353599999999E-4</v>
      </c>
      <c r="J6172" s="276">
        <v>1.0553158999999999E-2</v>
      </c>
      <c r="K6172" s="276">
        <v>6.9283794000000001E-4</v>
      </c>
      <c r="L6172" s="276">
        <v>2.9363018E-4</v>
      </c>
      <c r="M6172" s="276">
        <v>2.0593018999999999E-5</v>
      </c>
      <c r="N6172" s="276">
        <v>4.8415032E-4</v>
      </c>
      <c r="O6172" s="276">
        <v>9.5839095999999998E-5</v>
      </c>
      <c r="P6172" s="276">
        <v>8.1620667999999992E-6</v>
      </c>
      <c r="Q6172" s="276">
        <v>4.6283555999999998E-5</v>
      </c>
      <c r="R6172" s="276">
        <v>0</v>
      </c>
      <c r="S6172" s="276">
        <v>0</v>
      </c>
      <c r="T6172" s="276">
        <v>0</v>
      </c>
      <c r="U6172" s="276">
        <v>1.8677998E-4</v>
      </c>
      <c r="W6172" s="246">
        <f t="shared" si="842"/>
        <v>7.817154814814814E-2</v>
      </c>
      <c r="X6172" s="201">
        <v>0.29060661999999998</v>
      </c>
      <c r="Y6172" s="201">
        <v>0.27375620000000001</v>
      </c>
      <c r="Z6172" s="201">
        <v>7.9820159999999998E-3</v>
      </c>
      <c r="AA6172" s="201">
        <v>1.0348083E-5</v>
      </c>
      <c r="AB6172" s="201">
        <v>4.9828718999999997E-3</v>
      </c>
      <c r="AC6172" s="201">
        <v>4.9322456000000005E-4</v>
      </c>
      <c r="AD6172" s="201">
        <v>3.381958E-3</v>
      </c>
      <c r="AE6172" s="76">
        <v>1.1028481999999999E-7</v>
      </c>
      <c r="AF6172" s="76">
        <v>3.4424330000000001E-10</v>
      </c>
      <c r="AG6172" s="20">
        <v>2.4469789000000001E-3</v>
      </c>
      <c r="AH6172" s="85"/>
      <c r="AI6172" s="85"/>
      <c r="AJ6172" s="85"/>
      <c r="AK6172" s="85"/>
      <c r="AL6172" s="85"/>
      <c r="AM6172" s="85"/>
      <c r="AN6172" s="85"/>
      <c r="AS6172" s="20"/>
      <c r="AT6172" s="20"/>
      <c r="AU6172" s="20"/>
      <c r="AV6172" s="20"/>
      <c r="AW6172" s="20"/>
      <c r="AX6172" s="20"/>
      <c r="AY6172" s="20"/>
      <c r="AZ6172" s="20"/>
      <c r="BA6172" s="20"/>
      <c r="BB6172" s="20"/>
      <c r="BC6172" s="20"/>
      <c r="BD6172" s="20"/>
      <c r="BE6172" s="20"/>
      <c r="BF6172" s="20"/>
      <c r="BG6172" s="20"/>
      <c r="BH6172" s="20"/>
      <c r="BI6172" s="20"/>
      <c r="BJ6172" s="20"/>
      <c r="BK6172" s="20"/>
      <c r="BL6172" s="20"/>
      <c r="BM6172" s="20"/>
      <c r="BN6172" s="20"/>
      <c r="BO6172" s="20"/>
      <c r="BP6172" s="20"/>
      <c r="BQ6172" s="20"/>
      <c r="BR6172" s="20"/>
      <c r="BS6172" s="20"/>
      <c r="BT6172" s="20"/>
      <c r="BU6172" s="20"/>
      <c r="BV6172" s="20"/>
      <c r="BW6172" s="20"/>
      <c r="BX6172" s="20"/>
      <c r="BY6172" s="20"/>
      <c r="BZ6172" s="20"/>
      <c r="CA6172" s="20"/>
      <c r="CB6172" s="20"/>
      <c r="CC6172" s="20"/>
      <c r="CD6172" s="20"/>
      <c r="CE6172" s="20"/>
      <c r="CF6172" s="20"/>
      <c r="CG6172" s="20"/>
      <c r="CH6172" s="20"/>
      <c r="CI6172" s="20"/>
      <c r="CJ6172" s="20"/>
      <c r="CK6172" s="20"/>
      <c r="CL6172" s="20"/>
      <c r="CM6172" s="20"/>
      <c r="CN6172" s="20"/>
      <c r="CO6172" s="20"/>
      <c r="CP6172" s="20"/>
      <c r="CQ6172" s="20"/>
      <c r="CR6172" s="20"/>
      <c r="CS6172" s="20"/>
      <c r="CT6172" s="20"/>
      <c r="CU6172" s="20"/>
      <c r="CV6172" s="20"/>
      <c r="CW6172" s="20"/>
      <c r="CX6172" s="20"/>
      <c r="CY6172" s="20"/>
      <c r="CZ6172" s="20"/>
      <c r="DA6172" s="20"/>
      <c r="DB6172" s="20"/>
      <c r="DC6172" s="20"/>
      <c r="DD6172" s="20"/>
      <c r="DE6172" s="20"/>
      <c r="DF6172" s="20"/>
      <c r="DG6172" s="20"/>
      <c r="DH6172" s="20"/>
      <c r="DI6172" s="20"/>
      <c r="DJ6172" s="20"/>
      <c r="DK6172" s="20"/>
      <c r="DL6172" s="20"/>
      <c r="DM6172" s="20"/>
      <c r="DN6172" s="20"/>
      <c r="DO6172" s="20"/>
      <c r="DP6172" s="20"/>
      <c r="DQ6172" s="20"/>
      <c r="DR6172" s="20"/>
      <c r="DS6172" s="20"/>
      <c r="DT6172" s="20"/>
      <c r="DU6172" s="20"/>
      <c r="DV6172" s="20"/>
      <c r="DW6172" s="20"/>
      <c r="DX6172" s="20"/>
      <c r="DY6172" s="20"/>
    </row>
    <row r="6173" spans="1:129" x14ac:dyDescent="0.15">
      <c r="A6173" s="61"/>
      <c r="B6173" s="331" t="s">
        <v>12784</v>
      </c>
      <c r="C6173" s="83"/>
      <c r="D6173" s="324" t="s">
        <v>38</v>
      </c>
      <c r="E6173" s="276" t="s">
        <v>12785</v>
      </c>
      <c r="F6173" s="276">
        <f t="shared" si="838"/>
        <v>0.30141205976400004</v>
      </c>
      <c r="G6173" s="276">
        <f t="shared" si="839"/>
        <v>4.5815725559999994E-3</v>
      </c>
      <c r="H6173" s="276">
        <f t="shared" si="840"/>
        <v>2.2758714079999997E-3</v>
      </c>
      <c r="I6173" s="276">
        <f t="shared" si="841"/>
        <v>8.4471580000000006E-4</v>
      </c>
      <c r="J6173" s="276">
        <v>0.29370990000000002</v>
      </c>
      <c r="K6173" s="276">
        <v>2.0223373E-3</v>
      </c>
      <c r="L6173" s="276">
        <v>2.3791567999999999E-4</v>
      </c>
      <c r="M6173" s="276">
        <v>8.5670776000000001E-5</v>
      </c>
      <c r="N6173" s="276">
        <v>5.7017547999999995E-4</v>
      </c>
      <c r="O6173" s="276">
        <v>3.9257262999999997E-3</v>
      </c>
      <c r="P6173" s="276">
        <v>1.5618427999999999E-5</v>
      </c>
      <c r="Q6173" s="276">
        <v>2.2417625999999999E-4</v>
      </c>
      <c r="R6173" s="276">
        <v>0</v>
      </c>
      <c r="S6173" s="276">
        <v>0</v>
      </c>
      <c r="T6173" s="276">
        <v>0</v>
      </c>
      <c r="U6173" s="276">
        <v>6.2053954000000004E-4</v>
      </c>
      <c r="W6173" s="246">
        <f t="shared" si="842"/>
        <v>2.1756288888888888</v>
      </c>
      <c r="X6173" s="201">
        <v>0.14149864000000001</v>
      </c>
      <c r="Y6173" s="201">
        <v>0.12572802999999999</v>
      </c>
      <c r="Z6173" s="201">
        <v>9.7116601999999996E-3</v>
      </c>
      <c r="AA6173" s="201">
        <v>5.6032253999999998E-6</v>
      </c>
      <c r="AB6173" s="201">
        <v>1.7029663999999999E-3</v>
      </c>
      <c r="AC6173" s="201">
        <v>4.7674418999999997E-4</v>
      </c>
      <c r="AD6173" s="201">
        <v>3.8736361999999998E-3</v>
      </c>
      <c r="AE6173" s="76">
        <v>2.3764586000000002E-6</v>
      </c>
      <c r="AF6173" s="76">
        <v>7.1890987999999999E-9</v>
      </c>
      <c r="AG6173" s="20">
        <v>8.8076907000000004E-4</v>
      </c>
      <c r="AH6173" s="85"/>
      <c r="AI6173" s="85"/>
      <c r="AJ6173" s="85"/>
      <c r="AK6173" s="85"/>
      <c r="AL6173" s="85"/>
      <c r="AM6173" s="85"/>
      <c r="AN6173" s="85"/>
      <c r="AS6173" s="20"/>
      <c r="AT6173" s="20"/>
      <c r="AU6173" s="20"/>
      <c r="AV6173" s="20"/>
      <c r="AW6173" s="20"/>
      <c r="AX6173" s="20"/>
      <c r="AY6173" s="20"/>
      <c r="AZ6173" s="20"/>
      <c r="BA6173" s="20"/>
      <c r="BB6173" s="20"/>
      <c r="BC6173" s="20"/>
      <c r="BD6173" s="20"/>
      <c r="BE6173" s="20"/>
      <c r="BF6173" s="20"/>
      <c r="BG6173" s="20"/>
      <c r="BH6173" s="20"/>
      <c r="BI6173" s="20"/>
      <c r="BJ6173" s="20"/>
      <c r="BK6173" s="20"/>
      <c r="BL6173" s="20"/>
      <c r="BM6173" s="20"/>
      <c r="BN6173" s="20"/>
      <c r="BO6173" s="20"/>
      <c r="BP6173" s="20"/>
      <c r="BQ6173" s="20"/>
      <c r="BR6173" s="20"/>
      <c r="BS6173" s="20"/>
      <c r="BT6173" s="20"/>
      <c r="BU6173" s="20"/>
      <c r="BV6173" s="20"/>
      <c r="BW6173" s="20"/>
      <c r="BX6173" s="20"/>
      <c r="BY6173" s="20"/>
      <c r="BZ6173" s="20"/>
      <c r="CA6173" s="20"/>
      <c r="CB6173" s="20"/>
      <c r="CC6173" s="20"/>
      <c r="CD6173" s="20"/>
      <c r="CE6173" s="20"/>
      <c r="CF6173" s="20"/>
      <c r="CG6173" s="20"/>
      <c r="CH6173" s="20"/>
      <c r="CI6173" s="20"/>
      <c r="CJ6173" s="20"/>
      <c r="CK6173" s="20"/>
      <c r="CL6173" s="20"/>
      <c r="CM6173" s="20"/>
      <c r="CN6173" s="20"/>
      <c r="CO6173" s="20"/>
      <c r="CP6173" s="20"/>
      <c r="CQ6173" s="20"/>
      <c r="CR6173" s="20"/>
      <c r="CS6173" s="20"/>
      <c r="CT6173" s="20"/>
      <c r="CU6173" s="20"/>
      <c r="CV6173" s="20"/>
      <c r="CW6173" s="20"/>
      <c r="CX6173" s="20"/>
      <c r="CY6173" s="20"/>
      <c r="CZ6173" s="20"/>
      <c r="DA6173" s="20"/>
      <c r="DB6173" s="20"/>
      <c r="DC6173" s="20"/>
      <c r="DD6173" s="20"/>
      <c r="DE6173" s="20"/>
      <c r="DF6173" s="20"/>
      <c r="DG6173" s="20"/>
      <c r="DH6173" s="20"/>
      <c r="DI6173" s="20"/>
      <c r="DJ6173" s="20"/>
      <c r="DK6173" s="20"/>
      <c r="DL6173" s="20"/>
      <c r="DM6173" s="20"/>
      <c r="DN6173" s="20"/>
      <c r="DO6173" s="20"/>
      <c r="DP6173" s="20"/>
      <c r="DQ6173" s="20"/>
      <c r="DR6173" s="20"/>
      <c r="DS6173" s="20"/>
      <c r="DT6173" s="20"/>
      <c r="DU6173" s="20"/>
      <c r="DV6173" s="20"/>
      <c r="DW6173" s="20"/>
      <c r="DX6173" s="20"/>
      <c r="DY6173" s="20"/>
    </row>
    <row r="6174" spans="1:129" x14ac:dyDescent="0.15">
      <c r="A6174" s="61"/>
      <c r="B6174" s="331" t="s">
        <v>12786</v>
      </c>
      <c r="C6174" s="83"/>
      <c r="D6174" s="324" t="s">
        <v>38</v>
      </c>
      <c r="E6174" s="276" t="s">
        <v>12787</v>
      </c>
      <c r="F6174" s="276">
        <f t="shared" si="838"/>
        <v>0.30148704604600002</v>
      </c>
      <c r="G6174" s="276">
        <f t="shared" si="839"/>
        <v>2.499756568E-3</v>
      </c>
      <c r="H6174" s="276">
        <f t="shared" si="840"/>
        <v>2.4069634579999997E-3</v>
      </c>
      <c r="I6174" s="276">
        <f t="shared" si="841"/>
        <v>8.5186601999999998E-4</v>
      </c>
      <c r="J6174" s="276">
        <v>0.29572846000000003</v>
      </c>
      <c r="K6174" s="276">
        <v>2.0886631999999998E-3</v>
      </c>
      <c r="L6174" s="276">
        <v>2.9454591E-4</v>
      </c>
      <c r="M6174" s="276">
        <v>2.8070297999999999E-5</v>
      </c>
      <c r="N6174" s="276">
        <v>3.9907856999999998E-4</v>
      </c>
      <c r="O6174" s="276">
        <v>2.0726077E-3</v>
      </c>
      <c r="P6174" s="276">
        <v>2.3754347999999999E-5</v>
      </c>
      <c r="Q6174" s="276">
        <v>5.3096231999999997E-4</v>
      </c>
      <c r="R6174" s="276">
        <v>0</v>
      </c>
      <c r="S6174" s="276">
        <v>0</v>
      </c>
      <c r="T6174" s="276">
        <v>0</v>
      </c>
      <c r="U6174" s="276">
        <v>3.2090370000000001E-4</v>
      </c>
      <c r="W6174" s="246">
        <f t="shared" si="842"/>
        <v>2.1905811851851853</v>
      </c>
      <c r="X6174" s="201">
        <v>0.21660814</v>
      </c>
      <c r="Y6174" s="201">
        <v>0.20141501000000001</v>
      </c>
      <c r="Z6174" s="201">
        <v>9.3817699999999993E-3</v>
      </c>
      <c r="AA6174" s="201">
        <v>4.7800513000000001E-6</v>
      </c>
      <c r="AB6174" s="201">
        <v>1.8872493E-3</v>
      </c>
      <c r="AC6174" s="201">
        <v>4.1663304999999998E-4</v>
      </c>
      <c r="AD6174" s="201">
        <v>3.5027067999999998E-3</v>
      </c>
      <c r="AE6174" s="76">
        <v>2.3914949E-6</v>
      </c>
      <c r="AF6174" s="76">
        <v>7.3541688000000001E-9</v>
      </c>
      <c r="AG6174" s="20">
        <v>1.5169074E-3</v>
      </c>
      <c r="AH6174" s="85"/>
      <c r="AI6174" s="85"/>
      <c r="AJ6174" s="85"/>
      <c r="AK6174" s="85"/>
      <c r="AL6174" s="85"/>
      <c r="AM6174" s="85"/>
      <c r="AN6174" s="85"/>
      <c r="AS6174" s="20"/>
      <c r="AT6174" s="20"/>
      <c r="AU6174" s="20"/>
      <c r="AV6174" s="20"/>
      <c r="AW6174" s="20"/>
      <c r="AX6174" s="20"/>
      <c r="AY6174" s="20"/>
      <c r="AZ6174" s="20"/>
      <c r="BA6174" s="20"/>
      <c r="BB6174" s="20"/>
      <c r="BC6174" s="20"/>
      <c r="BD6174" s="20"/>
      <c r="BE6174" s="20"/>
      <c r="BF6174" s="20"/>
      <c r="BG6174" s="20"/>
      <c r="BH6174" s="20"/>
      <c r="BI6174" s="20"/>
      <c r="BJ6174" s="20"/>
      <c r="BK6174" s="20"/>
      <c r="BL6174" s="20"/>
      <c r="BM6174" s="20"/>
      <c r="BN6174" s="20"/>
      <c r="BO6174" s="20"/>
      <c r="BP6174" s="20"/>
      <c r="BQ6174" s="20"/>
      <c r="BR6174" s="20"/>
      <c r="BS6174" s="20"/>
      <c r="BT6174" s="20"/>
      <c r="BU6174" s="20"/>
      <c r="BV6174" s="20"/>
      <c r="BW6174" s="20"/>
      <c r="BX6174" s="20"/>
      <c r="BY6174" s="20"/>
      <c r="BZ6174" s="20"/>
      <c r="CA6174" s="20"/>
      <c r="CB6174" s="20"/>
      <c r="CC6174" s="20"/>
      <c r="CD6174" s="20"/>
      <c r="CE6174" s="20"/>
      <c r="CF6174" s="20"/>
      <c r="CG6174" s="20"/>
      <c r="CH6174" s="20"/>
      <c r="CI6174" s="20"/>
      <c r="CJ6174" s="20"/>
      <c r="CK6174" s="20"/>
      <c r="CL6174" s="20"/>
      <c r="CM6174" s="20"/>
      <c r="CN6174" s="20"/>
      <c r="CO6174" s="20"/>
      <c r="CP6174" s="20"/>
      <c r="CQ6174" s="20"/>
      <c r="CR6174" s="20"/>
      <c r="CS6174" s="20"/>
      <c r="CT6174" s="20"/>
      <c r="CU6174" s="20"/>
      <c r="CV6174" s="20"/>
      <c r="CW6174" s="20"/>
      <c r="CX6174" s="20"/>
      <c r="CY6174" s="20"/>
      <c r="CZ6174" s="20"/>
      <c r="DA6174" s="20"/>
      <c r="DB6174" s="20"/>
      <c r="DC6174" s="20"/>
      <c r="DD6174" s="20"/>
      <c r="DE6174" s="20"/>
      <c r="DF6174" s="20"/>
      <c r="DG6174" s="20"/>
      <c r="DH6174" s="20"/>
      <c r="DI6174" s="20"/>
      <c r="DJ6174" s="20"/>
      <c r="DK6174" s="20"/>
      <c r="DL6174" s="20"/>
      <c r="DM6174" s="20"/>
      <c r="DN6174" s="20"/>
      <c r="DO6174" s="20"/>
      <c r="DP6174" s="20"/>
      <c r="DQ6174" s="20"/>
      <c r="DR6174" s="20"/>
      <c r="DS6174" s="20"/>
      <c r="DT6174" s="20"/>
      <c r="DU6174" s="20"/>
      <c r="DV6174" s="20"/>
      <c r="DW6174" s="20"/>
      <c r="DX6174" s="20"/>
      <c r="DY6174" s="20"/>
    </row>
    <row r="6175" spans="1:129" x14ac:dyDescent="0.15">
      <c r="A6175" s="61"/>
      <c r="B6175" s="331" t="s">
        <v>12788</v>
      </c>
      <c r="C6175" s="83"/>
      <c r="D6175" s="324" t="s">
        <v>38</v>
      </c>
      <c r="E6175" s="276" t="s">
        <v>12789</v>
      </c>
      <c r="F6175" s="276">
        <f t="shared" si="838"/>
        <v>0.38362185527300002</v>
      </c>
      <c r="G6175" s="276">
        <f t="shared" si="839"/>
        <v>1.3293322727999999E-2</v>
      </c>
      <c r="H6175" s="276">
        <f t="shared" si="840"/>
        <v>2.4729118150000002E-3</v>
      </c>
      <c r="I6175" s="276">
        <f t="shared" si="841"/>
        <v>8.5521073000000003E-4</v>
      </c>
      <c r="J6175" s="276">
        <v>0.36700041</v>
      </c>
      <c r="K6175" s="276">
        <v>2.1838525000000002E-3</v>
      </c>
      <c r="L6175" s="276">
        <v>2.6427771999999999E-4</v>
      </c>
      <c r="M6175" s="276">
        <v>8.6157827999999993E-5</v>
      </c>
      <c r="N6175" s="276">
        <v>5.8065289999999995E-4</v>
      </c>
      <c r="O6175" s="276">
        <v>1.2626511999999999E-2</v>
      </c>
      <c r="P6175" s="276">
        <v>2.4781595E-5</v>
      </c>
      <c r="Q6175" s="276">
        <v>2.3362706000000001E-4</v>
      </c>
      <c r="R6175" s="276">
        <v>0</v>
      </c>
      <c r="S6175" s="276">
        <v>0</v>
      </c>
      <c r="T6175" s="276">
        <v>0</v>
      </c>
      <c r="U6175" s="276">
        <v>6.2158367000000002E-4</v>
      </c>
      <c r="W6175" s="246">
        <f t="shared" si="842"/>
        <v>2.7185215555555553</v>
      </c>
      <c r="X6175" s="201">
        <v>0.14903593000000001</v>
      </c>
      <c r="Y6175" s="201">
        <v>0.13192828000000001</v>
      </c>
      <c r="Z6175" s="201">
        <v>1.0680771E-2</v>
      </c>
      <c r="AA6175" s="201">
        <v>5.8453501999999997E-6</v>
      </c>
      <c r="AB6175" s="201">
        <v>1.7913645999999999E-3</v>
      </c>
      <c r="AC6175" s="201">
        <v>5.0049687999999997E-4</v>
      </c>
      <c r="AD6175" s="201">
        <v>4.1291718000000003E-3</v>
      </c>
      <c r="AE6175" s="76">
        <v>2.9871824000000001E-6</v>
      </c>
      <c r="AF6175" s="76">
        <v>8.9650905000000003E-9</v>
      </c>
      <c r="AG6175" s="20">
        <v>9.2367128000000001E-4</v>
      </c>
      <c r="AH6175" s="85"/>
      <c r="AI6175" s="85"/>
      <c r="AJ6175" s="85"/>
      <c r="AK6175" s="85"/>
      <c r="AL6175" s="85"/>
      <c r="AM6175" s="85"/>
      <c r="AN6175" s="85"/>
      <c r="AS6175" s="20"/>
      <c r="AT6175" s="20"/>
      <c r="AU6175" s="20"/>
      <c r="AV6175" s="20"/>
      <c r="AW6175" s="20"/>
      <c r="AX6175" s="20"/>
      <c r="AY6175" s="20"/>
      <c r="AZ6175" s="20"/>
      <c r="BA6175" s="20"/>
      <c r="BB6175" s="20"/>
      <c r="BC6175" s="20"/>
      <c r="BD6175" s="20"/>
      <c r="BE6175" s="20"/>
      <c r="BF6175" s="20"/>
      <c r="BG6175" s="20"/>
      <c r="BH6175" s="20"/>
      <c r="BI6175" s="20"/>
      <c r="BJ6175" s="20"/>
      <c r="BK6175" s="20"/>
      <c r="BL6175" s="20"/>
      <c r="BM6175" s="20"/>
      <c r="BN6175" s="20"/>
      <c r="BO6175" s="20"/>
      <c r="BP6175" s="20"/>
      <c r="BQ6175" s="20"/>
      <c r="BR6175" s="20"/>
      <c r="BS6175" s="20"/>
      <c r="BT6175" s="20"/>
      <c r="BU6175" s="20"/>
      <c r="BV6175" s="20"/>
      <c r="BW6175" s="20"/>
      <c r="BX6175" s="20"/>
      <c r="BY6175" s="20"/>
      <c r="BZ6175" s="20"/>
      <c r="CA6175" s="20"/>
      <c r="CB6175" s="20"/>
      <c r="CC6175" s="20"/>
      <c r="CD6175" s="20"/>
      <c r="CE6175" s="20"/>
      <c r="CF6175" s="20"/>
      <c r="CG6175" s="20"/>
      <c r="CH6175" s="20"/>
      <c r="CI6175" s="20"/>
      <c r="CJ6175" s="20"/>
      <c r="CK6175" s="20"/>
      <c r="CL6175" s="20"/>
      <c r="CM6175" s="20"/>
      <c r="CN6175" s="20"/>
      <c r="CO6175" s="20"/>
      <c r="CP6175" s="20"/>
      <c r="CQ6175" s="20"/>
      <c r="CR6175" s="20"/>
      <c r="CS6175" s="20"/>
      <c r="CT6175" s="20"/>
      <c r="CU6175" s="20"/>
      <c r="CV6175" s="20"/>
      <c r="CW6175" s="20"/>
      <c r="CX6175" s="20"/>
      <c r="CY6175" s="20"/>
      <c r="CZ6175" s="20"/>
      <c r="DA6175" s="20"/>
      <c r="DB6175" s="20"/>
      <c r="DC6175" s="20"/>
      <c r="DD6175" s="20"/>
      <c r="DE6175" s="20"/>
      <c r="DF6175" s="20"/>
      <c r="DG6175" s="20"/>
      <c r="DH6175" s="20"/>
      <c r="DI6175" s="20"/>
      <c r="DJ6175" s="20"/>
      <c r="DK6175" s="20"/>
      <c r="DL6175" s="20"/>
      <c r="DM6175" s="20"/>
      <c r="DN6175" s="20"/>
      <c r="DO6175" s="20"/>
      <c r="DP6175" s="20"/>
      <c r="DQ6175" s="20"/>
      <c r="DR6175" s="20"/>
      <c r="DS6175" s="20"/>
      <c r="DT6175" s="20"/>
      <c r="DU6175" s="20"/>
      <c r="DV6175" s="20"/>
      <c r="DW6175" s="20"/>
      <c r="DX6175" s="20"/>
      <c r="DY6175" s="20"/>
    </row>
    <row r="6176" spans="1:129" x14ac:dyDescent="0.15">
      <c r="A6176" s="61"/>
      <c r="B6176" s="331" t="s">
        <v>12790</v>
      </c>
      <c r="C6176" s="83"/>
      <c r="D6176" s="324" t="s">
        <v>38</v>
      </c>
      <c r="E6176" s="276" t="s">
        <v>12791</v>
      </c>
      <c r="F6176" s="276">
        <f t="shared" si="838"/>
        <v>0.38060539863999998</v>
      </c>
      <c r="G6176" s="276">
        <f t="shared" si="839"/>
        <v>6.7584758670000003E-3</v>
      </c>
      <c r="H6176" s="276">
        <f t="shared" si="840"/>
        <v>2.8418342029999997E-3</v>
      </c>
      <c r="I6176" s="276">
        <f t="shared" si="841"/>
        <v>9.8178857000000004E-4</v>
      </c>
      <c r="J6176" s="276">
        <v>0.3700233</v>
      </c>
      <c r="K6176" s="276">
        <v>2.4584183000000001E-3</v>
      </c>
      <c r="L6176" s="276">
        <v>3.6293947999999998E-4</v>
      </c>
      <c r="M6176" s="276">
        <v>2.8285176999999999E-5</v>
      </c>
      <c r="N6176" s="276">
        <v>4.0392679000000002E-4</v>
      </c>
      <c r="O6176" s="276">
        <v>6.3262639000000002E-3</v>
      </c>
      <c r="P6176" s="276">
        <v>2.0476422999999999E-5</v>
      </c>
      <c r="Q6176" s="276">
        <v>6.0496588000000001E-4</v>
      </c>
      <c r="R6176" s="276">
        <v>0</v>
      </c>
      <c r="S6176" s="276">
        <v>0</v>
      </c>
      <c r="T6176" s="276">
        <v>0</v>
      </c>
      <c r="U6176" s="276">
        <v>3.7682269000000003E-4</v>
      </c>
      <c r="W6176" s="246">
        <f t="shared" si="842"/>
        <v>2.7409133333333333</v>
      </c>
      <c r="X6176" s="201">
        <v>0.24347462</v>
      </c>
      <c r="Y6176" s="201">
        <v>0.22713736000000001</v>
      </c>
      <c r="Z6176" s="201">
        <v>1.0117131999999999E-2</v>
      </c>
      <c r="AA6176" s="201">
        <v>5.1601072999999997E-6</v>
      </c>
      <c r="AB6176" s="201">
        <v>2.0419287E-3</v>
      </c>
      <c r="AC6176" s="201">
        <v>4.5537333E-4</v>
      </c>
      <c r="AD6176" s="201">
        <v>3.7176597000000001E-3</v>
      </c>
      <c r="AE6176" s="76">
        <v>2.9942848000000002E-6</v>
      </c>
      <c r="AF6176" s="76">
        <v>9.0689111999999998E-9</v>
      </c>
      <c r="AG6176" s="20">
        <v>1.7187935000000001E-3</v>
      </c>
      <c r="AH6176" s="85"/>
      <c r="AI6176" s="85"/>
      <c r="AJ6176" s="85"/>
      <c r="AK6176" s="85"/>
      <c r="AL6176" s="85"/>
      <c r="AM6176" s="85"/>
      <c r="AN6176" s="85"/>
      <c r="AS6176" s="20"/>
      <c r="AT6176" s="20"/>
      <c r="AU6176" s="20"/>
      <c r="AV6176" s="20"/>
      <c r="AW6176" s="20"/>
      <c r="AX6176" s="20"/>
      <c r="AY6176" s="20"/>
      <c r="AZ6176" s="20"/>
      <c r="BA6176" s="20"/>
      <c r="BB6176" s="20"/>
      <c r="BC6176" s="20"/>
      <c r="BD6176" s="20"/>
      <c r="BE6176" s="20"/>
      <c r="BF6176" s="20"/>
      <c r="BG6176" s="20"/>
      <c r="BH6176" s="20"/>
      <c r="BI6176" s="20"/>
      <c r="BJ6176" s="20"/>
      <c r="BK6176" s="20"/>
      <c r="BL6176" s="20"/>
      <c r="BM6176" s="20"/>
      <c r="BN6176" s="20"/>
      <c r="BO6176" s="20"/>
      <c r="BP6176" s="20"/>
      <c r="BQ6176" s="20"/>
      <c r="BR6176" s="20"/>
      <c r="BS6176" s="20"/>
      <c r="BT6176" s="20"/>
      <c r="BU6176" s="20"/>
      <c r="BV6176" s="20"/>
      <c r="BW6176" s="20"/>
      <c r="BX6176" s="20"/>
      <c r="BY6176" s="20"/>
      <c r="BZ6176" s="20"/>
      <c r="CA6176" s="20"/>
      <c r="CB6176" s="20"/>
      <c r="CC6176" s="20"/>
      <c r="CD6176" s="20"/>
      <c r="CE6176" s="20"/>
      <c r="CF6176" s="20"/>
      <c r="CG6176" s="20"/>
      <c r="CH6176" s="20"/>
      <c r="CI6176" s="20"/>
      <c r="CJ6176" s="20"/>
      <c r="CK6176" s="20"/>
      <c r="CL6176" s="20"/>
      <c r="CM6176" s="20"/>
      <c r="CN6176" s="20"/>
      <c r="CO6176" s="20"/>
      <c r="CP6176" s="20"/>
      <c r="CQ6176" s="20"/>
      <c r="CR6176" s="20"/>
      <c r="CS6176" s="20"/>
      <c r="CT6176" s="20"/>
      <c r="CU6176" s="20"/>
      <c r="CV6176" s="20"/>
      <c r="CW6176" s="20"/>
      <c r="CX6176" s="20"/>
      <c r="CY6176" s="20"/>
      <c r="CZ6176" s="20"/>
      <c r="DA6176" s="20"/>
      <c r="DB6176" s="20"/>
      <c r="DC6176" s="20"/>
      <c r="DD6176" s="20"/>
      <c r="DE6176" s="20"/>
      <c r="DF6176" s="20"/>
      <c r="DG6176" s="20"/>
      <c r="DH6176" s="20"/>
      <c r="DI6176" s="20"/>
      <c r="DJ6176" s="20"/>
      <c r="DK6176" s="20"/>
      <c r="DL6176" s="20"/>
      <c r="DM6176" s="20"/>
      <c r="DN6176" s="20"/>
      <c r="DO6176" s="20"/>
      <c r="DP6176" s="20"/>
      <c r="DQ6176" s="20"/>
      <c r="DR6176" s="20"/>
      <c r="DS6176" s="20"/>
      <c r="DT6176" s="20"/>
      <c r="DU6176" s="20"/>
      <c r="DV6176" s="20"/>
      <c r="DW6176" s="20"/>
      <c r="DX6176" s="20"/>
      <c r="DY6176" s="20"/>
    </row>
    <row r="6177" spans="1:129" x14ac:dyDescent="0.15">
      <c r="A6177" s="61"/>
      <c r="B6177" s="331" t="s">
        <v>12792</v>
      </c>
      <c r="C6177" s="83"/>
      <c r="D6177" s="324" t="s">
        <v>38</v>
      </c>
      <c r="E6177" s="276" t="s">
        <v>12793</v>
      </c>
      <c r="F6177" s="276">
        <f t="shared" si="838"/>
        <v>0.385900792278</v>
      </c>
      <c r="G6177" s="276">
        <f t="shared" si="839"/>
        <v>1.163192083E-2</v>
      </c>
      <c r="H6177" s="276">
        <f t="shared" si="840"/>
        <v>2.9166300280000002E-3</v>
      </c>
      <c r="I6177" s="276">
        <f t="shared" si="841"/>
        <v>1.0341114199999999E-3</v>
      </c>
      <c r="J6177" s="276">
        <v>0.37031813000000002</v>
      </c>
      <c r="K6177" s="276">
        <v>2.4937904000000002E-3</v>
      </c>
      <c r="L6177" s="276">
        <v>3.9732470999999999E-4</v>
      </c>
      <c r="M6177" s="276">
        <v>2.648449E-5</v>
      </c>
      <c r="N6177" s="276">
        <v>4.3208633999999998E-4</v>
      </c>
      <c r="O6177" s="276">
        <v>1.117335E-2</v>
      </c>
      <c r="P6177" s="276">
        <v>2.5514918000000001E-5</v>
      </c>
      <c r="Q6177" s="276">
        <v>6.2123916999999996E-4</v>
      </c>
      <c r="R6177" s="276">
        <v>0</v>
      </c>
      <c r="S6177" s="276">
        <v>0</v>
      </c>
      <c r="T6177" s="276">
        <v>0</v>
      </c>
      <c r="U6177" s="276">
        <v>4.1287224999999998E-4</v>
      </c>
      <c r="W6177" s="246">
        <f t="shared" si="842"/>
        <v>2.7430972592592591</v>
      </c>
      <c r="X6177" s="201">
        <v>0.27773792000000003</v>
      </c>
      <c r="Y6177" s="201">
        <v>0.26251607999999998</v>
      </c>
      <c r="Z6177" s="201">
        <v>8.3837045000000002E-3</v>
      </c>
      <c r="AA6177" s="201">
        <v>5.9302328999999999E-6</v>
      </c>
      <c r="AB6177" s="201">
        <v>2.5974419000000001E-3</v>
      </c>
      <c r="AC6177" s="201">
        <v>4.9106270000000003E-4</v>
      </c>
      <c r="AD6177" s="201">
        <v>3.7436983999999999E-3</v>
      </c>
      <c r="AE6177" s="76">
        <v>3.0094663999999998E-6</v>
      </c>
      <c r="AF6177" s="76">
        <v>9.0735652999999995E-9</v>
      </c>
      <c r="AG6177" s="20">
        <v>2.0005982999999998E-3</v>
      </c>
      <c r="AH6177" s="85"/>
      <c r="AI6177" s="85"/>
      <c r="AJ6177" s="85"/>
      <c r="AK6177" s="85"/>
      <c r="AL6177" s="85"/>
      <c r="AM6177" s="85"/>
      <c r="AN6177" s="85"/>
      <c r="AS6177" s="20"/>
      <c r="AT6177" s="20"/>
      <c r="AU6177" s="20"/>
      <c r="AV6177" s="20"/>
      <c r="AW6177" s="20"/>
      <c r="AX6177" s="20"/>
      <c r="AY6177" s="20"/>
      <c r="AZ6177" s="20"/>
      <c r="BA6177" s="20"/>
      <c r="BB6177" s="20"/>
      <c r="BC6177" s="20"/>
      <c r="BD6177" s="20"/>
      <c r="BE6177" s="20"/>
      <c r="BF6177" s="20"/>
      <c r="BG6177" s="20"/>
      <c r="BH6177" s="20"/>
      <c r="BI6177" s="20"/>
      <c r="BJ6177" s="20"/>
      <c r="BK6177" s="20"/>
      <c r="BL6177" s="20"/>
      <c r="BM6177" s="20"/>
      <c r="BN6177" s="20"/>
      <c r="BO6177" s="20"/>
      <c r="BP6177" s="20"/>
      <c r="BQ6177" s="20"/>
      <c r="BR6177" s="20"/>
      <c r="BS6177" s="20"/>
      <c r="BT6177" s="20"/>
      <c r="BU6177" s="20"/>
      <c r="BV6177" s="20"/>
      <c r="BW6177" s="20"/>
      <c r="BX6177" s="20"/>
      <c r="BY6177" s="20"/>
      <c r="BZ6177" s="20"/>
      <c r="CA6177" s="20"/>
      <c r="CB6177" s="20"/>
      <c r="CC6177" s="20"/>
      <c r="CD6177" s="20"/>
      <c r="CE6177" s="20"/>
      <c r="CF6177" s="20"/>
      <c r="CG6177" s="20"/>
      <c r="CH6177" s="20"/>
      <c r="CI6177" s="20"/>
      <c r="CJ6177" s="20"/>
      <c r="CK6177" s="20"/>
      <c r="CL6177" s="20"/>
      <c r="CM6177" s="20"/>
      <c r="CN6177" s="20"/>
      <c r="CO6177" s="20"/>
      <c r="CP6177" s="20"/>
      <c r="CQ6177" s="20"/>
      <c r="CR6177" s="20"/>
      <c r="CS6177" s="20"/>
      <c r="CT6177" s="20"/>
      <c r="CU6177" s="20"/>
      <c r="CV6177" s="20"/>
      <c r="CW6177" s="20"/>
      <c r="CX6177" s="20"/>
      <c r="CY6177" s="20"/>
      <c r="CZ6177" s="20"/>
      <c r="DA6177" s="20"/>
      <c r="DB6177" s="20"/>
      <c r="DC6177" s="20"/>
      <c r="DD6177" s="20"/>
      <c r="DE6177" s="20"/>
      <c r="DF6177" s="20"/>
      <c r="DG6177" s="20"/>
      <c r="DH6177" s="20"/>
      <c r="DI6177" s="20"/>
      <c r="DJ6177" s="20"/>
      <c r="DK6177" s="20"/>
      <c r="DL6177" s="20"/>
      <c r="DM6177" s="20"/>
      <c r="DN6177" s="20"/>
      <c r="DO6177" s="20"/>
      <c r="DP6177" s="20"/>
      <c r="DQ6177" s="20"/>
      <c r="DR6177" s="20"/>
      <c r="DS6177" s="20"/>
      <c r="DT6177" s="20"/>
      <c r="DU6177" s="20"/>
      <c r="DV6177" s="20"/>
      <c r="DW6177" s="20"/>
      <c r="DX6177" s="20"/>
      <c r="DY6177" s="20"/>
    </row>
    <row r="6178" spans="1:129" x14ac:dyDescent="0.15">
      <c r="A6178" s="61"/>
      <c r="B6178" s="331" t="s">
        <v>12794</v>
      </c>
      <c r="C6178" s="83"/>
      <c r="D6178" s="324" t="s">
        <v>38</v>
      </c>
      <c r="E6178" s="276" t="s">
        <v>12795</v>
      </c>
      <c r="F6178" s="276">
        <f t="shared" si="838"/>
        <v>0.38632364674800002</v>
      </c>
      <c r="G6178" s="276">
        <f t="shared" si="839"/>
        <v>1.1658128883E-2</v>
      </c>
      <c r="H6178" s="276">
        <f t="shared" si="840"/>
        <v>3.0802912449999996E-3</v>
      </c>
      <c r="I6178" s="276">
        <f t="shared" si="841"/>
        <v>1.1544066199999999E-3</v>
      </c>
      <c r="J6178" s="276">
        <v>0.37043081999999999</v>
      </c>
      <c r="K6178" s="276">
        <v>2.6556908999999999E-3</v>
      </c>
      <c r="L6178" s="276">
        <v>3.9841266999999999E-4</v>
      </c>
      <c r="M6178" s="276">
        <v>2.9612503E-5</v>
      </c>
      <c r="N6178" s="276">
        <v>4.5331438000000002E-4</v>
      </c>
      <c r="O6178" s="276">
        <v>1.1175202E-2</v>
      </c>
      <c r="P6178" s="276">
        <v>2.6187675000000002E-5</v>
      </c>
      <c r="Q6178" s="276">
        <v>7.3940309999999995E-4</v>
      </c>
      <c r="R6178" s="276">
        <v>0</v>
      </c>
      <c r="S6178" s="276">
        <v>0</v>
      </c>
      <c r="T6178" s="276">
        <v>0</v>
      </c>
      <c r="U6178" s="276">
        <v>4.1500351999999998E-4</v>
      </c>
      <c r="W6178" s="246">
        <f t="shared" si="842"/>
        <v>2.7439319999999996</v>
      </c>
      <c r="X6178" s="201">
        <v>0.28053583999999998</v>
      </c>
      <c r="Y6178" s="201">
        <v>0.26921550999999999</v>
      </c>
      <c r="Z6178" s="201">
        <v>5.2029683999999998E-3</v>
      </c>
      <c r="AA6178" s="201">
        <v>6.7277456000000002E-6</v>
      </c>
      <c r="AB6178" s="201">
        <v>2.2971530000000001E-3</v>
      </c>
      <c r="AC6178" s="201">
        <v>3.7955986E-4</v>
      </c>
      <c r="AD6178" s="201">
        <v>3.4339230000000002E-3</v>
      </c>
      <c r="AE6178" s="76">
        <v>3.0133326000000001E-6</v>
      </c>
      <c r="AF6178" s="76">
        <v>9.0796173999999997E-9</v>
      </c>
      <c r="AG6178" s="20">
        <v>2.0576713000000002E-3</v>
      </c>
      <c r="AH6178" s="85"/>
      <c r="AI6178" s="85"/>
      <c r="AJ6178" s="85"/>
      <c r="AK6178" s="85"/>
      <c r="AL6178" s="85"/>
      <c r="AM6178" s="85"/>
      <c r="AN6178" s="85"/>
      <c r="AS6178" s="20"/>
      <c r="AT6178" s="20"/>
      <c r="AU6178" s="20"/>
      <c r="AV6178" s="20"/>
      <c r="AW6178" s="20"/>
      <c r="AX6178" s="20"/>
      <c r="AY6178" s="20"/>
      <c r="AZ6178" s="20"/>
      <c r="BA6178" s="20"/>
      <c r="BB6178" s="20"/>
      <c r="BC6178" s="20"/>
      <c r="BD6178" s="20"/>
      <c r="BE6178" s="20"/>
      <c r="BF6178" s="20"/>
      <c r="BG6178" s="20"/>
      <c r="BH6178" s="20"/>
      <c r="BI6178" s="20"/>
      <c r="BJ6178" s="20"/>
      <c r="BK6178" s="20"/>
      <c r="BL6178" s="20"/>
      <c r="BM6178" s="20"/>
      <c r="BN6178" s="20"/>
      <c r="BO6178" s="20"/>
      <c r="BP6178" s="20"/>
      <c r="BQ6178" s="20"/>
      <c r="BR6178" s="20"/>
      <c r="BS6178" s="20"/>
      <c r="BT6178" s="20"/>
      <c r="BU6178" s="20"/>
      <c r="BV6178" s="20"/>
      <c r="BW6178" s="20"/>
      <c r="BX6178" s="20"/>
      <c r="BY6178" s="20"/>
      <c r="BZ6178" s="20"/>
      <c r="CA6178" s="20"/>
      <c r="CB6178" s="20"/>
      <c r="CC6178" s="20"/>
      <c r="CD6178" s="20"/>
      <c r="CE6178" s="20"/>
      <c r="CF6178" s="20"/>
      <c r="CG6178" s="20"/>
      <c r="CH6178" s="20"/>
      <c r="CI6178" s="20"/>
      <c r="CJ6178" s="20"/>
      <c r="CK6178" s="20"/>
      <c r="CL6178" s="20"/>
      <c r="CM6178" s="20"/>
      <c r="CN6178" s="20"/>
      <c r="CO6178" s="20"/>
      <c r="CP6178" s="20"/>
      <c r="CQ6178" s="20"/>
      <c r="CR6178" s="20"/>
      <c r="CS6178" s="20"/>
      <c r="CT6178" s="20"/>
      <c r="CU6178" s="20"/>
      <c r="CV6178" s="20"/>
      <c r="CW6178" s="20"/>
      <c r="CX6178" s="20"/>
      <c r="CY6178" s="20"/>
      <c r="CZ6178" s="20"/>
      <c r="DA6178" s="20"/>
      <c r="DB6178" s="20"/>
      <c r="DC6178" s="20"/>
      <c r="DD6178" s="20"/>
      <c r="DE6178" s="20"/>
      <c r="DF6178" s="20"/>
      <c r="DG6178" s="20"/>
      <c r="DH6178" s="20"/>
      <c r="DI6178" s="20"/>
      <c r="DJ6178" s="20"/>
      <c r="DK6178" s="20"/>
      <c r="DL6178" s="20"/>
      <c r="DM6178" s="20"/>
      <c r="DN6178" s="20"/>
      <c r="DO6178" s="20"/>
      <c r="DP6178" s="20"/>
      <c r="DQ6178" s="20"/>
      <c r="DR6178" s="20"/>
      <c r="DS6178" s="20"/>
      <c r="DT6178" s="20"/>
      <c r="DU6178" s="20"/>
      <c r="DV6178" s="20"/>
      <c r="DW6178" s="20"/>
      <c r="DX6178" s="20"/>
      <c r="DY6178" s="20"/>
    </row>
    <row r="6179" spans="1:129" x14ac:dyDescent="0.15">
      <c r="A6179" s="61"/>
      <c r="B6179" s="331" t="s">
        <v>12796</v>
      </c>
      <c r="C6179" s="83"/>
      <c r="D6179" s="324" t="s">
        <v>38</v>
      </c>
      <c r="E6179" s="276" t="s">
        <v>12797</v>
      </c>
      <c r="F6179" s="276">
        <f t="shared" si="838"/>
        <v>0.31724790527800001</v>
      </c>
      <c r="G6179" s="276">
        <f t="shared" si="839"/>
        <v>1.6147919519999998E-2</v>
      </c>
      <c r="H6179" s="276">
        <f t="shared" si="840"/>
        <v>1.5172923078E-2</v>
      </c>
      <c r="I6179" s="276">
        <f t="shared" si="841"/>
        <v>1.7032326800000002E-3</v>
      </c>
      <c r="J6179" s="276">
        <v>0.28422383000000001</v>
      </c>
      <c r="K6179" s="276">
        <v>1.3063033999999999E-2</v>
      </c>
      <c r="L6179" s="276">
        <v>2.0418815999999999E-3</v>
      </c>
      <c r="M6179" s="276">
        <v>1.1936572E-4</v>
      </c>
      <c r="N6179" s="276">
        <v>2.5639168000000001E-3</v>
      </c>
      <c r="O6179" s="276">
        <v>1.3464637E-2</v>
      </c>
      <c r="P6179" s="276">
        <v>6.8007478000000002E-5</v>
      </c>
      <c r="Q6179" s="276">
        <v>9.3728031000000003E-4</v>
      </c>
      <c r="R6179" s="276">
        <v>0</v>
      </c>
      <c r="S6179" s="276">
        <v>0</v>
      </c>
      <c r="T6179" s="276">
        <v>0</v>
      </c>
      <c r="U6179" s="276">
        <v>7.6595237000000001E-4</v>
      </c>
      <c r="W6179" s="246">
        <f t="shared" si="842"/>
        <v>2.1053617037037036</v>
      </c>
      <c r="X6179" s="201">
        <v>0.89401496000000003</v>
      </c>
      <c r="Y6179" s="201">
        <v>0.76007380999999996</v>
      </c>
      <c r="Z6179" s="201">
        <v>7.8633973999999995E-2</v>
      </c>
      <c r="AA6179" s="201">
        <v>6.3775354999999996E-5</v>
      </c>
      <c r="AB6179" s="201">
        <v>1.6758209E-2</v>
      </c>
      <c r="AC6179" s="201">
        <v>5.4622797000000002E-3</v>
      </c>
      <c r="AD6179" s="201">
        <v>3.3022910000000003E-2</v>
      </c>
      <c r="AE6179" s="76">
        <v>2.4003022000000001E-6</v>
      </c>
      <c r="AF6179" s="76">
        <v>7.4751411999999994E-9</v>
      </c>
      <c r="AG6179" s="20">
        <v>4.8254945999999998E-3</v>
      </c>
      <c r="AH6179" s="85"/>
      <c r="AI6179" s="85"/>
      <c r="AJ6179" s="85"/>
      <c r="AK6179" s="85"/>
      <c r="AL6179" s="85"/>
      <c r="AM6179" s="85"/>
      <c r="AN6179" s="85"/>
      <c r="AS6179" s="20"/>
      <c r="AT6179" s="20"/>
      <c r="AU6179" s="20"/>
      <c r="AV6179" s="20"/>
      <c r="AW6179" s="20"/>
      <c r="AX6179" s="20"/>
      <c r="AY6179" s="20"/>
      <c r="AZ6179" s="20"/>
      <c r="BA6179" s="20"/>
      <c r="BB6179" s="20"/>
      <c r="BC6179" s="20"/>
      <c r="BD6179" s="20"/>
      <c r="BE6179" s="20"/>
      <c r="BF6179" s="20"/>
      <c r="BG6179" s="20"/>
      <c r="BH6179" s="20"/>
      <c r="BI6179" s="20"/>
      <c r="BJ6179" s="20"/>
      <c r="BK6179" s="20"/>
      <c r="BL6179" s="20"/>
      <c r="BM6179" s="20"/>
      <c r="BN6179" s="20"/>
      <c r="BO6179" s="20"/>
      <c r="BP6179" s="20"/>
      <c r="BQ6179" s="20"/>
      <c r="BR6179" s="20"/>
      <c r="BS6179" s="20"/>
      <c r="BT6179" s="20"/>
      <c r="BU6179" s="20"/>
      <c r="BV6179" s="20"/>
      <c r="BW6179" s="20"/>
      <c r="BX6179" s="20"/>
      <c r="BY6179" s="20"/>
      <c r="BZ6179" s="20"/>
      <c r="CA6179" s="20"/>
      <c r="CB6179" s="20"/>
      <c r="CC6179" s="20"/>
      <c r="CD6179" s="20"/>
      <c r="CE6179" s="20"/>
      <c r="CF6179" s="20"/>
      <c r="CG6179" s="20"/>
      <c r="CH6179" s="20"/>
      <c r="CI6179" s="20"/>
      <c r="CJ6179" s="20"/>
      <c r="CK6179" s="20"/>
      <c r="CL6179" s="20"/>
      <c r="CM6179" s="20"/>
      <c r="CN6179" s="20"/>
      <c r="CO6179" s="20"/>
      <c r="CP6179" s="20"/>
      <c r="CQ6179" s="20"/>
      <c r="CR6179" s="20"/>
      <c r="CS6179" s="20"/>
      <c r="CT6179" s="20"/>
      <c r="CU6179" s="20"/>
      <c r="CV6179" s="20"/>
      <c r="CW6179" s="20"/>
      <c r="CX6179" s="20"/>
      <c r="CY6179" s="20"/>
      <c r="CZ6179" s="20"/>
      <c r="DA6179" s="20"/>
      <c r="DB6179" s="20"/>
      <c r="DC6179" s="20"/>
      <c r="DD6179" s="20"/>
      <c r="DE6179" s="20"/>
      <c r="DF6179" s="20"/>
      <c r="DG6179" s="20"/>
      <c r="DH6179" s="20"/>
      <c r="DI6179" s="20"/>
      <c r="DJ6179" s="20"/>
      <c r="DK6179" s="20"/>
      <c r="DL6179" s="20"/>
      <c r="DM6179" s="20"/>
      <c r="DN6179" s="20"/>
      <c r="DO6179" s="20"/>
      <c r="DP6179" s="20"/>
      <c r="DQ6179" s="20"/>
      <c r="DR6179" s="20"/>
      <c r="DS6179" s="20"/>
      <c r="DT6179" s="20"/>
      <c r="DU6179" s="20"/>
      <c r="DV6179" s="20"/>
      <c r="DW6179" s="20"/>
      <c r="DX6179" s="20"/>
      <c r="DY6179" s="20"/>
    </row>
    <row r="6180" spans="1:129" x14ac:dyDescent="0.15">
      <c r="A6180" s="61"/>
      <c r="B6180" s="331" t="s">
        <v>12798</v>
      </c>
      <c r="C6180" s="83"/>
      <c r="D6180" s="324" t="s">
        <v>38</v>
      </c>
      <c r="E6180" s="276" t="s">
        <v>12799</v>
      </c>
      <c r="F6180" s="276">
        <f t="shared" si="838"/>
        <v>0.34136169513500003</v>
      </c>
      <c r="G6180" s="276">
        <f t="shared" si="839"/>
        <v>8.4745011200000001E-3</v>
      </c>
      <c r="H6180" s="276">
        <f t="shared" si="840"/>
        <v>1.7543653515E-2</v>
      </c>
      <c r="I6180" s="276">
        <f t="shared" si="841"/>
        <v>6.2763904999999995E-3</v>
      </c>
      <c r="J6180" s="276">
        <v>0.30906715000000001</v>
      </c>
      <c r="K6180" s="276">
        <v>1.4483752000000001E-2</v>
      </c>
      <c r="L6180" s="276">
        <v>2.9975264000000001E-3</v>
      </c>
      <c r="M6180" s="276">
        <v>1.0400891999999999E-4</v>
      </c>
      <c r="N6180" s="276">
        <v>1.1707035000000001E-3</v>
      </c>
      <c r="O6180" s="276">
        <v>7.1997887000000002E-3</v>
      </c>
      <c r="P6180" s="276">
        <v>6.2375115E-5</v>
      </c>
      <c r="Q6180" s="276">
        <v>3.3074806E-3</v>
      </c>
      <c r="R6180" s="276">
        <v>0</v>
      </c>
      <c r="S6180" s="276">
        <v>0</v>
      </c>
      <c r="T6180" s="276">
        <v>0</v>
      </c>
      <c r="U6180" s="276">
        <v>2.9689098999999999E-3</v>
      </c>
      <c r="W6180" s="246">
        <f t="shared" si="842"/>
        <v>2.2893862962962963</v>
      </c>
      <c r="X6180" s="201">
        <v>1.2590152999999999</v>
      </c>
      <c r="Y6180" s="201">
        <v>1.1908377000000001</v>
      </c>
      <c r="Z6180" s="201">
        <v>3.8996070000000001E-2</v>
      </c>
      <c r="AA6180" s="201">
        <v>2.3930162999999999E-5</v>
      </c>
      <c r="AB6180" s="201">
        <v>1.1420731999999999E-2</v>
      </c>
      <c r="AC6180" s="201">
        <v>2.0523716000000001E-3</v>
      </c>
      <c r="AD6180" s="201">
        <v>1.5684512000000001E-2</v>
      </c>
      <c r="AE6180" s="76">
        <v>2.5869686E-6</v>
      </c>
      <c r="AF6180" s="76">
        <v>8.2615952999999998E-9</v>
      </c>
      <c r="AG6180" s="20">
        <v>9.2679541999999993E-3</v>
      </c>
      <c r="AH6180" s="85"/>
      <c r="AI6180" s="85"/>
      <c r="AJ6180" s="85"/>
      <c r="AK6180" s="85"/>
      <c r="AL6180" s="85"/>
      <c r="AM6180" s="85"/>
      <c r="AN6180" s="85"/>
      <c r="AS6180" s="20"/>
      <c r="AT6180" s="20"/>
      <c r="AU6180" s="20"/>
      <c r="AV6180" s="20"/>
      <c r="AW6180" s="20"/>
      <c r="AX6180" s="20"/>
      <c r="AY6180" s="20"/>
      <c r="AZ6180" s="20"/>
      <c r="BA6180" s="20"/>
      <c r="BB6180" s="20"/>
      <c r="BC6180" s="20"/>
      <c r="BD6180" s="20"/>
      <c r="BE6180" s="20"/>
      <c r="BF6180" s="20"/>
      <c r="BG6180" s="20"/>
      <c r="BH6180" s="20"/>
      <c r="BI6180" s="20"/>
      <c r="BJ6180" s="20"/>
      <c r="BK6180" s="20"/>
      <c r="BL6180" s="20"/>
      <c r="BM6180" s="20"/>
      <c r="BN6180" s="20"/>
      <c r="BO6180" s="20"/>
      <c r="BP6180" s="20"/>
      <c r="BQ6180" s="20"/>
      <c r="BR6180" s="20"/>
      <c r="BS6180" s="20"/>
      <c r="BT6180" s="20"/>
      <c r="BU6180" s="20"/>
      <c r="BV6180" s="20"/>
      <c r="BW6180" s="20"/>
      <c r="BX6180" s="20"/>
      <c r="BY6180" s="20"/>
      <c r="BZ6180" s="20"/>
      <c r="CA6180" s="20"/>
      <c r="CB6180" s="20"/>
      <c r="CC6180" s="20"/>
      <c r="CD6180" s="20"/>
      <c r="CE6180" s="20"/>
      <c r="CF6180" s="20"/>
      <c r="CG6180" s="20"/>
      <c r="CH6180" s="20"/>
      <c r="CI6180" s="20"/>
      <c r="CJ6180" s="20"/>
      <c r="CK6180" s="20"/>
      <c r="CL6180" s="20"/>
      <c r="CM6180" s="20"/>
      <c r="CN6180" s="20"/>
      <c r="CO6180" s="20"/>
      <c r="CP6180" s="20"/>
      <c r="CQ6180" s="20"/>
      <c r="CR6180" s="20"/>
      <c r="CS6180" s="20"/>
      <c r="CT6180" s="20"/>
      <c r="CU6180" s="20"/>
      <c r="CV6180" s="20"/>
      <c r="CW6180" s="20"/>
      <c r="CX6180" s="20"/>
      <c r="CY6180" s="20"/>
      <c r="CZ6180" s="20"/>
      <c r="DA6180" s="20"/>
      <c r="DB6180" s="20"/>
      <c r="DC6180" s="20"/>
      <c r="DD6180" s="20"/>
      <c r="DE6180" s="20"/>
      <c r="DF6180" s="20"/>
      <c r="DG6180" s="20"/>
      <c r="DH6180" s="20"/>
      <c r="DI6180" s="20"/>
      <c r="DJ6180" s="20"/>
      <c r="DK6180" s="20"/>
      <c r="DL6180" s="20"/>
      <c r="DM6180" s="20"/>
      <c r="DN6180" s="20"/>
      <c r="DO6180" s="20"/>
      <c r="DP6180" s="20"/>
      <c r="DQ6180" s="20"/>
      <c r="DR6180" s="20"/>
      <c r="DS6180" s="20"/>
      <c r="DT6180" s="20"/>
      <c r="DU6180" s="20"/>
      <c r="DV6180" s="20"/>
      <c r="DW6180" s="20"/>
      <c r="DX6180" s="20"/>
      <c r="DY6180" s="20"/>
    </row>
    <row r="6181" spans="1:129" x14ac:dyDescent="0.15">
      <c r="A6181" s="61"/>
      <c r="B6181" s="331" t="s">
        <v>12800</v>
      </c>
      <c r="C6181" s="83"/>
      <c r="D6181" s="324" t="s">
        <v>38</v>
      </c>
      <c r="E6181" s="276" t="s">
        <v>12801</v>
      </c>
      <c r="F6181" s="276">
        <f t="shared" si="838"/>
        <v>0.34784743544300001</v>
      </c>
      <c r="G6181" s="276">
        <f t="shared" si="839"/>
        <v>1.3639406506E-2</v>
      </c>
      <c r="H6181" s="276">
        <f t="shared" si="840"/>
        <v>1.7627751837000001E-2</v>
      </c>
      <c r="I6181" s="276">
        <f t="shared" si="841"/>
        <v>6.5246771E-3</v>
      </c>
      <c r="J6181" s="276">
        <v>0.31005559999999999</v>
      </c>
      <c r="K6181" s="276">
        <v>1.4536415E-2</v>
      </c>
      <c r="L6181" s="276">
        <v>3.0204146000000001E-3</v>
      </c>
      <c r="M6181" s="276">
        <v>8.9612005999999998E-5</v>
      </c>
      <c r="N6181" s="276">
        <v>1.2682715E-3</v>
      </c>
      <c r="O6181" s="276">
        <v>1.2281523000000001E-2</v>
      </c>
      <c r="P6181" s="276">
        <v>7.0922236999999998E-5</v>
      </c>
      <c r="Q6181" s="276">
        <v>3.4479752999999999E-3</v>
      </c>
      <c r="R6181" s="276">
        <v>0</v>
      </c>
      <c r="S6181" s="276">
        <v>0</v>
      </c>
      <c r="T6181" s="276">
        <v>0</v>
      </c>
      <c r="U6181" s="276">
        <v>3.0767018000000001E-3</v>
      </c>
      <c r="W6181" s="246">
        <f t="shared" si="842"/>
        <v>2.2967081481481477</v>
      </c>
      <c r="X6181" s="201">
        <v>1.4489863000000001</v>
      </c>
      <c r="Y6181" s="201">
        <v>1.3777206</v>
      </c>
      <c r="Z6181" s="201">
        <v>3.9488519E-2</v>
      </c>
      <c r="AA6181" s="201">
        <v>2.5198031E-5</v>
      </c>
      <c r="AB6181" s="201">
        <v>1.2356864E-2</v>
      </c>
      <c r="AC6181" s="201">
        <v>2.1670120999999999E-3</v>
      </c>
      <c r="AD6181" s="201">
        <v>1.7228071000000001E-2</v>
      </c>
      <c r="AE6181" s="76">
        <v>2.6129391E-6</v>
      </c>
      <c r="AF6181" s="76">
        <v>8.3025805000000002E-9</v>
      </c>
      <c r="AG6181" s="20">
        <v>1.0715736999999999E-2</v>
      </c>
      <c r="AH6181" s="85"/>
      <c r="AI6181" s="85"/>
      <c r="AJ6181" s="85"/>
      <c r="AK6181" s="85"/>
      <c r="AL6181" s="85"/>
      <c r="AM6181" s="85"/>
      <c r="AN6181" s="85"/>
      <c r="AS6181" s="20"/>
      <c r="AT6181" s="20"/>
      <c r="AU6181" s="20"/>
      <c r="AV6181" s="20"/>
      <c r="AW6181" s="20"/>
      <c r="AX6181" s="20"/>
      <c r="AY6181" s="20"/>
      <c r="AZ6181" s="20"/>
      <c r="BA6181" s="20"/>
      <c r="BB6181" s="20"/>
      <c r="BC6181" s="20"/>
      <c r="BD6181" s="20"/>
      <c r="BE6181" s="20"/>
      <c r="BF6181" s="20"/>
      <c r="BG6181" s="20"/>
      <c r="BH6181" s="20"/>
      <c r="BI6181" s="20"/>
      <c r="BJ6181" s="20"/>
      <c r="BK6181" s="20"/>
      <c r="BL6181" s="20"/>
      <c r="BM6181" s="20"/>
      <c r="BN6181" s="20"/>
      <c r="BO6181" s="20"/>
      <c r="BP6181" s="20"/>
      <c r="BQ6181" s="20"/>
      <c r="BR6181" s="20"/>
      <c r="BS6181" s="20"/>
      <c r="BT6181" s="20"/>
      <c r="BU6181" s="20"/>
      <c r="BV6181" s="20"/>
      <c r="BW6181" s="20"/>
      <c r="BX6181" s="20"/>
      <c r="BY6181" s="20"/>
      <c r="BZ6181" s="20"/>
      <c r="CA6181" s="20"/>
      <c r="CB6181" s="20"/>
      <c r="CC6181" s="20"/>
      <c r="CD6181" s="20"/>
      <c r="CE6181" s="20"/>
      <c r="CF6181" s="20"/>
      <c r="CG6181" s="20"/>
      <c r="CH6181" s="20"/>
      <c r="CI6181" s="20"/>
      <c r="CJ6181" s="20"/>
      <c r="CK6181" s="20"/>
      <c r="CL6181" s="20"/>
      <c r="CM6181" s="20"/>
      <c r="CN6181" s="20"/>
      <c r="CO6181" s="20"/>
      <c r="CP6181" s="20"/>
      <c r="CQ6181" s="20"/>
      <c r="CR6181" s="20"/>
      <c r="CS6181" s="20"/>
      <c r="CT6181" s="20"/>
      <c r="CU6181" s="20"/>
      <c r="CV6181" s="20"/>
      <c r="CW6181" s="20"/>
      <c r="CX6181" s="20"/>
      <c r="CY6181" s="20"/>
      <c r="CZ6181" s="20"/>
      <c r="DA6181" s="20"/>
      <c r="DB6181" s="20"/>
      <c r="DC6181" s="20"/>
      <c r="DD6181" s="20"/>
      <c r="DE6181" s="20"/>
      <c r="DF6181" s="20"/>
      <c r="DG6181" s="20"/>
      <c r="DH6181" s="20"/>
      <c r="DI6181" s="20"/>
      <c r="DJ6181" s="20"/>
      <c r="DK6181" s="20"/>
      <c r="DL6181" s="20"/>
      <c r="DM6181" s="20"/>
      <c r="DN6181" s="20"/>
      <c r="DO6181" s="20"/>
      <c r="DP6181" s="20"/>
      <c r="DQ6181" s="20"/>
      <c r="DR6181" s="20"/>
      <c r="DS6181" s="20"/>
      <c r="DT6181" s="20"/>
      <c r="DU6181" s="20"/>
      <c r="DV6181" s="20"/>
      <c r="DW6181" s="20"/>
      <c r="DX6181" s="20"/>
      <c r="DY6181" s="20"/>
    </row>
    <row r="6182" spans="1:129" x14ac:dyDescent="0.15">
      <c r="A6182" s="61"/>
      <c r="B6182" s="331" t="s">
        <v>12802</v>
      </c>
      <c r="C6182" s="83"/>
      <c r="D6182" s="324" t="s">
        <v>38</v>
      </c>
      <c r="E6182" s="276" t="s">
        <v>12803</v>
      </c>
      <c r="F6182" s="276">
        <f t="shared" si="838"/>
        <v>0.35035689543300003</v>
      </c>
      <c r="G6182" s="276">
        <f t="shared" si="839"/>
        <v>1.373424639E-2</v>
      </c>
      <c r="H6182" s="276">
        <f t="shared" si="840"/>
        <v>1.8630760943000001E-2</v>
      </c>
      <c r="I6182" s="276">
        <f t="shared" si="841"/>
        <v>7.2911080999999997E-3</v>
      </c>
      <c r="J6182" s="276">
        <v>0.31070078000000001</v>
      </c>
      <c r="K6182" s="276">
        <v>1.5529690000000001E-2</v>
      </c>
      <c r="L6182" s="276">
        <v>3.0261318999999999E-3</v>
      </c>
      <c r="M6182" s="276">
        <v>1.0924419E-4</v>
      </c>
      <c r="N6182" s="276">
        <v>1.3317381999999999E-3</v>
      </c>
      <c r="O6182" s="276">
        <v>1.2293264E-2</v>
      </c>
      <c r="P6182" s="276">
        <v>7.4939043E-5</v>
      </c>
      <c r="Q6182" s="276">
        <v>4.2046853999999998E-3</v>
      </c>
      <c r="R6182" s="276">
        <v>0</v>
      </c>
      <c r="S6182" s="276">
        <v>0</v>
      </c>
      <c r="T6182" s="276">
        <v>0</v>
      </c>
      <c r="U6182" s="276">
        <v>3.0864226999999999E-3</v>
      </c>
      <c r="W6182" s="246">
        <f t="shared" si="842"/>
        <v>2.3014872592592592</v>
      </c>
      <c r="X6182" s="201">
        <v>1.4674061</v>
      </c>
      <c r="Y6182" s="201">
        <v>1.4168940999999999</v>
      </c>
      <c r="Z6182" s="201">
        <v>2.3001351999999999E-2</v>
      </c>
      <c r="AA6182" s="201">
        <v>2.8925556999999999E-5</v>
      </c>
      <c r="AB6182" s="201">
        <v>1.07393E-2</v>
      </c>
      <c r="AC6182" s="201">
        <v>1.6860664000000001E-3</v>
      </c>
      <c r="AD6182" s="201">
        <v>1.5056295000000001E-2</v>
      </c>
      <c r="AE6182" s="76">
        <v>2.6352659E-6</v>
      </c>
      <c r="AF6182" s="76">
        <v>8.3384387999999992E-9</v>
      </c>
      <c r="AG6182" s="20">
        <v>1.1060911999999999E-2</v>
      </c>
      <c r="AH6182" s="85"/>
      <c r="AI6182" s="85"/>
      <c r="AJ6182" s="85"/>
      <c r="AK6182" s="85"/>
      <c r="AL6182" s="85"/>
      <c r="AM6182" s="85"/>
      <c r="AN6182" s="85"/>
      <c r="AS6182" s="20"/>
      <c r="AT6182" s="20"/>
      <c r="AU6182" s="20"/>
      <c r="AV6182" s="20"/>
      <c r="AW6182" s="20"/>
      <c r="AX6182" s="20"/>
      <c r="AY6182" s="20"/>
      <c r="AZ6182" s="20"/>
      <c r="BA6182" s="20"/>
      <c r="BB6182" s="20"/>
      <c r="BC6182" s="20"/>
      <c r="BD6182" s="20"/>
      <c r="BE6182" s="20"/>
      <c r="BF6182" s="20"/>
      <c r="BG6182" s="20"/>
      <c r="BH6182" s="20"/>
      <c r="BI6182" s="20"/>
      <c r="BJ6182" s="20"/>
      <c r="BK6182" s="20"/>
      <c r="BL6182" s="20"/>
      <c r="BM6182" s="20"/>
      <c r="BN6182" s="20"/>
      <c r="BO6182" s="20"/>
      <c r="BP6182" s="20"/>
      <c r="BQ6182" s="20"/>
      <c r="BR6182" s="20"/>
      <c r="BS6182" s="20"/>
      <c r="BT6182" s="20"/>
      <c r="BU6182" s="20"/>
      <c r="BV6182" s="20"/>
      <c r="BW6182" s="20"/>
      <c r="BX6182" s="20"/>
      <c r="BY6182" s="20"/>
      <c r="BZ6182" s="20"/>
      <c r="CA6182" s="20"/>
      <c r="CB6182" s="20"/>
      <c r="CC6182" s="20"/>
      <c r="CD6182" s="20"/>
      <c r="CE6182" s="20"/>
      <c r="CF6182" s="20"/>
      <c r="CG6182" s="20"/>
      <c r="CH6182" s="20"/>
      <c r="CI6182" s="20"/>
      <c r="CJ6182" s="20"/>
      <c r="CK6182" s="20"/>
      <c r="CL6182" s="20"/>
      <c r="CM6182" s="20"/>
      <c r="CN6182" s="20"/>
      <c r="CO6182" s="20"/>
      <c r="CP6182" s="20"/>
      <c r="CQ6182" s="20"/>
      <c r="CR6182" s="20"/>
      <c r="CS6182" s="20"/>
      <c r="CT6182" s="20"/>
      <c r="CU6182" s="20"/>
      <c r="CV6182" s="20"/>
      <c r="CW6182" s="20"/>
      <c r="CX6182" s="20"/>
      <c r="CY6182" s="20"/>
      <c r="CZ6182" s="20"/>
      <c r="DA6182" s="20"/>
      <c r="DB6182" s="20"/>
      <c r="DC6182" s="20"/>
      <c r="DD6182" s="20"/>
      <c r="DE6182" s="20"/>
      <c r="DF6182" s="20"/>
      <c r="DG6182" s="20"/>
      <c r="DH6182" s="20"/>
      <c r="DI6182" s="20"/>
      <c r="DJ6182" s="20"/>
      <c r="DK6182" s="20"/>
      <c r="DL6182" s="20"/>
      <c r="DM6182" s="20"/>
      <c r="DN6182" s="20"/>
      <c r="DO6182" s="20"/>
      <c r="DP6182" s="20"/>
      <c r="DQ6182" s="20"/>
      <c r="DR6182" s="20"/>
      <c r="DS6182" s="20"/>
      <c r="DT6182" s="20"/>
      <c r="DU6182" s="20"/>
      <c r="DV6182" s="20"/>
      <c r="DW6182" s="20"/>
      <c r="DX6182" s="20"/>
      <c r="DY6182" s="20"/>
    </row>
    <row r="6183" spans="1:129" x14ac:dyDescent="0.15">
      <c r="A6183" s="61"/>
      <c r="B6183" s="331" t="s">
        <v>12804</v>
      </c>
      <c r="C6183" s="83"/>
      <c r="D6183" s="324" t="s">
        <v>38</v>
      </c>
      <c r="E6183" s="276" t="s">
        <v>12805</v>
      </c>
      <c r="F6183" s="276">
        <f t="shared" si="838"/>
        <v>0.37013103131999997</v>
      </c>
      <c r="G6183" s="276">
        <f t="shared" si="839"/>
        <v>5.6115958229999999E-2</v>
      </c>
      <c r="H6183" s="276">
        <f t="shared" si="840"/>
        <v>3.6231051190000002E-2</v>
      </c>
      <c r="I6183" s="276">
        <f t="shared" si="841"/>
        <v>6.4033418999999998E-3</v>
      </c>
      <c r="J6183" s="276">
        <v>0.27138067999999999</v>
      </c>
      <c r="K6183" s="276">
        <v>3.3581326000000002E-2</v>
      </c>
      <c r="L6183" s="276">
        <v>1.9205444999999999E-3</v>
      </c>
      <c r="M6183" s="276">
        <v>4.7672323000000003E-4</v>
      </c>
      <c r="N6183" s="276">
        <v>3.8083829999999999E-2</v>
      </c>
      <c r="O6183" s="276">
        <v>1.7555405E-2</v>
      </c>
      <c r="P6183" s="276">
        <v>7.2918069000000002E-4</v>
      </c>
      <c r="Q6183" s="276">
        <v>3.0975376999999998E-3</v>
      </c>
      <c r="R6183" s="276">
        <v>0</v>
      </c>
      <c r="S6183" s="276">
        <v>0</v>
      </c>
      <c r="T6183" s="276">
        <v>0</v>
      </c>
      <c r="U6183" s="276">
        <v>3.3058041999999999E-3</v>
      </c>
      <c r="W6183" s="246">
        <f t="shared" si="842"/>
        <v>2.0102272592592589</v>
      </c>
      <c r="X6183" s="201">
        <v>9.8038963999999993</v>
      </c>
      <c r="Y6183" s="201">
        <v>7.5706148999999998</v>
      </c>
      <c r="Z6183" s="201">
        <v>1.2901670999999999</v>
      </c>
      <c r="AA6183" s="201">
        <v>1.1351336E-3</v>
      </c>
      <c r="AB6183" s="201">
        <v>0.28184912000000001</v>
      </c>
      <c r="AC6183" s="201">
        <v>9.6306636000000001E-2</v>
      </c>
      <c r="AD6183" s="201">
        <v>0.56382352000000002</v>
      </c>
      <c r="AE6183" s="76">
        <v>3.3292675999999998E-6</v>
      </c>
      <c r="AF6183" s="76">
        <v>7.9796678999999993E-9</v>
      </c>
      <c r="AG6183" s="20">
        <v>3.7260124999999998E-2</v>
      </c>
      <c r="AH6183" s="85"/>
      <c r="AI6183" s="85"/>
      <c r="AJ6183" s="85"/>
      <c r="AK6183" s="85"/>
      <c r="AL6183" s="85"/>
      <c r="AM6183" s="85"/>
      <c r="AN6183" s="85"/>
      <c r="AS6183" s="20"/>
      <c r="AT6183" s="20"/>
      <c r="AU6183" s="20"/>
      <c r="AV6183" s="20"/>
      <c r="AW6183" s="20"/>
      <c r="AX6183" s="20"/>
      <c r="AY6183" s="20"/>
      <c r="AZ6183" s="20"/>
      <c r="BA6183" s="20"/>
      <c r="BB6183" s="20"/>
      <c r="BC6183" s="20"/>
      <c r="BD6183" s="20"/>
      <c r="BE6183" s="20"/>
      <c r="BF6183" s="20"/>
      <c r="BG6183" s="20"/>
      <c r="BH6183" s="20"/>
      <c r="BI6183" s="20"/>
      <c r="BJ6183" s="20"/>
      <c r="BK6183" s="20"/>
      <c r="BL6183" s="20"/>
      <c r="BM6183" s="20"/>
      <c r="BN6183" s="20"/>
      <c r="BO6183" s="20"/>
      <c r="BP6183" s="20"/>
      <c r="BQ6183" s="20"/>
      <c r="BR6183" s="20"/>
      <c r="BS6183" s="20"/>
      <c r="BT6183" s="20"/>
      <c r="BU6183" s="20"/>
      <c r="BV6183" s="20"/>
      <c r="BW6183" s="20"/>
      <c r="BX6183" s="20"/>
      <c r="BY6183" s="20"/>
      <c r="BZ6183" s="20"/>
      <c r="CA6183" s="20"/>
      <c r="CB6183" s="20"/>
      <c r="CC6183" s="20"/>
      <c r="CD6183" s="20"/>
      <c r="CE6183" s="20"/>
      <c r="CF6183" s="20"/>
      <c r="CG6183" s="20"/>
      <c r="CH6183" s="20"/>
      <c r="CI6183" s="20"/>
      <c r="CJ6183" s="20"/>
      <c r="CK6183" s="20"/>
      <c r="CL6183" s="20"/>
      <c r="CM6183" s="20"/>
      <c r="CN6183" s="20"/>
      <c r="CO6183" s="20"/>
      <c r="CP6183" s="20"/>
      <c r="CQ6183" s="20"/>
      <c r="CR6183" s="20"/>
      <c r="CS6183" s="20"/>
      <c r="CT6183" s="20"/>
      <c r="CU6183" s="20"/>
      <c r="CV6183" s="20"/>
      <c r="CW6183" s="20"/>
      <c r="CX6183" s="20"/>
      <c r="CY6183" s="20"/>
      <c r="CZ6183" s="20"/>
      <c r="DA6183" s="20"/>
      <c r="DB6183" s="20"/>
      <c r="DC6183" s="20"/>
      <c r="DD6183" s="20"/>
      <c r="DE6183" s="20"/>
      <c r="DF6183" s="20"/>
      <c r="DG6183" s="20"/>
      <c r="DH6183" s="20"/>
      <c r="DI6183" s="20"/>
      <c r="DJ6183" s="20"/>
      <c r="DK6183" s="20"/>
      <c r="DL6183" s="20"/>
      <c r="DM6183" s="20"/>
      <c r="DN6183" s="20"/>
      <c r="DO6183" s="20"/>
      <c r="DP6183" s="20"/>
      <c r="DQ6183" s="20"/>
      <c r="DR6183" s="20"/>
      <c r="DS6183" s="20"/>
      <c r="DT6183" s="20"/>
      <c r="DU6183" s="20"/>
      <c r="DV6183" s="20"/>
      <c r="DW6183" s="20"/>
      <c r="DX6183" s="20"/>
      <c r="DY6183" s="20"/>
    </row>
    <row r="6184" spans="1:129" x14ac:dyDescent="0.15">
      <c r="A6184" s="61"/>
      <c r="B6184" s="331" t="s">
        <v>12806</v>
      </c>
      <c r="C6184" s="83"/>
      <c r="D6184" s="324" t="s">
        <v>38</v>
      </c>
      <c r="E6184" s="276" t="s">
        <v>12807</v>
      </c>
      <c r="F6184" s="276">
        <f t="shared" si="838"/>
        <v>0.32795771863000001</v>
      </c>
      <c r="G6184" s="276">
        <f t="shared" si="839"/>
        <v>1.917934562E-2</v>
      </c>
      <c r="H6184" s="276">
        <f t="shared" si="840"/>
        <v>1.177269511E-2</v>
      </c>
      <c r="I6184" s="276">
        <f t="shared" si="841"/>
        <v>5.7950807900000005E-2</v>
      </c>
      <c r="J6184" s="276">
        <v>0.23905487</v>
      </c>
      <c r="K6184" s="276">
        <v>1.078547E-2</v>
      </c>
      <c r="L6184" s="276">
        <v>7.1072800999999995E-4</v>
      </c>
      <c r="M6184" s="276">
        <v>5.0807222000000003E-4</v>
      </c>
      <c r="N6184" s="276">
        <v>7.9152644000000001E-3</v>
      </c>
      <c r="O6184" s="276">
        <v>1.0756009E-2</v>
      </c>
      <c r="P6184" s="276">
        <v>2.7649709999999999E-4</v>
      </c>
      <c r="Q6184" s="276">
        <v>3.9213898999999998E-3</v>
      </c>
      <c r="R6184" s="276">
        <v>0</v>
      </c>
      <c r="S6184" s="276">
        <v>0</v>
      </c>
      <c r="T6184" s="276">
        <v>0</v>
      </c>
      <c r="U6184" s="276">
        <v>5.4029418000000003E-2</v>
      </c>
      <c r="W6184" s="246">
        <f t="shared" si="842"/>
        <v>1.7707768148148146</v>
      </c>
      <c r="X6184" s="201">
        <v>3.6577966000000002</v>
      </c>
      <c r="Y6184" s="201">
        <v>3.0832354999999998</v>
      </c>
      <c r="Z6184" s="201">
        <v>0.28115795999999998</v>
      </c>
      <c r="AA6184" s="201">
        <v>2.3562946000000001E-4</v>
      </c>
      <c r="AB6184" s="201">
        <v>0.11383828999999999</v>
      </c>
      <c r="AC6184" s="201">
        <v>1.7529117E-2</v>
      </c>
      <c r="AD6184" s="201">
        <v>0.16180006999999999</v>
      </c>
      <c r="AE6184" s="76">
        <v>2.3257172000000002E-6</v>
      </c>
      <c r="AF6184" s="76">
        <v>7.0377781000000003E-9</v>
      </c>
      <c r="AG6184" s="20">
        <v>2.3106174E-2</v>
      </c>
      <c r="AH6184" s="85"/>
      <c r="AI6184" s="85"/>
      <c r="AJ6184" s="85"/>
      <c r="AK6184" s="85"/>
      <c r="AL6184" s="85"/>
      <c r="AM6184" s="85"/>
      <c r="AN6184" s="85"/>
      <c r="AS6184" s="20"/>
      <c r="AT6184" s="20"/>
      <c r="AU6184" s="20"/>
      <c r="AV6184" s="20"/>
      <c r="AW6184" s="20"/>
      <c r="AX6184" s="20"/>
      <c r="AY6184" s="20"/>
      <c r="AZ6184" s="20"/>
      <c r="BA6184" s="20"/>
      <c r="BB6184" s="20"/>
      <c r="BC6184" s="20"/>
      <c r="BD6184" s="20"/>
      <c r="BE6184" s="20"/>
      <c r="BF6184" s="20"/>
      <c r="BG6184" s="20"/>
      <c r="BH6184" s="20"/>
      <c r="BI6184" s="20"/>
      <c r="BJ6184" s="20"/>
      <c r="BK6184" s="20"/>
      <c r="BL6184" s="20"/>
      <c r="BM6184" s="20"/>
      <c r="BN6184" s="20"/>
      <c r="BO6184" s="20"/>
      <c r="BP6184" s="20"/>
      <c r="BQ6184" s="20"/>
      <c r="BR6184" s="20"/>
      <c r="BS6184" s="20"/>
      <c r="BT6184" s="20"/>
      <c r="BU6184" s="20"/>
      <c r="BV6184" s="20"/>
      <c r="BW6184" s="20"/>
      <c r="BX6184" s="20"/>
      <c r="BY6184" s="20"/>
      <c r="BZ6184" s="20"/>
      <c r="CA6184" s="20"/>
      <c r="CB6184" s="20"/>
      <c r="CC6184" s="20"/>
      <c r="CD6184" s="20"/>
      <c r="CE6184" s="20"/>
      <c r="CF6184" s="20"/>
      <c r="CG6184" s="20"/>
      <c r="CH6184" s="20"/>
      <c r="CI6184" s="20"/>
      <c r="CJ6184" s="20"/>
      <c r="CK6184" s="20"/>
      <c r="CL6184" s="20"/>
      <c r="CM6184" s="20"/>
      <c r="CN6184" s="20"/>
      <c r="CO6184" s="20"/>
      <c r="CP6184" s="20"/>
      <c r="CQ6184" s="20"/>
      <c r="CR6184" s="20"/>
      <c r="CS6184" s="20"/>
      <c r="CT6184" s="20"/>
      <c r="CU6184" s="20"/>
      <c r="CV6184" s="20"/>
      <c r="CW6184" s="20"/>
      <c r="CX6184" s="20"/>
      <c r="CY6184" s="20"/>
      <c r="CZ6184" s="20"/>
      <c r="DA6184" s="20"/>
      <c r="DB6184" s="20"/>
      <c r="DC6184" s="20"/>
      <c r="DD6184" s="20"/>
      <c r="DE6184" s="20"/>
      <c r="DF6184" s="20"/>
      <c r="DG6184" s="20"/>
      <c r="DH6184" s="20"/>
      <c r="DI6184" s="20"/>
      <c r="DJ6184" s="20"/>
      <c r="DK6184" s="20"/>
      <c r="DL6184" s="20"/>
      <c r="DM6184" s="20"/>
      <c r="DN6184" s="20"/>
      <c r="DO6184" s="20"/>
      <c r="DP6184" s="20"/>
      <c r="DQ6184" s="20"/>
      <c r="DR6184" s="20"/>
      <c r="DS6184" s="20"/>
      <c r="DT6184" s="20"/>
      <c r="DU6184" s="20"/>
      <c r="DV6184" s="20"/>
      <c r="DW6184" s="20"/>
      <c r="DX6184" s="20"/>
      <c r="DY6184" s="20"/>
    </row>
    <row r="6185" spans="1:129" x14ac:dyDescent="0.15">
      <c r="A6185" s="61"/>
      <c r="B6185" s="331" t="s">
        <v>12808</v>
      </c>
      <c r="C6185" s="83"/>
      <c r="D6185" s="324" t="s">
        <v>38</v>
      </c>
      <c r="E6185" s="276" t="s">
        <v>12809</v>
      </c>
      <c r="F6185" s="276">
        <f t="shared" si="838"/>
        <v>0.34404930990999999</v>
      </c>
      <c r="G6185" s="276">
        <f t="shared" si="839"/>
        <v>2.5196795030000003E-2</v>
      </c>
      <c r="H6185" s="276">
        <f t="shared" si="840"/>
        <v>1.3175957679999999E-2</v>
      </c>
      <c r="I6185" s="276">
        <f t="shared" si="841"/>
        <v>6.0813817199999995E-2</v>
      </c>
      <c r="J6185" s="276">
        <v>0.24486274</v>
      </c>
      <c r="K6185" s="276">
        <v>1.2056769E-2</v>
      </c>
      <c r="L6185" s="276">
        <v>8.1364955000000003E-4</v>
      </c>
      <c r="M6185" s="276">
        <v>5.3718082999999999E-4</v>
      </c>
      <c r="N6185" s="276">
        <v>8.3379212000000008E-3</v>
      </c>
      <c r="O6185" s="276">
        <v>1.6321693000000002E-2</v>
      </c>
      <c r="P6185" s="276">
        <v>3.0553912999999999E-4</v>
      </c>
      <c r="Q6185" s="276">
        <v>6.4642841999999999E-3</v>
      </c>
      <c r="R6185" s="276">
        <v>0</v>
      </c>
      <c r="S6185" s="276">
        <v>0</v>
      </c>
      <c r="T6185" s="276">
        <v>0</v>
      </c>
      <c r="U6185" s="276">
        <v>5.4349532999999998E-2</v>
      </c>
      <c r="W6185" s="246">
        <f t="shared" si="842"/>
        <v>1.813798074074074</v>
      </c>
      <c r="X6185" s="201">
        <v>3.9215114999999998</v>
      </c>
      <c r="Y6185" s="201">
        <v>3.3561687999999998</v>
      </c>
      <c r="Z6185" s="201">
        <v>0.26074040999999998</v>
      </c>
      <c r="AA6185" s="201">
        <v>2.5081849999999999E-4</v>
      </c>
      <c r="AB6185" s="201">
        <v>0.12344324</v>
      </c>
      <c r="AC6185" s="201">
        <v>1.8790914999999998E-2</v>
      </c>
      <c r="AD6185" s="201">
        <v>0.16211726000000001</v>
      </c>
      <c r="AE6185" s="76">
        <v>2.4730187999999999E-6</v>
      </c>
      <c r="AF6185" s="76">
        <v>7.6326457000000008E-9</v>
      </c>
      <c r="AG6185" s="20">
        <v>2.5401501E-2</v>
      </c>
      <c r="AH6185" s="85"/>
      <c r="AI6185" s="85"/>
      <c r="AJ6185" s="85"/>
      <c r="AK6185" s="85"/>
      <c r="AL6185" s="85"/>
      <c r="AM6185" s="85"/>
      <c r="AN6185" s="85"/>
      <c r="AS6185" s="20"/>
      <c r="AT6185" s="20"/>
      <c r="AU6185" s="20"/>
      <c r="AV6185" s="20"/>
      <c r="AW6185" s="20"/>
      <c r="AX6185" s="20"/>
      <c r="AY6185" s="20"/>
      <c r="AZ6185" s="20"/>
      <c r="BA6185" s="20"/>
      <c r="BB6185" s="20"/>
      <c r="BC6185" s="20"/>
      <c r="BD6185" s="20"/>
      <c r="BE6185" s="20"/>
      <c r="BF6185" s="20"/>
      <c r="BG6185" s="20"/>
      <c r="BH6185" s="20"/>
      <c r="BI6185" s="20"/>
      <c r="BJ6185" s="20"/>
      <c r="BK6185" s="20"/>
      <c r="BL6185" s="20"/>
      <c r="BM6185" s="20"/>
      <c r="BN6185" s="20"/>
      <c r="BO6185" s="20"/>
      <c r="BP6185" s="20"/>
      <c r="BQ6185" s="20"/>
      <c r="BR6185" s="20"/>
      <c r="BS6185" s="20"/>
      <c r="BT6185" s="20"/>
      <c r="BU6185" s="20"/>
      <c r="BV6185" s="20"/>
      <c r="BW6185" s="20"/>
      <c r="BX6185" s="20"/>
      <c r="BY6185" s="20"/>
      <c r="BZ6185" s="20"/>
      <c r="CA6185" s="20"/>
      <c r="CB6185" s="20"/>
      <c r="CC6185" s="20"/>
      <c r="CD6185" s="20"/>
      <c r="CE6185" s="20"/>
      <c r="CF6185" s="20"/>
      <c r="CG6185" s="20"/>
      <c r="CH6185" s="20"/>
      <c r="CI6185" s="20"/>
      <c r="CJ6185" s="20"/>
      <c r="CK6185" s="20"/>
      <c r="CL6185" s="20"/>
      <c r="CM6185" s="20"/>
      <c r="CN6185" s="20"/>
      <c r="CO6185" s="20"/>
      <c r="CP6185" s="20"/>
      <c r="CQ6185" s="20"/>
      <c r="CR6185" s="20"/>
      <c r="CS6185" s="20"/>
      <c r="CT6185" s="20"/>
      <c r="CU6185" s="20"/>
      <c r="CV6185" s="20"/>
      <c r="CW6185" s="20"/>
      <c r="CX6185" s="20"/>
      <c r="CY6185" s="20"/>
      <c r="CZ6185" s="20"/>
      <c r="DA6185" s="20"/>
      <c r="DB6185" s="20"/>
      <c r="DC6185" s="20"/>
      <c r="DD6185" s="20"/>
      <c r="DE6185" s="20"/>
      <c r="DF6185" s="20"/>
      <c r="DG6185" s="20"/>
      <c r="DH6185" s="20"/>
      <c r="DI6185" s="20"/>
      <c r="DJ6185" s="20"/>
      <c r="DK6185" s="20"/>
      <c r="DL6185" s="20"/>
      <c r="DM6185" s="20"/>
      <c r="DN6185" s="20"/>
      <c r="DO6185" s="20"/>
      <c r="DP6185" s="20"/>
      <c r="DQ6185" s="20"/>
      <c r="DR6185" s="20"/>
      <c r="DS6185" s="20"/>
      <c r="DT6185" s="20"/>
      <c r="DU6185" s="20"/>
      <c r="DV6185" s="20"/>
      <c r="DW6185" s="20"/>
      <c r="DX6185" s="20"/>
      <c r="DY6185" s="20"/>
    </row>
    <row r="6186" spans="1:129" x14ac:dyDescent="0.15">
      <c r="A6186" s="61"/>
      <c r="B6186" s="331" t="s">
        <v>12810</v>
      </c>
      <c r="C6186" s="83"/>
      <c r="D6186" s="324" t="s">
        <v>38</v>
      </c>
      <c r="E6186" s="276" t="s">
        <v>12811</v>
      </c>
      <c r="F6186" s="276">
        <f t="shared" si="838"/>
        <v>0.34658353992000002</v>
      </c>
      <c r="G6186" s="276">
        <f t="shared" si="839"/>
        <v>2.603810111E-2</v>
      </c>
      <c r="H6186" s="276">
        <f t="shared" si="840"/>
        <v>1.3739808710000001E-2</v>
      </c>
      <c r="I6186" s="276">
        <f t="shared" si="841"/>
        <v>6.0932320100000006E-2</v>
      </c>
      <c r="J6186" s="276">
        <v>0.24587331000000001</v>
      </c>
      <c r="K6186" s="276">
        <v>1.2597617E-2</v>
      </c>
      <c r="L6186" s="276">
        <v>8.3109174999999999E-4</v>
      </c>
      <c r="M6186" s="276">
        <v>5.4198731000000002E-4</v>
      </c>
      <c r="N6186" s="276">
        <v>9.1586218000000007E-3</v>
      </c>
      <c r="O6186" s="276">
        <v>1.6337491999999999E-2</v>
      </c>
      <c r="P6186" s="276">
        <v>3.1109996000000002E-4</v>
      </c>
      <c r="Q6186" s="276">
        <v>6.5441830999999999E-3</v>
      </c>
      <c r="R6186" s="276">
        <v>0</v>
      </c>
      <c r="S6186" s="276">
        <v>0</v>
      </c>
      <c r="T6186" s="276">
        <v>0</v>
      </c>
      <c r="U6186" s="276">
        <v>5.4388137000000003E-2</v>
      </c>
      <c r="W6186" s="246">
        <f t="shared" si="842"/>
        <v>1.8212837777777777</v>
      </c>
      <c r="X6186" s="201">
        <v>3.9598135000000001</v>
      </c>
      <c r="Y6186" s="201">
        <v>3.4191750999999999</v>
      </c>
      <c r="Z6186" s="201">
        <v>0.23433522000000001</v>
      </c>
      <c r="AA6186" s="201">
        <v>2.6930508000000002E-4</v>
      </c>
      <c r="AB6186" s="201">
        <v>0.1220369</v>
      </c>
      <c r="AC6186" s="201">
        <v>1.7407287E-2</v>
      </c>
      <c r="AD6186" s="201">
        <v>0.16658977</v>
      </c>
      <c r="AE6186" s="76">
        <v>2.5028216E-6</v>
      </c>
      <c r="AF6186" s="76">
        <v>7.6724033000000003E-9</v>
      </c>
      <c r="AG6186" s="20">
        <v>2.5661667999999999E-2</v>
      </c>
      <c r="AH6186" s="85"/>
      <c r="AI6186" s="85"/>
      <c r="AJ6186" s="85"/>
      <c r="AK6186" s="85"/>
      <c r="AL6186" s="85"/>
      <c r="AM6186" s="85"/>
      <c r="AN6186" s="85"/>
      <c r="AS6186" s="20"/>
      <c r="AT6186" s="20"/>
      <c r="AU6186" s="20"/>
      <c r="AV6186" s="20"/>
      <c r="AW6186" s="20"/>
      <c r="AX6186" s="20"/>
      <c r="AY6186" s="20"/>
      <c r="AZ6186" s="20"/>
      <c r="BA6186" s="20"/>
      <c r="BB6186" s="20"/>
      <c r="BC6186" s="20"/>
      <c r="BD6186" s="20"/>
      <c r="BE6186" s="20"/>
      <c r="BF6186" s="20"/>
      <c r="BG6186" s="20"/>
      <c r="BH6186" s="20"/>
      <c r="BI6186" s="20"/>
      <c r="BJ6186" s="20"/>
      <c r="BK6186" s="20"/>
      <c r="BL6186" s="20"/>
      <c r="BM6186" s="20"/>
      <c r="BN6186" s="20"/>
      <c r="BO6186" s="20"/>
      <c r="BP6186" s="20"/>
      <c r="BQ6186" s="20"/>
      <c r="BR6186" s="20"/>
      <c r="BS6186" s="20"/>
      <c r="BT6186" s="20"/>
      <c r="BU6186" s="20"/>
      <c r="BV6186" s="20"/>
      <c r="BW6186" s="20"/>
      <c r="BX6186" s="20"/>
      <c r="BY6186" s="20"/>
      <c r="BZ6186" s="20"/>
      <c r="CA6186" s="20"/>
      <c r="CB6186" s="20"/>
      <c r="CC6186" s="20"/>
      <c r="CD6186" s="20"/>
      <c r="CE6186" s="20"/>
      <c r="CF6186" s="20"/>
      <c r="CG6186" s="20"/>
      <c r="CH6186" s="20"/>
      <c r="CI6186" s="20"/>
      <c r="CJ6186" s="20"/>
      <c r="CK6186" s="20"/>
      <c r="CL6186" s="20"/>
      <c r="CM6186" s="20"/>
      <c r="CN6186" s="20"/>
      <c r="CO6186" s="20"/>
      <c r="CP6186" s="20"/>
      <c r="CQ6186" s="20"/>
      <c r="CR6186" s="20"/>
      <c r="CS6186" s="20"/>
      <c r="CT6186" s="20"/>
      <c r="CU6186" s="20"/>
      <c r="CV6186" s="20"/>
      <c r="CW6186" s="20"/>
      <c r="CX6186" s="20"/>
      <c r="CY6186" s="20"/>
      <c r="CZ6186" s="20"/>
      <c r="DA6186" s="20"/>
      <c r="DB6186" s="20"/>
      <c r="DC6186" s="20"/>
      <c r="DD6186" s="20"/>
      <c r="DE6186" s="20"/>
      <c r="DF6186" s="20"/>
      <c r="DG6186" s="20"/>
      <c r="DH6186" s="20"/>
      <c r="DI6186" s="20"/>
      <c r="DJ6186" s="20"/>
      <c r="DK6186" s="20"/>
      <c r="DL6186" s="20"/>
      <c r="DM6186" s="20"/>
      <c r="DN6186" s="20"/>
      <c r="DO6186" s="20"/>
      <c r="DP6186" s="20"/>
      <c r="DQ6186" s="20"/>
      <c r="DR6186" s="20"/>
      <c r="DS6186" s="20"/>
      <c r="DT6186" s="20"/>
      <c r="DU6186" s="20"/>
      <c r="DV6186" s="20"/>
      <c r="DW6186" s="20"/>
      <c r="DX6186" s="20"/>
      <c r="DY6186" s="20"/>
    </row>
    <row r="6187" spans="1:129" x14ac:dyDescent="0.15">
      <c r="A6187" s="61"/>
      <c r="B6187" s="331" t="s">
        <v>12812</v>
      </c>
      <c r="C6187" s="83"/>
      <c r="D6187" s="324" t="s">
        <v>38</v>
      </c>
      <c r="E6187" s="276" t="s">
        <v>12813</v>
      </c>
      <c r="F6187" s="276">
        <f t="shared" si="838"/>
        <v>0.28271780898999999</v>
      </c>
      <c r="G6187" s="276">
        <f t="shared" si="839"/>
        <v>2.0419645029999999E-2</v>
      </c>
      <c r="H6187" s="276">
        <f t="shared" si="840"/>
        <v>6.5584847900000002E-3</v>
      </c>
      <c r="I6187" s="276">
        <f t="shared" si="841"/>
        <v>1.47160917E-3</v>
      </c>
      <c r="J6187" s="276">
        <v>0.25426807000000001</v>
      </c>
      <c r="K6187" s="276">
        <v>5.9712953999999999E-3</v>
      </c>
      <c r="L6187" s="276">
        <v>4.5786980000000002E-4</v>
      </c>
      <c r="M6187" s="276">
        <v>1.4799453E-4</v>
      </c>
      <c r="N6187" s="276">
        <v>4.8173215E-3</v>
      </c>
      <c r="O6187" s="276">
        <v>1.5454328999999999E-2</v>
      </c>
      <c r="P6187" s="276">
        <v>1.2931959E-4</v>
      </c>
      <c r="Q6187" s="276">
        <v>5.3535905999999999E-4</v>
      </c>
      <c r="R6187" s="276">
        <v>0</v>
      </c>
      <c r="S6187" s="276">
        <v>0</v>
      </c>
      <c r="T6187" s="276">
        <v>0</v>
      </c>
      <c r="U6187" s="276">
        <v>9.3625011000000001E-4</v>
      </c>
      <c r="W6187" s="246">
        <f t="shared" si="842"/>
        <v>1.8834671851851852</v>
      </c>
      <c r="X6187" s="201">
        <v>1.4004859000000001</v>
      </c>
      <c r="Y6187" s="201">
        <v>1.0945183999999999</v>
      </c>
      <c r="Z6187" s="201">
        <v>0.18792101999999999</v>
      </c>
      <c r="AA6187" s="201">
        <v>1.3036805E-4</v>
      </c>
      <c r="AB6187" s="201">
        <v>3.3800453000000001E-2</v>
      </c>
      <c r="AC6187" s="201">
        <v>1.1278888000000001E-2</v>
      </c>
      <c r="AD6187" s="201">
        <v>7.2836839E-2</v>
      </c>
      <c r="AE6187" s="76">
        <v>2.2170328000000001E-6</v>
      </c>
      <c r="AF6187" s="76">
        <v>6.4132485999999999E-9</v>
      </c>
      <c r="AG6187" s="20">
        <v>6.0363619000000004E-3</v>
      </c>
      <c r="AH6187" s="85"/>
      <c r="AI6187" s="85"/>
      <c r="AJ6187" s="85"/>
      <c r="AK6187" s="85"/>
      <c r="AL6187" s="85"/>
      <c r="AM6187" s="85"/>
      <c r="AN6187" s="85"/>
      <c r="AS6187" s="20"/>
      <c r="AT6187" s="20"/>
      <c r="AU6187" s="20"/>
      <c r="AV6187" s="20"/>
      <c r="AW6187" s="20"/>
      <c r="AX6187" s="20"/>
      <c r="AY6187" s="20"/>
      <c r="AZ6187" s="20"/>
      <c r="BA6187" s="20"/>
      <c r="BB6187" s="20"/>
      <c r="BC6187" s="20"/>
      <c r="BD6187" s="20"/>
      <c r="BE6187" s="20"/>
      <c r="BF6187" s="20"/>
      <c r="BG6187" s="20"/>
      <c r="BH6187" s="20"/>
      <c r="BI6187" s="20"/>
      <c r="BJ6187" s="20"/>
      <c r="BK6187" s="20"/>
      <c r="BL6187" s="20"/>
      <c r="BM6187" s="20"/>
      <c r="BN6187" s="20"/>
      <c r="BO6187" s="20"/>
      <c r="BP6187" s="20"/>
      <c r="BQ6187" s="20"/>
      <c r="BR6187" s="20"/>
      <c r="BS6187" s="20"/>
      <c r="BT6187" s="20"/>
      <c r="BU6187" s="20"/>
      <c r="BV6187" s="20"/>
      <c r="BW6187" s="20"/>
      <c r="BX6187" s="20"/>
      <c r="BY6187" s="20"/>
      <c r="BZ6187" s="20"/>
      <c r="CA6187" s="20"/>
      <c r="CB6187" s="20"/>
      <c r="CC6187" s="20"/>
      <c r="CD6187" s="20"/>
      <c r="CE6187" s="20"/>
      <c r="CF6187" s="20"/>
      <c r="CG6187" s="20"/>
      <c r="CH6187" s="20"/>
      <c r="CI6187" s="20"/>
      <c r="CJ6187" s="20"/>
      <c r="CK6187" s="20"/>
      <c r="CL6187" s="20"/>
      <c r="CM6187" s="20"/>
      <c r="CN6187" s="20"/>
      <c r="CO6187" s="20"/>
      <c r="CP6187" s="20"/>
      <c r="CQ6187" s="20"/>
      <c r="CR6187" s="20"/>
      <c r="CS6187" s="20"/>
      <c r="CT6187" s="20"/>
      <c r="CU6187" s="20"/>
      <c r="CV6187" s="20"/>
      <c r="CW6187" s="20"/>
      <c r="CX6187" s="20"/>
      <c r="CY6187" s="20"/>
      <c r="CZ6187" s="20"/>
      <c r="DA6187" s="20"/>
      <c r="DB6187" s="20"/>
      <c r="DC6187" s="20"/>
      <c r="DD6187" s="20"/>
      <c r="DE6187" s="20"/>
      <c r="DF6187" s="20"/>
      <c r="DG6187" s="20"/>
      <c r="DH6187" s="20"/>
      <c r="DI6187" s="20"/>
      <c r="DJ6187" s="20"/>
      <c r="DK6187" s="20"/>
      <c r="DL6187" s="20"/>
      <c r="DM6187" s="20"/>
      <c r="DN6187" s="20"/>
      <c r="DO6187" s="20"/>
      <c r="DP6187" s="20"/>
      <c r="DQ6187" s="20"/>
      <c r="DR6187" s="20"/>
      <c r="DS6187" s="20"/>
      <c r="DT6187" s="20"/>
      <c r="DU6187" s="20"/>
      <c r="DV6187" s="20"/>
      <c r="DW6187" s="20"/>
      <c r="DX6187" s="20"/>
      <c r="DY6187" s="20"/>
    </row>
    <row r="6188" spans="1:129" x14ac:dyDescent="0.15">
      <c r="A6188" s="61"/>
      <c r="B6188" s="331" t="s">
        <v>12814</v>
      </c>
      <c r="C6188" s="83"/>
      <c r="D6188" s="324" t="s">
        <v>38</v>
      </c>
      <c r="E6188" s="276" t="s">
        <v>12815</v>
      </c>
      <c r="F6188" s="276">
        <f t="shared" si="838"/>
        <v>0.28703369404000001</v>
      </c>
      <c r="G6188" s="276">
        <f t="shared" si="839"/>
        <v>1.428924067E-2</v>
      </c>
      <c r="H6188" s="276">
        <f t="shared" si="840"/>
        <v>5.9332275700000004E-3</v>
      </c>
      <c r="I6188" s="276">
        <f t="shared" si="841"/>
        <v>7.0079358000000001E-3</v>
      </c>
      <c r="J6188" s="276">
        <v>0.25980329000000002</v>
      </c>
      <c r="K6188" s="276">
        <v>5.3209097000000002E-3</v>
      </c>
      <c r="L6188" s="276">
        <v>4.650786E-4</v>
      </c>
      <c r="M6188" s="276">
        <v>1.5467827E-4</v>
      </c>
      <c r="N6188" s="276">
        <v>2.8507763999999999E-3</v>
      </c>
      <c r="O6188" s="276">
        <v>1.1283786000000001E-2</v>
      </c>
      <c r="P6188" s="276">
        <v>1.4723927E-4</v>
      </c>
      <c r="Q6188" s="276">
        <v>1.064768E-3</v>
      </c>
      <c r="R6188" s="276">
        <v>0</v>
      </c>
      <c r="S6188" s="276">
        <v>0</v>
      </c>
      <c r="T6188" s="276">
        <v>0</v>
      </c>
      <c r="U6188" s="276">
        <v>5.9431678000000003E-3</v>
      </c>
      <c r="W6188" s="246">
        <f t="shared" si="842"/>
        <v>1.9244688148148148</v>
      </c>
      <c r="X6188" s="201">
        <v>1.5381463</v>
      </c>
      <c r="Y6188" s="201">
        <v>1.2885264999999999</v>
      </c>
      <c r="Z6188" s="201">
        <v>0.15435292</v>
      </c>
      <c r="AA6188" s="201">
        <v>7.4137592000000005E-5</v>
      </c>
      <c r="AB6188" s="201">
        <v>3.2352615000000001E-2</v>
      </c>
      <c r="AC6188" s="201">
        <v>6.7508345000000004E-3</v>
      </c>
      <c r="AD6188" s="201">
        <v>5.6089266999999998E-2</v>
      </c>
      <c r="AE6188" s="76">
        <v>2.2173291E-6</v>
      </c>
      <c r="AF6188" s="76">
        <v>6.6347513999999997E-9</v>
      </c>
      <c r="AG6188" s="20">
        <v>9.4387176000000003E-3</v>
      </c>
      <c r="AH6188" s="85"/>
      <c r="AI6188" s="85"/>
      <c r="AJ6188" s="85"/>
      <c r="AK6188" s="85"/>
      <c r="AL6188" s="85"/>
      <c r="AM6188" s="85"/>
      <c r="AN6188" s="85"/>
      <c r="AS6188" s="20"/>
      <c r="AT6188" s="20"/>
      <c r="AU6188" s="20"/>
      <c r="AV6188" s="20"/>
      <c r="AW6188" s="20"/>
      <c r="AX6188" s="20"/>
      <c r="AY6188" s="20"/>
      <c r="AZ6188" s="20"/>
      <c r="BA6188" s="20"/>
      <c r="BB6188" s="20"/>
      <c r="BC6188" s="20"/>
      <c r="BD6188" s="20"/>
      <c r="BE6188" s="20"/>
      <c r="BF6188" s="20"/>
      <c r="BG6188" s="20"/>
      <c r="BH6188" s="20"/>
      <c r="BI6188" s="20"/>
      <c r="BJ6188" s="20"/>
      <c r="BK6188" s="20"/>
      <c r="BL6188" s="20"/>
      <c r="BM6188" s="20"/>
      <c r="BN6188" s="20"/>
      <c r="BO6188" s="20"/>
      <c r="BP6188" s="20"/>
      <c r="BQ6188" s="20"/>
      <c r="BR6188" s="20"/>
      <c r="BS6188" s="20"/>
      <c r="BT6188" s="20"/>
      <c r="BU6188" s="20"/>
      <c r="BV6188" s="20"/>
      <c r="BW6188" s="20"/>
      <c r="BX6188" s="20"/>
      <c r="BY6188" s="20"/>
      <c r="BZ6188" s="20"/>
      <c r="CA6188" s="20"/>
      <c r="CB6188" s="20"/>
      <c r="CC6188" s="20"/>
      <c r="CD6188" s="20"/>
      <c r="CE6188" s="20"/>
      <c r="CF6188" s="20"/>
      <c r="CG6188" s="20"/>
      <c r="CH6188" s="20"/>
      <c r="CI6188" s="20"/>
      <c r="CJ6188" s="20"/>
      <c r="CK6188" s="20"/>
      <c r="CL6188" s="20"/>
      <c r="CM6188" s="20"/>
      <c r="CN6188" s="20"/>
      <c r="CO6188" s="20"/>
      <c r="CP6188" s="20"/>
      <c r="CQ6188" s="20"/>
      <c r="CR6188" s="20"/>
      <c r="CS6188" s="20"/>
      <c r="CT6188" s="20"/>
      <c r="CU6188" s="20"/>
      <c r="CV6188" s="20"/>
      <c r="CW6188" s="20"/>
      <c r="CX6188" s="20"/>
      <c r="CY6188" s="20"/>
      <c r="CZ6188" s="20"/>
      <c r="DA6188" s="20"/>
      <c r="DB6188" s="20"/>
      <c r="DC6188" s="20"/>
      <c r="DD6188" s="20"/>
      <c r="DE6188" s="20"/>
      <c r="DF6188" s="20"/>
      <c r="DG6188" s="20"/>
      <c r="DH6188" s="20"/>
      <c r="DI6188" s="20"/>
      <c r="DJ6188" s="20"/>
      <c r="DK6188" s="20"/>
      <c r="DL6188" s="20"/>
      <c r="DM6188" s="20"/>
      <c r="DN6188" s="20"/>
      <c r="DO6188" s="20"/>
      <c r="DP6188" s="20"/>
      <c r="DQ6188" s="20"/>
      <c r="DR6188" s="20"/>
      <c r="DS6188" s="20"/>
      <c r="DT6188" s="20"/>
      <c r="DU6188" s="20"/>
      <c r="DV6188" s="20"/>
      <c r="DW6188" s="20"/>
      <c r="DX6188" s="20"/>
      <c r="DY6188" s="20"/>
    </row>
    <row r="6189" spans="1:129" x14ac:dyDescent="0.15">
      <c r="A6189" s="61"/>
      <c r="B6189" s="331" t="s">
        <v>12816</v>
      </c>
      <c r="C6189" s="83"/>
      <c r="D6189" s="324" t="s">
        <v>38</v>
      </c>
      <c r="E6189" s="276" t="s">
        <v>12817</v>
      </c>
      <c r="F6189" s="276">
        <f t="shared" si="838"/>
        <v>0.30222318720999997</v>
      </c>
      <c r="G6189" s="276">
        <f t="shared" si="839"/>
        <v>2.0382148480000001E-2</v>
      </c>
      <c r="H6189" s="276">
        <f t="shared" si="840"/>
        <v>7.2434634300000003E-3</v>
      </c>
      <c r="I6189" s="276">
        <f t="shared" si="841"/>
        <v>7.7316453000000002E-3</v>
      </c>
      <c r="J6189" s="276">
        <v>0.26686592999999997</v>
      </c>
      <c r="K6189" s="276">
        <v>6.5279057999999999E-3</v>
      </c>
      <c r="L6189" s="276">
        <v>5.5419306E-4</v>
      </c>
      <c r="M6189" s="276">
        <v>1.8105328E-4</v>
      </c>
      <c r="N6189" s="276">
        <v>3.5283952000000002E-3</v>
      </c>
      <c r="O6189" s="276">
        <v>1.6672699999999999E-2</v>
      </c>
      <c r="P6189" s="276">
        <v>1.6136456999999999E-4</v>
      </c>
      <c r="Q6189" s="276">
        <v>1.3371073E-3</v>
      </c>
      <c r="R6189" s="276">
        <v>0</v>
      </c>
      <c r="S6189" s="276">
        <v>0</v>
      </c>
      <c r="T6189" s="276">
        <v>0</v>
      </c>
      <c r="U6189" s="276">
        <v>6.394538E-3</v>
      </c>
      <c r="W6189" s="246">
        <f t="shared" si="842"/>
        <v>1.9767846666666664</v>
      </c>
      <c r="X6189" s="201">
        <v>1.6919301</v>
      </c>
      <c r="Y6189" s="201">
        <v>1.5306588000000001</v>
      </c>
      <c r="Z6189" s="201">
        <v>7.0592565999999995E-2</v>
      </c>
      <c r="AA6189" s="201">
        <v>8.9560468000000003E-5</v>
      </c>
      <c r="AB6189" s="201">
        <v>3.5316747000000002E-2</v>
      </c>
      <c r="AC6189" s="201">
        <v>5.1716430999999997E-3</v>
      </c>
      <c r="AD6189" s="201">
        <v>5.0100791999999998E-2</v>
      </c>
      <c r="AE6189" s="76">
        <v>2.3135486000000001E-6</v>
      </c>
      <c r="AF6189" s="76">
        <v>6.8805237000000001E-9</v>
      </c>
      <c r="AG6189" s="20">
        <v>1.1751192000000001E-2</v>
      </c>
      <c r="AH6189" s="85"/>
      <c r="AI6189" s="85"/>
      <c r="AJ6189" s="85"/>
      <c r="AK6189" s="85"/>
      <c r="AL6189" s="85"/>
      <c r="AM6189" s="85"/>
      <c r="AN6189" s="85"/>
      <c r="AS6189" s="20"/>
      <c r="AT6189" s="20"/>
      <c r="AU6189" s="20"/>
      <c r="AV6189" s="20"/>
      <c r="AW6189" s="20"/>
      <c r="AX6189" s="20"/>
      <c r="AY6189" s="20"/>
      <c r="AZ6189" s="20"/>
      <c r="BA6189" s="20"/>
      <c r="BB6189" s="20"/>
      <c r="BC6189" s="20"/>
      <c r="BD6189" s="20"/>
      <c r="BE6189" s="20"/>
      <c r="BF6189" s="20"/>
      <c r="BG6189" s="20"/>
      <c r="BH6189" s="20"/>
      <c r="BI6189" s="20"/>
      <c r="BJ6189" s="20"/>
      <c r="BK6189" s="20"/>
      <c r="BL6189" s="20"/>
      <c r="BM6189" s="20"/>
      <c r="BN6189" s="20"/>
      <c r="BO6189" s="20"/>
      <c r="BP6189" s="20"/>
      <c r="BQ6189" s="20"/>
      <c r="BR6189" s="20"/>
      <c r="BS6189" s="20"/>
      <c r="BT6189" s="20"/>
      <c r="BU6189" s="20"/>
      <c r="BV6189" s="20"/>
      <c r="BW6189" s="20"/>
      <c r="BX6189" s="20"/>
      <c r="BY6189" s="20"/>
      <c r="BZ6189" s="20"/>
      <c r="CA6189" s="20"/>
      <c r="CB6189" s="20"/>
      <c r="CC6189" s="20"/>
      <c r="CD6189" s="20"/>
      <c r="CE6189" s="20"/>
      <c r="CF6189" s="20"/>
      <c r="CG6189" s="20"/>
      <c r="CH6189" s="20"/>
      <c r="CI6189" s="20"/>
      <c r="CJ6189" s="20"/>
      <c r="CK6189" s="20"/>
      <c r="CL6189" s="20"/>
      <c r="CM6189" s="20"/>
      <c r="CN6189" s="20"/>
      <c r="CO6189" s="20"/>
      <c r="CP6189" s="20"/>
      <c r="CQ6189" s="20"/>
      <c r="CR6189" s="20"/>
      <c r="CS6189" s="20"/>
      <c r="CT6189" s="20"/>
      <c r="CU6189" s="20"/>
      <c r="CV6189" s="20"/>
      <c r="CW6189" s="20"/>
      <c r="CX6189" s="20"/>
      <c r="CY6189" s="20"/>
      <c r="CZ6189" s="20"/>
      <c r="DA6189" s="20"/>
      <c r="DB6189" s="20"/>
      <c r="DC6189" s="20"/>
      <c r="DD6189" s="20"/>
      <c r="DE6189" s="20"/>
      <c r="DF6189" s="20"/>
      <c r="DG6189" s="20"/>
      <c r="DH6189" s="20"/>
      <c r="DI6189" s="20"/>
      <c r="DJ6189" s="20"/>
      <c r="DK6189" s="20"/>
      <c r="DL6189" s="20"/>
      <c r="DM6189" s="20"/>
      <c r="DN6189" s="20"/>
      <c r="DO6189" s="20"/>
      <c r="DP6189" s="20"/>
      <c r="DQ6189" s="20"/>
      <c r="DR6189" s="20"/>
      <c r="DS6189" s="20"/>
      <c r="DT6189" s="20"/>
      <c r="DU6189" s="20"/>
      <c r="DV6189" s="20"/>
      <c r="DW6189" s="20"/>
      <c r="DX6189" s="20"/>
      <c r="DY6189" s="20"/>
    </row>
    <row r="6190" spans="1:129" x14ac:dyDescent="0.15">
      <c r="A6190" s="61"/>
      <c r="B6190" s="331" t="s">
        <v>12818</v>
      </c>
      <c r="C6190" s="83"/>
      <c r="D6190" s="324" t="s">
        <v>38</v>
      </c>
      <c r="E6190" s="276" t="s">
        <v>12819</v>
      </c>
      <c r="F6190" s="276">
        <f t="shared" si="838"/>
        <v>0.37252092764400002</v>
      </c>
      <c r="G6190" s="276">
        <f t="shared" si="839"/>
        <v>3.4505134599999996E-3</v>
      </c>
      <c r="H6190" s="276">
        <f t="shared" si="840"/>
        <v>3.8572822740000003E-3</v>
      </c>
      <c r="I6190" s="276">
        <f t="shared" si="841"/>
        <v>1.1102119100000001E-3</v>
      </c>
      <c r="J6190" s="276">
        <v>0.36410292</v>
      </c>
      <c r="K6190" s="276">
        <v>3.5167318000000002E-3</v>
      </c>
      <c r="L6190" s="276">
        <v>2.9161026000000003E-4</v>
      </c>
      <c r="M6190" s="276">
        <v>1.0603566E-4</v>
      </c>
      <c r="N6190" s="276">
        <v>2.2979955999999999E-3</v>
      </c>
      <c r="O6190" s="276">
        <v>1.0464821999999999E-3</v>
      </c>
      <c r="P6190" s="276">
        <v>4.8940214000000001E-5</v>
      </c>
      <c r="Q6190" s="276">
        <v>3.6260855000000002E-4</v>
      </c>
      <c r="R6190" s="276">
        <v>0</v>
      </c>
      <c r="S6190" s="276">
        <v>0</v>
      </c>
      <c r="T6190" s="276">
        <v>0</v>
      </c>
      <c r="U6190" s="276">
        <v>7.4760335999999998E-4</v>
      </c>
      <c r="W6190" s="246">
        <f t="shared" si="842"/>
        <v>2.6970586666666665</v>
      </c>
      <c r="X6190" s="201">
        <v>0.60086112999999997</v>
      </c>
      <c r="Y6190" s="201">
        <v>0.47673749999999998</v>
      </c>
      <c r="Z6190" s="201">
        <v>7.3933567000000006E-2</v>
      </c>
      <c r="AA6190" s="201">
        <v>5.6968107E-5</v>
      </c>
      <c r="AB6190" s="201">
        <v>1.4739531E-2</v>
      </c>
      <c r="AC6190" s="201">
        <v>4.8117341000000003E-3</v>
      </c>
      <c r="AD6190" s="201">
        <v>3.0581830000000001E-2</v>
      </c>
      <c r="AE6190" s="76">
        <v>2.9908574000000001E-6</v>
      </c>
      <c r="AF6190" s="76">
        <v>8.9486087000000006E-9</v>
      </c>
      <c r="AG6190" s="20">
        <v>2.6123359999999998E-3</v>
      </c>
      <c r="AH6190" s="85"/>
      <c r="AI6190" s="85"/>
      <c r="AJ6190" s="85"/>
      <c r="AK6190" s="85"/>
      <c r="AL6190" s="85"/>
      <c r="AM6190" s="85"/>
      <c r="AN6190" s="85"/>
      <c r="AS6190" s="20"/>
      <c r="AT6190" s="20"/>
      <c r="AU6190" s="20"/>
      <c r="AV6190" s="20"/>
      <c r="AW6190" s="20"/>
      <c r="AX6190" s="20"/>
      <c r="AY6190" s="20"/>
      <c r="AZ6190" s="20"/>
      <c r="BA6190" s="20"/>
      <c r="BB6190" s="20"/>
      <c r="BC6190" s="20"/>
      <c r="BD6190" s="20"/>
      <c r="BE6190" s="20"/>
      <c r="BF6190" s="20"/>
      <c r="BG6190" s="20"/>
      <c r="BH6190" s="20"/>
      <c r="BI6190" s="20"/>
      <c r="BJ6190" s="20"/>
      <c r="BK6190" s="20"/>
      <c r="BL6190" s="20"/>
      <c r="BM6190" s="20"/>
      <c r="BN6190" s="20"/>
      <c r="BO6190" s="20"/>
      <c r="BP6190" s="20"/>
      <c r="BQ6190" s="20"/>
      <c r="BR6190" s="20"/>
      <c r="BS6190" s="20"/>
      <c r="BT6190" s="20"/>
      <c r="BU6190" s="20"/>
      <c r="BV6190" s="20"/>
      <c r="BW6190" s="20"/>
      <c r="BX6190" s="20"/>
      <c r="BY6190" s="20"/>
      <c r="BZ6190" s="20"/>
      <c r="CA6190" s="20"/>
      <c r="CB6190" s="20"/>
      <c r="CC6190" s="20"/>
      <c r="CD6190" s="20"/>
      <c r="CE6190" s="20"/>
      <c r="CF6190" s="20"/>
      <c r="CG6190" s="20"/>
      <c r="CH6190" s="20"/>
      <c r="CI6190" s="20"/>
      <c r="CJ6190" s="20"/>
      <c r="CK6190" s="20"/>
      <c r="CL6190" s="20"/>
      <c r="CM6190" s="20"/>
      <c r="CN6190" s="20"/>
      <c r="CO6190" s="20"/>
      <c r="CP6190" s="20"/>
      <c r="CQ6190" s="20"/>
      <c r="CR6190" s="20"/>
      <c r="CS6190" s="20"/>
      <c r="CT6190" s="20"/>
      <c r="CU6190" s="20"/>
      <c r="CV6190" s="20"/>
      <c r="CW6190" s="20"/>
      <c r="CX6190" s="20"/>
      <c r="CY6190" s="20"/>
      <c r="CZ6190" s="20"/>
      <c r="DA6190" s="20"/>
      <c r="DB6190" s="20"/>
      <c r="DC6190" s="20"/>
      <c r="DD6190" s="20"/>
      <c r="DE6190" s="20"/>
      <c r="DF6190" s="20"/>
      <c r="DG6190" s="20"/>
      <c r="DH6190" s="20"/>
      <c r="DI6190" s="20"/>
      <c r="DJ6190" s="20"/>
      <c r="DK6190" s="20"/>
      <c r="DL6190" s="20"/>
      <c r="DM6190" s="20"/>
      <c r="DN6190" s="20"/>
      <c r="DO6190" s="20"/>
      <c r="DP6190" s="20"/>
      <c r="DQ6190" s="20"/>
      <c r="DR6190" s="20"/>
      <c r="DS6190" s="20"/>
      <c r="DT6190" s="20"/>
      <c r="DU6190" s="20"/>
      <c r="DV6190" s="20"/>
      <c r="DW6190" s="20"/>
      <c r="DX6190" s="20"/>
      <c r="DY6190" s="20"/>
    </row>
    <row r="6191" spans="1:129" x14ac:dyDescent="0.15">
      <c r="A6191" s="61"/>
      <c r="B6191" s="331" t="s">
        <v>12820</v>
      </c>
      <c r="C6191" s="83"/>
      <c r="D6191" s="324" t="s">
        <v>38</v>
      </c>
      <c r="E6191" s="276" t="s">
        <v>12821</v>
      </c>
      <c r="F6191" s="276">
        <f t="shared" si="838"/>
        <v>0.37350034180800001</v>
      </c>
      <c r="G6191" s="276">
        <f t="shared" si="839"/>
        <v>1.6421064890000002E-3</v>
      </c>
      <c r="H6191" s="276">
        <f t="shared" si="840"/>
        <v>3.4104885489999997E-3</v>
      </c>
      <c r="I6191" s="276">
        <f t="shared" si="841"/>
        <v>3.2593867699999999E-3</v>
      </c>
      <c r="J6191" s="276">
        <v>0.36518835999999999</v>
      </c>
      <c r="K6191" s="276">
        <v>3.0600077999999998E-3</v>
      </c>
      <c r="L6191" s="276">
        <v>3.1903473000000001E-4</v>
      </c>
      <c r="M6191" s="276">
        <v>4.6461339000000002E-5</v>
      </c>
      <c r="N6191" s="276">
        <v>8.1506942000000003E-4</v>
      </c>
      <c r="O6191" s="276">
        <v>7.8057573000000005E-4</v>
      </c>
      <c r="P6191" s="276">
        <v>3.1446019000000002E-5</v>
      </c>
      <c r="Q6191" s="276">
        <v>7.0609296999999999E-4</v>
      </c>
      <c r="R6191" s="276">
        <v>0</v>
      </c>
      <c r="S6191" s="276">
        <v>0</v>
      </c>
      <c r="T6191" s="276">
        <v>0</v>
      </c>
      <c r="U6191" s="276">
        <v>2.5532938000000002E-3</v>
      </c>
      <c r="W6191" s="246">
        <f t="shared" si="842"/>
        <v>2.7050989629629627</v>
      </c>
      <c r="X6191" s="201">
        <v>0.41536519999999999</v>
      </c>
      <c r="Y6191" s="201">
        <v>0.36606443</v>
      </c>
      <c r="Z6191" s="201">
        <v>2.8056958E-2</v>
      </c>
      <c r="AA6191" s="201">
        <v>1.8055154E-5</v>
      </c>
      <c r="AB6191" s="201">
        <v>7.4753659000000002E-3</v>
      </c>
      <c r="AC6191" s="201">
        <v>1.4963527000000001E-3</v>
      </c>
      <c r="AD6191" s="201">
        <v>1.2254034E-2</v>
      </c>
      <c r="AE6191" s="76">
        <v>2.9841941999999999E-6</v>
      </c>
      <c r="AF6191" s="76">
        <v>8.9993420999999999E-9</v>
      </c>
      <c r="AG6191" s="20">
        <v>2.6882263999999999E-3</v>
      </c>
      <c r="AH6191" s="85"/>
      <c r="AI6191" s="85"/>
      <c r="AJ6191" s="85"/>
      <c r="AK6191" s="85"/>
      <c r="AL6191" s="85"/>
      <c r="AM6191" s="85"/>
      <c r="AN6191" s="85"/>
      <c r="AS6191" s="20"/>
      <c r="AT6191" s="20"/>
      <c r="AU6191" s="20"/>
      <c r="AV6191" s="20"/>
      <c r="AW6191" s="20"/>
      <c r="AX6191" s="20"/>
      <c r="AY6191" s="20"/>
      <c r="AZ6191" s="20"/>
      <c r="BA6191" s="20"/>
      <c r="BB6191" s="20"/>
      <c r="BC6191" s="20"/>
      <c r="BD6191" s="20"/>
      <c r="BE6191" s="20"/>
      <c r="BF6191" s="20"/>
      <c r="BG6191" s="20"/>
      <c r="BH6191" s="20"/>
      <c r="BI6191" s="20"/>
      <c r="BJ6191" s="20"/>
      <c r="BK6191" s="20"/>
      <c r="BL6191" s="20"/>
      <c r="BM6191" s="20"/>
      <c r="BN6191" s="20"/>
      <c r="BO6191" s="20"/>
      <c r="BP6191" s="20"/>
      <c r="BQ6191" s="20"/>
      <c r="BR6191" s="20"/>
      <c r="BS6191" s="20"/>
      <c r="BT6191" s="20"/>
      <c r="BU6191" s="20"/>
      <c r="BV6191" s="20"/>
      <c r="BW6191" s="20"/>
      <c r="BX6191" s="20"/>
      <c r="BY6191" s="20"/>
      <c r="BZ6191" s="20"/>
      <c r="CA6191" s="20"/>
      <c r="CB6191" s="20"/>
      <c r="CC6191" s="20"/>
      <c r="CD6191" s="20"/>
      <c r="CE6191" s="20"/>
      <c r="CF6191" s="20"/>
      <c r="CG6191" s="20"/>
      <c r="CH6191" s="20"/>
      <c r="CI6191" s="20"/>
      <c r="CJ6191" s="20"/>
      <c r="CK6191" s="20"/>
      <c r="CL6191" s="20"/>
      <c r="CM6191" s="20"/>
      <c r="CN6191" s="20"/>
      <c r="CO6191" s="20"/>
      <c r="CP6191" s="20"/>
      <c r="CQ6191" s="20"/>
      <c r="CR6191" s="20"/>
      <c r="CS6191" s="20"/>
      <c r="CT6191" s="20"/>
      <c r="CU6191" s="20"/>
      <c r="CV6191" s="20"/>
      <c r="CW6191" s="20"/>
      <c r="CX6191" s="20"/>
      <c r="CY6191" s="20"/>
      <c r="CZ6191" s="20"/>
      <c r="DA6191" s="20"/>
      <c r="DB6191" s="20"/>
      <c r="DC6191" s="20"/>
      <c r="DD6191" s="20"/>
      <c r="DE6191" s="20"/>
      <c r="DF6191" s="20"/>
      <c r="DG6191" s="20"/>
      <c r="DH6191" s="20"/>
      <c r="DI6191" s="20"/>
      <c r="DJ6191" s="20"/>
      <c r="DK6191" s="20"/>
      <c r="DL6191" s="20"/>
      <c r="DM6191" s="20"/>
      <c r="DN6191" s="20"/>
      <c r="DO6191" s="20"/>
      <c r="DP6191" s="20"/>
      <c r="DQ6191" s="20"/>
      <c r="DR6191" s="20"/>
      <c r="DS6191" s="20"/>
      <c r="DT6191" s="20"/>
      <c r="DU6191" s="20"/>
      <c r="DV6191" s="20"/>
      <c r="DW6191" s="20"/>
      <c r="DX6191" s="20"/>
      <c r="DY6191" s="20"/>
    </row>
    <row r="6192" spans="1:129" x14ac:dyDescent="0.15">
      <c r="A6192" s="61"/>
      <c r="B6192" s="331" t="s">
        <v>12822</v>
      </c>
      <c r="C6192" s="83"/>
      <c r="D6192" s="324" t="s">
        <v>38</v>
      </c>
      <c r="E6192" s="276" t="s">
        <v>12823</v>
      </c>
      <c r="F6192" s="276">
        <f t="shared" si="838"/>
        <v>0.37462843055899997</v>
      </c>
      <c r="G6192" s="276">
        <f t="shared" si="839"/>
        <v>1.7048985759999999E-3</v>
      </c>
      <c r="H6192" s="276">
        <f t="shared" si="840"/>
        <v>3.5585585329999999E-3</v>
      </c>
      <c r="I6192" s="276">
        <f t="shared" si="841"/>
        <v>3.4340334500000003E-3</v>
      </c>
      <c r="J6192" s="276">
        <v>0.36593093999999998</v>
      </c>
      <c r="K6192" s="276">
        <v>3.1667818999999999E-3</v>
      </c>
      <c r="L6192" s="276">
        <v>3.5809547000000003E-4</v>
      </c>
      <c r="M6192" s="276">
        <v>4.6908325999999997E-5</v>
      </c>
      <c r="N6192" s="276">
        <v>8.5606371999999995E-4</v>
      </c>
      <c r="O6192" s="276">
        <v>8.0192652999999995E-4</v>
      </c>
      <c r="P6192" s="276">
        <v>3.3681162999999997E-5</v>
      </c>
      <c r="Q6192" s="276">
        <v>8.2029244999999996E-4</v>
      </c>
      <c r="R6192" s="276">
        <v>0</v>
      </c>
      <c r="S6192" s="276">
        <v>0</v>
      </c>
      <c r="T6192" s="276">
        <v>0</v>
      </c>
      <c r="U6192" s="276">
        <v>2.6137410000000002E-3</v>
      </c>
      <c r="W6192" s="246">
        <f t="shared" si="842"/>
        <v>2.7105995555555551</v>
      </c>
      <c r="X6192" s="201">
        <v>0.45812503999999998</v>
      </c>
      <c r="Y6192" s="201">
        <v>0.41265965999999998</v>
      </c>
      <c r="Z6192" s="201">
        <v>2.3379213999999999E-2</v>
      </c>
      <c r="AA6192" s="201">
        <v>1.9372746000000001E-5</v>
      </c>
      <c r="AB6192" s="201">
        <v>8.5519766000000004E-3</v>
      </c>
      <c r="AC6192" s="201">
        <v>1.5856717000000001E-3</v>
      </c>
      <c r="AD6192" s="201">
        <v>1.1929146999999999E-2</v>
      </c>
      <c r="AE6192" s="76">
        <v>2.9946136999999998E-6</v>
      </c>
      <c r="AF6192" s="76">
        <v>9.0338569000000007E-9</v>
      </c>
      <c r="AG6192" s="20">
        <v>3.0828204000000001E-3</v>
      </c>
      <c r="AH6192" s="85"/>
      <c r="AI6192" s="85"/>
      <c r="AJ6192" s="85"/>
      <c r="AK6192" s="85"/>
      <c r="AL6192" s="85"/>
      <c r="AM6192" s="85"/>
      <c r="AN6192" s="85"/>
      <c r="AS6192" s="20"/>
      <c r="AT6192" s="20"/>
      <c r="AU6192" s="20"/>
      <c r="AV6192" s="20"/>
      <c r="AW6192" s="20"/>
      <c r="AX6192" s="20"/>
      <c r="AY6192" s="20"/>
      <c r="AZ6192" s="20"/>
      <c r="BA6192" s="20"/>
      <c r="BB6192" s="20"/>
      <c r="BC6192" s="20"/>
      <c r="BD6192" s="20"/>
      <c r="BE6192" s="20"/>
      <c r="BF6192" s="20"/>
      <c r="BG6192" s="20"/>
      <c r="BH6192" s="20"/>
      <c r="BI6192" s="20"/>
      <c r="BJ6192" s="20"/>
      <c r="BK6192" s="20"/>
      <c r="BL6192" s="20"/>
      <c r="BM6192" s="20"/>
      <c r="BN6192" s="20"/>
      <c r="BO6192" s="20"/>
      <c r="BP6192" s="20"/>
      <c r="BQ6192" s="20"/>
      <c r="BR6192" s="20"/>
      <c r="BS6192" s="20"/>
      <c r="BT6192" s="20"/>
      <c r="BU6192" s="20"/>
      <c r="BV6192" s="20"/>
      <c r="BW6192" s="20"/>
      <c r="BX6192" s="20"/>
      <c r="BY6192" s="20"/>
      <c r="BZ6192" s="20"/>
      <c r="CA6192" s="20"/>
      <c r="CB6192" s="20"/>
      <c r="CC6192" s="20"/>
      <c r="CD6192" s="20"/>
      <c r="CE6192" s="20"/>
      <c r="CF6192" s="20"/>
      <c r="CG6192" s="20"/>
      <c r="CH6192" s="20"/>
      <c r="CI6192" s="20"/>
      <c r="CJ6192" s="20"/>
      <c r="CK6192" s="20"/>
      <c r="CL6192" s="20"/>
      <c r="CM6192" s="20"/>
      <c r="CN6192" s="20"/>
      <c r="CO6192" s="20"/>
      <c r="CP6192" s="20"/>
      <c r="CQ6192" s="20"/>
      <c r="CR6192" s="20"/>
      <c r="CS6192" s="20"/>
      <c r="CT6192" s="20"/>
      <c r="CU6192" s="20"/>
      <c r="CV6192" s="20"/>
      <c r="CW6192" s="20"/>
      <c r="CX6192" s="20"/>
      <c r="CY6192" s="20"/>
      <c r="CZ6192" s="20"/>
      <c r="DA6192" s="20"/>
      <c r="DB6192" s="20"/>
      <c r="DC6192" s="20"/>
      <c r="DD6192" s="20"/>
      <c r="DE6192" s="20"/>
      <c r="DF6192" s="20"/>
      <c r="DG6192" s="20"/>
      <c r="DH6192" s="20"/>
      <c r="DI6192" s="20"/>
      <c r="DJ6192" s="20"/>
      <c r="DK6192" s="20"/>
      <c r="DL6192" s="20"/>
      <c r="DM6192" s="20"/>
      <c r="DN6192" s="20"/>
      <c r="DO6192" s="20"/>
      <c r="DP6192" s="20"/>
      <c r="DQ6192" s="20"/>
      <c r="DR6192" s="20"/>
      <c r="DS6192" s="20"/>
      <c r="DT6192" s="20"/>
      <c r="DU6192" s="20"/>
      <c r="DV6192" s="20"/>
      <c r="DW6192" s="20"/>
      <c r="DX6192" s="20"/>
      <c r="DY6192" s="20"/>
    </row>
    <row r="6193" spans="1:129" x14ac:dyDescent="0.15">
      <c r="A6193" s="61"/>
      <c r="B6193" s="331" t="s">
        <v>12824</v>
      </c>
      <c r="C6193" s="83"/>
      <c r="D6193" s="324" t="s">
        <v>38</v>
      </c>
      <c r="E6193" s="276" t="s">
        <v>12825</v>
      </c>
      <c r="F6193" s="276">
        <f t="shared" si="838"/>
        <v>0.37517429537399999</v>
      </c>
      <c r="G6193" s="276">
        <f t="shared" si="839"/>
        <v>1.7908910320000001E-3</v>
      </c>
      <c r="H6193" s="276">
        <f t="shared" si="840"/>
        <v>3.7398587120000002E-3</v>
      </c>
      <c r="I6193" s="276">
        <f t="shared" si="841"/>
        <v>3.5437556300000001E-3</v>
      </c>
      <c r="J6193" s="276">
        <v>0.36609978999999998</v>
      </c>
      <c r="K6193" s="276">
        <v>3.3449994000000001E-3</v>
      </c>
      <c r="L6193" s="276">
        <v>3.6025199000000002E-4</v>
      </c>
      <c r="M6193" s="276">
        <v>4.9923092000000001E-5</v>
      </c>
      <c r="N6193" s="276">
        <v>9.3670611999999999E-4</v>
      </c>
      <c r="O6193" s="276">
        <v>8.0426181999999999E-4</v>
      </c>
      <c r="P6193" s="276">
        <v>3.4607321999999997E-5</v>
      </c>
      <c r="Q6193" s="276">
        <v>9.2507213E-4</v>
      </c>
      <c r="R6193" s="276">
        <v>0</v>
      </c>
      <c r="S6193" s="276">
        <v>0</v>
      </c>
      <c r="T6193" s="276">
        <v>0</v>
      </c>
      <c r="U6193" s="276">
        <v>2.6186834999999999E-3</v>
      </c>
      <c r="W6193" s="246">
        <f t="shared" si="842"/>
        <v>2.711850296296296</v>
      </c>
      <c r="X6193" s="201">
        <v>0.46206116000000003</v>
      </c>
      <c r="Y6193" s="201">
        <v>0.42253624000000001</v>
      </c>
      <c r="Z6193" s="201">
        <v>1.8102508E-2</v>
      </c>
      <c r="AA6193" s="201">
        <v>2.1386834999999999E-5</v>
      </c>
      <c r="AB6193" s="201">
        <v>8.1229955000000006E-3</v>
      </c>
      <c r="AC6193" s="201">
        <v>1.3460384000000001E-3</v>
      </c>
      <c r="AD6193" s="201">
        <v>1.1931987999999999E-2</v>
      </c>
      <c r="AE6193" s="76">
        <v>3.0001202999999998E-6</v>
      </c>
      <c r="AF6193" s="76">
        <v>9.0418452999999995E-9</v>
      </c>
      <c r="AG6193" s="20">
        <v>3.1504851000000002E-3</v>
      </c>
      <c r="AH6193" s="85"/>
      <c r="AI6193" s="85"/>
      <c r="AJ6193" s="85"/>
      <c r="AK6193" s="85"/>
      <c r="AL6193" s="85"/>
      <c r="AM6193" s="85"/>
      <c r="AN6193" s="85"/>
      <c r="AS6193" s="20"/>
      <c r="AT6193" s="20"/>
      <c r="AU6193" s="20"/>
      <c r="AV6193" s="20"/>
      <c r="AW6193" s="20"/>
      <c r="AX6193" s="20"/>
      <c r="AY6193" s="20"/>
      <c r="AZ6193" s="20"/>
      <c r="BA6193" s="20"/>
      <c r="BB6193" s="20"/>
      <c r="BC6193" s="20"/>
      <c r="BD6193" s="20"/>
      <c r="BE6193" s="20"/>
      <c r="BF6193" s="20"/>
      <c r="BG6193" s="20"/>
      <c r="BH6193" s="20"/>
      <c r="BI6193" s="20"/>
      <c r="BJ6193" s="20"/>
      <c r="BK6193" s="20"/>
      <c r="BL6193" s="20"/>
      <c r="BM6193" s="20"/>
      <c r="BN6193" s="20"/>
      <c r="BO6193" s="20"/>
      <c r="BP6193" s="20"/>
      <c r="BQ6193" s="20"/>
      <c r="BR6193" s="20"/>
      <c r="BS6193" s="20"/>
      <c r="BT6193" s="20"/>
      <c r="BU6193" s="20"/>
      <c r="BV6193" s="20"/>
      <c r="BW6193" s="20"/>
      <c r="BX6193" s="20"/>
      <c r="BY6193" s="20"/>
      <c r="BZ6193" s="20"/>
      <c r="CA6193" s="20"/>
      <c r="CB6193" s="20"/>
      <c r="CC6193" s="20"/>
      <c r="CD6193" s="20"/>
      <c r="CE6193" s="20"/>
      <c r="CF6193" s="20"/>
      <c r="CG6193" s="20"/>
      <c r="CH6193" s="20"/>
      <c r="CI6193" s="20"/>
      <c r="CJ6193" s="20"/>
      <c r="CK6193" s="20"/>
      <c r="CL6193" s="20"/>
      <c r="CM6193" s="20"/>
      <c r="CN6193" s="20"/>
      <c r="CO6193" s="20"/>
      <c r="CP6193" s="20"/>
      <c r="CQ6193" s="20"/>
      <c r="CR6193" s="20"/>
      <c r="CS6193" s="20"/>
      <c r="CT6193" s="20"/>
      <c r="CU6193" s="20"/>
      <c r="CV6193" s="20"/>
      <c r="CW6193" s="20"/>
      <c r="CX6193" s="20"/>
      <c r="CY6193" s="20"/>
      <c r="CZ6193" s="20"/>
      <c r="DA6193" s="20"/>
      <c r="DB6193" s="20"/>
      <c r="DC6193" s="20"/>
      <c r="DD6193" s="20"/>
      <c r="DE6193" s="20"/>
      <c r="DF6193" s="20"/>
      <c r="DG6193" s="20"/>
      <c r="DH6193" s="20"/>
      <c r="DI6193" s="20"/>
      <c r="DJ6193" s="20"/>
      <c r="DK6193" s="20"/>
      <c r="DL6193" s="20"/>
      <c r="DM6193" s="20"/>
      <c r="DN6193" s="20"/>
      <c r="DO6193" s="20"/>
      <c r="DP6193" s="20"/>
      <c r="DQ6193" s="20"/>
      <c r="DR6193" s="20"/>
      <c r="DS6193" s="20"/>
      <c r="DT6193" s="20"/>
      <c r="DU6193" s="20"/>
      <c r="DV6193" s="20"/>
      <c r="DW6193" s="20"/>
      <c r="DX6193" s="20"/>
      <c r="DY6193" s="20"/>
    </row>
    <row r="6194" spans="1:129" x14ac:dyDescent="0.15">
      <c r="A6194" s="61"/>
      <c r="B6194" s="331" t="s">
        <v>12826</v>
      </c>
      <c r="C6194" s="83"/>
      <c r="D6194" s="324" t="s">
        <v>38</v>
      </c>
      <c r="E6194" s="276" t="s">
        <v>12827</v>
      </c>
      <c r="F6194" s="276">
        <f t="shared" si="838"/>
        <v>0.30319976825600004</v>
      </c>
      <c r="G6194" s="276">
        <f t="shared" si="839"/>
        <v>4.7548401830000003E-3</v>
      </c>
      <c r="H6194" s="276">
        <f t="shared" si="840"/>
        <v>2.3848627830000001E-3</v>
      </c>
      <c r="I6194" s="276">
        <f t="shared" si="841"/>
        <v>8.5985529000000001E-4</v>
      </c>
      <c r="J6194" s="276">
        <v>0.29520021000000002</v>
      </c>
      <c r="K6194" s="276">
        <v>2.1141846000000001E-3</v>
      </c>
      <c r="L6194" s="276">
        <v>2.5164646999999997E-4</v>
      </c>
      <c r="M6194" s="276">
        <v>8.8003393000000006E-5</v>
      </c>
      <c r="N6194" s="276">
        <v>6.3424358999999997E-4</v>
      </c>
      <c r="O6194" s="276">
        <v>4.0325932000000002E-3</v>
      </c>
      <c r="P6194" s="276">
        <v>1.9031713000000002E-5</v>
      </c>
      <c r="Q6194" s="276">
        <v>2.3439652999999999E-4</v>
      </c>
      <c r="R6194" s="276">
        <v>0</v>
      </c>
      <c r="S6194" s="276">
        <v>0</v>
      </c>
      <c r="T6194" s="276">
        <v>0</v>
      </c>
      <c r="U6194" s="276">
        <v>6.2545875999999996E-4</v>
      </c>
      <c r="W6194" s="246">
        <f t="shared" si="842"/>
        <v>2.186668222222222</v>
      </c>
      <c r="X6194" s="201">
        <v>0.17982651999999999</v>
      </c>
      <c r="Y6194" s="201">
        <v>0.15867945999999999</v>
      </c>
      <c r="Z6194" s="201">
        <v>1.3383961E-2</v>
      </c>
      <c r="AA6194" s="201">
        <v>6.9771849999999997E-6</v>
      </c>
      <c r="AB6194" s="201">
        <v>2.2108728999999999E-3</v>
      </c>
      <c r="AC6194" s="201">
        <v>5.7960244999999996E-4</v>
      </c>
      <c r="AD6194" s="201">
        <v>4.9656526999999999E-3</v>
      </c>
      <c r="AE6194" s="76">
        <v>2.3924460000000002E-6</v>
      </c>
      <c r="AF6194" s="76">
        <v>7.2315311000000001E-9</v>
      </c>
      <c r="AG6194" s="20">
        <v>1.1449148E-3</v>
      </c>
      <c r="AH6194" s="85"/>
      <c r="AI6194" s="85"/>
      <c r="AJ6194" s="85"/>
      <c r="AK6194" s="85"/>
      <c r="AL6194" s="85"/>
      <c r="AM6194" s="85"/>
      <c r="AN6194" s="85"/>
      <c r="AS6194" s="20"/>
      <c r="AT6194" s="20"/>
      <c r="AU6194" s="20"/>
      <c r="AV6194" s="20"/>
      <c r="AW6194" s="20"/>
      <c r="AX6194" s="20"/>
      <c r="AY6194" s="20"/>
      <c r="AZ6194" s="20"/>
      <c r="BA6194" s="20"/>
      <c r="BB6194" s="20"/>
      <c r="BC6194" s="20"/>
      <c r="BD6194" s="20"/>
      <c r="BE6194" s="20"/>
      <c r="BF6194" s="20"/>
      <c r="BG6194" s="20"/>
      <c r="BH6194" s="20"/>
      <c r="BI6194" s="20"/>
      <c r="BJ6194" s="20"/>
      <c r="BK6194" s="20"/>
      <c r="BL6194" s="20"/>
      <c r="BM6194" s="20"/>
      <c r="BN6194" s="20"/>
      <c r="BO6194" s="20"/>
      <c r="BP6194" s="20"/>
      <c r="BQ6194" s="20"/>
      <c r="BR6194" s="20"/>
      <c r="BS6194" s="20"/>
      <c r="BT6194" s="20"/>
      <c r="BU6194" s="20"/>
      <c r="BV6194" s="20"/>
      <c r="BW6194" s="20"/>
      <c r="BX6194" s="20"/>
      <c r="BY6194" s="20"/>
      <c r="BZ6194" s="20"/>
      <c r="CA6194" s="20"/>
      <c r="CB6194" s="20"/>
      <c r="CC6194" s="20"/>
      <c r="CD6194" s="20"/>
      <c r="CE6194" s="20"/>
      <c r="CF6194" s="20"/>
      <c r="CG6194" s="20"/>
      <c r="CH6194" s="20"/>
      <c r="CI6194" s="20"/>
      <c r="CJ6194" s="20"/>
      <c r="CK6194" s="20"/>
      <c r="CL6194" s="20"/>
      <c r="CM6194" s="20"/>
      <c r="CN6194" s="20"/>
      <c r="CO6194" s="20"/>
      <c r="CP6194" s="20"/>
      <c r="CQ6194" s="20"/>
      <c r="CR6194" s="20"/>
      <c r="CS6194" s="20"/>
      <c r="CT6194" s="20"/>
      <c r="CU6194" s="20"/>
      <c r="CV6194" s="20"/>
      <c r="CW6194" s="20"/>
      <c r="CX6194" s="20"/>
      <c r="CY6194" s="20"/>
      <c r="CZ6194" s="20"/>
      <c r="DA6194" s="20"/>
      <c r="DB6194" s="20"/>
      <c r="DC6194" s="20"/>
      <c r="DD6194" s="20"/>
      <c r="DE6194" s="20"/>
      <c r="DF6194" s="20"/>
      <c r="DG6194" s="20"/>
      <c r="DH6194" s="20"/>
      <c r="DI6194" s="20"/>
      <c r="DJ6194" s="20"/>
      <c r="DK6194" s="20"/>
      <c r="DL6194" s="20"/>
      <c r="DM6194" s="20"/>
      <c r="DN6194" s="20"/>
      <c r="DO6194" s="20"/>
      <c r="DP6194" s="20"/>
      <c r="DQ6194" s="20"/>
      <c r="DR6194" s="20"/>
      <c r="DS6194" s="20"/>
      <c r="DT6194" s="20"/>
      <c r="DU6194" s="20"/>
      <c r="DV6194" s="20"/>
      <c r="DW6194" s="20"/>
      <c r="DX6194" s="20"/>
      <c r="DY6194" s="20"/>
    </row>
    <row r="6195" spans="1:129" x14ac:dyDescent="0.15">
      <c r="A6195" s="61"/>
      <c r="B6195" s="331" t="s">
        <v>12828</v>
      </c>
      <c r="C6195" s="83"/>
      <c r="D6195" s="324" t="s">
        <v>38</v>
      </c>
      <c r="E6195" s="276" t="s">
        <v>12829</v>
      </c>
      <c r="F6195" s="276">
        <f t="shared" si="838"/>
        <v>0.303386983113</v>
      </c>
      <c r="G6195" s="276">
        <f t="shared" si="839"/>
        <v>2.6529447250000001E-3</v>
      </c>
      <c r="H6195" s="276">
        <f t="shared" si="840"/>
        <v>2.4979464780000003E-3</v>
      </c>
      <c r="I6195" s="276">
        <f t="shared" si="841"/>
        <v>8.6242190999999998E-4</v>
      </c>
      <c r="J6195" s="276">
        <v>0.29737366999999998</v>
      </c>
      <c r="K6195" s="276">
        <v>2.1644132000000001E-3</v>
      </c>
      <c r="L6195" s="276">
        <v>3.0636395999999999E-4</v>
      </c>
      <c r="M6195" s="276">
        <v>3.1442795000000003E-5</v>
      </c>
      <c r="N6195" s="276">
        <v>4.7328833000000002E-4</v>
      </c>
      <c r="O6195" s="276">
        <v>2.1482136000000002E-3</v>
      </c>
      <c r="P6195" s="276">
        <v>2.7169318E-5</v>
      </c>
      <c r="Q6195" s="276">
        <v>5.3058871999999997E-4</v>
      </c>
      <c r="R6195" s="276">
        <v>0</v>
      </c>
      <c r="S6195" s="276">
        <v>0</v>
      </c>
      <c r="T6195" s="276">
        <v>0</v>
      </c>
      <c r="U6195" s="276">
        <v>3.3183319000000002E-4</v>
      </c>
      <c r="W6195" s="246">
        <f t="shared" si="842"/>
        <v>2.2027679259259254</v>
      </c>
      <c r="X6195" s="201">
        <v>0.27111225999999999</v>
      </c>
      <c r="Y6195" s="201">
        <v>0.25185876000000001</v>
      </c>
      <c r="Z6195" s="201">
        <v>1.2207211000000001E-2</v>
      </c>
      <c r="AA6195" s="201">
        <v>6.1737782999999997E-6</v>
      </c>
      <c r="AB6195" s="201">
        <v>2.3094997999999999E-3</v>
      </c>
      <c r="AC6195" s="201">
        <v>5.0228774999999995E-4</v>
      </c>
      <c r="AD6195" s="201">
        <v>4.2283288000000002E-3</v>
      </c>
      <c r="AE6195" s="76">
        <v>2.4136075000000002E-6</v>
      </c>
      <c r="AF6195" s="76">
        <v>7.4072296000000002E-9</v>
      </c>
      <c r="AG6195" s="20">
        <v>1.9754806000000001E-3</v>
      </c>
      <c r="AH6195" s="85"/>
      <c r="AI6195" s="85"/>
      <c r="AJ6195" s="85"/>
      <c r="AK6195" s="85"/>
      <c r="AL6195" s="85"/>
      <c r="AM6195" s="85"/>
      <c r="AN6195" s="85"/>
      <c r="AS6195" s="20"/>
      <c r="AT6195" s="20"/>
      <c r="AU6195" s="20"/>
      <c r="AV6195" s="20"/>
      <c r="AW6195" s="20"/>
      <c r="AX6195" s="20"/>
      <c r="AY6195" s="20"/>
      <c r="AZ6195" s="20"/>
      <c r="BA6195" s="20"/>
      <c r="BB6195" s="20"/>
      <c r="BC6195" s="20"/>
      <c r="BD6195" s="20"/>
      <c r="BE6195" s="20"/>
      <c r="BF6195" s="20"/>
      <c r="BG6195" s="20"/>
      <c r="BH6195" s="20"/>
      <c r="BI6195" s="20"/>
      <c r="BJ6195" s="20"/>
      <c r="BK6195" s="20"/>
      <c r="BL6195" s="20"/>
      <c r="BM6195" s="20"/>
      <c r="BN6195" s="20"/>
      <c r="BO6195" s="20"/>
      <c r="BP6195" s="20"/>
      <c r="BQ6195" s="20"/>
      <c r="BR6195" s="20"/>
      <c r="BS6195" s="20"/>
      <c r="BT6195" s="20"/>
      <c r="BU6195" s="20"/>
      <c r="BV6195" s="20"/>
      <c r="BW6195" s="20"/>
      <c r="BX6195" s="20"/>
      <c r="BY6195" s="20"/>
      <c r="BZ6195" s="20"/>
      <c r="CA6195" s="20"/>
      <c r="CB6195" s="20"/>
      <c r="CC6195" s="20"/>
      <c r="CD6195" s="20"/>
      <c r="CE6195" s="20"/>
      <c r="CF6195" s="20"/>
      <c r="CG6195" s="20"/>
      <c r="CH6195" s="20"/>
      <c r="CI6195" s="20"/>
      <c r="CJ6195" s="20"/>
      <c r="CK6195" s="20"/>
      <c r="CL6195" s="20"/>
      <c r="CM6195" s="20"/>
      <c r="CN6195" s="20"/>
      <c r="CO6195" s="20"/>
      <c r="CP6195" s="20"/>
      <c r="CQ6195" s="20"/>
      <c r="CR6195" s="20"/>
      <c r="CS6195" s="20"/>
      <c r="CT6195" s="20"/>
      <c r="CU6195" s="20"/>
      <c r="CV6195" s="20"/>
      <c r="CW6195" s="20"/>
      <c r="CX6195" s="20"/>
      <c r="CY6195" s="20"/>
      <c r="CZ6195" s="20"/>
      <c r="DA6195" s="20"/>
      <c r="DB6195" s="20"/>
      <c r="DC6195" s="20"/>
      <c r="DD6195" s="20"/>
      <c r="DE6195" s="20"/>
      <c r="DF6195" s="20"/>
      <c r="DG6195" s="20"/>
      <c r="DH6195" s="20"/>
      <c r="DI6195" s="20"/>
      <c r="DJ6195" s="20"/>
      <c r="DK6195" s="20"/>
      <c r="DL6195" s="20"/>
      <c r="DM6195" s="20"/>
      <c r="DN6195" s="20"/>
      <c r="DO6195" s="20"/>
      <c r="DP6195" s="20"/>
      <c r="DQ6195" s="20"/>
      <c r="DR6195" s="20"/>
      <c r="DS6195" s="20"/>
      <c r="DT6195" s="20"/>
      <c r="DU6195" s="20"/>
      <c r="DV6195" s="20"/>
      <c r="DW6195" s="20"/>
      <c r="DX6195" s="20"/>
      <c r="DY6195" s="20"/>
    </row>
    <row r="6196" spans="1:129" x14ac:dyDescent="0.15">
      <c r="A6196" s="61"/>
      <c r="B6196" s="331" t="s">
        <v>12830</v>
      </c>
      <c r="C6196" s="83"/>
      <c r="D6196" s="324" t="s">
        <v>38</v>
      </c>
      <c r="E6196" s="276" t="s">
        <v>12831</v>
      </c>
      <c r="F6196" s="276">
        <f t="shared" si="838"/>
        <v>0.305791357303</v>
      </c>
      <c r="G6196" s="276">
        <f t="shared" si="839"/>
        <v>4.1254792820000002E-3</v>
      </c>
      <c r="H6196" s="276">
        <f t="shared" si="840"/>
        <v>2.7566411410000001E-3</v>
      </c>
      <c r="I6196" s="276">
        <f t="shared" si="841"/>
        <v>1.0479068800000001E-3</v>
      </c>
      <c r="J6196" s="276">
        <v>0.29786132999999998</v>
      </c>
      <c r="K6196" s="276">
        <v>2.3849506E-3</v>
      </c>
      <c r="L6196" s="276">
        <v>3.4126703000000001E-4</v>
      </c>
      <c r="M6196" s="276">
        <v>3.3023372000000003E-5</v>
      </c>
      <c r="N6196" s="276">
        <v>5.3511670999999996E-4</v>
      </c>
      <c r="O6196" s="276">
        <v>3.5573392000000001E-3</v>
      </c>
      <c r="P6196" s="276">
        <v>3.0423511000000001E-5</v>
      </c>
      <c r="Q6196" s="276">
        <v>6.5394061000000005E-4</v>
      </c>
      <c r="R6196" s="276">
        <v>0</v>
      </c>
      <c r="S6196" s="276">
        <v>0</v>
      </c>
      <c r="T6196" s="276">
        <v>0</v>
      </c>
      <c r="U6196" s="276">
        <v>3.9396626999999999E-4</v>
      </c>
      <c r="W6196" s="246">
        <f t="shared" si="842"/>
        <v>2.2063802222222217</v>
      </c>
      <c r="X6196" s="201">
        <v>0.30692130000000001</v>
      </c>
      <c r="Y6196" s="201">
        <v>0.29294574000000001</v>
      </c>
      <c r="Z6196" s="201">
        <v>6.5243426999999996E-3</v>
      </c>
      <c r="AA6196" s="201">
        <v>8.4169159999999994E-6</v>
      </c>
      <c r="AB6196" s="201">
        <v>3.0614335999999999E-3</v>
      </c>
      <c r="AC6196" s="201">
        <v>4.3806022999999999E-4</v>
      </c>
      <c r="AD6196" s="201">
        <v>3.9433106000000004E-3</v>
      </c>
      <c r="AE6196" s="76">
        <v>2.4241549999999998E-6</v>
      </c>
      <c r="AF6196" s="76">
        <v>7.4212865000000003E-9</v>
      </c>
      <c r="AG6196" s="20">
        <v>2.3000191E-3</v>
      </c>
      <c r="AH6196" s="85"/>
      <c r="AI6196" s="85"/>
      <c r="AJ6196" s="85"/>
      <c r="AK6196" s="85"/>
      <c r="AL6196" s="85"/>
      <c r="AM6196" s="85"/>
      <c r="AN6196" s="85"/>
      <c r="AS6196" s="20"/>
      <c r="AT6196" s="20"/>
      <c r="AU6196" s="20"/>
      <c r="AV6196" s="20"/>
      <c r="AW6196" s="20"/>
      <c r="AX6196" s="20"/>
      <c r="AY6196" s="20"/>
      <c r="AZ6196" s="20"/>
      <c r="BA6196" s="20"/>
      <c r="BB6196" s="20"/>
      <c r="BC6196" s="20"/>
      <c r="BD6196" s="20"/>
      <c r="BE6196" s="20"/>
      <c r="BF6196" s="20"/>
      <c r="BG6196" s="20"/>
      <c r="BH6196" s="20"/>
      <c r="BI6196" s="20"/>
      <c r="BJ6196" s="20"/>
      <c r="BK6196" s="20"/>
      <c r="BL6196" s="20"/>
      <c r="BM6196" s="20"/>
      <c r="BN6196" s="20"/>
      <c r="BO6196" s="20"/>
      <c r="BP6196" s="20"/>
      <c r="BQ6196" s="20"/>
      <c r="BR6196" s="20"/>
      <c r="BS6196" s="20"/>
      <c r="BT6196" s="20"/>
      <c r="BU6196" s="20"/>
      <c r="BV6196" s="20"/>
      <c r="BW6196" s="20"/>
      <c r="BX6196" s="20"/>
      <c r="BY6196" s="20"/>
      <c r="BZ6196" s="20"/>
      <c r="CA6196" s="20"/>
      <c r="CB6196" s="20"/>
      <c r="CC6196" s="20"/>
      <c r="CD6196" s="20"/>
      <c r="CE6196" s="20"/>
      <c r="CF6196" s="20"/>
      <c r="CG6196" s="20"/>
      <c r="CH6196" s="20"/>
      <c r="CI6196" s="20"/>
      <c r="CJ6196" s="20"/>
      <c r="CK6196" s="20"/>
      <c r="CL6196" s="20"/>
      <c r="CM6196" s="20"/>
      <c r="CN6196" s="20"/>
      <c r="CO6196" s="20"/>
      <c r="CP6196" s="20"/>
      <c r="CQ6196" s="20"/>
      <c r="CR6196" s="20"/>
      <c r="CS6196" s="20"/>
      <c r="CT6196" s="20"/>
      <c r="CU6196" s="20"/>
      <c r="CV6196" s="20"/>
      <c r="CW6196" s="20"/>
      <c r="CX6196" s="20"/>
      <c r="CY6196" s="20"/>
      <c r="CZ6196" s="20"/>
      <c r="DA6196" s="20"/>
      <c r="DB6196" s="20"/>
      <c r="DC6196" s="20"/>
      <c r="DD6196" s="20"/>
      <c r="DE6196" s="20"/>
      <c r="DF6196" s="20"/>
      <c r="DG6196" s="20"/>
      <c r="DH6196" s="20"/>
      <c r="DI6196" s="20"/>
      <c r="DJ6196" s="20"/>
      <c r="DK6196" s="20"/>
      <c r="DL6196" s="20"/>
      <c r="DM6196" s="20"/>
      <c r="DN6196" s="20"/>
      <c r="DO6196" s="20"/>
      <c r="DP6196" s="20"/>
      <c r="DQ6196" s="20"/>
      <c r="DR6196" s="20"/>
      <c r="DS6196" s="20"/>
      <c r="DT6196" s="20"/>
      <c r="DU6196" s="20"/>
      <c r="DV6196" s="20"/>
      <c r="DW6196" s="20"/>
      <c r="DX6196" s="20"/>
      <c r="DY6196" s="20"/>
    </row>
    <row r="6197" spans="1:129" x14ac:dyDescent="0.15">
      <c r="A6197" s="61"/>
      <c r="B6197" s="331" t="s">
        <v>12832</v>
      </c>
      <c r="C6197" s="83"/>
      <c r="D6197" s="324" t="s">
        <v>38</v>
      </c>
      <c r="E6197" s="276" t="s">
        <v>12833</v>
      </c>
      <c r="F6197" s="276">
        <f t="shared" si="838"/>
        <v>0.30092539631999998</v>
      </c>
      <c r="G6197" s="276">
        <f t="shared" si="839"/>
        <v>3.0295043399999999E-2</v>
      </c>
      <c r="H6197" s="276">
        <f t="shared" si="840"/>
        <v>2.0110239920000002E-2</v>
      </c>
      <c r="I6197" s="276">
        <f t="shared" si="841"/>
        <v>3.7721230000000001E-3</v>
      </c>
      <c r="J6197" s="276">
        <v>0.24674799</v>
      </c>
      <c r="K6197" s="276">
        <v>1.8601095000000002E-2</v>
      </c>
      <c r="L6197" s="276">
        <v>1.1182891E-3</v>
      </c>
      <c r="M6197" s="276">
        <v>2.9354480000000002E-4</v>
      </c>
      <c r="N6197" s="276">
        <v>2.0293561000000002E-2</v>
      </c>
      <c r="O6197" s="276">
        <v>9.7079375999999992E-3</v>
      </c>
      <c r="P6197" s="276">
        <v>3.9085581999999999E-4</v>
      </c>
      <c r="Q6197" s="276">
        <v>1.7383539000000001E-3</v>
      </c>
      <c r="R6197" s="276">
        <v>0</v>
      </c>
      <c r="S6197" s="276">
        <v>0</v>
      </c>
      <c r="T6197" s="276">
        <v>0</v>
      </c>
      <c r="U6197" s="276">
        <v>2.0337691E-3</v>
      </c>
      <c r="W6197" s="246">
        <f t="shared" si="842"/>
        <v>1.8277628888888888</v>
      </c>
      <c r="X6197" s="201">
        <v>5.2454891999999997</v>
      </c>
      <c r="Y6197" s="201">
        <v>4.0596398999999996</v>
      </c>
      <c r="Z6197" s="201">
        <v>0.68657749999999995</v>
      </c>
      <c r="AA6197" s="201">
        <v>5.9880462E-4</v>
      </c>
      <c r="AB6197" s="201">
        <v>0.14905589999999999</v>
      </c>
      <c r="AC6197" s="201">
        <v>5.0799047E-2</v>
      </c>
      <c r="AD6197" s="201">
        <v>0.29881811000000003</v>
      </c>
      <c r="AE6197" s="76">
        <v>2.5947558999999998E-6</v>
      </c>
      <c r="AF6197" s="76">
        <v>6.7556557999999997E-9</v>
      </c>
      <c r="AG6197" s="20">
        <v>2.0192715E-2</v>
      </c>
      <c r="AH6197" s="85"/>
      <c r="AI6197" s="85"/>
      <c r="AJ6197" s="85"/>
      <c r="AK6197" s="85"/>
      <c r="AL6197" s="85"/>
      <c r="AM6197" s="85"/>
      <c r="AN6197" s="85"/>
      <c r="AS6197" s="20"/>
      <c r="AT6197" s="20"/>
      <c r="AU6197" s="20"/>
      <c r="AV6197" s="20"/>
      <c r="AW6197" s="20"/>
      <c r="AX6197" s="20"/>
      <c r="AY6197" s="20"/>
      <c r="AZ6197" s="20"/>
      <c r="BA6197" s="20"/>
      <c r="BB6197" s="20"/>
      <c r="BC6197" s="20"/>
      <c r="BD6197" s="20"/>
      <c r="BE6197" s="20"/>
      <c r="BF6197" s="20"/>
      <c r="BG6197" s="20"/>
      <c r="BH6197" s="20"/>
      <c r="BI6197" s="20"/>
      <c r="BJ6197" s="20"/>
      <c r="BK6197" s="20"/>
      <c r="BL6197" s="20"/>
      <c r="BM6197" s="20"/>
      <c r="BN6197" s="20"/>
      <c r="BO6197" s="20"/>
      <c r="BP6197" s="20"/>
      <c r="BQ6197" s="20"/>
      <c r="BR6197" s="20"/>
      <c r="BS6197" s="20"/>
      <c r="BT6197" s="20"/>
      <c r="BU6197" s="20"/>
      <c r="BV6197" s="20"/>
      <c r="BW6197" s="20"/>
      <c r="BX6197" s="20"/>
      <c r="BY6197" s="20"/>
      <c r="BZ6197" s="20"/>
      <c r="CA6197" s="20"/>
      <c r="CB6197" s="20"/>
      <c r="CC6197" s="20"/>
      <c r="CD6197" s="20"/>
      <c r="CE6197" s="20"/>
      <c r="CF6197" s="20"/>
      <c r="CG6197" s="20"/>
      <c r="CH6197" s="20"/>
      <c r="CI6197" s="20"/>
      <c r="CJ6197" s="20"/>
      <c r="CK6197" s="20"/>
      <c r="CL6197" s="20"/>
      <c r="CM6197" s="20"/>
      <c r="CN6197" s="20"/>
      <c r="CO6197" s="20"/>
      <c r="CP6197" s="20"/>
      <c r="CQ6197" s="20"/>
      <c r="CR6197" s="20"/>
      <c r="CS6197" s="20"/>
      <c r="CT6197" s="20"/>
      <c r="CU6197" s="20"/>
      <c r="CV6197" s="20"/>
      <c r="CW6197" s="20"/>
      <c r="CX6197" s="20"/>
      <c r="CY6197" s="20"/>
      <c r="CZ6197" s="20"/>
      <c r="DA6197" s="20"/>
      <c r="DB6197" s="20"/>
      <c r="DC6197" s="20"/>
      <c r="DD6197" s="20"/>
      <c r="DE6197" s="20"/>
      <c r="DF6197" s="20"/>
      <c r="DG6197" s="20"/>
      <c r="DH6197" s="20"/>
      <c r="DI6197" s="20"/>
      <c r="DJ6197" s="20"/>
      <c r="DK6197" s="20"/>
      <c r="DL6197" s="20"/>
      <c r="DM6197" s="20"/>
      <c r="DN6197" s="20"/>
      <c r="DO6197" s="20"/>
      <c r="DP6197" s="20"/>
      <c r="DQ6197" s="20"/>
      <c r="DR6197" s="20"/>
      <c r="DS6197" s="20"/>
      <c r="DT6197" s="20"/>
      <c r="DU6197" s="20"/>
      <c r="DV6197" s="20"/>
      <c r="DW6197" s="20"/>
      <c r="DX6197" s="20"/>
      <c r="DY6197" s="20"/>
    </row>
    <row r="6198" spans="1:129" x14ac:dyDescent="0.15">
      <c r="A6198" s="61"/>
      <c r="B6198" s="331" t="s">
        <v>12834</v>
      </c>
      <c r="C6198" s="83"/>
      <c r="D6198" s="324" t="s">
        <v>38</v>
      </c>
      <c r="E6198" s="276" t="s">
        <v>12835</v>
      </c>
      <c r="F6198" s="276">
        <f t="shared" si="838"/>
        <v>0.27878405158999997</v>
      </c>
      <c r="G6198" s="276">
        <f t="shared" si="839"/>
        <v>1.0671077019999999E-2</v>
      </c>
      <c r="H6198" s="276">
        <f t="shared" si="840"/>
        <v>7.0173565700000001E-3</v>
      </c>
      <c r="I6198" s="276">
        <f t="shared" si="841"/>
        <v>3.0625108000000002E-2</v>
      </c>
      <c r="J6198" s="276">
        <v>0.23047050999999999</v>
      </c>
      <c r="K6198" s="276">
        <v>6.3997430000000003E-3</v>
      </c>
      <c r="L6198" s="276">
        <v>4.6547960000000002E-4</v>
      </c>
      <c r="M6198" s="276">
        <v>2.8350811999999998E-4</v>
      </c>
      <c r="N6198" s="276">
        <v>4.4234484999999997E-3</v>
      </c>
      <c r="O6198" s="276">
        <v>5.9641204E-3</v>
      </c>
      <c r="P6198" s="276">
        <v>1.5213396999999999E-4</v>
      </c>
      <c r="Q6198" s="276">
        <v>2.2275580000000001E-3</v>
      </c>
      <c r="R6198" s="276">
        <v>0</v>
      </c>
      <c r="S6198" s="276">
        <v>0</v>
      </c>
      <c r="T6198" s="276">
        <v>0</v>
      </c>
      <c r="U6198" s="276">
        <v>2.8397550000000001E-2</v>
      </c>
      <c r="W6198" s="246">
        <f t="shared" si="842"/>
        <v>1.7071889629629629</v>
      </c>
      <c r="X6198" s="201">
        <v>2.0458354999999999</v>
      </c>
      <c r="Y6198" s="201">
        <v>1.7337832</v>
      </c>
      <c r="Z6198" s="201">
        <v>0.15455421</v>
      </c>
      <c r="AA6198" s="201">
        <v>1.2697754E-4</v>
      </c>
      <c r="AB6198" s="201">
        <v>6.0816071999999999E-2</v>
      </c>
      <c r="AC6198" s="201">
        <v>9.4651818999999995E-3</v>
      </c>
      <c r="AD6198" s="201">
        <v>8.7089859000000006E-2</v>
      </c>
      <c r="AE6198" s="76">
        <v>2.0752727999999999E-6</v>
      </c>
      <c r="AF6198" s="76">
        <v>6.2653838000000001E-9</v>
      </c>
      <c r="AG6198" s="20">
        <v>1.3050600000000001E-2</v>
      </c>
      <c r="AH6198" s="85"/>
      <c r="AI6198" s="85"/>
      <c r="AJ6198" s="85"/>
      <c r="AK6198" s="85"/>
      <c r="AL6198" s="85"/>
      <c r="AM6198" s="85"/>
      <c r="AN6198" s="85"/>
      <c r="AS6198" s="20"/>
      <c r="AT6198" s="20"/>
      <c r="AU6198" s="20"/>
      <c r="AV6198" s="20"/>
      <c r="AW6198" s="20"/>
      <c r="AX6198" s="20"/>
      <c r="AY6198" s="20"/>
      <c r="AZ6198" s="20"/>
      <c r="BA6198" s="20"/>
      <c r="BB6198" s="20"/>
      <c r="BC6198" s="20"/>
      <c r="BD6198" s="20"/>
      <c r="BE6198" s="20"/>
      <c r="BF6198" s="20"/>
      <c r="BG6198" s="20"/>
      <c r="BH6198" s="20"/>
      <c r="BI6198" s="20"/>
      <c r="BJ6198" s="20"/>
      <c r="BK6198" s="20"/>
      <c r="BL6198" s="20"/>
      <c r="BM6198" s="20"/>
      <c r="BN6198" s="20"/>
      <c r="BO6198" s="20"/>
      <c r="BP6198" s="20"/>
      <c r="BQ6198" s="20"/>
      <c r="BR6198" s="20"/>
      <c r="BS6198" s="20"/>
      <c r="BT6198" s="20"/>
      <c r="BU6198" s="20"/>
      <c r="BV6198" s="20"/>
      <c r="BW6198" s="20"/>
      <c r="BX6198" s="20"/>
      <c r="BY6198" s="20"/>
      <c r="BZ6198" s="20"/>
      <c r="CA6198" s="20"/>
      <c r="CB6198" s="20"/>
      <c r="CC6198" s="20"/>
      <c r="CD6198" s="20"/>
      <c r="CE6198" s="20"/>
      <c r="CF6198" s="20"/>
      <c r="CG6198" s="20"/>
      <c r="CH6198" s="20"/>
      <c r="CI6198" s="20"/>
      <c r="CJ6198" s="20"/>
      <c r="CK6198" s="20"/>
      <c r="CL6198" s="20"/>
      <c r="CM6198" s="20"/>
      <c r="CN6198" s="20"/>
      <c r="CO6198" s="20"/>
      <c r="CP6198" s="20"/>
      <c r="CQ6198" s="20"/>
      <c r="CR6198" s="20"/>
      <c r="CS6198" s="20"/>
      <c r="CT6198" s="20"/>
      <c r="CU6198" s="20"/>
      <c r="CV6198" s="20"/>
      <c r="CW6198" s="20"/>
      <c r="CX6198" s="20"/>
      <c r="CY6198" s="20"/>
      <c r="CZ6198" s="20"/>
      <c r="DA6198" s="20"/>
      <c r="DB6198" s="20"/>
      <c r="DC6198" s="20"/>
      <c r="DD6198" s="20"/>
      <c r="DE6198" s="20"/>
      <c r="DF6198" s="20"/>
      <c r="DG6198" s="20"/>
      <c r="DH6198" s="20"/>
      <c r="DI6198" s="20"/>
      <c r="DJ6198" s="20"/>
      <c r="DK6198" s="20"/>
      <c r="DL6198" s="20"/>
      <c r="DM6198" s="20"/>
      <c r="DN6198" s="20"/>
      <c r="DO6198" s="20"/>
      <c r="DP6198" s="20"/>
      <c r="DQ6198" s="20"/>
      <c r="DR6198" s="20"/>
      <c r="DS6198" s="20"/>
      <c r="DT6198" s="20"/>
      <c r="DU6198" s="20"/>
      <c r="DV6198" s="20"/>
      <c r="DW6198" s="20"/>
      <c r="DX6198" s="20"/>
      <c r="DY6198" s="20"/>
    </row>
    <row r="6199" spans="1:129" x14ac:dyDescent="0.15">
      <c r="A6199" s="61"/>
      <c r="B6199" s="331" t="s">
        <v>12836</v>
      </c>
      <c r="C6199" s="83"/>
      <c r="D6199" s="324" t="s">
        <v>38</v>
      </c>
      <c r="E6199" s="276" t="s">
        <v>12837</v>
      </c>
      <c r="F6199" s="276">
        <f t="shared" si="838"/>
        <v>0.28900543517999999</v>
      </c>
      <c r="G6199" s="276">
        <f t="shared" si="839"/>
        <v>1.428238789E-2</v>
      </c>
      <c r="H6199" s="276">
        <f t="shared" si="840"/>
        <v>8.1574679900000002E-3</v>
      </c>
      <c r="I6199" s="276">
        <f t="shared" si="841"/>
        <v>3.2265189299999997E-2</v>
      </c>
      <c r="J6199" s="276">
        <v>0.23430039</v>
      </c>
      <c r="K6199" s="276">
        <v>7.4424927999999996E-3</v>
      </c>
      <c r="L6199" s="276">
        <v>5.4410175E-4</v>
      </c>
      <c r="M6199" s="276">
        <v>3.0198899E-4</v>
      </c>
      <c r="N6199" s="276">
        <v>5.0858502000000003E-3</v>
      </c>
      <c r="O6199" s="276">
        <v>8.8945486999999993E-3</v>
      </c>
      <c r="P6199" s="276">
        <v>1.7087343999999999E-4</v>
      </c>
      <c r="Q6199" s="276">
        <v>3.6405502999999999E-3</v>
      </c>
      <c r="R6199" s="276">
        <v>0</v>
      </c>
      <c r="S6199" s="276">
        <v>0</v>
      </c>
      <c r="T6199" s="276">
        <v>0</v>
      </c>
      <c r="U6199" s="276">
        <v>2.8624639E-2</v>
      </c>
      <c r="W6199" s="246">
        <f t="shared" si="842"/>
        <v>1.7355584444444443</v>
      </c>
      <c r="X6199" s="201">
        <v>2.2170296</v>
      </c>
      <c r="Y6199" s="201">
        <v>1.9246076000000001</v>
      </c>
      <c r="Z6199" s="201">
        <v>0.12774046999999999</v>
      </c>
      <c r="AA6199" s="201">
        <v>1.4556939999999999E-4</v>
      </c>
      <c r="AB6199" s="201">
        <v>6.5770693000000005E-2</v>
      </c>
      <c r="AC6199" s="201">
        <v>9.4363143E-3</v>
      </c>
      <c r="AD6199" s="201">
        <v>8.9328930000000001E-2</v>
      </c>
      <c r="AE6199" s="76">
        <v>2.1706013000000001E-6</v>
      </c>
      <c r="AF6199" s="76">
        <v>6.6047137E-9</v>
      </c>
      <c r="AG6199" s="20">
        <v>1.4509851000000001E-2</v>
      </c>
      <c r="AH6199" s="85"/>
      <c r="AI6199" s="85"/>
      <c r="AJ6199" s="85"/>
      <c r="AK6199" s="85"/>
      <c r="AL6199" s="85"/>
      <c r="AM6199" s="85"/>
      <c r="AN6199" s="85"/>
      <c r="AS6199" s="20"/>
      <c r="AT6199" s="20"/>
      <c r="AU6199" s="20"/>
      <c r="AV6199" s="20"/>
      <c r="AW6199" s="20"/>
      <c r="AX6199" s="20"/>
      <c r="AY6199" s="20"/>
      <c r="AZ6199" s="20"/>
      <c r="BA6199" s="20"/>
      <c r="BB6199" s="20"/>
      <c r="BC6199" s="20"/>
      <c r="BD6199" s="20"/>
      <c r="BE6199" s="20"/>
      <c r="BF6199" s="20"/>
      <c r="BG6199" s="20"/>
      <c r="BH6199" s="20"/>
      <c r="BI6199" s="20"/>
      <c r="BJ6199" s="20"/>
      <c r="BK6199" s="20"/>
      <c r="BL6199" s="20"/>
      <c r="BM6199" s="20"/>
      <c r="BN6199" s="20"/>
      <c r="BO6199" s="20"/>
      <c r="BP6199" s="20"/>
      <c r="BQ6199" s="20"/>
      <c r="BR6199" s="20"/>
      <c r="BS6199" s="20"/>
      <c r="BT6199" s="20"/>
      <c r="BU6199" s="20"/>
      <c r="BV6199" s="20"/>
      <c r="BW6199" s="20"/>
      <c r="BX6199" s="20"/>
      <c r="BY6199" s="20"/>
      <c r="BZ6199" s="20"/>
      <c r="CA6199" s="20"/>
      <c r="CB6199" s="20"/>
      <c r="CC6199" s="20"/>
      <c r="CD6199" s="20"/>
      <c r="CE6199" s="20"/>
      <c r="CF6199" s="20"/>
      <c r="CG6199" s="20"/>
      <c r="CH6199" s="20"/>
      <c r="CI6199" s="20"/>
      <c r="CJ6199" s="20"/>
      <c r="CK6199" s="20"/>
      <c r="CL6199" s="20"/>
      <c r="CM6199" s="20"/>
      <c r="CN6199" s="20"/>
      <c r="CO6199" s="20"/>
      <c r="CP6199" s="20"/>
      <c r="CQ6199" s="20"/>
      <c r="CR6199" s="20"/>
      <c r="CS6199" s="20"/>
      <c r="CT6199" s="20"/>
      <c r="CU6199" s="20"/>
      <c r="CV6199" s="20"/>
      <c r="CW6199" s="20"/>
      <c r="CX6199" s="20"/>
      <c r="CY6199" s="20"/>
      <c r="CZ6199" s="20"/>
      <c r="DA6199" s="20"/>
      <c r="DB6199" s="20"/>
      <c r="DC6199" s="20"/>
      <c r="DD6199" s="20"/>
      <c r="DE6199" s="20"/>
      <c r="DF6199" s="20"/>
      <c r="DG6199" s="20"/>
      <c r="DH6199" s="20"/>
      <c r="DI6199" s="20"/>
      <c r="DJ6199" s="20"/>
      <c r="DK6199" s="20"/>
      <c r="DL6199" s="20"/>
      <c r="DM6199" s="20"/>
      <c r="DN6199" s="20"/>
      <c r="DO6199" s="20"/>
      <c r="DP6199" s="20"/>
      <c r="DQ6199" s="20"/>
      <c r="DR6199" s="20"/>
      <c r="DS6199" s="20"/>
      <c r="DT6199" s="20"/>
      <c r="DU6199" s="20"/>
      <c r="DV6199" s="20"/>
      <c r="DW6199" s="20"/>
      <c r="DX6199" s="20"/>
      <c r="DY6199" s="20"/>
    </row>
    <row r="6200" spans="1:129" x14ac:dyDescent="0.15">
      <c r="A6200" s="61"/>
      <c r="B6200" s="331" t="s">
        <v>12838</v>
      </c>
      <c r="C6200" s="83"/>
      <c r="D6200" s="324" t="s">
        <v>38</v>
      </c>
      <c r="E6200" s="276" t="s">
        <v>12839</v>
      </c>
      <c r="F6200" s="276">
        <f t="shared" si="838"/>
        <v>3.4087675927999994E-2</v>
      </c>
      <c r="G6200" s="276">
        <f t="shared" si="839"/>
        <v>2.3763932200000001E-3</v>
      </c>
      <c r="H6200" s="276">
        <f t="shared" si="840"/>
        <v>1.6401102338E-2</v>
      </c>
      <c r="I6200" s="276">
        <f t="shared" si="841"/>
        <v>1.5916843700000002E-3</v>
      </c>
      <c r="J6200" s="276">
        <v>1.3718496E-2</v>
      </c>
      <c r="K6200" s="276">
        <v>1.4109653999999999E-2</v>
      </c>
      <c r="L6200" s="276">
        <v>2.2627016E-3</v>
      </c>
      <c r="M6200" s="276">
        <v>1.0609622E-4</v>
      </c>
      <c r="N6200" s="276">
        <v>1.2141514E-3</v>
      </c>
      <c r="O6200" s="276">
        <v>1.0561456000000001E-3</v>
      </c>
      <c r="P6200" s="276">
        <v>2.8746738000000001E-5</v>
      </c>
      <c r="Q6200" s="276">
        <v>9.2150358000000002E-4</v>
      </c>
      <c r="R6200" s="276">
        <v>0</v>
      </c>
      <c r="S6200" s="276">
        <v>0</v>
      </c>
      <c r="T6200" s="276">
        <v>0</v>
      </c>
      <c r="U6200" s="276">
        <v>6.7018079000000003E-4</v>
      </c>
      <c r="W6200" s="246">
        <f t="shared" si="842"/>
        <v>0.10161848888888889</v>
      </c>
      <c r="X6200" s="201">
        <v>0.57588227999999997</v>
      </c>
      <c r="Y6200" s="201">
        <v>0.51869608</v>
      </c>
      <c r="Z6200" s="201">
        <v>3.5407684000000002E-2</v>
      </c>
      <c r="AA6200" s="201">
        <v>2.2760662E-5</v>
      </c>
      <c r="AB6200" s="201">
        <v>6.5400107000000004E-3</v>
      </c>
      <c r="AC6200" s="201">
        <v>2.0263559E-3</v>
      </c>
      <c r="AD6200" s="201">
        <v>1.3189388E-2</v>
      </c>
      <c r="AE6200" s="76">
        <v>1.7699263000000001E-7</v>
      </c>
      <c r="AF6200" s="76">
        <v>9.8393296000000009E-10</v>
      </c>
      <c r="AG6200" s="20">
        <v>3.7161808000000002E-3</v>
      </c>
      <c r="AH6200" s="85"/>
      <c r="AI6200" s="85"/>
      <c r="AJ6200" s="85"/>
      <c r="AK6200" s="85"/>
      <c r="AL6200" s="85"/>
      <c r="AM6200" s="85"/>
      <c r="AN6200" s="85"/>
      <c r="AS6200" s="20"/>
      <c r="AT6200" s="20"/>
      <c r="AU6200" s="20"/>
      <c r="AV6200" s="20"/>
      <c r="AW6200" s="20"/>
      <c r="AX6200" s="20"/>
      <c r="AY6200" s="20"/>
      <c r="AZ6200" s="20"/>
      <c r="BA6200" s="20"/>
      <c r="BB6200" s="20"/>
      <c r="BC6200" s="20"/>
      <c r="BD6200" s="20"/>
      <c r="BE6200" s="20"/>
      <c r="BF6200" s="20"/>
      <c r="BG6200" s="20"/>
      <c r="BH6200" s="20"/>
      <c r="BI6200" s="20"/>
      <c r="BJ6200" s="20"/>
      <c r="BK6200" s="20"/>
      <c r="BL6200" s="20"/>
      <c r="BM6200" s="20"/>
      <c r="BN6200" s="20"/>
      <c r="BO6200" s="20"/>
      <c r="BP6200" s="20"/>
      <c r="BQ6200" s="20"/>
      <c r="BR6200" s="20"/>
      <c r="BS6200" s="20"/>
      <c r="BT6200" s="20"/>
      <c r="BU6200" s="20"/>
      <c r="BV6200" s="20"/>
      <c r="BW6200" s="20"/>
      <c r="BX6200" s="20"/>
      <c r="BY6200" s="20"/>
      <c r="BZ6200" s="20"/>
      <c r="CA6200" s="20"/>
      <c r="CB6200" s="20"/>
      <c r="CC6200" s="20"/>
      <c r="CD6200" s="20"/>
      <c r="CE6200" s="20"/>
      <c r="CF6200" s="20"/>
      <c r="CG6200" s="20"/>
      <c r="CH6200" s="20"/>
      <c r="CI6200" s="20"/>
      <c r="CJ6200" s="20"/>
      <c r="CK6200" s="20"/>
      <c r="CL6200" s="20"/>
      <c r="CM6200" s="20"/>
      <c r="CN6200" s="20"/>
      <c r="CO6200" s="20"/>
      <c r="CP6200" s="20"/>
      <c r="CQ6200" s="20"/>
      <c r="CR6200" s="20"/>
      <c r="CS6200" s="20"/>
      <c r="CT6200" s="20"/>
      <c r="CU6200" s="20"/>
      <c r="CV6200" s="20"/>
      <c r="CW6200" s="20"/>
      <c r="CX6200" s="20"/>
      <c r="CY6200" s="20"/>
      <c r="CZ6200" s="20"/>
      <c r="DA6200" s="20"/>
      <c r="DB6200" s="20"/>
      <c r="DC6200" s="20"/>
      <c r="DD6200" s="20"/>
      <c r="DE6200" s="20"/>
      <c r="DF6200" s="20"/>
      <c r="DG6200" s="20"/>
      <c r="DH6200" s="20"/>
      <c r="DI6200" s="20"/>
      <c r="DJ6200" s="20"/>
      <c r="DK6200" s="20"/>
      <c r="DL6200" s="20"/>
      <c r="DM6200" s="20"/>
      <c r="DN6200" s="20"/>
      <c r="DO6200" s="20"/>
      <c r="DP6200" s="20"/>
      <c r="DQ6200" s="20"/>
      <c r="DR6200" s="20"/>
      <c r="DS6200" s="20"/>
      <c r="DT6200" s="20"/>
      <c r="DU6200" s="20"/>
      <c r="DV6200" s="20"/>
      <c r="DW6200" s="20"/>
      <c r="DX6200" s="20"/>
      <c r="DY6200" s="20"/>
    </row>
    <row r="6201" spans="1:129" x14ac:dyDescent="0.15">
      <c r="A6201" s="61"/>
      <c r="B6201" s="331" t="s">
        <v>12840</v>
      </c>
      <c r="C6201" s="83"/>
      <c r="D6201" s="324" t="s">
        <v>38</v>
      </c>
      <c r="E6201" s="276" t="s">
        <v>12841</v>
      </c>
      <c r="F6201" s="276">
        <f t="shared" si="838"/>
        <v>0.11029383075100001</v>
      </c>
      <c r="G6201" s="276">
        <f t="shared" si="839"/>
        <v>2.5806638019999998E-3</v>
      </c>
      <c r="H6201" s="276">
        <f t="shared" si="840"/>
        <v>2.0763898259000001E-2</v>
      </c>
      <c r="I6201" s="276">
        <f t="shared" si="841"/>
        <v>4.1872236900000002E-3</v>
      </c>
      <c r="J6201" s="276">
        <v>8.2762045000000006E-2</v>
      </c>
      <c r="K6201" s="276">
        <v>1.7364858E-2</v>
      </c>
      <c r="L6201" s="276">
        <v>3.3456295999999999E-3</v>
      </c>
      <c r="M6201" s="276">
        <v>9.8214102000000004E-5</v>
      </c>
      <c r="N6201" s="276">
        <v>1.3448403E-3</v>
      </c>
      <c r="O6201" s="276">
        <v>1.1376094000000001E-3</v>
      </c>
      <c r="P6201" s="276">
        <v>5.3410659000000001E-5</v>
      </c>
      <c r="Q6201" s="276">
        <v>3.4739090999999999E-3</v>
      </c>
      <c r="R6201" s="276">
        <v>0</v>
      </c>
      <c r="S6201" s="276">
        <v>0</v>
      </c>
      <c r="T6201" s="276">
        <v>0</v>
      </c>
      <c r="U6201" s="276">
        <v>7.1331458999999997E-4</v>
      </c>
      <c r="W6201" s="246">
        <f t="shared" si="842"/>
        <v>0.61305218518518523</v>
      </c>
      <c r="X6201" s="201">
        <v>1.3081186</v>
      </c>
      <c r="Y6201" s="201">
        <v>1.2367589000000001</v>
      </c>
      <c r="Z6201" s="201">
        <v>4.4256538999999998E-2</v>
      </c>
      <c r="AA6201" s="201">
        <v>2.6451634999999998E-5</v>
      </c>
      <c r="AB6201" s="201">
        <v>9.5871490999999993E-3</v>
      </c>
      <c r="AC6201" s="201">
        <v>2.4359820000000002E-3</v>
      </c>
      <c r="AD6201" s="201">
        <v>1.5053515E-2</v>
      </c>
      <c r="AE6201" s="76">
        <v>7.9199797999999998E-7</v>
      </c>
      <c r="AF6201" s="76">
        <v>2.8500827000000002E-9</v>
      </c>
      <c r="AG6201" s="20">
        <v>9.4262505999999999E-3</v>
      </c>
      <c r="AH6201" s="85"/>
      <c r="AI6201" s="85"/>
      <c r="AJ6201" s="85"/>
      <c r="AK6201" s="85"/>
      <c r="AL6201" s="85"/>
      <c r="AM6201" s="85"/>
      <c r="AN6201" s="85"/>
      <c r="AS6201" s="20"/>
      <c r="AT6201" s="20"/>
      <c r="AU6201" s="20"/>
      <c r="AV6201" s="20"/>
      <c r="AW6201" s="20"/>
      <c r="AX6201" s="20"/>
      <c r="AY6201" s="20"/>
      <c r="AZ6201" s="20"/>
      <c r="BA6201" s="20"/>
      <c r="BB6201" s="20"/>
      <c r="BC6201" s="20"/>
      <c r="BD6201" s="20"/>
      <c r="BE6201" s="20"/>
      <c r="BF6201" s="20"/>
      <c r="BG6201" s="20"/>
      <c r="BH6201" s="20"/>
      <c r="BI6201" s="20"/>
      <c r="BJ6201" s="20"/>
      <c r="BK6201" s="20"/>
      <c r="BL6201" s="20"/>
      <c r="BM6201" s="20"/>
      <c r="BN6201" s="20"/>
      <c r="BO6201" s="20"/>
      <c r="BP6201" s="20"/>
      <c r="BQ6201" s="20"/>
      <c r="BR6201" s="20"/>
      <c r="BS6201" s="20"/>
      <c r="BT6201" s="20"/>
      <c r="BU6201" s="20"/>
      <c r="BV6201" s="20"/>
      <c r="BW6201" s="20"/>
      <c r="BX6201" s="20"/>
      <c r="BY6201" s="20"/>
      <c r="BZ6201" s="20"/>
      <c r="CA6201" s="20"/>
      <c r="CB6201" s="20"/>
      <c r="CC6201" s="20"/>
      <c r="CD6201" s="20"/>
      <c r="CE6201" s="20"/>
      <c r="CF6201" s="20"/>
      <c r="CG6201" s="20"/>
      <c r="CH6201" s="20"/>
      <c r="CI6201" s="20"/>
      <c r="CJ6201" s="20"/>
      <c r="CK6201" s="20"/>
      <c r="CL6201" s="20"/>
      <c r="CM6201" s="20"/>
      <c r="CN6201" s="20"/>
      <c r="CO6201" s="20"/>
      <c r="CP6201" s="20"/>
      <c r="CQ6201" s="20"/>
      <c r="CR6201" s="20"/>
      <c r="CS6201" s="20"/>
      <c r="CT6201" s="20"/>
      <c r="CU6201" s="20"/>
      <c r="CV6201" s="20"/>
      <c r="CW6201" s="20"/>
      <c r="CX6201" s="20"/>
      <c r="CY6201" s="20"/>
      <c r="CZ6201" s="20"/>
      <c r="DA6201" s="20"/>
      <c r="DB6201" s="20"/>
      <c r="DC6201" s="20"/>
      <c r="DD6201" s="20"/>
      <c r="DE6201" s="20"/>
      <c r="DF6201" s="20"/>
      <c r="DG6201" s="20"/>
      <c r="DH6201" s="20"/>
      <c r="DI6201" s="20"/>
      <c r="DJ6201" s="20"/>
      <c r="DK6201" s="20"/>
      <c r="DL6201" s="20"/>
      <c r="DM6201" s="20"/>
      <c r="DN6201" s="20"/>
      <c r="DO6201" s="20"/>
      <c r="DP6201" s="20"/>
      <c r="DQ6201" s="20"/>
      <c r="DR6201" s="20"/>
      <c r="DS6201" s="20"/>
      <c r="DT6201" s="20"/>
      <c r="DU6201" s="20"/>
      <c r="DV6201" s="20"/>
      <c r="DW6201" s="20"/>
      <c r="DX6201" s="20"/>
      <c r="DY6201" s="20"/>
    </row>
    <row r="6202" spans="1:129" x14ac:dyDescent="0.15">
      <c r="A6202" s="61"/>
      <c r="B6202" s="331" t="s">
        <v>12842</v>
      </c>
      <c r="C6202" s="83"/>
      <c r="D6202" s="324" t="s">
        <v>38</v>
      </c>
      <c r="E6202" s="276" t="s">
        <v>12843</v>
      </c>
      <c r="F6202" s="276">
        <f t="shared" si="838"/>
        <v>0.113968940672</v>
      </c>
      <c r="G6202" s="276">
        <f t="shared" si="839"/>
        <v>2.8157348200000001E-3</v>
      </c>
      <c r="H6202" s="276">
        <f t="shared" si="840"/>
        <v>2.1707126501999997E-2</v>
      </c>
      <c r="I6202" s="276">
        <f t="shared" si="841"/>
        <v>5.1671023499999993E-3</v>
      </c>
      <c r="J6202" s="276">
        <v>8.4278977000000005E-2</v>
      </c>
      <c r="K6202" s="276">
        <v>1.8288901999999999E-2</v>
      </c>
      <c r="L6202" s="276">
        <v>3.3589726000000002E-3</v>
      </c>
      <c r="M6202" s="276">
        <v>1.0068112E-4</v>
      </c>
      <c r="N6202" s="276">
        <v>1.4831543000000001E-3</v>
      </c>
      <c r="O6202" s="276">
        <v>1.2318994E-3</v>
      </c>
      <c r="P6202" s="276">
        <v>5.9251902E-5</v>
      </c>
      <c r="Q6202" s="276">
        <v>4.3331055999999996E-3</v>
      </c>
      <c r="R6202" s="276">
        <v>0</v>
      </c>
      <c r="S6202" s="276">
        <v>0</v>
      </c>
      <c r="T6202" s="276">
        <v>0</v>
      </c>
      <c r="U6202" s="276">
        <v>8.3399674999999997E-4</v>
      </c>
      <c r="W6202" s="246">
        <f t="shared" si="842"/>
        <v>0.62428871851851853</v>
      </c>
      <c r="X6202" s="201">
        <v>1.5179448</v>
      </c>
      <c r="Y6202" s="201">
        <v>1.4644594</v>
      </c>
      <c r="Z6202" s="201">
        <v>2.8622445E-2</v>
      </c>
      <c r="AA6202" s="201">
        <v>3.0372377000000001E-5</v>
      </c>
      <c r="AB6202" s="201">
        <v>8.4692760999999991E-3</v>
      </c>
      <c r="AC6202" s="201">
        <v>2.0281615999999999E-3</v>
      </c>
      <c r="AD6202" s="201">
        <v>1.4335133E-2</v>
      </c>
      <c r="AE6202" s="76">
        <v>8.2115573E-7</v>
      </c>
      <c r="AF6202" s="76">
        <v>2.9028627000000001E-9</v>
      </c>
      <c r="AG6202" s="20">
        <v>1.1233273E-2</v>
      </c>
      <c r="AH6202" s="85"/>
      <c r="AI6202" s="85"/>
      <c r="AJ6202" s="85"/>
      <c r="AK6202" s="85"/>
      <c r="AL6202" s="85"/>
      <c r="AM6202" s="85"/>
      <c r="AN6202" s="85"/>
      <c r="AS6202" s="20"/>
      <c r="AT6202" s="20"/>
      <c r="AU6202" s="20"/>
      <c r="AV6202" s="20"/>
      <c r="AW6202" s="20"/>
      <c r="AX6202" s="20"/>
      <c r="AY6202" s="20"/>
      <c r="AZ6202" s="20"/>
      <c r="BA6202" s="20"/>
      <c r="BB6202" s="20"/>
      <c r="BC6202" s="20"/>
      <c r="BD6202" s="20"/>
      <c r="BE6202" s="20"/>
      <c r="BF6202" s="20"/>
      <c r="BG6202" s="20"/>
      <c r="BH6202" s="20"/>
      <c r="BI6202" s="20"/>
      <c r="BJ6202" s="20"/>
      <c r="BK6202" s="20"/>
      <c r="BL6202" s="20"/>
      <c r="BM6202" s="20"/>
      <c r="BN6202" s="20"/>
      <c r="BO6202" s="20"/>
      <c r="BP6202" s="20"/>
      <c r="BQ6202" s="20"/>
      <c r="BR6202" s="20"/>
      <c r="BS6202" s="20"/>
      <c r="BT6202" s="20"/>
      <c r="BU6202" s="20"/>
      <c r="BV6202" s="20"/>
      <c r="BW6202" s="20"/>
      <c r="BX6202" s="20"/>
      <c r="BY6202" s="20"/>
      <c r="BZ6202" s="20"/>
      <c r="CA6202" s="20"/>
      <c r="CB6202" s="20"/>
      <c r="CC6202" s="20"/>
      <c r="CD6202" s="20"/>
      <c r="CE6202" s="20"/>
      <c r="CF6202" s="20"/>
      <c r="CG6202" s="20"/>
      <c r="CH6202" s="20"/>
      <c r="CI6202" s="20"/>
      <c r="CJ6202" s="20"/>
      <c r="CK6202" s="20"/>
      <c r="CL6202" s="20"/>
      <c r="CM6202" s="20"/>
      <c r="CN6202" s="20"/>
      <c r="CO6202" s="20"/>
      <c r="CP6202" s="20"/>
      <c r="CQ6202" s="20"/>
      <c r="CR6202" s="20"/>
      <c r="CS6202" s="20"/>
      <c r="CT6202" s="20"/>
      <c r="CU6202" s="20"/>
      <c r="CV6202" s="20"/>
      <c r="CW6202" s="20"/>
      <c r="CX6202" s="20"/>
      <c r="CY6202" s="20"/>
      <c r="CZ6202" s="20"/>
      <c r="DA6202" s="20"/>
      <c r="DB6202" s="20"/>
      <c r="DC6202" s="20"/>
      <c r="DD6202" s="20"/>
      <c r="DE6202" s="20"/>
      <c r="DF6202" s="20"/>
      <c r="DG6202" s="20"/>
      <c r="DH6202" s="20"/>
      <c r="DI6202" s="20"/>
      <c r="DJ6202" s="20"/>
      <c r="DK6202" s="20"/>
      <c r="DL6202" s="20"/>
      <c r="DM6202" s="20"/>
      <c r="DN6202" s="20"/>
      <c r="DO6202" s="20"/>
      <c r="DP6202" s="20"/>
      <c r="DQ6202" s="20"/>
      <c r="DR6202" s="20"/>
      <c r="DS6202" s="20"/>
      <c r="DT6202" s="20"/>
      <c r="DU6202" s="20"/>
      <c r="DV6202" s="20"/>
      <c r="DW6202" s="20"/>
      <c r="DX6202" s="20"/>
      <c r="DY6202" s="20"/>
    </row>
    <row r="6203" spans="1:129" x14ac:dyDescent="0.15">
      <c r="A6203" s="61"/>
      <c r="B6203" s="331" t="s">
        <v>12844</v>
      </c>
      <c r="C6203" s="83"/>
      <c r="D6203" s="324" t="s">
        <v>38</v>
      </c>
      <c r="E6203" s="276" t="s">
        <v>12845</v>
      </c>
      <c r="F6203" s="276">
        <f t="shared" si="838"/>
        <v>0.34466388209999999</v>
      </c>
      <c r="G6203" s="276">
        <f t="shared" si="839"/>
        <v>3.7701297930000002E-2</v>
      </c>
      <c r="H6203" s="276">
        <f t="shared" si="840"/>
        <v>2.4134931469999999E-2</v>
      </c>
      <c r="I6203" s="276">
        <f t="shared" si="841"/>
        <v>4.4135727E-3</v>
      </c>
      <c r="J6203" s="276">
        <v>0.27841408000000001</v>
      </c>
      <c r="K6203" s="276">
        <v>2.2283577999999998E-2</v>
      </c>
      <c r="L6203" s="276">
        <v>1.3191276E-3</v>
      </c>
      <c r="M6203" s="276">
        <v>3.3767893000000003E-4</v>
      </c>
      <c r="N6203" s="276">
        <v>2.4626357000000001E-2</v>
      </c>
      <c r="O6203" s="276">
        <v>1.2737261999999999E-2</v>
      </c>
      <c r="P6203" s="276">
        <v>5.3222586999999999E-4</v>
      </c>
      <c r="Q6203" s="276">
        <v>2.0703466E-3</v>
      </c>
      <c r="R6203" s="276">
        <v>0</v>
      </c>
      <c r="S6203" s="276">
        <v>0</v>
      </c>
      <c r="T6203" s="276">
        <v>0</v>
      </c>
      <c r="U6203" s="276">
        <v>2.3432260999999999E-3</v>
      </c>
      <c r="W6203" s="246">
        <f t="shared" si="842"/>
        <v>2.0623265185185184</v>
      </c>
      <c r="X6203" s="201">
        <v>6.3490561000000003</v>
      </c>
      <c r="Y6203" s="201">
        <v>4.9092596999999998</v>
      </c>
      <c r="Z6203" s="201">
        <v>0.83252643999999998</v>
      </c>
      <c r="AA6203" s="201">
        <v>7.2968431000000004E-4</v>
      </c>
      <c r="AB6203" s="201">
        <v>0.18139967000000001</v>
      </c>
      <c r="AC6203" s="201">
        <v>6.1909737999999999E-2</v>
      </c>
      <c r="AD6203" s="201">
        <v>0.36323091000000002</v>
      </c>
      <c r="AE6203" s="76">
        <v>2.9799106E-6</v>
      </c>
      <c r="AF6203" s="76">
        <v>7.6774382000000006E-9</v>
      </c>
      <c r="AG6203" s="20">
        <v>2.4293723999999999E-2</v>
      </c>
      <c r="AH6203" s="85"/>
      <c r="AI6203" s="85"/>
      <c r="AJ6203" s="85"/>
      <c r="AK6203" s="85"/>
      <c r="AL6203" s="85"/>
      <c r="AM6203" s="85"/>
      <c r="AN6203" s="85"/>
      <c r="AS6203" s="20"/>
      <c r="AT6203" s="20"/>
      <c r="AU6203" s="20"/>
      <c r="AV6203" s="20"/>
      <c r="AW6203" s="20"/>
      <c r="AX6203" s="20"/>
      <c r="AY6203" s="20"/>
      <c r="AZ6203" s="20"/>
      <c r="BA6203" s="20"/>
      <c r="BB6203" s="20"/>
      <c r="BC6203" s="20"/>
      <c r="BD6203" s="20"/>
      <c r="BE6203" s="20"/>
      <c r="BF6203" s="20"/>
      <c r="BG6203" s="20"/>
      <c r="BH6203" s="20"/>
      <c r="BI6203" s="20"/>
      <c r="BJ6203" s="20"/>
      <c r="BK6203" s="20"/>
      <c r="BL6203" s="20"/>
      <c r="BM6203" s="20"/>
      <c r="BN6203" s="20"/>
      <c r="BO6203" s="20"/>
      <c r="BP6203" s="20"/>
      <c r="BQ6203" s="20"/>
      <c r="BR6203" s="20"/>
      <c r="BS6203" s="20"/>
      <c r="BT6203" s="20"/>
      <c r="BU6203" s="20"/>
      <c r="BV6203" s="20"/>
      <c r="BW6203" s="20"/>
      <c r="BX6203" s="20"/>
      <c r="BY6203" s="20"/>
      <c r="BZ6203" s="20"/>
      <c r="CA6203" s="20"/>
      <c r="CB6203" s="20"/>
      <c r="CC6203" s="20"/>
      <c r="CD6203" s="20"/>
      <c r="CE6203" s="20"/>
      <c r="CF6203" s="20"/>
      <c r="CG6203" s="20"/>
      <c r="CH6203" s="20"/>
      <c r="CI6203" s="20"/>
      <c r="CJ6203" s="20"/>
      <c r="CK6203" s="20"/>
      <c r="CL6203" s="20"/>
      <c r="CM6203" s="20"/>
      <c r="CN6203" s="20"/>
      <c r="CO6203" s="20"/>
      <c r="CP6203" s="20"/>
      <c r="CQ6203" s="20"/>
      <c r="CR6203" s="20"/>
      <c r="CS6203" s="20"/>
      <c r="CT6203" s="20"/>
      <c r="CU6203" s="20"/>
      <c r="CV6203" s="20"/>
      <c r="CW6203" s="20"/>
      <c r="CX6203" s="20"/>
      <c r="CY6203" s="20"/>
      <c r="CZ6203" s="20"/>
      <c r="DA6203" s="20"/>
      <c r="DB6203" s="20"/>
      <c r="DC6203" s="20"/>
      <c r="DD6203" s="20"/>
      <c r="DE6203" s="20"/>
      <c r="DF6203" s="20"/>
      <c r="DG6203" s="20"/>
      <c r="DH6203" s="20"/>
      <c r="DI6203" s="20"/>
      <c r="DJ6203" s="20"/>
      <c r="DK6203" s="20"/>
      <c r="DL6203" s="20"/>
      <c r="DM6203" s="20"/>
      <c r="DN6203" s="20"/>
      <c r="DO6203" s="20"/>
      <c r="DP6203" s="20"/>
      <c r="DQ6203" s="20"/>
      <c r="DR6203" s="20"/>
      <c r="DS6203" s="20"/>
      <c r="DT6203" s="20"/>
      <c r="DU6203" s="20"/>
      <c r="DV6203" s="20"/>
      <c r="DW6203" s="20"/>
      <c r="DX6203" s="20"/>
      <c r="DY6203" s="20"/>
    </row>
    <row r="6204" spans="1:129" x14ac:dyDescent="0.15">
      <c r="A6204" s="61"/>
      <c r="B6204" s="331" t="s">
        <v>12846</v>
      </c>
      <c r="C6204" s="83"/>
      <c r="D6204" s="324" t="s">
        <v>38</v>
      </c>
      <c r="E6204" s="276" t="s">
        <v>12847</v>
      </c>
      <c r="F6204" s="276">
        <f t="shared" si="838"/>
        <v>0.31840294549000003</v>
      </c>
      <c r="G6204" s="276">
        <f t="shared" si="839"/>
        <v>1.3264269379999999E-2</v>
      </c>
      <c r="H6204" s="276">
        <f t="shared" si="840"/>
        <v>8.6145731100000008E-3</v>
      </c>
      <c r="I6204" s="276">
        <f t="shared" si="841"/>
        <v>3.7468452999999999E-2</v>
      </c>
      <c r="J6204" s="276">
        <v>0.25905565000000003</v>
      </c>
      <c r="K6204" s="276">
        <v>7.7038858999999996E-3</v>
      </c>
      <c r="L6204" s="276">
        <v>5.6421485000000002E-4</v>
      </c>
      <c r="M6204" s="276">
        <v>3.3671468E-4</v>
      </c>
      <c r="N6204" s="276">
        <v>5.2428177000000001E-3</v>
      </c>
      <c r="O6204" s="276">
        <v>7.6847369999999996E-3</v>
      </c>
      <c r="P6204" s="276">
        <v>3.4647235999999998E-4</v>
      </c>
      <c r="Q6204" s="276">
        <v>2.708495E-3</v>
      </c>
      <c r="R6204" s="276">
        <v>0</v>
      </c>
      <c r="S6204" s="276">
        <v>0</v>
      </c>
      <c r="T6204" s="276">
        <v>0</v>
      </c>
      <c r="U6204" s="276">
        <v>3.4759958000000001E-2</v>
      </c>
      <c r="W6204" s="246">
        <f t="shared" si="842"/>
        <v>1.9189307407407408</v>
      </c>
      <c r="X6204" s="201">
        <v>2.4404385</v>
      </c>
      <c r="Y6204" s="201">
        <v>2.0645437000000002</v>
      </c>
      <c r="Z6204" s="201">
        <v>0.18509062000000001</v>
      </c>
      <c r="AA6204" s="201">
        <v>1.5334896E-4</v>
      </c>
      <c r="AB6204" s="201">
        <v>7.3848716999999994E-2</v>
      </c>
      <c r="AC6204" s="201">
        <v>1.143809E-2</v>
      </c>
      <c r="AD6204" s="201">
        <v>0.10536399</v>
      </c>
      <c r="AE6204" s="76">
        <v>2.3475586999999999E-6</v>
      </c>
      <c r="AF6204" s="76">
        <v>7.1830922000000001E-9</v>
      </c>
      <c r="AG6204" s="20">
        <v>1.5486685E-2</v>
      </c>
      <c r="AH6204" s="85"/>
      <c r="AI6204" s="85"/>
      <c r="AJ6204" s="85"/>
      <c r="AK6204" s="85"/>
      <c r="AL6204" s="85"/>
      <c r="AM6204" s="85"/>
      <c r="AN6204" s="85"/>
      <c r="AS6204" s="20"/>
      <c r="AT6204" s="20"/>
      <c r="AU6204" s="20"/>
      <c r="AV6204" s="20"/>
      <c r="AW6204" s="20"/>
      <c r="AX6204" s="20"/>
      <c r="AY6204" s="20"/>
      <c r="AZ6204" s="20"/>
      <c r="BA6204" s="20"/>
      <c r="BB6204" s="20"/>
      <c r="BC6204" s="20"/>
      <c r="BD6204" s="20"/>
      <c r="BE6204" s="20"/>
      <c r="BF6204" s="20"/>
      <c r="BG6204" s="20"/>
      <c r="BH6204" s="20"/>
      <c r="BI6204" s="20"/>
      <c r="BJ6204" s="20"/>
      <c r="BK6204" s="20"/>
      <c r="BL6204" s="20"/>
      <c r="BM6204" s="20"/>
      <c r="BN6204" s="20"/>
      <c r="BO6204" s="20"/>
      <c r="BP6204" s="20"/>
      <c r="BQ6204" s="20"/>
      <c r="BR6204" s="20"/>
      <c r="BS6204" s="20"/>
      <c r="BT6204" s="20"/>
      <c r="BU6204" s="20"/>
      <c r="BV6204" s="20"/>
      <c r="BW6204" s="20"/>
      <c r="BX6204" s="20"/>
      <c r="BY6204" s="20"/>
      <c r="BZ6204" s="20"/>
      <c r="CA6204" s="20"/>
      <c r="CB6204" s="20"/>
      <c r="CC6204" s="20"/>
      <c r="CD6204" s="20"/>
      <c r="CE6204" s="20"/>
      <c r="CF6204" s="20"/>
      <c r="CG6204" s="20"/>
      <c r="CH6204" s="20"/>
      <c r="CI6204" s="20"/>
      <c r="CJ6204" s="20"/>
      <c r="CK6204" s="20"/>
      <c r="CL6204" s="20"/>
      <c r="CM6204" s="20"/>
      <c r="CN6204" s="20"/>
      <c r="CO6204" s="20"/>
      <c r="CP6204" s="20"/>
      <c r="CQ6204" s="20"/>
      <c r="CR6204" s="20"/>
      <c r="CS6204" s="20"/>
      <c r="CT6204" s="20"/>
      <c r="CU6204" s="20"/>
      <c r="CV6204" s="20"/>
      <c r="CW6204" s="20"/>
      <c r="CX6204" s="20"/>
      <c r="CY6204" s="20"/>
      <c r="CZ6204" s="20"/>
      <c r="DA6204" s="20"/>
      <c r="DB6204" s="20"/>
      <c r="DC6204" s="20"/>
      <c r="DD6204" s="20"/>
      <c r="DE6204" s="20"/>
      <c r="DF6204" s="20"/>
      <c r="DG6204" s="20"/>
      <c r="DH6204" s="20"/>
      <c r="DI6204" s="20"/>
      <c r="DJ6204" s="20"/>
      <c r="DK6204" s="20"/>
      <c r="DL6204" s="20"/>
      <c r="DM6204" s="20"/>
      <c r="DN6204" s="20"/>
      <c r="DO6204" s="20"/>
      <c r="DP6204" s="20"/>
      <c r="DQ6204" s="20"/>
      <c r="DR6204" s="20"/>
      <c r="DS6204" s="20"/>
      <c r="DT6204" s="20"/>
      <c r="DU6204" s="20"/>
      <c r="DV6204" s="20"/>
      <c r="DW6204" s="20"/>
      <c r="DX6204" s="20"/>
      <c r="DY6204" s="20"/>
    </row>
    <row r="6205" spans="1:129" x14ac:dyDescent="0.15">
      <c r="A6205" s="61"/>
      <c r="B6205" s="331" t="s">
        <v>12848</v>
      </c>
      <c r="C6205" s="83"/>
      <c r="D6205" s="324" t="s">
        <v>38</v>
      </c>
      <c r="E6205" s="276" t="s">
        <v>12849</v>
      </c>
      <c r="F6205" s="276">
        <f t="shared" si="838"/>
        <v>0.33118316307000001</v>
      </c>
      <c r="G6205" s="276">
        <f t="shared" si="839"/>
        <v>1.816050089E-2</v>
      </c>
      <c r="H6205" s="276">
        <f t="shared" si="840"/>
        <v>9.9872294800000001E-3</v>
      </c>
      <c r="I6205" s="276">
        <f t="shared" si="841"/>
        <v>3.9440012699999999E-2</v>
      </c>
      <c r="J6205" s="276">
        <v>0.26359542000000002</v>
      </c>
      <c r="K6205" s="276">
        <v>8.9085428000000005E-3</v>
      </c>
      <c r="L6205" s="276">
        <v>6.5190015999999997E-4</v>
      </c>
      <c r="M6205" s="276">
        <v>3.5876639000000001E-4</v>
      </c>
      <c r="N6205" s="276">
        <v>6.0377625000000001E-3</v>
      </c>
      <c r="O6205" s="276">
        <v>1.1763971999999999E-2</v>
      </c>
      <c r="P6205" s="276">
        <v>4.2678652E-4</v>
      </c>
      <c r="Q6205" s="276">
        <v>4.4304577000000003E-3</v>
      </c>
      <c r="R6205" s="276">
        <v>0</v>
      </c>
      <c r="S6205" s="276">
        <v>0</v>
      </c>
      <c r="T6205" s="276">
        <v>0</v>
      </c>
      <c r="U6205" s="276">
        <v>3.5009554999999998E-2</v>
      </c>
      <c r="W6205" s="246">
        <f t="shared" si="842"/>
        <v>1.9525586666666668</v>
      </c>
      <c r="X6205" s="201">
        <v>2.6464357999999999</v>
      </c>
      <c r="Y6205" s="201">
        <v>2.2929886000000002</v>
      </c>
      <c r="Z6205" s="201">
        <v>0.15418793</v>
      </c>
      <c r="AA6205" s="201">
        <v>1.7526951999999999E-4</v>
      </c>
      <c r="AB6205" s="201">
        <v>7.9426087000000006E-2</v>
      </c>
      <c r="AC6205" s="201">
        <v>1.1415813E-2</v>
      </c>
      <c r="AD6205" s="201">
        <v>0.10824207</v>
      </c>
      <c r="AE6205" s="76">
        <v>2.4639274000000001E-6</v>
      </c>
      <c r="AF6205" s="76">
        <v>7.5938631999999994E-9</v>
      </c>
      <c r="AG6205" s="20">
        <v>1.7235662999999998E-2</v>
      </c>
      <c r="AH6205" s="85"/>
      <c r="AI6205" s="85"/>
      <c r="AJ6205" s="85"/>
      <c r="AK6205" s="85"/>
      <c r="AL6205" s="85"/>
      <c r="AM6205" s="85"/>
      <c r="AN6205" s="85"/>
      <c r="AS6205" s="20"/>
      <c r="AT6205" s="20"/>
      <c r="AU6205" s="20"/>
      <c r="AV6205" s="20"/>
      <c r="AW6205" s="20"/>
      <c r="AX6205" s="20"/>
      <c r="AY6205" s="20"/>
      <c r="AZ6205" s="20"/>
      <c r="BA6205" s="20"/>
      <c r="BB6205" s="20"/>
      <c r="BC6205" s="20"/>
      <c r="BD6205" s="20"/>
      <c r="BE6205" s="20"/>
      <c r="BF6205" s="20"/>
      <c r="BG6205" s="20"/>
      <c r="BH6205" s="20"/>
      <c r="BI6205" s="20"/>
      <c r="BJ6205" s="20"/>
      <c r="BK6205" s="20"/>
      <c r="BL6205" s="20"/>
      <c r="BM6205" s="20"/>
      <c r="BN6205" s="20"/>
      <c r="BO6205" s="20"/>
      <c r="BP6205" s="20"/>
      <c r="BQ6205" s="20"/>
      <c r="BR6205" s="20"/>
      <c r="BS6205" s="20"/>
      <c r="BT6205" s="20"/>
      <c r="BU6205" s="20"/>
      <c r="BV6205" s="20"/>
      <c r="BW6205" s="20"/>
      <c r="BX6205" s="20"/>
      <c r="BY6205" s="20"/>
      <c r="BZ6205" s="20"/>
      <c r="CA6205" s="20"/>
      <c r="CB6205" s="20"/>
      <c r="CC6205" s="20"/>
      <c r="CD6205" s="20"/>
      <c r="CE6205" s="20"/>
      <c r="CF6205" s="20"/>
      <c r="CG6205" s="20"/>
      <c r="CH6205" s="20"/>
      <c r="CI6205" s="20"/>
      <c r="CJ6205" s="20"/>
      <c r="CK6205" s="20"/>
      <c r="CL6205" s="20"/>
      <c r="CM6205" s="20"/>
      <c r="CN6205" s="20"/>
      <c r="CO6205" s="20"/>
      <c r="CP6205" s="20"/>
      <c r="CQ6205" s="20"/>
      <c r="CR6205" s="20"/>
      <c r="CS6205" s="20"/>
      <c r="CT6205" s="20"/>
      <c r="CU6205" s="20"/>
      <c r="CV6205" s="20"/>
      <c r="CW6205" s="20"/>
      <c r="CX6205" s="20"/>
      <c r="CY6205" s="20"/>
      <c r="CZ6205" s="20"/>
      <c r="DA6205" s="20"/>
      <c r="DB6205" s="20"/>
      <c r="DC6205" s="20"/>
      <c r="DD6205" s="20"/>
      <c r="DE6205" s="20"/>
      <c r="DF6205" s="20"/>
      <c r="DG6205" s="20"/>
      <c r="DH6205" s="20"/>
      <c r="DI6205" s="20"/>
      <c r="DJ6205" s="20"/>
      <c r="DK6205" s="20"/>
      <c r="DL6205" s="20"/>
      <c r="DM6205" s="20"/>
      <c r="DN6205" s="20"/>
      <c r="DO6205" s="20"/>
      <c r="DP6205" s="20"/>
      <c r="DQ6205" s="20"/>
      <c r="DR6205" s="20"/>
      <c r="DS6205" s="20"/>
      <c r="DT6205" s="20"/>
      <c r="DU6205" s="20"/>
      <c r="DV6205" s="20"/>
      <c r="DW6205" s="20"/>
      <c r="DX6205" s="20"/>
      <c r="DY6205" s="20"/>
    </row>
    <row r="6206" spans="1:129" x14ac:dyDescent="0.15">
      <c r="A6206" s="61"/>
      <c r="B6206" s="331" t="s">
        <v>12850</v>
      </c>
      <c r="C6206" s="83"/>
      <c r="D6206" s="324" t="s">
        <v>38</v>
      </c>
      <c r="E6206" s="276" t="s">
        <v>12851</v>
      </c>
      <c r="F6206" s="276">
        <f t="shared" si="838"/>
        <v>0.68211771949</v>
      </c>
      <c r="G6206" s="276">
        <f t="shared" si="839"/>
        <v>0.6779240018799999</v>
      </c>
      <c r="H6206" s="276">
        <f t="shared" si="840"/>
        <v>2.2098093599999999E-3</v>
      </c>
      <c r="I6206" s="276">
        <f t="shared" si="841"/>
        <v>8.3249224999999997E-4</v>
      </c>
      <c r="J6206" s="276">
        <v>1.1514159999999999E-3</v>
      </c>
      <c r="K6206" s="276">
        <v>1.9272216E-3</v>
      </c>
      <c r="L6206" s="276">
        <v>2.3035018999999999E-4</v>
      </c>
      <c r="M6206" s="276">
        <v>8.4457259999999999E-5</v>
      </c>
      <c r="N6206" s="276">
        <v>4.9143462000000003E-4</v>
      </c>
      <c r="O6206" s="276">
        <v>0.67734810999999995</v>
      </c>
      <c r="P6206" s="276">
        <v>5.2237570000000001E-5</v>
      </c>
      <c r="Q6206" s="276">
        <v>2.1778971999999999E-4</v>
      </c>
      <c r="R6206" s="276">
        <v>0</v>
      </c>
      <c r="S6206" s="276">
        <v>0</v>
      </c>
      <c r="T6206" s="276">
        <v>0</v>
      </c>
      <c r="U6206" s="276">
        <v>6.1470253000000001E-4</v>
      </c>
      <c r="W6206" s="246">
        <f t="shared" si="842"/>
        <v>8.5290074074074063E-3</v>
      </c>
      <c r="X6206" s="201">
        <v>0.11231673</v>
      </c>
      <c r="Y6206" s="201">
        <v>0.10161882</v>
      </c>
      <c r="Z6206" s="201">
        <v>6.6149818000000001E-3</v>
      </c>
      <c r="AA6206" s="201">
        <v>3.3373531000000001E-6</v>
      </c>
      <c r="AB6206" s="201">
        <v>1.1174517E-3</v>
      </c>
      <c r="AC6206" s="201">
        <v>2.8090846999999998E-4</v>
      </c>
      <c r="AD6206" s="201">
        <v>2.6812274000000001E-3</v>
      </c>
      <c r="AE6206" s="76">
        <v>1.8608750999999999E-6</v>
      </c>
      <c r="AF6206" s="76">
        <v>1.2770054000000001E-10</v>
      </c>
      <c r="AG6206" s="20">
        <v>7.2845528E-4</v>
      </c>
      <c r="AH6206" s="85"/>
      <c r="AI6206" s="85"/>
      <c r="AJ6206" s="85"/>
      <c r="AK6206" s="85"/>
      <c r="AL6206" s="85"/>
      <c r="AM6206" s="85"/>
      <c r="AN6206" s="85"/>
      <c r="AS6206" s="20"/>
      <c r="AT6206" s="20"/>
      <c r="AU6206" s="20"/>
      <c r="AV6206" s="20"/>
      <c r="AW6206" s="20"/>
      <c r="AX6206" s="20"/>
      <c r="AY6206" s="20"/>
      <c r="AZ6206" s="20"/>
      <c r="BA6206" s="20"/>
      <c r="BB6206" s="20"/>
      <c r="BC6206" s="20"/>
      <c r="BD6206" s="20"/>
      <c r="BE6206" s="20"/>
      <c r="BF6206" s="20"/>
      <c r="BG6206" s="20"/>
      <c r="BH6206" s="20"/>
      <c r="BI6206" s="20"/>
      <c r="BJ6206" s="20"/>
      <c r="BK6206" s="20"/>
      <c r="BL6206" s="20"/>
      <c r="BM6206" s="20"/>
      <c r="BN6206" s="20"/>
      <c r="BO6206" s="20"/>
      <c r="BP6206" s="20"/>
      <c r="BQ6206" s="20"/>
      <c r="BR6206" s="20"/>
      <c r="BS6206" s="20"/>
      <c r="BT6206" s="20"/>
      <c r="BU6206" s="20"/>
      <c r="BV6206" s="20"/>
      <c r="BW6206" s="20"/>
      <c r="BX6206" s="20"/>
      <c r="BY6206" s="20"/>
      <c r="BZ6206" s="20"/>
      <c r="CA6206" s="20"/>
      <c r="CB6206" s="20"/>
      <c r="CC6206" s="20"/>
      <c r="CD6206" s="20"/>
      <c r="CE6206" s="20"/>
      <c r="CF6206" s="20"/>
      <c r="CG6206" s="20"/>
      <c r="CH6206" s="20"/>
      <c r="CI6206" s="20"/>
      <c r="CJ6206" s="20"/>
      <c r="CK6206" s="20"/>
      <c r="CL6206" s="20"/>
      <c r="CM6206" s="20"/>
      <c r="CN6206" s="20"/>
      <c r="CO6206" s="20"/>
      <c r="CP6206" s="20"/>
      <c r="CQ6206" s="20"/>
      <c r="CR6206" s="20"/>
      <c r="CS6206" s="20"/>
      <c r="CT6206" s="20"/>
      <c r="CU6206" s="20"/>
      <c r="CV6206" s="20"/>
      <c r="CW6206" s="20"/>
      <c r="CX6206" s="20"/>
      <c r="CY6206" s="20"/>
      <c r="CZ6206" s="20"/>
      <c r="DA6206" s="20"/>
      <c r="DB6206" s="20"/>
      <c r="DC6206" s="20"/>
      <c r="DD6206" s="20"/>
      <c r="DE6206" s="20"/>
      <c r="DF6206" s="20"/>
      <c r="DG6206" s="20"/>
      <c r="DH6206" s="20"/>
      <c r="DI6206" s="20"/>
      <c r="DJ6206" s="20"/>
      <c r="DK6206" s="20"/>
      <c r="DL6206" s="20"/>
      <c r="DM6206" s="20"/>
      <c r="DN6206" s="20"/>
      <c r="DO6206" s="20"/>
      <c r="DP6206" s="20"/>
      <c r="DQ6206" s="20"/>
      <c r="DR6206" s="20"/>
      <c r="DS6206" s="20"/>
      <c r="DT6206" s="20"/>
      <c r="DU6206" s="20"/>
      <c r="DV6206" s="20"/>
      <c r="DW6206" s="20"/>
      <c r="DX6206" s="20"/>
      <c r="DY6206" s="20"/>
    </row>
    <row r="6207" spans="1:129" x14ac:dyDescent="0.15">
      <c r="A6207" s="61"/>
      <c r="B6207" s="331" t="s">
        <v>12852</v>
      </c>
      <c r="C6207" s="83"/>
      <c r="D6207" s="324" t="s">
        <v>38</v>
      </c>
      <c r="E6207" s="276" t="s">
        <v>12853</v>
      </c>
      <c r="F6207" s="276">
        <f t="shared" si="838"/>
        <v>0.31675075734000008</v>
      </c>
      <c r="G6207" s="276">
        <f t="shared" si="839"/>
        <v>0.31355250693500003</v>
      </c>
      <c r="H6207" s="276">
        <f t="shared" si="840"/>
        <v>1.249304145E-3</v>
      </c>
      <c r="I6207" s="276">
        <f t="shared" si="841"/>
        <v>4.3682285999999999E-4</v>
      </c>
      <c r="J6207" s="276">
        <v>1.5121233999999999E-3</v>
      </c>
      <c r="K6207" s="276">
        <v>1.0565866E-3</v>
      </c>
      <c r="L6207" s="276">
        <v>1.6019493999999999E-4</v>
      </c>
      <c r="M6207" s="276">
        <v>3.2793475000000002E-5</v>
      </c>
      <c r="N6207" s="276">
        <v>4.1079346000000001E-4</v>
      </c>
      <c r="O6207" s="276">
        <v>0.31310892000000001</v>
      </c>
      <c r="P6207" s="276">
        <v>3.2522605E-5</v>
      </c>
      <c r="Q6207" s="276">
        <v>3.0411043999999999E-4</v>
      </c>
      <c r="R6207" s="276">
        <v>0</v>
      </c>
      <c r="S6207" s="276">
        <v>0</v>
      </c>
      <c r="T6207" s="276">
        <v>0</v>
      </c>
      <c r="U6207" s="276">
        <v>1.3271242E-4</v>
      </c>
      <c r="W6207" s="246">
        <f t="shared" si="842"/>
        <v>1.1200914074074073E-2</v>
      </c>
      <c r="X6207" s="201">
        <v>0.12572786999999999</v>
      </c>
      <c r="Y6207" s="201">
        <v>0.11607194</v>
      </c>
      <c r="Z6207" s="201">
        <v>5.9358164999999997E-3</v>
      </c>
      <c r="AA6207" s="201">
        <v>2.9553082E-6</v>
      </c>
      <c r="AB6207" s="201">
        <v>1.1041497E-3</v>
      </c>
      <c r="AC6207" s="201">
        <v>2.5256551999999999E-4</v>
      </c>
      <c r="AD6207" s="201">
        <v>2.3604450000000001E-3</v>
      </c>
      <c r="AE6207" s="76">
        <v>8.7231842E-7</v>
      </c>
      <c r="AF6207" s="76">
        <v>9.0932881999999999E-11</v>
      </c>
      <c r="AG6207" s="20">
        <v>8.5615881999999996E-4</v>
      </c>
      <c r="AH6207" s="85"/>
      <c r="AI6207" s="85"/>
      <c r="AJ6207" s="85"/>
      <c r="AK6207" s="85"/>
      <c r="AL6207" s="85"/>
      <c r="AM6207" s="85"/>
      <c r="AN6207" s="85"/>
      <c r="AS6207" s="20"/>
      <c r="AT6207" s="20"/>
      <c r="AU6207" s="20"/>
      <c r="AV6207" s="20"/>
      <c r="AW6207" s="20"/>
      <c r="AX6207" s="20"/>
      <c r="AY6207" s="20"/>
      <c r="AZ6207" s="20"/>
      <c r="BA6207" s="20"/>
      <c r="BB6207" s="20"/>
      <c r="BC6207" s="20"/>
      <c r="BD6207" s="20"/>
      <c r="BE6207" s="20"/>
      <c r="BF6207" s="20"/>
      <c r="BG6207" s="20"/>
      <c r="BH6207" s="20"/>
      <c r="BI6207" s="20"/>
      <c r="BJ6207" s="20"/>
      <c r="BK6207" s="20"/>
      <c r="BL6207" s="20"/>
      <c r="BM6207" s="20"/>
      <c r="BN6207" s="20"/>
      <c r="BO6207" s="20"/>
      <c r="BP6207" s="20"/>
      <c r="BQ6207" s="20"/>
      <c r="BR6207" s="20"/>
      <c r="BS6207" s="20"/>
      <c r="BT6207" s="20"/>
      <c r="BU6207" s="20"/>
      <c r="BV6207" s="20"/>
      <c r="BW6207" s="20"/>
      <c r="BX6207" s="20"/>
      <c r="BY6207" s="20"/>
      <c r="BZ6207" s="20"/>
      <c r="CA6207" s="20"/>
      <c r="CB6207" s="20"/>
      <c r="CC6207" s="20"/>
      <c r="CD6207" s="20"/>
      <c r="CE6207" s="20"/>
      <c r="CF6207" s="20"/>
      <c r="CG6207" s="20"/>
      <c r="CH6207" s="20"/>
      <c r="CI6207" s="20"/>
      <c r="CJ6207" s="20"/>
      <c r="CK6207" s="20"/>
      <c r="CL6207" s="20"/>
      <c r="CM6207" s="20"/>
      <c r="CN6207" s="20"/>
      <c r="CO6207" s="20"/>
      <c r="CP6207" s="20"/>
      <c r="CQ6207" s="20"/>
      <c r="CR6207" s="20"/>
      <c r="CS6207" s="20"/>
      <c r="CT6207" s="20"/>
      <c r="CU6207" s="20"/>
      <c r="CV6207" s="20"/>
      <c r="CW6207" s="20"/>
      <c r="CX6207" s="20"/>
      <c r="CY6207" s="20"/>
      <c r="CZ6207" s="20"/>
      <c r="DA6207" s="20"/>
      <c r="DB6207" s="20"/>
      <c r="DC6207" s="20"/>
      <c r="DD6207" s="20"/>
      <c r="DE6207" s="20"/>
      <c r="DF6207" s="20"/>
      <c r="DG6207" s="20"/>
      <c r="DH6207" s="20"/>
      <c r="DI6207" s="20"/>
      <c r="DJ6207" s="20"/>
      <c r="DK6207" s="20"/>
      <c r="DL6207" s="20"/>
      <c r="DM6207" s="20"/>
      <c r="DN6207" s="20"/>
      <c r="DO6207" s="20"/>
      <c r="DP6207" s="20"/>
      <c r="DQ6207" s="20"/>
      <c r="DR6207" s="20"/>
      <c r="DS6207" s="20"/>
      <c r="DT6207" s="20"/>
      <c r="DU6207" s="20"/>
      <c r="DV6207" s="20"/>
      <c r="DW6207" s="20"/>
      <c r="DX6207" s="20"/>
      <c r="DY6207" s="20"/>
    </row>
    <row r="6208" spans="1:129" x14ac:dyDescent="0.15">
      <c r="A6208" s="61"/>
      <c r="B6208" s="331" t="s">
        <v>12854</v>
      </c>
      <c r="C6208" s="83"/>
      <c r="D6208" s="324" t="s">
        <v>38</v>
      </c>
      <c r="E6208" s="276" t="s">
        <v>12855</v>
      </c>
      <c r="F6208" s="276">
        <f t="shared" si="838"/>
        <v>0.58534712141400003</v>
      </c>
      <c r="G6208" s="276">
        <f t="shared" si="839"/>
        <v>0.58174654492</v>
      </c>
      <c r="H6208" s="276">
        <f t="shared" si="840"/>
        <v>1.3746690840000001E-3</v>
      </c>
      <c r="I6208" s="276">
        <f t="shared" si="841"/>
        <v>5.1471920999999999E-4</v>
      </c>
      <c r="J6208" s="276">
        <v>1.7111882000000001E-3</v>
      </c>
      <c r="K6208" s="276">
        <v>1.1453508999999999E-3</v>
      </c>
      <c r="L6208" s="276">
        <v>1.7735360000000001E-4</v>
      </c>
      <c r="M6208" s="276">
        <v>3.3208150000000002E-5</v>
      </c>
      <c r="N6208" s="276">
        <v>4.3780677000000002E-4</v>
      </c>
      <c r="O6208" s="276">
        <v>0.58127552999999998</v>
      </c>
      <c r="P6208" s="276">
        <v>5.1964583999999997E-5</v>
      </c>
      <c r="Q6208" s="276">
        <v>3.5819764999999999E-4</v>
      </c>
      <c r="R6208" s="276">
        <v>0</v>
      </c>
      <c r="S6208" s="276">
        <v>0</v>
      </c>
      <c r="T6208" s="276">
        <v>0</v>
      </c>
      <c r="U6208" s="276">
        <v>1.5652156E-4</v>
      </c>
      <c r="W6208" s="246">
        <f t="shared" si="842"/>
        <v>1.2675468148148147E-2</v>
      </c>
      <c r="X6208" s="201">
        <v>0.14196297999999999</v>
      </c>
      <c r="Y6208" s="201">
        <v>0.13506728000000001</v>
      </c>
      <c r="Z6208" s="201">
        <v>3.1087284E-3</v>
      </c>
      <c r="AA6208" s="201">
        <v>3.8888384000000003E-6</v>
      </c>
      <c r="AB6208" s="201">
        <v>1.4018238E-3</v>
      </c>
      <c r="AC6208" s="201">
        <v>2.2252417000000001E-4</v>
      </c>
      <c r="AD6208" s="201">
        <v>2.1587268E-3</v>
      </c>
      <c r="AE6208" s="76">
        <v>1.6020789E-6</v>
      </c>
      <c r="AF6208" s="76">
        <v>9.4705441E-11</v>
      </c>
      <c r="AG6208" s="20">
        <v>1.0102391E-3</v>
      </c>
      <c r="AH6208" s="85"/>
      <c r="AI6208" s="85"/>
      <c r="AJ6208" s="85"/>
      <c r="AK6208" s="85"/>
      <c r="AL6208" s="85"/>
      <c r="AM6208" s="85"/>
      <c r="AN6208" s="85"/>
      <c r="AS6208" s="20"/>
      <c r="AT6208" s="20"/>
      <c r="AU6208" s="20"/>
      <c r="AV6208" s="20"/>
      <c r="AW6208" s="20"/>
      <c r="AX6208" s="20"/>
      <c r="AY6208" s="20"/>
      <c r="AZ6208" s="20"/>
      <c r="BA6208" s="20"/>
      <c r="BB6208" s="20"/>
      <c r="BC6208" s="20"/>
      <c r="BD6208" s="20"/>
      <c r="BE6208" s="20"/>
      <c r="BF6208" s="20"/>
      <c r="BG6208" s="20"/>
      <c r="BH6208" s="20"/>
      <c r="BI6208" s="20"/>
      <c r="BJ6208" s="20"/>
      <c r="BK6208" s="20"/>
      <c r="BL6208" s="20"/>
      <c r="BM6208" s="20"/>
      <c r="BN6208" s="20"/>
      <c r="BO6208" s="20"/>
      <c r="BP6208" s="20"/>
      <c r="BQ6208" s="20"/>
      <c r="BR6208" s="20"/>
      <c r="BS6208" s="20"/>
      <c r="BT6208" s="20"/>
      <c r="BU6208" s="20"/>
      <c r="BV6208" s="20"/>
      <c r="BW6208" s="20"/>
      <c r="BX6208" s="20"/>
      <c r="BY6208" s="20"/>
      <c r="BZ6208" s="20"/>
      <c r="CA6208" s="20"/>
      <c r="CB6208" s="20"/>
      <c r="CC6208" s="20"/>
      <c r="CD6208" s="20"/>
      <c r="CE6208" s="20"/>
      <c r="CF6208" s="20"/>
      <c r="CG6208" s="20"/>
      <c r="CH6208" s="20"/>
      <c r="CI6208" s="20"/>
      <c r="CJ6208" s="20"/>
      <c r="CK6208" s="20"/>
      <c r="CL6208" s="20"/>
      <c r="CM6208" s="20"/>
      <c r="CN6208" s="20"/>
      <c r="CO6208" s="20"/>
      <c r="CP6208" s="20"/>
      <c r="CQ6208" s="20"/>
      <c r="CR6208" s="20"/>
      <c r="CS6208" s="20"/>
      <c r="CT6208" s="20"/>
      <c r="CU6208" s="20"/>
      <c r="CV6208" s="20"/>
      <c r="CW6208" s="20"/>
      <c r="CX6208" s="20"/>
      <c r="CY6208" s="20"/>
      <c r="CZ6208" s="20"/>
      <c r="DA6208" s="20"/>
      <c r="DB6208" s="20"/>
      <c r="DC6208" s="20"/>
      <c r="DD6208" s="20"/>
      <c r="DE6208" s="20"/>
      <c r="DF6208" s="20"/>
      <c r="DG6208" s="20"/>
      <c r="DH6208" s="20"/>
      <c r="DI6208" s="20"/>
      <c r="DJ6208" s="20"/>
      <c r="DK6208" s="20"/>
      <c r="DL6208" s="20"/>
      <c r="DM6208" s="20"/>
      <c r="DN6208" s="20"/>
      <c r="DO6208" s="20"/>
      <c r="DP6208" s="20"/>
      <c r="DQ6208" s="20"/>
      <c r="DR6208" s="20"/>
      <c r="DS6208" s="20"/>
      <c r="DT6208" s="20"/>
      <c r="DU6208" s="20"/>
      <c r="DV6208" s="20"/>
      <c r="DW6208" s="20"/>
      <c r="DX6208" s="20"/>
      <c r="DY6208" s="20"/>
    </row>
    <row r="6209" spans="1:129" x14ac:dyDescent="0.15">
      <c r="A6209" s="61"/>
      <c r="B6209" s="331" t="s">
        <v>12856</v>
      </c>
      <c r="C6209" s="83"/>
      <c r="D6209" s="324" t="s">
        <v>38</v>
      </c>
      <c r="E6209" s="276" t="s">
        <v>12857</v>
      </c>
      <c r="F6209" s="276">
        <f t="shared" si="838"/>
        <v>5.3550728746999997E-3</v>
      </c>
      <c r="G6209" s="276">
        <f t="shared" si="839"/>
        <v>1.344601739E-3</v>
      </c>
      <c r="H6209" s="276">
        <f t="shared" si="840"/>
        <v>2.1340099957E-3</v>
      </c>
      <c r="I6209" s="276">
        <f t="shared" si="841"/>
        <v>8.2864484000000002E-4</v>
      </c>
      <c r="J6209" s="276">
        <v>1.0478162999999999E-3</v>
      </c>
      <c r="K6209" s="276">
        <v>1.8986857E-3</v>
      </c>
      <c r="L6209" s="276">
        <v>2.2896390999999999E-4</v>
      </c>
      <c r="M6209" s="276">
        <v>8.3907778999999999E-5</v>
      </c>
      <c r="N6209" s="276">
        <v>4.7491226000000001E-4</v>
      </c>
      <c r="O6209" s="276">
        <v>7.8578169999999996E-4</v>
      </c>
      <c r="P6209" s="276">
        <v>6.3603857000000003E-6</v>
      </c>
      <c r="Q6209" s="276">
        <v>2.1545397E-4</v>
      </c>
      <c r="R6209" s="276">
        <v>0</v>
      </c>
      <c r="S6209" s="276">
        <v>0</v>
      </c>
      <c r="T6209" s="276">
        <v>0</v>
      </c>
      <c r="U6209" s="276">
        <v>6.1319087E-4</v>
      </c>
      <c r="W6209" s="246">
        <f t="shared" si="842"/>
        <v>7.7616022222222209E-3</v>
      </c>
      <c r="X6209" s="201">
        <v>0.10481267</v>
      </c>
      <c r="Y6209" s="201">
        <v>9.5867576999999995E-2</v>
      </c>
      <c r="Z6209" s="201">
        <v>5.3908591999999996E-3</v>
      </c>
      <c r="AA6209" s="201">
        <v>2.9186982999999999E-6</v>
      </c>
      <c r="AB6209" s="201">
        <v>9.8145403999999993E-4</v>
      </c>
      <c r="AC6209" s="201">
        <v>2.4449082000000002E-4</v>
      </c>
      <c r="AD6209" s="201">
        <v>2.3253741999999999E-3</v>
      </c>
      <c r="AE6209" s="76">
        <v>2.3676459E-8</v>
      </c>
      <c r="AF6209" s="76">
        <v>1.1836121000000001E-10</v>
      </c>
      <c r="AG6209" s="20">
        <v>6.9210587000000004E-4</v>
      </c>
      <c r="AH6209" s="85"/>
      <c r="AI6209" s="85"/>
      <c r="AJ6209" s="85"/>
      <c r="AK6209" s="85"/>
      <c r="AL6209" s="85"/>
      <c r="AM6209" s="85"/>
      <c r="AN6209" s="85"/>
      <c r="AS6209" s="20"/>
      <c r="AT6209" s="20"/>
      <c r="AU6209" s="20"/>
      <c r="AV6209" s="20"/>
      <c r="AW6209" s="20"/>
      <c r="AX6209" s="20"/>
      <c r="AY6209" s="20"/>
      <c r="AZ6209" s="20"/>
      <c r="BA6209" s="20"/>
      <c r="BB6209" s="20"/>
      <c r="BC6209" s="20"/>
      <c r="BD6209" s="20"/>
      <c r="BE6209" s="20"/>
      <c r="BF6209" s="20"/>
      <c r="BG6209" s="20"/>
      <c r="BH6209" s="20"/>
      <c r="BI6209" s="20"/>
      <c r="BJ6209" s="20"/>
      <c r="BK6209" s="20"/>
      <c r="BL6209" s="20"/>
      <c r="BM6209" s="20"/>
      <c r="BN6209" s="20"/>
      <c r="BO6209" s="20"/>
      <c r="BP6209" s="20"/>
      <c r="BQ6209" s="20"/>
      <c r="BR6209" s="20"/>
      <c r="BS6209" s="20"/>
      <c r="BT6209" s="20"/>
      <c r="BU6209" s="20"/>
      <c r="BV6209" s="20"/>
      <c r="BW6209" s="20"/>
      <c r="BX6209" s="20"/>
      <c r="BY6209" s="20"/>
      <c r="BZ6209" s="20"/>
      <c r="CA6209" s="20"/>
      <c r="CB6209" s="20"/>
      <c r="CC6209" s="20"/>
      <c r="CD6209" s="20"/>
      <c r="CE6209" s="20"/>
      <c r="CF6209" s="20"/>
      <c r="CG6209" s="20"/>
      <c r="CH6209" s="20"/>
      <c r="CI6209" s="20"/>
      <c r="CJ6209" s="20"/>
      <c r="CK6209" s="20"/>
      <c r="CL6209" s="20"/>
      <c r="CM6209" s="20"/>
      <c r="CN6209" s="20"/>
      <c r="CO6209" s="20"/>
      <c r="CP6209" s="20"/>
      <c r="CQ6209" s="20"/>
      <c r="CR6209" s="20"/>
      <c r="CS6209" s="20"/>
      <c r="CT6209" s="20"/>
      <c r="CU6209" s="20"/>
      <c r="CV6209" s="20"/>
      <c r="CW6209" s="20"/>
      <c r="CX6209" s="20"/>
      <c r="CY6209" s="20"/>
      <c r="CZ6209" s="20"/>
      <c r="DA6209" s="20"/>
      <c r="DB6209" s="20"/>
      <c r="DC6209" s="20"/>
      <c r="DD6209" s="20"/>
      <c r="DE6209" s="20"/>
      <c r="DF6209" s="20"/>
      <c r="DG6209" s="20"/>
      <c r="DH6209" s="20"/>
      <c r="DI6209" s="20"/>
      <c r="DJ6209" s="20"/>
      <c r="DK6209" s="20"/>
      <c r="DL6209" s="20"/>
      <c r="DM6209" s="20"/>
      <c r="DN6209" s="20"/>
      <c r="DO6209" s="20"/>
      <c r="DP6209" s="20"/>
      <c r="DQ6209" s="20"/>
      <c r="DR6209" s="20"/>
      <c r="DS6209" s="20"/>
      <c r="DT6209" s="20"/>
      <c r="DU6209" s="20"/>
      <c r="DV6209" s="20"/>
      <c r="DW6209" s="20"/>
      <c r="DX6209" s="20"/>
      <c r="DY6209" s="20"/>
    </row>
    <row r="6210" spans="1:129" x14ac:dyDescent="0.15">
      <c r="A6210" s="61"/>
      <c r="B6210" s="331" t="s">
        <v>12858</v>
      </c>
      <c r="C6210" s="83"/>
      <c r="D6210" s="324" t="s">
        <v>38</v>
      </c>
      <c r="E6210" s="276" t="s">
        <v>12859</v>
      </c>
      <c r="F6210" s="276">
        <f t="shared" si="838"/>
        <v>4.0330784459999998E-3</v>
      </c>
      <c r="G6210" s="276">
        <f t="shared" si="839"/>
        <v>9.6683406099999994E-4</v>
      </c>
      <c r="H6210" s="276">
        <f t="shared" si="840"/>
        <v>1.188006745E-3</v>
      </c>
      <c r="I6210" s="276">
        <f t="shared" si="841"/>
        <v>4.2923754000000002E-4</v>
      </c>
      <c r="J6210" s="276">
        <v>1.4490001E-3</v>
      </c>
      <c r="K6210" s="276">
        <v>1.0217633000000001E-3</v>
      </c>
      <c r="L6210" s="276">
        <v>1.5940883000000001E-4</v>
      </c>
      <c r="M6210" s="276">
        <v>3.2445060999999999E-5</v>
      </c>
      <c r="N6210" s="276">
        <v>3.9681071000000003E-4</v>
      </c>
      <c r="O6210" s="276">
        <v>5.3757828999999996E-4</v>
      </c>
      <c r="P6210" s="276">
        <v>6.834615E-6</v>
      </c>
      <c r="Q6210" s="276">
        <v>3.0248511000000001E-4</v>
      </c>
      <c r="R6210" s="276">
        <v>0</v>
      </c>
      <c r="S6210" s="276">
        <v>0</v>
      </c>
      <c r="T6210" s="276">
        <v>0</v>
      </c>
      <c r="U6210" s="276">
        <v>1.2675243000000001E-4</v>
      </c>
      <c r="W6210" s="246">
        <f t="shared" si="842"/>
        <v>1.0733334074074074E-2</v>
      </c>
      <c r="X6210" s="201">
        <v>0.11855646</v>
      </c>
      <c r="Y6210" s="201">
        <v>0.11020872</v>
      </c>
      <c r="Z6210" s="201">
        <v>5.0290396999999997E-3</v>
      </c>
      <c r="AA6210" s="201">
        <v>2.5865579000000001E-6</v>
      </c>
      <c r="AB6210" s="201">
        <v>9.9032592999999999E-4</v>
      </c>
      <c r="AC6210" s="201">
        <v>2.1486176999999999E-4</v>
      </c>
      <c r="AD6210" s="201">
        <v>2.1109288E-3</v>
      </c>
      <c r="AE6210" s="76">
        <v>2.2927794999999999E-8</v>
      </c>
      <c r="AF6210" s="76">
        <v>8.4265897999999994E-11</v>
      </c>
      <c r="AG6210" s="20">
        <v>8.1522919E-4</v>
      </c>
      <c r="AH6210" s="85"/>
      <c r="AI6210" s="85"/>
      <c r="AJ6210" s="85"/>
      <c r="AK6210" s="85"/>
      <c r="AL6210" s="85"/>
      <c r="AM6210" s="85"/>
      <c r="AN6210" s="85"/>
      <c r="AS6210" s="20"/>
      <c r="AT6210" s="20"/>
      <c r="AU6210" s="20"/>
      <c r="AV6210" s="20"/>
      <c r="AW6210" s="20"/>
      <c r="AX6210" s="20"/>
      <c r="AY6210" s="20"/>
      <c r="AZ6210" s="20"/>
      <c r="BA6210" s="20"/>
      <c r="BB6210" s="20"/>
      <c r="BC6210" s="20"/>
      <c r="BD6210" s="20"/>
      <c r="BE6210" s="20"/>
      <c r="BF6210" s="20"/>
      <c r="BG6210" s="20"/>
      <c r="BH6210" s="20"/>
      <c r="BI6210" s="20"/>
      <c r="BJ6210" s="20"/>
      <c r="BK6210" s="20"/>
      <c r="BL6210" s="20"/>
      <c r="BM6210" s="20"/>
      <c r="BN6210" s="20"/>
      <c r="BO6210" s="20"/>
      <c r="BP6210" s="20"/>
      <c r="BQ6210" s="20"/>
      <c r="BR6210" s="20"/>
      <c r="BS6210" s="20"/>
      <c r="BT6210" s="20"/>
      <c r="BU6210" s="20"/>
      <c r="BV6210" s="20"/>
      <c r="BW6210" s="20"/>
      <c r="BX6210" s="20"/>
      <c r="BY6210" s="20"/>
      <c r="BZ6210" s="20"/>
      <c r="CA6210" s="20"/>
      <c r="CB6210" s="20"/>
      <c r="CC6210" s="20"/>
      <c r="CD6210" s="20"/>
      <c r="CE6210" s="20"/>
      <c r="CF6210" s="20"/>
      <c r="CG6210" s="20"/>
      <c r="CH6210" s="20"/>
      <c r="CI6210" s="20"/>
      <c r="CJ6210" s="20"/>
      <c r="CK6210" s="20"/>
      <c r="CL6210" s="20"/>
      <c r="CM6210" s="20"/>
      <c r="CN6210" s="20"/>
      <c r="CO6210" s="20"/>
      <c r="CP6210" s="20"/>
      <c r="CQ6210" s="20"/>
      <c r="CR6210" s="20"/>
      <c r="CS6210" s="20"/>
      <c r="CT6210" s="20"/>
      <c r="CU6210" s="20"/>
      <c r="CV6210" s="20"/>
      <c r="CW6210" s="20"/>
      <c r="CX6210" s="20"/>
      <c r="CY6210" s="20"/>
      <c r="CZ6210" s="20"/>
      <c r="DA6210" s="20"/>
      <c r="DB6210" s="20"/>
      <c r="DC6210" s="20"/>
      <c r="DD6210" s="20"/>
      <c r="DE6210" s="20"/>
      <c r="DF6210" s="20"/>
      <c r="DG6210" s="20"/>
      <c r="DH6210" s="20"/>
      <c r="DI6210" s="20"/>
      <c r="DJ6210" s="20"/>
      <c r="DK6210" s="20"/>
      <c r="DL6210" s="20"/>
      <c r="DM6210" s="20"/>
      <c r="DN6210" s="20"/>
      <c r="DO6210" s="20"/>
      <c r="DP6210" s="20"/>
      <c r="DQ6210" s="20"/>
      <c r="DR6210" s="20"/>
      <c r="DS6210" s="20"/>
      <c r="DT6210" s="20"/>
      <c r="DU6210" s="20"/>
      <c r="DV6210" s="20"/>
      <c r="DW6210" s="20"/>
      <c r="DX6210" s="20"/>
      <c r="DY6210" s="20"/>
    </row>
    <row r="6211" spans="1:129" x14ac:dyDescent="0.15">
      <c r="A6211" s="61"/>
      <c r="B6211" s="331" t="s">
        <v>12860</v>
      </c>
      <c r="C6211" s="83"/>
      <c r="D6211" s="324" t="s">
        <v>38</v>
      </c>
      <c r="E6211" s="276" t="s">
        <v>12861</v>
      </c>
      <c r="F6211" s="276">
        <f t="shared" si="838"/>
        <v>8.3137656339999991E-3</v>
      </c>
      <c r="G6211" s="276">
        <f t="shared" si="839"/>
        <v>1.54289024E-3</v>
      </c>
      <c r="H6211" s="276">
        <f t="shared" si="840"/>
        <v>2.674181934E-3</v>
      </c>
      <c r="I6211" s="276">
        <f t="shared" si="841"/>
        <v>1.0418779599999999E-3</v>
      </c>
      <c r="J6211" s="276">
        <v>3.0548155E-3</v>
      </c>
      <c r="K6211" s="276">
        <v>2.3551732E-3</v>
      </c>
      <c r="L6211" s="276">
        <v>2.6888569000000002E-4</v>
      </c>
      <c r="M6211" s="276">
        <v>1.0810332E-4</v>
      </c>
      <c r="N6211" s="276">
        <v>7.6602180999999999E-4</v>
      </c>
      <c r="O6211" s="276">
        <v>6.6876510999999998E-4</v>
      </c>
      <c r="P6211" s="276">
        <v>5.0123044000000001E-5</v>
      </c>
      <c r="Q6211" s="276">
        <v>2.5462772E-4</v>
      </c>
      <c r="R6211" s="276">
        <v>0</v>
      </c>
      <c r="S6211" s="276">
        <v>0</v>
      </c>
      <c r="T6211" s="276">
        <v>0</v>
      </c>
      <c r="U6211" s="276">
        <v>7.8725023999999999E-4</v>
      </c>
      <c r="W6211" s="246">
        <f t="shared" si="842"/>
        <v>2.2628262962962963E-2</v>
      </c>
      <c r="X6211" s="201">
        <v>1.8351653999999999</v>
      </c>
      <c r="Y6211" s="201">
        <v>0.42888758999999999</v>
      </c>
      <c r="Z6211" s="201">
        <v>1.0576444</v>
      </c>
      <c r="AA6211" s="201">
        <v>6.8225533999999999E-5</v>
      </c>
      <c r="AB6211" s="201">
        <v>0.12202641</v>
      </c>
      <c r="AC6211" s="201">
        <v>9.2108573999999995E-3</v>
      </c>
      <c r="AD6211" s="201">
        <v>0.21732789</v>
      </c>
      <c r="AE6211" s="76">
        <v>5.2720278999999998E-8</v>
      </c>
      <c r="AF6211" s="76">
        <v>2.4426740000000002E-10</v>
      </c>
      <c r="AG6211" s="20">
        <v>3.1419584E-3</v>
      </c>
      <c r="AH6211" s="85"/>
      <c r="AI6211" s="85"/>
      <c r="AJ6211" s="85"/>
      <c r="AK6211" s="85"/>
      <c r="AL6211" s="85"/>
      <c r="AM6211" s="85"/>
      <c r="AN6211" s="85"/>
      <c r="AS6211" s="20"/>
      <c r="AT6211" s="20"/>
      <c r="AU6211" s="20"/>
      <c r="AV6211" s="20"/>
      <c r="AW6211" s="20"/>
      <c r="AX6211" s="20"/>
      <c r="AY6211" s="20"/>
      <c r="AZ6211" s="20"/>
      <c r="BA6211" s="20"/>
      <c r="BB6211" s="20"/>
      <c r="BC6211" s="20"/>
      <c r="BD6211" s="20"/>
      <c r="BE6211" s="20"/>
      <c r="BF6211" s="20"/>
      <c r="BG6211" s="20"/>
      <c r="BH6211" s="20"/>
      <c r="BI6211" s="20"/>
      <c r="BJ6211" s="20"/>
      <c r="BK6211" s="20"/>
      <c r="BL6211" s="20"/>
      <c r="BM6211" s="20"/>
      <c r="BN6211" s="20"/>
      <c r="BO6211" s="20"/>
      <c r="BP6211" s="20"/>
      <c r="BQ6211" s="20"/>
      <c r="BR6211" s="20"/>
      <c r="BS6211" s="20"/>
      <c r="BT6211" s="20"/>
      <c r="BU6211" s="20"/>
      <c r="BV6211" s="20"/>
      <c r="BW6211" s="20"/>
      <c r="BX6211" s="20"/>
      <c r="BY6211" s="20"/>
      <c r="BZ6211" s="20"/>
      <c r="CA6211" s="20"/>
      <c r="CB6211" s="20"/>
      <c r="CC6211" s="20"/>
      <c r="CD6211" s="20"/>
      <c r="CE6211" s="20"/>
      <c r="CF6211" s="20"/>
      <c r="CG6211" s="20"/>
      <c r="CH6211" s="20"/>
      <c r="CI6211" s="20"/>
      <c r="CJ6211" s="20"/>
      <c r="CK6211" s="20"/>
      <c r="CL6211" s="20"/>
      <c r="CM6211" s="20"/>
      <c r="CN6211" s="20"/>
      <c r="CO6211" s="20"/>
      <c r="CP6211" s="20"/>
      <c r="CQ6211" s="20"/>
      <c r="CR6211" s="20"/>
      <c r="CS6211" s="20"/>
      <c r="CT6211" s="20"/>
      <c r="CU6211" s="20"/>
      <c r="CV6211" s="20"/>
      <c r="CW6211" s="20"/>
      <c r="CX6211" s="20"/>
      <c r="CY6211" s="20"/>
      <c r="CZ6211" s="20"/>
      <c r="DA6211" s="20"/>
      <c r="DB6211" s="20"/>
      <c r="DC6211" s="20"/>
      <c r="DD6211" s="20"/>
      <c r="DE6211" s="20"/>
      <c r="DF6211" s="20"/>
      <c r="DG6211" s="20"/>
      <c r="DH6211" s="20"/>
      <c r="DI6211" s="20"/>
      <c r="DJ6211" s="20"/>
      <c r="DK6211" s="20"/>
      <c r="DL6211" s="20"/>
      <c r="DM6211" s="20"/>
      <c r="DN6211" s="20"/>
      <c r="DO6211" s="20"/>
      <c r="DP6211" s="20"/>
      <c r="DQ6211" s="20"/>
      <c r="DR6211" s="20"/>
      <c r="DS6211" s="20"/>
      <c r="DT6211" s="20"/>
      <c r="DU6211" s="20"/>
      <c r="DV6211" s="20"/>
      <c r="DW6211" s="20"/>
      <c r="DX6211" s="20"/>
      <c r="DY6211" s="20"/>
    </row>
    <row r="6212" spans="1:129" x14ac:dyDescent="0.15">
      <c r="A6212" s="61"/>
      <c r="B6212" s="331" t="s">
        <v>12862</v>
      </c>
      <c r="C6212" s="83"/>
      <c r="D6212" s="324" t="s">
        <v>38</v>
      </c>
      <c r="E6212" s="276" t="s">
        <v>12863</v>
      </c>
      <c r="F6212" s="276">
        <f t="shared" ref="F6212:F6275" si="843">G6212+H6212+I6212+J6212</f>
        <v>3.9573917210000004E-3</v>
      </c>
      <c r="G6212" s="276">
        <f t="shared" ref="G6212:G6275" si="844">M6212+N6212+O6212</f>
        <v>1.1907205530000001E-3</v>
      </c>
      <c r="H6212" s="276">
        <f t="shared" ref="H6212:H6275" si="845">K6212+L6212+P6212</f>
        <v>7.8514314500000004E-4</v>
      </c>
      <c r="I6212" s="276">
        <f t="shared" ref="I6212:I6275" si="846">Q6212+IF(R6212="x",0,R6212)+IF(S6212="x",0,S6212)+IF(T6212="x",0,T6212)+U6212</f>
        <v>1.6809342300000001E-4</v>
      </c>
      <c r="J6212" s="276">
        <v>1.8134346E-3</v>
      </c>
      <c r="K6212" s="276">
        <v>7.0142388000000002E-4</v>
      </c>
      <c r="L6212" s="276">
        <v>6.5778798000000002E-5</v>
      </c>
      <c r="M6212" s="276">
        <v>5.1884113000000002E-5</v>
      </c>
      <c r="N6212" s="276">
        <v>7.5271812000000005E-4</v>
      </c>
      <c r="O6212" s="276">
        <v>3.8611831999999999E-4</v>
      </c>
      <c r="P6212" s="276">
        <v>1.7940466999999998E-5</v>
      </c>
      <c r="Q6212" s="276">
        <v>1.3956985E-4</v>
      </c>
      <c r="R6212" s="276">
        <v>0</v>
      </c>
      <c r="S6212" s="276">
        <v>0</v>
      </c>
      <c r="T6212" s="276">
        <v>0</v>
      </c>
      <c r="U6212" s="276">
        <v>2.8523572999999999E-5</v>
      </c>
      <c r="W6212" s="246">
        <f t="shared" si="842"/>
        <v>1.3432848888888889E-2</v>
      </c>
      <c r="X6212" s="201">
        <v>0.34857726999999999</v>
      </c>
      <c r="Y6212" s="201">
        <v>0.33071035999999998</v>
      </c>
      <c r="Z6212" s="201">
        <v>1.1623684E-2</v>
      </c>
      <c r="AA6212" s="201">
        <v>7.4896402000000004E-6</v>
      </c>
      <c r="AB6212" s="201">
        <v>2.1945045000000001E-3</v>
      </c>
      <c r="AC6212" s="201">
        <v>3.2187767000000001E-4</v>
      </c>
      <c r="AD6212" s="201">
        <v>3.7193499000000001E-3</v>
      </c>
      <c r="AE6212" s="76">
        <v>3.3332353999999997E-8</v>
      </c>
      <c r="AF6212" s="76">
        <v>9.6557773000000001E-11</v>
      </c>
      <c r="AG6212" s="20">
        <v>3.0159846E-3</v>
      </c>
      <c r="AH6212" s="85"/>
      <c r="AI6212" s="85"/>
      <c r="AJ6212" s="85"/>
      <c r="AK6212" s="85"/>
      <c r="AL6212" s="85"/>
      <c r="AM6212" s="85"/>
      <c r="AN6212" s="85"/>
      <c r="AS6212" s="20"/>
      <c r="AT6212" s="20"/>
      <c r="AU6212" s="20"/>
      <c r="AV6212" s="20"/>
      <c r="AW6212" s="20"/>
      <c r="AX6212" s="20"/>
      <c r="AY6212" s="20"/>
      <c r="AZ6212" s="20"/>
      <c r="BA6212" s="20"/>
      <c r="BB6212" s="20"/>
      <c r="BC6212" s="20"/>
      <c r="BD6212" s="20"/>
      <c r="BE6212" s="20"/>
      <c r="BF6212" s="20"/>
      <c r="BG6212" s="20"/>
      <c r="BH6212" s="20"/>
      <c r="BI6212" s="20"/>
      <c r="BJ6212" s="20"/>
      <c r="BK6212" s="20"/>
      <c r="BL6212" s="20"/>
      <c r="BM6212" s="20"/>
      <c r="BN6212" s="20"/>
      <c r="BO6212" s="20"/>
      <c r="BP6212" s="20"/>
      <c r="BQ6212" s="20"/>
      <c r="BR6212" s="20"/>
      <c r="BS6212" s="20"/>
      <c r="BT6212" s="20"/>
      <c r="BU6212" s="20"/>
      <c r="BV6212" s="20"/>
      <c r="BW6212" s="20"/>
      <c r="BX6212" s="20"/>
      <c r="BY6212" s="20"/>
      <c r="BZ6212" s="20"/>
      <c r="CA6212" s="20"/>
      <c r="CB6212" s="20"/>
      <c r="CC6212" s="20"/>
      <c r="CD6212" s="20"/>
      <c r="CE6212" s="20"/>
      <c r="CF6212" s="20"/>
      <c r="CG6212" s="20"/>
      <c r="CH6212" s="20"/>
      <c r="CI6212" s="20"/>
      <c r="CJ6212" s="20"/>
      <c r="CK6212" s="20"/>
      <c r="CL6212" s="20"/>
      <c r="CM6212" s="20"/>
      <c r="CN6212" s="20"/>
      <c r="CO6212" s="20"/>
      <c r="CP6212" s="20"/>
      <c r="CQ6212" s="20"/>
      <c r="CR6212" s="20"/>
      <c r="CS6212" s="20"/>
      <c r="CT6212" s="20"/>
      <c r="CU6212" s="20"/>
      <c r="CV6212" s="20"/>
      <c r="CW6212" s="20"/>
      <c r="CX6212" s="20"/>
      <c r="CY6212" s="20"/>
      <c r="CZ6212" s="20"/>
      <c r="DA6212" s="20"/>
      <c r="DB6212" s="20"/>
      <c r="DC6212" s="20"/>
      <c r="DD6212" s="20"/>
      <c r="DE6212" s="20"/>
      <c r="DF6212" s="20"/>
      <c r="DG6212" s="20"/>
      <c r="DH6212" s="20"/>
      <c r="DI6212" s="20"/>
      <c r="DJ6212" s="20"/>
      <c r="DK6212" s="20"/>
      <c r="DL6212" s="20"/>
      <c r="DM6212" s="20"/>
      <c r="DN6212" s="20"/>
      <c r="DO6212" s="20"/>
      <c r="DP6212" s="20"/>
      <c r="DQ6212" s="20"/>
      <c r="DR6212" s="20"/>
      <c r="DS6212" s="20"/>
      <c r="DT6212" s="20"/>
      <c r="DU6212" s="20"/>
      <c r="DV6212" s="20"/>
      <c r="DW6212" s="20"/>
      <c r="DX6212" s="20"/>
      <c r="DY6212" s="20"/>
    </row>
    <row r="6213" spans="1:129" x14ac:dyDescent="0.15">
      <c r="A6213" s="61"/>
      <c r="B6213" s="331" t="s">
        <v>12864</v>
      </c>
      <c r="C6213" s="83"/>
      <c r="D6213" s="324" t="s">
        <v>38</v>
      </c>
      <c r="E6213" s="276" t="s">
        <v>12865</v>
      </c>
      <c r="F6213" s="276">
        <f t="shared" si="843"/>
        <v>4.393063337E-3</v>
      </c>
      <c r="G6213" s="276">
        <f t="shared" si="844"/>
        <v>1.2441223029999999E-3</v>
      </c>
      <c r="H6213" s="276">
        <f t="shared" si="845"/>
        <v>8.7249240400000001E-4</v>
      </c>
      <c r="I6213" s="276">
        <f t="shared" si="846"/>
        <v>3.2302473E-4</v>
      </c>
      <c r="J6213" s="276">
        <v>1.9534239E-3</v>
      </c>
      <c r="K6213" s="276">
        <v>7.8506115000000003E-4</v>
      </c>
      <c r="L6213" s="276">
        <v>6.8506814999999994E-5</v>
      </c>
      <c r="M6213" s="276">
        <v>5.5728062999999998E-5</v>
      </c>
      <c r="N6213" s="276">
        <v>8.0439865999999997E-4</v>
      </c>
      <c r="O6213" s="276">
        <v>3.8399558E-4</v>
      </c>
      <c r="P6213" s="276">
        <v>1.8924439000000001E-5</v>
      </c>
      <c r="Q6213" s="276">
        <v>1.4061449999999999E-4</v>
      </c>
      <c r="R6213" s="276">
        <v>0</v>
      </c>
      <c r="S6213" s="276">
        <v>0</v>
      </c>
      <c r="T6213" s="276">
        <v>0</v>
      </c>
      <c r="U6213" s="276">
        <v>1.8241023000000001E-4</v>
      </c>
      <c r="W6213" s="246">
        <f t="shared" si="842"/>
        <v>1.4469806666666666E-2</v>
      </c>
      <c r="X6213" s="201">
        <v>0.35774665</v>
      </c>
      <c r="Y6213" s="201">
        <v>0.34088075000000001</v>
      </c>
      <c r="Z6213" s="201">
        <v>8.0325553000000008E-3</v>
      </c>
      <c r="AA6213" s="201">
        <v>1.1633475E-5</v>
      </c>
      <c r="AB6213" s="201">
        <v>5.1819118999999999E-3</v>
      </c>
      <c r="AC6213" s="201">
        <v>3.8100925E-4</v>
      </c>
      <c r="AD6213" s="201">
        <v>3.2587928999999998E-3</v>
      </c>
      <c r="AE6213" s="76">
        <v>3.5500540999999997E-8</v>
      </c>
      <c r="AF6213" s="76">
        <v>9.7561292000000006E-11</v>
      </c>
      <c r="AG6213" s="20">
        <v>3.0706521000000001E-3</v>
      </c>
      <c r="AH6213" s="85"/>
      <c r="AI6213" s="85"/>
      <c r="AJ6213" s="85"/>
      <c r="AK6213" s="85"/>
      <c r="AL6213" s="85"/>
      <c r="AM6213" s="85"/>
      <c r="AN6213" s="85"/>
      <c r="AS6213" s="20"/>
      <c r="AT6213" s="20"/>
      <c r="AU6213" s="20"/>
      <c r="AV6213" s="20"/>
      <c r="AW6213" s="20"/>
      <c r="AX6213" s="20"/>
      <c r="AY6213" s="20"/>
      <c r="AZ6213" s="20"/>
      <c r="BA6213" s="20"/>
      <c r="BB6213" s="20"/>
      <c r="BC6213" s="20"/>
      <c r="BD6213" s="20"/>
      <c r="BE6213" s="20"/>
      <c r="BF6213" s="20"/>
      <c r="BG6213" s="20"/>
      <c r="BH6213" s="20"/>
      <c r="BI6213" s="20"/>
      <c r="BJ6213" s="20"/>
      <c r="BK6213" s="20"/>
      <c r="BL6213" s="20"/>
      <c r="BM6213" s="20"/>
      <c r="BN6213" s="20"/>
      <c r="BO6213" s="20"/>
      <c r="BP6213" s="20"/>
      <c r="BQ6213" s="20"/>
      <c r="BR6213" s="20"/>
      <c r="BS6213" s="20"/>
      <c r="BT6213" s="20"/>
      <c r="BU6213" s="20"/>
      <c r="BV6213" s="20"/>
      <c r="BW6213" s="20"/>
      <c r="BX6213" s="20"/>
      <c r="BY6213" s="20"/>
      <c r="BZ6213" s="20"/>
      <c r="CA6213" s="20"/>
      <c r="CB6213" s="20"/>
      <c r="CC6213" s="20"/>
      <c r="CD6213" s="20"/>
      <c r="CE6213" s="20"/>
      <c r="CF6213" s="20"/>
      <c r="CG6213" s="20"/>
      <c r="CH6213" s="20"/>
      <c r="CI6213" s="20"/>
      <c r="CJ6213" s="20"/>
      <c r="CK6213" s="20"/>
      <c r="CL6213" s="20"/>
      <c r="CM6213" s="20"/>
      <c r="CN6213" s="20"/>
      <c r="CO6213" s="20"/>
      <c r="CP6213" s="20"/>
      <c r="CQ6213" s="20"/>
      <c r="CR6213" s="20"/>
      <c r="CS6213" s="20"/>
      <c r="CT6213" s="20"/>
      <c r="CU6213" s="20"/>
      <c r="CV6213" s="20"/>
      <c r="CW6213" s="20"/>
      <c r="CX6213" s="20"/>
      <c r="CY6213" s="20"/>
      <c r="CZ6213" s="20"/>
      <c r="DA6213" s="20"/>
      <c r="DB6213" s="20"/>
      <c r="DC6213" s="20"/>
      <c r="DD6213" s="20"/>
      <c r="DE6213" s="20"/>
      <c r="DF6213" s="20"/>
      <c r="DG6213" s="20"/>
      <c r="DH6213" s="20"/>
      <c r="DI6213" s="20"/>
      <c r="DJ6213" s="20"/>
      <c r="DK6213" s="20"/>
      <c r="DL6213" s="20"/>
      <c r="DM6213" s="20"/>
      <c r="DN6213" s="20"/>
      <c r="DO6213" s="20"/>
      <c r="DP6213" s="20"/>
      <c r="DQ6213" s="20"/>
      <c r="DR6213" s="20"/>
      <c r="DS6213" s="20"/>
      <c r="DT6213" s="20"/>
      <c r="DU6213" s="20"/>
      <c r="DV6213" s="20"/>
      <c r="DW6213" s="20"/>
      <c r="DX6213" s="20"/>
      <c r="DY6213" s="20"/>
    </row>
    <row r="6214" spans="1:129" x14ac:dyDescent="0.15">
      <c r="A6214" s="61"/>
      <c r="B6214" s="331" t="s">
        <v>12866</v>
      </c>
      <c r="C6214" s="83"/>
      <c r="D6214" s="324" t="s">
        <v>38</v>
      </c>
      <c r="E6214" s="276" t="s">
        <v>12867</v>
      </c>
      <c r="F6214" s="276">
        <f t="shared" si="843"/>
        <v>4.4398393279999997E-3</v>
      </c>
      <c r="G6214" s="276">
        <f t="shared" si="844"/>
        <v>1.262605599E-3</v>
      </c>
      <c r="H6214" s="276">
        <f t="shared" si="845"/>
        <v>8.8197294899999997E-4</v>
      </c>
      <c r="I6214" s="276">
        <f t="shared" si="846"/>
        <v>3.2570937999999998E-4</v>
      </c>
      <c r="J6214" s="276">
        <v>1.9695514000000001E-3</v>
      </c>
      <c r="K6214" s="276">
        <v>7.9331466999999997E-4</v>
      </c>
      <c r="L6214" s="276">
        <v>6.9517853999999995E-5</v>
      </c>
      <c r="M6214" s="276">
        <v>5.6424678999999998E-5</v>
      </c>
      <c r="N6214" s="276">
        <v>8.0782629999999998E-4</v>
      </c>
      <c r="O6214" s="276">
        <v>3.9835461999999998E-4</v>
      </c>
      <c r="P6214" s="276">
        <v>1.9140424999999999E-5</v>
      </c>
      <c r="Q6214" s="276">
        <v>1.4211135000000001E-4</v>
      </c>
      <c r="R6214" s="276">
        <v>0</v>
      </c>
      <c r="S6214" s="276">
        <v>0</v>
      </c>
      <c r="T6214" s="276">
        <v>0</v>
      </c>
      <c r="U6214" s="276">
        <v>1.8359803E-4</v>
      </c>
      <c r="W6214" s="246">
        <f t="shared" si="842"/>
        <v>1.458926962962963E-2</v>
      </c>
      <c r="X6214" s="201">
        <v>0.35874203999999998</v>
      </c>
      <c r="Y6214" s="201">
        <v>0.34182878999999999</v>
      </c>
      <c r="Z6214" s="201">
        <v>8.0228664000000002E-3</v>
      </c>
      <c r="AA6214" s="201">
        <v>1.1340864999999999E-5</v>
      </c>
      <c r="AB6214" s="201">
        <v>5.2243727000000004E-3</v>
      </c>
      <c r="AC6214" s="201">
        <v>3.7945877000000001E-4</v>
      </c>
      <c r="AD6214" s="201">
        <v>3.2752189000000002E-3</v>
      </c>
      <c r="AE6214" s="76">
        <v>3.5796908000000003E-8</v>
      </c>
      <c r="AF6214" s="76">
        <v>9.8298080999999996E-11</v>
      </c>
      <c r="AG6214" s="20">
        <v>3.0769246000000002E-3</v>
      </c>
      <c r="AH6214" s="85"/>
      <c r="AI6214" s="85"/>
      <c r="AJ6214" s="85"/>
      <c r="AK6214" s="85"/>
      <c r="AL6214" s="85"/>
      <c r="AM6214" s="85"/>
      <c r="AN6214" s="85"/>
      <c r="AS6214" s="20"/>
      <c r="AT6214" s="20"/>
      <c r="AU6214" s="20"/>
      <c r="AV6214" s="20"/>
      <c r="AW6214" s="20"/>
      <c r="AX6214" s="20"/>
      <c r="AY6214" s="20"/>
      <c r="AZ6214" s="20"/>
      <c r="BA6214" s="20"/>
      <c r="BB6214" s="20"/>
      <c r="BC6214" s="20"/>
      <c r="BD6214" s="20"/>
      <c r="BE6214" s="20"/>
      <c r="BF6214" s="20"/>
      <c r="BG6214" s="20"/>
      <c r="BH6214" s="20"/>
      <c r="BI6214" s="20"/>
      <c r="BJ6214" s="20"/>
      <c r="BK6214" s="20"/>
      <c r="BL6214" s="20"/>
      <c r="BM6214" s="20"/>
      <c r="BN6214" s="20"/>
      <c r="BO6214" s="20"/>
      <c r="BP6214" s="20"/>
      <c r="BQ6214" s="20"/>
      <c r="BR6214" s="20"/>
      <c r="BS6214" s="20"/>
      <c r="BT6214" s="20"/>
      <c r="BU6214" s="20"/>
      <c r="BV6214" s="20"/>
      <c r="BW6214" s="20"/>
      <c r="BX6214" s="20"/>
      <c r="BY6214" s="20"/>
      <c r="BZ6214" s="20"/>
      <c r="CA6214" s="20"/>
      <c r="CB6214" s="20"/>
      <c r="CC6214" s="20"/>
      <c r="CD6214" s="20"/>
      <c r="CE6214" s="20"/>
      <c r="CF6214" s="20"/>
      <c r="CG6214" s="20"/>
      <c r="CH6214" s="20"/>
      <c r="CI6214" s="20"/>
      <c r="CJ6214" s="20"/>
      <c r="CK6214" s="20"/>
      <c r="CL6214" s="20"/>
      <c r="CM6214" s="20"/>
      <c r="CN6214" s="20"/>
      <c r="CO6214" s="20"/>
      <c r="CP6214" s="20"/>
      <c r="CQ6214" s="20"/>
      <c r="CR6214" s="20"/>
      <c r="CS6214" s="20"/>
      <c r="CT6214" s="20"/>
      <c r="CU6214" s="20"/>
      <c r="CV6214" s="20"/>
      <c r="CW6214" s="20"/>
      <c r="CX6214" s="20"/>
      <c r="CY6214" s="20"/>
      <c r="CZ6214" s="20"/>
      <c r="DA6214" s="20"/>
      <c r="DB6214" s="20"/>
      <c r="DC6214" s="20"/>
      <c r="DD6214" s="20"/>
      <c r="DE6214" s="20"/>
      <c r="DF6214" s="20"/>
      <c r="DG6214" s="20"/>
      <c r="DH6214" s="20"/>
      <c r="DI6214" s="20"/>
      <c r="DJ6214" s="20"/>
      <c r="DK6214" s="20"/>
      <c r="DL6214" s="20"/>
      <c r="DM6214" s="20"/>
      <c r="DN6214" s="20"/>
      <c r="DO6214" s="20"/>
      <c r="DP6214" s="20"/>
      <c r="DQ6214" s="20"/>
      <c r="DR6214" s="20"/>
      <c r="DS6214" s="20"/>
      <c r="DT6214" s="20"/>
      <c r="DU6214" s="20"/>
      <c r="DV6214" s="20"/>
      <c r="DW6214" s="20"/>
      <c r="DX6214" s="20"/>
      <c r="DY6214" s="20"/>
    </row>
    <row r="6215" spans="1:129" x14ac:dyDescent="0.15">
      <c r="A6215" s="61"/>
      <c r="B6215" s="331" t="s">
        <v>12868</v>
      </c>
      <c r="C6215" s="83"/>
      <c r="D6215" s="324" t="s">
        <v>38</v>
      </c>
      <c r="E6215" s="276" t="s">
        <v>12869</v>
      </c>
      <c r="F6215" s="276">
        <f t="shared" si="843"/>
        <v>5.7709693379999996E-2</v>
      </c>
      <c r="G6215" s="276">
        <f t="shared" si="844"/>
        <v>1.5185763379999998E-2</v>
      </c>
      <c r="H6215" s="276">
        <f t="shared" si="845"/>
        <v>9.3700844000000009E-3</v>
      </c>
      <c r="I6215" s="276">
        <f t="shared" si="846"/>
        <v>2.4020646E-3</v>
      </c>
      <c r="J6215" s="276">
        <v>3.0751780999999999E-2</v>
      </c>
      <c r="K6215" s="276">
        <v>8.3192153000000001E-3</v>
      </c>
      <c r="L6215" s="276">
        <v>6.7180395999999996E-4</v>
      </c>
      <c r="M6215" s="276">
        <v>2.5182748000000002E-4</v>
      </c>
      <c r="N6215" s="276">
        <v>5.5817070999999996E-3</v>
      </c>
      <c r="O6215" s="276">
        <v>9.3522287999999992E-3</v>
      </c>
      <c r="P6215" s="276">
        <v>3.7906514000000003E-4</v>
      </c>
      <c r="Q6215" s="276">
        <v>1.1639948000000001E-3</v>
      </c>
      <c r="R6215" s="276">
        <v>0</v>
      </c>
      <c r="S6215" s="276">
        <v>0</v>
      </c>
      <c r="T6215" s="276">
        <v>0</v>
      </c>
      <c r="U6215" s="276">
        <v>1.2380697999999999E-3</v>
      </c>
      <c r="W6215" s="246">
        <f t="shared" si="842"/>
        <v>0.22779097037037035</v>
      </c>
      <c r="X6215" s="201">
        <v>3.7307587</v>
      </c>
      <c r="Y6215" s="201">
        <v>1.8622223</v>
      </c>
      <c r="Z6215" s="201">
        <v>1.3707579999999999</v>
      </c>
      <c r="AA6215" s="201">
        <v>1.9180584E-4</v>
      </c>
      <c r="AB6215" s="201">
        <v>0.16350735999999999</v>
      </c>
      <c r="AC6215" s="201">
        <v>1.8762767E-2</v>
      </c>
      <c r="AD6215" s="201">
        <v>0.31531647000000002</v>
      </c>
      <c r="AE6215" s="76">
        <v>6.5952540000000002E-7</v>
      </c>
      <c r="AF6215" s="76">
        <v>1.2368103000000001E-9</v>
      </c>
      <c r="AG6215" s="20">
        <v>1.1597183E-2</v>
      </c>
      <c r="AH6215" s="85"/>
      <c r="AI6215" s="85"/>
      <c r="AJ6215" s="85"/>
      <c r="AK6215" s="85"/>
      <c r="AL6215" s="85"/>
      <c r="AM6215" s="85"/>
      <c r="AN6215" s="85"/>
      <c r="AS6215" s="20"/>
      <c r="AT6215" s="20"/>
      <c r="AU6215" s="20"/>
      <c r="AV6215" s="20"/>
      <c r="AW6215" s="20"/>
      <c r="AX6215" s="20"/>
      <c r="AY6215" s="20"/>
      <c r="AZ6215" s="20"/>
      <c r="BA6215" s="20"/>
      <c r="BB6215" s="20"/>
      <c r="BC6215" s="20"/>
      <c r="BD6215" s="20"/>
      <c r="BE6215" s="20"/>
      <c r="BF6215" s="20"/>
      <c r="BG6215" s="20"/>
      <c r="BH6215" s="20"/>
      <c r="BI6215" s="20"/>
      <c r="BJ6215" s="20"/>
      <c r="BK6215" s="20"/>
      <c r="BL6215" s="20"/>
      <c r="BM6215" s="20"/>
      <c r="BN6215" s="20"/>
      <c r="BO6215" s="20"/>
      <c r="BP6215" s="20"/>
      <c r="BQ6215" s="20"/>
      <c r="BR6215" s="20"/>
      <c r="BS6215" s="20"/>
      <c r="BT6215" s="20"/>
      <c r="BU6215" s="20"/>
      <c r="BV6215" s="20"/>
      <c r="BW6215" s="20"/>
      <c r="BX6215" s="20"/>
      <c r="BY6215" s="20"/>
      <c r="BZ6215" s="20"/>
      <c r="CA6215" s="20"/>
      <c r="CB6215" s="20"/>
      <c r="CC6215" s="20"/>
      <c r="CD6215" s="20"/>
      <c r="CE6215" s="20"/>
      <c r="CF6215" s="20"/>
      <c r="CG6215" s="20"/>
      <c r="CH6215" s="20"/>
      <c r="CI6215" s="20"/>
      <c r="CJ6215" s="20"/>
      <c r="CK6215" s="20"/>
      <c r="CL6215" s="20"/>
      <c r="CM6215" s="20"/>
      <c r="CN6215" s="20"/>
      <c r="CO6215" s="20"/>
      <c r="CP6215" s="20"/>
      <c r="CQ6215" s="20"/>
      <c r="CR6215" s="20"/>
      <c r="CS6215" s="20"/>
      <c r="CT6215" s="20"/>
      <c r="CU6215" s="20"/>
      <c r="CV6215" s="20"/>
      <c r="CW6215" s="20"/>
      <c r="CX6215" s="20"/>
      <c r="CY6215" s="20"/>
      <c r="CZ6215" s="20"/>
      <c r="DA6215" s="20"/>
      <c r="DB6215" s="20"/>
      <c r="DC6215" s="20"/>
      <c r="DD6215" s="20"/>
      <c r="DE6215" s="20"/>
      <c r="DF6215" s="20"/>
      <c r="DG6215" s="20"/>
      <c r="DH6215" s="20"/>
      <c r="DI6215" s="20"/>
      <c r="DJ6215" s="20"/>
      <c r="DK6215" s="20"/>
      <c r="DL6215" s="20"/>
      <c r="DM6215" s="20"/>
      <c r="DN6215" s="20"/>
      <c r="DO6215" s="20"/>
      <c r="DP6215" s="20"/>
      <c r="DQ6215" s="20"/>
      <c r="DR6215" s="20"/>
      <c r="DS6215" s="20"/>
      <c r="DT6215" s="20"/>
      <c r="DU6215" s="20"/>
      <c r="DV6215" s="20"/>
      <c r="DW6215" s="20"/>
      <c r="DX6215" s="20"/>
      <c r="DY6215" s="20"/>
    </row>
    <row r="6216" spans="1:129" x14ac:dyDescent="0.15">
      <c r="A6216" s="61"/>
      <c r="B6216" s="331" t="s">
        <v>12870</v>
      </c>
      <c r="C6216" s="83"/>
      <c r="D6216" s="324" t="s">
        <v>38</v>
      </c>
      <c r="E6216" s="276" t="s">
        <v>12871</v>
      </c>
      <c r="F6216" s="276">
        <f t="shared" si="843"/>
        <v>2.9240853989999999E-2</v>
      </c>
      <c r="G6216" s="276">
        <f t="shared" si="844"/>
        <v>9.1413084699999998E-3</v>
      </c>
      <c r="H6216" s="276">
        <f t="shared" si="845"/>
        <v>4.3004203399999996E-3</v>
      </c>
      <c r="I6216" s="276">
        <f t="shared" si="846"/>
        <v>1.3602071800000001E-3</v>
      </c>
      <c r="J6216" s="276">
        <v>1.4438918E-2</v>
      </c>
      <c r="K6216" s="276">
        <v>3.763625E-3</v>
      </c>
      <c r="L6216" s="276">
        <v>2.6129298999999999E-4</v>
      </c>
      <c r="M6216" s="276">
        <v>1.1804327E-4</v>
      </c>
      <c r="N6216" s="276">
        <v>2.7323099999999999E-3</v>
      </c>
      <c r="O6216" s="276">
        <v>6.2909552000000001E-3</v>
      </c>
      <c r="P6216" s="276">
        <v>2.7550235000000002E-4</v>
      </c>
      <c r="Q6216" s="276">
        <v>5.4346978000000001E-4</v>
      </c>
      <c r="R6216" s="276">
        <v>0</v>
      </c>
      <c r="S6216" s="276">
        <v>0</v>
      </c>
      <c r="T6216" s="276">
        <v>0</v>
      </c>
      <c r="U6216" s="276">
        <v>8.1673740000000002E-4</v>
      </c>
      <c r="W6216" s="246">
        <f t="shared" si="842"/>
        <v>0.10695494814814814</v>
      </c>
      <c r="X6216" s="201">
        <v>1.4975563000000001</v>
      </c>
      <c r="Y6216" s="201">
        <v>1.2513635999999999</v>
      </c>
      <c r="Z6216" s="201">
        <v>0.17034017000000001</v>
      </c>
      <c r="AA6216" s="201">
        <v>6.1077691000000002E-5</v>
      </c>
      <c r="AB6216" s="201">
        <v>2.2788197E-2</v>
      </c>
      <c r="AC6216" s="201">
        <v>6.2387802000000003E-3</v>
      </c>
      <c r="AD6216" s="201">
        <v>4.6764518999999997E-2</v>
      </c>
      <c r="AE6216" s="76">
        <v>9.3483003999999995E-7</v>
      </c>
      <c r="AF6216" s="76">
        <v>1.1732485E-9</v>
      </c>
      <c r="AG6216" s="20">
        <v>9.2393232999999995E-3</v>
      </c>
      <c r="AH6216" s="85"/>
      <c r="AI6216" s="85"/>
      <c r="AJ6216" s="85"/>
      <c r="AK6216" s="85"/>
      <c r="AL6216" s="85"/>
      <c r="AM6216" s="85"/>
      <c r="AN6216" s="85"/>
      <c r="AS6216" s="20"/>
      <c r="AT6216" s="20"/>
      <c r="AU6216" s="20"/>
      <c r="AV6216" s="20"/>
      <c r="AW6216" s="20"/>
      <c r="AX6216" s="20"/>
      <c r="AY6216" s="20"/>
      <c r="AZ6216" s="20"/>
      <c r="BA6216" s="20"/>
      <c r="BB6216" s="20"/>
      <c r="BC6216" s="20"/>
      <c r="BD6216" s="20"/>
      <c r="BE6216" s="20"/>
      <c r="BF6216" s="20"/>
      <c r="BG6216" s="20"/>
      <c r="BH6216" s="20"/>
      <c r="BI6216" s="20"/>
      <c r="BJ6216" s="20"/>
      <c r="BK6216" s="20"/>
      <c r="BL6216" s="20"/>
      <c r="BM6216" s="20"/>
      <c r="BN6216" s="20"/>
      <c r="BO6216" s="20"/>
      <c r="BP6216" s="20"/>
      <c r="BQ6216" s="20"/>
      <c r="BR6216" s="20"/>
      <c r="BS6216" s="20"/>
      <c r="BT6216" s="20"/>
      <c r="BU6216" s="20"/>
      <c r="BV6216" s="20"/>
      <c r="BW6216" s="20"/>
      <c r="BX6216" s="20"/>
      <c r="BY6216" s="20"/>
      <c r="BZ6216" s="20"/>
      <c r="CA6216" s="20"/>
      <c r="CB6216" s="20"/>
      <c r="CC6216" s="20"/>
      <c r="CD6216" s="20"/>
      <c r="CE6216" s="20"/>
      <c r="CF6216" s="20"/>
      <c r="CG6216" s="20"/>
      <c r="CH6216" s="20"/>
      <c r="CI6216" s="20"/>
      <c r="CJ6216" s="20"/>
      <c r="CK6216" s="20"/>
      <c r="CL6216" s="20"/>
      <c r="CM6216" s="20"/>
      <c r="CN6216" s="20"/>
      <c r="CO6216" s="20"/>
      <c r="CP6216" s="20"/>
      <c r="CQ6216" s="20"/>
      <c r="CR6216" s="20"/>
      <c r="CS6216" s="20"/>
      <c r="CT6216" s="20"/>
      <c r="CU6216" s="20"/>
      <c r="CV6216" s="20"/>
      <c r="CW6216" s="20"/>
      <c r="CX6216" s="20"/>
      <c r="CY6216" s="20"/>
      <c r="CZ6216" s="20"/>
      <c r="DA6216" s="20"/>
      <c r="DB6216" s="20"/>
      <c r="DC6216" s="20"/>
      <c r="DD6216" s="20"/>
      <c r="DE6216" s="20"/>
      <c r="DF6216" s="20"/>
      <c r="DG6216" s="20"/>
      <c r="DH6216" s="20"/>
      <c r="DI6216" s="20"/>
      <c r="DJ6216" s="20"/>
      <c r="DK6216" s="20"/>
      <c r="DL6216" s="20"/>
      <c r="DM6216" s="20"/>
      <c r="DN6216" s="20"/>
      <c r="DO6216" s="20"/>
      <c r="DP6216" s="20"/>
      <c r="DQ6216" s="20"/>
      <c r="DR6216" s="20"/>
      <c r="DS6216" s="20"/>
      <c r="DT6216" s="20"/>
      <c r="DU6216" s="20"/>
      <c r="DV6216" s="20"/>
      <c r="DW6216" s="20"/>
      <c r="DX6216" s="20"/>
      <c r="DY6216" s="20"/>
    </row>
    <row r="6217" spans="1:129" x14ac:dyDescent="0.15">
      <c r="A6217" s="61"/>
      <c r="B6217" s="331" t="s">
        <v>12872</v>
      </c>
      <c r="C6217" s="83"/>
      <c r="D6217" s="324" t="s">
        <v>38</v>
      </c>
      <c r="E6217" s="276" t="s">
        <v>12873</v>
      </c>
      <c r="F6217" s="276">
        <f t="shared" si="843"/>
        <v>3.9656269590000001E-2</v>
      </c>
      <c r="G6217" s="276">
        <f t="shared" si="844"/>
        <v>1.0026967179999999E-2</v>
      </c>
      <c r="H6217" s="276">
        <f t="shared" si="845"/>
        <v>5.6309608200000002E-3</v>
      </c>
      <c r="I6217" s="276">
        <f t="shared" si="846"/>
        <v>1.9234485899999999E-3</v>
      </c>
      <c r="J6217" s="276">
        <v>2.2074893000000002E-2</v>
      </c>
      <c r="K6217" s="276">
        <v>5.0006021000000003E-3</v>
      </c>
      <c r="L6217" s="276">
        <v>3.3645828E-4</v>
      </c>
      <c r="M6217" s="276">
        <v>1.3729127999999999E-4</v>
      </c>
      <c r="N6217" s="276">
        <v>3.5273613999999998E-3</v>
      </c>
      <c r="O6217" s="276">
        <v>6.3623144999999997E-3</v>
      </c>
      <c r="P6217" s="276">
        <v>2.9390044000000002E-4</v>
      </c>
      <c r="Q6217" s="276">
        <v>4.6278508999999997E-4</v>
      </c>
      <c r="R6217" s="276">
        <v>0</v>
      </c>
      <c r="S6217" s="276">
        <v>0</v>
      </c>
      <c r="T6217" s="276">
        <v>0</v>
      </c>
      <c r="U6217" s="276">
        <v>1.4606635E-3</v>
      </c>
      <c r="W6217" s="246">
        <f t="shared" si="842"/>
        <v>0.16351772592592592</v>
      </c>
      <c r="X6217" s="201">
        <v>1.5430950000000001</v>
      </c>
      <c r="Y6217" s="201">
        <v>1.4235032000000001</v>
      </c>
      <c r="Z6217" s="201">
        <v>5.4553166E-2</v>
      </c>
      <c r="AA6217" s="201">
        <v>7.9169928000000006E-5</v>
      </c>
      <c r="AB6217" s="201">
        <v>2.5300105999999999E-2</v>
      </c>
      <c r="AC6217" s="201">
        <v>3.9235129000000004E-3</v>
      </c>
      <c r="AD6217" s="201">
        <v>3.5735805000000002E-2</v>
      </c>
      <c r="AE6217" s="76">
        <v>1.0424963000000001E-6</v>
      </c>
      <c r="AF6217" s="76">
        <v>1.3916117E-9</v>
      </c>
      <c r="AG6217" s="20">
        <v>1.0984347E-2</v>
      </c>
      <c r="AH6217" s="85"/>
      <c r="AI6217" s="85"/>
      <c r="AJ6217" s="85"/>
      <c r="AK6217" s="85"/>
      <c r="AL6217" s="85"/>
      <c r="AM6217" s="85"/>
      <c r="AN6217" s="85"/>
      <c r="AS6217" s="20"/>
      <c r="AT6217" s="20"/>
      <c r="AU6217" s="20"/>
      <c r="AV6217" s="20"/>
      <c r="AW6217" s="20"/>
      <c r="AX6217" s="20"/>
      <c r="AY6217" s="20"/>
      <c r="AZ6217" s="20"/>
      <c r="BA6217" s="20"/>
      <c r="BB6217" s="20"/>
      <c r="BC6217" s="20"/>
      <c r="BD6217" s="20"/>
      <c r="BE6217" s="20"/>
      <c r="BF6217" s="20"/>
      <c r="BG6217" s="20"/>
      <c r="BH6217" s="20"/>
      <c r="BI6217" s="20"/>
      <c r="BJ6217" s="20"/>
      <c r="BK6217" s="20"/>
      <c r="BL6217" s="20"/>
      <c r="BM6217" s="20"/>
      <c r="BN6217" s="20"/>
      <c r="BO6217" s="20"/>
      <c r="BP6217" s="20"/>
      <c r="BQ6217" s="20"/>
      <c r="BR6217" s="20"/>
      <c r="BS6217" s="20"/>
      <c r="BT6217" s="20"/>
      <c r="BU6217" s="20"/>
      <c r="BV6217" s="20"/>
      <c r="BW6217" s="20"/>
      <c r="BX6217" s="20"/>
      <c r="BY6217" s="20"/>
      <c r="BZ6217" s="20"/>
      <c r="CA6217" s="20"/>
      <c r="CB6217" s="20"/>
      <c r="CC6217" s="20"/>
      <c r="CD6217" s="20"/>
      <c r="CE6217" s="20"/>
      <c r="CF6217" s="20"/>
      <c r="CG6217" s="20"/>
      <c r="CH6217" s="20"/>
      <c r="CI6217" s="20"/>
      <c r="CJ6217" s="20"/>
      <c r="CK6217" s="20"/>
      <c r="CL6217" s="20"/>
      <c r="CM6217" s="20"/>
      <c r="CN6217" s="20"/>
      <c r="CO6217" s="20"/>
      <c r="CP6217" s="20"/>
      <c r="CQ6217" s="20"/>
      <c r="CR6217" s="20"/>
      <c r="CS6217" s="20"/>
      <c r="CT6217" s="20"/>
      <c r="CU6217" s="20"/>
      <c r="CV6217" s="20"/>
      <c r="CW6217" s="20"/>
      <c r="CX6217" s="20"/>
      <c r="CY6217" s="20"/>
      <c r="CZ6217" s="20"/>
      <c r="DA6217" s="20"/>
      <c r="DB6217" s="20"/>
      <c r="DC6217" s="20"/>
      <c r="DD6217" s="20"/>
      <c r="DE6217" s="20"/>
      <c r="DF6217" s="20"/>
      <c r="DG6217" s="20"/>
      <c r="DH6217" s="20"/>
      <c r="DI6217" s="20"/>
      <c r="DJ6217" s="20"/>
      <c r="DK6217" s="20"/>
      <c r="DL6217" s="20"/>
      <c r="DM6217" s="20"/>
      <c r="DN6217" s="20"/>
      <c r="DO6217" s="20"/>
      <c r="DP6217" s="20"/>
      <c r="DQ6217" s="20"/>
      <c r="DR6217" s="20"/>
      <c r="DS6217" s="20"/>
      <c r="DT6217" s="20"/>
      <c r="DU6217" s="20"/>
      <c r="DV6217" s="20"/>
      <c r="DW6217" s="20"/>
      <c r="DX6217" s="20"/>
      <c r="DY6217" s="20"/>
    </row>
    <row r="6218" spans="1:129" x14ac:dyDescent="0.15">
      <c r="A6218" s="61"/>
      <c r="B6218" s="67" t="s">
        <v>12874</v>
      </c>
      <c r="C6218" s="83" t="s">
        <v>12875</v>
      </c>
      <c r="F6218" s="201">
        <f t="shared" si="843"/>
        <v>0</v>
      </c>
      <c r="G6218" s="201">
        <f t="shared" si="844"/>
        <v>0</v>
      </c>
      <c r="H6218" s="201">
        <f t="shared" si="845"/>
        <v>0</v>
      </c>
      <c r="I6218" s="201">
        <f t="shared" si="846"/>
        <v>0</v>
      </c>
      <c r="X6218" s="80"/>
      <c r="Y6218" s="80"/>
      <c r="Z6218" s="80"/>
      <c r="AA6218" s="80"/>
      <c r="AB6218" s="80"/>
      <c r="AC6218" s="80"/>
      <c r="AD6218" s="80"/>
      <c r="AE6218" s="70"/>
      <c r="AF6218" s="70"/>
      <c r="AG6218" s="70"/>
      <c r="AH6218" s="85"/>
      <c r="AI6218" s="85"/>
      <c r="AJ6218" s="85"/>
      <c r="AK6218" s="85"/>
      <c r="AL6218" s="85"/>
      <c r="AM6218" s="85"/>
      <c r="AN6218" s="85"/>
      <c r="AS6218" s="20"/>
      <c r="AT6218" s="20"/>
      <c r="AU6218" s="20"/>
      <c r="AV6218" s="20"/>
      <c r="AW6218" s="20"/>
      <c r="AX6218" s="20"/>
      <c r="AY6218" s="20"/>
      <c r="AZ6218" s="20"/>
      <c r="BA6218" s="20"/>
      <c r="BB6218" s="20"/>
      <c r="BC6218" s="20"/>
      <c r="BD6218" s="20"/>
      <c r="BE6218" s="20"/>
      <c r="BF6218" s="20"/>
      <c r="BG6218" s="20"/>
      <c r="BH6218" s="20"/>
      <c r="BI6218" s="20"/>
      <c r="BJ6218" s="20"/>
      <c r="BK6218" s="20"/>
      <c r="BL6218" s="20"/>
      <c r="BM6218" s="20"/>
      <c r="BN6218" s="20"/>
      <c r="BO6218" s="20"/>
      <c r="BP6218" s="20"/>
      <c r="BQ6218" s="20"/>
      <c r="BR6218" s="20"/>
      <c r="BS6218" s="20"/>
      <c r="BT6218" s="20"/>
      <c r="BU6218" s="20"/>
      <c r="BV6218" s="20"/>
      <c r="BW6218" s="20"/>
      <c r="BX6218" s="20"/>
      <c r="BY6218" s="20"/>
      <c r="BZ6218" s="20"/>
      <c r="CA6218" s="20"/>
      <c r="CB6218" s="20"/>
      <c r="CC6218" s="20"/>
      <c r="CD6218" s="20"/>
      <c r="CE6218" s="20"/>
      <c r="CF6218" s="20"/>
      <c r="CG6218" s="20"/>
      <c r="CH6218" s="20"/>
      <c r="CI6218" s="20"/>
      <c r="CJ6218" s="20"/>
      <c r="CK6218" s="20"/>
      <c r="CL6218" s="20"/>
      <c r="CM6218" s="20"/>
      <c r="CN6218" s="20"/>
      <c r="CO6218" s="20"/>
      <c r="CP6218" s="20"/>
      <c r="CQ6218" s="20"/>
      <c r="CR6218" s="20"/>
      <c r="CS6218" s="20"/>
      <c r="CT6218" s="20"/>
      <c r="CU6218" s="20"/>
      <c r="CV6218" s="20"/>
      <c r="CW6218" s="20"/>
      <c r="CX6218" s="20"/>
      <c r="CY6218" s="20"/>
      <c r="CZ6218" s="20"/>
      <c r="DA6218" s="20"/>
      <c r="DB6218" s="20"/>
      <c r="DC6218" s="20"/>
      <c r="DD6218" s="20"/>
      <c r="DE6218" s="20"/>
      <c r="DF6218" s="20"/>
      <c r="DG6218" s="20"/>
      <c r="DH6218" s="20"/>
      <c r="DI6218" s="20"/>
      <c r="DJ6218" s="20"/>
      <c r="DK6218" s="20"/>
      <c r="DL6218" s="20"/>
      <c r="DM6218" s="20"/>
      <c r="DN6218" s="20"/>
      <c r="DO6218" s="20"/>
      <c r="DP6218" s="20"/>
      <c r="DQ6218" s="20"/>
      <c r="DR6218" s="20"/>
      <c r="DS6218" s="20"/>
      <c r="DT6218" s="20"/>
      <c r="DU6218" s="20"/>
      <c r="DV6218" s="20"/>
      <c r="DW6218" s="20"/>
      <c r="DX6218" s="20"/>
      <c r="DY6218" s="20"/>
    </row>
    <row r="6219" spans="1:129" x14ac:dyDescent="0.15">
      <c r="A6219" s="61"/>
      <c r="B6219" s="331" t="s">
        <v>12876</v>
      </c>
      <c r="C6219" s="83"/>
      <c r="D6219" s="324" t="s">
        <v>38</v>
      </c>
      <c r="E6219" s="276" t="s">
        <v>12877</v>
      </c>
      <c r="F6219" s="276">
        <f t="shared" si="843"/>
        <v>0</v>
      </c>
      <c r="G6219" s="276">
        <f t="shared" si="844"/>
        <v>0</v>
      </c>
      <c r="H6219" s="276">
        <f t="shared" si="845"/>
        <v>0</v>
      </c>
      <c r="I6219" s="276">
        <f t="shared" si="846"/>
        <v>0</v>
      </c>
      <c r="J6219" s="276">
        <v>0</v>
      </c>
      <c r="K6219" s="276">
        <v>0</v>
      </c>
      <c r="L6219" s="276">
        <v>0</v>
      </c>
      <c r="M6219" s="276">
        <v>0</v>
      </c>
      <c r="N6219" s="276">
        <v>0</v>
      </c>
      <c r="O6219" s="276">
        <v>0</v>
      </c>
      <c r="P6219" s="276">
        <v>0</v>
      </c>
      <c r="Q6219" s="276">
        <v>0</v>
      </c>
      <c r="R6219" s="276">
        <v>0</v>
      </c>
      <c r="S6219" s="276">
        <v>0</v>
      </c>
      <c r="T6219" s="276">
        <v>0</v>
      </c>
      <c r="U6219" s="276">
        <v>0</v>
      </c>
      <c r="W6219" s="148">
        <f t="shared" ref="W6219:W6228" si="847">J6219/0.135</f>
        <v>0</v>
      </c>
      <c r="X6219" s="201">
        <v>0</v>
      </c>
      <c r="Y6219" s="201">
        <v>0</v>
      </c>
      <c r="Z6219" s="201">
        <v>0</v>
      </c>
      <c r="AA6219" s="201">
        <v>0</v>
      </c>
      <c r="AB6219" s="201">
        <v>0</v>
      </c>
      <c r="AC6219" s="201">
        <v>0</v>
      </c>
      <c r="AD6219" s="201">
        <v>0</v>
      </c>
      <c r="AE6219" s="20">
        <v>0</v>
      </c>
      <c r="AF6219" s="20">
        <v>0</v>
      </c>
      <c r="AG6219" s="20">
        <v>0</v>
      </c>
      <c r="AH6219" s="85"/>
      <c r="AI6219" s="85"/>
      <c r="AJ6219" s="85"/>
      <c r="AK6219" s="85"/>
      <c r="AL6219" s="85"/>
      <c r="AM6219" s="85"/>
      <c r="AN6219" s="85"/>
      <c r="AS6219" s="20"/>
      <c r="AT6219" s="20"/>
      <c r="AU6219" s="20"/>
      <c r="AV6219" s="20"/>
      <c r="AW6219" s="20"/>
      <c r="AX6219" s="20"/>
      <c r="AY6219" s="20"/>
      <c r="AZ6219" s="20"/>
      <c r="BA6219" s="20"/>
      <c r="BB6219" s="20"/>
      <c r="BC6219" s="20"/>
      <c r="BD6219" s="20"/>
      <c r="BE6219" s="20"/>
      <c r="BF6219" s="20"/>
      <c r="BG6219" s="20"/>
      <c r="BH6219" s="20"/>
      <c r="BI6219" s="20"/>
      <c r="BJ6219" s="20"/>
      <c r="BK6219" s="20"/>
      <c r="BL6219" s="20"/>
      <c r="BM6219" s="20"/>
      <c r="BN6219" s="20"/>
      <c r="BO6219" s="20"/>
      <c r="BP6219" s="20"/>
      <c r="BQ6219" s="20"/>
      <c r="BR6219" s="20"/>
      <c r="BS6219" s="20"/>
      <c r="BT6219" s="20"/>
      <c r="BU6219" s="20"/>
      <c r="BV6219" s="20"/>
      <c r="BW6219" s="20"/>
      <c r="BX6219" s="20"/>
      <c r="BY6219" s="20"/>
      <c r="BZ6219" s="20"/>
      <c r="CA6219" s="20"/>
      <c r="CB6219" s="20"/>
      <c r="CC6219" s="20"/>
      <c r="CD6219" s="20"/>
      <c r="CE6219" s="20"/>
      <c r="CF6219" s="20"/>
      <c r="CG6219" s="20"/>
      <c r="CH6219" s="20"/>
      <c r="CI6219" s="20"/>
      <c r="CJ6219" s="20"/>
      <c r="CK6219" s="20"/>
      <c r="CL6219" s="20"/>
      <c r="CM6219" s="20"/>
      <c r="CN6219" s="20"/>
      <c r="CO6219" s="20"/>
      <c r="CP6219" s="20"/>
      <c r="CQ6219" s="20"/>
      <c r="CR6219" s="20"/>
      <c r="CS6219" s="20"/>
      <c r="CT6219" s="20"/>
      <c r="CU6219" s="20"/>
      <c r="CV6219" s="20"/>
      <c r="CW6219" s="20"/>
      <c r="CX6219" s="20"/>
      <c r="CY6219" s="20"/>
      <c r="CZ6219" s="20"/>
      <c r="DA6219" s="20"/>
      <c r="DB6219" s="20"/>
      <c r="DC6219" s="20"/>
      <c r="DD6219" s="20"/>
      <c r="DE6219" s="20"/>
      <c r="DF6219" s="20"/>
      <c r="DG6219" s="20"/>
      <c r="DH6219" s="20"/>
      <c r="DI6219" s="20"/>
      <c r="DJ6219" s="20"/>
      <c r="DK6219" s="20"/>
      <c r="DL6219" s="20"/>
      <c r="DM6219" s="20"/>
      <c r="DN6219" s="20"/>
      <c r="DO6219" s="20"/>
      <c r="DP6219" s="20"/>
      <c r="DQ6219" s="20"/>
      <c r="DR6219" s="20"/>
      <c r="DS6219" s="20"/>
      <c r="DT6219" s="20"/>
      <c r="DU6219" s="20"/>
      <c r="DV6219" s="20"/>
      <c r="DW6219" s="20"/>
      <c r="DX6219" s="20"/>
      <c r="DY6219" s="20"/>
    </row>
    <row r="6220" spans="1:129" x14ac:dyDescent="0.15">
      <c r="A6220" s="61"/>
      <c r="B6220" s="331" t="s">
        <v>12878</v>
      </c>
      <c r="C6220" s="83"/>
      <c r="D6220" s="324" t="s">
        <v>38</v>
      </c>
      <c r="E6220" s="276" t="s">
        <v>12879</v>
      </c>
      <c r="F6220" s="276">
        <f t="shared" si="843"/>
        <v>0.18166896757849998</v>
      </c>
      <c r="G6220" s="276">
        <f t="shared" si="844"/>
        <v>7.3917785950000008E-4</v>
      </c>
      <c r="H6220" s="276">
        <f t="shared" si="845"/>
        <v>0.18075925742499999</v>
      </c>
      <c r="I6220" s="276">
        <f t="shared" si="846"/>
        <v>1.9721363999999999E-5</v>
      </c>
      <c r="J6220" s="276">
        <v>1.5081093E-4</v>
      </c>
      <c r="K6220" s="276">
        <v>7.6590725E-5</v>
      </c>
      <c r="L6220" s="276">
        <v>6.3870767E-3</v>
      </c>
      <c r="M6220" s="276">
        <v>3.5173365E-6</v>
      </c>
      <c r="N6220" s="276">
        <v>5.9574423E-5</v>
      </c>
      <c r="O6220" s="276">
        <v>6.7608610000000004E-4</v>
      </c>
      <c r="P6220" s="276">
        <v>0.17429559</v>
      </c>
      <c r="Q6220" s="276">
        <v>1.8127996999999998E-5</v>
      </c>
      <c r="R6220" s="276">
        <v>0</v>
      </c>
      <c r="S6220" s="276">
        <v>0</v>
      </c>
      <c r="T6220" s="276">
        <v>0</v>
      </c>
      <c r="U6220" s="276">
        <v>1.593367E-6</v>
      </c>
      <c r="W6220" s="148">
        <f t="shared" si="847"/>
        <v>1.1171179999999998E-3</v>
      </c>
      <c r="X6220" s="201">
        <v>18.927368000000001</v>
      </c>
      <c r="Y6220" s="201">
        <v>17.236784</v>
      </c>
      <c r="Z6220" s="201">
        <v>0.54352352999999998</v>
      </c>
      <c r="AA6220" s="201">
        <v>3.3431656000000001E-3</v>
      </c>
      <c r="AB6220" s="201">
        <v>0.82397472999999999</v>
      </c>
      <c r="AC6220" s="201">
        <v>3.4397997E-2</v>
      </c>
      <c r="AD6220" s="201">
        <v>0.28534378999999999</v>
      </c>
      <c r="AE6220" s="76">
        <v>5.2524366000000005E-7</v>
      </c>
      <c r="AF6220" s="76">
        <v>1.6094131000000001E-9</v>
      </c>
      <c r="AG6220" s="20">
        <v>1.4296841999999999E-4</v>
      </c>
      <c r="AH6220" s="85"/>
      <c r="AI6220" s="85"/>
      <c r="AJ6220" s="85"/>
      <c r="AK6220" s="85"/>
      <c r="AL6220" s="85"/>
      <c r="AM6220" s="85"/>
      <c r="AN6220" s="85"/>
      <c r="AS6220" s="20"/>
      <c r="AT6220" s="20"/>
      <c r="AU6220" s="20"/>
      <c r="AV6220" s="20"/>
      <c r="AW6220" s="20"/>
      <c r="AX6220" s="20"/>
      <c r="AY6220" s="20"/>
      <c r="AZ6220" s="20"/>
      <c r="BA6220" s="20"/>
      <c r="BB6220" s="20"/>
      <c r="BC6220" s="20"/>
      <c r="BD6220" s="20"/>
      <c r="BE6220" s="20"/>
      <c r="BF6220" s="20"/>
      <c r="BG6220" s="20"/>
      <c r="BH6220" s="20"/>
      <c r="BI6220" s="20"/>
      <c r="BJ6220" s="20"/>
      <c r="BK6220" s="20"/>
      <c r="BL6220" s="20"/>
      <c r="BM6220" s="20"/>
      <c r="BN6220" s="20"/>
      <c r="BO6220" s="20"/>
      <c r="BP6220" s="20"/>
      <c r="BQ6220" s="20"/>
      <c r="BR6220" s="20"/>
      <c r="BS6220" s="20"/>
      <c r="BT6220" s="20"/>
      <c r="BU6220" s="20"/>
      <c r="BV6220" s="20"/>
      <c r="BW6220" s="20"/>
      <c r="BX6220" s="20"/>
      <c r="BY6220" s="20"/>
      <c r="BZ6220" s="20"/>
      <c r="CA6220" s="20"/>
      <c r="CB6220" s="20"/>
      <c r="CC6220" s="20"/>
      <c r="CD6220" s="20"/>
      <c r="CE6220" s="20"/>
      <c r="CF6220" s="20"/>
      <c r="CG6220" s="20"/>
      <c r="CH6220" s="20"/>
      <c r="CI6220" s="20"/>
      <c r="CJ6220" s="20"/>
      <c r="CK6220" s="20"/>
      <c r="CL6220" s="20"/>
      <c r="CM6220" s="20"/>
      <c r="CN6220" s="20"/>
      <c r="CO6220" s="20"/>
      <c r="CP6220" s="20"/>
      <c r="CQ6220" s="20"/>
      <c r="CR6220" s="20"/>
      <c r="CS6220" s="20"/>
      <c r="CT6220" s="20"/>
      <c r="CU6220" s="20"/>
      <c r="CV6220" s="20"/>
      <c r="CW6220" s="20"/>
      <c r="CX6220" s="20"/>
      <c r="CY6220" s="20"/>
      <c r="CZ6220" s="20"/>
      <c r="DA6220" s="20"/>
      <c r="DB6220" s="20"/>
      <c r="DC6220" s="20"/>
      <c r="DD6220" s="20"/>
      <c r="DE6220" s="20"/>
      <c r="DF6220" s="20"/>
      <c r="DG6220" s="20"/>
      <c r="DH6220" s="20"/>
      <c r="DI6220" s="20"/>
      <c r="DJ6220" s="20"/>
      <c r="DK6220" s="20"/>
      <c r="DL6220" s="20"/>
      <c r="DM6220" s="20"/>
      <c r="DN6220" s="20"/>
      <c r="DO6220" s="20"/>
      <c r="DP6220" s="20"/>
      <c r="DQ6220" s="20"/>
      <c r="DR6220" s="20"/>
      <c r="DS6220" s="20"/>
      <c r="DT6220" s="20"/>
      <c r="DU6220" s="20"/>
      <c r="DV6220" s="20"/>
      <c r="DW6220" s="20"/>
      <c r="DX6220" s="20"/>
      <c r="DY6220" s="20"/>
    </row>
    <row r="6221" spans="1:129" x14ac:dyDescent="0.15">
      <c r="A6221" s="61"/>
      <c r="B6221" s="331" t="s">
        <v>12880</v>
      </c>
      <c r="C6221" s="83"/>
      <c r="D6221" s="324" t="s">
        <v>38</v>
      </c>
      <c r="E6221" s="276" t="s">
        <v>12881</v>
      </c>
      <c r="F6221" s="276">
        <f t="shared" si="843"/>
        <v>2.0736061077399996E-2</v>
      </c>
      <c r="G6221" s="276">
        <f t="shared" si="844"/>
        <v>9.0243024594000004E-3</v>
      </c>
      <c r="H6221" s="276">
        <f t="shared" si="845"/>
        <v>1.1541226323999999E-2</v>
      </c>
      <c r="I6221" s="276">
        <f t="shared" si="846"/>
        <v>1.9721363999999999E-5</v>
      </c>
      <c r="J6221" s="276">
        <v>1.5081093E-4</v>
      </c>
      <c r="K6221" s="276">
        <v>7.6590724000000004E-5</v>
      </c>
      <c r="L6221" s="276">
        <v>7.8927806999999992E-3</v>
      </c>
      <c r="M6221" s="276">
        <v>3.5173364000000001E-6</v>
      </c>
      <c r="N6221" s="276">
        <v>5.9574423E-5</v>
      </c>
      <c r="O6221" s="276">
        <v>8.9612106999999996E-3</v>
      </c>
      <c r="P6221" s="276">
        <v>3.5718549E-3</v>
      </c>
      <c r="Q6221" s="276">
        <v>1.8127996999999998E-5</v>
      </c>
      <c r="R6221" s="276">
        <v>0</v>
      </c>
      <c r="S6221" s="276">
        <v>0</v>
      </c>
      <c r="T6221" s="276">
        <v>0</v>
      </c>
      <c r="U6221" s="276">
        <v>1.593367E-6</v>
      </c>
      <c r="W6221" s="148">
        <f t="shared" si="847"/>
        <v>1.1171179999999998E-3</v>
      </c>
      <c r="X6221" s="201">
        <v>18.927368000000001</v>
      </c>
      <c r="Y6221" s="201">
        <v>17.236784</v>
      </c>
      <c r="Z6221" s="201">
        <v>0.54352352999999998</v>
      </c>
      <c r="AA6221" s="201">
        <v>3.3431656000000001E-3</v>
      </c>
      <c r="AB6221" s="201">
        <v>0.82397472999999999</v>
      </c>
      <c r="AC6221" s="201">
        <v>3.4397997E-2</v>
      </c>
      <c r="AD6221" s="201">
        <v>0.28534378999999999</v>
      </c>
      <c r="AE6221" s="76">
        <v>7.0763393999999996E-8</v>
      </c>
      <c r="AF6221" s="76">
        <v>1.5669796E-9</v>
      </c>
      <c r="AG6221" s="20">
        <v>1.4296841999999999E-4</v>
      </c>
      <c r="AH6221" s="85"/>
      <c r="AI6221" s="85"/>
      <c r="AJ6221" s="85"/>
      <c r="AK6221" s="85"/>
      <c r="AL6221" s="85"/>
      <c r="AM6221" s="85"/>
      <c r="AN6221" s="85"/>
      <c r="AS6221" s="20"/>
      <c r="AT6221" s="20"/>
      <c r="AU6221" s="20"/>
      <c r="AV6221" s="20"/>
      <c r="AW6221" s="20"/>
      <c r="AX6221" s="20"/>
      <c r="AY6221" s="20"/>
      <c r="AZ6221" s="20"/>
      <c r="BA6221" s="20"/>
      <c r="BB6221" s="20"/>
      <c r="BC6221" s="20"/>
      <c r="BD6221" s="20"/>
      <c r="BE6221" s="20"/>
      <c r="BF6221" s="20"/>
      <c r="BG6221" s="20"/>
      <c r="BH6221" s="20"/>
      <c r="BI6221" s="20"/>
      <c r="BJ6221" s="20"/>
      <c r="BK6221" s="20"/>
      <c r="BL6221" s="20"/>
      <c r="BM6221" s="20"/>
      <c r="BN6221" s="20"/>
      <c r="BO6221" s="20"/>
      <c r="BP6221" s="20"/>
      <c r="BQ6221" s="20"/>
      <c r="BR6221" s="20"/>
      <c r="BS6221" s="20"/>
      <c r="BT6221" s="20"/>
      <c r="BU6221" s="20"/>
      <c r="BV6221" s="20"/>
      <c r="BW6221" s="20"/>
      <c r="BX6221" s="20"/>
      <c r="BY6221" s="20"/>
      <c r="BZ6221" s="20"/>
      <c r="CA6221" s="20"/>
      <c r="CB6221" s="20"/>
      <c r="CC6221" s="20"/>
      <c r="CD6221" s="20"/>
      <c r="CE6221" s="20"/>
      <c r="CF6221" s="20"/>
      <c r="CG6221" s="20"/>
      <c r="CH6221" s="20"/>
      <c r="CI6221" s="20"/>
      <c r="CJ6221" s="20"/>
      <c r="CK6221" s="20"/>
      <c r="CL6221" s="20"/>
      <c r="CM6221" s="20"/>
      <c r="CN6221" s="20"/>
      <c r="CO6221" s="20"/>
      <c r="CP6221" s="20"/>
      <c r="CQ6221" s="20"/>
      <c r="CR6221" s="20"/>
      <c r="CS6221" s="20"/>
      <c r="CT6221" s="20"/>
      <c r="CU6221" s="20"/>
      <c r="CV6221" s="20"/>
      <c r="CW6221" s="20"/>
      <c r="CX6221" s="20"/>
      <c r="CY6221" s="20"/>
      <c r="CZ6221" s="20"/>
      <c r="DA6221" s="20"/>
      <c r="DB6221" s="20"/>
      <c r="DC6221" s="20"/>
      <c r="DD6221" s="20"/>
      <c r="DE6221" s="20"/>
      <c r="DF6221" s="20"/>
      <c r="DG6221" s="20"/>
      <c r="DH6221" s="20"/>
      <c r="DI6221" s="20"/>
      <c r="DJ6221" s="20"/>
      <c r="DK6221" s="20"/>
      <c r="DL6221" s="20"/>
      <c r="DM6221" s="20"/>
      <c r="DN6221" s="20"/>
      <c r="DO6221" s="20"/>
      <c r="DP6221" s="20"/>
      <c r="DQ6221" s="20"/>
      <c r="DR6221" s="20"/>
      <c r="DS6221" s="20"/>
      <c r="DT6221" s="20"/>
      <c r="DU6221" s="20"/>
      <c r="DV6221" s="20"/>
      <c r="DW6221" s="20"/>
      <c r="DX6221" s="20"/>
      <c r="DY6221" s="20"/>
    </row>
    <row r="6222" spans="1:129" x14ac:dyDescent="0.15">
      <c r="A6222" s="61"/>
      <c r="B6222" s="331" t="s">
        <v>12882</v>
      </c>
      <c r="C6222" s="83"/>
      <c r="D6222" s="324" t="s">
        <v>38</v>
      </c>
      <c r="E6222" s="276" t="s">
        <v>12883</v>
      </c>
      <c r="F6222" s="276">
        <f t="shared" si="843"/>
        <v>2.0746682405399994E-2</v>
      </c>
      <c r="G6222" s="276">
        <f t="shared" si="844"/>
        <v>9.0253836628999985E-3</v>
      </c>
      <c r="H6222" s="276">
        <f t="shared" si="845"/>
        <v>1.1545538230999998E-2</v>
      </c>
      <c r="I6222" s="276">
        <f t="shared" si="846"/>
        <v>2.0062511500000001E-5</v>
      </c>
      <c r="J6222" s="276">
        <v>1.5569800000000001E-4</v>
      </c>
      <c r="K6222" s="276">
        <v>8.0768030999999995E-5</v>
      </c>
      <c r="L6222" s="276">
        <v>7.8928848999999992E-3</v>
      </c>
      <c r="M6222" s="276">
        <v>3.5474489000000001E-6</v>
      </c>
      <c r="N6222" s="276">
        <v>6.0203013999999998E-5</v>
      </c>
      <c r="O6222" s="276">
        <v>8.9616331999999993E-3</v>
      </c>
      <c r="P6222" s="276">
        <v>3.5718853E-3</v>
      </c>
      <c r="Q6222" s="276">
        <v>1.8187564E-5</v>
      </c>
      <c r="R6222" s="276">
        <v>0</v>
      </c>
      <c r="S6222" s="276">
        <v>0</v>
      </c>
      <c r="T6222" s="276">
        <v>0</v>
      </c>
      <c r="U6222" s="276">
        <v>1.8749475E-6</v>
      </c>
      <c r="W6222" s="148">
        <f t="shared" si="847"/>
        <v>1.1533185185185185E-3</v>
      </c>
      <c r="X6222" s="201">
        <v>20.471910000000001</v>
      </c>
      <c r="Y6222" s="201">
        <v>18.782969000000001</v>
      </c>
      <c r="Z6222" s="201">
        <v>0.53441501000000002</v>
      </c>
      <c r="AA6222" s="201">
        <v>3.3722181000000002E-3</v>
      </c>
      <c r="AB6222" s="201">
        <v>0.82974369000000003</v>
      </c>
      <c r="AC6222" s="201">
        <v>3.7384953999999998E-2</v>
      </c>
      <c r="AD6222" s="201">
        <v>0.28402570999999999</v>
      </c>
      <c r="AE6222" s="76">
        <v>7.0881016000000003E-8</v>
      </c>
      <c r="AF6222" s="76">
        <v>1.5672069000000001E-9</v>
      </c>
      <c r="AG6222" s="20">
        <v>1.5757813000000001E-4</v>
      </c>
      <c r="AH6222" s="85"/>
      <c r="AI6222" s="85"/>
      <c r="AJ6222" s="85"/>
      <c r="AK6222" s="85"/>
      <c r="AL6222" s="85"/>
      <c r="AM6222" s="85"/>
      <c r="AN6222" s="85"/>
      <c r="AS6222" s="20"/>
      <c r="AT6222" s="20"/>
      <c r="AU6222" s="20"/>
      <c r="AV6222" s="20"/>
      <c r="AW6222" s="20"/>
      <c r="AX6222" s="20"/>
      <c r="AY6222" s="20"/>
      <c r="AZ6222" s="20"/>
      <c r="BA6222" s="20"/>
      <c r="BB6222" s="20"/>
      <c r="BC6222" s="20"/>
      <c r="BD6222" s="20"/>
      <c r="BE6222" s="20"/>
      <c r="BF6222" s="20"/>
      <c r="BG6222" s="20"/>
      <c r="BH6222" s="20"/>
      <c r="BI6222" s="20"/>
      <c r="BJ6222" s="20"/>
      <c r="BK6222" s="20"/>
      <c r="BL6222" s="20"/>
      <c r="BM6222" s="20"/>
      <c r="BN6222" s="20"/>
      <c r="BO6222" s="20"/>
      <c r="BP6222" s="20"/>
      <c r="BQ6222" s="20"/>
      <c r="BR6222" s="20"/>
      <c r="BS6222" s="20"/>
      <c r="BT6222" s="20"/>
      <c r="BU6222" s="20"/>
      <c r="BV6222" s="20"/>
      <c r="BW6222" s="20"/>
      <c r="BX6222" s="20"/>
      <c r="BY6222" s="20"/>
      <c r="BZ6222" s="20"/>
      <c r="CA6222" s="20"/>
      <c r="CB6222" s="20"/>
      <c r="CC6222" s="20"/>
      <c r="CD6222" s="20"/>
      <c r="CE6222" s="20"/>
      <c r="CF6222" s="20"/>
      <c r="CG6222" s="20"/>
      <c r="CH6222" s="20"/>
      <c r="CI6222" s="20"/>
      <c r="CJ6222" s="20"/>
      <c r="CK6222" s="20"/>
      <c r="CL6222" s="20"/>
      <c r="CM6222" s="20"/>
      <c r="CN6222" s="20"/>
      <c r="CO6222" s="20"/>
      <c r="CP6222" s="20"/>
      <c r="CQ6222" s="20"/>
      <c r="CR6222" s="20"/>
      <c r="CS6222" s="20"/>
      <c r="CT6222" s="20"/>
      <c r="CU6222" s="20"/>
      <c r="CV6222" s="20"/>
      <c r="CW6222" s="20"/>
      <c r="CX6222" s="20"/>
      <c r="CY6222" s="20"/>
      <c r="CZ6222" s="20"/>
      <c r="DA6222" s="20"/>
      <c r="DB6222" s="20"/>
      <c r="DC6222" s="20"/>
      <c r="DD6222" s="20"/>
      <c r="DE6222" s="20"/>
      <c r="DF6222" s="20"/>
      <c r="DG6222" s="20"/>
      <c r="DH6222" s="20"/>
      <c r="DI6222" s="20"/>
      <c r="DJ6222" s="20"/>
      <c r="DK6222" s="20"/>
      <c r="DL6222" s="20"/>
      <c r="DM6222" s="20"/>
      <c r="DN6222" s="20"/>
      <c r="DO6222" s="20"/>
      <c r="DP6222" s="20"/>
      <c r="DQ6222" s="20"/>
      <c r="DR6222" s="20"/>
      <c r="DS6222" s="20"/>
      <c r="DT6222" s="20"/>
      <c r="DU6222" s="20"/>
      <c r="DV6222" s="20"/>
      <c r="DW6222" s="20"/>
      <c r="DX6222" s="20"/>
      <c r="DY6222" s="20"/>
    </row>
    <row r="6223" spans="1:129" x14ac:dyDescent="0.15">
      <c r="A6223" s="61"/>
      <c r="B6223" s="331" t="s">
        <v>12884</v>
      </c>
      <c r="C6223" s="83"/>
      <c r="D6223" s="324" t="s">
        <v>38</v>
      </c>
      <c r="E6223" s="276" t="s">
        <v>12885</v>
      </c>
      <c r="F6223" s="276">
        <f t="shared" si="843"/>
        <v>2.0746682608399996E-2</v>
      </c>
      <c r="G6223" s="276">
        <f t="shared" si="844"/>
        <v>9.0253836628999985E-3</v>
      </c>
      <c r="H6223" s="276">
        <f t="shared" si="845"/>
        <v>1.1545538433999998E-2</v>
      </c>
      <c r="I6223" s="276">
        <f t="shared" si="846"/>
        <v>2.0062511500000001E-5</v>
      </c>
      <c r="J6223" s="276">
        <v>1.5569800000000001E-4</v>
      </c>
      <c r="K6223" s="276">
        <v>8.0768033999999996E-5</v>
      </c>
      <c r="L6223" s="276">
        <v>7.8928848999999992E-3</v>
      </c>
      <c r="M6223" s="276">
        <v>3.5474489000000001E-6</v>
      </c>
      <c r="N6223" s="276">
        <v>6.0203013999999998E-5</v>
      </c>
      <c r="O6223" s="276">
        <v>8.9616331999999993E-3</v>
      </c>
      <c r="P6223" s="276">
        <v>3.5718855000000001E-3</v>
      </c>
      <c r="Q6223" s="276">
        <v>1.8187564E-5</v>
      </c>
      <c r="R6223" s="276">
        <v>0</v>
      </c>
      <c r="S6223" s="276">
        <v>0</v>
      </c>
      <c r="T6223" s="276">
        <v>0</v>
      </c>
      <c r="U6223" s="276">
        <v>1.8749475E-6</v>
      </c>
      <c r="W6223" s="148">
        <f t="shared" si="847"/>
        <v>1.1533185185185185E-3</v>
      </c>
      <c r="X6223" s="201">
        <v>20.471912</v>
      </c>
      <c r="Y6223" s="201">
        <v>18.782969999999999</v>
      </c>
      <c r="Z6223" s="201">
        <v>0.53441501000000002</v>
      </c>
      <c r="AA6223" s="201">
        <v>3.3722181000000002E-3</v>
      </c>
      <c r="AB6223" s="201">
        <v>0.82974369000000003</v>
      </c>
      <c r="AC6223" s="201">
        <v>3.7384953999999998E-2</v>
      </c>
      <c r="AD6223" s="201">
        <v>0.28402570999999999</v>
      </c>
      <c r="AE6223" s="76">
        <v>7.0881016000000003E-8</v>
      </c>
      <c r="AF6223" s="76">
        <v>1.5672070000000001E-9</v>
      </c>
      <c r="AG6223" s="20">
        <v>1.5757814E-4</v>
      </c>
      <c r="AH6223" s="85"/>
      <c r="AI6223" s="85"/>
      <c r="AJ6223" s="85"/>
      <c r="AK6223" s="85"/>
      <c r="AL6223" s="85"/>
      <c r="AM6223" s="85"/>
      <c r="AN6223" s="85"/>
      <c r="AS6223" s="20"/>
      <c r="AT6223" s="20"/>
      <c r="AU6223" s="20"/>
      <c r="AV6223" s="20"/>
      <c r="AW6223" s="20"/>
      <c r="AX6223" s="20"/>
      <c r="AY6223" s="20"/>
      <c r="AZ6223" s="20"/>
      <c r="BA6223" s="20"/>
      <c r="BB6223" s="20"/>
      <c r="BC6223" s="20"/>
      <c r="BD6223" s="20"/>
      <c r="BE6223" s="20"/>
      <c r="BF6223" s="20"/>
      <c r="BG6223" s="20"/>
      <c r="BH6223" s="20"/>
      <c r="BI6223" s="20"/>
      <c r="BJ6223" s="20"/>
      <c r="BK6223" s="20"/>
      <c r="BL6223" s="20"/>
      <c r="BM6223" s="20"/>
      <c r="BN6223" s="20"/>
      <c r="BO6223" s="20"/>
      <c r="BP6223" s="20"/>
      <c r="BQ6223" s="20"/>
      <c r="BR6223" s="20"/>
      <c r="BS6223" s="20"/>
      <c r="BT6223" s="20"/>
      <c r="BU6223" s="20"/>
      <c r="BV6223" s="20"/>
      <c r="BW6223" s="20"/>
      <c r="BX6223" s="20"/>
      <c r="BY6223" s="20"/>
      <c r="BZ6223" s="20"/>
      <c r="CA6223" s="20"/>
      <c r="CB6223" s="20"/>
      <c r="CC6223" s="20"/>
      <c r="CD6223" s="20"/>
      <c r="CE6223" s="20"/>
      <c r="CF6223" s="20"/>
      <c r="CG6223" s="20"/>
      <c r="CH6223" s="20"/>
      <c r="CI6223" s="20"/>
      <c r="CJ6223" s="20"/>
      <c r="CK6223" s="20"/>
      <c r="CL6223" s="20"/>
      <c r="CM6223" s="20"/>
      <c r="CN6223" s="20"/>
      <c r="CO6223" s="20"/>
      <c r="CP6223" s="20"/>
      <c r="CQ6223" s="20"/>
      <c r="CR6223" s="20"/>
      <c r="CS6223" s="20"/>
      <c r="CT6223" s="20"/>
      <c r="CU6223" s="20"/>
      <c r="CV6223" s="20"/>
      <c r="CW6223" s="20"/>
      <c r="CX6223" s="20"/>
      <c r="CY6223" s="20"/>
      <c r="CZ6223" s="20"/>
      <c r="DA6223" s="20"/>
      <c r="DB6223" s="20"/>
      <c r="DC6223" s="20"/>
      <c r="DD6223" s="20"/>
      <c r="DE6223" s="20"/>
      <c r="DF6223" s="20"/>
      <c r="DG6223" s="20"/>
      <c r="DH6223" s="20"/>
      <c r="DI6223" s="20"/>
      <c r="DJ6223" s="20"/>
      <c r="DK6223" s="20"/>
      <c r="DL6223" s="20"/>
      <c r="DM6223" s="20"/>
      <c r="DN6223" s="20"/>
      <c r="DO6223" s="20"/>
      <c r="DP6223" s="20"/>
      <c r="DQ6223" s="20"/>
      <c r="DR6223" s="20"/>
      <c r="DS6223" s="20"/>
      <c r="DT6223" s="20"/>
      <c r="DU6223" s="20"/>
      <c r="DV6223" s="20"/>
      <c r="DW6223" s="20"/>
      <c r="DX6223" s="20"/>
      <c r="DY6223" s="20"/>
    </row>
    <row r="6224" spans="1:129" x14ac:dyDescent="0.15">
      <c r="A6224" s="61"/>
      <c r="B6224" s="331" t="s">
        <v>12886</v>
      </c>
      <c r="C6224" s="83"/>
      <c r="D6224" s="324" t="s">
        <v>38</v>
      </c>
      <c r="E6224" s="276" t="s">
        <v>12887</v>
      </c>
      <c r="F6224" s="276">
        <f t="shared" si="843"/>
        <v>0.16826849646049999</v>
      </c>
      <c r="G6224" s="276">
        <f t="shared" si="844"/>
        <v>2.4737805539999996E-3</v>
      </c>
      <c r="H6224" s="276">
        <f t="shared" si="845"/>
        <v>0.15940764482</v>
      </c>
      <c r="I6224" s="276">
        <f t="shared" si="846"/>
        <v>5.4669086500000001E-5</v>
      </c>
      <c r="J6224" s="276">
        <v>6.332402E-3</v>
      </c>
      <c r="K6224" s="276">
        <v>2.2449342000000001E-4</v>
      </c>
      <c r="L6224" s="276">
        <v>4.4255713999999998E-3</v>
      </c>
      <c r="M6224" s="276">
        <v>1.1130664E-5</v>
      </c>
      <c r="N6224" s="276">
        <v>1.7635498999999999E-4</v>
      </c>
      <c r="O6224" s="276">
        <v>2.2862948999999998E-3</v>
      </c>
      <c r="P6224" s="276">
        <v>0.15475758000000001</v>
      </c>
      <c r="Q6224" s="276">
        <v>4.9421424E-5</v>
      </c>
      <c r="R6224" s="276">
        <v>0</v>
      </c>
      <c r="S6224" s="276">
        <v>0</v>
      </c>
      <c r="T6224" s="276">
        <v>0</v>
      </c>
      <c r="U6224" s="276">
        <v>5.2476624999999997E-6</v>
      </c>
      <c r="W6224" s="148">
        <f t="shared" si="847"/>
        <v>4.6906681481481478E-2</v>
      </c>
      <c r="X6224" s="201">
        <v>55.288702999999998</v>
      </c>
      <c r="Y6224" s="201">
        <v>50.761493999999999</v>
      </c>
      <c r="Z6224" s="201">
        <v>1.5336017</v>
      </c>
      <c r="AA6224" s="201">
        <v>1.0985195E-2</v>
      </c>
      <c r="AB6224" s="201">
        <v>2.0390502000000001</v>
      </c>
      <c r="AC6224" s="201">
        <v>0.10917717</v>
      </c>
      <c r="AD6224" s="201">
        <v>0.83439454000000002</v>
      </c>
      <c r="AE6224" s="76">
        <v>2.7432700000000002E-7</v>
      </c>
      <c r="AF6224" s="76">
        <v>2.2270728000000001E-10</v>
      </c>
      <c r="AG6224" s="20">
        <v>4.1447107999999997E-4</v>
      </c>
      <c r="AH6224" s="85"/>
      <c r="AI6224" s="85"/>
      <c r="AJ6224" s="85"/>
      <c r="AK6224" s="85"/>
      <c r="AL6224" s="85"/>
      <c r="AM6224" s="85"/>
      <c r="AN6224" s="85"/>
      <c r="AS6224" s="20"/>
      <c r="AT6224" s="20"/>
      <c r="AU6224" s="20"/>
      <c r="AV6224" s="20"/>
      <c r="AW6224" s="20"/>
      <c r="AX6224" s="20"/>
      <c r="AY6224" s="20"/>
      <c r="AZ6224" s="20"/>
      <c r="BA6224" s="20"/>
      <c r="BB6224" s="20"/>
      <c r="BC6224" s="20"/>
      <c r="BD6224" s="20"/>
      <c r="BE6224" s="20"/>
      <c r="BF6224" s="20"/>
      <c r="BG6224" s="20"/>
      <c r="BH6224" s="20"/>
      <c r="BI6224" s="20"/>
      <c r="BJ6224" s="20"/>
      <c r="BK6224" s="20"/>
      <c r="BL6224" s="20"/>
      <c r="BM6224" s="20"/>
      <c r="BN6224" s="20"/>
      <c r="BO6224" s="20"/>
      <c r="BP6224" s="20"/>
      <c r="BQ6224" s="20"/>
      <c r="BR6224" s="20"/>
      <c r="BS6224" s="20"/>
      <c r="BT6224" s="20"/>
      <c r="BU6224" s="20"/>
      <c r="BV6224" s="20"/>
      <c r="BW6224" s="20"/>
      <c r="BX6224" s="20"/>
      <c r="BY6224" s="20"/>
      <c r="BZ6224" s="20"/>
      <c r="CA6224" s="20"/>
      <c r="CB6224" s="20"/>
      <c r="CC6224" s="20"/>
      <c r="CD6224" s="20"/>
      <c r="CE6224" s="20"/>
      <c r="CF6224" s="20"/>
      <c r="CG6224" s="20"/>
      <c r="CH6224" s="20"/>
      <c r="CI6224" s="20"/>
      <c r="CJ6224" s="20"/>
      <c r="CK6224" s="20"/>
      <c r="CL6224" s="20"/>
      <c r="CM6224" s="20"/>
      <c r="CN6224" s="20"/>
      <c r="CO6224" s="20"/>
      <c r="CP6224" s="20"/>
      <c r="CQ6224" s="20"/>
      <c r="CR6224" s="20"/>
      <c r="CS6224" s="20"/>
      <c r="CT6224" s="20"/>
      <c r="CU6224" s="20"/>
      <c r="CV6224" s="20"/>
      <c r="CW6224" s="20"/>
      <c r="CX6224" s="20"/>
      <c r="CY6224" s="20"/>
      <c r="CZ6224" s="20"/>
      <c r="DA6224" s="20"/>
      <c r="DB6224" s="20"/>
      <c r="DC6224" s="20"/>
      <c r="DD6224" s="20"/>
      <c r="DE6224" s="20"/>
      <c r="DF6224" s="20"/>
      <c r="DG6224" s="20"/>
      <c r="DH6224" s="20"/>
      <c r="DI6224" s="20"/>
      <c r="DJ6224" s="20"/>
      <c r="DK6224" s="20"/>
      <c r="DL6224" s="20"/>
      <c r="DM6224" s="20"/>
      <c r="DN6224" s="20"/>
      <c r="DO6224" s="20"/>
      <c r="DP6224" s="20"/>
      <c r="DQ6224" s="20"/>
      <c r="DR6224" s="20"/>
      <c r="DS6224" s="20"/>
      <c r="DT6224" s="20"/>
      <c r="DU6224" s="20"/>
      <c r="DV6224" s="20"/>
      <c r="DW6224" s="20"/>
      <c r="DX6224" s="20"/>
      <c r="DY6224" s="20"/>
    </row>
    <row r="6225" spans="1:129" x14ac:dyDescent="0.15">
      <c r="A6225" s="61"/>
      <c r="B6225" s="331" t="s">
        <v>12888</v>
      </c>
      <c r="C6225" s="83"/>
      <c r="D6225" s="324" t="s">
        <v>38</v>
      </c>
      <c r="E6225" s="276" t="s">
        <v>12889</v>
      </c>
      <c r="F6225" s="276">
        <f t="shared" si="843"/>
        <v>0.16826849646049999</v>
      </c>
      <c r="G6225" s="276">
        <f t="shared" si="844"/>
        <v>2.4737805539999996E-3</v>
      </c>
      <c r="H6225" s="276">
        <f t="shared" si="845"/>
        <v>0.15940764482</v>
      </c>
      <c r="I6225" s="276">
        <f t="shared" si="846"/>
        <v>5.4669086500000001E-5</v>
      </c>
      <c r="J6225" s="276">
        <v>6.332402E-3</v>
      </c>
      <c r="K6225" s="276">
        <v>2.2449342000000001E-4</v>
      </c>
      <c r="L6225" s="276">
        <v>4.4255713999999998E-3</v>
      </c>
      <c r="M6225" s="276">
        <v>1.1130664E-5</v>
      </c>
      <c r="N6225" s="276">
        <v>1.7635498999999999E-4</v>
      </c>
      <c r="O6225" s="276">
        <v>2.2862948999999998E-3</v>
      </c>
      <c r="P6225" s="276">
        <v>0.15475758000000001</v>
      </c>
      <c r="Q6225" s="276">
        <v>4.9421424E-5</v>
      </c>
      <c r="R6225" s="276">
        <v>0</v>
      </c>
      <c r="S6225" s="276">
        <v>0</v>
      </c>
      <c r="T6225" s="276">
        <v>0</v>
      </c>
      <c r="U6225" s="276">
        <v>5.2476624999999997E-6</v>
      </c>
      <c r="W6225" s="148">
        <f t="shared" si="847"/>
        <v>4.6906681481481478E-2</v>
      </c>
      <c r="X6225" s="201">
        <v>55.288702999999998</v>
      </c>
      <c r="Y6225" s="201">
        <v>50.761493999999999</v>
      </c>
      <c r="Z6225" s="201">
        <v>1.5336017</v>
      </c>
      <c r="AA6225" s="201">
        <v>1.0985195E-2</v>
      </c>
      <c r="AB6225" s="201">
        <v>2.0390502000000001</v>
      </c>
      <c r="AC6225" s="201">
        <v>0.10917717</v>
      </c>
      <c r="AD6225" s="201">
        <v>0.83439454000000002</v>
      </c>
      <c r="AE6225" s="76">
        <v>2.7432700000000002E-7</v>
      </c>
      <c r="AF6225" s="76">
        <v>2.2270728000000001E-10</v>
      </c>
      <c r="AG6225" s="20">
        <v>4.1447107999999997E-4</v>
      </c>
      <c r="AH6225" s="85"/>
      <c r="AI6225" s="85"/>
      <c r="AJ6225" s="85"/>
      <c r="AK6225" s="85"/>
      <c r="AL6225" s="85"/>
      <c r="AM6225" s="85"/>
      <c r="AN6225" s="85"/>
      <c r="AS6225" s="20"/>
      <c r="AT6225" s="20"/>
      <c r="AU6225" s="20"/>
      <c r="AV6225" s="20"/>
      <c r="AW6225" s="20"/>
      <c r="AX6225" s="20"/>
      <c r="AY6225" s="20"/>
      <c r="AZ6225" s="20"/>
      <c r="BA6225" s="20"/>
      <c r="BB6225" s="20"/>
      <c r="BC6225" s="20"/>
      <c r="BD6225" s="20"/>
      <c r="BE6225" s="20"/>
      <c r="BF6225" s="20"/>
      <c r="BG6225" s="20"/>
      <c r="BH6225" s="20"/>
      <c r="BI6225" s="20"/>
      <c r="BJ6225" s="20"/>
      <c r="BK6225" s="20"/>
      <c r="BL6225" s="20"/>
      <c r="BM6225" s="20"/>
      <c r="BN6225" s="20"/>
      <c r="BO6225" s="20"/>
      <c r="BP6225" s="20"/>
      <c r="BQ6225" s="20"/>
      <c r="BR6225" s="20"/>
      <c r="BS6225" s="20"/>
      <c r="BT6225" s="20"/>
      <c r="BU6225" s="20"/>
      <c r="BV6225" s="20"/>
      <c r="BW6225" s="20"/>
      <c r="BX6225" s="20"/>
      <c r="BY6225" s="20"/>
      <c r="BZ6225" s="20"/>
      <c r="CA6225" s="20"/>
      <c r="CB6225" s="20"/>
      <c r="CC6225" s="20"/>
      <c r="CD6225" s="20"/>
      <c r="CE6225" s="20"/>
      <c r="CF6225" s="20"/>
      <c r="CG6225" s="20"/>
      <c r="CH6225" s="20"/>
      <c r="CI6225" s="20"/>
      <c r="CJ6225" s="20"/>
      <c r="CK6225" s="20"/>
      <c r="CL6225" s="20"/>
      <c r="CM6225" s="20"/>
      <c r="CN6225" s="20"/>
      <c r="CO6225" s="20"/>
      <c r="CP6225" s="20"/>
      <c r="CQ6225" s="20"/>
      <c r="CR6225" s="20"/>
      <c r="CS6225" s="20"/>
      <c r="CT6225" s="20"/>
      <c r="CU6225" s="20"/>
      <c r="CV6225" s="20"/>
      <c r="CW6225" s="20"/>
      <c r="CX6225" s="20"/>
      <c r="CY6225" s="20"/>
      <c r="CZ6225" s="20"/>
      <c r="DA6225" s="20"/>
      <c r="DB6225" s="20"/>
      <c r="DC6225" s="20"/>
      <c r="DD6225" s="20"/>
      <c r="DE6225" s="20"/>
      <c r="DF6225" s="20"/>
      <c r="DG6225" s="20"/>
      <c r="DH6225" s="20"/>
      <c r="DI6225" s="20"/>
      <c r="DJ6225" s="20"/>
      <c r="DK6225" s="20"/>
      <c r="DL6225" s="20"/>
      <c r="DM6225" s="20"/>
      <c r="DN6225" s="20"/>
      <c r="DO6225" s="20"/>
      <c r="DP6225" s="20"/>
      <c r="DQ6225" s="20"/>
      <c r="DR6225" s="20"/>
      <c r="DS6225" s="20"/>
      <c r="DT6225" s="20"/>
      <c r="DU6225" s="20"/>
      <c r="DV6225" s="20"/>
      <c r="DW6225" s="20"/>
      <c r="DX6225" s="20"/>
      <c r="DY6225" s="20"/>
    </row>
    <row r="6226" spans="1:129" x14ac:dyDescent="0.15">
      <c r="A6226" s="61"/>
      <c r="B6226" s="331" t="s">
        <v>12890</v>
      </c>
      <c r="C6226" s="83"/>
      <c r="D6226" s="324" t="s">
        <v>38</v>
      </c>
      <c r="E6226" s="276" t="s">
        <v>12891</v>
      </c>
      <c r="F6226" s="276">
        <f t="shared" si="843"/>
        <v>0.51609767777740001</v>
      </c>
      <c r="G6226" s="276">
        <f t="shared" si="844"/>
        <v>4.2430264759400003E-2</v>
      </c>
      <c r="H6226" s="276">
        <f t="shared" si="845"/>
        <v>0.47349688072399998</v>
      </c>
      <c r="I6226" s="276">
        <f t="shared" si="846"/>
        <v>1.9721363999999999E-5</v>
      </c>
      <c r="J6226" s="276">
        <v>1.5081093E-4</v>
      </c>
      <c r="K6226" s="276">
        <v>7.6590724000000004E-5</v>
      </c>
      <c r="L6226" s="276">
        <v>0.12505693000000001</v>
      </c>
      <c r="M6226" s="276">
        <v>3.5173364000000001E-6</v>
      </c>
      <c r="N6226" s="276">
        <v>5.9574423E-5</v>
      </c>
      <c r="O6226" s="276">
        <v>4.2367173000000001E-2</v>
      </c>
      <c r="P6226" s="276">
        <v>0.34836336000000001</v>
      </c>
      <c r="Q6226" s="276">
        <v>1.8127996999999998E-5</v>
      </c>
      <c r="R6226" s="276">
        <v>0</v>
      </c>
      <c r="S6226" s="276">
        <v>0</v>
      </c>
      <c r="T6226" s="276">
        <v>0</v>
      </c>
      <c r="U6226" s="276">
        <v>1.593367E-6</v>
      </c>
      <c r="W6226" s="148">
        <f t="shared" si="847"/>
        <v>1.1171179999999998E-3</v>
      </c>
      <c r="X6226" s="201">
        <v>18.927368000000001</v>
      </c>
      <c r="Y6226" s="201">
        <v>17.236784</v>
      </c>
      <c r="Z6226" s="201">
        <v>0.54352352999999998</v>
      </c>
      <c r="AA6226" s="201">
        <v>3.3431656000000001E-3</v>
      </c>
      <c r="AB6226" s="201">
        <v>0.82397472999999999</v>
      </c>
      <c r="AC6226" s="201">
        <v>3.4397997E-2</v>
      </c>
      <c r="AD6226" s="201">
        <v>0.28534378999999999</v>
      </c>
      <c r="AE6226" s="76">
        <v>1.4658116999999999E-5</v>
      </c>
      <c r="AF6226" s="76">
        <v>6.0949926000000003E-10</v>
      </c>
      <c r="AG6226" s="20">
        <v>1.4296841999999999E-4</v>
      </c>
      <c r="AH6226" s="85"/>
      <c r="AI6226" s="85"/>
      <c r="AJ6226" s="85"/>
      <c r="AK6226" s="85"/>
      <c r="AL6226" s="85"/>
      <c r="AM6226" s="85"/>
      <c r="AN6226" s="85"/>
      <c r="AS6226" s="20"/>
      <c r="AT6226" s="20"/>
      <c r="AU6226" s="20"/>
      <c r="AV6226" s="20"/>
      <c r="AW6226" s="20"/>
      <c r="AX6226" s="20"/>
      <c r="AY6226" s="20"/>
      <c r="AZ6226" s="20"/>
      <c r="BA6226" s="20"/>
      <c r="BB6226" s="20"/>
      <c r="BC6226" s="20"/>
      <c r="BD6226" s="20"/>
      <c r="BE6226" s="20"/>
      <c r="BF6226" s="20"/>
      <c r="BG6226" s="20"/>
      <c r="BH6226" s="20"/>
      <c r="BI6226" s="20"/>
      <c r="BJ6226" s="20"/>
      <c r="BK6226" s="20"/>
      <c r="BL6226" s="20"/>
      <c r="BM6226" s="20"/>
      <c r="BN6226" s="20"/>
      <c r="BO6226" s="20"/>
      <c r="BP6226" s="20"/>
      <c r="BQ6226" s="20"/>
      <c r="BR6226" s="20"/>
      <c r="BS6226" s="20"/>
      <c r="BT6226" s="20"/>
      <c r="BU6226" s="20"/>
      <c r="BV6226" s="20"/>
      <c r="BW6226" s="20"/>
      <c r="BX6226" s="20"/>
      <c r="BY6226" s="20"/>
      <c r="BZ6226" s="20"/>
      <c r="CA6226" s="20"/>
      <c r="CB6226" s="20"/>
      <c r="CC6226" s="20"/>
      <c r="CD6226" s="20"/>
      <c r="CE6226" s="20"/>
      <c r="CF6226" s="20"/>
      <c r="CG6226" s="20"/>
      <c r="CH6226" s="20"/>
      <c r="CI6226" s="20"/>
      <c r="CJ6226" s="20"/>
      <c r="CK6226" s="20"/>
      <c r="CL6226" s="20"/>
      <c r="CM6226" s="20"/>
      <c r="CN6226" s="20"/>
      <c r="CO6226" s="20"/>
      <c r="CP6226" s="20"/>
      <c r="CQ6226" s="20"/>
      <c r="CR6226" s="20"/>
      <c r="CS6226" s="20"/>
      <c r="CT6226" s="20"/>
      <c r="CU6226" s="20"/>
      <c r="CV6226" s="20"/>
      <c r="CW6226" s="20"/>
      <c r="CX6226" s="20"/>
      <c r="CY6226" s="20"/>
      <c r="CZ6226" s="20"/>
      <c r="DA6226" s="20"/>
      <c r="DB6226" s="20"/>
      <c r="DC6226" s="20"/>
      <c r="DD6226" s="20"/>
      <c r="DE6226" s="20"/>
      <c r="DF6226" s="20"/>
      <c r="DG6226" s="20"/>
      <c r="DH6226" s="20"/>
      <c r="DI6226" s="20"/>
      <c r="DJ6226" s="20"/>
      <c r="DK6226" s="20"/>
      <c r="DL6226" s="20"/>
      <c r="DM6226" s="20"/>
      <c r="DN6226" s="20"/>
      <c r="DO6226" s="20"/>
      <c r="DP6226" s="20"/>
      <c r="DQ6226" s="20"/>
      <c r="DR6226" s="20"/>
      <c r="DS6226" s="20"/>
      <c r="DT6226" s="20"/>
      <c r="DU6226" s="20"/>
      <c r="DV6226" s="20"/>
      <c r="DW6226" s="20"/>
      <c r="DX6226" s="20"/>
      <c r="DY6226" s="20"/>
    </row>
    <row r="6227" spans="1:129" x14ac:dyDescent="0.15">
      <c r="A6227" s="61"/>
      <c r="B6227" s="331" t="s">
        <v>12892</v>
      </c>
      <c r="C6227" s="83"/>
      <c r="D6227" s="324" t="s">
        <v>38</v>
      </c>
      <c r="E6227" s="276" t="s">
        <v>12893</v>
      </c>
      <c r="F6227" s="276">
        <f t="shared" si="843"/>
        <v>0.5161083050084001</v>
      </c>
      <c r="G6227" s="276">
        <f t="shared" si="844"/>
        <v>4.2431346462899998E-2</v>
      </c>
      <c r="H6227" s="276">
        <f t="shared" si="845"/>
        <v>0.47350119803400004</v>
      </c>
      <c r="I6227" s="276">
        <f t="shared" si="846"/>
        <v>2.0062511500000001E-5</v>
      </c>
      <c r="J6227" s="276">
        <v>1.5569800000000001E-4</v>
      </c>
      <c r="K6227" s="276">
        <v>8.0768033999999996E-5</v>
      </c>
      <c r="L6227" s="276">
        <v>0.12505704000000001</v>
      </c>
      <c r="M6227" s="276">
        <v>3.5474489000000001E-6</v>
      </c>
      <c r="N6227" s="276">
        <v>6.0203013999999998E-5</v>
      </c>
      <c r="O6227" s="276">
        <v>4.2367596E-2</v>
      </c>
      <c r="P6227" s="276">
        <v>0.34836338999999999</v>
      </c>
      <c r="Q6227" s="276">
        <v>1.8187564E-5</v>
      </c>
      <c r="R6227" s="276">
        <v>0</v>
      </c>
      <c r="S6227" s="276">
        <v>0</v>
      </c>
      <c r="T6227" s="276">
        <v>0</v>
      </c>
      <c r="U6227" s="276">
        <v>1.8749475E-6</v>
      </c>
      <c r="W6227" s="148">
        <f t="shared" si="847"/>
        <v>1.1533185185185185E-3</v>
      </c>
      <c r="X6227" s="201">
        <v>20.471912</v>
      </c>
      <c r="Y6227" s="201">
        <v>18.782969999999999</v>
      </c>
      <c r="Z6227" s="201">
        <v>0.53441501000000002</v>
      </c>
      <c r="AA6227" s="201">
        <v>3.3722181000000002E-3</v>
      </c>
      <c r="AB6227" s="201">
        <v>0.82974369000000003</v>
      </c>
      <c r="AC6227" s="201">
        <v>3.7384953999999998E-2</v>
      </c>
      <c r="AD6227" s="201">
        <v>0.28402570999999999</v>
      </c>
      <c r="AE6227" s="76">
        <v>1.4658235E-5</v>
      </c>
      <c r="AF6227" s="76">
        <v>6.0972664999999999E-10</v>
      </c>
      <c r="AG6227" s="20">
        <v>1.5757814E-4</v>
      </c>
      <c r="AH6227" s="85"/>
      <c r="AI6227" s="85"/>
      <c r="AJ6227" s="85"/>
      <c r="AK6227" s="85"/>
      <c r="AL6227" s="85"/>
      <c r="AM6227" s="85"/>
      <c r="AN6227" s="85"/>
      <c r="AS6227" s="20"/>
      <c r="AT6227" s="20"/>
      <c r="AU6227" s="20"/>
      <c r="AV6227" s="20"/>
      <c r="AW6227" s="20"/>
      <c r="AX6227" s="20"/>
      <c r="AY6227" s="20"/>
      <c r="AZ6227" s="20"/>
      <c r="BA6227" s="20"/>
      <c r="BB6227" s="20"/>
      <c r="BC6227" s="20"/>
      <c r="BD6227" s="20"/>
      <c r="BE6227" s="20"/>
      <c r="BF6227" s="20"/>
      <c r="BG6227" s="20"/>
      <c r="BH6227" s="20"/>
      <c r="BI6227" s="20"/>
      <c r="BJ6227" s="20"/>
      <c r="BK6227" s="20"/>
      <c r="BL6227" s="20"/>
      <c r="BM6227" s="20"/>
      <c r="BN6227" s="20"/>
      <c r="BO6227" s="20"/>
      <c r="BP6227" s="20"/>
      <c r="BQ6227" s="20"/>
      <c r="BR6227" s="20"/>
      <c r="BS6227" s="20"/>
      <c r="BT6227" s="20"/>
      <c r="BU6227" s="20"/>
      <c r="BV6227" s="20"/>
      <c r="BW6227" s="20"/>
      <c r="BX6227" s="20"/>
      <c r="BY6227" s="20"/>
      <c r="BZ6227" s="20"/>
      <c r="CA6227" s="20"/>
      <c r="CB6227" s="20"/>
      <c r="CC6227" s="20"/>
      <c r="CD6227" s="20"/>
      <c r="CE6227" s="20"/>
      <c r="CF6227" s="20"/>
      <c r="CG6227" s="20"/>
      <c r="CH6227" s="20"/>
      <c r="CI6227" s="20"/>
      <c r="CJ6227" s="20"/>
      <c r="CK6227" s="20"/>
      <c r="CL6227" s="20"/>
      <c r="CM6227" s="20"/>
      <c r="CN6227" s="20"/>
      <c r="CO6227" s="20"/>
      <c r="CP6227" s="20"/>
      <c r="CQ6227" s="20"/>
      <c r="CR6227" s="20"/>
      <c r="CS6227" s="20"/>
      <c r="CT6227" s="20"/>
      <c r="CU6227" s="20"/>
      <c r="CV6227" s="20"/>
      <c r="CW6227" s="20"/>
      <c r="CX6227" s="20"/>
      <c r="CY6227" s="20"/>
      <c r="CZ6227" s="20"/>
      <c r="DA6227" s="20"/>
      <c r="DB6227" s="20"/>
      <c r="DC6227" s="20"/>
      <c r="DD6227" s="20"/>
      <c r="DE6227" s="20"/>
      <c r="DF6227" s="20"/>
      <c r="DG6227" s="20"/>
      <c r="DH6227" s="20"/>
      <c r="DI6227" s="20"/>
      <c r="DJ6227" s="20"/>
      <c r="DK6227" s="20"/>
      <c r="DL6227" s="20"/>
      <c r="DM6227" s="20"/>
      <c r="DN6227" s="20"/>
      <c r="DO6227" s="20"/>
      <c r="DP6227" s="20"/>
      <c r="DQ6227" s="20"/>
      <c r="DR6227" s="20"/>
      <c r="DS6227" s="20"/>
      <c r="DT6227" s="20"/>
      <c r="DU6227" s="20"/>
      <c r="DV6227" s="20"/>
      <c r="DW6227" s="20"/>
      <c r="DX6227" s="20"/>
      <c r="DY6227" s="20"/>
    </row>
    <row r="6228" spans="1:129" x14ac:dyDescent="0.15">
      <c r="A6228" s="61"/>
      <c r="B6228" s="331" t="s">
        <v>12894</v>
      </c>
      <c r="C6228" s="83"/>
      <c r="D6228" s="324" t="s">
        <v>38</v>
      </c>
      <c r="E6228" s="276" t="s">
        <v>12895</v>
      </c>
      <c r="F6228" s="276">
        <f t="shared" si="843"/>
        <v>0.51610831600740004</v>
      </c>
      <c r="G6228" s="276">
        <f t="shared" si="844"/>
        <v>4.2431347462899997E-2</v>
      </c>
      <c r="H6228" s="276">
        <f t="shared" si="845"/>
        <v>0.473501208033</v>
      </c>
      <c r="I6228" s="276">
        <f t="shared" si="846"/>
        <v>2.0062511500000001E-5</v>
      </c>
      <c r="J6228" s="276">
        <v>1.5569800000000001E-4</v>
      </c>
      <c r="K6228" s="276">
        <v>8.0768033E-5</v>
      </c>
      <c r="L6228" s="276">
        <v>0.12505704000000001</v>
      </c>
      <c r="M6228" s="276">
        <v>3.5474489000000001E-6</v>
      </c>
      <c r="N6228" s="276">
        <v>6.0203013999999998E-5</v>
      </c>
      <c r="O6228" s="276">
        <v>4.2367597E-2</v>
      </c>
      <c r="P6228" s="276">
        <v>0.34836339999999999</v>
      </c>
      <c r="Q6228" s="276">
        <v>1.8187564E-5</v>
      </c>
      <c r="R6228" s="276">
        <v>0</v>
      </c>
      <c r="S6228" s="276">
        <v>0</v>
      </c>
      <c r="T6228" s="276">
        <v>0</v>
      </c>
      <c r="U6228" s="276">
        <v>1.8749475E-6</v>
      </c>
      <c r="W6228" s="148">
        <f t="shared" si="847"/>
        <v>1.1533185185185185E-3</v>
      </c>
      <c r="X6228" s="201">
        <v>20.471912</v>
      </c>
      <c r="Y6228" s="201">
        <v>18.782969999999999</v>
      </c>
      <c r="Z6228" s="201">
        <v>0.53441501000000002</v>
      </c>
      <c r="AA6228" s="201">
        <v>3.3722181000000002E-3</v>
      </c>
      <c r="AB6228" s="201">
        <v>0.82974369000000003</v>
      </c>
      <c r="AC6228" s="201">
        <v>3.7384953999999998E-2</v>
      </c>
      <c r="AD6228" s="201">
        <v>0.28402570999999999</v>
      </c>
      <c r="AE6228" s="76">
        <v>1.4658235E-5</v>
      </c>
      <c r="AF6228" s="76">
        <v>6.0972664999999999E-10</v>
      </c>
      <c r="AG6228" s="20">
        <v>1.5757814E-4</v>
      </c>
      <c r="AH6228" s="85"/>
      <c r="AI6228" s="85"/>
      <c r="AJ6228" s="85"/>
      <c r="AK6228" s="85"/>
      <c r="AL6228" s="85"/>
      <c r="AM6228" s="85"/>
      <c r="AN6228" s="85"/>
      <c r="AS6228" s="20"/>
      <c r="AT6228" s="20"/>
      <c r="AU6228" s="20"/>
      <c r="AV6228" s="20"/>
      <c r="AW6228" s="20"/>
      <c r="AX6228" s="20"/>
      <c r="AY6228" s="20"/>
      <c r="AZ6228" s="20"/>
      <c r="BA6228" s="20"/>
      <c r="BB6228" s="20"/>
      <c r="BC6228" s="20"/>
      <c r="BD6228" s="20"/>
      <c r="BE6228" s="20"/>
      <c r="BF6228" s="20"/>
      <c r="BG6228" s="20"/>
      <c r="BH6228" s="20"/>
      <c r="BI6228" s="20"/>
      <c r="BJ6228" s="20"/>
      <c r="BK6228" s="20"/>
      <c r="BL6228" s="20"/>
      <c r="BM6228" s="20"/>
      <c r="BN6228" s="20"/>
      <c r="BO6228" s="20"/>
      <c r="BP6228" s="20"/>
      <c r="BQ6228" s="20"/>
      <c r="BR6228" s="20"/>
      <c r="BS6228" s="20"/>
      <c r="BT6228" s="20"/>
      <c r="BU6228" s="20"/>
      <c r="BV6228" s="20"/>
      <c r="BW6228" s="20"/>
      <c r="BX6228" s="20"/>
      <c r="BY6228" s="20"/>
      <c r="BZ6228" s="20"/>
      <c r="CA6228" s="20"/>
      <c r="CB6228" s="20"/>
      <c r="CC6228" s="20"/>
      <c r="CD6228" s="20"/>
      <c r="CE6228" s="20"/>
      <c r="CF6228" s="20"/>
      <c r="CG6228" s="20"/>
      <c r="CH6228" s="20"/>
      <c r="CI6228" s="20"/>
      <c r="CJ6228" s="20"/>
      <c r="CK6228" s="20"/>
      <c r="CL6228" s="20"/>
      <c r="CM6228" s="20"/>
      <c r="CN6228" s="20"/>
      <c r="CO6228" s="20"/>
      <c r="CP6228" s="20"/>
      <c r="CQ6228" s="20"/>
      <c r="CR6228" s="20"/>
      <c r="CS6228" s="20"/>
      <c r="CT6228" s="20"/>
      <c r="CU6228" s="20"/>
      <c r="CV6228" s="20"/>
      <c r="CW6228" s="20"/>
      <c r="CX6228" s="20"/>
      <c r="CY6228" s="20"/>
      <c r="CZ6228" s="20"/>
      <c r="DA6228" s="20"/>
      <c r="DB6228" s="20"/>
      <c r="DC6228" s="20"/>
      <c r="DD6228" s="20"/>
      <c r="DE6228" s="20"/>
      <c r="DF6228" s="20"/>
      <c r="DG6228" s="20"/>
      <c r="DH6228" s="20"/>
      <c r="DI6228" s="20"/>
      <c r="DJ6228" s="20"/>
      <c r="DK6228" s="20"/>
      <c r="DL6228" s="20"/>
      <c r="DM6228" s="20"/>
      <c r="DN6228" s="20"/>
      <c r="DO6228" s="20"/>
      <c r="DP6228" s="20"/>
      <c r="DQ6228" s="20"/>
      <c r="DR6228" s="20"/>
      <c r="DS6228" s="20"/>
      <c r="DT6228" s="20"/>
      <c r="DU6228" s="20"/>
      <c r="DV6228" s="20"/>
      <c r="DW6228" s="20"/>
      <c r="DX6228" s="20"/>
      <c r="DY6228" s="20"/>
    </row>
    <row r="6229" spans="1:129" x14ac:dyDescent="0.15">
      <c r="A6229" s="61"/>
      <c r="B6229" s="67" t="s">
        <v>12896</v>
      </c>
      <c r="C6229" s="83" t="s">
        <v>12897</v>
      </c>
      <c r="F6229" s="201">
        <f t="shared" si="843"/>
        <v>0</v>
      </c>
      <c r="G6229" s="201">
        <f t="shared" si="844"/>
        <v>0</v>
      </c>
      <c r="H6229" s="201">
        <f t="shared" si="845"/>
        <v>0</v>
      </c>
      <c r="I6229" s="201">
        <f t="shared" si="846"/>
        <v>0</v>
      </c>
      <c r="X6229" s="80"/>
      <c r="Y6229" s="80"/>
      <c r="Z6229" s="80"/>
      <c r="AA6229" s="80"/>
      <c r="AB6229" s="80"/>
      <c r="AC6229" s="80"/>
      <c r="AD6229" s="80"/>
      <c r="AE6229" s="70"/>
      <c r="AF6229" s="70"/>
      <c r="AG6229" s="70"/>
      <c r="AH6229" s="85"/>
      <c r="AI6229" s="85"/>
      <c r="AJ6229" s="85"/>
      <c r="AK6229" s="85"/>
      <c r="AL6229" s="85"/>
      <c r="AM6229" s="85"/>
      <c r="AN6229" s="85"/>
      <c r="AS6229" s="20"/>
      <c r="AT6229" s="20"/>
      <c r="AU6229" s="20"/>
      <c r="AV6229" s="20"/>
      <c r="AW6229" s="20"/>
      <c r="AX6229" s="20"/>
      <c r="AY6229" s="20"/>
      <c r="AZ6229" s="20"/>
      <c r="BA6229" s="20"/>
      <c r="BB6229" s="20"/>
      <c r="BC6229" s="20"/>
      <c r="BD6229" s="20"/>
      <c r="BE6229" s="20"/>
      <c r="BF6229" s="20"/>
      <c r="BG6229" s="20"/>
      <c r="BH6229" s="20"/>
      <c r="BI6229" s="20"/>
      <c r="BJ6229" s="20"/>
      <c r="BK6229" s="20"/>
      <c r="BL6229" s="20"/>
      <c r="BM6229" s="20"/>
      <c r="BN6229" s="20"/>
      <c r="BO6229" s="20"/>
      <c r="BP6229" s="20"/>
      <c r="BQ6229" s="20"/>
      <c r="BR6229" s="20"/>
      <c r="BS6229" s="20"/>
      <c r="BT6229" s="20"/>
      <c r="BU6229" s="20"/>
      <c r="BV6229" s="20"/>
      <c r="BW6229" s="20"/>
      <c r="BX6229" s="20"/>
      <c r="BY6229" s="20"/>
      <c r="BZ6229" s="20"/>
      <c r="CA6229" s="20"/>
      <c r="CB6229" s="20"/>
      <c r="CC6229" s="20"/>
      <c r="CD6229" s="20"/>
      <c r="CE6229" s="20"/>
      <c r="CF6229" s="20"/>
      <c r="CG6229" s="20"/>
      <c r="CH6229" s="20"/>
      <c r="CI6229" s="20"/>
      <c r="CJ6229" s="20"/>
      <c r="CK6229" s="20"/>
      <c r="CL6229" s="20"/>
      <c r="CM6229" s="20"/>
      <c r="CN6229" s="20"/>
      <c r="CO6229" s="20"/>
      <c r="CP6229" s="20"/>
      <c r="CQ6229" s="20"/>
      <c r="CR6229" s="20"/>
      <c r="CS6229" s="20"/>
      <c r="CT6229" s="20"/>
      <c r="CU6229" s="20"/>
      <c r="CV6229" s="20"/>
      <c r="CW6229" s="20"/>
      <c r="CX6229" s="20"/>
      <c r="CY6229" s="20"/>
      <c r="CZ6229" s="20"/>
      <c r="DA6229" s="20"/>
      <c r="DB6229" s="20"/>
      <c r="DC6229" s="20"/>
      <c r="DD6229" s="20"/>
      <c r="DE6229" s="20"/>
      <c r="DF6229" s="20"/>
      <c r="DG6229" s="20"/>
      <c r="DH6229" s="20"/>
      <c r="DI6229" s="20"/>
      <c r="DJ6229" s="20"/>
      <c r="DK6229" s="20"/>
      <c r="DL6229" s="20"/>
      <c r="DM6229" s="20"/>
      <c r="DN6229" s="20"/>
      <c r="DO6229" s="20"/>
      <c r="DP6229" s="20"/>
      <c r="DQ6229" s="20"/>
      <c r="DR6229" s="20"/>
      <c r="DS6229" s="20"/>
      <c r="DT6229" s="20"/>
      <c r="DU6229" s="20"/>
      <c r="DV6229" s="20"/>
      <c r="DW6229" s="20"/>
      <c r="DX6229" s="20"/>
      <c r="DY6229" s="20"/>
    </row>
    <row r="6230" spans="1:129" x14ac:dyDescent="0.15">
      <c r="A6230" s="61"/>
      <c r="B6230" s="331" t="s">
        <v>12898</v>
      </c>
      <c r="C6230" s="83"/>
      <c r="D6230" s="324" t="s">
        <v>38</v>
      </c>
      <c r="E6230" s="276" t="s">
        <v>12899</v>
      </c>
      <c r="F6230" s="276">
        <f t="shared" si="843"/>
        <v>1.0131061127000001E-3</v>
      </c>
      <c r="G6230" s="276">
        <f t="shared" si="844"/>
        <v>1.8721655739999999E-4</v>
      </c>
      <c r="H6230" s="276">
        <f t="shared" si="845"/>
        <v>3.0963947530000005E-4</v>
      </c>
      <c r="I6230" s="276">
        <f t="shared" si="846"/>
        <v>1.4659839999999999E-5</v>
      </c>
      <c r="J6230" s="276">
        <v>5.0159024000000002E-4</v>
      </c>
      <c r="K6230" s="276">
        <v>2.8198231000000002E-4</v>
      </c>
      <c r="L6230" s="276">
        <v>2.5198848000000001E-5</v>
      </c>
      <c r="M6230" s="276">
        <v>7.3278583999999996E-6</v>
      </c>
      <c r="N6230" s="276">
        <v>1.5164243E-4</v>
      </c>
      <c r="O6230" s="276">
        <v>2.8246268999999999E-5</v>
      </c>
      <c r="P6230" s="276">
        <v>2.4583172999999999E-6</v>
      </c>
      <c r="Q6230" s="276">
        <v>1.0286635999999999E-5</v>
      </c>
      <c r="R6230" s="276">
        <v>0</v>
      </c>
      <c r="S6230" s="276">
        <v>0</v>
      </c>
      <c r="T6230" s="276">
        <v>0</v>
      </c>
      <c r="U6230" s="276">
        <v>4.373204E-6</v>
      </c>
      <c r="W6230" s="148">
        <f t="shared" ref="W6230:W6269" si="848">J6230/0.135</f>
        <v>3.7154832592592594E-3</v>
      </c>
      <c r="X6230" s="201">
        <v>154.45490000000001</v>
      </c>
      <c r="Y6230" s="201">
        <v>148.80268000000001</v>
      </c>
      <c r="Z6230" s="201">
        <v>3.9421292999999999</v>
      </c>
      <c r="AA6230" s="201">
        <v>1.3481127000000001E-3</v>
      </c>
      <c r="AB6230" s="201">
        <v>0.61084406000000002</v>
      </c>
      <c r="AC6230" s="201">
        <v>8.1386729000000005E-2</v>
      </c>
      <c r="AD6230" s="201">
        <v>1.0165055999999999</v>
      </c>
      <c r="AE6230" s="76">
        <v>8.9735721000000007E-9</v>
      </c>
      <c r="AF6230" s="76">
        <v>3.2514252999999999E-11</v>
      </c>
      <c r="AG6230" s="20">
        <v>1.4384752000000001E-3</v>
      </c>
      <c r="AH6230" s="85"/>
      <c r="AI6230" s="85"/>
      <c r="AJ6230" s="85"/>
      <c r="AK6230" s="85"/>
      <c r="AL6230" s="85"/>
      <c r="AM6230" s="85"/>
      <c r="AN6230" s="85"/>
      <c r="AS6230" s="20"/>
      <c r="AT6230" s="20"/>
      <c r="AU6230" s="20"/>
      <c r="AV6230" s="20"/>
      <c r="AW6230" s="20"/>
      <c r="AX6230" s="20"/>
      <c r="AY6230" s="20"/>
      <c r="AZ6230" s="20"/>
      <c r="BA6230" s="20"/>
      <c r="BB6230" s="20"/>
      <c r="BC6230" s="20"/>
      <c r="BD6230" s="20"/>
      <c r="BE6230" s="20"/>
      <c r="BF6230" s="20"/>
      <c r="BG6230" s="20"/>
      <c r="BH6230" s="20"/>
      <c r="BI6230" s="20"/>
      <c r="BJ6230" s="20"/>
      <c r="BK6230" s="20"/>
      <c r="BL6230" s="20"/>
      <c r="BM6230" s="20"/>
      <c r="BN6230" s="20"/>
      <c r="BO6230" s="20"/>
      <c r="BP6230" s="20"/>
      <c r="BQ6230" s="20"/>
      <c r="BR6230" s="20"/>
      <c r="BS6230" s="20"/>
      <c r="BT6230" s="20"/>
      <c r="BU6230" s="20"/>
      <c r="BV6230" s="20"/>
      <c r="BW6230" s="20"/>
      <c r="BX6230" s="20"/>
      <c r="BY6230" s="20"/>
      <c r="BZ6230" s="20"/>
      <c r="CA6230" s="20"/>
      <c r="CB6230" s="20"/>
      <c r="CC6230" s="20"/>
      <c r="CD6230" s="20"/>
      <c r="CE6230" s="20"/>
      <c r="CF6230" s="20"/>
      <c r="CG6230" s="20"/>
      <c r="CH6230" s="20"/>
      <c r="CI6230" s="20"/>
      <c r="CJ6230" s="20"/>
      <c r="CK6230" s="20"/>
      <c r="CL6230" s="20"/>
      <c r="CM6230" s="20"/>
      <c r="CN6230" s="20"/>
      <c r="CO6230" s="20"/>
      <c r="CP6230" s="20"/>
      <c r="CQ6230" s="20"/>
      <c r="CR6230" s="20"/>
      <c r="CS6230" s="20"/>
      <c r="CT6230" s="20"/>
      <c r="CU6230" s="20"/>
      <c r="CV6230" s="20"/>
      <c r="CW6230" s="20"/>
      <c r="CX6230" s="20"/>
      <c r="CY6230" s="20"/>
      <c r="CZ6230" s="20"/>
      <c r="DA6230" s="20"/>
      <c r="DB6230" s="20"/>
      <c r="DC6230" s="20"/>
      <c r="DD6230" s="20"/>
      <c r="DE6230" s="20"/>
      <c r="DF6230" s="20"/>
      <c r="DG6230" s="20"/>
      <c r="DH6230" s="20"/>
      <c r="DI6230" s="20"/>
      <c r="DJ6230" s="20"/>
      <c r="DK6230" s="20"/>
      <c r="DL6230" s="20"/>
      <c r="DM6230" s="20"/>
      <c r="DN6230" s="20"/>
      <c r="DO6230" s="20"/>
      <c r="DP6230" s="20"/>
      <c r="DQ6230" s="20"/>
      <c r="DR6230" s="20"/>
      <c r="DS6230" s="20"/>
      <c r="DT6230" s="20"/>
      <c r="DU6230" s="20"/>
      <c r="DV6230" s="20"/>
      <c r="DW6230" s="20"/>
      <c r="DX6230" s="20"/>
      <c r="DY6230" s="20"/>
    </row>
    <row r="6231" spans="1:129" x14ac:dyDescent="0.15">
      <c r="A6231" s="61"/>
      <c r="B6231" s="331" t="s">
        <v>12900</v>
      </c>
      <c r="C6231" s="83"/>
      <c r="D6231" s="324" t="s">
        <v>38</v>
      </c>
      <c r="E6231" s="276" t="s">
        <v>12901</v>
      </c>
      <c r="F6231" s="276">
        <f t="shared" si="843"/>
        <v>1.3720662868999998E-3</v>
      </c>
      <c r="G6231" s="276">
        <f t="shared" si="844"/>
        <v>2.37399769E-4</v>
      </c>
      <c r="H6231" s="276">
        <f t="shared" si="845"/>
        <v>3.8694277589999999E-4</v>
      </c>
      <c r="I6231" s="276">
        <f t="shared" si="846"/>
        <v>1.24382022E-4</v>
      </c>
      <c r="J6231" s="276">
        <v>6.2334171999999996E-4</v>
      </c>
      <c r="K6231" s="276">
        <v>3.5500852000000001E-4</v>
      </c>
      <c r="L6231" s="276">
        <v>2.8433729000000001E-5</v>
      </c>
      <c r="M6231" s="276">
        <v>1.2382562999999999E-5</v>
      </c>
      <c r="N6231" s="276">
        <v>1.9145803E-4</v>
      </c>
      <c r="O6231" s="276">
        <v>3.3559176000000003E-5</v>
      </c>
      <c r="P6231" s="276">
        <v>3.5005268999999999E-6</v>
      </c>
      <c r="Q6231" s="276">
        <v>1.2491401999999999E-5</v>
      </c>
      <c r="R6231" s="276">
        <v>0</v>
      </c>
      <c r="S6231" s="276">
        <v>0</v>
      </c>
      <c r="T6231" s="276">
        <v>0</v>
      </c>
      <c r="U6231" s="276">
        <v>1.1189062E-4</v>
      </c>
      <c r="W6231" s="148">
        <f t="shared" si="848"/>
        <v>4.6173460740740737E-3</v>
      </c>
      <c r="X6231" s="201">
        <v>166.26734999999999</v>
      </c>
      <c r="Y6231" s="201">
        <v>160.05581000000001</v>
      </c>
      <c r="Z6231" s="201">
        <v>2.2418532</v>
      </c>
      <c r="AA6231" s="201">
        <v>4.2639525999999999E-3</v>
      </c>
      <c r="AB6231" s="201">
        <v>3.0318322000000002</v>
      </c>
      <c r="AC6231" s="201">
        <v>0.12230016</v>
      </c>
      <c r="AD6231" s="201">
        <v>0.81128504999999995</v>
      </c>
      <c r="AE6231" s="76">
        <v>1.1538161000000001E-8</v>
      </c>
      <c r="AF6231" s="76">
        <v>3.8842503000000002E-11</v>
      </c>
      <c r="AG6231" s="20">
        <v>1.5097986999999999E-3</v>
      </c>
      <c r="AH6231" s="85"/>
      <c r="AI6231" s="85"/>
      <c r="AJ6231" s="85"/>
      <c r="AK6231" s="85"/>
      <c r="AL6231" s="85"/>
      <c r="AM6231" s="85"/>
      <c r="AN6231" s="85"/>
      <c r="AS6231" s="20"/>
      <c r="AT6231" s="20"/>
      <c r="AU6231" s="20"/>
      <c r="AV6231" s="20"/>
      <c r="AW6231" s="20"/>
      <c r="AX6231" s="20"/>
      <c r="AY6231" s="20"/>
      <c r="AZ6231" s="20"/>
      <c r="BA6231" s="20"/>
      <c r="BB6231" s="20"/>
      <c r="BC6231" s="20"/>
      <c r="BD6231" s="20"/>
      <c r="BE6231" s="20"/>
      <c r="BF6231" s="20"/>
      <c r="BG6231" s="20"/>
      <c r="BH6231" s="20"/>
      <c r="BI6231" s="20"/>
      <c r="BJ6231" s="20"/>
      <c r="BK6231" s="20"/>
      <c r="BL6231" s="20"/>
      <c r="BM6231" s="20"/>
      <c r="BN6231" s="20"/>
      <c r="BO6231" s="20"/>
      <c r="BP6231" s="20"/>
      <c r="BQ6231" s="20"/>
      <c r="BR6231" s="20"/>
      <c r="BS6231" s="20"/>
      <c r="BT6231" s="20"/>
      <c r="BU6231" s="20"/>
      <c r="BV6231" s="20"/>
      <c r="BW6231" s="20"/>
      <c r="BX6231" s="20"/>
      <c r="BY6231" s="20"/>
      <c r="BZ6231" s="20"/>
      <c r="CA6231" s="20"/>
      <c r="CB6231" s="20"/>
      <c r="CC6231" s="20"/>
      <c r="CD6231" s="20"/>
      <c r="CE6231" s="20"/>
      <c r="CF6231" s="20"/>
      <c r="CG6231" s="20"/>
      <c r="CH6231" s="20"/>
      <c r="CI6231" s="20"/>
      <c r="CJ6231" s="20"/>
      <c r="CK6231" s="20"/>
      <c r="CL6231" s="20"/>
      <c r="CM6231" s="20"/>
      <c r="CN6231" s="20"/>
      <c r="CO6231" s="20"/>
      <c r="CP6231" s="20"/>
      <c r="CQ6231" s="20"/>
      <c r="CR6231" s="20"/>
      <c r="CS6231" s="20"/>
      <c r="CT6231" s="20"/>
      <c r="CU6231" s="20"/>
      <c r="CV6231" s="20"/>
      <c r="CW6231" s="20"/>
      <c r="CX6231" s="20"/>
      <c r="CY6231" s="20"/>
      <c r="CZ6231" s="20"/>
      <c r="DA6231" s="20"/>
      <c r="DB6231" s="20"/>
      <c r="DC6231" s="20"/>
      <c r="DD6231" s="20"/>
      <c r="DE6231" s="20"/>
      <c r="DF6231" s="20"/>
      <c r="DG6231" s="20"/>
      <c r="DH6231" s="20"/>
      <c r="DI6231" s="20"/>
      <c r="DJ6231" s="20"/>
      <c r="DK6231" s="20"/>
      <c r="DL6231" s="20"/>
      <c r="DM6231" s="20"/>
      <c r="DN6231" s="20"/>
      <c r="DO6231" s="20"/>
      <c r="DP6231" s="20"/>
      <c r="DQ6231" s="20"/>
      <c r="DR6231" s="20"/>
      <c r="DS6231" s="20"/>
      <c r="DT6231" s="20"/>
      <c r="DU6231" s="20"/>
      <c r="DV6231" s="20"/>
      <c r="DW6231" s="20"/>
      <c r="DX6231" s="20"/>
      <c r="DY6231" s="20"/>
    </row>
    <row r="6232" spans="1:129" x14ac:dyDescent="0.15">
      <c r="A6232" s="61"/>
      <c r="B6232" s="331" t="s">
        <v>12902</v>
      </c>
      <c r="C6232" s="83"/>
      <c r="D6232" s="324" t="s">
        <v>38</v>
      </c>
      <c r="E6232" s="276" t="s">
        <v>12903</v>
      </c>
      <c r="F6232" s="276">
        <f t="shared" si="843"/>
        <v>1.3718748277E-3</v>
      </c>
      <c r="G6232" s="276">
        <f t="shared" si="844"/>
        <v>2.3735562700000001E-4</v>
      </c>
      <c r="H6232" s="276">
        <f t="shared" si="845"/>
        <v>3.8688701569999999E-4</v>
      </c>
      <c r="I6232" s="276">
        <f t="shared" si="846"/>
        <v>1.24381715E-4</v>
      </c>
      <c r="J6232" s="276">
        <v>6.2325046999999996E-4</v>
      </c>
      <c r="K6232" s="276">
        <v>3.5495585999999998E-4</v>
      </c>
      <c r="L6232" s="276">
        <v>2.8432923999999999E-5</v>
      </c>
      <c r="M6232" s="276">
        <v>1.2354022000000001E-5</v>
      </c>
      <c r="N6232" s="276">
        <v>1.9144332000000001E-4</v>
      </c>
      <c r="O6232" s="276">
        <v>3.3558284999999999E-5</v>
      </c>
      <c r="P6232" s="276">
        <v>3.4982317E-6</v>
      </c>
      <c r="Q6232" s="276">
        <v>1.2491685E-5</v>
      </c>
      <c r="R6232" s="276">
        <v>0</v>
      </c>
      <c r="S6232" s="276">
        <v>0</v>
      </c>
      <c r="T6232" s="276">
        <v>0</v>
      </c>
      <c r="U6232" s="276">
        <v>1.1189003E-4</v>
      </c>
      <c r="W6232" s="148">
        <f t="shared" si="848"/>
        <v>4.6166701481481472E-3</v>
      </c>
      <c r="X6232" s="201">
        <v>166.26868999999999</v>
      </c>
      <c r="Y6232" s="201">
        <v>160.05409</v>
      </c>
      <c r="Z6232" s="201">
        <v>2.2430344999999998</v>
      </c>
      <c r="AA6232" s="201">
        <v>4.2644077999999998E-3</v>
      </c>
      <c r="AB6232" s="201">
        <v>3.0334576000000002</v>
      </c>
      <c r="AC6232" s="201">
        <v>0.1223793</v>
      </c>
      <c r="AD6232" s="201">
        <v>0.81146624999999994</v>
      </c>
      <c r="AE6232" s="76">
        <v>1.1536347E-8</v>
      </c>
      <c r="AF6232" s="76">
        <v>3.8839340999999999E-11</v>
      </c>
      <c r="AG6232" s="20">
        <v>1.5098719E-3</v>
      </c>
      <c r="AH6232" s="85"/>
      <c r="AI6232" s="85"/>
      <c r="AJ6232" s="85"/>
      <c r="AK6232" s="85"/>
      <c r="AL6232" s="85"/>
      <c r="AM6232" s="85"/>
      <c r="AN6232" s="85"/>
      <c r="AS6232" s="20"/>
      <c r="AT6232" s="20"/>
      <c r="AU6232" s="20"/>
      <c r="AV6232" s="20"/>
      <c r="AW6232" s="20"/>
      <c r="AX6232" s="20"/>
      <c r="AY6232" s="20"/>
      <c r="AZ6232" s="20"/>
      <c r="BA6232" s="20"/>
      <c r="BB6232" s="20"/>
      <c r="BC6232" s="20"/>
      <c r="BD6232" s="20"/>
      <c r="BE6232" s="20"/>
      <c r="BF6232" s="20"/>
      <c r="BG6232" s="20"/>
      <c r="BH6232" s="20"/>
      <c r="BI6232" s="20"/>
      <c r="BJ6232" s="20"/>
      <c r="BK6232" s="20"/>
      <c r="BL6232" s="20"/>
      <c r="BM6232" s="20"/>
      <c r="BN6232" s="20"/>
      <c r="BO6232" s="20"/>
      <c r="BP6232" s="20"/>
      <c r="BQ6232" s="20"/>
      <c r="BR6232" s="20"/>
      <c r="BS6232" s="20"/>
      <c r="BT6232" s="20"/>
      <c r="BU6232" s="20"/>
      <c r="BV6232" s="20"/>
      <c r="BW6232" s="20"/>
      <c r="BX6232" s="20"/>
      <c r="BY6232" s="20"/>
      <c r="BZ6232" s="20"/>
      <c r="CA6232" s="20"/>
      <c r="CB6232" s="20"/>
      <c r="CC6232" s="20"/>
      <c r="CD6232" s="20"/>
      <c r="CE6232" s="20"/>
      <c r="CF6232" s="20"/>
      <c r="CG6232" s="20"/>
      <c r="CH6232" s="20"/>
      <c r="CI6232" s="20"/>
      <c r="CJ6232" s="20"/>
      <c r="CK6232" s="20"/>
      <c r="CL6232" s="20"/>
      <c r="CM6232" s="20"/>
      <c r="CN6232" s="20"/>
      <c r="CO6232" s="20"/>
      <c r="CP6232" s="20"/>
      <c r="CQ6232" s="20"/>
      <c r="CR6232" s="20"/>
      <c r="CS6232" s="20"/>
      <c r="CT6232" s="20"/>
      <c r="CU6232" s="20"/>
      <c r="CV6232" s="20"/>
      <c r="CW6232" s="20"/>
      <c r="CX6232" s="20"/>
      <c r="CY6232" s="20"/>
      <c r="CZ6232" s="20"/>
      <c r="DA6232" s="20"/>
      <c r="DB6232" s="20"/>
      <c r="DC6232" s="20"/>
      <c r="DD6232" s="20"/>
      <c r="DE6232" s="20"/>
      <c r="DF6232" s="20"/>
      <c r="DG6232" s="20"/>
      <c r="DH6232" s="20"/>
      <c r="DI6232" s="20"/>
      <c r="DJ6232" s="20"/>
      <c r="DK6232" s="20"/>
      <c r="DL6232" s="20"/>
      <c r="DM6232" s="20"/>
      <c r="DN6232" s="20"/>
      <c r="DO6232" s="20"/>
      <c r="DP6232" s="20"/>
      <c r="DQ6232" s="20"/>
      <c r="DR6232" s="20"/>
      <c r="DS6232" s="20"/>
      <c r="DT6232" s="20"/>
      <c r="DU6232" s="20"/>
      <c r="DV6232" s="20"/>
      <c r="DW6232" s="20"/>
      <c r="DX6232" s="20"/>
      <c r="DY6232" s="20"/>
    </row>
    <row r="6233" spans="1:129" x14ac:dyDescent="0.15">
      <c r="A6233" s="61"/>
      <c r="B6233" s="331" t="s">
        <v>12904</v>
      </c>
      <c r="C6233" s="83"/>
      <c r="D6233" s="324" t="s">
        <v>38</v>
      </c>
      <c r="E6233" s="276" t="s">
        <v>12905</v>
      </c>
      <c r="F6233" s="276">
        <f t="shared" si="843"/>
        <v>1.3718748277E-3</v>
      </c>
      <c r="G6233" s="276">
        <f t="shared" si="844"/>
        <v>2.3735562700000001E-4</v>
      </c>
      <c r="H6233" s="276">
        <f t="shared" si="845"/>
        <v>3.8688701569999999E-4</v>
      </c>
      <c r="I6233" s="276">
        <f t="shared" si="846"/>
        <v>1.24381715E-4</v>
      </c>
      <c r="J6233" s="276">
        <v>6.2325046999999996E-4</v>
      </c>
      <c r="K6233" s="276">
        <v>3.5495585999999998E-4</v>
      </c>
      <c r="L6233" s="276">
        <v>2.8432923999999999E-5</v>
      </c>
      <c r="M6233" s="276">
        <v>1.2354022000000001E-5</v>
      </c>
      <c r="N6233" s="276">
        <v>1.9144332000000001E-4</v>
      </c>
      <c r="O6233" s="276">
        <v>3.3558284999999999E-5</v>
      </c>
      <c r="P6233" s="276">
        <v>3.4982317E-6</v>
      </c>
      <c r="Q6233" s="276">
        <v>1.2491685E-5</v>
      </c>
      <c r="R6233" s="276">
        <v>0</v>
      </c>
      <c r="S6233" s="276">
        <v>0</v>
      </c>
      <c r="T6233" s="276">
        <v>0</v>
      </c>
      <c r="U6233" s="276">
        <v>1.1189003E-4</v>
      </c>
      <c r="W6233" s="148">
        <f t="shared" si="848"/>
        <v>4.6166701481481472E-3</v>
      </c>
      <c r="X6233" s="201">
        <v>166.26868999999999</v>
      </c>
      <c r="Y6233" s="201">
        <v>160.05409</v>
      </c>
      <c r="Z6233" s="201">
        <v>2.2430344999999998</v>
      </c>
      <c r="AA6233" s="201">
        <v>4.2644077999999998E-3</v>
      </c>
      <c r="AB6233" s="201">
        <v>3.0334576000000002</v>
      </c>
      <c r="AC6233" s="201">
        <v>0.1223793</v>
      </c>
      <c r="AD6233" s="201">
        <v>0.81146624999999994</v>
      </c>
      <c r="AE6233" s="76">
        <v>1.1536347E-8</v>
      </c>
      <c r="AF6233" s="76">
        <v>3.8839340999999999E-11</v>
      </c>
      <c r="AG6233" s="20">
        <v>1.5098719E-3</v>
      </c>
      <c r="AH6233" s="85"/>
      <c r="AI6233" s="85"/>
      <c r="AJ6233" s="85"/>
      <c r="AK6233" s="85"/>
      <c r="AL6233" s="85"/>
      <c r="AM6233" s="85"/>
      <c r="AN6233" s="85"/>
      <c r="AS6233" s="20"/>
      <c r="AT6233" s="20"/>
      <c r="AU6233" s="20"/>
      <c r="AV6233" s="20"/>
      <c r="AW6233" s="20"/>
      <c r="AX6233" s="20"/>
      <c r="AY6233" s="20"/>
      <c r="AZ6233" s="20"/>
      <c r="BA6233" s="20"/>
      <c r="BB6233" s="20"/>
      <c r="BC6233" s="20"/>
      <c r="BD6233" s="20"/>
      <c r="BE6233" s="20"/>
      <c r="BF6233" s="20"/>
      <c r="BG6233" s="20"/>
      <c r="BH6233" s="20"/>
      <c r="BI6233" s="20"/>
      <c r="BJ6233" s="20"/>
      <c r="BK6233" s="20"/>
      <c r="BL6233" s="20"/>
      <c r="BM6233" s="20"/>
      <c r="BN6233" s="20"/>
      <c r="BO6233" s="20"/>
      <c r="BP6233" s="20"/>
      <c r="BQ6233" s="20"/>
      <c r="BR6233" s="20"/>
      <c r="BS6233" s="20"/>
      <c r="BT6233" s="20"/>
      <c r="BU6233" s="20"/>
      <c r="BV6233" s="20"/>
      <c r="BW6233" s="20"/>
      <c r="BX6233" s="20"/>
      <c r="BY6233" s="20"/>
      <c r="BZ6233" s="20"/>
      <c r="CA6233" s="20"/>
      <c r="CB6233" s="20"/>
      <c r="CC6233" s="20"/>
      <c r="CD6233" s="20"/>
      <c r="CE6233" s="20"/>
      <c r="CF6233" s="20"/>
      <c r="CG6233" s="20"/>
      <c r="CH6233" s="20"/>
      <c r="CI6233" s="20"/>
      <c r="CJ6233" s="20"/>
      <c r="CK6233" s="20"/>
      <c r="CL6233" s="20"/>
      <c r="CM6233" s="20"/>
      <c r="CN6233" s="20"/>
      <c r="CO6233" s="20"/>
      <c r="CP6233" s="20"/>
      <c r="CQ6233" s="20"/>
      <c r="CR6233" s="20"/>
      <c r="CS6233" s="20"/>
      <c r="CT6233" s="20"/>
      <c r="CU6233" s="20"/>
      <c r="CV6233" s="20"/>
      <c r="CW6233" s="20"/>
      <c r="CX6233" s="20"/>
      <c r="CY6233" s="20"/>
      <c r="CZ6233" s="20"/>
      <c r="DA6233" s="20"/>
      <c r="DB6233" s="20"/>
      <c r="DC6233" s="20"/>
      <c r="DD6233" s="20"/>
      <c r="DE6233" s="20"/>
      <c r="DF6233" s="20"/>
      <c r="DG6233" s="20"/>
      <c r="DH6233" s="20"/>
      <c r="DI6233" s="20"/>
      <c r="DJ6233" s="20"/>
      <c r="DK6233" s="20"/>
      <c r="DL6233" s="20"/>
      <c r="DM6233" s="20"/>
      <c r="DN6233" s="20"/>
      <c r="DO6233" s="20"/>
      <c r="DP6233" s="20"/>
      <c r="DQ6233" s="20"/>
      <c r="DR6233" s="20"/>
      <c r="DS6233" s="20"/>
      <c r="DT6233" s="20"/>
      <c r="DU6233" s="20"/>
      <c r="DV6233" s="20"/>
      <c r="DW6233" s="20"/>
      <c r="DX6233" s="20"/>
      <c r="DY6233" s="20"/>
    </row>
    <row r="6234" spans="1:129" x14ac:dyDescent="0.15">
      <c r="A6234" s="61"/>
      <c r="B6234" s="331" t="s">
        <v>12906</v>
      </c>
      <c r="C6234" s="83"/>
      <c r="D6234" s="324" t="s">
        <v>38</v>
      </c>
      <c r="E6234" s="276" t="s">
        <v>12907</v>
      </c>
      <c r="F6234" s="276">
        <f t="shared" si="843"/>
        <v>1.3718748277E-3</v>
      </c>
      <c r="G6234" s="276">
        <f t="shared" si="844"/>
        <v>2.3735562700000001E-4</v>
      </c>
      <c r="H6234" s="276">
        <f t="shared" si="845"/>
        <v>3.8688701569999999E-4</v>
      </c>
      <c r="I6234" s="276">
        <f t="shared" si="846"/>
        <v>1.24381715E-4</v>
      </c>
      <c r="J6234" s="276">
        <v>6.2325046999999996E-4</v>
      </c>
      <c r="K6234" s="276">
        <v>3.5495585999999998E-4</v>
      </c>
      <c r="L6234" s="276">
        <v>2.8432923999999999E-5</v>
      </c>
      <c r="M6234" s="276">
        <v>1.2354022000000001E-5</v>
      </c>
      <c r="N6234" s="276">
        <v>1.9144332000000001E-4</v>
      </c>
      <c r="O6234" s="276">
        <v>3.3558284999999999E-5</v>
      </c>
      <c r="P6234" s="276">
        <v>3.4982317E-6</v>
      </c>
      <c r="Q6234" s="276">
        <v>1.2491685E-5</v>
      </c>
      <c r="R6234" s="276">
        <v>0</v>
      </c>
      <c r="S6234" s="276">
        <v>0</v>
      </c>
      <c r="T6234" s="276">
        <v>0</v>
      </c>
      <c r="U6234" s="276">
        <v>1.1189003E-4</v>
      </c>
      <c r="W6234" s="148">
        <f t="shared" si="848"/>
        <v>4.6166701481481472E-3</v>
      </c>
      <c r="X6234" s="201">
        <v>166.26868999999999</v>
      </c>
      <c r="Y6234" s="201">
        <v>160.05409</v>
      </c>
      <c r="Z6234" s="201">
        <v>2.2430344999999998</v>
      </c>
      <c r="AA6234" s="201">
        <v>4.2644077999999998E-3</v>
      </c>
      <c r="AB6234" s="201">
        <v>3.0334576000000002</v>
      </c>
      <c r="AC6234" s="201">
        <v>0.1223793</v>
      </c>
      <c r="AD6234" s="201">
        <v>0.81146624999999994</v>
      </c>
      <c r="AE6234" s="76">
        <v>1.1536347E-8</v>
      </c>
      <c r="AF6234" s="76">
        <v>3.8839340999999999E-11</v>
      </c>
      <c r="AG6234" s="20">
        <v>1.5098719E-3</v>
      </c>
      <c r="AH6234" s="85"/>
      <c r="AI6234" s="85"/>
      <c r="AJ6234" s="85"/>
      <c r="AK6234" s="85"/>
      <c r="AL6234" s="85"/>
      <c r="AM6234" s="85"/>
      <c r="AN6234" s="85"/>
      <c r="AS6234" s="20"/>
      <c r="AT6234" s="20"/>
      <c r="AU6234" s="20"/>
      <c r="AV6234" s="20"/>
      <c r="AW6234" s="20"/>
      <c r="AX6234" s="20"/>
      <c r="AY6234" s="20"/>
      <c r="AZ6234" s="20"/>
      <c r="BA6234" s="20"/>
      <c r="BB6234" s="20"/>
      <c r="BC6234" s="20"/>
      <c r="BD6234" s="20"/>
      <c r="BE6234" s="20"/>
      <c r="BF6234" s="20"/>
      <c r="BG6234" s="20"/>
      <c r="BH6234" s="20"/>
      <c r="BI6234" s="20"/>
      <c r="BJ6234" s="20"/>
      <c r="BK6234" s="20"/>
      <c r="BL6234" s="20"/>
      <c r="BM6234" s="20"/>
      <c r="BN6234" s="20"/>
      <c r="BO6234" s="20"/>
      <c r="BP6234" s="20"/>
      <c r="BQ6234" s="20"/>
      <c r="BR6234" s="20"/>
      <c r="BS6234" s="20"/>
      <c r="BT6234" s="20"/>
      <c r="BU6234" s="20"/>
      <c r="BV6234" s="20"/>
      <c r="BW6234" s="20"/>
      <c r="BX6234" s="20"/>
      <c r="BY6234" s="20"/>
      <c r="BZ6234" s="20"/>
      <c r="CA6234" s="20"/>
      <c r="CB6234" s="20"/>
      <c r="CC6234" s="20"/>
      <c r="CD6234" s="20"/>
      <c r="CE6234" s="20"/>
      <c r="CF6234" s="20"/>
      <c r="CG6234" s="20"/>
      <c r="CH6234" s="20"/>
      <c r="CI6234" s="20"/>
      <c r="CJ6234" s="20"/>
      <c r="CK6234" s="20"/>
      <c r="CL6234" s="20"/>
      <c r="CM6234" s="20"/>
      <c r="CN6234" s="20"/>
      <c r="CO6234" s="20"/>
      <c r="CP6234" s="20"/>
      <c r="CQ6234" s="20"/>
      <c r="CR6234" s="20"/>
      <c r="CS6234" s="20"/>
      <c r="CT6234" s="20"/>
      <c r="CU6234" s="20"/>
      <c r="CV6234" s="20"/>
      <c r="CW6234" s="20"/>
      <c r="CX6234" s="20"/>
      <c r="CY6234" s="20"/>
      <c r="CZ6234" s="20"/>
      <c r="DA6234" s="20"/>
      <c r="DB6234" s="20"/>
      <c r="DC6234" s="20"/>
      <c r="DD6234" s="20"/>
      <c r="DE6234" s="20"/>
      <c r="DF6234" s="20"/>
      <c r="DG6234" s="20"/>
      <c r="DH6234" s="20"/>
      <c r="DI6234" s="20"/>
      <c r="DJ6234" s="20"/>
      <c r="DK6234" s="20"/>
      <c r="DL6234" s="20"/>
      <c r="DM6234" s="20"/>
      <c r="DN6234" s="20"/>
      <c r="DO6234" s="20"/>
      <c r="DP6234" s="20"/>
      <c r="DQ6234" s="20"/>
      <c r="DR6234" s="20"/>
      <c r="DS6234" s="20"/>
      <c r="DT6234" s="20"/>
      <c r="DU6234" s="20"/>
      <c r="DV6234" s="20"/>
      <c r="DW6234" s="20"/>
      <c r="DX6234" s="20"/>
      <c r="DY6234" s="20"/>
    </row>
    <row r="6235" spans="1:129" x14ac:dyDescent="0.15">
      <c r="A6235" s="61"/>
      <c r="B6235" s="331" t="s">
        <v>12908</v>
      </c>
      <c r="C6235" s="83"/>
      <c r="D6235" s="324" t="s">
        <v>38</v>
      </c>
      <c r="E6235" s="276" t="s">
        <v>12909</v>
      </c>
      <c r="F6235" s="276">
        <f t="shared" si="843"/>
        <v>1.3718748277E-3</v>
      </c>
      <c r="G6235" s="276">
        <f t="shared" si="844"/>
        <v>2.3735562700000001E-4</v>
      </c>
      <c r="H6235" s="276">
        <f t="shared" si="845"/>
        <v>3.8688701569999999E-4</v>
      </c>
      <c r="I6235" s="276">
        <f t="shared" si="846"/>
        <v>1.24381715E-4</v>
      </c>
      <c r="J6235" s="276">
        <v>6.2325046999999996E-4</v>
      </c>
      <c r="K6235" s="276">
        <v>3.5495585999999998E-4</v>
      </c>
      <c r="L6235" s="276">
        <v>2.8432923999999999E-5</v>
      </c>
      <c r="M6235" s="276">
        <v>1.2354022000000001E-5</v>
      </c>
      <c r="N6235" s="276">
        <v>1.9144332000000001E-4</v>
      </c>
      <c r="O6235" s="276">
        <v>3.3558284999999999E-5</v>
      </c>
      <c r="P6235" s="276">
        <v>3.4982317E-6</v>
      </c>
      <c r="Q6235" s="276">
        <v>1.2491685E-5</v>
      </c>
      <c r="R6235" s="276">
        <v>0</v>
      </c>
      <c r="S6235" s="276">
        <v>0</v>
      </c>
      <c r="T6235" s="276">
        <v>0</v>
      </c>
      <c r="U6235" s="276">
        <v>1.1189003E-4</v>
      </c>
      <c r="W6235" s="148">
        <f t="shared" si="848"/>
        <v>4.6166701481481472E-3</v>
      </c>
      <c r="X6235" s="201">
        <v>166.26868999999999</v>
      </c>
      <c r="Y6235" s="201">
        <v>160.05409</v>
      </c>
      <c r="Z6235" s="201">
        <v>2.2430344999999998</v>
      </c>
      <c r="AA6235" s="201">
        <v>4.2644077999999998E-3</v>
      </c>
      <c r="AB6235" s="201">
        <v>3.0334576000000002</v>
      </c>
      <c r="AC6235" s="201">
        <v>0.1223793</v>
      </c>
      <c r="AD6235" s="201">
        <v>0.81146624999999994</v>
      </c>
      <c r="AE6235" s="76">
        <v>1.1536347E-8</v>
      </c>
      <c r="AF6235" s="76">
        <v>3.8839340999999999E-11</v>
      </c>
      <c r="AG6235" s="20">
        <v>1.5098719E-3</v>
      </c>
      <c r="AH6235" s="85"/>
      <c r="AI6235" s="85"/>
      <c r="AJ6235" s="85"/>
      <c r="AK6235" s="85"/>
      <c r="AL6235" s="85"/>
      <c r="AM6235" s="85"/>
      <c r="AN6235" s="85"/>
      <c r="AS6235" s="20"/>
      <c r="AT6235" s="20"/>
      <c r="AU6235" s="20"/>
      <c r="AV6235" s="20"/>
      <c r="AW6235" s="20"/>
      <c r="AX6235" s="20"/>
      <c r="AY6235" s="20"/>
      <c r="AZ6235" s="20"/>
      <c r="BA6235" s="20"/>
      <c r="BB6235" s="20"/>
      <c r="BC6235" s="20"/>
      <c r="BD6235" s="20"/>
      <c r="BE6235" s="20"/>
      <c r="BF6235" s="20"/>
      <c r="BG6235" s="20"/>
      <c r="BH6235" s="20"/>
      <c r="BI6235" s="20"/>
      <c r="BJ6235" s="20"/>
      <c r="BK6235" s="20"/>
      <c r="BL6235" s="20"/>
      <c r="BM6235" s="20"/>
      <c r="BN6235" s="20"/>
      <c r="BO6235" s="20"/>
      <c r="BP6235" s="20"/>
      <c r="BQ6235" s="20"/>
      <c r="BR6235" s="20"/>
      <c r="BS6235" s="20"/>
      <c r="BT6235" s="20"/>
      <c r="BU6235" s="20"/>
      <c r="BV6235" s="20"/>
      <c r="BW6235" s="20"/>
      <c r="BX6235" s="20"/>
      <c r="BY6235" s="20"/>
      <c r="BZ6235" s="20"/>
      <c r="CA6235" s="20"/>
      <c r="CB6235" s="20"/>
      <c r="CC6235" s="20"/>
      <c r="CD6235" s="20"/>
      <c r="CE6235" s="20"/>
      <c r="CF6235" s="20"/>
      <c r="CG6235" s="20"/>
      <c r="CH6235" s="20"/>
      <c r="CI6235" s="20"/>
      <c r="CJ6235" s="20"/>
      <c r="CK6235" s="20"/>
      <c r="CL6235" s="20"/>
      <c r="CM6235" s="20"/>
      <c r="CN6235" s="20"/>
      <c r="CO6235" s="20"/>
      <c r="CP6235" s="20"/>
      <c r="CQ6235" s="20"/>
      <c r="CR6235" s="20"/>
      <c r="CS6235" s="20"/>
      <c r="CT6235" s="20"/>
      <c r="CU6235" s="20"/>
      <c r="CV6235" s="20"/>
      <c r="CW6235" s="20"/>
      <c r="CX6235" s="20"/>
      <c r="CY6235" s="20"/>
      <c r="CZ6235" s="20"/>
      <c r="DA6235" s="20"/>
      <c r="DB6235" s="20"/>
      <c r="DC6235" s="20"/>
      <c r="DD6235" s="20"/>
      <c r="DE6235" s="20"/>
      <c r="DF6235" s="20"/>
      <c r="DG6235" s="20"/>
      <c r="DH6235" s="20"/>
      <c r="DI6235" s="20"/>
      <c r="DJ6235" s="20"/>
      <c r="DK6235" s="20"/>
      <c r="DL6235" s="20"/>
      <c r="DM6235" s="20"/>
      <c r="DN6235" s="20"/>
      <c r="DO6235" s="20"/>
      <c r="DP6235" s="20"/>
      <c r="DQ6235" s="20"/>
      <c r="DR6235" s="20"/>
      <c r="DS6235" s="20"/>
      <c r="DT6235" s="20"/>
      <c r="DU6235" s="20"/>
      <c r="DV6235" s="20"/>
      <c r="DW6235" s="20"/>
      <c r="DX6235" s="20"/>
      <c r="DY6235" s="20"/>
    </row>
    <row r="6236" spans="1:129" x14ac:dyDescent="0.15">
      <c r="A6236" s="61"/>
      <c r="B6236" s="331" t="s">
        <v>12910</v>
      </c>
      <c r="C6236" s="83"/>
      <c r="D6236" s="324" t="s">
        <v>38</v>
      </c>
      <c r="E6236" s="276" t="s">
        <v>12911</v>
      </c>
      <c r="F6236" s="276">
        <f t="shared" si="843"/>
        <v>1.0131061128E-3</v>
      </c>
      <c r="G6236" s="276">
        <f t="shared" si="844"/>
        <v>1.8721655739999999E-4</v>
      </c>
      <c r="H6236" s="276">
        <f t="shared" si="845"/>
        <v>3.0963947530000005E-4</v>
      </c>
      <c r="I6236" s="276">
        <f t="shared" si="846"/>
        <v>1.4659840099999999E-5</v>
      </c>
      <c r="J6236" s="276">
        <v>5.0159024000000002E-4</v>
      </c>
      <c r="K6236" s="276">
        <v>2.8198231000000002E-4</v>
      </c>
      <c r="L6236" s="276">
        <v>2.5198848000000001E-5</v>
      </c>
      <c r="M6236" s="276">
        <v>7.3278583999999996E-6</v>
      </c>
      <c r="N6236" s="276">
        <v>1.5164243E-4</v>
      </c>
      <c r="O6236" s="276">
        <v>2.8246268999999999E-5</v>
      </c>
      <c r="P6236" s="276">
        <v>2.4583172999999999E-6</v>
      </c>
      <c r="Q6236" s="276">
        <v>1.0286635999999999E-5</v>
      </c>
      <c r="R6236" s="276">
        <v>0</v>
      </c>
      <c r="S6236" s="276">
        <v>0</v>
      </c>
      <c r="T6236" s="276">
        <v>0</v>
      </c>
      <c r="U6236" s="276">
        <v>4.3732041E-6</v>
      </c>
      <c r="W6236" s="148">
        <f t="shared" si="848"/>
        <v>3.7154832592592594E-3</v>
      </c>
      <c r="X6236" s="201">
        <v>154.45490000000001</v>
      </c>
      <c r="Y6236" s="201">
        <v>148.80268000000001</v>
      </c>
      <c r="Z6236" s="201">
        <v>3.9421292999999999</v>
      </c>
      <c r="AA6236" s="201">
        <v>1.3481127000000001E-3</v>
      </c>
      <c r="AB6236" s="201">
        <v>0.61084406000000002</v>
      </c>
      <c r="AC6236" s="201">
        <v>8.1386729000000005E-2</v>
      </c>
      <c r="AD6236" s="201">
        <v>1.0165055999999999</v>
      </c>
      <c r="AE6236" s="76">
        <v>8.9735721000000007E-9</v>
      </c>
      <c r="AF6236" s="76">
        <v>3.2514251999999998E-11</v>
      </c>
      <c r="AG6236" s="20">
        <v>1.4384752000000001E-3</v>
      </c>
      <c r="AH6236" s="85"/>
      <c r="AI6236" s="85"/>
      <c r="AJ6236" s="85"/>
      <c r="AK6236" s="85"/>
      <c r="AL6236" s="85"/>
      <c r="AM6236" s="85"/>
      <c r="AN6236" s="85"/>
      <c r="AS6236" s="20"/>
      <c r="AT6236" s="20"/>
      <c r="AU6236" s="20"/>
      <c r="AV6236" s="20"/>
      <c r="AW6236" s="20"/>
      <c r="AX6236" s="20"/>
      <c r="AY6236" s="20"/>
      <c r="AZ6236" s="20"/>
      <c r="BA6236" s="20"/>
      <c r="BB6236" s="20"/>
      <c r="BC6236" s="20"/>
      <c r="BD6236" s="20"/>
      <c r="BE6236" s="20"/>
      <c r="BF6236" s="20"/>
      <c r="BG6236" s="20"/>
      <c r="BH6236" s="20"/>
      <c r="BI6236" s="20"/>
      <c r="BJ6236" s="20"/>
      <c r="BK6236" s="20"/>
      <c r="BL6236" s="20"/>
      <c r="BM6236" s="20"/>
      <c r="BN6236" s="20"/>
      <c r="BO6236" s="20"/>
      <c r="BP6236" s="20"/>
      <c r="BQ6236" s="20"/>
      <c r="BR6236" s="20"/>
      <c r="BS6236" s="20"/>
      <c r="BT6236" s="20"/>
      <c r="BU6236" s="20"/>
      <c r="BV6236" s="20"/>
      <c r="BW6236" s="20"/>
      <c r="BX6236" s="20"/>
      <c r="BY6236" s="20"/>
      <c r="BZ6236" s="20"/>
      <c r="CA6236" s="20"/>
      <c r="CB6236" s="20"/>
      <c r="CC6236" s="20"/>
      <c r="CD6236" s="20"/>
      <c r="CE6236" s="20"/>
      <c r="CF6236" s="20"/>
      <c r="CG6236" s="20"/>
      <c r="CH6236" s="20"/>
      <c r="CI6236" s="20"/>
      <c r="CJ6236" s="20"/>
      <c r="CK6236" s="20"/>
      <c r="CL6236" s="20"/>
      <c r="CM6236" s="20"/>
      <c r="CN6236" s="20"/>
      <c r="CO6236" s="20"/>
      <c r="CP6236" s="20"/>
      <c r="CQ6236" s="20"/>
      <c r="CR6236" s="20"/>
      <c r="CS6236" s="20"/>
      <c r="CT6236" s="20"/>
      <c r="CU6236" s="20"/>
      <c r="CV6236" s="20"/>
      <c r="CW6236" s="20"/>
      <c r="CX6236" s="20"/>
      <c r="CY6236" s="20"/>
      <c r="CZ6236" s="20"/>
      <c r="DA6236" s="20"/>
      <c r="DB6236" s="20"/>
      <c r="DC6236" s="20"/>
      <c r="DD6236" s="20"/>
      <c r="DE6236" s="20"/>
      <c r="DF6236" s="20"/>
      <c r="DG6236" s="20"/>
      <c r="DH6236" s="20"/>
      <c r="DI6236" s="20"/>
      <c r="DJ6236" s="20"/>
      <c r="DK6236" s="20"/>
      <c r="DL6236" s="20"/>
      <c r="DM6236" s="20"/>
      <c r="DN6236" s="20"/>
      <c r="DO6236" s="20"/>
      <c r="DP6236" s="20"/>
      <c r="DQ6236" s="20"/>
      <c r="DR6236" s="20"/>
      <c r="DS6236" s="20"/>
      <c r="DT6236" s="20"/>
      <c r="DU6236" s="20"/>
      <c r="DV6236" s="20"/>
      <c r="DW6236" s="20"/>
      <c r="DX6236" s="20"/>
      <c r="DY6236" s="20"/>
    </row>
    <row r="6237" spans="1:129" x14ac:dyDescent="0.15">
      <c r="A6237" s="61"/>
      <c r="B6237" s="331" t="s">
        <v>12912</v>
      </c>
      <c r="C6237" s="83"/>
      <c r="D6237" s="324" t="s">
        <v>38</v>
      </c>
      <c r="E6237" s="276" t="s">
        <v>12913</v>
      </c>
      <c r="F6237" s="276">
        <f t="shared" si="843"/>
        <v>1.3720662868999998E-3</v>
      </c>
      <c r="G6237" s="276">
        <f t="shared" si="844"/>
        <v>2.37399769E-4</v>
      </c>
      <c r="H6237" s="276">
        <f t="shared" si="845"/>
        <v>3.8694277589999999E-4</v>
      </c>
      <c r="I6237" s="276">
        <f t="shared" si="846"/>
        <v>1.24382022E-4</v>
      </c>
      <c r="J6237" s="276">
        <v>6.2334171999999996E-4</v>
      </c>
      <c r="K6237" s="276">
        <v>3.5500852000000001E-4</v>
      </c>
      <c r="L6237" s="276">
        <v>2.8433729000000001E-5</v>
      </c>
      <c r="M6237" s="276">
        <v>1.2382562999999999E-5</v>
      </c>
      <c r="N6237" s="276">
        <v>1.9145803E-4</v>
      </c>
      <c r="O6237" s="276">
        <v>3.3559176000000003E-5</v>
      </c>
      <c r="P6237" s="276">
        <v>3.5005268999999999E-6</v>
      </c>
      <c r="Q6237" s="276">
        <v>1.2491401999999999E-5</v>
      </c>
      <c r="R6237" s="276">
        <v>0</v>
      </c>
      <c r="S6237" s="276">
        <v>0</v>
      </c>
      <c r="T6237" s="276">
        <v>0</v>
      </c>
      <c r="U6237" s="276">
        <v>1.1189062E-4</v>
      </c>
      <c r="W6237" s="148">
        <f t="shared" si="848"/>
        <v>4.6173460740740737E-3</v>
      </c>
      <c r="X6237" s="201">
        <v>166.26734999999999</v>
      </c>
      <c r="Y6237" s="201">
        <v>160.05581000000001</v>
      </c>
      <c r="Z6237" s="201">
        <v>2.2418532</v>
      </c>
      <c r="AA6237" s="201">
        <v>4.2639530999999996E-3</v>
      </c>
      <c r="AB6237" s="201">
        <v>3.0318322000000002</v>
      </c>
      <c r="AC6237" s="201">
        <v>0.12230016</v>
      </c>
      <c r="AD6237" s="201">
        <v>0.81128504999999995</v>
      </c>
      <c r="AE6237" s="76">
        <v>1.1538161999999999E-8</v>
      </c>
      <c r="AF6237" s="76">
        <v>3.8842504000000003E-11</v>
      </c>
      <c r="AG6237" s="20">
        <v>1.5097986999999999E-3</v>
      </c>
      <c r="AH6237" s="85"/>
      <c r="AI6237" s="85"/>
      <c r="AJ6237" s="85"/>
      <c r="AK6237" s="85"/>
      <c r="AL6237" s="85"/>
      <c r="AM6237" s="85"/>
      <c r="AN6237" s="85"/>
      <c r="AS6237" s="20"/>
      <c r="AT6237" s="20"/>
      <c r="AU6237" s="20"/>
      <c r="AV6237" s="20"/>
      <c r="AW6237" s="20"/>
      <c r="AX6237" s="20"/>
      <c r="AY6237" s="20"/>
      <c r="AZ6237" s="20"/>
      <c r="BA6237" s="20"/>
      <c r="BB6237" s="20"/>
      <c r="BC6237" s="20"/>
      <c r="BD6237" s="20"/>
      <c r="BE6237" s="20"/>
      <c r="BF6237" s="20"/>
      <c r="BG6237" s="20"/>
      <c r="BH6237" s="20"/>
      <c r="BI6237" s="20"/>
      <c r="BJ6237" s="20"/>
      <c r="BK6237" s="20"/>
      <c r="BL6237" s="20"/>
      <c r="BM6237" s="20"/>
      <c r="BN6237" s="20"/>
      <c r="BO6237" s="20"/>
      <c r="BP6237" s="20"/>
      <c r="BQ6237" s="20"/>
      <c r="BR6237" s="20"/>
      <c r="BS6237" s="20"/>
      <c r="BT6237" s="20"/>
      <c r="BU6237" s="20"/>
      <c r="BV6237" s="20"/>
      <c r="BW6237" s="20"/>
      <c r="BX6237" s="20"/>
      <c r="BY6237" s="20"/>
      <c r="BZ6237" s="20"/>
      <c r="CA6237" s="20"/>
      <c r="CB6237" s="20"/>
      <c r="CC6237" s="20"/>
      <c r="CD6237" s="20"/>
      <c r="CE6237" s="20"/>
      <c r="CF6237" s="20"/>
      <c r="CG6237" s="20"/>
      <c r="CH6237" s="20"/>
      <c r="CI6237" s="20"/>
      <c r="CJ6237" s="20"/>
      <c r="CK6237" s="20"/>
      <c r="CL6237" s="20"/>
      <c r="CM6237" s="20"/>
      <c r="CN6237" s="20"/>
      <c r="CO6237" s="20"/>
      <c r="CP6237" s="20"/>
      <c r="CQ6237" s="20"/>
      <c r="CR6237" s="20"/>
      <c r="CS6237" s="20"/>
      <c r="CT6237" s="20"/>
      <c r="CU6237" s="20"/>
      <c r="CV6237" s="20"/>
      <c r="CW6237" s="20"/>
      <c r="CX6237" s="20"/>
      <c r="CY6237" s="20"/>
      <c r="CZ6237" s="20"/>
      <c r="DA6237" s="20"/>
      <c r="DB6237" s="20"/>
      <c r="DC6237" s="20"/>
      <c r="DD6237" s="20"/>
      <c r="DE6237" s="20"/>
      <c r="DF6237" s="20"/>
      <c r="DG6237" s="20"/>
      <c r="DH6237" s="20"/>
      <c r="DI6237" s="20"/>
      <c r="DJ6237" s="20"/>
      <c r="DK6237" s="20"/>
      <c r="DL6237" s="20"/>
      <c r="DM6237" s="20"/>
      <c r="DN6237" s="20"/>
      <c r="DO6237" s="20"/>
      <c r="DP6237" s="20"/>
      <c r="DQ6237" s="20"/>
      <c r="DR6237" s="20"/>
      <c r="DS6237" s="20"/>
      <c r="DT6237" s="20"/>
      <c r="DU6237" s="20"/>
      <c r="DV6237" s="20"/>
      <c r="DW6237" s="20"/>
      <c r="DX6237" s="20"/>
      <c r="DY6237" s="20"/>
    </row>
    <row r="6238" spans="1:129" x14ac:dyDescent="0.15">
      <c r="A6238" s="61"/>
      <c r="B6238" s="331" t="s">
        <v>12914</v>
      </c>
      <c r="C6238" s="83"/>
      <c r="D6238" s="324" t="s">
        <v>38</v>
      </c>
      <c r="E6238" s="276" t="s">
        <v>12915</v>
      </c>
      <c r="F6238" s="276">
        <f t="shared" si="843"/>
        <v>1.0131061128E-3</v>
      </c>
      <c r="G6238" s="276">
        <f t="shared" si="844"/>
        <v>1.8721655739999999E-4</v>
      </c>
      <c r="H6238" s="276">
        <f t="shared" si="845"/>
        <v>3.0963947530000005E-4</v>
      </c>
      <c r="I6238" s="276">
        <f t="shared" si="846"/>
        <v>1.4659840099999999E-5</v>
      </c>
      <c r="J6238" s="276">
        <v>5.0159024000000002E-4</v>
      </c>
      <c r="K6238" s="276">
        <v>2.8198231000000002E-4</v>
      </c>
      <c r="L6238" s="276">
        <v>2.5198848000000001E-5</v>
      </c>
      <c r="M6238" s="276">
        <v>7.3278583999999996E-6</v>
      </c>
      <c r="N6238" s="276">
        <v>1.5164243E-4</v>
      </c>
      <c r="O6238" s="276">
        <v>2.8246268999999999E-5</v>
      </c>
      <c r="P6238" s="276">
        <v>2.4583172999999999E-6</v>
      </c>
      <c r="Q6238" s="276">
        <v>1.0286635999999999E-5</v>
      </c>
      <c r="R6238" s="276">
        <v>0</v>
      </c>
      <c r="S6238" s="276">
        <v>0</v>
      </c>
      <c r="T6238" s="276">
        <v>0</v>
      </c>
      <c r="U6238" s="276">
        <v>4.3732041E-6</v>
      </c>
      <c r="W6238" s="148">
        <f t="shared" si="848"/>
        <v>3.7154832592592594E-3</v>
      </c>
      <c r="X6238" s="201">
        <v>154.45490000000001</v>
      </c>
      <c r="Y6238" s="201">
        <v>148.80268000000001</v>
      </c>
      <c r="Z6238" s="201">
        <v>3.9421292999999999</v>
      </c>
      <c r="AA6238" s="201">
        <v>1.3481127000000001E-3</v>
      </c>
      <c r="AB6238" s="201">
        <v>0.61084406000000002</v>
      </c>
      <c r="AC6238" s="201">
        <v>8.1386729000000005E-2</v>
      </c>
      <c r="AD6238" s="201">
        <v>1.0165055999999999</v>
      </c>
      <c r="AE6238" s="76">
        <v>8.9735721000000007E-9</v>
      </c>
      <c r="AF6238" s="76">
        <v>3.2514251999999998E-11</v>
      </c>
      <c r="AG6238" s="20">
        <v>1.4384752000000001E-3</v>
      </c>
      <c r="AH6238" s="85"/>
      <c r="AI6238" s="85"/>
      <c r="AJ6238" s="85"/>
      <c r="AK6238" s="85"/>
      <c r="AL6238" s="85"/>
      <c r="AM6238" s="85"/>
      <c r="AN6238" s="85"/>
      <c r="AS6238" s="20"/>
      <c r="AT6238" s="20"/>
      <c r="AU6238" s="20"/>
      <c r="AV6238" s="20"/>
      <c r="AW6238" s="20"/>
      <c r="AX6238" s="20"/>
      <c r="AY6238" s="20"/>
      <c r="AZ6238" s="20"/>
      <c r="BA6238" s="20"/>
      <c r="BB6238" s="20"/>
      <c r="BC6238" s="20"/>
      <c r="BD6238" s="20"/>
      <c r="BE6238" s="20"/>
      <c r="BF6238" s="20"/>
      <c r="BG6238" s="20"/>
      <c r="BH6238" s="20"/>
      <c r="BI6238" s="20"/>
      <c r="BJ6238" s="20"/>
      <c r="BK6238" s="20"/>
      <c r="BL6238" s="20"/>
      <c r="BM6238" s="20"/>
      <c r="BN6238" s="20"/>
      <c r="BO6238" s="20"/>
      <c r="BP6238" s="20"/>
      <c r="BQ6238" s="20"/>
      <c r="BR6238" s="20"/>
      <c r="BS6238" s="20"/>
      <c r="BT6238" s="20"/>
      <c r="BU6238" s="20"/>
      <c r="BV6238" s="20"/>
      <c r="BW6238" s="20"/>
      <c r="BX6238" s="20"/>
      <c r="BY6238" s="20"/>
      <c r="BZ6238" s="20"/>
      <c r="CA6238" s="20"/>
      <c r="CB6238" s="20"/>
      <c r="CC6238" s="20"/>
      <c r="CD6238" s="20"/>
      <c r="CE6238" s="20"/>
      <c r="CF6238" s="20"/>
      <c r="CG6238" s="20"/>
      <c r="CH6238" s="20"/>
      <c r="CI6238" s="20"/>
      <c r="CJ6238" s="20"/>
      <c r="CK6238" s="20"/>
      <c r="CL6238" s="20"/>
      <c r="CM6238" s="20"/>
      <c r="CN6238" s="20"/>
      <c r="CO6238" s="20"/>
      <c r="CP6238" s="20"/>
      <c r="CQ6238" s="20"/>
      <c r="CR6238" s="20"/>
      <c r="CS6238" s="20"/>
      <c r="CT6238" s="20"/>
      <c r="CU6238" s="20"/>
      <c r="CV6238" s="20"/>
      <c r="CW6238" s="20"/>
      <c r="CX6238" s="20"/>
      <c r="CY6238" s="20"/>
      <c r="CZ6238" s="20"/>
      <c r="DA6238" s="20"/>
      <c r="DB6238" s="20"/>
      <c r="DC6238" s="20"/>
      <c r="DD6238" s="20"/>
      <c r="DE6238" s="20"/>
      <c r="DF6238" s="20"/>
      <c r="DG6238" s="20"/>
      <c r="DH6238" s="20"/>
      <c r="DI6238" s="20"/>
      <c r="DJ6238" s="20"/>
      <c r="DK6238" s="20"/>
      <c r="DL6238" s="20"/>
      <c r="DM6238" s="20"/>
      <c r="DN6238" s="20"/>
      <c r="DO6238" s="20"/>
      <c r="DP6238" s="20"/>
      <c r="DQ6238" s="20"/>
      <c r="DR6238" s="20"/>
      <c r="DS6238" s="20"/>
      <c r="DT6238" s="20"/>
      <c r="DU6238" s="20"/>
      <c r="DV6238" s="20"/>
      <c r="DW6238" s="20"/>
      <c r="DX6238" s="20"/>
      <c r="DY6238" s="20"/>
    </row>
    <row r="6239" spans="1:129" x14ac:dyDescent="0.15">
      <c r="A6239" s="61"/>
      <c r="B6239" s="331" t="s">
        <v>12916</v>
      </c>
      <c r="C6239" s="83"/>
      <c r="D6239" s="324" t="s">
        <v>38</v>
      </c>
      <c r="E6239" s="276" t="s">
        <v>12917</v>
      </c>
      <c r="F6239" s="276">
        <f t="shared" si="843"/>
        <v>1.3720662867999999E-3</v>
      </c>
      <c r="G6239" s="276">
        <f t="shared" si="844"/>
        <v>2.37399769E-4</v>
      </c>
      <c r="H6239" s="276">
        <f t="shared" si="845"/>
        <v>3.8694277579999996E-4</v>
      </c>
      <c r="I6239" s="276">
        <f t="shared" si="846"/>
        <v>1.24382022E-4</v>
      </c>
      <c r="J6239" s="276">
        <v>6.2334171999999996E-4</v>
      </c>
      <c r="K6239" s="276">
        <v>3.5500852000000001E-4</v>
      </c>
      <c r="L6239" s="276">
        <v>2.8433729000000001E-5</v>
      </c>
      <c r="M6239" s="276">
        <v>1.2382562999999999E-5</v>
      </c>
      <c r="N6239" s="276">
        <v>1.9145803E-4</v>
      </c>
      <c r="O6239" s="276">
        <v>3.3559176000000003E-5</v>
      </c>
      <c r="P6239" s="276">
        <v>3.5005268E-6</v>
      </c>
      <c r="Q6239" s="276">
        <v>1.2491401999999999E-5</v>
      </c>
      <c r="R6239" s="276">
        <v>0</v>
      </c>
      <c r="S6239" s="276">
        <v>0</v>
      </c>
      <c r="T6239" s="276">
        <v>0</v>
      </c>
      <c r="U6239" s="276">
        <v>1.1189062E-4</v>
      </c>
      <c r="W6239" s="148">
        <f t="shared" si="848"/>
        <v>4.6173460740740737E-3</v>
      </c>
      <c r="X6239" s="201">
        <v>166.26734999999999</v>
      </c>
      <c r="Y6239" s="201">
        <v>160.05581000000001</v>
      </c>
      <c r="Z6239" s="201">
        <v>2.2418532</v>
      </c>
      <c r="AA6239" s="201">
        <v>4.2639525999999999E-3</v>
      </c>
      <c r="AB6239" s="201">
        <v>3.0318322000000002</v>
      </c>
      <c r="AC6239" s="201">
        <v>0.12230016</v>
      </c>
      <c r="AD6239" s="201">
        <v>0.81128504999999995</v>
      </c>
      <c r="AE6239" s="76">
        <v>1.1538161000000001E-8</v>
      </c>
      <c r="AF6239" s="76">
        <v>3.8842503000000002E-11</v>
      </c>
      <c r="AG6239" s="20">
        <v>1.5097986999999999E-3</v>
      </c>
      <c r="AH6239" s="85"/>
      <c r="AI6239" s="85"/>
      <c r="AJ6239" s="85"/>
      <c r="AK6239" s="85"/>
      <c r="AL6239" s="85"/>
      <c r="AM6239" s="85"/>
      <c r="AN6239" s="85"/>
      <c r="AS6239" s="20"/>
      <c r="AT6239" s="20"/>
      <c r="AU6239" s="20"/>
      <c r="AV6239" s="20"/>
      <c r="AW6239" s="20"/>
      <c r="AX6239" s="20"/>
      <c r="AY6239" s="20"/>
      <c r="AZ6239" s="20"/>
      <c r="BA6239" s="20"/>
      <c r="BB6239" s="20"/>
      <c r="BC6239" s="20"/>
      <c r="BD6239" s="20"/>
      <c r="BE6239" s="20"/>
      <c r="BF6239" s="20"/>
      <c r="BG6239" s="20"/>
      <c r="BH6239" s="20"/>
      <c r="BI6239" s="20"/>
      <c r="BJ6239" s="20"/>
      <c r="BK6239" s="20"/>
      <c r="BL6239" s="20"/>
      <c r="BM6239" s="20"/>
      <c r="BN6239" s="20"/>
      <c r="BO6239" s="20"/>
      <c r="BP6239" s="20"/>
      <c r="BQ6239" s="20"/>
      <c r="BR6239" s="20"/>
      <c r="BS6239" s="20"/>
      <c r="BT6239" s="20"/>
      <c r="BU6239" s="20"/>
      <c r="BV6239" s="20"/>
      <c r="BW6239" s="20"/>
      <c r="BX6239" s="20"/>
      <c r="BY6239" s="20"/>
      <c r="BZ6239" s="20"/>
      <c r="CA6239" s="20"/>
      <c r="CB6239" s="20"/>
      <c r="CC6239" s="20"/>
      <c r="CD6239" s="20"/>
      <c r="CE6239" s="20"/>
      <c r="CF6239" s="20"/>
      <c r="CG6239" s="20"/>
      <c r="CH6239" s="20"/>
      <c r="CI6239" s="20"/>
      <c r="CJ6239" s="20"/>
      <c r="CK6239" s="20"/>
      <c r="CL6239" s="20"/>
      <c r="CM6239" s="20"/>
      <c r="CN6239" s="20"/>
      <c r="CO6239" s="20"/>
      <c r="CP6239" s="20"/>
      <c r="CQ6239" s="20"/>
      <c r="CR6239" s="20"/>
      <c r="CS6239" s="20"/>
      <c r="CT6239" s="20"/>
      <c r="CU6239" s="20"/>
      <c r="CV6239" s="20"/>
      <c r="CW6239" s="20"/>
      <c r="CX6239" s="20"/>
      <c r="CY6239" s="20"/>
      <c r="CZ6239" s="20"/>
      <c r="DA6239" s="20"/>
      <c r="DB6239" s="20"/>
      <c r="DC6239" s="20"/>
      <c r="DD6239" s="20"/>
      <c r="DE6239" s="20"/>
      <c r="DF6239" s="20"/>
      <c r="DG6239" s="20"/>
      <c r="DH6239" s="20"/>
      <c r="DI6239" s="20"/>
      <c r="DJ6239" s="20"/>
      <c r="DK6239" s="20"/>
      <c r="DL6239" s="20"/>
      <c r="DM6239" s="20"/>
      <c r="DN6239" s="20"/>
      <c r="DO6239" s="20"/>
      <c r="DP6239" s="20"/>
      <c r="DQ6239" s="20"/>
      <c r="DR6239" s="20"/>
      <c r="DS6239" s="20"/>
      <c r="DT6239" s="20"/>
      <c r="DU6239" s="20"/>
      <c r="DV6239" s="20"/>
      <c r="DW6239" s="20"/>
      <c r="DX6239" s="20"/>
      <c r="DY6239" s="20"/>
    </row>
    <row r="6240" spans="1:129" x14ac:dyDescent="0.15">
      <c r="A6240" s="61"/>
      <c r="B6240" s="331" t="s">
        <v>12918</v>
      </c>
      <c r="C6240" s="83"/>
      <c r="D6240" s="324" t="s">
        <v>38</v>
      </c>
      <c r="E6240" s="276" t="s">
        <v>12919</v>
      </c>
      <c r="F6240" s="276">
        <f t="shared" si="843"/>
        <v>1.0131061017000001E-3</v>
      </c>
      <c r="G6240" s="276">
        <f t="shared" si="844"/>
        <v>1.8721654740000003E-4</v>
      </c>
      <c r="H6240" s="276">
        <f t="shared" si="845"/>
        <v>3.0963947430000005E-4</v>
      </c>
      <c r="I6240" s="276">
        <f t="shared" si="846"/>
        <v>1.4659839999999999E-5</v>
      </c>
      <c r="J6240" s="276">
        <v>5.0159024000000002E-4</v>
      </c>
      <c r="K6240" s="276">
        <v>2.8198231000000002E-4</v>
      </c>
      <c r="L6240" s="276">
        <v>2.5198846999999999E-5</v>
      </c>
      <c r="M6240" s="276">
        <v>7.3278583999999996E-6</v>
      </c>
      <c r="N6240" s="276">
        <v>1.5164242000000001E-4</v>
      </c>
      <c r="O6240" s="276">
        <v>2.8246268999999999E-5</v>
      </c>
      <c r="P6240" s="276">
        <v>2.4583172999999999E-6</v>
      </c>
      <c r="Q6240" s="276">
        <v>1.0286635999999999E-5</v>
      </c>
      <c r="R6240" s="276">
        <v>0</v>
      </c>
      <c r="S6240" s="276">
        <v>0</v>
      </c>
      <c r="T6240" s="276">
        <v>0</v>
      </c>
      <c r="U6240" s="276">
        <v>4.373204E-6</v>
      </c>
      <c r="W6240" s="148">
        <f t="shared" si="848"/>
        <v>3.7154832592592594E-3</v>
      </c>
      <c r="X6240" s="201">
        <v>154.45490000000001</v>
      </c>
      <c r="Y6240" s="201">
        <v>148.80268000000001</v>
      </c>
      <c r="Z6240" s="201">
        <v>3.9421292999999999</v>
      </c>
      <c r="AA6240" s="201">
        <v>1.3481127000000001E-3</v>
      </c>
      <c r="AB6240" s="201">
        <v>0.61084406000000002</v>
      </c>
      <c r="AC6240" s="201">
        <v>8.1386729000000005E-2</v>
      </c>
      <c r="AD6240" s="201">
        <v>1.0165055999999999</v>
      </c>
      <c r="AE6240" s="76">
        <v>8.9735720000000007E-9</v>
      </c>
      <c r="AF6240" s="76">
        <v>3.2514252999999999E-11</v>
      </c>
      <c r="AG6240" s="20">
        <v>1.4384752000000001E-3</v>
      </c>
      <c r="AH6240" s="85"/>
      <c r="AI6240" s="85"/>
      <c r="AJ6240" s="85"/>
      <c r="AK6240" s="85"/>
      <c r="AL6240" s="85"/>
      <c r="AM6240" s="85"/>
      <c r="AN6240" s="85"/>
      <c r="AS6240" s="20"/>
      <c r="AT6240" s="20"/>
      <c r="AU6240" s="20"/>
      <c r="AV6240" s="20"/>
      <c r="AW6240" s="20"/>
      <c r="AX6240" s="20"/>
      <c r="AY6240" s="20"/>
      <c r="AZ6240" s="20"/>
      <c r="BA6240" s="20"/>
      <c r="BB6240" s="20"/>
      <c r="BC6240" s="20"/>
      <c r="BD6240" s="20"/>
      <c r="BE6240" s="20"/>
      <c r="BF6240" s="20"/>
      <c r="BG6240" s="20"/>
      <c r="BH6240" s="20"/>
      <c r="BI6240" s="20"/>
      <c r="BJ6240" s="20"/>
      <c r="BK6240" s="20"/>
      <c r="BL6240" s="20"/>
      <c r="BM6240" s="20"/>
      <c r="BN6240" s="20"/>
      <c r="BO6240" s="20"/>
      <c r="BP6240" s="20"/>
      <c r="BQ6240" s="20"/>
      <c r="BR6240" s="20"/>
      <c r="BS6240" s="20"/>
      <c r="BT6240" s="20"/>
      <c r="BU6240" s="20"/>
      <c r="BV6240" s="20"/>
      <c r="BW6240" s="20"/>
      <c r="BX6240" s="20"/>
      <c r="BY6240" s="20"/>
      <c r="BZ6240" s="20"/>
      <c r="CA6240" s="20"/>
      <c r="CB6240" s="20"/>
      <c r="CC6240" s="20"/>
      <c r="CD6240" s="20"/>
      <c r="CE6240" s="20"/>
      <c r="CF6240" s="20"/>
      <c r="CG6240" s="20"/>
      <c r="CH6240" s="20"/>
      <c r="CI6240" s="20"/>
      <c r="CJ6240" s="20"/>
      <c r="CK6240" s="20"/>
      <c r="CL6240" s="20"/>
      <c r="CM6240" s="20"/>
      <c r="CN6240" s="20"/>
      <c r="CO6240" s="20"/>
      <c r="CP6240" s="20"/>
      <c r="CQ6240" s="20"/>
      <c r="CR6240" s="20"/>
      <c r="CS6240" s="20"/>
      <c r="CT6240" s="20"/>
      <c r="CU6240" s="20"/>
      <c r="CV6240" s="20"/>
      <c r="CW6240" s="20"/>
      <c r="CX6240" s="20"/>
      <c r="CY6240" s="20"/>
      <c r="CZ6240" s="20"/>
      <c r="DA6240" s="20"/>
      <c r="DB6240" s="20"/>
      <c r="DC6240" s="20"/>
      <c r="DD6240" s="20"/>
      <c r="DE6240" s="20"/>
      <c r="DF6240" s="20"/>
      <c r="DG6240" s="20"/>
      <c r="DH6240" s="20"/>
      <c r="DI6240" s="20"/>
      <c r="DJ6240" s="20"/>
      <c r="DK6240" s="20"/>
      <c r="DL6240" s="20"/>
      <c r="DM6240" s="20"/>
      <c r="DN6240" s="20"/>
      <c r="DO6240" s="20"/>
      <c r="DP6240" s="20"/>
      <c r="DQ6240" s="20"/>
      <c r="DR6240" s="20"/>
      <c r="DS6240" s="20"/>
      <c r="DT6240" s="20"/>
      <c r="DU6240" s="20"/>
      <c r="DV6240" s="20"/>
      <c r="DW6240" s="20"/>
      <c r="DX6240" s="20"/>
      <c r="DY6240" s="20"/>
    </row>
    <row r="6241" spans="1:129" x14ac:dyDescent="0.15">
      <c r="A6241" s="61"/>
      <c r="B6241" s="331" t="s">
        <v>12920</v>
      </c>
      <c r="C6241" s="83"/>
      <c r="D6241" s="324" t="s">
        <v>38</v>
      </c>
      <c r="E6241" s="276" t="s">
        <v>12921</v>
      </c>
      <c r="F6241" s="276">
        <f t="shared" si="843"/>
        <v>1.3720662867999999E-3</v>
      </c>
      <c r="G6241" s="276">
        <f t="shared" si="844"/>
        <v>2.37399769E-4</v>
      </c>
      <c r="H6241" s="276">
        <f t="shared" si="845"/>
        <v>3.8694277579999996E-4</v>
      </c>
      <c r="I6241" s="276">
        <f t="shared" si="846"/>
        <v>1.24382022E-4</v>
      </c>
      <c r="J6241" s="276">
        <v>6.2334171999999996E-4</v>
      </c>
      <c r="K6241" s="276">
        <v>3.5500852000000001E-4</v>
      </c>
      <c r="L6241" s="276">
        <v>2.8433729000000001E-5</v>
      </c>
      <c r="M6241" s="276">
        <v>1.2382562999999999E-5</v>
      </c>
      <c r="N6241" s="276">
        <v>1.9145803E-4</v>
      </c>
      <c r="O6241" s="276">
        <v>3.3559176000000003E-5</v>
      </c>
      <c r="P6241" s="276">
        <v>3.5005268E-6</v>
      </c>
      <c r="Q6241" s="276">
        <v>1.2491401999999999E-5</v>
      </c>
      <c r="R6241" s="276">
        <v>0</v>
      </c>
      <c r="S6241" s="276">
        <v>0</v>
      </c>
      <c r="T6241" s="276">
        <v>0</v>
      </c>
      <c r="U6241" s="276">
        <v>1.1189062E-4</v>
      </c>
      <c r="W6241" s="148">
        <f t="shared" si="848"/>
        <v>4.6173460740740737E-3</v>
      </c>
      <c r="X6241" s="201">
        <v>166.26734999999999</v>
      </c>
      <c r="Y6241" s="201">
        <v>160.05581000000001</v>
      </c>
      <c r="Z6241" s="201">
        <v>2.2418532</v>
      </c>
      <c r="AA6241" s="201">
        <v>4.2639525999999999E-3</v>
      </c>
      <c r="AB6241" s="201">
        <v>3.0318318999999998</v>
      </c>
      <c r="AC6241" s="201">
        <v>0.12230016</v>
      </c>
      <c r="AD6241" s="201">
        <v>0.81128504999999995</v>
      </c>
      <c r="AE6241" s="76">
        <v>1.1538161000000001E-8</v>
      </c>
      <c r="AF6241" s="76">
        <v>3.8842503000000002E-11</v>
      </c>
      <c r="AG6241" s="20">
        <v>1.5097986999999999E-3</v>
      </c>
      <c r="AH6241" s="85"/>
      <c r="AI6241" s="85"/>
      <c r="AJ6241" s="85"/>
      <c r="AK6241" s="85"/>
      <c r="AL6241" s="85"/>
      <c r="AM6241" s="85"/>
      <c r="AN6241" s="85"/>
      <c r="AS6241" s="20"/>
      <c r="AT6241" s="20"/>
      <c r="AU6241" s="20"/>
      <c r="AV6241" s="20"/>
      <c r="AW6241" s="20"/>
      <c r="AX6241" s="20"/>
      <c r="AY6241" s="20"/>
      <c r="AZ6241" s="20"/>
      <c r="BA6241" s="20"/>
      <c r="BB6241" s="20"/>
      <c r="BC6241" s="20"/>
      <c r="BD6241" s="20"/>
      <c r="BE6241" s="20"/>
      <c r="BF6241" s="20"/>
      <c r="BG6241" s="20"/>
      <c r="BH6241" s="20"/>
      <c r="BI6241" s="20"/>
      <c r="BJ6241" s="20"/>
      <c r="BK6241" s="20"/>
      <c r="BL6241" s="20"/>
      <c r="BM6241" s="20"/>
      <c r="BN6241" s="20"/>
      <c r="BO6241" s="20"/>
      <c r="BP6241" s="20"/>
      <c r="BQ6241" s="20"/>
      <c r="BR6241" s="20"/>
      <c r="BS6241" s="20"/>
      <c r="BT6241" s="20"/>
      <c r="BU6241" s="20"/>
      <c r="BV6241" s="20"/>
      <c r="BW6241" s="20"/>
      <c r="BX6241" s="20"/>
      <c r="BY6241" s="20"/>
      <c r="BZ6241" s="20"/>
      <c r="CA6241" s="20"/>
      <c r="CB6241" s="20"/>
      <c r="CC6241" s="20"/>
      <c r="CD6241" s="20"/>
      <c r="CE6241" s="20"/>
      <c r="CF6241" s="20"/>
      <c r="CG6241" s="20"/>
      <c r="CH6241" s="20"/>
      <c r="CI6241" s="20"/>
      <c r="CJ6241" s="20"/>
      <c r="CK6241" s="20"/>
      <c r="CL6241" s="20"/>
      <c r="CM6241" s="20"/>
      <c r="CN6241" s="20"/>
      <c r="CO6241" s="20"/>
      <c r="CP6241" s="20"/>
      <c r="CQ6241" s="20"/>
      <c r="CR6241" s="20"/>
      <c r="CS6241" s="20"/>
      <c r="CT6241" s="20"/>
      <c r="CU6241" s="20"/>
      <c r="CV6241" s="20"/>
      <c r="CW6241" s="20"/>
      <c r="CX6241" s="20"/>
      <c r="CY6241" s="20"/>
      <c r="CZ6241" s="20"/>
      <c r="DA6241" s="20"/>
      <c r="DB6241" s="20"/>
      <c r="DC6241" s="20"/>
      <c r="DD6241" s="20"/>
      <c r="DE6241" s="20"/>
      <c r="DF6241" s="20"/>
      <c r="DG6241" s="20"/>
      <c r="DH6241" s="20"/>
      <c r="DI6241" s="20"/>
      <c r="DJ6241" s="20"/>
      <c r="DK6241" s="20"/>
      <c r="DL6241" s="20"/>
      <c r="DM6241" s="20"/>
      <c r="DN6241" s="20"/>
      <c r="DO6241" s="20"/>
      <c r="DP6241" s="20"/>
      <c r="DQ6241" s="20"/>
      <c r="DR6241" s="20"/>
      <c r="DS6241" s="20"/>
      <c r="DT6241" s="20"/>
      <c r="DU6241" s="20"/>
      <c r="DV6241" s="20"/>
      <c r="DW6241" s="20"/>
      <c r="DX6241" s="20"/>
      <c r="DY6241" s="20"/>
    </row>
    <row r="6242" spans="1:129" x14ac:dyDescent="0.15">
      <c r="A6242" s="61"/>
      <c r="B6242" s="331" t="s">
        <v>12922</v>
      </c>
      <c r="C6242" s="83"/>
      <c r="D6242" s="324" t="s">
        <v>38</v>
      </c>
      <c r="E6242" s="276" t="s">
        <v>12923</v>
      </c>
      <c r="F6242" s="276">
        <f t="shared" si="843"/>
        <v>1.3720662867999999E-3</v>
      </c>
      <c r="G6242" s="276">
        <f t="shared" si="844"/>
        <v>2.37399769E-4</v>
      </c>
      <c r="H6242" s="276">
        <f t="shared" si="845"/>
        <v>3.8694277579999996E-4</v>
      </c>
      <c r="I6242" s="276">
        <f t="shared" si="846"/>
        <v>1.24382022E-4</v>
      </c>
      <c r="J6242" s="276">
        <v>6.2334171999999996E-4</v>
      </c>
      <c r="K6242" s="276">
        <v>3.5500852000000001E-4</v>
      </c>
      <c r="L6242" s="276">
        <v>2.8433729000000001E-5</v>
      </c>
      <c r="M6242" s="276">
        <v>1.2382562999999999E-5</v>
      </c>
      <c r="N6242" s="276">
        <v>1.9145803E-4</v>
      </c>
      <c r="O6242" s="276">
        <v>3.3559176000000003E-5</v>
      </c>
      <c r="P6242" s="276">
        <v>3.5005268E-6</v>
      </c>
      <c r="Q6242" s="276">
        <v>1.2491401999999999E-5</v>
      </c>
      <c r="R6242" s="276">
        <v>0</v>
      </c>
      <c r="S6242" s="276">
        <v>0</v>
      </c>
      <c r="T6242" s="276">
        <v>0</v>
      </c>
      <c r="U6242" s="276">
        <v>1.1189062E-4</v>
      </c>
      <c r="W6242" s="148">
        <f t="shared" si="848"/>
        <v>4.6173460740740737E-3</v>
      </c>
      <c r="X6242" s="201">
        <v>166.26734999999999</v>
      </c>
      <c r="Y6242" s="201">
        <v>160.05581000000001</v>
      </c>
      <c r="Z6242" s="201">
        <v>2.2418532</v>
      </c>
      <c r="AA6242" s="201">
        <v>4.2639525999999999E-3</v>
      </c>
      <c r="AB6242" s="201">
        <v>3.0318318999999998</v>
      </c>
      <c r="AC6242" s="201">
        <v>0.12230016</v>
      </c>
      <c r="AD6242" s="201">
        <v>0.81128504999999995</v>
      </c>
      <c r="AE6242" s="76">
        <v>1.1538161000000001E-8</v>
      </c>
      <c r="AF6242" s="76">
        <v>3.8842503000000002E-11</v>
      </c>
      <c r="AG6242" s="20">
        <v>1.5097986999999999E-3</v>
      </c>
      <c r="AH6242" s="85"/>
      <c r="AI6242" s="85"/>
      <c r="AJ6242" s="85"/>
      <c r="AK6242" s="85"/>
      <c r="AL6242" s="85"/>
      <c r="AM6242" s="85"/>
      <c r="AN6242" s="85"/>
      <c r="AS6242" s="20"/>
      <c r="AT6242" s="20"/>
      <c r="AU6242" s="20"/>
      <c r="AV6242" s="20"/>
      <c r="AW6242" s="20"/>
      <c r="AX6242" s="20"/>
      <c r="AY6242" s="20"/>
      <c r="AZ6242" s="20"/>
      <c r="BA6242" s="20"/>
      <c r="BB6242" s="20"/>
      <c r="BC6242" s="20"/>
      <c r="BD6242" s="20"/>
      <c r="BE6242" s="20"/>
      <c r="BF6242" s="20"/>
      <c r="BG6242" s="20"/>
      <c r="BH6242" s="20"/>
      <c r="BI6242" s="20"/>
      <c r="BJ6242" s="20"/>
      <c r="BK6242" s="20"/>
      <c r="BL6242" s="20"/>
      <c r="BM6242" s="20"/>
      <c r="BN6242" s="20"/>
      <c r="BO6242" s="20"/>
      <c r="BP6242" s="20"/>
      <c r="BQ6242" s="20"/>
      <c r="BR6242" s="20"/>
      <c r="BS6242" s="20"/>
      <c r="BT6242" s="20"/>
      <c r="BU6242" s="20"/>
      <c r="BV6242" s="20"/>
      <c r="BW6242" s="20"/>
      <c r="BX6242" s="20"/>
      <c r="BY6242" s="20"/>
      <c r="BZ6242" s="20"/>
      <c r="CA6242" s="20"/>
      <c r="CB6242" s="20"/>
      <c r="CC6242" s="20"/>
      <c r="CD6242" s="20"/>
      <c r="CE6242" s="20"/>
      <c r="CF6242" s="20"/>
      <c r="CG6242" s="20"/>
      <c r="CH6242" s="20"/>
      <c r="CI6242" s="20"/>
      <c r="CJ6242" s="20"/>
      <c r="CK6242" s="20"/>
      <c r="CL6242" s="20"/>
      <c r="CM6242" s="20"/>
      <c r="CN6242" s="20"/>
      <c r="CO6242" s="20"/>
      <c r="CP6242" s="20"/>
      <c r="CQ6242" s="20"/>
      <c r="CR6242" s="20"/>
      <c r="CS6242" s="20"/>
      <c r="CT6242" s="20"/>
      <c r="CU6242" s="20"/>
      <c r="CV6242" s="20"/>
      <c r="CW6242" s="20"/>
      <c r="CX6242" s="20"/>
      <c r="CY6242" s="20"/>
      <c r="CZ6242" s="20"/>
      <c r="DA6242" s="20"/>
      <c r="DB6242" s="20"/>
      <c r="DC6242" s="20"/>
      <c r="DD6242" s="20"/>
      <c r="DE6242" s="20"/>
      <c r="DF6242" s="20"/>
      <c r="DG6242" s="20"/>
      <c r="DH6242" s="20"/>
      <c r="DI6242" s="20"/>
      <c r="DJ6242" s="20"/>
      <c r="DK6242" s="20"/>
      <c r="DL6242" s="20"/>
      <c r="DM6242" s="20"/>
      <c r="DN6242" s="20"/>
      <c r="DO6242" s="20"/>
      <c r="DP6242" s="20"/>
      <c r="DQ6242" s="20"/>
      <c r="DR6242" s="20"/>
      <c r="DS6242" s="20"/>
      <c r="DT6242" s="20"/>
      <c r="DU6242" s="20"/>
      <c r="DV6242" s="20"/>
      <c r="DW6242" s="20"/>
      <c r="DX6242" s="20"/>
      <c r="DY6242" s="20"/>
    </row>
    <row r="6243" spans="1:129" x14ac:dyDescent="0.15">
      <c r="A6243" s="61"/>
      <c r="B6243" s="331" t="s">
        <v>12924</v>
      </c>
      <c r="C6243" s="83"/>
      <c r="D6243" s="324" t="s">
        <v>38</v>
      </c>
      <c r="E6243" s="276" t="s">
        <v>12925</v>
      </c>
      <c r="F6243" s="276">
        <f t="shared" si="843"/>
        <v>1.0131061128E-3</v>
      </c>
      <c r="G6243" s="276">
        <f t="shared" si="844"/>
        <v>1.8721655739999999E-4</v>
      </c>
      <c r="H6243" s="276">
        <f t="shared" si="845"/>
        <v>3.0963947530000005E-4</v>
      </c>
      <c r="I6243" s="276">
        <f t="shared" si="846"/>
        <v>1.4659840099999999E-5</v>
      </c>
      <c r="J6243" s="276">
        <v>5.0159024000000002E-4</v>
      </c>
      <c r="K6243" s="276">
        <v>2.8198231000000002E-4</v>
      </c>
      <c r="L6243" s="276">
        <v>2.5198848000000001E-5</v>
      </c>
      <c r="M6243" s="276">
        <v>7.3278583999999996E-6</v>
      </c>
      <c r="N6243" s="276">
        <v>1.5164243E-4</v>
      </c>
      <c r="O6243" s="276">
        <v>2.8246268999999999E-5</v>
      </c>
      <c r="P6243" s="276">
        <v>2.4583172999999999E-6</v>
      </c>
      <c r="Q6243" s="276">
        <v>1.0286635999999999E-5</v>
      </c>
      <c r="R6243" s="276">
        <v>0</v>
      </c>
      <c r="S6243" s="276">
        <v>0</v>
      </c>
      <c r="T6243" s="276">
        <v>0</v>
      </c>
      <c r="U6243" s="276">
        <v>4.3732041E-6</v>
      </c>
      <c r="W6243" s="148">
        <f t="shared" si="848"/>
        <v>3.7154832592592594E-3</v>
      </c>
      <c r="X6243" s="201">
        <v>154.45490000000001</v>
      </c>
      <c r="Y6243" s="201">
        <v>148.80268000000001</v>
      </c>
      <c r="Z6243" s="201">
        <v>3.9421292999999999</v>
      </c>
      <c r="AA6243" s="201">
        <v>1.3481127000000001E-3</v>
      </c>
      <c r="AB6243" s="201">
        <v>0.61084406000000002</v>
      </c>
      <c r="AC6243" s="201">
        <v>8.1386729000000005E-2</v>
      </c>
      <c r="AD6243" s="201">
        <v>1.0165055999999999</v>
      </c>
      <c r="AE6243" s="76">
        <v>8.9735721000000007E-9</v>
      </c>
      <c r="AF6243" s="76">
        <v>3.2514251999999998E-11</v>
      </c>
      <c r="AG6243" s="20">
        <v>1.4384752000000001E-3</v>
      </c>
      <c r="AH6243" s="85"/>
      <c r="AI6243" s="85"/>
      <c r="AJ6243" s="85"/>
      <c r="AK6243" s="85"/>
      <c r="AL6243" s="85"/>
      <c r="AM6243" s="85"/>
      <c r="AN6243" s="85"/>
      <c r="AS6243" s="20"/>
      <c r="AT6243" s="20"/>
      <c r="AU6243" s="20"/>
      <c r="AV6243" s="20"/>
      <c r="AW6243" s="20"/>
      <c r="AX6243" s="20"/>
      <c r="AY6243" s="20"/>
      <c r="AZ6243" s="20"/>
      <c r="BA6243" s="20"/>
      <c r="BB6243" s="20"/>
      <c r="BC6243" s="20"/>
      <c r="BD6243" s="20"/>
      <c r="BE6243" s="20"/>
      <c r="BF6243" s="20"/>
      <c r="BG6243" s="20"/>
      <c r="BH6243" s="20"/>
      <c r="BI6243" s="20"/>
      <c r="BJ6243" s="20"/>
      <c r="BK6243" s="20"/>
      <c r="BL6243" s="20"/>
      <c r="BM6243" s="20"/>
      <c r="BN6243" s="20"/>
      <c r="BO6243" s="20"/>
      <c r="BP6243" s="20"/>
      <c r="BQ6243" s="20"/>
      <c r="BR6243" s="20"/>
      <c r="BS6243" s="20"/>
      <c r="BT6243" s="20"/>
      <c r="BU6243" s="20"/>
      <c r="BV6243" s="20"/>
      <c r="BW6243" s="20"/>
      <c r="BX6243" s="20"/>
      <c r="BY6243" s="20"/>
      <c r="BZ6243" s="20"/>
      <c r="CA6243" s="20"/>
      <c r="CB6243" s="20"/>
      <c r="CC6243" s="20"/>
      <c r="CD6243" s="20"/>
      <c r="CE6243" s="20"/>
      <c r="CF6243" s="20"/>
      <c r="CG6243" s="20"/>
      <c r="CH6243" s="20"/>
      <c r="CI6243" s="20"/>
      <c r="CJ6243" s="20"/>
      <c r="CK6243" s="20"/>
      <c r="CL6243" s="20"/>
      <c r="CM6243" s="20"/>
      <c r="CN6243" s="20"/>
      <c r="CO6243" s="20"/>
      <c r="CP6243" s="20"/>
      <c r="CQ6243" s="20"/>
      <c r="CR6243" s="20"/>
      <c r="CS6243" s="20"/>
      <c r="CT6243" s="20"/>
      <c r="CU6243" s="20"/>
      <c r="CV6243" s="20"/>
      <c r="CW6243" s="20"/>
      <c r="CX6243" s="20"/>
      <c r="CY6243" s="20"/>
      <c r="CZ6243" s="20"/>
      <c r="DA6243" s="20"/>
      <c r="DB6243" s="20"/>
      <c r="DC6243" s="20"/>
      <c r="DD6243" s="20"/>
      <c r="DE6243" s="20"/>
      <c r="DF6243" s="20"/>
      <c r="DG6243" s="20"/>
      <c r="DH6243" s="20"/>
      <c r="DI6243" s="20"/>
      <c r="DJ6243" s="20"/>
      <c r="DK6243" s="20"/>
      <c r="DL6243" s="20"/>
      <c r="DM6243" s="20"/>
      <c r="DN6243" s="20"/>
      <c r="DO6243" s="20"/>
      <c r="DP6243" s="20"/>
      <c r="DQ6243" s="20"/>
      <c r="DR6243" s="20"/>
      <c r="DS6243" s="20"/>
      <c r="DT6243" s="20"/>
      <c r="DU6243" s="20"/>
      <c r="DV6243" s="20"/>
      <c r="DW6243" s="20"/>
      <c r="DX6243" s="20"/>
      <c r="DY6243" s="20"/>
    </row>
    <row r="6244" spans="1:129" x14ac:dyDescent="0.15">
      <c r="A6244" s="61"/>
      <c r="B6244" s="331" t="s">
        <v>12926</v>
      </c>
      <c r="C6244" s="83"/>
      <c r="D6244" s="324" t="s">
        <v>38</v>
      </c>
      <c r="E6244" s="276" t="s">
        <v>12927</v>
      </c>
      <c r="F6244" s="276">
        <f t="shared" si="843"/>
        <v>1.3720662867999999E-3</v>
      </c>
      <c r="G6244" s="276">
        <f t="shared" si="844"/>
        <v>2.37399769E-4</v>
      </c>
      <c r="H6244" s="276">
        <f t="shared" si="845"/>
        <v>3.8694277579999996E-4</v>
      </c>
      <c r="I6244" s="276">
        <f t="shared" si="846"/>
        <v>1.24382022E-4</v>
      </c>
      <c r="J6244" s="276">
        <v>6.2334171999999996E-4</v>
      </c>
      <c r="K6244" s="276">
        <v>3.5500852000000001E-4</v>
      </c>
      <c r="L6244" s="276">
        <v>2.8433729000000001E-5</v>
      </c>
      <c r="M6244" s="276">
        <v>1.2382562999999999E-5</v>
      </c>
      <c r="N6244" s="276">
        <v>1.9145803E-4</v>
      </c>
      <c r="O6244" s="276">
        <v>3.3559176000000003E-5</v>
      </c>
      <c r="P6244" s="276">
        <v>3.5005268E-6</v>
      </c>
      <c r="Q6244" s="276">
        <v>1.2491401999999999E-5</v>
      </c>
      <c r="R6244" s="276">
        <v>0</v>
      </c>
      <c r="S6244" s="276">
        <v>0</v>
      </c>
      <c r="T6244" s="276">
        <v>0</v>
      </c>
      <c r="U6244" s="276">
        <v>1.1189062E-4</v>
      </c>
      <c r="W6244" s="148">
        <f t="shared" si="848"/>
        <v>4.6173460740740737E-3</v>
      </c>
      <c r="X6244" s="201">
        <v>166.26734999999999</v>
      </c>
      <c r="Y6244" s="201">
        <v>160.05581000000001</v>
      </c>
      <c r="Z6244" s="201">
        <v>2.2418532</v>
      </c>
      <c r="AA6244" s="201">
        <v>4.2639525999999999E-3</v>
      </c>
      <c r="AB6244" s="201">
        <v>3.0318322000000002</v>
      </c>
      <c r="AC6244" s="201">
        <v>0.12230016</v>
      </c>
      <c r="AD6244" s="201">
        <v>0.81128504999999995</v>
      </c>
      <c r="AE6244" s="76">
        <v>1.1538161000000001E-8</v>
      </c>
      <c r="AF6244" s="76">
        <v>3.8842503000000002E-11</v>
      </c>
      <c r="AG6244" s="20">
        <v>1.5097986999999999E-3</v>
      </c>
      <c r="AH6244" s="85"/>
      <c r="AI6244" s="85"/>
      <c r="AJ6244" s="85"/>
      <c r="AK6244" s="85"/>
      <c r="AL6244" s="85"/>
      <c r="AM6244" s="85"/>
      <c r="AN6244" s="85"/>
      <c r="AS6244" s="20"/>
      <c r="AT6244" s="20"/>
      <c r="AU6244" s="20"/>
      <c r="AV6244" s="20"/>
      <c r="AW6244" s="20"/>
      <c r="AX6244" s="20"/>
      <c r="AY6244" s="20"/>
      <c r="AZ6244" s="20"/>
      <c r="BA6244" s="20"/>
      <c r="BB6244" s="20"/>
      <c r="BC6244" s="20"/>
      <c r="BD6244" s="20"/>
      <c r="BE6244" s="20"/>
      <c r="BF6244" s="20"/>
      <c r="BG6244" s="20"/>
      <c r="BH6244" s="20"/>
      <c r="BI6244" s="20"/>
      <c r="BJ6244" s="20"/>
      <c r="BK6244" s="20"/>
      <c r="BL6244" s="20"/>
      <c r="BM6244" s="20"/>
      <c r="BN6244" s="20"/>
      <c r="BO6244" s="20"/>
      <c r="BP6244" s="20"/>
      <c r="BQ6244" s="20"/>
      <c r="BR6244" s="20"/>
      <c r="BS6244" s="20"/>
      <c r="BT6244" s="20"/>
      <c r="BU6244" s="20"/>
      <c r="BV6244" s="20"/>
      <c r="BW6244" s="20"/>
      <c r="BX6244" s="20"/>
      <c r="BY6244" s="20"/>
      <c r="BZ6244" s="20"/>
      <c r="CA6244" s="20"/>
      <c r="CB6244" s="20"/>
      <c r="CC6244" s="20"/>
      <c r="CD6244" s="20"/>
      <c r="CE6244" s="20"/>
      <c r="CF6244" s="20"/>
      <c r="CG6244" s="20"/>
      <c r="CH6244" s="20"/>
      <c r="CI6244" s="20"/>
      <c r="CJ6244" s="20"/>
      <c r="CK6244" s="20"/>
      <c r="CL6244" s="20"/>
      <c r="CM6244" s="20"/>
      <c r="CN6244" s="20"/>
      <c r="CO6244" s="20"/>
      <c r="CP6244" s="20"/>
      <c r="CQ6244" s="20"/>
      <c r="CR6244" s="20"/>
      <c r="CS6244" s="20"/>
      <c r="CT6244" s="20"/>
      <c r="CU6244" s="20"/>
      <c r="CV6244" s="20"/>
      <c r="CW6244" s="20"/>
      <c r="CX6244" s="20"/>
      <c r="CY6244" s="20"/>
      <c r="CZ6244" s="20"/>
      <c r="DA6244" s="20"/>
      <c r="DB6244" s="20"/>
      <c r="DC6244" s="20"/>
      <c r="DD6244" s="20"/>
      <c r="DE6244" s="20"/>
      <c r="DF6244" s="20"/>
      <c r="DG6244" s="20"/>
      <c r="DH6244" s="20"/>
      <c r="DI6244" s="20"/>
      <c r="DJ6244" s="20"/>
      <c r="DK6244" s="20"/>
      <c r="DL6244" s="20"/>
      <c r="DM6244" s="20"/>
      <c r="DN6244" s="20"/>
      <c r="DO6244" s="20"/>
      <c r="DP6244" s="20"/>
      <c r="DQ6244" s="20"/>
      <c r="DR6244" s="20"/>
      <c r="DS6244" s="20"/>
      <c r="DT6244" s="20"/>
      <c r="DU6244" s="20"/>
      <c r="DV6244" s="20"/>
      <c r="DW6244" s="20"/>
      <c r="DX6244" s="20"/>
      <c r="DY6244" s="20"/>
    </row>
    <row r="6245" spans="1:129" x14ac:dyDescent="0.15">
      <c r="A6245" s="61"/>
      <c r="B6245" s="331" t="s">
        <v>12928</v>
      </c>
      <c r="C6245" s="83"/>
      <c r="D6245" s="324" t="s">
        <v>38</v>
      </c>
      <c r="E6245" s="276" t="s">
        <v>12929</v>
      </c>
      <c r="F6245" s="276">
        <f t="shared" si="843"/>
        <v>1.0131061016000001E-3</v>
      </c>
      <c r="G6245" s="276">
        <f t="shared" si="844"/>
        <v>1.8721654740000003E-4</v>
      </c>
      <c r="H6245" s="276">
        <f t="shared" si="845"/>
        <v>3.0963947430000005E-4</v>
      </c>
      <c r="I6245" s="276">
        <f t="shared" si="846"/>
        <v>1.4659839899999999E-5</v>
      </c>
      <c r="J6245" s="276">
        <v>5.0159024000000002E-4</v>
      </c>
      <c r="K6245" s="276">
        <v>2.8198231000000002E-4</v>
      </c>
      <c r="L6245" s="276">
        <v>2.5198846999999999E-5</v>
      </c>
      <c r="M6245" s="276">
        <v>7.3278583999999996E-6</v>
      </c>
      <c r="N6245" s="276">
        <v>1.5164242000000001E-4</v>
      </c>
      <c r="O6245" s="276">
        <v>2.8246268999999999E-5</v>
      </c>
      <c r="P6245" s="276">
        <v>2.4583172999999999E-6</v>
      </c>
      <c r="Q6245" s="276">
        <v>1.0286635999999999E-5</v>
      </c>
      <c r="R6245" s="276">
        <v>0</v>
      </c>
      <c r="S6245" s="276">
        <v>0</v>
      </c>
      <c r="T6245" s="276">
        <v>0</v>
      </c>
      <c r="U6245" s="276">
        <v>4.3732039000000001E-6</v>
      </c>
      <c r="W6245" s="148">
        <f t="shared" si="848"/>
        <v>3.7154832592592594E-3</v>
      </c>
      <c r="X6245" s="201">
        <v>154.45490000000001</v>
      </c>
      <c r="Y6245" s="201">
        <v>148.80268000000001</v>
      </c>
      <c r="Z6245" s="201">
        <v>3.9421292999999999</v>
      </c>
      <c r="AA6245" s="201">
        <v>1.3481127000000001E-3</v>
      </c>
      <c r="AB6245" s="201">
        <v>0.61084406000000002</v>
      </c>
      <c r="AC6245" s="201">
        <v>8.1386729000000005E-2</v>
      </c>
      <c r="AD6245" s="201">
        <v>1.0165055999999999</v>
      </c>
      <c r="AE6245" s="76">
        <v>8.9735720000000007E-9</v>
      </c>
      <c r="AF6245" s="76">
        <v>3.2514252999999999E-11</v>
      </c>
      <c r="AG6245" s="20">
        <v>1.4384752000000001E-3</v>
      </c>
      <c r="AH6245" s="85"/>
      <c r="AI6245" s="85"/>
      <c r="AJ6245" s="85"/>
      <c r="AK6245" s="85"/>
      <c r="AL6245" s="85"/>
      <c r="AM6245" s="85"/>
      <c r="AN6245" s="85"/>
      <c r="AS6245" s="20"/>
      <c r="AT6245" s="20"/>
      <c r="AU6245" s="20"/>
      <c r="AV6245" s="20"/>
      <c r="AW6245" s="20"/>
      <c r="AX6245" s="20"/>
      <c r="AY6245" s="20"/>
      <c r="AZ6245" s="20"/>
      <c r="BA6245" s="20"/>
      <c r="BB6245" s="20"/>
      <c r="BC6245" s="20"/>
      <c r="BD6245" s="20"/>
      <c r="BE6245" s="20"/>
      <c r="BF6245" s="20"/>
      <c r="BG6245" s="20"/>
      <c r="BH6245" s="20"/>
      <c r="BI6245" s="20"/>
      <c r="BJ6245" s="20"/>
      <c r="BK6245" s="20"/>
      <c r="BL6245" s="20"/>
      <c r="BM6245" s="20"/>
      <c r="BN6245" s="20"/>
      <c r="BO6245" s="20"/>
      <c r="BP6245" s="20"/>
      <c r="BQ6245" s="20"/>
      <c r="BR6245" s="20"/>
      <c r="BS6245" s="20"/>
      <c r="BT6245" s="20"/>
      <c r="BU6245" s="20"/>
      <c r="BV6245" s="20"/>
      <c r="BW6245" s="20"/>
      <c r="BX6245" s="20"/>
      <c r="BY6245" s="20"/>
      <c r="BZ6245" s="20"/>
      <c r="CA6245" s="20"/>
      <c r="CB6245" s="20"/>
      <c r="CC6245" s="20"/>
      <c r="CD6245" s="20"/>
      <c r="CE6245" s="20"/>
      <c r="CF6245" s="20"/>
      <c r="CG6245" s="20"/>
      <c r="CH6245" s="20"/>
      <c r="CI6245" s="20"/>
      <c r="CJ6245" s="20"/>
      <c r="CK6245" s="20"/>
      <c r="CL6245" s="20"/>
      <c r="CM6245" s="20"/>
      <c r="CN6245" s="20"/>
      <c r="CO6245" s="20"/>
      <c r="CP6245" s="20"/>
      <c r="CQ6245" s="20"/>
      <c r="CR6245" s="20"/>
      <c r="CS6245" s="20"/>
      <c r="CT6245" s="20"/>
      <c r="CU6245" s="20"/>
      <c r="CV6245" s="20"/>
      <c r="CW6245" s="20"/>
      <c r="CX6245" s="20"/>
      <c r="CY6245" s="20"/>
      <c r="CZ6245" s="20"/>
      <c r="DA6245" s="20"/>
      <c r="DB6245" s="20"/>
      <c r="DC6245" s="20"/>
      <c r="DD6245" s="20"/>
      <c r="DE6245" s="20"/>
      <c r="DF6245" s="20"/>
      <c r="DG6245" s="20"/>
      <c r="DH6245" s="20"/>
      <c r="DI6245" s="20"/>
      <c r="DJ6245" s="20"/>
      <c r="DK6245" s="20"/>
      <c r="DL6245" s="20"/>
      <c r="DM6245" s="20"/>
      <c r="DN6245" s="20"/>
      <c r="DO6245" s="20"/>
      <c r="DP6245" s="20"/>
      <c r="DQ6245" s="20"/>
      <c r="DR6245" s="20"/>
      <c r="DS6245" s="20"/>
      <c r="DT6245" s="20"/>
      <c r="DU6245" s="20"/>
      <c r="DV6245" s="20"/>
      <c r="DW6245" s="20"/>
      <c r="DX6245" s="20"/>
      <c r="DY6245" s="20"/>
    </row>
    <row r="6246" spans="1:129" x14ac:dyDescent="0.15">
      <c r="A6246" s="61"/>
      <c r="B6246" s="331" t="s">
        <v>12930</v>
      </c>
      <c r="C6246" s="83"/>
      <c r="D6246" s="324" t="s">
        <v>38</v>
      </c>
      <c r="E6246" s="276" t="s">
        <v>12931</v>
      </c>
      <c r="F6246" s="276">
        <f t="shared" si="843"/>
        <v>1.3720662867999999E-3</v>
      </c>
      <c r="G6246" s="276">
        <f t="shared" si="844"/>
        <v>2.37399769E-4</v>
      </c>
      <c r="H6246" s="276">
        <f t="shared" si="845"/>
        <v>3.8694277579999996E-4</v>
      </c>
      <c r="I6246" s="276">
        <f t="shared" si="846"/>
        <v>1.24382022E-4</v>
      </c>
      <c r="J6246" s="276">
        <v>6.2334171999999996E-4</v>
      </c>
      <c r="K6246" s="276">
        <v>3.5500852000000001E-4</v>
      </c>
      <c r="L6246" s="276">
        <v>2.8433729000000001E-5</v>
      </c>
      <c r="M6246" s="276">
        <v>1.2382562999999999E-5</v>
      </c>
      <c r="N6246" s="276">
        <v>1.9145803E-4</v>
      </c>
      <c r="O6246" s="276">
        <v>3.3559176000000003E-5</v>
      </c>
      <c r="P6246" s="276">
        <v>3.5005268E-6</v>
      </c>
      <c r="Q6246" s="276">
        <v>1.2491401999999999E-5</v>
      </c>
      <c r="R6246" s="276">
        <v>0</v>
      </c>
      <c r="S6246" s="276">
        <v>0</v>
      </c>
      <c r="T6246" s="276">
        <v>0</v>
      </c>
      <c r="U6246" s="276">
        <v>1.1189062E-4</v>
      </c>
      <c r="W6246" s="148">
        <f t="shared" si="848"/>
        <v>4.6173460740740737E-3</v>
      </c>
      <c r="X6246" s="201">
        <v>166.26734999999999</v>
      </c>
      <c r="Y6246" s="201">
        <v>160.05581000000001</v>
      </c>
      <c r="Z6246" s="201">
        <v>2.2418532</v>
      </c>
      <c r="AA6246" s="201">
        <v>4.2639525999999999E-3</v>
      </c>
      <c r="AB6246" s="201">
        <v>3.0318322000000002</v>
      </c>
      <c r="AC6246" s="201">
        <v>0.12230016</v>
      </c>
      <c r="AD6246" s="201">
        <v>0.81128504999999995</v>
      </c>
      <c r="AE6246" s="76">
        <v>1.1538161000000001E-8</v>
      </c>
      <c r="AF6246" s="76">
        <v>3.8842503000000002E-11</v>
      </c>
      <c r="AG6246" s="20">
        <v>1.5097986999999999E-3</v>
      </c>
      <c r="AH6246" s="85"/>
      <c r="AI6246" s="85"/>
      <c r="AJ6246" s="85"/>
      <c r="AK6246" s="85"/>
      <c r="AL6246" s="85"/>
      <c r="AM6246" s="85"/>
      <c r="AN6246" s="85"/>
      <c r="AS6246" s="20"/>
      <c r="AT6246" s="20"/>
      <c r="AU6246" s="20"/>
      <c r="AV6246" s="20"/>
      <c r="AW6246" s="20"/>
      <c r="AX6246" s="20"/>
      <c r="AY6246" s="20"/>
      <c r="AZ6246" s="20"/>
      <c r="BA6246" s="20"/>
      <c r="BB6246" s="20"/>
      <c r="BC6246" s="20"/>
      <c r="BD6246" s="20"/>
      <c r="BE6246" s="20"/>
      <c r="BF6246" s="20"/>
      <c r="BG6246" s="20"/>
      <c r="BH6246" s="20"/>
      <c r="BI6246" s="20"/>
      <c r="BJ6246" s="20"/>
      <c r="BK6246" s="20"/>
      <c r="BL6246" s="20"/>
      <c r="BM6246" s="20"/>
      <c r="BN6246" s="20"/>
      <c r="BO6246" s="20"/>
      <c r="BP6246" s="20"/>
      <c r="BQ6246" s="20"/>
      <c r="BR6246" s="20"/>
      <c r="BS6246" s="20"/>
      <c r="BT6246" s="20"/>
      <c r="BU6246" s="20"/>
      <c r="BV6246" s="20"/>
      <c r="BW6246" s="20"/>
      <c r="BX6246" s="20"/>
      <c r="BY6246" s="20"/>
      <c r="BZ6246" s="20"/>
      <c r="CA6246" s="20"/>
      <c r="CB6246" s="20"/>
      <c r="CC6246" s="20"/>
      <c r="CD6246" s="20"/>
      <c r="CE6246" s="20"/>
      <c r="CF6246" s="20"/>
      <c r="CG6246" s="20"/>
      <c r="CH6246" s="20"/>
      <c r="CI6246" s="20"/>
      <c r="CJ6246" s="20"/>
      <c r="CK6246" s="20"/>
      <c r="CL6246" s="20"/>
      <c r="CM6246" s="20"/>
      <c r="CN6246" s="20"/>
      <c r="CO6246" s="20"/>
      <c r="CP6246" s="20"/>
      <c r="CQ6246" s="20"/>
      <c r="CR6246" s="20"/>
      <c r="CS6246" s="20"/>
      <c r="CT6246" s="20"/>
      <c r="CU6246" s="20"/>
      <c r="CV6246" s="20"/>
      <c r="CW6246" s="20"/>
      <c r="CX6246" s="20"/>
      <c r="CY6246" s="20"/>
      <c r="CZ6246" s="20"/>
      <c r="DA6246" s="20"/>
      <c r="DB6246" s="20"/>
      <c r="DC6246" s="20"/>
      <c r="DD6246" s="20"/>
      <c r="DE6246" s="20"/>
      <c r="DF6246" s="20"/>
      <c r="DG6246" s="20"/>
      <c r="DH6246" s="20"/>
      <c r="DI6246" s="20"/>
      <c r="DJ6246" s="20"/>
      <c r="DK6246" s="20"/>
      <c r="DL6246" s="20"/>
      <c r="DM6246" s="20"/>
      <c r="DN6246" s="20"/>
      <c r="DO6246" s="20"/>
      <c r="DP6246" s="20"/>
      <c r="DQ6246" s="20"/>
      <c r="DR6246" s="20"/>
      <c r="DS6246" s="20"/>
      <c r="DT6246" s="20"/>
      <c r="DU6246" s="20"/>
      <c r="DV6246" s="20"/>
      <c r="DW6246" s="20"/>
      <c r="DX6246" s="20"/>
      <c r="DY6246" s="20"/>
    </row>
    <row r="6247" spans="1:129" x14ac:dyDescent="0.15">
      <c r="A6247" s="61"/>
      <c r="B6247" s="331" t="s">
        <v>12932</v>
      </c>
      <c r="C6247" s="83"/>
      <c r="D6247" s="324" t="s">
        <v>38</v>
      </c>
      <c r="E6247" s="276" t="s">
        <v>12933</v>
      </c>
      <c r="F6247" s="276">
        <f t="shared" si="843"/>
        <v>1.3720662867999999E-3</v>
      </c>
      <c r="G6247" s="276">
        <f t="shared" si="844"/>
        <v>2.37399769E-4</v>
      </c>
      <c r="H6247" s="276">
        <f t="shared" si="845"/>
        <v>3.8694277579999996E-4</v>
      </c>
      <c r="I6247" s="276">
        <f t="shared" si="846"/>
        <v>1.24382022E-4</v>
      </c>
      <c r="J6247" s="276">
        <v>6.2334171999999996E-4</v>
      </c>
      <c r="K6247" s="276">
        <v>3.5500852000000001E-4</v>
      </c>
      <c r="L6247" s="276">
        <v>2.8433729000000001E-5</v>
      </c>
      <c r="M6247" s="276">
        <v>1.2382562999999999E-5</v>
      </c>
      <c r="N6247" s="276">
        <v>1.9145803E-4</v>
      </c>
      <c r="O6247" s="276">
        <v>3.3559176000000003E-5</v>
      </c>
      <c r="P6247" s="276">
        <v>3.5005268E-6</v>
      </c>
      <c r="Q6247" s="276">
        <v>1.2491401999999999E-5</v>
      </c>
      <c r="R6247" s="276">
        <v>0</v>
      </c>
      <c r="S6247" s="276">
        <v>0</v>
      </c>
      <c r="T6247" s="276">
        <v>0</v>
      </c>
      <c r="U6247" s="276">
        <v>1.1189062E-4</v>
      </c>
      <c r="W6247" s="148">
        <f t="shared" si="848"/>
        <v>4.6173460740740737E-3</v>
      </c>
      <c r="X6247" s="201">
        <v>166.26734999999999</v>
      </c>
      <c r="Y6247" s="201">
        <v>160.05581000000001</v>
      </c>
      <c r="Z6247" s="201">
        <v>2.2418532</v>
      </c>
      <c r="AA6247" s="201">
        <v>4.2639525999999999E-3</v>
      </c>
      <c r="AB6247" s="201">
        <v>3.0318318999999998</v>
      </c>
      <c r="AC6247" s="201">
        <v>0.12230016</v>
      </c>
      <c r="AD6247" s="201">
        <v>0.81128504999999995</v>
      </c>
      <c r="AE6247" s="76">
        <v>1.1538161000000001E-8</v>
      </c>
      <c r="AF6247" s="76">
        <v>3.8842503000000002E-11</v>
      </c>
      <c r="AG6247" s="20">
        <v>1.5097986999999999E-3</v>
      </c>
      <c r="AH6247" s="85"/>
      <c r="AI6247" s="85"/>
      <c r="AJ6247" s="85"/>
      <c r="AK6247" s="85"/>
      <c r="AL6247" s="85"/>
      <c r="AM6247" s="85"/>
      <c r="AN6247" s="85"/>
      <c r="AS6247" s="20"/>
      <c r="AT6247" s="20"/>
      <c r="AU6247" s="20"/>
      <c r="AV6247" s="20"/>
      <c r="AW6247" s="20"/>
      <c r="AX6247" s="20"/>
      <c r="AY6247" s="20"/>
      <c r="AZ6247" s="20"/>
      <c r="BA6247" s="20"/>
      <c r="BB6247" s="20"/>
      <c r="BC6247" s="20"/>
      <c r="BD6247" s="20"/>
      <c r="BE6247" s="20"/>
      <c r="BF6247" s="20"/>
      <c r="BG6247" s="20"/>
      <c r="BH6247" s="20"/>
      <c r="BI6247" s="20"/>
      <c r="BJ6247" s="20"/>
      <c r="BK6247" s="20"/>
      <c r="BL6247" s="20"/>
      <c r="BM6247" s="20"/>
      <c r="BN6247" s="20"/>
      <c r="BO6247" s="20"/>
      <c r="BP6247" s="20"/>
      <c r="BQ6247" s="20"/>
      <c r="BR6247" s="20"/>
      <c r="BS6247" s="20"/>
      <c r="BT6247" s="20"/>
      <c r="BU6247" s="20"/>
      <c r="BV6247" s="20"/>
      <c r="BW6247" s="20"/>
      <c r="BX6247" s="20"/>
      <c r="BY6247" s="20"/>
      <c r="BZ6247" s="20"/>
      <c r="CA6247" s="20"/>
      <c r="CB6247" s="20"/>
      <c r="CC6247" s="20"/>
      <c r="CD6247" s="20"/>
      <c r="CE6247" s="20"/>
      <c r="CF6247" s="20"/>
      <c r="CG6247" s="20"/>
      <c r="CH6247" s="20"/>
      <c r="CI6247" s="20"/>
      <c r="CJ6247" s="20"/>
      <c r="CK6247" s="20"/>
      <c r="CL6247" s="20"/>
      <c r="CM6247" s="20"/>
      <c r="CN6247" s="20"/>
      <c r="CO6247" s="20"/>
      <c r="CP6247" s="20"/>
      <c r="CQ6247" s="20"/>
      <c r="CR6247" s="20"/>
      <c r="CS6247" s="20"/>
      <c r="CT6247" s="20"/>
      <c r="CU6247" s="20"/>
      <c r="CV6247" s="20"/>
      <c r="CW6247" s="20"/>
      <c r="CX6247" s="20"/>
      <c r="CY6247" s="20"/>
      <c r="CZ6247" s="20"/>
      <c r="DA6247" s="20"/>
      <c r="DB6247" s="20"/>
      <c r="DC6247" s="20"/>
      <c r="DD6247" s="20"/>
      <c r="DE6247" s="20"/>
      <c r="DF6247" s="20"/>
      <c r="DG6247" s="20"/>
      <c r="DH6247" s="20"/>
      <c r="DI6247" s="20"/>
      <c r="DJ6247" s="20"/>
      <c r="DK6247" s="20"/>
      <c r="DL6247" s="20"/>
      <c r="DM6247" s="20"/>
      <c r="DN6247" s="20"/>
      <c r="DO6247" s="20"/>
      <c r="DP6247" s="20"/>
      <c r="DQ6247" s="20"/>
      <c r="DR6247" s="20"/>
      <c r="DS6247" s="20"/>
      <c r="DT6247" s="20"/>
      <c r="DU6247" s="20"/>
      <c r="DV6247" s="20"/>
      <c r="DW6247" s="20"/>
      <c r="DX6247" s="20"/>
      <c r="DY6247" s="20"/>
    </row>
    <row r="6248" spans="1:129" x14ac:dyDescent="0.15">
      <c r="A6248" s="61"/>
      <c r="B6248" s="331" t="s">
        <v>12934</v>
      </c>
      <c r="C6248" s="83"/>
      <c r="D6248" s="324" t="s">
        <v>38</v>
      </c>
      <c r="E6248" s="276" t="s">
        <v>12935</v>
      </c>
      <c r="F6248" s="276">
        <f t="shared" si="843"/>
        <v>1.0131061128E-3</v>
      </c>
      <c r="G6248" s="276">
        <f t="shared" si="844"/>
        <v>1.8721655739999999E-4</v>
      </c>
      <c r="H6248" s="276">
        <f t="shared" si="845"/>
        <v>3.0963947530000005E-4</v>
      </c>
      <c r="I6248" s="276">
        <f t="shared" si="846"/>
        <v>1.4659840099999999E-5</v>
      </c>
      <c r="J6248" s="276">
        <v>5.0159024000000002E-4</v>
      </c>
      <c r="K6248" s="276">
        <v>2.8198231000000002E-4</v>
      </c>
      <c r="L6248" s="276">
        <v>2.5198848000000001E-5</v>
      </c>
      <c r="M6248" s="276">
        <v>7.3278583999999996E-6</v>
      </c>
      <c r="N6248" s="276">
        <v>1.5164243E-4</v>
      </c>
      <c r="O6248" s="276">
        <v>2.8246268999999999E-5</v>
      </c>
      <c r="P6248" s="276">
        <v>2.4583172999999999E-6</v>
      </c>
      <c r="Q6248" s="276">
        <v>1.0286635999999999E-5</v>
      </c>
      <c r="R6248" s="276">
        <v>0</v>
      </c>
      <c r="S6248" s="276">
        <v>0</v>
      </c>
      <c r="T6248" s="276">
        <v>0</v>
      </c>
      <c r="U6248" s="276">
        <v>4.3732041E-6</v>
      </c>
      <c r="W6248" s="148">
        <f t="shared" si="848"/>
        <v>3.7154832592592594E-3</v>
      </c>
      <c r="X6248" s="201">
        <v>154.45490000000001</v>
      </c>
      <c r="Y6248" s="201">
        <v>148.80268000000001</v>
      </c>
      <c r="Z6248" s="201">
        <v>3.9421292999999999</v>
      </c>
      <c r="AA6248" s="201">
        <v>1.3481127000000001E-3</v>
      </c>
      <c r="AB6248" s="201">
        <v>0.61084406000000002</v>
      </c>
      <c r="AC6248" s="201">
        <v>8.1386729000000005E-2</v>
      </c>
      <c r="AD6248" s="201">
        <v>1.0165055999999999</v>
      </c>
      <c r="AE6248" s="76">
        <v>8.9735721000000007E-9</v>
      </c>
      <c r="AF6248" s="76">
        <v>3.2514251999999998E-11</v>
      </c>
      <c r="AG6248" s="20">
        <v>1.4384752000000001E-3</v>
      </c>
      <c r="AH6248" s="85"/>
      <c r="AI6248" s="85"/>
      <c r="AJ6248" s="85"/>
      <c r="AK6248" s="85"/>
      <c r="AL6248" s="85"/>
      <c r="AM6248" s="85"/>
      <c r="AN6248" s="85"/>
      <c r="AS6248" s="20"/>
      <c r="AT6248" s="20"/>
      <c r="AU6248" s="20"/>
      <c r="AV6248" s="20"/>
      <c r="AW6248" s="20"/>
      <c r="AX6248" s="20"/>
      <c r="AY6248" s="20"/>
      <c r="AZ6248" s="20"/>
      <c r="BA6248" s="20"/>
      <c r="BB6248" s="20"/>
      <c r="BC6248" s="20"/>
      <c r="BD6248" s="20"/>
      <c r="BE6248" s="20"/>
      <c r="BF6248" s="20"/>
      <c r="BG6248" s="20"/>
      <c r="BH6248" s="20"/>
      <c r="BI6248" s="20"/>
      <c r="BJ6248" s="20"/>
      <c r="BK6248" s="20"/>
      <c r="BL6248" s="20"/>
      <c r="BM6248" s="20"/>
      <c r="BN6248" s="20"/>
      <c r="BO6248" s="20"/>
      <c r="BP6248" s="20"/>
      <c r="BQ6248" s="20"/>
      <c r="BR6248" s="20"/>
      <c r="BS6248" s="20"/>
      <c r="BT6248" s="20"/>
      <c r="BU6248" s="20"/>
      <c r="BV6248" s="20"/>
      <c r="BW6248" s="20"/>
      <c r="BX6248" s="20"/>
      <c r="BY6248" s="20"/>
      <c r="BZ6248" s="20"/>
      <c r="CA6248" s="20"/>
      <c r="CB6248" s="20"/>
      <c r="CC6248" s="20"/>
      <c r="CD6248" s="20"/>
      <c r="CE6248" s="20"/>
      <c r="CF6248" s="20"/>
      <c r="CG6248" s="20"/>
      <c r="CH6248" s="20"/>
      <c r="CI6248" s="20"/>
      <c r="CJ6248" s="20"/>
      <c r="CK6248" s="20"/>
      <c r="CL6248" s="20"/>
      <c r="CM6248" s="20"/>
      <c r="CN6248" s="20"/>
      <c r="CO6248" s="20"/>
      <c r="CP6248" s="20"/>
      <c r="CQ6248" s="20"/>
      <c r="CR6248" s="20"/>
      <c r="CS6248" s="20"/>
      <c r="CT6248" s="20"/>
      <c r="CU6248" s="20"/>
      <c r="CV6248" s="20"/>
      <c r="CW6248" s="20"/>
      <c r="CX6248" s="20"/>
      <c r="CY6248" s="20"/>
      <c r="CZ6248" s="20"/>
      <c r="DA6248" s="20"/>
      <c r="DB6248" s="20"/>
      <c r="DC6248" s="20"/>
      <c r="DD6248" s="20"/>
      <c r="DE6248" s="20"/>
      <c r="DF6248" s="20"/>
      <c r="DG6248" s="20"/>
      <c r="DH6248" s="20"/>
      <c r="DI6248" s="20"/>
      <c r="DJ6248" s="20"/>
      <c r="DK6248" s="20"/>
      <c r="DL6248" s="20"/>
      <c r="DM6248" s="20"/>
      <c r="DN6248" s="20"/>
      <c r="DO6248" s="20"/>
      <c r="DP6248" s="20"/>
      <c r="DQ6248" s="20"/>
      <c r="DR6248" s="20"/>
      <c r="DS6248" s="20"/>
      <c r="DT6248" s="20"/>
      <c r="DU6248" s="20"/>
      <c r="DV6248" s="20"/>
      <c r="DW6248" s="20"/>
      <c r="DX6248" s="20"/>
      <c r="DY6248" s="20"/>
    </row>
    <row r="6249" spans="1:129" x14ac:dyDescent="0.15">
      <c r="A6249" s="61"/>
      <c r="B6249" s="331" t="s">
        <v>12936</v>
      </c>
      <c r="C6249" s="83"/>
      <c r="D6249" s="324" t="s">
        <v>38</v>
      </c>
      <c r="E6249" s="276" t="s">
        <v>12937</v>
      </c>
      <c r="F6249" s="276">
        <f t="shared" si="843"/>
        <v>1.3720662867999999E-3</v>
      </c>
      <c r="G6249" s="276">
        <f t="shared" si="844"/>
        <v>2.37399769E-4</v>
      </c>
      <c r="H6249" s="276">
        <f t="shared" si="845"/>
        <v>3.8694277579999996E-4</v>
      </c>
      <c r="I6249" s="276">
        <f t="shared" si="846"/>
        <v>1.24382022E-4</v>
      </c>
      <c r="J6249" s="276">
        <v>6.2334171999999996E-4</v>
      </c>
      <c r="K6249" s="276">
        <v>3.5500852000000001E-4</v>
      </c>
      <c r="L6249" s="276">
        <v>2.8433729000000001E-5</v>
      </c>
      <c r="M6249" s="276">
        <v>1.2382562999999999E-5</v>
      </c>
      <c r="N6249" s="276">
        <v>1.9145803E-4</v>
      </c>
      <c r="O6249" s="276">
        <v>3.3559176000000003E-5</v>
      </c>
      <c r="P6249" s="276">
        <v>3.5005268E-6</v>
      </c>
      <c r="Q6249" s="276">
        <v>1.2491401999999999E-5</v>
      </c>
      <c r="R6249" s="276">
        <v>0</v>
      </c>
      <c r="S6249" s="276">
        <v>0</v>
      </c>
      <c r="T6249" s="276">
        <v>0</v>
      </c>
      <c r="U6249" s="276">
        <v>1.1189062E-4</v>
      </c>
      <c r="W6249" s="148">
        <f t="shared" si="848"/>
        <v>4.6173460740740737E-3</v>
      </c>
      <c r="X6249" s="201">
        <v>166.26734999999999</v>
      </c>
      <c r="Y6249" s="201">
        <v>160.05581000000001</v>
      </c>
      <c r="Z6249" s="201">
        <v>2.2418532</v>
      </c>
      <c r="AA6249" s="201">
        <v>4.2639525999999999E-3</v>
      </c>
      <c r="AB6249" s="201">
        <v>3.0318322000000002</v>
      </c>
      <c r="AC6249" s="201">
        <v>0.12230016</v>
      </c>
      <c r="AD6249" s="201">
        <v>0.81128504999999995</v>
      </c>
      <c r="AE6249" s="76">
        <v>1.1538161000000001E-8</v>
      </c>
      <c r="AF6249" s="76">
        <v>3.8842503000000002E-11</v>
      </c>
      <c r="AG6249" s="20">
        <v>1.5097986999999999E-3</v>
      </c>
      <c r="AH6249" s="85"/>
      <c r="AI6249" s="85"/>
      <c r="AJ6249" s="85"/>
      <c r="AK6249" s="85"/>
      <c r="AL6249" s="85"/>
      <c r="AM6249" s="85"/>
      <c r="AN6249" s="85"/>
      <c r="AS6249" s="20"/>
      <c r="AT6249" s="20"/>
      <c r="AU6249" s="20"/>
      <c r="AV6249" s="20"/>
      <c r="AW6249" s="20"/>
      <c r="AX6249" s="20"/>
      <c r="AY6249" s="20"/>
      <c r="AZ6249" s="20"/>
      <c r="BA6249" s="20"/>
      <c r="BB6249" s="20"/>
      <c r="BC6249" s="20"/>
      <c r="BD6249" s="20"/>
      <c r="BE6249" s="20"/>
      <c r="BF6249" s="20"/>
      <c r="BG6249" s="20"/>
      <c r="BH6249" s="20"/>
      <c r="BI6249" s="20"/>
      <c r="BJ6249" s="20"/>
      <c r="BK6249" s="20"/>
      <c r="BL6249" s="20"/>
      <c r="BM6249" s="20"/>
      <c r="BN6249" s="20"/>
      <c r="BO6249" s="20"/>
      <c r="BP6249" s="20"/>
      <c r="BQ6249" s="20"/>
      <c r="BR6249" s="20"/>
      <c r="BS6249" s="20"/>
      <c r="BT6249" s="20"/>
      <c r="BU6249" s="20"/>
      <c r="BV6249" s="20"/>
      <c r="BW6249" s="20"/>
      <c r="BX6249" s="20"/>
      <c r="BY6249" s="20"/>
      <c r="BZ6249" s="20"/>
      <c r="CA6249" s="20"/>
      <c r="CB6249" s="20"/>
      <c r="CC6249" s="20"/>
      <c r="CD6249" s="20"/>
      <c r="CE6249" s="20"/>
      <c r="CF6249" s="20"/>
      <c r="CG6249" s="20"/>
      <c r="CH6249" s="20"/>
      <c r="CI6249" s="20"/>
      <c r="CJ6249" s="20"/>
      <c r="CK6249" s="20"/>
      <c r="CL6249" s="20"/>
      <c r="CM6249" s="20"/>
      <c r="CN6249" s="20"/>
      <c r="CO6249" s="20"/>
      <c r="CP6249" s="20"/>
      <c r="CQ6249" s="20"/>
      <c r="CR6249" s="20"/>
      <c r="CS6249" s="20"/>
      <c r="CT6249" s="20"/>
      <c r="CU6249" s="20"/>
      <c r="CV6249" s="20"/>
      <c r="CW6249" s="20"/>
      <c r="CX6249" s="20"/>
      <c r="CY6249" s="20"/>
      <c r="CZ6249" s="20"/>
      <c r="DA6249" s="20"/>
      <c r="DB6249" s="20"/>
      <c r="DC6249" s="20"/>
      <c r="DD6249" s="20"/>
      <c r="DE6249" s="20"/>
      <c r="DF6249" s="20"/>
      <c r="DG6249" s="20"/>
      <c r="DH6249" s="20"/>
      <c r="DI6249" s="20"/>
      <c r="DJ6249" s="20"/>
      <c r="DK6249" s="20"/>
      <c r="DL6249" s="20"/>
      <c r="DM6249" s="20"/>
      <c r="DN6249" s="20"/>
      <c r="DO6249" s="20"/>
      <c r="DP6249" s="20"/>
      <c r="DQ6249" s="20"/>
      <c r="DR6249" s="20"/>
      <c r="DS6249" s="20"/>
      <c r="DT6249" s="20"/>
      <c r="DU6249" s="20"/>
      <c r="DV6249" s="20"/>
      <c r="DW6249" s="20"/>
      <c r="DX6249" s="20"/>
      <c r="DY6249" s="20"/>
    </row>
    <row r="6250" spans="1:129" x14ac:dyDescent="0.15">
      <c r="A6250" s="61"/>
      <c r="B6250" s="331" t="s">
        <v>12938</v>
      </c>
      <c r="C6250" s="83"/>
      <c r="D6250" s="324" t="s">
        <v>38</v>
      </c>
      <c r="E6250" s="276" t="s">
        <v>12939</v>
      </c>
      <c r="F6250" s="276">
        <f t="shared" si="843"/>
        <v>1.3720662867999999E-3</v>
      </c>
      <c r="G6250" s="276">
        <f t="shared" si="844"/>
        <v>2.37399769E-4</v>
      </c>
      <c r="H6250" s="276">
        <f t="shared" si="845"/>
        <v>3.8694277579999996E-4</v>
      </c>
      <c r="I6250" s="276">
        <f t="shared" si="846"/>
        <v>1.24382022E-4</v>
      </c>
      <c r="J6250" s="276">
        <v>6.2334171999999996E-4</v>
      </c>
      <c r="K6250" s="276">
        <v>3.5500852000000001E-4</v>
      </c>
      <c r="L6250" s="276">
        <v>2.8433729000000001E-5</v>
      </c>
      <c r="M6250" s="276">
        <v>1.2382562999999999E-5</v>
      </c>
      <c r="N6250" s="276">
        <v>1.9145803E-4</v>
      </c>
      <c r="O6250" s="276">
        <v>3.3559176000000003E-5</v>
      </c>
      <c r="P6250" s="276">
        <v>3.5005268E-6</v>
      </c>
      <c r="Q6250" s="276">
        <v>1.2491401999999999E-5</v>
      </c>
      <c r="R6250" s="276">
        <v>0</v>
      </c>
      <c r="S6250" s="276">
        <v>0</v>
      </c>
      <c r="T6250" s="276">
        <v>0</v>
      </c>
      <c r="U6250" s="276">
        <v>1.1189062E-4</v>
      </c>
      <c r="W6250" s="148">
        <f t="shared" si="848"/>
        <v>4.6173460740740737E-3</v>
      </c>
      <c r="X6250" s="201">
        <v>166.26734999999999</v>
      </c>
      <c r="Y6250" s="201">
        <v>160.05581000000001</v>
      </c>
      <c r="Z6250" s="201">
        <v>2.2418532</v>
      </c>
      <c r="AA6250" s="201">
        <v>4.2639525999999999E-3</v>
      </c>
      <c r="AB6250" s="201">
        <v>3.0318318999999998</v>
      </c>
      <c r="AC6250" s="201">
        <v>0.12230016</v>
      </c>
      <c r="AD6250" s="201">
        <v>0.81128498999999998</v>
      </c>
      <c r="AE6250" s="76">
        <v>1.1538161000000001E-8</v>
      </c>
      <c r="AF6250" s="76">
        <v>3.8842503000000002E-11</v>
      </c>
      <c r="AG6250" s="20">
        <v>1.5097986999999999E-3</v>
      </c>
      <c r="AH6250" s="85"/>
      <c r="AI6250" s="85"/>
      <c r="AJ6250" s="85"/>
      <c r="AK6250" s="85"/>
      <c r="AL6250" s="85"/>
      <c r="AM6250" s="85"/>
      <c r="AN6250" s="85"/>
      <c r="AS6250" s="20"/>
      <c r="AT6250" s="20"/>
      <c r="AU6250" s="20"/>
      <c r="AV6250" s="20"/>
      <c r="AW6250" s="20"/>
      <c r="AX6250" s="20"/>
      <c r="AY6250" s="20"/>
      <c r="AZ6250" s="20"/>
      <c r="BA6250" s="20"/>
      <c r="BB6250" s="20"/>
      <c r="BC6250" s="20"/>
      <c r="BD6250" s="20"/>
      <c r="BE6250" s="20"/>
      <c r="BF6250" s="20"/>
      <c r="BG6250" s="20"/>
      <c r="BH6250" s="20"/>
      <c r="BI6250" s="20"/>
      <c r="BJ6250" s="20"/>
      <c r="BK6250" s="20"/>
      <c r="BL6250" s="20"/>
      <c r="BM6250" s="20"/>
      <c r="BN6250" s="20"/>
      <c r="BO6250" s="20"/>
      <c r="BP6250" s="20"/>
      <c r="BQ6250" s="20"/>
      <c r="BR6250" s="20"/>
      <c r="BS6250" s="20"/>
      <c r="BT6250" s="20"/>
      <c r="BU6250" s="20"/>
      <c r="BV6250" s="20"/>
      <c r="BW6250" s="20"/>
      <c r="BX6250" s="20"/>
      <c r="BY6250" s="20"/>
      <c r="BZ6250" s="20"/>
      <c r="CA6250" s="20"/>
      <c r="CB6250" s="20"/>
      <c r="CC6250" s="20"/>
      <c r="CD6250" s="20"/>
      <c r="CE6250" s="20"/>
      <c r="CF6250" s="20"/>
      <c r="CG6250" s="20"/>
      <c r="CH6250" s="20"/>
      <c r="CI6250" s="20"/>
      <c r="CJ6250" s="20"/>
      <c r="CK6250" s="20"/>
      <c r="CL6250" s="20"/>
      <c r="CM6250" s="20"/>
      <c r="CN6250" s="20"/>
      <c r="CO6250" s="20"/>
      <c r="CP6250" s="20"/>
      <c r="CQ6250" s="20"/>
      <c r="CR6250" s="20"/>
      <c r="CS6250" s="20"/>
      <c r="CT6250" s="20"/>
      <c r="CU6250" s="20"/>
      <c r="CV6250" s="20"/>
      <c r="CW6250" s="20"/>
      <c r="CX6250" s="20"/>
      <c r="CY6250" s="20"/>
      <c r="CZ6250" s="20"/>
      <c r="DA6250" s="20"/>
      <c r="DB6250" s="20"/>
      <c r="DC6250" s="20"/>
      <c r="DD6250" s="20"/>
      <c r="DE6250" s="20"/>
      <c r="DF6250" s="20"/>
      <c r="DG6250" s="20"/>
      <c r="DH6250" s="20"/>
      <c r="DI6250" s="20"/>
      <c r="DJ6250" s="20"/>
      <c r="DK6250" s="20"/>
      <c r="DL6250" s="20"/>
      <c r="DM6250" s="20"/>
      <c r="DN6250" s="20"/>
      <c r="DO6250" s="20"/>
      <c r="DP6250" s="20"/>
      <c r="DQ6250" s="20"/>
      <c r="DR6250" s="20"/>
      <c r="DS6250" s="20"/>
      <c r="DT6250" s="20"/>
      <c r="DU6250" s="20"/>
      <c r="DV6250" s="20"/>
      <c r="DW6250" s="20"/>
      <c r="DX6250" s="20"/>
      <c r="DY6250" s="20"/>
    </row>
    <row r="6251" spans="1:129" x14ac:dyDescent="0.15">
      <c r="A6251" s="61"/>
      <c r="B6251" s="331" t="s">
        <v>12940</v>
      </c>
      <c r="C6251" s="83"/>
      <c r="D6251" s="324" t="s">
        <v>38</v>
      </c>
      <c r="E6251" s="276" t="s">
        <v>12941</v>
      </c>
      <c r="F6251" s="276">
        <f t="shared" si="843"/>
        <v>1.0131061128E-3</v>
      </c>
      <c r="G6251" s="276">
        <f t="shared" si="844"/>
        <v>1.8721655739999999E-4</v>
      </c>
      <c r="H6251" s="276">
        <f t="shared" si="845"/>
        <v>3.0963947530000005E-4</v>
      </c>
      <c r="I6251" s="276">
        <f t="shared" si="846"/>
        <v>1.4659840099999999E-5</v>
      </c>
      <c r="J6251" s="276">
        <v>5.0159024000000002E-4</v>
      </c>
      <c r="K6251" s="276">
        <v>2.8198231000000002E-4</v>
      </c>
      <c r="L6251" s="276">
        <v>2.5198848000000001E-5</v>
      </c>
      <c r="M6251" s="276">
        <v>7.3278583999999996E-6</v>
      </c>
      <c r="N6251" s="276">
        <v>1.5164243E-4</v>
      </c>
      <c r="O6251" s="276">
        <v>2.8246268999999999E-5</v>
      </c>
      <c r="P6251" s="276">
        <v>2.4583172999999999E-6</v>
      </c>
      <c r="Q6251" s="276">
        <v>1.0286635999999999E-5</v>
      </c>
      <c r="R6251" s="276">
        <v>0</v>
      </c>
      <c r="S6251" s="276">
        <v>0</v>
      </c>
      <c r="T6251" s="276">
        <v>0</v>
      </c>
      <c r="U6251" s="276">
        <v>4.3732041E-6</v>
      </c>
      <c r="W6251" s="148">
        <f t="shared" si="848"/>
        <v>3.7154832592592594E-3</v>
      </c>
      <c r="X6251" s="201">
        <v>154.45490000000001</v>
      </c>
      <c r="Y6251" s="201">
        <v>148.80268000000001</v>
      </c>
      <c r="Z6251" s="201">
        <v>3.9421292999999999</v>
      </c>
      <c r="AA6251" s="201">
        <v>1.3481127000000001E-3</v>
      </c>
      <c r="AB6251" s="201">
        <v>0.61084406000000002</v>
      </c>
      <c r="AC6251" s="201">
        <v>8.1386729000000005E-2</v>
      </c>
      <c r="AD6251" s="201">
        <v>1.0165055999999999</v>
      </c>
      <c r="AE6251" s="76">
        <v>8.9735721000000007E-9</v>
      </c>
      <c r="AF6251" s="76">
        <v>3.2514251999999998E-11</v>
      </c>
      <c r="AG6251" s="20">
        <v>1.4384752000000001E-3</v>
      </c>
      <c r="AH6251" s="85"/>
      <c r="AI6251" s="85"/>
      <c r="AJ6251" s="85"/>
      <c r="AK6251" s="85"/>
      <c r="AL6251" s="85"/>
      <c r="AM6251" s="85"/>
      <c r="AN6251" s="85"/>
      <c r="AS6251" s="20"/>
      <c r="AT6251" s="20"/>
      <c r="AU6251" s="20"/>
      <c r="AV6251" s="20"/>
      <c r="AW6251" s="20"/>
      <c r="AX6251" s="20"/>
      <c r="AY6251" s="20"/>
      <c r="AZ6251" s="20"/>
      <c r="BA6251" s="20"/>
      <c r="BB6251" s="20"/>
      <c r="BC6251" s="20"/>
      <c r="BD6251" s="20"/>
      <c r="BE6251" s="20"/>
      <c r="BF6251" s="20"/>
      <c r="BG6251" s="20"/>
      <c r="BH6251" s="20"/>
      <c r="BI6251" s="20"/>
      <c r="BJ6251" s="20"/>
      <c r="BK6251" s="20"/>
      <c r="BL6251" s="20"/>
      <c r="BM6251" s="20"/>
      <c r="BN6251" s="20"/>
      <c r="BO6251" s="20"/>
      <c r="BP6251" s="20"/>
      <c r="BQ6251" s="20"/>
      <c r="BR6251" s="20"/>
      <c r="BS6251" s="20"/>
      <c r="BT6251" s="20"/>
      <c r="BU6251" s="20"/>
      <c r="BV6251" s="20"/>
      <c r="BW6251" s="20"/>
      <c r="BX6251" s="20"/>
      <c r="BY6251" s="20"/>
      <c r="BZ6251" s="20"/>
      <c r="CA6251" s="20"/>
      <c r="CB6251" s="20"/>
      <c r="CC6251" s="20"/>
      <c r="CD6251" s="20"/>
      <c r="CE6251" s="20"/>
      <c r="CF6251" s="20"/>
      <c r="CG6251" s="20"/>
      <c r="CH6251" s="20"/>
      <c r="CI6251" s="20"/>
      <c r="CJ6251" s="20"/>
      <c r="CK6251" s="20"/>
      <c r="CL6251" s="20"/>
      <c r="CM6251" s="20"/>
      <c r="CN6251" s="20"/>
      <c r="CO6251" s="20"/>
      <c r="CP6251" s="20"/>
      <c r="CQ6251" s="20"/>
      <c r="CR6251" s="20"/>
      <c r="CS6251" s="20"/>
      <c r="CT6251" s="20"/>
      <c r="CU6251" s="20"/>
      <c r="CV6251" s="20"/>
      <c r="CW6251" s="20"/>
      <c r="CX6251" s="20"/>
      <c r="CY6251" s="20"/>
      <c r="CZ6251" s="20"/>
      <c r="DA6251" s="20"/>
      <c r="DB6251" s="20"/>
      <c r="DC6251" s="20"/>
      <c r="DD6251" s="20"/>
      <c r="DE6251" s="20"/>
      <c r="DF6251" s="20"/>
      <c r="DG6251" s="20"/>
      <c r="DH6251" s="20"/>
      <c r="DI6251" s="20"/>
      <c r="DJ6251" s="20"/>
      <c r="DK6251" s="20"/>
      <c r="DL6251" s="20"/>
      <c r="DM6251" s="20"/>
      <c r="DN6251" s="20"/>
      <c r="DO6251" s="20"/>
      <c r="DP6251" s="20"/>
      <c r="DQ6251" s="20"/>
      <c r="DR6251" s="20"/>
      <c r="DS6251" s="20"/>
      <c r="DT6251" s="20"/>
      <c r="DU6251" s="20"/>
      <c r="DV6251" s="20"/>
      <c r="DW6251" s="20"/>
      <c r="DX6251" s="20"/>
      <c r="DY6251" s="20"/>
    </row>
    <row r="6252" spans="1:129" x14ac:dyDescent="0.15">
      <c r="A6252" s="61"/>
      <c r="B6252" s="331" t="s">
        <v>12942</v>
      </c>
      <c r="C6252" s="83"/>
      <c r="D6252" s="324" t="s">
        <v>38</v>
      </c>
      <c r="E6252" s="276" t="s">
        <v>12943</v>
      </c>
      <c r="F6252" s="276">
        <f t="shared" si="843"/>
        <v>1.0131061017000001E-3</v>
      </c>
      <c r="G6252" s="276">
        <f t="shared" si="844"/>
        <v>1.8721654740000003E-4</v>
      </c>
      <c r="H6252" s="276">
        <f t="shared" si="845"/>
        <v>3.0963947430000005E-4</v>
      </c>
      <c r="I6252" s="276">
        <f t="shared" si="846"/>
        <v>1.4659839999999999E-5</v>
      </c>
      <c r="J6252" s="276">
        <v>5.0159024000000002E-4</v>
      </c>
      <c r="K6252" s="276">
        <v>2.8198231000000002E-4</v>
      </c>
      <c r="L6252" s="276">
        <v>2.5198846999999999E-5</v>
      </c>
      <c r="M6252" s="276">
        <v>7.3278583999999996E-6</v>
      </c>
      <c r="N6252" s="276">
        <v>1.5164242000000001E-4</v>
      </c>
      <c r="O6252" s="276">
        <v>2.8246268999999999E-5</v>
      </c>
      <c r="P6252" s="276">
        <v>2.4583172999999999E-6</v>
      </c>
      <c r="Q6252" s="276">
        <v>1.0286635999999999E-5</v>
      </c>
      <c r="R6252" s="276">
        <v>0</v>
      </c>
      <c r="S6252" s="276">
        <v>0</v>
      </c>
      <c r="T6252" s="276">
        <v>0</v>
      </c>
      <c r="U6252" s="276">
        <v>4.373204E-6</v>
      </c>
      <c r="W6252" s="148">
        <f t="shared" si="848"/>
        <v>3.7154832592592594E-3</v>
      </c>
      <c r="X6252" s="201">
        <v>154.45490000000001</v>
      </c>
      <c r="Y6252" s="201">
        <v>148.80268000000001</v>
      </c>
      <c r="Z6252" s="201">
        <v>3.9421292999999999</v>
      </c>
      <c r="AA6252" s="201">
        <v>1.3481127000000001E-3</v>
      </c>
      <c r="AB6252" s="201">
        <v>0.61084406000000002</v>
      </c>
      <c r="AC6252" s="201">
        <v>8.1386729000000005E-2</v>
      </c>
      <c r="AD6252" s="201">
        <v>1.0165055999999999</v>
      </c>
      <c r="AE6252" s="76">
        <v>8.9735720000000007E-9</v>
      </c>
      <c r="AF6252" s="76">
        <v>3.2514252999999999E-11</v>
      </c>
      <c r="AG6252" s="20">
        <v>1.4384752000000001E-3</v>
      </c>
      <c r="AH6252" s="85"/>
      <c r="AI6252" s="85"/>
      <c r="AJ6252" s="85"/>
      <c r="AK6252" s="85"/>
      <c r="AL6252" s="85"/>
      <c r="AM6252" s="85"/>
      <c r="AN6252" s="85"/>
      <c r="AS6252" s="20"/>
      <c r="AT6252" s="20"/>
      <c r="AU6252" s="20"/>
      <c r="AV6252" s="20"/>
      <c r="AW6252" s="20"/>
      <c r="AX6252" s="20"/>
      <c r="AY6252" s="20"/>
      <c r="AZ6252" s="20"/>
      <c r="BA6252" s="20"/>
      <c r="BB6252" s="20"/>
      <c r="BC6252" s="20"/>
      <c r="BD6252" s="20"/>
      <c r="BE6252" s="20"/>
      <c r="BF6252" s="20"/>
      <c r="BG6252" s="20"/>
      <c r="BH6252" s="20"/>
      <c r="BI6252" s="20"/>
      <c r="BJ6252" s="20"/>
      <c r="BK6252" s="20"/>
      <c r="BL6252" s="20"/>
      <c r="BM6252" s="20"/>
      <c r="BN6252" s="20"/>
      <c r="BO6252" s="20"/>
      <c r="BP6252" s="20"/>
      <c r="BQ6252" s="20"/>
      <c r="BR6252" s="20"/>
      <c r="BS6252" s="20"/>
      <c r="BT6252" s="20"/>
      <c r="BU6252" s="20"/>
      <c r="BV6252" s="20"/>
      <c r="BW6252" s="20"/>
      <c r="BX6252" s="20"/>
      <c r="BY6252" s="20"/>
      <c r="BZ6252" s="20"/>
      <c r="CA6252" s="20"/>
      <c r="CB6252" s="20"/>
      <c r="CC6252" s="20"/>
      <c r="CD6252" s="20"/>
      <c r="CE6252" s="20"/>
      <c r="CF6252" s="20"/>
      <c r="CG6252" s="20"/>
      <c r="CH6252" s="20"/>
      <c r="CI6252" s="20"/>
      <c r="CJ6252" s="20"/>
      <c r="CK6252" s="20"/>
      <c r="CL6252" s="20"/>
      <c r="CM6252" s="20"/>
      <c r="CN6252" s="20"/>
      <c r="CO6252" s="20"/>
      <c r="CP6252" s="20"/>
      <c r="CQ6252" s="20"/>
      <c r="CR6252" s="20"/>
      <c r="CS6252" s="20"/>
      <c r="CT6252" s="20"/>
      <c r="CU6252" s="20"/>
      <c r="CV6252" s="20"/>
      <c r="CW6252" s="20"/>
      <c r="CX6252" s="20"/>
      <c r="CY6252" s="20"/>
      <c r="CZ6252" s="20"/>
      <c r="DA6252" s="20"/>
      <c r="DB6252" s="20"/>
      <c r="DC6252" s="20"/>
      <c r="DD6252" s="20"/>
      <c r="DE6252" s="20"/>
      <c r="DF6252" s="20"/>
      <c r="DG6252" s="20"/>
      <c r="DH6252" s="20"/>
      <c r="DI6252" s="20"/>
      <c r="DJ6252" s="20"/>
      <c r="DK6252" s="20"/>
      <c r="DL6252" s="20"/>
      <c r="DM6252" s="20"/>
      <c r="DN6252" s="20"/>
      <c r="DO6252" s="20"/>
      <c r="DP6252" s="20"/>
      <c r="DQ6252" s="20"/>
      <c r="DR6252" s="20"/>
      <c r="DS6252" s="20"/>
      <c r="DT6252" s="20"/>
      <c r="DU6252" s="20"/>
      <c r="DV6252" s="20"/>
      <c r="DW6252" s="20"/>
      <c r="DX6252" s="20"/>
      <c r="DY6252" s="20"/>
    </row>
    <row r="6253" spans="1:129" x14ac:dyDescent="0.15">
      <c r="A6253" s="61"/>
      <c r="B6253" s="331" t="s">
        <v>12944</v>
      </c>
      <c r="C6253" s="83"/>
      <c r="D6253" s="324" t="s">
        <v>38</v>
      </c>
      <c r="E6253" s="276" t="s">
        <v>12945</v>
      </c>
      <c r="F6253" s="149">
        <f t="shared" si="843"/>
        <v>1.3720662867999999E-3</v>
      </c>
      <c r="G6253" s="149">
        <f t="shared" si="844"/>
        <v>2.37399769E-4</v>
      </c>
      <c r="H6253" s="149">
        <f t="shared" si="845"/>
        <v>3.8694277579999996E-4</v>
      </c>
      <c r="I6253" s="149">
        <f t="shared" si="846"/>
        <v>1.24382022E-4</v>
      </c>
      <c r="J6253" s="276">
        <v>6.2334171999999996E-4</v>
      </c>
      <c r="K6253" s="276">
        <v>3.5500852000000001E-4</v>
      </c>
      <c r="L6253" s="276">
        <v>2.8433729000000001E-5</v>
      </c>
      <c r="M6253" s="276">
        <v>1.2382562999999999E-5</v>
      </c>
      <c r="N6253" s="276">
        <v>1.9145803E-4</v>
      </c>
      <c r="O6253" s="276">
        <v>3.3559176000000003E-5</v>
      </c>
      <c r="P6253" s="276">
        <v>3.5005268E-6</v>
      </c>
      <c r="Q6253" s="276">
        <v>1.2491401999999999E-5</v>
      </c>
      <c r="R6253" s="276">
        <v>0</v>
      </c>
      <c r="S6253" s="276">
        <v>0</v>
      </c>
      <c r="T6253" s="276">
        <v>0</v>
      </c>
      <c r="U6253" s="276">
        <v>1.1189062E-4</v>
      </c>
      <c r="W6253" s="148">
        <f t="shared" si="848"/>
        <v>4.6173460740740737E-3</v>
      </c>
      <c r="X6253" s="201">
        <v>166.26734999999999</v>
      </c>
      <c r="Y6253" s="201">
        <v>160.05581000000001</v>
      </c>
      <c r="Z6253" s="201">
        <v>2.2418532</v>
      </c>
      <c r="AA6253" s="201">
        <v>4.2639525999999999E-3</v>
      </c>
      <c r="AB6253" s="201">
        <v>3.0318318999999998</v>
      </c>
      <c r="AC6253" s="201">
        <v>0.12230016</v>
      </c>
      <c r="AD6253" s="201">
        <v>0.81128504999999995</v>
      </c>
      <c r="AE6253" s="76">
        <v>1.1538161000000001E-8</v>
      </c>
      <c r="AF6253" s="76">
        <v>3.8842503000000002E-11</v>
      </c>
      <c r="AG6253" s="20">
        <v>1.5097986999999999E-3</v>
      </c>
      <c r="AH6253" s="85"/>
      <c r="AI6253" s="85"/>
      <c r="AJ6253" s="85"/>
      <c r="AK6253" s="85"/>
      <c r="AL6253" s="85"/>
      <c r="AM6253" s="85"/>
      <c r="AN6253" s="85"/>
      <c r="AS6253" s="20"/>
      <c r="AT6253" s="20"/>
      <c r="AU6253" s="20"/>
      <c r="AV6253" s="20"/>
      <c r="AW6253" s="20"/>
      <c r="AX6253" s="20"/>
      <c r="AY6253" s="20"/>
      <c r="AZ6253" s="20"/>
      <c r="BA6253" s="20"/>
      <c r="BB6253" s="20"/>
      <c r="BC6253" s="20"/>
      <c r="BD6253" s="20"/>
      <c r="BE6253" s="20"/>
      <c r="BF6253" s="20"/>
      <c r="BG6253" s="20"/>
      <c r="BH6253" s="20"/>
      <c r="BI6253" s="20"/>
      <c r="BJ6253" s="20"/>
      <c r="BK6253" s="20"/>
      <c r="BL6253" s="20"/>
      <c r="BM6253" s="20"/>
      <c r="BN6253" s="20"/>
      <c r="BO6253" s="20"/>
      <c r="BP6253" s="20"/>
      <c r="BQ6253" s="20"/>
      <c r="BR6253" s="20"/>
      <c r="BS6253" s="20"/>
      <c r="BT6253" s="20"/>
      <c r="BU6253" s="20"/>
      <c r="BV6253" s="20"/>
      <c r="BW6253" s="20"/>
      <c r="BX6253" s="20"/>
      <c r="BY6253" s="20"/>
      <c r="BZ6253" s="20"/>
      <c r="CA6253" s="20"/>
      <c r="CB6253" s="20"/>
      <c r="CC6253" s="20"/>
      <c r="CD6253" s="20"/>
      <c r="CE6253" s="20"/>
      <c r="CF6253" s="20"/>
      <c r="CG6253" s="20"/>
      <c r="CH6253" s="20"/>
      <c r="CI6253" s="20"/>
      <c r="CJ6253" s="20"/>
      <c r="CK6253" s="20"/>
      <c r="CL6253" s="20"/>
      <c r="CM6253" s="20"/>
      <c r="CN6253" s="20"/>
      <c r="CO6253" s="20"/>
      <c r="CP6253" s="20"/>
      <c r="CQ6253" s="20"/>
      <c r="CR6253" s="20"/>
      <c r="CS6253" s="20"/>
      <c r="CT6253" s="20"/>
      <c r="CU6253" s="20"/>
      <c r="CV6253" s="20"/>
      <c r="CW6253" s="20"/>
      <c r="CX6253" s="20"/>
      <c r="CY6253" s="20"/>
      <c r="CZ6253" s="20"/>
      <c r="DA6253" s="20"/>
      <c r="DB6253" s="20"/>
      <c r="DC6253" s="20"/>
      <c r="DD6253" s="20"/>
      <c r="DE6253" s="20"/>
      <c r="DF6253" s="20"/>
      <c r="DG6253" s="20"/>
      <c r="DH6253" s="20"/>
      <c r="DI6253" s="20"/>
      <c r="DJ6253" s="20"/>
      <c r="DK6253" s="20"/>
      <c r="DL6253" s="20"/>
      <c r="DM6253" s="20"/>
      <c r="DN6253" s="20"/>
      <c r="DO6253" s="20"/>
      <c r="DP6253" s="20"/>
      <c r="DQ6253" s="20"/>
      <c r="DR6253" s="20"/>
      <c r="DS6253" s="20"/>
      <c r="DT6253" s="20"/>
      <c r="DU6253" s="20"/>
      <c r="DV6253" s="20"/>
      <c r="DW6253" s="20"/>
      <c r="DX6253" s="20"/>
      <c r="DY6253" s="20"/>
    </row>
    <row r="6254" spans="1:129" x14ac:dyDescent="0.15">
      <c r="A6254" s="61"/>
      <c r="B6254" s="331" t="s">
        <v>12946</v>
      </c>
      <c r="C6254" s="83"/>
      <c r="D6254" s="324" t="s">
        <v>38</v>
      </c>
      <c r="E6254" s="276" t="s">
        <v>12947</v>
      </c>
      <c r="F6254" s="276">
        <f t="shared" si="843"/>
        <v>1.3720662867999999E-3</v>
      </c>
      <c r="G6254" s="276">
        <f t="shared" si="844"/>
        <v>2.37399769E-4</v>
      </c>
      <c r="H6254" s="276">
        <f t="shared" si="845"/>
        <v>3.8694277579999996E-4</v>
      </c>
      <c r="I6254" s="276">
        <f t="shared" si="846"/>
        <v>1.24382022E-4</v>
      </c>
      <c r="J6254" s="276">
        <v>6.2334171999999996E-4</v>
      </c>
      <c r="K6254" s="276">
        <v>3.5500852000000001E-4</v>
      </c>
      <c r="L6254" s="276">
        <v>2.8433729000000001E-5</v>
      </c>
      <c r="M6254" s="276">
        <v>1.2382562999999999E-5</v>
      </c>
      <c r="N6254" s="276">
        <v>1.9145803E-4</v>
      </c>
      <c r="O6254" s="276">
        <v>3.3559176000000003E-5</v>
      </c>
      <c r="P6254" s="276">
        <v>3.5005268E-6</v>
      </c>
      <c r="Q6254" s="276">
        <v>1.2491401999999999E-5</v>
      </c>
      <c r="R6254" s="276">
        <v>0</v>
      </c>
      <c r="S6254" s="276">
        <v>0</v>
      </c>
      <c r="T6254" s="276">
        <v>0</v>
      </c>
      <c r="U6254" s="276">
        <v>1.1189062E-4</v>
      </c>
      <c r="W6254" s="148">
        <f t="shared" si="848"/>
        <v>4.6173460740740737E-3</v>
      </c>
      <c r="X6254" s="201">
        <v>166.26734999999999</v>
      </c>
      <c r="Y6254" s="201">
        <v>160.05581000000001</v>
      </c>
      <c r="Z6254" s="201">
        <v>2.2418532</v>
      </c>
      <c r="AA6254" s="201">
        <v>4.2639525999999999E-3</v>
      </c>
      <c r="AB6254" s="201">
        <v>3.0318318999999998</v>
      </c>
      <c r="AC6254" s="201">
        <v>0.12230016</v>
      </c>
      <c r="AD6254" s="201">
        <v>0.81128504999999995</v>
      </c>
      <c r="AE6254" s="76">
        <v>1.1538161000000001E-8</v>
      </c>
      <c r="AF6254" s="76">
        <v>3.8842503000000002E-11</v>
      </c>
      <c r="AG6254" s="20">
        <v>1.5097986999999999E-3</v>
      </c>
      <c r="AH6254" s="85"/>
      <c r="AI6254" s="85"/>
      <c r="AJ6254" s="85"/>
      <c r="AK6254" s="85"/>
      <c r="AL6254" s="85"/>
      <c r="AM6254" s="85"/>
      <c r="AN6254" s="85"/>
      <c r="AS6254" s="20"/>
      <c r="AT6254" s="20"/>
      <c r="AU6254" s="20"/>
      <c r="AV6254" s="20"/>
      <c r="AW6254" s="20"/>
      <c r="AX6254" s="20"/>
      <c r="AY6254" s="20"/>
      <c r="AZ6254" s="20"/>
      <c r="BA6254" s="20"/>
      <c r="BB6254" s="20"/>
      <c r="BC6254" s="20"/>
      <c r="BD6254" s="20"/>
      <c r="BE6254" s="20"/>
      <c r="BF6254" s="20"/>
      <c r="BG6254" s="20"/>
      <c r="BH6254" s="20"/>
      <c r="BI6254" s="20"/>
      <c r="BJ6254" s="20"/>
      <c r="BK6254" s="20"/>
      <c r="BL6254" s="20"/>
      <c r="BM6254" s="20"/>
      <c r="BN6254" s="20"/>
      <c r="BO6254" s="20"/>
      <c r="BP6254" s="20"/>
      <c r="BQ6254" s="20"/>
      <c r="BR6254" s="20"/>
      <c r="BS6254" s="20"/>
      <c r="BT6254" s="20"/>
      <c r="BU6254" s="20"/>
      <c r="BV6254" s="20"/>
      <c r="BW6254" s="20"/>
      <c r="BX6254" s="20"/>
      <c r="BY6254" s="20"/>
      <c r="BZ6254" s="20"/>
      <c r="CA6254" s="20"/>
      <c r="CB6254" s="20"/>
      <c r="CC6254" s="20"/>
      <c r="CD6254" s="20"/>
      <c r="CE6254" s="20"/>
      <c r="CF6254" s="20"/>
      <c r="CG6254" s="20"/>
      <c r="CH6254" s="20"/>
      <c r="CI6254" s="20"/>
      <c r="CJ6254" s="20"/>
      <c r="CK6254" s="20"/>
      <c r="CL6254" s="20"/>
      <c r="CM6254" s="20"/>
      <c r="CN6254" s="20"/>
      <c r="CO6254" s="20"/>
      <c r="CP6254" s="20"/>
      <c r="CQ6254" s="20"/>
      <c r="CR6254" s="20"/>
      <c r="CS6254" s="20"/>
      <c r="CT6254" s="20"/>
      <c r="CU6254" s="20"/>
      <c r="CV6254" s="20"/>
      <c r="CW6254" s="20"/>
      <c r="CX6254" s="20"/>
      <c r="CY6254" s="20"/>
      <c r="CZ6254" s="20"/>
      <c r="DA6254" s="20"/>
      <c r="DB6254" s="20"/>
      <c r="DC6254" s="20"/>
      <c r="DD6254" s="20"/>
      <c r="DE6254" s="20"/>
      <c r="DF6254" s="20"/>
      <c r="DG6254" s="20"/>
      <c r="DH6254" s="20"/>
      <c r="DI6254" s="20"/>
      <c r="DJ6254" s="20"/>
      <c r="DK6254" s="20"/>
      <c r="DL6254" s="20"/>
      <c r="DM6254" s="20"/>
      <c r="DN6254" s="20"/>
      <c r="DO6254" s="20"/>
      <c r="DP6254" s="20"/>
      <c r="DQ6254" s="20"/>
      <c r="DR6254" s="20"/>
      <c r="DS6254" s="20"/>
      <c r="DT6254" s="20"/>
      <c r="DU6254" s="20"/>
      <c r="DV6254" s="20"/>
      <c r="DW6254" s="20"/>
      <c r="DX6254" s="20"/>
      <c r="DY6254" s="20"/>
    </row>
    <row r="6255" spans="1:129" x14ac:dyDescent="0.15">
      <c r="A6255" s="61"/>
      <c r="B6255" s="331" t="s">
        <v>12948</v>
      </c>
      <c r="C6255" s="83"/>
      <c r="D6255" s="324" t="s">
        <v>38</v>
      </c>
      <c r="E6255" s="276" t="s">
        <v>12949</v>
      </c>
      <c r="F6255" s="276">
        <f t="shared" si="843"/>
        <v>1.0131061128E-3</v>
      </c>
      <c r="G6255" s="276">
        <f t="shared" si="844"/>
        <v>1.8721655739999999E-4</v>
      </c>
      <c r="H6255" s="276">
        <f t="shared" si="845"/>
        <v>3.0963947530000005E-4</v>
      </c>
      <c r="I6255" s="276">
        <f t="shared" si="846"/>
        <v>1.4659840099999999E-5</v>
      </c>
      <c r="J6255" s="276">
        <v>5.0159024000000002E-4</v>
      </c>
      <c r="K6255" s="276">
        <v>2.8198231000000002E-4</v>
      </c>
      <c r="L6255" s="276">
        <v>2.5198848000000001E-5</v>
      </c>
      <c r="M6255" s="276">
        <v>7.3278583999999996E-6</v>
      </c>
      <c r="N6255" s="276">
        <v>1.5164243E-4</v>
      </c>
      <c r="O6255" s="276">
        <v>2.8246268999999999E-5</v>
      </c>
      <c r="P6255" s="276">
        <v>2.4583172999999999E-6</v>
      </c>
      <c r="Q6255" s="276">
        <v>1.0286635999999999E-5</v>
      </c>
      <c r="R6255" s="276">
        <v>0</v>
      </c>
      <c r="S6255" s="276">
        <v>0</v>
      </c>
      <c r="T6255" s="276">
        <v>0</v>
      </c>
      <c r="U6255" s="276">
        <v>4.3732041E-6</v>
      </c>
      <c r="W6255" s="148">
        <f t="shared" si="848"/>
        <v>3.7154832592592594E-3</v>
      </c>
      <c r="X6255" s="201">
        <v>154.45490000000001</v>
      </c>
      <c r="Y6255" s="201">
        <v>148.80268000000001</v>
      </c>
      <c r="Z6255" s="201">
        <v>3.9421292999999999</v>
      </c>
      <c r="AA6255" s="201">
        <v>1.3481127000000001E-3</v>
      </c>
      <c r="AB6255" s="201">
        <v>0.61084406000000002</v>
      </c>
      <c r="AC6255" s="201">
        <v>8.1386729000000005E-2</v>
      </c>
      <c r="AD6255" s="201">
        <v>1.0165055999999999</v>
      </c>
      <c r="AE6255" s="76">
        <v>8.9735721000000007E-9</v>
      </c>
      <c r="AF6255" s="76">
        <v>3.2514251999999998E-11</v>
      </c>
      <c r="AG6255" s="20">
        <v>1.4384752000000001E-3</v>
      </c>
      <c r="AH6255" s="85"/>
      <c r="AI6255" s="85"/>
      <c r="AJ6255" s="85"/>
      <c r="AK6255" s="85"/>
      <c r="AL6255" s="85"/>
      <c r="AM6255" s="85"/>
      <c r="AN6255" s="85"/>
      <c r="AS6255" s="20"/>
      <c r="AT6255" s="20"/>
      <c r="AU6255" s="20"/>
      <c r="AV6255" s="20"/>
      <c r="AW6255" s="20"/>
      <c r="AX6255" s="20"/>
      <c r="AY6255" s="20"/>
      <c r="AZ6255" s="20"/>
      <c r="BA6255" s="20"/>
      <c r="BB6255" s="20"/>
      <c r="BC6255" s="20"/>
      <c r="BD6255" s="20"/>
      <c r="BE6255" s="20"/>
      <c r="BF6255" s="20"/>
      <c r="BG6255" s="20"/>
      <c r="BH6255" s="20"/>
      <c r="BI6255" s="20"/>
      <c r="BJ6255" s="20"/>
      <c r="BK6255" s="20"/>
      <c r="BL6255" s="20"/>
      <c r="BM6255" s="20"/>
      <c r="BN6255" s="20"/>
      <c r="BO6255" s="20"/>
      <c r="BP6255" s="20"/>
      <c r="BQ6255" s="20"/>
      <c r="BR6255" s="20"/>
      <c r="BS6255" s="20"/>
      <c r="BT6255" s="20"/>
      <c r="BU6255" s="20"/>
      <c r="BV6255" s="20"/>
      <c r="BW6255" s="20"/>
      <c r="BX6255" s="20"/>
      <c r="BY6255" s="20"/>
      <c r="BZ6255" s="20"/>
      <c r="CA6255" s="20"/>
      <c r="CB6255" s="20"/>
      <c r="CC6255" s="20"/>
      <c r="CD6255" s="20"/>
      <c r="CE6255" s="20"/>
      <c r="CF6255" s="20"/>
      <c r="CG6255" s="20"/>
      <c r="CH6255" s="20"/>
      <c r="CI6255" s="20"/>
      <c r="CJ6255" s="20"/>
      <c r="CK6255" s="20"/>
      <c r="CL6255" s="20"/>
      <c r="CM6255" s="20"/>
      <c r="CN6255" s="20"/>
      <c r="CO6255" s="20"/>
      <c r="CP6255" s="20"/>
      <c r="CQ6255" s="20"/>
      <c r="CR6255" s="20"/>
      <c r="CS6255" s="20"/>
      <c r="CT6255" s="20"/>
      <c r="CU6255" s="20"/>
      <c r="CV6255" s="20"/>
      <c r="CW6255" s="20"/>
      <c r="CX6255" s="20"/>
      <c r="CY6255" s="20"/>
      <c r="CZ6255" s="20"/>
      <c r="DA6255" s="20"/>
      <c r="DB6255" s="20"/>
      <c r="DC6255" s="20"/>
      <c r="DD6255" s="20"/>
      <c r="DE6255" s="20"/>
      <c r="DF6255" s="20"/>
      <c r="DG6255" s="20"/>
      <c r="DH6255" s="20"/>
      <c r="DI6255" s="20"/>
      <c r="DJ6255" s="20"/>
      <c r="DK6255" s="20"/>
      <c r="DL6255" s="20"/>
      <c r="DM6255" s="20"/>
      <c r="DN6255" s="20"/>
      <c r="DO6255" s="20"/>
      <c r="DP6255" s="20"/>
      <c r="DQ6255" s="20"/>
      <c r="DR6255" s="20"/>
      <c r="DS6255" s="20"/>
      <c r="DT6255" s="20"/>
      <c r="DU6255" s="20"/>
      <c r="DV6255" s="20"/>
      <c r="DW6255" s="20"/>
      <c r="DX6255" s="20"/>
      <c r="DY6255" s="20"/>
    </row>
    <row r="6256" spans="1:129" x14ac:dyDescent="0.15">
      <c r="A6256" s="61"/>
      <c r="B6256" s="331" t="s">
        <v>12950</v>
      </c>
      <c r="C6256" s="83"/>
      <c r="D6256" s="324" t="s">
        <v>38</v>
      </c>
      <c r="E6256" s="276" t="s">
        <v>12951</v>
      </c>
      <c r="F6256" s="276">
        <f t="shared" si="843"/>
        <v>1.3720662867999999E-3</v>
      </c>
      <c r="G6256" s="276">
        <f t="shared" si="844"/>
        <v>2.37399769E-4</v>
      </c>
      <c r="H6256" s="276">
        <f t="shared" si="845"/>
        <v>3.8694277579999996E-4</v>
      </c>
      <c r="I6256" s="276">
        <f t="shared" si="846"/>
        <v>1.24382022E-4</v>
      </c>
      <c r="J6256" s="276">
        <v>6.2334171999999996E-4</v>
      </c>
      <c r="K6256" s="276">
        <v>3.5500852000000001E-4</v>
      </c>
      <c r="L6256" s="276">
        <v>2.8433729000000001E-5</v>
      </c>
      <c r="M6256" s="276">
        <v>1.2382562999999999E-5</v>
      </c>
      <c r="N6256" s="276">
        <v>1.9145803E-4</v>
      </c>
      <c r="O6256" s="276">
        <v>3.3559176000000003E-5</v>
      </c>
      <c r="P6256" s="276">
        <v>3.5005268E-6</v>
      </c>
      <c r="Q6256" s="276">
        <v>1.2491401999999999E-5</v>
      </c>
      <c r="R6256" s="276">
        <v>0</v>
      </c>
      <c r="S6256" s="276">
        <v>0</v>
      </c>
      <c r="T6256" s="276">
        <v>0</v>
      </c>
      <c r="U6256" s="276">
        <v>1.1189062E-4</v>
      </c>
      <c r="W6256" s="148">
        <f t="shared" si="848"/>
        <v>4.6173460740740737E-3</v>
      </c>
      <c r="X6256" s="201">
        <v>166.26734999999999</v>
      </c>
      <c r="Y6256" s="201">
        <v>160.05581000000001</v>
      </c>
      <c r="Z6256" s="201">
        <v>2.2418532</v>
      </c>
      <c r="AA6256" s="201">
        <v>4.2639525999999999E-3</v>
      </c>
      <c r="AB6256" s="201">
        <v>3.0318318999999998</v>
      </c>
      <c r="AC6256" s="201">
        <v>0.12230016</v>
      </c>
      <c r="AD6256" s="201">
        <v>0.81128504999999995</v>
      </c>
      <c r="AE6256" s="76">
        <v>1.1538161000000001E-8</v>
      </c>
      <c r="AF6256" s="76">
        <v>3.8842503000000002E-11</v>
      </c>
      <c r="AG6256" s="20">
        <v>1.5097986999999999E-3</v>
      </c>
      <c r="AH6256" s="85"/>
      <c r="AI6256" s="85"/>
      <c r="AJ6256" s="85"/>
      <c r="AK6256" s="85"/>
      <c r="AL6256" s="85"/>
      <c r="AM6256" s="85"/>
      <c r="AN6256" s="85"/>
      <c r="AS6256" s="20"/>
      <c r="AT6256" s="20"/>
      <c r="AU6256" s="20"/>
      <c r="AV6256" s="20"/>
      <c r="AW6256" s="20"/>
      <c r="AX6256" s="20"/>
      <c r="AY6256" s="20"/>
      <c r="AZ6256" s="20"/>
      <c r="BA6256" s="20"/>
      <c r="BB6256" s="20"/>
      <c r="BC6256" s="20"/>
      <c r="BD6256" s="20"/>
      <c r="BE6256" s="20"/>
      <c r="BF6256" s="20"/>
      <c r="BG6256" s="20"/>
      <c r="BH6256" s="20"/>
      <c r="BI6256" s="20"/>
      <c r="BJ6256" s="20"/>
      <c r="BK6256" s="20"/>
      <c r="BL6256" s="20"/>
      <c r="BM6256" s="20"/>
      <c r="BN6256" s="20"/>
      <c r="BO6256" s="20"/>
      <c r="BP6256" s="20"/>
      <c r="BQ6256" s="20"/>
      <c r="BR6256" s="20"/>
      <c r="BS6256" s="20"/>
      <c r="BT6256" s="20"/>
      <c r="BU6256" s="20"/>
      <c r="BV6256" s="20"/>
      <c r="BW6256" s="20"/>
      <c r="BX6256" s="20"/>
      <c r="BY6256" s="20"/>
      <c r="BZ6256" s="20"/>
      <c r="CA6256" s="20"/>
      <c r="CB6256" s="20"/>
      <c r="CC6256" s="20"/>
      <c r="CD6256" s="20"/>
      <c r="CE6256" s="20"/>
      <c r="CF6256" s="20"/>
      <c r="CG6256" s="20"/>
      <c r="CH6256" s="20"/>
      <c r="CI6256" s="20"/>
      <c r="CJ6256" s="20"/>
      <c r="CK6256" s="20"/>
      <c r="CL6256" s="20"/>
      <c r="CM6256" s="20"/>
      <c r="CN6256" s="20"/>
      <c r="CO6256" s="20"/>
      <c r="CP6256" s="20"/>
      <c r="CQ6256" s="20"/>
      <c r="CR6256" s="20"/>
      <c r="CS6256" s="20"/>
      <c r="CT6256" s="20"/>
      <c r="CU6256" s="20"/>
      <c r="CV6256" s="20"/>
      <c r="CW6256" s="20"/>
      <c r="CX6256" s="20"/>
      <c r="CY6256" s="20"/>
      <c r="CZ6256" s="20"/>
      <c r="DA6256" s="20"/>
      <c r="DB6256" s="20"/>
      <c r="DC6256" s="20"/>
      <c r="DD6256" s="20"/>
      <c r="DE6256" s="20"/>
      <c r="DF6256" s="20"/>
      <c r="DG6256" s="20"/>
      <c r="DH6256" s="20"/>
      <c r="DI6256" s="20"/>
      <c r="DJ6256" s="20"/>
      <c r="DK6256" s="20"/>
      <c r="DL6256" s="20"/>
      <c r="DM6256" s="20"/>
      <c r="DN6256" s="20"/>
      <c r="DO6256" s="20"/>
      <c r="DP6256" s="20"/>
      <c r="DQ6256" s="20"/>
      <c r="DR6256" s="20"/>
      <c r="DS6256" s="20"/>
      <c r="DT6256" s="20"/>
      <c r="DU6256" s="20"/>
      <c r="DV6256" s="20"/>
      <c r="DW6256" s="20"/>
      <c r="DX6256" s="20"/>
      <c r="DY6256" s="20"/>
    </row>
    <row r="6257" spans="1:129" x14ac:dyDescent="0.15">
      <c r="A6257" s="61"/>
      <c r="B6257" s="331" t="s">
        <v>12952</v>
      </c>
      <c r="C6257" s="83"/>
      <c r="D6257" s="324" t="s">
        <v>38</v>
      </c>
      <c r="E6257" s="276" t="s">
        <v>12953</v>
      </c>
      <c r="F6257" s="276">
        <f t="shared" si="843"/>
        <v>1.3720662867999999E-3</v>
      </c>
      <c r="G6257" s="276">
        <f t="shared" si="844"/>
        <v>2.37399769E-4</v>
      </c>
      <c r="H6257" s="276">
        <f t="shared" si="845"/>
        <v>3.8694277579999996E-4</v>
      </c>
      <c r="I6257" s="276">
        <f t="shared" si="846"/>
        <v>1.24382022E-4</v>
      </c>
      <c r="J6257" s="276">
        <v>6.2334171999999996E-4</v>
      </c>
      <c r="K6257" s="276">
        <v>3.5500852000000001E-4</v>
      </c>
      <c r="L6257" s="276">
        <v>2.8433729000000001E-5</v>
      </c>
      <c r="M6257" s="276">
        <v>1.2382562999999999E-5</v>
      </c>
      <c r="N6257" s="276">
        <v>1.9145803E-4</v>
      </c>
      <c r="O6257" s="276">
        <v>3.3559176000000003E-5</v>
      </c>
      <c r="P6257" s="276">
        <v>3.5005268E-6</v>
      </c>
      <c r="Q6257" s="276">
        <v>1.2491401999999999E-5</v>
      </c>
      <c r="R6257" s="276">
        <v>0</v>
      </c>
      <c r="S6257" s="276">
        <v>0</v>
      </c>
      <c r="T6257" s="276">
        <v>0</v>
      </c>
      <c r="U6257" s="276">
        <v>1.1189062E-4</v>
      </c>
      <c r="W6257" s="148">
        <f t="shared" si="848"/>
        <v>4.6173460740740737E-3</v>
      </c>
      <c r="X6257" s="201">
        <v>166.26734999999999</v>
      </c>
      <c r="Y6257" s="201">
        <v>160.05581000000001</v>
      </c>
      <c r="Z6257" s="201">
        <v>2.2418532</v>
      </c>
      <c r="AA6257" s="201">
        <v>4.2639525999999999E-3</v>
      </c>
      <c r="AB6257" s="201">
        <v>3.0318322000000002</v>
      </c>
      <c r="AC6257" s="201">
        <v>0.12230016</v>
      </c>
      <c r="AD6257" s="201">
        <v>0.81128504999999995</v>
      </c>
      <c r="AE6257" s="76">
        <v>1.1538161000000001E-8</v>
      </c>
      <c r="AF6257" s="76">
        <v>3.8842503000000002E-11</v>
      </c>
      <c r="AG6257" s="20">
        <v>1.5097986999999999E-3</v>
      </c>
      <c r="AH6257" s="85"/>
      <c r="AI6257" s="85"/>
      <c r="AJ6257" s="85"/>
      <c r="AK6257" s="85"/>
      <c r="AL6257" s="85"/>
      <c r="AM6257" s="85"/>
      <c r="AN6257" s="85"/>
      <c r="AS6257" s="20"/>
      <c r="AT6257" s="20"/>
      <c r="AU6257" s="20"/>
      <c r="AV6257" s="20"/>
      <c r="AW6257" s="20"/>
      <c r="AX6257" s="20"/>
      <c r="AY6257" s="20"/>
      <c r="AZ6257" s="20"/>
      <c r="BA6257" s="20"/>
      <c r="BB6257" s="20"/>
      <c r="BC6257" s="20"/>
      <c r="BD6257" s="20"/>
      <c r="BE6257" s="20"/>
      <c r="BF6257" s="20"/>
      <c r="BG6257" s="20"/>
      <c r="BH6257" s="20"/>
      <c r="BI6257" s="20"/>
      <c r="BJ6257" s="20"/>
      <c r="BK6257" s="20"/>
      <c r="BL6257" s="20"/>
      <c r="BM6257" s="20"/>
      <c r="BN6257" s="20"/>
      <c r="BO6257" s="20"/>
      <c r="BP6257" s="20"/>
      <c r="BQ6257" s="20"/>
      <c r="BR6257" s="20"/>
      <c r="BS6257" s="20"/>
      <c r="BT6257" s="20"/>
      <c r="BU6257" s="20"/>
      <c r="BV6257" s="20"/>
      <c r="BW6257" s="20"/>
      <c r="BX6257" s="20"/>
      <c r="BY6257" s="20"/>
      <c r="BZ6257" s="20"/>
      <c r="CA6257" s="20"/>
      <c r="CB6257" s="20"/>
      <c r="CC6257" s="20"/>
      <c r="CD6257" s="20"/>
      <c r="CE6257" s="20"/>
      <c r="CF6257" s="20"/>
      <c r="CG6257" s="20"/>
      <c r="CH6257" s="20"/>
      <c r="CI6257" s="20"/>
      <c r="CJ6257" s="20"/>
      <c r="CK6257" s="20"/>
      <c r="CL6257" s="20"/>
      <c r="CM6257" s="20"/>
      <c r="CN6257" s="20"/>
      <c r="CO6257" s="20"/>
      <c r="CP6257" s="20"/>
      <c r="CQ6257" s="20"/>
      <c r="CR6257" s="20"/>
      <c r="CS6257" s="20"/>
      <c r="CT6257" s="20"/>
      <c r="CU6257" s="20"/>
      <c r="CV6257" s="20"/>
      <c r="CW6257" s="20"/>
      <c r="CX6257" s="20"/>
      <c r="CY6257" s="20"/>
      <c r="CZ6257" s="20"/>
      <c r="DA6257" s="20"/>
      <c r="DB6257" s="20"/>
      <c r="DC6257" s="20"/>
      <c r="DD6257" s="20"/>
      <c r="DE6257" s="20"/>
      <c r="DF6257" s="20"/>
      <c r="DG6257" s="20"/>
      <c r="DH6257" s="20"/>
      <c r="DI6257" s="20"/>
      <c r="DJ6257" s="20"/>
      <c r="DK6257" s="20"/>
      <c r="DL6257" s="20"/>
      <c r="DM6257" s="20"/>
      <c r="DN6257" s="20"/>
      <c r="DO6257" s="20"/>
      <c r="DP6257" s="20"/>
      <c r="DQ6257" s="20"/>
      <c r="DR6257" s="20"/>
      <c r="DS6257" s="20"/>
      <c r="DT6257" s="20"/>
      <c r="DU6257" s="20"/>
      <c r="DV6257" s="20"/>
      <c r="DW6257" s="20"/>
      <c r="DX6257" s="20"/>
      <c r="DY6257" s="20"/>
    </row>
    <row r="6258" spans="1:129" x14ac:dyDescent="0.15">
      <c r="A6258" s="61"/>
      <c r="B6258" s="331" t="s">
        <v>12954</v>
      </c>
      <c r="C6258" s="83"/>
      <c r="D6258" s="324" t="s">
        <v>38</v>
      </c>
      <c r="E6258" s="276" t="s">
        <v>12955</v>
      </c>
      <c r="F6258" s="276">
        <f t="shared" si="843"/>
        <v>1.0131061128E-3</v>
      </c>
      <c r="G6258" s="276">
        <f t="shared" si="844"/>
        <v>1.8721655739999999E-4</v>
      </c>
      <c r="H6258" s="276">
        <f t="shared" si="845"/>
        <v>3.0963947530000005E-4</v>
      </c>
      <c r="I6258" s="276">
        <f t="shared" si="846"/>
        <v>1.4659840099999999E-5</v>
      </c>
      <c r="J6258" s="276">
        <v>5.0159024000000002E-4</v>
      </c>
      <c r="K6258" s="276">
        <v>2.8198231000000002E-4</v>
      </c>
      <c r="L6258" s="276">
        <v>2.5198848000000001E-5</v>
      </c>
      <c r="M6258" s="276">
        <v>7.3278583999999996E-6</v>
      </c>
      <c r="N6258" s="276">
        <v>1.5164243E-4</v>
      </c>
      <c r="O6258" s="276">
        <v>2.8246268999999999E-5</v>
      </c>
      <c r="P6258" s="276">
        <v>2.4583172999999999E-6</v>
      </c>
      <c r="Q6258" s="276">
        <v>1.0286635999999999E-5</v>
      </c>
      <c r="R6258" s="276">
        <v>0</v>
      </c>
      <c r="S6258" s="276">
        <v>0</v>
      </c>
      <c r="T6258" s="276">
        <v>0</v>
      </c>
      <c r="U6258" s="276">
        <v>4.3732041E-6</v>
      </c>
      <c r="W6258" s="148">
        <f t="shared" si="848"/>
        <v>3.7154832592592594E-3</v>
      </c>
      <c r="X6258" s="201">
        <v>154.45490000000001</v>
      </c>
      <c r="Y6258" s="201">
        <v>148.80268000000001</v>
      </c>
      <c r="Z6258" s="201">
        <v>3.9421292999999999</v>
      </c>
      <c r="AA6258" s="201">
        <v>1.3481127000000001E-3</v>
      </c>
      <c r="AB6258" s="201">
        <v>0.61084406000000002</v>
      </c>
      <c r="AC6258" s="201">
        <v>8.1386729000000005E-2</v>
      </c>
      <c r="AD6258" s="201">
        <v>1.0165055999999999</v>
      </c>
      <c r="AE6258" s="76">
        <v>8.9735721000000007E-9</v>
      </c>
      <c r="AF6258" s="76">
        <v>3.2514251999999998E-11</v>
      </c>
      <c r="AG6258" s="20">
        <v>1.4384752000000001E-3</v>
      </c>
      <c r="AH6258" s="85"/>
      <c r="AI6258" s="85"/>
      <c r="AJ6258" s="85"/>
      <c r="AK6258" s="85"/>
      <c r="AL6258" s="85"/>
      <c r="AM6258" s="85"/>
      <c r="AN6258" s="85"/>
      <c r="AS6258" s="20"/>
      <c r="AT6258" s="20"/>
      <c r="AU6258" s="20"/>
      <c r="AV6258" s="20"/>
      <c r="AW6258" s="20"/>
      <c r="AX6258" s="20"/>
      <c r="AY6258" s="20"/>
      <c r="AZ6258" s="20"/>
      <c r="BA6258" s="20"/>
      <c r="BB6258" s="20"/>
      <c r="BC6258" s="20"/>
      <c r="BD6258" s="20"/>
      <c r="BE6258" s="20"/>
      <c r="BF6258" s="20"/>
      <c r="BG6258" s="20"/>
      <c r="BH6258" s="20"/>
      <c r="BI6258" s="20"/>
      <c r="BJ6258" s="20"/>
      <c r="BK6258" s="20"/>
      <c r="BL6258" s="20"/>
      <c r="BM6258" s="20"/>
      <c r="BN6258" s="20"/>
      <c r="BO6258" s="20"/>
      <c r="BP6258" s="20"/>
      <c r="BQ6258" s="20"/>
      <c r="BR6258" s="20"/>
      <c r="BS6258" s="20"/>
      <c r="BT6258" s="20"/>
      <c r="BU6258" s="20"/>
      <c r="BV6258" s="20"/>
      <c r="BW6258" s="20"/>
      <c r="BX6258" s="20"/>
      <c r="BY6258" s="20"/>
      <c r="BZ6258" s="20"/>
      <c r="CA6258" s="20"/>
      <c r="CB6258" s="20"/>
      <c r="CC6258" s="20"/>
      <c r="CD6258" s="20"/>
      <c r="CE6258" s="20"/>
      <c r="CF6258" s="20"/>
      <c r="CG6258" s="20"/>
      <c r="CH6258" s="20"/>
      <c r="CI6258" s="20"/>
      <c r="CJ6258" s="20"/>
      <c r="CK6258" s="20"/>
      <c r="CL6258" s="20"/>
      <c r="CM6258" s="20"/>
      <c r="CN6258" s="20"/>
      <c r="CO6258" s="20"/>
      <c r="CP6258" s="20"/>
      <c r="CQ6258" s="20"/>
      <c r="CR6258" s="20"/>
      <c r="CS6258" s="20"/>
      <c r="CT6258" s="20"/>
      <c r="CU6258" s="20"/>
      <c r="CV6258" s="20"/>
      <c r="CW6258" s="20"/>
      <c r="CX6258" s="20"/>
      <c r="CY6258" s="20"/>
      <c r="CZ6258" s="20"/>
      <c r="DA6258" s="20"/>
      <c r="DB6258" s="20"/>
      <c r="DC6258" s="20"/>
      <c r="DD6258" s="20"/>
      <c r="DE6258" s="20"/>
      <c r="DF6258" s="20"/>
      <c r="DG6258" s="20"/>
      <c r="DH6258" s="20"/>
      <c r="DI6258" s="20"/>
      <c r="DJ6258" s="20"/>
      <c r="DK6258" s="20"/>
      <c r="DL6258" s="20"/>
      <c r="DM6258" s="20"/>
      <c r="DN6258" s="20"/>
      <c r="DO6258" s="20"/>
      <c r="DP6258" s="20"/>
      <c r="DQ6258" s="20"/>
      <c r="DR6258" s="20"/>
      <c r="DS6258" s="20"/>
      <c r="DT6258" s="20"/>
      <c r="DU6258" s="20"/>
      <c r="DV6258" s="20"/>
      <c r="DW6258" s="20"/>
      <c r="DX6258" s="20"/>
      <c r="DY6258" s="20"/>
    </row>
    <row r="6259" spans="1:129" x14ac:dyDescent="0.15">
      <c r="A6259" s="61"/>
      <c r="B6259" s="331" t="s">
        <v>12956</v>
      </c>
      <c r="C6259" s="83"/>
      <c r="D6259" s="324" t="s">
        <v>38</v>
      </c>
      <c r="E6259" s="276" t="s">
        <v>12957</v>
      </c>
      <c r="F6259" s="276">
        <f t="shared" si="843"/>
        <v>1.3720662867999999E-3</v>
      </c>
      <c r="G6259" s="276">
        <f t="shared" si="844"/>
        <v>2.37399769E-4</v>
      </c>
      <c r="H6259" s="276">
        <f t="shared" si="845"/>
        <v>3.8694277579999996E-4</v>
      </c>
      <c r="I6259" s="276">
        <f t="shared" si="846"/>
        <v>1.24382022E-4</v>
      </c>
      <c r="J6259" s="276">
        <v>6.2334171999999996E-4</v>
      </c>
      <c r="K6259" s="276">
        <v>3.5500852000000001E-4</v>
      </c>
      <c r="L6259" s="276">
        <v>2.8433729000000001E-5</v>
      </c>
      <c r="M6259" s="276">
        <v>1.2382562999999999E-5</v>
      </c>
      <c r="N6259" s="276">
        <v>1.9145803E-4</v>
      </c>
      <c r="O6259" s="276">
        <v>3.3559176000000003E-5</v>
      </c>
      <c r="P6259" s="276">
        <v>3.5005268E-6</v>
      </c>
      <c r="Q6259" s="276">
        <v>1.2491401999999999E-5</v>
      </c>
      <c r="R6259" s="276">
        <v>0</v>
      </c>
      <c r="S6259" s="276">
        <v>0</v>
      </c>
      <c r="T6259" s="276">
        <v>0</v>
      </c>
      <c r="U6259" s="276">
        <v>1.1189062E-4</v>
      </c>
      <c r="W6259" s="148">
        <f t="shared" si="848"/>
        <v>4.6173460740740737E-3</v>
      </c>
      <c r="X6259" s="201">
        <v>166.26734999999999</v>
      </c>
      <c r="Y6259" s="201">
        <v>160.05581000000001</v>
      </c>
      <c r="Z6259" s="201">
        <v>2.2418532</v>
      </c>
      <c r="AA6259" s="201">
        <v>4.2639525999999999E-3</v>
      </c>
      <c r="AB6259" s="201">
        <v>3.0318322000000002</v>
      </c>
      <c r="AC6259" s="201">
        <v>0.12230016</v>
      </c>
      <c r="AD6259" s="201">
        <v>0.81128504999999995</v>
      </c>
      <c r="AE6259" s="76">
        <v>1.1538161000000001E-8</v>
      </c>
      <c r="AF6259" s="76">
        <v>3.8842503000000002E-11</v>
      </c>
      <c r="AG6259" s="20">
        <v>1.5097986999999999E-3</v>
      </c>
      <c r="AH6259" s="85"/>
      <c r="AI6259" s="85"/>
      <c r="AJ6259" s="85"/>
      <c r="AK6259" s="85"/>
      <c r="AL6259" s="85"/>
      <c r="AM6259" s="85"/>
      <c r="AN6259" s="85"/>
      <c r="AS6259" s="20"/>
      <c r="AT6259" s="20"/>
      <c r="AU6259" s="20"/>
      <c r="AV6259" s="20"/>
      <c r="AW6259" s="20"/>
      <c r="AX6259" s="20"/>
      <c r="AY6259" s="20"/>
      <c r="AZ6259" s="20"/>
      <c r="BA6259" s="20"/>
      <c r="BB6259" s="20"/>
      <c r="BC6259" s="20"/>
      <c r="BD6259" s="20"/>
      <c r="BE6259" s="20"/>
      <c r="BF6259" s="20"/>
      <c r="BG6259" s="20"/>
      <c r="BH6259" s="20"/>
      <c r="BI6259" s="20"/>
      <c r="BJ6259" s="20"/>
      <c r="BK6259" s="20"/>
      <c r="BL6259" s="20"/>
      <c r="BM6259" s="20"/>
      <c r="BN6259" s="20"/>
      <c r="BO6259" s="20"/>
      <c r="BP6259" s="20"/>
      <c r="BQ6259" s="20"/>
      <c r="BR6259" s="20"/>
      <c r="BS6259" s="20"/>
      <c r="BT6259" s="20"/>
      <c r="BU6259" s="20"/>
      <c r="BV6259" s="20"/>
      <c r="BW6259" s="20"/>
      <c r="BX6259" s="20"/>
      <c r="BY6259" s="20"/>
      <c r="BZ6259" s="20"/>
      <c r="CA6259" s="20"/>
      <c r="CB6259" s="20"/>
      <c r="CC6259" s="20"/>
      <c r="CD6259" s="20"/>
      <c r="CE6259" s="20"/>
      <c r="CF6259" s="20"/>
      <c r="CG6259" s="20"/>
      <c r="CH6259" s="20"/>
      <c r="CI6259" s="20"/>
      <c r="CJ6259" s="20"/>
      <c r="CK6259" s="20"/>
      <c r="CL6259" s="20"/>
      <c r="CM6259" s="20"/>
      <c r="CN6259" s="20"/>
      <c r="CO6259" s="20"/>
      <c r="CP6259" s="20"/>
      <c r="CQ6259" s="20"/>
      <c r="CR6259" s="20"/>
      <c r="CS6259" s="20"/>
      <c r="CT6259" s="20"/>
      <c r="CU6259" s="20"/>
      <c r="CV6259" s="20"/>
      <c r="CW6259" s="20"/>
      <c r="CX6259" s="20"/>
      <c r="CY6259" s="20"/>
      <c r="CZ6259" s="20"/>
      <c r="DA6259" s="20"/>
      <c r="DB6259" s="20"/>
      <c r="DC6259" s="20"/>
      <c r="DD6259" s="20"/>
      <c r="DE6259" s="20"/>
      <c r="DF6259" s="20"/>
      <c r="DG6259" s="20"/>
      <c r="DH6259" s="20"/>
      <c r="DI6259" s="20"/>
      <c r="DJ6259" s="20"/>
      <c r="DK6259" s="20"/>
      <c r="DL6259" s="20"/>
      <c r="DM6259" s="20"/>
      <c r="DN6259" s="20"/>
      <c r="DO6259" s="20"/>
      <c r="DP6259" s="20"/>
      <c r="DQ6259" s="20"/>
      <c r="DR6259" s="20"/>
      <c r="DS6259" s="20"/>
      <c r="DT6259" s="20"/>
      <c r="DU6259" s="20"/>
      <c r="DV6259" s="20"/>
      <c r="DW6259" s="20"/>
      <c r="DX6259" s="20"/>
      <c r="DY6259" s="20"/>
    </row>
    <row r="6260" spans="1:129" x14ac:dyDescent="0.15">
      <c r="A6260" s="61"/>
      <c r="B6260" s="331" t="s">
        <v>12958</v>
      </c>
      <c r="C6260" s="83"/>
      <c r="D6260" s="324" t="s">
        <v>38</v>
      </c>
      <c r="E6260" s="276" t="s">
        <v>12959</v>
      </c>
      <c r="F6260" s="276">
        <f t="shared" si="843"/>
        <v>1.3720662867999999E-3</v>
      </c>
      <c r="G6260" s="276">
        <f t="shared" si="844"/>
        <v>2.37399769E-4</v>
      </c>
      <c r="H6260" s="276">
        <f t="shared" si="845"/>
        <v>3.8694277579999996E-4</v>
      </c>
      <c r="I6260" s="276">
        <f t="shared" si="846"/>
        <v>1.24382022E-4</v>
      </c>
      <c r="J6260" s="276">
        <v>6.2334171999999996E-4</v>
      </c>
      <c r="K6260" s="276">
        <v>3.5500852000000001E-4</v>
      </c>
      <c r="L6260" s="276">
        <v>2.8433729000000001E-5</v>
      </c>
      <c r="M6260" s="276">
        <v>1.2382562999999999E-5</v>
      </c>
      <c r="N6260" s="276">
        <v>1.9145803E-4</v>
      </c>
      <c r="O6260" s="276">
        <v>3.3559176000000003E-5</v>
      </c>
      <c r="P6260" s="276">
        <v>3.5005268E-6</v>
      </c>
      <c r="Q6260" s="276">
        <v>1.2491401999999999E-5</v>
      </c>
      <c r="R6260" s="276">
        <v>0</v>
      </c>
      <c r="S6260" s="276">
        <v>0</v>
      </c>
      <c r="T6260" s="276">
        <v>0</v>
      </c>
      <c r="U6260" s="276">
        <v>1.1189062E-4</v>
      </c>
      <c r="W6260" s="148">
        <f t="shared" si="848"/>
        <v>4.6173460740740737E-3</v>
      </c>
      <c r="X6260" s="201">
        <v>166.26734999999999</v>
      </c>
      <c r="Y6260" s="201">
        <v>160.05581000000001</v>
      </c>
      <c r="Z6260" s="201">
        <v>2.2418532</v>
      </c>
      <c r="AA6260" s="201">
        <v>4.2639525999999999E-3</v>
      </c>
      <c r="AB6260" s="201">
        <v>3.0318322000000002</v>
      </c>
      <c r="AC6260" s="201">
        <v>0.12230016</v>
      </c>
      <c r="AD6260" s="201">
        <v>0.81128504999999995</v>
      </c>
      <c r="AE6260" s="76">
        <v>1.1538161000000001E-8</v>
      </c>
      <c r="AF6260" s="76">
        <v>3.8842503000000002E-11</v>
      </c>
      <c r="AG6260" s="20">
        <v>1.5097986999999999E-3</v>
      </c>
      <c r="AH6260" s="85"/>
      <c r="AI6260" s="85"/>
      <c r="AJ6260" s="85"/>
      <c r="AK6260" s="85"/>
      <c r="AL6260" s="85"/>
      <c r="AM6260" s="85"/>
      <c r="AN6260" s="85"/>
      <c r="AS6260" s="20"/>
      <c r="AT6260" s="20"/>
      <c r="AU6260" s="20"/>
      <c r="AV6260" s="20"/>
      <c r="AW6260" s="20"/>
      <c r="AX6260" s="20"/>
      <c r="AY6260" s="20"/>
      <c r="AZ6260" s="20"/>
      <c r="BA6260" s="20"/>
      <c r="BB6260" s="20"/>
      <c r="BC6260" s="20"/>
      <c r="BD6260" s="20"/>
      <c r="BE6260" s="20"/>
      <c r="BF6260" s="20"/>
      <c r="BG6260" s="20"/>
      <c r="BH6260" s="20"/>
      <c r="BI6260" s="20"/>
      <c r="BJ6260" s="20"/>
      <c r="BK6260" s="20"/>
      <c r="BL6260" s="20"/>
      <c r="BM6260" s="20"/>
      <c r="BN6260" s="20"/>
      <c r="BO6260" s="20"/>
      <c r="BP6260" s="20"/>
      <c r="BQ6260" s="20"/>
      <c r="BR6260" s="20"/>
      <c r="BS6260" s="20"/>
      <c r="BT6260" s="20"/>
      <c r="BU6260" s="20"/>
      <c r="BV6260" s="20"/>
      <c r="BW6260" s="20"/>
      <c r="BX6260" s="20"/>
      <c r="BY6260" s="20"/>
      <c r="BZ6260" s="20"/>
      <c r="CA6260" s="20"/>
      <c r="CB6260" s="20"/>
      <c r="CC6260" s="20"/>
      <c r="CD6260" s="20"/>
      <c r="CE6260" s="20"/>
      <c r="CF6260" s="20"/>
      <c r="CG6260" s="20"/>
      <c r="CH6260" s="20"/>
      <c r="CI6260" s="20"/>
      <c r="CJ6260" s="20"/>
      <c r="CK6260" s="20"/>
      <c r="CL6260" s="20"/>
      <c r="CM6260" s="20"/>
      <c r="CN6260" s="20"/>
      <c r="CO6260" s="20"/>
      <c r="CP6260" s="20"/>
      <c r="CQ6260" s="20"/>
      <c r="CR6260" s="20"/>
      <c r="CS6260" s="20"/>
      <c r="CT6260" s="20"/>
      <c r="CU6260" s="20"/>
      <c r="CV6260" s="20"/>
      <c r="CW6260" s="20"/>
      <c r="CX6260" s="20"/>
      <c r="CY6260" s="20"/>
      <c r="CZ6260" s="20"/>
      <c r="DA6260" s="20"/>
      <c r="DB6260" s="20"/>
      <c r="DC6260" s="20"/>
      <c r="DD6260" s="20"/>
      <c r="DE6260" s="20"/>
      <c r="DF6260" s="20"/>
      <c r="DG6260" s="20"/>
      <c r="DH6260" s="20"/>
      <c r="DI6260" s="20"/>
      <c r="DJ6260" s="20"/>
      <c r="DK6260" s="20"/>
      <c r="DL6260" s="20"/>
      <c r="DM6260" s="20"/>
      <c r="DN6260" s="20"/>
      <c r="DO6260" s="20"/>
      <c r="DP6260" s="20"/>
      <c r="DQ6260" s="20"/>
      <c r="DR6260" s="20"/>
      <c r="DS6260" s="20"/>
      <c r="DT6260" s="20"/>
      <c r="DU6260" s="20"/>
      <c r="DV6260" s="20"/>
      <c r="DW6260" s="20"/>
      <c r="DX6260" s="20"/>
      <c r="DY6260" s="20"/>
    </row>
    <row r="6261" spans="1:129" x14ac:dyDescent="0.15">
      <c r="A6261" s="61"/>
      <c r="B6261" s="331" t="s">
        <v>12960</v>
      </c>
      <c r="C6261" s="83"/>
      <c r="D6261" s="324" t="s">
        <v>38</v>
      </c>
      <c r="E6261" s="276" t="s">
        <v>12961</v>
      </c>
      <c r="F6261" s="276">
        <f t="shared" si="843"/>
        <v>1.0131061128E-3</v>
      </c>
      <c r="G6261" s="276">
        <f t="shared" si="844"/>
        <v>1.8721655739999999E-4</v>
      </c>
      <c r="H6261" s="276">
        <f t="shared" si="845"/>
        <v>3.0963947530000005E-4</v>
      </c>
      <c r="I6261" s="276">
        <f t="shared" si="846"/>
        <v>1.4659840099999999E-5</v>
      </c>
      <c r="J6261" s="276">
        <v>5.0159024000000002E-4</v>
      </c>
      <c r="K6261" s="276">
        <v>2.8198231000000002E-4</v>
      </c>
      <c r="L6261" s="276">
        <v>2.5198848000000001E-5</v>
      </c>
      <c r="M6261" s="276">
        <v>7.3278583999999996E-6</v>
      </c>
      <c r="N6261" s="276">
        <v>1.5164243E-4</v>
      </c>
      <c r="O6261" s="276">
        <v>2.8246268999999999E-5</v>
      </c>
      <c r="P6261" s="276">
        <v>2.4583172999999999E-6</v>
      </c>
      <c r="Q6261" s="276">
        <v>1.0286635999999999E-5</v>
      </c>
      <c r="R6261" s="276">
        <v>0</v>
      </c>
      <c r="S6261" s="276">
        <v>0</v>
      </c>
      <c r="T6261" s="276">
        <v>0</v>
      </c>
      <c r="U6261" s="276">
        <v>4.3732041E-6</v>
      </c>
      <c r="W6261" s="148">
        <f t="shared" si="848"/>
        <v>3.7154832592592594E-3</v>
      </c>
      <c r="X6261" s="201">
        <v>154.45490000000001</v>
      </c>
      <c r="Y6261" s="201">
        <v>148.80268000000001</v>
      </c>
      <c r="Z6261" s="201">
        <v>3.9421292999999999</v>
      </c>
      <c r="AA6261" s="201">
        <v>1.3481127000000001E-3</v>
      </c>
      <c r="AB6261" s="201">
        <v>0.61084406000000002</v>
      </c>
      <c r="AC6261" s="201">
        <v>8.1386729000000005E-2</v>
      </c>
      <c r="AD6261" s="201">
        <v>1.0165055999999999</v>
      </c>
      <c r="AE6261" s="76">
        <v>8.9735721000000007E-9</v>
      </c>
      <c r="AF6261" s="76">
        <v>3.2514251999999998E-11</v>
      </c>
      <c r="AG6261" s="20">
        <v>1.4384752000000001E-3</v>
      </c>
      <c r="AH6261" s="85"/>
      <c r="AI6261" s="85"/>
      <c r="AJ6261" s="85"/>
      <c r="AK6261" s="85"/>
      <c r="AL6261" s="85"/>
      <c r="AM6261" s="85"/>
      <c r="AN6261" s="85"/>
      <c r="AS6261" s="20"/>
      <c r="AT6261" s="20"/>
      <c r="AU6261" s="20"/>
      <c r="AV6261" s="20"/>
      <c r="AW6261" s="20"/>
      <c r="AX6261" s="20"/>
      <c r="AY6261" s="20"/>
      <c r="AZ6261" s="20"/>
      <c r="BA6261" s="20"/>
      <c r="BB6261" s="20"/>
      <c r="BC6261" s="20"/>
      <c r="BD6261" s="20"/>
      <c r="BE6261" s="20"/>
      <c r="BF6261" s="20"/>
      <c r="BG6261" s="20"/>
      <c r="BH6261" s="20"/>
      <c r="BI6261" s="20"/>
      <c r="BJ6261" s="20"/>
      <c r="BK6261" s="20"/>
      <c r="BL6261" s="20"/>
      <c r="BM6261" s="20"/>
      <c r="BN6261" s="20"/>
      <c r="BO6261" s="20"/>
      <c r="BP6261" s="20"/>
      <c r="BQ6261" s="20"/>
      <c r="BR6261" s="20"/>
      <c r="BS6261" s="20"/>
      <c r="BT6261" s="20"/>
      <c r="BU6261" s="20"/>
      <c r="BV6261" s="20"/>
      <c r="BW6261" s="20"/>
      <c r="BX6261" s="20"/>
      <c r="BY6261" s="20"/>
      <c r="BZ6261" s="20"/>
      <c r="CA6261" s="20"/>
      <c r="CB6261" s="20"/>
      <c r="CC6261" s="20"/>
      <c r="CD6261" s="20"/>
      <c r="CE6261" s="20"/>
      <c r="CF6261" s="20"/>
      <c r="CG6261" s="20"/>
      <c r="CH6261" s="20"/>
      <c r="CI6261" s="20"/>
      <c r="CJ6261" s="20"/>
      <c r="CK6261" s="20"/>
      <c r="CL6261" s="20"/>
      <c r="CM6261" s="20"/>
      <c r="CN6261" s="20"/>
      <c r="CO6261" s="20"/>
      <c r="CP6261" s="20"/>
      <c r="CQ6261" s="20"/>
      <c r="CR6261" s="20"/>
      <c r="CS6261" s="20"/>
      <c r="CT6261" s="20"/>
      <c r="CU6261" s="20"/>
      <c r="CV6261" s="20"/>
      <c r="CW6261" s="20"/>
      <c r="CX6261" s="20"/>
      <c r="CY6261" s="20"/>
      <c r="CZ6261" s="20"/>
      <c r="DA6261" s="20"/>
      <c r="DB6261" s="20"/>
      <c r="DC6261" s="20"/>
      <c r="DD6261" s="20"/>
      <c r="DE6261" s="20"/>
      <c r="DF6261" s="20"/>
      <c r="DG6261" s="20"/>
      <c r="DH6261" s="20"/>
      <c r="DI6261" s="20"/>
      <c r="DJ6261" s="20"/>
      <c r="DK6261" s="20"/>
      <c r="DL6261" s="20"/>
      <c r="DM6261" s="20"/>
      <c r="DN6261" s="20"/>
      <c r="DO6261" s="20"/>
      <c r="DP6261" s="20"/>
      <c r="DQ6261" s="20"/>
      <c r="DR6261" s="20"/>
      <c r="DS6261" s="20"/>
      <c r="DT6261" s="20"/>
      <c r="DU6261" s="20"/>
      <c r="DV6261" s="20"/>
      <c r="DW6261" s="20"/>
      <c r="DX6261" s="20"/>
      <c r="DY6261" s="20"/>
    </row>
    <row r="6262" spans="1:129" x14ac:dyDescent="0.15">
      <c r="A6262" s="61"/>
      <c r="B6262" s="331" t="s">
        <v>12962</v>
      </c>
      <c r="C6262" s="83"/>
      <c r="D6262" s="324" t="s">
        <v>38</v>
      </c>
      <c r="E6262" s="276" t="s">
        <v>12963</v>
      </c>
      <c r="F6262" s="276">
        <f t="shared" si="843"/>
        <v>1.3720662867999999E-3</v>
      </c>
      <c r="G6262" s="276">
        <f t="shared" si="844"/>
        <v>2.37399769E-4</v>
      </c>
      <c r="H6262" s="276">
        <f t="shared" si="845"/>
        <v>3.8694277579999996E-4</v>
      </c>
      <c r="I6262" s="276">
        <f t="shared" si="846"/>
        <v>1.24382022E-4</v>
      </c>
      <c r="J6262" s="276">
        <v>6.2334171999999996E-4</v>
      </c>
      <c r="K6262" s="276">
        <v>3.5500852000000001E-4</v>
      </c>
      <c r="L6262" s="276">
        <v>2.8433729000000001E-5</v>
      </c>
      <c r="M6262" s="276">
        <v>1.2382562999999999E-5</v>
      </c>
      <c r="N6262" s="276">
        <v>1.9145803E-4</v>
      </c>
      <c r="O6262" s="276">
        <v>3.3559176000000003E-5</v>
      </c>
      <c r="P6262" s="276">
        <v>3.5005268E-6</v>
      </c>
      <c r="Q6262" s="276">
        <v>1.2491401999999999E-5</v>
      </c>
      <c r="R6262" s="276">
        <v>0</v>
      </c>
      <c r="S6262" s="276">
        <v>0</v>
      </c>
      <c r="T6262" s="276">
        <v>0</v>
      </c>
      <c r="U6262" s="276">
        <v>1.1189062E-4</v>
      </c>
      <c r="W6262" s="148">
        <f t="shared" si="848"/>
        <v>4.6173460740740737E-3</v>
      </c>
      <c r="X6262" s="201">
        <v>166.26734999999999</v>
      </c>
      <c r="Y6262" s="201">
        <v>160.05581000000001</v>
      </c>
      <c r="Z6262" s="201">
        <v>2.2418532</v>
      </c>
      <c r="AA6262" s="201">
        <v>4.2639525999999999E-3</v>
      </c>
      <c r="AB6262" s="201">
        <v>3.0318322000000002</v>
      </c>
      <c r="AC6262" s="201">
        <v>0.12230016</v>
      </c>
      <c r="AD6262" s="201">
        <v>0.81128504999999995</v>
      </c>
      <c r="AE6262" s="76">
        <v>1.1538161000000001E-8</v>
      </c>
      <c r="AF6262" s="76">
        <v>3.8842503000000002E-11</v>
      </c>
      <c r="AG6262" s="20">
        <v>1.5097986999999999E-3</v>
      </c>
      <c r="AH6262" s="85"/>
      <c r="AI6262" s="85"/>
      <c r="AJ6262" s="85"/>
      <c r="AK6262" s="85"/>
      <c r="AL6262" s="85"/>
      <c r="AM6262" s="85"/>
      <c r="AN6262" s="85"/>
      <c r="AS6262" s="20"/>
      <c r="AT6262" s="20"/>
      <c r="AU6262" s="20"/>
      <c r="AV6262" s="20"/>
      <c r="AW6262" s="20"/>
      <c r="AX6262" s="20"/>
      <c r="AY6262" s="20"/>
      <c r="AZ6262" s="20"/>
      <c r="BA6262" s="20"/>
      <c r="BB6262" s="20"/>
      <c r="BC6262" s="20"/>
      <c r="BD6262" s="20"/>
      <c r="BE6262" s="20"/>
      <c r="BF6262" s="20"/>
      <c r="BG6262" s="20"/>
      <c r="BH6262" s="20"/>
      <c r="BI6262" s="20"/>
      <c r="BJ6262" s="20"/>
      <c r="BK6262" s="20"/>
      <c r="BL6262" s="20"/>
      <c r="BM6262" s="20"/>
      <c r="BN6262" s="20"/>
      <c r="BO6262" s="20"/>
      <c r="BP6262" s="20"/>
      <c r="BQ6262" s="20"/>
      <c r="BR6262" s="20"/>
      <c r="BS6262" s="20"/>
      <c r="BT6262" s="20"/>
      <c r="BU6262" s="20"/>
      <c r="BV6262" s="20"/>
      <c r="BW6262" s="20"/>
      <c r="BX6262" s="20"/>
      <c r="BY6262" s="20"/>
      <c r="BZ6262" s="20"/>
      <c r="CA6262" s="20"/>
      <c r="CB6262" s="20"/>
      <c r="CC6262" s="20"/>
      <c r="CD6262" s="20"/>
      <c r="CE6262" s="20"/>
      <c r="CF6262" s="20"/>
      <c r="CG6262" s="20"/>
      <c r="CH6262" s="20"/>
      <c r="CI6262" s="20"/>
      <c r="CJ6262" s="20"/>
      <c r="CK6262" s="20"/>
      <c r="CL6262" s="20"/>
      <c r="CM6262" s="20"/>
      <c r="CN6262" s="20"/>
      <c r="CO6262" s="20"/>
      <c r="CP6262" s="20"/>
      <c r="CQ6262" s="20"/>
      <c r="CR6262" s="20"/>
      <c r="CS6262" s="20"/>
      <c r="CT6262" s="20"/>
      <c r="CU6262" s="20"/>
      <c r="CV6262" s="20"/>
      <c r="CW6262" s="20"/>
      <c r="CX6262" s="20"/>
      <c r="CY6262" s="20"/>
      <c r="CZ6262" s="20"/>
      <c r="DA6262" s="20"/>
      <c r="DB6262" s="20"/>
      <c r="DC6262" s="20"/>
      <c r="DD6262" s="20"/>
      <c r="DE6262" s="20"/>
      <c r="DF6262" s="20"/>
      <c r="DG6262" s="20"/>
      <c r="DH6262" s="20"/>
      <c r="DI6262" s="20"/>
      <c r="DJ6262" s="20"/>
      <c r="DK6262" s="20"/>
      <c r="DL6262" s="20"/>
      <c r="DM6262" s="20"/>
      <c r="DN6262" s="20"/>
      <c r="DO6262" s="20"/>
      <c r="DP6262" s="20"/>
      <c r="DQ6262" s="20"/>
      <c r="DR6262" s="20"/>
      <c r="DS6262" s="20"/>
      <c r="DT6262" s="20"/>
      <c r="DU6262" s="20"/>
      <c r="DV6262" s="20"/>
      <c r="DW6262" s="20"/>
      <c r="DX6262" s="20"/>
      <c r="DY6262" s="20"/>
    </row>
    <row r="6263" spans="1:129" x14ac:dyDescent="0.15">
      <c r="A6263" s="61"/>
      <c r="B6263" s="331" t="s">
        <v>12964</v>
      </c>
      <c r="C6263" s="83"/>
      <c r="D6263" s="324" t="s">
        <v>38</v>
      </c>
      <c r="E6263" s="276" t="s">
        <v>12965</v>
      </c>
      <c r="F6263" s="276">
        <f t="shared" si="843"/>
        <v>1.3720662867999999E-3</v>
      </c>
      <c r="G6263" s="276">
        <f t="shared" si="844"/>
        <v>2.37399769E-4</v>
      </c>
      <c r="H6263" s="276">
        <f t="shared" si="845"/>
        <v>3.8694277579999996E-4</v>
      </c>
      <c r="I6263" s="276">
        <f t="shared" si="846"/>
        <v>1.24382022E-4</v>
      </c>
      <c r="J6263" s="276">
        <v>6.2334171999999996E-4</v>
      </c>
      <c r="K6263" s="276">
        <v>3.5500852000000001E-4</v>
      </c>
      <c r="L6263" s="276">
        <v>2.8433729000000001E-5</v>
      </c>
      <c r="M6263" s="276">
        <v>1.2382562999999999E-5</v>
      </c>
      <c r="N6263" s="276">
        <v>1.9145803E-4</v>
      </c>
      <c r="O6263" s="276">
        <v>3.3559176000000003E-5</v>
      </c>
      <c r="P6263" s="276">
        <v>3.5005268E-6</v>
      </c>
      <c r="Q6263" s="276">
        <v>1.2491401999999999E-5</v>
      </c>
      <c r="R6263" s="276">
        <v>0</v>
      </c>
      <c r="S6263" s="276">
        <v>0</v>
      </c>
      <c r="T6263" s="276">
        <v>0</v>
      </c>
      <c r="U6263" s="276">
        <v>1.1189062E-4</v>
      </c>
      <c r="W6263" s="148">
        <f t="shared" si="848"/>
        <v>4.6173460740740737E-3</v>
      </c>
      <c r="X6263" s="201">
        <v>166.26734999999999</v>
      </c>
      <c r="Y6263" s="201">
        <v>160.05581000000001</v>
      </c>
      <c r="Z6263" s="201">
        <v>2.2418532</v>
      </c>
      <c r="AA6263" s="201">
        <v>4.2639525999999999E-3</v>
      </c>
      <c r="AB6263" s="201">
        <v>3.0318322000000002</v>
      </c>
      <c r="AC6263" s="201">
        <v>0.12230016</v>
      </c>
      <c r="AD6263" s="201">
        <v>0.81128504999999995</v>
      </c>
      <c r="AE6263" s="76">
        <v>1.1538161000000001E-8</v>
      </c>
      <c r="AF6263" s="76">
        <v>3.8842503000000002E-11</v>
      </c>
      <c r="AG6263" s="20">
        <v>1.5097986999999999E-3</v>
      </c>
      <c r="AH6263" s="85"/>
      <c r="AI6263" s="85"/>
      <c r="AJ6263" s="85"/>
      <c r="AK6263" s="85"/>
      <c r="AL6263" s="85"/>
      <c r="AM6263" s="85"/>
      <c r="AN6263" s="85"/>
      <c r="AS6263" s="20"/>
      <c r="AT6263" s="20"/>
      <c r="AU6263" s="20"/>
      <c r="AV6263" s="20"/>
      <c r="AW6263" s="20"/>
      <c r="AX6263" s="20"/>
      <c r="AY6263" s="20"/>
      <c r="AZ6263" s="20"/>
      <c r="BA6263" s="20"/>
      <c r="BB6263" s="20"/>
      <c r="BC6263" s="20"/>
      <c r="BD6263" s="20"/>
      <c r="BE6263" s="20"/>
      <c r="BF6263" s="20"/>
      <c r="BG6263" s="20"/>
      <c r="BH6263" s="20"/>
      <c r="BI6263" s="20"/>
      <c r="BJ6263" s="20"/>
      <c r="BK6263" s="20"/>
      <c r="BL6263" s="20"/>
      <c r="BM6263" s="20"/>
      <c r="BN6263" s="20"/>
      <c r="BO6263" s="20"/>
      <c r="BP6263" s="20"/>
      <c r="BQ6263" s="20"/>
      <c r="BR6263" s="20"/>
      <c r="BS6263" s="20"/>
      <c r="BT6263" s="20"/>
      <c r="BU6263" s="20"/>
      <c r="BV6263" s="20"/>
      <c r="BW6263" s="20"/>
      <c r="BX6263" s="20"/>
      <c r="BY6263" s="20"/>
      <c r="BZ6263" s="20"/>
      <c r="CA6263" s="20"/>
      <c r="CB6263" s="20"/>
      <c r="CC6263" s="20"/>
      <c r="CD6263" s="20"/>
      <c r="CE6263" s="20"/>
      <c r="CF6263" s="20"/>
      <c r="CG6263" s="20"/>
      <c r="CH6263" s="20"/>
      <c r="CI6263" s="20"/>
      <c r="CJ6263" s="20"/>
      <c r="CK6263" s="20"/>
      <c r="CL6263" s="20"/>
      <c r="CM6263" s="20"/>
      <c r="CN6263" s="20"/>
      <c r="CO6263" s="20"/>
      <c r="CP6263" s="20"/>
      <c r="CQ6263" s="20"/>
      <c r="CR6263" s="20"/>
      <c r="CS6263" s="20"/>
      <c r="CT6263" s="20"/>
      <c r="CU6263" s="20"/>
      <c r="CV6263" s="20"/>
      <c r="CW6263" s="20"/>
      <c r="CX6263" s="20"/>
      <c r="CY6263" s="20"/>
      <c r="CZ6263" s="20"/>
      <c r="DA6263" s="20"/>
      <c r="DB6263" s="20"/>
      <c r="DC6263" s="20"/>
      <c r="DD6263" s="20"/>
      <c r="DE6263" s="20"/>
      <c r="DF6263" s="20"/>
      <c r="DG6263" s="20"/>
      <c r="DH6263" s="20"/>
      <c r="DI6263" s="20"/>
      <c r="DJ6263" s="20"/>
      <c r="DK6263" s="20"/>
      <c r="DL6263" s="20"/>
      <c r="DM6263" s="20"/>
      <c r="DN6263" s="20"/>
      <c r="DO6263" s="20"/>
      <c r="DP6263" s="20"/>
      <c r="DQ6263" s="20"/>
      <c r="DR6263" s="20"/>
      <c r="DS6263" s="20"/>
      <c r="DT6263" s="20"/>
      <c r="DU6263" s="20"/>
      <c r="DV6263" s="20"/>
      <c r="DW6263" s="20"/>
      <c r="DX6263" s="20"/>
      <c r="DY6263" s="20"/>
    </row>
    <row r="6264" spans="1:129" x14ac:dyDescent="0.15">
      <c r="A6264" s="61"/>
      <c r="B6264" s="331" t="s">
        <v>12966</v>
      </c>
      <c r="C6264" s="83"/>
      <c r="D6264" s="324" t="s">
        <v>38</v>
      </c>
      <c r="E6264" s="276" t="s">
        <v>12967</v>
      </c>
      <c r="F6264" s="276">
        <f t="shared" si="843"/>
        <v>1.0131061128E-3</v>
      </c>
      <c r="G6264" s="276">
        <f t="shared" si="844"/>
        <v>1.8721655739999999E-4</v>
      </c>
      <c r="H6264" s="276">
        <f t="shared" si="845"/>
        <v>3.0963947530000005E-4</v>
      </c>
      <c r="I6264" s="276">
        <f t="shared" si="846"/>
        <v>1.4659840099999999E-5</v>
      </c>
      <c r="J6264" s="276">
        <v>5.0159024000000002E-4</v>
      </c>
      <c r="K6264" s="276">
        <v>2.8198231000000002E-4</v>
      </c>
      <c r="L6264" s="276">
        <v>2.5198848000000001E-5</v>
      </c>
      <c r="M6264" s="276">
        <v>7.3278583999999996E-6</v>
      </c>
      <c r="N6264" s="276">
        <v>1.5164243E-4</v>
      </c>
      <c r="O6264" s="276">
        <v>2.8246268999999999E-5</v>
      </c>
      <c r="P6264" s="276">
        <v>2.4583172999999999E-6</v>
      </c>
      <c r="Q6264" s="276">
        <v>1.0286635999999999E-5</v>
      </c>
      <c r="R6264" s="276">
        <v>0</v>
      </c>
      <c r="S6264" s="276">
        <v>0</v>
      </c>
      <c r="T6264" s="276">
        <v>0</v>
      </c>
      <c r="U6264" s="276">
        <v>4.3732041E-6</v>
      </c>
      <c r="W6264" s="148">
        <f t="shared" si="848"/>
        <v>3.7154832592592594E-3</v>
      </c>
      <c r="X6264" s="201">
        <v>154.45490000000001</v>
      </c>
      <c r="Y6264" s="201">
        <v>148.80268000000001</v>
      </c>
      <c r="Z6264" s="201">
        <v>3.9421292999999999</v>
      </c>
      <c r="AA6264" s="201">
        <v>1.3481127000000001E-3</v>
      </c>
      <c r="AB6264" s="201">
        <v>0.61084406000000002</v>
      </c>
      <c r="AC6264" s="201">
        <v>8.1386729000000005E-2</v>
      </c>
      <c r="AD6264" s="201">
        <v>1.0165055999999999</v>
      </c>
      <c r="AE6264" s="76">
        <v>8.9735721000000007E-9</v>
      </c>
      <c r="AF6264" s="76">
        <v>3.2514251999999998E-11</v>
      </c>
      <c r="AG6264" s="20">
        <v>1.4384752000000001E-3</v>
      </c>
      <c r="AH6264" s="85"/>
      <c r="AI6264" s="85"/>
      <c r="AJ6264" s="85"/>
      <c r="AK6264" s="85"/>
      <c r="AL6264" s="85"/>
      <c r="AM6264" s="85"/>
      <c r="AN6264" s="85"/>
      <c r="AS6264" s="20"/>
      <c r="AT6264" s="20"/>
      <c r="AU6264" s="20"/>
      <c r="AV6264" s="20"/>
      <c r="AW6264" s="20"/>
      <c r="AX6264" s="20"/>
      <c r="AY6264" s="20"/>
      <c r="AZ6264" s="20"/>
      <c r="BA6264" s="20"/>
      <c r="BB6264" s="20"/>
      <c r="BC6264" s="20"/>
      <c r="BD6264" s="20"/>
      <c r="BE6264" s="20"/>
      <c r="BF6264" s="20"/>
      <c r="BG6264" s="20"/>
      <c r="BH6264" s="20"/>
      <c r="BI6264" s="20"/>
      <c r="BJ6264" s="20"/>
      <c r="BK6264" s="20"/>
      <c r="BL6264" s="20"/>
      <c r="BM6264" s="20"/>
      <c r="BN6264" s="20"/>
      <c r="BO6264" s="20"/>
      <c r="BP6264" s="20"/>
      <c r="BQ6264" s="20"/>
      <c r="BR6264" s="20"/>
      <c r="BS6264" s="20"/>
      <c r="BT6264" s="20"/>
      <c r="BU6264" s="20"/>
      <c r="BV6264" s="20"/>
      <c r="BW6264" s="20"/>
      <c r="BX6264" s="20"/>
      <c r="BY6264" s="20"/>
      <c r="BZ6264" s="20"/>
      <c r="CA6264" s="20"/>
      <c r="CB6264" s="20"/>
      <c r="CC6264" s="20"/>
      <c r="CD6264" s="20"/>
      <c r="CE6264" s="20"/>
      <c r="CF6264" s="20"/>
      <c r="CG6264" s="20"/>
      <c r="CH6264" s="20"/>
      <c r="CI6264" s="20"/>
      <c r="CJ6264" s="20"/>
      <c r="CK6264" s="20"/>
      <c r="CL6264" s="20"/>
      <c r="CM6264" s="20"/>
      <c r="CN6264" s="20"/>
      <c r="CO6264" s="20"/>
      <c r="CP6264" s="20"/>
      <c r="CQ6264" s="20"/>
      <c r="CR6264" s="20"/>
      <c r="CS6264" s="20"/>
      <c r="CT6264" s="20"/>
      <c r="CU6264" s="20"/>
      <c r="CV6264" s="20"/>
      <c r="CW6264" s="20"/>
      <c r="CX6264" s="20"/>
      <c r="CY6264" s="20"/>
      <c r="CZ6264" s="20"/>
      <c r="DA6264" s="20"/>
      <c r="DB6264" s="20"/>
      <c r="DC6264" s="20"/>
      <c r="DD6264" s="20"/>
      <c r="DE6264" s="20"/>
      <c r="DF6264" s="20"/>
      <c r="DG6264" s="20"/>
      <c r="DH6264" s="20"/>
      <c r="DI6264" s="20"/>
      <c r="DJ6264" s="20"/>
      <c r="DK6264" s="20"/>
      <c r="DL6264" s="20"/>
      <c r="DM6264" s="20"/>
      <c r="DN6264" s="20"/>
      <c r="DO6264" s="20"/>
      <c r="DP6264" s="20"/>
      <c r="DQ6264" s="20"/>
      <c r="DR6264" s="20"/>
      <c r="DS6264" s="20"/>
      <c r="DT6264" s="20"/>
      <c r="DU6264" s="20"/>
      <c r="DV6264" s="20"/>
      <c r="DW6264" s="20"/>
      <c r="DX6264" s="20"/>
      <c r="DY6264" s="20"/>
    </row>
    <row r="6265" spans="1:129" x14ac:dyDescent="0.15">
      <c r="A6265" s="61"/>
      <c r="B6265" s="331" t="s">
        <v>12968</v>
      </c>
      <c r="C6265" s="83"/>
      <c r="D6265" s="324" t="s">
        <v>38</v>
      </c>
      <c r="E6265" s="276" t="s">
        <v>12969</v>
      </c>
      <c r="F6265" s="276">
        <f t="shared" si="843"/>
        <v>1.0131061128E-3</v>
      </c>
      <c r="G6265" s="276">
        <f t="shared" si="844"/>
        <v>1.8721655739999999E-4</v>
      </c>
      <c r="H6265" s="276">
        <f t="shared" si="845"/>
        <v>3.0963947530000005E-4</v>
      </c>
      <c r="I6265" s="276">
        <f t="shared" si="846"/>
        <v>1.4659840099999999E-5</v>
      </c>
      <c r="J6265" s="276">
        <v>5.0159024000000002E-4</v>
      </c>
      <c r="K6265" s="276">
        <v>2.8198231000000002E-4</v>
      </c>
      <c r="L6265" s="276">
        <v>2.5198848000000001E-5</v>
      </c>
      <c r="M6265" s="276">
        <v>7.3278583999999996E-6</v>
      </c>
      <c r="N6265" s="276">
        <v>1.5164243E-4</v>
      </c>
      <c r="O6265" s="276">
        <v>2.8246268999999999E-5</v>
      </c>
      <c r="P6265" s="276">
        <v>2.4583172999999999E-6</v>
      </c>
      <c r="Q6265" s="276">
        <v>1.0286635999999999E-5</v>
      </c>
      <c r="R6265" s="276">
        <v>0</v>
      </c>
      <c r="S6265" s="276">
        <v>0</v>
      </c>
      <c r="T6265" s="276">
        <v>0</v>
      </c>
      <c r="U6265" s="276">
        <v>4.3732041E-6</v>
      </c>
      <c r="W6265" s="148">
        <f t="shared" si="848"/>
        <v>3.7154832592592594E-3</v>
      </c>
      <c r="X6265" s="201">
        <v>154.45490000000001</v>
      </c>
      <c r="Y6265" s="201">
        <v>148.80268000000001</v>
      </c>
      <c r="Z6265" s="201">
        <v>3.9421292999999999</v>
      </c>
      <c r="AA6265" s="201">
        <v>1.3481127000000001E-3</v>
      </c>
      <c r="AB6265" s="201">
        <v>0.61084406000000002</v>
      </c>
      <c r="AC6265" s="201">
        <v>8.1386729000000005E-2</v>
      </c>
      <c r="AD6265" s="201">
        <v>1.0165055999999999</v>
      </c>
      <c r="AE6265" s="76">
        <v>8.9735721000000007E-9</v>
      </c>
      <c r="AF6265" s="76">
        <v>3.2514251999999998E-11</v>
      </c>
      <c r="AG6265" s="20">
        <v>1.4384752000000001E-3</v>
      </c>
      <c r="AH6265" s="85"/>
      <c r="AI6265" s="85"/>
      <c r="AJ6265" s="85"/>
      <c r="AK6265" s="85"/>
      <c r="AL6265" s="85"/>
      <c r="AM6265" s="85"/>
      <c r="AN6265" s="85"/>
      <c r="AS6265" s="20"/>
      <c r="AT6265" s="20"/>
      <c r="AU6265" s="20"/>
      <c r="AV6265" s="20"/>
      <c r="AW6265" s="20"/>
      <c r="AX6265" s="20"/>
      <c r="AY6265" s="20"/>
      <c r="AZ6265" s="20"/>
      <c r="BA6265" s="20"/>
      <c r="BB6265" s="20"/>
      <c r="BC6265" s="20"/>
      <c r="BD6265" s="20"/>
      <c r="BE6265" s="20"/>
      <c r="BF6265" s="20"/>
      <c r="BG6265" s="20"/>
      <c r="BH6265" s="20"/>
      <c r="BI6265" s="20"/>
      <c r="BJ6265" s="20"/>
      <c r="BK6265" s="20"/>
      <c r="BL6265" s="20"/>
      <c r="BM6265" s="20"/>
      <c r="BN6265" s="20"/>
      <c r="BO6265" s="20"/>
      <c r="BP6265" s="20"/>
      <c r="BQ6265" s="20"/>
      <c r="BR6265" s="20"/>
      <c r="BS6265" s="20"/>
      <c r="BT6265" s="20"/>
      <c r="BU6265" s="20"/>
      <c r="BV6265" s="20"/>
      <c r="BW6265" s="20"/>
      <c r="BX6265" s="20"/>
      <c r="BY6265" s="20"/>
      <c r="BZ6265" s="20"/>
      <c r="CA6265" s="20"/>
      <c r="CB6265" s="20"/>
      <c r="CC6265" s="20"/>
      <c r="CD6265" s="20"/>
      <c r="CE6265" s="20"/>
      <c r="CF6265" s="20"/>
      <c r="CG6265" s="20"/>
      <c r="CH6265" s="20"/>
      <c r="CI6265" s="20"/>
      <c r="CJ6265" s="20"/>
      <c r="CK6265" s="20"/>
      <c r="CL6265" s="20"/>
      <c r="CM6265" s="20"/>
      <c r="CN6265" s="20"/>
      <c r="CO6265" s="20"/>
      <c r="CP6265" s="20"/>
      <c r="CQ6265" s="20"/>
      <c r="CR6265" s="20"/>
      <c r="CS6265" s="20"/>
      <c r="CT6265" s="20"/>
      <c r="CU6265" s="20"/>
      <c r="CV6265" s="20"/>
      <c r="CW6265" s="20"/>
      <c r="CX6265" s="20"/>
      <c r="CY6265" s="20"/>
      <c r="CZ6265" s="20"/>
      <c r="DA6265" s="20"/>
      <c r="DB6265" s="20"/>
      <c r="DC6265" s="20"/>
      <c r="DD6265" s="20"/>
      <c r="DE6265" s="20"/>
      <c r="DF6265" s="20"/>
      <c r="DG6265" s="20"/>
      <c r="DH6265" s="20"/>
      <c r="DI6265" s="20"/>
      <c r="DJ6265" s="20"/>
      <c r="DK6265" s="20"/>
      <c r="DL6265" s="20"/>
      <c r="DM6265" s="20"/>
      <c r="DN6265" s="20"/>
      <c r="DO6265" s="20"/>
      <c r="DP6265" s="20"/>
      <c r="DQ6265" s="20"/>
      <c r="DR6265" s="20"/>
      <c r="DS6265" s="20"/>
      <c r="DT6265" s="20"/>
      <c r="DU6265" s="20"/>
      <c r="DV6265" s="20"/>
      <c r="DW6265" s="20"/>
      <c r="DX6265" s="20"/>
      <c r="DY6265" s="20"/>
    </row>
    <row r="6266" spans="1:129" x14ac:dyDescent="0.15">
      <c r="A6266" s="61"/>
      <c r="B6266" s="331" t="s">
        <v>12970</v>
      </c>
      <c r="C6266" s="83"/>
      <c r="D6266" s="324" t="s">
        <v>38</v>
      </c>
      <c r="E6266" s="276" t="s">
        <v>12971</v>
      </c>
      <c r="F6266" s="276">
        <f t="shared" si="843"/>
        <v>1.3720662867999999E-3</v>
      </c>
      <c r="G6266" s="276">
        <f t="shared" si="844"/>
        <v>2.37399769E-4</v>
      </c>
      <c r="H6266" s="276">
        <f t="shared" si="845"/>
        <v>3.8694277579999996E-4</v>
      </c>
      <c r="I6266" s="276">
        <f t="shared" si="846"/>
        <v>1.24382022E-4</v>
      </c>
      <c r="J6266" s="276">
        <v>6.2334171999999996E-4</v>
      </c>
      <c r="K6266" s="276">
        <v>3.5500852000000001E-4</v>
      </c>
      <c r="L6266" s="276">
        <v>2.8433729000000001E-5</v>
      </c>
      <c r="M6266" s="276">
        <v>1.2382562999999999E-5</v>
      </c>
      <c r="N6266" s="276">
        <v>1.9145803E-4</v>
      </c>
      <c r="O6266" s="276">
        <v>3.3559176000000003E-5</v>
      </c>
      <c r="P6266" s="276">
        <v>3.5005268E-6</v>
      </c>
      <c r="Q6266" s="276">
        <v>1.2491401999999999E-5</v>
      </c>
      <c r="R6266" s="276">
        <v>0</v>
      </c>
      <c r="S6266" s="276">
        <v>0</v>
      </c>
      <c r="T6266" s="276">
        <v>0</v>
      </c>
      <c r="U6266" s="276">
        <v>1.1189062E-4</v>
      </c>
      <c r="W6266" s="148">
        <f t="shared" si="848"/>
        <v>4.6173460740740737E-3</v>
      </c>
      <c r="X6266" s="201">
        <v>166.26734999999999</v>
      </c>
      <c r="Y6266" s="201">
        <v>160.05581000000001</v>
      </c>
      <c r="Z6266" s="201">
        <v>2.2418532</v>
      </c>
      <c r="AA6266" s="201">
        <v>4.2639525999999999E-3</v>
      </c>
      <c r="AB6266" s="201">
        <v>3.0318322000000002</v>
      </c>
      <c r="AC6266" s="201">
        <v>0.12230016</v>
      </c>
      <c r="AD6266" s="201">
        <v>0.81128504999999995</v>
      </c>
      <c r="AE6266" s="76">
        <v>1.1538161000000001E-8</v>
      </c>
      <c r="AF6266" s="76">
        <v>3.8842503000000002E-11</v>
      </c>
      <c r="AG6266" s="20">
        <v>1.5097986999999999E-3</v>
      </c>
      <c r="AH6266" s="85"/>
      <c r="AI6266" s="85"/>
      <c r="AJ6266" s="85"/>
      <c r="AK6266" s="85"/>
      <c r="AL6266" s="85"/>
      <c r="AM6266" s="85"/>
      <c r="AN6266" s="85"/>
      <c r="AS6266" s="20"/>
      <c r="AT6266" s="20"/>
      <c r="AU6266" s="20"/>
      <c r="AV6266" s="20"/>
      <c r="AW6266" s="20"/>
      <c r="AX6266" s="20"/>
      <c r="AY6266" s="20"/>
      <c r="AZ6266" s="20"/>
      <c r="BA6266" s="20"/>
      <c r="BB6266" s="20"/>
      <c r="BC6266" s="20"/>
      <c r="BD6266" s="20"/>
      <c r="BE6266" s="20"/>
      <c r="BF6266" s="20"/>
      <c r="BG6266" s="20"/>
      <c r="BH6266" s="20"/>
      <c r="BI6266" s="20"/>
      <c r="BJ6266" s="20"/>
      <c r="BK6266" s="20"/>
      <c r="BL6266" s="20"/>
      <c r="BM6266" s="20"/>
      <c r="BN6266" s="20"/>
      <c r="BO6266" s="20"/>
      <c r="BP6266" s="20"/>
      <c r="BQ6266" s="20"/>
      <c r="BR6266" s="20"/>
      <c r="BS6266" s="20"/>
      <c r="BT6266" s="20"/>
      <c r="BU6266" s="20"/>
      <c r="BV6266" s="20"/>
      <c r="BW6266" s="20"/>
      <c r="BX6266" s="20"/>
      <c r="BY6266" s="20"/>
      <c r="BZ6266" s="20"/>
      <c r="CA6266" s="20"/>
      <c r="CB6266" s="20"/>
      <c r="CC6266" s="20"/>
      <c r="CD6266" s="20"/>
      <c r="CE6266" s="20"/>
      <c r="CF6266" s="20"/>
      <c r="CG6266" s="20"/>
      <c r="CH6266" s="20"/>
      <c r="CI6266" s="20"/>
      <c r="CJ6266" s="20"/>
      <c r="CK6266" s="20"/>
      <c r="CL6266" s="20"/>
      <c r="CM6266" s="20"/>
      <c r="CN6266" s="20"/>
      <c r="CO6266" s="20"/>
      <c r="CP6266" s="20"/>
      <c r="CQ6266" s="20"/>
      <c r="CR6266" s="20"/>
      <c r="CS6266" s="20"/>
      <c r="CT6266" s="20"/>
      <c r="CU6266" s="20"/>
      <c r="CV6266" s="20"/>
      <c r="CW6266" s="20"/>
      <c r="CX6266" s="20"/>
      <c r="CY6266" s="20"/>
      <c r="CZ6266" s="20"/>
      <c r="DA6266" s="20"/>
      <c r="DB6266" s="20"/>
      <c r="DC6266" s="20"/>
      <c r="DD6266" s="20"/>
      <c r="DE6266" s="20"/>
      <c r="DF6266" s="20"/>
      <c r="DG6266" s="20"/>
      <c r="DH6266" s="20"/>
      <c r="DI6266" s="20"/>
      <c r="DJ6266" s="20"/>
      <c r="DK6266" s="20"/>
      <c r="DL6266" s="20"/>
      <c r="DM6266" s="20"/>
      <c r="DN6266" s="20"/>
      <c r="DO6266" s="20"/>
      <c r="DP6266" s="20"/>
      <c r="DQ6266" s="20"/>
      <c r="DR6266" s="20"/>
      <c r="DS6266" s="20"/>
      <c r="DT6266" s="20"/>
      <c r="DU6266" s="20"/>
      <c r="DV6266" s="20"/>
      <c r="DW6266" s="20"/>
      <c r="DX6266" s="20"/>
      <c r="DY6266" s="20"/>
    </row>
    <row r="6267" spans="1:129" x14ac:dyDescent="0.15">
      <c r="A6267" s="61"/>
      <c r="B6267" s="331" t="s">
        <v>12972</v>
      </c>
      <c r="C6267" s="83"/>
      <c r="D6267" s="324" t="s">
        <v>38</v>
      </c>
      <c r="E6267" s="276" t="s">
        <v>12973</v>
      </c>
      <c r="F6267" s="276">
        <f t="shared" si="843"/>
        <v>1.3720662867999999E-3</v>
      </c>
      <c r="G6267" s="276">
        <f t="shared" si="844"/>
        <v>2.37399769E-4</v>
      </c>
      <c r="H6267" s="276">
        <f t="shared" si="845"/>
        <v>3.8694277579999996E-4</v>
      </c>
      <c r="I6267" s="276">
        <f t="shared" si="846"/>
        <v>1.24382022E-4</v>
      </c>
      <c r="J6267" s="276">
        <v>6.2334171999999996E-4</v>
      </c>
      <c r="K6267" s="276">
        <v>3.5500852000000001E-4</v>
      </c>
      <c r="L6267" s="276">
        <v>2.8433729000000001E-5</v>
      </c>
      <c r="M6267" s="276">
        <v>1.2382562999999999E-5</v>
      </c>
      <c r="N6267" s="276">
        <v>1.9145803E-4</v>
      </c>
      <c r="O6267" s="276">
        <v>3.3559176000000003E-5</v>
      </c>
      <c r="P6267" s="276">
        <v>3.5005268E-6</v>
      </c>
      <c r="Q6267" s="276">
        <v>1.2491401999999999E-5</v>
      </c>
      <c r="R6267" s="276">
        <v>0</v>
      </c>
      <c r="S6267" s="276">
        <v>0</v>
      </c>
      <c r="T6267" s="276">
        <v>0</v>
      </c>
      <c r="U6267" s="276">
        <v>1.1189062E-4</v>
      </c>
      <c r="W6267" s="148">
        <f t="shared" si="848"/>
        <v>4.6173460740740737E-3</v>
      </c>
      <c r="X6267" s="201">
        <v>166.26734999999999</v>
      </c>
      <c r="Y6267" s="201">
        <v>160.05581000000001</v>
      </c>
      <c r="Z6267" s="201">
        <v>2.2418532</v>
      </c>
      <c r="AA6267" s="201">
        <v>4.2639525999999999E-3</v>
      </c>
      <c r="AB6267" s="201">
        <v>3.0318318999999998</v>
      </c>
      <c r="AC6267" s="201">
        <v>0.12230016</v>
      </c>
      <c r="AD6267" s="201">
        <v>0.81128504999999995</v>
      </c>
      <c r="AE6267" s="76">
        <v>1.1538161000000001E-8</v>
      </c>
      <c r="AF6267" s="76">
        <v>3.8842503000000002E-11</v>
      </c>
      <c r="AG6267" s="20">
        <v>1.5097986999999999E-3</v>
      </c>
      <c r="AH6267" s="85"/>
      <c r="AI6267" s="85"/>
      <c r="AJ6267" s="85"/>
      <c r="AK6267" s="85"/>
      <c r="AL6267" s="85"/>
      <c r="AM6267" s="85"/>
      <c r="AN6267" s="85"/>
      <c r="AS6267" s="20"/>
      <c r="AT6267" s="20"/>
      <c r="AU6267" s="20"/>
      <c r="AV6267" s="20"/>
      <c r="AW6267" s="20"/>
      <c r="AX6267" s="20"/>
      <c r="AY6267" s="20"/>
      <c r="AZ6267" s="20"/>
      <c r="BA6267" s="20"/>
      <c r="BB6267" s="20"/>
      <c r="BC6267" s="20"/>
      <c r="BD6267" s="20"/>
      <c r="BE6267" s="20"/>
      <c r="BF6267" s="20"/>
      <c r="BG6267" s="20"/>
      <c r="BH6267" s="20"/>
      <c r="BI6267" s="20"/>
      <c r="BJ6267" s="20"/>
      <c r="BK6267" s="20"/>
      <c r="BL6267" s="20"/>
      <c r="BM6267" s="20"/>
      <c r="BN6267" s="20"/>
      <c r="BO6267" s="20"/>
      <c r="BP6267" s="20"/>
      <c r="BQ6267" s="20"/>
      <c r="BR6267" s="20"/>
      <c r="BS6267" s="20"/>
      <c r="BT6267" s="20"/>
      <c r="BU6267" s="20"/>
      <c r="BV6267" s="20"/>
      <c r="BW6267" s="20"/>
      <c r="BX6267" s="20"/>
      <c r="BY6267" s="20"/>
      <c r="BZ6267" s="20"/>
      <c r="CA6267" s="20"/>
      <c r="CB6267" s="20"/>
      <c r="CC6267" s="20"/>
      <c r="CD6267" s="20"/>
      <c r="CE6267" s="20"/>
      <c r="CF6267" s="20"/>
      <c r="CG6267" s="20"/>
      <c r="CH6267" s="20"/>
      <c r="CI6267" s="20"/>
      <c r="CJ6267" s="20"/>
      <c r="CK6267" s="20"/>
      <c r="CL6267" s="20"/>
      <c r="CM6267" s="20"/>
      <c r="CN6267" s="20"/>
      <c r="CO6267" s="20"/>
      <c r="CP6267" s="20"/>
      <c r="CQ6267" s="20"/>
      <c r="CR6267" s="20"/>
      <c r="CS6267" s="20"/>
      <c r="CT6267" s="20"/>
      <c r="CU6267" s="20"/>
      <c r="CV6267" s="20"/>
      <c r="CW6267" s="20"/>
      <c r="CX6267" s="20"/>
      <c r="CY6267" s="20"/>
      <c r="CZ6267" s="20"/>
      <c r="DA6267" s="20"/>
      <c r="DB6267" s="20"/>
      <c r="DC6267" s="20"/>
      <c r="DD6267" s="20"/>
      <c r="DE6267" s="20"/>
      <c r="DF6267" s="20"/>
      <c r="DG6267" s="20"/>
      <c r="DH6267" s="20"/>
      <c r="DI6267" s="20"/>
      <c r="DJ6267" s="20"/>
      <c r="DK6267" s="20"/>
      <c r="DL6267" s="20"/>
      <c r="DM6267" s="20"/>
      <c r="DN6267" s="20"/>
      <c r="DO6267" s="20"/>
      <c r="DP6267" s="20"/>
      <c r="DQ6267" s="20"/>
      <c r="DR6267" s="20"/>
      <c r="DS6267" s="20"/>
      <c r="DT6267" s="20"/>
      <c r="DU6267" s="20"/>
      <c r="DV6267" s="20"/>
      <c r="DW6267" s="20"/>
      <c r="DX6267" s="20"/>
      <c r="DY6267" s="20"/>
    </row>
    <row r="6268" spans="1:129" x14ac:dyDescent="0.15">
      <c r="A6268" s="61"/>
      <c r="B6268" s="331" t="s">
        <v>12974</v>
      </c>
      <c r="C6268" s="83"/>
      <c r="D6268" s="324" t="s">
        <v>38</v>
      </c>
      <c r="E6268" s="276" t="s">
        <v>12975</v>
      </c>
      <c r="F6268" s="276">
        <f t="shared" si="843"/>
        <v>1.0131061128E-3</v>
      </c>
      <c r="G6268" s="276">
        <f t="shared" si="844"/>
        <v>1.8721655739999999E-4</v>
      </c>
      <c r="H6268" s="276">
        <f t="shared" si="845"/>
        <v>3.0963947530000005E-4</v>
      </c>
      <c r="I6268" s="276">
        <f t="shared" si="846"/>
        <v>1.4659840099999999E-5</v>
      </c>
      <c r="J6268" s="276">
        <v>5.0159024000000002E-4</v>
      </c>
      <c r="K6268" s="276">
        <v>2.8198231000000002E-4</v>
      </c>
      <c r="L6268" s="276">
        <v>2.5198848000000001E-5</v>
      </c>
      <c r="M6268" s="276">
        <v>7.3278583999999996E-6</v>
      </c>
      <c r="N6268" s="276">
        <v>1.5164243E-4</v>
      </c>
      <c r="O6268" s="276">
        <v>2.8246268999999999E-5</v>
      </c>
      <c r="P6268" s="276">
        <v>2.4583172999999999E-6</v>
      </c>
      <c r="Q6268" s="276">
        <v>1.0286635999999999E-5</v>
      </c>
      <c r="R6268" s="276">
        <v>0</v>
      </c>
      <c r="S6268" s="276">
        <v>0</v>
      </c>
      <c r="T6268" s="276">
        <v>0</v>
      </c>
      <c r="U6268" s="276">
        <v>4.3732041E-6</v>
      </c>
      <c r="W6268" s="148">
        <f t="shared" si="848"/>
        <v>3.7154832592592594E-3</v>
      </c>
      <c r="X6268" s="201">
        <v>154.45490000000001</v>
      </c>
      <c r="Y6268" s="201">
        <v>148.80268000000001</v>
      </c>
      <c r="Z6268" s="201">
        <v>3.9421292999999999</v>
      </c>
      <c r="AA6268" s="201">
        <v>1.3481127000000001E-3</v>
      </c>
      <c r="AB6268" s="201">
        <v>0.61084406000000002</v>
      </c>
      <c r="AC6268" s="201">
        <v>8.1386729000000005E-2</v>
      </c>
      <c r="AD6268" s="201">
        <v>1.0165055999999999</v>
      </c>
      <c r="AE6268" s="76">
        <v>8.9735721000000007E-9</v>
      </c>
      <c r="AF6268" s="76">
        <v>3.2514251999999998E-11</v>
      </c>
      <c r="AG6268" s="20">
        <v>1.4384752000000001E-3</v>
      </c>
      <c r="AH6268" s="85"/>
      <c r="AI6268" s="85"/>
      <c r="AJ6268" s="85"/>
      <c r="AK6268" s="85"/>
      <c r="AL6268" s="85"/>
      <c r="AM6268" s="85"/>
      <c r="AN6268" s="85"/>
      <c r="AS6268" s="20"/>
      <c r="AT6268" s="20"/>
      <c r="AU6268" s="20"/>
      <c r="AV6268" s="20"/>
      <c r="AW6268" s="20"/>
      <c r="AX6268" s="20"/>
      <c r="AY6268" s="20"/>
      <c r="AZ6268" s="20"/>
      <c r="BA6268" s="20"/>
      <c r="BB6268" s="20"/>
      <c r="BC6268" s="20"/>
      <c r="BD6268" s="20"/>
      <c r="BE6268" s="20"/>
      <c r="BF6268" s="20"/>
      <c r="BG6268" s="20"/>
      <c r="BH6268" s="20"/>
      <c r="BI6268" s="20"/>
      <c r="BJ6268" s="20"/>
      <c r="BK6268" s="20"/>
      <c r="BL6268" s="20"/>
      <c r="BM6268" s="20"/>
      <c r="BN6268" s="20"/>
      <c r="BO6268" s="20"/>
      <c r="BP6268" s="20"/>
      <c r="BQ6268" s="20"/>
      <c r="BR6268" s="20"/>
      <c r="BS6268" s="20"/>
      <c r="BT6268" s="20"/>
      <c r="BU6268" s="20"/>
      <c r="BV6268" s="20"/>
      <c r="BW6268" s="20"/>
      <c r="BX6268" s="20"/>
      <c r="BY6268" s="20"/>
      <c r="BZ6268" s="20"/>
      <c r="CA6268" s="20"/>
      <c r="CB6268" s="20"/>
      <c r="CC6268" s="20"/>
      <c r="CD6268" s="20"/>
      <c r="CE6268" s="20"/>
      <c r="CF6268" s="20"/>
      <c r="CG6268" s="20"/>
      <c r="CH6268" s="20"/>
      <c r="CI6268" s="20"/>
      <c r="CJ6268" s="20"/>
      <c r="CK6268" s="20"/>
      <c r="CL6268" s="20"/>
      <c r="CM6268" s="20"/>
      <c r="CN6268" s="20"/>
      <c r="CO6268" s="20"/>
      <c r="CP6268" s="20"/>
      <c r="CQ6268" s="20"/>
      <c r="CR6268" s="20"/>
      <c r="CS6268" s="20"/>
      <c r="CT6268" s="20"/>
      <c r="CU6268" s="20"/>
      <c r="CV6268" s="20"/>
      <c r="CW6268" s="20"/>
      <c r="CX6268" s="20"/>
      <c r="CY6268" s="20"/>
      <c r="CZ6268" s="20"/>
      <c r="DA6268" s="20"/>
      <c r="DB6268" s="20"/>
      <c r="DC6268" s="20"/>
      <c r="DD6268" s="20"/>
      <c r="DE6268" s="20"/>
      <c r="DF6268" s="20"/>
      <c r="DG6268" s="20"/>
      <c r="DH6268" s="20"/>
      <c r="DI6268" s="20"/>
      <c r="DJ6268" s="20"/>
      <c r="DK6268" s="20"/>
      <c r="DL6268" s="20"/>
      <c r="DM6268" s="20"/>
      <c r="DN6268" s="20"/>
      <c r="DO6268" s="20"/>
      <c r="DP6268" s="20"/>
      <c r="DQ6268" s="20"/>
      <c r="DR6268" s="20"/>
      <c r="DS6268" s="20"/>
      <c r="DT6268" s="20"/>
      <c r="DU6268" s="20"/>
      <c r="DV6268" s="20"/>
      <c r="DW6268" s="20"/>
      <c r="DX6268" s="20"/>
      <c r="DY6268" s="20"/>
    </row>
    <row r="6269" spans="1:129" x14ac:dyDescent="0.15">
      <c r="A6269" s="61"/>
      <c r="B6269" s="331" t="s">
        <v>12976</v>
      </c>
      <c r="C6269" s="83"/>
      <c r="D6269" s="324" t="s">
        <v>38</v>
      </c>
      <c r="E6269" s="276" t="s">
        <v>12977</v>
      </c>
      <c r="F6269" s="276">
        <f t="shared" si="843"/>
        <v>1.3720662867999999E-3</v>
      </c>
      <c r="G6269" s="276">
        <f t="shared" si="844"/>
        <v>2.37399769E-4</v>
      </c>
      <c r="H6269" s="276">
        <f t="shared" si="845"/>
        <v>3.8694277579999996E-4</v>
      </c>
      <c r="I6269" s="276">
        <f t="shared" si="846"/>
        <v>1.24382022E-4</v>
      </c>
      <c r="J6269" s="276">
        <v>6.2334171999999996E-4</v>
      </c>
      <c r="K6269" s="276">
        <v>3.5500852000000001E-4</v>
      </c>
      <c r="L6269" s="276">
        <v>2.8433729000000001E-5</v>
      </c>
      <c r="M6269" s="276">
        <v>1.2382562999999999E-5</v>
      </c>
      <c r="N6269" s="276">
        <v>1.9145803E-4</v>
      </c>
      <c r="O6269" s="276">
        <v>3.3559176000000003E-5</v>
      </c>
      <c r="P6269" s="276">
        <v>3.5005268E-6</v>
      </c>
      <c r="Q6269" s="276">
        <v>1.2491401999999999E-5</v>
      </c>
      <c r="R6269" s="276">
        <v>0</v>
      </c>
      <c r="S6269" s="276">
        <v>0</v>
      </c>
      <c r="T6269" s="276">
        <v>0</v>
      </c>
      <c r="U6269" s="276">
        <v>1.1189062E-4</v>
      </c>
      <c r="W6269" s="148">
        <f t="shared" si="848"/>
        <v>4.6173460740740737E-3</v>
      </c>
      <c r="X6269" s="201">
        <v>166.26734999999999</v>
      </c>
      <c r="Y6269" s="201">
        <v>160.05581000000001</v>
      </c>
      <c r="Z6269" s="201">
        <v>2.2418532</v>
      </c>
      <c r="AA6269" s="201">
        <v>4.2639525999999999E-3</v>
      </c>
      <c r="AB6269" s="201">
        <v>3.0318322000000002</v>
      </c>
      <c r="AC6269" s="201">
        <v>0.12230016</v>
      </c>
      <c r="AD6269" s="201">
        <v>0.81128504999999995</v>
      </c>
      <c r="AE6269" s="76">
        <v>1.1538161000000001E-8</v>
      </c>
      <c r="AF6269" s="76">
        <v>3.8842503000000002E-11</v>
      </c>
      <c r="AG6269" s="20">
        <v>1.5097986999999999E-3</v>
      </c>
      <c r="AH6269" s="85"/>
      <c r="AI6269" s="85"/>
      <c r="AJ6269" s="85"/>
      <c r="AK6269" s="85"/>
      <c r="AL6269" s="85"/>
      <c r="AM6269" s="85"/>
      <c r="AN6269" s="85"/>
      <c r="AS6269" s="20"/>
      <c r="AT6269" s="20"/>
      <c r="AU6269" s="20"/>
      <c r="AV6269" s="20"/>
      <c r="AW6269" s="20"/>
      <c r="AX6269" s="20"/>
      <c r="AY6269" s="20"/>
      <c r="AZ6269" s="20"/>
      <c r="BA6269" s="20"/>
      <c r="BB6269" s="20"/>
      <c r="BC6269" s="20"/>
      <c r="BD6269" s="20"/>
      <c r="BE6269" s="20"/>
      <c r="BF6269" s="20"/>
      <c r="BG6269" s="20"/>
      <c r="BH6269" s="20"/>
      <c r="BI6269" s="20"/>
      <c r="BJ6269" s="20"/>
      <c r="BK6269" s="20"/>
      <c r="BL6269" s="20"/>
      <c r="BM6269" s="20"/>
      <c r="BN6269" s="20"/>
      <c r="BO6269" s="20"/>
      <c r="BP6269" s="20"/>
      <c r="BQ6269" s="20"/>
      <c r="BR6269" s="20"/>
      <c r="BS6269" s="20"/>
      <c r="BT6269" s="20"/>
      <c r="BU6269" s="20"/>
      <c r="BV6269" s="20"/>
      <c r="BW6269" s="20"/>
      <c r="BX6269" s="20"/>
      <c r="BY6269" s="20"/>
      <c r="BZ6269" s="20"/>
      <c r="CA6269" s="20"/>
      <c r="CB6269" s="20"/>
      <c r="CC6269" s="20"/>
      <c r="CD6269" s="20"/>
      <c r="CE6269" s="20"/>
      <c r="CF6269" s="20"/>
      <c r="CG6269" s="20"/>
      <c r="CH6269" s="20"/>
      <c r="CI6269" s="20"/>
      <c r="CJ6269" s="20"/>
      <c r="CK6269" s="20"/>
      <c r="CL6269" s="20"/>
      <c r="CM6269" s="20"/>
      <c r="CN6269" s="20"/>
      <c r="CO6269" s="20"/>
      <c r="CP6269" s="20"/>
      <c r="CQ6269" s="20"/>
      <c r="CR6269" s="20"/>
      <c r="CS6269" s="20"/>
      <c r="CT6269" s="20"/>
      <c r="CU6269" s="20"/>
      <c r="CV6269" s="20"/>
      <c r="CW6269" s="20"/>
      <c r="CX6269" s="20"/>
      <c r="CY6269" s="20"/>
      <c r="CZ6269" s="20"/>
      <c r="DA6269" s="20"/>
      <c r="DB6269" s="20"/>
      <c r="DC6269" s="20"/>
      <c r="DD6269" s="20"/>
      <c r="DE6269" s="20"/>
      <c r="DF6269" s="20"/>
      <c r="DG6269" s="20"/>
      <c r="DH6269" s="20"/>
      <c r="DI6269" s="20"/>
      <c r="DJ6269" s="20"/>
      <c r="DK6269" s="20"/>
      <c r="DL6269" s="20"/>
      <c r="DM6269" s="20"/>
      <c r="DN6269" s="20"/>
      <c r="DO6269" s="20"/>
      <c r="DP6269" s="20"/>
      <c r="DQ6269" s="20"/>
      <c r="DR6269" s="20"/>
      <c r="DS6269" s="20"/>
      <c r="DT6269" s="20"/>
      <c r="DU6269" s="20"/>
      <c r="DV6269" s="20"/>
      <c r="DW6269" s="20"/>
      <c r="DX6269" s="20"/>
      <c r="DY6269" s="20"/>
    </row>
    <row r="6270" spans="1:129" x14ac:dyDescent="0.15">
      <c r="A6270" s="61"/>
      <c r="B6270" s="331" t="s">
        <v>12978</v>
      </c>
      <c r="C6270" s="83"/>
      <c r="D6270" s="324" t="s">
        <v>38</v>
      </c>
      <c r="F6270" s="201">
        <f t="shared" si="843"/>
        <v>0</v>
      </c>
      <c r="G6270" s="201">
        <f t="shared" si="844"/>
        <v>0</v>
      </c>
      <c r="H6270" s="201">
        <f t="shared" si="845"/>
        <v>0</v>
      </c>
      <c r="I6270" s="201">
        <f t="shared" si="846"/>
        <v>0</v>
      </c>
      <c r="X6270" s="80"/>
      <c r="Y6270" s="80"/>
      <c r="Z6270" s="80"/>
      <c r="AA6270" s="80"/>
      <c r="AB6270" s="80"/>
      <c r="AC6270" s="80"/>
      <c r="AD6270" s="80"/>
      <c r="AE6270" s="70"/>
      <c r="AF6270" s="70"/>
      <c r="AG6270" s="70"/>
      <c r="AH6270" s="85"/>
      <c r="AI6270" s="85"/>
      <c r="AJ6270" s="85"/>
      <c r="AK6270" s="85"/>
      <c r="AL6270" s="85"/>
      <c r="AM6270" s="85"/>
      <c r="AN6270" s="85"/>
      <c r="AS6270" s="20"/>
      <c r="AT6270" s="20"/>
      <c r="AU6270" s="20"/>
      <c r="AV6270" s="20"/>
      <c r="AW6270" s="20"/>
      <c r="AX6270" s="20"/>
      <c r="AY6270" s="20"/>
      <c r="AZ6270" s="20"/>
      <c r="BA6270" s="20"/>
      <c r="BB6270" s="20"/>
      <c r="BC6270" s="20"/>
      <c r="BD6270" s="20"/>
      <c r="BE6270" s="20"/>
      <c r="BF6270" s="20"/>
      <c r="BG6270" s="20"/>
      <c r="BH6270" s="20"/>
      <c r="BI6270" s="20"/>
      <c r="BJ6270" s="20"/>
      <c r="BK6270" s="20"/>
      <c r="BL6270" s="20"/>
      <c r="BM6270" s="20"/>
      <c r="BN6270" s="20"/>
      <c r="BO6270" s="20"/>
      <c r="BP6270" s="20"/>
      <c r="BQ6270" s="20"/>
      <c r="BR6270" s="20"/>
      <c r="BS6270" s="20"/>
      <c r="BT6270" s="20"/>
      <c r="BU6270" s="20"/>
      <c r="BV6270" s="20"/>
      <c r="BW6270" s="20"/>
      <c r="BX6270" s="20"/>
      <c r="BY6270" s="20"/>
      <c r="BZ6270" s="20"/>
      <c r="CA6270" s="20"/>
      <c r="CB6270" s="20"/>
      <c r="CC6270" s="20"/>
      <c r="CD6270" s="20"/>
      <c r="CE6270" s="20"/>
      <c r="CF6270" s="20"/>
      <c r="CG6270" s="20"/>
      <c r="CH6270" s="20"/>
      <c r="CI6270" s="20"/>
      <c r="CJ6270" s="20"/>
      <c r="CK6270" s="20"/>
      <c r="CL6270" s="20"/>
      <c r="CM6270" s="20"/>
      <c r="CN6270" s="20"/>
      <c r="CO6270" s="20"/>
      <c r="CP6270" s="20"/>
      <c r="CQ6270" s="20"/>
      <c r="CR6270" s="20"/>
      <c r="CS6270" s="20"/>
      <c r="CT6270" s="20"/>
      <c r="CU6270" s="20"/>
      <c r="CV6270" s="20"/>
      <c r="CW6270" s="20"/>
      <c r="CX6270" s="20"/>
      <c r="CY6270" s="20"/>
      <c r="CZ6270" s="20"/>
      <c r="DA6270" s="20"/>
      <c r="DB6270" s="20"/>
      <c r="DC6270" s="20"/>
      <c r="DD6270" s="20"/>
      <c r="DE6270" s="20"/>
      <c r="DF6270" s="20"/>
      <c r="DG6270" s="20"/>
      <c r="DH6270" s="20"/>
      <c r="DI6270" s="20"/>
      <c r="DJ6270" s="20"/>
      <c r="DK6270" s="20"/>
      <c r="DL6270" s="20"/>
      <c r="DM6270" s="20"/>
      <c r="DN6270" s="20"/>
      <c r="DO6270" s="20"/>
      <c r="DP6270" s="20"/>
      <c r="DQ6270" s="20"/>
      <c r="DR6270" s="20"/>
      <c r="DS6270" s="20"/>
      <c r="DT6270" s="20"/>
      <c r="DU6270" s="20"/>
      <c r="DV6270" s="20"/>
      <c r="DW6270" s="20"/>
      <c r="DX6270" s="20"/>
      <c r="DY6270" s="20"/>
    </row>
    <row r="6271" spans="1:129" x14ac:dyDescent="0.15">
      <c r="A6271" s="61"/>
      <c r="B6271" s="331" t="s">
        <v>12979</v>
      </c>
      <c r="C6271" s="83"/>
      <c r="D6271" s="324" t="s">
        <v>38</v>
      </c>
      <c r="E6271" s="276" t="s">
        <v>12980</v>
      </c>
      <c r="F6271" s="276">
        <f t="shared" si="843"/>
        <v>5.7284538770000004E-2</v>
      </c>
      <c r="G6271" s="276">
        <f t="shared" si="844"/>
        <v>1.587280952E-2</v>
      </c>
      <c r="H6271" s="276">
        <f t="shared" si="845"/>
        <v>6.7404303599999998E-3</v>
      </c>
      <c r="I6271" s="276">
        <f t="shared" si="846"/>
        <v>5.5081989000000005E-4</v>
      </c>
      <c r="J6271" s="276">
        <v>3.4120479000000002E-2</v>
      </c>
      <c r="K6271" s="276">
        <v>4.7253375000000002E-3</v>
      </c>
      <c r="L6271" s="276">
        <v>3.4740446E-4</v>
      </c>
      <c r="M6271" s="276">
        <v>1.8133141999999999E-4</v>
      </c>
      <c r="N6271" s="276">
        <v>1.9895380999999999E-3</v>
      </c>
      <c r="O6271" s="276">
        <v>1.3701939999999999E-2</v>
      </c>
      <c r="P6271" s="276">
        <v>1.6676884E-3</v>
      </c>
      <c r="Q6271" s="276">
        <v>2.8287945999999999E-4</v>
      </c>
      <c r="R6271" s="276">
        <v>0</v>
      </c>
      <c r="S6271" s="276">
        <v>0</v>
      </c>
      <c r="T6271" s="276">
        <v>0</v>
      </c>
      <c r="U6271" s="276">
        <v>2.6794043E-4</v>
      </c>
      <c r="W6271" s="148">
        <f t="shared" ref="W6271:W6334" si="849">J6271/0.135</f>
        <v>0.25274428888888889</v>
      </c>
      <c r="X6271" s="201">
        <v>1.8348135999999999</v>
      </c>
      <c r="Y6271" s="201">
        <v>1.3495509000000001</v>
      </c>
      <c r="Z6271" s="201">
        <v>0.37735929000000001</v>
      </c>
      <c r="AA6271" s="201">
        <v>3.6797235000000003E-5</v>
      </c>
      <c r="AB6271" s="201">
        <v>1.9294728000000001E-2</v>
      </c>
      <c r="AC6271" s="201">
        <v>5.2278956999999996E-3</v>
      </c>
      <c r="AD6271" s="201">
        <v>8.3343945000000003E-2</v>
      </c>
      <c r="AE6271" s="76">
        <v>3.7501354E-7</v>
      </c>
      <c r="AF6271" s="76">
        <v>1.0884367E-9</v>
      </c>
      <c r="AG6271" s="20">
        <v>9.1847596999999996E-3</v>
      </c>
      <c r="AH6271" s="85"/>
      <c r="AI6271" s="85"/>
      <c r="AJ6271" s="85"/>
      <c r="AK6271" s="85"/>
      <c r="AL6271" s="85"/>
      <c r="AM6271" s="85"/>
      <c r="AN6271" s="85"/>
      <c r="AS6271" s="20"/>
      <c r="AT6271" s="20"/>
      <c r="AU6271" s="20"/>
      <c r="AV6271" s="20"/>
      <c r="AW6271" s="20"/>
      <c r="AX6271" s="20"/>
      <c r="AY6271" s="20"/>
      <c r="AZ6271" s="20"/>
      <c r="BA6271" s="20"/>
      <c r="BB6271" s="20"/>
      <c r="BC6271" s="20"/>
      <c r="BD6271" s="20"/>
      <c r="BE6271" s="20"/>
      <c r="BF6271" s="20"/>
      <c r="BG6271" s="20"/>
      <c r="BH6271" s="20"/>
      <c r="BI6271" s="20"/>
      <c r="BJ6271" s="20"/>
      <c r="BK6271" s="20"/>
      <c r="BL6271" s="20"/>
      <c r="BM6271" s="20"/>
      <c r="BN6271" s="20"/>
      <c r="BO6271" s="20"/>
      <c r="BP6271" s="20"/>
      <c r="BQ6271" s="20"/>
      <c r="BR6271" s="20"/>
      <c r="BS6271" s="20"/>
      <c r="BT6271" s="20"/>
      <c r="BU6271" s="20"/>
      <c r="BV6271" s="20"/>
      <c r="BW6271" s="20"/>
      <c r="BX6271" s="20"/>
      <c r="BY6271" s="20"/>
      <c r="BZ6271" s="20"/>
      <c r="CA6271" s="20"/>
      <c r="CB6271" s="20"/>
      <c r="CC6271" s="20"/>
      <c r="CD6271" s="20"/>
      <c r="CE6271" s="20"/>
      <c r="CF6271" s="20"/>
      <c r="CG6271" s="20"/>
      <c r="CH6271" s="20"/>
      <c r="CI6271" s="20"/>
      <c r="CJ6271" s="20"/>
      <c r="CK6271" s="20"/>
      <c r="CL6271" s="20"/>
      <c r="CM6271" s="20"/>
      <c r="CN6271" s="20"/>
      <c r="CO6271" s="20"/>
      <c r="CP6271" s="20"/>
      <c r="CQ6271" s="20"/>
      <c r="CR6271" s="20"/>
      <c r="CS6271" s="20"/>
      <c r="CT6271" s="20"/>
      <c r="CU6271" s="20"/>
      <c r="CV6271" s="20"/>
      <c r="CW6271" s="20"/>
      <c r="CX6271" s="20"/>
      <c r="CY6271" s="20"/>
      <c r="CZ6271" s="20"/>
      <c r="DA6271" s="20"/>
      <c r="DB6271" s="20"/>
      <c r="DC6271" s="20"/>
      <c r="DD6271" s="20"/>
      <c r="DE6271" s="20"/>
      <c r="DF6271" s="20"/>
      <c r="DG6271" s="20"/>
      <c r="DH6271" s="20"/>
      <c r="DI6271" s="20"/>
      <c r="DJ6271" s="20"/>
      <c r="DK6271" s="20"/>
      <c r="DL6271" s="20"/>
      <c r="DM6271" s="20"/>
      <c r="DN6271" s="20"/>
      <c r="DO6271" s="20"/>
      <c r="DP6271" s="20"/>
      <c r="DQ6271" s="20"/>
      <c r="DR6271" s="20"/>
      <c r="DS6271" s="20"/>
      <c r="DT6271" s="20"/>
      <c r="DU6271" s="20"/>
      <c r="DV6271" s="20"/>
      <c r="DW6271" s="20"/>
      <c r="DX6271" s="20"/>
      <c r="DY6271" s="20"/>
    </row>
    <row r="6272" spans="1:129" x14ac:dyDescent="0.15">
      <c r="A6272" s="61"/>
      <c r="B6272" s="331" t="s">
        <v>12981</v>
      </c>
      <c r="C6272" s="83"/>
      <c r="D6272" s="324" t="s">
        <v>38</v>
      </c>
      <c r="E6272" s="276" t="s">
        <v>12982</v>
      </c>
      <c r="F6272" s="276">
        <f t="shared" si="843"/>
        <v>7.4368991369999998E-2</v>
      </c>
      <c r="G6272" s="276">
        <f t="shared" si="844"/>
        <v>1.9157789759999998E-2</v>
      </c>
      <c r="H6272" s="276">
        <f t="shared" si="845"/>
        <v>1.0303174100000001E-2</v>
      </c>
      <c r="I6272" s="276">
        <f t="shared" si="846"/>
        <v>1.8262855100000001E-3</v>
      </c>
      <c r="J6272" s="276">
        <v>4.3081741999999999E-2</v>
      </c>
      <c r="K6272" s="276">
        <v>8.0983700000000006E-3</v>
      </c>
      <c r="L6272" s="276">
        <v>5.1119930000000004E-4</v>
      </c>
      <c r="M6272" s="276">
        <v>1.7336026E-4</v>
      </c>
      <c r="N6272" s="276">
        <v>4.9405294999999997E-3</v>
      </c>
      <c r="O6272" s="276">
        <v>1.40439E-2</v>
      </c>
      <c r="P6272" s="276">
        <v>1.6936048000000001E-3</v>
      </c>
      <c r="Q6272" s="276">
        <v>2.8999290999999998E-4</v>
      </c>
      <c r="R6272" s="276">
        <v>0</v>
      </c>
      <c r="S6272" s="276">
        <v>0</v>
      </c>
      <c r="T6272" s="276">
        <v>0</v>
      </c>
      <c r="U6272" s="276">
        <v>1.5362926000000001E-3</v>
      </c>
      <c r="W6272" s="148">
        <f t="shared" si="849"/>
        <v>0.31912401481481478</v>
      </c>
      <c r="X6272" s="201">
        <v>2.3721961</v>
      </c>
      <c r="Y6272" s="201">
        <v>2.1934163</v>
      </c>
      <c r="Z6272" s="201">
        <v>7.8539049999999999E-2</v>
      </c>
      <c r="AA6272" s="201">
        <v>1.1843916000000001E-4</v>
      </c>
      <c r="AB6272" s="201">
        <v>3.6064486999999999E-2</v>
      </c>
      <c r="AC6272" s="201">
        <v>5.9169625999999998E-3</v>
      </c>
      <c r="AD6272" s="201">
        <v>5.8140900000000002E-2</v>
      </c>
      <c r="AE6272" s="76">
        <v>5.3869889000000002E-7</v>
      </c>
      <c r="AF6272" s="76">
        <v>1.4244305E-9</v>
      </c>
      <c r="AG6272" s="20">
        <v>1.6455443E-2</v>
      </c>
      <c r="AH6272" s="85"/>
      <c r="AI6272" s="85"/>
      <c r="AJ6272" s="85"/>
      <c r="AK6272" s="85"/>
      <c r="AL6272" s="85"/>
      <c r="AM6272" s="85"/>
      <c r="AN6272" s="85"/>
      <c r="AS6272" s="20"/>
      <c r="AT6272" s="20"/>
      <c r="AU6272" s="20"/>
      <c r="AV6272" s="20"/>
      <c r="AW6272" s="20"/>
      <c r="AX6272" s="20"/>
      <c r="AY6272" s="20"/>
      <c r="AZ6272" s="20"/>
      <c r="BA6272" s="20"/>
      <c r="BB6272" s="20"/>
      <c r="BC6272" s="20"/>
      <c r="BD6272" s="20"/>
      <c r="BE6272" s="20"/>
      <c r="BF6272" s="20"/>
      <c r="BG6272" s="20"/>
      <c r="BH6272" s="20"/>
      <c r="BI6272" s="20"/>
      <c r="BJ6272" s="20"/>
      <c r="BK6272" s="20"/>
      <c r="BL6272" s="20"/>
      <c r="BM6272" s="20"/>
      <c r="BN6272" s="20"/>
      <c r="BO6272" s="20"/>
      <c r="BP6272" s="20"/>
      <c r="BQ6272" s="20"/>
      <c r="BR6272" s="20"/>
      <c r="BS6272" s="20"/>
      <c r="BT6272" s="20"/>
      <c r="BU6272" s="20"/>
      <c r="BV6272" s="20"/>
      <c r="BW6272" s="20"/>
      <c r="BX6272" s="20"/>
      <c r="BY6272" s="20"/>
      <c r="BZ6272" s="20"/>
      <c r="CA6272" s="20"/>
      <c r="CB6272" s="20"/>
      <c r="CC6272" s="20"/>
      <c r="CD6272" s="20"/>
      <c r="CE6272" s="20"/>
      <c r="CF6272" s="20"/>
      <c r="CG6272" s="20"/>
      <c r="CH6272" s="20"/>
      <c r="CI6272" s="20"/>
      <c r="CJ6272" s="20"/>
      <c r="CK6272" s="20"/>
      <c r="CL6272" s="20"/>
      <c r="CM6272" s="20"/>
      <c r="CN6272" s="20"/>
      <c r="CO6272" s="20"/>
      <c r="CP6272" s="20"/>
      <c r="CQ6272" s="20"/>
      <c r="CR6272" s="20"/>
      <c r="CS6272" s="20"/>
      <c r="CT6272" s="20"/>
      <c r="CU6272" s="20"/>
      <c r="CV6272" s="20"/>
      <c r="CW6272" s="20"/>
      <c r="CX6272" s="20"/>
      <c r="CY6272" s="20"/>
      <c r="CZ6272" s="20"/>
      <c r="DA6272" s="20"/>
      <c r="DB6272" s="20"/>
      <c r="DC6272" s="20"/>
      <c r="DD6272" s="20"/>
      <c r="DE6272" s="20"/>
      <c r="DF6272" s="20"/>
      <c r="DG6272" s="20"/>
      <c r="DH6272" s="20"/>
      <c r="DI6272" s="20"/>
      <c r="DJ6272" s="20"/>
      <c r="DK6272" s="20"/>
      <c r="DL6272" s="20"/>
      <c r="DM6272" s="20"/>
      <c r="DN6272" s="20"/>
      <c r="DO6272" s="20"/>
      <c r="DP6272" s="20"/>
      <c r="DQ6272" s="20"/>
      <c r="DR6272" s="20"/>
      <c r="DS6272" s="20"/>
      <c r="DT6272" s="20"/>
      <c r="DU6272" s="20"/>
      <c r="DV6272" s="20"/>
      <c r="DW6272" s="20"/>
      <c r="DX6272" s="20"/>
      <c r="DY6272" s="20"/>
    </row>
    <row r="6273" spans="1:129" x14ac:dyDescent="0.15">
      <c r="A6273" s="61"/>
      <c r="B6273" s="331" t="s">
        <v>12983</v>
      </c>
      <c r="C6273" s="83"/>
      <c r="D6273" s="324" t="s">
        <v>38</v>
      </c>
      <c r="E6273" s="276" t="s">
        <v>12984</v>
      </c>
      <c r="F6273" s="276">
        <f t="shared" si="843"/>
        <v>6.1860646529400008E-2</v>
      </c>
      <c r="G6273" s="276">
        <f t="shared" si="844"/>
        <v>5.7256910094000003E-2</v>
      </c>
      <c r="H6273" s="276">
        <f t="shared" si="845"/>
        <v>3.8642838399999997E-3</v>
      </c>
      <c r="I6273" s="276">
        <f t="shared" si="846"/>
        <v>2.2713445400000001E-5</v>
      </c>
      <c r="J6273" s="276">
        <v>7.1673915000000003E-4</v>
      </c>
      <c r="K6273" s="276">
        <v>3.8301132000000002E-4</v>
      </c>
      <c r="L6273" s="276">
        <v>2.9014358999999998E-3</v>
      </c>
      <c r="M6273" s="276">
        <v>1.1294924E-5</v>
      </c>
      <c r="N6273" s="276">
        <v>1.9089517000000001E-4</v>
      </c>
      <c r="O6273" s="276">
        <v>5.7054720000000003E-2</v>
      </c>
      <c r="P6273" s="276">
        <v>5.7983662000000004E-4</v>
      </c>
      <c r="Q6273" s="276">
        <v>1.5415659E-5</v>
      </c>
      <c r="R6273" s="276">
        <v>0</v>
      </c>
      <c r="S6273" s="276">
        <v>0</v>
      </c>
      <c r="T6273" s="276">
        <v>0</v>
      </c>
      <c r="U6273" s="276">
        <v>7.2977863999999996E-6</v>
      </c>
      <c r="W6273" s="148">
        <f t="shared" si="849"/>
        <v>5.309178888888889E-3</v>
      </c>
      <c r="X6273" s="201">
        <v>0.26643781</v>
      </c>
      <c r="Y6273" s="201">
        <v>0.25464833999999997</v>
      </c>
      <c r="Z6273" s="201">
        <v>7.9228133999999992E-3</v>
      </c>
      <c r="AA6273" s="201">
        <v>2.5252286E-6</v>
      </c>
      <c r="AB6273" s="201">
        <v>1.7687244000000001E-3</v>
      </c>
      <c r="AC6273" s="201">
        <v>1.6582289999999999E-4</v>
      </c>
      <c r="AD6273" s="201">
        <v>1.9295859E-3</v>
      </c>
      <c r="AE6273" s="76">
        <v>1.5932066000000001E-7</v>
      </c>
      <c r="AF6273" s="76">
        <v>1.0449183E-10</v>
      </c>
      <c r="AG6273" s="20">
        <v>2.4597126E-3</v>
      </c>
      <c r="AH6273" s="85"/>
      <c r="AI6273" s="85"/>
      <c r="AJ6273" s="85"/>
      <c r="AK6273" s="85"/>
      <c r="AL6273" s="85"/>
      <c r="AM6273" s="85"/>
      <c r="AN6273" s="85"/>
      <c r="AS6273" s="20"/>
      <c r="AT6273" s="20"/>
      <c r="AU6273" s="20"/>
      <c r="AV6273" s="20"/>
      <c r="AW6273" s="20"/>
      <c r="AX6273" s="20"/>
      <c r="AY6273" s="20"/>
      <c r="AZ6273" s="20"/>
      <c r="BA6273" s="20"/>
      <c r="BB6273" s="20"/>
      <c r="BC6273" s="20"/>
      <c r="BD6273" s="20"/>
      <c r="BE6273" s="20"/>
      <c r="BF6273" s="20"/>
      <c r="BG6273" s="20"/>
      <c r="BH6273" s="20"/>
      <c r="BI6273" s="20"/>
      <c r="BJ6273" s="20"/>
      <c r="BK6273" s="20"/>
      <c r="BL6273" s="20"/>
      <c r="BM6273" s="20"/>
      <c r="BN6273" s="20"/>
      <c r="BO6273" s="20"/>
      <c r="BP6273" s="20"/>
      <c r="BQ6273" s="20"/>
      <c r="BR6273" s="20"/>
      <c r="BS6273" s="20"/>
      <c r="BT6273" s="20"/>
      <c r="BU6273" s="20"/>
      <c r="BV6273" s="20"/>
      <c r="BW6273" s="20"/>
      <c r="BX6273" s="20"/>
      <c r="BY6273" s="20"/>
      <c r="BZ6273" s="20"/>
      <c r="CA6273" s="20"/>
      <c r="CB6273" s="20"/>
      <c r="CC6273" s="20"/>
      <c r="CD6273" s="20"/>
      <c r="CE6273" s="20"/>
      <c r="CF6273" s="20"/>
      <c r="CG6273" s="20"/>
      <c r="CH6273" s="20"/>
      <c r="CI6273" s="20"/>
      <c r="CJ6273" s="20"/>
      <c r="CK6273" s="20"/>
      <c r="CL6273" s="20"/>
      <c r="CM6273" s="20"/>
      <c r="CN6273" s="20"/>
      <c r="CO6273" s="20"/>
      <c r="CP6273" s="20"/>
      <c r="CQ6273" s="20"/>
      <c r="CR6273" s="20"/>
      <c r="CS6273" s="20"/>
      <c r="CT6273" s="20"/>
      <c r="CU6273" s="20"/>
      <c r="CV6273" s="20"/>
      <c r="CW6273" s="20"/>
      <c r="CX6273" s="20"/>
      <c r="CY6273" s="20"/>
      <c r="CZ6273" s="20"/>
      <c r="DA6273" s="20"/>
      <c r="DB6273" s="20"/>
      <c r="DC6273" s="20"/>
      <c r="DD6273" s="20"/>
      <c r="DE6273" s="20"/>
      <c r="DF6273" s="20"/>
      <c r="DG6273" s="20"/>
      <c r="DH6273" s="20"/>
      <c r="DI6273" s="20"/>
      <c r="DJ6273" s="20"/>
      <c r="DK6273" s="20"/>
      <c r="DL6273" s="20"/>
      <c r="DM6273" s="20"/>
      <c r="DN6273" s="20"/>
      <c r="DO6273" s="20"/>
      <c r="DP6273" s="20"/>
      <c r="DQ6273" s="20"/>
      <c r="DR6273" s="20"/>
      <c r="DS6273" s="20"/>
      <c r="DT6273" s="20"/>
      <c r="DU6273" s="20"/>
      <c r="DV6273" s="20"/>
      <c r="DW6273" s="20"/>
      <c r="DX6273" s="20"/>
      <c r="DY6273" s="20"/>
    </row>
    <row r="6274" spans="1:129" x14ac:dyDescent="0.15">
      <c r="A6274" s="61"/>
      <c r="B6274" s="331" t="s">
        <v>12985</v>
      </c>
      <c r="C6274" s="83"/>
      <c r="D6274" s="324" t="s">
        <v>38</v>
      </c>
      <c r="E6274" s="276" t="s">
        <v>12986</v>
      </c>
      <c r="F6274" s="276">
        <f t="shared" si="843"/>
        <v>6.2549910261E-2</v>
      </c>
      <c r="G6274" s="276">
        <f t="shared" si="844"/>
        <v>5.7353545074999998E-2</v>
      </c>
      <c r="H6274" s="276">
        <f t="shared" si="845"/>
        <v>4.0152537199999996E-3</v>
      </c>
      <c r="I6274" s="276">
        <f t="shared" si="846"/>
        <v>2.28973046E-4</v>
      </c>
      <c r="J6274" s="276">
        <v>9.5213842E-4</v>
      </c>
      <c r="K6274" s="276">
        <v>5.2578393999999997E-4</v>
      </c>
      <c r="L6274" s="276">
        <v>2.9074598000000001E-3</v>
      </c>
      <c r="M6274" s="276">
        <v>2.5738295E-5</v>
      </c>
      <c r="N6274" s="276">
        <v>2.6307777999999999E-4</v>
      </c>
      <c r="O6274" s="276">
        <v>5.7064729000000002E-2</v>
      </c>
      <c r="P6274" s="276">
        <v>5.8200997999999996E-4</v>
      </c>
      <c r="Q6274" s="276">
        <v>1.9461526000000001E-5</v>
      </c>
      <c r="R6274" s="276">
        <v>0</v>
      </c>
      <c r="S6274" s="276">
        <v>0</v>
      </c>
      <c r="T6274" s="276">
        <v>0</v>
      </c>
      <c r="U6274" s="276">
        <v>2.0951151999999999E-4</v>
      </c>
      <c r="W6274" s="148">
        <f t="shared" si="849"/>
        <v>7.0528771851851848E-3</v>
      </c>
      <c r="X6274" s="201">
        <v>0.28752747000000001</v>
      </c>
      <c r="Y6274" s="201">
        <v>0.27549159000000001</v>
      </c>
      <c r="Z6274" s="201">
        <v>4.5453873999999998E-3</v>
      </c>
      <c r="AA6274" s="201">
        <v>9.6488146999999994E-6</v>
      </c>
      <c r="AB6274" s="201">
        <v>5.7630618000000002E-3</v>
      </c>
      <c r="AC6274" s="201">
        <v>2.3583143E-4</v>
      </c>
      <c r="AD6274" s="201">
        <v>1.4819569999999999E-3</v>
      </c>
      <c r="AE6274" s="76">
        <v>1.6423883000000001E-7</v>
      </c>
      <c r="AF6274" s="76">
        <v>1.165371E-10</v>
      </c>
      <c r="AG6274" s="20">
        <v>2.5725129999999998E-3</v>
      </c>
      <c r="AH6274" s="85"/>
      <c r="AI6274" s="85"/>
      <c r="AJ6274" s="85"/>
      <c r="AK6274" s="85"/>
      <c r="AL6274" s="85"/>
      <c r="AM6274" s="85"/>
      <c r="AN6274" s="85"/>
      <c r="AS6274" s="20"/>
      <c r="AT6274" s="20"/>
      <c r="AU6274" s="20"/>
      <c r="AV6274" s="20"/>
      <c r="AW6274" s="20"/>
      <c r="AX6274" s="20"/>
      <c r="AY6274" s="20"/>
      <c r="AZ6274" s="20"/>
      <c r="BA6274" s="20"/>
      <c r="BB6274" s="20"/>
      <c r="BC6274" s="20"/>
      <c r="BD6274" s="20"/>
      <c r="BE6274" s="20"/>
      <c r="BF6274" s="20"/>
      <c r="BG6274" s="20"/>
      <c r="BH6274" s="20"/>
      <c r="BI6274" s="20"/>
      <c r="BJ6274" s="20"/>
      <c r="BK6274" s="20"/>
      <c r="BL6274" s="20"/>
      <c r="BM6274" s="20"/>
      <c r="BN6274" s="20"/>
      <c r="BO6274" s="20"/>
      <c r="BP6274" s="20"/>
      <c r="BQ6274" s="20"/>
      <c r="BR6274" s="20"/>
      <c r="BS6274" s="20"/>
      <c r="BT6274" s="20"/>
      <c r="BU6274" s="20"/>
      <c r="BV6274" s="20"/>
      <c r="BW6274" s="20"/>
      <c r="BX6274" s="20"/>
      <c r="BY6274" s="20"/>
      <c r="BZ6274" s="20"/>
      <c r="CA6274" s="20"/>
      <c r="CB6274" s="20"/>
      <c r="CC6274" s="20"/>
      <c r="CD6274" s="20"/>
      <c r="CE6274" s="20"/>
      <c r="CF6274" s="20"/>
      <c r="CG6274" s="20"/>
      <c r="CH6274" s="20"/>
      <c r="CI6274" s="20"/>
      <c r="CJ6274" s="20"/>
      <c r="CK6274" s="20"/>
      <c r="CL6274" s="20"/>
      <c r="CM6274" s="20"/>
      <c r="CN6274" s="20"/>
      <c r="CO6274" s="20"/>
      <c r="CP6274" s="20"/>
      <c r="CQ6274" s="20"/>
      <c r="CR6274" s="20"/>
      <c r="CS6274" s="20"/>
      <c r="CT6274" s="20"/>
      <c r="CU6274" s="20"/>
      <c r="CV6274" s="20"/>
      <c r="CW6274" s="20"/>
      <c r="CX6274" s="20"/>
      <c r="CY6274" s="20"/>
      <c r="CZ6274" s="20"/>
      <c r="DA6274" s="20"/>
      <c r="DB6274" s="20"/>
      <c r="DC6274" s="20"/>
      <c r="DD6274" s="20"/>
      <c r="DE6274" s="20"/>
      <c r="DF6274" s="20"/>
      <c r="DG6274" s="20"/>
      <c r="DH6274" s="20"/>
      <c r="DI6274" s="20"/>
      <c r="DJ6274" s="20"/>
      <c r="DK6274" s="20"/>
      <c r="DL6274" s="20"/>
      <c r="DM6274" s="20"/>
      <c r="DN6274" s="20"/>
      <c r="DO6274" s="20"/>
      <c r="DP6274" s="20"/>
      <c r="DQ6274" s="20"/>
      <c r="DR6274" s="20"/>
      <c r="DS6274" s="20"/>
      <c r="DT6274" s="20"/>
      <c r="DU6274" s="20"/>
      <c r="DV6274" s="20"/>
      <c r="DW6274" s="20"/>
      <c r="DX6274" s="20"/>
      <c r="DY6274" s="20"/>
    </row>
    <row r="6275" spans="1:129" x14ac:dyDescent="0.15">
      <c r="A6275" s="61"/>
      <c r="B6275" s="331" t="s">
        <v>12987</v>
      </c>
      <c r="C6275" s="83"/>
      <c r="D6275" s="324" t="s">
        <v>38</v>
      </c>
      <c r="E6275" s="276" t="s">
        <v>12988</v>
      </c>
      <c r="F6275" s="276">
        <f t="shared" si="843"/>
        <v>6.2592565121999996E-2</v>
      </c>
      <c r="G6275" s="276">
        <f t="shared" si="844"/>
        <v>5.7364558264999997E-2</v>
      </c>
      <c r="H6275" s="276">
        <f t="shared" si="845"/>
        <v>4.0261502999999997E-3</v>
      </c>
      <c r="I6275" s="276">
        <f t="shared" si="846"/>
        <v>2.29276017E-4</v>
      </c>
      <c r="J6275" s="276">
        <v>9.7258054000000003E-4</v>
      </c>
      <c r="K6275" s="276">
        <v>5.3593306000000002E-4</v>
      </c>
      <c r="L6275" s="276">
        <v>2.9077690000000002E-3</v>
      </c>
      <c r="M6275" s="276">
        <v>2.8789915000000001E-5</v>
      </c>
      <c r="N6275" s="276">
        <v>2.7076835000000002E-4</v>
      </c>
      <c r="O6275" s="276">
        <v>5.7064999999999998E-2</v>
      </c>
      <c r="P6275" s="276">
        <v>5.8244823999999997E-4</v>
      </c>
      <c r="Q6275" s="276">
        <v>1.9492627000000001E-5</v>
      </c>
      <c r="R6275" s="276">
        <v>0</v>
      </c>
      <c r="S6275" s="276">
        <v>0</v>
      </c>
      <c r="T6275" s="276">
        <v>0</v>
      </c>
      <c r="U6275" s="276">
        <v>2.0978338999999999E-4</v>
      </c>
      <c r="W6275" s="148">
        <f t="shared" si="849"/>
        <v>7.2043002962962959E-3</v>
      </c>
      <c r="X6275" s="201">
        <v>0.28839482999999999</v>
      </c>
      <c r="Y6275" s="201">
        <v>0.27637231000000001</v>
      </c>
      <c r="Z6275" s="201">
        <v>4.3620506999999999E-3</v>
      </c>
      <c r="AA6275" s="201">
        <v>7.9253458999999994E-6</v>
      </c>
      <c r="AB6275" s="201">
        <v>5.93897E-3</v>
      </c>
      <c r="AC6275" s="201">
        <v>2.1849970999999999E-4</v>
      </c>
      <c r="AD6275" s="201">
        <v>1.4950676000000001E-3</v>
      </c>
      <c r="AE6275" s="76">
        <v>1.6468995E-7</v>
      </c>
      <c r="AF6275" s="76">
        <v>1.1736341000000001E-10</v>
      </c>
      <c r="AG6275" s="20">
        <v>2.5737710999999999E-3</v>
      </c>
      <c r="AH6275" s="85"/>
      <c r="AI6275" s="85"/>
      <c r="AJ6275" s="85"/>
      <c r="AK6275" s="85"/>
      <c r="AL6275" s="85"/>
      <c r="AM6275" s="85"/>
      <c r="AN6275" s="85"/>
      <c r="AS6275" s="20"/>
      <c r="AT6275" s="20"/>
      <c r="AU6275" s="20"/>
      <c r="AV6275" s="20"/>
      <c r="AW6275" s="20"/>
      <c r="AX6275" s="20"/>
      <c r="AY6275" s="20"/>
      <c r="AZ6275" s="20"/>
      <c r="BA6275" s="20"/>
      <c r="BB6275" s="20"/>
      <c r="BC6275" s="20"/>
      <c r="BD6275" s="20"/>
      <c r="BE6275" s="20"/>
      <c r="BF6275" s="20"/>
      <c r="BG6275" s="20"/>
      <c r="BH6275" s="20"/>
      <c r="BI6275" s="20"/>
      <c r="BJ6275" s="20"/>
      <c r="BK6275" s="20"/>
      <c r="BL6275" s="20"/>
      <c r="BM6275" s="20"/>
      <c r="BN6275" s="20"/>
      <c r="BO6275" s="20"/>
      <c r="BP6275" s="20"/>
      <c r="BQ6275" s="20"/>
      <c r="BR6275" s="20"/>
      <c r="BS6275" s="20"/>
      <c r="BT6275" s="20"/>
      <c r="BU6275" s="20"/>
      <c r="BV6275" s="20"/>
      <c r="BW6275" s="20"/>
      <c r="BX6275" s="20"/>
      <c r="BY6275" s="20"/>
      <c r="BZ6275" s="20"/>
      <c r="CA6275" s="20"/>
      <c r="CB6275" s="20"/>
      <c r="CC6275" s="20"/>
      <c r="CD6275" s="20"/>
      <c r="CE6275" s="20"/>
      <c r="CF6275" s="20"/>
      <c r="CG6275" s="20"/>
      <c r="CH6275" s="20"/>
      <c r="CI6275" s="20"/>
      <c r="CJ6275" s="20"/>
      <c r="CK6275" s="20"/>
      <c r="CL6275" s="20"/>
      <c r="CM6275" s="20"/>
      <c r="CN6275" s="20"/>
      <c r="CO6275" s="20"/>
      <c r="CP6275" s="20"/>
      <c r="CQ6275" s="20"/>
      <c r="CR6275" s="20"/>
      <c r="CS6275" s="20"/>
      <c r="CT6275" s="20"/>
      <c r="CU6275" s="20"/>
      <c r="CV6275" s="20"/>
      <c r="CW6275" s="20"/>
      <c r="CX6275" s="20"/>
      <c r="CY6275" s="20"/>
      <c r="CZ6275" s="20"/>
      <c r="DA6275" s="20"/>
      <c r="DB6275" s="20"/>
      <c r="DC6275" s="20"/>
      <c r="DD6275" s="20"/>
      <c r="DE6275" s="20"/>
      <c r="DF6275" s="20"/>
      <c r="DG6275" s="20"/>
      <c r="DH6275" s="20"/>
      <c r="DI6275" s="20"/>
      <c r="DJ6275" s="20"/>
      <c r="DK6275" s="20"/>
      <c r="DL6275" s="20"/>
      <c r="DM6275" s="20"/>
      <c r="DN6275" s="20"/>
      <c r="DO6275" s="20"/>
      <c r="DP6275" s="20"/>
      <c r="DQ6275" s="20"/>
      <c r="DR6275" s="20"/>
      <c r="DS6275" s="20"/>
      <c r="DT6275" s="20"/>
      <c r="DU6275" s="20"/>
      <c r="DV6275" s="20"/>
      <c r="DW6275" s="20"/>
      <c r="DX6275" s="20"/>
      <c r="DY6275" s="20"/>
    </row>
    <row r="6276" spans="1:129" x14ac:dyDescent="0.15">
      <c r="A6276" s="61"/>
      <c r="B6276" s="331" t="s">
        <v>12989</v>
      </c>
      <c r="C6276" s="83"/>
      <c r="D6276" s="324" t="s">
        <v>38</v>
      </c>
      <c r="E6276" s="276" t="s">
        <v>12990</v>
      </c>
      <c r="F6276" s="276">
        <f t="shared" ref="F6276:F6339" si="850">G6276+H6276+I6276+J6276</f>
        <v>1.27248519785</v>
      </c>
      <c r="G6276" s="276">
        <f t="shared" ref="G6276:G6339" si="851">M6276+N6276+O6276</f>
        <v>1.23119346952</v>
      </c>
      <c r="H6276" s="276">
        <f t="shared" ref="H6276:H6339" si="852">K6276+L6276+P6276</f>
        <v>6.6204294399999997E-3</v>
      </c>
      <c r="I6276" s="276">
        <f t="shared" ref="I6276:I6339" si="853">Q6276+IF(R6276="x",0,R6276)+IF(S6276="x",0,S6276)+IF(T6276="x",0,T6276)+U6276</f>
        <v>5.5081989000000005E-4</v>
      </c>
      <c r="J6276" s="276">
        <v>3.4120479000000002E-2</v>
      </c>
      <c r="K6276" s="276">
        <v>4.7253375000000002E-3</v>
      </c>
      <c r="L6276" s="276">
        <v>4.0558313999999998E-4</v>
      </c>
      <c r="M6276" s="276">
        <v>1.8133141999999999E-4</v>
      </c>
      <c r="N6276" s="276">
        <v>1.9895380999999999E-3</v>
      </c>
      <c r="O6276" s="276">
        <v>1.2290226</v>
      </c>
      <c r="P6276" s="276">
        <v>1.4895087999999999E-3</v>
      </c>
      <c r="Q6276" s="276">
        <v>2.8287945999999999E-4</v>
      </c>
      <c r="R6276" s="276">
        <v>0</v>
      </c>
      <c r="S6276" s="276">
        <v>0</v>
      </c>
      <c r="T6276" s="276">
        <v>0</v>
      </c>
      <c r="U6276" s="276">
        <v>2.6794043E-4</v>
      </c>
      <c r="W6276" s="148">
        <f t="shared" si="849"/>
        <v>0.25274428888888889</v>
      </c>
      <c r="X6276" s="201">
        <v>1.8348135999999999</v>
      </c>
      <c r="Y6276" s="201">
        <v>1.3495509000000001</v>
      </c>
      <c r="Z6276" s="201">
        <v>0.37735929000000001</v>
      </c>
      <c r="AA6276" s="201">
        <v>3.6797235000000003E-5</v>
      </c>
      <c r="AB6276" s="201">
        <v>1.9294728000000001E-2</v>
      </c>
      <c r="AC6276" s="201">
        <v>5.2278958E-3</v>
      </c>
      <c r="AD6276" s="201">
        <v>8.3343945000000003E-2</v>
      </c>
      <c r="AE6276" s="76">
        <v>3.6582159000000001E-6</v>
      </c>
      <c r="AF6276" s="76">
        <v>1.1004973E-9</v>
      </c>
      <c r="AG6276" s="20">
        <v>9.1847596999999996E-3</v>
      </c>
      <c r="AH6276" s="85"/>
      <c r="AI6276" s="85"/>
      <c r="AJ6276" s="85"/>
      <c r="AK6276" s="85"/>
      <c r="AL6276" s="85"/>
      <c r="AM6276" s="85"/>
      <c r="AN6276" s="85"/>
      <c r="AS6276" s="20"/>
      <c r="AT6276" s="20"/>
      <c r="AU6276" s="20"/>
      <c r="AV6276" s="20"/>
      <c r="AW6276" s="20"/>
      <c r="AX6276" s="20"/>
      <c r="AY6276" s="20"/>
      <c r="AZ6276" s="20"/>
      <c r="BA6276" s="20"/>
      <c r="BB6276" s="20"/>
      <c r="BC6276" s="20"/>
      <c r="BD6276" s="20"/>
      <c r="BE6276" s="20"/>
      <c r="BF6276" s="20"/>
      <c r="BG6276" s="20"/>
      <c r="BH6276" s="20"/>
      <c r="BI6276" s="20"/>
      <c r="BJ6276" s="20"/>
      <c r="BK6276" s="20"/>
      <c r="BL6276" s="20"/>
      <c r="BM6276" s="20"/>
      <c r="BN6276" s="20"/>
      <c r="BO6276" s="20"/>
      <c r="BP6276" s="20"/>
      <c r="BQ6276" s="20"/>
      <c r="BR6276" s="20"/>
      <c r="BS6276" s="20"/>
      <c r="BT6276" s="20"/>
      <c r="BU6276" s="20"/>
      <c r="BV6276" s="20"/>
      <c r="BW6276" s="20"/>
      <c r="BX6276" s="20"/>
      <c r="BY6276" s="20"/>
      <c r="BZ6276" s="20"/>
      <c r="CA6276" s="20"/>
      <c r="CB6276" s="20"/>
      <c r="CC6276" s="20"/>
      <c r="CD6276" s="20"/>
      <c r="CE6276" s="20"/>
      <c r="CF6276" s="20"/>
      <c r="CG6276" s="20"/>
      <c r="CH6276" s="20"/>
      <c r="CI6276" s="20"/>
      <c r="CJ6276" s="20"/>
      <c r="CK6276" s="20"/>
      <c r="CL6276" s="20"/>
      <c r="CM6276" s="20"/>
      <c r="CN6276" s="20"/>
      <c r="CO6276" s="20"/>
      <c r="CP6276" s="20"/>
      <c r="CQ6276" s="20"/>
      <c r="CR6276" s="20"/>
      <c r="CS6276" s="20"/>
      <c r="CT6276" s="20"/>
      <c r="CU6276" s="20"/>
      <c r="CV6276" s="20"/>
      <c r="CW6276" s="20"/>
      <c r="CX6276" s="20"/>
      <c r="CY6276" s="20"/>
      <c r="CZ6276" s="20"/>
      <c r="DA6276" s="20"/>
      <c r="DB6276" s="20"/>
      <c r="DC6276" s="20"/>
      <c r="DD6276" s="20"/>
      <c r="DE6276" s="20"/>
      <c r="DF6276" s="20"/>
      <c r="DG6276" s="20"/>
      <c r="DH6276" s="20"/>
      <c r="DI6276" s="20"/>
      <c r="DJ6276" s="20"/>
      <c r="DK6276" s="20"/>
      <c r="DL6276" s="20"/>
      <c r="DM6276" s="20"/>
      <c r="DN6276" s="20"/>
      <c r="DO6276" s="20"/>
      <c r="DP6276" s="20"/>
      <c r="DQ6276" s="20"/>
      <c r="DR6276" s="20"/>
      <c r="DS6276" s="20"/>
      <c r="DT6276" s="20"/>
      <c r="DU6276" s="20"/>
      <c r="DV6276" s="20"/>
      <c r="DW6276" s="20"/>
      <c r="DX6276" s="20"/>
      <c r="DY6276" s="20"/>
    </row>
    <row r="6277" spans="1:129" x14ac:dyDescent="0.15">
      <c r="A6277" s="61"/>
      <c r="B6277" s="331" t="s">
        <v>12991</v>
      </c>
      <c r="C6277" s="83"/>
      <c r="D6277" s="324" t="s">
        <v>38</v>
      </c>
      <c r="E6277" s="276" t="s">
        <v>12992</v>
      </c>
      <c r="F6277" s="276">
        <f t="shared" si="850"/>
        <v>1.2895688919500001</v>
      </c>
      <c r="G6277" s="276">
        <f t="shared" si="851"/>
        <v>1.2344776898600001</v>
      </c>
      <c r="H6277" s="276">
        <f t="shared" si="852"/>
        <v>1.0183174580000001E-2</v>
      </c>
      <c r="I6277" s="276">
        <f t="shared" si="853"/>
        <v>1.8262855100000001E-3</v>
      </c>
      <c r="J6277" s="276">
        <v>4.3081741999999999E-2</v>
      </c>
      <c r="K6277" s="276">
        <v>8.0983700000000006E-3</v>
      </c>
      <c r="L6277" s="276">
        <v>5.6937798000000002E-4</v>
      </c>
      <c r="M6277" s="276">
        <v>1.7336026E-4</v>
      </c>
      <c r="N6277" s="276">
        <v>4.9405296000000001E-3</v>
      </c>
      <c r="O6277" s="276">
        <v>1.2293638</v>
      </c>
      <c r="P6277" s="276">
        <v>1.5154266E-3</v>
      </c>
      <c r="Q6277" s="276">
        <v>2.8999290999999998E-4</v>
      </c>
      <c r="R6277" s="276">
        <v>0</v>
      </c>
      <c r="S6277" s="276">
        <v>0</v>
      </c>
      <c r="T6277" s="276">
        <v>0</v>
      </c>
      <c r="U6277" s="276">
        <v>1.5362926000000001E-3</v>
      </c>
      <c r="W6277" s="148">
        <f t="shared" si="849"/>
        <v>0.31912401481481478</v>
      </c>
      <c r="X6277" s="201">
        <v>2.3721961</v>
      </c>
      <c r="Y6277" s="201">
        <v>2.1934163</v>
      </c>
      <c r="Z6277" s="201">
        <v>7.8539049999999999E-2</v>
      </c>
      <c r="AA6277" s="201">
        <v>1.1843916999999999E-4</v>
      </c>
      <c r="AB6277" s="201">
        <v>3.6064486999999999E-2</v>
      </c>
      <c r="AC6277" s="201">
        <v>5.9169625999999998E-3</v>
      </c>
      <c r="AD6277" s="201">
        <v>5.8140900000000002E-2</v>
      </c>
      <c r="AE6277" s="76">
        <v>3.8218993000000002E-6</v>
      </c>
      <c r="AF6277" s="76">
        <v>1.4364912E-9</v>
      </c>
      <c r="AG6277" s="20">
        <v>1.6455443E-2</v>
      </c>
      <c r="AH6277" s="85"/>
      <c r="AI6277" s="85"/>
      <c r="AJ6277" s="85"/>
      <c r="AK6277" s="85"/>
      <c r="AL6277" s="85"/>
      <c r="AM6277" s="85"/>
      <c r="AN6277" s="85"/>
      <c r="AS6277" s="20"/>
      <c r="AT6277" s="20"/>
      <c r="AU6277" s="20"/>
      <c r="AV6277" s="20"/>
      <c r="AW6277" s="20"/>
      <c r="AX6277" s="20"/>
      <c r="AY6277" s="20"/>
      <c r="AZ6277" s="20"/>
      <c r="BA6277" s="20"/>
      <c r="BB6277" s="20"/>
      <c r="BC6277" s="20"/>
      <c r="BD6277" s="20"/>
      <c r="BE6277" s="20"/>
      <c r="BF6277" s="20"/>
      <c r="BG6277" s="20"/>
      <c r="BH6277" s="20"/>
      <c r="BI6277" s="20"/>
      <c r="BJ6277" s="20"/>
      <c r="BK6277" s="20"/>
      <c r="BL6277" s="20"/>
      <c r="BM6277" s="20"/>
      <c r="BN6277" s="20"/>
      <c r="BO6277" s="20"/>
      <c r="BP6277" s="20"/>
      <c r="BQ6277" s="20"/>
      <c r="BR6277" s="20"/>
      <c r="BS6277" s="20"/>
      <c r="BT6277" s="20"/>
      <c r="BU6277" s="20"/>
      <c r="BV6277" s="20"/>
      <c r="BW6277" s="20"/>
      <c r="BX6277" s="20"/>
      <c r="BY6277" s="20"/>
      <c r="BZ6277" s="20"/>
      <c r="CA6277" s="20"/>
      <c r="CB6277" s="20"/>
      <c r="CC6277" s="20"/>
      <c r="CD6277" s="20"/>
      <c r="CE6277" s="20"/>
      <c r="CF6277" s="20"/>
      <c r="CG6277" s="20"/>
      <c r="CH6277" s="20"/>
      <c r="CI6277" s="20"/>
      <c r="CJ6277" s="20"/>
      <c r="CK6277" s="20"/>
      <c r="CL6277" s="20"/>
      <c r="CM6277" s="20"/>
      <c r="CN6277" s="20"/>
      <c r="CO6277" s="20"/>
      <c r="CP6277" s="20"/>
      <c r="CQ6277" s="20"/>
      <c r="CR6277" s="20"/>
      <c r="CS6277" s="20"/>
      <c r="CT6277" s="20"/>
      <c r="CU6277" s="20"/>
      <c r="CV6277" s="20"/>
      <c r="CW6277" s="20"/>
      <c r="CX6277" s="20"/>
      <c r="CY6277" s="20"/>
      <c r="CZ6277" s="20"/>
      <c r="DA6277" s="20"/>
      <c r="DB6277" s="20"/>
      <c r="DC6277" s="20"/>
      <c r="DD6277" s="20"/>
      <c r="DE6277" s="20"/>
      <c r="DF6277" s="20"/>
      <c r="DG6277" s="20"/>
      <c r="DH6277" s="20"/>
      <c r="DI6277" s="20"/>
      <c r="DJ6277" s="20"/>
      <c r="DK6277" s="20"/>
      <c r="DL6277" s="20"/>
      <c r="DM6277" s="20"/>
      <c r="DN6277" s="20"/>
      <c r="DO6277" s="20"/>
      <c r="DP6277" s="20"/>
      <c r="DQ6277" s="20"/>
      <c r="DR6277" s="20"/>
      <c r="DS6277" s="20"/>
      <c r="DT6277" s="20"/>
      <c r="DU6277" s="20"/>
      <c r="DV6277" s="20"/>
      <c r="DW6277" s="20"/>
      <c r="DX6277" s="20"/>
      <c r="DY6277" s="20"/>
    </row>
    <row r="6278" spans="1:129" x14ac:dyDescent="0.15">
      <c r="A6278" s="61"/>
      <c r="B6278" s="331" t="s">
        <v>12993</v>
      </c>
      <c r="C6278" s="83"/>
      <c r="D6278" s="324" t="s">
        <v>38</v>
      </c>
      <c r="E6278" s="276" t="s">
        <v>12994</v>
      </c>
      <c r="F6278" s="276">
        <f t="shared" si="850"/>
        <v>2.2429826497599996</v>
      </c>
      <c r="G6278" s="276">
        <f t="shared" si="851"/>
        <v>2.2025202695199999</v>
      </c>
      <c r="H6278" s="276">
        <f t="shared" si="852"/>
        <v>5.7910813500000003E-3</v>
      </c>
      <c r="I6278" s="276">
        <f t="shared" si="853"/>
        <v>5.5081989000000005E-4</v>
      </c>
      <c r="J6278" s="276">
        <v>3.4120479000000002E-2</v>
      </c>
      <c r="K6278" s="276">
        <v>4.7253375000000002E-3</v>
      </c>
      <c r="L6278" s="276">
        <v>5.0597692000000001E-4</v>
      </c>
      <c r="M6278" s="276">
        <v>1.8133141999999999E-4</v>
      </c>
      <c r="N6278" s="276">
        <v>1.9895380999999999E-3</v>
      </c>
      <c r="O6278" s="276">
        <v>2.2003493999999999</v>
      </c>
      <c r="P6278" s="276">
        <v>5.5976693000000003E-4</v>
      </c>
      <c r="Q6278" s="276">
        <v>2.8287945999999999E-4</v>
      </c>
      <c r="R6278" s="276">
        <v>0</v>
      </c>
      <c r="S6278" s="276">
        <v>0</v>
      </c>
      <c r="T6278" s="276">
        <v>0</v>
      </c>
      <c r="U6278" s="276">
        <v>2.6794043E-4</v>
      </c>
      <c r="W6278" s="148">
        <f t="shared" si="849"/>
        <v>0.25274428888888889</v>
      </c>
      <c r="X6278" s="201">
        <v>1.8348135999999999</v>
      </c>
      <c r="Y6278" s="201">
        <v>1.3495509000000001</v>
      </c>
      <c r="Z6278" s="201">
        <v>0.37735929000000001</v>
      </c>
      <c r="AA6278" s="201">
        <v>3.6797235000000003E-5</v>
      </c>
      <c r="AB6278" s="201">
        <v>1.9294728000000001E-2</v>
      </c>
      <c r="AC6278" s="201">
        <v>5.2278953000000003E-3</v>
      </c>
      <c r="AD6278" s="201">
        <v>8.3343945000000003E-2</v>
      </c>
      <c r="AE6278" s="76">
        <v>6.3081311000000004E-6</v>
      </c>
      <c r="AF6278" s="76">
        <v>1.1138215000000001E-9</v>
      </c>
      <c r="AG6278" s="20">
        <v>9.1847596999999996E-3</v>
      </c>
      <c r="AH6278" s="85"/>
      <c r="AI6278" s="85"/>
      <c r="AJ6278" s="85"/>
      <c r="AK6278" s="85"/>
      <c r="AL6278" s="85"/>
      <c r="AM6278" s="85"/>
      <c r="AN6278" s="85"/>
      <c r="AS6278" s="20"/>
      <c r="AT6278" s="20"/>
      <c r="AU6278" s="20"/>
      <c r="AV6278" s="20"/>
      <c r="AW6278" s="20"/>
      <c r="AX6278" s="20"/>
      <c r="AY6278" s="20"/>
      <c r="AZ6278" s="20"/>
      <c r="BA6278" s="20"/>
      <c r="BB6278" s="20"/>
      <c r="BC6278" s="20"/>
      <c r="BD6278" s="20"/>
      <c r="BE6278" s="20"/>
      <c r="BF6278" s="20"/>
      <c r="BG6278" s="20"/>
      <c r="BH6278" s="20"/>
      <c r="BI6278" s="20"/>
      <c r="BJ6278" s="20"/>
      <c r="BK6278" s="20"/>
      <c r="BL6278" s="20"/>
      <c r="BM6278" s="20"/>
      <c r="BN6278" s="20"/>
      <c r="BO6278" s="20"/>
      <c r="BP6278" s="20"/>
      <c r="BQ6278" s="20"/>
      <c r="BR6278" s="20"/>
      <c r="BS6278" s="20"/>
      <c r="BT6278" s="20"/>
      <c r="BU6278" s="20"/>
      <c r="BV6278" s="20"/>
      <c r="BW6278" s="20"/>
      <c r="BX6278" s="20"/>
      <c r="BY6278" s="20"/>
      <c r="BZ6278" s="20"/>
      <c r="CA6278" s="20"/>
      <c r="CB6278" s="20"/>
      <c r="CC6278" s="20"/>
      <c r="CD6278" s="20"/>
      <c r="CE6278" s="20"/>
      <c r="CF6278" s="20"/>
      <c r="CG6278" s="20"/>
      <c r="CH6278" s="20"/>
      <c r="CI6278" s="20"/>
      <c r="CJ6278" s="20"/>
      <c r="CK6278" s="20"/>
      <c r="CL6278" s="20"/>
      <c r="CM6278" s="20"/>
      <c r="CN6278" s="20"/>
      <c r="CO6278" s="20"/>
      <c r="CP6278" s="20"/>
      <c r="CQ6278" s="20"/>
      <c r="CR6278" s="20"/>
      <c r="CS6278" s="20"/>
      <c r="CT6278" s="20"/>
      <c r="CU6278" s="20"/>
      <c r="CV6278" s="20"/>
      <c r="CW6278" s="20"/>
      <c r="CX6278" s="20"/>
      <c r="CY6278" s="20"/>
      <c r="CZ6278" s="20"/>
      <c r="DA6278" s="20"/>
      <c r="DB6278" s="20"/>
      <c r="DC6278" s="20"/>
      <c r="DD6278" s="20"/>
      <c r="DE6278" s="20"/>
      <c r="DF6278" s="20"/>
      <c r="DG6278" s="20"/>
      <c r="DH6278" s="20"/>
      <c r="DI6278" s="20"/>
      <c r="DJ6278" s="20"/>
      <c r="DK6278" s="20"/>
      <c r="DL6278" s="20"/>
      <c r="DM6278" s="20"/>
      <c r="DN6278" s="20"/>
      <c r="DO6278" s="20"/>
      <c r="DP6278" s="20"/>
      <c r="DQ6278" s="20"/>
      <c r="DR6278" s="20"/>
      <c r="DS6278" s="20"/>
      <c r="DT6278" s="20"/>
      <c r="DU6278" s="20"/>
      <c r="DV6278" s="20"/>
      <c r="DW6278" s="20"/>
      <c r="DX6278" s="20"/>
      <c r="DY6278" s="20"/>
    </row>
    <row r="6279" spans="1:129" x14ac:dyDescent="0.15">
      <c r="A6279" s="61"/>
      <c r="B6279" s="331" t="s">
        <v>12995</v>
      </c>
      <c r="C6279" s="83"/>
      <c r="D6279" s="324" t="s">
        <v>38</v>
      </c>
      <c r="E6279" s="276" t="s">
        <v>12996</v>
      </c>
      <c r="F6279" s="276">
        <f t="shared" si="850"/>
        <v>2.26006644371</v>
      </c>
      <c r="G6279" s="276">
        <f t="shared" si="851"/>
        <v>2.2058045898600001</v>
      </c>
      <c r="H6279" s="276">
        <f t="shared" si="852"/>
        <v>9.3538263399999995E-3</v>
      </c>
      <c r="I6279" s="276">
        <f t="shared" si="853"/>
        <v>1.8262855100000001E-3</v>
      </c>
      <c r="J6279" s="276">
        <v>4.3081741999999999E-2</v>
      </c>
      <c r="K6279" s="276">
        <v>8.0983701000000002E-3</v>
      </c>
      <c r="L6279" s="276">
        <v>6.6977175999999999E-4</v>
      </c>
      <c r="M6279" s="276">
        <v>1.7336026E-4</v>
      </c>
      <c r="N6279" s="276">
        <v>4.9405296000000001E-3</v>
      </c>
      <c r="O6279" s="276">
        <v>2.2006907</v>
      </c>
      <c r="P6279" s="276">
        <v>5.8568447999999998E-4</v>
      </c>
      <c r="Q6279" s="276">
        <v>2.8999290999999998E-4</v>
      </c>
      <c r="R6279" s="276">
        <v>0</v>
      </c>
      <c r="S6279" s="276">
        <v>0</v>
      </c>
      <c r="T6279" s="276">
        <v>0</v>
      </c>
      <c r="U6279" s="276">
        <v>1.5362926000000001E-3</v>
      </c>
      <c r="W6279" s="148">
        <f t="shared" si="849"/>
        <v>0.31912401481481478</v>
      </c>
      <c r="X6279" s="201">
        <v>2.3721961999999999</v>
      </c>
      <c r="Y6279" s="201">
        <v>2.1934163</v>
      </c>
      <c r="Z6279" s="201">
        <v>7.8539049999999999E-2</v>
      </c>
      <c r="AA6279" s="201">
        <v>1.1843916999999999E-4</v>
      </c>
      <c r="AB6279" s="201">
        <v>3.6064486999999999E-2</v>
      </c>
      <c r="AC6279" s="201">
        <v>5.9169625999999998E-3</v>
      </c>
      <c r="AD6279" s="201">
        <v>5.8140900000000002E-2</v>
      </c>
      <c r="AE6279" s="76">
        <v>6.4718148999999999E-6</v>
      </c>
      <c r="AF6279" s="76">
        <v>1.4498156999999999E-9</v>
      </c>
      <c r="AG6279" s="20">
        <v>1.6455443E-2</v>
      </c>
      <c r="AH6279" s="85"/>
      <c r="AI6279" s="85"/>
      <c r="AJ6279" s="85"/>
      <c r="AK6279" s="85"/>
      <c r="AL6279" s="85"/>
      <c r="AM6279" s="85"/>
      <c r="AN6279" s="85"/>
      <c r="AS6279" s="20"/>
      <c r="AT6279" s="20"/>
      <c r="AU6279" s="20"/>
      <c r="AV6279" s="20"/>
      <c r="AW6279" s="20"/>
      <c r="AX6279" s="20"/>
      <c r="AY6279" s="20"/>
      <c r="AZ6279" s="20"/>
      <c r="BA6279" s="20"/>
      <c r="BB6279" s="20"/>
      <c r="BC6279" s="20"/>
      <c r="BD6279" s="20"/>
      <c r="BE6279" s="20"/>
      <c r="BF6279" s="20"/>
      <c r="BG6279" s="20"/>
      <c r="BH6279" s="20"/>
      <c r="BI6279" s="20"/>
      <c r="BJ6279" s="20"/>
      <c r="BK6279" s="20"/>
      <c r="BL6279" s="20"/>
      <c r="BM6279" s="20"/>
      <c r="BN6279" s="20"/>
      <c r="BO6279" s="20"/>
      <c r="BP6279" s="20"/>
      <c r="BQ6279" s="20"/>
      <c r="BR6279" s="20"/>
      <c r="BS6279" s="20"/>
      <c r="BT6279" s="20"/>
      <c r="BU6279" s="20"/>
      <c r="BV6279" s="20"/>
      <c r="BW6279" s="20"/>
      <c r="BX6279" s="20"/>
      <c r="BY6279" s="20"/>
      <c r="BZ6279" s="20"/>
      <c r="CA6279" s="20"/>
      <c r="CB6279" s="20"/>
      <c r="CC6279" s="20"/>
      <c r="CD6279" s="20"/>
      <c r="CE6279" s="20"/>
      <c r="CF6279" s="20"/>
      <c r="CG6279" s="20"/>
      <c r="CH6279" s="20"/>
      <c r="CI6279" s="20"/>
      <c r="CJ6279" s="20"/>
      <c r="CK6279" s="20"/>
      <c r="CL6279" s="20"/>
      <c r="CM6279" s="20"/>
      <c r="CN6279" s="20"/>
      <c r="CO6279" s="20"/>
      <c r="CP6279" s="20"/>
      <c r="CQ6279" s="20"/>
      <c r="CR6279" s="20"/>
      <c r="CS6279" s="20"/>
      <c r="CT6279" s="20"/>
      <c r="CU6279" s="20"/>
      <c r="CV6279" s="20"/>
      <c r="CW6279" s="20"/>
      <c r="CX6279" s="20"/>
      <c r="CY6279" s="20"/>
      <c r="CZ6279" s="20"/>
      <c r="DA6279" s="20"/>
      <c r="DB6279" s="20"/>
      <c r="DC6279" s="20"/>
      <c r="DD6279" s="20"/>
      <c r="DE6279" s="20"/>
      <c r="DF6279" s="20"/>
      <c r="DG6279" s="20"/>
      <c r="DH6279" s="20"/>
      <c r="DI6279" s="20"/>
      <c r="DJ6279" s="20"/>
      <c r="DK6279" s="20"/>
      <c r="DL6279" s="20"/>
      <c r="DM6279" s="20"/>
      <c r="DN6279" s="20"/>
      <c r="DO6279" s="20"/>
      <c r="DP6279" s="20"/>
      <c r="DQ6279" s="20"/>
      <c r="DR6279" s="20"/>
      <c r="DS6279" s="20"/>
      <c r="DT6279" s="20"/>
      <c r="DU6279" s="20"/>
      <c r="DV6279" s="20"/>
      <c r="DW6279" s="20"/>
      <c r="DX6279" s="20"/>
      <c r="DY6279" s="20"/>
    </row>
    <row r="6280" spans="1:129" x14ac:dyDescent="0.15">
      <c r="A6280" s="61"/>
      <c r="B6280" s="331" t="s">
        <v>12997</v>
      </c>
      <c r="C6280" s="83"/>
      <c r="D6280" s="324" t="s">
        <v>38</v>
      </c>
      <c r="E6280" s="276" t="s">
        <v>12998</v>
      </c>
      <c r="F6280" s="276">
        <f t="shared" si="850"/>
        <v>1.3480119115399999E-2</v>
      </c>
      <c r="G6280" s="276">
        <f t="shared" si="851"/>
        <v>1.1993410094E-2</v>
      </c>
      <c r="H6280" s="276">
        <f t="shared" si="852"/>
        <v>7.4725642599999999E-4</v>
      </c>
      <c r="I6280" s="276">
        <f t="shared" si="853"/>
        <v>2.2713445400000001E-5</v>
      </c>
      <c r="J6280" s="276">
        <v>7.1673915000000003E-4</v>
      </c>
      <c r="K6280" s="276">
        <v>3.8301131E-4</v>
      </c>
      <c r="L6280" s="276">
        <v>3.0441783000000001E-4</v>
      </c>
      <c r="M6280" s="276">
        <v>1.1294924E-5</v>
      </c>
      <c r="N6280" s="276">
        <v>1.9089517000000001E-4</v>
      </c>
      <c r="O6280" s="276">
        <v>1.179122E-2</v>
      </c>
      <c r="P6280" s="276">
        <v>5.9827285999999997E-5</v>
      </c>
      <c r="Q6280" s="276">
        <v>1.5415659E-5</v>
      </c>
      <c r="R6280" s="276">
        <v>0</v>
      </c>
      <c r="S6280" s="276">
        <v>0</v>
      </c>
      <c r="T6280" s="276">
        <v>0</v>
      </c>
      <c r="U6280" s="276">
        <v>7.2977863999999996E-6</v>
      </c>
      <c r="W6280" s="148">
        <f t="shared" si="849"/>
        <v>5.309178888888889E-3</v>
      </c>
      <c r="X6280" s="201">
        <v>0.26643779000000001</v>
      </c>
      <c r="Y6280" s="201">
        <v>0.25464831999999998</v>
      </c>
      <c r="Z6280" s="201">
        <v>7.9228133999999992E-3</v>
      </c>
      <c r="AA6280" s="201">
        <v>2.5252286E-6</v>
      </c>
      <c r="AB6280" s="201">
        <v>1.7687244000000001E-3</v>
      </c>
      <c r="AC6280" s="201">
        <v>1.6582289999999999E-4</v>
      </c>
      <c r="AD6280" s="201">
        <v>1.9295859E-3</v>
      </c>
      <c r="AE6280" s="76">
        <v>4.1462793999999999E-8</v>
      </c>
      <c r="AF6280" s="76">
        <v>7.0704723000000005E-11</v>
      </c>
      <c r="AG6280" s="20">
        <v>2.4597123999999999E-3</v>
      </c>
      <c r="AH6280" s="85"/>
      <c r="AI6280" s="85"/>
      <c r="AJ6280" s="85"/>
      <c r="AK6280" s="85"/>
      <c r="AL6280" s="85"/>
      <c r="AM6280" s="85"/>
      <c r="AN6280" s="85"/>
      <c r="AS6280" s="20"/>
      <c r="AT6280" s="20"/>
      <c r="AU6280" s="20"/>
      <c r="AV6280" s="20"/>
      <c r="AW6280" s="20"/>
      <c r="AX6280" s="20"/>
      <c r="AY6280" s="20"/>
      <c r="AZ6280" s="20"/>
      <c r="BA6280" s="20"/>
      <c r="BB6280" s="20"/>
      <c r="BC6280" s="20"/>
      <c r="BD6280" s="20"/>
      <c r="BE6280" s="20"/>
      <c r="BF6280" s="20"/>
      <c r="BG6280" s="20"/>
      <c r="BH6280" s="20"/>
      <c r="BI6280" s="20"/>
      <c r="BJ6280" s="20"/>
      <c r="BK6280" s="20"/>
      <c r="BL6280" s="20"/>
      <c r="BM6280" s="20"/>
      <c r="BN6280" s="20"/>
      <c r="BO6280" s="20"/>
      <c r="BP6280" s="20"/>
      <c r="BQ6280" s="20"/>
      <c r="BR6280" s="20"/>
      <c r="BS6280" s="20"/>
      <c r="BT6280" s="20"/>
      <c r="BU6280" s="20"/>
      <c r="BV6280" s="20"/>
      <c r="BW6280" s="20"/>
      <c r="BX6280" s="20"/>
      <c r="BY6280" s="20"/>
      <c r="BZ6280" s="20"/>
      <c r="CA6280" s="20"/>
      <c r="CB6280" s="20"/>
      <c r="CC6280" s="20"/>
      <c r="CD6280" s="20"/>
      <c r="CE6280" s="20"/>
      <c r="CF6280" s="20"/>
      <c r="CG6280" s="20"/>
      <c r="CH6280" s="20"/>
      <c r="CI6280" s="20"/>
      <c r="CJ6280" s="20"/>
      <c r="CK6280" s="20"/>
      <c r="CL6280" s="20"/>
      <c r="CM6280" s="20"/>
      <c r="CN6280" s="20"/>
      <c r="CO6280" s="20"/>
      <c r="CP6280" s="20"/>
      <c r="CQ6280" s="20"/>
      <c r="CR6280" s="20"/>
      <c r="CS6280" s="20"/>
      <c r="CT6280" s="20"/>
      <c r="CU6280" s="20"/>
      <c r="CV6280" s="20"/>
      <c r="CW6280" s="20"/>
      <c r="CX6280" s="20"/>
      <c r="CY6280" s="20"/>
      <c r="CZ6280" s="20"/>
      <c r="DA6280" s="20"/>
      <c r="DB6280" s="20"/>
      <c r="DC6280" s="20"/>
      <c r="DD6280" s="20"/>
      <c r="DE6280" s="20"/>
      <c r="DF6280" s="20"/>
      <c r="DG6280" s="20"/>
      <c r="DH6280" s="20"/>
      <c r="DI6280" s="20"/>
      <c r="DJ6280" s="20"/>
      <c r="DK6280" s="20"/>
      <c r="DL6280" s="20"/>
      <c r="DM6280" s="20"/>
      <c r="DN6280" s="20"/>
      <c r="DO6280" s="20"/>
      <c r="DP6280" s="20"/>
      <c r="DQ6280" s="20"/>
      <c r="DR6280" s="20"/>
      <c r="DS6280" s="20"/>
      <c r="DT6280" s="20"/>
      <c r="DU6280" s="20"/>
      <c r="DV6280" s="20"/>
      <c r="DW6280" s="20"/>
      <c r="DX6280" s="20"/>
      <c r="DY6280" s="20"/>
    </row>
    <row r="6281" spans="1:129" x14ac:dyDescent="0.15">
      <c r="A6281" s="61"/>
      <c r="B6281" s="331" t="s">
        <v>12999</v>
      </c>
      <c r="C6281" s="83"/>
      <c r="D6281" s="324" t="s">
        <v>38</v>
      </c>
      <c r="E6281" s="276" t="s">
        <v>13000</v>
      </c>
      <c r="F6281" s="276">
        <f t="shared" si="850"/>
        <v>1.4199963829000002E-2</v>
      </c>
      <c r="G6281" s="276">
        <f t="shared" si="851"/>
        <v>1.2097934576000001E-2</v>
      </c>
      <c r="H6281" s="276">
        <f t="shared" si="852"/>
        <v>9.0604052399999996E-4</v>
      </c>
      <c r="I6281" s="276">
        <f t="shared" si="853"/>
        <v>2.2919031900000002E-4</v>
      </c>
      <c r="J6281" s="276">
        <v>9.6679841000000004E-4</v>
      </c>
      <c r="K6281" s="276">
        <v>5.3306223999999996E-4</v>
      </c>
      <c r="L6281" s="276">
        <v>3.1066337000000002E-4</v>
      </c>
      <c r="M6281" s="276">
        <v>2.7926686E-5</v>
      </c>
      <c r="N6281" s="276">
        <v>2.6859288999999997E-4</v>
      </c>
      <c r="O6281" s="276">
        <v>1.1801415000000001E-2</v>
      </c>
      <c r="P6281" s="276">
        <v>6.2314913999999993E-5</v>
      </c>
      <c r="Q6281" s="276">
        <v>1.9483829000000001E-5</v>
      </c>
      <c r="R6281" s="276">
        <v>0</v>
      </c>
      <c r="S6281" s="276">
        <v>0</v>
      </c>
      <c r="T6281" s="276">
        <v>0</v>
      </c>
      <c r="U6281" s="276">
        <v>2.0970649000000001E-4</v>
      </c>
      <c r="W6281" s="148">
        <f t="shared" si="849"/>
        <v>7.1614697037037031E-3</v>
      </c>
      <c r="X6281" s="201">
        <v>0.28814942999999998</v>
      </c>
      <c r="Y6281" s="201">
        <v>0.27612312999999999</v>
      </c>
      <c r="Z6281" s="201">
        <v>4.4139119999999999E-3</v>
      </c>
      <c r="AA6281" s="201">
        <v>8.4128705999999996E-6</v>
      </c>
      <c r="AB6281" s="201">
        <v>5.8892112999999998E-3</v>
      </c>
      <c r="AC6281" s="201">
        <v>2.2340249000000001E-4</v>
      </c>
      <c r="AD6281" s="201">
        <v>1.4913579000000001E-3</v>
      </c>
      <c r="AE6281" s="76">
        <v>4.6704462000000001E-8</v>
      </c>
      <c r="AF6281" s="76">
        <v>8.3342579000000002E-11</v>
      </c>
      <c r="AG6281" s="20">
        <v>2.5734146999999998E-3</v>
      </c>
      <c r="AH6281" s="85"/>
      <c r="AI6281" s="85"/>
      <c r="AJ6281" s="85"/>
      <c r="AK6281" s="85"/>
      <c r="AL6281" s="85"/>
      <c r="AM6281" s="85"/>
      <c r="AN6281" s="85"/>
      <c r="AS6281" s="20"/>
      <c r="AT6281" s="20"/>
      <c r="AU6281" s="20"/>
      <c r="AV6281" s="20"/>
      <c r="AW6281" s="20"/>
      <c r="AX6281" s="20"/>
      <c r="AY6281" s="20"/>
      <c r="AZ6281" s="20"/>
      <c r="BA6281" s="20"/>
      <c r="BB6281" s="20"/>
      <c r="BC6281" s="20"/>
      <c r="BD6281" s="20"/>
      <c r="BE6281" s="20"/>
      <c r="BF6281" s="20"/>
      <c r="BG6281" s="20"/>
      <c r="BH6281" s="20"/>
      <c r="BI6281" s="20"/>
      <c r="BJ6281" s="20"/>
      <c r="BK6281" s="20"/>
      <c r="BL6281" s="20"/>
      <c r="BM6281" s="20"/>
      <c r="BN6281" s="20"/>
      <c r="BO6281" s="20"/>
      <c r="BP6281" s="20"/>
      <c r="BQ6281" s="20"/>
      <c r="BR6281" s="20"/>
      <c r="BS6281" s="20"/>
      <c r="BT6281" s="20"/>
      <c r="BU6281" s="20"/>
      <c r="BV6281" s="20"/>
      <c r="BW6281" s="20"/>
      <c r="BX6281" s="20"/>
      <c r="BY6281" s="20"/>
      <c r="BZ6281" s="20"/>
      <c r="CA6281" s="20"/>
      <c r="CB6281" s="20"/>
      <c r="CC6281" s="20"/>
      <c r="CD6281" s="20"/>
      <c r="CE6281" s="20"/>
      <c r="CF6281" s="20"/>
      <c r="CG6281" s="20"/>
      <c r="CH6281" s="20"/>
      <c r="CI6281" s="20"/>
      <c r="CJ6281" s="20"/>
      <c r="CK6281" s="20"/>
      <c r="CL6281" s="20"/>
      <c r="CM6281" s="20"/>
      <c r="CN6281" s="20"/>
      <c r="CO6281" s="20"/>
      <c r="CP6281" s="20"/>
      <c r="CQ6281" s="20"/>
      <c r="CR6281" s="20"/>
      <c r="CS6281" s="20"/>
      <c r="CT6281" s="20"/>
      <c r="CU6281" s="20"/>
      <c r="CV6281" s="20"/>
      <c r="CW6281" s="20"/>
      <c r="CX6281" s="20"/>
      <c r="CY6281" s="20"/>
      <c r="CZ6281" s="20"/>
      <c r="DA6281" s="20"/>
      <c r="DB6281" s="20"/>
      <c r="DC6281" s="20"/>
      <c r="DD6281" s="20"/>
      <c r="DE6281" s="20"/>
      <c r="DF6281" s="20"/>
      <c r="DG6281" s="20"/>
      <c r="DH6281" s="20"/>
      <c r="DI6281" s="20"/>
      <c r="DJ6281" s="20"/>
      <c r="DK6281" s="20"/>
      <c r="DL6281" s="20"/>
      <c r="DM6281" s="20"/>
      <c r="DN6281" s="20"/>
      <c r="DO6281" s="20"/>
      <c r="DP6281" s="20"/>
      <c r="DQ6281" s="20"/>
      <c r="DR6281" s="20"/>
      <c r="DS6281" s="20"/>
      <c r="DT6281" s="20"/>
      <c r="DU6281" s="20"/>
      <c r="DV6281" s="20"/>
      <c r="DW6281" s="20"/>
      <c r="DX6281" s="20"/>
      <c r="DY6281" s="20"/>
    </row>
    <row r="6282" spans="1:129" x14ac:dyDescent="0.15">
      <c r="A6282" s="61"/>
      <c r="B6282" s="331" t="s">
        <v>13001</v>
      </c>
      <c r="C6282" s="83"/>
      <c r="D6282" s="324" t="s">
        <v>38</v>
      </c>
      <c r="E6282" s="276" t="s">
        <v>13002</v>
      </c>
      <c r="F6282" s="276">
        <f t="shared" si="850"/>
        <v>3.0157907961399999E-2</v>
      </c>
      <c r="G6282" s="276">
        <f t="shared" si="851"/>
        <v>2.8874497094000001E-2</v>
      </c>
      <c r="H6282" s="276">
        <f t="shared" si="852"/>
        <v>5.4395827199999998E-4</v>
      </c>
      <c r="I6282" s="276">
        <f t="shared" si="853"/>
        <v>2.2713445400000001E-5</v>
      </c>
      <c r="J6282" s="276">
        <v>7.1673915000000003E-4</v>
      </c>
      <c r="K6282" s="276">
        <v>3.8301131E-4</v>
      </c>
      <c r="L6282" s="276">
        <v>4.1783382000000001E-5</v>
      </c>
      <c r="M6282" s="276">
        <v>1.1294924E-5</v>
      </c>
      <c r="N6282" s="276">
        <v>1.9089517000000001E-4</v>
      </c>
      <c r="O6282" s="276">
        <v>2.8672307000000001E-2</v>
      </c>
      <c r="P6282" s="276">
        <v>1.1916358E-4</v>
      </c>
      <c r="Q6282" s="276">
        <v>1.5415659E-5</v>
      </c>
      <c r="R6282" s="276">
        <v>0</v>
      </c>
      <c r="S6282" s="276">
        <v>0</v>
      </c>
      <c r="T6282" s="276">
        <v>0</v>
      </c>
      <c r="U6282" s="276">
        <v>7.2977863999999996E-6</v>
      </c>
      <c r="W6282" s="148">
        <f t="shared" si="849"/>
        <v>5.309178888888889E-3</v>
      </c>
      <c r="X6282" s="201">
        <v>0.26643779000000001</v>
      </c>
      <c r="Y6282" s="201">
        <v>0.25464831999999998</v>
      </c>
      <c r="Z6282" s="201">
        <v>7.9228133999999992E-3</v>
      </c>
      <c r="AA6282" s="201">
        <v>2.5252286E-6</v>
      </c>
      <c r="AB6282" s="201">
        <v>1.7687244000000001E-3</v>
      </c>
      <c r="AC6282" s="201">
        <v>1.6582289999999999E-4</v>
      </c>
      <c r="AD6282" s="201">
        <v>1.9295859E-3</v>
      </c>
      <c r="AE6282" s="76">
        <v>8.7147161999999998E-8</v>
      </c>
      <c r="AF6282" s="76">
        <v>7.0762810999999997E-11</v>
      </c>
      <c r="AG6282" s="20">
        <v>2.4597123999999999E-3</v>
      </c>
      <c r="AH6282" s="85"/>
      <c r="AI6282" s="85"/>
      <c r="AJ6282" s="85"/>
      <c r="AK6282" s="85"/>
      <c r="AL6282" s="85"/>
      <c r="AM6282" s="85"/>
      <c r="AN6282" s="85"/>
      <c r="AS6282" s="20"/>
      <c r="AT6282" s="20"/>
      <c r="AU6282" s="20"/>
      <c r="AV6282" s="20"/>
      <c r="AW6282" s="20"/>
      <c r="AX6282" s="20"/>
      <c r="AY6282" s="20"/>
      <c r="AZ6282" s="20"/>
      <c r="BA6282" s="20"/>
      <c r="BB6282" s="20"/>
      <c r="BC6282" s="20"/>
      <c r="BD6282" s="20"/>
      <c r="BE6282" s="20"/>
      <c r="BF6282" s="20"/>
      <c r="BG6282" s="20"/>
      <c r="BH6282" s="20"/>
      <c r="BI6282" s="20"/>
      <c r="BJ6282" s="20"/>
      <c r="BK6282" s="20"/>
      <c r="BL6282" s="20"/>
      <c r="BM6282" s="20"/>
      <c r="BN6282" s="20"/>
      <c r="BO6282" s="20"/>
      <c r="BP6282" s="20"/>
      <c r="BQ6282" s="20"/>
      <c r="BR6282" s="20"/>
      <c r="BS6282" s="20"/>
      <c r="BT6282" s="20"/>
      <c r="BU6282" s="20"/>
      <c r="BV6282" s="20"/>
      <c r="BW6282" s="20"/>
      <c r="BX6282" s="20"/>
      <c r="BY6282" s="20"/>
      <c r="BZ6282" s="20"/>
      <c r="CA6282" s="20"/>
      <c r="CB6282" s="20"/>
      <c r="CC6282" s="20"/>
      <c r="CD6282" s="20"/>
      <c r="CE6282" s="20"/>
      <c r="CF6282" s="20"/>
      <c r="CG6282" s="20"/>
      <c r="CH6282" s="20"/>
      <c r="CI6282" s="20"/>
      <c r="CJ6282" s="20"/>
      <c r="CK6282" s="20"/>
      <c r="CL6282" s="20"/>
      <c r="CM6282" s="20"/>
      <c r="CN6282" s="20"/>
      <c r="CO6282" s="20"/>
      <c r="CP6282" s="20"/>
      <c r="CQ6282" s="20"/>
      <c r="CR6282" s="20"/>
      <c r="CS6282" s="20"/>
      <c r="CT6282" s="20"/>
      <c r="CU6282" s="20"/>
      <c r="CV6282" s="20"/>
      <c r="CW6282" s="20"/>
      <c r="CX6282" s="20"/>
      <c r="CY6282" s="20"/>
      <c r="CZ6282" s="20"/>
      <c r="DA6282" s="20"/>
      <c r="DB6282" s="20"/>
      <c r="DC6282" s="20"/>
      <c r="DD6282" s="20"/>
      <c r="DE6282" s="20"/>
      <c r="DF6282" s="20"/>
      <c r="DG6282" s="20"/>
      <c r="DH6282" s="20"/>
      <c r="DI6282" s="20"/>
      <c r="DJ6282" s="20"/>
      <c r="DK6282" s="20"/>
      <c r="DL6282" s="20"/>
      <c r="DM6282" s="20"/>
      <c r="DN6282" s="20"/>
      <c r="DO6282" s="20"/>
      <c r="DP6282" s="20"/>
      <c r="DQ6282" s="20"/>
      <c r="DR6282" s="20"/>
      <c r="DS6282" s="20"/>
      <c r="DT6282" s="20"/>
      <c r="DU6282" s="20"/>
      <c r="DV6282" s="20"/>
      <c r="DW6282" s="20"/>
      <c r="DX6282" s="20"/>
      <c r="DY6282" s="20"/>
    </row>
    <row r="6283" spans="1:129" x14ac:dyDescent="0.15">
      <c r="A6283" s="61"/>
      <c r="B6283" s="331" t="s">
        <v>13003</v>
      </c>
      <c r="C6283" s="83"/>
      <c r="D6283" s="324" t="s">
        <v>38</v>
      </c>
      <c r="E6283" s="276" t="s">
        <v>13004</v>
      </c>
      <c r="F6283" s="276">
        <f t="shared" si="850"/>
        <v>1.6240910666400002E-2</v>
      </c>
      <c r="G6283" s="276">
        <f t="shared" si="851"/>
        <v>2.4461586100000003E-4</v>
      </c>
      <c r="H6283" s="276">
        <f t="shared" si="852"/>
        <v>1.525684221E-2</v>
      </c>
      <c r="I6283" s="276">
        <f t="shared" si="853"/>
        <v>2.2713445400000001E-5</v>
      </c>
      <c r="J6283" s="276">
        <v>7.1673915000000003E-4</v>
      </c>
      <c r="K6283" s="276">
        <v>3.8301131E-4</v>
      </c>
      <c r="L6283" s="276">
        <v>7.1782306999999997E-3</v>
      </c>
      <c r="M6283" s="276">
        <v>1.1294924E-5</v>
      </c>
      <c r="N6283" s="276">
        <v>1.9089517000000001E-4</v>
      </c>
      <c r="O6283" s="276">
        <v>4.2425766999999999E-5</v>
      </c>
      <c r="P6283" s="276">
        <v>7.6956002000000004E-3</v>
      </c>
      <c r="Q6283" s="276">
        <v>1.5415659E-5</v>
      </c>
      <c r="R6283" s="276">
        <v>0</v>
      </c>
      <c r="S6283" s="276">
        <v>0</v>
      </c>
      <c r="T6283" s="276">
        <v>0</v>
      </c>
      <c r="U6283" s="276">
        <v>7.2977863999999996E-6</v>
      </c>
      <c r="W6283" s="148">
        <f t="shared" si="849"/>
        <v>5.309178888888889E-3</v>
      </c>
      <c r="X6283" s="201">
        <v>0.26643779000000001</v>
      </c>
      <c r="Y6283" s="201">
        <v>0.25464831999999998</v>
      </c>
      <c r="Z6283" s="201">
        <v>7.9228133999999992E-3</v>
      </c>
      <c r="AA6283" s="201">
        <v>2.5252286E-6</v>
      </c>
      <c r="AB6283" s="201">
        <v>1.7687244000000001E-3</v>
      </c>
      <c r="AC6283" s="201">
        <v>1.6582289999999999E-4</v>
      </c>
      <c r="AD6283" s="201">
        <v>1.9295859E-3</v>
      </c>
      <c r="AE6283" s="76">
        <v>1.2860804000000001E-8</v>
      </c>
      <c r="AF6283" s="76">
        <v>7.0425055999999999E-11</v>
      </c>
      <c r="AG6283" s="20">
        <v>2.4597123999999999E-3</v>
      </c>
      <c r="AH6283" s="85"/>
      <c r="AI6283" s="85"/>
      <c r="AJ6283" s="85"/>
      <c r="AK6283" s="85"/>
      <c r="AL6283" s="85"/>
      <c r="AM6283" s="85"/>
      <c r="AN6283" s="85"/>
      <c r="AS6283" s="20"/>
      <c r="AT6283" s="20"/>
      <c r="AU6283" s="20"/>
      <c r="AV6283" s="20"/>
      <c r="AW6283" s="20"/>
      <c r="AX6283" s="20"/>
      <c r="AY6283" s="20"/>
      <c r="AZ6283" s="20"/>
      <c r="BA6283" s="20"/>
      <c r="BB6283" s="20"/>
      <c r="BC6283" s="20"/>
      <c r="BD6283" s="20"/>
      <c r="BE6283" s="20"/>
      <c r="BF6283" s="20"/>
      <c r="BG6283" s="20"/>
      <c r="BH6283" s="20"/>
      <c r="BI6283" s="20"/>
      <c r="BJ6283" s="20"/>
      <c r="BK6283" s="20"/>
      <c r="BL6283" s="20"/>
      <c r="BM6283" s="20"/>
      <c r="BN6283" s="20"/>
      <c r="BO6283" s="20"/>
      <c r="BP6283" s="20"/>
      <c r="BQ6283" s="20"/>
      <c r="BR6283" s="20"/>
      <c r="BS6283" s="20"/>
      <c r="BT6283" s="20"/>
      <c r="BU6283" s="20"/>
      <c r="BV6283" s="20"/>
      <c r="BW6283" s="20"/>
      <c r="BX6283" s="20"/>
      <c r="BY6283" s="20"/>
      <c r="BZ6283" s="20"/>
      <c r="CA6283" s="20"/>
      <c r="CB6283" s="20"/>
      <c r="CC6283" s="20"/>
      <c r="CD6283" s="20"/>
      <c r="CE6283" s="20"/>
      <c r="CF6283" s="20"/>
      <c r="CG6283" s="20"/>
      <c r="CH6283" s="20"/>
      <c r="CI6283" s="20"/>
      <c r="CJ6283" s="20"/>
      <c r="CK6283" s="20"/>
      <c r="CL6283" s="20"/>
      <c r="CM6283" s="20"/>
      <c r="CN6283" s="20"/>
      <c r="CO6283" s="20"/>
      <c r="CP6283" s="20"/>
      <c r="CQ6283" s="20"/>
      <c r="CR6283" s="20"/>
      <c r="CS6283" s="20"/>
      <c r="CT6283" s="20"/>
      <c r="CU6283" s="20"/>
      <c r="CV6283" s="20"/>
      <c r="CW6283" s="20"/>
      <c r="CX6283" s="20"/>
      <c r="CY6283" s="20"/>
      <c r="CZ6283" s="20"/>
      <c r="DA6283" s="20"/>
      <c r="DB6283" s="20"/>
      <c r="DC6283" s="20"/>
      <c r="DD6283" s="20"/>
      <c r="DE6283" s="20"/>
      <c r="DF6283" s="20"/>
      <c r="DG6283" s="20"/>
      <c r="DH6283" s="20"/>
      <c r="DI6283" s="20"/>
      <c r="DJ6283" s="20"/>
      <c r="DK6283" s="20"/>
      <c r="DL6283" s="20"/>
      <c r="DM6283" s="20"/>
      <c r="DN6283" s="20"/>
      <c r="DO6283" s="20"/>
      <c r="DP6283" s="20"/>
      <c r="DQ6283" s="20"/>
      <c r="DR6283" s="20"/>
      <c r="DS6283" s="20"/>
      <c r="DT6283" s="20"/>
      <c r="DU6283" s="20"/>
      <c r="DV6283" s="20"/>
      <c r="DW6283" s="20"/>
      <c r="DX6283" s="20"/>
      <c r="DY6283" s="20"/>
    </row>
    <row r="6284" spans="1:129" x14ac:dyDescent="0.15">
      <c r="A6284" s="61"/>
      <c r="B6284" s="331" t="s">
        <v>13005</v>
      </c>
      <c r="C6284" s="83"/>
      <c r="D6284" s="324" t="s">
        <v>38</v>
      </c>
      <c r="E6284" s="276" t="s">
        <v>13006</v>
      </c>
      <c r="F6284" s="149">
        <f t="shared" si="850"/>
        <v>1.6960750946000004E-2</v>
      </c>
      <c r="G6284" s="149">
        <f t="shared" si="851"/>
        <v>3.4913697699999994E-4</v>
      </c>
      <c r="H6284" s="149">
        <f t="shared" si="852"/>
        <v>1.5415625240000001E-2</v>
      </c>
      <c r="I6284" s="149">
        <f t="shared" si="853"/>
        <v>2.2919031900000002E-4</v>
      </c>
      <c r="J6284" s="276">
        <v>9.6679841000000004E-4</v>
      </c>
      <c r="K6284" s="276">
        <v>5.3306223999999996E-4</v>
      </c>
      <c r="L6284" s="276">
        <v>7.1844758000000003E-3</v>
      </c>
      <c r="M6284" s="276">
        <v>2.7926686E-5</v>
      </c>
      <c r="N6284" s="276">
        <v>2.6859288999999997E-4</v>
      </c>
      <c r="O6284" s="276">
        <v>5.2617400999999998E-5</v>
      </c>
      <c r="P6284" s="276">
        <v>7.6980872000000002E-3</v>
      </c>
      <c r="Q6284" s="276">
        <v>1.9483829000000001E-5</v>
      </c>
      <c r="R6284" s="276">
        <v>0</v>
      </c>
      <c r="S6284" s="276">
        <v>0</v>
      </c>
      <c r="T6284" s="276">
        <v>0</v>
      </c>
      <c r="U6284" s="276">
        <v>2.0970649000000001E-4</v>
      </c>
      <c r="W6284" s="148">
        <f t="shared" si="849"/>
        <v>7.1614697037037031E-3</v>
      </c>
      <c r="X6284" s="201">
        <v>0.28814942999999998</v>
      </c>
      <c r="Y6284" s="201">
        <v>0.27612312999999999</v>
      </c>
      <c r="Z6284" s="201">
        <v>4.4139119999999999E-3</v>
      </c>
      <c r="AA6284" s="201">
        <v>8.4128705999999996E-6</v>
      </c>
      <c r="AB6284" s="201">
        <v>5.8892112999999998E-3</v>
      </c>
      <c r="AC6284" s="201">
        <v>2.2340249000000001E-4</v>
      </c>
      <c r="AD6284" s="201">
        <v>1.4913579000000001E-3</v>
      </c>
      <c r="AE6284" s="76">
        <v>1.8102461E-8</v>
      </c>
      <c r="AF6284" s="76">
        <v>8.3062911999999996E-11</v>
      </c>
      <c r="AG6284" s="20">
        <v>2.5734146999999998E-3</v>
      </c>
      <c r="AH6284" s="85"/>
      <c r="AI6284" s="85"/>
      <c r="AJ6284" s="85"/>
      <c r="AK6284" s="85"/>
      <c r="AL6284" s="85"/>
      <c r="AM6284" s="85"/>
      <c r="AN6284" s="85"/>
      <c r="AS6284" s="20"/>
      <c r="AT6284" s="20"/>
      <c r="AU6284" s="20"/>
      <c r="AV6284" s="20"/>
      <c r="AW6284" s="20"/>
      <c r="AX6284" s="20"/>
      <c r="AY6284" s="20"/>
      <c r="AZ6284" s="20"/>
      <c r="BA6284" s="20"/>
      <c r="BB6284" s="20"/>
      <c r="BC6284" s="20"/>
      <c r="BD6284" s="20"/>
      <c r="BE6284" s="20"/>
      <c r="BF6284" s="20"/>
      <c r="BG6284" s="20"/>
      <c r="BH6284" s="20"/>
      <c r="BI6284" s="20"/>
      <c r="BJ6284" s="20"/>
      <c r="BK6284" s="20"/>
      <c r="BL6284" s="20"/>
      <c r="BM6284" s="20"/>
      <c r="BN6284" s="20"/>
      <c r="BO6284" s="20"/>
      <c r="BP6284" s="20"/>
      <c r="BQ6284" s="20"/>
      <c r="BR6284" s="20"/>
      <c r="BS6284" s="20"/>
      <c r="BT6284" s="20"/>
      <c r="BU6284" s="20"/>
      <c r="BV6284" s="20"/>
      <c r="BW6284" s="20"/>
      <c r="BX6284" s="20"/>
      <c r="BY6284" s="20"/>
      <c r="BZ6284" s="20"/>
      <c r="CA6284" s="20"/>
      <c r="CB6284" s="20"/>
      <c r="CC6284" s="20"/>
      <c r="CD6284" s="20"/>
      <c r="CE6284" s="20"/>
      <c r="CF6284" s="20"/>
      <c r="CG6284" s="20"/>
      <c r="CH6284" s="20"/>
      <c r="CI6284" s="20"/>
      <c r="CJ6284" s="20"/>
      <c r="CK6284" s="20"/>
      <c r="CL6284" s="20"/>
      <c r="CM6284" s="20"/>
      <c r="CN6284" s="20"/>
      <c r="CO6284" s="20"/>
      <c r="CP6284" s="20"/>
      <c r="CQ6284" s="20"/>
      <c r="CR6284" s="20"/>
      <c r="CS6284" s="20"/>
      <c r="CT6284" s="20"/>
      <c r="CU6284" s="20"/>
      <c r="CV6284" s="20"/>
      <c r="CW6284" s="20"/>
      <c r="CX6284" s="20"/>
      <c r="CY6284" s="20"/>
      <c r="CZ6284" s="20"/>
      <c r="DA6284" s="20"/>
      <c r="DB6284" s="20"/>
      <c r="DC6284" s="20"/>
      <c r="DD6284" s="20"/>
      <c r="DE6284" s="20"/>
      <c r="DF6284" s="20"/>
      <c r="DG6284" s="20"/>
      <c r="DH6284" s="20"/>
      <c r="DI6284" s="20"/>
      <c r="DJ6284" s="20"/>
      <c r="DK6284" s="20"/>
      <c r="DL6284" s="20"/>
      <c r="DM6284" s="20"/>
      <c r="DN6284" s="20"/>
      <c r="DO6284" s="20"/>
      <c r="DP6284" s="20"/>
      <c r="DQ6284" s="20"/>
      <c r="DR6284" s="20"/>
      <c r="DS6284" s="20"/>
      <c r="DT6284" s="20"/>
      <c r="DU6284" s="20"/>
      <c r="DV6284" s="20"/>
      <c r="DW6284" s="20"/>
      <c r="DX6284" s="20"/>
      <c r="DY6284" s="20"/>
    </row>
    <row r="6285" spans="1:129" x14ac:dyDescent="0.15">
      <c r="A6285" s="61"/>
      <c r="B6285" s="331" t="s">
        <v>13007</v>
      </c>
      <c r="C6285" s="83"/>
      <c r="D6285" s="324" t="s">
        <v>38</v>
      </c>
      <c r="E6285" s="276" t="s">
        <v>13008</v>
      </c>
      <c r="F6285" s="276">
        <f t="shared" si="850"/>
        <v>52.298727707010009</v>
      </c>
      <c r="G6285" s="276">
        <f t="shared" si="851"/>
        <v>52.255172869520003</v>
      </c>
      <c r="H6285" s="276">
        <f t="shared" si="852"/>
        <v>8.8835386000000009E-3</v>
      </c>
      <c r="I6285" s="276">
        <f t="shared" si="853"/>
        <v>5.5081989000000005E-4</v>
      </c>
      <c r="J6285" s="276">
        <v>3.4120479000000002E-2</v>
      </c>
      <c r="K6285" s="276">
        <v>4.7253375000000002E-3</v>
      </c>
      <c r="L6285" s="276">
        <v>3.5020590000000001E-4</v>
      </c>
      <c r="M6285" s="276">
        <v>1.8133141999999999E-4</v>
      </c>
      <c r="N6285" s="276">
        <v>1.9895380999999999E-3</v>
      </c>
      <c r="O6285" s="276">
        <v>52.253002000000002</v>
      </c>
      <c r="P6285" s="276">
        <v>3.8079951999999999E-3</v>
      </c>
      <c r="Q6285" s="276">
        <v>2.8287945999999999E-4</v>
      </c>
      <c r="R6285" s="276">
        <v>0</v>
      </c>
      <c r="S6285" s="276">
        <v>0</v>
      </c>
      <c r="T6285" s="276">
        <v>0</v>
      </c>
      <c r="U6285" s="276">
        <v>2.6794043E-4</v>
      </c>
      <c r="W6285" s="148">
        <f t="shared" si="849"/>
        <v>0.25274428888888889</v>
      </c>
      <c r="X6285" s="201">
        <v>1.8348135999999999</v>
      </c>
      <c r="Y6285" s="201">
        <v>1.3495509000000001</v>
      </c>
      <c r="Z6285" s="201">
        <v>0.37735929000000001</v>
      </c>
      <c r="AA6285" s="201">
        <v>3.6797235000000003E-5</v>
      </c>
      <c r="AB6285" s="201">
        <v>1.9294728000000001E-2</v>
      </c>
      <c r="AC6285" s="201">
        <v>5.2278956999999996E-3</v>
      </c>
      <c r="AD6285" s="201">
        <v>8.3343945000000003E-2</v>
      </c>
      <c r="AE6285" s="20">
        <v>1.4177855000000001E-4</v>
      </c>
      <c r="AF6285" s="76">
        <v>1.5128554000000001E-9</v>
      </c>
      <c r="AG6285" s="20">
        <v>9.1847596999999996E-3</v>
      </c>
      <c r="AH6285" s="85"/>
      <c r="AI6285" s="85"/>
      <c r="AJ6285" s="85"/>
      <c r="AK6285" s="85"/>
      <c r="AL6285" s="85"/>
      <c r="AM6285" s="85"/>
      <c r="AN6285" s="85"/>
      <c r="AS6285" s="20"/>
      <c r="AT6285" s="20"/>
      <c r="AU6285" s="20"/>
      <c r="AV6285" s="20"/>
      <c r="AW6285" s="20"/>
      <c r="AX6285" s="20"/>
      <c r="AY6285" s="20"/>
      <c r="AZ6285" s="20"/>
      <c r="BA6285" s="20"/>
      <c r="BB6285" s="20"/>
      <c r="BC6285" s="20"/>
      <c r="BD6285" s="20"/>
      <c r="BE6285" s="20"/>
      <c r="BF6285" s="20"/>
      <c r="BG6285" s="20"/>
      <c r="BH6285" s="20"/>
      <c r="BI6285" s="20"/>
      <c r="BJ6285" s="20"/>
      <c r="BK6285" s="20"/>
      <c r="BL6285" s="20"/>
      <c r="BM6285" s="20"/>
      <c r="BN6285" s="20"/>
      <c r="BO6285" s="20"/>
      <c r="BP6285" s="20"/>
      <c r="BQ6285" s="20"/>
      <c r="BR6285" s="20"/>
      <c r="BS6285" s="20"/>
      <c r="BT6285" s="20"/>
      <c r="BU6285" s="20"/>
      <c r="BV6285" s="20"/>
      <c r="BW6285" s="20"/>
      <c r="BX6285" s="20"/>
      <c r="BY6285" s="20"/>
      <c r="BZ6285" s="20"/>
      <c r="CA6285" s="20"/>
      <c r="CB6285" s="20"/>
      <c r="CC6285" s="20"/>
      <c r="CD6285" s="20"/>
      <c r="CE6285" s="20"/>
      <c r="CF6285" s="20"/>
      <c r="CG6285" s="20"/>
      <c r="CH6285" s="20"/>
      <c r="CI6285" s="20"/>
      <c r="CJ6285" s="20"/>
      <c r="CK6285" s="20"/>
      <c r="CL6285" s="20"/>
      <c r="CM6285" s="20"/>
      <c r="CN6285" s="20"/>
      <c r="CO6285" s="20"/>
      <c r="CP6285" s="20"/>
      <c r="CQ6285" s="20"/>
      <c r="CR6285" s="20"/>
      <c r="CS6285" s="20"/>
      <c r="CT6285" s="20"/>
      <c r="CU6285" s="20"/>
      <c r="CV6285" s="20"/>
      <c r="CW6285" s="20"/>
      <c r="CX6285" s="20"/>
      <c r="CY6285" s="20"/>
      <c r="CZ6285" s="20"/>
      <c r="DA6285" s="20"/>
      <c r="DB6285" s="20"/>
      <c r="DC6285" s="20"/>
      <c r="DD6285" s="20"/>
      <c r="DE6285" s="20"/>
      <c r="DF6285" s="20"/>
      <c r="DG6285" s="20"/>
      <c r="DH6285" s="20"/>
      <c r="DI6285" s="20"/>
      <c r="DJ6285" s="20"/>
      <c r="DK6285" s="20"/>
      <c r="DL6285" s="20"/>
      <c r="DM6285" s="20"/>
      <c r="DN6285" s="20"/>
      <c r="DO6285" s="20"/>
      <c r="DP6285" s="20"/>
      <c r="DQ6285" s="20"/>
      <c r="DR6285" s="20"/>
      <c r="DS6285" s="20"/>
      <c r="DT6285" s="20"/>
      <c r="DU6285" s="20"/>
      <c r="DV6285" s="20"/>
      <c r="DW6285" s="20"/>
      <c r="DX6285" s="20"/>
      <c r="DY6285" s="20"/>
    </row>
    <row r="6286" spans="1:129" x14ac:dyDescent="0.15">
      <c r="A6286" s="61"/>
      <c r="B6286" s="331" t="s">
        <v>13009</v>
      </c>
      <c r="C6286" s="83"/>
      <c r="D6286" s="324" t="s">
        <v>38</v>
      </c>
      <c r="E6286" s="276" t="s">
        <v>13010</v>
      </c>
      <c r="F6286" s="276">
        <f t="shared" si="850"/>
        <v>52.315806200209998</v>
      </c>
      <c r="G6286" s="276">
        <f t="shared" si="851"/>
        <v>52.258451889660002</v>
      </c>
      <c r="H6286" s="276">
        <f t="shared" si="852"/>
        <v>1.2446283039999999E-2</v>
      </c>
      <c r="I6286" s="276">
        <f t="shared" si="853"/>
        <v>1.8262855100000001E-3</v>
      </c>
      <c r="J6286" s="276">
        <v>4.3081741999999999E-2</v>
      </c>
      <c r="K6286" s="276">
        <v>8.0983698999999992E-3</v>
      </c>
      <c r="L6286" s="276">
        <v>5.1400074E-4</v>
      </c>
      <c r="M6286" s="276">
        <v>1.7336026E-4</v>
      </c>
      <c r="N6286" s="276">
        <v>4.9405294000000001E-3</v>
      </c>
      <c r="O6286" s="276">
        <v>52.253337999999999</v>
      </c>
      <c r="P6286" s="276">
        <v>3.8339123999999998E-3</v>
      </c>
      <c r="Q6286" s="276">
        <v>2.8999290999999998E-4</v>
      </c>
      <c r="R6286" s="276">
        <v>0</v>
      </c>
      <c r="S6286" s="276">
        <v>0</v>
      </c>
      <c r="T6286" s="276">
        <v>0</v>
      </c>
      <c r="U6286" s="276">
        <v>1.5362926000000001E-3</v>
      </c>
      <c r="W6286" s="148">
        <f t="shared" si="849"/>
        <v>0.31912401481481478</v>
      </c>
      <c r="X6286" s="201">
        <v>2.3721961</v>
      </c>
      <c r="Y6286" s="201">
        <v>2.1934163</v>
      </c>
      <c r="Z6286" s="201">
        <v>7.8539049999999999E-2</v>
      </c>
      <c r="AA6286" s="201">
        <v>1.1843916000000001E-4</v>
      </c>
      <c r="AB6286" s="201">
        <v>3.6064486999999999E-2</v>
      </c>
      <c r="AC6286" s="201">
        <v>5.9169625999999998E-3</v>
      </c>
      <c r="AD6286" s="201">
        <v>5.8140900000000002E-2</v>
      </c>
      <c r="AE6286" s="20">
        <v>1.4194222000000001E-4</v>
      </c>
      <c r="AF6286" s="76">
        <v>1.8488492E-9</v>
      </c>
      <c r="AG6286" s="20">
        <v>1.6455443E-2</v>
      </c>
      <c r="AH6286" s="85"/>
      <c r="AI6286" s="85"/>
      <c r="AJ6286" s="85"/>
      <c r="AK6286" s="85"/>
      <c r="AL6286" s="85"/>
      <c r="AM6286" s="85"/>
      <c r="AN6286" s="85"/>
      <c r="AS6286" s="20"/>
      <c r="AT6286" s="20"/>
      <c r="AU6286" s="20"/>
      <c r="AV6286" s="20"/>
      <c r="AW6286" s="20"/>
      <c r="AX6286" s="20"/>
      <c r="AY6286" s="20"/>
      <c r="AZ6286" s="20"/>
      <c r="BA6286" s="20"/>
      <c r="BB6286" s="20"/>
      <c r="BC6286" s="20"/>
      <c r="BD6286" s="20"/>
      <c r="BE6286" s="20"/>
      <c r="BF6286" s="20"/>
      <c r="BG6286" s="20"/>
      <c r="BH6286" s="20"/>
      <c r="BI6286" s="20"/>
      <c r="BJ6286" s="20"/>
      <c r="BK6286" s="20"/>
      <c r="BL6286" s="20"/>
      <c r="BM6286" s="20"/>
      <c r="BN6286" s="20"/>
      <c r="BO6286" s="20"/>
      <c r="BP6286" s="20"/>
      <c r="BQ6286" s="20"/>
      <c r="BR6286" s="20"/>
      <c r="BS6286" s="20"/>
      <c r="BT6286" s="20"/>
      <c r="BU6286" s="20"/>
      <c r="BV6286" s="20"/>
      <c r="BW6286" s="20"/>
      <c r="BX6286" s="20"/>
      <c r="BY6286" s="20"/>
      <c r="BZ6286" s="20"/>
      <c r="CA6286" s="20"/>
      <c r="CB6286" s="20"/>
      <c r="CC6286" s="20"/>
      <c r="CD6286" s="20"/>
      <c r="CE6286" s="20"/>
      <c r="CF6286" s="20"/>
      <c r="CG6286" s="20"/>
      <c r="CH6286" s="20"/>
      <c r="CI6286" s="20"/>
      <c r="CJ6286" s="20"/>
      <c r="CK6286" s="20"/>
      <c r="CL6286" s="20"/>
      <c r="CM6286" s="20"/>
      <c r="CN6286" s="20"/>
      <c r="CO6286" s="20"/>
      <c r="CP6286" s="20"/>
      <c r="CQ6286" s="20"/>
      <c r="CR6286" s="20"/>
      <c r="CS6286" s="20"/>
      <c r="CT6286" s="20"/>
      <c r="CU6286" s="20"/>
      <c r="CV6286" s="20"/>
      <c r="CW6286" s="20"/>
      <c r="CX6286" s="20"/>
      <c r="CY6286" s="20"/>
      <c r="CZ6286" s="20"/>
      <c r="DA6286" s="20"/>
      <c r="DB6286" s="20"/>
      <c r="DC6286" s="20"/>
      <c r="DD6286" s="20"/>
      <c r="DE6286" s="20"/>
      <c r="DF6286" s="20"/>
      <c r="DG6286" s="20"/>
      <c r="DH6286" s="20"/>
      <c r="DI6286" s="20"/>
      <c r="DJ6286" s="20"/>
      <c r="DK6286" s="20"/>
      <c r="DL6286" s="20"/>
      <c r="DM6286" s="20"/>
      <c r="DN6286" s="20"/>
      <c r="DO6286" s="20"/>
      <c r="DP6286" s="20"/>
      <c r="DQ6286" s="20"/>
      <c r="DR6286" s="20"/>
      <c r="DS6286" s="20"/>
      <c r="DT6286" s="20"/>
      <c r="DU6286" s="20"/>
      <c r="DV6286" s="20"/>
      <c r="DW6286" s="20"/>
      <c r="DX6286" s="20"/>
      <c r="DY6286" s="20"/>
    </row>
    <row r="6287" spans="1:129" x14ac:dyDescent="0.15">
      <c r="A6287" s="61"/>
      <c r="B6287" s="331" t="s">
        <v>13011</v>
      </c>
      <c r="C6287" s="83"/>
      <c r="D6287" s="324" t="s">
        <v>38</v>
      </c>
      <c r="E6287" s="276" t="s">
        <v>13012</v>
      </c>
      <c r="F6287" s="276">
        <f t="shared" si="850"/>
        <v>2.2803010450714001</v>
      </c>
      <c r="G6287" s="276">
        <f t="shared" si="851"/>
        <v>2.2788865900939999</v>
      </c>
      <c r="H6287" s="276">
        <f t="shared" si="852"/>
        <v>6.7500238200000006E-4</v>
      </c>
      <c r="I6287" s="276">
        <f t="shared" si="853"/>
        <v>2.2713445400000001E-5</v>
      </c>
      <c r="J6287" s="276">
        <v>7.1673915000000003E-4</v>
      </c>
      <c r="K6287" s="276">
        <v>3.8301131E-4</v>
      </c>
      <c r="L6287" s="276">
        <v>4.2868962000000002E-5</v>
      </c>
      <c r="M6287" s="276">
        <v>1.1294924E-5</v>
      </c>
      <c r="N6287" s="276">
        <v>1.9089517000000001E-4</v>
      </c>
      <c r="O6287" s="276">
        <v>2.2786843999999999</v>
      </c>
      <c r="P6287" s="276">
        <v>2.4912211E-4</v>
      </c>
      <c r="Q6287" s="276">
        <v>1.5415659E-5</v>
      </c>
      <c r="R6287" s="276">
        <v>0</v>
      </c>
      <c r="S6287" s="276">
        <v>0</v>
      </c>
      <c r="T6287" s="276">
        <v>0</v>
      </c>
      <c r="U6287" s="276">
        <v>7.2977863999999996E-6</v>
      </c>
      <c r="W6287" s="148">
        <f t="shared" si="849"/>
        <v>5.309178888888889E-3</v>
      </c>
      <c r="X6287" s="201">
        <v>0.26643779000000001</v>
      </c>
      <c r="Y6287" s="201">
        <v>0.25464831999999998</v>
      </c>
      <c r="Z6287" s="201">
        <v>7.9228133999999992E-3</v>
      </c>
      <c r="AA6287" s="201">
        <v>2.5252286E-6</v>
      </c>
      <c r="AB6287" s="201">
        <v>1.7687244000000001E-3</v>
      </c>
      <c r="AC6287" s="201">
        <v>1.6582289999999999E-4</v>
      </c>
      <c r="AD6287" s="201">
        <v>1.9295859E-3</v>
      </c>
      <c r="AE6287" s="76">
        <v>5.8654669999999997E-6</v>
      </c>
      <c r="AF6287" s="76">
        <v>8.9221226999999994E-11</v>
      </c>
      <c r="AG6287" s="20">
        <v>2.4597123999999999E-3</v>
      </c>
      <c r="AH6287" s="85"/>
      <c r="AI6287" s="85"/>
      <c r="AJ6287" s="85"/>
      <c r="AK6287" s="85"/>
      <c r="AL6287" s="85"/>
      <c r="AM6287" s="85"/>
      <c r="AN6287" s="85"/>
      <c r="AS6287" s="20"/>
      <c r="AT6287" s="20"/>
      <c r="AU6287" s="20"/>
      <c r="AV6287" s="20"/>
      <c r="AW6287" s="20"/>
      <c r="AX6287" s="20"/>
      <c r="AY6287" s="20"/>
      <c r="AZ6287" s="20"/>
      <c r="BA6287" s="20"/>
      <c r="BB6287" s="20"/>
      <c r="BC6287" s="20"/>
      <c r="BD6287" s="20"/>
      <c r="BE6287" s="20"/>
      <c r="BF6287" s="20"/>
      <c r="BG6287" s="20"/>
      <c r="BH6287" s="20"/>
      <c r="BI6287" s="20"/>
      <c r="BJ6287" s="20"/>
      <c r="BK6287" s="20"/>
      <c r="BL6287" s="20"/>
      <c r="BM6287" s="20"/>
      <c r="BN6287" s="20"/>
      <c r="BO6287" s="20"/>
      <c r="BP6287" s="20"/>
      <c r="BQ6287" s="20"/>
      <c r="BR6287" s="20"/>
      <c r="BS6287" s="20"/>
      <c r="BT6287" s="20"/>
      <c r="BU6287" s="20"/>
      <c r="BV6287" s="20"/>
      <c r="BW6287" s="20"/>
      <c r="BX6287" s="20"/>
      <c r="BY6287" s="20"/>
      <c r="BZ6287" s="20"/>
      <c r="CA6287" s="20"/>
      <c r="CB6287" s="20"/>
      <c r="CC6287" s="20"/>
      <c r="CD6287" s="20"/>
      <c r="CE6287" s="20"/>
      <c r="CF6287" s="20"/>
      <c r="CG6287" s="20"/>
      <c r="CH6287" s="20"/>
      <c r="CI6287" s="20"/>
      <c r="CJ6287" s="20"/>
      <c r="CK6287" s="20"/>
      <c r="CL6287" s="20"/>
      <c r="CM6287" s="20"/>
      <c r="CN6287" s="20"/>
      <c r="CO6287" s="20"/>
      <c r="CP6287" s="20"/>
      <c r="CQ6287" s="20"/>
      <c r="CR6287" s="20"/>
      <c r="CS6287" s="20"/>
      <c r="CT6287" s="20"/>
      <c r="CU6287" s="20"/>
      <c r="CV6287" s="20"/>
      <c r="CW6287" s="20"/>
      <c r="CX6287" s="20"/>
      <c r="CY6287" s="20"/>
      <c r="CZ6287" s="20"/>
      <c r="DA6287" s="20"/>
      <c r="DB6287" s="20"/>
      <c r="DC6287" s="20"/>
      <c r="DD6287" s="20"/>
      <c r="DE6287" s="20"/>
      <c r="DF6287" s="20"/>
      <c r="DG6287" s="20"/>
      <c r="DH6287" s="20"/>
      <c r="DI6287" s="20"/>
      <c r="DJ6287" s="20"/>
      <c r="DK6287" s="20"/>
      <c r="DL6287" s="20"/>
      <c r="DM6287" s="20"/>
      <c r="DN6287" s="20"/>
      <c r="DO6287" s="20"/>
      <c r="DP6287" s="20"/>
      <c r="DQ6287" s="20"/>
      <c r="DR6287" s="20"/>
      <c r="DS6287" s="20"/>
      <c r="DT6287" s="20"/>
      <c r="DU6287" s="20"/>
      <c r="DV6287" s="20"/>
      <c r="DW6287" s="20"/>
      <c r="DX6287" s="20"/>
      <c r="DY6287" s="20"/>
    </row>
    <row r="6288" spans="1:129" x14ac:dyDescent="0.15">
      <c r="A6288" s="61"/>
      <c r="B6288" s="331" t="s">
        <v>13013</v>
      </c>
      <c r="C6288" s="83"/>
      <c r="D6288" s="324" t="s">
        <v>38</v>
      </c>
      <c r="E6288" s="276" t="s">
        <v>13014</v>
      </c>
      <c r="F6288" s="276">
        <f t="shared" si="850"/>
        <v>2.2810210949299998</v>
      </c>
      <c r="G6288" s="276">
        <f t="shared" si="851"/>
        <v>2.2789913195759999</v>
      </c>
      <c r="H6288" s="276">
        <f t="shared" si="852"/>
        <v>8.3378662499999988E-4</v>
      </c>
      <c r="I6288" s="276">
        <f t="shared" si="853"/>
        <v>2.2919031900000002E-4</v>
      </c>
      <c r="J6288" s="276">
        <v>9.6679841000000004E-4</v>
      </c>
      <c r="K6288" s="276">
        <v>5.3306223999999996E-4</v>
      </c>
      <c r="L6288" s="276">
        <v>4.9114615E-5</v>
      </c>
      <c r="M6288" s="276">
        <v>2.7926686E-5</v>
      </c>
      <c r="N6288" s="276">
        <v>2.6859288999999997E-4</v>
      </c>
      <c r="O6288" s="276">
        <v>2.2786947999999998</v>
      </c>
      <c r="P6288" s="276">
        <v>2.5160976999999998E-4</v>
      </c>
      <c r="Q6288" s="276">
        <v>1.9483829000000001E-5</v>
      </c>
      <c r="R6288" s="276">
        <v>0</v>
      </c>
      <c r="S6288" s="276">
        <v>0</v>
      </c>
      <c r="T6288" s="276">
        <v>0</v>
      </c>
      <c r="U6288" s="276">
        <v>2.0970649000000001E-4</v>
      </c>
      <c r="W6288" s="148">
        <f t="shared" si="849"/>
        <v>7.1614697037037031E-3</v>
      </c>
      <c r="X6288" s="201">
        <v>0.28814942999999998</v>
      </c>
      <c r="Y6288" s="201">
        <v>0.27612312999999999</v>
      </c>
      <c r="Z6288" s="201">
        <v>4.4139119999999999E-3</v>
      </c>
      <c r="AA6288" s="201">
        <v>8.4128705999999996E-6</v>
      </c>
      <c r="AB6288" s="201">
        <v>5.8892112999999998E-3</v>
      </c>
      <c r="AC6288" s="201">
        <v>2.2340249000000001E-4</v>
      </c>
      <c r="AD6288" s="201">
        <v>1.4913579000000001E-3</v>
      </c>
      <c r="AE6288" s="76">
        <v>5.8707089000000001E-6</v>
      </c>
      <c r="AF6288" s="76">
        <v>1.0185908E-10</v>
      </c>
      <c r="AG6288" s="20">
        <v>2.5734146999999998E-3</v>
      </c>
      <c r="AH6288" s="85"/>
      <c r="AI6288" s="85"/>
      <c r="AJ6288" s="85"/>
      <c r="AK6288" s="85"/>
      <c r="AL6288" s="85"/>
      <c r="AM6288" s="85"/>
      <c r="AN6288" s="85"/>
      <c r="AS6288" s="20"/>
      <c r="AT6288" s="20"/>
      <c r="AU6288" s="20"/>
      <c r="AV6288" s="20"/>
      <c r="AW6288" s="20"/>
      <c r="AX6288" s="20"/>
      <c r="AY6288" s="20"/>
      <c r="AZ6288" s="20"/>
      <c r="BA6288" s="20"/>
      <c r="BB6288" s="20"/>
      <c r="BC6288" s="20"/>
      <c r="BD6288" s="20"/>
      <c r="BE6288" s="20"/>
      <c r="BF6288" s="20"/>
      <c r="BG6288" s="20"/>
      <c r="BH6288" s="20"/>
      <c r="BI6288" s="20"/>
      <c r="BJ6288" s="20"/>
      <c r="BK6288" s="20"/>
      <c r="BL6288" s="20"/>
      <c r="BM6288" s="20"/>
      <c r="BN6288" s="20"/>
      <c r="BO6288" s="20"/>
      <c r="BP6288" s="20"/>
      <c r="BQ6288" s="20"/>
      <c r="BR6288" s="20"/>
      <c r="BS6288" s="20"/>
      <c r="BT6288" s="20"/>
      <c r="BU6288" s="20"/>
      <c r="BV6288" s="20"/>
      <c r="BW6288" s="20"/>
      <c r="BX6288" s="20"/>
      <c r="BY6288" s="20"/>
      <c r="BZ6288" s="20"/>
      <c r="CA6288" s="20"/>
      <c r="CB6288" s="20"/>
      <c r="CC6288" s="20"/>
      <c r="CD6288" s="20"/>
      <c r="CE6288" s="20"/>
      <c r="CF6288" s="20"/>
      <c r="CG6288" s="20"/>
      <c r="CH6288" s="20"/>
      <c r="CI6288" s="20"/>
      <c r="CJ6288" s="20"/>
      <c r="CK6288" s="20"/>
      <c r="CL6288" s="20"/>
      <c r="CM6288" s="20"/>
      <c r="CN6288" s="20"/>
      <c r="CO6288" s="20"/>
      <c r="CP6288" s="20"/>
      <c r="CQ6288" s="20"/>
      <c r="CR6288" s="20"/>
      <c r="CS6288" s="20"/>
      <c r="CT6288" s="20"/>
      <c r="CU6288" s="20"/>
      <c r="CV6288" s="20"/>
      <c r="CW6288" s="20"/>
      <c r="CX6288" s="20"/>
      <c r="CY6288" s="20"/>
      <c r="CZ6288" s="20"/>
      <c r="DA6288" s="20"/>
      <c r="DB6288" s="20"/>
      <c r="DC6288" s="20"/>
      <c r="DD6288" s="20"/>
      <c r="DE6288" s="20"/>
      <c r="DF6288" s="20"/>
      <c r="DG6288" s="20"/>
      <c r="DH6288" s="20"/>
      <c r="DI6288" s="20"/>
      <c r="DJ6288" s="20"/>
      <c r="DK6288" s="20"/>
      <c r="DL6288" s="20"/>
      <c r="DM6288" s="20"/>
      <c r="DN6288" s="20"/>
      <c r="DO6288" s="20"/>
      <c r="DP6288" s="20"/>
      <c r="DQ6288" s="20"/>
      <c r="DR6288" s="20"/>
      <c r="DS6288" s="20"/>
      <c r="DT6288" s="20"/>
      <c r="DU6288" s="20"/>
      <c r="DV6288" s="20"/>
      <c r="DW6288" s="20"/>
      <c r="DX6288" s="20"/>
      <c r="DY6288" s="20"/>
    </row>
    <row r="6289" spans="1:129" x14ac:dyDescent="0.15">
      <c r="A6289" s="61"/>
      <c r="B6289" s="331" t="s">
        <v>13015</v>
      </c>
      <c r="C6289" s="83"/>
      <c r="D6289" s="324" t="s">
        <v>38</v>
      </c>
      <c r="E6289" s="276" t="s">
        <v>13016</v>
      </c>
      <c r="F6289" s="276">
        <f t="shared" si="850"/>
        <v>8.6566821439999997E-2</v>
      </c>
      <c r="G6289" s="276">
        <f t="shared" si="851"/>
        <v>4.2729391530000001E-2</v>
      </c>
      <c r="H6289" s="276">
        <f t="shared" si="852"/>
        <v>9.1765060699999998E-3</v>
      </c>
      <c r="I6289" s="276">
        <f t="shared" si="853"/>
        <v>5.5065483999999993E-4</v>
      </c>
      <c r="J6289" s="276">
        <v>3.4110268999999999E-2</v>
      </c>
      <c r="K6289" s="276">
        <v>4.7239214E-3</v>
      </c>
      <c r="L6289" s="276">
        <v>3.7904596999999997E-4</v>
      </c>
      <c r="M6289" s="276">
        <v>1.8127713E-4</v>
      </c>
      <c r="N6289" s="276">
        <v>1.9889424000000002E-3</v>
      </c>
      <c r="O6289" s="276">
        <v>4.0559171999999998E-2</v>
      </c>
      <c r="P6289" s="276">
        <v>4.0735386999999996E-3</v>
      </c>
      <c r="Q6289" s="276">
        <v>2.8279472E-4</v>
      </c>
      <c r="R6289" s="276">
        <v>0</v>
      </c>
      <c r="S6289" s="276">
        <v>0</v>
      </c>
      <c r="T6289" s="276">
        <v>0</v>
      </c>
      <c r="U6289" s="276">
        <v>2.6786011999999998E-4</v>
      </c>
      <c r="W6289" s="148">
        <f t="shared" si="849"/>
        <v>0.25266865925925924</v>
      </c>
      <c r="X6289" s="201">
        <v>1.8342661</v>
      </c>
      <c r="Y6289" s="201">
        <v>1.3491489000000001</v>
      </c>
      <c r="Z6289" s="201">
        <v>0.37724616</v>
      </c>
      <c r="AA6289" s="201">
        <v>3.6786216000000001E-5</v>
      </c>
      <c r="AB6289" s="201">
        <v>1.9288940000000001E-2</v>
      </c>
      <c r="AC6289" s="201">
        <v>5.2263279999999997E-3</v>
      </c>
      <c r="AD6289" s="201">
        <v>8.3318979000000001E-2</v>
      </c>
      <c r="AE6289" s="76">
        <v>4.4788121999999999E-7</v>
      </c>
      <c r="AF6289" s="76">
        <v>1.088656E-9</v>
      </c>
      <c r="AG6289" s="20">
        <v>9.1820315E-3</v>
      </c>
      <c r="AH6289" s="85"/>
      <c r="AI6289" s="85"/>
      <c r="AJ6289" s="85"/>
      <c r="AK6289" s="85"/>
      <c r="AL6289" s="85"/>
      <c r="AM6289" s="85"/>
      <c r="AN6289" s="85"/>
      <c r="AS6289" s="20"/>
      <c r="AT6289" s="20"/>
      <c r="AU6289" s="20"/>
      <c r="AV6289" s="20"/>
      <c r="AW6289" s="20"/>
      <c r="AX6289" s="20"/>
      <c r="AY6289" s="20"/>
      <c r="AZ6289" s="20"/>
      <c r="BA6289" s="20"/>
      <c r="BB6289" s="20"/>
      <c r="BC6289" s="20"/>
      <c r="BD6289" s="20"/>
      <c r="BE6289" s="20"/>
      <c r="BF6289" s="20"/>
      <c r="BG6289" s="20"/>
      <c r="BH6289" s="20"/>
      <c r="BI6289" s="20"/>
      <c r="BJ6289" s="20"/>
      <c r="BK6289" s="20"/>
      <c r="BL6289" s="20"/>
      <c r="BM6289" s="20"/>
      <c r="BN6289" s="20"/>
      <c r="BO6289" s="20"/>
      <c r="BP6289" s="20"/>
      <c r="BQ6289" s="20"/>
      <c r="BR6289" s="20"/>
      <c r="BS6289" s="20"/>
      <c r="BT6289" s="20"/>
      <c r="BU6289" s="20"/>
      <c r="BV6289" s="20"/>
      <c r="BW6289" s="20"/>
      <c r="BX6289" s="20"/>
      <c r="BY6289" s="20"/>
      <c r="BZ6289" s="20"/>
      <c r="CA6289" s="20"/>
      <c r="CB6289" s="20"/>
      <c r="CC6289" s="20"/>
      <c r="CD6289" s="20"/>
      <c r="CE6289" s="20"/>
      <c r="CF6289" s="20"/>
      <c r="CG6289" s="20"/>
      <c r="CH6289" s="20"/>
      <c r="CI6289" s="20"/>
      <c r="CJ6289" s="20"/>
      <c r="CK6289" s="20"/>
      <c r="CL6289" s="20"/>
      <c r="CM6289" s="20"/>
      <c r="CN6289" s="20"/>
      <c r="CO6289" s="20"/>
      <c r="CP6289" s="20"/>
      <c r="CQ6289" s="20"/>
      <c r="CR6289" s="20"/>
      <c r="CS6289" s="20"/>
      <c r="CT6289" s="20"/>
      <c r="CU6289" s="20"/>
      <c r="CV6289" s="20"/>
      <c r="CW6289" s="20"/>
      <c r="CX6289" s="20"/>
      <c r="CY6289" s="20"/>
      <c r="CZ6289" s="20"/>
      <c r="DA6289" s="20"/>
      <c r="DB6289" s="20"/>
      <c r="DC6289" s="20"/>
      <c r="DD6289" s="20"/>
      <c r="DE6289" s="20"/>
      <c r="DF6289" s="20"/>
      <c r="DG6289" s="20"/>
      <c r="DH6289" s="20"/>
      <c r="DI6289" s="20"/>
      <c r="DJ6289" s="20"/>
      <c r="DK6289" s="20"/>
      <c r="DL6289" s="20"/>
      <c r="DM6289" s="20"/>
      <c r="DN6289" s="20"/>
      <c r="DO6289" s="20"/>
      <c r="DP6289" s="20"/>
      <c r="DQ6289" s="20"/>
      <c r="DR6289" s="20"/>
      <c r="DS6289" s="20"/>
      <c r="DT6289" s="20"/>
      <c r="DU6289" s="20"/>
      <c r="DV6289" s="20"/>
      <c r="DW6289" s="20"/>
      <c r="DX6289" s="20"/>
      <c r="DY6289" s="20"/>
    </row>
    <row r="6290" spans="1:129" x14ac:dyDescent="0.15">
      <c r="A6290" s="61"/>
      <c r="B6290" s="331" t="s">
        <v>13017</v>
      </c>
      <c r="C6290" s="83"/>
      <c r="D6290" s="324" t="s">
        <v>38</v>
      </c>
      <c r="E6290" s="276" t="s">
        <v>13018</v>
      </c>
      <c r="F6290" s="276">
        <f t="shared" si="850"/>
        <v>0.10364614478</v>
      </c>
      <c r="G6290" s="276">
        <f t="shared" si="851"/>
        <v>4.601338999E-2</v>
      </c>
      <c r="H6290" s="276">
        <f t="shared" si="852"/>
        <v>1.273818679E-2</v>
      </c>
      <c r="I6290" s="276">
        <f t="shared" si="853"/>
        <v>1.82574E-3</v>
      </c>
      <c r="J6290" s="276">
        <v>4.3068828000000003E-2</v>
      </c>
      <c r="K6290" s="276">
        <v>8.0959450000000002E-3</v>
      </c>
      <c r="L6290" s="276">
        <v>5.4279188999999995E-4</v>
      </c>
      <c r="M6290" s="276">
        <v>1.7330838999999999E-4</v>
      </c>
      <c r="N6290" s="276">
        <v>4.9390476000000004E-3</v>
      </c>
      <c r="O6290" s="276">
        <v>4.0901034000000003E-2</v>
      </c>
      <c r="P6290" s="276">
        <v>4.0994498999999997E-3</v>
      </c>
      <c r="Q6290" s="276">
        <v>2.8990610000000002E-4</v>
      </c>
      <c r="R6290" s="276">
        <v>0</v>
      </c>
      <c r="S6290" s="276">
        <v>0</v>
      </c>
      <c r="T6290" s="276">
        <v>0</v>
      </c>
      <c r="U6290" s="276">
        <v>1.5358339E-3</v>
      </c>
      <c r="W6290" s="148">
        <f t="shared" si="849"/>
        <v>0.31902835555555559</v>
      </c>
      <c r="X6290" s="201">
        <v>2.3714873999999999</v>
      </c>
      <c r="Y6290" s="201">
        <v>2.192761</v>
      </c>
      <c r="Z6290" s="201">
        <v>7.8515541999999994E-2</v>
      </c>
      <c r="AA6290" s="201">
        <v>1.1840371999999999E-4</v>
      </c>
      <c r="AB6290" s="201">
        <v>3.6053742999999999E-2</v>
      </c>
      <c r="AC6290" s="201">
        <v>5.9151901000000003E-3</v>
      </c>
      <c r="AD6290" s="201">
        <v>5.8123480999999998E-2</v>
      </c>
      <c r="AE6290" s="76">
        <v>6.1151741999999997E-7</v>
      </c>
      <c r="AF6290" s="76">
        <v>1.4245490999999999E-9</v>
      </c>
      <c r="AG6290" s="20">
        <v>1.6450532E-2</v>
      </c>
      <c r="AH6290" s="85"/>
      <c r="AI6290" s="85"/>
      <c r="AJ6290" s="85"/>
      <c r="AK6290" s="85"/>
      <c r="AL6290" s="85"/>
      <c r="AM6290" s="85"/>
      <c r="AN6290" s="85"/>
      <c r="AS6290" s="20"/>
      <c r="AT6290" s="20"/>
      <c r="AU6290" s="20"/>
      <c r="AV6290" s="20"/>
      <c r="AW6290" s="20"/>
      <c r="AX6290" s="20"/>
      <c r="AY6290" s="20"/>
      <c r="AZ6290" s="20"/>
      <c r="BA6290" s="20"/>
      <c r="BB6290" s="20"/>
      <c r="BC6290" s="20"/>
      <c r="BD6290" s="20"/>
      <c r="BE6290" s="20"/>
      <c r="BF6290" s="20"/>
      <c r="BG6290" s="20"/>
      <c r="BH6290" s="20"/>
      <c r="BI6290" s="20"/>
      <c r="BJ6290" s="20"/>
      <c r="BK6290" s="20"/>
      <c r="BL6290" s="20"/>
      <c r="BM6290" s="20"/>
      <c r="BN6290" s="20"/>
      <c r="BO6290" s="20"/>
      <c r="BP6290" s="20"/>
      <c r="BQ6290" s="20"/>
      <c r="BR6290" s="20"/>
      <c r="BS6290" s="20"/>
      <c r="BT6290" s="20"/>
      <c r="BU6290" s="20"/>
      <c r="BV6290" s="20"/>
      <c r="BW6290" s="20"/>
      <c r="BX6290" s="20"/>
      <c r="BY6290" s="20"/>
      <c r="BZ6290" s="20"/>
      <c r="CA6290" s="20"/>
      <c r="CB6290" s="20"/>
      <c r="CC6290" s="20"/>
      <c r="CD6290" s="20"/>
      <c r="CE6290" s="20"/>
      <c r="CF6290" s="20"/>
      <c r="CG6290" s="20"/>
      <c r="CH6290" s="20"/>
      <c r="CI6290" s="20"/>
      <c r="CJ6290" s="20"/>
      <c r="CK6290" s="20"/>
      <c r="CL6290" s="20"/>
      <c r="CM6290" s="20"/>
      <c r="CN6290" s="20"/>
      <c r="CO6290" s="20"/>
      <c r="CP6290" s="20"/>
      <c r="CQ6290" s="20"/>
      <c r="CR6290" s="20"/>
      <c r="CS6290" s="20"/>
      <c r="CT6290" s="20"/>
      <c r="CU6290" s="20"/>
      <c r="CV6290" s="20"/>
      <c r="CW6290" s="20"/>
      <c r="CX6290" s="20"/>
      <c r="CY6290" s="20"/>
      <c r="CZ6290" s="20"/>
      <c r="DA6290" s="20"/>
      <c r="DB6290" s="20"/>
      <c r="DC6290" s="20"/>
      <c r="DD6290" s="20"/>
      <c r="DE6290" s="20"/>
      <c r="DF6290" s="20"/>
      <c r="DG6290" s="20"/>
      <c r="DH6290" s="20"/>
      <c r="DI6290" s="20"/>
      <c r="DJ6290" s="20"/>
      <c r="DK6290" s="20"/>
      <c r="DL6290" s="20"/>
      <c r="DM6290" s="20"/>
      <c r="DN6290" s="20"/>
      <c r="DO6290" s="20"/>
      <c r="DP6290" s="20"/>
      <c r="DQ6290" s="20"/>
      <c r="DR6290" s="20"/>
      <c r="DS6290" s="20"/>
      <c r="DT6290" s="20"/>
      <c r="DU6290" s="20"/>
      <c r="DV6290" s="20"/>
      <c r="DW6290" s="20"/>
      <c r="DX6290" s="20"/>
      <c r="DY6290" s="20"/>
    </row>
    <row r="6291" spans="1:129" x14ac:dyDescent="0.15">
      <c r="A6291" s="61"/>
      <c r="B6291" s="331" t="s">
        <v>13019</v>
      </c>
      <c r="C6291" s="83"/>
      <c r="D6291" s="324" t="s">
        <v>38</v>
      </c>
      <c r="E6291" s="276" t="s">
        <v>13020</v>
      </c>
      <c r="F6291" s="276">
        <f t="shared" si="850"/>
        <v>0.45511668012999995</v>
      </c>
      <c r="G6291" s="276">
        <f t="shared" si="851"/>
        <v>0.41500223951999998</v>
      </c>
      <c r="H6291" s="276">
        <f t="shared" si="852"/>
        <v>5.44314172E-3</v>
      </c>
      <c r="I6291" s="276">
        <f t="shared" si="853"/>
        <v>5.5081989000000005E-4</v>
      </c>
      <c r="J6291" s="276">
        <v>3.4120479000000002E-2</v>
      </c>
      <c r="K6291" s="276">
        <v>4.7253375000000002E-3</v>
      </c>
      <c r="L6291" s="276">
        <v>4.2069272999999997E-4</v>
      </c>
      <c r="M6291" s="276">
        <v>1.8133141999999999E-4</v>
      </c>
      <c r="N6291" s="276">
        <v>1.9895380999999999E-3</v>
      </c>
      <c r="O6291" s="276">
        <v>0.41283136999999998</v>
      </c>
      <c r="P6291" s="276">
        <v>2.9711149000000002E-4</v>
      </c>
      <c r="Q6291" s="276">
        <v>2.8287945999999999E-4</v>
      </c>
      <c r="R6291" s="276">
        <v>0</v>
      </c>
      <c r="S6291" s="276">
        <v>0</v>
      </c>
      <c r="T6291" s="276">
        <v>0</v>
      </c>
      <c r="U6291" s="276">
        <v>2.6794043E-4</v>
      </c>
      <c r="W6291" s="148">
        <f t="shared" si="849"/>
        <v>0.25274428888888889</v>
      </c>
      <c r="X6291" s="201">
        <v>1.8348135999999999</v>
      </c>
      <c r="Y6291" s="201">
        <v>1.3495509000000001</v>
      </c>
      <c r="Z6291" s="201">
        <v>0.37735929000000001</v>
      </c>
      <c r="AA6291" s="201">
        <v>3.6797235000000003E-5</v>
      </c>
      <c r="AB6291" s="201">
        <v>1.9294728000000001E-2</v>
      </c>
      <c r="AC6291" s="201">
        <v>5.2278956999999996E-3</v>
      </c>
      <c r="AD6291" s="201">
        <v>8.3343945000000003E-2</v>
      </c>
      <c r="AE6291" s="76">
        <v>1.4580698999999999E-6</v>
      </c>
      <c r="AF6291" s="76">
        <v>1.0916854E-9</v>
      </c>
      <c r="AG6291" s="20">
        <v>9.1847596999999996E-3</v>
      </c>
      <c r="AH6291" s="85"/>
      <c r="AI6291" s="85"/>
      <c r="AJ6291" s="85"/>
      <c r="AK6291" s="85"/>
      <c r="AL6291" s="85"/>
      <c r="AM6291" s="85"/>
      <c r="AN6291" s="85"/>
      <c r="AS6291" s="20"/>
      <c r="AT6291" s="20"/>
      <c r="AU6291" s="20"/>
      <c r="AV6291" s="20"/>
      <c r="AW6291" s="20"/>
      <c r="AX6291" s="20"/>
      <c r="AY6291" s="20"/>
      <c r="AZ6291" s="20"/>
      <c r="BA6291" s="20"/>
      <c r="BB6291" s="20"/>
      <c r="BC6291" s="20"/>
      <c r="BD6291" s="20"/>
      <c r="BE6291" s="20"/>
      <c r="BF6291" s="20"/>
      <c r="BG6291" s="20"/>
      <c r="BH6291" s="20"/>
      <c r="BI6291" s="20"/>
      <c r="BJ6291" s="20"/>
      <c r="BK6291" s="20"/>
      <c r="BL6291" s="20"/>
      <c r="BM6291" s="20"/>
      <c r="BN6291" s="20"/>
      <c r="BO6291" s="20"/>
      <c r="BP6291" s="20"/>
      <c r="BQ6291" s="20"/>
      <c r="BR6291" s="20"/>
      <c r="BS6291" s="20"/>
      <c r="BT6291" s="20"/>
      <c r="BU6291" s="20"/>
      <c r="BV6291" s="20"/>
      <c r="BW6291" s="20"/>
      <c r="BX6291" s="20"/>
      <c r="BY6291" s="20"/>
      <c r="BZ6291" s="20"/>
      <c r="CA6291" s="20"/>
      <c r="CB6291" s="20"/>
      <c r="CC6291" s="20"/>
      <c r="CD6291" s="20"/>
      <c r="CE6291" s="20"/>
      <c r="CF6291" s="20"/>
      <c r="CG6291" s="20"/>
      <c r="CH6291" s="20"/>
      <c r="CI6291" s="20"/>
      <c r="CJ6291" s="20"/>
      <c r="CK6291" s="20"/>
      <c r="CL6291" s="20"/>
      <c r="CM6291" s="20"/>
      <c r="CN6291" s="20"/>
      <c r="CO6291" s="20"/>
      <c r="CP6291" s="20"/>
      <c r="CQ6291" s="20"/>
      <c r="CR6291" s="20"/>
      <c r="CS6291" s="20"/>
      <c r="CT6291" s="20"/>
      <c r="CU6291" s="20"/>
      <c r="CV6291" s="20"/>
      <c r="CW6291" s="20"/>
      <c r="CX6291" s="20"/>
      <c r="CY6291" s="20"/>
      <c r="CZ6291" s="20"/>
      <c r="DA6291" s="20"/>
      <c r="DB6291" s="20"/>
      <c r="DC6291" s="20"/>
      <c r="DD6291" s="20"/>
      <c r="DE6291" s="20"/>
      <c r="DF6291" s="20"/>
      <c r="DG6291" s="20"/>
      <c r="DH6291" s="20"/>
      <c r="DI6291" s="20"/>
      <c r="DJ6291" s="20"/>
      <c r="DK6291" s="20"/>
      <c r="DL6291" s="20"/>
      <c r="DM6291" s="20"/>
      <c r="DN6291" s="20"/>
      <c r="DO6291" s="20"/>
      <c r="DP6291" s="20"/>
      <c r="DQ6291" s="20"/>
      <c r="DR6291" s="20"/>
      <c r="DS6291" s="20"/>
      <c r="DT6291" s="20"/>
      <c r="DU6291" s="20"/>
      <c r="DV6291" s="20"/>
      <c r="DW6291" s="20"/>
      <c r="DX6291" s="20"/>
      <c r="DY6291" s="20"/>
    </row>
    <row r="6292" spans="1:129" x14ac:dyDescent="0.15">
      <c r="A6292" s="61"/>
      <c r="B6292" s="331" t="s">
        <v>13021</v>
      </c>
      <c r="C6292" s="83"/>
      <c r="D6292" s="324" t="s">
        <v>38</v>
      </c>
      <c r="E6292" s="276" t="s">
        <v>13022</v>
      </c>
      <c r="F6292" s="276">
        <f t="shared" si="850"/>
        <v>0.47220122373000001</v>
      </c>
      <c r="G6292" s="276">
        <f t="shared" si="851"/>
        <v>0.41828730966</v>
      </c>
      <c r="H6292" s="276">
        <f t="shared" si="852"/>
        <v>9.0058865599999989E-3</v>
      </c>
      <c r="I6292" s="276">
        <f t="shared" si="853"/>
        <v>1.8262855100000001E-3</v>
      </c>
      <c r="J6292" s="276">
        <v>4.3081741999999999E-2</v>
      </c>
      <c r="K6292" s="276">
        <v>8.0983698999999992E-3</v>
      </c>
      <c r="L6292" s="276">
        <v>5.8448750999999998E-4</v>
      </c>
      <c r="M6292" s="276">
        <v>1.7336026E-4</v>
      </c>
      <c r="N6292" s="276">
        <v>4.9405294000000001E-3</v>
      </c>
      <c r="O6292" s="276">
        <v>0.41317342000000001</v>
      </c>
      <c r="P6292" s="276">
        <v>3.2302915000000001E-4</v>
      </c>
      <c r="Q6292" s="276">
        <v>2.8999290999999998E-4</v>
      </c>
      <c r="R6292" s="276">
        <v>0</v>
      </c>
      <c r="S6292" s="276">
        <v>0</v>
      </c>
      <c r="T6292" s="276">
        <v>0</v>
      </c>
      <c r="U6292" s="276">
        <v>1.5362926000000001E-3</v>
      </c>
      <c r="W6292" s="148">
        <f t="shared" si="849"/>
        <v>0.31912401481481478</v>
      </c>
      <c r="X6292" s="201">
        <v>2.3721961</v>
      </c>
      <c r="Y6292" s="201">
        <v>2.1934162000000001</v>
      </c>
      <c r="Z6292" s="201">
        <v>7.8539049999999999E-2</v>
      </c>
      <c r="AA6292" s="201">
        <v>1.1843916000000001E-4</v>
      </c>
      <c r="AB6292" s="201">
        <v>3.6064483000000001E-2</v>
      </c>
      <c r="AC6292" s="201">
        <v>5.9169625999999998E-3</v>
      </c>
      <c r="AD6292" s="201">
        <v>5.8140900000000002E-2</v>
      </c>
      <c r="AE6292" s="76">
        <v>1.6217555E-6</v>
      </c>
      <c r="AF6292" s="76">
        <v>1.4276791999999999E-9</v>
      </c>
      <c r="AG6292" s="20">
        <v>1.6455442000000001E-2</v>
      </c>
      <c r="AH6292" s="85"/>
      <c r="AI6292" s="85"/>
      <c r="AJ6292" s="85"/>
      <c r="AK6292" s="85"/>
      <c r="AL6292" s="85"/>
      <c r="AM6292" s="85"/>
      <c r="AN6292" s="85"/>
      <c r="AS6292" s="20"/>
      <c r="AT6292" s="20"/>
      <c r="AU6292" s="20"/>
      <c r="AV6292" s="20"/>
      <c r="AW6292" s="20"/>
      <c r="AX6292" s="20"/>
      <c r="AY6292" s="20"/>
      <c r="AZ6292" s="20"/>
      <c r="BA6292" s="20"/>
      <c r="BB6292" s="20"/>
      <c r="BC6292" s="20"/>
      <c r="BD6292" s="20"/>
      <c r="BE6292" s="20"/>
      <c r="BF6292" s="20"/>
      <c r="BG6292" s="20"/>
      <c r="BH6292" s="20"/>
      <c r="BI6292" s="20"/>
      <c r="BJ6292" s="20"/>
      <c r="BK6292" s="20"/>
      <c r="BL6292" s="20"/>
      <c r="BM6292" s="20"/>
      <c r="BN6292" s="20"/>
      <c r="BO6292" s="20"/>
      <c r="BP6292" s="20"/>
      <c r="BQ6292" s="20"/>
      <c r="BR6292" s="20"/>
      <c r="BS6292" s="20"/>
      <c r="BT6292" s="20"/>
      <c r="BU6292" s="20"/>
      <c r="BV6292" s="20"/>
      <c r="BW6292" s="20"/>
      <c r="BX6292" s="20"/>
      <c r="BY6292" s="20"/>
      <c r="BZ6292" s="20"/>
      <c r="CA6292" s="20"/>
      <c r="CB6292" s="20"/>
      <c r="CC6292" s="20"/>
      <c r="CD6292" s="20"/>
      <c r="CE6292" s="20"/>
      <c r="CF6292" s="20"/>
      <c r="CG6292" s="20"/>
      <c r="CH6292" s="20"/>
      <c r="CI6292" s="20"/>
      <c r="CJ6292" s="20"/>
      <c r="CK6292" s="20"/>
      <c r="CL6292" s="20"/>
      <c r="CM6292" s="20"/>
      <c r="CN6292" s="20"/>
      <c r="CO6292" s="20"/>
      <c r="CP6292" s="20"/>
      <c r="CQ6292" s="20"/>
      <c r="CR6292" s="20"/>
      <c r="CS6292" s="20"/>
      <c r="CT6292" s="20"/>
      <c r="CU6292" s="20"/>
      <c r="CV6292" s="20"/>
      <c r="CW6292" s="20"/>
      <c r="CX6292" s="20"/>
      <c r="CY6292" s="20"/>
      <c r="CZ6292" s="20"/>
      <c r="DA6292" s="20"/>
      <c r="DB6292" s="20"/>
      <c r="DC6292" s="20"/>
      <c r="DD6292" s="20"/>
      <c r="DE6292" s="20"/>
      <c r="DF6292" s="20"/>
      <c r="DG6292" s="20"/>
      <c r="DH6292" s="20"/>
      <c r="DI6292" s="20"/>
      <c r="DJ6292" s="20"/>
      <c r="DK6292" s="20"/>
      <c r="DL6292" s="20"/>
      <c r="DM6292" s="20"/>
      <c r="DN6292" s="20"/>
      <c r="DO6292" s="20"/>
      <c r="DP6292" s="20"/>
      <c r="DQ6292" s="20"/>
      <c r="DR6292" s="20"/>
      <c r="DS6292" s="20"/>
      <c r="DT6292" s="20"/>
      <c r="DU6292" s="20"/>
      <c r="DV6292" s="20"/>
      <c r="DW6292" s="20"/>
      <c r="DX6292" s="20"/>
      <c r="DY6292" s="20"/>
    </row>
    <row r="6293" spans="1:129" x14ac:dyDescent="0.15">
      <c r="A6293" s="61"/>
      <c r="B6293" s="331" t="s">
        <v>13023</v>
      </c>
      <c r="C6293" s="83"/>
      <c r="D6293" s="324" t="s">
        <v>38</v>
      </c>
      <c r="E6293" s="276" t="s">
        <v>13024</v>
      </c>
      <c r="F6293" s="276">
        <f t="shared" si="850"/>
        <v>0.91237961330000006</v>
      </c>
      <c r="G6293" s="276">
        <f t="shared" si="851"/>
        <v>0.87219711952000001</v>
      </c>
      <c r="H6293" s="276">
        <f t="shared" si="852"/>
        <v>5.5111948900000004E-3</v>
      </c>
      <c r="I6293" s="276">
        <f t="shared" si="853"/>
        <v>5.5081989000000005E-4</v>
      </c>
      <c r="J6293" s="276">
        <v>3.4120479000000002E-2</v>
      </c>
      <c r="K6293" s="276">
        <v>4.7253375000000002E-3</v>
      </c>
      <c r="L6293" s="276">
        <v>4.2057955E-4</v>
      </c>
      <c r="M6293" s="276">
        <v>1.8133141999999999E-4</v>
      </c>
      <c r="N6293" s="276">
        <v>1.9895380999999999E-3</v>
      </c>
      <c r="O6293" s="276">
        <v>0.87002625</v>
      </c>
      <c r="P6293" s="276">
        <v>3.6527784000000001E-4</v>
      </c>
      <c r="Q6293" s="276">
        <v>2.8287945999999999E-4</v>
      </c>
      <c r="R6293" s="276">
        <v>0</v>
      </c>
      <c r="S6293" s="276">
        <v>0</v>
      </c>
      <c r="T6293" s="276">
        <v>0</v>
      </c>
      <c r="U6293" s="276">
        <v>2.6794043E-4</v>
      </c>
      <c r="W6293" s="148">
        <f t="shared" si="849"/>
        <v>0.25274428888888889</v>
      </c>
      <c r="X6293" s="201">
        <v>1.8348135999999999</v>
      </c>
      <c r="Y6293" s="201">
        <v>1.3495509000000001</v>
      </c>
      <c r="Z6293" s="201">
        <v>0.37735929000000001</v>
      </c>
      <c r="AA6293" s="201">
        <v>3.6797235000000003E-5</v>
      </c>
      <c r="AB6293" s="201">
        <v>1.9294728000000001E-2</v>
      </c>
      <c r="AC6293" s="201">
        <v>5.2278956999999996E-3</v>
      </c>
      <c r="AD6293" s="201">
        <v>8.3343945000000003E-2</v>
      </c>
      <c r="AE6293" s="76">
        <v>2.6572148000000001E-6</v>
      </c>
      <c r="AF6293" s="76">
        <v>1.0991344000000001E-9</v>
      </c>
      <c r="AG6293" s="20">
        <v>9.1847596999999996E-3</v>
      </c>
      <c r="AH6293" s="85"/>
      <c r="AI6293" s="85"/>
      <c r="AJ6293" s="85"/>
      <c r="AK6293" s="85"/>
      <c r="AL6293" s="85"/>
      <c r="AM6293" s="85"/>
      <c r="AN6293" s="85"/>
      <c r="AS6293" s="20"/>
      <c r="AT6293" s="20"/>
      <c r="AU6293" s="20"/>
      <c r="AV6293" s="20"/>
      <c r="AW6293" s="20"/>
      <c r="AX6293" s="20"/>
      <c r="AY6293" s="20"/>
      <c r="AZ6293" s="20"/>
      <c r="BA6293" s="20"/>
      <c r="BB6293" s="20"/>
      <c r="BC6293" s="20"/>
      <c r="BD6293" s="20"/>
      <c r="BE6293" s="20"/>
      <c r="BF6293" s="20"/>
      <c r="BG6293" s="20"/>
      <c r="BH6293" s="20"/>
      <c r="BI6293" s="20"/>
      <c r="BJ6293" s="20"/>
      <c r="BK6293" s="20"/>
      <c r="BL6293" s="20"/>
      <c r="BM6293" s="20"/>
      <c r="BN6293" s="20"/>
      <c r="BO6293" s="20"/>
      <c r="BP6293" s="20"/>
      <c r="BQ6293" s="20"/>
      <c r="BR6293" s="20"/>
      <c r="BS6293" s="20"/>
      <c r="BT6293" s="20"/>
      <c r="BU6293" s="20"/>
      <c r="BV6293" s="20"/>
      <c r="BW6293" s="20"/>
      <c r="BX6293" s="20"/>
      <c r="BY6293" s="20"/>
      <c r="BZ6293" s="20"/>
      <c r="CA6293" s="20"/>
      <c r="CB6293" s="20"/>
      <c r="CC6293" s="20"/>
      <c r="CD6293" s="20"/>
      <c r="CE6293" s="20"/>
      <c r="CF6293" s="20"/>
      <c r="CG6293" s="20"/>
      <c r="CH6293" s="20"/>
      <c r="CI6293" s="20"/>
      <c r="CJ6293" s="20"/>
      <c r="CK6293" s="20"/>
      <c r="CL6293" s="20"/>
      <c r="CM6293" s="20"/>
      <c r="CN6293" s="20"/>
      <c r="CO6293" s="20"/>
      <c r="CP6293" s="20"/>
      <c r="CQ6293" s="20"/>
      <c r="CR6293" s="20"/>
      <c r="CS6293" s="20"/>
      <c r="CT6293" s="20"/>
      <c r="CU6293" s="20"/>
      <c r="CV6293" s="20"/>
      <c r="CW6293" s="20"/>
      <c r="CX6293" s="20"/>
      <c r="CY6293" s="20"/>
      <c r="CZ6293" s="20"/>
      <c r="DA6293" s="20"/>
      <c r="DB6293" s="20"/>
      <c r="DC6293" s="20"/>
      <c r="DD6293" s="20"/>
      <c r="DE6293" s="20"/>
      <c r="DF6293" s="20"/>
      <c r="DG6293" s="20"/>
      <c r="DH6293" s="20"/>
      <c r="DI6293" s="20"/>
      <c r="DJ6293" s="20"/>
      <c r="DK6293" s="20"/>
      <c r="DL6293" s="20"/>
      <c r="DM6293" s="20"/>
      <c r="DN6293" s="20"/>
      <c r="DO6293" s="20"/>
      <c r="DP6293" s="20"/>
      <c r="DQ6293" s="20"/>
      <c r="DR6293" s="20"/>
      <c r="DS6293" s="20"/>
      <c r="DT6293" s="20"/>
      <c r="DU6293" s="20"/>
      <c r="DV6293" s="20"/>
      <c r="DW6293" s="20"/>
      <c r="DX6293" s="20"/>
      <c r="DY6293" s="20"/>
    </row>
    <row r="6294" spans="1:129" x14ac:dyDescent="0.15">
      <c r="A6294" s="61"/>
      <c r="B6294" s="331" t="s">
        <v>13025</v>
      </c>
      <c r="C6294" s="83"/>
      <c r="D6294" s="324" t="s">
        <v>38</v>
      </c>
      <c r="E6294" s="276" t="s">
        <v>13026</v>
      </c>
      <c r="F6294" s="276">
        <f t="shared" si="850"/>
        <v>0.92946406693000005</v>
      </c>
      <c r="G6294" s="276">
        <f t="shared" si="851"/>
        <v>0.87548209966000001</v>
      </c>
      <c r="H6294" s="276">
        <f t="shared" si="852"/>
        <v>9.0739397599999983E-3</v>
      </c>
      <c r="I6294" s="276">
        <f t="shared" si="853"/>
        <v>1.8262855100000001E-3</v>
      </c>
      <c r="J6294" s="276">
        <v>4.3081741999999999E-2</v>
      </c>
      <c r="K6294" s="276">
        <v>8.0983698999999992E-3</v>
      </c>
      <c r="L6294" s="276">
        <v>5.8437438999999999E-4</v>
      </c>
      <c r="M6294" s="276">
        <v>1.7336026E-4</v>
      </c>
      <c r="N6294" s="276">
        <v>4.9405294000000001E-3</v>
      </c>
      <c r="O6294" s="276">
        <v>0.87036820999999998</v>
      </c>
      <c r="P6294" s="276">
        <v>3.9119547000000002E-4</v>
      </c>
      <c r="Q6294" s="276">
        <v>2.8999290999999998E-4</v>
      </c>
      <c r="R6294" s="276">
        <v>0</v>
      </c>
      <c r="S6294" s="276">
        <v>0</v>
      </c>
      <c r="T6294" s="276">
        <v>0</v>
      </c>
      <c r="U6294" s="276">
        <v>1.5362926000000001E-3</v>
      </c>
      <c r="W6294" s="148">
        <f t="shared" si="849"/>
        <v>0.31912401481481478</v>
      </c>
      <c r="X6294" s="201">
        <v>2.3721961</v>
      </c>
      <c r="Y6294" s="201">
        <v>2.1934162000000001</v>
      </c>
      <c r="Z6294" s="201">
        <v>7.8539049999999999E-2</v>
      </c>
      <c r="AA6294" s="201">
        <v>1.1843916000000001E-4</v>
      </c>
      <c r="AB6294" s="201">
        <v>3.6064486999999999E-2</v>
      </c>
      <c r="AC6294" s="201">
        <v>5.9169625999999998E-3</v>
      </c>
      <c r="AD6294" s="201">
        <v>5.8140900000000002E-2</v>
      </c>
      <c r="AE6294" s="76">
        <v>2.8209001999999998E-6</v>
      </c>
      <c r="AF6294" s="76">
        <v>1.4351282E-9</v>
      </c>
      <c r="AG6294" s="20">
        <v>1.6455442000000001E-2</v>
      </c>
      <c r="AH6294" s="85"/>
      <c r="AI6294" s="85"/>
      <c r="AJ6294" s="85"/>
      <c r="AK6294" s="85"/>
      <c r="AL6294" s="85"/>
      <c r="AM6294" s="85"/>
      <c r="AN6294" s="85"/>
      <c r="AS6294" s="20"/>
      <c r="AT6294" s="20"/>
      <c r="AU6294" s="20"/>
      <c r="AV6294" s="20"/>
      <c r="AW6294" s="20"/>
      <c r="AX6294" s="20"/>
      <c r="AY6294" s="20"/>
      <c r="AZ6294" s="20"/>
      <c r="BA6294" s="20"/>
      <c r="BB6294" s="20"/>
      <c r="BC6294" s="20"/>
      <c r="BD6294" s="20"/>
      <c r="BE6294" s="20"/>
      <c r="BF6294" s="20"/>
      <c r="BG6294" s="20"/>
      <c r="BH6294" s="20"/>
      <c r="BI6294" s="20"/>
      <c r="BJ6294" s="20"/>
      <c r="BK6294" s="20"/>
      <c r="BL6294" s="20"/>
      <c r="BM6294" s="20"/>
      <c r="BN6294" s="20"/>
      <c r="BO6294" s="20"/>
      <c r="BP6294" s="20"/>
      <c r="BQ6294" s="20"/>
      <c r="BR6294" s="20"/>
      <c r="BS6294" s="20"/>
      <c r="BT6294" s="20"/>
      <c r="BU6294" s="20"/>
      <c r="BV6294" s="20"/>
      <c r="BW6294" s="20"/>
      <c r="BX6294" s="20"/>
      <c r="BY6294" s="20"/>
      <c r="BZ6294" s="20"/>
      <c r="CA6294" s="20"/>
      <c r="CB6294" s="20"/>
      <c r="CC6294" s="20"/>
      <c r="CD6294" s="20"/>
      <c r="CE6294" s="20"/>
      <c r="CF6294" s="20"/>
      <c r="CG6294" s="20"/>
      <c r="CH6294" s="20"/>
      <c r="CI6294" s="20"/>
      <c r="CJ6294" s="20"/>
      <c r="CK6294" s="20"/>
      <c r="CL6294" s="20"/>
      <c r="CM6294" s="20"/>
      <c r="CN6294" s="20"/>
      <c r="CO6294" s="20"/>
      <c r="CP6294" s="20"/>
      <c r="CQ6294" s="20"/>
      <c r="CR6294" s="20"/>
      <c r="CS6294" s="20"/>
      <c r="CT6294" s="20"/>
      <c r="CU6294" s="20"/>
      <c r="CV6294" s="20"/>
      <c r="CW6294" s="20"/>
      <c r="CX6294" s="20"/>
      <c r="CY6294" s="20"/>
      <c r="CZ6294" s="20"/>
      <c r="DA6294" s="20"/>
      <c r="DB6294" s="20"/>
      <c r="DC6294" s="20"/>
      <c r="DD6294" s="20"/>
      <c r="DE6294" s="20"/>
      <c r="DF6294" s="20"/>
      <c r="DG6294" s="20"/>
      <c r="DH6294" s="20"/>
      <c r="DI6294" s="20"/>
      <c r="DJ6294" s="20"/>
      <c r="DK6294" s="20"/>
      <c r="DL6294" s="20"/>
      <c r="DM6294" s="20"/>
      <c r="DN6294" s="20"/>
      <c r="DO6294" s="20"/>
      <c r="DP6294" s="20"/>
      <c r="DQ6294" s="20"/>
      <c r="DR6294" s="20"/>
      <c r="DS6294" s="20"/>
      <c r="DT6294" s="20"/>
      <c r="DU6294" s="20"/>
      <c r="DV6294" s="20"/>
      <c r="DW6294" s="20"/>
      <c r="DX6294" s="20"/>
      <c r="DY6294" s="20"/>
    </row>
    <row r="6295" spans="1:129" x14ac:dyDescent="0.15">
      <c r="A6295" s="61"/>
      <c r="B6295" s="331" t="s">
        <v>13027</v>
      </c>
      <c r="C6295" s="83"/>
      <c r="D6295" s="324" t="s">
        <v>38</v>
      </c>
      <c r="E6295" s="276" t="s">
        <v>13028</v>
      </c>
      <c r="F6295" s="276">
        <f t="shared" si="850"/>
        <v>4.8089795905999995E-2</v>
      </c>
      <c r="G6295" s="276">
        <f t="shared" si="851"/>
        <v>4.4780772074999996E-2</v>
      </c>
      <c r="H6295" s="276">
        <f t="shared" si="852"/>
        <v>2.1279123649999999E-3</v>
      </c>
      <c r="I6295" s="276">
        <f t="shared" si="853"/>
        <v>2.28973046E-4</v>
      </c>
      <c r="J6295" s="276">
        <v>9.5213842E-4</v>
      </c>
      <c r="K6295" s="276">
        <v>5.2578393999999997E-4</v>
      </c>
      <c r="L6295" s="276">
        <v>4.1786324999999998E-5</v>
      </c>
      <c r="M6295" s="276">
        <v>2.5738295E-5</v>
      </c>
      <c r="N6295" s="276">
        <v>2.6307777999999999E-4</v>
      </c>
      <c r="O6295" s="276">
        <v>4.4491955999999999E-2</v>
      </c>
      <c r="P6295" s="276">
        <v>1.5603421E-3</v>
      </c>
      <c r="Q6295" s="276">
        <v>1.9461526000000001E-5</v>
      </c>
      <c r="R6295" s="276">
        <v>0</v>
      </c>
      <c r="S6295" s="276">
        <v>0</v>
      </c>
      <c r="T6295" s="276">
        <v>0</v>
      </c>
      <c r="U6295" s="276">
        <v>2.0951151999999999E-4</v>
      </c>
      <c r="W6295" s="148">
        <f t="shared" si="849"/>
        <v>7.0528771851851848E-3</v>
      </c>
      <c r="X6295" s="201">
        <v>0.28752747000000001</v>
      </c>
      <c r="Y6295" s="201">
        <v>0.27549159000000001</v>
      </c>
      <c r="Z6295" s="201">
        <v>4.5453873999999998E-3</v>
      </c>
      <c r="AA6295" s="201">
        <v>9.6488146999999994E-6</v>
      </c>
      <c r="AB6295" s="201">
        <v>5.7630618000000002E-3</v>
      </c>
      <c r="AC6295" s="201">
        <v>2.3583143E-4</v>
      </c>
      <c r="AD6295" s="201">
        <v>1.4819569999999999E-3</v>
      </c>
      <c r="AE6295" s="76">
        <v>1.2820332E-7</v>
      </c>
      <c r="AF6295" s="76">
        <v>8.3157722000000004E-11</v>
      </c>
      <c r="AG6295" s="20">
        <v>2.5725129999999998E-3</v>
      </c>
      <c r="AH6295" s="85"/>
      <c r="AI6295" s="85"/>
      <c r="AJ6295" s="85"/>
      <c r="AK6295" s="85"/>
      <c r="AL6295" s="85"/>
      <c r="AM6295" s="85"/>
      <c r="AN6295" s="85"/>
      <c r="AS6295" s="20"/>
      <c r="AT6295" s="20"/>
      <c r="AU6295" s="20"/>
      <c r="AV6295" s="20"/>
      <c r="AW6295" s="20"/>
      <c r="AX6295" s="20"/>
      <c r="AY6295" s="20"/>
      <c r="AZ6295" s="20"/>
      <c r="BA6295" s="20"/>
      <c r="BB6295" s="20"/>
      <c r="BC6295" s="20"/>
      <c r="BD6295" s="20"/>
      <c r="BE6295" s="20"/>
      <c r="BF6295" s="20"/>
      <c r="BG6295" s="20"/>
      <c r="BH6295" s="20"/>
      <c r="BI6295" s="20"/>
      <c r="BJ6295" s="20"/>
      <c r="BK6295" s="20"/>
      <c r="BL6295" s="20"/>
      <c r="BM6295" s="20"/>
      <c r="BN6295" s="20"/>
      <c r="BO6295" s="20"/>
      <c r="BP6295" s="20"/>
      <c r="BQ6295" s="20"/>
      <c r="BR6295" s="20"/>
      <c r="BS6295" s="20"/>
      <c r="BT6295" s="20"/>
      <c r="BU6295" s="20"/>
      <c r="BV6295" s="20"/>
      <c r="BW6295" s="20"/>
      <c r="BX6295" s="20"/>
      <c r="BY6295" s="20"/>
      <c r="BZ6295" s="20"/>
      <c r="CA6295" s="20"/>
      <c r="CB6295" s="20"/>
      <c r="CC6295" s="20"/>
      <c r="CD6295" s="20"/>
      <c r="CE6295" s="20"/>
      <c r="CF6295" s="20"/>
      <c r="CG6295" s="20"/>
      <c r="CH6295" s="20"/>
      <c r="CI6295" s="20"/>
      <c r="CJ6295" s="20"/>
      <c r="CK6295" s="20"/>
      <c r="CL6295" s="20"/>
      <c r="CM6295" s="20"/>
      <c r="CN6295" s="20"/>
      <c r="CO6295" s="20"/>
      <c r="CP6295" s="20"/>
      <c r="CQ6295" s="20"/>
      <c r="CR6295" s="20"/>
      <c r="CS6295" s="20"/>
      <c r="CT6295" s="20"/>
      <c r="CU6295" s="20"/>
      <c r="CV6295" s="20"/>
      <c r="CW6295" s="20"/>
      <c r="CX6295" s="20"/>
      <c r="CY6295" s="20"/>
      <c r="CZ6295" s="20"/>
      <c r="DA6295" s="20"/>
      <c r="DB6295" s="20"/>
      <c r="DC6295" s="20"/>
      <c r="DD6295" s="20"/>
      <c r="DE6295" s="20"/>
      <c r="DF6295" s="20"/>
      <c r="DG6295" s="20"/>
      <c r="DH6295" s="20"/>
      <c r="DI6295" s="20"/>
      <c r="DJ6295" s="20"/>
      <c r="DK6295" s="20"/>
      <c r="DL6295" s="20"/>
      <c r="DM6295" s="20"/>
      <c r="DN6295" s="20"/>
      <c r="DO6295" s="20"/>
      <c r="DP6295" s="20"/>
      <c r="DQ6295" s="20"/>
      <c r="DR6295" s="20"/>
      <c r="DS6295" s="20"/>
      <c r="DT6295" s="20"/>
      <c r="DU6295" s="20"/>
      <c r="DV6295" s="20"/>
      <c r="DW6295" s="20"/>
      <c r="DX6295" s="20"/>
      <c r="DY6295" s="20"/>
    </row>
    <row r="6296" spans="1:129" x14ac:dyDescent="0.15">
      <c r="A6296" s="61"/>
      <c r="B6296" s="331" t="s">
        <v>13029</v>
      </c>
      <c r="C6296" s="83"/>
      <c r="D6296" s="324" t="s">
        <v>38</v>
      </c>
      <c r="E6296" s="276" t="s">
        <v>13030</v>
      </c>
      <c r="F6296" s="276">
        <f t="shared" si="850"/>
        <v>8.7794640233000001E-2</v>
      </c>
      <c r="G6296" s="276">
        <f t="shared" si="851"/>
        <v>8.4816746075000005E-2</v>
      </c>
      <c r="H6296" s="276">
        <f t="shared" si="852"/>
        <v>1.7967826920000001E-3</v>
      </c>
      <c r="I6296" s="276">
        <f t="shared" si="853"/>
        <v>2.28973046E-4</v>
      </c>
      <c r="J6296" s="276">
        <v>9.5213842E-4</v>
      </c>
      <c r="K6296" s="276">
        <v>5.2578393999999997E-4</v>
      </c>
      <c r="L6296" s="276">
        <v>4.3645352000000003E-5</v>
      </c>
      <c r="M6296" s="276">
        <v>2.5738295E-5</v>
      </c>
      <c r="N6296" s="276">
        <v>2.6307777999999999E-4</v>
      </c>
      <c r="O6296" s="276">
        <v>8.4527930000000001E-2</v>
      </c>
      <c r="P6296" s="276">
        <v>1.2273534E-3</v>
      </c>
      <c r="Q6296" s="276">
        <v>1.9461526000000001E-5</v>
      </c>
      <c r="R6296" s="276">
        <v>0</v>
      </c>
      <c r="S6296" s="276">
        <v>0</v>
      </c>
      <c r="T6296" s="276">
        <v>0</v>
      </c>
      <c r="U6296" s="276">
        <v>2.0951151999999999E-4</v>
      </c>
      <c r="W6296" s="148">
        <f t="shared" si="849"/>
        <v>7.0528771851851848E-3</v>
      </c>
      <c r="X6296" s="201">
        <v>0.28752747000000001</v>
      </c>
      <c r="Y6296" s="201">
        <v>0.27549159000000001</v>
      </c>
      <c r="Z6296" s="201">
        <v>4.5453873999999998E-3</v>
      </c>
      <c r="AA6296" s="201">
        <v>9.6488146999999994E-6</v>
      </c>
      <c r="AB6296" s="201">
        <v>5.7630618000000002E-3</v>
      </c>
      <c r="AC6296" s="201">
        <v>2.3583143E-4</v>
      </c>
      <c r="AD6296" s="201">
        <v>1.4819569999999999E-3</v>
      </c>
      <c r="AE6296" s="76">
        <v>2.3100607000000001E-7</v>
      </c>
      <c r="AF6296" s="76">
        <v>8.3476555999999995E-11</v>
      </c>
      <c r="AG6296" s="20">
        <v>2.5725129999999998E-3</v>
      </c>
      <c r="AH6296" s="85"/>
      <c r="AI6296" s="85"/>
      <c r="AJ6296" s="85"/>
      <c r="AK6296" s="85"/>
      <c r="AL6296" s="85"/>
      <c r="AM6296" s="85"/>
      <c r="AN6296" s="85"/>
      <c r="AS6296" s="20"/>
      <c r="AT6296" s="20"/>
      <c r="AU6296" s="20"/>
      <c r="AV6296" s="20"/>
      <c r="AW6296" s="20"/>
      <c r="AX6296" s="20"/>
      <c r="AY6296" s="20"/>
      <c r="AZ6296" s="20"/>
      <c r="BA6296" s="20"/>
      <c r="BB6296" s="20"/>
      <c r="BC6296" s="20"/>
      <c r="BD6296" s="20"/>
      <c r="BE6296" s="20"/>
      <c r="BF6296" s="20"/>
      <c r="BG6296" s="20"/>
      <c r="BH6296" s="20"/>
      <c r="BI6296" s="20"/>
      <c r="BJ6296" s="20"/>
      <c r="BK6296" s="20"/>
      <c r="BL6296" s="20"/>
      <c r="BM6296" s="20"/>
      <c r="BN6296" s="20"/>
      <c r="BO6296" s="20"/>
      <c r="BP6296" s="20"/>
      <c r="BQ6296" s="20"/>
      <c r="BR6296" s="20"/>
      <c r="BS6296" s="20"/>
      <c r="BT6296" s="20"/>
      <c r="BU6296" s="20"/>
      <c r="BV6296" s="20"/>
      <c r="BW6296" s="20"/>
      <c r="BX6296" s="20"/>
      <c r="BY6296" s="20"/>
      <c r="BZ6296" s="20"/>
      <c r="CA6296" s="20"/>
      <c r="CB6296" s="20"/>
      <c r="CC6296" s="20"/>
      <c r="CD6296" s="20"/>
      <c r="CE6296" s="20"/>
      <c r="CF6296" s="20"/>
      <c r="CG6296" s="20"/>
      <c r="CH6296" s="20"/>
      <c r="CI6296" s="20"/>
      <c r="CJ6296" s="20"/>
      <c r="CK6296" s="20"/>
      <c r="CL6296" s="20"/>
      <c r="CM6296" s="20"/>
      <c r="CN6296" s="20"/>
      <c r="CO6296" s="20"/>
      <c r="CP6296" s="20"/>
      <c r="CQ6296" s="20"/>
      <c r="CR6296" s="20"/>
      <c r="CS6296" s="20"/>
      <c r="CT6296" s="20"/>
      <c r="CU6296" s="20"/>
      <c r="CV6296" s="20"/>
      <c r="CW6296" s="20"/>
      <c r="CX6296" s="20"/>
      <c r="CY6296" s="20"/>
      <c r="CZ6296" s="20"/>
      <c r="DA6296" s="20"/>
      <c r="DB6296" s="20"/>
      <c r="DC6296" s="20"/>
      <c r="DD6296" s="20"/>
      <c r="DE6296" s="20"/>
      <c r="DF6296" s="20"/>
      <c r="DG6296" s="20"/>
      <c r="DH6296" s="20"/>
      <c r="DI6296" s="20"/>
      <c r="DJ6296" s="20"/>
      <c r="DK6296" s="20"/>
      <c r="DL6296" s="20"/>
      <c r="DM6296" s="20"/>
      <c r="DN6296" s="20"/>
      <c r="DO6296" s="20"/>
      <c r="DP6296" s="20"/>
      <c r="DQ6296" s="20"/>
      <c r="DR6296" s="20"/>
      <c r="DS6296" s="20"/>
      <c r="DT6296" s="20"/>
      <c r="DU6296" s="20"/>
      <c r="DV6296" s="20"/>
      <c r="DW6296" s="20"/>
      <c r="DX6296" s="20"/>
      <c r="DY6296" s="20"/>
    </row>
    <row r="6297" spans="1:129" x14ac:dyDescent="0.15">
      <c r="A6297" s="61"/>
      <c r="B6297" s="331" t="s">
        <v>13031</v>
      </c>
      <c r="C6297" s="83"/>
      <c r="D6297" s="324" t="s">
        <v>38</v>
      </c>
      <c r="E6297" s="276" t="s">
        <v>13032</v>
      </c>
      <c r="F6297" s="276">
        <f t="shared" si="850"/>
        <v>2.1855387344999998E-2</v>
      </c>
      <c r="G6297" s="276">
        <f t="shared" si="851"/>
        <v>1.9423297074E-2</v>
      </c>
      <c r="H6297" s="276">
        <f t="shared" si="852"/>
        <v>1.2509788050000001E-3</v>
      </c>
      <c r="I6297" s="276">
        <f t="shared" si="853"/>
        <v>2.28973046E-4</v>
      </c>
      <c r="J6297" s="276">
        <v>9.5213842E-4</v>
      </c>
      <c r="K6297" s="276">
        <v>5.2578393000000001E-4</v>
      </c>
      <c r="L6297" s="276">
        <v>3.9604665000000001E-5</v>
      </c>
      <c r="M6297" s="276">
        <v>2.5738294000000001E-5</v>
      </c>
      <c r="N6297" s="276">
        <v>2.6307777999999999E-4</v>
      </c>
      <c r="O6297" s="276">
        <v>1.9134480999999998E-2</v>
      </c>
      <c r="P6297" s="276">
        <v>6.8559020999999995E-4</v>
      </c>
      <c r="Q6297" s="276">
        <v>1.9461526000000001E-5</v>
      </c>
      <c r="R6297" s="276">
        <v>0</v>
      </c>
      <c r="S6297" s="276">
        <v>0</v>
      </c>
      <c r="T6297" s="276">
        <v>0</v>
      </c>
      <c r="U6297" s="276">
        <v>2.0951151999999999E-4</v>
      </c>
      <c r="W6297" s="148">
        <f t="shared" si="849"/>
        <v>7.0528771851851848E-3</v>
      </c>
      <c r="X6297" s="201">
        <v>0.28752747000000001</v>
      </c>
      <c r="Y6297" s="201">
        <v>0.27549159000000001</v>
      </c>
      <c r="Z6297" s="201">
        <v>4.5453873999999998E-3</v>
      </c>
      <c r="AA6297" s="201">
        <v>9.6488146999999994E-6</v>
      </c>
      <c r="AB6297" s="201">
        <v>5.7630618000000002E-3</v>
      </c>
      <c r="AC6297" s="201">
        <v>2.3583143E-4</v>
      </c>
      <c r="AD6297" s="201">
        <v>1.4819569999999999E-3</v>
      </c>
      <c r="AE6297" s="76">
        <v>6.5327294999999998E-8</v>
      </c>
      <c r="AF6297" s="76">
        <v>8.2767988000000004E-11</v>
      </c>
      <c r="AG6297" s="20">
        <v>2.5725129999999998E-3</v>
      </c>
      <c r="AH6297" s="85"/>
      <c r="AI6297" s="85"/>
      <c r="AJ6297" s="85"/>
      <c r="AK6297" s="85"/>
      <c r="AL6297" s="85"/>
      <c r="AM6297" s="85"/>
      <c r="AN6297" s="85"/>
      <c r="AS6297" s="20"/>
      <c r="AT6297" s="20"/>
      <c r="AU6297" s="20"/>
      <c r="AV6297" s="20"/>
      <c r="AW6297" s="20"/>
      <c r="AX6297" s="20"/>
      <c r="AY6297" s="20"/>
      <c r="AZ6297" s="20"/>
      <c r="BA6297" s="20"/>
      <c r="BB6297" s="20"/>
      <c r="BC6297" s="20"/>
      <c r="BD6297" s="20"/>
      <c r="BE6297" s="20"/>
      <c r="BF6297" s="20"/>
      <c r="BG6297" s="20"/>
      <c r="BH6297" s="20"/>
      <c r="BI6297" s="20"/>
      <c r="BJ6297" s="20"/>
      <c r="BK6297" s="20"/>
      <c r="BL6297" s="20"/>
      <c r="BM6297" s="20"/>
      <c r="BN6297" s="20"/>
      <c r="BO6297" s="20"/>
      <c r="BP6297" s="20"/>
      <c r="BQ6297" s="20"/>
      <c r="BR6297" s="20"/>
      <c r="BS6297" s="20"/>
      <c r="BT6297" s="20"/>
      <c r="BU6297" s="20"/>
      <c r="BV6297" s="20"/>
      <c r="BW6297" s="20"/>
      <c r="BX6297" s="20"/>
      <c r="BY6297" s="20"/>
      <c r="BZ6297" s="20"/>
      <c r="CA6297" s="20"/>
      <c r="CB6297" s="20"/>
      <c r="CC6297" s="20"/>
      <c r="CD6297" s="20"/>
      <c r="CE6297" s="20"/>
      <c r="CF6297" s="20"/>
      <c r="CG6297" s="20"/>
      <c r="CH6297" s="20"/>
      <c r="CI6297" s="20"/>
      <c r="CJ6297" s="20"/>
      <c r="CK6297" s="20"/>
      <c r="CL6297" s="20"/>
      <c r="CM6297" s="20"/>
      <c r="CN6297" s="20"/>
      <c r="CO6297" s="20"/>
      <c r="CP6297" s="20"/>
      <c r="CQ6297" s="20"/>
      <c r="CR6297" s="20"/>
      <c r="CS6297" s="20"/>
      <c r="CT6297" s="20"/>
      <c r="CU6297" s="20"/>
      <c r="CV6297" s="20"/>
      <c r="CW6297" s="20"/>
      <c r="CX6297" s="20"/>
      <c r="CY6297" s="20"/>
      <c r="CZ6297" s="20"/>
      <c r="DA6297" s="20"/>
      <c r="DB6297" s="20"/>
      <c r="DC6297" s="20"/>
      <c r="DD6297" s="20"/>
      <c r="DE6297" s="20"/>
      <c r="DF6297" s="20"/>
      <c r="DG6297" s="20"/>
      <c r="DH6297" s="20"/>
      <c r="DI6297" s="20"/>
      <c r="DJ6297" s="20"/>
      <c r="DK6297" s="20"/>
      <c r="DL6297" s="20"/>
      <c r="DM6297" s="20"/>
      <c r="DN6297" s="20"/>
      <c r="DO6297" s="20"/>
      <c r="DP6297" s="20"/>
      <c r="DQ6297" s="20"/>
      <c r="DR6297" s="20"/>
      <c r="DS6297" s="20"/>
      <c r="DT6297" s="20"/>
      <c r="DU6297" s="20"/>
      <c r="DV6297" s="20"/>
      <c r="DW6297" s="20"/>
      <c r="DX6297" s="20"/>
      <c r="DY6297" s="20"/>
    </row>
    <row r="6298" spans="1:129" x14ac:dyDescent="0.15">
      <c r="A6298" s="61"/>
      <c r="B6298" s="331" t="s">
        <v>13033</v>
      </c>
      <c r="C6298" s="83"/>
      <c r="D6298" s="324" t="s">
        <v>38</v>
      </c>
      <c r="E6298" s="276" t="s">
        <v>13034</v>
      </c>
      <c r="F6298" s="276">
        <f t="shared" si="850"/>
        <v>8.8089514000999999E-2</v>
      </c>
      <c r="G6298" s="276">
        <f t="shared" si="851"/>
        <v>8.5113713075E-2</v>
      </c>
      <c r="H6298" s="276">
        <f t="shared" si="852"/>
        <v>1.7946894600000003E-3</v>
      </c>
      <c r="I6298" s="276">
        <f t="shared" si="853"/>
        <v>2.28973046E-4</v>
      </c>
      <c r="J6298" s="276">
        <v>9.5213842E-4</v>
      </c>
      <c r="K6298" s="276">
        <v>5.2578393000000001E-4</v>
      </c>
      <c r="L6298" s="276">
        <v>4.4724130000000003E-5</v>
      </c>
      <c r="M6298" s="276">
        <v>2.5738295E-5</v>
      </c>
      <c r="N6298" s="276">
        <v>2.6307777999999999E-4</v>
      </c>
      <c r="O6298" s="276">
        <v>8.4824896999999996E-2</v>
      </c>
      <c r="P6298" s="276">
        <v>1.2241814000000001E-3</v>
      </c>
      <c r="Q6298" s="276">
        <v>1.9461526000000001E-5</v>
      </c>
      <c r="R6298" s="276">
        <v>0</v>
      </c>
      <c r="S6298" s="276">
        <v>0</v>
      </c>
      <c r="T6298" s="276">
        <v>0</v>
      </c>
      <c r="U6298" s="276">
        <v>2.0951151999999999E-4</v>
      </c>
      <c r="W6298" s="148">
        <f t="shared" si="849"/>
        <v>7.0528771851851848E-3</v>
      </c>
      <c r="X6298" s="201">
        <v>0.28752747000000001</v>
      </c>
      <c r="Y6298" s="201">
        <v>0.27549159000000001</v>
      </c>
      <c r="Z6298" s="201">
        <v>4.5453873999999998E-3</v>
      </c>
      <c r="AA6298" s="201">
        <v>9.6488146999999994E-6</v>
      </c>
      <c r="AB6298" s="201">
        <v>5.7630618000000002E-3</v>
      </c>
      <c r="AC6298" s="201">
        <v>2.3583143E-4</v>
      </c>
      <c r="AD6298" s="201">
        <v>1.4819569999999999E-3</v>
      </c>
      <c r="AE6298" s="76">
        <v>2.1541009E-7</v>
      </c>
      <c r="AF6298" s="76">
        <v>8.3530917000000001E-11</v>
      </c>
      <c r="AG6298" s="20">
        <v>2.5725129999999998E-3</v>
      </c>
      <c r="AH6298" s="85"/>
      <c r="AI6298" s="85"/>
      <c r="AJ6298" s="85"/>
      <c r="AK6298" s="85"/>
      <c r="AL6298" s="85"/>
      <c r="AM6298" s="85"/>
      <c r="AN6298" s="85"/>
      <c r="AS6298" s="20"/>
      <c r="AT6298" s="20"/>
      <c r="AU6298" s="20"/>
      <c r="AV6298" s="20"/>
      <c r="AW6298" s="20"/>
      <c r="AX6298" s="20"/>
      <c r="AY6298" s="20"/>
      <c r="AZ6298" s="20"/>
      <c r="BA6298" s="20"/>
      <c r="BB6298" s="20"/>
      <c r="BC6298" s="20"/>
      <c r="BD6298" s="20"/>
      <c r="BE6298" s="20"/>
      <c r="BF6298" s="20"/>
      <c r="BG6298" s="20"/>
      <c r="BH6298" s="20"/>
      <c r="BI6298" s="20"/>
      <c r="BJ6298" s="20"/>
      <c r="BK6298" s="20"/>
      <c r="BL6298" s="20"/>
      <c r="BM6298" s="20"/>
      <c r="BN6298" s="20"/>
      <c r="BO6298" s="20"/>
      <c r="BP6298" s="20"/>
      <c r="BQ6298" s="20"/>
      <c r="BR6298" s="20"/>
      <c r="BS6298" s="20"/>
      <c r="BT6298" s="20"/>
      <c r="BU6298" s="20"/>
      <c r="BV6298" s="20"/>
      <c r="BW6298" s="20"/>
      <c r="BX6298" s="20"/>
      <c r="BY6298" s="20"/>
      <c r="BZ6298" s="20"/>
      <c r="CA6298" s="20"/>
      <c r="CB6298" s="20"/>
      <c r="CC6298" s="20"/>
      <c r="CD6298" s="20"/>
      <c r="CE6298" s="20"/>
      <c r="CF6298" s="20"/>
      <c r="CG6298" s="20"/>
      <c r="CH6298" s="20"/>
      <c r="CI6298" s="20"/>
      <c r="CJ6298" s="20"/>
      <c r="CK6298" s="20"/>
      <c r="CL6298" s="20"/>
      <c r="CM6298" s="20"/>
      <c r="CN6298" s="20"/>
      <c r="CO6298" s="20"/>
      <c r="CP6298" s="20"/>
      <c r="CQ6298" s="20"/>
      <c r="CR6298" s="20"/>
      <c r="CS6298" s="20"/>
      <c r="CT6298" s="20"/>
      <c r="CU6298" s="20"/>
      <c r="CV6298" s="20"/>
      <c r="CW6298" s="20"/>
      <c r="CX6298" s="20"/>
      <c r="CY6298" s="20"/>
      <c r="CZ6298" s="20"/>
      <c r="DA6298" s="20"/>
      <c r="DB6298" s="20"/>
      <c r="DC6298" s="20"/>
      <c r="DD6298" s="20"/>
      <c r="DE6298" s="20"/>
      <c r="DF6298" s="20"/>
      <c r="DG6298" s="20"/>
      <c r="DH6298" s="20"/>
      <c r="DI6298" s="20"/>
      <c r="DJ6298" s="20"/>
      <c r="DK6298" s="20"/>
      <c r="DL6298" s="20"/>
      <c r="DM6298" s="20"/>
      <c r="DN6298" s="20"/>
      <c r="DO6298" s="20"/>
      <c r="DP6298" s="20"/>
      <c r="DQ6298" s="20"/>
      <c r="DR6298" s="20"/>
      <c r="DS6298" s="20"/>
      <c r="DT6298" s="20"/>
      <c r="DU6298" s="20"/>
      <c r="DV6298" s="20"/>
      <c r="DW6298" s="20"/>
      <c r="DX6298" s="20"/>
      <c r="DY6298" s="20"/>
    </row>
    <row r="6299" spans="1:129" x14ac:dyDescent="0.15">
      <c r="A6299" s="61"/>
      <c r="B6299" s="331" t="s">
        <v>13035</v>
      </c>
      <c r="C6299" s="83"/>
      <c r="D6299" s="324" t="s">
        <v>38</v>
      </c>
      <c r="E6299" s="276" t="s">
        <v>13036</v>
      </c>
      <c r="F6299" s="276">
        <f t="shared" si="850"/>
        <v>5.5078765640999998E-2</v>
      </c>
      <c r="G6299" s="276">
        <f t="shared" si="851"/>
        <v>5.2539421074999995E-2</v>
      </c>
      <c r="H6299" s="276">
        <f t="shared" si="852"/>
        <v>1.3582331E-3</v>
      </c>
      <c r="I6299" s="276">
        <f t="shared" si="853"/>
        <v>2.28973046E-4</v>
      </c>
      <c r="J6299" s="276">
        <v>9.5213842E-4</v>
      </c>
      <c r="K6299" s="276">
        <v>5.2578393000000001E-4</v>
      </c>
      <c r="L6299" s="276">
        <v>4.0126539999999999E-5</v>
      </c>
      <c r="M6299" s="276">
        <v>2.5738295E-5</v>
      </c>
      <c r="N6299" s="276">
        <v>2.6307777999999999E-4</v>
      </c>
      <c r="O6299" s="276">
        <v>5.2250604999999999E-2</v>
      </c>
      <c r="P6299" s="276">
        <v>7.9232263000000001E-4</v>
      </c>
      <c r="Q6299" s="276">
        <v>1.9461526000000001E-5</v>
      </c>
      <c r="R6299" s="276">
        <v>0</v>
      </c>
      <c r="S6299" s="276">
        <v>0</v>
      </c>
      <c r="T6299" s="276">
        <v>0</v>
      </c>
      <c r="U6299" s="276">
        <v>2.0951151999999999E-4</v>
      </c>
      <c r="W6299" s="148">
        <f t="shared" si="849"/>
        <v>7.0528771851851848E-3</v>
      </c>
      <c r="X6299" s="201">
        <v>0.28752747000000001</v>
      </c>
      <c r="Y6299" s="201">
        <v>0.27549159000000001</v>
      </c>
      <c r="Z6299" s="201">
        <v>4.5453873999999998E-3</v>
      </c>
      <c r="AA6299" s="201">
        <v>9.6488146999999994E-6</v>
      </c>
      <c r="AB6299" s="201">
        <v>5.7630618000000002E-3</v>
      </c>
      <c r="AC6299" s="201">
        <v>2.3583143E-4</v>
      </c>
      <c r="AD6299" s="201">
        <v>1.4819569999999999E-3</v>
      </c>
      <c r="AE6299" s="76">
        <v>1.4179098000000001E-7</v>
      </c>
      <c r="AF6299" s="76">
        <v>8.3009631000000006E-11</v>
      </c>
      <c r="AG6299" s="20">
        <v>2.5725129999999998E-3</v>
      </c>
      <c r="AH6299" s="85"/>
      <c r="AI6299" s="85"/>
      <c r="AJ6299" s="85"/>
      <c r="AK6299" s="85"/>
      <c r="AL6299" s="85"/>
      <c r="AM6299" s="85"/>
      <c r="AN6299" s="85"/>
      <c r="AS6299" s="20"/>
      <c r="AT6299" s="20"/>
      <c r="AU6299" s="20"/>
      <c r="AV6299" s="20"/>
      <c r="AW6299" s="20"/>
      <c r="AX6299" s="20"/>
      <c r="AY6299" s="20"/>
      <c r="AZ6299" s="20"/>
      <c r="BA6299" s="20"/>
      <c r="BB6299" s="20"/>
      <c r="BC6299" s="20"/>
      <c r="BD6299" s="20"/>
      <c r="BE6299" s="20"/>
      <c r="BF6299" s="20"/>
      <c r="BG6299" s="20"/>
      <c r="BH6299" s="20"/>
      <c r="BI6299" s="20"/>
      <c r="BJ6299" s="20"/>
      <c r="BK6299" s="20"/>
      <c r="BL6299" s="20"/>
      <c r="BM6299" s="20"/>
      <c r="BN6299" s="20"/>
      <c r="BO6299" s="20"/>
      <c r="BP6299" s="20"/>
      <c r="BQ6299" s="20"/>
      <c r="BR6299" s="20"/>
      <c r="BS6299" s="20"/>
      <c r="BT6299" s="20"/>
      <c r="BU6299" s="20"/>
      <c r="BV6299" s="20"/>
      <c r="BW6299" s="20"/>
      <c r="BX6299" s="20"/>
      <c r="BY6299" s="20"/>
      <c r="BZ6299" s="20"/>
      <c r="CA6299" s="20"/>
      <c r="CB6299" s="20"/>
      <c r="CC6299" s="20"/>
      <c r="CD6299" s="20"/>
      <c r="CE6299" s="20"/>
      <c r="CF6299" s="20"/>
      <c r="CG6299" s="20"/>
      <c r="CH6299" s="20"/>
      <c r="CI6299" s="20"/>
      <c r="CJ6299" s="20"/>
      <c r="CK6299" s="20"/>
      <c r="CL6299" s="20"/>
      <c r="CM6299" s="20"/>
      <c r="CN6299" s="20"/>
      <c r="CO6299" s="20"/>
      <c r="CP6299" s="20"/>
      <c r="CQ6299" s="20"/>
      <c r="CR6299" s="20"/>
      <c r="CS6299" s="20"/>
      <c r="CT6299" s="20"/>
      <c r="CU6299" s="20"/>
      <c r="CV6299" s="20"/>
      <c r="CW6299" s="20"/>
      <c r="CX6299" s="20"/>
      <c r="CY6299" s="20"/>
      <c r="CZ6299" s="20"/>
      <c r="DA6299" s="20"/>
      <c r="DB6299" s="20"/>
      <c r="DC6299" s="20"/>
      <c r="DD6299" s="20"/>
      <c r="DE6299" s="20"/>
      <c r="DF6299" s="20"/>
      <c r="DG6299" s="20"/>
      <c r="DH6299" s="20"/>
      <c r="DI6299" s="20"/>
      <c r="DJ6299" s="20"/>
      <c r="DK6299" s="20"/>
      <c r="DL6299" s="20"/>
      <c r="DM6299" s="20"/>
      <c r="DN6299" s="20"/>
      <c r="DO6299" s="20"/>
      <c r="DP6299" s="20"/>
      <c r="DQ6299" s="20"/>
      <c r="DR6299" s="20"/>
      <c r="DS6299" s="20"/>
      <c r="DT6299" s="20"/>
      <c r="DU6299" s="20"/>
      <c r="DV6299" s="20"/>
      <c r="DW6299" s="20"/>
      <c r="DX6299" s="20"/>
      <c r="DY6299" s="20"/>
    </row>
    <row r="6300" spans="1:129" x14ac:dyDescent="0.15">
      <c r="A6300" s="61"/>
      <c r="B6300" s="331" t="s">
        <v>13037</v>
      </c>
      <c r="C6300" s="83"/>
      <c r="D6300" s="324" t="s">
        <v>38</v>
      </c>
      <c r="E6300" s="276" t="s">
        <v>13038</v>
      </c>
      <c r="F6300" s="276">
        <f t="shared" si="850"/>
        <v>0.100351396092</v>
      </c>
      <c r="G6300" s="276">
        <f t="shared" si="851"/>
        <v>9.7159214075E-2</v>
      </c>
      <c r="H6300" s="276">
        <f t="shared" si="852"/>
        <v>2.0110705509999998E-3</v>
      </c>
      <c r="I6300" s="276">
        <f t="shared" si="853"/>
        <v>2.28973046E-4</v>
      </c>
      <c r="J6300" s="276">
        <v>9.5213842E-4</v>
      </c>
      <c r="K6300" s="276">
        <v>5.2578393000000001E-4</v>
      </c>
      <c r="L6300" s="276">
        <v>4.2815521000000001E-5</v>
      </c>
      <c r="M6300" s="276">
        <v>2.5738295E-5</v>
      </c>
      <c r="N6300" s="276">
        <v>2.6307777999999999E-4</v>
      </c>
      <c r="O6300" s="276">
        <v>9.6870397999999996E-2</v>
      </c>
      <c r="P6300" s="276">
        <v>1.4424710999999999E-3</v>
      </c>
      <c r="Q6300" s="276">
        <v>1.9461526000000001E-5</v>
      </c>
      <c r="R6300" s="276">
        <v>0</v>
      </c>
      <c r="S6300" s="276">
        <v>0</v>
      </c>
      <c r="T6300" s="276">
        <v>0</v>
      </c>
      <c r="U6300" s="276">
        <v>2.0951151999999999E-4</v>
      </c>
      <c r="W6300" s="148">
        <f t="shared" si="849"/>
        <v>7.0528771851851848E-3</v>
      </c>
      <c r="X6300" s="201">
        <v>0.28752747000000001</v>
      </c>
      <c r="Y6300" s="201">
        <v>0.27549159000000001</v>
      </c>
      <c r="Z6300" s="201">
        <v>4.5453873999999998E-3</v>
      </c>
      <c r="AA6300" s="201">
        <v>9.6488146999999994E-6</v>
      </c>
      <c r="AB6300" s="201">
        <v>5.7630618000000002E-3</v>
      </c>
      <c r="AC6300" s="201">
        <v>2.3583143E-4</v>
      </c>
      <c r="AD6300" s="201">
        <v>1.4819569999999999E-3</v>
      </c>
      <c r="AE6300" s="76">
        <v>2.3818122000000001E-7</v>
      </c>
      <c r="AF6300" s="76">
        <v>8.3498931000000006E-11</v>
      </c>
      <c r="AG6300" s="20">
        <v>2.5725129999999998E-3</v>
      </c>
      <c r="AH6300" s="85"/>
      <c r="AI6300" s="85"/>
      <c r="AJ6300" s="85"/>
      <c r="AK6300" s="85"/>
      <c r="AL6300" s="85"/>
      <c r="AM6300" s="85"/>
      <c r="AN6300" s="85"/>
      <c r="AS6300" s="20"/>
      <c r="AT6300" s="20"/>
      <c r="AU6300" s="20"/>
      <c r="AV6300" s="20"/>
      <c r="AW6300" s="20"/>
      <c r="AX6300" s="20"/>
      <c r="AY6300" s="20"/>
      <c r="AZ6300" s="20"/>
      <c r="BA6300" s="20"/>
      <c r="BB6300" s="20"/>
      <c r="BC6300" s="20"/>
      <c r="BD6300" s="20"/>
      <c r="BE6300" s="20"/>
      <c r="BF6300" s="20"/>
      <c r="BG6300" s="20"/>
      <c r="BH6300" s="20"/>
      <c r="BI6300" s="20"/>
      <c r="BJ6300" s="20"/>
      <c r="BK6300" s="20"/>
      <c r="BL6300" s="20"/>
      <c r="BM6300" s="20"/>
      <c r="BN6300" s="20"/>
      <c r="BO6300" s="20"/>
      <c r="BP6300" s="20"/>
      <c r="BQ6300" s="20"/>
      <c r="BR6300" s="20"/>
      <c r="BS6300" s="20"/>
      <c r="BT6300" s="20"/>
      <c r="BU6300" s="20"/>
      <c r="BV6300" s="20"/>
      <c r="BW6300" s="20"/>
      <c r="BX6300" s="20"/>
      <c r="BY6300" s="20"/>
      <c r="BZ6300" s="20"/>
      <c r="CA6300" s="20"/>
      <c r="CB6300" s="20"/>
      <c r="CC6300" s="20"/>
      <c r="CD6300" s="20"/>
      <c r="CE6300" s="20"/>
      <c r="CF6300" s="20"/>
      <c r="CG6300" s="20"/>
      <c r="CH6300" s="20"/>
      <c r="CI6300" s="20"/>
      <c r="CJ6300" s="20"/>
      <c r="CK6300" s="20"/>
      <c r="CL6300" s="20"/>
      <c r="CM6300" s="20"/>
      <c r="CN6300" s="20"/>
      <c r="CO6300" s="20"/>
      <c r="CP6300" s="20"/>
      <c r="CQ6300" s="20"/>
      <c r="CR6300" s="20"/>
      <c r="CS6300" s="20"/>
      <c r="CT6300" s="20"/>
      <c r="CU6300" s="20"/>
      <c r="CV6300" s="20"/>
      <c r="CW6300" s="20"/>
      <c r="CX6300" s="20"/>
      <c r="CY6300" s="20"/>
      <c r="CZ6300" s="20"/>
      <c r="DA6300" s="20"/>
      <c r="DB6300" s="20"/>
      <c r="DC6300" s="20"/>
      <c r="DD6300" s="20"/>
      <c r="DE6300" s="20"/>
      <c r="DF6300" s="20"/>
      <c r="DG6300" s="20"/>
      <c r="DH6300" s="20"/>
      <c r="DI6300" s="20"/>
      <c r="DJ6300" s="20"/>
      <c r="DK6300" s="20"/>
      <c r="DL6300" s="20"/>
      <c r="DM6300" s="20"/>
      <c r="DN6300" s="20"/>
      <c r="DO6300" s="20"/>
      <c r="DP6300" s="20"/>
      <c r="DQ6300" s="20"/>
      <c r="DR6300" s="20"/>
      <c r="DS6300" s="20"/>
      <c r="DT6300" s="20"/>
      <c r="DU6300" s="20"/>
      <c r="DV6300" s="20"/>
      <c r="DW6300" s="20"/>
      <c r="DX6300" s="20"/>
      <c r="DY6300" s="20"/>
    </row>
    <row r="6301" spans="1:129" x14ac:dyDescent="0.15">
      <c r="A6301" s="61"/>
      <c r="B6301" s="331" t="s">
        <v>13039</v>
      </c>
      <c r="C6301" s="83"/>
      <c r="D6301" s="324" t="s">
        <v>38</v>
      </c>
      <c r="E6301" s="276" t="s">
        <v>13040</v>
      </c>
      <c r="F6301" s="276">
        <f t="shared" si="850"/>
        <v>0.10877852797200001</v>
      </c>
      <c r="G6301" s="276">
        <f t="shared" si="851"/>
        <v>0.10557149607500001</v>
      </c>
      <c r="H6301" s="276">
        <f t="shared" si="852"/>
        <v>2.0259204310000001E-3</v>
      </c>
      <c r="I6301" s="276">
        <f t="shared" si="853"/>
        <v>2.28973046E-4</v>
      </c>
      <c r="J6301" s="276">
        <v>9.5213842E-4</v>
      </c>
      <c r="K6301" s="276">
        <v>5.2578393000000001E-4</v>
      </c>
      <c r="L6301" s="276">
        <v>4.1485001000000003E-5</v>
      </c>
      <c r="M6301" s="276">
        <v>2.5738295E-5</v>
      </c>
      <c r="N6301" s="276">
        <v>2.6307777999999999E-4</v>
      </c>
      <c r="O6301" s="276">
        <v>0.10528268</v>
      </c>
      <c r="P6301" s="276">
        <v>1.4586515E-3</v>
      </c>
      <c r="Q6301" s="276">
        <v>1.9461526000000001E-5</v>
      </c>
      <c r="R6301" s="276">
        <v>0</v>
      </c>
      <c r="S6301" s="276">
        <v>0</v>
      </c>
      <c r="T6301" s="276">
        <v>0</v>
      </c>
      <c r="U6301" s="276">
        <v>2.0951151999999999E-4</v>
      </c>
      <c r="W6301" s="148">
        <f t="shared" si="849"/>
        <v>7.0528771851851848E-3</v>
      </c>
      <c r="X6301" s="201">
        <v>0.28752747000000001</v>
      </c>
      <c r="Y6301" s="201">
        <v>0.27549159000000001</v>
      </c>
      <c r="Z6301" s="201">
        <v>4.5453873999999998E-3</v>
      </c>
      <c r="AA6301" s="201">
        <v>9.6488146999999994E-6</v>
      </c>
      <c r="AB6301" s="201">
        <v>5.7630618000000002E-3</v>
      </c>
      <c r="AC6301" s="201">
        <v>2.3583143E-4</v>
      </c>
      <c r="AD6301" s="201">
        <v>1.4819569999999999E-3</v>
      </c>
      <c r="AE6301" s="76">
        <v>2.4117961000000001E-7</v>
      </c>
      <c r="AF6301" s="76">
        <v>8.3461061999999994E-11</v>
      </c>
      <c r="AG6301" s="20">
        <v>2.5725129999999998E-3</v>
      </c>
      <c r="AH6301" s="85"/>
      <c r="AI6301" s="85"/>
      <c r="AJ6301" s="85"/>
      <c r="AK6301" s="85"/>
      <c r="AL6301" s="85"/>
      <c r="AM6301" s="85"/>
      <c r="AN6301" s="85"/>
      <c r="AS6301" s="20"/>
      <c r="AT6301" s="20"/>
      <c r="AU6301" s="20"/>
      <c r="AV6301" s="20"/>
      <c r="AW6301" s="20"/>
      <c r="AX6301" s="20"/>
      <c r="AY6301" s="20"/>
      <c r="AZ6301" s="20"/>
      <c r="BA6301" s="20"/>
      <c r="BB6301" s="20"/>
      <c r="BC6301" s="20"/>
      <c r="BD6301" s="20"/>
      <c r="BE6301" s="20"/>
      <c r="BF6301" s="20"/>
      <c r="BG6301" s="20"/>
      <c r="BH6301" s="20"/>
      <c r="BI6301" s="20"/>
      <c r="BJ6301" s="20"/>
      <c r="BK6301" s="20"/>
      <c r="BL6301" s="20"/>
      <c r="BM6301" s="20"/>
      <c r="BN6301" s="20"/>
      <c r="BO6301" s="20"/>
      <c r="BP6301" s="20"/>
      <c r="BQ6301" s="20"/>
      <c r="BR6301" s="20"/>
      <c r="BS6301" s="20"/>
      <c r="BT6301" s="20"/>
      <c r="BU6301" s="20"/>
      <c r="BV6301" s="20"/>
      <c r="BW6301" s="20"/>
      <c r="BX6301" s="20"/>
      <c r="BY6301" s="20"/>
      <c r="BZ6301" s="20"/>
      <c r="CA6301" s="20"/>
      <c r="CB6301" s="20"/>
      <c r="CC6301" s="20"/>
      <c r="CD6301" s="20"/>
      <c r="CE6301" s="20"/>
      <c r="CF6301" s="20"/>
      <c r="CG6301" s="20"/>
      <c r="CH6301" s="20"/>
      <c r="CI6301" s="20"/>
      <c r="CJ6301" s="20"/>
      <c r="CK6301" s="20"/>
      <c r="CL6301" s="20"/>
      <c r="CM6301" s="20"/>
      <c r="CN6301" s="20"/>
      <c r="CO6301" s="20"/>
      <c r="CP6301" s="20"/>
      <c r="CQ6301" s="20"/>
      <c r="CR6301" s="20"/>
      <c r="CS6301" s="20"/>
      <c r="CT6301" s="20"/>
      <c r="CU6301" s="20"/>
      <c r="CV6301" s="20"/>
      <c r="CW6301" s="20"/>
      <c r="CX6301" s="20"/>
      <c r="CY6301" s="20"/>
      <c r="CZ6301" s="20"/>
      <c r="DA6301" s="20"/>
      <c r="DB6301" s="20"/>
      <c r="DC6301" s="20"/>
      <c r="DD6301" s="20"/>
      <c r="DE6301" s="20"/>
      <c r="DF6301" s="20"/>
      <c r="DG6301" s="20"/>
      <c r="DH6301" s="20"/>
      <c r="DI6301" s="20"/>
      <c r="DJ6301" s="20"/>
      <c r="DK6301" s="20"/>
      <c r="DL6301" s="20"/>
      <c r="DM6301" s="20"/>
      <c r="DN6301" s="20"/>
      <c r="DO6301" s="20"/>
      <c r="DP6301" s="20"/>
      <c r="DQ6301" s="20"/>
      <c r="DR6301" s="20"/>
      <c r="DS6301" s="20"/>
      <c r="DT6301" s="20"/>
      <c r="DU6301" s="20"/>
      <c r="DV6301" s="20"/>
      <c r="DW6301" s="20"/>
      <c r="DX6301" s="20"/>
      <c r="DY6301" s="20"/>
    </row>
    <row r="6302" spans="1:129" x14ac:dyDescent="0.15">
      <c r="A6302" s="61"/>
      <c r="B6302" s="331" t="s">
        <v>13041</v>
      </c>
      <c r="C6302" s="83"/>
      <c r="D6302" s="324" t="s">
        <v>38</v>
      </c>
      <c r="E6302" s="276" t="s">
        <v>13042</v>
      </c>
      <c r="F6302" s="276">
        <f t="shared" si="850"/>
        <v>7.0121802100000005E-2</v>
      </c>
      <c r="G6302" s="276">
        <f t="shared" si="851"/>
        <v>6.7192747075000003E-2</v>
      </c>
      <c r="H6302" s="276">
        <f t="shared" si="852"/>
        <v>1.747943559E-3</v>
      </c>
      <c r="I6302" s="276">
        <f t="shared" si="853"/>
        <v>2.28973046E-4</v>
      </c>
      <c r="J6302" s="276">
        <v>9.5213842E-4</v>
      </c>
      <c r="K6302" s="276">
        <v>5.2578393000000001E-4</v>
      </c>
      <c r="L6302" s="276">
        <v>4.1833528999999998E-5</v>
      </c>
      <c r="M6302" s="276">
        <v>2.5738295E-5</v>
      </c>
      <c r="N6302" s="276">
        <v>2.6307777999999999E-4</v>
      </c>
      <c r="O6302" s="276">
        <v>6.6903931E-2</v>
      </c>
      <c r="P6302" s="276">
        <v>1.1803261E-3</v>
      </c>
      <c r="Q6302" s="276">
        <v>1.9461526000000001E-5</v>
      </c>
      <c r="R6302" s="276">
        <v>0</v>
      </c>
      <c r="S6302" s="276">
        <v>0</v>
      </c>
      <c r="T6302" s="276">
        <v>0</v>
      </c>
      <c r="U6302" s="276">
        <v>2.0951151999999999E-4</v>
      </c>
      <c r="W6302" s="148">
        <f t="shared" si="849"/>
        <v>7.0528771851851848E-3</v>
      </c>
      <c r="X6302" s="201">
        <v>0.28752747000000001</v>
      </c>
      <c r="Y6302" s="201">
        <v>0.27549159000000001</v>
      </c>
      <c r="Z6302" s="201">
        <v>4.5453873999999998E-3</v>
      </c>
      <c r="AA6302" s="201">
        <v>9.6488146999999994E-6</v>
      </c>
      <c r="AB6302" s="201">
        <v>5.7630618000000002E-3</v>
      </c>
      <c r="AC6302" s="201">
        <v>2.3583143E-4</v>
      </c>
      <c r="AD6302" s="201">
        <v>1.4819569999999999E-3</v>
      </c>
      <c r="AE6302" s="76">
        <v>1.8662804000000001E-7</v>
      </c>
      <c r="AF6302" s="76">
        <v>8.3255702000000006E-11</v>
      </c>
      <c r="AG6302" s="20">
        <v>2.5725129999999998E-3</v>
      </c>
      <c r="AH6302" s="85"/>
      <c r="AI6302" s="85"/>
      <c r="AJ6302" s="85"/>
      <c r="AK6302" s="85"/>
      <c r="AL6302" s="85"/>
      <c r="AM6302" s="85"/>
      <c r="AN6302" s="85"/>
      <c r="AS6302" s="20"/>
      <c r="AT6302" s="20"/>
      <c r="AU6302" s="20"/>
      <c r="AV6302" s="20"/>
      <c r="AW6302" s="20"/>
      <c r="AX6302" s="20"/>
      <c r="AY6302" s="20"/>
      <c r="AZ6302" s="20"/>
      <c r="BA6302" s="20"/>
      <c r="BB6302" s="20"/>
      <c r="BC6302" s="20"/>
      <c r="BD6302" s="20"/>
      <c r="BE6302" s="20"/>
      <c r="BF6302" s="20"/>
      <c r="BG6302" s="20"/>
      <c r="BH6302" s="20"/>
      <c r="BI6302" s="20"/>
      <c r="BJ6302" s="20"/>
      <c r="BK6302" s="20"/>
      <c r="BL6302" s="20"/>
      <c r="BM6302" s="20"/>
      <c r="BN6302" s="20"/>
      <c r="BO6302" s="20"/>
      <c r="BP6302" s="20"/>
      <c r="BQ6302" s="20"/>
      <c r="BR6302" s="20"/>
      <c r="BS6302" s="20"/>
      <c r="BT6302" s="20"/>
      <c r="BU6302" s="20"/>
      <c r="BV6302" s="20"/>
      <c r="BW6302" s="20"/>
      <c r="BX6302" s="20"/>
      <c r="BY6302" s="20"/>
      <c r="BZ6302" s="20"/>
      <c r="CA6302" s="20"/>
      <c r="CB6302" s="20"/>
      <c r="CC6302" s="20"/>
      <c r="CD6302" s="20"/>
      <c r="CE6302" s="20"/>
      <c r="CF6302" s="20"/>
      <c r="CG6302" s="20"/>
      <c r="CH6302" s="20"/>
      <c r="CI6302" s="20"/>
      <c r="CJ6302" s="20"/>
      <c r="CK6302" s="20"/>
      <c r="CL6302" s="20"/>
      <c r="CM6302" s="20"/>
      <c r="CN6302" s="20"/>
      <c r="CO6302" s="20"/>
      <c r="CP6302" s="20"/>
      <c r="CQ6302" s="20"/>
      <c r="CR6302" s="20"/>
      <c r="CS6302" s="20"/>
      <c r="CT6302" s="20"/>
      <c r="CU6302" s="20"/>
      <c r="CV6302" s="20"/>
      <c r="CW6302" s="20"/>
      <c r="CX6302" s="20"/>
      <c r="CY6302" s="20"/>
      <c r="CZ6302" s="20"/>
      <c r="DA6302" s="20"/>
      <c r="DB6302" s="20"/>
      <c r="DC6302" s="20"/>
      <c r="DD6302" s="20"/>
      <c r="DE6302" s="20"/>
      <c r="DF6302" s="20"/>
      <c r="DG6302" s="20"/>
      <c r="DH6302" s="20"/>
      <c r="DI6302" s="20"/>
      <c r="DJ6302" s="20"/>
      <c r="DK6302" s="20"/>
      <c r="DL6302" s="20"/>
      <c r="DM6302" s="20"/>
      <c r="DN6302" s="20"/>
      <c r="DO6302" s="20"/>
      <c r="DP6302" s="20"/>
      <c r="DQ6302" s="20"/>
      <c r="DR6302" s="20"/>
      <c r="DS6302" s="20"/>
      <c r="DT6302" s="20"/>
      <c r="DU6302" s="20"/>
      <c r="DV6302" s="20"/>
      <c r="DW6302" s="20"/>
      <c r="DX6302" s="20"/>
      <c r="DY6302" s="20"/>
    </row>
    <row r="6303" spans="1:129" x14ac:dyDescent="0.15">
      <c r="A6303" s="61"/>
      <c r="B6303" s="331" t="s">
        <v>13043</v>
      </c>
      <c r="C6303" s="83"/>
      <c r="D6303" s="324" t="s">
        <v>38</v>
      </c>
      <c r="E6303" s="276" t="s">
        <v>13044</v>
      </c>
      <c r="F6303" s="276">
        <f t="shared" si="850"/>
        <v>9.5265218512000011E-2</v>
      </c>
      <c r="G6303" s="276">
        <f t="shared" si="851"/>
        <v>9.1948768075000006E-2</v>
      </c>
      <c r="H6303" s="276">
        <f t="shared" si="852"/>
        <v>2.1353389710000001E-3</v>
      </c>
      <c r="I6303" s="276">
        <f t="shared" si="853"/>
        <v>2.28973046E-4</v>
      </c>
      <c r="J6303" s="276">
        <v>9.5213842E-4</v>
      </c>
      <c r="K6303" s="276">
        <v>5.2578393000000001E-4</v>
      </c>
      <c r="L6303" s="276">
        <v>4.3485641000000001E-5</v>
      </c>
      <c r="M6303" s="276">
        <v>2.5738295E-5</v>
      </c>
      <c r="N6303" s="276">
        <v>2.6307777999999999E-4</v>
      </c>
      <c r="O6303" s="276">
        <v>9.1659952000000003E-2</v>
      </c>
      <c r="P6303" s="276">
        <v>1.5660693999999999E-3</v>
      </c>
      <c r="Q6303" s="276">
        <v>1.9461526000000001E-5</v>
      </c>
      <c r="R6303" s="276">
        <v>0</v>
      </c>
      <c r="S6303" s="276">
        <v>0</v>
      </c>
      <c r="T6303" s="276">
        <v>0</v>
      </c>
      <c r="U6303" s="276">
        <v>2.0951151999999999E-4</v>
      </c>
      <c r="W6303" s="148">
        <f t="shared" si="849"/>
        <v>7.0528771851851848E-3</v>
      </c>
      <c r="X6303" s="201">
        <v>0.28752747000000001</v>
      </c>
      <c r="Y6303" s="201">
        <v>0.27549159000000001</v>
      </c>
      <c r="Z6303" s="201">
        <v>4.5453873999999998E-3</v>
      </c>
      <c r="AA6303" s="201">
        <v>9.6488146999999994E-6</v>
      </c>
      <c r="AB6303" s="201">
        <v>5.7630618000000002E-3</v>
      </c>
      <c r="AC6303" s="201">
        <v>2.3583143E-4</v>
      </c>
      <c r="AD6303" s="201">
        <v>1.4819569999999999E-3</v>
      </c>
      <c r="AE6303" s="76">
        <v>2.4460502000000001E-7</v>
      </c>
      <c r="AF6303" s="76">
        <v>8.3549815000000001E-11</v>
      </c>
      <c r="AG6303" s="20">
        <v>2.5725129999999998E-3</v>
      </c>
      <c r="AH6303" s="85"/>
      <c r="AI6303" s="85"/>
      <c r="AJ6303" s="85"/>
      <c r="AK6303" s="85"/>
      <c r="AL6303" s="85"/>
      <c r="AM6303" s="85"/>
      <c r="AN6303" s="85"/>
      <c r="AS6303" s="20"/>
      <c r="AT6303" s="20"/>
      <c r="AU6303" s="20"/>
      <c r="AV6303" s="20"/>
      <c r="AW6303" s="20"/>
      <c r="AX6303" s="20"/>
      <c r="AY6303" s="20"/>
      <c r="AZ6303" s="20"/>
      <c r="BA6303" s="20"/>
      <c r="BB6303" s="20"/>
      <c r="BC6303" s="20"/>
      <c r="BD6303" s="20"/>
      <c r="BE6303" s="20"/>
      <c r="BF6303" s="20"/>
      <c r="BG6303" s="20"/>
      <c r="BH6303" s="20"/>
      <c r="BI6303" s="20"/>
      <c r="BJ6303" s="20"/>
      <c r="BK6303" s="20"/>
      <c r="BL6303" s="20"/>
      <c r="BM6303" s="20"/>
      <c r="BN6303" s="20"/>
      <c r="BO6303" s="20"/>
      <c r="BP6303" s="20"/>
      <c r="BQ6303" s="20"/>
      <c r="BR6303" s="20"/>
      <c r="BS6303" s="20"/>
      <c r="BT6303" s="20"/>
      <c r="BU6303" s="20"/>
      <c r="BV6303" s="20"/>
      <c r="BW6303" s="20"/>
      <c r="BX6303" s="20"/>
      <c r="BY6303" s="20"/>
      <c r="BZ6303" s="20"/>
      <c r="CA6303" s="20"/>
      <c r="CB6303" s="20"/>
      <c r="CC6303" s="20"/>
      <c r="CD6303" s="20"/>
      <c r="CE6303" s="20"/>
      <c r="CF6303" s="20"/>
      <c r="CG6303" s="20"/>
      <c r="CH6303" s="20"/>
      <c r="CI6303" s="20"/>
      <c r="CJ6303" s="20"/>
      <c r="CK6303" s="20"/>
      <c r="CL6303" s="20"/>
      <c r="CM6303" s="20"/>
      <c r="CN6303" s="20"/>
      <c r="CO6303" s="20"/>
      <c r="CP6303" s="20"/>
      <c r="CQ6303" s="20"/>
      <c r="CR6303" s="20"/>
      <c r="CS6303" s="20"/>
      <c r="CT6303" s="20"/>
      <c r="CU6303" s="20"/>
      <c r="CV6303" s="20"/>
      <c r="CW6303" s="20"/>
      <c r="CX6303" s="20"/>
      <c r="CY6303" s="20"/>
      <c r="CZ6303" s="20"/>
      <c r="DA6303" s="20"/>
      <c r="DB6303" s="20"/>
      <c r="DC6303" s="20"/>
      <c r="DD6303" s="20"/>
      <c r="DE6303" s="20"/>
      <c r="DF6303" s="20"/>
      <c r="DG6303" s="20"/>
      <c r="DH6303" s="20"/>
      <c r="DI6303" s="20"/>
      <c r="DJ6303" s="20"/>
      <c r="DK6303" s="20"/>
      <c r="DL6303" s="20"/>
      <c r="DM6303" s="20"/>
      <c r="DN6303" s="20"/>
      <c r="DO6303" s="20"/>
      <c r="DP6303" s="20"/>
      <c r="DQ6303" s="20"/>
      <c r="DR6303" s="20"/>
      <c r="DS6303" s="20"/>
      <c r="DT6303" s="20"/>
      <c r="DU6303" s="20"/>
      <c r="DV6303" s="20"/>
      <c r="DW6303" s="20"/>
      <c r="DX6303" s="20"/>
      <c r="DY6303" s="20"/>
    </row>
    <row r="6304" spans="1:129" x14ac:dyDescent="0.15">
      <c r="A6304" s="61"/>
      <c r="B6304" s="331" t="s">
        <v>13045</v>
      </c>
      <c r="C6304" s="83"/>
      <c r="D6304" s="324" t="s">
        <v>38</v>
      </c>
      <c r="E6304" s="276" t="s">
        <v>13046</v>
      </c>
      <c r="F6304" s="276">
        <f t="shared" si="850"/>
        <v>5.8829119298999998E-2</v>
      </c>
      <c r="G6304" s="276">
        <f t="shared" si="851"/>
        <v>5.6122162074999996E-2</v>
      </c>
      <c r="H6304" s="276">
        <f t="shared" si="852"/>
        <v>1.5258457580000001E-3</v>
      </c>
      <c r="I6304" s="276">
        <f t="shared" si="853"/>
        <v>2.28973046E-4</v>
      </c>
      <c r="J6304" s="276">
        <v>9.5213842E-4</v>
      </c>
      <c r="K6304" s="276">
        <v>5.2578393999999997E-4</v>
      </c>
      <c r="L6304" s="276">
        <v>3.9735228000000002E-5</v>
      </c>
      <c r="M6304" s="276">
        <v>2.5738295E-5</v>
      </c>
      <c r="N6304" s="276">
        <v>2.6307777999999999E-4</v>
      </c>
      <c r="O6304" s="276">
        <v>5.5833345999999999E-2</v>
      </c>
      <c r="P6304" s="276">
        <v>9.6032658999999998E-4</v>
      </c>
      <c r="Q6304" s="276">
        <v>1.9461526000000001E-5</v>
      </c>
      <c r="R6304" s="276">
        <v>0</v>
      </c>
      <c r="S6304" s="276">
        <v>0</v>
      </c>
      <c r="T6304" s="276">
        <v>0</v>
      </c>
      <c r="U6304" s="276">
        <v>2.0951151999999999E-4</v>
      </c>
      <c r="W6304" s="148">
        <f t="shared" si="849"/>
        <v>7.0528771851851848E-3</v>
      </c>
      <c r="X6304" s="201">
        <v>0.28752747000000001</v>
      </c>
      <c r="Y6304" s="201">
        <v>0.27549159000000001</v>
      </c>
      <c r="Z6304" s="201">
        <v>4.5453873999999998E-3</v>
      </c>
      <c r="AA6304" s="201">
        <v>9.6488146999999994E-6</v>
      </c>
      <c r="AB6304" s="201">
        <v>5.7630618000000002E-3</v>
      </c>
      <c r="AC6304" s="201">
        <v>2.3583143E-4</v>
      </c>
      <c r="AD6304" s="201">
        <v>1.4819569999999999E-3</v>
      </c>
      <c r="AE6304" s="76">
        <v>1.3124611000000001E-7</v>
      </c>
      <c r="AF6304" s="76">
        <v>8.2984296000000005E-11</v>
      </c>
      <c r="AG6304" s="20">
        <v>2.5725129999999998E-3</v>
      </c>
      <c r="AH6304" s="85"/>
      <c r="AI6304" s="85"/>
      <c r="AJ6304" s="85"/>
      <c r="AK6304" s="85"/>
      <c r="AL6304" s="85"/>
      <c r="AM6304" s="85"/>
      <c r="AN6304" s="85"/>
      <c r="AS6304" s="20"/>
      <c r="AT6304" s="20"/>
      <c r="AU6304" s="20"/>
      <c r="AV6304" s="20"/>
      <c r="AW6304" s="20"/>
      <c r="AX6304" s="20"/>
      <c r="AY6304" s="20"/>
      <c r="AZ6304" s="20"/>
      <c r="BA6304" s="20"/>
      <c r="BB6304" s="20"/>
      <c r="BC6304" s="20"/>
      <c r="BD6304" s="20"/>
      <c r="BE6304" s="20"/>
      <c r="BF6304" s="20"/>
      <c r="BG6304" s="20"/>
      <c r="BH6304" s="20"/>
      <c r="BI6304" s="20"/>
      <c r="BJ6304" s="20"/>
      <c r="BK6304" s="20"/>
      <c r="BL6304" s="20"/>
      <c r="BM6304" s="20"/>
      <c r="BN6304" s="20"/>
      <c r="BO6304" s="20"/>
      <c r="BP6304" s="20"/>
      <c r="BQ6304" s="20"/>
      <c r="BR6304" s="20"/>
      <c r="BS6304" s="20"/>
      <c r="BT6304" s="20"/>
      <c r="BU6304" s="20"/>
      <c r="BV6304" s="20"/>
      <c r="BW6304" s="20"/>
      <c r="BX6304" s="20"/>
      <c r="BY6304" s="20"/>
      <c r="BZ6304" s="20"/>
      <c r="CA6304" s="20"/>
      <c r="CB6304" s="20"/>
      <c r="CC6304" s="20"/>
      <c r="CD6304" s="20"/>
      <c r="CE6304" s="20"/>
      <c r="CF6304" s="20"/>
      <c r="CG6304" s="20"/>
      <c r="CH6304" s="20"/>
      <c r="CI6304" s="20"/>
      <c r="CJ6304" s="20"/>
      <c r="CK6304" s="20"/>
      <c r="CL6304" s="20"/>
      <c r="CM6304" s="20"/>
      <c r="CN6304" s="20"/>
      <c r="CO6304" s="20"/>
      <c r="CP6304" s="20"/>
      <c r="CQ6304" s="20"/>
      <c r="CR6304" s="20"/>
      <c r="CS6304" s="20"/>
      <c r="CT6304" s="20"/>
      <c r="CU6304" s="20"/>
      <c r="CV6304" s="20"/>
      <c r="CW6304" s="20"/>
      <c r="CX6304" s="20"/>
      <c r="CY6304" s="20"/>
      <c r="CZ6304" s="20"/>
      <c r="DA6304" s="20"/>
      <c r="DB6304" s="20"/>
      <c r="DC6304" s="20"/>
      <c r="DD6304" s="20"/>
      <c r="DE6304" s="20"/>
      <c r="DF6304" s="20"/>
      <c r="DG6304" s="20"/>
      <c r="DH6304" s="20"/>
      <c r="DI6304" s="20"/>
      <c r="DJ6304" s="20"/>
      <c r="DK6304" s="20"/>
      <c r="DL6304" s="20"/>
      <c r="DM6304" s="20"/>
      <c r="DN6304" s="20"/>
      <c r="DO6304" s="20"/>
      <c r="DP6304" s="20"/>
      <c r="DQ6304" s="20"/>
      <c r="DR6304" s="20"/>
      <c r="DS6304" s="20"/>
      <c r="DT6304" s="20"/>
      <c r="DU6304" s="20"/>
      <c r="DV6304" s="20"/>
      <c r="DW6304" s="20"/>
      <c r="DX6304" s="20"/>
      <c r="DY6304" s="20"/>
    </row>
    <row r="6305" spans="1:129" x14ac:dyDescent="0.15">
      <c r="A6305" s="61"/>
      <c r="B6305" s="331" t="s">
        <v>13047</v>
      </c>
      <c r="C6305" s="83"/>
      <c r="D6305" s="324" t="s">
        <v>38</v>
      </c>
      <c r="E6305" s="276" t="s">
        <v>13048</v>
      </c>
      <c r="F6305" s="276">
        <f t="shared" si="850"/>
        <v>8.5598356363000005E-2</v>
      </c>
      <c r="G6305" s="276">
        <f t="shared" si="851"/>
        <v>8.2431484075000006E-2</v>
      </c>
      <c r="H6305" s="276">
        <f t="shared" si="852"/>
        <v>1.9857608219999998E-3</v>
      </c>
      <c r="I6305" s="276">
        <f t="shared" si="853"/>
        <v>2.28973046E-4</v>
      </c>
      <c r="J6305" s="276">
        <v>9.5213842E-4</v>
      </c>
      <c r="K6305" s="276">
        <v>5.2578393999999997E-4</v>
      </c>
      <c r="L6305" s="276">
        <v>4.3099081999999999E-5</v>
      </c>
      <c r="M6305" s="276">
        <v>2.5738295E-5</v>
      </c>
      <c r="N6305" s="276">
        <v>2.6307777999999999E-4</v>
      </c>
      <c r="O6305" s="276">
        <v>8.2142668000000002E-2</v>
      </c>
      <c r="P6305" s="276">
        <v>1.4168778E-3</v>
      </c>
      <c r="Q6305" s="276">
        <v>1.9461526000000001E-5</v>
      </c>
      <c r="R6305" s="276">
        <v>0</v>
      </c>
      <c r="S6305" s="276">
        <v>0</v>
      </c>
      <c r="T6305" s="276">
        <v>0</v>
      </c>
      <c r="U6305" s="276">
        <v>2.0951151999999999E-4</v>
      </c>
      <c r="W6305" s="148">
        <f t="shared" si="849"/>
        <v>7.0528771851851848E-3</v>
      </c>
      <c r="X6305" s="201">
        <v>0.28752747000000001</v>
      </c>
      <c r="Y6305" s="201">
        <v>0.27549159000000001</v>
      </c>
      <c r="Z6305" s="201">
        <v>4.5453873999999998E-3</v>
      </c>
      <c r="AA6305" s="201">
        <v>9.6488146999999994E-6</v>
      </c>
      <c r="AB6305" s="201">
        <v>5.7630618000000002E-3</v>
      </c>
      <c r="AC6305" s="201">
        <v>2.3583143E-4</v>
      </c>
      <c r="AD6305" s="201">
        <v>1.4819569999999999E-3</v>
      </c>
      <c r="AE6305" s="76">
        <v>2.2604519000000001E-7</v>
      </c>
      <c r="AF6305" s="76">
        <v>8.3485801999999994E-11</v>
      </c>
      <c r="AG6305" s="20">
        <v>2.5725129999999998E-3</v>
      </c>
      <c r="AH6305" s="85"/>
      <c r="AI6305" s="85"/>
      <c r="AJ6305" s="85"/>
      <c r="AK6305" s="85"/>
      <c r="AL6305" s="85"/>
      <c r="AM6305" s="85"/>
      <c r="AN6305" s="85"/>
      <c r="AS6305" s="20"/>
      <c r="AT6305" s="20"/>
      <c r="AU6305" s="20"/>
      <c r="AV6305" s="20"/>
      <c r="AW6305" s="20"/>
      <c r="AX6305" s="20"/>
      <c r="AY6305" s="20"/>
      <c r="AZ6305" s="20"/>
      <c r="BA6305" s="20"/>
      <c r="BB6305" s="20"/>
      <c r="BC6305" s="20"/>
      <c r="BD6305" s="20"/>
      <c r="BE6305" s="20"/>
      <c r="BF6305" s="20"/>
      <c r="BG6305" s="20"/>
      <c r="BH6305" s="20"/>
      <c r="BI6305" s="20"/>
      <c r="BJ6305" s="20"/>
      <c r="BK6305" s="20"/>
      <c r="BL6305" s="20"/>
      <c r="BM6305" s="20"/>
      <c r="BN6305" s="20"/>
      <c r="BO6305" s="20"/>
      <c r="BP6305" s="20"/>
      <c r="BQ6305" s="20"/>
      <c r="BR6305" s="20"/>
      <c r="BS6305" s="20"/>
      <c r="BT6305" s="20"/>
      <c r="BU6305" s="20"/>
      <c r="BV6305" s="20"/>
      <c r="BW6305" s="20"/>
      <c r="BX6305" s="20"/>
      <c r="BY6305" s="20"/>
      <c r="BZ6305" s="20"/>
      <c r="CA6305" s="20"/>
      <c r="CB6305" s="20"/>
      <c r="CC6305" s="20"/>
      <c r="CD6305" s="20"/>
      <c r="CE6305" s="20"/>
      <c r="CF6305" s="20"/>
      <c r="CG6305" s="20"/>
      <c r="CH6305" s="20"/>
      <c r="CI6305" s="20"/>
      <c r="CJ6305" s="20"/>
      <c r="CK6305" s="20"/>
      <c r="CL6305" s="20"/>
      <c r="CM6305" s="20"/>
      <c r="CN6305" s="20"/>
      <c r="CO6305" s="20"/>
      <c r="CP6305" s="20"/>
      <c r="CQ6305" s="20"/>
      <c r="CR6305" s="20"/>
      <c r="CS6305" s="20"/>
      <c r="CT6305" s="20"/>
      <c r="CU6305" s="20"/>
      <c r="CV6305" s="20"/>
      <c r="CW6305" s="20"/>
      <c r="CX6305" s="20"/>
      <c r="CY6305" s="20"/>
      <c r="CZ6305" s="20"/>
      <c r="DA6305" s="20"/>
      <c r="DB6305" s="20"/>
      <c r="DC6305" s="20"/>
      <c r="DD6305" s="20"/>
      <c r="DE6305" s="20"/>
      <c r="DF6305" s="20"/>
      <c r="DG6305" s="20"/>
      <c r="DH6305" s="20"/>
      <c r="DI6305" s="20"/>
      <c r="DJ6305" s="20"/>
      <c r="DK6305" s="20"/>
      <c r="DL6305" s="20"/>
      <c r="DM6305" s="20"/>
      <c r="DN6305" s="20"/>
      <c r="DO6305" s="20"/>
      <c r="DP6305" s="20"/>
      <c r="DQ6305" s="20"/>
      <c r="DR6305" s="20"/>
      <c r="DS6305" s="20"/>
      <c r="DT6305" s="20"/>
      <c r="DU6305" s="20"/>
      <c r="DV6305" s="20"/>
      <c r="DW6305" s="20"/>
      <c r="DX6305" s="20"/>
      <c r="DY6305" s="20"/>
    </row>
    <row r="6306" spans="1:129" x14ac:dyDescent="0.15">
      <c r="A6306" s="61"/>
      <c r="B6306" s="331" t="s">
        <v>13049</v>
      </c>
      <c r="C6306" s="83"/>
      <c r="D6306" s="324" t="s">
        <v>38</v>
      </c>
      <c r="E6306" s="276" t="s">
        <v>13050</v>
      </c>
      <c r="F6306" s="276">
        <f t="shared" si="850"/>
        <v>7.3898040471999979E-2</v>
      </c>
      <c r="G6306" s="276">
        <f t="shared" si="851"/>
        <v>7.1463578093999988E-2</v>
      </c>
      <c r="H6306" s="276">
        <f t="shared" si="852"/>
        <v>1.648897397E-3</v>
      </c>
      <c r="I6306" s="276">
        <f t="shared" si="853"/>
        <v>2.2874491000000001E-5</v>
      </c>
      <c r="J6306" s="276">
        <v>7.6269049E-4</v>
      </c>
      <c r="K6306" s="276">
        <v>4.0943134999999999E-4</v>
      </c>
      <c r="L6306" s="276">
        <v>3.6254746999999999E-5</v>
      </c>
      <c r="M6306" s="276">
        <v>2.5492734E-5</v>
      </c>
      <c r="N6306" s="276">
        <v>1.9881736E-4</v>
      </c>
      <c r="O6306" s="276">
        <v>7.1239267999999994E-2</v>
      </c>
      <c r="P6306" s="276">
        <v>1.2032112999999999E-3</v>
      </c>
      <c r="Q6306" s="276">
        <v>1.5275704000000001E-5</v>
      </c>
      <c r="R6306" s="276">
        <v>0</v>
      </c>
      <c r="S6306" s="276">
        <v>0</v>
      </c>
      <c r="T6306" s="276">
        <v>0</v>
      </c>
      <c r="U6306" s="276">
        <v>7.5987870000000003E-6</v>
      </c>
      <c r="W6306" s="148">
        <f t="shared" si="849"/>
        <v>5.6495591851851851E-3</v>
      </c>
      <c r="X6306" s="201">
        <v>0.26578234000000001</v>
      </c>
      <c r="Y6306" s="201">
        <v>0.25554471000000001</v>
      </c>
      <c r="Z6306" s="201">
        <v>7.3075594000000001E-3</v>
      </c>
      <c r="AA6306" s="201">
        <v>2.2866966E-6</v>
      </c>
      <c r="AB6306" s="201">
        <v>9.6272746999999999E-4</v>
      </c>
      <c r="AC6306" s="201">
        <v>1.2395262E-4</v>
      </c>
      <c r="AD6306" s="201">
        <v>1.8411008999999999E-3</v>
      </c>
      <c r="AE6306" s="76">
        <v>1.8292918E-7</v>
      </c>
      <c r="AF6306" s="76">
        <v>7.2830800000000005E-11</v>
      </c>
      <c r="AG6306" s="20">
        <v>2.4235182E-3</v>
      </c>
      <c r="AH6306" s="85"/>
      <c r="AI6306" s="85"/>
      <c r="AJ6306" s="85"/>
      <c r="AK6306" s="85"/>
      <c r="AL6306" s="85"/>
      <c r="AM6306" s="85"/>
      <c r="AN6306" s="85"/>
      <c r="AS6306" s="20"/>
      <c r="AT6306" s="20"/>
      <c r="AU6306" s="20"/>
      <c r="AV6306" s="20"/>
      <c r="AW6306" s="20"/>
      <c r="AX6306" s="20"/>
      <c r="AY6306" s="20"/>
      <c r="AZ6306" s="20"/>
      <c r="BA6306" s="20"/>
      <c r="BB6306" s="20"/>
      <c r="BC6306" s="20"/>
      <c r="BD6306" s="20"/>
      <c r="BE6306" s="20"/>
      <c r="BF6306" s="20"/>
      <c r="BG6306" s="20"/>
      <c r="BH6306" s="20"/>
      <c r="BI6306" s="20"/>
      <c r="BJ6306" s="20"/>
      <c r="BK6306" s="20"/>
      <c r="BL6306" s="20"/>
      <c r="BM6306" s="20"/>
      <c r="BN6306" s="20"/>
      <c r="BO6306" s="20"/>
      <c r="BP6306" s="20"/>
      <c r="BQ6306" s="20"/>
      <c r="BR6306" s="20"/>
      <c r="BS6306" s="20"/>
      <c r="BT6306" s="20"/>
      <c r="BU6306" s="20"/>
      <c r="BV6306" s="20"/>
      <c r="BW6306" s="20"/>
      <c r="BX6306" s="20"/>
      <c r="BY6306" s="20"/>
      <c r="BZ6306" s="20"/>
      <c r="CA6306" s="20"/>
      <c r="CB6306" s="20"/>
      <c r="CC6306" s="20"/>
      <c r="CD6306" s="20"/>
      <c r="CE6306" s="20"/>
      <c r="CF6306" s="20"/>
      <c r="CG6306" s="20"/>
      <c r="CH6306" s="20"/>
      <c r="CI6306" s="20"/>
      <c r="CJ6306" s="20"/>
      <c r="CK6306" s="20"/>
      <c r="CL6306" s="20"/>
      <c r="CM6306" s="20"/>
      <c r="CN6306" s="20"/>
      <c r="CO6306" s="20"/>
      <c r="CP6306" s="20"/>
      <c r="CQ6306" s="20"/>
      <c r="CR6306" s="20"/>
      <c r="CS6306" s="20"/>
      <c r="CT6306" s="20"/>
      <c r="CU6306" s="20"/>
      <c r="CV6306" s="20"/>
      <c r="CW6306" s="20"/>
      <c r="CX6306" s="20"/>
      <c r="CY6306" s="20"/>
      <c r="CZ6306" s="20"/>
      <c r="DA6306" s="20"/>
      <c r="DB6306" s="20"/>
      <c r="DC6306" s="20"/>
      <c r="DD6306" s="20"/>
      <c r="DE6306" s="20"/>
      <c r="DF6306" s="20"/>
      <c r="DG6306" s="20"/>
      <c r="DH6306" s="20"/>
      <c r="DI6306" s="20"/>
      <c r="DJ6306" s="20"/>
      <c r="DK6306" s="20"/>
      <c r="DL6306" s="20"/>
      <c r="DM6306" s="20"/>
      <c r="DN6306" s="20"/>
      <c r="DO6306" s="20"/>
      <c r="DP6306" s="20"/>
      <c r="DQ6306" s="20"/>
      <c r="DR6306" s="20"/>
      <c r="DS6306" s="20"/>
      <c r="DT6306" s="20"/>
      <c r="DU6306" s="20"/>
      <c r="DV6306" s="20"/>
      <c r="DW6306" s="20"/>
      <c r="DX6306" s="20"/>
      <c r="DY6306" s="20"/>
    </row>
    <row r="6307" spans="1:129" x14ac:dyDescent="0.15">
      <c r="A6307" s="61"/>
      <c r="B6307" s="331" t="s">
        <v>13051</v>
      </c>
      <c r="C6307" s="83"/>
      <c r="D6307" s="324" t="s">
        <v>38</v>
      </c>
      <c r="E6307" s="276" t="s">
        <v>13052</v>
      </c>
      <c r="F6307" s="149">
        <f t="shared" si="850"/>
        <v>1.2873451979E-2</v>
      </c>
      <c r="G6307" s="149">
        <f t="shared" si="851"/>
        <v>1.4243996249999999E-3</v>
      </c>
      <c r="H6307" s="149">
        <f t="shared" si="852"/>
        <v>1.452254834E-3</v>
      </c>
      <c r="I6307" s="149">
        <f t="shared" si="853"/>
        <v>2.3935931999999999E-4</v>
      </c>
      <c r="J6307" s="276">
        <v>9.7574381999999994E-3</v>
      </c>
      <c r="K6307" s="276">
        <v>7.4069315E-4</v>
      </c>
      <c r="L6307" s="276">
        <v>7.5390823999999996E-5</v>
      </c>
      <c r="M6307" s="276">
        <v>2.4813345000000002E-5</v>
      </c>
      <c r="N6307" s="276">
        <v>5.0802672000000001E-4</v>
      </c>
      <c r="O6307" s="276">
        <v>8.9155956000000003E-4</v>
      </c>
      <c r="P6307" s="276">
        <v>6.3617085999999995E-4</v>
      </c>
      <c r="Q6307" s="276">
        <v>4.8082869999999998E-5</v>
      </c>
      <c r="R6307" s="276">
        <v>0</v>
      </c>
      <c r="S6307" s="276">
        <v>0</v>
      </c>
      <c r="T6307" s="276">
        <v>0</v>
      </c>
      <c r="U6307" s="276">
        <v>1.9127645000000001E-4</v>
      </c>
      <c r="W6307" s="148">
        <f t="shared" si="849"/>
        <v>7.2277319999999992E-2</v>
      </c>
      <c r="X6307" s="201">
        <v>0.30357479999999998</v>
      </c>
      <c r="Y6307" s="201">
        <v>0.28445787</v>
      </c>
      <c r="Z6307" s="201">
        <v>9.2390657000000001E-3</v>
      </c>
      <c r="AA6307" s="201">
        <v>1.0967672E-5</v>
      </c>
      <c r="AB6307" s="201">
        <v>5.5420714999999997E-3</v>
      </c>
      <c r="AC6307" s="201">
        <v>5.9364610000000001E-4</v>
      </c>
      <c r="AD6307" s="201">
        <v>3.7311758E-3</v>
      </c>
      <c r="AE6307" s="76">
        <v>1.0643895E-7</v>
      </c>
      <c r="AF6307" s="76">
        <v>3.2416636E-10</v>
      </c>
      <c r="AG6307" s="20">
        <v>2.4956873E-3</v>
      </c>
      <c r="AH6307" s="85"/>
      <c r="AI6307" s="85"/>
      <c r="AJ6307" s="85"/>
      <c r="AK6307" s="85"/>
      <c r="AL6307" s="85"/>
      <c r="AM6307" s="85"/>
      <c r="AN6307" s="85"/>
      <c r="AS6307" s="20"/>
      <c r="AT6307" s="20"/>
      <c r="AU6307" s="20"/>
      <c r="AV6307" s="20"/>
      <c r="AW6307" s="20"/>
      <c r="AX6307" s="20"/>
      <c r="AY6307" s="20"/>
      <c r="AZ6307" s="20"/>
      <c r="BA6307" s="20"/>
      <c r="BB6307" s="20"/>
      <c r="BC6307" s="20"/>
      <c r="BD6307" s="20"/>
      <c r="BE6307" s="20"/>
      <c r="BF6307" s="20"/>
      <c r="BG6307" s="20"/>
      <c r="BH6307" s="20"/>
      <c r="BI6307" s="20"/>
      <c r="BJ6307" s="20"/>
      <c r="BK6307" s="20"/>
      <c r="BL6307" s="20"/>
      <c r="BM6307" s="20"/>
      <c r="BN6307" s="20"/>
      <c r="BO6307" s="20"/>
      <c r="BP6307" s="20"/>
      <c r="BQ6307" s="20"/>
      <c r="BR6307" s="20"/>
      <c r="BS6307" s="20"/>
      <c r="BT6307" s="20"/>
      <c r="BU6307" s="20"/>
      <c r="BV6307" s="20"/>
      <c r="BW6307" s="20"/>
      <c r="BX6307" s="20"/>
      <c r="BY6307" s="20"/>
      <c r="BZ6307" s="20"/>
      <c r="CA6307" s="20"/>
      <c r="CB6307" s="20"/>
      <c r="CC6307" s="20"/>
      <c r="CD6307" s="20"/>
      <c r="CE6307" s="20"/>
      <c r="CF6307" s="20"/>
      <c r="CG6307" s="20"/>
      <c r="CH6307" s="20"/>
      <c r="CI6307" s="20"/>
      <c r="CJ6307" s="20"/>
      <c r="CK6307" s="20"/>
      <c r="CL6307" s="20"/>
      <c r="CM6307" s="20"/>
      <c r="CN6307" s="20"/>
      <c r="CO6307" s="20"/>
      <c r="CP6307" s="20"/>
      <c r="CQ6307" s="20"/>
      <c r="CR6307" s="20"/>
      <c r="CS6307" s="20"/>
      <c r="CT6307" s="20"/>
      <c r="CU6307" s="20"/>
      <c r="CV6307" s="20"/>
      <c r="CW6307" s="20"/>
      <c r="CX6307" s="20"/>
      <c r="CY6307" s="20"/>
      <c r="CZ6307" s="20"/>
      <c r="DA6307" s="20"/>
      <c r="DB6307" s="20"/>
      <c r="DC6307" s="20"/>
      <c r="DD6307" s="20"/>
      <c r="DE6307" s="20"/>
      <c r="DF6307" s="20"/>
      <c r="DG6307" s="20"/>
      <c r="DH6307" s="20"/>
      <c r="DI6307" s="20"/>
      <c r="DJ6307" s="20"/>
      <c r="DK6307" s="20"/>
      <c r="DL6307" s="20"/>
      <c r="DM6307" s="20"/>
      <c r="DN6307" s="20"/>
      <c r="DO6307" s="20"/>
      <c r="DP6307" s="20"/>
      <c r="DQ6307" s="20"/>
      <c r="DR6307" s="20"/>
      <c r="DS6307" s="20"/>
      <c r="DT6307" s="20"/>
      <c r="DU6307" s="20"/>
      <c r="DV6307" s="20"/>
      <c r="DW6307" s="20"/>
      <c r="DX6307" s="20"/>
      <c r="DY6307" s="20"/>
    </row>
    <row r="6308" spans="1:129" x14ac:dyDescent="0.15">
      <c r="A6308" s="61"/>
      <c r="B6308" s="331" t="s">
        <v>13053</v>
      </c>
      <c r="C6308" s="83"/>
      <c r="D6308" s="324" t="s">
        <v>38</v>
      </c>
      <c r="E6308" s="276" t="s">
        <v>13054</v>
      </c>
      <c r="F6308" s="276">
        <f t="shared" si="850"/>
        <v>7.4035209488999998E-2</v>
      </c>
      <c r="G6308" s="276">
        <f t="shared" si="851"/>
        <v>7.1351825075E-2</v>
      </c>
      <c r="H6308" s="276">
        <f t="shared" si="852"/>
        <v>1.5022729479999999E-3</v>
      </c>
      <c r="I6308" s="276">
        <f t="shared" si="853"/>
        <v>2.28973046E-4</v>
      </c>
      <c r="J6308" s="276">
        <v>9.5213842E-4</v>
      </c>
      <c r="K6308" s="276">
        <v>5.2578393999999997E-4</v>
      </c>
      <c r="L6308" s="276">
        <v>4.0119368E-5</v>
      </c>
      <c r="M6308" s="276">
        <v>2.5738295E-5</v>
      </c>
      <c r="N6308" s="276">
        <v>2.6307777999999999E-4</v>
      </c>
      <c r="O6308" s="276">
        <v>7.1063008999999996E-2</v>
      </c>
      <c r="P6308" s="276">
        <v>9.3636963999999998E-4</v>
      </c>
      <c r="Q6308" s="276">
        <v>1.9461526000000001E-5</v>
      </c>
      <c r="R6308" s="276">
        <v>0</v>
      </c>
      <c r="S6308" s="276">
        <v>0</v>
      </c>
      <c r="T6308" s="276">
        <v>0</v>
      </c>
      <c r="U6308" s="276">
        <v>2.0951151999999999E-4</v>
      </c>
      <c r="W6308" s="148">
        <f t="shared" si="849"/>
        <v>7.0528771851851848E-3</v>
      </c>
      <c r="X6308" s="201">
        <v>0.28752747000000001</v>
      </c>
      <c r="Y6308" s="201">
        <v>0.27549159000000001</v>
      </c>
      <c r="Z6308" s="201">
        <v>4.5453873999999998E-3</v>
      </c>
      <c r="AA6308" s="201">
        <v>9.6488146999999994E-6</v>
      </c>
      <c r="AB6308" s="201">
        <v>5.7630618000000002E-3</v>
      </c>
      <c r="AC6308" s="201">
        <v>2.3583143E-4</v>
      </c>
      <c r="AD6308" s="201">
        <v>1.4819569999999999E-3</v>
      </c>
      <c r="AE6308" s="76">
        <v>1.9349763999999999E-7</v>
      </c>
      <c r="AF6308" s="76">
        <v>8.3187067000000006E-11</v>
      </c>
      <c r="AG6308" s="20">
        <v>2.5725129999999998E-3</v>
      </c>
      <c r="AH6308" s="85"/>
      <c r="AI6308" s="85"/>
      <c r="AJ6308" s="85"/>
      <c r="AK6308" s="85"/>
      <c r="AL6308" s="85"/>
      <c r="AM6308" s="85"/>
      <c r="AN6308" s="85"/>
      <c r="AS6308" s="20"/>
      <c r="AT6308" s="20"/>
      <c r="AU6308" s="20"/>
      <c r="AV6308" s="20"/>
      <c r="AW6308" s="20"/>
      <c r="AX6308" s="20"/>
      <c r="AY6308" s="20"/>
      <c r="AZ6308" s="20"/>
      <c r="BA6308" s="20"/>
      <c r="BB6308" s="20"/>
      <c r="BC6308" s="20"/>
      <c r="BD6308" s="20"/>
      <c r="BE6308" s="20"/>
      <c r="BF6308" s="20"/>
      <c r="BG6308" s="20"/>
      <c r="BH6308" s="20"/>
      <c r="BI6308" s="20"/>
      <c r="BJ6308" s="20"/>
      <c r="BK6308" s="20"/>
      <c r="BL6308" s="20"/>
      <c r="BM6308" s="20"/>
      <c r="BN6308" s="20"/>
      <c r="BO6308" s="20"/>
      <c r="BP6308" s="20"/>
      <c r="BQ6308" s="20"/>
      <c r="BR6308" s="20"/>
      <c r="BS6308" s="20"/>
      <c r="BT6308" s="20"/>
      <c r="BU6308" s="20"/>
      <c r="BV6308" s="20"/>
      <c r="BW6308" s="20"/>
      <c r="BX6308" s="20"/>
      <c r="BY6308" s="20"/>
      <c r="BZ6308" s="20"/>
      <c r="CA6308" s="20"/>
      <c r="CB6308" s="20"/>
      <c r="CC6308" s="20"/>
      <c r="CD6308" s="20"/>
      <c r="CE6308" s="20"/>
      <c r="CF6308" s="20"/>
      <c r="CG6308" s="20"/>
      <c r="CH6308" s="20"/>
      <c r="CI6308" s="20"/>
      <c r="CJ6308" s="20"/>
      <c r="CK6308" s="20"/>
      <c r="CL6308" s="20"/>
      <c r="CM6308" s="20"/>
      <c r="CN6308" s="20"/>
      <c r="CO6308" s="20"/>
      <c r="CP6308" s="20"/>
      <c r="CQ6308" s="20"/>
      <c r="CR6308" s="20"/>
      <c r="CS6308" s="20"/>
      <c r="CT6308" s="20"/>
      <c r="CU6308" s="20"/>
      <c r="CV6308" s="20"/>
      <c r="CW6308" s="20"/>
      <c r="CX6308" s="20"/>
      <c r="CY6308" s="20"/>
      <c r="CZ6308" s="20"/>
      <c r="DA6308" s="20"/>
      <c r="DB6308" s="20"/>
      <c r="DC6308" s="20"/>
      <c r="DD6308" s="20"/>
      <c r="DE6308" s="20"/>
      <c r="DF6308" s="20"/>
      <c r="DG6308" s="20"/>
      <c r="DH6308" s="20"/>
      <c r="DI6308" s="20"/>
      <c r="DJ6308" s="20"/>
      <c r="DK6308" s="20"/>
      <c r="DL6308" s="20"/>
      <c r="DM6308" s="20"/>
      <c r="DN6308" s="20"/>
      <c r="DO6308" s="20"/>
      <c r="DP6308" s="20"/>
      <c r="DQ6308" s="20"/>
      <c r="DR6308" s="20"/>
      <c r="DS6308" s="20"/>
      <c r="DT6308" s="20"/>
      <c r="DU6308" s="20"/>
      <c r="DV6308" s="20"/>
      <c r="DW6308" s="20"/>
      <c r="DX6308" s="20"/>
      <c r="DY6308" s="20"/>
    </row>
    <row r="6309" spans="1:129" x14ac:dyDescent="0.15">
      <c r="A6309" s="61"/>
      <c r="B6309" s="331" t="s">
        <v>13055</v>
      </c>
      <c r="C6309" s="83"/>
      <c r="D6309" s="324" t="s">
        <v>38</v>
      </c>
      <c r="E6309" s="276" t="s">
        <v>13056</v>
      </c>
      <c r="F6309" s="276">
        <f t="shared" si="850"/>
        <v>0.39775874388600002</v>
      </c>
      <c r="G6309" s="276">
        <f t="shared" si="851"/>
        <v>0.39579520565100001</v>
      </c>
      <c r="H6309" s="276">
        <f t="shared" si="852"/>
        <v>7.7139243799999996E-4</v>
      </c>
      <c r="I6309" s="276">
        <f t="shared" si="853"/>
        <v>2.2745241700000002E-4</v>
      </c>
      <c r="J6309" s="276">
        <v>9.6469337999999997E-4</v>
      </c>
      <c r="K6309" s="276">
        <v>5.3179914999999995E-4</v>
      </c>
      <c r="L6309" s="276">
        <v>4.5622978E-5</v>
      </c>
      <c r="M6309" s="276">
        <v>2.7786700999999999E-5</v>
      </c>
      <c r="N6309" s="276">
        <v>2.6793895000000001E-4</v>
      </c>
      <c r="O6309" s="276">
        <v>0.39549948000000001</v>
      </c>
      <c r="P6309" s="276">
        <v>1.9397031E-4</v>
      </c>
      <c r="Q6309" s="276">
        <v>1.9449586999999999E-5</v>
      </c>
      <c r="R6309" s="276">
        <v>0</v>
      </c>
      <c r="S6309" s="276">
        <v>0</v>
      </c>
      <c r="T6309" s="276">
        <v>0</v>
      </c>
      <c r="U6309" s="276">
        <v>2.0800283000000001E-4</v>
      </c>
      <c r="W6309" s="148">
        <f t="shared" si="849"/>
        <v>7.1458768888888885E-3</v>
      </c>
      <c r="X6309" s="201">
        <v>0.28796672000000001</v>
      </c>
      <c r="Y6309" s="201">
        <v>0.27594242000000002</v>
      </c>
      <c r="Z6309" s="201">
        <v>4.4434464000000003E-3</v>
      </c>
      <c r="AA6309" s="201">
        <v>8.3633158000000006E-6</v>
      </c>
      <c r="AB6309" s="201">
        <v>5.8545278999999999E-3</v>
      </c>
      <c r="AC6309" s="201">
        <v>2.2291781000000001E-4</v>
      </c>
      <c r="AD6309" s="201">
        <v>1.4950471E-3</v>
      </c>
      <c r="AE6309" s="76">
        <v>2.4287565999999999E-7</v>
      </c>
      <c r="AF6309" s="76">
        <v>8.4124722999999995E-11</v>
      </c>
      <c r="AG6309" s="20">
        <v>2.5724581000000002E-3</v>
      </c>
      <c r="AH6309" s="85"/>
      <c r="AI6309" s="85"/>
      <c r="AJ6309" s="85"/>
      <c r="AK6309" s="85"/>
      <c r="AL6309" s="85"/>
      <c r="AM6309" s="85"/>
      <c r="AN6309" s="85"/>
      <c r="AS6309" s="20"/>
      <c r="AT6309" s="20"/>
      <c r="AU6309" s="20"/>
      <c r="AV6309" s="20"/>
      <c r="AW6309" s="20"/>
      <c r="AX6309" s="20"/>
      <c r="AY6309" s="20"/>
      <c r="AZ6309" s="20"/>
      <c r="BA6309" s="20"/>
      <c r="BB6309" s="20"/>
      <c r="BC6309" s="20"/>
      <c r="BD6309" s="20"/>
      <c r="BE6309" s="20"/>
      <c r="BF6309" s="20"/>
      <c r="BG6309" s="20"/>
      <c r="BH6309" s="20"/>
      <c r="BI6309" s="20"/>
      <c r="BJ6309" s="20"/>
      <c r="BK6309" s="20"/>
      <c r="BL6309" s="20"/>
      <c r="BM6309" s="20"/>
      <c r="BN6309" s="20"/>
      <c r="BO6309" s="20"/>
      <c r="BP6309" s="20"/>
      <c r="BQ6309" s="20"/>
      <c r="BR6309" s="20"/>
      <c r="BS6309" s="20"/>
      <c r="BT6309" s="20"/>
      <c r="BU6309" s="20"/>
      <c r="BV6309" s="20"/>
      <c r="BW6309" s="20"/>
      <c r="BX6309" s="20"/>
      <c r="BY6309" s="20"/>
      <c r="BZ6309" s="20"/>
      <c r="CA6309" s="20"/>
      <c r="CB6309" s="20"/>
      <c r="CC6309" s="20"/>
      <c r="CD6309" s="20"/>
      <c r="CE6309" s="20"/>
      <c r="CF6309" s="20"/>
      <c r="CG6309" s="20"/>
      <c r="CH6309" s="20"/>
      <c r="CI6309" s="20"/>
      <c r="CJ6309" s="20"/>
      <c r="CK6309" s="20"/>
      <c r="CL6309" s="20"/>
      <c r="CM6309" s="20"/>
      <c r="CN6309" s="20"/>
      <c r="CO6309" s="20"/>
      <c r="CP6309" s="20"/>
      <c r="CQ6309" s="20"/>
      <c r="CR6309" s="20"/>
      <c r="CS6309" s="20"/>
      <c r="CT6309" s="20"/>
      <c r="CU6309" s="20"/>
      <c r="CV6309" s="20"/>
      <c r="CW6309" s="20"/>
      <c r="CX6309" s="20"/>
      <c r="CY6309" s="20"/>
      <c r="CZ6309" s="20"/>
      <c r="DA6309" s="20"/>
      <c r="DB6309" s="20"/>
      <c r="DC6309" s="20"/>
      <c r="DD6309" s="20"/>
      <c r="DE6309" s="20"/>
      <c r="DF6309" s="20"/>
      <c r="DG6309" s="20"/>
      <c r="DH6309" s="20"/>
      <c r="DI6309" s="20"/>
      <c r="DJ6309" s="20"/>
      <c r="DK6309" s="20"/>
      <c r="DL6309" s="20"/>
      <c r="DM6309" s="20"/>
      <c r="DN6309" s="20"/>
      <c r="DO6309" s="20"/>
      <c r="DP6309" s="20"/>
      <c r="DQ6309" s="20"/>
      <c r="DR6309" s="20"/>
      <c r="DS6309" s="20"/>
      <c r="DT6309" s="20"/>
      <c r="DU6309" s="20"/>
      <c r="DV6309" s="20"/>
      <c r="DW6309" s="20"/>
      <c r="DX6309" s="20"/>
      <c r="DY6309" s="20"/>
    </row>
    <row r="6310" spans="1:129" x14ac:dyDescent="0.15">
      <c r="A6310" s="61"/>
      <c r="B6310" s="331" t="s">
        <v>13057</v>
      </c>
      <c r="C6310" s="83"/>
      <c r="D6310" s="324" t="s">
        <v>38</v>
      </c>
      <c r="E6310" s="276" t="s">
        <v>13058</v>
      </c>
      <c r="F6310" s="276">
        <f t="shared" si="850"/>
        <v>1.5405835524000002E-3</v>
      </c>
      <c r="G6310" s="276">
        <f t="shared" si="851"/>
        <v>3.7034260400000004E-4</v>
      </c>
      <c r="H6310" s="276">
        <f t="shared" si="852"/>
        <v>4.3078835300000004E-4</v>
      </c>
      <c r="I6310" s="276">
        <f t="shared" si="853"/>
        <v>2.2713445400000001E-5</v>
      </c>
      <c r="J6310" s="276">
        <v>7.1673915000000003E-4</v>
      </c>
      <c r="K6310" s="276">
        <v>3.8301131E-4</v>
      </c>
      <c r="L6310" s="276">
        <v>3.2758081999999998E-5</v>
      </c>
      <c r="M6310" s="276">
        <v>1.1294924E-5</v>
      </c>
      <c r="N6310" s="276">
        <v>1.9089517000000001E-4</v>
      </c>
      <c r="O6310" s="276">
        <v>1.6815250999999999E-4</v>
      </c>
      <c r="P6310" s="276">
        <v>1.5018961E-5</v>
      </c>
      <c r="Q6310" s="276">
        <v>1.5415659E-5</v>
      </c>
      <c r="R6310" s="276">
        <v>0</v>
      </c>
      <c r="S6310" s="276">
        <v>0</v>
      </c>
      <c r="T6310" s="276">
        <v>0</v>
      </c>
      <c r="U6310" s="276">
        <v>7.2977863999999996E-6</v>
      </c>
      <c r="W6310" s="148">
        <f t="shared" si="849"/>
        <v>5.309178888888889E-3</v>
      </c>
      <c r="X6310" s="201">
        <v>0.26643779000000001</v>
      </c>
      <c r="Y6310" s="201">
        <v>0.25464831999999998</v>
      </c>
      <c r="Z6310" s="201">
        <v>7.9228133999999992E-3</v>
      </c>
      <c r="AA6310" s="201">
        <v>2.5252286E-6</v>
      </c>
      <c r="AB6310" s="201">
        <v>1.7687244000000001E-3</v>
      </c>
      <c r="AC6310" s="201">
        <v>1.6582289999999999E-4</v>
      </c>
      <c r="AD6310" s="201">
        <v>1.9295859E-3</v>
      </c>
      <c r="AE6310" s="76">
        <v>1.2949035E-8</v>
      </c>
      <c r="AF6310" s="76">
        <v>7.0477164999999997E-11</v>
      </c>
      <c r="AG6310" s="20">
        <v>2.4597123999999999E-3</v>
      </c>
      <c r="AH6310" s="85"/>
      <c r="AI6310" s="85"/>
      <c r="AJ6310" s="85"/>
      <c r="AK6310" s="85"/>
      <c r="AL6310" s="85"/>
      <c r="AM6310" s="85"/>
      <c r="AN6310" s="85"/>
      <c r="AS6310" s="20"/>
      <c r="AT6310" s="20"/>
      <c r="AU6310" s="20"/>
      <c r="AV6310" s="20"/>
      <c r="AW6310" s="20"/>
      <c r="AX6310" s="20"/>
      <c r="AY6310" s="20"/>
      <c r="AZ6310" s="20"/>
      <c r="BA6310" s="20"/>
      <c r="BB6310" s="20"/>
      <c r="BC6310" s="20"/>
      <c r="BD6310" s="20"/>
      <c r="BE6310" s="20"/>
      <c r="BF6310" s="20"/>
      <c r="BG6310" s="20"/>
      <c r="BH6310" s="20"/>
      <c r="BI6310" s="20"/>
      <c r="BJ6310" s="20"/>
      <c r="BK6310" s="20"/>
      <c r="BL6310" s="20"/>
      <c r="BM6310" s="20"/>
      <c r="BN6310" s="20"/>
      <c r="BO6310" s="20"/>
      <c r="BP6310" s="20"/>
      <c r="BQ6310" s="20"/>
      <c r="BR6310" s="20"/>
      <c r="BS6310" s="20"/>
      <c r="BT6310" s="20"/>
      <c r="BU6310" s="20"/>
      <c r="BV6310" s="20"/>
      <c r="BW6310" s="20"/>
      <c r="BX6310" s="20"/>
      <c r="BY6310" s="20"/>
      <c r="BZ6310" s="20"/>
      <c r="CA6310" s="20"/>
      <c r="CB6310" s="20"/>
      <c r="CC6310" s="20"/>
      <c r="CD6310" s="20"/>
      <c r="CE6310" s="20"/>
      <c r="CF6310" s="20"/>
      <c r="CG6310" s="20"/>
      <c r="CH6310" s="20"/>
      <c r="CI6310" s="20"/>
      <c r="CJ6310" s="20"/>
      <c r="CK6310" s="20"/>
      <c r="CL6310" s="20"/>
      <c r="CM6310" s="20"/>
      <c r="CN6310" s="20"/>
      <c r="CO6310" s="20"/>
      <c r="CP6310" s="20"/>
      <c r="CQ6310" s="20"/>
      <c r="CR6310" s="20"/>
      <c r="CS6310" s="20"/>
      <c r="CT6310" s="20"/>
      <c r="CU6310" s="20"/>
      <c r="CV6310" s="20"/>
      <c r="CW6310" s="20"/>
      <c r="CX6310" s="20"/>
      <c r="CY6310" s="20"/>
      <c r="CZ6310" s="20"/>
      <c r="DA6310" s="20"/>
      <c r="DB6310" s="20"/>
      <c r="DC6310" s="20"/>
      <c r="DD6310" s="20"/>
      <c r="DE6310" s="20"/>
      <c r="DF6310" s="20"/>
      <c r="DG6310" s="20"/>
      <c r="DH6310" s="20"/>
      <c r="DI6310" s="20"/>
      <c r="DJ6310" s="20"/>
      <c r="DK6310" s="20"/>
      <c r="DL6310" s="20"/>
      <c r="DM6310" s="20"/>
      <c r="DN6310" s="20"/>
      <c r="DO6310" s="20"/>
      <c r="DP6310" s="20"/>
      <c r="DQ6310" s="20"/>
      <c r="DR6310" s="20"/>
      <c r="DS6310" s="20"/>
      <c r="DT6310" s="20"/>
      <c r="DU6310" s="20"/>
      <c r="DV6310" s="20"/>
      <c r="DW6310" s="20"/>
      <c r="DX6310" s="20"/>
      <c r="DY6310" s="20"/>
    </row>
    <row r="6311" spans="1:129" x14ac:dyDescent="0.15">
      <c r="A6311" s="61"/>
      <c r="B6311" s="331" t="s">
        <v>13059</v>
      </c>
      <c r="C6311" s="83"/>
      <c r="D6311" s="324" t="s">
        <v>38</v>
      </c>
      <c r="E6311" s="276" t="s">
        <v>13060</v>
      </c>
      <c r="F6311" s="276">
        <f t="shared" si="850"/>
        <v>2.2604250259999998E-3</v>
      </c>
      <c r="G6311" s="276">
        <f t="shared" si="851"/>
        <v>4.74863707E-4</v>
      </c>
      <c r="H6311" s="276">
        <f t="shared" si="852"/>
        <v>5.8957257999999997E-4</v>
      </c>
      <c r="I6311" s="276">
        <f t="shared" si="853"/>
        <v>2.2919031900000002E-4</v>
      </c>
      <c r="J6311" s="276">
        <v>9.6679842E-4</v>
      </c>
      <c r="K6311" s="276">
        <v>5.3306223999999996E-4</v>
      </c>
      <c r="L6311" s="276">
        <v>3.9003732000000002E-5</v>
      </c>
      <c r="M6311" s="276">
        <v>2.7926686999999999E-5</v>
      </c>
      <c r="N6311" s="276">
        <v>2.6859288999999997E-4</v>
      </c>
      <c r="O6311" s="276">
        <v>1.7834413000000001E-4</v>
      </c>
      <c r="P6311" s="276">
        <v>1.7506608000000001E-5</v>
      </c>
      <c r="Q6311" s="276">
        <v>1.9483829000000001E-5</v>
      </c>
      <c r="R6311" s="276">
        <v>0</v>
      </c>
      <c r="S6311" s="276">
        <v>0</v>
      </c>
      <c r="T6311" s="276">
        <v>0</v>
      </c>
      <c r="U6311" s="276">
        <v>2.0970649000000001E-4</v>
      </c>
      <c r="W6311" s="148">
        <f t="shared" si="849"/>
        <v>7.1614697777777772E-3</v>
      </c>
      <c r="X6311" s="201">
        <v>0.28814942999999998</v>
      </c>
      <c r="Y6311" s="201">
        <v>0.27612312999999999</v>
      </c>
      <c r="Z6311" s="201">
        <v>4.4139119999999999E-3</v>
      </c>
      <c r="AA6311" s="201">
        <v>8.4128705999999996E-6</v>
      </c>
      <c r="AB6311" s="201">
        <v>5.8892112999999998E-3</v>
      </c>
      <c r="AC6311" s="201">
        <v>2.2340249000000001E-4</v>
      </c>
      <c r="AD6311" s="201">
        <v>1.4913583E-3</v>
      </c>
      <c r="AE6311" s="76">
        <v>1.8190692000000002E-8</v>
      </c>
      <c r="AF6311" s="76">
        <v>8.3115017999999999E-11</v>
      </c>
      <c r="AG6311" s="20">
        <v>2.5734146999999998E-3</v>
      </c>
      <c r="AH6311" s="85"/>
      <c r="AI6311" s="85"/>
      <c r="AJ6311" s="85"/>
      <c r="AK6311" s="85"/>
      <c r="AL6311" s="85"/>
      <c r="AM6311" s="85"/>
      <c r="AN6311" s="85"/>
      <c r="AS6311" s="20"/>
      <c r="AT6311" s="20"/>
      <c r="AU6311" s="20"/>
      <c r="AV6311" s="20"/>
      <c r="AW6311" s="20"/>
      <c r="AX6311" s="20"/>
      <c r="AY6311" s="20"/>
      <c r="AZ6311" s="20"/>
      <c r="BA6311" s="20"/>
      <c r="BB6311" s="20"/>
      <c r="BC6311" s="20"/>
      <c r="BD6311" s="20"/>
      <c r="BE6311" s="20"/>
      <c r="BF6311" s="20"/>
      <c r="BG6311" s="20"/>
      <c r="BH6311" s="20"/>
      <c r="BI6311" s="20"/>
      <c r="BJ6311" s="20"/>
      <c r="BK6311" s="20"/>
      <c r="BL6311" s="20"/>
      <c r="BM6311" s="20"/>
      <c r="BN6311" s="20"/>
      <c r="BO6311" s="20"/>
      <c r="BP6311" s="20"/>
      <c r="BQ6311" s="20"/>
      <c r="BR6311" s="20"/>
      <c r="BS6311" s="20"/>
      <c r="BT6311" s="20"/>
      <c r="BU6311" s="20"/>
      <c r="BV6311" s="20"/>
      <c r="BW6311" s="20"/>
      <c r="BX6311" s="20"/>
      <c r="BY6311" s="20"/>
      <c r="BZ6311" s="20"/>
      <c r="CA6311" s="20"/>
      <c r="CB6311" s="20"/>
      <c r="CC6311" s="20"/>
      <c r="CD6311" s="20"/>
      <c r="CE6311" s="20"/>
      <c r="CF6311" s="20"/>
      <c r="CG6311" s="20"/>
      <c r="CH6311" s="20"/>
      <c r="CI6311" s="20"/>
      <c r="CJ6311" s="20"/>
      <c r="CK6311" s="20"/>
      <c r="CL6311" s="20"/>
      <c r="CM6311" s="20"/>
      <c r="CN6311" s="20"/>
      <c r="CO6311" s="20"/>
      <c r="CP6311" s="20"/>
      <c r="CQ6311" s="20"/>
      <c r="CR6311" s="20"/>
      <c r="CS6311" s="20"/>
      <c r="CT6311" s="20"/>
      <c r="CU6311" s="20"/>
      <c r="CV6311" s="20"/>
      <c r="CW6311" s="20"/>
      <c r="CX6311" s="20"/>
      <c r="CY6311" s="20"/>
      <c r="CZ6311" s="20"/>
      <c r="DA6311" s="20"/>
      <c r="DB6311" s="20"/>
      <c r="DC6311" s="20"/>
      <c r="DD6311" s="20"/>
      <c r="DE6311" s="20"/>
      <c r="DF6311" s="20"/>
      <c r="DG6311" s="20"/>
      <c r="DH6311" s="20"/>
      <c r="DI6311" s="20"/>
      <c r="DJ6311" s="20"/>
      <c r="DK6311" s="20"/>
      <c r="DL6311" s="20"/>
      <c r="DM6311" s="20"/>
      <c r="DN6311" s="20"/>
      <c r="DO6311" s="20"/>
      <c r="DP6311" s="20"/>
      <c r="DQ6311" s="20"/>
      <c r="DR6311" s="20"/>
      <c r="DS6311" s="20"/>
      <c r="DT6311" s="20"/>
      <c r="DU6311" s="20"/>
      <c r="DV6311" s="20"/>
      <c r="DW6311" s="20"/>
      <c r="DX6311" s="20"/>
      <c r="DY6311" s="20"/>
    </row>
    <row r="6312" spans="1:129" x14ac:dyDescent="0.15">
      <c r="A6312" s="61"/>
      <c r="B6312" s="331" t="s">
        <v>13061</v>
      </c>
      <c r="C6312" s="83"/>
      <c r="D6312" s="324" t="s">
        <v>38</v>
      </c>
      <c r="E6312" s="276" t="s">
        <v>13062</v>
      </c>
      <c r="F6312" s="276">
        <f t="shared" si="850"/>
        <v>0</v>
      </c>
      <c r="G6312" s="276">
        <f t="shared" si="851"/>
        <v>0</v>
      </c>
      <c r="H6312" s="276">
        <f t="shared" si="852"/>
        <v>0</v>
      </c>
      <c r="I6312" s="276">
        <f t="shared" si="853"/>
        <v>0</v>
      </c>
      <c r="J6312" s="276">
        <v>0</v>
      </c>
      <c r="K6312" s="276">
        <v>0</v>
      </c>
      <c r="L6312" s="276">
        <v>0</v>
      </c>
      <c r="M6312" s="276">
        <v>0</v>
      </c>
      <c r="N6312" s="276">
        <v>0</v>
      </c>
      <c r="O6312" s="276">
        <v>0</v>
      </c>
      <c r="P6312" s="276">
        <v>0</v>
      </c>
      <c r="Q6312" s="276">
        <v>0</v>
      </c>
      <c r="R6312" s="276">
        <v>0</v>
      </c>
      <c r="S6312" s="276">
        <v>0</v>
      </c>
      <c r="T6312" s="276">
        <v>0</v>
      </c>
      <c r="U6312" s="276">
        <v>0</v>
      </c>
      <c r="W6312" s="148">
        <f t="shared" si="849"/>
        <v>0</v>
      </c>
      <c r="X6312" s="201">
        <v>0</v>
      </c>
      <c r="Y6312" s="201">
        <v>0</v>
      </c>
      <c r="Z6312" s="201">
        <v>0</v>
      </c>
      <c r="AA6312" s="201">
        <v>0</v>
      </c>
      <c r="AB6312" s="201">
        <v>0</v>
      </c>
      <c r="AC6312" s="201">
        <v>0</v>
      </c>
      <c r="AD6312" s="201">
        <v>0</v>
      </c>
      <c r="AE6312" s="20">
        <v>0</v>
      </c>
      <c r="AF6312" s="76">
        <v>4.2962401000000003E-11</v>
      </c>
      <c r="AG6312" s="20">
        <v>0</v>
      </c>
      <c r="AH6312" s="85"/>
      <c r="AI6312" s="85"/>
      <c r="AJ6312" s="85"/>
      <c r="AK6312" s="85"/>
      <c r="AL6312" s="85"/>
      <c r="AM6312" s="85"/>
      <c r="AN6312" s="85"/>
      <c r="AS6312" s="20"/>
      <c r="AT6312" s="20"/>
      <c r="AU6312" s="20"/>
      <c r="AV6312" s="20"/>
      <c r="AW6312" s="20"/>
      <c r="AX6312" s="20"/>
      <c r="AY6312" s="20"/>
      <c r="AZ6312" s="20"/>
      <c r="BA6312" s="20"/>
      <c r="BB6312" s="20"/>
      <c r="BC6312" s="20"/>
      <c r="BD6312" s="20"/>
      <c r="BE6312" s="20"/>
      <c r="BF6312" s="20"/>
      <c r="BG6312" s="20"/>
      <c r="BH6312" s="20"/>
      <c r="BI6312" s="20"/>
      <c r="BJ6312" s="20"/>
      <c r="BK6312" s="20"/>
      <c r="BL6312" s="20"/>
      <c r="BM6312" s="20"/>
      <c r="BN6312" s="20"/>
      <c r="BO6312" s="20"/>
      <c r="BP6312" s="20"/>
      <c r="BQ6312" s="20"/>
      <c r="BR6312" s="20"/>
      <c r="BS6312" s="20"/>
      <c r="BT6312" s="20"/>
      <c r="BU6312" s="20"/>
      <c r="BV6312" s="20"/>
      <c r="BW6312" s="20"/>
      <c r="BX6312" s="20"/>
      <c r="BY6312" s="20"/>
      <c r="BZ6312" s="20"/>
      <c r="CA6312" s="20"/>
      <c r="CB6312" s="20"/>
      <c r="CC6312" s="20"/>
      <c r="CD6312" s="20"/>
      <c r="CE6312" s="20"/>
      <c r="CF6312" s="20"/>
      <c r="CG6312" s="20"/>
      <c r="CH6312" s="20"/>
      <c r="CI6312" s="20"/>
      <c r="CJ6312" s="20"/>
      <c r="CK6312" s="20"/>
      <c r="CL6312" s="20"/>
      <c r="CM6312" s="20"/>
      <c r="CN6312" s="20"/>
      <c r="CO6312" s="20"/>
      <c r="CP6312" s="20"/>
      <c r="CQ6312" s="20"/>
      <c r="CR6312" s="20"/>
      <c r="CS6312" s="20"/>
      <c r="CT6312" s="20"/>
      <c r="CU6312" s="20"/>
      <c r="CV6312" s="20"/>
      <c r="CW6312" s="20"/>
      <c r="CX6312" s="20"/>
      <c r="CY6312" s="20"/>
      <c r="CZ6312" s="20"/>
      <c r="DA6312" s="20"/>
      <c r="DB6312" s="20"/>
      <c r="DC6312" s="20"/>
      <c r="DD6312" s="20"/>
      <c r="DE6312" s="20"/>
      <c r="DF6312" s="20"/>
      <c r="DG6312" s="20"/>
      <c r="DH6312" s="20"/>
      <c r="DI6312" s="20"/>
      <c r="DJ6312" s="20"/>
      <c r="DK6312" s="20"/>
      <c r="DL6312" s="20"/>
      <c r="DM6312" s="20"/>
      <c r="DN6312" s="20"/>
      <c r="DO6312" s="20"/>
      <c r="DP6312" s="20"/>
      <c r="DQ6312" s="20"/>
      <c r="DR6312" s="20"/>
      <c r="DS6312" s="20"/>
      <c r="DT6312" s="20"/>
      <c r="DU6312" s="20"/>
      <c r="DV6312" s="20"/>
      <c r="DW6312" s="20"/>
      <c r="DX6312" s="20"/>
      <c r="DY6312" s="20"/>
    </row>
    <row r="6313" spans="1:129" x14ac:dyDescent="0.15">
      <c r="A6313" s="61"/>
      <c r="B6313" s="331" t="s">
        <v>13063</v>
      </c>
      <c r="C6313" s="83"/>
      <c r="D6313" s="324" t="s">
        <v>38</v>
      </c>
      <c r="E6313" s="276" t="s">
        <v>13064</v>
      </c>
      <c r="F6313" s="276">
        <f t="shared" si="850"/>
        <v>0</v>
      </c>
      <c r="G6313" s="276">
        <f t="shared" si="851"/>
        <v>0</v>
      </c>
      <c r="H6313" s="276">
        <f t="shared" si="852"/>
        <v>0</v>
      </c>
      <c r="I6313" s="276">
        <f t="shared" si="853"/>
        <v>0</v>
      </c>
      <c r="J6313" s="276">
        <v>0</v>
      </c>
      <c r="K6313" s="276">
        <v>0</v>
      </c>
      <c r="L6313" s="276">
        <v>0</v>
      </c>
      <c r="M6313" s="276">
        <v>0</v>
      </c>
      <c r="N6313" s="276">
        <v>0</v>
      </c>
      <c r="O6313" s="276">
        <v>0</v>
      </c>
      <c r="P6313" s="276">
        <v>0</v>
      </c>
      <c r="Q6313" s="276">
        <v>0</v>
      </c>
      <c r="R6313" s="276">
        <v>0</v>
      </c>
      <c r="S6313" s="276">
        <v>0</v>
      </c>
      <c r="T6313" s="276">
        <v>0</v>
      </c>
      <c r="U6313" s="276">
        <v>0</v>
      </c>
      <c r="W6313" s="148">
        <f t="shared" si="849"/>
        <v>0</v>
      </c>
      <c r="X6313" s="201">
        <v>0</v>
      </c>
      <c r="Y6313" s="201">
        <v>0</v>
      </c>
      <c r="Z6313" s="201">
        <v>0</v>
      </c>
      <c r="AA6313" s="201">
        <v>0</v>
      </c>
      <c r="AB6313" s="201">
        <v>0</v>
      </c>
      <c r="AC6313" s="201">
        <v>0</v>
      </c>
      <c r="AD6313" s="201">
        <v>0</v>
      </c>
      <c r="AE6313" s="20">
        <v>0</v>
      </c>
      <c r="AF6313" s="76">
        <v>4.2962401000000003E-11</v>
      </c>
      <c r="AG6313" s="20">
        <v>0</v>
      </c>
      <c r="AH6313" s="85"/>
      <c r="AI6313" s="85"/>
      <c r="AJ6313" s="85"/>
      <c r="AK6313" s="85"/>
      <c r="AL6313" s="85"/>
      <c r="AM6313" s="85"/>
      <c r="AN6313" s="85"/>
      <c r="AS6313" s="20"/>
      <c r="AT6313" s="20"/>
      <c r="AU6313" s="20"/>
      <c r="AV6313" s="20"/>
      <c r="AW6313" s="20"/>
      <c r="AX6313" s="20"/>
      <c r="AY6313" s="20"/>
      <c r="AZ6313" s="20"/>
      <c r="BA6313" s="20"/>
      <c r="BB6313" s="20"/>
      <c r="BC6313" s="20"/>
      <c r="BD6313" s="20"/>
      <c r="BE6313" s="20"/>
      <c r="BF6313" s="20"/>
      <c r="BG6313" s="20"/>
      <c r="BH6313" s="20"/>
      <c r="BI6313" s="20"/>
      <c r="BJ6313" s="20"/>
      <c r="BK6313" s="20"/>
      <c r="BL6313" s="20"/>
      <c r="BM6313" s="20"/>
      <c r="BN6313" s="20"/>
      <c r="BO6313" s="20"/>
      <c r="BP6313" s="20"/>
      <c r="BQ6313" s="20"/>
      <c r="BR6313" s="20"/>
      <c r="BS6313" s="20"/>
      <c r="BT6313" s="20"/>
      <c r="BU6313" s="20"/>
      <c r="BV6313" s="20"/>
      <c r="BW6313" s="20"/>
      <c r="BX6313" s="20"/>
      <c r="BY6313" s="20"/>
      <c r="BZ6313" s="20"/>
      <c r="CA6313" s="20"/>
      <c r="CB6313" s="20"/>
      <c r="CC6313" s="20"/>
      <c r="CD6313" s="20"/>
      <c r="CE6313" s="20"/>
      <c r="CF6313" s="20"/>
      <c r="CG6313" s="20"/>
      <c r="CH6313" s="20"/>
      <c r="CI6313" s="20"/>
      <c r="CJ6313" s="20"/>
      <c r="CK6313" s="20"/>
      <c r="CL6313" s="20"/>
      <c r="CM6313" s="20"/>
      <c r="CN6313" s="20"/>
      <c r="CO6313" s="20"/>
      <c r="CP6313" s="20"/>
      <c r="CQ6313" s="20"/>
      <c r="CR6313" s="20"/>
      <c r="CS6313" s="20"/>
      <c r="CT6313" s="20"/>
      <c r="CU6313" s="20"/>
      <c r="CV6313" s="20"/>
      <c r="CW6313" s="20"/>
      <c r="CX6313" s="20"/>
      <c r="CY6313" s="20"/>
      <c r="CZ6313" s="20"/>
      <c r="DA6313" s="20"/>
      <c r="DB6313" s="20"/>
      <c r="DC6313" s="20"/>
      <c r="DD6313" s="20"/>
      <c r="DE6313" s="20"/>
      <c r="DF6313" s="20"/>
      <c r="DG6313" s="20"/>
      <c r="DH6313" s="20"/>
      <c r="DI6313" s="20"/>
      <c r="DJ6313" s="20"/>
      <c r="DK6313" s="20"/>
      <c r="DL6313" s="20"/>
      <c r="DM6313" s="20"/>
      <c r="DN6313" s="20"/>
      <c r="DO6313" s="20"/>
      <c r="DP6313" s="20"/>
      <c r="DQ6313" s="20"/>
      <c r="DR6313" s="20"/>
      <c r="DS6313" s="20"/>
      <c r="DT6313" s="20"/>
      <c r="DU6313" s="20"/>
      <c r="DV6313" s="20"/>
      <c r="DW6313" s="20"/>
      <c r="DX6313" s="20"/>
      <c r="DY6313" s="20"/>
    </row>
    <row r="6314" spans="1:129" x14ac:dyDescent="0.15">
      <c r="A6314" s="61"/>
      <c r="B6314" s="331" t="s">
        <v>13065</v>
      </c>
      <c r="C6314" s="83"/>
      <c r="D6314" s="324" t="s">
        <v>38</v>
      </c>
      <c r="E6314" s="276" t="s">
        <v>13066</v>
      </c>
      <c r="F6314" s="276">
        <f t="shared" si="850"/>
        <v>2.0685151240199997</v>
      </c>
      <c r="G6314" s="276">
        <f t="shared" si="851"/>
        <v>2.0283508695200001</v>
      </c>
      <c r="H6314" s="276">
        <f t="shared" si="852"/>
        <v>5.4929556100000001E-3</v>
      </c>
      <c r="I6314" s="276">
        <f t="shared" si="853"/>
        <v>5.5081989000000005E-4</v>
      </c>
      <c r="J6314" s="276">
        <v>3.4120479000000002E-2</v>
      </c>
      <c r="K6314" s="276">
        <v>4.7253375000000002E-3</v>
      </c>
      <c r="L6314" s="276">
        <v>3.4740446E-4</v>
      </c>
      <c r="M6314" s="276">
        <v>1.8133141999999999E-4</v>
      </c>
      <c r="N6314" s="276">
        <v>1.9895380999999999E-3</v>
      </c>
      <c r="O6314" s="276">
        <v>2.0261800000000001</v>
      </c>
      <c r="P6314" s="276">
        <v>4.2021365000000001E-4</v>
      </c>
      <c r="Q6314" s="276">
        <v>2.8287945999999999E-4</v>
      </c>
      <c r="R6314" s="276">
        <v>0</v>
      </c>
      <c r="S6314" s="276">
        <v>0</v>
      </c>
      <c r="T6314" s="276">
        <v>0</v>
      </c>
      <c r="U6314" s="276">
        <v>2.6794043E-4</v>
      </c>
      <c r="W6314" s="148">
        <f t="shared" si="849"/>
        <v>0.25274428888888889</v>
      </c>
      <c r="X6314" s="201">
        <v>1.8348135999999999</v>
      </c>
      <c r="Y6314" s="201">
        <v>1.3495509000000001</v>
      </c>
      <c r="Z6314" s="201">
        <v>0.37735929000000001</v>
      </c>
      <c r="AA6314" s="201">
        <v>3.6797235000000003E-5</v>
      </c>
      <c r="AB6314" s="201">
        <v>1.9294728000000001E-2</v>
      </c>
      <c r="AC6314" s="201">
        <v>5.2278956999999996E-3</v>
      </c>
      <c r="AD6314" s="201">
        <v>8.3343945000000003E-2</v>
      </c>
      <c r="AE6314" s="76">
        <v>5.8033413000000003E-6</v>
      </c>
      <c r="AF6314" s="76">
        <v>1.1047369000000001E-9</v>
      </c>
      <c r="AG6314" s="20">
        <v>9.1847596999999996E-3</v>
      </c>
      <c r="AH6314" s="85"/>
      <c r="AI6314" s="85"/>
      <c r="AJ6314" s="85"/>
      <c r="AK6314" s="85"/>
      <c r="AL6314" s="85"/>
      <c r="AM6314" s="85"/>
      <c r="AN6314" s="85"/>
      <c r="AS6314" s="20"/>
      <c r="AT6314" s="20"/>
      <c r="AU6314" s="20"/>
      <c r="AV6314" s="20"/>
      <c r="AW6314" s="20"/>
      <c r="AX6314" s="20"/>
      <c r="AY6314" s="20"/>
      <c r="AZ6314" s="20"/>
      <c r="BA6314" s="20"/>
      <c r="BB6314" s="20"/>
      <c r="BC6314" s="20"/>
      <c r="BD6314" s="20"/>
      <c r="BE6314" s="20"/>
      <c r="BF6314" s="20"/>
      <c r="BG6314" s="20"/>
      <c r="BH6314" s="20"/>
      <c r="BI6314" s="20"/>
      <c r="BJ6314" s="20"/>
      <c r="BK6314" s="20"/>
      <c r="BL6314" s="20"/>
      <c r="BM6314" s="20"/>
      <c r="BN6314" s="20"/>
      <c r="BO6314" s="20"/>
      <c r="BP6314" s="20"/>
      <c r="BQ6314" s="20"/>
      <c r="BR6314" s="20"/>
      <c r="BS6314" s="20"/>
      <c r="BT6314" s="20"/>
      <c r="BU6314" s="20"/>
      <c r="BV6314" s="20"/>
      <c r="BW6314" s="20"/>
      <c r="BX6314" s="20"/>
      <c r="BY6314" s="20"/>
      <c r="BZ6314" s="20"/>
      <c r="CA6314" s="20"/>
      <c r="CB6314" s="20"/>
      <c r="CC6314" s="20"/>
      <c r="CD6314" s="20"/>
      <c r="CE6314" s="20"/>
      <c r="CF6314" s="20"/>
      <c r="CG6314" s="20"/>
      <c r="CH6314" s="20"/>
      <c r="CI6314" s="20"/>
      <c r="CJ6314" s="20"/>
      <c r="CK6314" s="20"/>
      <c r="CL6314" s="20"/>
      <c r="CM6314" s="20"/>
      <c r="CN6314" s="20"/>
      <c r="CO6314" s="20"/>
      <c r="CP6314" s="20"/>
      <c r="CQ6314" s="20"/>
      <c r="CR6314" s="20"/>
      <c r="CS6314" s="20"/>
      <c r="CT6314" s="20"/>
      <c r="CU6314" s="20"/>
      <c r="CV6314" s="20"/>
      <c r="CW6314" s="20"/>
      <c r="CX6314" s="20"/>
      <c r="CY6314" s="20"/>
      <c r="CZ6314" s="20"/>
      <c r="DA6314" s="20"/>
      <c r="DB6314" s="20"/>
      <c r="DC6314" s="20"/>
      <c r="DD6314" s="20"/>
      <c r="DE6314" s="20"/>
      <c r="DF6314" s="20"/>
      <c r="DG6314" s="20"/>
      <c r="DH6314" s="20"/>
      <c r="DI6314" s="20"/>
      <c r="DJ6314" s="20"/>
      <c r="DK6314" s="20"/>
      <c r="DL6314" s="20"/>
      <c r="DM6314" s="20"/>
      <c r="DN6314" s="20"/>
      <c r="DO6314" s="20"/>
      <c r="DP6314" s="20"/>
      <c r="DQ6314" s="20"/>
      <c r="DR6314" s="20"/>
      <c r="DS6314" s="20"/>
      <c r="DT6314" s="20"/>
      <c r="DU6314" s="20"/>
      <c r="DV6314" s="20"/>
      <c r="DW6314" s="20"/>
      <c r="DX6314" s="20"/>
      <c r="DY6314" s="20"/>
    </row>
    <row r="6315" spans="1:129" x14ac:dyDescent="0.15">
      <c r="A6315" s="61"/>
      <c r="B6315" s="331" t="s">
        <v>13067</v>
      </c>
      <c r="C6315" s="83"/>
      <c r="D6315" s="324" t="s">
        <v>38</v>
      </c>
      <c r="E6315" s="276" t="s">
        <v>13068</v>
      </c>
      <c r="F6315" s="276">
        <f t="shared" si="850"/>
        <v>2.0855993176499998</v>
      </c>
      <c r="G6315" s="276">
        <f t="shared" si="851"/>
        <v>2.03163558966</v>
      </c>
      <c r="H6315" s="276">
        <f t="shared" si="852"/>
        <v>9.0557004799999997E-3</v>
      </c>
      <c r="I6315" s="276">
        <f t="shared" si="853"/>
        <v>1.8262855100000001E-3</v>
      </c>
      <c r="J6315" s="276">
        <v>4.3081741999999999E-2</v>
      </c>
      <c r="K6315" s="276">
        <v>8.0983698999999992E-3</v>
      </c>
      <c r="L6315" s="276">
        <v>5.1119928999999998E-4</v>
      </c>
      <c r="M6315" s="276">
        <v>1.7336026E-4</v>
      </c>
      <c r="N6315" s="276">
        <v>4.9405294000000001E-3</v>
      </c>
      <c r="O6315" s="276">
        <v>2.0265217</v>
      </c>
      <c r="P6315" s="276">
        <v>4.4613128999999998E-4</v>
      </c>
      <c r="Q6315" s="276">
        <v>2.8999290999999998E-4</v>
      </c>
      <c r="R6315" s="276">
        <v>0</v>
      </c>
      <c r="S6315" s="276">
        <v>0</v>
      </c>
      <c r="T6315" s="276">
        <v>0</v>
      </c>
      <c r="U6315" s="276">
        <v>1.5362926000000001E-3</v>
      </c>
      <c r="W6315" s="148">
        <f t="shared" si="849"/>
        <v>0.31912401481481478</v>
      </c>
      <c r="X6315" s="201">
        <v>2.3721961</v>
      </c>
      <c r="Y6315" s="201">
        <v>2.1934163</v>
      </c>
      <c r="Z6315" s="201">
        <v>7.8539049999999999E-2</v>
      </c>
      <c r="AA6315" s="201">
        <v>1.1843916000000001E-4</v>
      </c>
      <c r="AB6315" s="201">
        <v>3.6064483000000001E-2</v>
      </c>
      <c r="AC6315" s="201">
        <v>5.9169625999999998E-3</v>
      </c>
      <c r="AD6315" s="201">
        <v>5.8140900000000002E-2</v>
      </c>
      <c r="AE6315" s="76">
        <v>5.9670258000000002E-6</v>
      </c>
      <c r="AF6315" s="76">
        <v>1.4407307000000001E-9</v>
      </c>
      <c r="AG6315" s="20">
        <v>1.6455443E-2</v>
      </c>
      <c r="AH6315" s="85"/>
      <c r="AI6315" s="85"/>
      <c r="AJ6315" s="85"/>
      <c r="AK6315" s="85"/>
      <c r="AL6315" s="85"/>
      <c r="AM6315" s="85"/>
      <c r="AN6315" s="85"/>
      <c r="AS6315" s="20"/>
      <c r="AT6315" s="20"/>
      <c r="AU6315" s="20"/>
      <c r="AV6315" s="20"/>
      <c r="AW6315" s="20"/>
      <c r="AX6315" s="20"/>
      <c r="AY6315" s="20"/>
      <c r="AZ6315" s="20"/>
      <c r="BA6315" s="20"/>
      <c r="BB6315" s="20"/>
      <c r="BC6315" s="20"/>
      <c r="BD6315" s="20"/>
      <c r="BE6315" s="20"/>
      <c r="BF6315" s="20"/>
      <c r="BG6315" s="20"/>
      <c r="BH6315" s="20"/>
      <c r="BI6315" s="20"/>
      <c r="BJ6315" s="20"/>
      <c r="BK6315" s="20"/>
      <c r="BL6315" s="20"/>
      <c r="BM6315" s="20"/>
      <c r="BN6315" s="20"/>
      <c r="BO6315" s="20"/>
      <c r="BP6315" s="20"/>
      <c r="BQ6315" s="20"/>
      <c r="BR6315" s="20"/>
      <c r="BS6315" s="20"/>
      <c r="BT6315" s="20"/>
      <c r="BU6315" s="20"/>
      <c r="BV6315" s="20"/>
      <c r="BW6315" s="20"/>
      <c r="BX6315" s="20"/>
      <c r="BY6315" s="20"/>
      <c r="BZ6315" s="20"/>
      <c r="CA6315" s="20"/>
      <c r="CB6315" s="20"/>
      <c r="CC6315" s="20"/>
      <c r="CD6315" s="20"/>
      <c r="CE6315" s="20"/>
      <c r="CF6315" s="20"/>
      <c r="CG6315" s="20"/>
      <c r="CH6315" s="20"/>
      <c r="CI6315" s="20"/>
      <c r="CJ6315" s="20"/>
      <c r="CK6315" s="20"/>
      <c r="CL6315" s="20"/>
      <c r="CM6315" s="20"/>
      <c r="CN6315" s="20"/>
      <c r="CO6315" s="20"/>
      <c r="CP6315" s="20"/>
      <c r="CQ6315" s="20"/>
      <c r="CR6315" s="20"/>
      <c r="CS6315" s="20"/>
      <c r="CT6315" s="20"/>
      <c r="CU6315" s="20"/>
      <c r="CV6315" s="20"/>
      <c r="CW6315" s="20"/>
      <c r="CX6315" s="20"/>
      <c r="CY6315" s="20"/>
      <c r="CZ6315" s="20"/>
      <c r="DA6315" s="20"/>
      <c r="DB6315" s="20"/>
      <c r="DC6315" s="20"/>
      <c r="DD6315" s="20"/>
      <c r="DE6315" s="20"/>
      <c r="DF6315" s="20"/>
      <c r="DG6315" s="20"/>
      <c r="DH6315" s="20"/>
      <c r="DI6315" s="20"/>
      <c r="DJ6315" s="20"/>
      <c r="DK6315" s="20"/>
      <c r="DL6315" s="20"/>
      <c r="DM6315" s="20"/>
      <c r="DN6315" s="20"/>
      <c r="DO6315" s="20"/>
      <c r="DP6315" s="20"/>
      <c r="DQ6315" s="20"/>
      <c r="DR6315" s="20"/>
      <c r="DS6315" s="20"/>
      <c r="DT6315" s="20"/>
      <c r="DU6315" s="20"/>
      <c r="DV6315" s="20"/>
      <c r="DW6315" s="20"/>
      <c r="DX6315" s="20"/>
      <c r="DY6315" s="20"/>
    </row>
    <row r="6316" spans="1:129" x14ac:dyDescent="0.15">
      <c r="A6316" s="61"/>
      <c r="B6316" s="331" t="s">
        <v>13069</v>
      </c>
      <c r="C6316" s="83"/>
      <c r="D6316" s="324" t="s">
        <v>38</v>
      </c>
      <c r="E6316" s="276" t="s">
        <v>13070</v>
      </c>
      <c r="F6316" s="276">
        <f t="shared" si="850"/>
        <v>0.42265466216719999</v>
      </c>
      <c r="G6316" s="276">
        <f t="shared" si="851"/>
        <v>0.42050526009400002</v>
      </c>
      <c r="H6316" s="276">
        <f t="shared" si="852"/>
        <v>1.409949478E-3</v>
      </c>
      <c r="I6316" s="276">
        <f t="shared" si="853"/>
        <v>2.2713445199999998E-5</v>
      </c>
      <c r="J6316" s="276">
        <v>7.1673915000000003E-4</v>
      </c>
      <c r="K6316" s="276">
        <v>3.8301131E-4</v>
      </c>
      <c r="L6316" s="276">
        <v>4.0831767999999997E-5</v>
      </c>
      <c r="M6316" s="276">
        <v>1.1294924E-5</v>
      </c>
      <c r="N6316" s="276">
        <v>1.9089517000000001E-4</v>
      </c>
      <c r="O6316" s="276">
        <v>0.42030307</v>
      </c>
      <c r="P6316" s="276">
        <v>9.8610639999999997E-4</v>
      </c>
      <c r="Q6316" s="276">
        <v>1.5415659E-5</v>
      </c>
      <c r="R6316" s="276">
        <v>0</v>
      </c>
      <c r="S6316" s="276">
        <v>0</v>
      </c>
      <c r="T6316" s="276">
        <v>0</v>
      </c>
      <c r="U6316" s="276">
        <v>7.2977861999999997E-6</v>
      </c>
      <c r="W6316" s="148">
        <f t="shared" si="849"/>
        <v>5.309178888888889E-3</v>
      </c>
      <c r="X6316" s="201">
        <v>0.26643779000000001</v>
      </c>
      <c r="Y6316" s="201">
        <v>0.25464831999999998</v>
      </c>
      <c r="Z6316" s="201">
        <v>7.9228133999999992E-3</v>
      </c>
      <c r="AA6316" s="201">
        <v>2.5252286E-6</v>
      </c>
      <c r="AB6316" s="201">
        <v>1.7687244000000001E-3</v>
      </c>
      <c r="AC6316" s="201">
        <v>1.6582289999999999E-4</v>
      </c>
      <c r="AD6316" s="201">
        <v>1.9295859E-3</v>
      </c>
      <c r="AE6316" s="76">
        <v>1.1286671E-6</v>
      </c>
      <c r="AF6316" s="76">
        <v>7.4320842000000003E-11</v>
      </c>
      <c r="AG6316" s="20">
        <v>2.4597123999999999E-3</v>
      </c>
      <c r="AH6316" s="85"/>
      <c r="AI6316" s="85"/>
      <c r="AJ6316" s="85"/>
      <c r="AK6316" s="85"/>
      <c r="AL6316" s="85"/>
      <c r="AM6316" s="85"/>
      <c r="AN6316" s="85"/>
      <c r="AS6316" s="20"/>
      <c r="AT6316" s="20"/>
      <c r="AU6316" s="20"/>
      <c r="AV6316" s="20"/>
      <c r="AW6316" s="20"/>
      <c r="AX6316" s="20"/>
      <c r="AY6316" s="20"/>
      <c r="AZ6316" s="20"/>
      <c r="BA6316" s="20"/>
      <c r="BB6316" s="20"/>
      <c r="BC6316" s="20"/>
      <c r="BD6316" s="20"/>
      <c r="BE6316" s="20"/>
      <c r="BF6316" s="20"/>
      <c r="BG6316" s="20"/>
      <c r="BH6316" s="20"/>
      <c r="BI6316" s="20"/>
      <c r="BJ6316" s="20"/>
      <c r="BK6316" s="20"/>
      <c r="BL6316" s="20"/>
      <c r="BM6316" s="20"/>
      <c r="BN6316" s="20"/>
      <c r="BO6316" s="20"/>
      <c r="BP6316" s="20"/>
      <c r="BQ6316" s="20"/>
      <c r="BR6316" s="20"/>
      <c r="BS6316" s="20"/>
      <c r="BT6316" s="20"/>
      <c r="BU6316" s="20"/>
      <c r="BV6316" s="20"/>
      <c r="BW6316" s="20"/>
      <c r="BX6316" s="20"/>
      <c r="BY6316" s="20"/>
      <c r="BZ6316" s="20"/>
      <c r="CA6316" s="20"/>
      <c r="CB6316" s="20"/>
      <c r="CC6316" s="20"/>
      <c r="CD6316" s="20"/>
      <c r="CE6316" s="20"/>
      <c r="CF6316" s="20"/>
      <c r="CG6316" s="20"/>
      <c r="CH6316" s="20"/>
      <c r="CI6316" s="20"/>
      <c r="CJ6316" s="20"/>
      <c r="CK6316" s="20"/>
      <c r="CL6316" s="20"/>
      <c r="CM6316" s="20"/>
      <c r="CN6316" s="20"/>
      <c r="CO6316" s="20"/>
      <c r="CP6316" s="20"/>
      <c r="CQ6316" s="20"/>
      <c r="CR6316" s="20"/>
      <c r="CS6316" s="20"/>
      <c r="CT6316" s="20"/>
      <c r="CU6316" s="20"/>
      <c r="CV6316" s="20"/>
      <c r="CW6316" s="20"/>
      <c r="CX6316" s="20"/>
      <c r="CY6316" s="20"/>
      <c r="CZ6316" s="20"/>
      <c r="DA6316" s="20"/>
      <c r="DB6316" s="20"/>
      <c r="DC6316" s="20"/>
      <c r="DD6316" s="20"/>
      <c r="DE6316" s="20"/>
      <c r="DF6316" s="20"/>
      <c r="DG6316" s="20"/>
      <c r="DH6316" s="20"/>
      <c r="DI6316" s="20"/>
      <c r="DJ6316" s="20"/>
      <c r="DK6316" s="20"/>
      <c r="DL6316" s="20"/>
      <c r="DM6316" s="20"/>
      <c r="DN6316" s="20"/>
      <c r="DO6316" s="20"/>
      <c r="DP6316" s="20"/>
      <c r="DQ6316" s="20"/>
      <c r="DR6316" s="20"/>
      <c r="DS6316" s="20"/>
      <c r="DT6316" s="20"/>
      <c r="DU6316" s="20"/>
      <c r="DV6316" s="20"/>
      <c r="DW6316" s="20"/>
      <c r="DX6316" s="20"/>
      <c r="DY6316" s="20"/>
    </row>
    <row r="6317" spans="1:129" x14ac:dyDescent="0.15">
      <c r="A6317" s="61"/>
      <c r="B6317" s="331" t="s">
        <v>13071</v>
      </c>
      <c r="C6317" s="83"/>
      <c r="D6317" s="324" t="s">
        <v>38</v>
      </c>
      <c r="E6317" s="276" t="s">
        <v>13072</v>
      </c>
      <c r="F6317" s="276">
        <f t="shared" si="850"/>
        <v>0.423374551913</v>
      </c>
      <c r="G6317" s="276">
        <f t="shared" si="851"/>
        <v>0.42060982957600002</v>
      </c>
      <c r="H6317" s="276">
        <f t="shared" si="852"/>
        <v>1.5687336079999998E-3</v>
      </c>
      <c r="I6317" s="276">
        <f t="shared" si="853"/>
        <v>2.2919031900000002E-4</v>
      </c>
      <c r="J6317" s="276">
        <v>9.6679841000000004E-4</v>
      </c>
      <c r="K6317" s="276">
        <v>5.3306223999999996E-4</v>
      </c>
      <c r="L6317" s="276">
        <v>4.7077418E-5</v>
      </c>
      <c r="M6317" s="276">
        <v>2.7926686E-5</v>
      </c>
      <c r="N6317" s="276">
        <v>2.6859288999999997E-4</v>
      </c>
      <c r="O6317" s="276">
        <v>0.42031331</v>
      </c>
      <c r="P6317" s="276">
        <v>9.8859394999999996E-4</v>
      </c>
      <c r="Q6317" s="276">
        <v>1.9483829000000001E-5</v>
      </c>
      <c r="R6317" s="276">
        <v>0</v>
      </c>
      <c r="S6317" s="276">
        <v>0</v>
      </c>
      <c r="T6317" s="276">
        <v>0</v>
      </c>
      <c r="U6317" s="276">
        <v>2.0970649000000001E-4</v>
      </c>
      <c r="W6317" s="148">
        <f t="shared" si="849"/>
        <v>7.1614697037037031E-3</v>
      </c>
      <c r="X6317" s="201">
        <v>0.28814942999999998</v>
      </c>
      <c r="Y6317" s="201">
        <v>0.27612312999999999</v>
      </c>
      <c r="Z6317" s="201">
        <v>4.4139119999999999E-3</v>
      </c>
      <c r="AA6317" s="201">
        <v>8.4128705999999996E-6</v>
      </c>
      <c r="AB6317" s="201">
        <v>5.8892112999999998E-3</v>
      </c>
      <c r="AC6317" s="201">
        <v>2.2340249000000001E-4</v>
      </c>
      <c r="AD6317" s="201">
        <v>1.4913579000000001E-3</v>
      </c>
      <c r="AE6317" s="76">
        <v>1.1339088999999999E-6</v>
      </c>
      <c r="AF6317" s="76">
        <v>8.6958696999999994E-11</v>
      </c>
      <c r="AG6317" s="20">
        <v>2.5734146999999998E-3</v>
      </c>
      <c r="AH6317" s="85"/>
      <c r="AI6317" s="85"/>
      <c r="AJ6317" s="85"/>
      <c r="AK6317" s="85"/>
      <c r="AL6317" s="85"/>
      <c r="AM6317" s="85"/>
      <c r="AN6317" s="85"/>
      <c r="AS6317" s="20"/>
      <c r="AT6317" s="20"/>
      <c r="AU6317" s="20"/>
      <c r="AV6317" s="20"/>
      <c r="AW6317" s="20"/>
      <c r="AX6317" s="20"/>
      <c r="AY6317" s="20"/>
      <c r="AZ6317" s="20"/>
      <c r="BA6317" s="20"/>
      <c r="BB6317" s="20"/>
      <c r="BC6317" s="20"/>
      <c r="BD6317" s="20"/>
      <c r="BE6317" s="20"/>
      <c r="BF6317" s="20"/>
      <c r="BG6317" s="20"/>
      <c r="BH6317" s="20"/>
      <c r="BI6317" s="20"/>
      <c r="BJ6317" s="20"/>
      <c r="BK6317" s="20"/>
      <c r="BL6317" s="20"/>
      <c r="BM6317" s="20"/>
      <c r="BN6317" s="20"/>
      <c r="BO6317" s="20"/>
      <c r="BP6317" s="20"/>
      <c r="BQ6317" s="20"/>
      <c r="BR6317" s="20"/>
      <c r="BS6317" s="20"/>
      <c r="BT6317" s="20"/>
      <c r="BU6317" s="20"/>
      <c r="BV6317" s="20"/>
      <c r="BW6317" s="20"/>
      <c r="BX6317" s="20"/>
      <c r="BY6317" s="20"/>
      <c r="BZ6317" s="20"/>
      <c r="CA6317" s="20"/>
      <c r="CB6317" s="20"/>
      <c r="CC6317" s="20"/>
      <c r="CD6317" s="20"/>
      <c r="CE6317" s="20"/>
      <c r="CF6317" s="20"/>
      <c r="CG6317" s="20"/>
      <c r="CH6317" s="20"/>
      <c r="CI6317" s="20"/>
      <c r="CJ6317" s="20"/>
      <c r="CK6317" s="20"/>
      <c r="CL6317" s="20"/>
      <c r="CM6317" s="20"/>
      <c r="CN6317" s="20"/>
      <c r="CO6317" s="20"/>
      <c r="CP6317" s="20"/>
      <c r="CQ6317" s="20"/>
      <c r="CR6317" s="20"/>
      <c r="CS6317" s="20"/>
      <c r="CT6317" s="20"/>
      <c r="CU6317" s="20"/>
      <c r="CV6317" s="20"/>
      <c r="CW6317" s="20"/>
      <c r="CX6317" s="20"/>
      <c r="CY6317" s="20"/>
      <c r="CZ6317" s="20"/>
      <c r="DA6317" s="20"/>
      <c r="DB6317" s="20"/>
      <c r="DC6317" s="20"/>
      <c r="DD6317" s="20"/>
      <c r="DE6317" s="20"/>
      <c r="DF6317" s="20"/>
      <c r="DG6317" s="20"/>
      <c r="DH6317" s="20"/>
      <c r="DI6317" s="20"/>
      <c r="DJ6317" s="20"/>
      <c r="DK6317" s="20"/>
      <c r="DL6317" s="20"/>
      <c r="DM6317" s="20"/>
      <c r="DN6317" s="20"/>
      <c r="DO6317" s="20"/>
      <c r="DP6317" s="20"/>
      <c r="DQ6317" s="20"/>
      <c r="DR6317" s="20"/>
      <c r="DS6317" s="20"/>
      <c r="DT6317" s="20"/>
      <c r="DU6317" s="20"/>
      <c r="DV6317" s="20"/>
      <c r="DW6317" s="20"/>
      <c r="DX6317" s="20"/>
      <c r="DY6317" s="20"/>
    </row>
    <row r="6318" spans="1:129" x14ac:dyDescent="0.15">
      <c r="A6318" s="61"/>
      <c r="B6318" s="331" t="s">
        <v>13073</v>
      </c>
      <c r="C6318" s="83"/>
      <c r="D6318" s="324" t="s">
        <v>38</v>
      </c>
      <c r="E6318" s="276" t="s">
        <v>13074</v>
      </c>
      <c r="F6318" s="276">
        <f t="shared" si="850"/>
        <v>5.7678918849999997E-2</v>
      </c>
      <c r="G6318" s="276">
        <f t="shared" si="851"/>
        <v>1.533286681E-2</v>
      </c>
      <c r="H6318" s="276">
        <f t="shared" si="852"/>
        <v>7.6582323199999996E-3</v>
      </c>
      <c r="I6318" s="276">
        <f t="shared" si="853"/>
        <v>5.5108271999999999E-4</v>
      </c>
      <c r="J6318" s="276">
        <v>3.4136737E-2</v>
      </c>
      <c r="K6318" s="276">
        <v>4.7276000000000002E-3</v>
      </c>
      <c r="L6318" s="276">
        <v>4.6307472E-4</v>
      </c>
      <c r="M6318" s="276">
        <v>1.8141811E-4</v>
      </c>
      <c r="N6318" s="276">
        <v>1.9904937000000001E-3</v>
      </c>
      <c r="O6318" s="276">
        <v>1.3160955E-2</v>
      </c>
      <c r="P6318" s="276">
        <v>2.4675576000000002E-3</v>
      </c>
      <c r="Q6318" s="276">
        <v>2.8301465E-4</v>
      </c>
      <c r="R6318" s="276">
        <v>0</v>
      </c>
      <c r="S6318" s="276">
        <v>0</v>
      </c>
      <c r="T6318" s="276">
        <v>0</v>
      </c>
      <c r="U6318" s="276">
        <v>2.6806806999999999E-4</v>
      </c>
      <c r="W6318" s="148">
        <f t="shared" si="849"/>
        <v>0.25286471851851849</v>
      </c>
      <c r="X6318" s="201">
        <v>1.8356954000000001</v>
      </c>
      <c r="Y6318" s="201">
        <v>1.3502019000000001</v>
      </c>
      <c r="Z6318" s="201">
        <v>0.37753882999999999</v>
      </c>
      <c r="AA6318" s="201">
        <v>3.6814860999999999E-5</v>
      </c>
      <c r="AB6318" s="201">
        <v>1.9303977E-2</v>
      </c>
      <c r="AC6318" s="201">
        <v>5.2303884999999996E-3</v>
      </c>
      <c r="AD6318" s="201">
        <v>8.3383582999999997E-2</v>
      </c>
      <c r="AE6318" s="76">
        <v>3.7370665999999998E-7</v>
      </c>
      <c r="AF6318" s="76">
        <v>1.0889713E-9</v>
      </c>
      <c r="AG6318" s="20">
        <v>9.1892180000000007E-3</v>
      </c>
      <c r="AH6318" s="85"/>
      <c r="AI6318" s="85"/>
      <c r="AJ6318" s="85"/>
      <c r="AK6318" s="85"/>
      <c r="AL6318" s="85"/>
      <c r="AM6318" s="85"/>
      <c r="AN6318" s="85"/>
      <c r="AS6318" s="20"/>
      <c r="AT6318" s="20"/>
      <c r="AU6318" s="20"/>
      <c r="AV6318" s="20"/>
      <c r="AW6318" s="20"/>
      <c r="AX6318" s="20"/>
      <c r="AY6318" s="20"/>
      <c r="AZ6318" s="20"/>
      <c r="BA6318" s="20"/>
      <c r="BB6318" s="20"/>
      <c r="BC6318" s="20"/>
      <c r="BD6318" s="20"/>
      <c r="BE6318" s="20"/>
      <c r="BF6318" s="20"/>
      <c r="BG6318" s="20"/>
      <c r="BH6318" s="20"/>
      <c r="BI6318" s="20"/>
      <c r="BJ6318" s="20"/>
      <c r="BK6318" s="20"/>
      <c r="BL6318" s="20"/>
      <c r="BM6318" s="20"/>
      <c r="BN6318" s="20"/>
      <c r="BO6318" s="20"/>
      <c r="BP6318" s="20"/>
      <c r="BQ6318" s="20"/>
      <c r="BR6318" s="20"/>
      <c r="BS6318" s="20"/>
      <c r="BT6318" s="20"/>
      <c r="BU6318" s="20"/>
      <c r="BV6318" s="20"/>
      <c r="BW6318" s="20"/>
      <c r="BX6318" s="20"/>
      <c r="BY6318" s="20"/>
      <c r="BZ6318" s="20"/>
      <c r="CA6318" s="20"/>
      <c r="CB6318" s="20"/>
      <c r="CC6318" s="20"/>
      <c r="CD6318" s="20"/>
      <c r="CE6318" s="20"/>
      <c r="CF6318" s="20"/>
      <c r="CG6318" s="20"/>
      <c r="CH6318" s="20"/>
      <c r="CI6318" s="20"/>
      <c r="CJ6318" s="20"/>
      <c r="CK6318" s="20"/>
      <c r="CL6318" s="20"/>
      <c r="CM6318" s="20"/>
      <c r="CN6318" s="20"/>
      <c r="CO6318" s="20"/>
      <c r="CP6318" s="20"/>
      <c r="CQ6318" s="20"/>
      <c r="CR6318" s="20"/>
      <c r="CS6318" s="20"/>
      <c r="CT6318" s="20"/>
      <c r="CU6318" s="20"/>
      <c r="CV6318" s="20"/>
      <c r="CW6318" s="20"/>
      <c r="CX6318" s="20"/>
      <c r="CY6318" s="20"/>
      <c r="CZ6318" s="20"/>
      <c r="DA6318" s="20"/>
      <c r="DB6318" s="20"/>
      <c r="DC6318" s="20"/>
      <c r="DD6318" s="20"/>
      <c r="DE6318" s="20"/>
      <c r="DF6318" s="20"/>
      <c r="DG6318" s="20"/>
      <c r="DH6318" s="20"/>
      <c r="DI6318" s="20"/>
      <c r="DJ6318" s="20"/>
      <c r="DK6318" s="20"/>
      <c r="DL6318" s="20"/>
      <c r="DM6318" s="20"/>
      <c r="DN6318" s="20"/>
      <c r="DO6318" s="20"/>
      <c r="DP6318" s="20"/>
      <c r="DQ6318" s="20"/>
      <c r="DR6318" s="20"/>
      <c r="DS6318" s="20"/>
      <c r="DT6318" s="20"/>
      <c r="DU6318" s="20"/>
      <c r="DV6318" s="20"/>
      <c r="DW6318" s="20"/>
      <c r="DX6318" s="20"/>
      <c r="DY6318" s="20"/>
    </row>
    <row r="6319" spans="1:129" x14ac:dyDescent="0.15">
      <c r="A6319" s="61"/>
      <c r="B6319" s="331" t="s">
        <v>13075</v>
      </c>
      <c r="C6319" s="83"/>
      <c r="D6319" s="324" t="s">
        <v>38</v>
      </c>
      <c r="E6319" s="276" t="s">
        <v>13076</v>
      </c>
      <c r="F6319" s="276">
        <f t="shared" si="850"/>
        <v>7.4771487269999992E-2</v>
      </c>
      <c r="G6319" s="276">
        <f t="shared" si="851"/>
        <v>1.8619407399999999E-2</v>
      </c>
      <c r="H6319" s="276">
        <f t="shared" si="852"/>
        <v>1.1222674869999999E-2</v>
      </c>
      <c r="I6319" s="276">
        <f t="shared" si="853"/>
        <v>1.82716E-3</v>
      </c>
      <c r="J6319" s="276">
        <v>4.3102244999999997E-2</v>
      </c>
      <c r="K6319" s="276">
        <v>8.1022397999999992E-3</v>
      </c>
      <c r="L6319" s="276">
        <v>6.2694756999999999E-4</v>
      </c>
      <c r="M6319" s="276">
        <v>1.7344389999999999E-4</v>
      </c>
      <c r="N6319" s="276">
        <v>4.9428854999999999E-3</v>
      </c>
      <c r="O6319" s="276">
        <v>1.3503078E-2</v>
      </c>
      <c r="P6319" s="276">
        <v>2.4934875000000001E-3</v>
      </c>
      <c r="Q6319" s="276">
        <v>2.9013159999999999E-4</v>
      </c>
      <c r="R6319" s="276">
        <v>0</v>
      </c>
      <c r="S6319" s="276">
        <v>0</v>
      </c>
      <c r="T6319" s="276">
        <v>0</v>
      </c>
      <c r="U6319" s="276">
        <v>1.5370284000000001E-3</v>
      </c>
      <c r="W6319" s="148">
        <f t="shared" si="849"/>
        <v>0.31927588888888886</v>
      </c>
      <c r="X6319" s="201">
        <v>2.3733336999999999</v>
      </c>
      <c r="Y6319" s="201">
        <v>2.1944683999999999</v>
      </c>
      <c r="Z6319" s="201">
        <v>7.8576541E-2</v>
      </c>
      <c r="AA6319" s="201">
        <v>1.1849574999999999E-4</v>
      </c>
      <c r="AB6319" s="201">
        <v>3.6081812999999997E-2</v>
      </c>
      <c r="AC6319" s="201">
        <v>5.9197840999999996E-3</v>
      </c>
      <c r="AD6319" s="201">
        <v>5.8168589999999999E-2</v>
      </c>
      <c r="AE6319" s="76">
        <v>5.3746973999999996E-7</v>
      </c>
      <c r="AF6319" s="76">
        <v>1.4251248E-9</v>
      </c>
      <c r="AG6319" s="20">
        <v>1.6463353E-2</v>
      </c>
      <c r="AH6319" s="85"/>
      <c r="AI6319" s="85"/>
      <c r="AJ6319" s="85"/>
      <c r="AK6319" s="85"/>
      <c r="AL6319" s="85"/>
      <c r="AM6319" s="85"/>
      <c r="AN6319" s="85"/>
      <c r="AS6319" s="20"/>
      <c r="AT6319" s="20"/>
      <c r="AU6319" s="20"/>
      <c r="AV6319" s="20"/>
      <c r="AW6319" s="20"/>
      <c r="AX6319" s="20"/>
      <c r="AY6319" s="20"/>
      <c r="AZ6319" s="20"/>
      <c r="BA6319" s="20"/>
      <c r="BB6319" s="20"/>
      <c r="BC6319" s="20"/>
      <c r="BD6319" s="20"/>
      <c r="BE6319" s="20"/>
      <c r="BF6319" s="20"/>
      <c r="BG6319" s="20"/>
      <c r="BH6319" s="20"/>
      <c r="BI6319" s="20"/>
      <c r="BJ6319" s="20"/>
      <c r="BK6319" s="20"/>
      <c r="BL6319" s="20"/>
      <c r="BM6319" s="20"/>
      <c r="BN6319" s="20"/>
      <c r="BO6319" s="20"/>
      <c r="BP6319" s="20"/>
      <c r="BQ6319" s="20"/>
      <c r="BR6319" s="20"/>
      <c r="BS6319" s="20"/>
      <c r="BT6319" s="20"/>
      <c r="BU6319" s="20"/>
      <c r="BV6319" s="20"/>
      <c r="BW6319" s="20"/>
      <c r="BX6319" s="20"/>
      <c r="BY6319" s="20"/>
      <c r="BZ6319" s="20"/>
      <c r="CA6319" s="20"/>
      <c r="CB6319" s="20"/>
      <c r="CC6319" s="20"/>
      <c r="CD6319" s="20"/>
      <c r="CE6319" s="20"/>
      <c r="CF6319" s="20"/>
      <c r="CG6319" s="20"/>
      <c r="CH6319" s="20"/>
      <c r="CI6319" s="20"/>
      <c r="CJ6319" s="20"/>
      <c r="CK6319" s="20"/>
      <c r="CL6319" s="20"/>
      <c r="CM6319" s="20"/>
      <c r="CN6319" s="20"/>
      <c r="CO6319" s="20"/>
      <c r="CP6319" s="20"/>
      <c r="CQ6319" s="20"/>
      <c r="CR6319" s="20"/>
      <c r="CS6319" s="20"/>
      <c r="CT6319" s="20"/>
      <c r="CU6319" s="20"/>
      <c r="CV6319" s="20"/>
      <c r="CW6319" s="20"/>
      <c r="CX6319" s="20"/>
      <c r="CY6319" s="20"/>
      <c r="CZ6319" s="20"/>
      <c r="DA6319" s="20"/>
      <c r="DB6319" s="20"/>
      <c r="DC6319" s="20"/>
      <c r="DD6319" s="20"/>
      <c r="DE6319" s="20"/>
      <c r="DF6319" s="20"/>
      <c r="DG6319" s="20"/>
      <c r="DH6319" s="20"/>
      <c r="DI6319" s="20"/>
      <c r="DJ6319" s="20"/>
      <c r="DK6319" s="20"/>
      <c r="DL6319" s="20"/>
      <c r="DM6319" s="20"/>
      <c r="DN6319" s="20"/>
      <c r="DO6319" s="20"/>
      <c r="DP6319" s="20"/>
      <c r="DQ6319" s="20"/>
      <c r="DR6319" s="20"/>
      <c r="DS6319" s="20"/>
      <c r="DT6319" s="20"/>
      <c r="DU6319" s="20"/>
      <c r="DV6319" s="20"/>
      <c r="DW6319" s="20"/>
      <c r="DX6319" s="20"/>
      <c r="DY6319" s="20"/>
    </row>
    <row r="6320" spans="1:129" x14ac:dyDescent="0.15">
      <c r="A6320" s="61"/>
      <c r="B6320" s="331" t="s">
        <v>13077</v>
      </c>
      <c r="C6320" s="83"/>
      <c r="D6320" s="324" t="s">
        <v>38</v>
      </c>
      <c r="E6320" s="276" t="s">
        <v>13078</v>
      </c>
      <c r="F6320" s="276">
        <f t="shared" si="850"/>
        <v>24.914955687420001</v>
      </c>
      <c r="G6320" s="276">
        <f t="shared" si="851"/>
        <v>24.872236869520002</v>
      </c>
      <c r="H6320" s="276">
        <f t="shared" si="852"/>
        <v>8.0475190100000003E-3</v>
      </c>
      <c r="I6320" s="276">
        <f t="shared" si="853"/>
        <v>5.5081989000000005E-4</v>
      </c>
      <c r="J6320" s="276">
        <v>3.4120479000000002E-2</v>
      </c>
      <c r="K6320" s="276">
        <v>4.7253375000000002E-3</v>
      </c>
      <c r="L6320" s="276">
        <v>3.5166660999999999E-4</v>
      </c>
      <c r="M6320" s="276">
        <v>1.8133141999999999E-4</v>
      </c>
      <c r="N6320" s="276">
        <v>1.9895380999999999E-3</v>
      </c>
      <c r="O6320" s="276">
        <v>24.870066000000001</v>
      </c>
      <c r="P6320" s="276">
        <v>2.9705148999999999E-3</v>
      </c>
      <c r="Q6320" s="276">
        <v>2.8287945999999999E-4</v>
      </c>
      <c r="R6320" s="276">
        <v>0</v>
      </c>
      <c r="S6320" s="276">
        <v>0</v>
      </c>
      <c r="T6320" s="276">
        <v>0</v>
      </c>
      <c r="U6320" s="276">
        <v>2.6794043E-4</v>
      </c>
      <c r="W6320" s="148">
        <f t="shared" si="849"/>
        <v>0.25274428888888889</v>
      </c>
      <c r="X6320" s="201">
        <v>1.8348135999999999</v>
      </c>
      <c r="Y6320" s="201">
        <v>1.3495509000000001</v>
      </c>
      <c r="Z6320" s="201">
        <v>0.37735929000000001</v>
      </c>
      <c r="AA6320" s="201">
        <v>3.6797235000000003E-5</v>
      </c>
      <c r="AB6320" s="201">
        <v>1.9294728000000001E-2</v>
      </c>
      <c r="AC6320" s="201">
        <v>5.2278956999999996E-3</v>
      </c>
      <c r="AD6320" s="201">
        <v>8.3343945000000003E-2</v>
      </c>
      <c r="AE6320" s="76">
        <v>6.7818235999999999E-5</v>
      </c>
      <c r="AF6320" s="76">
        <v>1.2904325E-9</v>
      </c>
      <c r="AG6320" s="20">
        <v>9.1847596999999996E-3</v>
      </c>
      <c r="AH6320" s="85"/>
      <c r="AI6320" s="85"/>
      <c r="AJ6320" s="85"/>
      <c r="AK6320" s="85"/>
      <c r="AL6320" s="85"/>
      <c r="AM6320" s="85"/>
      <c r="AN6320" s="85"/>
      <c r="AS6320" s="20"/>
      <c r="AT6320" s="20"/>
      <c r="AU6320" s="20"/>
      <c r="AV6320" s="20"/>
      <c r="AW6320" s="20"/>
      <c r="AX6320" s="20"/>
      <c r="AY6320" s="20"/>
      <c r="AZ6320" s="20"/>
      <c r="BA6320" s="20"/>
      <c r="BB6320" s="20"/>
      <c r="BC6320" s="20"/>
      <c r="BD6320" s="20"/>
      <c r="BE6320" s="20"/>
      <c r="BF6320" s="20"/>
      <c r="BG6320" s="20"/>
      <c r="BH6320" s="20"/>
      <c r="BI6320" s="20"/>
      <c r="BJ6320" s="20"/>
      <c r="BK6320" s="20"/>
      <c r="BL6320" s="20"/>
      <c r="BM6320" s="20"/>
      <c r="BN6320" s="20"/>
      <c r="BO6320" s="20"/>
      <c r="BP6320" s="20"/>
      <c r="BQ6320" s="20"/>
      <c r="BR6320" s="20"/>
      <c r="BS6320" s="20"/>
      <c r="BT6320" s="20"/>
      <c r="BU6320" s="20"/>
      <c r="BV6320" s="20"/>
      <c r="BW6320" s="20"/>
      <c r="BX6320" s="20"/>
      <c r="BY6320" s="20"/>
      <c r="BZ6320" s="20"/>
      <c r="CA6320" s="20"/>
      <c r="CB6320" s="20"/>
      <c r="CC6320" s="20"/>
      <c r="CD6320" s="20"/>
      <c r="CE6320" s="20"/>
      <c r="CF6320" s="20"/>
      <c r="CG6320" s="20"/>
      <c r="CH6320" s="20"/>
      <c r="CI6320" s="20"/>
      <c r="CJ6320" s="20"/>
      <c r="CK6320" s="20"/>
      <c r="CL6320" s="20"/>
      <c r="CM6320" s="20"/>
      <c r="CN6320" s="20"/>
      <c r="CO6320" s="20"/>
      <c r="CP6320" s="20"/>
      <c r="CQ6320" s="20"/>
      <c r="CR6320" s="20"/>
      <c r="CS6320" s="20"/>
      <c r="CT6320" s="20"/>
      <c r="CU6320" s="20"/>
      <c r="CV6320" s="20"/>
      <c r="CW6320" s="20"/>
      <c r="CX6320" s="20"/>
      <c r="CY6320" s="20"/>
      <c r="CZ6320" s="20"/>
      <c r="DA6320" s="20"/>
      <c r="DB6320" s="20"/>
      <c r="DC6320" s="20"/>
      <c r="DD6320" s="20"/>
      <c r="DE6320" s="20"/>
      <c r="DF6320" s="20"/>
      <c r="DG6320" s="20"/>
      <c r="DH6320" s="20"/>
      <c r="DI6320" s="20"/>
      <c r="DJ6320" s="20"/>
      <c r="DK6320" s="20"/>
      <c r="DL6320" s="20"/>
      <c r="DM6320" s="20"/>
      <c r="DN6320" s="20"/>
      <c r="DO6320" s="20"/>
      <c r="DP6320" s="20"/>
      <c r="DQ6320" s="20"/>
      <c r="DR6320" s="20"/>
      <c r="DS6320" s="20"/>
      <c r="DT6320" s="20"/>
      <c r="DU6320" s="20"/>
      <c r="DV6320" s="20"/>
      <c r="DW6320" s="20"/>
      <c r="DX6320" s="20"/>
      <c r="DY6320" s="20"/>
    </row>
    <row r="6321" spans="1:129" x14ac:dyDescent="0.15">
      <c r="A6321" s="61"/>
      <c r="B6321" s="331" t="s">
        <v>13079</v>
      </c>
      <c r="C6321" s="83"/>
      <c r="D6321" s="324" t="s">
        <v>38</v>
      </c>
      <c r="E6321" s="276" t="s">
        <v>13080</v>
      </c>
      <c r="F6321" s="276">
        <f t="shared" si="850"/>
        <v>24.932038181119996</v>
      </c>
      <c r="G6321" s="276">
        <f t="shared" si="851"/>
        <v>24.875519889659998</v>
      </c>
      <c r="H6321" s="276">
        <f t="shared" si="852"/>
        <v>1.1610263950000001E-2</v>
      </c>
      <c r="I6321" s="276">
        <f t="shared" si="853"/>
        <v>1.8262855100000001E-3</v>
      </c>
      <c r="J6321" s="276">
        <v>4.3081741999999999E-2</v>
      </c>
      <c r="K6321" s="276">
        <v>8.0983700000000006E-3</v>
      </c>
      <c r="L6321" s="276">
        <v>5.1546144999999998E-4</v>
      </c>
      <c r="M6321" s="276">
        <v>1.7336026E-4</v>
      </c>
      <c r="N6321" s="276">
        <v>4.9405294000000001E-3</v>
      </c>
      <c r="O6321" s="276">
        <v>24.870405999999999</v>
      </c>
      <c r="P6321" s="276">
        <v>2.9964325E-3</v>
      </c>
      <c r="Q6321" s="276">
        <v>2.8999290999999998E-4</v>
      </c>
      <c r="R6321" s="276">
        <v>0</v>
      </c>
      <c r="S6321" s="276">
        <v>0</v>
      </c>
      <c r="T6321" s="276">
        <v>0</v>
      </c>
      <c r="U6321" s="276">
        <v>1.5362926000000001E-3</v>
      </c>
      <c r="W6321" s="148">
        <f t="shared" si="849"/>
        <v>0.31912401481481478</v>
      </c>
      <c r="X6321" s="201">
        <v>2.3721961</v>
      </c>
      <c r="Y6321" s="201">
        <v>2.1934163</v>
      </c>
      <c r="Z6321" s="201">
        <v>7.8539049999999999E-2</v>
      </c>
      <c r="AA6321" s="201">
        <v>1.1843916000000001E-4</v>
      </c>
      <c r="AB6321" s="201">
        <v>3.6064486999999999E-2</v>
      </c>
      <c r="AC6321" s="201">
        <v>5.9169625999999998E-3</v>
      </c>
      <c r="AD6321" s="201">
        <v>5.8140900000000002E-2</v>
      </c>
      <c r="AE6321" s="76">
        <v>6.7981915999999997E-5</v>
      </c>
      <c r="AF6321" s="76">
        <v>1.6264263E-9</v>
      </c>
      <c r="AG6321" s="20">
        <v>1.6455443E-2</v>
      </c>
      <c r="AH6321" s="85"/>
      <c r="AI6321" s="85"/>
      <c r="AJ6321" s="85"/>
      <c r="AK6321" s="85"/>
      <c r="AL6321" s="85"/>
      <c r="AM6321" s="85"/>
      <c r="AN6321" s="85"/>
      <c r="AS6321" s="20"/>
      <c r="AT6321" s="20"/>
      <c r="AU6321" s="20"/>
      <c r="AV6321" s="20"/>
      <c r="AW6321" s="20"/>
      <c r="AX6321" s="20"/>
      <c r="AY6321" s="20"/>
      <c r="AZ6321" s="20"/>
      <c r="BA6321" s="20"/>
      <c r="BB6321" s="20"/>
      <c r="BC6321" s="20"/>
      <c r="BD6321" s="20"/>
      <c r="BE6321" s="20"/>
      <c r="BF6321" s="20"/>
      <c r="BG6321" s="20"/>
      <c r="BH6321" s="20"/>
      <c r="BI6321" s="20"/>
      <c r="BJ6321" s="20"/>
      <c r="BK6321" s="20"/>
      <c r="BL6321" s="20"/>
      <c r="BM6321" s="20"/>
      <c r="BN6321" s="20"/>
      <c r="BO6321" s="20"/>
      <c r="BP6321" s="20"/>
      <c r="BQ6321" s="20"/>
      <c r="BR6321" s="20"/>
      <c r="BS6321" s="20"/>
      <c r="BT6321" s="20"/>
      <c r="BU6321" s="20"/>
      <c r="BV6321" s="20"/>
      <c r="BW6321" s="20"/>
      <c r="BX6321" s="20"/>
      <c r="BY6321" s="20"/>
      <c r="BZ6321" s="20"/>
      <c r="CA6321" s="20"/>
      <c r="CB6321" s="20"/>
      <c r="CC6321" s="20"/>
      <c r="CD6321" s="20"/>
      <c r="CE6321" s="20"/>
      <c r="CF6321" s="20"/>
      <c r="CG6321" s="20"/>
      <c r="CH6321" s="20"/>
      <c r="CI6321" s="20"/>
      <c r="CJ6321" s="20"/>
      <c r="CK6321" s="20"/>
      <c r="CL6321" s="20"/>
      <c r="CM6321" s="20"/>
      <c r="CN6321" s="20"/>
      <c r="CO6321" s="20"/>
      <c r="CP6321" s="20"/>
      <c r="CQ6321" s="20"/>
      <c r="CR6321" s="20"/>
      <c r="CS6321" s="20"/>
      <c r="CT6321" s="20"/>
      <c r="CU6321" s="20"/>
      <c r="CV6321" s="20"/>
      <c r="CW6321" s="20"/>
      <c r="CX6321" s="20"/>
      <c r="CY6321" s="20"/>
      <c r="CZ6321" s="20"/>
      <c r="DA6321" s="20"/>
      <c r="DB6321" s="20"/>
      <c r="DC6321" s="20"/>
      <c r="DD6321" s="20"/>
      <c r="DE6321" s="20"/>
      <c r="DF6321" s="20"/>
      <c r="DG6321" s="20"/>
      <c r="DH6321" s="20"/>
      <c r="DI6321" s="20"/>
      <c r="DJ6321" s="20"/>
      <c r="DK6321" s="20"/>
      <c r="DL6321" s="20"/>
      <c r="DM6321" s="20"/>
      <c r="DN6321" s="20"/>
      <c r="DO6321" s="20"/>
      <c r="DP6321" s="20"/>
      <c r="DQ6321" s="20"/>
      <c r="DR6321" s="20"/>
      <c r="DS6321" s="20"/>
      <c r="DT6321" s="20"/>
      <c r="DU6321" s="20"/>
      <c r="DV6321" s="20"/>
      <c r="DW6321" s="20"/>
      <c r="DX6321" s="20"/>
      <c r="DY6321" s="20"/>
    </row>
    <row r="6322" spans="1:129" x14ac:dyDescent="0.15">
      <c r="A6322" s="61"/>
      <c r="B6322" s="331" t="s">
        <v>13081</v>
      </c>
      <c r="C6322" s="83"/>
      <c r="D6322" s="324" t="s">
        <v>38</v>
      </c>
      <c r="E6322" s="276" t="s">
        <v>13082</v>
      </c>
      <c r="F6322" s="276">
        <f t="shared" si="850"/>
        <v>2.349132828E-3</v>
      </c>
      <c r="G6322" s="276">
        <f t="shared" si="851"/>
        <v>5.4498618600000003E-4</v>
      </c>
      <c r="H6322" s="276">
        <f t="shared" si="852"/>
        <v>6.0940548899999993E-4</v>
      </c>
      <c r="I6322" s="276">
        <f t="shared" si="853"/>
        <v>2.2816343299999998E-4</v>
      </c>
      <c r="J6322" s="276">
        <v>9.6657771999999998E-4</v>
      </c>
      <c r="K6322" s="276">
        <v>5.3286396999999998E-4</v>
      </c>
      <c r="L6322" s="276">
        <v>6.4883212000000002E-5</v>
      </c>
      <c r="M6322" s="276">
        <v>2.7820355999999998E-5</v>
      </c>
      <c r="N6322" s="276">
        <v>2.6843272999999999E-4</v>
      </c>
      <c r="O6322" s="276">
        <v>2.4873309999999999E-4</v>
      </c>
      <c r="P6322" s="276">
        <v>1.1658307000000001E-5</v>
      </c>
      <c r="Q6322" s="276">
        <v>1.9497542999999999E-5</v>
      </c>
      <c r="R6322" s="276">
        <v>0</v>
      </c>
      <c r="S6322" s="276">
        <v>0</v>
      </c>
      <c r="T6322" s="276">
        <v>0</v>
      </c>
      <c r="U6322" s="276">
        <v>2.0866588999999999E-4</v>
      </c>
      <c r="W6322" s="148">
        <f t="shared" si="849"/>
        <v>7.1598349629629623E-3</v>
      </c>
      <c r="X6322" s="201">
        <v>0.28874418000000002</v>
      </c>
      <c r="Y6322" s="201">
        <v>0.27668452999999998</v>
      </c>
      <c r="Z6322" s="201">
        <v>4.4562291000000004E-3</v>
      </c>
      <c r="AA6322" s="201">
        <v>8.3869444999999993E-6</v>
      </c>
      <c r="AB6322" s="201">
        <v>5.8722710000000001E-3</v>
      </c>
      <c r="AC6322" s="201">
        <v>2.2352286000000001E-4</v>
      </c>
      <c r="AD6322" s="201">
        <v>1.4992342E-3</v>
      </c>
      <c r="AE6322" s="76">
        <v>1.8232178000000001E-8</v>
      </c>
      <c r="AF6322" s="76">
        <v>8.3403393000000005E-11</v>
      </c>
      <c r="AG6322" s="20">
        <v>2.5794710999999999E-3</v>
      </c>
      <c r="AH6322" s="85"/>
      <c r="AI6322" s="85"/>
      <c r="AJ6322" s="85"/>
      <c r="AK6322" s="85"/>
      <c r="AL6322" s="85"/>
      <c r="AM6322" s="85"/>
      <c r="AN6322" s="85"/>
      <c r="AS6322" s="20"/>
      <c r="AT6322" s="20"/>
      <c r="AU6322" s="20"/>
      <c r="AV6322" s="20"/>
      <c r="AW6322" s="20"/>
      <c r="AX6322" s="20"/>
      <c r="AY6322" s="20"/>
      <c r="AZ6322" s="20"/>
      <c r="BA6322" s="20"/>
      <c r="BB6322" s="20"/>
      <c r="BC6322" s="20"/>
      <c r="BD6322" s="20"/>
      <c r="BE6322" s="20"/>
      <c r="BF6322" s="20"/>
      <c r="BG6322" s="20"/>
      <c r="BH6322" s="20"/>
      <c r="BI6322" s="20"/>
      <c r="BJ6322" s="20"/>
      <c r="BK6322" s="20"/>
      <c r="BL6322" s="20"/>
      <c r="BM6322" s="20"/>
      <c r="BN6322" s="20"/>
      <c r="BO6322" s="20"/>
      <c r="BP6322" s="20"/>
      <c r="BQ6322" s="20"/>
      <c r="BR6322" s="20"/>
      <c r="BS6322" s="20"/>
      <c r="BT6322" s="20"/>
      <c r="BU6322" s="20"/>
      <c r="BV6322" s="20"/>
      <c r="BW6322" s="20"/>
      <c r="BX6322" s="20"/>
      <c r="BY6322" s="20"/>
      <c r="BZ6322" s="20"/>
      <c r="CA6322" s="20"/>
      <c r="CB6322" s="20"/>
      <c r="CC6322" s="20"/>
      <c r="CD6322" s="20"/>
      <c r="CE6322" s="20"/>
      <c r="CF6322" s="20"/>
      <c r="CG6322" s="20"/>
      <c r="CH6322" s="20"/>
      <c r="CI6322" s="20"/>
      <c r="CJ6322" s="20"/>
      <c r="CK6322" s="20"/>
      <c r="CL6322" s="20"/>
      <c r="CM6322" s="20"/>
      <c r="CN6322" s="20"/>
      <c r="CO6322" s="20"/>
      <c r="CP6322" s="20"/>
      <c r="CQ6322" s="20"/>
      <c r="CR6322" s="20"/>
      <c r="CS6322" s="20"/>
      <c r="CT6322" s="20"/>
      <c r="CU6322" s="20"/>
      <c r="CV6322" s="20"/>
      <c r="CW6322" s="20"/>
      <c r="CX6322" s="20"/>
      <c r="CY6322" s="20"/>
      <c r="CZ6322" s="20"/>
      <c r="DA6322" s="20"/>
      <c r="DB6322" s="20"/>
      <c r="DC6322" s="20"/>
      <c r="DD6322" s="20"/>
      <c r="DE6322" s="20"/>
      <c r="DF6322" s="20"/>
      <c r="DG6322" s="20"/>
      <c r="DH6322" s="20"/>
      <c r="DI6322" s="20"/>
      <c r="DJ6322" s="20"/>
      <c r="DK6322" s="20"/>
      <c r="DL6322" s="20"/>
      <c r="DM6322" s="20"/>
      <c r="DN6322" s="20"/>
      <c r="DO6322" s="20"/>
      <c r="DP6322" s="20"/>
      <c r="DQ6322" s="20"/>
      <c r="DR6322" s="20"/>
      <c r="DS6322" s="20"/>
      <c r="DT6322" s="20"/>
      <c r="DU6322" s="20"/>
      <c r="DV6322" s="20"/>
      <c r="DW6322" s="20"/>
      <c r="DX6322" s="20"/>
      <c r="DY6322" s="20"/>
    </row>
    <row r="6323" spans="1:129" x14ac:dyDescent="0.15">
      <c r="A6323" s="61"/>
      <c r="B6323" s="331" t="s">
        <v>13083</v>
      </c>
      <c r="C6323" s="83"/>
      <c r="D6323" s="324" t="s">
        <v>38</v>
      </c>
      <c r="E6323" s="276" t="s">
        <v>13084</v>
      </c>
      <c r="F6323" s="276">
        <f t="shared" si="850"/>
        <v>1.6333283250999997E-3</v>
      </c>
      <c r="G6323" s="276">
        <f t="shared" si="851"/>
        <v>4.4107427900000004E-4</v>
      </c>
      <c r="H6323" s="276">
        <f t="shared" si="852"/>
        <v>4.5153187639999996E-4</v>
      </c>
      <c r="I6323" s="276">
        <f t="shared" si="853"/>
        <v>2.2766249699999998E-5</v>
      </c>
      <c r="J6323" s="276">
        <v>7.1795591999999995E-4</v>
      </c>
      <c r="K6323" s="276">
        <v>3.8367365999999998E-4</v>
      </c>
      <c r="L6323" s="276">
        <v>5.8671254999999999E-5</v>
      </c>
      <c r="M6323" s="276">
        <v>1.1318598999999999E-5</v>
      </c>
      <c r="N6323" s="276">
        <v>1.9115973E-4</v>
      </c>
      <c r="O6323" s="276">
        <v>2.3859595E-4</v>
      </c>
      <c r="P6323" s="276">
        <v>9.1869614E-6</v>
      </c>
      <c r="Q6323" s="276">
        <v>1.5450162999999999E-5</v>
      </c>
      <c r="R6323" s="276">
        <v>0</v>
      </c>
      <c r="S6323" s="276">
        <v>0</v>
      </c>
      <c r="T6323" s="276">
        <v>0</v>
      </c>
      <c r="U6323" s="276">
        <v>7.3160866999999997E-6</v>
      </c>
      <c r="W6323" s="148">
        <f t="shared" si="849"/>
        <v>5.3181919999999994E-3</v>
      </c>
      <c r="X6323" s="201">
        <v>0.26714304</v>
      </c>
      <c r="Y6323" s="201">
        <v>0.25532398000000001</v>
      </c>
      <c r="Z6323" s="201">
        <v>7.9449662000000004E-3</v>
      </c>
      <c r="AA6323" s="201">
        <v>2.5308666000000002E-6</v>
      </c>
      <c r="AB6323" s="201">
        <v>1.7705686999999999E-3</v>
      </c>
      <c r="AC6323" s="201">
        <v>1.6612488999999999E-4</v>
      </c>
      <c r="AD6323" s="201">
        <v>1.9348721000000001E-3</v>
      </c>
      <c r="AE6323" s="76">
        <v>1.3020487E-8</v>
      </c>
      <c r="AF6323" s="76">
        <v>7.0836007E-11</v>
      </c>
      <c r="AG6323" s="20">
        <v>2.4662440999999998E-3</v>
      </c>
      <c r="AH6323" s="85"/>
      <c r="AI6323" s="85"/>
      <c r="AJ6323" s="85"/>
      <c r="AK6323" s="85"/>
      <c r="AL6323" s="85"/>
      <c r="AM6323" s="85"/>
      <c r="AN6323" s="85"/>
      <c r="AS6323" s="20"/>
      <c r="AT6323" s="20"/>
      <c r="AU6323" s="20"/>
      <c r="AV6323" s="20"/>
      <c r="AW6323" s="20"/>
      <c r="AX6323" s="20"/>
      <c r="AY6323" s="20"/>
      <c r="AZ6323" s="20"/>
      <c r="BA6323" s="20"/>
      <c r="BB6323" s="20"/>
      <c r="BC6323" s="20"/>
      <c r="BD6323" s="20"/>
      <c r="BE6323" s="20"/>
      <c r="BF6323" s="20"/>
      <c r="BG6323" s="20"/>
      <c r="BH6323" s="20"/>
      <c r="BI6323" s="20"/>
      <c r="BJ6323" s="20"/>
      <c r="BK6323" s="20"/>
      <c r="BL6323" s="20"/>
      <c r="BM6323" s="20"/>
      <c r="BN6323" s="20"/>
      <c r="BO6323" s="20"/>
      <c r="BP6323" s="20"/>
      <c r="BQ6323" s="20"/>
      <c r="BR6323" s="20"/>
      <c r="BS6323" s="20"/>
      <c r="BT6323" s="20"/>
      <c r="BU6323" s="20"/>
      <c r="BV6323" s="20"/>
      <c r="BW6323" s="20"/>
      <c r="BX6323" s="20"/>
      <c r="BY6323" s="20"/>
      <c r="BZ6323" s="20"/>
      <c r="CA6323" s="20"/>
      <c r="CB6323" s="20"/>
      <c r="CC6323" s="20"/>
      <c r="CD6323" s="20"/>
      <c r="CE6323" s="20"/>
      <c r="CF6323" s="20"/>
      <c r="CG6323" s="20"/>
      <c r="CH6323" s="20"/>
      <c r="CI6323" s="20"/>
      <c r="CJ6323" s="20"/>
      <c r="CK6323" s="20"/>
      <c r="CL6323" s="20"/>
      <c r="CM6323" s="20"/>
      <c r="CN6323" s="20"/>
      <c r="CO6323" s="20"/>
      <c r="CP6323" s="20"/>
      <c r="CQ6323" s="20"/>
      <c r="CR6323" s="20"/>
      <c r="CS6323" s="20"/>
      <c r="CT6323" s="20"/>
      <c r="CU6323" s="20"/>
      <c r="CV6323" s="20"/>
      <c r="CW6323" s="20"/>
      <c r="CX6323" s="20"/>
      <c r="CY6323" s="20"/>
      <c r="CZ6323" s="20"/>
      <c r="DA6323" s="20"/>
      <c r="DB6323" s="20"/>
      <c r="DC6323" s="20"/>
      <c r="DD6323" s="20"/>
      <c r="DE6323" s="20"/>
      <c r="DF6323" s="20"/>
      <c r="DG6323" s="20"/>
      <c r="DH6323" s="20"/>
      <c r="DI6323" s="20"/>
      <c r="DJ6323" s="20"/>
      <c r="DK6323" s="20"/>
      <c r="DL6323" s="20"/>
      <c r="DM6323" s="20"/>
      <c r="DN6323" s="20"/>
      <c r="DO6323" s="20"/>
      <c r="DP6323" s="20"/>
      <c r="DQ6323" s="20"/>
      <c r="DR6323" s="20"/>
      <c r="DS6323" s="20"/>
      <c r="DT6323" s="20"/>
      <c r="DU6323" s="20"/>
      <c r="DV6323" s="20"/>
      <c r="DW6323" s="20"/>
      <c r="DX6323" s="20"/>
      <c r="DY6323" s="20"/>
    </row>
    <row r="6324" spans="1:129" x14ac:dyDescent="0.15">
      <c r="A6324" s="61"/>
      <c r="B6324" s="331" t="s">
        <v>13085</v>
      </c>
      <c r="C6324" s="83"/>
      <c r="D6324" s="324" t="s">
        <v>38</v>
      </c>
      <c r="E6324" s="276" t="s">
        <v>13086</v>
      </c>
      <c r="F6324" s="276">
        <f t="shared" si="850"/>
        <v>2.3552090319999999E-3</v>
      </c>
      <c r="G6324" s="276">
        <f t="shared" si="851"/>
        <v>5.4586820199999998E-4</v>
      </c>
      <c r="H6324" s="276">
        <f t="shared" si="852"/>
        <v>6.1074561199999993E-4</v>
      </c>
      <c r="I6324" s="276">
        <f t="shared" si="853"/>
        <v>2.2990695800000001E-4</v>
      </c>
      <c r="J6324" s="276">
        <v>9.6868826000000004E-4</v>
      </c>
      <c r="K6324" s="276">
        <v>5.3413037999999996E-4</v>
      </c>
      <c r="L6324" s="276">
        <v>6.4935946999999998E-5</v>
      </c>
      <c r="M6324" s="276">
        <v>2.7960431999999998E-5</v>
      </c>
      <c r="N6324" s="276">
        <v>2.6908864E-4</v>
      </c>
      <c r="O6324" s="276">
        <v>2.4881913000000003E-4</v>
      </c>
      <c r="P6324" s="276">
        <v>1.1679285000000001E-5</v>
      </c>
      <c r="Q6324" s="276">
        <v>1.9531898E-5</v>
      </c>
      <c r="R6324" s="276">
        <v>0</v>
      </c>
      <c r="S6324" s="276">
        <v>0</v>
      </c>
      <c r="T6324" s="276">
        <v>0</v>
      </c>
      <c r="U6324" s="276">
        <v>2.1037506000000001E-4</v>
      </c>
      <c r="W6324" s="148">
        <f t="shared" si="849"/>
        <v>7.1754685925925921E-3</v>
      </c>
      <c r="X6324" s="201">
        <v>0.28892748000000001</v>
      </c>
      <c r="Y6324" s="201">
        <v>0.27686579</v>
      </c>
      <c r="Z6324" s="201">
        <v>4.4266156000000003E-3</v>
      </c>
      <c r="AA6324" s="201">
        <v>8.4366520000000004E-6</v>
      </c>
      <c r="AB6324" s="201">
        <v>5.9070885000000002E-3</v>
      </c>
      <c r="AC6324" s="201">
        <v>2.2401012E-4</v>
      </c>
      <c r="AD6324" s="201">
        <v>1.4955354E-3</v>
      </c>
      <c r="AE6324" s="76">
        <v>1.8276417000000002E-8</v>
      </c>
      <c r="AF6324" s="76">
        <v>8.3510068999999999E-11</v>
      </c>
      <c r="AG6324" s="20">
        <v>2.5804316E-3</v>
      </c>
      <c r="AH6324" s="85"/>
      <c r="AI6324" s="85"/>
      <c r="AJ6324" s="85"/>
      <c r="AK6324" s="85"/>
      <c r="AL6324" s="85"/>
      <c r="AM6324" s="85"/>
      <c r="AN6324" s="85"/>
      <c r="AS6324" s="20"/>
      <c r="AT6324" s="20"/>
      <c r="AU6324" s="20"/>
      <c r="AV6324" s="20"/>
      <c r="AW6324" s="20"/>
      <c r="AX6324" s="20"/>
      <c r="AY6324" s="20"/>
      <c r="AZ6324" s="20"/>
      <c r="BA6324" s="20"/>
      <c r="BB6324" s="20"/>
      <c r="BC6324" s="20"/>
      <c r="BD6324" s="20"/>
      <c r="BE6324" s="20"/>
      <c r="BF6324" s="20"/>
      <c r="BG6324" s="20"/>
      <c r="BH6324" s="20"/>
      <c r="BI6324" s="20"/>
      <c r="BJ6324" s="20"/>
      <c r="BK6324" s="20"/>
      <c r="BL6324" s="20"/>
      <c r="BM6324" s="20"/>
      <c r="BN6324" s="20"/>
      <c r="BO6324" s="20"/>
      <c r="BP6324" s="20"/>
      <c r="BQ6324" s="20"/>
      <c r="BR6324" s="20"/>
      <c r="BS6324" s="20"/>
      <c r="BT6324" s="20"/>
      <c r="BU6324" s="20"/>
      <c r="BV6324" s="20"/>
      <c r="BW6324" s="20"/>
      <c r="BX6324" s="20"/>
      <c r="BY6324" s="20"/>
      <c r="BZ6324" s="20"/>
      <c r="CA6324" s="20"/>
      <c r="CB6324" s="20"/>
      <c r="CC6324" s="20"/>
      <c r="CD6324" s="20"/>
      <c r="CE6324" s="20"/>
      <c r="CF6324" s="20"/>
      <c r="CG6324" s="20"/>
      <c r="CH6324" s="20"/>
      <c r="CI6324" s="20"/>
      <c r="CJ6324" s="20"/>
      <c r="CK6324" s="20"/>
      <c r="CL6324" s="20"/>
      <c r="CM6324" s="20"/>
      <c r="CN6324" s="20"/>
      <c r="CO6324" s="20"/>
      <c r="CP6324" s="20"/>
      <c r="CQ6324" s="20"/>
      <c r="CR6324" s="20"/>
      <c r="CS6324" s="20"/>
      <c r="CT6324" s="20"/>
      <c r="CU6324" s="20"/>
      <c r="CV6324" s="20"/>
      <c r="CW6324" s="20"/>
      <c r="CX6324" s="20"/>
      <c r="CY6324" s="20"/>
      <c r="CZ6324" s="20"/>
      <c r="DA6324" s="20"/>
      <c r="DB6324" s="20"/>
      <c r="DC6324" s="20"/>
      <c r="DD6324" s="20"/>
      <c r="DE6324" s="20"/>
      <c r="DF6324" s="20"/>
      <c r="DG6324" s="20"/>
      <c r="DH6324" s="20"/>
      <c r="DI6324" s="20"/>
      <c r="DJ6324" s="20"/>
      <c r="DK6324" s="20"/>
      <c r="DL6324" s="20"/>
      <c r="DM6324" s="20"/>
      <c r="DN6324" s="20"/>
      <c r="DO6324" s="20"/>
      <c r="DP6324" s="20"/>
      <c r="DQ6324" s="20"/>
      <c r="DR6324" s="20"/>
      <c r="DS6324" s="20"/>
      <c r="DT6324" s="20"/>
      <c r="DU6324" s="20"/>
      <c r="DV6324" s="20"/>
      <c r="DW6324" s="20"/>
      <c r="DX6324" s="20"/>
      <c r="DY6324" s="20"/>
    </row>
    <row r="6325" spans="1:129" x14ac:dyDescent="0.15">
      <c r="A6325" s="61"/>
      <c r="B6325" s="331" t="s">
        <v>13087</v>
      </c>
      <c r="C6325" s="83"/>
      <c r="D6325" s="324" t="s">
        <v>38</v>
      </c>
      <c r="E6325" s="276" t="s">
        <v>13088</v>
      </c>
      <c r="F6325" s="276">
        <f t="shared" si="850"/>
        <v>5.5734064139999998E-2</v>
      </c>
      <c r="G6325" s="276">
        <f t="shared" si="851"/>
        <v>1.5521142809999999E-2</v>
      </c>
      <c r="H6325" s="276">
        <f t="shared" si="852"/>
        <v>5.5422324400000002E-3</v>
      </c>
      <c r="I6325" s="276">
        <f t="shared" si="853"/>
        <v>5.5079389000000007E-4</v>
      </c>
      <c r="J6325" s="276">
        <v>3.4119894999999997E-2</v>
      </c>
      <c r="K6325" s="276">
        <v>4.7250112000000004E-3</v>
      </c>
      <c r="L6325" s="276">
        <v>3.4738161000000002E-4</v>
      </c>
      <c r="M6325" s="276">
        <v>1.8131981000000001E-4</v>
      </c>
      <c r="N6325" s="276">
        <v>1.9894079999999998E-3</v>
      </c>
      <c r="O6325" s="276">
        <v>1.3350414999999999E-2</v>
      </c>
      <c r="P6325" s="276">
        <v>4.6983962999999998E-4</v>
      </c>
      <c r="Q6325" s="276">
        <v>2.8286247000000001E-4</v>
      </c>
      <c r="R6325" s="276">
        <v>0</v>
      </c>
      <c r="S6325" s="276">
        <v>0</v>
      </c>
      <c r="T6325" s="276">
        <v>0</v>
      </c>
      <c r="U6325" s="276">
        <v>2.6793142000000001E-4</v>
      </c>
      <c r="W6325" s="148">
        <f t="shared" si="849"/>
        <v>0.25273996296296292</v>
      </c>
      <c r="X6325" s="201">
        <v>1.8344663999999999</v>
      </c>
      <c r="Y6325" s="201">
        <v>1.3492183</v>
      </c>
      <c r="Z6325" s="201">
        <v>0.37734836999999999</v>
      </c>
      <c r="AA6325" s="201">
        <v>3.6794451999999997E-5</v>
      </c>
      <c r="AB6325" s="201">
        <v>1.9293817000000001E-2</v>
      </c>
      <c r="AC6325" s="201">
        <v>5.2277469E-3</v>
      </c>
      <c r="AD6325" s="201">
        <v>8.3341344999999997E-2</v>
      </c>
      <c r="AE6325" s="76">
        <v>3.7351623999999999E-7</v>
      </c>
      <c r="AF6325" s="76">
        <v>1.0883699E-9</v>
      </c>
      <c r="AG6325" s="20">
        <v>9.1815442000000008E-3</v>
      </c>
      <c r="AH6325" s="85"/>
      <c r="AI6325" s="85"/>
      <c r="AJ6325" s="85"/>
      <c r="AK6325" s="85"/>
      <c r="AL6325" s="85"/>
      <c r="AM6325" s="85"/>
      <c r="AN6325" s="85"/>
      <c r="AS6325" s="20"/>
      <c r="AT6325" s="20"/>
      <c r="AU6325" s="20"/>
      <c r="AV6325" s="20"/>
      <c r="AW6325" s="20"/>
      <c r="AX6325" s="20"/>
      <c r="AY6325" s="20"/>
      <c r="AZ6325" s="20"/>
      <c r="BA6325" s="20"/>
      <c r="BB6325" s="20"/>
      <c r="BC6325" s="20"/>
      <c r="BD6325" s="20"/>
      <c r="BE6325" s="20"/>
      <c r="BF6325" s="20"/>
      <c r="BG6325" s="20"/>
      <c r="BH6325" s="20"/>
      <c r="BI6325" s="20"/>
      <c r="BJ6325" s="20"/>
      <c r="BK6325" s="20"/>
      <c r="BL6325" s="20"/>
      <c r="BM6325" s="20"/>
      <c r="BN6325" s="20"/>
      <c r="BO6325" s="20"/>
      <c r="BP6325" s="20"/>
      <c r="BQ6325" s="20"/>
      <c r="BR6325" s="20"/>
      <c r="BS6325" s="20"/>
      <c r="BT6325" s="20"/>
      <c r="BU6325" s="20"/>
      <c r="BV6325" s="20"/>
      <c r="BW6325" s="20"/>
      <c r="BX6325" s="20"/>
      <c r="BY6325" s="20"/>
      <c r="BZ6325" s="20"/>
      <c r="CA6325" s="20"/>
      <c r="CB6325" s="20"/>
      <c r="CC6325" s="20"/>
      <c r="CD6325" s="20"/>
      <c r="CE6325" s="20"/>
      <c r="CF6325" s="20"/>
      <c r="CG6325" s="20"/>
      <c r="CH6325" s="20"/>
      <c r="CI6325" s="20"/>
      <c r="CJ6325" s="20"/>
      <c r="CK6325" s="20"/>
      <c r="CL6325" s="20"/>
      <c r="CM6325" s="20"/>
      <c r="CN6325" s="20"/>
      <c r="CO6325" s="20"/>
      <c r="CP6325" s="20"/>
      <c r="CQ6325" s="20"/>
      <c r="CR6325" s="20"/>
      <c r="CS6325" s="20"/>
      <c r="CT6325" s="20"/>
      <c r="CU6325" s="20"/>
      <c r="CV6325" s="20"/>
      <c r="CW6325" s="20"/>
      <c r="CX6325" s="20"/>
      <c r="CY6325" s="20"/>
      <c r="CZ6325" s="20"/>
      <c r="DA6325" s="20"/>
      <c r="DB6325" s="20"/>
      <c r="DC6325" s="20"/>
      <c r="DD6325" s="20"/>
      <c r="DE6325" s="20"/>
      <c r="DF6325" s="20"/>
      <c r="DG6325" s="20"/>
      <c r="DH6325" s="20"/>
      <c r="DI6325" s="20"/>
      <c r="DJ6325" s="20"/>
      <c r="DK6325" s="20"/>
      <c r="DL6325" s="20"/>
      <c r="DM6325" s="20"/>
      <c r="DN6325" s="20"/>
      <c r="DO6325" s="20"/>
      <c r="DP6325" s="20"/>
      <c r="DQ6325" s="20"/>
      <c r="DR6325" s="20"/>
      <c r="DS6325" s="20"/>
      <c r="DT6325" s="20"/>
      <c r="DU6325" s="20"/>
      <c r="DV6325" s="20"/>
      <c r="DW6325" s="20"/>
      <c r="DX6325" s="20"/>
      <c r="DY6325" s="20"/>
    </row>
    <row r="6326" spans="1:129" x14ac:dyDescent="0.15">
      <c r="A6326" s="61"/>
      <c r="B6326" s="331" t="s">
        <v>13089</v>
      </c>
      <c r="C6326" s="83"/>
      <c r="D6326" s="324" t="s">
        <v>38</v>
      </c>
      <c r="E6326" s="276" t="s">
        <v>13090</v>
      </c>
      <c r="F6326" s="276">
        <f t="shared" si="850"/>
        <v>7.2817492920000004E-2</v>
      </c>
      <c r="G6326" s="276">
        <f t="shared" si="851"/>
        <v>1.880598856E-2</v>
      </c>
      <c r="H6326" s="276">
        <f t="shared" si="852"/>
        <v>9.10476692E-3</v>
      </c>
      <c r="I6326" s="276">
        <f t="shared" si="853"/>
        <v>1.8259324400000001E-3</v>
      </c>
      <c r="J6326" s="276">
        <v>4.3080805E-2</v>
      </c>
      <c r="K6326" s="276">
        <v>8.0978447000000005E-3</v>
      </c>
      <c r="L6326" s="276">
        <v>5.1116718000000002E-4</v>
      </c>
      <c r="M6326" s="276">
        <v>1.7334366E-4</v>
      </c>
      <c r="N6326" s="276">
        <v>4.9402839E-3</v>
      </c>
      <c r="O6326" s="276">
        <v>1.3692361E-2</v>
      </c>
      <c r="P6326" s="276">
        <v>4.9575504000000002E-4</v>
      </c>
      <c r="Q6326" s="276">
        <v>2.8996924000000002E-4</v>
      </c>
      <c r="R6326" s="276">
        <v>0</v>
      </c>
      <c r="S6326" s="276">
        <v>0</v>
      </c>
      <c r="T6326" s="276">
        <v>0</v>
      </c>
      <c r="U6326" s="276">
        <v>1.5359632000000001E-3</v>
      </c>
      <c r="W6326" s="148">
        <f t="shared" si="849"/>
        <v>0.31911707407407403</v>
      </c>
      <c r="X6326" s="201">
        <v>2.3718129000000001</v>
      </c>
      <c r="Y6326" s="201">
        <v>2.1930505</v>
      </c>
      <c r="Z6326" s="201">
        <v>7.8532802999999998E-2</v>
      </c>
      <c r="AA6326" s="201">
        <v>1.1842744E-4</v>
      </c>
      <c r="AB6326" s="201">
        <v>3.6055683999999998E-2</v>
      </c>
      <c r="AC6326" s="201">
        <v>5.9166634999999997E-3</v>
      </c>
      <c r="AD6326" s="201">
        <v>5.8138844000000002E-2</v>
      </c>
      <c r="AE6326" s="76">
        <v>5.3719434999999996E-7</v>
      </c>
      <c r="AF6326" s="76">
        <v>1.4243453000000001E-9</v>
      </c>
      <c r="AG6326" s="20">
        <v>1.6451987000000001E-2</v>
      </c>
      <c r="AH6326" s="85"/>
      <c r="AI6326" s="85"/>
      <c r="AJ6326" s="85"/>
      <c r="AK6326" s="85"/>
      <c r="AL6326" s="85"/>
      <c r="AM6326" s="85"/>
      <c r="AN6326" s="85"/>
      <c r="AS6326" s="20"/>
      <c r="AT6326" s="20"/>
      <c r="AU6326" s="20"/>
      <c r="AV6326" s="20"/>
      <c r="AW6326" s="20"/>
      <c r="AX6326" s="20"/>
      <c r="AY6326" s="20"/>
      <c r="AZ6326" s="20"/>
      <c r="BA6326" s="20"/>
      <c r="BB6326" s="20"/>
      <c r="BC6326" s="20"/>
      <c r="BD6326" s="20"/>
      <c r="BE6326" s="20"/>
      <c r="BF6326" s="20"/>
      <c r="BG6326" s="20"/>
      <c r="BH6326" s="20"/>
      <c r="BI6326" s="20"/>
      <c r="BJ6326" s="20"/>
      <c r="BK6326" s="20"/>
      <c r="BL6326" s="20"/>
      <c r="BM6326" s="20"/>
      <c r="BN6326" s="20"/>
      <c r="BO6326" s="20"/>
      <c r="BP6326" s="20"/>
      <c r="BQ6326" s="20"/>
      <c r="BR6326" s="20"/>
      <c r="BS6326" s="20"/>
      <c r="BT6326" s="20"/>
      <c r="BU6326" s="20"/>
      <c r="BV6326" s="20"/>
      <c r="BW6326" s="20"/>
      <c r="BX6326" s="20"/>
      <c r="BY6326" s="20"/>
      <c r="BZ6326" s="20"/>
      <c r="CA6326" s="20"/>
      <c r="CB6326" s="20"/>
      <c r="CC6326" s="20"/>
      <c r="CD6326" s="20"/>
      <c r="CE6326" s="20"/>
      <c r="CF6326" s="20"/>
      <c r="CG6326" s="20"/>
      <c r="CH6326" s="20"/>
      <c r="CI6326" s="20"/>
      <c r="CJ6326" s="20"/>
      <c r="CK6326" s="20"/>
      <c r="CL6326" s="20"/>
      <c r="CM6326" s="20"/>
      <c r="CN6326" s="20"/>
      <c r="CO6326" s="20"/>
      <c r="CP6326" s="20"/>
      <c r="CQ6326" s="20"/>
      <c r="CR6326" s="20"/>
      <c r="CS6326" s="20"/>
      <c r="CT6326" s="20"/>
      <c r="CU6326" s="20"/>
      <c r="CV6326" s="20"/>
      <c r="CW6326" s="20"/>
      <c r="CX6326" s="20"/>
      <c r="CY6326" s="20"/>
      <c r="CZ6326" s="20"/>
      <c r="DA6326" s="20"/>
      <c r="DB6326" s="20"/>
      <c r="DC6326" s="20"/>
      <c r="DD6326" s="20"/>
      <c r="DE6326" s="20"/>
      <c r="DF6326" s="20"/>
      <c r="DG6326" s="20"/>
      <c r="DH6326" s="20"/>
      <c r="DI6326" s="20"/>
      <c r="DJ6326" s="20"/>
      <c r="DK6326" s="20"/>
      <c r="DL6326" s="20"/>
      <c r="DM6326" s="20"/>
      <c r="DN6326" s="20"/>
      <c r="DO6326" s="20"/>
      <c r="DP6326" s="20"/>
      <c r="DQ6326" s="20"/>
      <c r="DR6326" s="20"/>
      <c r="DS6326" s="20"/>
      <c r="DT6326" s="20"/>
      <c r="DU6326" s="20"/>
      <c r="DV6326" s="20"/>
      <c r="DW6326" s="20"/>
      <c r="DX6326" s="20"/>
      <c r="DY6326" s="20"/>
    </row>
    <row r="6327" spans="1:129" x14ac:dyDescent="0.15">
      <c r="A6327" s="61"/>
      <c r="B6327" s="331" t="s">
        <v>13091</v>
      </c>
      <c r="C6327" s="83"/>
      <c r="D6327" s="324" t="s">
        <v>38</v>
      </c>
      <c r="E6327" s="276" t="s">
        <v>13092</v>
      </c>
      <c r="F6327" s="276">
        <f t="shared" si="850"/>
        <v>1.4031154447000003E-3</v>
      </c>
      <c r="G6327" s="276">
        <f t="shared" si="851"/>
        <v>2.4461586100000003E-4</v>
      </c>
      <c r="H6327" s="276">
        <f t="shared" si="852"/>
        <v>4.1904698830000001E-4</v>
      </c>
      <c r="I6327" s="276">
        <f t="shared" si="853"/>
        <v>2.2713445400000001E-5</v>
      </c>
      <c r="J6327" s="276">
        <v>7.1673915000000003E-4</v>
      </c>
      <c r="K6327" s="276">
        <v>3.8301131E-4</v>
      </c>
      <c r="L6327" s="276">
        <v>3.1895130000000001E-5</v>
      </c>
      <c r="M6327" s="276">
        <v>1.1294924E-5</v>
      </c>
      <c r="N6327" s="276">
        <v>1.9089517000000001E-4</v>
      </c>
      <c r="O6327" s="276">
        <v>4.2425766999999999E-5</v>
      </c>
      <c r="P6327" s="276">
        <v>4.1405482999999999E-6</v>
      </c>
      <c r="Q6327" s="276">
        <v>1.5415659E-5</v>
      </c>
      <c r="R6327" s="276">
        <v>0</v>
      </c>
      <c r="S6327" s="276">
        <v>0</v>
      </c>
      <c r="T6327" s="276">
        <v>0</v>
      </c>
      <c r="U6327" s="276">
        <v>7.2977863999999996E-6</v>
      </c>
      <c r="W6327" s="148">
        <f t="shared" si="849"/>
        <v>5.309178888888889E-3</v>
      </c>
      <c r="X6327" s="201">
        <v>0.26643781</v>
      </c>
      <c r="Y6327" s="201">
        <v>0.25464833999999997</v>
      </c>
      <c r="Z6327" s="201">
        <v>7.9228133999999992E-3</v>
      </c>
      <c r="AA6327" s="201">
        <v>2.5252286E-6</v>
      </c>
      <c r="AB6327" s="201">
        <v>1.7687244000000001E-3</v>
      </c>
      <c r="AC6327" s="201">
        <v>1.6582289999999999E-4</v>
      </c>
      <c r="AD6327" s="201">
        <v>1.9295859E-3</v>
      </c>
      <c r="AE6327" s="76">
        <v>1.2860803E-8</v>
      </c>
      <c r="AF6327" s="76">
        <v>7.0425055999999999E-11</v>
      </c>
      <c r="AG6327" s="20">
        <v>2.4597126E-3</v>
      </c>
      <c r="AH6327" s="85"/>
      <c r="AI6327" s="85"/>
      <c r="AJ6327" s="85"/>
      <c r="AK6327" s="85"/>
      <c r="AL6327" s="85"/>
      <c r="AM6327" s="85"/>
      <c r="AN6327" s="85"/>
      <c r="AS6327" s="20"/>
      <c r="AT6327" s="20"/>
      <c r="AU6327" s="20"/>
      <c r="AV6327" s="20"/>
      <c r="AW6327" s="20"/>
      <c r="AX6327" s="20"/>
      <c r="AY6327" s="20"/>
      <c r="AZ6327" s="20"/>
      <c r="BA6327" s="20"/>
      <c r="BB6327" s="20"/>
      <c r="BC6327" s="20"/>
      <c r="BD6327" s="20"/>
      <c r="BE6327" s="20"/>
      <c r="BF6327" s="20"/>
      <c r="BG6327" s="20"/>
      <c r="BH6327" s="20"/>
      <c r="BI6327" s="20"/>
      <c r="BJ6327" s="20"/>
      <c r="BK6327" s="20"/>
      <c r="BL6327" s="20"/>
      <c r="BM6327" s="20"/>
      <c r="BN6327" s="20"/>
      <c r="BO6327" s="20"/>
      <c r="BP6327" s="20"/>
      <c r="BQ6327" s="20"/>
      <c r="BR6327" s="20"/>
      <c r="BS6327" s="20"/>
      <c r="BT6327" s="20"/>
      <c r="BU6327" s="20"/>
      <c r="BV6327" s="20"/>
      <c r="BW6327" s="20"/>
      <c r="BX6327" s="20"/>
      <c r="BY6327" s="20"/>
      <c r="BZ6327" s="20"/>
      <c r="CA6327" s="20"/>
      <c r="CB6327" s="20"/>
      <c r="CC6327" s="20"/>
      <c r="CD6327" s="20"/>
      <c r="CE6327" s="20"/>
      <c r="CF6327" s="20"/>
      <c r="CG6327" s="20"/>
      <c r="CH6327" s="20"/>
      <c r="CI6327" s="20"/>
      <c r="CJ6327" s="20"/>
      <c r="CK6327" s="20"/>
      <c r="CL6327" s="20"/>
      <c r="CM6327" s="20"/>
      <c r="CN6327" s="20"/>
      <c r="CO6327" s="20"/>
      <c r="CP6327" s="20"/>
      <c r="CQ6327" s="20"/>
      <c r="CR6327" s="20"/>
      <c r="CS6327" s="20"/>
      <c r="CT6327" s="20"/>
      <c r="CU6327" s="20"/>
      <c r="CV6327" s="20"/>
      <c r="CW6327" s="20"/>
      <c r="CX6327" s="20"/>
      <c r="CY6327" s="20"/>
      <c r="CZ6327" s="20"/>
      <c r="DA6327" s="20"/>
      <c r="DB6327" s="20"/>
      <c r="DC6327" s="20"/>
      <c r="DD6327" s="20"/>
      <c r="DE6327" s="20"/>
      <c r="DF6327" s="20"/>
      <c r="DG6327" s="20"/>
      <c r="DH6327" s="20"/>
      <c r="DI6327" s="20"/>
      <c r="DJ6327" s="20"/>
      <c r="DK6327" s="20"/>
      <c r="DL6327" s="20"/>
      <c r="DM6327" s="20"/>
      <c r="DN6327" s="20"/>
      <c r="DO6327" s="20"/>
      <c r="DP6327" s="20"/>
      <c r="DQ6327" s="20"/>
      <c r="DR6327" s="20"/>
      <c r="DS6327" s="20"/>
      <c r="DT6327" s="20"/>
      <c r="DU6327" s="20"/>
      <c r="DV6327" s="20"/>
      <c r="DW6327" s="20"/>
      <c r="DX6327" s="20"/>
      <c r="DY6327" s="20"/>
    </row>
    <row r="6328" spans="1:129" x14ac:dyDescent="0.15">
      <c r="A6328" s="61"/>
      <c r="B6328" s="331" t="s">
        <v>13093</v>
      </c>
      <c r="C6328" s="83"/>
      <c r="D6328" s="324" t="s">
        <v>38</v>
      </c>
      <c r="E6328" s="276" t="s">
        <v>13094</v>
      </c>
      <c r="F6328" s="276">
        <f t="shared" si="850"/>
        <v>2.1229569221000002E-3</v>
      </c>
      <c r="G6328" s="276">
        <f t="shared" si="851"/>
        <v>3.4913697699999994E-4</v>
      </c>
      <c r="H6328" s="276">
        <f t="shared" si="852"/>
        <v>5.7783121609999999E-4</v>
      </c>
      <c r="I6328" s="276">
        <f t="shared" si="853"/>
        <v>2.2919031900000002E-4</v>
      </c>
      <c r="J6328" s="276">
        <v>9.6679841000000004E-4</v>
      </c>
      <c r="K6328" s="276">
        <v>5.3306223999999996E-4</v>
      </c>
      <c r="L6328" s="276">
        <v>3.8140779999999998E-5</v>
      </c>
      <c r="M6328" s="276">
        <v>2.7926686E-5</v>
      </c>
      <c r="N6328" s="276">
        <v>2.6859288999999997E-4</v>
      </c>
      <c r="O6328" s="276">
        <v>5.2617400999999998E-5</v>
      </c>
      <c r="P6328" s="276">
        <v>6.6281961000000002E-6</v>
      </c>
      <c r="Q6328" s="276">
        <v>1.9483829000000001E-5</v>
      </c>
      <c r="R6328" s="276">
        <v>0</v>
      </c>
      <c r="S6328" s="276">
        <v>0</v>
      </c>
      <c r="T6328" s="276">
        <v>0</v>
      </c>
      <c r="U6328" s="276">
        <v>2.0970649000000001E-4</v>
      </c>
      <c r="W6328" s="148">
        <f t="shared" si="849"/>
        <v>7.1614697037037031E-3</v>
      </c>
      <c r="X6328" s="201">
        <v>0.28814942999999998</v>
      </c>
      <c r="Y6328" s="201">
        <v>0.27612312999999999</v>
      </c>
      <c r="Z6328" s="201">
        <v>4.4139119999999999E-3</v>
      </c>
      <c r="AA6328" s="201">
        <v>8.4128705999999996E-6</v>
      </c>
      <c r="AB6328" s="201">
        <v>5.8892112999999998E-3</v>
      </c>
      <c r="AC6328" s="201">
        <v>2.2340249000000001E-4</v>
      </c>
      <c r="AD6328" s="201">
        <v>1.4913579000000001E-3</v>
      </c>
      <c r="AE6328" s="76">
        <v>1.8102461E-8</v>
      </c>
      <c r="AF6328" s="76">
        <v>8.3062911999999996E-11</v>
      </c>
      <c r="AG6328" s="20">
        <v>2.5734146999999998E-3</v>
      </c>
      <c r="AH6328" s="85"/>
      <c r="AI6328" s="85"/>
      <c r="AJ6328" s="85"/>
      <c r="AK6328" s="85"/>
      <c r="AL6328" s="85"/>
      <c r="AM6328" s="85"/>
      <c r="AN6328" s="85"/>
      <c r="AS6328" s="20"/>
      <c r="AT6328" s="20"/>
      <c r="AU6328" s="20"/>
      <c r="AV6328" s="20"/>
      <c r="AW6328" s="20"/>
      <c r="AX6328" s="20"/>
      <c r="AY6328" s="20"/>
      <c r="AZ6328" s="20"/>
      <c r="BA6328" s="20"/>
      <c r="BB6328" s="20"/>
      <c r="BC6328" s="20"/>
      <c r="BD6328" s="20"/>
      <c r="BE6328" s="20"/>
      <c r="BF6328" s="20"/>
      <c r="BG6328" s="20"/>
      <c r="BH6328" s="20"/>
      <c r="BI6328" s="20"/>
      <c r="BJ6328" s="20"/>
      <c r="BK6328" s="20"/>
      <c r="BL6328" s="20"/>
      <c r="BM6328" s="20"/>
      <c r="BN6328" s="20"/>
      <c r="BO6328" s="20"/>
      <c r="BP6328" s="20"/>
      <c r="BQ6328" s="20"/>
      <c r="BR6328" s="20"/>
      <c r="BS6328" s="20"/>
      <c r="BT6328" s="20"/>
      <c r="BU6328" s="20"/>
      <c r="BV6328" s="20"/>
      <c r="BW6328" s="20"/>
      <c r="BX6328" s="20"/>
      <c r="BY6328" s="20"/>
      <c r="BZ6328" s="20"/>
      <c r="CA6328" s="20"/>
      <c r="CB6328" s="20"/>
      <c r="CC6328" s="20"/>
      <c r="CD6328" s="20"/>
      <c r="CE6328" s="20"/>
      <c r="CF6328" s="20"/>
      <c r="CG6328" s="20"/>
      <c r="CH6328" s="20"/>
      <c r="CI6328" s="20"/>
      <c r="CJ6328" s="20"/>
      <c r="CK6328" s="20"/>
      <c r="CL6328" s="20"/>
      <c r="CM6328" s="20"/>
      <c r="CN6328" s="20"/>
      <c r="CO6328" s="20"/>
      <c r="CP6328" s="20"/>
      <c r="CQ6328" s="20"/>
      <c r="CR6328" s="20"/>
      <c r="CS6328" s="20"/>
      <c r="CT6328" s="20"/>
      <c r="CU6328" s="20"/>
      <c r="CV6328" s="20"/>
      <c r="CW6328" s="20"/>
      <c r="CX6328" s="20"/>
      <c r="CY6328" s="20"/>
      <c r="CZ6328" s="20"/>
      <c r="DA6328" s="20"/>
      <c r="DB6328" s="20"/>
      <c r="DC6328" s="20"/>
      <c r="DD6328" s="20"/>
      <c r="DE6328" s="20"/>
      <c r="DF6328" s="20"/>
      <c r="DG6328" s="20"/>
      <c r="DH6328" s="20"/>
      <c r="DI6328" s="20"/>
      <c r="DJ6328" s="20"/>
      <c r="DK6328" s="20"/>
      <c r="DL6328" s="20"/>
      <c r="DM6328" s="20"/>
      <c r="DN6328" s="20"/>
      <c r="DO6328" s="20"/>
      <c r="DP6328" s="20"/>
      <c r="DQ6328" s="20"/>
      <c r="DR6328" s="20"/>
      <c r="DS6328" s="20"/>
      <c r="DT6328" s="20"/>
      <c r="DU6328" s="20"/>
      <c r="DV6328" s="20"/>
      <c r="DW6328" s="20"/>
      <c r="DX6328" s="20"/>
      <c r="DY6328" s="20"/>
    </row>
    <row r="6329" spans="1:129" x14ac:dyDescent="0.15">
      <c r="A6329" s="61"/>
      <c r="B6329" s="331" t="s">
        <v>13095</v>
      </c>
      <c r="C6329" s="83"/>
      <c r="D6329" s="324" t="s">
        <v>38</v>
      </c>
      <c r="E6329" s="276" t="s">
        <v>13096</v>
      </c>
      <c r="F6329" s="276">
        <f t="shared" si="850"/>
        <v>5.7684087388482004</v>
      </c>
      <c r="G6329" s="276">
        <f t="shared" si="851"/>
        <v>5.7665351900940003</v>
      </c>
      <c r="H6329" s="276">
        <f t="shared" si="852"/>
        <v>1.13409616E-3</v>
      </c>
      <c r="I6329" s="276">
        <f t="shared" si="853"/>
        <v>2.2713444200000002E-5</v>
      </c>
      <c r="J6329" s="276">
        <v>7.1673915000000003E-4</v>
      </c>
      <c r="K6329" s="276">
        <v>3.8301131E-4</v>
      </c>
      <c r="L6329" s="276">
        <v>3.9149359999999999E-5</v>
      </c>
      <c r="M6329" s="276">
        <v>1.1294924E-5</v>
      </c>
      <c r="N6329" s="276">
        <v>1.9089517000000001E-4</v>
      </c>
      <c r="O6329" s="276">
        <v>5.7663330000000004</v>
      </c>
      <c r="P6329" s="276">
        <v>7.1193549000000001E-4</v>
      </c>
      <c r="Q6329" s="276">
        <v>1.5415658000000001E-5</v>
      </c>
      <c r="R6329" s="276">
        <v>0</v>
      </c>
      <c r="S6329" s="276">
        <v>0</v>
      </c>
      <c r="T6329" s="276">
        <v>0</v>
      </c>
      <c r="U6329" s="276">
        <v>7.2977861999999997E-6</v>
      </c>
      <c r="W6329" s="148">
        <f t="shared" si="849"/>
        <v>5.309178888888889E-3</v>
      </c>
      <c r="X6329" s="201">
        <v>0.26643779000000001</v>
      </c>
      <c r="Y6329" s="201">
        <v>0.25464831999999998</v>
      </c>
      <c r="Z6329" s="201">
        <v>7.9228133999999992E-3</v>
      </c>
      <c r="AA6329" s="201">
        <v>2.5252286E-6</v>
      </c>
      <c r="AB6329" s="201">
        <v>1.7687244000000001E-3</v>
      </c>
      <c r="AC6329" s="201">
        <v>1.6582289999999999E-4</v>
      </c>
      <c r="AD6329" s="201">
        <v>1.9295859E-3</v>
      </c>
      <c r="AE6329" s="76">
        <v>1.5658909000000001E-5</v>
      </c>
      <c r="AF6329" s="76">
        <v>1.1794113999999999E-10</v>
      </c>
      <c r="AG6329" s="20">
        <v>2.4597123999999999E-3</v>
      </c>
      <c r="AH6329" s="85"/>
      <c r="AI6329" s="85"/>
      <c r="AJ6329" s="85"/>
      <c r="AK6329" s="85"/>
      <c r="AL6329" s="85"/>
      <c r="AM6329" s="85"/>
      <c r="AN6329" s="85"/>
      <c r="AS6329" s="20"/>
      <c r="AT6329" s="20"/>
      <c r="AU6329" s="20"/>
      <c r="AV6329" s="20"/>
      <c r="AW6329" s="20"/>
      <c r="AX6329" s="20"/>
      <c r="AY6329" s="20"/>
      <c r="AZ6329" s="20"/>
      <c r="BA6329" s="20"/>
      <c r="BB6329" s="20"/>
      <c r="BC6329" s="20"/>
      <c r="BD6329" s="20"/>
      <c r="BE6329" s="20"/>
      <c r="BF6329" s="20"/>
      <c r="BG6329" s="20"/>
      <c r="BH6329" s="20"/>
      <c r="BI6329" s="20"/>
      <c r="BJ6329" s="20"/>
      <c r="BK6329" s="20"/>
      <c r="BL6329" s="20"/>
      <c r="BM6329" s="20"/>
      <c r="BN6329" s="20"/>
      <c r="BO6329" s="20"/>
      <c r="BP6329" s="20"/>
      <c r="BQ6329" s="20"/>
      <c r="BR6329" s="20"/>
      <c r="BS6329" s="20"/>
      <c r="BT6329" s="20"/>
      <c r="BU6329" s="20"/>
      <c r="BV6329" s="20"/>
      <c r="BW6329" s="20"/>
      <c r="BX6329" s="20"/>
      <c r="BY6329" s="20"/>
      <c r="BZ6329" s="20"/>
      <c r="CA6329" s="20"/>
      <c r="CB6329" s="20"/>
      <c r="CC6329" s="20"/>
      <c r="CD6329" s="20"/>
      <c r="CE6329" s="20"/>
      <c r="CF6329" s="20"/>
      <c r="CG6329" s="20"/>
      <c r="CH6329" s="20"/>
      <c r="CI6329" s="20"/>
      <c r="CJ6329" s="20"/>
      <c r="CK6329" s="20"/>
      <c r="CL6329" s="20"/>
      <c r="CM6329" s="20"/>
      <c r="CN6329" s="20"/>
      <c r="CO6329" s="20"/>
      <c r="CP6329" s="20"/>
      <c r="CQ6329" s="20"/>
      <c r="CR6329" s="20"/>
      <c r="CS6329" s="20"/>
      <c r="CT6329" s="20"/>
      <c r="CU6329" s="20"/>
      <c r="CV6329" s="20"/>
      <c r="CW6329" s="20"/>
      <c r="CX6329" s="20"/>
      <c r="CY6329" s="20"/>
      <c r="CZ6329" s="20"/>
      <c r="DA6329" s="20"/>
      <c r="DB6329" s="20"/>
      <c r="DC6329" s="20"/>
      <c r="DD6329" s="20"/>
      <c r="DE6329" s="20"/>
      <c r="DF6329" s="20"/>
      <c r="DG6329" s="20"/>
      <c r="DH6329" s="20"/>
      <c r="DI6329" s="20"/>
      <c r="DJ6329" s="20"/>
      <c r="DK6329" s="20"/>
      <c r="DL6329" s="20"/>
      <c r="DM6329" s="20"/>
      <c r="DN6329" s="20"/>
      <c r="DO6329" s="20"/>
      <c r="DP6329" s="20"/>
      <c r="DQ6329" s="20"/>
      <c r="DR6329" s="20"/>
      <c r="DS6329" s="20"/>
      <c r="DT6329" s="20"/>
      <c r="DU6329" s="20"/>
      <c r="DV6329" s="20"/>
      <c r="DW6329" s="20"/>
      <c r="DX6329" s="20"/>
      <c r="DY6329" s="20"/>
    </row>
    <row r="6330" spans="1:129" x14ac:dyDescent="0.15">
      <c r="A6330" s="61"/>
      <c r="B6330" s="331" t="s">
        <v>13097</v>
      </c>
      <c r="C6330" s="83"/>
      <c r="D6330" s="324" t="s">
        <v>38</v>
      </c>
      <c r="E6330" s="276" t="s">
        <v>13098</v>
      </c>
      <c r="F6330" s="276">
        <f t="shared" si="850"/>
        <v>5.7691278886550004</v>
      </c>
      <c r="G6330" s="276">
        <f t="shared" si="851"/>
        <v>5.766639019576</v>
      </c>
      <c r="H6330" s="276">
        <f t="shared" si="852"/>
        <v>1.2928803500000001E-3</v>
      </c>
      <c r="I6330" s="276">
        <f t="shared" si="853"/>
        <v>2.2919031900000002E-4</v>
      </c>
      <c r="J6330" s="276">
        <v>9.6679841000000004E-4</v>
      </c>
      <c r="K6330" s="276">
        <v>5.3306223999999996E-4</v>
      </c>
      <c r="L6330" s="276">
        <v>4.5395010000000002E-5</v>
      </c>
      <c r="M6330" s="276">
        <v>2.7926686E-5</v>
      </c>
      <c r="N6330" s="276">
        <v>2.6859288999999997E-4</v>
      </c>
      <c r="O6330" s="276">
        <v>5.7663425000000004</v>
      </c>
      <c r="P6330" s="276">
        <v>7.1442309999999998E-4</v>
      </c>
      <c r="Q6330" s="276">
        <v>1.9483829000000001E-5</v>
      </c>
      <c r="R6330" s="276">
        <v>0</v>
      </c>
      <c r="S6330" s="276">
        <v>0</v>
      </c>
      <c r="T6330" s="276">
        <v>0</v>
      </c>
      <c r="U6330" s="276">
        <v>2.0970649000000001E-4</v>
      </c>
      <c r="W6330" s="148">
        <f t="shared" si="849"/>
        <v>7.1614697037037031E-3</v>
      </c>
      <c r="X6330" s="201">
        <v>0.28814942999999998</v>
      </c>
      <c r="Y6330" s="201">
        <v>0.27612312999999999</v>
      </c>
      <c r="Z6330" s="201">
        <v>4.4139119999999999E-3</v>
      </c>
      <c r="AA6330" s="201">
        <v>8.4128705999999996E-6</v>
      </c>
      <c r="AB6330" s="201">
        <v>5.8892112999999998E-3</v>
      </c>
      <c r="AC6330" s="201">
        <v>2.2340249000000001E-4</v>
      </c>
      <c r="AD6330" s="201">
        <v>1.4913579000000001E-3</v>
      </c>
      <c r="AE6330" s="76">
        <v>1.5664148999999999E-5</v>
      </c>
      <c r="AF6330" s="76">
        <v>1.3057899E-10</v>
      </c>
      <c r="AG6330" s="20">
        <v>2.5734146999999998E-3</v>
      </c>
      <c r="AH6330" s="85"/>
      <c r="AI6330" s="85"/>
      <c r="AJ6330" s="85"/>
      <c r="AK6330" s="85"/>
      <c r="AL6330" s="85"/>
      <c r="AM6330" s="85"/>
      <c r="AN6330" s="85"/>
      <c r="AS6330" s="20"/>
      <c r="AT6330" s="20"/>
      <c r="AU6330" s="20"/>
      <c r="AV6330" s="20"/>
      <c r="AW6330" s="20"/>
      <c r="AX6330" s="20"/>
      <c r="AY6330" s="20"/>
      <c r="AZ6330" s="20"/>
      <c r="BA6330" s="20"/>
      <c r="BB6330" s="20"/>
      <c r="BC6330" s="20"/>
      <c r="BD6330" s="20"/>
      <c r="BE6330" s="20"/>
      <c r="BF6330" s="20"/>
      <c r="BG6330" s="20"/>
      <c r="BH6330" s="20"/>
      <c r="BI6330" s="20"/>
      <c r="BJ6330" s="20"/>
      <c r="BK6330" s="20"/>
      <c r="BL6330" s="20"/>
      <c r="BM6330" s="20"/>
      <c r="BN6330" s="20"/>
      <c r="BO6330" s="20"/>
      <c r="BP6330" s="20"/>
      <c r="BQ6330" s="20"/>
      <c r="BR6330" s="20"/>
      <c r="BS6330" s="20"/>
      <c r="BT6330" s="20"/>
      <c r="BU6330" s="20"/>
      <c r="BV6330" s="20"/>
      <c r="BW6330" s="20"/>
      <c r="BX6330" s="20"/>
      <c r="BY6330" s="20"/>
      <c r="BZ6330" s="20"/>
      <c r="CA6330" s="20"/>
      <c r="CB6330" s="20"/>
      <c r="CC6330" s="20"/>
      <c r="CD6330" s="20"/>
      <c r="CE6330" s="20"/>
      <c r="CF6330" s="20"/>
      <c r="CG6330" s="20"/>
      <c r="CH6330" s="20"/>
      <c r="CI6330" s="20"/>
      <c r="CJ6330" s="20"/>
      <c r="CK6330" s="20"/>
      <c r="CL6330" s="20"/>
      <c r="CM6330" s="20"/>
      <c r="CN6330" s="20"/>
      <c r="CO6330" s="20"/>
      <c r="CP6330" s="20"/>
      <c r="CQ6330" s="20"/>
      <c r="CR6330" s="20"/>
      <c r="CS6330" s="20"/>
      <c r="CT6330" s="20"/>
      <c r="CU6330" s="20"/>
      <c r="CV6330" s="20"/>
      <c r="CW6330" s="20"/>
      <c r="CX6330" s="20"/>
      <c r="CY6330" s="20"/>
      <c r="CZ6330" s="20"/>
      <c r="DA6330" s="20"/>
      <c r="DB6330" s="20"/>
      <c r="DC6330" s="20"/>
      <c r="DD6330" s="20"/>
      <c r="DE6330" s="20"/>
      <c r="DF6330" s="20"/>
      <c r="DG6330" s="20"/>
      <c r="DH6330" s="20"/>
      <c r="DI6330" s="20"/>
      <c r="DJ6330" s="20"/>
      <c r="DK6330" s="20"/>
      <c r="DL6330" s="20"/>
      <c r="DM6330" s="20"/>
      <c r="DN6330" s="20"/>
      <c r="DO6330" s="20"/>
      <c r="DP6330" s="20"/>
      <c r="DQ6330" s="20"/>
      <c r="DR6330" s="20"/>
      <c r="DS6330" s="20"/>
      <c r="DT6330" s="20"/>
      <c r="DU6330" s="20"/>
      <c r="DV6330" s="20"/>
      <c r="DW6330" s="20"/>
      <c r="DX6330" s="20"/>
      <c r="DY6330" s="20"/>
    </row>
    <row r="6331" spans="1:129" x14ac:dyDescent="0.15">
      <c r="A6331" s="61"/>
      <c r="B6331" s="331" t="s">
        <v>13099</v>
      </c>
      <c r="C6331" s="83"/>
      <c r="D6331" s="324" t="s">
        <v>38</v>
      </c>
      <c r="E6331" s="276" t="s">
        <v>13100</v>
      </c>
      <c r="F6331" s="276">
        <f t="shared" si="850"/>
        <v>1.7797565393699999</v>
      </c>
      <c r="G6331" s="276">
        <f t="shared" si="851"/>
        <v>1.7395257695199999</v>
      </c>
      <c r="H6331" s="276">
        <f t="shared" si="852"/>
        <v>5.5594709600000009E-3</v>
      </c>
      <c r="I6331" s="276">
        <f t="shared" si="853"/>
        <v>5.5081989000000005E-4</v>
      </c>
      <c r="J6331" s="276">
        <v>3.4120479000000002E-2</v>
      </c>
      <c r="K6331" s="276">
        <v>4.7253375000000002E-3</v>
      </c>
      <c r="L6331" s="276">
        <v>3.4988456E-4</v>
      </c>
      <c r="M6331" s="276">
        <v>1.8133141999999999E-4</v>
      </c>
      <c r="N6331" s="276">
        <v>1.9895380999999999E-3</v>
      </c>
      <c r="O6331" s="276">
        <v>1.7373548999999999</v>
      </c>
      <c r="P6331" s="276">
        <v>4.8424889999999998E-4</v>
      </c>
      <c r="Q6331" s="276">
        <v>2.8287945999999999E-4</v>
      </c>
      <c r="R6331" s="276">
        <v>0</v>
      </c>
      <c r="S6331" s="276">
        <v>0</v>
      </c>
      <c r="T6331" s="276">
        <v>0</v>
      </c>
      <c r="U6331" s="276">
        <v>2.6794043E-4</v>
      </c>
      <c r="W6331" s="148">
        <f t="shared" si="849"/>
        <v>0.25274428888888889</v>
      </c>
      <c r="X6331" s="201">
        <v>1.8348135999999999</v>
      </c>
      <c r="Y6331" s="201">
        <v>1.3495509000000001</v>
      </c>
      <c r="Z6331" s="201">
        <v>0.37735929000000001</v>
      </c>
      <c r="AA6331" s="201">
        <v>3.6797235000000003E-5</v>
      </c>
      <c r="AB6331" s="201">
        <v>1.9294728000000001E-2</v>
      </c>
      <c r="AC6331" s="201">
        <v>5.2278956999999996E-3</v>
      </c>
      <c r="AD6331" s="201">
        <v>8.3343945000000003E-2</v>
      </c>
      <c r="AE6331" s="76">
        <v>5.0514427999999999E-6</v>
      </c>
      <c r="AF6331" s="76">
        <v>1.1025526999999999E-9</v>
      </c>
      <c r="AG6331" s="20">
        <v>9.1847596999999996E-3</v>
      </c>
      <c r="AH6331" s="85"/>
      <c r="AI6331" s="85"/>
      <c r="AJ6331" s="85"/>
      <c r="AK6331" s="85"/>
      <c r="AL6331" s="85"/>
      <c r="AM6331" s="85"/>
      <c r="AN6331" s="85"/>
      <c r="AS6331" s="20"/>
      <c r="AT6331" s="20"/>
      <c r="AU6331" s="20"/>
      <c r="AV6331" s="20"/>
      <c r="AW6331" s="20"/>
      <c r="AX6331" s="20"/>
      <c r="AY6331" s="20"/>
      <c r="AZ6331" s="20"/>
      <c r="BA6331" s="20"/>
      <c r="BB6331" s="20"/>
      <c r="BC6331" s="20"/>
      <c r="BD6331" s="20"/>
      <c r="BE6331" s="20"/>
      <c r="BF6331" s="20"/>
      <c r="BG6331" s="20"/>
      <c r="BH6331" s="20"/>
      <c r="BI6331" s="20"/>
      <c r="BJ6331" s="20"/>
      <c r="BK6331" s="20"/>
      <c r="BL6331" s="20"/>
      <c r="BM6331" s="20"/>
      <c r="BN6331" s="20"/>
      <c r="BO6331" s="20"/>
      <c r="BP6331" s="20"/>
      <c r="BQ6331" s="20"/>
      <c r="BR6331" s="20"/>
      <c r="BS6331" s="20"/>
      <c r="BT6331" s="20"/>
      <c r="BU6331" s="20"/>
      <c r="BV6331" s="20"/>
      <c r="BW6331" s="20"/>
      <c r="BX6331" s="20"/>
      <c r="BY6331" s="20"/>
      <c r="BZ6331" s="20"/>
      <c r="CA6331" s="20"/>
      <c r="CB6331" s="20"/>
      <c r="CC6331" s="20"/>
      <c r="CD6331" s="20"/>
      <c r="CE6331" s="20"/>
      <c r="CF6331" s="20"/>
      <c r="CG6331" s="20"/>
      <c r="CH6331" s="20"/>
      <c r="CI6331" s="20"/>
      <c r="CJ6331" s="20"/>
      <c r="CK6331" s="20"/>
      <c r="CL6331" s="20"/>
      <c r="CM6331" s="20"/>
      <c r="CN6331" s="20"/>
      <c r="CO6331" s="20"/>
      <c r="CP6331" s="20"/>
      <c r="CQ6331" s="20"/>
      <c r="CR6331" s="20"/>
      <c r="CS6331" s="20"/>
      <c r="CT6331" s="20"/>
      <c r="CU6331" s="20"/>
      <c r="CV6331" s="20"/>
      <c r="CW6331" s="20"/>
      <c r="CX6331" s="20"/>
      <c r="CY6331" s="20"/>
      <c r="CZ6331" s="20"/>
      <c r="DA6331" s="20"/>
      <c r="DB6331" s="20"/>
      <c r="DC6331" s="20"/>
      <c r="DD6331" s="20"/>
      <c r="DE6331" s="20"/>
      <c r="DF6331" s="20"/>
      <c r="DG6331" s="20"/>
      <c r="DH6331" s="20"/>
      <c r="DI6331" s="20"/>
      <c r="DJ6331" s="20"/>
      <c r="DK6331" s="20"/>
      <c r="DL6331" s="20"/>
      <c r="DM6331" s="20"/>
      <c r="DN6331" s="20"/>
      <c r="DO6331" s="20"/>
      <c r="DP6331" s="20"/>
      <c r="DQ6331" s="20"/>
      <c r="DR6331" s="20"/>
      <c r="DS6331" s="20"/>
      <c r="DT6331" s="20"/>
      <c r="DU6331" s="20"/>
      <c r="DV6331" s="20"/>
      <c r="DW6331" s="20"/>
      <c r="DX6331" s="20"/>
      <c r="DY6331" s="20"/>
    </row>
    <row r="6332" spans="1:129" x14ac:dyDescent="0.15">
      <c r="A6332" s="61"/>
      <c r="B6332" s="331" t="s">
        <v>13101</v>
      </c>
      <c r="C6332" s="83"/>
      <c r="D6332" s="324" t="s">
        <v>38</v>
      </c>
      <c r="E6332" s="276" t="s">
        <v>13102</v>
      </c>
      <c r="F6332" s="276">
        <f t="shared" si="850"/>
        <v>1.7968409331699999</v>
      </c>
      <c r="G6332" s="276">
        <f t="shared" si="851"/>
        <v>1.74281068976</v>
      </c>
      <c r="H6332" s="276">
        <f t="shared" si="852"/>
        <v>9.1222159000000011E-3</v>
      </c>
      <c r="I6332" s="276">
        <f t="shared" si="853"/>
        <v>1.8262855100000001E-3</v>
      </c>
      <c r="J6332" s="276">
        <v>4.3081741999999999E-2</v>
      </c>
      <c r="K6332" s="276">
        <v>8.0983700000000006E-3</v>
      </c>
      <c r="L6332" s="276">
        <v>5.1367939000000003E-4</v>
      </c>
      <c r="M6332" s="276">
        <v>1.7336026E-4</v>
      </c>
      <c r="N6332" s="276">
        <v>4.9405294999999997E-3</v>
      </c>
      <c r="O6332" s="276">
        <v>1.7376967999999999</v>
      </c>
      <c r="P6332" s="276">
        <v>5.1016650999999996E-4</v>
      </c>
      <c r="Q6332" s="276">
        <v>2.8999290999999998E-4</v>
      </c>
      <c r="R6332" s="276">
        <v>0</v>
      </c>
      <c r="S6332" s="276">
        <v>0</v>
      </c>
      <c r="T6332" s="276">
        <v>0</v>
      </c>
      <c r="U6332" s="276">
        <v>1.5362926000000001E-3</v>
      </c>
      <c r="W6332" s="148">
        <f t="shared" si="849"/>
        <v>0.31912401481481478</v>
      </c>
      <c r="X6332" s="201">
        <v>2.3721961</v>
      </c>
      <c r="Y6332" s="201">
        <v>2.1934163</v>
      </c>
      <c r="Z6332" s="201">
        <v>7.8539049999999999E-2</v>
      </c>
      <c r="AA6332" s="201">
        <v>1.1843916000000001E-4</v>
      </c>
      <c r="AB6332" s="201">
        <v>3.6064486999999999E-2</v>
      </c>
      <c r="AC6332" s="201">
        <v>5.9169625999999998E-3</v>
      </c>
      <c r="AD6332" s="201">
        <v>5.8140900000000002E-2</v>
      </c>
      <c r="AE6332" s="76">
        <v>5.2151280000000002E-6</v>
      </c>
      <c r="AF6332" s="76">
        <v>1.4385465000000001E-9</v>
      </c>
      <c r="AG6332" s="20">
        <v>1.6455443E-2</v>
      </c>
      <c r="AH6332" s="85"/>
      <c r="AI6332" s="85"/>
      <c r="AJ6332" s="85"/>
      <c r="AK6332" s="85"/>
      <c r="AL6332" s="85"/>
      <c r="AM6332" s="85"/>
      <c r="AN6332" s="85"/>
      <c r="AS6332" s="20"/>
      <c r="AT6332" s="20"/>
      <c r="AU6332" s="20"/>
      <c r="AV6332" s="20"/>
      <c r="AW6332" s="20"/>
      <c r="AX6332" s="20"/>
      <c r="AY6332" s="20"/>
      <c r="AZ6332" s="20"/>
      <c r="BA6332" s="20"/>
      <c r="BB6332" s="20"/>
      <c r="BC6332" s="20"/>
      <c r="BD6332" s="20"/>
      <c r="BE6332" s="20"/>
      <c r="BF6332" s="20"/>
      <c r="BG6332" s="20"/>
      <c r="BH6332" s="20"/>
      <c r="BI6332" s="20"/>
      <c r="BJ6332" s="20"/>
      <c r="BK6332" s="20"/>
      <c r="BL6332" s="20"/>
      <c r="BM6332" s="20"/>
      <c r="BN6332" s="20"/>
      <c r="BO6332" s="20"/>
      <c r="BP6332" s="20"/>
      <c r="BQ6332" s="20"/>
      <c r="BR6332" s="20"/>
      <c r="BS6332" s="20"/>
      <c r="BT6332" s="20"/>
      <c r="BU6332" s="20"/>
      <c r="BV6332" s="20"/>
      <c r="BW6332" s="20"/>
      <c r="BX6332" s="20"/>
      <c r="BY6332" s="20"/>
      <c r="BZ6332" s="20"/>
      <c r="CA6332" s="20"/>
      <c r="CB6332" s="20"/>
      <c r="CC6332" s="20"/>
      <c r="CD6332" s="20"/>
      <c r="CE6332" s="20"/>
      <c r="CF6332" s="20"/>
      <c r="CG6332" s="20"/>
      <c r="CH6332" s="20"/>
      <c r="CI6332" s="20"/>
      <c r="CJ6332" s="20"/>
      <c r="CK6332" s="20"/>
      <c r="CL6332" s="20"/>
      <c r="CM6332" s="20"/>
      <c r="CN6332" s="20"/>
      <c r="CO6332" s="20"/>
      <c r="CP6332" s="20"/>
      <c r="CQ6332" s="20"/>
      <c r="CR6332" s="20"/>
      <c r="CS6332" s="20"/>
      <c r="CT6332" s="20"/>
      <c r="CU6332" s="20"/>
      <c r="CV6332" s="20"/>
      <c r="CW6332" s="20"/>
      <c r="CX6332" s="20"/>
      <c r="CY6332" s="20"/>
      <c r="CZ6332" s="20"/>
      <c r="DA6332" s="20"/>
      <c r="DB6332" s="20"/>
      <c r="DC6332" s="20"/>
      <c r="DD6332" s="20"/>
      <c r="DE6332" s="20"/>
      <c r="DF6332" s="20"/>
      <c r="DG6332" s="20"/>
      <c r="DH6332" s="20"/>
      <c r="DI6332" s="20"/>
      <c r="DJ6332" s="20"/>
      <c r="DK6332" s="20"/>
      <c r="DL6332" s="20"/>
      <c r="DM6332" s="20"/>
      <c r="DN6332" s="20"/>
      <c r="DO6332" s="20"/>
      <c r="DP6332" s="20"/>
      <c r="DQ6332" s="20"/>
      <c r="DR6332" s="20"/>
      <c r="DS6332" s="20"/>
      <c r="DT6332" s="20"/>
      <c r="DU6332" s="20"/>
      <c r="DV6332" s="20"/>
      <c r="DW6332" s="20"/>
      <c r="DX6332" s="20"/>
      <c r="DY6332" s="20"/>
    </row>
    <row r="6333" spans="1:129" x14ac:dyDescent="0.15">
      <c r="A6333" s="61"/>
      <c r="B6333" s="331" t="s">
        <v>13103</v>
      </c>
      <c r="C6333" s="83"/>
      <c r="D6333" s="324" t="s">
        <v>38</v>
      </c>
      <c r="E6333" s="276" t="s">
        <v>13104</v>
      </c>
      <c r="F6333" s="276">
        <f t="shared" si="850"/>
        <v>5.5340102490000001E-2</v>
      </c>
      <c r="G6333" s="276">
        <f t="shared" si="851"/>
        <v>1.532525452E-2</v>
      </c>
      <c r="H6333" s="276">
        <f t="shared" si="852"/>
        <v>5.3435490800000001E-3</v>
      </c>
      <c r="I6333" s="276">
        <f t="shared" si="853"/>
        <v>5.5081989000000005E-4</v>
      </c>
      <c r="J6333" s="276">
        <v>3.4120479000000002E-2</v>
      </c>
      <c r="K6333" s="276">
        <v>4.7253375000000002E-3</v>
      </c>
      <c r="L6333" s="276">
        <v>3.4740446E-4</v>
      </c>
      <c r="M6333" s="276">
        <v>1.8133141999999999E-4</v>
      </c>
      <c r="N6333" s="276">
        <v>1.9895380999999999E-3</v>
      </c>
      <c r="O6333" s="276">
        <v>1.3154384999999999E-2</v>
      </c>
      <c r="P6333" s="276">
        <v>2.7080711999999998E-4</v>
      </c>
      <c r="Q6333" s="276">
        <v>2.8287945999999999E-4</v>
      </c>
      <c r="R6333" s="276">
        <v>0</v>
      </c>
      <c r="S6333" s="276">
        <v>0</v>
      </c>
      <c r="T6333" s="276">
        <v>0</v>
      </c>
      <c r="U6333" s="276">
        <v>2.6794043E-4</v>
      </c>
      <c r="W6333" s="148">
        <f t="shared" si="849"/>
        <v>0.25274428888888889</v>
      </c>
      <c r="X6333" s="201">
        <v>1.8348135999999999</v>
      </c>
      <c r="Y6333" s="201">
        <v>1.3495509000000001</v>
      </c>
      <c r="Z6333" s="201">
        <v>0.37735929000000001</v>
      </c>
      <c r="AA6333" s="201">
        <v>3.6797235000000003E-5</v>
      </c>
      <c r="AB6333" s="201">
        <v>1.9294728000000001E-2</v>
      </c>
      <c r="AC6333" s="201">
        <v>5.2278956999999996E-3</v>
      </c>
      <c r="AD6333" s="201">
        <v>8.3343945000000003E-2</v>
      </c>
      <c r="AE6333" s="76">
        <v>3.7354473999999998E-7</v>
      </c>
      <c r="AF6333" s="76">
        <v>1.0884331000000001E-9</v>
      </c>
      <c r="AG6333" s="20">
        <v>9.1847596999999996E-3</v>
      </c>
      <c r="AH6333" s="85"/>
      <c r="AI6333" s="85"/>
      <c r="AJ6333" s="85"/>
      <c r="AK6333" s="85"/>
      <c r="AL6333" s="85"/>
      <c r="AM6333" s="85"/>
      <c r="AN6333" s="85"/>
      <c r="AS6333" s="20"/>
      <c r="AT6333" s="20"/>
      <c r="AU6333" s="20"/>
      <c r="AV6333" s="20"/>
      <c r="AW6333" s="20"/>
      <c r="AX6333" s="20"/>
      <c r="AY6333" s="20"/>
      <c r="AZ6333" s="20"/>
      <c r="BA6333" s="20"/>
      <c r="BB6333" s="20"/>
      <c r="BC6333" s="20"/>
      <c r="BD6333" s="20"/>
      <c r="BE6333" s="20"/>
      <c r="BF6333" s="20"/>
      <c r="BG6333" s="20"/>
      <c r="BH6333" s="20"/>
      <c r="BI6333" s="20"/>
      <c r="BJ6333" s="20"/>
      <c r="BK6333" s="20"/>
      <c r="BL6333" s="20"/>
      <c r="BM6333" s="20"/>
      <c r="BN6333" s="20"/>
      <c r="BO6333" s="20"/>
      <c r="BP6333" s="20"/>
      <c r="BQ6333" s="20"/>
      <c r="BR6333" s="20"/>
      <c r="BS6333" s="20"/>
      <c r="BT6333" s="20"/>
      <c r="BU6333" s="20"/>
      <c r="BV6333" s="20"/>
      <c r="BW6333" s="20"/>
      <c r="BX6333" s="20"/>
      <c r="BY6333" s="20"/>
      <c r="BZ6333" s="20"/>
      <c r="CA6333" s="20"/>
      <c r="CB6333" s="20"/>
      <c r="CC6333" s="20"/>
      <c r="CD6333" s="20"/>
      <c r="CE6333" s="20"/>
      <c r="CF6333" s="20"/>
      <c r="CG6333" s="20"/>
      <c r="CH6333" s="20"/>
      <c r="CI6333" s="20"/>
      <c r="CJ6333" s="20"/>
      <c r="CK6333" s="20"/>
      <c r="CL6333" s="20"/>
      <c r="CM6333" s="20"/>
      <c r="CN6333" s="20"/>
      <c r="CO6333" s="20"/>
      <c r="CP6333" s="20"/>
      <c r="CQ6333" s="20"/>
      <c r="CR6333" s="20"/>
      <c r="CS6333" s="20"/>
      <c r="CT6333" s="20"/>
      <c r="CU6333" s="20"/>
      <c r="CV6333" s="20"/>
      <c r="CW6333" s="20"/>
      <c r="CX6333" s="20"/>
      <c r="CY6333" s="20"/>
      <c r="CZ6333" s="20"/>
      <c r="DA6333" s="20"/>
      <c r="DB6333" s="20"/>
      <c r="DC6333" s="20"/>
      <c r="DD6333" s="20"/>
      <c r="DE6333" s="20"/>
      <c r="DF6333" s="20"/>
      <c r="DG6333" s="20"/>
      <c r="DH6333" s="20"/>
      <c r="DI6333" s="20"/>
      <c r="DJ6333" s="20"/>
      <c r="DK6333" s="20"/>
      <c r="DL6333" s="20"/>
      <c r="DM6333" s="20"/>
      <c r="DN6333" s="20"/>
      <c r="DO6333" s="20"/>
      <c r="DP6333" s="20"/>
      <c r="DQ6333" s="20"/>
      <c r="DR6333" s="20"/>
      <c r="DS6333" s="20"/>
      <c r="DT6333" s="20"/>
      <c r="DU6333" s="20"/>
      <c r="DV6333" s="20"/>
      <c r="DW6333" s="20"/>
      <c r="DX6333" s="20"/>
      <c r="DY6333" s="20"/>
    </row>
    <row r="6334" spans="1:129" x14ac:dyDescent="0.15">
      <c r="A6334" s="61"/>
      <c r="B6334" s="331" t="s">
        <v>13105</v>
      </c>
      <c r="C6334" s="83"/>
      <c r="D6334" s="324" t="s">
        <v>38</v>
      </c>
      <c r="E6334" s="276" t="s">
        <v>13106</v>
      </c>
      <c r="F6334" s="276">
        <f t="shared" si="850"/>
        <v>7.2424556449999997E-2</v>
      </c>
      <c r="G6334" s="276">
        <f t="shared" si="851"/>
        <v>1.8610234859999998E-2</v>
      </c>
      <c r="H6334" s="276">
        <f t="shared" si="852"/>
        <v>8.9062940800000018E-3</v>
      </c>
      <c r="I6334" s="276">
        <f t="shared" si="853"/>
        <v>1.8262855100000001E-3</v>
      </c>
      <c r="J6334" s="276">
        <v>4.3081741999999999E-2</v>
      </c>
      <c r="K6334" s="276">
        <v>8.0983700000000006E-3</v>
      </c>
      <c r="L6334" s="276">
        <v>5.1119930000000004E-4</v>
      </c>
      <c r="M6334" s="276">
        <v>1.7336026E-4</v>
      </c>
      <c r="N6334" s="276">
        <v>4.9405296000000001E-3</v>
      </c>
      <c r="O6334" s="276">
        <v>1.3496345E-2</v>
      </c>
      <c r="P6334" s="276">
        <v>2.9672477999999997E-4</v>
      </c>
      <c r="Q6334" s="276">
        <v>2.8999290999999998E-4</v>
      </c>
      <c r="R6334" s="276">
        <v>0</v>
      </c>
      <c r="S6334" s="276">
        <v>0</v>
      </c>
      <c r="T6334" s="276">
        <v>0</v>
      </c>
      <c r="U6334" s="276">
        <v>1.5362926000000001E-3</v>
      </c>
      <c r="W6334" s="148">
        <f t="shared" si="849"/>
        <v>0.31912401481481478</v>
      </c>
      <c r="X6334" s="201">
        <v>2.3721961</v>
      </c>
      <c r="Y6334" s="201">
        <v>2.1934163</v>
      </c>
      <c r="Z6334" s="201">
        <v>7.8539049999999999E-2</v>
      </c>
      <c r="AA6334" s="201">
        <v>1.1843916999999999E-4</v>
      </c>
      <c r="AB6334" s="201">
        <v>3.6064486999999999E-2</v>
      </c>
      <c r="AC6334" s="201">
        <v>5.9169625999999998E-3</v>
      </c>
      <c r="AD6334" s="201">
        <v>5.8140900000000002E-2</v>
      </c>
      <c r="AE6334" s="76">
        <v>5.3723010999999998E-7</v>
      </c>
      <c r="AF6334" s="76">
        <v>1.4244269000000001E-9</v>
      </c>
      <c r="AG6334" s="20">
        <v>1.6455443E-2</v>
      </c>
      <c r="AH6334" s="85"/>
      <c r="AI6334" s="85"/>
      <c r="AJ6334" s="85"/>
      <c r="AK6334" s="85"/>
      <c r="AL6334" s="85"/>
      <c r="AM6334" s="85"/>
      <c r="AN6334" s="85"/>
      <c r="AS6334" s="20"/>
      <c r="AT6334" s="20"/>
      <c r="AU6334" s="20"/>
      <c r="AV6334" s="20"/>
      <c r="AW6334" s="20"/>
      <c r="AX6334" s="20"/>
      <c r="AY6334" s="20"/>
      <c r="AZ6334" s="20"/>
      <c r="BA6334" s="20"/>
      <c r="BB6334" s="20"/>
      <c r="BC6334" s="20"/>
      <c r="BD6334" s="20"/>
      <c r="BE6334" s="20"/>
      <c r="BF6334" s="20"/>
      <c r="BG6334" s="20"/>
      <c r="BH6334" s="20"/>
      <c r="BI6334" s="20"/>
      <c r="BJ6334" s="20"/>
      <c r="BK6334" s="20"/>
      <c r="BL6334" s="20"/>
      <c r="BM6334" s="20"/>
      <c r="BN6334" s="20"/>
      <c r="BO6334" s="20"/>
      <c r="BP6334" s="20"/>
      <c r="BQ6334" s="20"/>
      <c r="BR6334" s="20"/>
      <c r="BS6334" s="20"/>
      <c r="BT6334" s="20"/>
      <c r="BU6334" s="20"/>
      <c r="BV6334" s="20"/>
      <c r="BW6334" s="20"/>
      <c r="BX6334" s="20"/>
      <c r="BY6334" s="20"/>
      <c r="BZ6334" s="20"/>
      <c r="CA6334" s="20"/>
      <c r="CB6334" s="20"/>
      <c r="CC6334" s="20"/>
      <c r="CD6334" s="20"/>
      <c r="CE6334" s="20"/>
      <c r="CF6334" s="20"/>
      <c r="CG6334" s="20"/>
      <c r="CH6334" s="20"/>
      <c r="CI6334" s="20"/>
      <c r="CJ6334" s="20"/>
      <c r="CK6334" s="20"/>
      <c r="CL6334" s="20"/>
      <c r="CM6334" s="20"/>
      <c r="CN6334" s="20"/>
      <c r="CO6334" s="20"/>
      <c r="CP6334" s="20"/>
      <c r="CQ6334" s="20"/>
      <c r="CR6334" s="20"/>
      <c r="CS6334" s="20"/>
      <c r="CT6334" s="20"/>
      <c r="CU6334" s="20"/>
      <c r="CV6334" s="20"/>
      <c r="CW6334" s="20"/>
      <c r="CX6334" s="20"/>
      <c r="CY6334" s="20"/>
      <c r="CZ6334" s="20"/>
      <c r="DA6334" s="20"/>
      <c r="DB6334" s="20"/>
      <c r="DC6334" s="20"/>
      <c r="DD6334" s="20"/>
      <c r="DE6334" s="20"/>
      <c r="DF6334" s="20"/>
      <c r="DG6334" s="20"/>
      <c r="DH6334" s="20"/>
      <c r="DI6334" s="20"/>
      <c r="DJ6334" s="20"/>
      <c r="DK6334" s="20"/>
      <c r="DL6334" s="20"/>
      <c r="DM6334" s="20"/>
      <c r="DN6334" s="20"/>
      <c r="DO6334" s="20"/>
      <c r="DP6334" s="20"/>
      <c r="DQ6334" s="20"/>
      <c r="DR6334" s="20"/>
      <c r="DS6334" s="20"/>
      <c r="DT6334" s="20"/>
      <c r="DU6334" s="20"/>
      <c r="DV6334" s="20"/>
      <c r="DW6334" s="20"/>
      <c r="DX6334" s="20"/>
      <c r="DY6334" s="20"/>
    </row>
    <row r="6335" spans="1:129" x14ac:dyDescent="0.15">
      <c r="A6335" s="61"/>
      <c r="B6335" s="331" t="s">
        <v>13107</v>
      </c>
      <c r="C6335" s="83"/>
      <c r="D6335" s="324" t="s">
        <v>38</v>
      </c>
      <c r="E6335" s="276" t="s">
        <v>13108</v>
      </c>
      <c r="F6335" s="276">
        <f t="shared" si="850"/>
        <v>5.534093021E-2</v>
      </c>
      <c r="G6335" s="276">
        <f t="shared" si="851"/>
        <v>1.532608152E-2</v>
      </c>
      <c r="H6335" s="276">
        <f t="shared" si="852"/>
        <v>5.3435497999999998E-3</v>
      </c>
      <c r="I6335" s="276">
        <f t="shared" si="853"/>
        <v>5.5081989000000005E-4</v>
      </c>
      <c r="J6335" s="276">
        <v>3.4120479000000002E-2</v>
      </c>
      <c r="K6335" s="276">
        <v>4.7253375000000002E-3</v>
      </c>
      <c r="L6335" s="276">
        <v>3.4740446E-4</v>
      </c>
      <c r="M6335" s="276">
        <v>1.8133141999999999E-4</v>
      </c>
      <c r="N6335" s="276">
        <v>1.9895380999999999E-3</v>
      </c>
      <c r="O6335" s="276">
        <v>1.3155211999999999E-2</v>
      </c>
      <c r="P6335" s="276">
        <v>2.7080783999999998E-4</v>
      </c>
      <c r="Q6335" s="276">
        <v>2.8287945999999999E-4</v>
      </c>
      <c r="R6335" s="276">
        <v>0</v>
      </c>
      <c r="S6335" s="276">
        <v>0</v>
      </c>
      <c r="T6335" s="276">
        <v>0</v>
      </c>
      <c r="U6335" s="276">
        <v>2.6794043E-4</v>
      </c>
      <c r="W6335" s="148">
        <f t="shared" ref="W6335:W6354" si="854">J6335/0.135</f>
        <v>0.25274428888888889</v>
      </c>
      <c r="X6335" s="201">
        <v>1.8348135999999999</v>
      </c>
      <c r="Y6335" s="201">
        <v>1.3495509000000001</v>
      </c>
      <c r="Z6335" s="201">
        <v>0.37735929000000001</v>
      </c>
      <c r="AA6335" s="201">
        <v>3.6797235000000003E-5</v>
      </c>
      <c r="AB6335" s="201">
        <v>1.9294728000000001E-2</v>
      </c>
      <c r="AC6335" s="201">
        <v>5.2278956999999996E-3</v>
      </c>
      <c r="AD6335" s="201">
        <v>8.3343945000000003E-2</v>
      </c>
      <c r="AE6335" s="76">
        <v>3.7362310999999999E-7</v>
      </c>
      <c r="AF6335" s="76">
        <v>1.0884332999999999E-9</v>
      </c>
      <c r="AG6335" s="20">
        <v>9.1847596999999996E-3</v>
      </c>
      <c r="AH6335" s="85"/>
      <c r="AI6335" s="85"/>
      <c r="AJ6335" s="85"/>
      <c r="AK6335" s="85"/>
      <c r="AL6335" s="85"/>
      <c r="AM6335" s="85"/>
      <c r="AN6335" s="85"/>
      <c r="AS6335" s="20"/>
      <c r="AT6335" s="20"/>
      <c r="AU6335" s="20"/>
      <c r="AV6335" s="20"/>
      <c r="AW6335" s="20"/>
      <c r="AX6335" s="20"/>
      <c r="AY6335" s="20"/>
      <c r="AZ6335" s="20"/>
      <c r="BA6335" s="20"/>
      <c r="BB6335" s="20"/>
      <c r="BC6335" s="20"/>
      <c r="BD6335" s="20"/>
      <c r="BE6335" s="20"/>
      <c r="BF6335" s="20"/>
      <c r="BG6335" s="20"/>
      <c r="BH6335" s="20"/>
      <c r="BI6335" s="20"/>
      <c r="BJ6335" s="20"/>
      <c r="BK6335" s="20"/>
      <c r="BL6335" s="20"/>
      <c r="BM6335" s="20"/>
      <c r="BN6335" s="20"/>
      <c r="BO6335" s="20"/>
      <c r="BP6335" s="20"/>
      <c r="BQ6335" s="20"/>
      <c r="BR6335" s="20"/>
      <c r="BS6335" s="20"/>
      <c r="BT6335" s="20"/>
      <c r="BU6335" s="20"/>
      <c r="BV6335" s="20"/>
      <c r="BW6335" s="20"/>
      <c r="BX6335" s="20"/>
      <c r="BY6335" s="20"/>
      <c r="BZ6335" s="20"/>
      <c r="CA6335" s="20"/>
      <c r="CB6335" s="20"/>
      <c r="CC6335" s="20"/>
      <c r="CD6335" s="20"/>
      <c r="CE6335" s="20"/>
      <c r="CF6335" s="20"/>
      <c r="CG6335" s="20"/>
      <c r="CH6335" s="20"/>
      <c r="CI6335" s="20"/>
      <c r="CJ6335" s="20"/>
      <c r="CK6335" s="20"/>
      <c r="CL6335" s="20"/>
      <c r="CM6335" s="20"/>
      <c r="CN6335" s="20"/>
      <c r="CO6335" s="20"/>
      <c r="CP6335" s="20"/>
      <c r="CQ6335" s="20"/>
      <c r="CR6335" s="20"/>
      <c r="CS6335" s="20"/>
      <c r="CT6335" s="20"/>
      <c r="CU6335" s="20"/>
      <c r="CV6335" s="20"/>
      <c r="CW6335" s="20"/>
      <c r="CX6335" s="20"/>
      <c r="CY6335" s="20"/>
      <c r="CZ6335" s="20"/>
      <c r="DA6335" s="20"/>
      <c r="DB6335" s="20"/>
      <c r="DC6335" s="20"/>
      <c r="DD6335" s="20"/>
      <c r="DE6335" s="20"/>
      <c r="DF6335" s="20"/>
      <c r="DG6335" s="20"/>
      <c r="DH6335" s="20"/>
      <c r="DI6335" s="20"/>
      <c r="DJ6335" s="20"/>
      <c r="DK6335" s="20"/>
      <c r="DL6335" s="20"/>
      <c r="DM6335" s="20"/>
      <c r="DN6335" s="20"/>
      <c r="DO6335" s="20"/>
      <c r="DP6335" s="20"/>
      <c r="DQ6335" s="20"/>
      <c r="DR6335" s="20"/>
      <c r="DS6335" s="20"/>
      <c r="DT6335" s="20"/>
      <c r="DU6335" s="20"/>
      <c r="DV6335" s="20"/>
      <c r="DW6335" s="20"/>
      <c r="DX6335" s="20"/>
      <c r="DY6335" s="20"/>
    </row>
    <row r="6336" spans="1:129" x14ac:dyDescent="0.15">
      <c r="A6336" s="61"/>
      <c r="B6336" s="331" t="s">
        <v>13109</v>
      </c>
      <c r="C6336" s="83"/>
      <c r="D6336" s="324" t="s">
        <v>38</v>
      </c>
      <c r="E6336" s="276" t="s">
        <v>13110</v>
      </c>
      <c r="F6336" s="276">
        <f t="shared" si="850"/>
        <v>7.2425384169999996E-2</v>
      </c>
      <c r="G6336" s="276">
        <f t="shared" si="851"/>
        <v>1.861106186E-2</v>
      </c>
      <c r="H6336" s="276">
        <f t="shared" si="852"/>
        <v>8.9062948000000024E-3</v>
      </c>
      <c r="I6336" s="276">
        <f t="shared" si="853"/>
        <v>1.8262855100000001E-3</v>
      </c>
      <c r="J6336" s="276">
        <v>4.3081741999999999E-2</v>
      </c>
      <c r="K6336" s="276">
        <v>8.0983700000000006E-3</v>
      </c>
      <c r="L6336" s="276">
        <v>5.1119930000000004E-4</v>
      </c>
      <c r="M6336" s="276">
        <v>1.7336026E-4</v>
      </c>
      <c r="N6336" s="276">
        <v>4.9405296000000001E-3</v>
      </c>
      <c r="O6336" s="276">
        <v>1.3497172E-2</v>
      </c>
      <c r="P6336" s="276">
        <v>2.9672550000000002E-4</v>
      </c>
      <c r="Q6336" s="276">
        <v>2.8999290999999998E-4</v>
      </c>
      <c r="R6336" s="276">
        <v>0</v>
      </c>
      <c r="S6336" s="276">
        <v>0</v>
      </c>
      <c r="T6336" s="276">
        <v>0</v>
      </c>
      <c r="U6336" s="276">
        <v>1.5362926000000001E-3</v>
      </c>
      <c r="W6336" s="148">
        <f t="shared" si="854"/>
        <v>0.31912401481481478</v>
      </c>
      <c r="X6336" s="201">
        <v>2.3721961</v>
      </c>
      <c r="Y6336" s="201">
        <v>2.1934163</v>
      </c>
      <c r="Z6336" s="201">
        <v>7.8539049999999999E-2</v>
      </c>
      <c r="AA6336" s="201">
        <v>1.1843916000000001E-4</v>
      </c>
      <c r="AB6336" s="201">
        <v>3.6064483000000001E-2</v>
      </c>
      <c r="AC6336" s="201">
        <v>5.9169625999999998E-3</v>
      </c>
      <c r="AD6336" s="201">
        <v>5.8140900000000002E-2</v>
      </c>
      <c r="AE6336" s="76">
        <v>5.3730847000000005E-7</v>
      </c>
      <c r="AF6336" s="76">
        <v>1.4244271999999999E-9</v>
      </c>
      <c r="AG6336" s="20">
        <v>1.6455443E-2</v>
      </c>
      <c r="AH6336" s="85"/>
      <c r="AI6336" s="85"/>
      <c r="AJ6336" s="85"/>
      <c r="AK6336" s="85"/>
      <c r="AL6336" s="85"/>
      <c r="AM6336" s="85"/>
      <c r="AN6336" s="85"/>
      <c r="AS6336" s="20"/>
      <c r="AT6336" s="20"/>
      <c r="AU6336" s="20"/>
      <c r="AV6336" s="20"/>
      <c r="AW6336" s="20"/>
      <c r="AX6336" s="20"/>
      <c r="AY6336" s="20"/>
      <c r="AZ6336" s="20"/>
      <c r="BA6336" s="20"/>
      <c r="BB6336" s="20"/>
      <c r="BC6336" s="20"/>
      <c r="BD6336" s="20"/>
      <c r="BE6336" s="20"/>
      <c r="BF6336" s="20"/>
      <c r="BG6336" s="20"/>
      <c r="BH6336" s="20"/>
      <c r="BI6336" s="20"/>
      <c r="BJ6336" s="20"/>
      <c r="BK6336" s="20"/>
      <c r="BL6336" s="20"/>
      <c r="BM6336" s="20"/>
      <c r="BN6336" s="20"/>
      <c r="BO6336" s="20"/>
      <c r="BP6336" s="20"/>
      <c r="BQ6336" s="20"/>
      <c r="BR6336" s="20"/>
      <c r="BS6336" s="20"/>
      <c r="BT6336" s="20"/>
      <c r="BU6336" s="20"/>
      <c r="BV6336" s="20"/>
      <c r="BW6336" s="20"/>
      <c r="BX6336" s="20"/>
      <c r="BY6336" s="20"/>
      <c r="BZ6336" s="20"/>
      <c r="CA6336" s="20"/>
      <c r="CB6336" s="20"/>
      <c r="CC6336" s="20"/>
      <c r="CD6336" s="20"/>
      <c r="CE6336" s="20"/>
      <c r="CF6336" s="20"/>
      <c r="CG6336" s="20"/>
      <c r="CH6336" s="20"/>
      <c r="CI6336" s="20"/>
      <c r="CJ6336" s="20"/>
      <c r="CK6336" s="20"/>
      <c r="CL6336" s="20"/>
      <c r="CM6336" s="20"/>
      <c r="CN6336" s="20"/>
      <c r="CO6336" s="20"/>
      <c r="CP6336" s="20"/>
      <c r="CQ6336" s="20"/>
      <c r="CR6336" s="20"/>
      <c r="CS6336" s="20"/>
      <c r="CT6336" s="20"/>
      <c r="CU6336" s="20"/>
      <c r="CV6336" s="20"/>
      <c r="CW6336" s="20"/>
      <c r="CX6336" s="20"/>
      <c r="CY6336" s="20"/>
      <c r="CZ6336" s="20"/>
      <c r="DA6336" s="20"/>
      <c r="DB6336" s="20"/>
      <c r="DC6336" s="20"/>
      <c r="DD6336" s="20"/>
      <c r="DE6336" s="20"/>
      <c r="DF6336" s="20"/>
      <c r="DG6336" s="20"/>
      <c r="DH6336" s="20"/>
      <c r="DI6336" s="20"/>
      <c r="DJ6336" s="20"/>
      <c r="DK6336" s="20"/>
      <c r="DL6336" s="20"/>
      <c r="DM6336" s="20"/>
      <c r="DN6336" s="20"/>
      <c r="DO6336" s="20"/>
      <c r="DP6336" s="20"/>
      <c r="DQ6336" s="20"/>
      <c r="DR6336" s="20"/>
      <c r="DS6336" s="20"/>
      <c r="DT6336" s="20"/>
      <c r="DU6336" s="20"/>
      <c r="DV6336" s="20"/>
      <c r="DW6336" s="20"/>
      <c r="DX6336" s="20"/>
      <c r="DY6336" s="20"/>
    </row>
    <row r="6337" spans="1:129" x14ac:dyDescent="0.15">
      <c r="A6337" s="61"/>
      <c r="B6337" s="331" t="s">
        <v>13111</v>
      </c>
      <c r="C6337" s="83"/>
      <c r="D6337" s="324" t="s">
        <v>38</v>
      </c>
      <c r="E6337" s="276" t="s">
        <v>13112</v>
      </c>
      <c r="F6337" s="276">
        <f t="shared" si="850"/>
        <v>5.281286675E-2</v>
      </c>
      <c r="G6337" s="276">
        <f t="shared" si="851"/>
        <v>1.4488657639999999E-2</v>
      </c>
      <c r="H6337" s="276">
        <f t="shared" si="852"/>
        <v>5.3924685700000004E-3</v>
      </c>
      <c r="I6337" s="276">
        <f t="shared" si="853"/>
        <v>5.3198153999999996E-4</v>
      </c>
      <c r="J6337" s="276">
        <v>3.2399759E-2</v>
      </c>
      <c r="K6337" s="276">
        <v>4.5664859000000002E-3</v>
      </c>
      <c r="L6337" s="276">
        <v>4.1530465000000003E-4</v>
      </c>
      <c r="M6337" s="276">
        <v>1.7370263999999999E-4</v>
      </c>
      <c r="N6337" s="276">
        <v>1.956682E-3</v>
      </c>
      <c r="O6337" s="276">
        <v>1.2358272999999999E-2</v>
      </c>
      <c r="P6337" s="276">
        <v>4.1067802000000002E-4</v>
      </c>
      <c r="Q6337" s="276">
        <v>2.7556427000000001E-4</v>
      </c>
      <c r="R6337" s="276">
        <v>0</v>
      </c>
      <c r="S6337" s="276">
        <v>0</v>
      </c>
      <c r="T6337" s="276">
        <v>0</v>
      </c>
      <c r="U6337" s="276">
        <v>2.5641727E-4</v>
      </c>
      <c r="W6337" s="148">
        <f t="shared" si="854"/>
        <v>0.23999821481481481</v>
      </c>
      <c r="X6337" s="201">
        <v>1.7802766999999999</v>
      </c>
      <c r="Y6337" s="201">
        <v>1.3211373</v>
      </c>
      <c r="Z6337" s="201">
        <v>0.35625345000000003</v>
      </c>
      <c r="AA6337" s="201">
        <v>3.7008619999999998E-5</v>
      </c>
      <c r="AB6337" s="201">
        <v>1.8437960999999999E-2</v>
      </c>
      <c r="AC6337" s="201">
        <v>4.9564570999999997E-3</v>
      </c>
      <c r="AD6337" s="201">
        <v>7.9454496999999999E-2</v>
      </c>
      <c r="AE6337" s="76">
        <v>3.5766314E-7</v>
      </c>
      <c r="AF6337" s="76">
        <v>1.0385091999999999E-9</v>
      </c>
      <c r="AG6337" s="20">
        <v>9.1331407000000003E-3</v>
      </c>
      <c r="AH6337" s="85"/>
      <c r="AI6337" s="85"/>
      <c r="AJ6337" s="85"/>
      <c r="AK6337" s="85"/>
      <c r="AL6337" s="85"/>
      <c r="AM6337" s="85"/>
      <c r="AN6337" s="85"/>
      <c r="AS6337" s="20"/>
      <c r="AT6337" s="20"/>
      <c r="AU6337" s="20"/>
      <c r="AV6337" s="20"/>
      <c r="AW6337" s="20"/>
      <c r="AX6337" s="20"/>
      <c r="AY6337" s="20"/>
      <c r="AZ6337" s="20"/>
      <c r="BA6337" s="20"/>
      <c r="BB6337" s="20"/>
      <c r="BC6337" s="20"/>
      <c r="BD6337" s="20"/>
      <c r="BE6337" s="20"/>
      <c r="BF6337" s="20"/>
      <c r="BG6337" s="20"/>
      <c r="BH6337" s="20"/>
      <c r="BI6337" s="20"/>
      <c r="BJ6337" s="20"/>
      <c r="BK6337" s="20"/>
      <c r="BL6337" s="20"/>
      <c r="BM6337" s="20"/>
      <c r="BN6337" s="20"/>
      <c r="BO6337" s="20"/>
      <c r="BP6337" s="20"/>
      <c r="BQ6337" s="20"/>
      <c r="BR6337" s="20"/>
      <c r="BS6337" s="20"/>
      <c r="BT6337" s="20"/>
      <c r="BU6337" s="20"/>
      <c r="BV6337" s="20"/>
      <c r="BW6337" s="20"/>
      <c r="BX6337" s="20"/>
      <c r="BY6337" s="20"/>
      <c r="BZ6337" s="20"/>
      <c r="CA6337" s="20"/>
      <c r="CB6337" s="20"/>
      <c r="CC6337" s="20"/>
      <c r="CD6337" s="20"/>
      <c r="CE6337" s="20"/>
      <c r="CF6337" s="20"/>
      <c r="CG6337" s="20"/>
      <c r="CH6337" s="20"/>
      <c r="CI6337" s="20"/>
      <c r="CJ6337" s="20"/>
      <c r="CK6337" s="20"/>
      <c r="CL6337" s="20"/>
      <c r="CM6337" s="20"/>
      <c r="CN6337" s="20"/>
      <c r="CO6337" s="20"/>
      <c r="CP6337" s="20"/>
      <c r="CQ6337" s="20"/>
      <c r="CR6337" s="20"/>
      <c r="CS6337" s="20"/>
      <c r="CT6337" s="20"/>
      <c r="CU6337" s="20"/>
      <c r="CV6337" s="20"/>
      <c r="CW6337" s="20"/>
      <c r="CX6337" s="20"/>
      <c r="CY6337" s="20"/>
      <c r="CZ6337" s="20"/>
      <c r="DA6337" s="20"/>
      <c r="DB6337" s="20"/>
      <c r="DC6337" s="20"/>
      <c r="DD6337" s="20"/>
      <c r="DE6337" s="20"/>
      <c r="DF6337" s="20"/>
      <c r="DG6337" s="20"/>
      <c r="DH6337" s="20"/>
      <c r="DI6337" s="20"/>
      <c r="DJ6337" s="20"/>
      <c r="DK6337" s="20"/>
      <c r="DL6337" s="20"/>
      <c r="DM6337" s="20"/>
      <c r="DN6337" s="20"/>
      <c r="DO6337" s="20"/>
      <c r="DP6337" s="20"/>
      <c r="DQ6337" s="20"/>
      <c r="DR6337" s="20"/>
      <c r="DS6337" s="20"/>
      <c r="DT6337" s="20"/>
      <c r="DU6337" s="20"/>
      <c r="DV6337" s="20"/>
      <c r="DW6337" s="20"/>
      <c r="DX6337" s="20"/>
      <c r="DY6337" s="20"/>
    </row>
    <row r="6338" spans="1:129" x14ac:dyDescent="0.15">
      <c r="A6338" s="61"/>
      <c r="B6338" s="331" t="s">
        <v>13113</v>
      </c>
      <c r="C6338" s="83"/>
      <c r="D6338" s="324" t="s">
        <v>38</v>
      </c>
      <c r="E6338" s="276" t="s">
        <v>13114</v>
      </c>
      <c r="F6338" s="276">
        <f t="shared" si="850"/>
        <v>5.558779548E-2</v>
      </c>
      <c r="G6338" s="276">
        <f t="shared" si="851"/>
        <v>1.532527052E-2</v>
      </c>
      <c r="H6338" s="276">
        <f t="shared" si="852"/>
        <v>5.5912260700000001E-3</v>
      </c>
      <c r="I6338" s="276">
        <f t="shared" si="853"/>
        <v>5.5081989000000005E-4</v>
      </c>
      <c r="J6338" s="276">
        <v>3.4120479000000002E-2</v>
      </c>
      <c r="K6338" s="276">
        <v>4.7253375000000002E-3</v>
      </c>
      <c r="L6338" s="276">
        <v>4.3056436E-4</v>
      </c>
      <c r="M6338" s="276">
        <v>1.8133141999999999E-4</v>
      </c>
      <c r="N6338" s="276">
        <v>1.9895380999999999E-3</v>
      </c>
      <c r="O6338" s="276">
        <v>1.3154401E-2</v>
      </c>
      <c r="P6338" s="276">
        <v>4.3532420999999998E-4</v>
      </c>
      <c r="Q6338" s="276">
        <v>2.8287945999999999E-4</v>
      </c>
      <c r="R6338" s="276">
        <v>0</v>
      </c>
      <c r="S6338" s="276">
        <v>0</v>
      </c>
      <c r="T6338" s="276">
        <v>0</v>
      </c>
      <c r="U6338" s="276">
        <v>2.6794043E-4</v>
      </c>
      <c r="W6338" s="148">
        <f t="shared" si="854"/>
        <v>0.25274428888888889</v>
      </c>
      <c r="X6338" s="201">
        <v>1.8348135999999999</v>
      </c>
      <c r="Y6338" s="201">
        <v>1.3495509000000001</v>
      </c>
      <c r="Z6338" s="201">
        <v>0.37735929000000001</v>
      </c>
      <c r="AA6338" s="201">
        <v>3.6797235000000003E-5</v>
      </c>
      <c r="AB6338" s="201">
        <v>1.9294728000000001E-2</v>
      </c>
      <c r="AC6338" s="201">
        <v>5.2278956999999996E-3</v>
      </c>
      <c r="AD6338" s="201">
        <v>8.3343945000000003E-2</v>
      </c>
      <c r="AE6338" s="76">
        <v>3.7548097999999998E-7</v>
      </c>
      <c r="AF6338" s="76">
        <v>1.0888864E-9</v>
      </c>
      <c r="AG6338" s="20">
        <v>9.1847596999999996E-3</v>
      </c>
      <c r="AH6338" s="85"/>
      <c r="AI6338" s="85"/>
      <c r="AJ6338" s="85"/>
      <c r="AK6338" s="85"/>
      <c r="AL6338" s="85"/>
      <c r="AM6338" s="85"/>
      <c r="AN6338" s="85"/>
      <c r="AS6338" s="20"/>
      <c r="AT6338" s="20"/>
      <c r="AU6338" s="20"/>
      <c r="AV6338" s="20"/>
      <c r="AW6338" s="20"/>
      <c r="AX6338" s="20"/>
      <c r="AY6338" s="20"/>
      <c r="AZ6338" s="20"/>
      <c r="BA6338" s="20"/>
      <c r="BB6338" s="20"/>
      <c r="BC6338" s="20"/>
      <c r="BD6338" s="20"/>
      <c r="BE6338" s="20"/>
      <c r="BF6338" s="20"/>
      <c r="BG6338" s="20"/>
      <c r="BH6338" s="20"/>
      <c r="BI6338" s="20"/>
      <c r="BJ6338" s="20"/>
      <c r="BK6338" s="20"/>
      <c r="BL6338" s="20"/>
      <c r="BM6338" s="20"/>
      <c r="BN6338" s="20"/>
      <c r="BO6338" s="20"/>
      <c r="BP6338" s="20"/>
      <c r="BQ6338" s="20"/>
      <c r="BR6338" s="20"/>
      <c r="BS6338" s="20"/>
      <c r="BT6338" s="20"/>
      <c r="BU6338" s="20"/>
      <c r="BV6338" s="20"/>
      <c r="BW6338" s="20"/>
      <c r="BX6338" s="20"/>
      <c r="BY6338" s="20"/>
      <c r="BZ6338" s="20"/>
      <c r="CA6338" s="20"/>
      <c r="CB6338" s="20"/>
      <c r="CC6338" s="20"/>
      <c r="CD6338" s="20"/>
      <c r="CE6338" s="20"/>
      <c r="CF6338" s="20"/>
      <c r="CG6338" s="20"/>
      <c r="CH6338" s="20"/>
      <c r="CI6338" s="20"/>
      <c r="CJ6338" s="20"/>
      <c r="CK6338" s="20"/>
      <c r="CL6338" s="20"/>
      <c r="CM6338" s="20"/>
      <c r="CN6338" s="20"/>
      <c r="CO6338" s="20"/>
      <c r="CP6338" s="20"/>
      <c r="CQ6338" s="20"/>
      <c r="CR6338" s="20"/>
      <c r="CS6338" s="20"/>
      <c r="CT6338" s="20"/>
      <c r="CU6338" s="20"/>
      <c r="CV6338" s="20"/>
      <c r="CW6338" s="20"/>
      <c r="CX6338" s="20"/>
      <c r="CY6338" s="20"/>
      <c r="CZ6338" s="20"/>
      <c r="DA6338" s="20"/>
      <c r="DB6338" s="20"/>
      <c r="DC6338" s="20"/>
      <c r="DD6338" s="20"/>
      <c r="DE6338" s="20"/>
      <c r="DF6338" s="20"/>
      <c r="DG6338" s="20"/>
      <c r="DH6338" s="20"/>
      <c r="DI6338" s="20"/>
      <c r="DJ6338" s="20"/>
      <c r="DK6338" s="20"/>
      <c r="DL6338" s="20"/>
      <c r="DM6338" s="20"/>
      <c r="DN6338" s="20"/>
      <c r="DO6338" s="20"/>
      <c r="DP6338" s="20"/>
      <c r="DQ6338" s="20"/>
      <c r="DR6338" s="20"/>
      <c r="DS6338" s="20"/>
      <c r="DT6338" s="20"/>
      <c r="DU6338" s="20"/>
      <c r="DV6338" s="20"/>
      <c r="DW6338" s="20"/>
      <c r="DX6338" s="20"/>
      <c r="DY6338" s="20"/>
    </row>
    <row r="6339" spans="1:129" x14ac:dyDescent="0.15">
      <c r="A6339" s="61"/>
      <c r="B6339" s="331" t="s">
        <v>13115</v>
      </c>
      <c r="C6339" s="83"/>
      <c r="D6339" s="324" t="s">
        <v>38</v>
      </c>
      <c r="E6339" s="276" t="s">
        <v>13116</v>
      </c>
      <c r="F6339" s="276">
        <f t="shared" si="850"/>
        <v>5.597181683E-2</v>
      </c>
      <c r="G6339" s="276">
        <f t="shared" si="851"/>
        <v>1.3818274389999999E-2</v>
      </c>
      <c r="H6339" s="276">
        <f t="shared" si="852"/>
        <v>6.7020651500000004E-3</v>
      </c>
      <c r="I6339" s="276">
        <f t="shared" si="853"/>
        <v>1.4268142900000001E-3</v>
      </c>
      <c r="J6339" s="276">
        <v>3.4024662999999997E-2</v>
      </c>
      <c r="K6339" s="276">
        <v>5.8568713000000001E-3</v>
      </c>
      <c r="L6339" s="276">
        <v>4.7090917000000001E-4</v>
      </c>
      <c r="M6339" s="276">
        <v>1.3938239E-4</v>
      </c>
      <c r="N6339" s="276">
        <v>2.6045729999999998E-3</v>
      </c>
      <c r="O6339" s="276">
        <v>1.1074318999999999E-2</v>
      </c>
      <c r="P6339" s="276">
        <v>3.7428468E-4</v>
      </c>
      <c r="Q6339" s="276">
        <v>2.4449969000000003E-4</v>
      </c>
      <c r="R6339" s="276">
        <v>0</v>
      </c>
      <c r="S6339" s="276">
        <v>0</v>
      </c>
      <c r="T6339" s="276">
        <v>0</v>
      </c>
      <c r="U6339" s="276">
        <v>1.1823146000000001E-3</v>
      </c>
      <c r="W6339" s="148">
        <f t="shared" si="854"/>
        <v>0.25203454074074072</v>
      </c>
      <c r="X6339" s="201">
        <v>1.9969013</v>
      </c>
      <c r="Y6339" s="201">
        <v>1.7626782999999999</v>
      </c>
      <c r="Z6339" s="201">
        <v>0.14470889000000001</v>
      </c>
      <c r="AA6339" s="201">
        <v>6.8794208000000001E-5</v>
      </c>
      <c r="AB6339" s="201">
        <v>3.6118861000000002E-2</v>
      </c>
      <c r="AC6339" s="201">
        <v>9.6266680999999993E-3</v>
      </c>
      <c r="AD6339" s="201">
        <v>4.3699726000000001E-2</v>
      </c>
      <c r="AE6339" s="76">
        <v>3.9553248999999998E-7</v>
      </c>
      <c r="AF6339" s="76">
        <v>1.1212E-9</v>
      </c>
      <c r="AG6339" s="20">
        <v>1.3481561E-2</v>
      </c>
      <c r="AH6339" s="85"/>
      <c r="AI6339" s="85"/>
      <c r="AJ6339" s="85"/>
      <c r="AK6339" s="85"/>
      <c r="AL6339" s="85"/>
      <c r="AM6339" s="85"/>
      <c r="AN6339" s="85"/>
      <c r="AS6339" s="20"/>
      <c r="AT6339" s="20"/>
      <c r="AU6339" s="20"/>
      <c r="AV6339" s="20"/>
      <c r="AW6339" s="20"/>
      <c r="AX6339" s="20"/>
      <c r="AY6339" s="20"/>
      <c r="AZ6339" s="20"/>
      <c r="BA6339" s="20"/>
      <c r="BB6339" s="20"/>
      <c r="BC6339" s="20"/>
      <c r="BD6339" s="20"/>
      <c r="BE6339" s="20"/>
      <c r="BF6339" s="20"/>
      <c r="BG6339" s="20"/>
      <c r="BH6339" s="20"/>
      <c r="BI6339" s="20"/>
      <c r="BJ6339" s="20"/>
      <c r="BK6339" s="20"/>
      <c r="BL6339" s="20"/>
      <c r="BM6339" s="20"/>
      <c r="BN6339" s="20"/>
      <c r="BO6339" s="20"/>
      <c r="BP6339" s="20"/>
      <c r="BQ6339" s="20"/>
      <c r="BR6339" s="20"/>
      <c r="BS6339" s="20"/>
      <c r="BT6339" s="20"/>
      <c r="BU6339" s="20"/>
      <c r="BV6339" s="20"/>
      <c r="BW6339" s="20"/>
      <c r="BX6339" s="20"/>
      <c r="BY6339" s="20"/>
      <c r="BZ6339" s="20"/>
      <c r="CA6339" s="20"/>
      <c r="CB6339" s="20"/>
      <c r="CC6339" s="20"/>
      <c r="CD6339" s="20"/>
      <c r="CE6339" s="20"/>
      <c r="CF6339" s="20"/>
      <c r="CG6339" s="20"/>
      <c r="CH6339" s="20"/>
      <c r="CI6339" s="20"/>
      <c r="CJ6339" s="20"/>
      <c r="CK6339" s="20"/>
      <c r="CL6339" s="20"/>
      <c r="CM6339" s="20"/>
      <c r="CN6339" s="20"/>
      <c r="CO6339" s="20"/>
      <c r="CP6339" s="20"/>
      <c r="CQ6339" s="20"/>
      <c r="CR6339" s="20"/>
      <c r="CS6339" s="20"/>
      <c r="CT6339" s="20"/>
      <c r="CU6339" s="20"/>
      <c r="CV6339" s="20"/>
      <c r="CW6339" s="20"/>
      <c r="CX6339" s="20"/>
      <c r="CY6339" s="20"/>
      <c r="CZ6339" s="20"/>
      <c r="DA6339" s="20"/>
      <c r="DB6339" s="20"/>
      <c r="DC6339" s="20"/>
      <c r="DD6339" s="20"/>
      <c r="DE6339" s="20"/>
      <c r="DF6339" s="20"/>
      <c r="DG6339" s="20"/>
      <c r="DH6339" s="20"/>
      <c r="DI6339" s="20"/>
      <c r="DJ6339" s="20"/>
      <c r="DK6339" s="20"/>
      <c r="DL6339" s="20"/>
      <c r="DM6339" s="20"/>
      <c r="DN6339" s="20"/>
      <c r="DO6339" s="20"/>
      <c r="DP6339" s="20"/>
      <c r="DQ6339" s="20"/>
      <c r="DR6339" s="20"/>
      <c r="DS6339" s="20"/>
      <c r="DT6339" s="20"/>
      <c r="DU6339" s="20"/>
      <c r="DV6339" s="20"/>
      <c r="DW6339" s="20"/>
      <c r="DX6339" s="20"/>
      <c r="DY6339" s="20"/>
    </row>
    <row r="6340" spans="1:129" x14ac:dyDescent="0.15">
      <c r="A6340" s="61"/>
      <c r="B6340" s="331" t="s">
        <v>13117</v>
      </c>
      <c r="C6340" s="83"/>
      <c r="D6340" s="324" t="s">
        <v>38</v>
      </c>
      <c r="E6340" s="276" t="s">
        <v>13118</v>
      </c>
      <c r="F6340" s="276">
        <f t="shared" ref="F6340:F6403" si="855">G6340+H6340+I6340+J6340</f>
        <v>7.3222274269999998E-2</v>
      </c>
      <c r="G6340" s="276">
        <f t="shared" ref="G6340:G6403" si="856">M6340+N6340+O6340</f>
        <v>1.881112771E-2</v>
      </c>
      <c r="H6340" s="276">
        <f t="shared" ref="H6340:H6403" si="857">K6340+L6340+P6340</f>
        <v>9.2782407899999995E-3</v>
      </c>
      <c r="I6340" s="276">
        <f t="shared" ref="I6340:I6403" si="858">Q6340+IF(R6340="x",0,R6340)+IF(S6340="x",0,S6340)+IF(T6340="x",0,T6340)+U6340</f>
        <v>1.83712777E-3</v>
      </c>
      <c r="J6340" s="276">
        <v>4.3295778E-2</v>
      </c>
      <c r="K6340" s="276">
        <v>8.2181496000000003E-3</v>
      </c>
      <c r="L6340" s="276">
        <v>5.9792902999999996E-4</v>
      </c>
      <c r="M6340" s="276">
        <v>1.7539691E-4</v>
      </c>
      <c r="N6340" s="276">
        <v>5.1385928000000003E-3</v>
      </c>
      <c r="O6340" s="276">
        <v>1.3497138000000001E-2</v>
      </c>
      <c r="P6340" s="276">
        <v>4.6216216000000002E-4</v>
      </c>
      <c r="Q6340" s="276">
        <v>2.9048037000000001E-4</v>
      </c>
      <c r="R6340" s="276">
        <v>0</v>
      </c>
      <c r="S6340" s="276">
        <v>0</v>
      </c>
      <c r="T6340" s="276">
        <v>0</v>
      </c>
      <c r="U6340" s="276">
        <v>1.5466474000000001E-3</v>
      </c>
      <c r="W6340" s="148">
        <f t="shared" si="854"/>
        <v>0.32070946666666666</v>
      </c>
      <c r="X6340" s="201">
        <v>2.3719736999999999</v>
      </c>
      <c r="Y6340" s="201">
        <v>2.2041735</v>
      </c>
      <c r="Z6340" s="201">
        <v>6.8323550999999996E-2</v>
      </c>
      <c r="AA6340" s="201">
        <v>1.2161396E-4</v>
      </c>
      <c r="AB6340" s="201">
        <v>3.5342763999999999E-2</v>
      </c>
      <c r="AC6340" s="201">
        <v>5.3076058999999998E-3</v>
      </c>
      <c r="AD6340" s="201">
        <v>5.8704658999999999E-2</v>
      </c>
      <c r="AE6340" s="76">
        <v>5.4586897999999996E-7</v>
      </c>
      <c r="AF6340" s="76">
        <v>1.4330439E-9</v>
      </c>
      <c r="AG6340" s="20">
        <v>1.6511102999999999E-2</v>
      </c>
      <c r="AH6340" s="85"/>
      <c r="AI6340" s="85"/>
      <c r="AJ6340" s="85"/>
      <c r="AK6340" s="85"/>
      <c r="AL6340" s="85"/>
      <c r="AM6340" s="85"/>
      <c r="AN6340" s="85"/>
      <c r="AS6340" s="20"/>
      <c r="AT6340" s="20"/>
      <c r="AU6340" s="20"/>
      <c r="AV6340" s="20"/>
      <c r="AW6340" s="20"/>
      <c r="AX6340" s="20"/>
      <c r="AY6340" s="20"/>
      <c r="AZ6340" s="20"/>
      <c r="BA6340" s="20"/>
      <c r="BB6340" s="20"/>
      <c r="BC6340" s="20"/>
      <c r="BD6340" s="20"/>
      <c r="BE6340" s="20"/>
      <c r="BF6340" s="20"/>
      <c r="BG6340" s="20"/>
      <c r="BH6340" s="20"/>
      <c r="BI6340" s="20"/>
      <c r="BJ6340" s="20"/>
      <c r="BK6340" s="20"/>
      <c r="BL6340" s="20"/>
      <c r="BM6340" s="20"/>
      <c r="BN6340" s="20"/>
      <c r="BO6340" s="20"/>
      <c r="BP6340" s="20"/>
      <c r="BQ6340" s="20"/>
      <c r="BR6340" s="20"/>
      <c r="BS6340" s="20"/>
      <c r="BT6340" s="20"/>
      <c r="BU6340" s="20"/>
      <c r="BV6340" s="20"/>
      <c r="BW6340" s="20"/>
      <c r="BX6340" s="20"/>
      <c r="BY6340" s="20"/>
      <c r="BZ6340" s="20"/>
      <c r="CA6340" s="20"/>
      <c r="CB6340" s="20"/>
      <c r="CC6340" s="20"/>
      <c r="CD6340" s="20"/>
      <c r="CE6340" s="20"/>
      <c r="CF6340" s="20"/>
      <c r="CG6340" s="20"/>
      <c r="CH6340" s="20"/>
      <c r="CI6340" s="20"/>
      <c r="CJ6340" s="20"/>
      <c r="CK6340" s="20"/>
      <c r="CL6340" s="20"/>
      <c r="CM6340" s="20"/>
      <c r="CN6340" s="20"/>
      <c r="CO6340" s="20"/>
      <c r="CP6340" s="20"/>
      <c r="CQ6340" s="20"/>
      <c r="CR6340" s="20"/>
      <c r="CS6340" s="20"/>
      <c r="CT6340" s="20"/>
      <c r="CU6340" s="20"/>
      <c r="CV6340" s="20"/>
      <c r="CW6340" s="20"/>
      <c r="CX6340" s="20"/>
      <c r="CY6340" s="20"/>
      <c r="CZ6340" s="20"/>
      <c r="DA6340" s="20"/>
      <c r="DB6340" s="20"/>
      <c r="DC6340" s="20"/>
      <c r="DD6340" s="20"/>
      <c r="DE6340" s="20"/>
      <c r="DF6340" s="20"/>
      <c r="DG6340" s="20"/>
      <c r="DH6340" s="20"/>
      <c r="DI6340" s="20"/>
      <c r="DJ6340" s="20"/>
      <c r="DK6340" s="20"/>
      <c r="DL6340" s="20"/>
      <c r="DM6340" s="20"/>
      <c r="DN6340" s="20"/>
      <c r="DO6340" s="20"/>
      <c r="DP6340" s="20"/>
      <c r="DQ6340" s="20"/>
      <c r="DR6340" s="20"/>
      <c r="DS6340" s="20"/>
      <c r="DT6340" s="20"/>
      <c r="DU6340" s="20"/>
      <c r="DV6340" s="20"/>
      <c r="DW6340" s="20"/>
      <c r="DX6340" s="20"/>
      <c r="DY6340" s="20"/>
    </row>
    <row r="6341" spans="1:129" x14ac:dyDescent="0.15">
      <c r="A6341" s="61"/>
      <c r="B6341" s="331" t="s">
        <v>13119</v>
      </c>
      <c r="C6341" s="83"/>
      <c r="D6341" s="324" t="s">
        <v>38</v>
      </c>
      <c r="E6341" s="276" t="s">
        <v>13120</v>
      </c>
      <c r="F6341" s="276">
        <f t="shared" si="855"/>
        <v>7.3478255073999993E-3</v>
      </c>
      <c r="G6341" s="276">
        <f t="shared" si="856"/>
        <v>2.4461586100000003E-4</v>
      </c>
      <c r="H6341" s="276">
        <f t="shared" si="857"/>
        <v>6.3637570509999996E-3</v>
      </c>
      <c r="I6341" s="276">
        <f t="shared" si="858"/>
        <v>2.2713445400000001E-5</v>
      </c>
      <c r="J6341" s="276">
        <v>7.1673915000000003E-4</v>
      </c>
      <c r="K6341" s="276">
        <v>3.8301132000000002E-4</v>
      </c>
      <c r="L6341" s="276">
        <v>3.1895130999999997E-5</v>
      </c>
      <c r="M6341" s="276">
        <v>1.1294924E-5</v>
      </c>
      <c r="N6341" s="276">
        <v>1.9089517000000001E-4</v>
      </c>
      <c r="O6341" s="276">
        <v>4.2425766999999999E-5</v>
      </c>
      <c r="P6341" s="276">
        <v>5.9488505999999997E-3</v>
      </c>
      <c r="Q6341" s="276">
        <v>1.5415659E-5</v>
      </c>
      <c r="R6341" s="276">
        <v>0</v>
      </c>
      <c r="S6341" s="276">
        <v>0</v>
      </c>
      <c r="T6341" s="276">
        <v>0</v>
      </c>
      <c r="U6341" s="276">
        <v>7.2977863999999996E-6</v>
      </c>
      <c r="W6341" s="148">
        <f t="shared" si="854"/>
        <v>5.309178888888889E-3</v>
      </c>
      <c r="X6341" s="201">
        <v>0.26643781</v>
      </c>
      <c r="Y6341" s="201">
        <v>0.25464833999999997</v>
      </c>
      <c r="Z6341" s="201">
        <v>7.9228133999999992E-3</v>
      </c>
      <c r="AA6341" s="201">
        <v>2.5252286E-6</v>
      </c>
      <c r="AB6341" s="201">
        <v>1.7687244000000001E-3</v>
      </c>
      <c r="AC6341" s="201">
        <v>1.6582289999999999E-4</v>
      </c>
      <c r="AD6341" s="201">
        <v>1.9295859E-3</v>
      </c>
      <c r="AE6341" s="76">
        <v>1.2860854E-8</v>
      </c>
      <c r="AF6341" s="76">
        <v>7.0425185999999996E-11</v>
      </c>
      <c r="AG6341" s="20">
        <v>2.4597126E-3</v>
      </c>
      <c r="AH6341" s="85"/>
      <c r="AI6341" s="85"/>
      <c r="AJ6341" s="85"/>
      <c r="AK6341" s="85"/>
      <c r="AL6341" s="85"/>
      <c r="AM6341" s="85"/>
      <c r="AN6341" s="85"/>
      <c r="AS6341" s="20"/>
      <c r="AT6341" s="20"/>
      <c r="AU6341" s="20"/>
      <c r="AV6341" s="20"/>
      <c r="AW6341" s="20"/>
      <c r="AX6341" s="20"/>
      <c r="AY6341" s="20"/>
      <c r="AZ6341" s="20"/>
      <c r="BA6341" s="20"/>
      <c r="BB6341" s="20"/>
      <c r="BC6341" s="20"/>
      <c r="BD6341" s="20"/>
      <c r="BE6341" s="20"/>
      <c r="BF6341" s="20"/>
      <c r="BG6341" s="20"/>
      <c r="BH6341" s="20"/>
      <c r="BI6341" s="20"/>
      <c r="BJ6341" s="20"/>
      <c r="BK6341" s="20"/>
      <c r="BL6341" s="20"/>
      <c r="BM6341" s="20"/>
      <c r="BN6341" s="20"/>
      <c r="BO6341" s="20"/>
      <c r="BP6341" s="20"/>
      <c r="BQ6341" s="20"/>
      <c r="BR6341" s="20"/>
      <c r="BS6341" s="20"/>
      <c r="BT6341" s="20"/>
      <c r="BU6341" s="20"/>
      <c r="BV6341" s="20"/>
      <c r="BW6341" s="20"/>
      <c r="BX6341" s="20"/>
      <c r="BY6341" s="20"/>
      <c r="BZ6341" s="20"/>
      <c r="CA6341" s="20"/>
      <c r="CB6341" s="20"/>
      <c r="CC6341" s="20"/>
      <c r="CD6341" s="20"/>
      <c r="CE6341" s="20"/>
      <c r="CF6341" s="20"/>
      <c r="CG6341" s="20"/>
      <c r="CH6341" s="20"/>
      <c r="CI6341" s="20"/>
      <c r="CJ6341" s="20"/>
      <c r="CK6341" s="20"/>
      <c r="CL6341" s="20"/>
      <c r="CM6341" s="20"/>
      <c r="CN6341" s="20"/>
      <c r="CO6341" s="20"/>
      <c r="CP6341" s="20"/>
      <c r="CQ6341" s="20"/>
      <c r="CR6341" s="20"/>
      <c r="CS6341" s="20"/>
      <c r="CT6341" s="20"/>
      <c r="CU6341" s="20"/>
      <c r="CV6341" s="20"/>
      <c r="CW6341" s="20"/>
      <c r="CX6341" s="20"/>
      <c r="CY6341" s="20"/>
      <c r="CZ6341" s="20"/>
      <c r="DA6341" s="20"/>
      <c r="DB6341" s="20"/>
      <c r="DC6341" s="20"/>
      <c r="DD6341" s="20"/>
      <c r="DE6341" s="20"/>
      <c r="DF6341" s="20"/>
      <c r="DG6341" s="20"/>
      <c r="DH6341" s="20"/>
      <c r="DI6341" s="20"/>
      <c r="DJ6341" s="20"/>
      <c r="DK6341" s="20"/>
      <c r="DL6341" s="20"/>
      <c r="DM6341" s="20"/>
      <c r="DN6341" s="20"/>
      <c r="DO6341" s="20"/>
      <c r="DP6341" s="20"/>
      <c r="DQ6341" s="20"/>
      <c r="DR6341" s="20"/>
      <c r="DS6341" s="20"/>
      <c r="DT6341" s="20"/>
      <c r="DU6341" s="20"/>
      <c r="DV6341" s="20"/>
      <c r="DW6341" s="20"/>
      <c r="DX6341" s="20"/>
      <c r="DY6341" s="20"/>
    </row>
    <row r="6342" spans="1:129" x14ac:dyDescent="0.15">
      <c r="A6342" s="61"/>
      <c r="B6342" s="331" t="s">
        <v>13121</v>
      </c>
      <c r="C6342" s="83"/>
      <c r="D6342" s="324" t="s">
        <v>38</v>
      </c>
      <c r="E6342" s="276" t="s">
        <v>13122</v>
      </c>
      <c r="F6342" s="276">
        <f t="shared" si="855"/>
        <v>8.0676669270000004E-3</v>
      </c>
      <c r="G6342" s="276">
        <f t="shared" si="856"/>
        <v>3.4913697799999999E-4</v>
      </c>
      <c r="H6342" s="276">
        <f t="shared" si="857"/>
        <v>6.5225412199999997E-3</v>
      </c>
      <c r="I6342" s="276">
        <f t="shared" si="858"/>
        <v>2.2919031900000002E-4</v>
      </c>
      <c r="J6342" s="276">
        <v>9.6679841000000004E-4</v>
      </c>
      <c r="K6342" s="276">
        <v>5.3306223999999996E-4</v>
      </c>
      <c r="L6342" s="276">
        <v>3.8140779999999998E-5</v>
      </c>
      <c r="M6342" s="276">
        <v>2.7926686999999999E-5</v>
      </c>
      <c r="N6342" s="276">
        <v>2.6859288999999997E-4</v>
      </c>
      <c r="O6342" s="276">
        <v>5.2617400999999998E-5</v>
      </c>
      <c r="P6342" s="276">
        <v>5.9513381999999997E-3</v>
      </c>
      <c r="Q6342" s="276">
        <v>1.9483829000000001E-5</v>
      </c>
      <c r="R6342" s="276">
        <v>0</v>
      </c>
      <c r="S6342" s="276">
        <v>0</v>
      </c>
      <c r="T6342" s="276">
        <v>0</v>
      </c>
      <c r="U6342" s="276">
        <v>2.0970649000000001E-4</v>
      </c>
      <c r="W6342" s="148">
        <f t="shared" si="854"/>
        <v>7.1614697037037031E-3</v>
      </c>
      <c r="X6342" s="201">
        <v>0.28814942999999998</v>
      </c>
      <c r="Y6342" s="201">
        <v>0.27612312999999999</v>
      </c>
      <c r="Z6342" s="201">
        <v>4.4139119999999999E-3</v>
      </c>
      <c r="AA6342" s="201">
        <v>8.4128705999999996E-6</v>
      </c>
      <c r="AB6342" s="201">
        <v>5.8892112999999998E-3</v>
      </c>
      <c r="AC6342" s="201">
        <v>2.2340249000000001E-4</v>
      </c>
      <c r="AD6342" s="201">
        <v>1.4913582E-3</v>
      </c>
      <c r="AE6342" s="76">
        <v>1.8102511E-8</v>
      </c>
      <c r="AF6342" s="76">
        <v>8.3063038999999998E-11</v>
      </c>
      <c r="AG6342" s="20">
        <v>2.5734146999999998E-3</v>
      </c>
      <c r="AH6342" s="85"/>
      <c r="AI6342" s="85"/>
      <c r="AJ6342" s="85"/>
      <c r="AK6342" s="85"/>
      <c r="AL6342" s="85"/>
      <c r="AM6342" s="85"/>
      <c r="AN6342" s="85"/>
      <c r="AS6342" s="20"/>
      <c r="AT6342" s="20"/>
      <c r="AU6342" s="20"/>
      <c r="AV6342" s="20"/>
      <c r="AW6342" s="20"/>
      <c r="AX6342" s="20"/>
      <c r="AY6342" s="20"/>
      <c r="AZ6342" s="20"/>
      <c r="BA6342" s="20"/>
      <c r="BB6342" s="20"/>
      <c r="BC6342" s="20"/>
      <c r="BD6342" s="20"/>
      <c r="BE6342" s="20"/>
      <c r="BF6342" s="20"/>
      <c r="BG6342" s="20"/>
      <c r="BH6342" s="20"/>
      <c r="BI6342" s="20"/>
      <c r="BJ6342" s="20"/>
      <c r="BK6342" s="20"/>
      <c r="BL6342" s="20"/>
      <c r="BM6342" s="20"/>
      <c r="BN6342" s="20"/>
      <c r="BO6342" s="20"/>
      <c r="BP6342" s="20"/>
      <c r="BQ6342" s="20"/>
      <c r="BR6342" s="20"/>
      <c r="BS6342" s="20"/>
      <c r="BT6342" s="20"/>
      <c r="BU6342" s="20"/>
      <c r="BV6342" s="20"/>
      <c r="BW6342" s="20"/>
      <c r="BX6342" s="20"/>
      <c r="BY6342" s="20"/>
      <c r="BZ6342" s="20"/>
      <c r="CA6342" s="20"/>
      <c r="CB6342" s="20"/>
      <c r="CC6342" s="20"/>
      <c r="CD6342" s="20"/>
      <c r="CE6342" s="20"/>
      <c r="CF6342" s="20"/>
      <c r="CG6342" s="20"/>
      <c r="CH6342" s="20"/>
      <c r="CI6342" s="20"/>
      <c r="CJ6342" s="20"/>
      <c r="CK6342" s="20"/>
      <c r="CL6342" s="20"/>
      <c r="CM6342" s="20"/>
      <c r="CN6342" s="20"/>
      <c r="CO6342" s="20"/>
      <c r="CP6342" s="20"/>
      <c r="CQ6342" s="20"/>
      <c r="CR6342" s="20"/>
      <c r="CS6342" s="20"/>
      <c r="CT6342" s="20"/>
      <c r="CU6342" s="20"/>
      <c r="CV6342" s="20"/>
      <c r="CW6342" s="20"/>
      <c r="CX6342" s="20"/>
      <c r="CY6342" s="20"/>
      <c r="CZ6342" s="20"/>
      <c r="DA6342" s="20"/>
      <c r="DB6342" s="20"/>
      <c r="DC6342" s="20"/>
      <c r="DD6342" s="20"/>
      <c r="DE6342" s="20"/>
      <c r="DF6342" s="20"/>
      <c r="DG6342" s="20"/>
      <c r="DH6342" s="20"/>
      <c r="DI6342" s="20"/>
      <c r="DJ6342" s="20"/>
      <c r="DK6342" s="20"/>
      <c r="DL6342" s="20"/>
      <c r="DM6342" s="20"/>
      <c r="DN6342" s="20"/>
      <c r="DO6342" s="20"/>
      <c r="DP6342" s="20"/>
      <c r="DQ6342" s="20"/>
      <c r="DR6342" s="20"/>
      <c r="DS6342" s="20"/>
      <c r="DT6342" s="20"/>
      <c r="DU6342" s="20"/>
      <c r="DV6342" s="20"/>
      <c r="DW6342" s="20"/>
      <c r="DX6342" s="20"/>
      <c r="DY6342" s="20"/>
    </row>
    <row r="6343" spans="1:129" x14ac:dyDescent="0.15">
      <c r="A6343" s="61"/>
      <c r="B6343" s="331" t="s">
        <v>13123</v>
      </c>
      <c r="C6343" s="83"/>
      <c r="D6343" s="324" t="s">
        <v>38</v>
      </c>
      <c r="E6343" s="276" t="s">
        <v>13124</v>
      </c>
      <c r="F6343" s="276">
        <f t="shared" si="855"/>
        <v>1.4039308826000003E-3</v>
      </c>
      <c r="G6343" s="276">
        <f t="shared" si="856"/>
        <v>2.4461586100000003E-4</v>
      </c>
      <c r="H6343" s="276">
        <f t="shared" si="857"/>
        <v>4.1986242620000006E-4</v>
      </c>
      <c r="I6343" s="276">
        <f t="shared" si="858"/>
        <v>2.2713445400000001E-5</v>
      </c>
      <c r="J6343" s="276">
        <v>7.1673915000000003E-4</v>
      </c>
      <c r="K6343" s="276">
        <v>3.8301132000000002E-4</v>
      </c>
      <c r="L6343" s="276">
        <v>3.1895130999999997E-5</v>
      </c>
      <c r="M6343" s="276">
        <v>1.1294924E-5</v>
      </c>
      <c r="N6343" s="276">
        <v>1.9089517000000001E-4</v>
      </c>
      <c r="O6343" s="276">
        <v>4.2425766999999999E-5</v>
      </c>
      <c r="P6343" s="276">
        <v>4.9559752000000003E-6</v>
      </c>
      <c r="Q6343" s="276">
        <v>1.5415659E-5</v>
      </c>
      <c r="R6343" s="276">
        <v>0</v>
      </c>
      <c r="S6343" s="276">
        <v>0</v>
      </c>
      <c r="T6343" s="276">
        <v>0</v>
      </c>
      <c r="U6343" s="276">
        <v>7.2977863999999996E-6</v>
      </c>
      <c r="W6343" s="148">
        <f t="shared" si="854"/>
        <v>5.309178888888889E-3</v>
      </c>
      <c r="X6343" s="201">
        <v>0.26643781</v>
      </c>
      <c r="Y6343" s="201">
        <v>0.25464833999999997</v>
      </c>
      <c r="Z6343" s="201">
        <v>7.9228133999999992E-3</v>
      </c>
      <c r="AA6343" s="201">
        <v>2.5252286E-6</v>
      </c>
      <c r="AB6343" s="201">
        <v>1.7687244000000001E-3</v>
      </c>
      <c r="AC6343" s="201">
        <v>1.6582289999999999E-4</v>
      </c>
      <c r="AD6343" s="201">
        <v>1.9295859E-3</v>
      </c>
      <c r="AE6343" s="76">
        <v>1.2959549E-8</v>
      </c>
      <c r="AF6343" s="76">
        <v>7.0428615999999999E-11</v>
      </c>
      <c r="AG6343" s="20">
        <v>2.4597126E-3</v>
      </c>
      <c r="AH6343" s="85"/>
      <c r="AI6343" s="85"/>
      <c r="AJ6343" s="85"/>
      <c r="AK6343" s="85"/>
      <c r="AL6343" s="85"/>
      <c r="AM6343" s="85"/>
      <c r="AN6343" s="85"/>
      <c r="AS6343" s="20"/>
      <c r="AT6343" s="20"/>
      <c r="AU6343" s="20"/>
      <c r="AV6343" s="20"/>
      <c r="AW6343" s="20"/>
      <c r="AX6343" s="20"/>
      <c r="AY6343" s="20"/>
      <c r="AZ6343" s="20"/>
      <c r="BA6343" s="20"/>
      <c r="BB6343" s="20"/>
      <c r="BC6343" s="20"/>
      <c r="BD6343" s="20"/>
      <c r="BE6343" s="20"/>
      <c r="BF6343" s="20"/>
      <c r="BG6343" s="20"/>
      <c r="BH6343" s="20"/>
      <c r="BI6343" s="20"/>
      <c r="BJ6343" s="20"/>
      <c r="BK6343" s="20"/>
      <c r="BL6343" s="20"/>
      <c r="BM6343" s="20"/>
      <c r="BN6343" s="20"/>
      <c r="BO6343" s="20"/>
      <c r="BP6343" s="20"/>
      <c r="BQ6343" s="20"/>
      <c r="BR6343" s="20"/>
      <c r="BS6343" s="20"/>
      <c r="BT6343" s="20"/>
      <c r="BU6343" s="20"/>
      <c r="BV6343" s="20"/>
      <c r="BW6343" s="20"/>
      <c r="BX6343" s="20"/>
      <c r="BY6343" s="20"/>
      <c r="BZ6343" s="20"/>
      <c r="CA6343" s="20"/>
      <c r="CB6343" s="20"/>
      <c r="CC6343" s="20"/>
      <c r="CD6343" s="20"/>
      <c r="CE6343" s="20"/>
      <c r="CF6343" s="20"/>
      <c r="CG6343" s="20"/>
      <c r="CH6343" s="20"/>
      <c r="CI6343" s="20"/>
      <c r="CJ6343" s="20"/>
      <c r="CK6343" s="20"/>
      <c r="CL6343" s="20"/>
      <c r="CM6343" s="20"/>
      <c r="CN6343" s="20"/>
      <c r="CO6343" s="20"/>
      <c r="CP6343" s="20"/>
      <c r="CQ6343" s="20"/>
      <c r="CR6343" s="20"/>
      <c r="CS6343" s="20"/>
      <c r="CT6343" s="20"/>
      <c r="CU6343" s="20"/>
      <c r="CV6343" s="20"/>
      <c r="CW6343" s="20"/>
      <c r="CX6343" s="20"/>
      <c r="CY6343" s="20"/>
      <c r="CZ6343" s="20"/>
      <c r="DA6343" s="20"/>
      <c r="DB6343" s="20"/>
      <c r="DC6343" s="20"/>
      <c r="DD6343" s="20"/>
      <c r="DE6343" s="20"/>
      <c r="DF6343" s="20"/>
      <c r="DG6343" s="20"/>
      <c r="DH6343" s="20"/>
      <c r="DI6343" s="20"/>
      <c r="DJ6343" s="20"/>
      <c r="DK6343" s="20"/>
      <c r="DL6343" s="20"/>
      <c r="DM6343" s="20"/>
      <c r="DN6343" s="20"/>
      <c r="DO6343" s="20"/>
      <c r="DP6343" s="20"/>
      <c r="DQ6343" s="20"/>
      <c r="DR6343" s="20"/>
      <c r="DS6343" s="20"/>
      <c r="DT6343" s="20"/>
      <c r="DU6343" s="20"/>
      <c r="DV6343" s="20"/>
      <c r="DW6343" s="20"/>
      <c r="DX6343" s="20"/>
      <c r="DY6343" s="20"/>
    </row>
    <row r="6344" spans="1:129" x14ac:dyDescent="0.15">
      <c r="A6344" s="61"/>
      <c r="B6344" s="331" t="s">
        <v>13125</v>
      </c>
      <c r="C6344" s="83"/>
      <c r="D6344" s="324" t="s">
        <v>38</v>
      </c>
      <c r="E6344" s="276" t="s">
        <v>13126</v>
      </c>
      <c r="F6344" s="276">
        <f t="shared" si="855"/>
        <v>2.1237723491000001E-3</v>
      </c>
      <c r="G6344" s="276">
        <f t="shared" si="856"/>
        <v>3.4913697699999994E-4</v>
      </c>
      <c r="H6344" s="276">
        <f t="shared" si="857"/>
        <v>5.7864664309999995E-4</v>
      </c>
      <c r="I6344" s="276">
        <f t="shared" si="858"/>
        <v>2.2919031900000002E-4</v>
      </c>
      <c r="J6344" s="276">
        <v>9.6679841000000004E-4</v>
      </c>
      <c r="K6344" s="276">
        <v>5.3306223999999996E-4</v>
      </c>
      <c r="L6344" s="276">
        <v>3.8140779999999998E-5</v>
      </c>
      <c r="M6344" s="276">
        <v>2.7926686E-5</v>
      </c>
      <c r="N6344" s="276">
        <v>2.6859288999999997E-4</v>
      </c>
      <c r="O6344" s="276">
        <v>5.2617400999999998E-5</v>
      </c>
      <c r="P6344" s="276">
        <v>7.4436230999999997E-6</v>
      </c>
      <c r="Q6344" s="276">
        <v>1.9483829000000001E-5</v>
      </c>
      <c r="R6344" s="276">
        <v>0</v>
      </c>
      <c r="S6344" s="276">
        <v>0</v>
      </c>
      <c r="T6344" s="276">
        <v>0</v>
      </c>
      <c r="U6344" s="276">
        <v>2.0970649000000001E-4</v>
      </c>
      <c r="W6344" s="148">
        <f t="shared" si="854"/>
        <v>7.1614697037037031E-3</v>
      </c>
      <c r="X6344" s="201">
        <v>0.28814942999999998</v>
      </c>
      <c r="Y6344" s="201">
        <v>0.27612312999999999</v>
      </c>
      <c r="Z6344" s="201">
        <v>4.4139119999999999E-3</v>
      </c>
      <c r="AA6344" s="201">
        <v>8.4128705999999996E-6</v>
      </c>
      <c r="AB6344" s="201">
        <v>5.8892112999999998E-3</v>
      </c>
      <c r="AC6344" s="201">
        <v>2.2340249000000001E-4</v>
      </c>
      <c r="AD6344" s="201">
        <v>1.4913579000000001E-3</v>
      </c>
      <c r="AE6344" s="76">
        <v>1.8201206000000001E-8</v>
      </c>
      <c r="AF6344" s="76">
        <v>8.3066469000000001E-11</v>
      </c>
      <c r="AG6344" s="20">
        <v>2.5734146999999998E-3</v>
      </c>
      <c r="AH6344" s="85"/>
      <c r="AI6344" s="85"/>
      <c r="AJ6344" s="85"/>
      <c r="AK6344" s="85"/>
      <c r="AL6344" s="85"/>
      <c r="AM6344" s="85"/>
      <c r="AN6344" s="85"/>
      <c r="AS6344" s="20"/>
      <c r="AT6344" s="20"/>
      <c r="AU6344" s="20"/>
      <c r="AV6344" s="20"/>
      <c r="AW6344" s="20"/>
      <c r="AX6344" s="20"/>
      <c r="AY6344" s="20"/>
      <c r="AZ6344" s="20"/>
      <c r="BA6344" s="20"/>
      <c r="BB6344" s="20"/>
      <c r="BC6344" s="20"/>
      <c r="BD6344" s="20"/>
      <c r="BE6344" s="20"/>
      <c r="BF6344" s="20"/>
      <c r="BG6344" s="20"/>
      <c r="BH6344" s="20"/>
      <c r="BI6344" s="20"/>
      <c r="BJ6344" s="20"/>
      <c r="BK6344" s="20"/>
      <c r="BL6344" s="20"/>
      <c r="BM6344" s="20"/>
      <c r="BN6344" s="20"/>
      <c r="BO6344" s="20"/>
      <c r="BP6344" s="20"/>
      <c r="BQ6344" s="20"/>
      <c r="BR6344" s="20"/>
      <c r="BS6344" s="20"/>
      <c r="BT6344" s="20"/>
      <c r="BU6344" s="20"/>
      <c r="BV6344" s="20"/>
      <c r="BW6344" s="20"/>
      <c r="BX6344" s="20"/>
      <c r="BY6344" s="20"/>
      <c r="BZ6344" s="20"/>
      <c r="CA6344" s="20"/>
      <c r="CB6344" s="20"/>
      <c r="CC6344" s="20"/>
      <c r="CD6344" s="20"/>
      <c r="CE6344" s="20"/>
      <c r="CF6344" s="20"/>
      <c r="CG6344" s="20"/>
      <c r="CH6344" s="20"/>
      <c r="CI6344" s="20"/>
      <c r="CJ6344" s="20"/>
      <c r="CK6344" s="20"/>
      <c r="CL6344" s="20"/>
      <c r="CM6344" s="20"/>
      <c r="CN6344" s="20"/>
      <c r="CO6344" s="20"/>
      <c r="CP6344" s="20"/>
      <c r="CQ6344" s="20"/>
      <c r="CR6344" s="20"/>
      <c r="CS6344" s="20"/>
      <c r="CT6344" s="20"/>
      <c r="CU6344" s="20"/>
      <c r="CV6344" s="20"/>
      <c r="CW6344" s="20"/>
      <c r="CX6344" s="20"/>
      <c r="CY6344" s="20"/>
      <c r="CZ6344" s="20"/>
      <c r="DA6344" s="20"/>
      <c r="DB6344" s="20"/>
      <c r="DC6344" s="20"/>
      <c r="DD6344" s="20"/>
      <c r="DE6344" s="20"/>
      <c r="DF6344" s="20"/>
      <c r="DG6344" s="20"/>
      <c r="DH6344" s="20"/>
      <c r="DI6344" s="20"/>
      <c r="DJ6344" s="20"/>
      <c r="DK6344" s="20"/>
      <c r="DL6344" s="20"/>
      <c r="DM6344" s="20"/>
      <c r="DN6344" s="20"/>
      <c r="DO6344" s="20"/>
      <c r="DP6344" s="20"/>
      <c r="DQ6344" s="20"/>
      <c r="DR6344" s="20"/>
      <c r="DS6344" s="20"/>
      <c r="DT6344" s="20"/>
      <c r="DU6344" s="20"/>
      <c r="DV6344" s="20"/>
      <c r="DW6344" s="20"/>
      <c r="DX6344" s="20"/>
      <c r="DY6344" s="20"/>
    </row>
    <row r="6345" spans="1:129" x14ac:dyDescent="0.15">
      <c r="A6345" s="61"/>
      <c r="B6345" s="331" t="s">
        <v>13127</v>
      </c>
      <c r="C6345" s="83"/>
      <c r="D6345" s="324" t="s">
        <v>38</v>
      </c>
      <c r="E6345" s="276" t="s">
        <v>13128</v>
      </c>
      <c r="F6345" s="276">
        <f t="shared" si="855"/>
        <v>3.606223815E-4</v>
      </c>
      <c r="G6345" s="276">
        <f t="shared" si="856"/>
        <v>2.5443894999999998E-5</v>
      </c>
      <c r="H6345" s="276">
        <f t="shared" si="857"/>
        <v>3.351784865E-4</v>
      </c>
      <c r="I6345" s="276">
        <f t="shared" si="858"/>
        <v>0</v>
      </c>
      <c r="J6345" s="276">
        <v>0</v>
      </c>
      <c r="K6345" s="276">
        <v>0</v>
      </c>
      <c r="L6345" s="276">
        <v>3.3015466E-4</v>
      </c>
      <c r="M6345" s="276">
        <v>0</v>
      </c>
      <c r="N6345" s="276">
        <v>0</v>
      </c>
      <c r="O6345" s="276">
        <v>2.5443894999999998E-5</v>
      </c>
      <c r="P6345" s="276">
        <v>5.0238265000000001E-6</v>
      </c>
      <c r="Q6345" s="276">
        <v>0</v>
      </c>
      <c r="R6345" s="276">
        <v>0</v>
      </c>
      <c r="S6345" s="276">
        <v>0</v>
      </c>
      <c r="T6345" s="276">
        <v>0</v>
      </c>
      <c r="U6345" s="276">
        <v>0</v>
      </c>
      <c r="W6345" s="148">
        <f t="shared" si="854"/>
        <v>0</v>
      </c>
      <c r="X6345" s="201">
        <v>0</v>
      </c>
      <c r="Y6345" s="201">
        <v>0</v>
      </c>
      <c r="Z6345" s="201">
        <v>0</v>
      </c>
      <c r="AA6345" s="201">
        <v>0</v>
      </c>
      <c r="AB6345" s="201">
        <v>0</v>
      </c>
      <c r="AC6345" s="201">
        <v>0</v>
      </c>
      <c r="AD6345" s="201">
        <v>0</v>
      </c>
      <c r="AE6345" s="76">
        <v>1.2116035000000001E-10</v>
      </c>
      <c r="AF6345" s="76">
        <v>1.5866564E-11</v>
      </c>
      <c r="AG6345" s="20">
        <v>0</v>
      </c>
      <c r="AH6345" s="85"/>
      <c r="AI6345" s="85"/>
      <c r="AJ6345" s="85"/>
      <c r="AK6345" s="85"/>
      <c r="AL6345" s="85"/>
      <c r="AM6345" s="85"/>
      <c r="AN6345" s="85"/>
      <c r="AS6345" s="20"/>
      <c r="AT6345" s="20"/>
      <c r="AU6345" s="20"/>
      <c r="AV6345" s="20"/>
      <c r="AW6345" s="20"/>
      <c r="AX6345" s="20"/>
      <c r="AY6345" s="20"/>
      <c r="AZ6345" s="20"/>
      <c r="BA6345" s="20"/>
      <c r="BB6345" s="20"/>
      <c r="BC6345" s="20"/>
      <c r="BD6345" s="20"/>
      <c r="BE6345" s="20"/>
      <c r="BF6345" s="20"/>
      <c r="BG6345" s="20"/>
      <c r="BH6345" s="20"/>
      <c r="BI6345" s="20"/>
      <c r="BJ6345" s="20"/>
      <c r="BK6345" s="20"/>
      <c r="BL6345" s="20"/>
      <c r="BM6345" s="20"/>
      <c r="BN6345" s="20"/>
      <c r="BO6345" s="20"/>
      <c r="BP6345" s="20"/>
      <c r="BQ6345" s="20"/>
      <c r="BR6345" s="20"/>
      <c r="BS6345" s="20"/>
      <c r="BT6345" s="20"/>
      <c r="BU6345" s="20"/>
      <c r="BV6345" s="20"/>
      <c r="BW6345" s="20"/>
      <c r="BX6345" s="20"/>
      <c r="BY6345" s="20"/>
      <c r="BZ6345" s="20"/>
      <c r="CA6345" s="20"/>
      <c r="CB6345" s="20"/>
      <c r="CC6345" s="20"/>
      <c r="CD6345" s="20"/>
      <c r="CE6345" s="20"/>
      <c r="CF6345" s="20"/>
      <c r="CG6345" s="20"/>
      <c r="CH6345" s="20"/>
      <c r="CI6345" s="20"/>
      <c r="CJ6345" s="20"/>
      <c r="CK6345" s="20"/>
      <c r="CL6345" s="20"/>
      <c r="CM6345" s="20"/>
      <c r="CN6345" s="20"/>
      <c r="CO6345" s="20"/>
      <c r="CP6345" s="20"/>
      <c r="CQ6345" s="20"/>
      <c r="CR6345" s="20"/>
      <c r="CS6345" s="20"/>
      <c r="CT6345" s="20"/>
      <c r="CU6345" s="20"/>
      <c r="CV6345" s="20"/>
      <c r="CW6345" s="20"/>
      <c r="CX6345" s="20"/>
      <c r="CY6345" s="20"/>
      <c r="CZ6345" s="20"/>
      <c r="DA6345" s="20"/>
      <c r="DB6345" s="20"/>
      <c r="DC6345" s="20"/>
      <c r="DD6345" s="20"/>
      <c r="DE6345" s="20"/>
      <c r="DF6345" s="20"/>
      <c r="DG6345" s="20"/>
      <c r="DH6345" s="20"/>
      <c r="DI6345" s="20"/>
      <c r="DJ6345" s="20"/>
      <c r="DK6345" s="20"/>
      <c r="DL6345" s="20"/>
      <c r="DM6345" s="20"/>
      <c r="DN6345" s="20"/>
      <c r="DO6345" s="20"/>
      <c r="DP6345" s="20"/>
      <c r="DQ6345" s="20"/>
      <c r="DR6345" s="20"/>
      <c r="DS6345" s="20"/>
      <c r="DT6345" s="20"/>
      <c r="DU6345" s="20"/>
      <c r="DV6345" s="20"/>
      <c r="DW6345" s="20"/>
      <c r="DX6345" s="20"/>
      <c r="DY6345" s="20"/>
    </row>
    <row r="6346" spans="1:129" x14ac:dyDescent="0.15">
      <c r="A6346" s="61"/>
      <c r="B6346" s="331" t="s">
        <v>13129</v>
      </c>
      <c r="C6346" s="83"/>
      <c r="D6346" s="324" t="s">
        <v>38</v>
      </c>
      <c r="E6346" s="276" t="s">
        <v>13130</v>
      </c>
      <c r="F6346" s="276">
        <f t="shared" si="855"/>
        <v>3.0029816020000002E-4</v>
      </c>
      <c r="G6346" s="276">
        <f t="shared" si="856"/>
        <v>2.11876E-5</v>
      </c>
      <c r="H6346" s="276">
        <f t="shared" si="857"/>
        <v>2.791105602E-4</v>
      </c>
      <c r="I6346" s="276">
        <f t="shared" si="858"/>
        <v>0</v>
      </c>
      <c r="J6346" s="276">
        <v>0</v>
      </c>
      <c r="K6346" s="276">
        <v>0</v>
      </c>
      <c r="L6346" s="276">
        <v>2.7492711E-4</v>
      </c>
      <c r="M6346" s="276">
        <v>0</v>
      </c>
      <c r="N6346" s="276">
        <v>0</v>
      </c>
      <c r="O6346" s="276">
        <v>2.11876E-5</v>
      </c>
      <c r="P6346" s="276">
        <v>4.1834501999999996E-6</v>
      </c>
      <c r="Q6346" s="276">
        <v>0</v>
      </c>
      <c r="R6346" s="276">
        <v>0</v>
      </c>
      <c r="S6346" s="276">
        <v>0</v>
      </c>
      <c r="T6346" s="276">
        <v>0</v>
      </c>
      <c r="U6346" s="276">
        <v>0</v>
      </c>
      <c r="W6346" s="148">
        <f t="shared" si="854"/>
        <v>0</v>
      </c>
      <c r="X6346" s="201">
        <v>0</v>
      </c>
      <c r="Y6346" s="201">
        <v>0</v>
      </c>
      <c r="Z6346" s="201">
        <v>0</v>
      </c>
      <c r="AA6346" s="201">
        <v>0</v>
      </c>
      <c r="AB6346" s="201">
        <v>0</v>
      </c>
      <c r="AC6346" s="201">
        <v>0</v>
      </c>
      <c r="AD6346" s="201">
        <v>0</v>
      </c>
      <c r="AE6346" s="76">
        <v>1.0089275E-10</v>
      </c>
      <c r="AF6346" s="76">
        <v>1.3212384E-11</v>
      </c>
      <c r="AG6346" s="20">
        <v>0</v>
      </c>
      <c r="AH6346" s="85"/>
      <c r="AI6346" s="85"/>
      <c r="AJ6346" s="85"/>
      <c r="AK6346" s="85"/>
      <c r="AL6346" s="85"/>
      <c r="AM6346" s="85"/>
      <c r="AN6346" s="85"/>
      <c r="AS6346" s="20"/>
      <c r="AT6346" s="20"/>
      <c r="AU6346" s="20"/>
      <c r="AV6346" s="20"/>
      <c r="AW6346" s="20"/>
      <c r="AX6346" s="20"/>
      <c r="AY6346" s="20"/>
      <c r="AZ6346" s="20"/>
      <c r="BA6346" s="20"/>
      <c r="BB6346" s="20"/>
      <c r="BC6346" s="20"/>
      <c r="BD6346" s="20"/>
      <c r="BE6346" s="20"/>
      <c r="BF6346" s="20"/>
      <c r="BG6346" s="20"/>
      <c r="BH6346" s="20"/>
      <c r="BI6346" s="20"/>
      <c r="BJ6346" s="20"/>
      <c r="BK6346" s="20"/>
      <c r="BL6346" s="20"/>
      <c r="BM6346" s="20"/>
      <c r="BN6346" s="20"/>
      <c r="BO6346" s="20"/>
      <c r="BP6346" s="20"/>
      <c r="BQ6346" s="20"/>
      <c r="BR6346" s="20"/>
      <c r="BS6346" s="20"/>
      <c r="BT6346" s="20"/>
      <c r="BU6346" s="20"/>
      <c r="BV6346" s="20"/>
      <c r="BW6346" s="20"/>
      <c r="BX6346" s="20"/>
      <c r="BY6346" s="20"/>
      <c r="BZ6346" s="20"/>
      <c r="CA6346" s="20"/>
      <c r="CB6346" s="20"/>
      <c r="CC6346" s="20"/>
      <c r="CD6346" s="20"/>
      <c r="CE6346" s="20"/>
      <c r="CF6346" s="20"/>
      <c r="CG6346" s="20"/>
      <c r="CH6346" s="20"/>
      <c r="CI6346" s="20"/>
      <c r="CJ6346" s="20"/>
      <c r="CK6346" s="20"/>
      <c r="CL6346" s="20"/>
      <c r="CM6346" s="20"/>
      <c r="CN6346" s="20"/>
      <c r="CO6346" s="20"/>
      <c r="CP6346" s="20"/>
      <c r="CQ6346" s="20"/>
      <c r="CR6346" s="20"/>
      <c r="CS6346" s="20"/>
      <c r="CT6346" s="20"/>
      <c r="CU6346" s="20"/>
      <c r="CV6346" s="20"/>
      <c r="CW6346" s="20"/>
      <c r="CX6346" s="20"/>
      <c r="CY6346" s="20"/>
      <c r="CZ6346" s="20"/>
      <c r="DA6346" s="20"/>
      <c r="DB6346" s="20"/>
      <c r="DC6346" s="20"/>
      <c r="DD6346" s="20"/>
      <c r="DE6346" s="20"/>
      <c r="DF6346" s="20"/>
      <c r="DG6346" s="20"/>
      <c r="DH6346" s="20"/>
      <c r="DI6346" s="20"/>
      <c r="DJ6346" s="20"/>
      <c r="DK6346" s="20"/>
      <c r="DL6346" s="20"/>
      <c r="DM6346" s="20"/>
      <c r="DN6346" s="20"/>
      <c r="DO6346" s="20"/>
      <c r="DP6346" s="20"/>
      <c r="DQ6346" s="20"/>
      <c r="DR6346" s="20"/>
      <c r="DS6346" s="20"/>
      <c r="DT6346" s="20"/>
      <c r="DU6346" s="20"/>
      <c r="DV6346" s="20"/>
      <c r="DW6346" s="20"/>
      <c r="DX6346" s="20"/>
      <c r="DY6346" s="20"/>
    </row>
    <row r="6347" spans="1:129" x14ac:dyDescent="0.15">
      <c r="A6347" s="61"/>
      <c r="B6347" s="331" t="s">
        <v>13131</v>
      </c>
      <c r="C6347" s="83"/>
      <c r="D6347" s="324" t="s">
        <v>38</v>
      </c>
      <c r="E6347" s="276" t="s">
        <v>13132</v>
      </c>
      <c r="F6347" s="276">
        <f t="shared" si="855"/>
        <v>2.5776407909999998E-3</v>
      </c>
      <c r="G6347" s="276">
        <f t="shared" si="856"/>
        <v>4.2619605000000001E-5</v>
      </c>
      <c r="H6347" s="276">
        <f t="shared" si="857"/>
        <v>2.5350211859999998E-3</v>
      </c>
      <c r="I6347" s="276">
        <f t="shared" si="858"/>
        <v>0</v>
      </c>
      <c r="J6347" s="276">
        <v>0</v>
      </c>
      <c r="K6347" s="276">
        <v>0</v>
      </c>
      <c r="L6347" s="276">
        <v>2.4858763999999998E-3</v>
      </c>
      <c r="M6347" s="276">
        <v>0</v>
      </c>
      <c r="N6347" s="276">
        <v>0</v>
      </c>
      <c r="O6347" s="276">
        <v>4.2619605000000001E-5</v>
      </c>
      <c r="P6347" s="276">
        <v>4.9144785999999999E-5</v>
      </c>
      <c r="Q6347" s="276">
        <v>0</v>
      </c>
      <c r="R6347" s="276">
        <v>0</v>
      </c>
      <c r="S6347" s="276">
        <v>0</v>
      </c>
      <c r="T6347" s="276">
        <v>0</v>
      </c>
      <c r="U6347" s="276">
        <v>0</v>
      </c>
      <c r="W6347" s="148">
        <f t="shared" si="854"/>
        <v>0</v>
      </c>
      <c r="X6347" s="201">
        <v>0</v>
      </c>
      <c r="Y6347" s="201">
        <v>0</v>
      </c>
      <c r="Z6347" s="201">
        <v>0</v>
      </c>
      <c r="AA6347" s="201">
        <v>0</v>
      </c>
      <c r="AB6347" s="201">
        <v>0</v>
      </c>
      <c r="AC6347" s="201">
        <v>0</v>
      </c>
      <c r="AD6347" s="201">
        <v>0</v>
      </c>
      <c r="AE6347" s="76">
        <v>1.2887549E-9</v>
      </c>
      <c r="AF6347" s="76">
        <v>1.2734558000000001E-10</v>
      </c>
      <c r="AG6347" s="20">
        <v>0</v>
      </c>
      <c r="AH6347" s="85"/>
      <c r="AI6347" s="85"/>
      <c r="AJ6347" s="85"/>
      <c r="AK6347" s="85"/>
      <c r="AL6347" s="85"/>
      <c r="AM6347" s="85"/>
      <c r="AN6347" s="85"/>
      <c r="AS6347" s="20"/>
      <c r="AT6347" s="20"/>
      <c r="AU6347" s="20"/>
      <c r="AV6347" s="20"/>
      <c r="AW6347" s="20"/>
      <c r="AX6347" s="20"/>
      <c r="AY6347" s="20"/>
      <c r="AZ6347" s="20"/>
      <c r="BA6347" s="20"/>
      <c r="BB6347" s="20"/>
      <c r="BC6347" s="20"/>
      <c r="BD6347" s="20"/>
      <c r="BE6347" s="20"/>
      <c r="BF6347" s="20"/>
      <c r="BG6347" s="20"/>
      <c r="BH6347" s="20"/>
      <c r="BI6347" s="20"/>
      <c r="BJ6347" s="20"/>
      <c r="BK6347" s="20"/>
      <c r="BL6347" s="20"/>
      <c r="BM6347" s="20"/>
      <c r="BN6347" s="20"/>
      <c r="BO6347" s="20"/>
      <c r="BP6347" s="20"/>
      <c r="BQ6347" s="20"/>
      <c r="BR6347" s="20"/>
      <c r="BS6347" s="20"/>
      <c r="BT6347" s="20"/>
      <c r="BU6347" s="20"/>
      <c r="BV6347" s="20"/>
      <c r="BW6347" s="20"/>
      <c r="BX6347" s="20"/>
      <c r="BY6347" s="20"/>
      <c r="BZ6347" s="20"/>
      <c r="CA6347" s="20"/>
      <c r="CB6347" s="20"/>
      <c r="CC6347" s="20"/>
      <c r="CD6347" s="20"/>
      <c r="CE6347" s="20"/>
      <c r="CF6347" s="20"/>
      <c r="CG6347" s="20"/>
      <c r="CH6347" s="20"/>
      <c r="CI6347" s="20"/>
      <c r="CJ6347" s="20"/>
      <c r="CK6347" s="20"/>
      <c r="CL6347" s="20"/>
      <c r="CM6347" s="20"/>
      <c r="CN6347" s="20"/>
      <c r="CO6347" s="20"/>
      <c r="CP6347" s="20"/>
      <c r="CQ6347" s="20"/>
      <c r="CR6347" s="20"/>
      <c r="CS6347" s="20"/>
      <c r="CT6347" s="20"/>
      <c r="CU6347" s="20"/>
      <c r="CV6347" s="20"/>
      <c r="CW6347" s="20"/>
      <c r="CX6347" s="20"/>
      <c r="CY6347" s="20"/>
      <c r="CZ6347" s="20"/>
      <c r="DA6347" s="20"/>
      <c r="DB6347" s="20"/>
      <c r="DC6347" s="20"/>
      <c r="DD6347" s="20"/>
      <c r="DE6347" s="20"/>
      <c r="DF6347" s="20"/>
      <c r="DG6347" s="20"/>
      <c r="DH6347" s="20"/>
      <c r="DI6347" s="20"/>
      <c r="DJ6347" s="20"/>
      <c r="DK6347" s="20"/>
      <c r="DL6347" s="20"/>
      <c r="DM6347" s="20"/>
      <c r="DN6347" s="20"/>
      <c r="DO6347" s="20"/>
      <c r="DP6347" s="20"/>
      <c r="DQ6347" s="20"/>
      <c r="DR6347" s="20"/>
      <c r="DS6347" s="20"/>
      <c r="DT6347" s="20"/>
      <c r="DU6347" s="20"/>
      <c r="DV6347" s="20"/>
      <c r="DW6347" s="20"/>
      <c r="DX6347" s="20"/>
      <c r="DY6347" s="20"/>
    </row>
    <row r="6348" spans="1:129" x14ac:dyDescent="0.15">
      <c r="A6348" s="61"/>
      <c r="B6348" s="331" t="s">
        <v>13133</v>
      </c>
      <c r="C6348" s="83"/>
      <c r="D6348" s="324" t="s">
        <v>38</v>
      </c>
      <c r="E6348" s="276" t="s">
        <v>13134</v>
      </c>
      <c r="F6348" s="276">
        <f t="shared" si="855"/>
        <v>1.43319197232E-2</v>
      </c>
      <c r="G6348" s="276">
        <f t="shared" si="856"/>
        <v>1.3020246094E-2</v>
      </c>
      <c r="H6348" s="276">
        <f t="shared" si="857"/>
        <v>5.7222103400000001E-4</v>
      </c>
      <c r="I6348" s="276">
        <f t="shared" si="858"/>
        <v>2.2713445199999998E-5</v>
      </c>
      <c r="J6348" s="276">
        <v>7.1673915000000003E-4</v>
      </c>
      <c r="K6348" s="276">
        <v>3.8301131E-4</v>
      </c>
      <c r="L6348" s="276">
        <v>3.3001264E-5</v>
      </c>
      <c r="M6348" s="276">
        <v>1.1294924E-5</v>
      </c>
      <c r="N6348" s="276">
        <v>1.9089517000000001E-4</v>
      </c>
      <c r="O6348" s="276">
        <v>1.2818056E-2</v>
      </c>
      <c r="P6348" s="276">
        <v>1.5620846E-4</v>
      </c>
      <c r="Q6348" s="276">
        <v>1.5415659E-5</v>
      </c>
      <c r="R6348" s="276">
        <v>0</v>
      </c>
      <c r="S6348" s="276">
        <v>0</v>
      </c>
      <c r="T6348" s="276">
        <v>0</v>
      </c>
      <c r="U6348" s="276">
        <v>7.2977861999999997E-6</v>
      </c>
      <c r="W6348" s="148">
        <f t="shared" si="854"/>
        <v>5.309178888888889E-3</v>
      </c>
      <c r="X6348" s="201">
        <v>0.26643779000000001</v>
      </c>
      <c r="Y6348" s="201">
        <v>0.25464831999999998</v>
      </c>
      <c r="Z6348" s="201">
        <v>7.9228133999999992E-3</v>
      </c>
      <c r="AA6348" s="201">
        <v>2.5252286E-6</v>
      </c>
      <c r="AB6348" s="201">
        <v>1.7687244000000001E-3</v>
      </c>
      <c r="AC6348" s="201">
        <v>1.6582289999999999E-4</v>
      </c>
      <c r="AD6348" s="201">
        <v>1.9295859E-3</v>
      </c>
      <c r="AE6348" s="76">
        <v>4.4643853999999999E-8</v>
      </c>
      <c r="AF6348" s="76">
        <v>7.0582636E-11</v>
      </c>
      <c r="AG6348" s="20">
        <v>2.4597123999999999E-3</v>
      </c>
      <c r="AH6348" s="85"/>
      <c r="AI6348" s="85"/>
      <c r="AJ6348" s="85"/>
      <c r="AK6348" s="85"/>
      <c r="AL6348" s="85"/>
      <c r="AM6348" s="85"/>
      <c r="AN6348" s="85"/>
      <c r="AS6348" s="20"/>
      <c r="AT6348" s="20"/>
      <c r="AU6348" s="20"/>
      <c r="AV6348" s="20"/>
      <c r="AW6348" s="20"/>
      <c r="AX6348" s="20"/>
      <c r="AY6348" s="20"/>
      <c r="AZ6348" s="20"/>
      <c r="BA6348" s="20"/>
      <c r="BB6348" s="20"/>
      <c r="BC6348" s="20"/>
      <c r="BD6348" s="20"/>
      <c r="BE6348" s="20"/>
      <c r="BF6348" s="20"/>
      <c r="BG6348" s="20"/>
      <c r="BH6348" s="20"/>
      <c r="BI6348" s="20"/>
      <c r="BJ6348" s="20"/>
      <c r="BK6348" s="20"/>
      <c r="BL6348" s="20"/>
      <c r="BM6348" s="20"/>
      <c r="BN6348" s="20"/>
      <c r="BO6348" s="20"/>
      <c r="BP6348" s="20"/>
      <c r="BQ6348" s="20"/>
      <c r="BR6348" s="20"/>
      <c r="BS6348" s="20"/>
      <c r="BT6348" s="20"/>
      <c r="BU6348" s="20"/>
      <c r="BV6348" s="20"/>
      <c r="BW6348" s="20"/>
      <c r="BX6348" s="20"/>
      <c r="BY6348" s="20"/>
      <c r="BZ6348" s="20"/>
      <c r="CA6348" s="20"/>
      <c r="CB6348" s="20"/>
      <c r="CC6348" s="20"/>
      <c r="CD6348" s="20"/>
      <c r="CE6348" s="20"/>
      <c r="CF6348" s="20"/>
      <c r="CG6348" s="20"/>
      <c r="CH6348" s="20"/>
      <c r="CI6348" s="20"/>
      <c r="CJ6348" s="20"/>
      <c r="CK6348" s="20"/>
      <c r="CL6348" s="20"/>
      <c r="CM6348" s="20"/>
      <c r="CN6348" s="20"/>
      <c r="CO6348" s="20"/>
      <c r="CP6348" s="20"/>
      <c r="CQ6348" s="20"/>
      <c r="CR6348" s="20"/>
      <c r="CS6348" s="20"/>
      <c r="CT6348" s="20"/>
      <c r="CU6348" s="20"/>
      <c r="CV6348" s="20"/>
      <c r="CW6348" s="20"/>
      <c r="CX6348" s="20"/>
      <c r="CY6348" s="20"/>
      <c r="CZ6348" s="20"/>
      <c r="DA6348" s="20"/>
      <c r="DB6348" s="20"/>
      <c r="DC6348" s="20"/>
      <c r="DD6348" s="20"/>
      <c r="DE6348" s="20"/>
      <c r="DF6348" s="20"/>
      <c r="DG6348" s="20"/>
      <c r="DH6348" s="20"/>
      <c r="DI6348" s="20"/>
      <c r="DJ6348" s="20"/>
      <c r="DK6348" s="20"/>
      <c r="DL6348" s="20"/>
      <c r="DM6348" s="20"/>
      <c r="DN6348" s="20"/>
      <c r="DO6348" s="20"/>
      <c r="DP6348" s="20"/>
      <c r="DQ6348" s="20"/>
      <c r="DR6348" s="20"/>
      <c r="DS6348" s="20"/>
      <c r="DT6348" s="20"/>
      <c r="DU6348" s="20"/>
      <c r="DV6348" s="20"/>
      <c r="DW6348" s="20"/>
      <c r="DX6348" s="20"/>
      <c r="DY6348" s="20"/>
    </row>
    <row r="6349" spans="1:129" x14ac:dyDescent="0.15">
      <c r="A6349" s="61"/>
      <c r="B6349" s="331" t="s">
        <v>13135</v>
      </c>
      <c r="C6349" s="83"/>
      <c r="D6349" s="324" t="s">
        <v>38</v>
      </c>
      <c r="E6349" s="276" t="s">
        <v>13136</v>
      </c>
      <c r="F6349" s="276">
        <f t="shared" si="855"/>
        <v>1.5021178575999999E-2</v>
      </c>
      <c r="G6349" s="276">
        <f t="shared" si="856"/>
        <v>1.3116876075000001E-2</v>
      </c>
      <c r="H6349" s="276">
        <f t="shared" si="857"/>
        <v>7.2319103500000006E-4</v>
      </c>
      <c r="I6349" s="276">
        <f t="shared" si="858"/>
        <v>2.28973046E-4</v>
      </c>
      <c r="J6349" s="276">
        <v>9.5213842E-4</v>
      </c>
      <c r="K6349" s="276">
        <v>5.2578393000000001E-4</v>
      </c>
      <c r="L6349" s="276">
        <v>3.9025244999999997E-5</v>
      </c>
      <c r="M6349" s="276">
        <v>2.5738295E-5</v>
      </c>
      <c r="N6349" s="276">
        <v>2.6307777999999999E-4</v>
      </c>
      <c r="O6349" s="276">
        <v>1.2828060000000001E-2</v>
      </c>
      <c r="P6349" s="276">
        <v>1.5838186000000001E-4</v>
      </c>
      <c r="Q6349" s="276">
        <v>1.9461526000000001E-5</v>
      </c>
      <c r="R6349" s="276">
        <v>0</v>
      </c>
      <c r="S6349" s="276">
        <v>0</v>
      </c>
      <c r="T6349" s="276">
        <v>0</v>
      </c>
      <c r="U6349" s="276">
        <v>2.0951151999999999E-4</v>
      </c>
      <c r="W6349" s="148">
        <f t="shared" si="854"/>
        <v>7.0528771851851848E-3</v>
      </c>
      <c r="X6349" s="201">
        <v>0.28752747000000001</v>
      </c>
      <c r="Y6349" s="201">
        <v>0.27549159000000001</v>
      </c>
      <c r="Z6349" s="201">
        <v>4.5453873999999998E-3</v>
      </c>
      <c r="AA6349" s="201">
        <v>9.6488146999999994E-6</v>
      </c>
      <c r="AB6349" s="201">
        <v>5.7630618000000002E-3</v>
      </c>
      <c r="AC6349" s="201">
        <v>2.3583143E-4</v>
      </c>
      <c r="AD6349" s="201">
        <v>1.4819569999999999E-3</v>
      </c>
      <c r="AE6349" s="76">
        <v>4.9562016999999999E-8</v>
      </c>
      <c r="AF6349" s="76">
        <v>8.2627909999999999E-11</v>
      </c>
      <c r="AG6349" s="20">
        <v>2.5725129999999998E-3</v>
      </c>
      <c r="AH6349" s="85"/>
      <c r="AI6349" s="85"/>
      <c r="AJ6349" s="85"/>
      <c r="AK6349" s="85"/>
      <c r="AL6349" s="85"/>
      <c r="AM6349" s="85"/>
      <c r="AN6349" s="85"/>
      <c r="AS6349" s="20"/>
      <c r="AT6349" s="20"/>
      <c r="AU6349" s="20"/>
      <c r="AV6349" s="20"/>
      <c r="AW6349" s="20"/>
      <c r="AX6349" s="20"/>
      <c r="AY6349" s="20"/>
      <c r="AZ6349" s="20"/>
      <c r="BA6349" s="20"/>
      <c r="BB6349" s="20"/>
      <c r="BC6349" s="20"/>
      <c r="BD6349" s="20"/>
      <c r="BE6349" s="20"/>
      <c r="BF6349" s="20"/>
      <c r="BG6349" s="20"/>
      <c r="BH6349" s="20"/>
      <c r="BI6349" s="20"/>
      <c r="BJ6349" s="20"/>
      <c r="BK6349" s="20"/>
      <c r="BL6349" s="20"/>
      <c r="BM6349" s="20"/>
      <c r="BN6349" s="20"/>
      <c r="BO6349" s="20"/>
      <c r="BP6349" s="20"/>
      <c r="BQ6349" s="20"/>
      <c r="BR6349" s="20"/>
      <c r="BS6349" s="20"/>
      <c r="BT6349" s="20"/>
      <c r="BU6349" s="20"/>
      <c r="BV6349" s="20"/>
      <c r="BW6349" s="20"/>
      <c r="BX6349" s="20"/>
      <c r="BY6349" s="20"/>
      <c r="BZ6349" s="20"/>
      <c r="CA6349" s="20"/>
      <c r="CB6349" s="20"/>
      <c r="CC6349" s="20"/>
      <c r="CD6349" s="20"/>
      <c r="CE6349" s="20"/>
      <c r="CF6349" s="20"/>
      <c r="CG6349" s="20"/>
      <c r="CH6349" s="20"/>
      <c r="CI6349" s="20"/>
      <c r="CJ6349" s="20"/>
      <c r="CK6349" s="20"/>
      <c r="CL6349" s="20"/>
      <c r="CM6349" s="20"/>
      <c r="CN6349" s="20"/>
      <c r="CO6349" s="20"/>
      <c r="CP6349" s="20"/>
      <c r="CQ6349" s="20"/>
      <c r="CR6349" s="20"/>
      <c r="CS6349" s="20"/>
      <c r="CT6349" s="20"/>
      <c r="CU6349" s="20"/>
      <c r="CV6349" s="20"/>
      <c r="CW6349" s="20"/>
      <c r="CX6349" s="20"/>
      <c r="CY6349" s="20"/>
      <c r="CZ6349" s="20"/>
      <c r="DA6349" s="20"/>
      <c r="DB6349" s="20"/>
      <c r="DC6349" s="20"/>
      <c r="DD6349" s="20"/>
      <c r="DE6349" s="20"/>
      <c r="DF6349" s="20"/>
      <c r="DG6349" s="20"/>
      <c r="DH6349" s="20"/>
      <c r="DI6349" s="20"/>
      <c r="DJ6349" s="20"/>
      <c r="DK6349" s="20"/>
      <c r="DL6349" s="20"/>
      <c r="DM6349" s="20"/>
      <c r="DN6349" s="20"/>
      <c r="DO6349" s="20"/>
      <c r="DP6349" s="20"/>
      <c r="DQ6349" s="20"/>
      <c r="DR6349" s="20"/>
      <c r="DS6349" s="20"/>
      <c r="DT6349" s="20"/>
      <c r="DU6349" s="20"/>
      <c r="DV6349" s="20"/>
      <c r="DW6349" s="20"/>
      <c r="DX6349" s="20"/>
      <c r="DY6349" s="20"/>
    </row>
    <row r="6350" spans="1:129" x14ac:dyDescent="0.15">
      <c r="A6350" s="61"/>
      <c r="B6350" s="331" t="s">
        <v>13137</v>
      </c>
      <c r="C6350" s="83"/>
      <c r="D6350" s="324" t="s">
        <v>38</v>
      </c>
      <c r="E6350" s="276" t="s">
        <v>13138</v>
      </c>
      <c r="F6350" s="276">
        <f t="shared" si="855"/>
        <v>1.5063826312000001E-2</v>
      </c>
      <c r="G6350" s="276">
        <f t="shared" si="856"/>
        <v>1.3127882265E-2</v>
      </c>
      <c r="H6350" s="276">
        <f t="shared" si="857"/>
        <v>7.3408747000000009E-4</v>
      </c>
      <c r="I6350" s="276">
        <f t="shared" si="858"/>
        <v>2.29276017E-4</v>
      </c>
      <c r="J6350" s="276">
        <v>9.7258055999999995E-4</v>
      </c>
      <c r="K6350" s="276">
        <v>5.3593306000000002E-4</v>
      </c>
      <c r="L6350" s="276">
        <v>3.9334349999999997E-5</v>
      </c>
      <c r="M6350" s="276">
        <v>2.8789915000000001E-5</v>
      </c>
      <c r="N6350" s="276">
        <v>2.7076835000000002E-4</v>
      </c>
      <c r="O6350" s="276">
        <v>1.2828324E-2</v>
      </c>
      <c r="P6350" s="276">
        <v>1.5882006E-4</v>
      </c>
      <c r="Q6350" s="276">
        <v>1.9492627000000001E-5</v>
      </c>
      <c r="R6350" s="276">
        <v>0</v>
      </c>
      <c r="S6350" s="276">
        <v>0</v>
      </c>
      <c r="T6350" s="276">
        <v>0</v>
      </c>
      <c r="U6350" s="276">
        <v>2.0978338999999999E-4</v>
      </c>
      <c r="W6350" s="148">
        <f t="shared" si="854"/>
        <v>7.2043004444444433E-3</v>
      </c>
      <c r="X6350" s="201">
        <v>0.28839482999999999</v>
      </c>
      <c r="Y6350" s="201">
        <v>0.27637231000000001</v>
      </c>
      <c r="Z6350" s="201">
        <v>4.3620506999999999E-3</v>
      </c>
      <c r="AA6350" s="201">
        <v>7.9253458999999994E-6</v>
      </c>
      <c r="AB6350" s="201">
        <v>5.93897E-3</v>
      </c>
      <c r="AC6350" s="201">
        <v>2.1849970999999999E-4</v>
      </c>
      <c r="AD6350" s="201">
        <v>1.4950676000000001E-3</v>
      </c>
      <c r="AE6350" s="76">
        <v>5.0013114000000002E-8</v>
      </c>
      <c r="AF6350" s="76">
        <v>8.3454222999999995E-11</v>
      </c>
      <c r="AG6350" s="20">
        <v>2.5737710999999999E-3</v>
      </c>
      <c r="AH6350" s="85"/>
      <c r="AI6350" s="85"/>
      <c r="AJ6350" s="85"/>
      <c r="AK6350" s="85"/>
      <c r="AL6350" s="85"/>
      <c r="AM6350" s="85"/>
      <c r="AN6350" s="85"/>
      <c r="AS6350" s="20"/>
      <c r="AT6350" s="20"/>
      <c r="AU6350" s="20"/>
      <c r="AV6350" s="20"/>
      <c r="AW6350" s="20"/>
      <c r="AX6350" s="20"/>
      <c r="AY6350" s="20"/>
      <c r="AZ6350" s="20"/>
      <c r="BA6350" s="20"/>
      <c r="BB6350" s="20"/>
      <c r="BC6350" s="20"/>
      <c r="BD6350" s="20"/>
      <c r="BE6350" s="20"/>
      <c r="BF6350" s="20"/>
      <c r="BG6350" s="20"/>
      <c r="BH6350" s="20"/>
      <c r="BI6350" s="20"/>
      <c r="BJ6350" s="20"/>
      <c r="BK6350" s="20"/>
      <c r="BL6350" s="20"/>
      <c r="BM6350" s="20"/>
      <c r="BN6350" s="20"/>
      <c r="BO6350" s="20"/>
      <c r="BP6350" s="20"/>
      <c r="BQ6350" s="20"/>
      <c r="BR6350" s="20"/>
      <c r="BS6350" s="20"/>
      <c r="BT6350" s="20"/>
      <c r="BU6350" s="20"/>
      <c r="BV6350" s="20"/>
      <c r="BW6350" s="20"/>
      <c r="BX6350" s="20"/>
      <c r="BY6350" s="20"/>
      <c r="BZ6350" s="20"/>
      <c r="CA6350" s="20"/>
      <c r="CB6350" s="20"/>
      <c r="CC6350" s="20"/>
      <c r="CD6350" s="20"/>
      <c r="CE6350" s="20"/>
      <c r="CF6350" s="20"/>
      <c r="CG6350" s="20"/>
      <c r="CH6350" s="20"/>
      <c r="CI6350" s="20"/>
      <c r="CJ6350" s="20"/>
      <c r="CK6350" s="20"/>
      <c r="CL6350" s="20"/>
      <c r="CM6350" s="20"/>
      <c r="CN6350" s="20"/>
      <c r="CO6350" s="20"/>
      <c r="CP6350" s="20"/>
      <c r="CQ6350" s="20"/>
      <c r="CR6350" s="20"/>
      <c r="CS6350" s="20"/>
      <c r="CT6350" s="20"/>
      <c r="CU6350" s="20"/>
      <c r="CV6350" s="20"/>
      <c r="CW6350" s="20"/>
      <c r="CX6350" s="20"/>
      <c r="CY6350" s="20"/>
      <c r="CZ6350" s="20"/>
      <c r="DA6350" s="20"/>
      <c r="DB6350" s="20"/>
      <c r="DC6350" s="20"/>
      <c r="DD6350" s="20"/>
      <c r="DE6350" s="20"/>
      <c r="DF6350" s="20"/>
      <c r="DG6350" s="20"/>
      <c r="DH6350" s="20"/>
      <c r="DI6350" s="20"/>
      <c r="DJ6350" s="20"/>
      <c r="DK6350" s="20"/>
      <c r="DL6350" s="20"/>
      <c r="DM6350" s="20"/>
      <c r="DN6350" s="20"/>
      <c r="DO6350" s="20"/>
      <c r="DP6350" s="20"/>
      <c r="DQ6350" s="20"/>
      <c r="DR6350" s="20"/>
      <c r="DS6350" s="20"/>
      <c r="DT6350" s="20"/>
      <c r="DU6350" s="20"/>
      <c r="DV6350" s="20"/>
      <c r="DW6350" s="20"/>
      <c r="DX6350" s="20"/>
      <c r="DY6350" s="20"/>
    </row>
    <row r="6351" spans="1:129" x14ac:dyDescent="0.15">
      <c r="A6351" s="61"/>
      <c r="B6351" s="331" t="s">
        <v>13139</v>
      </c>
      <c r="C6351" s="83"/>
      <c r="D6351" s="324" t="s">
        <v>38</v>
      </c>
      <c r="E6351" s="276" t="s">
        <v>13140</v>
      </c>
      <c r="F6351" s="276">
        <f t="shared" si="855"/>
        <v>5.5342344340000002E-2</v>
      </c>
      <c r="G6351" s="276">
        <f t="shared" si="856"/>
        <v>1.5326053520000001E-2</v>
      </c>
      <c r="H6351" s="276">
        <f t="shared" si="857"/>
        <v>5.3449919300000001E-3</v>
      </c>
      <c r="I6351" s="276">
        <f t="shared" si="858"/>
        <v>5.5081989000000005E-4</v>
      </c>
      <c r="J6351" s="276">
        <v>3.4120479000000002E-2</v>
      </c>
      <c r="K6351" s="276">
        <v>4.7253375000000002E-3</v>
      </c>
      <c r="L6351" s="276">
        <v>3.4740446E-4</v>
      </c>
      <c r="M6351" s="276">
        <v>1.8133141999999999E-4</v>
      </c>
      <c r="N6351" s="276">
        <v>1.9895380999999999E-3</v>
      </c>
      <c r="O6351" s="276">
        <v>1.3155184E-2</v>
      </c>
      <c r="P6351" s="276">
        <v>2.7224996999999999E-4</v>
      </c>
      <c r="Q6351" s="276">
        <v>2.8287945999999999E-4</v>
      </c>
      <c r="R6351" s="276">
        <v>0</v>
      </c>
      <c r="S6351" s="276">
        <v>0</v>
      </c>
      <c r="T6351" s="276">
        <v>0</v>
      </c>
      <c r="U6351" s="276">
        <v>2.6794043E-4</v>
      </c>
      <c r="W6351" s="148">
        <f t="shared" si="854"/>
        <v>0.25274428888888889</v>
      </c>
      <c r="X6351" s="201">
        <v>1.8348135999999999</v>
      </c>
      <c r="Y6351" s="201">
        <v>1.3495509000000001</v>
      </c>
      <c r="Z6351" s="201">
        <v>0.37735929000000001</v>
      </c>
      <c r="AA6351" s="201">
        <v>3.6797235000000003E-5</v>
      </c>
      <c r="AB6351" s="201">
        <v>1.9294728000000001E-2</v>
      </c>
      <c r="AC6351" s="201">
        <v>5.2278956999999996E-3</v>
      </c>
      <c r="AD6351" s="201">
        <v>8.3343945000000003E-2</v>
      </c>
      <c r="AE6351" s="76">
        <v>3.7776335999999998E-7</v>
      </c>
      <c r="AF6351" s="76">
        <v>1.0887840999999999E-9</v>
      </c>
      <c r="AG6351" s="20">
        <v>9.1847596999999996E-3</v>
      </c>
      <c r="AH6351" s="85"/>
      <c r="AI6351" s="85"/>
      <c r="AJ6351" s="85"/>
      <c r="AK6351" s="85"/>
      <c r="AL6351" s="85"/>
      <c r="AM6351" s="85"/>
      <c r="AN6351" s="85"/>
      <c r="AS6351" s="20"/>
      <c r="AT6351" s="20"/>
      <c r="AU6351" s="20"/>
      <c r="AV6351" s="20"/>
      <c r="AW6351" s="20"/>
      <c r="AX6351" s="20"/>
      <c r="AY6351" s="20"/>
      <c r="AZ6351" s="20"/>
      <c r="BA6351" s="20"/>
      <c r="BB6351" s="20"/>
      <c r="BC6351" s="20"/>
      <c r="BD6351" s="20"/>
      <c r="BE6351" s="20"/>
      <c r="BF6351" s="20"/>
      <c r="BG6351" s="20"/>
      <c r="BH6351" s="20"/>
      <c r="BI6351" s="20"/>
      <c r="BJ6351" s="20"/>
      <c r="BK6351" s="20"/>
      <c r="BL6351" s="20"/>
      <c r="BM6351" s="20"/>
      <c r="BN6351" s="20"/>
      <c r="BO6351" s="20"/>
      <c r="BP6351" s="20"/>
      <c r="BQ6351" s="20"/>
      <c r="BR6351" s="20"/>
      <c r="BS6351" s="20"/>
      <c r="BT6351" s="20"/>
      <c r="BU6351" s="20"/>
      <c r="BV6351" s="20"/>
      <c r="BW6351" s="20"/>
      <c r="BX6351" s="20"/>
      <c r="BY6351" s="20"/>
      <c r="BZ6351" s="20"/>
      <c r="CA6351" s="20"/>
      <c r="CB6351" s="20"/>
      <c r="CC6351" s="20"/>
      <c r="CD6351" s="20"/>
      <c r="CE6351" s="20"/>
      <c r="CF6351" s="20"/>
      <c r="CG6351" s="20"/>
      <c r="CH6351" s="20"/>
      <c r="CI6351" s="20"/>
      <c r="CJ6351" s="20"/>
      <c r="CK6351" s="20"/>
      <c r="CL6351" s="20"/>
      <c r="CM6351" s="20"/>
      <c r="CN6351" s="20"/>
      <c r="CO6351" s="20"/>
      <c r="CP6351" s="20"/>
      <c r="CQ6351" s="20"/>
      <c r="CR6351" s="20"/>
      <c r="CS6351" s="20"/>
      <c r="CT6351" s="20"/>
      <c r="CU6351" s="20"/>
      <c r="CV6351" s="20"/>
      <c r="CW6351" s="20"/>
      <c r="CX6351" s="20"/>
      <c r="CY6351" s="20"/>
      <c r="CZ6351" s="20"/>
      <c r="DA6351" s="20"/>
      <c r="DB6351" s="20"/>
      <c r="DC6351" s="20"/>
      <c r="DD6351" s="20"/>
      <c r="DE6351" s="20"/>
      <c r="DF6351" s="20"/>
      <c r="DG6351" s="20"/>
      <c r="DH6351" s="20"/>
      <c r="DI6351" s="20"/>
      <c r="DJ6351" s="20"/>
      <c r="DK6351" s="20"/>
      <c r="DL6351" s="20"/>
      <c r="DM6351" s="20"/>
      <c r="DN6351" s="20"/>
      <c r="DO6351" s="20"/>
      <c r="DP6351" s="20"/>
      <c r="DQ6351" s="20"/>
      <c r="DR6351" s="20"/>
      <c r="DS6351" s="20"/>
      <c r="DT6351" s="20"/>
      <c r="DU6351" s="20"/>
      <c r="DV6351" s="20"/>
      <c r="DW6351" s="20"/>
      <c r="DX6351" s="20"/>
      <c r="DY6351" s="20"/>
    </row>
    <row r="6352" spans="1:129" x14ac:dyDescent="0.15">
      <c r="A6352" s="61"/>
      <c r="B6352" s="331" t="s">
        <v>13141</v>
      </c>
      <c r="C6352" s="83"/>
      <c r="D6352" s="324" t="s">
        <v>38</v>
      </c>
      <c r="E6352" s="276" t="s">
        <v>13142</v>
      </c>
      <c r="F6352" s="276">
        <f t="shared" si="855"/>
        <v>7.2426798200000003E-2</v>
      </c>
      <c r="G6352" s="276">
        <f t="shared" si="856"/>
        <v>1.8611033759999999E-2</v>
      </c>
      <c r="H6352" s="276">
        <f t="shared" si="857"/>
        <v>8.9077369300000018E-3</v>
      </c>
      <c r="I6352" s="276">
        <f t="shared" si="858"/>
        <v>1.8262855100000001E-3</v>
      </c>
      <c r="J6352" s="276">
        <v>4.3081741999999999E-2</v>
      </c>
      <c r="K6352" s="276">
        <v>8.0983700000000006E-3</v>
      </c>
      <c r="L6352" s="276">
        <v>5.1119930000000004E-4</v>
      </c>
      <c r="M6352" s="276">
        <v>1.7336026E-4</v>
      </c>
      <c r="N6352" s="276">
        <v>4.9405294999999997E-3</v>
      </c>
      <c r="O6352" s="276">
        <v>1.3497144000000001E-2</v>
      </c>
      <c r="P6352" s="276">
        <v>2.9816762999999998E-4</v>
      </c>
      <c r="Q6352" s="276">
        <v>2.8999290999999998E-4</v>
      </c>
      <c r="R6352" s="276">
        <v>0</v>
      </c>
      <c r="S6352" s="276">
        <v>0</v>
      </c>
      <c r="T6352" s="276">
        <v>0</v>
      </c>
      <c r="U6352" s="276">
        <v>1.5362926000000001E-3</v>
      </c>
      <c r="W6352" s="148">
        <f t="shared" si="854"/>
        <v>0.31912401481481478</v>
      </c>
      <c r="X6352" s="201">
        <v>2.3721961</v>
      </c>
      <c r="Y6352" s="201">
        <v>2.1934163</v>
      </c>
      <c r="Z6352" s="201">
        <v>7.8539049999999999E-2</v>
      </c>
      <c r="AA6352" s="201">
        <v>1.1843916000000001E-4</v>
      </c>
      <c r="AB6352" s="201">
        <v>3.6064486999999999E-2</v>
      </c>
      <c r="AC6352" s="201">
        <v>5.9169625999999998E-3</v>
      </c>
      <c r="AD6352" s="201">
        <v>5.8140900000000002E-2</v>
      </c>
      <c r="AE6352" s="76">
        <v>5.4144872000000004E-7</v>
      </c>
      <c r="AF6352" s="76">
        <v>1.4247779000000001E-9</v>
      </c>
      <c r="AG6352" s="20">
        <v>1.6455443E-2</v>
      </c>
      <c r="AH6352" s="85"/>
      <c r="AI6352" s="85"/>
      <c r="AJ6352" s="85"/>
      <c r="AK6352" s="85"/>
      <c r="AL6352" s="85"/>
      <c r="AM6352" s="85"/>
      <c r="AN6352" s="85"/>
      <c r="AS6352" s="20"/>
      <c r="AT6352" s="20"/>
      <c r="AU6352" s="20"/>
      <c r="AV6352" s="20"/>
      <c r="AW6352" s="20"/>
      <c r="AX6352" s="20"/>
      <c r="AY6352" s="20"/>
      <c r="AZ6352" s="20"/>
      <c r="BA6352" s="20"/>
      <c r="BB6352" s="20"/>
      <c r="BC6352" s="20"/>
      <c r="BD6352" s="20"/>
      <c r="BE6352" s="20"/>
      <c r="BF6352" s="20"/>
      <c r="BG6352" s="20"/>
      <c r="BH6352" s="20"/>
      <c r="BI6352" s="20"/>
      <c r="BJ6352" s="20"/>
      <c r="BK6352" s="20"/>
      <c r="BL6352" s="20"/>
      <c r="BM6352" s="20"/>
      <c r="BN6352" s="20"/>
      <c r="BO6352" s="20"/>
      <c r="BP6352" s="20"/>
      <c r="BQ6352" s="20"/>
      <c r="BR6352" s="20"/>
      <c r="BS6352" s="20"/>
      <c r="BT6352" s="20"/>
      <c r="BU6352" s="20"/>
      <c r="BV6352" s="20"/>
      <c r="BW6352" s="20"/>
      <c r="BX6352" s="20"/>
      <c r="BY6352" s="20"/>
      <c r="BZ6352" s="20"/>
      <c r="CA6352" s="20"/>
      <c r="CB6352" s="20"/>
      <c r="CC6352" s="20"/>
      <c r="CD6352" s="20"/>
      <c r="CE6352" s="20"/>
      <c r="CF6352" s="20"/>
      <c r="CG6352" s="20"/>
      <c r="CH6352" s="20"/>
      <c r="CI6352" s="20"/>
      <c r="CJ6352" s="20"/>
      <c r="CK6352" s="20"/>
      <c r="CL6352" s="20"/>
      <c r="CM6352" s="20"/>
      <c r="CN6352" s="20"/>
      <c r="CO6352" s="20"/>
      <c r="CP6352" s="20"/>
      <c r="CQ6352" s="20"/>
      <c r="CR6352" s="20"/>
      <c r="CS6352" s="20"/>
      <c r="CT6352" s="20"/>
      <c r="CU6352" s="20"/>
      <c r="CV6352" s="20"/>
      <c r="CW6352" s="20"/>
      <c r="CX6352" s="20"/>
      <c r="CY6352" s="20"/>
      <c r="CZ6352" s="20"/>
      <c r="DA6352" s="20"/>
      <c r="DB6352" s="20"/>
      <c r="DC6352" s="20"/>
      <c r="DD6352" s="20"/>
      <c r="DE6352" s="20"/>
      <c r="DF6352" s="20"/>
      <c r="DG6352" s="20"/>
      <c r="DH6352" s="20"/>
      <c r="DI6352" s="20"/>
      <c r="DJ6352" s="20"/>
      <c r="DK6352" s="20"/>
      <c r="DL6352" s="20"/>
      <c r="DM6352" s="20"/>
      <c r="DN6352" s="20"/>
      <c r="DO6352" s="20"/>
      <c r="DP6352" s="20"/>
      <c r="DQ6352" s="20"/>
      <c r="DR6352" s="20"/>
      <c r="DS6352" s="20"/>
      <c r="DT6352" s="20"/>
      <c r="DU6352" s="20"/>
      <c r="DV6352" s="20"/>
      <c r="DW6352" s="20"/>
      <c r="DX6352" s="20"/>
      <c r="DY6352" s="20"/>
    </row>
    <row r="6353" spans="1:129" x14ac:dyDescent="0.15">
      <c r="A6353" s="61"/>
      <c r="B6353" s="331" t="s">
        <v>13143</v>
      </c>
      <c r="C6353" s="83"/>
      <c r="D6353" s="324" t="s">
        <v>38</v>
      </c>
      <c r="E6353" s="276" t="s">
        <v>13144</v>
      </c>
      <c r="F6353" s="276">
        <f t="shared" si="855"/>
        <v>5.5347908510000002E-2</v>
      </c>
      <c r="G6353" s="276">
        <f t="shared" si="856"/>
        <v>1.532525452E-2</v>
      </c>
      <c r="H6353" s="276">
        <f t="shared" si="857"/>
        <v>5.3513551000000008E-3</v>
      </c>
      <c r="I6353" s="276">
        <f t="shared" si="858"/>
        <v>5.5081989000000005E-4</v>
      </c>
      <c r="J6353" s="276">
        <v>3.4120479000000002E-2</v>
      </c>
      <c r="K6353" s="276">
        <v>4.7253375000000002E-3</v>
      </c>
      <c r="L6353" s="276">
        <v>3.5528106999999998E-4</v>
      </c>
      <c r="M6353" s="276">
        <v>1.8133141999999999E-4</v>
      </c>
      <c r="N6353" s="276">
        <v>1.9895380999999999E-3</v>
      </c>
      <c r="O6353" s="276">
        <v>1.3154384999999999E-2</v>
      </c>
      <c r="P6353" s="276">
        <v>2.7073652999999999E-4</v>
      </c>
      <c r="Q6353" s="276">
        <v>2.8287945999999999E-4</v>
      </c>
      <c r="R6353" s="276">
        <v>0</v>
      </c>
      <c r="S6353" s="276">
        <v>0</v>
      </c>
      <c r="T6353" s="276">
        <v>0</v>
      </c>
      <c r="U6353" s="276">
        <v>2.6794043E-4</v>
      </c>
      <c r="W6353" s="148">
        <f t="shared" si="854"/>
        <v>0.25274428888888889</v>
      </c>
      <c r="X6353" s="201">
        <v>1.8348135999999999</v>
      </c>
      <c r="Y6353" s="201">
        <v>1.3495509000000001</v>
      </c>
      <c r="Z6353" s="201">
        <v>0.37735929000000001</v>
      </c>
      <c r="AA6353" s="201">
        <v>3.6797235000000003E-5</v>
      </c>
      <c r="AB6353" s="201">
        <v>1.9294728000000001E-2</v>
      </c>
      <c r="AC6353" s="201">
        <v>5.2278956999999996E-3</v>
      </c>
      <c r="AD6353" s="201">
        <v>8.3343945000000003E-2</v>
      </c>
      <c r="AE6353" s="76">
        <v>3.7352766000000002E-7</v>
      </c>
      <c r="AF6353" s="76">
        <v>1.0884322E-9</v>
      </c>
      <c r="AG6353" s="20">
        <v>9.1847596999999996E-3</v>
      </c>
      <c r="AH6353" s="85"/>
      <c r="AI6353" s="85"/>
      <c r="AJ6353" s="85"/>
      <c r="AK6353" s="85"/>
      <c r="AL6353" s="85"/>
      <c r="AM6353" s="85"/>
      <c r="AN6353" s="85"/>
      <c r="AS6353" s="20"/>
      <c r="AT6353" s="20"/>
      <c r="AU6353" s="20"/>
      <c r="AV6353" s="20"/>
      <c r="AW6353" s="20"/>
      <c r="AX6353" s="20"/>
      <c r="AY6353" s="20"/>
      <c r="AZ6353" s="20"/>
      <c r="BA6353" s="20"/>
      <c r="BB6353" s="20"/>
      <c r="BC6353" s="20"/>
      <c r="BD6353" s="20"/>
      <c r="BE6353" s="20"/>
      <c r="BF6353" s="20"/>
      <c r="BG6353" s="20"/>
      <c r="BH6353" s="20"/>
      <c r="BI6353" s="20"/>
      <c r="BJ6353" s="20"/>
      <c r="BK6353" s="20"/>
      <c r="BL6353" s="20"/>
      <c r="BM6353" s="20"/>
      <c r="BN6353" s="20"/>
      <c r="BO6353" s="20"/>
      <c r="BP6353" s="20"/>
      <c r="BQ6353" s="20"/>
      <c r="BR6353" s="20"/>
      <c r="BS6353" s="20"/>
      <c r="BT6353" s="20"/>
      <c r="BU6353" s="20"/>
      <c r="BV6353" s="20"/>
      <c r="BW6353" s="20"/>
      <c r="BX6353" s="20"/>
      <c r="BY6353" s="20"/>
      <c r="BZ6353" s="20"/>
      <c r="CA6353" s="20"/>
      <c r="CB6353" s="20"/>
      <c r="CC6353" s="20"/>
      <c r="CD6353" s="20"/>
      <c r="CE6353" s="20"/>
      <c r="CF6353" s="20"/>
      <c r="CG6353" s="20"/>
      <c r="CH6353" s="20"/>
      <c r="CI6353" s="20"/>
      <c r="CJ6353" s="20"/>
      <c r="CK6353" s="20"/>
      <c r="CL6353" s="20"/>
      <c r="CM6353" s="20"/>
      <c r="CN6353" s="20"/>
      <c r="CO6353" s="20"/>
      <c r="CP6353" s="20"/>
      <c r="CQ6353" s="20"/>
      <c r="CR6353" s="20"/>
      <c r="CS6353" s="20"/>
      <c r="CT6353" s="20"/>
      <c r="CU6353" s="20"/>
      <c r="CV6353" s="20"/>
      <c r="CW6353" s="20"/>
      <c r="CX6353" s="20"/>
      <c r="CY6353" s="20"/>
      <c r="CZ6353" s="20"/>
      <c r="DA6353" s="20"/>
      <c r="DB6353" s="20"/>
      <c r="DC6353" s="20"/>
      <c r="DD6353" s="20"/>
      <c r="DE6353" s="20"/>
      <c r="DF6353" s="20"/>
      <c r="DG6353" s="20"/>
      <c r="DH6353" s="20"/>
      <c r="DI6353" s="20"/>
      <c r="DJ6353" s="20"/>
      <c r="DK6353" s="20"/>
      <c r="DL6353" s="20"/>
      <c r="DM6353" s="20"/>
      <c r="DN6353" s="20"/>
      <c r="DO6353" s="20"/>
      <c r="DP6353" s="20"/>
      <c r="DQ6353" s="20"/>
      <c r="DR6353" s="20"/>
      <c r="DS6353" s="20"/>
      <c r="DT6353" s="20"/>
      <c r="DU6353" s="20"/>
      <c r="DV6353" s="20"/>
      <c r="DW6353" s="20"/>
      <c r="DX6353" s="20"/>
      <c r="DY6353" s="20"/>
    </row>
    <row r="6354" spans="1:129" x14ac:dyDescent="0.15">
      <c r="A6354" s="61"/>
      <c r="B6354" s="331" t="s">
        <v>13145</v>
      </c>
      <c r="C6354" s="83"/>
      <c r="D6354" s="324" t="s">
        <v>38</v>
      </c>
      <c r="E6354" s="276" t="s">
        <v>13146</v>
      </c>
      <c r="F6354" s="276">
        <f t="shared" si="855"/>
        <v>7.243236217E-2</v>
      </c>
      <c r="G6354" s="276">
        <f t="shared" si="856"/>
        <v>1.8610234659999999E-2</v>
      </c>
      <c r="H6354" s="276">
        <f t="shared" si="857"/>
        <v>8.9140999999999995E-3</v>
      </c>
      <c r="I6354" s="276">
        <f t="shared" si="858"/>
        <v>1.8262855100000001E-3</v>
      </c>
      <c r="J6354" s="276">
        <v>4.3081741999999999E-2</v>
      </c>
      <c r="K6354" s="276">
        <v>8.0983698999999992E-3</v>
      </c>
      <c r="L6354" s="276">
        <v>5.1907590999999997E-4</v>
      </c>
      <c r="M6354" s="276">
        <v>1.7336026E-4</v>
      </c>
      <c r="N6354" s="276">
        <v>4.9405294000000001E-3</v>
      </c>
      <c r="O6354" s="276">
        <v>1.3496345E-2</v>
      </c>
      <c r="P6354" s="276">
        <v>2.9665418999999998E-4</v>
      </c>
      <c r="Q6354" s="276">
        <v>2.8999290999999998E-4</v>
      </c>
      <c r="R6354" s="276">
        <v>0</v>
      </c>
      <c r="S6354" s="276">
        <v>0</v>
      </c>
      <c r="T6354" s="276">
        <v>0</v>
      </c>
      <c r="U6354" s="276">
        <v>1.5362926000000001E-3</v>
      </c>
      <c r="W6354" s="148">
        <f t="shared" si="854"/>
        <v>0.31912401481481478</v>
      </c>
      <c r="X6354" s="201">
        <v>2.3721961</v>
      </c>
      <c r="Y6354" s="201">
        <v>2.1934163</v>
      </c>
      <c r="Z6354" s="201">
        <v>7.8539049999999999E-2</v>
      </c>
      <c r="AA6354" s="201">
        <v>1.1843916000000001E-4</v>
      </c>
      <c r="AB6354" s="201">
        <v>3.6064486999999999E-2</v>
      </c>
      <c r="AC6354" s="201">
        <v>5.9169625999999998E-3</v>
      </c>
      <c r="AD6354" s="201">
        <v>5.8140900000000002E-2</v>
      </c>
      <c r="AE6354" s="76">
        <v>5.3721302000000003E-7</v>
      </c>
      <c r="AF6354" s="76">
        <v>1.424426E-9</v>
      </c>
      <c r="AG6354" s="20">
        <v>1.6455443E-2</v>
      </c>
      <c r="AH6354" s="85"/>
      <c r="AI6354" s="85"/>
      <c r="AJ6354" s="85"/>
      <c r="AK6354" s="85"/>
      <c r="AL6354" s="85"/>
      <c r="AM6354" s="85"/>
      <c r="AN6354" s="85"/>
      <c r="AS6354" s="20"/>
      <c r="AT6354" s="20"/>
      <c r="AU6354" s="20"/>
      <c r="AV6354" s="20"/>
      <c r="AW6354" s="20"/>
      <c r="AX6354" s="20"/>
      <c r="AY6354" s="20"/>
      <c r="AZ6354" s="20"/>
      <c r="BA6354" s="20"/>
      <c r="BB6354" s="20"/>
      <c r="BC6354" s="20"/>
      <c r="BD6354" s="20"/>
      <c r="BE6354" s="20"/>
      <c r="BF6354" s="20"/>
      <c r="BG6354" s="20"/>
      <c r="BH6354" s="20"/>
      <c r="BI6354" s="20"/>
      <c r="BJ6354" s="20"/>
      <c r="BK6354" s="20"/>
      <c r="BL6354" s="20"/>
      <c r="BM6354" s="20"/>
      <c r="BN6354" s="20"/>
      <c r="BO6354" s="20"/>
      <c r="BP6354" s="20"/>
      <c r="BQ6354" s="20"/>
      <c r="BR6354" s="20"/>
      <c r="BS6354" s="20"/>
      <c r="BT6354" s="20"/>
      <c r="BU6354" s="20"/>
      <c r="BV6354" s="20"/>
      <c r="BW6354" s="20"/>
      <c r="BX6354" s="20"/>
      <c r="BY6354" s="20"/>
      <c r="BZ6354" s="20"/>
      <c r="CA6354" s="20"/>
      <c r="CB6354" s="20"/>
      <c r="CC6354" s="20"/>
      <c r="CD6354" s="20"/>
      <c r="CE6354" s="20"/>
      <c r="CF6354" s="20"/>
      <c r="CG6354" s="20"/>
      <c r="CH6354" s="20"/>
      <c r="CI6354" s="20"/>
      <c r="CJ6354" s="20"/>
      <c r="CK6354" s="20"/>
      <c r="CL6354" s="20"/>
      <c r="CM6354" s="20"/>
      <c r="CN6354" s="20"/>
      <c r="CO6354" s="20"/>
      <c r="CP6354" s="20"/>
      <c r="CQ6354" s="20"/>
      <c r="CR6354" s="20"/>
      <c r="CS6354" s="20"/>
      <c r="CT6354" s="20"/>
      <c r="CU6354" s="20"/>
      <c r="CV6354" s="20"/>
      <c r="CW6354" s="20"/>
      <c r="CX6354" s="20"/>
      <c r="CY6354" s="20"/>
      <c r="CZ6354" s="20"/>
      <c r="DA6354" s="20"/>
      <c r="DB6354" s="20"/>
      <c r="DC6354" s="20"/>
      <c r="DD6354" s="20"/>
      <c r="DE6354" s="20"/>
      <c r="DF6354" s="20"/>
      <c r="DG6354" s="20"/>
      <c r="DH6354" s="20"/>
      <c r="DI6354" s="20"/>
      <c r="DJ6354" s="20"/>
      <c r="DK6354" s="20"/>
      <c r="DL6354" s="20"/>
      <c r="DM6354" s="20"/>
      <c r="DN6354" s="20"/>
      <c r="DO6354" s="20"/>
      <c r="DP6354" s="20"/>
      <c r="DQ6354" s="20"/>
      <c r="DR6354" s="20"/>
      <c r="DS6354" s="20"/>
      <c r="DT6354" s="20"/>
      <c r="DU6354" s="20"/>
      <c r="DV6354" s="20"/>
      <c r="DW6354" s="20"/>
      <c r="DX6354" s="20"/>
      <c r="DY6354" s="20"/>
    </row>
    <row r="6355" spans="1:129" x14ac:dyDescent="0.15">
      <c r="A6355" s="61"/>
      <c r="B6355" s="331" t="s">
        <v>13147</v>
      </c>
      <c r="C6355" s="83"/>
      <c r="D6355" s="324" t="s">
        <v>38</v>
      </c>
      <c r="F6355" s="201">
        <f t="shared" si="855"/>
        <v>0</v>
      </c>
      <c r="G6355" s="201">
        <f t="shared" si="856"/>
        <v>0</v>
      </c>
      <c r="H6355" s="201">
        <f t="shared" si="857"/>
        <v>0</v>
      </c>
      <c r="I6355" s="201">
        <f t="shared" si="858"/>
        <v>0</v>
      </c>
      <c r="X6355" s="80"/>
      <c r="Y6355" s="80"/>
      <c r="Z6355" s="80"/>
      <c r="AA6355" s="80"/>
      <c r="AB6355" s="80"/>
      <c r="AC6355" s="80"/>
      <c r="AD6355" s="80"/>
      <c r="AE6355" s="70"/>
      <c r="AF6355" s="70"/>
      <c r="AG6355" s="70"/>
      <c r="AH6355" s="85"/>
      <c r="AI6355" s="85"/>
      <c r="AJ6355" s="85"/>
      <c r="AK6355" s="85"/>
      <c r="AL6355" s="85"/>
      <c r="AM6355" s="85"/>
      <c r="AN6355" s="85"/>
      <c r="AS6355" s="20"/>
      <c r="AT6355" s="20"/>
      <c r="AU6355" s="20"/>
      <c r="AV6355" s="20"/>
      <c r="AW6355" s="20"/>
      <c r="AX6355" s="20"/>
      <c r="AY6355" s="20"/>
      <c r="AZ6355" s="20"/>
      <c r="BA6355" s="20"/>
      <c r="BB6355" s="20"/>
      <c r="BC6355" s="20"/>
      <c r="BD6355" s="20"/>
      <c r="BE6355" s="20"/>
      <c r="BF6355" s="20"/>
      <c r="BG6355" s="20"/>
      <c r="BH6355" s="20"/>
      <c r="BI6355" s="20"/>
      <c r="BJ6355" s="20"/>
      <c r="BK6355" s="20"/>
      <c r="BL6355" s="20"/>
      <c r="BM6355" s="20"/>
      <c r="BN6355" s="20"/>
      <c r="BO6355" s="20"/>
      <c r="BP6355" s="20"/>
      <c r="BQ6355" s="20"/>
      <c r="BR6355" s="20"/>
      <c r="BS6355" s="20"/>
      <c r="BT6355" s="20"/>
      <c r="BU6355" s="20"/>
      <c r="BV6355" s="20"/>
      <c r="BW6355" s="20"/>
      <c r="BX6355" s="20"/>
      <c r="BY6355" s="20"/>
      <c r="BZ6355" s="20"/>
      <c r="CA6355" s="20"/>
      <c r="CB6355" s="20"/>
      <c r="CC6355" s="20"/>
      <c r="CD6355" s="20"/>
      <c r="CE6355" s="20"/>
      <c r="CF6355" s="20"/>
      <c r="CG6355" s="20"/>
      <c r="CH6355" s="20"/>
      <c r="CI6355" s="20"/>
      <c r="CJ6355" s="20"/>
      <c r="CK6355" s="20"/>
      <c r="CL6355" s="20"/>
      <c r="CM6355" s="20"/>
      <c r="CN6355" s="20"/>
      <c r="CO6355" s="20"/>
      <c r="CP6355" s="20"/>
      <c r="CQ6355" s="20"/>
      <c r="CR6355" s="20"/>
      <c r="CS6355" s="20"/>
      <c r="CT6355" s="20"/>
      <c r="CU6355" s="20"/>
      <c r="CV6355" s="20"/>
      <c r="CW6355" s="20"/>
      <c r="CX6355" s="20"/>
      <c r="CY6355" s="20"/>
      <c r="CZ6355" s="20"/>
      <c r="DA6355" s="20"/>
      <c r="DB6355" s="20"/>
      <c r="DC6355" s="20"/>
      <c r="DD6355" s="20"/>
      <c r="DE6355" s="20"/>
      <c r="DF6355" s="20"/>
      <c r="DG6355" s="20"/>
      <c r="DH6355" s="20"/>
      <c r="DI6355" s="20"/>
      <c r="DJ6355" s="20"/>
      <c r="DK6355" s="20"/>
      <c r="DL6355" s="20"/>
      <c r="DM6355" s="20"/>
      <c r="DN6355" s="20"/>
      <c r="DO6355" s="20"/>
      <c r="DP6355" s="20"/>
      <c r="DQ6355" s="20"/>
      <c r="DR6355" s="20"/>
      <c r="DS6355" s="20"/>
      <c r="DT6355" s="20"/>
      <c r="DU6355" s="20"/>
      <c r="DV6355" s="20"/>
      <c r="DW6355" s="20"/>
      <c r="DX6355" s="20"/>
      <c r="DY6355" s="20"/>
    </row>
    <row r="6356" spans="1:129" x14ac:dyDescent="0.15">
      <c r="A6356" s="61"/>
      <c r="B6356" s="331" t="s">
        <v>13148</v>
      </c>
      <c r="C6356" s="83"/>
      <c r="D6356" s="324" t="s">
        <v>38</v>
      </c>
      <c r="E6356" s="276" t="s">
        <v>13149</v>
      </c>
      <c r="F6356" s="276">
        <f t="shared" si="855"/>
        <v>1.1765139776000001E-2</v>
      </c>
      <c r="G6356" s="276">
        <f t="shared" si="856"/>
        <v>1.199776172E-3</v>
      </c>
      <c r="H6356" s="276">
        <f t="shared" si="857"/>
        <v>1.204833218E-3</v>
      </c>
      <c r="I6356" s="276">
        <f t="shared" si="858"/>
        <v>6.0317986000000003E-5</v>
      </c>
      <c r="J6356" s="276">
        <v>9.3002124000000005E-3</v>
      </c>
      <c r="K6356" s="276">
        <v>5.0633717000000001E-4</v>
      </c>
      <c r="L6356" s="276">
        <v>6.5939867999999994E-5</v>
      </c>
      <c r="M6356" s="276">
        <v>1.4372531999999999E-5</v>
      </c>
      <c r="N6356" s="276">
        <v>3.0391894000000001E-4</v>
      </c>
      <c r="O6356" s="276">
        <v>8.814847E-4</v>
      </c>
      <c r="P6356" s="276">
        <v>6.3255617999999998E-4</v>
      </c>
      <c r="Q6356" s="276">
        <v>4.4792475E-5</v>
      </c>
      <c r="R6356" s="276">
        <v>0</v>
      </c>
      <c r="S6356" s="276">
        <v>0</v>
      </c>
      <c r="T6356" s="276">
        <v>0</v>
      </c>
      <c r="U6356" s="276">
        <v>1.5525510999999999E-5</v>
      </c>
      <c r="W6356" s="148">
        <f t="shared" ref="W6356:W6419" si="859">J6356/0.135</f>
        <v>6.8890462222222226E-2</v>
      </c>
      <c r="X6356" s="201">
        <v>0.27825505</v>
      </c>
      <c r="Y6356" s="201">
        <v>0.24192182000000001</v>
      </c>
      <c r="Z6356" s="201">
        <v>2.7700359000000001E-2</v>
      </c>
      <c r="AA6356" s="201">
        <v>3.4319177999999999E-6</v>
      </c>
      <c r="AB6356" s="201">
        <v>2.101884E-3</v>
      </c>
      <c r="AC6356" s="201">
        <v>3.3963867E-4</v>
      </c>
      <c r="AD6356" s="201">
        <v>6.1879185999999999E-3</v>
      </c>
      <c r="AE6356" s="76">
        <v>9.6203146000000005E-8</v>
      </c>
      <c r="AF6356" s="76">
        <v>3.0454956E-10</v>
      </c>
      <c r="AG6356" s="20">
        <v>2.2879404000000002E-3</v>
      </c>
      <c r="AH6356" s="85"/>
      <c r="AI6356" s="85"/>
      <c r="AJ6356" s="85"/>
      <c r="AK6356" s="85"/>
      <c r="AL6356" s="85"/>
      <c r="AM6356" s="85"/>
      <c r="AN6356" s="85"/>
      <c r="AS6356" s="20"/>
      <c r="AT6356" s="20"/>
      <c r="AU6356" s="20"/>
      <c r="AV6356" s="20"/>
      <c r="AW6356" s="20"/>
      <c r="AX6356" s="20"/>
      <c r="AY6356" s="20"/>
      <c r="AZ6356" s="20"/>
      <c r="BA6356" s="20"/>
      <c r="BB6356" s="20"/>
      <c r="BC6356" s="20"/>
      <c r="BD6356" s="20"/>
      <c r="BE6356" s="20"/>
      <c r="BF6356" s="20"/>
      <c r="BG6356" s="20"/>
      <c r="BH6356" s="20"/>
      <c r="BI6356" s="20"/>
      <c r="BJ6356" s="20"/>
      <c r="BK6356" s="20"/>
      <c r="BL6356" s="20"/>
      <c r="BM6356" s="20"/>
      <c r="BN6356" s="20"/>
      <c r="BO6356" s="20"/>
      <c r="BP6356" s="20"/>
      <c r="BQ6356" s="20"/>
      <c r="BR6356" s="20"/>
      <c r="BS6356" s="20"/>
      <c r="BT6356" s="20"/>
      <c r="BU6356" s="20"/>
      <c r="BV6356" s="20"/>
      <c r="BW6356" s="20"/>
      <c r="BX6356" s="20"/>
      <c r="BY6356" s="20"/>
      <c r="BZ6356" s="20"/>
      <c r="CA6356" s="20"/>
      <c r="CB6356" s="20"/>
      <c r="CC6356" s="20"/>
      <c r="CD6356" s="20"/>
      <c r="CE6356" s="20"/>
      <c r="CF6356" s="20"/>
      <c r="CG6356" s="20"/>
      <c r="CH6356" s="20"/>
      <c r="CI6356" s="20"/>
      <c r="CJ6356" s="20"/>
      <c r="CK6356" s="20"/>
      <c r="CL6356" s="20"/>
      <c r="CM6356" s="20"/>
      <c r="CN6356" s="20"/>
      <c r="CO6356" s="20"/>
      <c r="CP6356" s="20"/>
      <c r="CQ6356" s="20"/>
      <c r="CR6356" s="20"/>
      <c r="CS6356" s="20"/>
      <c r="CT6356" s="20"/>
      <c r="CU6356" s="20"/>
      <c r="CV6356" s="20"/>
      <c r="CW6356" s="20"/>
      <c r="CX6356" s="20"/>
      <c r="CY6356" s="20"/>
      <c r="CZ6356" s="20"/>
      <c r="DA6356" s="20"/>
      <c r="DB6356" s="20"/>
      <c r="DC6356" s="20"/>
      <c r="DD6356" s="20"/>
      <c r="DE6356" s="20"/>
      <c r="DF6356" s="20"/>
      <c r="DG6356" s="20"/>
      <c r="DH6356" s="20"/>
      <c r="DI6356" s="20"/>
      <c r="DJ6356" s="20"/>
      <c r="DK6356" s="20"/>
      <c r="DL6356" s="20"/>
      <c r="DM6356" s="20"/>
      <c r="DN6356" s="20"/>
      <c r="DO6356" s="20"/>
      <c r="DP6356" s="20"/>
      <c r="DQ6356" s="20"/>
      <c r="DR6356" s="20"/>
      <c r="DS6356" s="20"/>
      <c r="DT6356" s="20"/>
      <c r="DU6356" s="20"/>
      <c r="DV6356" s="20"/>
      <c r="DW6356" s="20"/>
      <c r="DX6356" s="20"/>
      <c r="DY6356" s="20"/>
    </row>
    <row r="6357" spans="1:129" x14ac:dyDescent="0.15">
      <c r="A6357" s="61"/>
      <c r="B6357" s="331" t="s">
        <v>13150</v>
      </c>
      <c r="C6357" s="83"/>
      <c r="D6357" s="324" t="s">
        <v>38</v>
      </c>
      <c r="E6357" s="276" t="s">
        <v>13151</v>
      </c>
      <c r="F6357" s="276">
        <f t="shared" si="855"/>
        <v>1.9278635325999998E-3</v>
      </c>
      <c r="G6357" s="276">
        <f t="shared" si="856"/>
        <v>3.8172962800000002E-4</v>
      </c>
      <c r="H6357" s="276">
        <f t="shared" si="857"/>
        <v>5.3758647859999996E-4</v>
      </c>
      <c r="I6357" s="276">
        <f t="shared" si="858"/>
        <v>5.3949736000000001E-5</v>
      </c>
      <c r="J6357" s="276">
        <v>9.5459769000000002E-4</v>
      </c>
      <c r="K6357" s="276">
        <v>4.8941760999999997E-4</v>
      </c>
      <c r="L6357" s="276">
        <v>4.3565837999999999E-5</v>
      </c>
      <c r="M6357" s="276">
        <v>1.3364023000000001E-5</v>
      </c>
      <c r="N6357" s="276">
        <v>2.8853709000000003E-4</v>
      </c>
      <c r="O6357" s="276">
        <v>7.9828514999999997E-5</v>
      </c>
      <c r="P6357" s="276">
        <v>4.6030305999999998E-6</v>
      </c>
      <c r="Q6357" s="276">
        <v>4.2728704000000001E-5</v>
      </c>
      <c r="R6357" s="276">
        <v>0</v>
      </c>
      <c r="S6357" s="276">
        <v>0</v>
      </c>
      <c r="T6357" s="276">
        <v>0</v>
      </c>
      <c r="U6357" s="276">
        <v>1.1221032000000001E-5</v>
      </c>
      <c r="W6357" s="148">
        <f t="shared" si="859"/>
        <v>7.071094E-3</v>
      </c>
      <c r="X6357" s="201">
        <v>0.25999615999999998</v>
      </c>
      <c r="Y6357" s="201">
        <v>0.23653957</v>
      </c>
      <c r="Z6357" s="201">
        <v>1.7824013E-2</v>
      </c>
      <c r="AA6357" s="201">
        <v>2.7840285E-6</v>
      </c>
      <c r="AB6357" s="201">
        <v>1.2471933000000001E-3</v>
      </c>
      <c r="AC6357" s="201">
        <v>2.3551234E-4</v>
      </c>
      <c r="AD6357" s="201">
        <v>4.1470876999999996E-3</v>
      </c>
      <c r="AE6357" s="76">
        <v>1.660216E-8</v>
      </c>
      <c r="AF6357" s="76">
        <v>7.1125478000000004E-11</v>
      </c>
      <c r="AG6357" s="20">
        <v>2.2481552E-3</v>
      </c>
      <c r="AH6357" s="85"/>
      <c r="AI6357" s="85"/>
      <c r="AJ6357" s="85"/>
      <c r="AK6357" s="85"/>
      <c r="AL6357" s="85"/>
      <c r="AM6357" s="85"/>
      <c r="AN6357" s="85"/>
      <c r="AS6357" s="20"/>
      <c r="AT6357" s="20"/>
      <c r="AU6357" s="20"/>
      <c r="AV6357" s="20"/>
      <c r="AW6357" s="20"/>
      <c r="AX6357" s="20"/>
      <c r="AY6357" s="20"/>
      <c r="AZ6357" s="20"/>
      <c r="BA6357" s="20"/>
      <c r="BB6357" s="20"/>
      <c r="BC6357" s="20"/>
      <c r="BD6357" s="20"/>
      <c r="BE6357" s="20"/>
      <c r="BF6357" s="20"/>
      <c r="BG6357" s="20"/>
      <c r="BH6357" s="20"/>
      <c r="BI6357" s="20"/>
      <c r="BJ6357" s="20"/>
      <c r="BK6357" s="20"/>
      <c r="BL6357" s="20"/>
      <c r="BM6357" s="20"/>
      <c r="BN6357" s="20"/>
      <c r="BO6357" s="20"/>
      <c r="BP6357" s="20"/>
      <c r="BQ6357" s="20"/>
      <c r="BR6357" s="20"/>
      <c r="BS6357" s="20"/>
      <c r="BT6357" s="20"/>
      <c r="BU6357" s="20"/>
      <c r="BV6357" s="20"/>
      <c r="BW6357" s="20"/>
      <c r="BX6357" s="20"/>
      <c r="BY6357" s="20"/>
      <c r="BZ6357" s="20"/>
      <c r="CA6357" s="20"/>
      <c r="CB6357" s="20"/>
      <c r="CC6357" s="20"/>
      <c r="CD6357" s="20"/>
      <c r="CE6357" s="20"/>
      <c r="CF6357" s="20"/>
      <c r="CG6357" s="20"/>
      <c r="CH6357" s="20"/>
      <c r="CI6357" s="20"/>
      <c r="CJ6357" s="20"/>
      <c r="CK6357" s="20"/>
      <c r="CL6357" s="20"/>
      <c r="CM6357" s="20"/>
      <c r="CN6357" s="20"/>
      <c r="CO6357" s="20"/>
      <c r="CP6357" s="20"/>
      <c r="CQ6357" s="20"/>
      <c r="CR6357" s="20"/>
      <c r="CS6357" s="20"/>
      <c r="CT6357" s="20"/>
      <c r="CU6357" s="20"/>
      <c r="CV6357" s="20"/>
      <c r="CW6357" s="20"/>
      <c r="CX6357" s="20"/>
      <c r="CY6357" s="20"/>
      <c r="CZ6357" s="20"/>
      <c r="DA6357" s="20"/>
      <c r="DB6357" s="20"/>
      <c r="DC6357" s="20"/>
      <c r="DD6357" s="20"/>
      <c r="DE6357" s="20"/>
      <c r="DF6357" s="20"/>
      <c r="DG6357" s="20"/>
      <c r="DH6357" s="20"/>
      <c r="DI6357" s="20"/>
      <c r="DJ6357" s="20"/>
      <c r="DK6357" s="20"/>
      <c r="DL6357" s="20"/>
      <c r="DM6357" s="20"/>
      <c r="DN6357" s="20"/>
      <c r="DO6357" s="20"/>
      <c r="DP6357" s="20"/>
      <c r="DQ6357" s="20"/>
      <c r="DR6357" s="20"/>
      <c r="DS6357" s="20"/>
      <c r="DT6357" s="20"/>
      <c r="DU6357" s="20"/>
      <c r="DV6357" s="20"/>
      <c r="DW6357" s="20"/>
      <c r="DX6357" s="20"/>
      <c r="DY6357" s="20"/>
    </row>
    <row r="6358" spans="1:129" x14ac:dyDescent="0.15">
      <c r="A6358" s="61"/>
      <c r="B6358" s="331" t="s">
        <v>13152</v>
      </c>
      <c r="C6358" s="83"/>
      <c r="D6358" s="324" t="s">
        <v>38</v>
      </c>
      <c r="E6358" s="276" t="s">
        <v>13153</v>
      </c>
      <c r="F6358" s="276">
        <f t="shared" si="855"/>
        <v>2.6992166765999999E-3</v>
      </c>
      <c r="G6358" s="276">
        <f t="shared" si="856"/>
        <v>5.2404322400000005E-4</v>
      </c>
      <c r="H6358" s="276">
        <f t="shared" si="857"/>
        <v>7.0175797859999998E-4</v>
      </c>
      <c r="I6358" s="276">
        <f t="shared" si="858"/>
        <v>2.3073077400000001E-4</v>
      </c>
      <c r="J6358" s="276">
        <v>1.2426847E-3</v>
      </c>
      <c r="K6358" s="276">
        <v>6.4450249000000002E-4</v>
      </c>
      <c r="L6358" s="276">
        <v>5.0487213000000002E-5</v>
      </c>
      <c r="M6358" s="276">
        <v>2.002826E-5</v>
      </c>
      <c r="N6358" s="276">
        <v>4.1566512000000002E-4</v>
      </c>
      <c r="O6358" s="276">
        <v>8.8349844000000006E-5</v>
      </c>
      <c r="P6358" s="276">
        <v>6.7682755999999996E-6</v>
      </c>
      <c r="Q6358" s="276">
        <v>4.5726594000000001E-5</v>
      </c>
      <c r="R6358" s="276">
        <v>0</v>
      </c>
      <c r="S6358" s="276">
        <v>0</v>
      </c>
      <c r="T6358" s="276">
        <v>0</v>
      </c>
      <c r="U6358" s="276">
        <v>1.8500417999999999E-4</v>
      </c>
      <c r="W6358" s="148">
        <f t="shared" si="859"/>
        <v>9.2050718518518516E-3</v>
      </c>
      <c r="X6358" s="201">
        <v>0.27996236000000002</v>
      </c>
      <c r="Y6358" s="201">
        <v>0.26496025000000001</v>
      </c>
      <c r="Z6358" s="201">
        <v>7.1159954999999997E-3</v>
      </c>
      <c r="AA6358" s="201">
        <v>8.6449172000000006E-6</v>
      </c>
      <c r="AB6358" s="201">
        <v>4.7746020999999998E-3</v>
      </c>
      <c r="AC6358" s="201">
        <v>4.1174822999999998E-4</v>
      </c>
      <c r="AD6358" s="201">
        <v>2.6911264E-3</v>
      </c>
      <c r="AE6358" s="76">
        <v>2.3050242999999999E-8</v>
      </c>
      <c r="AF6358" s="76">
        <v>8.4478478000000002E-11</v>
      </c>
      <c r="AG6358" s="20">
        <v>2.410489E-3</v>
      </c>
      <c r="AH6358" s="85"/>
      <c r="AI6358" s="85"/>
      <c r="AJ6358" s="85"/>
      <c r="AK6358" s="85"/>
      <c r="AL6358" s="85"/>
      <c r="AM6358" s="85"/>
      <c r="AN6358" s="85"/>
      <c r="AS6358" s="20"/>
      <c r="AT6358" s="20"/>
      <c r="AU6358" s="20"/>
      <c r="AV6358" s="20"/>
      <c r="AW6358" s="20"/>
      <c r="AX6358" s="20"/>
      <c r="AY6358" s="20"/>
      <c r="AZ6358" s="20"/>
      <c r="BA6358" s="20"/>
      <c r="BB6358" s="20"/>
      <c r="BC6358" s="20"/>
      <c r="BD6358" s="20"/>
      <c r="BE6358" s="20"/>
      <c r="BF6358" s="20"/>
      <c r="BG6358" s="20"/>
      <c r="BH6358" s="20"/>
      <c r="BI6358" s="20"/>
      <c r="BJ6358" s="20"/>
      <c r="BK6358" s="20"/>
      <c r="BL6358" s="20"/>
      <c r="BM6358" s="20"/>
      <c r="BN6358" s="20"/>
      <c r="BO6358" s="20"/>
      <c r="BP6358" s="20"/>
      <c r="BQ6358" s="20"/>
      <c r="BR6358" s="20"/>
      <c r="BS6358" s="20"/>
      <c r="BT6358" s="20"/>
      <c r="BU6358" s="20"/>
      <c r="BV6358" s="20"/>
      <c r="BW6358" s="20"/>
      <c r="BX6358" s="20"/>
      <c r="BY6358" s="20"/>
      <c r="BZ6358" s="20"/>
      <c r="CA6358" s="20"/>
      <c r="CB6358" s="20"/>
      <c r="CC6358" s="20"/>
      <c r="CD6358" s="20"/>
      <c r="CE6358" s="20"/>
      <c r="CF6358" s="20"/>
      <c r="CG6358" s="20"/>
      <c r="CH6358" s="20"/>
      <c r="CI6358" s="20"/>
      <c r="CJ6358" s="20"/>
      <c r="CK6358" s="20"/>
      <c r="CL6358" s="20"/>
      <c r="CM6358" s="20"/>
      <c r="CN6358" s="20"/>
      <c r="CO6358" s="20"/>
      <c r="CP6358" s="20"/>
      <c r="CQ6358" s="20"/>
      <c r="CR6358" s="20"/>
      <c r="CS6358" s="20"/>
      <c r="CT6358" s="20"/>
      <c r="CU6358" s="20"/>
      <c r="CV6358" s="20"/>
      <c r="CW6358" s="20"/>
      <c r="CX6358" s="20"/>
      <c r="CY6358" s="20"/>
      <c r="CZ6358" s="20"/>
      <c r="DA6358" s="20"/>
      <c r="DB6358" s="20"/>
      <c r="DC6358" s="20"/>
      <c r="DD6358" s="20"/>
      <c r="DE6358" s="20"/>
      <c r="DF6358" s="20"/>
      <c r="DG6358" s="20"/>
      <c r="DH6358" s="20"/>
      <c r="DI6358" s="20"/>
      <c r="DJ6358" s="20"/>
      <c r="DK6358" s="20"/>
      <c r="DL6358" s="20"/>
      <c r="DM6358" s="20"/>
      <c r="DN6358" s="20"/>
      <c r="DO6358" s="20"/>
      <c r="DP6358" s="20"/>
      <c r="DQ6358" s="20"/>
      <c r="DR6358" s="20"/>
      <c r="DS6358" s="20"/>
      <c r="DT6358" s="20"/>
      <c r="DU6358" s="20"/>
      <c r="DV6358" s="20"/>
      <c r="DW6358" s="20"/>
      <c r="DX6358" s="20"/>
      <c r="DY6358" s="20"/>
    </row>
    <row r="6359" spans="1:129" x14ac:dyDescent="0.15">
      <c r="A6359" s="61"/>
      <c r="B6359" s="331" t="s">
        <v>13154</v>
      </c>
      <c r="C6359" s="83"/>
      <c r="D6359" s="324" t="s">
        <v>38</v>
      </c>
      <c r="E6359" s="276" t="s">
        <v>13155</v>
      </c>
      <c r="F6359" s="276">
        <f t="shared" si="855"/>
        <v>2.7065257629999995E-3</v>
      </c>
      <c r="G6359" s="276">
        <f t="shared" si="856"/>
        <v>5.28091885E-4</v>
      </c>
      <c r="H6359" s="276">
        <f t="shared" si="857"/>
        <v>7.0317281900000004E-4</v>
      </c>
      <c r="I6359" s="276">
        <f t="shared" si="858"/>
        <v>2.3074595899999999E-4</v>
      </c>
      <c r="J6359" s="276">
        <v>1.2445150999999999E-3</v>
      </c>
      <c r="K6359" s="276">
        <v>6.4587205000000004E-4</v>
      </c>
      <c r="L6359" s="276">
        <v>5.0530072000000003E-5</v>
      </c>
      <c r="M6359" s="276">
        <v>2.0050925999999999E-5</v>
      </c>
      <c r="N6359" s="276">
        <v>4.1973813999999999E-4</v>
      </c>
      <c r="O6359" s="276">
        <v>8.8302819000000003E-5</v>
      </c>
      <c r="P6359" s="276">
        <v>6.7706970000000004E-6</v>
      </c>
      <c r="Q6359" s="276">
        <v>4.5724449E-5</v>
      </c>
      <c r="R6359" s="276">
        <v>0</v>
      </c>
      <c r="S6359" s="276">
        <v>0</v>
      </c>
      <c r="T6359" s="276">
        <v>0</v>
      </c>
      <c r="U6359" s="276">
        <v>1.8502151E-4</v>
      </c>
      <c r="W6359" s="148">
        <f t="shared" si="859"/>
        <v>9.2186303703703683E-3</v>
      </c>
      <c r="X6359" s="201">
        <v>0.28000399999999998</v>
      </c>
      <c r="Y6359" s="201">
        <v>0.26522681999999997</v>
      </c>
      <c r="Z6359" s="201">
        <v>6.9149197999999997E-3</v>
      </c>
      <c r="AA6359" s="201">
        <v>8.7208955000000008E-6</v>
      </c>
      <c r="AB6359" s="201">
        <v>4.7599770999999999E-3</v>
      </c>
      <c r="AC6359" s="201">
        <v>3.9320113E-4</v>
      </c>
      <c r="AD6359" s="201">
        <v>2.7003613999999998E-3</v>
      </c>
      <c r="AE6359" s="76">
        <v>2.3151401999999999E-8</v>
      </c>
      <c r="AF6359" s="76">
        <v>8.4555149000000001E-11</v>
      </c>
      <c r="AG6359" s="20">
        <v>2.4118211999999998E-3</v>
      </c>
      <c r="AH6359" s="85"/>
      <c r="AI6359" s="85"/>
      <c r="AJ6359" s="85"/>
      <c r="AK6359" s="85"/>
      <c r="AL6359" s="85"/>
      <c r="AM6359" s="85"/>
      <c r="AN6359" s="85"/>
      <c r="AS6359" s="20"/>
      <c r="AT6359" s="20"/>
      <c r="AU6359" s="20"/>
      <c r="AV6359" s="20"/>
      <c r="AW6359" s="20"/>
      <c r="AX6359" s="20"/>
      <c r="AY6359" s="20"/>
      <c r="AZ6359" s="20"/>
      <c r="BA6359" s="20"/>
      <c r="BB6359" s="20"/>
      <c r="BC6359" s="20"/>
      <c r="BD6359" s="20"/>
      <c r="BE6359" s="20"/>
      <c r="BF6359" s="20"/>
      <c r="BG6359" s="20"/>
      <c r="BH6359" s="20"/>
      <c r="BI6359" s="20"/>
      <c r="BJ6359" s="20"/>
      <c r="BK6359" s="20"/>
      <c r="BL6359" s="20"/>
      <c r="BM6359" s="20"/>
      <c r="BN6359" s="20"/>
      <c r="BO6359" s="20"/>
      <c r="BP6359" s="20"/>
      <c r="BQ6359" s="20"/>
      <c r="BR6359" s="20"/>
      <c r="BS6359" s="20"/>
      <c r="BT6359" s="20"/>
      <c r="BU6359" s="20"/>
      <c r="BV6359" s="20"/>
      <c r="BW6359" s="20"/>
      <c r="BX6359" s="20"/>
      <c r="BY6359" s="20"/>
      <c r="BZ6359" s="20"/>
      <c r="CA6359" s="20"/>
      <c r="CB6359" s="20"/>
      <c r="CC6359" s="20"/>
      <c r="CD6359" s="20"/>
      <c r="CE6359" s="20"/>
      <c r="CF6359" s="20"/>
      <c r="CG6359" s="20"/>
      <c r="CH6359" s="20"/>
      <c r="CI6359" s="20"/>
      <c r="CJ6359" s="20"/>
      <c r="CK6359" s="20"/>
      <c r="CL6359" s="20"/>
      <c r="CM6359" s="20"/>
      <c r="CN6359" s="20"/>
      <c r="CO6359" s="20"/>
      <c r="CP6359" s="20"/>
      <c r="CQ6359" s="20"/>
      <c r="CR6359" s="20"/>
      <c r="CS6359" s="20"/>
      <c r="CT6359" s="20"/>
      <c r="CU6359" s="20"/>
      <c r="CV6359" s="20"/>
      <c r="CW6359" s="20"/>
      <c r="CX6359" s="20"/>
      <c r="CY6359" s="20"/>
      <c r="CZ6359" s="20"/>
      <c r="DA6359" s="20"/>
      <c r="DB6359" s="20"/>
      <c r="DC6359" s="20"/>
      <c r="DD6359" s="20"/>
      <c r="DE6359" s="20"/>
      <c r="DF6359" s="20"/>
      <c r="DG6359" s="20"/>
      <c r="DH6359" s="20"/>
      <c r="DI6359" s="20"/>
      <c r="DJ6359" s="20"/>
      <c r="DK6359" s="20"/>
      <c r="DL6359" s="20"/>
      <c r="DM6359" s="20"/>
      <c r="DN6359" s="20"/>
      <c r="DO6359" s="20"/>
      <c r="DP6359" s="20"/>
      <c r="DQ6359" s="20"/>
      <c r="DR6359" s="20"/>
      <c r="DS6359" s="20"/>
      <c r="DT6359" s="20"/>
      <c r="DU6359" s="20"/>
      <c r="DV6359" s="20"/>
      <c r="DW6359" s="20"/>
      <c r="DX6359" s="20"/>
      <c r="DY6359" s="20"/>
    </row>
    <row r="6360" spans="1:129" x14ac:dyDescent="0.15">
      <c r="A6360" s="61"/>
      <c r="B6360" s="331" t="s">
        <v>13156</v>
      </c>
      <c r="C6360" s="83"/>
      <c r="D6360" s="324" t="s">
        <v>38</v>
      </c>
      <c r="E6360" s="276" t="s">
        <v>13157</v>
      </c>
      <c r="F6360" s="276">
        <f t="shared" si="855"/>
        <v>1.1083596856000001E-2</v>
      </c>
      <c r="G6360" s="276">
        <f t="shared" si="856"/>
        <v>9.2565456500000006E-4</v>
      </c>
      <c r="H6360" s="276">
        <f t="shared" si="857"/>
        <v>7.7376320199999996E-4</v>
      </c>
      <c r="I6360" s="276">
        <f t="shared" si="858"/>
        <v>6.2021089000000005E-5</v>
      </c>
      <c r="J6360" s="276">
        <v>9.3221580000000005E-3</v>
      </c>
      <c r="K6360" s="276">
        <v>5.1166725000000002E-4</v>
      </c>
      <c r="L6360" s="276">
        <v>5.9025332E-5</v>
      </c>
      <c r="M6360" s="276">
        <v>1.4643565000000001E-5</v>
      </c>
      <c r="N6360" s="276">
        <v>3.0536427999999999E-4</v>
      </c>
      <c r="O6360" s="276">
        <v>6.0564671999999999E-4</v>
      </c>
      <c r="P6360" s="276">
        <v>2.0307062000000001E-4</v>
      </c>
      <c r="Q6360" s="276">
        <v>4.5135919000000001E-5</v>
      </c>
      <c r="R6360" s="276">
        <v>0</v>
      </c>
      <c r="S6360" s="276">
        <v>0</v>
      </c>
      <c r="T6360" s="276">
        <v>0</v>
      </c>
      <c r="U6360" s="276">
        <v>1.688517E-5</v>
      </c>
      <c r="W6360" s="148">
        <f t="shared" si="859"/>
        <v>6.9053022222222218E-2</v>
      </c>
      <c r="X6360" s="201">
        <v>0.28419294</v>
      </c>
      <c r="Y6360" s="201">
        <v>0.24374841999999999</v>
      </c>
      <c r="Z6360" s="201">
        <v>3.0860064E-2</v>
      </c>
      <c r="AA6360" s="201">
        <v>3.6101624000000002E-6</v>
      </c>
      <c r="AB6360" s="201">
        <v>2.3787093999999998E-3</v>
      </c>
      <c r="AC6360" s="201">
        <v>3.7112681000000001E-4</v>
      </c>
      <c r="AD6360" s="201">
        <v>6.8310098999999997E-3</v>
      </c>
      <c r="AE6360" s="76">
        <v>9.5550271999999999E-8</v>
      </c>
      <c r="AF6360" s="76">
        <v>3.0503474E-10</v>
      </c>
      <c r="AG6360" s="20">
        <v>2.3019742000000001E-3</v>
      </c>
      <c r="AH6360" s="85"/>
      <c r="AI6360" s="85"/>
      <c r="AJ6360" s="85"/>
      <c r="AK6360" s="85"/>
      <c r="AL6360" s="85"/>
      <c r="AM6360" s="85"/>
      <c r="AN6360" s="85"/>
      <c r="AS6360" s="20"/>
      <c r="AT6360" s="20"/>
      <c r="AU6360" s="20"/>
      <c r="AV6360" s="20"/>
      <c r="AW6360" s="20"/>
      <c r="AX6360" s="20"/>
      <c r="AY6360" s="20"/>
      <c r="AZ6360" s="20"/>
      <c r="BA6360" s="20"/>
      <c r="BB6360" s="20"/>
      <c r="BC6360" s="20"/>
      <c r="BD6360" s="20"/>
      <c r="BE6360" s="20"/>
      <c r="BF6360" s="20"/>
      <c r="BG6360" s="20"/>
      <c r="BH6360" s="20"/>
      <c r="BI6360" s="20"/>
      <c r="BJ6360" s="20"/>
      <c r="BK6360" s="20"/>
      <c r="BL6360" s="20"/>
      <c r="BM6360" s="20"/>
      <c r="BN6360" s="20"/>
      <c r="BO6360" s="20"/>
      <c r="BP6360" s="20"/>
      <c r="BQ6360" s="20"/>
      <c r="BR6360" s="20"/>
      <c r="BS6360" s="20"/>
      <c r="BT6360" s="20"/>
      <c r="BU6360" s="20"/>
      <c r="BV6360" s="20"/>
      <c r="BW6360" s="20"/>
      <c r="BX6360" s="20"/>
      <c r="BY6360" s="20"/>
      <c r="BZ6360" s="20"/>
      <c r="CA6360" s="20"/>
      <c r="CB6360" s="20"/>
      <c r="CC6360" s="20"/>
      <c r="CD6360" s="20"/>
      <c r="CE6360" s="20"/>
      <c r="CF6360" s="20"/>
      <c r="CG6360" s="20"/>
      <c r="CH6360" s="20"/>
      <c r="CI6360" s="20"/>
      <c r="CJ6360" s="20"/>
      <c r="CK6360" s="20"/>
      <c r="CL6360" s="20"/>
      <c r="CM6360" s="20"/>
      <c r="CN6360" s="20"/>
      <c r="CO6360" s="20"/>
      <c r="CP6360" s="20"/>
      <c r="CQ6360" s="20"/>
      <c r="CR6360" s="20"/>
      <c r="CS6360" s="20"/>
      <c r="CT6360" s="20"/>
      <c r="CU6360" s="20"/>
      <c r="CV6360" s="20"/>
      <c r="CW6360" s="20"/>
      <c r="CX6360" s="20"/>
      <c r="CY6360" s="20"/>
      <c r="CZ6360" s="20"/>
      <c r="DA6360" s="20"/>
      <c r="DB6360" s="20"/>
      <c r="DC6360" s="20"/>
      <c r="DD6360" s="20"/>
      <c r="DE6360" s="20"/>
      <c r="DF6360" s="20"/>
      <c r="DG6360" s="20"/>
      <c r="DH6360" s="20"/>
      <c r="DI6360" s="20"/>
      <c r="DJ6360" s="20"/>
      <c r="DK6360" s="20"/>
      <c r="DL6360" s="20"/>
      <c r="DM6360" s="20"/>
      <c r="DN6360" s="20"/>
      <c r="DO6360" s="20"/>
      <c r="DP6360" s="20"/>
      <c r="DQ6360" s="20"/>
      <c r="DR6360" s="20"/>
      <c r="DS6360" s="20"/>
      <c r="DT6360" s="20"/>
      <c r="DU6360" s="20"/>
      <c r="DV6360" s="20"/>
      <c r="DW6360" s="20"/>
      <c r="DX6360" s="20"/>
      <c r="DY6360" s="20"/>
    </row>
    <row r="6361" spans="1:129" x14ac:dyDescent="0.15">
      <c r="A6361" s="61"/>
      <c r="B6361" s="331" t="s">
        <v>13158</v>
      </c>
      <c r="C6361" s="83"/>
      <c r="D6361" s="324" t="s">
        <v>38</v>
      </c>
      <c r="E6361" s="276" t="s">
        <v>13159</v>
      </c>
      <c r="F6361" s="276">
        <f t="shared" si="855"/>
        <v>7.8706973521000007E-2</v>
      </c>
      <c r="G6361" s="276">
        <f t="shared" si="856"/>
        <v>3.46174478E-3</v>
      </c>
      <c r="H6361" s="276">
        <f t="shared" si="857"/>
        <v>3.54432579E-3</v>
      </c>
      <c r="I6361" s="276">
        <f t="shared" si="858"/>
        <v>7.4311950999999995E-5</v>
      </c>
      <c r="J6361" s="276">
        <v>7.1626591000000003E-2</v>
      </c>
      <c r="K6361" s="276">
        <v>8.9943114E-4</v>
      </c>
      <c r="L6361" s="276">
        <v>2.4689687E-3</v>
      </c>
      <c r="M6361" s="276">
        <v>1.3009116000000001E-3</v>
      </c>
      <c r="N6361" s="276">
        <v>4.0123238000000001E-4</v>
      </c>
      <c r="O6361" s="276">
        <v>1.7596007999999999E-3</v>
      </c>
      <c r="P6361" s="276">
        <v>1.7592595000000001E-4</v>
      </c>
      <c r="Q6361" s="276">
        <v>4.9925771999999999E-5</v>
      </c>
      <c r="R6361" s="276">
        <v>0</v>
      </c>
      <c r="S6361" s="276">
        <v>0</v>
      </c>
      <c r="T6361" s="276">
        <v>0</v>
      </c>
      <c r="U6361" s="276">
        <v>2.4386179E-5</v>
      </c>
      <c r="W6361" s="148">
        <f t="shared" si="859"/>
        <v>0.53056734074074074</v>
      </c>
      <c r="X6361" s="201">
        <v>0.35840760999999999</v>
      </c>
      <c r="Y6361" s="201">
        <v>0.25088824999999998</v>
      </c>
      <c r="Z6361" s="201">
        <v>8.5756972000000001E-2</v>
      </c>
      <c r="AA6361" s="201">
        <v>5.7937699999999999E-6</v>
      </c>
      <c r="AB6361" s="201">
        <v>2.7501780999999999E-3</v>
      </c>
      <c r="AC6361" s="201">
        <v>8.9386306999999999E-4</v>
      </c>
      <c r="AD6361" s="201">
        <v>1.8112546E-2</v>
      </c>
      <c r="AE6361" s="76">
        <v>7.2102234E-7</v>
      </c>
      <c r="AF6361" s="76">
        <v>2.1680535000000001E-9</v>
      </c>
      <c r="AG6361" s="20">
        <v>2.3270601999999998E-3</v>
      </c>
      <c r="AH6361" s="85"/>
      <c r="AI6361" s="85"/>
      <c r="AJ6361" s="85"/>
      <c r="AK6361" s="85"/>
      <c r="AL6361" s="85"/>
      <c r="AM6361" s="85"/>
      <c r="AN6361" s="85"/>
      <c r="AS6361" s="20"/>
      <c r="AT6361" s="20"/>
      <c r="AU6361" s="20"/>
      <c r="AV6361" s="20"/>
      <c r="AW6361" s="20"/>
      <c r="AX6361" s="20"/>
      <c r="AY6361" s="20"/>
      <c r="AZ6361" s="20"/>
      <c r="BA6361" s="20"/>
      <c r="BB6361" s="20"/>
      <c r="BC6361" s="20"/>
      <c r="BD6361" s="20"/>
      <c r="BE6361" s="20"/>
      <c r="BF6361" s="20"/>
      <c r="BG6361" s="20"/>
      <c r="BH6361" s="20"/>
      <c r="BI6361" s="20"/>
      <c r="BJ6361" s="20"/>
      <c r="BK6361" s="20"/>
      <c r="BL6361" s="20"/>
      <c r="BM6361" s="20"/>
      <c r="BN6361" s="20"/>
      <c r="BO6361" s="20"/>
      <c r="BP6361" s="20"/>
      <c r="BQ6361" s="20"/>
      <c r="BR6361" s="20"/>
      <c r="BS6361" s="20"/>
      <c r="BT6361" s="20"/>
      <c r="BU6361" s="20"/>
      <c r="BV6361" s="20"/>
      <c r="BW6361" s="20"/>
      <c r="BX6361" s="20"/>
      <c r="BY6361" s="20"/>
      <c r="BZ6361" s="20"/>
      <c r="CA6361" s="20"/>
      <c r="CB6361" s="20"/>
      <c r="CC6361" s="20"/>
      <c r="CD6361" s="20"/>
      <c r="CE6361" s="20"/>
      <c r="CF6361" s="20"/>
      <c r="CG6361" s="20"/>
      <c r="CH6361" s="20"/>
      <c r="CI6361" s="20"/>
      <c r="CJ6361" s="20"/>
      <c r="CK6361" s="20"/>
      <c r="CL6361" s="20"/>
      <c r="CM6361" s="20"/>
      <c r="CN6361" s="20"/>
      <c r="CO6361" s="20"/>
      <c r="CP6361" s="20"/>
      <c r="CQ6361" s="20"/>
      <c r="CR6361" s="20"/>
      <c r="CS6361" s="20"/>
      <c r="CT6361" s="20"/>
      <c r="CU6361" s="20"/>
      <c r="CV6361" s="20"/>
      <c r="CW6361" s="20"/>
      <c r="CX6361" s="20"/>
      <c r="CY6361" s="20"/>
      <c r="CZ6361" s="20"/>
      <c r="DA6361" s="20"/>
      <c r="DB6361" s="20"/>
      <c r="DC6361" s="20"/>
      <c r="DD6361" s="20"/>
      <c r="DE6361" s="20"/>
      <c r="DF6361" s="20"/>
      <c r="DG6361" s="20"/>
      <c r="DH6361" s="20"/>
      <c r="DI6361" s="20"/>
      <c r="DJ6361" s="20"/>
      <c r="DK6361" s="20"/>
      <c r="DL6361" s="20"/>
      <c r="DM6361" s="20"/>
      <c r="DN6361" s="20"/>
      <c r="DO6361" s="20"/>
      <c r="DP6361" s="20"/>
      <c r="DQ6361" s="20"/>
      <c r="DR6361" s="20"/>
      <c r="DS6361" s="20"/>
      <c r="DT6361" s="20"/>
      <c r="DU6361" s="20"/>
      <c r="DV6361" s="20"/>
      <c r="DW6361" s="20"/>
      <c r="DX6361" s="20"/>
      <c r="DY6361" s="20"/>
    </row>
    <row r="6362" spans="1:129" x14ac:dyDescent="0.15">
      <c r="A6362" s="61"/>
      <c r="B6362" s="331" t="s">
        <v>13160</v>
      </c>
      <c r="C6362" s="83"/>
      <c r="D6362" s="324" t="s">
        <v>38</v>
      </c>
      <c r="E6362" s="276" t="s">
        <v>13161</v>
      </c>
      <c r="F6362" s="276">
        <f t="shared" si="855"/>
        <v>8.1099565637000007E-2</v>
      </c>
      <c r="G6362" s="276">
        <f t="shared" si="856"/>
        <v>4.0866410000000002E-3</v>
      </c>
      <c r="H6362" s="276">
        <f t="shared" si="857"/>
        <v>4.0571457900000002E-3</v>
      </c>
      <c r="I6362" s="276">
        <f t="shared" si="858"/>
        <v>2.5868684700000003E-4</v>
      </c>
      <c r="J6362" s="276">
        <v>7.2697092000000005E-2</v>
      </c>
      <c r="K6362" s="276">
        <v>1.3854353000000001E-3</v>
      </c>
      <c r="L6362" s="276">
        <v>2.4886471000000001E-3</v>
      </c>
      <c r="M6362" s="276">
        <v>1.3101041999999999E-3</v>
      </c>
      <c r="N6362" s="276">
        <v>1.0011535E-3</v>
      </c>
      <c r="O6362" s="276">
        <v>1.7753833000000001E-3</v>
      </c>
      <c r="P6362" s="276">
        <v>1.8306339000000001E-4</v>
      </c>
      <c r="Q6362" s="276">
        <v>5.4433657000000003E-5</v>
      </c>
      <c r="R6362" s="276">
        <v>0</v>
      </c>
      <c r="S6362" s="276">
        <v>0</v>
      </c>
      <c r="T6362" s="276">
        <v>0</v>
      </c>
      <c r="U6362" s="276">
        <v>2.0425319E-4</v>
      </c>
      <c r="W6362" s="148">
        <f t="shared" si="859"/>
        <v>0.53849697777777783</v>
      </c>
      <c r="X6362" s="201">
        <v>0.39254070000000002</v>
      </c>
      <c r="Y6362" s="201">
        <v>0.35096961999999998</v>
      </c>
      <c r="Z6362" s="201">
        <v>2.2743165999999999E-2</v>
      </c>
      <c r="AA6362" s="201">
        <v>2.3967819E-5</v>
      </c>
      <c r="AB6362" s="201">
        <v>7.5904246999999999E-3</v>
      </c>
      <c r="AC6362" s="201">
        <v>1.8495404999999999E-3</v>
      </c>
      <c r="AD6362" s="201">
        <v>9.3639790999999993E-3</v>
      </c>
      <c r="AE6362" s="76">
        <v>7.4634441000000001E-7</v>
      </c>
      <c r="AF6362" s="76">
        <v>2.2099872000000001E-9</v>
      </c>
      <c r="AG6362" s="20">
        <v>2.7630586999999999E-3</v>
      </c>
      <c r="AH6362" s="85"/>
      <c r="AI6362" s="85"/>
      <c r="AJ6362" s="85"/>
      <c r="AK6362" s="85"/>
      <c r="AL6362" s="85"/>
      <c r="AM6362" s="85"/>
      <c r="AN6362" s="85"/>
      <c r="AS6362" s="20"/>
      <c r="AT6362" s="20"/>
      <c r="AU6362" s="20"/>
      <c r="AV6362" s="20"/>
      <c r="AW6362" s="20"/>
      <c r="AX6362" s="20"/>
      <c r="AY6362" s="20"/>
      <c r="AZ6362" s="20"/>
      <c r="BA6362" s="20"/>
      <c r="BB6362" s="20"/>
      <c r="BC6362" s="20"/>
      <c r="BD6362" s="20"/>
      <c r="BE6362" s="20"/>
      <c r="BF6362" s="20"/>
      <c r="BG6362" s="20"/>
      <c r="BH6362" s="20"/>
      <c r="BI6362" s="20"/>
      <c r="BJ6362" s="20"/>
      <c r="BK6362" s="20"/>
      <c r="BL6362" s="20"/>
      <c r="BM6362" s="20"/>
      <c r="BN6362" s="20"/>
      <c r="BO6362" s="20"/>
      <c r="BP6362" s="20"/>
      <c r="BQ6362" s="20"/>
      <c r="BR6362" s="20"/>
      <c r="BS6362" s="20"/>
      <c r="BT6362" s="20"/>
      <c r="BU6362" s="20"/>
      <c r="BV6362" s="20"/>
      <c r="BW6362" s="20"/>
      <c r="BX6362" s="20"/>
      <c r="BY6362" s="20"/>
      <c r="BZ6362" s="20"/>
      <c r="CA6362" s="20"/>
      <c r="CB6362" s="20"/>
      <c r="CC6362" s="20"/>
      <c r="CD6362" s="20"/>
      <c r="CE6362" s="20"/>
      <c r="CF6362" s="20"/>
      <c r="CG6362" s="20"/>
      <c r="CH6362" s="20"/>
      <c r="CI6362" s="20"/>
      <c r="CJ6362" s="20"/>
      <c r="CK6362" s="20"/>
      <c r="CL6362" s="20"/>
      <c r="CM6362" s="20"/>
      <c r="CN6362" s="20"/>
      <c r="CO6362" s="20"/>
      <c r="CP6362" s="20"/>
      <c r="CQ6362" s="20"/>
      <c r="CR6362" s="20"/>
      <c r="CS6362" s="20"/>
      <c r="CT6362" s="20"/>
      <c r="CU6362" s="20"/>
      <c r="CV6362" s="20"/>
      <c r="CW6362" s="20"/>
      <c r="CX6362" s="20"/>
      <c r="CY6362" s="20"/>
      <c r="CZ6362" s="20"/>
      <c r="DA6362" s="20"/>
      <c r="DB6362" s="20"/>
      <c r="DC6362" s="20"/>
      <c r="DD6362" s="20"/>
      <c r="DE6362" s="20"/>
      <c r="DF6362" s="20"/>
      <c r="DG6362" s="20"/>
      <c r="DH6362" s="20"/>
      <c r="DI6362" s="20"/>
      <c r="DJ6362" s="20"/>
      <c r="DK6362" s="20"/>
      <c r="DL6362" s="20"/>
      <c r="DM6362" s="20"/>
      <c r="DN6362" s="20"/>
      <c r="DO6362" s="20"/>
      <c r="DP6362" s="20"/>
      <c r="DQ6362" s="20"/>
      <c r="DR6362" s="20"/>
      <c r="DS6362" s="20"/>
      <c r="DT6362" s="20"/>
      <c r="DU6362" s="20"/>
      <c r="DV6362" s="20"/>
      <c r="DW6362" s="20"/>
      <c r="DX6362" s="20"/>
      <c r="DY6362" s="20"/>
    </row>
    <row r="6363" spans="1:129" x14ac:dyDescent="0.15">
      <c r="A6363" s="61"/>
      <c r="B6363" s="331" t="s">
        <v>13162</v>
      </c>
      <c r="C6363" s="83"/>
      <c r="D6363" s="324" t="s">
        <v>38</v>
      </c>
      <c r="E6363" s="276" t="s">
        <v>13163</v>
      </c>
      <c r="F6363" s="276">
        <f t="shared" si="855"/>
        <v>9.1118686617999989E-2</v>
      </c>
      <c r="G6363" s="276">
        <f t="shared" si="856"/>
        <v>1.2109414340000001E-3</v>
      </c>
      <c r="H6363" s="276">
        <f t="shared" si="857"/>
        <v>2.692357923E-3</v>
      </c>
      <c r="I6363" s="276">
        <f t="shared" si="858"/>
        <v>6.9082261000000001E-5</v>
      </c>
      <c r="J6363" s="276">
        <v>8.7146304999999993E-2</v>
      </c>
      <c r="K6363" s="276">
        <v>9.9249881000000009E-4</v>
      </c>
      <c r="L6363" s="276">
        <v>1.6704002999999999E-3</v>
      </c>
      <c r="M6363" s="276">
        <v>1.6831233999999999E-5</v>
      </c>
      <c r="N6363" s="276">
        <v>3.9070905000000001E-4</v>
      </c>
      <c r="O6363" s="276">
        <v>8.0340114999999997E-4</v>
      </c>
      <c r="P6363" s="276">
        <v>2.9458812999999999E-5</v>
      </c>
      <c r="Q6363" s="276">
        <v>4.8894002000000002E-5</v>
      </c>
      <c r="R6363" s="276">
        <v>0</v>
      </c>
      <c r="S6363" s="276">
        <v>0</v>
      </c>
      <c r="T6363" s="276">
        <v>0</v>
      </c>
      <c r="U6363" s="276">
        <v>2.0188258999999999E-5</v>
      </c>
      <c r="W6363" s="148">
        <f t="shared" si="859"/>
        <v>0.64552818518518507</v>
      </c>
      <c r="X6363" s="201">
        <v>0.32627404999999998</v>
      </c>
      <c r="Y6363" s="201">
        <v>0.24663208</v>
      </c>
      <c r="Z6363" s="201">
        <v>6.3210680000000005E-2</v>
      </c>
      <c r="AA6363" s="201">
        <v>4.8881042999999998E-6</v>
      </c>
      <c r="AB6363" s="201">
        <v>2.2357088000000002E-3</v>
      </c>
      <c r="AC6363" s="201">
        <v>6.8124228000000005E-4</v>
      </c>
      <c r="AD6363" s="201">
        <v>1.3509449999999999E-2</v>
      </c>
      <c r="AE6363" s="76">
        <v>8.3524690999999998E-7</v>
      </c>
      <c r="AF6363" s="76">
        <v>2.4812137999999999E-9</v>
      </c>
      <c r="AG6363" s="20">
        <v>2.3025468999999998E-3</v>
      </c>
      <c r="AH6363" s="85"/>
      <c r="AI6363" s="85"/>
      <c r="AJ6363" s="85"/>
      <c r="AK6363" s="85"/>
      <c r="AL6363" s="85"/>
      <c r="AM6363" s="85"/>
      <c r="AN6363" s="85"/>
      <c r="AS6363" s="20"/>
      <c r="AT6363" s="20"/>
      <c r="AU6363" s="20"/>
      <c r="AV6363" s="20"/>
      <c r="AW6363" s="20"/>
      <c r="AX6363" s="20"/>
      <c r="AY6363" s="20"/>
      <c r="AZ6363" s="20"/>
      <c r="BA6363" s="20"/>
      <c r="BB6363" s="20"/>
      <c r="BC6363" s="20"/>
      <c r="BD6363" s="20"/>
      <c r="BE6363" s="20"/>
      <c r="BF6363" s="20"/>
      <c r="BG6363" s="20"/>
      <c r="BH6363" s="20"/>
      <c r="BI6363" s="20"/>
      <c r="BJ6363" s="20"/>
      <c r="BK6363" s="20"/>
      <c r="BL6363" s="20"/>
      <c r="BM6363" s="20"/>
      <c r="BN6363" s="20"/>
      <c r="BO6363" s="20"/>
      <c r="BP6363" s="20"/>
      <c r="BQ6363" s="20"/>
      <c r="BR6363" s="20"/>
      <c r="BS6363" s="20"/>
      <c r="BT6363" s="20"/>
      <c r="BU6363" s="20"/>
      <c r="BV6363" s="20"/>
      <c r="BW6363" s="20"/>
      <c r="BX6363" s="20"/>
      <c r="BY6363" s="20"/>
      <c r="BZ6363" s="20"/>
      <c r="CA6363" s="20"/>
      <c r="CB6363" s="20"/>
      <c r="CC6363" s="20"/>
      <c r="CD6363" s="20"/>
      <c r="CE6363" s="20"/>
      <c r="CF6363" s="20"/>
      <c r="CG6363" s="20"/>
      <c r="CH6363" s="20"/>
      <c r="CI6363" s="20"/>
      <c r="CJ6363" s="20"/>
      <c r="CK6363" s="20"/>
      <c r="CL6363" s="20"/>
      <c r="CM6363" s="20"/>
      <c r="CN6363" s="20"/>
      <c r="CO6363" s="20"/>
      <c r="CP6363" s="20"/>
      <c r="CQ6363" s="20"/>
      <c r="CR6363" s="20"/>
      <c r="CS6363" s="20"/>
      <c r="CT6363" s="20"/>
      <c r="CU6363" s="20"/>
      <c r="CV6363" s="20"/>
      <c r="CW6363" s="20"/>
      <c r="CX6363" s="20"/>
      <c r="CY6363" s="20"/>
      <c r="CZ6363" s="20"/>
      <c r="DA6363" s="20"/>
      <c r="DB6363" s="20"/>
      <c r="DC6363" s="20"/>
      <c r="DD6363" s="20"/>
      <c r="DE6363" s="20"/>
      <c r="DF6363" s="20"/>
      <c r="DG6363" s="20"/>
      <c r="DH6363" s="20"/>
      <c r="DI6363" s="20"/>
      <c r="DJ6363" s="20"/>
      <c r="DK6363" s="20"/>
      <c r="DL6363" s="20"/>
      <c r="DM6363" s="20"/>
      <c r="DN6363" s="20"/>
      <c r="DO6363" s="20"/>
      <c r="DP6363" s="20"/>
      <c r="DQ6363" s="20"/>
      <c r="DR6363" s="20"/>
      <c r="DS6363" s="20"/>
      <c r="DT6363" s="20"/>
      <c r="DU6363" s="20"/>
      <c r="DV6363" s="20"/>
      <c r="DW6363" s="20"/>
      <c r="DX6363" s="20"/>
      <c r="DY6363" s="20"/>
    </row>
    <row r="6364" spans="1:129" x14ac:dyDescent="0.15">
      <c r="A6364" s="61"/>
      <c r="B6364" s="331" t="s">
        <v>13164</v>
      </c>
      <c r="C6364" s="83"/>
      <c r="D6364" s="324" t="s">
        <v>38</v>
      </c>
      <c r="E6364" s="276" t="s">
        <v>13165</v>
      </c>
      <c r="F6364" s="276">
        <f t="shared" si="855"/>
        <v>9.2354626922999991E-2</v>
      </c>
      <c r="G6364" s="276">
        <f t="shared" si="856"/>
        <v>1.387142019E-3</v>
      </c>
      <c r="H6364" s="276">
        <f t="shared" si="857"/>
        <v>2.9871058489999995E-3</v>
      </c>
      <c r="I6364" s="276">
        <f t="shared" si="858"/>
        <v>2.4873505500000003E-4</v>
      </c>
      <c r="J6364" s="276">
        <v>8.7731643999999998E-2</v>
      </c>
      <c r="K6364" s="276">
        <v>1.2694621999999999E-3</v>
      </c>
      <c r="L6364" s="276">
        <v>1.6828514999999999E-3</v>
      </c>
      <c r="M6364" s="276">
        <v>2.4573489000000001E-5</v>
      </c>
      <c r="N6364" s="276">
        <v>5.4677888E-4</v>
      </c>
      <c r="O6364" s="276">
        <v>8.1578965000000004E-4</v>
      </c>
      <c r="P6364" s="276">
        <v>3.4792149000000003E-5</v>
      </c>
      <c r="Q6364" s="276">
        <v>5.2769395000000003E-5</v>
      </c>
      <c r="R6364" s="276">
        <v>0</v>
      </c>
      <c r="S6364" s="276">
        <v>0</v>
      </c>
      <c r="T6364" s="276">
        <v>0</v>
      </c>
      <c r="U6364" s="276">
        <v>1.9596566E-4</v>
      </c>
      <c r="W6364" s="148">
        <f t="shared" si="859"/>
        <v>0.64986402962962952</v>
      </c>
      <c r="X6364" s="201">
        <v>0.35239622999999998</v>
      </c>
      <c r="Y6364" s="201">
        <v>0.30359025000000001</v>
      </c>
      <c r="Z6364" s="201">
        <v>3.1560225999999997E-2</v>
      </c>
      <c r="AA6364" s="201">
        <v>1.2861295E-5</v>
      </c>
      <c r="AB6364" s="201">
        <v>7.8890091000000002E-3</v>
      </c>
      <c r="AC6364" s="201">
        <v>2.6569994999999999E-3</v>
      </c>
      <c r="AD6364" s="201">
        <v>6.68689E-3</v>
      </c>
      <c r="AE6364" s="76">
        <v>8.4638762000000005E-7</v>
      </c>
      <c r="AF6364" s="76">
        <v>2.5059648000000002E-9</v>
      </c>
      <c r="AG6364" s="20">
        <v>2.5529521999999999E-3</v>
      </c>
      <c r="AH6364" s="85"/>
      <c r="AI6364" s="85"/>
      <c r="AJ6364" s="85"/>
      <c r="AK6364" s="85"/>
      <c r="AL6364" s="85"/>
      <c r="AM6364" s="85"/>
      <c r="AN6364" s="85"/>
      <c r="AS6364" s="20"/>
      <c r="AT6364" s="20"/>
      <c r="AU6364" s="20"/>
      <c r="AV6364" s="20"/>
      <c r="AW6364" s="20"/>
      <c r="AX6364" s="20"/>
      <c r="AY6364" s="20"/>
      <c r="AZ6364" s="20"/>
      <c r="BA6364" s="20"/>
      <c r="BB6364" s="20"/>
      <c r="BC6364" s="20"/>
      <c r="BD6364" s="20"/>
      <c r="BE6364" s="20"/>
      <c r="BF6364" s="20"/>
      <c r="BG6364" s="20"/>
      <c r="BH6364" s="20"/>
      <c r="BI6364" s="20"/>
      <c r="BJ6364" s="20"/>
      <c r="BK6364" s="20"/>
      <c r="BL6364" s="20"/>
      <c r="BM6364" s="20"/>
      <c r="BN6364" s="20"/>
      <c r="BO6364" s="20"/>
      <c r="BP6364" s="20"/>
      <c r="BQ6364" s="20"/>
      <c r="BR6364" s="20"/>
      <c r="BS6364" s="20"/>
      <c r="BT6364" s="20"/>
      <c r="BU6364" s="20"/>
      <c r="BV6364" s="20"/>
      <c r="BW6364" s="20"/>
      <c r="BX6364" s="20"/>
      <c r="BY6364" s="20"/>
      <c r="BZ6364" s="20"/>
      <c r="CA6364" s="20"/>
      <c r="CB6364" s="20"/>
      <c r="CC6364" s="20"/>
      <c r="CD6364" s="20"/>
      <c r="CE6364" s="20"/>
      <c r="CF6364" s="20"/>
      <c r="CG6364" s="20"/>
      <c r="CH6364" s="20"/>
      <c r="CI6364" s="20"/>
      <c r="CJ6364" s="20"/>
      <c r="CK6364" s="20"/>
      <c r="CL6364" s="20"/>
      <c r="CM6364" s="20"/>
      <c r="CN6364" s="20"/>
      <c r="CO6364" s="20"/>
      <c r="CP6364" s="20"/>
      <c r="CQ6364" s="20"/>
      <c r="CR6364" s="20"/>
      <c r="CS6364" s="20"/>
      <c r="CT6364" s="20"/>
      <c r="CU6364" s="20"/>
      <c r="CV6364" s="20"/>
      <c r="CW6364" s="20"/>
      <c r="CX6364" s="20"/>
      <c r="CY6364" s="20"/>
      <c r="CZ6364" s="20"/>
      <c r="DA6364" s="20"/>
      <c r="DB6364" s="20"/>
      <c r="DC6364" s="20"/>
      <c r="DD6364" s="20"/>
      <c r="DE6364" s="20"/>
      <c r="DF6364" s="20"/>
      <c r="DG6364" s="20"/>
      <c r="DH6364" s="20"/>
      <c r="DI6364" s="20"/>
      <c r="DJ6364" s="20"/>
      <c r="DK6364" s="20"/>
      <c r="DL6364" s="20"/>
      <c r="DM6364" s="20"/>
      <c r="DN6364" s="20"/>
      <c r="DO6364" s="20"/>
      <c r="DP6364" s="20"/>
      <c r="DQ6364" s="20"/>
      <c r="DR6364" s="20"/>
      <c r="DS6364" s="20"/>
      <c r="DT6364" s="20"/>
      <c r="DU6364" s="20"/>
      <c r="DV6364" s="20"/>
      <c r="DW6364" s="20"/>
      <c r="DX6364" s="20"/>
      <c r="DY6364" s="20"/>
    </row>
    <row r="6365" spans="1:129" x14ac:dyDescent="0.15">
      <c r="A6365" s="61"/>
      <c r="B6365" s="331" t="s">
        <v>13166</v>
      </c>
      <c r="C6365" s="83"/>
      <c r="D6365" s="324" t="s">
        <v>38</v>
      </c>
      <c r="E6365" s="276" t="s">
        <v>13167</v>
      </c>
      <c r="F6365" s="276">
        <f t="shared" si="855"/>
        <v>9.3087430843999994E-2</v>
      </c>
      <c r="G6365" s="276">
        <f t="shared" si="856"/>
        <v>1.7348948970000002E-3</v>
      </c>
      <c r="H6365" s="276">
        <f t="shared" si="857"/>
        <v>3.1066234330000002E-3</v>
      </c>
      <c r="I6365" s="276">
        <f t="shared" si="858"/>
        <v>2.5119351399999998E-4</v>
      </c>
      <c r="J6365" s="276">
        <v>8.7994718999999999E-2</v>
      </c>
      <c r="K6365" s="276">
        <v>1.3853971000000001E-3</v>
      </c>
      <c r="L6365" s="276">
        <v>1.6863491E-3</v>
      </c>
      <c r="M6365" s="276">
        <v>2.5051247E-5</v>
      </c>
      <c r="N6365" s="276">
        <v>8.9314248000000001E-4</v>
      </c>
      <c r="O6365" s="276">
        <v>8.1670117000000005E-4</v>
      </c>
      <c r="P6365" s="276">
        <v>3.4877233000000002E-5</v>
      </c>
      <c r="Q6365" s="276">
        <v>5.2916793999999998E-5</v>
      </c>
      <c r="R6365" s="276">
        <v>0</v>
      </c>
      <c r="S6365" s="276">
        <v>0</v>
      </c>
      <c r="T6365" s="276">
        <v>0</v>
      </c>
      <c r="U6365" s="276">
        <v>1.9827671999999999E-4</v>
      </c>
      <c r="W6365" s="148">
        <f t="shared" si="859"/>
        <v>0.65181273333333334</v>
      </c>
      <c r="X6365" s="201">
        <v>0.35576356999999997</v>
      </c>
      <c r="Y6365" s="201">
        <v>0.32630030999999998</v>
      </c>
      <c r="Z6365" s="201">
        <v>1.4447158E-2</v>
      </c>
      <c r="AA6365" s="201">
        <v>2.0105159E-5</v>
      </c>
      <c r="AB6365" s="201">
        <v>6.4172478999999999E-3</v>
      </c>
      <c r="AC6365" s="201">
        <v>1.0939106E-3</v>
      </c>
      <c r="AD6365" s="201">
        <v>7.4848370000000003E-3</v>
      </c>
      <c r="AE6365" s="76">
        <v>8.5581565999999998E-7</v>
      </c>
      <c r="AF6365" s="76">
        <v>2.5149555E-9</v>
      </c>
      <c r="AG6365" s="20">
        <v>2.666276E-3</v>
      </c>
      <c r="AH6365" s="85"/>
      <c r="AI6365" s="85"/>
      <c r="AJ6365" s="85"/>
      <c r="AK6365" s="85"/>
      <c r="AL6365" s="85"/>
      <c r="AM6365" s="85"/>
      <c r="AN6365" s="85"/>
      <c r="AS6365" s="20"/>
      <c r="AT6365" s="20"/>
      <c r="AU6365" s="20"/>
      <c r="AV6365" s="20"/>
      <c r="AW6365" s="20"/>
      <c r="AX6365" s="20"/>
      <c r="AY6365" s="20"/>
      <c r="AZ6365" s="20"/>
      <c r="BA6365" s="20"/>
      <c r="BB6365" s="20"/>
      <c r="BC6365" s="20"/>
      <c r="BD6365" s="20"/>
      <c r="BE6365" s="20"/>
      <c r="BF6365" s="20"/>
      <c r="BG6365" s="20"/>
      <c r="BH6365" s="20"/>
      <c r="BI6365" s="20"/>
      <c r="BJ6365" s="20"/>
      <c r="BK6365" s="20"/>
      <c r="BL6365" s="20"/>
      <c r="BM6365" s="20"/>
      <c r="BN6365" s="20"/>
      <c r="BO6365" s="20"/>
      <c r="BP6365" s="20"/>
      <c r="BQ6365" s="20"/>
      <c r="BR6365" s="20"/>
      <c r="BS6365" s="20"/>
      <c r="BT6365" s="20"/>
      <c r="BU6365" s="20"/>
      <c r="BV6365" s="20"/>
      <c r="BW6365" s="20"/>
      <c r="BX6365" s="20"/>
      <c r="BY6365" s="20"/>
      <c r="BZ6365" s="20"/>
      <c r="CA6365" s="20"/>
      <c r="CB6365" s="20"/>
      <c r="CC6365" s="20"/>
      <c r="CD6365" s="20"/>
      <c r="CE6365" s="20"/>
      <c r="CF6365" s="20"/>
      <c r="CG6365" s="20"/>
      <c r="CH6365" s="20"/>
      <c r="CI6365" s="20"/>
      <c r="CJ6365" s="20"/>
      <c r="CK6365" s="20"/>
      <c r="CL6365" s="20"/>
      <c r="CM6365" s="20"/>
      <c r="CN6365" s="20"/>
      <c r="CO6365" s="20"/>
      <c r="CP6365" s="20"/>
      <c r="CQ6365" s="20"/>
      <c r="CR6365" s="20"/>
      <c r="CS6365" s="20"/>
      <c r="CT6365" s="20"/>
      <c r="CU6365" s="20"/>
      <c r="CV6365" s="20"/>
      <c r="CW6365" s="20"/>
      <c r="CX6365" s="20"/>
      <c r="CY6365" s="20"/>
      <c r="CZ6365" s="20"/>
      <c r="DA6365" s="20"/>
      <c r="DB6365" s="20"/>
      <c r="DC6365" s="20"/>
      <c r="DD6365" s="20"/>
      <c r="DE6365" s="20"/>
      <c r="DF6365" s="20"/>
      <c r="DG6365" s="20"/>
      <c r="DH6365" s="20"/>
      <c r="DI6365" s="20"/>
      <c r="DJ6365" s="20"/>
      <c r="DK6365" s="20"/>
      <c r="DL6365" s="20"/>
      <c r="DM6365" s="20"/>
      <c r="DN6365" s="20"/>
      <c r="DO6365" s="20"/>
      <c r="DP6365" s="20"/>
      <c r="DQ6365" s="20"/>
      <c r="DR6365" s="20"/>
      <c r="DS6365" s="20"/>
      <c r="DT6365" s="20"/>
      <c r="DU6365" s="20"/>
      <c r="DV6365" s="20"/>
      <c r="DW6365" s="20"/>
      <c r="DX6365" s="20"/>
      <c r="DY6365" s="20"/>
    </row>
    <row r="6366" spans="1:129" x14ac:dyDescent="0.15">
      <c r="A6366" s="61"/>
      <c r="B6366" s="331" t="s">
        <v>13168</v>
      </c>
      <c r="C6366" s="83"/>
      <c r="D6366" s="324" t="s">
        <v>38</v>
      </c>
      <c r="E6366" s="276" t="s">
        <v>13169</v>
      </c>
      <c r="F6366" s="276">
        <f t="shared" si="855"/>
        <v>4.4930481230000003E-3</v>
      </c>
      <c r="G6366" s="276">
        <f t="shared" si="856"/>
        <v>8.3075637799999999E-4</v>
      </c>
      <c r="H6366" s="276">
        <f t="shared" si="857"/>
        <v>1.6859554319999998E-3</v>
      </c>
      <c r="I6366" s="276">
        <f t="shared" si="858"/>
        <v>5.4455913000000004E-5</v>
      </c>
      <c r="J6366" s="276">
        <v>1.9218804000000001E-3</v>
      </c>
      <c r="K6366" s="276">
        <v>1.5715648E-3</v>
      </c>
      <c r="L6366" s="276">
        <v>4.4679501999999997E-5</v>
      </c>
      <c r="M6366" s="276">
        <v>1.3458508E-5</v>
      </c>
      <c r="N6366" s="276">
        <v>2.8998693999999998E-4</v>
      </c>
      <c r="O6366" s="276">
        <v>5.2731092999999999E-4</v>
      </c>
      <c r="P6366" s="276">
        <v>6.9711130000000006E-5</v>
      </c>
      <c r="Q6366" s="276">
        <v>4.2861434000000002E-5</v>
      </c>
      <c r="R6366" s="276">
        <v>0</v>
      </c>
      <c r="S6366" s="276">
        <v>0</v>
      </c>
      <c r="T6366" s="276">
        <v>0</v>
      </c>
      <c r="U6366" s="276">
        <v>1.1594479E-5</v>
      </c>
      <c r="W6366" s="148">
        <f t="shared" si="859"/>
        <v>1.4236151111111111E-2</v>
      </c>
      <c r="X6366" s="201">
        <v>0.26159717999999998</v>
      </c>
      <c r="Y6366" s="201">
        <v>0.23698733999999999</v>
      </c>
      <c r="Z6366" s="201">
        <v>1.8711129999999999E-2</v>
      </c>
      <c r="AA6366" s="201">
        <v>2.8382301000000001E-6</v>
      </c>
      <c r="AB6366" s="201">
        <v>1.3219707E-3</v>
      </c>
      <c r="AC6366" s="201">
        <v>2.4461422999999999E-4</v>
      </c>
      <c r="AD6366" s="201">
        <v>4.3292846999999999E-3</v>
      </c>
      <c r="AE6366" s="76">
        <v>4.6016553999999998E-8</v>
      </c>
      <c r="AF6366" s="76">
        <v>1.2080131000000001E-10</v>
      </c>
      <c r="AG6366" s="20">
        <v>2.2515168000000001E-3</v>
      </c>
      <c r="AH6366" s="85"/>
      <c r="AI6366" s="85"/>
      <c r="AJ6366" s="85"/>
      <c r="AK6366" s="85"/>
      <c r="AL6366" s="85"/>
      <c r="AM6366" s="85"/>
      <c r="AN6366" s="85"/>
      <c r="AS6366" s="20"/>
      <c r="AT6366" s="20"/>
      <c r="AU6366" s="20"/>
      <c r="AV6366" s="20"/>
      <c r="AW6366" s="20"/>
      <c r="AX6366" s="20"/>
      <c r="AY6366" s="20"/>
      <c r="AZ6366" s="20"/>
      <c r="BA6366" s="20"/>
      <c r="BB6366" s="20"/>
      <c r="BC6366" s="20"/>
      <c r="BD6366" s="20"/>
      <c r="BE6366" s="20"/>
      <c r="BF6366" s="20"/>
      <c r="BG6366" s="20"/>
      <c r="BH6366" s="20"/>
      <c r="BI6366" s="20"/>
      <c r="BJ6366" s="20"/>
      <c r="BK6366" s="20"/>
      <c r="BL6366" s="20"/>
      <c r="BM6366" s="20"/>
      <c r="BN6366" s="20"/>
      <c r="BO6366" s="20"/>
      <c r="BP6366" s="20"/>
      <c r="BQ6366" s="20"/>
      <c r="BR6366" s="20"/>
      <c r="BS6366" s="20"/>
      <c r="BT6366" s="20"/>
      <c r="BU6366" s="20"/>
      <c r="BV6366" s="20"/>
      <c r="BW6366" s="20"/>
      <c r="BX6366" s="20"/>
      <c r="BY6366" s="20"/>
      <c r="BZ6366" s="20"/>
      <c r="CA6366" s="20"/>
      <c r="CB6366" s="20"/>
      <c r="CC6366" s="20"/>
      <c r="CD6366" s="20"/>
      <c r="CE6366" s="20"/>
      <c r="CF6366" s="20"/>
      <c r="CG6366" s="20"/>
      <c r="CH6366" s="20"/>
      <c r="CI6366" s="20"/>
      <c r="CJ6366" s="20"/>
      <c r="CK6366" s="20"/>
      <c r="CL6366" s="20"/>
      <c r="CM6366" s="20"/>
      <c r="CN6366" s="20"/>
      <c r="CO6366" s="20"/>
      <c r="CP6366" s="20"/>
      <c r="CQ6366" s="20"/>
      <c r="CR6366" s="20"/>
      <c r="CS6366" s="20"/>
      <c r="CT6366" s="20"/>
      <c r="CU6366" s="20"/>
      <c r="CV6366" s="20"/>
      <c r="CW6366" s="20"/>
      <c r="CX6366" s="20"/>
      <c r="CY6366" s="20"/>
      <c r="CZ6366" s="20"/>
      <c r="DA6366" s="20"/>
      <c r="DB6366" s="20"/>
      <c r="DC6366" s="20"/>
      <c r="DD6366" s="20"/>
      <c r="DE6366" s="20"/>
      <c r="DF6366" s="20"/>
      <c r="DG6366" s="20"/>
      <c r="DH6366" s="20"/>
      <c r="DI6366" s="20"/>
      <c r="DJ6366" s="20"/>
      <c r="DK6366" s="20"/>
      <c r="DL6366" s="20"/>
      <c r="DM6366" s="20"/>
      <c r="DN6366" s="20"/>
      <c r="DO6366" s="20"/>
      <c r="DP6366" s="20"/>
      <c r="DQ6366" s="20"/>
      <c r="DR6366" s="20"/>
      <c r="DS6366" s="20"/>
      <c r="DT6366" s="20"/>
      <c r="DU6366" s="20"/>
      <c r="DV6366" s="20"/>
      <c r="DW6366" s="20"/>
      <c r="DX6366" s="20"/>
      <c r="DY6366" s="20"/>
    </row>
    <row r="6367" spans="1:129" x14ac:dyDescent="0.15">
      <c r="A6367" s="61"/>
      <c r="B6367" s="331" t="s">
        <v>13170</v>
      </c>
      <c r="C6367" s="83"/>
      <c r="D6367" s="324" t="s">
        <v>38</v>
      </c>
      <c r="E6367" s="276" t="s">
        <v>13171</v>
      </c>
      <c r="F6367" s="276">
        <f t="shared" si="855"/>
        <v>5.2999481950000002E-3</v>
      </c>
      <c r="G6367" s="276">
        <f t="shared" si="856"/>
        <v>9.8349893099999993E-4</v>
      </c>
      <c r="H6367" s="276">
        <f t="shared" si="857"/>
        <v>1.8586373660000001E-3</v>
      </c>
      <c r="I6367" s="276">
        <f t="shared" si="858"/>
        <v>2.31443398E-4</v>
      </c>
      <c r="J6367" s="276">
        <v>2.2263685E-3</v>
      </c>
      <c r="K6367" s="276">
        <v>1.7347697E-3</v>
      </c>
      <c r="L6367" s="276">
        <v>5.1859657000000003E-5</v>
      </c>
      <c r="M6367" s="276">
        <v>2.0476531000000001E-5</v>
      </c>
      <c r="N6367" s="276">
        <v>4.2709235999999998E-4</v>
      </c>
      <c r="O6367" s="276">
        <v>5.3593003999999995E-4</v>
      </c>
      <c r="P6367" s="276">
        <v>7.2008008999999997E-5</v>
      </c>
      <c r="Q6367" s="276">
        <v>4.5883648E-5</v>
      </c>
      <c r="R6367" s="276">
        <v>0</v>
      </c>
      <c r="S6367" s="276">
        <v>0</v>
      </c>
      <c r="T6367" s="276">
        <v>0</v>
      </c>
      <c r="U6367" s="276">
        <v>1.8555975E-4</v>
      </c>
      <c r="W6367" s="148">
        <f t="shared" si="859"/>
        <v>1.6491618518518516E-2</v>
      </c>
      <c r="X6367" s="201">
        <v>0.28207027000000001</v>
      </c>
      <c r="Y6367" s="201">
        <v>0.26687248000000002</v>
      </c>
      <c r="Z6367" s="201">
        <v>7.1537472000000003E-3</v>
      </c>
      <c r="AA6367" s="201">
        <v>8.9055293000000005E-6</v>
      </c>
      <c r="AB6367" s="201">
        <v>4.8311962999999999E-3</v>
      </c>
      <c r="AC6367" s="201">
        <v>4.1405723000000001E-4</v>
      </c>
      <c r="AD6367" s="201">
        <v>2.7898840999999999E-3</v>
      </c>
      <c r="AE6367" s="76">
        <v>5.2879176000000003E-8</v>
      </c>
      <c r="AF6367" s="76">
        <v>1.3476981E-10</v>
      </c>
      <c r="AG6367" s="20">
        <v>2.4189073999999998E-3</v>
      </c>
      <c r="AH6367" s="85"/>
      <c r="AI6367" s="85"/>
      <c r="AJ6367" s="85"/>
      <c r="AK6367" s="85"/>
      <c r="AL6367" s="85"/>
      <c r="AM6367" s="85"/>
      <c r="AN6367" s="85"/>
      <c r="AS6367" s="20"/>
      <c r="AT6367" s="20"/>
      <c r="AU6367" s="20"/>
      <c r="AV6367" s="20"/>
      <c r="AW6367" s="20"/>
      <c r="AX6367" s="20"/>
      <c r="AY6367" s="20"/>
      <c r="AZ6367" s="20"/>
      <c r="BA6367" s="20"/>
      <c r="BB6367" s="20"/>
      <c r="BC6367" s="20"/>
      <c r="BD6367" s="20"/>
      <c r="BE6367" s="20"/>
      <c r="BF6367" s="20"/>
      <c r="BG6367" s="20"/>
      <c r="BH6367" s="20"/>
      <c r="BI6367" s="20"/>
      <c r="BJ6367" s="20"/>
      <c r="BK6367" s="20"/>
      <c r="BL6367" s="20"/>
      <c r="BM6367" s="20"/>
      <c r="BN6367" s="20"/>
      <c r="BO6367" s="20"/>
      <c r="BP6367" s="20"/>
      <c r="BQ6367" s="20"/>
      <c r="BR6367" s="20"/>
      <c r="BS6367" s="20"/>
      <c r="BT6367" s="20"/>
      <c r="BU6367" s="20"/>
      <c r="BV6367" s="20"/>
      <c r="BW6367" s="20"/>
      <c r="BX6367" s="20"/>
      <c r="BY6367" s="20"/>
      <c r="BZ6367" s="20"/>
      <c r="CA6367" s="20"/>
      <c r="CB6367" s="20"/>
      <c r="CC6367" s="20"/>
      <c r="CD6367" s="20"/>
      <c r="CE6367" s="20"/>
      <c r="CF6367" s="20"/>
      <c r="CG6367" s="20"/>
      <c r="CH6367" s="20"/>
      <c r="CI6367" s="20"/>
      <c r="CJ6367" s="20"/>
      <c r="CK6367" s="20"/>
      <c r="CL6367" s="20"/>
      <c r="CM6367" s="20"/>
      <c r="CN6367" s="20"/>
      <c r="CO6367" s="20"/>
      <c r="CP6367" s="20"/>
      <c r="CQ6367" s="20"/>
      <c r="CR6367" s="20"/>
      <c r="CS6367" s="20"/>
      <c r="CT6367" s="20"/>
      <c r="CU6367" s="20"/>
      <c r="CV6367" s="20"/>
      <c r="CW6367" s="20"/>
      <c r="CX6367" s="20"/>
      <c r="CY6367" s="20"/>
      <c r="CZ6367" s="20"/>
      <c r="DA6367" s="20"/>
      <c r="DB6367" s="20"/>
      <c r="DC6367" s="20"/>
      <c r="DD6367" s="20"/>
      <c r="DE6367" s="20"/>
      <c r="DF6367" s="20"/>
      <c r="DG6367" s="20"/>
      <c r="DH6367" s="20"/>
      <c r="DI6367" s="20"/>
      <c r="DJ6367" s="20"/>
      <c r="DK6367" s="20"/>
      <c r="DL6367" s="20"/>
      <c r="DM6367" s="20"/>
      <c r="DN6367" s="20"/>
      <c r="DO6367" s="20"/>
      <c r="DP6367" s="20"/>
      <c r="DQ6367" s="20"/>
      <c r="DR6367" s="20"/>
      <c r="DS6367" s="20"/>
      <c r="DT6367" s="20"/>
      <c r="DU6367" s="20"/>
      <c r="DV6367" s="20"/>
      <c r="DW6367" s="20"/>
      <c r="DX6367" s="20"/>
      <c r="DY6367" s="20"/>
    </row>
    <row r="6368" spans="1:129" x14ac:dyDescent="0.15">
      <c r="A6368" s="61"/>
      <c r="B6368" s="331" t="s">
        <v>13172</v>
      </c>
      <c r="C6368" s="83"/>
      <c r="D6368" s="324" t="s">
        <v>38</v>
      </c>
      <c r="E6368" s="276" t="s">
        <v>13173</v>
      </c>
      <c r="F6368" s="276">
        <f t="shared" si="855"/>
        <v>8.8021622809999998E-3</v>
      </c>
      <c r="G6368" s="276">
        <f t="shared" si="856"/>
        <v>4.3979412400000002E-4</v>
      </c>
      <c r="H6368" s="276">
        <f t="shared" si="857"/>
        <v>7.2358281839999998E-3</v>
      </c>
      <c r="I6368" s="276">
        <f t="shared" si="858"/>
        <v>6.7098973000000002E-5</v>
      </c>
      <c r="J6368" s="276">
        <v>1.0594409999999999E-3</v>
      </c>
      <c r="K6368" s="276">
        <v>5.2452084999999996E-4</v>
      </c>
      <c r="L6368" s="276">
        <v>4.6977034000000001E-5</v>
      </c>
      <c r="M6368" s="276">
        <v>1.5047583999999999E-5</v>
      </c>
      <c r="N6368" s="276">
        <v>3.0153257999999999E-4</v>
      </c>
      <c r="O6368" s="276">
        <v>1.2321395999999999E-4</v>
      </c>
      <c r="P6368" s="276">
        <v>6.6643303000000001E-3</v>
      </c>
      <c r="Q6368" s="276">
        <v>4.6174843999999997E-5</v>
      </c>
      <c r="R6368" s="276">
        <v>0</v>
      </c>
      <c r="S6368" s="276">
        <v>0</v>
      </c>
      <c r="T6368" s="276">
        <v>0</v>
      </c>
      <c r="U6368" s="276">
        <v>2.0924129000000001E-5</v>
      </c>
      <c r="W6368" s="148">
        <f t="shared" si="859"/>
        <v>7.8477111111111102E-3</v>
      </c>
      <c r="X6368" s="201">
        <v>0.30040371999999999</v>
      </c>
      <c r="Y6368" s="201">
        <v>0.24821066</v>
      </c>
      <c r="Z6368" s="201">
        <v>3.9823069000000003E-2</v>
      </c>
      <c r="AA6368" s="201">
        <v>4.1682865000000001E-6</v>
      </c>
      <c r="AB6368" s="201">
        <v>3.2379332000000002E-3</v>
      </c>
      <c r="AC6368" s="201">
        <v>4.6302778E-4</v>
      </c>
      <c r="AD6368" s="201">
        <v>8.6648687999999995E-3</v>
      </c>
      <c r="AE6368" s="76">
        <v>2.1429903E-8</v>
      </c>
      <c r="AF6368" s="76">
        <v>7.6468571000000004E-11</v>
      </c>
      <c r="AG6368" s="20">
        <v>2.3365851E-3</v>
      </c>
      <c r="AH6368" s="85"/>
      <c r="AI6368" s="85"/>
      <c r="AJ6368" s="85"/>
      <c r="AK6368" s="85"/>
      <c r="AL6368" s="85"/>
      <c r="AM6368" s="85"/>
      <c r="AN6368" s="85"/>
      <c r="AS6368" s="20"/>
      <c r="AT6368" s="20"/>
      <c r="AU6368" s="20"/>
      <c r="AV6368" s="20"/>
      <c r="AW6368" s="20"/>
      <c r="AX6368" s="20"/>
      <c r="AY6368" s="20"/>
      <c r="AZ6368" s="20"/>
      <c r="BA6368" s="20"/>
      <c r="BB6368" s="20"/>
      <c r="BC6368" s="20"/>
      <c r="BD6368" s="20"/>
      <c r="BE6368" s="20"/>
      <c r="BF6368" s="20"/>
      <c r="BG6368" s="20"/>
      <c r="BH6368" s="20"/>
      <c r="BI6368" s="20"/>
      <c r="BJ6368" s="20"/>
      <c r="BK6368" s="20"/>
      <c r="BL6368" s="20"/>
      <c r="BM6368" s="20"/>
      <c r="BN6368" s="20"/>
      <c r="BO6368" s="20"/>
      <c r="BP6368" s="20"/>
      <c r="BQ6368" s="20"/>
      <c r="BR6368" s="20"/>
      <c r="BS6368" s="20"/>
      <c r="BT6368" s="20"/>
      <c r="BU6368" s="20"/>
      <c r="BV6368" s="20"/>
      <c r="BW6368" s="20"/>
      <c r="BX6368" s="20"/>
      <c r="BY6368" s="20"/>
      <c r="BZ6368" s="20"/>
      <c r="CA6368" s="20"/>
      <c r="CB6368" s="20"/>
      <c r="CC6368" s="20"/>
      <c r="CD6368" s="20"/>
      <c r="CE6368" s="20"/>
      <c r="CF6368" s="20"/>
      <c r="CG6368" s="20"/>
      <c r="CH6368" s="20"/>
      <c r="CI6368" s="20"/>
      <c r="CJ6368" s="20"/>
      <c r="CK6368" s="20"/>
      <c r="CL6368" s="20"/>
      <c r="CM6368" s="20"/>
      <c r="CN6368" s="20"/>
      <c r="CO6368" s="20"/>
      <c r="CP6368" s="20"/>
      <c r="CQ6368" s="20"/>
      <c r="CR6368" s="20"/>
      <c r="CS6368" s="20"/>
      <c r="CT6368" s="20"/>
      <c r="CU6368" s="20"/>
      <c r="CV6368" s="20"/>
      <c r="CW6368" s="20"/>
      <c r="CX6368" s="20"/>
      <c r="CY6368" s="20"/>
      <c r="CZ6368" s="20"/>
      <c r="DA6368" s="20"/>
      <c r="DB6368" s="20"/>
      <c r="DC6368" s="20"/>
      <c r="DD6368" s="20"/>
      <c r="DE6368" s="20"/>
      <c r="DF6368" s="20"/>
      <c r="DG6368" s="20"/>
      <c r="DH6368" s="20"/>
      <c r="DI6368" s="20"/>
      <c r="DJ6368" s="20"/>
      <c r="DK6368" s="20"/>
      <c r="DL6368" s="20"/>
      <c r="DM6368" s="20"/>
      <c r="DN6368" s="20"/>
      <c r="DO6368" s="20"/>
      <c r="DP6368" s="20"/>
      <c r="DQ6368" s="20"/>
      <c r="DR6368" s="20"/>
      <c r="DS6368" s="20"/>
      <c r="DT6368" s="20"/>
      <c r="DU6368" s="20"/>
      <c r="DV6368" s="20"/>
      <c r="DW6368" s="20"/>
      <c r="DX6368" s="20"/>
      <c r="DY6368" s="20"/>
    </row>
    <row r="6369" spans="1:129" x14ac:dyDescent="0.15">
      <c r="A6369" s="61"/>
      <c r="B6369" s="331" t="s">
        <v>13174</v>
      </c>
      <c r="C6369" s="83"/>
      <c r="D6369" s="324" t="s">
        <v>38</v>
      </c>
      <c r="E6369" s="276" t="s">
        <v>13175</v>
      </c>
      <c r="F6369" s="276">
        <f t="shared" si="855"/>
        <v>0.17263845326999999</v>
      </c>
      <c r="G6369" s="276">
        <f t="shared" si="856"/>
        <v>4.18766765E-3</v>
      </c>
      <c r="H6369" s="276">
        <f t="shared" si="857"/>
        <v>4.6102724420000005E-2</v>
      </c>
      <c r="I6369" s="276">
        <f t="shared" si="858"/>
        <v>3.8391119999999998E-4</v>
      </c>
      <c r="J6369" s="276">
        <v>0.12196414999999999</v>
      </c>
      <c r="K6369" s="276">
        <v>5.2864523000000002E-3</v>
      </c>
      <c r="L6369" s="276">
        <v>4.0354977E-2</v>
      </c>
      <c r="M6369" s="276">
        <v>2.2934943000000002E-3</v>
      </c>
      <c r="N6369" s="276">
        <v>8.5728504999999997E-4</v>
      </c>
      <c r="O6369" s="276">
        <v>1.0368883E-3</v>
      </c>
      <c r="P6369" s="276">
        <v>4.6129511999999998E-4</v>
      </c>
      <c r="Q6369" s="276">
        <v>1.8534519000000001E-4</v>
      </c>
      <c r="R6369" s="276">
        <v>0</v>
      </c>
      <c r="S6369" s="276">
        <v>0</v>
      </c>
      <c r="T6369" s="276">
        <v>0</v>
      </c>
      <c r="U6369" s="276">
        <v>1.9856601E-4</v>
      </c>
      <c r="W6369" s="148">
        <f t="shared" si="859"/>
        <v>0.90343814814814805</v>
      </c>
      <c r="X6369" s="201">
        <v>1.7105835</v>
      </c>
      <c r="Y6369" s="201">
        <v>0.45888698999999999</v>
      </c>
      <c r="Z6369" s="201">
        <v>1.0110143</v>
      </c>
      <c r="AA6369" s="201">
        <v>4.9133857999999999E-5</v>
      </c>
      <c r="AB6369" s="201">
        <v>2.1351875999999999E-2</v>
      </c>
      <c r="AC6369" s="201">
        <v>1.0051961999999999E-2</v>
      </c>
      <c r="AD6369" s="201">
        <v>0.2092292</v>
      </c>
      <c r="AE6369" s="76">
        <v>1.2729127E-6</v>
      </c>
      <c r="AF6369" s="76">
        <v>3.8790880000000003E-9</v>
      </c>
      <c r="AG6369" s="20">
        <v>3.4373075999999999E-3</v>
      </c>
      <c r="AH6369" s="85"/>
      <c r="AI6369" s="85"/>
      <c r="AJ6369" s="85"/>
      <c r="AK6369" s="85"/>
      <c r="AL6369" s="85"/>
      <c r="AM6369" s="85"/>
      <c r="AN6369" s="85"/>
      <c r="AS6369" s="20"/>
      <c r="AT6369" s="20"/>
      <c r="AU6369" s="20"/>
      <c r="AV6369" s="20"/>
      <c r="AW6369" s="20"/>
      <c r="AX6369" s="20"/>
      <c r="AY6369" s="20"/>
      <c r="AZ6369" s="20"/>
      <c r="BA6369" s="20"/>
      <c r="BB6369" s="20"/>
      <c r="BC6369" s="20"/>
      <c r="BD6369" s="20"/>
      <c r="BE6369" s="20"/>
      <c r="BF6369" s="20"/>
      <c r="BG6369" s="20"/>
      <c r="BH6369" s="20"/>
      <c r="BI6369" s="20"/>
      <c r="BJ6369" s="20"/>
      <c r="BK6369" s="20"/>
      <c r="BL6369" s="20"/>
      <c r="BM6369" s="20"/>
      <c r="BN6369" s="20"/>
      <c r="BO6369" s="20"/>
      <c r="BP6369" s="20"/>
      <c r="BQ6369" s="20"/>
      <c r="BR6369" s="20"/>
      <c r="BS6369" s="20"/>
      <c r="BT6369" s="20"/>
      <c r="BU6369" s="20"/>
      <c r="BV6369" s="20"/>
      <c r="BW6369" s="20"/>
      <c r="BX6369" s="20"/>
      <c r="BY6369" s="20"/>
      <c r="BZ6369" s="20"/>
      <c r="CA6369" s="20"/>
      <c r="CB6369" s="20"/>
      <c r="CC6369" s="20"/>
      <c r="CD6369" s="20"/>
      <c r="CE6369" s="20"/>
      <c r="CF6369" s="20"/>
      <c r="CG6369" s="20"/>
      <c r="CH6369" s="20"/>
      <c r="CI6369" s="20"/>
      <c r="CJ6369" s="20"/>
      <c r="CK6369" s="20"/>
      <c r="CL6369" s="20"/>
      <c r="CM6369" s="20"/>
      <c r="CN6369" s="20"/>
      <c r="CO6369" s="20"/>
      <c r="CP6369" s="20"/>
      <c r="CQ6369" s="20"/>
      <c r="CR6369" s="20"/>
      <c r="CS6369" s="20"/>
      <c r="CT6369" s="20"/>
      <c r="CU6369" s="20"/>
      <c r="CV6369" s="20"/>
      <c r="CW6369" s="20"/>
      <c r="CX6369" s="20"/>
      <c r="CY6369" s="20"/>
      <c r="CZ6369" s="20"/>
      <c r="DA6369" s="20"/>
      <c r="DB6369" s="20"/>
      <c r="DC6369" s="20"/>
      <c r="DD6369" s="20"/>
      <c r="DE6369" s="20"/>
      <c r="DF6369" s="20"/>
      <c r="DG6369" s="20"/>
      <c r="DH6369" s="20"/>
      <c r="DI6369" s="20"/>
      <c r="DJ6369" s="20"/>
      <c r="DK6369" s="20"/>
      <c r="DL6369" s="20"/>
      <c r="DM6369" s="20"/>
      <c r="DN6369" s="20"/>
      <c r="DO6369" s="20"/>
      <c r="DP6369" s="20"/>
      <c r="DQ6369" s="20"/>
      <c r="DR6369" s="20"/>
      <c r="DS6369" s="20"/>
      <c r="DT6369" s="20"/>
      <c r="DU6369" s="20"/>
      <c r="DV6369" s="20"/>
      <c r="DW6369" s="20"/>
      <c r="DX6369" s="20"/>
      <c r="DY6369" s="20"/>
    </row>
    <row r="6370" spans="1:129" x14ac:dyDescent="0.15">
      <c r="A6370" s="61"/>
      <c r="B6370" s="331" t="s">
        <v>13176</v>
      </c>
      <c r="C6370" s="83"/>
      <c r="D6370" s="324" t="s">
        <v>38</v>
      </c>
      <c r="E6370" s="276" t="s">
        <v>13177</v>
      </c>
      <c r="F6370" s="276">
        <f t="shared" si="855"/>
        <v>0.18338973668000003</v>
      </c>
      <c r="G6370" s="276">
        <f t="shared" si="856"/>
        <v>5.0602123000000002E-3</v>
      </c>
      <c r="H6370" s="276">
        <f t="shared" si="857"/>
        <v>4.9066249280000002E-2</v>
      </c>
      <c r="I6370" s="276">
        <f t="shared" si="858"/>
        <v>6.2218509999999996E-4</v>
      </c>
      <c r="J6370" s="276">
        <v>0.12864109000000001</v>
      </c>
      <c r="K6370" s="276">
        <v>8.0532013999999996E-3</v>
      </c>
      <c r="L6370" s="276">
        <v>4.0481325999999998E-2</v>
      </c>
      <c r="M6370" s="276">
        <v>2.3238931000000001E-3</v>
      </c>
      <c r="N6370" s="276">
        <v>1.6073267000000001E-3</v>
      </c>
      <c r="O6370" s="276">
        <v>1.1289925000000001E-3</v>
      </c>
      <c r="P6370" s="276">
        <v>5.3172188000000003E-4</v>
      </c>
      <c r="Q6370" s="276">
        <v>2.0747583999999999E-4</v>
      </c>
      <c r="R6370" s="276">
        <v>0</v>
      </c>
      <c r="S6370" s="276">
        <v>0</v>
      </c>
      <c r="T6370" s="276">
        <v>0</v>
      </c>
      <c r="U6370" s="276">
        <v>4.1470926000000002E-4</v>
      </c>
      <c r="W6370" s="148">
        <f t="shared" si="859"/>
        <v>0.952896962962963</v>
      </c>
      <c r="X6370" s="201">
        <v>1.8539962000000001</v>
      </c>
      <c r="Y6370" s="201">
        <v>1.1016330000000001</v>
      </c>
      <c r="Z6370" s="201">
        <v>0.54208668000000004</v>
      </c>
      <c r="AA6370" s="201">
        <v>1.0117923E-4</v>
      </c>
      <c r="AB6370" s="201">
        <v>6.9987967999999998E-2</v>
      </c>
      <c r="AC6370" s="201">
        <v>4.9793957E-2</v>
      </c>
      <c r="AD6370" s="201">
        <v>9.0393394000000002E-2</v>
      </c>
      <c r="AE6370" s="76">
        <v>1.3801493E-6</v>
      </c>
      <c r="AF6370" s="76">
        <v>4.1367901000000002E-9</v>
      </c>
      <c r="AG6370" s="20">
        <v>5.4916280999999997E-3</v>
      </c>
      <c r="AH6370" s="85"/>
      <c r="AI6370" s="85"/>
      <c r="AJ6370" s="85"/>
      <c r="AK6370" s="85"/>
      <c r="AL6370" s="85"/>
      <c r="AM6370" s="85"/>
      <c r="AN6370" s="85"/>
      <c r="AS6370" s="20"/>
      <c r="AT6370" s="20"/>
      <c r="AU6370" s="20"/>
      <c r="AV6370" s="20"/>
      <c r="AW6370" s="20"/>
      <c r="AX6370" s="20"/>
      <c r="AY6370" s="20"/>
      <c r="AZ6370" s="20"/>
      <c r="BA6370" s="20"/>
      <c r="BB6370" s="20"/>
      <c r="BC6370" s="20"/>
      <c r="BD6370" s="20"/>
      <c r="BE6370" s="20"/>
      <c r="BF6370" s="20"/>
      <c r="BG6370" s="20"/>
      <c r="BH6370" s="20"/>
      <c r="BI6370" s="20"/>
      <c r="BJ6370" s="20"/>
      <c r="BK6370" s="20"/>
      <c r="BL6370" s="20"/>
      <c r="BM6370" s="20"/>
      <c r="BN6370" s="20"/>
      <c r="BO6370" s="20"/>
      <c r="BP6370" s="20"/>
      <c r="BQ6370" s="20"/>
      <c r="BR6370" s="20"/>
      <c r="BS6370" s="20"/>
      <c r="BT6370" s="20"/>
      <c r="BU6370" s="20"/>
      <c r="BV6370" s="20"/>
      <c r="BW6370" s="20"/>
      <c r="BX6370" s="20"/>
      <c r="BY6370" s="20"/>
      <c r="BZ6370" s="20"/>
      <c r="CA6370" s="20"/>
      <c r="CB6370" s="20"/>
      <c r="CC6370" s="20"/>
      <c r="CD6370" s="20"/>
      <c r="CE6370" s="20"/>
      <c r="CF6370" s="20"/>
      <c r="CG6370" s="20"/>
      <c r="CH6370" s="20"/>
      <c r="CI6370" s="20"/>
      <c r="CJ6370" s="20"/>
      <c r="CK6370" s="20"/>
      <c r="CL6370" s="20"/>
      <c r="CM6370" s="20"/>
      <c r="CN6370" s="20"/>
      <c r="CO6370" s="20"/>
      <c r="CP6370" s="20"/>
      <c r="CQ6370" s="20"/>
      <c r="CR6370" s="20"/>
      <c r="CS6370" s="20"/>
      <c r="CT6370" s="20"/>
      <c r="CU6370" s="20"/>
      <c r="CV6370" s="20"/>
      <c r="CW6370" s="20"/>
      <c r="CX6370" s="20"/>
      <c r="CY6370" s="20"/>
      <c r="CZ6370" s="20"/>
      <c r="DA6370" s="20"/>
      <c r="DB6370" s="20"/>
      <c r="DC6370" s="20"/>
      <c r="DD6370" s="20"/>
      <c r="DE6370" s="20"/>
      <c r="DF6370" s="20"/>
      <c r="DG6370" s="20"/>
      <c r="DH6370" s="20"/>
      <c r="DI6370" s="20"/>
      <c r="DJ6370" s="20"/>
      <c r="DK6370" s="20"/>
      <c r="DL6370" s="20"/>
      <c r="DM6370" s="20"/>
      <c r="DN6370" s="20"/>
      <c r="DO6370" s="20"/>
      <c r="DP6370" s="20"/>
      <c r="DQ6370" s="20"/>
      <c r="DR6370" s="20"/>
      <c r="DS6370" s="20"/>
      <c r="DT6370" s="20"/>
      <c r="DU6370" s="20"/>
      <c r="DV6370" s="20"/>
      <c r="DW6370" s="20"/>
      <c r="DX6370" s="20"/>
      <c r="DY6370" s="20"/>
    </row>
    <row r="6371" spans="1:129" x14ac:dyDescent="0.15">
      <c r="A6371" s="61"/>
      <c r="B6371" s="331" t="s">
        <v>13178</v>
      </c>
      <c r="C6371" s="83"/>
      <c r="D6371" s="324" t="s">
        <v>38</v>
      </c>
      <c r="E6371" s="276" t="s">
        <v>13179</v>
      </c>
      <c r="F6371" s="276">
        <f t="shared" si="855"/>
        <v>0.16826849646049999</v>
      </c>
      <c r="G6371" s="276">
        <f t="shared" si="856"/>
        <v>2.4737805539999996E-3</v>
      </c>
      <c r="H6371" s="276">
        <f t="shared" si="857"/>
        <v>0.15940764482</v>
      </c>
      <c r="I6371" s="276">
        <f t="shared" si="858"/>
        <v>5.4669086500000001E-5</v>
      </c>
      <c r="J6371" s="276">
        <v>6.332402E-3</v>
      </c>
      <c r="K6371" s="276">
        <v>2.2449342000000001E-4</v>
      </c>
      <c r="L6371" s="276">
        <v>4.4255713999999998E-3</v>
      </c>
      <c r="M6371" s="276">
        <v>1.1130664E-5</v>
      </c>
      <c r="N6371" s="276">
        <v>1.7635498999999999E-4</v>
      </c>
      <c r="O6371" s="276">
        <v>2.2862948999999998E-3</v>
      </c>
      <c r="P6371" s="276">
        <v>0.15475758000000001</v>
      </c>
      <c r="Q6371" s="276">
        <v>4.9421424E-5</v>
      </c>
      <c r="R6371" s="276">
        <v>0</v>
      </c>
      <c r="S6371" s="276">
        <v>0</v>
      </c>
      <c r="T6371" s="276">
        <v>0</v>
      </c>
      <c r="U6371" s="276">
        <v>5.2476624999999997E-6</v>
      </c>
      <c r="W6371" s="148">
        <f t="shared" si="859"/>
        <v>4.6906681481481478E-2</v>
      </c>
      <c r="X6371" s="201">
        <v>5.5288703000000002E-2</v>
      </c>
      <c r="Y6371" s="201">
        <v>5.0761493999999997E-2</v>
      </c>
      <c r="Z6371" s="201">
        <v>1.5336016999999999E-3</v>
      </c>
      <c r="AA6371" s="201">
        <v>1.0985195000000001E-5</v>
      </c>
      <c r="AB6371" s="201">
        <v>2.0390501999999998E-3</v>
      </c>
      <c r="AC6371" s="201">
        <v>1.0917717E-4</v>
      </c>
      <c r="AD6371" s="201">
        <v>8.3439454000000003E-4</v>
      </c>
      <c r="AE6371" s="76">
        <v>2.7432700000000002E-7</v>
      </c>
      <c r="AF6371" s="76">
        <v>2.2270728000000001E-10</v>
      </c>
      <c r="AG6371" s="20">
        <v>4.1447107999999997E-4</v>
      </c>
      <c r="AH6371" s="85"/>
      <c r="AI6371" s="85"/>
      <c r="AJ6371" s="85"/>
      <c r="AK6371" s="85"/>
      <c r="AL6371" s="85"/>
      <c r="AM6371" s="85"/>
      <c r="AN6371" s="85"/>
      <c r="AS6371" s="20"/>
      <c r="AT6371" s="20"/>
      <c r="AU6371" s="20"/>
      <c r="AV6371" s="20"/>
      <c r="AW6371" s="20"/>
      <c r="AX6371" s="20"/>
      <c r="AY6371" s="20"/>
      <c r="AZ6371" s="20"/>
      <c r="BA6371" s="20"/>
      <c r="BB6371" s="20"/>
      <c r="BC6371" s="20"/>
      <c r="BD6371" s="20"/>
      <c r="BE6371" s="20"/>
      <c r="BF6371" s="20"/>
      <c r="BG6371" s="20"/>
      <c r="BH6371" s="20"/>
      <c r="BI6371" s="20"/>
      <c r="BJ6371" s="20"/>
      <c r="BK6371" s="20"/>
      <c r="BL6371" s="20"/>
      <c r="BM6371" s="20"/>
      <c r="BN6371" s="20"/>
      <c r="BO6371" s="20"/>
      <c r="BP6371" s="20"/>
      <c r="BQ6371" s="20"/>
      <c r="BR6371" s="20"/>
      <c r="BS6371" s="20"/>
      <c r="BT6371" s="20"/>
      <c r="BU6371" s="20"/>
      <c r="BV6371" s="20"/>
      <c r="BW6371" s="20"/>
      <c r="BX6371" s="20"/>
      <c r="BY6371" s="20"/>
      <c r="BZ6371" s="20"/>
      <c r="CA6371" s="20"/>
      <c r="CB6371" s="20"/>
      <c r="CC6371" s="20"/>
      <c r="CD6371" s="20"/>
      <c r="CE6371" s="20"/>
      <c r="CF6371" s="20"/>
      <c r="CG6371" s="20"/>
      <c r="CH6371" s="20"/>
      <c r="CI6371" s="20"/>
      <c r="CJ6371" s="20"/>
      <c r="CK6371" s="20"/>
      <c r="CL6371" s="20"/>
      <c r="CM6371" s="20"/>
      <c r="CN6371" s="20"/>
      <c r="CO6371" s="20"/>
      <c r="CP6371" s="20"/>
      <c r="CQ6371" s="20"/>
      <c r="CR6371" s="20"/>
      <c r="CS6371" s="20"/>
      <c r="CT6371" s="20"/>
      <c r="CU6371" s="20"/>
      <c r="CV6371" s="20"/>
      <c r="CW6371" s="20"/>
      <c r="CX6371" s="20"/>
      <c r="CY6371" s="20"/>
      <c r="CZ6371" s="20"/>
      <c r="DA6371" s="20"/>
      <c r="DB6371" s="20"/>
      <c r="DC6371" s="20"/>
      <c r="DD6371" s="20"/>
      <c r="DE6371" s="20"/>
      <c r="DF6371" s="20"/>
      <c r="DG6371" s="20"/>
      <c r="DH6371" s="20"/>
      <c r="DI6371" s="20"/>
      <c r="DJ6371" s="20"/>
      <c r="DK6371" s="20"/>
      <c r="DL6371" s="20"/>
      <c r="DM6371" s="20"/>
      <c r="DN6371" s="20"/>
      <c r="DO6371" s="20"/>
      <c r="DP6371" s="20"/>
      <c r="DQ6371" s="20"/>
      <c r="DR6371" s="20"/>
      <c r="DS6371" s="20"/>
      <c r="DT6371" s="20"/>
      <c r="DU6371" s="20"/>
      <c r="DV6371" s="20"/>
      <c r="DW6371" s="20"/>
      <c r="DX6371" s="20"/>
      <c r="DY6371" s="20"/>
    </row>
    <row r="6372" spans="1:129" x14ac:dyDescent="0.15">
      <c r="A6372" s="61"/>
      <c r="B6372" s="331" t="s">
        <v>13180</v>
      </c>
      <c r="C6372" s="83"/>
      <c r="D6372" s="324" t="s">
        <v>38</v>
      </c>
      <c r="E6372" s="276" t="s">
        <v>13181</v>
      </c>
      <c r="F6372" s="276">
        <f t="shared" si="855"/>
        <v>0.19909203007999998</v>
      </c>
      <c r="G6372" s="276">
        <f t="shared" si="856"/>
        <v>1.25667848E-2</v>
      </c>
      <c r="H6372" s="276">
        <f t="shared" si="857"/>
        <v>5.1589468419999993E-2</v>
      </c>
      <c r="I6372" s="276">
        <f t="shared" si="858"/>
        <v>6.7472685999999998E-4</v>
      </c>
      <c r="J6372" s="276">
        <v>0.13426104999999999</v>
      </c>
      <c r="K6372" s="276">
        <v>1.0501381000000001E-2</v>
      </c>
      <c r="L6372" s="276">
        <v>4.0555715999999999E-2</v>
      </c>
      <c r="M6372" s="276">
        <v>2.3334090999999999E-3</v>
      </c>
      <c r="N6372" s="276">
        <v>9.0843495999999996E-3</v>
      </c>
      <c r="O6372" s="276">
        <v>1.1490261000000001E-3</v>
      </c>
      <c r="P6372" s="276">
        <v>5.3237141999999996E-4</v>
      </c>
      <c r="Q6372" s="276">
        <v>2.1044358E-4</v>
      </c>
      <c r="R6372" s="276">
        <v>0</v>
      </c>
      <c r="S6372" s="276">
        <v>0</v>
      </c>
      <c r="T6372" s="276">
        <v>0</v>
      </c>
      <c r="U6372" s="276">
        <v>4.6428327999999998E-4</v>
      </c>
      <c r="W6372" s="148">
        <f t="shared" si="859"/>
        <v>0.99452629629629619</v>
      </c>
      <c r="X6372" s="201">
        <v>1.92327</v>
      </c>
      <c r="Y6372" s="201">
        <v>1.5874992999999999</v>
      </c>
      <c r="Z6372" s="201">
        <v>0.17221717</v>
      </c>
      <c r="AA6372" s="201">
        <v>2.5834244999999999E-4</v>
      </c>
      <c r="AB6372" s="201">
        <v>3.9921923999999998E-2</v>
      </c>
      <c r="AC6372" s="201">
        <v>1.5791363999999999E-2</v>
      </c>
      <c r="AD6372" s="201">
        <v>0.10758197999999999</v>
      </c>
      <c r="AE6372" s="76">
        <v>1.5823873999999999E-6</v>
      </c>
      <c r="AF6372" s="76">
        <v>4.3287805999999998E-9</v>
      </c>
      <c r="AG6372" s="20">
        <v>7.9253797000000004E-3</v>
      </c>
      <c r="AH6372" s="85"/>
      <c r="AI6372" s="85"/>
      <c r="AJ6372" s="85"/>
      <c r="AK6372" s="85"/>
      <c r="AL6372" s="85"/>
      <c r="AM6372" s="85"/>
      <c r="AN6372" s="85"/>
      <c r="AS6372" s="20"/>
      <c r="AT6372" s="20"/>
      <c r="AU6372" s="20"/>
      <c r="AV6372" s="20"/>
      <c r="AW6372" s="20"/>
      <c r="AX6372" s="20"/>
      <c r="AY6372" s="20"/>
      <c r="AZ6372" s="20"/>
      <c r="BA6372" s="20"/>
      <c r="BB6372" s="20"/>
      <c r="BC6372" s="20"/>
      <c r="BD6372" s="20"/>
      <c r="BE6372" s="20"/>
      <c r="BF6372" s="20"/>
      <c r="BG6372" s="20"/>
      <c r="BH6372" s="20"/>
      <c r="BI6372" s="20"/>
      <c r="BJ6372" s="20"/>
      <c r="BK6372" s="20"/>
      <c r="BL6372" s="20"/>
      <c r="BM6372" s="20"/>
      <c r="BN6372" s="20"/>
      <c r="BO6372" s="20"/>
      <c r="BP6372" s="20"/>
      <c r="BQ6372" s="20"/>
      <c r="BR6372" s="20"/>
      <c r="BS6372" s="20"/>
      <c r="BT6372" s="20"/>
      <c r="BU6372" s="20"/>
      <c r="BV6372" s="20"/>
      <c r="BW6372" s="20"/>
      <c r="BX6372" s="20"/>
      <c r="BY6372" s="20"/>
      <c r="BZ6372" s="20"/>
      <c r="CA6372" s="20"/>
      <c r="CB6372" s="20"/>
      <c r="CC6372" s="20"/>
      <c r="CD6372" s="20"/>
      <c r="CE6372" s="20"/>
      <c r="CF6372" s="20"/>
      <c r="CG6372" s="20"/>
      <c r="CH6372" s="20"/>
      <c r="CI6372" s="20"/>
      <c r="CJ6372" s="20"/>
      <c r="CK6372" s="20"/>
      <c r="CL6372" s="20"/>
      <c r="CM6372" s="20"/>
      <c r="CN6372" s="20"/>
      <c r="CO6372" s="20"/>
      <c r="CP6372" s="20"/>
      <c r="CQ6372" s="20"/>
      <c r="CR6372" s="20"/>
      <c r="CS6372" s="20"/>
      <c r="CT6372" s="20"/>
      <c r="CU6372" s="20"/>
      <c r="CV6372" s="20"/>
      <c r="CW6372" s="20"/>
      <c r="CX6372" s="20"/>
      <c r="CY6372" s="20"/>
      <c r="CZ6372" s="20"/>
      <c r="DA6372" s="20"/>
      <c r="DB6372" s="20"/>
      <c r="DC6372" s="20"/>
      <c r="DD6372" s="20"/>
      <c r="DE6372" s="20"/>
      <c r="DF6372" s="20"/>
      <c r="DG6372" s="20"/>
      <c r="DH6372" s="20"/>
      <c r="DI6372" s="20"/>
      <c r="DJ6372" s="20"/>
      <c r="DK6372" s="20"/>
      <c r="DL6372" s="20"/>
      <c r="DM6372" s="20"/>
      <c r="DN6372" s="20"/>
      <c r="DO6372" s="20"/>
      <c r="DP6372" s="20"/>
      <c r="DQ6372" s="20"/>
      <c r="DR6372" s="20"/>
      <c r="DS6372" s="20"/>
      <c r="DT6372" s="20"/>
      <c r="DU6372" s="20"/>
      <c r="DV6372" s="20"/>
      <c r="DW6372" s="20"/>
      <c r="DX6372" s="20"/>
      <c r="DY6372" s="20"/>
    </row>
    <row r="6373" spans="1:129" x14ac:dyDescent="0.15">
      <c r="A6373" s="61"/>
      <c r="B6373" s="331" t="s">
        <v>13182</v>
      </c>
      <c r="C6373" s="83"/>
      <c r="D6373" s="324" t="s">
        <v>38</v>
      </c>
      <c r="E6373" s="276" t="s">
        <v>13183</v>
      </c>
      <c r="F6373" s="276">
        <f t="shared" si="855"/>
        <v>3.7611334225000001E-2</v>
      </c>
      <c r="G6373" s="276">
        <f t="shared" si="856"/>
        <v>6.5064724199999997E-4</v>
      </c>
      <c r="H6373" s="276">
        <f t="shared" si="857"/>
        <v>3.5033969839E-2</v>
      </c>
      <c r="I6373" s="276">
        <f t="shared" si="858"/>
        <v>1.4613924399999999E-4</v>
      </c>
      <c r="J6373" s="276">
        <v>1.7805779000000001E-3</v>
      </c>
      <c r="K6373" s="276">
        <v>7.4650349000000003E-4</v>
      </c>
      <c r="L6373" s="276">
        <v>6.8296348999999999E-5</v>
      </c>
      <c r="M6373" s="276">
        <v>2.5473892000000002E-5</v>
      </c>
      <c r="N6373" s="276">
        <v>3.8409787000000001E-4</v>
      </c>
      <c r="O6373" s="276">
        <v>2.4107548E-4</v>
      </c>
      <c r="P6373" s="276">
        <v>3.421917E-2</v>
      </c>
      <c r="Q6373" s="276">
        <v>6.7121297000000002E-5</v>
      </c>
      <c r="R6373" s="276">
        <v>0</v>
      </c>
      <c r="S6373" s="276">
        <v>0</v>
      </c>
      <c r="T6373" s="276">
        <v>0</v>
      </c>
      <c r="U6373" s="276">
        <v>7.9017947000000003E-5</v>
      </c>
      <c r="W6373" s="148">
        <f t="shared" si="859"/>
        <v>1.3189465925925925E-2</v>
      </c>
      <c r="X6373" s="201">
        <v>0.54451055999999998</v>
      </c>
      <c r="Y6373" s="201">
        <v>0.32102349000000002</v>
      </c>
      <c r="Z6373" s="201">
        <v>0.17095104999999999</v>
      </c>
      <c r="AA6373" s="201">
        <v>1.245045E-5</v>
      </c>
      <c r="AB6373" s="201">
        <v>1.5091014999999999E-2</v>
      </c>
      <c r="AC6373" s="201">
        <v>1.8223582999999999E-3</v>
      </c>
      <c r="AD6373" s="201">
        <v>3.5610194999999997E-2</v>
      </c>
      <c r="AE6373" s="76">
        <v>2.8023380000000001E-8</v>
      </c>
      <c r="AF6373" s="76">
        <v>1.087727E-10</v>
      </c>
      <c r="AG6373" s="20">
        <v>2.8870927999999998E-3</v>
      </c>
      <c r="AH6373" s="85"/>
      <c r="AI6373" s="85"/>
      <c r="AJ6373" s="85"/>
      <c r="AK6373" s="85"/>
      <c r="AL6373" s="85"/>
      <c r="AM6373" s="85"/>
      <c r="AN6373" s="85"/>
      <c r="AS6373" s="20"/>
      <c r="AT6373" s="20"/>
      <c r="AU6373" s="20"/>
      <c r="AV6373" s="20"/>
      <c r="AW6373" s="20"/>
      <c r="AX6373" s="20"/>
      <c r="AY6373" s="20"/>
      <c r="AZ6373" s="20"/>
      <c r="BA6373" s="20"/>
      <c r="BB6373" s="20"/>
      <c r="BC6373" s="20"/>
      <c r="BD6373" s="20"/>
      <c r="BE6373" s="20"/>
      <c r="BF6373" s="20"/>
      <c r="BG6373" s="20"/>
      <c r="BH6373" s="20"/>
      <c r="BI6373" s="20"/>
      <c r="BJ6373" s="20"/>
      <c r="BK6373" s="20"/>
      <c r="BL6373" s="20"/>
      <c r="BM6373" s="20"/>
      <c r="BN6373" s="20"/>
      <c r="BO6373" s="20"/>
      <c r="BP6373" s="20"/>
      <c r="BQ6373" s="20"/>
      <c r="BR6373" s="20"/>
      <c r="BS6373" s="20"/>
      <c r="BT6373" s="20"/>
      <c r="BU6373" s="20"/>
      <c r="BV6373" s="20"/>
      <c r="BW6373" s="20"/>
      <c r="BX6373" s="20"/>
      <c r="BY6373" s="20"/>
      <c r="BZ6373" s="20"/>
      <c r="CA6373" s="20"/>
      <c r="CB6373" s="20"/>
      <c r="CC6373" s="20"/>
      <c r="CD6373" s="20"/>
      <c r="CE6373" s="20"/>
      <c r="CF6373" s="20"/>
      <c r="CG6373" s="20"/>
      <c r="CH6373" s="20"/>
      <c r="CI6373" s="20"/>
      <c r="CJ6373" s="20"/>
      <c r="CK6373" s="20"/>
      <c r="CL6373" s="20"/>
      <c r="CM6373" s="20"/>
      <c r="CN6373" s="20"/>
      <c r="CO6373" s="20"/>
      <c r="CP6373" s="20"/>
      <c r="CQ6373" s="20"/>
      <c r="CR6373" s="20"/>
      <c r="CS6373" s="20"/>
      <c r="CT6373" s="20"/>
      <c r="CU6373" s="20"/>
      <c r="CV6373" s="20"/>
      <c r="CW6373" s="20"/>
      <c r="CX6373" s="20"/>
      <c r="CY6373" s="20"/>
      <c r="CZ6373" s="20"/>
      <c r="DA6373" s="20"/>
      <c r="DB6373" s="20"/>
      <c r="DC6373" s="20"/>
      <c r="DD6373" s="20"/>
      <c r="DE6373" s="20"/>
      <c r="DF6373" s="20"/>
      <c r="DG6373" s="20"/>
      <c r="DH6373" s="20"/>
      <c r="DI6373" s="20"/>
      <c r="DJ6373" s="20"/>
      <c r="DK6373" s="20"/>
      <c r="DL6373" s="20"/>
      <c r="DM6373" s="20"/>
      <c r="DN6373" s="20"/>
      <c r="DO6373" s="20"/>
      <c r="DP6373" s="20"/>
      <c r="DQ6373" s="20"/>
      <c r="DR6373" s="20"/>
      <c r="DS6373" s="20"/>
      <c r="DT6373" s="20"/>
      <c r="DU6373" s="20"/>
      <c r="DV6373" s="20"/>
      <c r="DW6373" s="20"/>
      <c r="DX6373" s="20"/>
      <c r="DY6373" s="20"/>
    </row>
    <row r="6374" spans="1:129" x14ac:dyDescent="0.15">
      <c r="A6374" s="61"/>
      <c r="B6374" s="331" t="s">
        <v>13184</v>
      </c>
      <c r="C6374" s="83"/>
      <c r="D6374" s="324" t="s">
        <v>38</v>
      </c>
      <c r="E6374" s="276" t="s">
        <v>13185</v>
      </c>
      <c r="F6374" s="276">
        <f t="shared" si="855"/>
        <v>4.3657822879000004E-2</v>
      </c>
      <c r="G6374" s="276">
        <f t="shared" si="856"/>
        <v>2.037795382E-3</v>
      </c>
      <c r="H6374" s="276">
        <f t="shared" si="857"/>
        <v>3.6513490900000001E-2</v>
      </c>
      <c r="I6374" s="276">
        <f t="shared" si="858"/>
        <v>3.6048769700000003E-4</v>
      </c>
      <c r="J6374" s="276">
        <v>4.7460489E-3</v>
      </c>
      <c r="K6374" s="276">
        <v>2.1539278999999998E-3</v>
      </c>
      <c r="L6374" s="276">
        <v>1.14874E-4</v>
      </c>
      <c r="M6374" s="276">
        <v>9.5113792000000002E-5</v>
      </c>
      <c r="N6374" s="276">
        <v>1.6673060999999999E-3</v>
      </c>
      <c r="O6374" s="276">
        <v>2.7537549000000001E-4</v>
      </c>
      <c r="P6374" s="276">
        <v>3.4244689000000002E-2</v>
      </c>
      <c r="Q6374" s="276">
        <v>7.4779287000000002E-5</v>
      </c>
      <c r="R6374" s="276">
        <v>0</v>
      </c>
      <c r="S6374" s="276">
        <v>0</v>
      </c>
      <c r="T6374" s="276">
        <v>0</v>
      </c>
      <c r="U6374" s="276">
        <v>2.8570841000000001E-4</v>
      </c>
      <c r="W6374" s="148">
        <f t="shared" si="859"/>
        <v>3.5155917777777775E-2</v>
      </c>
      <c r="X6374" s="201">
        <v>0.65122007000000004</v>
      </c>
      <c r="Y6374" s="201">
        <v>0.57023002</v>
      </c>
      <c r="Z6374" s="201">
        <v>4.1943427999999998E-2</v>
      </c>
      <c r="AA6374" s="201">
        <v>4.3358366000000002E-5</v>
      </c>
      <c r="AB6374" s="201">
        <v>1.7104259E-2</v>
      </c>
      <c r="AC6374" s="201">
        <v>3.4004412000000002E-3</v>
      </c>
      <c r="AD6374" s="201">
        <v>1.8498563999999999E-2</v>
      </c>
      <c r="AE6374" s="76">
        <v>9.3374939999999995E-8</v>
      </c>
      <c r="AF6374" s="76">
        <v>2.2118778999999999E-10</v>
      </c>
      <c r="AG6374" s="20">
        <v>3.7495625999999999E-3</v>
      </c>
      <c r="AH6374" s="85"/>
      <c r="AI6374" s="85"/>
      <c r="AJ6374" s="85"/>
      <c r="AK6374" s="85"/>
      <c r="AL6374" s="85"/>
      <c r="AM6374" s="85"/>
      <c r="AN6374" s="85"/>
      <c r="AS6374" s="20"/>
      <c r="AT6374" s="20"/>
      <c r="AU6374" s="20"/>
      <c r="AV6374" s="20"/>
      <c r="AW6374" s="20"/>
      <c r="AX6374" s="20"/>
      <c r="AY6374" s="20"/>
      <c r="AZ6374" s="20"/>
      <c r="BA6374" s="20"/>
      <c r="BB6374" s="20"/>
      <c r="BC6374" s="20"/>
      <c r="BD6374" s="20"/>
      <c r="BE6374" s="20"/>
      <c r="BF6374" s="20"/>
      <c r="BG6374" s="20"/>
      <c r="BH6374" s="20"/>
      <c r="BI6374" s="20"/>
      <c r="BJ6374" s="20"/>
      <c r="BK6374" s="20"/>
      <c r="BL6374" s="20"/>
      <c r="BM6374" s="20"/>
      <c r="BN6374" s="20"/>
      <c r="BO6374" s="20"/>
      <c r="BP6374" s="20"/>
      <c r="BQ6374" s="20"/>
      <c r="BR6374" s="20"/>
      <c r="BS6374" s="20"/>
      <c r="BT6374" s="20"/>
      <c r="BU6374" s="20"/>
      <c r="BV6374" s="20"/>
      <c r="BW6374" s="20"/>
      <c r="BX6374" s="20"/>
      <c r="BY6374" s="20"/>
      <c r="BZ6374" s="20"/>
      <c r="CA6374" s="20"/>
      <c r="CB6374" s="20"/>
      <c r="CC6374" s="20"/>
      <c r="CD6374" s="20"/>
      <c r="CE6374" s="20"/>
      <c r="CF6374" s="20"/>
      <c r="CG6374" s="20"/>
      <c r="CH6374" s="20"/>
      <c r="CI6374" s="20"/>
      <c r="CJ6374" s="20"/>
      <c r="CK6374" s="20"/>
      <c r="CL6374" s="20"/>
      <c r="CM6374" s="20"/>
      <c r="CN6374" s="20"/>
      <c r="CO6374" s="20"/>
      <c r="CP6374" s="20"/>
      <c r="CQ6374" s="20"/>
      <c r="CR6374" s="20"/>
      <c r="CS6374" s="20"/>
      <c r="CT6374" s="20"/>
      <c r="CU6374" s="20"/>
      <c r="CV6374" s="20"/>
      <c r="CW6374" s="20"/>
      <c r="CX6374" s="20"/>
      <c r="CY6374" s="20"/>
      <c r="CZ6374" s="20"/>
      <c r="DA6374" s="20"/>
      <c r="DB6374" s="20"/>
      <c r="DC6374" s="20"/>
      <c r="DD6374" s="20"/>
      <c r="DE6374" s="20"/>
      <c r="DF6374" s="20"/>
      <c r="DG6374" s="20"/>
      <c r="DH6374" s="20"/>
      <c r="DI6374" s="20"/>
      <c r="DJ6374" s="20"/>
      <c r="DK6374" s="20"/>
      <c r="DL6374" s="20"/>
      <c r="DM6374" s="20"/>
      <c r="DN6374" s="20"/>
      <c r="DO6374" s="20"/>
      <c r="DP6374" s="20"/>
      <c r="DQ6374" s="20"/>
      <c r="DR6374" s="20"/>
      <c r="DS6374" s="20"/>
      <c r="DT6374" s="20"/>
      <c r="DU6374" s="20"/>
      <c r="DV6374" s="20"/>
      <c r="DW6374" s="20"/>
      <c r="DX6374" s="20"/>
      <c r="DY6374" s="20"/>
    </row>
    <row r="6375" spans="1:129" x14ac:dyDescent="0.15">
      <c r="A6375" s="61"/>
      <c r="B6375" s="331" t="s">
        <v>13186</v>
      </c>
      <c r="C6375" s="83"/>
      <c r="D6375" s="324" t="s">
        <v>38</v>
      </c>
      <c r="E6375" s="276" t="s">
        <v>13187</v>
      </c>
      <c r="F6375" s="276">
        <f t="shared" si="855"/>
        <v>2.7002463468999999E-3</v>
      </c>
      <c r="G6375" s="276">
        <f t="shared" si="856"/>
        <v>3.8288135399999995E-4</v>
      </c>
      <c r="H6375" s="276">
        <f t="shared" si="857"/>
        <v>5.7770245390000008E-4</v>
      </c>
      <c r="I6375" s="276">
        <f t="shared" si="858"/>
        <v>5.4023739000000003E-5</v>
      </c>
      <c r="J6375" s="276">
        <v>1.6856388E-3</v>
      </c>
      <c r="K6375" s="276">
        <v>5.1923766000000005E-4</v>
      </c>
      <c r="L6375" s="276">
        <v>5.3844029999999997E-5</v>
      </c>
      <c r="M6375" s="276">
        <v>1.3391228E-5</v>
      </c>
      <c r="N6375" s="276">
        <v>2.8930962999999999E-4</v>
      </c>
      <c r="O6375" s="276">
        <v>8.0180496000000005E-5</v>
      </c>
      <c r="P6375" s="276">
        <v>4.6207638999999998E-6</v>
      </c>
      <c r="Q6375" s="276">
        <v>4.2747950000000001E-5</v>
      </c>
      <c r="R6375" s="276">
        <v>0</v>
      </c>
      <c r="S6375" s="276">
        <v>0</v>
      </c>
      <c r="T6375" s="276">
        <v>0</v>
      </c>
      <c r="U6375" s="276">
        <v>1.1275789E-5</v>
      </c>
      <c r="W6375" s="148">
        <f t="shared" si="859"/>
        <v>1.2486213333333333E-2</v>
      </c>
      <c r="X6375" s="201">
        <v>0.26042514999999999</v>
      </c>
      <c r="Y6375" s="201">
        <v>0.23659264999999999</v>
      </c>
      <c r="Z6375" s="201">
        <v>1.8128861E-2</v>
      </c>
      <c r="AA6375" s="201">
        <v>2.7963722E-6</v>
      </c>
      <c r="AB6375" s="201">
        <v>1.2529666000000001E-3</v>
      </c>
      <c r="AC6375" s="201">
        <v>2.3839341000000001E-4</v>
      </c>
      <c r="AD6375" s="201">
        <v>4.2094779000000004E-3</v>
      </c>
      <c r="AE6375" s="76">
        <v>2.3834844000000001E-8</v>
      </c>
      <c r="AF6375" s="76">
        <v>9.2024499999999996E-11</v>
      </c>
      <c r="AG6375" s="20">
        <v>2.2484327000000001E-3</v>
      </c>
      <c r="AH6375" s="85"/>
      <c r="AI6375" s="85"/>
      <c r="AJ6375" s="85"/>
      <c r="AK6375" s="85"/>
      <c r="AL6375" s="85"/>
      <c r="AM6375" s="85"/>
      <c r="AN6375" s="85"/>
      <c r="AS6375" s="20"/>
      <c r="AT6375" s="20"/>
      <c r="AU6375" s="20"/>
      <c r="AV6375" s="20"/>
      <c r="AW6375" s="20"/>
      <c r="AX6375" s="20"/>
      <c r="AY6375" s="20"/>
      <c r="AZ6375" s="20"/>
      <c r="BA6375" s="20"/>
      <c r="BB6375" s="20"/>
      <c r="BC6375" s="20"/>
      <c r="BD6375" s="20"/>
      <c r="BE6375" s="20"/>
      <c r="BF6375" s="20"/>
      <c r="BG6375" s="20"/>
      <c r="BH6375" s="20"/>
      <c r="BI6375" s="20"/>
      <c r="BJ6375" s="20"/>
      <c r="BK6375" s="20"/>
      <c r="BL6375" s="20"/>
      <c r="BM6375" s="20"/>
      <c r="BN6375" s="20"/>
      <c r="BO6375" s="20"/>
      <c r="BP6375" s="20"/>
      <c r="BQ6375" s="20"/>
      <c r="BR6375" s="20"/>
      <c r="BS6375" s="20"/>
      <c r="BT6375" s="20"/>
      <c r="BU6375" s="20"/>
      <c r="BV6375" s="20"/>
      <c r="BW6375" s="20"/>
      <c r="BX6375" s="20"/>
      <c r="BY6375" s="20"/>
      <c r="BZ6375" s="20"/>
      <c r="CA6375" s="20"/>
      <c r="CB6375" s="20"/>
      <c r="CC6375" s="20"/>
      <c r="CD6375" s="20"/>
      <c r="CE6375" s="20"/>
      <c r="CF6375" s="20"/>
      <c r="CG6375" s="20"/>
      <c r="CH6375" s="20"/>
      <c r="CI6375" s="20"/>
      <c r="CJ6375" s="20"/>
      <c r="CK6375" s="20"/>
      <c r="CL6375" s="20"/>
      <c r="CM6375" s="20"/>
      <c r="CN6375" s="20"/>
      <c r="CO6375" s="20"/>
      <c r="CP6375" s="20"/>
      <c r="CQ6375" s="20"/>
      <c r="CR6375" s="20"/>
      <c r="CS6375" s="20"/>
      <c r="CT6375" s="20"/>
      <c r="CU6375" s="20"/>
      <c r="CV6375" s="20"/>
      <c r="CW6375" s="20"/>
      <c r="CX6375" s="20"/>
      <c r="CY6375" s="20"/>
      <c r="CZ6375" s="20"/>
      <c r="DA6375" s="20"/>
      <c r="DB6375" s="20"/>
      <c r="DC6375" s="20"/>
      <c r="DD6375" s="20"/>
      <c r="DE6375" s="20"/>
      <c r="DF6375" s="20"/>
      <c r="DG6375" s="20"/>
      <c r="DH6375" s="20"/>
      <c r="DI6375" s="20"/>
      <c r="DJ6375" s="20"/>
      <c r="DK6375" s="20"/>
      <c r="DL6375" s="20"/>
      <c r="DM6375" s="20"/>
      <c r="DN6375" s="20"/>
      <c r="DO6375" s="20"/>
      <c r="DP6375" s="20"/>
      <c r="DQ6375" s="20"/>
      <c r="DR6375" s="20"/>
      <c r="DS6375" s="20"/>
      <c r="DT6375" s="20"/>
      <c r="DU6375" s="20"/>
      <c r="DV6375" s="20"/>
      <c r="DW6375" s="20"/>
      <c r="DX6375" s="20"/>
      <c r="DY6375" s="20"/>
    </row>
    <row r="6376" spans="1:129" x14ac:dyDescent="0.15">
      <c r="A6376" s="61"/>
      <c r="B6376" s="331" t="s">
        <v>13188</v>
      </c>
      <c r="C6376" s="83"/>
      <c r="D6376" s="324" t="s">
        <v>38</v>
      </c>
      <c r="E6376" s="276" t="s">
        <v>13189</v>
      </c>
      <c r="F6376" s="276">
        <f t="shared" si="855"/>
        <v>3.4846267798999998E-3</v>
      </c>
      <c r="G6376" s="276">
        <f t="shared" si="856"/>
        <v>5.3065428000000005E-4</v>
      </c>
      <c r="H6376" s="276">
        <f t="shared" si="857"/>
        <v>7.4457076589999995E-4</v>
      </c>
      <c r="I6376" s="276">
        <f t="shared" si="858"/>
        <v>2.3084833399999999E-4</v>
      </c>
      <c r="J6376" s="276">
        <v>1.9785533999999998E-3</v>
      </c>
      <c r="K6376" s="276">
        <v>6.7690369999999999E-4</v>
      </c>
      <c r="L6376" s="276">
        <v>6.0857109999999998E-5</v>
      </c>
      <c r="M6376" s="276">
        <v>2.0084206999999999E-5</v>
      </c>
      <c r="N6376" s="276">
        <v>4.218809E-4</v>
      </c>
      <c r="O6376" s="276">
        <v>8.8689173000000004E-5</v>
      </c>
      <c r="P6376" s="276">
        <v>6.8099558999999997E-6</v>
      </c>
      <c r="Q6376" s="276">
        <v>4.5750503999999999E-5</v>
      </c>
      <c r="R6376" s="276">
        <v>0</v>
      </c>
      <c r="S6376" s="276">
        <v>0</v>
      </c>
      <c r="T6376" s="276">
        <v>0</v>
      </c>
      <c r="U6376" s="276">
        <v>1.8509783E-4</v>
      </c>
      <c r="W6376" s="148">
        <f t="shared" si="859"/>
        <v>1.4655951111111109E-2</v>
      </c>
      <c r="X6376" s="201">
        <v>0.28048525000000002</v>
      </c>
      <c r="Y6376" s="201">
        <v>0.26554896</v>
      </c>
      <c r="Z6376" s="201">
        <v>7.0204328999999999E-3</v>
      </c>
      <c r="AA6376" s="201">
        <v>8.7720100000000007E-6</v>
      </c>
      <c r="AB6376" s="201">
        <v>4.7748581999999999E-3</v>
      </c>
      <c r="AC6376" s="201">
        <v>4.0299037999999999E-4</v>
      </c>
      <c r="AD6376" s="201">
        <v>2.7292338E-3</v>
      </c>
      <c r="AE6376" s="76">
        <v>3.0448427000000003E-8</v>
      </c>
      <c r="AF6376" s="76">
        <v>1.0556369000000001E-10</v>
      </c>
      <c r="AG6376" s="20">
        <v>2.4130787000000002E-3</v>
      </c>
      <c r="AH6376" s="85"/>
      <c r="AI6376" s="85"/>
      <c r="AJ6376" s="85"/>
      <c r="AK6376" s="85"/>
      <c r="AL6376" s="85"/>
      <c r="AM6376" s="85"/>
      <c r="AN6376" s="85"/>
      <c r="AS6376" s="20"/>
      <c r="AT6376" s="20"/>
      <c r="AU6376" s="20"/>
      <c r="AV6376" s="20"/>
      <c r="AW6376" s="20"/>
      <c r="AX6376" s="20"/>
      <c r="AY6376" s="20"/>
      <c r="AZ6376" s="20"/>
      <c r="BA6376" s="20"/>
      <c r="BB6376" s="20"/>
      <c r="BC6376" s="20"/>
      <c r="BD6376" s="20"/>
      <c r="BE6376" s="20"/>
      <c r="BF6376" s="20"/>
      <c r="BG6376" s="20"/>
      <c r="BH6376" s="20"/>
      <c r="BI6376" s="20"/>
      <c r="BJ6376" s="20"/>
      <c r="BK6376" s="20"/>
      <c r="BL6376" s="20"/>
      <c r="BM6376" s="20"/>
      <c r="BN6376" s="20"/>
      <c r="BO6376" s="20"/>
      <c r="BP6376" s="20"/>
      <c r="BQ6376" s="20"/>
      <c r="BR6376" s="20"/>
      <c r="BS6376" s="20"/>
      <c r="BT6376" s="20"/>
      <c r="BU6376" s="20"/>
      <c r="BV6376" s="20"/>
      <c r="BW6376" s="20"/>
      <c r="BX6376" s="20"/>
      <c r="BY6376" s="20"/>
      <c r="BZ6376" s="20"/>
      <c r="CA6376" s="20"/>
      <c r="CB6376" s="20"/>
      <c r="CC6376" s="20"/>
      <c r="CD6376" s="20"/>
      <c r="CE6376" s="20"/>
      <c r="CF6376" s="20"/>
      <c r="CG6376" s="20"/>
      <c r="CH6376" s="20"/>
      <c r="CI6376" s="20"/>
      <c r="CJ6376" s="20"/>
      <c r="CK6376" s="20"/>
      <c r="CL6376" s="20"/>
      <c r="CM6376" s="20"/>
      <c r="CN6376" s="20"/>
      <c r="CO6376" s="20"/>
      <c r="CP6376" s="20"/>
      <c r="CQ6376" s="20"/>
      <c r="CR6376" s="20"/>
      <c r="CS6376" s="20"/>
      <c r="CT6376" s="20"/>
      <c r="CU6376" s="20"/>
      <c r="CV6376" s="20"/>
      <c r="CW6376" s="20"/>
      <c r="CX6376" s="20"/>
      <c r="CY6376" s="20"/>
      <c r="CZ6376" s="20"/>
      <c r="DA6376" s="20"/>
      <c r="DB6376" s="20"/>
      <c r="DC6376" s="20"/>
      <c r="DD6376" s="20"/>
      <c r="DE6376" s="20"/>
      <c r="DF6376" s="20"/>
      <c r="DG6376" s="20"/>
      <c r="DH6376" s="20"/>
      <c r="DI6376" s="20"/>
      <c r="DJ6376" s="20"/>
      <c r="DK6376" s="20"/>
      <c r="DL6376" s="20"/>
      <c r="DM6376" s="20"/>
      <c r="DN6376" s="20"/>
      <c r="DO6376" s="20"/>
      <c r="DP6376" s="20"/>
      <c r="DQ6376" s="20"/>
      <c r="DR6376" s="20"/>
      <c r="DS6376" s="20"/>
      <c r="DT6376" s="20"/>
      <c r="DU6376" s="20"/>
      <c r="DV6376" s="20"/>
      <c r="DW6376" s="20"/>
      <c r="DX6376" s="20"/>
      <c r="DY6376" s="20"/>
    </row>
    <row r="6377" spans="1:129" x14ac:dyDescent="0.15">
      <c r="A6377" s="61"/>
      <c r="B6377" s="331" t="s">
        <v>13190</v>
      </c>
      <c r="C6377" s="83"/>
      <c r="D6377" s="324" t="s">
        <v>38</v>
      </c>
      <c r="E6377" s="276" t="s">
        <v>13191</v>
      </c>
      <c r="F6377" s="276">
        <f t="shared" si="855"/>
        <v>1.65101936325E-2</v>
      </c>
      <c r="G6377" s="276">
        <f t="shared" si="856"/>
        <v>4.0343025899999997E-4</v>
      </c>
      <c r="H6377" s="276">
        <f t="shared" si="857"/>
        <v>1.2936790765E-3</v>
      </c>
      <c r="I6377" s="276">
        <f t="shared" si="858"/>
        <v>5.5336296999999999E-5</v>
      </c>
      <c r="J6377" s="276">
        <v>1.4757747999999999E-2</v>
      </c>
      <c r="K6377" s="276">
        <v>1.0513635E-3</v>
      </c>
      <c r="L6377" s="276">
        <v>2.3737920999999999E-4</v>
      </c>
      <c r="M6377" s="276">
        <v>1.3877353E-5</v>
      </c>
      <c r="N6377" s="276">
        <v>3.0309734E-4</v>
      </c>
      <c r="O6377" s="276">
        <v>8.6455566E-5</v>
      </c>
      <c r="P6377" s="276">
        <v>4.9363664999999999E-6</v>
      </c>
      <c r="Q6377" s="276">
        <v>4.3089517999999997E-5</v>
      </c>
      <c r="R6377" s="276">
        <v>0</v>
      </c>
      <c r="S6377" s="276">
        <v>0</v>
      </c>
      <c r="T6377" s="276">
        <v>0</v>
      </c>
      <c r="U6377" s="276">
        <v>1.2246779E-5</v>
      </c>
      <c r="W6377" s="148">
        <f t="shared" si="859"/>
        <v>0.10931665185185184</v>
      </c>
      <c r="X6377" s="201">
        <v>0.26802975000000001</v>
      </c>
      <c r="Y6377" s="201">
        <v>0.23753509</v>
      </c>
      <c r="Z6377" s="201">
        <v>2.3531649000000002E-2</v>
      </c>
      <c r="AA6377" s="201">
        <v>3.0151674999999998E-6</v>
      </c>
      <c r="AB6377" s="201">
        <v>1.3553762E-3</v>
      </c>
      <c r="AC6377" s="201">
        <v>2.8945163000000001E-4</v>
      </c>
      <c r="AD6377" s="201">
        <v>5.3151696999999996E-3</v>
      </c>
      <c r="AE6377" s="76">
        <v>1.5314173999999999E-7</v>
      </c>
      <c r="AF6377" s="76">
        <v>4.6569224000000002E-10</v>
      </c>
      <c r="AG6377" s="20">
        <v>2.2533643E-3</v>
      </c>
      <c r="AH6377" s="85"/>
      <c r="AI6377" s="85"/>
      <c r="AJ6377" s="85"/>
      <c r="AK6377" s="85"/>
      <c r="AL6377" s="85"/>
      <c r="AM6377" s="85"/>
      <c r="AN6377" s="85"/>
      <c r="AS6377" s="20"/>
      <c r="AT6377" s="20"/>
      <c r="AU6377" s="20"/>
      <c r="AV6377" s="20"/>
      <c r="AW6377" s="20"/>
      <c r="AX6377" s="20"/>
      <c r="AY6377" s="20"/>
      <c r="AZ6377" s="20"/>
      <c r="BA6377" s="20"/>
      <c r="BB6377" s="20"/>
      <c r="BC6377" s="20"/>
      <c r="BD6377" s="20"/>
      <c r="BE6377" s="20"/>
      <c r="BF6377" s="20"/>
      <c r="BG6377" s="20"/>
      <c r="BH6377" s="20"/>
      <c r="BI6377" s="20"/>
      <c r="BJ6377" s="20"/>
      <c r="BK6377" s="20"/>
      <c r="BL6377" s="20"/>
      <c r="BM6377" s="20"/>
      <c r="BN6377" s="20"/>
      <c r="BO6377" s="20"/>
      <c r="BP6377" s="20"/>
      <c r="BQ6377" s="20"/>
      <c r="BR6377" s="20"/>
      <c r="BS6377" s="20"/>
      <c r="BT6377" s="20"/>
      <c r="BU6377" s="20"/>
      <c r="BV6377" s="20"/>
      <c r="BW6377" s="20"/>
      <c r="BX6377" s="20"/>
      <c r="BY6377" s="20"/>
      <c r="BZ6377" s="20"/>
      <c r="CA6377" s="20"/>
      <c r="CB6377" s="20"/>
      <c r="CC6377" s="20"/>
      <c r="CD6377" s="20"/>
      <c r="CE6377" s="20"/>
      <c r="CF6377" s="20"/>
      <c r="CG6377" s="20"/>
      <c r="CH6377" s="20"/>
      <c r="CI6377" s="20"/>
      <c r="CJ6377" s="20"/>
      <c r="CK6377" s="20"/>
      <c r="CL6377" s="20"/>
      <c r="CM6377" s="20"/>
      <c r="CN6377" s="20"/>
      <c r="CO6377" s="20"/>
      <c r="CP6377" s="20"/>
      <c r="CQ6377" s="20"/>
      <c r="CR6377" s="20"/>
      <c r="CS6377" s="20"/>
      <c r="CT6377" s="20"/>
      <c r="CU6377" s="20"/>
      <c r="CV6377" s="20"/>
      <c r="CW6377" s="20"/>
      <c r="CX6377" s="20"/>
      <c r="CY6377" s="20"/>
      <c r="CZ6377" s="20"/>
      <c r="DA6377" s="20"/>
      <c r="DB6377" s="20"/>
      <c r="DC6377" s="20"/>
      <c r="DD6377" s="20"/>
      <c r="DE6377" s="20"/>
      <c r="DF6377" s="20"/>
      <c r="DG6377" s="20"/>
      <c r="DH6377" s="20"/>
      <c r="DI6377" s="20"/>
      <c r="DJ6377" s="20"/>
      <c r="DK6377" s="20"/>
      <c r="DL6377" s="20"/>
      <c r="DM6377" s="20"/>
      <c r="DN6377" s="20"/>
      <c r="DO6377" s="20"/>
      <c r="DP6377" s="20"/>
      <c r="DQ6377" s="20"/>
      <c r="DR6377" s="20"/>
      <c r="DS6377" s="20"/>
      <c r="DT6377" s="20"/>
      <c r="DU6377" s="20"/>
      <c r="DV6377" s="20"/>
      <c r="DW6377" s="20"/>
      <c r="DX6377" s="20"/>
      <c r="DY6377" s="20"/>
    </row>
    <row r="6378" spans="1:129" x14ac:dyDescent="0.15">
      <c r="A6378" s="61"/>
      <c r="B6378" s="331" t="s">
        <v>13192</v>
      </c>
      <c r="C6378" s="83"/>
      <c r="D6378" s="324" t="s">
        <v>38</v>
      </c>
      <c r="E6378" s="276" t="s">
        <v>13193</v>
      </c>
      <c r="F6378" s="276">
        <f t="shared" si="855"/>
        <v>1.7339748500000002E-2</v>
      </c>
      <c r="G6378" s="276">
        <f t="shared" si="856"/>
        <v>5.4996168099999995E-4</v>
      </c>
      <c r="H6378" s="276">
        <f t="shared" si="857"/>
        <v>1.4742028639999998E-3</v>
      </c>
      <c r="I6378" s="276">
        <f t="shared" si="858"/>
        <v>2.3246795500000001E-4</v>
      </c>
      <c r="J6378" s="276">
        <v>1.5083116000000001E-2</v>
      </c>
      <c r="K6378" s="276">
        <v>1.2217081E-3</v>
      </c>
      <c r="L6378" s="276">
        <v>2.4499671999999998E-4</v>
      </c>
      <c r="M6378" s="276">
        <v>2.0638695999999998E-5</v>
      </c>
      <c r="N6378" s="276">
        <v>4.3386113999999999E-4</v>
      </c>
      <c r="O6378" s="276">
        <v>9.5461844999999998E-5</v>
      </c>
      <c r="P6378" s="276">
        <v>7.4980440000000004E-6</v>
      </c>
      <c r="Q6378" s="276">
        <v>4.6198795000000002E-5</v>
      </c>
      <c r="R6378" s="276">
        <v>0</v>
      </c>
      <c r="S6378" s="276">
        <v>0</v>
      </c>
      <c r="T6378" s="276">
        <v>0</v>
      </c>
      <c r="U6378" s="276">
        <v>1.8626916000000001E-4</v>
      </c>
      <c r="W6378" s="148">
        <f t="shared" si="859"/>
        <v>0.11172678518518518</v>
      </c>
      <c r="X6378" s="201">
        <v>0.28875479999999998</v>
      </c>
      <c r="Y6378" s="201">
        <v>0.26954229000000002</v>
      </c>
      <c r="Z6378" s="201">
        <v>1.0176159000000001E-2</v>
      </c>
      <c r="AA6378" s="201">
        <v>9.1377605999999994E-6</v>
      </c>
      <c r="AB6378" s="201">
        <v>5.1527619000000004E-3</v>
      </c>
      <c r="AC6378" s="201">
        <v>6.9377059000000005E-4</v>
      </c>
      <c r="AD6378" s="201">
        <v>3.1806743000000002E-3</v>
      </c>
      <c r="AE6378" s="76">
        <v>1.6017809E-7</v>
      </c>
      <c r="AF6378" s="76">
        <v>4.8047463999999999E-10</v>
      </c>
      <c r="AG6378" s="20">
        <v>2.4268531000000001E-3</v>
      </c>
      <c r="AH6378" s="85"/>
      <c r="AI6378" s="85"/>
      <c r="AJ6378" s="85"/>
      <c r="AK6378" s="85"/>
      <c r="AL6378" s="85"/>
      <c r="AM6378" s="85"/>
      <c r="AN6378" s="85"/>
      <c r="AS6378" s="20"/>
      <c r="AT6378" s="20"/>
      <c r="AU6378" s="20"/>
      <c r="AV6378" s="20"/>
      <c r="AW6378" s="20"/>
      <c r="AX6378" s="20"/>
      <c r="AY6378" s="20"/>
      <c r="AZ6378" s="20"/>
      <c r="BA6378" s="20"/>
      <c r="BB6378" s="20"/>
      <c r="BC6378" s="20"/>
      <c r="BD6378" s="20"/>
      <c r="BE6378" s="20"/>
      <c r="BF6378" s="20"/>
      <c r="BG6378" s="20"/>
      <c r="BH6378" s="20"/>
      <c r="BI6378" s="20"/>
      <c r="BJ6378" s="20"/>
      <c r="BK6378" s="20"/>
      <c r="BL6378" s="20"/>
      <c r="BM6378" s="20"/>
      <c r="BN6378" s="20"/>
      <c r="BO6378" s="20"/>
      <c r="BP6378" s="20"/>
      <c r="BQ6378" s="20"/>
      <c r="BR6378" s="20"/>
      <c r="BS6378" s="20"/>
      <c r="BT6378" s="20"/>
      <c r="BU6378" s="20"/>
      <c r="BV6378" s="20"/>
      <c r="BW6378" s="20"/>
      <c r="BX6378" s="20"/>
      <c r="BY6378" s="20"/>
      <c r="BZ6378" s="20"/>
      <c r="CA6378" s="20"/>
      <c r="CB6378" s="20"/>
      <c r="CC6378" s="20"/>
      <c r="CD6378" s="20"/>
      <c r="CE6378" s="20"/>
      <c r="CF6378" s="20"/>
      <c r="CG6378" s="20"/>
      <c r="CH6378" s="20"/>
      <c r="CI6378" s="20"/>
      <c r="CJ6378" s="20"/>
      <c r="CK6378" s="20"/>
      <c r="CL6378" s="20"/>
      <c r="CM6378" s="20"/>
      <c r="CN6378" s="20"/>
      <c r="CO6378" s="20"/>
      <c r="CP6378" s="20"/>
      <c r="CQ6378" s="20"/>
      <c r="CR6378" s="20"/>
      <c r="CS6378" s="20"/>
      <c r="CT6378" s="20"/>
      <c r="CU6378" s="20"/>
      <c r="CV6378" s="20"/>
      <c r="CW6378" s="20"/>
      <c r="CX6378" s="20"/>
      <c r="CY6378" s="20"/>
      <c r="CZ6378" s="20"/>
      <c r="DA6378" s="20"/>
      <c r="DB6378" s="20"/>
      <c r="DC6378" s="20"/>
      <c r="DD6378" s="20"/>
      <c r="DE6378" s="20"/>
      <c r="DF6378" s="20"/>
      <c r="DG6378" s="20"/>
      <c r="DH6378" s="20"/>
      <c r="DI6378" s="20"/>
      <c r="DJ6378" s="20"/>
      <c r="DK6378" s="20"/>
      <c r="DL6378" s="20"/>
      <c r="DM6378" s="20"/>
      <c r="DN6378" s="20"/>
      <c r="DO6378" s="20"/>
      <c r="DP6378" s="20"/>
      <c r="DQ6378" s="20"/>
      <c r="DR6378" s="20"/>
      <c r="DS6378" s="20"/>
      <c r="DT6378" s="20"/>
      <c r="DU6378" s="20"/>
      <c r="DV6378" s="20"/>
      <c r="DW6378" s="20"/>
      <c r="DX6378" s="20"/>
      <c r="DY6378" s="20"/>
    </row>
    <row r="6379" spans="1:129" x14ac:dyDescent="0.15">
      <c r="A6379" s="61"/>
      <c r="B6379" s="331" t="s">
        <v>13194</v>
      </c>
      <c r="C6379" s="83"/>
      <c r="D6379" s="324" t="s">
        <v>38</v>
      </c>
      <c r="E6379" s="276" t="s">
        <v>13195</v>
      </c>
      <c r="F6379" s="276">
        <f t="shared" si="855"/>
        <v>1.7438353643000001E-2</v>
      </c>
      <c r="G6379" s="276">
        <f t="shared" si="856"/>
        <v>5.9742478799999993E-4</v>
      </c>
      <c r="H6379" s="276">
        <f t="shared" si="857"/>
        <v>1.4903936360000001E-3</v>
      </c>
      <c r="I6379" s="276">
        <f t="shared" si="858"/>
        <v>2.3278821899999999E-4</v>
      </c>
      <c r="J6379" s="276">
        <v>1.5117747000000001E-2</v>
      </c>
      <c r="K6379" s="276">
        <v>1.2374131E-3</v>
      </c>
      <c r="L6379" s="276">
        <v>2.4547331000000002E-4</v>
      </c>
      <c r="M6379" s="276">
        <v>2.0707112E-5</v>
      </c>
      <c r="N6379" s="276">
        <v>4.8118440999999999E-4</v>
      </c>
      <c r="O6379" s="276">
        <v>9.5533266000000003E-5</v>
      </c>
      <c r="P6379" s="276">
        <v>7.5072260000000002E-6</v>
      </c>
      <c r="Q6379" s="276">
        <v>4.6214088999999998E-5</v>
      </c>
      <c r="R6379" s="276">
        <v>0</v>
      </c>
      <c r="S6379" s="276">
        <v>0</v>
      </c>
      <c r="T6379" s="276">
        <v>0</v>
      </c>
      <c r="U6379" s="276">
        <v>1.8657413E-4</v>
      </c>
      <c r="W6379" s="148">
        <f t="shared" si="859"/>
        <v>0.11198331111111111</v>
      </c>
      <c r="X6379" s="201">
        <v>0.28920772</v>
      </c>
      <c r="Y6379" s="201">
        <v>0.27263524</v>
      </c>
      <c r="Z6379" s="201">
        <v>7.8370104000000003E-3</v>
      </c>
      <c r="AA6379" s="201">
        <v>1.0127035000000001E-5</v>
      </c>
      <c r="AB6379" s="201">
        <v>4.9562258999999997E-3</v>
      </c>
      <c r="AC6379" s="201">
        <v>4.7956023999999999E-4</v>
      </c>
      <c r="AD6379" s="201">
        <v>3.2895518999999998E-3</v>
      </c>
      <c r="AE6379" s="76">
        <v>1.6145392000000001E-7</v>
      </c>
      <c r="AF6379" s="76">
        <v>4.8167009000000004E-10</v>
      </c>
      <c r="AG6379" s="20">
        <v>2.4423115000000001E-3</v>
      </c>
      <c r="AH6379" s="85"/>
      <c r="AI6379" s="85"/>
      <c r="AJ6379" s="85"/>
      <c r="AK6379" s="85"/>
      <c r="AL6379" s="85"/>
      <c r="AM6379" s="85"/>
      <c r="AN6379" s="85"/>
      <c r="AS6379" s="20"/>
      <c r="AT6379" s="20"/>
      <c r="AU6379" s="20"/>
      <c r="AV6379" s="20"/>
      <c r="AW6379" s="20"/>
      <c r="AX6379" s="20"/>
      <c r="AY6379" s="20"/>
      <c r="AZ6379" s="20"/>
      <c r="BA6379" s="20"/>
      <c r="BB6379" s="20"/>
      <c r="BC6379" s="20"/>
      <c r="BD6379" s="20"/>
      <c r="BE6379" s="20"/>
      <c r="BF6379" s="20"/>
      <c r="BG6379" s="20"/>
      <c r="BH6379" s="20"/>
      <c r="BI6379" s="20"/>
      <c r="BJ6379" s="20"/>
      <c r="BK6379" s="20"/>
      <c r="BL6379" s="20"/>
      <c r="BM6379" s="20"/>
      <c r="BN6379" s="20"/>
      <c r="BO6379" s="20"/>
      <c r="BP6379" s="20"/>
      <c r="BQ6379" s="20"/>
      <c r="BR6379" s="20"/>
      <c r="BS6379" s="20"/>
      <c r="BT6379" s="20"/>
      <c r="BU6379" s="20"/>
      <c r="BV6379" s="20"/>
      <c r="BW6379" s="20"/>
      <c r="BX6379" s="20"/>
      <c r="BY6379" s="20"/>
      <c r="BZ6379" s="20"/>
      <c r="CA6379" s="20"/>
      <c r="CB6379" s="20"/>
      <c r="CC6379" s="20"/>
      <c r="CD6379" s="20"/>
      <c r="CE6379" s="20"/>
      <c r="CF6379" s="20"/>
      <c r="CG6379" s="20"/>
      <c r="CH6379" s="20"/>
      <c r="CI6379" s="20"/>
      <c r="CJ6379" s="20"/>
      <c r="CK6379" s="20"/>
      <c r="CL6379" s="20"/>
      <c r="CM6379" s="20"/>
      <c r="CN6379" s="20"/>
      <c r="CO6379" s="20"/>
      <c r="CP6379" s="20"/>
      <c r="CQ6379" s="20"/>
      <c r="CR6379" s="20"/>
      <c r="CS6379" s="20"/>
      <c r="CT6379" s="20"/>
      <c r="CU6379" s="20"/>
      <c r="CV6379" s="20"/>
      <c r="CW6379" s="20"/>
      <c r="CX6379" s="20"/>
      <c r="CY6379" s="20"/>
      <c r="CZ6379" s="20"/>
      <c r="DA6379" s="20"/>
      <c r="DB6379" s="20"/>
      <c r="DC6379" s="20"/>
      <c r="DD6379" s="20"/>
      <c r="DE6379" s="20"/>
      <c r="DF6379" s="20"/>
      <c r="DG6379" s="20"/>
      <c r="DH6379" s="20"/>
      <c r="DI6379" s="20"/>
      <c r="DJ6379" s="20"/>
      <c r="DK6379" s="20"/>
      <c r="DL6379" s="20"/>
      <c r="DM6379" s="20"/>
      <c r="DN6379" s="20"/>
      <c r="DO6379" s="20"/>
      <c r="DP6379" s="20"/>
      <c r="DQ6379" s="20"/>
      <c r="DR6379" s="20"/>
      <c r="DS6379" s="20"/>
      <c r="DT6379" s="20"/>
      <c r="DU6379" s="20"/>
      <c r="DV6379" s="20"/>
      <c r="DW6379" s="20"/>
      <c r="DX6379" s="20"/>
      <c r="DY6379" s="20"/>
    </row>
    <row r="6380" spans="1:129" x14ac:dyDescent="0.15">
      <c r="A6380" s="61"/>
      <c r="B6380" s="331" t="s">
        <v>13196</v>
      </c>
      <c r="C6380" s="83"/>
      <c r="D6380" s="324" t="s">
        <v>38</v>
      </c>
      <c r="E6380" s="276" t="s">
        <v>13197</v>
      </c>
      <c r="F6380" s="276">
        <f t="shared" si="855"/>
        <v>6.3967957496000004E-3</v>
      </c>
      <c r="G6380" s="276">
        <f t="shared" si="856"/>
        <v>3.8851766500000006E-4</v>
      </c>
      <c r="H6380" s="276">
        <f t="shared" si="857"/>
        <v>5.4373471760000007E-4</v>
      </c>
      <c r="I6380" s="276">
        <f t="shared" si="858"/>
        <v>5.4526467000000004E-5</v>
      </c>
      <c r="J6380" s="276">
        <v>5.4100169E-3</v>
      </c>
      <c r="K6380" s="276">
        <v>4.9085106000000002E-4</v>
      </c>
      <c r="L6380" s="276">
        <v>4.8231956000000001E-5</v>
      </c>
      <c r="M6380" s="276">
        <v>1.3573705000000001E-5</v>
      </c>
      <c r="N6380" s="276">
        <v>2.9342833000000002E-4</v>
      </c>
      <c r="O6380" s="276">
        <v>8.1515629999999998E-5</v>
      </c>
      <c r="P6380" s="276">
        <v>4.6517015999999997E-6</v>
      </c>
      <c r="Q6380" s="276">
        <v>4.2876041E-5</v>
      </c>
      <c r="R6380" s="276">
        <v>0</v>
      </c>
      <c r="S6380" s="276">
        <v>0</v>
      </c>
      <c r="T6380" s="276">
        <v>0</v>
      </c>
      <c r="U6380" s="276">
        <v>1.1650426000000001E-5</v>
      </c>
      <c r="W6380" s="148">
        <f t="shared" si="859"/>
        <v>4.0074199259259258E-2</v>
      </c>
      <c r="X6380" s="201">
        <v>0.2619668</v>
      </c>
      <c r="Y6380" s="201">
        <v>0.23701462000000001</v>
      </c>
      <c r="Z6380" s="201">
        <v>1.8988762999999999E-2</v>
      </c>
      <c r="AA6380" s="201">
        <v>2.8490109999999998E-6</v>
      </c>
      <c r="AB6380" s="201">
        <v>1.3274099E-3</v>
      </c>
      <c r="AC6380" s="201">
        <v>2.4715263999999999E-4</v>
      </c>
      <c r="AD6380" s="201">
        <v>4.3860045000000004E-3</v>
      </c>
      <c r="AE6380" s="76">
        <v>5.7606132999999999E-8</v>
      </c>
      <c r="AF6380" s="76">
        <v>1.9485113E-10</v>
      </c>
      <c r="AG6380" s="20">
        <v>2.2516075999999999E-3</v>
      </c>
      <c r="AH6380" s="85"/>
      <c r="AI6380" s="85"/>
      <c r="AJ6380" s="85"/>
      <c r="AK6380" s="85"/>
      <c r="AL6380" s="85"/>
      <c r="AM6380" s="85"/>
      <c r="AN6380" s="85"/>
      <c r="AS6380" s="20"/>
      <c r="AT6380" s="20"/>
      <c r="AU6380" s="20"/>
      <c r="AV6380" s="20"/>
      <c r="AW6380" s="20"/>
      <c r="AX6380" s="20"/>
      <c r="AY6380" s="20"/>
      <c r="AZ6380" s="20"/>
      <c r="BA6380" s="20"/>
      <c r="BB6380" s="20"/>
      <c r="BC6380" s="20"/>
      <c r="BD6380" s="20"/>
      <c r="BE6380" s="20"/>
      <c r="BF6380" s="20"/>
      <c r="BG6380" s="20"/>
      <c r="BH6380" s="20"/>
      <c r="BI6380" s="20"/>
      <c r="BJ6380" s="20"/>
      <c r="BK6380" s="20"/>
      <c r="BL6380" s="20"/>
      <c r="BM6380" s="20"/>
      <c r="BN6380" s="20"/>
      <c r="BO6380" s="20"/>
      <c r="BP6380" s="20"/>
      <c r="BQ6380" s="20"/>
      <c r="BR6380" s="20"/>
      <c r="BS6380" s="20"/>
      <c r="BT6380" s="20"/>
      <c r="BU6380" s="20"/>
      <c r="BV6380" s="20"/>
      <c r="BW6380" s="20"/>
      <c r="BX6380" s="20"/>
      <c r="BY6380" s="20"/>
      <c r="BZ6380" s="20"/>
      <c r="CA6380" s="20"/>
      <c r="CB6380" s="20"/>
      <c r="CC6380" s="20"/>
      <c r="CD6380" s="20"/>
      <c r="CE6380" s="20"/>
      <c r="CF6380" s="20"/>
      <c r="CG6380" s="20"/>
      <c r="CH6380" s="20"/>
      <c r="CI6380" s="20"/>
      <c r="CJ6380" s="20"/>
      <c r="CK6380" s="20"/>
      <c r="CL6380" s="20"/>
      <c r="CM6380" s="20"/>
      <c r="CN6380" s="20"/>
      <c r="CO6380" s="20"/>
      <c r="CP6380" s="20"/>
      <c r="CQ6380" s="20"/>
      <c r="CR6380" s="20"/>
      <c r="CS6380" s="20"/>
      <c r="CT6380" s="20"/>
      <c r="CU6380" s="20"/>
      <c r="CV6380" s="20"/>
      <c r="CW6380" s="20"/>
      <c r="CX6380" s="20"/>
      <c r="CY6380" s="20"/>
      <c r="CZ6380" s="20"/>
      <c r="DA6380" s="20"/>
      <c r="DB6380" s="20"/>
      <c r="DC6380" s="20"/>
      <c r="DD6380" s="20"/>
      <c r="DE6380" s="20"/>
      <c r="DF6380" s="20"/>
      <c r="DG6380" s="20"/>
      <c r="DH6380" s="20"/>
      <c r="DI6380" s="20"/>
      <c r="DJ6380" s="20"/>
      <c r="DK6380" s="20"/>
      <c r="DL6380" s="20"/>
      <c r="DM6380" s="20"/>
      <c r="DN6380" s="20"/>
      <c r="DO6380" s="20"/>
      <c r="DP6380" s="20"/>
      <c r="DQ6380" s="20"/>
      <c r="DR6380" s="20"/>
      <c r="DS6380" s="20"/>
      <c r="DT6380" s="20"/>
      <c r="DU6380" s="20"/>
      <c r="DV6380" s="20"/>
      <c r="DW6380" s="20"/>
      <c r="DX6380" s="20"/>
      <c r="DY6380" s="20"/>
    </row>
    <row r="6381" spans="1:129" x14ac:dyDescent="0.15">
      <c r="A6381" s="61"/>
      <c r="B6381" s="331" t="s">
        <v>13198</v>
      </c>
      <c r="C6381" s="83"/>
      <c r="D6381" s="324" t="s">
        <v>38</v>
      </c>
      <c r="E6381" s="276" t="s">
        <v>13199</v>
      </c>
      <c r="F6381" s="276">
        <f t="shared" si="855"/>
        <v>7.1848055287000003E-3</v>
      </c>
      <c r="G6381" s="276">
        <f t="shared" si="856"/>
        <v>5.3216022800000001E-4</v>
      </c>
      <c r="H6381" s="276">
        <f t="shared" si="857"/>
        <v>7.1269879770000002E-4</v>
      </c>
      <c r="I6381" s="276">
        <f t="shared" si="858"/>
        <v>2.3144440300000002E-4</v>
      </c>
      <c r="J6381" s="276">
        <v>5.7085021000000003E-3</v>
      </c>
      <c r="K6381" s="276">
        <v>6.5044037E-4</v>
      </c>
      <c r="L6381" s="276">
        <v>5.5326052000000001E-5</v>
      </c>
      <c r="M6381" s="276">
        <v>2.0483760999999999E-5</v>
      </c>
      <c r="N6381" s="276">
        <v>4.2151561999999998E-4</v>
      </c>
      <c r="O6381" s="276">
        <v>9.0160846999999994E-5</v>
      </c>
      <c r="P6381" s="276">
        <v>6.9323757000000003E-6</v>
      </c>
      <c r="Q6381" s="276">
        <v>4.5894952999999998E-5</v>
      </c>
      <c r="R6381" s="276">
        <v>0</v>
      </c>
      <c r="S6381" s="276">
        <v>0</v>
      </c>
      <c r="T6381" s="276">
        <v>0</v>
      </c>
      <c r="U6381" s="276">
        <v>1.8554945000000001E-4</v>
      </c>
      <c r="W6381" s="148">
        <f t="shared" si="859"/>
        <v>4.2285200740740742E-2</v>
      </c>
      <c r="X6381" s="201">
        <v>0.28230484</v>
      </c>
      <c r="Y6381" s="201">
        <v>0.26637820000000001</v>
      </c>
      <c r="Z6381" s="201">
        <v>7.7440097999999999E-3</v>
      </c>
      <c r="AA6381" s="201">
        <v>8.7937715000000008E-6</v>
      </c>
      <c r="AB6381" s="201">
        <v>4.9173422E-3</v>
      </c>
      <c r="AC6381" s="201">
        <v>4.6441878E-4</v>
      </c>
      <c r="AD6381" s="201">
        <v>2.7920734000000001E-3</v>
      </c>
      <c r="AE6381" s="76">
        <v>6.4220773E-8</v>
      </c>
      <c r="AF6381" s="76">
        <v>2.086102E-10</v>
      </c>
      <c r="AG6381" s="20">
        <v>2.4162889999999999E-3</v>
      </c>
      <c r="AH6381" s="85"/>
      <c r="AI6381" s="85"/>
      <c r="AJ6381" s="85"/>
      <c r="AK6381" s="85"/>
      <c r="AL6381" s="85"/>
      <c r="AM6381" s="85"/>
      <c r="AN6381" s="85"/>
      <c r="AS6381" s="20"/>
      <c r="AT6381" s="20"/>
      <c r="AU6381" s="20"/>
      <c r="AV6381" s="20"/>
      <c r="AW6381" s="20"/>
      <c r="AX6381" s="20"/>
      <c r="AY6381" s="20"/>
      <c r="AZ6381" s="20"/>
      <c r="BA6381" s="20"/>
      <c r="BB6381" s="20"/>
      <c r="BC6381" s="20"/>
      <c r="BD6381" s="20"/>
      <c r="BE6381" s="20"/>
      <c r="BF6381" s="20"/>
      <c r="BG6381" s="20"/>
      <c r="BH6381" s="20"/>
      <c r="BI6381" s="20"/>
      <c r="BJ6381" s="20"/>
      <c r="BK6381" s="20"/>
      <c r="BL6381" s="20"/>
      <c r="BM6381" s="20"/>
      <c r="BN6381" s="20"/>
      <c r="BO6381" s="20"/>
      <c r="BP6381" s="20"/>
      <c r="BQ6381" s="20"/>
      <c r="BR6381" s="20"/>
      <c r="BS6381" s="20"/>
      <c r="BT6381" s="20"/>
      <c r="BU6381" s="20"/>
      <c r="BV6381" s="20"/>
      <c r="BW6381" s="20"/>
      <c r="BX6381" s="20"/>
      <c r="BY6381" s="20"/>
      <c r="BZ6381" s="20"/>
      <c r="CA6381" s="20"/>
      <c r="CB6381" s="20"/>
      <c r="CC6381" s="20"/>
      <c r="CD6381" s="20"/>
      <c r="CE6381" s="20"/>
      <c r="CF6381" s="20"/>
      <c r="CG6381" s="20"/>
      <c r="CH6381" s="20"/>
      <c r="CI6381" s="20"/>
      <c r="CJ6381" s="20"/>
      <c r="CK6381" s="20"/>
      <c r="CL6381" s="20"/>
      <c r="CM6381" s="20"/>
      <c r="CN6381" s="20"/>
      <c r="CO6381" s="20"/>
      <c r="CP6381" s="20"/>
      <c r="CQ6381" s="20"/>
      <c r="CR6381" s="20"/>
      <c r="CS6381" s="20"/>
      <c r="CT6381" s="20"/>
      <c r="CU6381" s="20"/>
      <c r="CV6381" s="20"/>
      <c r="CW6381" s="20"/>
      <c r="CX6381" s="20"/>
      <c r="CY6381" s="20"/>
      <c r="CZ6381" s="20"/>
      <c r="DA6381" s="20"/>
      <c r="DB6381" s="20"/>
      <c r="DC6381" s="20"/>
      <c r="DD6381" s="20"/>
      <c r="DE6381" s="20"/>
      <c r="DF6381" s="20"/>
      <c r="DG6381" s="20"/>
      <c r="DH6381" s="20"/>
      <c r="DI6381" s="20"/>
      <c r="DJ6381" s="20"/>
      <c r="DK6381" s="20"/>
      <c r="DL6381" s="20"/>
      <c r="DM6381" s="20"/>
      <c r="DN6381" s="20"/>
      <c r="DO6381" s="20"/>
      <c r="DP6381" s="20"/>
      <c r="DQ6381" s="20"/>
      <c r="DR6381" s="20"/>
      <c r="DS6381" s="20"/>
      <c r="DT6381" s="20"/>
      <c r="DU6381" s="20"/>
      <c r="DV6381" s="20"/>
      <c r="DW6381" s="20"/>
      <c r="DX6381" s="20"/>
      <c r="DY6381" s="20"/>
    </row>
    <row r="6382" spans="1:129" x14ac:dyDescent="0.15">
      <c r="A6382" s="61"/>
      <c r="B6382" s="331" t="s">
        <v>13200</v>
      </c>
      <c r="C6382" s="83"/>
      <c r="D6382" s="324" t="s">
        <v>38</v>
      </c>
      <c r="E6382" s="276" t="s">
        <v>13201</v>
      </c>
      <c r="F6382" s="276">
        <f t="shared" si="855"/>
        <v>7.2149546679E-3</v>
      </c>
      <c r="G6382" s="276">
        <f t="shared" si="856"/>
        <v>5.4543388099999996E-4</v>
      </c>
      <c r="H6382" s="276">
        <f t="shared" si="857"/>
        <v>7.1865016189999996E-4</v>
      </c>
      <c r="I6382" s="276">
        <f t="shared" si="858"/>
        <v>2.3155032500000002E-4</v>
      </c>
      <c r="J6382" s="276">
        <v>5.7193202999999996E-3</v>
      </c>
      <c r="K6382" s="276">
        <v>6.5619346999999998E-4</v>
      </c>
      <c r="L6382" s="276">
        <v>5.5487220999999997E-5</v>
      </c>
      <c r="M6382" s="276">
        <v>2.0588664E-5</v>
      </c>
      <c r="N6382" s="276">
        <v>4.3468233999999998E-4</v>
      </c>
      <c r="O6382" s="276">
        <v>9.0162877000000001E-5</v>
      </c>
      <c r="P6382" s="276">
        <v>6.9694708999999998E-6</v>
      </c>
      <c r="Q6382" s="276">
        <v>4.5907685E-5</v>
      </c>
      <c r="R6382" s="276">
        <v>0</v>
      </c>
      <c r="S6382" s="276">
        <v>0</v>
      </c>
      <c r="T6382" s="276">
        <v>0</v>
      </c>
      <c r="U6382" s="276">
        <v>1.8564264000000001E-4</v>
      </c>
      <c r="W6382" s="148">
        <f t="shared" si="859"/>
        <v>4.236533555555555E-2</v>
      </c>
      <c r="X6382" s="201">
        <v>0.28252070000000001</v>
      </c>
      <c r="Y6382" s="201">
        <v>0.26734077000000001</v>
      </c>
      <c r="Z6382" s="201">
        <v>7.1046757000000002E-3</v>
      </c>
      <c r="AA6382" s="201">
        <v>9.0114299000000003E-6</v>
      </c>
      <c r="AB6382" s="201">
        <v>4.8331473999999996E-3</v>
      </c>
      <c r="AC6382" s="201">
        <v>4.1037147E-4</v>
      </c>
      <c r="AD6382" s="201">
        <v>2.8227259999999998E-3</v>
      </c>
      <c r="AE6382" s="76">
        <v>6.4606403999999999E-8</v>
      </c>
      <c r="AF6382" s="76">
        <v>2.0899353E-10</v>
      </c>
      <c r="AG6382" s="20">
        <v>2.4208710999999998E-3</v>
      </c>
      <c r="AH6382" s="85"/>
      <c r="AI6382" s="85"/>
      <c r="AJ6382" s="85"/>
      <c r="AK6382" s="85"/>
      <c r="AL6382" s="85"/>
      <c r="AM6382" s="85"/>
      <c r="AN6382" s="85"/>
      <c r="AS6382" s="20"/>
      <c r="AT6382" s="20"/>
      <c r="AU6382" s="20"/>
      <c r="AV6382" s="20"/>
      <c r="AW6382" s="20"/>
      <c r="AX6382" s="20"/>
      <c r="AY6382" s="20"/>
      <c r="AZ6382" s="20"/>
      <c r="BA6382" s="20"/>
      <c r="BB6382" s="20"/>
      <c r="BC6382" s="20"/>
      <c r="BD6382" s="20"/>
      <c r="BE6382" s="20"/>
      <c r="BF6382" s="20"/>
      <c r="BG6382" s="20"/>
      <c r="BH6382" s="20"/>
      <c r="BI6382" s="20"/>
      <c r="BJ6382" s="20"/>
      <c r="BK6382" s="20"/>
      <c r="BL6382" s="20"/>
      <c r="BM6382" s="20"/>
      <c r="BN6382" s="20"/>
      <c r="BO6382" s="20"/>
      <c r="BP6382" s="20"/>
      <c r="BQ6382" s="20"/>
      <c r="BR6382" s="20"/>
      <c r="BS6382" s="20"/>
      <c r="BT6382" s="20"/>
      <c r="BU6382" s="20"/>
      <c r="BV6382" s="20"/>
      <c r="BW6382" s="20"/>
      <c r="BX6382" s="20"/>
      <c r="BY6382" s="20"/>
      <c r="BZ6382" s="20"/>
      <c r="CA6382" s="20"/>
      <c r="CB6382" s="20"/>
      <c r="CC6382" s="20"/>
      <c r="CD6382" s="20"/>
      <c r="CE6382" s="20"/>
      <c r="CF6382" s="20"/>
      <c r="CG6382" s="20"/>
      <c r="CH6382" s="20"/>
      <c r="CI6382" s="20"/>
      <c r="CJ6382" s="20"/>
      <c r="CK6382" s="20"/>
      <c r="CL6382" s="20"/>
      <c r="CM6382" s="20"/>
      <c r="CN6382" s="20"/>
      <c r="CO6382" s="20"/>
      <c r="CP6382" s="20"/>
      <c r="CQ6382" s="20"/>
      <c r="CR6382" s="20"/>
      <c r="CS6382" s="20"/>
      <c r="CT6382" s="20"/>
      <c r="CU6382" s="20"/>
      <c r="CV6382" s="20"/>
      <c r="CW6382" s="20"/>
      <c r="CX6382" s="20"/>
      <c r="CY6382" s="20"/>
      <c r="CZ6382" s="20"/>
      <c r="DA6382" s="20"/>
      <c r="DB6382" s="20"/>
      <c r="DC6382" s="20"/>
      <c r="DD6382" s="20"/>
      <c r="DE6382" s="20"/>
      <c r="DF6382" s="20"/>
      <c r="DG6382" s="20"/>
      <c r="DH6382" s="20"/>
      <c r="DI6382" s="20"/>
      <c r="DJ6382" s="20"/>
      <c r="DK6382" s="20"/>
      <c r="DL6382" s="20"/>
      <c r="DM6382" s="20"/>
      <c r="DN6382" s="20"/>
      <c r="DO6382" s="20"/>
      <c r="DP6382" s="20"/>
      <c r="DQ6382" s="20"/>
      <c r="DR6382" s="20"/>
      <c r="DS6382" s="20"/>
      <c r="DT6382" s="20"/>
      <c r="DU6382" s="20"/>
      <c r="DV6382" s="20"/>
      <c r="DW6382" s="20"/>
      <c r="DX6382" s="20"/>
      <c r="DY6382" s="20"/>
    </row>
    <row r="6383" spans="1:129" x14ac:dyDescent="0.15">
      <c r="A6383" s="61"/>
      <c r="B6383" s="331" t="s">
        <v>13202</v>
      </c>
      <c r="C6383" s="83"/>
      <c r="D6383" s="324" t="s">
        <v>38</v>
      </c>
      <c r="E6383" s="276" t="s">
        <v>13203</v>
      </c>
      <c r="F6383" s="276">
        <f t="shared" si="855"/>
        <v>0.14519234185399998</v>
      </c>
      <c r="G6383" s="276">
        <f t="shared" si="856"/>
        <v>3.50508138E-3</v>
      </c>
      <c r="H6383" s="276">
        <f t="shared" si="857"/>
        <v>5.3303019099999998E-3</v>
      </c>
      <c r="I6383" s="276">
        <f t="shared" si="858"/>
        <v>8.2038563999999999E-5</v>
      </c>
      <c r="J6383" s="276">
        <v>0.13627491999999999</v>
      </c>
      <c r="K6383" s="276">
        <v>1.1965194E-3</v>
      </c>
      <c r="L6383" s="276">
        <v>3.8883389000000002E-3</v>
      </c>
      <c r="M6383" s="276">
        <v>2.6313612000000001E-3</v>
      </c>
      <c r="N6383" s="276">
        <v>4.8877985999999998E-4</v>
      </c>
      <c r="O6383" s="276">
        <v>3.8494031999999998E-4</v>
      </c>
      <c r="P6383" s="276">
        <v>2.4544360999999998E-4</v>
      </c>
      <c r="Q6383" s="276">
        <v>5.0326771999999997E-5</v>
      </c>
      <c r="R6383" s="276">
        <v>0</v>
      </c>
      <c r="S6383" s="276">
        <v>0</v>
      </c>
      <c r="T6383" s="276">
        <v>0</v>
      </c>
      <c r="U6383" s="276">
        <v>3.1711792000000002E-5</v>
      </c>
      <c r="W6383" s="148">
        <f t="shared" si="859"/>
        <v>1.0094438518518518</v>
      </c>
      <c r="X6383" s="201">
        <v>0.41749841999999998</v>
      </c>
      <c r="Y6383" s="201">
        <v>0.25737619</v>
      </c>
      <c r="Z6383" s="201">
        <v>0.12847781</v>
      </c>
      <c r="AA6383" s="201">
        <v>7.3580704000000001E-6</v>
      </c>
      <c r="AB6383" s="201">
        <v>3.5475667000000001E-3</v>
      </c>
      <c r="AC6383" s="201">
        <v>1.2870455000000001E-3</v>
      </c>
      <c r="AD6383" s="201">
        <v>2.6802452000000001E-2</v>
      </c>
      <c r="AE6383" s="76">
        <v>1.3599075999999999E-6</v>
      </c>
      <c r="AF6383" s="76">
        <v>4.0924397999999999E-9</v>
      </c>
      <c r="AG6383" s="20">
        <v>2.3619632E-3</v>
      </c>
      <c r="AH6383" s="85"/>
      <c r="AI6383" s="85"/>
      <c r="AJ6383" s="85"/>
      <c r="AK6383" s="85"/>
      <c r="AL6383" s="85"/>
      <c r="AM6383" s="85"/>
      <c r="AN6383" s="85"/>
      <c r="AS6383" s="20"/>
      <c r="AT6383" s="20"/>
      <c r="AU6383" s="20"/>
      <c r="AV6383" s="20"/>
      <c r="AW6383" s="20"/>
      <c r="AX6383" s="20"/>
      <c r="AY6383" s="20"/>
      <c r="AZ6383" s="20"/>
      <c r="BA6383" s="20"/>
      <c r="BB6383" s="20"/>
      <c r="BC6383" s="20"/>
      <c r="BD6383" s="20"/>
      <c r="BE6383" s="20"/>
      <c r="BF6383" s="20"/>
      <c r="BG6383" s="20"/>
      <c r="BH6383" s="20"/>
      <c r="BI6383" s="20"/>
      <c r="BJ6383" s="20"/>
      <c r="BK6383" s="20"/>
      <c r="BL6383" s="20"/>
      <c r="BM6383" s="20"/>
      <c r="BN6383" s="20"/>
      <c r="BO6383" s="20"/>
      <c r="BP6383" s="20"/>
      <c r="BQ6383" s="20"/>
      <c r="BR6383" s="20"/>
      <c r="BS6383" s="20"/>
      <c r="BT6383" s="20"/>
      <c r="BU6383" s="20"/>
      <c r="BV6383" s="20"/>
      <c r="BW6383" s="20"/>
      <c r="BX6383" s="20"/>
      <c r="BY6383" s="20"/>
      <c r="BZ6383" s="20"/>
      <c r="CA6383" s="20"/>
      <c r="CB6383" s="20"/>
      <c r="CC6383" s="20"/>
      <c r="CD6383" s="20"/>
      <c r="CE6383" s="20"/>
      <c r="CF6383" s="20"/>
      <c r="CG6383" s="20"/>
      <c r="CH6383" s="20"/>
      <c r="CI6383" s="20"/>
      <c r="CJ6383" s="20"/>
      <c r="CK6383" s="20"/>
      <c r="CL6383" s="20"/>
      <c r="CM6383" s="20"/>
      <c r="CN6383" s="20"/>
      <c r="CO6383" s="20"/>
      <c r="CP6383" s="20"/>
      <c r="CQ6383" s="20"/>
      <c r="CR6383" s="20"/>
      <c r="CS6383" s="20"/>
      <c r="CT6383" s="20"/>
      <c r="CU6383" s="20"/>
      <c r="CV6383" s="20"/>
      <c r="CW6383" s="20"/>
      <c r="CX6383" s="20"/>
      <c r="CY6383" s="20"/>
      <c r="CZ6383" s="20"/>
      <c r="DA6383" s="20"/>
      <c r="DB6383" s="20"/>
      <c r="DC6383" s="20"/>
      <c r="DD6383" s="20"/>
      <c r="DE6383" s="20"/>
      <c r="DF6383" s="20"/>
      <c r="DG6383" s="20"/>
      <c r="DH6383" s="20"/>
      <c r="DI6383" s="20"/>
      <c r="DJ6383" s="20"/>
      <c r="DK6383" s="20"/>
      <c r="DL6383" s="20"/>
      <c r="DM6383" s="20"/>
      <c r="DN6383" s="20"/>
      <c r="DO6383" s="20"/>
      <c r="DP6383" s="20"/>
      <c r="DQ6383" s="20"/>
      <c r="DR6383" s="20"/>
      <c r="DS6383" s="20"/>
      <c r="DT6383" s="20"/>
      <c r="DU6383" s="20"/>
      <c r="DV6383" s="20"/>
      <c r="DW6383" s="20"/>
      <c r="DX6383" s="20"/>
      <c r="DY6383" s="20"/>
    </row>
    <row r="6384" spans="1:129" x14ac:dyDescent="0.15">
      <c r="A6384" s="61"/>
      <c r="B6384" s="331" t="s">
        <v>13204</v>
      </c>
      <c r="C6384" s="83"/>
      <c r="D6384" s="324" t="s">
        <v>38</v>
      </c>
      <c r="E6384" s="276" t="s">
        <v>13205</v>
      </c>
      <c r="F6384" s="276">
        <f t="shared" si="855"/>
        <v>0.14710997668499998</v>
      </c>
      <c r="G6384" s="276">
        <f t="shared" si="856"/>
        <v>3.7313033700000003E-3</v>
      </c>
      <c r="H6384" s="276">
        <f t="shared" si="857"/>
        <v>5.8157145300000001E-3</v>
      </c>
      <c r="I6384" s="276">
        <f t="shared" si="858"/>
        <v>2.6603878500000002E-4</v>
      </c>
      <c r="J6384" s="276">
        <v>0.13729691999999999</v>
      </c>
      <c r="K6384" s="276">
        <v>1.6515559E-3</v>
      </c>
      <c r="L6384" s="276">
        <v>3.9087545000000001E-3</v>
      </c>
      <c r="M6384" s="276">
        <v>2.6409769E-3</v>
      </c>
      <c r="N6384" s="276">
        <v>6.8699348000000003E-4</v>
      </c>
      <c r="O6384" s="276">
        <v>4.0333299000000001E-4</v>
      </c>
      <c r="P6384" s="276">
        <v>2.5540413000000001E-4</v>
      </c>
      <c r="Q6384" s="276">
        <v>5.5512954999999999E-5</v>
      </c>
      <c r="R6384" s="276">
        <v>0</v>
      </c>
      <c r="S6384" s="276">
        <v>0</v>
      </c>
      <c r="T6384" s="276">
        <v>0</v>
      </c>
      <c r="U6384" s="276">
        <v>2.1052583E-4</v>
      </c>
      <c r="W6384" s="148">
        <f t="shared" si="859"/>
        <v>1.017014222222222</v>
      </c>
      <c r="X6384" s="201">
        <v>0.45268556999999998</v>
      </c>
      <c r="Y6384" s="201">
        <v>0.35587615</v>
      </c>
      <c r="Z6384" s="201">
        <v>6.6456156000000002E-2</v>
      </c>
      <c r="AA6384" s="201">
        <v>1.8443767000000001E-5</v>
      </c>
      <c r="AB6384" s="201">
        <v>1.2269745E-2</v>
      </c>
      <c r="AC6384" s="201">
        <v>5.8676559000000001E-3</v>
      </c>
      <c r="AD6384" s="201">
        <v>1.2197414E-2</v>
      </c>
      <c r="AE6384" s="76">
        <v>1.3779153E-6</v>
      </c>
      <c r="AF6384" s="76">
        <v>4.1338766000000004E-9</v>
      </c>
      <c r="AG6384" s="20">
        <v>2.7395206999999999E-3</v>
      </c>
      <c r="AH6384" s="85"/>
      <c r="AI6384" s="85"/>
      <c r="AJ6384" s="85"/>
      <c r="AK6384" s="85"/>
      <c r="AL6384" s="85"/>
      <c r="AM6384" s="85"/>
      <c r="AN6384" s="85"/>
      <c r="AS6384" s="20"/>
      <c r="AT6384" s="20"/>
      <c r="AU6384" s="20"/>
      <c r="AV6384" s="20"/>
      <c r="AW6384" s="20"/>
      <c r="AX6384" s="20"/>
      <c r="AY6384" s="20"/>
      <c r="AZ6384" s="20"/>
      <c r="BA6384" s="20"/>
      <c r="BB6384" s="20"/>
      <c r="BC6384" s="20"/>
      <c r="BD6384" s="20"/>
      <c r="BE6384" s="20"/>
      <c r="BF6384" s="20"/>
      <c r="BG6384" s="20"/>
      <c r="BH6384" s="20"/>
      <c r="BI6384" s="20"/>
      <c r="BJ6384" s="20"/>
      <c r="BK6384" s="20"/>
      <c r="BL6384" s="20"/>
      <c r="BM6384" s="20"/>
      <c r="BN6384" s="20"/>
      <c r="BO6384" s="20"/>
      <c r="BP6384" s="20"/>
      <c r="BQ6384" s="20"/>
      <c r="BR6384" s="20"/>
      <c r="BS6384" s="20"/>
      <c r="BT6384" s="20"/>
      <c r="BU6384" s="20"/>
      <c r="BV6384" s="20"/>
      <c r="BW6384" s="20"/>
      <c r="BX6384" s="20"/>
      <c r="BY6384" s="20"/>
      <c r="BZ6384" s="20"/>
      <c r="CA6384" s="20"/>
      <c r="CB6384" s="20"/>
      <c r="CC6384" s="20"/>
      <c r="CD6384" s="20"/>
      <c r="CE6384" s="20"/>
      <c r="CF6384" s="20"/>
      <c r="CG6384" s="20"/>
      <c r="CH6384" s="20"/>
      <c r="CI6384" s="20"/>
      <c r="CJ6384" s="20"/>
      <c r="CK6384" s="20"/>
      <c r="CL6384" s="20"/>
      <c r="CM6384" s="20"/>
      <c r="CN6384" s="20"/>
      <c r="CO6384" s="20"/>
      <c r="CP6384" s="20"/>
      <c r="CQ6384" s="20"/>
      <c r="CR6384" s="20"/>
      <c r="CS6384" s="20"/>
      <c r="CT6384" s="20"/>
      <c r="CU6384" s="20"/>
      <c r="CV6384" s="20"/>
      <c r="CW6384" s="20"/>
      <c r="CX6384" s="20"/>
      <c r="CY6384" s="20"/>
      <c r="CZ6384" s="20"/>
      <c r="DA6384" s="20"/>
      <c r="DB6384" s="20"/>
      <c r="DC6384" s="20"/>
      <c r="DD6384" s="20"/>
      <c r="DE6384" s="20"/>
      <c r="DF6384" s="20"/>
      <c r="DG6384" s="20"/>
      <c r="DH6384" s="20"/>
      <c r="DI6384" s="20"/>
      <c r="DJ6384" s="20"/>
      <c r="DK6384" s="20"/>
      <c r="DL6384" s="20"/>
      <c r="DM6384" s="20"/>
      <c r="DN6384" s="20"/>
      <c r="DO6384" s="20"/>
      <c r="DP6384" s="20"/>
      <c r="DQ6384" s="20"/>
      <c r="DR6384" s="20"/>
      <c r="DS6384" s="20"/>
      <c r="DT6384" s="20"/>
      <c r="DU6384" s="20"/>
      <c r="DV6384" s="20"/>
      <c r="DW6384" s="20"/>
      <c r="DX6384" s="20"/>
      <c r="DY6384" s="20"/>
    </row>
    <row r="6385" spans="1:129" x14ac:dyDescent="0.15">
      <c r="A6385" s="61"/>
      <c r="B6385" s="331" t="s">
        <v>13206</v>
      </c>
      <c r="C6385" s="83"/>
      <c r="D6385" s="324" t="s">
        <v>38</v>
      </c>
      <c r="E6385" s="276" t="s">
        <v>13207</v>
      </c>
      <c r="F6385" s="276">
        <f t="shared" si="855"/>
        <v>0.14889979777899998</v>
      </c>
      <c r="G6385" s="276">
        <f t="shared" si="856"/>
        <v>4.5778767199999995E-3</v>
      </c>
      <c r="H6385" s="276">
        <f t="shared" si="857"/>
        <v>6.10780045E-3</v>
      </c>
      <c r="I6385" s="276">
        <f t="shared" si="858"/>
        <v>2.7208060900000002E-4</v>
      </c>
      <c r="J6385" s="276">
        <v>0.13794203999999999</v>
      </c>
      <c r="K6385" s="276">
        <v>1.9348741000000001E-3</v>
      </c>
      <c r="L6385" s="276">
        <v>3.9172855999999997E-3</v>
      </c>
      <c r="M6385" s="276">
        <v>2.6422224999999998E-3</v>
      </c>
      <c r="N6385" s="276">
        <v>1.5299370000000001E-3</v>
      </c>
      <c r="O6385" s="276">
        <v>4.0571721999999998E-4</v>
      </c>
      <c r="P6385" s="276">
        <v>2.5564075E-4</v>
      </c>
      <c r="Q6385" s="276">
        <v>5.5892288999999997E-5</v>
      </c>
      <c r="R6385" s="276">
        <v>0</v>
      </c>
      <c r="S6385" s="276">
        <v>0</v>
      </c>
      <c r="T6385" s="276">
        <v>0</v>
      </c>
      <c r="U6385" s="276">
        <v>2.1618831999999999E-4</v>
      </c>
      <c r="W6385" s="148">
        <f t="shared" si="859"/>
        <v>1.0217928888888888</v>
      </c>
      <c r="X6385" s="201">
        <v>0.46095577999999998</v>
      </c>
      <c r="Y6385" s="201">
        <v>0.41122745999999999</v>
      </c>
      <c r="Z6385" s="201">
        <v>2.4817937000000002E-2</v>
      </c>
      <c r="AA6385" s="201">
        <v>3.6016638000000001E-5</v>
      </c>
      <c r="AB6385" s="201">
        <v>8.6668972000000007E-3</v>
      </c>
      <c r="AC6385" s="201">
        <v>2.0678634000000002E-3</v>
      </c>
      <c r="AD6385" s="201">
        <v>1.41396E-2</v>
      </c>
      <c r="AE6385" s="76">
        <v>1.4009168E-6</v>
      </c>
      <c r="AF6385" s="76">
        <v>4.1558945999999996E-9</v>
      </c>
      <c r="AG6385" s="20">
        <v>3.0155266999999999E-3</v>
      </c>
      <c r="AH6385" s="85"/>
      <c r="AI6385" s="85"/>
      <c r="AJ6385" s="85"/>
      <c r="AK6385" s="85"/>
      <c r="AL6385" s="85"/>
      <c r="AM6385" s="85"/>
      <c r="AN6385" s="85"/>
      <c r="AS6385" s="20"/>
      <c r="AT6385" s="20"/>
      <c r="AU6385" s="20"/>
      <c r="AV6385" s="20"/>
      <c r="AW6385" s="20"/>
      <c r="AX6385" s="20"/>
      <c r="AY6385" s="20"/>
      <c r="AZ6385" s="20"/>
      <c r="BA6385" s="20"/>
      <c r="BB6385" s="20"/>
      <c r="BC6385" s="20"/>
      <c r="BD6385" s="20"/>
      <c r="BE6385" s="20"/>
      <c r="BF6385" s="20"/>
      <c r="BG6385" s="20"/>
      <c r="BH6385" s="20"/>
      <c r="BI6385" s="20"/>
      <c r="BJ6385" s="20"/>
      <c r="BK6385" s="20"/>
      <c r="BL6385" s="20"/>
      <c r="BM6385" s="20"/>
      <c r="BN6385" s="20"/>
      <c r="BO6385" s="20"/>
      <c r="BP6385" s="20"/>
      <c r="BQ6385" s="20"/>
      <c r="BR6385" s="20"/>
      <c r="BS6385" s="20"/>
      <c r="BT6385" s="20"/>
      <c r="BU6385" s="20"/>
      <c r="BV6385" s="20"/>
      <c r="BW6385" s="20"/>
      <c r="BX6385" s="20"/>
      <c r="BY6385" s="20"/>
      <c r="BZ6385" s="20"/>
      <c r="CA6385" s="20"/>
      <c r="CB6385" s="20"/>
      <c r="CC6385" s="20"/>
      <c r="CD6385" s="20"/>
      <c r="CE6385" s="20"/>
      <c r="CF6385" s="20"/>
      <c r="CG6385" s="20"/>
      <c r="CH6385" s="20"/>
      <c r="CI6385" s="20"/>
      <c r="CJ6385" s="20"/>
      <c r="CK6385" s="20"/>
      <c r="CL6385" s="20"/>
      <c r="CM6385" s="20"/>
      <c r="CN6385" s="20"/>
      <c r="CO6385" s="20"/>
      <c r="CP6385" s="20"/>
      <c r="CQ6385" s="20"/>
      <c r="CR6385" s="20"/>
      <c r="CS6385" s="20"/>
      <c r="CT6385" s="20"/>
      <c r="CU6385" s="20"/>
      <c r="CV6385" s="20"/>
      <c r="CW6385" s="20"/>
      <c r="CX6385" s="20"/>
      <c r="CY6385" s="20"/>
      <c r="CZ6385" s="20"/>
      <c r="DA6385" s="20"/>
      <c r="DB6385" s="20"/>
      <c r="DC6385" s="20"/>
      <c r="DD6385" s="20"/>
      <c r="DE6385" s="20"/>
      <c r="DF6385" s="20"/>
      <c r="DG6385" s="20"/>
      <c r="DH6385" s="20"/>
      <c r="DI6385" s="20"/>
      <c r="DJ6385" s="20"/>
      <c r="DK6385" s="20"/>
      <c r="DL6385" s="20"/>
      <c r="DM6385" s="20"/>
      <c r="DN6385" s="20"/>
      <c r="DO6385" s="20"/>
      <c r="DP6385" s="20"/>
      <c r="DQ6385" s="20"/>
      <c r="DR6385" s="20"/>
      <c r="DS6385" s="20"/>
      <c r="DT6385" s="20"/>
      <c r="DU6385" s="20"/>
      <c r="DV6385" s="20"/>
      <c r="DW6385" s="20"/>
      <c r="DX6385" s="20"/>
      <c r="DY6385" s="20"/>
    </row>
    <row r="6386" spans="1:129" x14ac:dyDescent="0.15">
      <c r="A6386" s="61"/>
      <c r="B6386" s="331" t="s">
        <v>13208</v>
      </c>
      <c r="C6386" s="83"/>
      <c r="D6386" s="324" t="s">
        <v>38</v>
      </c>
      <c r="E6386" s="276" t="s">
        <v>13209</v>
      </c>
      <c r="F6386" s="276">
        <f t="shared" si="855"/>
        <v>0.26228331076520001</v>
      </c>
      <c r="G6386" s="276">
        <f t="shared" si="856"/>
        <v>9.8532231200000012E-4</v>
      </c>
      <c r="H6386" s="276">
        <f t="shared" si="857"/>
        <v>0.26017747951620002</v>
      </c>
      <c r="I6386" s="276">
        <f t="shared" si="858"/>
        <v>6.6008936999999992E-5</v>
      </c>
      <c r="J6386" s="276">
        <v>1.0545000000000001E-3</v>
      </c>
      <c r="K6386" s="276">
        <v>0.26012389000000002</v>
      </c>
      <c r="L6386" s="276">
        <v>4.6721623E-5</v>
      </c>
      <c r="M6386" s="276">
        <v>1.4910592000000001E-5</v>
      </c>
      <c r="N6386" s="276">
        <v>3.0047975000000002E-4</v>
      </c>
      <c r="O6386" s="276">
        <v>6.6993197000000005E-4</v>
      </c>
      <c r="P6386" s="276">
        <v>6.8678931999999998E-6</v>
      </c>
      <c r="Q6386" s="276">
        <v>4.5873050999999999E-5</v>
      </c>
      <c r="R6386" s="276">
        <v>0</v>
      </c>
      <c r="S6386" s="276">
        <v>0</v>
      </c>
      <c r="T6386" s="276">
        <v>0</v>
      </c>
      <c r="U6386" s="276">
        <v>2.0135886E-5</v>
      </c>
      <c r="W6386" s="148">
        <f t="shared" si="859"/>
        <v>7.8111111111111116E-3</v>
      </c>
      <c r="X6386" s="201">
        <v>0.29702891999999997</v>
      </c>
      <c r="Y6386" s="201">
        <v>0.24716618000000001</v>
      </c>
      <c r="Z6386" s="201">
        <v>3.8039107000000003E-2</v>
      </c>
      <c r="AA6386" s="201">
        <v>4.0543432000000003E-6</v>
      </c>
      <c r="AB6386" s="201">
        <v>3.0759912999999998E-3</v>
      </c>
      <c r="AC6386" s="201">
        <v>4.4460035999999999E-4</v>
      </c>
      <c r="AD6386" s="201">
        <v>8.2989875000000005E-3</v>
      </c>
      <c r="AE6386" s="76">
        <v>4.4785287999999998E-6</v>
      </c>
      <c r="AF6386" s="76">
        <v>5.2698963000000002E-9</v>
      </c>
      <c r="AG6386" s="20">
        <v>2.3283330000000001E-3</v>
      </c>
      <c r="AH6386" s="85"/>
      <c r="AI6386" s="85"/>
      <c r="AJ6386" s="85"/>
      <c r="AK6386" s="85"/>
      <c r="AL6386" s="85"/>
      <c r="AM6386" s="85"/>
      <c r="AN6386" s="85"/>
      <c r="AS6386" s="20"/>
      <c r="AT6386" s="20"/>
      <c r="AU6386" s="20"/>
      <c r="AV6386" s="20"/>
      <c r="AW6386" s="20"/>
      <c r="AX6386" s="20"/>
      <c r="AY6386" s="20"/>
      <c r="AZ6386" s="20"/>
      <c r="BA6386" s="20"/>
      <c r="BB6386" s="20"/>
      <c r="BC6386" s="20"/>
      <c r="BD6386" s="20"/>
      <c r="BE6386" s="20"/>
      <c r="BF6386" s="20"/>
      <c r="BG6386" s="20"/>
      <c r="BH6386" s="20"/>
      <c r="BI6386" s="20"/>
      <c r="BJ6386" s="20"/>
      <c r="BK6386" s="20"/>
      <c r="BL6386" s="20"/>
      <c r="BM6386" s="20"/>
      <c r="BN6386" s="20"/>
      <c r="BO6386" s="20"/>
      <c r="BP6386" s="20"/>
      <c r="BQ6386" s="20"/>
      <c r="BR6386" s="20"/>
      <c r="BS6386" s="20"/>
      <c r="BT6386" s="20"/>
      <c r="BU6386" s="20"/>
      <c r="BV6386" s="20"/>
      <c r="BW6386" s="20"/>
      <c r="BX6386" s="20"/>
      <c r="BY6386" s="20"/>
      <c r="BZ6386" s="20"/>
      <c r="CA6386" s="20"/>
      <c r="CB6386" s="20"/>
      <c r="CC6386" s="20"/>
      <c r="CD6386" s="20"/>
      <c r="CE6386" s="20"/>
      <c r="CF6386" s="20"/>
      <c r="CG6386" s="20"/>
      <c r="CH6386" s="20"/>
      <c r="CI6386" s="20"/>
      <c r="CJ6386" s="20"/>
      <c r="CK6386" s="20"/>
      <c r="CL6386" s="20"/>
      <c r="CM6386" s="20"/>
      <c r="CN6386" s="20"/>
      <c r="CO6386" s="20"/>
      <c r="CP6386" s="20"/>
      <c r="CQ6386" s="20"/>
      <c r="CR6386" s="20"/>
      <c r="CS6386" s="20"/>
      <c r="CT6386" s="20"/>
      <c r="CU6386" s="20"/>
      <c r="CV6386" s="20"/>
      <c r="CW6386" s="20"/>
      <c r="CX6386" s="20"/>
      <c r="CY6386" s="20"/>
      <c r="CZ6386" s="20"/>
      <c r="DA6386" s="20"/>
      <c r="DB6386" s="20"/>
      <c r="DC6386" s="20"/>
      <c r="DD6386" s="20"/>
      <c r="DE6386" s="20"/>
      <c r="DF6386" s="20"/>
      <c r="DG6386" s="20"/>
      <c r="DH6386" s="20"/>
      <c r="DI6386" s="20"/>
      <c r="DJ6386" s="20"/>
      <c r="DK6386" s="20"/>
      <c r="DL6386" s="20"/>
      <c r="DM6386" s="20"/>
      <c r="DN6386" s="20"/>
      <c r="DO6386" s="20"/>
      <c r="DP6386" s="20"/>
      <c r="DQ6386" s="20"/>
      <c r="DR6386" s="20"/>
      <c r="DS6386" s="20"/>
      <c r="DT6386" s="20"/>
      <c r="DU6386" s="20"/>
      <c r="DV6386" s="20"/>
      <c r="DW6386" s="20"/>
      <c r="DX6386" s="20"/>
      <c r="DY6386" s="20"/>
    </row>
    <row r="6387" spans="1:129" x14ac:dyDescent="0.15">
      <c r="A6387" s="61"/>
      <c r="B6387" s="331" t="s">
        <v>13210</v>
      </c>
      <c r="C6387" s="83"/>
      <c r="D6387" s="324" t="s">
        <v>38</v>
      </c>
      <c r="E6387" s="276" t="s">
        <v>13211</v>
      </c>
      <c r="F6387" s="276">
        <f t="shared" si="855"/>
        <v>0.26337866091300005</v>
      </c>
      <c r="G6387" s="276">
        <f t="shared" si="856"/>
        <v>1.1545532750000002E-3</v>
      </c>
      <c r="H6387" s="276">
        <f t="shared" si="857"/>
        <v>0.26043520447400004</v>
      </c>
      <c r="I6387" s="276">
        <f t="shared" si="858"/>
        <v>2.4570156399999999E-4</v>
      </c>
      <c r="J6387" s="276">
        <v>1.5432015999999999E-3</v>
      </c>
      <c r="K6387" s="276">
        <v>0.26036705999999998</v>
      </c>
      <c r="L6387" s="276">
        <v>5.6851970999999998E-5</v>
      </c>
      <c r="M6387" s="276">
        <v>2.7903595000000001E-5</v>
      </c>
      <c r="N6387" s="276">
        <v>4.4581291000000002E-4</v>
      </c>
      <c r="O6387" s="276">
        <v>6.8083677000000005E-4</v>
      </c>
      <c r="P6387" s="276">
        <v>1.1292503000000001E-5</v>
      </c>
      <c r="Q6387" s="276">
        <v>4.9211213999999999E-5</v>
      </c>
      <c r="R6387" s="276">
        <v>0</v>
      </c>
      <c r="S6387" s="276">
        <v>0</v>
      </c>
      <c r="T6387" s="276">
        <v>0</v>
      </c>
      <c r="U6387" s="276">
        <v>1.9649034999999999E-4</v>
      </c>
      <c r="W6387" s="148">
        <f t="shared" si="859"/>
        <v>1.1431122962962961E-2</v>
      </c>
      <c r="X6387" s="201">
        <v>0.32490233000000002</v>
      </c>
      <c r="Y6387" s="201">
        <v>0.29343911</v>
      </c>
      <c r="Z6387" s="201">
        <v>1.8026878E-2</v>
      </c>
      <c r="AA6387" s="201">
        <v>1.1648771E-5</v>
      </c>
      <c r="AB6387" s="201">
        <v>7.6770731E-3</v>
      </c>
      <c r="AC6387" s="201">
        <v>1.2930775000000001E-3</v>
      </c>
      <c r="AD6387" s="201">
        <v>4.4545410000000002E-3</v>
      </c>
      <c r="AE6387" s="76">
        <v>4.4882011999999998E-6</v>
      </c>
      <c r="AF6387" s="76">
        <v>5.2910976999999997E-9</v>
      </c>
      <c r="AG6387" s="20">
        <v>2.5314271999999998E-3</v>
      </c>
      <c r="AH6387" s="85"/>
      <c r="AI6387" s="85"/>
      <c r="AJ6387" s="85"/>
      <c r="AK6387" s="85"/>
      <c r="AL6387" s="85"/>
      <c r="AM6387" s="85"/>
      <c r="AN6387" s="85"/>
      <c r="AS6387" s="20"/>
      <c r="AT6387" s="20"/>
      <c r="AU6387" s="20"/>
      <c r="AV6387" s="20"/>
      <c r="AW6387" s="20"/>
      <c r="AX6387" s="20"/>
      <c r="AY6387" s="20"/>
      <c r="AZ6387" s="20"/>
      <c r="BA6387" s="20"/>
      <c r="BB6387" s="20"/>
      <c r="BC6387" s="20"/>
      <c r="BD6387" s="20"/>
      <c r="BE6387" s="20"/>
      <c r="BF6387" s="20"/>
      <c r="BG6387" s="20"/>
      <c r="BH6387" s="20"/>
      <c r="BI6387" s="20"/>
      <c r="BJ6387" s="20"/>
      <c r="BK6387" s="20"/>
      <c r="BL6387" s="20"/>
      <c r="BM6387" s="20"/>
      <c r="BN6387" s="20"/>
      <c r="BO6387" s="20"/>
      <c r="BP6387" s="20"/>
      <c r="BQ6387" s="20"/>
      <c r="BR6387" s="20"/>
      <c r="BS6387" s="20"/>
      <c r="BT6387" s="20"/>
      <c r="BU6387" s="20"/>
      <c r="BV6387" s="20"/>
      <c r="BW6387" s="20"/>
      <c r="BX6387" s="20"/>
      <c r="BY6387" s="20"/>
      <c r="BZ6387" s="20"/>
      <c r="CA6387" s="20"/>
      <c r="CB6387" s="20"/>
      <c r="CC6387" s="20"/>
      <c r="CD6387" s="20"/>
      <c r="CE6387" s="20"/>
      <c r="CF6387" s="20"/>
      <c r="CG6387" s="20"/>
      <c r="CH6387" s="20"/>
      <c r="CI6387" s="20"/>
      <c r="CJ6387" s="20"/>
      <c r="CK6387" s="20"/>
      <c r="CL6387" s="20"/>
      <c r="CM6387" s="20"/>
      <c r="CN6387" s="20"/>
      <c r="CO6387" s="20"/>
      <c r="CP6387" s="20"/>
      <c r="CQ6387" s="20"/>
      <c r="CR6387" s="20"/>
      <c r="CS6387" s="20"/>
      <c r="CT6387" s="20"/>
      <c r="CU6387" s="20"/>
      <c r="CV6387" s="20"/>
      <c r="CW6387" s="20"/>
      <c r="CX6387" s="20"/>
      <c r="CY6387" s="20"/>
      <c r="CZ6387" s="20"/>
      <c r="DA6387" s="20"/>
      <c r="DB6387" s="20"/>
      <c r="DC6387" s="20"/>
      <c r="DD6387" s="20"/>
      <c r="DE6387" s="20"/>
      <c r="DF6387" s="20"/>
      <c r="DG6387" s="20"/>
      <c r="DH6387" s="20"/>
      <c r="DI6387" s="20"/>
      <c r="DJ6387" s="20"/>
      <c r="DK6387" s="20"/>
      <c r="DL6387" s="20"/>
      <c r="DM6387" s="20"/>
      <c r="DN6387" s="20"/>
      <c r="DO6387" s="20"/>
      <c r="DP6387" s="20"/>
      <c r="DQ6387" s="20"/>
      <c r="DR6387" s="20"/>
      <c r="DS6387" s="20"/>
      <c r="DT6387" s="20"/>
      <c r="DU6387" s="20"/>
      <c r="DV6387" s="20"/>
      <c r="DW6387" s="20"/>
      <c r="DX6387" s="20"/>
      <c r="DY6387" s="20"/>
    </row>
    <row r="6388" spans="1:129" x14ac:dyDescent="0.15">
      <c r="A6388" s="61"/>
      <c r="B6388" s="331" t="s">
        <v>13212</v>
      </c>
      <c r="C6388" s="83"/>
      <c r="D6388" s="324" t="s">
        <v>38</v>
      </c>
      <c r="E6388" s="276" t="s">
        <v>13213</v>
      </c>
      <c r="F6388" s="276">
        <f t="shared" si="855"/>
        <v>0.26381147673100003</v>
      </c>
      <c r="G6388" s="276">
        <f t="shared" si="856"/>
        <v>1.321190575E-3</v>
      </c>
      <c r="H6388" s="276">
        <f t="shared" si="857"/>
        <v>0.26052596493499997</v>
      </c>
      <c r="I6388" s="276">
        <f t="shared" si="858"/>
        <v>2.4752392099999999E-4</v>
      </c>
      <c r="J6388" s="276">
        <v>1.7167973E-3</v>
      </c>
      <c r="K6388" s="276">
        <v>0.26045467</v>
      </c>
      <c r="L6388" s="276">
        <v>5.9156156999999997E-5</v>
      </c>
      <c r="M6388" s="276">
        <v>2.9995174999999999E-5</v>
      </c>
      <c r="N6388" s="276">
        <v>6.0937554000000001E-4</v>
      </c>
      <c r="O6388" s="276">
        <v>6.8181985999999999E-4</v>
      </c>
      <c r="P6388" s="276">
        <v>1.2138778E-5</v>
      </c>
      <c r="Q6388" s="276">
        <v>4.9554610999999998E-5</v>
      </c>
      <c r="R6388" s="276">
        <v>0</v>
      </c>
      <c r="S6388" s="276">
        <v>0</v>
      </c>
      <c r="T6388" s="276">
        <v>0</v>
      </c>
      <c r="U6388" s="276">
        <v>1.9796931E-4</v>
      </c>
      <c r="W6388" s="148">
        <f t="shared" si="859"/>
        <v>1.2717017037037037E-2</v>
      </c>
      <c r="X6388" s="201">
        <v>0.32859384000000003</v>
      </c>
      <c r="Y6388" s="201">
        <v>0.30657412000000001</v>
      </c>
      <c r="Z6388" s="201">
        <v>1.0216704E-2</v>
      </c>
      <c r="AA6388" s="201">
        <v>1.3792285000000001E-5</v>
      </c>
      <c r="AB6388" s="201">
        <v>6.2594088000000004E-3</v>
      </c>
      <c r="AC6388" s="201">
        <v>6.8818282000000005E-4</v>
      </c>
      <c r="AD6388" s="201">
        <v>4.8416313000000004E-3</v>
      </c>
      <c r="AE6388" s="76">
        <v>4.4935476000000001E-6</v>
      </c>
      <c r="AF6388" s="76">
        <v>5.2970491000000002E-9</v>
      </c>
      <c r="AG6388" s="20">
        <v>2.5915239E-3</v>
      </c>
      <c r="AH6388" s="85"/>
      <c r="AI6388" s="85"/>
      <c r="AJ6388" s="85"/>
      <c r="AK6388" s="85"/>
      <c r="AL6388" s="85"/>
      <c r="AM6388" s="85"/>
      <c r="AN6388" s="85"/>
      <c r="AS6388" s="20"/>
      <c r="AT6388" s="20"/>
      <c r="AU6388" s="20"/>
      <c r="AV6388" s="20"/>
      <c r="AW6388" s="20"/>
      <c r="AX6388" s="20"/>
      <c r="AY6388" s="20"/>
      <c r="AZ6388" s="20"/>
      <c r="BA6388" s="20"/>
      <c r="BB6388" s="20"/>
      <c r="BC6388" s="20"/>
      <c r="BD6388" s="20"/>
      <c r="BE6388" s="20"/>
      <c r="BF6388" s="20"/>
      <c r="BG6388" s="20"/>
      <c r="BH6388" s="20"/>
      <c r="BI6388" s="20"/>
      <c r="BJ6388" s="20"/>
      <c r="BK6388" s="20"/>
      <c r="BL6388" s="20"/>
      <c r="BM6388" s="20"/>
      <c r="BN6388" s="20"/>
      <c r="BO6388" s="20"/>
      <c r="BP6388" s="20"/>
      <c r="BQ6388" s="20"/>
      <c r="BR6388" s="20"/>
      <c r="BS6388" s="20"/>
      <c r="BT6388" s="20"/>
      <c r="BU6388" s="20"/>
      <c r="BV6388" s="20"/>
      <c r="BW6388" s="20"/>
      <c r="BX6388" s="20"/>
      <c r="BY6388" s="20"/>
      <c r="BZ6388" s="20"/>
      <c r="CA6388" s="20"/>
      <c r="CB6388" s="20"/>
      <c r="CC6388" s="20"/>
      <c r="CD6388" s="20"/>
      <c r="CE6388" s="20"/>
      <c r="CF6388" s="20"/>
      <c r="CG6388" s="20"/>
      <c r="CH6388" s="20"/>
      <c r="CI6388" s="20"/>
      <c r="CJ6388" s="20"/>
      <c r="CK6388" s="20"/>
      <c r="CL6388" s="20"/>
      <c r="CM6388" s="20"/>
      <c r="CN6388" s="20"/>
      <c r="CO6388" s="20"/>
      <c r="CP6388" s="20"/>
      <c r="CQ6388" s="20"/>
      <c r="CR6388" s="20"/>
      <c r="CS6388" s="20"/>
      <c r="CT6388" s="20"/>
      <c r="CU6388" s="20"/>
      <c r="CV6388" s="20"/>
      <c r="CW6388" s="20"/>
      <c r="CX6388" s="20"/>
      <c r="CY6388" s="20"/>
      <c r="CZ6388" s="20"/>
      <c r="DA6388" s="20"/>
      <c r="DB6388" s="20"/>
      <c r="DC6388" s="20"/>
      <c r="DD6388" s="20"/>
      <c r="DE6388" s="20"/>
      <c r="DF6388" s="20"/>
      <c r="DG6388" s="20"/>
      <c r="DH6388" s="20"/>
      <c r="DI6388" s="20"/>
      <c r="DJ6388" s="20"/>
      <c r="DK6388" s="20"/>
      <c r="DL6388" s="20"/>
      <c r="DM6388" s="20"/>
      <c r="DN6388" s="20"/>
      <c r="DO6388" s="20"/>
      <c r="DP6388" s="20"/>
      <c r="DQ6388" s="20"/>
      <c r="DR6388" s="20"/>
      <c r="DS6388" s="20"/>
      <c r="DT6388" s="20"/>
      <c r="DU6388" s="20"/>
      <c r="DV6388" s="20"/>
      <c r="DW6388" s="20"/>
      <c r="DX6388" s="20"/>
      <c r="DY6388" s="20"/>
    </row>
    <row r="6389" spans="1:129" x14ac:dyDescent="0.15">
      <c r="A6389" s="61"/>
      <c r="B6389" s="331" t="s">
        <v>13214</v>
      </c>
      <c r="C6389" s="83"/>
      <c r="D6389" s="324" t="s">
        <v>38</v>
      </c>
      <c r="E6389" s="276" t="s">
        <v>13215</v>
      </c>
      <c r="F6389" s="276">
        <f t="shared" si="855"/>
        <v>1.33256784766E-2</v>
      </c>
      <c r="G6389" s="276">
        <f t="shared" si="856"/>
        <v>9.6252313199999997E-4</v>
      </c>
      <c r="H6389" s="276">
        <f t="shared" si="857"/>
        <v>5.497483116E-4</v>
      </c>
      <c r="I6389" s="276">
        <f t="shared" si="858"/>
        <v>5.4257032999999996E-5</v>
      </c>
      <c r="J6389" s="276">
        <v>1.1759149999999999E-2</v>
      </c>
      <c r="K6389" s="276">
        <v>4.8998152999999995E-4</v>
      </c>
      <c r="L6389" s="276">
        <v>5.4637062999999998E-5</v>
      </c>
      <c r="M6389" s="276">
        <v>1.3733801999999999E-5</v>
      </c>
      <c r="N6389" s="276">
        <v>2.9931796000000002E-4</v>
      </c>
      <c r="O6389" s="276">
        <v>6.4947137000000003E-4</v>
      </c>
      <c r="P6389" s="276">
        <v>5.1297185999999999E-6</v>
      </c>
      <c r="Q6389" s="276">
        <v>4.2804406999999999E-5</v>
      </c>
      <c r="R6389" s="276">
        <v>0</v>
      </c>
      <c r="S6389" s="276">
        <v>0</v>
      </c>
      <c r="T6389" s="276">
        <v>0</v>
      </c>
      <c r="U6389" s="276">
        <v>1.1452626000000001E-5</v>
      </c>
      <c r="W6389" s="148">
        <f t="shared" si="859"/>
        <v>8.7104814814814802E-2</v>
      </c>
      <c r="X6389" s="201">
        <v>0.26140316000000002</v>
      </c>
      <c r="Y6389" s="201">
        <v>0.23672190000000001</v>
      </c>
      <c r="Z6389" s="201">
        <v>1.8809823999999999E-2</v>
      </c>
      <c r="AA6389" s="201">
        <v>2.8263630000000002E-6</v>
      </c>
      <c r="AB6389" s="201">
        <v>1.2748410999999999E-3</v>
      </c>
      <c r="AC6389" s="201">
        <v>2.4476777999999998E-4</v>
      </c>
      <c r="AD6389" s="201">
        <v>4.3490012E-3</v>
      </c>
      <c r="AE6389" s="76">
        <v>1.1843931000000001E-7</v>
      </c>
      <c r="AF6389" s="76">
        <v>3.7109329999999997E-10</v>
      </c>
      <c r="AG6389" s="20">
        <v>2.2491265999999999E-3</v>
      </c>
      <c r="AH6389" s="85"/>
      <c r="AI6389" s="85"/>
      <c r="AJ6389" s="85"/>
      <c r="AK6389" s="85"/>
      <c r="AL6389" s="85"/>
      <c r="AM6389" s="85"/>
      <c r="AN6389" s="85"/>
      <c r="AS6389" s="20"/>
      <c r="AT6389" s="20"/>
      <c r="AU6389" s="20"/>
      <c r="AV6389" s="20"/>
      <c r="AW6389" s="20"/>
      <c r="AX6389" s="20"/>
      <c r="AY6389" s="20"/>
      <c r="AZ6389" s="20"/>
      <c r="BA6389" s="20"/>
      <c r="BB6389" s="20"/>
      <c r="BC6389" s="20"/>
      <c r="BD6389" s="20"/>
      <c r="BE6389" s="20"/>
      <c r="BF6389" s="20"/>
      <c r="BG6389" s="20"/>
      <c r="BH6389" s="20"/>
      <c r="BI6389" s="20"/>
      <c r="BJ6389" s="20"/>
      <c r="BK6389" s="20"/>
      <c r="BL6389" s="20"/>
      <c r="BM6389" s="20"/>
      <c r="BN6389" s="20"/>
      <c r="BO6389" s="20"/>
      <c r="BP6389" s="20"/>
      <c r="BQ6389" s="20"/>
      <c r="BR6389" s="20"/>
      <c r="BS6389" s="20"/>
      <c r="BT6389" s="20"/>
      <c r="BU6389" s="20"/>
      <c r="BV6389" s="20"/>
      <c r="BW6389" s="20"/>
      <c r="BX6389" s="20"/>
      <c r="BY6389" s="20"/>
      <c r="BZ6389" s="20"/>
      <c r="CA6389" s="20"/>
      <c r="CB6389" s="20"/>
      <c r="CC6389" s="20"/>
      <c r="CD6389" s="20"/>
      <c r="CE6389" s="20"/>
      <c r="CF6389" s="20"/>
      <c r="CG6389" s="20"/>
      <c r="CH6389" s="20"/>
      <c r="CI6389" s="20"/>
      <c r="CJ6389" s="20"/>
      <c r="CK6389" s="20"/>
      <c r="CL6389" s="20"/>
      <c r="CM6389" s="20"/>
      <c r="CN6389" s="20"/>
      <c r="CO6389" s="20"/>
      <c r="CP6389" s="20"/>
      <c r="CQ6389" s="20"/>
      <c r="CR6389" s="20"/>
      <c r="CS6389" s="20"/>
      <c r="CT6389" s="20"/>
      <c r="CU6389" s="20"/>
      <c r="CV6389" s="20"/>
      <c r="CW6389" s="20"/>
      <c r="CX6389" s="20"/>
      <c r="CY6389" s="20"/>
      <c r="CZ6389" s="20"/>
      <c r="DA6389" s="20"/>
      <c r="DB6389" s="20"/>
      <c r="DC6389" s="20"/>
      <c r="DD6389" s="20"/>
      <c r="DE6389" s="20"/>
      <c r="DF6389" s="20"/>
      <c r="DG6389" s="20"/>
      <c r="DH6389" s="20"/>
      <c r="DI6389" s="20"/>
      <c r="DJ6389" s="20"/>
      <c r="DK6389" s="20"/>
      <c r="DL6389" s="20"/>
      <c r="DM6389" s="20"/>
      <c r="DN6389" s="20"/>
      <c r="DO6389" s="20"/>
      <c r="DP6389" s="20"/>
      <c r="DQ6389" s="20"/>
      <c r="DR6389" s="20"/>
      <c r="DS6389" s="20"/>
      <c r="DT6389" s="20"/>
      <c r="DU6389" s="20"/>
      <c r="DV6389" s="20"/>
      <c r="DW6389" s="20"/>
      <c r="DX6389" s="20"/>
      <c r="DY6389" s="20"/>
    </row>
    <row r="6390" spans="1:129" x14ac:dyDescent="0.15">
      <c r="A6390" s="61"/>
      <c r="B6390" s="331" t="s">
        <v>13216</v>
      </c>
      <c r="C6390" s="83"/>
      <c r="D6390" s="324" t="s">
        <v>38</v>
      </c>
      <c r="E6390" s="276" t="s">
        <v>13217</v>
      </c>
      <c r="F6390" s="276">
        <f t="shared" si="855"/>
        <v>1.4107991271799999E-2</v>
      </c>
      <c r="G6390" s="276">
        <f t="shared" si="856"/>
        <v>1.1056210679999999E-3</v>
      </c>
      <c r="H6390" s="276">
        <f t="shared" si="857"/>
        <v>7.1702704780000003E-4</v>
      </c>
      <c r="I6390" s="276">
        <f t="shared" si="858"/>
        <v>2.3110515599999998E-4</v>
      </c>
      <c r="J6390" s="276">
        <v>1.2054238E-2</v>
      </c>
      <c r="K6390" s="276">
        <v>6.4797227999999999E-4</v>
      </c>
      <c r="L6390" s="276">
        <v>6.1686113000000001E-5</v>
      </c>
      <c r="M6390" s="276">
        <v>2.0415868000000001E-5</v>
      </c>
      <c r="N6390" s="276">
        <v>4.2712374999999999E-4</v>
      </c>
      <c r="O6390" s="276">
        <v>6.5808144999999997E-4</v>
      </c>
      <c r="P6390" s="276">
        <v>7.3686547999999998E-6</v>
      </c>
      <c r="Q6390" s="276">
        <v>4.5821805999999999E-5</v>
      </c>
      <c r="R6390" s="276">
        <v>0</v>
      </c>
      <c r="S6390" s="276">
        <v>0</v>
      </c>
      <c r="T6390" s="276">
        <v>0</v>
      </c>
      <c r="U6390" s="276">
        <v>1.8528334999999999E-4</v>
      </c>
      <c r="W6390" s="148">
        <f t="shared" si="859"/>
        <v>8.9290651851851852E-2</v>
      </c>
      <c r="X6390" s="201">
        <v>0.28155598999999998</v>
      </c>
      <c r="Y6390" s="201">
        <v>0.26581057000000002</v>
      </c>
      <c r="Z6390" s="201">
        <v>7.6457872000000003E-3</v>
      </c>
      <c r="AA6390" s="201">
        <v>8.7327288999999996E-6</v>
      </c>
      <c r="AB6390" s="201">
        <v>4.8556351000000001E-3</v>
      </c>
      <c r="AC6390" s="201">
        <v>4.5931881000000003E-4</v>
      </c>
      <c r="AD6390" s="201">
        <v>2.7759491999999998E-3</v>
      </c>
      <c r="AE6390" s="76">
        <v>1.2499823000000001E-7</v>
      </c>
      <c r="AF6390" s="76">
        <v>3.8471782E-10</v>
      </c>
      <c r="AG6390" s="20">
        <v>2.4135481999999998E-3</v>
      </c>
      <c r="AH6390" s="85"/>
      <c r="AI6390" s="85"/>
      <c r="AJ6390" s="85"/>
      <c r="AK6390" s="85"/>
      <c r="AL6390" s="85"/>
      <c r="AM6390" s="85"/>
      <c r="AN6390" s="85"/>
      <c r="AS6390" s="20"/>
      <c r="AT6390" s="20"/>
      <c r="AU6390" s="20"/>
      <c r="AV6390" s="20"/>
      <c r="AW6390" s="20"/>
      <c r="AX6390" s="20"/>
      <c r="AY6390" s="20"/>
      <c r="AZ6390" s="20"/>
      <c r="BA6390" s="20"/>
      <c r="BB6390" s="20"/>
      <c r="BC6390" s="20"/>
      <c r="BD6390" s="20"/>
      <c r="BE6390" s="20"/>
      <c r="BF6390" s="20"/>
      <c r="BG6390" s="20"/>
      <c r="BH6390" s="20"/>
      <c r="BI6390" s="20"/>
      <c r="BJ6390" s="20"/>
      <c r="BK6390" s="20"/>
      <c r="BL6390" s="20"/>
      <c r="BM6390" s="20"/>
      <c r="BN6390" s="20"/>
      <c r="BO6390" s="20"/>
      <c r="BP6390" s="20"/>
      <c r="BQ6390" s="20"/>
      <c r="BR6390" s="20"/>
      <c r="BS6390" s="20"/>
      <c r="BT6390" s="20"/>
      <c r="BU6390" s="20"/>
      <c r="BV6390" s="20"/>
      <c r="BW6390" s="20"/>
      <c r="BX6390" s="20"/>
      <c r="BY6390" s="20"/>
      <c r="BZ6390" s="20"/>
      <c r="CA6390" s="20"/>
      <c r="CB6390" s="20"/>
      <c r="CC6390" s="20"/>
      <c r="CD6390" s="20"/>
      <c r="CE6390" s="20"/>
      <c r="CF6390" s="20"/>
      <c r="CG6390" s="20"/>
      <c r="CH6390" s="20"/>
      <c r="CI6390" s="20"/>
      <c r="CJ6390" s="20"/>
      <c r="CK6390" s="20"/>
      <c r="CL6390" s="20"/>
      <c r="CM6390" s="20"/>
      <c r="CN6390" s="20"/>
      <c r="CO6390" s="20"/>
      <c r="CP6390" s="20"/>
      <c r="CQ6390" s="20"/>
      <c r="CR6390" s="20"/>
      <c r="CS6390" s="20"/>
      <c r="CT6390" s="20"/>
      <c r="CU6390" s="20"/>
      <c r="CV6390" s="20"/>
      <c r="CW6390" s="20"/>
      <c r="CX6390" s="20"/>
      <c r="CY6390" s="20"/>
      <c r="CZ6390" s="20"/>
      <c r="DA6390" s="20"/>
      <c r="DB6390" s="20"/>
      <c r="DC6390" s="20"/>
      <c r="DD6390" s="20"/>
      <c r="DE6390" s="20"/>
      <c r="DF6390" s="20"/>
      <c r="DG6390" s="20"/>
      <c r="DH6390" s="20"/>
      <c r="DI6390" s="20"/>
      <c r="DJ6390" s="20"/>
      <c r="DK6390" s="20"/>
      <c r="DL6390" s="20"/>
      <c r="DM6390" s="20"/>
      <c r="DN6390" s="20"/>
      <c r="DO6390" s="20"/>
      <c r="DP6390" s="20"/>
      <c r="DQ6390" s="20"/>
      <c r="DR6390" s="20"/>
      <c r="DS6390" s="20"/>
      <c r="DT6390" s="20"/>
      <c r="DU6390" s="20"/>
      <c r="DV6390" s="20"/>
      <c r="DW6390" s="20"/>
      <c r="DX6390" s="20"/>
      <c r="DY6390" s="20"/>
    </row>
    <row r="6391" spans="1:129" x14ac:dyDescent="0.15">
      <c r="A6391" s="61"/>
      <c r="B6391" s="331" t="s">
        <v>13218</v>
      </c>
      <c r="C6391" s="83"/>
      <c r="D6391" s="324" t="s">
        <v>38</v>
      </c>
      <c r="E6391" s="276" t="s">
        <v>13219</v>
      </c>
      <c r="F6391" s="276">
        <f t="shared" si="855"/>
        <v>1.41319279779E-2</v>
      </c>
      <c r="G6391" s="276">
        <f t="shared" si="856"/>
        <v>1.1172374759999999E-3</v>
      </c>
      <c r="H6391" s="276">
        <f t="shared" si="857"/>
        <v>7.2130094689999995E-4</v>
      </c>
      <c r="I6391" s="276">
        <f t="shared" si="858"/>
        <v>2.31177555E-4</v>
      </c>
      <c r="J6391" s="276">
        <v>1.2062211999999999E-2</v>
      </c>
      <c r="K6391" s="276">
        <v>6.5211282999999998E-4</v>
      </c>
      <c r="L6391" s="276">
        <v>6.1809988E-5</v>
      </c>
      <c r="M6391" s="276">
        <v>2.0449235999999999E-5</v>
      </c>
      <c r="N6391" s="276">
        <v>4.3872892E-4</v>
      </c>
      <c r="O6391" s="276">
        <v>6.5805932000000003E-4</v>
      </c>
      <c r="P6391" s="276">
        <v>7.3781288999999999E-6</v>
      </c>
      <c r="Q6391" s="276">
        <v>4.5824195E-5</v>
      </c>
      <c r="R6391" s="276">
        <v>0</v>
      </c>
      <c r="S6391" s="276">
        <v>0</v>
      </c>
      <c r="T6391" s="276">
        <v>0</v>
      </c>
      <c r="U6391" s="276">
        <v>1.8535336E-4</v>
      </c>
      <c r="W6391" s="148">
        <f t="shared" si="859"/>
        <v>8.9349718518518501E-2</v>
      </c>
      <c r="X6391" s="201">
        <v>0.28168638000000001</v>
      </c>
      <c r="Y6391" s="201">
        <v>0.26659153000000002</v>
      </c>
      <c r="Z6391" s="201">
        <v>7.0745907000000002E-3</v>
      </c>
      <c r="AA6391" s="201">
        <v>8.9644491000000008E-6</v>
      </c>
      <c r="AB6391" s="201">
        <v>4.8005375999999999E-3</v>
      </c>
      <c r="AC6391" s="201">
        <v>4.0802021000000001E-4</v>
      </c>
      <c r="AD6391" s="201">
        <v>2.8027347000000001E-3</v>
      </c>
      <c r="AE6391" s="76">
        <v>1.2531148E-7</v>
      </c>
      <c r="AF6391" s="76">
        <v>3.8500301999999997E-10</v>
      </c>
      <c r="AG6391" s="20">
        <v>2.4174044999999999E-3</v>
      </c>
      <c r="AH6391" s="85"/>
      <c r="AI6391" s="85"/>
      <c r="AJ6391" s="85"/>
      <c r="AK6391" s="85"/>
      <c r="AL6391" s="85"/>
      <c r="AM6391" s="85"/>
      <c r="AN6391" s="85"/>
      <c r="AS6391" s="20"/>
      <c r="AT6391" s="20"/>
      <c r="AU6391" s="20"/>
      <c r="AV6391" s="20"/>
      <c r="AW6391" s="20"/>
      <c r="AX6391" s="20"/>
      <c r="AY6391" s="20"/>
      <c r="AZ6391" s="20"/>
      <c r="BA6391" s="20"/>
      <c r="BB6391" s="20"/>
      <c r="BC6391" s="20"/>
      <c r="BD6391" s="20"/>
      <c r="BE6391" s="20"/>
      <c r="BF6391" s="20"/>
      <c r="BG6391" s="20"/>
      <c r="BH6391" s="20"/>
      <c r="BI6391" s="20"/>
      <c r="BJ6391" s="20"/>
      <c r="BK6391" s="20"/>
      <c r="BL6391" s="20"/>
      <c r="BM6391" s="20"/>
      <c r="BN6391" s="20"/>
      <c r="BO6391" s="20"/>
      <c r="BP6391" s="20"/>
      <c r="BQ6391" s="20"/>
      <c r="BR6391" s="20"/>
      <c r="BS6391" s="20"/>
      <c r="BT6391" s="20"/>
      <c r="BU6391" s="20"/>
      <c r="BV6391" s="20"/>
      <c r="BW6391" s="20"/>
      <c r="BX6391" s="20"/>
      <c r="BY6391" s="20"/>
      <c r="BZ6391" s="20"/>
      <c r="CA6391" s="20"/>
      <c r="CB6391" s="20"/>
      <c r="CC6391" s="20"/>
      <c r="CD6391" s="20"/>
      <c r="CE6391" s="20"/>
      <c r="CF6391" s="20"/>
      <c r="CG6391" s="20"/>
      <c r="CH6391" s="20"/>
      <c r="CI6391" s="20"/>
      <c r="CJ6391" s="20"/>
      <c r="CK6391" s="20"/>
      <c r="CL6391" s="20"/>
      <c r="CM6391" s="20"/>
      <c r="CN6391" s="20"/>
      <c r="CO6391" s="20"/>
      <c r="CP6391" s="20"/>
      <c r="CQ6391" s="20"/>
      <c r="CR6391" s="20"/>
      <c r="CS6391" s="20"/>
      <c r="CT6391" s="20"/>
      <c r="CU6391" s="20"/>
      <c r="CV6391" s="20"/>
      <c r="CW6391" s="20"/>
      <c r="CX6391" s="20"/>
      <c r="CY6391" s="20"/>
      <c r="CZ6391" s="20"/>
      <c r="DA6391" s="20"/>
      <c r="DB6391" s="20"/>
      <c r="DC6391" s="20"/>
      <c r="DD6391" s="20"/>
      <c r="DE6391" s="20"/>
      <c r="DF6391" s="20"/>
      <c r="DG6391" s="20"/>
      <c r="DH6391" s="20"/>
      <c r="DI6391" s="20"/>
      <c r="DJ6391" s="20"/>
      <c r="DK6391" s="20"/>
      <c r="DL6391" s="20"/>
      <c r="DM6391" s="20"/>
      <c r="DN6391" s="20"/>
      <c r="DO6391" s="20"/>
      <c r="DP6391" s="20"/>
      <c r="DQ6391" s="20"/>
      <c r="DR6391" s="20"/>
      <c r="DS6391" s="20"/>
      <c r="DT6391" s="20"/>
      <c r="DU6391" s="20"/>
      <c r="DV6391" s="20"/>
      <c r="DW6391" s="20"/>
      <c r="DX6391" s="20"/>
      <c r="DY6391" s="20"/>
    </row>
    <row r="6392" spans="1:129" x14ac:dyDescent="0.15">
      <c r="A6392" s="61"/>
      <c r="B6392" s="331" t="s">
        <v>13220</v>
      </c>
      <c r="C6392" s="83"/>
      <c r="D6392" s="324" t="s">
        <v>38</v>
      </c>
      <c r="E6392" s="276" t="s">
        <v>13221</v>
      </c>
      <c r="F6392" s="276">
        <f t="shared" si="855"/>
        <v>0.18424657598799998</v>
      </c>
      <c r="G6392" s="276">
        <f t="shared" si="856"/>
        <v>4.2607809999999999E-3</v>
      </c>
      <c r="H6392" s="276">
        <f t="shared" si="857"/>
        <v>4.7393747049999995E-3</v>
      </c>
      <c r="I6392" s="276">
        <f t="shared" si="858"/>
        <v>7.7310282999999998E-5</v>
      </c>
      <c r="J6392" s="276">
        <v>0.17516910999999999</v>
      </c>
      <c r="K6392" s="276">
        <v>1.4349415000000001E-3</v>
      </c>
      <c r="L6392" s="276">
        <v>3.2931141999999998E-3</v>
      </c>
      <c r="M6392" s="276">
        <v>3.3865920999999999E-3</v>
      </c>
      <c r="N6392" s="276">
        <v>5.3482550999999997E-4</v>
      </c>
      <c r="O6392" s="276">
        <v>3.3936338999999998E-4</v>
      </c>
      <c r="P6392" s="276">
        <v>1.1319005E-5</v>
      </c>
      <c r="Q6392" s="276">
        <v>4.8804148E-5</v>
      </c>
      <c r="R6392" s="276">
        <v>0</v>
      </c>
      <c r="S6392" s="276">
        <v>0</v>
      </c>
      <c r="T6392" s="276">
        <v>0</v>
      </c>
      <c r="U6392" s="276">
        <v>2.8506135E-5</v>
      </c>
      <c r="W6392" s="148">
        <f t="shared" si="859"/>
        <v>1.2975489629629628</v>
      </c>
      <c r="X6392" s="201">
        <v>0.39488368000000001</v>
      </c>
      <c r="Y6392" s="201">
        <v>0.25332853999999999</v>
      </c>
      <c r="Z6392" s="201">
        <v>0.11358167</v>
      </c>
      <c r="AA6392" s="201">
        <v>6.6675921000000001E-6</v>
      </c>
      <c r="AB6392" s="201">
        <v>3.0819171E-3</v>
      </c>
      <c r="AC6392" s="201">
        <v>1.1406209E-3</v>
      </c>
      <c r="AD6392" s="201">
        <v>2.3744270000000001E-2</v>
      </c>
      <c r="AE6392" s="76">
        <v>1.7466254E-6</v>
      </c>
      <c r="AF6392" s="76">
        <v>5.2463850999999998E-9</v>
      </c>
      <c r="AG6392" s="20">
        <v>2.3363081000000001E-3</v>
      </c>
      <c r="AH6392" s="85"/>
      <c r="AI6392" s="85"/>
      <c r="AJ6392" s="85"/>
      <c r="AK6392" s="85"/>
      <c r="AL6392" s="85"/>
      <c r="AM6392" s="85"/>
      <c r="AN6392" s="85"/>
      <c r="AS6392" s="20"/>
      <c r="AT6392" s="20"/>
      <c r="AU6392" s="20"/>
      <c r="AV6392" s="20"/>
      <c r="AW6392" s="20"/>
      <c r="AX6392" s="20"/>
      <c r="AY6392" s="20"/>
      <c r="AZ6392" s="20"/>
      <c r="BA6392" s="20"/>
      <c r="BB6392" s="20"/>
      <c r="BC6392" s="20"/>
      <c r="BD6392" s="20"/>
      <c r="BE6392" s="20"/>
      <c r="BF6392" s="20"/>
      <c r="BG6392" s="20"/>
      <c r="BH6392" s="20"/>
      <c r="BI6392" s="20"/>
      <c r="BJ6392" s="20"/>
      <c r="BK6392" s="20"/>
      <c r="BL6392" s="20"/>
      <c r="BM6392" s="20"/>
      <c r="BN6392" s="20"/>
      <c r="BO6392" s="20"/>
      <c r="BP6392" s="20"/>
      <c r="BQ6392" s="20"/>
      <c r="BR6392" s="20"/>
      <c r="BS6392" s="20"/>
      <c r="BT6392" s="20"/>
      <c r="BU6392" s="20"/>
      <c r="BV6392" s="20"/>
      <c r="BW6392" s="20"/>
      <c r="BX6392" s="20"/>
      <c r="BY6392" s="20"/>
      <c r="BZ6392" s="20"/>
      <c r="CA6392" s="20"/>
      <c r="CB6392" s="20"/>
      <c r="CC6392" s="20"/>
      <c r="CD6392" s="20"/>
      <c r="CE6392" s="20"/>
      <c r="CF6392" s="20"/>
      <c r="CG6392" s="20"/>
      <c r="CH6392" s="20"/>
      <c r="CI6392" s="20"/>
      <c r="CJ6392" s="20"/>
      <c r="CK6392" s="20"/>
      <c r="CL6392" s="20"/>
      <c r="CM6392" s="20"/>
      <c r="CN6392" s="20"/>
      <c r="CO6392" s="20"/>
      <c r="CP6392" s="20"/>
      <c r="CQ6392" s="20"/>
      <c r="CR6392" s="20"/>
      <c r="CS6392" s="20"/>
      <c r="CT6392" s="20"/>
      <c r="CU6392" s="20"/>
      <c r="CV6392" s="20"/>
      <c r="CW6392" s="20"/>
      <c r="CX6392" s="20"/>
      <c r="CY6392" s="20"/>
      <c r="CZ6392" s="20"/>
      <c r="DA6392" s="20"/>
      <c r="DB6392" s="20"/>
      <c r="DC6392" s="20"/>
      <c r="DD6392" s="20"/>
      <c r="DE6392" s="20"/>
      <c r="DF6392" s="20"/>
      <c r="DG6392" s="20"/>
      <c r="DH6392" s="20"/>
      <c r="DI6392" s="20"/>
      <c r="DJ6392" s="20"/>
      <c r="DK6392" s="20"/>
      <c r="DL6392" s="20"/>
      <c r="DM6392" s="20"/>
      <c r="DN6392" s="20"/>
      <c r="DO6392" s="20"/>
      <c r="DP6392" s="20"/>
      <c r="DQ6392" s="20"/>
      <c r="DR6392" s="20"/>
      <c r="DS6392" s="20"/>
      <c r="DT6392" s="20"/>
      <c r="DU6392" s="20"/>
      <c r="DV6392" s="20"/>
      <c r="DW6392" s="20"/>
      <c r="DX6392" s="20"/>
      <c r="DY6392" s="20"/>
    </row>
    <row r="6393" spans="1:129" x14ac:dyDescent="0.15">
      <c r="A6393" s="61"/>
      <c r="B6393" s="331" t="s">
        <v>13222</v>
      </c>
      <c r="C6393" s="83"/>
      <c r="D6393" s="324" t="s">
        <v>38</v>
      </c>
      <c r="E6393" s="276" t="s">
        <v>13223</v>
      </c>
      <c r="F6393" s="276">
        <f t="shared" si="855"/>
        <v>0.18599605336</v>
      </c>
      <c r="G6393" s="276">
        <f t="shared" si="856"/>
        <v>4.4740142799999999E-3</v>
      </c>
      <c r="H6393" s="276">
        <f t="shared" si="857"/>
        <v>5.1783960559999998E-3</v>
      </c>
      <c r="I6393" s="276">
        <f t="shared" si="858"/>
        <v>2.5999302399999999E-4</v>
      </c>
      <c r="J6393" s="276">
        <v>0.17608365000000001</v>
      </c>
      <c r="K6393" s="276">
        <v>1.8465243999999999E-3</v>
      </c>
      <c r="L6393" s="276">
        <v>3.3117247000000001E-3</v>
      </c>
      <c r="M6393" s="276">
        <v>3.3949536999999998E-3</v>
      </c>
      <c r="N6393" s="276">
        <v>7.2303033999999999E-4</v>
      </c>
      <c r="O6393" s="276">
        <v>3.5603023999999998E-4</v>
      </c>
      <c r="P6393" s="276">
        <v>2.0146955999999998E-5</v>
      </c>
      <c r="Q6393" s="276">
        <v>5.3670323999999999E-5</v>
      </c>
      <c r="R6393" s="276">
        <v>0</v>
      </c>
      <c r="S6393" s="276">
        <v>0</v>
      </c>
      <c r="T6393" s="276">
        <v>0</v>
      </c>
      <c r="U6393" s="276">
        <v>2.0632269999999999E-4</v>
      </c>
      <c r="W6393" s="148">
        <f t="shared" si="859"/>
        <v>1.3043233333333333</v>
      </c>
      <c r="X6393" s="201">
        <v>0.42766098000000002</v>
      </c>
      <c r="Y6393" s="201">
        <v>0.3419972</v>
      </c>
      <c r="Z6393" s="201">
        <v>5.8457973000000003E-2</v>
      </c>
      <c r="AA6393" s="201">
        <v>1.6928292E-5</v>
      </c>
      <c r="AB6393" s="201">
        <v>1.1142668999999999E-2</v>
      </c>
      <c r="AC6393" s="201">
        <v>5.1415760000000001E-3</v>
      </c>
      <c r="AD6393" s="201">
        <v>1.0904637E-2</v>
      </c>
      <c r="AE6393" s="76">
        <v>1.7629594999999999E-6</v>
      </c>
      <c r="AF6393" s="76">
        <v>5.28376E-9</v>
      </c>
      <c r="AG6393" s="20">
        <v>2.6858595999999998E-3</v>
      </c>
      <c r="AH6393" s="85"/>
      <c r="AI6393" s="85"/>
      <c r="AJ6393" s="85"/>
      <c r="AK6393" s="85"/>
      <c r="AL6393" s="85"/>
      <c r="AM6393" s="85"/>
      <c r="AN6393" s="85"/>
      <c r="AS6393" s="20"/>
      <c r="AT6393" s="20"/>
      <c r="AU6393" s="20"/>
      <c r="AV6393" s="20"/>
      <c r="AW6393" s="20"/>
      <c r="AX6393" s="20"/>
      <c r="AY6393" s="20"/>
      <c r="AZ6393" s="20"/>
      <c r="BA6393" s="20"/>
      <c r="BB6393" s="20"/>
      <c r="BC6393" s="20"/>
      <c r="BD6393" s="20"/>
      <c r="BE6393" s="20"/>
      <c r="BF6393" s="20"/>
      <c r="BG6393" s="20"/>
      <c r="BH6393" s="20"/>
      <c r="BI6393" s="20"/>
      <c r="BJ6393" s="20"/>
      <c r="BK6393" s="20"/>
      <c r="BL6393" s="20"/>
      <c r="BM6393" s="20"/>
      <c r="BN6393" s="20"/>
      <c r="BO6393" s="20"/>
      <c r="BP6393" s="20"/>
      <c r="BQ6393" s="20"/>
      <c r="BR6393" s="20"/>
      <c r="BS6393" s="20"/>
      <c r="BT6393" s="20"/>
      <c r="BU6393" s="20"/>
      <c r="BV6393" s="20"/>
      <c r="BW6393" s="20"/>
      <c r="BX6393" s="20"/>
      <c r="BY6393" s="20"/>
      <c r="BZ6393" s="20"/>
      <c r="CA6393" s="20"/>
      <c r="CB6393" s="20"/>
      <c r="CC6393" s="20"/>
      <c r="CD6393" s="20"/>
      <c r="CE6393" s="20"/>
      <c r="CF6393" s="20"/>
      <c r="CG6393" s="20"/>
      <c r="CH6393" s="20"/>
      <c r="CI6393" s="20"/>
      <c r="CJ6393" s="20"/>
      <c r="CK6393" s="20"/>
      <c r="CL6393" s="20"/>
      <c r="CM6393" s="20"/>
      <c r="CN6393" s="20"/>
      <c r="CO6393" s="20"/>
      <c r="CP6393" s="20"/>
      <c r="CQ6393" s="20"/>
      <c r="CR6393" s="20"/>
      <c r="CS6393" s="20"/>
      <c r="CT6393" s="20"/>
      <c r="CU6393" s="20"/>
      <c r="CV6393" s="20"/>
      <c r="CW6393" s="20"/>
      <c r="CX6393" s="20"/>
      <c r="CY6393" s="20"/>
      <c r="CZ6393" s="20"/>
      <c r="DA6393" s="20"/>
      <c r="DB6393" s="20"/>
      <c r="DC6393" s="20"/>
      <c r="DD6393" s="20"/>
      <c r="DE6393" s="20"/>
      <c r="DF6393" s="20"/>
      <c r="DG6393" s="20"/>
      <c r="DH6393" s="20"/>
      <c r="DI6393" s="20"/>
      <c r="DJ6393" s="20"/>
      <c r="DK6393" s="20"/>
      <c r="DL6393" s="20"/>
      <c r="DM6393" s="20"/>
      <c r="DN6393" s="20"/>
      <c r="DO6393" s="20"/>
      <c r="DP6393" s="20"/>
      <c r="DQ6393" s="20"/>
      <c r="DR6393" s="20"/>
      <c r="DS6393" s="20"/>
      <c r="DT6393" s="20"/>
      <c r="DU6393" s="20"/>
      <c r="DV6393" s="20"/>
      <c r="DW6393" s="20"/>
      <c r="DX6393" s="20"/>
      <c r="DY6393" s="20"/>
    </row>
    <row r="6394" spans="1:129" x14ac:dyDescent="0.15">
      <c r="A6394" s="61"/>
      <c r="B6394" s="331" t="s">
        <v>13224</v>
      </c>
      <c r="C6394" s="83"/>
      <c r="D6394" s="324" t="s">
        <v>38</v>
      </c>
      <c r="E6394" s="276" t="s">
        <v>13225</v>
      </c>
      <c r="F6394" s="276">
        <f t="shared" si="855"/>
        <v>0.187536544252</v>
      </c>
      <c r="G6394" s="276">
        <f t="shared" si="856"/>
        <v>5.2065588200000002E-3</v>
      </c>
      <c r="H6394" s="276">
        <f t="shared" si="857"/>
        <v>5.4282483860000003E-3</v>
      </c>
      <c r="I6394" s="276">
        <f t="shared" si="858"/>
        <v>2.6513704600000001E-4</v>
      </c>
      <c r="J6394" s="276">
        <v>0.1766366</v>
      </c>
      <c r="K6394" s="276">
        <v>2.0889188000000002E-3</v>
      </c>
      <c r="L6394" s="276">
        <v>3.3190552000000001E-3</v>
      </c>
      <c r="M6394" s="276">
        <v>3.3957665999999999E-3</v>
      </c>
      <c r="N6394" s="276">
        <v>1.4528130000000001E-3</v>
      </c>
      <c r="O6394" s="276">
        <v>3.5797922000000001E-4</v>
      </c>
      <c r="P6394" s="276">
        <v>2.0274385999999999E-5</v>
      </c>
      <c r="Q6394" s="276">
        <v>5.3965175999999997E-5</v>
      </c>
      <c r="R6394" s="276">
        <v>0</v>
      </c>
      <c r="S6394" s="276">
        <v>0</v>
      </c>
      <c r="T6394" s="276">
        <v>0</v>
      </c>
      <c r="U6394" s="276">
        <v>2.1117187000000001E-4</v>
      </c>
      <c r="W6394" s="148">
        <f t="shared" si="859"/>
        <v>1.3084192592592592</v>
      </c>
      <c r="X6394" s="201">
        <v>0.43463453000000002</v>
      </c>
      <c r="Y6394" s="201">
        <v>0.38972486000000001</v>
      </c>
      <c r="Z6394" s="201">
        <v>2.2385428999999998E-2</v>
      </c>
      <c r="AA6394" s="201">
        <v>3.2312979000000003E-5</v>
      </c>
      <c r="AB6394" s="201">
        <v>8.0640260000000002E-3</v>
      </c>
      <c r="AC6394" s="201">
        <v>1.8418932999999999E-3</v>
      </c>
      <c r="AD6394" s="201">
        <v>1.2586005000000001E-2</v>
      </c>
      <c r="AE6394" s="76">
        <v>1.7827840000000001E-6</v>
      </c>
      <c r="AF6394" s="76">
        <v>5.3026340000000004E-9</v>
      </c>
      <c r="AG6394" s="20">
        <v>2.9243173000000002E-3</v>
      </c>
      <c r="AH6394" s="85"/>
      <c r="AI6394" s="85"/>
      <c r="AJ6394" s="85"/>
      <c r="AK6394" s="85"/>
      <c r="AL6394" s="85"/>
      <c r="AM6394" s="85"/>
      <c r="AN6394" s="85"/>
      <c r="AS6394" s="20"/>
      <c r="AT6394" s="20"/>
      <c r="AU6394" s="20"/>
      <c r="AV6394" s="20"/>
      <c r="AW6394" s="20"/>
      <c r="AX6394" s="20"/>
      <c r="AY6394" s="20"/>
      <c r="AZ6394" s="20"/>
      <c r="BA6394" s="20"/>
      <c r="BB6394" s="20"/>
      <c r="BC6394" s="20"/>
      <c r="BD6394" s="20"/>
      <c r="BE6394" s="20"/>
      <c r="BF6394" s="20"/>
      <c r="BG6394" s="20"/>
      <c r="BH6394" s="20"/>
      <c r="BI6394" s="20"/>
      <c r="BJ6394" s="20"/>
      <c r="BK6394" s="20"/>
      <c r="BL6394" s="20"/>
      <c r="BM6394" s="20"/>
      <c r="BN6394" s="20"/>
      <c r="BO6394" s="20"/>
      <c r="BP6394" s="20"/>
      <c r="BQ6394" s="20"/>
      <c r="BR6394" s="20"/>
      <c r="BS6394" s="20"/>
      <c r="BT6394" s="20"/>
      <c r="BU6394" s="20"/>
      <c r="BV6394" s="20"/>
      <c r="BW6394" s="20"/>
      <c r="BX6394" s="20"/>
      <c r="BY6394" s="20"/>
      <c r="BZ6394" s="20"/>
      <c r="CA6394" s="20"/>
      <c r="CB6394" s="20"/>
      <c r="CC6394" s="20"/>
      <c r="CD6394" s="20"/>
      <c r="CE6394" s="20"/>
      <c r="CF6394" s="20"/>
      <c r="CG6394" s="20"/>
      <c r="CH6394" s="20"/>
      <c r="CI6394" s="20"/>
      <c r="CJ6394" s="20"/>
      <c r="CK6394" s="20"/>
      <c r="CL6394" s="20"/>
      <c r="CM6394" s="20"/>
      <c r="CN6394" s="20"/>
      <c r="CO6394" s="20"/>
      <c r="CP6394" s="20"/>
      <c r="CQ6394" s="20"/>
      <c r="CR6394" s="20"/>
      <c r="CS6394" s="20"/>
      <c r="CT6394" s="20"/>
      <c r="CU6394" s="20"/>
      <c r="CV6394" s="20"/>
      <c r="CW6394" s="20"/>
      <c r="CX6394" s="20"/>
      <c r="CY6394" s="20"/>
      <c r="CZ6394" s="20"/>
      <c r="DA6394" s="20"/>
      <c r="DB6394" s="20"/>
      <c r="DC6394" s="20"/>
      <c r="DD6394" s="20"/>
      <c r="DE6394" s="20"/>
      <c r="DF6394" s="20"/>
      <c r="DG6394" s="20"/>
      <c r="DH6394" s="20"/>
      <c r="DI6394" s="20"/>
      <c r="DJ6394" s="20"/>
      <c r="DK6394" s="20"/>
      <c r="DL6394" s="20"/>
      <c r="DM6394" s="20"/>
      <c r="DN6394" s="20"/>
      <c r="DO6394" s="20"/>
      <c r="DP6394" s="20"/>
      <c r="DQ6394" s="20"/>
      <c r="DR6394" s="20"/>
      <c r="DS6394" s="20"/>
      <c r="DT6394" s="20"/>
      <c r="DU6394" s="20"/>
      <c r="DV6394" s="20"/>
      <c r="DW6394" s="20"/>
      <c r="DX6394" s="20"/>
      <c r="DY6394" s="20"/>
    </row>
    <row r="6395" spans="1:129" x14ac:dyDescent="0.15">
      <c r="A6395" s="61"/>
      <c r="B6395" s="331" t="s">
        <v>13226</v>
      </c>
      <c r="C6395" s="83"/>
      <c r="D6395" s="324" t="s">
        <v>38</v>
      </c>
      <c r="E6395" s="276" t="s">
        <v>13227</v>
      </c>
      <c r="F6395" s="276">
        <f t="shared" si="855"/>
        <v>2.3747031133000002E-3</v>
      </c>
      <c r="G6395" s="276">
        <f t="shared" si="856"/>
        <v>4.0344739299999998E-4</v>
      </c>
      <c r="H6395" s="276">
        <f t="shared" si="857"/>
        <v>5.3819886929999997E-4</v>
      </c>
      <c r="I6395" s="276">
        <f t="shared" si="858"/>
        <v>5.3962451000000003E-5</v>
      </c>
      <c r="J6395" s="276">
        <v>1.3790943999999999E-3</v>
      </c>
      <c r="K6395" s="276">
        <v>4.8944316000000001E-4</v>
      </c>
      <c r="L6395" s="276">
        <v>4.3999672000000002E-5</v>
      </c>
      <c r="M6395" s="276">
        <v>1.3378772999999999E-5</v>
      </c>
      <c r="N6395" s="276">
        <v>2.8896320000000001E-4</v>
      </c>
      <c r="O6395" s="276">
        <v>1.0110542E-4</v>
      </c>
      <c r="P6395" s="276">
        <v>4.7560373000000001E-6</v>
      </c>
      <c r="Q6395" s="276">
        <v>4.2731914000000002E-5</v>
      </c>
      <c r="R6395" s="276">
        <v>0</v>
      </c>
      <c r="S6395" s="276">
        <v>0</v>
      </c>
      <c r="T6395" s="276">
        <v>0</v>
      </c>
      <c r="U6395" s="276">
        <v>1.1230537E-5</v>
      </c>
      <c r="W6395" s="148">
        <f t="shared" si="859"/>
        <v>1.0215514074074073E-2</v>
      </c>
      <c r="X6395" s="201">
        <v>0.26005444</v>
      </c>
      <c r="Y6395" s="201">
        <v>0.23654898999999999</v>
      </c>
      <c r="Z6395" s="201">
        <v>1.7863304E-2</v>
      </c>
      <c r="AA6395" s="201">
        <v>2.7857538000000002E-6</v>
      </c>
      <c r="AB6395" s="201">
        <v>1.2483466E-3</v>
      </c>
      <c r="AC6395" s="201">
        <v>2.3588345000000001E-4</v>
      </c>
      <c r="AD6395" s="201">
        <v>4.1551328999999996E-3</v>
      </c>
      <c r="AE6395" s="76">
        <v>2.0585587000000001E-8</v>
      </c>
      <c r="AF6395" s="76">
        <v>8.2910041000000005E-11</v>
      </c>
      <c r="AG6395" s="20">
        <v>2.2482117999999998E-3</v>
      </c>
      <c r="AH6395" s="85"/>
      <c r="AI6395" s="85"/>
      <c r="AJ6395" s="85"/>
      <c r="AK6395" s="85"/>
      <c r="AL6395" s="85"/>
      <c r="AM6395" s="85"/>
      <c r="AN6395" s="85"/>
      <c r="AS6395" s="20"/>
      <c r="AT6395" s="20"/>
      <c r="AU6395" s="20"/>
      <c r="AV6395" s="20"/>
      <c r="AW6395" s="20"/>
      <c r="AX6395" s="20"/>
      <c r="AY6395" s="20"/>
      <c r="AZ6395" s="20"/>
      <c r="BA6395" s="20"/>
      <c r="BB6395" s="20"/>
      <c r="BC6395" s="20"/>
      <c r="BD6395" s="20"/>
      <c r="BE6395" s="20"/>
      <c r="BF6395" s="20"/>
      <c r="BG6395" s="20"/>
      <c r="BH6395" s="20"/>
      <c r="BI6395" s="20"/>
      <c r="BJ6395" s="20"/>
      <c r="BK6395" s="20"/>
      <c r="BL6395" s="20"/>
      <c r="BM6395" s="20"/>
      <c r="BN6395" s="20"/>
      <c r="BO6395" s="20"/>
      <c r="BP6395" s="20"/>
      <c r="BQ6395" s="20"/>
      <c r="BR6395" s="20"/>
      <c r="BS6395" s="20"/>
      <c r="BT6395" s="20"/>
      <c r="BU6395" s="20"/>
      <c r="BV6395" s="20"/>
      <c r="BW6395" s="20"/>
      <c r="BX6395" s="20"/>
      <c r="BY6395" s="20"/>
      <c r="BZ6395" s="20"/>
      <c r="CA6395" s="20"/>
      <c r="CB6395" s="20"/>
      <c r="CC6395" s="20"/>
      <c r="CD6395" s="20"/>
      <c r="CE6395" s="20"/>
      <c r="CF6395" s="20"/>
      <c r="CG6395" s="20"/>
      <c r="CH6395" s="20"/>
      <c r="CI6395" s="20"/>
      <c r="CJ6395" s="20"/>
      <c r="CK6395" s="20"/>
      <c r="CL6395" s="20"/>
      <c r="CM6395" s="20"/>
      <c r="CN6395" s="20"/>
      <c r="CO6395" s="20"/>
      <c r="CP6395" s="20"/>
      <c r="CQ6395" s="20"/>
      <c r="CR6395" s="20"/>
      <c r="CS6395" s="20"/>
      <c r="CT6395" s="20"/>
      <c r="CU6395" s="20"/>
      <c r="CV6395" s="20"/>
      <c r="CW6395" s="20"/>
      <c r="CX6395" s="20"/>
      <c r="CY6395" s="20"/>
      <c r="CZ6395" s="20"/>
      <c r="DA6395" s="20"/>
      <c r="DB6395" s="20"/>
      <c r="DC6395" s="20"/>
      <c r="DD6395" s="20"/>
      <c r="DE6395" s="20"/>
      <c r="DF6395" s="20"/>
      <c r="DG6395" s="20"/>
      <c r="DH6395" s="20"/>
      <c r="DI6395" s="20"/>
      <c r="DJ6395" s="20"/>
      <c r="DK6395" s="20"/>
      <c r="DL6395" s="20"/>
      <c r="DM6395" s="20"/>
      <c r="DN6395" s="20"/>
      <c r="DO6395" s="20"/>
      <c r="DP6395" s="20"/>
      <c r="DQ6395" s="20"/>
      <c r="DR6395" s="20"/>
      <c r="DS6395" s="20"/>
      <c r="DT6395" s="20"/>
      <c r="DU6395" s="20"/>
      <c r="DV6395" s="20"/>
      <c r="DW6395" s="20"/>
      <c r="DX6395" s="20"/>
      <c r="DY6395" s="20"/>
    </row>
    <row r="6396" spans="1:129" x14ac:dyDescent="0.15">
      <c r="A6396" s="61"/>
      <c r="B6396" s="331" t="s">
        <v>13228</v>
      </c>
      <c r="C6396" s="83"/>
      <c r="D6396" s="324" t="s">
        <v>38</v>
      </c>
      <c r="E6396" s="276" t="s">
        <v>13229</v>
      </c>
      <c r="F6396" s="276">
        <f t="shared" si="855"/>
        <v>1.2762311959000001E-2</v>
      </c>
      <c r="G6396" s="276">
        <f t="shared" si="856"/>
        <v>4.22030406E-4</v>
      </c>
      <c r="H6396" s="276">
        <f t="shared" si="857"/>
        <v>8.0004353999999997E-4</v>
      </c>
      <c r="I6396" s="276">
        <f t="shared" si="858"/>
        <v>5.5499013000000001E-5</v>
      </c>
      <c r="J6396" s="276">
        <v>1.1484739000000001E-2</v>
      </c>
      <c r="K6396" s="276">
        <v>5.1945851999999997E-4</v>
      </c>
      <c r="L6396" s="276">
        <v>2.7387017999999999E-4</v>
      </c>
      <c r="M6396" s="276">
        <v>1.3777546000000001E-5</v>
      </c>
      <c r="N6396" s="276">
        <v>3.0003688000000001E-4</v>
      </c>
      <c r="O6396" s="276">
        <v>1.0821597999999999E-4</v>
      </c>
      <c r="P6396" s="276">
        <v>6.7148399999999999E-6</v>
      </c>
      <c r="Q6396" s="276">
        <v>4.3135500000000001E-5</v>
      </c>
      <c r="R6396" s="276">
        <v>0</v>
      </c>
      <c r="S6396" s="276">
        <v>0</v>
      </c>
      <c r="T6396" s="276">
        <v>0</v>
      </c>
      <c r="U6396" s="276">
        <v>1.2363513E-5</v>
      </c>
      <c r="W6396" s="148">
        <f t="shared" si="859"/>
        <v>8.5072140740740737E-2</v>
      </c>
      <c r="X6396" s="201">
        <v>0.26905538000000001</v>
      </c>
      <c r="Y6396" s="201">
        <v>0.23767789</v>
      </c>
      <c r="Z6396" s="201">
        <v>2.4249929E-2</v>
      </c>
      <c r="AA6396" s="201">
        <v>3.0437876999999998E-6</v>
      </c>
      <c r="AB6396" s="201">
        <v>1.3660663999999999E-3</v>
      </c>
      <c r="AC6396" s="201">
        <v>2.9632798000000003E-4</v>
      </c>
      <c r="AD6396" s="201">
        <v>5.4621208000000003E-3</v>
      </c>
      <c r="AE6396" s="76">
        <v>1.1410891999999999E-7</v>
      </c>
      <c r="AF6396" s="76">
        <v>3.6426286000000001E-10</v>
      </c>
      <c r="AG6396" s="20">
        <v>2.2541649000000002E-3</v>
      </c>
      <c r="AH6396" s="85"/>
      <c r="AI6396" s="85"/>
      <c r="AJ6396" s="85"/>
      <c r="AK6396" s="85"/>
      <c r="AL6396" s="85"/>
      <c r="AM6396" s="85"/>
      <c r="AN6396" s="85"/>
      <c r="AS6396" s="20"/>
      <c r="AT6396" s="20"/>
      <c r="AU6396" s="20"/>
      <c r="AV6396" s="20"/>
      <c r="AW6396" s="20"/>
      <c r="AX6396" s="20"/>
      <c r="AY6396" s="20"/>
      <c r="AZ6396" s="20"/>
      <c r="BA6396" s="20"/>
      <c r="BB6396" s="20"/>
      <c r="BC6396" s="20"/>
      <c r="BD6396" s="20"/>
      <c r="BE6396" s="20"/>
      <c r="BF6396" s="20"/>
      <c r="BG6396" s="20"/>
      <c r="BH6396" s="20"/>
      <c r="BI6396" s="20"/>
      <c r="BJ6396" s="20"/>
      <c r="BK6396" s="20"/>
      <c r="BL6396" s="20"/>
      <c r="BM6396" s="20"/>
      <c r="BN6396" s="20"/>
      <c r="BO6396" s="20"/>
      <c r="BP6396" s="20"/>
      <c r="BQ6396" s="20"/>
      <c r="BR6396" s="20"/>
      <c r="BS6396" s="20"/>
      <c r="BT6396" s="20"/>
      <c r="BU6396" s="20"/>
      <c r="BV6396" s="20"/>
      <c r="BW6396" s="20"/>
      <c r="BX6396" s="20"/>
      <c r="BY6396" s="20"/>
      <c r="BZ6396" s="20"/>
      <c r="CA6396" s="20"/>
      <c r="CB6396" s="20"/>
      <c r="CC6396" s="20"/>
      <c r="CD6396" s="20"/>
      <c r="CE6396" s="20"/>
      <c r="CF6396" s="20"/>
      <c r="CG6396" s="20"/>
      <c r="CH6396" s="20"/>
      <c r="CI6396" s="20"/>
      <c r="CJ6396" s="20"/>
      <c r="CK6396" s="20"/>
      <c r="CL6396" s="20"/>
      <c r="CM6396" s="20"/>
      <c r="CN6396" s="20"/>
      <c r="CO6396" s="20"/>
      <c r="CP6396" s="20"/>
      <c r="CQ6396" s="20"/>
      <c r="CR6396" s="20"/>
      <c r="CS6396" s="20"/>
      <c r="CT6396" s="20"/>
      <c r="CU6396" s="20"/>
      <c r="CV6396" s="20"/>
      <c r="CW6396" s="20"/>
      <c r="CX6396" s="20"/>
      <c r="CY6396" s="20"/>
      <c r="CZ6396" s="20"/>
      <c r="DA6396" s="20"/>
      <c r="DB6396" s="20"/>
      <c r="DC6396" s="20"/>
      <c r="DD6396" s="20"/>
      <c r="DE6396" s="20"/>
      <c r="DF6396" s="20"/>
      <c r="DG6396" s="20"/>
      <c r="DH6396" s="20"/>
      <c r="DI6396" s="20"/>
      <c r="DJ6396" s="20"/>
      <c r="DK6396" s="20"/>
      <c r="DL6396" s="20"/>
      <c r="DM6396" s="20"/>
      <c r="DN6396" s="20"/>
      <c r="DO6396" s="20"/>
      <c r="DP6396" s="20"/>
      <c r="DQ6396" s="20"/>
      <c r="DR6396" s="20"/>
      <c r="DS6396" s="20"/>
      <c r="DT6396" s="20"/>
      <c r="DU6396" s="20"/>
      <c r="DV6396" s="20"/>
      <c r="DW6396" s="20"/>
      <c r="DX6396" s="20"/>
      <c r="DY6396" s="20"/>
    </row>
    <row r="6397" spans="1:129" x14ac:dyDescent="0.15">
      <c r="A6397" s="61"/>
      <c r="B6397" s="331" t="s">
        <v>13230</v>
      </c>
      <c r="C6397" s="83"/>
      <c r="D6397" s="324" t="s">
        <v>38</v>
      </c>
      <c r="E6397" s="276" t="s">
        <v>13231</v>
      </c>
      <c r="F6397" s="276">
        <f t="shared" si="855"/>
        <v>1.36024967897E-2</v>
      </c>
      <c r="G6397" s="276">
        <f t="shared" si="856"/>
        <v>5.6941277899999997E-4</v>
      </c>
      <c r="H6397" s="276">
        <f t="shared" si="857"/>
        <v>9.8253374370000008E-4</v>
      </c>
      <c r="I6397" s="276">
        <f t="shared" si="858"/>
        <v>2.3277326699999999E-4</v>
      </c>
      <c r="J6397" s="276">
        <v>1.1817777E-2</v>
      </c>
      <c r="K6397" s="276">
        <v>6.9171585000000005E-4</v>
      </c>
      <c r="L6397" s="276">
        <v>2.8149738999999998E-4</v>
      </c>
      <c r="M6397" s="276">
        <v>2.0498779E-5</v>
      </c>
      <c r="N6397" s="276">
        <v>4.3125318999999999E-4</v>
      </c>
      <c r="O6397" s="276">
        <v>1.1766081E-4</v>
      </c>
      <c r="P6397" s="276">
        <v>9.3205036999999994E-6</v>
      </c>
      <c r="Q6397" s="276">
        <v>4.6300096999999999E-5</v>
      </c>
      <c r="R6397" s="276">
        <v>0</v>
      </c>
      <c r="S6397" s="276">
        <v>0</v>
      </c>
      <c r="T6397" s="276">
        <v>0</v>
      </c>
      <c r="U6397" s="276">
        <v>1.8647316999999999E-4</v>
      </c>
      <c r="W6397" s="148">
        <f t="shared" si="859"/>
        <v>8.753908888888888E-2</v>
      </c>
      <c r="X6397" s="201">
        <v>0.28985653</v>
      </c>
      <c r="Y6397" s="201">
        <v>0.27012232000000003</v>
      </c>
      <c r="Z6397" s="201">
        <v>1.0559549999999999E-2</v>
      </c>
      <c r="AA6397" s="201">
        <v>9.2004629999999999E-6</v>
      </c>
      <c r="AB6397" s="201">
        <v>5.1934980000000004E-3</v>
      </c>
      <c r="AC6397" s="201">
        <v>7.2961781000000002E-4</v>
      </c>
      <c r="AD6397" s="201">
        <v>3.2423389999999999E-3</v>
      </c>
      <c r="AE6397" s="76">
        <v>1.2123705999999999E-7</v>
      </c>
      <c r="AF6397" s="76">
        <v>3.7927979E-10</v>
      </c>
      <c r="AG6397" s="20">
        <v>2.4290177000000001E-3</v>
      </c>
      <c r="AH6397" s="85"/>
      <c r="AI6397" s="85"/>
      <c r="AJ6397" s="85"/>
      <c r="AK6397" s="85"/>
      <c r="AL6397" s="85"/>
      <c r="AM6397" s="85"/>
      <c r="AN6397" s="85"/>
      <c r="AS6397" s="20"/>
      <c r="AT6397" s="20"/>
      <c r="AU6397" s="20"/>
      <c r="AV6397" s="20"/>
      <c r="AW6397" s="20"/>
      <c r="AX6397" s="20"/>
      <c r="AY6397" s="20"/>
      <c r="AZ6397" s="20"/>
      <c r="BA6397" s="20"/>
      <c r="BB6397" s="20"/>
      <c r="BC6397" s="20"/>
      <c r="BD6397" s="20"/>
      <c r="BE6397" s="20"/>
      <c r="BF6397" s="20"/>
      <c r="BG6397" s="20"/>
      <c r="BH6397" s="20"/>
      <c r="BI6397" s="20"/>
      <c r="BJ6397" s="20"/>
      <c r="BK6397" s="20"/>
      <c r="BL6397" s="20"/>
      <c r="BM6397" s="20"/>
      <c r="BN6397" s="20"/>
      <c r="BO6397" s="20"/>
      <c r="BP6397" s="20"/>
      <c r="BQ6397" s="20"/>
      <c r="BR6397" s="20"/>
      <c r="BS6397" s="20"/>
      <c r="BT6397" s="20"/>
      <c r="BU6397" s="20"/>
      <c r="BV6397" s="20"/>
      <c r="BW6397" s="20"/>
      <c r="BX6397" s="20"/>
      <c r="BY6397" s="20"/>
      <c r="BZ6397" s="20"/>
      <c r="CA6397" s="20"/>
      <c r="CB6397" s="20"/>
      <c r="CC6397" s="20"/>
      <c r="CD6397" s="20"/>
      <c r="CE6397" s="20"/>
      <c r="CF6397" s="20"/>
      <c r="CG6397" s="20"/>
      <c r="CH6397" s="20"/>
      <c r="CI6397" s="20"/>
      <c r="CJ6397" s="20"/>
      <c r="CK6397" s="20"/>
      <c r="CL6397" s="20"/>
      <c r="CM6397" s="20"/>
      <c r="CN6397" s="20"/>
      <c r="CO6397" s="20"/>
      <c r="CP6397" s="20"/>
      <c r="CQ6397" s="20"/>
      <c r="CR6397" s="20"/>
      <c r="CS6397" s="20"/>
      <c r="CT6397" s="20"/>
      <c r="CU6397" s="20"/>
      <c r="CV6397" s="20"/>
      <c r="CW6397" s="20"/>
      <c r="CX6397" s="20"/>
      <c r="CY6397" s="20"/>
      <c r="CZ6397" s="20"/>
      <c r="DA6397" s="20"/>
      <c r="DB6397" s="20"/>
      <c r="DC6397" s="20"/>
      <c r="DD6397" s="20"/>
      <c r="DE6397" s="20"/>
      <c r="DF6397" s="20"/>
      <c r="DG6397" s="20"/>
      <c r="DH6397" s="20"/>
      <c r="DI6397" s="20"/>
      <c r="DJ6397" s="20"/>
      <c r="DK6397" s="20"/>
      <c r="DL6397" s="20"/>
      <c r="DM6397" s="20"/>
      <c r="DN6397" s="20"/>
      <c r="DO6397" s="20"/>
      <c r="DP6397" s="20"/>
      <c r="DQ6397" s="20"/>
      <c r="DR6397" s="20"/>
      <c r="DS6397" s="20"/>
      <c r="DT6397" s="20"/>
      <c r="DU6397" s="20"/>
      <c r="DV6397" s="20"/>
      <c r="DW6397" s="20"/>
      <c r="DX6397" s="20"/>
      <c r="DY6397" s="20"/>
    </row>
    <row r="6398" spans="1:129" x14ac:dyDescent="0.15">
      <c r="A6398" s="61"/>
      <c r="B6398" s="331" t="s">
        <v>13232</v>
      </c>
      <c r="C6398" s="83"/>
      <c r="D6398" s="324" t="s">
        <v>38</v>
      </c>
      <c r="E6398" s="276" t="s">
        <v>13233</v>
      </c>
      <c r="F6398" s="276">
        <f t="shared" si="855"/>
        <v>1.3713555763899999E-2</v>
      </c>
      <c r="G6398" s="276">
        <f t="shared" si="856"/>
        <v>6.2234191200000004E-4</v>
      </c>
      <c r="H6398" s="276">
        <f t="shared" si="857"/>
        <v>1.0004599199000001E-3</v>
      </c>
      <c r="I6398" s="276">
        <f t="shared" si="858"/>
        <v>2.3314393199999999E-4</v>
      </c>
      <c r="J6398" s="276">
        <v>1.1857609999999999E-2</v>
      </c>
      <c r="K6398" s="276">
        <v>7.0910711000000005E-4</v>
      </c>
      <c r="L6398" s="276">
        <v>2.8202445000000001E-4</v>
      </c>
      <c r="M6398" s="276">
        <v>2.0572822000000001E-5</v>
      </c>
      <c r="N6398" s="276">
        <v>4.8396425000000001E-4</v>
      </c>
      <c r="O6398" s="276">
        <v>1.1780484E-4</v>
      </c>
      <c r="P6398" s="276">
        <v>9.3283598999999993E-6</v>
      </c>
      <c r="Q6398" s="276">
        <v>4.6320062E-5</v>
      </c>
      <c r="R6398" s="276">
        <v>0</v>
      </c>
      <c r="S6398" s="276">
        <v>0</v>
      </c>
      <c r="T6398" s="276">
        <v>0</v>
      </c>
      <c r="U6398" s="276">
        <v>1.8682386999999999E-4</v>
      </c>
      <c r="W6398" s="148">
        <f t="shared" si="859"/>
        <v>8.7834148148148133E-2</v>
      </c>
      <c r="X6398" s="201">
        <v>0.29035385000000002</v>
      </c>
      <c r="Y6398" s="201">
        <v>0.27355789000000003</v>
      </c>
      <c r="Z6398" s="201">
        <v>7.9532839000000001E-3</v>
      </c>
      <c r="AA6398" s="201">
        <v>1.0303498999999999E-5</v>
      </c>
      <c r="AB6398" s="201">
        <v>4.9783387000000004E-3</v>
      </c>
      <c r="AC6398" s="201">
        <v>4.9046842000000004E-4</v>
      </c>
      <c r="AD6398" s="201">
        <v>3.3635640999999999E-3</v>
      </c>
      <c r="AE6398" s="76">
        <v>1.2266650000000001E-7</v>
      </c>
      <c r="AF6398" s="76">
        <v>3.8064039000000002E-10</v>
      </c>
      <c r="AG6398" s="20">
        <v>2.4462033999999998E-3</v>
      </c>
      <c r="AH6398" s="85"/>
      <c r="AI6398" s="85"/>
      <c r="AJ6398" s="85"/>
      <c r="AK6398" s="85"/>
      <c r="AL6398" s="85"/>
      <c r="AM6398" s="85"/>
      <c r="AN6398" s="85"/>
      <c r="AS6398" s="20"/>
      <c r="AT6398" s="20"/>
      <c r="AU6398" s="20"/>
      <c r="AV6398" s="20"/>
      <c r="AW6398" s="20"/>
      <c r="AX6398" s="20"/>
      <c r="AY6398" s="20"/>
      <c r="AZ6398" s="20"/>
      <c r="BA6398" s="20"/>
      <c r="BB6398" s="20"/>
      <c r="BC6398" s="20"/>
      <c r="BD6398" s="20"/>
      <c r="BE6398" s="20"/>
      <c r="BF6398" s="20"/>
      <c r="BG6398" s="20"/>
      <c r="BH6398" s="20"/>
      <c r="BI6398" s="20"/>
      <c r="BJ6398" s="20"/>
      <c r="BK6398" s="20"/>
      <c r="BL6398" s="20"/>
      <c r="BM6398" s="20"/>
      <c r="BN6398" s="20"/>
      <c r="BO6398" s="20"/>
      <c r="BP6398" s="20"/>
      <c r="BQ6398" s="20"/>
      <c r="BR6398" s="20"/>
      <c r="BS6398" s="20"/>
      <c r="BT6398" s="20"/>
      <c r="BU6398" s="20"/>
      <c r="BV6398" s="20"/>
      <c r="BW6398" s="20"/>
      <c r="BX6398" s="20"/>
      <c r="BY6398" s="20"/>
      <c r="BZ6398" s="20"/>
      <c r="CA6398" s="20"/>
      <c r="CB6398" s="20"/>
      <c r="CC6398" s="20"/>
      <c r="CD6398" s="20"/>
      <c r="CE6398" s="20"/>
      <c r="CF6398" s="20"/>
      <c r="CG6398" s="20"/>
      <c r="CH6398" s="20"/>
      <c r="CI6398" s="20"/>
      <c r="CJ6398" s="20"/>
      <c r="CK6398" s="20"/>
      <c r="CL6398" s="20"/>
      <c r="CM6398" s="20"/>
      <c r="CN6398" s="20"/>
      <c r="CO6398" s="20"/>
      <c r="CP6398" s="20"/>
      <c r="CQ6398" s="20"/>
      <c r="CR6398" s="20"/>
      <c r="CS6398" s="20"/>
      <c r="CT6398" s="20"/>
      <c r="CU6398" s="20"/>
      <c r="CV6398" s="20"/>
      <c r="CW6398" s="20"/>
      <c r="CX6398" s="20"/>
      <c r="CY6398" s="20"/>
      <c r="CZ6398" s="20"/>
      <c r="DA6398" s="20"/>
      <c r="DB6398" s="20"/>
      <c r="DC6398" s="20"/>
      <c r="DD6398" s="20"/>
      <c r="DE6398" s="20"/>
      <c r="DF6398" s="20"/>
      <c r="DG6398" s="20"/>
      <c r="DH6398" s="20"/>
      <c r="DI6398" s="20"/>
      <c r="DJ6398" s="20"/>
      <c r="DK6398" s="20"/>
      <c r="DL6398" s="20"/>
      <c r="DM6398" s="20"/>
      <c r="DN6398" s="20"/>
      <c r="DO6398" s="20"/>
      <c r="DP6398" s="20"/>
      <c r="DQ6398" s="20"/>
      <c r="DR6398" s="20"/>
      <c r="DS6398" s="20"/>
      <c r="DT6398" s="20"/>
      <c r="DU6398" s="20"/>
      <c r="DV6398" s="20"/>
      <c r="DW6398" s="20"/>
      <c r="DX6398" s="20"/>
      <c r="DY6398" s="20"/>
    </row>
    <row r="6399" spans="1:129" x14ac:dyDescent="0.15">
      <c r="A6399" s="61"/>
      <c r="B6399" s="331" t="s">
        <v>13234</v>
      </c>
      <c r="C6399" s="83"/>
      <c r="D6399" s="324" t="s">
        <v>38</v>
      </c>
      <c r="E6399" s="276" t="s">
        <v>13235</v>
      </c>
      <c r="F6399" s="276">
        <f t="shared" si="855"/>
        <v>1.56839060562E-2</v>
      </c>
      <c r="G6399" s="276">
        <f t="shared" si="856"/>
        <v>4.0544387399999999E-4</v>
      </c>
      <c r="H6399" s="276">
        <f t="shared" si="857"/>
        <v>6.0860639720000003E-4</v>
      </c>
      <c r="I6399" s="276">
        <f t="shared" si="858"/>
        <v>5.4602784999999997E-5</v>
      </c>
      <c r="J6399" s="276">
        <v>1.4615253E-2</v>
      </c>
      <c r="K6399" s="276">
        <v>4.9815624000000005E-4</v>
      </c>
      <c r="L6399" s="276">
        <v>1.0417369E-4</v>
      </c>
      <c r="M6399" s="276">
        <v>1.3843754E-5</v>
      </c>
      <c r="N6399" s="276">
        <v>3.0237511000000001E-4</v>
      </c>
      <c r="O6399" s="276">
        <v>8.9225010000000001E-5</v>
      </c>
      <c r="P6399" s="276">
        <v>6.2764672000000004E-6</v>
      </c>
      <c r="Q6399" s="276">
        <v>4.2893392999999999E-5</v>
      </c>
      <c r="R6399" s="276">
        <v>0</v>
      </c>
      <c r="S6399" s="276">
        <v>0</v>
      </c>
      <c r="T6399" s="276">
        <v>0</v>
      </c>
      <c r="U6399" s="276">
        <v>1.1709392E-5</v>
      </c>
      <c r="W6399" s="148">
        <f t="shared" si="859"/>
        <v>0.10826113333333333</v>
      </c>
      <c r="X6399" s="201">
        <v>0.26342447000000002</v>
      </c>
      <c r="Y6399" s="201">
        <v>0.23697774999999999</v>
      </c>
      <c r="Z6399" s="201">
        <v>2.0241258000000002E-2</v>
      </c>
      <c r="AA6399" s="201">
        <v>2.8843012000000002E-6</v>
      </c>
      <c r="AB6399" s="201">
        <v>1.3024204E-3</v>
      </c>
      <c r="AC6399" s="201">
        <v>2.5830062000000001E-4</v>
      </c>
      <c r="AD6399" s="201">
        <v>4.6418611999999998E-3</v>
      </c>
      <c r="AE6399" s="76">
        <v>1.4267593999999999E-7</v>
      </c>
      <c r="AF6399" s="76">
        <v>4.5067690999999998E-10</v>
      </c>
      <c r="AG6399" s="20">
        <v>2.2504962999999999E-3</v>
      </c>
      <c r="AH6399" s="85"/>
      <c r="AI6399" s="85"/>
      <c r="AJ6399" s="85"/>
      <c r="AK6399" s="85"/>
      <c r="AL6399" s="85"/>
      <c r="AM6399" s="85"/>
      <c r="AN6399" s="85"/>
      <c r="AS6399" s="20"/>
      <c r="AT6399" s="20"/>
      <c r="AU6399" s="20"/>
      <c r="AV6399" s="20"/>
      <c r="AW6399" s="20"/>
      <c r="AX6399" s="20"/>
      <c r="AY6399" s="20"/>
      <c r="AZ6399" s="20"/>
      <c r="BA6399" s="20"/>
      <c r="BB6399" s="20"/>
      <c r="BC6399" s="20"/>
      <c r="BD6399" s="20"/>
      <c r="BE6399" s="20"/>
      <c r="BF6399" s="20"/>
      <c r="BG6399" s="20"/>
      <c r="BH6399" s="20"/>
      <c r="BI6399" s="20"/>
      <c r="BJ6399" s="20"/>
      <c r="BK6399" s="20"/>
      <c r="BL6399" s="20"/>
      <c r="BM6399" s="20"/>
      <c r="BN6399" s="20"/>
      <c r="BO6399" s="20"/>
      <c r="BP6399" s="20"/>
      <c r="BQ6399" s="20"/>
      <c r="BR6399" s="20"/>
      <c r="BS6399" s="20"/>
      <c r="BT6399" s="20"/>
      <c r="BU6399" s="20"/>
      <c r="BV6399" s="20"/>
      <c r="BW6399" s="20"/>
      <c r="BX6399" s="20"/>
      <c r="BY6399" s="20"/>
      <c r="BZ6399" s="20"/>
      <c r="CA6399" s="20"/>
      <c r="CB6399" s="20"/>
      <c r="CC6399" s="20"/>
      <c r="CD6399" s="20"/>
      <c r="CE6399" s="20"/>
      <c r="CF6399" s="20"/>
      <c r="CG6399" s="20"/>
      <c r="CH6399" s="20"/>
      <c r="CI6399" s="20"/>
      <c r="CJ6399" s="20"/>
      <c r="CK6399" s="20"/>
      <c r="CL6399" s="20"/>
      <c r="CM6399" s="20"/>
      <c r="CN6399" s="20"/>
      <c r="CO6399" s="20"/>
      <c r="CP6399" s="20"/>
      <c r="CQ6399" s="20"/>
      <c r="CR6399" s="20"/>
      <c r="CS6399" s="20"/>
      <c r="CT6399" s="20"/>
      <c r="CU6399" s="20"/>
      <c r="CV6399" s="20"/>
      <c r="CW6399" s="20"/>
      <c r="CX6399" s="20"/>
      <c r="CY6399" s="20"/>
      <c r="CZ6399" s="20"/>
      <c r="DA6399" s="20"/>
      <c r="DB6399" s="20"/>
      <c r="DC6399" s="20"/>
      <c r="DD6399" s="20"/>
      <c r="DE6399" s="20"/>
      <c r="DF6399" s="20"/>
      <c r="DG6399" s="20"/>
      <c r="DH6399" s="20"/>
      <c r="DI6399" s="20"/>
      <c r="DJ6399" s="20"/>
      <c r="DK6399" s="20"/>
      <c r="DL6399" s="20"/>
      <c r="DM6399" s="20"/>
      <c r="DN6399" s="20"/>
      <c r="DO6399" s="20"/>
      <c r="DP6399" s="20"/>
      <c r="DQ6399" s="20"/>
      <c r="DR6399" s="20"/>
      <c r="DS6399" s="20"/>
      <c r="DT6399" s="20"/>
      <c r="DU6399" s="20"/>
      <c r="DV6399" s="20"/>
      <c r="DW6399" s="20"/>
      <c r="DX6399" s="20"/>
      <c r="DY6399" s="20"/>
    </row>
    <row r="6400" spans="1:129" x14ac:dyDescent="0.15">
      <c r="A6400" s="61"/>
      <c r="B6400" s="331" t="s">
        <v>13236</v>
      </c>
      <c r="C6400" s="83"/>
      <c r="D6400" s="324" t="s">
        <v>38</v>
      </c>
      <c r="E6400" s="276" t="s">
        <v>13237</v>
      </c>
      <c r="F6400" s="276">
        <f t="shared" si="855"/>
        <v>1.6480832729E-2</v>
      </c>
      <c r="G6400" s="276">
        <f t="shared" si="856"/>
        <v>5.4960325300000004E-4</v>
      </c>
      <c r="H6400" s="276">
        <f t="shared" si="857"/>
        <v>7.7999252099999995E-4</v>
      </c>
      <c r="I6400" s="276">
        <f t="shared" si="858"/>
        <v>2.3153795499999998E-4</v>
      </c>
      <c r="J6400" s="276">
        <v>1.4919699E-2</v>
      </c>
      <c r="K6400" s="276">
        <v>6.5998011E-4</v>
      </c>
      <c r="L6400" s="276">
        <v>1.1139726E-4</v>
      </c>
      <c r="M6400" s="276">
        <v>2.0554864E-5</v>
      </c>
      <c r="N6400" s="276">
        <v>4.3109221000000003E-4</v>
      </c>
      <c r="O6400" s="276">
        <v>9.7956178999999998E-5</v>
      </c>
      <c r="P6400" s="276">
        <v>8.6151509999999994E-6</v>
      </c>
      <c r="Q6400" s="276">
        <v>4.5938674999999999E-5</v>
      </c>
      <c r="R6400" s="276">
        <v>0</v>
      </c>
      <c r="S6400" s="276">
        <v>0</v>
      </c>
      <c r="T6400" s="276">
        <v>0</v>
      </c>
      <c r="U6400" s="276">
        <v>1.8559927999999999E-4</v>
      </c>
      <c r="W6400" s="148">
        <f t="shared" si="859"/>
        <v>0.11051628888888888</v>
      </c>
      <c r="X6400" s="201">
        <v>0.28376705000000002</v>
      </c>
      <c r="Y6400" s="201">
        <v>0.26696573000000001</v>
      </c>
      <c r="Z6400" s="201">
        <v>8.4132796999999999E-3</v>
      </c>
      <c r="AA6400" s="201">
        <v>8.8568776999999999E-6</v>
      </c>
      <c r="AB6400" s="201">
        <v>4.9505369E-3</v>
      </c>
      <c r="AC6400" s="201">
        <v>5.3003049000000001E-4</v>
      </c>
      <c r="AD6400" s="201">
        <v>2.8986183E-3</v>
      </c>
      <c r="AE6400" s="76">
        <v>1.4938254999999999E-7</v>
      </c>
      <c r="AF6400" s="76">
        <v>4.6466015000000002E-10</v>
      </c>
      <c r="AG6400" s="20">
        <v>2.4176953000000002E-3</v>
      </c>
      <c r="AH6400" s="85"/>
      <c r="AI6400" s="85"/>
      <c r="AJ6400" s="85"/>
      <c r="AK6400" s="85"/>
      <c r="AL6400" s="85"/>
      <c r="AM6400" s="85"/>
      <c r="AN6400" s="85"/>
      <c r="AS6400" s="20"/>
      <c r="AT6400" s="20"/>
      <c r="AU6400" s="20"/>
      <c r="AV6400" s="20"/>
      <c r="AW6400" s="20"/>
      <c r="AX6400" s="20"/>
      <c r="AY6400" s="20"/>
      <c r="AZ6400" s="20"/>
      <c r="BA6400" s="20"/>
      <c r="BB6400" s="20"/>
      <c r="BC6400" s="20"/>
      <c r="BD6400" s="20"/>
      <c r="BE6400" s="20"/>
      <c r="BF6400" s="20"/>
      <c r="BG6400" s="20"/>
      <c r="BH6400" s="20"/>
      <c r="BI6400" s="20"/>
      <c r="BJ6400" s="20"/>
      <c r="BK6400" s="20"/>
      <c r="BL6400" s="20"/>
      <c r="BM6400" s="20"/>
      <c r="BN6400" s="20"/>
      <c r="BO6400" s="20"/>
      <c r="BP6400" s="20"/>
      <c r="BQ6400" s="20"/>
      <c r="BR6400" s="20"/>
      <c r="BS6400" s="20"/>
      <c r="BT6400" s="20"/>
      <c r="BU6400" s="20"/>
      <c r="BV6400" s="20"/>
      <c r="BW6400" s="20"/>
      <c r="BX6400" s="20"/>
      <c r="BY6400" s="20"/>
      <c r="BZ6400" s="20"/>
      <c r="CA6400" s="20"/>
      <c r="CB6400" s="20"/>
      <c r="CC6400" s="20"/>
      <c r="CD6400" s="20"/>
      <c r="CE6400" s="20"/>
      <c r="CF6400" s="20"/>
      <c r="CG6400" s="20"/>
      <c r="CH6400" s="20"/>
      <c r="CI6400" s="20"/>
      <c r="CJ6400" s="20"/>
      <c r="CK6400" s="20"/>
      <c r="CL6400" s="20"/>
      <c r="CM6400" s="20"/>
      <c r="CN6400" s="20"/>
      <c r="CO6400" s="20"/>
      <c r="CP6400" s="20"/>
      <c r="CQ6400" s="20"/>
      <c r="CR6400" s="20"/>
      <c r="CS6400" s="20"/>
      <c r="CT6400" s="20"/>
      <c r="CU6400" s="20"/>
      <c r="CV6400" s="20"/>
      <c r="CW6400" s="20"/>
      <c r="CX6400" s="20"/>
      <c r="CY6400" s="20"/>
      <c r="CZ6400" s="20"/>
      <c r="DA6400" s="20"/>
      <c r="DB6400" s="20"/>
      <c r="DC6400" s="20"/>
      <c r="DD6400" s="20"/>
      <c r="DE6400" s="20"/>
      <c r="DF6400" s="20"/>
      <c r="DG6400" s="20"/>
      <c r="DH6400" s="20"/>
      <c r="DI6400" s="20"/>
      <c r="DJ6400" s="20"/>
      <c r="DK6400" s="20"/>
      <c r="DL6400" s="20"/>
      <c r="DM6400" s="20"/>
      <c r="DN6400" s="20"/>
      <c r="DO6400" s="20"/>
      <c r="DP6400" s="20"/>
      <c r="DQ6400" s="20"/>
      <c r="DR6400" s="20"/>
      <c r="DS6400" s="20"/>
      <c r="DT6400" s="20"/>
      <c r="DU6400" s="20"/>
      <c r="DV6400" s="20"/>
      <c r="DW6400" s="20"/>
      <c r="DX6400" s="20"/>
      <c r="DY6400" s="20"/>
    </row>
    <row r="6401" spans="1:129" x14ac:dyDescent="0.15">
      <c r="A6401" s="61"/>
      <c r="B6401" s="331" t="s">
        <v>13238</v>
      </c>
      <c r="C6401" s="83"/>
      <c r="D6401" s="324" t="s">
        <v>38</v>
      </c>
      <c r="E6401" s="276" t="s">
        <v>13239</v>
      </c>
      <c r="F6401" s="276">
        <f t="shared" si="855"/>
        <v>1.6527685493500002E-2</v>
      </c>
      <c r="G6401" s="276">
        <f t="shared" si="856"/>
        <v>5.7211066399999997E-4</v>
      </c>
      <c r="H6401" s="276">
        <f t="shared" si="857"/>
        <v>7.8797889949999993E-4</v>
      </c>
      <c r="I6401" s="276">
        <f t="shared" si="858"/>
        <v>2.3168693000000001E-4</v>
      </c>
      <c r="J6401" s="276">
        <v>1.4935909000000001E-2</v>
      </c>
      <c r="K6401" s="276">
        <v>6.6772233999999998E-4</v>
      </c>
      <c r="L6401" s="276">
        <v>1.1163002E-4</v>
      </c>
      <c r="M6401" s="276">
        <v>2.0601008E-5</v>
      </c>
      <c r="N6401" s="276">
        <v>4.5354567E-4</v>
      </c>
      <c r="O6401" s="276">
        <v>9.7963986000000001E-5</v>
      </c>
      <c r="P6401" s="276">
        <v>8.6265394999999992E-6</v>
      </c>
      <c r="Q6401" s="276">
        <v>4.5945529999999998E-5</v>
      </c>
      <c r="R6401" s="276">
        <v>0</v>
      </c>
      <c r="S6401" s="276">
        <v>0</v>
      </c>
      <c r="T6401" s="276">
        <v>0</v>
      </c>
      <c r="U6401" s="276">
        <v>1.8574140000000001E-4</v>
      </c>
      <c r="W6401" s="148">
        <f t="shared" si="859"/>
        <v>0.11063636296296296</v>
      </c>
      <c r="X6401" s="201">
        <v>0.28400108000000002</v>
      </c>
      <c r="Y6401" s="201">
        <v>0.26845602000000002</v>
      </c>
      <c r="Z6401" s="201">
        <v>7.3058389999999997E-3</v>
      </c>
      <c r="AA6401" s="201">
        <v>9.3168856000000008E-6</v>
      </c>
      <c r="AB6401" s="201">
        <v>4.8498465000000003E-3</v>
      </c>
      <c r="AC6401" s="201">
        <v>4.2966648000000002E-4</v>
      </c>
      <c r="AD6401" s="201">
        <v>2.9503902999999999E-3</v>
      </c>
      <c r="AE6401" s="76">
        <v>1.4999061E-7</v>
      </c>
      <c r="AF6401" s="76">
        <v>4.6522629000000002E-10</v>
      </c>
      <c r="AG6401" s="20">
        <v>2.4250955000000001E-3</v>
      </c>
      <c r="AH6401" s="85"/>
      <c r="AI6401" s="85"/>
      <c r="AJ6401" s="85"/>
      <c r="AK6401" s="85"/>
      <c r="AL6401" s="85"/>
      <c r="AM6401" s="85"/>
      <c r="AN6401" s="85"/>
      <c r="AS6401" s="20"/>
      <c r="AT6401" s="20"/>
      <c r="AU6401" s="20"/>
      <c r="AV6401" s="20"/>
      <c r="AW6401" s="20"/>
      <c r="AX6401" s="20"/>
      <c r="AY6401" s="20"/>
      <c r="AZ6401" s="20"/>
      <c r="BA6401" s="20"/>
      <c r="BB6401" s="20"/>
      <c r="BC6401" s="20"/>
      <c r="BD6401" s="20"/>
      <c r="BE6401" s="20"/>
      <c r="BF6401" s="20"/>
      <c r="BG6401" s="20"/>
      <c r="BH6401" s="20"/>
      <c r="BI6401" s="20"/>
      <c r="BJ6401" s="20"/>
      <c r="BK6401" s="20"/>
      <c r="BL6401" s="20"/>
      <c r="BM6401" s="20"/>
      <c r="BN6401" s="20"/>
      <c r="BO6401" s="20"/>
      <c r="BP6401" s="20"/>
      <c r="BQ6401" s="20"/>
      <c r="BR6401" s="20"/>
      <c r="BS6401" s="20"/>
      <c r="BT6401" s="20"/>
      <c r="BU6401" s="20"/>
      <c r="BV6401" s="20"/>
      <c r="BW6401" s="20"/>
      <c r="BX6401" s="20"/>
      <c r="BY6401" s="20"/>
      <c r="BZ6401" s="20"/>
      <c r="CA6401" s="20"/>
      <c r="CB6401" s="20"/>
      <c r="CC6401" s="20"/>
      <c r="CD6401" s="20"/>
      <c r="CE6401" s="20"/>
      <c r="CF6401" s="20"/>
      <c r="CG6401" s="20"/>
      <c r="CH6401" s="20"/>
      <c r="CI6401" s="20"/>
      <c r="CJ6401" s="20"/>
      <c r="CK6401" s="20"/>
      <c r="CL6401" s="20"/>
      <c r="CM6401" s="20"/>
      <c r="CN6401" s="20"/>
      <c r="CO6401" s="20"/>
      <c r="CP6401" s="20"/>
      <c r="CQ6401" s="20"/>
      <c r="CR6401" s="20"/>
      <c r="CS6401" s="20"/>
      <c r="CT6401" s="20"/>
      <c r="CU6401" s="20"/>
      <c r="CV6401" s="20"/>
      <c r="CW6401" s="20"/>
      <c r="CX6401" s="20"/>
      <c r="CY6401" s="20"/>
      <c r="CZ6401" s="20"/>
      <c r="DA6401" s="20"/>
      <c r="DB6401" s="20"/>
      <c r="DC6401" s="20"/>
      <c r="DD6401" s="20"/>
      <c r="DE6401" s="20"/>
      <c r="DF6401" s="20"/>
      <c r="DG6401" s="20"/>
      <c r="DH6401" s="20"/>
      <c r="DI6401" s="20"/>
      <c r="DJ6401" s="20"/>
      <c r="DK6401" s="20"/>
      <c r="DL6401" s="20"/>
      <c r="DM6401" s="20"/>
      <c r="DN6401" s="20"/>
      <c r="DO6401" s="20"/>
      <c r="DP6401" s="20"/>
      <c r="DQ6401" s="20"/>
      <c r="DR6401" s="20"/>
      <c r="DS6401" s="20"/>
      <c r="DT6401" s="20"/>
      <c r="DU6401" s="20"/>
      <c r="DV6401" s="20"/>
      <c r="DW6401" s="20"/>
      <c r="DX6401" s="20"/>
      <c r="DY6401" s="20"/>
    </row>
    <row r="6402" spans="1:129" x14ac:dyDescent="0.15">
      <c r="A6402" s="61"/>
      <c r="B6402" s="331" t="s">
        <v>13240</v>
      </c>
      <c r="C6402" s="83"/>
      <c r="D6402" s="324" t="s">
        <v>38</v>
      </c>
      <c r="E6402" s="276" t="s">
        <v>13241</v>
      </c>
      <c r="F6402" s="276">
        <f t="shared" si="855"/>
        <v>1.1430884415599999E-2</v>
      </c>
      <c r="G6402" s="276">
        <f t="shared" si="856"/>
        <v>3.9916859699999998E-4</v>
      </c>
      <c r="H6402" s="276">
        <f t="shared" si="857"/>
        <v>7.9339814160000002E-4</v>
      </c>
      <c r="I6402" s="276">
        <f t="shared" si="858"/>
        <v>5.5512676999999998E-5</v>
      </c>
      <c r="J6402" s="276">
        <v>1.0182805E-2</v>
      </c>
      <c r="K6402" s="276">
        <v>5.0249636999999999E-4</v>
      </c>
      <c r="L6402" s="276">
        <v>2.8536719000000002E-4</v>
      </c>
      <c r="M6402" s="276">
        <v>1.3734271000000001E-5</v>
      </c>
      <c r="N6402" s="276">
        <v>2.9876248999999999E-4</v>
      </c>
      <c r="O6402" s="276">
        <v>8.6671836000000004E-5</v>
      </c>
      <c r="P6402" s="276">
        <v>5.5345815999999997E-6</v>
      </c>
      <c r="Q6402" s="276">
        <v>4.3139841999999998E-5</v>
      </c>
      <c r="R6402" s="276">
        <v>0</v>
      </c>
      <c r="S6402" s="276">
        <v>0</v>
      </c>
      <c r="T6402" s="276">
        <v>0</v>
      </c>
      <c r="U6402" s="276">
        <v>1.2372835E-5</v>
      </c>
      <c r="W6402" s="148">
        <f t="shared" si="859"/>
        <v>7.5428185185185181E-2</v>
      </c>
      <c r="X6402" s="201">
        <v>0.26929320000000001</v>
      </c>
      <c r="Y6402" s="201">
        <v>0.2376964</v>
      </c>
      <c r="Z6402" s="201">
        <v>2.4429693999999998E-2</v>
      </c>
      <c r="AA6402" s="201">
        <v>3.0504332000000002E-6</v>
      </c>
      <c r="AB6402" s="201">
        <v>1.3671118999999999E-3</v>
      </c>
      <c r="AC6402" s="201">
        <v>2.9802516E-4</v>
      </c>
      <c r="AD6402" s="201">
        <v>5.4989237999999996E-3</v>
      </c>
      <c r="AE6402" s="76">
        <v>1.0170721000000001E-7</v>
      </c>
      <c r="AF6402" s="76">
        <v>3.2789044999999998E-10</v>
      </c>
      <c r="AG6402" s="20">
        <v>2.2542298999999998E-3</v>
      </c>
      <c r="AH6402" s="85"/>
      <c r="AI6402" s="85"/>
      <c r="AJ6402" s="85"/>
      <c r="AK6402" s="85"/>
      <c r="AL6402" s="85"/>
      <c r="AM6402" s="85"/>
      <c r="AN6402" s="85"/>
      <c r="AS6402" s="20"/>
      <c r="AT6402" s="20"/>
      <c r="AU6402" s="20"/>
      <c r="AV6402" s="20"/>
      <c r="AW6402" s="20"/>
      <c r="AX6402" s="20"/>
      <c r="AY6402" s="20"/>
      <c r="AZ6402" s="20"/>
      <c r="BA6402" s="20"/>
      <c r="BB6402" s="20"/>
      <c r="BC6402" s="20"/>
      <c r="BD6402" s="20"/>
      <c r="BE6402" s="20"/>
      <c r="BF6402" s="20"/>
      <c r="BG6402" s="20"/>
      <c r="BH6402" s="20"/>
      <c r="BI6402" s="20"/>
      <c r="BJ6402" s="20"/>
      <c r="BK6402" s="20"/>
      <c r="BL6402" s="20"/>
      <c r="BM6402" s="20"/>
      <c r="BN6402" s="20"/>
      <c r="BO6402" s="20"/>
      <c r="BP6402" s="20"/>
      <c r="BQ6402" s="20"/>
      <c r="BR6402" s="20"/>
      <c r="BS6402" s="20"/>
      <c r="BT6402" s="20"/>
      <c r="BU6402" s="20"/>
      <c r="BV6402" s="20"/>
      <c r="BW6402" s="20"/>
      <c r="BX6402" s="20"/>
      <c r="BY6402" s="20"/>
      <c r="BZ6402" s="20"/>
      <c r="CA6402" s="20"/>
      <c r="CB6402" s="20"/>
      <c r="CC6402" s="20"/>
      <c r="CD6402" s="20"/>
      <c r="CE6402" s="20"/>
      <c r="CF6402" s="20"/>
      <c r="CG6402" s="20"/>
      <c r="CH6402" s="20"/>
      <c r="CI6402" s="20"/>
      <c r="CJ6402" s="20"/>
      <c r="CK6402" s="20"/>
      <c r="CL6402" s="20"/>
      <c r="CM6402" s="20"/>
      <c r="CN6402" s="20"/>
      <c r="CO6402" s="20"/>
      <c r="CP6402" s="20"/>
      <c r="CQ6402" s="20"/>
      <c r="CR6402" s="20"/>
      <c r="CS6402" s="20"/>
      <c r="CT6402" s="20"/>
      <c r="CU6402" s="20"/>
      <c r="CV6402" s="20"/>
      <c r="CW6402" s="20"/>
      <c r="CX6402" s="20"/>
      <c r="CY6402" s="20"/>
      <c r="CZ6402" s="20"/>
      <c r="DA6402" s="20"/>
      <c r="DB6402" s="20"/>
      <c r="DC6402" s="20"/>
      <c r="DD6402" s="20"/>
      <c r="DE6402" s="20"/>
      <c r="DF6402" s="20"/>
      <c r="DG6402" s="20"/>
      <c r="DH6402" s="20"/>
      <c r="DI6402" s="20"/>
      <c r="DJ6402" s="20"/>
      <c r="DK6402" s="20"/>
      <c r="DL6402" s="20"/>
      <c r="DM6402" s="20"/>
      <c r="DN6402" s="20"/>
      <c r="DO6402" s="20"/>
      <c r="DP6402" s="20"/>
      <c r="DQ6402" s="20"/>
      <c r="DR6402" s="20"/>
      <c r="DS6402" s="20"/>
      <c r="DT6402" s="20"/>
      <c r="DU6402" s="20"/>
      <c r="DV6402" s="20"/>
      <c r="DW6402" s="20"/>
      <c r="DX6402" s="20"/>
      <c r="DY6402" s="20"/>
    </row>
    <row r="6403" spans="1:129" x14ac:dyDescent="0.15">
      <c r="A6403" s="61"/>
      <c r="B6403" s="331" t="s">
        <v>13242</v>
      </c>
      <c r="C6403" s="83"/>
      <c r="D6403" s="324" t="s">
        <v>38</v>
      </c>
      <c r="E6403" s="276" t="s">
        <v>13243</v>
      </c>
      <c r="F6403" s="276">
        <f t="shared" si="855"/>
        <v>0.14590863993</v>
      </c>
      <c r="G6403" s="276">
        <f t="shared" si="856"/>
        <v>2.961151967E-3</v>
      </c>
      <c r="H6403" s="276">
        <f t="shared" si="857"/>
        <v>4.0548223329999996E-3</v>
      </c>
      <c r="I6403" s="276">
        <f t="shared" si="858"/>
        <v>7.7090562999999998E-4</v>
      </c>
      <c r="J6403" s="276">
        <v>0.13812176000000001</v>
      </c>
      <c r="K6403" s="276">
        <v>3.4689019999999998E-3</v>
      </c>
      <c r="L6403" s="276">
        <v>5.2564299000000005E-4</v>
      </c>
      <c r="M6403" s="276">
        <v>6.4653666999999997E-5</v>
      </c>
      <c r="N6403" s="276">
        <v>1.3748547E-3</v>
      </c>
      <c r="O6403" s="276">
        <v>1.5216436E-3</v>
      </c>
      <c r="P6403" s="276">
        <v>6.0277342999999997E-5</v>
      </c>
      <c r="Q6403" s="276">
        <v>4.8304528E-4</v>
      </c>
      <c r="R6403" s="276">
        <v>0</v>
      </c>
      <c r="S6403" s="276">
        <v>0</v>
      </c>
      <c r="T6403" s="276">
        <v>0</v>
      </c>
      <c r="U6403" s="276">
        <v>2.8786034999999998E-4</v>
      </c>
      <c r="W6403" s="148">
        <f t="shared" si="859"/>
        <v>1.0231241481481481</v>
      </c>
      <c r="X6403" s="201">
        <v>0.85633199000000004</v>
      </c>
      <c r="Y6403" s="201">
        <v>0.79508498000000005</v>
      </c>
      <c r="Z6403" s="201">
        <v>3.9715205000000003E-2</v>
      </c>
      <c r="AA6403" s="201">
        <v>4.2678169999999999E-5</v>
      </c>
      <c r="AB6403" s="201">
        <v>8.9881187000000005E-3</v>
      </c>
      <c r="AC6403" s="201">
        <v>2.3560809999999999E-3</v>
      </c>
      <c r="AD6403" s="201">
        <v>1.0144926E-2</v>
      </c>
      <c r="AE6403" s="76">
        <v>1.1598437E-6</v>
      </c>
      <c r="AF6403" s="76">
        <v>3.5694279999999999E-9</v>
      </c>
      <c r="AG6403" s="20">
        <v>6.9321108999999999E-3</v>
      </c>
      <c r="AH6403" s="85"/>
      <c r="AI6403" s="85"/>
      <c r="AJ6403" s="85"/>
      <c r="AK6403" s="85"/>
      <c r="AL6403" s="85"/>
      <c r="AM6403" s="85"/>
      <c r="AN6403" s="85"/>
      <c r="AS6403" s="20"/>
      <c r="AT6403" s="20"/>
      <c r="AU6403" s="20"/>
      <c r="AV6403" s="20"/>
      <c r="AW6403" s="20"/>
      <c r="AX6403" s="20"/>
      <c r="AY6403" s="20"/>
      <c r="AZ6403" s="20"/>
      <c r="BA6403" s="20"/>
      <c r="BB6403" s="20"/>
      <c r="BC6403" s="20"/>
      <c r="BD6403" s="20"/>
      <c r="BE6403" s="20"/>
      <c r="BF6403" s="20"/>
      <c r="BG6403" s="20"/>
      <c r="BH6403" s="20"/>
      <c r="BI6403" s="20"/>
      <c r="BJ6403" s="20"/>
      <c r="BK6403" s="20"/>
      <c r="BL6403" s="20"/>
      <c r="BM6403" s="20"/>
      <c r="BN6403" s="20"/>
      <c r="BO6403" s="20"/>
      <c r="BP6403" s="20"/>
      <c r="BQ6403" s="20"/>
      <c r="BR6403" s="20"/>
      <c r="BS6403" s="20"/>
      <c r="BT6403" s="20"/>
      <c r="BU6403" s="20"/>
      <c r="BV6403" s="20"/>
      <c r="BW6403" s="20"/>
      <c r="BX6403" s="20"/>
      <c r="BY6403" s="20"/>
      <c r="BZ6403" s="20"/>
      <c r="CA6403" s="20"/>
      <c r="CB6403" s="20"/>
      <c r="CC6403" s="20"/>
      <c r="CD6403" s="20"/>
      <c r="CE6403" s="20"/>
      <c r="CF6403" s="20"/>
      <c r="CG6403" s="20"/>
      <c r="CH6403" s="20"/>
      <c r="CI6403" s="20"/>
      <c r="CJ6403" s="20"/>
      <c r="CK6403" s="20"/>
      <c r="CL6403" s="20"/>
      <c r="CM6403" s="20"/>
      <c r="CN6403" s="20"/>
      <c r="CO6403" s="20"/>
      <c r="CP6403" s="20"/>
      <c r="CQ6403" s="20"/>
      <c r="CR6403" s="20"/>
      <c r="CS6403" s="20"/>
      <c r="CT6403" s="20"/>
      <c r="CU6403" s="20"/>
      <c r="CV6403" s="20"/>
      <c r="CW6403" s="20"/>
      <c r="CX6403" s="20"/>
      <c r="CY6403" s="20"/>
      <c r="CZ6403" s="20"/>
      <c r="DA6403" s="20"/>
      <c r="DB6403" s="20"/>
      <c r="DC6403" s="20"/>
      <c r="DD6403" s="20"/>
      <c r="DE6403" s="20"/>
      <c r="DF6403" s="20"/>
      <c r="DG6403" s="20"/>
      <c r="DH6403" s="20"/>
      <c r="DI6403" s="20"/>
      <c r="DJ6403" s="20"/>
      <c r="DK6403" s="20"/>
      <c r="DL6403" s="20"/>
      <c r="DM6403" s="20"/>
      <c r="DN6403" s="20"/>
      <c r="DO6403" s="20"/>
      <c r="DP6403" s="20"/>
      <c r="DQ6403" s="20"/>
      <c r="DR6403" s="20"/>
      <c r="DS6403" s="20"/>
      <c r="DT6403" s="20"/>
      <c r="DU6403" s="20"/>
      <c r="DV6403" s="20"/>
      <c r="DW6403" s="20"/>
      <c r="DX6403" s="20"/>
      <c r="DY6403" s="20"/>
    </row>
    <row r="6404" spans="1:129" x14ac:dyDescent="0.15">
      <c r="A6404" s="61"/>
      <c r="B6404" s="331" t="s">
        <v>13244</v>
      </c>
      <c r="C6404" s="83"/>
      <c r="D6404" s="324" t="s">
        <v>38</v>
      </c>
      <c r="E6404" s="276" t="s">
        <v>13245</v>
      </c>
      <c r="F6404" s="276">
        <f t="shared" ref="F6404:F6467" si="860">G6404+H6404+I6404+J6404</f>
        <v>0.24587775784599999</v>
      </c>
      <c r="G6404" s="276">
        <f t="shared" ref="G6404:G6467" si="861">M6404+N6404+O6404</f>
        <v>2.7517924589999998E-3</v>
      </c>
      <c r="H6404" s="276">
        <f t="shared" ref="H6404:H6467" si="862">K6404+L6404+P6404</f>
        <v>3.0617414669999996E-3</v>
      </c>
      <c r="I6404" s="276">
        <f t="shared" ref="I6404:I6467" si="863">Q6404+IF(R6404="x",0,R6404)+IF(S6404="x",0,S6404)+IF(T6404="x",0,T6404)+U6404</f>
        <v>9.0472392000000008E-4</v>
      </c>
      <c r="J6404" s="276">
        <v>0.2391595</v>
      </c>
      <c r="K6404" s="276">
        <v>2.5347988999999999E-3</v>
      </c>
      <c r="L6404" s="276">
        <v>4.7695985999999998E-4</v>
      </c>
      <c r="M6404" s="276">
        <v>3.3928708999999997E-5</v>
      </c>
      <c r="N6404" s="276">
        <v>4.7727594999999999E-4</v>
      </c>
      <c r="O6404" s="276">
        <v>2.2405877999999999E-3</v>
      </c>
      <c r="P6404" s="276">
        <v>4.9982706999999997E-5</v>
      </c>
      <c r="Q6404" s="276">
        <v>6.3660954000000001E-4</v>
      </c>
      <c r="R6404" s="276">
        <v>0</v>
      </c>
      <c r="S6404" s="276">
        <v>0</v>
      </c>
      <c r="T6404" s="276">
        <v>0</v>
      </c>
      <c r="U6404" s="276">
        <v>2.6811438000000001E-4</v>
      </c>
      <c r="W6404" s="148">
        <f t="shared" si="859"/>
        <v>1.7715518518518518</v>
      </c>
      <c r="X6404" s="201">
        <v>0.27416773</v>
      </c>
      <c r="Y6404" s="201">
        <v>0.26058901000000001</v>
      </c>
      <c r="Z6404" s="201">
        <v>7.4742955999999999E-3</v>
      </c>
      <c r="AA6404" s="201">
        <v>5.1818865E-6</v>
      </c>
      <c r="AB6404" s="201">
        <v>2.3104101000000002E-3</v>
      </c>
      <c r="AC6404" s="201">
        <v>4.2392294000000001E-4</v>
      </c>
      <c r="AD6404" s="201">
        <v>3.3649076000000001E-3</v>
      </c>
      <c r="AE6404" s="76">
        <v>1.9401193999999999E-6</v>
      </c>
      <c r="AF6404" s="76">
        <v>5.9741355999999996E-9</v>
      </c>
      <c r="AG6404" s="20">
        <v>1.9888025999999998E-3</v>
      </c>
      <c r="AH6404" s="85"/>
      <c r="AI6404" s="85"/>
      <c r="AJ6404" s="85"/>
      <c r="AK6404" s="85"/>
      <c r="AL6404" s="85"/>
      <c r="AM6404" s="85"/>
      <c r="AN6404" s="85"/>
      <c r="AS6404" s="20"/>
      <c r="AT6404" s="20"/>
      <c r="AU6404" s="20"/>
      <c r="AV6404" s="20"/>
      <c r="AW6404" s="20"/>
      <c r="AX6404" s="20"/>
      <c r="AY6404" s="20"/>
      <c r="AZ6404" s="20"/>
      <c r="BA6404" s="20"/>
      <c r="BB6404" s="20"/>
      <c r="BC6404" s="20"/>
      <c r="BD6404" s="20"/>
      <c r="BE6404" s="20"/>
      <c r="BF6404" s="20"/>
      <c r="BG6404" s="20"/>
      <c r="BH6404" s="20"/>
      <c r="BI6404" s="20"/>
      <c r="BJ6404" s="20"/>
      <c r="BK6404" s="20"/>
      <c r="BL6404" s="20"/>
      <c r="BM6404" s="20"/>
      <c r="BN6404" s="20"/>
      <c r="BO6404" s="20"/>
      <c r="BP6404" s="20"/>
      <c r="BQ6404" s="20"/>
      <c r="BR6404" s="20"/>
      <c r="BS6404" s="20"/>
      <c r="BT6404" s="20"/>
      <c r="BU6404" s="20"/>
      <c r="BV6404" s="20"/>
      <c r="BW6404" s="20"/>
      <c r="BX6404" s="20"/>
      <c r="BY6404" s="20"/>
      <c r="BZ6404" s="20"/>
      <c r="CA6404" s="20"/>
      <c r="CB6404" s="20"/>
      <c r="CC6404" s="20"/>
      <c r="CD6404" s="20"/>
      <c r="CE6404" s="20"/>
      <c r="CF6404" s="20"/>
      <c r="CG6404" s="20"/>
      <c r="CH6404" s="20"/>
      <c r="CI6404" s="20"/>
      <c r="CJ6404" s="20"/>
      <c r="CK6404" s="20"/>
      <c r="CL6404" s="20"/>
      <c r="CM6404" s="20"/>
      <c r="CN6404" s="20"/>
      <c r="CO6404" s="20"/>
      <c r="CP6404" s="20"/>
      <c r="CQ6404" s="20"/>
      <c r="CR6404" s="20"/>
      <c r="CS6404" s="20"/>
      <c r="CT6404" s="20"/>
      <c r="CU6404" s="20"/>
      <c r="CV6404" s="20"/>
      <c r="CW6404" s="20"/>
      <c r="CX6404" s="20"/>
      <c r="CY6404" s="20"/>
      <c r="CZ6404" s="20"/>
      <c r="DA6404" s="20"/>
      <c r="DB6404" s="20"/>
      <c r="DC6404" s="20"/>
      <c r="DD6404" s="20"/>
      <c r="DE6404" s="20"/>
      <c r="DF6404" s="20"/>
      <c r="DG6404" s="20"/>
      <c r="DH6404" s="20"/>
      <c r="DI6404" s="20"/>
      <c r="DJ6404" s="20"/>
      <c r="DK6404" s="20"/>
      <c r="DL6404" s="20"/>
      <c r="DM6404" s="20"/>
      <c r="DN6404" s="20"/>
      <c r="DO6404" s="20"/>
      <c r="DP6404" s="20"/>
      <c r="DQ6404" s="20"/>
      <c r="DR6404" s="20"/>
      <c r="DS6404" s="20"/>
      <c r="DT6404" s="20"/>
      <c r="DU6404" s="20"/>
      <c r="DV6404" s="20"/>
      <c r="DW6404" s="20"/>
      <c r="DX6404" s="20"/>
      <c r="DY6404" s="20"/>
    </row>
    <row r="6405" spans="1:129" x14ac:dyDescent="0.15">
      <c r="A6405" s="61"/>
      <c r="B6405" s="331" t="s">
        <v>13246</v>
      </c>
      <c r="C6405" s="83"/>
      <c r="D6405" s="324" t="s">
        <v>38</v>
      </c>
      <c r="E6405" s="276" t="s">
        <v>13247</v>
      </c>
      <c r="F6405" s="276">
        <f t="shared" si="860"/>
        <v>1.2269026350499999E-2</v>
      </c>
      <c r="G6405" s="276">
        <f t="shared" si="861"/>
        <v>5.4633545500000003E-4</v>
      </c>
      <c r="H6405" s="276">
        <f t="shared" si="862"/>
        <v>9.763140915E-4</v>
      </c>
      <c r="I6405" s="276">
        <f t="shared" si="863"/>
        <v>2.3269780400000001E-4</v>
      </c>
      <c r="J6405" s="276">
        <v>1.0513679E-2</v>
      </c>
      <c r="K6405" s="276">
        <v>6.7506928E-4</v>
      </c>
      <c r="L6405" s="276">
        <v>2.9308931999999998E-4</v>
      </c>
      <c r="M6405" s="276">
        <v>2.0517308999999999E-5</v>
      </c>
      <c r="N6405" s="276">
        <v>4.3006632000000002E-4</v>
      </c>
      <c r="O6405" s="276">
        <v>9.5751826000000005E-5</v>
      </c>
      <c r="P6405" s="276">
        <v>8.1554915000000002E-6</v>
      </c>
      <c r="Q6405" s="276">
        <v>4.6266354000000002E-5</v>
      </c>
      <c r="R6405" s="276">
        <v>0</v>
      </c>
      <c r="S6405" s="276">
        <v>0</v>
      </c>
      <c r="T6405" s="276">
        <v>0</v>
      </c>
      <c r="U6405" s="276">
        <v>1.8643145E-4</v>
      </c>
      <c r="W6405" s="148">
        <f t="shared" si="859"/>
        <v>7.7879103703703698E-2</v>
      </c>
      <c r="X6405" s="201">
        <v>0.29010032000000002</v>
      </c>
      <c r="Y6405" s="201">
        <v>0.27023601000000003</v>
      </c>
      <c r="Z6405" s="201">
        <v>1.0656805E-2</v>
      </c>
      <c r="AA6405" s="201">
        <v>9.2149902999999998E-6</v>
      </c>
      <c r="AB6405" s="201">
        <v>5.2017351000000003E-3</v>
      </c>
      <c r="AC6405" s="201">
        <v>7.3890985999999997E-4</v>
      </c>
      <c r="AD6405" s="201">
        <v>3.2576471999999999E-3</v>
      </c>
      <c r="AE6405" s="76">
        <v>1.0883021E-7</v>
      </c>
      <c r="AF6405" s="76">
        <v>3.428816E-10</v>
      </c>
      <c r="AG6405" s="20">
        <v>2.4293542E-3</v>
      </c>
      <c r="AH6405" s="85"/>
      <c r="AI6405" s="85"/>
      <c r="AJ6405" s="85"/>
      <c r="AK6405" s="85"/>
      <c r="AL6405" s="85"/>
      <c r="AM6405" s="85"/>
      <c r="AN6405" s="85"/>
      <c r="AS6405" s="20"/>
      <c r="AT6405" s="20"/>
      <c r="AU6405" s="20"/>
      <c r="AV6405" s="20"/>
      <c r="AW6405" s="20"/>
      <c r="AX6405" s="20"/>
      <c r="AY6405" s="20"/>
      <c r="AZ6405" s="20"/>
      <c r="BA6405" s="20"/>
      <c r="BB6405" s="20"/>
      <c r="BC6405" s="20"/>
      <c r="BD6405" s="20"/>
      <c r="BE6405" s="20"/>
      <c r="BF6405" s="20"/>
      <c r="BG6405" s="20"/>
      <c r="BH6405" s="20"/>
      <c r="BI6405" s="20"/>
      <c r="BJ6405" s="20"/>
      <c r="BK6405" s="20"/>
      <c r="BL6405" s="20"/>
      <c r="BM6405" s="20"/>
      <c r="BN6405" s="20"/>
      <c r="BO6405" s="20"/>
      <c r="BP6405" s="20"/>
      <c r="BQ6405" s="20"/>
      <c r="BR6405" s="20"/>
      <c r="BS6405" s="20"/>
      <c r="BT6405" s="20"/>
      <c r="BU6405" s="20"/>
      <c r="BV6405" s="20"/>
      <c r="BW6405" s="20"/>
      <c r="BX6405" s="20"/>
      <c r="BY6405" s="20"/>
      <c r="BZ6405" s="20"/>
      <c r="CA6405" s="20"/>
      <c r="CB6405" s="20"/>
      <c r="CC6405" s="20"/>
      <c r="CD6405" s="20"/>
      <c r="CE6405" s="20"/>
      <c r="CF6405" s="20"/>
      <c r="CG6405" s="20"/>
      <c r="CH6405" s="20"/>
      <c r="CI6405" s="20"/>
      <c r="CJ6405" s="20"/>
      <c r="CK6405" s="20"/>
      <c r="CL6405" s="20"/>
      <c r="CM6405" s="20"/>
      <c r="CN6405" s="20"/>
      <c r="CO6405" s="20"/>
      <c r="CP6405" s="20"/>
      <c r="CQ6405" s="20"/>
      <c r="CR6405" s="20"/>
      <c r="CS6405" s="20"/>
      <c r="CT6405" s="20"/>
      <c r="CU6405" s="20"/>
      <c r="CV6405" s="20"/>
      <c r="CW6405" s="20"/>
      <c r="CX6405" s="20"/>
      <c r="CY6405" s="20"/>
      <c r="CZ6405" s="20"/>
      <c r="DA6405" s="20"/>
      <c r="DB6405" s="20"/>
      <c r="DC6405" s="20"/>
      <c r="DD6405" s="20"/>
      <c r="DE6405" s="20"/>
      <c r="DF6405" s="20"/>
      <c r="DG6405" s="20"/>
      <c r="DH6405" s="20"/>
      <c r="DI6405" s="20"/>
      <c r="DJ6405" s="20"/>
      <c r="DK6405" s="20"/>
      <c r="DL6405" s="20"/>
      <c r="DM6405" s="20"/>
      <c r="DN6405" s="20"/>
      <c r="DO6405" s="20"/>
      <c r="DP6405" s="20"/>
      <c r="DQ6405" s="20"/>
      <c r="DR6405" s="20"/>
      <c r="DS6405" s="20"/>
      <c r="DT6405" s="20"/>
      <c r="DU6405" s="20"/>
      <c r="DV6405" s="20"/>
      <c r="DW6405" s="20"/>
      <c r="DX6405" s="20"/>
      <c r="DY6405" s="20"/>
    </row>
    <row r="6406" spans="1:129" x14ac:dyDescent="0.15">
      <c r="A6406" s="61"/>
      <c r="B6406" s="331" t="s">
        <v>13248</v>
      </c>
      <c r="C6406" s="83"/>
      <c r="D6406" s="324" t="s">
        <v>38</v>
      </c>
      <c r="E6406" s="276" t="s">
        <v>13249</v>
      </c>
      <c r="F6406" s="276">
        <f t="shared" si="860"/>
        <v>0.202636884061</v>
      </c>
      <c r="G6406" s="276">
        <f t="shared" si="861"/>
        <v>2.8131458470000001E-3</v>
      </c>
      <c r="H6406" s="276">
        <f t="shared" si="862"/>
        <v>2.0730151140000001E-3</v>
      </c>
      <c r="I6406" s="276">
        <f t="shared" si="863"/>
        <v>6.8670309999999991E-4</v>
      </c>
      <c r="J6406" s="276">
        <v>0.19706402000000001</v>
      </c>
      <c r="K6406" s="276">
        <v>1.7817676000000001E-3</v>
      </c>
      <c r="L6406" s="276">
        <v>2.6806874000000002E-4</v>
      </c>
      <c r="M6406" s="276">
        <v>2.6404286999999998E-5</v>
      </c>
      <c r="N6406" s="276">
        <v>5.1422795999999998E-4</v>
      </c>
      <c r="O6406" s="276">
        <v>2.2725136000000001E-3</v>
      </c>
      <c r="P6406" s="276">
        <v>2.3178774000000001E-5</v>
      </c>
      <c r="Q6406" s="276">
        <v>3.7099034999999998E-4</v>
      </c>
      <c r="R6406" s="276">
        <v>0</v>
      </c>
      <c r="S6406" s="276">
        <v>0</v>
      </c>
      <c r="T6406" s="276">
        <v>0</v>
      </c>
      <c r="U6406" s="276">
        <v>3.1571274999999999E-4</v>
      </c>
      <c r="W6406" s="148">
        <f t="shared" si="859"/>
        <v>1.4597334814814815</v>
      </c>
      <c r="X6406" s="201">
        <v>0.33632087999999999</v>
      </c>
      <c r="Y6406" s="201">
        <v>0.31574077</v>
      </c>
      <c r="Z6406" s="201">
        <v>1.1512234999999999E-2</v>
      </c>
      <c r="AA6406" s="201">
        <v>1.025758E-5</v>
      </c>
      <c r="AB6406" s="201">
        <v>4.2725526999999996E-3</v>
      </c>
      <c r="AC6406" s="201">
        <v>6.9128492000000003E-4</v>
      </c>
      <c r="AD6406" s="201">
        <v>4.0937760000000004E-3</v>
      </c>
      <c r="AE6406" s="76">
        <v>1.6105608999999999E-6</v>
      </c>
      <c r="AF6406" s="76">
        <v>4.9484291000000002E-9</v>
      </c>
      <c r="AG6406" s="20">
        <v>2.6438986000000002E-3</v>
      </c>
      <c r="AH6406" s="85"/>
      <c r="AI6406" s="85"/>
      <c r="AJ6406" s="85"/>
      <c r="AK6406" s="85"/>
      <c r="AL6406" s="85"/>
      <c r="AM6406" s="85"/>
      <c r="AN6406" s="85"/>
      <c r="AS6406" s="20"/>
      <c r="AT6406" s="20"/>
      <c r="AU6406" s="20"/>
      <c r="AV6406" s="20"/>
      <c r="AW6406" s="20"/>
      <c r="AX6406" s="20"/>
      <c r="AY6406" s="20"/>
      <c r="AZ6406" s="20"/>
      <c r="BA6406" s="20"/>
      <c r="BB6406" s="20"/>
      <c r="BC6406" s="20"/>
      <c r="BD6406" s="20"/>
      <c r="BE6406" s="20"/>
      <c r="BF6406" s="20"/>
      <c r="BG6406" s="20"/>
      <c r="BH6406" s="20"/>
      <c r="BI6406" s="20"/>
      <c r="BJ6406" s="20"/>
      <c r="BK6406" s="20"/>
      <c r="BL6406" s="20"/>
      <c r="BM6406" s="20"/>
      <c r="BN6406" s="20"/>
      <c r="BO6406" s="20"/>
      <c r="BP6406" s="20"/>
      <c r="BQ6406" s="20"/>
      <c r="BR6406" s="20"/>
      <c r="BS6406" s="20"/>
      <c r="BT6406" s="20"/>
      <c r="BU6406" s="20"/>
      <c r="BV6406" s="20"/>
      <c r="BW6406" s="20"/>
      <c r="BX6406" s="20"/>
      <c r="BY6406" s="20"/>
      <c r="BZ6406" s="20"/>
      <c r="CA6406" s="20"/>
      <c r="CB6406" s="20"/>
      <c r="CC6406" s="20"/>
      <c r="CD6406" s="20"/>
      <c r="CE6406" s="20"/>
      <c r="CF6406" s="20"/>
      <c r="CG6406" s="20"/>
      <c r="CH6406" s="20"/>
      <c r="CI6406" s="20"/>
      <c r="CJ6406" s="20"/>
      <c r="CK6406" s="20"/>
      <c r="CL6406" s="20"/>
      <c r="CM6406" s="20"/>
      <c r="CN6406" s="20"/>
      <c r="CO6406" s="20"/>
      <c r="CP6406" s="20"/>
      <c r="CQ6406" s="20"/>
      <c r="CR6406" s="20"/>
      <c r="CS6406" s="20"/>
      <c r="CT6406" s="20"/>
      <c r="CU6406" s="20"/>
      <c r="CV6406" s="20"/>
      <c r="CW6406" s="20"/>
      <c r="CX6406" s="20"/>
      <c r="CY6406" s="20"/>
      <c r="CZ6406" s="20"/>
      <c r="DA6406" s="20"/>
      <c r="DB6406" s="20"/>
      <c r="DC6406" s="20"/>
      <c r="DD6406" s="20"/>
      <c r="DE6406" s="20"/>
      <c r="DF6406" s="20"/>
      <c r="DG6406" s="20"/>
      <c r="DH6406" s="20"/>
      <c r="DI6406" s="20"/>
      <c r="DJ6406" s="20"/>
      <c r="DK6406" s="20"/>
      <c r="DL6406" s="20"/>
      <c r="DM6406" s="20"/>
      <c r="DN6406" s="20"/>
      <c r="DO6406" s="20"/>
      <c r="DP6406" s="20"/>
      <c r="DQ6406" s="20"/>
      <c r="DR6406" s="20"/>
      <c r="DS6406" s="20"/>
      <c r="DT6406" s="20"/>
      <c r="DU6406" s="20"/>
      <c r="DV6406" s="20"/>
      <c r="DW6406" s="20"/>
      <c r="DX6406" s="20"/>
      <c r="DY6406" s="20"/>
    </row>
    <row r="6407" spans="1:129" x14ac:dyDescent="0.15">
      <c r="A6407" s="61"/>
      <c r="B6407" s="331" t="s">
        <v>13250</v>
      </c>
      <c r="C6407" s="83"/>
      <c r="D6407" s="324" t="s">
        <v>38</v>
      </c>
      <c r="E6407" s="276" t="s">
        <v>13251</v>
      </c>
      <c r="F6407" s="276">
        <f t="shared" si="860"/>
        <v>1.35145521323E-2</v>
      </c>
      <c r="G6407" s="276">
        <f t="shared" si="861"/>
        <v>4.0175070400000004E-4</v>
      </c>
      <c r="H6407" s="276">
        <f t="shared" si="862"/>
        <v>5.9742551930000009E-4</v>
      </c>
      <c r="I6407" s="276">
        <f t="shared" si="863"/>
        <v>5.4499909000000001E-5</v>
      </c>
      <c r="J6407" s="276">
        <v>1.2460875999999999E-2</v>
      </c>
      <c r="K6407" s="276">
        <v>4.9679113999999999E-4</v>
      </c>
      <c r="L6407" s="276">
        <v>9.4618172999999994E-5</v>
      </c>
      <c r="M6407" s="276">
        <v>1.376821E-5</v>
      </c>
      <c r="N6407" s="276">
        <v>3.0022072000000002E-4</v>
      </c>
      <c r="O6407" s="276">
        <v>8.7761773999999999E-5</v>
      </c>
      <c r="P6407" s="276">
        <v>6.0162062999999997E-6</v>
      </c>
      <c r="Q6407" s="276">
        <v>4.2867456000000002E-5</v>
      </c>
      <c r="R6407" s="276">
        <v>0</v>
      </c>
      <c r="S6407" s="276">
        <v>0</v>
      </c>
      <c r="T6407" s="276">
        <v>0</v>
      </c>
      <c r="U6407" s="276">
        <v>1.1632453000000001E-5</v>
      </c>
      <c r="W6407" s="148">
        <f t="shared" si="859"/>
        <v>9.2302785185185171E-2</v>
      </c>
      <c r="X6407" s="201">
        <v>0.26288286999999999</v>
      </c>
      <c r="Y6407" s="201">
        <v>0.23690860999999999</v>
      </c>
      <c r="Z6407" s="201">
        <v>1.9859247999999999E-2</v>
      </c>
      <c r="AA6407" s="201">
        <v>2.8684731E-6</v>
      </c>
      <c r="AB6407" s="201">
        <v>1.2937699E-3</v>
      </c>
      <c r="AC6407" s="201">
        <v>2.5469897000000001E-4</v>
      </c>
      <c r="AD6407" s="201">
        <v>4.5636701000000002E-3</v>
      </c>
      <c r="AE6407" s="76">
        <v>1.2278625000000001E-7</v>
      </c>
      <c r="AF6407" s="76">
        <v>3.9079435999999999E-10</v>
      </c>
      <c r="AG6407" s="20">
        <v>2.2501272999999999E-3</v>
      </c>
      <c r="AH6407" s="85"/>
      <c r="AI6407" s="85"/>
      <c r="AJ6407" s="85"/>
      <c r="AK6407" s="85"/>
      <c r="AL6407" s="85"/>
      <c r="AM6407" s="85"/>
      <c r="AN6407" s="85"/>
      <c r="AS6407" s="20"/>
      <c r="AT6407" s="20"/>
      <c r="AU6407" s="20"/>
      <c r="AV6407" s="20"/>
      <c r="AW6407" s="20"/>
      <c r="AX6407" s="20"/>
      <c r="AY6407" s="20"/>
      <c r="AZ6407" s="20"/>
      <c r="BA6407" s="20"/>
      <c r="BB6407" s="20"/>
      <c r="BC6407" s="20"/>
      <c r="BD6407" s="20"/>
      <c r="BE6407" s="20"/>
      <c r="BF6407" s="20"/>
      <c r="BG6407" s="20"/>
      <c r="BH6407" s="20"/>
      <c r="BI6407" s="20"/>
      <c r="BJ6407" s="20"/>
      <c r="BK6407" s="20"/>
      <c r="BL6407" s="20"/>
      <c r="BM6407" s="20"/>
      <c r="BN6407" s="20"/>
      <c r="BO6407" s="20"/>
      <c r="BP6407" s="20"/>
      <c r="BQ6407" s="20"/>
      <c r="BR6407" s="20"/>
      <c r="BS6407" s="20"/>
      <c r="BT6407" s="20"/>
      <c r="BU6407" s="20"/>
      <c r="BV6407" s="20"/>
      <c r="BW6407" s="20"/>
      <c r="BX6407" s="20"/>
      <c r="BY6407" s="20"/>
      <c r="BZ6407" s="20"/>
      <c r="CA6407" s="20"/>
      <c r="CB6407" s="20"/>
      <c r="CC6407" s="20"/>
      <c r="CD6407" s="20"/>
      <c r="CE6407" s="20"/>
      <c r="CF6407" s="20"/>
      <c r="CG6407" s="20"/>
      <c r="CH6407" s="20"/>
      <c r="CI6407" s="20"/>
      <c r="CJ6407" s="20"/>
      <c r="CK6407" s="20"/>
      <c r="CL6407" s="20"/>
      <c r="CM6407" s="20"/>
      <c r="CN6407" s="20"/>
      <c r="CO6407" s="20"/>
      <c r="CP6407" s="20"/>
      <c r="CQ6407" s="20"/>
      <c r="CR6407" s="20"/>
      <c r="CS6407" s="20"/>
      <c r="CT6407" s="20"/>
      <c r="CU6407" s="20"/>
      <c r="CV6407" s="20"/>
      <c r="CW6407" s="20"/>
      <c r="CX6407" s="20"/>
      <c r="CY6407" s="20"/>
      <c r="CZ6407" s="20"/>
      <c r="DA6407" s="20"/>
      <c r="DB6407" s="20"/>
      <c r="DC6407" s="20"/>
      <c r="DD6407" s="20"/>
      <c r="DE6407" s="20"/>
      <c r="DF6407" s="20"/>
      <c r="DG6407" s="20"/>
      <c r="DH6407" s="20"/>
      <c r="DI6407" s="20"/>
      <c r="DJ6407" s="20"/>
      <c r="DK6407" s="20"/>
      <c r="DL6407" s="20"/>
      <c r="DM6407" s="20"/>
      <c r="DN6407" s="20"/>
      <c r="DO6407" s="20"/>
      <c r="DP6407" s="20"/>
      <c r="DQ6407" s="20"/>
      <c r="DR6407" s="20"/>
      <c r="DS6407" s="20"/>
      <c r="DT6407" s="20"/>
      <c r="DU6407" s="20"/>
      <c r="DV6407" s="20"/>
      <c r="DW6407" s="20"/>
      <c r="DX6407" s="20"/>
      <c r="DY6407" s="20"/>
    </row>
    <row r="6408" spans="1:129" x14ac:dyDescent="0.15">
      <c r="A6408" s="61"/>
      <c r="B6408" s="331" t="s">
        <v>13252</v>
      </c>
      <c r="C6408" s="83"/>
      <c r="D6408" s="324" t="s">
        <v>38</v>
      </c>
      <c r="E6408" s="276" t="s">
        <v>13253</v>
      </c>
      <c r="F6408" s="276">
        <f t="shared" si="860"/>
        <v>1.6466909870100001E-2</v>
      </c>
      <c r="G6408" s="276">
        <f t="shared" si="861"/>
        <v>4.24013515E-4</v>
      </c>
      <c r="H6408" s="276">
        <f t="shared" si="862"/>
        <v>6.3685127709999997E-4</v>
      </c>
      <c r="I6408" s="276">
        <f t="shared" si="863"/>
        <v>5.4749078000000001E-5</v>
      </c>
      <c r="J6408" s="276">
        <v>1.5351296E-2</v>
      </c>
      <c r="K6408" s="276">
        <v>5.0271683999999995E-4</v>
      </c>
      <c r="L6408" s="276">
        <v>1.281849E-4</v>
      </c>
      <c r="M6408" s="276">
        <v>1.3873095000000001E-5</v>
      </c>
      <c r="N6408" s="276">
        <v>3.0323886999999999E-4</v>
      </c>
      <c r="O6408" s="276">
        <v>1.0690155E-4</v>
      </c>
      <c r="P6408" s="276">
        <v>5.9495370999999999E-6</v>
      </c>
      <c r="Q6408" s="276">
        <v>4.2932039000000002E-5</v>
      </c>
      <c r="R6408" s="276">
        <v>0</v>
      </c>
      <c r="S6408" s="276">
        <v>0</v>
      </c>
      <c r="T6408" s="276">
        <v>0</v>
      </c>
      <c r="U6408" s="276">
        <v>1.1817039000000001E-5</v>
      </c>
      <c r="W6408" s="148">
        <f t="shared" si="859"/>
        <v>0.11371330370370369</v>
      </c>
      <c r="X6408" s="201">
        <v>0.26431479000000002</v>
      </c>
      <c r="Y6408" s="201">
        <v>0.23708422000000001</v>
      </c>
      <c r="Z6408" s="201">
        <v>2.0878051000000002E-2</v>
      </c>
      <c r="AA6408" s="201">
        <v>2.9097249999999999E-6</v>
      </c>
      <c r="AB6408" s="201">
        <v>1.3131111999999999E-3</v>
      </c>
      <c r="AC6408" s="201">
        <v>2.6431894000000002E-4</v>
      </c>
      <c r="AD6408" s="201">
        <v>4.7721812000000004E-3</v>
      </c>
      <c r="AE6408" s="76">
        <v>1.4954462E-7</v>
      </c>
      <c r="AF6408" s="76">
        <v>4.7108751999999999E-10</v>
      </c>
      <c r="AG6408" s="20">
        <v>2.2510376999999998E-3</v>
      </c>
      <c r="AH6408" s="85"/>
      <c r="AI6408" s="85"/>
      <c r="AJ6408" s="85"/>
      <c r="AK6408" s="85"/>
      <c r="AL6408" s="85"/>
      <c r="AM6408" s="85"/>
      <c r="AN6408" s="85"/>
      <c r="AS6408" s="20"/>
      <c r="AT6408" s="20"/>
      <c r="AU6408" s="20"/>
      <c r="AV6408" s="20"/>
      <c r="AW6408" s="20"/>
      <c r="AX6408" s="20"/>
      <c r="AY6408" s="20"/>
      <c r="AZ6408" s="20"/>
      <c r="BA6408" s="20"/>
      <c r="BB6408" s="20"/>
      <c r="BC6408" s="20"/>
      <c r="BD6408" s="20"/>
      <c r="BE6408" s="20"/>
      <c r="BF6408" s="20"/>
      <c r="BG6408" s="20"/>
      <c r="BH6408" s="20"/>
      <c r="BI6408" s="20"/>
      <c r="BJ6408" s="20"/>
      <c r="BK6408" s="20"/>
      <c r="BL6408" s="20"/>
      <c r="BM6408" s="20"/>
      <c r="BN6408" s="20"/>
      <c r="BO6408" s="20"/>
      <c r="BP6408" s="20"/>
      <c r="BQ6408" s="20"/>
      <c r="BR6408" s="20"/>
      <c r="BS6408" s="20"/>
      <c r="BT6408" s="20"/>
      <c r="BU6408" s="20"/>
      <c r="BV6408" s="20"/>
      <c r="BW6408" s="20"/>
      <c r="BX6408" s="20"/>
      <c r="BY6408" s="20"/>
      <c r="BZ6408" s="20"/>
      <c r="CA6408" s="20"/>
      <c r="CB6408" s="20"/>
      <c r="CC6408" s="20"/>
      <c r="CD6408" s="20"/>
      <c r="CE6408" s="20"/>
      <c r="CF6408" s="20"/>
      <c r="CG6408" s="20"/>
      <c r="CH6408" s="20"/>
      <c r="CI6408" s="20"/>
      <c r="CJ6408" s="20"/>
      <c r="CK6408" s="20"/>
      <c r="CL6408" s="20"/>
      <c r="CM6408" s="20"/>
      <c r="CN6408" s="20"/>
      <c r="CO6408" s="20"/>
      <c r="CP6408" s="20"/>
      <c r="CQ6408" s="20"/>
      <c r="CR6408" s="20"/>
      <c r="CS6408" s="20"/>
      <c r="CT6408" s="20"/>
      <c r="CU6408" s="20"/>
      <c r="CV6408" s="20"/>
      <c r="CW6408" s="20"/>
      <c r="CX6408" s="20"/>
      <c r="CY6408" s="20"/>
      <c r="CZ6408" s="20"/>
      <c r="DA6408" s="20"/>
      <c r="DB6408" s="20"/>
      <c r="DC6408" s="20"/>
      <c r="DD6408" s="20"/>
      <c r="DE6408" s="20"/>
      <c r="DF6408" s="20"/>
      <c r="DG6408" s="20"/>
      <c r="DH6408" s="20"/>
      <c r="DI6408" s="20"/>
      <c r="DJ6408" s="20"/>
      <c r="DK6408" s="20"/>
      <c r="DL6408" s="20"/>
      <c r="DM6408" s="20"/>
      <c r="DN6408" s="20"/>
      <c r="DO6408" s="20"/>
      <c r="DP6408" s="20"/>
      <c r="DQ6408" s="20"/>
      <c r="DR6408" s="20"/>
      <c r="DS6408" s="20"/>
      <c r="DT6408" s="20"/>
      <c r="DU6408" s="20"/>
      <c r="DV6408" s="20"/>
      <c r="DW6408" s="20"/>
      <c r="DX6408" s="20"/>
      <c r="DY6408" s="20"/>
    </row>
    <row r="6409" spans="1:129" x14ac:dyDescent="0.15">
      <c r="A6409" s="61"/>
      <c r="B6409" s="331" t="s">
        <v>13254</v>
      </c>
      <c r="C6409" s="83"/>
      <c r="D6409" s="324" t="s">
        <v>38</v>
      </c>
      <c r="E6409" s="276" t="s">
        <v>13255</v>
      </c>
      <c r="F6409" s="276">
        <f t="shared" si="860"/>
        <v>1.7270203956799998E-2</v>
      </c>
      <c r="G6409" s="276">
        <f t="shared" si="861"/>
        <v>5.6863404900000007E-4</v>
      </c>
      <c r="H6409" s="276">
        <f t="shared" si="862"/>
        <v>8.1002241479999999E-4</v>
      </c>
      <c r="I6409" s="276">
        <f t="shared" si="863"/>
        <v>2.31722493E-4</v>
      </c>
      <c r="J6409" s="276">
        <v>1.5659824999999999E-2</v>
      </c>
      <c r="K6409" s="276">
        <v>6.6620560999999996E-4</v>
      </c>
      <c r="L6409" s="276">
        <v>1.3548516999999999E-4</v>
      </c>
      <c r="M6409" s="276">
        <v>2.0592578999999999E-5</v>
      </c>
      <c r="N6409" s="276">
        <v>4.3235521000000002E-4</v>
      </c>
      <c r="O6409" s="276">
        <v>1.1568625999999999E-4</v>
      </c>
      <c r="P6409" s="276">
        <v>8.3316347999999992E-6</v>
      </c>
      <c r="Q6409" s="276">
        <v>4.5989743000000002E-5</v>
      </c>
      <c r="R6409" s="276">
        <v>0</v>
      </c>
      <c r="S6409" s="276">
        <v>0</v>
      </c>
      <c r="T6409" s="276">
        <v>0</v>
      </c>
      <c r="U6409" s="276">
        <v>1.8573274999999999E-4</v>
      </c>
      <c r="W6409" s="148">
        <f t="shared" si="859"/>
        <v>0.11599870370370369</v>
      </c>
      <c r="X6409" s="201">
        <v>0.28473509000000002</v>
      </c>
      <c r="Y6409" s="201">
        <v>0.26746609999999998</v>
      </c>
      <c r="Z6409" s="201">
        <v>8.7545291000000001E-3</v>
      </c>
      <c r="AA6409" s="201">
        <v>8.9111663000000005E-6</v>
      </c>
      <c r="AB6409" s="201">
        <v>4.9906856999999997E-3</v>
      </c>
      <c r="AC6409" s="201">
        <v>5.6164523E-4</v>
      </c>
      <c r="AD6409" s="201">
        <v>2.9532187999999999E-3</v>
      </c>
      <c r="AE6409" s="76">
        <v>1.5631560000000001E-7</v>
      </c>
      <c r="AF6409" s="76">
        <v>4.8522692000000002E-10</v>
      </c>
      <c r="AG6409" s="20">
        <v>2.4194684999999999E-3</v>
      </c>
      <c r="AH6409" s="85"/>
      <c r="AI6409" s="85"/>
      <c r="AJ6409" s="85"/>
      <c r="AK6409" s="85"/>
      <c r="AL6409" s="85"/>
      <c r="AM6409" s="85"/>
      <c r="AN6409" s="85"/>
      <c r="AS6409" s="20"/>
      <c r="AT6409" s="20"/>
      <c r="AU6409" s="20"/>
      <c r="AV6409" s="20"/>
      <c r="AW6409" s="20"/>
      <c r="AX6409" s="20"/>
      <c r="AY6409" s="20"/>
      <c r="AZ6409" s="20"/>
      <c r="BA6409" s="20"/>
      <c r="BB6409" s="20"/>
      <c r="BC6409" s="20"/>
      <c r="BD6409" s="20"/>
      <c r="BE6409" s="20"/>
      <c r="BF6409" s="20"/>
      <c r="BG6409" s="20"/>
      <c r="BH6409" s="20"/>
      <c r="BI6409" s="20"/>
      <c r="BJ6409" s="20"/>
      <c r="BK6409" s="20"/>
      <c r="BL6409" s="20"/>
      <c r="BM6409" s="20"/>
      <c r="BN6409" s="20"/>
      <c r="BO6409" s="20"/>
      <c r="BP6409" s="20"/>
      <c r="BQ6409" s="20"/>
      <c r="BR6409" s="20"/>
      <c r="BS6409" s="20"/>
      <c r="BT6409" s="20"/>
      <c r="BU6409" s="20"/>
      <c r="BV6409" s="20"/>
      <c r="BW6409" s="20"/>
      <c r="BX6409" s="20"/>
      <c r="BY6409" s="20"/>
      <c r="BZ6409" s="20"/>
      <c r="CA6409" s="20"/>
      <c r="CB6409" s="20"/>
      <c r="CC6409" s="20"/>
      <c r="CD6409" s="20"/>
      <c r="CE6409" s="20"/>
      <c r="CF6409" s="20"/>
      <c r="CG6409" s="20"/>
      <c r="CH6409" s="20"/>
      <c r="CI6409" s="20"/>
      <c r="CJ6409" s="20"/>
      <c r="CK6409" s="20"/>
      <c r="CL6409" s="20"/>
      <c r="CM6409" s="20"/>
      <c r="CN6409" s="20"/>
      <c r="CO6409" s="20"/>
      <c r="CP6409" s="20"/>
      <c r="CQ6409" s="20"/>
      <c r="CR6409" s="20"/>
      <c r="CS6409" s="20"/>
      <c r="CT6409" s="20"/>
      <c r="CU6409" s="20"/>
      <c r="CV6409" s="20"/>
      <c r="CW6409" s="20"/>
      <c r="CX6409" s="20"/>
      <c r="CY6409" s="20"/>
      <c r="CZ6409" s="20"/>
      <c r="DA6409" s="20"/>
      <c r="DB6409" s="20"/>
      <c r="DC6409" s="20"/>
      <c r="DD6409" s="20"/>
      <c r="DE6409" s="20"/>
      <c r="DF6409" s="20"/>
      <c r="DG6409" s="20"/>
      <c r="DH6409" s="20"/>
      <c r="DI6409" s="20"/>
      <c r="DJ6409" s="20"/>
      <c r="DK6409" s="20"/>
      <c r="DL6409" s="20"/>
      <c r="DM6409" s="20"/>
      <c r="DN6409" s="20"/>
      <c r="DO6409" s="20"/>
      <c r="DP6409" s="20"/>
      <c r="DQ6409" s="20"/>
      <c r="DR6409" s="20"/>
      <c r="DS6409" s="20"/>
      <c r="DT6409" s="20"/>
      <c r="DU6409" s="20"/>
      <c r="DV6409" s="20"/>
      <c r="DW6409" s="20"/>
      <c r="DX6409" s="20"/>
      <c r="DY6409" s="20"/>
    </row>
    <row r="6410" spans="1:129" x14ac:dyDescent="0.15">
      <c r="A6410" s="61"/>
      <c r="B6410" s="331" t="s">
        <v>13256</v>
      </c>
      <c r="C6410" s="83"/>
      <c r="D6410" s="324" t="s">
        <v>38</v>
      </c>
      <c r="E6410" s="276" t="s">
        <v>13257</v>
      </c>
      <c r="F6410" s="276">
        <f t="shared" si="860"/>
        <v>1.7327123242199999E-2</v>
      </c>
      <c r="G6410" s="276">
        <f t="shared" si="861"/>
        <v>5.9597533500000007E-4</v>
      </c>
      <c r="H6410" s="276">
        <f t="shared" si="862"/>
        <v>8.1961502019999998E-4</v>
      </c>
      <c r="I6410" s="276">
        <f t="shared" si="863"/>
        <v>2.3190488699999999E-4</v>
      </c>
      <c r="J6410" s="276">
        <v>1.5679628000000001E-2</v>
      </c>
      <c r="K6410" s="276">
        <v>6.7550659999999997E-4</v>
      </c>
      <c r="L6410" s="276">
        <v>1.3576549999999999E-4</v>
      </c>
      <c r="M6410" s="276">
        <v>2.0642814999999999E-5</v>
      </c>
      <c r="N6410" s="276">
        <v>4.5962591000000001E-4</v>
      </c>
      <c r="O6410" s="276">
        <v>1.1570661E-4</v>
      </c>
      <c r="P6410" s="276">
        <v>8.3429202000000006E-6</v>
      </c>
      <c r="Q6410" s="276">
        <v>4.5998307000000002E-5</v>
      </c>
      <c r="R6410" s="276">
        <v>0</v>
      </c>
      <c r="S6410" s="276">
        <v>0</v>
      </c>
      <c r="T6410" s="276">
        <v>0</v>
      </c>
      <c r="U6410" s="276">
        <v>1.8590657999999999E-4</v>
      </c>
      <c r="W6410" s="148">
        <f t="shared" si="859"/>
        <v>0.11614539259259259</v>
      </c>
      <c r="X6410" s="201">
        <v>0.28501251999999999</v>
      </c>
      <c r="Y6410" s="201">
        <v>0.26926820000000001</v>
      </c>
      <c r="Z6410" s="201">
        <v>7.4086385000000001E-3</v>
      </c>
      <c r="AA6410" s="201">
        <v>9.4737088000000002E-6</v>
      </c>
      <c r="AB6410" s="201">
        <v>4.8708273E-3</v>
      </c>
      <c r="AC6410" s="201">
        <v>4.3931581999999999E-4</v>
      </c>
      <c r="AD6410" s="201">
        <v>3.0160671999999999E-3</v>
      </c>
      <c r="AE6410" s="76">
        <v>1.5705344E-7</v>
      </c>
      <c r="AF6410" s="76">
        <v>4.8591575E-10</v>
      </c>
      <c r="AG6410" s="20">
        <v>2.4284337E-3</v>
      </c>
      <c r="AH6410" s="85"/>
      <c r="AI6410" s="85"/>
      <c r="AJ6410" s="85"/>
      <c r="AK6410" s="85"/>
      <c r="AL6410" s="85"/>
      <c r="AM6410" s="85"/>
      <c r="AN6410" s="85"/>
      <c r="AS6410" s="20"/>
      <c r="AT6410" s="20"/>
      <c r="AU6410" s="20"/>
      <c r="AV6410" s="20"/>
      <c r="AW6410" s="20"/>
      <c r="AX6410" s="20"/>
      <c r="AY6410" s="20"/>
      <c r="AZ6410" s="20"/>
      <c r="BA6410" s="20"/>
      <c r="BB6410" s="20"/>
      <c r="BC6410" s="20"/>
      <c r="BD6410" s="20"/>
      <c r="BE6410" s="20"/>
      <c r="BF6410" s="20"/>
      <c r="BG6410" s="20"/>
      <c r="BH6410" s="20"/>
      <c r="BI6410" s="20"/>
      <c r="BJ6410" s="20"/>
      <c r="BK6410" s="20"/>
      <c r="BL6410" s="20"/>
      <c r="BM6410" s="20"/>
      <c r="BN6410" s="20"/>
      <c r="BO6410" s="20"/>
      <c r="BP6410" s="20"/>
      <c r="BQ6410" s="20"/>
      <c r="BR6410" s="20"/>
      <c r="BS6410" s="20"/>
      <c r="BT6410" s="20"/>
      <c r="BU6410" s="20"/>
      <c r="BV6410" s="20"/>
      <c r="BW6410" s="20"/>
      <c r="BX6410" s="20"/>
      <c r="BY6410" s="20"/>
      <c r="BZ6410" s="20"/>
      <c r="CA6410" s="20"/>
      <c r="CB6410" s="20"/>
      <c r="CC6410" s="20"/>
      <c r="CD6410" s="20"/>
      <c r="CE6410" s="20"/>
      <c r="CF6410" s="20"/>
      <c r="CG6410" s="20"/>
      <c r="CH6410" s="20"/>
      <c r="CI6410" s="20"/>
      <c r="CJ6410" s="20"/>
      <c r="CK6410" s="20"/>
      <c r="CL6410" s="20"/>
      <c r="CM6410" s="20"/>
      <c r="CN6410" s="20"/>
      <c r="CO6410" s="20"/>
      <c r="CP6410" s="20"/>
      <c r="CQ6410" s="20"/>
      <c r="CR6410" s="20"/>
      <c r="CS6410" s="20"/>
      <c r="CT6410" s="20"/>
      <c r="CU6410" s="20"/>
      <c r="CV6410" s="20"/>
      <c r="CW6410" s="20"/>
      <c r="CX6410" s="20"/>
      <c r="CY6410" s="20"/>
      <c r="CZ6410" s="20"/>
      <c r="DA6410" s="20"/>
      <c r="DB6410" s="20"/>
      <c r="DC6410" s="20"/>
      <c r="DD6410" s="20"/>
      <c r="DE6410" s="20"/>
      <c r="DF6410" s="20"/>
      <c r="DG6410" s="20"/>
      <c r="DH6410" s="20"/>
      <c r="DI6410" s="20"/>
      <c r="DJ6410" s="20"/>
      <c r="DK6410" s="20"/>
      <c r="DL6410" s="20"/>
      <c r="DM6410" s="20"/>
      <c r="DN6410" s="20"/>
      <c r="DO6410" s="20"/>
      <c r="DP6410" s="20"/>
      <c r="DQ6410" s="20"/>
      <c r="DR6410" s="20"/>
      <c r="DS6410" s="20"/>
      <c r="DT6410" s="20"/>
      <c r="DU6410" s="20"/>
      <c r="DV6410" s="20"/>
      <c r="DW6410" s="20"/>
      <c r="DX6410" s="20"/>
      <c r="DY6410" s="20"/>
    </row>
    <row r="6411" spans="1:129" x14ac:dyDescent="0.15">
      <c r="A6411" s="61"/>
      <c r="B6411" s="331" t="s">
        <v>13258</v>
      </c>
      <c r="C6411" s="83"/>
      <c r="D6411" s="324" t="s">
        <v>38</v>
      </c>
      <c r="E6411" s="276" t="s">
        <v>13259</v>
      </c>
      <c r="F6411" s="276">
        <f t="shared" si="860"/>
        <v>1.51524361569E-2</v>
      </c>
      <c r="G6411" s="276">
        <f t="shared" si="861"/>
        <v>4.52113401E-4</v>
      </c>
      <c r="H6411" s="276">
        <f t="shared" si="862"/>
        <v>2.8485933529E-3</v>
      </c>
      <c r="I6411" s="276">
        <f t="shared" si="863"/>
        <v>6.6583402999999998E-5</v>
      </c>
      <c r="J6411" s="276">
        <v>1.1785146E-2</v>
      </c>
      <c r="K6411" s="276">
        <v>5.9255180000000003E-4</v>
      </c>
      <c r="L6411" s="276">
        <v>2.2476879999999999E-3</v>
      </c>
      <c r="M6411" s="276">
        <v>1.4260461E-5</v>
      </c>
      <c r="N6411" s="276">
        <v>3.0912476999999999E-4</v>
      </c>
      <c r="O6411" s="276">
        <v>1.2872816999999999E-4</v>
      </c>
      <c r="P6411" s="276">
        <v>8.3535529000000006E-6</v>
      </c>
      <c r="Q6411" s="276">
        <v>4.6099895000000002E-5</v>
      </c>
      <c r="R6411" s="276">
        <v>0</v>
      </c>
      <c r="S6411" s="276">
        <v>0</v>
      </c>
      <c r="T6411" s="276">
        <v>0</v>
      </c>
      <c r="U6411" s="276">
        <v>2.0483508E-5</v>
      </c>
      <c r="W6411" s="148">
        <f t="shared" si="859"/>
        <v>8.7297377777777768E-2</v>
      </c>
      <c r="X6411" s="201">
        <v>0.33793827999999998</v>
      </c>
      <c r="Y6411" s="201">
        <v>0.24622942</v>
      </c>
      <c r="Z6411" s="201">
        <v>7.3263265999999994E-2</v>
      </c>
      <c r="AA6411" s="201">
        <v>5.0046938000000001E-6</v>
      </c>
      <c r="AB6411" s="201">
        <v>2.18768E-3</v>
      </c>
      <c r="AC6411" s="201">
        <v>7.6084272000000001E-4</v>
      </c>
      <c r="AD6411" s="201">
        <v>1.5492064999999999E-2</v>
      </c>
      <c r="AE6411" s="76">
        <v>1.1710866E-7</v>
      </c>
      <c r="AF6411" s="76">
        <v>3.7657609000000001E-10</v>
      </c>
      <c r="AG6411" s="20">
        <v>2.2990240999999998E-3</v>
      </c>
      <c r="AH6411" s="85"/>
      <c r="AI6411" s="85"/>
      <c r="AJ6411" s="85"/>
      <c r="AK6411" s="85"/>
      <c r="AL6411" s="85"/>
      <c r="AM6411" s="85"/>
      <c r="AN6411" s="85"/>
      <c r="AS6411" s="20"/>
      <c r="AT6411" s="20"/>
      <c r="AU6411" s="20"/>
      <c r="AV6411" s="20"/>
      <c r="AW6411" s="20"/>
      <c r="AX6411" s="20"/>
      <c r="AY6411" s="20"/>
      <c r="AZ6411" s="20"/>
      <c r="BA6411" s="20"/>
      <c r="BB6411" s="20"/>
      <c r="BC6411" s="20"/>
      <c r="BD6411" s="20"/>
      <c r="BE6411" s="20"/>
      <c r="BF6411" s="20"/>
      <c r="BG6411" s="20"/>
      <c r="BH6411" s="20"/>
      <c r="BI6411" s="20"/>
      <c r="BJ6411" s="20"/>
      <c r="BK6411" s="20"/>
      <c r="BL6411" s="20"/>
      <c r="BM6411" s="20"/>
      <c r="BN6411" s="20"/>
      <c r="BO6411" s="20"/>
      <c r="BP6411" s="20"/>
      <c r="BQ6411" s="20"/>
      <c r="BR6411" s="20"/>
      <c r="BS6411" s="20"/>
      <c r="BT6411" s="20"/>
      <c r="BU6411" s="20"/>
      <c r="BV6411" s="20"/>
      <c r="BW6411" s="20"/>
      <c r="BX6411" s="20"/>
      <c r="BY6411" s="20"/>
      <c r="BZ6411" s="20"/>
      <c r="CA6411" s="20"/>
      <c r="CB6411" s="20"/>
      <c r="CC6411" s="20"/>
      <c r="CD6411" s="20"/>
      <c r="CE6411" s="20"/>
      <c r="CF6411" s="20"/>
      <c r="CG6411" s="20"/>
      <c r="CH6411" s="20"/>
      <c r="CI6411" s="20"/>
      <c r="CJ6411" s="20"/>
      <c r="CK6411" s="20"/>
      <c r="CL6411" s="20"/>
      <c r="CM6411" s="20"/>
      <c r="CN6411" s="20"/>
      <c r="CO6411" s="20"/>
      <c r="CP6411" s="20"/>
      <c r="CQ6411" s="20"/>
      <c r="CR6411" s="20"/>
      <c r="CS6411" s="20"/>
      <c r="CT6411" s="20"/>
      <c r="CU6411" s="20"/>
      <c r="CV6411" s="20"/>
      <c r="CW6411" s="20"/>
      <c r="CX6411" s="20"/>
      <c r="CY6411" s="20"/>
      <c r="CZ6411" s="20"/>
      <c r="DA6411" s="20"/>
      <c r="DB6411" s="20"/>
      <c r="DC6411" s="20"/>
      <c r="DD6411" s="20"/>
      <c r="DE6411" s="20"/>
      <c r="DF6411" s="20"/>
      <c r="DG6411" s="20"/>
      <c r="DH6411" s="20"/>
      <c r="DI6411" s="20"/>
      <c r="DJ6411" s="20"/>
      <c r="DK6411" s="20"/>
      <c r="DL6411" s="20"/>
      <c r="DM6411" s="20"/>
      <c r="DN6411" s="20"/>
      <c r="DO6411" s="20"/>
      <c r="DP6411" s="20"/>
      <c r="DQ6411" s="20"/>
      <c r="DR6411" s="20"/>
      <c r="DS6411" s="20"/>
      <c r="DT6411" s="20"/>
      <c r="DU6411" s="20"/>
      <c r="DV6411" s="20"/>
      <c r="DW6411" s="20"/>
      <c r="DX6411" s="20"/>
      <c r="DY6411" s="20"/>
    </row>
    <row r="6412" spans="1:129" x14ac:dyDescent="0.15">
      <c r="A6412" s="61"/>
      <c r="B6412" s="331" t="s">
        <v>13260</v>
      </c>
      <c r="C6412" s="83"/>
      <c r="D6412" s="324" t="s">
        <v>38</v>
      </c>
      <c r="E6412" s="276" t="s">
        <v>13261</v>
      </c>
      <c r="F6412" s="276">
        <f t="shared" si="860"/>
        <v>1.6477571483000001E-2</v>
      </c>
      <c r="G6412" s="276">
        <f t="shared" si="861"/>
        <v>6.3476419100000001E-4</v>
      </c>
      <c r="H6412" s="276">
        <f t="shared" si="862"/>
        <v>3.1679543239999997E-3</v>
      </c>
      <c r="I6412" s="276">
        <f t="shared" si="863"/>
        <v>2.4672196800000002E-4</v>
      </c>
      <c r="J6412" s="276">
        <v>1.2428131E-2</v>
      </c>
      <c r="K6412" s="276">
        <v>8.9237705999999995E-4</v>
      </c>
      <c r="L6412" s="276">
        <v>2.2612734E-3</v>
      </c>
      <c r="M6412" s="276">
        <v>2.1927650999999999E-5</v>
      </c>
      <c r="N6412" s="276">
        <v>4.7093048999999999E-4</v>
      </c>
      <c r="O6412" s="276">
        <v>1.4190605000000001E-4</v>
      </c>
      <c r="P6412" s="276">
        <v>1.4303864E-5</v>
      </c>
      <c r="Q6412" s="276">
        <v>5.0174867999999999E-5</v>
      </c>
      <c r="R6412" s="276">
        <v>0</v>
      </c>
      <c r="S6412" s="276">
        <v>0</v>
      </c>
      <c r="T6412" s="276">
        <v>0</v>
      </c>
      <c r="U6412" s="276">
        <v>1.9654709999999999E-4</v>
      </c>
      <c r="W6412" s="148">
        <f t="shared" si="859"/>
        <v>9.206022962962962E-2</v>
      </c>
      <c r="X6412" s="201">
        <v>0.36454486000000003</v>
      </c>
      <c r="Y6412" s="201">
        <v>0.30885581000000001</v>
      </c>
      <c r="Z6412" s="201">
        <v>3.6823931999999997E-2</v>
      </c>
      <c r="AA6412" s="201">
        <v>1.3414160999999999E-5</v>
      </c>
      <c r="AB6412" s="201">
        <v>8.2406513000000004E-3</v>
      </c>
      <c r="AC6412" s="201">
        <v>3.1661139999999998E-3</v>
      </c>
      <c r="AD6412" s="201">
        <v>7.4449377000000002E-3</v>
      </c>
      <c r="AE6412" s="76">
        <v>1.2915218999999999E-7</v>
      </c>
      <c r="AF6412" s="76">
        <v>4.0349334000000001E-10</v>
      </c>
      <c r="AG6412" s="20">
        <v>2.5675189999999999E-3</v>
      </c>
      <c r="AH6412" s="85"/>
      <c r="AI6412" s="85"/>
      <c r="AJ6412" s="85"/>
      <c r="AK6412" s="85"/>
      <c r="AL6412" s="85"/>
      <c r="AM6412" s="85"/>
      <c r="AN6412" s="85"/>
      <c r="AS6412" s="20"/>
      <c r="AT6412" s="20"/>
      <c r="AU6412" s="20"/>
      <c r="AV6412" s="20"/>
      <c r="AW6412" s="20"/>
      <c r="AX6412" s="20"/>
      <c r="AY6412" s="20"/>
      <c r="AZ6412" s="20"/>
      <c r="BA6412" s="20"/>
      <c r="BB6412" s="20"/>
      <c r="BC6412" s="20"/>
      <c r="BD6412" s="20"/>
      <c r="BE6412" s="20"/>
      <c r="BF6412" s="20"/>
      <c r="BG6412" s="20"/>
      <c r="BH6412" s="20"/>
      <c r="BI6412" s="20"/>
      <c r="BJ6412" s="20"/>
      <c r="BK6412" s="20"/>
      <c r="BL6412" s="20"/>
      <c r="BM6412" s="20"/>
      <c r="BN6412" s="20"/>
      <c r="BO6412" s="20"/>
      <c r="BP6412" s="20"/>
      <c r="BQ6412" s="20"/>
      <c r="BR6412" s="20"/>
      <c r="BS6412" s="20"/>
      <c r="BT6412" s="20"/>
      <c r="BU6412" s="20"/>
      <c r="BV6412" s="20"/>
      <c r="BW6412" s="20"/>
      <c r="BX6412" s="20"/>
      <c r="BY6412" s="20"/>
      <c r="BZ6412" s="20"/>
      <c r="CA6412" s="20"/>
      <c r="CB6412" s="20"/>
      <c r="CC6412" s="20"/>
      <c r="CD6412" s="20"/>
      <c r="CE6412" s="20"/>
      <c r="CF6412" s="20"/>
      <c r="CG6412" s="20"/>
      <c r="CH6412" s="20"/>
      <c r="CI6412" s="20"/>
      <c r="CJ6412" s="20"/>
      <c r="CK6412" s="20"/>
      <c r="CL6412" s="20"/>
      <c r="CM6412" s="20"/>
      <c r="CN6412" s="20"/>
      <c r="CO6412" s="20"/>
      <c r="CP6412" s="20"/>
      <c r="CQ6412" s="20"/>
      <c r="CR6412" s="20"/>
      <c r="CS6412" s="20"/>
      <c r="CT6412" s="20"/>
      <c r="CU6412" s="20"/>
      <c r="CV6412" s="20"/>
      <c r="CW6412" s="20"/>
      <c r="CX6412" s="20"/>
      <c r="CY6412" s="20"/>
      <c r="CZ6412" s="20"/>
      <c r="DA6412" s="20"/>
      <c r="DB6412" s="20"/>
      <c r="DC6412" s="20"/>
      <c r="DD6412" s="20"/>
      <c r="DE6412" s="20"/>
      <c r="DF6412" s="20"/>
      <c r="DG6412" s="20"/>
      <c r="DH6412" s="20"/>
      <c r="DI6412" s="20"/>
      <c r="DJ6412" s="20"/>
      <c r="DK6412" s="20"/>
      <c r="DL6412" s="20"/>
      <c r="DM6412" s="20"/>
      <c r="DN6412" s="20"/>
      <c r="DO6412" s="20"/>
      <c r="DP6412" s="20"/>
      <c r="DQ6412" s="20"/>
      <c r="DR6412" s="20"/>
      <c r="DS6412" s="20"/>
      <c r="DT6412" s="20"/>
      <c r="DU6412" s="20"/>
      <c r="DV6412" s="20"/>
      <c r="DW6412" s="20"/>
      <c r="DX6412" s="20"/>
      <c r="DY6412" s="20"/>
    </row>
    <row r="6413" spans="1:129" x14ac:dyDescent="0.15">
      <c r="A6413" s="61"/>
      <c r="B6413" s="331" t="s">
        <v>13262</v>
      </c>
      <c r="C6413" s="83"/>
      <c r="D6413" s="324" t="s">
        <v>38</v>
      </c>
      <c r="E6413" s="276" t="s">
        <v>13263</v>
      </c>
      <c r="F6413" s="276">
        <f t="shared" si="860"/>
        <v>1.7360410218999998E-2</v>
      </c>
      <c r="G6413" s="276">
        <f t="shared" si="861"/>
        <v>1.059558097E-3</v>
      </c>
      <c r="H6413" s="276">
        <f t="shared" si="862"/>
        <v>3.3088994859999999E-3</v>
      </c>
      <c r="I6413" s="276">
        <f t="shared" si="863"/>
        <v>2.4964663600000002E-4</v>
      </c>
      <c r="J6413" s="276">
        <v>1.2742306E-2</v>
      </c>
      <c r="K6413" s="276">
        <v>1.0291523999999999E-3</v>
      </c>
      <c r="L6413" s="276">
        <v>2.26545E-3</v>
      </c>
      <c r="M6413" s="276">
        <v>2.2378197E-5</v>
      </c>
      <c r="N6413" s="276">
        <v>8.9422731999999996E-4</v>
      </c>
      <c r="O6413" s="276">
        <v>1.4295258E-4</v>
      </c>
      <c r="P6413" s="276">
        <v>1.4297086000000001E-5</v>
      </c>
      <c r="Q6413" s="276">
        <v>5.0323995999999997E-5</v>
      </c>
      <c r="R6413" s="276">
        <v>0</v>
      </c>
      <c r="S6413" s="276">
        <v>0</v>
      </c>
      <c r="T6413" s="276">
        <v>0</v>
      </c>
      <c r="U6413" s="276">
        <v>1.9932264E-4</v>
      </c>
      <c r="W6413" s="148">
        <f t="shared" si="859"/>
        <v>9.438745185185185E-2</v>
      </c>
      <c r="X6413" s="201">
        <v>0.36835173999999998</v>
      </c>
      <c r="Y6413" s="201">
        <v>0.33622760000000002</v>
      </c>
      <c r="Z6413" s="201">
        <v>1.58697E-2</v>
      </c>
      <c r="AA6413" s="201">
        <v>2.2374385999999999E-5</v>
      </c>
      <c r="AB6413" s="201">
        <v>6.5812398999999999E-3</v>
      </c>
      <c r="AC6413" s="201">
        <v>1.2335132E-3</v>
      </c>
      <c r="AD6413" s="201">
        <v>8.4173120999999993E-3</v>
      </c>
      <c r="AE6413" s="76">
        <v>1.4054218000000001E-7</v>
      </c>
      <c r="AF6413" s="76">
        <v>4.1423899000000001E-10</v>
      </c>
      <c r="AG6413" s="20">
        <v>2.7049342000000001E-3</v>
      </c>
      <c r="AH6413" s="85"/>
      <c r="AI6413" s="85"/>
      <c r="AJ6413" s="85"/>
      <c r="AK6413" s="85"/>
      <c r="AL6413" s="85"/>
      <c r="AM6413" s="85"/>
      <c r="AN6413" s="85"/>
      <c r="AS6413" s="20"/>
      <c r="AT6413" s="20"/>
      <c r="AU6413" s="20"/>
      <c r="AV6413" s="20"/>
      <c r="AW6413" s="20"/>
      <c r="AX6413" s="20"/>
      <c r="AY6413" s="20"/>
      <c r="AZ6413" s="20"/>
      <c r="BA6413" s="20"/>
      <c r="BB6413" s="20"/>
      <c r="BC6413" s="20"/>
      <c r="BD6413" s="20"/>
      <c r="BE6413" s="20"/>
      <c r="BF6413" s="20"/>
      <c r="BG6413" s="20"/>
      <c r="BH6413" s="20"/>
      <c r="BI6413" s="20"/>
      <c r="BJ6413" s="20"/>
      <c r="BK6413" s="20"/>
      <c r="BL6413" s="20"/>
      <c r="BM6413" s="20"/>
      <c r="BN6413" s="20"/>
      <c r="BO6413" s="20"/>
      <c r="BP6413" s="20"/>
      <c r="BQ6413" s="20"/>
      <c r="BR6413" s="20"/>
      <c r="BS6413" s="20"/>
      <c r="BT6413" s="20"/>
      <c r="BU6413" s="20"/>
      <c r="BV6413" s="20"/>
      <c r="BW6413" s="20"/>
      <c r="BX6413" s="20"/>
      <c r="BY6413" s="20"/>
      <c r="BZ6413" s="20"/>
      <c r="CA6413" s="20"/>
      <c r="CB6413" s="20"/>
      <c r="CC6413" s="20"/>
      <c r="CD6413" s="20"/>
      <c r="CE6413" s="20"/>
      <c r="CF6413" s="20"/>
      <c r="CG6413" s="20"/>
      <c r="CH6413" s="20"/>
      <c r="CI6413" s="20"/>
      <c r="CJ6413" s="20"/>
      <c r="CK6413" s="20"/>
      <c r="CL6413" s="20"/>
      <c r="CM6413" s="20"/>
      <c r="CN6413" s="20"/>
      <c r="CO6413" s="20"/>
      <c r="CP6413" s="20"/>
      <c r="CQ6413" s="20"/>
      <c r="CR6413" s="20"/>
      <c r="CS6413" s="20"/>
      <c r="CT6413" s="20"/>
      <c r="CU6413" s="20"/>
      <c r="CV6413" s="20"/>
      <c r="CW6413" s="20"/>
      <c r="CX6413" s="20"/>
      <c r="CY6413" s="20"/>
      <c r="CZ6413" s="20"/>
      <c r="DA6413" s="20"/>
      <c r="DB6413" s="20"/>
      <c r="DC6413" s="20"/>
      <c r="DD6413" s="20"/>
      <c r="DE6413" s="20"/>
      <c r="DF6413" s="20"/>
      <c r="DG6413" s="20"/>
      <c r="DH6413" s="20"/>
      <c r="DI6413" s="20"/>
      <c r="DJ6413" s="20"/>
      <c r="DK6413" s="20"/>
      <c r="DL6413" s="20"/>
      <c r="DM6413" s="20"/>
      <c r="DN6413" s="20"/>
      <c r="DO6413" s="20"/>
      <c r="DP6413" s="20"/>
      <c r="DQ6413" s="20"/>
      <c r="DR6413" s="20"/>
      <c r="DS6413" s="20"/>
      <c r="DT6413" s="20"/>
      <c r="DU6413" s="20"/>
      <c r="DV6413" s="20"/>
      <c r="DW6413" s="20"/>
      <c r="DX6413" s="20"/>
      <c r="DY6413" s="20"/>
    </row>
    <row r="6414" spans="1:129" x14ac:dyDescent="0.15">
      <c r="A6414" s="61"/>
      <c r="B6414" s="331" t="s">
        <v>13264</v>
      </c>
      <c r="C6414" s="83"/>
      <c r="D6414" s="324" t="s">
        <v>38</v>
      </c>
      <c r="E6414" s="276" t="s">
        <v>13265</v>
      </c>
      <c r="F6414" s="276">
        <f t="shared" si="860"/>
        <v>9.3328546530000011E-3</v>
      </c>
      <c r="G6414" s="276">
        <f t="shared" si="861"/>
        <v>4.17878935E-4</v>
      </c>
      <c r="H6414" s="276">
        <f t="shared" si="862"/>
        <v>6.0083214799999999E-4</v>
      </c>
      <c r="I6414" s="276">
        <f t="shared" si="863"/>
        <v>5.437597E-5</v>
      </c>
      <c r="J6414" s="276">
        <v>8.2597676000000005E-3</v>
      </c>
      <c r="K6414" s="276">
        <v>5.0615573000000001E-4</v>
      </c>
      <c r="L6414" s="276">
        <v>8.9071143999999995E-5</v>
      </c>
      <c r="M6414" s="276">
        <v>1.3623864999999999E-5</v>
      </c>
      <c r="N6414" s="276">
        <v>2.9601071000000002E-4</v>
      </c>
      <c r="O6414" s="276">
        <v>1.0824436E-4</v>
      </c>
      <c r="P6414" s="276">
        <v>5.6052740000000001E-6</v>
      </c>
      <c r="Q6414" s="276">
        <v>4.2837170000000002E-5</v>
      </c>
      <c r="R6414" s="276">
        <v>0</v>
      </c>
      <c r="S6414" s="276">
        <v>0</v>
      </c>
      <c r="T6414" s="276">
        <v>0</v>
      </c>
      <c r="U6414" s="276">
        <v>1.15388E-5</v>
      </c>
      <c r="W6414" s="148">
        <f t="shared" si="859"/>
        <v>6.1183463703703707E-2</v>
      </c>
      <c r="X6414" s="201">
        <v>0.26229634000000002</v>
      </c>
      <c r="Y6414" s="201">
        <v>0.23683118</v>
      </c>
      <c r="Z6414" s="201">
        <v>1.9449041E-2</v>
      </c>
      <c r="AA6414" s="201">
        <v>2.8510406000000002E-6</v>
      </c>
      <c r="AB6414" s="201">
        <v>1.2827260999999999E-3</v>
      </c>
      <c r="AC6414" s="201">
        <v>2.5085065E-4</v>
      </c>
      <c r="AD6414" s="201">
        <v>4.4796918999999999E-3</v>
      </c>
      <c r="AE6414" s="76">
        <v>8.4179994999999998E-8</v>
      </c>
      <c r="AF6414" s="76">
        <v>2.7429055000000001E-10</v>
      </c>
      <c r="AG6414" s="20">
        <v>2.2497064999999999E-3</v>
      </c>
      <c r="AH6414" s="85"/>
      <c r="AI6414" s="85"/>
      <c r="AJ6414" s="85"/>
      <c r="AK6414" s="85"/>
      <c r="AL6414" s="85"/>
      <c r="AM6414" s="85"/>
      <c r="AN6414" s="85"/>
      <c r="AS6414" s="20"/>
      <c r="AT6414" s="20"/>
      <c r="AU6414" s="20"/>
      <c r="AV6414" s="20"/>
      <c r="AW6414" s="20"/>
      <c r="AX6414" s="20"/>
      <c r="AY6414" s="20"/>
      <c r="AZ6414" s="20"/>
      <c r="BA6414" s="20"/>
      <c r="BB6414" s="20"/>
      <c r="BC6414" s="20"/>
      <c r="BD6414" s="20"/>
      <c r="BE6414" s="20"/>
      <c r="BF6414" s="20"/>
      <c r="BG6414" s="20"/>
      <c r="BH6414" s="20"/>
      <c r="BI6414" s="20"/>
      <c r="BJ6414" s="20"/>
      <c r="BK6414" s="20"/>
      <c r="BL6414" s="20"/>
      <c r="BM6414" s="20"/>
      <c r="BN6414" s="20"/>
      <c r="BO6414" s="20"/>
      <c r="BP6414" s="20"/>
      <c r="BQ6414" s="20"/>
      <c r="BR6414" s="20"/>
      <c r="BS6414" s="20"/>
      <c r="BT6414" s="20"/>
      <c r="BU6414" s="20"/>
      <c r="BV6414" s="20"/>
      <c r="BW6414" s="20"/>
      <c r="BX6414" s="20"/>
      <c r="BY6414" s="20"/>
      <c r="BZ6414" s="20"/>
      <c r="CA6414" s="20"/>
      <c r="CB6414" s="20"/>
      <c r="CC6414" s="20"/>
      <c r="CD6414" s="20"/>
      <c r="CE6414" s="20"/>
      <c r="CF6414" s="20"/>
      <c r="CG6414" s="20"/>
      <c r="CH6414" s="20"/>
      <c r="CI6414" s="20"/>
      <c r="CJ6414" s="20"/>
      <c r="CK6414" s="20"/>
      <c r="CL6414" s="20"/>
      <c r="CM6414" s="20"/>
      <c r="CN6414" s="20"/>
      <c r="CO6414" s="20"/>
      <c r="CP6414" s="20"/>
      <c r="CQ6414" s="20"/>
      <c r="CR6414" s="20"/>
      <c r="CS6414" s="20"/>
      <c r="CT6414" s="20"/>
      <c r="CU6414" s="20"/>
      <c r="CV6414" s="20"/>
      <c r="CW6414" s="20"/>
      <c r="CX6414" s="20"/>
      <c r="CY6414" s="20"/>
      <c r="CZ6414" s="20"/>
      <c r="DA6414" s="20"/>
      <c r="DB6414" s="20"/>
      <c r="DC6414" s="20"/>
      <c r="DD6414" s="20"/>
      <c r="DE6414" s="20"/>
      <c r="DF6414" s="20"/>
      <c r="DG6414" s="20"/>
      <c r="DH6414" s="20"/>
      <c r="DI6414" s="20"/>
      <c r="DJ6414" s="20"/>
      <c r="DK6414" s="20"/>
      <c r="DL6414" s="20"/>
      <c r="DM6414" s="20"/>
      <c r="DN6414" s="20"/>
      <c r="DO6414" s="20"/>
      <c r="DP6414" s="20"/>
      <c r="DQ6414" s="20"/>
      <c r="DR6414" s="20"/>
      <c r="DS6414" s="20"/>
      <c r="DT6414" s="20"/>
      <c r="DU6414" s="20"/>
      <c r="DV6414" s="20"/>
      <c r="DW6414" s="20"/>
      <c r="DX6414" s="20"/>
      <c r="DY6414" s="20"/>
    </row>
    <row r="6415" spans="1:129" x14ac:dyDescent="0.15">
      <c r="A6415" s="61"/>
      <c r="B6415" s="331" t="s">
        <v>13266</v>
      </c>
      <c r="C6415" s="83"/>
      <c r="D6415" s="324" t="s">
        <v>38</v>
      </c>
      <c r="E6415" s="276" t="s">
        <v>13267</v>
      </c>
      <c r="F6415" s="276">
        <f t="shared" si="860"/>
        <v>1.01212341765E-2</v>
      </c>
      <c r="G6415" s="276">
        <f t="shared" si="861"/>
        <v>5.6142444899999998E-4</v>
      </c>
      <c r="H6415" s="276">
        <f t="shared" si="862"/>
        <v>7.6980148150000011E-4</v>
      </c>
      <c r="I6415" s="276">
        <f t="shared" si="863"/>
        <v>2.31259846E-4</v>
      </c>
      <c r="J6415" s="276">
        <v>8.5587483999999998E-3</v>
      </c>
      <c r="K6415" s="276">
        <v>6.6572101000000005E-4</v>
      </c>
      <c r="L6415" s="276">
        <v>9.6194279000000004E-5</v>
      </c>
      <c r="M6415" s="276">
        <v>2.0320868999999999E-5</v>
      </c>
      <c r="N6415" s="276">
        <v>4.2419761999999998E-4</v>
      </c>
      <c r="O6415" s="276">
        <v>1.1690596000000001E-4</v>
      </c>
      <c r="P6415" s="276">
        <v>7.8861925000000003E-6</v>
      </c>
      <c r="Q6415" s="276">
        <v>4.5866845999999998E-5</v>
      </c>
      <c r="R6415" s="276">
        <v>0</v>
      </c>
      <c r="S6415" s="276">
        <v>0</v>
      </c>
      <c r="T6415" s="276">
        <v>0</v>
      </c>
      <c r="U6415" s="276">
        <v>1.8539300000000001E-4</v>
      </c>
      <c r="W6415" s="148">
        <f t="shared" si="859"/>
        <v>6.3398136296296287E-2</v>
      </c>
      <c r="X6415" s="201">
        <v>0.28250481999999999</v>
      </c>
      <c r="Y6415" s="201">
        <v>0.26629631999999998</v>
      </c>
      <c r="Z6415" s="201">
        <v>7.9878099999999997E-3</v>
      </c>
      <c r="AA6415" s="201">
        <v>8.7871649000000005E-6</v>
      </c>
      <c r="AB6415" s="201">
        <v>4.8898392999999997E-3</v>
      </c>
      <c r="AC6415" s="201">
        <v>4.9148688000000002E-4</v>
      </c>
      <c r="AD6415" s="201">
        <v>2.8305756999999999E-3</v>
      </c>
      <c r="AE6415" s="76">
        <v>9.080017E-8</v>
      </c>
      <c r="AF6415" s="76">
        <v>2.8806259999999999E-10</v>
      </c>
      <c r="AG6415" s="20">
        <v>2.4152775000000001E-3</v>
      </c>
      <c r="AH6415" s="85"/>
      <c r="AI6415" s="85"/>
      <c r="AJ6415" s="85"/>
      <c r="AK6415" s="85"/>
      <c r="AL6415" s="85"/>
      <c r="AM6415" s="85"/>
      <c r="AN6415" s="85"/>
      <c r="AS6415" s="20"/>
      <c r="AT6415" s="20"/>
      <c r="AU6415" s="20"/>
      <c r="AV6415" s="20"/>
      <c r="AW6415" s="20"/>
      <c r="AX6415" s="20"/>
      <c r="AY6415" s="20"/>
      <c r="AZ6415" s="20"/>
      <c r="BA6415" s="20"/>
      <c r="BB6415" s="20"/>
      <c r="BC6415" s="20"/>
      <c r="BD6415" s="20"/>
      <c r="BE6415" s="20"/>
      <c r="BF6415" s="20"/>
      <c r="BG6415" s="20"/>
      <c r="BH6415" s="20"/>
      <c r="BI6415" s="20"/>
      <c r="BJ6415" s="20"/>
      <c r="BK6415" s="20"/>
      <c r="BL6415" s="20"/>
      <c r="BM6415" s="20"/>
      <c r="BN6415" s="20"/>
      <c r="BO6415" s="20"/>
      <c r="BP6415" s="20"/>
      <c r="BQ6415" s="20"/>
      <c r="BR6415" s="20"/>
      <c r="BS6415" s="20"/>
      <c r="BT6415" s="20"/>
      <c r="BU6415" s="20"/>
      <c r="BV6415" s="20"/>
      <c r="BW6415" s="20"/>
      <c r="BX6415" s="20"/>
      <c r="BY6415" s="20"/>
      <c r="BZ6415" s="20"/>
      <c r="CA6415" s="20"/>
      <c r="CB6415" s="20"/>
      <c r="CC6415" s="20"/>
      <c r="CD6415" s="20"/>
      <c r="CE6415" s="20"/>
      <c r="CF6415" s="20"/>
      <c r="CG6415" s="20"/>
      <c r="CH6415" s="20"/>
      <c r="CI6415" s="20"/>
      <c r="CJ6415" s="20"/>
      <c r="CK6415" s="20"/>
      <c r="CL6415" s="20"/>
      <c r="CM6415" s="20"/>
      <c r="CN6415" s="20"/>
      <c r="CO6415" s="20"/>
      <c r="CP6415" s="20"/>
      <c r="CQ6415" s="20"/>
      <c r="CR6415" s="20"/>
      <c r="CS6415" s="20"/>
      <c r="CT6415" s="20"/>
      <c r="CU6415" s="20"/>
      <c r="CV6415" s="20"/>
      <c r="CW6415" s="20"/>
      <c r="CX6415" s="20"/>
      <c r="CY6415" s="20"/>
      <c r="CZ6415" s="20"/>
      <c r="DA6415" s="20"/>
      <c r="DB6415" s="20"/>
      <c r="DC6415" s="20"/>
      <c r="DD6415" s="20"/>
      <c r="DE6415" s="20"/>
      <c r="DF6415" s="20"/>
      <c r="DG6415" s="20"/>
      <c r="DH6415" s="20"/>
      <c r="DI6415" s="20"/>
      <c r="DJ6415" s="20"/>
      <c r="DK6415" s="20"/>
      <c r="DL6415" s="20"/>
      <c r="DM6415" s="20"/>
      <c r="DN6415" s="20"/>
      <c r="DO6415" s="20"/>
      <c r="DP6415" s="20"/>
      <c r="DQ6415" s="20"/>
      <c r="DR6415" s="20"/>
      <c r="DS6415" s="20"/>
      <c r="DT6415" s="20"/>
      <c r="DU6415" s="20"/>
      <c r="DV6415" s="20"/>
      <c r="DW6415" s="20"/>
      <c r="DX6415" s="20"/>
      <c r="DY6415" s="20"/>
    </row>
    <row r="6416" spans="1:129" x14ac:dyDescent="0.15">
      <c r="A6416" s="61"/>
      <c r="B6416" s="331" t="s">
        <v>13268</v>
      </c>
      <c r="C6416" s="83"/>
      <c r="D6416" s="324" t="s">
        <v>38</v>
      </c>
      <c r="E6416" s="276" t="s">
        <v>13269</v>
      </c>
      <c r="F6416" s="276">
        <f t="shared" si="860"/>
        <v>1.0154966198199999E-2</v>
      </c>
      <c r="G6416" s="276">
        <f t="shared" si="861"/>
        <v>5.7786992099999996E-4</v>
      </c>
      <c r="H6416" s="276">
        <f t="shared" si="862"/>
        <v>7.7557663820000005E-4</v>
      </c>
      <c r="I6416" s="276">
        <f t="shared" si="863"/>
        <v>2.3136423900000001E-4</v>
      </c>
      <c r="J6416" s="276">
        <v>8.5701553999999996E-3</v>
      </c>
      <c r="K6416" s="276">
        <v>6.7131942999999999E-4</v>
      </c>
      <c r="L6416" s="276">
        <v>9.6363644E-5</v>
      </c>
      <c r="M6416" s="276">
        <v>2.0359181000000001E-5</v>
      </c>
      <c r="N6416" s="276">
        <v>4.4061578999999998E-4</v>
      </c>
      <c r="O6416" s="276">
        <v>1.1689494999999999E-4</v>
      </c>
      <c r="P6416" s="276">
        <v>7.8935641999999998E-6</v>
      </c>
      <c r="Q6416" s="276">
        <v>4.5870498999999998E-5</v>
      </c>
      <c r="R6416" s="276">
        <v>0</v>
      </c>
      <c r="S6416" s="276">
        <v>0</v>
      </c>
      <c r="T6416" s="276">
        <v>0</v>
      </c>
      <c r="U6416" s="276">
        <v>1.8549374000000001E-4</v>
      </c>
      <c r="W6416" s="148">
        <f t="shared" si="859"/>
        <v>6.3482632592592583E-2</v>
      </c>
      <c r="X6416" s="201">
        <v>0.28267250999999999</v>
      </c>
      <c r="Y6416" s="201">
        <v>0.26738061000000002</v>
      </c>
      <c r="Z6416" s="201">
        <v>7.1775646999999998E-3</v>
      </c>
      <c r="AA6416" s="201">
        <v>9.1214660999999993E-6</v>
      </c>
      <c r="AB6416" s="201">
        <v>4.8191422000000003E-3</v>
      </c>
      <c r="AC6416" s="201">
        <v>4.1773450999999998E-4</v>
      </c>
      <c r="AD6416" s="201">
        <v>2.8683407999999999E-3</v>
      </c>
      <c r="AE6416" s="76">
        <v>9.1240384000000005E-8</v>
      </c>
      <c r="AF6416" s="76">
        <v>2.8846552999999998E-10</v>
      </c>
      <c r="AG6416" s="20">
        <v>2.4206733E-3</v>
      </c>
      <c r="AH6416" s="85"/>
      <c r="AI6416" s="85"/>
      <c r="AJ6416" s="85"/>
      <c r="AK6416" s="85"/>
      <c r="AL6416" s="85"/>
      <c r="AM6416" s="85"/>
      <c r="AN6416" s="85"/>
      <c r="AS6416" s="20"/>
      <c r="AT6416" s="20"/>
      <c r="AU6416" s="20"/>
      <c r="AV6416" s="20"/>
      <c r="AW6416" s="20"/>
      <c r="AX6416" s="20"/>
      <c r="AY6416" s="20"/>
      <c r="AZ6416" s="20"/>
      <c r="BA6416" s="20"/>
      <c r="BB6416" s="20"/>
      <c r="BC6416" s="20"/>
      <c r="BD6416" s="20"/>
      <c r="BE6416" s="20"/>
      <c r="BF6416" s="20"/>
      <c r="BG6416" s="20"/>
      <c r="BH6416" s="20"/>
      <c r="BI6416" s="20"/>
      <c r="BJ6416" s="20"/>
      <c r="BK6416" s="20"/>
      <c r="BL6416" s="20"/>
      <c r="BM6416" s="20"/>
      <c r="BN6416" s="20"/>
      <c r="BO6416" s="20"/>
      <c r="BP6416" s="20"/>
      <c r="BQ6416" s="20"/>
      <c r="BR6416" s="20"/>
      <c r="BS6416" s="20"/>
      <c r="BT6416" s="20"/>
      <c r="BU6416" s="20"/>
      <c r="BV6416" s="20"/>
      <c r="BW6416" s="20"/>
      <c r="BX6416" s="20"/>
      <c r="BY6416" s="20"/>
      <c r="BZ6416" s="20"/>
      <c r="CA6416" s="20"/>
      <c r="CB6416" s="20"/>
      <c r="CC6416" s="20"/>
      <c r="CD6416" s="20"/>
      <c r="CE6416" s="20"/>
      <c r="CF6416" s="20"/>
      <c r="CG6416" s="20"/>
      <c r="CH6416" s="20"/>
      <c r="CI6416" s="20"/>
      <c r="CJ6416" s="20"/>
      <c r="CK6416" s="20"/>
      <c r="CL6416" s="20"/>
      <c r="CM6416" s="20"/>
      <c r="CN6416" s="20"/>
      <c r="CO6416" s="20"/>
      <c r="CP6416" s="20"/>
      <c r="CQ6416" s="20"/>
      <c r="CR6416" s="20"/>
      <c r="CS6416" s="20"/>
      <c r="CT6416" s="20"/>
      <c r="CU6416" s="20"/>
      <c r="CV6416" s="20"/>
      <c r="CW6416" s="20"/>
      <c r="CX6416" s="20"/>
      <c r="CY6416" s="20"/>
      <c r="CZ6416" s="20"/>
      <c r="DA6416" s="20"/>
      <c r="DB6416" s="20"/>
      <c r="DC6416" s="20"/>
      <c r="DD6416" s="20"/>
      <c r="DE6416" s="20"/>
      <c r="DF6416" s="20"/>
      <c r="DG6416" s="20"/>
      <c r="DH6416" s="20"/>
      <c r="DI6416" s="20"/>
      <c r="DJ6416" s="20"/>
      <c r="DK6416" s="20"/>
      <c r="DL6416" s="20"/>
      <c r="DM6416" s="20"/>
      <c r="DN6416" s="20"/>
      <c r="DO6416" s="20"/>
      <c r="DP6416" s="20"/>
      <c r="DQ6416" s="20"/>
      <c r="DR6416" s="20"/>
      <c r="DS6416" s="20"/>
      <c r="DT6416" s="20"/>
      <c r="DU6416" s="20"/>
      <c r="DV6416" s="20"/>
      <c r="DW6416" s="20"/>
      <c r="DX6416" s="20"/>
      <c r="DY6416" s="20"/>
    </row>
    <row r="6417" spans="1:129" x14ac:dyDescent="0.15">
      <c r="A6417" s="61"/>
      <c r="B6417" s="331" t="s">
        <v>13270</v>
      </c>
      <c r="C6417" s="83"/>
      <c r="D6417" s="324" t="s">
        <v>38</v>
      </c>
      <c r="E6417" s="276" t="s">
        <v>13271</v>
      </c>
      <c r="F6417" s="276">
        <f t="shared" si="860"/>
        <v>9.6013009024999985E-3</v>
      </c>
      <c r="G6417" s="276">
        <f t="shared" si="861"/>
        <v>5.3935794899999997E-4</v>
      </c>
      <c r="H6417" s="276">
        <f t="shared" si="862"/>
        <v>6.0719700149999996E-4</v>
      </c>
      <c r="I6417" s="276">
        <f t="shared" si="863"/>
        <v>5.4546651999999999E-5</v>
      </c>
      <c r="J6417" s="276">
        <v>8.4001992999999994E-3</v>
      </c>
      <c r="K6417" s="276">
        <v>4.9498759000000004E-4</v>
      </c>
      <c r="L6417" s="276">
        <v>1.0747373E-4</v>
      </c>
      <c r="M6417" s="276">
        <v>1.5764654000000001E-4</v>
      </c>
      <c r="N6417" s="276">
        <v>2.9879274000000001E-4</v>
      </c>
      <c r="O6417" s="276">
        <v>8.2918669000000005E-5</v>
      </c>
      <c r="P6417" s="276">
        <v>4.7356814999999996E-6</v>
      </c>
      <c r="Q6417" s="276">
        <v>4.2893211999999997E-5</v>
      </c>
      <c r="R6417" s="276">
        <v>0</v>
      </c>
      <c r="S6417" s="276">
        <v>0</v>
      </c>
      <c r="T6417" s="276">
        <v>0</v>
      </c>
      <c r="U6417" s="276">
        <v>1.165344E-5</v>
      </c>
      <c r="W6417" s="148">
        <f t="shared" si="859"/>
        <v>6.2223698518518507E-2</v>
      </c>
      <c r="X6417" s="201">
        <v>0.26314668000000002</v>
      </c>
      <c r="Y6417" s="201">
        <v>0.23693985000000001</v>
      </c>
      <c r="Z6417" s="201">
        <v>2.0049790000000001E-2</v>
      </c>
      <c r="AA6417" s="201">
        <v>2.8766366999999998E-6</v>
      </c>
      <c r="AB6417" s="201">
        <v>1.2945236000000001E-3</v>
      </c>
      <c r="AC6417" s="201">
        <v>2.5658750999999998E-4</v>
      </c>
      <c r="AD6417" s="201">
        <v>4.6030437E-3</v>
      </c>
      <c r="AE6417" s="76">
        <v>8.9950236000000004E-8</v>
      </c>
      <c r="AF6417" s="76">
        <v>2.9154595999999999E-10</v>
      </c>
      <c r="AG6417" s="20">
        <v>2.2502546999999999E-3</v>
      </c>
      <c r="AH6417" s="85"/>
      <c r="AI6417" s="85"/>
      <c r="AJ6417" s="85"/>
      <c r="AK6417" s="85"/>
      <c r="AL6417" s="85"/>
      <c r="AM6417" s="85"/>
      <c r="AN6417" s="85"/>
      <c r="AS6417" s="20"/>
      <c r="AT6417" s="20"/>
      <c r="AU6417" s="20"/>
      <c r="AV6417" s="20"/>
      <c r="AW6417" s="20"/>
      <c r="AX6417" s="20"/>
      <c r="AY6417" s="20"/>
      <c r="AZ6417" s="20"/>
      <c r="BA6417" s="20"/>
      <c r="BB6417" s="20"/>
      <c r="BC6417" s="20"/>
      <c r="BD6417" s="20"/>
      <c r="BE6417" s="20"/>
      <c r="BF6417" s="20"/>
      <c r="BG6417" s="20"/>
      <c r="BH6417" s="20"/>
      <c r="BI6417" s="20"/>
      <c r="BJ6417" s="20"/>
      <c r="BK6417" s="20"/>
      <c r="BL6417" s="20"/>
      <c r="BM6417" s="20"/>
      <c r="BN6417" s="20"/>
      <c r="BO6417" s="20"/>
      <c r="BP6417" s="20"/>
      <c r="BQ6417" s="20"/>
      <c r="BR6417" s="20"/>
      <c r="BS6417" s="20"/>
      <c r="BT6417" s="20"/>
      <c r="BU6417" s="20"/>
      <c r="BV6417" s="20"/>
      <c r="BW6417" s="20"/>
      <c r="BX6417" s="20"/>
      <c r="BY6417" s="20"/>
      <c r="BZ6417" s="20"/>
      <c r="CA6417" s="20"/>
      <c r="CB6417" s="20"/>
      <c r="CC6417" s="20"/>
      <c r="CD6417" s="20"/>
      <c r="CE6417" s="20"/>
      <c r="CF6417" s="20"/>
      <c r="CG6417" s="20"/>
      <c r="CH6417" s="20"/>
      <c r="CI6417" s="20"/>
      <c r="CJ6417" s="20"/>
      <c r="CK6417" s="20"/>
      <c r="CL6417" s="20"/>
      <c r="CM6417" s="20"/>
      <c r="CN6417" s="20"/>
      <c r="CO6417" s="20"/>
      <c r="CP6417" s="20"/>
      <c r="CQ6417" s="20"/>
      <c r="CR6417" s="20"/>
      <c r="CS6417" s="20"/>
      <c r="CT6417" s="20"/>
      <c r="CU6417" s="20"/>
      <c r="CV6417" s="20"/>
      <c r="CW6417" s="20"/>
      <c r="CX6417" s="20"/>
      <c r="CY6417" s="20"/>
      <c r="CZ6417" s="20"/>
      <c r="DA6417" s="20"/>
      <c r="DB6417" s="20"/>
      <c r="DC6417" s="20"/>
      <c r="DD6417" s="20"/>
      <c r="DE6417" s="20"/>
      <c r="DF6417" s="20"/>
      <c r="DG6417" s="20"/>
      <c r="DH6417" s="20"/>
      <c r="DI6417" s="20"/>
      <c r="DJ6417" s="20"/>
      <c r="DK6417" s="20"/>
      <c r="DL6417" s="20"/>
      <c r="DM6417" s="20"/>
      <c r="DN6417" s="20"/>
      <c r="DO6417" s="20"/>
      <c r="DP6417" s="20"/>
      <c r="DQ6417" s="20"/>
      <c r="DR6417" s="20"/>
      <c r="DS6417" s="20"/>
      <c r="DT6417" s="20"/>
      <c r="DU6417" s="20"/>
      <c r="DV6417" s="20"/>
      <c r="DW6417" s="20"/>
      <c r="DX6417" s="20"/>
      <c r="DY6417" s="20"/>
    </row>
    <row r="6418" spans="1:129" x14ac:dyDescent="0.15">
      <c r="A6418" s="61"/>
      <c r="B6418" s="331" t="s">
        <v>13272</v>
      </c>
      <c r="C6418" s="83"/>
      <c r="D6418" s="324" t="s">
        <v>38</v>
      </c>
      <c r="E6418" s="276" t="s">
        <v>13273</v>
      </c>
      <c r="F6418" s="276">
        <f t="shared" si="860"/>
        <v>1.03958202696E-2</v>
      </c>
      <c r="G6418" s="276">
        <f t="shared" si="861"/>
        <v>6.8334417299999997E-4</v>
      </c>
      <c r="H6418" s="276">
        <f t="shared" si="862"/>
        <v>7.7789312059999992E-4</v>
      </c>
      <c r="I6418" s="276">
        <f t="shared" si="863"/>
        <v>2.3146687600000002E-4</v>
      </c>
      <c r="J6418" s="276">
        <v>8.7031160999999999E-3</v>
      </c>
      <c r="K6418" s="276">
        <v>6.5616451999999997E-4</v>
      </c>
      <c r="L6418" s="276">
        <v>1.1467036E-4</v>
      </c>
      <c r="M6418" s="276">
        <v>1.6434872999999999E-4</v>
      </c>
      <c r="N6418" s="276">
        <v>4.2736412999999998E-4</v>
      </c>
      <c r="O6418" s="276">
        <v>9.1631313E-5</v>
      </c>
      <c r="P6418" s="276">
        <v>7.0582406000000003E-6</v>
      </c>
      <c r="Q6418" s="276">
        <v>4.5934676E-5</v>
      </c>
      <c r="R6418" s="276">
        <v>0</v>
      </c>
      <c r="S6418" s="276">
        <v>0</v>
      </c>
      <c r="T6418" s="276">
        <v>0</v>
      </c>
      <c r="U6418" s="276">
        <v>1.8553220000000001E-4</v>
      </c>
      <c r="W6418" s="148">
        <f t="shared" si="859"/>
        <v>6.4467526666666664E-2</v>
      </c>
      <c r="X6418" s="201">
        <v>0.28343832000000002</v>
      </c>
      <c r="Y6418" s="201">
        <v>0.26678424000000001</v>
      </c>
      <c r="Z6418" s="201">
        <v>8.3105897000000008E-3</v>
      </c>
      <c r="AA6418" s="201">
        <v>8.8395918000000008E-6</v>
      </c>
      <c r="AB6418" s="201">
        <v>4.9308492000000002E-3</v>
      </c>
      <c r="AC6418" s="201">
        <v>5.2114550000000005E-4</v>
      </c>
      <c r="AD6418" s="201">
        <v>2.8826558999999999E-3</v>
      </c>
      <c r="AE6418" s="76">
        <v>9.6632529000000001E-8</v>
      </c>
      <c r="AF6418" s="76">
        <v>3.0546925999999999E-10</v>
      </c>
      <c r="AG6418" s="20">
        <v>2.4170200999999998E-3</v>
      </c>
      <c r="AH6418" s="85"/>
      <c r="AI6418" s="85"/>
      <c r="AJ6418" s="85"/>
      <c r="AK6418" s="85"/>
      <c r="AL6418" s="85"/>
      <c r="AM6418" s="85"/>
      <c r="AN6418" s="85"/>
      <c r="AS6418" s="20"/>
      <c r="AT6418" s="20"/>
      <c r="AU6418" s="20"/>
      <c r="AV6418" s="20"/>
      <c r="AW6418" s="20"/>
      <c r="AX6418" s="20"/>
      <c r="AY6418" s="20"/>
      <c r="AZ6418" s="20"/>
      <c r="BA6418" s="20"/>
      <c r="BB6418" s="20"/>
      <c r="BC6418" s="20"/>
      <c r="BD6418" s="20"/>
      <c r="BE6418" s="20"/>
      <c r="BF6418" s="20"/>
      <c r="BG6418" s="20"/>
      <c r="BH6418" s="20"/>
      <c r="BI6418" s="20"/>
      <c r="BJ6418" s="20"/>
      <c r="BK6418" s="20"/>
      <c r="BL6418" s="20"/>
      <c r="BM6418" s="20"/>
      <c r="BN6418" s="20"/>
      <c r="BO6418" s="20"/>
      <c r="BP6418" s="20"/>
      <c r="BQ6418" s="20"/>
      <c r="BR6418" s="20"/>
      <c r="BS6418" s="20"/>
      <c r="BT6418" s="20"/>
      <c r="BU6418" s="20"/>
      <c r="BV6418" s="20"/>
      <c r="BW6418" s="20"/>
      <c r="BX6418" s="20"/>
      <c r="BY6418" s="20"/>
      <c r="BZ6418" s="20"/>
      <c r="CA6418" s="20"/>
      <c r="CB6418" s="20"/>
      <c r="CC6418" s="20"/>
      <c r="CD6418" s="20"/>
      <c r="CE6418" s="20"/>
      <c r="CF6418" s="20"/>
      <c r="CG6418" s="20"/>
      <c r="CH6418" s="20"/>
      <c r="CI6418" s="20"/>
      <c r="CJ6418" s="20"/>
      <c r="CK6418" s="20"/>
      <c r="CL6418" s="20"/>
      <c r="CM6418" s="20"/>
      <c r="CN6418" s="20"/>
      <c r="CO6418" s="20"/>
      <c r="CP6418" s="20"/>
      <c r="CQ6418" s="20"/>
      <c r="CR6418" s="20"/>
      <c r="CS6418" s="20"/>
      <c r="CT6418" s="20"/>
      <c r="CU6418" s="20"/>
      <c r="CV6418" s="20"/>
      <c r="CW6418" s="20"/>
      <c r="CX6418" s="20"/>
      <c r="CY6418" s="20"/>
      <c r="CZ6418" s="20"/>
      <c r="DA6418" s="20"/>
      <c r="DB6418" s="20"/>
      <c r="DC6418" s="20"/>
      <c r="DD6418" s="20"/>
      <c r="DE6418" s="20"/>
      <c r="DF6418" s="20"/>
      <c r="DG6418" s="20"/>
      <c r="DH6418" s="20"/>
      <c r="DI6418" s="20"/>
      <c r="DJ6418" s="20"/>
      <c r="DK6418" s="20"/>
      <c r="DL6418" s="20"/>
      <c r="DM6418" s="20"/>
      <c r="DN6418" s="20"/>
      <c r="DO6418" s="20"/>
      <c r="DP6418" s="20"/>
      <c r="DQ6418" s="20"/>
      <c r="DR6418" s="20"/>
      <c r="DS6418" s="20"/>
      <c r="DT6418" s="20"/>
      <c r="DU6418" s="20"/>
      <c r="DV6418" s="20"/>
      <c r="DW6418" s="20"/>
      <c r="DX6418" s="20"/>
      <c r="DY6418" s="20"/>
    </row>
    <row r="6419" spans="1:129" x14ac:dyDescent="0.15">
      <c r="A6419" s="61"/>
      <c r="B6419" s="331" t="s">
        <v>13274</v>
      </c>
      <c r="C6419" s="83"/>
      <c r="D6419" s="324" t="s">
        <v>38</v>
      </c>
      <c r="E6419" s="276" t="s">
        <v>13275</v>
      </c>
      <c r="F6419" s="276">
        <f t="shared" si="860"/>
        <v>1.0439175144000001E-2</v>
      </c>
      <c r="G6419" s="276">
        <f t="shared" si="861"/>
        <v>7.04351972E-4</v>
      </c>
      <c r="H6419" s="276">
        <f t="shared" si="862"/>
        <v>7.8523179700000002E-4</v>
      </c>
      <c r="I6419" s="276">
        <f t="shared" si="863"/>
        <v>2.31603275E-4</v>
      </c>
      <c r="J6419" s="276">
        <v>8.7179881000000008E-3</v>
      </c>
      <c r="K6419" s="276">
        <v>6.6327981000000003E-4</v>
      </c>
      <c r="L6419" s="276">
        <v>1.1488554000000001E-4</v>
      </c>
      <c r="M6419" s="276">
        <v>1.643906E-4</v>
      </c>
      <c r="N6419" s="276">
        <v>4.4832847000000003E-4</v>
      </c>
      <c r="O6419" s="276">
        <v>9.1632901999999994E-5</v>
      </c>
      <c r="P6419" s="276">
        <v>7.066447E-6</v>
      </c>
      <c r="Q6419" s="276">
        <v>4.5940145000000001E-5</v>
      </c>
      <c r="R6419" s="276">
        <v>0</v>
      </c>
      <c r="S6419" s="276">
        <v>0</v>
      </c>
      <c r="T6419" s="276">
        <v>0</v>
      </c>
      <c r="U6419" s="276">
        <v>1.8566313E-4</v>
      </c>
      <c r="W6419" s="148">
        <f t="shared" si="859"/>
        <v>6.4577689629629634E-2</v>
      </c>
      <c r="X6419" s="201">
        <v>0.28364968000000002</v>
      </c>
      <c r="Y6419" s="201">
        <v>0.26816649999999997</v>
      </c>
      <c r="Z6419" s="201">
        <v>7.2756784E-3</v>
      </c>
      <c r="AA6419" s="201">
        <v>9.2705504000000003E-6</v>
      </c>
      <c r="AB6419" s="201">
        <v>4.8404192000000004E-3</v>
      </c>
      <c r="AC6419" s="201">
        <v>4.2689657000000001E-4</v>
      </c>
      <c r="AD6419" s="201">
        <v>2.9309119999999999E-3</v>
      </c>
      <c r="AE6419" s="76">
        <v>9.7196486999999999E-8</v>
      </c>
      <c r="AF6419" s="76">
        <v>3.0599019000000001E-10</v>
      </c>
      <c r="AG6419" s="20">
        <v>2.4239026000000001E-3</v>
      </c>
      <c r="AH6419" s="85"/>
      <c r="AI6419" s="85"/>
      <c r="AJ6419" s="85"/>
      <c r="AK6419" s="85"/>
      <c r="AL6419" s="85"/>
      <c r="AM6419" s="85"/>
      <c r="AN6419" s="85"/>
      <c r="AS6419" s="20"/>
      <c r="AT6419" s="20"/>
      <c r="AU6419" s="20"/>
      <c r="AV6419" s="20"/>
      <c r="AW6419" s="20"/>
      <c r="AX6419" s="20"/>
      <c r="AY6419" s="20"/>
      <c r="AZ6419" s="20"/>
      <c r="BA6419" s="20"/>
      <c r="BB6419" s="20"/>
      <c r="BC6419" s="20"/>
      <c r="BD6419" s="20"/>
      <c r="BE6419" s="20"/>
      <c r="BF6419" s="20"/>
      <c r="BG6419" s="20"/>
      <c r="BH6419" s="20"/>
      <c r="BI6419" s="20"/>
      <c r="BJ6419" s="20"/>
      <c r="BK6419" s="20"/>
      <c r="BL6419" s="20"/>
      <c r="BM6419" s="20"/>
      <c r="BN6419" s="20"/>
      <c r="BO6419" s="20"/>
      <c r="BP6419" s="20"/>
      <c r="BQ6419" s="20"/>
      <c r="BR6419" s="20"/>
      <c r="BS6419" s="20"/>
      <c r="BT6419" s="20"/>
      <c r="BU6419" s="20"/>
      <c r="BV6419" s="20"/>
      <c r="BW6419" s="20"/>
      <c r="BX6419" s="20"/>
      <c r="BY6419" s="20"/>
      <c r="BZ6419" s="20"/>
      <c r="CA6419" s="20"/>
      <c r="CB6419" s="20"/>
      <c r="CC6419" s="20"/>
      <c r="CD6419" s="20"/>
      <c r="CE6419" s="20"/>
      <c r="CF6419" s="20"/>
      <c r="CG6419" s="20"/>
      <c r="CH6419" s="20"/>
      <c r="CI6419" s="20"/>
      <c r="CJ6419" s="20"/>
      <c r="CK6419" s="20"/>
      <c r="CL6419" s="20"/>
      <c r="CM6419" s="20"/>
      <c r="CN6419" s="20"/>
      <c r="CO6419" s="20"/>
      <c r="CP6419" s="20"/>
      <c r="CQ6419" s="20"/>
      <c r="CR6419" s="20"/>
      <c r="CS6419" s="20"/>
      <c r="CT6419" s="20"/>
      <c r="CU6419" s="20"/>
      <c r="CV6419" s="20"/>
      <c r="CW6419" s="20"/>
      <c r="CX6419" s="20"/>
      <c r="CY6419" s="20"/>
      <c r="CZ6419" s="20"/>
      <c r="DA6419" s="20"/>
      <c r="DB6419" s="20"/>
      <c r="DC6419" s="20"/>
      <c r="DD6419" s="20"/>
      <c r="DE6419" s="20"/>
      <c r="DF6419" s="20"/>
      <c r="DG6419" s="20"/>
      <c r="DH6419" s="20"/>
      <c r="DI6419" s="20"/>
      <c r="DJ6419" s="20"/>
      <c r="DK6419" s="20"/>
      <c r="DL6419" s="20"/>
      <c r="DM6419" s="20"/>
      <c r="DN6419" s="20"/>
      <c r="DO6419" s="20"/>
      <c r="DP6419" s="20"/>
      <c r="DQ6419" s="20"/>
      <c r="DR6419" s="20"/>
      <c r="DS6419" s="20"/>
      <c r="DT6419" s="20"/>
      <c r="DU6419" s="20"/>
      <c r="DV6419" s="20"/>
      <c r="DW6419" s="20"/>
      <c r="DX6419" s="20"/>
      <c r="DY6419" s="20"/>
    </row>
    <row r="6420" spans="1:129" x14ac:dyDescent="0.15">
      <c r="A6420" s="61"/>
      <c r="B6420" s="331" t="s">
        <v>13276</v>
      </c>
      <c r="C6420" s="83"/>
      <c r="D6420" s="324" t="s">
        <v>38</v>
      </c>
      <c r="E6420" s="276" t="s">
        <v>13277</v>
      </c>
      <c r="F6420" s="276">
        <f t="shared" si="860"/>
        <v>4.2908304980000004E-3</v>
      </c>
      <c r="G6420" s="276">
        <f t="shared" si="861"/>
        <v>9.8966520699999986E-4</v>
      </c>
      <c r="H6420" s="276">
        <f t="shared" si="862"/>
        <v>1.4711304800000002E-3</v>
      </c>
      <c r="I6420" s="276">
        <f t="shared" si="863"/>
        <v>6.5446611000000008E-5</v>
      </c>
      <c r="J6420" s="276">
        <v>1.7645881999999999E-3</v>
      </c>
      <c r="K6420" s="276">
        <v>1.1530958000000001E-3</v>
      </c>
      <c r="L6420" s="276">
        <v>1.7039462E-4</v>
      </c>
      <c r="M6420" s="276">
        <v>2.8495046999999999E-5</v>
      </c>
      <c r="N6420" s="276">
        <v>3.0978005000000002E-4</v>
      </c>
      <c r="O6420" s="276">
        <v>6.5139010999999995E-4</v>
      </c>
      <c r="P6420" s="276">
        <v>1.4764005999999999E-4</v>
      </c>
      <c r="Q6420" s="276">
        <v>4.9490192000000001E-5</v>
      </c>
      <c r="R6420" s="276">
        <v>0</v>
      </c>
      <c r="S6420" s="276">
        <v>0</v>
      </c>
      <c r="T6420" s="276">
        <v>0</v>
      </c>
      <c r="U6420" s="276">
        <v>1.5956419000000001E-5</v>
      </c>
      <c r="W6420" s="148">
        <f t="shared" ref="W6420:W6422" si="864">J6420/0.135</f>
        <v>1.3071023703703702E-2</v>
      </c>
      <c r="X6420" s="201">
        <v>0.27854845</v>
      </c>
      <c r="Y6420" s="201">
        <v>0.24373712</v>
      </c>
      <c r="Z6420" s="201">
        <v>2.6332118000000002E-2</v>
      </c>
      <c r="AA6420" s="201">
        <v>3.7278086999999999E-6</v>
      </c>
      <c r="AB6420" s="201">
        <v>2.1066091000000002E-3</v>
      </c>
      <c r="AC6420" s="201">
        <v>3.4962460999999999E-4</v>
      </c>
      <c r="AD6420" s="201">
        <v>6.0192528000000004E-3</v>
      </c>
      <c r="AE6420" s="76">
        <v>3.9860799000000001E-8</v>
      </c>
      <c r="AF6420" s="76">
        <v>1.151314E-10</v>
      </c>
      <c r="AG6420" s="20">
        <v>2.2955962000000001E-3</v>
      </c>
      <c r="AH6420" s="85"/>
      <c r="AI6420" s="85"/>
      <c r="AJ6420" s="85"/>
      <c r="AK6420" s="85"/>
      <c r="AL6420" s="85"/>
      <c r="AM6420" s="85"/>
      <c r="AN6420" s="85"/>
      <c r="AS6420" s="20"/>
      <c r="AT6420" s="20"/>
      <c r="AU6420" s="20"/>
      <c r="AV6420" s="20"/>
      <c r="AW6420" s="20"/>
      <c r="AX6420" s="20"/>
      <c r="AY6420" s="20"/>
      <c r="AZ6420" s="20"/>
      <c r="BA6420" s="20"/>
      <c r="BB6420" s="20"/>
      <c r="BC6420" s="20"/>
      <c r="BD6420" s="20"/>
      <c r="BE6420" s="20"/>
      <c r="BF6420" s="20"/>
      <c r="BG6420" s="20"/>
      <c r="BH6420" s="20"/>
      <c r="BI6420" s="20"/>
      <c r="BJ6420" s="20"/>
      <c r="BK6420" s="20"/>
      <c r="BL6420" s="20"/>
      <c r="BM6420" s="20"/>
      <c r="BN6420" s="20"/>
      <c r="BO6420" s="20"/>
      <c r="BP6420" s="20"/>
      <c r="BQ6420" s="20"/>
      <c r="BR6420" s="20"/>
      <c r="BS6420" s="20"/>
      <c r="BT6420" s="20"/>
      <c r="BU6420" s="20"/>
      <c r="BV6420" s="20"/>
      <c r="BW6420" s="20"/>
      <c r="BX6420" s="20"/>
      <c r="BY6420" s="20"/>
      <c r="BZ6420" s="20"/>
      <c r="CA6420" s="20"/>
      <c r="CB6420" s="20"/>
      <c r="CC6420" s="20"/>
      <c r="CD6420" s="20"/>
      <c r="CE6420" s="20"/>
      <c r="CF6420" s="20"/>
      <c r="CG6420" s="20"/>
      <c r="CH6420" s="20"/>
      <c r="CI6420" s="20"/>
      <c r="CJ6420" s="20"/>
      <c r="CK6420" s="20"/>
      <c r="CL6420" s="20"/>
      <c r="CM6420" s="20"/>
      <c r="CN6420" s="20"/>
      <c r="CO6420" s="20"/>
      <c r="CP6420" s="20"/>
      <c r="CQ6420" s="20"/>
      <c r="CR6420" s="20"/>
      <c r="CS6420" s="20"/>
      <c r="CT6420" s="20"/>
      <c r="CU6420" s="20"/>
      <c r="CV6420" s="20"/>
      <c r="CW6420" s="20"/>
      <c r="CX6420" s="20"/>
      <c r="CY6420" s="20"/>
      <c r="CZ6420" s="20"/>
      <c r="DA6420" s="20"/>
      <c r="DB6420" s="20"/>
      <c r="DC6420" s="20"/>
      <c r="DD6420" s="20"/>
      <c r="DE6420" s="20"/>
      <c r="DF6420" s="20"/>
      <c r="DG6420" s="20"/>
      <c r="DH6420" s="20"/>
      <c r="DI6420" s="20"/>
      <c r="DJ6420" s="20"/>
      <c r="DK6420" s="20"/>
      <c r="DL6420" s="20"/>
      <c r="DM6420" s="20"/>
      <c r="DN6420" s="20"/>
      <c r="DO6420" s="20"/>
      <c r="DP6420" s="20"/>
      <c r="DQ6420" s="20"/>
      <c r="DR6420" s="20"/>
      <c r="DS6420" s="20"/>
      <c r="DT6420" s="20"/>
      <c r="DU6420" s="20"/>
      <c r="DV6420" s="20"/>
      <c r="DW6420" s="20"/>
      <c r="DX6420" s="20"/>
      <c r="DY6420" s="20"/>
    </row>
    <row r="6421" spans="1:129" x14ac:dyDescent="0.15">
      <c r="A6421" s="61"/>
      <c r="B6421" s="331" t="s">
        <v>13278</v>
      </c>
      <c r="C6421" s="83"/>
      <c r="D6421" s="324" t="s">
        <v>38</v>
      </c>
      <c r="E6421" s="276" t="s">
        <v>13279</v>
      </c>
      <c r="F6421" s="276">
        <f t="shared" si="860"/>
        <v>5.191642479E-3</v>
      </c>
      <c r="G6421" s="276">
        <f t="shared" si="861"/>
        <v>1.142717415E-3</v>
      </c>
      <c r="H6421" s="276">
        <f t="shared" si="862"/>
        <v>1.67268335E-3</v>
      </c>
      <c r="I6421" s="276">
        <f t="shared" si="863"/>
        <v>2.43396414E-4</v>
      </c>
      <c r="J6421" s="276">
        <v>2.1328453000000001E-3</v>
      </c>
      <c r="K6421" s="276">
        <v>1.343375E-3</v>
      </c>
      <c r="L6421" s="276">
        <v>1.7860012000000001E-4</v>
      </c>
      <c r="M6421" s="276">
        <v>3.7667645000000001E-5</v>
      </c>
      <c r="N6421" s="276">
        <v>4.4418772000000002E-4</v>
      </c>
      <c r="O6421" s="276">
        <v>6.6086205000000003E-4</v>
      </c>
      <c r="P6421" s="276">
        <v>1.5070823E-4</v>
      </c>
      <c r="Q6421" s="276">
        <v>5.2625343999999999E-5</v>
      </c>
      <c r="R6421" s="276">
        <v>0</v>
      </c>
      <c r="S6421" s="276">
        <v>0</v>
      </c>
      <c r="T6421" s="276">
        <v>0</v>
      </c>
      <c r="U6421" s="276">
        <v>1.9077107E-4</v>
      </c>
      <c r="W6421" s="148">
        <f t="shared" si="864"/>
        <v>1.5798854074074074E-2</v>
      </c>
      <c r="X6421" s="201">
        <v>0.30166357999999999</v>
      </c>
      <c r="Y6421" s="201">
        <v>0.27929600999999998</v>
      </c>
      <c r="Z6421" s="201">
        <v>1.1891054E-2</v>
      </c>
      <c r="AA6421" s="201">
        <v>1.0280233000000001E-5</v>
      </c>
      <c r="AB6421" s="201">
        <v>6.0654500999999996E-3</v>
      </c>
      <c r="AC6421" s="201">
        <v>7.9607611000000005E-4</v>
      </c>
      <c r="AD6421" s="201">
        <v>3.6047148E-3</v>
      </c>
      <c r="AE6421" s="76">
        <v>4.7597418E-8</v>
      </c>
      <c r="AF6421" s="76">
        <v>1.3162091E-10</v>
      </c>
      <c r="AG6421" s="20">
        <v>2.4742432000000002E-3</v>
      </c>
      <c r="AH6421" s="85"/>
      <c r="AI6421" s="85"/>
      <c r="AJ6421" s="85"/>
      <c r="AK6421" s="85"/>
      <c r="AL6421" s="85"/>
      <c r="AM6421" s="85"/>
      <c r="AN6421" s="85"/>
      <c r="AS6421" s="20"/>
      <c r="AT6421" s="20"/>
      <c r="AU6421" s="20"/>
      <c r="AV6421" s="20"/>
      <c r="AW6421" s="20"/>
      <c r="AX6421" s="20"/>
      <c r="AY6421" s="20"/>
      <c r="AZ6421" s="20"/>
      <c r="BA6421" s="20"/>
      <c r="BB6421" s="20"/>
      <c r="BC6421" s="20"/>
      <c r="BD6421" s="20"/>
      <c r="BE6421" s="20"/>
      <c r="BF6421" s="20"/>
      <c r="BG6421" s="20"/>
      <c r="BH6421" s="20"/>
      <c r="BI6421" s="20"/>
      <c r="BJ6421" s="20"/>
      <c r="BK6421" s="20"/>
      <c r="BL6421" s="20"/>
      <c r="BM6421" s="20"/>
      <c r="BN6421" s="20"/>
      <c r="BO6421" s="20"/>
      <c r="BP6421" s="20"/>
      <c r="BQ6421" s="20"/>
      <c r="BR6421" s="20"/>
      <c r="BS6421" s="20"/>
      <c r="BT6421" s="20"/>
      <c r="BU6421" s="20"/>
      <c r="BV6421" s="20"/>
      <c r="BW6421" s="20"/>
      <c r="BX6421" s="20"/>
      <c r="BY6421" s="20"/>
      <c r="BZ6421" s="20"/>
      <c r="CA6421" s="20"/>
      <c r="CB6421" s="20"/>
      <c r="CC6421" s="20"/>
      <c r="CD6421" s="20"/>
      <c r="CE6421" s="20"/>
      <c r="CF6421" s="20"/>
      <c r="CG6421" s="20"/>
      <c r="CH6421" s="20"/>
      <c r="CI6421" s="20"/>
      <c r="CJ6421" s="20"/>
      <c r="CK6421" s="20"/>
      <c r="CL6421" s="20"/>
      <c r="CM6421" s="20"/>
      <c r="CN6421" s="20"/>
      <c r="CO6421" s="20"/>
      <c r="CP6421" s="20"/>
      <c r="CQ6421" s="20"/>
      <c r="CR6421" s="20"/>
      <c r="CS6421" s="20"/>
      <c r="CT6421" s="20"/>
      <c r="CU6421" s="20"/>
      <c r="CV6421" s="20"/>
      <c r="CW6421" s="20"/>
      <c r="CX6421" s="20"/>
      <c r="CY6421" s="20"/>
      <c r="CZ6421" s="20"/>
      <c r="DA6421" s="20"/>
      <c r="DB6421" s="20"/>
      <c r="DC6421" s="20"/>
      <c r="DD6421" s="20"/>
      <c r="DE6421" s="20"/>
      <c r="DF6421" s="20"/>
      <c r="DG6421" s="20"/>
      <c r="DH6421" s="20"/>
      <c r="DI6421" s="20"/>
      <c r="DJ6421" s="20"/>
      <c r="DK6421" s="20"/>
      <c r="DL6421" s="20"/>
      <c r="DM6421" s="20"/>
      <c r="DN6421" s="20"/>
      <c r="DO6421" s="20"/>
      <c r="DP6421" s="20"/>
      <c r="DQ6421" s="20"/>
      <c r="DR6421" s="20"/>
      <c r="DS6421" s="20"/>
      <c r="DT6421" s="20"/>
      <c r="DU6421" s="20"/>
      <c r="DV6421" s="20"/>
      <c r="DW6421" s="20"/>
      <c r="DX6421" s="20"/>
      <c r="DY6421" s="20"/>
    </row>
    <row r="6422" spans="1:129" x14ac:dyDescent="0.15">
      <c r="A6422" s="61"/>
      <c r="B6422" s="331" t="s">
        <v>13280</v>
      </c>
      <c r="C6422" s="83"/>
      <c r="D6422" s="324" t="s">
        <v>38</v>
      </c>
      <c r="E6422" s="276" t="s">
        <v>13281</v>
      </c>
      <c r="F6422" s="276">
        <f t="shared" si="860"/>
        <v>5.3692373460000001E-3</v>
      </c>
      <c r="G6422" s="276">
        <f t="shared" si="861"/>
        <v>1.211964185E-3</v>
      </c>
      <c r="H6422" s="276">
        <f t="shared" si="862"/>
        <v>1.70979101E-3</v>
      </c>
      <c r="I6422" s="276">
        <f t="shared" si="863"/>
        <v>2.4413235099999999E-4</v>
      </c>
      <c r="J6422" s="276">
        <v>2.2033498000000001E-3</v>
      </c>
      <c r="K6422" s="276">
        <v>1.3791985000000001E-3</v>
      </c>
      <c r="L6422" s="276">
        <v>1.7954698999999999E-4</v>
      </c>
      <c r="M6422" s="276">
        <v>3.8510614999999998E-5</v>
      </c>
      <c r="N6422" s="276">
        <v>5.1222775000000001E-4</v>
      </c>
      <c r="O6422" s="276">
        <v>6.6122581999999996E-4</v>
      </c>
      <c r="P6422" s="276">
        <v>1.5104552E-4</v>
      </c>
      <c r="Q6422" s="276">
        <v>5.2760760999999998E-5</v>
      </c>
      <c r="R6422" s="276">
        <v>0</v>
      </c>
      <c r="S6422" s="276">
        <v>0</v>
      </c>
      <c r="T6422" s="276">
        <v>0</v>
      </c>
      <c r="U6422" s="276">
        <v>1.9137159E-4</v>
      </c>
      <c r="W6422" s="148">
        <f t="shared" si="864"/>
        <v>1.632110962962963E-2</v>
      </c>
      <c r="X6422" s="201">
        <v>0.30315996000000001</v>
      </c>
      <c r="Y6422" s="201">
        <v>0.28471411000000002</v>
      </c>
      <c r="Z6422" s="201">
        <v>8.6365694999999999E-3</v>
      </c>
      <c r="AA6422" s="201">
        <v>1.1191577E-5</v>
      </c>
      <c r="AB6422" s="201">
        <v>5.4906518000000003E-3</v>
      </c>
      <c r="AC6422" s="201">
        <v>5.4194132999999998E-4</v>
      </c>
      <c r="AD6422" s="201">
        <v>3.7654963999999998E-3</v>
      </c>
      <c r="AE6422" s="76">
        <v>4.9798502999999999E-8</v>
      </c>
      <c r="AF6422" s="76">
        <v>1.3404623E-10</v>
      </c>
      <c r="AG6422" s="20">
        <v>2.4991211E-3</v>
      </c>
      <c r="AH6422" s="85"/>
      <c r="AI6422" s="85"/>
      <c r="AJ6422" s="85"/>
      <c r="AK6422" s="85"/>
      <c r="AL6422" s="85"/>
      <c r="AM6422" s="85"/>
      <c r="AN6422" s="85"/>
      <c r="AS6422" s="20"/>
      <c r="AT6422" s="20"/>
      <c r="AU6422" s="20"/>
      <c r="AV6422" s="20"/>
      <c r="AW6422" s="20"/>
      <c r="AX6422" s="20"/>
      <c r="AY6422" s="20"/>
      <c r="AZ6422" s="20"/>
      <c r="BA6422" s="20"/>
      <c r="BB6422" s="20"/>
      <c r="BC6422" s="20"/>
      <c r="BD6422" s="20"/>
      <c r="BE6422" s="20"/>
      <c r="BF6422" s="20"/>
      <c r="BG6422" s="20"/>
      <c r="BH6422" s="20"/>
      <c r="BI6422" s="20"/>
      <c r="BJ6422" s="20"/>
      <c r="BK6422" s="20"/>
      <c r="BL6422" s="20"/>
      <c r="BM6422" s="20"/>
      <c r="BN6422" s="20"/>
      <c r="BO6422" s="20"/>
      <c r="BP6422" s="20"/>
      <c r="BQ6422" s="20"/>
      <c r="BR6422" s="20"/>
      <c r="BS6422" s="20"/>
      <c r="BT6422" s="20"/>
      <c r="BU6422" s="20"/>
      <c r="BV6422" s="20"/>
      <c r="BW6422" s="20"/>
      <c r="BX6422" s="20"/>
      <c r="BY6422" s="20"/>
      <c r="BZ6422" s="20"/>
      <c r="CA6422" s="20"/>
      <c r="CB6422" s="20"/>
      <c r="CC6422" s="20"/>
      <c r="CD6422" s="20"/>
      <c r="CE6422" s="20"/>
      <c r="CF6422" s="20"/>
      <c r="CG6422" s="20"/>
      <c r="CH6422" s="20"/>
      <c r="CI6422" s="20"/>
      <c r="CJ6422" s="20"/>
      <c r="CK6422" s="20"/>
      <c r="CL6422" s="20"/>
      <c r="CM6422" s="20"/>
      <c r="CN6422" s="20"/>
      <c r="CO6422" s="20"/>
      <c r="CP6422" s="20"/>
      <c r="CQ6422" s="20"/>
      <c r="CR6422" s="20"/>
      <c r="CS6422" s="20"/>
      <c r="CT6422" s="20"/>
      <c r="CU6422" s="20"/>
      <c r="CV6422" s="20"/>
      <c r="CW6422" s="20"/>
      <c r="CX6422" s="20"/>
      <c r="CY6422" s="20"/>
      <c r="CZ6422" s="20"/>
      <c r="DA6422" s="20"/>
      <c r="DB6422" s="20"/>
      <c r="DC6422" s="20"/>
      <c r="DD6422" s="20"/>
      <c r="DE6422" s="20"/>
      <c r="DF6422" s="20"/>
      <c r="DG6422" s="20"/>
      <c r="DH6422" s="20"/>
      <c r="DI6422" s="20"/>
      <c r="DJ6422" s="20"/>
      <c r="DK6422" s="20"/>
      <c r="DL6422" s="20"/>
      <c r="DM6422" s="20"/>
      <c r="DN6422" s="20"/>
      <c r="DO6422" s="20"/>
      <c r="DP6422" s="20"/>
      <c r="DQ6422" s="20"/>
      <c r="DR6422" s="20"/>
      <c r="DS6422" s="20"/>
      <c r="DT6422" s="20"/>
      <c r="DU6422" s="20"/>
      <c r="DV6422" s="20"/>
      <c r="DW6422" s="20"/>
      <c r="DX6422" s="20"/>
      <c r="DY6422" s="20"/>
    </row>
    <row r="6423" spans="1:129" x14ac:dyDescent="0.15">
      <c r="A6423" s="61"/>
      <c r="B6423" s="67"/>
      <c r="C6423" s="83"/>
      <c r="F6423" s="201">
        <f t="shared" si="860"/>
        <v>0</v>
      </c>
      <c r="G6423" s="201">
        <f t="shared" si="861"/>
        <v>0</v>
      </c>
      <c r="H6423" s="201">
        <f t="shared" si="862"/>
        <v>0</v>
      </c>
      <c r="I6423" s="201">
        <f t="shared" si="863"/>
        <v>0</v>
      </c>
      <c r="X6423" s="80"/>
      <c r="Y6423" s="80"/>
      <c r="Z6423" s="80"/>
      <c r="AA6423" s="80"/>
      <c r="AB6423" s="80"/>
      <c r="AC6423" s="80"/>
      <c r="AD6423" s="80"/>
      <c r="AE6423" s="70"/>
      <c r="AF6423" s="70"/>
      <c r="AG6423" s="70"/>
      <c r="AH6423" s="85"/>
      <c r="AI6423" s="85"/>
      <c r="AJ6423" s="85"/>
      <c r="AK6423" s="85"/>
      <c r="AL6423" s="85"/>
      <c r="AM6423" s="85"/>
      <c r="AN6423" s="85"/>
      <c r="AS6423" s="20"/>
      <c r="AT6423" s="20"/>
      <c r="AU6423" s="20"/>
      <c r="AV6423" s="20"/>
      <c r="AW6423" s="20"/>
      <c r="AX6423" s="20"/>
      <c r="AY6423" s="20"/>
      <c r="AZ6423" s="20"/>
      <c r="BA6423" s="20"/>
      <c r="BB6423" s="20"/>
      <c r="BC6423" s="20"/>
      <c r="BD6423" s="20"/>
      <c r="BE6423" s="20"/>
      <c r="BF6423" s="20"/>
      <c r="BG6423" s="20"/>
      <c r="BH6423" s="20"/>
      <c r="BI6423" s="20"/>
      <c r="BJ6423" s="20"/>
      <c r="BK6423" s="20"/>
      <c r="BL6423" s="20"/>
      <c r="BM6423" s="20"/>
      <c r="BN6423" s="20"/>
      <c r="BO6423" s="20"/>
      <c r="BP6423" s="20"/>
      <c r="BQ6423" s="20"/>
      <c r="BR6423" s="20"/>
      <c r="BS6423" s="20"/>
      <c r="BT6423" s="20"/>
      <c r="BU6423" s="20"/>
      <c r="BV6423" s="20"/>
      <c r="BW6423" s="20"/>
      <c r="BX6423" s="20"/>
      <c r="BY6423" s="20"/>
      <c r="BZ6423" s="20"/>
      <c r="CA6423" s="20"/>
      <c r="CB6423" s="20"/>
      <c r="CC6423" s="20"/>
      <c r="CD6423" s="20"/>
      <c r="CE6423" s="20"/>
      <c r="CF6423" s="20"/>
      <c r="CG6423" s="20"/>
      <c r="CH6423" s="20"/>
      <c r="CI6423" s="20"/>
      <c r="CJ6423" s="20"/>
      <c r="CK6423" s="20"/>
      <c r="CL6423" s="20"/>
      <c r="CM6423" s="20"/>
      <c r="CN6423" s="20"/>
      <c r="CO6423" s="20"/>
      <c r="CP6423" s="20"/>
      <c r="CQ6423" s="20"/>
      <c r="CR6423" s="20"/>
      <c r="CS6423" s="20"/>
      <c r="CT6423" s="20"/>
      <c r="CU6423" s="20"/>
      <c r="CV6423" s="20"/>
      <c r="CW6423" s="20"/>
      <c r="CX6423" s="20"/>
      <c r="CY6423" s="20"/>
      <c r="CZ6423" s="20"/>
      <c r="DA6423" s="20"/>
      <c r="DB6423" s="20"/>
      <c r="DC6423" s="20"/>
      <c r="DD6423" s="20"/>
      <c r="DE6423" s="20"/>
      <c r="DF6423" s="20"/>
      <c r="DG6423" s="20"/>
      <c r="DH6423" s="20"/>
      <c r="DI6423" s="20"/>
      <c r="DJ6423" s="20"/>
      <c r="DK6423" s="20"/>
      <c r="DL6423" s="20"/>
      <c r="DM6423" s="20"/>
      <c r="DN6423" s="20"/>
      <c r="DO6423" s="20"/>
      <c r="DP6423" s="20"/>
      <c r="DQ6423" s="20"/>
      <c r="DR6423" s="20"/>
      <c r="DS6423" s="20"/>
      <c r="DT6423" s="20"/>
      <c r="DU6423" s="20"/>
      <c r="DV6423" s="20"/>
      <c r="DW6423" s="20"/>
      <c r="DX6423" s="20"/>
      <c r="DY6423" s="20"/>
    </row>
    <row r="6424" spans="1:129" x14ac:dyDescent="0.15">
      <c r="A6424" s="61"/>
      <c r="B6424" s="67" t="s">
        <v>13282</v>
      </c>
      <c r="C6424" s="83" t="s">
        <v>13283</v>
      </c>
      <c r="F6424" s="201">
        <f t="shared" si="860"/>
        <v>0</v>
      </c>
      <c r="G6424" s="201">
        <f t="shared" si="861"/>
        <v>0</v>
      </c>
      <c r="H6424" s="201">
        <f t="shared" si="862"/>
        <v>0</v>
      </c>
      <c r="I6424" s="201">
        <f t="shared" si="863"/>
        <v>0</v>
      </c>
      <c r="X6424" s="80"/>
      <c r="Y6424" s="80"/>
      <c r="Z6424" s="80"/>
      <c r="AA6424" s="80"/>
      <c r="AB6424" s="80"/>
      <c r="AC6424" s="80"/>
      <c r="AD6424" s="80"/>
      <c r="AE6424" s="70"/>
      <c r="AF6424" s="70"/>
      <c r="AG6424" s="70"/>
      <c r="AH6424" s="85"/>
      <c r="AI6424" s="85"/>
      <c r="AJ6424" s="85"/>
      <c r="AK6424" s="85"/>
      <c r="AL6424" s="85"/>
      <c r="AM6424" s="85"/>
      <c r="AN6424" s="85"/>
      <c r="AS6424" s="20"/>
      <c r="AT6424" s="20"/>
      <c r="AU6424" s="20"/>
      <c r="AV6424" s="20"/>
      <c r="AW6424" s="20"/>
      <c r="AX6424" s="20"/>
      <c r="AY6424" s="20"/>
      <c r="AZ6424" s="20"/>
      <c r="BA6424" s="20"/>
      <c r="BB6424" s="20"/>
      <c r="BC6424" s="20"/>
      <c r="BD6424" s="20"/>
      <c r="BE6424" s="20"/>
      <c r="BF6424" s="20"/>
      <c r="BG6424" s="20"/>
      <c r="BH6424" s="20"/>
      <c r="BI6424" s="20"/>
      <c r="BJ6424" s="20"/>
      <c r="BK6424" s="20"/>
      <c r="BL6424" s="20"/>
      <c r="BM6424" s="20"/>
      <c r="BN6424" s="20"/>
      <c r="BO6424" s="20"/>
      <c r="BP6424" s="20"/>
      <c r="BQ6424" s="20"/>
      <c r="BR6424" s="20"/>
      <c r="BS6424" s="20"/>
      <c r="BT6424" s="20"/>
      <c r="BU6424" s="20"/>
      <c r="BV6424" s="20"/>
      <c r="BW6424" s="20"/>
      <c r="BX6424" s="20"/>
      <c r="BY6424" s="20"/>
      <c r="BZ6424" s="20"/>
      <c r="CA6424" s="20"/>
      <c r="CB6424" s="20"/>
      <c r="CC6424" s="20"/>
      <c r="CD6424" s="20"/>
      <c r="CE6424" s="20"/>
      <c r="CF6424" s="20"/>
      <c r="CG6424" s="20"/>
      <c r="CH6424" s="20"/>
      <c r="CI6424" s="20"/>
      <c r="CJ6424" s="20"/>
      <c r="CK6424" s="20"/>
      <c r="CL6424" s="20"/>
      <c r="CM6424" s="20"/>
      <c r="CN6424" s="20"/>
      <c r="CO6424" s="20"/>
      <c r="CP6424" s="20"/>
      <c r="CQ6424" s="20"/>
      <c r="CR6424" s="20"/>
      <c r="CS6424" s="20"/>
      <c r="CT6424" s="20"/>
      <c r="CU6424" s="20"/>
      <c r="CV6424" s="20"/>
      <c r="CW6424" s="20"/>
      <c r="CX6424" s="20"/>
      <c r="CY6424" s="20"/>
      <c r="CZ6424" s="20"/>
      <c r="DA6424" s="20"/>
      <c r="DB6424" s="20"/>
      <c r="DC6424" s="20"/>
      <c r="DD6424" s="20"/>
      <c r="DE6424" s="20"/>
      <c r="DF6424" s="20"/>
      <c r="DG6424" s="20"/>
      <c r="DH6424" s="20"/>
      <c r="DI6424" s="20"/>
      <c r="DJ6424" s="20"/>
      <c r="DK6424" s="20"/>
      <c r="DL6424" s="20"/>
      <c r="DM6424" s="20"/>
      <c r="DN6424" s="20"/>
      <c r="DO6424" s="20"/>
      <c r="DP6424" s="20"/>
      <c r="DQ6424" s="20"/>
      <c r="DR6424" s="20"/>
      <c r="DS6424" s="20"/>
      <c r="DT6424" s="20"/>
      <c r="DU6424" s="20"/>
      <c r="DV6424" s="20"/>
      <c r="DW6424" s="20"/>
      <c r="DX6424" s="20"/>
      <c r="DY6424" s="20"/>
    </row>
    <row r="6425" spans="1:129" x14ac:dyDescent="0.15">
      <c r="A6425" s="61"/>
      <c r="B6425" s="331" t="s">
        <v>13284</v>
      </c>
      <c r="C6425" s="83"/>
      <c r="D6425" s="324" t="s">
        <v>38</v>
      </c>
      <c r="E6425" s="276" t="s">
        <v>13285</v>
      </c>
      <c r="F6425" s="276">
        <f t="shared" si="860"/>
        <v>2.7740723070000001E-2</v>
      </c>
      <c r="G6425" s="276">
        <f t="shared" si="861"/>
        <v>5.9243717099999992E-3</v>
      </c>
      <c r="H6425" s="276">
        <f t="shared" si="862"/>
        <v>6.3009694599999999E-3</v>
      </c>
      <c r="I6425" s="276">
        <f t="shared" si="863"/>
        <v>1.3148169E-3</v>
      </c>
      <c r="J6425" s="276">
        <v>1.4200565E-2</v>
      </c>
      <c r="K6425" s="276">
        <v>4.5489948999999997E-3</v>
      </c>
      <c r="L6425" s="276">
        <v>3.3446276E-4</v>
      </c>
      <c r="M6425" s="276">
        <v>1.3035661000000001E-4</v>
      </c>
      <c r="N6425" s="276">
        <v>2.8156612999999998E-3</v>
      </c>
      <c r="O6425" s="276">
        <v>2.9783537999999998E-3</v>
      </c>
      <c r="P6425" s="276">
        <v>1.4175118E-3</v>
      </c>
      <c r="Q6425" s="276">
        <v>4.3007692E-4</v>
      </c>
      <c r="R6425" s="276">
        <v>0</v>
      </c>
      <c r="S6425" s="276">
        <v>0</v>
      </c>
      <c r="T6425" s="276">
        <v>0</v>
      </c>
      <c r="U6425" s="276">
        <v>8.8473998000000004E-4</v>
      </c>
      <c r="W6425" s="148">
        <f>J6425/0.135</f>
        <v>0.10518937037037036</v>
      </c>
      <c r="X6425" s="201">
        <v>1.4582941</v>
      </c>
      <c r="Y6425" s="201">
        <v>1.3762607</v>
      </c>
      <c r="Z6425" s="201">
        <v>4.1084198000000002E-2</v>
      </c>
      <c r="AA6425" s="201">
        <v>7.0726556999999997E-5</v>
      </c>
      <c r="AB6425" s="201">
        <v>1.7383281E-2</v>
      </c>
      <c r="AC6425" s="201">
        <v>2.5396798999999999E-3</v>
      </c>
      <c r="AD6425" s="201">
        <v>2.0955516E-2</v>
      </c>
      <c r="AE6425" s="76">
        <v>2.0412654000000001E-7</v>
      </c>
      <c r="AF6425" s="76">
        <v>5.8323744999999996E-10</v>
      </c>
      <c r="AG6425" s="20">
        <v>1.1820649000000001E-2</v>
      </c>
      <c r="AH6425" s="85"/>
      <c r="AI6425" s="85"/>
      <c r="AJ6425" s="85"/>
      <c r="AK6425" s="85"/>
      <c r="AL6425" s="85"/>
      <c r="AM6425" s="85"/>
      <c r="AN6425" s="85"/>
      <c r="AS6425" s="20"/>
      <c r="AT6425" s="20"/>
      <c r="AU6425" s="20"/>
      <c r="AV6425" s="20"/>
      <c r="AW6425" s="20"/>
      <c r="AX6425" s="20"/>
      <c r="AY6425" s="20"/>
      <c r="AZ6425" s="20"/>
      <c r="BA6425" s="20"/>
      <c r="BB6425" s="20"/>
      <c r="BC6425" s="20"/>
      <c r="BD6425" s="20"/>
      <c r="BE6425" s="20"/>
      <c r="BF6425" s="20"/>
      <c r="BG6425" s="20"/>
      <c r="BH6425" s="20"/>
      <c r="BI6425" s="20"/>
      <c r="BJ6425" s="20"/>
      <c r="BK6425" s="20"/>
      <c r="BL6425" s="20"/>
      <c r="BM6425" s="20"/>
      <c r="BN6425" s="20"/>
      <c r="BO6425" s="20"/>
      <c r="BP6425" s="20"/>
      <c r="BQ6425" s="20"/>
      <c r="BR6425" s="20"/>
      <c r="BS6425" s="20"/>
      <c r="BT6425" s="20"/>
      <c r="BU6425" s="20"/>
      <c r="BV6425" s="20"/>
      <c r="BW6425" s="20"/>
      <c r="BX6425" s="20"/>
      <c r="BY6425" s="20"/>
      <c r="BZ6425" s="20"/>
      <c r="CA6425" s="20"/>
      <c r="CB6425" s="20"/>
      <c r="CC6425" s="20"/>
      <c r="CD6425" s="20"/>
      <c r="CE6425" s="20"/>
      <c r="CF6425" s="20"/>
      <c r="CG6425" s="20"/>
      <c r="CH6425" s="20"/>
      <c r="CI6425" s="20"/>
      <c r="CJ6425" s="20"/>
      <c r="CK6425" s="20"/>
      <c r="CL6425" s="20"/>
      <c r="CM6425" s="20"/>
      <c r="CN6425" s="20"/>
      <c r="CO6425" s="20"/>
      <c r="CP6425" s="20"/>
      <c r="CQ6425" s="20"/>
      <c r="CR6425" s="20"/>
      <c r="CS6425" s="20"/>
      <c r="CT6425" s="20"/>
      <c r="CU6425" s="20"/>
      <c r="CV6425" s="20"/>
      <c r="CW6425" s="20"/>
      <c r="CX6425" s="20"/>
      <c r="CY6425" s="20"/>
      <c r="CZ6425" s="20"/>
      <c r="DA6425" s="20"/>
      <c r="DB6425" s="20"/>
      <c r="DC6425" s="20"/>
      <c r="DD6425" s="20"/>
      <c r="DE6425" s="20"/>
      <c r="DF6425" s="20"/>
      <c r="DG6425" s="20"/>
      <c r="DH6425" s="20"/>
      <c r="DI6425" s="20"/>
      <c r="DJ6425" s="20"/>
      <c r="DK6425" s="20"/>
      <c r="DL6425" s="20"/>
      <c r="DM6425" s="20"/>
      <c r="DN6425" s="20"/>
      <c r="DO6425" s="20"/>
      <c r="DP6425" s="20"/>
      <c r="DQ6425" s="20"/>
      <c r="DR6425" s="20"/>
      <c r="DS6425" s="20"/>
      <c r="DT6425" s="20"/>
      <c r="DU6425" s="20"/>
      <c r="DV6425" s="20"/>
      <c r="DW6425" s="20"/>
      <c r="DX6425" s="20"/>
      <c r="DY6425" s="20"/>
    </row>
    <row r="6426" spans="1:129" x14ac:dyDescent="0.15">
      <c r="A6426" s="61"/>
      <c r="B6426" s="331" t="s">
        <v>13286</v>
      </c>
      <c r="C6426" s="83"/>
      <c r="D6426" s="324" t="s">
        <v>38</v>
      </c>
      <c r="E6426" s="276" t="s">
        <v>13287</v>
      </c>
      <c r="F6426" s="276">
        <f t="shared" si="860"/>
        <v>2.4501422340000002E-2</v>
      </c>
      <c r="G6426" s="276">
        <f t="shared" si="861"/>
        <v>5.0399135399999996E-3</v>
      </c>
      <c r="H6426" s="276">
        <f t="shared" si="862"/>
        <v>8.95525208E-3</v>
      </c>
      <c r="I6426" s="276">
        <f t="shared" si="863"/>
        <v>7.9510562000000007E-4</v>
      </c>
      <c r="J6426" s="276">
        <v>9.7111511000000008E-3</v>
      </c>
      <c r="K6426" s="276">
        <v>3.5045203999999998E-3</v>
      </c>
      <c r="L6426" s="276">
        <v>2.5851838000000001E-4</v>
      </c>
      <c r="M6426" s="276">
        <v>1.0925283999999999E-4</v>
      </c>
      <c r="N6426" s="276">
        <v>2.3181958000000002E-3</v>
      </c>
      <c r="O6426" s="276">
        <v>2.6124649E-3</v>
      </c>
      <c r="P6426" s="276">
        <v>5.1922132999999999E-3</v>
      </c>
      <c r="Q6426" s="276">
        <v>3.3490332000000002E-4</v>
      </c>
      <c r="R6426" s="276">
        <v>0</v>
      </c>
      <c r="S6426" s="276">
        <v>0</v>
      </c>
      <c r="T6426" s="276">
        <v>0</v>
      </c>
      <c r="U6426" s="276">
        <v>4.6020229999999999E-4</v>
      </c>
      <c r="W6426" s="148">
        <f>J6426/0.135</f>
        <v>7.1934452592592596E-2</v>
      </c>
      <c r="X6426" s="201">
        <v>1.1581638999999999</v>
      </c>
      <c r="Y6426" s="201">
        <v>1.0952381</v>
      </c>
      <c r="Z6426" s="201">
        <v>3.2487904999999997E-2</v>
      </c>
      <c r="AA6426" s="201">
        <v>5.8426157999999998E-5</v>
      </c>
      <c r="AB6426" s="201">
        <v>1.3174004E-2</v>
      </c>
      <c r="AC6426" s="201">
        <v>1.9660175999999998E-3</v>
      </c>
      <c r="AD6426" s="201">
        <v>1.5239432000000001E-2</v>
      </c>
      <c r="AE6426" s="76">
        <v>1.5305675000000001E-7</v>
      </c>
      <c r="AF6426" s="76">
        <v>1.1440074000000001E-9</v>
      </c>
      <c r="AG6426" s="20">
        <v>9.5586751000000005E-3</v>
      </c>
      <c r="AH6426" s="85"/>
      <c r="AI6426" s="85"/>
      <c r="AJ6426" s="85"/>
      <c r="AK6426" s="85"/>
      <c r="AL6426" s="85"/>
      <c r="AM6426" s="85"/>
      <c r="AN6426" s="85"/>
      <c r="AS6426" s="20"/>
      <c r="AT6426" s="20"/>
      <c r="AU6426" s="20"/>
      <c r="AV6426" s="20"/>
      <c r="AW6426" s="20"/>
      <c r="AX6426" s="20"/>
      <c r="AY6426" s="20"/>
      <c r="AZ6426" s="20"/>
      <c r="BA6426" s="20"/>
      <c r="BB6426" s="20"/>
      <c r="BC6426" s="20"/>
      <c r="BD6426" s="20"/>
      <c r="BE6426" s="20"/>
      <c r="BF6426" s="20"/>
      <c r="BG6426" s="20"/>
      <c r="BH6426" s="20"/>
      <c r="BI6426" s="20"/>
      <c r="BJ6426" s="20"/>
      <c r="BK6426" s="20"/>
      <c r="BL6426" s="20"/>
      <c r="BM6426" s="20"/>
      <c r="BN6426" s="20"/>
      <c r="BO6426" s="20"/>
      <c r="BP6426" s="20"/>
      <c r="BQ6426" s="20"/>
      <c r="BR6426" s="20"/>
      <c r="BS6426" s="20"/>
      <c r="BT6426" s="20"/>
      <c r="BU6426" s="20"/>
      <c r="BV6426" s="20"/>
      <c r="BW6426" s="20"/>
      <c r="BX6426" s="20"/>
      <c r="BY6426" s="20"/>
      <c r="BZ6426" s="20"/>
      <c r="CA6426" s="20"/>
      <c r="CB6426" s="20"/>
      <c r="CC6426" s="20"/>
      <c r="CD6426" s="20"/>
      <c r="CE6426" s="20"/>
      <c r="CF6426" s="20"/>
      <c r="CG6426" s="20"/>
      <c r="CH6426" s="20"/>
      <c r="CI6426" s="20"/>
      <c r="CJ6426" s="20"/>
      <c r="CK6426" s="20"/>
      <c r="CL6426" s="20"/>
      <c r="CM6426" s="20"/>
      <c r="CN6426" s="20"/>
      <c r="CO6426" s="20"/>
      <c r="CP6426" s="20"/>
      <c r="CQ6426" s="20"/>
      <c r="CR6426" s="20"/>
      <c r="CS6426" s="20"/>
      <c r="CT6426" s="20"/>
      <c r="CU6426" s="20"/>
      <c r="CV6426" s="20"/>
      <c r="CW6426" s="20"/>
      <c r="CX6426" s="20"/>
      <c r="CY6426" s="20"/>
      <c r="CZ6426" s="20"/>
      <c r="DA6426" s="20"/>
      <c r="DB6426" s="20"/>
      <c r="DC6426" s="20"/>
      <c r="DD6426" s="20"/>
      <c r="DE6426" s="20"/>
      <c r="DF6426" s="20"/>
      <c r="DG6426" s="20"/>
      <c r="DH6426" s="20"/>
      <c r="DI6426" s="20"/>
      <c r="DJ6426" s="20"/>
      <c r="DK6426" s="20"/>
      <c r="DL6426" s="20"/>
      <c r="DM6426" s="20"/>
      <c r="DN6426" s="20"/>
      <c r="DO6426" s="20"/>
      <c r="DP6426" s="20"/>
      <c r="DQ6426" s="20"/>
      <c r="DR6426" s="20"/>
      <c r="DS6426" s="20"/>
      <c r="DT6426" s="20"/>
      <c r="DU6426" s="20"/>
      <c r="DV6426" s="20"/>
      <c r="DW6426" s="20"/>
      <c r="DX6426" s="20"/>
      <c r="DY6426" s="20"/>
    </row>
    <row r="6427" spans="1:129" x14ac:dyDescent="0.15">
      <c r="A6427" s="61" t="s">
        <v>13288</v>
      </c>
      <c r="B6427" s="67" t="s">
        <v>13289</v>
      </c>
      <c r="C6427" s="83" t="s">
        <v>13290</v>
      </c>
      <c r="F6427" s="201">
        <f t="shared" si="860"/>
        <v>0</v>
      </c>
      <c r="G6427" s="201">
        <f t="shared" si="861"/>
        <v>0</v>
      </c>
      <c r="H6427" s="201">
        <f t="shared" si="862"/>
        <v>0</v>
      </c>
      <c r="I6427" s="201">
        <f t="shared" si="863"/>
        <v>0</v>
      </c>
      <c r="X6427" s="80"/>
      <c r="Y6427" s="80"/>
      <c r="Z6427" s="80"/>
      <c r="AA6427" s="80"/>
      <c r="AB6427" s="80"/>
      <c r="AC6427" s="80"/>
      <c r="AD6427" s="80"/>
      <c r="AE6427" s="70"/>
      <c r="AF6427" s="70"/>
      <c r="AG6427" s="70"/>
      <c r="AH6427" s="85"/>
      <c r="AI6427" s="85"/>
      <c r="AJ6427" s="85"/>
      <c r="AK6427" s="85"/>
      <c r="AL6427" s="85"/>
      <c r="AM6427" s="85"/>
      <c r="AN6427" s="85"/>
      <c r="AS6427" s="20"/>
      <c r="AT6427" s="20"/>
      <c r="AU6427" s="20"/>
      <c r="AV6427" s="20"/>
      <c r="AW6427" s="20"/>
      <c r="AX6427" s="20"/>
      <c r="AY6427" s="20"/>
      <c r="AZ6427" s="20"/>
      <c r="BA6427" s="20"/>
      <c r="BB6427" s="20"/>
      <c r="BC6427" s="20"/>
      <c r="BD6427" s="20"/>
      <c r="BE6427" s="20"/>
      <c r="BF6427" s="20"/>
      <c r="BG6427" s="20"/>
      <c r="BH6427" s="20"/>
      <c r="BI6427" s="20"/>
      <c r="BJ6427" s="20"/>
      <c r="BK6427" s="20"/>
      <c r="BL6427" s="20"/>
      <c r="BM6427" s="20"/>
      <c r="BN6427" s="20"/>
      <c r="BO6427" s="20"/>
      <c r="BP6427" s="20"/>
      <c r="BQ6427" s="20"/>
      <c r="BR6427" s="20"/>
      <c r="BS6427" s="20"/>
      <c r="BT6427" s="20"/>
      <c r="BU6427" s="20"/>
      <c r="BV6427" s="20"/>
      <c r="BW6427" s="20"/>
      <c r="BX6427" s="20"/>
      <c r="BY6427" s="20"/>
      <c r="BZ6427" s="20"/>
      <c r="CA6427" s="20"/>
      <c r="CB6427" s="20"/>
      <c r="CC6427" s="20"/>
      <c r="CD6427" s="20"/>
      <c r="CE6427" s="20"/>
      <c r="CF6427" s="20"/>
      <c r="CG6427" s="20"/>
      <c r="CH6427" s="20"/>
      <c r="CI6427" s="20"/>
      <c r="CJ6427" s="20"/>
      <c r="CK6427" s="20"/>
      <c r="CL6427" s="20"/>
      <c r="CM6427" s="20"/>
      <c r="CN6427" s="20"/>
      <c r="CO6427" s="20"/>
      <c r="CP6427" s="20"/>
      <c r="CQ6427" s="20"/>
      <c r="CR6427" s="20"/>
      <c r="CS6427" s="20"/>
      <c r="CT6427" s="20"/>
      <c r="CU6427" s="20"/>
      <c r="CV6427" s="20"/>
      <c r="CW6427" s="20"/>
      <c r="CX6427" s="20"/>
      <c r="CY6427" s="20"/>
      <c r="CZ6427" s="20"/>
      <c r="DA6427" s="20"/>
      <c r="DB6427" s="20"/>
      <c r="DC6427" s="20"/>
      <c r="DD6427" s="20"/>
      <c r="DE6427" s="20"/>
      <c r="DF6427" s="20"/>
      <c r="DG6427" s="20"/>
      <c r="DH6427" s="20"/>
      <c r="DI6427" s="20"/>
      <c r="DJ6427" s="20"/>
      <c r="DK6427" s="20"/>
      <c r="DL6427" s="20"/>
      <c r="DM6427" s="20"/>
      <c r="DN6427" s="20"/>
      <c r="DO6427" s="20"/>
      <c r="DP6427" s="20"/>
      <c r="DQ6427" s="20"/>
      <c r="DR6427" s="20"/>
      <c r="DS6427" s="20"/>
      <c r="DT6427" s="20"/>
      <c r="DU6427" s="20"/>
      <c r="DV6427" s="20"/>
      <c r="DW6427" s="20"/>
      <c r="DX6427" s="20"/>
      <c r="DY6427" s="20"/>
    </row>
    <row r="6428" spans="1:129" x14ac:dyDescent="0.15">
      <c r="A6428" s="61"/>
      <c r="B6428" s="331" t="s">
        <v>13291</v>
      </c>
      <c r="C6428" s="83"/>
      <c r="D6428" s="103" t="s">
        <v>229</v>
      </c>
      <c r="E6428" s="276" t="s">
        <v>13292</v>
      </c>
      <c r="F6428" s="276">
        <f t="shared" si="860"/>
        <v>6296.4982060000002</v>
      </c>
      <c r="G6428" s="276">
        <f t="shared" si="861"/>
        <v>1964.785928</v>
      </c>
      <c r="H6428" s="276">
        <f t="shared" si="862"/>
        <v>1309.1127979999999</v>
      </c>
      <c r="I6428" s="276">
        <f t="shared" si="863"/>
        <v>514.85298</v>
      </c>
      <c r="J6428" s="276">
        <v>2507.7465000000002</v>
      </c>
      <c r="K6428" s="276">
        <v>1182.2938999999999</v>
      </c>
      <c r="L6428" s="276">
        <v>92.319462000000001</v>
      </c>
      <c r="M6428" s="276">
        <v>39.989657999999999</v>
      </c>
      <c r="N6428" s="276">
        <v>1139.9780000000001</v>
      </c>
      <c r="O6428" s="276">
        <v>784.81826999999998</v>
      </c>
      <c r="P6428" s="276">
        <v>34.499436000000003</v>
      </c>
      <c r="Q6428" s="276">
        <v>365.56418000000002</v>
      </c>
      <c r="R6428" s="276">
        <v>0</v>
      </c>
      <c r="S6428" s="276">
        <v>0</v>
      </c>
      <c r="T6428" s="276">
        <v>0</v>
      </c>
      <c r="U6428" s="276">
        <v>149.28880000000001</v>
      </c>
      <c r="W6428" s="247">
        <f t="shared" ref="W6428:W6446" si="865">J6428/0.135</f>
        <v>18575.900000000001</v>
      </c>
      <c r="X6428" s="201">
        <v>0.37812425</v>
      </c>
      <c r="Y6428" s="201">
        <v>0.26962528000000002</v>
      </c>
      <c r="Z6428" s="201">
        <v>6.9854411000000005E-2</v>
      </c>
      <c r="AA6428" s="201">
        <v>2.5698749999999999E-5</v>
      </c>
      <c r="AB6428" s="201">
        <v>1.5330373E-2</v>
      </c>
      <c r="AC6428" s="201">
        <v>1.7840364E-3</v>
      </c>
      <c r="AD6428" s="201">
        <v>2.1504451000000001E-2</v>
      </c>
      <c r="AE6428" s="20">
        <v>5.5460982999999998E-2</v>
      </c>
      <c r="AF6428" s="20">
        <v>1.1421271000000001E-4</v>
      </c>
      <c r="AG6428" s="20">
        <v>1690.5137999999999</v>
      </c>
      <c r="AH6428" s="85"/>
      <c r="AI6428" s="85"/>
      <c r="AJ6428" s="85"/>
      <c r="AK6428" s="85"/>
      <c r="AL6428" s="85"/>
      <c r="AM6428" s="85"/>
      <c r="AN6428" s="85"/>
      <c r="AS6428" s="20"/>
      <c r="AT6428" s="20"/>
      <c r="AU6428" s="20"/>
      <c r="AV6428" s="20"/>
      <c r="AW6428" s="20"/>
      <c r="AX6428" s="20"/>
      <c r="AY6428" s="20"/>
      <c r="AZ6428" s="20"/>
      <c r="BA6428" s="20"/>
      <c r="BB6428" s="20"/>
      <c r="BC6428" s="20"/>
      <c r="BD6428" s="20"/>
      <c r="BE6428" s="20"/>
      <c r="BF6428" s="20"/>
      <c r="BG6428" s="20"/>
      <c r="BH6428" s="20"/>
      <c r="BI6428" s="20"/>
      <c r="BJ6428" s="20"/>
      <c r="BK6428" s="20"/>
      <c r="BL6428" s="20"/>
      <c r="BM6428" s="20"/>
      <c r="BN6428" s="20"/>
      <c r="BO6428" s="20"/>
      <c r="BP6428" s="20"/>
      <c r="BQ6428" s="20"/>
      <c r="BR6428" s="20"/>
      <c r="BS6428" s="20"/>
      <c r="BT6428" s="20"/>
      <c r="BU6428" s="20"/>
      <c r="BV6428" s="20"/>
      <c r="BW6428" s="20"/>
      <c r="BX6428" s="20"/>
      <c r="BY6428" s="20"/>
      <c r="BZ6428" s="20"/>
      <c r="CA6428" s="20"/>
      <c r="CB6428" s="20"/>
      <c r="CC6428" s="20"/>
      <c r="CD6428" s="20"/>
      <c r="CE6428" s="20"/>
      <c r="CF6428" s="20"/>
      <c r="CG6428" s="20"/>
      <c r="CH6428" s="20"/>
      <c r="CI6428" s="20"/>
      <c r="CJ6428" s="20"/>
      <c r="CK6428" s="20"/>
      <c r="CL6428" s="20"/>
      <c r="CM6428" s="20"/>
      <c r="CN6428" s="20"/>
      <c r="CO6428" s="20"/>
      <c r="CP6428" s="20"/>
      <c r="CQ6428" s="20"/>
      <c r="CR6428" s="20"/>
      <c r="CS6428" s="20"/>
      <c r="CT6428" s="20"/>
      <c r="CU6428" s="20"/>
      <c r="CV6428" s="20"/>
      <c r="CW6428" s="20"/>
      <c r="CX6428" s="20"/>
      <c r="CY6428" s="20"/>
      <c r="CZ6428" s="20"/>
      <c r="DA6428" s="20"/>
      <c r="DB6428" s="20"/>
      <c r="DC6428" s="20"/>
      <c r="DD6428" s="20"/>
      <c r="DE6428" s="20"/>
      <c r="DF6428" s="20"/>
      <c r="DG6428" s="20"/>
      <c r="DH6428" s="20"/>
      <c r="DI6428" s="20"/>
      <c r="DJ6428" s="20"/>
      <c r="DK6428" s="20"/>
      <c r="DL6428" s="20"/>
      <c r="DM6428" s="20"/>
      <c r="DN6428" s="20"/>
      <c r="DO6428" s="20"/>
      <c r="DP6428" s="20"/>
      <c r="DQ6428" s="20"/>
      <c r="DR6428" s="20"/>
      <c r="DS6428" s="20"/>
      <c r="DT6428" s="20"/>
      <c r="DU6428" s="20"/>
      <c r="DV6428" s="20"/>
      <c r="DW6428" s="20"/>
      <c r="DX6428" s="20"/>
      <c r="DY6428" s="20"/>
    </row>
    <row r="6429" spans="1:129" x14ac:dyDescent="0.15">
      <c r="A6429" s="61"/>
      <c r="B6429" s="331" t="s">
        <v>13293</v>
      </c>
      <c r="C6429" s="83"/>
      <c r="D6429" s="103" t="s">
        <v>229</v>
      </c>
      <c r="E6429" s="276" t="s">
        <v>13294</v>
      </c>
      <c r="F6429" s="276">
        <f t="shared" si="860"/>
        <v>6296.4982060000002</v>
      </c>
      <c r="G6429" s="276">
        <f t="shared" si="861"/>
        <v>1964.785928</v>
      </c>
      <c r="H6429" s="276">
        <f t="shared" si="862"/>
        <v>1309.1127979999999</v>
      </c>
      <c r="I6429" s="276">
        <f t="shared" si="863"/>
        <v>514.85298</v>
      </c>
      <c r="J6429" s="276">
        <v>2507.7465000000002</v>
      </c>
      <c r="K6429" s="276">
        <v>1182.2938999999999</v>
      </c>
      <c r="L6429" s="276">
        <v>92.319462000000001</v>
      </c>
      <c r="M6429" s="276">
        <v>39.989657999999999</v>
      </c>
      <c r="N6429" s="276">
        <v>1139.9780000000001</v>
      </c>
      <c r="O6429" s="276">
        <v>784.81826999999998</v>
      </c>
      <c r="P6429" s="276">
        <v>34.499436000000003</v>
      </c>
      <c r="Q6429" s="276">
        <v>365.56418000000002</v>
      </c>
      <c r="R6429" s="276">
        <v>0</v>
      </c>
      <c r="S6429" s="276">
        <v>0</v>
      </c>
      <c r="T6429" s="276">
        <v>0</v>
      </c>
      <c r="U6429" s="276">
        <v>149.28880000000001</v>
      </c>
      <c r="W6429" s="247">
        <f t="shared" si="865"/>
        <v>18575.900000000001</v>
      </c>
      <c r="X6429" s="201">
        <v>0.37812425</v>
      </c>
      <c r="Y6429" s="201">
        <v>0.26962528000000002</v>
      </c>
      <c r="Z6429" s="201">
        <v>6.9854411000000005E-2</v>
      </c>
      <c r="AA6429" s="201">
        <v>2.5698749999999999E-5</v>
      </c>
      <c r="AB6429" s="201">
        <v>1.5330373E-2</v>
      </c>
      <c r="AC6429" s="201">
        <v>1.7840364E-3</v>
      </c>
      <c r="AD6429" s="201">
        <v>2.1504451000000001E-2</v>
      </c>
      <c r="AE6429" s="20">
        <v>5.5460982999999998E-2</v>
      </c>
      <c r="AF6429" s="20">
        <v>1.1421271000000001E-4</v>
      </c>
      <c r="AG6429" s="20">
        <v>1690.5137999999999</v>
      </c>
      <c r="AH6429" s="85"/>
      <c r="AI6429" s="85"/>
      <c r="AJ6429" s="85"/>
      <c r="AK6429" s="85"/>
      <c r="AL6429" s="85"/>
      <c r="AM6429" s="85"/>
      <c r="AN6429" s="85"/>
      <c r="AS6429" s="20"/>
      <c r="AT6429" s="20"/>
      <c r="AU6429" s="20"/>
      <c r="AV6429" s="20"/>
      <c r="AW6429" s="20"/>
      <c r="AX6429" s="20"/>
      <c r="AY6429" s="20"/>
      <c r="AZ6429" s="20"/>
      <c r="BA6429" s="20"/>
      <c r="BB6429" s="20"/>
      <c r="BC6429" s="20"/>
      <c r="BD6429" s="20"/>
      <c r="BE6429" s="20"/>
      <c r="BF6429" s="20"/>
      <c r="BG6429" s="20"/>
      <c r="BH6429" s="20"/>
      <c r="BI6429" s="20"/>
      <c r="BJ6429" s="20"/>
      <c r="BK6429" s="20"/>
      <c r="BL6429" s="20"/>
      <c r="BM6429" s="20"/>
      <c r="BN6429" s="20"/>
      <c r="BO6429" s="20"/>
      <c r="BP6429" s="20"/>
      <c r="BQ6429" s="20"/>
      <c r="BR6429" s="20"/>
      <c r="BS6429" s="20"/>
      <c r="BT6429" s="20"/>
      <c r="BU6429" s="20"/>
      <c r="BV6429" s="20"/>
      <c r="BW6429" s="20"/>
      <c r="BX6429" s="20"/>
      <c r="BY6429" s="20"/>
      <c r="BZ6429" s="20"/>
      <c r="CA6429" s="20"/>
      <c r="CB6429" s="20"/>
      <c r="CC6429" s="20"/>
      <c r="CD6429" s="20"/>
      <c r="CE6429" s="20"/>
      <c r="CF6429" s="20"/>
      <c r="CG6429" s="20"/>
      <c r="CH6429" s="20"/>
      <c r="CI6429" s="20"/>
      <c r="CJ6429" s="20"/>
      <c r="CK6429" s="20"/>
      <c r="CL6429" s="20"/>
      <c r="CM6429" s="20"/>
      <c r="CN6429" s="20"/>
      <c r="CO6429" s="20"/>
      <c r="CP6429" s="20"/>
      <c r="CQ6429" s="20"/>
      <c r="CR6429" s="20"/>
      <c r="CS6429" s="20"/>
      <c r="CT6429" s="20"/>
      <c r="CU6429" s="20"/>
      <c r="CV6429" s="20"/>
      <c r="CW6429" s="20"/>
      <c r="CX6429" s="20"/>
      <c r="CY6429" s="20"/>
      <c r="CZ6429" s="20"/>
      <c r="DA6429" s="20"/>
      <c r="DB6429" s="20"/>
      <c r="DC6429" s="20"/>
      <c r="DD6429" s="20"/>
      <c r="DE6429" s="20"/>
      <c r="DF6429" s="20"/>
      <c r="DG6429" s="20"/>
      <c r="DH6429" s="20"/>
      <c r="DI6429" s="20"/>
      <c r="DJ6429" s="20"/>
      <c r="DK6429" s="20"/>
      <c r="DL6429" s="20"/>
      <c r="DM6429" s="20"/>
      <c r="DN6429" s="20"/>
      <c r="DO6429" s="20"/>
      <c r="DP6429" s="20"/>
      <c r="DQ6429" s="20"/>
      <c r="DR6429" s="20"/>
      <c r="DS6429" s="20"/>
      <c r="DT6429" s="20"/>
      <c r="DU6429" s="20"/>
      <c r="DV6429" s="20"/>
      <c r="DW6429" s="20"/>
      <c r="DX6429" s="20"/>
      <c r="DY6429" s="20"/>
    </row>
    <row r="6430" spans="1:129" x14ac:dyDescent="0.15">
      <c r="A6430" s="61"/>
      <c r="B6430" s="331" t="s">
        <v>13295</v>
      </c>
      <c r="C6430" s="83"/>
      <c r="D6430" s="103" t="s">
        <v>229</v>
      </c>
      <c r="E6430" s="276" t="s">
        <v>13296</v>
      </c>
      <c r="F6430" s="276">
        <f t="shared" si="860"/>
        <v>7462.3246490000001</v>
      </c>
      <c r="G6430" s="276">
        <f t="shared" si="861"/>
        <v>2307.2754749999999</v>
      </c>
      <c r="H6430" s="276">
        <f t="shared" si="862"/>
        <v>1556.031614</v>
      </c>
      <c r="I6430" s="276">
        <f t="shared" si="863"/>
        <v>522.94586000000004</v>
      </c>
      <c r="J6430" s="276">
        <v>3076.0717</v>
      </c>
      <c r="K6430" s="276">
        <v>1416.2928999999999</v>
      </c>
      <c r="L6430" s="276">
        <v>101.84868</v>
      </c>
      <c r="M6430" s="276">
        <v>40.957025000000002</v>
      </c>
      <c r="N6430" s="276">
        <v>1475.1360999999999</v>
      </c>
      <c r="O6430" s="276">
        <v>791.18235000000004</v>
      </c>
      <c r="P6430" s="276">
        <v>37.890034</v>
      </c>
      <c r="Q6430" s="276">
        <v>366.70053000000001</v>
      </c>
      <c r="R6430" s="276">
        <v>0</v>
      </c>
      <c r="S6430" s="276">
        <v>0</v>
      </c>
      <c r="T6430" s="276">
        <v>0</v>
      </c>
      <c r="U6430" s="276">
        <v>156.24533</v>
      </c>
      <c r="W6430" s="247">
        <f t="shared" si="865"/>
        <v>22785.716296296294</v>
      </c>
      <c r="X6430" s="201">
        <v>0.38867285000000001</v>
      </c>
      <c r="Y6430" s="201">
        <v>0.32262618999999998</v>
      </c>
      <c r="Z6430" s="201">
        <v>3.1134576000000001E-2</v>
      </c>
      <c r="AA6430" s="201">
        <v>3.4125010999999999E-5</v>
      </c>
      <c r="AB6430" s="201">
        <v>1.6403609E-2</v>
      </c>
      <c r="AC6430" s="201">
        <v>2.2330726000000002E-3</v>
      </c>
      <c r="AD6430" s="201">
        <v>1.6241284000000002E-2</v>
      </c>
      <c r="AE6430" s="20">
        <v>6.8892400000000006E-2</v>
      </c>
      <c r="AF6430" s="20">
        <v>1.3497029E-4</v>
      </c>
      <c r="AG6430" s="20">
        <v>1913.9743000000001</v>
      </c>
      <c r="AH6430" s="85"/>
      <c r="AI6430" s="85"/>
      <c r="AJ6430" s="85"/>
      <c r="AK6430" s="85"/>
      <c r="AL6430" s="85"/>
      <c r="AM6430" s="85"/>
      <c r="AN6430" s="85"/>
      <c r="AS6430" s="20"/>
      <c r="AT6430" s="20"/>
      <c r="AU6430" s="20"/>
      <c r="AV6430" s="20"/>
      <c r="AW6430" s="20"/>
      <c r="AX6430" s="20"/>
      <c r="AY6430" s="20"/>
      <c r="AZ6430" s="20"/>
      <c r="BA6430" s="20"/>
      <c r="BB6430" s="20"/>
      <c r="BC6430" s="20"/>
      <c r="BD6430" s="20"/>
      <c r="BE6430" s="20"/>
      <c r="BF6430" s="20"/>
      <c r="BG6430" s="20"/>
      <c r="BH6430" s="20"/>
      <c r="BI6430" s="20"/>
      <c r="BJ6430" s="20"/>
      <c r="BK6430" s="20"/>
      <c r="BL6430" s="20"/>
      <c r="BM6430" s="20"/>
      <c r="BN6430" s="20"/>
      <c r="BO6430" s="20"/>
      <c r="BP6430" s="20"/>
      <c r="BQ6430" s="20"/>
      <c r="BR6430" s="20"/>
      <c r="BS6430" s="20"/>
      <c r="BT6430" s="20"/>
      <c r="BU6430" s="20"/>
      <c r="BV6430" s="20"/>
      <c r="BW6430" s="20"/>
      <c r="BX6430" s="20"/>
      <c r="BY6430" s="20"/>
      <c r="BZ6430" s="20"/>
      <c r="CA6430" s="20"/>
      <c r="CB6430" s="20"/>
      <c r="CC6430" s="20"/>
      <c r="CD6430" s="20"/>
      <c r="CE6430" s="20"/>
      <c r="CF6430" s="20"/>
      <c r="CG6430" s="20"/>
      <c r="CH6430" s="20"/>
      <c r="CI6430" s="20"/>
      <c r="CJ6430" s="20"/>
      <c r="CK6430" s="20"/>
      <c r="CL6430" s="20"/>
      <c r="CM6430" s="20"/>
      <c r="CN6430" s="20"/>
      <c r="CO6430" s="20"/>
      <c r="CP6430" s="20"/>
      <c r="CQ6430" s="20"/>
      <c r="CR6430" s="20"/>
      <c r="CS6430" s="20"/>
      <c r="CT6430" s="20"/>
      <c r="CU6430" s="20"/>
      <c r="CV6430" s="20"/>
      <c r="CW6430" s="20"/>
      <c r="CX6430" s="20"/>
      <c r="CY6430" s="20"/>
      <c r="CZ6430" s="20"/>
      <c r="DA6430" s="20"/>
      <c r="DB6430" s="20"/>
      <c r="DC6430" s="20"/>
      <c r="DD6430" s="20"/>
      <c r="DE6430" s="20"/>
      <c r="DF6430" s="20"/>
      <c r="DG6430" s="20"/>
      <c r="DH6430" s="20"/>
      <c r="DI6430" s="20"/>
      <c r="DJ6430" s="20"/>
      <c r="DK6430" s="20"/>
      <c r="DL6430" s="20"/>
      <c r="DM6430" s="20"/>
      <c r="DN6430" s="20"/>
      <c r="DO6430" s="20"/>
      <c r="DP6430" s="20"/>
      <c r="DQ6430" s="20"/>
      <c r="DR6430" s="20"/>
      <c r="DS6430" s="20"/>
      <c r="DT6430" s="20"/>
      <c r="DU6430" s="20"/>
      <c r="DV6430" s="20"/>
      <c r="DW6430" s="20"/>
      <c r="DX6430" s="20"/>
      <c r="DY6430" s="20"/>
    </row>
    <row r="6431" spans="1:129" x14ac:dyDescent="0.15">
      <c r="A6431" s="61"/>
      <c r="B6431" s="331" t="s">
        <v>13297</v>
      </c>
      <c r="C6431" s="83"/>
      <c r="D6431" s="103" t="s">
        <v>229</v>
      </c>
      <c r="E6431" s="276" t="s">
        <v>13298</v>
      </c>
      <c r="F6431" s="276">
        <f t="shared" si="860"/>
        <v>7462.3245489999999</v>
      </c>
      <c r="G6431" s="276">
        <f t="shared" si="861"/>
        <v>2307.2754749999999</v>
      </c>
      <c r="H6431" s="276">
        <f t="shared" si="862"/>
        <v>1556.031614</v>
      </c>
      <c r="I6431" s="276">
        <f t="shared" si="863"/>
        <v>522.94586000000004</v>
      </c>
      <c r="J6431" s="276">
        <v>3076.0716000000002</v>
      </c>
      <c r="K6431" s="276">
        <v>1416.2928999999999</v>
      </c>
      <c r="L6431" s="276">
        <v>101.84868</v>
      </c>
      <c r="M6431" s="276">
        <v>40.957025000000002</v>
      </c>
      <c r="N6431" s="276">
        <v>1475.1360999999999</v>
      </c>
      <c r="O6431" s="276">
        <v>791.18235000000004</v>
      </c>
      <c r="P6431" s="276">
        <v>37.890034</v>
      </c>
      <c r="Q6431" s="276">
        <v>366.70053000000001</v>
      </c>
      <c r="R6431" s="276">
        <v>0</v>
      </c>
      <c r="S6431" s="276">
        <v>0</v>
      </c>
      <c r="T6431" s="276">
        <v>0</v>
      </c>
      <c r="U6431" s="276">
        <v>156.24533</v>
      </c>
      <c r="W6431" s="247">
        <f t="shared" si="865"/>
        <v>22785.715555555555</v>
      </c>
      <c r="X6431" s="201">
        <v>0.38867284000000002</v>
      </c>
      <c r="Y6431" s="201">
        <v>0.32262617999999998</v>
      </c>
      <c r="Z6431" s="201">
        <v>3.1134576000000001E-2</v>
      </c>
      <c r="AA6431" s="201">
        <v>3.4125010999999999E-5</v>
      </c>
      <c r="AB6431" s="201">
        <v>1.6403609E-2</v>
      </c>
      <c r="AC6431" s="201">
        <v>2.2330726000000002E-3</v>
      </c>
      <c r="AD6431" s="201">
        <v>1.6241284000000002E-2</v>
      </c>
      <c r="AE6431" s="20">
        <v>6.8892398999999993E-2</v>
      </c>
      <c r="AF6431" s="20">
        <v>1.3497029E-4</v>
      </c>
      <c r="AG6431" s="20">
        <v>1913.9742000000001</v>
      </c>
      <c r="AH6431" s="85"/>
      <c r="AI6431" s="85"/>
      <c r="AJ6431" s="85"/>
      <c r="AK6431" s="85"/>
      <c r="AL6431" s="85"/>
      <c r="AM6431" s="85"/>
      <c r="AN6431" s="85"/>
      <c r="AS6431" s="20"/>
      <c r="AT6431" s="20"/>
      <c r="AU6431" s="20"/>
      <c r="AV6431" s="20"/>
      <c r="AW6431" s="20"/>
      <c r="AX6431" s="20"/>
      <c r="AY6431" s="20"/>
      <c r="AZ6431" s="20"/>
      <c r="BA6431" s="20"/>
      <c r="BB6431" s="20"/>
      <c r="BC6431" s="20"/>
      <c r="BD6431" s="20"/>
      <c r="BE6431" s="20"/>
      <c r="BF6431" s="20"/>
      <c r="BG6431" s="20"/>
      <c r="BH6431" s="20"/>
      <c r="BI6431" s="20"/>
      <c r="BJ6431" s="20"/>
      <c r="BK6431" s="20"/>
      <c r="BL6431" s="20"/>
      <c r="BM6431" s="20"/>
      <c r="BN6431" s="20"/>
      <c r="BO6431" s="20"/>
      <c r="BP6431" s="20"/>
      <c r="BQ6431" s="20"/>
      <c r="BR6431" s="20"/>
      <c r="BS6431" s="20"/>
      <c r="BT6431" s="20"/>
      <c r="BU6431" s="20"/>
      <c r="BV6431" s="20"/>
      <c r="BW6431" s="20"/>
      <c r="BX6431" s="20"/>
      <c r="BY6431" s="20"/>
      <c r="BZ6431" s="20"/>
      <c r="CA6431" s="20"/>
      <c r="CB6431" s="20"/>
      <c r="CC6431" s="20"/>
      <c r="CD6431" s="20"/>
      <c r="CE6431" s="20"/>
      <c r="CF6431" s="20"/>
      <c r="CG6431" s="20"/>
      <c r="CH6431" s="20"/>
      <c r="CI6431" s="20"/>
      <c r="CJ6431" s="20"/>
      <c r="CK6431" s="20"/>
      <c r="CL6431" s="20"/>
      <c r="CM6431" s="20"/>
      <c r="CN6431" s="20"/>
      <c r="CO6431" s="20"/>
      <c r="CP6431" s="20"/>
      <c r="CQ6431" s="20"/>
      <c r="CR6431" s="20"/>
      <c r="CS6431" s="20"/>
      <c r="CT6431" s="20"/>
      <c r="CU6431" s="20"/>
      <c r="CV6431" s="20"/>
      <c r="CW6431" s="20"/>
      <c r="CX6431" s="20"/>
      <c r="CY6431" s="20"/>
      <c r="CZ6431" s="20"/>
      <c r="DA6431" s="20"/>
      <c r="DB6431" s="20"/>
      <c r="DC6431" s="20"/>
      <c r="DD6431" s="20"/>
      <c r="DE6431" s="20"/>
      <c r="DF6431" s="20"/>
      <c r="DG6431" s="20"/>
      <c r="DH6431" s="20"/>
      <c r="DI6431" s="20"/>
      <c r="DJ6431" s="20"/>
      <c r="DK6431" s="20"/>
      <c r="DL6431" s="20"/>
      <c r="DM6431" s="20"/>
      <c r="DN6431" s="20"/>
      <c r="DO6431" s="20"/>
      <c r="DP6431" s="20"/>
      <c r="DQ6431" s="20"/>
      <c r="DR6431" s="20"/>
      <c r="DS6431" s="20"/>
      <c r="DT6431" s="20"/>
      <c r="DU6431" s="20"/>
      <c r="DV6431" s="20"/>
      <c r="DW6431" s="20"/>
      <c r="DX6431" s="20"/>
      <c r="DY6431" s="20"/>
    </row>
    <row r="6432" spans="1:129" x14ac:dyDescent="0.15">
      <c r="A6432" s="61"/>
      <c r="B6432" s="331" t="s">
        <v>13299</v>
      </c>
      <c r="C6432" s="83"/>
      <c r="D6432" s="103" t="s">
        <v>229</v>
      </c>
      <c r="E6432" s="276" t="s">
        <v>13300</v>
      </c>
      <c r="F6432" s="276">
        <f t="shared" si="860"/>
        <v>6006.5361469999998</v>
      </c>
      <c r="G6432" s="276">
        <f t="shared" si="861"/>
        <v>1848.4674500000001</v>
      </c>
      <c r="H6432" s="276">
        <f t="shared" si="862"/>
        <v>1270.0457569999999</v>
      </c>
      <c r="I6432" s="276">
        <f t="shared" si="863"/>
        <v>488.21864000000005</v>
      </c>
      <c r="J6432" s="276">
        <v>2399.8042999999998</v>
      </c>
      <c r="K6432" s="276">
        <v>1146.8108</v>
      </c>
      <c r="L6432" s="276">
        <v>89.635138999999995</v>
      </c>
      <c r="M6432" s="276">
        <v>37.508580000000002</v>
      </c>
      <c r="N6432" s="276">
        <v>1086.0288</v>
      </c>
      <c r="O6432" s="276">
        <v>724.93007</v>
      </c>
      <c r="P6432" s="276">
        <v>33.599817999999999</v>
      </c>
      <c r="Q6432" s="276">
        <v>345.01922000000002</v>
      </c>
      <c r="R6432" s="276">
        <v>0</v>
      </c>
      <c r="S6432" s="276">
        <v>0</v>
      </c>
      <c r="T6432" s="276">
        <v>0</v>
      </c>
      <c r="U6432" s="276">
        <v>143.19942</v>
      </c>
      <c r="W6432" s="247">
        <f t="shared" si="865"/>
        <v>17776.328148148146</v>
      </c>
      <c r="X6432" s="201">
        <v>0.36787656000000002</v>
      </c>
      <c r="Y6432" s="201">
        <v>0.26026632999999999</v>
      </c>
      <c r="Z6432" s="201">
        <v>6.9431133000000006E-2</v>
      </c>
      <c r="AA6432" s="201">
        <v>2.5205126000000001E-5</v>
      </c>
      <c r="AB6432" s="201">
        <v>1.5194964E-2</v>
      </c>
      <c r="AC6432" s="201">
        <v>1.7529506000000001E-3</v>
      </c>
      <c r="AD6432" s="201">
        <v>2.1205984000000001E-2</v>
      </c>
      <c r="AE6432" s="20">
        <v>5.3418681000000003E-2</v>
      </c>
      <c r="AF6432" s="20">
        <v>1.0897047E-4</v>
      </c>
      <c r="AG6432" s="20">
        <v>1629.1849</v>
      </c>
      <c r="AH6432" s="85"/>
      <c r="AI6432" s="85"/>
      <c r="AJ6432" s="85"/>
      <c r="AK6432" s="85"/>
      <c r="AL6432" s="85"/>
      <c r="AM6432" s="85"/>
      <c r="AN6432" s="85"/>
      <c r="AS6432" s="20"/>
      <c r="AT6432" s="20"/>
      <c r="AU6432" s="20"/>
      <c r="AV6432" s="20"/>
      <c r="AW6432" s="20"/>
      <c r="AX6432" s="20"/>
      <c r="AY6432" s="20"/>
      <c r="AZ6432" s="20"/>
      <c r="BA6432" s="20"/>
      <c r="BB6432" s="20"/>
      <c r="BC6432" s="20"/>
      <c r="BD6432" s="20"/>
      <c r="BE6432" s="20"/>
      <c r="BF6432" s="20"/>
      <c r="BG6432" s="20"/>
      <c r="BH6432" s="20"/>
      <c r="BI6432" s="20"/>
      <c r="BJ6432" s="20"/>
      <c r="BK6432" s="20"/>
      <c r="BL6432" s="20"/>
      <c r="BM6432" s="20"/>
      <c r="BN6432" s="20"/>
      <c r="BO6432" s="20"/>
      <c r="BP6432" s="20"/>
      <c r="BQ6432" s="20"/>
      <c r="BR6432" s="20"/>
      <c r="BS6432" s="20"/>
      <c r="BT6432" s="20"/>
      <c r="BU6432" s="20"/>
      <c r="BV6432" s="20"/>
      <c r="BW6432" s="20"/>
      <c r="BX6432" s="20"/>
      <c r="BY6432" s="20"/>
      <c r="BZ6432" s="20"/>
      <c r="CA6432" s="20"/>
      <c r="CB6432" s="20"/>
      <c r="CC6432" s="20"/>
      <c r="CD6432" s="20"/>
      <c r="CE6432" s="20"/>
      <c r="CF6432" s="20"/>
      <c r="CG6432" s="20"/>
      <c r="CH6432" s="20"/>
      <c r="CI6432" s="20"/>
      <c r="CJ6432" s="20"/>
      <c r="CK6432" s="20"/>
      <c r="CL6432" s="20"/>
      <c r="CM6432" s="20"/>
      <c r="CN6432" s="20"/>
      <c r="CO6432" s="20"/>
      <c r="CP6432" s="20"/>
      <c r="CQ6432" s="20"/>
      <c r="CR6432" s="20"/>
      <c r="CS6432" s="20"/>
      <c r="CT6432" s="20"/>
      <c r="CU6432" s="20"/>
      <c r="CV6432" s="20"/>
      <c r="CW6432" s="20"/>
      <c r="CX6432" s="20"/>
      <c r="CY6432" s="20"/>
      <c r="CZ6432" s="20"/>
      <c r="DA6432" s="20"/>
      <c r="DB6432" s="20"/>
      <c r="DC6432" s="20"/>
      <c r="DD6432" s="20"/>
      <c r="DE6432" s="20"/>
      <c r="DF6432" s="20"/>
      <c r="DG6432" s="20"/>
      <c r="DH6432" s="20"/>
      <c r="DI6432" s="20"/>
      <c r="DJ6432" s="20"/>
      <c r="DK6432" s="20"/>
      <c r="DL6432" s="20"/>
      <c r="DM6432" s="20"/>
      <c r="DN6432" s="20"/>
      <c r="DO6432" s="20"/>
      <c r="DP6432" s="20"/>
      <c r="DQ6432" s="20"/>
      <c r="DR6432" s="20"/>
      <c r="DS6432" s="20"/>
      <c r="DT6432" s="20"/>
      <c r="DU6432" s="20"/>
      <c r="DV6432" s="20"/>
      <c r="DW6432" s="20"/>
      <c r="DX6432" s="20"/>
      <c r="DY6432" s="20"/>
    </row>
    <row r="6433" spans="1:129" x14ac:dyDescent="0.15">
      <c r="A6433" s="61"/>
      <c r="B6433" s="331" t="s">
        <v>13301</v>
      </c>
      <c r="C6433" s="83"/>
      <c r="D6433" s="103" t="s">
        <v>229</v>
      </c>
      <c r="E6433" s="276" t="s">
        <v>13302</v>
      </c>
      <c r="F6433" s="276">
        <f t="shared" si="860"/>
        <v>6006.5361469999998</v>
      </c>
      <c r="G6433" s="276">
        <f t="shared" si="861"/>
        <v>1848.4674500000001</v>
      </c>
      <c r="H6433" s="276">
        <f t="shared" si="862"/>
        <v>1270.0457569999999</v>
      </c>
      <c r="I6433" s="276">
        <f t="shared" si="863"/>
        <v>488.21864000000005</v>
      </c>
      <c r="J6433" s="276">
        <v>2399.8042999999998</v>
      </c>
      <c r="K6433" s="276">
        <v>1146.8108</v>
      </c>
      <c r="L6433" s="276">
        <v>89.635138999999995</v>
      </c>
      <c r="M6433" s="276">
        <v>37.508580000000002</v>
      </c>
      <c r="N6433" s="276">
        <v>1086.0288</v>
      </c>
      <c r="O6433" s="276">
        <v>724.93007</v>
      </c>
      <c r="P6433" s="276">
        <v>33.599817999999999</v>
      </c>
      <c r="Q6433" s="276">
        <v>345.01922000000002</v>
      </c>
      <c r="R6433" s="276">
        <v>0</v>
      </c>
      <c r="S6433" s="276">
        <v>0</v>
      </c>
      <c r="T6433" s="276">
        <v>0</v>
      </c>
      <c r="U6433" s="276">
        <v>143.19942</v>
      </c>
      <c r="W6433" s="247">
        <f t="shared" si="865"/>
        <v>17776.328148148146</v>
      </c>
      <c r="X6433" s="201">
        <v>0.36787656000000002</v>
      </c>
      <c r="Y6433" s="201">
        <v>0.26026632999999999</v>
      </c>
      <c r="Z6433" s="201">
        <v>6.9431133000000006E-2</v>
      </c>
      <c r="AA6433" s="201">
        <v>2.5205126000000001E-5</v>
      </c>
      <c r="AB6433" s="201">
        <v>1.5194964E-2</v>
      </c>
      <c r="AC6433" s="201">
        <v>1.7529506000000001E-3</v>
      </c>
      <c r="AD6433" s="201">
        <v>2.1205984000000001E-2</v>
      </c>
      <c r="AE6433" s="20">
        <v>5.3418681000000003E-2</v>
      </c>
      <c r="AF6433" s="20">
        <v>1.0897047E-4</v>
      </c>
      <c r="AG6433" s="20">
        <v>1629.1849</v>
      </c>
      <c r="AH6433" s="85"/>
      <c r="AI6433" s="85"/>
      <c r="AJ6433" s="85"/>
      <c r="AK6433" s="85"/>
      <c r="AL6433" s="85"/>
      <c r="AM6433" s="85"/>
      <c r="AN6433" s="85"/>
      <c r="AS6433" s="20"/>
      <c r="AT6433" s="20"/>
      <c r="AU6433" s="20"/>
      <c r="AV6433" s="20"/>
      <c r="AW6433" s="20"/>
      <c r="AX6433" s="20"/>
      <c r="AY6433" s="20"/>
      <c r="AZ6433" s="20"/>
      <c r="BA6433" s="20"/>
      <c r="BB6433" s="20"/>
      <c r="BC6433" s="20"/>
      <c r="BD6433" s="20"/>
      <c r="BE6433" s="20"/>
      <c r="BF6433" s="20"/>
      <c r="BG6433" s="20"/>
      <c r="BH6433" s="20"/>
      <c r="BI6433" s="20"/>
      <c r="BJ6433" s="20"/>
      <c r="BK6433" s="20"/>
      <c r="BL6433" s="20"/>
      <c r="BM6433" s="20"/>
      <c r="BN6433" s="20"/>
      <c r="BO6433" s="20"/>
      <c r="BP6433" s="20"/>
      <c r="BQ6433" s="20"/>
      <c r="BR6433" s="20"/>
      <c r="BS6433" s="20"/>
      <c r="BT6433" s="20"/>
      <c r="BU6433" s="20"/>
      <c r="BV6433" s="20"/>
      <c r="BW6433" s="20"/>
      <c r="BX6433" s="20"/>
      <c r="BY6433" s="20"/>
      <c r="BZ6433" s="20"/>
      <c r="CA6433" s="20"/>
      <c r="CB6433" s="20"/>
      <c r="CC6433" s="20"/>
      <c r="CD6433" s="20"/>
      <c r="CE6433" s="20"/>
      <c r="CF6433" s="20"/>
      <c r="CG6433" s="20"/>
      <c r="CH6433" s="20"/>
      <c r="CI6433" s="20"/>
      <c r="CJ6433" s="20"/>
      <c r="CK6433" s="20"/>
      <c r="CL6433" s="20"/>
      <c r="CM6433" s="20"/>
      <c r="CN6433" s="20"/>
      <c r="CO6433" s="20"/>
      <c r="CP6433" s="20"/>
      <c r="CQ6433" s="20"/>
      <c r="CR6433" s="20"/>
      <c r="CS6433" s="20"/>
      <c r="CT6433" s="20"/>
      <c r="CU6433" s="20"/>
      <c r="CV6433" s="20"/>
      <c r="CW6433" s="20"/>
      <c r="CX6433" s="20"/>
      <c r="CY6433" s="20"/>
      <c r="CZ6433" s="20"/>
      <c r="DA6433" s="20"/>
      <c r="DB6433" s="20"/>
      <c r="DC6433" s="20"/>
      <c r="DD6433" s="20"/>
      <c r="DE6433" s="20"/>
      <c r="DF6433" s="20"/>
      <c r="DG6433" s="20"/>
      <c r="DH6433" s="20"/>
      <c r="DI6433" s="20"/>
      <c r="DJ6433" s="20"/>
      <c r="DK6433" s="20"/>
      <c r="DL6433" s="20"/>
      <c r="DM6433" s="20"/>
      <c r="DN6433" s="20"/>
      <c r="DO6433" s="20"/>
      <c r="DP6433" s="20"/>
      <c r="DQ6433" s="20"/>
      <c r="DR6433" s="20"/>
      <c r="DS6433" s="20"/>
      <c r="DT6433" s="20"/>
      <c r="DU6433" s="20"/>
      <c r="DV6433" s="20"/>
      <c r="DW6433" s="20"/>
      <c r="DX6433" s="20"/>
      <c r="DY6433" s="20"/>
    </row>
    <row r="6434" spans="1:129" x14ac:dyDescent="0.15">
      <c r="A6434" s="61"/>
      <c r="B6434" s="331" t="s">
        <v>13303</v>
      </c>
      <c r="C6434" s="83"/>
      <c r="D6434" s="103" t="s">
        <v>229</v>
      </c>
      <c r="E6434" s="276" t="s">
        <v>13304</v>
      </c>
      <c r="F6434" s="276">
        <f t="shared" si="860"/>
        <v>7172.3648489999996</v>
      </c>
      <c r="G6434" s="276">
        <f t="shared" si="861"/>
        <v>2190.9585299999999</v>
      </c>
      <c r="H6434" s="276">
        <f t="shared" si="862"/>
        <v>1516.9649889999998</v>
      </c>
      <c r="I6434" s="276">
        <f t="shared" si="863"/>
        <v>496.31153</v>
      </c>
      <c r="J6434" s="276">
        <v>2968.1298000000002</v>
      </c>
      <c r="K6434" s="276">
        <v>1380.8101999999999</v>
      </c>
      <c r="L6434" s="276">
        <v>99.164373999999995</v>
      </c>
      <c r="M6434" s="276">
        <v>38.475949999999997</v>
      </c>
      <c r="N6434" s="276">
        <v>1421.1881000000001</v>
      </c>
      <c r="O6434" s="276">
        <v>731.29448000000002</v>
      </c>
      <c r="P6434" s="276">
        <v>36.990414999999999</v>
      </c>
      <c r="Q6434" s="276">
        <v>346.15559000000002</v>
      </c>
      <c r="R6434" s="276">
        <v>0</v>
      </c>
      <c r="S6434" s="276">
        <v>0</v>
      </c>
      <c r="T6434" s="276">
        <v>0</v>
      </c>
      <c r="U6434" s="276">
        <v>150.15593999999999</v>
      </c>
      <c r="W6434" s="247">
        <f t="shared" si="865"/>
        <v>21986.146666666667</v>
      </c>
      <c r="X6434" s="201">
        <v>0.37842514999999999</v>
      </c>
      <c r="Y6434" s="201">
        <v>0.31326721000000002</v>
      </c>
      <c r="Z6434" s="201">
        <v>3.0711298000000001E-2</v>
      </c>
      <c r="AA6434" s="201">
        <v>3.3631392999999999E-5</v>
      </c>
      <c r="AB6434" s="201">
        <v>1.6268195999999999E-2</v>
      </c>
      <c r="AC6434" s="201">
        <v>2.2019867999999998E-3</v>
      </c>
      <c r="AD6434" s="201">
        <v>1.5942824000000001E-2</v>
      </c>
      <c r="AE6434" s="20">
        <v>6.6850132000000007E-2</v>
      </c>
      <c r="AF6434" s="20">
        <v>1.2972812E-4</v>
      </c>
      <c r="AG6434" s="20">
        <v>1852.6456000000001</v>
      </c>
      <c r="AH6434" s="85"/>
      <c r="AI6434" s="85"/>
      <c r="AJ6434" s="85"/>
      <c r="AK6434" s="85"/>
      <c r="AL6434" s="85"/>
      <c r="AM6434" s="85"/>
      <c r="AN6434" s="85"/>
      <c r="AS6434" s="20"/>
      <c r="AT6434" s="20"/>
      <c r="AU6434" s="20"/>
      <c r="AV6434" s="20"/>
      <c r="AW6434" s="20"/>
      <c r="AX6434" s="20"/>
      <c r="AY6434" s="20"/>
      <c r="AZ6434" s="20"/>
      <c r="BA6434" s="20"/>
      <c r="BB6434" s="20"/>
      <c r="BC6434" s="20"/>
      <c r="BD6434" s="20"/>
      <c r="BE6434" s="20"/>
      <c r="BF6434" s="20"/>
      <c r="BG6434" s="20"/>
      <c r="BH6434" s="20"/>
      <c r="BI6434" s="20"/>
      <c r="BJ6434" s="20"/>
      <c r="BK6434" s="20"/>
      <c r="BL6434" s="20"/>
      <c r="BM6434" s="20"/>
      <c r="BN6434" s="20"/>
      <c r="BO6434" s="20"/>
      <c r="BP6434" s="20"/>
      <c r="BQ6434" s="20"/>
      <c r="BR6434" s="20"/>
      <c r="BS6434" s="20"/>
      <c r="BT6434" s="20"/>
      <c r="BU6434" s="20"/>
      <c r="BV6434" s="20"/>
      <c r="BW6434" s="20"/>
      <c r="BX6434" s="20"/>
      <c r="BY6434" s="20"/>
      <c r="BZ6434" s="20"/>
      <c r="CA6434" s="20"/>
      <c r="CB6434" s="20"/>
      <c r="CC6434" s="20"/>
      <c r="CD6434" s="20"/>
      <c r="CE6434" s="20"/>
      <c r="CF6434" s="20"/>
      <c r="CG6434" s="20"/>
      <c r="CH6434" s="20"/>
      <c r="CI6434" s="20"/>
      <c r="CJ6434" s="20"/>
      <c r="CK6434" s="20"/>
      <c r="CL6434" s="20"/>
      <c r="CM6434" s="20"/>
      <c r="CN6434" s="20"/>
      <c r="CO6434" s="20"/>
      <c r="CP6434" s="20"/>
      <c r="CQ6434" s="20"/>
      <c r="CR6434" s="20"/>
      <c r="CS6434" s="20"/>
      <c r="CT6434" s="20"/>
      <c r="CU6434" s="20"/>
      <c r="CV6434" s="20"/>
      <c r="CW6434" s="20"/>
      <c r="CX6434" s="20"/>
      <c r="CY6434" s="20"/>
      <c r="CZ6434" s="20"/>
      <c r="DA6434" s="20"/>
      <c r="DB6434" s="20"/>
      <c r="DC6434" s="20"/>
      <c r="DD6434" s="20"/>
      <c r="DE6434" s="20"/>
      <c r="DF6434" s="20"/>
      <c r="DG6434" s="20"/>
      <c r="DH6434" s="20"/>
      <c r="DI6434" s="20"/>
      <c r="DJ6434" s="20"/>
      <c r="DK6434" s="20"/>
      <c r="DL6434" s="20"/>
      <c r="DM6434" s="20"/>
      <c r="DN6434" s="20"/>
      <c r="DO6434" s="20"/>
      <c r="DP6434" s="20"/>
      <c r="DQ6434" s="20"/>
      <c r="DR6434" s="20"/>
      <c r="DS6434" s="20"/>
      <c r="DT6434" s="20"/>
      <c r="DU6434" s="20"/>
      <c r="DV6434" s="20"/>
      <c r="DW6434" s="20"/>
      <c r="DX6434" s="20"/>
      <c r="DY6434" s="20"/>
    </row>
    <row r="6435" spans="1:129" x14ac:dyDescent="0.15">
      <c r="A6435" s="61"/>
      <c r="B6435" s="331" t="s">
        <v>13305</v>
      </c>
      <c r="C6435" s="83"/>
      <c r="D6435" s="103" t="s">
        <v>229</v>
      </c>
      <c r="E6435" s="276" t="s">
        <v>13306</v>
      </c>
      <c r="F6435" s="276">
        <f t="shared" si="860"/>
        <v>874.3194089000001</v>
      </c>
      <c r="G6435" s="276">
        <f t="shared" si="861"/>
        <v>228.21504700000003</v>
      </c>
      <c r="H6435" s="276">
        <f t="shared" si="862"/>
        <v>162.81301190000002</v>
      </c>
      <c r="I6435" s="276">
        <f t="shared" si="863"/>
        <v>63.181229999999999</v>
      </c>
      <c r="J6435" s="276">
        <v>420.11011999999999</v>
      </c>
      <c r="K6435" s="276">
        <v>145.4308</v>
      </c>
      <c r="L6435" s="276">
        <v>11.788057999999999</v>
      </c>
      <c r="M6435" s="276">
        <v>4.1159100000000004</v>
      </c>
      <c r="N6435" s="276">
        <v>139.83953</v>
      </c>
      <c r="O6435" s="276">
        <v>84.259607000000003</v>
      </c>
      <c r="P6435" s="276">
        <v>5.5941539000000002</v>
      </c>
      <c r="Q6435" s="276">
        <v>40.426617</v>
      </c>
      <c r="R6435" s="276">
        <v>0</v>
      </c>
      <c r="S6435" s="276">
        <v>0</v>
      </c>
      <c r="T6435" s="276">
        <v>0</v>
      </c>
      <c r="U6435" s="276">
        <v>22.754612999999999</v>
      </c>
      <c r="W6435" s="247">
        <f t="shared" si="865"/>
        <v>3111.9268148148144</v>
      </c>
      <c r="X6435" s="201">
        <v>0.11846635</v>
      </c>
      <c r="Y6435" s="201">
        <v>3.3509109000000002E-2</v>
      </c>
      <c r="Z6435" s="201">
        <v>6.6701184999999996E-2</v>
      </c>
      <c r="AA6435" s="201">
        <v>5.2303705000000001E-6</v>
      </c>
      <c r="AB6435" s="201">
        <v>2.9410659E-3</v>
      </c>
      <c r="AC6435" s="201">
        <v>7.3083516999999996E-4</v>
      </c>
      <c r="AD6435" s="201">
        <v>1.4578923000000001E-2</v>
      </c>
      <c r="AE6435" s="20">
        <v>7.9538963000000008E-3</v>
      </c>
      <c r="AF6435" s="76">
        <v>1.8013684E-5</v>
      </c>
      <c r="AG6435" s="20">
        <v>178.5463</v>
      </c>
      <c r="AH6435" s="85"/>
      <c r="AI6435" s="85"/>
      <c r="AJ6435" s="85"/>
      <c r="AK6435" s="85"/>
      <c r="AL6435" s="85"/>
      <c r="AM6435" s="85"/>
      <c r="AN6435" s="85"/>
      <c r="AS6435" s="20"/>
      <c r="AT6435" s="20"/>
      <c r="AU6435" s="20"/>
      <c r="AV6435" s="20"/>
      <c r="AW6435" s="20"/>
      <c r="AX6435" s="20"/>
      <c r="AY6435" s="20"/>
      <c r="AZ6435" s="20"/>
      <c r="BA6435" s="20"/>
      <c r="BB6435" s="20"/>
      <c r="BC6435" s="20"/>
      <c r="BD6435" s="20"/>
      <c r="BE6435" s="20"/>
      <c r="BF6435" s="20"/>
      <c r="BG6435" s="20"/>
      <c r="BH6435" s="20"/>
      <c r="BI6435" s="20"/>
      <c r="BJ6435" s="20"/>
      <c r="BK6435" s="20"/>
      <c r="BL6435" s="20"/>
      <c r="BM6435" s="20"/>
      <c r="BN6435" s="20"/>
      <c r="BO6435" s="20"/>
      <c r="BP6435" s="20"/>
      <c r="BQ6435" s="20"/>
      <c r="BR6435" s="20"/>
      <c r="BS6435" s="20"/>
      <c r="BT6435" s="20"/>
      <c r="BU6435" s="20"/>
      <c r="BV6435" s="20"/>
      <c r="BW6435" s="20"/>
      <c r="BX6435" s="20"/>
      <c r="BY6435" s="20"/>
      <c r="BZ6435" s="20"/>
      <c r="CA6435" s="20"/>
      <c r="CB6435" s="20"/>
      <c r="CC6435" s="20"/>
      <c r="CD6435" s="20"/>
      <c r="CE6435" s="20"/>
      <c r="CF6435" s="20"/>
      <c r="CG6435" s="20"/>
      <c r="CH6435" s="20"/>
      <c r="CI6435" s="20"/>
      <c r="CJ6435" s="20"/>
      <c r="CK6435" s="20"/>
      <c r="CL6435" s="20"/>
      <c r="CM6435" s="20"/>
      <c r="CN6435" s="20"/>
      <c r="CO6435" s="20"/>
      <c r="CP6435" s="20"/>
      <c r="CQ6435" s="20"/>
      <c r="CR6435" s="20"/>
      <c r="CS6435" s="20"/>
      <c r="CT6435" s="20"/>
      <c r="CU6435" s="20"/>
      <c r="CV6435" s="20"/>
      <c r="CW6435" s="20"/>
      <c r="CX6435" s="20"/>
      <c r="CY6435" s="20"/>
      <c r="CZ6435" s="20"/>
      <c r="DA6435" s="20"/>
      <c r="DB6435" s="20"/>
      <c r="DC6435" s="20"/>
      <c r="DD6435" s="20"/>
      <c r="DE6435" s="20"/>
      <c r="DF6435" s="20"/>
      <c r="DG6435" s="20"/>
      <c r="DH6435" s="20"/>
      <c r="DI6435" s="20"/>
      <c r="DJ6435" s="20"/>
      <c r="DK6435" s="20"/>
      <c r="DL6435" s="20"/>
      <c r="DM6435" s="20"/>
      <c r="DN6435" s="20"/>
      <c r="DO6435" s="20"/>
      <c r="DP6435" s="20"/>
      <c r="DQ6435" s="20"/>
      <c r="DR6435" s="20"/>
      <c r="DS6435" s="20"/>
      <c r="DT6435" s="20"/>
      <c r="DU6435" s="20"/>
      <c r="DV6435" s="20"/>
      <c r="DW6435" s="20"/>
      <c r="DX6435" s="20"/>
      <c r="DY6435" s="20"/>
    </row>
    <row r="6436" spans="1:129" x14ac:dyDescent="0.15">
      <c r="A6436" s="61"/>
      <c r="B6436" s="331" t="s">
        <v>13307</v>
      </c>
      <c r="C6436" s="83"/>
      <c r="D6436" s="103" t="s">
        <v>229</v>
      </c>
      <c r="E6436" s="276" t="s">
        <v>13308</v>
      </c>
      <c r="F6436" s="276">
        <f t="shared" si="860"/>
        <v>11396.659263</v>
      </c>
      <c r="G6436" s="276">
        <f t="shared" si="861"/>
        <v>1329.1221329999998</v>
      </c>
      <c r="H6436" s="276">
        <f t="shared" si="862"/>
        <v>1729.73659</v>
      </c>
      <c r="I6436" s="276">
        <f t="shared" si="863"/>
        <v>800.20803999999998</v>
      </c>
      <c r="J6436" s="276">
        <v>7537.5924999999997</v>
      </c>
      <c r="K6436" s="276">
        <v>1484.9811</v>
      </c>
      <c r="L6436" s="276">
        <v>139.65932000000001</v>
      </c>
      <c r="M6436" s="276">
        <v>39.621183000000002</v>
      </c>
      <c r="N6436" s="276">
        <v>720.20979999999997</v>
      </c>
      <c r="O6436" s="276">
        <v>569.29115000000002</v>
      </c>
      <c r="P6436" s="276">
        <v>105.09617</v>
      </c>
      <c r="Q6436" s="276">
        <v>177.06899999999999</v>
      </c>
      <c r="R6436" s="276">
        <v>0</v>
      </c>
      <c r="S6436" s="276">
        <v>0</v>
      </c>
      <c r="T6436" s="276">
        <v>0</v>
      </c>
      <c r="U6436" s="276">
        <v>623.13904000000002</v>
      </c>
      <c r="W6436" s="247">
        <f t="shared" si="865"/>
        <v>55834.018518518511</v>
      </c>
      <c r="X6436" s="201">
        <v>5.4478090000000003</v>
      </c>
      <c r="Y6436" s="201">
        <v>0.82788819000000002</v>
      </c>
      <c r="Z6436" s="201">
        <v>3.7569526999999998</v>
      </c>
      <c r="AA6436" s="201">
        <v>1.5177530000000001E-4</v>
      </c>
      <c r="AB6436" s="201">
        <v>6.1402320000000003E-2</v>
      </c>
      <c r="AC6436" s="201">
        <v>3.2289613000000002E-2</v>
      </c>
      <c r="AD6436" s="201">
        <v>0.76912431000000003</v>
      </c>
      <c r="AE6436" s="20">
        <v>0.11666031</v>
      </c>
      <c r="AF6436" s="20">
        <v>3.0248325000000001E-4</v>
      </c>
      <c r="AG6436" s="20">
        <v>5109.3203999999996</v>
      </c>
      <c r="AH6436" s="85"/>
      <c r="AI6436" s="85"/>
      <c r="AJ6436" s="85"/>
      <c r="AK6436" s="85"/>
      <c r="AL6436" s="85"/>
      <c r="AM6436" s="85"/>
      <c r="AN6436" s="85"/>
      <c r="AS6436" s="20"/>
      <c r="AT6436" s="20"/>
      <c r="AU6436" s="20"/>
      <c r="AV6436" s="20"/>
      <c r="AW6436" s="20"/>
      <c r="AX6436" s="20"/>
      <c r="AY6436" s="20"/>
      <c r="AZ6436" s="20"/>
      <c r="BA6436" s="20"/>
      <c r="BB6436" s="20"/>
      <c r="BC6436" s="20"/>
      <c r="BD6436" s="20"/>
      <c r="BE6436" s="20"/>
      <c r="BF6436" s="20"/>
      <c r="BG6436" s="20"/>
      <c r="BH6436" s="20"/>
      <c r="BI6436" s="20"/>
      <c r="BJ6436" s="20"/>
      <c r="BK6436" s="20"/>
      <c r="BL6436" s="20"/>
      <c r="BM6436" s="20"/>
      <c r="BN6436" s="20"/>
      <c r="BO6436" s="20"/>
      <c r="BP6436" s="20"/>
      <c r="BQ6436" s="20"/>
      <c r="BR6436" s="20"/>
      <c r="BS6436" s="20"/>
      <c r="BT6436" s="20"/>
      <c r="BU6436" s="20"/>
      <c r="BV6436" s="20"/>
      <c r="BW6436" s="20"/>
      <c r="BX6436" s="20"/>
      <c r="BY6436" s="20"/>
      <c r="BZ6436" s="20"/>
      <c r="CA6436" s="20"/>
      <c r="CB6436" s="20"/>
      <c r="CC6436" s="20"/>
      <c r="CD6436" s="20"/>
      <c r="CE6436" s="20"/>
      <c r="CF6436" s="20"/>
      <c r="CG6436" s="20"/>
      <c r="CH6436" s="20"/>
      <c r="CI6436" s="20"/>
      <c r="CJ6436" s="20"/>
      <c r="CK6436" s="20"/>
      <c r="CL6436" s="20"/>
      <c r="CM6436" s="20"/>
      <c r="CN6436" s="20"/>
      <c r="CO6436" s="20"/>
      <c r="CP6436" s="20"/>
      <c r="CQ6436" s="20"/>
      <c r="CR6436" s="20"/>
      <c r="CS6436" s="20"/>
      <c r="CT6436" s="20"/>
      <c r="CU6436" s="20"/>
      <c r="CV6436" s="20"/>
      <c r="CW6436" s="20"/>
      <c r="CX6436" s="20"/>
      <c r="CY6436" s="20"/>
      <c r="CZ6436" s="20"/>
      <c r="DA6436" s="20"/>
      <c r="DB6436" s="20"/>
      <c r="DC6436" s="20"/>
      <c r="DD6436" s="20"/>
      <c r="DE6436" s="20"/>
      <c r="DF6436" s="20"/>
      <c r="DG6436" s="20"/>
      <c r="DH6436" s="20"/>
      <c r="DI6436" s="20"/>
      <c r="DJ6436" s="20"/>
      <c r="DK6436" s="20"/>
      <c r="DL6436" s="20"/>
      <c r="DM6436" s="20"/>
      <c r="DN6436" s="20"/>
      <c r="DO6436" s="20"/>
      <c r="DP6436" s="20"/>
      <c r="DQ6436" s="20"/>
      <c r="DR6436" s="20"/>
      <c r="DS6436" s="20"/>
      <c r="DT6436" s="20"/>
      <c r="DU6436" s="20"/>
      <c r="DV6436" s="20"/>
      <c r="DW6436" s="20"/>
      <c r="DX6436" s="20"/>
      <c r="DY6436" s="20"/>
    </row>
    <row r="6437" spans="1:129" x14ac:dyDescent="0.15">
      <c r="A6437" s="61"/>
      <c r="B6437" s="331" t="s">
        <v>13309</v>
      </c>
      <c r="C6437" s="83"/>
      <c r="D6437" s="103" t="s">
        <v>229</v>
      </c>
      <c r="E6437" s="276" t="s">
        <v>13310</v>
      </c>
      <c r="F6437" s="276">
        <f t="shared" si="860"/>
        <v>0.77583463610000003</v>
      </c>
      <c r="G6437" s="276">
        <f t="shared" si="861"/>
        <v>0.16245619980000001</v>
      </c>
      <c r="H6437" s="276">
        <f t="shared" si="862"/>
        <v>0.23396818699999999</v>
      </c>
      <c r="I6437" s="276">
        <f t="shared" si="863"/>
        <v>9.9085892999999994E-3</v>
      </c>
      <c r="J6437" s="276">
        <v>0.36950166000000001</v>
      </c>
      <c r="K6437" s="276">
        <v>0.21172279999999999</v>
      </c>
      <c r="L6437" s="276">
        <v>2.1284883000000001E-2</v>
      </c>
      <c r="M6437" s="276">
        <v>4.3883717999999997E-3</v>
      </c>
      <c r="N6437" s="276">
        <v>0.13446907999999999</v>
      </c>
      <c r="O6437" s="276">
        <v>2.3598747999999999E-2</v>
      </c>
      <c r="P6437" s="276">
        <v>9.6050400000000005E-4</v>
      </c>
      <c r="Q6437" s="276">
        <v>7.9714151000000004E-3</v>
      </c>
      <c r="R6437" s="276">
        <v>0</v>
      </c>
      <c r="S6437" s="276">
        <v>0</v>
      </c>
      <c r="T6437" s="276">
        <v>0</v>
      </c>
      <c r="U6437" s="276">
        <v>1.9371741999999999E-3</v>
      </c>
      <c r="W6437" s="247">
        <f t="shared" si="865"/>
        <v>2.7370493333333332</v>
      </c>
      <c r="X6437" s="201">
        <v>4.9284526999999999E-5</v>
      </c>
      <c r="Y6437" s="201">
        <v>4.8475932000000002E-5</v>
      </c>
      <c r="Z6437" s="201">
        <v>4.7192236999999997E-7</v>
      </c>
      <c r="AA6437" s="201">
        <v>4.5950704999999999E-10</v>
      </c>
      <c r="AB6437" s="201">
        <v>9.8152503000000003E-8</v>
      </c>
      <c r="AC6437" s="201">
        <v>3.1441729000000001E-8</v>
      </c>
      <c r="AD6437" s="201">
        <v>2.0661902E-7</v>
      </c>
      <c r="AE6437" s="76">
        <v>6.2825959999999997E-6</v>
      </c>
      <c r="AF6437" s="76">
        <v>9.2514363999999995E-7</v>
      </c>
      <c r="AG6437" s="20">
        <v>0.46189924999999998</v>
      </c>
      <c r="AH6437" s="85"/>
      <c r="AI6437" s="85"/>
      <c r="AJ6437" s="85"/>
      <c r="AK6437" s="85"/>
      <c r="AL6437" s="85"/>
      <c r="AM6437" s="85"/>
      <c r="AN6437" s="85"/>
      <c r="AS6437" s="20"/>
      <c r="AT6437" s="20"/>
      <c r="AU6437" s="20"/>
      <c r="AV6437" s="20"/>
      <c r="AW6437" s="20"/>
      <c r="AX6437" s="20"/>
      <c r="AY6437" s="20"/>
      <c r="AZ6437" s="20"/>
      <c r="BA6437" s="20"/>
      <c r="BB6437" s="20"/>
      <c r="BC6437" s="20"/>
      <c r="BD6437" s="20"/>
      <c r="BE6437" s="20"/>
      <c r="BF6437" s="20"/>
      <c r="BG6437" s="20"/>
      <c r="BH6437" s="20"/>
      <c r="BI6437" s="20"/>
      <c r="BJ6437" s="20"/>
      <c r="BK6437" s="20"/>
      <c r="BL6437" s="20"/>
      <c r="BM6437" s="20"/>
      <c r="BN6437" s="20"/>
      <c r="BO6437" s="20"/>
      <c r="BP6437" s="20"/>
      <c r="BQ6437" s="20"/>
      <c r="BR6437" s="20"/>
      <c r="BS6437" s="20"/>
      <c r="BT6437" s="20"/>
      <c r="BU6437" s="20"/>
      <c r="BV6437" s="20"/>
      <c r="BW6437" s="20"/>
      <c r="BX6437" s="20"/>
      <c r="BY6437" s="20"/>
      <c r="BZ6437" s="20"/>
      <c r="CA6437" s="20"/>
      <c r="CB6437" s="20"/>
      <c r="CC6437" s="20"/>
      <c r="CD6437" s="20"/>
      <c r="CE6437" s="20"/>
      <c r="CF6437" s="20"/>
      <c r="CG6437" s="20"/>
      <c r="CH6437" s="20"/>
      <c r="CI6437" s="20"/>
      <c r="CJ6437" s="20"/>
      <c r="CK6437" s="20"/>
      <c r="CL6437" s="20"/>
      <c r="CM6437" s="20"/>
      <c r="CN6437" s="20"/>
      <c r="CO6437" s="20"/>
      <c r="CP6437" s="20"/>
      <c r="CQ6437" s="20"/>
      <c r="CR6437" s="20"/>
      <c r="CS6437" s="20"/>
      <c r="CT6437" s="20"/>
      <c r="CU6437" s="20"/>
      <c r="CV6437" s="20"/>
      <c r="CW6437" s="20"/>
      <c r="CX6437" s="20"/>
      <c r="CY6437" s="20"/>
      <c r="CZ6437" s="20"/>
      <c r="DA6437" s="20"/>
      <c r="DB6437" s="20"/>
      <c r="DC6437" s="20"/>
      <c r="DD6437" s="20"/>
      <c r="DE6437" s="20"/>
      <c r="DF6437" s="20"/>
      <c r="DG6437" s="20"/>
      <c r="DH6437" s="20"/>
      <c r="DI6437" s="20"/>
      <c r="DJ6437" s="20"/>
      <c r="DK6437" s="20"/>
      <c r="DL6437" s="20"/>
      <c r="DM6437" s="20"/>
      <c r="DN6437" s="20"/>
      <c r="DO6437" s="20"/>
      <c r="DP6437" s="20"/>
      <c r="DQ6437" s="20"/>
      <c r="DR6437" s="20"/>
      <c r="DS6437" s="20"/>
      <c r="DT6437" s="20"/>
      <c r="DU6437" s="20"/>
      <c r="DV6437" s="20"/>
      <c r="DW6437" s="20"/>
      <c r="DX6437" s="20"/>
      <c r="DY6437" s="20"/>
    </row>
    <row r="6438" spans="1:129" x14ac:dyDescent="0.15">
      <c r="A6438" s="61"/>
      <c r="B6438" s="331" t="s">
        <v>13311</v>
      </c>
      <c r="C6438" s="83"/>
      <c r="D6438" s="103" t="s">
        <v>229</v>
      </c>
      <c r="E6438" s="276" t="s">
        <v>13312</v>
      </c>
      <c r="F6438" s="276">
        <f t="shared" si="860"/>
        <v>592.79856870000003</v>
      </c>
      <c r="G6438" s="276">
        <f t="shared" si="861"/>
        <v>165.9436139</v>
      </c>
      <c r="H6438" s="276">
        <f t="shared" si="862"/>
        <v>118.52485290000001</v>
      </c>
      <c r="I6438" s="276">
        <f t="shared" si="863"/>
        <v>43.198531899999999</v>
      </c>
      <c r="J6438" s="276">
        <v>265.13157000000001</v>
      </c>
      <c r="K6438" s="276">
        <v>106.13396</v>
      </c>
      <c r="L6438" s="276">
        <v>8.7613838000000008</v>
      </c>
      <c r="M6438" s="276">
        <v>2.9989138999999998</v>
      </c>
      <c r="N6438" s="276">
        <v>99.339307000000005</v>
      </c>
      <c r="O6438" s="276">
        <v>63.605392999999999</v>
      </c>
      <c r="P6438" s="276">
        <v>3.6295090999999999</v>
      </c>
      <c r="Q6438" s="276">
        <v>33.796135999999997</v>
      </c>
      <c r="R6438" s="276">
        <v>0</v>
      </c>
      <c r="S6438" s="276">
        <v>0</v>
      </c>
      <c r="T6438" s="276">
        <v>0</v>
      </c>
      <c r="U6438" s="276">
        <v>9.4023959000000001</v>
      </c>
      <c r="W6438" s="247">
        <f t="shared" si="865"/>
        <v>1963.9375555555555</v>
      </c>
      <c r="X6438" s="201">
        <v>2.6303508E-2</v>
      </c>
      <c r="Y6438" s="201">
        <v>1.7923708999999999E-2</v>
      </c>
      <c r="Z6438" s="201">
        <v>4.6910333000000004E-3</v>
      </c>
      <c r="AA6438" s="201">
        <v>2.0916495E-6</v>
      </c>
      <c r="AB6438" s="201">
        <v>1.8356504E-3</v>
      </c>
      <c r="AC6438" s="201">
        <v>1.507561E-4</v>
      </c>
      <c r="AD6438" s="201">
        <v>1.7002667E-3</v>
      </c>
      <c r="AE6438" s="20">
        <v>5.3975244E-3</v>
      </c>
      <c r="AF6438" s="76">
        <v>1.1514363E-5</v>
      </c>
      <c r="AG6438" s="20">
        <v>98.657311000000007</v>
      </c>
      <c r="AH6438" s="85"/>
      <c r="AI6438" s="85"/>
      <c r="AJ6438" s="85"/>
      <c r="AK6438" s="85"/>
      <c r="AL6438" s="85"/>
      <c r="AM6438" s="85"/>
      <c r="AN6438" s="85"/>
      <c r="AS6438" s="20"/>
      <c r="AT6438" s="20"/>
      <c r="AU6438" s="20"/>
      <c r="AV6438" s="20"/>
      <c r="AW6438" s="20"/>
      <c r="AX6438" s="20"/>
      <c r="AY6438" s="20"/>
      <c r="AZ6438" s="20"/>
      <c r="BA6438" s="20"/>
      <c r="BB6438" s="20"/>
      <c r="BC6438" s="20"/>
      <c r="BD6438" s="20"/>
      <c r="BE6438" s="20"/>
      <c r="BF6438" s="20"/>
      <c r="BG6438" s="20"/>
      <c r="BH6438" s="20"/>
      <c r="BI6438" s="20"/>
      <c r="BJ6438" s="20"/>
      <c r="BK6438" s="20"/>
      <c r="BL6438" s="20"/>
      <c r="BM6438" s="20"/>
      <c r="BN6438" s="20"/>
      <c r="BO6438" s="20"/>
      <c r="BP6438" s="20"/>
      <c r="BQ6438" s="20"/>
      <c r="BR6438" s="20"/>
      <c r="BS6438" s="20"/>
      <c r="BT6438" s="20"/>
      <c r="BU6438" s="20"/>
      <c r="BV6438" s="20"/>
      <c r="BW6438" s="20"/>
      <c r="BX6438" s="20"/>
      <c r="BY6438" s="20"/>
      <c r="BZ6438" s="20"/>
      <c r="CA6438" s="20"/>
      <c r="CB6438" s="20"/>
      <c r="CC6438" s="20"/>
      <c r="CD6438" s="20"/>
      <c r="CE6438" s="20"/>
      <c r="CF6438" s="20"/>
      <c r="CG6438" s="20"/>
      <c r="CH6438" s="20"/>
      <c r="CI6438" s="20"/>
      <c r="CJ6438" s="20"/>
      <c r="CK6438" s="20"/>
      <c r="CL6438" s="20"/>
      <c r="CM6438" s="20"/>
      <c r="CN6438" s="20"/>
      <c r="CO6438" s="20"/>
      <c r="CP6438" s="20"/>
      <c r="CQ6438" s="20"/>
      <c r="CR6438" s="20"/>
      <c r="CS6438" s="20"/>
      <c r="CT6438" s="20"/>
      <c r="CU6438" s="20"/>
      <c r="CV6438" s="20"/>
      <c r="CW6438" s="20"/>
      <c r="CX6438" s="20"/>
      <c r="CY6438" s="20"/>
      <c r="CZ6438" s="20"/>
      <c r="DA6438" s="20"/>
      <c r="DB6438" s="20"/>
      <c r="DC6438" s="20"/>
      <c r="DD6438" s="20"/>
      <c r="DE6438" s="20"/>
      <c r="DF6438" s="20"/>
      <c r="DG6438" s="20"/>
      <c r="DH6438" s="20"/>
      <c r="DI6438" s="20"/>
      <c r="DJ6438" s="20"/>
      <c r="DK6438" s="20"/>
      <c r="DL6438" s="20"/>
      <c r="DM6438" s="20"/>
      <c r="DN6438" s="20"/>
      <c r="DO6438" s="20"/>
      <c r="DP6438" s="20"/>
      <c r="DQ6438" s="20"/>
      <c r="DR6438" s="20"/>
      <c r="DS6438" s="20"/>
      <c r="DT6438" s="20"/>
      <c r="DU6438" s="20"/>
      <c r="DV6438" s="20"/>
      <c r="DW6438" s="20"/>
      <c r="DX6438" s="20"/>
      <c r="DY6438" s="20"/>
    </row>
    <row r="6439" spans="1:129" x14ac:dyDescent="0.15">
      <c r="A6439" s="61"/>
      <c r="B6439" s="331" t="s">
        <v>13313</v>
      </c>
      <c r="C6439" s="83"/>
      <c r="D6439" s="103" t="s">
        <v>229</v>
      </c>
      <c r="E6439" s="276" t="s">
        <v>13314</v>
      </c>
      <c r="F6439" s="276">
        <f t="shared" si="860"/>
        <v>668.05895950000001</v>
      </c>
      <c r="G6439" s="276">
        <f t="shared" si="861"/>
        <v>186.78221730000001</v>
      </c>
      <c r="H6439" s="276">
        <f t="shared" si="862"/>
        <v>134.2385262</v>
      </c>
      <c r="I6439" s="276">
        <f t="shared" si="863"/>
        <v>45.073205999999999</v>
      </c>
      <c r="J6439" s="276">
        <v>301.96501000000001</v>
      </c>
      <c r="K6439" s="276">
        <v>120.99776</v>
      </c>
      <c r="L6439" s="276">
        <v>9.3997940999999994</v>
      </c>
      <c r="M6439" s="276">
        <v>3.0817353000000001</v>
      </c>
      <c r="N6439" s="276">
        <v>119.5154</v>
      </c>
      <c r="O6439" s="276">
        <v>64.185081999999994</v>
      </c>
      <c r="P6439" s="276">
        <v>3.8409721000000001</v>
      </c>
      <c r="Q6439" s="276">
        <v>33.922328999999998</v>
      </c>
      <c r="R6439" s="276">
        <v>0</v>
      </c>
      <c r="S6439" s="276">
        <v>0</v>
      </c>
      <c r="T6439" s="276">
        <v>0</v>
      </c>
      <c r="U6439" s="276">
        <v>11.150876999999999</v>
      </c>
      <c r="W6439" s="247">
        <f t="shared" si="865"/>
        <v>2236.7778518518517</v>
      </c>
      <c r="X6439" s="201">
        <v>2.7272916000000001E-2</v>
      </c>
      <c r="Y6439" s="201">
        <v>2.1357292999999999E-2</v>
      </c>
      <c r="Z6439" s="201">
        <v>2.4363029999999999E-3</v>
      </c>
      <c r="AA6439" s="201">
        <v>2.6034222E-6</v>
      </c>
      <c r="AB6439" s="201">
        <v>1.9010017000000001E-3</v>
      </c>
      <c r="AC6439" s="201">
        <v>1.7707479999999999E-4</v>
      </c>
      <c r="AD6439" s="201">
        <v>1.39864E-3</v>
      </c>
      <c r="AE6439" s="20">
        <v>6.2315848000000004E-3</v>
      </c>
      <c r="AF6439" s="76">
        <v>1.2866041000000001E-5</v>
      </c>
      <c r="AG6439" s="20">
        <v>114.98256000000001</v>
      </c>
      <c r="AH6439" s="85"/>
      <c r="AI6439" s="85"/>
      <c r="AJ6439" s="85"/>
      <c r="AK6439" s="85"/>
      <c r="AL6439" s="85"/>
      <c r="AM6439" s="85"/>
      <c r="AN6439" s="85"/>
      <c r="AS6439" s="20"/>
      <c r="AT6439" s="20"/>
      <c r="AU6439" s="20"/>
      <c r="AV6439" s="20"/>
      <c r="AW6439" s="20"/>
      <c r="AX6439" s="20"/>
      <c r="AY6439" s="20"/>
      <c r="AZ6439" s="20"/>
      <c r="BA6439" s="20"/>
      <c r="BB6439" s="20"/>
      <c r="BC6439" s="20"/>
      <c r="BD6439" s="20"/>
      <c r="BE6439" s="20"/>
      <c r="BF6439" s="20"/>
      <c r="BG6439" s="20"/>
      <c r="BH6439" s="20"/>
      <c r="BI6439" s="20"/>
      <c r="BJ6439" s="20"/>
      <c r="BK6439" s="20"/>
      <c r="BL6439" s="20"/>
      <c r="BM6439" s="20"/>
      <c r="BN6439" s="20"/>
      <c r="BO6439" s="20"/>
      <c r="BP6439" s="20"/>
      <c r="BQ6439" s="20"/>
      <c r="BR6439" s="20"/>
      <c r="BS6439" s="20"/>
      <c r="BT6439" s="20"/>
      <c r="BU6439" s="20"/>
      <c r="BV6439" s="20"/>
      <c r="BW6439" s="20"/>
      <c r="BX6439" s="20"/>
      <c r="BY6439" s="20"/>
      <c r="BZ6439" s="20"/>
      <c r="CA6439" s="20"/>
      <c r="CB6439" s="20"/>
      <c r="CC6439" s="20"/>
      <c r="CD6439" s="20"/>
      <c r="CE6439" s="20"/>
      <c r="CF6439" s="20"/>
      <c r="CG6439" s="20"/>
      <c r="CH6439" s="20"/>
      <c r="CI6439" s="20"/>
      <c r="CJ6439" s="20"/>
      <c r="CK6439" s="20"/>
      <c r="CL6439" s="20"/>
      <c r="CM6439" s="20"/>
      <c r="CN6439" s="20"/>
      <c r="CO6439" s="20"/>
      <c r="CP6439" s="20"/>
      <c r="CQ6439" s="20"/>
      <c r="CR6439" s="20"/>
      <c r="CS6439" s="20"/>
      <c r="CT6439" s="20"/>
      <c r="CU6439" s="20"/>
      <c r="CV6439" s="20"/>
      <c r="CW6439" s="20"/>
      <c r="CX6439" s="20"/>
      <c r="CY6439" s="20"/>
      <c r="CZ6439" s="20"/>
      <c r="DA6439" s="20"/>
      <c r="DB6439" s="20"/>
      <c r="DC6439" s="20"/>
      <c r="DD6439" s="20"/>
      <c r="DE6439" s="20"/>
      <c r="DF6439" s="20"/>
      <c r="DG6439" s="20"/>
      <c r="DH6439" s="20"/>
      <c r="DI6439" s="20"/>
      <c r="DJ6439" s="20"/>
      <c r="DK6439" s="20"/>
      <c r="DL6439" s="20"/>
      <c r="DM6439" s="20"/>
      <c r="DN6439" s="20"/>
      <c r="DO6439" s="20"/>
      <c r="DP6439" s="20"/>
      <c r="DQ6439" s="20"/>
      <c r="DR6439" s="20"/>
      <c r="DS6439" s="20"/>
      <c r="DT6439" s="20"/>
      <c r="DU6439" s="20"/>
      <c r="DV6439" s="20"/>
      <c r="DW6439" s="20"/>
      <c r="DX6439" s="20"/>
      <c r="DY6439" s="20"/>
    </row>
    <row r="6440" spans="1:129" x14ac:dyDescent="0.15">
      <c r="A6440" s="61"/>
      <c r="B6440" s="331" t="s">
        <v>13315</v>
      </c>
      <c r="C6440" s="83"/>
      <c r="D6440" s="103" t="s">
        <v>38</v>
      </c>
      <c r="E6440" s="276" t="s">
        <v>13316</v>
      </c>
      <c r="F6440" s="276">
        <f t="shared" si="860"/>
        <v>70.467512329999991</v>
      </c>
      <c r="G6440" s="276">
        <f t="shared" si="861"/>
        <v>22.575688049999997</v>
      </c>
      <c r="H6440" s="276">
        <f t="shared" si="862"/>
        <v>10.767136949999999</v>
      </c>
      <c r="I6440" s="276">
        <f t="shared" si="863"/>
        <v>19.566143329999999</v>
      </c>
      <c r="J6440" s="276">
        <v>17.558544000000001</v>
      </c>
      <c r="K6440" s="276">
        <v>9.7315065000000001</v>
      </c>
      <c r="L6440" s="276">
        <v>0.69775622999999998</v>
      </c>
      <c r="M6440" s="276">
        <v>0.26195534999999998</v>
      </c>
      <c r="N6440" s="276">
        <v>13.261564</v>
      </c>
      <c r="O6440" s="276">
        <v>9.0521686999999993</v>
      </c>
      <c r="P6440" s="276">
        <v>0.33787422</v>
      </c>
      <c r="Q6440" s="276">
        <v>18.871896</v>
      </c>
      <c r="R6440" s="276">
        <v>0</v>
      </c>
      <c r="S6440" s="276">
        <v>0</v>
      </c>
      <c r="T6440" s="276">
        <v>0</v>
      </c>
      <c r="U6440" s="276">
        <v>0.69424733000000005</v>
      </c>
      <c r="W6440" s="247">
        <f t="shared" si="865"/>
        <v>130.06328888888888</v>
      </c>
      <c r="X6440" s="201">
        <v>2.3102867000000002E-3</v>
      </c>
      <c r="Y6440" s="201">
        <v>1.6721198E-3</v>
      </c>
      <c r="Z6440" s="201">
        <v>2.3848658000000001E-4</v>
      </c>
      <c r="AA6440" s="201">
        <v>1.3915398999999999E-7</v>
      </c>
      <c r="AB6440" s="201">
        <v>1.5410291999999999E-4</v>
      </c>
      <c r="AC6440" s="201">
        <v>9.2775647000000002E-6</v>
      </c>
      <c r="AD6440" s="201">
        <v>2.3616064000000001E-4</v>
      </c>
      <c r="AE6440" s="20">
        <v>5.2766958999999995E-4</v>
      </c>
      <c r="AF6440" s="76">
        <v>8.5668723000000004E-7</v>
      </c>
      <c r="AG6440" s="20">
        <v>10.989843</v>
      </c>
      <c r="AH6440" s="85"/>
      <c r="AI6440" s="85"/>
      <c r="AJ6440" s="85"/>
      <c r="AK6440" s="85"/>
      <c r="AL6440" s="85"/>
      <c r="AM6440" s="85"/>
      <c r="AN6440" s="85"/>
      <c r="AS6440" s="20"/>
      <c r="AT6440" s="20"/>
      <c r="AU6440" s="20"/>
      <c r="AV6440" s="20"/>
      <c r="AW6440" s="20"/>
      <c r="AX6440" s="20"/>
      <c r="AY6440" s="20"/>
      <c r="AZ6440" s="20"/>
      <c r="BA6440" s="20"/>
      <c r="BB6440" s="20"/>
      <c r="BC6440" s="20"/>
      <c r="BD6440" s="20"/>
      <c r="BE6440" s="20"/>
      <c r="BF6440" s="20"/>
      <c r="BG6440" s="20"/>
      <c r="BH6440" s="20"/>
      <c r="BI6440" s="20"/>
      <c r="BJ6440" s="20"/>
      <c r="BK6440" s="20"/>
      <c r="BL6440" s="20"/>
      <c r="BM6440" s="20"/>
      <c r="BN6440" s="20"/>
      <c r="BO6440" s="20"/>
      <c r="BP6440" s="20"/>
      <c r="BQ6440" s="20"/>
      <c r="BR6440" s="20"/>
      <c r="BS6440" s="20"/>
      <c r="BT6440" s="20"/>
      <c r="BU6440" s="20"/>
      <c r="BV6440" s="20"/>
      <c r="BW6440" s="20"/>
      <c r="BX6440" s="20"/>
      <c r="BY6440" s="20"/>
      <c r="BZ6440" s="20"/>
      <c r="CA6440" s="20"/>
      <c r="CB6440" s="20"/>
      <c r="CC6440" s="20"/>
      <c r="CD6440" s="20"/>
      <c r="CE6440" s="20"/>
      <c r="CF6440" s="20"/>
      <c r="CG6440" s="20"/>
      <c r="CH6440" s="20"/>
      <c r="CI6440" s="20"/>
      <c r="CJ6440" s="20"/>
      <c r="CK6440" s="20"/>
      <c r="CL6440" s="20"/>
      <c r="CM6440" s="20"/>
      <c r="CN6440" s="20"/>
      <c r="CO6440" s="20"/>
      <c r="CP6440" s="20"/>
      <c r="CQ6440" s="20"/>
      <c r="CR6440" s="20"/>
      <c r="CS6440" s="20"/>
      <c r="CT6440" s="20"/>
      <c r="CU6440" s="20"/>
      <c r="CV6440" s="20"/>
      <c r="CW6440" s="20"/>
      <c r="CX6440" s="20"/>
      <c r="CY6440" s="20"/>
      <c r="CZ6440" s="20"/>
      <c r="DA6440" s="20"/>
      <c r="DB6440" s="20"/>
      <c r="DC6440" s="20"/>
      <c r="DD6440" s="20"/>
      <c r="DE6440" s="20"/>
      <c r="DF6440" s="20"/>
      <c r="DG6440" s="20"/>
      <c r="DH6440" s="20"/>
      <c r="DI6440" s="20"/>
      <c r="DJ6440" s="20"/>
      <c r="DK6440" s="20"/>
      <c r="DL6440" s="20"/>
      <c r="DM6440" s="20"/>
      <c r="DN6440" s="20"/>
      <c r="DO6440" s="20"/>
      <c r="DP6440" s="20"/>
      <c r="DQ6440" s="20"/>
      <c r="DR6440" s="20"/>
      <c r="DS6440" s="20"/>
      <c r="DT6440" s="20"/>
      <c r="DU6440" s="20"/>
      <c r="DV6440" s="20"/>
      <c r="DW6440" s="20"/>
      <c r="DX6440" s="20"/>
      <c r="DY6440" s="20"/>
    </row>
    <row r="6441" spans="1:129" x14ac:dyDescent="0.15">
      <c r="A6441" s="61"/>
      <c r="B6441" s="331" t="s">
        <v>13317</v>
      </c>
      <c r="C6441" s="83"/>
      <c r="D6441" s="103" t="s">
        <v>38</v>
      </c>
      <c r="E6441" s="276" t="s">
        <v>13318</v>
      </c>
      <c r="F6441" s="276">
        <f t="shared" si="860"/>
        <v>72.548736200000008</v>
      </c>
      <c r="G6441" s="276">
        <f t="shared" si="861"/>
        <v>23.178638999999997</v>
      </c>
      <c r="H6441" s="276">
        <f t="shared" si="862"/>
        <v>11.208169400000001</v>
      </c>
      <c r="I6441" s="276">
        <f t="shared" si="863"/>
        <v>19.535937799999999</v>
      </c>
      <c r="J6441" s="276">
        <v>18.625990000000002</v>
      </c>
      <c r="K6441" s="276">
        <v>10.155143000000001</v>
      </c>
      <c r="L6441" s="276">
        <v>0.71071375000000003</v>
      </c>
      <c r="M6441" s="276">
        <v>0.26042939999999998</v>
      </c>
      <c r="N6441" s="276">
        <v>13.923893</v>
      </c>
      <c r="O6441" s="276">
        <v>8.9943165999999994</v>
      </c>
      <c r="P6441" s="276">
        <v>0.34231265</v>
      </c>
      <c r="Q6441" s="276">
        <v>18.840008000000001</v>
      </c>
      <c r="R6441" s="276">
        <v>0</v>
      </c>
      <c r="S6441" s="276">
        <v>0</v>
      </c>
      <c r="T6441" s="276">
        <v>0</v>
      </c>
      <c r="U6441" s="276">
        <v>0.69592980000000004</v>
      </c>
      <c r="W6441" s="247">
        <f t="shared" si="865"/>
        <v>137.97029629629631</v>
      </c>
      <c r="X6441" s="201">
        <v>2.2977637000000002E-3</v>
      </c>
      <c r="Y6441" s="201">
        <v>1.7680164E-3</v>
      </c>
      <c r="Z6441" s="201">
        <v>1.4247125999999999E-4</v>
      </c>
      <c r="AA6441" s="201">
        <v>1.5601327000000001E-7</v>
      </c>
      <c r="AB6441" s="201">
        <v>1.5505186E-4</v>
      </c>
      <c r="AC6441" s="201">
        <v>1.0135129E-5</v>
      </c>
      <c r="AD6441" s="201">
        <v>2.2193300999999999E-4</v>
      </c>
      <c r="AE6441" s="20">
        <v>5.5322480999999996E-4</v>
      </c>
      <c r="AF6441" s="76">
        <v>8.9354352E-7</v>
      </c>
      <c r="AG6441" s="20">
        <v>11.340918</v>
      </c>
      <c r="AH6441" s="85"/>
      <c r="AI6441" s="85"/>
      <c r="AJ6441" s="85"/>
      <c r="AK6441" s="85"/>
      <c r="AL6441" s="85"/>
      <c r="AM6441" s="85"/>
      <c r="AN6441" s="85"/>
      <c r="AS6441" s="20"/>
      <c r="AT6441" s="20"/>
      <c r="AU6441" s="20"/>
      <c r="AV6441" s="20"/>
      <c r="AW6441" s="20"/>
      <c r="AX6441" s="20"/>
      <c r="AY6441" s="20"/>
      <c r="AZ6441" s="20"/>
      <c r="BA6441" s="20"/>
      <c r="BB6441" s="20"/>
      <c r="BC6441" s="20"/>
      <c r="BD6441" s="20"/>
      <c r="BE6441" s="20"/>
      <c r="BF6441" s="20"/>
      <c r="BG6441" s="20"/>
      <c r="BH6441" s="20"/>
      <c r="BI6441" s="20"/>
      <c r="BJ6441" s="20"/>
      <c r="BK6441" s="20"/>
      <c r="BL6441" s="20"/>
      <c r="BM6441" s="20"/>
      <c r="BN6441" s="20"/>
      <c r="BO6441" s="20"/>
      <c r="BP6441" s="20"/>
      <c r="BQ6441" s="20"/>
      <c r="BR6441" s="20"/>
      <c r="BS6441" s="20"/>
      <c r="BT6441" s="20"/>
      <c r="BU6441" s="20"/>
      <c r="BV6441" s="20"/>
      <c r="BW6441" s="20"/>
      <c r="BX6441" s="20"/>
      <c r="BY6441" s="20"/>
      <c r="BZ6441" s="20"/>
      <c r="CA6441" s="20"/>
      <c r="CB6441" s="20"/>
      <c r="CC6441" s="20"/>
      <c r="CD6441" s="20"/>
      <c r="CE6441" s="20"/>
      <c r="CF6441" s="20"/>
      <c r="CG6441" s="20"/>
      <c r="CH6441" s="20"/>
      <c r="CI6441" s="20"/>
      <c r="CJ6441" s="20"/>
      <c r="CK6441" s="20"/>
      <c r="CL6441" s="20"/>
      <c r="CM6441" s="20"/>
      <c r="CN6441" s="20"/>
      <c r="CO6441" s="20"/>
      <c r="CP6441" s="20"/>
      <c r="CQ6441" s="20"/>
      <c r="CR6441" s="20"/>
      <c r="CS6441" s="20"/>
      <c r="CT6441" s="20"/>
      <c r="CU6441" s="20"/>
      <c r="CV6441" s="20"/>
      <c r="CW6441" s="20"/>
      <c r="CX6441" s="20"/>
      <c r="CY6441" s="20"/>
      <c r="CZ6441" s="20"/>
      <c r="DA6441" s="20"/>
      <c r="DB6441" s="20"/>
      <c r="DC6441" s="20"/>
      <c r="DD6441" s="20"/>
      <c r="DE6441" s="20"/>
      <c r="DF6441" s="20"/>
      <c r="DG6441" s="20"/>
      <c r="DH6441" s="20"/>
      <c r="DI6441" s="20"/>
      <c r="DJ6441" s="20"/>
      <c r="DK6441" s="20"/>
      <c r="DL6441" s="20"/>
      <c r="DM6441" s="20"/>
      <c r="DN6441" s="20"/>
      <c r="DO6441" s="20"/>
      <c r="DP6441" s="20"/>
      <c r="DQ6441" s="20"/>
      <c r="DR6441" s="20"/>
      <c r="DS6441" s="20"/>
      <c r="DT6441" s="20"/>
      <c r="DU6441" s="20"/>
      <c r="DV6441" s="20"/>
      <c r="DW6441" s="20"/>
      <c r="DX6441" s="20"/>
      <c r="DY6441" s="20"/>
    </row>
    <row r="6442" spans="1:129" x14ac:dyDescent="0.15">
      <c r="A6442" s="61"/>
      <c r="B6442" s="331" t="s">
        <v>13319</v>
      </c>
      <c r="C6442" s="83"/>
      <c r="D6442" s="103" t="s">
        <v>38</v>
      </c>
      <c r="E6442" s="276" t="s">
        <v>13320</v>
      </c>
      <c r="F6442" s="276">
        <f t="shared" si="860"/>
        <v>121.98418156</v>
      </c>
      <c r="G6442" s="276">
        <f t="shared" si="861"/>
        <v>27.549962540000003</v>
      </c>
      <c r="H6442" s="276">
        <f t="shared" si="862"/>
        <v>23.730591820000001</v>
      </c>
      <c r="I6442" s="276">
        <f t="shared" si="863"/>
        <v>17.719851200000001</v>
      </c>
      <c r="J6442" s="276">
        <v>52.983775999999999</v>
      </c>
      <c r="K6442" s="276">
        <v>20.945309000000002</v>
      </c>
      <c r="L6442" s="276">
        <v>2.1767287</v>
      </c>
      <c r="M6442" s="276">
        <v>0.46626163999999998</v>
      </c>
      <c r="N6442" s="276">
        <v>17.147407000000001</v>
      </c>
      <c r="O6442" s="276">
        <v>9.9362939000000008</v>
      </c>
      <c r="P6442" s="276">
        <v>0.60855411999999998</v>
      </c>
      <c r="Q6442" s="276">
        <v>15.736881</v>
      </c>
      <c r="R6442" s="276">
        <v>0</v>
      </c>
      <c r="S6442" s="276">
        <v>0</v>
      </c>
      <c r="T6442" s="276">
        <v>0</v>
      </c>
      <c r="U6442" s="276">
        <v>1.9829702</v>
      </c>
      <c r="W6442" s="247">
        <f t="shared" si="865"/>
        <v>392.47241481481478</v>
      </c>
      <c r="X6442" s="201">
        <v>9.1909654000000007E-3</v>
      </c>
      <c r="Y6442" s="201">
        <v>4.9396055999999999E-3</v>
      </c>
      <c r="Z6442" s="201">
        <v>2.9772022E-3</v>
      </c>
      <c r="AA6442" s="201">
        <v>4.9399838E-7</v>
      </c>
      <c r="AB6442" s="201">
        <v>4.5362753000000001E-4</v>
      </c>
      <c r="AC6442" s="201">
        <v>9.8372880000000007E-5</v>
      </c>
      <c r="AD6442" s="201">
        <v>7.2166315000000004E-4</v>
      </c>
      <c r="AE6442" s="20">
        <v>1.2128830999999999E-3</v>
      </c>
      <c r="AF6442" s="76">
        <v>2.21649E-6</v>
      </c>
      <c r="AG6442" s="20">
        <v>25.040257</v>
      </c>
      <c r="AH6442" s="85"/>
      <c r="AI6442" s="85"/>
      <c r="AJ6442" s="85"/>
      <c r="AK6442" s="85"/>
      <c r="AL6442" s="85"/>
      <c r="AM6442" s="85"/>
      <c r="AN6442" s="85"/>
      <c r="AS6442" s="20"/>
      <c r="AT6442" s="20"/>
      <c r="AU6442" s="20"/>
      <c r="AV6442" s="20"/>
      <c r="AW6442" s="20"/>
      <c r="AX6442" s="20"/>
      <c r="AY6442" s="20"/>
      <c r="AZ6442" s="20"/>
      <c r="BA6442" s="20"/>
      <c r="BB6442" s="20"/>
      <c r="BC6442" s="20"/>
      <c r="BD6442" s="20"/>
      <c r="BE6442" s="20"/>
      <c r="BF6442" s="20"/>
      <c r="BG6442" s="20"/>
      <c r="BH6442" s="20"/>
      <c r="BI6442" s="20"/>
      <c r="BJ6442" s="20"/>
      <c r="BK6442" s="20"/>
      <c r="BL6442" s="20"/>
      <c r="BM6442" s="20"/>
      <c r="BN6442" s="20"/>
      <c r="BO6442" s="20"/>
      <c r="BP6442" s="20"/>
      <c r="BQ6442" s="20"/>
      <c r="BR6442" s="20"/>
      <c r="BS6442" s="20"/>
      <c r="BT6442" s="20"/>
      <c r="BU6442" s="20"/>
      <c r="BV6442" s="20"/>
      <c r="BW6442" s="20"/>
      <c r="BX6442" s="20"/>
      <c r="BY6442" s="20"/>
      <c r="BZ6442" s="20"/>
      <c r="CA6442" s="20"/>
      <c r="CB6442" s="20"/>
      <c r="CC6442" s="20"/>
      <c r="CD6442" s="20"/>
      <c r="CE6442" s="20"/>
      <c r="CF6442" s="20"/>
      <c r="CG6442" s="20"/>
      <c r="CH6442" s="20"/>
      <c r="CI6442" s="20"/>
      <c r="CJ6442" s="20"/>
      <c r="CK6442" s="20"/>
      <c r="CL6442" s="20"/>
      <c r="CM6442" s="20"/>
      <c r="CN6442" s="20"/>
      <c r="CO6442" s="20"/>
      <c r="CP6442" s="20"/>
      <c r="CQ6442" s="20"/>
      <c r="CR6442" s="20"/>
      <c r="CS6442" s="20"/>
      <c r="CT6442" s="20"/>
      <c r="CU6442" s="20"/>
      <c r="CV6442" s="20"/>
      <c r="CW6442" s="20"/>
      <c r="CX6442" s="20"/>
      <c r="CY6442" s="20"/>
      <c r="CZ6442" s="20"/>
      <c r="DA6442" s="20"/>
      <c r="DB6442" s="20"/>
      <c r="DC6442" s="20"/>
      <c r="DD6442" s="20"/>
      <c r="DE6442" s="20"/>
      <c r="DF6442" s="20"/>
      <c r="DG6442" s="20"/>
      <c r="DH6442" s="20"/>
      <c r="DI6442" s="20"/>
      <c r="DJ6442" s="20"/>
      <c r="DK6442" s="20"/>
      <c r="DL6442" s="20"/>
      <c r="DM6442" s="20"/>
      <c r="DN6442" s="20"/>
      <c r="DO6442" s="20"/>
      <c r="DP6442" s="20"/>
      <c r="DQ6442" s="20"/>
      <c r="DR6442" s="20"/>
      <c r="DS6442" s="20"/>
      <c r="DT6442" s="20"/>
      <c r="DU6442" s="20"/>
      <c r="DV6442" s="20"/>
      <c r="DW6442" s="20"/>
      <c r="DX6442" s="20"/>
      <c r="DY6442" s="20"/>
    </row>
    <row r="6443" spans="1:129" x14ac:dyDescent="0.15">
      <c r="A6443" s="61"/>
      <c r="B6443" s="331" t="s">
        <v>13321</v>
      </c>
      <c r="C6443" s="83"/>
      <c r="D6443" s="103" t="s">
        <v>38</v>
      </c>
      <c r="E6443" s="276" t="s">
        <v>13322</v>
      </c>
      <c r="F6443" s="276">
        <f t="shared" si="860"/>
        <v>72.907266649999997</v>
      </c>
      <c r="G6443" s="276">
        <f t="shared" si="861"/>
        <v>23.28823349</v>
      </c>
      <c r="H6443" s="276">
        <f t="shared" si="862"/>
        <v>11.283978680000002</v>
      </c>
      <c r="I6443" s="276">
        <f t="shared" si="863"/>
        <v>19.560752480000001</v>
      </c>
      <c r="J6443" s="276">
        <v>18.774301999999999</v>
      </c>
      <c r="K6443" s="276">
        <v>10.224144000000001</v>
      </c>
      <c r="L6443" s="276">
        <v>0.71567137000000003</v>
      </c>
      <c r="M6443" s="276">
        <v>0.26235359000000003</v>
      </c>
      <c r="N6443" s="276">
        <v>13.994999999999999</v>
      </c>
      <c r="O6443" s="276">
        <v>9.0308799000000004</v>
      </c>
      <c r="P6443" s="276">
        <v>0.34416331</v>
      </c>
      <c r="Q6443" s="276">
        <v>18.857316000000001</v>
      </c>
      <c r="R6443" s="276">
        <v>0</v>
      </c>
      <c r="S6443" s="276">
        <v>0</v>
      </c>
      <c r="T6443" s="276">
        <v>0</v>
      </c>
      <c r="U6443" s="276">
        <v>0.70343648000000003</v>
      </c>
      <c r="W6443" s="247">
        <f t="shared" si="865"/>
        <v>139.06890370370368</v>
      </c>
      <c r="X6443" s="201">
        <v>2.3166850999999998E-3</v>
      </c>
      <c r="Y6443" s="201">
        <v>1.7836763E-3</v>
      </c>
      <c r="Z6443" s="201">
        <v>1.4401004999999999E-4</v>
      </c>
      <c r="AA6443" s="201">
        <v>1.5769835000000001E-7</v>
      </c>
      <c r="AB6443" s="201">
        <v>1.5586566E-4</v>
      </c>
      <c r="AC6443" s="201">
        <v>1.0245307000000001E-5</v>
      </c>
      <c r="AD6443" s="201">
        <v>2.2273006000000001E-4</v>
      </c>
      <c r="AE6443" s="20">
        <v>5.5656708E-4</v>
      </c>
      <c r="AF6443" s="76">
        <v>9.0002635999999997E-7</v>
      </c>
      <c r="AG6443" s="20">
        <v>11.433585000000001</v>
      </c>
      <c r="AH6443" s="85"/>
      <c r="AI6443" s="85"/>
      <c r="AJ6443" s="85"/>
      <c r="AK6443" s="85"/>
      <c r="AL6443" s="85"/>
      <c r="AM6443" s="85"/>
      <c r="AN6443" s="85"/>
      <c r="AS6443" s="20"/>
      <c r="AT6443" s="20"/>
      <c r="AU6443" s="20"/>
      <c r="AV6443" s="20"/>
      <c r="AW6443" s="20"/>
      <c r="AX6443" s="20"/>
      <c r="AY6443" s="20"/>
      <c r="AZ6443" s="20"/>
      <c r="BA6443" s="20"/>
      <c r="BB6443" s="20"/>
      <c r="BC6443" s="20"/>
      <c r="BD6443" s="20"/>
      <c r="BE6443" s="20"/>
      <c r="BF6443" s="20"/>
      <c r="BG6443" s="20"/>
      <c r="BH6443" s="20"/>
      <c r="BI6443" s="20"/>
      <c r="BJ6443" s="20"/>
      <c r="BK6443" s="20"/>
      <c r="BL6443" s="20"/>
      <c r="BM6443" s="20"/>
      <c r="BN6443" s="20"/>
      <c r="BO6443" s="20"/>
      <c r="BP6443" s="20"/>
      <c r="BQ6443" s="20"/>
      <c r="BR6443" s="20"/>
      <c r="BS6443" s="20"/>
      <c r="BT6443" s="20"/>
      <c r="BU6443" s="20"/>
      <c r="BV6443" s="20"/>
      <c r="BW6443" s="20"/>
      <c r="BX6443" s="20"/>
      <c r="BY6443" s="20"/>
      <c r="BZ6443" s="20"/>
      <c r="CA6443" s="20"/>
      <c r="CB6443" s="20"/>
      <c r="CC6443" s="20"/>
      <c r="CD6443" s="20"/>
      <c r="CE6443" s="20"/>
      <c r="CF6443" s="20"/>
      <c r="CG6443" s="20"/>
      <c r="CH6443" s="20"/>
      <c r="CI6443" s="20"/>
      <c r="CJ6443" s="20"/>
      <c r="CK6443" s="20"/>
      <c r="CL6443" s="20"/>
      <c r="CM6443" s="20"/>
      <c r="CN6443" s="20"/>
      <c r="CO6443" s="20"/>
      <c r="CP6443" s="20"/>
      <c r="CQ6443" s="20"/>
      <c r="CR6443" s="20"/>
      <c r="CS6443" s="20"/>
      <c r="CT6443" s="20"/>
      <c r="CU6443" s="20"/>
      <c r="CV6443" s="20"/>
      <c r="CW6443" s="20"/>
      <c r="CX6443" s="20"/>
      <c r="CY6443" s="20"/>
      <c r="CZ6443" s="20"/>
      <c r="DA6443" s="20"/>
      <c r="DB6443" s="20"/>
      <c r="DC6443" s="20"/>
      <c r="DD6443" s="20"/>
      <c r="DE6443" s="20"/>
      <c r="DF6443" s="20"/>
      <c r="DG6443" s="20"/>
      <c r="DH6443" s="20"/>
      <c r="DI6443" s="20"/>
      <c r="DJ6443" s="20"/>
      <c r="DK6443" s="20"/>
      <c r="DL6443" s="20"/>
      <c r="DM6443" s="20"/>
      <c r="DN6443" s="20"/>
      <c r="DO6443" s="20"/>
      <c r="DP6443" s="20"/>
      <c r="DQ6443" s="20"/>
      <c r="DR6443" s="20"/>
      <c r="DS6443" s="20"/>
      <c r="DT6443" s="20"/>
      <c r="DU6443" s="20"/>
      <c r="DV6443" s="20"/>
      <c r="DW6443" s="20"/>
      <c r="DX6443" s="20"/>
      <c r="DY6443" s="20"/>
    </row>
    <row r="6444" spans="1:129" x14ac:dyDescent="0.15">
      <c r="A6444" s="61"/>
      <c r="B6444" s="331" t="s">
        <v>13323</v>
      </c>
      <c r="C6444" s="83"/>
      <c r="D6444" s="103" t="s">
        <v>38</v>
      </c>
      <c r="E6444" s="276" t="s">
        <v>13324</v>
      </c>
      <c r="F6444" s="276">
        <f t="shared" si="860"/>
        <v>160.97745923000002</v>
      </c>
      <c r="G6444" s="276">
        <f t="shared" si="861"/>
        <v>42.210913340000005</v>
      </c>
      <c r="H6444" s="276">
        <f t="shared" si="862"/>
        <v>32.171683690000002</v>
      </c>
      <c r="I6444" s="276">
        <f t="shared" si="863"/>
        <v>17.8492812</v>
      </c>
      <c r="J6444" s="276">
        <v>68.745581000000001</v>
      </c>
      <c r="K6444" s="276">
        <v>29.103617</v>
      </c>
      <c r="L6444" s="276">
        <v>2.3861398</v>
      </c>
      <c r="M6444" s="276">
        <v>0.52051033999999996</v>
      </c>
      <c r="N6444" s="276">
        <v>31.688234000000001</v>
      </c>
      <c r="O6444" s="276">
        <v>10.002169</v>
      </c>
      <c r="P6444" s="276">
        <v>0.68192688999999995</v>
      </c>
      <c r="Q6444" s="276">
        <v>15.75051</v>
      </c>
      <c r="R6444" s="276">
        <v>0</v>
      </c>
      <c r="S6444" s="276">
        <v>0</v>
      </c>
      <c r="T6444" s="276">
        <v>0</v>
      </c>
      <c r="U6444" s="276">
        <v>2.0987711999999998</v>
      </c>
      <c r="W6444" s="247">
        <f t="shared" si="865"/>
        <v>509.2265259259259</v>
      </c>
      <c r="X6444" s="201">
        <v>9.5037726999999995E-3</v>
      </c>
      <c r="Y6444" s="201">
        <v>6.1666376000000002E-3</v>
      </c>
      <c r="Z6444" s="201">
        <v>2.2385627000000002E-3</v>
      </c>
      <c r="AA6444" s="201">
        <v>7.5217276999999998E-7</v>
      </c>
      <c r="AB6444" s="201">
        <v>2.8799326E-4</v>
      </c>
      <c r="AC6444" s="201">
        <v>5.6068308000000002E-5</v>
      </c>
      <c r="AD6444" s="201">
        <v>7.5375854E-4</v>
      </c>
      <c r="AE6444" s="20">
        <v>1.6952282000000001E-3</v>
      </c>
      <c r="AF6444" s="76">
        <v>2.7470595E-6</v>
      </c>
      <c r="AG6444" s="20">
        <v>30.692402999999999</v>
      </c>
      <c r="AH6444" s="85"/>
      <c r="AI6444" s="85"/>
      <c r="AJ6444" s="85"/>
      <c r="AK6444" s="85"/>
      <c r="AL6444" s="85"/>
      <c r="AM6444" s="85"/>
      <c r="AN6444" s="85"/>
      <c r="AS6444" s="20"/>
      <c r="AT6444" s="20"/>
      <c r="AU6444" s="20"/>
      <c r="AV6444" s="20"/>
      <c r="AW6444" s="20"/>
      <c r="AX6444" s="20"/>
      <c r="AY6444" s="20"/>
      <c r="AZ6444" s="20"/>
      <c r="BA6444" s="20"/>
      <c r="BB6444" s="20"/>
      <c r="BC6444" s="20"/>
      <c r="BD6444" s="20"/>
      <c r="BE6444" s="20"/>
      <c r="BF6444" s="20"/>
      <c r="BG6444" s="20"/>
      <c r="BH6444" s="20"/>
      <c r="BI6444" s="20"/>
      <c r="BJ6444" s="20"/>
      <c r="BK6444" s="20"/>
      <c r="BL6444" s="20"/>
      <c r="BM6444" s="20"/>
      <c r="BN6444" s="20"/>
      <c r="BO6444" s="20"/>
      <c r="BP6444" s="20"/>
      <c r="BQ6444" s="20"/>
      <c r="BR6444" s="20"/>
      <c r="BS6444" s="20"/>
      <c r="BT6444" s="20"/>
      <c r="BU6444" s="20"/>
      <c r="BV6444" s="20"/>
      <c r="BW6444" s="20"/>
      <c r="BX6444" s="20"/>
      <c r="BY6444" s="20"/>
      <c r="BZ6444" s="20"/>
      <c r="CA6444" s="20"/>
      <c r="CB6444" s="20"/>
      <c r="CC6444" s="20"/>
      <c r="CD6444" s="20"/>
      <c r="CE6444" s="20"/>
      <c r="CF6444" s="20"/>
      <c r="CG6444" s="20"/>
      <c r="CH6444" s="20"/>
      <c r="CI6444" s="20"/>
      <c r="CJ6444" s="20"/>
      <c r="CK6444" s="20"/>
      <c r="CL6444" s="20"/>
      <c r="CM6444" s="20"/>
      <c r="CN6444" s="20"/>
      <c r="CO6444" s="20"/>
      <c r="CP6444" s="20"/>
      <c r="CQ6444" s="20"/>
      <c r="CR6444" s="20"/>
      <c r="CS6444" s="20"/>
      <c r="CT6444" s="20"/>
      <c r="CU6444" s="20"/>
      <c r="CV6444" s="20"/>
      <c r="CW6444" s="20"/>
      <c r="CX6444" s="20"/>
      <c r="CY6444" s="20"/>
      <c r="CZ6444" s="20"/>
      <c r="DA6444" s="20"/>
      <c r="DB6444" s="20"/>
      <c r="DC6444" s="20"/>
      <c r="DD6444" s="20"/>
      <c r="DE6444" s="20"/>
      <c r="DF6444" s="20"/>
      <c r="DG6444" s="20"/>
      <c r="DH6444" s="20"/>
      <c r="DI6444" s="20"/>
      <c r="DJ6444" s="20"/>
      <c r="DK6444" s="20"/>
      <c r="DL6444" s="20"/>
      <c r="DM6444" s="20"/>
      <c r="DN6444" s="20"/>
      <c r="DO6444" s="20"/>
      <c r="DP6444" s="20"/>
      <c r="DQ6444" s="20"/>
      <c r="DR6444" s="20"/>
      <c r="DS6444" s="20"/>
      <c r="DT6444" s="20"/>
      <c r="DU6444" s="20"/>
      <c r="DV6444" s="20"/>
      <c r="DW6444" s="20"/>
      <c r="DX6444" s="20"/>
      <c r="DY6444" s="20"/>
    </row>
    <row r="6445" spans="1:129" x14ac:dyDescent="0.15">
      <c r="A6445" s="61"/>
      <c r="B6445" s="331" t="s">
        <v>13325</v>
      </c>
      <c r="C6445" s="83"/>
      <c r="D6445" s="103" t="s">
        <v>229</v>
      </c>
      <c r="E6445" s="276" t="s">
        <v>13326</v>
      </c>
      <c r="F6445" s="276">
        <f t="shared" si="860"/>
        <v>1.9564705280000001</v>
      </c>
      <c r="G6445" s="276">
        <f t="shared" si="861"/>
        <v>1.77200431</v>
      </c>
      <c r="H6445" s="276">
        <f t="shared" si="862"/>
        <v>0.18446621799999999</v>
      </c>
      <c r="I6445" s="276">
        <f t="shared" si="863"/>
        <v>0</v>
      </c>
      <c r="J6445" s="276">
        <v>0</v>
      </c>
      <c r="K6445" s="276">
        <v>0</v>
      </c>
      <c r="L6445" s="276">
        <v>0.1627661</v>
      </c>
      <c r="M6445" s="276">
        <v>0</v>
      </c>
      <c r="N6445" s="276">
        <v>0.51340001000000002</v>
      </c>
      <c r="O6445" s="276">
        <v>1.2586043</v>
      </c>
      <c r="P6445" s="276">
        <v>2.1700118000000001E-2</v>
      </c>
      <c r="Q6445" s="276">
        <v>0</v>
      </c>
      <c r="R6445" s="276">
        <v>0</v>
      </c>
      <c r="S6445" s="276">
        <v>0</v>
      </c>
      <c r="T6445" s="276">
        <v>0</v>
      </c>
      <c r="U6445" s="276">
        <v>0</v>
      </c>
      <c r="W6445" s="247">
        <f t="shared" si="865"/>
        <v>0</v>
      </c>
      <c r="X6445" s="201">
        <v>0</v>
      </c>
      <c r="Y6445" s="201">
        <v>0</v>
      </c>
      <c r="Z6445" s="201">
        <v>0</v>
      </c>
      <c r="AA6445" s="201">
        <v>0</v>
      </c>
      <c r="AB6445" s="201">
        <v>0</v>
      </c>
      <c r="AC6445" s="201">
        <v>0</v>
      </c>
      <c r="AD6445" s="201">
        <v>0</v>
      </c>
      <c r="AE6445" s="76">
        <v>7.8743031E-6</v>
      </c>
      <c r="AF6445" s="76">
        <v>5.1301849999999997E-8</v>
      </c>
      <c r="AG6445" s="20">
        <v>0</v>
      </c>
      <c r="AH6445" s="85"/>
      <c r="AI6445" s="85"/>
      <c r="AJ6445" s="85"/>
      <c r="AK6445" s="85"/>
      <c r="AL6445" s="85"/>
      <c r="AM6445" s="85"/>
      <c r="AN6445" s="85"/>
      <c r="AS6445" s="20"/>
      <c r="AT6445" s="20"/>
      <c r="AU6445" s="20"/>
      <c r="AV6445" s="20"/>
      <c r="AW6445" s="20"/>
      <c r="AX6445" s="20"/>
      <c r="AY6445" s="20"/>
      <c r="AZ6445" s="20"/>
      <c r="BA6445" s="20"/>
      <c r="BB6445" s="20"/>
      <c r="BC6445" s="20"/>
      <c r="BD6445" s="20"/>
      <c r="BE6445" s="20"/>
      <c r="BF6445" s="20"/>
      <c r="BG6445" s="20"/>
      <c r="BH6445" s="20"/>
      <c r="BI6445" s="20"/>
      <c r="BJ6445" s="20"/>
      <c r="BK6445" s="20"/>
      <c r="BL6445" s="20"/>
      <c r="BM6445" s="20"/>
      <c r="BN6445" s="20"/>
      <c r="BO6445" s="20"/>
      <c r="BP6445" s="20"/>
      <c r="BQ6445" s="20"/>
      <c r="BR6445" s="20"/>
      <c r="BS6445" s="20"/>
      <c r="BT6445" s="20"/>
      <c r="BU6445" s="20"/>
      <c r="BV6445" s="20"/>
      <c r="BW6445" s="20"/>
      <c r="BX6445" s="20"/>
      <c r="BY6445" s="20"/>
      <c r="BZ6445" s="20"/>
      <c r="CA6445" s="20"/>
      <c r="CB6445" s="20"/>
      <c r="CC6445" s="20"/>
      <c r="CD6445" s="20"/>
      <c r="CE6445" s="20"/>
      <c r="CF6445" s="20"/>
      <c r="CG6445" s="20"/>
      <c r="CH6445" s="20"/>
      <c r="CI6445" s="20"/>
      <c r="CJ6445" s="20"/>
      <c r="CK6445" s="20"/>
      <c r="CL6445" s="20"/>
      <c r="CM6445" s="20"/>
      <c r="CN6445" s="20"/>
      <c r="CO6445" s="20"/>
      <c r="CP6445" s="20"/>
      <c r="CQ6445" s="20"/>
      <c r="CR6445" s="20"/>
      <c r="CS6445" s="20"/>
      <c r="CT6445" s="20"/>
      <c r="CU6445" s="20"/>
      <c r="CV6445" s="20"/>
      <c r="CW6445" s="20"/>
      <c r="CX6445" s="20"/>
      <c r="CY6445" s="20"/>
      <c r="CZ6445" s="20"/>
      <c r="DA6445" s="20"/>
      <c r="DB6445" s="20"/>
      <c r="DC6445" s="20"/>
      <c r="DD6445" s="20"/>
      <c r="DE6445" s="20"/>
      <c r="DF6445" s="20"/>
      <c r="DG6445" s="20"/>
      <c r="DH6445" s="20"/>
      <c r="DI6445" s="20"/>
      <c r="DJ6445" s="20"/>
      <c r="DK6445" s="20"/>
      <c r="DL6445" s="20"/>
      <c r="DM6445" s="20"/>
      <c r="DN6445" s="20"/>
      <c r="DO6445" s="20"/>
      <c r="DP6445" s="20"/>
      <c r="DQ6445" s="20"/>
      <c r="DR6445" s="20"/>
      <c r="DS6445" s="20"/>
      <c r="DT6445" s="20"/>
      <c r="DU6445" s="20"/>
      <c r="DV6445" s="20"/>
      <c r="DW6445" s="20"/>
      <c r="DX6445" s="20"/>
      <c r="DY6445" s="20"/>
    </row>
    <row r="6446" spans="1:129" x14ac:dyDescent="0.15">
      <c r="A6446" s="61"/>
      <c r="B6446" s="331" t="s">
        <v>13327</v>
      </c>
      <c r="C6446" s="83"/>
      <c r="D6446" s="103" t="s">
        <v>229</v>
      </c>
      <c r="E6446" s="276" t="s">
        <v>13328</v>
      </c>
      <c r="F6446" s="276">
        <f t="shared" si="860"/>
        <v>1.9564705280000001</v>
      </c>
      <c r="G6446" s="276">
        <f t="shared" si="861"/>
        <v>1.77200431</v>
      </c>
      <c r="H6446" s="276">
        <f t="shared" si="862"/>
        <v>0.18446621799999999</v>
      </c>
      <c r="I6446" s="276">
        <f t="shared" si="863"/>
        <v>0</v>
      </c>
      <c r="J6446" s="276">
        <v>0</v>
      </c>
      <c r="K6446" s="276">
        <v>0</v>
      </c>
      <c r="L6446" s="276">
        <v>0.1627661</v>
      </c>
      <c r="M6446" s="276">
        <v>0</v>
      </c>
      <c r="N6446" s="276">
        <v>0.51340001000000002</v>
      </c>
      <c r="O6446" s="276">
        <v>1.2586043</v>
      </c>
      <c r="P6446" s="276">
        <v>2.1700118000000001E-2</v>
      </c>
      <c r="Q6446" s="276">
        <v>0</v>
      </c>
      <c r="R6446" s="276">
        <v>0</v>
      </c>
      <c r="S6446" s="276">
        <v>0</v>
      </c>
      <c r="T6446" s="276">
        <v>0</v>
      </c>
      <c r="U6446" s="276">
        <v>0</v>
      </c>
      <c r="W6446" s="247">
        <f t="shared" si="865"/>
        <v>0</v>
      </c>
      <c r="X6446" s="201">
        <v>0</v>
      </c>
      <c r="Y6446" s="201">
        <v>0</v>
      </c>
      <c r="Z6446" s="201">
        <v>0</v>
      </c>
      <c r="AA6446" s="201">
        <v>0</v>
      </c>
      <c r="AB6446" s="201">
        <v>0</v>
      </c>
      <c r="AC6446" s="201">
        <v>0</v>
      </c>
      <c r="AD6446" s="201">
        <v>0</v>
      </c>
      <c r="AE6446" s="76">
        <v>7.8743031E-6</v>
      </c>
      <c r="AF6446" s="76">
        <v>4.6458512999999996E-9</v>
      </c>
      <c r="AG6446" s="20">
        <v>0</v>
      </c>
      <c r="AH6446" s="85"/>
      <c r="AI6446" s="85"/>
      <c r="AJ6446" s="85"/>
      <c r="AK6446" s="85"/>
      <c r="AL6446" s="85"/>
      <c r="AM6446" s="85"/>
      <c r="AN6446" s="85"/>
      <c r="AS6446" s="20"/>
      <c r="AT6446" s="20"/>
      <c r="AU6446" s="20"/>
      <c r="AV6446" s="20"/>
      <c r="AW6446" s="20"/>
      <c r="AX6446" s="20"/>
      <c r="AY6446" s="20"/>
      <c r="AZ6446" s="20"/>
      <c r="BA6446" s="20"/>
      <c r="BB6446" s="20"/>
      <c r="BC6446" s="20"/>
      <c r="BD6446" s="20"/>
      <c r="BE6446" s="20"/>
      <c r="BF6446" s="20"/>
      <c r="BG6446" s="20"/>
      <c r="BH6446" s="20"/>
      <c r="BI6446" s="20"/>
      <c r="BJ6446" s="20"/>
      <c r="BK6446" s="20"/>
      <c r="BL6446" s="20"/>
      <c r="BM6446" s="20"/>
      <c r="BN6446" s="20"/>
      <c r="BO6446" s="20"/>
      <c r="BP6446" s="20"/>
      <c r="BQ6446" s="20"/>
      <c r="BR6446" s="20"/>
      <c r="BS6446" s="20"/>
      <c r="BT6446" s="20"/>
      <c r="BU6446" s="20"/>
      <c r="BV6446" s="20"/>
      <c r="BW6446" s="20"/>
      <c r="BX6446" s="20"/>
      <c r="BY6446" s="20"/>
      <c r="BZ6446" s="20"/>
      <c r="CA6446" s="20"/>
      <c r="CB6446" s="20"/>
      <c r="CC6446" s="20"/>
      <c r="CD6446" s="20"/>
      <c r="CE6446" s="20"/>
      <c r="CF6446" s="20"/>
      <c r="CG6446" s="20"/>
      <c r="CH6446" s="20"/>
      <c r="CI6446" s="20"/>
      <c r="CJ6446" s="20"/>
      <c r="CK6446" s="20"/>
      <c r="CL6446" s="20"/>
      <c r="CM6446" s="20"/>
      <c r="CN6446" s="20"/>
      <c r="CO6446" s="20"/>
      <c r="CP6446" s="20"/>
      <c r="CQ6446" s="20"/>
      <c r="CR6446" s="20"/>
      <c r="CS6446" s="20"/>
      <c r="CT6446" s="20"/>
      <c r="CU6446" s="20"/>
      <c r="CV6446" s="20"/>
      <c r="CW6446" s="20"/>
      <c r="CX6446" s="20"/>
      <c r="CY6446" s="20"/>
      <c r="CZ6446" s="20"/>
      <c r="DA6446" s="20"/>
      <c r="DB6446" s="20"/>
      <c r="DC6446" s="20"/>
      <c r="DD6446" s="20"/>
      <c r="DE6446" s="20"/>
      <c r="DF6446" s="20"/>
      <c r="DG6446" s="20"/>
      <c r="DH6446" s="20"/>
      <c r="DI6446" s="20"/>
      <c r="DJ6446" s="20"/>
      <c r="DK6446" s="20"/>
      <c r="DL6446" s="20"/>
      <c r="DM6446" s="20"/>
      <c r="DN6446" s="20"/>
      <c r="DO6446" s="20"/>
      <c r="DP6446" s="20"/>
      <c r="DQ6446" s="20"/>
      <c r="DR6446" s="20"/>
      <c r="DS6446" s="20"/>
      <c r="DT6446" s="20"/>
      <c r="DU6446" s="20"/>
      <c r="DV6446" s="20"/>
      <c r="DW6446" s="20"/>
      <c r="DX6446" s="20"/>
      <c r="DY6446" s="20"/>
    </row>
    <row r="6447" spans="1:129" x14ac:dyDescent="0.15">
      <c r="A6447" s="61"/>
      <c r="B6447" s="67" t="s">
        <v>13329</v>
      </c>
      <c r="C6447" s="83" t="s">
        <v>13330</v>
      </c>
      <c r="F6447" s="201">
        <f t="shared" si="860"/>
        <v>0</v>
      </c>
      <c r="G6447" s="201">
        <f t="shared" si="861"/>
        <v>0</v>
      </c>
      <c r="H6447" s="201">
        <f t="shared" si="862"/>
        <v>0</v>
      </c>
      <c r="I6447" s="201">
        <f t="shared" si="863"/>
        <v>0</v>
      </c>
      <c r="X6447" s="80"/>
      <c r="Y6447" s="80"/>
      <c r="Z6447" s="80"/>
      <c r="AA6447" s="80"/>
      <c r="AB6447" s="80"/>
      <c r="AC6447" s="80"/>
      <c r="AD6447" s="80"/>
      <c r="AE6447" s="146"/>
      <c r="AF6447" s="146"/>
      <c r="AG6447" s="146"/>
      <c r="AH6447" s="85"/>
      <c r="AI6447" s="85"/>
      <c r="AJ6447" s="85"/>
      <c r="AK6447" s="85"/>
      <c r="AL6447" s="85"/>
      <c r="AM6447" s="85"/>
      <c r="AN6447" s="85"/>
      <c r="AS6447" s="20"/>
      <c r="AT6447" s="20"/>
      <c r="AU6447" s="20"/>
      <c r="AV6447" s="20"/>
      <c r="AW6447" s="20"/>
      <c r="AX6447" s="20"/>
      <c r="AY6447" s="20"/>
      <c r="AZ6447" s="20"/>
      <c r="BA6447" s="20"/>
      <c r="BB6447" s="20"/>
      <c r="BC6447" s="20"/>
      <c r="BD6447" s="20"/>
      <c r="BE6447" s="20"/>
      <c r="BF6447" s="20"/>
      <c r="BG6447" s="20"/>
      <c r="BH6447" s="20"/>
      <c r="BI6447" s="20"/>
      <c r="BJ6447" s="20"/>
      <c r="BK6447" s="20"/>
      <c r="BL6447" s="20"/>
      <c r="BM6447" s="20"/>
      <c r="BN6447" s="20"/>
      <c r="BO6447" s="20"/>
      <c r="BP6447" s="20"/>
      <c r="BQ6447" s="20"/>
      <c r="BR6447" s="20"/>
      <c r="BS6447" s="20"/>
      <c r="BT6447" s="20"/>
      <c r="BU6447" s="20"/>
      <c r="BV6447" s="20"/>
      <c r="BW6447" s="20"/>
      <c r="BX6447" s="20"/>
      <c r="BY6447" s="20"/>
      <c r="BZ6447" s="20"/>
      <c r="CA6447" s="20"/>
      <c r="CB6447" s="20"/>
      <c r="CC6447" s="20"/>
      <c r="CD6447" s="20"/>
      <c r="CE6447" s="20"/>
      <c r="CF6447" s="20"/>
      <c r="CG6447" s="20"/>
      <c r="CH6447" s="20"/>
      <c r="CI6447" s="20"/>
      <c r="CJ6447" s="20"/>
      <c r="CK6447" s="20"/>
      <c r="CL6447" s="20"/>
      <c r="CM6447" s="20"/>
      <c r="CN6447" s="20"/>
      <c r="CO6447" s="20"/>
      <c r="CP6447" s="20"/>
      <c r="CQ6447" s="20"/>
      <c r="CR6447" s="20"/>
      <c r="CS6447" s="20"/>
      <c r="CT6447" s="20"/>
      <c r="CU6447" s="20"/>
      <c r="CV6447" s="20"/>
      <c r="CW6447" s="20"/>
      <c r="CX6447" s="20"/>
      <c r="CY6447" s="20"/>
      <c r="CZ6447" s="20"/>
      <c r="DA6447" s="20"/>
      <c r="DB6447" s="20"/>
      <c r="DC6447" s="20"/>
      <c r="DD6447" s="20"/>
      <c r="DE6447" s="20"/>
      <c r="DF6447" s="20"/>
      <c r="DG6447" s="20"/>
      <c r="DH6447" s="20"/>
      <c r="DI6447" s="20"/>
      <c r="DJ6447" s="20"/>
      <c r="DK6447" s="20"/>
      <c r="DL6447" s="20"/>
      <c r="DM6447" s="20"/>
      <c r="DN6447" s="20"/>
      <c r="DO6447" s="20"/>
      <c r="DP6447" s="20"/>
      <c r="DQ6447" s="20"/>
      <c r="DR6447" s="20"/>
      <c r="DS6447" s="20"/>
      <c r="DT6447" s="20"/>
      <c r="DU6447" s="20"/>
      <c r="DV6447" s="20"/>
      <c r="DW6447" s="20"/>
      <c r="DX6447" s="20"/>
      <c r="DY6447" s="20"/>
    </row>
    <row r="6448" spans="1:129" x14ac:dyDescent="0.15">
      <c r="A6448" s="61"/>
      <c r="B6448" s="331" t="s">
        <v>13331</v>
      </c>
      <c r="C6448" s="83"/>
      <c r="D6448" s="103" t="s">
        <v>38</v>
      </c>
      <c r="E6448" s="276" t="s">
        <v>13332</v>
      </c>
      <c r="F6448" s="276">
        <f t="shared" si="860"/>
        <v>1.3107330709999999E-4</v>
      </c>
      <c r="G6448" s="276">
        <f t="shared" si="861"/>
        <v>1.0246851E-4</v>
      </c>
      <c r="H6448" s="276">
        <f t="shared" si="862"/>
        <v>2.8604797100000001E-5</v>
      </c>
      <c r="I6448" s="276">
        <f t="shared" si="863"/>
        <v>0</v>
      </c>
      <c r="J6448" s="276">
        <v>0</v>
      </c>
      <c r="K6448" s="276">
        <v>0</v>
      </c>
      <c r="L6448" s="276">
        <v>5.8428370999999997E-6</v>
      </c>
      <c r="M6448" s="276">
        <v>0</v>
      </c>
      <c r="N6448" s="276">
        <v>0</v>
      </c>
      <c r="O6448" s="276">
        <v>1.0246851E-4</v>
      </c>
      <c r="P6448" s="276">
        <v>2.2761960000000001E-5</v>
      </c>
      <c r="Q6448" s="276">
        <v>0</v>
      </c>
      <c r="R6448" s="276">
        <v>0</v>
      </c>
      <c r="S6448" s="276">
        <v>0</v>
      </c>
      <c r="T6448" s="276">
        <v>0</v>
      </c>
      <c r="U6448" s="276">
        <v>0</v>
      </c>
      <c r="W6448" s="148">
        <f t="shared" ref="W6448:W6511" si="866">J6448/0.135</f>
        <v>0</v>
      </c>
      <c r="X6448" s="201">
        <v>0</v>
      </c>
      <c r="Y6448" s="201">
        <v>0</v>
      </c>
      <c r="Z6448" s="201">
        <v>0</v>
      </c>
      <c r="AA6448" s="201">
        <v>0</v>
      </c>
      <c r="AB6448" s="201">
        <v>0</v>
      </c>
      <c r="AC6448" s="201">
        <v>0</v>
      </c>
      <c r="AD6448" s="201">
        <v>0</v>
      </c>
      <c r="AE6448" s="76">
        <v>9.4730406999999996E-10</v>
      </c>
      <c r="AF6448" s="76">
        <v>9.5433166999999995E-14</v>
      </c>
      <c r="AG6448" s="20">
        <v>0</v>
      </c>
      <c r="AH6448" s="85"/>
      <c r="AI6448" s="85"/>
      <c r="AJ6448" s="85"/>
      <c r="AK6448" s="85"/>
      <c r="AL6448" s="85"/>
      <c r="AM6448" s="85"/>
      <c r="AN6448" s="85"/>
      <c r="AS6448" s="20"/>
      <c r="AT6448" s="20"/>
      <c r="AU6448" s="20"/>
      <c r="AV6448" s="20"/>
      <c r="AW6448" s="20"/>
      <c r="AX6448" s="20"/>
      <c r="AY6448" s="20"/>
      <c r="AZ6448" s="20"/>
      <c r="BA6448" s="20"/>
      <c r="BB6448" s="20"/>
      <c r="BC6448" s="20"/>
      <c r="BD6448" s="20"/>
      <c r="BE6448" s="20"/>
      <c r="BF6448" s="20"/>
      <c r="BG6448" s="20"/>
      <c r="BH6448" s="20"/>
      <c r="BI6448" s="20"/>
      <c r="BJ6448" s="20"/>
      <c r="BK6448" s="20"/>
      <c r="BL6448" s="20"/>
      <c r="BM6448" s="20"/>
      <c r="BN6448" s="20"/>
      <c r="BO6448" s="20"/>
      <c r="BP6448" s="20"/>
      <c r="BQ6448" s="20"/>
      <c r="BR6448" s="20"/>
      <c r="BS6448" s="20"/>
      <c r="BT6448" s="20"/>
      <c r="BU6448" s="20"/>
      <c r="BV6448" s="20"/>
      <c r="BW6448" s="20"/>
      <c r="BX6448" s="20"/>
      <c r="BY6448" s="20"/>
      <c r="BZ6448" s="20"/>
      <c r="CA6448" s="20"/>
      <c r="CB6448" s="20"/>
      <c r="CC6448" s="20"/>
      <c r="CD6448" s="20"/>
      <c r="CE6448" s="20"/>
      <c r="CF6448" s="20"/>
      <c r="CG6448" s="20"/>
      <c r="CH6448" s="20"/>
      <c r="CI6448" s="20"/>
      <c r="CJ6448" s="20"/>
      <c r="CK6448" s="20"/>
      <c r="CL6448" s="20"/>
      <c r="CM6448" s="20"/>
      <c r="CN6448" s="20"/>
      <c r="CO6448" s="20"/>
      <c r="CP6448" s="20"/>
      <c r="CQ6448" s="20"/>
      <c r="CR6448" s="20"/>
      <c r="CS6448" s="20"/>
      <c r="CT6448" s="20"/>
      <c r="CU6448" s="20"/>
      <c r="CV6448" s="20"/>
      <c r="CW6448" s="20"/>
      <c r="CX6448" s="20"/>
      <c r="CY6448" s="20"/>
      <c r="CZ6448" s="20"/>
      <c r="DA6448" s="20"/>
      <c r="DB6448" s="20"/>
      <c r="DC6448" s="20"/>
      <c r="DD6448" s="20"/>
      <c r="DE6448" s="20"/>
      <c r="DF6448" s="20"/>
      <c r="DG6448" s="20"/>
      <c r="DH6448" s="20"/>
      <c r="DI6448" s="20"/>
      <c r="DJ6448" s="20"/>
      <c r="DK6448" s="20"/>
      <c r="DL6448" s="20"/>
      <c r="DM6448" s="20"/>
      <c r="DN6448" s="20"/>
      <c r="DO6448" s="20"/>
      <c r="DP6448" s="20"/>
      <c r="DQ6448" s="20"/>
      <c r="DR6448" s="20"/>
      <c r="DS6448" s="20"/>
      <c r="DT6448" s="20"/>
      <c r="DU6448" s="20"/>
      <c r="DV6448" s="20"/>
      <c r="DW6448" s="20"/>
      <c r="DX6448" s="20"/>
      <c r="DY6448" s="20"/>
    </row>
    <row r="6449" spans="1:129" x14ac:dyDescent="0.15">
      <c r="A6449" s="61"/>
      <c r="B6449" s="331" t="s">
        <v>13333</v>
      </c>
      <c r="C6449" s="83"/>
      <c r="D6449" s="103" t="s">
        <v>38</v>
      </c>
      <c r="E6449" s="276" t="s">
        <v>13334</v>
      </c>
      <c r="F6449" s="276">
        <f t="shared" si="860"/>
        <v>5.4793586549999997E-3</v>
      </c>
      <c r="G6449" s="276">
        <f t="shared" si="861"/>
        <v>1.3120856109999999E-3</v>
      </c>
      <c r="H6449" s="276">
        <f t="shared" si="862"/>
        <v>1.4415810800000001E-3</v>
      </c>
      <c r="I6449" s="276">
        <f t="shared" si="863"/>
        <v>2.4157686400000001E-4</v>
      </c>
      <c r="J6449" s="276">
        <v>2.4841150999999999E-3</v>
      </c>
      <c r="K6449" s="276">
        <v>1.1738247E-3</v>
      </c>
      <c r="L6449" s="276">
        <v>1.0545128E-4</v>
      </c>
      <c r="M6449" s="276">
        <v>5.6998691000000002E-5</v>
      </c>
      <c r="N6449" s="276">
        <v>8.7797134000000001E-4</v>
      </c>
      <c r="O6449" s="276">
        <v>3.7711557999999998E-4</v>
      </c>
      <c r="P6449" s="276">
        <v>1.6230509999999999E-4</v>
      </c>
      <c r="Q6449" s="276">
        <v>2.0504533000000001E-4</v>
      </c>
      <c r="R6449" s="276">
        <v>0</v>
      </c>
      <c r="S6449" s="276">
        <v>0</v>
      </c>
      <c r="T6449" s="276">
        <v>0</v>
      </c>
      <c r="U6449" s="276">
        <v>3.6531534E-5</v>
      </c>
      <c r="W6449" s="148">
        <f t="shared" si="866"/>
        <v>1.8400852592592592E-2</v>
      </c>
      <c r="X6449" s="201">
        <v>4.8742879000000002E-4</v>
      </c>
      <c r="Y6449" s="201">
        <v>4.6374559000000003E-4</v>
      </c>
      <c r="Z6449" s="201">
        <v>1.5548023E-5</v>
      </c>
      <c r="AA6449" s="201">
        <v>1.0068879E-8</v>
      </c>
      <c r="AB6449" s="201">
        <v>2.9593378000000001E-6</v>
      </c>
      <c r="AC6449" s="201">
        <v>4.2498622E-7</v>
      </c>
      <c r="AD6449" s="201">
        <v>4.7407843999999997E-6</v>
      </c>
      <c r="AE6449" s="76">
        <v>6.3486194000000006E-8</v>
      </c>
      <c r="AF6449" s="76">
        <v>1.4434212E-10</v>
      </c>
      <c r="AG6449" s="20">
        <v>4.2471964999999997E-3</v>
      </c>
      <c r="AH6449" s="85"/>
      <c r="AI6449" s="85"/>
      <c r="AJ6449" s="85"/>
      <c r="AK6449" s="85"/>
      <c r="AL6449" s="85"/>
      <c r="AM6449" s="85"/>
      <c r="AN6449" s="85"/>
      <c r="AS6449" s="20"/>
      <c r="AT6449" s="20"/>
      <c r="AU6449" s="20"/>
      <c r="AV6449" s="20"/>
      <c r="AW6449" s="20"/>
      <c r="AX6449" s="20"/>
      <c r="AY6449" s="20"/>
      <c r="AZ6449" s="20"/>
      <c r="BA6449" s="20"/>
      <c r="BB6449" s="20"/>
      <c r="BC6449" s="20"/>
      <c r="BD6449" s="20"/>
      <c r="BE6449" s="20"/>
      <c r="BF6449" s="20"/>
      <c r="BG6449" s="20"/>
      <c r="BH6449" s="20"/>
      <c r="BI6449" s="20"/>
      <c r="BJ6449" s="20"/>
      <c r="BK6449" s="20"/>
      <c r="BL6449" s="20"/>
      <c r="BM6449" s="20"/>
      <c r="BN6449" s="20"/>
      <c r="BO6449" s="20"/>
      <c r="BP6449" s="20"/>
      <c r="BQ6449" s="20"/>
      <c r="BR6449" s="20"/>
      <c r="BS6449" s="20"/>
      <c r="BT6449" s="20"/>
      <c r="BU6449" s="20"/>
      <c r="BV6449" s="20"/>
      <c r="BW6449" s="20"/>
      <c r="BX6449" s="20"/>
      <c r="BY6449" s="20"/>
      <c r="BZ6449" s="20"/>
      <c r="CA6449" s="20"/>
      <c r="CB6449" s="20"/>
      <c r="CC6449" s="20"/>
      <c r="CD6449" s="20"/>
      <c r="CE6449" s="20"/>
      <c r="CF6449" s="20"/>
      <c r="CG6449" s="20"/>
      <c r="CH6449" s="20"/>
      <c r="CI6449" s="20"/>
      <c r="CJ6449" s="20"/>
      <c r="CK6449" s="20"/>
      <c r="CL6449" s="20"/>
      <c r="CM6449" s="20"/>
      <c r="CN6449" s="20"/>
      <c r="CO6449" s="20"/>
      <c r="CP6449" s="20"/>
      <c r="CQ6449" s="20"/>
      <c r="CR6449" s="20"/>
      <c r="CS6449" s="20"/>
      <c r="CT6449" s="20"/>
      <c r="CU6449" s="20"/>
      <c r="CV6449" s="20"/>
      <c r="CW6449" s="20"/>
      <c r="CX6449" s="20"/>
      <c r="CY6449" s="20"/>
      <c r="CZ6449" s="20"/>
      <c r="DA6449" s="20"/>
      <c r="DB6449" s="20"/>
      <c r="DC6449" s="20"/>
      <c r="DD6449" s="20"/>
      <c r="DE6449" s="20"/>
      <c r="DF6449" s="20"/>
      <c r="DG6449" s="20"/>
      <c r="DH6449" s="20"/>
      <c r="DI6449" s="20"/>
      <c r="DJ6449" s="20"/>
      <c r="DK6449" s="20"/>
      <c r="DL6449" s="20"/>
      <c r="DM6449" s="20"/>
      <c r="DN6449" s="20"/>
      <c r="DO6449" s="20"/>
      <c r="DP6449" s="20"/>
      <c r="DQ6449" s="20"/>
      <c r="DR6449" s="20"/>
      <c r="DS6449" s="20"/>
      <c r="DT6449" s="20"/>
      <c r="DU6449" s="20"/>
      <c r="DV6449" s="20"/>
      <c r="DW6449" s="20"/>
      <c r="DX6449" s="20"/>
      <c r="DY6449" s="20"/>
    </row>
    <row r="6450" spans="1:129" x14ac:dyDescent="0.15">
      <c r="A6450" s="61"/>
      <c r="B6450" s="331" t="s">
        <v>13335</v>
      </c>
      <c r="C6450" s="83"/>
      <c r="D6450" s="103" t="s">
        <v>229</v>
      </c>
      <c r="E6450" s="276" t="s">
        <v>13336</v>
      </c>
      <c r="F6450" s="276">
        <f t="shared" si="860"/>
        <v>2.3218707650299999</v>
      </c>
      <c r="G6450" s="276">
        <f t="shared" si="861"/>
        <v>2.11798224151</v>
      </c>
      <c r="H6450" s="276">
        <f t="shared" si="862"/>
        <v>0.15616203200000001</v>
      </c>
      <c r="I6450" s="276">
        <f t="shared" si="863"/>
        <v>8.2126445199999995E-3</v>
      </c>
      <c r="J6450" s="276">
        <v>3.9513846999999998E-2</v>
      </c>
      <c r="K6450" s="276">
        <v>7.2707882999999999E-3</v>
      </c>
      <c r="L6450" s="276">
        <v>4.7033837E-3</v>
      </c>
      <c r="M6450" s="276">
        <v>4.4285150999999999E-4</v>
      </c>
      <c r="N6450" s="276">
        <v>1.001029E-2</v>
      </c>
      <c r="O6450" s="276">
        <v>2.1075290999999998</v>
      </c>
      <c r="P6450" s="276">
        <v>0.14418786</v>
      </c>
      <c r="Q6450" s="276">
        <v>7.3209080000000001E-3</v>
      </c>
      <c r="R6450" s="276">
        <v>0</v>
      </c>
      <c r="S6450" s="276">
        <v>0</v>
      </c>
      <c r="T6450" s="276">
        <v>0</v>
      </c>
      <c r="U6450" s="276">
        <v>8.9173652000000005E-4</v>
      </c>
      <c r="W6450" s="148">
        <f t="shared" si="866"/>
        <v>0.29269516296296294</v>
      </c>
      <c r="X6450" s="201">
        <v>3.2743541000000002E-3</v>
      </c>
      <c r="Y6450" s="201">
        <v>2.1294403999999999E-3</v>
      </c>
      <c r="Z6450" s="201">
        <v>8.4863932000000001E-4</v>
      </c>
      <c r="AA6450" s="201">
        <v>1.0000535E-7</v>
      </c>
      <c r="AB6450" s="201">
        <v>4.9924072000000002E-5</v>
      </c>
      <c r="AC6450" s="201">
        <v>1.1278408000000001E-5</v>
      </c>
      <c r="AD6450" s="201">
        <v>2.3497196000000001E-4</v>
      </c>
      <c r="AE6450" s="76">
        <v>3.8738688999999997E-6</v>
      </c>
      <c r="AF6450" s="76">
        <v>-1.0772883000000001E-8</v>
      </c>
      <c r="AG6450" s="20">
        <v>1.4748499999999999E-2</v>
      </c>
      <c r="AH6450" s="85"/>
      <c r="AI6450" s="85"/>
      <c r="AJ6450" s="85"/>
      <c r="AK6450" s="85"/>
      <c r="AL6450" s="85"/>
      <c r="AM6450" s="85"/>
      <c r="AN6450" s="85"/>
      <c r="AS6450" s="20"/>
      <c r="AT6450" s="20"/>
      <c r="AU6450" s="20"/>
      <c r="AV6450" s="20"/>
      <c r="AW6450" s="20"/>
      <c r="AX6450" s="20"/>
      <c r="AY6450" s="20"/>
      <c r="AZ6450" s="20"/>
      <c r="BA6450" s="20"/>
      <c r="BB6450" s="20"/>
      <c r="BC6450" s="20"/>
      <c r="BD6450" s="20"/>
      <c r="BE6450" s="20"/>
      <c r="BF6450" s="20"/>
      <c r="BG6450" s="20"/>
      <c r="BH6450" s="20"/>
      <c r="BI6450" s="20"/>
      <c r="BJ6450" s="20"/>
      <c r="BK6450" s="20"/>
      <c r="BL6450" s="20"/>
      <c r="BM6450" s="20"/>
      <c r="BN6450" s="20"/>
      <c r="BO6450" s="20"/>
      <c r="BP6450" s="20"/>
      <c r="BQ6450" s="20"/>
      <c r="BR6450" s="20"/>
      <c r="BS6450" s="20"/>
      <c r="BT6450" s="20"/>
      <c r="BU6450" s="20"/>
      <c r="BV6450" s="20"/>
      <c r="BW6450" s="20"/>
      <c r="BX6450" s="20"/>
      <c r="BY6450" s="20"/>
      <c r="BZ6450" s="20"/>
      <c r="CA6450" s="20"/>
      <c r="CB6450" s="20"/>
      <c r="CC6450" s="20"/>
      <c r="CD6450" s="20"/>
      <c r="CE6450" s="20"/>
      <c r="CF6450" s="20"/>
      <c r="CG6450" s="20"/>
      <c r="CH6450" s="20"/>
      <c r="CI6450" s="20"/>
      <c r="CJ6450" s="20"/>
      <c r="CK6450" s="20"/>
      <c r="CL6450" s="20"/>
      <c r="CM6450" s="20"/>
      <c r="CN6450" s="20"/>
      <c r="CO6450" s="20"/>
      <c r="CP6450" s="20"/>
      <c r="CQ6450" s="20"/>
      <c r="CR6450" s="20"/>
      <c r="CS6450" s="20"/>
      <c r="CT6450" s="20"/>
      <c r="CU6450" s="20"/>
      <c r="CV6450" s="20"/>
      <c r="CW6450" s="20"/>
      <c r="CX6450" s="20"/>
      <c r="CY6450" s="20"/>
      <c r="CZ6450" s="20"/>
      <c r="DA6450" s="20"/>
      <c r="DB6450" s="20"/>
      <c r="DC6450" s="20"/>
      <c r="DD6450" s="20"/>
      <c r="DE6450" s="20"/>
      <c r="DF6450" s="20"/>
      <c r="DG6450" s="20"/>
      <c r="DH6450" s="20"/>
      <c r="DI6450" s="20"/>
      <c r="DJ6450" s="20"/>
      <c r="DK6450" s="20"/>
      <c r="DL6450" s="20"/>
      <c r="DM6450" s="20"/>
      <c r="DN6450" s="20"/>
      <c r="DO6450" s="20"/>
      <c r="DP6450" s="20"/>
      <c r="DQ6450" s="20"/>
      <c r="DR6450" s="20"/>
      <c r="DS6450" s="20"/>
      <c r="DT6450" s="20"/>
      <c r="DU6450" s="20"/>
      <c r="DV6450" s="20"/>
      <c r="DW6450" s="20"/>
      <c r="DX6450" s="20"/>
      <c r="DY6450" s="20"/>
    </row>
    <row r="6451" spans="1:129" x14ac:dyDescent="0.15">
      <c r="A6451" s="61"/>
      <c r="B6451" s="331" t="s">
        <v>13337</v>
      </c>
      <c r="C6451" s="83"/>
      <c r="D6451" s="103" t="s">
        <v>229</v>
      </c>
      <c r="E6451" s="276" t="s">
        <v>13338</v>
      </c>
      <c r="F6451" s="276">
        <f t="shared" si="860"/>
        <v>2.3420574045899993</v>
      </c>
      <c r="G6451" s="276">
        <f t="shared" si="861"/>
        <v>2.1234301423899997</v>
      </c>
      <c r="H6451" s="276">
        <f t="shared" si="862"/>
        <v>0.1610848768</v>
      </c>
      <c r="I6451" s="276">
        <f t="shared" si="863"/>
        <v>1.1061205399999999E-2</v>
      </c>
      <c r="J6451" s="276">
        <v>4.6481179999999997E-2</v>
      </c>
      <c r="K6451" s="276">
        <v>1.1901155E-2</v>
      </c>
      <c r="L6451" s="276">
        <v>4.9313817999999997E-3</v>
      </c>
      <c r="M6451" s="276">
        <v>4.8686238999999997E-4</v>
      </c>
      <c r="N6451" s="276">
        <v>1.5387079999999999E-2</v>
      </c>
      <c r="O6451" s="276">
        <v>2.1075561999999999</v>
      </c>
      <c r="P6451" s="276">
        <v>0.14425234000000001</v>
      </c>
      <c r="Q6451" s="276">
        <v>7.2644542999999997E-3</v>
      </c>
      <c r="R6451" s="276">
        <v>0</v>
      </c>
      <c r="S6451" s="276">
        <v>0</v>
      </c>
      <c r="T6451" s="276">
        <v>0</v>
      </c>
      <c r="U6451" s="276">
        <v>3.7967511000000002E-3</v>
      </c>
      <c r="W6451" s="148">
        <f t="shared" si="866"/>
        <v>0.34430503703703697</v>
      </c>
      <c r="X6451" s="201">
        <v>3.7193856000000002E-3</v>
      </c>
      <c r="Y6451" s="201">
        <v>3.2055454999999999E-3</v>
      </c>
      <c r="Z6451" s="201">
        <v>2.6901957000000001E-4</v>
      </c>
      <c r="AA6451" s="201">
        <v>2.4001698999999999E-7</v>
      </c>
      <c r="AB6451" s="201">
        <v>6.6266760000000005E-5</v>
      </c>
      <c r="AC6451" s="201">
        <v>1.9101532000000001E-5</v>
      </c>
      <c r="AD6451" s="201">
        <v>1.5921214E-4</v>
      </c>
      <c r="AE6451" s="76">
        <v>4.0847879999999999E-6</v>
      </c>
      <c r="AF6451" s="76">
        <v>-1.0448777E-8</v>
      </c>
      <c r="AG6451" s="20">
        <v>2.0742338999999999E-2</v>
      </c>
      <c r="AH6451" s="85"/>
      <c r="AI6451" s="85"/>
      <c r="AJ6451" s="85"/>
      <c r="AK6451" s="85"/>
      <c r="AL6451" s="85"/>
      <c r="AM6451" s="85"/>
      <c r="AN6451" s="85"/>
      <c r="AS6451" s="20"/>
      <c r="AT6451" s="20"/>
      <c r="AU6451" s="20"/>
      <c r="AV6451" s="20"/>
      <c r="AW6451" s="20"/>
      <c r="AX6451" s="20"/>
      <c r="AY6451" s="20"/>
      <c r="AZ6451" s="20"/>
      <c r="BA6451" s="20"/>
      <c r="BB6451" s="20"/>
      <c r="BC6451" s="20"/>
      <c r="BD6451" s="20"/>
      <c r="BE6451" s="20"/>
      <c r="BF6451" s="20"/>
      <c r="BG6451" s="20"/>
      <c r="BH6451" s="20"/>
      <c r="BI6451" s="20"/>
      <c r="BJ6451" s="20"/>
      <c r="BK6451" s="20"/>
      <c r="BL6451" s="20"/>
      <c r="BM6451" s="20"/>
      <c r="BN6451" s="20"/>
      <c r="BO6451" s="20"/>
      <c r="BP6451" s="20"/>
      <c r="BQ6451" s="20"/>
      <c r="BR6451" s="20"/>
      <c r="BS6451" s="20"/>
      <c r="BT6451" s="20"/>
      <c r="BU6451" s="20"/>
      <c r="BV6451" s="20"/>
      <c r="BW6451" s="20"/>
      <c r="BX6451" s="20"/>
      <c r="BY6451" s="20"/>
      <c r="BZ6451" s="20"/>
      <c r="CA6451" s="20"/>
      <c r="CB6451" s="20"/>
      <c r="CC6451" s="20"/>
      <c r="CD6451" s="20"/>
      <c r="CE6451" s="20"/>
      <c r="CF6451" s="20"/>
      <c r="CG6451" s="20"/>
      <c r="CH6451" s="20"/>
      <c r="CI6451" s="20"/>
      <c r="CJ6451" s="20"/>
      <c r="CK6451" s="20"/>
      <c r="CL6451" s="20"/>
      <c r="CM6451" s="20"/>
      <c r="CN6451" s="20"/>
      <c r="CO6451" s="20"/>
      <c r="CP6451" s="20"/>
      <c r="CQ6451" s="20"/>
      <c r="CR6451" s="20"/>
      <c r="CS6451" s="20"/>
      <c r="CT6451" s="20"/>
      <c r="CU6451" s="20"/>
      <c r="CV6451" s="20"/>
      <c r="CW6451" s="20"/>
      <c r="CX6451" s="20"/>
      <c r="CY6451" s="20"/>
      <c r="CZ6451" s="20"/>
      <c r="DA6451" s="20"/>
      <c r="DB6451" s="20"/>
      <c r="DC6451" s="20"/>
      <c r="DD6451" s="20"/>
      <c r="DE6451" s="20"/>
      <c r="DF6451" s="20"/>
      <c r="DG6451" s="20"/>
      <c r="DH6451" s="20"/>
      <c r="DI6451" s="20"/>
      <c r="DJ6451" s="20"/>
      <c r="DK6451" s="20"/>
      <c r="DL6451" s="20"/>
      <c r="DM6451" s="20"/>
      <c r="DN6451" s="20"/>
      <c r="DO6451" s="20"/>
      <c r="DP6451" s="20"/>
      <c r="DQ6451" s="20"/>
      <c r="DR6451" s="20"/>
      <c r="DS6451" s="20"/>
      <c r="DT6451" s="20"/>
      <c r="DU6451" s="20"/>
      <c r="DV6451" s="20"/>
      <c r="DW6451" s="20"/>
      <c r="DX6451" s="20"/>
      <c r="DY6451" s="20"/>
    </row>
    <row r="6452" spans="1:129" x14ac:dyDescent="0.15">
      <c r="A6452" s="61"/>
      <c r="B6452" s="331" t="s">
        <v>13339</v>
      </c>
      <c r="C6452" s="83"/>
      <c r="D6452" s="103" t="s">
        <v>38</v>
      </c>
      <c r="E6452" s="276" t="s">
        <v>13340</v>
      </c>
      <c r="F6452" s="276">
        <f t="shared" si="860"/>
        <v>2.8502095413E-2</v>
      </c>
      <c r="G6452" s="276">
        <f t="shared" si="861"/>
        <v>3.6083497039999996E-3</v>
      </c>
      <c r="H6452" s="276">
        <f t="shared" si="862"/>
        <v>1.1940485079000002E-2</v>
      </c>
      <c r="I6452" s="276">
        <f t="shared" si="863"/>
        <v>1.31895363E-3</v>
      </c>
      <c r="J6452" s="276">
        <v>1.1634307E-2</v>
      </c>
      <c r="K6452" s="276">
        <v>1.1526565000000001E-2</v>
      </c>
      <c r="L6452" s="276">
        <v>3.4162918000000002E-4</v>
      </c>
      <c r="M6452" s="276">
        <v>7.4443253999999993E-5</v>
      </c>
      <c r="N6452" s="276">
        <v>3.0098860999999998E-3</v>
      </c>
      <c r="O6452" s="276">
        <v>5.2402035000000005E-4</v>
      </c>
      <c r="P6452" s="276">
        <v>7.2290899E-5</v>
      </c>
      <c r="Q6452" s="276">
        <v>4.8094035999999998E-4</v>
      </c>
      <c r="R6452" s="276">
        <v>0</v>
      </c>
      <c r="S6452" s="276">
        <v>0</v>
      </c>
      <c r="T6452" s="276">
        <v>0</v>
      </c>
      <c r="U6452" s="276">
        <v>8.3801326999999998E-4</v>
      </c>
      <c r="W6452" s="148">
        <f t="shared" si="866"/>
        <v>8.6180051851851847E-2</v>
      </c>
      <c r="X6452" s="201">
        <v>1.878925E-3</v>
      </c>
      <c r="Y6452" s="201">
        <v>1.5845710999999999E-3</v>
      </c>
      <c r="Z6452" s="201">
        <v>1.8034601E-4</v>
      </c>
      <c r="AA6452" s="201">
        <v>1.5816819E-8</v>
      </c>
      <c r="AB6452" s="201">
        <v>2.5910685000000001E-5</v>
      </c>
      <c r="AC6452" s="201">
        <v>1.168545E-5</v>
      </c>
      <c r="AD6452" s="201">
        <v>7.6395987999999999E-5</v>
      </c>
      <c r="AE6452" s="76">
        <v>3.0966729000000001E-7</v>
      </c>
      <c r="AF6452" s="76">
        <v>6.0735872000000005E-10</v>
      </c>
      <c r="AG6452" s="20">
        <v>1.0206160000000001E-2</v>
      </c>
      <c r="AH6452" s="85"/>
      <c r="AI6452" s="85"/>
      <c r="AJ6452" s="85"/>
      <c r="AK6452" s="85"/>
      <c r="AL6452" s="85"/>
      <c r="AM6452" s="85"/>
      <c r="AN6452" s="85"/>
      <c r="AS6452" s="20"/>
      <c r="AT6452" s="20"/>
      <c r="AU6452" s="20"/>
      <c r="AV6452" s="20"/>
      <c r="AW6452" s="20"/>
      <c r="AX6452" s="20"/>
      <c r="AY6452" s="20"/>
      <c r="AZ6452" s="20"/>
      <c r="BA6452" s="20"/>
      <c r="BB6452" s="20"/>
      <c r="BC6452" s="20"/>
      <c r="BD6452" s="20"/>
      <c r="BE6452" s="20"/>
      <c r="BF6452" s="20"/>
      <c r="BG6452" s="20"/>
      <c r="BH6452" s="20"/>
      <c r="BI6452" s="20"/>
      <c r="BJ6452" s="20"/>
      <c r="BK6452" s="20"/>
      <c r="BL6452" s="20"/>
      <c r="BM6452" s="20"/>
      <c r="BN6452" s="20"/>
      <c r="BO6452" s="20"/>
      <c r="BP6452" s="20"/>
      <c r="BQ6452" s="20"/>
      <c r="BR6452" s="20"/>
      <c r="BS6452" s="20"/>
      <c r="BT6452" s="20"/>
      <c r="BU6452" s="20"/>
      <c r="BV6452" s="20"/>
      <c r="BW6452" s="20"/>
      <c r="BX6452" s="20"/>
      <c r="BY6452" s="20"/>
      <c r="BZ6452" s="20"/>
      <c r="CA6452" s="20"/>
      <c r="CB6452" s="20"/>
      <c r="CC6452" s="20"/>
      <c r="CD6452" s="20"/>
      <c r="CE6452" s="20"/>
      <c r="CF6452" s="20"/>
      <c r="CG6452" s="20"/>
      <c r="CH6452" s="20"/>
      <c r="CI6452" s="20"/>
      <c r="CJ6452" s="20"/>
      <c r="CK6452" s="20"/>
      <c r="CL6452" s="20"/>
      <c r="CM6452" s="20"/>
      <c r="CN6452" s="20"/>
      <c r="CO6452" s="20"/>
      <c r="CP6452" s="20"/>
      <c r="CQ6452" s="20"/>
      <c r="CR6452" s="20"/>
      <c r="CS6452" s="20"/>
      <c r="CT6452" s="20"/>
      <c r="CU6452" s="20"/>
      <c r="CV6452" s="20"/>
      <c r="CW6452" s="20"/>
      <c r="CX6452" s="20"/>
      <c r="CY6452" s="20"/>
      <c r="CZ6452" s="20"/>
      <c r="DA6452" s="20"/>
      <c r="DB6452" s="20"/>
      <c r="DC6452" s="20"/>
      <c r="DD6452" s="20"/>
      <c r="DE6452" s="20"/>
      <c r="DF6452" s="20"/>
      <c r="DG6452" s="20"/>
      <c r="DH6452" s="20"/>
      <c r="DI6452" s="20"/>
      <c r="DJ6452" s="20"/>
      <c r="DK6452" s="20"/>
      <c r="DL6452" s="20"/>
      <c r="DM6452" s="20"/>
      <c r="DN6452" s="20"/>
      <c r="DO6452" s="20"/>
      <c r="DP6452" s="20"/>
      <c r="DQ6452" s="20"/>
      <c r="DR6452" s="20"/>
      <c r="DS6452" s="20"/>
      <c r="DT6452" s="20"/>
      <c r="DU6452" s="20"/>
      <c r="DV6452" s="20"/>
      <c r="DW6452" s="20"/>
      <c r="DX6452" s="20"/>
      <c r="DY6452" s="20"/>
    </row>
    <row r="6453" spans="1:129" x14ac:dyDescent="0.15">
      <c r="A6453" s="61"/>
      <c r="B6453" s="331" t="s">
        <v>13341</v>
      </c>
      <c r="C6453" s="83"/>
      <c r="D6453" s="103" t="s">
        <v>38</v>
      </c>
      <c r="E6453" s="276" t="s">
        <v>13342</v>
      </c>
      <c r="F6453" s="276">
        <f t="shared" si="860"/>
        <v>0</v>
      </c>
      <c r="G6453" s="276">
        <f t="shared" si="861"/>
        <v>0</v>
      </c>
      <c r="H6453" s="276">
        <f t="shared" si="862"/>
        <v>0</v>
      </c>
      <c r="I6453" s="276">
        <f t="shared" si="863"/>
        <v>0</v>
      </c>
      <c r="J6453" s="276">
        <v>0</v>
      </c>
      <c r="K6453" s="276">
        <v>0</v>
      </c>
      <c r="L6453" s="276">
        <v>0</v>
      </c>
      <c r="M6453" s="276">
        <v>0</v>
      </c>
      <c r="N6453" s="276">
        <v>0</v>
      </c>
      <c r="O6453" s="276">
        <v>0</v>
      </c>
      <c r="P6453" s="276">
        <v>0</v>
      </c>
      <c r="Q6453" s="276">
        <v>0</v>
      </c>
      <c r="R6453" s="276">
        <v>0</v>
      </c>
      <c r="S6453" s="276">
        <v>0</v>
      </c>
      <c r="T6453" s="276">
        <v>0</v>
      </c>
      <c r="U6453" s="276">
        <v>0</v>
      </c>
      <c r="W6453" s="148">
        <f t="shared" si="866"/>
        <v>0</v>
      </c>
      <c r="X6453" s="201">
        <v>0</v>
      </c>
      <c r="Y6453" s="201">
        <v>0</v>
      </c>
      <c r="Z6453" s="201">
        <v>0</v>
      </c>
      <c r="AA6453" s="201">
        <v>0</v>
      </c>
      <c r="AB6453" s="201">
        <v>0</v>
      </c>
      <c r="AC6453" s="201">
        <v>0</v>
      </c>
      <c r="AD6453" s="201">
        <v>0</v>
      </c>
      <c r="AE6453" s="20">
        <v>0</v>
      </c>
      <c r="AF6453" s="20">
        <v>0</v>
      </c>
      <c r="AG6453" s="20">
        <v>0</v>
      </c>
      <c r="AH6453" s="85"/>
      <c r="AI6453" s="85"/>
      <c r="AJ6453" s="85"/>
      <c r="AK6453" s="85"/>
      <c r="AL6453" s="85"/>
      <c r="AM6453" s="85"/>
      <c r="AN6453" s="85"/>
      <c r="AS6453" s="20"/>
      <c r="AT6453" s="20"/>
      <c r="AU6453" s="20"/>
      <c r="AV6453" s="20"/>
      <c r="AW6453" s="20"/>
      <c r="AX6453" s="20"/>
      <c r="AY6453" s="20"/>
      <c r="AZ6453" s="20"/>
      <c r="BA6453" s="20"/>
      <c r="BB6453" s="20"/>
      <c r="BC6453" s="20"/>
      <c r="BD6453" s="20"/>
      <c r="BE6453" s="20"/>
      <c r="BF6453" s="20"/>
      <c r="BG6453" s="20"/>
      <c r="BH6453" s="20"/>
      <c r="BI6453" s="20"/>
      <c r="BJ6453" s="20"/>
      <c r="BK6453" s="20"/>
      <c r="BL6453" s="20"/>
      <c r="BM6453" s="20"/>
      <c r="BN6453" s="20"/>
      <c r="BO6453" s="20"/>
      <c r="BP6453" s="20"/>
      <c r="BQ6453" s="20"/>
      <c r="BR6453" s="20"/>
      <c r="BS6453" s="20"/>
      <c r="BT6453" s="20"/>
      <c r="BU6453" s="20"/>
      <c r="BV6453" s="20"/>
      <c r="BW6453" s="20"/>
      <c r="BX6453" s="20"/>
      <c r="BY6453" s="20"/>
      <c r="BZ6453" s="20"/>
      <c r="CA6453" s="20"/>
      <c r="CB6453" s="20"/>
      <c r="CC6453" s="20"/>
      <c r="CD6453" s="20"/>
      <c r="CE6453" s="20"/>
      <c r="CF6453" s="20"/>
      <c r="CG6453" s="20"/>
      <c r="CH6453" s="20"/>
      <c r="CI6453" s="20"/>
      <c r="CJ6453" s="20"/>
      <c r="CK6453" s="20"/>
      <c r="CL6453" s="20"/>
      <c r="CM6453" s="20"/>
      <c r="CN6453" s="20"/>
      <c r="CO6453" s="20"/>
      <c r="CP6453" s="20"/>
      <c r="CQ6453" s="20"/>
      <c r="CR6453" s="20"/>
      <c r="CS6453" s="20"/>
      <c r="CT6453" s="20"/>
      <c r="CU6453" s="20"/>
      <c r="CV6453" s="20"/>
      <c r="CW6453" s="20"/>
      <c r="CX6453" s="20"/>
      <c r="CY6453" s="20"/>
      <c r="CZ6453" s="20"/>
      <c r="DA6453" s="20"/>
      <c r="DB6453" s="20"/>
      <c r="DC6453" s="20"/>
      <c r="DD6453" s="20"/>
      <c r="DE6453" s="20"/>
      <c r="DF6453" s="20"/>
      <c r="DG6453" s="20"/>
      <c r="DH6453" s="20"/>
      <c r="DI6453" s="20"/>
      <c r="DJ6453" s="20"/>
      <c r="DK6453" s="20"/>
      <c r="DL6453" s="20"/>
      <c r="DM6453" s="20"/>
      <c r="DN6453" s="20"/>
      <c r="DO6453" s="20"/>
      <c r="DP6453" s="20"/>
      <c r="DQ6453" s="20"/>
      <c r="DR6453" s="20"/>
      <c r="DS6453" s="20"/>
      <c r="DT6453" s="20"/>
      <c r="DU6453" s="20"/>
      <c r="DV6453" s="20"/>
      <c r="DW6453" s="20"/>
      <c r="DX6453" s="20"/>
      <c r="DY6453" s="20"/>
    </row>
    <row r="6454" spans="1:129" x14ac:dyDescent="0.15">
      <c r="A6454" s="61"/>
      <c r="B6454" s="331" t="s">
        <v>13343</v>
      </c>
      <c r="C6454" s="83"/>
      <c r="D6454" s="103" t="s">
        <v>38</v>
      </c>
      <c r="E6454" s="276" t="s">
        <v>13344</v>
      </c>
      <c r="F6454" s="276">
        <f t="shared" si="860"/>
        <v>0</v>
      </c>
      <c r="G6454" s="276">
        <f t="shared" si="861"/>
        <v>0</v>
      </c>
      <c r="H6454" s="276">
        <f t="shared" si="862"/>
        <v>0</v>
      </c>
      <c r="I6454" s="276">
        <f t="shared" si="863"/>
        <v>0</v>
      </c>
      <c r="J6454" s="276">
        <v>0</v>
      </c>
      <c r="K6454" s="276">
        <v>0</v>
      </c>
      <c r="L6454" s="276">
        <v>0</v>
      </c>
      <c r="M6454" s="276">
        <v>0</v>
      </c>
      <c r="N6454" s="276">
        <v>0</v>
      </c>
      <c r="O6454" s="276">
        <v>0</v>
      </c>
      <c r="P6454" s="276">
        <v>0</v>
      </c>
      <c r="Q6454" s="276">
        <v>0</v>
      </c>
      <c r="R6454" s="276">
        <v>0</v>
      </c>
      <c r="S6454" s="276">
        <v>0</v>
      </c>
      <c r="T6454" s="276">
        <v>0</v>
      </c>
      <c r="U6454" s="276">
        <v>0</v>
      </c>
      <c r="W6454" s="148">
        <f t="shared" si="866"/>
        <v>0</v>
      </c>
      <c r="X6454" s="201">
        <v>0</v>
      </c>
      <c r="Y6454" s="201">
        <v>0</v>
      </c>
      <c r="Z6454" s="201">
        <v>0</v>
      </c>
      <c r="AA6454" s="201">
        <v>0</v>
      </c>
      <c r="AB6454" s="201">
        <v>0</v>
      </c>
      <c r="AC6454" s="201">
        <v>0</v>
      </c>
      <c r="AD6454" s="201">
        <v>0</v>
      </c>
      <c r="AE6454" s="20">
        <v>0</v>
      </c>
      <c r="AF6454" s="20">
        <v>0</v>
      </c>
      <c r="AG6454" s="20">
        <v>0</v>
      </c>
      <c r="AH6454" s="85"/>
      <c r="AI6454" s="85"/>
      <c r="AJ6454" s="85"/>
      <c r="AK6454" s="85"/>
      <c r="AL6454" s="85"/>
      <c r="AM6454" s="85"/>
      <c r="AN6454" s="85"/>
      <c r="AS6454" s="20"/>
      <c r="AT6454" s="20"/>
      <c r="AU6454" s="20"/>
      <c r="AV6454" s="20"/>
      <c r="AW6454" s="20"/>
      <c r="AX6454" s="20"/>
      <c r="AY6454" s="20"/>
      <c r="AZ6454" s="20"/>
      <c r="BA6454" s="20"/>
      <c r="BB6454" s="20"/>
      <c r="BC6454" s="20"/>
      <c r="BD6454" s="20"/>
      <c r="BE6454" s="20"/>
      <c r="BF6454" s="20"/>
      <c r="BG6454" s="20"/>
      <c r="BH6454" s="20"/>
      <c r="BI6454" s="20"/>
      <c r="BJ6454" s="20"/>
      <c r="BK6454" s="20"/>
      <c r="BL6454" s="20"/>
      <c r="BM6454" s="20"/>
      <c r="BN6454" s="20"/>
      <c r="BO6454" s="20"/>
      <c r="BP6454" s="20"/>
      <c r="BQ6454" s="20"/>
      <c r="BR6454" s="20"/>
      <c r="BS6454" s="20"/>
      <c r="BT6454" s="20"/>
      <c r="BU6454" s="20"/>
      <c r="BV6454" s="20"/>
      <c r="BW6454" s="20"/>
      <c r="BX6454" s="20"/>
      <c r="BY6454" s="20"/>
      <c r="BZ6454" s="20"/>
      <c r="CA6454" s="20"/>
      <c r="CB6454" s="20"/>
      <c r="CC6454" s="20"/>
      <c r="CD6454" s="20"/>
      <c r="CE6454" s="20"/>
      <c r="CF6454" s="20"/>
      <c r="CG6454" s="20"/>
      <c r="CH6454" s="20"/>
      <c r="CI6454" s="20"/>
      <c r="CJ6454" s="20"/>
      <c r="CK6454" s="20"/>
      <c r="CL6454" s="20"/>
      <c r="CM6454" s="20"/>
      <c r="CN6454" s="20"/>
      <c r="CO6454" s="20"/>
      <c r="CP6454" s="20"/>
      <c r="CQ6454" s="20"/>
      <c r="CR6454" s="20"/>
      <c r="CS6454" s="20"/>
      <c r="CT6454" s="20"/>
      <c r="CU6454" s="20"/>
      <c r="CV6454" s="20"/>
      <c r="CW6454" s="20"/>
      <c r="CX6454" s="20"/>
      <c r="CY6454" s="20"/>
      <c r="CZ6454" s="20"/>
      <c r="DA6454" s="20"/>
      <c r="DB6454" s="20"/>
      <c r="DC6454" s="20"/>
      <c r="DD6454" s="20"/>
      <c r="DE6454" s="20"/>
      <c r="DF6454" s="20"/>
      <c r="DG6454" s="20"/>
      <c r="DH6454" s="20"/>
      <c r="DI6454" s="20"/>
      <c r="DJ6454" s="20"/>
      <c r="DK6454" s="20"/>
      <c r="DL6454" s="20"/>
      <c r="DM6454" s="20"/>
      <c r="DN6454" s="20"/>
      <c r="DO6454" s="20"/>
      <c r="DP6454" s="20"/>
      <c r="DQ6454" s="20"/>
      <c r="DR6454" s="20"/>
      <c r="DS6454" s="20"/>
      <c r="DT6454" s="20"/>
      <c r="DU6454" s="20"/>
      <c r="DV6454" s="20"/>
      <c r="DW6454" s="20"/>
      <c r="DX6454" s="20"/>
      <c r="DY6454" s="20"/>
    </row>
    <row r="6455" spans="1:129" x14ac:dyDescent="0.15">
      <c r="A6455" s="61"/>
      <c r="B6455" s="331" t="s">
        <v>13345</v>
      </c>
      <c r="C6455" s="83"/>
      <c r="D6455" s="103" t="s">
        <v>38</v>
      </c>
      <c r="E6455" s="276" t="s">
        <v>13346</v>
      </c>
      <c r="F6455" s="276">
        <f t="shared" si="860"/>
        <v>0</v>
      </c>
      <c r="G6455" s="276">
        <f t="shared" si="861"/>
        <v>0</v>
      </c>
      <c r="H6455" s="276">
        <f t="shared" si="862"/>
        <v>0</v>
      </c>
      <c r="I6455" s="276">
        <f t="shared" si="863"/>
        <v>0</v>
      </c>
      <c r="J6455" s="276">
        <v>0</v>
      </c>
      <c r="K6455" s="276">
        <v>0</v>
      </c>
      <c r="L6455" s="276">
        <v>0</v>
      </c>
      <c r="M6455" s="276">
        <v>0</v>
      </c>
      <c r="N6455" s="276">
        <v>0</v>
      </c>
      <c r="O6455" s="276">
        <v>0</v>
      </c>
      <c r="P6455" s="276">
        <v>0</v>
      </c>
      <c r="Q6455" s="276">
        <v>0</v>
      </c>
      <c r="R6455" s="276">
        <v>0</v>
      </c>
      <c r="S6455" s="276">
        <v>0</v>
      </c>
      <c r="T6455" s="276">
        <v>0</v>
      </c>
      <c r="U6455" s="276">
        <v>0</v>
      </c>
      <c r="W6455" s="148">
        <f t="shared" si="866"/>
        <v>0</v>
      </c>
      <c r="X6455" s="201">
        <v>0</v>
      </c>
      <c r="Y6455" s="201">
        <v>0</v>
      </c>
      <c r="Z6455" s="201">
        <v>0</v>
      </c>
      <c r="AA6455" s="201">
        <v>0</v>
      </c>
      <c r="AB6455" s="201">
        <v>0</v>
      </c>
      <c r="AC6455" s="201">
        <v>0</v>
      </c>
      <c r="AD6455" s="201">
        <v>0</v>
      </c>
      <c r="AE6455" s="20">
        <v>0</v>
      </c>
      <c r="AF6455" s="20">
        <v>0</v>
      </c>
      <c r="AG6455" s="20">
        <v>0</v>
      </c>
      <c r="AH6455" s="85"/>
      <c r="AI6455" s="85"/>
      <c r="AJ6455" s="85"/>
      <c r="AK6455" s="85"/>
      <c r="AL6455" s="85"/>
      <c r="AM6455" s="85"/>
      <c r="AN6455" s="85"/>
      <c r="AS6455" s="20"/>
      <c r="AT6455" s="20"/>
      <c r="AU6455" s="20"/>
      <c r="AV6455" s="20"/>
      <c r="AW6455" s="20"/>
      <c r="AX6455" s="20"/>
      <c r="AY6455" s="20"/>
      <c r="AZ6455" s="20"/>
      <c r="BA6455" s="20"/>
      <c r="BB6455" s="20"/>
      <c r="BC6455" s="20"/>
      <c r="BD6455" s="20"/>
      <c r="BE6455" s="20"/>
      <c r="BF6455" s="20"/>
      <c r="BG6455" s="20"/>
      <c r="BH6455" s="20"/>
      <c r="BI6455" s="20"/>
      <c r="BJ6455" s="20"/>
      <c r="BK6455" s="20"/>
      <c r="BL6455" s="20"/>
      <c r="BM6455" s="20"/>
      <c r="BN6455" s="20"/>
      <c r="BO6455" s="20"/>
      <c r="BP6455" s="20"/>
      <c r="BQ6455" s="20"/>
      <c r="BR6455" s="20"/>
      <c r="BS6455" s="20"/>
      <c r="BT6455" s="20"/>
      <c r="BU6455" s="20"/>
      <c r="BV6455" s="20"/>
      <c r="BW6455" s="20"/>
      <c r="BX6455" s="20"/>
      <c r="BY6455" s="20"/>
      <c r="BZ6455" s="20"/>
      <c r="CA6455" s="20"/>
      <c r="CB6455" s="20"/>
      <c r="CC6455" s="20"/>
      <c r="CD6455" s="20"/>
      <c r="CE6455" s="20"/>
      <c r="CF6455" s="20"/>
      <c r="CG6455" s="20"/>
      <c r="CH6455" s="20"/>
      <c r="CI6455" s="20"/>
      <c r="CJ6455" s="20"/>
      <c r="CK6455" s="20"/>
      <c r="CL6455" s="20"/>
      <c r="CM6455" s="20"/>
      <c r="CN6455" s="20"/>
      <c r="CO6455" s="20"/>
      <c r="CP6455" s="20"/>
      <c r="CQ6455" s="20"/>
      <c r="CR6455" s="20"/>
      <c r="CS6455" s="20"/>
      <c r="CT6455" s="20"/>
      <c r="CU6455" s="20"/>
      <c r="CV6455" s="20"/>
      <c r="CW6455" s="20"/>
      <c r="CX6455" s="20"/>
      <c r="CY6455" s="20"/>
      <c r="CZ6455" s="20"/>
      <c r="DA6455" s="20"/>
      <c r="DB6455" s="20"/>
      <c r="DC6455" s="20"/>
      <c r="DD6455" s="20"/>
      <c r="DE6455" s="20"/>
      <c r="DF6455" s="20"/>
      <c r="DG6455" s="20"/>
      <c r="DH6455" s="20"/>
      <c r="DI6455" s="20"/>
      <c r="DJ6455" s="20"/>
      <c r="DK6455" s="20"/>
      <c r="DL6455" s="20"/>
      <c r="DM6455" s="20"/>
      <c r="DN6455" s="20"/>
      <c r="DO6455" s="20"/>
      <c r="DP6455" s="20"/>
      <c r="DQ6455" s="20"/>
      <c r="DR6455" s="20"/>
      <c r="DS6455" s="20"/>
      <c r="DT6455" s="20"/>
      <c r="DU6455" s="20"/>
      <c r="DV6455" s="20"/>
      <c r="DW6455" s="20"/>
      <c r="DX6455" s="20"/>
      <c r="DY6455" s="20"/>
    </row>
    <row r="6456" spans="1:129" x14ac:dyDescent="0.15">
      <c r="A6456" s="61"/>
      <c r="B6456" s="331" t="s">
        <v>13347</v>
      </c>
      <c r="C6456" s="83"/>
      <c r="D6456" s="103" t="s">
        <v>38</v>
      </c>
      <c r="E6456" s="276" t="s">
        <v>13348</v>
      </c>
      <c r="F6456" s="276">
        <f t="shared" si="860"/>
        <v>0</v>
      </c>
      <c r="G6456" s="276">
        <f t="shared" si="861"/>
        <v>0</v>
      </c>
      <c r="H6456" s="276">
        <f t="shared" si="862"/>
        <v>0</v>
      </c>
      <c r="I6456" s="276">
        <f t="shared" si="863"/>
        <v>0</v>
      </c>
      <c r="J6456" s="276">
        <v>0</v>
      </c>
      <c r="K6456" s="276">
        <v>0</v>
      </c>
      <c r="L6456" s="276">
        <v>0</v>
      </c>
      <c r="M6456" s="276">
        <v>0</v>
      </c>
      <c r="N6456" s="276">
        <v>0</v>
      </c>
      <c r="O6456" s="276">
        <v>0</v>
      </c>
      <c r="P6456" s="276">
        <v>0</v>
      </c>
      <c r="Q6456" s="276">
        <v>0</v>
      </c>
      <c r="R6456" s="276">
        <v>0</v>
      </c>
      <c r="S6456" s="276">
        <v>0</v>
      </c>
      <c r="T6456" s="276">
        <v>0</v>
      </c>
      <c r="U6456" s="276">
        <v>0</v>
      </c>
      <c r="W6456" s="148">
        <f t="shared" si="866"/>
        <v>0</v>
      </c>
      <c r="X6456" s="201">
        <v>0</v>
      </c>
      <c r="Y6456" s="201">
        <v>0</v>
      </c>
      <c r="Z6456" s="201">
        <v>0</v>
      </c>
      <c r="AA6456" s="201">
        <v>0</v>
      </c>
      <c r="AB6456" s="201">
        <v>0</v>
      </c>
      <c r="AC6456" s="201">
        <v>0</v>
      </c>
      <c r="AD6456" s="201">
        <v>0</v>
      </c>
      <c r="AE6456" s="20">
        <v>0</v>
      </c>
      <c r="AF6456" s="20">
        <v>0</v>
      </c>
      <c r="AG6456" s="20">
        <v>0</v>
      </c>
      <c r="AH6456" s="85"/>
      <c r="AI6456" s="85"/>
      <c r="AJ6456" s="85"/>
      <c r="AK6456" s="85"/>
      <c r="AL6456" s="85"/>
      <c r="AM6456" s="85"/>
      <c r="AN6456" s="85"/>
      <c r="AS6456" s="20"/>
      <c r="AT6456" s="20"/>
      <c r="AU6456" s="20"/>
      <c r="AV6456" s="20"/>
      <c r="AW6456" s="20"/>
      <c r="AX6456" s="20"/>
      <c r="AY6456" s="20"/>
      <c r="AZ6456" s="20"/>
      <c r="BA6456" s="20"/>
      <c r="BB6456" s="20"/>
      <c r="BC6456" s="20"/>
      <c r="BD6456" s="20"/>
      <c r="BE6456" s="20"/>
      <c r="BF6456" s="20"/>
      <c r="BG6456" s="20"/>
      <c r="BH6456" s="20"/>
      <c r="BI6456" s="20"/>
      <c r="BJ6456" s="20"/>
      <c r="BK6456" s="20"/>
      <c r="BL6456" s="20"/>
      <c r="BM6456" s="20"/>
      <c r="BN6456" s="20"/>
      <c r="BO6456" s="20"/>
      <c r="BP6456" s="20"/>
      <c r="BQ6456" s="20"/>
      <c r="BR6456" s="20"/>
      <c r="BS6456" s="20"/>
      <c r="BT6456" s="20"/>
      <c r="BU6456" s="20"/>
      <c r="BV6456" s="20"/>
      <c r="BW6456" s="20"/>
      <c r="BX6456" s="20"/>
      <c r="BY6456" s="20"/>
      <c r="BZ6456" s="20"/>
      <c r="CA6456" s="20"/>
      <c r="CB6456" s="20"/>
      <c r="CC6456" s="20"/>
      <c r="CD6456" s="20"/>
      <c r="CE6456" s="20"/>
      <c r="CF6456" s="20"/>
      <c r="CG6456" s="20"/>
      <c r="CH6456" s="20"/>
      <c r="CI6456" s="20"/>
      <c r="CJ6456" s="20"/>
      <c r="CK6456" s="20"/>
      <c r="CL6456" s="20"/>
      <c r="CM6456" s="20"/>
      <c r="CN6456" s="20"/>
      <c r="CO6456" s="20"/>
      <c r="CP6456" s="20"/>
      <c r="CQ6456" s="20"/>
      <c r="CR6456" s="20"/>
      <c r="CS6456" s="20"/>
      <c r="CT6456" s="20"/>
      <c r="CU6456" s="20"/>
      <c r="CV6456" s="20"/>
      <c r="CW6456" s="20"/>
      <c r="CX6456" s="20"/>
      <c r="CY6456" s="20"/>
      <c r="CZ6456" s="20"/>
      <c r="DA6456" s="20"/>
      <c r="DB6456" s="20"/>
      <c r="DC6456" s="20"/>
      <c r="DD6456" s="20"/>
      <c r="DE6456" s="20"/>
      <c r="DF6456" s="20"/>
      <c r="DG6456" s="20"/>
      <c r="DH6456" s="20"/>
      <c r="DI6456" s="20"/>
      <c r="DJ6456" s="20"/>
      <c r="DK6456" s="20"/>
      <c r="DL6456" s="20"/>
      <c r="DM6456" s="20"/>
      <c r="DN6456" s="20"/>
      <c r="DO6456" s="20"/>
      <c r="DP6456" s="20"/>
      <c r="DQ6456" s="20"/>
      <c r="DR6456" s="20"/>
      <c r="DS6456" s="20"/>
      <c r="DT6456" s="20"/>
      <c r="DU6456" s="20"/>
      <c r="DV6456" s="20"/>
      <c r="DW6456" s="20"/>
      <c r="DX6456" s="20"/>
      <c r="DY6456" s="20"/>
    </row>
    <row r="6457" spans="1:129" x14ac:dyDescent="0.15">
      <c r="A6457" s="61"/>
      <c r="B6457" s="331" t="s">
        <v>13349</v>
      </c>
      <c r="C6457" s="83"/>
      <c r="D6457" s="103" t="s">
        <v>38</v>
      </c>
      <c r="E6457" s="276" t="s">
        <v>13350</v>
      </c>
      <c r="F6457" s="276">
        <f t="shared" si="860"/>
        <v>0</v>
      </c>
      <c r="G6457" s="276">
        <f t="shared" si="861"/>
        <v>0</v>
      </c>
      <c r="H6457" s="276">
        <f t="shared" si="862"/>
        <v>0</v>
      </c>
      <c r="I6457" s="276">
        <f t="shared" si="863"/>
        <v>0</v>
      </c>
      <c r="J6457" s="276">
        <v>0</v>
      </c>
      <c r="K6457" s="276">
        <v>0</v>
      </c>
      <c r="L6457" s="276">
        <v>0</v>
      </c>
      <c r="M6457" s="276">
        <v>0</v>
      </c>
      <c r="N6457" s="276">
        <v>0</v>
      </c>
      <c r="O6457" s="276">
        <v>0</v>
      </c>
      <c r="P6457" s="276">
        <v>0</v>
      </c>
      <c r="Q6457" s="276">
        <v>0</v>
      </c>
      <c r="R6457" s="276">
        <v>0</v>
      </c>
      <c r="S6457" s="276">
        <v>0</v>
      </c>
      <c r="T6457" s="276">
        <v>0</v>
      </c>
      <c r="U6457" s="276">
        <v>0</v>
      </c>
      <c r="W6457" s="148">
        <f t="shared" si="866"/>
        <v>0</v>
      </c>
      <c r="X6457" s="201">
        <v>0</v>
      </c>
      <c r="Y6457" s="201">
        <v>0</v>
      </c>
      <c r="Z6457" s="201">
        <v>0</v>
      </c>
      <c r="AA6457" s="201">
        <v>0</v>
      </c>
      <c r="AB6457" s="201">
        <v>0</v>
      </c>
      <c r="AC6457" s="201">
        <v>0</v>
      </c>
      <c r="AD6457" s="201">
        <v>0</v>
      </c>
      <c r="AE6457" s="20">
        <v>0</v>
      </c>
      <c r="AF6457" s="20">
        <v>0</v>
      </c>
      <c r="AG6457" s="20">
        <v>0</v>
      </c>
      <c r="AH6457" s="85"/>
      <c r="AI6457" s="85"/>
      <c r="AJ6457" s="85"/>
      <c r="AK6457" s="85"/>
      <c r="AL6457" s="85"/>
      <c r="AM6457" s="85"/>
      <c r="AN6457" s="85"/>
      <c r="AS6457" s="20"/>
      <c r="AT6457" s="20"/>
      <c r="AU6457" s="20"/>
      <c r="AV6457" s="20"/>
      <c r="AW6457" s="20"/>
      <c r="AX6457" s="20"/>
      <c r="AY6457" s="20"/>
      <c r="AZ6457" s="20"/>
      <c r="BA6457" s="20"/>
      <c r="BB6457" s="20"/>
      <c r="BC6457" s="20"/>
      <c r="BD6457" s="20"/>
      <c r="BE6457" s="20"/>
      <c r="BF6457" s="20"/>
      <c r="BG6457" s="20"/>
      <c r="BH6457" s="20"/>
      <c r="BI6457" s="20"/>
      <c r="BJ6457" s="20"/>
      <c r="BK6457" s="20"/>
      <c r="BL6457" s="20"/>
      <c r="BM6457" s="20"/>
      <c r="BN6457" s="20"/>
      <c r="BO6457" s="20"/>
      <c r="BP6457" s="20"/>
      <c r="BQ6457" s="20"/>
      <c r="BR6457" s="20"/>
      <c r="BS6457" s="20"/>
      <c r="BT6457" s="20"/>
      <c r="BU6457" s="20"/>
      <c r="BV6457" s="20"/>
      <c r="BW6457" s="20"/>
      <c r="BX6457" s="20"/>
      <c r="BY6457" s="20"/>
      <c r="BZ6457" s="20"/>
      <c r="CA6457" s="20"/>
      <c r="CB6457" s="20"/>
      <c r="CC6457" s="20"/>
      <c r="CD6457" s="20"/>
      <c r="CE6457" s="20"/>
      <c r="CF6457" s="20"/>
      <c r="CG6457" s="20"/>
      <c r="CH6457" s="20"/>
      <c r="CI6457" s="20"/>
      <c r="CJ6457" s="20"/>
      <c r="CK6457" s="20"/>
      <c r="CL6457" s="20"/>
      <c r="CM6457" s="20"/>
      <c r="CN6457" s="20"/>
      <c r="CO6457" s="20"/>
      <c r="CP6457" s="20"/>
      <c r="CQ6457" s="20"/>
      <c r="CR6457" s="20"/>
      <c r="CS6457" s="20"/>
      <c r="CT6457" s="20"/>
      <c r="CU6457" s="20"/>
      <c r="CV6457" s="20"/>
      <c r="CW6457" s="20"/>
      <c r="CX6457" s="20"/>
      <c r="CY6457" s="20"/>
      <c r="CZ6457" s="20"/>
      <c r="DA6457" s="20"/>
      <c r="DB6457" s="20"/>
      <c r="DC6457" s="20"/>
      <c r="DD6457" s="20"/>
      <c r="DE6457" s="20"/>
      <c r="DF6457" s="20"/>
      <c r="DG6457" s="20"/>
      <c r="DH6457" s="20"/>
      <c r="DI6457" s="20"/>
      <c r="DJ6457" s="20"/>
      <c r="DK6457" s="20"/>
      <c r="DL6457" s="20"/>
      <c r="DM6457" s="20"/>
      <c r="DN6457" s="20"/>
      <c r="DO6457" s="20"/>
      <c r="DP6457" s="20"/>
      <c r="DQ6457" s="20"/>
      <c r="DR6457" s="20"/>
      <c r="DS6457" s="20"/>
      <c r="DT6457" s="20"/>
      <c r="DU6457" s="20"/>
      <c r="DV6457" s="20"/>
      <c r="DW6457" s="20"/>
      <c r="DX6457" s="20"/>
      <c r="DY6457" s="20"/>
    </row>
    <row r="6458" spans="1:129" x14ac:dyDescent="0.15">
      <c r="A6458" s="61"/>
      <c r="B6458" s="331" t="s">
        <v>13351</v>
      </c>
      <c r="C6458" s="83"/>
      <c r="D6458" s="103" t="s">
        <v>38</v>
      </c>
      <c r="E6458" s="276" t="s">
        <v>13352</v>
      </c>
      <c r="F6458" s="276">
        <f t="shared" si="860"/>
        <v>0</v>
      </c>
      <c r="G6458" s="276">
        <f t="shared" si="861"/>
        <v>0</v>
      </c>
      <c r="H6458" s="276">
        <f t="shared" si="862"/>
        <v>0</v>
      </c>
      <c r="I6458" s="276">
        <f t="shared" si="863"/>
        <v>0</v>
      </c>
      <c r="J6458" s="276">
        <v>0</v>
      </c>
      <c r="K6458" s="276">
        <v>0</v>
      </c>
      <c r="L6458" s="276">
        <v>0</v>
      </c>
      <c r="M6458" s="276">
        <v>0</v>
      </c>
      <c r="N6458" s="276">
        <v>0</v>
      </c>
      <c r="O6458" s="276">
        <v>0</v>
      </c>
      <c r="P6458" s="276">
        <v>0</v>
      </c>
      <c r="Q6458" s="276">
        <v>0</v>
      </c>
      <c r="R6458" s="276">
        <v>0</v>
      </c>
      <c r="S6458" s="276">
        <v>0</v>
      </c>
      <c r="T6458" s="276">
        <v>0</v>
      </c>
      <c r="U6458" s="276">
        <v>0</v>
      </c>
      <c r="W6458" s="148">
        <f t="shared" si="866"/>
        <v>0</v>
      </c>
      <c r="X6458" s="201">
        <v>0</v>
      </c>
      <c r="Y6458" s="201">
        <v>0</v>
      </c>
      <c r="Z6458" s="201">
        <v>0</v>
      </c>
      <c r="AA6458" s="201">
        <v>0</v>
      </c>
      <c r="AB6458" s="201">
        <v>0</v>
      </c>
      <c r="AC6458" s="201">
        <v>0</v>
      </c>
      <c r="AD6458" s="201">
        <v>0</v>
      </c>
      <c r="AE6458" s="20">
        <v>0</v>
      </c>
      <c r="AF6458" s="20">
        <v>0</v>
      </c>
      <c r="AG6458" s="20">
        <v>0</v>
      </c>
      <c r="AH6458" s="85"/>
      <c r="AI6458" s="85"/>
      <c r="AJ6458" s="85"/>
      <c r="AK6458" s="85"/>
      <c r="AL6458" s="85"/>
      <c r="AM6458" s="85"/>
      <c r="AN6458" s="85"/>
      <c r="AS6458" s="20"/>
      <c r="AT6458" s="20"/>
      <c r="AU6458" s="20"/>
      <c r="AV6458" s="20"/>
      <c r="AW6458" s="20"/>
      <c r="AX6458" s="20"/>
      <c r="AY6458" s="20"/>
      <c r="AZ6458" s="20"/>
      <c r="BA6458" s="20"/>
      <c r="BB6458" s="20"/>
      <c r="BC6458" s="20"/>
      <c r="BD6458" s="20"/>
      <c r="BE6458" s="20"/>
      <c r="BF6458" s="20"/>
      <c r="BG6458" s="20"/>
      <c r="BH6458" s="20"/>
      <c r="BI6458" s="20"/>
      <c r="BJ6458" s="20"/>
      <c r="BK6458" s="20"/>
      <c r="BL6458" s="20"/>
      <c r="BM6458" s="20"/>
      <c r="BN6458" s="20"/>
      <c r="BO6458" s="20"/>
      <c r="BP6458" s="20"/>
      <c r="BQ6458" s="20"/>
      <c r="BR6458" s="20"/>
      <c r="BS6458" s="20"/>
      <c r="BT6458" s="20"/>
      <c r="BU6458" s="20"/>
      <c r="BV6458" s="20"/>
      <c r="BW6458" s="20"/>
      <c r="BX6458" s="20"/>
      <c r="BY6458" s="20"/>
      <c r="BZ6458" s="20"/>
      <c r="CA6458" s="20"/>
      <c r="CB6458" s="20"/>
      <c r="CC6458" s="20"/>
      <c r="CD6458" s="20"/>
      <c r="CE6458" s="20"/>
      <c r="CF6458" s="20"/>
      <c r="CG6458" s="20"/>
      <c r="CH6458" s="20"/>
      <c r="CI6458" s="20"/>
      <c r="CJ6458" s="20"/>
      <c r="CK6458" s="20"/>
      <c r="CL6458" s="20"/>
      <c r="CM6458" s="20"/>
      <c r="CN6458" s="20"/>
      <c r="CO6458" s="20"/>
      <c r="CP6458" s="20"/>
      <c r="CQ6458" s="20"/>
      <c r="CR6458" s="20"/>
      <c r="CS6458" s="20"/>
      <c r="CT6458" s="20"/>
      <c r="CU6458" s="20"/>
      <c r="CV6458" s="20"/>
      <c r="CW6458" s="20"/>
      <c r="CX6458" s="20"/>
      <c r="CY6458" s="20"/>
      <c r="CZ6458" s="20"/>
      <c r="DA6458" s="20"/>
      <c r="DB6458" s="20"/>
      <c r="DC6458" s="20"/>
      <c r="DD6458" s="20"/>
      <c r="DE6458" s="20"/>
      <c r="DF6458" s="20"/>
      <c r="DG6458" s="20"/>
      <c r="DH6458" s="20"/>
      <c r="DI6458" s="20"/>
      <c r="DJ6458" s="20"/>
      <c r="DK6458" s="20"/>
      <c r="DL6458" s="20"/>
      <c r="DM6458" s="20"/>
      <c r="DN6458" s="20"/>
      <c r="DO6458" s="20"/>
      <c r="DP6458" s="20"/>
      <c r="DQ6458" s="20"/>
      <c r="DR6458" s="20"/>
      <c r="DS6458" s="20"/>
      <c r="DT6458" s="20"/>
      <c r="DU6458" s="20"/>
      <c r="DV6458" s="20"/>
      <c r="DW6458" s="20"/>
      <c r="DX6458" s="20"/>
      <c r="DY6458" s="20"/>
    </row>
    <row r="6459" spans="1:129" x14ac:dyDescent="0.15">
      <c r="A6459" s="61"/>
      <c r="B6459" s="331" t="s">
        <v>13353</v>
      </c>
      <c r="C6459" s="83"/>
      <c r="D6459" s="103" t="s">
        <v>38</v>
      </c>
      <c r="E6459" s="276" t="s">
        <v>13354</v>
      </c>
      <c r="F6459" s="276">
        <f t="shared" si="860"/>
        <v>0</v>
      </c>
      <c r="G6459" s="276">
        <f t="shared" si="861"/>
        <v>0</v>
      </c>
      <c r="H6459" s="276">
        <f t="shared" si="862"/>
        <v>0</v>
      </c>
      <c r="I6459" s="276">
        <f t="shared" si="863"/>
        <v>0</v>
      </c>
      <c r="J6459" s="276">
        <v>0</v>
      </c>
      <c r="K6459" s="276">
        <v>0</v>
      </c>
      <c r="L6459" s="276">
        <v>0</v>
      </c>
      <c r="M6459" s="276">
        <v>0</v>
      </c>
      <c r="N6459" s="276">
        <v>0</v>
      </c>
      <c r="O6459" s="276">
        <v>0</v>
      </c>
      <c r="P6459" s="276">
        <v>0</v>
      </c>
      <c r="Q6459" s="276">
        <v>0</v>
      </c>
      <c r="R6459" s="276">
        <v>0</v>
      </c>
      <c r="S6459" s="276">
        <v>0</v>
      </c>
      <c r="T6459" s="276">
        <v>0</v>
      </c>
      <c r="U6459" s="276">
        <v>0</v>
      </c>
      <c r="W6459" s="148">
        <f t="shared" si="866"/>
        <v>0</v>
      </c>
      <c r="X6459" s="201">
        <v>0</v>
      </c>
      <c r="Y6459" s="201">
        <v>0</v>
      </c>
      <c r="Z6459" s="201">
        <v>0</v>
      </c>
      <c r="AA6459" s="201">
        <v>0</v>
      </c>
      <c r="AB6459" s="201">
        <v>0</v>
      </c>
      <c r="AC6459" s="201">
        <v>0</v>
      </c>
      <c r="AD6459" s="201">
        <v>0</v>
      </c>
      <c r="AE6459" s="20">
        <v>0</v>
      </c>
      <c r="AF6459" s="20">
        <v>0</v>
      </c>
      <c r="AG6459" s="20">
        <v>0</v>
      </c>
      <c r="AH6459" s="85"/>
      <c r="AI6459" s="85"/>
      <c r="AJ6459" s="85"/>
      <c r="AK6459" s="85"/>
      <c r="AL6459" s="85"/>
      <c r="AM6459" s="85"/>
      <c r="AN6459" s="85"/>
      <c r="AS6459" s="20"/>
      <c r="AT6459" s="20"/>
      <c r="AU6459" s="20"/>
      <c r="AV6459" s="20"/>
      <c r="AW6459" s="20"/>
      <c r="AX6459" s="20"/>
      <c r="AY6459" s="20"/>
      <c r="AZ6459" s="20"/>
      <c r="BA6459" s="20"/>
      <c r="BB6459" s="20"/>
      <c r="BC6459" s="20"/>
      <c r="BD6459" s="20"/>
      <c r="BE6459" s="20"/>
      <c r="BF6459" s="20"/>
      <c r="BG6459" s="20"/>
      <c r="BH6459" s="20"/>
      <c r="BI6459" s="20"/>
      <c r="BJ6459" s="20"/>
      <c r="BK6459" s="20"/>
      <c r="BL6459" s="20"/>
      <c r="BM6459" s="20"/>
      <c r="BN6459" s="20"/>
      <c r="BO6459" s="20"/>
      <c r="BP6459" s="20"/>
      <c r="BQ6459" s="20"/>
      <c r="BR6459" s="20"/>
      <c r="BS6459" s="20"/>
      <c r="BT6459" s="20"/>
      <c r="BU6459" s="20"/>
      <c r="BV6459" s="20"/>
      <c r="BW6459" s="20"/>
      <c r="BX6459" s="20"/>
      <c r="BY6459" s="20"/>
      <c r="BZ6459" s="20"/>
      <c r="CA6459" s="20"/>
      <c r="CB6459" s="20"/>
      <c r="CC6459" s="20"/>
      <c r="CD6459" s="20"/>
      <c r="CE6459" s="20"/>
      <c r="CF6459" s="20"/>
      <c r="CG6459" s="20"/>
      <c r="CH6459" s="20"/>
      <c r="CI6459" s="20"/>
      <c r="CJ6459" s="20"/>
      <c r="CK6459" s="20"/>
      <c r="CL6459" s="20"/>
      <c r="CM6459" s="20"/>
      <c r="CN6459" s="20"/>
      <c r="CO6459" s="20"/>
      <c r="CP6459" s="20"/>
      <c r="CQ6459" s="20"/>
      <c r="CR6459" s="20"/>
      <c r="CS6459" s="20"/>
      <c r="CT6459" s="20"/>
      <c r="CU6459" s="20"/>
      <c r="CV6459" s="20"/>
      <c r="CW6459" s="20"/>
      <c r="CX6459" s="20"/>
      <c r="CY6459" s="20"/>
      <c r="CZ6459" s="20"/>
      <c r="DA6459" s="20"/>
      <c r="DB6459" s="20"/>
      <c r="DC6459" s="20"/>
      <c r="DD6459" s="20"/>
      <c r="DE6459" s="20"/>
      <c r="DF6459" s="20"/>
      <c r="DG6459" s="20"/>
      <c r="DH6459" s="20"/>
      <c r="DI6459" s="20"/>
      <c r="DJ6459" s="20"/>
      <c r="DK6459" s="20"/>
      <c r="DL6459" s="20"/>
      <c r="DM6459" s="20"/>
      <c r="DN6459" s="20"/>
      <c r="DO6459" s="20"/>
      <c r="DP6459" s="20"/>
      <c r="DQ6459" s="20"/>
      <c r="DR6459" s="20"/>
      <c r="DS6459" s="20"/>
      <c r="DT6459" s="20"/>
      <c r="DU6459" s="20"/>
      <c r="DV6459" s="20"/>
      <c r="DW6459" s="20"/>
      <c r="DX6459" s="20"/>
      <c r="DY6459" s="20"/>
    </row>
    <row r="6460" spans="1:129" x14ac:dyDescent="0.15">
      <c r="A6460" s="61"/>
      <c r="B6460" s="331" t="s">
        <v>13355</v>
      </c>
      <c r="C6460" s="83"/>
      <c r="D6460" s="103" t="s">
        <v>38</v>
      </c>
      <c r="E6460" s="276" t="s">
        <v>13356</v>
      </c>
      <c r="F6460" s="276">
        <f t="shared" si="860"/>
        <v>0</v>
      </c>
      <c r="G6460" s="276">
        <f t="shared" si="861"/>
        <v>0</v>
      </c>
      <c r="H6460" s="276">
        <f t="shared" si="862"/>
        <v>0</v>
      </c>
      <c r="I6460" s="276">
        <f t="shared" si="863"/>
        <v>0</v>
      </c>
      <c r="J6460" s="276">
        <v>0</v>
      </c>
      <c r="K6460" s="276">
        <v>0</v>
      </c>
      <c r="L6460" s="276">
        <v>0</v>
      </c>
      <c r="M6460" s="276">
        <v>0</v>
      </c>
      <c r="N6460" s="276">
        <v>0</v>
      </c>
      <c r="O6460" s="276">
        <v>0</v>
      </c>
      <c r="P6460" s="276">
        <v>0</v>
      </c>
      <c r="Q6460" s="276">
        <v>0</v>
      </c>
      <c r="R6460" s="276">
        <v>0</v>
      </c>
      <c r="S6460" s="276">
        <v>0</v>
      </c>
      <c r="T6460" s="276">
        <v>0</v>
      </c>
      <c r="U6460" s="276">
        <v>0</v>
      </c>
      <c r="W6460" s="148">
        <f t="shared" si="866"/>
        <v>0</v>
      </c>
      <c r="X6460" s="201">
        <v>0</v>
      </c>
      <c r="Y6460" s="201">
        <v>0</v>
      </c>
      <c r="Z6460" s="201">
        <v>0</v>
      </c>
      <c r="AA6460" s="201">
        <v>0</v>
      </c>
      <c r="AB6460" s="201">
        <v>0</v>
      </c>
      <c r="AC6460" s="201">
        <v>0</v>
      </c>
      <c r="AD6460" s="201">
        <v>0</v>
      </c>
      <c r="AE6460" s="20">
        <v>0</v>
      </c>
      <c r="AF6460" s="20">
        <v>0</v>
      </c>
      <c r="AG6460" s="20">
        <v>0</v>
      </c>
      <c r="AH6460" s="85"/>
      <c r="AI6460" s="85"/>
      <c r="AJ6460" s="85"/>
      <c r="AK6460" s="85"/>
      <c r="AL6460" s="85"/>
      <c r="AM6460" s="85"/>
      <c r="AN6460" s="85"/>
      <c r="AS6460" s="20"/>
      <c r="AT6460" s="20"/>
      <c r="AU6460" s="20"/>
      <c r="AV6460" s="20"/>
      <c r="AW6460" s="20"/>
      <c r="AX6460" s="20"/>
      <c r="AY6460" s="20"/>
      <c r="AZ6460" s="20"/>
      <c r="BA6460" s="20"/>
      <c r="BB6460" s="20"/>
      <c r="BC6460" s="20"/>
      <c r="BD6460" s="20"/>
      <c r="BE6460" s="20"/>
      <c r="BF6460" s="20"/>
      <c r="BG6460" s="20"/>
      <c r="BH6460" s="20"/>
      <c r="BI6460" s="20"/>
      <c r="BJ6460" s="20"/>
      <c r="BK6460" s="20"/>
      <c r="BL6460" s="20"/>
      <c r="BM6460" s="20"/>
      <c r="BN6460" s="20"/>
      <c r="BO6460" s="20"/>
      <c r="BP6460" s="20"/>
      <c r="BQ6460" s="20"/>
      <c r="BR6460" s="20"/>
      <c r="BS6460" s="20"/>
      <c r="BT6460" s="20"/>
      <c r="BU6460" s="20"/>
      <c r="BV6460" s="20"/>
      <c r="BW6460" s="20"/>
      <c r="BX6460" s="20"/>
      <c r="BY6460" s="20"/>
      <c r="BZ6460" s="20"/>
      <c r="CA6460" s="20"/>
      <c r="CB6460" s="20"/>
      <c r="CC6460" s="20"/>
      <c r="CD6460" s="20"/>
      <c r="CE6460" s="20"/>
      <c r="CF6460" s="20"/>
      <c r="CG6460" s="20"/>
      <c r="CH6460" s="20"/>
      <c r="CI6460" s="20"/>
      <c r="CJ6460" s="20"/>
      <c r="CK6460" s="20"/>
      <c r="CL6460" s="20"/>
      <c r="CM6460" s="20"/>
      <c r="CN6460" s="20"/>
      <c r="CO6460" s="20"/>
      <c r="CP6460" s="20"/>
      <c r="CQ6460" s="20"/>
      <c r="CR6460" s="20"/>
      <c r="CS6460" s="20"/>
      <c r="CT6460" s="20"/>
      <c r="CU6460" s="20"/>
      <c r="CV6460" s="20"/>
      <c r="CW6460" s="20"/>
      <c r="CX6460" s="20"/>
      <c r="CY6460" s="20"/>
      <c r="CZ6460" s="20"/>
      <c r="DA6460" s="20"/>
      <c r="DB6460" s="20"/>
      <c r="DC6460" s="20"/>
      <c r="DD6460" s="20"/>
      <c r="DE6460" s="20"/>
      <c r="DF6460" s="20"/>
      <c r="DG6460" s="20"/>
      <c r="DH6460" s="20"/>
      <c r="DI6460" s="20"/>
      <c r="DJ6460" s="20"/>
      <c r="DK6460" s="20"/>
      <c r="DL6460" s="20"/>
      <c r="DM6460" s="20"/>
      <c r="DN6460" s="20"/>
      <c r="DO6460" s="20"/>
      <c r="DP6460" s="20"/>
      <c r="DQ6460" s="20"/>
      <c r="DR6460" s="20"/>
      <c r="DS6460" s="20"/>
      <c r="DT6460" s="20"/>
      <c r="DU6460" s="20"/>
      <c r="DV6460" s="20"/>
      <c r="DW6460" s="20"/>
      <c r="DX6460" s="20"/>
      <c r="DY6460" s="20"/>
    </row>
    <row r="6461" spans="1:129" x14ac:dyDescent="0.15">
      <c r="A6461" s="61"/>
      <c r="B6461" s="331" t="s">
        <v>13357</v>
      </c>
      <c r="C6461" s="83"/>
      <c r="D6461" s="103" t="s">
        <v>38</v>
      </c>
      <c r="E6461" s="276" t="s">
        <v>13358</v>
      </c>
      <c r="F6461" s="276">
        <f t="shared" si="860"/>
        <v>0</v>
      </c>
      <c r="G6461" s="276">
        <f t="shared" si="861"/>
        <v>0</v>
      </c>
      <c r="H6461" s="276">
        <f t="shared" si="862"/>
        <v>0</v>
      </c>
      <c r="I6461" s="276">
        <f t="shared" si="863"/>
        <v>0</v>
      </c>
      <c r="J6461" s="276">
        <v>0</v>
      </c>
      <c r="K6461" s="276">
        <v>0</v>
      </c>
      <c r="L6461" s="276">
        <v>0</v>
      </c>
      <c r="M6461" s="276">
        <v>0</v>
      </c>
      <c r="N6461" s="276">
        <v>0</v>
      </c>
      <c r="O6461" s="276">
        <v>0</v>
      </c>
      <c r="P6461" s="276">
        <v>0</v>
      </c>
      <c r="Q6461" s="276">
        <v>0</v>
      </c>
      <c r="R6461" s="276">
        <v>0</v>
      </c>
      <c r="S6461" s="276">
        <v>0</v>
      </c>
      <c r="T6461" s="276">
        <v>0</v>
      </c>
      <c r="U6461" s="276">
        <v>0</v>
      </c>
      <c r="W6461" s="148">
        <f t="shared" si="866"/>
        <v>0</v>
      </c>
      <c r="X6461" s="201">
        <v>0</v>
      </c>
      <c r="Y6461" s="201">
        <v>0</v>
      </c>
      <c r="Z6461" s="201">
        <v>0</v>
      </c>
      <c r="AA6461" s="201">
        <v>0</v>
      </c>
      <c r="AB6461" s="201">
        <v>0</v>
      </c>
      <c r="AC6461" s="201">
        <v>0</v>
      </c>
      <c r="AD6461" s="201">
        <v>0</v>
      </c>
      <c r="AE6461" s="20">
        <v>0</v>
      </c>
      <c r="AF6461" s="20">
        <v>0</v>
      </c>
      <c r="AG6461" s="20">
        <v>0</v>
      </c>
      <c r="AH6461" s="85"/>
      <c r="AI6461" s="85"/>
      <c r="AJ6461" s="85"/>
      <c r="AK6461" s="85"/>
      <c r="AL6461" s="85"/>
      <c r="AM6461" s="85"/>
      <c r="AN6461" s="85"/>
      <c r="AS6461" s="20"/>
      <c r="AT6461" s="20"/>
      <c r="AU6461" s="20"/>
      <c r="AV6461" s="20"/>
      <c r="AW6461" s="20"/>
      <c r="AX6461" s="20"/>
      <c r="AY6461" s="20"/>
      <c r="AZ6461" s="20"/>
      <c r="BA6461" s="20"/>
      <c r="BB6461" s="20"/>
      <c r="BC6461" s="20"/>
      <c r="BD6461" s="20"/>
      <c r="BE6461" s="20"/>
      <c r="BF6461" s="20"/>
      <c r="BG6461" s="20"/>
      <c r="BH6461" s="20"/>
      <c r="BI6461" s="20"/>
      <c r="BJ6461" s="20"/>
      <c r="BK6461" s="20"/>
      <c r="BL6461" s="20"/>
      <c r="BM6461" s="20"/>
      <c r="BN6461" s="20"/>
      <c r="BO6461" s="20"/>
      <c r="BP6461" s="20"/>
      <c r="BQ6461" s="20"/>
      <c r="BR6461" s="20"/>
      <c r="BS6461" s="20"/>
      <c r="BT6461" s="20"/>
      <c r="BU6461" s="20"/>
      <c r="BV6461" s="20"/>
      <c r="BW6461" s="20"/>
      <c r="BX6461" s="20"/>
      <c r="BY6461" s="20"/>
      <c r="BZ6461" s="20"/>
      <c r="CA6461" s="20"/>
      <c r="CB6461" s="20"/>
      <c r="CC6461" s="20"/>
      <c r="CD6461" s="20"/>
      <c r="CE6461" s="20"/>
      <c r="CF6461" s="20"/>
      <c r="CG6461" s="20"/>
      <c r="CH6461" s="20"/>
      <c r="CI6461" s="20"/>
      <c r="CJ6461" s="20"/>
      <c r="CK6461" s="20"/>
      <c r="CL6461" s="20"/>
      <c r="CM6461" s="20"/>
      <c r="CN6461" s="20"/>
      <c r="CO6461" s="20"/>
      <c r="CP6461" s="20"/>
      <c r="CQ6461" s="20"/>
      <c r="CR6461" s="20"/>
      <c r="CS6461" s="20"/>
      <c r="CT6461" s="20"/>
      <c r="CU6461" s="20"/>
      <c r="CV6461" s="20"/>
      <c r="CW6461" s="20"/>
      <c r="CX6461" s="20"/>
      <c r="CY6461" s="20"/>
      <c r="CZ6461" s="20"/>
      <c r="DA6461" s="20"/>
      <c r="DB6461" s="20"/>
      <c r="DC6461" s="20"/>
      <c r="DD6461" s="20"/>
      <c r="DE6461" s="20"/>
      <c r="DF6461" s="20"/>
      <c r="DG6461" s="20"/>
      <c r="DH6461" s="20"/>
      <c r="DI6461" s="20"/>
      <c r="DJ6461" s="20"/>
      <c r="DK6461" s="20"/>
      <c r="DL6461" s="20"/>
      <c r="DM6461" s="20"/>
      <c r="DN6461" s="20"/>
      <c r="DO6461" s="20"/>
      <c r="DP6461" s="20"/>
      <c r="DQ6461" s="20"/>
      <c r="DR6461" s="20"/>
      <c r="DS6461" s="20"/>
      <c r="DT6461" s="20"/>
      <c r="DU6461" s="20"/>
      <c r="DV6461" s="20"/>
      <c r="DW6461" s="20"/>
      <c r="DX6461" s="20"/>
      <c r="DY6461" s="20"/>
    </row>
    <row r="6462" spans="1:129" x14ac:dyDescent="0.15">
      <c r="A6462" s="61"/>
      <c r="B6462" s="331" t="s">
        <v>13359</v>
      </c>
      <c r="C6462" s="83"/>
      <c r="D6462" s="103" t="s">
        <v>38</v>
      </c>
      <c r="E6462" s="276" t="s">
        <v>13360</v>
      </c>
      <c r="F6462" s="276">
        <f t="shared" si="860"/>
        <v>0</v>
      </c>
      <c r="G6462" s="276">
        <f t="shared" si="861"/>
        <v>0</v>
      </c>
      <c r="H6462" s="276">
        <f t="shared" si="862"/>
        <v>0</v>
      </c>
      <c r="I6462" s="276">
        <f t="shared" si="863"/>
        <v>0</v>
      </c>
      <c r="J6462" s="276">
        <v>0</v>
      </c>
      <c r="K6462" s="276">
        <v>0</v>
      </c>
      <c r="L6462" s="276">
        <v>0</v>
      </c>
      <c r="M6462" s="276">
        <v>0</v>
      </c>
      <c r="N6462" s="276">
        <v>0</v>
      </c>
      <c r="O6462" s="276">
        <v>0</v>
      </c>
      <c r="P6462" s="276">
        <v>0</v>
      </c>
      <c r="Q6462" s="276">
        <v>0</v>
      </c>
      <c r="R6462" s="276">
        <v>0</v>
      </c>
      <c r="S6462" s="276">
        <v>0</v>
      </c>
      <c r="T6462" s="276">
        <v>0</v>
      </c>
      <c r="U6462" s="276">
        <v>0</v>
      </c>
      <c r="W6462" s="148">
        <f t="shared" si="866"/>
        <v>0</v>
      </c>
      <c r="X6462" s="201">
        <v>0</v>
      </c>
      <c r="Y6462" s="201">
        <v>0</v>
      </c>
      <c r="Z6462" s="201">
        <v>0</v>
      </c>
      <c r="AA6462" s="201">
        <v>0</v>
      </c>
      <c r="AB6462" s="201">
        <v>0</v>
      </c>
      <c r="AC6462" s="201">
        <v>0</v>
      </c>
      <c r="AD6462" s="201">
        <v>0</v>
      </c>
      <c r="AE6462" s="20">
        <v>0</v>
      </c>
      <c r="AF6462" s="20">
        <v>0</v>
      </c>
      <c r="AG6462" s="20">
        <v>0</v>
      </c>
      <c r="AH6462" s="85"/>
      <c r="AI6462" s="85"/>
      <c r="AJ6462" s="85"/>
      <c r="AK6462" s="85"/>
      <c r="AL6462" s="85"/>
      <c r="AM6462" s="85"/>
      <c r="AN6462" s="85"/>
      <c r="AS6462" s="20"/>
      <c r="AT6462" s="20"/>
      <c r="AU6462" s="20"/>
      <c r="AV6462" s="20"/>
      <c r="AW6462" s="20"/>
      <c r="AX6462" s="20"/>
      <c r="AY6462" s="20"/>
      <c r="AZ6462" s="20"/>
      <c r="BA6462" s="20"/>
      <c r="BB6462" s="20"/>
      <c r="BC6462" s="20"/>
      <c r="BD6462" s="20"/>
      <c r="BE6462" s="20"/>
      <c r="BF6462" s="20"/>
      <c r="BG6462" s="20"/>
      <c r="BH6462" s="20"/>
      <c r="BI6462" s="20"/>
      <c r="BJ6462" s="20"/>
      <c r="BK6462" s="20"/>
      <c r="BL6462" s="20"/>
      <c r="BM6462" s="20"/>
      <c r="BN6462" s="20"/>
      <c r="BO6462" s="20"/>
      <c r="BP6462" s="20"/>
      <c r="BQ6462" s="20"/>
      <c r="BR6462" s="20"/>
      <c r="BS6462" s="20"/>
      <c r="BT6462" s="20"/>
      <c r="BU6462" s="20"/>
      <c r="BV6462" s="20"/>
      <c r="BW6462" s="20"/>
      <c r="BX6462" s="20"/>
      <c r="BY6462" s="20"/>
      <c r="BZ6462" s="20"/>
      <c r="CA6462" s="20"/>
      <c r="CB6462" s="20"/>
      <c r="CC6462" s="20"/>
      <c r="CD6462" s="20"/>
      <c r="CE6462" s="20"/>
      <c r="CF6462" s="20"/>
      <c r="CG6462" s="20"/>
      <c r="CH6462" s="20"/>
      <c r="CI6462" s="20"/>
      <c r="CJ6462" s="20"/>
      <c r="CK6462" s="20"/>
      <c r="CL6462" s="20"/>
      <c r="CM6462" s="20"/>
      <c r="CN6462" s="20"/>
      <c r="CO6462" s="20"/>
      <c r="CP6462" s="20"/>
      <c r="CQ6462" s="20"/>
      <c r="CR6462" s="20"/>
      <c r="CS6462" s="20"/>
      <c r="CT6462" s="20"/>
      <c r="CU6462" s="20"/>
      <c r="CV6462" s="20"/>
      <c r="CW6462" s="20"/>
      <c r="CX6462" s="20"/>
      <c r="CY6462" s="20"/>
      <c r="CZ6462" s="20"/>
      <c r="DA6462" s="20"/>
      <c r="DB6462" s="20"/>
      <c r="DC6462" s="20"/>
      <c r="DD6462" s="20"/>
      <c r="DE6462" s="20"/>
      <c r="DF6462" s="20"/>
      <c r="DG6462" s="20"/>
      <c r="DH6462" s="20"/>
      <c r="DI6462" s="20"/>
      <c r="DJ6462" s="20"/>
      <c r="DK6462" s="20"/>
      <c r="DL6462" s="20"/>
      <c r="DM6462" s="20"/>
      <c r="DN6462" s="20"/>
      <c r="DO6462" s="20"/>
      <c r="DP6462" s="20"/>
      <c r="DQ6462" s="20"/>
      <c r="DR6462" s="20"/>
      <c r="DS6462" s="20"/>
      <c r="DT6462" s="20"/>
      <c r="DU6462" s="20"/>
      <c r="DV6462" s="20"/>
      <c r="DW6462" s="20"/>
      <c r="DX6462" s="20"/>
      <c r="DY6462" s="20"/>
    </row>
    <row r="6463" spans="1:129" x14ac:dyDescent="0.15">
      <c r="A6463" s="61"/>
      <c r="B6463" s="331" t="s">
        <v>13361</v>
      </c>
      <c r="C6463" s="83"/>
      <c r="D6463" s="103" t="s">
        <v>38</v>
      </c>
      <c r="E6463" s="276" t="s">
        <v>13362</v>
      </c>
      <c r="F6463" s="276">
        <f t="shared" si="860"/>
        <v>0</v>
      </c>
      <c r="G6463" s="276">
        <f t="shared" si="861"/>
        <v>0</v>
      </c>
      <c r="H6463" s="276">
        <f t="shared" si="862"/>
        <v>0</v>
      </c>
      <c r="I6463" s="276">
        <f t="shared" si="863"/>
        <v>0</v>
      </c>
      <c r="J6463" s="276">
        <v>0</v>
      </c>
      <c r="K6463" s="276">
        <v>0</v>
      </c>
      <c r="L6463" s="276">
        <v>0</v>
      </c>
      <c r="M6463" s="276">
        <v>0</v>
      </c>
      <c r="N6463" s="276">
        <v>0</v>
      </c>
      <c r="O6463" s="276">
        <v>0</v>
      </c>
      <c r="P6463" s="276">
        <v>0</v>
      </c>
      <c r="Q6463" s="276">
        <v>0</v>
      </c>
      <c r="R6463" s="276">
        <v>0</v>
      </c>
      <c r="S6463" s="276">
        <v>0</v>
      </c>
      <c r="T6463" s="276">
        <v>0</v>
      </c>
      <c r="U6463" s="276">
        <v>0</v>
      </c>
      <c r="W6463" s="148">
        <f t="shared" si="866"/>
        <v>0</v>
      </c>
      <c r="X6463" s="201">
        <v>0</v>
      </c>
      <c r="Y6463" s="201">
        <v>0</v>
      </c>
      <c r="Z6463" s="201">
        <v>0</v>
      </c>
      <c r="AA6463" s="201">
        <v>0</v>
      </c>
      <c r="AB6463" s="201">
        <v>0</v>
      </c>
      <c r="AC6463" s="201">
        <v>0</v>
      </c>
      <c r="AD6463" s="201">
        <v>0</v>
      </c>
      <c r="AE6463" s="20">
        <v>0</v>
      </c>
      <c r="AF6463" s="20">
        <v>0</v>
      </c>
      <c r="AG6463" s="20">
        <v>0</v>
      </c>
      <c r="AH6463" s="85"/>
      <c r="AI6463" s="85"/>
      <c r="AJ6463" s="85"/>
      <c r="AK6463" s="85"/>
      <c r="AL6463" s="85"/>
      <c r="AM6463" s="85"/>
      <c r="AN6463" s="85"/>
      <c r="AS6463" s="20"/>
      <c r="AT6463" s="20"/>
      <c r="AU6463" s="20"/>
      <c r="AV6463" s="20"/>
      <c r="AW6463" s="20"/>
      <c r="AX6463" s="20"/>
      <c r="AY6463" s="20"/>
      <c r="AZ6463" s="20"/>
      <c r="BA6463" s="20"/>
      <c r="BB6463" s="20"/>
      <c r="BC6463" s="20"/>
      <c r="BD6463" s="20"/>
      <c r="BE6463" s="20"/>
      <c r="BF6463" s="20"/>
      <c r="BG6463" s="20"/>
      <c r="BH6463" s="20"/>
      <c r="BI6463" s="20"/>
      <c r="BJ6463" s="20"/>
      <c r="BK6463" s="20"/>
      <c r="BL6463" s="20"/>
      <c r="BM6463" s="20"/>
      <c r="BN6463" s="20"/>
      <c r="BO6463" s="20"/>
      <c r="BP6463" s="20"/>
      <c r="BQ6463" s="20"/>
      <c r="BR6463" s="20"/>
      <c r="BS6463" s="20"/>
      <c r="BT6463" s="20"/>
      <c r="BU6463" s="20"/>
      <c r="BV6463" s="20"/>
      <c r="BW6463" s="20"/>
      <c r="BX6463" s="20"/>
      <c r="BY6463" s="20"/>
      <c r="BZ6463" s="20"/>
      <c r="CA6463" s="20"/>
      <c r="CB6463" s="20"/>
      <c r="CC6463" s="20"/>
      <c r="CD6463" s="20"/>
      <c r="CE6463" s="20"/>
      <c r="CF6463" s="20"/>
      <c r="CG6463" s="20"/>
      <c r="CH6463" s="20"/>
      <c r="CI6463" s="20"/>
      <c r="CJ6463" s="20"/>
      <c r="CK6463" s="20"/>
      <c r="CL6463" s="20"/>
      <c r="CM6463" s="20"/>
      <c r="CN6463" s="20"/>
      <c r="CO6463" s="20"/>
      <c r="CP6463" s="20"/>
      <c r="CQ6463" s="20"/>
      <c r="CR6463" s="20"/>
      <c r="CS6463" s="20"/>
      <c r="CT6463" s="20"/>
      <c r="CU6463" s="20"/>
      <c r="CV6463" s="20"/>
      <c r="CW6463" s="20"/>
      <c r="CX6463" s="20"/>
      <c r="CY6463" s="20"/>
      <c r="CZ6463" s="20"/>
      <c r="DA6463" s="20"/>
      <c r="DB6463" s="20"/>
      <c r="DC6463" s="20"/>
      <c r="DD6463" s="20"/>
      <c r="DE6463" s="20"/>
      <c r="DF6463" s="20"/>
      <c r="DG6463" s="20"/>
      <c r="DH6463" s="20"/>
      <c r="DI6463" s="20"/>
      <c r="DJ6463" s="20"/>
      <c r="DK6463" s="20"/>
      <c r="DL6463" s="20"/>
      <c r="DM6463" s="20"/>
      <c r="DN6463" s="20"/>
      <c r="DO6463" s="20"/>
      <c r="DP6463" s="20"/>
      <c r="DQ6463" s="20"/>
      <c r="DR6463" s="20"/>
      <c r="DS6463" s="20"/>
      <c r="DT6463" s="20"/>
      <c r="DU6463" s="20"/>
      <c r="DV6463" s="20"/>
      <c r="DW6463" s="20"/>
      <c r="DX6463" s="20"/>
      <c r="DY6463" s="20"/>
    </row>
    <row r="6464" spans="1:129" x14ac:dyDescent="0.15">
      <c r="A6464" s="61"/>
      <c r="B6464" s="331" t="s">
        <v>13363</v>
      </c>
      <c r="C6464" s="83"/>
      <c r="D6464" s="103" t="s">
        <v>38</v>
      </c>
      <c r="E6464" s="276" t="s">
        <v>13364</v>
      </c>
      <c r="F6464" s="276">
        <f t="shared" si="860"/>
        <v>0</v>
      </c>
      <c r="G6464" s="276">
        <f t="shared" si="861"/>
        <v>0</v>
      </c>
      <c r="H6464" s="276">
        <f t="shared" si="862"/>
        <v>0</v>
      </c>
      <c r="I6464" s="276">
        <f t="shared" si="863"/>
        <v>0</v>
      </c>
      <c r="J6464" s="276">
        <v>0</v>
      </c>
      <c r="K6464" s="276">
        <v>0</v>
      </c>
      <c r="L6464" s="276">
        <v>0</v>
      </c>
      <c r="M6464" s="276">
        <v>0</v>
      </c>
      <c r="N6464" s="276">
        <v>0</v>
      </c>
      <c r="O6464" s="276">
        <v>0</v>
      </c>
      <c r="P6464" s="276">
        <v>0</v>
      </c>
      <c r="Q6464" s="276">
        <v>0</v>
      </c>
      <c r="R6464" s="276">
        <v>0</v>
      </c>
      <c r="S6464" s="276">
        <v>0</v>
      </c>
      <c r="T6464" s="276">
        <v>0</v>
      </c>
      <c r="U6464" s="276">
        <v>0</v>
      </c>
      <c r="W6464" s="148">
        <f t="shared" si="866"/>
        <v>0</v>
      </c>
      <c r="X6464" s="201">
        <v>0</v>
      </c>
      <c r="Y6464" s="201">
        <v>0</v>
      </c>
      <c r="Z6464" s="201">
        <v>0</v>
      </c>
      <c r="AA6464" s="201">
        <v>0</v>
      </c>
      <c r="AB6464" s="201">
        <v>0</v>
      </c>
      <c r="AC6464" s="201">
        <v>0</v>
      </c>
      <c r="AD6464" s="201">
        <v>0</v>
      </c>
      <c r="AE6464" s="20">
        <v>0</v>
      </c>
      <c r="AF6464" s="20">
        <v>0</v>
      </c>
      <c r="AG6464" s="20">
        <v>0</v>
      </c>
      <c r="AH6464" s="85"/>
      <c r="AI6464" s="85"/>
      <c r="AJ6464" s="85"/>
      <c r="AK6464" s="85"/>
      <c r="AL6464" s="85"/>
      <c r="AM6464" s="85"/>
      <c r="AN6464" s="85"/>
      <c r="AS6464" s="20"/>
      <c r="AT6464" s="20"/>
      <c r="AU6464" s="20"/>
      <c r="AV6464" s="20"/>
      <c r="AW6464" s="20"/>
      <c r="AX6464" s="20"/>
      <c r="AY6464" s="20"/>
      <c r="AZ6464" s="20"/>
      <c r="BA6464" s="20"/>
      <c r="BB6464" s="20"/>
      <c r="BC6464" s="20"/>
      <c r="BD6464" s="20"/>
      <c r="BE6464" s="20"/>
      <c r="BF6464" s="20"/>
      <c r="BG6464" s="20"/>
      <c r="BH6464" s="20"/>
      <c r="BI6464" s="20"/>
      <c r="BJ6464" s="20"/>
      <c r="BK6464" s="20"/>
      <c r="BL6464" s="20"/>
      <c r="BM6464" s="20"/>
      <c r="BN6464" s="20"/>
      <c r="BO6464" s="20"/>
      <c r="BP6464" s="20"/>
      <c r="BQ6464" s="20"/>
      <c r="BR6464" s="20"/>
      <c r="BS6464" s="20"/>
      <c r="BT6464" s="20"/>
      <c r="BU6464" s="20"/>
      <c r="BV6464" s="20"/>
      <c r="BW6464" s="20"/>
      <c r="BX6464" s="20"/>
      <c r="BY6464" s="20"/>
      <c r="BZ6464" s="20"/>
      <c r="CA6464" s="20"/>
      <c r="CB6464" s="20"/>
      <c r="CC6464" s="20"/>
      <c r="CD6464" s="20"/>
      <c r="CE6464" s="20"/>
      <c r="CF6464" s="20"/>
      <c r="CG6464" s="20"/>
      <c r="CH6464" s="20"/>
      <c r="CI6464" s="20"/>
      <c r="CJ6464" s="20"/>
      <c r="CK6464" s="20"/>
      <c r="CL6464" s="20"/>
      <c r="CM6464" s="20"/>
      <c r="CN6464" s="20"/>
      <c r="CO6464" s="20"/>
      <c r="CP6464" s="20"/>
      <c r="CQ6464" s="20"/>
      <c r="CR6464" s="20"/>
      <c r="CS6464" s="20"/>
      <c r="CT6464" s="20"/>
      <c r="CU6464" s="20"/>
      <c r="CV6464" s="20"/>
      <c r="CW6464" s="20"/>
      <c r="CX6464" s="20"/>
      <c r="CY6464" s="20"/>
      <c r="CZ6464" s="20"/>
      <c r="DA6464" s="20"/>
      <c r="DB6464" s="20"/>
      <c r="DC6464" s="20"/>
      <c r="DD6464" s="20"/>
      <c r="DE6464" s="20"/>
      <c r="DF6464" s="20"/>
      <c r="DG6464" s="20"/>
      <c r="DH6464" s="20"/>
      <c r="DI6464" s="20"/>
      <c r="DJ6464" s="20"/>
      <c r="DK6464" s="20"/>
      <c r="DL6464" s="20"/>
      <c r="DM6464" s="20"/>
      <c r="DN6464" s="20"/>
      <c r="DO6464" s="20"/>
      <c r="DP6464" s="20"/>
      <c r="DQ6464" s="20"/>
      <c r="DR6464" s="20"/>
      <c r="DS6464" s="20"/>
      <c r="DT6464" s="20"/>
      <c r="DU6464" s="20"/>
      <c r="DV6464" s="20"/>
      <c r="DW6464" s="20"/>
      <c r="DX6464" s="20"/>
      <c r="DY6464" s="20"/>
    </row>
    <row r="6465" spans="1:129" x14ac:dyDescent="0.15">
      <c r="A6465" s="61"/>
      <c r="B6465" s="331" t="s">
        <v>13365</v>
      </c>
      <c r="C6465" s="83"/>
      <c r="D6465" s="103" t="s">
        <v>38</v>
      </c>
      <c r="E6465" s="276" t="s">
        <v>13366</v>
      </c>
      <c r="F6465" s="276">
        <f t="shared" si="860"/>
        <v>0</v>
      </c>
      <c r="G6465" s="276">
        <f t="shared" si="861"/>
        <v>0</v>
      </c>
      <c r="H6465" s="276">
        <f t="shared" si="862"/>
        <v>0</v>
      </c>
      <c r="I6465" s="276">
        <f t="shared" si="863"/>
        <v>0</v>
      </c>
      <c r="J6465" s="276">
        <v>0</v>
      </c>
      <c r="K6465" s="276">
        <v>0</v>
      </c>
      <c r="L6465" s="276">
        <v>0</v>
      </c>
      <c r="M6465" s="276">
        <v>0</v>
      </c>
      <c r="N6465" s="276">
        <v>0</v>
      </c>
      <c r="O6465" s="276">
        <v>0</v>
      </c>
      <c r="P6465" s="276">
        <v>0</v>
      </c>
      <c r="Q6465" s="276">
        <v>0</v>
      </c>
      <c r="R6465" s="276">
        <v>0</v>
      </c>
      <c r="S6465" s="276">
        <v>0</v>
      </c>
      <c r="T6465" s="276">
        <v>0</v>
      </c>
      <c r="U6465" s="276">
        <v>0</v>
      </c>
      <c r="W6465" s="148">
        <f t="shared" si="866"/>
        <v>0</v>
      </c>
      <c r="X6465" s="201">
        <v>0</v>
      </c>
      <c r="Y6465" s="201">
        <v>0</v>
      </c>
      <c r="Z6465" s="201">
        <v>0</v>
      </c>
      <c r="AA6465" s="201">
        <v>0</v>
      </c>
      <c r="AB6465" s="201">
        <v>0</v>
      </c>
      <c r="AC6465" s="201">
        <v>0</v>
      </c>
      <c r="AD6465" s="201">
        <v>0</v>
      </c>
      <c r="AE6465" s="20">
        <v>0</v>
      </c>
      <c r="AF6465" s="20">
        <v>0</v>
      </c>
      <c r="AG6465" s="20">
        <v>0</v>
      </c>
      <c r="AH6465" s="85"/>
      <c r="AI6465" s="85"/>
      <c r="AJ6465" s="85"/>
      <c r="AK6465" s="85"/>
      <c r="AL6465" s="85"/>
      <c r="AM6465" s="85"/>
      <c r="AN6465" s="85"/>
      <c r="AS6465" s="20"/>
      <c r="AT6465" s="20"/>
      <c r="AU6465" s="20"/>
      <c r="AV6465" s="20"/>
      <c r="AW6465" s="20"/>
      <c r="AX6465" s="20"/>
      <c r="AY6465" s="20"/>
      <c r="AZ6465" s="20"/>
      <c r="BA6465" s="20"/>
      <c r="BB6465" s="20"/>
      <c r="BC6465" s="20"/>
      <c r="BD6465" s="20"/>
      <c r="BE6465" s="20"/>
      <c r="BF6465" s="20"/>
      <c r="BG6465" s="20"/>
      <c r="BH6465" s="20"/>
      <c r="BI6465" s="20"/>
      <c r="BJ6465" s="20"/>
      <c r="BK6465" s="20"/>
      <c r="BL6465" s="20"/>
      <c r="BM6465" s="20"/>
      <c r="BN6465" s="20"/>
      <c r="BO6465" s="20"/>
      <c r="BP6465" s="20"/>
      <c r="BQ6465" s="20"/>
      <c r="BR6465" s="20"/>
      <c r="BS6465" s="20"/>
      <c r="BT6465" s="20"/>
      <c r="BU6465" s="20"/>
      <c r="BV6465" s="20"/>
      <c r="BW6465" s="20"/>
      <c r="BX6465" s="20"/>
      <c r="BY6465" s="20"/>
      <c r="BZ6465" s="20"/>
      <c r="CA6465" s="20"/>
      <c r="CB6465" s="20"/>
      <c r="CC6465" s="20"/>
      <c r="CD6465" s="20"/>
      <c r="CE6465" s="20"/>
      <c r="CF6465" s="20"/>
      <c r="CG6465" s="20"/>
      <c r="CH6465" s="20"/>
      <c r="CI6465" s="20"/>
      <c r="CJ6465" s="20"/>
      <c r="CK6465" s="20"/>
      <c r="CL6465" s="20"/>
      <c r="CM6465" s="20"/>
      <c r="CN6465" s="20"/>
      <c r="CO6465" s="20"/>
      <c r="CP6465" s="20"/>
      <c r="CQ6465" s="20"/>
      <c r="CR6465" s="20"/>
      <c r="CS6465" s="20"/>
      <c r="CT6465" s="20"/>
      <c r="CU6465" s="20"/>
      <c r="CV6465" s="20"/>
      <c r="CW6465" s="20"/>
      <c r="CX6465" s="20"/>
      <c r="CY6465" s="20"/>
      <c r="CZ6465" s="20"/>
      <c r="DA6465" s="20"/>
      <c r="DB6465" s="20"/>
      <c r="DC6465" s="20"/>
      <c r="DD6465" s="20"/>
      <c r="DE6465" s="20"/>
      <c r="DF6465" s="20"/>
      <c r="DG6465" s="20"/>
      <c r="DH6465" s="20"/>
      <c r="DI6465" s="20"/>
      <c r="DJ6465" s="20"/>
      <c r="DK6465" s="20"/>
      <c r="DL6465" s="20"/>
      <c r="DM6465" s="20"/>
      <c r="DN6465" s="20"/>
      <c r="DO6465" s="20"/>
      <c r="DP6465" s="20"/>
      <c r="DQ6465" s="20"/>
      <c r="DR6465" s="20"/>
      <c r="DS6465" s="20"/>
      <c r="DT6465" s="20"/>
      <c r="DU6465" s="20"/>
      <c r="DV6465" s="20"/>
      <c r="DW6465" s="20"/>
      <c r="DX6465" s="20"/>
      <c r="DY6465" s="20"/>
    </row>
    <row r="6466" spans="1:129" x14ac:dyDescent="0.15">
      <c r="A6466" s="61"/>
      <c r="B6466" s="331" t="s">
        <v>13367</v>
      </c>
      <c r="C6466" s="83"/>
      <c r="D6466" s="103" t="s">
        <v>38</v>
      </c>
      <c r="E6466" s="276" t="s">
        <v>13368</v>
      </c>
      <c r="F6466" s="276">
        <f t="shared" si="860"/>
        <v>0</v>
      </c>
      <c r="G6466" s="276">
        <f t="shared" si="861"/>
        <v>0</v>
      </c>
      <c r="H6466" s="276">
        <f t="shared" si="862"/>
        <v>0</v>
      </c>
      <c r="I6466" s="276">
        <f t="shared" si="863"/>
        <v>0</v>
      </c>
      <c r="J6466" s="276">
        <v>0</v>
      </c>
      <c r="K6466" s="276">
        <v>0</v>
      </c>
      <c r="L6466" s="276">
        <v>0</v>
      </c>
      <c r="M6466" s="276">
        <v>0</v>
      </c>
      <c r="N6466" s="276">
        <v>0</v>
      </c>
      <c r="O6466" s="276">
        <v>0</v>
      </c>
      <c r="P6466" s="276">
        <v>0</v>
      </c>
      <c r="Q6466" s="276">
        <v>0</v>
      </c>
      <c r="R6466" s="276">
        <v>0</v>
      </c>
      <c r="S6466" s="276">
        <v>0</v>
      </c>
      <c r="T6466" s="276">
        <v>0</v>
      </c>
      <c r="U6466" s="276">
        <v>0</v>
      </c>
      <c r="W6466" s="148">
        <f t="shared" si="866"/>
        <v>0</v>
      </c>
      <c r="X6466" s="201">
        <v>0</v>
      </c>
      <c r="Y6466" s="201">
        <v>0</v>
      </c>
      <c r="Z6466" s="201">
        <v>0</v>
      </c>
      <c r="AA6466" s="201">
        <v>0</v>
      </c>
      <c r="AB6466" s="201">
        <v>0</v>
      </c>
      <c r="AC6466" s="201">
        <v>0</v>
      </c>
      <c r="AD6466" s="201">
        <v>0</v>
      </c>
      <c r="AE6466" s="20">
        <v>0</v>
      </c>
      <c r="AF6466" s="20">
        <v>0</v>
      </c>
      <c r="AG6466" s="20">
        <v>0</v>
      </c>
      <c r="AH6466" s="85"/>
      <c r="AI6466" s="85"/>
      <c r="AJ6466" s="85"/>
      <c r="AK6466" s="85"/>
      <c r="AL6466" s="85"/>
      <c r="AM6466" s="85"/>
      <c r="AN6466" s="85"/>
      <c r="AS6466" s="20"/>
      <c r="AT6466" s="20"/>
      <c r="AU6466" s="20"/>
      <c r="AV6466" s="20"/>
      <c r="AW6466" s="20"/>
      <c r="AX6466" s="20"/>
      <c r="AY6466" s="20"/>
      <c r="AZ6466" s="20"/>
      <c r="BA6466" s="20"/>
      <c r="BB6466" s="20"/>
      <c r="BC6466" s="20"/>
      <c r="BD6466" s="20"/>
      <c r="BE6466" s="20"/>
      <c r="BF6466" s="20"/>
      <c r="BG6466" s="20"/>
      <c r="BH6466" s="20"/>
      <c r="BI6466" s="20"/>
      <c r="BJ6466" s="20"/>
      <c r="BK6466" s="20"/>
      <c r="BL6466" s="20"/>
      <c r="BM6466" s="20"/>
      <c r="BN6466" s="20"/>
      <c r="BO6466" s="20"/>
      <c r="BP6466" s="20"/>
      <c r="BQ6466" s="20"/>
      <c r="BR6466" s="20"/>
      <c r="BS6466" s="20"/>
      <c r="BT6466" s="20"/>
      <c r="BU6466" s="20"/>
      <c r="BV6466" s="20"/>
      <c r="BW6466" s="20"/>
      <c r="BX6466" s="20"/>
      <c r="BY6466" s="20"/>
      <c r="BZ6466" s="20"/>
      <c r="CA6466" s="20"/>
      <c r="CB6466" s="20"/>
      <c r="CC6466" s="20"/>
      <c r="CD6466" s="20"/>
      <c r="CE6466" s="20"/>
      <c r="CF6466" s="20"/>
      <c r="CG6466" s="20"/>
      <c r="CH6466" s="20"/>
      <c r="CI6466" s="20"/>
      <c r="CJ6466" s="20"/>
      <c r="CK6466" s="20"/>
      <c r="CL6466" s="20"/>
      <c r="CM6466" s="20"/>
      <c r="CN6466" s="20"/>
      <c r="CO6466" s="20"/>
      <c r="CP6466" s="20"/>
      <c r="CQ6466" s="20"/>
      <c r="CR6466" s="20"/>
      <c r="CS6466" s="20"/>
      <c r="CT6466" s="20"/>
      <c r="CU6466" s="20"/>
      <c r="CV6466" s="20"/>
      <c r="CW6466" s="20"/>
      <c r="CX6466" s="20"/>
      <c r="CY6466" s="20"/>
      <c r="CZ6466" s="20"/>
      <c r="DA6466" s="20"/>
      <c r="DB6466" s="20"/>
      <c r="DC6466" s="20"/>
      <c r="DD6466" s="20"/>
      <c r="DE6466" s="20"/>
      <c r="DF6466" s="20"/>
      <c r="DG6466" s="20"/>
      <c r="DH6466" s="20"/>
      <c r="DI6466" s="20"/>
      <c r="DJ6466" s="20"/>
      <c r="DK6466" s="20"/>
      <c r="DL6466" s="20"/>
      <c r="DM6466" s="20"/>
      <c r="DN6466" s="20"/>
      <c r="DO6466" s="20"/>
      <c r="DP6466" s="20"/>
      <c r="DQ6466" s="20"/>
      <c r="DR6466" s="20"/>
      <c r="DS6466" s="20"/>
      <c r="DT6466" s="20"/>
      <c r="DU6466" s="20"/>
      <c r="DV6466" s="20"/>
      <c r="DW6466" s="20"/>
      <c r="DX6466" s="20"/>
      <c r="DY6466" s="20"/>
    </row>
    <row r="6467" spans="1:129" x14ac:dyDescent="0.15">
      <c r="A6467" s="61"/>
      <c r="B6467" s="331" t="s">
        <v>13369</v>
      </c>
      <c r="C6467" s="83"/>
      <c r="D6467" s="103" t="s">
        <v>38</v>
      </c>
      <c r="E6467" s="276" t="s">
        <v>13370</v>
      </c>
      <c r="F6467" s="149">
        <f t="shared" si="860"/>
        <v>0</v>
      </c>
      <c r="G6467" s="149">
        <f t="shared" si="861"/>
        <v>0</v>
      </c>
      <c r="H6467" s="149">
        <f t="shared" si="862"/>
        <v>0</v>
      </c>
      <c r="I6467" s="149">
        <f t="shared" si="863"/>
        <v>0</v>
      </c>
      <c r="J6467" s="276">
        <v>0</v>
      </c>
      <c r="K6467" s="276">
        <v>0</v>
      </c>
      <c r="L6467" s="276">
        <v>0</v>
      </c>
      <c r="M6467" s="276">
        <v>0</v>
      </c>
      <c r="N6467" s="276">
        <v>0</v>
      </c>
      <c r="O6467" s="276">
        <v>0</v>
      </c>
      <c r="P6467" s="276">
        <v>0</v>
      </c>
      <c r="Q6467" s="276">
        <v>0</v>
      </c>
      <c r="R6467" s="276">
        <v>0</v>
      </c>
      <c r="S6467" s="276">
        <v>0</v>
      </c>
      <c r="T6467" s="276">
        <v>0</v>
      </c>
      <c r="U6467" s="276">
        <v>0</v>
      </c>
      <c r="W6467" s="148">
        <f t="shared" si="866"/>
        <v>0</v>
      </c>
      <c r="X6467" s="201">
        <v>0</v>
      </c>
      <c r="Y6467" s="201">
        <v>0</v>
      </c>
      <c r="Z6467" s="201">
        <v>0</v>
      </c>
      <c r="AA6467" s="201">
        <v>0</v>
      </c>
      <c r="AB6467" s="201">
        <v>0</v>
      </c>
      <c r="AC6467" s="201">
        <v>0</v>
      </c>
      <c r="AD6467" s="201">
        <v>0</v>
      </c>
      <c r="AE6467" s="20">
        <v>0</v>
      </c>
      <c r="AF6467" s="20">
        <v>0</v>
      </c>
      <c r="AG6467" s="20">
        <v>0</v>
      </c>
      <c r="AH6467" s="85"/>
      <c r="AI6467" s="85"/>
      <c r="AJ6467" s="85"/>
      <c r="AK6467" s="85"/>
      <c r="AL6467" s="85"/>
      <c r="AM6467" s="85"/>
      <c r="AN6467" s="85"/>
      <c r="AS6467" s="20"/>
      <c r="AT6467" s="20"/>
      <c r="AU6467" s="20"/>
      <c r="AV6467" s="20"/>
      <c r="AW6467" s="20"/>
      <c r="AX6467" s="20"/>
      <c r="AY6467" s="20"/>
      <c r="AZ6467" s="20"/>
      <c r="BA6467" s="20"/>
      <c r="BB6467" s="20"/>
      <c r="BC6467" s="20"/>
      <c r="BD6467" s="20"/>
      <c r="BE6467" s="20"/>
      <c r="BF6467" s="20"/>
      <c r="BG6467" s="20"/>
      <c r="BH6467" s="20"/>
      <c r="BI6467" s="20"/>
      <c r="BJ6467" s="20"/>
      <c r="BK6467" s="20"/>
      <c r="BL6467" s="20"/>
      <c r="BM6467" s="20"/>
      <c r="BN6467" s="20"/>
      <c r="BO6467" s="20"/>
      <c r="BP6467" s="20"/>
      <c r="BQ6467" s="20"/>
      <c r="BR6467" s="20"/>
      <c r="BS6467" s="20"/>
      <c r="BT6467" s="20"/>
      <c r="BU6467" s="20"/>
      <c r="BV6467" s="20"/>
      <c r="BW6467" s="20"/>
      <c r="BX6467" s="20"/>
      <c r="BY6467" s="20"/>
      <c r="BZ6467" s="20"/>
      <c r="CA6467" s="20"/>
      <c r="CB6467" s="20"/>
      <c r="CC6467" s="20"/>
      <c r="CD6467" s="20"/>
      <c r="CE6467" s="20"/>
      <c r="CF6467" s="20"/>
      <c r="CG6467" s="20"/>
      <c r="CH6467" s="20"/>
      <c r="CI6467" s="20"/>
      <c r="CJ6467" s="20"/>
      <c r="CK6467" s="20"/>
      <c r="CL6467" s="20"/>
      <c r="CM6467" s="20"/>
      <c r="CN6467" s="20"/>
      <c r="CO6467" s="20"/>
      <c r="CP6467" s="20"/>
      <c r="CQ6467" s="20"/>
      <c r="CR6467" s="20"/>
      <c r="CS6467" s="20"/>
      <c r="CT6467" s="20"/>
      <c r="CU6467" s="20"/>
      <c r="CV6467" s="20"/>
      <c r="CW6467" s="20"/>
      <c r="CX6467" s="20"/>
      <c r="CY6467" s="20"/>
      <c r="CZ6467" s="20"/>
      <c r="DA6467" s="20"/>
      <c r="DB6467" s="20"/>
      <c r="DC6467" s="20"/>
      <c r="DD6467" s="20"/>
      <c r="DE6467" s="20"/>
      <c r="DF6467" s="20"/>
      <c r="DG6467" s="20"/>
      <c r="DH6467" s="20"/>
      <c r="DI6467" s="20"/>
      <c r="DJ6467" s="20"/>
      <c r="DK6467" s="20"/>
      <c r="DL6467" s="20"/>
      <c r="DM6467" s="20"/>
      <c r="DN6467" s="20"/>
      <c r="DO6467" s="20"/>
      <c r="DP6467" s="20"/>
      <c r="DQ6467" s="20"/>
      <c r="DR6467" s="20"/>
      <c r="DS6467" s="20"/>
      <c r="DT6467" s="20"/>
      <c r="DU6467" s="20"/>
      <c r="DV6467" s="20"/>
      <c r="DW6467" s="20"/>
      <c r="DX6467" s="20"/>
      <c r="DY6467" s="20"/>
    </row>
    <row r="6468" spans="1:129" x14ac:dyDescent="0.15">
      <c r="A6468" s="61"/>
      <c r="B6468" s="331" t="s">
        <v>13371</v>
      </c>
      <c r="C6468" s="83"/>
      <c r="D6468" s="103" t="s">
        <v>38</v>
      </c>
      <c r="E6468" s="276" t="s">
        <v>13372</v>
      </c>
      <c r="F6468" s="276">
        <f t="shared" ref="F6468:F6531" si="867">G6468+H6468+I6468+J6468</f>
        <v>0</v>
      </c>
      <c r="G6468" s="276">
        <f t="shared" ref="G6468:G6531" si="868">M6468+N6468+O6468</f>
        <v>0</v>
      </c>
      <c r="H6468" s="276">
        <f t="shared" ref="H6468:H6531" si="869">K6468+L6468+P6468</f>
        <v>0</v>
      </c>
      <c r="I6468" s="276">
        <f t="shared" ref="I6468:I6531" si="870">Q6468+IF(R6468="x",0,R6468)+IF(S6468="x",0,S6468)+IF(T6468="x",0,T6468)+U6468</f>
        <v>0</v>
      </c>
      <c r="J6468" s="276">
        <v>0</v>
      </c>
      <c r="K6468" s="276">
        <v>0</v>
      </c>
      <c r="L6468" s="276">
        <v>0</v>
      </c>
      <c r="M6468" s="276">
        <v>0</v>
      </c>
      <c r="N6468" s="276">
        <v>0</v>
      </c>
      <c r="O6468" s="276">
        <v>0</v>
      </c>
      <c r="P6468" s="276">
        <v>0</v>
      </c>
      <c r="Q6468" s="276">
        <v>0</v>
      </c>
      <c r="R6468" s="276">
        <v>0</v>
      </c>
      <c r="S6468" s="276">
        <v>0</v>
      </c>
      <c r="T6468" s="276">
        <v>0</v>
      </c>
      <c r="U6468" s="276">
        <v>0</v>
      </c>
      <c r="W6468" s="148">
        <f t="shared" si="866"/>
        <v>0</v>
      </c>
      <c r="X6468" s="201">
        <v>0</v>
      </c>
      <c r="Y6468" s="201">
        <v>0</v>
      </c>
      <c r="Z6468" s="201">
        <v>0</v>
      </c>
      <c r="AA6468" s="201">
        <v>0</v>
      </c>
      <c r="AB6468" s="201">
        <v>0</v>
      </c>
      <c r="AC6468" s="201">
        <v>0</v>
      </c>
      <c r="AD6468" s="201">
        <v>0</v>
      </c>
      <c r="AE6468" s="20">
        <v>0</v>
      </c>
      <c r="AF6468" s="20">
        <v>0</v>
      </c>
      <c r="AG6468" s="20">
        <v>0</v>
      </c>
      <c r="AH6468" s="85"/>
      <c r="AI6468" s="85"/>
      <c r="AJ6468" s="85"/>
      <c r="AK6468" s="85"/>
      <c r="AL6468" s="85"/>
      <c r="AM6468" s="85"/>
      <c r="AN6468" s="85"/>
      <c r="AS6468" s="20"/>
      <c r="AT6468" s="20"/>
      <c r="AU6468" s="20"/>
      <c r="AV6468" s="20"/>
      <c r="AW6468" s="20"/>
      <c r="AX6468" s="20"/>
      <c r="AY6468" s="20"/>
      <c r="AZ6468" s="20"/>
      <c r="BA6468" s="20"/>
      <c r="BB6468" s="20"/>
      <c r="BC6468" s="20"/>
      <c r="BD6468" s="20"/>
      <c r="BE6468" s="20"/>
      <c r="BF6468" s="20"/>
      <c r="BG6468" s="20"/>
      <c r="BH6468" s="20"/>
      <c r="BI6468" s="20"/>
      <c r="BJ6468" s="20"/>
      <c r="BK6468" s="20"/>
      <c r="BL6468" s="20"/>
      <c r="BM6468" s="20"/>
      <c r="BN6468" s="20"/>
      <c r="BO6468" s="20"/>
      <c r="BP6468" s="20"/>
      <c r="BQ6468" s="20"/>
      <c r="BR6468" s="20"/>
      <c r="BS6468" s="20"/>
      <c r="BT6468" s="20"/>
      <c r="BU6468" s="20"/>
      <c r="BV6468" s="20"/>
      <c r="BW6468" s="20"/>
      <c r="BX6468" s="20"/>
      <c r="BY6468" s="20"/>
      <c r="BZ6468" s="20"/>
      <c r="CA6468" s="20"/>
      <c r="CB6468" s="20"/>
      <c r="CC6468" s="20"/>
      <c r="CD6468" s="20"/>
      <c r="CE6468" s="20"/>
      <c r="CF6468" s="20"/>
      <c r="CG6468" s="20"/>
      <c r="CH6468" s="20"/>
      <c r="CI6468" s="20"/>
      <c r="CJ6468" s="20"/>
      <c r="CK6468" s="20"/>
      <c r="CL6468" s="20"/>
      <c r="CM6468" s="20"/>
      <c r="CN6468" s="20"/>
      <c r="CO6468" s="20"/>
      <c r="CP6468" s="20"/>
      <c r="CQ6468" s="20"/>
      <c r="CR6468" s="20"/>
      <c r="CS6468" s="20"/>
      <c r="CT6468" s="20"/>
      <c r="CU6468" s="20"/>
      <c r="CV6468" s="20"/>
      <c r="CW6468" s="20"/>
      <c r="CX6468" s="20"/>
      <c r="CY6468" s="20"/>
      <c r="CZ6468" s="20"/>
      <c r="DA6468" s="20"/>
      <c r="DB6468" s="20"/>
      <c r="DC6468" s="20"/>
      <c r="DD6468" s="20"/>
      <c r="DE6468" s="20"/>
      <c r="DF6468" s="20"/>
      <c r="DG6468" s="20"/>
      <c r="DH6468" s="20"/>
      <c r="DI6468" s="20"/>
      <c r="DJ6468" s="20"/>
      <c r="DK6468" s="20"/>
      <c r="DL6468" s="20"/>
      <c r="DM6468" s="20"/>
      <c r="DN6468" s="20"/>
      <c r="DO6468" s="20"/>
      <c r="DP6468" s="20"/>
      <c r="DQ6468" s="20"/>
      <c r="DR6468" s="20"/>
      <c r="DS6468" s="20"/>
      <c r="DT6468" s="20"/>
      <c r="DU6468" s="20"/>
      <c r="DV6468" s="20"/>
      <c r="DW6468" s="20"/>
      <c r="DX6468" s="20"/>
      <c r="DY6468" s="20"/>
    </row>
    <row r="6469" spans="1:129" x14ac:dyDescent="0.15">
      <c r="A6469" s="61"/>
      <c r="B6469" s="331" t="s">
        <v>13373</v>
      </c>
      <c r="C6469" s="83"/>
      <c r="D6469" s="103" t="s">
        <v>38</v>
      </c>
      <c r="E6469" s="276" t="s">
        <v>13374</v>
      </c>
      <c r="F6469" s="276">
        <f t="shared" si="867"/>
        <v>0</v>
      </c>
      <c r="G6469" s="276">
        <f t="shared" si="868"/>
        <v>0</v>
      </c>
      <c r="H6469" s="276">
        <f t="shared" si="869"/>
        <v>0</v>
      </c>
      <c r="I6469" s="276">
        <f t="shared" si="870"/>
        <v>0</v>
      </c>
      <c r="J6469" s="276">
        <v>0</v>
      </c>
      <c r="K6469" s="276">
        <v>0</v>
      </c>
      <c r="L6469" s="276">
        <v>0</v>
      </c>
      <c r="M6469" s="276">
        <v>0</v>
      </c>
      <c r="N6469" s="276">
        <v>0</v>
      </c>
      <c r="O6469" s="276">
        <v>0</v>
      </c>
      <c r="P6469" s="276">
        <v>0</v>
      </c>
      <c r="Q6469" s="276">
        <v>0</v>
      </c>
      <c r="R6469" s="276">
        <v>0</v>
      </c>
      <c r="S6469" s="276">
        <v>0</v>
      </c>
      <c r="T6469" s="276">
        <v>0</v>
      </c>
      <c r="U6469" s="276">
        <v>0</v>
      </c>
      <c r="W6469" s="148">
        <f t="shared" si="866"/>
        <v>0</v>
      </c>
      <c r="X6469" s="201">
        <v>0</v>
      </c>
      <c r="Y6469" s="201">
        <v>0</v>
      </c>
      <c r="Z6469" s="201">
        <v>0</v>
      </c>
      <c r="AA6469" s="201">
        <v>0</v>
      </c>
      <c r="AB6469" s="201">
        <v>0</v>
      </c>
      <c r="AC6469" s="201">
        <v>0</v>
      </c>
      <c r="AD6469" s="201">
        <v>0</v>
      </c>
      <c r="AE6469" s="20">
        <v>0</v>
      </c>
      <c r="AF6469" s="20">
        <v>0</v>
      </c>
      <c r="AG6469" s="20">
        <v>0</v>
      </c>
      <c r="AH6469" s="85"/>
      <c r="AI6469" s="85"/>
      <c r="AJ6469" s="85"/>
      <c r="AK6469" s="85"/>
      <c r="AL6469" s="85"/>
      <c r="AM6469" s="85"/>
      <c r="AN6469" s="85"/>
      <c r="AS6469" s="20"/>
      <c r="AT6469" s="20"/>
      <c r="AU6469" s="20"/>
      <c r="AV6469" s="20"/>
      <c r="AW6469" s="20"/>
      <c r="AX6469" s="20"/>
      <c r="AY6469" s="20"/>
      <c r="AZ6469" s="20"/>
      <c r="BA6469" s="20"/>
      <c r="BB6469" s="20"/>
      <c r="BC6469" s="20"/>
      <c r="BD6469" s="20"/>
      <c r="BE6469" s="20"/>
      <c r="BF6469" s="20"/>
      <c r="BG6469" s="20"/>
      <c r="BH6469" s="20"/>
      <c r="BI6469" s="20"/>
      <c r="BJ6469" s="20"/>
      <c r="BK6469" s="20"/>
      <c r="BL6469" s="20"/>
      <c r="BM6469" s="20"/>
      <c r="BN6469" s="20"/>
      <c r="BO6469" s="20"/>
      <c r="BP6469" s="20"/>
      <c r="BQ6469" s="20"/>
      <c r="BR6469" s="20"/>
      <c r="BS6469" s="20"/>
      <c r="BT6469" s="20"/>
      <c r="BU6469" s="20"/>
      <c r="BV6469" s="20"/>
      <c r="BW6469" s="20"/>
      <c r="BX6469" s="20"/>
      <c r="BY6469" s="20"/>
      <c r="BZ6469" s="20"/>
      <c r="CA6469" s="20"/>
      <c r="CB6469" s="20"/>
      <c r="CC6469" s="20"/>
      <c r="CD6469" s="20"/>
      <c r="CE6469" s="20"/>
      <c r="CF6469" s="20"/>
      <c r="CG6469" s="20"/>
      <c r="CH6469" s="20"/>
      <c r="CI6469" s="20"/>
      <c r="CJ6469" s="20"/>
      <c r="CK6469" s="20"/>
      <c r="CL6469" s="20"/>
      <c r="CM6469" s="20"/>
      <c r="CN6469" s="20"/>
      <c r="CO6469" s="20"/>
      <c r="CP6469" s="20"/>
      <c r="CQ6469" s="20"/>
      <c r="CR6469" s="20"/>
      <c r="CS6469" s="20"/>
      <c r="CT6469" s="20"/>
      <c r="CU6469" s="20"/>
      <c r="CV6469" s="20"/>
      <c r="CW6469" s="20"/>
      <c r="CX6469" s="20"/>
      <c r="CY6469" s="20"/>
      <c r="CZ6469" s="20"/>
      <c r="DA6469" s="20"/>
      <c r="DB6469" s="20"/>
      <c r="DC6469" s="20"/>
      <c r="DD6469" s="20"/>
      <c r="DE6469" s="20"/>
      <c r="DF6469" s="20"/>
      <c r="DG6469" s="20"/>
      <c r="DH6469" s="20"/>
      <c r="DI6469" s="20"/>
      <c r="DJ6469" s="20"/>
      <c r="DK6469" s="20"/>
      <c r="DL6469" s="20"/>
      <c r="DM6469" s="20"/>
      <c r="DN6469" s="20"/>
      <c r="DO6469" s="20"/>
      <c r="DP6469" s="20"/>
      <c r="DQ6469" s="20"/>
      <c r="DR6469" s="20"/>
      <c r="DS6469" s="20"/>
      <c r="DT6469" s="20"/>
      <c r="DU6469" s="20"/>
      <c r="DV6469" s="20"/>
      <c r="DW6469" s="20"/>
      <c r="DX6469" s="20"/>
      <c r="DY6469" s="20"/>
    </row>
    <row r="6470" spans="1:129" x14ac:dyDescent="0.15">
      <c r="A6470" s="61"/>
      <c r="B6470" s="331" t="s">
        <v>13375</v>
      </c>
      <c r="C6470" s="83"/>
      <c r="D6470" s="103" t="s">
        <v>38</v>
      </c>
      <c r="E6470" s="276" t="s">
        <v>13376</v>
      </c>
      <c r="F6470" s="276">
        <f t="shared" si="867"/>
        <v>0</v>
      </c>
      <c r="G6470" s="276">
        <f t="shared" si="868"/>
        <v>0</v>
      </c>
      <c r="H6470" s="276">
        <f t="shared" si="869"/>
        <v>0</v>
      </c>
      <c r="I6470" s="276">
        <f t="shared" si="870"/>
        <v>0</v>
      </c>
      <c r="J6470" s="276">
        <v>0</v>
      </c>
      <c r="K6470" s="276">
        <v>0</v>
      </c>
      <c r="L6470" s="276">
        <v>0</v>
      </c>
      <c r="M6470" s="276">
        <v>0</v>
      </c>
      <c r="N6470" s="276">
        <v>0</v>
      </c>
      <c r="O6470" s="276">
        <v>0</v>
      </c>
      <c r="P6470" s="276">
        <v>0</v>
      </c>
      <c r="Q6470" s="276">
        <v>0</v>
      </c>
      <c r="R6470" s="276">
        <v>0</v>
      </c>
      <c r="S6470" s="276">
        <v>0</v>
      </c>
      <c r="T6470" s="276">
        <v>0</v>
      </c>
      <c r="U6470" s="276">
        <v>0</v>
      </c>
      <c r="W6470" s="148">
        <f t="shared" si="866"/>
        <v>0</v>
      </c>
      <c r="X6470" s="201">
        <v>0</v>
      </c>
      <c r="Y6470" s="201">
        <v>0</v>
      </c>
      <c r="Z6470" s="201">
        <v>0</v>
      </c>
      <c r="AA6470" s="201">
        <v>0</v>
      </c>
      <c r="AB6470" s="201">
        <v>0</v>
      </c>
      <c r="AC6470" s="201">
        <v>0</v>
      </c>
      <c r="AD6470" s="201">
        <v>0</v>
      </c>
      <c r="AE6470" s="20">
        <v>0</v>
      </c>
      <c r="AF6470" s="20">
        <v>0</v>
      </c>
      <c r="AG6470" s="20">
        <v>0</v>
      </c>
      <c r="AH6470" s="85"/>
      <c r="AI6470" s="85"/>
      <c r="AJ6470" s="85"/>
      <c r="AK6470" s="85"/>
      <c r="AL6470" s="85"/>
      <c r="AM6470" s="85"/>
      <c r="AN6470" s="85"/>
      <c r="AS6470" s="20"/>
      <c r="AT6470" s="20"/>
      <c r="AU6470" s="20"/>
      <c r="AV6470" s="20"/>
      <c r="AW6470" s="20"/>
      <c r="AX6470" s="20"/>
      <c r="AY6470" s="20"/>
      <c r="AZ6470" s="20"/>
      <c r="BA6470" s="20"/>
      <c r="BB6470" s="20"/>
      <c r="BC6470" s="20"/>
      <c r="BD6470" s="20"/>
      <c r="BE6470" s="20"/>
      <c r="BF6470" s="20"/>
      <c r="BG6470" s="20"/>
      <c r="BH6470" s="20"/>
      <c r="BI6470" s="20"/>
      <c r="BJ6470" s="20"/>
      <c r="BK6470" s="20"/>
      <c r="BL6470" s="20"/>
      <c r="BM6470" s="20"/>
      <c r="BN6470" s="20"/>
      <c r="BO6470" s="20"/>
      <c r="BP6470" s="20"/>
      <c r="BQ6470" s="20"/>
      <c r="BR6470" s="20"/>
      <c r="BS6470" s="20"/>
      <c r="BT6470" s="20"/>
      <c r="BU6470" s="20"/>
      <c r="BV6470" s="20"/>
      <c r="BW6470" s="20"/>
      <c r="BX6470" s="20"/>
      <c r="BY6470" s="20"/>
      <c r="BZ6470" s="20"/>
      <c r="CA6470" s="20"/>
      <c r="CB6470" s="20"/>
      <c r="CC6470" s="20"/>
      <c r="CD6470" s="20"/>
      <c r="CE6470" s="20"/>
      <c r="CF6470" s="20"/>
      <c r="CG6470" s="20"/>
      <c r="CH6470" s="20"/>
      <c r="CI6470" s="20"/>
      <c r="CJ6470" s="20"/>
      <c r="CK6470" s="20"/>
      <c r="CL6470" s="20"/>
      <c r="CM6470" s="20"/>
      <c r="CN6470" s="20"/>
      <c r="CO6470" s="20"/>
      <c r="CP6470" s="20"/>
      <c r="CQ6470" s="20"/>
      <c r="CR6470" s="20"/>
      <c r="CS6470" s="20"/>
      <c r="CT6470" s="20"/>
      <c r="CU6470" s="20"/>
      <c r="CV6470" s="20"/>
      <c r="CW6470" s="20"/>
      <c r="CX6470" s="20"/>
      <c r="CY6470" s="20"/>
      <c r="CZ6470" s="20"/>
      <c r="DA6470" s="20"/>
      <c r="DB6470" s="20"/>
      <c r="DC6470" s="20"/>
      <c r="DD6470" s="20"/>
      <c r="DE6470" s="20"/>
      <c r="DF6470" s="20"/>
      <c r="DG6470" s="20"/>
      <c r="DH6470" s="20"/>
      <c r="DI6470" s="20"/>
      <c r="DJ6470" s="20"/>
      <c r="DK6470" s="20"/>
      <c r="DL6470" s="20"/>
      <c r="DM6470" s="20"/>
      <c r="DN6470" s="20"/>
      <c r="DO6470" s="20"/>
      <c r="DP6470" s="20"/>
      <c r="DQ6470" s="20"/>
      <c r="DR6470" s="20"/>
      <c r="DS6470" s="20"/>
      <c r="DT6470" s="20"/>
      <c r="DU6470" s="20"/>
      <c r="DV6470" s="20"/>
      <c r="DW6470" s="20"/>
      <c r="DX6470" s="20"/>
      <c r="DY6470" s="20"/>
    </row>
    <row r="6471" spans="1:129" x14ac:dyDescent="0.15">
      <c r="A6471" s="61"/>
      <c r="B6471" s="331" t="s">
        <v>13377</v>
      </c>
      <c r="C6471" s="83"/>
      <c r="D6471" s="103" t="s">
        <v>38</v>
      </c>
      <c r="E6471" s="276" t="s">
        <v>13378</v>
      </c>
      <c r="F6471" s="276">
        <f t="shared" si="867"/>
        <v>6.7410781230000001E-3</v>
      </c>
      <c r="G6471" s="276">
        <f t="shared" si="868"/>
        <v>1.5980761850000001E-3</v>
      </c>
      <c r="H6471" s="276">
        <f t="shared" si="869"/>
        <v>1.670872418E-3</v>
      </c>
      <c r="I6471" s="276">
        <f t="shared" si="870"/>
        <v>5.0720211999999995E-4</v>
      </c>
      <c r="J6471" s="276">
        <v>2.9649274000000002E-3</v>
      </c>
      <c r="K6471" s="276">
        <v>1.4380319999999999E-3</v>
      </c>
      <c r="L6471" s="276">
        <v>1.6305772999999999E-4</v>
      </c>
      <c r="M6471" s="276">
        <v>6.6416914999999999E-5</v>
      </c>
      <c r="N6471" s="276">
        <v>1.014472E-3</v>
      </c>
      <c r="O6471" s="276">
        <v>5.1718727000000001E-4</v>
      </c>
      <c r="P6471" s="276">
        <v>6.9782688000000006E-5</v>
      </c>
      <c r="Q6471" s="276">
        <v>2.3021445000000001E-4</v>
      </c>
      <c r="R6471" s="276">
        <v>0</v>
      </c>
      <c r="S6471" s="276">
        <v>0</v>
      </c>
      <c r="T6471" s="276">
        <v>0</v>
      </c>
      <c r="U6471" s="276">
        <v>2.7698767E-4</v>
      </c>
      <c r="W6471" s="148">
        <f t="shared" si="866"/>
        <v>2.1962425185185184E-2</v>
      </c>
      <c r="X6471" s="201">
        <v>5.5854256000000002E-4</v>
      </c>
      <c r="Y6471" s="201">
        <v>5.3377168000000004E-4</v>
      </c>
      <c r="Z6471" s="201">
        <v>1.1926704E-5</v>
      </c>
      <c r="AA6471" s="201">
        <v>1.7024196E-8</v>
      </c>
      <c r="AB6471" s="201">
        <v>7.7870809000000001E-6</v>
      </c>
      <c r="AC6471" s="201">
        <v>5.4403597000000004E-7</v>
      </c>
      <c r="AD6471" s="201">
        <v>4.4960309999999996E-6</v>
      </c>
      <c r="AE6471" s="76">
        <v>5.1253013000000003E-8</v>
      </c>
      <c r="AF6471" s="76">
        <v>1.6320623000000001E-10</v>
      </c>
      <c r="AG6471" s="20">
        <v>4.8363069999999998E-3</v>
      </c>
      <c r="AH6471" s="85"/>
      <c r="AI6471" s="85"/>
      <c r="AJ6471" s="85"/>
      <c r="AK6471" s="85"/>
      <c r="AL6471" s="85"/>
      <c r="AM6471" s="85"/>
      <c r="AN6471" s="85"/>
      <c r="AS6471" s="20"/>
      <c r="AT6471" s="20"/>
      <c r="AU6471" s="20"/>
      <c r="AV6471" s="20"/>
      <c r="AW6471" s="20"/>
      <c r="AX6471" s="20"/>
      <c r="AY6471" s="20"/>
      <c r="AZ6471" s="20"/>
      <c r="BA6471" s="20"/>
      <c r="BB6471" s="20"/>
      <c r="BC6471" s="20"/>
      <c r="BD6471" s="20"/>
      <c r="BE6471" s="20"/>
      <c r="BF6471" s="20"/>
      <c r="BG6471" s="20"/>
      <c r="BH6471" s="20"/>
      <c r="BI6471" s="20"/>
      <c r="BJ6471" s="20"/>
      <c r="BK6471" s="20"/>
      <c r="BL6471" s="20"/>
      <c r="BM6471" s="20"/>
      <c r="BN6471" s="20"/>
      <c r="BO6471" s="20"/>
      <c r="BP6471" s="20"/>
      <c r="BQ6471" s="20"/>
      <c r="BR6471" s="20"/>
      <c r="BS6471" s="20"/>
      <c r="BT6471" s="20"/>
      <c r="BU6471" s="20"/>
      <c r="BV6471" s="20"/>
      <c r="BW6471" s="20"/>
      <c r="BX6471" s="20"/>
      <c r="BY6471" s="20"/>
      <c r="BZ6471" s="20"/>
      <c r="CA6471" s="20"/>
      <c r="CB6471" s="20"/>
      <c r="CC6471" s="20"/>
      <c r="CD6471" s="20"/>
      <c r="CE6471" s="20"/>
      <c r="CF6471" s="20"/>
      <c r="CG6471" s="20"/>
      <c r="CH6471" s="20"/>
      <c r="CI6471" s="20"/>
      <c r="CJ6471" s="20"/>
      <c r="CK6471" s="20"/>
      <c r="CL6471" s="20"/>
      <c r="CM6471" s="20"/>
      <c r="CN6471" s="20"/>
      <c r="CO6471" s="20"/>
      <c r="CP6471" s="20"/>
      <c r="CQ6471" s="20"/>
      <c r="CR6471" s="20"/>
      <c r="CS6471" s="20"/>
      <c r="CT6471" s="20"/>
      <c r="CU6471" s="20"/>
      <c r="CV6471" s="20"/>
      <c r="CW6471" s="20"/>
      <c r="CX6471" s="20"/>
      <c r="CY6471" s="20"/>
      <c r="CZ6471" s="20"/>
      <c r="DA6471" s="20"/>
      <c r="DB6471" s="20"/>
      <c r="DC6471" s="20"/>
      <c r="DD6471" s="20"/>
      <c r="DE6471" s="20"/>
      <c r="DF6471" s="20"/>
      <c r="DG6471" s="20"/>
      <c r="DH6471" s="20"/>
      <c r="DI6471" s="20"/>
      <c r="DJ6471" s="20"/>
      <c r="DK6471" s="20"/>
      <c r="DL6471" s="20"/>
      <c r="DM6471" s="20"/>
      <c r="DN6471" s="20"/>
      <c r="DO6471" s="20"/>
      <c r="DP6471" s="20"/>
      <c r="DQ6471" s="20"/>
      <c r="DR6471" s="20"/>
      <c r="DS6471" s="20"/>
      <c r="DT6471" s="20"/>
      <c r="DU6471" s="20"/>
      <c r="DV6471" s="20"/>
      <c r="DW6471" s="20"/>
      <c r="DX6471" s="20"/>
      <c r="DY6471" s="20"/>
    </row>
    <row r="6472" spans="1:129" x14ac:dyDescent="0.15">
      <c r="A6472" s="61"/>
      <c r="B6472" s="331" t="s">
        <v>13379</v>
      </c>
      <c r="C6472" s="83"/>
      <c r="D6472" s="103" t="s">
        <v>38</v>
      </c>
      <c r="E6472" s="276" t="s">
        <v>13380</v>
      </c>
      <c r="F6472" s="276">
        <f t="shared" si="867"/>
        <v>0</v>
      </c>
      <c r="G6472" s="276">
        <f t="shared" si="868"/>
        <v>0</v>
      </c>
      <c r="H6472" s="276">
        <f t="shared" si="869"/>
        <v>0</v>
      </c>
      <c r="I6472" s="276">
        <f t="shared" si="870"/>
        <v>0</v>
      </c>
      <c r="J6472" s="276">
        <v>0</v>
      </c>
      <c r="K6472" s="276">
        <v>0</v>
      </c>
      <c r="L6472" s="276">
        <v>0</v>
      </c>
      <c r="M6472" s="276">
        <v>0</v>
      </c>
      <c r="N6472" s="276">
        <v>0</v>
      </c>
      <c r="O6472" s="276">
        <v>0</v>
      </c>
      <c r="P6472" s="276">
        <v>0</v>
      </c>
      <c r="Q6472" s="276">
        <v>0</v>
      </c>
      <c r="R6472" s="276">
        <v>0</v>
      </c>
      <c r="S6472" s="276">
        <v>0</v>
      </c>
      <c r="T6472" s="276">
        <v>0</v>
      </c>
      <c r="U6472" s="276">
        <v>0</v>
      </c>
      <c r="W6472" s="148">
        <f t="shared" si="866"/>
        <v>0</v>
      </c>
      <c r="X6472" s="201">
        <v>0</v>
      </c>
      <c r="Y6472" s="201">
        <v>0</v>
      </c>
      <c r="Z6472" s="201">
        <v>0</v>
      </c>
      <c r="AA6472" s="201">
        <v>0</v>
      </c>
      <c r="AB6472" s="201">
        <v>0</v>
      </c>
      <c r="AC6472" s="201">
        <v>0</v>
      </c>
      <c r="AD6472" s="201">
        <v>0</v>
      </c>
      <c r="AE6472" s="20">
        <v>0</v>
      </c>
      <c r="AF6472" s="20">
        <v>0</v>
      </c>
      <c r="AG6472" s="20">
        <v>0</v>
      </c>
      <c r="AH6472" s="85"/>
      <c r="AI6472" s="85"/>
      <c r="AJ6472" s="85"/>
      <c r="AK6472" s="85"/>
      <c r="AL6472" s="85"/>
      <c r="AM6472" s="85"/>
      <c r="AN6472" s="85"/>
      <c r="AS6472" s="20"/>
      <c r="AT6472" s="20"/>
      <c r="AU6472" s="20"/>
      <c r="AV6472" s="20"/>
      <c r="AW6472" s="20"/>
      <c r="AX6472" s="20"/>
      <c r="AY6472" s="20"/>
      <c r="AZ6472" s="20"/>
      <c r="BA6472" s="20"/>
      <c r="BB6472" s="20"/>
      <c r="BC6472" s="20"/>
      <c r="BD6472" s="20"/>
      <c r="BE6472" s="20"/>
      <c r="BF6472" s="20"/>
      <c r="BG6472" s="20"/>
      <c r="BH6472" s="20"/>
      <c r="BI6472" s="20"/>
      <c r="BJ6472" s="20"/>
      <c r="BK6472" s="20"/>
      <c r="BL6472" s="20"/>
      <c r="BM6472" s="20"/>
      <c r="BN6472" s="20"/>
      <c r="BO6472" s="20"/>
      <c r="BP6472" s="20"/>
      <c r="BQ6472" s="20"/>
      <c r="BR6472" s="20"/>
      <c r="BS6472" s="20"/>
      <c r="BT6472" s="20"/>
      <c r="BU6472" s="20"/>
      <c r="BV6472" s="20"/>
      <c r="BW6472" s="20"/>
      <c r="BX6472" s="20"/>
      <c r="BY6472" s="20"/>
      <c r="BZ6472" s="20"/>
      <c r="CA6472" s="20"/>
      <c r="CB6472" s="20"/>
      <c r="CC6472" s="20"/>
      <c r="CD6472" s="20"/>
      <c r="CE6472" s="20"/>
      <c r="CF6472" s="20"/>
      <c r="CG6472" s="20"/>
      <c r="CH6472" s="20"/>
      <c r="CI6472" s="20"/>
      <c r="CJ6472" s="20"/>
      <c r="CK6472" s="20"/>
      <c r="CL6472" s="20"/>
      <c r="CM6472" s="20"/>
      <c r="CN6472" s="20"/>
      <c r="CO6472" s="20"/>
      <c r="CP6472" s="20"/>
      <c r="CQ6472" s="20"/>
      <c r="CR6472" s="20"/>
      <c r="CS6472" s="20"/>
      <c r="CT6472" s="20"/>
      <c r="CU6472" s="20"/>
      <c r="CV6472" s="20"/>
      <c r="CW6472" s="20"/>
      <c r="CX6472" s="20"/>
      <c r="CY6472" s="20"/>
      <c r="CZ6472" s="20"/>
      <c r="DA6472" s="20"/>
      <c r="DB6472" s="20"/>
      <c r="DC6472" s="20"/>
      <c r="DD6472" s="20"/>
      <c r="DE6472" s="20"/>
      <c r="DF6472" s="20"/>
      <c r="DG6472" s="20"/>
      <c r="DH6472" s="20"/>
      <c r="DI6472" s="20"/>
      <c r="DJ6472" s="20"/>
      <c r="DK6472" s="20"/>
      <c r="DL6472" s="20"/>
      <c r="DM6472" s="20"/>
      <c r="DN6472" s="20"/>
      <c r="DO6472" s="20"/>
      <c r="DP6472" s="20"/>
      <c r="DQ6472" s="20"/>
      <c r="DR6472" s="20"/>
      <c r="DS6472" s="20"/>
      <c r="DT6472" s="20"/>
      <c r="DU6472" s="20"/>
      <c r="DV6472" s="20"/>
      <c r="DW6472" s="20"/>
      <c r="DX6472" s="20"/>
      <c r="DY6472" s="20"/>
    </row>
    <row r="6473" spans="1:129" x14ac:dyDescent="0.15">
      <c r="A6473" s="61"/>
      <c r="B6473" s="331" t="s">
        <v>13381</v>
      </c>
      <c r="C6473" s="83"/>
      <c r="D6473" s="103" t="s">
        <v>38</v>
      </c>
      <c r="E6473" s="276" t="s">
        <v>13382</v>
      </c>
      <c r="F6473" s="149">
        <f t="shared" si="867"/>
        <v>0</v>
      </c>
      <c r="G6473" s="149">
        <f t="shared" si="868"/>
        <v>0</v>
      </c>
      <c r="H6473" s="149">
        <f t="shared" si="869"/>
        <v>0</v>
      </c>
      <c r="I6473" s="149">
        <f t="shared" si="870"/>
        <v>0</v>
      </c>
      <c r="J6473" s="276">
        <v>0</v>
      </c>
      <c r="K6473" s="276">
        <v>0</v>
      </c>
      <c r="L6473" s="276">
        <v>0</v>
      </c>
      <c r="M6473" s="276">
        <v>0</v>
      </c>
      <c r="N6473" s="276">
        <v>0</v>
      </c>
      <c r="O6473" s="276">
        <v>0</v>
      </c>
      <c r="P6473" s="276">
        <v>0</v>
      </c>
      <c r="Q6473" s="276">
        <v>0</v>
      </c>
      <c r="R6473" s="276">
        <v>0</v>
      </c>
      <c r="S6473" s="276">
        <v>0</v>
      </c>
      <c r="T6473" s="276">
        <v>0</v>
      </c>
      <c r="U6473" s="276">
        <v>0</v>
      </c>
      <c r="W6473" s="148">
        <f t="shared" si="866"/>
        <v>0</v>
      </c>
      <c r="X6473" s="201">
        <v>0</v>
      </c>
      <c r="Y6473" s="201">
        <v>0</v>
      </c>
      <c r="Z6473" s="201">
        <v>0</v>
      </c>
      <c r="AA6473" s="201">
        <v>0</v>
      </c>
      <c r="AB6473" s="201">
        <v>0</v>
      </c>
      <c r="AC6473" s="201">
        <v>0</v>
      </c>
      <c r="AD6473" s="201">
        <v>0</v>
      </c>
      <c r="AE6473" s="20">
        <v>0</v>
      </c>
      <c r="AF6473" s="20">
        <v>0</v>
      </c>
      <c r="AG6473" s="20">
        <v>0</v>
      </c>
      <c r="AH6473" s="85"/>
      <c r="AI6473" s="85"/>
      <c r="AJ6473" s="85"/>
      <c r="AK6473" s="85"/>
      <c r="AL6473" s="85"/>
      <c r="AM6473" s="85"/>
      <c r="AN6473" s="85"/>
      <c r="AS6473" s="20"/>
      <c r="AT6473" s="20"/>
      <c r="AU6473" s="20"/>
      <c r="AV6473" s="20"/>
      <c r="AW6473" s="20"/>
      <c r="AX6473" s="20"/>
      <c r="AY6473" s="20"/>
      <c r="AZ6473" s="20"/>
      <c r="BA6473" s="20"/>
      <c r="BB6473" s="20"/>
      <c r="BC6473" s="20"/>
      <c r="BD6473" s="20"/>
      <c r="BE6473" s="20"/>
      <c r="BF6473" s="20"/>
      <c r="BG6473" s="20"/>
      <c r="BH6473" s="20"/>
      <c r="BI6473" s="20"/>
      <c r="BJ6473" s="20"/>
      <c r="BK6473" s="20"/>
      <c r="BL6473" s="20"/>
      <c r="BM6473" s="20"/>
      <c r="BN6473" s="20"/>
      <c r="BO6473" s="20"/>
      <c r="BP6473" s="20"/>
      <c r="BQ6473" s="20"/>
      <c r="BR6473" s="20"/>
      <c r="BS6473" s="20"/>
      <c r="BT6473" s="20"/>
      <c r="BU6473" s="20"/>
      <c r="BV6473" s="20"/>
      <c r="BW6473" s="20"/>
      <c r="BX6473" s="20"/>
      <c r="BY6473" s="20"/>
      <c r="BZ6473" s="20"/>
      <c r="CA6473" s="20"/>
      <c r="CB6473" s="20"/>
      <c r="CC6473" s="20"/>
      <c r="CD6473" s="20"/>
      <c r="CE6473" s="20"/>
      <c r="CF6473" s="20"/>
      <c r="CG6473" s="20"/>
      <c r="CH6473" s="20"/>
      <c r="CI6473" s="20"/>
      <c r="CJ6473" s="20"/>
      <c r="CK6473" s="20"/>
      <c r="CL6473" s="20"/>
      <c r="CM6473" s="20"/>
      <c r="CN6473" s="20"/>
      <c r="CO6473" s="20"/>
      <c r="CP6473" s="20"/>
      <c r="CQ6473" s="20"/>
      <c r="CR6473" s="20"/>
      <c r="CS6473" s="20"/>
      <c r="CT6473" s="20"/>
      <c r="CU6473" s="20"/>
      <c r="CV6473" s="20"/>
      <c r="CW6473" s="20"/>
      <c r="CX6473" s="20"/>
      <c r="CY6473" s="20"/>
      <c r="CZ6473" s="20"/>
      <c r="DA6473" s="20"/>
      <c r="DB6473" s="20"/>
      <c r="DC6473" s="20"/>
      <c r="DD6473" s="20"/>
      <c r="DE6473" s="20"/>
      <c r="DF6473" s="20"/>
      <c r="DG6473" s="20"/>
      <c r="DH6473" s="20"/>
      <c r="DI6473" s="20"/>
      <c r="DJ6473" s="20"/>
      <c r="DK6473" s="20"/>
      <c r="DL6473" s="20"/>
      <c r="DM6473" s="20"/>
      <c r="DN6473" s="20"/>
      <c r="DO6473" s="20"/>
      <c r="DP6473" s="20"/>
      <c r="DQ6473" s="20"/>
      <c r="DR6473" s="20"/>
      <c r="DS6473" s="20"/>
      <c r="DT6473" s="20"/>
      <c r="DU6473" s="20"/>
      <c r="DV6473" s="20"/>
      <c r="DW6473" s="20"/>
      <c r="DX6473" s="20"/>
      <c r="DY6473" s="20"/>
    </row>
    <row r="6474" spans="1:129" x14ac:dyDescent="0.15">
      <c r="A6474" s="61"/>
      <c r="B6474" s="331" t="s">
        <v>13383</v>
      </c>
      <c r="C6474" s="83"/>
      <c r="D6474" s="103" t="s">
        <v>38</v>
      </c>
      <c r="E6474" s="276" t="s">
        <v>13384</v>
      </c>
      <c r="F6474" s="276">
        <f t="shared" si="867"/>
        <v>117.80179123399999</v>
      </c>
      <c r="G6474" s="276">
        <f t="shared" si="868"/>
        <v>1.24329504</v>
      </c>
      <c r="H6474" s="276">
        <f t="shared" si="869"/>
        <v>12.655815534</v>
      </c>
      <c r="I6474" s="276">
        <f t="shared" si="870"/>
        <v>0.51206065999999995</v>
      </c>
      <c r="J6474" s="276">
        <v>103.39062</v>
      </c>
      <c r="K6474" s="276">
        <v>0.94713104000000004</v>
      </c>
      <c r="L6474" s="276">
        <v>11.660769999999999</v>
      </c>
      <c r="M6474" s="276">
        <v>0.21322944999999999</v>
      </c>
      <c r="N6474" s="276">
        <v>0.40911793000000002</v>
      </c>
      <c r="O6474" s="276">
        <v>0.62094766000000001</v>
      </c>
      <c r="P6474" s="276">
        <v>4.7914494000000002E-2</v>
      </c>
      <c r="Q6474" s="276">
        <v>0.13747838000000001</v>
      </c>
      <c r="R6474" s="276">
        <v>0</v>
      </c>
      <c r="S6474" s="276">
        <v>0</v>
      </c>
      <c r="T6474" s="276">
        <v>0</v>
      </c>
      <c r="U6474" s="276">
        <v>0.37458227999999999</v>
      </c>
      <c r="W6474" s="148">
        <f t="shared" si="866"/>
        <v>765.85644444444438</v>
      </c>
      <c r="X6474" s="201">
        <v>2.1663983</v>
      </c>
      <c r="Y6474" s="201">
        <v>0.28728028999999999</v>
      </c>
      <c r="Z6474" s="201">
        <v>1.5094186999999999</v>
      </c>
      <c r="AA6474" s="201">
        <v>6.7470475999999998E-5</v>
      </c>
      <c r="AB6474" s="201">
        <v>4.6297165000000001E-2</v>
      </c>
      <c r="AC6474" s="201">
        <v>1.4132423E-2</v>
      </c>
      <c r="AD6474" s="201">
        <v>0.30920227</v>
      </c>
      <c r="AE6474" s="20">
        <v>8.5714361000000005E-4</v>
      </c>
      <c r="AF6474" s="76">
        <v>2.5903095000000002E-6</v>
      </c>
      <c r="AG6474" s="20">
        <v>1.5670552</v>
      </c>
      <c r="AH6474" s="85"/>
      <c r="AI6474" s="85"/>
      <c r="AJ6474" s="85"/>
      <c r="AK6474" s="85"/>
      <c r="AL6474" s="85"/>
      <c r="AM6474" s="85"/>
      <c r="AN6474" s="85"/>
      <c r="AS6474" s="20"/>
      <c r="AT6474" s="20"/>
      <c r="AU6474" s="20"/>
      <c r="AV6474" s="20"/>
      <c r="AW6474" s="20"/>
      <c r="AX6474" s="20"/>
      <c r="AY6474" s="20"/>
      <c r="AZ6474" s="20"/>
      <c r="BA6474" s="20"/>
      <c r="BB6474" s="20"/>
      <c r="BC6474" s="20"/>
      <c r="BD6474" s="20"/>
      <c r="BE6474" s="20"/>
      <c r="BF6474" s="20"/>
      <c r="BG6474" s="20"/>
      <c r="BH6474" s="20"/>
      <c r="BI6474" s="20"/>
      <c r="BJ6474" s="20"/>
      <c r="BK6474" s="20"/>
      <c r="BL6474" s="20"/>
      <c r="BM6474" s="20"/>
      <c r="BN6474" s="20"/>
      <c r="BO6474" s="20"/>
      <c r="BP6474" s="20"/>
      <c r="BQ6474" s="20"/>
      <c r="BR6474" s="20"/>
      <c r="BS6474" s="20"/>
      <c r="BT6474" s="20"/>
      <c r="BU6474" s="20"/>
      <c r="BV6474" s="20"/>
      <c r="BW6474" s="20"/>
      <c r="BX6474" s="20"/>
      <c r="BY6474" s="20"/>
      <c r="BZ6474" s="20"/>
      <c r="CA6474" s="20"/>
      <c r="CB6474" s="20"/>
      <c r="CC6474" s="20"/>
      <c r="CD6474" s="20"/>
      <c r="CE6474" s="20"/>
      <c r="CF6474" s="20"/>
      <c r="CG6474" s="20"/>
      <c r="CH6474" s="20"/>
      <c r="CI6474" s="20"/>
      <c r="CJ6474" s="20"/>
      <c r="CK6474" s="20"/>
      <c r="CL6474" s="20"/>
      <c r="CM6474" s="20"/>
      <c r="CN6474" s="20"/>
      <c r="CO6474" s="20"/>
      <c r="CP6474" s="20"/>
      <c r="CQ6474" s="20"/>
      <c r="CR6474" s="20"/>
      <c r="CS6474" s="20"/>
      <c r="CT6474" s="20"/>
      <c r="CU6474" s="20"/>
      <c r="CV6474" s="20"/>
      <c r="CW6474" s="20"/>
      <c r="CX6474" s="20"/>
      <c r="CY6474" s="20"/>
      <c r="CZ6474" s="20"/>
      <c r="DA6474" s="20"/>
      <c r="DB6474" s="20"/>
      <c r="DC6474" s="20"/>
      <c r="DD6474" s="20"/>
      <c r="DE6474" s="20"/>
      <c r="DF6474" s="20"/>
      <c r="DG6474" s="20"/>
      <c r="DH6474" s="20"/>
      <c r="DI6474" s="20"/>
      <c r="DJ6474" s="20"/>
      <c r="DK6474" s="20"/>
      <c r="DL6474" s="20"/>
      <c r="DM6474" s="20"/>
      <c r="DN6474" s="20"/>
      <c r="DO6474" s="20"/>
      <c r="DP6474" s="20"/>
      <c r="DQ6474" s="20"/>
      <c r="DR6474" s="20"/>
      <c r="DS6474" s="20"/>
      <c r="DT6474" s="20"/>
      <c r="DU6474" s="20"/>
      <c r="DV6474" s="20"/>
      <c r="DW6474" s="20"/>
      <c r="DX6474" s="20"/>
      <c r="DY6474" s="20"/>
    </row>
    <row r="6475" spans="1:129" x14ac:dyDescent="0.15">
      <c r="A6475" s="61"/>
      <c r="B6475" s="331" t="s">
        <v>13385</v>
      </c>
      <c r="C6475" s="83"/>
      <c r="D6475" s="103" t="s">
        <v>38</v>
      </c>
      <c r="E6475" s="276" t="s">
        <v>13386</v>
      </c>
      <c r="F6475" s="276">
        <f t="shared" si="867"/>
        <v>156.50984027999999</v>
      </c>
      <c r="G6475" s="276">
        <f t="shared" si="868"/>
        <v>12.0659352</v>
      </c>
      <c r="H6475" s="276">
        <f t="shared" si="869"/>
        <v>21.344397750000002</v>
      </c>
      <c r="I6475" s="276">
        <f t="shared" si="870"/>
        <v>0.68977732999999997</v>
      </c>
      <c r="J6475" s="276">
        <v>122.40973</v>
      </c>
      <c r="K6475" s="276">
        <v>9.2028885999999996</v>
      </c>
      <c r="L6475" s="276">
        <v>11.965533000000001</v>
      </c>
      <c r="M6475" s="276">
        <v>0.25750550999999999</v>
      </c>
      <c r="N6475" s="276">
        <v>11.016505</v>
      </c>
      <c r="O6475" s="276">
        <v>0.79192468999999999</v>
      </c>
      <c r="P6475" s="276">
        <v>0.17597615</v>
      </c>
      <c r="Q6475" s="276">
        <v>0.17372464000000001</v>
      </c>
      <c r="R6475" s="276">
        <v>0</v>
      </c>
      <c r="S6475" s="276">
        <v>0</v>
      </c>
      <c r="T6475" s="276">
        <v>0</v>
      </c>
      <c r="U6475" s="276">
        <v>0.51605268999999998</v>
      </c>
      <c r="W6475" s="148">
        <f t="shared" si="866"/>
        <v>906.7387407407407</v>
      </c>
      <c r="X6475" s="201">
        <v>2.5992886999999998</v>
      </c>
      <c r="Y6475" s="201">
        <v>1.9967731</v>
      </c>
      <c r="Z6475" s="201">
        <v>0.34504280999999998</v>
      </c>
      <c r="AA6475" s="201">
        <v>3.325941E-4</v>
      </c>
      <c r="AB6475" s="201">
        <v>7.3449051000000001E-2</v>
      </c>
      <c r="AC6475" s="201">
        <v>3.1485072000000003E-2</v>
      </c>
      <c r="AD6475" s="201">
        <v>0.15220612</v>
      </c>
      <c r="AE6475" s="20">
        <v>1.3045016E-3</v>
      </c>
      <c r="AF6475" s="76">
        <v>3.2892663000000001E-6</v>
      </c>
      <c r="AG6475" s="20">
        <v>8.0548651000000007</v>
      </c>
      <c r="AH6475" s="85"/>
      <c r="AI6475" s="85"/>
      <c r="AJ6475" s="85"/>
      <c r="AK6475" s="85"/>
      <c r="AL6475" s="85"/>
      <c r="AM6475" s="85"/>
      <c r="AN6475" s="85"/>
      <c r="AS6475" s="20"/>
      <c r="AT6475" s="20"/>
      <c r="AU6475" s="20"/>
      <c r="AV6475" s="20"/>
      <c r="AW6475" s="20"/>
      <c r="AX6475" s="20"/>
      <c r="AY6475" s="20"/>
      <c r="AZ6475" s="20"/>
      <c r="BA6475" s="20"/>
      <c r="BB6475" s="20"/>
      <c r="BC6475" s="20"/>
      <c r="BD6475" s="20"/>
      <c r="BE6475" s="20"/>
      <c r="BF6475" s="20"/>
      <c r="BG6475" s="20"/>
      <c r="BH6475" s="20"/>
      <c r="BI6475" s="20"/>
      <c r="BJ6475" s="20"/>
      <c r="BK6475" s="20"/>
      <c r="BL6475" s="20"/>
      <c r="BM6475" s="20"/>
      <c r="BN6475" s="20"/>
      <c r="BO6475" s="20"/>
      <c r="BP6475" s="20"/>
      <c r="BQ6475" s="20"/>
      <c r="BR6475" s="20"/>
      <c r="BS6475" s="20"/>
      <c r="BT6475" s="20"/>
      <c r="BU6475" s="20"/>
      <c r="BV6475" s="20"/>
      <c r="BW6475" s="20"/>
      <c r="BX6475" s="20"/>
      <c r="BY6475" s="20"/>
      <c r="BZ6475" s="20"/>
      <c r="CA6475" s="20"/>
      <c r="CB6475" s="20"/>
      <c r="CC6475" s="20"/>
      <c r="CD6475" s="20"/>
      <c r="CE6475" s="20"/>
      <c r="CF6475" s="20"/>
      <c r="CG6475" s="20"/>
      <c r="CH6475" s="20"/>
      <c r="CI6475" s="20"/>
      <c r="CJ6475" s="20"/>
      <c r="CK6475" s="20"/>
      <c r="CL6475" s="20"/>
      <c r="CM6475" s="20"/>
      <c r="CN6475" s="20"/>
      <c r="CO6475" s="20"/>
      <c r="CP6475" s="20"/>
      <c r="CQ6475" s="20"/>
      <c r="CR6475" s="20"/>
      <c r="CS6475" s="20"/>
      <c r="CT6475" s="20"/>
      <c r="CU6475" s="20"/>
      <c r="CV6475" s="20"/>
      <c r="CW6475" s="20"/>
      <c r="CX6475" s="20"/>
      <c r="CY6475" s="20"/>
      <c r="CZ6475" s="20"/>
      <c r="DA6475" s="20"/>
      <c r="DB6475" s="20"/>
      <c r="DC6475" s="20"/>
      <c r="DD6475" s="20"/>
      <c r="DE6475" s="20"/>
      <c r="DF6475" s="20"/>
      <c r="DG6475" s="20"/>
      <c r="DH6475" s="20"/>
      <c r="DI6475" s="20"/>
      <c r="DJ6475" s="20"/>
      <c r="DK6475" s="20"/>
      <c r="DL6475" s="20"/>
      <c r="DM6475" s="20"/>
      <c r="DN6475" s="20"/>
      <c r="DO6475" s="20"/>
      <c r="DP6475" s="20"/>
      <c r="DQ6475" s="20"/>
      <c r="DR6475" s="20"/>
      <c r="DS6475" s="20"/>
      <c r="DT6475" s="20"/>
      <c r="DU6475" s="20"/>
      <c r="DV6475" s="20"/>
      <c r="DW6475" s="20"/>
      <c r="DX6475" s="20"/>
      <c r="DY6475" s="20"/>
    </row>
    <row r="6476" spans="1:129" x14ac:dyDescent="0.15">
      <c r="A6476" s="61"/>
      <c r="B6476" s="331" t="s">
        <v>13387</v>
      </c>
      <c r="C6476" s="83"/>
      <c r="D6476" s="103" t="s">
        <v>38</v>
      </c>
      <c r="E6476" s="276" t="s">
        <v>13388</v>
      </c>
      <c r="F6476" s="276">
        <f t="shared" si="867"/>
        <v>8.2492232796100004E-2</v>
      </c>
      <c r="G6476" s="276">
        <f t="shared" si="868"/>
        <v>8.2133045000000002E-2</v>
      </c>
      <c r="H6476" s="276">
        <f t="shared" si="869"/>
        <v>3.5918779610000001E-4</v>
      </c>
      <c r="I6476" s="276">
        <f t="shared" si="870"/>
        <v>0</v>
      </c>
      <c r="J6476" s="276">
        <v>0</v>
      </c>
      <c r="K6476" s="276">
        <v>0</v>
      </c>
      <c r="L6476" s="276">
        <v>1.2462461E-6</v>
      </c>
      <c r="M6476" s="276">
        <v>0</v>
      </c>
      <c r="N6476" s="276">
        <v>0</v>
      </c>
      <c r="O6476" s="276">
        <v>8.2133045000000002E-2</v>
      </c>
      <c r="P6476" s="276">
        <v>3.5794154999999999E-4</v>
      </c>
      <c r="Q6476" s="276">
        <v>0</v>
      </c>
      <c r="R6476" s="276">
        <v>0</v>
      </c>
      <c r="S6476" s="276">
        <v>0</v>
      </c>
      <c r="T6476" s="276">
        <v>0</v>
      </c>
      <c r="U6476" s="276">
        <v>0</v>
      </c>
      <c r="W6476" s="148">
        <f t="shared" si="866"/>
        <v>0</v>
      </c>
      <c r="X6476" s="201">
        <v>0</v>
      </c>
      <c r="Y6476" s="201">
        <v>0</v>
      </c>
      <c r="Z6476" s="201">
        <v>0</v>
      </c>
      <c r="AA6476" s="201">
        <v>0</v>
      </c>
      <c r="AB6476" s="201">
        <v>0</v>
      </c>
      <c r="AC6476" s="201">
        <v>0</v>
      </c>
      <c r="AD6476" s="201">
        <v>0</v>
      </c>
      <c r="AE6476" s="76">
        <v>1.9466657000000001E-7</v>
      </c>
      <c r="AF6476" s="76">
        <v>7.3334717000000004E-13</v>
      </c>
      <c r="AG6476" s="20">
        <v>0</v>
      </c>
      <c r="AH6476" s="85"/>
      <c r="AI6476" s="85"/>
      <c r="AJ6476" s="85"/>
      <c r="AK6476" s="85"/>
      <c r="AL6476" s="85"/>
      <c r="AM6476" s="85"/>
      <c r="AN6476" s="85"/>
      <c r="AS6476" s="20"/>
      <c r="AT6476" s="20"/>
      <c r="AU6476" s="20"/>
      <c r="AV6476" s="20"/>
      <c r="AW6476" s="20"/>
      <c r="AX6476" s="20"/>
      <c r="AY6476" s="20"/>
      <c r="AZ6476" s="20"/>
      <c r="BA6476" s="20"/>
      <c r="BB6476" s="20"/>
      <c r="BC6476" s="20"/>
      <c r="BD6476" s="20"/>
      <c r="BE6476" s="20"/>
      <c r="BF6476" s="20"/>
      <c r="BG6476" s="20"/>
      <c r="BH6476" s="20"/>
      <c r="BI6476" s="20"/>
      <c r="BJ6476" s="20"/>
      <c r="BK6476" s="20"/>
      <c r="BL6476" s="20"/>
      <c r="BM6476" s="20"/>
      <c r="BN6476" s="20"/>
      <c r="BO6476" s="20"/>
      <c r="BP6476" s="20"/>
      <c r="BQ6476" s="20"/>
      <c r="BR6476" s="20"/>
      <c r="BS6476" s="20"/>
      <c r="BT6476" s="20"/>
      <c r="BU6476" s="20"/>
      <c r="BV6476" s="20"/>
      <c r="BW6476" s="20"/>
      <c r="BX6476" s="20"/>
      <c r="BY6476" s="20"/>
      <c r="BZ6476" s="20"/>
      <c r="CA6476" s="20"/>
      <c r="CB6476" s="20"/>
      <c r="CC6476" s="20"/>
      <c r="CD6476" s="20"/>
      <c r="CE6476" s="20"/>
      <c r="CF6476" s="20"/>
      <c r="CG6476" s="20"/>
      <c r="CH6476" s="20"/>
      <c r="CI6476" s="20"/>
      <c r="CJ6476" s="20"/>
      <c r="CK6476" s="20"/>
      <c r="CL6476" s="20"/>
      <c r="CM6476" s="20"/>
      <c r="CN6476" s="20"/>
      <c r="CO6476" s="20"/>
      <c r="CP6476" s="20"/>
      <c r="CQ6476" s="20"/>
      <c r="CR6476" s="20"/>
      <c r="CS6476" s="20"/>
      <c r="CT6476" s="20"/>
      <c r="CU6476" s="20"/>
      <c r="CV6476" s="20"/>
      <c r="CW6476" s="20"/>
      <c r="CX6476" s="20"/>
      <c r="CY6476" s="20"/>
      <c r="CZ6476" s="20"/>
      <c r="DA6476" s="20"/>
      <c r="DB6476" s="20"/>
      <c r="DC6476" s="20"/>
      <c r="DD6476" s="20"/>
      <c r="DE6476" s="20"/>
      <c r="DF6476" s="20"/>
      <c r="DG6476" s="20"/>
      <c r="DH6476" s="20"/>
      <c r="DI6476" s="20"/>
      <c r="DJ6476" s="20"/>
      <c r="DK6476" s="20"/>
      <c r="DL6476" s="20"/>
      <c r="DM6476" s="20"/>
      <c r="DN6476" s="20"/>
      <c r="DO6476" s="20"/>
      <c r="DP6476" s="20"/>
      <c r="DQ6476" s="20"/>
      <c r="DR6476" s="20"/>
      <c r="DS6476" s="20"/>
      <c r="DT6476" s="20"/>
      <c r="DU6476" s="20"/>
      <c r="DV6476" s="20"/>
      <c r="DW6476" s="20"/>
      <c r="DX6476" s="20"/>
      <c r="DY6476" s="20"/>
    </row>
    <row r="6477" spans="1:129" x14ac:dyDescent="0.15">
      <c r="A6477" s="61"/>
      <c r="B6477" s="331" t="s">
        <v>13389</v>
      </c>
      <c r="C6477" s="83"/>
      <c r="D6477" s="103" t="s">
        <v>38</v>
      </c>
      <c r="E6477" s="276" t="s">
        <v>13390</v>
      </c>
      <c r="F6477" s="276">
        <f t="shared" si="867"/>
        <v>4.7811218061699995E-2</v>
      </c>
      <c r="G6477" s="276">
        <f t="shared" si="868"/>
        <v>4.7499663999999997E-2</v>
      </c>
      <c r="H6477" s="276">
        <f t="shared" si="869"/>
        <v>3.115540617E-4</v>
      </c>
      <c r="I6477" s="276">
        <f t="shared" si="870"/>
        <v>0</v>
      </c>
      <c r="J6477" s="276">
        <v>0</v>
      </c>
      <c r="K6477" s="276">
        <v>0</v>
      </c>
      <c r="L6477" s="276">
        <v>1.0884116999999999E-6</v>
      </c>
      <c r="M6477" s="276">
        <v>0</v>
      </c>
      <c r="N6477" s="276">
        <v>0</v>
      </c>
      <c r="O6477" s="276">
        <v>4.7499663999999997E-2</v>
      </c>
      <c r="P6477" s="276">
        <v>3.1046565000000001E-4</v>
      </c>
      <c r="Q6477" s="276">
        <v>0</v>
      </c>
      <c r="R6477" s="276">
        <v>0</v>
      </c>
      <c r="S6477" s="276">
        <v>0</v>
      </c>
      <c r="T6477" s="276">
        <v>0</v>
      </c>
      <c r="U6477" s="276">
        <v>0</v>
      </c>
      <c r="W6477" s="148">
        <f t="shared" si="866"/>
        <v>0</v>
      </c>
      <c r="X6477" s="201">
        <v>0</v>
      </c>
      <c r="Y6477" s="201">
        <v>0</v>
      </c>
      <c r="Z6477" s="201">
        <v>0</v>
      </c>
      <c r="AA6477" s="201">
        <v>0</v>
      </c>
      <c r="AB6477" s="201">
        <v>0</v>
      </c>
      <c r="AC6477" s="201">
        <v>0</v>
      </c>
      <c r="AD6477" s="201">
        <v>0</v>
      </c>
      <c r="AE6477" s="76">
        <v>1.1985148E-7</v>
      </c>
      <c r="AF6477" s="76">
        <v>5.0999709E-13</v>
      </c>
      <c r="AG6477" s="20">
        <v>0</v>
      </c>
      <c r="AH6477" s="85"/>
      <c r="AI6477" s="85"/>
      <c r="AJ6477" s="85"/>
      <c r="AK6477" s="85"/>
      <c r="AL6477" s="85"/>
      <c r="AM6477" s="85"/>
      <c r="AN6477" s="85"/>
      <c r="AS6477" s="20"/>
      <c r="AT6477" s="20"/>
      <c r="AU6477" s="20"/>
      <c r="AV6477" s="20"/>
      <c r="AW6477" s="20"/>
      <c r="AX6477" s="20"/>
      <c r="AY6477" s="20"/>
      <c r="AZ6477" s="20"/>
      <c r="BA6477" s="20"/>
      <c r="BB6477" s="20"/>
      <c r="BC6477" s="20"/>
      <c r="BD6477" s="20"/>
      <c r="BE6477" s="20"/>
      <c r="BF6477" s="20"/>
      <c r="BG6477" s="20"/>
      <c r="BH6477" s="20"/>
      <c r="BI6477" s="20"/>
      <c r="BJ6477" s="20"/>
      <c r="BK6477" s="20"/>
      <c r="BL6477" s="20"/>
      <c r="BM6477" s="20"/>
      <c r="BN6477" s="20"/>
      <c r="BO6477" s="20"/>
      <c r="BP6477" s="20"/>
      <c r="BQ6477" s="20"/>
      <c r="BR6477" s="20"/>
      <c r="BS6477" s="20"/>
      <c r="BT6477" s="20"/>
      <c r="BU6477" s="20"/>
      <c r="BV6477" s="20"/>
      <c r="BW6477" s="20"/>
      <c r="BX6477" s="20"/>
      <c r="BY6477" s="20"/>
      <c r="BZ6477" s="20"/>
      <c r="CA6477" s="20"/>
      <c r="CB6477" s="20"/>
      <c r="CC6477" s="20"/>
      <c r="CD6477" s="20"/>
      <c r="CE6477" s="20"/>
      <c r="CF6477" s="20"/>
      <c r="CG6477" s="20"/>
      <c r="CH6477" s="20"/>
      <c r="CI6477" s="20"/>
      <c r="CJ6477" s="20"/>
      <c r="CK6477" s="20"/>
      <c r="CL6477" s="20"/>
      <c r="CM6477" s="20"/>
      <c r="CN6477" s="20"/>
      <c r="CO6477" s="20"/>
      <c r="CP6477" s="20"/>
      <c r="CQ6477" s="20"/>
      <c r="CR6477" s="20"/>
      <c r="CS6477" s="20"/>
      <c r="CT6477" s="20"/>
      <c r="CU6477" s="20"/>
      <c r="CV6477" s="20"/>
      <c r="CW6477" s="20"/>
      <c r="CX6477" s="20"/>
      <c r="CY6477" s="20"/>
      <c r="CZ6477" s="20"/>
      <c r="DA6477" s="20"/>
      <c r="DB6477" s="20"/>
      <c r="DC6477" s="20"/>
      <c r="DD6477" s="20"/>
      <c r="DE6477" s="20"/>
      <c r="DF6477" s="20"/>
      <c r="DG6477" s="20"/>
      <c r="DH6477" s="20"/>
      <c r="DI6477" s="20"/>
      <c r="DJ6477" s="20"/>
      <c r="DK6477" s="20"/>
      <c r="DL6477" s="20"/>
      <c r="DM6477" s="20"/>
      <c r="DN6477" s="20"/>
      <c r="DO6477" s="20"/>
      <c r="DP6477" s="20"/>
      <c r="DQ6477" s="20"/>
      <c r="DR6477" s="20"/>
      <c r="DS6477" s="20"/>
      <c r="DT6477" s="20"/>
      <c r="DU6477" s="20"/>
      <c r="DV6477" s="20"/>
      <c r="DW6477" s="20"/>
      <c r="DX6477" s="20"/>
      <c r="DY6477" s="20"/>
    </row>
    <row r="6478" spans="1:129" x14ac:dyDescent="0.15">
      <c r="A6478" s="61"/>
      <c r="B6478" s="331" t="s">
        <v>13391</v>
      </c>
      <c r="C6478" s="83"/>
      <c r="D6478" s="103" t="s">
        <v>38</v>
      </c>
      <c r="E6478" s="276" t="s">
        <v>13392</v>
      </c>
      <c r="F6478" s="276">
        <f t="shared" si="867"/>
        <v>4.183851740781E-2</v>
      </c>
      <c r="G6478" s="276">
        <f t="shared" si="868"/>
        <v>4.1566371999999997E-2</v>
      </c>
      <c r="H6478" s="276">
        <f t="shared" si="869"/>
        <v>2.7214540781000002E-4</v>
      </c>
      <c r="I6478" s="276">
        <f t="shared" si="870"/>
        <v>0</v>
      </c>
      <c r="J6478" s="276">
        <v>0</v>
      </c>
      <c r="K6478" s="276">
        <v>0</v>
      </c>
      <c r="L6478" s="276">
        <v>9.5634781000000006E-7</v>
      </c>
      <c r="M6478" s="276">
        <v>0</v>
      </c>
      <c r="N6478" s="276">
        <v>0</v>
      </c>
      <c r="O6478" s="276">
        <v>4.1566371999999997E-2</v>
      </c>
      <c r="P6478" s="276">
        <v>2.7118906E-4</v>
      </c>
      <c r="Q6478" s="276">
        <v>0</v>
      </c>
      <c r="R6478" s="276">
        <v>0</v>
      </c>
      <c r="S6478" s="276">
        <v>0</v>
      </c>
      <c r="T6478" s="276">
        <v>0</v>
      </c>
      <c r="U6478" s="276">
        <v>0</v>
      </c>
      <c r="W6478" s="148">
        <f t="shared" si="866"/>
        <v>0</v>
      </c>
      <c r="X6478" s="201">
        <v>0</v>
      </c>
      <c r="Y6478" s="201">
        <v>0</v>
      </c>
      <c r="Z6478" s="201">
        <v>0</v>
      </c>
      <c r="AA6478" s="201">
        <v>0</v>
      </c>
      <c r="AB6478" s="201">
        <v>0</v>
      </c>
      <c r="AC6478" s="201">
        <v>0</v>
      </c>
      <c r="AD6478" s="201">
        <v>0</v>
      </c>
      <c r="AE6478" s="76">
        <v>1.0466282999999999E-7</v>
      </c>
      <c r="AF6478" s="76">
        <v>4.4691638E-13</v>
      </c>
      <c r="AG6478" s="20">
        <v>0</v>
      </c>
      <c r="AH6478" s="85"/>
      <c r="AI6478" s="85"/>
      <c r="AJ6478" s="85"/>
      <c r="AK6478" s="85"/>
      <c r="AL6478" s="85"/>
      <c r="AM6478" s="85"/>
      <c r="AN6478" s="85"/>
      <c r="AS6478" s="20"/>
      <c r="AT6478" s="20"/>
      <c r="AU6478" s="20"/>
      <c r="AV6478" s="20"/>
      <c r="AW6478" s="20"/>
      <c r="AX6478" s="20"/>
      <c r="AY6478" s="20"/>
      <c r="AZ6478" s="20"/>
      <c r="BA6478" s="20"/>
      <c r="BB6478" s="20"/>
      <c r="BC6478" s="20"/>
      <c r="BD6478" s="20"/>
      <c r="BE6478" s="20"/>
      <c r="BF6478" s="20"/>
      <c r="BG6478" s="20"/>
      <c r="BH6478" s="20"/>
      <c r="BI6478" s="20"/>
      <c r="BJ6478" s="20"/>
      <c r="BK6478" s="20"/>
      <c r="BL6478" s="20"/>
      <c r="BM6478" s="20"/>
      <c r="BN6478" s="20"/>
      <c r="BO6478" s="20"/>
      <c r="BP6478" s="20"/>
      <c r="BQ6478" s="20"/>
      <c r="BR6478" s="20"/>
      <c r="BS6478" s="20"/>
      <c r="BT6478" s="20"/>
      <c r="BU6478" s="20"/>
      <c r="BV6478" s="20"/>
      <c r="BW6478" s="20"/>
      <c r="BX6478" s="20"/>
      <c r="BY6478" s="20"/>
      <c r="BZ6478" s="20"/>
      <c r="CA6478" s="20"/>
      <c r="CB6478" s="20"/>
      <c r="CC6478" s="20"/>
      <c r="CD6478" s="20"/>
      <c r="CE6478" s="20"/>
      <c r="CF6478" s="20"/>
      <c r="CG6478" s="20"/>
      <c r="CH6478" s="20"/>
      <c r="CI6478" s="20"/>
      <c r="CJ6478" s="20"/>
      <c r="CK6478" s="20"/>
      <c r="CL6478" s="20"/>
      <c r="CM6478" s="20"/>
      <c r="CN6478" s="20"/>
      <c r="CO6478" s="20"/>
      <c r="CP6478" s="20"/>
      <c r="CQ6478" s="20"/>
      <c r="CR6478" s="20"/>
      <c r="CS6478" s="20"/>
      <c r="CT6478" s="20"/>
      <c r="CU6478" s="20"/>
      <c r="CV6478" s="20"/>
      <c r="CW6478" s="20"/>
      <c r="CX6478" s="20"/>
      <c r="CY6478" s="20"/>
      <c r="CZ6478" s="20"/>
      <c r="DA6478" s="20"/>
      <c r="DB6478" s="20"/>
      <c r="DC6478" s="20"/>
      <c r="DD6478" s="20"/>
      <c r="DE6478" s="20"/>
      <c r="DF6478" s="20"/>
      <c r="DG6478" s="20"/>
      <c r="DH6478" s="20"/>
      <c r="DI6478" s="20"/>
      <c r="DJ6478" s="20"/>
      <c r="DK6478" s="20"/>
      <c r="DL6478" s="20"/>
      <c r="DM6478" s="20"/>
      <c r="DN6478" s="20"/>
      <c r="DO6478" s="20"/>
      <c r="DP6478" s="20"/>
      <c r="DQ6478" s="20"/>
      <c r="DR6478" s="20"/>
      <c r="DS6478" s="20"/>
      <c r="DT6478" s="20"/>
      <c r="DU6478" s="20"/>
      <c r="DV6478" s="20"/>
      <c r="DW6478" s="20"/>
      <c r="DX6478" s="20"/>
      <c r="DY6478" s="20"/>
    </row>
    <row r="6479" spans="1:129" x14ac:dyDescent="0.15">
      <c r="A6479" s="61"/>
      <c r="B6479" s="331" t="s">
        <v>13393</v>
      </c>
      <c r="C6479" s="83"/>
      <c r="D6479" s="103" t="s">
        <v>38</v>
      </c>
      <c r="E6479" s="276" t="s">
        <v>13394</v>
      </c>
      <c r="F6479" s="276">
        <f t="shared" si="867"/>
        <v>5.8384283602000001E-2</v>
      </c>
      <c r="G6479" s="276">
        <f t="shared" si="868"/>
        <v>5.7359061000000003E-2</v>
      </c>
      <c r="H6479" s="276">
        <f t="shared" si="869"/>
        <v>1.0252226019999999E-3</v>
      </c>
      <c r="I6479" s="276">
        <f t="shared" si="870"/>
        <v>0</v>
      </c>
      <c r="J6479" s="276">
        <v>0</v>
      </c>
      <c r="K6479" s="276">
        <v>0</v>
      </c>
      <c r="L6479" s="276">
        <v>3.6618019999999999E-6</v>
      </c>
      <c r="M6479" s="276">
        <v>0</v>
      </c>
      <c r="N6479" s="276">
        <v>0</v>
      </c>
      <c r="O6479" s="276">
        <v>5.7359061000000003E-2</v>
      </c>
      <c r="P6479" s="276">
        <v>1.0215608E-3</v>
      </c>
      <c r="Q6479" s="276">
        <v>0</v>
      </c>
      <c r="R6479" s="276">
        <v>0</v>
      </c>
      <c r="S6479" s="276">
        <v>0</v>
      </c>
      <c r="T6479" s="276">
        <v>0</v>
      </c>
      <c r="U6479" s="276">
        <v>0</v>
      </c>
      <c r="W6479" s="148">
        <f t="shared" si="866"/>
        <v>0</v>
      </c>
      <c r="X6479" s="201">
        <v>0</v>
      </c>
      <c r="Y6479" s="201">
        <v>0</v>
      </c>
      <c r="Z6479" s="201">
        <v>0</v>
      </c>
      <c r="AA6479" s="201">
        <v>0</v>
      </c>
      <c r="AB6479" s="201">
        <v>0</v>
      </c>
      <c r="AC6479" s="201">
        <v>0</v>
      </c>
      <c r="AD6479" s="201">
        <v>0</v>
      </c>
      <c r="AE6479" s="76">
        <v>1.4288803999999999E-7</v>
      </c>
      <c r="AF6479" s="76">
        <v>6.5943385000000005E-13</v>
      </c>
      <c r="AG6479" s="20">
        <v>0</v>
      </c>
      <c r="AH6479" s="85"/>
      <c r="AI6479" s="85"/>
      <c r="AJ6479" s="85"/>
      <c r="AK6479" s="85"/>
      <c r="AL6479" s="85"/>
      <c r="AM6479" s="85"/>
      <c r="AN6479" s="85"/>
      <c r="AS6479" s="20"/>
      <c r="AT6479" s="20"/>
      <c r="AU6479" s="20"/>
      <c r="AV6479" s="20"/>
      <c r="AW6479" s="20"/>
      <c r="AX6479" s="20"/>
      <c r="AY6479" s="20"/>
      <c r="AZ6479" s="20"/>
      <c r="BA6479" s="20"/>
      <c r="BB6479" s="20"/>
      <c r="BC6479" s="20"/>
      <c r="BD6479" s="20"/>
      <c r="BE6479" s="20"/>
      <c r="BF6479" s="20"/>
      <c r="BG6479" s="20"/>
      <c r="BH6479" s="20"/>
      <c r="BI6479" s="20"/>
      <c r="BJ6479" s="20"/>
      <c r="BK6479" s="20"/>
      <c r="BL6479" s="20"/>
      <c r="BM6479" s="20"/>
      <c r="BN6479" s="20"/>
      <c r="BO6479" s="20"/>
      <c r="BP6479" s="20"/>
      <c r="BQ6479" s="20"/>
      <c r="BR6479" s="20"/>
      <c r="BS6479" s="20"/>
      <c r="BT6479" s="20"/>
      <c r="BU6479" s="20"/>
      <c r="BV6479" s="20"/>
      <c r="BW6479" s="20"/>
      <c r="BX6479" s="20"/>
      <c r="BY6479" s="20"/>
      <c r="BZ6479" s="20"/>
      <c r="CA6479" s="20"/>
      <c r="CB6479" s="20"/>
      <c r="CC6479" s="20"/>
      <c r="CD6479" s="20"/>
      <c r="CE6479" s="20"/>
      <c r="CF6479" s="20"/>
      <c r="CG6479" s="20"/>
      <c r="CH6479" s="20"/>
      <c r="CI6479" s="20"/>
      <c r="CJ6479" s="20"/>
      <c r="CK6479" s="20"/>
      <c r="CL6479" s="20"/>
      <c r="CM6479" s="20"/>
      <c r="CN6479" s="20"/>
      <c r="CO6479" s="20"/>
      <c r="CP6479" s="20"/>
      <c r="CQ6479" s="20"/>
      <c r="CR6479" s="20"/>
      <c r="CS6479" s="20"/>
      <c r="CT6479" s="20"/>
      <c r="CU6479" s="20"/>
      <c r="CV6479" s="20"/>
      <c r="CW6479" s="20"/>
      <c r="CX6479" s="20"/>
      <c r="CY6479" s="20"/>
      <c r="CZ6479" s="20"/>
      <c r="DA6479" s="20"/>
      <c r="DB6479" s="20"/>
      <c r="DC6479" s="20"/>
      <c r="DD6479" s="20"/>
      <c r="DE6479" s="20"/>
      <c r="DF6479" s="20"/>
      <c r="DG6479" s="20"/>
      <c r="DH6479" s="20"/>
      <c r="DI6479" s="20"/>
      <c r="DJ6479" s="20"/>
      <c r="DK6479" s="20"/>
      <c r="DL6479" s="20"/>
      <c r="DM6479" s="20"/>
      <c r="DN6479" s="20"/>
      <c r="DO6479" s="20"/>
      <c r="DP6479" s="20"/>
      <c r="DQ6479" s="20"/>
      <c r="DR6479" s="20"/>
      <c r="DS6479" s="20"/>
      <c r="DT6479" s="20"/>
      <c r="DU6479" s="20"/>
      <c r="DV6479" s="20"/>
      <c r="DW6479" s="20"/>
      <c r="DX6479" s="20"/>
      <c r="DY6479" s="20"/>
    </row>
    <row r="6480" spans="1:129" x14ac:dyDescent="0.15">
      <c r="A6480" s="61"/>
      <c r="B6480" s="331" t="s">
        <v>13395</v>
      </c>
      <c r="C6480" s="83"/>
      <c r="D6480" s="103" t="s">
        <v>38</v>
      </c>
      <c r="E6480" s="276" t="s">
        <v>13396</v>
      </c>
      <c r="F6480" s="276">
        <f t="shared" si="867"/>
        <v>2.7902471946189999E-2</v>
      </c>
      <c r="G6480" s="276">
        <f t="shared" si="868"/>
        <v>2.7720926E-2</v>
      </c>
      <c r="H6480" s="276">
        <f t="shared" si="869"/>
        <v>1.8154594619000002E-4</v>
      </c>
      <c r="I6480" s="276">
        <f t="shared" si="870"/>
        <v>0</v>
      </c>
      <c r="J6480" s="276">
        <v>0</v>
      </c>
      <c r="K6480" s="276">
        <v>0</v>
      </c>
      <c r="L6480" s="276">
        <v>6.3742618999999995E-7</v>
      </c>
      <c r="M6480" s="276">
        <v>0</v>
      </c>
      <c r="N6480" s="276">
        <v>0</v>
      </c>
      <c r="O6480" s="276">
        <v>2.7720926E-2</v>
      </c>
      <c r="P6480" s="276">
        <v>1.8090852000000001E-4</v>
      </c>
      <c r="Q6480" s="276">
        <v>0</v>
      </c>
      <c r="R6480" s="276">
        <v>0</v>
      </c>
      <c r="S6480" s="276">
        <v>0</v>
      </c>
      <c r="T6480" s="276">
        <v>0</v>
      </c>
      <c r="U6480" s="276">
        <v>0</v>
      </c>
      <c r="W6480" s="148">
        <f t="shared" si="866"/>
        <v>0</v>
      </c>
      <c r="X6480" s="201">
        <v>0</v>
      </c>
      <c r="Y6480" s="201">
        <v>0</v>
      </c>
      <c r="Z6480" s="201">
        <v>0</v>
      </c>
      <c r="AA6480" s="201">
        <v>0</v>
      </c>
      <c r="AB6480" s="201">
        <v>0</v>
      </c>
      <c r="AC6480" s="201">
        <v>0</v>
      </c>
      <c r="AD6480" s="201">
        <v>0</v>
      </c>
      <c r="AE6480" s="76">
        <v>6.9822099999999994E-8</v>
      </c>
      <c r="AF6480" s="76">
        <v>2.9799015000000001E-13</v>
      </c>
      <c r="AG6480" s="20">
        <v>0</v>
      </c>
      <c r="AH6480" s="85"/>
      <c r="AI6480" s="85"/>
      <c r="AJ6480" s="85"/>
      <c r="AK6480" s="85"/>
      <c r="AL6480" s="85"/>
      <c r="AM6480" s="85"/>
      <c r="AN6480" s="85"/>
      <c r="AS6480" s="20"/>
      <c r="AT6480" s="20"/>
      <c r="AU6480" s="20"/>
      <c r="AV6480" s="20"/>
      <c r="AW6480" s="20"/>
      <c r="AX6480" s="20"/>
      <c r="AY6480" s="20"/>
      <c r="AZ6480" s="20"/>
      <c r="BA6480" s="20"/>
      <c r="BB6480" s="20"/>
      <c r="BC6480" s="20"/>
      <c r="BD6480" s="20"/>
      <c r="BE6480" s="20"/>
      <c r="BF6480" s="20"/>
      <c r="BG6480" s="20"/>
      <c r="BH6480" s="20"/>
      <c r="BI6480" s="20"/>
      <c r="BJ6480" s="20"/>
      <c r="BK6480" s="20"/>
      <c r="BL6480" s="20"/>
      <c r="BM6480" s="20"/>
      <c r="BN6480" s="20"/>
      <c r="BO6480" s="20"/>
      <c r="BP6480" s="20"/>
      <c r="BQ6480" s="20"/>
      <c r="BR6480" s="20"/>
      <c r="BS6480" s="20"/>
      <c r="BT6480" s="20"/>
      <c r="BU6480" s="20"/>
      <c r="BV6480" s="20"/>
      <c r="BW6480" s="20"/>
      <c r="BX6480" s="20"/>
      <c r="BY6480" s="20"/>
      <c r="BZ6480" s="20"/>
      <c r="CA6480" s="20"/>
      <c r="CB6480" s="20"/>
      <c r="CC6480" s="20"/>
      <c r="CD6480" s="20"/>
      <c r="CE6480" s="20"/>
      <c r="CF6480" s="20"/>
      <c r="CG6480" s="20"/>
      <c r="CH6480" s="20"/>
      <c r="CI6480" s="20"/>
      <c r="CJ6480" s="20"/>
      <c r="CK6480" s="20"/>
      <c r="CL6480" s="20"/>
      <c r="CM6480" s="20"/>
      <c r="CN6480" s="20"/>
      <c r="CO6480" s="20"/>
      <c r="CP6480" s="20"/>
      <c r="CQ6480" s="20"/>
      <c r="CR6480" s="20"/>
      <c r="CS6480" s="20"/>
      <c r="CT6480" s="20"/>
      <c r="CU6480" s="20"/>
      <c r="CV6480" s="20"/>
      <c r="CW6480" s="20"/>
      <c r="CX6480" s="20"/>
      <c r="CY6480" s="20"/>
      <c r="CZ6480" s="20"/>
      <c r="DA6480" s="20"/>
      <c r="DB6480" s="20"/>
      <c r="DC6480" s="20"/>
      <c r="DD6480" s="20"/>
      <c r="DE6480" s="20"/>
      <c r="DF6480" s="20"/>
      <c r="DG6480" s="20"/>
      <c r="DH6480" s="20"/>
      <c r="DI6480" s="20"/>
      <c r="DJ6480" s="20"/>
      <c r="DK6480" s="20"/>
      <c r="DL6480" s="20"/>
      <c r="DM6480" s="20"/>
      <c r="DN6480" s="20"/>
      <c r="DO6480" s="20"/>
      <c r="DP6480" s="20"/>
      <c r="DQ6480" s="20"/>
      <c r="DR6480" s="20"/>
      <c r="DS6480" s="20"/>
      <c r="DT6480" s="20"/>
      <c r="DU6480" s="20"/>
      <c r="DV6480" s="20"/>
      <c r="DW6480" s="20"/>
      <c r="DX6480" s="20"/>
      <c r="DY6480" s="20"/>
    </row>
    <row r="6481" spans="1:129" x14ac:dyDescent="0.15">
      <c r="A6481" s="61"/>
      <c r="B6481" s="331" t="s">
        <v>13397</v>
      </c>
      <c r="C6481" s="83"/>
      <c r="D6481" s="103" t="s">
        <v>38</v>
      </c>
      <c r="E6481" s="276" t="s">
        <v>13398</v>
      </c>
      <c r="F6481" s="276">
        <f t="shared" si="867"/>
        <v>7.3788119763099999E-2</v>
      </c>
      <c r="G6481" s="276">
        <f t="shared" si="868"/>
        <v>7.3308154E-2</v>
      </c>
      <c r="H6481" s="276">
        <f t="shared" si="869"/>
        <v>4.7996576310000002E-4</v>
      </c>
      <c r="I6481" s="276">
        <f t="shared" si="870"/>
        <v>0</v>
      </c>
      <c r="J6481" s="276">
        <v>0</v>
      </c>
      <c r="K6481" s="276">
        <v>0</v>
      </c>
      <c r="L6481" s="276">
        <v>1.6864730999999999E-6</v>
      </c>
      <c r="M6481" s="276">
        <v>0</v>
      </c>
      <c r="N6481" s="276">
        <v>0</v>
      </c>
      <c r="O6481" s="276">
        <v>7.3308154E-2</v>
      </c>
      <c r="P6481" s="276">
        <v>4.7827929E-4</v>
      </c>
      <c r="Q6481" s="276">
        <v>0</v>
      </c>
      <c r="R6481" s="276">
        <v>0</v>
      </c>
      <c r="S6481" s="276">
        <v>0</v>
      </c>
      <c r="T6481" s="276">
        <v>0</v>
      </c>
      <c r="U6481" s="276">
        <v>0</v>
      </c>
      <c r="W6481" s="148">
        <f t="shared" si="866"/>
        <v>0</v>
      </c>
      <c r="X6481" s="201">
        <v>0</v>
      </c>
      <c r="Y6481" s="201">
        <v>0</v>
      </c>
      <c r="Z6481" s="201">
        <v>0</v>
      </c>
      <c r="AA6481" s="201">
        <v>0</v>
      </c>
      <c r="AB6481" s="201">
        <v>0</v>
      </c>
      <c r="AC6481" s="201">
        <v>0</v>
      </c>
      <c r="AD6481" s="201">
        <v>0</v>
      </c>
      <c r="AE6481" s="76">
        <v>1.8425503000000001E-7</v>
      </c>
      <c r="AF6481" s="76">
        <v>7.8211255000000004E-13</v>
      </c>
      <c r="AG6481" s="20">
        <v>0</v>
      </c>
      <c r="AH6481" s="85"/>
      <c r="AI6481" s="85"/>
      <c r="AJ6481" s="85"/>
      <c r="AK6481" s="85"/>
      <c r="AL6481" s="85"/>
      <c r="AM6481" s="85"/>
      <c r="AN6481" s="85"/>
      <c r="AS6481" s="20"/>
      <c r="AT6481" s="20"/>
      <c r="AU6481" s="20"/>
      <c r="AV6481" s="20"/>
      <c r="AW6481" s="20"/>
      <c r="AX6481" s="20"/>
      <c r="AY6481" s="20"/>
      <c r="AZ6481" s="20"/>
      <c r="BA6481" s="20"/>
      <c r="BB6481" s="20"/>
      <c r="BC6481" s="20"/>
      <c r="BD6481" s="20"/>
      <c r="BE6481" s="20"/>
      <c r="BF6481" s="20"/>
      <c r="BG6481" s="20"/>
      <c r="BH6481" s="20"/>
      <c r="BI6481" s="20"/>
      <c r="BJ6481" s="20"/>
      <c r="BK6481" s="20"/>
      <c r="BL6481" s="20"/>
      <c r="BM6481" s="20"/>
      <c r="BN6481" s="20"/>
      <c r="BO6481" s="20"/>
      <c r="BP6481" s="20"/>
      <c r="BQ6481" s="20"/>
      <c r="BR6481" s="20"/>
      <c r="BS6481" s="20"/>
      <c r="BT6481" s="20"/>
      <c r="BU6481" s="20"/>
      <c r="BV6481" s="20"/>
      <c r="BW6481" s="20"/>
      <c r="BX6481" s="20"/>
      <c r="BY6481" s="20"/>
      <c r="BZ6481" s="20"/>
      <c r="CA6481" s="20"/>
      <c r="CB6481" s="20"/>
      <c r="CC6481" s="20"/>
      <c r="CD6481" s="20"/>
      <c r="CE6481" s="20"/>
      <c r="CF6481" s="20"/>
      <c r="CG6481" s="20"/>
      <c r="CH6481" s="20"/>
      <c r="CI6481" s="20"/>
      <c r="CJ6481" s="20"/>
      <c r="CK6481" s="20"/>
      <c r="CL6481" s="20"/>
      <c r="CM6481" s="20"/>
      <c r="CN6481" s="20"/>
      <c r="CO6481" s="20"/>
      <c r="CP6481" s="20"/>
      <c r="CQ6481" s="20"/>
      <c r="CR6481" s="20"/>
      <c r="CS6481" s="20"/>
      <c r="CT6481" s="20"/>
      <c r="CU6481" s="20"/>
      <c r="CV6481" s="20"/>
      <c r="CW6481" s="20"/>
      <c r="CX6481" s="20"/>
      <c r="CY6481" s="20"/>
      <c r="CZ6481" s="20"/>
      <c r="DA6481" s="20"/>
      <c r="DB6481" s="20"/>
      <c r="DC6481" s="20"/>
      <c r="DD6481" s="20"/>
      <c r="DE6481" s="20"/>
      <c r="DF6481" s="20"/>
      <c r="DG6481" s="20"/>
      <c r="DH6481" s="20"/>
      <c r="DI6481" s="20"/>
      <c r="DJ6481" s="20"/>
      <c r="DK6481" s="20"/>
      <c r="DL6481" s="20"/>
      <c r="DM6481" s="20"/>
      <c r="DN6481" s="20"/>
      <c r="DO6481" s="20"/>
      <c r="DP6481" s="20"/>
      <c r="DQ6481" s="20"/>
      <c r="DR6481" s="20"/>
      <c r="DS6481" s="20"/>
      <c r="DT6481" s="20"/>
      <c r="DU6481" s="20"/>
      <c r="DV6481" s="20"/>
      <c r="DW6481" s="20"/>
      <c r="DX6481" s="20"/>
      <c r="DY6481" s="20"/>
    </row>
    <row r="6482" spans="1:129" x14ac:dyDescent="0.15">
      <c r="A6482" s="61"/>
      <c r="B6482" s="331" t="s">
        <v>13399</v>
      </c>
      <c r="C6482" s="83"/>
      <c r="D6482" s="103" t="s">
        <v>38</v>
      </c>
      <c r="E6482" s="276" t="s">
        <v>13400</v>
      </c>
      <c r="F6482" s="276">
        <f t="shared" si="867"/>
        <v>5.38949404966E-2</v>
      </c>
      <c r="G6482" s="276">
        <f t="shared" si="868"/>
        <v>5.3544125999999997E-2</v>
      </c>
      <c r="H6482" s="276">
        <f t="shared" si="869"/>
        <v>3.5081449660000002E-4</v>
      </c>
      <c r="I6482" s="276">
        <f t="shared" si="870"/>
        <v>0</v>
      </c>
      <c r="J6482" s="276">
        <v>0</v>
      </c>
      <c r="K6482" s="276">
        <v>0</v>
      </c>
      <c r="L6482" s="276">
        <v>1.2300666000000001E-6</v>
      </c>
      <c r="M6482" s="276">
        <v>0</v>
      </c>
      <c r="N6482" s="276">
        <v>0</v>
      </c>
      <c r="O6482" s="276">
        <v>5.3544125999999997E-2</v>
      </c>
      <c r="P6482" s="276">
        <v>3.4958443000000002E-4</v>
      </c>
      <c r="Q6482" s="276">
        <v>0</v>
      </c>
      <c r="R6482" s="276">
        <v>0</v>
      </c>
      <c r="S6482" s="276">
        <v>0</v>
      </c>
      <c r="T6482" s="276">
        <v>0</v>
      </c>
      <c r="U6482" s="276">
        <v>0</v>
      </c>
      <c r="W6482" s="148">
        <f t="shared" si="866"/>
        <v>0</v>
      </c>
      <c r="X6482" s="201">
        <v>0</v>
      </c>
      <c r="Y6482" s="201">
        <v>0</v>
      </c>
      <c r="Z6482" s="201">
        <v>0</v>
      </c>
      <c r="AA6482" s="201">
        <v>0</v>
      </c>
      <c r="AB6482" s="201">
        <v>0</v>
      </c>
      <c r="AC6482" s="201">
        <v>0</v>
      </c>
      <c r="AD6482" s="201">
        <v>0</v>
      </c>
      <c r="AE6482" s="76">
        <v>1.3492773E-7</v>
      </c>
      <c r="AF6482" s="76">
        <v>5.7539910000000004E-13</v>
      </c>
      <c r="AG6482" s="20">
        <v>0</v>
      </c>
      <c r="AH6482" s="85"/>
      <c r="AI6482" s="85"/>
      <c r="AJ6482" s="85"/>
      <c r="AK6482" s="85"/>
      <c r="AL6482" s="85"/>
      <c r="AM6482" s="85"/>
      <c r="AN6482" s="85"/>
      <c r="AS6482" s="20"/>
      <c r="AT6482" s="20"/>
      <c r="AU6482" s="20"/>
      <c r="AV6482" s="20"/>
      <c r="AW6482" s="20"/>
      <c r="AX6482" s="20"/>
      <c r="AY6482" s="20"/>
      <c r="AZ6482" s="20"/>
      <c r="BA6482" s="20"/>
      <c r="BB6482" s="20"/>
      <c r="BC6482" s="20"/>
      <c r="BD6482" s="20"/>
      <c r="BE6482" s="20"/>
      <c r="BF6482" s="20"/>
      <c r="BG6482" s="20"/>
      <c r="BH6482" s="20"/>
      <c r="BI6482" s="20"/>
      <c r="BJ6482" s="20"/>
      <c r="BK6482" s="20"/>
      <c r="BL6482" s="20"/>
      <c r="BM6482" s="20"/>
      <c r="BN6482" s="20"/>
      <c r="BO6482" s="20"/>
      <c r="BP6482" s="20"/>
      <c r="BQ6482" s="20"/>
      <c r="BR6482" s="20"/>
      <c r="BS6482" s="20"/>
      <c r="BT6482" s="20"/>
      <c r="BU6482" s="20"/>
      <c r="BV6482" s="20"/>
      <c r="BW6482" s="20"/>
      <c r="BX6482" s="20"/>
      <c r="BY6482" s="20"/>
      <c r="BZ6482" s="20"/>
      <c r="CA6482" s="20"/>
      <c r="CB6482" s="20"/>
      <c r="CC6482" s="20"/>
      <c r="CD6482" s="20"/>
      <c r="CE6482" s="20"/>
      <c r="CF6482" s="20"/>
      <c r="CG6482" s="20"/>
      <c r="CH6482" s="20"/>
      <c r="CI6482" s="20"/>
      <c r="CJ6482" s="20"/>
      <c r="CK6482" s="20"/>
      <c r="CL6482" s="20"/>
      <c r="CM6482" s="20"/>
      <c r="CN6482" s="20"/>
      <c r="CO6482" s="20"/>
      <c r="CP6482" s="20"/>
      <c r="CQ6482" s="20"/>
      <c r="CR6482" s="20"/>
      <c r="CS6482" s="20"/>
      <c r="CT6482" s="20"/>
      <c r="CU6482" s="20"/>
      <c r="CV6482" s="20"/>
      <c r="CW6482" s="20"/>
      <c r="CX6482" s="20"/>
      <c r="CY6482" s="20"/>
      <c r="CZ6482" s="20"/>
      <c r="DA6482" s="20"/>
      <c r="DB6482" s="20"/>
      <c r="DC6482" s="20"/>
      <c r="DD6482" s="20"/>
      <c r="DE6482" s="20"/>
      <c r="DF6482" s="20"/>
      <c r="DG6482" s="20"/>
      <c r="DH6482" s="20"/>
      <c r="DI6482" s="20"/>
      <c r="DJ6482" s="20"/>
      <c r="DK6482" s="20"/>
      <c r="DL6482" s="20"/>
      <c r="DM6482" s="20"/>
      <c r="DN6482" s="20"/>
      <c r="DO6482" s="20"/>
      <c r="DP6482" s="20"/>
      <c r="DQ6482" s="20"/>
      <c r="DR6482" s="20"/>
      <c r="DS6482" s="20"/>
      <c r="DT6482" s="20"/>
      <c r="DU6482" s="20"/>
      <c r="DV6482" s="20"/>
      <c r="DW6482" s="20"/>
      <c r="DX6482" s="20"/>
      <c r="DY6482" s="20"/>
    </row>
    <row r="6483" spans="1:129" x14ac:dyDescent="0.15">
      <c r="A6483" s="61"/>
      <c r="B6483" s="331" t="s">
        <v>13401</v>
      </c>
      <c r="C6483" s="83"/>
      <c r="D6483" s="103" t="s">
        <v>38</v>
      </c>
      <c r="E6483" s="276" t="s">
        <v>13402</v>
      </c>
      <c r="F6483" s="276">
        <f t="shared" si="867"/>
        <v>4.3297910055710001E-2</v>
      </c>
      <c r="G6483" s="276">
        <f t="shared" si="868"/>
        <v>4.3016203000000003E-2</v>
      </c>
      <c r="H6483" s="276">
        <f t="shared" si="869"/>
        <v>2.8170705571E-4</v>
      </c>
      <c r="I6483" s="276">
        <f t="shared" si="870"/>
        <v>0</v>
      </c>
      <c r="J6483" s="276">
        <v>0</v>
      </c>
      <c r="K6483" s="276">
        <v>0</v>
      </c>
      <c r="L6483" s="276">
        <v>9.8916570999999991E-7</v>
      </c>
      <c r="M6483" s="276">
        <v>0</v>
      </c>
      <c r="N6483" s="276">
        <v>0</v>
      </c>
      <c r="O6483" s="276">
        <v>4.3016203000000003E-2</v>
      </c>
      <c r="P6483" s="276">
        <v>2.8071789000000001E-4</v>
      </c>
      <c r="Q6483" s="276">
        <v>0</v>
      </c>
      <c r="R6483" s="276">
        <v>0</v>
      </c>
      <c r="S6483" s="276">
        <v>0</v>
      </c>
      <c r="T6483" s="276">
        <v>0</v>
      </c>
      <c r="U6483" s="276">
        <v>0</v>
      </c>
      <c r="W6483" s="148">
        <f t="shared" si="866"/>
        <v>0</v>
      </c>
      <c r="X6483" s="201">
        <v>0</v>
      </c>
      <c r="Y6483" s="201">
        <v>0</v>
      </c>
      <c r="Z6483" s="201">
        <v>0</v>
      </c>
      <c r="AA6483" s="201">
        <v>0</v>
      </c>
      <c r="AB6483" s="201">
        <v>0</v>
      </c>
      <c r="AC6483" s="201">
        <v>0</v>
      </c>
      <c r="AD6483" s="201">
        <v>0</v>
      </c>
      <c r="AE6483" s="76">
        <v>1.0834442E-7</v>
      </c>
      <c r="AF6483" s="76">
        <v>4.6241544999999996E-13</v>
      </c>
      <c r="AG6483" s="20">
        <v>0</v>
      </c>
      <c r="AH6483" s="85"/>
      <c r="AI6483" s="85"/>
      <c r="AJ6483" s="85"/>
      <c r="AK6483" s="85"/>
      <c r="AL6483" s="85"/>
      <c r="AM6483" s="85"/>
      <c r="AN6483" s="85"/>
      <c r="AS6483" s="20"/>
      <c r="AT6483" s="20"/>
      <c r="AU6483" s="20"/>
      <c r="AV6483" s="20"/>
      <c r="AW6483" s="20"/>
      <c r="AX6483" s="20"/>
      <c r="AY6483" s="20"/>
      <c r="AZ6483" s="20"/>
      <c r="BA6483" s="20"/>
      <c r="BB6483" s="20"/>
      <c r="BC6483" s="20"/>
      <c r="BD6483" s="20"/>
      <c r="BE6483" s="20"/>
      <c r="BF6483" s="20"/>
      <c r="BG6483" s="20"/>
      <c r="BH6483" s="20"/>
      <c r="BI6483" s="20"/>
      <c r="BJ6483" s="20"/>
      <c r="BK6483" s="20"/>
      <c r="BL6483" s="20"/>
      <c r="BM6483" s="20"/>
      <c r="BN6483" s="20"/>
      <c r="BO6483" s="20"/>
      <c r="BP6483" s="20"/>
      <c r="BQ6483" s="20"/>
      <c r="BR6483" s="20"/>
      <c r="BS6483" s="20"/>
      <c r="BT6483" s="20"/>
      <c r="BU6483" s="20"/>
      <c r="BV6483" s="20"/>
      <c r="BW6483" s="20"/>
      <c r="BX6483" s="20"/>
      <c r="BY6483" s="20"/>
      <c r="BZ6483" s="20"/>
      <c r="CA6483" s="20"/>
      <c r="CB6483" s="20"/>
      <c r="CC6483" s="20"/>
      <c r="CD6483" s="20"/>
      <c r="CE6483" s="20"/>
      <c r="CF6483" s="20"/>
      <c r="CG6483" s="20"/>
      <c r="CH6483" s="20"/>
      <c r="CI6483" s="20"/>
      <c r="CJ6483" s="20"/>
      <c r="CK6483" s="20"/>
      <c r="CL6483" s="20"/>
      <c r="CM6483" s="20"/>
      <c r="CN6483" s="20"/>
      <c r="CO6483" s="20"/>
      <c r="CP6483" s="20"/>
      <c r="CQ6483" s="20"/>
      <c r="CR6483" s="20"/>
      <c r="CS6483" s="20"/>
      <c r="CT6483" s="20"/>
      <c r="CU6483" s="20"/>
      <c r="CV6483" s="20"/>
      <c r="CW6483" s="20"/>
      <c r="CX6483" s="20"/>
      <c r="CY6483" s="20"/>
      <c r="CZ6483" s="20"/>
      <c r="DA6483" s="20"/>
      <c r="DB6483" s="20"/>
      <c r="DC6483" s="20"/>
      <c r="DD6483" s="20"/>
      <c r="DE6483" s="20"/>
      <c r="DF6483" s="20"/>
      <c r="DG6483" s="20"/>
      <c r="DH6483" s="20"/>
      <c r="DI6483" s="20"/>
      <c r="DJ6483" s="20"/>
      <c r="DK6483" s="20"/>
      <c r="DL6483" s="20"/>
      <c r="DM6483" s="20"/>
      <c r="DN6483" s="20"/>
      <c r="DO6483" s="20"/>
      <c r="DP6483" s="20"/>
      <c r="DQ6483" s="20"/>
      <c r="DR6483" s="20"/>
      <c r="DS6483" s="20"/>
      <c r="DT6483" s="20"/>
      <c r="DU6483" s="20"/>
      <c r="DV6483" s="20"/>
      <c r="DW6483" s="20"/>
      <c r="DX6483" s="20"/>
      <c r="DY6483" s="20"/>
    </row>
    <row r="6484" spans="1:129" x14ac:dyDescent="0.15">
      <c r="A6484" s="61"/>
      <c r="B6484" s="331" t="s">
        <v>13403</v>
      </c>
      <c r="C6484" s="83"/>
      <c r="D6484" s="103" t="s">
        <v>38</v>
      </c>
      <c r="E6484" s="276" t="s">
        <v>13404</v>
      </c>
      <c r="F6484" s="276">
        <f t="shared" si="867"/>
        <v>7.8850018296399996E-2</v>
      </c>
      <c r="G6484" s="276">
        <f t="shared" si="868"/>
        <v>7.8336432999999997E-2</v>
      </c>
      <c r="H6484" s="276">
        <f t="shared" si="869"/>
        <v>5.1358529639999992E-4</v>
      </c>
      <c r="I6484" s="276">
        <f t="shared" si="870"/>
        <v>0</v>
      </c>
      <c r="J6484" s="276">
        <v>0</v>
      </c>
      <c r="K6484" s="276">
        <v>0</v>
      </c>
      <c r="L6484" s="276">
        <v>1.7969364E-6</v>
      </c>
      <c r="M6484" s="276">
        <v>0</v>
      </c>
      <c r="N6484" s="276">
        <v>0</v>
      </c>
      <c r="O6484" s="276">
        <v>7.8336432999999997E-2</v>
      </c>
      <c r="P6484" s="276">
        <v>5.1178835999999997E-4</v>
      </c>
      <c r="Q6484" s="276">
        <v>0</v>
      </c>
      <c r="R6484" s="276">
        <v>0</v>
      </c>
      <c r="S6484" s="276">
        <v>0</v>
      </c>
      <c r="T6484" s="276">
        <v>0</v>
      </c>
      <c r="U6484" s="276">
        <v>0</v>
      </c>
      <c r="W6484" s="148">
        <f t="shared" si="866"/>
        <v>0</v>
      </c>
      <c r="X6484" s="201">
        <v>0</v>
      </c>
      <c r="Y6484" s="201">
        <v>0</v>
      </c>
      <c r="Z6484" s="201">
        <v>0</v>
      </c>
      <c r="AA6484" s="201">
        <v>0</v>
      </c>
      <c r="AB6484" s="201">
        <v>0</v>
      </c>
      <c r="AC6484" s="201">
        <v>0</v>
      </c>
      <c r="AD6484" s="201">
        <v>0</v>
      </c>
      <c r="AE6484" s="76">
        <v>1.9755274999999999E-7</v>
      </c>
      <c r="AF6484" s="76">
        <v>8.4139054000000004E-13</v>
      </c>
      <c r="AG6484" s="20">
        <v>0</v>
      </c>
      <c r="AH6484" s="85"/>
      <c r="AI6484" s="85"/>
      <c r="AJ6484" s="85"/>
      <c r="AK6484" s="85"/>
      <c r="AL6484" s="85"/>
      <c r="AM6484" s="85"/>
      <c r="AN6484" s="85"/>
      <c r="AS6484" s="20"/>
      <c r="AT6484" s="20"/>
      <c r="AU6484" s="20"/>
      <c r="AV6484" s="20"/>
      <c r="AW6484" s="20"/>
      <c r="AX6484" s="20"/>
      <c r="AY6484" s="20"/>
      <c r="AZ6484" s="20"/>
      <c r="BA6484" s="20"/>
      <c r="BB6484" s="20"/>
      <c r="BC6484" s="20"/>
      <c r="BD6484" s="20"/>
      <c r="BE6484" s="20"/>
      <c r="BF6484" s="20"/>
      <c r="BG6484" s="20"/>
      <c r="BH6484" s="20"/>
      <c r="BI6484" s="20"/>
      <c r="BJ6484" s="20"/>
      <c r="BK6484" s="20"/>
      <c r="BL6484" s="20"/>
      <c r="BM6484" s="20"/>
      <c r="BN6484" s="20"/>
      <c r="BO6484" s="20"/>
      <c r="BP6484" s="20"/>
      <c r="BQ6484" s="20"/>
      <c r="BR6484" s="20"/>
      <c r="BS6484" s="20"/>
      <c r="BT6484" s="20"/>
      <c r="BU6484" s="20"/>
      <c r="BV6484" s="20"/>
      <c r="BW6484" s="20"/>
      <c r="BX6484" s="20"/>
      <c r="BY6484" s="20"/>
      <c r="BZ6484" s="20"/>
      <c r="CA6484" s="20"/>
      <c r="CB6484" s="20"/>
      <c r="CC6484" s="20"/>
      <c r="CD6484" s="20"/>
      <c r="CE6484" s="20"/>
      <c r="CF6484" s="20"/>
      <c r="CG6484" s="20"/>
      <c r="CH6484" s="20"/>
      <c r="CI6484" s="20"/>
      <c r="CJ6484" s="20"/>
      <c r="CK6484" s="20"/>
      <c r="CL6484" s="20"/>
      <c r="CM6484" s="20"/>
      <c r="CN6484" s="20"/>
      <c r="CO6484" s="20"/>
      <c r="CP6484" s="20"/>
      <c r="CQ6484" s="20"/>
      <c r="CR6484" s="20"/>
      <c r="CS6484" s="20"/>
      <c r="CT6484" s="20"/>
      <c r="CU6484" s="20"/>
      <c r="CV6484" s="20"/>
      <c r="CW6484" s="20"/>
      <c r="CX6484" s="20"/>
      <c r="CY6484" s="20"/>
      <c r="CZ6484" s="20"/>
      <c r="DA6484" s="20"/>
      <c r="DB6484" s="20"/>
      <c r="DC6484" s="20"/>
      <c r="DD6484" s="20"/>
      <c r="DE6484" s="20"/>
      <c r="DF6484" s="20"/>
      <c r="DG6484" s="20"/>
      <c r="DH6484" s="20"/>
      <c r="DI6484" s="20"/>
      <c r="DJ6484" s="20"/>
      <c r="DK6484" s="20"/>
      <c r="DL6484" s="20"/>
      <c r="DM6484" s="20"/>
      <c r="DN6484" s="20"/>
      <c r="DO6484" s="20"/>
      <c r="DP6484" s="20"/>
      <c r="DQ6484" s="20"/>
      <c r="DR6484" s="20"/>
      <c r="DS6484" s="20"/>
      <c r="DT6484" s="20"/>
      <c r="DU6484" s="20"/>
      <c r="DV6484" s="20"/>
      <c r="DW6484" s="20"/>
      <c r="DX6484" s="20"/>
      <c r="DY6484" s="20"/>
    </row>
    <row r="6485" spans="1:129" x14ac:dyDescent="0.15">
      <c r="A6485" s="61"/>
      <c r="B6485" s="331" t="s">
        <v>13405</v>
      </c>
      <c r="C6485" s="83"/>
      <c r="D6485" s="103" t="s">
        <v>38</v>
      </c>
      <c r="E6485" s="276" t="s">
        <v>13406</v>
      </c>
      <c r="F6485" s="276">
        <f t="shared" si="867"/>
        <v>0.2096584402502</v>
      </c>
      <c r="G6485" s="276">
        <f t="shared" si="868"/>
        <v>0.20845878000000001</v>
      </c>
      <c r="H6485" s="276">
        <f t="shared" si="869"/>
        <v>1.1996602502E-3</v>
      </c>
      <c r="I6485" s="276">
        <f t="shared" si="870"/>
        <v>0</v>
      </c>
      <c r="J6485" s="276">
        <v>0</v>
      </c>
      <c r="K6485" s="276">
        <v>0</v>
      </c>
      <c r="L6485" s="276">
        <v>2.2103501999999998E-6</v>
      </c>
      <c r="M6485" s="276">
        <v>0</v>
      </c>
      <c r="N6485" s="276">
        <v>0</v>
      </c>
      <c r="O6485" s="276">
        <v>0.20845878000000001</v>
      </c>
      <c r="P6485" s="276">
        <v>1.1974499E-3</v>
      </c>
      <c r="Q6485" s="276">
        <v>0</v>
      </c>
      <c r="R6485" s="276">
        <v>0</v>
      </c>
      <c r="S6485" s="276">
        <v>0</v>
      </c>
      <c r="T6485" s="276">
        <v>0</v>
      </c>
      <c r="U6485" s="276">
        <v>0</v>
      </c>
      <c r="W6485" s="148">
        <f t="shared" si="866"/>
        <v>0</v>
      </c>
      <c r="X6485" s="201">
        <v>0</v>
      </c>
      <c r="Y6485" s="201">
        <v>0</v>
      </c>
      <c r="Z6485" s="201">
        <v>0</v>
      </c>
      <c r="AA6485" s="201">
        <v>0</v>
      </c>
      <c r="AB6485" s="201">
        <v>0</v>
      </c>
      <c r="AC6485" s="201">
        <v>0</v>
      </c>
      <c r="AD6485" s="201">
        <v>0</v>
      </c>
      <c r="AE6485" s="76">
        <v>5.5148678000000004E-7</v>
      </c>
      <c r="AF6485" s="76">
        <v>1.9136293999999999E-12</v>
      </c>
      <c r="AG6485" s="20">
        <v>0</v>
      </c>
      <c r="AH6485" s="85"/>
      <c r="AI6485" s="85"/>
      <c r="AJ6485" s="85"/>
      <c r="AK6485" s="85"/>
      <c r="AL6485" s="85"/>
      <c r="AM6485" s="85"/>
      <c r="AN6485" s="85"/>
      <c r="AS6485" s="20"/>
      <c r="AT6485" s="20"/>
      <c r="AU6485" s="20"/>
      <c r="AV6485" s="20"/>
      <c r="AW6485" s="20"/>
      <c r="AX6485" s="20"/>
      <c r="AY6485" s="20"/>
      <c r="AZ6485" s="20"/>
      <c r="BA6485" s="20"/>
      <c r="BB6485" s="20"/>
      <c r="BC6485" s="20"/>
      <c r="BD6485" s="20"/>
      <c r="BE6485" s="20"/>
      <c r="BF6485" s="20"/>
      <c r="BG6485" s="20"/>
      <c r="BH6485" s="20"/>
      <c r="BI6485" s="20"/>
      <c r="BJ6485" s="20"/>
      <c r="BK6485" s="20"/>
      <c r="BL6485" s="20"/>
      <c r="BM6485" s="20"/>
      <c r="BN6485" s="20"/>
      <c r="BO6485" s="20"/>
      <c r="BP6485" s="20"/>
      <c r="BQ6485" s="20"/>
      <c r="BR6485" s="20"/>
      <c r="BS6485" s="20"/>
      <c r="BT6485" s="20"/>
      <c r="BU6485" s="20"/>
      <c r="BV6485" s="20"/>
      <c r="BW6485" s="20"/>
      <c r="BX6485" s="20"/>
      <c r="BY6485" s="20"/>
      <c r="BZ6485" s="20"/>
      <c r="CA6485" s="20"/>
      <c r="CB6485" s="20"/>
      <c r="CC6485" s="20"/>
      <c r="CD6485" s="20"/>
      <c r="CE6485" s="20"/>
      <c r="CF6485" s="20"/>
      <c r="CG6485" s="20"/>
      <c r="CH6485" s="20"/>
      <c r="CI6485" s="20"/>
      <c r="CJ6485" s="20"/>
      <c r="CK6485" s="20"/>
      <c r="CL6485" s="20"/>
      <c r="CM6485" s="20"/>
      <c r="CN6485" s="20"/>
      <c r="CO6485" s="20"/>
      <c r="CP6485" s="20"/>
      <c r="CQ6485" s="20"/>
      <c r="CR6485" s="20"/>
      <c r="CS6485" s="20"/>
      <c r="CT6485" s="20"/>
      <c r="CU6485" s="20"/>
      <c r="CV6485" s="20"/>
      <c r="CW6485" s="20"/>
      <c r="CX6485" s="20"/>
      <c r="CY6485" s="20"/>
      <c r="CZ6485" s="20"/>
      <c r="DA6485" s="20"/>
      <c r="DB6485" s="20"/>
      <c r="DC6485" s="20"/>
      <c r="DD6485" s="20"/>
      <c r="DE6485" s="20"/>
      <c r="DF6485" s="20"/>
      <c r="DG6485" s="20"/>
      <c r="DH6485" s="20"/>
      <c r="DI6485" s="20"/>
      <c r="DJ6485" s="20"/>
      <c r="DK6485" s="20"/>
      <c r="DL6485" s="20"/>
      <c r="DM6485" s="20"/>
      <c r="DN6485" s="20"/>
      <c r="DO6485" s="20"/>
      <c r="DP6485" s="20"/>
      <c r="DQ6485" s="20"/>
      <c r="DR6485" s="20"/>
      <c r="DS6485" s="20"/>
      <c r="DT6485" s="20"/>
      <c r="DU6485" s="20"/>
      <c r="DV6485" s="20"/>
      <c r="DW6485" s="20"/>
      <c r="DX6485" s="20"/>
      <c r="DY6485" s="20"/>
    </row>
    <row r="6486" spans="1:129" x14ac:dyDescent="0.15">
      <c r="A6486" s="61"/>
      <c r="B6486" s="331" t="s">
        <v>13407</v>
      </c>
      <c r="C6486" s="83"/>
      <c r="D6486" s="103" t="s">
        <v>38</v>
      </c>
      <c r="E6486" s="276" t="s">
        <v>13408</v>
      </c>
      <c r="F6486" s="276">
        <f t="shared" si="867"/>
        <v>8.5090344859999993E-3</v>
      </c>
      <c r="G6486" s="276">
        <f t="shared" si="868"/>
        <v>1.794062512E-3</v>
      </c>
      <c r="H6486" s="276">
        <f t="shared" si="869"/>
        <v>2.254797384E-3</v>
      </c>
      <c r="I6486" s="276">
        <f t="shared" si="870"/>
        <v>6.6522668999999994E-4</v>
      </c>
      <c r="J6486" s="276">
        <v>3.7949479000000002E-3</v>
      </c>
      <c r="K6486" s="276">
        <v>2.0020766E-3</v>
      </c>
      <c r="L6486" s="276">
        <v>2.1552605999999999E-4</v>
      </c>
      <c r="M6486" s="276">
        <v>7.4461922000000006E-5</v>
      </c>
      <c r="N6486" s="276">
        <v>1.1803785999999999E-3</v>
      </c>
      <c r="O6486" s="276">
        <v>5.3922199000000005E-4</v>
      </c>
      <c r="P6486" s="276">
        <v>3.7194723999999997E-5</v>
      </c>
      <c r="Q6486" s="276">
        <v>3.1221515999999998E-4</v>
      </c>
      <c r="R6486" s="276">
        <v>0</v>
      </c>
      <c r="S6486" s="276">
        <v>0</v>
      </c>
      <c r="T6486" s="276">
        <v>0</v>
      </c>
      <c r="U6486" s="276">
        <v>3.5301153000000002E-4</v>
      </c>
      <c r="W6486" s="148">
        <f t="shared" si="866"/>
        <v>2.8110725185185186E-2</v>
      </c>
      <c r="X6486" s="201">
        <v>7.2337765999999995E-4</v>
      </c>
      <c r="Y6486" s="201">
        <v>6.9219964000000005E-4</v>
      </c>
      <c r="Z6486" s="201">
        <v>1.5104474E-5</v>
      </c>
      <c r="AA6486" s="201">
        <v>2.1575708E-8</v>
      </c>
      <c r="AB6486" s="201">
        <v>9.8739349999999995E-6</v>
      </c>
      <c r="AC6486" s="201">
        <v>6.7841737999999998E-7</v>
      </c>
      <c r="AD6486" s="201">
        <v>5.4996177000000001E-6</v>
      </c>
      <c r="AE6486" s="76">
        <v>6.4020697000000001E-8</v>
      </c>
      <c r="AF6486" s="76">
        <v>2.1818039999999999E-10</v>
      </c>
      <c r="AG6486" s="20">
        <v>6.2835353000000004E-3</v>
      </c>
      <c r="AH6486" s="85"/>
      <c r="AI6486" s="85"/>
      <c r="AJ6486" s="85"/>
      <c r="AK6486" s="85"/>
      <c r="AL6486" s="85"/>
      <c r="AM6486" s="85"/>
      <c r="AN6486" s="85"/>
      <c r="AS6486" s="20"/>
      <c r="AT6486" s="20"/>
      <c r="AU6486" s="20"/>
      <c r="AV6486" s="20"/>
      <c r="AW6486" s="20"/>
      <c r="AX6486" s="20"/>
      <c r="AY6486" s="20"/>
      <c r="AZ6486" s="20"/>
      <c r="BA6486" s="20"/>
      <c r="BB6486" s="20"/>
      <c r="BC6486" s="20"/>
      <c r="BD6486" s="20"/>
      <c r="BE6486" s="20"/>
      <c r="BF6486" s="20"/>
      <c r="BG6486" s="20"/>
      <c r="BH6486" s="20"/>
      <c r="BI6486" s="20"/>
      <c r="BJ6486" s="20"/>
      <c r="BK6486" s="20"/>
      <c r="BL6486" s="20"/>
      <c r="BM6486" s="20"/>
      <c r="BN6486" s="20"/>
      <c r="BO6486" s="20"/>
      <c r="BP6486" s="20"/>
      <c r="BQ6486" s="20"/>
      <c r="BR6486" s="20"/>
      <c r="BS6486" s="20"/>
      <c r="BT6486" s="20"/>
      <c r="BU6486" s="20"/>
      <c r="BV6486" s="20"/>
      <c r="BW6486" s="20"/>
      <c r="BX6486" s="20"/>
      <c r="BY6486" s="20"/>
      <c r="BZ6486" s="20"/>
      <c r="CA6486" s="20"/>
      <c r="CB6486" s="20"/>
      <c r="CC6486" s="20"/>
      <c r="CD6486" s="20"/>
      <c r="CE6486" s="20"/>
      <c r="CF6486" s="20"/>
      <c r="CG6486" s="20"/>
      <c r="CH6486" s="20"/>
      <c r="CI6486" s="20"/>
      <c r="CJ6486" s="20"/>
      <c r="CK6486" s="20"/>
      <c r="CL6486" s="20"/>
      <c r="CM6486" s="20"/>
      <c r="CN6486" s="20"/>
      <c r="CO6486" s="20"/>
      <c r="CP6486" s="20"/>
      <c r="CQ6486" s="20"/>
      <c r="CR6486" s="20"/>
      <c r="CS6486" s="20"/>
      <c r="CT6486" s="20"/>
      <c r="CU6486" s="20"/>
      <c r="CV6486" s="20"/>
      <c r="CW6486" s="20"/>
      <c r="CX6486" s="20"/>
      <c r="CY6486" s="20"/>
      <c r="CZ6486" s="20"/>
      <c r="DA6486" s="20"/>
      <c r="DB6486" s="20"/>
      <c r="DC6486" s="20"/>
      <c r="DD6486" s="20"/>
      <c r="DE6486" s="20"/>
      <c r="DF6486" s="20"/>
      <c r="DG6486" s="20"/>
      <c r="DH6486" s="20"/>
      <c r="DI6486" s="20"/>
      <c r="DJ6486" s="20"/>
      <c r="DK6486" s="20"/>
      <c r="DL6486" s="20"/>
      <c r="DM6486" s="20"/>
      <c r="DN6486" s="20"/>
      <c r="DO6486" s="20"/>
      <c r="DP6486" s="20"/>
      <c r="DQ6486" s="20"/>
      <c r="DR6486" s="20"/>
      <c r="DS6486" s="20"/>
      <c r="DT6486" s="20"/>
      <c r="DU6486" s="20"/>
      <c r="DV6486" s="20"/>
      <c r="DW6486" s="20"/>
      <c r="DX6486" s="20"/>
      <c r="DY6486" s="20"/>
    </row>
    <row r="6487" spans="1:129" x14ac:dyDescent="0.15">
      <c r="A6487" s="61"/>
      <c r="B6487" s="331" t="s">
        <v>13409</v>
      </c>
      <c r="C6487" s="83"/>
      <c r="D6487" s="103" t="s">
        <v>38</v>
      </c>
      <c r="E6487" s="276" t="s">
        <v>13410</v>
      </c>
      <c r="F6487" s="276">
        <f t="shared" si="867"/>
        <v>6.5992417870900003E-2</v>
      </c>
      <c r="G6487" s="276">
        <f t="shared" si="868"/>
        <v>6.5539571000000005E-2</v>
      </c>
      <c r="H6487" s="276">
        <f t="shared" si="869"/>
        <v>4.5284687089999998E-4</v>
      </c>
      <c r="I6487" s="276">
        <f t="shared" si="870"/>
        <v>0</v>
      </c>
      <c r="J6487" s="276">
        <v>0</v>
      </c>
      <c r="K6487" s="276">
        <v>0</v>
      </c>
      <c r="L6487" s="276">
        <v>1.4380308999999999E-6</v>
      </c>
      <c r="M6487" s="276">
        <v>0</v>
      </c>
      <c r="N6487" s="276">
        <v>0</v>
      </c>
      <c r="O6487" s="276">
        <v>6.5539571000000005E-2</v>
      </c>
      <c r="P6487" s="276">
        <v>4.5140883999999999E-4</v>
      </c>
      <c r="Q6487" s="276">
        <v>0</v>
      </c>
      <c r="R6487" s="276">
        <v>0</v>
      </c>
      <c r="S6487" s="276">
        <v>0</v>
      </c>
      <c r="T6487" s="276">
        <v>0</v>
      </c>
      <c r="U6487" s="276">
        <v>0</v>
      </c>
      <c r="W6487" s="148">
        <f t="shared" si="866"/>
        <v>0</v>
      </c>
      <c r="X6487" s="201">
        <v>0</v>
      </c>
      <c r="Y6487" s="201">
        <v>0</v>
      </c>
      <c r="Z6487" s="201">
        <v>0</v>
      </c>
      <c r="AA6487" s="201">
        <v>0</v>
      </c>
      <c r="AB6487" s="201">
        <v>0</v>
      </c>
      <c r="AC6487" s="201">
        <v>0</v>
      </c>
      <c r="AD6487" s="201">
        <v>0</v>
      </c>
      <c r="AE6487" s="76">
        <v>1.6608568E-7</v>
      </c>
      <c r="AF6487" s="76">
        <v>6.7050278000000005E-13</v>
      </c>
      <c r="AG6487" s="20">
        <v>0</v>
      </c>
      <c r="AH6487" s="85"/>
      <c r="AI6487" s="85"/>
      <c r="AJ6487" s="85"/>
      <c r="AK6487" s="85"/>
      <c r="AL6487" s="85"/>
      <c r="AM6487" s="85"/>
      <c r="AN6487" s="85"/>
      <c r="AS6487" s="20"/>
      <c r="AT6487" s="20"/>
      <c r="AU6487" s="20"/>
      <c r="AV6487" s="20"/>
      <c r="AW6487" s="20"/>
      <c r="AX6487" s="20"/>
      <c r="AY6487" s="20"/>
      <c r="AZ6487" s="20"/>
      <c r="BA6487" s="20"/>
      <c r="BB6487" s="20"/>
      <c r="BC6487" s="20"/>
      <c r="BD6487" s="20"/>
      <c r="BE6487" s="20"/>
      <c r="BF6487" s="20"/>
      <c r="BG6487" s="20"/>
      <c r="BH6487" s="20"/>
      <c r="BI6487" s="20"/>
      <c r="BJ6487" s="20"/>
      <c r="BK6487" s="20"/>
      <c r="BL6487" s="20"/>
      <c r="BM6487" s="20"/>
      <c r="BN6487" s="20"/>
      <c r="BO6487" s="20"/>
      <c r="BP6487" s="20"/>
      <c r="BQ6487" s="20"/>
      <c r="BR6487" s="20"/>
      <c r="BS6487" s="20"/>
      <c r="BT6487" s="20"/>
      <c r="BU6487" s="20"/>
      <c r="BV6487" s="20"/>
      <c r="BW6487" s="20"/>
      <c r="BX6487" s="20"/>
      <c r="BY6487" s="20"/>
      <c r="BZ6487" s="20"/>
      <c r="CA6487" s="20"/>
      <c r="CB6487" s="20"/>
      <c r="CC6487" s="20"/>
      <c r="CD6487" s="20"/>
      <c r="CE6487" s="20"/>
      <c r="CF6487" s="20"/>
      <c r="CG6487" s="20"/>
      <c r="CH6487" s="20"/>
      <c r="CI6487" s="20"/>
      <c r="CJ6487" s="20"/>
      <c r="CK6487" s="20"/>
      <c r="CL6487" s="20"/>
      <c r="CM6487" s="20"/>
      <c r="CN6487" s="20"/>
      <c r="CO6487" s="20"/>
      <c r="CP6487" s="20"/>
      <c r="CQ6487" s="20"/>
      <c r="CR6487" s="20"/>
      <c r="CS6487" s="20"/>
      <c r="CT6487" s="20"/>
      <c r="CU6487" s="20"/>
      <c r="CV6487" s="20"/>
      <c r="CW6487" s="20"/>
      <c r="CX6487" s="20"/>
      <c r="CY6487" s="20"/>
      <c r="CZ6487" s="20"/>
      <c r="DA6487" s="20"/>
      <c r="DB6487" s="20"/>
      <c r="DC6487" s="20"/>
      <c r="DD6487" s="20"/>
      <c r="DE6487" s="20"/>
      <c r="DF6487" s="20"/>
      <c r="DG6487" s="20"/>
      <c r="DH6487" s="20"/>
      <c r="DI6487" s="20"/>
      <c r="DJ6487" s="20"/>
      <c r="DK6487" s="20"/>
      <c r="DL6487" s="20"/>
      <c r="DM6487" s="20"/>
      <c r="DN6487" s="20"/>
      <c r="DO6487" s="20"/>
      <c r="DP6487" s="20"/>
      <c r="DQ6487" s="20"/>
      <c r="DR6487" s="20"/>
      <c r="DS6487" s="20"/>
      <c r="DT6487" s="20"/>
      <c r="DU6487" s="20"/>
      <c r="DV6487" s="20"/>
      <c r="DW6487" s="20"/>
      <c r="DX6487" s="20"/>
      <c r="DY6487" s="20"/>
    </row>
    <row r="6488" spans="1:129" x14ac:dyDescent="0.15">
      <c r="A6488" s="61"/>
      <c r="B6488" s="331" t="s">
        <v>13411</v>
      </c>
      <c r="C6488" s="83"/>
      <c r="D6488" s="103" t="s">
        <v>38</v>
      </c>
      <c r="E6488" s="276" t="s">
        <v>13412</v>
      </c>
      <c r="F6488" s="276">
        <f t="shared" si="867"/>
        <v>1.2302312559E-2</v>
      </c>
      <c r="G6488" s="276">
        <f t="shared" si="868"/>
        <v>1.1761387239999999E-3</v>
      </c>
      <c r="H6488" s="276">
        <f t="shared" si="869"/>
        <v>1.0485739860000001E-3</v>
      </c>
      <c r="I6488" s="276">
        <f t="shared" si="870"/>
        <v>2.4209414900000002E-4</v>
      </c>
      <c r="J6488" s="276">
        <v>9.8355057000000003E-3</v>
      </c>
      <c r="K6488" s="276">
        <v>7.7209605000000002E-4</v>
      </c>
      <c r="L6488" s="276">
        <v>6.9313975999999995E-5</v>
      </c>
      <c r="M6488" s="276">
        <v>2.6351033999999999E-5</v>
      </c>
      <c r="N6488" s="276">
        <v>5.3347213999999999E-4</v>
      </c>
      <c r="O6488" s="276">
        <v>6.1631554999999995E-4</v>
      </c>
      <c r="P6488" s="276">
        <v>2.0716395999999999E-4</v>
      </c>
      <c r="Q6488" s="276">
        <v>4.8523119000000002E-5</v>
      </c>
      <c r="R6488" s="276">
        <v>0</v>
      </c>
      <c r="S6488" s="276">
        <v>0</v>
      </c>
      <c r="T6488" s="276">
        <v>0</v>
      </c>
      <c r="U6488" s="276">
        <v>1.9357103000000001E-4</v>
      </c>
      <c r="W6488" s="148">
        <f t="shared" si="866"/>
        <v>7.2855597777777781E-2</v>
      </c>
      <c r="X6488" s="201">
        <v>3.1138478999999999E-4</v>
      </c>
      <c r="Y6488" s="201">
        <v>2.9093240000000001E-4</v>
      </c>
      <c r="Z6488" s="201">
        <v>9.9424584E-6</v>
      </c>
      <c r="AA6488" s="201">
        <v>1.1670128000000001E-8</v>
      </c>
      <c r="AB6488" s="201">
        <v>5.7925107000000003E-6</v>
      </c>
      <c r="AC6488" s="201">
        <v>6.5406504999999997E-7</v>
      </c>
      <c r="AD6488" s="201">
        <v>4.0516797000000002E-6</v>
      </c>
      <c r="AE6488" s="76">
        <v>1.0701299999999999E-7</v>
      </c>
      <c r="AF6488" s="76">
        <v>3.2672889999999998E-10</v>
      </c>
      <c r="AG6488" s="20">
        <v>2.5254030999999999E-3</v>
      </c>
      <c r="AH6488" s="85"/>
      <c r="AI6488" s="85"/>
      <c r="AJ6488" s="85"/>
      <c r="AK6488" s="85"/>
      <c r="AL6488" s="85"/>
      <c r="AM6488" s="85"/>
      <c r="AN6488" s="85"/>
      <c r="AS6488" s="20"/>
      <c r="AT6488" s="20"/>
      <c r="AU6488" s="20"/>
      <c r="AV6488" s="20"/>
      <c r="AW6488" s="20"/>
      <c r="AX6488" s="20"/>
      <c r="AY6488" s="20"/>
      <c r="AZ6488" s="20"/>
      <c r="BA6488" s="20"/>
      <c r="BB6488" s="20"/>
      <c r="BC6488" s="20"/>
      <c r="BD6488" s="20"/>
      <c r="BE6488" s="20"/>
      <c r="BF6488" s="20"/>
      <c r="BG6488" s="20"/>
      <c r="BH6488" s="20"/>
      <c r="BI6488" s="20"/>
      <c r="BJ6488" s="20"/>
      <c r="BK6488" s="20"/>
      <c r="BL6488" s="20"/>
      <c r="BM6488" s="20"/>
      <c r="BN6488" s="20"/>
      <c r="BO6488" s="20"/>
      <c r="BP6488" s="20"/>
      <c r="BQ6488" s="20"/>
      <c r="BR6488" s="20"/>
      <c r="BS6488" s="20"/>
      <c r="BT6488" s="20"/>
      <c r="BU6488" s="20"/>
      <c r="BV6488" s="20"/>
      <c r="BW6488" s="20"/>
      <c r="BX6488" s="20"/>
      <c r="BY6488" s="20"/>
      <c r="BZ6488" s="20"/>
      <c r="CA6488" s="20"/>
      <c r="CB6488" s="20"/>
      <c r="CC6488" s="20"/>
      <c r="CD6488" s="20"/>
      <c r="CE6488" s="20"/>
      <c r="CF6488" s="20"/>
      <c r="CG6488" s="20"/>
      <c r="CH6488" s="20"/>
      <c r="CI6488" s="20"/>
      <c r="CJ6488" s="20"/>
      <c r="CK6488" s="20"/>
      <c r="CL6488" s="20"/>
      <c r="CM6488" s="20"/>
      <c r="CN6488" s="20"/>
      <c r="CO6488" s="20"/>
      <c r="CP6488" s="20"/>
      <c r="CQ6488" s="20"/>
      <c r="CR6488" s="20"/>
      <c r="CS6488" s="20"/>
      <c r="CT6488" s="20"/>
      <c r="CU6488" s="20"/>
      <c r="CV6488" s="20"/>
      <c r="CW6488" s="20"/>
      <c r="CX6488" s="20"/>
      <c r="CY6488" s="20"/>
      <c r="CZ6488" s="20"/>
      <c r="DA6488" s="20"/>
      <c r="DB6488" s="20"/>
      <c r="DC6488" s="20"/>
      <c r="DD6488" s="20"/>
      <c r="DE6488" s="20"/>
      <c r="DF6488" s="20"/>
      <c r="DG6488" s="20"/>
      <c r="DH6488" s="20"/>
      <c r="DI6488" s="20"/>
      <c r="DJ6488" s="20"/>
      <c r="DK6488" s="20"/>
      <c r="DL6488" s="20"/>
      <c r="DM6488" s="20"/>
      <c r="DN6488" s="20"/>
      <c r="DO6488" s="20"/>
      <c r="DP6488" s="20"/>
      <c r="DQ6488" s="20"/>
      <c r="DR6488" s="20"/>
      <c r="DS6488" s="20"/>
      <c r="DT6488" s="20"/>
      <c r="DU6488" s="20"/>
      <c r="DV6488" s="20"/>
      <c r="DW6488" s="20"/>
      <c r="DX6488" s="20"/>
      <c r="DY6488" s="20"/>
    </row>
    <row r="6489" spans="1:129" x14ac:dyDescent="0.15">
      <c r="A6489" s="61"/>
      <c r="B6489" s="331" t="s">
        <v>13413</v>
      </c>
      <c r="C6489" s="83"/>
      <c r="D6489" s="103" t="s">
        <v>38</v>
      </c>
      <c r="E6489" s="276" t="s">
        <v>13414</v>
      </c>
      <c r="F6489" s="276">
        <f t="shared" si="867"/>
        <v>5.3953520186100001E-2</v>
      </c>
      <c r="G6489" s="276">
        <f t="shared" si="868"/>
        <v>5.3602352999999998E-2</v>
      </c>
      <c r="H6489" s="276">
        <f t="shared" si="869"/>
        <v>3.5116718610000004E-4</v>
      </c>
      <c r="I6489" s="276">
        <f t="shared" si="870"/>
        <v>0</v>
      </c>
      <c r="J6489" s="276">
        <v>0</v>
      </c>
      <c r="K6489" s="276">
        <v>0</v>
      </c>
      <c r="L6489" s="276">
        <v>1.2315261E-6</v>
      </c>
      <c r="M6489" s="276">
        <v>0</v>
      </c>
      <c r="N6489" s="276">
        <v>0</v>
      </c>
      <c r="O6489" s="276">
        <v>5.3602352999999998E-2</v>
      </c>
      <c r="P6489" s="276">
        <v>3.4993566000000002E-4</v>
      </c>
      <c r="Q6489" s="276">
        <v>0</v>
      </c>
      <c r="R6489" s="276">
        <v>0</v>
      </c>
      <c r="S6489" s="276">
        <v>0</v>
      </c>
      <c r="T6489" s="276">
        <v>0</v>
      </c>
      <c r="U6489" s="276">
        <v>0</v>
      </c>
      <c r="W6489" s="148">
        <f t="shared" si="866"/>
        <v>0</v>
      </c>
      <c r="X6489" s="201">
        <v>0</v>
      </c>
      <c r="Y6489" s="201">
        <v>0</v>
      </c>
      <c r="Z6489" s="201">
        <v>0</v>
      </c>
      <c r="AA6489" s="201">
        <v>0</v>
      </c>
      <c r="AB6489" s="201">
        <v>0</v>
      </c>
      <c r="AC6489" s="201">
        <v>0</v>
      </c>
      <c r="AD6489" s="201">
        <v>0</v>
      </c>
      <c r="AE6489" s="76">
        <v>1.3506666000000001E-7</v>
      </c>
      <c r="AF6489" s="76">
        <v>5.7604361999999997E-13</v>
      </c>
      <c r="AG6489" s="20">
        <v>0</v>
      </c>
      <c r="AH6489" s="85"/>
      <c r="AI6489" s="85"/>
      <c r="AJ6489" s="85"/>
      <c r="AK6489" s="85"/>
      <c r="AL6489" s="85"/>
      <c r="AM6489" s="85"/>
      <c r="AN6489" s="85"/>
      <c r="AS6489" s="20"/>
      <c r="AT6489" s="20"/>
      <c r="AU6489" s="20"/>
      <c r="AV6489" s="20"/>
      <c r="AW6489" s="20"/>
      <c r="AX6489" s="20"/>
      <c r="AY6489" s="20"/>
      <c r="AZ6489" s="20"/>
      <c r="BA6489" s="20"/>
      <c r="BB6489" s="20"/>
      <c r="BC6489" s="20"/>
      <c r="BD6489" s="20"/>
      <c r="BE6489" s="20"/>
      <c r="BF6489" s="20"/>
      <c r="BG6489" s="20"/>
      <c r="BH6489" s="20"/>
      <c r="BI6489" s="20"/>
      <c r="BJ6489" s="20"/>
      <c r="BK6489" s="20"/>
      <c r="BL6489" s="20"/>
      <c r="BM6489" s="20"/>
      <c r="BN6489" s="20"/>
      <c r="BO6489" s="20"/>
      <c r="BP6489" s="20"/>
      <c r="BQ6489" s="20"/>
      <c r="BR6489" s="20"/>
      <c r="BS6489" s="20"/>
      <c r="BT6489" s="20"/>
      <c r="BU6489" s="20"/>
      <c r="BV6489" s="20"/>
      <c r="BW6489" s="20"/>
      <c r="BX6489" s="20"/>
      <c r="BY6489" s="20"/>
      <c r="BZ6489" s="20"/>
      <c r="CA6489" s="20"/>
      <c r="CB6489" s="20"/>
      <c r="CC6489" s="20"/>
      <c r="CD6489" s="20"/>
      <c r="CE6489" s="20"/>
      <c r="CF6489" s="20"/>
      <c r="CG6489" s="20"/>
      <c r="CH6489" s="20"/>
      <c r="CI6489" s="20"/>
      <c r="CJ6489" s="20"/>
      <c r="CK6489" s="20"/>
      <c r="CL6489" s="20"/>
      <c r="CM6489" s="20"/>
      <c r="CN6489" s="20"/>
      <c r="CO6489" s="20"/>
      <c r="CP6489" s="20"/>
      <c r="CQ6489" s="20"/>
      <c r="CR6489" s="20"/>
      <c r="CS6489" s="20"/>
      <c r="CT6489" s="20"/>
      <c r="CU6489" s="20"/>
      <c r="CV6489" s="20"/>
      <c r="CW6489" s="20"/>
      <c r="CX6489" s="20"/>
      <c r="CY6489" s="20"/>
      <c r="CZ6489" s="20"/>
      <c r="DA6489" s="20"/>
      <c r="DB6489" s="20"/>
      <c r="DC6489" s="20"/>
      <c r="DD6489" s="20"/>
      <c r="DE6489" s="20"/>
      <c r="DF6489" s="20"/>
      <c r="DG6489" s="20"/>
      <c r="DH6489" s="20"/>
      <c r="DI6489" s="20"/>
      <c r="DJ6489" s="20"/>
      <c r="DK6489" s="20"/>
      <c r="DL6489" s="20"/>
      <c r="DM6489" s="20"/>
      <c r="DN6489" s="20"/>
      <c r="DO6489" s="20"/>
      <c r="DP6489" s="20"/>
      <c r="DQ6489" s="20"/>
      <c r="DR6489" s="20"/>
      <c r="DS6489" s="20"/>
      <c r="DT6489" s="20"/>
      <c r="DU6489" s="20"/>
      <c r="DV6489" s="20"/>
      <c r="DW6489" s="20"/>
      <c r="DX6489" s="20"/>
      <c r="DY6489" s="20"/>
    </row>
    <row r="6490" spans="1:129" x14ac:dyDescent="0.15">
      <c r="A6490" s="61"/>
      <c r="B6490" s="331" t="s">
        <v>13415</v>
      </c>
      <c r="C6490" s="83"/>
      <c r="D6490" s="103" t="s">
        <v>38</v>
      </c>
      <c r="E6490" s="276" t="s">
        <v>13416</v>
      </c>
      <c r="F6490" s="276">
        <f t="shared" si="867"/>
        <v>3.3857716200090003E-2</v>
      </c>
      <c r="G6490" s="276">
        <f t="shared" si="868"/>
        <v>3.3637446000000001E-2</v>
      </c>
      <c r="H6490" s="276">
        <f t="shared" si="869"/>
        <v>2.2027020008999999E-4</v>
      </c>
      <c r="I6490" s="276">
        <f t="shared" si="870"/>
        <v>0</v>
      </c>
      <c r="J6490" s="276">
        <v>0</v>
      </c>
      <c r="K6490" s="276">
        <v>0</v>
      </c>
      <c r="L6490" s="276">
        <v>7.7366008999999996E-7</v>
      </c>
      <c r="M6490" s="276">
        <v>0</v>
      </c>
      <c r="N6490" s="276">
        <v>0</v>
      </c>
      <c r="O6490" s="276">
        <v>3.3637446000000001E-2</v>
      </c>
      <c r="P6490" s="276">
        <v>2.1949654E-4</v>
      </c>
      <c r="Q6490" s="276">
        <v>0</v>
      </c>
      <c r="R6490" s="276">
        <v>0</v>
      </c>
      <c r="S6490" s="276">
        <v>0</v>
      </c>
      <c r="T6490" s="276">
        <v>0</v>
      </c>
      <c r="U6490" s="276">
        <v>0</v>
      </c>
      <c r="W6490" s="148">
        <f t="shared" si="866"/>
        <v>0</v>
      </c>
      <c r="X6490" s="201">
        <v>0</v>
      </c>
      <c r="Y6490" s="201">
        <v>0</v>
      </c>
      <c r="Z6490" s="201">
        <v>0</v>
      </c>
      <c r="AA6490" s="201">
        <v>0</v>
      </c>
      <c r="AB6490" s="201">
        <v>0</v>
      </c>
      <c r="AC6490" s="201">
        <v>0</v>
      </c>
      <c r="AD6490" s="201">
        <v>0</v>
      </c>
      <c r="AE6490" s="76">
        <v>8.4713440999999997E-8</v>
      </c>
      <c r="AF6490" s="76">
        <v>3.616224E-13</v>
      </c>
      <c r="AG6490" s="20">
        <v>0</v>
      </c>
      <c r="AH6490" s="85"/>
      <c r="AI6490" s="85"/>
      <c r="AJ6490" s="85"/>
      <c r="AK6490" s="85"/>
      <c r="AL6490" s="85"/>
      <c r="AM6490" s="85"/>
      <c r="AN6490" s="85"/>
      <c r="AS6490" s="20"/>
      <c r="AT6490" s="20"/>
      <c r="AU6490" s="20"/>
      <c r="AV6490" s="20"/>
      <c r="AW6490" s="20"/>
      <c r="AX6490" s="20"/>
      <c r="AY6490" s="20"/>
      <c r="AZ6490" s="20"/>
      <c r="BA6490" s="20"/>
      <c r="BB6490" s="20"/>
      <c r="BC6490" s="20"/>
      <c r="BD6490" s="20"/>
      <c r="BE6490" s="20"/>
      <c r="BF6490" s="20"/>
      <c r="BG6490" s="20"/>
      <c r="BH6490" s="20"/>
      <c r="BI6490" s="20"/>
      <c r="BJ6490" s="20"/>
      <c r="BK6490" s="20"/>
      <c r="BL6490" s="20"/>
      <c r="BM6490" s="20"/>
      <c r="BN6490" s="20"/>
      <c r="BO6490" s="20"/>
      <c r="BP6490" s="20"/>
      <c r="BQ6490" s="20"/>
      <c r="BR6490" s="20"/>
      <c r="BS6490" s="20"/>
      <c r="BT6490" s="20"/>
      <c r="BU6490" s="20"/>
      <c r="BV6490" s="20"/>
      <c r="BW6490" s="20"/>
      <c r="BX6490" s="20"/>
      <c r="BY6490" s="20"/>
      <c r="BZ6490" s="20"/>
      <c r="CA6490" s="20"/>
      <c r="CB6490" s="20"/>
      <c r="CC6490" s="20"/>
      <c r="CD6490" s="20"/>
      <c r="CE6490" s="20"/>
      <c r="CF6490" s="20"/>
      <c r="CG6490" s="20"/>
      <c r="CH6490" s="20"/>
      <c r="CI6490" s="20"/>
      <c r="CJ6490" s="20"/>
      <c r="CK6490" s="20"/>
      <c r="CL6490" s="20"/>
      <c r="CM6490" s="20"/>
      <c r="CN6490" s="20"/>
      <c r="CO6490" s="20"/>
      <c r="CP6490" s="20"/>
      <c r="CQ6490" s="20"/>
      <c r="CR6490" s="20"/>
      <c r="CS6490" s="20"/>
      <c r="CT6490" s="20"/>
      <c r="CU6490" s="20"/>
      <c r="CV6490" s="20"/>
      <c r="CW6490" s="20"/>
      <c r="CX6490" s="20"/>
      <c r="CY6490" s="20"/>
      <c r="CZ6490" s="20"/>
      <c r="DA6490" s="20"/>
      <c r="DB6490" s="20"/>
      <c r="DC6490" s="20"/>
      <c r="DD6490" s="20"/>
      <c r="DE6490" s="20"/>
      <c r="DF6490" s="20"/>
      <c r="DG6490" s="20"/>
      <c r="DH6490" s="20"/>
      <c r="DI6490" s="20"/>
      <c r="DJ6490" s="20"/>
      <c r="DK6490" s="20"/>
      <c r="DL6490" s="20"/>
      <c r="DM6490" s="20"/>
      <c r="DN6490" s="20"/>
      <c r="DO6490" s="20"/>
      <c r="DP6490" s="20"/>
      <c r="DQ6490" s="20"/>
      <c r="DR6490" s="20"/>
      <c r="DS6490" s="20"/>
      <c r="DT6490" s="20"/>
      <c r="DU6490" s="20"/>
      <c r="DV6490" s="20"/>
      <c r="DW6490" s="20"/>
      <c r="DX6490" s="20"/>
      <c r="DY6490" s="20"/>
    </row>
    <row r="6491" spans="1:129" x14ac:dyDescent="0.15">
      <c r="A6491" s="61"/>
      <c r="B6491" s="331" t="s">
        <v>13417</v>
      </c>
      <c r="C6491" s="83"/>
      <c r="D6491" s="103" t="s">
        <v>38</v>
      </c>
      <c r="E6491" s="276" t="s">
        <v>13418</v>
      </c>
      <c r="F6491" s="276">
        <f t="shared" si="867"/>
        <v>0</v>
      </c>
      <c r="G6491" s="276">
        <f t="shared" si="868"/>
        <v>0</v>
      </c>
      <c r="H6491" s="276">
        <f t="shared" si="869"/>
        <v>0</v>
      </c>
      <c r="I6491" s="276">
        <f t="shared" si="870"/>
        <v>0</v>
      </c>
      <c r="J6491" s="276">
        <v>0</v>
      </c>
      <c r="K6491" s="276">
        <v>0</v>
      </c>
      <c r="L6491" s="276">
        <v>0</v>
      </c>
      <c r="M6491" s="276">
        <v>0</v>
      </c>
      <c r="N6491" s="276">
        <v>0</v>
      </c>
      <c r="O6491" s="276">
        <v>0</v>
      </c>
      <c r="P6491" s="276">
        <v>0</v>
      </c>
      <c r="Q6491" s="276">
        <v>0</v>
      </c>
      <c r="R6491" s="276">
        <v>0</v>
      </c>
      <c r="S6491" s="276">
        <v>0</v>
      </c>
      <c r="T6491" s="276">
        <v>0</v>
      </c>
      <c r="U6491" s="276">
        <v>0</v>
      </c>
      <c r="W6491" s="148">
        <f t="shared" si="866"/>
        <v>0</v>
      </c>
      <c r="X6491" s="201">
        <v>0</v>
      </c>
      <c r="Y6491" s="201">
        <v>0</v>
      </c>
      <c r="Z6491" s="201">
        <v>0</v>
      </c>
      <c r="AA6491" s="201">
        <v>0</v>
      </c>
      <c r="AB6491" s="201">
        <v>0</v>
      </c>
      <c r="AC6491" s="201">
        <v>0</v>
      </c>
      <c r="AD6491" s="201">
        <v>0</v>
      </c>
      <c r="AE6491" s="20">
        <v>0</v>
      </c>
      <c r="AF6491" s="20">
        <v>0</v>
      </c>
      <c r="AG6491" s="20">
        <v>0</v>
      </c>
      <c r="AH6491" s="85"/>
      <c r="AI6491" s="85"/>
      <c r="AJ6491" s="85"/>
      <c r="AK6491" s="85"/>
      <c r="AL6491" s="85"/>
      <c r="AM6491" s="85"/>
      <c r="AN6491" s="85"/>
      <c r="AS6491" s="20"/>
      <c r="AT6491" s="20"/>
      <c r="AU6491" s="20"/>
      <c r="AV6491" s="20"/>
      <c r="AW6491" s="20"/>
      <c r="AX6491" s="20"/>
      <c r="AY6491" s="20"/>
      <c r="AZ6491" s="20"/>
      <c r="BA6491" s="20"/>
      <c r="BB6491" s="20"/>
      <c r="BC6491" s="20"/>
      <c r="BD6491" s="20"/>
      <c r="BE6491" s="20"/>
      <c r="BF6491" s="20"/>
      <c r="BG6491" s="20"/>
      <c r="BH6491" s="20"/>
      <c r="BI6491" s="20"/>
      <c r="BJ6491" s="20"/>
      <c r="BK6491" s="20"/>
      <c r="BL6491" s="20"/>
      <c r="BM6491" s="20"/>
      <c r="BN6491" s="20"/>
      <c r="BO6491" s="20"/>
      <c r="BP6491" s="20"/>
      <c r="BQ6491" s="20"/>
      <c r="BR6491" s="20"/>
      <c r="BS6491" s="20"/>
      <c r="BT6491" s="20"/>
      <c r="BU6491" s="20"/>
      <c r="BV6491" s="20"/>
      <c r="BW6491" s="20"/>
      <c r="BX6491" s="20"/>
      <c r="BY6491" s="20"/>
      <c r="BZ6491" s="20"/>
      <c r="CA6491" s="20"/>
      <c r="CB6491" s="20"/>
      <c r="CC6491" s="20"/>
      <c r="CD6491" s="20"/>
      <c r="CE6491" s="20"/>
      <c r="CF6491" s="20"/>
      <c r="CG6491" s="20"/>
      <c r="CH6491" s="20"/>
      <c r="CI6491" s="20"/>
      <c r="CJ6491" s="20"/>
      <c r="CK6491" s="20"/>
      <c r="CL6491" s="20"/>
      <c r="CM6491" s="20"/>
      <c r="CN6491" s="20"/>
      <c r="CO6491" s="20"/>
      <c r="CP6491" s="20"/>
      <c r="CQ6491" s="20"/>
      <c r="CR6491" s="20"/>
      <c r="CS6491" s="20"/>
      <c r="CT6491" s="20"/>
      <c r="CU6491" s="20"/>
      <c r="CV6491" s="20"/>
      <c r="CW6491" s="20"/>
      <c r="CX6491" s="20"/>
      <c r="CY6491" s="20"/>
      <c r="CZ6491" s="20"/>
      <c r="DA6491" s="20"/>
      <c r="DB6491" s="20"/>
      <c r="DC6491" s="20"/>
      <c r="DD6491" s="20"/>
      <c r="DE6491" s="20"/>
      <c r="DF6491" s="20"/>
      <c r="DG6491" s="20"/>
      <c r="DH6491" s="20"/>
      <c r="DI6491" s="20"/>
      <c r="DJ6491" s="20"/>
      <c r="DK6491" s="20"/>
      <c r="DL6491" s="20"/>
      <c r="DM6491" s="20"/>
      <c r="DN6491" s="20"/>
      <c r="DO6491" s="20"/>
      <c r="DP6491" s="20"/>
      <c r="DQ6491" s="20"/>
      <c r="DR6491" s="20"/>
      <c r="DS6491" s="20"/>
      <c r="DT6491" s="20"/>
      <c r="DU6491" s="20"/>
      <c r="DV6491" s="20"/>
      <c r="DW6491" s="20"/>
      <c r="DX6491" s="20"/>
      <c r="DY6491" s="20"/>
    </row>
    <row r="6492" spans="1:129" x14ac:dyDescent="0.15">
      <c r="A6492" s="61"/>
      <c r="B6492" s="331" t="s">
        <v>13419</v>
      </c>
      <c r="C6492" s="83"/>
      <c r="D6492" s="103" t="s">
        <v>38</v>
      </c>
      <c r="E6492" s="276" t="s">
        <v>13420</v>
      </c>
      <c r="F6492" s="276">
        <f t="shared" si="867"/>
        <v>0</v>
      </c>
      <c r="G6492" s="276">
        <f t="shared" si="868"/>
        <v>0</v>
      </c>
      <c r="H6492" s="276">
        <f t="shared" si="869"/>
        <v>0</v>
      </c>
      <c r="I6492" s="276">
        <f t="shared" si="870"/>
        <v>0</v>
      </c>
      <c r="J6492" s="276">
        <v>0</v>
      </c>
      <c r="K6492" s="276">
        <v>0</v>
      </c>
      <c r="L6492" s="276">
        <v>0</v>
      </c>
      <c r="M6492" s="276">
        <v>0</v>
      </c>
      <c r="N6492" s="276">
        <v>0</v>
      </c>
      <c r="O6492" s="276">
        <v>0</v>
      </c>
      <c r="P6492" s="276">
        <v>0</v>
      </c>
      <c r="Q6492" s="276">
        <v>0</v>
      </c>
      <c r="R6492" s="276">
        <v>0</v>
      </c>
      <c r="S6492" s="276">
        <v>0</v>
      </c>
      <c r="T6492" s="276">
        <v>0</v>
      </c>
      <c r="U6492" s="276">
        <v>0</v>
      </c>
      <c r="W6492" s="148">
        <f t="shared" si="866"/>
        <v>0</v>
      </c>
      <c r="X6492" s="201">
        <v>0</v>
      </c>
      <c r="Y6492" s="201">
        <v>0</v>
      </c>
      <c r="Z6492" s="201">
        <v>0</v>
      </c>
      <c r="AA6492" s="201">
        <v>0</v>
      </c>
      <c r="AB6492" s="201">
        <v>0</v>
      </c>
      <c r="AC6492" s="201">
        <v>0</v>
      </c>
      <c r="AD6492" s="201">
        <v>0</v>
      </c>
      <c r="AE6492" s="20">
        <v>0</v>
      </c>
      <c r="AF6492" s="20">
        <v>0</v>
      </c>
      <c r="AG6492" s="20">
        <v>0</v>
      </c>
      <c r="AH6492" s="85"/>
      <c r="AI6492" s="85"/>
      <c r="AJ6492" s="85"/>
      <c r="AK6492" s="85"/>
      <c r="AL6492" s="85"/>
      <c r="AM6492" s="85"/>
      <c r="AN6492" s="85"/>
      <c r="AS6492" s="20"/>
      <c r="AT6492" s="20"/>
      <c r="AU6492" s="20"/>
      <c r="AV6492" s="20"/>
      <c r="AW6492" s="20"/>
      <c r="AX6492" s="20"/>
      <c r="AY6492" s="20"/>
      <c r="AZ6492" s="20"/>
      <c r="BA6492" s="20"/>
      <c r="BB6492" s="20"/>
      <c r="BC6492" s="20"/>
      <c r="BD6492" s="20"/>
      <c r="BE6492" s="20"/>
      <c r="BF6492" s="20"/>
      <c r="BG6492" s="20"/>
      <c r="BH6492" s="20"/>
      <c r="BI6492" s="20"/>
      <c r="BJ6492" s="20"/>
      <c r="BK6492" s="20"/>
      <c r="BL6492" s="20"/>
      <c r="BM6492" s="20"/>
      <c r="BN6492" s="20"/>
      <c r="BO6492" s="20"/>
      <c r="BP6492" s="20"/>
      <c r="BQ6492" s="20"/>
      <c r="BR6492" s="20"/>
      <c r="BS6492" s="20"/>
      <c r="BT6492" s="20"/>
      <c r="BU6492" s="20"/>
      <c r="BV6492" s="20"/>
      <c r="BW6492" s="20"/>
      <c r="BX6492" s="20"/>
      <c r="BY6492" s="20"/>
      <c r="BZ6492" s="20"/>
      <c r="CA6492" s="20"/>
      <c r="CB6492" s="20"/>
      <c r="CC6492" s="20"/>
      <c r="CD6492" s="20"/>
      <c r="CE6492" s="20"/>
      <c r="CF6492" s="20"/>
      <c r="CG6492" s="20"/>
      <c r="CH6492" s="20"/>
      <c r="CI6492" s="20"/>
      <c r="CJ6492" s="20"/>
      <c r="CK6492" s="20"/>
      <c r="CL6492" s="20"/>
      <c r="CM6492" s="20"/>
      <c r="CN6492" s="20"/>
      <c r="CO6492" s="20"/>
      <c r="CP6492" s="20"/>
      <c r="CQ6492" s="20"/>
      <c r="CR6492" s="20"/>
      <c r="CS6492" s="20"/>
      <c r="CT6492" s="20"/>
      <c r="CU6492" s="20"/>
      <c r="CV6492" s="20"/>
      <c r="CW6492" s="20"/>
      <c r="CX6492" s="20"/>
      <c r="CY6492" s="20"/>
      <c r="CZ6492" s="20"/>
      <c r="DA6492" s="20"/>
      <c r="DB6492" s="20"/>
      <c r="DC6492" s="20"/>
      <c r="DD6492" s="20"/>
      <c r="DE6492" s="20"/>
      <c r="DF6492" s="20"/>
      <c r="DG6492" s="20"/>
      <c r="DH6492" s="20"/>
      <c r="DI6492" s="20"/>
      <c r="DJ6492" s="20"/>
      <c r="DK6492" s="20"/>
      <c r="DL6492" s="20"/>
      <c r="DM6492" s="20"/>
      <c r="DN6492" s="20"/>
      <c r="DO6492" s="20"/>
      <c r="DP6492" s="20"/>
      <c r="DQ6492" s="20"/>
      <c r="DR6492" s="20"/>
      <c r="DS6492" s="20"/>
      <c r="DT6492" s="20"/>
      <c r="DU6492" s="20"/>
      <c r="DV6492" s="20"/>
      <c r="DW6492" s="20"/>
      <c r="DX6492" s="20"/>
      <c r="DY6492" s="20"/>
    </row>
    <row r="6493" spans="1:129" x14ac:dyDescent="0.15">
      <c r="A6493" s="61"/>
      <c r="B6493" s="331" t="s">
        <v>13421</v>
      </c>
      <c r="C6493" s="83"/>
      <c r="D6493" s="103" t="s">
        <v>38</v>
      </c>
      <c r="E6493" s="276" t="s">
        <v>13422</v>
      </c>
      <c r="F6493" s="276">
        <f t="shared" si="867"/>
        <v>0</v>
      </c>
      <c r="G6493" s="276">
        <f t="shared" si="868"/>
        <v>0</v>
      </c>
      <c r="H6493" s="276">
        <f t="shared" si="869"/>
        <v>0</v>
      </c>
      <c r="I6493" s="276">
        <f t="shared" si="870"/>
        <v>0</v>
      </c>
      <c r="J6493" s="276">
        <v>0</v>
      </c>
      <c r="K6493" s="276">
        <v>0</v>
      </c>
      <c r="L6493" s="276">
        <v>0</v>
      </c>
      <c r="M6493" s="276">
        <v>0</v>
      </c>
      <c r="N6493" s="276">
        <v>0</v>
      </c>
      <c r="O6493" s="276">
        <v>0</v>
      </c>
      <c r="P6493" s="276">
        <v>0</v>
      </c>
      <c r="Q6493" s="276">
        <v>0</v>
      </c>
      <c r="R6493" s="276">
        <v>0</v>
      </c>
      <c r="S6493" s="276">
        <v>0</v>
      </c>
      <c r="T6493" s="276">
        <v>0</v>
      </c>
      <c r="U6493" s="276">
        <v>0</v>
      </c>
      <c r="W6493" s="148">
        <f t="shared" si="866"/>
        <v>0</v>
      </c>
      <c r="X6493" s="201">
        <v>0</v>
      </c>
      <c r="Y6493" s="201">
        <v>0</v>
      </c>
      <c r="Z6493" s="201">
        <v>0</v>
      </c>
      <c r="AA6493" s="201">
        <v>0</v>
      </c>
      <c r="AB6493" s="201">
        <v>0</v>
      </c>
      <c r="AC6493" s="201">
        <v>0</v>
      </c>
      <c r="AD6493" s="201">
        <v>0</v>
      </c>
      <c r="AE6493" s="20">
        <v>0</v>
      </c>
      <c r="AF6493" s="20">
        <v>0</v>
      </c>
      <c r="AG6493" s="20">
        <v>0</v>
      </c>
      <c r="AH6493" s="85"/>
      <c r="AI6493" s="85"/>
      <c r="AJ6493" s="85"/>
      <c r="AK6493" s="85"/>
      <c r="AL6493" s="85"/>
      <c r="AM6493" s="85"/>
      <c r="AN6493" s="85"/>
      <c r="AS6493" s="20"/>
      <c r="AT6493" s="20"/>
      <c r="AU6493" s="20"/>
      <c r="AV6493" s="20"/>
      <c r="AW6493" s="20"/>
      <c r="AX6493" s="20"/>
      <c r="AY6493" s="20"/>
      <c r="AZ6493" s="20"/>
      <c r="BA6493" s="20"/>
      <c r="BB6493" s="20"/>
      <c r="BC6493" s="20"/>
      <c r="BD6493" s="20"/>
      <c r="BE6493" s="20"/>
      <c r="BF6493" s="20"/>
      <c r="BG6493" s="20"/>
      <c r="BH6493" s="20"/>
      <c r="BI6493" s="20"/>
      <c r="BJ6493" s="20"/>
      <c r="BK6493" s="20"/>
      <c r="BL6493" s="20"/>
      <c r="BM6493" s="20"/>
      <c r="BN6493" s="20"/>
      <c r="BO6493" s="20"/>
      <c r="BP6493" s="20"/>
      <c r="BQ6493" s="20"/>
      <c r="BR6493" s="20"/>
      <c r="BS6493" s="20"/>
      <c r="BT6493" s="20"/>
      <c r="BU6493" s="20"/>
      <c r="BV6493" s="20"/>
      <c r="BW6493" s="20"/>
      <c r="BX6493" s="20"/>
      <c r="BY6493" s="20"/>
      <c r="BZ6493" s="20"/>
      <c r="CA6493" s="20"/>
      <c r="CB6493" s="20"/>
      <c r="CC6493" s="20"/>
      <c r="CD6493" s="20"/>
      <c r="CE6493" s="20"/>
      <c r="CF6493" s="20"/>
      <c r="CG6493" s="20"/>
      <c r="CH6493" s="20"/>
      <c r="CI6493" s="20"/>
      <c r="CJ6493" s="20"/>
      <c r="CK6493" s="20"/>
      <c r="CL6493" s="20"/>
      <c r="CM6493" s="20"/>
      <c r="CN6493" s="20"/>
      <c r="CO6493" s="20"/>
      <c r="CP6493" s="20"/>
      <c r="CQ6493" s="20"/>
      <c r="CR6493" s="20"/>
      <c r="CS6493" s="20"/>
      <c r="CT6493" s="20"/>
      <c r="CU6493" s="20"/>
      <c r="CV6493" s="20"/>
      <c r="CW6493" s="20"/>
      <c r="CX6493" s="20"/>
      <c r="CY6493" s="20"/>
      <c r="CZ6493" s="20"/>
      <c r="DA6493" s="20"/>
      <c r="DB6493" s="20"/>
      <c r="DC6493" s="20"/>
      <c r="DD6493" s="20"/>
      <c r="DE6493" s="20"/>
      <c r="DF6493" s="20"/>
      <c r="DG6493" s="20"/>
      <c r="DH6493" s="20"/>
      <c r="DI6493" s="20"/>
      <c r="DJ6493" s="20"/>
      <c r="DK6493" s="20"/>
      <c r="DL6493" s="20"/>
      <c r="DM6493" s="20"/>
      <c r="DN6493" s="20"/>
      <c r="DO6493" s="20"/>
      <c r="DP6493" s="20"/>
      <c r="DQ6493" s="20"/>
      <c r="DR6493" s="20"/>
      <c r="DS6493" s="20"/>
      <c r="DT6493" s="20"/>
      <c r="DU6493" s="20"/>
      <c r="DV6493" s="20"/>
      <c r="DW6493" s="20"/>
      <c r="DX6493" s="20"/>
      <c r="DY6493" s="20"/>
    </row>
    <row r="6494" spans="1:129" x14ac:dyDescent="0.15">
      <c r="A6494" s="61"/>
      <c r="B6494" s="331" t="s">
        <v>13423</v>
      </c>
      <c r="C6494" s="83"/>
      <c r="D6494" s="103" t="s">
        <v>38</v>
      </c>
      <c r="E6494" s="276" t="s">
        <v>13424</v>
      </c>
      <c r="F6494" s="276">
        <f t="shared" si="867"/>
        <v>0</v>
      </c>
      <c r="G6494" s="276">
        <f t="shared" si="868"/>
        <v>0</v>
      </c>
      <c r="H6494" s="276">
        <f t="shared" si="869"/>
        <v>0</v>
      </c>
      <c r="I6494" s="276">
        <f t="shared" si="870"/>
        <v>0</v>
      </c>
      <c r="J6494" s="276">
        <v>0</v>
      </c>
      <c r="K6494" s="276">
        <v>0</v>
      </c>
      <c r="L6494" s="276">
        <v>0</v>
      </c>
      <c r="M6494" s="276">
        <v>0</v>
      </c>
      <c r="N6494" s="276">
        <v>0</v>
      </c>
      <c r="O6494" s="276">
        <v>0</v>
      </c>
      <c r="P6494" s="276">
        <v>0</v>
      </c>
      <c r="Q6494" s="276">
        <v>0</v>
      </c>
      <c r="R6494" s="276">
        <v>0</v>
      </c>
      <c r="S6494" s="276">
        <v>0</v>
      </c>
      <c r="T6494" s="276">
        <v>0</v>
      </c>
      <c r="U6494" s="276">
        <v>0</v>
      </c>
      <c r="W6494" s="148">
        <f t="shared" si="866"/>
        <v>0</v>
      </c>
      <c r="X6494" s="201">
        <v>0</v>
      </c>
      <c r="Y6494" s="201">
        <v>0</v>
      </c>
      <c r="Z6494" s="201">
        <v>0</v>
      </c>
      <c r="AA6494" s="201">
        <v>0</v>
      </c>
      <c r="AB6494" s="201">
        <v>0</v>
      </c>
      <c r="AC6494" s="201">
        <v>0</v>
      </c>
      <c r="AD6494" s="201">
        <v>0</v>
      </c>
      <c r="AE6494" s="20">
        <v>0</v>
      </c>
      <c r="AF6494" s="20">
        <v>0</v>
      </c>
      <c r="AG6494" s="20">
        <v>0</v>
      </c>
      <c r="AH6494" s="85"/>
      <c r="AI6494" s="85"/>
      <c r="AJ6494" s="85"/>
      <c r="AK6494" s="85"/>
      <c r="AL6494" s="85"/>
      <c r="AM6494" s="85"/>
      <c r="AN6494" s="85"/>
      <c r="AS6494" s="20"/>
      <c r="AT6494" s="20"/>
      <c r="AU6494" s="20"/>
      <c r="AV6494" s="20"/>
      <c r="AW6494" s="20"/>
      <c r="AX6494" s="20"/>
      <c r="AY6494" s="20"/>
      <c r="AZ6494" s="20"/>
      <c r="BA6494" s="20"/>
      <c r="BB6494" s="20"/>
      <c r="BC6494" s="20"/>
      <c r="BD6494" s="20"/>
      <c r="BE6494" s="20"/>
      <c r="BF6494" s="20"/>
      <c r="BG6494" s="20"/>
      <c r="BH6494" s="20"/>
      <c r="BI6494" s="20"/>
      <c r="BJ6494" s="20"/>
      <c r="BK6494" s="20"/>
      <c r="BL6494" s="20"/>
      <c r="BM6494" s="20"/>
      <c r="BN6494" s="20"/>
      <c r="BO6494" s="20"/>
      <c r="BP6494" s="20"/>
      <c r="BQ6494" s="20"/>
      <c r="BR6494" s="20"/>
      <c r="BS6494" s="20"/>
      <c r="BT6494" s="20"/>
      <c r="BU6494" s="20"/>
      <c r="BV6494" s="20"/>
      <c r="BW6494" s="20"/>
      <c r="BX6494" s="20"/>
      <c r="BY6494" s="20"/>
      <c r="BZ6494" s="20"/>
      <c r="CA6494" s="20"/>
      <c r="CB6494" s="20"/>
      <c r="CC6494" s="20"/>
      <c r="CD6494" s="20"/>
      <c r="CE6494" s="20"/>
      <c r="CF6494" s="20"/>
      <c r="CG6494" s="20"/>
      <c r="CH6494" s="20"/>
      <c r="CI6494" s="20"/>
      <c r="CJ6494" s="20"/>
      <c r="CK6494" s="20"/>
      <c r="CL6494" s="20"/>
      <c r="CM6494" s="20"/>
      <c r="CN6494" s="20"/>
      <c r="CO6494" s="20"/>
      <c r="CP6494" s="20"/>
      <c r="CQ6494" s="20"/>
      <c r="CR6494" s="20"/>
      <c r="CS6494" s="20"/>
      <c r="CT6494" s="20"/>
      <c r="CU6494" s="20"/>
      <c r="CV6494" s="20"/>
      <c r="CW6494" s="20"/>
      <c r="CX6494" s="20"/>
      <c r="CY6494" s="20"/>
      <c r="CZ6494" s="20"/>
      <c r="DA6494" s="20"/>
      <c r="DB6494" s="20"/>
      <c r="DC6494" s="20"/>
      <c r="DD6494" s="20"/>
      <c r="DE6494" s="20"/>
      <c r="DF6494" s="20"/>
      <c r="DG6494" s="20"/>
      <c r="DH6494" s="20"/>
      <c r="DI6494" s="20"/>
      <c r="DJ6494" s="20"/>
      <c r="DK6494" s="20"/>
      <c r="DL6494" s="20"/>
      <c r="DM6494" s="20"/>
      <c r="DN6494" s="20"/>
      <c r="DO6494" s="20"/>
      <c r="DP6494" s="20"/>
      <c r="DQ6494" s="20"/>
      <c r="DR6494" s="20"/>
      <c r="DS6494" s="20"/>
      <c r="DT6494" s="20"/>
      <c r="DU6494" s="20"/>
      <c r="DV6494" s="20"/>
      <c r="DW6494" s="20"/>
      <c r="DX6494" s="20"/>
      <c r="DY6494" s="20"/>
    </row>
    <row r="6495" spans="1:129" x14ac:dyDescent="0.15">
      <c r="A6495" s="61"/>
      <c r="B6495" s="331" t="s">
        <v>13425</v>
      </c>
      <c r="C6495" s="83"/>
      <c r="D6495" s="103" t="s">
        <v>38</v>
      </c>
      <c r="E6495" s="276" t="s">
        <v>13426</v>
      </c>
      <c r="F6495" s="276">
        <f t="shared" si="867"/>
        <v>1.5043118210000001E-3</v>
      </c>
      <c r="G6495" s="276">
        <f t="shared" si="868"/>
        <v>2.0695498599999999E-4</v>
      </c>
      <c r="H6495" s="276">
        <f t="shared" si="869"/>
        <v>3.3226427300000002E-4</v>
      </c>
      <c r="I6495" s="276">
        <f t="shared" si="870"/>
        <v>2.9647562E-5</v>
      </c>
      <c r="J6495" s="276">
        <v>9.3544500000000003E-4</v>
      </c>
      <c r="K6495" s="276">
        <v>2.3568973000000001E-4</v>
      </c>
      <c r="L6495" s="276">
        <v>6.4885478000000001E-5</v>
      </c>
      <c r="M6495" s="276">
        <v>9.6666690000000003E-6</v>
      </c>
      <c r="N6495" s="276">
        <v>1.0010394E-4</v>
      </c>
      <c r="O6495" s="276">
        <v>9.7184376999999994E-5</v>
      </c>
      <c r="P6495" s="276">
        <v>3.1689064999999999E-5</v>
      </c>
      <c r="Q6495" s="276">
        <v>1.9208195E-5</v>
      </c>
      <c r="R6495" s="276">
        <v>0</v>
      </c>
      <c r="S6495" s="276">
        <v>0</v>
      </c>
      <c r="T6495" s="276">
        <v>0</v>
      </c>
      <c r="U6495" s="276">
        <v>1.0439367E-5</v>
      </c>
      <c r="W6495" s="148">
        <f t="shared" si="866"/>
        <v>6.929222222222222E-3</v>
      </c>
      <c r="X6495" s="201">
        <v>1.6699451999999999E-4</v>
      </c>
      <c r="Y6495" s="201">
        <v>1.199628E-4</v>
      </c>
      <c r="Z6495" s="201">
        <v>2.0146123E-5</v>
      </c>
      <c r="AA6495" s="201">
        <v>8.1830594000000003E-9</v>
      </c>
      <c r="AB6495" s="201">
        <v>2.2170020000000001E-5</v>
      </c>
      <c r="AC6495" s="201">
        <v>2.6068032000000002E-7</v>
      </c>
      <c r="AD6495" s="201">
        <v>4.4467137000000003E-6</v>
      </c>
      <c r="AE6495" s="76">
        <v>1.0264354E-8</v>
      </c>
      <c r="AF6495" s="76">
        <v>2.7453633E-11</v>
      </c>
      <c r="AG6495" s="20">
        <v>9.6143344999999997E-4</v>
      </c>
      <c r="AH6495" s="85"/>
      <c r="AI6495" s="85"/>
      <c r="AJ6495" s="85"/>
      <c r="AK6495" s="85"/>
      <c r="AL6495" s="85"/>
      <c r="AM6495" s="85"/>
      <c r="AN6495" s="85"/>
      <c r="AS6495" s="20"/>
      <c r="AT6495" s="20"/>
      <c r="AU6495" s="20"/>
      <c r="AV6495" s="20"/>
      <c r="AW6495" s="20"/>
      <c r="AX6495" s="20"/>
      <c r="AY6495" s="20"/>
      <c r="AZ6495" s="20"/>
      <c r="BA6495" s="20"/>
      <c r="BB6495" s="20"/>
      <c r="BC6495" s="20"/>
      <c r="BD6495" s="20"/>
      <c r="BE6495" s="20"/>
      <c r="BF6495" s="20"/>
      <c r="BG6495" s="20"/>
      <c r="BH6495" s="20"/>
      <c r="BI6495" s="20"/>
      <c r="BJ6495" s="20"/>
      <c r="BK6495" s="20"/>
      <c r="BL6495" s="20"/>
      <c r="BM6495" s="20"/>
      <c r="BN6495" s="20"/>
      <c r="BO6495" s="20"/>
      <c r="BP6495" s="20"/>
      <c r="BQ6495" s="20"/>
      <c r="BR6495" s="20"/>
      <c r="BS6495" s="20"/>
      <c r="BT6495" s="20"/>
      <c r="BU6495" s="20"/>
      <c r="BV6495" s="20"/>
      <c r="BW6495" s="20"/>
      <c r="BX6495" s="20"/>
      <c r="BY6495" s="20"/>
      <c r="BZ6495" s="20"/>
      <c r="CA6495" s="20"/>
      <c r="CB6495" s="20"/>
      <c r="CC6495" s="20"/>
      <c r="CD6495" s="20"/>
      <c r="CE6495" s="20"/>
      <c r="CF6495" s="20"/>
      <c r="CG6495" s="20"/>
      <c r="CH6495" s="20"/>
      <c r="CI6495" s="20"/>
      <c r="CJ6495" s="20"/>
      <c r="CK6495" s="20"/>
      <c r="CL6495" s="20"/>
      <c r="CM6495" s="20"/>
      <c r="CN6495" s="20"/>
      <c r="CO6495" s="20"/>
      <c r="CP6495" s="20"/>
      <c r="CQ6495" s="20"/>
      <c r="CR6495" s="20"/>
      <c r="CS6495" s="20"/>
      <c r="CT6495" s="20"/>
      <c r="CU6495" s="20"/>
      <c r="CV6495" s="20"/>
      <c r="CW6495" s="20"/>
      <c r="CX6495" s="20"/>
      <c r="CY6495" s="20"/>
      <c r="CZ6495" s="20"/>
      <c r="DA6495" s="20"/>
      <c r="DB6495" s="20"/>
      <c r="DC6495" s="20"/>
      <c r="DD6495" s="20"/>
      <c r="DE6495" s="20"/>
      <c r="DF6495" s="20"/>
      <c r="DG6495" s="20"/>
      <c r="DH6495" s="20"/>
      <c r="DI6495" s="20"/>
      <c r="DJ6495" s="20"/>
      <c r="DK6495" s="20"/>
      <c r="DL6495" s="20"/>
      <c r="DM6495" s="20"/>
      <c r="DN6495" s="20"/>
      <c r="DO6495" s="20"/>
      <c r="DP6495" s="20"/>
      <c r="DQ6495" s="20"/>
      <c r="DR6495" s="20"/>
      <c r="DS6495" s="20"/>
      <c r="DT6495" s="20"/>
      <c r="DU6495" s="20"/>
      <c r="DV6495" s="20"/>
      <c r="DW6495" s="20"/>
      <c r="DX6495" s="20"/>
      <c r="DY6495" s="20"/>
    </row>
    <row r="6496" spans="1:129" x14ac:dyDescent="0.15">
      <c r="A6496" s="61"/>
      <c r="B6496" s="331" t="s">
        <v>13427</v>
      </c>
      <c r="C6496" s="83"/>
      <c r="D6496" s="103" t="s">
        <v>38</v>
      </c>
      <c r="E6496" s="276" t="s">
        <v>13428</v>
      </c>
      <c r="F6496" s="276">
        <f t="shared" si="867"/>
        <v>1.7151087141999997E-2</v>
      </c>
      <c r="G6496" s="276">
        <f t="shared" si="868"/>
        <v>3.6872748979999998E-3</v>
      </c>
      <c r="H6496" s="276">
        <f t="shared" si="869"/>
        <v>4.385454114E-3</v>
      </c>
      <c r="I6496" s="276">
        <f t="shared" si="870"/>
        <v>9.5570733000000007E-4</v>
      </c>
      <c r="J6496" s="276">
        <v>8.1226508000000006E-3</v>
      </c>
      <c r="K6496" s="276">
        <v>3.6534057E-3</v>
      </c>
      <c r="L6496" s="276">
        <v>7.0570303E-4</v>
      </c>
      <c r="M6496" s="276">
        <v>4.8803658E-5</v>
      </c>
      <c r="N6496" s="276">
        <v>7.2084394000000002E-4</v>
      </c>
      <c r="O6496" s="276">
        <v>2.9176273E-3</v>
      </c>
      <c r="P6496" s="276">
        <v>2.6345384E-5</v>
      </c>
      <c r="Q6496" s="276">
        <v>7.2033931000000002E-4</v>
      </c>
      <c r="R6496" s="276">
        <v>0</v>
      </c>
      <c r="S6496" s="276">
        <v>0</v>
      </c>
      <c r="T6496" s="276">
        <v>0</v>
      </c>
      <c r="U6496" s="276">
        <v>2.3536801999999999E-4</v>
      </c>
      <c r="W6496" s="148">
        <f t="shared" si="866"/>
        <v>6.0167783703703702E-2</v>
      </c>
      <c r="X6496" s="201">
        <v>3.5141301999999999E-4</v>
      </c>
      <c r="Y6496" s="201">
        <v>3.2264773999999999E-4</v>
      </c>
      <c r="Z6496" s="201">
        <v>1.8238402E-5</v>
      </c>
      <c r="AA6496" s="201">
        <v>1.0067111000000001E-8</v>
      </c>
      <c r="AB6496" s="201">
        <v>3.3183878000000001E-6</v>
      </c>
      <c r="AC6496" s="201">
        <v>8.9214598999999996E-7</v>
      </c>
      <c r="AD6496" s="201">
        <v>6.3062855000000004E-6</v>
      </c>
      <c r="AE6496" s="76">
        <v>1.1099721000000001E-7</v>
      </c>
      <c r="AF6496" s="76">
        <v>3.7123764999999998E-10</v>
      </c>
      <c r="AG6496" s="20">
        <v>2.4236042999999999E-3</v>
      </c>
      <c r="AH6496" s="85"/>
      <c r="AI6496" s="85"/>
      <c r="AJ6496" s="85"/>
      <c r="AK6496" s="85"/>
      <c r="AL6496" s="85"/>
      <c r="AM6496" s="85"/>
      <c r="AN6496" s="85"/>
      <c r="AS6496" s="20"/>
      <c r="AT6496" s="20"/>
      <c r="AU6496" s="20"/>
      <c r="AV6496" s="20"/>
      <c r="AW6496" s="20"/>
      <c r="AX6496" s="20"/>
      <c r="AY6496" s="20"/>
      <c r="AZ6496" s="20"/>
      <c r="BA6496" s="20"/>
      <c r="BB6496" s="20"/>
      <c r="BC6496" s="20"/>
      <c r="BD6496" s="20"/>
      <c r="BE6496" s="20"/>
      <c r="BF6496" s="20"/>
      <c r="BG6496" s="20"/>
      <c r="BH6496" s="20"/>
      <c r="BI6496" s="20"/>
      <c r="BJ6496" s="20"/>
      <c r="BK6496" s="20"/>
      <c r="BL6496" s="20"/>
      <c r="BM6496" s="20"/>
      <c r="BN6496" s="20"/>
      <c r="BO6496" s="20"/>
      <c r="BP6496" s="20"/>
      <c r="BQ6496" s="20"/>
      <c r="BR6496" s="20"/>
      <c r="BS6496" s="20"/>
      <c r="BT6496" s="20"/>
      <c r="BU6496" s="20"/>
      <c r="BV6496" s="20"/>
      <c r="BW6496" s="20"/>
      <c r="BX6496" s="20"/>
      <c r="BY6496" s="20"/>
      <c r="BZ6496" s="20"/>
      <c r="CA6496" s="20"/>
      <c r="CB6496" s="20"/>
      <c r="CC6496" s="20"/>
      <c r="CD6496" s="20"/>
      <c r="CE6496" s="20"/>
      <c r="CF6496" s="20"/>
      <c r="CG6496" s="20"/>
      <c r="CH6496" s="20"/>
      <c r="CI6496" s="20"/>
      <c r="CJ6496" s="20"/>
      <c r="CK6496" s="20"/>
      <c r="CL6496" s="20"/>
      <c r="CM6496" s="20"/>
      <c r="CN6496" s="20"/>
      <c r="CO6496" s="20"/>
      <c r="CP6496" s="20"/>
      <c r="CQ6496" s="20"/>
      <c r="CR6496" s="20"/>
      <c r="CS6496" s="20"/>
      <c r="CT6496" s="20"/>
      <c r="CU6496" s="20"/>
      <c r="CV6496" s="20"/>
      <c r="CW6496" s="20"/>
      <c r="CX6496" s="20"/>
      <c r="CY6496" s="20"/>
      <c r="CZ6496" s="20"/>
      <c r="DA6496" s="20"/>
      <c r="DB6496" s="20"/>
      <c r="DC6496" s="20"/>
      <c r="DD6496" s="20"/>
      <c r="DE6496" s="20"/>
      <c r="DF6496" s="20"/>
      <c r="DG6496" s="20"/>
      <c r="DH6496" s="20"/>
      <c r="DI6496" s="20"/>
      <c r="DJ6496" s="20"/>
      <c r="DK6496" s="20"/>
      <c r="DL6496" s="20"/>
      <c r="DM6496" s="20"/>
      <c r="DN6496" s="20"/>
      <c r="DO6496" s="20"/>
      <c r="DP6496" s="20"/>
      <c r="DQ6496" s="20"/>
      <c r="DR6496" s="20"/>
      <c r="DS6496" s="20"/>
      <c r="DT6496" s="20"/>
      <c r="DU6496" s="20"/>
      <c r="DV6496" s="20"/>
      <c r="DW6496" s="20"/>
      <c r="DX6496" s="20"/>
      <c r="DY6496" s="20"/>
    </row>
    <row r="6497" spans="1:129" x14ac:dyDescent="0.15">
      <c r="A6497" s="61"/>
      <c r="B6497" s="331" t="s">
        <v>13429</v>
      </c>
      <c r="C6497" s="83"/>
      <c r="D6497" s="103" t="s">
        <v>38</v>
      </c>
      <c r="E6497" s="276" t="s">
        <v>13430</v>
      </c>
      <c r="F6497" s="276">
        <f t="shared" si="867"/>
        <v>6.5989519930000004E-3</v>
      </c>
      <c r="G6497" s="276">
        <f t="shared" si="868"/>
        <v>7.4773865800000004E-4</v>
      </c>
      <c r="H6497" s="276">
        <f t="shared" si="869"/>
        <v>1.9593270550000001E-3</v>
      </c>
      <c r="I6497" s="276">
        <f t="shared" si="870"/>
        <v>6.1466680000000004E-5</v>
      </c>
      <c r="J6497" s="276">
        <v>3.8304196E-3</v>
      </c>
      <c r="K6497" s="276">
        <v>1.7896800000000001E-3</v>
      </c>
      <c r="L6497" s="276">
        <v>1.0150258E-4</v>
      </c>
      <c r="M6497" s="276">
        <v>2.3795498000000001E-5</v>
      </c>
      <c r="N6497" s="276">
        <v>6.0007295E-4</v>
      </c>
      <c r="O6497" s="276">
        <v>1.2387020999999999E-4</v>
      </c>
      <c r="P6497" s="276">
        <v>6.8144475000000003E-5</v>
      </c>
      <c r="Q6497" s="276">
        <v>2.4570668000000001E-5</v>
      </c>
      <c r="R6497" s="276">
        <v>0</v>
      </c>
      <c r="S6497" s="276">
        <v>0</v>
      </c>
      <c r="T6497" s="276">
        <v>0</v>
      </c>
      <c r="U6497" s="276">
        <v>3.6896012E-5</v>
      </c>
      <c r="W6497" s="148">
        <f t="shared" si="866"/>
        <v>2.8373478518518517E-2</v>
      </c>
      <c r="X6497" s="201">
        <v>3.7536729000000002E-4</v>
      </c>
      <c r="Y6497" s="201">
        <v>3.4642461000000002E-4</v>
      </c>
      <c r="Z6497" s="201">
        <v>7.8351993999999995E-6</v>
      </c>
      <c r="AA6497" s="201">
        <v>1.1072135E-8</v>
      </c>
      <c r="AB6497" s="201">
        <v>1.7084693999999999E-5</v>
      </c>
      <c r="AC6497" s="201">
        <v>5.7606835000000005E-7</v>
      </c>
      <c r="AD6497" s="201">
        <v>3.4356455000000001E-6</v>
      </c>
      <c r="AE6497" s="76">
        <v>6.4761383000000006E-8</v>
      </c>
      <c r="AF6497" s="76">
        <v>1.3780229E-10</v>
      </c>
      <c r="AG6497" s="20">
        <v>1.7647251E-3</v>
      </c>
      <c r="AH6497" s="85"/>
      <c r="AI6497" s="85"/>
      <c r="AJ6497" s="85"/>
      <c r="AK6497" s="85"/>
      <c r="AL6497" s="85"/>
      <c r="AM6497" s="85"/>
      <c r="AN6497" s="85"/>
      <c r="AS6497" s="20"/>
      <c r="AT6497" s="20"/>
      <c r="AU6497" s="20"/>
      <c r="AV6497" s="20"/>
      <c r="AW6497" s="20"/>
      <c r="AX6497" s="20"/>
      <c r="AY6497" s="20"/>
      <c r="AZ6497" s="20"/>
      <c r="BA6497" s="20"/>
      <c r="BB6497" s="20"/>
      <c r="BC6497" s="20"/>
      <c r="BD6497" s="20"/>
      <c r="BE6497" s="20"/>
      <c r="BF6497" s="20"/>
      <c r="BG6497" s="20"/>
      <c r="BH6497" s="20"/>
      <c r="BI6497" s="20"/>
      <c r="BJ6497" s="20"/>
      <c r="BK6497" s="20"/>
      <c r="BL6497" s="20"/>
      <c r="BM6497" s="20"/>
      <c r="BN6497" s="20"/>
      <c r="BO6497" s="20"/>
      <c r="BP6497" s="20"/>
      <c r="BQ6497" s="20"/>
      <c r="BR6497" s="20"/>
      <c r="BS6497" s="20"/>
      <c r="BT6497" s="20"/>
      <c r="BU6497" s="20"/>
      <c r="BV6497" s="20"/>
      <c r="BW6497" s="20"/>
      <c r="BX6497" s="20"/>
      <c r="BY6497" s="20"/>
      <c r="BZ6497" s="20"/>
      <c r="CA6497" s="20"/>
      <c r="CB6497" s="20"/>
      <c r="CC6497" s="20"/>
      <c r="CD6497" s="20"/>
      <c r="CE6497" s="20"/>
      <c r="CF6497" s="20"/>
      <c r="CG6497" s="20"/>
      <c r="CH6497" s="20"/>
      <c r="CI6497" s="20"/>
      <c r="CJ6497" s="20"/>
      <c r="CK6497" s="20"/>
      <c r="CL6497" s="20"/>
      <c r="CM6497" s="20"/>
      <c r="CN6497" s="20"/>
      <c r="CO6497" s="20"/>
      <c r="CP6497" s="20"/>
      <c r="CQ6497" s="20"/>
      <c r="CR6497" s="20"/>
      <c r="CS6497" s="20"/>
      <c r="CT6497" s="20"/>
      <c r="CU6497" s="20"/>
      <c r="CV6497" s="20"/>
      <c r="CW6497" s="20"/>
      <c r="CX6497" s="20"/>
      <c r="CY6497" s="20"/>
      <c r="CZ6497" s="20"/>
      <c r="DA6497" s="20"/>
      <c r="DB6497" s="20"/>
      <c r="DC6497" s="20"/>
      <c r="DD6497" s="20"/>
      <c r="DE6497" s="20"/>
      <c r="DF6497" s="20"/>
      <c r="DG6497" s="20"/>
      <c r="DH6497" s="20"/>
      <c r="DI6497" s="20"/>
      <c r="DJ6497" s="20"/>
      <c r="DK6497" s="20"/>
      <c r="DL6497" s="20"/>
      <c r="DM6497" s="20"/>
      <c r="DN6497" s="20"/>
      <c r="DO6497" s="20"/>
      <c r="DP6497" s="20"/>
      <c r="DQ6497" s="20"/>
      <c r="DR6497" s="20"/>
      <c r="DS6497" s="20"/>
      <c r="DT6497" s="20"/>
      <c r="DU6497" s="20"/>
      <c r="DV6497" s="20"/>
      <c r="DW6497" s="20"/>
      <c r="DX6497" s="20"/>
      <c r="DY6497" s="20"/>
    </row>
    <row r="6498" spans="1:129" x14ac:dyDescent="0.15">
      <c r="A6498" s="61"/>
      <c r="B6498" s="331" t="s">
        <v>13431</v>
      </c>
      <c r="C6498" s="83"/>
      <c r="D6498" s="103" t="s">
        <v>38</v>
      </c>
      <c r="E6498" s="276" t="s">
        <v>13432</v>
      </c>
      <c r="F6498" s="276">
        <f t="shared" si="867"/>
        <v>3.1318248669999996E-3</v>
      </c>
      <c r="G6498" s="276">
        <f t="shared" si="868"/>
        <v>1.0340469549999999E-3</v>
      </c>
      <c r="H6498" s="276">
        <f t="shared" si="869"/>
        <v>5.4474175199999988E-4</v>
      </c>
      <c r="I6498" s="276">
        <f t="shared" si="870"/>
        <v>2.3781886E-4</v>
      </c>
      <c r="J6498" s="276">
        <v>1.3152172999999999E-3</v>
      </c>
      <c r="K6498" s="276">
        <v>4.9005296999999996E-4</v>
      </c>
      <c r="L6498" s="276">
        <v>3.8715209000000003E-5</v>
      </c>
      <c r="M6498" s="276">
        <v>4.6480244999999999E-5</v>
      </c>
      <c r="N6498" s="276">
        <v>6.2550967000000004E-4</v>
      </c>
      <c r="O6498" s="276">
        <v>3.6205704E-4</v>
      </c>
      <c r="P6498" s="276">
        <v>1.5973572999999998E-5</v>
      </c>
      <c r="Q6498" s="276">
        <v>1.2999982E-4</v>
      </c>
      <c r="R6498" s="276">
        <v>0</v>
      </c>
      <c r="S6498" s="276">
        <v>0</v>
      </c>
      <c r="T6498" s="276">
        <v>0</v>
      </c>
      <c r="U6498" s="276">
        <v>1.0781903999999999E-4</v>
      </c>
      <c r="W6498" s="148">
        <f t="shared" si="866"/>
        <v>9.7423503703703684E-3</v>
      </c>
      <c r="X6498" s="201">
        <v>2.0460163999999999E-4</v>
      </c>
      <c r="Y6498" s="201">
        <v>1.9400660999999999E-4</v>
      </c>
      <c r="Z6498" s="201">
        <v>4.8979660999999998E-6</v>
      </c>
      <c r="AA6498" s="201">
        <v>6.8585082E-9</v>
      </c>
      <c r="AB6498" s="201">
        <v>3.0349001999999998E-6</v>
      </c>
      <c r="AC6498" s="201">
        <v>2.5897225E-7</v>
      </c>
      <c r="AD6498" s="201">
        <v>2.3963355999999998E-6</v>
      </c>
      <c r="AE6498" s="76">
        <v>2.4710119999999999E-8</v>
      </c>
      <c r="AF6498" s="76">
        <v>5.7652437000000001E-11</v>
      </c>
      <c r="AG6498" s="20">
        <v>1.6872873000000001E-3</v>
      </c>
      <c r="AH6498" s="85"/>
      <c r="AI6498" s="85"/>
      <c r="AJ6498" s="85"/>
      <c r="AK6498" s="85"/>
      <c r="AL6498" s="85"/>
      <c r="AM6498" s="85"/>
      <c r="AN6498" s="85"/>
      <c r="AS6498" s="20"/>
      <c r="AT6498" s="20"/>
      <c r="AU6498" s="20"/>
      <c r="AV6498" s="20"/>
      <c r="AW6498" s="20"/>
      <c r="AX6498" s="20"/>
      <c r="AY6498" s="20"/>
      <c r="AZ6498" s="20"/>
      <c r="BA6498" s="20"/>
      <c r="BB6498" s="20"/>
      <c r="BC6498" s="20"/>
      <c r="BD6498" s="20"/>
      <c r="BE6498" s="20"/>
      <c r="BF6498" s="20"/>
      <c r="BG6498" s="20"/>
      <c r="BH6498" s="20"/>
      <c r="BI6498" s="20"/>
      <c r="BJ6498" s="20"/>
      <c r="BK6498" s="20"/>
      <c r="BL6498" s="20"/>
      <c r="BM6498" s="20"/>
      <c r="BN6498" s="20"/>
      <c r="BO6498" s="20"/>
      <c r="BP6498" s="20"/>
      <c r="BQ6498" s="20"/>
      <c r="BR6498" s="20"/>
      <c r="BS6498" s="20"/>
      <c r="BT6498" s="20"/>
      <c r="BU6498" s="20"/>
      <c r="BV6498" s="20"/>
      <c r="BW6498" s="20"/>
      <c r="BX6498" s="20"/>
      <c r="BY6498" s="20"/>
      <c r="BZ6498" s="20"/>
      <c r="CA6498" s="20"/>
      <c r="CB6498" s="20"/>
      <c r="CC6498" s="20"/>
      <c r="CD6498" s="20"/>
      <c r="CE6498" s="20"/>
      <c r="CF6498" s="20"/>
      <c r="CG6498" s="20"/>
      <c r="CH6498" s="20"/>
      <c r="CI6498" s="20"/>
      <c r="CJ6498" s="20"/>
      <c r="CK6498" s="20"/>
      <c r="CL6498" s="20"/>
      <c r="CM6498" s="20"/>
      <c r="CN6498" s="20"/>
      <c r="CO6498" s="20"/>
      <c r="CP6498" s="20"/>
      <c r="CQ6498" s="20"/>
      <c r="CR6498" s="20"/>
      <c r="CS6498" s="20"/>
      <c r="CT6498" s="20"/>
      <c r="CU6498" s="20"/>
      <c r="CV6498" s="20"/>
      <c r="CW6498" s="20"/>
      <c r="CX6498" s="20"/>
      <c r="CY6498" s="20"/>
      <c r="CZ6498" s="20"/>
      <c r="DA6498" s="20"/>
      <c r="DB6498" s="20"/>
      <c r="DC6498" s="20"/>
      <c r="DD6498" s="20"/>
      <c r="DE6498" s="20"/>
      <c r="DF6498" s="20"/>
      <c r="DG6498" s="20"/>
      <c r="DH6498" s="20"/>
      <c r="DI6498" s="20"/>
      <c r="DJ6498" s="20"/>
      <c r="DK6498" s="20"/>
      <c r="DL6498" s="20"/>
      <c r="DM6498" s="20"/>
      <c r="DN6498" s="20"/>
      <c r="DO6498" s="20"/>
      <c r="DP6498" s="20"/>
      <c r="DQ6498" s="20"/>
      <c r="DR6498" s="20"/>
      <c r="DS6498" s="20"/>
      <c r="DT6498" s="20"/>
      <c r="DU6498" s="20"/>
      <c r="DV6498" s="20"/>
      <c r="DW6498" s="20"/>
      <c r="DX6498" s="20"/>
      <c r="DY6498" s="20"/>
    </row>
    <row r="6499" spans="1:129" x14ac:dyDescent="0.15">
      <c r="A6499" s="61"/>
      <c r="B6499" s="331" t="s">
        <v>13433</v>
      </c>
      <c r="C6499" s="83"/>
      <c r="D6499" s="103" t="s">
        <v>38</v>
      </c>
      <c r="E6499" s="276" t="s">
        <v>13434</v>
      </c>
      <c r="F6499" s="276">
        <f t="shared" si="867"/>
        <v>0.4476523355</v>
      </c>
      <c r="G6499" s="276">
        <f t="shared" si="868"/>
        <v>4.3440381899999998E-2</v>
      </c>
      <c r="H6499" s="276">
        <f t="shared" si="869"/>
        <v>0.17658467090000002</v>
      </c>
      <c r="I6499" s="276">
        <f t="shared" si="870"/>
        <v>4.2989027000000001E-3</v>
      </c>
      <c r="J6499" s="276">
        <v>0.22332837999999999</v>
      </c>
      <c r="K6499" s="276">
        <v>4.2357258000000002E-2</v>
      </c>
      <c r="L6499" s="276">
        <v>2.4525729E-3</v>
      </c>
      <c r="M6499" s="276">
        <v>2.5534599E-3</v>
      </c>
      <c r="N6499" s="276">
        <v>2.2970543999999999E-2</v>
      </c>
      <c r="O6499" s="276">
        <v>1.7916378E-2</v>
      </c>
      <c r="P6499" s="276">
        <v>0.13177484</v>
      </c>
      <c r="Q6499" s="276">
        <v>3.0691995000000001E-3</v>
      </c>
      <c r="R6499" s="276">
        <v>0</v>
      </c>
      <c r="S6499" s="276">
        <v>0</v>
      </c>
      <c r="T6499" s="276">
        <v>0</v>
      </c>
      <c r="U6499" s="276">
        <v>1.2297032E-3</v>
      </c>
      <c r="W6499" s="148">
        <f t="shared" si="866"/>
        <v>1.654284296296296</v>
      </c>
      <c r="X6499" s="201">
        <v>3.1615463000000003E-2</v>
      </c>
      <c r="Y6499" s="201">
        <v>2.5112971000000001E-2</v>
      </c>
      <c r="Z6499" s="201">
        <v>1.6064395E-3</v>
      </c>
      <c r="AA6499" s="201">
        <v>1.7622398E-6</v>
      </c>
      <c r="AB6499" s="201">
        <v>4.3244114000000004E-3</v>
      </c>
      <c r="AC6499" s="201">
        <v>1.93652E-4</v>
      </c>
      <c r="AD6499" s="201">
        <v>3.7622665999999998E-4</v>
      </c>
      <c r="AE6499" s="76">
        <v>2.7905582999999999E-6</v>
      </c>
      <c r="AF6499" s="76">
        <v>8.9853085999999998E-9</v>
      </c>
      <c r="AG6499" s="20">
        <v>0.23773981999999999</v>
      </c>
      <c r="AH6499" s="85"/>
      <c r="AI6499" s="85"/>
      <c r="AJ6499" s="85"/>
      <c r="AK6499" s="85"/>
      <c r="AL6499" s="85"/>
      <c r="AM6499" s="85"/>
      <c r="AN6499" s="85"/>
      <c r="AS6499" s="20"/>
      <c r="AT6499" s="20"/>
      <c r="AU6499" s="20"/>
      <c r="AV6499" s="20"/>
      <c r="AW6499" s="20"/>
      <c r="AX6499" s="20"/>
      <c r="AY6499" s="20"/>
      <c r="AZ6499" s="20"/>
      <c r="BA6499" s="20"/>
      <c r="BB6499" s="20"/>
      <c r="BC6499" s="20"/>
      <c r="BD6499" s="20"/>
      <c r="BE6499" s="20"/>
      <c r="BF6499" s="20"/>
      <c r="BG6499" s="20"/>
      <c r="BH6499" s="20"/>
      <c r="BI6499" s="20"/>
      <c r="BJ6499" s="20"/>
      <c r="BK6499" s="20"/>
      <c r="BL6499" s="20"/>
      <c r="BM6499" s="20"/>
      <c r="BN6499" s="20"/>
      <c r="BO6499" s="20"/>
      <c r="BP6499" s="20"/>
      <c r="BQ6499" s="20"/>
      <c r="BR6499" s="20"/>
      <c r="BS6499" s="20"/>
      <c r="BT6499" s="20"/>
      <c r="BU6499" s="20"/>
      <c r="BV6499" s="20"/>
      <c r="BW6499" s="20"/>
      <c r="BX6499" s="20"/>
      <c r="BY6499" s="20"/>
      <c r="BZ6499" s="20"/>
      <c r="CA6499" s="20"/>
      <c r="CB6499" s="20"/>
      <c r="CC6499" s="20"/>
      <c r="CD6499" s="20"/>
      <c r="CE6499" s="20"/>
      <c r="CF6499" s="20"/>
      <c r="CG6499" s="20"/>
      <c r="CH6499" s="20"/>
      <c r="CI6499" s="20"/>
      <c r="CJ6499" s="20"/>
      <c r="CK6499" s="20"/>
      <c r="CL6499" s="20"/>
      <c r="CM6499" s="20"/>
      <c r="CN6499" s="20"/>
      <c r="CO6499" s="20"/>
      <c r="CP6499" s="20"/>
      <c r="CQ6499" s="20"/>
      <c r="CR6499" s="20"/>
      <c r="CS6499" s="20"/>
      <c r="CT6499" s="20"/>
      <c r="CU6499" s="20"/>
      <c r="CV6499" s="20"/>
      <c r="CW6499" s="20"/>
      <c r="CX6499" s="20"/>
      <c r="CY6499" s="20"/>
      <c r="CZ6499" s="20"/>
      <c r="DA6499" s="20"/>
      <c r="DB6499" s="20"/>
      <c r="DC6499" s="20"/>
      <c r="DD6499" s="20"/>
      <c r="DE6499" s="20"/>
      <c r="DF6499" s="20"/>
      <c r="DG6499" s="20"/>
      <c r="DH6499" s="20"/>
      <c r="DI6499" s="20"/>
      <c r="DJ6499" s="20"/>
      <c r="DK6499" s="20"/>
      <c r="DL6499" s="20"/>
      <c r="DM6499" s="20"/>
      <c r="DN6499" s="20"/>
      <c r="DO6499" s="20"/>
      <c r="DP6499" s="20"/>
      <c r="DQ6499" s="20"/>
      <c r="DR6499" s="20"/>
      <c r="DS6499" s="20"/>
      <c r="DT6499" s="20"/>
      <c r="DU6499" s="20"/>
      <c r="DV6499" s="20"/>
      <c r="DW6499" s="20"/>
      <c r="DX6499" s="20"/>
      <c r="DY6499" s="20"/>
    </row>
    <row r="6500" spans="1:129" x14ac:dyDescent="0.15">
      <c r="A6500" s="61"/>
      <c r="B6500" s="331" t="s">
        <v>13435</v>
      </c>
      <c r="C6500" s="83"/>
      <c r="D6500" s="103" t="s">
        <v>38</v>
      </c>
      <c r="E6500" s="276" t="s">
        <v>13436</v>
      </c>
      <c r="F6500" s="276">
        <f t="shared" si="867"/>
        <v>7.0809952600000003E-2</v>
      </c>
      <c r="G6500" s="276">
        <f t="shared" si="868"/>
        <v>2.4927968000000002E-2</v>
      </c>
      <c r="H6500" s="276">
        <f t="shared" si="869"/>
        <v>9.1611799199999983E-3</v>
      </c>
      <c r="I6500" s="276">
        <f t="shared" si="870"/>
        <v>1.085350868E-2</v>
      </c>
      <c r="J6500" s="276">
        <v>2.5867296000000001E-2</v>
      </c>
      <c r="K6500" s="276">
        <v>8.4720109999999998E-3</v>
      </c>
      <c r="L6500" s="276">
        <v>4.2733148000000001E-4</v>
      </c>
      <c r="M6500" s="276">
        <v>1.1486761E-3</v>
      </c>
      <c r="N6500" s="276">
        <v>1.5162992E-2</v>
      </c>
      <c r="O6500" s="276">
        <v>8.6162999000000007E-3</v>
      </c>
      <c r="P6500" s="276">
        <v>2.6183743999999998E-4</v>
      </c>
      <c r="Q6500" s="276">
        <v>1.0153292E-2</v>
      </c>
      <c r="R6500" s="276">
        <v>0</v>
      </c>
      <c r="S6500" s="276">
        <v>0</v>
      </c>
      <c r="T6500" s="276">
        <v>0</v>
      </c>
      <c r="U6500" s="276">
        <v>7.0021668000000003E-4</v>
      </c>
      <c r="W6500" s="148">
        <f t="shared" si="866"/>
        <v>0.19160959999999999</v>
      </c>
      <c r="X6500" s="201">
        <v>3.4570567999999999E-3</v>
      </c>
      <c r="Y6500" s="201">
        <v>2.4917120000000001E-3</v>
      </c>
      <c r="Z6500" s="201">
        <v>1.0472105000000001E-4</v>
      </c>
      <c r="AA6500" s="201">
        <v>6.4365160999999997E-6</v>
      </c>
      <c r="AB6500" s="201">
        <v>7.9882955999999996E-4</v>
      </c>
      <c r="AC6500" s="201">
        <v>5.4082895E-6</v>
      </c>
      <c r="AD6500" s="201">
        <v>4.9949411000000003E-5</v>
      </c>
      <c r="AE6500" s="76">
        <v>4.8748023999999999E-7</v>
      </c>
      <c r="AF6500" s="76">
        <v>1.3739058E-9</v>
      </c>
      <c r="AG6500" s="20">
        <v>1.3110805999999999E-2</v>
      </c>
      <c r="AH6500" s="85"/>
      <c r="AI6500" s="85"/>
      <c r="AJ6500" s="85"/>
      <c r="AK6500" s="85"/>
      <c r="AL6500" s="85"/>
      <c r="AM6500" s="85"/>
      <c r="AN6500" s="85"/>
      <c r="AS6500" s="20"/>
      <c r="AT6500" s="20"/>
      <c r="AU6500" s="20"/>
      <c r="AV6500" s="20"/>
      <c r="AW6500" s="20"/>
      <c r="AX6500" s="20"/>
      <c r="AY6500" s="20"/>
      <c r="AZ6500" s="20"/>
      <c r="BA6500" s="20"/>
      <c r="BB6500" s="20"/>
      <c r="BC6500" s="20"/>
      <c r="BD6500" s="20"/>
      <c r="BE6500" s="20"/>
      <c r="BF6500" s="20"/>
      <c r="BG6500" s="20"/>
      <c r="BH6500" s="20"/>
      <c r="BI6500" s="20"/>
      <c r="BJ6500" s="20"/>
      <c r="BK6500" s="20"/>
      <c r="BL6500" s="20"/>
      <c r="BM6500" s="20"/>
      <c r="BN6500" s="20"/>
      <c r="BO6500" s="20"/>
      <c r="BP6500" s="20"/>
      <c r="BQ6500" s="20"/>
      <c r="BR6500" s="20"/>
      <c r="BS6500" s="20"/>
      <c r="BT6500" s="20"/>
      <c r="BU6500" s="20"/>
      <c r="BV6500" s="20"/>
      <c r="BW6500" s="20"/>
      <c r="BX6500" s="20"/>
      <c r="BY6500" s="20"/>
      <c r="BZ6500" s="20"/>
      <c r="CA6500" s="20"/>
      <c r="CB6500" s="20"/>
      <c r="CC6500" s="20"/>
      <c r="CD6500" s="20"/>
      <c r="CE6500" s="20"/>
      <c r="CF6500" s="20"/>
      <c r="CG6500" s="20"/>
      <c r="CH6500" s="20"/>
      <c r="CI6500" s="20"/>
      <c r="CJ6500" s="20"/>
      <c r="CK6500" s="20"/>
      <c r="CL6500" s="20"/>
      <c r="CM6500" s="20"/>
      <c r="CN6500" s="20"/>
      <c r="CO6500" s="20"/>
      <c r="CP6500" s="20"/>
      <c r="CQ6500" s="20"/>
      <c r="CR6500" s="20"/>
      <c r="CS6500" s="20"/>
      <c r="CT6500" s="20"/>
      <c r="CU6500" s="20"/>
      <c r="CV6500" s="20"/>
      <c r="CW6500" s="20"/>
      <c r="CX6500" s="20"/>
      <c r="CY6500" s="20"/>
      <c r="CZ6500" s="20"/>
      <c r="DA6500" s="20"/>
      <c r="DB6500" s="20"/>
      <c r="DC6500" s="20"/>
      <c r="DD6500" s="20"/>
      <c r="DE6500" s="20"/>
      <c r="DF6500" s="20"/>
      <c r="DG6500" s="20"/>
      <c r="DH6500" s="20"/>
      <c r="DI6500" s="20"/>
      <c r="DJ6500" s="20"/>
      <c r="DK6500" s="20"/>
      <c r="DL6500" s="20"/>
      <c r="DM6500" s="20"/>
      <c r="DN6500" s="20"/>
      <c r="DO6500" s="20"/>
      <c r="DP6500" s="20"/>
      <c r="DQ6500" s="20"/>
      <c r="DR6500" s="20"/>
      <c r="DS6500" s="20"/>
      <c r="DT6500" s="20"/>
      <c r="DU6500" s="20"/>
      <c r="DV6500" s="20"/>
      <c r="DW6500" s="20"/>
      <c r="DX6500" s="20"/>
      <c r="DY6500" s="20"/>
    </row>
    <row r="6501" spans="1:129" x14ac:dyDescent="0.15">
      <c r="A6501" s="61"/>
      <c r="B6501" s="331" t="s">
        <v>13437</v>
      </c>
      <c r="C6501" s="83"/>
      <c r="D6501" s="103" t="s">
        <v>38</v>
      </c>
      <c r="E6501" s="276" t="s">
        <v>13438</v>
      </c>
      <c r="F6501" s="276">
        <f t="shared" si="867"/>
        <v>6.0708004179999997E-2</v>
      </c>
      <c r="G6501" s="276">
        <f t="shared" si="868"/>
        <v>1.5323721869999999E-2</v>
      </c>
      <c r="H6501" s="276">
        <f t="shared" si="869"/>
        <v>1.0716435440000002E-2</v>
      </c>
      <c r="I6501" s="276">
        <f t="shared" si="870"/>
        <v>5.5076487000000002E-4</v>
      </c>
      <c r="J6501" s="276">
        <v>3.4117082E-2</v>
      </c>
      <c r="K6501" s="276">
        <v>4.7248658999999998E-3</v>
      </c>
      <c r="L6501" s="276">
        <v>5.1500675000000001E-3</v>
      </c>
      <c r="M6501" s="276">
        <v>1.8131327000000001E-4</v>
      </c>
      <c r="N6501" s="276">
        <v>1.9893395999999999E-3</v>
      </c>
      <c r="O6501" s="276">
        <v>1.3153069E-2</v>
      </c>
      <c r="P6501" s="276">
        <v>8.4150204E-4</v>
      </c>
      <c r="Q6501" s="276">
        <v>2.8285122000000002E-4</v>
      </c>
      <c r="R6501" s="276">
        <v>0</v>
      </c>
      <c r="S6501" s="276">
        <v>0</v>
      </c>
      <c r="T6501" s="276">
        <v>0</v>
      </c>
      <c r="U6501" s="276">
        <v>2.6791365E-4</v>
      </c>
      <c r="W6501" s="148">
        <f t="shared" si="866"/>
        <v>0.25271912592592594</v>
      </c>
      <c r="X6501" s="201">
        <v>1.8346311E-3</v>
      </c>
      <c r="Y6501" s="201">
        <v>1.3494170000000001E-3</v>
      </c>
      <c r="Z6501" s="201">
        <v>3.7732157000000001E-4</v>
      </c>
      <c r="AA6501" s="201">
        <v>3.6793561000000001E-8</v>
      </c>
      <c r="AB6501" s="201">
        <v>1.9292798000000001E-5</v>
      </c>
      <c r="AC6501" s="201">
        <v>5.2273736000000001E-6</v>
      </c>
      <c r="AD6501" s="201">
        <v>8.3335600999999998E-5</v>
      </c>
      <c r="AE6501" s="76">
        <v>3.7349044999999998E-7</v>
      </c>
      <c r="AF6501" s="76">
        <v>1.0883559999999999E-9</v>
      </c>
      <c r="AG6501" s="20">
        <v>9.1838506999999993E-3</v>
      </c>
      <c r="AH6501" s="85"/>
      <c r="AI6501" s="85"/>
      <c r="AJ6501" s="85"/>
      <c r="AK6501" s="85"/>
      <c r="AL6501" s="85"/>
      <c r="AM6501" s="85"/>
      <c r="AN6501" s="85"/>
      <c r="AS6501" s="20"/>
      <c r="AT6501" s="20"/>
      <c r="AU6501" s="20"/>
      <c r="AV6501" s="20"/>
      <c r="AW6501" s="20"/>
      <c r="AX6501" s="20"/>
      <c r="AY6501" s="20"/>
      <c r="AZ6501" s="20"/>
      <c r="BA6501" s="20"/>
      <c r="BB6501" s="20"/>
      <c r="BC6501" s="20"/>
      <c r="BD6501" s="20"/>
      <c r="BE6501" s="20"/>
      <c r="BF6501" s="20"/>
      <c r="BG6501" s="20"/>
      <c r="BH6501" s="20"/>
      <c r="BI6501" s="20"/>
      <c r="BJ6501" s="20"/>
      <c r="BK6501" s="20"/>
      <c r="BL6501" s="20"/>
      <c r="BM6501" s="20"/>
      <c r="BN6501" s="20"/>
      <c r="BO6501" s="20"/>
      <c r="BP6501" s="20"/>
      <c r="BQ6501" s="20"/>
      <c r="BR6501" s="20"/>
      <c r="BS6501" s="20"/>
      <c r="BT6501" s="20"/>
      <c r="BU6501" s="20"/>
      <c r="BV6501" s="20"/>
      <c r="BW6501" s="20"/>
      <c r="BX6501" s="20"/>
      <c r="BY6501" s="20"/>
      <c r="BZ6501" s="20"/>
      <c r="CA6501" s="20"/>
      <c r="CB6501" s="20"/>
      <c r="CC6501" s="20"/>
      <c r="CD6501" s="20"/>
      <c r="CE6501" s="20"/>
      <c r="CF6501" s="20"/>
      <c r="CG6501" s="20"/>
      <c r="CH6501" s="20"/>
      <c r="CI6501" s="20"/>
      <c r="CJ6501" s="20"/>
      <c r="CK6501" s="20"/>
      <c r="CL6501" s="20"/>
      <c r="CM6501" s="20"/>
      <c r="CN6501" s="20"/>
      <c r="CO6501" s="20"/>
      <c r="CP6501" s="20"/>
      <c r="CQ6501" s="20"/>
      <c r="CR6501" s="20"/>
      <c r="CS6501" s="20"/>
      <c r="CT6501" s="20"/>
      <c r="CU6501" s="20"/>
      <c r="CV6501" s="20"/>
      <c r="CW6501" s="20"/>
      <c r="CX6501" s="20"/>
      <c r="CY6501" s="20"/>
      <c r="CZ6501" s="20"/>
      <c r="DA6501" s="20"/>
      <c r="DB6501" s="20"/>
      <c r="DC6501" s="20"/>
      <c r="DD6501" s="20"/>
      <c r="DE6501" s="20"/>
      <c r="DF6501" s="20"/>
      <c r="DG6501" s="20"/>
      <c r="DH6501" s="20"/>
      <c r="DI6501" s="20"/>
      <c r="DJ6501" s="20"/>
      <c r="DK6501" s="20"/>
      <c r="DL6501" s="20"/>
      <c r="DM6501" s="20"/>
      <c r="DN6501" s="20"/>
      <c r="DO6501" s="20"/>
      <c r="DP6501" s="20"/>
      <c r="DQ6501" s="20"/>
      <c r="DR6501" s="20"/>
      <c r="DS6501" s="20"/>
      <c r="DT6501" s="20"/>
      <c r="DU6501" s="20"/>
      <c r="DV6501" s="20"/>
      <c r="DW6501" s="20"/>
      <c r="DX6501" s="20"/>
      <c r="DY6501" s="20"/>
    </row>
    <row r="6502" spans="1:129" x14ac:dyDescent="0.15">
      <c r="A6502" s="61"/>
      <c r="B6502" s="331" t="s">
        <v>13439</v>
      </c>
      <c r="C6502" s="83"/>
      <c r="D6502" s="103" t="s">
        <v>38</v>
      </c>
      <c r="E6502" s="276" t="s">
        <v>13440</v>
      </c>
      <c r="F6502" s="276">
        <f t="shared" si="867"/>
        <v>7.7790729330000002E-2</v>
      </c>
      <c r="G6502" s="276">
        <f t="shared" si="868"/>
        <v>1.8608372460000001E-2</v>
      </c>
      <c r="H6502" s="276">
        <f t="shared" si="869"/>
        <v>1.4278826090000002E-2</v>
      </c>
      <c r="I6502" s="276">
        <f t="shared" si="870"/>
        <v>1.8261037800000001E-3</v>
      </c>
      <c r="J6502" s="276">
        <v>4.3077427000000001E-2</v>
      </c>
      <c r="K6502" s="276">
        <v>8.0975629000000007E-3</v>
      </c>
      <c r="L6502" s="276">
        <v>5.3138459999999997E-3</v>
      </c>
      <c r="M6502" s="276">
        <v>1.7334296000000001E-4</v>
      </c>
      <c r="N6502" s="276">
        <v>4.9400345E-3</v>
      </c>
      <c r="O6502" s="276">
        <v>1.3494994999999999E-2</v>
      </c>
      <c r="P6502" s="276">
        <v>8.6741718999999999E-4</v>
      </c>
      <c r="Q6502" s="276">
        <v>2.8996398E-4</v>
      </c>
      <c r="R6502" s="276">
        <v>0</v>
      </c>
      <c r="S6502" s="276">
        <v>0</v>
      </c>
      <c r="T6502" s="276">
        <v>0</v>
      </c>
      <c r="U6502" s="276">
        <v>1.5361398E-3</v>
      </c>
      <c r="W6502" s="148">
        <f t="shared" si="866"/>
        <v>0.31909205185185185</v>
      </c>
      <c r="X6502" s="201">
        <v>2.3719598000000001E-3</v>
      </c>
      <c r="Y6502" s="201">
        <v>2.1931977999999999E-3</v>
      </c>
      <c r="Z6502" s="201">
        <v>7.8531219000000003E-5</v>
      </c>
      <c r="AA6502" s="201">
        <v>1.1842733999999999E-7</v>
      </c>
      <c r="AB6502" s="201">
        <v>3.6060903E-5</v>
      </c>
      <c r="AC6502" s="201">
        <v>5.9163727000000003E-6</v>
      </c>
      <c r="AD6502" s="201">
        <v>5.8135084999999997E-5</v>
      </c>
      <c r="AE6502" s="76">
        <v>5.3715931000000001E-7</v>
      </c>
      <c r="AF6502" s="76">
        <v>1.4243161999999999E-9</v>
      </c>
      <c r="AG6502" s="20">
        <v>1.6453806000000001E-2</v>
      </c>
      <c r="AH6502" s="85"/>
      <c r="AI6502" s="85"/>
      <c r="AJ6502" s="85"/>
      <c r="AK6502" s="85"/>
      <c r="AL6502" s="85"/>
      <c r="AM6502" s="85"/>
      <c r="AN6502" s="85"/>
      <c r="AS6502" s="20"/>
      <c r="AT6502" s="20"/>
      <c r="AU6502" s="20"/>
      <c r="AV6502" s="20"/>
      <c r="AW6502" s="20"/>
      <c r="AX6502" s="20"/>
      <c r="AY6502" s="20"/>
      <c r="AZ6502" s="20"/>
      <c r="BA6502" s="20"/>
      <c r="BB6502" s="20"/>
      <c r="BC6502" s="20"/>
      <c r="BD6502" s="20"/>
      <c r="BE6502" s="20"/>
      <c r="BF6502" s="20"/>
      <c r="BG6502" s="20"/>
      <c r="BH6502" s="20"/>
      <c r="BI6502" s="20"/>
      <c r="BJ6502" s="20"/>
      <c r="BK6502" s="20"/>
      <c r="BL6502" s="20"/>
      <c r="BM6502" s="20"/>
      <c r="BN6502" s="20"/>
      <c r="BO6502" s="20"/>
      <c r="BP6502" s="20"/>
      <c r="BQ6502" s="20"/>
      <c r="BR6502" s="20"/>
      <c r="BS6502" s="20"/>
      <c r="BT6502" s="20"/>
      <c r="BU6502" s="20"/>
      <c r="BV6502" s="20"/>
      <c r="BW6502" s="20"/>
      <c r="BX6502" s="20"/>
      <c r="BY6502" s="20"/>
      <c r="BZ6502" s="20"/>
      <c r="CA6502" s="20"/>
      <c r="CB6502" s="20"/>
      <c r="CC6502" s="20"/>
      <c r="CD6502" s="20"/>
      <c r="CE6502" s="20"/>
      <c r="CF6502" s="20"/>
      <c r="CG6502" s="20"/>
      <c r="CH6502" s="20"/>
      <c r="CI6502" s="20"/>
      <c r="CJ6502" s="20"/>
      <c r="CK6502" s="20"/>
      <c r="CL6502" s="20"/>
      <c r="CM6502" s="20"/>
      <c r="CN6502" s="20"/>
      <c r="CO6502" s="20"/>
      <c r="CP6502" s="20"/>
      <c r="CQ6502" s="20"/>
      <c r="CR6502" s="20"/>
      <c r="CS6502" s="20"/>
      <c r="CT6502" s="20"/>
      <c r="CU6502" s="20"/>
      <c r="CV6502" s="20"/>
      <c r="CW6502" s="20"/>
      <c r="CX6502" s="20"/>
      <c r="CY6502" s="20"/>
      <c r="CZ6502" s="20"/>
      <c r="DA6502" s="20"/>
      <c r="DB6502" s="20"/>
      <c r="DC6502" s="20"/>
      <c r="DD6502" s="20"/>
      <c r="DE6502" s="20"/>
      <c r="DF6502" s="20"/>
      <c r="DG6502" s="20"/>
      <c r="DH6502" s="20"/>
      <c r="DI6502" s="20"/>
      <c r="DJ6502" s="20"/>
      <c r="DK6502" s="20"/>
      <c r="DL6502" s="20"/>
      <c r="DM6502" s="20"/>
      <c r="DN6502" s="20"/>
      <c r="DO6502" s="20"/>
      <c r="DP6502" s="20"/>
      <c r="DQ6502" s="20"/>
      <c r="DR6502" s="20"/>
      <c r="DS6502" s="20"/>
      <c r="DT6502" s="20"/>
      <c r="DU6502" s="20"/>
      <c r="DV6502" s="20"/>
      <c r="DW6502" s="20"/>
      <c r="DX6502" s="20"/>
      <c r="DY6502" s="20"/>
    </row>
    <row r="6503" spans="1:129" x14ac:dyDescent="0.15">
      <c r="A6503" s="61"/>
      <c r="B6503" s="331" t="s">
        <v>13441</v>
      </c>
      <c r="C6503" s="83"/>
      <c r="D6503" s="103" t="s">
        <v>229</v>
      </c>
      <c r="E6503" s="276" t="s">
        <v>13442</v>
      </c>
      <c r="F6503" s="276">
        <f t="shared" si="867"/>
        <v>165.26666209999999</v>
      </c>
      <c r="G6503" s="276">
        <f t="shared" si="868"/>
        <v>20.515588600000001</v>
      </c>
      <c r="H6503" s="276">
        <f t="shared" si="869"/>
        <v>36.773593599999998</v>
      </c>
      <c r="I6503" s="276">
        <f t="shared" si="870"/>
        <v>3.4017699000000001</v>
      </c>
      <c r="J6503" s="276">
        <v>104.57571</v>
      </c>
      <c r="K6503" s="276">
        <v>34.026376999999997</v>
      </c>
      <c r="L6503" s="276">
        <v>1.5364986</v>
      </c>
      <c r="M6503" s="276">
        <v>5.1876423999999997</v>
      </c>
      <c r="N6503" s="276">
        <v>10.098993999999999</v>
      </c>
      <c r="O6503" s="276">
        <v>5.2289522000000002</v>
      </c>
      <c r="P6503" s="276">
        <v>1.210718</v>
      </c>
      <c r="Q6503" s="276">
        <v>1.1441479000000001</v>
      </c>
      <c r="R6503" s="276">
        <v>0</v>
      </c>
      <c r="S6503" s="276">
        <v>0</v>
      </c>
      <c r="T6503" s="276">
        <v>0</v>
      </c>
      <c r="U6503" s="276">
        <v>2.257622</v>
      </c>
      <c r="W6503" s="148">
        <f t="shared" si="866"/>
        <v>774.6348888888889</v>
      </c>
      <c r="X6503" s="201">
        <v>13.930132</v>
      </c>
      <c r="Y6503" s="201">
        <v>8.3817350000000008</v>
      </c>
      <c r="Z6503" s="201">
        <v>4.0296913999999999</v>
      </c>
      <c r="AA6503" s="201">
        <v>7.0903438999999995E-4</v>
      </c>
      <c r="AB6503" s="201">
        <v>0.58932786999999998</v>
      </c>
      <c r="AC6503" s="201">
        <v>0.26298165000000001</v>
      </c>
      <c r="AD6503" s="201">
        <v>0.66568685000000005</v>
      </c>
      <c r="AE6503" s="20">
        <v>1.5296216000000001E-3</v>
      </c>
      <c r="AF6503" s="76">
        <v>3.8546090999999999E-6</v>
      </c>
      <c r="AG6503" s="20">
        <v>31.248611</v>
      </c>
      <c r="AH6503" s="85"/>
      <c r="AI6503" s="85"/>
      <c r="AJ6503" s="85"/>
      <c r="AK6503" s="85"/>
      <c r="AL6503" s="85"/>
      <c r="AM6503" s="85"/>
      <c r="AN6503" s="85"/>
      <c r="AS6503" s="20"/>
      <c r="AT6503" s="20"/>
      <c r="AU6503" s="20"/>
      <c r="AV6503" s="20"/>
      <c r="AW6503" s="20"/>
      <c r="AX6503" s="20"/>
      <c r="AY6503" s="20"/>
      <c r="AZ6503" s="20"/>
      <c r="BA6503" s="20"/>
      <c r="BB6503" s="20"/>
      <c r="BC6503" s="20"/>
      <c r="BD6503" s="20"/>
      <c r="BE6503" s="20"/>
      <c r="BF6503" s="20"/>
      <c r="BG6503" s="20"/>
      <c r="BH6503" s="20"/>
      <c r="BI6503" s="20"/>
      <c r="BJ6503" s="20"/>
      <c r="BK6503" s="20"/>
      <c r="BL6503" s="20"/>
      <c r="BM6503" s="20"/>
      <c r="BN6503" s="20"/>
      <c r="BO6503" s="20"/>
      <c r="BP6503" s="20"/>
      <c r="BQ6503" s="20"/>
      <c r="BR6503" s="20"/>
      <c r="BS6503" s="20"/>
      <c r="BT6503" s="20"/>
      <c r="BU6503" s="20"/>
      <c r="BV6503" s="20"/>
      <c r="BW6503" s="20"/>
      <c r="BX6503" s="20"/>
      <c r="BY6503" s="20"/>
      <c r="BZ6503" s="20"/>
      <c r="CA6503" s="20"/>
      <c r="CB6503" s="20"/>
      <c r="CC6503" s="20"/>
      <c r="CD6503" s="20"/>
      <c r="CE6503" s="20"/>
      <c r="CF6503" s="20"/>
      <c r="CG6503" s="20"/>
      <c r="CH6503" s="20"/>
      <c r="CI6503" s="20"/>
      <c r="CJ6503" s="20"/>
      <c r="CK6503" s="20"/>
      <c r="CL6503" s="20"/>
      <c r="CM6503" s="20"/>
      <c r="CN6503" s="20"/>
      <c r="CO6503" s="20"/>
      <c r="CP6503" s="20"/>
      <c r="CQ6503" s="20"/>
      <c r="CR6503" s="20"/>
      <c r="CS6503" s="20"/>
      <c r="CT6503" s="20"/>
      <c r="CU6503" s="20"/>
      <c r="CV6503" s="20"/>
      <c r="CW6503" s="20"/>
      <c r="CX6503" s="20"/>
      <c r="CY6503" s="20"/>
      <c r="CZ6503" s="20"/>
      <c r="DA6503" s="20"/>
      <c r="DB6503" s="20"/>
      <c r="DC6503" s="20"/>
      <c r="DD6503" s="20"/>
      <c r="DE6503" s="20"/>
      <c r="DF6503" s="20"/>
      <c r="DG6503" s="20"/>
      <c r="DH6503" s="20"/>
      <c r="DI6503" s="20"/>
      <c r="DJ6503" s="20"/>
      <c r="DK6503" s="20"/>
      <c r="DL6503" s="20"/>
      <c r="DM6503" s="20"/>
      <c r="DN6503" s="20"/>
      <c r="DO6503" s="20"/>
      <c r="DP6503" s="20"/>
      <c r="DQ6503" s="20"/>
      <c r="DR6503" s="20"/>
      <c r="DS6503" s="20"/>
      <c r="DT6503" s="20"/>
      <c r="DU6503" s="20"/>
      <c r="DV6503" s="20"/>
      <c r="DW6503" s="20"/>
      <c r="DX6503" s="20"/>
      <c r="DY6503" s="20"/>
    </row>
    <row r="6504" spans="1:129" x14ac:dyDescent="0.15">
      <c r="A6504" s="61"/>
      <c r="B6504" s="331" t="s">
        <v>13443</v>
      </c>
      <c r="C6504" s="83"/>
      <c r="D6504" s="103" t="s">
        <v>229</v>
      </c>
      <c r="E6504" s="276" t="s">
        <v>13444</v>
      </c>
      <c r="F6504" s="276">
        <f t="shared" si="867"/>
        <v>274.47193229999999</v>
      </c>
      <c r="G6504" s="276">
        <f t="shared" si="868"/>
        <v>73.079076700000002</v>
      </c>
      <c r="H6504" s="276">
        <f t="shared" si="869"/>
        <v>54.419063199999997</v>
      </c>
      <c r="I6504" s="276">
        <f t="shared" si="870"/>
        <v>3.7660624</v>
      </c>
      <c r="J6504" s="276">
        <v>143.20773</v>
      </c>
      <c r="K6504" s="276">
        <v>51.174416999999998</v>
      </c>
      <c r="L6504" s="276">
        <v>2.0530184</v>
      </c>
      <c r="M6504" s="276">
        <v>5.2281912000000004</v>
      </c>
      <c r="N6504" s="276">
        <v>62.724231000000003</v>
      </c>
      <c r="O6504" s="276">
        <v>5.1266544999999999</v>
      </c>
      <c r="P6504" s="276">
        <v>1.1916278</v>
      </c>
      <c r="Q6504" s="276">
        <v>1.1869225000000001</v>
      </c>
      <c r="R6504" s="276">
        <v>0</v>
      </c>
      <c r="S6504" s="276">
        <v>0</v>
      </c>
      <c r="T6504" s="276">
        <v>0</v>
      </c>
      <c r="U6504" s="276">
        <v>2.5791398999999999</v>
      </c>
      <c r="W6504" s="148">
        <f t="shared" si="866"/>
        <v>1060.798</v>
      </c>
      <c r="X6504" s="201">
        <v>14.156426</v>
      </c>
      <c r="Y6504" s="201">
        <v>11.739849</v>
      </c>
      <c r="Z6504" s="201">
        <v>1.1920173999999999</v>
      </c>
      <c r="AA6504" s="201">
        <v>1.7551398E-3</v>
      </c>
      <c r="AB6504" s="201">
        <v>0.37051770000000001</v>
      </c>
      <c r="AC6504" s="201">
        <v>0.10037997</v>
      </c>
      <c r="AD6504" s="201">
        <v>0.75190650999999997</v>
      </c>
      <c r="AE6504" s="20">
        <v>2.9419657000000002E-3</v>
      </c>
      <c r="AF6504" s="76">
        <v>5.1770101000000004E-6</v>
      </c>
      <c r="AG6504" s="20">
        <v>48.010910000000003</v>
      </c>
      <c r="AH6504" s="85"/>
      <c r="AI6504" s="85"/>
      <c r="AJ6504" s="85"/>
      <c r="AK6504" s="85"/>
      <c r="AL6504" s="85"/>
      <c r="AM6504" s="85"/>
      <c r="AN6504" s="85"/>
      <c r="AS6504" s="20"/>
      <c r="AT6504" s="20"/>
      <c r="AU6504" s="20"/>
      <c r="AV6504" s="20"/>
      <c r="AW6504" s="20"/>
      <c r="AX6504" s="20"/>
      <c r="AY6504" s="20"/>
      <c r="AZ6504" s="20"/>
      <c r="BA6504" s="20"/>
      <c r="BB6504" s="20"/>
      <c r="BC6504" s="20"/>
      <c r="BD6504" s="20"/>
      <c r="BE6504" s="20"/>
      <c r="BF6504" s="20"/>
      <c r="BG6504" s="20"/>
      <c r="BH6504" s="20"/>
      <c r="BI6504" s="20"/>
      <c r="BJ6504" s="20"/>
      <c r="BK6504" s="20"/>
      <c r="BL6504" s="20"/>
      <c r="BM6504" s="20"/>
      <c r="BN6504" s="20"/>
      <c r="BO6504" s="20"/>
      <c r="BP6504" s="20"/>
      <c r="BQ6504" s="20"/>
      <c r="BR6504" s="20"/>
      <c r="BS6504" s="20"/>
      <c r="BT6504" s="20"/>
      <c r="BU6504" s="20"/>
      <c r="BV6504" s="20"/>
      <c r="BW6504" s="20"/>
      <c r="BX6504" s="20"/>
      <c r="BY6504" s="20"/>
      <c r="BZ6504" s="20"/>
      <c r="CA6504" s="20"/>
      <c r="CB6504" s="20"/>
      <c r="CC6504" s="20"/>
      <c r="CD6504" s="20"/>
      <c r="CE6504" s="20"/>
      <c r="CF6504" s="20"/>
      <c r="CG6504" s="20"/>
      <c r="CH6504" s="20"/>
      <c r="CI6504" s="20"/>
      <c r="CJ6504" s="20"/>
      <c r="CK6504" s="20"/>
      <c r="CL6504" s="20"/>
      <c r="CM6504" s="20"/>
      <c r="CN6504" s="20"/>
      <c r="CO6504" s="20"/>
      <c r="CP6504" s="20"/>
      <c r="CQ6504" s="20"/>
      <c r="CR6504" s="20"/>
      <c r="CS6504" s="20"/>
      <c r="CT6504" s="20"/>
      <c r="CU6504" s="20"/>
      <c r="CV6504" s="20"/>
      <c r="CW6504" s="20"/>
      <c r="CX6504" s="20"/>
      <c r="CY6504" s="20"/>
      <c r="CZ6504" s="20"/>
      <c r="DA6504" s="20"/>
      <c r="DB6504" s="20"/>
      <c r="DC6504" s="20"/>
      <c r="DD6504" s="20"/>
      <c r="DE6504" s="20"/>
      <c r="DF6504" s="20"/>
      <c r="DG6504" s="20"/>
      <c r="DH6504" s="20"/>
      <c r="DI6504" s="20"/>
      <c r="DJ6504" s="20"/>
      <c r="DK6504" s="20"/>
      <c r="DL6504" s="20"/>
      <c r="DM6504" s="20"/>
      <c r="DN6504" s="20"/>
      <c r="DO6504" s="20"/>
      <c r="DP6504" s="20"/>
      <c r="DQ6504" s="20"/>
      <c r="DR6504" s="20"/>
      <c r="DS6504" s="20"/>
      <c r="DT6504" s="20"/>
      <c r="DU6504" s="20"/>
      <c r="DV6504" s="20"/>
      <c r="DW6504" s="20"/>
      <c r="DX6504" s="20"/>
      <c r="DY6504" s="20"/>
    </row>
    <row r="6505" spans="1:129" x14ac:dyDescent="0.15">
      <c r="A6505" s="61"/>
      <c r="B6505" s="331" t="s">
        <v>13445</v>
      </c>
      <c r="C6505" s="83"/>
      <c r="D6505" s="103" t="s">
        <v>274</v>
      </c>
      <c r="E6505" s="276" t="s">
        <v>13446</v>
      </c>
      <c r="F6505" s="149">
        <f t="shared" si="867"/>
        <v>11.769758464999999</v>
      </c>
      <c r="G6505" s="149">
        <f t="shared" si="868"/>
        <v>3.037636875</v>
      </c>
      <c r="H6505" s="149">
        <f t="shared" si="869"/>
        <v>2.81178762</v>
      </c>
      <c r="I6505" s="149">
        <f t="shared" si="870"/>
        <v>0.81076996999999995</v>
      </c>
      <c r="J6505" s="276">
        <v>5.1095639999999998</v>
      </c>
      <c r="K6505" s="276">
        <v>2.5729264999999999</v>
      </c>
      <c r="L6505" s="276">
        <v>0.12365445</v>
      </c>
      <c r="M6505" s="276">
        <v>4.2646364999999999E-2</v>
      </c>
      <c r="N6505" s="276">
        <v>2.3182382000000001</v>
      </c>
      <c r="O6505" s="276">
        <v>0.67675231000000002</v>
      </c>
      <c r="P6505" s="276">
        <v>0.11520667</v>
      </c>
      <c r="Q6505" s="276">
        <v>0.35520068999999999</v>
      </c>
      <c r="R6505" s="276">
        <v>0</v>
      </c>
      <c r="S6505" s="276">
        <v>0</v>
      </c>
      <c r="T6505" s="276">
        <v>0</v>
      </c>
      <c r="U6505" s="276">
        <v>0.45556928000000002</v>
      </c>
      <c r="W6505" s="148">
        <f t="shared" si="866"/>
        <v>37.848622222222218</v>
      </c>
      <c r="X6505" s="201">
        <v>0.71982484999999996</v>
      </c>
      <c r="Y6505" s="201">
        <v>0.56427430000000001</v>
      </c>
      <c r="Z6505" s="201">
        <v>6.4503204999999994E-2</v>
      </c>
      <c r="AA6505" s="201">
        <v>6.1834632999999996E-5</v>
      </c>
      <c r="AB6505" s="201">
        <v>1.5830433000000001E-2</v>
      </c>
      <c r="AC6505" s="201">
        <v>4.7781100000000003E-3</v>
      </c>
      <c r="AD6505" s="201">
        <v>7.0376961000000002E-2</v>
      </c>
      <c r="AE6505" s="20">
        <v>1.1877029E-4</v>
      </c>
      <c r="AF6505" s="76">
        <v>2.2373902999999999E-7</v>
      </c>
      <c r="AG6505" s="20">
        <v>3.6249953000000001</v>
      </c>
      <c r="AH6505" s="85"/>
      <c r="AI6505" s="85"/>
      <c r="AJ6505" s="85"/>
      <c r="AK6505" s="85"/>
      <c r="AL6505" s="85"/>
      <c r="AM6505" s="85"/>
      <c r="AN6505" s="85"/>
      <c r="AS6505" s="20"/>
      <c r="AT6505" s="20"/>
      <c r="AU6505" s="20"/>
      <c r="AV6505" s="20"/>
      <c r="AW6505" s="20"/>
      <c r="AX6505" s="20"/>
      <c r="AY6505" s="20"/>
      <c r="AZ6505" s="20"/>
      <c r="BA6505" s="20"/>
      <c r="BB6505" s="20"/>
      <c r="BC6505" s="20"/>
      <c r="BD6505" s="20"/>
      <c r="BE6505" s="20"/>
      <c r="BF6505" s="20"/>
      <c r="BG6505" s="20"/>
      <c r="BH6505" s="20"/>
      <c r="BI6505" s="20"/>
      <c r="BJ6505" s="20"/>
      <c r="BK6505" s="20"/>
      <c r="BL6505" s="20"/>
      <c r="BM6505" s="20"/>
      <c r="BN6505" s="20"/>
      <c r="BO6505" s="20"/>
      <c r="BP6505" s="20"/>
      <c r="BQ6505" s="20"/>
      <c r="BR6505" s="20"/>
      <c r="BS6505" s="20"/>
      <c r="BT6505" s="20"/>
      <c r="BU6505" s="20"/>
      <c r="BV6505" s="20"/>
      <c r="BW6505" s="20"/>
      <c r="BX6505" s="20"/>
      <c r="BY6505" s="20"/>
      <c r="BZ6505" s="20"/>
      <c r="CA6505" s="20"/>
      <c r="CB6505" s="20"/>
      <c r="CC6505" s="20"/>
      <c r="CD6505" s="20"/>
      <c r="CE6505" s="20"/>
      <c r="CF6505" s="20"/>
      <c r="CG6505" s="20"/>
      <c r="CH6505" s="20"/>
      <c r="CI6505" s="20"/>
      <c r="CJ6505" s="20"/>
      <c r="CK6505" s="20"/>
      <c r="CL6505" s="20"/>
      <c r="CM6505" s="20"/>
      <c r="CN6505" s="20"/>
      <c r="CO6505" s="20"/>
      <c r="CP6505" s="20"/>
      <c r="CQ6505" s="20"/>
      <c r="CR6505" s="20"/>
      <c r="CS6505" s="20"/>
      <c r="CT6505" s="20"/>
      <c r="CU6505" s="20"/>
      <c r="CV6505" s="20"/>
      <c r="CW6505" s="20"/>
      <c r="CX6505" s="20"/>
      <c r="CY6505" s="20"/>
      <c r="CZ6505" s="20"/>
      <c r="DA6505" s="20"/>
      <c r="DB6505" s="20"/>
      <c r="DC6505" s="20"/>
      <c r="DD6505" s="20"/>
      <c r="DE6505" s="20"/>
      <c r="DF6505" s="20"/>
      <c r="DG6505" s="20"/>
      <c r="DH6505" s="20"/>
      <c r="DI6505" s="20"/>
      <c r="DJ6505" s="20"/>
      <c r="DK6505" s="20"/>
      <c r="DL6505" s="20"/>
      <c r="DM6505" s="20"/>
      <c r="DN6505" s="20"/>
      <c r="DO6505" s="20"/>
      <c r="DP6505" s="20"/>
      <c r="DQ6505" s="20"/>
      <c r="DR6505" s="20"/>
      <c r="DS6505" s="20"/>
      <c r="DT6505" s="20"/>
      <c r="DU6505" s="20"/>
      <c r="DV6505" s="20"/>
      <c r="DW6505" s="20"/>
      <c r="DX6505" s="20"/>
      <c r="DY6505" s="20"/>
    </row>
    <row r="6506" spans="1:129" x14ac:dyDescent="0.15">
      <c r="A6506" s="61"/>
      <c r="B6506" s="331" t="s">
        <v>13447</v>
      </c>
      <c r="C6506" s="83"/>
      <c r="D6506" s="103" t="s">
        <v>38</v>
      </c>
      <c r="E6506" s="276" t="s">
        <v>13448</v>
      </c>
      <c r="F6506" s="276">
        <f t="shared" si="867"/>
        <v>0.4946091071</v>
      </c>
      <c r="G6506" s="276">
        <f t="shared" si="868"/>
        <v>0.12242257300000001</v>
      </c>
      <c r="H6506" s="276">
        <f t="shared" si="869"/>
        <v>5.56120129E-2</v>
      </c>
      <c r="I6506" s="276">
        <f t="shared" si="870"/>
        <v>7.1438712000000005E-3</v>
      </c>
      <c r="J6506" s="276">
        <v>0.30943064999999997</v>
      </c>
      <c r="K6506" s="276">
        <v>5.0804624E-2</v>
      </c>
      <c r="L6506" s="276">
        <v>2.5043463999999999E-3</v>
      </c>
      <c r="M6506" s="276">
        <v>1.4034133000000001E-2</v>
      </c>
      <c r="N6506" s="276">
        <v>2.7873045999999999E-2</v>
      </c>
      <c r="O6506" s="276">
        <v>8.0515394000000004E-2</v>
      </c>
      <c r="P6506" s="276">
        <v>2.3030425000000001E-3</v>
      </c>
      <c r="Q6506" s="276">
        <v>2.1663101999999999E-3</v>
      </c>
      <c r="R6506" s="276">
        <v>0</v>
      </c>
      <c r="S6506" s="276">
        <v>0</v>
      </c>
      <c r="T6506" s="276">
        <v>0</v>
      </c>
      <c r="U6506" s="276">
        <v>4.9775610000000001E-3</v>
      </c>
      <c r="W6506" s="148">
        <f t="shared" si="866"/>
        <v>2.2920788888888883</v>
      </c>
      <c r="X6506" s="201">
        <v>1.2180078E-2</v>
      </c>
      <c r="Y6506" s="201">
        <v>1.0785894000000001E-2</v>
      </c>
      <c r="Z6506" s="201">
        <v>6.6546751999999997E-4</v>
      </c>
      <c r="AA6506" s="201">
        <v>1.2453159E-6</v>
      </c>
      <c r="AB6506" s="201">
        <v>3.8896524999999999E-4</v>
      </c>
      <c r="AC6506" s="201">
        <v>5.0205447000000001E-5</v>
      </c>
      <c r="AD6506" s="201">
        <v>2.8830119999999999E-4</v>
      </c>
      <c r="AE6506" s="76">
        <v>3.9473612000000004E-6</v>
      </c>
      <c r="AF6506" s="76">
        <v>9.2957332000000003E-9</v>
      </c>
      <c r="AG6506" s="20">
        <v>4.6574358000000003E-2</v>
      </c>
      <c r="AH6506" s="85"/>
      <c r="AI6506" s="85"/>
      <c r="AJ6506" s="85"/>
      <c r="AK6506" s="85"/>
      <c r="AL6506" s="85"/>
      <c r="AM6506" s="85"/>
      <c r="AN6506" s="85"/>
      <c r="AS6506" s="20"/>
      <c r="AT6506" s="20"/>
      <c r="AU6506" s="20"/>
      <c r="AV6506" s="20"/>
      <c r="AW6506" s="20"/>
      <c r="AX6506" s="20"/>
      <c r="AY6506" s="20"/>
      <c r="AZ6506" s="20"/>
      <c r="BA6506" s="20"/>
      <c r="BB6506" s="20"/>
      <c r="BC6506" s="20"/>
      <c r="BD6506" s="20"/>
      <c r="BE6506" s="20"/>
      <c r="BF6506" s="20"/>
      <c r="BG6506" s="20"/>
      <c r="BH6506" s="20"/>
      <c r="BI6506" s="20"/>
      <c r="BJ6506" s="20"/>
      <c r="BK6506" s="20"/>
      <c r="BL6506" s="20"/>
      <c r="BM6506" s="20"/>
      <c r="BN6506" s="20"/>
      <c r="BO6506" s="20"/>
      <c r="BP6506" s="20"/>
      <c r="BQ6506" s="20"/>
      <c r="BR6506" s="20"/>
      <c r="BS6506" s="20"/>
      <c r="BT6506" s="20"/>
      <c r="BU6506" s="20"/>
      <c r="BV6506" s="20"/>
      <c r="BW6506" s="20"/>
      <c r="BX6506" s="20"/>
      <c r="BY6506" s="20"/>
      <c r="BZ6506" s="20"/>
      <c r="CA6506" s="20"/>
      <c r="CB6506" s="20"/>
      <c r="CC6506" s="20"/>
      <c r="CD6506" s="20"/>
      <c r="CE6506" s="20"/>
      <c r="CF6506" s="20"/>
      <c r="CG6506" s="20"/>
      <c r="CH6506" s="20"/>
      <c r="CI6506" s="20"/>
      <c r="CJ6506" s="20"/>
      <c r="CK6506" s="20"/>
      <c r="CL6506" s="20"/>
      <c r="CM6506" s="20"/>
      <c r="CN6506" s="20"/>
      <c r="CO6506" s="20"/>
      <c r="CP6506" s="20"/>
      <c r="CQ6506" s="20"/>
      <c r="CR6506" s="20"/>
      <c r="CS6506" s="20"/>
      <c r="CT6506" s="20"/>
      <c r="CU6506" s="20"/>
      <c r="CV6506" s="20"/>
      <c r="CW6506" s="20"/>
      <c r="CX6506" s="20"/>
      <c r="CY6506" s="20"/>
      <c r="CZ6506" s="20"/>
      <c r="DA6506" s="20"/>
      <c r="DB6506" s="20"/>
      <c r="DC6506" s="20"/>
      <c r="DD6506" s="20"/>
      <c r="DE6506" s="20"/>
      <c r="DF6506" s="20"/>
      <c r="DG6506" s="20"/>
      <c r="DH6506" s="20"/>
      <c r="DI6506" s="20"/>
      <c r="DJ6506" s="20"/>
      <c r="DK6506" s="20"/>
      <c r="DL6506" s="20"/>
      <c r="DM6506" s="20"/>
      <c r="DN6506" s="20"/>
      <c r="DO6506" s="20"/>
      <c r="DP6506" s="20"/>
      <c r="DQ6506" s="20"/>
      <c r="DR6506" s="20"/>
      <c r="DS6506" s="20"/>
      <c r="DT6506" s="20"/>
      <c r="DU6506" s="20"/>
      <c r="DV6506" s="20"/>
      <c r="DW6506" s="20"/>
      <c r="DX6506" s="20"/>
      <c r="DY6506" s="20"/>
    </row>
    <row r="6507" spans="1:129" x14ac:dyDescent="0.15">
      <c r="A6507" s="61"/>
      <c r="B6507" s="331" t="s">
        <v>13449</v>
      </c>
      <c r="C6507" s="83"/>
      <c r="D6507" s="103" t="s">
        <v>38</v>
      </c>
      <c r="E6507" s="276" t="s">
        <v>13450</v>
      </c>
      <c r="F6507" s="276">
        <f t="shared" si="867"/>
        <v>2.0451452437000002E-4</v>
      </c>
      <c r="G6507" s="276">
        <f t="shared" si="868"/>
        <v>4.0126126E-5</v>
      </c>
      <c r="H6507" s="276">
        <f t="shared" si="869"/>
        <v>3.5478367170000006E-5</v>
      </c>
      <c r="I6507" s="276">
        <f t="shared" si="870"/>
        <v>1.5859411199999999E-5</v>
      </c>
      <c r="J6507" s="276">
        <v>1.1305062E-4</v>
      </c>
      <c r="K6507" s="276">
        <v>3.1728070000000003E-5</v>
      </c>
      <c r="L6507" s="276">
        <v>2.7578147000000001E-6</v>
      </c>
      <c r="M6507" s="276">
        <v>1.2038560000000001E-6</v>
      </c>
      <c r="N6507" s="276">
        <v>2.1725616000000001E-5</v>
      </c>
      <c r="O6507" s="276">
        <v>1.7196653999999998E-5</v>
      </c>
      <c r="P6507" s="276">
        <v>9.9248246999999996E-7</v>
      </c>
      <c r="Q6507" s="276">
        <v>1.2837944999999999E-5</v>
      </c>
      <c r="R6507" s="276">
        <v>0</v>
      </c>
      <c r="S6507" s="276">
        <v>0</v>
      </c>
      <c r="T6507" s="276">
        <v>0</v>
      </c>
      <c r="U6507" s="276">
        <v>3.0214662E-6</v>
      </c>
      <c r="W6507" s="148">
        <f t="shared" si="866"/>
        <v>8.3741199999999994E-4</v>
      </c>
      <c r="X6507" s="201">
        <v>1.6615238E-4</v>
      </c>
      <c r="Y6507" s="201">
        <v>6.1061728999999996E-6</v>
      </c>
      <c r="Z6507" s="201">
        <v>4.2278177999999998E-6</v>
      </c>
      <c r="AA6507" s="201">
        <v>7.3077092000000001E-10</v>
      </c>
      <c r="AB6507" s="201">
        <v>2.3922959999999998E-6</v>
      </c>
      <c r="AC6507" s="201">
        <v>5.7936767999999998E-6</v>
      </c>
      <c r="AD6507" s="201">
        <v>1.4763168999999999E-4</v>
      </c>
      <c r="AE6507" s="76">
        <v>3.1860783000000001E-9</v>
      </c>
      <c r="AF6507" s="76">
        <v>1.69805E-11</v>
      </c>
      <c r="AG6507" s="76">
        <v>4.2281993E-5</v>
      </c>
      <c r="AH6507" s="85"/>
      <c r="AI6507" s="85"/>
      <c r="AJ6507" s="85"/>
      <c r="AK6507" s="85"/>
      <c r="AL6507" s="85"/>
      <c r="AM6507" s="85"/>
      <c r="AN6507" s="85"/>
      <c r="AS6507" s="20"/>
      <c r="AT6507" s="20"/>
      <c r="AU6507" s="20"/>
      <c r="AV6507" s="20"/>
      <c r="AW6507" s="20"/>
      <c r="AX6507" s="20"/>
      <c r="AY6507" s="20"/>
      <c r="AZ6507" s="20"/>
      <c r="BA6507" s="20"/>
      <c r="BB6507" s="20"/>
      <c r="BC6507" s="20"/>
      <c r="BD6507" s="20"/>
      <c r="BE6507" s="20"/>
      <c r="BF6507" s="20"/>
      <c r="BG6507" s="20"/>
      <c r="BH6507" s="20"/>
      <c r="BI6507" s="20"/>
      <c r="BJ6507" s="20"/>
      <c r="BK6507" s="20"/>
      <c r="BL6507" s="20"/>
      <c r="BM6507" s="20"/>
      <c r="BN6507" s="20"/>
      <c r="BO6507" s="20"/>
      <c r="BP6507" s="20"/>
      <c r="BQ6507" s="20"/>
      <c r="BR6507" s="20"/>
      <c r="BS6507" s="20"/>
      <c r="BT6507" s="20"/>
      <c r="BU6507" s="20"/>
      <c r="BV6507" s="20"/>
      <c r="BW6507" s="20"/>
      <c r="BX6507" s="20"/>
      <c r="BY6507" s="20"/>
      <c r="BZ6507" s="20"/>
      <c r="CA6507" s="20"/>
      <c r="CB6507" s="20"/>
      <c r="CC6507" s="20"/>
      <c r="CD6507" s="20"/>
      <c r="CE6507" s="20"/>
      <c r="CF6507" s="20"/>
      <c r="CG6507" s="20"/>
      <c r="CH6507" s="20"/>
      <c r="CI6507" s="20"/>
      <c r="CJ6507" s="20"/>
      <c r="CK6507" s="20"/>
      <c r="CL6507" s="20"/>
      <c r="CM6507" s="20"/>
      <c r="CN6507" s="20"/>
      <c r="CO6507" s="20"/>
      <c r="CP6507" s="20"/>
      <c r="CQ6507" s="20"/>
      <c r="CR6507" s="20"/>
      <c r="CS6507" s="20"/>
      <c r="CT6507" s="20"/>
      <c r="CU6507" s="20"/>
      <c r="CV6507" s="20"/>
      <c r="CW6507" s="20"/>
      <c r="CX6507" s="20"/>
      <c r="CY6507" s="20"/>
      <c r="CZ6507" s="20"/>
      <c r="DA6507" s="20"/>
      <c r="DB6507" s="20"/>
      <c r="DC6507" s="20"/>
      <c r="DD6507" s="20"/>
      <c r="DE6507" s="20"/>
      <c r="DF6507" s="20"/>
      <c r="DG6507" s="20"/>
      <c r="DH6507" s="20"/>
      <c r="DI6507" s="20"/>
      <c r="DJ6507" s="20"/>
      <c r="DK6507" s="20"/>
      <c r="DL6507" s="20"/>
      <c r="DM6507" s="20"/>
      <c r="DN6507" s="20"/>
      <c r="DO6507" s="20"/>
      <c r="DP6507" s="20"/>
      <c r="DQ6507" s="20"/>
      <c r="DR6507" s="20"/>
      <c r="DS6507" s="20"/>
      <c r="DT6507" s="20"/>
      <c r="DU6507" s="20"/>
      <c r="DV6507" s="20"/>
      <c r="DW6507" s="20"/>
      <c r="DX6507" s="20"/>
      <c r="DY6507" s="20"/>
    </row>
    <row r="6508" spans="1:129" x14ac:dyDescent="0.15">
      <c r="A6508" s="61"/>
      <c r="B6508" s="331" t="s">
        <v>13451</v>
      </c>
      <c r="C6508" s="83"/>
      <c r="D6508" s="103" t="s">
        <v>38</v>
      </c>
      <c r="E6508" s="276" t="s">
        <v>13452</v>
      </c>
      <c r="F6508" s="149">
        <f t="shared" si="867"/>
        <v>7.2841852890999995E-3</v>
      </c>
      <c r="G6508" s="149">
        <f t="shared" si="868"/>
        <v>2.0592643341000002E-3</v>
      </c>
      <c r="H6508" s="149">
        <f t="shared" si="869"/>
        <v>1.4981687950000001E-3</v>
      </c>
      <c r="I6508" s="149">
        <f t="shared" si="870"/>
        <v>9.5389260000000009E-5</v>
      </c>
      <c r="J6508" s="276">
        <v>3.6313628999999998E-3</v>
      </c>
      <c r="K6508" s="276">
        <v>1.4098279000000001E-3</v>
      </c>
      <c r="L6508" s="276">
        <v>6.1588405000000002E-5</v>
      </c>
      <c r="M6508" s="276">
        <v>8.6120041000000008E-6</v>
      </c>
      <c r="N6508" s="276">
        <v>1.9795754E-3</v>
      </c>
      <c r="O6508" s="276">
        <v>7.1076930000000006E-5</v>
      </c>
      <c r="P6508" s="276">
        <v>2.6752490000000001E-5</v>
      </c>
      <c r="Q6508" s="276">
        <v>2.3793116000000001E-5</v>
      </c>
      <c r="R6508" s="276">
        <v>0</v>
      </c>
      <c r="S6508" s="276">
        <v>0</v>
      </c>
      <c r="T6508" s="276">
        <v>0</v>
      </c>
      <c r="U6508" s="276">
        <v>7.1596144000000004E-5</v>
      </c>
      <c r="W6508" s="148">
        <f t="shared" si="866"/>
        <v>2.689898444444444E-2</v>
      </c>
      <c r="X6508" s="201">
        <v>4.5340243000000001E-4</v>
      </c>
      <c r="Y6508" s="201">
        <v>3.4187462E-4</v>
      </c>
      <c r="Z6508" s="201">
        <v>6.7055582000000006E-5</v>
      </c>
      <c r="AA6508" s="201">
        <v>6.0017876000000002E-8</v>
      </c>
      <c r="AB6508" s="201">
        <v>1.1426352999999999E-5</v>
      </c>
      <c r="AC6508" s="201">
        <v>5.0757301999999998E-6</v>
      </c>
      <c r="AD6508" s="201">
        <v>2.7910136000000001E-5</v>
      </c>
      <c r="AE6508" s="76">
        <v>8.2624555000000001E-8</v>
      </c>
      <c r="AF6508" s="76">
        <v>1.3545695999999999E-10</v>
      </c>
      <c r="AG6508" s="20">
        <v>1.3826229000000001E-3</v>
      </c>
      <c r="AH6508" s="85"/>
      <c r="AI6508" s="85"/>
      <c r="AJ6508" s="85"/>
      <c r="AK6508" s="85"/>
      <c r="AL6508" s="85"/>
      <c r="AM6508" s="85"/>
      <c r="AN6508" s="85"/>
      <c r="AS6508" s="20"/>
      <c r="AT6508" s="20"/>
      <c r="AU6508" s="20"/>
      <c r="AV6508" s="20"/>
      <c r="AW6508" s="20"/>
      <c r="AX6508" s="20"/>
      <c r="AY6508" s="20"/>
      <c r="AZ6508" s="20"/>
      <c r="BA6508" s="20"/>
      <c r="BB6508" s="20"/>
      <c r="BC6508" s="20"/>
      <c r="BD6508" s="20"/>
      <c r="BE6508" s="20"/>
      <c r="BF6508" s="20"/>
      <c r="BG6508" s="20"/>
      <c r="BH6508" s="20"/>
      <c r="BI6508" s="20"/>
      <c r="BJ6508" s="20"/>
      <c r="BK6508" s="20"/>
      <c r="BL6508" s="20"/>
      <c r="BM6508" s="20"/>
      <c r="BN6508" s="20"/>
      <c r="BO6508" s="20"/>
      <c r="BP6508" s="20"/>
      <c r="BQ6508" s="20"/>
      <c r="BR6508" s="20"/>
      <c r="BS6508" s="20"/>
      <c r="BT6508" s="20"/>
      <c r="BU6508" s="20"/>
      <c r="BV6508" s="20"/>
      <c r="BW6508" s="20"/>
      <c r="BX6508" s="20"/>
      <c r="BY6508" s="20"/>
      <c r="BZ6508" s="20"/>
      <c r="CA6508" s="20"/>
      <c r="CB6508" s="20"/>
      <c r="CC6508" s="20"/>
      <c r="CD6508" s="20"/>
      <c r="CE6508" s="20"/>
      <c r="CF6508" s="20"/>
      <c r="CG6508" s="20"/>
      <c r="CH6508" s="20"/>
      <c r="CI6508" s="20"/>
      <c r="CJ6508" s="20"/>
      <c r="CK6508" s="20"/>
      <c r="CL6508" s="20"/>
      <c r="CM6508" s="20"/>
      <c r="CN6508" s="20"/>
      <c r="CO6508" s="20"/>
      <c r="CP6508" s="20"/>
      <c r="CQ6508" s="20"/>
      <c r="CR6508" s="20"/>
      <c r="CS6508" s="20"/>
      <c r="CT6508" s="20"/>
      <c r="CU6508" s="20"/>
      <c r="CV6508" s="20"/>
      <c r="CW6508" s="20"/>
      <c r="CX6508" s="20"/>
      <c r="CY6508" s="20"/>
      <c r="CZ6508" s="20"/>
      <c r="DA6508" s="20"/>
      <c r="DB6508" s="20"/>
      <c r="DC6508" s="20"/>
      <c r="DD6508" s="20"/>
      <c r="DE6508" s="20"/>
      <c r="DF6508" s="20"/>
      <c r="DG6508" s="20"/>
      <c r="DH6508" s="20"/>
      <c r="DI6508" s="20"/>
      <c r="DJ6508" s="20"/>
      <c r="DK6508" s="20"/>
      <c r="DL6508" s="20"/>
      <c r="DM6508" s="20"/>
      <c r="DN6508" s="20"/>
      <c r="DO6508" s="20"/>
      <c r="DP6508" s="20"/>
      <c r="DQ6508" s="20"/>
      <c r="DR6508" s="20"/>
      <c r="DS6508" s="20"/>
      <c r="DT6508" s="20"/>
      <c r="DU6508" s="20"/>
      <c r="DV6508" s="20"/>
      <c r="DW6508" s="20"/>
      <c r="DX6508" s="20"/>
      <c r="DY6508" s="20"/>
    </row>
    <row r="6509" spans="1:129" x14ac:dyDescent="0.15">
      <c r="A6509" s="61"/>
      <c r="B6509" s="331" t="s">
        <v>13453</v>
      </c>
      <c r="C6509" s="83"/>
      <c r="D6509" s="103" t="s">
        <v>38</v>
      </c>
      <c r="E6509" s="276" t="s">
        <v>13454</v>
      </c>
      <c r="F6509" s="276">
        <f t="shared" si="867"/>
        <v>1.0131061128E-3</v>
      </c>
      <c r="G6509" s="276">
        <f t="shared" si="868"/>
        <v>1.8721655739999999E-4</v>
      </c>
      <c r="H6509" s="276">
        <f t="shared" si="869"/>
        <v>3.0963947530000005E-4</v>
      </c>
      <c r="I6509" s="276">
        <f t="shared" si="870"/>
        <v>1.4659840099999999E-5</v>
      </c>
      <c r="J6509" s="276">
        <v>5.0159024000000002E-4</v>
      </c>
      <c r="K6509" s="276">
        <v>2.8198231000000002E-4</v>
      </c>
      <c r="L6509" s="276">
        <v>2.5198848000000001E-5</v>
      </c>
      <c r="M6509" s="276">
        <v>7.3278583999999996E-6</v>
      </c>
      <c r="N6509" s="276">
        <v>1.5164243E-4</v>
      </c>
      <c r="O6509" s="276">
        <v>2.8246268999999999E-5</v>
      </c>
      <c r="P6509" s="276">
        <v>2.4583172999999999E-6</v>
      </c>
      <c r="Q6509" s="276">
        <v>1.0286635999999999E-5</v>
      </c>
      <c r="R6509" s="276">
        <v>0</v>
      </c>
      <c r="S6509" s="276">
        <v>0</v>
      </c>
      <c r="T6509" s="276">
        <v>0</v>
      </c>
      <c r="U6509" s="276">
        <v>4.3732041E-6</v>
      </c>
      <c r="W6509" s="148">
        <f t="shared" si="866"/>
        <v>3.7154832592592594E-3</v>
      </c>
      <c r="X6509" s="201">
        <v>1.544549E-4</v>
      </c>
      <c r="Y6509" s="201">
        <v>1.4880268000000001E-4</v>
      </c>
      <c r="Z6509" s="201">
        <v>3.9421292999999999E-6</v>
      </c>
      <c r="AA6509" s="201">
        <v>1.3481127E-9</v>
      </c>
      <c r="AB6509" s="201">
        <v>6.1084405999999999E-7</v>
      </c>
      <c r="AC6509" s="201">
        <v>8.1386728999999996E-8</v>
      </c>
      <c r="AD6509" s="201">
        <v>1.0165055999999999E-6</v>
      </c>
      <c r="AE6509" s="76">
        <v>8.9735721000000007E-9</v>
      </c>
      <c r="AF6509" s="76">
        <v>3.2514251999999998E-11</v>
      </c>
      <c r="AG6509" s="20">
        <v>1.4384752000000001E-3</v>
      </c>
      <c r="AH6509" s="85"/>
      <c r="AI6509" s="85"/>
      <c r="AJ6509" s="85"/>
      <c r="AK6509" s="85"/>
      <c r="AL6509" s="85"/>
      <c r="AM6509" s="85"/>
      <c r="AN6509" s="85"/>
      <c r="AS6509" s="20"/>
      <c r="AT6509" s="20"/>
      <c r="AU6509" s="20"/>
      <c r="AV6509" s="20"/>
      <c r="AW6509" s="20"/>
      <c r="AX6509" s="20"/>
      <c r="AY6509" s="20"/>
      <c r="AZ6509" s="20"/>
      <c r="BA6509" s="20"/>
      <c r="BB6509" s="20"/>
      <c r="BC6509" s="20"/>
      <c r="BD6509" s="20"/>
      <c r="BE6509" s="20"/>
      <c r="BF6509" s="20"/>
      <c r="BG6509" s="20"/>
      <c r="BH6509" s="20"/>
      <c r="BI6509" s="20"/>
      <c r="BJ6509" s="20"/>
      <c r="BK6509" s="20"/>
      <c r="BL6509" s="20"/>
      <c r="BM6509" s="20"/>
      <c r="BN6509" s="20"/>
      <c r="BO6509" s="20"/>
      <c r="BP6509" s="20"/>
      <c r="BQ6509" s="20"/>
      <c r="BR6509" s="20"/>
      <c r="BS6509" s="20"/>
      <c r="BT6509" s="20"/>
      <c r="BU6509" s="20"/>
      <c r="BV6509" s="20"/>
      <c r="BW6509" s="20"/>
      <c r="BX6509" s="20"/>
      <c r="BY6509" s="20"/>
      <c r="BZ6509" s="20"/>
      <c r="CA6509" s="20"/>
      <c r="CB6509" s="20"/>
      <c r="CC6509" s="20"/>
      <c r="CD6509" s="20"/>
      <c r="CE6509" s="20"/>
      <c r="CF6509" s="20"/>
      <c r="CG6509" s="20"/>
      <c r="CH6509" s="20"/>
      <c r="CI6509" s="20"/>
      <c r="CJ6509" s="20"/>
      <c r="CK6509" s="20"/>
      <c r="CL6509" s="20"/>
      <c r="CM6509" s="20"/>
      <c r="CN6509" s="20"/>
      <c r="CO6509" s="20"/>
      <c r="CP6509" s="20"/>
      <c r="CQ6509" s="20"/>
      <c r="CR6509" s="20"/>
      <c r="CS6509" s="20"/>
      <c r="CT6509" s="20"/>
      <c r="CU6509" s="20"/>
      <c r="CV6509" s="20"/>
      <c r="CW6509" s="20"/>
      <c r="CX6509" s="20"/>
      <c r="CY6509" s="20"/>
      <c r="CZ6509" s="20"/>
      <c r="DA6509" s="20"/>
      <c r="DB6509" s="20"/>
      <c r="DC6509" s="20"/>
      <c r="DD6509" s="20"/>
      <c r="DE6509" s="20"/>
      <c r="DF6509" s="20"/>
      <c r="DG6509" s="20"/>
      <c r="DH6509" s="20"/>
      <c r="DI6509" s="20"/>
      <c r="DJ6509" s="20"/>
      <c r="DK6509" s="20"/>
      <c r="DL6509" s="20"/>
      <c r="DM6509" s="20"/>
      <c r="DN6509" s="20"/>
      <c r="DO6509" s="20"/>
      <c r="DP6509" s="20"/>
      <c r="DQ6509" s="20"/>
      <c r="DR6509" s="20"/>
      <c r="DS6509" s="20"/>
      <c r="DT6509" s="20"/>
      <c r="DU6509" s="20"/>
      <c r="DV6509" s="20"/>
      <c r="DW6509" s="20"/>
      <c r="DX6509" s="20"/>
      <c r="DY6509" s="20"/>
    </row>
    <row r="6510" spans="1:129" x14ac:dyDescent="0.15">
      <c r="A6510" s="61"/>
      <c r="B6510" s="331" t="s">
        <v>13455</v>
      </c>
      <c r="C6510" s="83"/>
      <c r="D6510" s="103" t="s">
        <v>38</v>
      </c>
      <c r="E6510" s="276" t="s">
        <v>13456</v>
      </c>
      <c r="F6510" s="276">
        <f t="shared" si="867"/>
        <v>5.6775926076000002E-3</v>
      </c>
      <c r="G6510" s="276">
        <f t="shared" si="868"/>
        <v>3.9178931899999994E-4</v>
      </c>
      <c r="H6510" s="276">
        <f t="shared" si="869"/>
        <v>5.2224173559999997E-4</v>
      </c>
      <c r="I6510" s="276">
        <f t="shared" si="870"/>
        <v>5.3700153000000003E-5</v>
      </c>
      <c r="J6510" s="276">
        <v>4.7098614000000002E-3</v>
      </c>
      <c r="K6510" s="276">
        <v>4.7110092999999998E-4</v>
      </c>
      <c r="L6510" s="276">
        <v>4.6417452000000003E-5</v>
      </c>
      <c r="M6510" s="276">
        <v>1.2811846000000001E-5</v>
      </c>
      <c r="N6510" s="276">
        <v>2.8477209E-4</v>
      </c>
      <c r="O6510" s="276">
        <v>9.4205382999999998E-5</v>
      </c>
      <c r="P6510" s="276">
        <v>4.7233535999999998E-6</v>
      </c>
      <c r="Q6510" s="276">
        <v>4.0494239000000003E-5</v>
      </c>
      <c r="R6510" s="276">
        <v>0</v>
      </c>
      <c r="S6510" s="276">
        <v>0</v>
      </c>
      <c r="T6510" s="276">
        <v>0</v>
      </c>
      <c r="U6510" s="276">
        <v>1.3205914E-5</v>
      </c>
      <c r="W6510" s="148">
        <f t="shared" si="866"/>
        <v>3.4887862222222218E-2</v>
      </c>
      <c r="X6510" s="201">
        <v>2.5734097999999999E-4</v>
      </c>
      <c r="Y6510" s="201">
        <v>2.1529930999999999E-4</v>
      </c>
      <c r="Z6510" s="201">
        <v>3.3011939000000002E-5</v>
      </c>
      <c r="AA6510" s="201">
        <v>3.2096839E-9</v>
      </c>
      <c r="AB6510" s="201">
        <v>1.4295527E-6</v>
      </c>
      <c r="AC6510" s="201">
        <v>3.7712186E-7</v>
      </c>
      <c r="AD6510" s="201">
        <v>7.2198445E-6</v>
      </c>
      <c r="AE6510" s="76">
        <v>5.0867296000000003E-8</v>
      </c>
      <c r="AF6510" s="76">
        <v>1.7135865E-10</v>
      </c>
      <c r="AG6510" s="20">
        <v>2.0316434999999998E-3</v>
      </c>
      <c r="AH6510" s="85"/>
      <c r="AI6510" s="85"/>
      <c r="AJ6510" s="85"/>
      <c r="AK6510" s="85"/>
      <c r="AL6510" s="85"/>
      <c r="AM6510" s="85"/>
      <c r="AN6510" s="85"/>
      <c r="AS6510" s="20"/>
      <c r="AT6510" s="20"/>
      <c r="AU6510" s="20"/>
      <c r="AV6510" s="20"/>
      <c r="AW6510" s="20"/>
      <c r="AX6510" s="20"/>
      <c r="AY6510" s="20"/>
      <c r="AZ6510" s="20"/>
      <c r="BA6510" s="20"/>
      <c r="BB6510" s="20"/>
      <c r="BC6510" s="20"/>
      <c r="BD6510" s="20"/>
      <c r="BE6510" s="20"/>
      <c r="BF6510" s="20"/>
      <c r="BG6510" s="20"/>
      <c r="BH6510" s="20"/>
      <c r="BI6510" s="20"/>
      <c r="BJ6510" s="20"/>
      <c r="BK6510" s="20"/>
      <c r="BL6510" s="20"/>
      <c r="BM6510" s="20"/>
      <c r="BN6510" s="20"/>
      <c r="BO6510" s="20"/>
      <c r="BP6510" s="20"/>
      <c r="BQ6510" s="20"/>
      <c r="BR6510" s="20"/>
      <c r="BS6510" s="20"/>
      <c r="BT6510" s="20"/>
      <c r="BU6510" s="20"/>
      <c r="BV6510" s="20"/>
      <c r="BW6510" s="20"/>
      <c r="BX6510" s="20"/>
      <c r="BY6510" s="20"/>
      <c r="BZ6510" s="20"/>
      <c r="CA6510" s="20"/>
      <c r="CB6510" s="20"/>
      <c r="CC6510" s="20"/>
      <c r="CD6510" s="20"/>
      <c r="CE6510" s="20"/>
      <c r="CF6510" s="20"/>
      <c r="CG6510" s="20"/>
      <c r="CH6510" s="20"/>
      <c r="CI6510" s="20"/>
      <c r="CJ6510" s="20"/>
      <c r="CK6510" s="20"/>
      <c r="CL6510" s="20"/>
      <c r="CM6510" s="20"/>
      <c r="CN6510" s="20"/>
      <c r="CO6510" s="20"/>
      <c r="CP6510" s="20"/>
      <c r="CQ6510" s="20"/>
      <c r="CR6510" s="20"/>
      <c r="CS6510" s="20"/>
      <c r="CT6510" s="20"/>
      <c r="CU6510" s="20"/>
      <c r="CV6510" s="20"/>
      <c r="CW6510" s="20"/>
      <c r="CX6510" s="20"/>
      <c r="CY6510" s="20"/>
      <c r="CZ6510" s="20"/>
      <c r="DA6510" s="20"/>
      <c r="DB6510" s="20"/>
      <c r="DC6510" s="20"/>
      <c r="DD6510" s="20"/>
      <c r="DE6510" s="20"/>
      <c r="DF6510" s="20"/>
      <c r="DG6510" s="20"/>
      <c r="DH6510" s="20"/>
      <c r="DI6510" s="20"/>
      <c r="DJ6510" s="20"/>
      <c r="DK6510" s="20"/>
      <c r="DL6510" s="20"/>
      <c r="DM6510" s="20"/>
      <c r="DN6510" s="20"/>
      <c r="DO6510" s="20"/>
      <c r="DP6510" s="20"/>
      <c r="DQ6510" s="20"/>
      <c r="DR6510" s="20"/>
      <c r="DS6510" s="20"/>
      <c r="DT6510" s="20"/>
      <c r="DU6510" s="20"/>
      <c r="DV6510" s="20"/>
      <c r="DW6510" s="20"/>
      <c r="DX6510" s="20"/>
      <c r="DY6510" s="20"/>
    </row>
    <row r="6511" spans="1:129" x14ac:dyDescent="0.15">
      <c r="A6511" s="61"/>
      <c r="B6511" s="331" t="s">
        <v>13457</v>
      </c>
      <c r="C6511" s="83"/>
      <c r="D6511" s="103" t="s">
        <v>38</v>
      </c>
      <c r="E6511" s="276" t="s">
        <v>13458</v>
      </c>
      <c r="F6511" s="276">
        <f t="shared" si="867"/>
        <v>6.4498532770000006E-2</v>
      </c>
      <c r="G6511" s="276">
        <f t="shared" si="868"/>
        <v>5.7939972000000005E-3</v>
      </c>
      <c r="H6511" s="276">
        <f t="shared" si="869"/>
        <v>6.0776975000000006E-3</v>
      </c>
      <c r="I6511" s="276">
        <f t="shared" si="870"/>
        <v>3.2711780700000002E-3</v>
      </c>
      <c r="J6511" s="276">
        <v>4.9355660000000003E-2</v>
      </c>
      <c r="K6511" s="276">
        <v>5.6435564000000002E-3</v>
      </c>
      <c r="L6511" s="276">
        <v>2.5253877000000003E-4</v>
      </c>
      <c r="M6511" s="276">
        <v>1.5229495E-3</v>
      </c>
      <c r="N6511" s="276">
        <v>2.7444331000000001E-3</v>
      </c>
      <c r="O6511" s="276">
        <v>1.5266145999999999E-3</v>
      </c>
      <c r="P6511" s="276">
        <v>1.8160233000000001E-4</v>
      </c>
      <c r="Q6511" s="276">
        <v>5.2024787000000004E-4</v>
      </c>
      <c r="R6511" s="276">
        <v>0</v>
      </c>
      <c r="S6511" s="276">
        <v>0</v>
      </c>
      <c r="T6511" s="276">
        <v>0</v>
      </c>
      <c r="U6511" s="276">
        <v>2.7509302E-3</v>
      </c>
      <c r="W6511" s="148">
        <f t="shared" si="866"/>
        <v>0.36559748148148147</v>
      </c>
      <c r="X6511" s="201">
        <v>1.4571313000000001E-3</v>
      </c>
      <c r="Y6511" s="201">
        <v>1.3389331999999999E-3</v>
      </c>
      <c r="Z6511" s="201">
        <v>4.6042347E-5</v>
      </c>
      <c r="AA6511" s="201">
        <v>8.9127716000000005E-8</v>
      </c>
      <c r="AB6511" s="201">
        <v>4.4124790000000001E-5</v>
      </c>
      <c r="AC6511" s="201">
        <v>3.3707305999999998E-6</v>
      </c>
      <c r="AD6511" s="201">
        <v>2.4571105999999999E-5</v>
      </c>
      <c r="AE6511" s="76">
        <v>5.3136522000000005E-7</v>
      </c>
      <c r="AF6511" s="76">
        <v>1.4738428E-9</v>
      </c>
      <c r="AG6511" s="20">
        <v>7.3865271E-3</v>
      </c>
      <c r="AH6511" s="85"/>
      <c r="AI6511" s="85"/>
      <c r="AJ6511" s="85"/>
      <c r="AK6511" s="85"/>
      <c r="AL6511" s="85"/>
      <c r="AM6511" s="85"/>
      <c r="AN6511" s="85"/>
      <c r="AS6511" s="20"/>
      <c r="AT6511" s="20"/>
      <c r="AU6511" s="20"/>
      <c r="AV6511" s="20"/>
      <c r="AW6511" s="20"/>
      <c r="AX6511" s="20"/>
      <c r="AY6511" s="20"/>
      <c r="AZ6511" s="20"/>
      <c r="BA6511" s="20"/>
      <c r="BB6511" s="20"/>
      <c r="BC6511" s="20"/>
      <c r="BD6511" s="20"/>
      <c r="BE6511" s="20"/>
      <c r="BF6511" s="20"/>
      <c r="BG6511" s="20"/>
      <c r="BH6511" s="20"/>
      <c r="BI6511" s="20"/>
      <c r="BJ6511" s="20"/>
      <c r="BK6511" s="20"/>
      <c r="BL6511" s="20"/>
      <c r="BM6511" s="20"/>
      <c r="BN6511" s="20"/>
      <c r="BO6511" s="20"/>
      <c r="BP6511" s="20"/>
      <c r="BQ6511" s="20"/>
      <c r="BR6511" s="20"/>
      <c r="BS6511" s="20"/>
      <c r="BT6511" s="20"/>
      <c r="BU6511" s="20"/>
      <c r="BV6511" s="20"/>
      <c r="BW6511" s="20"/>
      <c r="BX6511" s="20"/>
      <c r="BY6511" s="20"/>
      <c r="BZ6511" s="20"/>
      <c r="CA6511" s="20"/>
      <c r="CB6511" s="20"/>
      <c r="CC6511" s="20"/>
      <c r="CD6511" s="20"/>
      <c r="CE6511" s="20"/>
      <c r="CF6511" s="20"/>
      <c r="CG6511" s="20"/>
      <c r="CH6511" s="20"/>
      <c r="CI6511" s="20"/>
      <c r="CJ6511" s="20"/>
      <c r="CK6511" s="20"/>
      <c r="CL6511" s="20"/>
      <c r="CM6511" s="20"/>
      <c r="CN6511" s="20"/>
      <c r="CO6511" s="20"/>
      <c r="CP6511" s="20"/>
      <c r="CQ6511" s="20"/>
      <c r="CR6511" s="20"/>
      <c r="CS6511" s="20"/>
      <c r="CT6511" s="20"/>
      <c r="CU6511" s="20"/>
      <c r="CV6511" s="20"/>
      <c r="CW6511" s="20"/>
      <c r="CX6511" s="20"/>
      <c r="CY6511" s="20"/>
      <c r="CZ6511" s="20"/>
      <c r="DA6511" s="20"/>
      <c r="DB6511" s="20"/>
      <c r="DC6511" s="20"/>
      <c r="DD6511" s="20"/>
      <c r="DE6511" s="20"/>
      <c r="DF6511" s="20"/>
      <c r="DG6511" s="20"/>
      <c r="DH6511" s="20"/>
      <c r="DI6511" s="20"/>
      <c r="DJ6511" s="20"/>
      <c r="DK6511" s="20"/>
      <c r="DL6511" s="20"/>
      <c r="DM6511" s="20"/>
      <c r="DN6511" s="20"/>
      <c r="DO6511" s="20"/>
      <c r="DP6511" s="20"/>
      <c r="DQ6511" s="20"/>
      <c r="DR6511" s="20"/>
      <c r="DS6511" s="20"/>
      <c r="DT6511" s="20"/>
      <c r="DU6511" s="20"/>
      <c r="DV6511" s="20"/>
      <c r="DW6511" s="20"/>
      <c r="DX6511" s="20"/>
      <c r="DY6511" s="20"/>
    </row>
    <row r="6512" spans="1:129" x14ac:dyDescent="0.15">
      <c r="A6512" s="61"/>
      <c r="B6512" s="331" t="s">
        <v>13459</v>
      </c>
      <c r="C6512" s="83"/>
      <c r="D6512" s="103" t="s">
        <v>38</v>
      </c>
      <c r="E6512" s="276" t="s">
        <v>13460</v>
      </c>
      <c r="F6512" s="276">
        <f t="shared" si="867"/>
        <v>5.544685613E-2</v>
      </c>
      <c r="G6512" s="276">
        <f t="shared" si="868"/>
        <v>5.1028893999999995E-3</v>
      </c>
      <c r="H6512" s="276">
        <f t="shared" si="869"/>
        <v>5.3070561900000002E-3</v>
      </c>
      <c r="I6512" s="276">
        <f t="shared" si="870"/>
        <v>2.7895525399999998E-3</v>
      </c>
      <c r="J6512" s="276">
        <v>4.2247357999999999E-2</v>
      </c>
      <c r="K6512" s="276">
        <v>4.9276885000000001E-3</v>
      </c>
      <c r="L6512" s="276">
        <v>2.2310666999999999E-4</v>
      </c>
      <c r="M6512" s="276">
        <v>1.2961507000000001E-3</v>
      </c>
      <c r="N6512" s="276">
        <v>2.4825316999999999E-3</v>
      </c>
      <c r="O6512" s="276">
        <v>1.324207E-3</v>
      </c>
      <c r="P6512" s="276">
        <v>1.5626101999999999E-4</v>
      </c>
      <c r="Q6512" s="276">
        <v>4.4659624000000002E-4</v>
      </c>
      <c r="R6512" s="276">
        <v>0</v>
      </c>
      <c r="S6512" s="276">
        <v>0</v>
      </c>
      <c r="T6512" s="276">
        <v>0</v>
      </c>
      <c r="U6512" s="276">
        <v>2.3429562999999999E-3</v>
      </c>
      <c r="W6512" s="148">
        <f t="shared" ref="W6512:W6539" si="871">J6512/0.135</f>
        <v>0.31294339259259257</v>
      </c>
      <c r="X6512" s="201">
        <v>1.2761043E-3</v>
      </c>
      <c r="Y6512" s="201">
        <v>1.1689183E-3</v>
      </c>
      <c r="Z6512" s="201">
        <v>4.3085367999999998E-5</v>
      </c>
      <c r="AA6512" s="201">
        <v>7.9521210999999999E-8</v>
      </c>
      <c r="AB6512" s="201">
        <v>3.8165323000000002E-5</v>
      </c>
      <c r="AC6512" s="201">
        <v>3.2309475000000002E-6</v>
      </c>
      <c r="AD6512" s="201">
        <v>2.2624836999999998E-5</v>
      </c>
      <c r="AE6512" s="76">
        <v>4.5803634999999999E-7</v>
      </c>
      <c r="AF6512" s="76">
        <v>1.2652092E-9</v>
      </c>
      <c r="AG6512" s="20">
        <v>6.4619813E-3</v>
      </c>
      <c r="AH6512" s="85"/>
      <c r="AI6512" s="85"/>
      <c r="AJ6512" s="85"/>
      <c r="AK6512" s="85"/>
      <c r="AL6512" s="85"/>
      <c r="AM6512" s="85"/>
      <c r="AN6512" s="85"/>
      <c r="AS6512" s="20"/>
      <c r="AT6512" s="20"/>
      <c r="AU6512" s="20"/>
      <c r="AV6512" s="20"/>
      <c r="AW6512" s="20"/>
      <c r="AX6512" s="20"/>
      <c r="AY6512" s="20"/>
      <c r="AZ6512" s="20"/>
      <c r="BA6512" s="20"/>
      <c r="BB6512" s="20"/>
      <c r="BC6512" s="20"/>
      <c r="BD6512" s="20"/>
      <c r="BE6512" s="20"/>
      <c r="BF6512" s="20"/>
      <c r="BG6512" s="20"/>
      <c r="BH6512" s="20"/>
      <c r="BI6512" s="20"/>
      <c r="BJ6512" s="20"/>
      <c r="BK6512" s="20"/>
      <c r="BL6512" s="20"/>
      <c r="BM6512" s="20"/>
      <c r="BN6512" s="20"/>
      <c r="BO6512" s="20"/>
      <c r="BP6512" s="20"/>
      <c r="BQ6512" s="20"/>
      <c r="BR6512" s="20"/>
      <c r="BS6512" s="20"/>
      <c r="BT6512" s="20"/>
      <c r="BU6512" s="20"/>
      <c r="BV6512" s="20"/>
      <c r="BW6512" s="20"/>
      <c r="BX6512" s="20"/>
      <c r="BY6512" s="20"/>
      <c r="BZ6512" s="20"/>
      <c r="CA6512" s="20"/>
      <c r="CB6512" s="20"/>
      <c r="CC6512" s="20"/>
      <c r="CD6512" s="20"/>
      <c r="CE6512" s="20"/>
      <c r="CF6512" s="20"/>
      <c r="CG6512" s="20"/>
      <c r="CH6512" s="20"/>
      <c r="CI6512" s="20"/>
      <c r="CJ6512" s="20"/>
      <c r="CK6512" s="20"/>
      <c r="CL6512" s="20"/>
      <c r="CM6512" s="20"/>
      <c r="CN6512" s="20"/>
      <c r="CO6512" s="20"/>
      <c r="CP6512" s="20"/>
      <c r="CQ6512" s="20"/>
      <c r="CR6512" s="20"/>
      <c r="CS6512" s="20"/>
      <c r="CT6512" s="20"/>
      <c r="CU6512" s="20"/>
      <c r="CV6512" s="20"/>
      <c r="CW6512" s="20"/>
      <c r="CX6512" s="20"/>
      <c r="CY6512" s="20"/>
      <c r="CZ6512" s="20"/>
      <c r="DA6512" s="20"/>
      <c r="DB6512" s="20"/>
      <c r="DC6512" s="20"/>
      <c r="DD6512" s="20"/>
      <c r="DE6512" s="20"/>
      <c r="DF6512" s="20"/>
      <c r="DG6512" s="20"/>
      <c r="DH6512" s="20"/>
      <c r="DI6512" s="20"/>
      <c r="DJ6512" s="20"/>
      <c r="DK6512" s="20"/>
      <c r="DL6512" s="20"/>
      <c r="DM6512" s="20"/>
      <c r="DN6512" s="20"/>
      <c r="DO6512" s="20"/>
      <c r="DP6512" s="20"/>
      <c r="DQ6512" s="20"/>
      <c r="DR6512" s="20"/>
      <c r="DS6512" s="20"/>
      <c r="DT6512" s="20"/>
      <c r="DU6512" s="20"/>
      <c r="DV6512" s="20"/>
      <c r="DW6512" s="20"/>
      <c r="DX6512" s="20"/>
      <c r="DY6512" s="20"/>
    </row>
    <row r="6513" spans="1:129" x14ac:dyDescent="0.15">
      <c r="A6513" s="61"/>
      <c r="B6513" s="331" t="s">
        <v>13461</v>
      </c>
      <c r="C6513" s="83"/>
      <c r="D6513" s="103" t="s">
        <v>38</v>
      </c>
      <c r="E6513" s="276" t="s">
        <v>13462</v>
      </c>
      <c r="F6513" s="276">
        <f t="shared" si="867"/>
        <v>0.14864426404799999</v>
      </c>
      <c r="G6513" s="276">
        <f t="shared" si="868"/>
        <v>5.5803788099999998E-3</v>
      </c>
      <c r="H6513" s="276">
        <f t="shared" si="869"/>
        <v>4.0046540380000006E-3</v>
      </c>
      <c r="I6513" s="276">
        <f t="shared" si="870"/>
        <v>1.1500151200000001E-2</v>
      </c>
      <c r="J6513" s="276">
        <v>0.12755907999999999</v>
      </c>
      <c r="K6513" s="276">
        <v>3.6331711000000002E-3</v>
      </c>
      <c r="L6513" s="276">
        <v>2.7646704000000002E-4</v>
      </c>
      <c r="M6513" s="276">
        <v>1.4382441000000001E-4</v>
      </c>
      <c r="N6513" s="276">
        <v>2.5256269999999999E-3</v>
      </c>
      <c r="O6513" s="276">
        <v>2.9109273999999999E-3</v>
      </c>
      <c r="P6513" s="276">
        <v>9.5015898000000001E-5</v>
      </c>
      <c r="Q6513" s="276">
        <v>1.0408831999999999E-3</v>
      </c>
      <c r="R6513" s="276">
        <v>0</v>
      </c>
      <c r="S6513" s="276">
        <v>0</v>
      </c>
      <c r="T6513" s="276">
        <v>0</v>
      </c>
      <c r="U6513" s="276">
        <v>1.0459268000000001E-2</v>
      </c>
      <c r="W6513" s="148">
        <f t="shared" si="871"/>
        <v>0.94488207407407399</v>
      </c>
      <c r="X6513" s="201">
        <v>1.2369962E-3</v>
      </c>
      <c r="Y6513" s="201">
        <v>1.0575064999999999E-3</v>
      </c>
      <c r="Z6513" s="201">
        <v>1.0323029000000001E-4</v>
      </c>
      <c r="AA6513" s="201">
        <v>6.3000494E-8</v>
      </c>
      <c r="AB6513" s="201">
        <v>2.7545024E-5</v>
      </c>
      <c r="AC6513" s="201">
        <v>5.0645834999999996E-6</v>
      </c>
      <c r="AD6513" s="201">
        <v>4.3586805000000001E-5</v>
      </c>
      <c r="AE6513" s="76">
        <v>1.1306445000000001E-6</v>
      </c>
      <c r="AF6513" s="76">
        <v>3.4121382E-9</v>
      </c>
      <c r="AG6513" s="20">
        <v>8.0761406000000001E-3</v>
      </c>
      <c r="AH6513" s="85"/>
      <c r="AI6513" s="85"/>
      <c r="AJ6513" s="85"/>
      <c r="AK6513" s="85"/>
      <c r="AL6513" s="85"/>
      <c r="AM6513" s="85"/>
      <c r="AN6513" s="85"/>
      <c r="AS6513" s="20"/>
      <c r="AT6513" s="20"/>
      <c r="AU6513" s="20"/>
      <c r="AV6513" s="20"/>
      <c r="AW6513" s="20"/>
      <c r="AX6513" s="20"/>
      <c r="AY6513" s="20"/>
      <c r="AZ6513" s="20"/>
      <c r="BA6513" s="20"/>
      <c r="BB6513" s="20"/>
      <c r="BC6513" s="20"/>
      <c r="BD6513" s="20"/>
      <c r="BE6513" s="20"/>
      <c r="BF6513" s="20"/>
      <c r="BG6513" s="20"/>
      <c r="BH6513" s="20"/>
      <c r="BI6513" s="20"/>
      <c r="BJ6513" s="20"/>
      <c r="BK6513" s="20"/>
      <c r="BL6513" s="20"/>
      <c r="BM6513" s="20"/>
      <c r="BN6513" s="20"/>
      <c r="BO6513" s="20"/>
      <c r="BP6513" s="20"/>
      <c r="BQ6513" s="20"/>
      <c r="BR6513" s="20"/>
      <c r="BS6513" s="20"/>
      <c r="BT6513" s="20"/>
      <c r="BU6513" s="20"/>
      <c r="BV6513" s="20"/>
      <c r="BW6513" s="20"/>
      <c r="BX6513" s="20"/>
      <c r="BY6513" s="20"/>
      <c r="BZ6513" s="20"/>
      <c r="CA6513" s="20"/>
      <c r="CB6513" s="20"/>
      <c r="CC6513" s="20"/>
      <c r="CD6513" s="20"/>
      <c r="CE6513" s="20"/>
      <c r="CF6513" s="20"/>
      <c r="CG6513" s="20"/>
      <c r="CH6513" s="20"/>
      <c r="CI6513" s="20"/>
      <c r="CJ6513" s="20"/>
      <c r="CK6513" s="20"/>
      <c r="CL6513" s="20"/>
      <c r="CM6513" s="20"/>
      <c r="CN6513" s="20"/>
      <c r="CO6513" s="20"/>
      <c r="CP6513" s="20"/>
      <c r="CQ6513" s="20"/>
      <c r="CR6513" s="20"/>
      <c r="CS6513" s="20"/>
      <c r="CT6513" s="20"/>
      <c r="CU6513" s="20"/>
      <c r="CV6513" s="20"/>
      <c r="CW6513" s="20"/>
      <c r="CX6513" s="20"/>
      <c r="CY6513" s="20"/>
      <c r="CZ6513" s="20"/>
      <c r="DA6513" s="20"/>
      <c r="DB6513" s="20"/>
      <c r="DC6513" s="20"/>
      <c r="DD6513" s="20"/>
      <c r="DE6513" s="20"/>
      <c r="DF6513" s="20"/>
      <c r="DG6513" s="20"/>
      <c r="DH6513" s="20"/>
      <c r="DI6513" s="20"/>
      <c r="DJ6513" s="20"/>
      <c r="DK6513" s="20"/>
      <c r="DL6513" s="20"/>
      <c r="DM6513" s="20"/>
      <c r="DN6513" s="20"/>
      <c r="DO6513" s="20"/>
      <c r="DP6513" s="20"/>
      <c r="DQ6513" s="20"/>
      <c r="DR6513" s="20"/>
      <c r="DS6513" s="20"/>
      <c r="DT6513" s="20"/>
      <c r="DU6513" s="20"/>
      <c r="DV6513" s="20"/>
      <c r="DW6513" s="20"/>
      <c r="DX6513" s="20"/>
      <c r="DY6513" s="20"/>
    </row>
    <row r="6514" spans="1:129" x14ac:dyDescent="0.15">
      <c r="A6514" s="61"/>
      <c r="B6514" s="331" t="s">
        <v>13463</v>
      </c>
      <c r="C6514" s="83"/>
      <c r="D6514" s="103" t="s">
        <v>38</v>
      </c>
      <c r="E6514" s="276" t="s">
        <v>13464</v>
      </c>
      <c r="F6514" s="276">
        <f t="shared" si="867"/>
        <v>6.4498532770000006E-2</v>
      </c>
      <c r="G6514" s="276">
        <f t="shared" si="868"/>
        <v>5.7939972000000005E-3</v>
      </c>
      <c r="H6514" s="276">
        <f t="shared" si="869"/>
        <v>6.0776975000000006E-3</v>
      </c>
      <c r="I6514" s="276">
        <f t="shared" si="870"/>
        <v>3.2711780700000002E-3</v>
      </c>
      <c r="J6514" s="276">
        <v>4.9355660000000003E-2</v>
      </c>
      <c r="K6514" s="276">
        <v>5.6435564000000002E-3</v>
      </c>
      <c r="L6514" s="276">
        <v>2.5253877000000003E-4</v>
      </c>
      <c r="M6514" s="276">
        <v>1.5229495E-3</v>
      </c>
      <c r="N6514" s="276">
        <v>2.7444331000000001E-3</v>
      </c>
      <c r="O6514" s="276">
        <v>1.5266145999999999E-3</v>
      </c>
      <c r="P6514" s="276">
        <v>1.8160233000000001E-4</v>
      </c>
      <c r="Q6514" s="276">
        <v>5.2024787000000004E-4</v>
      </c>
      <c r="R6514" s="276">
        <v>0</v>
      </c>
      <c r="S6514" s="276">
        <v>0</v>
      </c>
      <c r="T6514" s="276">
        <v>0</v>
      </c>
      <c r="U6514" s="276">
        <v>2.7509302E-3</v>
      </c>
      <c r="W6514" s="148">
        <f t="shared" si="871"/>
        <v>0.36559748148148147</v>
      </c>
      <c r="X6514" s="201">
        <v>1.4571313000000001E-3</v>
      </c>
      <c r="Y6514" s="201">
        <v>1.3389331999999999E-3</v>
      </c>
      <c r="Z6514" s="201">
        <v>4.6042347E-5</v>
      </c>
      <c r="AA6514" s="201">
        <v>8.9127716000000005E-8</v>
      </c>
      <c r="AB6514" s="201">
        <v>4.4124790000000001E-5</v>
      </c>
      <c r="AC6514" s="201">
        <v>3.3707305999999998E-6</v>
      </c>
      <c r="AD6514" s="201">
        <v>2.4571105999999999E-5</v>
      </c>
      <c r="AE6514" s="76">
        <v>5.3136522000000005E-7</v>
      </c>
      <c r="AF6514" s="76">
        <v>1.4738428E-9</v>
      </c>
      <c r="AG6514" s="20">
        <v>7.3865271E-3</v>
      </c>
      <c r="AH6514" s="85"/>
      <c r="AI6514" s="85"/>
      <c r="AJ6514" s="85"/>
      <c r="AK6514" s="85"/>
      <c r="AL6514" s="85"/>
      <c r="AM6514" s="85"/>
      <c r="AN6514" s="85"/>
      <c r="AS6514" s="20"/>
      <c r="AT6514" s="20"/>
      <c r="AU6514" s="20"/>
      <c r="AV6514" s="20"/>
      <c r="AW6514" s="20"/>
      <c r="AX6514" s="20"/>
      <c r="AY6514" s="20"/>
      <c r="AZ6514" s="20"/>
      <c r="BA6514" s="20"/>
      <c r="BB6514" s="20"/>
      <c r="BC6514" s="20"/>
      <c r="BD6514" s="20"/>
      <c r="BE6514" s="20"/>
      <c r="BF6514" s="20"/>
      <c r="BG6514" s="20"/>
      <c r="BH6514" s="20"/>
      <c r="BI6514" s="20"/>
      <c r="BJ6514" s="20"/>
      <c r="BK6514" s="20"/>
      <c r="BL6514" s="20"/>
      <c r="BM6514" s="20"/>
      <c r="BN6514" s="20"/>
      <c r="BO6514" s="20"/>
      <c r="BP6514" s="20"/>
      <c r="BQ6514" s="20"/>
      <c r="BR6514" s="20"/>
      <c r="BS6514" s="20"/>
      <c r="BT6514" s="20"/>
      <c r="BU6514" s="20"/>
      <c r="BV6514" s="20"/>
      <c r="BW6514" s="20"/>
      <c r="BX6514" s="20"/>
      <c r="BY6514" s="20"/>
      <c r="BZ6514" s="20"/>
      <c r="CA6514" s="20"/>
      <c r="CB6514" s="20"/>
      <c r="CC6514" s="20"/>
      <c r="CD6514" s="20"/>
      <c r="CE6514" s="20"/>
      <c r="CF6514" s="20"/>
      <c r="CG6514" s="20"/>
      <c r="CH6514" s="20"/>
      <c r="CI6514" s="20"/>
      <c r="CJ6514" s="20"/>
      <c r="CK6514" s="20"/>
      <c r="CL6514" s="20"/>
      <c r="CM6514" s="20"/>
      <c r="CN6514" s="20"/>
      <c r="CO6514" s="20"/>
      <c r="CP6514" s="20"/>
      <c r="CQ6514" s="20"/>
      <c r="CR6514" s="20"/>
      <c r="CS6514" s="20"/>
      <c r="CT6514" s="20"/>
      <c r="CU6514" s="20"/>
      <c r="CV6514" s="20"/>
      <c r="CW6514" s="20"/>
      <c r="CX6514" s="20"/>
      <c r="CY6514" s="20"/>
      <c r="CZ6514" s="20"/>
      <c r="DA6514" s="20"/>
      <c r="DB6514" s="20"/>
      <c r="DC6514" s="20"/>
      <c r="DD6514" s="20"/>
      <c r="DE6514" s="20"/>
      <c r="DF6514" s="20"/>
      <c r="DG6514" s="20"/>
      <c r="DH6514" s="20"/>
      <c r="DI6514" s="20"/>
      <c r="DJ6514" s="20"/>
      <c r="DK6514" s="20"/>
      <c r="DL6514" s="20"/>
      <c r="DM6514" s="20"/>
      <c r="DN6514" s="20"/>
      <c r="DO6514" s="20"/>
      <c r="DP6514" s="20"/>
      <c r="DQ6514" s="20"/>
      <c r="DR6514" s="20"/>
      <c r="DS6514" s="20"/>
      <c r="DT6514" s="20"/>
      <c r="DU6514" s="20"/>
      <c r="DV6514" s="20"/>
      <c r="DW6514" s="20"/>
      <c r="DX6514" s="20"/>
      <c r="DY6514" s="20"/>
    </row>
    <row r="6515" spans="1:129" x14ac:dyDescent="0.15">
      <c r="A6515" s="61"/>
      <c r="B6515" s="331" t="s">
        <v>13465</v>
      </c>
      <c r="C6515" s="83"/>
      <c r="D6515" s="103" t="s">
        <v>38</v>
      </c>
      <c r="E6515" s="276" t="s">
        <v>13466</v>
      </c>
      <c r="F6515" s="276">
        <f t="shared" si="867"/>
        <v>0.15303228481</v>
      </c>
      <c r="G6515" s="276">
        <f t="shared" si="868"/>
        <v>6.3626735899999995E-3</v>
      </c>
      <c r="H6515" s="276">
        <f t="shared" si="869"/>
        <v>4.77169832E-3</v>
      </c>
      <c r="I6515" s="276">
        <f t="shared" si="870"/>
        <v>1.13920129E-2</v>
      </c>
      <c r="J6515" s="276">
        <v>0.13050590000000001</v>
      </c>
      <c r="K6515" s="276">
        <v>4.3385691999999997E-3</v>
      </c>
      <c r="L6515" s="276">
        <v>3.2048317000000001E-4</v>
      </c>
      <c r="M6515" s="276">
        <v>1.7344239000000001E-4</v>
      </c>
      <c r="N6515" s="276">
        <v>3.0411395000000002E-3</v>
      </c>
      <c r="O6515" s="276">
        <v>3.1480916999999998E-3</v>
      </c>
      <c r="P6515" s="276">
        <v>1.1264595E-4</v>
      </c>
      <c r="Q6515" s="276">
        <v>1.0934728999999999E-3</v>
      </c>
      <c r="R6515" s="276">
        <v>0</v>
      </c>
      <c r="S6515" s="276">
        <v>0</v>
      </c>
      <c r="T6515" s="276">
        <v>0</v>
      </c>
      <c r="U6515" s="276">
        <v>1.029854E-2</v>
      </c>
      <c r="W6515" s="148">
        <f t="shared" si="871"/>
        <v>0.96671037037037033</v>
      </c>
      <c r="X6515" s="201">
        <v>1.6540102999999999E-3</v>
      </c>
      <c r="Y6515" s="201">
        <v>1.3945157000000001E-3</v>
      </c>
      <c r="Z6515" s="201">
        <v>1.2765464000000001E-4</v>
      </c>
      <c r="AA6515" s="201">
        <v>8.8740714999999999E-8</v>
      </c>
      <c r="AB6515" s="201">
        <v>7.3040560000000004E-5</v>
      </c>
      <c r="AC6515" s="201">
        <v>7.5032077E-6</v>
      </c>
      <c r="AD6515" s="201">
        <v>5.1207524E-5</v>
      </c>
      <c r="AE6515" s="76">
        <v>1.1717543999999999E-6</v>
      </c>
      <c r="AF6515" s="76">
        <v>3.5205927000000002E-9</v>
      </c>
      <c r="AG6515" s="20">
        <v>1.1093041E-2</v>
      </c>
      <c r="AH6515" s="85"/>
      <c r="AI6515" s="85"/>
      <c r="AJ6515" s="85"/>
      <c r="AK6515" s="85"/>
      <c r="AL6515" s="85"/>
      <c r="AM6515" s="85"/>
      <c r="AN6515" s="85"/>
      <c r="AS6515" s="20"/>
      <c r="AT6515" s="20"/>
      <c r="AU6515" s="20"/>
      <c r="AV6515" s="20"/>
      <c r="AW6515" s="20"/>
      <c r="AX6515" s="20"/>
      <c r="AY6515" s="20"/>
      <c r="AZ6515" s="20"/>
      <c r="BA6515" s="20"/>
      <c r="BB6515" s="20"/>
      <c r="BC6515" s="20"/>
      <c r="BD6515" s="20"/>
      <c r="BE6515" s="20"/>
      <c r="BF6515" s="20"/>
      <c r="BG6515" s="20"/>
      <c r="BH6515" s="20"/>
      <c r="BI6515" s="20"/>
      <c r="BJ6515" s="20"/>
      <c r="BK6515" s="20"/>
      <c r="BL6515" s="20"/>
      <c r="BM6515" s="20"/>
      <c r="BN6515" s="20"/>
      <c r="BO6515" s="20"/>
      <c r="BP6515" s="20"/>
      <c r="BQ6515" s="20"/>
      <c r="BR6515" s="20"/>
      <c r="BS6515" s="20"/>
      <c r="BT6515" s="20"/>
      <c r="BU6515" s="20"/>
      <c r="BV6515" s="20"/>
      <c r="BW6515" s="20"/>
      <c r="BX6515" s="20"/>
      <c r="BY6515" s="20"/>
      <c r="BZ6515" s="20"/>
      <c r="CA6515" s="20"/>
      <c r="CB6515" s="20"/>
      <c r="CC6515" s="20"/>
      <c r="CD6515" s="20"/>
      <c r="CE6515" s="20"/>
      <c r="CF6515" s="20"/>
      <c r="CG6515" s="20"/>
      <c r="CH6515" s="20"/>
      <c r="CI6515" s="20"/>
      <c r="CJ6515" s="20"/>
      <c r="CK6515" s="20"/>
      <c r="CL6515" s="20"/>
      <c r="CM6515" s="20"/>
      <c r="CN6515" s="20"/>
      <c r="CO6515" s="20"/>
      <c r="CP6515" s="20"/>
      <c r="CQ6515" s="20"/>
      <c r="CR6515" s="20"/>
      <c r="CS6515" s="20"/>
      <c r="CT6515" s="20"/>
      <c r="CU6515" s="20"/>
      <c r="CV6515" s="20"/>
      <c r="CW6515" s="20"/>
      <c r="CX6515" s="20"/>
      <c r="CY6515" s="20"/>
      <c r="CZ6515" s="20"/>
      <c r="DA6515" s="20"/>
      <c r="DB6515" s="20"/>
      <c r="DC6515" s="20"/>
      <c r="DD6515" s="20"/>
      <c r="DE6515" s="20"/>
      <c r="DF6515" s="20"/>
      <c r="DG6515" s="20"/>
      <c r="DH6515" s="20"/>
      <c r="DI6515" s="20"/>
      <c r="DJ6515" s="20"/>
      <c r="DK6515" s="20"/>
      <c r="DL6515" s="20"/>
      <c r="DM6515" s="20"/>
      <c r="DN6515" s="20"/>
      <c r="DO6515" s="20"/>
      <c r="DP6515" s="20"/>
      <c r="DQ6515" s="20"/>
      <c r="DR6515" s="20"/>
      <c r="DS6515" s="20"/>
      <c r="DT6515" s="20"/>
      <c r="DU6515" s="20"/>
      <c r="DV6515" s="20"/>
      <c r="DW6515" s="20"/>
      <c r="DX6515" s="20"/>
      <c r="DY6515" s="20"/>
    </row>
    <row r="6516" spans="1:129" x14ac:dyDescent="0.15">
      <c r="A6516" s="61"/>
      <c r="B6516" s="331" t="s">
        <v>13467</v>
      </c>
      <c r="C6516" s="83"/>
      <c r="D6516" s="103" t="s">
        <v>38</v>
      </c>
      <c r="E6516" s="276" t="s">
        <v>13468</v>
      </c>
      <c r="F6516" s="276">
        <f t="shared" si="867"/>
        <v>6.4496067650000002E-2</v>
      </c>
      <c r="G6516" s="276">
        <f t="shared" si="868"/>
        <v>5.7939815999999995E-3</v>
      </c>
      <c r="H6516" s="276">
        <f t="shared" si="869"/>
        <v>6.0777340400000003E-3</v>
      </c>
      <c r="I6516" s="276">
        <f t="shared" si="870"/>
        <v>3.2709520099999997E-3</v>
      </c>
      <c r="J6516" s="276">
        <v>4.9353399999999999E-2</v>
      </c>
      <c r="K6516" s="276">
        <v>5.6435929000000001E-3</v>
      </c>
      <c r="L6516" s="276">
        <v>2.5253689E-4</v>
      </c>
      <c r="M6516" s="276">
        <v>1.5229871E-3</v>
      </c>
      <c r="N6516" s="276">
        <v>2.744425E-3</v>
      </c>
      <c r="O6516" s="276">
        <v>1.5265694999999999E-3</v>
      </c>
      <c r="P6516" s="276">
        <v>1.8160425000000001E-4</v>
      </c>
      <c r="Q6516" s="276">
        <v>5.2023190999999996E-4</v>
      </c>
      <c r="R6516" s="276">
        <v>0</v>
      </c>
      <c r="S6516" s="276">
        <v>0</v>
      </c>
      <c r="T6516" s="276">
        <v>0</v>
      </c>
      <c r="U6516" s="276">
        <v>2.7507200999999999E-3</v>
      </c>
      <c r="W6516" s="148">
        <f t="shared" si="871"/>
        <v>0.36558074074074071</v>
      </c>
      <c r="X6516" s="201">
        <v>1.4571256999999999E-3</v>
      </c>
      <c r="Y6516" s="201">
        <v>1.3389315E-3</v>
      </c>
      <c r="Z6516" s="201">
        <v>4.6040074999999998E-5</v>
      </c>
      <c r="AA6516" s="201">
        <v>8.9127723000000003E-8</v>
      </c>
      <c r="AB6516" s="201">
        <v>4.4123989000000003E-5</v>
      </c>
      <c r="AC6516" s="201">
        <v>3.3706164000000002E-6</v>
      </c>
      <c r="AD6516" s="201">
        <v>2.4570369999999999E-5</v>
      </c>
      <c r="AE6516" s="76">
        <v>5.3134741999999996E-7</v>
      </c>
      <c r="AF6516" s="76">
        <v>1.4737859000000001E-9</v>
      </c>
      <c r="AG6516" s="20">
        <v>7.3864237000000003E-3</v>
      </c>
      <c r="AH6516" s="85"/>
      <c r="AI6516" s="85"/>
      <c r="AJ6516" s="85"/>
      <c r="AK6516" s="85"/>
      <c r="AL6516" s="85"/>
      <c r="AM6516" s="85"/>
      <c r="AN6516" s="85"/>
      <c r="AS6516" s="20"/>
      <c r="AT6516" s="20"/>
      <c r="AU6516" s="20"/>
      <c r="AV6516" s="20"/>
      <c r="AW6516" s="20"/>
      <c r="AX6516" s="20"/>
      <c r="AY6516" s="20"/>
      <c r="AZ6516" s="20"/>
      <c r="BA6516" s="20"/>
      <c r="BB6516" s="20"/>
      <c r="BC6516" s="20"/>
      <c r="BD6516" s="20"/>
      <c r="BE6516" s="20"/>
      <c r="BF6516" s="20"/>
      <c r="BG6516" s="20"/>
      <c r="BH6516" s="20"/>
      <c r="BI6516" s="20"/>
      <c r="BJ6516" s="20"/>
      <c r="BK6516" s="20"/>
      <c r="BL6516" s="20"/>
      <c r="BM6516" s="20"/>
      <c r="BN6516" s="20"/>
      <c r="BO6516" s="20"/>
      <c r="BP6516" s="20"/>
      <c r="BQ6516" s="20"/>
      <c r="BR6516" s="20"/>
      <c r="BS6516" s="20"/>
      <c r="BT6516" s="20"/>
      <c r="BU6516" s="20"/>
      <c r="BV6516" s="20"/>
      <c r="BW6516" s="20"/>
      <c r="BX6516" s="20"/>
      <c r="BY6516" s="20"/>
      <c r="BZ6516" s="20"/>
      <c r="CA6516" s="20"/>
      <c r="CB6516" s="20"/>
      <c r="CC6516" s="20"/>
      <c r="CD6516" s="20"/>
      <c r="CE6516" s="20"/>
      <c r="CF6516" s="20"/>
      <c r="CG6516" s="20"/>
      <c r="CH6516" s="20"/>
      <c r="CI6516" s="20"/>
      <c r="CJ6516" s="20"/>
      <c r="CK6516" s="20"/>
      <c r="CL6516" s="20"/>
      <c r="CM6516" s="20"/>
      <c r="CN6516" s="20"/>
      <c r="CO6516" s="20"/>
      <c r="CP6516" s="20"/>
      <c r="CQ6516" s="20"/>
      <c r="CR6516" s="20"/>
      <c r="CS6516" s="20"/>
      <c r="CT6516" s="20"/>
      <c r="CU6516" s="20"/>
      <c r="CV6516" s="20"/>
      <c r="CW6516" s="20"/>
      <c r="CX6516" s="20"/>
      <c r="CY6516" s="20"/>
      <c r="CZ6516" s="20"/>
      <c r="DA6516" s="20"/>
      <c r="DB6516" s="20"/>
      <c r="DC6516" s="20"/>
      <c r="DD6516" s="20"/>
      <c r="DE6516" s="20"/>
      <c r="DF6516" s="20"/>
      <c r="DG6516" s="20"/>
      <c r="DH6516" s="20"/>
      <c r="DI6516" s="20"/>
      <c r="DJ6516" s="20"/>
      <c r="DK6516" s="20"/>
      <c r="DL6516" s="20"/>
      <c r="DM6516" s="20"/>
      <c r="DN6516" s="20"/>
      <c r="DO6516" s="20"/>
      <c r="DP6516" s="20"/>
      <c r="DQ6516" s="20"/>
      <c r="DR6516" s="20"/>
      <c r="DS6516" s="20"/>
      <c r="DT6516" s="20"/>
      <c r="DU6516" s="20"/>
      <c r="DV6516" s="20"/>
      <c r="DW6516" s="20"/>
      <c r="DX6516" s="20"/>
      <c r="DY6516" s="20"/>
    </row>
    <row r="6517" spans="1:129" x14ac:dyDescent="0.15">
      <c r="A6517" s="61"/>
      <c r="B6517" s="331" t="s">
        <v>13469</v>
      </c>
      <c r="C6517" s="83"/>
      <c r="D6517" s="103" t="s">
        <v>26</v>
      </c>
      <c r="E6517" s="276" t="s">
        <v>13470</v>
      </c>
      <c r="F6517" s="276">
        <f t="shared" si="867"/>
        <v>6.1336964209485687E-2</v>
      </c>
      <c r="G6517" s="276">
        <f t="shared" si="868"/>
        <v>2.4559957989999997E-4</v>
      </c>
      <c r="H6517" s="276">
        <f t="shared" si="869"/>
        <v>5.316710502958568E-2</v>
      </c>
      <c r="I6517" s="276">
        <f t="shared" si="870"/>
        <v>0</v>
      </c>
      <c r="J6517" s="276">
        <v>7.9242596000000005E-3</v>
      </c>
      <c r="K6517" s="276">
        <v>5.2984416999999999E-2</v>
      </c>
      <c r="L6517" s="276">
        <v>1.826877E-4</v>
      </c>
      <c r="M6517" s="276">
        <v>4.2038998999999997E-6</v>
      </c>
      <c r="N6517" s="276">
        <v>1.8563999999999999E-4</v>
      </c>
      <c r="O6517" s="276">
        <v>5.5755679999999997E-5</v>
      </c>
      <c r="P6517" s="276">
        <v>3.2958567999999998E-10</v>
      </c>
      <c r="Q6517" s="276">
        <v>0</v>
      </c>
      <c r="R6517" s="276">
        <v>0</v>
      </c>
      <c r="S6517" s="276">
        <v>0</v>
      </c>
      <c r="T6517" s="276">
        <v>0</v>
      </c>
      <c r="U6517" s="276">
        <v>0</v>
      </c>
      <c r="W6517" s="148">
        <f t="shared" si="871"/>
        <v>5.8698219259259263E-2</v>
      </c>
      <c r="X6517" s="201">
        <v>1.06474E-3</v>
      </c>
      <c r="Y6517" s="201">
        <v>1.06474E-3</v>
      </c>
      <c r="Z6517" s="201">
        <v>0</v>
      </c>
      <c r="AA6517" s="201">
        <v>0</v>
      </c>
      <c r="AB6517" s="201">
        <v>0</v>
      </c>
      <c r="AC6517" s="201">
        <v>0</v>
      </c>
      <c r="AD6517" s="201">
        <v>0</v>
      </c>
      <c r="AE6517" s="76">
        <v>9.5172893999999998E-7</v>
      </c>
      <c r="AF6517" s="76">
        <v>1.2910572E-9</v>
      </c>
      <c r="AG6517" s="20">
        <v>8.3677998000000007E-3</v>
      </c>
      <c r="AH6517" s="85"/>
      <c r="AI6517" s="85"/>
      <c r="AJ6517" s="85"/>
      <c r="AK6517" s="85"/>
      <c r="AL6517" s="85"/>
      <c r="AM6517" s="85"/>
      <c r="AN6517" s="85"/>
      <c r="AS6517" s="20"/>
      <c r="AT6517" s="20"/>
      <c r="AU6517" s="20"/>
      <c r="AV6517" s="20"/>
      <c r="AW6517" s="20"/>
      <c r="AX6517" s="20"/>
      <c r="AY6517" s="20"/>
      <c r="AZ6517" s="20"/>
      <c r="BA6517" s="20"/>
      <c r="BB6517" s="20"/>
      <c r="BC6517" s="20"/>
      <c r="BD6517" s="20"/>
      <c r="BE6517" s="20"/>
      <c r="BF6517" s="20"/>
      <c r="BG6517" s="20"/>
      <c r="BH6517" s="20"/>
      <c r="BI6517" s="20"/>
      <c r="BJ6517" s="20"/>
      <c r="BK6517" s="20"/>
      <c r="BL6517" s="20"/>
      <c r="BM6517" s="20"/>
      <c r="BN6517" s="20"/>
      <c r="BO6517" s="20"/>
      <c r="BP6517" s="20"/>
      <c r="BQ6517" s="20"/>
      <c r="BR6517" s="20"/>
      <c r="BS6517" s="20"/>
      <c r="BT6517" s="20"/>
      <c r="BU6517" s="20"/>
      <c r="BV6517" s="20"/>
      <c r="BW6517" s="20"/>
      <c r="BX6517" s="20"/>
      <c r="BY6517" s="20"/>
      <c r="BZ6517" s="20"/>
      <c r="CA6517" s="20"/>
      <c r="CB6517" s="20"/>
      <c r="CC6517" s="20"/>
      <c r="CD6517" s="20"/>
      <c r="CE6517" s="20"/>
      <c r="CF6517" s="20"/>
      <c r="CG6517" s="20"/>
      <c r="CH6517" s="20"/>
      <c r="CI6517" s="20"/>
      <c r="CJ6517" s="20"/>
      <c r="CK6517" s="20"/>
      <c r="CL6517" s="20"/>
      <c r="CM6517" s="20"/>
      <c r="CN6517" s="20"/>
      <c r="CO6517" s="20"/>
      <c r="CP6517" s="20"/>
      <c r="CQ6517" s="20"/>
      <c r="CR6517" s="20"/>
      <c r="CS6517" s="20"/>
      <c r="CT6517" s="20"/>
      <c r="CU6517" s="20"/>
      <c r="CV6517" s="20"/>
      <c r="CW6517" s="20"/>
      <c r="CX6517" s="20"/>
      <c r="CY6517" s="20"/>
      <c r="CZ6517" s="20"/>
      <c r="DA6517" s="20"/>
      <c r="DB6517" s="20"/>
      <c r="DC6517" s="20"/>
      <c r="DD6517" s="20"/>
      <c r="DE6517" s="20"/>
      <c r="DF6517" s="20"/>
      <c r="DG6517" s="20"/>
      <c r="DH6517" s="20"/>
      <c r="DI6517" s="20"/>
      <c r="DJ6517" s="20"/>
      <c r="DK6517" s="20"/>
      <c r="DL6517" s="20"/>
      <c r="DM6517" s="20"/>
      <c r="DN6517" s="20"/>
      <c r="DO6517" s="20"/>
      <c r="DP6517" s="20"/>
      <c r="DQ6517" s="20"/>
      <c r="DR6517" s="20"/>
      <c r="DS6517" s="20"/>
      <c r="DT6517" s="20"/>
      <c r="DU6517" s="20"/>
      <c r="DV6517" s="20"/>
      <c r="DW6517" s="20"/>
      <c r="DX6517" s="20"/>
      <c r="DY6517" s="20"/>
    </row>
    <row r="6518" spans="1:129" x14ac:dyDescent="0.15">
      <c r="A6518" s="61"/>
      <c r="B6518" s="331" t="s">
        <v>13471</v>
      </c>
      <c r="C6518" s="83"/>
      <c r="D6518" s="103" t="s">
        <v>26</v>
      </c>
      <c r="E6518" s="276" t="s">
        <v>13472</v>
      </c>
      <c r="F6518" s="276">
        <f t="shared" si="867"/>
        <v>9.8404022094856804E-3</v>
      </c>
      <c r="G6518" s="276">
        <f t="shared" si="868"/>
        <v>2.4559957989999997E-4</v>
      </c>
      <c r="H6518" s="276">
        <f t="shared" si="869"/>
        <v>1.6705430295856799E-3</v>
      </c>
      <c r="I6518" s="276">
        <f t="shared" si="870"/>
        <v>0</v>
      </c>
      <c r="J6518" s="276">
        <v>7.9242596000000005E-3</v>
      </c>
      <c r="K6518" s="276">
        <v>1.487855E-3</v>
      </c>
      <c r="L6518" s="276">
        <v>1.826877E-4</v>
      </c>
      <c r="M6518" s="276">
        <v>4.2038998999999997E-6</v>
      </c>
      <c r="N6518" s="276">
        <v>1.8563999999999999E-4</v>
      </c>
      <c r="O6518" s="276">
        <v>5.5755679999999997E-5</v>
      </c>
      <c r="P6518" s="276">
        <v>3.2958567999999998E-10</v>
      </c>
      <c r="Q6518" s="276">
        <v>0</v>
      </c>
      <c r="R6518" s="276">
        <v>0</v>
      </c>
      <c r="S6518" s="276">
        <v>0</v>
      </c>
      <c r="T6518" s="276">
        <v>0</v>
      </c>
      <c r="U6518" s="276">
        <v>0</v>
      </c>
      <c r="W6518" s="148">
        <f t="shared" si="871"/>
        <v>5.8698219259259263E-2</v>
      </c>
      <c r="X6518" s="201">
        <v>1.06474E-3</v>
      </c>
      <c r="Y6518" s="201">
        <v>1.06474E-3</v>
      </c>
      <c r="Z6518" s="201">
        <v>0</v>
      </c>
      <c r="AA6518" s="201">
        <v>0</v>
      </c>
      <c r="AB6518" s="201">
        <v>0</v>
      </c>
      <c r="AC6518" s="201">
        <v>0</v>
      </c>
      <c r="AD6518" s="201">
        <v>0</v>
      </c>
      <c r="AE6518" s="76">
        <v>6.7208902999999995E-8</v>
      </c>
      <c r="AF6518" s="76">
        <v>2.6073713000000001E-10</v>
      </c>
      <c r="AG6518" s="20">
        <v>8.3677998000000007E-3</v>
      </c>
      <c r="AH6518" s="85"/>
      <c r="AI6518" s="85"/>
      <c r="AJ6518" s="85"/>
      <c r="AK6518" s="85"/>
      <c r="AL6518" s="85"/>
      <c r="AM6518" s="85"/>
      <c r="AN6518" s="85"/>
      <c r="AS6518" s="20"/>
      <c r="AT6518" s="20"/>
      <c r="AU6518" s="20"/>
      <c r="AV6518" s="20"/>
      <c r="AW6518" s="20"/>
      <c r="AX6518" s="20"/>
      <c r="AY6518" s="20"/>
      <c r="AZ6518" s="20"/>
      <c r="BA6518" s="20"/>
      <c r="BB6518" s="20"/>
      <c r="BC6518" s="20"/>
      <c r="BD6518" s="20"/>
      <c r="BE6518" s="20"/>
      <c r="BF6518" s="20"/>
      <c r="BG6518" s="20"/>
      <c r="BH6518" s="20"/>
      <c r="BI6518" s="20"/>
      <c r="BJ6518" s="20"/>
      <c r="BK6518" s="20"/>
      <c r="BL6518" s="20"/>
      <c r="BM6518" s="20"/>
      <c r="BN6518" s="20"/>
      <c r="BO6518" s="20"/>
      <c r="BP6518" s="20"/>
      <c r="BQ6518" s="20"/>
      <c r="BR6518" s="20"/>
      <c r="BS6518" s="20"/>
      <c r="BT6518" s="20"/>
      <c r="BU6518" s="20"/>
      <c r="BV6518" s="20"/>
      <c r="BW6518" s="20"/>
      <c r="BX6518" s="20"/>
      <c r="BY6518" s="20"/>
      <c r="BZ6518" s="20"/>
      <c r="CA6518" s="20"/>
      <c r="CB6518" s="20"/>
      <c r="CC6518" s="20"/>
      <c r="CD6518" s="20"/>
      <c r="CE6518" s="20"/>
      <c r="CF6518" s="20"/>
      <c r="CG6518" s="20"/>
      <c r="CH6518" s="20"/>
      <c r="CI6518" s="20"/>
      <c r="CJ6518" s="20"/>
      <c r="CK6518" s="20"/>
      <c r="CL6518" s="20"/>
      <c r="CM6518" s="20"/>
      <c r="CN6518" s="20"/>
      <c r="CO6518" s="20"/>
      <c r="CP6518" s="20"/>
      <c r="CQ6518" s="20"/>
      <c r="CR6518" s="20"/>
      <c r="CS6518" s="20"/>
      <c r="CT6518" s="20"/>
      <c r="CU6518" s="20"/>
      <c r="CV6518" s="20"/>
      <c r="CW6518" s="20"/>
      <c r="CX6518" s="20"/>
      <c r="CY6518" s="20"/>
      <c r="CZ6518" s="20"/>
      <c r="DA6518" s="20"/>
      <c r="DB6518" s="20"/>
      <c r="DC6518" s="20"/>
      <c r="DD6518" s="20"/>
      <c r="DE6518" s="20"/>
      <c r="DF6518" s="20"/>
      <c r="DG6518" s="20"/>
      <c r="DH6518" s="20"/>
      <c r="DI6518" s="20"/>
      <c r="DJ6518" s="20"/>
      <c r="DK6518" s="20"/>
      <c r="DL6518" s="20"/>
      <c r="DM6518" s="20"/>
      <c r="DN6518" s="20"/>
      <c r="DO6518" s="20"/>
      <c r="DP6518" s="20"/>
      <c r="DQ6518" s="20"/>
      <c r="DR6518" s="20"/>
      <c r="DS6518" s="20"/>
      <c r="DT6518" s="20"/>
      <c r="DU6518" s="20"/>
      <c r="DV6518" s="20"/>
      <c r="DW6518" s="20"/>
      <c r="DX6518" s="20"/>
      <c r="DY6518" s="20"/>
    </row>
    <row r="6519" spans="1:129" x14ac:dyDescent="0.15">
      <c r="A6519" s="61"/>
      <c r="B6519" s="331" t="s">
        <v>13473</v>
      </c>
      <c r="C6519" s="83"/>
      <c r="D6519" s="103" t="s">
        <v>38</v>
      </c>
      <c r="E6519" s="276" t="s">
        <v>13474</v>
      </c>
      <c r="F6519" s="276">
        <f t="shared" si="867"/>
        <v>7.5071901073E-3</v>
      </c>
      <c r="G6519" s="276">
        <f t="shared" si="868"/>
        <v>3.3306975280000001E-3</v>
      </c>
      <c r="H6519" s="276">
        <f t="shared" si="869"/>
        <v>1.3323695092999999E-3</v>
      </c>
      <c r="I6519" s="276">
        <f t="shared" si="870"/>
        <v>7.1653947000000005E-4</v>
      </c>
      <c r="J6519" s="276">
        <v>2.1275835999999999E-3</v>
      </c>
      <c r="K6519" s="276">
        <v>1.1706822E-3</v>
      </c>
      <c r="L6519" s="276">
        <v>1.5306116E-4</v>
      </c>
      <c r="M6519" s="276">
        <v>2.6009008E-5</v>
      </c>
      <c r="N6519" s="276">
        <v>2.3107555E-3</v>
      </c>
      <c r="O6519" s="276">
        <v>9.9393301999999993E-4</v>
      </c>
      <c r="P6519" s="276">
        <v>8.6261493000000008E-6</v>
      </c>
      <c r="Q6519" s="276">
        <v>2.3386768000000001E-4</v>
      </c>
      <c r="R6519" s="276">
        <v>0</v>
      </c>
      <c r="S6519" s="276">
        <v>0</v>
      </c>
      <c r="T6519" s="276">
        <v>0</v>
      </c>
      <c r="U6519" s="276">
        <v>4.8267178999999999E-4</v>
      </c>
      <c r="W6519" s="148">
        <f t="shared" si="871"/>
        <v>1.5759878518518518E-2</v>
      </c>
      <c r="X6519" s="201">
        <v>2.0771647999999999E-4</v>
      </c>
      <c r="Y6519" s="201">
        <v>1.6180515E-4</v>
      </c>
      <c r="Z6519" s="201">
        <v>3.4493782999999998E-5</v>
      </c>
      <c r="AA6519" s="201">
        <v>5.5189333999999999E-9</v>
      </c>
      <c r="AB6519" s="201">
        <v>2.1303156E-6</v>
      </c>
      <c r="AC6519" s="201">
        <v>6.1284572999999995E-7</v>
      </c>
      <c r="AD6519" s="201">
        <v>8.6688679000000002E-6</v>
      </c>
      <c r="AE6519" s="76">
        <v>4.5332772999999997E-8</v>
      </c>
      <c r="AF6519" s="76">
        <v>1.1074144E-10</v>
      </c>
      <c r="AG6519" s="20">
        <v>1.3146191E-3</v>
      </c>
      <c r="AH6519" s="85"/>
      <c r="AI6519" s="85"/>
      <c r="AJ6519" s="85"/>
      <c r="AK6519" s="85"/>
      <c r="AL6519" s="85"/>
      <c r="AM6519" s="85"/>
      <c r="AN6519" s="85"/>
      <c r="AS6519" s="20"/>
      <c r="AT6519" s="20"/>
      <c r="AU6519" s="20"/>
      <c r="AV6519" s="20"/>
      <c r="AW6519" s="20"/>
      <c r="AX6519" s="20"/>
      <c r="AY6519" s="20"/>
      <c r="AZ6519" s="20"/>
      <c r="BA6519" s="20"/>
      <c r="BB6519" s="20"/>
      <c r="BC6519" s="20"/>
      <c r="BD6519" s="20"/>
      <c r="BE6519" s="20"/>
      <c r="BF6519" s="20"/>
      <c r="BG6519" s="20"/>
      <c r="BH6519" s="20"/>
      <c r="BI6519" s="20"/>
      <c r="BJ6519" s="20"/>
      <c r="BK6519" s="20"/>
      <c r="BL6519" s="20"/>
      <c r="BM6519" s="20"/>
      <c r="BN6519" s="20"/>
      <c r="BO6519" s="20"/>
      <c r="BP6519" s="20"/>
      <c r="BQ6519" s="20"/>
      <c r="BR6519" s="20"/>
      <c r="BS6519" s="20"/>
      <c r="BT6519" s="20"/>
      <c r="BU6519" s="20"/>
      <c r="BV6519" s="20"/>
      <c r="BW6519" s="20"/>
      <c r="BX6519" s="20"/>
      <c r="BY6519" s="20"/>
      <c r="BZ6519" s="20"/>
      <c r="CA6519" s="20"/>
      <c r="CB6519" s="20"/>
      <c r="CC6519" s="20"/>
      <c r="CD6519" s="20"/>
      <c r="CE6519" s="20"/>
      <c r="CF6519" s="20"/>
      <c r="CG6519" s="20"/>
      <c r="CH6519" s="20"/>
      <c r="CI6519" s="20"/>
      <c r="CJ6519" s="20"/>
      <c r="CK6519" s="20"/>
      <c r="CL6519" s="20"/>
      <c r="CM6519" s="20"/>
      <c r="CN6519" s="20"/>
      <c r="CO6519" s="20"/>
      <c r="CP6519" s="20"/>
      <c r="CQ6519" s="20"/>
      <c r="CR6519" s="20"/>
      <c r="CS6519" s="20"/>
      <c r="CT6519" s="20"/>
      <c r="CU6519" s="20"/>
      <c r="CV6519" s="20"/>
      <c r="CW6519" s="20"/>
      <c r="CX6519" s="20"/>
      <c r="CY6519" s="20"/>
      <c r="CZ6519" s="20"/>
      <c r="DA6519" s="20"/>
      <c r="DB6519" s="20"/>
      <c r="DC6519" s="20"/>
      <c r="DD6519" s="20"/>
      <c r="DE6519" s="20"/>
      <c r="DF6519" s="20"/>
      <c r="DG6519" s="20"/>
      <c r="DH6519" s="20"/>
      <c r="DI6519" s="20"/>
      <c r="DJ6519" s="20"/>
      <c r="DK6519" s="20"/>
      <c r="DL6519" s="20"/>
      <c r="DM6519" s="20"/>
      <c r="DN6519" s="20"/>
      <c r="DO6519" s="20"/>
      <c r="DP6519" s="20"/>
      <c r="DQ6519" s="20"/>
      <c r="DR6519" s="20"/>
      <c r="DS6519" s="20"/>
      <c r="DT6519" s="20"/>
      <c r="DU6519" s="20"/>
      <c r="DV6519" s="20"/>
      <c r="DW6519" s="20"/>
      <c r="DX6519" s="20"/>
      <c r="DY6519" s="20"/>
    </row>
    <row r="6520" spans="1:129" x14ac:dyDescent="0.15">
      <c r="A6520" s="61"/>
      <c r="B6520" s="331" t="s">
        <v>13475</v>
      </c>
      <c r="C6520" s="83"/>
      <c r="D6520" s="103" t="s">
        <v>38</v>
      </c>
      <c r="E6520" s="276" t="s">
        <v>13476</v>
      </c>
      <c r="F6520" s="276">
        <f t="shared" si="867"/>
        <v>8.739723001E-3</v>
      </c>
      <c r="G6520" s="276">
        <f t="shared" si="868"/>
        <v>3.9817365839999999E-3</v>
      </c>
      <c r="H6520" s="276">
        <f t="shared" si="869"/>
        <v>1.4968935669999999E-3</v>
      </c>
      <c r="I6520" s="276">
        <f t="shared" si="870"/>
        <v>7.9116715000000001E-4</v>
      </c>
      <c r="J6520" s="276">
        <v>2.4699256999999998E-3</v>
      </c>
      <c r="K6520" s="276">
        <v>1.3189892999999999E-3</v>
      </c>
      <c r="L6520" s="276">
        <v>1.6660053000000001E-4</v>
      </c>
      <c r="M6520" s="276">
        <v>2.6989884E-5</v>
      </c>
      <c r="N6520" s="276">
        <v>2.3518268999999999E-3</v>
      </c>
      <c r="O6520" s="276">
        <v>1.6029198E-3</v>
      </c>
      <c r="P6520" s="276">
        <v>1.1303736999999999E-5</v>
      </c>
      <c r="Q6520" s="276">
        <v>2.9220233999999997E-4</v>
      </c>
      <c r="R6520" s="276">
        <v>0</v>
      </c>
      <c r="S6520" s="276">
        <v>0</v>
      </c>
      <c r="T6520" s="276">
        <v>0</v>
      </c>
      <c r="U6520" s="276">
        <v>4.9896480999999998E-4</v>
      </c>
      <c r="W6520" s="148">
        <f t="shared" si="871"/>
        <v>1.8295745925925925E-2</v>
      </c>
      <c r="X6520" s="201">
        <v>2.2429732000000001E-4</v>
      </c>
      <c r="Y6520" s="201">
        <v>1.941511E-4</v>
      </c>
      <c r="Z6520" s="201">
        <v>1.9562604999999998E-5</v>
      </c>
      <c r="AA6520" s="201">
        <v>7.5558736999999994E-9</v>
      </c>
      <c r="AB6520" s="201">
        <v>3.5974781E-6</v>
      </c>
      <c r="AC6520" s="201">
        <v>1.7278884000000001E-6</v>
      </c>
      <c r="AD6520" s="201">
        <v>5.2506969999999997E-6</v>
      </c>
      <c r="AE6520" s="76">
        <v>5.2408190000000003E-8</v>
      </c>
      <c r="AF6520" s="76">
        <v>1.2387457E-10</v>
      </c>
      <c r="AG6520" s="20">
        <v>1.4883029E-3</v>
      </c>
      <c r="AH6520" s="85"/>
      <c r="AI6520" s="85"/>
      <c r="AJ6520" s="85"/>
      <c r="AK6520" s="85"/>
      <c r="AL6520" s="85"/>
      <c r="AM6520" s="85"/>
      <c r="AN6520" s="85"/>
      <c r="AS6520" s="20"/>
      <c r="AT6520" s="20"/>
      <c r="AU6520" s="20"/>
      <c r="AV6520" s="20"/>
      <c r="AW6520" s="20"/>
      <c r="AX6520" s="20"/>
      <c r="AY6520" s="20"/>
      <c r="AZ6520" s="20"/>
      <c r="BA6520" s="20"/>
      <c r="BB6520" s="20"/>
      <c r="BC6520" s="20"/>
      <c r="BD6520" s="20"/>
      <c r="BE6520" s="20"/>
      <c r="BF6520" s="20"/>
      <c r="BG6520" s="20"/>
      <c r="BH6520" s="20"/>
      <c r="BI6520" s="20"/>
      <c r="BJ6520" s="20"/>
      <c r="BK6520" s="20"/>
      <c r="BL6520" s="20"/>
      <c r="BM6520" s="20"/>
      <c r="BN6520" s="20"/>
      <c r="BO6520" s="20"/>
      <c r="BP6520" s="20"/>
      <c r="BQ6520" s="20"/>
      <c r="BR6520" s="20"/>
      <c r="BS6520" s="20"/>
      <c r="BT6520" s="20"/>
      <c r="BU6520" s="20"/>
      <c r="BV6520" s="20"/>
      <c r="BW6520" s="20"/>
      <c r="BX6520" s="20"/>
      <c r="BY6520" s="20"/>
      <c r="BZ6520" s="20"/>
      <c r="CA6520" s="20"/>
      <c r="CB6520" s="20"/>
      <c r="CC6520" s="20"/>
      <c r="CD6520" s="20"/>
      <c r="CE6520" s="20"/>
      <c r="CF6520" s="20"/>
      <c r="CG6520" s="20"/>
      <c r="CH6520" s="20"/>
      <c r="CI6520" s="20"/>
      <c r="CJ6520" s="20"/>
      <c r="CK6520" s="20"/>
      <c r="CL6520" s="20"/>
      <c r="CM6520" s="20"/>
      <c r="CN6520" s="20"/>
      <c r="CO6520" s="20"/>
      <c r="CP6520" s="20"/>
      <c r="CQ6520" s="20"/>
      <c r="CR6520" s="20"/>
      <c r="CS6520" s="20"/>
      <c r="CT6520" s="20"/>
      <c r="CU6520" s="20"/>
      <c r="CV6520" s="20"/>
      <c r="CW6520" s="20"/>
      <c r="CX6520" s="20"/>
      <c r="CY6520" s="20"/>
      <c r="CZ6520" s="20"/>
      <c r="DA6520" s="20"/>
      <c r="DB6520" s="20"/>
      <c r="DC6520" s="20"/>
      <c r="DD6520" s="20"/>
      <c r="DE6520" s="20"/>
      <c r="DF6520" s="20"/>
      <c r="DG6520" s="20"/>
      <c r="DH6520" s="20"/>
      <c r="DI6520" s="20"/>
      <c r="DJ6520" s="20"/>
      <c r="DK6520" s="20"/>
      <c r="DL6520" s="20"/>
      <c r="DM6520" s="20"/>
      <c r="DN6520" s="20"/>
      <c r="DO6520" s="20"/>
      <c r="DP6520" s="20"/>
      <c r="DQ6520" s="20"/>
      <c r="DR6520" s="20"/>
      <c r="DS6520" s="20"/>
      <c r="DT6520" s="20"/>
      <c r="DU6520" s="20"/>
      <c r="DV6520" s="20"/>
      <c r="DW6520" s="20"/>
      <c r="DX6520" s="20"/>
      <c r="DY6520" s="20"/>
    </row>
    <row r="6521" spans="1:129" x14ac:dyDescent="0.15">
      <c r="A6521" s="61"/>
      <c r="B6521" s="331" t="s">
        <v>13477</v>
      </c>
      <c r="C6521" s="83"/>
      <c r="D6521" s="103" t="s">
        <v>38</v>
      </c>
      <c r="E6521" s="276" t="s">
        <v>13478</v>
      </c>
      <c r="F6521" s="276">
        <f t="shared" si="867"/>
        <v>9.1828035079999995E-3</v>
      </c>
      <c r="G6521" s="276">
        <f t="shared" si="868"/>
        <v>4.1953401370000004E-3</v>
      </c>
      <c r="H6521" s="276">
        <f t="shared" si="869"/>
        <v>1.567141691E-3</v>
      </c>
      <c r="I6521" s="276">
        <f t="shared" si="870"/>
        <v>7.9258338000000002E-4</v>
      </c>
      <c r="J6521" s="276">
        <v>2.6277382999999998E-3</v>
      </c>
      <c r="K6521" s="276">
        <v>1.387166E-3</v>
      </c>
      <c r="L6521" s="276">
        <v>1.6868954000000001E-4</v>
      </c>
      <c r="M6521" s="276">
        <v>2.7173237000000001E-5</v>
      </c>
      <c r="N6521" s="276">
        <v>2.5647018999999998E-3</v>
      </c>
      <c r="O6521" s="276">
        <v>1.6034650000000001E-3</v>
      </c>
      <c r="P6521" s="276">
        <v>1.1286151E-5</v>
      </c>
      <c r="Q6521" s="276">
        <v>2.9222394000000002E-4</v>
      </c>
      <c r="R6521" s="276">
        <v>0</v>
      </c>
      <c r="S6521" s="276">
        <v>0</v>
      </c>
      <c r="T6521" s="276">
        <v>0</v>
      </c>
      <c r="U6521" s="276">
        <v>5.0035944E-4</v>
      </c>
      <c r="W6521" s="148">
        <f t="shared" si="871"/>
        <v>1.9464728148148144E-2</v>
      </c>
      <c r="X6521" s="201">
        <v>2.2617716E-4</v>
      </c>
      <c r="Y6521" s="201">
        <v>2.0787702999999999E-4</v>
      </c>
      <c r="Z6521" s="201">
        <v>9.0215465000000005E-6</v>
      </c>
      <c r="AA6521" s="201">
        <v>1.2088826999999999E-8</v>
      </c>
      <c r="AB6521" s="201">
        <v>2.7725672999999999E-6</v>
      </c>
      <c r="AC6521" s="201">
        <v>7.5405006000000001E-7</v>
      </c>
      <c r="AD6521" s="201">
        <v>5.7398719E-6</v>
      </c>
      <c r="AE6521" s="76">
        <v>5.8125194000000002E-8</v>
      </c>
      <c r="AF6521" s="76">
        <v>1.2926317000000001E-10</v>
      </c>
      <c r="AG6521" s="20">
        <v>1.5572901000000001E-3</v>
      </c>
      <c r="AH6521" s="85"/>
      <c r="AI6521" s="85"/>
      <c r="AJ6521" s="85"/>
      <c r="AK6521" s="85"/>
      <c r="AL6521" s="85"/>
      <c r="AM6521" s="85"/>
      <c r="AN6521" s="85"/>
      <c r="AS6521" s="20"/>
      <c r="AT6521" s="20"/>
      <c r="AU6521" s="20"/>
      <c r="AV6521" s="20"/>
      <c r="AW6521" s="20"/>
      <c r="AX6521" s="20"/>
      <c r="AY6521" s="20"/>
      <c r="AZ6521" s="20"/>
      <c r="BA6521" s="20"/>
      <c r="BB6521" s="20"/>
      <c r="BC6521" s="20"/>
      <c r="BD6521" s="20"/>
      <c r="BE6521" s="20"/>
      <c r="BF6521" s="20"/>
      <c r="BG6521" s="20"/>
      <c r="BH6521" s="20"/>
      <c r="BI6521" s="20"/>
      <c r="BJ6521" s="20"/>
      <c r="BK6521" s="20"/>
      <c r="BL6521" s="20"/>
      <c r="BM6521" s="20"/>
      <c r="BN6521" s="20"/>
      <c r="BO6521" s="20"/>
      <c r="BP6521" s="20"/>
      <c r="BQ6521" s="20"/>
      <c r="BR6521" s="20"/>
      <c r="BS6521" s="20"/>
      <c r="BT6521" s="20"/>
      <c r="BU6521" s="20"/>
      <c r="BV6521" s="20"/>
      <c r="BW6521" s="20"/>
      <c r="BX6521" s="20"/>
      <c r="BY6521" s="20"/>
      <c r="BZ6521" s="20"/>
      <c r="CA6521" s="20"/>
      <c r="CB6521" s="20"/>
      <c r="CC6521" s="20"/>
      <c r="CD6521" s="20"/>
      <c r="CE6521" s="20"/>
      <c r="CF6521" s="20"/>
      <c r="CG6521" s="20"/>
      <c r="CH6521" s="20"/>
      <c r="CI6521" s="20"/>
      <c r="CJ6521" s="20"/>
      <c r="CK6521" s="20"/>
      <c r="CL6521" s="20"/>
      <c r="CM6521" s="20"/>
      <c r="CN6521" s="20"/>
      <c r="CO6521" s="20"/>
      <c r="CP6521" s="20"/>
      <c r="CQ6521" s="20"/>
      <c r="CR6521" s="20"/>
      <c r="CS6521" s="20"/>
      <c r="CT6521" s="20"/>
      <c r="CU6521" s="20"/>
      <c r="CV6521" s="20"/>
      <c r="CW6521" s="20"/>
      <c r="CX6521" s="20"/>
      <c r="CY6521" s="20"/>
      <c r="CZ6521" s="20"/>
      <c r="DA6521" s="20"/>
      <c r="DB6521" s="20"/>
      <c r="DC6521" s="20"/>
      <c r="DD6521" s="20"/>
      <c r="DE6521" s="20"/>
      <c r="DF6521" s="20"/>
      <c r="DG6521" s="20"/>
      <c r="DH6521" s="20"/>
      <c r="DI6521" s="20"/>
      <c r="DJ6521" s="20"/>
      <c r="DK6521" s="20"/>
      <c r="DL6521" s="20"/>
      <c r="DM6521" s="20"/>
      <c r="DN6521" s="20"/>
      <c r="DO6521" s="20"/>
      <c r="DP6521" s="20"/>
      <c r="DQ6521" s="20"/>
      <c r="DR6521" s="20"/>
      <c r="DS6521" s="20"/>
      <c r="DT6521" s="20"/>
      <c r="DU6521" s="20"/>
      <c r="DV6521" s="20"/>
      <c r="DW6521" s="20"/>
      <c r="DX6521" s="20"/>
      <c r="DY6521" s="20"/>
    </row>
    <row r="6522" spans="1:129" x14ac:dyDescent="0.15">
      <c r="A6522" s="61"/>
      <c r="B6522" s="331" t="s">
        <v>13479</v>
      </c>
      <c r="C6522" s="83"/>
      <c r="D6522" s="103" t="s">
        <v>38</v>
      </c>
      <c r="E6522" s="276" t="s">
        <v>13480</v>
      </c>
      <c r="F6522" s="276">
        <f t="shared" si="867"/>
        <v>7.0798812388200003E-2</v>
      </c>
      <c r="G6522" s="276">
        <f t="shared" si="868"/>
        <v>3.0422820599999996E-3</v>
      </c>
      <c r="H6522" s="276">
        <f t="shared" si="869"/>
        <v>6.5893848263200008E-2</v>
      </c>
      <c r="I6522" s="276">
        <f t="shared" si="870"/>
        <v>1.66902365E-4</v>
      </c>
      <c r="J6522" s="276">
        <v>1.6957796999999999E-3</v>
      </c>
      <c r="K6522" s="276">
        <v>6.5800064000000005E-2</v>
      </c>
      <c r="L6522" s="276">
        <v>8.5859707999999996E-5</v>
      </c>
      <c r="M6522" s="276">
        <v>2.038545E-5</v>
      </c>
      <c r="N6522" s="276">
        <v>2.6342234999999999E-3</v>
      </c>
      <c r="O6522" s="276">
        <v>3.8767310999999999E-4</v>
      </c>
      <c r="P6522" s="276">
        <v>7.9245552000000004E-6</v>
      </c>
      <c r="Q6522" s="276">
        <v>7.2263171000000004E-5</v>
      </c>
      <c r="R6522" s="276">
        <v>0</v>
      </c>
      <c r="S6522" s="276">
        <v>0</v>
      </c>
      <c r="T6522" s="276">
        <v>0</v>
      </c>
      <c r="U6522" s="276">
        <v>9.4639193999999997E-5</v>
      </c>
      <c r="W6522" s="148">
        <f t="shared" si="871"/>
        <v>1.256133111111111E-2</v>
      </c>
      <c r="X6522" s="201">
        <v>3.1016822999999999E-4</v>
      </c>
      <c r="Y6522" s="201">
        <v>2.8206086999999999E-4</v>
      </c>
      <c r="Z6522" s="201">
        <v>2.0290153999999998E-5</v>
      </c>
      <c r="AA6522" s="201">
        <v>5.6387806999999996E-9</v>
      </c>
      <c r="AB6522" s="201">
        <v>1.9065252E-6</v>
      </c>
      <c r="AC6522" s="201">
        <v>3.4012177000000002E-7</v>
      </c>
      <c r="AD6522" s="201">
        <v>5.5649206E-6</v>
      </c>
      <c r="AE6522" s="76">
        <v>1.1557676E-6</v>
      </c>
      <c r="AF6522" s="76">
        <v>1.3920364E-9</v>
      </c>
      <c r="AG6522" s="20">
        <v>2.6502453E-3</v>
      </c>
      <c r="AH6522" s="85"/>
      <c r="AI6522" s="85"/>
      <c r="AJ6522" s="85"/>
      <c r="AK6522" s="85"/>
      <c r="AL6522" s="85"/>
      <c r="AM6522" s="85"/>
      <c r="AN6522" s="85"/>
      <c r="AS6522" s="20"/>
      <c r="AT6522" s="20"/>
      <c r="AU6522" s="20"/>
      <c r="AV6522" s="20"/>
      <c r="AW6522" s="20"/>
      <c r="AX6522" s="20"/>
      <c r="AY6522" s="20"/>
      <c r="AZ6522" s="20"/>
      <c r="BA6522" s="20"/>
      <c r="BB6522" s="20"/>
      <c r="BC6522" s="20"/>
      <c r="BD6522" s="20"/>
      <c r="BE6522" s="20"/>
      <c r="BF6522" s="20"/>
      <c r="BG6522" s="20"/>
      <c r="BH6522" s="20"/>
      <c r="BI6522" s="20"/>
      <c r="BJ6522" s="20"/>
      <c r="BK6522" s="20"/>
      <c r="BL6522" s="20"/>
      <c r="BM6522" s="20"/>
      <c r="BN6522" s="20"/>
      <c r="BO6522" s="20"/>
      <c r="BP6522" s="20"/>
      <c r="BQ6522" s="20"/>
      <c r="BR6522" s="20"/>
      <c r="BS6522" s="20"/>
      <c r="BT6522" s="20"/>
      <c r="BU6522" s="20"/>
      <c r="BV6522" s="20"/>
      <c r="BW6522" s="20"/>
      <c r="BX6522" s="20"/>
      <c r="BY6522" s="20"/>
      <c r="BZ6522" s="20"/>
      <c r="CA6522" s="20"/>
      <c r="CB6522" s="20"/>
      <c r="CC6522" s="20"/>
      <c r="CD6522" s="20"/>
      <c r="CE6522" s="20"/>
      <c r="CF6522" s="20"/>
      <c r="CG6522" s="20"/>
      <c r="CH6522" s="20"/>
      <c r="CI6522" s="20"/>
      <c r="CJ6522" s="20"/>
      <c r="CK6522" s="20"/>
      <c r="CL6522" s="20"/>
      <c r="CM6522" s="20"/>
      <c r="CN6522" s="20"/>
      <c r="CO6522" s="20"/>
      <c r="CP6522" s="20"/>
      <c r="CQ6522" s="20"/>
      <c r="CR6522" s="20"/>
      <c r="CS6522" s="20"/>
      <c r="CT6522" s="20"/>
      <c r="CU6522" s="20"/>
      <c r="CV6522" s="20"/>
      <c r="CW6522" s="20"/>
      <c r="CX6522" s="20"/>
      <c r="CY6522" s="20"/>
      <c r="CZ6522" s="20"/>
      <c r="DA6522" s="20"/>
      <c r="DB6522" s="20"/>
      <c r="DC6522" s="20"/>
      <c r="DD6522" s="20"/>
      <c r="DE6522" s="20"/>
      <c r="DF6522" s="20"/>
      <c r="DG6522" s="20"/>
      <c r="DH6522" s="20"/>
      <c r="DI6522" s="20"/>
      <c r="DJ6522" s="20"/>
      <c r="DK6522" s="20"/>
      <c r="DL6522" s="20"/>
      <c r="DM6522" s="20"/>
      <c r="DN6522" s="20"/>
      <c r="DO6522" s="20"/>
      <c r="DP6522" s="20"/>
      <c r="DQ6522" s="20"/>
      <c r="DR6522" s="20"/>
      <c r="DS6522" s="20"/>
      <c r="DT6522" s="20"/>
      <c r="DU6522" s="20"/>
      <c r="DV6522" s="20"/>
      <c r="DW6522" s="20"/>
      <c r="DX6522" s="20"/>
      <c r="DY6522" s="20"/>
    </row>
    <row r="6523" spans="1:129" x14ac:dyDescent="0.15">
      <c r="A6523" s="61"/>
      <c r="B6523" s="331" t="s">
        <v>13481</v>
      </c>
      <c r="C6523" s="83"/>
      <c r="D6523" s="103" t="s">
        <v>38</v>
      </c>
      <c r="E6523" s="276" t="s">
        <v>13482</v>
      </c>
      <c r="F6523" s="276">
        <f t="shared" si="867"/>
        <v>2.6567227066300004E-3</v>
      </c>
      <c r="G6523" s="276">
        <f t="shared" si="868"/>
        <v>2.0172671819000004E-3</v>
      </c>
      <c r="H6523" s="276">
        <f t="shared" si="869"/>
        <v>2.4675874753E-4</v>
      </c>
      <c r="I6523" s="276">
        <f t="shared" si="870"/>
        <v>7.4980072000000007E-6</v>
      </c>
      <c r="J6523" s="276">
        <v>3.8519877000000002E-4</v>
      </c>
      <c r="K6523" s="276">
        <v>2.2329446E-4</v>
      </c>
      <c r="L6523" s="276">
        <v>2.2548353000000001E-5</v>
      </c>
      <c r="M6523" s="276">
        <v>4.4162459000000002E-6</v>
      </c>
      <c r="N6523" s="276">
        <v>1.9961864000000002E-3</v>
      </c>
      <c r="O6523" s="276">
        <v>1.6664536000000001E-5</v>
      </c>
      <c r="P6523" s="276">
        <v>9.1593452999999999E-7</v>
      </c>
      <c r="Q6523" s="276">
        <v>5.7049667000000003E-6</v>
      </c>
      <c r="R6523" s="276">
        <v>0</v>
      </c>
      <c r="S6523" s="276">
        <v>0</v>
      </c>
      <c r="T6523" s="276">
        <v>0</v>
      </c>
      <c r="U6523" s="276">
        <v>1.7930405E-6</v>
      </c>
      <c r="W6523" s="148">
        <f t="shared" si="871"/>
        <v>2.8533242222222224E-3</v>
      </c>
      <c r="X6523" s="201">
        <v>5.172485E-5</v>
      </c>
      <c r="Y6523" s="201">
        <v>5.1042131999999998E-5</v>
      </c>
      <c r="Z6523" s="201">
        <v>3.9902332000000001E-7</v>
      </c>
      <c r="AA6523" s="201">
        <v>4.2597440999999998E-10</v>
      </c>
      <c r="AB6523" s="201">
        <v>8.4216698999999999E-8</v>
      </c>
      <c r="AC6523" s="201">
        <v>2.6039895E-8</v>
      </c>
      <c r="AD6523" s="201">
        <v>1.7301218999999999E-7</v>
      </c>
      <c r="AE6523" s="76">
        <v>1.6950084E-8</v>
      </c>
      <c r="AF6523" s="76">
        <v>1.8825980000000001E-11</v>
      </c>
      <c r="AG6523" s="20">
        <v>4.9072989999999995E-4</v>
      </c>
      <c r="AH6523" s="85"/>
      <c r="AI6523" s="85"/>
      <c r="AJ6523" s="85"/>
      <c r="AK6523" s="85"/>
      <c r="AL6523" s="85"/>
      <c r="AM6523" s="85"/>
      <c r="AN6523" s="85"/>
      <c r="AS6523" s="20"/>
      <c r="AT6523" s="20"/>
      <c r="AU6523" s="20"/>
      <c r="AV6523" s="20"/>
      <c r="AW6523" s="20"/>
      <c r="AX6523" s="20"/>
      <c r="AY6523" s="20"/>
      <c r="AZ6523" s="20"/>
      <c r="BA6523" s="20"/>
      <c r="BB6523" s="20"/>
      <c r="BC6523" s="20"/>
      <c r="BD6523" s="20"/>
      <c r="BE6523" s="20"/>
      <c r="BF6523" s="20"/>
      <c r="BG6523" s="20"/>
      <c r="BH6523" s="20"/>
      <c r="BI6523" s="20"/>
      <c r="BJ6523" s="20"/>
      <c r="BK6523" s="20"/>
      <c r="BL6523" s="20"/>
      <c r="BM6523" s="20"/>
      <c r="BN6523" s="20"/>
      <c r="BO6523" s="20"/>
      <c r="BP6523" s="20"/>
      <c r="BQ6523" s="20"/>
      <c r="BR6523" s="20"/>
      <c r="BS6523" s="20"/>
      <c r="BT6523" s="20"/>
      <c r="BU6523" s="20"/>
      <c r="BV6523" s="20"/>
      <c r="BW6523" s="20"/>
      <c r="BX6523" s="20"/>
      <c r="BY6523" s="20"/>
      <c r="BZ6523" s="20"/>
      <c r="CA6523" s="20"/>
      <c r="CB6523" s="20"/>
      <c r="CC6523" s="20"/>
      <c r="CD6523" s="20"/>
      <c r="CE6523" s="20"/>
      <c r="CF6523" s="20"/>
      <c r="CG6523" s="20"/>
      <c r="CH6523" s="20"/>
      <c r="CI6523" s="20"/>
      <c r="CJ6523" s="20"/>
      <c r="CK6523" s="20"/>
      <c r="CL6523" s="20"/>
      <c r="CM6523" s="20"/>
      <c r="CN6523" s="20"/>
      <c r="CO6523" s="20"/>
      <c r="CP6523" s="20"/>
      <c r="CQ6523" s="20"/>
      <c r="CR6523" s="20"/>
      <c r="CS6523" s="20"/>
      <c r="CT6523" s="20"/>
      <c r="CU6523" s="20"/>
      <c r="CV6523" s="20"/>
      <c r="CW6523" s="20"/>
      <c r="CX6523" s="20"/>
      <c r="CY6523" s="20"/>
      <c r="CZ6523" s="20"/>
      <c r="DA6523" s="20"/>
      <c r="DB6523" s="20"/>
      <c r="DC6523" s="20"/>
      <c r="DD6523" s="20"/>
      <c r="DE6523" s="20"/>
      <c r="DF6523" s="20"/>
      <c r="DG6523" s="20"/>
      <c r="DH6523" s="20"/>
      <c r="DI6523" s="20"/>
      <c r="DJ6523" s="20"/>
      <c r="DK6523" s="20"/>
      <c r="DL6523" s="20"/>
      <c r="DM6523" s="20"/>
      <c r="DN6523" s="20"/>
      <c r="DO6523" s="20"/>
      <c r="DP6523" s="20"/>
      <c r="DQ6523" s="20"/>
      <c r="DR6523" s="20"/>
      <c r="DS6523" s="20"/>
      <c r="DT6523" s="20"/>
      <c r="DU6523" s="20"/>
      <c r="DV6523" s="20"/>
      <c r="DW6523" s="20"/>
      <c r="DX6523" s="20"/>
      <c r="DY6523" s="20"/>
    </row>
    <row r="6524" spans="1:129" x14ac:dyDescent="0.15">
      <c r="A6524" s="61"/>
      <c r="B6524" s="331" t="s">
        <v>13483</v>
      </c>
      <c r="C6524" s="83"/>
      <c r="D6524" s="103" t="s">
        <v>38</v>
      </c>
      <c r="E6524" s="276" t="s">
        <v>13484</v>
      </c>
      <c r="F6524" s="276">
        <f t="shared" si="867"/>
        <v>0.190389898122</v>
      </c>
      <c r="G6524" s="276">
        <f t="shared" si="868"/>
        <v>3.1934858770000002E-3</v>
      </c>
      <c r="H6524" s="276">
        <f t="shared" si="869"/>
        <v>0.185111113055</v>
      </c>
      <c r="I6524" s="276">
        <f t="shared" si="870"/>
        <v>2.9600229E-4</v>
      </c>
      <c r="J6524" s="276">
        <v>1.7892969E-3</v>
      </c>
      <c r="K6524" s="276">
        <v>0.18499959999999999</v>
      </c>
      <c r="L6524" s="276">
        <v>1.0244906E-4</v>
      </c>
      <c r="M6524" s="276">
        <v>2.2975507E-5</v>
      </c>
      <c r="N6524" s="276">
        <v>2.3355670000000002E-3</v>
      </c>
      <c r="O6524" s="276">
        <v>8.3494337000000003E-4</v>
      </c>
      <c r="P6524" s="276">
        <v>9.0639949999999996E-6</v>
      </c>
      <c r="Q6524" s="276">
        <v>1.1686922E-4</v>
      </c>
      <c r="R6524" s="276">
        <v>0</v>
      </c>
      <c r="S6524" s="276">
        <v>0</v>
      </c>
      <c r="T6524" s="276">
        <v>0</v>
      </c>
      <c r="U6524" s="276">
        <v>1.7913307000000001E-4</v>
      </c>
      <c r="W6524" s="148">
        <f t="shared" si="871"/>
        <v>1.3254051111111111E-2</v>
      </c>
      <c r="X6524" s="201">
        <v>3.4681357000000001E-4</v>
      </c>
      <c r="Y6524" s="201">
        <v>2.7248362999999999E-4</v>
      </c>
      <c r="Z6524" s="201">
        <v>5.7573313000000002E-5</v>
      </c>
      <c r="AA6524" s="201">
        <v>5.8098749000000002E-9</v>
      </c>
      <c r="AB6524" s="201">
        <v>3.2663401000000002E-6</v>
      </c>
      <c r="AC6524" s="201">
        <v>7.1903103000000003E-7</v>
      </c>
      <c r="AD6524" s="201">
        <v>1.2765449000000001E-5</v>
      </c>
      <c r="AE6524" s="76">
        <v>3.2029603000000001E-6</v>
      </c>
      <c r="AF6524" s="76">
        <v>3.7896534999999999E-9</v>
      </c>
      <c r="AG6524" s="20">
        <v>2.4898948000000001E-3</v>
      </c>
      <c r="AH6524" s="85"/>
      <c r="AI6524" s="85"/>
      <c r="AJ6524" s="85"/>
      <c r="AK6524" s="85"/>
      <c r="AL6524" s="85"/>
      <c r="AM6524" s="85"/>
      <c r="AN6524" s="85"/>
      <c r="AS6524" s="20"/>
      <c r="AT6524" s="20"/>
      <c r="AU6524" s="20"/>
      <c r="AV6524" s="20"/>
      <c r="AW6524" s="20"/>
      <c r="AX6524" s="20"/>
      <c r="AY6524" s="20"/>
      <c r="AZ6524" s="20"/>
      <c r="BA6524" s="20"/>
      <c r="BB6524" s="20"/>
      <c r="BC6524" s="20"/>
      <c r="BD6524" s="20"/>
      <c r="BE6524" s="20"/>
      <c r="BF6524" s="20"/>
      <c r="BG6524" s="20"/>
      <c r="BH6524" s="20"/>
      <c r="BI6524" s="20"/>
      <c r="BJ6524" s="20"/>
      <c r="BK6524" s="20"/>
      <c r="BL6524" s="20"/>
      <c r="BM6524" s="20"/>
      <c r="BN6524" s="20"/>
      <c r="BO6524" s="20"/>
      <c r="BP6524" s="20"/>
      <c r="BQ6524" s="20"/>
      <c r="BR6524" s="20"/>
      <c r="BS6524" s="20"/>
      <c r="BT6524" s="20"/>
      <c r="BU6524" s="20"/>
      <c r="BV6524" s="20"/>
      <c r="BW6524" s="20"/>
      <c r="BX6524" s="20"/>
      <c r="BY6524" s="20"/>
      <c r="BZ6524" s="20"/>
      <c r="CA6524" s="20"/>
      <c r="CB6524" s="20"/>
      <c r="CC6524" s="20"/>
      <c r="CD6524" s="20"/>
      <c r="CE6524" s="20"/>
      <c r="CF6524" s="20"/>
      <c r="CG6524" s="20"/>
      <c r="CH6524" s="20"/>
      <c r="CI6524" s="20"/>
      <c r="CJ6524" s="20"/>
      <c r="CK6524" s="20"/>
      <c r="CL6524" s="20"/>
      <c r="CM6524" s="20"/>
      <c r="CN6524" s="20"/>
      <c r="CO6524" s="20"/>
      <c r="CP6524" s="20"/>
      <c r="CQ6524" s="20"/>
      <c r="CR6524" s="20"/>
      <c r="CS6524" s="20"/>
      <c r="CT6524" s="20"/>
      <c r="CU6524" s="20"/>
      <c r="CV6524" s="20"/>
      <c r="CW6524" s="20"/>
      <c r="CX6524" s="20"/>
      <c r="CY6524" s="20"/>
      <c r="CZ6524" s="20"/>
      <c r="DA6524" s="20"/>
      <c r="DB6524" s="20"/>
      <c r="DC6524" s="20"/>
      <c r="DD6524" s="20"/>
      <c r="DE6524" s="20"/>
      <c r="DF6524" s="20"/>
      <c r="DG6524" s="20"/>
      <c r="DH6524" s="20"/>
      <c r="DI6524" s="20"/>
      <c r="DJ6524" s="20"/>
      <c r="DK6524" s="20"/>
      <c r="DL6524" s="20"/>
      <c r="DM6524" s="20"/>
      <c r="DN6524" s="20"/>
      <c r="DO6524" s="20"/>
      <c r="DP6524" s="20"/>
      <c r="DQ6524" s="20"/>
      <c r="DR6524" s="20"/>
      <c r="DS6524" s="20"/>
      <c r="DT6524" s="20"/>
      <c r="DU6524" s="20"/>
      <c r="DV6524" s="20"/>
      <c r="DW6524" s="20"/>
      <c r="DX6524" s="20"/>
      <c r="DY6524" s="20"/>
    </row>
    <row r="6525" spans="1:129" x14ac:dyDescent="0.15">
      <c r="A6525" s="61"/>
      <c r="B6525" s="331" t="s">
        <v>13485</v>
      </c>
      <c r="C6525" s="83"/>
      <c r="D6525" s="103" t="s">
        <v>38</v>
      </c>
      <c r="E6525" s="276" t="s">
        <v>13486</v>
      </c>
      <c r="F6525" s="276">
        <f t="shared" si="867"/>
        <v>3.5597248036000001E-3</v>
      </c>
      <c r="G6525" s="276">
        <f t="shared" si="868"/>
        <v>2.171953836E-3</v>
      </c>
      <c r="H6525" s="276">
        <f t="shared" si="869"/>
        <v>4.6393379389999997E-4</v>
      </c>
      <c r="I6525" s="276">
        <f t="shared" si="870"/>
        <v>3.1801823700000002E-5</v>
      </c>
      <c r="J6525" s="276">
        <v>8.9203535000000002E-4</v>
      </c>
      <c r="K6525" s="276">
        <v>4.2194796E-4</v>
      </c>
      <c r="L6525" s="276">
        <v>3.6915041E-5</v>
      </c>
      <c r="M6525" s="276">
        <v>1.0917662E-5</v>
      </c>
      <c r="N6525" s="276">
        <v>2.1054391999999998E-3</v>
      </c>
      <c r="O6525" s="276">
        <v>5.5596973999999999E-5</v>
      </c>
      <c r="P6525" s="276">
        <v>5.0707928999999999E-6</v>
      </c>
      <c r="Q6525" s="276">
        <v>2.2060529999999999E-5</v>
      </c>
      <c r="R6525" s="276">
        <v>0</v>
      </c>
      <c r="S6525" s="276">
        <v>0</v>
      </c>
      <c r="T6525" s="276">
        <v>0</v>
      </c>
      <c r="U6525" s="276">
        <v>9.7412936999999998E-6</v>
      </c>
      <c r="W6525" s="148">
        <f t="shared" si="871"/>
        <v>6.6076692592592591E-3</v>
      </c>
      <c r="X6525" s="201">
        <v>2.0844934000000001E-4</v>
      </c>
      <c r="Y6525" s="201">
        <v>1.9984011999999999E-4</v>
      </c>
      <c r="Z6525" s="201">
        <v>5.7556923000000002E-6</v>
      </c>
      <c r="AA6525" s="201">
        <v>4.0509085E-9</v>
      </c>
      <c r="AB6525" s="201">
        <v>1.0139176E-6</v>
      </c>
      <c r="AC6525" s="201">
        <v>1.6852985E-7</v>
      </c>
      <c r="AD6525" s="201">
        <v>1.6670289000000001E-6</v>
      </c>
      <c r="AE6525" s="76">
        <v>2.5069811999999998E-8</v>
      </c>
      <c r="AF6525" s="76">
        <v>4.9963697999999997E-11</v>
      </c>
      <c r="AG6525" s="20">
        <v>1.9001641E-3</v>
      </c>
      <c r="AH6525" s="85"/>
      <c r="AI6525" s="85"/>
      <c r="AJ6525" s="85"/>
      <c r="AK6525" s="85"/>
      <c r="AL6525" s="85"/>
      <c r="AM6525" s="85"/>
      <c r="AN6525" s="85"/>
      <c r="AS6525" s="20"/>
      <c r="AT6525" s="20"/>
      <c r="AU6525" s="20"/>
      <c r="AV6525" s="20"/>
      <c r="AW6525" s="20"/>
      <c r="AX6525" s="20"/>
      <c r="AY6525" s="20"/>
      <c r="AZ6525" s="20"/>
      <c r="BA6525" s="20"/>
      <c r="BB6525" s="20"/>
      <c r="BC6525" s="20"/>
      <c r="BD6525" s="20"/>
      <c r="BE6525" s="20"/>
      <c r="BF6525" s="20"/>
      <c r="BG6525" s="20"/>
      <c r="BH6525" s="20"/>
      <c r="BI6525" s="20"/>
      <c r="BJ6525" s="20"/>
      <c r="BK6525" s="20"/>
      <c r="BL6525" s="20"/>
      <c r="BM6525" s="20"/>
      <c r="BN6525" s="20"/>
      <c r="BO6525" s="20"/>
      <c r="BP6525" s="20"/>
      <c r="BQ6525" s="20"/>
      <c r="BR6525" s="20"/>
      <c r="BS6525" s="20"/>
      <c r="BT6525" s="20"/>
      <c r="BU6525" s="20"/>
      <c r="BV6525" s="20"/>
      <c r="BW6525" s="20"/>
      <c r="BX6525" s="20"/>
      <c r="BY6525" s="20"/>
      <c r="BZ6525" s="20"/>
      <c r="CA6525" s="20"/>
      <c r="CB6525" s="20"/>
      <c r="CC6525" s="20"/>
      <c r="CD6525" s="20"/>
      <c r="CE6525" s="20"/>
      <c r="CF6525" s="20"/>
      <c r="CG6525" s="20"/>
      <c r="CH6525" s="20"/>
      <c r="CI6525" s="20"/>
      <c r="CJ6525" s="20"/>
      <c r="CK6525" s="20"/>
      <c r="CL6525" s="20"/>
      <c r="CM6525" s="20"/>
      <c r="CN6525" s="20"/>
      <c r="CO6525" s="20"/>
      <c r="CP6525" s="20"/>
      <c r="CQ6525" s="20"/>
      <c r="CR6525" s="20"/>
      <c r="CS6525" s="20"/>
      <c r="CT6525" s="20"/>
      <c r="CU6525" s="20"/>
      <c r="CV6525" s="20"/>
      <c r="CW6525" s="20"/>
      <c r="CX6525" s="20"/>
      <c r="CY6525" s="20"/>
      <c r="CZ6525" s="20"/>
      <c r="DA6525" s="20"/>
      <c r="DB6525" s="20"/>
      <c r="DC6525" s="20"/>
      <c r="DD6525" s="20"/>
      <c r="DE6525" s="20"/>
      <c r="DF6525" s="20"/>
      <c r="DG6525" s="20"/>
      <c r="DH6525" s="20"/>
      <c r="DI6525" s="20"/>
      <c r="DJ6525" s="20"/>
      <c r="DK6525" s="20"/>
      <c r="DL6525" s="20"/>
      <c r="DM6525" s="20"/>
      <c r="DN6525" s="20"/>
      <c r="DO6525" s="20"/>
      <c r="DP6525" s="20"/>
      <c r="DQ6525" s="20"/>
      <c r="DR6525" s="20"/>
      <c r="DS6525" s="20"/>
      <c r="DT6525" s="20"/>
      <c r="DU6525" s="20"/>
      <c r="DV6525" s="20"/>
      <c r="DW6525" s="20"/>
      <c r="DX6525" s="20"/>
      <c r="DY6525" s="20"/>
    </row>
    <row r="6526" spans="1:129" x14ac:dyDescent="0.15">
      <c r="A6526" s="61"/>
      <c r="B6526" s="331" t="s">
        <v>13487</v>
      </c>
      <c r="C6526" s="83"/>
      <c r="D6526" s="103" t="s">
        <v>38</v>
      </c>
      <c r="E6526" s="276" t="s">
        <v>13488</v>
      </c>
      <c r="F6526" s="276">
        <f t="shared" si="867"/>
        <v>4.0878928123999998E-3</v>
      </c>
      <c r="G6526" s="276">
        <f t="shared" si="868"/>
        <v>2.2556240380000002E-3</v>
      </c>
      <c r="H6526" s="276">
        <f t="shared" si="869"/>
        <v>5.0446263739999998E-4</v>
      </c>
      <c r="I6526" s="276">
        <f t="shared" si="870"/>
        <v>5.4800436999999999E-5</v>
      </c>
      <c r="J6526" s="276">
        <v>1.2730057E-3</v>
      </c>
      <c r="K6526" s="276">
        <v>4.5774169999999997E-4</v>
      </c>
      <c r="L6526" s="276">
        <v>4.1645844999999997E-5</v>
      </c>
      <c r="M6526" s="276">
        <v>1.2403387999999999E-5</v>
      </c>
      <c r="N6526" s="276">
        <v>2.1302958000000002E-3</v>
      </c>
      <c r="O6526" s="276">
        <v>1.1292485E-4</v>
      </c>
      <c r="P6526" s="276">
        <v>5.0750924000000003E-6</v>
      </c>
      <c r="Q6526" s="276">
        <v>4.0237202E-5</v>
      </c>
      <c r="R6526" s="276">
        <v>0</v>
      </c>
      <c r="S6526" s="276">
        <v>0</v>
      </c>
      <c r="T6526" s="276">
        <v>0</v>
      </c>
      <c r="U6526" s="276">
        <v>1.4563235000000001E-5</v>
      </c>
      <c r="W6526" s="148">
        <f t="shared" si="871"/>
        <v>9.4296718518518518E-3</v>
      </c>
      <c r="X6526" s="201">
        <v>2.6787917000000003E-4</v>
      </c>
      <c r="Y6526" s="201">
        <v>2.1308992999999999E-4</v>
      </c>
      <c r="Z6526" s="201">
        <v>4.3432495000000001E-5</v>
      </c>
      <c r="AA6526" s="201">
        <v>3.5718117E-9</v>
      </c>
      <c r="AB6526" s="201">
        <v>1.5383598E-6</v>
      </c>
      <c r="AC6526" s="201">
        <v>4.7286934000000001E-7</v>
      </c>
      <c r="AD6526" s="201">
        <v>9.3419375000000004E-6</v>
      </c>
      <c r="AE6526" s="76">
        <v>2.9627642000000001E-8</v>
      </c>
      <c r="AF6526" s="76">
        <v>7.5621674999999997E-11</v>
      </c>
      <c r="AG6526" s="20">
        <v>2.0032272999999999E-3</v>
      </c>
      <c r="AH6526" s="85"/>
      <c r="AI6526" s="85"/>
      <c r="AJ6526" s="85"/>
      <c r="AK6526" s="85"/>
      <c r="AL6526" s="85"/>
      <c r="AM6526" s="85"/>
      <c r="AN6526" s="85"/>
      <c r="AS6526" s="20"/>
      <c r="AT6526" s="20"/>
      <c r="AU6526" s="20"/>
      <c r="AV6526" s="20"/>
      <c r="AW6526" s="20"/>
      <c r="AX6526" s="20"/>
      <c r="AY6526" s="20"/>
      <c r="AZ6526" s="20"/>
      <c r="BA6526" s="20"/>
      <c r="BB6526" s="20"/>
      <c r="BC6526" s="20"/>
      <c r="BD6526" s="20"/>
      <c r="BE6526" s="20"/>
      <c r="BF6526" s="20"/>
      <c r="BG6526" s="20"/>
      <c r="BH6526" s="20"/>
      <c r="BI6526" s="20"/>
      <c r="BJ6526" s="20"/>
      <c r="BK6526" s="20"/>
      <c r="BL6526" s="20"/>
      <c r="BM6526" s="20"/>
      <c r="BN6526" s="20"/>
      <c r="BO6526" s="20"/>
      <c r="BP6526" s="20"/>
      <c r="BQ6526" s="20"/>
      <c r="BR6526" s="20"/>
      <c r="BS6526" s="20"/>
      <c r="BT6526" s="20"/>
      <c r="BU6526" s="20"/>
      <c r="BV6526" s="20"/>
      <c r="BW6526" s="20"/>
      <c r="BX6526" s="20"/>
      <c r="BY6526" s="20"/>
      <c r="BZ6526" s="20"/>
      <c r="CA6526" s="20"/>
      <c r="CB6526" s="20"/>
      <c r="CC6526" s="20"/>
      <c r="CD6526" s="20"/>
      <c r="CE6526" s="20"/>
      <c r="CF6526" s="20"/>
      <c r="CG6526" s="20"/>
      <c r="CH6526" s="20"/>
      <c r="CI6526" s="20"/>
      <c r="CJ6526" s="20"/>
      <c r="CK6526" s="20"/>
      <c r="CL6526" s="20"/>
      <c r="CM6526" s="20"/>
      <c r="CN6526" s="20"/>
      <c r="CO6526" s="20"/>
      <c r="CP6526" s="20"/>
      <c r="CQ6526" s="20"/>
      <c r="CR6526" s="20"/>
      <c r="CS6526" s="20"/>
      <c r="CT6526" s="20"/>
      <c r="CU6526" s="20"/>
      <c r="CV6526" s="20"/>
      <c r="CW6526" s="20"/>
      <c r="CX6526" s="20"/>
      <c r="CY6526" s="20"/>
      <c r="CZ6526" s="20"/>
      <c r="DA6526" s="20"/>
      <c r="DB6526" s="20"/>
      <c r="DC6526" s="20"/>
      <c r="DD6526" s="20"/>
      <c r="DE6526" s="20"/>
      <c r="DF6526" s="20"/>
      <c r="DG6526" s="20"/>
      <c r="DH6526" s="20"/>
      <c r="DI6526" s="20"/>
      <c r="DJ6526" s="20"/>
      <c r="DK6526" s="20"/>
      <c r="DL6526" s="20"/>
      <c r="DM6526" s="20"/>
      <c r="DN6526" s="20"/>
      <c r="DO6526" s="20"/>
      <c r="DP6526" s="20"/>
      <c r="DQ6526" s="20"/>
      <c r="DR6526" s="20"/>
      <c r="DS6526" s="20"/>
      <c r="DT6526" s="20"/>
      <c r="DU6526" s="20"/>
      <c r="DV6526" s="20"/>
      <c r="DW6526" s="20"/>
      <c r="DX6526" s="20"/>
      <c r="DY6526" s="20"/>
    </row>
    <row r="6527" spans="1:129" x14ac:dyDescent="0.15">
      <c r="A6527" s="61"/>
      <c r="B6527" s="331" t="s">
        <v>13489</v>
      </c>
      <c r="C6527" s="83"/>
      <c r="D6527" s="103" t="s">
        <v>38</v>
      </c>
      <c r="E6527" s="276" t="s">
        <v>13490</v>
      </c>
      <c r="F6527" s="276">
        <f t="shared" si="867"/>
        <v>0.30365305728399999</v>
      </c>
      <c r="G6527" s="276">
        <f t="shared" si="868"/>
        <v>3.9528204120000002E-3</v>
      </c>
      <c r="H6527" s="276">
        <f t="shared" si="869"/>
        <v>2.5967151220000003E-3</v>
      </c>
      <c r="I6527" s="276">
        <f t="shared" si="870"/>
        <v>1.0023917500000001E-3</v>
      </c>
      <c r="J6527" s="276">
        <v>0.29610112999999999</v>
      </c>
      <c r="K6527" s="276">
        <v>2.2465249000000001E-3</v>
      </c>
      <c r="L6527" s="276">
        <v>3.2359701999999999E-4</v>
      </c>
      <c r="M6527" s="276">
        <v>2.9049962000000001E-5</v>
      </c>
      <c r="N6527" s="276">
        <v>4.5089374999999999E-4</v>
      </c>
      <c r="O6527" s="276">
        <v>3.4728767E-3</v>
      </c>
      <c r="P6527" s="276">
        <v>2.6593202E-5</v>
      </c>
      <c r="Q6527" s="276">
        <v>6.4550163000000002E-4</v>
      </c>
      <c r="R6527" s="276">
        <v>0</v>
      </c>
      <c r="S6527" s="276">
        <v>0</v>
      </c>
      <c r="T6527" s="276">
        <v>0</v>
      </c>
      <c r="U6527" s="276">
        <v>3.5689012000000002E-4</v>
      </c>
      <c r="W6527" s="148">
        <f t="shared" si="871"/>
        <v>2.1933417037037035</v>
      </c>
      <c r="X6527" s="201">
        <v>2.4907808000000002E-4</v>
      </c>
      <c r="Y6527" s="201">
        <v>2.3804611E-4</v>
      </c>
      <c r="Z6527" s="201">
        <v>5.1108616000000001E-6</v>
      </c>
      <c r="AA6527" s="201">
        <v>6.3613275E-9</v>
      </c>
      <c r="AB6527" s="201">
        <v>2.2123109000000001E-6</v>
      </c>
      <c r="AC6527" s="201">
        <v>3.6455921000000002E-7</v>
      </c>
      <c r="AD6527" s="201">
        <v>3.3378724000000001E-6</v>
      </c>
      <c r="AE6527" s="76">
        <v>2.4004125999999999E-6</v>
      </c>
      <c r="AF6527" s="76">
        <v>7.3629623999999999E-9</v>
      </c>
      <c r="AG6527" s="20">
        <v>1.8086825E-3</v>
      </c>
      <c r="AH6527" s="85"/>
      <c r="AI6527" s="85"/>
      <c r="AJ6527" s="85"/>
      <c r="AK6527" s="85"/>
      <c r="AL6527" s="85"/>
      <c r="AM6527" s="85"/>
      <c r="AN6527" s="85"/>
      <c r="AS6527" s="20"/>
      <c r="AT6527" s="20"/>
      <c r="AU6527" s="20"/>
      <c r="AV6527" s="20"/>
      <c r="AW6527" s="20"/>
      <c r="AX6527" s="20"/>
      <c r="AY6527" s="20"/>
      <c r="AZ6527" s="20"/>
      <c r="BA6527" s="20"/>
      <c r="BB6527" s="20"/>
      <c r="BC6527" s="20"/>
      <c r="BD6527" s="20"/>
      <c r="BE6527" s="20"/>
      <c r="BF6527" s="20"/>
      <c r="BG6527" s="20"/>
      <c r="BH6527" s="20"/>
      <c r="BI6527" s="20"/>
      <c r="BJ6527" s="20"/>
      <c r="BK6527" s="20"/>
      <c r="BL6527" s="20"/>
      <c r="BM6527" s="20"/>
      <c r="BN6527" s="20"/>
      <c r="BO6527" s="20"/>
      <c r="BP6527" s="20"/>
      <c r="BQ6527" s="20"/>
      <c r="BR6527" s="20"/>
      <c r="BS6527" s="20"/>
      <c r="BT6527" s="20"/>
      <c r="BU6527" s="20"/>
      <c r="BV6527" s="20"/>
      <c r="BW6527" s="20"/>
      <c r="BX6527" s="20"/>
      <c r="BY6527" s="20"/>
      <c r="BZ6527" s="20"/>
      <c r="CA6527" s="20"/>
      <c r="CB6527" s="20"/>
      <c r="CC6527" s="20"/>
      <c r="CD6527" s="20"/>
      <c r="CE6527" s="20"/>
      <c r="CF6527" s="20"/>
      <c r="CG6527" s="20"/>
      <c r="CH6527" s="20"/>
      <c r="CI6527" s="20"/>
      <c r="CJ6527" s="20"/>
      <c r="CK6527" s="20"/>
      <c r="CL6527" s="20"/>
      <c r="CM6527" s="20"/>
      <c r="CN6527" s="20"/>
      <c r="CO6527" s="20"/>
      <c r="CP6527" s="20"/>
      <c r="CQ6527" s="20"/>
      <c r="CR6527" s="20"/>
      <c r="CS6527" s="20"/>
      <c r="CT6527" s="20"/>
      <c r="CU6527" s="20"/>
      <c r="CV6527" s="20"/>
      <c r="CW6527" s="20"/>
      <c r="CX6527" s="20"/>
      <c r="CY6527" s="20"/>
      <c r="CZ6527" s="20"/>
      <c r="DA6527" s="20"/>
      <c r="DB6527" s="20"/>
      <c r="DC6527" s="20"/>
      <c r="DD6527" s="20"/>
      <c r="DE6527" s="20"/>
      <c r="DF6527" s="20"/>
      <c r="DG6527" s="20"/>
      <c r="DH6527" s="20"/>
      <c r="DI6527" s="20"/>
      <c r="DJ6527" s="20"/>
      <c r="DK6527" s="20"/>
      <c r="DL6527" s="20"/>
      <c r="DM6527" s="20"/>
      <c r="DN6527" s="20"/>
      <c r="DO6527" s="20"/>
      <c r="DP6527" s="20"/>
      <c r="DQ6527" s="20"/>
      <c r="DR6527" s="20"/>
      <c r="DS6527" s="20"/>
      <c r="DT6527" s="20"/>
      <c r="DU6527" s="20"/>
      <c r="DV6527" s="20"/>
      <c r="DW6527" s="20"/>
      <c r="DX6527" s="20"/>
      <c r="DY6527" s="20"/>
    </row>
    <row r="6528" spans="1:129" x14ac:dyDescent="0.15">
      <c r="A6528" s="61"/>
      <c r="B6528" s="331" t="s">
        <v>13491</v>
      </c>
      <c r="C6528" s="83"/>
      <c r="D6528" s="103" t="s">
        <v>38</v>
      </c>
      <c r="E6528" s="276" t="s">
        <v>13492</v>
      </c>
      <c r="F6528" s="276">
        <f t="shared" si="867"/>
        <v>1.4340944106E-2</v>
      </c>
      <c r="G6528" s="276">
        <f t="shared" si="868"/>
        <v>5.6174943699999994E-4</v>
      </c>
      <c r="H6528" s="276">
        <f t="shared" si="869"/>
        <v>7.7346885500000008E-4</v>
      </c>
      <c r="I6528" s="276">
        <f t="shared" si="870"/>
        <v>2.3151581400000001E-4</v>
      </c>
      <c r="J6528" s="276">
        <v>1.2774209999999999E-2</v>
      </c>
      <c r="K6528" s="276">
        <v>6.6316876E-4</v>
      </c>
      <c r="L6528" s="276">
        <v>1.0196249E-4</v>
      </c>
      <c r="M6528" s="276">
        <v>2.0510727000000001E-5</v>
      </c>
      <c r="N6528" s="276">
        <v>4.4478371000000001E-4</v>
      </c>
      <c r="O6528" s="276">
        <v>9.6454999999999997E-5</v>
      </c>
      <c r="P6528" s="276">
        <v>8.3376049999999999E-6</v>
      </c>
      <c r="Q6528" s="276">
        <v>4.5909514000000003E-5</v>
      </c>
      <c r="R6528" s="276">
        <v>0</v>
      </c>
      <c r="S6528" s="276">
        <v>0</v>
      </c>
      <c r="T6528" s="276">
        <v>0</v>
      </c>
      <c r="U6528" s="276">
        <v>1.8560629999999999E-4</v>
      </c>
      <c r="W6528" s="148">
        <f t="shared" si="871"/>
        <v>9.4623777777777765E-2</v>
      </c>
      <c r="X6528" s="201">
        <v>2.8333982E-4</v>
      </c>
      <c r="Y6528" s="201">
        <v>2.6772306000000002E-4</v>
      </c>
      <c r="Z6528" s="201">
        <v>7.4157743999999997E-6</v>
      </c>
      <c r="AA6528" s="201">
        <v>9.1496395000000001E-9</v>
      </c>
      <c r="AB6528" s="201">
        <v>4.8494288E-6</v>
      </c>
      <c r="AC6528" s="201">
        <v>4.3948940000000002E-7</v>
      </c>
      <c r="AD6528" s="201">
        <v>2.9029129E-6</v>
      </c>
      <c r="AE6528" s="76">
        <v>1.2988781E-7</v>
      </c>
      <c r="AF6528" s="76">
        <v>4.0508156999999997E-10</v>
      </c>
      <c r="AG6528" s="20">
        <v>2.4218738E-3</v>
      </c>
      <c r="AH6528" s="85"/>
      <c r="AI6528" s="85"/>
      <c r="AJ6528" s="85"/>
      <c r="AK6528" s="85"/>
      <c r="AL6528" s="85"/>
      <c r="AM6528" s="85"/>
      <c r="AN6528" s="85"/>
      <c r="AS6528" s="20"/>
      <c r="AT6528" s="20"/>
      <c r="AU6528" s="20"/>
      <c r="AV6528" s="20"/>
      <c r="AW6528" s="20"/>
      <c r="AX6528" s="20"/>
      <c r="AY6528" s="20"/>
      <c r="AZ6528" s="20"/>
      <c r="BA6528" s="20"/>
      <c r="BB6528" s="20"/>
      <c r="BC6528" s="20"/>
      <c r="BD6528" s="20"/>
      <c r="BE6528" s="20"/>
      <c r="BF6528" s="20"/>
      <c r="BG6528" s="20"/>
      <c r="BH6528" s="20"/>
      <c r="BI6528" s="20"/>
      <c r="BJ6528" s="20"/>
      <c r="BK6528" s="20"/>
      <c r="BL6528" s="20"/>
      <c r="BM6528" s="20"/>
      <c r="BN6528" s="20"/>
      <c r="BO6528" s="20"/>
      <c r="BP6528" s="20"/>
      <c r="BQ6528" s="20"/>
      <c r="BR6528" s="20"/>
      <c r="BS6528" s="20"/>
      <c r="BT6528" s="20"/>
      <c r="BU6528" s="20"/>
      <c r="BV6528" s="20"/>
      <c r="BW6528" s="20"/>
      <c r="BX6528" s="20"/>
      <c r="BY6528" s="20"/>
      <c r="BZ6528" s="20"/>
      <c r="CA6528" s="20"/>
      <c r="CB6528" s="20"/>
      <c r="CC6528" s="20"/>
      <c r="CD6528" s="20"/>
      <c r="CE6528" s="20"/>
      <c r="CF6528" s="20"/>
      <c r="CG6528" s="20"/>
      <c r="CH6528" s="20"/>
      <c r="CI6528" s="20"/>
      <c r="CJ6528" s="20"/>
      <c r="CK6528" s="20"/>
      <c r="CL6528" s="20"/>
      <c r="CM6528" s="20"/>
      <c r="CN6528" s="20"/>
      <c r="CO6528" s="20"/>
      <c r="CP6528" s="20"/>
      <c r="CQ6528" s="20"/>
      <c r="CR6528" s="20"/>
      <c r="CS6528" s="20"/>
      <c r="CT6528" s="20"/>
      <c r="CU6528" s="20"/>
      <c r="CV6528" s="20"/>
      <c r="CW6528" s="20"/>
      <c r="CX6528" s="20"/>
      <c r="CY6528" s="20"/>
      <c r="CZ6528" s="20"/>
      <c r="DA6528" s="20"/>
      <c r="DB6528" s="20"/>
      <c r="DC6528" s="20"/>
      <c r="DD6528" s="20"/>
      <c r="DE6528" s="20"/>
      <c r="DF6528" s="20"/>
      <c r="DG6528" s="20"/>
      <c r="DH6528" s="20"/>
      <c r="DI6528" s="20"/>
      <c r="DJ6528" s="20"/>
      <c r="DK6528" s="20"/>
      <c r="DL6528" s="20"/>
      <c r="DM6528" s="20"/>
      <c r="DN6528" s="20"/>
      <c r="DO6528" s="20"/>
      <c r="DP6528" s="20"/>
      <c r="DQ6528" s="20"/>
      <c r="DR6528" s="20"/>
      <c r="DS6528" s="20"/>
      <c r="DT6528" s="20"/>
      <c r="DU6528" s="20"/>
      <c r="DV6528" s="20"/>
      <c r="DW6528" s="20"/>
      <c r="DX6528" s="20"/>
      <c r="DY6528" s="20"/>
    </row>
    <row r="6529" spans="1:129" x14ac:dyDescent="0.15">
      <c r="A6529" s="61"/>
      <c r="B6529" s="331" t="s">
        <v>13493</v>
      </c>
      <c r="C6529" s="83"/>
      <c r="D6529" s="103" t="s">
        <v>38</v>
      </c>
      <c r="E6529" s="276" t="s">
        <v>13494</v>
      </c>
      <c r="F6529" s="276">
        <f t="shared" si="867"/>
        <v>0.385406432204</v>
      </c>
      <c r="G6529" s="276">
        <f t="shared" si="868"/>
        <v>1.1738161417000001E-2</v>
      </c>
      <c r="H6529" s="276">
        <f t="shared" si="869"/>
        <v>3.2492508169999997E-3</v>
      </c>
      <c r="I6529" s="276">
        <f t="shared" si="870"/>
        <v>1.51802997E-3</v>
      </c>
      <c r="J6529" s="276">
        <v>0.36890098999999998</v>
      </c>
      <c r="K6529" s="276">
        <v>2.8088678999999999E-3</v>
      </c>
      <c r="L6529" s="276">
        <v>4.1027448E-4</v>
      </c>
      <c r="M6529" s="276">
        <v>3.4715436999999998E-5</v>
      </c>
      <c r="N6529" s="276">
        <v>5.8669698000000004E-4</v>
      </c>
      <c r="O6529" s="276">
        <v>1.1116749E-2</v>
      </c>
      <c r="P6529" s="276">
        <v>3.0108436999999999E-5</v>
      </c>
      <c r="Q6529" s="276">
        <v>7.7970758999999995E-4</v>
      </c>
      <c r="R6529" s="276">
        <v>0</v>
      </c>
      <c r="S6529" s="276">
        <v>0</v>
      </c>
      <c r="T6529" s="276">
        <v>0</v>
      </c>
      <c r="U6529" s="276">
        <v>7.3832238000000002E-4</v>
      </c>
      <c r="W6529" s="148">
        <f t="shared" si="871"/>
        <v>2.7325999259259257</v>
      </c>
      <c r="X6529" s="201">
        <v>3.4746408000000002E-4</v>
      </c>
      <c r="Y6529" s="201">
        <v>3.3117024000000001E-4</v>
      </c>
      <c r="Z6529" s="201">
        <v>7.9026664999999998E-6</v>
      </c>
      <c r="AA6529" s="201">
        <v>1.0495389000000001E-8</v>
      </c>
      <c r="AB6529" s="201">
        <v>3.1529487999999999E-6</v>
      </c>
      <c r="AC6529" s="201">
        <v>5.4225749999999997E-7</v>
      </c>
      <c r="AD6529" s="201">
        <v>4.6854750000000002E-6</v>
      </c>
      <c r="AE6529" s="76">
        <v>3.0052907E-6</v>
      </c>
      <c r="AF6529" s="76">
        <v>9.0581294000000007E-9</v>
      </c>
      <c r="AG6529" s="20">
        <v>2.5931441E-3</v>
      </c>
      <c r="AH6529" s="85"/>
      <c r="AI6529" s="85"/>
      <c r="AJ6529" s="85"/>
      <c r="AK6529" s="85"/>
      <c r="AL6529" s="85"/>
      <c r="AM6529" s="85"/>
      <c r="AN6529" s="85"/>
      <c r="AS6529" s="20"/>
      <c r="AT6529" s="20"/>
      <c r="AU6529" s="20"/>
      <c r="AV6529" s="20"/>
      <c r="AW6529" s="20"/>
      <c r="AX6529" s="20"/>
      <c r="AY6529" s="20"/>
      <c r="AZ6529" s="20"/>
      <c r="BA6529" s="20"/>
      <c r="BB6529" s="20"/>
      <c r="BC6529" s="20"/>
      <c r="BD6529" s="20"/>
      <c r="BE6529" s="20"/>
      <c r="BF6529" s="20"/>
      <c r="BG6529" s="20"/>
      <c r="BH6529" s="20"/>
      <c r="BI6529" s="20"/>
      <c r="BJ6529" s="20"/>
      <c r="BK6529" s="20"/>
      <c r="BL6529" s="20"/>
      <c r="BM6529" s="20"/>
      <c r="BN6529" s="20"/>
      <c r="BO6529" s="20"/>
      <c r="BP6529" s="20"/>
      <c r="BQ6529" s="20"/>
      <c r="BR6529" s="20"/>
      <c r="BS6529" s="20"/>
      <c r="BT6529" s="20"/>
      <c r="BU6529" s="20"/>
      <c r="BV6529" s="20"/>
      <c r="BW6529" s="20"/>
      <c r="BX6529" s="20"/>
      <c r="BY6529" s="20"/>
      <c r="BZ6529" s="20"/>
      <c r="CA6529" s="20"/>
      <c r="CB6529" s="20"/>
      <c r="CC6529" s="20"/>
      <c r="CD6529" s="20"/>
      <c r="CE6529" s="20"/>
      <c r="CF6529" s="20"/>
      <c r="CG6529" s="20"/>
      <c r="CH6529" s="20"/>
      <c r="CI6529" s="20"/>
      <c r="CJ6529" s="20"/>
      <c r="CK6529" s="20"/>
      <c r="CL6529" s="20"/>
      <c r="CM6529" s="20"/>
      <c r="CN6529" s="20"/>
      <c r="CO6529" s="20"/>
      <c r="CP6529" s="20"/>
      <c r="CQ6529" s="20"/>
      <c r="CR6529" s="20"/>
      <c r="CS6529" s="20"/>
      <c r="CT6529" s="20"/>
      <c r="CU6529" s="20"/>
      <c r="CV6529" s="20"/>
      <c r="CW6529" s="20"/>
      <c r="CX6529" s="20"/>
      <c r="CY6529" s="20"/>
      <c r="CZ6529" s="20"/>
      <c r="DA6529" s="20"/>
      <c r="DB6529" s="20"/>
      <c r="DC6529" s="20"/>
      <c r="DD6529" s="20"/>
      <c r="DE6529" s="20"/>
      <c r="DF6529" s="20"/>
      <c r="DG6529" s="20"/>
      <c r="DH6529" s="20"/>
      <c r="DI6529" s="20"/>
      <c r="DJ6529" s="20"/>
      <c r="DK6529" s="20"/>
      <c r="DL6529" s="20"/>
      <c r="DM6529" s="20"/>
      <c r="DN6529" s="20"/>
      <c r="DO6529" s="20"/>
      <c r="DP6529" s="20"/>
      <c r="DQ6529" s="20"/>
      <c r="DR6529" s="20"/>
      <c r="DS6529" s="20"/>
      <c r="DT6529" s="20"/>
      <c r="DU6529" s="20"/>
      <c r="DV6529" s="20"/>
      <c r="DW6529" s="20"/>
      <c r="DX6529" s="20"/>
      <c r="DY6529" s="20"/>
    </row>
    <row r="6530" spans="1:129" x14ac:dyDescent="0.15">
      <c r="A6530" s="61"/>
      <c r="B6530" s="331" t="s">
        <v>13495</v>
      </c>
      <c r="C6530" s="83"/>
      <c r="D6530" s="103" t="s">
        <v>38</v>
      </c>
      <c r="E6530" s="276" t="s">
        <v>13496</v>
      </c>
      <c r="F6530" s="276">
        <f t="shared" si="867"/>
        <v>0.19156727734999998</v>
      </c>
      <c r="G6530" s="276">
        <f t="shared" si="868"/>
        <v>1.4011547860000001E-2</v>
      </c>
      <c r="H6530" s="276">
        <f t="shared" si="869"/>
        <v>7.6292367900000005E-3</v>
      </c>
      <c r="I6530" s="276">
        <f t="shared" si="870"/>
        <v>3.30516327E-2</v>
      </c>
      <c r="J6530" s="276">
        <v>0.13687485999999999</v>
      </c>
      <c r="K6530" s="276">
        <v>6.9617871000000001E-3</v>
      </c>
      <c r="L6530" s="276">
        <v>4.9557107000000003E-4</v>
      </c>
      <c r="M6530" s="276">
        <v>3.0355066E-4</v>
      </c>
      <c r="N6530" s="276">
        <v>4.7915548999999998E-3</v>
      </c>
      <c r="O6530" s="276">
        <v>8.9164423000000007E-3</v>
      </c>
      <c r="P6530" s="276">
        <v>1.7187862E-4</v>
      </c>
      <c r="Q6530" s="276">
        <v>3.5320677000000001E-3</v>
      </c>
      <c r="R6530" s="276">
        <v>0</v>
      </c>
      <c r="S6530" s="276">
        <v>0</v>
      </c>
      <c r="T6530" s="276">
        <v>0</v>
      </c>
      <c r="U6530" s="276">
        <v>2.9519565000000001E-2</v>
      </c>
      <c r="W6530" s="148">
        <f t="shared" si="871"/>
        <v>1.0138878518518517</v>
      </c>
      <c r="X6530" s="201">
        <v>2.3053433000000002E-3</v>
      </c>
      <c r="Y6530" s="201">
        <v>1.9876087999999999E-3</v>
      </c>
      <c r="Z6530" s="201">
        <v>1.4774068000000001E-4</v>
      </c>
      <c r="AA6530" s="201">
        <v>1.4260420000000001E-7</v>
      </c>
      <c r="AB6530" s="201">
        <v>6.9586537999999999E-5</v>
      </c>
      <c r="AC6530" s="201">
        <v>1.0566014E-5</v>
      </c>
      <c r="AD6530" s="201">
        <v>8.9698628000000005E-5</v>
      </c>
      <c r="AE6530" s="76">
        <v>1.3858169E-6</v>
      </c>
      <c r="AF6530" s="76">
        <v>4.2807202999999998E-9</v>
      </c>
      <c r="AG6530" s="20">
        <v>1.5293252E-2</v>
      </c>
      <c r="AH6530" s="85"/>
      <c r="AI6530" s="85"/>
      <c r="AJ6530" s="85"/>
      <c r="AK6530" s="85"/>
      <c r="AL6530" s="85"/>
      <c r="AM6530" s="85"/>
      <c r="AN6530" s="85"/>
      <c r="AS6530" s="20"/>
      <c r="AT6530" s="20"/>
      <c r="AU6530" s="20"/>
      <c r="AV6530" s="20"/>
      <c r="AW6530" s="20"/>
      <c r="AX6530" s="20"/>
      <c r="AY6530" s="20"/>
      <c r="AZ6530" s="20"/>
      <c r="BA6530" s="20"/>
      <c r="BB6530" s="20"/>
      <c r="BC6530" s="20"/>
      <c r="BD6530" s="20"/>
      <c r="BE6530" s="20"/>
      <c r="BF6530" s="20"/>
      <c r="BG6530" s="20"/>
      <c r="BH6530" s="20"/>
      <c r="BI6530" s="20"/>
      <c r="BJ6530" s="20"/>
      <c r="BK6530" s="20"/>
      <c r="BL6530" s="20"/>
      <c r="BM6530" s="20"/>
      <c r="BN6530" s="20"/>
      <c r="BO6530" s="20"/>
      <c r="BP6530" s="20"/>
      <c r="BQ6530" s="20"/>
      <c r="BR6530" s="20"/>
      <c r="BS6530" s="20"/>
      <c r="BT6530" s="20"/>
      <c r="BU6530" s="20"/>
      <c r="BV6530" s="20"/>
      <c r="BW6530" s="20"/>
      <c r="BX6530" s="20"/>
      <c r="BY6530" s="20"/>
      <c r="BZ6530" s="20"/>
      <c r="CA6530" s="20"/>
      <c r="CB6530" s="20"/>
      <c r="CC6530" s="20"/>
      <c r="CD6530" s="20"/>
      <c r="CE6530" s="20"/>
      <c r="CF6530" s="20"/>
      <c r="CG6530" s="20"/>
      <c r="CH6530" s="20"/>
      <c r="CI6530" s="20"/>
      <c r="CJ6530" s="20"/>
      <c r="CK6530" s="20"/>
      <c r="CL6530" s="20"/>
      <c r="CM6530" s="20"/>
      <c r="CN6530" s="20"/>
      <c r="CO6530" s="20"/>
      <c r="CP6530" s="20"/>
      <c r="CQ6530" s="20"/>
      <c r="CR6530" s="20"/>
      <c r="CS6530" s="20"/>
      <c r="CT6530" s="20"/>
      <c r="CU6530" s="20"/>
      <c r="CV6530" s="20"/>
      <c r="CW6530" s="20"/>
      <c r="CX6530" s="20"/>
      <c r="CY6530" s="20"/>
      <c r="CZ6530" s="20"/>
      <c r="DA6530" s="20"/>
      <c r="DB6530" s="20"/>
      <c r="DC6530" s="20"/>
      <c r="DD6530" s="20"/>
      <c r="DE6530" s="20"/>
      <c r="DF6530" s="20"/>
      <c r="DG6530" s="20"/>
      <c r="DH6530" s="20"/>
      <c r="DI6530" s="20"/>
      <c r="DJ6530" s="20"/>
      <c r="DK6530" s="20"/>
      <c r="DL6530" s="20"/>
      <c r="DM6530" s="20"/>
      <c r="DN6530" s="20"/>
      <c r="DO6530" s="20"/>
      <c r="DP6530" s="20"/>
      <c r="DQ6530" s="20"/>
      <c r="DR6530" s="20"/>
      <c r="DS6530" s="20"/>
      <c r="DT6530" s="20"/>
      <c r="DU6530" s="20"/>
      <c r="DV6530" s="20"/>
      <c r="DW6530" s="20"/>
      <c r="DX6530" s="20"/>
      <c r="DY6530" s="20"/>
    </row>
    <row r="6531" spans="1:129" x14ac:dyDescent="0.15">
      <c r="A6531" s="61"/>
      <c r="B6531" s="331" t="s">
        <v>13497</v>
      </c>
      <c r="C6531" s="83"/>
      <c r="D6531" s="103" t="s">
        <v>38</v>
      </c>
      <c r="E6531" s="276" t="s">
        <v>13498</v>
      </c>
      <c r="F6531" s="276">
        <f t="shared" si="867"/>
        <v>1.540127088152636E-2</v>
      </c>
      <c r="G6531" s="276">
        <f t="shared" si="868"/>
        <v>2.0327129989999997E-4</v>
      </c>
      <c r="H6531" s="276">
        <f t="shared" si="869"/>
        <v>8.6762475816263614E-3</v>
      </c>
      <c r="I6531" s="276">
        <f t="shared" si="870"/>
        <v>0</v>
      </c>
      <c r="J6531" s="276">
        <v>6.5217519999999996E-3</v>
      </c>
      <c r="K6531" s="276">
        <v>8.5721643000000007E-3</v>
      </c>
      <c r="L6531" s="276">
        <v>1.040832E-4</v>
      </c>
      <c r="M6531" s="276">
        <v>4.2038998999999997E-6</v>
      </c>
      <c r="N6531" s="276">
        <v>1.8563999999999999E-4</v>
      </c>
      <c r="O6531" s="276">
        <v>1.34274E-5</v>
      </c>
      <c r="P6531" s="276">
        <v>8.1626359999999999E-11</v>
      </c>
      <c r="Q6531" s="276">
        <v>0</v>
      </c>
      <c r="R6531" s="276">
        <v>0</v>
      </c>
      <c r="S6531" s="276">
        <v>0</v>
      </c>
      <c r="T6531" s="276">
        <v>0</v>
      </c>
      <c r="U6531" s="276">
        <v>0</v>
      </c>
      <c r="W6531" s="148">
        <f t="shared" si="871"/>
        <v>4.8309274074074066E-2</v>
      </c>
      <c r="X6531" s="201">
        <v>0</v>
      </c>
      <c r="Y6531" s="201">
        <v>0</v>
      </c>
      <c r="Z6531" s="201">
        <v>0</v>
      </c>
      <c r="AA6531" s="201">
        <v>0</v>
      </c>
      <c r="AB6531" s="201">
        <v>0</v>
      </c>
      <c r="AC6531" s="201">
        <v>0</v>
      </c>
      <c r="AD6531" s="201">
        <v>0</v>
      </c>
      <c r="AE6531" s="76">
        <v>1.8848897000000001E-7</v>
      </c>
      <c r="AF6531" s="76">
        <v>3.5166247999999999E-10</v>
      </c>
      <c r="AG6531" s="20">
        <v>0</v>
      </c>
      <c r="AH6531" s="85"/>
      <c r="AI6531" s="85"/>
      <c r="AJ6531" s="85"/>
      <c r="AK6531" s="85"/>
      <c r="AL6531" s="85"/>
      <c r="AM6531" s="85"/>
      <c r="AN6531" s="85"/>
      <c r="AS6531" s="20"/>
      <c r="AT6531" s="20"/>
      <c r="AU6531" s="20"/>
      <c r="AV6531" s="20"/>
      <c r="AW6531" s="20"/>
      <c r="AX6531" s="20"/>
      <c r="AY6531" s="20"/>
      <c r="AZ6531" s="20"/>
      <c r="BA6531" s="20"/>
      <c r="BB6531" s="20"/>
      <c r="BC6531" s="20"/>
      <c r="BD6531" s="20"/>
      <c r="BE6531" s="20"/>
      <c r="BF6531" s="20"/>
      <c r="BG6531" s="20"/>
      <c r="BH6531" s="20"/>
      <c r="BI6531" s="20"/>
      <c r="BJ6531" s="20"/>
      <c r="BK6531" s="20"/>
      <c r="BL6531" s="20"/>
      <c r="BM6531" s="20"/>
      <c r="BN6531" s="20"/>
      <c r="BO6531" s="20"/>
      <c r="BP6531" s="20"/>
      <c r="BQ6531" s="20"/>
      <c r="BR6531" s="20"/>
      <c r="BS6531" s="20"/>
      <c r="BT6531" s="20"/>
      <c r="BU6531" s="20"/>
      <c r="BV6531" s="20"/>
      <c r="BW6531" s="20"/>
      <c r="BX6531" s="20"/>
      <c r="BY6531" s="20"/>
      <c r="BZ6531" s="20"/>
      <c r="CA6531" s="20"/>
      <c r="CB6531" s="20"/>
      <c r="CC6531" s="20"/>
      <c r="CD6531" s="20"/>
      <c r="CE6531" s="20"/>
      <c r="CF6531" s="20"/>
      <c r="CG6531" s="20"/>
      <c r="CH6531" s="20"/>
      <c r="CI6531" s="20"/>
      <c r="CJ6531" s="20"/>
      <c r="CK6531" s="20"/>
      <c r="CL6531" s="20"/>
      <c r="CM6531" s="20"/>
      <c r="CN6531" s="20"/>
      <c r="CO6531" s="20"/>
      <c r="CP6531" s="20"/>
      <c r="CQ6531" s="20"/>
      <c r="CR6531" s="20"/>
      <c r="CS6531" s="20"/>
      <c r="CT6531" s="20"/>
      <c r="CU6531" s="20"/>
      <c r="CV6531" s="20"/>
      <c r="CW6531" s="20"/>
      <c r="CX6531" s="20"/>
      <c r="CY6531" s="20"/>
      <c r="CZ6531" s="20"/>
      <c r="DA6531" s="20"/>
      <c r="DB6531" s="20"/>
      <c r="DC6531" s="20"/>
      <c r="DD6531" s="20"/>
      <c r="DE6531" s="20"/>
      <c r="DF6531" s="20"/>
      <c r="DG6531" s="20"/>
      <c r="DH6531" s="20"/>
      <c r="DI6531" s="20"/>
      <c r="DJ6531" s="20"/>
      <c r="DK6531" s="20"/>
      <c r="DL6531" s="20"/>
      <c r="DM6531" s="20"/>
      <c r="DN6531" s="20"/>
      <c r="DO6531" s="20"/>
      <c r="DP6531" s="20"/>
      <c r="DQ6531" s="20"/>
      <c r="DR6531" s="20"/>
      <c r="DS6531" s="20"/>
      <c r="DT6531" s="20"/>
      <c r="DU6531" s="20"/>
      <c r="DV6531" s="20"/>
      <c r="DW6531" s="20"/>
      <c r="DX6531" s="20"/>
      <c r="DY6531" s="20"/>
    </row>
    <row r="6532" spans="1:129" x14ac:dyDescent="0.15">
      <c r="A6532" s="61"/>
      <c r="B6532" s="331" t="s">
        <v>13499</v>
      </c>
      <c r="C6532" s="83"/>
      <c r="D6532" s="103" t="s">
        <v>38</v>
      </c>
      <c r="E6532" s="276" t="s">
        <v>13500</v>
      </c>
      <c r="F6532" s="276">
        <f t="shared" ref="F6532:F6595" si="872">G6532+H6532+I6532+J6532</f>
        <v>0.37582087634700001</v>
      </c>
      <c r="G6532" s="276">
        <f t="shared" ref="G6532:G6595" si="873">M6532+N6532+O6532</f>
        <v>1.9116643599999998E-3</v>
      </c>
      <c r="H6532" s="276">
        <f t="shared" ref="H6532:H6595" si="874">K6532+L6532+P6532</f>
        <v>3.887274007E-3</v>
      </c>
      <c r="I6532" s="276">
        <f t="shared" ref="I6532:I6595" si="875">Q6532+IF(R6532="x",0,R6532)+IF(S6532="x",0,S6532)+IF(T6532="x",0,T6532)+U6532</f>
        <v>3.5596279800000001E-3</v>
      </c>
      <c r="J6532" s="276">
        <v>0.36646231000000001</v>
      </c>
      <c r="K6532" s="276">
        <v>3.4787589000000001E-3</v>
      </c>
      <c r="L6532" s="276">
        <v>3.7138756999999999E-4</v>
      </c>
      <c r="M6532" s="276">
        <v>5.3323089999999997E-5</v>
      </c>
      <c r="N6532" s="276">
        <v>1.0290466E-3</v>
      </c>
      <c r="O6532" s="276">
        <v>8.2929466999999998E-4</v>
      </c>
      <c r="P6532" s="276">
        <v>3.7127537000000001E-5</v>
      </c>
      <c r="Q6532" s="276">
        <v>9.3581077999999995E-4</v>
      </c>
      <c r="R6532" s="276">
        <v>0</v>
      </c>
      <c r="S6532" s="276">
        <v>0</v>
      </c>
      <c r="T6532" s="276">
        <v>0</v>
      </c>
      <c r="U6532" s="276">
        <v>2.6238172000000001E-3</v>
      </c>
      <c r="W6532" s="148">
        <f t="shared" si="871"/>
        <v>2.7145356296296295</v>
      </c>
      <c r="X6532" s="201">
        <v>5.1256518999999998E-4</v>
      </c>
      <c r="Y6532" s="201">
        <v>4.7078616000000001E-4</v>
      </c>
      <c r="Z6532" s="201">
        <v>1.9360927E-5</v>
      </c>
      <c r="AA6532" s="201">
        <v>2.4036997000000001E-8</v>
      </c>
      <c r="AB6532" s="201">
        <v>8.4974533000000008E-6</v>
      </c>
      <c r="AC6532" s="201">
        <v>1.4224707E-6</v>
      </c>
      <c r="AD6532" s="201">
        <v>1.2474143000000001E-5</v>
      </c>
      <c r="AE6532" s="76">
        <v>3.0054193000000002E-6</v>
      </c>
      <c r="AF6532" s="76">
        <v>9.0576998999999994E-9</v>
      </c>
      <c r="AG6532" s="20">
        <v>3.5867278999999999E-3</v>
      </c>
      <c r="AH6532" s="85"/>
      <c r="AI6532" s="85"/>
      <c r="AJ6532" s="85"/>
      <c r="AK6532" s="85"/>
      <c r="AL6532" s="85"/>
      <c r="AM6532" s="85"/>
      <c r="AN6532" s="85"/>
      <c r="AS6532" s="20"/>
      <c r="AT6532" s="20"/>
      <c r="AU6532" s="20"/>
      <c r="AV6532" s="20"/>
      <c r="AW6532" s="20"/>
      <c r="AX6532" s="20"/>
      <c r="AY6532" s="20"/>
      <c r="AZ6532" s="20"/>
      <c r="BA6532" s="20"/>
      <c r="BB6532" s="20"/>
      <c r="BC6532" s="20"/>
      <c r="BD6532" s="20"/>
      <c r="BE6532" s="20"/>
      <c r="BF6532" s="20"/>
      <c r="BG6532" s="20"/>
      <c r="BH6532" s="20"/>
      <c r="BI6532" s="20"/>
      <c r="BJ6532" s="20"/>
      <c r="BK6532" s="20"/>
      <c r="BL6532" s="20"/>
      <c r="BM6532" s="20"/>
      <c r="BN6532" s="20"/>
      <c r="BO6532" s="20"/>
      <c r="BP6532" s="20"/>
      <c r="BQ6532" s="20"/>
      <c r="BR6532" s="20"/>
      <c r="BS6532" s="20"/>
      <c r="BT6532" s="20"/>
      <c r="BU6532" s="20"/>
      <c r="BV6532" s="20"/>
      <c r="BW6532" s="20"/>
      <c r="BX6532" s="20"/>
      <c r="BY6532" s="20"/>
      <c r="BZ6532" s="20"/>
      <c r="CA6532" s="20"/>
      <c r="CB6532" s="20"/>
      <c r="CC6532" s="20"/>
      <c r="CD6532" s="20"/>
      <c r="CE6532" s="20"/>
      <c r="CF6532" s="20"/>
      <c r="CG6532" s="20"/>
      <c r="CH6532" s="20"/>
      <c r="CI6532" s="20"/>
      <c r="CJ6532" s="20"/>
      <c r="CK6532" s="20"/>
      <c r="CL6532" s="20"/>
      <c r="CM6532" s="20"/>
      <c r="CN6532" s="20"/>
      <c r="CO6532" s="20"/>
      <c r="CP6532" s="20"/>
      <c r="CQ6532" s="20"/>
      <c r="CR6532" s="20"/>
      <c r="CS6532" s="20"/>
      <c r="CT6532" s="20"/>
      <c r="CU6532" s="20"/>
      <c r="CV6532" s="20"/>
      <c r="CW6532" s="20"/>
      <c r="CX6532" s="20"/>
      <c r="CY6532" s="20"/>
      <c r="CZ6532" s="20"/>
      <c r="DA6532" s="20"/>
      <c r="DB6532" s="20"/>
      <c r="DC6532" s="20"/>
      <c r="DD6532" s="20"/>
      <c r="DE6532" s="20"/>
      <c r="DF6532" s="20"/>
      <c r="DG6532" s="20"/>
      <c r="DH6532" s="20"/>
      <c r="DI6532" s="20"/>
      <c r="DJ6532" s="20"/>
      <c r="DK6532" s="20"/>
      <c r="DL6532" s="20"/>
      <c r="DM6532" s="20"/>
      <c r="DN6532" s="20"/>
      <c r="DO6532" s="20"/>
      <c r="DP6532" s="20"/>
      <c r="DQ6532" s="20"/>
      <c r="DR6532" s="20"/>
      <c r="DS6532" s="20"/>
      <c r="DT6532" s="20"/>
      <c r="DU6532" s="20"/>
      <c r="DV6532" s="20"/>
      <c r="DW6532" s="20"/>
      <c r="DX6532" s="20"/>
      <c r="DY6532" s="20"/>
    </row>
    <row r="6533" spans="1:129" x14ac:dyDescent="0.15">
      <c r="A6533" s="61"/>
      <c r="B6533" s="331" t="s">
        <v>13501</v>
      </c>
      <c r="C6533" s="83"/>
      <c r="D6533" s="103" t="s">
        <v>38</v>
      </c>
      <c r="E6533" s="276" t="s">
        <v>13502</v>
      </c>
      <c r="F6533" s="276">
        <f t="shared" si="872"/>
        <v>3.0823072660000003E-2</v>
      </c>
      <c r="G6533" s="276">
        <f t="shared" si="873"/>
        <v>5.990068900000001E-3</v>
      </c>
      <c r="H6533" s="276">
        <f t="shared" si="874"/>
        <v>2.1510436599999998E-2</v>
      </c>
      <c r="I6533" s="276">
        <f t="shared" si="875"/>
        <v>3.8745745999999996E-4</v>
      </c>
      <c r="J6533" s="276">
        <v>2.9351096999999998E-3</v>
      </c>
      <c r="K6533" s="276">
        <v>1.7132847E-2</v>
      </c>
      <c r="L6533" s="276">
        <v>2.7136619999999999E-3</v>
      </c>
      <c r="M6533" s="276">
        <v>1.1934793E-3</v>
      </c>
      <c r="N6533" s="276">
        <v>3.5730188000000001E-3</v>
      </c>
      <c r="O6533" s="276">
        <v>1.2235708000000001E-3</v>
      </c>
      <c r="P6533" s="276">
        <v>1.6639275999999999E-3</v>
      </c>
      <c r="Q6533" s="276">
        <v>2.7058034999999999E-4</v>
      </c>
      <c r="R6533" s="276">
        <v>0</v>
      </c>
      <c r="S6533" s="276">
        <v>0</v>
      </c>
      <c r="T6533" s="276">
        <v>0</v>
      </c>
      <c r="U6533" s="276">
        <v>1.1687710999999999E-4</v>
      </c>
      <c r="W6533" s="148">
        <f t="shared" si="871"/>
        <v>2.174155333333333E-2</v>
      </c>
      <c r="X6533" s="201">
        <v>8.8491266000000003E-4</v>
      </c>
      <c r="Y6533" s="201">
        <v>1.4929074999999999E-4</v>
      </c>
      <c r="Z6533" s="201">
        <v>5.9515580000000005E-4</v>
      </c>
      <c r="AA6533" s="201">
        <v>2.8756432999999999E-8</v>
      </c>
      <c r="AB6533" s="201">
        <v>1.0568492E-5</v>
      </c>
      <c r="AC6533" s="201">
        <v>5.8283762E-6</v>
      </c>
      <c r="AD6533" s="201">
        <v>1.2404049000000001E-4</v>
      </c>
      <c r="AE6533" s="76">
        <v>1.9532127999999999E-7</v>
      </c>
      <c r="AF6533" s="76">
        <v>8.8257261000000003E-10</v>
      </c>
      <c r="AG6533" s="20">
        <v>8.2565456999999999E-4</v>
      </c>
      <c r="AH6533" s="85"/>
      <c r="AI6533" s="85"/>
      <c r="AJ6533" s="85"/>
      <c r="AK6533" s="85"/>
      <c r="AL6533" s="85"/>
      <c r="AM6533" s="85"/>
      <c r="AN6533" s="85"/>
      <c r="AS6533" s="20"/>
      <c r="AT6533" s="20"/>
      <c r="AU6533" s="20"/>
      <c r="AV6533" s="20"/>
      <c r="AW6533" s="20"/>
      <c r="AX6533" s="20"/>
      <c r="AY6533" s="20"/>
      <c r="AZ6533" s="20"/>
      <c r="BA6533" s="20"/>
      <c r="BB6533" s="20"/>
      <c r="BC6533" s="20"/>
      <c r="BD6533" s="20"/>
      <c r="BE6533" s="20"/>
      <c r="BF6533" s="20"/>
      <c r="BG6533" s="20"/>
      <c r="BH6533" s="20"/>
      <c r="BI6533" s="20"/>
      <c r="BJ6533" s="20"/>
      <c r="BK6533" s="20"/>
      <c r="BL6533" s="20"/>
      <c r="BM6533" s="20"/>
      <c r="BN6533" s="20"/>
      <c r="BO6533" s="20"/>
      <c r="BP6533" s="20"/>
      <c r="BQ6533" s="20"/>
      <c r="BR6533" s="20"/>
      <c r="BS6533" s="20"/>
      <c r="BT6533" s="20"/>
      <c r="BU6533" s="20"/>
      <c r="BV6533" s="20"/>
      <c r="BW6533" s="20"/>
      <c r="BX6533" s="20"/>
      <c r="BY6533" s="20"/>
      <c r="BZ6533" s="20"/>
      <c r="CA6533" s="20"/>
      <c r="CB6533" s="20"/>
      <c r="CC6533" s="20"/>
      <c r="CD6533" s="20"/>
      <c r="CE6533" s="20"/>
      <c r="CF6533" s="20"/>
      <c r="CG6533" s="20"/>
      <c r="CH6533" s="20"/>
      <c r="CI6533" s="20"/>
      <c r="CJ6533" s="20"/>
      <c r="CK6533" s="20"/>
      <c r="CL6533" s="20"/>
      <c r="CM6533" s="20"/>
      <c r="CN6533" s="20"/>
      <c r="CO6533" s="20"/>
      <c r="CP6533" s="20"/>
      <c r="CQ6533" s="20"/>
      <c r="CR6533" s="20"/>
      <c r="CS6533" s="20"/>
      <c r="CT6533" s="20"/>
      <c r="CU6533" s="20"/>
      <c r="CV6533" s="20"/>
      <c r="CW6533" s="20"/>
      <c r="CX6533" s="20"/>
      <c r="CY6533" s="20"/>
      <c r="CZ6533" s="20"/>
      <c r="DA6533" s="20"/>
      <c r="DB6533" s="20"/>
      <c r="DC6533" s="20"/>
      <c r="DD6533" s="20"/>
      <c r="DE6533" s="20"/>
      <c r="DF6533" s="20"/>
      <c r="DG6533" s="20"/>
      <c r="DH6533" s="20"/>
      <c r="DI6533" s="20"/>
      <c r="DJ6533" s="20"/>
      <c r="DK6533" s="20"/>
      <c r="DL6533" s="20"/>
      <c r="DM6533" s="20"/>
      <c r="DN6533" s="20"/>
      <c r="DO6533" s="20"/>
      <c r="DP6533" s="20"/>
      <c r="DQ6533" s="20"/>
      <c r="DR6533" s="20"/>
      <c r="DS6533" s="20"/>
      <c r="DT6533" s="20"/>
      <c r="DU6533" s="20"/>
      <c r="DV6533" s="20"/>
      <c r="DW6533" s="20"/>
      <c r="DX6533" s="20"/>
      <c r="DY6533" s="20"/>
    </row>
    <row r="6534" spans="1:129" x14ac:dyDescent="0.15">
      <c r="A6534" s="61"/>
      <c r="B6534" s="331" t="s">
        <v>13503</v>
      </c>
      <c r="C6534" s="83"/>
      <c r="D6534" s="103" t="s">
        <v>38</v>
      </c>
      <c r="E6534" s="276" t="s">
        <v>13504</v>
      </c>
      <c r="F6534" s="276">
        <f t="shared" si="872"/>
        <v>2.8496066900000002E-2</v>
      </c>
      <c r="G6534" s="276">
        <f t="shared" si="873"/>
        <v>5.1803205700000007E-3</v>
      </c>
      <c r="H6534" s="276">
        <f t="shared" si="874"/>
        <v>2.01875745E-2</v>
      </c>
      <c r="I6534" s="276">
        <f t="shared" si="875"/>
        <v>3.7937092999999999E-4</v>
      </c>
      <c r="J6534" s="276">
        <v>2.7488008999999999E-3</v>
      </c>
      <c r="K6534" s="276">
        <v>1.6082053999999998E-2</v>
      </c>
      <c r="L6534" s="276">
        <v>2.5451279000000002E-3</v>
      </c>
      <c r="M6534" s="276">
        <v>6.2892096999999996E-4</v>
      </c>
      <c r="N6534" s="276">
        <v>3.3679390999999999E-3</v>
      </c>
      <c r="O6534" s="276">
        <v>1.1834605000000001E-3</v>
      </c>
      <c r="P6534" s="276">
        <v>1.5603926000000001E-3</v>
      </c>
      <c r="Q6534" s="276">
        <v>2.6858388999999999E-4</v>
      </c>
      <c r="R6534" s="276">
        <v>0</v>
      </c>
      <c r="S6534" s="276">
        <v>0</v>
      </c>
      <c r="T6534" s="276">
        <v>0</v>
      </c>
      <c r="U6534" s="276">
        <v>1.1078704E-4</v>
      </c>
      <c r="W6534" s="148">
        <f t="shared" si="871"/>
        <v>2.0361488148148147E-2</v>
      </c>
      <c r="X6534" s="201">
        <v>8.3304546000000004E-4</v>
      </c>
      <c r="Y6534" s="201">
        <v>1.4295861E-4</v>
      </c>
      <c r="Z6534" s="201">
        <v>5.5814589000000004E-4</v>
      </c>
      <c r="AA6534" s="201">
        <v>2.7280316999999999E-8</v>
      </c>
      <c r="AB6534" s="201">
        <v>9.9698920000000007E-6</v>
      </c>
      <c r="AC6534" s="201">
        <v>5.4781572000000001E-6</v>
      </c>
      <c r="AD6534" s="201">
        <v>1.1646562000000001E-4</v>
      </c>
      <c r="AE6534" s="76">
        <v>1.8367E-7</v>
      </c>
      <c r="AF6534" s="76">
        <v>8.2694343999999996E-10</v>
      </c>
      <c r="AG6534" s="20">
        <v>7.9275826999999997E-4</v>
      </c>
      <c r="AH6534" s="85"/>
      <c r="AI6534" s="85"/>
      <c r="AJ6534" s="85"/>
      <c r="AK6534" s="85"/>
      <c r="AL6534" s="85"/>
      <c r="AM6534" s="85"/>
      <c r="AN6534" s="85"/>
      <c r="AS6534" s="20"/>
      <c r="AT6534" s="20"/>
      <c r="AU6534" s="20"/>
      <c r="AV6534" s="20"/>
      <c r="AW6534" s="20"/>
      <c r="AX6534" s="20"/>
      <c r="AY6534" s="20"/>
      <c r="AZ6534" s="20"/>
      <c r="BA6534" s="20"/>
      <c r="BB6534" s="20"/>
      <c r="BC6534" s="20"/>
      <c r="BD6534" s="20"/>
      <c r="BE6534" s="20"/>
      <c r="BF6534" s="20"/>
      <c r="BG6534" s="20"/>
      <c r="BH6534" s="20"/>
      <c r="BI6534" s="20"/>
      <c r="BJ6534" s="20"/>
      <c r="BK6534" s="20"/>
      <c r="BL6534" s="20"/>
      <c r="BM6534" s="20"/>
      <c r="BN6534" s="20"/>
      <c r="BO6534" s="20"/>
      <c r="BP6534" s="20"/>
      <c r="BQ6534" s="20"/>
      <c r="BR6534" s="20"/>
      <c r="BS6534" s="20"/>
      <c r="BT6534" s="20"/>
      <c r="BU6534" s="20"/>
      <c r="BV6534" s="20"/>
      <c r="BW6534" s="20"/>
      <c r="BX6534" s="20"/>
      <c r="BY6534" s="20"/>
      <c r="BZ6534" s="20"/>
      <c r="CA6534" s="20"/>
      <c r="CB6534" s="20"/>
      <c r="CC6534" s="20"/>
      <c r="CD6534" s="20"/>
      <c r="CE6534" s="20"/>
      <c r="CF6534" s="20"/>
      <c r="CG6534" s="20"/>
      <c r="CH6534" s="20"/>
      <c r="CI6534" s="20"/>
      <c r="CJ6534" s="20"/>
      <c r="CK6534" s="20"/>
      <c r="CL6534" s="20"/>
      <c r="CM6534" s="20"/>
      <c r="CN6534" s="20"/>
      <c r="CO6534" s="20"/>
      <c r="CP6534" s="20"/>
      <c r="CQ6534" s="20"/>
      <c r="CR6534" s="20"/>
      <c r="CS6534" s="20"/>
      <c r="CT6534" s="20"/>
      <c r="CU6534" s="20"/>
      <c r="CV6534" s="20"/>
      <c r="CW6534" s="20"/>
      <c r="CX6534" s="20"/>
      <c r="CY6534" s="20"/>
      <c r="CZ6534" s="20"/>
      <c r="DA6534" s="20"/>
      <c r="DB6534" s="20"/>
      <c r="DC6534" s="20"/>
      <c r="DD6534" s="20"/>
      <c r="DE6534" s="20"/>
      <c r="DF6534" s="20"/>
      <c r="DG6534" s="20"/>
      <c r="DH6534" s="20"/>
      <c r="DI6534" s="20"/>
      <c r="DJ6534" s="20"/>
      <c r="DK6534" s="20"/>
      <c r="DL6534" s="20"/>
      <c r="DM6534" s="20"/>
      <c r="DN6534" s="20"/>
      <c r="DO6534" s="20"/>
      <c r="DP6534" s="20"/>
      <c r="DQ6534" s="20"/>
      <c r="DR6534" s="20"/>
      <c r="DS6534" s="20"/>
      <c r="DT6534" s="20"/>
      <c r="DU6534" s="20"/>
      <c r="DV6534" s="20"/>
      <c r="DW6534" s="20"/>
      <c r="DX6534" s="20"/>
      <c r="DY6534" s="20"/>
    </row>
    <row r="6535" spans="1:129" x14ac:dyDescent="0.15">
      <c r="A6535" s="61"/>
      <c r="B6535" s="331" t="s">
        <v>13505</v>
      </c>
      <c r="C6535" s="83"/>
      <c r="D6535" s="103" t="s">
        <v>38</v>
      </c>
      <c r="E6535" s="276" t="s">
        <v>13506</v>
      </c>
      <c r="F6535" s="276">
        <f t="shared" si="872"/>
        <v>4.3830704189999993E-2</v>
      </c>
      <c r="G6535" s="276">
        <f t="shared" si="873"/>
        <v>1.00630923E-2</v>
      </c>
      <c r="H6535" s="276">
        <f t="shared" si="874"/>
        <v>2.3886556E-2</v>
      </c>
      <c r="I6535" s="276">
        <f t="shared" si="875"/>
        <v>4.4824539000000002E-4</v>
      </c>
      <c r="J6535" s="276">
        <v>9.4328104999999995E-3</v>
      </c>
      <c r="K6535" s="276">
        <v>1.9848988000000001E-2</v>
      </c>
      <c r="L6535" s="276">
        <v>2.6923264999999998E-3</v>
      </c>
      <c r="M6535" s="276">
        <v>1.2051823000000001E-3</v>
      </c>
      <c r="N6535" s="276">
        <v>7.6175799000000001E-3</v>
      </c>
      <c r="O6535" s="276">
        <v>1.2403301E-3</v>
      </c>
      <c r="P6535" s="276">
        <v>1.3452415E-3</v>
      </c>
      <c r="Q6535" s="276">
        <v>2.8229002000000001E-4</v>
      </c>
      <c r="R6535" s="276">
        <v>0</v>
      </c>
      <c r="S6535" s="276">
        <v>0</v>
      </c>
      <c r="T6535" s="276">
        <v>0</v>
      </c>
      <c r="U6535" s="276">
        <v>1.6595537E-4</v>
      </c>
      <c r="W6535" s="148">
        <f t="shared" si="871"/>
        <v>6.9872670370370357E-2</v>
      </c>
      <c r="X6535" s="201">
        <v>9.8678565999999997E-4</v>
      </c>
      <c r="Y6535" s="201">
        <v>7.5013114E-4</v>
      </c>
      <c r="Z6535" s="201">
        <v>1.3826634999999999E-4</v>
      </c>
      <c r="AA6535" s="201">
        <v>1.3398701E-7</v>
      </c>
      <c r="AB6535" s="201">
        <v>2.3325002E-5</v>
      </c>
      <c r="AC6535" s="201">
        <v>1.2863026999999999E-5</v>
      </c>
      <c r="AD6535" s="201">
        <v>6.2066155999999998E-5</v>
      </c>
      <c r="AE6535" s="76">
        <v>3.3844123000000002E-7</v>
      </c>
      <c r="AF6535" s="76">
        <v>1.1192718E-9</v>
      </c>
      <c r="AG6535" s="20">
        <v>3.1522922999999998E-3</v>
      </c>
      <c r="AH6535" s="85"/>
      <c r="AI6535" s="85"/>
      <c r="AJ6535" s="85"/>
      <c r="AK6535" s="85"/>
      <c r="AL6535" s="85"/>
      <c r="AM6535" s="85"/>
      <c r="AN6535" s="85"/>
      <c r="AS6535" s="20"/>
      <c r="AT6535" s="20"/>
      <c r="AU6535" s="20"/>
      <c r="AV6535" s="20"/>
      <c r="AW6535" s="20"/>
      <c r="AX6535" s="20"/>
      <c r="AY6535" s="20"/>
      <c r="AZ6535" s="20"/>
      <c r="BA6535" s="20"/>
      <c r="BB6535" s="20"/>
      <c r="BC6535" s="20"/>
      <c r="BD6535" s="20"/>
      <c r="BE6535" s="20"/>
      <c r="BF6535" s="20"/>
      <c r="BG6535" s="20"/>
      <c r="BH6535" s="20"/>
      <c r="BI6535" s="20"/>
      <c r="BJ6535" s="20"/>
      <c r="BK6535" s="20"/>
      <c r="BL6535" s="20"/>
      <c r="BM6535" s="20"/>
      <c r="BN6535" s="20"/>
      <c r="BO6535" s="20"/>
      <c r="BP6535" s="20"/>
      <c r="BQ6535" s="20"/>
      <c r="BR6535" s="20"/>
      <c r="BS6535" s="20"/>
      <c r="BT6535" s="20"/>
      <c r="BU6535" s="20"/>
      <c r="BV6535" s="20"/>
      <c r="BW6535" s="20"/>
      <c r="BX6535" s="20"/>
      <c r="BY6535" s="20"/>
      <c r="BZ6535" s="20"/>
      <c r="CA6535" s="20"/>
      <c r="CB6535" s="20"/>
      <c r="CC6535" s="20"/>
      <c r="CD6535" s="20"/>
      <c r="CE6535" s="20"/>
      <c r="CF6535" s="20"/>
      <c r="CG6535" s="20"/>
      <c r="CH6535" s="20"/>
      <c r="CI6535" s="20"/>
      <c r="CJ6535" s="20"/>
      <c r="CK6535" s="20"/>
      <c r="CL6535" s="20"/>
      <c r="CM6535" s="20"/>
      <c r="CN6535" s="20"/>
      <c r="CO6535" s="20"/>
      <c r="CP6535" s="20"/>
      <c r="CQ6535" s="20"/>
      <c r="CR6535" s="20"/>
      <c r="CS6535" s="20"/>
      <c r="CT6535" s="20"/>
      <c r="CU6535" s="20"/>
      <c r="CV6535" s="20"/>
      <c r="CW6535" s="20"/>
      <c r="CX6535" s="20"/>
      <c r="CY6535" s="20"/>
      <c r="CZ6535" s="20"/>
      <c r="DA6535" s="20"/>
      <c r="DB6535" s="20"/>
      <c r="DC6535" s="20"/>
      <c r="DD6535" s="20"/>
      <c r="DE6535" s="20"/>
      <c r="DF6535" s="20"/>
      <c r="DG6535" s="20"/>
      <c r="DH6535" s="20"/>
      <c r="DI6535" s="20"/>
      <c r="DJ6535" s="20"/>
      <c r="DK6535" s="20"/>
      <c r="DL6535" s="20"/>
      <c r="DM6535" s="20"/>
      <c r="DN6535" s="20"/>
      <c r="DO6535" s="20"/>
      <c r="DP6535" s="20"/>
      <c r="DQ6535" s="20"/>
      <c r="DR6535" s="20"/>
      <c r="DS6535" s="20"/>
      <c r="DT6535" s="20"/>
      <c r="DU6535" s="20"/>
      <c r="DV6535" s="20"/>
      <c r="DW6535" s="20"/>
      <c r="DX6535" s="20"/>
      <c r="DY6535" s="20"/>
    </row>
    <row r="6536" spans="1:129" x14ac:dyDescent="0.15">
      <c r="A6536" s="61"/>
      <c r="B6536" s="331" t="s">
        <v>13507</v>
      </c>
      <c r="C6536" s="83"/>
      <c r="D6536" s="103" t="s">
        <v>38</v>
      </c>
      <c r="E6536" s="276" t="s">
        <v>13508</v>
      </c>
      <c r="F6536" s="276">
        <f t="shared" si="872"/>
        <v>4.0690716579999994E-2</v>
      </c>
      <c r="G6536" s="276">
        <f t="shared" si="873"/>
        <v>8.9987799699999989E-3</v>
      </c>
      <c r="H6536" s="276">
        <f t="shared" si="874"/>
        <v>2.2415185300000001E-2</v>
      </c>
      <c r="I6536" s="276">
        <f t="shared" si="875"/>
        <v>4.3635960999999999E-4</v>
      </c>
      <c r="J6536" s="276">
        <v>8.8403917000000002E-3</v>
      </c>
      <c r="K6536" s="276">
        <v>1.8628434999999999E-2</v>
      </c>
      <c r="L6536" s="276">
        <v>2.5251258999999999E-3</v>
      </c>
      <c r="M6536" s="276">
        <v>6.3989256999999998E-4</v>
      </c>
      <c r="N6536" s="276">
        <v>7.1597147999999996E-3</v>
      </c>
      <c r="O6536" s="276">
        <v>1.1991726000000001E-3</v>
      </c>
      <c r="P6536" s="276">
        <v>1.2616244E-3</v>
      </c>
      <c r="Q6536" s="276">
        <v>2.7956170999999998E-4</v>
      </c>
      <c r="R6536" s="276">
        <v>0</v>
      </c>
      <c r="S6536" s="276">
        <v>0</v>
      </c>
      <c r="T6536" s="276">
        <v>0</v>
      </c>
      <c r="U6536" s="276">
        <v>1.5679790000000001E-4</v>
      </c>
      <c r="W6536" s="148">
        <f t="shared" si="871"/>
        <v>6.5484382962962967E-2</v>
      </c>
      <c r="X6536" s="201">
        <v>9.2855165000000001E-4</v>
      </c>
      <c r="Y6536" s="201">
        <v>7.0624662999999998E-4</v>
      </c>
      <c r="Z6536" s="201">
        <v>1.2981211E-4</v>
      </c>
      <c r="AA6536" s="201">
        <v>1.2593398E-7</v>
      </c>
      <c r="AB6536" s="201">
        <v>2.1929121000000001E-5</v>
      </c>
      <c r="AC6536" s="201">
        <v>1.2073139E-5</v>
      </c>
      <c r="AD6536" s="201">
        <v>5.8364722999999997E-5</v>
      </c>
      <c r="AE6536" s="76">
        <v>3.1784510000000002E-7</v>
      </c>
      <c r="AF6536" s="76">
        <v>1.04885E-9</v>
      </c>
      <c r="AG6536" s="20">
        <v>2.9739815999999999E-3</v>
      </c>
      <c r="AH6536" s="85"/>
      <c r="AI6536" s="85"/>
      <c r="AJ6536" s="85"/>
      <c r="AK6536" s="85"/>
      <c r="AL6536" s="85"/>
      <c r="AM6536" s="85"/>
      <c r="AN6536" s="85"/>
      <c r="AS6536" s="20"/>
      <c r="AT6536" s="20"/>
      <c r="AU6536" s="20"/>
      <c r="AV6536" s="20"/>
      <c r="AW6536" s="20"/>
      <c r="AX6536" s="20"/>
      <c r="AY6536" s="20"/>
      <c r="AZ6536" s="20"/>
      <c r="BA6536" s="20"/>
      <c r="BB6536" s="20"/>
      <c r="BC6536" s="20"/>
      <c r="BD6536" s="20"/>
      <c r="BE6536" s="20"/>
      <c r="BF6536" s="20"/>
      <c r="BG6536" s="20"/>
      <c r="BH6536" s="20"/>
      <c r="BI6536" s="20"/>
      <c r="BJ6536" s="20"/>
      <c r="BK6536" s="20"/>
      <c r="BL6536" s="20"/>
      <c r="BM6536" s="20"/>
      <c r="BN6536" s="20"/>
      <c r="BO6536" s="20"/>
      <c r="BP6536" s="20"/>
      <c r="BQ6536" s="20"/>
      <c r="BR6536" s="20"/>
      <c r="BS6536" s="20"/>
      <c r="BT6536" s="20"/>
      <c r="BU6536" s="20"/>
      <c r="BV6536" s="20"/>
      <c r="BW6536" s="20"/>
      <c r="BX6536" s="20"/>
      <c r="BY6536" s="20"/>
      <c r="BZ6536" s="20"/>
      <c r="CA6536" s="20"/>
      <c r="CB6536" s="20"/>
      <c r="CC6536" s="20"/>
      <c r="CD6536" s="20"/>
      <c r="CE6536" s="20"/>
      <c r="CF6536" s="20"/>
      <c r="CG6536" s="20"/>
      <c r="CH6536" s="20"/>
      <c r="CI6536" s="20"/>
      <c r="CJ6536" s="20"/>
      <c r="CK6536" s="20"/>
      <c r="CL6536" s="20"/>
      <c r="CM6536" s="20"/>
      <c r="CN6536" s="20"/>
      <c r="CO6536" s="20"/>
      <c r="CP6536" s="20"/>
      <c r="CQ6536" s="20"/>
      <c r="CR6536" s="20"/>
      <c r="CS6536" s="20"/>
      <c r="CT6536" s="20"/>
      <c r="CU6536" s="20"/>
      <c r="CV6536" s="20"/>
      <c r="CW6536" s="20"/>
      <c r="CX6536" s="20"/>
      <c r="CY6536" s="20"/>
      <c r="CZ6536" s="20"/>
      <c r="DA6536" s="20"/>
      <c r="DB6536" s="20"/>
      <c r="DC6536" s="20"/>
      <c r="DD6536" s="20"/>
      <c r="DE6536" s="20"/>
      <c r="DF6536" s="20"/>
      <c r="DG6536" s="20"/>
      <c r="DH6536" s="20"/>
      <c r="DI6536" s="20"/>
      <c r="DJ6536" s="20"/>
      <c r="DK6536" s="20"/>
      <c r="DL6536" s="20"/>
      <c r="DM6536" s="20"/>
      <c r="DN6536" s="20"/>
      <c r="DO6536" s="20"/>
      <c r="DP6536" s="20"/>
      <c r="DQ6536" s="20"/>
      <c r="DR6536" s="20"/>
      <c r="DS6536" s="20"/>
      <c r="DT6536" s="20"/>
      <c r="DU6536" s="20"/>
      <c r="DV6536" s="20"/>
      <c r="DW6536" s="20"/>
      <c r="DX6536" s="20"/>
      <c r="DY6536" s="20"/>
    </row>
    <row r="6537" spans="1:129" x14ac:dyDescent="0.15">
      <c r="A6537" s="61"/>
      <c r="B6537" s="331" t="s">
        <v>13509</v>
      </c>
      <c r="C6537" s="83"/>
      <c r="D6537" s="103" t="s">
        <v>38</v>
      </c>
      <c r="E6537" s="276" t="s">
        <v>13510</v>
      </c>
      <c r="F6537" s="276">
        <f t="shared" si="872"/>
        <v>4.5181806546000002E-3</v>
      </c>
      <c r="G6537" s="276">
        <f t="shared" si="873"/>
        <v>1.1151791299999999E-3</v>
      </c>
      <c r="H6537" s="276">
        <f t="shared" si="874"/>
        <v>1.2892990046000001E-3</v>
      </c>
      <c r="I6537" s="276">
        <f t="shared" si="875"/>
        <v>5.0493202000000007E-4</v>
      </c>
      <c r="J6537" s="276">
        <v>1.6087705E-3</v>
      </c>
      <c r="K6537" s="276">
        <v>1.1055221000000001E-3</v>
      </c>
      <c r="L6537" s="276">
        <v>1.763267E-4</v>
      </c>
      <c r="M6537" s="276">
        <v>3.2719239999999999E-5</v>
      </c>
      <c r="N6537" s="276">
        <v>4.2093623000000001E-4</v>
      </c>
      <c r="O6537" s="276">
        <v>6.6152365999999998E-4</v>
      </c>
      <c r="P6537" s="276">
        <v>7.4502046E-6</v>
      </c>
      <c r="Q6537" s="276">
        <v>3.5718164000000003E-4</v>
      </c>
      <c r="R6537" s="276">
        <v>0</v>
      </c>
      <c r="S6537" s="276">
        <v>0</v>
      </c>
      <c r="T6537" s="276">
        <v>0</v>
      </c>
      <c r="U6537" s="276">
        <v>1.4775038000000001E-4</v>
      </c>
      <c r="W6537" s="148">
        <f t="shared" si="871"/>
        <v>1.1916818518518517E-2</v>
      </c>
      <c r="X6537" s="201">
        <v>1.3472083E-4</v>
      </c>
      <c r="Y6537" s="201">
        <v>1.2852738E-4</v>
      </c>
      <c r="Z6537" s="201">
        <v>2.7570808000000001E-6</v>
      </c>
      <c r="AA6537" s="201">
        <v>3.4567113000000002E-9</v>
      </c>
      <c r="AB6537" s="201">
        <v>1.2756748E-6</v>
      </c>
      <c r="AC6537" s="201">
        <v>1.9691828E-7</v>
      </c>
      <c r="AD6537" s="201">
        <v>1.9603155E-6</v>
      </c>
      <c r="AE6537" s="76">
        <v>2.5011205000000001E-8</v>
      </c>
      <c r="AF6537" s="76">
        <v>8.4763096999999998E-11</v>
      </c>
      <c r="AG6537" s="20">
        <v>9.6161209999999996E-4</v>
      </c>
      <c r="AH6537" s="85"/>
      <c r="AI6537" s="85"/>
      <c r="AJ6537" s="85"/>
      <c r="AK6537" s="85"/>
      <c r="AL6537" s="85"/>
      <c r="AM6537" s="85"/>
      <c r="AN6537" s="85"/>
      <c r="AS6537" s="20"/>
      <c r="AT6537" s="20"/>
      <c r="AU6537" s="20"/>
      <c r="AV6537" s="20"/>
      <c r="AW6537" s="20"/>
      <c r="AX6537" s="20"/>
      <c r="AY6537" s="20"/>
      <c r="AZ6537" s="20"/>
      <c r="BA6537" s="20"/>
      <c r="BB6537" s="20"/>
      <c r="BC6537" s="20"/>
      <c r="BD6537" s="20"/>
      <c r="BE6537" s="20"/>
      <c r="BF6537" s="20"/>
      <c r="BG6537" s="20"/>
      <c r="BH6537" s="20"/>
      <c r="BI6537" s="20"/>
      <c r="BJ6537" s="20"/>
      <c r="BK6537" s="20"/>
      <c r="BL6537" s="20"/>
      <c r="BM6537" s="20"/>
      <c r="BN6537" s="20"/>
      <c r="BO6537" s="20"/>
      <c r="BP6537" s="20"/>
      <c r="BQ6537" s="20"/>
      <c r="BR6537" s="20"/>
      <c r="BS6537" s="20"/>
      <c r="BT6537" s="20"/>
      <c r="BU6537" s="20"/>
      <c r="BV6537" s="20"/>
      <c r="BW6537" s="20"/>
      <c r="BX6537" s="20"/>
      <c r="BY6537" s="20"/>
      <c r="BZ6537" s="20"/>
      <c r="CA6537" s="20"/>
      <c r="CB6537" s="20"/>
      <c r="CC6537" s="20"/>
      <c r="CD6537" s="20"/>
      <c r="CE6537" s="20"/>
      <c r="CF6537" s="20"/>
      <c r="CG6537" s="20"/>
      <c r="CH6537" s="20"/>
      <c r="CI6537" s="20"/>
      <c r="CJ6537" s="20"/>
      <c r="CK6537" s="20"/>
      <c r="CL6537" s="20"/>
      <c r="CM6537" s="20"/>
      <c r="CN6537" s="20"/>
      <c r="CO6537" s="20"/>
      <c r="CP6537" s="20"/>
      <c r="CQ6537" s="20"/>
      <c r="CR6537" s="20"/>
      <c r="CS6537" s="20"/>
      <c r="CT6537" s="20"/>
      <c r="CU6537" s="20"/>
      <c r="CV6537" s="20"/>
      <c r="CW6537" s="20"/>
      <c r="CX6537" s="20"/>
      <c r="CY6537" s="20"/>
      <c r="CZ6537" s="20"/>
      <c r="DA6537" s="20"/>
      <c r="DB6537" s="20"/>
      <c r="DC6537" s="20"/>
      <c r="DD6537" s="20"/>
      <c r="DE6537" s="20"/>
      <c r="DF6537" s="20"/>
      <c r="DG6537" s="20"/>
      <c r="DH6537" s="20"/>
      <c r="DI6537" s="20"/>
      <c r="DJ6537" s="20"/>
      <c r="DK6537" s="20"/>
      <c r="DL6537" s="20"/>
      <c r="DM6537" s="20"/>
      <c r="DN6537" s="20"/>
      <c r="DO6537" s="20"/>
      <c r="DP6537" s="20"/>
      <c r="DQ6537" s="20"/>
      <c r="DR6537" s="20"/>
      <c r="DS6537" s="20"/>
      <c r="DT6537" s="20"/>
      <c r="DU6537" s="20"/>
      <c r="DV6537" s="20"/>
      <c r="DW6537" s="20"/>
      <c r="DX6537" s="20"/>
      <c r="DY6537" s="20"/>
    </row>
    <row r="6538" spans="1:129" x14ac:dyDescent="0.15">
      <c r="A6538" s="61"/>
      <c r="B6538" s="331" t="s">
        <v>13511</v>
      </c>
      <c r="C6538" s="83"/>
      <c r="D6538" s="103" t="s">
        <v>38</v>
      </c>
      <c r="E6538" s="276" t="s">
        <v>13512</v>
      </c>
      <c r="F6538" s="276">
        <f t="shared" si="872"/>
        <v>1.6092824530000001</v>
      </c>
      <c r="G6538" s="276">
        <f t="shared" si="873"/>
        <v>0.113248032</v>
      </c>
      <c r="H6538" s="276">
        <f t="shared" si="874"/>
        <v>0.79986436200000011</v>
      </c>
      <c r="I6538" s="276">
        <f t="shared" si="875"/>
        <v>3.3299138999999998E-2</v>
      </c>
      <c r="J6538" s="276">
        <v>0.66287092000000003</v>
      </c>
      <c r="K6538" s="276">
        <v>0.1895915</v>
      </c>
      <c r="L6538" s="276">
        <v>0.60751012000000004</v>
      </c>
      <c r="M6538" s="276">
        <v>1.3114750000000001E-3</v>
      </c>
      <c r="N6538" s="276">
        <v>9.5767168999999999E-2</v>
      </c>
      <c r="O6538" s="276">
        <v>1.6169388E-2</v>
      </c>
      <c r="P6538" s="276">
        <v>2.7627419999999999E-3</v>
      </c>
      <c r="Q6538" s="276">
        <v>1.247004E-2</v>
      </c>
      <c r="R6538" s="276">
        <v>0</v>
      </c>
      <c r="S6538" s="276">
        <v>0</v>
      </c>
      <c r="T6538" s="276">
        <v>0</v>
      </c>
      <c r="U6538" s="276">
        <v>2.0829099E-2</v>
      </c>
      <c r="W6538" s="148">
        <f t="shared" si="871"/>
        <v>4.9101549629629631</v>
      </c>
      <c r="X6538" s="201">
        <v>3.8235311000000001E-2</v>
      </c>
      <c r="Y6538" s="201">
        <v>3.3099383000000003E-2</v>
      </c>
      <c r="Z6538" s="201">
        <v>2.9322583999999998E-3</v>
      </c>
      <c r="AA6538" s="201">
        <v>2.605435E-6</v>
      </c>
      <c r="AB6538" s="201">
        <v>7.2148937E-4</v>
      </c>
      <c r="AC6538" s="201">
        <v>2.1505725999999999E-4</v>
      </c>
      <c r="AD6538" s="201">
        <v>1.2645178E-3</v>
      </c>
      <c r="AE6538" s="76">
        <v>9.0915065000000004E-6</v>
      </c>
      <c r="AF6538" s="76">
        <v>2.4521422000000001E-8</v>
      </c>
      <c r="AG6538" s="20">
        <v>0.22482499</v>
      </c>
      <c r="AH6538" s="85"/>
      <c r="AI6538" s="85"/>
      <c r="AJ6538" s="85"/>
      <c r="AK6538" s="85"/>
      <c r="AL6538" s="85"/>
      <c r="AM6538" s="85"/>
      <c r="AN6538" s="85"/>
      <c r="AS6538" s="20"/>
      <c r="AT6538" s="20"/>
      <c r="AU6538" s="20"/>
      <c r="AV6538" s="20"/>
      <c r="AW6538" s="20"/>
      <c r="AX6538" s="20"/>
      <c r="AY6538" s="20"/>
      <c r="AZ6538" s="20"/>
      <c r="BA6538" s="20"/>
      <c r="BB6538" s="20"/>
      <c r="BC6538" s="20"/>
      <c r="BD6538" s="20"/>
      <c r="BE6538" s="20"/>
      <c r="BF6538" s="20"/>
      <c r="BG6538" s="20"/>
      <c r="BH6538" s="20"/>
      <c r="BI6538" s="20"/>
      <c r="BJ6538" s="20"/>
      <c r="BK6538" s="20"/>
      <c r="BL6538" s="20"/>
      <c r="BM6538" s="20"/>
      <c r="BN6538" s="20"/>
      <c r="BO6538" s="20"/>
      <c r="BP6538" s="20"/>
      <c r="BQ6538" s="20"/>
      <c r="BR6538" s="20"/>
      <c r="BS6538" s="20"/>
      <c r="BT6538" s="20"/>
      <c r="BU6538" s="20"/>
      <c r="BV6538" s="20"/>
      <c r="BW6538" s="20"/>
      <c r="BX6538" s="20"/>
      <c r="BY6538" s="20"/>
      <c r="BZ6538" s="20"/>
      <c r="CA6538" s="20"/>
      <c r="CB6538" s="20"/>
      <c r="CC6538" s="20"/>
      <c r="CD6538" s="20"/>
      <c r="CE6538" s="20"/>
      <c r="CF6538" s="20"/>
      <c r="CG6538" s="20"/>
      <c r="CH6538" s="20"/>
      <c r="CI6538" s="20"/>
      <c r="CJ6538" s="20"/>
      <c r="CK6538" s="20"/>
      <c r="CL6538" s="20"/>
      <c r="CM6538" s="20"/>
      <c r="CN6538" s="20"/>
      <c r="CO6538" s="20"/>
      <c r="CP6538" s="20"/>
      <c r="CQ6538" s="20"/>
      <c r="CR6538" s="20"/>
      <c r="CS6538" s="20"/>
      <c r="CT6538" s="20"/>
      <c r="CU6538" s="20"/>
      <c r="CV6538" s="20"/>
      <c r="CW6538" s="20"/>
      <c r="CX6538" s="20"/>
      <c r="CY6538" s="20"/>
      <c r="CZ6538" s="20"/>
      <c r="DA6538" s="20"/>
      <c r="DB6538" s="20"/>
      <c r="DC6538" s="20"/>
      <c r="DD6538" s="20"/>
      <c r="DE6538" s="20"/>
      <c r="DF6538" s="20"/>
      <c r="DG6538" s="20"/>
      <c r="DH6538" s="20"/>
      <c r="DI6538" s="20"/>
      <c r="DJ6538" s="20"/>
      <c r="DK6538" s="20"/>
      <c r="DL6538" s="20"/>
      <c r="DM6538" s="20"/>
      <c r="DN6538" s="20"/>
      <c r="DO6538" s="20"/>
      <c r="DP6538" s="20"/>
      <c r="DQ6538" s="20"/>
      <c r="DR6538" s="20"/>
      <c r="DS6538" s="20"/>
      <c r="DT6538" s="20"/>
      <c r="DU6538" s="20"/>
      <c r="DV6538" s="20"/>
      <c r="DW6538" s="20"/>
      <c r="DX6538" s="20"/>
      <c r="DY6538" s="20"/>
    </row>
    <row r="6539" spans="1:129" x14ac:dyDescent="0.15">
      <c r="A6539" s="61"/>
      <c r="B6539" s="331" t="s">
        <v>13513</v>
      </c>
      <c r="C6539" s="83"/>
      <c r="D6539" s="103" t="s">
        <v>229</v>
      </c>
      <c r="E6539" s="276" t="s">
        <v>13514</v>
      </c>
      <c r="F6539" s="276">
        <f t="shared" si="872"/>
        <v>7.5891642789999991E-2</v>
      </c>
      <c r="G6539" s="276">
        <f t="shared" si="873"/>
        <v>2.3063311820000001E-2</v>
      </c>
      <c r="H6539" s="276">
        <f t="shared" si="874"/>
        <v>9.3911959599999994E-3</v>
      </c>
      <c r="I6539" s="276">
        <f t="shared" si="875"/>
        <v>9.583141009999999E-3</v>
      </c>
      <c r="J6539" s="276">
        <v>3.3853993999999998E-2</v>
      </c>
      <c r="K6539" s="276">
        <v>8.5111375E-3</v>
      </c>
      <c r="L6539" s="276">
        <v>6.2735613000000005E-4</v>
      </c>
      <c r="M6539" s="276">
        <v>5.0943582000000001E-4</v>
      </c>
      <c r="N6539" s="276">
        <v>1.1666787E-2</v>
      </c>
      <c r="O6539" s="276">
        <v>1.0887089000000001E-2</v>
      </c>
      <c r="P6539" s="276">
        <v>2.5270232999999998E-4</v>
      </c>
      <c r="Q6539" s="276">
        <v>8.6996343999999996E-3</v>
      </c>
      <c r="R6539" s="276">
        <v>0</v>
      </c>
      <c r="S6539" s="276">
        <v>0</v>
      </c>
      <c r="T6539" s="276">
        <v>0</v>
      </c>
      <c r="U6539" s="276">
        <v>8.8350661E-4</v>
      </c>
      <c r="W6539" s="148">
        <f t="shared" si="871"/>
        <v>0.25077032592592591</v>
      </c>
      <c r="X6539" s="201">
        <v>3.1330691000000001E-3</v>
      </c>
      <c r="Y6539" s="201">
        <v>2.4899434999999998E-3</v>
      </c>
      <c r="Z6539" s="201">
        <v>4.1849679999999997E-4</v>
      </c>
      <c r="AA6539" s="201">
        <v>1.0456828999999999E-7</v>
      </c>
      <c r="AB6539" s="201">
        <v>5.3366791000000001E-5</v>
      </c>
      <c r="AC6539" s="201">
        <v>1.7188979E-5</v>
      </c>
      <c r="AD6539" s="201">
        <v>1.5396851000000001E-4</v>
      </c>
      <c r="AE6539" s="76">
        <v>-1.4408199E-6</v>
      </c>
      <c r="AF6539" s="76">
        <v>-1.092584E-8</v>
      </c>
      <c r="AG6539" s="20">
        <v>1.6794166999999999E-2</v>
      </c>
      <c r="AH6539" s="85"/>
      <c r="AI6539" s="85"/>
      <c r="AJ6539" s="85"/>
      <c r="AK6539" s="85"/>
      <c r="AL6539" s="85"/>
      <c r="AM6539" s="85"/>
      <c r="AN6539" s="85"/>
      <c r="AS6539" s="20"/>
      <c r="AT6539" s="20"/>
      <c r="AU6539" s="20"/>
      <c r="AV6539" s="20"/>
      <c r="AW6539" s="20"/>
      <c r="AX6539" s="20"/>
      <c r="AY6539" s="20"/>
      <c r="AZ6539" s="20"/>
      <c r="BA6539" s="20"/>
      <c r="BB6539" s="20"/>
      <c r="BC6539" s="20"/>
      <c r="BD6539" s="20"/>
      <c r="BE6539" s="20"/>
      <c r="BF6539" s="20"/>
      <c r="BG6539" s="20"/>
      <c r="BH6539" s="20"/>
      <c r="BI6539" s="20"/>
      <c r="BJ6539" s="20"/>
      <c r="BK6539" s="20"/>
      <c r="BL6539" s="20"/>
      <c r="BM6539" s="20"/>
      <c r="BN6539" s="20"/>
      <c r="BO6539" s="20"/>
      <c r="BP6539" s="20"/>
      <c r="BQ6539" s="20"/>
      <c r="BR6539" s="20"/>
      <c r="BS6539" s="20"/>
      <c r="BT6539" s="20"/>
      <c r="BU6539" s="20"/>
      <c r="BV6539" s="20"/>
      <c r="BW6539" s="20"/>
      <c r="BX6539" s="20"/>
      <c r="BY6539" s="20"/>
      <c r="BZ6539" s="20"/>
      <c r="CA6539" s="20"/>
      <c r="CB6539" s="20"/>
      <c r="CC6539" s="20"/>
      <c r="CD6539" s="20"/>
      <c r="CE6539" s="20"/>
      <c r="CF6539" s="20"/>
      <c r="CG6539" s="20"/>
      <c r="CH6539" s="20"/>
      <c r="CI6539" s="20"/>
      <c r="CJ6539" s="20"/>
      <c r="CK6539" s="20"/>
      <c r="CL6539" s="20"/>
      <c r="CM6539" s="20"/>
      <c r="CN6539" s="20"/>
      <c r="CO6539" s="20"/>
      <c r="CP6539" s="20"/>
      <c r="CQ6539" s="20"/>
      <c r="CR6539" s="20"/>
      <c r="CS6539" s="20"/>
      <c r="CT6539" s="20"/>
      <c r="CU6539" s="20"/>
      <c r="CV6539" s="20"/>
      <c r="CW6539" s="20"/>
      <c r="CX6539" s="20"/>
      <c r="CY6539" s="20"/>
      <c r="CZ6539" s="20"/>
      <c r="DA6539" s="20"/>
      <c r="DB6539" s="20"/>
      <c r="DC6539" s="20"/>
      <c r="DD6539" s="20"/>
      <c r="DE6539" s="20"/>
      <c r="DF6539" s="20"/>
      <c r="DG6539" s="20"/>
      <c r="DH6539" s="20"/>
      <c r="DI6539" s="20"/>
      <c r="DJ6539" s="20"/>
      <c r="DK6539" s="20"/>
      <c r="DL6539" s="20"/>
      <c r="DM6539" s="20"/>
      <c r="DN6539" s="20"/>
      <c r="DO6539" s="20"/>
      <c r="DP6539" s="20"/>
      <c r="DQ6539" s="20"/>
      <c r="DR6539" s="20"/>
      <c r="DS6539" s="20"/>
      <c r="DT6539" s="20"/>
      <c r="DU6539" s="20"/>
      <c r="DV6539" s="20"/>
      <c r="DW6539" s="20"/>
      <c r="DX6539" s="20"/>
      <c r="DY6539" s="20"/>
    </row>
    <row r="6540" spans="1:129" x14ac:dyDescent="0.15">
      <c r="A6540" s="61"/>
      <c r="B6540" s="67" t="s">
        <v>13515</v>
      </c>
      <c r="C6540" s="83" t="s">
        <v>13516</v>
      </c>
      <c r="F6540" s="201">
        <f t="shared" si="872"/>
        <v>0</v>
      </c>
      <c r="G6540" s="201">
        <f t="shared" si="873"/>
        <v>0</v>
      </c>
      <c r="H6540" s="201">
        <f t="shared" si="874"/>
        <v>0</v>
      </c>
      <c r="I6540" s="201">
        <f t="shared" si="875"/>
        <v>0</v>
      </c>
      <c r="X6540" s="80"/>
      <c r="Y6540" s="80"/>
      <c r="Z6540" s="80"/>
      <c r="AA6540" s="80"/>
      <c r="AB6540" s="80"/>
      <c r="AC6540" s="80"/>
      <c r="AD6540" s="80"/>
      <c r="AE6540" s="146"/>
      <c r="AF6540" s="146"/>
      <c r="AG6540" s="146"/>
      <c r="AH6540" s="85"/>
      <c r="AI6540" s="85"/>
      <c r="AJ6540" s="85"/>
      <c r="AK6540" s="85"/>
      <c r="AL6540" s="85"/>
      <c r="AM6540" s="85"/>
      <c r="AN6540" s="85"/>
      <c r="AS6540" s="20"/>
      <c r="AT6540" s="20"/>
      <c r="AU6540" s="20"/>
      <c r="AV6540" s="20"/>
      <c r="AW6540" s="20"/>
      <c r="AX6540" s="20"/>
      <c r="AY6540" s="20"/>
      <c r="AZ6540" s="20"/>
      <c r="BA6540" s="20"/>
      <c r="BB6540" s="20"/>
      <c r="BC6540" s="20"/>
      <c r="BD6540" s="20"/>
      <c r="BE6540" s="20"/>
      <c r="BF6540" s="20"/>
      <c r="BG6540" s="20"/>
      <c r="BH6540" s="20"/>
      <c r="BI6540" s="20"/>
      <c r="BJ6540" s="20"/>
      <c r="BK6540" s="20"/>
      <c r="BL6540" s="20"/>
      <c r="BM6540" s="20"/>
      <c r="BN6540" s="20"/>
      <c r="BO6540" s="20"/>
      <c r="BP6540" s="20"/>
      <c r="BQ6540" s="20"/>
      <c r="BR6540" s="20"/>
      <c r="BS6540" s="20"/>
      <c r="BT6540" s="20"/>
      <c r="BU6540" s="20"/>
      <c r="BV6540" s="20"/>
      <c r="BW6540" s="20"/>
      <c r="BX6540" s="20"/>
      <c r="BY6540" s="20"/>
      <c r="BZ6540" s="20"/>
      <c r="CA6540" s="20"/>
      <c r="CB6540" s="20"/>
      <c r="CC6540" s="20"/>
      <c r="CD6540" s="20"/>
      <c r="CE6540" s="20"/>
      <c r="CF6540" s="20"/>
      <c r="CG6540" s="20"/>
      <c r="CH6540" s="20"/>
      <c r="CI6540" s="20"/>
      <c r="CJ6540" s="20"/>
      <c r="CK6540" s="20"/>
      <c r="CL6540" s="20"/>
      <c r="CM6540" s="20"/>
      <c r="CN6540" s="20"/>
      <c r="CO6540" s="20"/>
      <c r="CP6540" s="20"/>
      <c r="CQ6540" s="20"/>
      <c r="CR6540" s="20"/>
      <c r="CS6540" s="20"/>
      <c r="CT6540" s="20"/>
      <c r="CU6540" s="20"/>
      <c r="CV6540" s="20"/>
      <c r="CW6540" s="20"/>
      <c r="CX6540" s="20"/>
      <c r="CY6540" s="20"/>
      <c r="CZ6540" s="20"/>
      <c r="DA6540" s="20"/>
      <c r="DB6540" s="20"/>
      <c r="DC6540" s="20"/>
      <c r="DD6540" s="20"/>
      <c r="DE6540" s="20"/>
      <c r="DF6540" s="20"/>
      <c r="DG6540" s="20"/>
      <c r="DH6540" s="20"/>
      <c r="DI6540" s="20"/>
      <c r="DJ6540" s="20"/>
      <c r="DK6540" s="20"/>
      <c r="DL6540" s="20"/>
      <c r="DM6540" s="20"/>
      <c r="DN6540" s="20"/>
      <c r="DO6540" s="20"/>
      <c r="DP6540" s="20"/>
      <c r="DQ6540" s="20"/>
      <c r="DR6540" s="20"/>
      <c r="DS6540" s="20"/>
      <c r="DT6540" s="20"/>
      <c r="DU6540" s="20"/>
      <c r="DV6540" s="20"/>
      <c r="DW6540" s="20"/>
      <c r="DX6540" s="20"/>
      <c r="DY6540" s="20"/>
    </row>
    <row r="6541" spans="1:129" x14ac:dyDescent="0.15">
      <c r="A6541" s="61"/>
      <c r="B6541" s="67" t="s">
        <v>13515</v>
      </c>
      <c r="C6541" s="83" t="s">
        <v>13517</v>
      </c>
      <c r="F6541" s="201">
        <f t="shared" si="872"/>
        <v>0</v>
      </c>
      <c r="G6541" s="201">
        <f t="shared" si="873"/>
        <v>0</v>
      </c>
      <c r="H6541" s="201">
        <f t="shared" si="874"/>
        <v>0</v>
      </c>
      <c r="I6541" s="201">
        <f t="shared" si="875"/>
        <v>0</v>
      </c>
      <c r="X6541" s="80"/>
      <c r="Y6541" s="80"/>
      <c r="Z6541" s="80"/>
      <c r="AA6541" s="80"/>
      <c r="AB6541" s="80"/>
      <c r="AC6541" s="80"/>
      <c r="AD6541" s="80"/>
      <c r="AE6541" s="146"/>
      <c r="AF6541" s="146"/>
      <c r="AG6541" s="146"/>
      <c r="AH6541" s="85"/>
      <c r="AI6541" s="85"/>
      <c r="AJ6541" s="85"/>
      <c r="AK6541" s="85"/>
      <c r="AL6541" s="85"/>
      <c r="AM6541" s="85"/>
      <c r="AN6541" s="85"/>
      <c r="AS6541" s="20"/>
      <c r="AT6541" s="20"/>
      <c r="AU6541" s="20"/>
      <c r="AV6541" s="20"/>
      <c r="AW6541" s="20"/>
      <c r="AX6541" s="20"/>
      <c r="AY6541" s="20"/>
      <c r="AZ6541" s="20"/>
      <c r="BA6541" s="20"/>
      <c r="BB6541" s="20"/>
      <c r="BC6541" s="20"/>
      <c r="BD6541" s="20"/>
      <c r="BE6541" s="20"/>
      <c r="BF6541" s="20"/>
      <c r="BG6541" s="20"/>
      <c r="BH6541" s="20"/>
      <c r="BI6541" s="20"/>
      <c r="BJ6541" s="20"/>
      <c r="BK6541" s="20"/>
      <c r="BL6541" s="20"/>
      <c r="BM6541" s="20"/>
      <c r="BN6541" s="20"/>
      <c r="BO6541" s="20"/>
      <c r="BP6541" s="20"/>
      <c r="BQ6541" s="20"/>
      <c r="BR6541" s="20"/>
      <c r="BS6541" s="20"/>
      <c r="BT6541" s="20"/>
      <c r="BU6541" s="20"/>
      <c r="BV6541" s="20"/>
      <c r="BW6541" s="20"/>
      <c r="BX6541" s="20"/>
      <c r="BY6541" s="20"/>
      <c r="BZ6541" s="20"/>
      <c r="CA6541" s="20"/>
      <c r="CB6541" s="20"/>
      <c r="CC6541" s="20"/>
      <c r="CD6541" s="20"/>
      <c r="CE6541" s="20"/>
      <c r="CF6541" s="20"/>
      <c r="CG6541" s="20"/>
      <c r="CH6541" s="20"/>
      <c r="CI6541" s="20"/>
      <c r="CJ6541" s="20"/>
      <c r="CK6541" s="20"/>
      <c r="CL6541" s="20"/>
      <c r="CM6541" s="20"/>
      <c r="CN6541" s="20"/>
      <c r="CO6541" s="20"/>
      <c r="CP6541" s="20"/>
      <c r="CQ6541" s="20"/>
      <c r="CR6541" s="20"/>
      <c r="CS6541" s="20"/>
      <c r="CT6541" s="20"/>
      <c r="CU6541" s="20"/>
      <c r="CV6541" s="20"/>
      <c r="CW6541" s="20"/>
      <c r="CX6541" s="20"/>
      <c r="CY6541" s="20"/>
      <c r="CZ6541" s="20"/>
      <c r="DA6541" s="20"/>
      <c r="DB6541" s="20"/>
      <c r="DC6541" s="20"/>
      <c r="DD6541" s="20"/>
      <c r="DE6541" s="20"/>
      <c r="DF6541" s="20"/>
      <c r="DG6541" s="20"/>
      <c r="DH6541" s="20"/>
      <c r="DI6541" s="20"/>
      <c r="DJ6541" s="20"/>
      <c r="DK6541" s="20"/>
      <c r="DL6541" s="20"/>
      <c r="DM6541" s="20"/>
      <c r="DN6541" s="20"/>
      <c r="DO6541" s="20"/>
      <c r="DP6541" s="20"/>
      <c r="DQ6541" s="20"/>
      <c r="DR6541" s="20"/>
      <c r="DS6541" s="20"/>
      <c r="DT6541" s="20"/>
      <c r="DU6541" s="20"/>
      <c r="DV6541" s="20"/>
      <c r="DW6541" s="20"/>
      <c r="DX6541" s="20"/>
      <c r="DY6541" s="20"/>
    </row>
    <row r="6542" spans="1:129" x14ac:dyDescent="0.15">
      <c r="A6542" s="61"/>
      <c r="B6542" s="67" t="s">
        <v>13515</v>
      </c>
      <c r="C6542" s="83" t="s">
        <v>13518</v>
      </c>
      <c r="F6542" s="201">
        <f t="shared" si="872"/>
        <v>0</v>
      </c>
      <c r="G6542" s="201">
        <f t="shared" si="873"/>
        <v>0</v>
      </c>
      <c r="H6542" s="201">
        <f t="shared" si="874"/>
        <v>0</v>
      </c>
      <c r="I6542" s="201">
        <f t="shared" si="875"/>
        <v>0</v>
      </c>
      <c r="X6542" s="80"/>
      <c r="Y6542" s="80"/>
      <c r="Z6542" s="80"/>
      <c r="AA6542" s="80"/>
      <c r="AB6542" s="80"/>
      <c r="AC6542" s="80"/>
      <c r="AD6542" s="80"/>
      <c r="AE6542" s="146"/>
      <c r="AF6542" s="146"/>
      <c r="AG6542" s="146"/>
      <c r="AH6542" s="85"/>
      <c r="AI6542" s="85"/>
      <c r="AJ6542" s="85"/>
      <c r="AK6542" s="85"/>
      <c r="AL6542" s="85"/>
      <c r="AM6542" s="85"/>
      <c r="AN6542" s="85"/>
      <c r="AS6542" s="20"/>
      <c r="AT6542" s="20"/>
      <c r="AU6542" s="20"/>
      <c r="AV6542" s="20"/>
      <c r="AW6542" s="20"/>
      <c r="AX6542" s="20"/>
      <c r="AY6542" s="20"/>
      <c r="AZ6542" s="20"/>
      <c r="BA6542" s="20"/>
      <c r="BB6542" s="20"/>
      <c r="BC6542" s="20"/>
      <c r="BD6542" s="20"/>
      <c r="BE6542" s="20"/>
      <c r="BF6542" s="20"/>
      <c r="BG6542" s="20"/>
      <c r="BH6542" s="20"/>
      <c r="BI6542" s="20"/>
      <c r="BJ6542" s="20"/>
      <c r="BK6542" s="20"/>
      <c r="BL6542" s="20"/>
      <c r="BM6542" s="20"/>
      <c r="BN6542" s="20"/>
      <c r="BO6542" s="20"/>
      <c r="BP6542" s="20"/>
      <c r="BQ6542" s="20"/>
      <c r="BR6542" s="20"/>
      <c r="BS6542" s="20"/>
      <c r="BT6542" s="20"/>
      <c r="BU6542" s="20"/>
      <c r="BV6542" s="20"/>
      <c r="BW6542" s="20"/>
      <c r="BX6542" s="20"/>
      <c r="BY6542" s="20"/>
      <c r="BZ6542" s="20"/>
      <c r="CA6542" s="20"/>
      <c r="CB6542" s="20"/>
      <c r="CC6542" s="20"/>
      <c r="CD6542" s="20"/>
      <c r="CE6542" s="20"/>
      <c r="CF6542" s="20"/>
      <c r="CG6542" s="20"/>
      <c r="CH6542" s="20"/>
      <c r="CI6542" s="20"/>
      <c r="CJ6542" s="20"/>
      <c r="CK6542" s="20"/>
      <c r="CL6542" s="20"/>
      <c r="CM6542" s="20"/>
      <c r="CN6542" s="20"/>
      <c r="CO6542" s="20"/>
      <c r="CP6542" s="20"/>
      <c r="CQ6542" s="20"/>
      <c r="CR6542" s="20"/>
      <c r="CS6542" s="20"/>
      <c r="CT6542" s="20"/>
      <c r="CU6542" s="20"/>
      <c r="CV6542" s="20"/>
      <c r="CW6542" s="20"/>
      <c r="CX6542" s="20"/>
      <c r="CY6542" s="20"/>
      <c r="CZ6542" s="20"/>
      <c r="DA6542" s="20"/>
      <c r="DB6542" s="20"/>
      <c r="DC6542" s="20"/>
      <c r="DD6542" s="20"/>
      <c r="DE6542" s="20"/>
      <c r="DF6542" s="20"/>
      <c r="DG6542" s="20"/>
      <c r="DH6542" s="20"/>
      <c r="DI6542" s="20"/>
      <c r="DJ6542" s="20"/>
      <c r="DK6542" s="20"/>
      <c r="DL6542" s="20"/>
      <c r="DM6542" s="20"/>
      <c r="DN6542" s="20"/>
      <c r="DO6542" s="20"/>
      <c r="DP6542" s="20"/>
      <c r="DQ6542" s="20"/>
      <c r="DR6542" s="20"/>
      <c r="DS6542" s="20"/>
      <c r="DT6542" s="20"/>
      <c r="DU6542" s="20"/>
      <c r="DV6542" s="20"/>
      <c r="DW6542" s="20"/>
      <c r="DX6542" s="20"/>
      <c r="DY6542" s="20"/>
    </row>
    <row r="6543" spans="1:129" x14ac:dyDescent="0.15">
      <c r="A6543" s="61"/>
      <c r="B6543" s="331" t="s">
        <v>13519</v>
      </c>
      <c r="C6543" s="83"/>
      <c r="D6543" s="103" t="s">
        <v>38</v>
      </c>
      <c r="E6543" s="276" t="s">
        <v>13520</v>
      </c>
      <c r="F6543" s="276">
        <f t="shared" si="872"/>
        <v>7.0809952199999998E-2</v>
      </c>
      <c r="G6543" s="276">
        <f t="shared" si="873"/>
        <v>2.4927967499999999E-2</v>
      </c>
      <c r="H6543" s="276">
        <f t="shared" si="874"/>
        <v>9.1611800199999996E-3</v>
      </c>
      <c r="I6543" s="276">
        <f t="shared" si="875"/>
        <v>1.085350868E-2</v>
      </c>
      <c r="J6543" s="276">
        <v>2.5867296000000001E-2</v>
      </c>
      <c r="K6543" s="276">
        <v>8.4720110999999994E-3</v>
      </c>
      <c r="L6543" s="276">
        <v>4.2733148000000001E-4</v>
      </c>
      <c r="M6543" s="276">
        <v>1.1486761E-3</v>
      </c>
      <c r="N6543" s="276">
        <v>1.5162992E-2</v>
      </c>
      <c r="O6543" s="276">
        <v>8.6162993999999993E-3</v>
      </c>
      <c r="P6543" s="276">
        <v>2.6183743999999998E-4</v>
      </c>
      <c r="Q6543" s="276">
        <v>1.0153292E-2</v>
      </c>
      <c r="R6543" s="276">
        <v>0</v>
      </c>
      <c r="S6543" s="276">
        <v>0</v>
      </c>
      <c r="T6543" s="276">
        <v>0</v>
      </c>
      <c r="U6543" s="276">
        <v>7.0021668000000003E-4</v>
      </c>
      <c r="W6543" s="148">
        <f t="shared" ref="W6543:W6554" si="876">J6543/0.135</f>
        <v>0.19160959999999999</v>
      </c>
      <c r="X6543" s="201">
        <v>3.4570568000000002</v>
      </c>
      <c r="Y6543" s="201">
        <v>2.4917120000000001</v>
      </c>
      <c r="Z6543" s="201">
        <v>0.10472105</v>
      </c>
      <c r="AA6543" s="201">
        <v>6.4365161000000002E-3</v>
      </c>
      <c r="AB6543" s="201">
        <v>0.79882956000000005</v>
      </c>
      <c r="AC6543" s="201">
        <v>5.4082894999999999E-3</v>
      </c>
      <c r="AD6543" s="201">
        <v>4.9949410999999999E-2</v>
      </c>
      <c r="AE6543" s="76">
        <v>4.8748022999999996E-7</v>
      </c>
      <c r="AF6543" s="76">
        <v>1.3739058E-9</v>
      </c>
      <c r="AG6543" s="20">
        <v>1.3110805E-2</v>
      </c>
      <c r="AH6543" s="85"/>
      <c r="AI6543" s="85"/>
      <c r="AJ6543" s="85"/>
      <c r="AK6543" s="85"/>
      <c r="AL6543" s="85"/>
      <c r="AM6543" s="85"/>
      <c r="AN6543" s="85"/>
      <c r="AS6543" s="20"/>
      <c r="AT6543" s="20"/>
      <c r="AU6543" s="20"/>
      <c r="AV6543" s="20"/>
      <c r="AW6543" s="20"/>
      <c r="AX6543" s="20"/>
      <c r="AY6543" s="20"/>
      <c r="AZ6543" s="20"/>
      <c r="BA6543" s="20"/>
      <c r="BB6543" s="20"/>
      <c r="BC6543" s="20"/>
      <c r="BD6543" s="20"/>
      <c r="BE6543" s="20"/>
      <c r="BF6543" s="20"/>
      <c r="BG6543" s="20"/>
      <c r="BH6543" s="20"/>
      <c r="BI6543" s="20"/>
      <c r="BJ6543" s="20"/>
      <c r="BK6543" s="20"/>
      <c r="BL6543" s="20"/>
      <c r="BM6543" s="20"/>
      <c r="BN6543" s="20"/>
      <c r="BO6543" s="20"/>
      <c r="BP6543" s="20"/>
      <c r="BQ6543" s="20"/>
      <c r="BR6543" s="20"/>
      <c r="BS6543" s="20"/>
      <c r="BT6543" s="20"/>
      <c r="BU6543" s="20"/>
      <c r="BV6543" s="20"/>
      <c r="BW6543" s="20"/>
      <c r="BX6543" s="20"/>
      <c r="BY6543" s="20"/>
      <c r="BZ6543" s="20"/>
      <c r="CA6543" s="20"/>
      <c r="CB6543" s="20"/>
      <c r="CC6543" s="20"/>
      <c r="CD6543" s="20"/>
      <c r="CE6543" s="20"/>
      <c r="CF6543" s="20"/>
      <c r="CG6543" s="20"/>
      <c r="CH6543" s="20"/>
      <c r="CI6543" s="20"/>
      <c r="CJ6543" s="20"/>
      <c r="CK6543" s="20"/>
      <c r="CL6543" s="20"/>
      <c r="CM6543" s="20"/>
      <c r="CN6543" s="20"/>
      <c r="CO6543" s="20"/>
      <c r="CP6543" s="20"/>
      <c r="CQ6543" s="20"/>
      <c r="CR6543" s="20"/>
      <c r="CS6543" s="20"/>
      <c r="CT6543" s="20"/>
      <c r="CU6543" s="20"/>
      <c r="CV6543" s="20"/>
      <c r="CW6543" s="20"/>
      <c r="CX6543" s="20"/>
      <c r="CY6543" s="20"/>
      <c r="CZ6543" s="20"/>
      <c r="DA6543" s="20"/>
      <c r="DB6543" s="20"/>
      <c r="DC6543" s="20"/>
      <c r="DD6543" s="20"/>
      <c r="DE6543" s="20"/>
      <c r="DF6543" s="20"/>
      <c r="DG6543" s="20"/>
      <c r="DH6543" s="20"/>
      <c r="DI6543" s="20"/>
      <c r="DJ6543" s="20"/>
      <c r="DK6543" s="20"/>
      <c r="DL6543" s="20"/>
      <c r="DM6543" s="20"/>
      <c r="DN6543" s="20"/>
      <c r="DO6543" s="20"/>
      <c r="DP6543" s="20"/>
      <c r="DQ6543" s="20"/>
      <c r="DR6543" s="20"/>
      <c r="DS6543" s="20"/>
      <c r="DT6543" s="20"/>
      <c r="DU6543" s="20"/>
      <c r="DV6543" s="20"/>
      <c r="DW6543" s="20"/>
      <c r="DX6543" s="20"/>
      <c r="DY6543" s="20"/>
    </row>
    <row r="6544" spans="1:129" x14ac:dyDescent="0.15">
      <c r="A6544" s="61"/>
      <c r="B6544" s="331" t="s">
        <v>13521</v>
      </c>
      <c r="C6544" s="83"/>
      <c r="D6544" s="103" t="s">
        <v>38</v>
      </c>
      <c r="E6544" s="276" t="s">
        <v>13522</v>
      </c>
      <c r="F6544" s="276">
        <f t="shared" si="872"/>
        <v>7.0819897950000002E-2</v>
      </c>
      <c r="G6544" s="276">
        <f t="shared" si="873"/>
        <v>2.4943705899999998E-2</v>
      </c>
      <c r="H6544" s="276">
        <f t="shared" si="874"/>
        <v>9.1670990100000006E-3</v>
      </c>
      <c r="I6544" s="276">
        <f t="shared" si="875"/>
        <v>1.0848628040000001E-2</v>
      </c>
      <c r="J6544" s="276">
        <v>2.5860464999999999E-2</v>
      </c>
      <c r="K6544" s="276">
        <v>8.4784939E-3</v>
      </c>
      <c r="L6544" s="276">
        <v>4.2705998999999998E-4</v>
      </c>
      <c r="M6544" s="276">
        <v>1.1485421E-3</v>
      </c>
      <c r="N6544" s="276">
        <v>1.5179316E-2</v>
      </c>
      <c r="O6544" s="276">
        <v>8.6158477999999997E-3</v>
      </c>
      <c r="P6544" s="276">
        <v>2.6154512000000003E-4</v>
      </c>
      <c r="Q6544" s="276">
        <v>1.0153109E-2</v>
      </c>
      <c r="R6544" s="276">
        <v>0</v>
      </c>
      <c r="S6544" s="276">
        <v>0</v>
      </c>
      <c r="T6544" s="276">
        <v>0</v>
      </c>
      <c r="U6544" s="276">
        <v>6.9551903999999997E-4</v>
      </c>
      <c r="W6544" s="148">
        <f t="shared" si="876"/>
        <v>0.19155899999999998</v>
      </c>
      <c r="X6544" s="201">
        <v>3.4562194000000002</v>
      </c>
      <c r="Y6544" s="201">
        <v>2.4909463000000001</v>
      </c>
      <c r="Z6544" s="201">
        <v>0.10461105</v>
      </c>
      <c r="AA6544" s="201">
        <v>6.4362218000000001E-3</v>
      </c>
      <c r="AB6544" s="201">
        <v>0.79873448999999996</v>
      </c>
      <c r="AC6544" s="201">
        <v>5.2963393999999999E-3</v>
      </c>
      <c r="AD6544" s="201">
        <v>5.0195048999999999E-2</v>
      </c>
      <c r="AE6544" s="76">
        <v>4.8780485000000003E-7</v>
      </c>
      <c r="AF6544" s="76">
        <v>1.3738182E-9</v>
      </c>
      <c r="AG6544" s="20">
        <v>1.3109828E-2</v>
      </c>
      <c r="AH6544" s="85"/>
      <c r="AI6544" s="85"/>
      <c r="AJ6544" s="85"/>
      <c r="AK6544" s="85"/>
      <c r="AL6544" s="85"/>
      <c r="AM6544" s="85"/>
      <c r="AN6544" s="85"/>
      <c r="AS6544" s="20"/>
      <c r="AT6544" s="20"/>
      <c r="AU6544" s="20"/>
      <c r="AV6544" s="20"/>
      <c r="AW6544" s="20"/>
      <c r="AX6544" s="20"/>
      <c r="AY6544" s="20"/>
      <c r="AZ6544" s="20"/>
      <c r="BA6544" s="20"/>
      <c r="BB6544" s="20"/>
      <c r="BC6544" s="20"/>
      <c r="BD6544" s="20"/>
      <c r="BE6544" s="20"/>
      <c r="BF6544" s="20"/>
      <c r="BG6544" s="20"/>
      <c r="BH6544" s="20"/>
      <c r="BI6544" s="20"/>
      <c r="BJ6544" s="20"/>
      <c r="BK6544" s="20"/>
      <c r="BL6544" s="20"/>
      <c r="BM6544" s="20"/>
      <c r="BN6544" s="20"/>
      <c r="BO6544" s="20"/>
      <c r="BP6544" s="20"/>
      <c r="BQ6544" s="20"/>
      <c r="BR6544" s="20"/>
      <c r="BS6544" s="20"/>
      <c r="BT6544" s="20"/>
      <c r="BU6544" s="20"/>
      <c r="BV6544" s="20"/>
      <c r="BW6544" s="20"/>
      <c r="BX6544" s="20"/>
      <c r="BY6544" s="20"/>
      <c r="BZ6544" s="20"/>
      <c r="CA6544" s="20"/>
      <c r="CB6544" s="20"/>
      <c r="CC6544" s="20"/>
      <c r="CD6544" s="20"/>
      <c r="CE6544" s="20"/>
      <c r="CF6544" s="20"/>
      <c r="CG6544" s="20"/>
      <c r="CH6544" s="20"/>
      <c r="CI6544" s="20"/>
      <c r="CJ6544" s="20"/>
      <c r="CK6544" s="20"/>
      <c r="CL6544" s="20"/>
      <c r="CM6544" s="20"/>
      <c r="CN6544" s="20"/>
      <c r="CO6544" s="20"/>
      <c r="CP6544" s="20"/>
      <c r="CQ6544" s="20"/>
      <c r="CR6544" s="20"/>
      <c r="CS6544" s="20"/>
      <c r="CT6544" s="20"/>
      <c r="CU6544" s="20"/>
      <c r="CV6544" s="20"/>
      <c r="CW6544" s="20"/>
      <c r="CX6544" s="20"/>
      <c r="CY6544" s="20"/>
      <c r="CZ6544" s="20"/>
      <c r="DA6544" s="20"/>
      <c r="DB6544" s="20"/>
      <c r="DC6544" s="20"/>
      <c r="DD6544" s="20"/>
      <c r="DE6544" s="20"/>
      <c r="DF6544" s="20"/>
      <c r="DG6544" s="20"/>
      <c r="DH6544" s="20"/>
      <c r="DI6544" s="20"/>
      <c r="DJ6544" s="20"/>
      <c r="DK6544" s="20"/>
      <c r="DL6544" s="20"/>
      <c r="DM6544" s="20"/>
      <c r="DN6544" s="20"/>
      <c r="DO6544" s="20"/>
      <c r="DP6544" s="20"/>
      <c r="DQ6544" s="20"/>
      <c r="DR6544" s="20"/>
      <c r="DS6544" s="20"/>
      <c r="DT6544" s="20"/>
      <c r="DU6544" s="20"/>
      <c r="DV6544" s="20"/>
      <c r="DW6544" s="20"/>
      <c r="DX6544" s="20"/>
      <c r="DY6544" s="20"/>
    </row>
    <row r="6545" spans="1:129" x14ac:dyDescent="0.15">
      <c r="A6545" s="61"/>
      <c r="B6545" s="331" t="s">
        <v>13523</v>
      </c>
      <c r="C6545" s="83"/>
      <c r="D6545" s="103" t="s">
        <v>38</v>
      </c>
      <c r="E6545" s="276" t="s">
        <v>13524</v>
      </c>
      <c r="F6545" s="276">
        <f t="shared" si="872"/>
        <v>0.15136126649000001</v>
      </c>
      <c r="G6545" s="276">
        <f t="shared" si="873"/>
        <v>3.6943000700000006E-2</v>
      </c>
      <c r="H6545" s="276">
        <f t="shared" si="874"/>
        <v>1.9483648990000001E-2</v>
      </c>
      <c r="I6545" s="276">
        <f t="shared" si="875"/>
        <v>1.5909984799999999E-2</v>
      </c>
      <c r="J6545" s="276">
        <v>7.9024631999999997E-2</v>
      </c>
      <c r="K6545" s="276">
        <v>1.7976677E-2</v>
      </c>
      <c r="L6545" s="276">
        <v>1.0181331999999999E-3</v>
      </c>
      <c r="M6545" s="276">
        <v>1.6625577000000001E-3</v>
      </c>
      <c r="N6545" s="276">
        <v>2.3094333000000002E-2</v>
      </c>
      <c r="O6545" s="276">
        <v>1.218611E-2</v>
      </c>
      <c r="P6545" s="276">
        <v>4.8883879E-4</v>
      </c>
      <c r="Q6545" s="276">
        <v>1.3815137E-2</v>
      </c>
      <c r="R6545" s="276">
        <v>0</v>
      </c>
      <c r="S6545" s="276">
        <v>0</v>
      </c>
      <c r="T6545" s="276">
        <v>0</v>
      </c>
      <c r="U6545" s="276">
        <v>2.0948478000000002E-3</v>
      </c>
      <c r="W6545" s="148">
        <f t="shared" si="876"/>
        <v>0.58536764444444433</v>
      </c>
      <c r="X6545" s="201">
        <v>6.6151496999999999</v>
      </c>
      <c r="Y6545" s="201">
        <v>5.0390804999999999</v>
      </c>
      <c r="Z6545" s="201">
        <v>0.32428346000000002</v>
      </c>
      <c r="AA6545" s="201">
        <v>8.6305402E-3</v>
      </c>
      <c r="AB6545" s="201">
        <v>1.1005944000000001</v>
      </c>
      <c r="AC6545" s="201">
        <v>1.9718264999999999E-2</v>
      </c>
      <c r="AD6545" s="201">
        <v>0.12284248</v>
      </c>
      <c r="AE6545" s="76">
        <v>1.1119920000000001E-6</v>
      </c>
      <c r="AF6545" s="76">
        <v>3.1719475E-9</v>
      </c>
      <c r="AG6545" s="20">
        <v>2.936561E-2</v>
      </c>
      <c r="AH6545" s="85"/>
      <c r="AI6545" s="85"/>
      <c r="AJ6545" s="85"/>
      <c r="AK6545" s="85"/>
      <c r="AL6545" s="85"/>
      <c r="AM6545" s="85"/>
      <c r="AN6545" s="85"/>
      <c r="AS6545" s="20"/>
      <c r="AT6545" s="20"/>
      <c r="AU6545" s="20"/>
      <c r="AV6545" s="20"/>
      <c r="AW6545" s="20"/>
      <c r="AX6545" s="20"/>
      <c r="AY6545" s="20"/>
      <c r="AZ6545" s="20"/>
      <c r="BA6545" s="20"/>
      <c r="BB6545" s="20"/>
      <c r="BC6545" s="20"/>
      <c r="BD6545" s="20"/>
      <c r="BE6545" s="20"/>
      <c r="BF6545" s="20"/>
      <c r="BG6545" s="20"/>
      <c r="BH6545" s="20"/>
      <c r="BI6545" s="20"/>
      <c r="BJ6545" s="20"/>
      <c r="BK6545" s="20"/>
      <c r="BL6545" s="20"/>
      <c r="BM6545" s="20"/>
      <c r="BN6545" s="20"/>
      <c r="BO6545" s="20"/>
      <c r="BP6545" s="20"/>
      <c r="BQ6545" s="20"/>
      <c r="BR6545" s="20"/>
      <c r="BS6545" s="20"/>
      <c r="BT6545" s="20"/>
      <c r="BU6545" s="20"/>
      <c r="BV6545" s="20"/>
      <c r="BW6545" s="20"/>
      <c r="BX6545" s="20"/>
      <c r="BY6545" s="20"/>
      <c r="BZ6545" s="20"/>
      <c r="CA6545" s="20"/>
      <c r="CB6545" s="20"/>
      <c r="CC6545" s="20"/>
      <c r="CD6545" s="20"/>
      <c r="CE6545" s="20"/>
      <c r="CF6545" s="20"/>
      <c r="CG6545" s="20"/>
      <c r="CH6545" s="20"/>
      <c r="CI6545" s="20"/>
      <c r="CJ6545" s="20"/>
      <c r="CK6545" s="20"/>
      <c r="CL6545" s="20"/>
      <c r="CM6545" s="20"/>
      <c r="CN6545" s="20"/>
      <c r="CO6545" s="20"/>
      <c r="CP6545" s="20"/>
      <c r="CQ6545" s="20"/>
      <c r="CR6545" s="20"/>
      <c r="CS6545" s="20"/>
      <c r="CT6545" s="20"/>
      <c r="CU6545" s="20"/>
      <c r="CV6545" s="20"/>
      <c r="CW6545" s="20"/>
      <c r="CX6545" s="20"/>
      <c r="CY6545" s="20"/>
      <c r="CZ6545" s="20"/>
      <c r="DA6545" s="20"/>
      <c r="DB6545" s="20"/>
      <c r="DC6545" s="20"/>
      <c r="DD6545" s="20"/>
      <c r="DE6545" s="20"/>
      <c r="DF6545" s="20"/>
      <c r="DG6545" s="20"/>
      <c r="DH6545" s="20"/>
      <c r="DI6545" s="20"/>
      <c r="DJ6545" s="20"/>
      <c r="DK6545" s="20"/>
      <c r="DL6545" s="20"/>
      <c r="DM6545" s="20"/>
      <c r="DN6545" s="20"/>
      <c r="DO6545" s="20"/>
      <c r="DP6545" s="20"/>
      <c r="DQ6545" s="20"/>
      <c r="DR6545" s="20"/>
      <c r="DS6545" s="20"/>
      <c r="DT6545" s="20"/>
      <c r="DU6545" s="20"/>
      <c r="DV6545" s="20"/>
      <c r="DW6545" s="20"/>
      <c r="DX6545" s="20"/>
      <c r="DY6545" s="20"/>
    </row>
    <row r="6546" spans="1:129" x14ac:dyDescent="0.15">
      <c r="A6546" s="61"/>
      <c r="B6546" s="331" t="s">
        <v>13525</v>
      </c>
      <c r="C6546" s="83"/>
      <c r="D6546" s="103" t="s">
        <v>38</v>
      </c>
      <c r="E6546" s="276" t="s">
        <v>13526</v>
      </c>
      <c r="F6546" s="276">
        <f t="shared" si="872"/>
        <v>0.15770263740000001</v>
      </c>
      <c r="G6546" s="276">
        <f t="shared" si="873"/>
        <v>3.9296851600000002E-2</v>
      </c>
      <c r="H6546" s="276">
        <f t="shared" si="874"/>
        <v>2.0906003000000003E-2</v>
      </c>
      <c r="I6546" s="276">
        <f t="shared" si="875"/>
        <v>1.6032810800000002E-2</v>
      </c>
      <c r="J6546" s="276">
        <v>8.1466971999999999E-2</v>
      </c>
      <c r="K6546" s="276">
        <v>1.9350339000000001E-2</v>
      </c>
      <c r="L6546" s="276">
        <v>1.0580224E-3</v>
      </c>
      <c r="M6546" s="276">
        <v>1.6661116000000001E-3</v>
      </c>
      <c r="N6546" s="276">
        <v>2.5438433E-2</v>
      </c>
      <c r="O6546" s="276">
        <v>1.2192306999999999E-2</v>
      </c>
      <c r="P6546" s="276">
        <v>4.9764160000000004E-4</v>
      </c>
      <c r="Q6546" s="276">
        <v>1.3820692000000001E-2</v>
      </c>
      <c r="R6546" s="276">
        <v>0</v>
      </c>
      <c r="S6546" s="276">
        <v>0</v>
      </c>
      <c r="T6546" s="276">
        <v>0</v>
      </c>
      <c r="U6546" s="276">
        <v>2.2121188000000002E-3</v>
      </c>
      <c r="W6546" s="148">
        <f t="shared" si="876"/>
        <v>0.60345905185185178</v>
      </c>
      <c r="X6546" s="201">
        <v>6.6108180000000001</v>
      </c>
      <c r="Y6546" s="201">
        <v>5.1614103</v>
      </c>
      <c r="Z6546" s="201">
        <v>0.20702535999999999</v>
      </c>
      <c r="AA6546" s="201">
        <v>8.6810132000000005E-3</v>
      </c>
      <c r="AB6546" s="201">
        <v>1.0908743000000001</v>
      </c>
      <c r="AC6546" s="201">
        <v>1.2562914E-2</v>
      </c>
      <c r="AD6546" s="201">
        <v>0.13026413000000001</v>
      </c>
      <c r="AE6546" s="76">
        <v>1.1900461E-6</v>
      </c>
      <c r="AF6546" s="76">
        <v>3.2645779000000001E-9</v>
      </c>
      <c r="AG6546" s="20">
        <v>3.0003314E-2</v>
      </c>
      <c r="AH6546" s="85"/>
      <c r="AI6546" s="85"/>
      <c r="AJ6546" s="85"/>
      <c r="AK6546" s="85"/>
      <c r="AL6546" s="85"/>
      <c r="AM6546" s="85"/>
      <c r="AN6546" s="85"/>
      <c r="AS6546" s="20"/>
      <c r="AT6546" s="20"/>
      <c r="AU6546" s="20"/>
      <c r="AV6546" s="20"/>
      <c r="AW6546" s="20"/>
      <c r="AX6546" s="20"/>
      <c r="AY6546" s="20"/>
      <c r="AZ6546" s="20"/>
      <c r="BA6546" s="20"/>
      <c r="BB6546" s="20"/>
      <c r="BC6546" s="20"/>
      <c r="BD6546" s="20"/>
      <c r="BE6546" s="20"/>
      <c r="BF6546" s="20"/>
      <c r="BG6546" s="20"/>
      <c r="BH6546" s="20"/>
      <c r="BI6546" s="20"/>
      <c r="BJ6546" s="20"/>
      <c r="BK6546" s="20"/>
      <c r="BL6546" s="20"/>
      <c r="BM6546" s="20"/>
      <c r="BN6546" s="20"/>
      <c r="BO6546" s="20"/>
      <c r="BP6546" s="20"/>
      <c r="BQ6546" s="20"/>
      <c r="BR6546" s="20"/>
      <c r="BS6546" s="20"/>
      <c r="BT6546" s="20"/>
      <c r="BU6546" s="20"/>
      <c r="BV6546" s="20"/>
      <c r="BW6546" s="20"/>
      <c r="BX6546" s="20"/>
      <c r="BY6546" s="20"/>
      <c r="BZ6546" s="20"/>
      <c r="CA6546" s="20"/>
      <c r="CB6546" s="20"/>
      <c r="CC6546" s="20"/>
      <c r="CD6546" s="20"/>
      <c r="CE6546" s="20"/>
      <c r="CF6546" s="20"/>
      <c r="CG6546" s="20"/>
      <c r="CH6546" s="20"/>
      <c r="CI6546" s="20"/>
      <c r="CJ6546" s="20"/>
      <c r="CK6546" s="20"/>
      <c r="CL6546" s="20"/>
      <c r="CM6546" s="20"/>
      <c r="CN6546" s="20"/>
      <c r="CO6546" s="20"/>
      <c r="CP6546" s="20"/>
      <c r="CQ6546" s="20"/>
      <c r="CR6546" s="20"/>
      <c r="CS6546" s="20"/>
      <c r="CT6546" s="20"/>
      <c r="CU6546" s="20"/>
      <c r="CV6546" s="20"/>
      <c r="CW6546" s="20"/>
      <c r="CX6546" s="20"/>
      <c r="CY6546" s="20"/>
      <c r="CZ6546" s="20"/>
      <c r="DA6546" s="20"/>
      <c r="DB6546" s="20"/>
      <c r="DC6546" s="20"/>
      <c r="DD6546" s="20"/>
      <c r="DE6546" s="20"/>
      <c r="DF6546" s="20"/>
      <c r="DG6546" s="20"/>
      <c r="DH6546" s="20"/>
      <c r="DI6546" s="20"/>
      <c r="DJ6546" s="20"/>
      <c r="DK6546" s="20"/>
      <c r="DL6546" s="20"/>
      <c r="DM6546" s="20"/>
      <c r="DN6546" s="20"/>
      <c r="DO6546" s="20"/>
      <c r="DP6546" s="20"/>
      <c r="DQ6546" s="20"/>
      <c r="DR6546" s="20"/>
      <c r="DS6546" s="20"/>
      <c r="DT6546" s="20"/>
      <c r="DU6546" s="20"/>
      <c r="DV6546" s="20"/>
      <c r="DW6546" s="20"/>
      <c r="DX6546" s="20"/>
      <c r="DY6546" s="20"/>
    </row>
    <row r="6547" spans="1:129" x14ac:dyDescent="0.15">
      <c r="A6547" s="61"/>
      <c r="B6547" s="331" t="s">
        <v>13527</v>
      </c>
      <c r="C6547" s="83"/>
      <c r="D6547" s="103" t="s">
        <v>38</v>
      </c>
      <c r="E6547" s="276" t="s">
        <v>13528</v>
      </c>
      <c r="F6547" s="276">
        <f t="shared" si="872"/>
        <v>3.0984794993000001E-3</v>
      </c>
      <c r="G6547" s="276">
        <f t="shared" si="873"/>
        <v>4.8138099800000003E-4</v>
      </c>
      <c r="H6547" s="276">
        <f t="shared" si="874"/>
        <v>6.3086442229999995E-4</v>
      </c>
      <c r="I6547" s="276">
        <f t="shared" si="875"/>
        <v>4.6146278999999998E-5</v>
      </c>
      <c r="J6547" s="276">
        <v>1.9400877999999999E-3</v>
      </c>
      <c r="K6547" s="276">
        <v>5.9790631999999996E-4</v>
      </c>
      <c r="L6547" s="276">
        <v>2.6811058999999999E-5</v>
      </c>
      <c r="M6547" s="276">
        <v>1.2225198000000001E-5</v>
      </c>
      <c r="N6547" s="276">
        <v>3.4861057000000001E-4</v>
      </c>
      <c r="O6547" s="276">
        <v>1.2054522999999999E-4</v>
      </c>
      <c r="P6547" s="276">
        <v>6.1470432999999997E-6</v>
      </c>
      <c r="Q6547" s="276">
        <v>1.9980561999999999E-5</v>
      </c>
      <c r="R6547" s="276">
        <v>0</v>
      </c>
      <c r="S6547" s="276">
        <v>0</v>
      </c>
      <c r="T6547" s="276">
        <v>0</v>
      </c>
      <c r="U6547" s="276">
        <v>2.6165716999999999E-5</v>
      </c>
      <c r="W6547" s="148">
        <f t="shared" si="876"/>
        <v>1.437102074074074E-2</v>
      </c>
      <c r="X6547" s="201">
        <v>0.63137863000000005</v>
      </c>
      <c r="Y6547" s="201">
        <v>0.39478226999999999</v>
      </c>
      <c r="Z6547" s="201">
        <v>4.3223807000000003E-2</v>
      </c>
      <c r="AA6547" s="201">
        <v>2.7447938999999999E-5</v>
      </c>
      <c r="AB6547" s="201">
        <v>0.18504590000000001</v>
      </c>
      <c r="AC6547" s="201">
        <v>8.0119760000000001E-4</v>
      </c>
      <c r="AD6547" s="201">
        <v>7.4980129E-3</v>
      </c>
      <c r="AE6547" s="76">
        <v>2.9282252000000001E-8</v>
      </c>
      <c r="AF6547" s="76">
        <v>1.6973543000000001E-10</v>
      </c>
      <c r="AG6547" s="20">
        <v>3.3073792000000001E-3</v>
      </c>
      <c r="AH6547" s="85"/>
      <c r="AI6547" s="85"/>
      <c r="AJ6547" s="85"/>
      <c r="AK6547" s="85"/>
      <c r="AL6547" s="85"/>
      <c r="AM6547" s="85"/>
      <c r="AN6547" s="85"/>
      <c r="AS6547" s="20"/>
      <c r="AT6547" s="20"/>
      <c r="AU6547" s="20"/>
      <c r="AV6547" s="20"/>
      <c r="AW6547" s="20"/>
      <c r="AX6547" s="20"/>
      <c r="AY6547" s="20"/>
      <c r="AZ6547" s="20"/>
      <c r="BA6547" s="20"/>
      <c r="BB6547" s="20"/>
      <c r="BC6547" s="20"/>
      <c r="BD6547" s="20"/>
      <c r="BE6547" s="20"/>
      <c r="BF6547" s="20"/>
      <c r="BG6547" s="20"/>
      <c r="BH6547" s="20"/>
      <c r="BI6547" s="20"/>
      <c r="BJ6547" s="20"/>
      <c r="BK6547" s="20"/>
      <c r="BL6547" s="20"/>
      <c r="BM6547" s="20"/>
      <c r="BN6547" s="20"/>
      <c r="BO6547" s="20"/>
      <c r="BP6547" s="20"/>
      <c r="BQ6547" s="20"/>
      <c r="BR6547" s="20"/>
      <c r="BS6547" s="20"/>
      <c r="BT6547" s="20"/>
      <c r="BU6547" s="20"/>
      <c r="BV6547" s="20"/>
      <c r="BW6547" s="20"/>
      <c r="BX6547" s="20"/>
      <c r="BY6547" s="20"/>
      <c r="BZ6547" s="20"/>
      <c r="CA6547" s="20"/>
      <c r="CB6547" s="20"/>
      <c r="CC6547" s="20"/>
      <c r="CD6547" s="20"/>
      <c r="CE6547" s="20"/>
      <c r="CF6547" s="20"/>
      <c r="CG6547" s="20"/>
      <c r="CH6547" s="20"/>
      <c r="CI6547" s="20"/>
      <c r="CJ6547" s="20"/>
      <c r="CK6547" s="20"/>
      <c r="CL6547" s="20"/>
      <c r="CM6547" s="20"/>
      <c r="CN6547" s="20"/>
      <c r="CO6547" s="20"/>
      <c r="CP6547" s="20"/>
      <c r="CQ6547" s="20"/>
      <c r="CR6547" s="20"/>
      <c r="CS6547" s="20"/>
      <c r="CT6547" s="20"/>
      <c r="CU6547" s="20"/>
      <c r="CV6547" s="20"/>
      <c r="CW6547" s="20"/>
      <c r="CX6547" s="20"/>
      <c r="CY6547" s="20"/>
      <c r="CZ6547" s="20"/>
      <c r="DA6547" s="20"/>
      <c r="DB6547" s="20"/>
      <c r="DC6547" s="20"/>
      <c r="DD6547" s="20"/>
      <c r="DE6547" s="20"/>
      <c r="DF6547" s="20"/>
      <c r="DG6547" s="20"/>
      <c r="DH6547" s="20"/>
      <c r="DI6547" s="20"/>
      <c r="DJ6547" s="20"/>
      <c r="DK6547" s="20"/>
      <c r="DL6547" s="20"/>
      <c r="DM6547" s="20"/>
      <c r="DN6547" s="20"/>
      <c r="DO6547" s="20"/>
      <c r="DP6547" s="20"/>
      <c r="DQ6547" s="20"/>
      <c r="DR6547" s="20"/>
      <c r="DS6547" s="20"/>
      <c r="DT6547" s="20"/>
      <c r="DU6547" s="20"/>
      <c r="DV6547" s="20"/>
      <c r="DW6547" s="20"/>
      <c r="DX6547" s="20"/>
      <c r="DY6547" s="20"/>
    </row>
    <row r="6548" spans="1:129" x14ac:dyDescent="0.15">
      <c r="A6548" s="61"/>
      <c r="B6548" s="331" t="s">
        <v>13529</v>
      </c>
      <c r="C6548" s="83"/>
      <c r="D6548" s="103" t="s">
        <v>38</v>
      </c>
      <c r="E6548" s="276" t="s">
        <v>13530</v>
      </c>
      <c r="F6548" s="276">
        <f t="shared" si="872"/>
        <v>3.1084244598999998E-3</v>
      </c>
      <c r="G6548" s="276">
        <f t="shared" si="873"/>
        <v>4.9712149099999999E-4</v>
      </c>
      <c r="H6548" s="276">
        <f t="shared" si="874"/>
        <v>6.3678185890000006E-4</v>
      </c>
      <c r="I6548" s="276">
        <f t="shared" si="875"/>
        <v>4.1264909999999999E-5</v>
      </c>
      <c r="J6548" s="276">
        <v>1.9332562E-3</v>
      </c>
      <c r="K6548" s="276">
        <v>6.0438763000000004E-4</v>
      </c>
      <c r="L6548" s="276">
        <v>2.6539507000000001E-5</v>
      </c>
      <c r="M6548" s="276">
        <v>1.2091551000000001E-5</v>
      </c>
      <c r="N6548" s="276">
        <v>3.6493503999999999E-4</v>
      </c>
      <c r="O6548" s="276">
        <v>1.200949E-4</v>
      </c>
      <c r="P6548" s="276">
        <v>5.8547219000000003E-6</v>
      </c>
      <c r="Q6548" s="276">
        <v>1.9796753000000001E-5</v>
      </c>
      <c r="R6548" s="276">
        <v>0</v>
      </c>
      <c r="S6548" s="276">
        <v>0</v>
      </c>
      <c r="T6548" s="276">
        <v>0</v>
      </c>
      <c r="U6548" s="276">
        <v>2.1468157000000001E-5</v>
      </c>
      <c r="W6548" s="148">
        <f t="shared" si="876"/>
        <v>1.4320416296296296E-2</v>
      </c>
      <c r="X6548" s="201">
        <v>0.63054140000000003</v>
      </c>
      <c r="Y6548" s="201">
        <v>0.39401654000000003</v>
      </c>
      <c r="Z6548" s="201">
        <v>4.3113814E-2</v>
      </c>
      <c r="AA6548" s="201">
        <v>2.7153796999999999E-5</v>
      </c>
      <c r="AB6548" s="201">
        <v>0.18495099000000001</v>
      </c>
      <c r="AC6548" s="201">
        <v>6.8924801999999997E-4</v>
      </c>
      <c r="AD6548" s="201">
        <v>7.7436561999999999E-3</v>
      </c>
      <c r="AE6548" s="76">
        <v>2.9606914000000001E-8</v>
      </c>
      <c r="AF6548" s="76">
        <v>1.6964818000000001E-10</v>
      </c>
      <c r="AG6548" s="20">
        <v>3.3064005999999999E-3</v>
      </c>
      <c r="AH6548" s="85"/>
      <c r="AI6548" s="85"/>
      <c r="AJ6548" s="85"/>
      <c r="AK6548" s="85"/>
      <c r="AL6548" s="85"/>
      <c r="AM6548" s="85"/>
      <c r="AN6548" s="85"/>
      <c r="AS6548" s="20"/>
      <c r="AT6548" s="20"/>
      <c r="AU6548" s="20"/>
      <c r="AV6548" s="20"/>
      <c r="AW6548" s="20"/>
      <c r="AX6548" s="20"/>
      <c r="AY6548" s="20"/>
      <c r="AZ6548" s="20"/>
      <c r="BA6548" s="20"/>
      <c r="BB6548" s="20"/>
      <c r="BC6548" s="20"/>
      <c r="BD6548" s="20"/>
      <c r="BE6548" s="20"/>
      <c r="BF6548" s="20"/>
      <c r="BG6548" s="20"/>
      <c r="BH6548" s="20"/>
      <c r="BI6548" s="20"/>
      <c r="BJ6548" s="20"/>
      <c r="BK6548" s="20"/>
      <c r="BL6548" s="20"/>
      <c r="BM6548" s="20"/>
      <c r="BN6548" s="20"/>
      <c r="BO6548" s="20"/>
      <c r="BP6548" s="20"/>
      <c r="BQ6548" s="20"/>
      <c r="BR6548" s="20"/>
      <c r="BS6548" s="20"/>
      <c r="BT6548" s="20"/>
      <c r="BU6548" s="20"/>
      <c r="BV6548" s="20"/>
      <c r="BW6548" s="20"/>
      <c r="BX6548" s="20"/>
      <c r="BY6548" s="20"/>
      <c r="BZ6548" s="20"/>
      <c r="CA6548" s="20"/>
      <c r="CB6548" s="20"/>
      <c r="CC6548" s="20"/>
      <c r="CD6548" s="20"/>
      <c r="CE6548" s="20"/>
      <c r="CF6548" s="20"/>
      <c r="CG6548" s="20"/>
      <c r="CH6548" s="20"/>
      <c r="CI6548" s="20"/>
      <c r="CJ6548" s="20"/>
      <c r="CK6548" s="20"/>
      <c r="CL6548" s="20"/>
      <c r="CM6548" s="20"/>
      <c r="CN6548" s="20"/>
      <c r="CO6548" s="20"/>
      <c r="CP6548" s="20"/>
      <c r="CQ6548" s="20"/>
      <c r="CR6548" s="20"/>
      <c r="CS6548" s="20"/>
      <c r="CT6548" s="20"/>
      <c r="CU6548" s="20"/>
      <c r="CV6548" s="20"/>
      <c r="CW6548" s="20"/>
      <c r="CX6548" s="20"/>
      <c r="CY6548" s="20"/>
      <c r="CZ6548" s="20"/>
      <c r="DA6548" s="20"/>
      <c r="DB6548" s="20"/>
      <c r="DC6548" s="20"/>
      <c r="DD6548" s="20"/>
      <c r="DE6548" s="20"/>
      <c r="DF6548" s="20"/>
      <c r="DG6548" s="20"/>
      <c r="DH6548" s="20"/>
      <c r="DI6548" s="20"/>
      <c r="DJ6548" s="20"/>
      <c r="DK6548" s="20"/>
      <c r="DL6548" s="20"/>
      <c r="DM6548" s="20"/>
      <c r="DN6548" s="20"/>
      <c r="DO6548" s="20"/>
      <c r="DP6548" s="20"/>
      <c r="DQ6548" s="20"/>
      <c r="DR6548" s="20"/>
      <c r="DS6548" s="20"/>
      <c r="DT6548" s="20"/>
      <c r="DU6548" s="20"/>
      <c r="DV6548" s="20"/>
      <c r="DW6548" s="20"/>
      <c r="DX6548" s="20"/>
      <c r="DY6548" s="20"/>
    </row>
    <row r="6549" spans="1:129" x14ac:dyDescent="0.15">
      <c r="A6549" s="61"/>
      <c r="B6549" s="331" t="s">
        <v>13531</v>
      </c>
      <c r="C6549" s="83"/>
      <c r="D6549" s="103" t="s">
        <v>38</v>
      </c>
      <c r="E6549" s="276" t="s">
        <v>13532</v>
      </c>
      <c r="F6549" s="276">
        <f t="shared" si="872"/>
        <v>7.0809952600000003E-2</v>
      </c>
      <c r="G6549" s="276">
        <f t="shared" si="873"/>
        <v>2.4927968000000002E-2</v>
      </c>
      <c r="H6549" s="276">
        <f t="shared" si="874"/>
        <v>9.1611799199999983E-3</v>
      </c>
      <c r="I6549" s="276">
        <f t="shared" si="875"/>
        <v>1.085350868E-2</v>
      </c>
      <c r="J6549" s="276">
        <v>2.5867296000000001E-2</v>
      </c>
      <c r="K6549" s="276">
        <v>8.4720109999999998E-3</v>
      </c>
      <c r="L6549" s="276">
        <v>4.2733148000000001E-4</v>
      </c>
      <c r="M6549" s="276">
        <v>1.1486761E-3</v>
      </c>
      <c r="N6549" s="276">
        <v>1.5162992E-2</v>
      </c>
      <c r="O6549" s="276">
        <v>8.6162999000000007E-3</v>
      </c>
      <c r="P6549" s="276">
        <v>2.6183743999999998E-4</v>
      </c>
      <c r="Q6549" s="276">
        <v>1.0153292E-2</v>
      </c>
      <c r="R6549" s="276">
        <v>0</v>
      </c>
      <c r="S6549" s="276">
        <v>0</v>
      </c>
      <c r="T6549" s="276">
        <v>0</v>
      </c>
      <c r="U6549" s="276">
        <v>7.0021668000000003E-4</v>
      </c>
      <c r="W6549" s="148">
        <f t="shared" si="876"/>
        <v>0.19160959999999999</v>
      </c>
      <c r="X6549" s="201">
        <v>3.4570568000000002</v>
      </c>
      <c r="Y6549" s="201">
        <v>2.4917120000000001</v>
      </c>
      <c r="Z6549" s="201">
        <v>0.10472105</v>
      </c>
      <c r="AA6549" s="201">
        <v>6.4365161000000002E-3</v>
      </c>
      <c r="AB6549" s="201">
        <v>0.79882956000000005</v>
      </c>
      <c r="AC6549" s="201">
        <v>5.4082894999999999E-3</v>
      </c>
      <c r="AD6549" s="201">
        <v>4.9949410999999999E-2</v>
      </c>
      <c r="AE6549" s="76">
        <v>4.8748023999999999E-7</v>
      </c>
      <c r="AF6549" s="76">
        <v>1.3739058E-9</v>
      </c>
      <c r="AG6549" s="20">
        <v>1.3110805999999999E-2</v>
      </c>
      <c r="AH6549" s="85"/>
      <c r="AI6549" s="85"/>
      <c r="AJ6549" s="85"/>
      <c r="AK6549" s="85"/>
      <c r="AL6549" s="85"/>
      <c r="AM6549" s="85"/>
      <c r="AN6549" s="85"/>
      <c r="AS6549" s="20"/>
      <c r="AT6549" s="20"/>
      <c r="AU6549" s="20"/>
      <c r="AV6549" s="20"/>
      <c r="AW6549" s="20"/>
      <c r="AX6549" s="20"/>
      <c r="AY6549" s="20"/>
      <c r="AZ6549" s="20"/>
      <c r="BA6549" s="20"/>
      <c r="BB6549" s="20"/>
      <c r="BC6549" s="20"/>
      <c r="BD6549" s="20"/>
      <c r="BE6549" s="20"/>
      <c r="BF6549" s="20"/>
      <c r="BG6549" s="20"/>
      <c r="BH6549" s="20"/>
      <c r="BI6549" s="20"/>
      <c r="BJ6549" s="20"/>
      <c r="BK6549" s="20"/>
      <c r="BL6549" s="20"/>
      <c r="BM6549" s="20"/>
      <c r="BN6549" s="20"/>
      <c r="BO6549" s="20"/>
      <c r="BP6549" s="20"/>
      <c r="BQ6549" s="20"/>
      <c r="BR6549" s="20"/>
      <c r="BS6549" s="20"/>
      <c r="BT6549" s="20"/>
      <c r="BU6549" s="20"/>
      <c r="BV6549" s="20"/>
      <c r="BW6549" s="20"/>
      <c r="BX6549" s="20"/>
      <c r="BY6549" s="20"/>
      <c r="BZ6549" s="20"/>
      <c r="CA6549" s="20"/>
      <c r="CB6549" s="20"/>
      <c r="CC6549" s="20"/>
      <c r="CD6549" s="20"/>
      <c r="CE6549" s="20"/>
      <c r="CF6549" s="20"/>
      <c r="CG6549" s="20"/>
      <c r="CH6549" s="20"/>
      <c r="CI6549" s="20"/>
      <c r="CJ6549" s="20"/>
      <c r="CK6549" s="20"/>
      <c r="CL6549" s="20"/>
      <c r="CM6549" s="20"/>
      <c r="CN6549" s="20"/>
      <c r="CO6549" s="20"/>
      <c r="CP6549" s="20"/>
      <c r="CQ6549" s="20"/>
      <c r="CR6549" s="20"/>
      <c r="CS6549" s="20"/>
      <c r="CT6549" s="20"/>
      <c r="CU6549" s="20"/>
      <c r="CV6549" s="20"/>
      <c r="CW6549" s="20"/>
      <c r="CX6549" s="20"/>
      <c r="CY6549" s="20"/>
      <c r="CZ6549" s="20"/>
      <c r="DA6549" s="20"/>
      <c r="DB6549" s="20"/>
      <c r="DC6549" s="20"/>
      <c r="DD6549" s="20"/>
      <c r="DE6549" s="20"/>
      <c r="DF6549" s="20"/>
      <c r="DG6549" s="20"/>
      <c r="DH6549" s="20"/>
      <c r="DI6549" s="20"/>
      <c r="DJ6549" s="20"/>
      <c r="DK6549" s="20"/>
      <c r="DL6549" s="20"/>
      <c r="DM6549" s="20"/>
      <c r="DN6549" s="20"/>
      <c r="DO6549" s="20"/>
      <c r="DP6549" s="20"/>
      <c r="DQ6549" s="20"/>
      <c r="DR6549" s="20"/>
      <c r="DS6549" s="20"/>
      <c r="DT6549" s="20"/>
      <c r="DU6549" s="20"/>
      <c r="DV6549" s="20"/>
      <c r="DW6549" s="20"/>
      <c r="DX6549" s="20"/>
      <c r="DY6549" s="20"/>
    </row>
    <row r="6550" spans="1:129" x14ac:dyDescent="0.15">
      <c r="A6550" s="61"/>
      <c r="B6550" s="331" t="s">
        <v>13533</v>
      </c>
      <c r="C6550" s="83"/>
      <c r="D6550" s="103" t="s">
        <v>38</v>
      </c>
      <c r="E6550" s="276" t="s">
        <v>13534</v>
      </c>
      <c r="F6550" s="276">
        <f t="shared" si="872"/>
        <v>7.0819897950000002E-2</v>
      </c>
      <c r="G6550" s="276">
        <f t="shared" si="873"/>
        <v>2.4943705899999998E-2</v>
      </c>
      <c r="H6550" s="276">
        <f t="shared" si="874"/>
        <v>9.1670990100000006E-3</v>
      </c>
      <c r="I6550" s="276">
        <f t="shared" si="875"/>
        <v>1.0848628040000001E-2</v>
      </c>
      <c r="J6550" s="276">
        <v>2.5860464999999999E-2</v>
      </c>
      <c r="K6550" s="276">
        <v>8.4784939E-3</v>
      </c>
      <c r="L6550" s="276">
        <v>4.2705998999999998E-4</v>
      </c>
      <c r="M6550" s="276">
        <v>1.1485421E-3</v>
      </c>
      <c r="N6550" s="276">
        <v>1.5179316E-2</v>
      </c>
      <c r="O6550" s="276">
        <v>8.6158477999999997E-3</v>
      </c>
      <c r="P6550" s="276">
        <v>2.6154512000000003E-4</v>
      </c>
      <c r="Q6550" s="276">
        <v>1.0153109E-2</v>
      </c>
      <c r="R6550" s="276">
        <v>0</v>
      </c>
      <c r="S6550" s="276">
        <v>0</v>
      </c>
      <c r="T6550" s="276">
        <v>0</v>
      </c>
      <c r="U6550" s="276">
        <v>6.9551903999999997E-4</v>
      </c>
      <c r="W6550" s="148">
        <f t="shared" si="876"/>
        <v>0.19155899999999998</v>
      </c>
      <c r="X6550" s="201">
        <v>3.4562194000000002</v>
      </c>
      <c r="Y6550" s="201">
        <v>2.4909463000000001</v>
      </c>
      <c r="Z6550" s="201">
        <v>0.10461105</v>
      </c>
      <c r="AA6550" s="201">
        <v>6.4362218000000001E-3</v>
      </c>
      <c r="AB6550" s="201">
        <v>0.79873448999999996</v>
      </c>
      <c r="AC6550" s="201">
        <v>5.2963393999999999E-3</v>
      </c>
      <c r="AD6550" s="201">
        <v>5.0195048999999999E-2</v>
      </c>
      <c r="AE6550" s="76">
        <v>4.8780485000000003E-7</v>
      </c>
      <c r="AF6550" s="76">
        <v>1.3738182E-9</v>
      </c>
      <c r="AG6550" s="20">
        <v>1.3109828E-2</v>
      </c>
      <c r="AH6550" s="85"/>
      <c r="AI6550" s="85"/>
      <c r="AJ6550" s="85"/>
      <c r="AK6550" s="85"/>
      <c r="AL6550" s="85"/>
      <c r="AM6550" s="85"/>
      <c r="AN6550" s="85"/>
      <c r="AS6550" s="20"/>
      <c r="AT6550" s="20"/>
      <c r="AU6550" s="20"/>
      <c r="AV6550" s="20"/>
      <c r="AW6550" s="20"/>
      <c r="AX6550" s="20"/>
      <c r="AY6550" s="20"/>
      <c r="AZ6550" s="20"/>
      <c r="BA6550" s="20"/>
      <c r="BB6550" s="20"/>
      <c r="BC6550" s="20"/>
      <c r="BD6550" s="20"/>
      <c r="BE6550" s="20"/>
      <c r="BF6550" s="20"/>
      <c r="BG6550" s="20"/>
      <c r="BH6550" s="20"/>
      <c r="BI6550" s="20"/>
      <c r="BJ6550" s="20"/>
      <c r="BK6550" s="20"/>
      <c r="BL6550" s="20"/>
      <c r="BM6550" s="20"/>
      <c r="BN6550" s="20"/>
      <c r="BO6550" s="20"/>
      <c r="BP6550" s="20"/>
      <c r="BQ6550" s="20"/>
      <c r="BR6550" s="20"/>
      <c r="BS6550" s="20"/>
      <c r="BT6550" s="20"/>
      <c r="BU6550" s="20"/>
      <c r="BV6550" s="20"/>
      <c r="BW6550" s="20"/>
      <c r="BX6550" s="20"/>
      <c r="BY6550" s="20"/>
      <c r="BZ6550" s="20"/>
      <c r="CA6550" s="20"/>
      <c r="CB6550" s="20"/>
      <c r="CC6550" s="20"/>
      <c r="CD6550" s="20"/>
      <c r="CE6550" s="20"/>
      <c r="CF6550" s="20"/>
      <c r="CG6550" s="20"/>
      <c r="CH6550" s="20"/>
      <c r="CI6550" s="20"/>
      <c r="CJ6550" s="20"/>
      <c r="CK6550" s="20"/>
      <c r="CL6550" s="20"/>
      <c r="CM6550" s="20"/>
      <c r="CN6550" s="20"/>
      <c r="CO6550" s="20"/>
      <c r="CP6550" s="20"/>
      <c r="CQ6550" s="20"/>
      <c r="CR6550" s="20"/>
      <c r="CS6550" s="20"/>
      <c r="CT6550" s="20"/>
      <c r="CU6550" s="20"/>
      <c r="CV6550" s="20"/>
      <c r="CW6550" s="20"/>
      <c r="CX6550" s="20"/>
      <c r="CY6550" s="20"/>
      <c r="CZ6550" s="20"/>
      <c r="DA6550" s="20"/>
      <c r="DB6550" s="20"/>
      <c r="DC6550" s="20"/>
      <c r="DD6550" s="20"/>
      <c r="DE6550" s="20"/>
      <c r="DF6550" s="20"/>
      <c r="DG6550" s="20"/>
      <c r="DH6550" s="20"/>
      <c r="DI6550" s="20"/>
      <c r="DJ6550" s="20"/>
      <c r="DK6550" s="20"/>
      <c r="DL6550" s="20"/>
      <c r="DM6550" s="20"/>
      <c r="DN6550" s="20"/>
      <c r="DO6550" s="20"/>
      <c r="DP6550" s="20"/>
      <c r="DQ6550" s="20"/>
      <c r="DR6550" s="20"/>
      <c r="DS6550" s="20"/>
      <c r="DT6550" s="20"/>
      <c r="DU6550" s="20"/>
      <c r="DV6550" s="20"/>
      <c r="DW6550" s="20"/>
      <c r="DX6550" s="20"/>
      <c r="DY6550" s="20"/>
    </row>
    <row r="6551" spans="1:129" x14ac:dyDescent="0.15">
      <c r="A6551" s="61"/>
      <c r="B6551" s="331" t="s">
        <v>13535</v>
      </c>
      <c r="C6551" s="83"/>
      <c r="D6551" s="103" t="s">
        <v>38</v>
      </c>
      <c r="E6551" s="276" t="s">
        <v>13536</v>
      </c>
      <c r="F6551" s="276">
        <f t="shared" si="872"/>
        <v>7.0809952699999998E-2</v>
      </c>
      <c r="G6551" s="276">
        <f t="shared" si="873"/>
        <v>2.4927968000000002E-2</v>
      </c>
      <c r="H6551" s="276">
        <f t="shared" si="874"/>
        <v>9.1611800199999996E-3</v>
      </c>
      <c r="I6551" s="276">
        <f t="shared" si="875"/>
        <v>1.085350868E-2</v>
      </c>
      <c r="J6551" s="276">
        <v>2.5867296000000001E-2</v>
      </c>
      <c r="K6551" s="276">
        <v>8.4720110999999994E-3</v>
      </c>
      <c r="L6551" s="276">
        <v>4.2733148000000001E-4</v>
      </c>
      <c r="M6551" s="276">
        <v>1.1486761E-3</v>
      </c>
      <c r="N6551" s="276">
        <v>1.5162992E-2</v>
      </c>
      <c r="O6551" s="276">
        <v>8.6162999000000007E-3</v>
      </c>
      <c r="P6551" s="276">
        <v>2.6183743999999998E-4</v>
      </c>
      <c r="Q6551" s="276">
        <v>1.0153292E-2</v>
      </c>
      <c r="R6551" s="276">
        <v>0</v>
      </c>
      <c r="S6551" s="276">
        <v>0</v>
      </c>
      <c r="T6551" s="276">
        <v>0</v>
      </c>
      <c r="U6551" s="276">
        <v>7.0021668000000003E-4</v>
      </c>
      <c r="W6551" s="148">
        <f t="shared" si="876"/>
        <v>0.19160959999999999</v>
      </c>
      <c r="X6551" s="201">
        <v>3.4570568000000002</v>
      </c>
      <c r="Y6551" s="201">
        <v>2.4917120000000001</v>
      </c>
      <c r="Z6551" s="201">
        <v>0.10472105</v>
      </c>
      <c r="AA6551" s="201">
        <v>6.4365161000000002E-3</v>
      </c>
      <c r="AB6551" s="201">
        <v>0.79882949999999997</v>
      </c>
      <c r="AC6551" s="201">
        <v>5.4082894999999999E-3</v>
      </c>
      <c r="AD6551" s="201">
        <v>4.9949410999999999E-2</v>
      </c>
      <c r="AE6551" s="76">
        <v>4.8748023999999999E-7</v>
      </c>
      <c r="AF6551" s="76">
        <v>1.3739058E-9</v>
      </c>
      <c r="AG6551" s="20">
        <v>1.3110805999999999E-2</v>
      </c>
      <c r="AH6551" s="85"/>
      <c r="AI6551" s="85"/>
      <c r="AJ6551" s="85"/>
      <c r="AK6551" s="85"/>
      <c r="AL6551" s="85"/>
      <c r="AM6551" s="85"/>
      <c r="AN6551" s="85"/>
      <c r="AS6551" s="20"/>
      <c r="AT6551" s="20"/>
      <c r="AU6551" s="20"/>
      <c r="AV6551" s="20"/>
      <c r="AW6551" s="20"/>
      <c r="AX6551" s="20"/>
      <c r="AY6551" s="20"/>
      <c r="AZ6551" s="20"/>
      <c r="BA6551" s="20"/>
      <c r="BB6551" s="20"/>
      <c r="BC6551" s="20"/>
      <c r="BD6551" s="20"/>
      <c r="BE6551" s="20"/>
      <c r="BF6551" s="20"/>
      <c r="BG6551" s="20"/>
      <c r="BH6551" s="20"/>
      <c r="BI6551" s="20"/>
      <c r="BJ6551" s="20"/>
      <c r="BK6551" s="20"/>
      <c r="BL6551" s="20"/>
      <c r="BM6551" s="20"/>
      <c r="BN6551" s="20"/>
      <c r="BO6551" s="20"/>
      <c r="BP6551" s="20"/>
      <c r="BQ6551" s="20"/>
      <c r="BR6551" s="20"/>
      <c r="BS6551" s="20"/>
      <c r="BT6551" s="20"/>
      <c r="BU6551" s="20"/>
      <c r="BV6551" s="20"/>
      <c r="BW6551" s="20"/>
      <c r="BX6551" s="20"/>
      <c r="BY6551" s="20"/>
      <c r="BZ6551" s="20"/>
      <c r="CA6551" s="20"/>
      <c r="CB6551" s="20"/>
      <c r="CC6551" s="20"/>
      <c r="CD6551" s="20"/>
      <c r="CE6551" s="20"/>
      <c r="CF6551" s="20"/>
      <c r="CG6551" s="20"/>
      <c r="CH6551" s="20"/>
      <c r="CI6551" s="20"/>
      <c r="CJ6551" s="20"/>
      <c r="CK6551" s="20"/>
      <c r="CL6551" s="20"/>
      <c r="CM6551" s="20"/>
      <c r="CN6551" s="20"/>
      <c r="CO6551" s="20"/>
      <c r="CP6551" s="20"/>
      <c r="CQ6551" s="20"/>
      <c r="CR6551" s="20"/>
      <c r="CS6551" s="20"/>
      <c r="CT6551" s="20"/>
      <c r="CU6551" s="20"/>
      <c r="CV6551" s="20"/>
      <c r="CW6551" s="20"/>
      <c r="CX6551" s="20"/>
      <c r="CY6551" s="20"/>
      <c r="CZ6551" s="20"/>
      <c r="DA6551" s="20"/>
      <c r="DB6551" s="20"/>
      <c r="DC6551" s="20"/>
      <c r="DD6551" s="20"/>
      <c r="DE6551" s="20"/>
      <c r="DF6551" s="20"/>
      <c r="DG6551" s="20"/>
      <c r="DH6551" s="20"/>
      <c r="DI6551" s="20"/>
      <c r="DJ6551" s="20"/>
      <c r="DK6551" s="20"/>
      <c r="DL6551" s="20"/>
      <c r="DM6551" s="20"/>
      <c r="DN6551" s="20"/>
      <c r="DO6551" s="20"/>
      <c r="DP6551" s="20"/>
      <c r="DQ6551" s="20"/>
      <c r="DR6551" s="20"/>
      <c r="DS6551" s="20"/>
      <c r="DT6551" s="20"/>
      <c r="DU6551" s="20"/>
      <c r="DV6551" s="20"/>
      <c r="DW6551" s="20"/>
      <c r="DX6551" s="20"/>
      <c r="DY6551" s="20"/>
    </row>
    <row r="6552" spans="1:129" x14ac:dyDescent="0.15">
      <c r="A6552" s="61"/>
      <c r="B6552" s="331" t="s">
        <v>13537</v>
      </c>
      <c r="C6552" s="83"/>
      <c r="D6552" s="103" t="s">
        <v>38</v>
      </c>
      <c r="E6552" s="276" t="s">
        <v>13538</v>
      </c>
      <c r="F6552" s="276">
        <f t="shared" si="872"/>
        <v>7.0819897950000002E-2</v>
      </c>
      <c r="G6552" s="276">
        <f t="shared" si="873"/>
        <v>2.4943705899999998E-2</v>
      </c>
      <c r="H6552" s="276">
        <f t="shared" si="874"/>
        <v>9.1670990100000006E-3</v>
      </c>
      <c r="I6552" s="276">
        <f t="shared" si="875"/>
        <v>1.0848628040000001E-2</v>
      </c>
      <c r="J6552" s="276">
        <v>2.5860464999999999E-2</v>
      </c>
      <c r="K6552" s="276">
        <v>8.4784939E-3</v>
      </c>
      <c r="L6552" s="276">
        <v>4.2705998999999998E-4</v>
      </c>
      <c r="M6552" s="276">
        <v>1.1485421E-3</v>
      </c>
      <c r="N6552" s="276">
        <v>1.5179316E-2</v>
      </c>
      <c r="O6552" s="276">
        <v>8.6158477999999997E-3</v>
      </c>
      <c r="P6552" s="276">
        <v>2.6154512000000003E-4</v>
      </c>
      <c r="Q6552" s="276">
        <v>1.0153109E-2</v>
      </c>
      <c r="R6552" s="276">
        <v>0</v>
      </c>
      <c r="S6552" s="276">
        <v>0</v>
      </c>
      <c r="T6552" s="276">
        <v>0</v>
      </c>
      <c r="U6552" s="276">
        <v>6.9551903999999997E-4</v>
      </c>
      <c r="W6552" s="148">
        <f t="shared" si="876"/>
        <v>0.19155899999999998</v>
      </c>
      <c r="X6552" s="201">
        <v>3.4562194000000002</v>
      </c>
      <c r="Y6552" s="201">
        <v>2.4909463000000001</v>
      </c>
      <c r="Z6552" s="201">
        <v>0.10461105</v>
      </c>
      <c r="AA6552" s="201">
        <v>6.4362218000000001E-3</v>
      </c>
      <c r="AB6552" s="201">
        <v>0.79873448999999996</v>
      </c>
      <c r="AC6552" s="201">
        <v>5.2963393999999999E-3</v>
      </c>
      <c r="AD6552" s="201">
        <v>5.0195048999999999E-2</v>
      </c>
      <c r="AE6552" s="76">
        <v>4.8780485000000003E-7</v>
      </c>
      <c r="AF6552" s="76">
        <v>1.3738182E-9</v>
      </c>
      <c r="AG6552" s="20">
        <v>1.3109828E-2</v>
      </c>
      <c r="AH6552" s="85"/>
      <c r="AI6552" s="85"/>
      <c r="AJ6552" s="85"/>
      <c r="AK6552" s="85"/>
      <c r="AL6552" s="85"/>
      <c r="AM6552" s="85"/>
      <c r="AN6552" s="85"/>
      <c r="AS6552" s="20"/>
      <c r="AT6552" s="20"/>
      <c r="AU6552" s="20"/>
      <c r="AV6552" s="20"/>
      <c r="AW6552" s="20"/>
      <c r="AX6552" s="20"/>
      <c r="AY6552" s="20"/>
      <c r="AZ6552" s="20"/>
      <c r="BA6552" s="20"/>
      <c r="BB6552" s="20"/>
      <c r="BC6552" s="20"/>
      <c r="BD6552" s="20"/>
      <c r="BE6552" s="20"/>
      <c r="BF6552" s="20"/>
      <c r="BG6552" s="20"/>
      <c r="BH6552" s="20"/>
      <c r="BI6552" s="20"/>
      <c r="BJ6552" s="20"/>
      <c r="BK6552" s="20"/>
      <c r="BL6552" s="20"/>
      <c r="BM6552" s="20"/>
      <c r="BN6552" s="20"/>
      <c r="BO6552" s="20"/>
      <c r="BP6552" s="20"/>
      <c r="BQ6552" s="20"/>
      <c r="BR6552" s="20"/>
      <c r="BS6552" s="20"/>
      <c r="BT6552" s="20"/>
      <c r="BU6552" s="20"/>
      <c r="BV6552" s="20"/>
      <c r="BW6552" s="20"/>
      <c r="BX6552" s="20"/>
      <c r="BY6552" s="20"/>
      <c r="BZ6552" s="20"/>
      <c r="CA6552" s="20"/>
      <c r="CB6552" s="20"/>
      <c r="CC6552" s="20"/>
      <c r="CD6552" s="20"/>
      <c r="CE6552" s="20"/>
      <c r="CF6552" s="20"/>
      <c r="CG6552" s="20"/>
      <c r="CH6552" s="20"/>
      <c r="CI6552" s="20"/>
      <c r="CJ6552" s="20"/>
      <c r="CK6552" s="20"/>
      <c r="CL6552" s="20"/>
      <c r="CM6552" s="20"/>
      <c r="CN6552" s="20"/>
      <c r="CO6552" s="20"/>
      <c r="CP6552" s="20"/>
      <c r="CQ6552" s="20"/>
      <c r="CR6552" s="20"/>
      <c r="CS6552" s="20"/>
      <c r="CT6552" s="20"/>
      <c r="CU6552" s="20"/>
      <c r="CV6552" s="20"/>
      <c r="CW6552" s="20"/>
      <c r="CX6552" s="20"/>
      <c r="CY6552" s="20"/>
      <c r="CZ6552" s="20"/>
      <c r="DA6552" s="20"/>
      <c r="DB6552" s="20"/>
      <c r="DC6552" s="20"/>
      <c r="DD6552" s="20"/>
      <c r="DE6552" s="20"/>
      <c r="DF6552" s="20"/>
      <c r="DG6552" s="20"/>
      <c r="DH6552" s="20"/>
      <c r="DI6552" s="20"/>
      <c r="DJ6552" s="20"/>
      <c r="DK6552" s="20"/>
      <c r="DL6552" s="20"/>
      <c r="DM6552" s="20"/>
      <c r="DN6552" s="20"/>
      <c r="DO6552" s="20"/>
      <c r="DP6552" s="20"/>
      <c r="DQ6552" s="20"/>
      <c r="DR6552" s="20"/>
      <c r="DS6552" s="20"/>
      <c r="DT6552" s="20"/>
      <c r="DU6552" s="20"/>
      <c r="DV6552" s="20"/>
      <c r="DW6552" s="20"/>
      <c r="DX6552" s="20"/>
      <c r="DY6552" s="20"/>
    </row>
    <row r="6553" spans="1:129" x14ac:dyDescent="0.15">
      <c r="A6553" s="61"/>
      <c r="B6553" s="331" t="s">
        <v>13539</v>
      </c>
      <c r="C6553" s="83"/>
      <c r="D6553" s="103" t="s">
        <v>38</v>
      </c>
      <c r="E6553" s="276" t="s">
        <v>13540</v>
      </c>
      <c r="F6553" s="276">
        <f t="shared" si="872"/>
        <v>3.236120889E-2</v>
      </c>
      <c r="G6553" s="276">
        <f t="shared" si="873"/>
        <v>1.1585134859999999E-2</v>
      </c>
      <c r="H6553" s="276">
        <f t="shared" si="874"/>
        <v>4.1055842699999996E-3</v>
      </c>
      <c r="I6553" s="276">
        <f t="shared" si="875"/>
        <v>5.0923317599999999E-3</v>
      </c>
      <c r="J6553" s="276">
        <v>1.1578158E-2</v>
      </c>
      <c r="K6553" s="276">
        <v>3.7896117999999999E-3</v>
      </c>
      <c r="L6553" s="276">
        <v>1.9386531E-4</v>
      </c>
      <c r="M6553" s="276">
        <v>5.3761705999999998E-4</v>
      </c>
      <c r="N6553" s="276">
        <v>7.0339073000000004E-3</v>
      </c>
      <c r="O6553" s="276">
        <v>4.0136104999999997E-3</v>
      </c>
      <c r="P6553" s="276">
        <v>1.2210716E-4</v>
      </c>
      <c r="Q6553" s="276">
        <v>4.7662319E-3</v>
      </c>
      <c r="R6553" s="276">
        <v>0</v>
      </c>
      <c r="S6553" s="276">
        <v>0</v>
      </c>
      <c r="T6553" s="276">
        <v>0</v>
      </c>
      <c r="U6553" s="276">
        <v>3.2609985999999997E-4</v>
      </c>
      <c r="W6553" s="148">
        <f t="shared" si="876"/>
        <v>8.5764133333333326E-2</v>
      </c>
      <c r="X6553" s="201">
        <v>1.362854</v>
      </c>
      <c r="Y6553" s="201">
        <v>1.0171717</v>
      </c>
      <c r="Z6553" s="201">
        <v>3.1411636999999999E-2</v>
      </c>
      <c r="AA6553" s="201">
        <v>3.0067981999999998E-3</v>
      </c>
      <c r="AB6553" s="201">
        <v>0.28823127999999998</v>
      </c>
      <c r="AC6553" s="201">
        <v>2.4132527000000001E-3</v>
      </c>
      <c r="AD6553" s="201">
        <v>2.0619359E-2</v>
      </c>
      <c r="AE6553" s="76">
        <v>2.2007596000000001E-7</v>
      </c>
      <c r="AF6553" s="76">
        <v>5.7706609999999995E-10</v>
      </c>
      <c r="AG6553" s="20">
        <v>4.8552357000000001E-3</v>
      </c>
      <c r="AH6553" s="85"/>
      <c r="AI6553" s="85"/>
      <c r="AJ6553" s="85"/>
      <c r="AK6553" s="85"/>
      <c r="AL6553" s="85"/>
      <c r="AM6553" s="85"/>
      <c r="AN6553" s="85"/>
      <c r="AS6553" s="20"/>
      <c r="AT6553" s="20"/>
      <c r="AU6553" s="20"/>
      <c r="AV6553" s="20"/>
      <c r="AW6553" s="20"/>
      <c r="AX6553" s="20"/>
      <c r="AY6553" s="20"/>
      <c r="AZ6553" s="20"/>
      <c r="BA6553" s="20"/>
      <c r="BB6553" s="20"/>
      <c r="BC6553" s="20"/>
      <c r="BD6553" s="20"/>
      <c r="BE6553" s="20"/>
      <c r="BF6553" s="20"/>
      <c r="BG6553" s="20"/>
      <c r="BH6553" s="20"/>
      <c r="BI6553" s="20"/>
      <c r="BJ6553" s="20"/>
      <c r="BK6553" s="20"/>
      <c r="BL6553" s="20"/>
      <c r="BM6553" s="20"/>
      <c r="BN6553" s="20"/>
      <c r="BO6553" s="20"/>
      <c r="BP6553" s="20"/>
      <c r="BQ6553" s="20"/>
      <c r="BR6553" s="20"/>
      <c r="BS6553" s="20"/>
      <c r="BT6553" s="20"/>
      <c r="BU6553" s="20"/>
      <c r="BV6553" s="20"/>
      <c r="BW6553" s="20"/>
      <c r="BX6553" s="20"/>
      <c r="BY6553" s="20"/>
      <c r="BZ6553" s="20"/>
      <c r="CA6553" s="20"/>
      <c r="CB6553" s="20"/>
      <c r="CC6553" s="20"/>
      <c r="CD6553" s="20"/>
      <c r="CE6553" s="20"/>
      <c r="CF6553" s="20"/>
      <c r="CG6553" s="20"/>
      <c r="CH6553" s="20"/>
      <c r="CI6553" s="20"/>
      <c r="CJ6553" s="20"/>
      <c r="CK6553" s="20"/>
      <c r="CL6553" s="20"/>
      <c r="CM6553" s="20"/>
      <c r="CN6553" s="20"/>
      <c r="CO6553" s="20"/>
      <c r="CP6553" s="20"/>
      <c r="CQ6553" s="20"/>
      <c r="CR6553" s="20"/>
      <c r="CS6553" s="20"/>
      <c r="CT6553" s="20"/>
      <c r="CU6553" s="20"/>
      <c r="CV6553" s="20"/>
      <c r="CW6553" s="20"/>
      <c r="CX6553" s="20"/>
      <c r="CY6553" s="20"/>
      <c r="CZ6553" s="20"/>
      <c r="DA6553" s="20"/>
      <c r="DB6553" s="20"/>
      <c r="DC6553" s="20"/>
      <c r="DD6553" s="20"/>
      <c r="DE6553" s="20"/>
      <c r="DF6553" s="20"/>
      <c r="DG6553" s="20"/>
      <c r="DH6553" s="20"/>
      <c r="DI6553" s="20"/>
      <c r="DJ6553" s="20"/>
      <c r="DK6553" s="20"/>
      <c r="DL6553" s="20"/>
      <c r="DM6553" s="20"/>
      <c r="DN6553" s="20"/>
      <c r="DO6553" s="20"/>
      <c r="DP6553" s="20"/>
      <c r="DQ6553" s="20"/>
      <c r="DR6553" s="20"/>
      <c r="DS6553" s="20"/>
      <c r="DT6553" s="20"/>
      <c r="DU6553" s="20"/>
      <c r="DV6553" s="20"/>
      <c r="DW6553" s="20"/>
      <c r="DX6553" s="20"/>
      <c r="DY6553" s="20"/>
    </row>
    <row r="6554" spans="1:129" x14ac:dyDescent="0.15">
      <c r="A6554" s="61"/>
      <c r="B6554" s="331" t="s">
        <v>13541</v>
      </c>
      <c r="C6554" s="83"/>
      <c r="D6554" s="103" t="s">
        <v>38</v>
      </c>
      <c r="E6554" s="276" t="s">
        <v>13542</v>
      </c>
      <c r="F6554" s="276">
        <f t="shared" si="872"/>
        <v>3.2371153360000002E-2</v>
      </c>
      <c r="G6554" s="276">
        <f t="shared" si="873"/>
        <v>1.160087533E-2</v>
      </c>
      <c r="H6554" s="276">
        <f t="shared" si="874"/>
        <v>4.1115026299999996E-3</v>
      </c>
      <c r="I6554" s="276">
        <f t="shared" si="875"/>
        <v>5.0874503999999996E-3</v>
      </c>
      <c r="J6554" s="276">
        <v>1.1571325E-2</v>
      </c>
      <c r="K6554" s="276">
        <v>3.7960939999999999E-3</v>
      </c>
      <c r="L6554" s="276">
        <v>1.9359379999999999E-4</v>
      </c>
      <c r="M6554" s="276">
        <v>5.3748342999999997E-4</v>
      </c>
      <c r="N6554" s="276">
        <v>7.0502311999999998E-3</v>
      </c>
      <c r="O6554" s="276">
        <v>4.0131606999999998E-3</v>
      </c>
      <c r="P6554" s="276">
        <v>1.2181483E-4</v>
      </c>
      <c r="Q6554" s="276">
        <v>4.7660480999999998E-3</v>
      </c>
      <c r="R6554" s="276">
        <v>0</v>
      </c>
      <c r="S6554" s="276">
        <v>0</v>
      </c>
      <c r="T6554" s="276">
        <v>0</v>
      </c>
      <c r="U6554" s="276">
        <v>3.2140229999999998E-4</v>
      </c>
      <c r="W6554" s="148">
        <f t="shared" si="876"/>
        <v>8.5713518518518522E-2</v>
      </c>
      <c r="X6554" s="201">
        <v>1.3620167000000001</v>
      </c>
      <c r="Y6554" s="201">
        <v>1.0164059000000001</v>
      </c>
      <c r="Z6554" s="201">
        <v>3.1301644000000003E-2</v>
      </c>
      <c r="AA6554" s="201">
        <v>3.0065042000000002E-3</v>
      </c>
      <c r="AB6554" s="201">
        <v>0.28813635999999998</v>
      </c>
      <c r="AC6554" s="201">
        <v>2.3013042000000002E-3</v>
      </c>
      <c r="AD6554" s="201">
        <v>2.0865016E-2</v>
      </c>
      <c r="AE6554" s="76">
        <v>2.2040061999999999E-7</v>
      </c>
      <c r="AF6554" s="76">
        <v>5.7697884999999995E-10</v>
      </c>
      <c r="AG6554" s="20">
        <v>4.8542567999999998E-3</v>
      </c>
      <c r="AH6554" s="85"/>
      <c r="AI6554" s="85"/>
      <c r="AJ6554" s="85"/>
      <c r="AK6554" s="85"/>
      <c r="AL6554" s="85"/>
      <c r="AM6554" s="85"/>
      <c r="AN6554" s="85"/>
      <c r="AS6554" s="20"/>
      <c r="AT6554" s="20"/>
      <c r="AU6554" s="20"/>
      <c r="AV6554" s="20"/>
      <c r="AW6554" s="20"/>
      <c r="AX6554" s="20"/>
      <c r="AY6554" s="20"/>
      <c r="AZ6554" s="20"/>
      <c r="BA6554" s="20"/>
      <c r="BB6554" s="20"/>
      <c r="BC6554" s="20"/>
      <c r="BD6554" s="20"/>
      <c r="BE6554" s="20"/>
      <c r="BF6554" s="20"/>
      <c r="BG6554" s="20"/>
      <c r="BH6554" s="20"/>
      <c r="BI6554" s="20"/>
      <c r="BJ6554" s="20"/>
      <c r="BK6554" s="20"/>
      <c r="BL6554" s="20"/>
      <c r="BM6554" s="20"/>
      <c r="BN6554" s="20"/>
      <c r="BO6554" s="20"/>
      <c r="BP6554" s="20"/>
      <c r="BQ6554" s="20"/>
      <c r="BR6554" s="20"/>
      <c r="BS6554" s="20"/>
      <c r="BT6554" s="20"/>
      <c r="BU6554" s="20"/>
      <c r="BV6554" s="20"/>
      <c r="BW6554" s="20"/>
      <c r="BX6554" s="20"/>
      <c r="BY6554" s="20"/>
      <c r="BZ6554" s="20"/>
      <c r="CA6554" s="20"/>
      <c r="CB6554" s="20"/>
      <c r="CC6554" s="20"/>
      <c r="CD6554" s="20"/>
      <c r="CE6554" s="20"/>
      <c r="CF6554" s="20"/>
      <c r="CG6554" s="20"/>
      <c r="CH6554" s="20"/>
      <c r="CI6554" s="20"/>
      <c r="CJ6554" s="20"/>
      <c r="CK6554" s="20"/>
      <c r="CL6554" s="20"/>
      <c r="CM6554" s="20"/>
      <c r="CN6554" s="20"/>
      <c r="CO6554" s="20"/>
      <c r="CP6554" s="20"/>
      <c r="CQ6554" s="20"/>
      <c r="CR6554" s="20"/>
      <c r="CS6554" s="20"/>
      <c r="CT6554" s="20"/>
      <c r="CU6554" s="20"/>
      <c r="CV6554" s="20"/>
      <c r="CW6554" s="20"/>
      <c r="CX6554" s="20"/>
      <c r="CY6554" s="20"/>
      <c r="CZ6554" s="20"/>
      <c r="DA6554" s="20"/>
      <c r="DB6554" s="20"/>
      <c r="DC6554" s="20"/>
      <c r="DD6554" s="20"/>
      <c r="DE6554" s="20"/>
      <c r="DF6554" s="20"/>
      <c r="DG6554" s="20"/>
      <c r="DH6554" s="20"/>
      <c r="DI6554" s="20"/>
      <c r="DJ6554" s="20"/>
      <c r="DK6554" s="20"/>
      <c r="DL6554" s="20"/>
      <c r="DM6554" s="20"/>
      <c r="DN6554" s="20"/>
      <c r="DO6554" s="20"/>
      <c r="DP6554" s="20"/>
      <c r="DQ6554" s="20"/>
      <c r="DR6554" s="20"/>
      <c r="DS6554" s="20"/>
      <c r="DT6554" s="20"/>
      <c r="DU6554" s="20"/>
      <c r="DV6554" s="20"/>
      <c r="DW6554" s="20"/>
      <c r="DX6554" s="20"/>
      <c r="DY6554" s="20"/>
    </row>
    <row r="6555" spans="1:129" x14ac:dyDescent="0.15">
      <c r="A6555" s="61" t="s">
        <v>13543</v>
      </c>
      <c r="B6555" s="67" t="s">
        <v>13544</v>
      </c>
      <c r="C6555" s="83" t="s">
        <v>13545</v>
      </c>
      <c r="F6555" s="201">
        <f t="shared" si="872"/>
        <v>0</v>
      </c>
      <c r="G6555" s="201">
        <f t="shared" si="873"/>
        <v>0</v>
      </c>
      <c r="H6555" s="201">
        <f t="shared" si="874"/>
        <v>0</v>
      </c>
      <c r="I6555" s="201">
        <f t="shared" si="875"/>
        <v>0</v>
      </c>
      <c r="X6555" s="80"/>
      <c r="Y6555" s="80"/>
      <c r="Z6555" s="80"/>
      <c r="AA6555" s="80"/>
      <c r="AB6555" s="80"/>
      <c r="AC6555" s="80"/>
      <c r="AD6555" s="80"/>
      <c r="AE6555" s="146"/>
      <c r="AF6555" s="146"/>
      <c r="AG6555" s="146"/>
      <c r="AH6555" s="85"/>
      <c r="AI6555" s="85"/>
      <c r="AJ6555" s="85"/>
      <c r="AK6555" s="85"/>
      <c r="AL6555" s="85"/>
      <c r="AM6555" s="85"/>
      <c r="AN6555" s="85"/>
      <c r="AS6555" s="20"/>
      <c r="AT6555" s="20"/>
      <c r="AU6555" s="20"/>
      <c r="AV6555" s="20"/>
      <c r="AW6555" s="20"/>
      <c r="AX6555" s="20"/>
      <c r="AY6555" s="20"/>
      <c r="AZ6555" s="20"/>
      <c r="BA6555" s="20"/>
      <c r="BB6555" s="20"/>
      <c r="BC6555" s="20"/>
      <c r="BD6555" s="20"/>
      <c r="BE6555" s="20"/>
      <c r="BF6555" s="20"/>
      <c r="BG6555" s="20"/>
      <c r="BH6555" s="20"/>
      <c r="BI6555" s="20"/>
      <c r="BJ6555" s="20"/>
      <c r="BK6555" s="20"/>
      <c r="BL6555" s="20"/>
      <c r="BM6555" s="20"/>
      <c r="BN6555" s="20"/>
      <c r="BO6555" s="20"/>
      <c r="BP6555" s="20"/>
      <c r="BQ6555" s="20"/>
      <c r="BR6555" s="20"/>
      <c r="BS6555" s="20"/>
      <c r="BT6555" s="20"/>
      <c r="BU6555" s="20"/>
      <c r="BV6555" s="20"/>
      <c r="BW6555" s="20"/>
      <c r="BX6555" s="20"/>
      <c r="BY6555" s="20"/>
      <c r="BZ6555" s="20"/>
      <c r="CA6555" s="20"/>
      <c r="CB6555" s="20"/>
      <c r="CC6555" s="20"/>
      <c r="CD6555" s="20"/>
      <c r="CE6555" s="20"/>
      <c r="CF6555" s="20"/>
      <c r="CG6555" s="20"/>
      <c r="CH6555" s="20"/>
      <c r="CI6555" s="20"/>
      <c r="CJ6555" s="20"/>
      <c r="CK6555" s="20"/>
      <c r="CL6555" s="20"/>
      <c r="CM6555" s="20"/>
      <c r="CN6555" s="20"/>
      <c r="CO6555" s="20"/>
      <c r="CP6555" s="20"/>
      <c r="CQ6555" s="20"/>
      <c r="CR6555" s="20"/>
      <c r="CS6555" s="20"/>
      <c r="CT6555" s="20"/>
      <c r="CU6555" s="20"/>
      <c r="CV6555" s="20"/>
      <c r="CW6555" s="20"/>
      <c r="CX6555" s="20"/>
      <c r="CY6555" s="20"/>
      <c r="CZ6555" s="20"/>
      <c r="DA6555" s="20"/>
      <c r="DB6555" s="20"/>
      <c r="DC6555" s="20"/>
      <c r="DD6555" s="20"/>
      <c r="DE6555" s="20"/>
      <c r="DF6555" s="20"/>
      <c r="DG6555" s="20"/>
      <c r="DH6555" s="20"/>
      <c r="DI6555" s="20"/>
      <c r="DJ6555" s="20"/>
      <c r="DK6555" s="20"/>
      <c r="DL6555" s="20"/>
      <c r="DM6555" s="20"/>
      <c r="DN6555" s="20"/>
      <c r="DO6555" s="20"/>
      <c r="DP6555" s="20"/>
      <c r="DQ6555" s="20"/>
      <c r="DR6555" s="20"/>
      <c r="DS6555" s="20"/>
      <c r="DT6555" s="20"/>
      <c r="DU6555" s="20"/>
      <c r="DV6555" s="20"/>
      <c r="DW6555" s="20"/>
      <c r="DX6555" s="20"/>
      <c r="DY6555" s="20"/>
    </row>
    <row r="6556" spans="1:129" x14ac:dyDescent="0.15">
      <c r="B6556" s="77" t="s">
        <v>13546</v>
      </c>
      <c r="D6556" s="145" t="s">
        <v>229</v>
      </c>
      <c r="E6556" s="276" t="s">
        <v>13547</v>
      </c>
      <c r="F6556" s="276">
        <f t="shared" si="872"/>
        <v>0.12949353417000001</v>
      </c>
      <c r="G6556" s="276">
        <f t="shared" si="873"/>
        <v>5.8728405129999994E-2</v>
      </c>
      <c r="H6556" s="276">
        <f t="shared" si="874"/>
        <v>2.0784744300000001E-2</v>
      </c>
      <c r="I6556" s="276">
        <f t="shared" si="875"/>
        <v>8.3069407399999993E-3</v>
      </c>
      <c r="J6556" s="276">
        <v>4.1673443999999997E-2</v>
      </c>
      <c r="K6556" s="276">
        <v>7.5216650000000003E-3</v>
      </c>
      <c r="L6556" s="276">
        <v>6.6503804999999997E-3</v>
      </c>
      <c r="M6556" s="276">
        <v>4.4596813000000001E-4</v>
      </c>
      <c r="N6556" s="276">
        <v>1.0313213E-2</v>
      </c>
      <c r="O6556" s="276">
        <v>4.7969223999999998E-2</v>
      </c>
      <c r="P6556" s="276">
        <v>6.6126987999999996E-3</v>
      </c>
      <c r="Q6556" s="276">
        <v>7.4316805999999997E-3</v>
      </c>
      <c r="R6556" s="276">
        <v>0</v>
      </c>
      <c r="S6556" s="276">
        <v>0</v>
      </c>
      <c r="T6556" s="276">
        <v>0</v>
      </c>
      <c r="U6556" s="276">
        <v>8.7526013999999997E-4</v>
      </c>
      <c r="V6556" s="118"/>
      <c r="W6556" s="148">
        <f t="shared" ref="W6556:W6619" si="877">J6556/0.135</f>
        <v>0.30869217777777774</v>
      </c>
      <c r="X6556" s="201">
        <v>3.1425296999999999</v>
      </c>
      <c r="Y6556" s="201">
        <v>2.1626262999999999</v>
      </c>
      <c r="Z6556" s="201">
        <v>0.71207016000000001</v>
      </c>
      <c r="AA6556" s="201">
        <v>1.0310762E-4</v>
      </c>
      <c r="AB6556" s="201">
        <v>4.7300082E-2</v>
      </c>
      <c r="AC6556" s="201">
        <v>1.0610730000000001E-2</v>
      </c>
      <c r="AD6556" s="201">
        <v>0.20981936000000001</v>
      </c>
      <c r="AE6556" s="76">
        <v>-5.0065663999999997E-7</v>
      </c>
      <c r="AF6556" s="76">
        <v>-1.0622213000000001E-8</v>
      </c>
      <c r="AG6556" s="20">
        <v>1.4897057999999999E-2</v>
      </c>
      <c r="AH6556" s="85"/>
      <c r="AI6556" s="85"/>
      <c r="AJ6556" s="85"/>
      <c r="AK6556" s="85"/>
      <c r="AL6556" s="85"/>
      <c r="AM6556" s="85"/>
      <c r="AN6556" s="85"/>
      <c r="AS6556" s="20"/>
      <c r="AT6556" s="20"/>
      <c r="AU6556" s="20"/>
      <c r="AV6556" s="20"/>
      <c r="AW6556" s="20"/>
      <c r="AX6556" s="20"/>
      <c r="AY6556" s="20"/>
      <c r="AZ6556" s="20"/>
      <c r="BA6556" s="20"/>
      <c r="BB6556" s="20"/>
      <c r="BC6556" s="20"/>
      <c r="BD6556" s="20"/>
      <c r="BE6556" s="20"/>
      <c r="BF6556" s="20"/>
      <c r="BG6556" s="20"/>
      <c r="BH6556" s="20"/>
      <c r="BI6556" s="20"/>
      <c r="BJ6556" s="20"/>
      <c r="BK6556" s="20"/>
      <c r="BL6556" s="20"/>
      <c r="BM6556" s="20"/>
      <c r="BN6556" s="20"/>
      <c r="BO6556" s="20"/>
      <c r="BP6556" s="20"/>
      <c r="BQ6556" s="20"/>
      <c r="BR6556" s="20"/>
      <c r="BS6556" s="20"/>
      <c r="BT6556" s="20"/>
      <c r="BU6556" s="20"/>
      <c r="BV6556" s="20"/>
      <c r="BW6556" s="20"/>
      <c r="BX6556" s="20"/>
      <c r="BY6556" s="20"/>
      <c r="BZ6556" s="20"/>
      <c r="CA6556" s="20"/>
      <c r="CB6556" s="20"/>
      <c r="CC6556" s="20"/>
      <c r="CD6556" s="20"/>
      <c r="CE6556" s="20"/>
      <c r="CF6556" s="20"/>
      <c r="CG6556" s="20"/>
      <c r="CH6556" s="20"/>
      <c r="CI6556" s="20"/>
      <c r="CJ6556" s="20"/>
      <c r="CK6556" s="20"/>
      <c r="CL6556" s="20"/>
      <c r="CM6556" s="20"/>
      <c r="CN6556" s="20"/>
      <c r="CO6556" s="20"/>
      <c r="CP6556" s="20"/>
      <c r="CQ6556" s="20"/>
      <c r="CR6556" s="20"/>
      <c r="CS6556" s="20"/>
      <c r="CT6556" s="20"/>
      <c r="CU6556" s="20"/>
      <c r="CV6556" s="20"/>
      <c r="CW6556" s="20"/>
      <c r="CX6556" s="20"/>
      <c r="CY6556" s="20"/>
      <c r="CZ6556" s="20"/>
      <c r="DA6556" s="20"/>
      <c r="DB6556" s="20"/>
      <c r="DC6556" s="20"/>
      <c r="DD6556" s="20"/>
      <c r="DE6556" s="20"/>
      <c r="DF6556" s="20"/>
      <c r="DG6556" s="20"/>
      <c r="DH6556" s="20"/>
      <c r="DI6556" s="20"/>
      <c r="DJ6556" s="20"/>
      <c r="DK6556" s="20"/>
      <c r="DL6556" s="20"/>
      <c r="DM6556" s="20"/>
      <c r="DN6556" s="20"/>
      <c r="DO6556" s="20"/>
      <c r="DP6556" s="20"/>
      <c r="DQ6556" s="20"/>
      <c r="DR6556" s="20"/>
      <c r="DS6556" s="20"/>
      <c r="DT6556" s="20"/>
      <c r="DU6556" s="20"/>
      <c r="DV6556" s="20"/>
      <c r="DW6556" s="20"/>
      <c r="DX6556" s="20"/>
      <c r="DY6556" s="20"/>
    </row>
    <row r="6557" spans="1:129" x14ac:dyDescent="0.15">
      <c r="B6557" s="77" t="s">
        <v>13548</v>
      </c>
      <c r="D6557" s="145" t="s">
        <v>229</v>
      </c>
      <c r="E6557" s="276" t="s">
        <v>13549</v>
      </c>
      <c r="F6557" s="276">
        <f t="shared" si="872"/>
        <v>0.14005407865</v>
      </c>
      <c r="G6557" s="276">
        <f t="shared" si="873"/>
        <v>6.0346489150000002E-2</v>
      </c>
      <c r="H6557" s="276">
        <f t="shared" si="874"/>
        <v>2.3731094899999999E-2</v>
      </c>
      <c r="I6557" s="276">
        <f t="shared" si="875"/>
        <v>1.11166796E-2</v>
      </c>
      <c r="J6557" s="276">
        <v>4.4859814999999997E-2</v>
      </c>
      <c r="K6557" s="276">
        <v>1.0253956E-2</v>
      </c>
      <c r="L6557" s="276">
        <v>6.8165478999999999E-3</v>
      </c>
      <c r="M6557" s="276">
        <v>4.8044715E-4</v>
      </c>
      <c r="N6557" s="276">
        <v>1.1875858E-2</v>
      </c>
      <c r="O6557" s="276">
        <v>4.7990183999999998E-2</v>
      </c>
      <c r="P6557" s="276">
        <v>6.6605910000000004E-3</v>
      </c>
      <c r="Q6557" s="276">
        <v>7.3710034999999998E-3</v>
      </c>
      <c r="R6557" s="276">
        <v>0</v>
      </c>
      <c r="S6557" s="276">
        <v>0</v>
      </c>
      <c r="T6557" s="276">
        <v>0</v>
      </c>
      <c r="U6557" s="276">
        <v>3.7456760999999999E-3</v>
      </c>
      <c r="V6557" s="118"/>
      <c r="W6557" s="148">
        <f t="shared" si="877"/>
        <v>0.33229492592592591</v>
      </c>
      <c r="X6557" s="201">
        <v>3.5017947999999999</v>
      </c>
      <c r="Y6557" s="201">
        <v>2.8728809000000002</v>
      </c>
      <c r="Z6557" s="201">
        <v>0.38077315</v>
      </c>
      <c r="AA6557" s="201">
        <v>1.6034441E-4</v>
      </c>
      <c r="AB6557" s="201">
        <v>7.6429850999999993E-2</v>
      </c>
      <c r="AC6557" s="201">
        <v>2.8877162000000001E-2</v>
      </c>
      <c r="AD6557" s="201">
        <v>0.14267336999999999</v>
      </c>
      <c r="AE6557" s="76">
        <v>-4.0999173999999999E-7</v>
      </c>
      <c r="AF6557" s="76">
        <v>-1.0436884E-8</v>
      </c>
      <c r="AG6557" s="20">
        <v>1.9288974E-2</v>
      </c>
      <c r="AH6557" s="85"/>
      <c r="AI6557" s="85"/>
      <c r="AJ6557" s="85"/>
      <c r="AK6557" s="85"/>
      <c r="AL6557" s="85"/>
      <c r="AM6557" s="85"/>
      <c r="AN6557" s="85"/>
      <c r="AS6557" s="20"/>
      <c r="AT6557" s="20"/>
      <c r="AU6557" s="20"/>
      <c r="AV6557" s="20"/>
      <c r="AW6557" s="20"/>
      <c r="AX6557" s="20"/>
      <c r="AY6557" s="20"/>
      <c r="AZ6557" s="20"/>
      <c r="BA6557" s="20"/>
      <c r="BB6557" s="20"/>
      <c r="BC6557" s="20"/>
      <c r="BD6557" s="20"/>
      <c r="BE6557" s="20"/>
      <c r="BF6557" s="20"/>
      <c r="BG6557" s="20"/>
      <c r="BH6557" s="20"/>
      <c r="BI6557" s="20"/>
      <c r="BJ6557" s="20"/>
      <c r="BK6557" s="20"/>
      <c r="BL6557" s="20"/>
      <c r="BM6557" s="20"/>
      <c r="BN6557" s="20"/>
      <c r="BO6557" s="20"/>
      <c r="BP6557" s="20"/>
      <c r="BQ6557" s="20"/>
      <c r="BR6557" s="20"/>
      <c r="BS6557" s="20"/>
      <c r="BT6557" s="20"/>
      <c r="BU6557" s="20"/>
      <c r="BV6557" s="20"/>
      <c r="BW6557" s="20"/>
      <c r="BX6557" s="20"/>
      <c r="BY6557" s="20"/>
      <c r="BZ6557" s="20"/>
      <c r="CA6557" s="20"/>
      <c r="CB6557" s="20"/>
      <c r="CC6557" s="20"/>
      <c r="CD6557" s="20"/>
      <c r="CE6557" s="20"/>
      <c r="CF6557" s="20"/>
      <c r="CG6557" s="20"/>
      <c r="CH6557" s="20"/>
      <c r="CI6557" s="20"/>
      <c r="CJ6557" s="20"/>
      <c r="CK6557" s="20"/>
      <c r="CL6557" s="20"/>
      <c r="CM6557" s="20"/>
      <c r="CN6557" s="20"/>
      <c r="CO6557" s="20"/>
      <c r="CP6557" s="20"/>
      <c r="CQ6557" s="20"/>
      <c r="CR6557" s="20"/>
      <c r="CS6557" s="20"/>
      <c r="CT6557" s="20"/>
      <c r="CU6557" s="20"/>
      <c r="CV6557" s="20"/>
      <c r="CW6557" s="20"/>
      <c r="CX6557" s="20"/>
      <c r="CY6557" s="20"/>
      <c r="CZ6557" s="20"/>
      <c r="DA6557" s="20"/>
      <c r="DB6557" s="20"/>
      <c r="DC6557" s="20"/>
      <c r="DD6557" s="20"/>
      <c r="DE6557" s="20"/>
      <c r="DF6557" s="20"/>
      <c r="DG6557" s="20"/>
      <c r="DH6557" s="20"/>
      <c r="DI6557" s="20"/>
      <c r="DJ6557" s="20"/>
      <c r="DK6557" s="20"/>
      <c r="DL6557" s="20"/>
      <c r="DM6557" s="20"/>
      <c r="DN6557" s="20"/>
      <c r="DO6557" s="20"/>
      <c r="DP6557" s="20"/>
      <c r="DQ6557" s="20"/>
      <c r="DR6557" s="20"/>
      <c r="DS6557" s="20"/>
      <c r="DT6557" s="20"/>
      <c r="DU6557" s="20"/>
      <c r="DV6557" s="20"/>
      <c r="DW6557" s="20"/>
      <c r="DX6557" s="20"/>
      <c r="DY6557" s="20"/>
    </row>
    <row r="6558" spans="1:129" x14ac:dyDescent="0.15">
      <c r="B6558" s="77" t="s">
        <v>13550</v>
      </c>
      <c r="D6558" s="145" t="s">
        <v>229</v>
      </c>
      <c r="E6558" s="276" t="s">
        <v>13551</v>
      </c>
      <c r="F6558" s="276">
        <f t="shared" si="872"/>
        <v>0.14688763898999999</v>
      </c>
      <c r="G6558" s="276">
        <f t="shared" si="873"/>
        <v>6.3700816590000001E-2</v>
      </c>
      <c r="H6558" s="276">
        <f t="shared" si="874"/>
        <v>2.4988192900000001E-2</v>
      </c>
      <c r="I6558" s="276">
        <f t="shared" si="875"/>
        <v>1.11365465E-2</v>
      </c>
      <c r="J6558" s="276">
        <v>4.7062082999999998E-2</v>
      </c>
      <c r="K6558" s="276">
        <v>1.1471812E-2</v>
      </c>
      <c r="L6558" s="276">
        <v>6.8529734000000002E-3</v>
      </c>
      <c r="M6558" s="276">
        <v>4.8558458999999998E-4</v>
      </c>
      <c r="N6558" s="276">
        <v>1.5237919000000001E-2</v>
      </c>
      <c r="O6558" s="276">
        <v>4.7977313000000001E-2</v>
      </c>
      <c r="P6558" s="276">
        <v>6.6634075000000003E-3</v>
      </c>
      <c r="Q6558" s="276">
        <v>7.3717365E-3</v>
      </c>
      <c r="R6558" s="276">
        <v>0</v>
      </c>
      <c r="S6558" s="276">
        <v>0</v>
      </c>
      <c r="T6558" s="276">
        <v>0</v>
      </c>
      <c r="U6558" s="276">
        <v>3.7648099999999999E-3</v>
      </c>
      <c r="V6558" s="118"/>
      <c r="W6558" s="148">
        <f t="shared" si="877"/>
        <v>0.3486080222222222</v>
      </c>
      <c r="X6558" s="201">
        <v>3.5404681999999998</v>
      </c>
      <c r="Y6558" s="201">
        <v>3.1013337000000001</v>
      </c>
      <c r="Z6558" s="201">
        <v>0.21539288000000001</v>
      </c>
      <c r="AA6558" s="201">
        <v>2.3004969999999999E-4</v>
      </c>
      <c r="AB6558" s="201">
        <v>5.8841266000000003E-2</v>
      </c>
      <c r="AC6558" s="201">
        <v>1.4186265E-2</v>
      </c>
      <c r="AD6558" s="201">
        <v>0.15048408999999999</v>
      </c>
      <c r="AE6558" s="76">
        <v>-3.1984542E-7</v>
      </c>
      <c r="AF6558" s="76">
        <v>-1.0356998000000001E-8</v>
      </c>
      <c r="AG6558" s="20">
        <v>2.0414108E-2</v>
      </c>
      <c r="AH6558" s="85"/>
      <c r="AI6558" s="85"/>
      <c r="AJ6558" s="85"/>
      <c r="AK6558" s="85"/>
      <c r="AL6558" s="85"/>
      <c r="AM6558" s="85"/>
      <c r="AN6558" s="85"/>
      <c r="AS6558" s="20"/>
      <c r="AT6558" s="20"/>
      <c r="AU6558" s="20"/>
      <c r="AV6558" s="20"/>
      <c r="AW6558" s="20"/>
      <c r="AX6558" s="20"/>
      <c r="AY6558" s="20"/>
      <c r="AZ6558" s="20"/>
      <c r="BA6558" s="20"/>
      <c r="BB6558" s="20"/>
      <c r="BC6558" s="20"/>
      <c r="BD6558" s="20"/>
      <c r="BE6558" s="20"/>
      <c r="BF6558" s="20"/>
      <c r="BG6558" s="20"/>
      <c r="BH6558" s="20"/>
      <c r="BI6558" s="20"/>
      <c r="BJ6558" s="20"/>
      <c r="BK6558" s="20"/>
      <c r="BL6558" s="20"/>
      <c r="BM6558" s="20"/>
      <c r="BN6558" s="20"/>
      <c r="BO6558" s="20"/>
      <c r="BP6558" s="20"/>
      <c r="BQ6558" s="20"/>
      <c r="BR6558" s="20"/>
      <c r="BS6558" s="20"/>
      <c r="BT6558" s="20"/>
      <c r="BU6558" s="20"/>
      <c r="BV6558" s="20"/>
      <c r="BW6558" s="20"/>
      <c r="BX6558" s="20"/>
      <c r="BY6558" s="20"/>
      <c r="BZ6558" s="20"/>
      <c r="CA6558" s="20"/>
      <c r="CB6558" s="20"/>
      <c r="CC6558" s="20"/>
      <c r="CD6558" s="20"/>
      <c r="CE6558" s="20"/>
      <c r="CF6558" s="20"/>
      <c r="CG6558" s="20"/>
      <c r="CH6558" s="20"/>
      <c r="CI6558" s="20"/>
      <c r="CJ6558" s="20"/>
      <c r="CK6558" s="20"/>
      <c r="CL6558" s="20"/>
      <c r="CM6558" s="20"/>
      <c r="CN6558" s="20"/>
      <c r="CO6558" s="20"/>
      <c r="CP6558" s="20"/>
      <c r="CQ6558" s="20"/>
      <c r="CR6558" s="20"/>
      <c r="CS6558" s="20"/>
      <c r="CT6558" s="20"/>
      <c r="CU6558" s="20"/>
      <c r="CV6558" s="20"/>
      <c r="CW6558" s="20"/>
      <c r="CX6558" s="20"/>
      <c r="CY6558" s="20"/>
      <c r="CZ6558" s="20"/>
      <c r="DA6558" s="20"/>
      <c r="DB6558" s="20"/>
      <c r="DC6558" s="20"/>
      <c r="DD6558" s="20"/>
      <c r="DE6558" s="20"/>
      <c r="DF6558" s="20"/>
      <c r="DG6558" s="20"/>
      <c r="DH6558" s="20"/>
      <c r="DI6558" s="20"/>
      <c r="DJ6558" s="20"/>
      <c r="DK6558" s="20"/>
      <c r="DL6558" s="20"/>
      <c r="DM6558" s="20"/>
      <c r="DN6558" s="20"/>
      <c r="DO6558" s="20"/>
      <c r="DP6558" s="20"/>
      <c r="DQ6558" s="20"/>
      <c r="DR6558" s="20"/>
      <c r="DS6558" s="20"/>
      <c r="DT6558" s="20"/>
      <c r="DU6558" s="20"/>
      <c r="DV6558" s="20"/>
      <c r="DW6558" s="20"/>
      <c r="DX6558" s="20"/>
      <c r="DY6558" s="20"/>
    </row>
    <row r="6559" spans="1:129" x14ac:dyDescent="0.15">
      <c r="B6559" s="77" t="s">
        <v>13552</v>
      </c>
      <c r="D6559" s="145" t="s">
        <v>229</v>
      </c>
      <c r="E6559" s="276" t="s">
        <v>13553</v>
      </c>
      <c r="F6559" s="276">
        <f t="shared" si="872"/>
        <v>6.8395437326999993</v>
      </c>
      <c r="G6559" s="276">
        <f t="shared" si="873"/>
        <v>0.24778079470000003</v>
      </c>
      <c r="H6559" s="276">
        <f t="shared" si="874"/>
        <v>4.3254413400000002</v>
      </c>
      <c r="I6559" s="276">
        <f t="shared" si="875"/>
        <v>9.0506097999999993E-2</v>
      </c>
      <c r="J6559" s="276">
        <v>2.1758155000000001</v>
      </c>
      <c r="K6559" s="276">
        <v>0.53764624000000005</v>
      </c>
      <c r="L6559" s="276">
        <v>2.5463293</v>
      </c>
      <c r="M6559" s="276">
        <v>6.0833147000000001E-3</v>
      </c>
      <c r="N6559" s="276">
        <v>0.16345839000000001</v>
      </c>
      <c r="O6559" s="276">
        <v>7.8239089999999997E-2</v>
      </c>
      <c r="P6559" s="276">
        <v>1.2414658000000001</v>
      </c>
      <c r="Q6559" s="276">
        <v>6.2725667999999998E-2</v>
      </c>
      <c r="R6559" s="276">
        <v>0</v>
      </c>
      <c r="S6559" s="276">
        <v>0</v>
      </c>
      <c r="T6559" s="276">
        <v>0</v>
      </c>
      <c r="U6559" s="276">
        <v>2.7780429999999998E-2</v>
      </c>
      <c r="V6559" s="118"/>
      <c r="W6559" s="148">
        <f t="shared" si="877"/>
        <v>16.117151851851851</v>
      </c>
      <c r="X6559" s="201">
        <v>130.45815999999999</v>
      </c>
      <c r="Y6559" s="201">
        <v>41.108403000000003</v>
      </c>
      <c r="Z6559" s="201">
        <v>70.246145999999996</v>
      </c>
      <c r="AA6559" s="201">
        <v>6.7533562000000004E-3</v>
      </c>
      <c r="AB6559" s="201">
        <v>2.6479862000000001</v>
      </c>
      <c r="AC6559" s="201">
        <v>0.89855412000000001</v>
      </c>
      <c r="AD6559" s="201">
        <v>15.550323000000001</v>
      </c>
      <c r="AE6559" s="76">
        <v>2.1217040999999999E-5</v>
      </c>
      <c r="AF6559" s="76">
        <v>1.1590249000000001E-7</v>
      </c>
      <c r="AG6559" s="20">
        <v>0.22434783999999999</v>
      </c>
      <c r="AH6559" s="85"/>
      <c r="AI6559" s="85"/>
      <c r="AJ6559" s="85"/>
      <c r="AK6559" s="85"/>
      <c r="AL6559" s="85"/>
      <c r="AM6559" s="85"/>
      <c r="AN6559" s="85"/>
      <c r="AS6559" s="20"/>
      <c r="AT6559" s="20"/>
      <c r="AU6559" s="20"/>
      <c r="AV6559" s="20"/>
      <c r="AW6559" s="20"/>
      <c r="AX6559" s="20"/>
      <c r="AY6559" s="20"/>
      <c r="AZ6559" s="20"/>
      <c r="BA6559" s="20"/>
      <c r="BB6559" s="20"/>
      <c r="BC6559" s="20"/>
      <c r="BD6559" s="20"/>
      <c r="BE6559" s="20"/>
      <c r="BF6559" s="20"/>
      <c r="BG6559" s="20"/>
      <c r="BH6559" s="20"/>
      <c r="BI6559" s="20"/>
      <c r="BJ6559" s="20"/>
      <c r="BK6559" s="20"/>
      <c r="BL6559" s="20"/>
      <c r="BM6559" s="20"/>
      <c r="BN6559" s="20"/>
      <c r="BO6559" s="20"/>
      <c r="BP6559" s="20"/>
      <c r="BQ6559" s="20"/>
      <c r="BR6559" s="20"/>
      <c r="BS6559" s="20"/>
      <c r="BT6559" s="20"/>
      <c r="BU6559" s="20"/>
      <c r="BV6559" s="20"/>
      <c r="BW6559" s="20"/>
      <c r="BX6559" s="20"/>
      <c r="BY6559" s="20"/>
      <c r="BZ6559" s="20"/>
      <c r="CA6559" s="20"/>
      <c r="CB6559" s="20"/>
      <c r="CC6559" s="20"/>
      <c r="CD6559" s="20"/>
      <c r="CE6559" s="20"/>
      <c r="CF6559" s="20"/>
      <c r="CG6559" s="20"/>
      <c r="CH6559" s="20"/>
      <c r="CI6559" s="20"/>
      <c r="CJ6559" s="20"/>
      <c r="CK6559" s="20"/>
      <c r="CL6559" s="20"/>
      <c r="CM6559" s="20"/>
      <c r="CN6559" s="20"/>
      <c r="CO6559" s="20"/>
      <c r="CP6559" s="20"/>
      <c r="CQ6559" s="20"/>
      <c r="CR6559" s="20"/>
      <c r="CS6559" s="20"/>
      <c r="CT6559" s="20"/>
      <c r="CU6559" s="20"/>
      <c r="CV6559" s="20"/>
      <c r="CW6559" s="20"/>
      <c r="CX6559" s="20"/>
      <c r="CY6559" s="20"/>
      <c r="CZ6559" s="20"/>
      <c r="DA6559" s="20"/>
      <c r="DB6559" s="20"/>
      <c r="DC6559" s="20"/>
      <c r="DD6559" s="20"/>
      <c r="DE6559" s="20"/>
      <c r="DF6559" s="20"/>
      <c r="DG6559" s="20"/>
      <c r="DH6559" s="20"/>
      <c r="DI6559" s="20"/>
      <c r="DJ6559" s="20"/>
      <c r="DK6559" s="20"/>
      <c r="DL6559" s="20"/>
      <c r="DM6559" s="20"/>
      <c r="DN6559" s="20"/>
      <c r="DO6559" s="20"/>
      <c r="DP6559" s="20"/>
      <c r="DQ6559" s="20"/>
      <c r="DR6559" s="20"/>
      <c r="DS6559" s="20"/>
      <c r="DT6559" s="20"/>
      <c r="DU6559" s="20"/>
      <c r="DV6559" s="20"/>
      <c r="DW6559" s="20"/>
      <c r="DX6559" s="20"/>
      <c r="DY6559" s="20"/>
    </row>
    <row r="6560" spans="1:129" x14ac:dyDescent="0.15">
      <c r="B6560" s="77" t="s">
        <v>13554</v>
      </c>
      <c r="D6560" s="145" t="s">
        <v>229</v>
      </c>
      <c r="E6560" s="276" t="s">
        <v>13555</v>
      </c>
      <c r="F6560" s="276">
        <f t="shared" si="872"/>
        <v>8.4291146073000007</v>
      </c>
      <c r="G6560" s="276">
        <f t="shared" si="873"/>
        <v>0.71610664729999995</v>
      </c>
      <c r="H6560" s="276">
        <f t="shared" si="874"/>
        <v>4.6705682900000003</v>
      </c>
      <c r="I6560" s="276">
        <f t="shared" si="875"/>
        <v>9.7795969999999996E-2</v>
      </c>
      <c r="J6560" s="276">
        <v>2.9446436999999999</v>
      </c>
      <c r="K6560" s="276">
        <v>0.86527759000000004</v>
      </c>
      <c r="L6560" s="276">
        <v>2.5589021000000001</v>
      </c>
      <c r="M6560" s="276">
        <v>7.6404432999999999E-3</v>
      </c>
      <c r="N6560" s="276">
        <v>0.62324597999999998</v>
      </c>
      <c r="O6560" s="276">
        <v>8.5220223999999997E-2</v>
      </c>
      <c r="P6560" s="276">
        <v>1.2463886</v>
      </c>
      <c r="Q6560" s="276">
        <v>6.4209035999999997E-2</v>
      </c>
      <c r="R6560" s="276">
        <v>0</v>
      </c>
      <c r="S6560" s="276">
        <v>0</v>
      </c>
      <c r="T6560" s="276">
        <v>0</v>
      </c>
      <c r="U6560" s="276">
        <v>3.3586933999999999E-2</v>
      </c>
      <c r="V6560" s="118"/>
      <c r="W6560" s="148">
        <f t="shared" si="877"/>
        <v>21.812175555555552</v>
      </c>
      <c r="X6560" s="201">
        <v>144.86454000000001</v>
      </c>
      <c r="Y6560" s="201">
        <v>111.6952</v>
      </c>
      <c r="Z6560" s="201">
        <v>18.877762000000001</v>
      </c>
      <c r="AA6560" s="201">
        <v>1.8534657E-2</v>
      </c>
      <c r="AB6560" s="201">
        <v>3.9931393000000002</v>
      </c>
      <c r="AC6560" s="201">
        <v>1.6795688</v>
      </c>
      <c r="AD6560" s="201">
        <v>8.6003380000000007</v>
      </c>
      <c r="AE6560" s="76">
        <v>3.9720120999999997E-5</v>
      </c>
      <c r="AF6560" s="76">
        <v>1.4408489000000001E-7</v>
      </c>
      <c r="AG6560" s="20">
        <v>0.49592088000000001</v>
      </c>
      <c r="AH6560" s="85"/>
      <c r="AI6560" s="85"/>
      <c r="AJ6560" s="85"/>
      <c r="AK6560" s="85"/>
      <c r="AL6560" s="85"/>
      <c r="AM6560" s="85"/>
      <c r="AN6560" s="85"/>
      <c r="AS6560" s="20"/>
      <c r="AT6560" s="20"/>
      <c r="AU6560" s="20"/>
      <c r="AV6560" s="20"/>
      <c r="AW6560" s="20"/>
      <c r="AX6560" s="20"/>
      <c r="AY6560" s="20"/>
      <c r="AZ6560" s="20"/>
      <c r="BA6560" s="20"/>
      <c r="BB6560" s="20"/>
      <c r="BC6560" s="20"/>
      <c r="BD6560" s="20"/>
      <c r="BE6560" s="20"/>
      <c r="BF6560" s="20"/>
      <c r="BG6560" s="20"/>
      <c r="BH6560" s="20"/>
      <c r="BI6560" s="20"/>
      <c r="BJ6560" s="20"/>
      <c r="BK6560" s="20"/>
      <c r="BL6560" s="20"/>
      <c r="BM6560" s="20"/>
      <c r="BN6560" s="20"/>
      <c r="BO6560" s="20"/>
      <c r="BP6560" s="20"/>
      <c r="BQ6560" s="20"/>
      <c r="BR6560" s="20"/>
      <c r="BS6560" s="20"/>
      <c r="BT6560" s="20"/>
      <c r="BU6560" s="20"/>
      <c r="BV6560" s="20"/>
      <c r="BW6560" s="20"/>
      <c r="BX6560" s="20"/>
      <c r="BY6560" s="20"/>
      <c r="BZ6560" s="20"/>
      <c r="CA6560" s="20"/>
      <c r="CB6560" s="20"/>
      <c r="CC6560" s="20"/>
      <c r="CD6560" s="20"/>
      <c r="CE6560" s="20"/>
      <c r="CF6560" s="20"/>
      <c r="CG6560" s="20"/>
      <c r="CH6560" s="20"/>
      <c r="CI6560" s="20"/>
      <c r="CJ6560" s="20"/>
      <c r="CK6560" s="20"/>
      <c r="CL6560" s="20"/>
      <c r="CM6560" s="20"/>
      <c r="CN6560" s="20"/>
      <c r="CO6560" s="20"/>
      <c r="CP6560" s="20"/>
      <c r="CQ6560" s="20"/>
      <c r="CR6560" s="20"/>
      <c r="CS6560" s="20"/>
      <c r="CT6560" s="20"/>
      <c r="CU6560" s="20"/>
      <c r="CV6560" s="20"/>
      <c r="CW6560" s="20"/>
      <c r="CX6560" s="20"/>
      <c r="CY6560" s="20"/>
      <c r="CZ6560" s="20"/>
      <c r="DA6560" s="20"/>
      <c r="DB6560" s="20"/>
      <c r="DC6560" s="20"/>
      <c r="DD6560" s="20"/>
      <c r="DE6560" s="20"/>
      <c r="DF6560" s="20"/>
      <c r="DG6560" s="20"/>
      <c r="DH6560" s="20"/>
      <c r="DI6560" s="20"/>
      <c r="DJ6560" s="20"/>
      <c r="DK6560" s="20"/>
      <c r="DL6560" s="20"/>
      <c r="DM6560" s="20"/>
      <c r="DN6560" s="20"/>
      <c r="DO6560" s="20"/>
      <c r="DP6560" s="20"/>
      <c r="DQ6560" s="20"/>
      <c r="DR6560" s="20"/>
      <c r="DS6560" s="20"/>
      <c r="DT6560" s="20"/>
      <c r="DU6560" s="20"/>
      <c r="DV6560" s="20"/>
      <c r="DW6560" s="20"/>
      <c r="DX6560" s="20"/>
      <c r="DY6560" s="20"/>
    </row>
    <row r="6561" spans="2:129" x14ac:dyDescent="0.15">
      <c r="B6561" s="77" t="s">
        <v>13556</v>
      </c>
      <c r="D6561" s="145" t="s">
        <v>229</v>
      </c>
      <c r="E6561" s="276" t="s">
        <v>13557</v>
      </c>
      <c r="F6561" s="276">
        <f t="shared" si="872"/>
        <v>1.7614854687199999</v>
      </c>
      <c r="G6561" s="276">
        <f t="shared" si="873"/>
        <v>1.7040754475</v>
      </c>
      <c r="H6561" s="276">
        <f t="shared" si="874"/>
        <v>1.9307840450000002E-2</v>
      </c>
      <c r="I6561" s="276">
        <f t="shared" si="875"/>
        <v>8.0720827700000008E-3</v>
      </c>
      <c r="J6561" s="276">
        <v>3.0030098000000002E-2</v>
      </c>
      <c r="K6561" s="276">
        <v>6.9520221E-3</v>
      </c>
      <c r="L6561" s="276">
        <v>5.3355334999999999E-4</v>
      </c>
      <c r="M6561" s="276">
        <v>4.1909960000000002E-4</v>
      </c>
      <c r="N6561" s="276">
        <v>9.9027478999999998E-3</v>
      </c>
      <c r="O6561" s="276">
        <v>1.6937536</v>
      </c>
      <c r="P6561" s="276">
        <v>1.1822265E-2</v>
      </c>
      <c r="Q6561" s="276">
        <v>7.2847600000000004E-3</v>
      </c>
      <c r="R6561" s="276">
        <v>0</v>
      </c>
      <c r="S6561" s="276">
        <v>0</v>
      </c>
      <c r="T6561" s="276">
        <v>0</v>
      </c>
      <c r="U6561" s="276">
        <v>7.8732276999999998E-4</v>
      </c>
      <c r="V6561" s="118"/>
      <c r="W6561" s="148">
        <f t="shared" si="877"/>
        <v>0.22244517037037037</v>
      </c>
      <c r="X6561" s="201">
        <v>2.7590468000000001</v>
      </c>
      <c r="Y6561" s="201">
        <v>2.0655350000000001</v>
      </c>
      <c r="Z6561" s="201">
        <v>0.48660715999999998</v>
      </c>
      <c r="AA6561" s="201">
        <v>8.3821941999999999E-5</v>
      </c>
      <c r="AB6561" s="201">
        <v>3.8053427000000001E-2</v>
      </c>
      <c r="AC6561" s="201">
        <v>7.9761005999999992E-3</v>
      </c>
      <c r="AD6561" s="201">
        <v>0.16079129</v>
      </c>
      <c r="AE6561" s="76">
        <v>3.6232030000000002E-6</v>
      </c>
      <c r="AF6561" s="76">
        <v>-1.1041595E-8</v>
      </c>
      <c r="AG6561" s="20">
        <v>1.4424661E-2</v>
      </c>
      <c r="AH6561" s="85"/>
      <c r="AI6561" s="85"/>
      <c r="AJ6561" s="85"/>
      <c r="AK6561" s="85"/>
      <c r="AL6561" s="85"/>
      <c r="AM6561" s="85"/>
      <c r="AN6561" s="85"/>
      <c r="AS6561" s="20"/>
      <c r="AT6561" s="20"/>
      <c r="AU6561" s="20"/>
      <c r="AV6561" s="20"/>
      <c r="AW6561" s="20"/>
      <c r="AX6561" s="20"/>
      <c r="AY6561" s="20"/>
      <c r="AZ6561" s="20"/>
      <c r="BA6561" s="20"/>
      <c r="BB6561" s="20"/>
      <c r="BC6561" s="20"/>
      <c r="BD6561" s="20"/>
      <c r="BE6561" s="20"/>
      <c r="BF6561" s="20"/>
      <c r="BG6561" s="20"/>
      <c r="BH6561" s="20"/>
      <c r="BI6561" s="20"/>
      <c r="BJ6561" s="20"/>
      <c r="BK6561" s="20"/>
      <c r="BL6561" s="20"/>
      <c r="BM6561" s="20"/>
      <c r="BN6561" s="20"/>
      <c r="BO6561" s="20"/>
      <c r="BP6561" s="20"/>
      <c r="BQ6561" s="20"/>
      <c r="BR6561" s="20"/>
      <c r="BS6561" s="20"/>
      <c r="BT6561" s="20"/>
      <c r="BU6561" s="20"/>
      <c r="BV6561" s="20"/>
      <c r="BW6561" s="20"/>
      <c r="BX6561" s="20"/>
      <c r="BY6561" s="20"/>
      <c r="BZ6561" s="20"/>
      <c r="CA6561" s="20"/>
      <c r="CB6561" s="20"/>
      <c r="CC6561" s="20"/>
      <c r="CD6561" s="20"/>
      <c r="CE6561" s="20"/>
      <c r="CF6561" s="20"/>
      <c r="CG6561" s="20"/>
      <c r="CH6561" s="20"/>
      <c r="CI6561" s="20"/>
      <c r="CJ6561" s="20"/>
      <c r="CK6561" s="20"/>
      <c r="CL6561" s="20"/>
      <c r="CM6561" s="20"/>
      <c r="CN6561" s="20"/>
      <c r="CO6561" s="20"/>
      <c r="CP6561" s="20"/>
      <c r="CQ6561" s="20"/>
      <c r="CR6561" s="20"/>
      <c r="CS6561" s="20"/>
      <c r="CT6561" s="20"/>
      <c r="CU6561" s="20"/>
      <c r="CV6561" s="20"/>
      <c r="CW6561" s="20"/>
      <c r="CX6561" s="20"/>
      <c r="CY6561" s="20"/>
      <c r="CZ6561" s="20"/>
      <c r="DA6561" s="20"/>
      <c r="DB6561" s="20"/>
      <c r="DC6561" s="20"/>
      <c r="DD6561" s="20"/>
      <c r="DE6561" s="20"/>
      <c r="DF6561" s="20"/>
      <c r="DG6561" s="20"/>
      <c r="DH6561" s="20"/>
      <c r="DI6561" s="20"/>
      <c r="DJ6561" s="20"/>
      <c r="DK6561" s="20"/>
      <c r="DL6561" s="20"/>
      <c r="DM6561" s="20"/>
      <c r="DN6561" s="20"/>
      <c r="DO6561" s="20"/>
      <c r="DP6561" s="20"/>
      <c r="DQ6561" s="20"/>
      <c r="DR6561" s="20"/>
      <c r="DS6561" s="20"/>
      <c r="DT6561" s="20"/>
      <c r="DU6561" s="20"/>
      <c r="DV6561" s="20"/>
      <c r="DW6561" s="20"/>
      <c r="DX6561" s="20"/>
      <c r="DY6561" s="20"/>
    </row>
    <row r="6562" spans="2:129" x14ac:dyDescent="0.15">
      <c r="B6562" s="77" t="s">
        <v>13558</v>
      </c>
      <c r="D6562" s="145" t="s">
        <v>229</v>
      </c>
      <c r="E6562" s="276" t="s">
        <v>13559</v>
      </c>
      <c r="F6562" s="276">
        <f t="shared" si="872"/>
        <v>1.7706993416999999</v>
      </c>
      <c r="G6562" s="276">
        <f t="shared" si="873"/>
        <v>1.7069219065799999</v>
      </c>
      <c r="H6562" s="276">
        <f t="shared" si="874"/>
        <v>2.1989755619999999E-2</v>
      </c>
      <c r="I6562" s="276">
        <f t="shared" si="875"/>
        <v>1.08773085E-2</v>
      </c>
      <c r="J6562" s="276">
        <v>3.0910370999999999E-2</v>
      </c>
      <c r="K6562" s="276">
        <v>9.4869207000000001E-3</v>
      </c>
      <c r="L6562" s="276">
        <v>6.5011292000000001E-4</v>
      </c>
      <c r="M6562" s="276">
        <v>4.4764857999999999E-4</v>
      </c>
      <c r="N6562" s="276">
        <v>1.2695557999999999E-2</v>
      </c>
      <c r="O6562" s="276">
        <v>1.6937787</v>
      </c>
      <c r="P6562" s="276">
        <v>1.1852722E-2</v>
      </c>
      <c r="Q6562" s="276">
        <v>7.2236097000000004E-3</v>
      </c>
      <c r="R6562" s="276">
        <v>0</v>
      </c>
      <c r="S6562" s="276">
        <v>0</v>
      </c>
      <c r="T6562" s="276">
        <v>0</v>
      </c>
      <c r="U6562" s="276">
        <v>3.6536988000000002E-3</v>
      </c>
      <c r="V6562" s="118"/>
      <c r="W6562" s="148">
        <f t="shared" si="877"/>
        <v>0.22896571111111108</v>
      </c>
      <c r="X6562" s="201">
        <v>3.0775624000000001</v>
      </c>
      <c r="Y6562" s="201">
        <v>2.7103014999999999</v>
      </c>
      <c r="Z6562" s="201">
        <v>0.18597774</v>
      </c>
      <c r="AA6562" s="201">
        <v>1.5970264E-4</v>
      </c>
      <c r="AB6562" s="201">
        <v>4.7071650999999999E-2</v>
      </c>
      <c r="AC6562" s="201">
        <v>1.1615327999999999E-2</v>
      </c>
      <c r="AD6562" s="201">
        <v>0.12243649</v>
      </c>
      <c r="AE6562" s="76">
        <v>3.7099445999999998E-6</v>
      </c>
      <c r="AF6562" s="76">
        <v>-1.0932553000000001E-8</v>
      </c>
      <c r="AG6562" s="20">
        <v>1.8724867999999999E-2</v>
      </c>
      <c r="AH6562" s="85"/>
      <c r="AI6562" s="85"/>
      <c r="AJ6562" s="85"/>
      <c r="AK6562" s="85"/>
      <c r="AL6562" s="85"/>
      <c r="AM6562" s="85"/>
      <c r="AN6562" s="85"/>
      <c r="AS6562" s="20"/>
      <c r="AT6562" s="20"/>
      <c r="AU6562" s="20"/>
      <c r="AV6562" s="20"/>
      <c r="AW6562" s="20"/>
      <c r="AX6562" s="20"/>
      <c r="AY6562" s="20"/>
      <c r="AZ6562" s="20"/>
      <c r="BA6562" s="20"/>
      <c r="BB6562" s="20"/>
      <c r="BC6562" s="20"/>
      <c r="BD6562" s="20"/>
      <c r="BE6562" s="20"/>
      <c r="BF6562" s="20"/>
      <c r="BG6562" s="20"/>
      <c r="BH6562" s="20"/>
      <c r="BI6562" s="20"/>
      <c r="BJ6562" s="20"/>
      <c r="BK6562" s="20"/>
      <c r="BL6562" s="20"/>
      <c r="BM6562" s="20"/>
      <c r="BN6562" s="20"/>
      <c r="BO6562" s="20"/>
      <c r="BP6562" s="20"/>
      <c r="BQ6562" s="20"/>
      <c r="BR6562" s="20"/>
      <c r="BS6562" s="20"/>
      <c r="BT6562" s="20"/>
      <c r="BU6562" s="20"/>
      <c r="BV6562" s="20"/>
      <c r="BW6562" s="20"/>
      <c r="BX6562" s="20"/>
      <c r="BY6562" s="20"/>
      <c r="BZ6562" s="20"/>
      <c r="CA6562" s="20"/>
      <c r="CB6562" s="20"/>
      <c r="CC6562" s="20"/>
      <c r="CD6562" s="20"/>
      <c r="CE6562" s="20"/>
      <c r="CF6562" s="20"/>
      <c r="CG6562" s="20"/>
      <c r="CH6562" s="20"/>
      <c r="CI6562" s="20"/>
      <c r="CJ6562" s="20"/>
      <c r="CK6562" s="20"/>
      <c r="CL6562" s="20"/>
      <c r="CM6562" s="20"/>
      <c r="CN6562" s="20"/>
      <c r="CO6562" s="20"/>
      <c r="CP6562" s="20"/>
      <c r="CQ6562" s="20"/>
      <c r="CR6562" s="20"/>
      <c r="CS6562" s="20"/>
      <c r="CT6562" s="20"/>
      <c r="CU6562" s="20"/>
      <c r="CV6562" s="20"/>
      <c r="CW6562" s="20"/>
      <c r="CX6562" s="20"/>
      <c r="CY6562" s="20"/>
      <c r="CZ6562" s="20"/>
      <c r="DA6562" s="20"/>
      <c r="DB6562" s="20"/>
      <c r="DC6562" s="20"/>
      <c r="DD6562" s="20"/>
      <c r="DE6562" s="20"/>
      <c r="DF6562" s="20"/>
      <c r="DG6562" s="20"/>
      <c r="DH6562" s="20"/>
      <c r="DI6562" s="20"/>
      <c r="DJ6562" s="20"/>
      <c r="DK6562" s="20"/>
      <c r="DL6562" s="20"/>
      <c r="DM6562" s="20"/>
      <c r="DN6562" s="20"/>
      <c r="DO6562" s="20"/>
      <c r="DP6562" s="20"/>
      <c r="DQ6562" s="20"/>
      <c r="DR6562" s="20"/>
      <c r="DS6562" s="20"/>
      <c r="DT6562" s="20"/>
      <c r="DU6562" s="20"/>
      <c r="DV6562" s="20"/>
      <c r="DW6562" s="20"/>
      <c r="DX6562" s="20"/>
      <c r="DY6562" s="20"/>
    </row>
    <row r="6563" spans="2:129" x14ac:dyDescent="0.15">
      <c r="B6563" s="77" t="s">
        <v>13560</v>
      </c>
      <c r="D6563" s="145" t="s">
        <v>229</v>
      </c>
      <c r="E6563" s="276" t="s">
        <v>13561</v>
      </c>
      <c r="F6563" s="276">
        <f t="shared" si="872"/>
        <v>0.66450148144999999</v>
      </c>
      <c r="G6563" s="276">
        <f t="shared" si="873"/>
        <v>0.47952953232000001</v>
      </c>
      <c r="H6563" s="276">
        <f t="shared" si="874"/>
        <v>2.284555303E-2</v>
      </c>
      <c r="I6563" s="276">
        <f t="shared" si="875"/>
        <v>8.6709361000000002E-3</v>
      </c>
      <c r="J6563" s="276">
        <v>0.15345545999999999</v>
      </c>
      <c r="K6563" s="276">
        <v>8.0503191999999994E-3</v>
      </c>
      <c r="L6563" s="276">
        <v>1.4470587E-2</v>
      </c>
      <c r="M6563" s="276">
        <v>6.7197031999999995E-4</v>
      </c>
      <c r="N6563" s="276">
        <v>1.0368772E-2</v>
      </c>
      <c r="O6563" s="276">
        <v>0.46848878999999999</v>
      </c>
      <c r="P6563" s="276">
        <v>3.2464682999999999E-4</v>
      </c>
      <c r="Q6563" s="276">
        <v>7.4389099000000004E-3</v>
      </c>
      <c r="R6563" s="276">
        <v>0</v>
      </c>
      <c r="S6563" s="276">
        <v>0</v>
      </c>
      <c r="T6563" s="276">
        <v>0</v>
      </c>
      <c r="U6563" s="276">
        <v>1.2320262000000001E-3</v>
      </c>
      <c r="V6563" s="118"/>
      <c r="W6563" s="148">
        <f t="shared" si="877"/>
        <v>1.1367071111111109</v>
      </c>
      <c r="X6563" s="201">
        <v>5.3223213999999999</v>
      </c>
      <c r="Y6563" s="201">
        <v>2.3900823999999998</v>
      </c>
      <c r="Z6563" s="201">
        <v>2.2865503</v>
      </c>
      <c r="AA6563" s="201">
        <v>1.6345201999999999E-4</v>
      </c>
      <c r="AB6563" s="201">
        <v>9.1359094000000002E-2</v>
      </c>
      <c r="AC6563" s="201">
        <v>2.4752031000000001E-2</v>
      </c>
      <c r="AD6563" s="201">
        <v>0.52941411999999999</v>
      </c>
      <c r="AE6563" s="76">
        <v>1.0211378E-6</v>
      </c>
      <c r="AF6563" s="76">
        <v>-7.9773051000000005E-9</v>
      </c>
      <c r="AG6563" s="20">
        <v>1.6137070999999999E-2</v>
      </c>
      <c r="AH6563" s="85"/>
      <c r="AI6563" s="85"/>
      <c r="AJ6563" s="85"/>
      <c r="AK6563" s="85"/>
      <c r="AL6563" s="85"/>
      <c r="AM6563" s="85"/>
      <c r="AN6563" s="85"/>
      <c r="AS6563" s="20"/>
      <c r="AT6563" s="20"/>
      <c r="AU6563" s="20"/>
      <c r="AV6563" s="20"/>
      <c r="AW6563" s="20"/>
      <c r="AX6563" s="20"/>
      <c r="AY6563" s="20"/>
      <c r="AZ6563" s="20"/>
      <c r="BA6563" s="20"/>
      <c r="BB6563" s="20"/>
      <c r="BC6563" s="20"/>
      <c r="BD6563" s="20"/>
      <c r="BE6563" s="20"/>
      <c r="BF6563" s="20"/>
      <c r="BG6563" s="20"/>
      <c r="BH6563" s="20"/>
      <c r="BI6563" s="20"/>
      <c r="BJ6563" s="20"/>
      <c r="BK6563" s="20"/>
      <c r="BL6563" s="20"/>
      <c r="BM6563" s="20"/>
      <c r="BN6563" s="20"/>
      <c r="BO6563" s="20"/>
      <c r="BP6563" s="20"/>
      <c r="BQ6563" s="20"/>
      <c r="BR6563" s="20"/>
      <c r="BS6563" s="20"/>
      <c r="BT6563" s="20"/>
      <c r="BU6563" s="20"/>
      <c r="BV6563" s="20"/>
      <c r="BW6563" s="20"/>
      <c r="BX6563" s="20"/>
      <c r="BY6563" s="20"/>
      <c r="BZ6563" s="20"/>
      <c r="CA6563" s="20"/>
      <c r="CB6563" s="20"/>
      <c r="CC6563" s="20"/>
      <c r="CD6563" s="20"/>
      <c r="CE6563" s="20"/>
      <c r="CF6563" s="20"/>
      <c r="CG6563" s="20"/>
      <c r="CH6563" s="20"/>
      <c r="CI6563" s="20"/>
      <c r="CJ6563" s="20"/>
      <c r="CK6563" s="20"/>
      <c r="CL6563" s="20"/>
      <c r="CM6563" s="20"/>
      <c r="CN6563" s="20"/>
      <c r="CO6563" s="20"/>
      <c r="CP6563" s="20"/>
      <c r="CQ6563" s="20"/>
      <c r="CR6563" s="20"/>
      <c r="CS6563" s="20"/>
      <c r="CT6563" s="20"/>
      <c r="CU6563" s="20"/>
      <c r="CV6563" s="20"/>
      <c r="CW6563" s="20"/>
      <c r="CX6563" s="20"/>
      <c r="CY6563" s="20"/>
      <c r="CZ6563" s="20"/>
      <c r="DA6563" s="20"/>
      <c r="DB6563" s="20"/>
      <c r="DC6563" s="20"/>
      <c r="DD6563" s="20"/>
      <c r="DE6563" s="20"/>
      <c r="DF6563" s="20"/>
      <c r="DG6563" s="20"/>
      <c r="DH6563" s="20"/>
      <c r="DI6563" s="20"/>
      <c r="DJ6563" s="20"/>
      <c r="DK6563" s="20"/>
      <c r="DL6563" s="20"/>
      <c r="DM6563" s="20"/>
      <c r="DN6563" s="20"/>
      <c r="DO6563" s="20"/>
      <c r="DP6563" s="20"/>
      <c r="DQ6563" s="20"/>
      <c r="DR6563" s="20"/>
      <c r="DS6563" s="20"/>
      <c r="DT6563" s="20"/>
      <c r="DU6563" s="20"/>
      <c r="DV6563" s="20"/>
      <c r="DW6563" s="20"/>
      <c r="DX6563" s="20"/>
      <c r="DY6563" s="20"/>
    </row>
    <row r="6564" spans="2:129" x14ac:dyDescent="0.15">
      <c r="B6564" s="77" t="s">
        <v>13562</v>
      </c>
      <c r="D6564" s="145" t="s">
        <v>229</v>
      </c>
      <c r="E6564" s="276" t="s">
        <v>13563</v>
      </c>
      <c r="F6564" s="276">
        <f t="shared" si="872"/>
        <v>0.71971289132999994</v>
      </c>
      <c r="G6564" s="276">
        <f t="shared" si="873"/>
        <v>0.49525466502000004</v>
      </c>
      <c r="H6564" s="276">
        <f t="shared" si="874"/>
        <v>3.5835970510000002E-2</v>
      </c>
      <c r="I6564" s="276">
        <f t="shared" si="875"/>
        <v>1.16836358E-2</v>
      </c>
      <c r="J6564" s="276">
        <v>0.17693861999999999</v>
      </c>
      <c r="K6564" s="276">
        <v>2.0380157999999999E-2</v>
      </c>
      <c r="L6564" s="276">
        <v>1.4949921999999999E-2</v>
      </c>
      <c r="M6564" s="276">
        <v>7.3121901999999999E-4</v>
      </c>
      <c r="N6564" s="276">
        <v>2.5806596000000001E-2</v>
      </c>
      <c r="O6564" s="276">
        <v>0.46871685000000002</v>
      </c>
      <c r="P6564" s="276">
        <v>5.0589050999999996E-4</v>
      </c>
      <c r="Q6564" s="276">
        <v>7.4212104999999999E-3</v>
      </c>
      <c r="R6564" s="276">
        <v>0</v>
      </c>
      <c r="S6564" s="276">
        <v>0</v>
      </c>
      <c r="T6564" s="276">
        <v>0</v>
      </c>
      <c r="U6564" s="276">
        <v>4.2624252999999999E-3</v>
      </c>
      <c r="V6564" s="118"/>
      <c r="W6564" s="148">
        <f t="shared" si="877"/>
        <v>1.3106564444444444</v>
      </c>
      <c r="X6564" s="201">
        <v>6.1552172000000001</v>
      </c>
      <c r="Y6564" s="201">
        <v>5.0702530000000001</v>
      </c>
      <c r="Z6564" s="201">
        <v>0.59733789999999998</v>
      </c>
      <c r="AA6564" s="201">
        <v>5.5608095000000003E-4</v>
      </c>
      <c r="AB6564" s="201">
        <v>0.13406913000000001</v>
      </c>
      <c r="AC6564" s="201">
        <v>4.9166803000000002E-2</v>
      </c>
      <c r="AD6564" s="201">
        <v>0.30383429000000001</v>
      </c>
      <c r="AE6564" s="76">
        <v>1.6398580000000001E-6</v>
      </c>
      <c r="AF6564" s="76">
        <v>-7.0375823999999999E-9</v>
      </c>
      <c r="AG6564" s="20">
        <v>2.8214330999999999E-2</v>
      </c>
      <c r="AH6564" s="85"/>
      <c r="AI6564" s="85"/>
      <c r="AJ6564" s="85"/>
      <c r="AK6564" s="85"/>
      <c r="AL6564" s="85"/>
      <c r="AM6564" s="85"/>
      <c r="AN6564" s="85"/>
      <c r="AS6564" s="20"/>
      <c r="AT6564" s="20"/>
      <c r="AU6564" s="20"/>
      <c r="AV6564" s="20"/>
      <c r="AW6564" s="20"/>
      <c r="AX6564" s="20"/>
      <c r="AY6564" s="20"/>
      <c r="AZ6564" s="20"/>
      <c r="BA6564" s="20"/>
      <c r="BB6564" s="20"/>
      <c r="BC6564" s="20"/>
      <c r="BD6564" s="20"/>
      <c r="BE6564" s="20"/>
      <c r="BF6564" s="20"/>
      <c r="BG6564" s="20"/>
      <c r="BH6564" s="20"/>
      <c r="BI6564" s="20"/>
      <c r="BJ6564" s="20"/>
      <c r="BK6564" s="20"/>
      <c r="BL6564" s="20"/>
      <c r="BM6564" s="20"/>
      <c r="BN6564" s="20"/>
      <c r="BO6564" s="20"/>
      <c r="BP6564" s="20"/>
      <c r="BQ6564" s="20"/>
      <c r="BR6564" s="20"/>
      <c r="BS6564" s="20"/>
      <c r="BT6564" s="20"/>
      <c r="BU6564" s="20"/>
      <c r="BV6564" s="20"/>
      <c r="BW6564" s="20"/>
      <c r="BX6564" s="20"/>
      <c r="BY6564" s="20"/>
      <c r="BZ6564" s="20"/>
      <c r="CA6564" s="20"/>
      <c r="CB6564" s="20"/>
      <c r="CC6564" s="20"/>
      <c r="CD6564" s="20"/>
      <c r="CE6564" s="20"/>
      <c r="CF6564" s="20"/>
      <c r="CG6564" s="20"/>
      <c r="CH6564" s="20"/>
      <c r="CI6564" s="20"/>
      <c r="CJ6564" s="20"/>
      <c r="CK6564" s="20"/>
      <c r="CL6564" s="20"/>
      <c r="CM6564" s="20"/>
      <c r="CN6564" s="20"/>
      <c r="CO6564" s="20"/>
      <c r="CP6564" s="20"/>
      <c r="CQ6564" s="20"/>
      <c r="CR6564" s="20"/>
      <c r="CS6564" s="20"/>
      <c r="CT6564" s="20"/>
      <c r="CU6564" s="20"/>
      <c r="CV6564" s="20"/>
      <c r="CW6564" s="20"/>
      <c r="CX6564" s="20"/>
      <c r="CY6564" s="20"/>
      <c r="CZ6564" s="20"/>
      <c r="DA6564" s="20"/>
      <c r="DB6564" s="20"/>
      <c r="DC6564" s="20"/>
      <c r="DD6564" s="20"/>
      <c r="DE6564" s="20"/>
      <c r="DF6564" s="20"/>
      <c r="DG6564" s="20"/>
      <c r="DH6564" s="20"/>
      <c r="DI6564" s="20"/>
      <c r="DJ6564" s="20"/>
      <c r="DK6564" s="20"/>
      <c r="DL6564" s="20"/>
      <c r="DM6564" s="20"/>
      <c r="DN6564" s="20"/>
      <c r="DO6564" s="20"/>
      <c r="DP6564" s="20"/>
      <c r="DQ6564" s="20"/>
      <c r="DR6564" s="20"/>
      <c r="DS6564" s="20"/>
      <c r="DT6564" s="20"/>
      <c r="DU6564" s="20"/>
      <c r="DV6564" s="20"/>
      <c r="DW6564" s="20"/>
      <c r="DX6564" s="20"/>
      <c r="DY6564" s="20"/>
    </row>
    <row r="6565" spans="2:129" x14ac:dyDescent="0.15">
      <c r="B6565" s="77" t="s">
        <v>13564</v>
      </c>
      <c r="D6565" s="145" t="s">
        <v>229</v>
      </c>
      <c r="E6565" s="276" t="s">
        <v>13565</v>
      </c>
      <c r="F6565" s="276">
        <f t="shared" si="872"/>
        <v>0.19884323771000001</v>
      </c>
      <c r="G6565" s="276">
        <f t="shared" si="873"/>
        <v>0.14643281485000001</v>
      </c>
      <c r="H6565" s="276">
        <f t="shared" si="874"/>
        <v>9.0448342000000008E-3</v>
      </c>
      <c r="I6565" s="276">
        <f t="shared" si="875"/>
        <v>9.6247266599999992E-3</v>
      </c>
      <c r="J6565" s="276">
        <v>3.3740862000000003E-2</v>
      </c>
      <c r="K6565" s="276">
        <v>7.9936304E-3</v>
      </c>
      <c r="L6565" s="276">
        <v>5.6532735000000003E-4</v>
      </c>
      <c r="M6565" s="276">
        <v>4.8444085000000001E-4</v>
      </c>
      <c r="N6565" s="276">
        <v>1.1564954000000001E-2</v>
      </c>
      <c r="O6565" s="276">
        <v>0.13438342</v>
      </c>
      <c r="P6565" s="276">
        <v>4.8587644999999999E-4</v>
      </c>
      <c r="Q6565" s="276">
        <v>8.7276322E-3</v>
      </c>
      <c r="R6565" s="276">
        <v>0</v>
      </c>
      <c r="S6565" s="276">
        <v>0</v>
      </c>
      <c r="T6565" s="276">
        <v>0</v>
      </c>
      <c r="U6565" s="276">
        <v>8.9709445999999998E-4</v>
      </c>
      <c r="V6565" s="118"/>
      <c r="W6565" s="148">
        <f t="shared" si="877"/>
        <v>0.24993231111111111</v>
      </c>
      <c r="X6565" s="201">
        <v>3.1267293999999999</v>
      </c>
      <c r="Y6565" s="201">
        <v>2.3737273000000001</v>
      </c>
      <c r="Z6565" s="201">
        <v>0.51992855999999998</v>
      </c>
      <c r="AA6565" s="201">
        <v>9.6051401000000003E-5</v>
      </c>
      <c r="AB6565" s="201">
        <v>4.4106461E-2</v>
      </c>
      <c r="AC6565" s="201">
        <v>8.9138486999999992E-3</v>
      </c>
      <c r="AD6565" s="201">
        <v>0.17995726000000001</v>
      </c>
      <c r="AE6565" s="76">
        <v>-1.0284961E-6</v>
      </c>
      <c r="AF6565" s="76">
        <v>-1.0949702E-8</v>
      </c>
      <c r="AG6565" s="20">
        <v>1.6545343000000001E-2</v>
      </c>
      <c r="AH6565" s="85"/>
      <c r="AI6565" s="85"/>
      <c r="AJ6565" s="85"/>
      <c r="AK6565" s="85"/>
      <c r="AL6565" s="85"/>
      <c r="AM6565" s="85"/>
      <c r="AN6565" s="85"/>
      <c r="AS6565" s="20"/>
      <c r="AT6565" s="20"/>
      <c r="AU6565" s="20"/>
      <c r="AV6565" s="20"/>
      <c r="AW6565" s="20"/>
      <c r="AX6565" s="20"/>
      <c r="AY6565" s="20"/>
      <c r="AZ6565" s="20"/>
      <c r="BA6565" s="20"/>
      <c r="BB6565" s="20"/>
      <c r="BC6565" s="20"/>
      <c r="BD6565" s="20"/>
      <c r="BE6565" s="20"/>
      <c r="BF6565" s="20"/>
      <c r="BG6565" s="20"/>
      <c r="BH6565" s="20"/>
      <c r="BI6565" s="20"/>
      <c r="BJ6565" s="20"/>
      <c r="BK6565" s="20"/>
      <c r="BL6565" s="20"/>
      <c r="BM6565" s="20"/>
      <c r="BN6565" s="20"/>
      <c r="BO6565" s="20"/>
      <c r="BP6565" s="20"/>
      <c r="BQ6565" s="20"/>
      <c r="BR6565" s="20"/>
      <c r="BS6565" s="20"/>
      <c r="BT6565" s="20"/>
      <c r="BU6565" s="20"/>
      <c r="BV6565" s="20"/>
      <c r="BW6565" s="20"/>
      <c r="BX6565" s="20"/>
      <c r="BY6565" s="20"/>
      <c r="BZ6565" s="20"/>
      <c r="CA6565" s="20"/>
      <c r="CB6565" s="20"/>
      <c r="CC6565" s="20"/>
      <c r="CD6565" s="20"/>
      <c r="CE6565" s="20"/>
      <c r="CF6565" s="20"/>
      <c r="CG6565" s="20"/>
      <c r="CH6565" s="20"/>
      <c r="CI6565" s="20"/>
      <c r="CJ6565" s="20"/>
      <c r="CK6565" s="20"/>
      <c r="CL6565" s="20"/>
      <c r="CM6565" s="20"/>
      <c r="CN6565" s="20"/>
      <c r="CO6565" s="20"/>
      <c r="CP6565" s="20"/>
      <c r="CQ6565" s="20"/>
      <c r="CR6565" s="20"/>
      <c r="CS6565" s="20"/>
      <c r="CT6565" s="20"/>
      <c r="CU6565" s="20"/>
      <c r="CV6565" s="20"/>
      <c r="CW6565" s="20"/>
      <c r="CX6565" s="20"/>
      <c r="CY6565" s="20"/>
      <c r="CZ6565" s="20"/>
      <c r="DA6565" s="20"/>
      <c r="DB6565" s="20"/>
      <c r="DC6565" s="20"/>
      <c r="DD6565" s="20"/>
      <c r="DE6565" s="20"/>
      <c r="DF6565" s="20"/>
      <c r="DG6565" s="20"/>
      <c r="DH6565" s="20"/>
      <c r="DI6565" s="20"/>
      <c r="DJ6565" s="20"/>
      <c r="DK6565" s="20"/>
      <c r="DL6565" s="20"/>
      <c r="DM6565" s="20"/>
      <c r="DN6565" s="20"/>
      <c r="DO6565" s="20"/>
      <c r="DP6565" s="20"/>
      <c r="DQ6565" s="20"/>
      <c r="DR6565" s="20"/>
      <c r="DS6565" s="20"/>
      <c r="DT6565" s="20"/>
      <c r="DU6565" s="20"/>
      <c r="DV6565" s="20"/>
      <c r="DW6565" s="20"/>
      <c r="DX6565" s="20"/>
      <c r="DY6565" s="20"/>
    </row>
    <row r="6566" spans="2:129" x14ac:dyDescent="0.15">
      <c r="B6566" s="77" t="s">
        <v>13566</v>
      </c>
      <c r="D6566" s="145" t="s">
        <v>229</v>
      </c>
      <c r="E6566" s="276" t="s">
        <v>13567</v>
      </c>
      <c r="F6566" s="276">
        <f t="shared" si="872"/>
        <v>0.20773995053999997</v>
      </c>
      <c r="G6566" s="276">
        <f t="shared" si="873"/>
        <v>0.14899258900999998</v>
      </c>
      <c r="H6566" s="276">
        <f t="shared" si="874"/>
        <v>1.1780584429999999E-2</v>
      </c>
      <c r="I6566" s="276">
        <f t="shared" si="875"/>
        <v>1.2584194100000001E-2</v>
      </c>
      <c r="J6566" s="276">
        <v>3.4382583000000001E-2</v>
      </c>
      <c r="K6566" s="276">
        <v>1.0586781E-2</v>
      </c>
      <c r="L6566" s="276">
        <v>6.8077796999999995E-4</v>
      </c>
      <c r="M6566" s="276">
        <v>5.1533101000000002E-4</v>
      </c>
      <c r="N6566" s="276">
        <v>1.4254968E-2</v>
      </c>
      <c r="O6566" s="276">
        <v>0.13422228999999999</v>
      </c>
      <c r="P6566" s="276">
        <v>5.1302545999999997E-4</v>
      </c>
      <c r="Q6566" s="276">
        <v>8.5246094000000008E-3</v>
      </c>
      <c r="R6566" s="276">
        <v>0</v>
      </c>
      <c r="S6566" s="276">
        <v>0</v>
      </c>
      <c r="T6566" s="276">
        <v>0</v>
      </c>
      <c r="U6566" s="276">
        <v>4.0595846999999996E-3</v>
      </c>
      <c r="V6566" s="118"/>
      <c r="W6566" s="148">
        <f t="shared" si="877"/>
        <v>0.25468580000000002</v>
      </c>
      <c r="X6566" s="201">
        <v>3.4753411999999999</v>
      </c>
      <c r="Y6566" s="201">
        <v>3.061801</v>
      </c>
      <c r="Z6566" s="201">
        <v>0.20971688999999999</v>
      </c>
      <c r="AA6566" s="201">
        <v>1.7434654000000001E-4</v>
      </c>
      <c r="AB6566" s="201">
        <v>5.2410282000000002E-2</v>
      </c>
      <c r="AC6566" s="201">
        <v>1.2463795E-2</v>
      </c>
      <c r="AD6566" s="201">
        <v>0.13877492</v>
      </c>
      <c r="AE6566" s="76">
        <v>-9.4383064999999998E-7</v>
      </c>
      <c r="AF6566" s="76">
        <v>-1.0831821E-8</v>
      </c>
      <c r="AG6566" s="20">
        <v>2.1352033999999999E-2</v>
      </c>
      <c r="AH6566" s="85"/>
      <c r="AI6566" s="85"/>
      <c r="AJ6566" s="85"/>
      <c r="AK6566" s="85"/>
      <c r="AL6566" s="85"/>
      <c r="AM6566" s="85"/>
      <c r="AN6566" s="85"/>
      <c r="AS6566" s="20"/>
      <c r="AT6566" s="20"/>
      <c r="AU6566" s="20"/>
      <c r="AV6566" s="20"/>
      <c r="AW6566" s="20"/>
      <c r="AX6566" s="20"/>
      <c r="AY6566" s="20"/>
      <c r="AZ6566" s="20"/>
      <c r="BA6566" s="20"/>
      <c r="BB6566" s="20"/>
      <c r="BC6566" s="20"/>
      <c r="BD6566" s="20"/>
      <c r="BE6566" s="20"/>
      <c r="BF6566" s="20"/>
      <c r="BG6566" s="20"/>
      <c r="BH6566" s="20"/>
      <c r="BI6566" s="20"/>
      <c r="BJ6566" s="20"/>
      <c r="BK6566" s="20"/>
      <c r="BL6566" s="20"/>
      <c r="BM6566" s="20"/>
      <c r="BN6566" s="20"/>
      <c r="BO6566" s="20"/>
      <c r="BP6566" s="20"/>
      <c r="BQ6566" s="20"/>
      <c r="BR6566" s="20"/>
      <c r="BS6566" s="20"/>
      <c r="BT6566" s="20"/>
      <c r="BU6566" s="20"/>
      <c r="BV6566" s="20"/>
      <c r="BW6566" s="20"/>
      <c r="BX6566" s="20"/>
      <c r="BY6566" s="20"/>
      <c r="BZ6566" s="20"/>
      <c r="CA6566" s="20"/>
      <c r="CB6566" s="20"/>
      <c r="CC6566" s="20"/>
      <c r="CD6566" s="20"/>
      <c r="CE6566" s="20"/>
      <c r="CF6566" s="20"/>
      <c r="CG6566" s="20"/>
      <c r="CH6566" s="20"/>
      <c r="CI6566" s="20"/>
      <c r="CJ6566" s="20"/>
      <c r="CK6566" s="20"/>
      <c r="CL6566" s="20"/>
      <c r="CM6566" s="20"/>
      <c r="CN6566" s="20"/>
      <c r="CO6566" s="20"/>
      <c r="CP6566" s="20"/>
      <c r="CQ6566" s="20"/>
      <c r="CR6566" s="20"/>
      <c r="CS6566" s="20"/>
      <c r="CT6566" s="20"/>
      <c r="CU6566" s="20"/>
      <c r="CV6566" s="20"/>
      <c r="CW6566" s="20"/>
      <c r="CX6566" s="20"/>
      <c r="CY6566" s="20"/>
      <c r="CZ6566" s="20"/>
      <c r="DA6566" s="20"/>
      <c r="DB6566" s="20"/>
      <c r="DC6566" s="20"/>
      <c r="DD6566" s="20"/>
      <c r="DE6566" s="20"/>
      <c r="DF6566" s="20"/>
      <c r="DG6566" s="20"/>
      <c r="DH6566" s="20"/>
      <c r="DI6566" s="20"/>
      <c r="DJ6566" s="20"/>
      <c r="DK6566" s="20"/>
      <c r="DL6566" s="20"/>
      <c r="DM6566" s="20"/>
      <c r="DN6566" s="20"/>
      <c r="DO6566" s="20"/>
      <c r="DP6566" s="20"/>
      <c r="DQ6566" s="20"/>
      <c r="DR6566" s="20"/>
      <c r="DS6566" s="20"/>
      <c r="DT6566" s="20"/>
      <c r="DU6566" s="20"/>
      <c r="DV6566" s="20"/>
      <c r="DW6566" s="20"/>
      <c r="DX6566" s="20"/>
      <c r="DY6566" s="20"/>
    </row>
    <row r="6567" spans="2:129" x14ac:dyDescent="0.15">
      <c r="B6567" s="77" t="s">
        <v>13568</v>
      </c>
      <c r="D6567" s="145" t="s">
        <v>229</v>
      </c>
      <c r="E6567" s="276" t="s">
        <v>13569</v>
      </c>
      <c r="F6567" s="276">
        <f t="shared" si="872"/>
        <v>0.18699241915000001</v>
      </c>
      <c r="G6567" s="276">
        <f t="shared" si="873"/>
        <v>0.12375793639</v>
      </c>
      <c r="H6567" s="276">
        <f t="shared" si="874"/>
        <v>1.52686422E-2</v>
      </c>
      <c r="I6567" s="276">
        <f t="shared" si="875"/>
        <v>9.6649875599999994E-3</v>
      </c>
      <c r="J6567" s="276">
        <v>3.8300853000000003E-2</v>
      </c>
      <c r="K6567" s="276">
        <v>8.1351483000000006E-3</v>
      </c>
      <c r="L6567" s="276">
        <v>6.6467523999999998E-3</v>
      </c>
      <c r="M6567" s="276">
        <v>4.9192739000000004E-4</v>
      </c>
      <c r="N6567" s="276">
        <v>1.1610139E-2</v>
      </c>
      <c r="O6567" s="276">
        <v>0.11165587</v>
      </c>
      <c r="P6567" s="276">
        <v>4.8674150000000002E-4</v>
      </c>
      <c r="Q6567" s="276">
        <v>8.7466474999999995E-3</v>
      </c>
      <c r="R6567" s="276">
        <v>0</v>
      </c>
      <c r="S6567" s="276">
        <v>0</v>
      </c>
      <c r="T6567" s="276">
        <v>0</v>
      </c>
      <c r="U6567" s="276">
        <v>9.1834006E-4</v>
      </c>
      <c r="V6567" s="118"/>
      <c r="W6567" s="148">
        <f t="shared" si="877"/>
        <v>0.28371002222222225</v>
      </c>
      <c r="X6567" s="201">
        <v>3.2347253999999999</v>
      </c>
      <c r="Y6567" s="201">
        <v>2.3735914</v>
      </c>
      <c r="Z6567" s="201">
        <v>0.60892588000000003</v>
      </c>
      <c r="AA6567" s="201">
        <v>9.9826437000000005E-5</v>
      </c>
      <c r="AB6567" s="201">
        <v>4.3943378999999998E-2</v>
      </c>
      <c r="AC6567" s="201">
        <v>9.7033617999999992E-3</v>
      </c>
      <c r="AD6567" s="201">
        <v>0.19846154999999999</v>
      </c>
      <c r="AE6567" s="76">
        <v>-1.026E-6</v>
      </c>
      <c r="AF6567" s="76">
        <v>-1.0815974999999999E-8</v>
      </c>
      <c r="AG6567" s="20">
        <v>1.6459084999999998E-2</v>
      </c>
      <c r="AH6567" s="85"/>
      <c r="AI6567" s="85"/>
      <c r="AJ6567" s="85"/>
      <c r="AK6567" s="85"/>
      <c r="AL6567" s="85"/>
      <c r="AM6567" s="85"/>
      <c r="AN6567" s="85"/>
      <c r="AS6567" s="20"/>
      <c r="AT6567" s="20"/>
      <c r="AU6567" s="20"/>
      <c r="AV6567" s="20"/>
      <c r="AW6567" s="20"/>
      <c r="AX6567" s="20"/>
      <c r="AY6567" s="20"/>
      <c r="AZ6567" s="20"/>
      <c r="BA6567" s="20"/>
      <c r="BB6567" s="20"/>
      <c r="BC6567" s="20"/>
      <c r="BD6567" s="20"/>
      <c r="BE6567" s="20"/>
      <c r="BF6567" s="20"/>
      <c r="BG6567" s="20"/>
      <c r="BH6567" s="20"/>
      <c r="BI6567" s="20"/>
      <c r="BJ6567" s="20"/>
      <c r="BK6567" s="20"/>
      <c r="BL6567" s="20"/>
      <c r="BM6567" s="20"/>
      <c r="BN6567" s="20"/>
      <c r="BO6567" s="20"/>
      <c r="BP6567" s="20"/>
      <c r="BQ6567" s="20"/>
      <c r="BR6567" s="20"/>
      <c r="BS6567" s="20"/>
      <c r="BT6567" s="20"/>
      <c r="BU6567" s="20"/>
      <c r="BV6567" s="20"/>
      <c r="BW6567" s="20"/>
      <c r="BX6567" s="20"/>
      <c r="BY6567" s="20"/>
      <c r="BZ6567" s="20"/>
      <c r="CA6567" s="20"/>
      <c r="CB6567" s="20"/>
      <c r="CC6567" s="20"/>
      <c r="CD6567" s="20"/>
      <c r="CE6567" s="20"/>
      <c r="CF6567" s="20"/>
      <c r="CG6567" s="20"/>
      <c r="CH6567" s="20"/>
      <c r="CI6567" s="20"/>
      <c r="CJ6567" s="20"/>
      <c r="CK6567" s="20"/>
      <c r="CL6567" s="20"/>
      <c r="CM6567" s="20"/>
      <c r="CN6567" s="20"/>
      <c r="CO6567" s="20"/>
      <c r="CP6567" s="20"/>
      <c r="CQ6567" s="20"/>
      <c r="CR6567" s="20"/>
      <c r="CS6567" s="20"/>
      <c r="CT6567" s="20"/>
      <c r="CU6567" s="20"/>
      <c r="CV6567" s="20"/>
      <c r="CW6567" s="20"/>
      <c r="CX6567" s="20"/>
      <c r="CY6567" s="20"/>
      <c r="CZ6567" s="20"/>
      <c r="DA6567" s="20"/>
      <c r="DB6567" s="20"/>
      <c r="DC6567" s="20"/>
      <c r="DD6567" s="20"/>
      <c r="DE6567" s="20"/>
      <c r="DF6567" s="20"/>
      <c r="DG6567" s="20"/>
      <c r="DH6567" s="20"/>
      <c r="DI6567" s="20"/>
      <c r="DJ6567" s="20"/>
      <c r="DK6567" s="20"/>
      <c r="DL6567" s="20"/>
      <c r="DM6567" s="20"/>
      <c r="DN6567" s="20"/>
      <c r="DO6567" s="20"/>
      <c r="DP6567" s="20"/>
      <c r="DQ6567" s="20"/>
      <c r="DR6567" s="20"/>
      <c r="DS6567" s="20"/>
      <c r="DT6567" s="20"/>
      <c r="DU6567" s="20"/>
      <c r="DV6567" s="20"/>
      <c r="DW6567" s="20"/>
      <c r="DX6567" s="20"/>
      <c r="DY6567" s="20"/>
    </row>
    <row r="6568" spans="2:129" x14ac:dyDescent="0.15">
      <c r="B6568" s="77" t="s">
        <v>13570</v>
      </c>
      <c r="D6568" s="145" t="s">
        <v>229</v>
      </c>
      <c r="E6568" s="276" t="s">
        <v>13571</v>
      </c>
      <c r="F6568" s="276">
        <f t="shared" si="872"/>
        <v>0.19783895864999998</v>
      </c>
      <c r="G6568" s="276">
        <f t="shared" si="873"/>
        <v>0.12690155659999999</v>
      </c>
      <c r="H6568" s="276">
        <f t="shared" si="874"/>
        <v>1.8411274849999999E-2</v>
      </c>
      <c r="I6568" s="276">
        <f t="shared" si="875"/>
        <v>1.2632941200000001E-2</v>
      </c>
      <c r="J6568" s="276">
        <v>3.9893185999999997E-2</v>
      </c>
      <c r="K6568" s="276">
        <v>1.1114608999999999E-2</v>
      </c>
      <c r="L6568" s="276">
        <v>6.7786584E-3</v>
      </c>
      <c r="M6568" s="276">
        <v>4.9109260000000004E-4</v>
      </c>
      <c r="N6568" s="276">
        <v>1.4907353999999999E-2</v>
      </c>
      <c r="O6568" s="276">
        <v>0.11150311</v>
      </c>
      <c r="P6568" s="276">
        <v>5.1800744999999995E-4</v>
      </c>
      <c r="Q6568" s="276">
        <v>8.5459017000000005E-3</v>
      </c>
      <c r="R6568" s="276">
        <v>0</v>
      </c>
      <c r="S6568" s="276">
        <v>0</v>
      </c>
      <c r="T6568" s="276">
        <v>0</v>
      </c>
      <c r="U6568" s="276">
        <v>4.0870395000000004E-3</v>
      </c>
      <c r="V6568" s="118"/>
      <c r="W6568" s="148">
        <f t="shared" si="877"/>
        <v>0.29550508148148147</v>
      </c>
      <c r="X6568" s="201">
        <v>3.6038470999999999</v>
      </c>
      <c r="Y6568" s="201">
        <v>3.1543901000000001</v>
      </c>
      <c r="Z6568" s="201">
        <v>0.23080508</v>
      </c>
      <c r="AA6568" s="201">
        <v>1.9453102000000001E-4</v>
      </c>
      <c r="AB6568" s="201">
        <v>5.5938806000000001E-2</v>
      </c>
      <c r="AC6568" s="201">
        <v>1.4396849999999999E-2</v>
      </c>
      <c r="AD6568" s="201">
        <v>0.14812167000000001</v>
      </c>
      <c r="AE6568" s="76">
        <v>-9.1820928000000005E-7</v>
      </c>
      <c r="AF6568" s="76">
        <v>-1.0663053E-8</v>
      </c>
      <c r="AG6568" s="20">
        <v>2.1704665000000001E-2</v>
      </c>
      <c r="AH6568" s="85"/>
      <c r="AI6568" s="85"/>
      <c r="AJ6568" s="85"/>
      <c r="AK6568" s="85"/>
      <c r="AL6568" s="85"/>
      <c r="AM6568" s="85"/>
      <c r="AN6568" s="85"/>
      <c r="AS6568" s="20"/>
      <c r="AT6568" s="20"/>
      <c r="AU6568" s="20"/>
      <c r="AV6568" s="20"/>
      <c r="AW6568" s="20"/>
      <c r="AX6568" s="20"/>
      <c r="AY6568" s="20"/>
      <c r="AZ6568" s="20"/>
      <c r="BA6568" s="20"/>
      <c r="BB6568" s="20"/>
      <c r="BC6568" s="20"/>
      <c r="BD6568" s="20"/>
      <c r="BE6568" s="20"/>
      <c r="BF6568" s="20"/>
      <c r="BG6568" s="20"/>
      <c r="BH6568" s="20"/>
      <c r="BI6568" s="20"/>
      <c r="BJ6568" s="20"/>
      <c r="BK6568" s="20"/>
      <c r="BL6568" s="20"/>
      <c r="BM6568" s="20"/>
      <c r="BN6568" s="20"/>
      <c r="BO6568" s="20"/>
      <c r="BP6568" s="20"/>
      <c r="BQ6568" s="20"/>
      <c r="BR6568" s="20"/>
      <c r="BS6568" s="20"/>
      <c r="BT6568" s="20"/>
      <c r="BU6568" s="20"/>
      <c r="BV6568" s="20"/>
      <c r="BW6568" s="20"/>
      <c r="BX6568" s="20"/>
      <c r="BY6568" s="20"/>
      <c r="BZ6568" s="20"/>
      <c r="CA6568" s="20"/>
      <c r="CB6568" s="20"/>
      <c r="CC6568" s="20"/>
      <c r="CD6568" s="20"/>
      <c r="CE6568" s="20"/>
      <c r="CF6568" s="20"/>
      <c r="CG6568" s="20"/>
      <c r="CH6568" s="20"/>
      <c r="CI6568" s="20"/>
      <c r="CJ6568" s="20"/>
      <c r="CK6568" s="20"/>
      <c r="CL6568" s="20"/>
      <c r="CM6568" s="20"/>
      <c r="CN6568" s="20"/>
      <c r="CO6568" s="20"/>
      <c r="CP6568" s="20"/>
      <c r="CQ6568" s="20"/>
      <c r="CR6568" s="20"/>
      <c r="CS6568" s="20"/>
      <c r="CT6568" s="20"/>
      <c r="CU6568" s="20"/>
      <c r="CV6568" s="20"/>
      <c r="CW6568" s="20"/>
      <c r="CX6568" s="20"/>
      <c r="CY6568" s="20"/>
      <c r="CZ6568" s="20"/>
      <c r="DA6568" s="20"/>
      <c r="DB6568" s="20"/>
      <c r="DC6568" s="20"/>
      <c r="DD6568" s="20"/>
      <c r="DE6568" s="20"/>
      <c r="DF6568" s="20"/>
      <c r="DG6568" s="20"/>
      <c r="DH6568" s="20"/>
      <c r="DI6568" s="20"/>
      <c r="DJ6568" s="20"/>
      <c r="DK6568" s="20"/>
      <c r="DL6568" s="20"/>
      <c r="DM6568" s="20"/>
      <c r="DN6568" s="20"/>
      <c r="DO6568" s="20"/>
      <c r="DP6568" s="20"/>
      <c r="DQ6568" s="20"/>
      <c r="DR6568" s="20"/>
      <c r="DS6568" s="20"/>
      <c r="DT6568" s="20"/>
      <c r="DU6568" s="20"/>
      <c r="DV6568" s="20"/>
      <c r="DW6568" s="20"/>
      <c r="DX6568" s="20"/>
      <c r="DY6568" s="20"/>
    </row>
    <row r="6569" spans="2:129" x14ac:dyDescent="0.15">
      <c r="B6569" s="77" t="s">
        <v>13572</v>
      </c>
      <c r="D6569" s="145" t="s">
        <v>229</v>
      </c>
      <c r="E6569" s="276" t="s">
        <v>13573</v>
      </c>
      <c r="F6569" s="276">
        <f t="shared" si="872"/>
        <v>2.6497265560500001</v>
      </c>
      <c r="G6569" s="276">
        <f t="shared" si="873"/>
        <v>2.5544599358099997</v>
      </c>
      <c r="H6569" s="276">
        <f t="shared" si="874"/>
        <v>3.7593278500000001E-2</v>
      </c>
      <c r="I6569" s="276">
        <f t="shared" si="875"/>
        <v>8.2577377399999999E-3</v>
      </c>
      <c r="J6569" s="276">
        <v>4.9415604000000002E-2</v>
      </c>
      <c r="K6569" s="276">
        <v>9.1538715000000007E-3</v>
      </c>
      <c r="L6569" s="276">
        <v>1.5374649000000001E-2</v>
      </c>
      <c r="M6569" s="276">
        <v>4.5984181000000002E-4</v>
      </c>
      <c r="N6569" s="276">
        <v>1.0047494000000001E-2</v>
      </c>
      <c r="O6569" s="276">
        <v>2.5439525999999999</v>
      </c>
      <c r="P6569" s="276">
        <v>1.3064757999999999E-2</v>
      </c>
      <c r="Q6569" s="276">
        <v>7.3340825000000002E-3</v>
      </c>
      <c r="R6569" s="276">
        <v>0</v>
      </c>
      <c r="S6569" s="276">
        <v>0</v>
      </c>
      <c r="T6569" s="276">
        <v>0</v>
      </c>
      <c r="U6569" s="276">
        <v>9.2365524000000002E-4</v>
      </c>
      <c r="V6569" s="118"/>
      <c r="W6569" s="148">
        <f t="shared" si="877"/>
        <v>0.36604151111111111</v>
      </c>
      <c r="X6569" s="201">
        <v>3.6608632999999999</v>
      </c>
      <c r="Y6569" s="201">
        <v>2.1722614999999998</v>
      </c>
      <c r="Z6569" s="201">
        <v>1.1299882000000001</v>
      </c>
      <c r="AA6569" s="201">
        <v>1.1058096E-4</v>
      </c>
      <c r="AB6569" s="201">
        <v>5.2013404999999999E-2</v>
      </c>
      <c r="AC6569" s="201">
        <v>1.3963764E-2</v>
      </c>
      <c r="AD6569" s="201">
        <v>0.29252577000000002</v>
      </c>
      <c r="AE6569" s="76">
        <v>6.8823587000000001E-6</v>
      </c>
      <c r="AF6569" s="76">
        <v>-1.044241E-8</v>
      </c>
      <c r="AG6569" s="20">
        <v>1.4950929E-2</v>
      </c>
      <c r="AH6569" s="85"/>
      <c r="AI6569" s="85"/>
      <c r="AJ6569" s="85"/>
      <c r="AK6569" s="85"/>
      <c r="AL6569" s="85"/>
      <c r="AM6569" s="85"/>
      <c r="AN6569" s="85"/>
      <c r="AS6569" s="20"/>
      <c r="AT6569" s="20"/>
      <c r="AU6569" s="20"/>
      <c r="AV6569" s="20"/>
      <c r="AW6569" s="20"/>
      <c r="AX6569" s="20"/>
      <c r="AY6569" s="20"/>
      <c r="AZ6569" s="20"/>
      <c r="BA6569" s="20"/>
      <c r="BB6569" s="20"/>
      <c r="BC6569" s="20"/>
      <c r="BD6569" s="20"/>
      <c r="BE6569" s="20"/>
      <c r="BF6569" s="20"/>
      <c r="BG6569" s="20"/>
      <c r="BH6569" s="20"/>
      <c r="BI6569" s="20"/>
      <c r="BJ6569" s="20"/>
      <c r="BK6569" s="20"/>
      <c r="BL6569" s="20"/>
      <c r="BM6569" s="20"/>
      <c r="BN6569" s="20"/>
      <c r="BO6569" s="20"/>
      <c r="BP6569" s="20"/>
      <c r="BQ6569" s="20"/>
      <c r="BR6569" s="20"/>
      <c r="BS6569" s="20"/>
      <c r="BT6569" s="20"/>
      <c r="BU6569" s="20"/>
      <c r="BV6569" s="20"/>
      <c r="BW6569" s="20"/>
      <c r="BX6569" s="20"/>
      <c r="BY6569" s="20"/>
      <c r="BZ6569" s="20"/>
      <c r="CA6569" s="20"/>
      <c r="CB6569" s="20"/>
      <c r="CC6569" s="20"/>
      <c r="CD6569" s="20"/>
      <c r="CE6569" s="20"/>
      <c r="CF6569" s="20"/>
      <c r="CG6569" s="20"/>
      <c r="CH6569" s="20"/>
      <c r="CI6569" s="20"/>
      <c r="CJ6569" s="20"/>
      <c r="CK6569" s="20"/>
      <c r="CL6569" s="20"/>
      <c r="CM6569" s="20"/>
      <c r="CN6569" s="20"/>
      <c r="CO6569" s="20"/>
      <c r="CP6569" s="20"/>
      <c r="CQ6569" s="20"/>
      <c r="CR6569" s="20"/>
      <c r="CS6569" s="20"/>
      <c r="CT6569" s="20"/>
      <c r="CU6569" s="20"/>
      <c r="CV6569" s="20"/>
      <c r="CW6569" s="20"/>
      <c r="CX6569" s="20"/>
      <c r="CY6569" s="20"/>
      <c r="CZ6569" s="20"/>
      <c r="DA6569" s="20"/>
      <c r="DB6569" s="20"/>
      <c r="DC6569" s="20"/>
      <c r="DD6569" s="20"/>
      <c r="DE6569" s="20"/>
      <c r="DF6569" s="20"/>
      <c r="DG6569" s="20"/>
      <c r="DH6569" s="20"/>
      <c r="DI6569" s="20"/>
      <c r="DJ6569" s="20"/>
      <c r="DK6569" s="20"/>
      <c r="DL6569" s="20"/>
      <c r="DM6569" s="20"/>
      <c r="DN6569" s="20"/>
      <c r="DO6569" s="20"/>
      <c r="DP6569" s="20"/>
      <c r="DQ6569" s="20"/>
      <c r="DR6569" s="20"/>
      <c r="DS6569" s="20"/>
      <c r="DT6569" s="20"/>
      <c r="DU6569" s="20"/>
      <c r="DV6569" s="20"/>
      <c r="DW6569" s="20"/>
      <c r="DX6569" s="20"/>
      <c r="DY6569" s="20"/>
    </row>
    <row r="6570" spans="2:129" x14ac:dyDescent="0.15">
      <c r="B6570" s="77" t="s">
        <v>13574</v>
      </c>
      <c r="D6570" s="145" t="s">
        <v>229</v>
      </c>
      <c r="E6570" s="276" t="s">
        <v>13575</v>
      </c>
      <c r="F6570" s="276">
        <f t="shared" si="872"/>
        <v>2.6745276060699998</v>
      </c>
      <c r="G6570" s="276">
        <f t="shared" si="873"/>
        <v>2.5618318261700002</v>
      </c>
      <c r="H6570" s="276">
        <f t="shared" si="874"/>
        <v>4.3676904000000003E-2</v>
      </c>
      <c r="I6570" s="276">
        <f t="shared" si="875"/>
        <v>1.11351399E-2</v>
      </c>
      <c r="J6570" s="276">
        <v>5.7883735999999998E-2</v>
      </c>
      <c r="K6570" s="276">
        <v>1.491894E-2</v>
      </c>
      <c r="L6570" s="276">
        <v>1.5614869E-2</v>
      </c>
      <c r="M6570" s="276">
        <v>4.8256717000000001E-4</v>
      </c>
      <c r="N6570" s="276">
        <v>1.7302859E-2</v>
      </c>
      <c r="O6570" s="276">
        <v>2.5440464</v>
      </c>
      <c r="P6570" s="276">
        <v>1.3143095E-2</v>
      </c>
      <c r="Q6570" s="276">
        <v>7.2882546999999999E-3</v>
      </c>
      <c r="R6570" s="276">
        <v>0</v>
      </c>
      <c r="S6570" s="276">
        <v>0</v>
      </c>
      <c r="T6570" s="276">
        <v>0</v>
      </c>
      <c r="U6570" s="276">
        <v>3.8468852E-3</v>
      </c>
      <c r="V6570" s="118"/>
      <c r="W6570" s="148">
        <f t="shared" si="877"/>
        <v>0.42876841481481476</v>
      </c>
      <c r="X6570" s="201">
        <v>4.1317320000000004</v>
      </c>
      <c r="Y6570" s="201">
        <v>3.5111287999999998</v>
      </c>
      <c r="Z6570" s="201">
        <v>0.33311587999999998</v>
      </c>
      <c r="AA6570" s="201">
        <v>3.0059769E-4</v>
      </c>
      <c r="AB6570" s="201">
        <v>7.4886486000000002E-2</v>
      </c>
      <c r="AC6570" s="201">
        <v>2.5176347000000002E-2</v>
      </c>
      <c r="AD6570" s="201">
        <v>0.18712387999999999</v>
      </c>
      <c r="AE6570" s="76">
        <v>7.1503512000000002E-6</v>
      </c>
      <c r="AF6570" s="76">
        <v>-1.0055133000000001E-8</v>
      </c>
      <c r="AG6570" s="20">
        <v>2.1966167000000002E-2</v>
      </c>
      <c r="AH6570" s="85"/>
      <c r="AI6570" s="85"/>
      <c r="AJ6570" s="85"/>
      <c r="AK6570" s="85"/>
      <c r="AL6570" s="85"/>
      <c r="AM6570" s="85"/>
      <c r="AN6570" s="85"/>
      <c r="AS6570" s="20"/>
      <c r="AT6570" s="20"/>
      <c r="AU6570" s="20"/>
      <c r="AV6570" s="20"/>
      <c r="AW6570" s="20"/>
      <c r="AX6570" s="20"/>
      <c r="AY6570" s="20"/>
      <c r="AZ6570" s="20"/>
      <c r="BA6570" s="20"/>
      <c r="BB6570" s="20"/>
      <c r="BC6570" s="20"/>
      <c r="BD6570" s="20"/>
      <c r="BE6570" s="20"/>
      <c r="BF6570" s="20"/>
      <c r="BG6570" s="20"/>
      <c r="BH6570" s="20"/>
      <c r="BI6570" s="20"/>
      <c r="BJ6570" s="20"/>
      <c r="BK6570" s="20"/>
      <c r="BL6570" s="20"/>
      <c r="BM6570" s="20"/>
      <c r="BN6570" s="20"/>
      <c r="BO6570" s="20"/>
      <c r="BP6570" s="20"/>
      <c r="BQ6570" s="20"/>
      <c r="BR6570" s="20"/>
      <c r="BS6570" s="20"/>
      <c r="BT6570" s="20"/>
      <c r="BU6570" s="20"/>
      <c r="BV6570" s="20"/>
      <c r="BW6570" s="20"/>
      <c r="BX6570" s="20"/>
      <c r="BY6570" s="20"/>
      <c r="BZ6570" s="20"/>
      <c r="CA6570" s="20"/>
      <c r="CB6570" s="20"/>
      <c r="CC6570" s="20"/>
      <c r="CD6570" s="20"/>
      <c r="CE6570" s="20"/>
      <c r="CF6570" s="20"/>
      <c r="CG6570" s="20"/>
      <c r="CH6570" s="20"/>
      <c r="CI6570" s="20"/>
      <c r="CJ6570" s="20"/>
      <c r="CK6570" s="20"/>
      <c r="CL6570" s="20"/>
      <c r="CM6570" s="20"/>
      <c r="CN6570" s="20"/>
      <c r="CO6570" s="20"/>
      <c r="CP6570" s="20"/>
      <c r="CQ6570" s="20"/>
      <c r="CR6570" s="20"/>
      <c r="CS6570" s="20"/>
      <c r="CT6570" s="20"/>
      <c r="CU6570" s="20"/>
      <c r="CV6570" s="20"/>
      <c r="CW6570" s="20"/>
      <c r="CX6570" s="20"/>
      <c r="CY6570" s="20"/>
      <c r="CZ6570" s="20"/>
      <c r="DA6570" s="20"/>
      <c r="DB6570" s="20"/>
      <c r="DC6570" s="20"/>
      <c r="DD6570" s="20"/>
      <c r="DE6570" s="20"/>
      <c r="DF6570" s="20"/>
      <c r="DG6570" s="20"/>
      <c r="DH6570" s="20"/>
      <c r="DI6570" s="20"/>
      <c r="DJ6570" s="20"/>
      <c r="DK6570" s="20"/>
      <c r="DL6570" s="20"/>
      <c r="DM6570" s="20"/>
      <c r="DN6570" s="20"/>
      <c r="DO6570" s="20"/>
      <c r="DP6570" s="20"/>
      <c r="DQ6570" s="20"/>
      <c r="DR6570" s="20"/>
      <c r="DS6570" s="20"/>
      <c r="DT6570" s="20"/>
      <c r="DU6570" s="20"/>
      <c r="DV6570" s="20"/>
      <c r="DW6570" s="20"/>
      <c r="DX6570" s="20"/>
      <c r="DY6570" s="20"/>
    </row>
    <row r="6571" spans="2:129" x14ac:dyDescent="0.15">
      <c r="B6571" s="77" t="s">
        <v>13576</v>
      </c>
      <c r="D6571" s="145" t="s">
        <v>229</v>
      </c>
      <c r="E6571" s="276" t="s">
        <v>13577</v>
      </c>
      <c r="F6571" s="276">
        <f t="shared" si="872"/>
        <v>10.765090972099999</v>
      </c>
      <c r="G6571" s="276">
        <f t="shared" si="873"/>
        <v>0.19004717599999998</v>
      </c>
      <c r="H6571" s="276">
        <f t="shared" si="874"/>
        <v>1.1899521281000001</v>
      </c>
      <c r="I6571" s="276">
        <f t="shared" si="875"/>
        <v>7.5570367999999999E-2</v>
      </c>
      <c r="J6571" s="276">
        <v>9.3095213000000001</v>
      </c>
      <c r="K6571" s="276">
        <v>0.12579109999999999</v>
      </c>
      <c r="L6571" s="276">
        <v>1.0565382000000001</v>
      </c>
      <c r="M6571" s="276">
        <v>2.0151365000000001E-2</v>
      </c>
      <c r="N6571" s="276">
        <v>6.5567211E-2</v>
      </c>
      <c r="O6571" s="276">
        <v>0.10432859999999999</v>
      </c>
      <c r="P6571" s="276">
        <v>7.6228281000000004E-3</v>
      </c>
      <c r="Q6571" s="276">
        <v>2.5607945999999999E-2</v>
      </c>
      <c r="R6571" s="276">
        <v>0</v>
      </c>
      <c r="S6571" s="276">
        <v>0</v>
      </c>
      <c r="T6571" s="276">
        <v>0</v>
      </c>
      <c r="U6571" s="276">
        <v>4.9962421999999999E-2</v>
      </c>
      <c r="V6571" s="118"/>
      <c r="W6571" s="148">
        <f t="shared" si="877"/>
        <v>68.959417037037028</v>
      </c>
      <c r="X6571" s="201">
        <v>342.81936000000002</v>
      </c>
      <c r="Y6571" s="201">
        <v>45.387917000000002</v>
      </c>
      <c r="Z6571" s="201">
        <v>240.28120999999999</v>
      </c>
      <c r="AA6571" s="201">
        <v>1.0265704E-2</v>
      </c>
      <c r="AB6571" s="201">
        <v>5.6077595000000002</v>
      </c>
      <c r="AC6571" s="201">
        <v>2.2661951999999999</v>
      </c>
      <c r="AD6571" s="201">
        <v>49.266013999999998</v>
      </c>
      <c r="AE6571" s="76">
        <v>7.6773787000000005E-5</v>
      </c>
      <c r="AF6571" s="76">
        <v>2.2548330999999999E-7</v>
      </c>
      <c r="AG6571" s="20">
        <v>0.24482719999999999</v>
      </c>
      <c r="AH6571" s="264"/>
      <c r="AI6571" s="264"/>
      <c r="AJ6571" s="264"/>
      <c r="AK6571" s="264"/>
      <c r="AL6571" s="264"/>
      <c r="AM6571" s="264"/>
      <c r="AN6571" s="264"/>
    </row>
    <row r="6572" spans="2:129" x14ac:dyDescent="0.15">
      <c r="B6572" s="77" t="s">
        <v>13578</v>
      </c>
      <c r="D6572" s="145" t="s">
        <v>229</v>
      </c>
      <c r="E6572" s="276" t="s">
        <v>13579</v>
      </c>
      <c r="F6572" s="276">
        <f t="shared" si="872"/>
        <v>16.575541708999999</v>
      </c>
      <c r="G6572" s="276">
        <f t="shared" si="873"/>
        <v>1.884443377</v>
      </c>
      <c r="H6572" s="276">
        <f t="shared" si="874"/>
        <v>2.4577737849999997</v>
      </c>
      <c r="I6572" s="276">
        <f t="shared" si="875"/>
        <v>0.104524547</v>
      </c>
      <c r="J6572" s="276">
        <v>12.1288</v>
      </c>
      <c r="K6572" s="276">
        <v>1.3295252</v>
      </c>
      <c r="L6572" s="276">
        <v>1.1024388000000001</v>
      </c>
      <c r="M6572" s="276">
        <v>2.5989986999999999E-2</v>
      </c>
      <c r="N6572" s="276">
        <v>1.7288060000000001</v>
      </c>
      <c r="O6572" s="276">
        <v>0.12964739</v>
      </c>
      <c r="P6572" s="276">
        <v>2.5809784999999998E-2</v>
      </c>
      <c r="Q6572" s="276">
        <v>3.0682741999999999E-2</v>
      </c>
      <c r="R6572" s="276">
        <v>0</v>
      </c>
      <c r="S6572" s="276">
        <v>0</v>
      </c>
      <c r="T6572" s="276">
        <v>0</v>
      </c>
      <c r="U6572" s="276">
        <v>7.3841804999999996E-2</v>
      </c>
      <c r="V6572" s="118"/>
      <c r="W6572" s="148">
        <f t="shared" si="877"/>
        <v>89.842962962962957</v>
      </c>
      <c r="X6572" s="201">
        <v>397.66147000000001</v>
      </c>
      <c r="Y6572" s="201">
        <v>302.96722999999997</v>
      </c>
      <c r="Z6572" s="201">
        <v>54.990667000000002</v>
      </c>
      <c r="AA6572" s="201">
        <v>5.2710999000000001E-2</v>
      </c>
      <c r="AB6572" s="201">
        <v>10.368027</v>
      </c>
      <c r="AC6572" s="201">
        <v>5.0737173999999996</v>
      </c>
      <c r="AD6572" s="201">
        <v>24.209122000000001</v>
      </c>
      <c r="AE6572" s="20">
        <v>1.442812E-4</v>
      </c>
      <c r="AF6572" s="76">
        <v>3.2885155999999998E-7</v>
      </c>
      <c r="AG6572" s="20">
        <v>1.2342711</v>
      </c>
      <c r="AH6572" s="264"/>
      <c r="AI6572" s="264"/>
      <c r="AJ6572" s="264"/>
      <c r="AK6572" s="264"/>
      <c r="AL6572" s="264"/>
      <c r="AM6572" s="264"/>
      <c r="AN6572" s="264"/>
    </row>
    <row r="6573" spans="2:129" x14ac:dyDescent="0.15">
      <c r="B6573" s="77" t="s">
        <v>13580</v>
      </c>
      <c r="D6573" s="145" t="s">
        <v>229</v>
      </c>
      <c r="E6573" s="276" t="s">
        <v>13581</v>
      </c>
      <c r="F6573" s="276">
        <f t="shared" si="872"/>
        <v>9.0082541150000001E-2</v>
      </c>
      <c r="G6573" s="276">
        <f t="shared" si="873"/>
        <v>3.3781162140000001E-2</v>
      </c>
      <c r="H6573" s="276">
        <f t="shared" si="874"/>
        <v>1.063151081E-2</v>
      </c>
      <c r="I6573" s="276">
        <f t="shared" si="875"/>
        <v>1.1897131199999999E-2</v>
      </c>
      <c r="J6573" s="276">
        <v>3.3772736999999997E-2</v>
      </c>
      <c r="K6573" s="276">
        <v>9.618728E-3</v>
      </c>
      <c r="L6573" s="276">
        <v>6.4309852999999998E-4</v>
      </c>
      <c r="M6573" s="276">
        <v>5.0064314000000003E-4</v>
      </c>
      <c r="N6573" s="276">
        <v>1.2589306999999999E-2</v>
      </c>
      <c r="O6573" s="276">
        <v>2.0691212E-2</v>
      </c>
      <c r="P6573" s="276">
        <v>3.6968428000000003E-4</v>
      </c>
      <c r="Q6573" s="276">
        <v>8.5716396999999996E-3</v>
      </c>
      <c r="R6573" s="276">
        <v>0</v>
      </c>
      <c r="S6573" s="276">
        <v>0</v>
      </c>
      <c r="T6573" s="276">
        <v>0</v>
      </c>
      <c r="U6573" s="276">
        <v>3.3254915E-3</v>
      </c>
      <c r="V6573" s="118"/>
      <c r="W6573" s="148">
        <f t="shared" si="877"/>
        <v>0.25016842222222219</v>
      </c>
      <c r="X6573" s="201">
        <v>3.3771331</v>
      </c>
      <c r="Y6573" s="201">
        <v>2.8307566</v>
      </c>
      <c r="Z6573" s="201">
        <v>0.33054802999999999</v>
      </c>
      <c r="AA6573" s="201">
        <v>1.3714173E-4</v>
      </c>
      <c r="AB6573" s="201">
        <v>5.3876989E-2</v>
      </c>
      <c r="AC6573" s="201">
        <v>1.6263455999999999E-2</v>
      </c>
      <c r="AD6573" s="201">
        <v>0.14555091000000001</v>
      </c>
      <c r="AE6573" s="76">
        <v>-1.3214742E-6</v>
      </c>
      <c r="AF6573" s="76">
        <v>-1.0880551000000001E-8</v>
      </c>
      <c r="AG6573" s="20">
        <v>1.9884170999999999E-2</v>
      </c>
      <c r="AH6573" s="264"/>
      <c r="AI6573" s="264"/>
      <c r="AJ6573" s="264"/>
      <c r="AK6573" s="264"/>
      <c r="AL6573" s="264"/>
      <c r="AM6573" s="264"/>
      <c r="AN6573" s="264"/>
    </row>
    <row r="6574" spans="2:129" x14ac:dyDescent="0.15">
      <c r="B6574" s="77" t="s">
        <v>13582</v>
      </c>
      <c r="D6574" s="145" t="s">
        <v>229</v>
      </c>
      <c r="E6574" s="276" t="s">
        <v>13583</v>
      </c>
      <c r="F6574" s="276">
        <f t="shared" si="872"/>
        <v>9.4453253089999994E-2</v>
      </c>
      <c r="G6574" s="276">
        <f t="shared" si="873"/>
        <v>3.5672484880000001E-2</v>
      </c>
      <c r="H6574" s="276">
        <f t="shared" si="874"/>
        <v>1.171075721E-2</v>
      </c>
      <c r="I6574" s="276">
        <f t="shared" si="875"/>
        <v>1.2583248E-2</v>
      </c>
      <c r="J6574" s="276">
        <v>3.4486762999999997E-2</v>
      </c>
      <c r="K6574" s="276">
        <v>1.0651485E-2</v>
      </c>
      <c r="L6574" s="276">
        <v>6.8272544999999996E-4</v>
      </c>
      <c r="M6574" s="276">
        <v>5.1407388000000004E-4</v>
      </c>
      <c r="N6574" s="276">
        <v>1.4518451999999999E-2</v>
      </c>
      <c r="O6574" s="276">
        <v>2.0639958999999999E-2</v>
      </c>
      <c r="P6574" s="276">
        <v>3.7654676000000001E-4</v>
      </c>
      <c r="Q6574" s="276">
        <v>8.5238950999999997E-3</v>
      </c>
      <c r="R6574" s="276">
        <v>0</v>
      </c>
      <c r="S6574" s="276">
        <v>0</v>
      </c>
      <c r="T6574" s="276">
        <v>0</v>
      </c>
      <c r="U6574" s="276">
        <v>4.0593529000000003E-3</v>
      </c>
      <c r="V6574" s="118"/>
      <c r="W6574" s="148">
        <f t="shared" si="877"/>
        <v>0.25545750370370368</v>
      </c>
      <c r="X6574" s="201">
        <v>3.4704188999999999</v>
      </c>
      <c r="Y6574" s="201">
        <v>3.0742436999999998</v>
      </c>
      <c r="Z6574" s="201">
        <v>0.19472883999999999</v>
      </c>
      <c r="AA6574" s="201">
        <v>1.7973391999999999E-4</v>
      </c>
      <c r="AB6574" s="201">
        <v>5.1060109999999999E-2</v>
      </c>
      <c r="AC6574" s="201">
        <v>1.1085803999999999E-2</v>
      </c>
      <c r="AD6574" s="201">
        <v>0.13912073</v>
      </c>
      <c r="AE6574" s="76">
        <v>-1.2697413999999999E-6</v>
      </c>
      <c r="AF6574" s="76">
        <v>-1.0829544E-8</v>
      </c>
      <c r="AG6574" s="20">
        <v>2.1418007999999999E-2</v>
      </c>
      <c r="AH6574" s="264"/>
      <c r="AI6574" s="264"/>
      <c r="AJ6574" s="264"/>
      <c r="AK6574" s="264"/>
      <c r="AL6574" s="264"/>
      <c r="AM6574" s="264"/>
      <c r="AN6574" s="264"/>
    </row>
    <row r="6575" spans="2:129" x14ac:dyDescent="0.15">
      <c r="B6575" s="77" t="s">
        <v>13584</v>
      </c>
      <c r="D6575" s="145" t="s">
        <v>229</v>
      </c>
      <c r="E6575" s="276" t="s">
        <v>13585</v>
      </c>
      <c r="F6575" s="276">
        <f t="shared" si="872"/>
        <v>0.13606060763</v>
      </c>
      <c r="G6575" s="276">
        <f t="shared" si="873"/>
        <v>2.5513917399999999E-2</v>
      </c>
      <c r="H6575" s="276">
        <f t="shared" si="874"/>
        <v>4.9880556329999999E-2</v>
      </c>
      <c r="I6575" s="276">
        <f t="shared" si="875"/>
        <v>1.0525723900000001E-2</v>
      </c>
      <c r="J6575" s="276">
        <v>5.0140410000000003E-2</v>
      </c>
      <c r="K6575" s="276">
        <v>1.1404407E-2</v>
      </c>
      <c r="L6575" s="276">
        <v>3.8189410999999999E-2</v>
      </c>
      <c r="M6575" s="276">
        <v>1.1660314E-3</v>
      </c>
      <c r="N6575" s="276">
        <v>1.2827544E-2</v>
      </c>
      <c r="O6575" s="276">
        <v>1.1520341999999999E-2</v>
      </c>
      <c r="P6575" s="276">
        <v>2.8673833000000001E-4</v>
      </c>
      <c r="Q6575" s="276">
        <v>9.1617289000000008E-3</v>
      </c>
      <c r="R6575" s="276">
        <v>0</v>
      </c>
      <c r="S6575" s="276">
        <v>0</v>
      </c>
      <c r="T6575" s="276">
        <v>0</v>
      </c>
      <c r="U6575" s="276">
        <v>1.363995E-3</v>
      </c>
      <c r="V6575" s="118"/>
      <c r="W6575" s="148">
        <f t="shared" si="877"/>
        <v>0.37141044444444443</v>
      </c>
      <c r="X6575" s="201">
        <v>3.3884102</v>
      </c>
      <c r="Y6575" s="201">
        <v>2.7019612999999998</v>
      </c>
      <c r="Z6575" s="201">
        <v>0.44243186000000001</v>
      </c>
      <c r="AA6575" s="201">
        <v>1.2937855999999999E-4</v>
      </c>
      <c r="AB6575" s="201">
        <v>5.8417846000000002E-2</v>
      </c>
      <c r="AC6575" s="201">
        <v>1.8883302000000001E-2</v>
      </c>
      <c r="AD6575" s="201">
        <v>0.16658658000000001</v>
      </c>
      <c r="AE6575" s="76">
        <v>-1.2496758999999999E-6</v>
      </c>
      <c r="AF6575" s="76">
        <v>-9.9981771999999998E-9</v>
      </c>
      <c r="AG6575" s="20">
        <v>1.8049109000000001E-2</v>
      </c>
      <c r="AH6575" s="264"/>
      <c r="AI6575" s="264"/>
      <c r="AJ6575" s="264"/>
      <c r="AK6575" s="264"/>
      <c r="AL6575" s="264"/>
      <c r="AM6575" s="264"/>
      <c r="AN6575" s="264"/>
    </row>
    <row r="6576" spans="2:129" x14ac:dyDescent="0.15">
      <c r="B6576" s="77" t="s">
        <v>13586</v>
      </c>
      <c r="D6576" s="145" t="s">
        <v>229</v>
      </c>
      <c r="E6576" s="276" t="s">
        <v>13587</v>
      </c>
      <c r="F6576" s="276">
        <f t="shared" si="872"/>
        <v>0.14591064096</v>
      </c>
      <c r="G6576" s="276">
        <f t="shared" si="873"/>
        <v>2.8241874100000001E-2</v>
      </c>
      <c r="H6576" s="276">
        <f t="shared" si="874"/>
        <v>5.2142956859999999E-2</v>
      </c>
      <c r="I6576" s="276">
        <f t="shared" si="875"/>
        <v>1.3536712000000001E-2</v>
      </c>
      <c r="J6576" s="276">
        <v>5.1989097999999997E-2</v>
      </c>
      <c r="K6576" s="276">
        <v>1.3553763999999999E-2</v>
      </c>
      <c r="L6576" s="276">
        <v>3.8291605999999999E-2</v>
      </c>
      <c r="M6576" s="276">
        <v>1.1627451E-3</v>
      </c>
      <c r="N6576" s="276">
        <v>1.5657549E-2</v>
      </c>
      <c r="O6576" s="276">
        <v>1.1421580000000001E-2</v>
      </c>
      <c r="P6576" s="276">
        <v>2.9758686E-4</v>
      </c>
      <c r="Q6576" s="276">
        <v>8.9855173000000007E-3</v>
      </c>
      <c r="R6576" s="276">
        <v>0</v>
      </c>
      <c r="S6576" s="276">
        <v>0</v>
      </c>
      <c r="T6576" s="276">
        <v>0</v>
      </c>
      <c r="U6576" s="276">
        <v>4.5511947000000004E-3</v>
      </c>
      <c r="V6576" s="118"/>
      <c r="W6576" s="148">
        <f t="shared" si="877"/>
        <v>0.3851044296296296</v>
      </c>
      <c r="X6576" s="201">
        <v>3.7214706999999998</v>
      </c>
      <c r="Y6576" s="201">
        <v>3.2811468000000001</v>
      </c>
      <c r="Z6576" s="201">
        <v>0.21761427999999999</v>
      </c>
      <c r="AA6576" s="201">
        <v>2.0498968999999999E-4</v>
      </c>
      <c r="AB6576" s="201">
        <v>5.8340973999999997E-2</v>
      </c>
      <c r="AC6576" s="201">
        <v>1.2826186999999999E-2</v>
      </c>
      <c r="AD6576" s="201">
        <v>0.15133750000000001</v>
      </c>
      <c r="AE6576" s="76">
        <v>-1.1601222E-6</v>
      </c>
      <c r="AF6576" s="76">
        <v>-9.8652442999999995E-9</v>
      </c>
      <c r="AG6576" s="20">
        <v>2.2675061E-2</v>
      </c>
      <c r="AH6576" s="264"/>
      <c r="AI6576" s="264"/>
      <c r="AJ6576" s="264"/>
      <c r="AK6576" s="264"/>
      <c r="AL6576" s="264"/>
      <c r="AM6576" s="264"/>
      <c r="AN6576" s="264"/>
    </row>
    <row r="6577" spans="2:40" x14ac:dyDescent="0.15">
      <c r="B6577" s="77" t="s">
        <v>13588</v>
      </c>
      <c r="D6577" s="145" t="s">
        <v>229</v>
      </c>
      <c r="E6577" s="276" t="s">
        <v>13589</v>
      </c>
      <c r="F6577" s="276">
        <f t="shared" si="872"/>
        <v>1.4614774095</v>
      </c>
      <c r="G6577" s="276">
        <f t="shared" si="873"/>
        <v>0.80033720080000004</v>
      </c>
      <c r="H6577" s="276">
        <f t="shared" si="874"/>
        <v>0.13644610600000001</v>
      </c>
      <c r="I6577" s="276">
        <f t="shared" si="875"/>
        <v>1.05423427E-2</v>
      </c>
      <c r="J6577" s="276">
        <v>0.51415175999999996</v>
      </c>
      <c r="K6577" s="276">
        <v>1.1782541000000001E-2</v>
      </c>
      <c r="L6577" s="276">
        <v>5.5888220000000002E-2</v>
      </c>
      <c r="M6577" s="276">
        <v>1.4405188000000001E-3</v>
      </c>
      <c r="N6577" s="276">
        <v>1.1853061999999999E-2</v>
      </c>
      <c r="O6577" s="276">
        <v>0.78704362000000005</v>
      </c>
      <c r="P6577" s="276">
        <v>6.8775345000000002E-2</v>
      </c>
      <c r="Q6577" s="276">
        <v>7.9242067999999999E-3</v>
      </c>
      <c r="R6577" s="276">
        <v>0</v>
      </c>
      <c r="S6577" s="276">
        <v>0</v>
      </c>
      <c r="T6577" s="276">
        <v>0</v>
      </c>
      <c r="U6577" s="276">
        <v>2.6181359E-3</v>
      </c>
      <c r="V6577" s="118"/>
      <c r="W6577" s="148">
        <f t="shared" si="877"/>
        <v>3.8085315555555548</v>
      </c>
      <c r="X6577" s="201">
        <v>13.079997000000001</v>
      </c>
      <c r="Y6577" s="201">
        <v>3.4317948999999999</v>
      </c>
      <c r="Z6577" s="201">
        <v>7.6743503000000004</v>
      </c>
      <c r="AA6577" s="201">
        <v>4.0683618999999999E-4</v>
      </c>
      <c r="AB6577" s="201">
        <v>0.26531586000000001</v>
      </c>
      <c r="AC6577" s="201">
        <v>7.5131910999999996E-2</v>
      </c>
      <c r="AD6577" s="201">
        <v>1.632997</v>
      </c>
      <c r="AE6577" s="76">
        <v>2.9964727000000001E-6</v>
      </c>
      <c r="AF6577" s="76">
        <v>1.1722848000000001E-9</v>
      </c>
      <c r="AG6577" s="20">
        <v>2.1870483999999999E-2</v>
      </c>
      <c r="AH6577" s="264"/>
      <c r="AI6577" s="264"/>
      <c r="AJ6577" s="264"/>
      <c r="AK6577" s="264"/>
      <c r="AL6577" s="264"/>
      <c r="AM6577" s="264"/>
      <c r="AN6577" s="264"/>
    </row>
    <row r="6578" spans="2:40" x14ac:dyDescent="0.15">
      <c r="B6578" s="77" t="s">
        <v>13590</v>
      </c>
      <c r="D6578" s="145" t="s">
        <v>229</v>
      </c>
      <c r="E6578" s="276" t="s">
        <v>13591</v>
      </c>
      <c r="F6578" s="276">
        <f t="shared" si="872"/>
        <v>1.6565784217999999</v>
      </c>
      <c r="G6578" s="276">
        <f t="shared" si="873"/>
        <v>0.85482960489999993</v>
      </c>
      <c r="H6578" s="276">
        <f t="shared" si="874"/>
        <v>0.18101583199999999</v>
      </c>
      <c r="I6578" s="276">
        <f t="shared" si="875"/>
        <v>1.41947649E-2</v>
      </c>
      <c r="J6578" s="276">
        <v>0.60653822000000002</v>
      </c>
      <c r="K6578" s="276">
        <v>5.4123227000000003E-2</v>
      </c>
      <c r="L6578" s="276">
        <v>5.7468235999999999E-2</v>
      </c>
      <c r="M6578" s="276">
        <v>1.6635898999999999E-3</v>
      </c>
      <c r="N6578" s="276">
        <v>6.5274515000000005E-2</v>
      </c>
      <c r="O6578" s="276">
        <v>0.78789149999999997</v>
      </c>
      <c r="P6578" s="276">
        <v>6.9424369E-2</v>
      </c>
      <c r="Q6578" s="276">
        <v>8.0386977999999994E-3</v>
      </c>
      <c r="R6578" s="276">
        <v>0</v>
      </c>
      <c r="S6578" s="276">
        <v>0</v>
      </c>
      <c r="T6578" s="276">
        <v>0</v>
      </c>
      <c r="U6578" s="276">
        <v>6.1560670999999999E-3</v>
      </c>
      <c r="V6578" s="118"/>
      <c r="W6578" s="148">
        <f t="shared" si="877"/>
        <v>4.4928757037037039</v>
      </c>
      <c r="X6578" s="201">
        <v>15.528340999999999</v>
      </c>
      <c r="Y6578" s="201">
        <v>12.286077000000001</v>
      </c>
      <c r="Z6578" s="201">
        <v>1.8289688</v>
      </c>
      <c r="AA6578" s="201">
        <v>1.7446658999999999E-3</v>
      </c>
      <c r="AB6578" s="201">
        <v>0.40287834</v>
      </c>
      <c r="AC6578" s="201">
        <v>0.16124938</v>
      </c>
      <c r="AD6578" s="201">
        <v>0.84742229999999996</v>
      </c>
      <c r="AE6578" s="76">
        <v>5.2300740999999998E-6</v>
      </c>
      <c r="AF6578" s="76">
        <v>4.6456532000000002E-9</v>
      </c>
      <c r="AG6578" s="20">
        <v>5.7336020000000001E-2</v>
      </c>
      <c r="AH6578" s="264"/>
      <c r="AI6578" s="264"/>
      <c r="AJ6578" s="264"/>
      <c r="AK6578" s="264"/>
      <c r="AL6578" s="264"/>
      <c r="AM6578" s="264"/>
      <c r="AN6578" s="264"/>
    </row>
    <row r="6579" spans="2:40" x14ac:dyDescent="0.15">
      <c r="B6579" s="77" t="s">
        <v>13592</v>
      </c>
      <c r="D6579" s="145" t="s">
        <v>229</v>
      </c>
      <c r="E6579" s="276" t="s">
        <v>13593</v>
      </c>
      <c r="F6579" s="276">
        <f t="shared" si="872"/>
        <v>2.3402546877999999</v>
      </c>
      <c r="G6579" s="276">
        <f t="shared" si="873"/>
        <v>4.1178352500000001E-2</v>
      </c>
      <c r="H6579" s="276">
        <f t="shared" si="874"/>
        <v>1.3271094479000001</v>
      </c>
      <c r="I6579" s="276">
        <f t="shared" si="875"/>
        <v>1.70533774E-2</v>
      </c>
      <c r="J6579" s="276">
        <v>0.95491351000000002</v>
      </c>
      <c r="K6579" s="276">
        <v>0.24594510999999999</v>
      </c>
      <c r="L6579" s="276">
        <v>1.0799586999999999</v>
      </c>
      <c r="M6579" s="276">
        <v>2.3138945000000001E-3</v>
      </c>
      <c r="N6579" s="276">
        <v>1.6923021E-2</v>
      </c>
      <c r="O6579" s="276">
        <v>2.1941437000000001E-2</v>
      </c>
      <c r="P6579" s="276">
        <v>1.2056378999999999E-3</v>
      </c>
      <c r="Q6579" s="276">
        <v>9.8104274000000002E-3</v>
      </c>
      <c r="R6579" s="276">
        <v>0</v>
      </c>
      <c r="S6579" s="276">
        <v>0</v>
      </c>
      <c r="T6579" s="276">
        <v>0</v>
      </c>
      <c r="U6579" s="276">
        <v>7.2429499999999997E-3</v>
      </c>
      <c r="V6579" s="118"/>
      <c r="W6579" s="148">
        <f t="shared" si="877"/>
        <v>7.073433407407407</v>
      </c>
      <c r="X6579" s="201">
        <v>48.846806999999998</v>
      </c>
      <c r="Y6579" s="201">
        <v>7.9502667999999996</v>
      </c>
      <c r="Z6579" s="201">
        <v>33.008124000000002</v>
      </c>
      <c r="AA6579" s="201">
        <v>1.4421531000000001E-3</v>
      </c>
      <c r="AB6579" s="201">
        <v>0.75437462</v>
      </c>
      <c r="AC6579" s="201">
        <v>0.31440275000000001</v>
      </c>
      <c r="AD6579" s="201">
        <v>6.8181972999999996</v>
      </c>
      <c r="AE6579" s="76">
        <v>6.4944366999999997E-6</v>
      </c>
      <c r="AF6579" s="76">
        <v>2.1053152999999999E-8</v>
      </c>
      <c r="AG6579" s="20">
        <v>4.5764217000000003E-2</v>
      </c>
      <c r="AH6579" s="264"/>
      <c r="AI6579" s="264"/>
      <c r="AJ6579" s="264"/>
      <c r="AK6579" s="264"/>
      <c r="AL6579" s="264"/>
      <c r="AM6579" s="264"/>
      <c r="AN6579" s="264"/>
    </row>
    <row r="6580" spans="2:40" x14ac:dyDescent="0.15">
      <c r="B6580" s="77" t="s">
        <v>13594</v>
      </c>
      <c r="D6580" s="145" t="s">
        <v>229</v>
      </c>
      <c r="E6580" s="276" t="s">
        <v>13595</v>
      </c>
      <c r="F6580" s="276">
        <f t="shared" si="872"/>
        <v>3.1297943576999998</v>
      </c>
      <c r="G6580" s="276">
        <f t="shared" si="873"/>
        <v>0.27295050970000001</v>
      </c>
      <c r="H6580" s="276">
        <f t="shared" si="874"/>
        <v>1.4992096539999999</v>
      </c>
      <c r="I6580" s="276">
        <f t="shared" si="875"/>
        <v>2.3449794000000003E-2</v>
      </c>
      <c r="J6580" s="276">
        <v>1.3341844</v>
      </c>
      <c r="K6580" s="276">
        <v>0.40932046999999999</v>
      </c>
      <c r="L6580" s="276">
        <v>1.0862333</v>
      </c>
      <c r="M6580" s="276">
        <v>3.0896367E-3</v>
      </c>
      <c r="N6580" s="276">
        <v>0.24447247999999999</v>
      </c>
      <c r="O6580" s="276">
        <v>2.5388392999999999E-2</v>
      </c>
      <c r="P6580" s="276">
        <v>3.6558839999999999E-3</v>
      </c>
      <c r="Q6580" s="276">
        <v>1.0548312000000001E-2</v>
      </c>
      <c r="R6580" s="276">
        <v>0</v>
      </c>
      <c r="S6580" s="276">
        <v>0</v>
      </c>
      <c r="T6580" s="276">
        <v>0</v>
      </c>
      <c r="U6580" s="276">
        <v>1.2901482000000001E-2</v>
      </c>
      <c r="V6580" s="118"/>
      <c r="W6580" s="148">
        <f t="shared" si="877"/>
        <v>9.8828474074074073</v>
      </c>
      <c r="X6580" s="201">
        <v>56.292613000000003</v>
      </c>
      <c r="Y6580" s="201">
        <v>43.167774000000001</v>
      </c>
      <c r="Z6580" s="201">
        <v>7.6158044</v>
      </c>
      <c r="AA6580" s="201">
        <v>7.2700526000000001E-3</v>
      </c>
      <c r="AB6580" s="201">
        <v>1.4172343000000001</v>
      </c>
      <c r="AC6580" s="201">
        <v>0.69926661000000001</v>
      </c>
      <c r="AD6580" s="201">
        <v>3.3852641999999999</v>
      </c>
      <c r="AE6580" s="76">
        <v>1.5656693E-5</v>
      </c>
      <c r="AF6580" s="76">
        <v>3.5017007000000001E-8</v>
      </c>
      <c r="AG6580" s="20">
        <v>0.18288703000000001</v>
      </c>
      <c r="AH6580" s="264"/>
      <c r="AI6580" s="264"/>
      <c r="AJ6580" s="264"/>
      <c r="AK6580" s="264"/>
      <c r="AL6580" s="264"/>
      <c r="AM6580" s="264"/>
      <c r="AN6580" s="264"/>
    </row>
    <row r="6581" spans="2:40" x14ac:dyDescent="0.15">
      <c r="B6581" s="77" t="s">
        <v>13596</v>
      </c>
      <c r="D6581" s="145" t="s">
        <v>229</v>
      </c>
      <c r="E6581" s="276" t="s">
        <v>13597</v>
      </c>
      <c r="F6581" s="276">
        <f t="shared" si="872"/>
        <v>25.207497734</v>
      </c>
      <c r="G6581" s="276">
        <f t="shared" si="873"/>
        <v>0.28118870600000001</v>
      </c>
      <c r="H6581" s="276">
        <f t="shared" si="874"/>
        <v>2.7037858770000001</v>
      </c>
      <c r="I6581" s="276">
        <f t="shared" si="875"/>
        <v>0.11585815099999999</v>
      </c>
      <c r="J6581" s="276">
        <v>22.106665</v>
      </c>
      <c r="K6581" s="276">
        <v>0.20858331999999999</v>
      </c>
      <c r="L6581" s="276">
        <v>2.4848867000000001</v>
      </c>
      <c r="M6581" s="276">
        <v>4.6711371000000002E-2</v>
      </c>
      <c r="N6581" s="276">
        <v>9.5228485000000002E-2</v>
      </c>
      <c r="O6581" s="276">
        <v>0.13924885000000001</v>
      </c>
      <c r="P6581" s="276">
        <v>1.0315856999999999E-2</v>
      </c>
      <c r="Q6581" s="276">
        <v>3.5171710000000002E-2</v>
      </c>
      <c r="R6581" s="276">
        <v>0</v>
      </c>
      <c r="S6581" s="276">
        <v>0</v>
      </c>
      <c r="T6581" s="276">
        <v>0</v>
      </c>
      <c r="U6581" s="276">
        <v>8.0686440999999998E-2</v>
      </c>
      <c r="V6581" s="118"/>
      <c r="W6581" s="148">
        <f t="shared" si="877"/>
        <v>163.75307407407405</v>
      </c>
      <c r="X6581" s="201">
        <v>460.57387999999997</v>
      </c>
      <c r="Y6581" s="201">
        <v>62.603068</v>
      </c>
      <c r="Z6581" s="201">
        <v>319.49691000000001</v>
      </c>
      <c r="AA6581" s="201">
        <v>1.4380822E-2</v>
      </c>
      <c r="AB6581" s="201">
        <v>9.9677696000000005</v>
      </c>
      <c r="AC6581" s="201">
        <v>2.9930241</v>
      </c>
      <c r="AD6581" s="201">
        <v>65.498733999999999</v>
      </c>
      <c r="AE6581" s="20">
        <v>1.8190774E-4</v>
      </c>
      <c r="AF6581" s="76">
        <v>5.4470502000000005E-7</v>
      </c>
      <c r="AG6581" s="20">
        <v>0.34455538000000002</v>
      </c>
      <c r="AH6581" s="264"/>
      <c r="AI6581" s="264"/>
      <c r="AJ6581" s="264"/>
      <c r="AK6581" s="264"/>
      <c r="AL6581" s="264"/>
      <c r="AM6581" s="264"/>
      <c r="AN6581" s="264"/>
    </row>
    <row r="6582" spans="2:40" x14ac:dyDescent="0.15">
      <c r="B6582" s="77" t="s">
        <v>13598</v>
      </c>
      <c r="D6582" s="145" t="s">
        <v>229</v>
      </c>
      <c r="E6582" s="276" t="s">
        <v>13599</v>
      </c>
      <c r="F6582" s="276">
        <f t="shared" si="872"/>
        <v>33.427101671000003</v>
      </c>
      <c r="G6582" s="276">
        <f t="shared" si="873"/>
        <v>2.5737842600000005</v>
      </c>
      <c r="H6582" s="276">
        <f t="shared" si="874"/>
        <v>4.5524323970000005</v>
      </c>
      <c r="I6582" s="276">
        <f t="shared" si="875"/>
        <v>0.15582301399999998</v>
      </c>
      <c r="J6582" s="276">
        <v>26.145061999999999</v>
      </c>
      <c r="K6582" s="276">
        <v>1.9652130000000001</v>
      </c>
      <c r="L6582" s="276">
        <v>2.5496243999999999</v>
      </c>
      <c r="M6582" s="276">
        <v>5.6171260000000001E-2</v>
      </c>
      <c r="N6582" s="276">
        <v>2.3420404000000001</v>
      </c>
      <c r="O6582" s="276">
        <v>0.1755726</v>
      </c>
      <c r="P6582" s="276">
        <v>3.7594996999999998E-2</v>
      </c>
      <c r="Q6582" s="276">
        <v>4.2829114000000001E-2</v>
      </c>
      <c r="R6582" s="276">
        <v>0</v>
      </c>
      <c r="S6582" s="276">
        <v>0</v>
      </c>
      <c r="T6582" s="276">
        <v>0</v>
      </c>
      <c r="U6582" s="276">
        <v>0.11299389999999999</v>
      </c>
      <c r="V6582" s="118"/>
      <c r="W6582" s="148">
        <f t="shared" si="877"/>
        <v>193.66712592592592</v>
      </c>
      <c r="X6582" s="201">
        <v>553.54980999999998</v>
      </c>
      <c r="Y6582" s="201">
        <v>425.75957</v>
      </c>
      <c r="Z6582" s="201">
        <v>73.095591999999996</v>
      </c>
      <c r="AA6582" s="201">
        <v>7.0471226999999997E-2</v>
      </c>
      <c r="AB6582" s="201">
        <v>15.679753</v>
      </c>
      <c r="AC6582" s="201">
        <v>6.6605081999999998</v>
      </c>
      <c r="AD6582" s="201">
        <v>32.283915999999998</v>
      </c>
      <c r="AE6582" s="20">
        <v>2.7685718999999998E-4</v>
      </c>
      <c r="AF6582" s="76">
        <v>6.9320766999999996E-7</v>
      </c>
      <c r="AG6582" s="20">
        <v>1.7235666000000001</v>
      </c>
      <c r="AH6582" s="264"/>
      <c r="AI6582" s="264"/>
      <c r="AJ6582" s="264"/>
      <c r="AK6582" s="264"/>
      <c r="AL6582" s="264"/>
      <c r="AM6582" s="264"/>
      <c r="AN6582" s="264"/>
    </row>
    <row r="6583" spans="2:40" x14ac:dyDescent="0.15">
      <c r="B6583" s="77" t="s">
        <v>13600</v>
      </c>
      <c r="D6583" s="145" t="s">
        <v>229</v>
      </c>
      <c r="E6583" s="276" t="s">
        <v>13601</v>
      </c>
      <c r="F6583" s="276">
        <f t="shared" si="872"/>
        <v>8.4196860230000004E-2</v>
      </c>
      <c r="G6583" s="276">
        <f t="shared" si="873"/>
        <v>4.3356770650000001E-2</v>
      </c>
      <c r="H6583" s="276">
        <f t="shared" si="874"/>
        <v>7.5729520800000005E-3</v>
      </c>
      <c r="I6583" s="276">
        <f t="shared" si="875"/>
        <v>8.4253585000000006E-3</v>
      </c>
      <c r="J6583" s="276">
        <v>2.4841779000000001E-2</v>
      </c>
      <c r="K6583" s="276">
        <v>6.5135465E-3</v>
      </c>
      <c r="L6583" s="276">
        <v>4.4574126999999999E-4</v>
      </c>
      <c r="M6583" s="276">
        <v>3.2207885000000002E-4</v>
      </c>
      <c r="N6583" s="276">
        <v>8.4943707999999996E-3</v>
      </c>
      <c r="O6583" s="276">
        <v>3.4540320999999999E-2</v>
      </c>
      <c r="P6583" s="276">
        <v>6.1366431000000005E-4</v>
      </c>
      <c r="Q6583" s="276">
        <v>5.4265362999999997E-3</v>
      </c>
      <c r="R6583" s="276">
        <v>0</v>
      </c>
      <c r="S6583" s="276">
        <v>0</v>
      </c>
      <c r="T6583" s="276">
        <v>0</v>
      </c>
      <c r="U6583" s="276">
        <v>2.9988222E-3</v>
      </c>
      <c r="V6583" s="118"/>
      <c r="W6583" s="148">
        <f t="shared" si="877"/>
        <v>0.18401317777777779</v>
      </c>
      <c r="X6583" s="201">
        <v>2.4224576</v>
      </c>
      <c r="Y6583" s="201">
        <v>1.9366142</v>
      </c>
      <c r="Z6583" s="201">
        <v>0.32231177</v>
      </c>
      <c r="AA6583" s="201">
        <v>9.4541952000000006E-5</v>
      </c>
      <c r="AB6583" s="201">
        <v>3.5401318000000001E-2</v>
      </c>
      <c r="AC6583" s="201">
        <v>7.4433446000000004E-3</v>
      </c>
      <c r="AD6583" s="201">
        <v>0.12059246999999999</v>
      </c>
      <c r="AE6583" s="76">
        <v>-4.7327245E-7</v>
      </c>
      <c r="AF6583" s="76">
        <v>-1.1224342E-8</v>
      </c>
      <c r="AG6583" s="20">
        <v>1.4012457000000001E-2</v>
      </c>
      <c r="AH6583" s="264"/>
      <c r="AI6583" s="264"/>
      <c r="AJ6583" s="264"/>
      <c r="AK6583" s="264"/>
      <c r="AL6583" s="264"/>
      <c r="AM6583" s="264"/>
      <c r="AN6583" s="264"/>
    </row>
    <row r="6584" spans="2:40" x14ac:dyDescent="0.15">
      <c r="B6584" s="77" t="s">
        <v>13602</v>
      </c>
      <c r="D6584" s="145" t="s">
        <v>229</v>
      </c>
      <c r="E6584" s="276" t="s">
        <v>13603</v>
      </c>
      <c r="F6584" s="276">
        <f t="shared" si="872"/>
        <v>8.6288095799999992E-2</v>
      </c>
      <c r="G6584" s="276">
        <f t="shared" si="873"/>
        <v>4.4876952649999996E-2</v>
      </c>
      <c r="H6584" s="276">
        <f t="shared" si="874"/>
        <v>8.6668339499999993E-3</v>
      </c>
      <c r="I6584" s="276">
        <f t="shared" si="875"/>
        <v>8.4187241999999999E-3</v>
      </c>
      <c r="J6584" s="276">
        <v>2.4325585E-2</v>
      </c>
      <c r="K6584" s="276">
        <v>7.5533935E-3</v>
      </c>
      <c r="L6584" s="276">
        <v>4.8228502999999998E-4</v>
      </c>
      <c r="M6584" s="276">
        <v>3.5996064999999999E-4</v>
      </c>
      <c r="N6584" s="276">
        <v>9.9827760000000005E-3</v>
      </c>
      <c r="O6584" s="276">
        <v>3.4534216E-2</v>
      </c>
      <c r="P6584" s="276">
        <v>6.3115542000000005E-4</v>
      </c>
      <c r="Q6584" s="276">
        <v>5.4233349E-3</v>
      </c>
      <c r="R6584" s="276">
        <v>0</v>
      </c>
      <c r="S6584" s="276">
        <v>0</v>
      </c>
      <c r="T6584" s="276">
        <v>0</v>
      </c>
      <c r="U6584" s="276">
        <v>2.9953892999999999E-3</v>
      </c>
      <c r="V6584" s="118"/>
      <c r="W6584" s="148">
        <f t="shared" si="877"/>
        <v>0.1801895185185185</v>
      </c>
      <c r="X6584" s="201">
        <v>2.4597479999999998</v>
      </c>
      <c r="Y6584" s="201">
        <v>2.1597491999999998</v>
      </c>
      <c r="Z6584" s="201">
        <v>0.15421599</v>
      </c>
      <c r="AA6584" s="201">
        <v>1.3222911999999999E-4</v>
      </c>
      <c r="AB6584" s="201">
        <v>3.8033705000000001E-2</v>
      </c>
      <c r="AC6584" s="201">
        <v>9.8914173000000001E-3</v>
      </c>
      <c r="AD6584" s="201">
        <v>9.7725472999999993E-2</v>
      </c>
      <c r="AE6584" s="76">
        <v>-4.3734319E-7</v>
      </c>
      <c r="AF6584" s="76">
        <v>-1.1207647E-8</v>
      </c>
      <c r="AG6584" s="20">
        <v>1.4788549E-2</v>
      </c>
      <c r="AH6584" s="264"/>
      <c r="AI6584" s="264"/>
      <c r="AJ6584" s="264"/>
      <c r="AK6584" s="264"/>
      <c r="AL6584" s="264"/>
      <c r="AM6584" s="264"/>
      <c r="AN6584" s="264"/>
    </row>
    <row r="6585" spans="2:40" x14ac:dyDescent="0.15">
      <c r="B6585" s="77" t="s">
        <v>13604</v>
      </c>
      <c r="D6585" s="145" t="s">
        <v>229</v>
      </c>
      <c r="E6585" s="276" t="s">
        <v>13605</v>
      </c>
      <c r="F6585" s="276">
        <f t="shared" si="872"/>
        <v>2.4442677913999997</v>
      </c>
      <c r="G6585" s="276">
        <f t="shared" si="873"/>
        <v>0.1241933784</v>
      </c>
      <c r="H6585" s="276">
        <f t="shared" si="874"/>
        <v>1.9030473300000001</v>
      </c>
      <c r="I6585" s="276">
        <f t="shared" si="875"/>
        <v>4.4907893000000004E-2</v>
      </c>
      <c r="J6585" s="276">
        <v>0.37211918999999999</v>
      </c>
      <c r="K6585" s="276">
        <v>0.2514343</v>
      </c>
      <c r="L6585" s="276">
        <v>1.3576923000000001</v>
      </c>
      <c r="M6585" s="276">
        <v>6.2465413999999997E-3</v>
      </c>
      <c r="N6585" s="276">
        <v>7.5807184E-2</v>
      </c>
      <c r="O6585" s="276">
        <v>4.2139652999999999E-2</v>
      </c>
      <c r="P6585" s="276">
        <v>0.29392073000000002</v>
      </c>
      <c r="Q6585" s="276">
        <v>3.071631E-2</v>
      </c>
      <c r="R6585" s="276">
        <v>0</v>
      </c>
      <c r="S6585" s="276">
        <v>0</v>
      </c>
      <c r="T6585" s="276">
        <v>0</v>
      </c>
      <c r="U6585" s="276">
        <v>1.4191583000000001E-2</v>
      </c>
      <c r="V6585" s="118"/>
      <c r="W6585" s="148">
        <f t="shared" si="877"/>
        <v>2.7564384444444441</v>
      </c>
      <c r="X6585" s="201">
        <v>72.632521999999994</v>
      </c>
      <c r="Y6585" s="201">
        <v>20.220419</v>
      </c>
      <c r="Z6585" s="201">
        <v>41.330621000000001</v>
      </c>
      <c r="AA6585" s="201">
        <v>3.3798922999999999E-3</v>
      </c>
      <c r="AB6585" s="201">
        <v>1.6143795999999999</v>
      </c>
      <c r="AC6585" s="201">
        <v>0.48741563999999998</v>
      </c>
      <c r="AD6585" s="201">
        <v>8.9763069000000009</v>
      </c>
      <c r="AE6585" s="76">
        <v>3.7931204E-6</v>
      </c>
      <c r="AF6585" s="76">
        <v>3.0121616E-8</v>
      </c>
      <c r="AG6585" s="20">
        <v>0.11090772</v>
      </c>
      <c r="AH6585" s="264"/>
      <c r="AI6585" s="264"/>
      <c r="AJ6585" s="264"/>
      <c r="AK6585" s="264"/>
      <c r="AL6585" s="264"/>
      <c r="AM6585" s="264"/>
      <c r="AN6585" s="264"/>
    </row>
    <row r="6586" spans="2:40" x14ac:dyDescent="0.15">
      <c r="B6586" s="77" t="s">
        <v>13606</v>
      </c>
      <c r="D6586" s="145" t="s">
        <v>229</v>
      </c>
      <c r="E6586" s="276" t="s">
        <v>13607</v>
      </c>
      <c r="F6586" s="276">
        <f t="shared" si="872"/>
        <v>3.4440171123000005</v>
      </c>
      <c r="G6586" s="276">
        <f t="shared" si="873"/>
        <v>0.4080114943</v>
      </c>
      <c r="H6586" s="276">
        <f t="shared" si="874"/>
        <v>2.1258448200000002</v>
      </c>
      <c r="I6586" s="276">
        <f t="shared" si="875"/>
        <v>5.2360728000000002E-2</v>
      </c>
      <c r="J6586" s="276">
        <v>0.85780007000000003</v>
      </c>
      <c r="K6586" s="276">
        <v>0.46306818999999999</v>
      </c>
      <c r="L6586" s="276">
        <v>1.3656131</v>
      </c>
      <c r="M6586" s="276">
        <v>7.3385903000000004E-3</v>
      </c>
      <c r="N6586" s="276">
        <v>0.35412746000000001</v>
      </c>
      <c r="O6586" s="276">
        <v>4.6545443999999998E-2</v>
      </c>
      <c r="P6586" s="276">
        <v>0.29716353000000001</v>
      </c>
      <c r="Q6586" s="276">
        <v>3.1642030000000002E-2</v>
      </c>
      <c r="R6586" s="276">
        <v>0</v>
      </c>
      <c r="S6586" s="276">
        <v>0</v>
      </c>
      <c r="T6586" s="276">
        <v>0</v>
      </c>
      <c r="U6586" s="276">
        <v>2.0718698000000001E-2</v>
      </c>
      <c r="V6586" s="118"/>
      <c r="W6586" s="148">
        <f t="shared" si="877"/>
        <v>6.3540745925925926</v>
      </c>
      <c r="X6586" s="201">
        <v>83.434443999999999</v>
      </c>
      <c r="Y6586" s="201">
        <v>64.655846999999994</v>
      </c>
      <c r="Z6586" s="201">
        <v>10.625613</v>
      </c>
      <c r="AA6586" s="201">
        <v>1.0395602E-2</v>
      </c>
      <c r="AB6586" s="201">
        <v>2.3609640999999999</v>
      </c>
      <c r="AC6586" s="201">
        <v>0.94682887000000004</v>
      </c>
      <c r="AD6586" s="201">
        <v>4.8347955000000002</v>
      </c>
      <c r="AE6586" s="76">
        <v>1.5347553E-5</v>
      </c>
      <c r="AF6586" s="76">
        <v>4.8027809999999997E-8</v>
      </c>
      <c r="AG6586" s="20">
        <v>0.28225288999999998</v>
      </c>
      <c r="AH6586" s="264"/>
      <c r="AI6586" s="264"/>
      <c r="AJ6586" s="264"/>
      <c r="AK6586" s="264"/>
      <c r="AL6586" s="264"/>
      <c r="AM6586" s="264"/>
      <c r="AN6586" s="264"/>
    </row>
    <row r="6587" spans="2:40" x14ac:dyDescent="0.15">
      <c r="B6587" s="77" t="s">
        <v>13608</v>
      </c>
      <c r="D6587" s="145" t="s">
        <v>229</v>
      </c>
      <c r="E6587" s="276" t="s">
        <v>13609</v>
      </c>
      <c r="F6587" s="276">
        <f t="shared" si="872"/>
        <v>0.41417970122000003</v>
      </c>
      <c r="G6587" s="276">
        <f t="shared" si="873"/>
        <v>0.34227006147</v>
      </c>
      <c r="H6587" s="276">
        <f t="shared" si="874"/>
        <v>2.4329974359999999E-2</v>
      </c>
      <c r="I6587" s="276">
        <f t="shared" si="875"/>
        <v>9.7054783899999993E-3</v>
      </c>
      <c r="J6587" s="276">
        <v>3.7874186999999997E-2</v>
      </c>
      <c r="K6587" s="276">
        <v>1.0330587E-2</v>
      </c>
      <c r="L6587" s="276">
        <v>1.3215744E-2</v>
      </c>
      <c r="M6587" s="276">
        <v>5.6805346999999997E-4</v>
      </c>
      <c r="N6587" s="276">
        <v>1.1888098E-2</v>
      </c>
      <c r="O6587" s="276">
        <v>0.32981390999999999</v>
      </c>
      <c r="P6587" s="276">
        <v>7.8364335999999996E-4</v>
      </c>
      <c r="Q6587" s="276">
        <v>8.7362520999999995E-3</v>
      </c>
      <c r="R6587" s="276">
        <v>0</v>
      </c>
      <c r="S6587" s="276">
        <v>0</v>
      </c>
      <c r="T6587" s="276">
        <v>0</v>
      </c>
      <c r="U6587" s="276">
        <v>9.6922629000000004E-4</v>
      </c>
      <c r="V6587" s="118"/>
      <c r="W6587" s="148">
        <f t="shared" si="877"/>
        <v>0.28054953333333327</v>
      </c>
      <c r="X6587" s="201">
        <v>3.5048672000000001</v>
      </c>
      <c r="Y6587" s="201">
        <v>2.6751683000000002</v>
      </c>
      <c r="Z6587" s="201">
        <v>0.55719067</v>
      </c>
      <c r="AA6587" s="201">
        <v>1.2586815999999999E-4</v>
      </c>
      <c r="AB6587" s="201">
        <v>6.6258690999999995E-2</v>
      </c>
      <c r="AC6587" s="201">
        <v>2.9639806000000001E-2</v>
      </c>
      <c r="AD6587" s="201">
        <v>0.17648386999999999</v>
      </c>
      <c r="AE6587" s="76">
        <v>-4.9723074E-7</v>
      </c>
      <c r="AF6587" s="76">
        <v>-1.0734595E-8</v>
      </c>
      <c r="AG6587" s="20">
        <v>1.7442553999999999E-2</v>
      </c>
      <c r="AH6587" s="264"/>
      <c r="AI6587" s="264"/>
      <c r="AJ6587" s="264"/>
      <c r="AK6587" s="264"/>
      <c r="AL6587" s="264"/>
      <c r="AM6587" s="264"/>
      <c r="AN6587" s="264"/>
    </row>
    <row r="6588" spans="2:40" x14ac:dyDescent="0.15">
      <c r="B6588" s="77" t="s">
        <v>13610</v>
      </c>
      <c r="D6588" s="145" t="s">
        <v>229</v>
      </c>
      <c r="E6588" s="276" t="s">
        <v>13611</v>
      </c>
      <c r="F6588" s="276">
        <f t="shared" si="872"/>
        <v>0.42778857175000007</v>
      </c>
      <c r="G6588" s="276">
        <f t="shared" si="873"/>
        <v>0.34684660636000003</v>
      </c>
      <c r="H6588" s="276">
        <f t="shared" si="874"/>
        <v>2.716717079E-2</v>
      </c>
      <c r="I6588" s="276">
        <f t="shared" si="875"/>
        <v>1.26831876E-2</v>
      </c>
      <c r="J6588" s="276">
        <v>4.1091607000000002E-2</v>
      </c>
      <c r="K6588" s="276">
        <v>1.3041301E-2</v>
      </c>
      <c r="L6588" s="276">
        <v>1.3332106E-2</v>
      </c>
      <c r="M6588" s="276">
        <v>5.6541736E-4</v>
      </c>
      <c r="N6588" s="276">
        <v>1.6632478999999999E-2</v>
      </c>
      <c r="O6588" s="276">
        <v>0.32964871000000001</v>
      </c>
      <c r="P6588" s="276">
        <v>7.9376379000000005E-4</v>
      </c>
      <c r="Q6588" s="276">
        <v>8.5385393999999996E-3</v>
      </c>
      <c r="R6588" s="276">
        <v>0</v>
      </c>
      <c r="S6588" s="276">
        <v>0</v>
      </c>
      <c r="T6588" s="276">
        <v>0</v>
      </c>
      <c r="U6588" s="276">
        <v>4.1446482E-3</v>
      </c>
      <c r="V6588" s="118"/>
      <c r="W6588" s="148">
        <f t="shared" si="877"/>
        <v>0.30438227407407409</v>
      </c>
      <c r="X6588" s="201">
        <v>3.8487252000000001</v>
      </c>
      <c r="Y6588" s="201">
        <v>3.3740985999999999</v>
      </c>
      <c r="Z6588" s="201">
        <v>0.23561045999999999</v>
      </c>
      <c r="AA6588" s="201">
        <v>2.4220795999999999E-4</v>
      </c>
      <c r="AB6588" s="201">
        <v>5.8657497000000003E-2</v>
      </c>
      <c r="AC6588" s="201">
        <v>1.4938101000000001E-2</v>
      </c>
      <c r="AD6588" s="201">
        <v>0.16517830999999999</v>
      </c>
      <c r="AE6588" s="76">
        <v>-3.5738409E-7</v>
      </c>
      <c r="AF6588" s="76">
        <v>-1.0556325E-8</v>
      </c>
      <c r="AG6588" s="20">
        <v>2.2639198999999999E-2</v>
      </c>
      <c r="AH6588" s="264"/>
      <c r="AI6588" s="264"/>
      <c r="AJ6588" s="264"/>
      <c r="AK6588" s="264"/>
      <c r="AL6588" s="264"/>
      <c r="AM6588" s="264"/>
      <c r="AN6588" s="264"/>
    </row>
    <row r="6589" spans="2:40" x14ac:dyDescent="0.15">
      <c r="B6589" s="77" t="s">
        <v>13612</v>
      </c>
      <c r="D6589" s="145" t="s">
        <v>229</v>
      </c>
      <c r="E6589" s="276" t="s">
        <v>13613</v>
      </c>
      <c r="F6589" s="276">
        <f t="shared" si="872"/>
        <v>8.5614729609999995E-2</v>
      </c>
      <c r="G6589" s="276">
        <f t="shared" si="873"/>
        <v>2.5720091569999999E-2</v>
      </c>
      <c r="H6589" s="276">
        <f t="shared" si="874"/>
        <v>1.1642198939999999E-2</v>
      </c>
      <c r="I6589" s="276">
        <f t="shared" si="875"/>
        <v>1.25440471E-2</v>
      </c>
      <c r="J6589" s="276">
        <v>3.5708391999999999E-2</v>
      </c>
      <c r="K6589" s="276">
        <v>1.0653388999999999E-2</v>
      </c>
      <c r="L6589" s="276">
        <v>7.2504885000000002E-4</v>
      </c>
      <c r="M6589" s="276">
        <v>5.0568157000000001E-4</v>
      </c>
      <c r="N6589" s="276">
        <v>1.4503279000000001E-2</v>
      </c>
      <c r="O6589" s="276">
        <v>1.0711131E-2</v>
      </c>
      <c r="P6589" s="276">
        <v>2.6376109000000002E-4</v>
      </c>
      <c r="Q6589" s="276">
        <v>8.4984723000000005E-3</v>
      </c>
      <c r="R6589" s="276">
        <v>0</v>
      </c>
      <c r="S6589" s="276">
        <v>0</v>
      </c>
      <c r="T6589" s="276">
        <v>0</v>
      </c>
      <c r="U6589" s="276">
        <v>4.0455748E-3</v>
      </c>
      <c r="V6589" s="118"/>
      <c r="W6589" s="148">
        <f t="shared" si="877"/>
        <v>0.26450660740740739</v>
      </c>
      <c r="X6589" s="201">
        <v>3.4633319999999999</v>
      </c>
      <c r="Y6589" s="201">
        <v>3.0673398999999999</v>
      </c>
      <c r="Z6589" s="201">
        <v>0.19444154999999999</v>
      </c>
      <c r="AA6589" s="201">
        <v>1.7965146E-4</v>
      </c>
      <c r="AB6589" s="201">
        <v>5.1426079E-2</v>
      </c>
      <c r="AC6589" s="201">
        <v>1.1074992000000001E-2</v>
      </c>
      <c r="AD6589" s="201">
        <v>0.13886982</v>
      </c>
      <c r="AE6589" s="76">
        <v>-1.3511506E-6</v>
      </c>
      <c r="AF6589" s="76">
        <v>-1.0794393E-8</v>
      </c>
      <c r="AG6589" s="20">
        <v>2.1374618000000001E-2</v>
      </c>
      <c r="AH6589" s="264"/>
      <c r="AI6589" s="264"/>
      <c r="AJ6589" s="264"/>
      <c r="AK6589" s="264"/>
      <c r="AL6589" s="264"/>
      <c r="AM6589" s="264"/>
      <c r="AN6589" s="264"/>
    </row>
    <row r="6590" spans="2:40" x14ac:dyDescent="0.15">
      <c r="B6590" s="77" t="s">
        <v>13614</v>
      </c>
      <c r="D6590" s="145" t="s">
        <v>229</v>
      </c>
      <c r="E6590" s="276" t="s">
        <v>13615</v>
      </c>
      <c r="F6590" s="276">
        <f t="shared" si="872"/>
        <v>8.5101931279999987E-2</v>
      </c>
      <c r="G6590" s="276">
        <f t="shared" si="873"/>
        <v>3.2849591550000001E-2</v>
      </c>
      <c r="H6590" s="276">
        <f t="shared" si="874"/>
        <v>8.9033472299999989E-3</v>
      </c>
      <c r="I6590" s="276">
        <f t="shared" si="875"/>
        <v>9.6228874999999998E-3</v>
      </c>
      <c r="J6590" s="276">
        <v>3.3726104999999999E-2</v>
      </c>
      <c r="K6590" s="276">
        <v>7.9882928999999991E-3</v>
      </c>
      <c r="L6590" s="276">
        <v>5.6520172000000004E-4</v>
      </c>
      <c r="M6590" s="276">
        <v>4.8420255000000001E-4</v>
      </c>
      <c r="N6590" s="276">
        <v>1.1562724999999999E-2</v>
      </c>
      <c r="O6590" s="276">
        <v>2.0802663999999998E-2</v>
      </c>
      <c r="P6590" s="276">
        <v>3.4985261E-4</v>
      </c>
      <c r="Q6590" s="276">
        <v>8.7270899999999998E-3</v>
      </c>
      <c r="R6590" s="276">
        <v>0</v>
      </c>
      <c r="S6590" s="276">
        <v>0</v>
      </c>
      <c r="T6590" s="276">
        <v>0</v>
      </c>
      <c r="U6590" s="276">
        <v>8.957975E-4</v>
      </c>
      <c r="V6590" s="118"/>
      <c r="W6590" s="148">
        <f t="shared" si="877"/>
        <v>0.24982299999999999</v>
      </c>
      <c r="X6590" s="201">
        <v>3.1207577</v>
      </c>
      <c r="Y6590" s="201">
        <v>2.3716903</v>
      </c>
      <c r="Z6590" s="201">
        <v>0.51692260000000001</v>
      </c>
      <c r="AA6590" s="201">
        <v>9.5843345000000001E-5</v>
      </c>
      <c r="AB6590" s="201">
        <v>4.3828159999999998E-2</v>
      </c>
      <c r="AC6590" s="201">
        <v>8.8817263E-3</v>
      </c>
      <c r="AD6590" s="201">
        <v>0.17933911</v>
      </c>
      <c r="AE6590" s="76">
        <v>-1.3606958999999999E-6</v>
      </c>
      <c r="AF6590" s="76">
        <v>-1.0951812999999999E-8</v>
      </c>
      <c r="AG6590" s="20">
        <v>1.6529588000000001E-2</v>
      </c>
      <c r="AH6590" s="264"/>
      <c r="AI6590" s="264"/>
      <c r="AJ6590" s="264"/>
      <c r="AK6590" s="264"/>
      <c r="AL6590" s="264"/>
      <c r="AM6590" s="264"/>
      <c r="AN6590" s="264"/>
    </row>
    <row r="6591" spans="2:40" x14ac:dyDescent="0.15">
      <c r="B6591" s="77" t="s">
        <v>13616</v>
      </c>
      <c r="D6591" s="145" t="s">
        <v>229</v>
      </c>
      <c r="E6591" s="276" t="s">
        <v>13617</v>
      </c>
      <c r="F6591" s="276">
        <f t="shared" si="872"/>
        <v>9.1572682119999999E-2</v>
      </c>
      <c r="G6591" s="276">
        <f t="shared" si="873"/>
        <v>3.4059873069999996E-2</v>
      </c>
      <c r="H6591" s="276">
        <f t="shared" si="874"/>
        <v>1.1148551750000001E-2</v>
      </c>
      <c r="I6591" s="276">
        <f t="shared" si="875"/>
        <v>1.2577553300000001E-2</v>
      </c>
      <c r="J6591" s="276">
        <v>3.3786704000000001E-2</v>
      </c>
      <c r="K6591" s="276">
        <v>1.0106530000000001E-2</v>
      </c>
      <c r="L6591" s="276">
        <v>6.6640411999999995E-4</v>
      </c>
      <c r="M6591" s="276">
        <v>5.0556207000000003E-4</v>
      </c>
      <c r="N6591" s="276">
        <v>1.2896444999999999E-2</v>
      </c>
      <c r="O6591" s="276">
        <v>2.0657866E-2</v>
      </c>
      <c r="P6591" s="276">
        <v>3.7561763E-4</v>
      </c>
      <c r="Q6591" s="276">
        <v>8.5251308000000008E-3</v>
      </c>
      <c r="R6591" s="276">
        <v>0</v>
      </c>
      <c r="S6591" s="276">
        <v>0</v>
      </c>
      <c r="T6591" s="276">
        <v>0</v>
      </c>
      <c r="U6591" s="276">
        <v>4.0524224999999997E-3</v>
      </c>
      <c r="V6591" s="118"/>
      <c r="W6591" s="148">
        <f t="shared" si="877"/>
        <v>0.2502718814814815</v>
      </c>
      <c r="X6591" s="201">
        <v>3.4538362</v>
      </c>
      <c r="Y6591" s="201">
        <v>2.9681019000000002</v>
      </c>
      <c r="Z6591" s="201">
        <v>0.27478726999999997</v>
      </c>
      <c r="AA6591" s="201">
        <v>1.4949766E-4</v>
      </c>
      <c r="AB6591" s="201">
        <v>5.6883446999999997E-2</v>
      </c>
      <c r="AC6591" s="201">
        <v>1.8471973999999999E-2</v>
      </c>
      <c r="AD6591" s="201">
        <v>0.13544208999999999</v>
      </c>
      <c r="AE6591" s="76">
        <v>-1.3097385E-6</v>
      </c>
      <c r="AF6591" s="76">
        <v>-1.0859224E-8</v>
      </c>
      <c r="AG6591" s="20">
        <v>2.0887809E-2</v>
      </c>
      <c r="AH6591" s="264"/>
      <c r="AI6591" s="264"/>
      <c r="AJ6591" s="264"/>
      <c r="AK6591" s="264"/>
      <c r="AL6591" s="264"/>
      <c r="AM6591" s="264"/>
      <c r="AN6591" s="264"/>
    </row>
    <row r="6592" spans="2:40" x14ac:dyDescent="0.15">
      <c r="B6592" s="77" t="s">
        <v>13618</v>
      </c>
      <c r="D6592" s="145" t="s">
        <v>229</v>
      </c>
      <c r="E6592" s="276" t="s">
        <v>13619</v>
      </c>
      <c r="F6592" s="276">
        <f t="shared" si="872"/>
        <v>9.4453253220000005E-2</v>
      </c>
      <c r="G6592" s="276">
        <f t="shared" si="873"/>
        <v>3.5672484880000001E-2</v>
      </c>
      <c r="H6592" s="276">
        <f t="shared" si="874"/>
        <v>1.1710757240000001E-2</v>
      </c>
      <c r="I6592" s="276">
        <f t="shared" si="875"/>
        <v>1.25832481E-2</v>
      </c>
      <c r="J6592" s="276">
        <v>3.4486762999999997E-2</v>
      </c>
      <c r="K6592" s="276">
        <v>1.0651485E-2</v>
      </c>
      <c r="L6592" s="276">
        <v>6.8272548000000005E-4</v>
      </c>
      <c r="M6592" s="276">
        <v>5.1407388000000004E-4</v>
      </c>
      <c r="N6592" s="276">
        <v>1.4518451999999999E-2</v>
      </c>
      <c r="O6592" s="276">
        <v>2.0639958999999999E-2</v>
      </c>
      <c r="P6592" s="276">
        <v>3.7654676000000001E-4</v>
      </c>
      <c r="Q6592" s="276">
        <v>8.5238950999999997E-3</v>
      </c>
      <c r="R6592" s="276">
        <v>0</v>
      </c>
      <c r="S6592" s="276">
        <v>0</v>
      </c>
      <c r="T6592" s="276">
        <v>0</v>
      </c>
      <c r="U6592" s="276">
        <v>4.0593529999999999E-3</v>
      </c>
      <c r="V6592" s="118"/>
      <c r="W6592" s="148">
        <f t="shared" si="877"/>
        <v>0.25545750370370368</v>
      </c>
      <c r="X6592" s="201">
        <v>3.4704188999999999</v>
      </c>
      <c r="Y6592" s="201">
        <v>3.0742436999999998</v>
      </c>
      <c r="Z6592" s="201">
        <v>0.19472883999999999</v>
      </c>
      <c r="AA6592" s="201">
        <v>1.7973391999999999E-4</v>
      </c>
      <c r="AB6592" s="201">
        <v>5.1060113999999997E-2</v>
      </c>
      <c r="AC6592" s="201">
        <v>1.1085803999999999E-2</v>
      </c>
      <c r="AD6592" s="201">
        <v>0.13912073</v>
      </c>
      <c r="AE6592" s="76">
        <v>-1.2697413999999999E-6</v>
      </c>
      <c r="AF6592" s="76">
        <v>-1.0829544E-8</v>
      </c>
      <c r="AG6592" s="20">
        <v>2.1418007999999999E-2</v>
      </c>
      <c r="AH6592" s="264"/>
      <c r="AI6592" s="264"/>
      <c r="AJ6592" s="264"/>
      <c r="AK6592" s="264"/>
      <c r="AL6592" s="264"/>
      <c r="AM6592" s="264"/>
      <c r="AN6592" s="264"/>
    </row>
    <row r="6593" spans="2:40" x14ac:dyDescent="0.15">
      <c r="B6593" s="77" t="s">
        <v>13620</v>
      </c>
      <c r="D6593" s="145" t="s">
        <v>229</v>
      </c>
      <c r="E6593" s="276" t="s">
        <v>13621</v>
      </c>
      <c r="F6593" s="276">
        <f t="shared" si="872"/>
        <v>0.1927620565</v>
      </c>
      <c r="G6593" s="276">
        <f t="shared" si="873"/>
        <v>3.0884858899999999E-2</v>
      </c>
      <c r="H6593" s="276">
        <f t="shared" si="874"/>
        <v>3.7603709799999996E-2</v>
      </c>
      <c r="I6593" s="276">
        <f t="shared" si="875"/>
        <v>1.22729278E-2</v>
      </c>
      <c r="J6593" s="276">
        <v>0.11200056</v>
      </c>
      <c r="K6593" s="276">
        <v>1.3568359E-2</v>
      </c>
      <c r="L6593" s="276">
        <v>1.8936273E-2</v>
      </c>
      <c r="M6593" s="276">
        <v>3.8197388999999999E-3</v>
      </c>
      <c r="N6593" s="276">
        <v>1.4116202E-2</v>
      </c>
      <c r="O6593" s="276">
        <v>1.2948918E-2</v>
      </c>
      <c r="P6593" s="276">
        <v>5.0990777999999999E-3</v>
      </c>
      <c r="Q6593" s="276">
        <v>9.6337444999999994E-3</v>
      </c>
      <c r="R6593" s="276">
        <v>0</v>
      </c>
      <c r="S6593" s="276">
        <v>0</v>
      </c>
      <c r="T6593" s="276">
        <v>0</v>
      </c>
      <c r="U6593" s="276">
        <v>2.6391832999999999E-3</v>
      </c>
      <c r="V6593" s="118"/>
      <c r="W6593" s="148">
        <f t="shared" si="877"/>
        <v>0.82963377777777769</v>
      </c>
      <c r="X6593" s="201">
        <v>8.8423912999999992</v>
      </c>
      <c r="Y6593" s="201">
        <v>3.4031712000000001</v>
      </c>
      <c r="Z6593" s="201">
        <v>4.1643637</v>
      </c>
      <c r="AA6593" s="201">
        <v>3.2942860999999999E-4</v>
      </c>
      <c r="AB6593" s="201">
        <v>0.29766893</v>
      </c>
      <c r="AC6593" s="201">
        <v>4.3147005000000002E-2</v>
      </c>
      <c r="AD6593" s="201">
        <v>0.93371104999999999</v>
      </c>
      <c r="AE6593" s="76">
        <v>-1.6727884E-7</v>
      </c>
      <c r="AF6593" s="76">
        <v>-8.0555135999999999E-9</v>
      </c>
      <c r="AG6593" s="20">
        <v>2.2680487999999999E-2</v>
      </c>
      <c r="AH6593" s="264"/>
      <c r="AI6593" s="264"/>
      <c r="AJ6593" s="264"/>
      <c r="AK6593" s="264"/>
      <c r="AL6593" s="264"/>
      <c r="AM6593" s="264"/>
      <c r="AN6593" s="264"/>
    </row>
    <row r="6594" spans="2:40" x14ac:dyDescent="0.15">
      <c r="B6594" s="77" t="s">
        <v>13622</v>
      </c>
      <c r="D6594" s="145" t="s">
        <v>229</v>
      </c>
      <c r="E6594" s="276" t="s">
        <v>13623</v>
      </c>
      <c r="F6594" s="276">
        <f t="shared" si="872"/>
        <v>0.32099018189999995</v>
      </c>
      <c r="G6594" s="276">
        <f t="shared" si="873"/>
        <v>6.1495939499999999E-2</v>
      </c>
      <c r="H6594" s="276">
        <f t="shared" si="874"/>
        <v>6.9943968499999995E-2</v>
      </c>
      <c r="I6594" s="276">
        <f t="shared" si="875"/>
        <v>1.5791263899999998E-2</v>
      </c>
      <c r="J6594" s="276">
        <v>0.17375900999999999</v>
      </c>
      <c r="K6594" s="276">
        <v>4.4362771000000002E-2</v>
      </c>
      <c r="L6594" s="276">
        <v>1.9983372999999999E-2</v>
      </c>
      <c r="M6594" s="276">
        <v>4.0138735E-3</v>
      </c>
      <c r="N6594" s="276">
        <v>4.4153651000000002E-2</v>
      </c>
      <c r="O6594" s="276">
        <v>1.3328415E-2</v>
      </c>
      <c r="P6594" s="276">
        <v>5.5978245000000001E-3</v>
      </c>
      <c r="Q6594" s="276">
        <v>9.5560886000000001E-3</v>
      </c>
      <c r="R6594" s="276">
        <v>0</v>
      </c>
      <c r="S6594" s="276">
        <v>0</v>
      </c>
      <c r="T6594" s="276">
        <v>0</v>
      </c>
      <c r="U6594" s="276">
        <v>6.2351752999999996E-3</v>
      </c>
      <c r="V6594" s="118"/>
      <c r="W6594" s="148">
        <f t="shared" si="877"/>
        <v>1.2871037777777776</v>
      </c>
      <c r="X6594" s="201">
        <v>11.323665999999999</v>
      </c>
      <c r="Y6594" s="201">
        <v>9.3185260000000003</v>
      </c>
      <c r="Z6594" s="201">
        <v>1.0581931</v>
      </c>
      <c r="AA6594" s="201">
        <v>1.0263785000000001E-3</v>
      </c>
      <c r="AB6594" s="201">
        <v>0.33980778</v>
      </c>
      <c r="AC6594" s="201">
        <v>8.4906020999999998E-2</v>
      </c>
      <c r="AD6594" s="201">
        <v>0.52120686000000005</v>
      </c>
      <c r="AE6594" s="76">
        <v>1.2688467E-6</v>
      </c>
      <c r="AF6594" s="76">
        <v>-5.6665226000000004E-9</v>
      </c>
      <c r="AG6594" s="20">
        <v>4.6685202000000002E-2</v>
      </c>
      <c r="AH6594" s="264"/>
      <c r="AI6594" s="264"/>
      <c r="AJ6594" s="264"/>
      <c r="AK6594" s="264"/>
      <c r="AL6594" s="264"/>
      <c r="AM6594" s="264"/>
      <c r="AN6594" s="264"/>
    </row>
    <row r="6595" spans="2:40" x14ac:dyDescent="0.15">
      <c r="B6595" s="77" t="s">
        <v>13624</v>
      </c>
      <c r="D6595" s="145" t="s">
        <v>229</v>
      </c>
      <c r="E6595" s="276" t="s">
        <v>13625</v>
      </c>
      <c r="F6595" s="276">
        <f t="shared" si="872"/>
        <v>0.15058242542</v>
      </c>
      <c r="G6595" s="276">
        <f t="shared" si="873"/>
        <v>2.3934204000000001E-2</v>
      </c>
      <c r="H6595" s="276">
        <f t="shared" si="874"/>
        <v>5.6401767719999996E-2</v>
      </c>
      <c r="I6595" s="276">
        <f t="shared" si="875"/>
        <v>9.6587977000000009E-3</v>
      </c>
      <c r="J6595" s="276">
        <v>6.0587655999999997E-2</v>
      </c>
      <c r="K6595" s="276">
        <v>1.1654082E-2</v>
      </c>
      <c r="L6595" s="276">
        <v>4.4390684E-2</v>
      </c>
      <c r="M6595" s="276">
        <v>1.5163349999999999E-3</v>
      </c>
      <c r="N6595" s="276">
        <v>1.1155026E-2</v>
      </c>
      <c r="O6595" s="276">
        <v>1.1262843E-2</v>
      </c>
      <c r="P6595" s="276">
        <v>3.5700172000000002E-4</v>
      </c>
      <c r="Q6595" s="276">
        <v>7.6974047000000004E-3</v>
      </c>
      <c r="R6595" s="276">
        <v>0</v>
      </c>
      <c r="S6595" s="276">
        <v>0</v>
      </c>
      <c r="T6595" s="276">
        <v>0</v>
      </c>
      <c r="U6595" s="276">
        <v>1.9613930000000001E-3</v>
      </c>
      <c r="V6595" s="118"/>
      <c r="W6595" s="148">
        <f t="shared" si="877"/>
        <v>0.44879745185185183</v>
      </c>
      <c r="X6595" s="201">
        <v>9.5840832000000002</v>
      </c>
      <c r="Y6595" s="201">
        <v>2.9531800000000001</v>
      </c>
      <c r="Z6595" s="201">
        <v>5.2585648999999997</v>
      </c>
      <c r="AA6595" s="201">
        <v>2.9616655000000002E-4</v>
      </c>
      <c r="AB6595" s="201">
        <v>0.18134855</v>
      </c>
      <c r="AC6595" s="201">
        <v>5.2584040999999998E-2</v>
      </c>
      <c r="AD6595" s="201">
        <v>1.1381095999999999</v>
      </c>
      <c r="AE6595" s="76">
        <v>-1.1713717999999999E-6</v>
      </c>
      <c r="AF6595" s="76">
        <v>-9.9408819999999999E-9</v>
      </c>
      <c r="AG6595" s="20">
        <v>1.9206938999999999E-2</v>
      </c>
      <c r="AH6595" s="264"/>
      <c r="AI6595" s="264"/>
      <c r="AJ6595" s="264"/>
      <c r="AK6595" s="264"/>
      <c r="AL6595" s="264"/>
      <c r="AM6595" s="264"/>
      <c r="AN6595" s="264"/>
    </row>
    <row r="6596" spans="2:40" x14ac:dyDescent="0.15">
      <c r="B6596" s="77" t="s">
        <v>13626</v>
      </c>
      <c r="D6596" s="145" t="s">
        <v>229</v>
      </c>
      <c r="E6596" s="276" t="s">
        <v>13627</v>
      </c>
      <c r="F6596" s="276">
        <f t="shared" ref="F6596:F6625" si="878">G6596+H6596+I6596+J6596</f>
        <v>0.28177828075</v>
      </c>
      <c r="G6596" s="276">
        <f t="shared" ref="G6596:G6625" si="879">M6596+N6596+O6596</f>
        <v>6.0951327399999998E-2</v>
      </c>
      <c r="H6596" s="276">
        <f t="shared" ref="H6596:H6625" si="880">K6596+L6596+P6596</f>
        <v>8.6422675249999997E-2</v>
      </c>
      <c r="I6596" s="276">
        <f t="shared" ref="I6596:I6625" si="881">Q6596+IF(R6596="x",0,R6596)+IF(S6596="x",0,S6596)+IF(T6596="x",0,T6596)+U6596</f>
        <v>1.30154481E-2</v>
      </c>
      <c r="J6596" s="276">
        <v>0.12138883</v>
      </c>
      <c r="K6596" s="276">
        <v>4.016554E-2</v>
      </c>
      <c r="L6596" s="276">
        <v>4.5468198000000001E-2</v>
      </c>
      <c r="M6596" s="276">
        <v>1.6619234E-3</v>
      </c>
      <c r="N6596" s="276">
        <v>4.7462775999999998E-2</v>
      </c>
      <c r="O6596" s="276">
        <v>1.1826628E-2</v>
      </c>
      <c r="P6596" s="276">
        <v>7.8893724999999995E-4</v>
      </c>
      <c r="Q6596" s="276">
        <v>7.7516008999999999E-3</v>
      </c>
      <c r="R6596" s="276">
        <v>0</v>
      </c>
      <c r="S6596" s="276">
        <v>0</v>
      </c>
      <c r="T6596" s="276">
        <v>0</v>
      </c>
      <c r="U6596" s="276">
        <v>5.2638472000000004E-3</v>
      </c>
      <c r="V6596" s="118"/>
      <c r="W6596" s="148">
        <f t="shared" si="877"/>
        <v>0.89917651851851843</v>
      </c>
      <c r="X6596" s="201">
        <v>11.259532</v>
      </c>
      <c r="Y6596" s="201">
        <v>8.9893678999999995</v>
      </c>
      <c r="Z6596" s="201">
        <v>1.2766054</v>
      </c>
      <c r="AA6596" s="201">
        <v>1.2109978E-3</v>
      </c>
      <c r="AB6596" s="201">
        <v>0.27781077999999998</v>
      </c>
      <c r="AC6596" s="201">
        <v>0.11120104</v>
      </c>
      <c r="AD6596" s="201">
        <v>0.60333603999999996</v>
      </c>
      <c r="AE6596" s="76">
        <v>3.2581176000000001E-7</v>
      </c>
      <c r="AF6596" s="76">
        <v>-7.6300348000000007E-9</v>
      </c>
      <c r="AG6596" s="20">
        <v>4.4024965999999999E-2</v>
      </c>
      <c r="AH6596" s="264"/>
      <c r="AI6596" s="264"/>
      <c r="AJ6596" s="264"/>
      <c r="AK6596" s="264"/>
      <c r="AL6596" s="264"/>
      <c r="AM6596" s="264"/>
      <c r="AN6596" s="264"/>
    </row>
    <row r="6597" spans="2:40" x14ac:dyDescent="0.15">
      <c r="B6597" s="77" t="s">
        <v>13628</v>
      </c>
      <c r="D6597" s="145" t="s">
        <v>229</v>
      </c>
      <c r="E6597" s="276" t="s">
        <v>13629</v>
      </c>
      <c r="F6597" s="276">
        <f t="shared" si="878"/>
        <v>0.84578648859999994</v>
      </c>
      <c r="G6597" s="276">
        <f t="shared" si="879"/>
        <v>5.4631435800000003E-2</v>
      </c>
      <c r="H6597" s="276">
        <f t="shared" si="880"/>
        <v>0.57696538099999994</v>
      </c>
      <c r="I6597" s="276">
        <f t="shared" si="881"/>
        <v>2.0847301799999999E-2</v>
      </c>
      <c r="J6597" s="276">
        <v>0.19334237000000001</v>
      </c>
      <c r="K6597" s="276">
        <v>4.3006630999999997E-2</v>
      </c>
      <c r="L6597" s="276">
        <v>0.41316924999999999</v>
      </c>
      <c r="M6597" s="276">
        <v>1.0288838E-3</v>
      </c>
      <c r="N6597" s="276">
        <v>3.3452712000000003E-2</v>
      </c>
      <c r="O6597" s="276">
        <v>2.0149839999999999E-2</v>
      </c>
      <c r="P6597" s="276">
        <v>0.12078949999999999</v>
      </c>
      <c r="Q6597" s="276">
        <v>1.6486326999999999E-2</v>
      </c>
      <c r="R6597" s="276">
        <v>0</v>
      </c>
      <c r="S6597" s="276">
        <v>0</v>
      </c>
      <c r="T6597" s="276">
        <v>0</v>
      </c>
      <c r="U6597" s="276">
        <v>4.3609748000000004E-3</v>
      </c>
      <c r="V6597" s="118"/>
      <c r="W6597" s="148">
        <f t="shared" si="877"/>
        <v>1.4321657037037037</v>
      </c>
      <c r="X6597" s="201">
        <v>17.786218000000002</v>
      </c>
      <c r="Y6597" s="201">
        <v>7.5840721000000002</v>
      </c>
      <c r="Z6597" s="201">
        <v>7.7945868999999997</v>
      </c>
      <c r="AA6597" s="201">
        <v>9.6769404000000001E-4</v>
      </c>
      <c r="AB6597" s="201">
        <v>0.46667913</v>
      </c>
      <c r="AC6597" s="201">
        <v>0.11048995</v>
      </c>
      <c r="AD6597" s="201">
        <v>1.8294219</v>
      </c>
      <c r="AE6597" s="76">
        <v>5.8029179000000005E-7</v>
      </c>
      <c r="AF6597" s="76">
        <v>2.3493660000000001E-9</v>
      </c>
      <c r="AG6597" s="20">
        <v>4.4546536999999997E-2</v>
      </c>
      <c r="AH6597" s="264"/>
      <c r="AI6597" s="264"/>
      <c r="AJ6597" s="264"/>
      <c r="AK6597" s="264"/>
      <c r="AL6597" s="264"/>
      <c r="AM6597" s="264"/>
      <c r="AN6597" s="264"/>
    </row>
    <row r="6598" spans="2:40" x14ac:dyDescent="0.15">
      <c r="B6598" s="77" t="s">
        <v>13630</v>
      </c>
      <c r="D6598" s="145" t="s">
        <v>229</v>
      </c>
      <c r="E6598" s="276" t="s">
        <v>13631</v>
      </c>
      <c r="F6598" s="149">
        <f t="shared" si="878"/>
        <v>1.0381190509</v>
      </c>
      <c r="G6598" s="149">
        <f t="shared" si="879"/>
        <v>0.106484356</v>
      </c>
      <c r="H6598" s="149">
        <f t="shared" si="880"/>
        <v>0.62186052599999997</v>
      </c>
      <c r="I6598" s="149">
        <f t="shared" si="881"/>
        <v>2.4761728899999998E-2</v>
      </c>
      <c r="J6598" s="276">
        <v>0.28501243999999998</v>
      </c>
      <c r="K6598" s="276">
        <v>8.5684215999999994E-2</v>
      </c>
      <c r="L6598" s="276">
        <v>0.41472792000000003</v>
      </c>
      <c r="M6598" s="276">
        <v>1.258183E-3</v>
      </c>
      <c r="N6598" s="276">
        <v>8.4408919999999998E-2</v>
      </c>
      <c r="O6598" s="276">
        <v>2.0817253000000001E-2</v>
      </c>
      <c r="P6598" s="276">
        <v>0.12144839</v>
      </c>
      <c r="Q6598" s="276">
        <v>1.6464614999999998E-2</v>
      </c>
      <c r="R6598" s="276">
        <v>0</v>
      </c>
      <c r="S6598" s="276">
        <v>0</v>
      </c>
      <c r="T6598" s="276">
        <v>0</v>
      </c>
      <c r="U6598" s="276">
        <v>8.2971138999999999E-3</v>
      </c>
      <c r="V6598" s="118"/>
      <c r="W6598" s="148">
        <f t="shared" si="877"/>
        <v>2.1112032592592591</v>
      </c>
      <c r="X6598" s="201">
        <v>20.492207000000001</v>
      </c>
      <c r="Y6598" s="201">
        <v>16.361799000000001</v>
      </c>
      <c r="Z6598" s="201">
        <v>2.2624632</v>
      </c>
      <c r="AA6598" s="201">
        <v>2.2309495E-3</v>
      </c>
      <c r="AB6598" s="201">
        <v>0.58830667000000003</v>
      </c>
      <c r="AC6598" s="201">
        <v>0.19053322</v>
      </c>
      <c r="AD6598" s="201">
        <v>1.0868745</v>
      </c>
      <c r="AE6598" s="76">
        <v>2.7729734E-6</v>
      </c>
      <c r="AF6598" s="76">
        <v>5.8227082999999999E-9</v>
      </c>
      <c r="AG6598" s="20">
        <v>8.0060673999999998E-2</v>
      </c>
      <c r="AH6598" s="264"/>
      <c r="AI6598" s="264"/>
      <c r="AJ6598" s="264"/>
      <c r="AK6598" s="264"/>
      <c r="AL6598" s="264"/>
      <c r="AM6598" s="264"/>
      <c r="AN6598" s="264"/>
    </row>
    <row r="6599" spans="2:40" x14ac:dyDescent="0.15">
      <c r="B6599" s="77" t="s">
        <v>13632</v>
      </c>
      <c r="D6599" s="145" t="s">
        <v>229</v>
      </c>
      <c r="E6599" s="276" t="s">
        <v>13633</v>
      </c>
      <c r="F6599" s="276">
        <f t="shared" si="878"/>
        <v>0.25755283119000005</v>
      </c>
      <c r="G6599" s="276">
        <f t="shared" si="879"/>
        <v>3.4623833100000001E-2</v>
      </c>
      <c r="H6599" s="276">
        <f t="shared" si="880"/>
        <v>0.10305257279</v>
      </c>
      <c r="I6599" s="276">
        <f t="shared" si="881"/>
        <v>1.45371953E-2</v>
      </c>
      <c r="J6599" s="276">
        <v>0.10533923000000001</v>
      </c>
      <c r="K6599" s="276">
        <v>1.7204704000000001E-2</v>
      </c>
      <c r="L6599" s="276">
        <v>8.5307753E-2</v>
      </c>
      <c r="M6599" s="276">
        <v>3.0014031000000002E-3</v>
      </c>
      <c r="N6599" s="276">
        <v>1.5824567000000001E-2</v>
      </c>
      <c r="O6599" s="276">
        <v>1.5797862999999999E-2</v>
      </c>
      <c r="P6599" s="276">
        <v>5.4011578999999996E-4</v>
      </c>
      <c r="Q6599" s="276">
        <v>9.7502664000000006E-3</v>
      </c>
      <c r="R6599" s="276">
        <v>0</v>
      </c>
      <c r="S6599" s="276">
        <v>0</v>
      </c>
      <c r="T6599" s="276">
        <v>0</v>
      </c>
      <c r="U6599" s="276">
        <v>4.7869289000000001E-3</v>
      </c>
      <c r="V6599" s="118"/>
      <c r="W6599" s="148">
        <f t="shared" si="877"/>
        <v>0.78029059259259259</v>
      </c>
      <c r="X6599" s="201">
        <v>16.531825999999999</v>
      </c>
      <c r="Y6599" s="201">
        <v>4.8913574999999998</v>
      </c>
      <c r="Z6599" s="201">
        <v>9.1674457999999994</v>
      </c>
      <c r="AA6599" s="201">
        <v>5.1781470999999999E-4</v>
      </c>
      <c r="AB6599" s="201">
        <v>0.43103623000000002</v>
      </c>
      <c r="AC6599" s="201">
        <v>8.9336665999999995E-2</v>
      </c>
      <c r="AD6599" s="201">
        <v>1.952132</v>
      </c>
      <c r="AE6599" s="76">
        <v>-6.2378169000000003E-7</v>
      </c>
      <c r="AF6599" s="76">
        <v>-8.3178589000000001E-9</v>
      </c>
      <c r="AG6599" s="20">
        <v>3.2664016999999997E-2</v>
      </c>
      <c r="AH6599" s="264"/>
      <c r="AI6599" s="264"/>
      <c r="AJ6599" s="264"/>
      <c r="AK6599" s="264"/>
      <c r="AL6599" s="264"/>
      <c r="AM6599" s="264"/>
      <c r="AN6599" s="264"/>
    </row>
    <row r="6600" spans="2:40" x14ac:dyDescent="0.15">
      <c r="B6600" s="77" t="s">
        <v>13634</v>
      </c>
      <c r="D6600" s="145" t="s">
        <v>229</v>
      </c>
      <c r="E6600" s="276" t="s">
        <v>13635</v>
      </c>
      <c r="F6600" s="276">
        <f t="shared" si="878"/>
        <v>0.51050533269999998</v>
      </c>
      <c r="G6600" s="276">
        <f t="shared" si="879"/>
        <v>0.1005808467</v>
      </c>
      <c r="H6600" s="276">
        <f t="shared" si="880"/>
        <v>0.1631272604</v>
      </c>
      <c r="I6600" s="276">
        <f t="shared" si="881"/>
        <v>1.86140656E-2</v>
      </c>
      <c r="J6600" s="276">
        <v>0.22818316</v>
      </c>
      <c r="K6600" s="276">
        <v>7.4345233999999996E-2</v>
      </c>
      <c r="L6600" s="276">
        <v>8.7337157999999998E-2</v>
      </c>
      <c r="M6600" s="276">
        <v>3.3328067E-3</v>
      </c>
      <c r="N6600" s="276">
        <v>8.0524645000000006E-2</v>
      </c>
      <c r="O6600" s="276">
        <v>1.6723394999999999E-2</v>
      </c>
      <c r="P6600" s="276">
        <v>1.4448683999999999E-3</v>
      </c>
      <c r="Q6600" s="276">
        <v>9.7884263999999995E-3</v>
      </c>
      <c r="R6600" s="276">
        <v>0</v>
      </c>
      <c r="S6600" s="276">
        <v>0</v>
      </c>
      <c r="T6600" s="276">
        <v>0</v>
      </c>
      <c r="U6600" s="276">
        <v>8.8256392000000006E-3</v>
      </c>
      <c r="V6600" s="118"/>
      <c r="W6600" s="148">
        <f t="shared" si="877"/>
        <v>1.6902456296296295</v>
      </c>
      <c r="X6600" s="201">
        <v>20.324991000000001</v>
      </c>
      <c r="Y6600" s="201">
        <v>16.307680000000001</v>
      </c>
      <c r="Z6600" s="201">
        <v>2.2381438</v>
      </c>
      <c r="AA6600" s="201">
        <v>2.0865621000000002E-3</v>
      </c>
      <c r="AB6600" s="201">
        <v>0.56508004999999994</v>
      </c>
      <c r="AC6600" s="201">
        <v>0.18835097000000001</v>
      </c>
      <c r="AD6600" s="201">
        <v>1.0236497</v>
      </c>
      <c r="AE6600" s="76">
        <v>2.2563549E-6</v>
      </c>
      <c r="AF6600" s="76">
        <v>-3.6867938999999998E-9</v>
      </c>
      <c r="AG6600" s="20">
        <v>7.7510875000000007E-2</v>
      </c>
      <c r="AH6600" s="264"/>
      <c r="AI6600" s="264"/>
      <c r="AJ6600" s="264"/>
      <c r="AK6600" s="264"/>
      <c r="AL6600" s="264"/>
      <c r="AM6600" s="264"/>
      <c r="AN6600" s="264"/>
    </row>
    <row r="6601" spans="2:40" x14ac:dyDescent="0.15">
      <c r="B6601" s="77" t="s">
        <v>13636</v>
      </c>
      <c r="D6601" s="145" t="s">
        <v>229</v>
      </c>
      <c r="E6601" s="276" t="s">
        <v>13637</v>
      </c>
      <c r="F6601" s="276">
        <f t="shared" si="878"/>
        <v>6.5198601770000003E-2</v>
      </c>
      <c r="G6601" s="276">
        <f t="shared" si="879"/>
        <v>1.9654872130000001E-2</v>
      </c>
      <c r="H6601" s="276">
        <f t="shared" si="880"/>
        <v>7.7097151999999999E-3</v>
      </c>
      <c r="I6601" s="276">
        <f t="shared" si="881"/>
        <v>8.0695884400000008E-3</v>
      </c>
      <c r="J6601" s="276">
        <v>2.9764426E-2</v>
      </c>
      <c r="K6601" s="276">
        <v>6.9554083999999999E-3</v>
      </c>
      <c r="L6601" s="276">
        <v>4.9784004999999995E-4</v>
      </c>
      <c r="M6601" s="276">
        <v>4.1899203000000002E-4</v>
      </c>
      <c r="N6601" s="276">
        <v>9.9040060999999995E-3</v>
      </c>
      <c r="O6601" s="276">
        <v>9.3318740000000004E-3</v>
      </c>
      <c r="P6601" s="276">
        <v>2.5646674999999999E-4</v>
      </c>
      <c r="Q6601" s="276">
        <v>7.2842258999999999E-3</v>
      </c>
      <c r="R6601" s="276">
        <v>0</v>
      </c>
      <c r="S6601" s="276">
        <v>0</v>
      </c>
      <c r="T6601" s="276">
        <v>0</v>
      </c>
      <c r="U6601" s="276">
        <v>7.8536253999999996E-4</v>
      </c>
      <c r="V6601" s="118"/>
      <c r="W6601" s="148">
        <f t="shared" si="877"/>
        <v>0.22047722962962962</v>
      </c>
      <c r="X6601" s="201">
        <v>2.7587085999999998</v>
      </c>
      <c r="Y6601" s="201">
        <v>2.0717077000000002</v>
      </c>
      <c r="Z6601" s="201">
        <v>0.48068023999999998</v>
      </c>
      <c r="AA6601" s="201">
        <v>8.3876381000000004E-5</v>
      </c>
      <c r="AB6601" s="201">
        <v>3.8701001999999998E-2</v>
      </c>
      <c r="AC6601" s="201">
        <v>7.9586810000000004E-3</v>
      </c>
      <c r="AD6601" s="201">
        <v>0.15957715</v>
      </c>
      <c r="AE6601" s="76">
        <v>-1.2193623E-6</v>
      </c>
      <c r="AF6601" s="76">
        <v>-1.1085873E-8</v>
      </c>
      <c r="AG6601" s="20">
        <v>1.4485207E-2</v>
      </c>
      <c r="AH6601" s="264"/>
      <c r="AI6601" s="264"/>
      <c r="AJ6601" s="264"/>
      <c r="AK6601" s="264"/>
      <c r="AL6601" s="264"/>
      <c r="AM6601" s="264"/>
      <c r="AN6601" s="264"/>
    </row>
    <row r="6602" spans="2:40" x14ac:dyDescent="0.15">
      <c r="B6602" s="77" t="s">
        <v>13638</v>
      </c>
      <c r="D6602" s="145" t="s">
        <v>229</v>
      </c>
      <c r="E6602" s="276" t="s">
        <v>13639</v>
      </c>
      <c r="F6602" s="276">
        <f t="shared" si="878"/>
        <v>7.4314654149999992E-2</v>
      </c>
      <c r="G6602" s="276">
        <f t="shared" si="879"/>
        <v>2.2471300829999999E-2</v>
      </c>
      <c r="H6602" s="276">
        <f t="shared" si="880"/>
        <v>1.0374778119999999E-2</v>
      </c>
      <c r="I6602" s="276">
        <f t="shared" si="881"/>
        <v>1.08742912E-2</v>
      </c>
      <c r="J6602" s="276">
        <v>3.0594283999999999E-2</v>
      </c>
      <c r="K6602" s="276">
        <v>9.4742608999999998E-3</v>
      </c>
      <c r="L6602" s="276">
        <v>6.1325812000000005E-4</v>
      </c>
      <c r="M6602" s="276">
        <v>4.5914273000000001E-4</v>
      </c>
      <c r="N6602" s="276">
        <v>1.2655632E-2</v>
      </c>
      <c r="O6602" s="276">
        <v>9.3565261E-3</v>
      </c>
      <c r="P6602" s="276">
        <v>2.8725909999999998E-4</v>
      </c>
      <c r="Q6602" s="276">
        <v>7.2228129999999998E-3</v>
      </c>
      <c r="R6602" s="276">
        <v>0</v>
      </c>
      <c r="S6602" s="276">
        <v>0</v>
      </c>
      <c r="T6602" s="276">
        <v>0</v>
      </c>
      <c r="U6602" s="276">
        <v>3.6514782000000002E-3</v>
      </c>
      <c r="V6602" s="118"/>
      <c r="W6602" s="148">
        <f t="shared" si="877"/>
        <v>0.22662432592592591</v>
      </c>
      <c r="X6602" s="201">
        <v>3.0749566000000002</v>
      </c>
      <c r="Y6602" s="201">
        <v>2.7099476</v>
      </c>
      <c r="Z6602" s="201">
        <v>0.18459281999999999</v>
      </c>
      <c r="AA6602" s="201">
        <v>1.5842853E-4</v>
      </c>
      <c r="AB6602" s="201">
        <v>4.6943727999999997E-2</v>
      </c>
      <c r="AC6602" s="201">
        <v>1.149203E-2</v>
      </c>
      <c r="AD6602" s="201">
        <v>0.12182204000000001</v>
      </c>
      <c r="AE6602" s="76">
        <v>-1.1338956E-6</v>
      </c>
      <c r="AF6602" s="76">
        <v>-1.0978772E-8</v>
      </c>
      <c r="AG6602" s="20">
        <v>1.8731345E-2</v>
      </c>
      <c r="AH6602" s="264"/>
      <c r="AI6602" s="264"/>
      <c r="AJ6602" s="264"/>
      <c r="AK6602" s="264"/>
      <c r="AL6602" s="264"/>
      <c r="AM6602" s="264"/>
      <c r="AN6602" s="264"/>
    </row>
    <row r="6603" spans="2:40" x14ac:dyDescent="0.15">
      <c r="B6603" s="77" t="s">
        <v>13640</v>
      </c>
      <c r="D6603" s="145" t="s">
        <v>229</v>
      </c>
      <c r="E6603" s="276" t="s">
        <v>13641</v>
      </c>
      <c r="F6603" s="276">
        <f t="shared" si="878"/>
        <v>0.28138520150000002</v>
      </c>
      <c r="G6603" s="276">
        <f t="shared" si="879"/>
        <v>6.0827241599999998E-2</v>
      </c>
      <c r="H6603" s="276">
        <f t="shared" si="880"/>
        <v>8.6335627400000003E-2</v>
      </c>
      <c r="I6603" s="276">
        <f t="shared" si="881"/>
        <v>1.3013582500000001E-2</v>
      </c>
      <c r="J6603" s="276">
        <v>0.12120875</v>
      </c>
      <c r="K6603" s="276">
        <v>4.0082935E-2</v>
      </c>
      <c r="L6603" s="276">
        <v>4.5464968000000001E-2</v>
      </c>
      <c r="M6603" s="276">
        <v>1.6615606000000001E-3</v>
      </c>
      <c r="N6603" s="276">
        <v>4.7340557999999998E-2</v>
      </c>
      <c r="O6603" s="276">
        <v>1.1825123E-2</v>
      </c>
      <c r="P6603" s="276">
        <v>7.8772439999999998E-4</v>
      </c>
      <c r="Q6603" s="276">
        <v>7.7510948000000003E-3</v>
      </c>
      <c r="R6603" s="276">
        <v>0</v>
      </c>
      <c r="S6603" s="276">
        <v>0</v>
      </c>
      <c r="T6603" s="276">
        <v>0</v>
      </c>
      <c r="U6603" s="276">
        <v>5.2624877000000004E-3</v>
      </c>
      <c r="V6603" s="118"/>
      <c r="W6603" s="148">
        <f t="shared" si="877"/>
        <v>0.89784259259259258</v>
      </c>
      <c r="X6603" s="201">
        <v>11.256416</v>
      </c>
      <c r="Y6603" s="201">
        <v>8.9710561000000002</v>
      </c>
      <c r="Z6603" s="201">
        <v>1.2905127999999999</v>
      </c>
      <c r="AA6603" s="201">
        <v>1.2078276000000001E-3</v>
      </c>
      <c r="AB6603" s="201">
        <v>0.27742370999999999</v>
      </c>
      <c r="AC6603" s="201">
        <v>0.11099537</v>
      </c>
      <c r="AD6603" s="201">
        <v>0.60521983999999995</v>
      </c>
      <c r="AE6603" s="76">
        <v>3.2115184999999997E-7</v>
      </c>
      <c r="AF6603" s="76">
        <v>-7.6368235000000008E-9</v>
      </c>
      <c r="AG6603" s="20">
        <v>4.3953425999999997E-2</v>
      </c>
      <c r="AH6603" s="264"/>
      <c r="AI6603" s="264"/>
      <c r="AJ6603" s="264"/>
      <c r="AK6603" s="264"/>
      <c r="AL6603" s="264"/>
      <c r="AM6603" s="264"/>
      <c r="AN6603" s="264"/>
    </row>
    <row r="6604" spans="2:40" x14ac:dyDescent="0.15">
      <c r="B6604" s="77" t="s">
        <v>13642</v>
      </c>
      <c r="D6604" s="145" t="s">
        <v>229</v>
      </c>
      <c r="E6604" s="276" t="s">
        <v>13643</v>
      </c>
      <c r="F6604" s="276">
        <f t="shared" si="878"/>
        <v>4.7985469574800002</v>
      </c>
      <c r="G6604" s="276">
        <f t="shared" si="879"/>
        <v>4.3999186873799996</v>
      </c>
      <c r="H6604" s="276">
        <f t="shared" si="880"/>
        <v>0.32079728099999999</v>
      </c>
      <c r="I6604" s="276">
        <f t="shared" si="881"/>
        <v>1.23087761E-2</v>
      </c>
      <c r="J6604" s="276">
        <v>6.5522212999999996E-2</v>
      </c>
      <c r="K6604" s="276">
        <v>2.0939717E-2</v>
      </c>
      <c r="L6604" s="276">
        <v>9.4402754000000005E-2</v>
      </c>
      <c r="M6604" s="276">
        <v>5.6678138000000003E-4</v>
      </c>
      <c r="N6604" s="276">
        <v>1.8883506000000001E-2</v>
      </c>
      <c r="O6604" s="276">
        <v>4.3804683999999998</v>
      </c>
      <c r="P6604" s="276">
        <v>0.20545480999999999</v>
      </c>
      <c r="Q6604" s="276">
        <v>1.0481903000000001E-2</v>
      </c>
      <c r="R6604" s="276">
        <v>0</v>
      </c>
      <c r="S6604" s="276">
        <v>0</v>
      </c>
      <c r="T6604" s="276">
        <v>0</v>
      </c>
      <c r="U6604" s="276">
        <v>1.8268730999999999E-3</v>
      </c>
      <c r="V6604" s="118"/>
      <c r="W6604" s="148">
        <f t="shared" si="877"/>
        <v>0.48534972592592585</v>
      </c>
      <c r="X6604" s="201">
        <v>6.7604733000000001</v>
      </c>
      <c r="Y6604" s="201">
        <v>4.0013809</v>
      </c>
      <c r="Z6604" s="201">
        <v>2.0181509000000002</v>
      </c>
      <c r="AA6604" s="201">
        <v>3.8520177000000001E-4</v>
      </c>
      <c r="AB6604" s="201">
        <v>0.16025496</v>
      </c>
      <c r="AC6604" s="201">
        <v>3.6889232000000001E-2</v>
      </c>
      <c r="AD6604" s="201">
        <v>0.54341214999999998</v>
      </c>
      <c r="AE6604" s="76">
        <v>1.1788656000000001E-5</v>
      </c>
      <c r="AF6604" s="76">
        <v>-5.8412649000000001E-9</v>
      </c>
      <c r="AG6604" s="20">
        <v>2.4745472000000001E-2</v>
      </c>
      <c r="AH6604" s="264"/>
      <c r="AI6604" s="264"/>
      <c r="AJ6604" s="264"/>
      <c r="AK6604" s="264"/>
      <c r="AL6604" s="264"/>
      <c r="AM6604" s="264"/>
      <c r="AN6604" s="264"/>
    </row>
    <row r="6605" spans="2:40" x14ac:dyDescent="0.15">
      <c r="B6605" s="77" t="s">
        <v>13644</v>
      </c>
      <c r="D6605" s="145" t="s">
        <v>229</v>
      </c>
      <c r="E6605" s="276" t="s">
        <v>13645</v>
      </c>
      <c r="F6605" s="276">
        <f t="shared" si="878"/>
        <v>4.8434478234799991</v>
      </c>
      <c r="G6605" s="276">
        <f t="shared" si="879"/>
        <v>4.4123142384799996</v>
      </c>
      <c r="H6605" s="276">
        <f t="shared" si="880"/>
        <v>0.33169753200000002</v>
      </c>
      <c r="I6605" s="276">
        <f t="shared" si="881"/>
        <v>1.5300237999999999E-2</v>
      </c>
      <c r="J6605" s="276">
        <v>8.4135815000000003E-2</v>
      </c>
      <c r="K6605" s="276">
        <v>3.1289127999999999E-2</v>
      </c>
      <c r="L6605" s="276">
        <v>9.4800484000000004E-2</v>
      </c>
      <c r="M6605" s="276">
        <v>6.1910648000000005E-4</v>
      </c>
      <c r="N6605" s="276">
        <v>3.1040432E-2</v>
      </c>
      <c r="O6605" s="276">
        <v>4.3806547</v>
      </c>
      <c r="P6605" s="276">
        <v>0.20560792</v>
      </c>
      <c r="Q6605" s="276">
        <v>1.0457543999999999E-2</v>
      </c>
      <c r="R6605" s="276">
        <v>0</v>
      </c>
      <c r="S6605" s="276">
        <v>0</v>
      </c>
      <c r="T6605" s="276">
        <v>0</v>
      </c>
      <c r="U6605" s="276">
        <v>4.8426939999999998E-3</v>
      </c>
      <c r="V6605" s="118"/>
      <c r="W6605" s="148">
        <f t="shared" si="877"/>
        <v>0.62322825925925929</v>
      </c>
      <c r="X6605" s="201">
        <v>7.5455731000000004</v>
      </c>
      <c r="Y6605" s="201">
        <v>6.2223983</v>
      </c>
      <c r="Z6605" s="201">
        <v>0.70605938999999995</v>
      </c>
      <c r="AA6605" s="201">
        <v>6.9079141000000005E-4</v>
      </c>
      <c r="AB6605" s="201">
        <v>0.19178036000000001</v>
      </c>
      <c r="AC6605" s="201">
        <v>5.5358893999999999E-2</v>
      </c>
      <c r="AD6605" s="201">
        <v>0.36928531999999997</v>
      </c>
      <c r="AE6605" s="76">
        <v>1.2285457E-5</v>
      </c>
      <c r="AF6605" s="76">
        <v>-5.0782637999999998E-9</v>
      </c>
      <c r="AG6605" s="20">
        <v>3.5062995E-2</v>
      </c>
      <c r="AH6605" s="264"/>
      <c r="AI6605" s="264"/>
      <c r="AJ6605" s="264"/>
      <c r="AK6605" s="264"/>
      <c r="AL6605" s="264"/>
      <c r="AM6605" s="264"/>
      <c r="AN6605" s="264"/>
    </row>
    <row r="6606" spans="2:40" x14ac:dyDescent="0.15">
      <c r="B6606" s="77" t="s">
        <v>13646</v>
      </c>
      <c r="D6606" s="145" t="s">
        <v>229</v>
      </c>
      <c r="E6606" s="276" t="s">
        <v>13647</v>
      </c>
      <c r="F6606" s="276">
        <f t="shared" si="878"/>
        <v>0.20175020996999998</v>
      </c>
      <c r="G6606" s="276">
        <f t="shared" si="879"/>
        <v>7.3897322170000002E-2</v>
      </c>
      <c r="H6606" s="276">
        <f t="shared" si="880"/>
        <v>9.9829985999999996E-2</v>
      </c>
      <c r="I6606" s="276">
        <f t="shared" si="881"/>
        <v>4.6267267999999997E-3</v>
      </c>
      <c r="J6606" s="276">
        <v>2.3396175000000002E-2</v>
      </c>
      <c r="K6606" s="276">
        <v>2.4326094999999999E-2</v>
      </c>
      <c r="L6606" s="276">
        <v>5.2058342000000001E-2</v>
      </c>
      <c r="M6606" s="276">
        <v>3.3495667E-4</v>
      </c>
      <c r="N6606" s="276">
        <v>7.3872915000000004E-3</v>
      </c>
      <c r="O6606" s="276">
        <v>6.6175074E-2</v>
      </c>
      <c r="P6606" s="276">
        <v>2.3445549E-2</v>
      </c>
      <c r="Q6606" s="276">
        <v>3.590424E-3</v>
      </c>
      <c r="R6606" s="276">
        <v>0</v>
      </c>
      <c r="S6606" s="276">
        <v>0</v>
      </c>
      <c r="T6606" s="276">
        <v>0</v>
      </c>
      <c r="U6606" s="276">
        <v>1.0363028000000001E-3</v>
      </c>
      <c r="V6606" s="118"/>
      <c r="W6606" s="148">
        <f t="shared" si="877"/>
        <v>0.17330500000000001</v>
      </c>
      <c r="X6606" s="201">
        <v>2.6639232000000002</v>
      </c>
      <c r="Y6606" s="201">
        <v>1.531701</v>
      </c>
      <c r="Z6606" s="201">
        <v>0.11267313</v>
      </c>
      <c r="AA6606" s="201">
        <v>1.0279709E-4</v>
      </c>
      <c r="AB6606" s="201">
        <v>4.5566987000000003E-2</v>
      </c>
      <c r="AC6606" s="201">
        <v>4.0390774999999997E-2</v>
      </c>
      <c r="AD6606" s="201">
        <v>0.93348843000000004</v>
      </c>
      <c r="AE6606" s="76">
        <v>-9.5835173000000003E-7</v>
      </c>
      <c r="AF6606" s="76">
        <v>-1.0145479E-8</v>
      </c>
      <c r="AG6606" s="20">
        <v>1.0356664999999999E-2</v>
      </c>
      <c r="AH6606" s="264"/>
      <c r="AI6606" s="264"/>
      <c r="AJ6606" s="264"/>
      <c r="AK6606" s="264"/>
      <c r="AL6606" s="264"/>
      <c r="AM6606" s="264"/>
      <c r="AN6606" s="264"/>
    </row>
    <row r="6607" spans="2:40" x14ac:dyDescent="0.15">
      <c r="B6607" s="77" t="s">
        <v>13648</v>
      </c>
      <c r="D6607" s="145" t="s">
        <v>229</v>
      </c>
      <c r="E6607" s="276" t="s">
        <v>13649</v>
      </c>
      <c r="F6607" s="276">
        <f t="shared" si="878"/>
        <v>0.22893925375000002</v>
      </c>
      <c r="G6607" s="276">
        <f t="shared" si="879"/>
        <v>7.7823998750000012E-2</v>
      </c>
      <c r="H6607" s="276">
        <f t="shared" si="880"/>
        <v>0.11684251700000001</v>
      </c>
      <c r="I6607" s="276">
        <f t="shared" si="881"/>
        <v>5.7404869999999998E-3</v>
      </c>
      <c r="J6607" s="276">
        <v>2.8532251000000002E-2</v>
      </c>
      <c r="K6607" s="276">
        <v>2.8777862000000001E-2</v>
      </c>
      <c r="L6607" s="276">
        <v>5.2713134000000002E-2</v>
      </c>
      <c r="M6607" s="276">
        <v>3.8999804999999998E-4</v>
      </c>
      <c r="N6607" s="276">
        <v>8.5814357000000008E-3</v>
      </c>
      <c r="O6607" s="276">
        <v>6.8852565000000004E-2</v>
      </c>
      <c r="P6607" s="276">
        <v>3.5351520999999997E-2</v>
      </c>
      <c r="Q6607" s="276">
        <v>4.2369008999999999E-3</v>
      </c>
      <c r="R6607" s="276">
        <v>0</v>
      </c>
      <c r="S6607" s="276">
        <v>0</v>
      </c>
      <c r="T6607" s="276">
        <v>0</v>
      </c>
      <c r="U6607" s="276">
        <v>1.5035860999999999E-3</v>
      </c>
      <c r="V6607" s="118"/>
      <c r="W6607" s="148">
        <f t="shared" si="877"/>
        <v>0.21135000740740739</v>
      </c>
      <c r="X6607" s="201">
        <v>3.5341765999999999</v>
      </c>
      <c r="Y6607" s="201">
        <v>2.2700711999999998</v>
      </c>
      <c r="Z6607" s="201">
        <v>0.25743797000000002</v>
      </c>
      <c r="AA6607" s="201">
        <v>1.2715818999999999E-4</v>
      </c>
      <c r="AB6607" s="201">
        <v>4.8268307000000003E-2</v>
      </c>
      <c r="AC6607" s="201">
        <v>3.9982639E-2</v>
      </c>
      <c r="AD6607" s="201">
        <v>0.91828924000000001</v>
      </c>
      <c r="AE6607" s="76">
        <v>-6.7044228999999996E-7</v>
      </c>
      <c r="AF6607" s="76">
        <v>-9.6169111000000008E-9</v>
      </c>
      <c r="AG6607" s="20">
        <v>1.7378481000000001E-2</v>
      </c>
      <c r="AH6607" s="264"/>
      <c r="AI6607" s="264"/>
      <c r="AJ6607" s="264"/>
      <c r="AK6607" s="264"/>
      <c r="AL6607" s="264"/>
      <c r="AM6607" s="264"/>
      <c r="AN6607" s="264"/>
    </row>
    <row r="6608" spans="2:40" x14ac:dyDescent="0.15">
      <c r="B6608" s="77" t="s">
        <v>13650</v>
      </c>
      <c r="D6608" s="145" t="s">
        <v>229</v>
      </c>
      <c r="E6608" s="276" t="s">
        <v>13651</v>
      </c>
      <c r="F6608" s="276">
        <f t="shared" si="878"/>
        <v>0.22032111722000003</v>
      </c>
      <c r="G6608" s="276">
        <f t="shared" si="879"/>
        <v>7.544791172000001E-2</v>
      </c>
      <c r="H6608" s="276">
        <f t="shared" si="880"/>
        <v>0.11574150599999999</v>
      </c>
      <c r="I6608" s="276">
        <f t="shared" si="881"/>
        <v>4.7403135000000001E-3</v>
      </c>
      <c r="J6608" s="276">
        <v>2.4391386000000001E-2</v>
      </c>
      <c r="K6608" s="276">
        <v>2.7513673999999998E-2</v>
      </c>
      <c r="L6608" s="276">
        <v>5.2629548999999998E-2</v>
      </c>
      <c r="M6608" s="276">
        <v>3.3456841999999999E-4</v>
      </c>
      <c r="N6608" s="276">
        <v>7.3206032999999998E-3</v>
      </c>
      <c r="O6608" s="276">
        <v>6.7792740000000004E-2</v>
      </c>
      <c r="P6608" s="276">
        <v>3.5598283000000001E-2</v>
      </c>
      <c r="Q6608" s="276">
        <v>3.5766282000000002E-3</v>
      </c>
      <c r="R6608" s="276">
        <v>0</v>
      </c>
      <c r="S6608" s="276">
        <v>0</v>
      </c>
      <c r="T6608" s="276">
        <v>0</v>
      </c>
      <c r="U6608" s="276">
        <v>1.1636852999999999E-3</v>
      </c>
      <c r="V6608" s="118"/>
      <c r="W6608" s="148">
        <f t="shared" si="877"/>
        <v>0.18067693333333332</v>
      </c>
      <c r="X6608" s="201">
        <v>2.9247635000000001</v>
      </c>
      <c r="Y6608" s="201">
        <v>1.7573483000000001</v>
      </c>
      <c r="Z6608" s="201">
        <v>0.18216315999999999</v>
      </c>
      <c r="AA6608" s="201">
        <v>1.0874716000000001E-4</v>
      </c>
      <c r="AB6608" s="201">
        <v>4.3537300000000001E-2</v>
      </c>
      <c r="AC6608" s="201">
        <v>3.9057222000000003E-2</v>
      </c>
      <c r="AD6608" s="201">
        <v>0.90254873000000002</v>
      </c>
      <c r="AE6608" s="76">
        <v>-7.3618382000000001E-7</v>
      </c>
      <c r="AF6608" s="76">
        <v>-9.8915660000000008E-9</v>
      </c>
      <c r="AG6608" s="20">
        <v>1.2879404000000001E-2</v>
      </c>
      <c r="AH6608" s="264"/>
      <c r="AI6608" s="264"/>
      <c r="AJ6608" s="264"/>
      <c r="AK6608" s="264"/>
      <c r="AL6608" s="264"/>
      <c r="AM6608" s="264"/>
      <c r="AN6608" s="264"/>
    </row>
    <row r="6609" spans="2:40" x14ac:dyDescent="0.15">
      <c r="B6609" s="77" t="s">
        <v>13652</v>
      </c>
      <c r="D6609" s="145" t="s">
        <v>229</v>
      </c>
      <c r="E6609" s="276" t="s">
        <v>13653</v>
      </c>
      <c r="F6609" s="276">
        <f t="shared" si="878"/>
        <v>0.18905156834000003</v>
      </c>
      <c r="G6609" s="276">
        <f t="shared" si="879"/>
        <v>7.1024727659999995E-2</v>
      </c>
      <c r="H6609" s="276">
        <f t="shared" si="880"/>
        <v>9.3772414999999998E-2</v>
      </c>
      <c r="I6609" s="276">
        <f t="shared" si="881"/>
        <v>3.76760268E-3</v>
      </c>
      <c r="J6609" s="276">
        <v>2.0486823000000001E-2</v>
      </c>
      <c r="K6609" s="276">
        <v>2.2414707999999998E-2</v>
      </c>
      <c r="L6609" s="276">
        <v>5.1808132E-2</v>
      </c>
      <c r="M6609" s="276">
        <v>2.8504236000000002E-4</v>
      </c>
      <c r="N6609" s="276">
        <v>6.0995663000000004E-3</v>
      </c>
      <c r="O6609" s="276">
        <v>6.4640118999999996E-2</v>
      </c>
      <c r="P6609" s="276">
        <v>1.9549575E-2</v>
      </c>
      <c r="Q6609" s="276">
        <v>2.9061222999999998E-3</v>
      </c>
      <c r="R6609" s="276">
        <v>0</v>
      </c>
      <c r="S6609" s="276">
        <v>0</v>
      </c>
      <c r="T6609" s="276">
        <v>0</v>
      </c>
      <c r="U6609" s="276">
        <v>8.6148037999999997E-4</v>
      </c>
      <c r="V6609" s="118"/>
      <c r="W6609" s="148">
        <f t="shared" si="877"/>
        <v>0.15175424444444444</v>
      </c>
      <c r="X6609" s="201">
        <v>2.4241668000000001</v>
      </c>
      <c r="Y6609" s="201">
        <v>1.3052878999999999</v>
      </c>
      <c r="Z6609" s="201">
        <v>0.10084036</v>
      </c>
      <c r="AA6609" s="201">
        <v>8.9841124000000002E-5</v>
      </c>
      <c r="AB6609" s="201">
        <v>4.2213053E-2</v>
      </c>
      <c r="AC6609" s="201">
        <v>4.0104053000000001E-2</v>
      </c>
      <c r="AD6609" s="201">
        <v>0.93563151</v>
      </c>
      <c r="AE6609" s="76">
        <v>-1.0790547E-6</v>
      </c>
      <c r="AF6609" s="76">
        <v>-1.0301605E-8</v>
      </c>
      <c r="AG6609" s="20">
        <v>8.8008371000000002E-3</v>
      </c>
      <c r="AH6609" s="264"/>
      <c r="AI6609" s="264"/>
      <c r="AJ6609" s="264"/>
      <c r="AK6609" s="264"/>
      <c r="AL6609" s="264"/>
      <c r="AM6609" s="264"/>
      <c r="AN6609" s="264"/>
    </row>
    <row r="6610" spans="2:40" x14ac:dyDescent="0.15">
      <c r="B6610" s="77" t="s">
        <v>13654</v>
      </c>
      <c r="D6610" s="145" t="s">
        <v>229</v>
      </c>
      <c r="E6610" s="276" t="s">
        <v>13655</v>
      </c>
      <c r="F6610" s="276">
        <f t="shared" si="878"/>
        <v>0.20690970758999999</v>
      </c>
      <c r="G6610" s="276">
        <f t="shared" si="879"/>
        <v>7.4526249389999993E-2</v>
      </c>
      <c r="H6610" s="276">
        <f t="shared" si="880"/>
        <v>0.10387221599999999</v>
      </c>
      <c r="I6610" s="276">
        <f t="shared" si="881"/>
        <v>4.7241282000000002E-3</v>
      </c>
      <c r="J6610" s="276">
        <v>2.3787114000000002E-2</v>
      </c>
      <c r="K6610" s="276">
        <v>2.5179638000000001E-2</v>
      </c>
      <c r="L6610" s="276">
        <v>5.2205807E-2</v>
      </c>
      <c r="M6610" s="276">
        <v>3.3953819000000001E-4</v>
      </c>
      <c r="N6610" s="276">
        <v>7.5109672000000004E-3</v>
      </c>
      <c r="O6610" s="276">
        <v>6.6675743999999995E-2</v>
      </c>
      <c r="P6610" s="276">
        <v>2.6486770999999999E-2</v>
      </c>
      <c r="Q6610" s="276">
        <v>3.6590987999999998E-3</v>
      </c>
      <c r="R6610" s="276">
        <v>0</v>
      </c>
      <c r="S6610" s="276">
        <v>0</v>
      </c>
      <c r="T6610" s="276">
        <v>0</v>
      </c>
      <c r="U6610" s="276">
        <v>1.0650294E-3</v>
      </c>
      <c r="V6610" s="118"/>
      <c r="W6610" s="148">
        <f t="shared" si="877"/>
        <v>0.17620084444444445</v>
      </c>
      <c r="X6610" s="201">
        <v>2.7067857000000002</v>
      </c>
      <c r="Y6610" s="201">
        <v>1.5736513999999999</v>
      </c>
      <c r="Z6610" s="201">
        <v>0.12156848000000001</v>
      </c>
      <c r="AA6610" s="201">
        <v>1.0481956E-4</v>
      </c>
      <c r="AB6610" s="201">
        <v>4.5420418999999997E-2</v>
      </c>
      <c r="AC6610" s="201">
        <v>4.0116315E-2</v>
      </c>
      <c r="AD6610" s="201">
        <v>0.92592417999999999</v>
      </c>
      <c r="AE6610" s="76">
        <v>-8.9933813999999998E-7</v>
      </c>
      <c r="AF6610" s="76">
        <v>-1.0091254999999999E-8</v>
      </c>
      <c r="AG6610" s="20">
        <v>1.0745793E-2</v>
      </c>
      <c r="AH6610" s="264"/>
      <c r="AI6610" s="264"/>
      <c r="AJ6610" s="264"/>
      <c r="AK6610" s="264"/>
      <c r="AL6610" s="264"/>
      <c r="AM6610" s="264"/>
      <c r="AN6610" s="264"/>
    </row>
    <row r="6611" spans="2:40" x14ac:dyDescent="0.15">
      <c r="B6611" s="77" t="s">
        <v>13656</v>
      </c>
      <c r="D6611" s="145" t="s">
        <v>229</v>
      </c>
      <c r="E6611" s="276" t="s">
        <v>13657</v>
      </c>
      <c r="F6611" s="276">
        <f t="shared" si="878"/>
        <v>0.23468046454000002</v>
      </c>
      <c r="G6611" s="276">
        <f t="shared" si="879"/>
        <v>8.3423768839999995E-2</v>
      </c>
      <c r="H6611" s="276">
        <f t="shared" si="880"/>
        <v>0.10239459099999999</v>
      </c>
      <c r="I6611" s="276">
        <f t="shared" si="881"/>
        <v>9.1129647000000001E-3</v>
      </c>
      <c r="J6611" s="276">
        <v>3.9749140000000002E-2</v>
      </c>
      <c r="K6611" s="276">
        <v>2.6592614000000001E-2</v>
      </c>
      <c r="L6611" s="276">
        <v>5.2246489E-2</v>
      </c>
      <c r="M6611" s="276">
        <v>5.2923284000000004E-4</v>
      </c>
      <c r="N6611" s="276">
        <v>1.1643417E-2</v>
      </c>
      <c r="O6611" s="276">
        <v>7.1251119000000002E-2</v>
      </c>
      <c r="P6611" s="276">
        <v>2.3555487999999999E-2</v>
      </c>
      <c r="Q6611" s="276">
        <v>7.8980369000000005E-3</v>
      </c>
      <c r="R6611" s="276">
        <v>0</v>
      </c>
      <c r="S6611" s="276">
        <v>0</v>
      </c>
      <c r="T6611" s="276">
        <v>0</v>
      </c>
      <c r="U6611" s="276">
        <v>1.2149278E-3</v>
      </c>
      <c r="V6611" s="118"/>
      <c r="W6611" s="148">
        <f t="shared" si="877"/>
        <v>0.29443807407407407</v>
      </c>
      <c r="X6611" s="201">
        <v>5.1936115999999997</v>
      </c>
      <c r="Y6611" s="201">
        <v>2.5970019</v>
      </c>
      <c r="Z6611" s="201">
        <v>2.0035655000000001</v>
      </c>
      <c r="AA6611" s="201">
        <v>1.8574735000000001E-4</v>
      </c>
      <c r="AB6611" s="201">
        <v>8.5642158999999995E-2</v>
      </c>
      <c r="AC6611" s="201">
        <v>2.4585355E-2</v>
      </c>
      <c r="AD6611" s="201">
        <v>0.48263091000000002</v>
      </c>
      <c r="AE6611" s="76">
        <v>-7.3710611000000004E-7</v>
      </c>
      <c r="AF6611" s="76">
        <v>-9.6865847999999993E-9</v>
      </c>
      <c r="AG6611" s="20">
        <v>1.7201530999999999E-2</v>
      </c>
      <c r="AH6611" s="264"/>
      <c r="AI6611" s="264"/>
      <c r="AJ6611" s="264"/>
      <c r="AK6611" s="264"/>
      <c r="AL6611" s="264"/>
      <c r="AM6611" s="264"/>
      <c r="AN6611" s="264"/>
    </row>
    <row r="6612" spans="2:40" x14ac:dyDescent="0.15">
      <c r="B6612" s="77" t="s">
        <v>13658</v>
      </c>
      <c r="D6612" s="145" t="s">
        <v>229</v>
      </c>
      <c r="E6612" s="276" t="s">
        <v>13659</v>
      </c>
      <c r="F6612" s="276">
        <f t="shared" si="878"/>
        <v>0.30473245216</v>
      </c>
      <c r="G6612" s="276">
        <f t="shared" si="879"/>
        <v>0.10019291556</v>
      </c>
      <c r="H6612" s="276">
        <f t="shared" si="880"/>
        <v>0.12536280700000002</v>
      </c>
      <c r="I6612" s="276">
        <f t="shared" si="881"/>
        <v>1.9479942600000001E-2</v>
      </c>
      <c r="J6612" s="276">
        <v>5.9696787000000001E-2</v>
      </c>
      <c r="K6612" s="276">
        <v>3.6584739999999998E-2</v>
      </c>
      <c r="L6612" s="276">
        <v>5.3207061E-2</v>
      </c>
      <c r="M6612" s="276">
        <v>7.9077355999999997E-4</v>
      </c>
      <c r="N6612" s="276">
        <v>2.0013700999999998E-2</v>
      </c>
      <c r="O6612" s="276">
        <v>7.9388441000000004E-2</v>
      </c>
      <c r="P6612" s="276">
        <v>3.5571006000000002E-2</v>
      </c>
      <c r="Q6612" s="276">
        <v>1.3634662000000001E-2</v>
      </c>
      <c r="R6612" s="276">
        <v>0</v>
      </c>
      <c r="S6612" s="276">
        <v>0</v>
      </c>
      <c r="T6612" s="276">
        <v>0</v>
      </c>
      <c r="U6612" s="276">
        <v>5.8452805999999998E-3</v>
      </c>
      <c r="V6612" s="118"/>
      <c r="W6612" s="148">
        <f t="shared" si="877"/>
        <v>0.44219842222222222</v>
      </c>
      <c r="X6612" s="201">
        <v>7.5964460000000003</v>
      </c>
      <c r="Y6612" s="201">
        <v>4.9089980000000004</v>
      </c>
      <c r="Z6612" s="201">
        <v>2.0128629</v>
      </c>
      <c r="AA6612" s="201">
        <v>2.9746233E-4</v>
      </c>
      <c r="AB6612" s="201">
        <v>0.10818924000000001</v>
      </c>
      <c r="AC6612" s="201">
        <v>2.9536798999999999E-2</v>
      </c>
      <c r="AD6612" s="201">
        <v>0.53656155000000005</v>
      </c>
      <c r="AE6612" s="76">
        <v>-1.4585114999999999E-7</v>
      </c>
      <c r="AF6612" s="76">
        <v>-8.5708280999999993E-9</v>
      </c>
      <c r="AG6612" s="20">
        <v>3.5921718999999998E-2</v>
      </c>
      <c r="AH6612" s="264"/>
      <c r="AI6612" s="264"/>
      <c r="AJ6612" s="264"/>
      <c r="AK6612" s="264"/>
      <c r="AL6612" s="264"/>
      <c r="AM6612" s="264"/>
      <c r="AN6612" s="264"/>
    </row>
    <row r="6613" spans="2:40" x14ac:dyDescent="0.15">
      <c r="B6613" s="77" t="s">
        <v>13660</v>
      </c>
      <c r="D6613" s="145" t="s">
        <v>229</v>
      </c>
      <c r="E6613" s="276" t="s">
        <v>13661</v>
      </c>
      <c r="F6613" s="276">
        <f t="shared" si="878"/>
        <v>0.28082919376999999</v>
      </c>
      <c r="G6613" s="276">
        <f t="shared" si="879"/>
        <v>9.2698207569999996E-2</v>
      </c>
      <c r="H6613" s="276">
        <f t="shared" si="880"/>
        <v>0.12250058999999999</v>
      </c>
      <c r="I6613" s="276">
        <f t="shared" si="881"/>
        <v>1.56373512E-2</v>
      </c>
      <c r="J6613" s="276">
        <v>4.9993045E-2</v>
      </c>
      <c r="K6613" s="276">
        <v>3.3696588E-2</v>
      </c>
      <c r="L6613" s="276">
        <v>5.3027842999999998E-2</v>
      </c>
      <c r="M6613" s="276">
        <v>6.4622756999999998E-4</v>
      </c>
      <c r="N6613" s="276">
        <v>1.6162669000000001E-2</v>
      </c>
      <c r="O6613" s="276">
        <v>7.5889311000000001E-2</v>
      </c>
      <c r="P6613" s="276">
        <v>3.5776159000000002E-2</v>
      </c>
      <c r="Q6613" s="276">
        <v>1.0650125E-2</v>
      </c>
      <c r="R6613" s="276">
        <v>0</v>
      </c>
      <c r="S6613" s="276">
        <v>0</v>
      </c>
      <c r="T6613" s="276">
        <v>0</v>
      </c>
      <c r="U6613" s="276">
        <v>4.9872262000000001E-3</v>
      </c>
      <c r="V6613" s="118"/>
      <c r="W6613" s="148">
        <f t="shared" si="877"/>
        <v>0.37031885185185182</v>
      </c>
      <c r="X6613" s="201">
        <v>6.4631578000000003</v>
      </c>
      <c r="Y6613" s="201">
        <v>3.9373331</v>
      </c>
      <c r="Z6613" s="201">
        <v>1.9100598</v>
      </c>
      <c r="AA6613" s="201">
        <v>2.5554050999999998E-4</v>
      </c>
      <c r="AB6613" s="201">
        <v>9.4741388999999995E-2</v>
      </c>
      <c r="AC6613" s="201">
        <v>2.7125452000000001E-2</v>
      </c>
      <c r="AD6613" s="201">
        <v>0.49364254000000002</v>
      </c>
      <c r="AE6613" s="76">
        <v>-3.1791003000000002E-7</v>
      </c>
      <c r="AF6613" s="76">
        <v>-9.0482315000000004E-9</v>
      </c>
      <c r="AG6613" s="20">
        <v>2.8260728999999998E-2</v>
      </c>
      <c r="AH6613" s="264"/>
      <c r="AI6613" s="264"/>
      <c r="AJ6613" s="264"/>
      <c r="AK6613" s="264"/>
      <c r="AL6613" s="264"/>
      <c r="AM6613" s="264"/>
      <c r="AN6613" s="264"/>
    </row>
    <row r="6614" spans="2:40" x14ac:dyDescent="0.15">
      <c r="B6614" s="77" t="s">
        <v>13662</v>
      </c>
      <c r="D6614" s="145" t="s">
        <v>229</v>
      </c>
      <c r="E6614" s="276" t="s">
        <v>13663</v>
      </c>
      <c r="F6614" s="276">
        <f t="shared" si="878"/>
        <v>0.22033704433999998</v>
      </c>
      <c r="G6614" s="276">
        <f t="shared" si="879"/>
        <v>7.9238448840000003E-2</v>
      </c>
      <c r="H6614" s="276">
        <f t="shared" si="880"/>
        <v>9.6813952999999994E-2</v>
      </c>
      <c r="I6614" s="276">
        <f t="shared" si="881"/>
        <v>9.4922534999999988E-3</v>
      </c>
      <c r="J6614" s="276">
        <v>3.4792389E-2</v>
      </c>
      <c r="K6614" s="276">
        <v>2.5144148000000002E-2</v>
      </c>
      <c r="L6614" s="276">
        <v>5.2019167999999998E-2</v>
      </c>
      <c r="M6614" s="276">
        <v>4.3387584000000002E-4</v>
      </c>
      <c r="N6614" s="276">
        <v>1.0247569E-2</v>
      </c>
      <c r="O6614" s="276">
        <v>6.8557004000000005E-2</v>
      </c>
      <c r="P6614" s="276">
        <v>1.9650636999999999E-2</v>
      </c>
      <c r="Q6614" s="276">
        <v>6.0465963999999997E-3</v>
      </c>
      <c r="R6614" s="276">
        <v>0</v>
      </c>
      <c r="S6614" s="276">
        <v>0</v>
      </c>
      <c r="T6614" s="276">
        <v>0</v>
      </c>
      <c r="U6614" s="276">
        <v>3.4456571E-3</v>
      </c>
      <c r="V6614" s="118"/>
      <c r="W6614" s="148">
        <f t="shared" si="877"/>
        <v>0.25772139999999999</v>
      </c>
      <c r="X6614" s="201">
        <v>4.8954215999999997</v>
      </c>
      <c r="Y6614" s="201">
        <v>2.4693613999999999</v>
      </c>
      <c r="Z6614" s="201">
        <v>1.8682538</v>
      </c>
      <c r="AA6614" s="201">
        <v>1.9770131999999999E-4</v>
      </c>
      <c r="AB6614" s="201">
        <v>8.4936336000000001E-2</v>
      </c>
      <c r="AC6614" s="201">
        <v>2.4277600999999999E-2</v>
      </c>
      <c r="AD6614" s="201">
        <v>0.44839477999999999</v>
      </c>
      <c r="AE6614" s="76">
        <v>-8.7000476999999997E-7</v>
      </c>
      <c r="AF6614" s="76">
        <v>-9.8779845999999992E-9</v>
      </c>
      <c r="AG6614" s="20">
        <v>1.6774705000000001E-2</v>
      </c>
      <c r="AH6614" s="264"/>
      <c r="AI6614" s="264"/>
      <c r="AJ6614" s="264"/>
      <c r="AK6614" s="264"/>
      <c r="AL6614" s="264"/>
      <c r="AM6614" s="264"/>
      <c r="AN6614" s="264"/>
    </row>
    <row r="6615" spans="2:40" x14ac:dyDescent="0.15">
      <c r="B6615" s="77" t="s">
        <v>13664</v>
      </c>
      <c r="D6615" s="145" t="s">
        <v>229</v>
      </c>
      <c r="E6615" s="276" t="s">
        <v>13665</v>
      </c>
      <c r="F6615" s="276">
        <f t="shared" si="878"/>
        <v>0.24899728219</v>
      </c>
      <c r="G6615" s="276">
        <f t="shared" si="879"/>
        <v>8.7124510789999998E-2</v>
      </c>
      <c r="H6615" s="276">
        <f t="shared" si="880"/>
        <v>0.107476977</v>
      </c>
      <c r="I6615" s="276">
        <f t="shared" si="881"/>
        <v>1.06490644E-2</v>
      </c>
      <c r="J6615" s="276">
        <v>4.3746729999999998E-2</v>
      </c>
      <c r="K6615" s="276">
        <v>2.8401484000000001E-2</v>
      </c>
      <c r="L6615" s="276">
        <v>5.2451479000000002E-2</v>
      </c>
      <c r="M6615" s="276">
        <v>5.9338478999999996E-4</v>
      </c>
      <c r="N6615" s="276">
        <v>1.3292175E-2</v>
      </c>
      <c r="O6615" s="276">
        <v>7.3238950999999997E-2</v>
      </c>
      <c r="P6615" s="276">
        <v>2.6624014000000001E-2</v>
      </c>
      <c r="Q6615" s="276">
        <v>9.3362775000000002E-3</v>
      </c>
      <c r="R6615" s="276">
        <v>0</v>
      </c>
      <c r="S6615" s="276">
        <v>0</v>
      </c>
      <c r="T6615" s="276">
        <v>0</v>
      </c>
      <c r="U6615" s="276">
        <v>1.3127868999999999E-3</v>
      </c>
      <c r="V6615" s="118"/>
      <c r="W6615" s="148">
        <f t="shared" si="877"/>
        <v>0.32404985185185181</v>
      </c>
      <c r="X6615" s="201">
        <v>5.5302256999999999</v>
      </c>
      <c r="Y6615" s="201">
        <v>2.8923682999999998</v>
      </c>
      <c r="Z6615" s="201">
        <v>2.0241679000000001</v>
      </c>
      <c r="AA6615" s="201">
        <v>1.9685074000000001E-4</v>
      </c>
      <c r="AB6615" s="201">
        <v>8.8957511000000003E-2</v>
      </c>
      <c r="AC6615" s="201">
        <v>2.5370397999999999E-2</v>
      </c>
      <c r="AD6615" s="201">
        <v>0.49916475999999999</v>
      </c>
      <c r="AE6615" s="76">
        <v>-6.1370572999999998E-7</v>
      </c>
      <c r="AF6615" s="76">
        <v>-9.5169715999999993E-9</v>
      </c>
      <c r="AG6615" s="20">
        <v>1.9219651000000001E-2</v>
      </c>
      <c r="AH6615" s="264"/>
      <c r="AI6615" s="264"/>
      <c r="AJ6615" s="264"/>
      <c r="AK6615" s="264"/>
      <c r="AL6615" s="264"/>
      <c r="AM6615" s="264"/>
      <c r="AN6615" s="264"/>
    </row>
    <row r="6616" spans="2:40" x14ac:dyDescent="0.15">
      <c r="B6616" s="77" t="s">
        <v>13666</v>
      </c>
      <c r="D6616" s="145" t="s">
        <v>229</v>
      </c>
      <c r="E6616" s="276" t="s">
        <v>13667</v>
      </c>
      <c r="F6616" s="276">
        <f t="shared" si="878"/>
        <v>0.29507262827999997</v>
      </c>
      <c r="G6616" s="276">
        <f t="shared" si="879"/>
        <v>9.3902483980000007E-2</v>
      </c>
      <c r="H6616" s="276">
        <f t="shared" si="880"/>
        <v>0.12720598599999999</v>
      </c>
      <c r="I6616" s="276">
        <f t="shared" si="881"/>
        <v>1.5716611299999999E-2</v>
      </c>
      <c r="J6616" s="276">
        <v>5.8247546999999997E-2</v>
      </c>
      <c r="K6616" s="276">
        <v>3.8090491999999997E-2</v>
      </c>
      <c r="L6616" s="276">
        <v>5.3225084999999998E-2</v>
      </c>
      <c r="M6616" s="276">
        <v>6.7131198000000005E-4</v>
      </c>
      <c r="N6616" s="276">
        <v>1.7209806000000001E-2</v>
      </c>
      <c r="O6616" s="276">
        <v>7.6021366000000007E-2</v>
      </c>
      <c r="P6616" s="276">
        <v>3.5890408999999998E-2</v>
      </c>
      <c r="Q6616" s="276">
        <v>1.0676158999999999E-2</v>
      </c>
      <c r="R6616" s="276">
        <v>0</v>
      </c>
      <c r="S6616" s="276">
        <v>0</v>
      </c>
      <c r="T6616" s="276">
        <v>0</v>
      </c>
      <c r="U6616" s="276">
        <v>5.0404522999999996E-3</v>
      </c>
      <c r="V6616" s="118"/>
      <c r="W6616" s="148">
        <f t="shared" si="877"/>
        <v>0.43146331111111108</v>
      </c>
      <c r="X6616" s="201">
        <v>6.6919070999999999</v>
      </c>
      <c r="Y6616" s="201">
        <v>4.9722298</v>
      </c>
      <c r="Z6616" s="201">
        <v>1.1539162000000001</v>
      </c>
      <c r="AA6616" s="201">
        <v>3.3003732000000001E-4</v>
      </c>
      <c r="AB6616" s="201">
        <v>0.17361969999999999</v>
      </c>
      <c r="AC6616" s="201">
        <v>9.2018989999999995E-2</v>
      </c>
      <c r="AD6616" s="201">
        <v>0.29979243999999999</v>
      </c>
      <c r="AE6616" s="76">
        <v>-1.6815297000000001E-7</v>
      </c>
      <c r="AF6616" s="76">
        <v>-8.6966919999999995E-9</v>
      </c>
      <c r="AG6616" s="20">
        <v>3.1494024000000002E-2</v>
      </c>
      <c r="AH6616" s="264"/>
      <c r="AI6616" s="264"/>
      <c r="AJ6616" s="264"/>
      <c r="AK6616" s="264"/>
      <c r="AL6616" s="264"/>
      <c r="AM6616" s="264"/>
      <c r="AN6616" s="264"/>
    </row>
    <row r="6617" spans="2:40" x14ac:dyDescent="0.15">
      <c r="B6617" s="77" t="s">
        <v>13668</v>
      </c>
      <c r="D6617" s="145" t="s">
        <v>229</v>
      </c>
      <c r="E6617" s="276" t="s">
        <v>13669</v>
      </c>
      <c r="F6617" s="276">
        <f t="shared" si="878"/>
        <v>0.32119020556000005</v>
      </c>
      <c r="G6617" s="276">
        <f t="shared" si="879"/>
        <v>0.10642973696000001</v>
      </c>
      <c r="H6617" s="276">
        <f t="shared" si="880"/>
        <v>0.13157516600000002</v>
      </c>
      <c r="I6617" s="276">
        <f t="shared" si="881"/>
        <v>1.5803289599999999E-2</v>
      </c>
      <c r="J6617" s="276">
        <v>6.7382013000000004E-2</v>
      </c>
      <c r="K6617" s="276">
        <v>4.2326510999999997E-2</v>
      </c>
      <c r="L6617" s="276">
        <v>5.3353666000000001E-2</v>
      </c>
      <c r="M6617" s="276">
        <v>6.8470895999999998E-4</v>
      </c>
      <c r="N6617" s="276">
        <v>2.9705285000000001E-2</v>
      </c>
      <c r="O6617" s="276">
        <v>7.6039743000000007E-2</v>
      </c>
      <c r="P6617" s="276">
        <v>3.5894989000000002E-2</v>
      </c>
      <c r="Q6617" s="276">
        <v>1.0680297E-2</v>
      </c>
      <c r="R6617" s="276">
        <v>0</v>
      </c>
      <c r="S6617" s="276">
        <v>0</v>
      </c>
      <c r="T6617" s="276">
        <v>0</v>
      </c>
      <c r="U6617" s="276">
        <v>5.1229926E-3</v>
      </c>
      <c r="V6617" s="118"/>
      <c r="W6617" s="148">
        <f t="shared" si="877"/>
        <v>0.49912602222222224</v>
      </c>
      <c r="X6617" s="201">
        <v>6.8289657000000004</v>
      </c>
      <c r="Y6617" s="201">
        <v>5.8047928000000004</v>
      </c>
      <c r="Z6617" s="201">
        <v>0.54538310999999995</v>
      </c>
      <c r="AA6617" s="201">
        <v>5.9464177999999995E-4</v>
      </c>
      <c r="AB6617" s="201">
        <v>0.11999240999999999</v>
      </c>
      <c r="AC6617" s="201">
        <v>3.629785E-2</v>
      </c>
      <c r="AD6617" s="201">
        <v>0.32190489999999999</v>
      </c>
      <c r="AE6617" s="76">
        <v>1.6988116999999999E-7</v>
      </c>
      <c r="AF6617" s="76">
        <v>-8.3801515999999999E-9</v>
      </c>
      <c r="AG6617" s="20">
        <v>3.5628323000000003E-2</v>
      </c>
      <c r="AH6617" s="264"/>
      <c r="AI6617" s="264"/>
      <c r="AJ6617" s="264"/>
      <c r="AK6617" s="264"/>
      <c r="AL6617" s="264"/>
      <c r="AM6617" s="264"/>
      <c r="AN6617" s="264"/>
    </row>
    <row r="6618" spans="2:40" x14ac:dyDescent="0.15">
      <c r="B6618" s="77" t="s">
        <v>13670</v>
      </c>
      <c r="D6618" s="145" t="s">
        <v>229</v>
      </c>
      <c r="E6618" s="276" t="s">
        <v>13671</v>
      </c>
      <c r="F6618" s="276">
        <f t="shared" si="878"/>
        <v>0.24833078292999999</v>
      </c>
      <c r="G6618" s="276">
        <f t="shared" si="879"/>
        <v>8.6383109030000002E-2</v>
      </c>
      <c r="H6618" s="276">
        <f t="shared" si="880"/>
        <v>0.104389845</v>
      </c>
      <c r="I6618" s="276">
        <f t="shared" si="881"/>
        <v>1.0286185900000001E-2</v>
      </c>
      <c r="J6618" s="276">
        <v>4.7271643000000002E-2</v>
      </c>
      <c r="K6618" s="276">
        <v>2.8447519000000001E-2</v>
      </c>
      <c r="L6618" s="276">
        <v>5.2361972999999999E-2</v>
      </c>
      <c r="M6618" s="276">
        <v>5.9395102999999999E-4</v>
      </c>
      <c r="N6618" s="276">
        <v>1.3342766000000001E-2</v>
      </c>
      <c r="O6618" s="276">
        <v>7.2446391999999998E-2</v>
      </c>
      <c r="P6618" s="276">
        <v>2.3580352999999998E-2</v>
      </c>
      <c r="Q6618" s="276">
        <v>8.0204837000000008E-3</v>
      </c>
      <c r="R6618" s="276">
        <v>0</v>
      </c>
      <c r="S6618" s="276">
        <v>0</v>
      </c>
      <c r="T6618" s="276">
        <v>0</v>
      </c>
      <c r="U6618" s="276">
        <v>2.2657022000000001E-3</v>
      </c>
      <c r="V6618" s="118"/>
      <c r="W6618" s="148">
        <f t="shared" si="877"/>
        <v>0.35016031851851853</v>
      </c>
      <c r="X6618" s="201">
        <v>6.1497507999999996</v>
      </c>
      <c r="Y6618" s="201">
        <v>3.4613133</v>
      </c>
      <c r="Z6618" s="201">
        <v>2.0724138000000001</v>
      </c>
      <c r="AA6618" s="201">
        <v>2.0858648E-4</v>
      </c>
      <c r="AB6618" s="201">
        <v>9.2538028999999994E-2</v>
      </c>
      <c r="AC6618" s="201">
        <v>2.5871779000000001E-2</v>
      </c>
      <c r="AD6618" s="201">
        <v>0.49740522999999998</v>
      </c>
      <c r="AE6618" s="76">
        <v>-6.3190449999999995E-7</v>
      </c>
      <c r="AF6618" s="76">
        <v>-9.4169853999999995E-9</v>
      </c>
      <c r="AG6618" s="20">
        <v>2.4313245000000001E-2</v>
      </c>
      <c r="AH6618" s="264"/>
      <c r="AI6618" s="264"/>
      <c r="AJ6618" s="264"/>
      <c r="AK6618" s="264"/>
      <c r="AL6618" s="264"/>
      <c r="AM6618" s="264"/>
      <c r="AN6618" s="264"/>
    </row>
    <row r="6619" spans="2:40" x14ac:dyDescent="0.15">
      <c r="B6619" s="77" t="s">
        <v>13672</v>
      </c>
      <c r="D6619" s="145" t="s">
        <v>229</v>
      </c>
      <c r="E6619" s="276" t="s">
        <v>13673</v>
      </c>
      <c r="F6619" s="276">
        <f t="shared" si="878"/>
        <v>0.29390182611999999</v>
      </c>
      <c r="G6619" s="276">
        <f t="shared" si="879"/>
        <v>9.9704992120000002E-2</v>
      </c>
      <c r="H6619" s="276">
        <f t="shared" si="880"/>
        <v>0.11505606099999999</v>
      </c>
      <c r="I6619" s="276">
        <f t="shared" si="881"/>
        <v>1.3265285999999999E-2</v>
      </c>
      <c r="J6619" s="276">
        <v>6.5875486999999996E-2</v>
      </c>
      <c r="K6619" s="276">
        <v>3.8565028000000001E-2</v>
      </c>
      <c r="L6619" s="276">
        <v>5.2765925999999998E-2</v>
      </c>
      <c r="M6619" s="276">
        <v>6.3873711999999996E-4</v>
      </c>
      <c r="N6619" s="276">
        <v>2.6434059999999999E-2</v>
      </c>
      <c r="O6619" s="276">
        <v>7.2632194999999997E-2</v>
      </c>
      <c r="P6619" s="276">
        <v>2.3725106999999999E-2</v>
      </c>
      <c r="Q6619" s="276">
        <v>7.9963933999999993E-3</v>
      </c>
      <c r="R6619" s="276">
        <v>0</v>
      </c>
      <c r="S6619" s="276">
        <v>0</v>
      </c>
      <c r="T6619" s="276">
        <v>0</v>
      </c>
      <c r="U6619" s="276">
        <v>5.2688926000000001E-3</v>
      </c>
      <c r="V6619" s="118"/>
      <c r="W6619" s="148">
        <f t="shared" si="877"/>
        <v>0.48796657037037033</v>
      </c>
      <c r="X6619" s="201">
        <v>6.8317907</v>
      </c>
      <c r="Y6619" s="201">
        <v>5.7189798999999999</v>
      </c>
      <c r="Z6619" s="201">
        <v>0.62923509</v>
      </c>
      <c r="AA6619" s="201">
        <v>5.4637790999999996E-4</v>
      </c>
      <c r="AB6619" s="201">
        <v>0.13148491000000001</v>
      </c>
      <c r="AC6619" s="201">
        <v>4.6806629000000002E-2</v>
      </c>
      <c r="AD6619" s="201">
        <v>0.30473781</v>
      </c>
      <c r="AE6619" s="76">
        <v>-1.2320533E-7</v>
      </c>
      <c r="AF6619" s="76">
        <v>-8.6578730999999998E-9</v>
      </c>
      <c r="AG6619" s="20">
        <v>3.4847095000000002E-2</v>
      </c>
      <c r="AH6619" s="264"/>
      <c r="AI6619" s="264"/>
      <c r="AJ6619" s="264"/>
      <c r="AK6619" s="264"/>
      <c r="AL6619" s="264"/>
      <c r="AM6619" s="264"/>
      <c r="AN6619" s="264"/>
    </row>
    <row r="6620" spans="2:40" x14ac:dyDescent="0.15">
      <c r="B6620" s="77" t="s">
        <v>13674</v>
      </c>
      <c r="D6620" s="145" t="s">
        <v>229</v>
      </c>
      <c r="E6620" s="276" t="s">
        <v>13675</v>
      </c>
      <c r="F6620" s="276">
        <f t="shared" si="878"/>
        <v>7.512203462E-2</v>
      </c>
      <c r="G6620" s="276">
        <f t="shared" si="879"/>
        <v>2.298610526E-2</v>
      </c>
      <c r="H6620" s="276">
        <f t="shared" si="880"/>
        <v>8.7892515600000009E-3</v>
      </c>
      <c r="I6620" s="276">
        <f t="shared" si="881"/>
        <v>9.6227818000000007E-3</v>
      </c>
      <c r="J6620" s="276">
        <v>3.3723896000000003E-2</v>
      </c>
      <c r="K6620" s="276">
        <v>7.9880326999999998E-3</v>
      </c>
      <c r="L6620" s="276">
        <v>5.6481564000000002E-4</v>
      </c>
      <c r="M6620" s="276">
        <v>4.8419225999999998E-4</v>
      </c>
      <c r="N6620" s="276">
        <v>1.1562584000000001E-2</v>
      </c>
      <c r="O6620" s="276">
        <v>1.0939328999999999E-2</v>
      </c>
      <c r="P6620" s="276">
        <v>2.3640322000000001E-4</v>
      </c>
      <c r="Q6620" s="276">
        <v>8.7270533000000008E-3</v>
      </c>
      <c r="R6620" s="276">
        <v>0</v>
      </c>
      <c r="S6620" s="276">
        <v>0</v>
      </c>
      <c r="T6620" s="276">
        <v>0</v>
      </c>
      <c r="U6620" s="276">
        <v>8.9572849999999999E-4</v>
      </c>
      <c r="V6620" s="118"/>
      <c r="W6620" s="148">
        <f t="shared" ref="W6620:W6625" si="882">J6620/0.135</f>
        <v>0.24980663703703704</v>
      </c>
      <c r="X6620" s="201">
        <v>3.1204706999999998</v>
      </c>
      <c r="Y6620" s="201">
        <v>2.3716338000000001</v>
      </c>
      <c r="Z6620" s="201">
        <v>0.51674014000000001</v>
      </c>
      <c r="AA6620" s="201">
        <v>9.5832736E-5</v>
      </c>
      <c r="AB6620" s="201">
        <v>4.3819726000000003E-2</v>
      </c>
      <c r="AC6620" s="201">
        <v>8.8799623000000005E-3</v>
      </c>
      <c r="AD6620" s="201">
        <v>0.17930119999999999</v>
      </c>
      <c r="AE6620" s="76">
        <v>-1.4540707999999999E-6</v>
      </c>
      <c r="AF6620" s="76">
        <v>-1.0953291000000001E-8</v>
      </c>
      <c r="AG6620" s="20">
        <v>1.6529275999999999E-2</v>
      </c>
      <c r="AH6620" s="264"/>
      <c r="AI6620" s="264"/>
      <c r="AJ6620" s="264"/>
      <c r="AK6620" s="264"/>
      <c r="AL6620" s="264"/>
      <c r="AM6620" s="264"/>
      <c r="AN6620" s="264"/>
    </row>
    <row r="6621" spans="2:40" x14ac:dyDescent="0.15">
      <c r="B6621" s="77" t="s">
        <v>13676</v>
      </c>
      <c r="D6621" s="145" t="s">
        <v>229</v>
      </c>
      <c r="E6621" s="276" t="s">
        <v>13677</v>
      </c>
      <c r="F6621" s="276">
        <f t="shared" si="878"/>
        <v>8.3912237860000002E-2</v>
      </c>
      <c r="G6621" s="276">
        <f t="shared" si="879"/>
        <v>2.5520337590000001E-2</v>
      </c>
      <c r="H6621" s="276">
        <f t="shared" si="880"/>
        <v>1.1498540369999999E-2</v>
      </c>
      <c r="I6621" s="276">
        <f t="shared" si="881"/>
        <v>1.25816439E-2</v>
      </c>
      <c r="J6621" s="276">
        <v>3.4311715999999999E-2</v>
      </c>
      <c r="K6621" s="276">
        <v>1.0555993E-2</v>
      </c>
      <c r="L6621" s="276">
        <v>6.7947085999999998E-4</v>
      </c>
      <c r="M6621" s="276">
        <v>5.1369759000000005E-4</v>
      </c>
      <c r="N6621" s="276">
        <v>1.4228934E-2</v>
      </c>
      <c r="O6621" s="276">
        <v>1.0777706E-2</v>
      </c>
      <c r="P6621" s="276">
        <v>2.6307651000000002E-4</v>
      </c>
      <c r="Q6621" s="276">
        <v>8.5239389999999995E-3</v>
      </c>
      <c r="R6621" s="276">
        <v>0</v>
      </c>
      <c r="S6621" s="276">
        <v>0</v>
      </c>
      <c r="T6621" s="276">
        <v>0</v>
      </c>
      <c r="U6621" s="276">
        <v>4.0577049000000004E-3</v>
      </c>
      <c r="V6621" s="118"/>
      <c r="W6621" s="148">
        <f t="shared" si="882"/>
        <v>0.25416085925925924</v>
      </c>
      <c r="X6621" s="201">
        <v>3.4674166</v>
      </c>
      <c r="Y6621" s="201">
        <v>3.0552666999999998</v>
      </c>
      <c r="Z6621" s="201">
        <v>0.20897236</v>
      </c>
      <c r="AA6621" s="201">
        <v>1.7361401000000001E-4</v>
      </c>
      <c r="AB6621" s="201">
        <v>5.2158995999999999E-2</v>
      </c>
      <c r="AC6621" s="201">
        <v>1.2400296999999999E-2</v>
      </c>
      <c r="AD6621" s="201">
        <v>0.13844461999999999</v>
      </c>
      <c r="AE6621" s="76">
        <v>-1.370598E-6</v>
      </c>
      <c r="AF6621" s="76">
        <v>-1.0837399E-8</v>
      </c>
      <c r="AG6621" s="20">
        <v>2.1322422000000001E-2</v>
      </c>
      <c r="AH6621" s="264"/>
      <c r="AI6621" s="264"/>
      <c r="AJ6621" s="264"/>
      <c r="AK6621" s="264"/>
      <c r="AL6621" s="264"/>
      <c r="AM6621" s="264"/>
      <c r="AN6621" s="264"/>
    </row>
    <row r="6622" spans="2:40" x14ac:dyDescent="0.15">
      <c r="B6622" s="77" t="s">
        <v>13678</v>
      </c>
      <c r="D6622" s="145" t="s">
        <v>229</v>
      </c>
      <c r="E6622" s="276" t="s">
        <v>13679</v>
      </c>
      <c r="F6622" s="276">
        <f t="shared" si="878"/>
        <v>7.8765358149999992E-2</v>
      </c>
      <c r="G6622" s="276">
        <f t="shared" si="879"/>
        <v>2.260767138E-2</v>
      </c>
      <c r="H6622" s="276">
        <f t="shared" si="880"/>
        <v>9.6486387699999988E-3</v>
      </c>
      <c r="I6622" s="276">
        <f t="shared" si="881"/>
        <v>9.2408100000000003E-3</v>
      </c>
      <c r="J6622" s="276">
        <v>3.7268238000000002E-2</v>
      </c>
      <c r="K6622" s="276">
        <v>8.8046306000000001E-3</v>
      </c>
      <c r="L6622" s="276">
        <v>6.1279558999999999E-4</v>
      </c>
      <c r="M6622" s="276">
        <v>4.8348738E-4</v>
      </c>
      <c r="N6622" s="276">
        <v>1.1600836E-2</v>
      </c>
      <c r="O6622" s="276">
        <v>1.0523348E-2</v>
      </c>
      <c r="P6622" s="276">
        <v>2.3121257999999999E-4</v>
      </c>
      <c r="Q6622" s="276">
        <v>7.4060443000000002E-3</v>
      </c>
      <c r="R6622" s="276">
        <v>0</v>
      </c>
      <c r="S6622" s="276">
        <v>0</v>
      </c>
      <c r="T6622" s="276">
        <v>0</v>
      </c>
      <c r="U6622" s="276">
        <v>1.8347656999999999E-3</v>
      </c>
      <c r="V6622" s="118"/>
      <c r="W6622" s="148">
        <f t="shared" si="882"/>
        <v>0.27606102222222223</v>
      </c>
      <c r="X6622" s="201">
        <v>3.7091335000000001</v>
      </c>
      <c r="Y6622" s="201">
        <v>2.9342685999999998</v>
      </c>
      <c r="Z6622" s="201">
        <v>0.54650061000000005</v>
      </c>
      <c r="AA6622" s="201">
        <v>1.0650304E-4</v>
      </c>
      <c r="AB6622" s="201">
        <v>4.5320205000000002E-2</v>
      </c>
      <c r="AC6622" s="201">
        <v>9.2128138000000005E-3</v>
      </c>
      <c r="AD6622" s="201">
        <v>0.17372478999999999</v>
      </c>
      <c r="AE6622" s="76">
        <v>-1.4192476999999999E-6</v>
      </c>
      <c r="AF6622" s="76">
        <v>-1.0828973E-8</v>
      </c>
      <c r="AG6622" s="20">
        <v>2.1584114000000001E-2</v>
      </c>
      <c r="AH6622" s="264"/>
      <c r="AI6622" s="264"/>
      <c r="AJ6622" s="264"/>
      <c r="AK6622" s="264"/>
      <c r="AL6622" s="264"/>
      <c r="AM6622" s="264"/>
      <c r="AN6622" s="264"/>
    </row>
    <row r="6623" spans="2:40" x14ac:dyDescent="0.15">
      <c r="B6623" s="77" t="s">
        <v>13680</v>
      </c>
      <c r="D6623" s="145" t="s">
        <v>229</v>
      </c>
      <c r="E6623" s="276" t="s">
        <v>13681</v>
      </c>
      <c r="F6623" s="276">
        <f t="shared" si="878"/>
        <v>8.777782395E-2</v>
      </c>
      <c r="G6623" s="276">
        <f t="shared" si="879"/>
        <v>2.5399657780000001E-2</v>
      </c>
      <c r="H6623" s="276">
        <f t="shared" si="880"/>
        <v>1.228791597E-2</v>
      </c>
      <c r="I6623" s="276">
        <f t="shared" si="881"/>
        <v>1.2044797199999999E-2</v>
      </c>
      <c r="J6623" s="276">
        <v>3.8045453E-2</v>
      </c>
      <c r="K6623" s="276">
        <v>1.1298934E-2</v>
      </c>
      <c r="L6623" s="276">
        <v>7.2743391000000004E-4</v>
      </c>
      <c r="M6623" s="276">
        <v>5.2240078000000004E-4</v>
      </c>
      <c r="N6623" s="276">
        <v>1.4329773000000001E-2</v>
      </c>
      <c r="O6623" s="276">
        <v>1.0547483999999999E-2</v>
      </c>
      <c r="P6623" s="276">
        <v>2.6154805999999999E-4</v>
      </c>
      <c r="Q6623" s="276">
        <v>7.3445419999999999E-3</v>
      </c>
      <c r="R6623" s="276">
        <v>0</v>
      </c>
      <c r="S6623" s="276">
        <v>0</v>
      </c>
      <c r="T6623" s="276">
        <v>0</v>
      </c>
      <c r="U6623" s="276">
        <v>4.7002551999999996E-3</v>
      </c>
      <c r="V6623" s="118"/>
      <c r="W6623" s="148">
        <f t="shared" si="882"/>
        <v>0.28181817037037032</v>
      </c>
      <c r="X6623" s="201">
        <v>4.0236733999999998</v>
      </c>
      <c r="Y6623" s="201">
        <v>3.5681620000000001</v>
      </c>
      <c r="Z6623" s="201">
        <v>0.25274170000000001</v>
      </c>
      <c r="AA6623" s="201">
        <v>1.8056322999999999E-4</v>
      </c>
      <c r="AB6623" s="201">
        <v>5.3593005999999999E-2</v>
      </c>
      <c r="AC6623" s="201">
        <v>1.2718342000000001E-2</v>
      </c>
      <c r="AD6623" s="201">
        <v>0.13627777999999999</v>
      </c>
      <c r="AE6623" s="76">
        <v>-1.3349382999999999E-6</v>
      </c>
      <c r="AF6623" s="76">
        <v>-1.0723824000000001E-8</v>
      </c>
      <c r="AG6623" s="20">
        <v>2.5816283999999998E-2</v>
      </c>
      <c r="AH6623" s="264"/>
      <c r="AI6623" s="264"/>
      <c r="AJ6623" s="264"/>
      <c r="AK6623" s="264"/>
      <c r="AL6623" s="264"/>
      <c r="AM6623" s="264"/>
      <c r="AN6623" s="264"/>
    </row>
    <row r="6624" spans="2:40" x14ac:dyDescent="0.15">
      <c r="B6624" s="77" t="s">
        <v>13682</v>
      </c>
      <c r="D6624" s="145" t="s">
        <v>38</v>
      </c>
      <c r="E6624" s="276" t="s">
        <v>13683</v>
      </c>
      <c r="F6624" s="276">
        <f t="shared" si="878"/>
        <v>6.8590914427150502E-6</v>
      </c>
      <c r="G6624" s="276">
        <f t="shared" si="879"/>
        <v>4.3729033999999998E-7</v>
      </c>
      <c r="H6624" s="276">
        <f t="shared" si="880"/>
        <v>6.42180110271505E-6</v>
      </c>
      <c r="I6624" s="276">
        <f t="shared" si="881"/>
        <v>0</v>
      </c>
      <c r="J6624" s="276">
        <v>0</v>
      </c>
      <c r="K6624" s="276">
        <v>0</v>
      </c>
      <c r="L6624" s="276">
        <v>6.4218002E-6</v>
      </c>
      <c r="M6624" s="276">
        <v>0</v>
      </c>
      <c r="N6624" s="276">
        <v>0</v>
      </c>
      <c r="O6624" s="276">
        <v>4.3729033999999998E-7</v>
      </c>
      <c r="P6624" s="276">
        <v>9.0271504999999998E-13</v>
      </c>
      <c r="Q6624" s="276">
        <v>0</v>
      </c>
      <c r="R6624" s="276">
        <v>0</v>
      </c>
      <c r="S6624" s="276">
        <v>0</v>
      </c>
      <c r="T6624" s="276">
        <v>0</v>
      </c>
      <c r="U6624" s="276">
        <v>0</v>
      </c>
      <c r="V6624" s="118"/>
      <c r="W6624" s="148">
        <f t="shared" si="882"/>
        <v>0</v>
      </c>
      <c r="X6624" s="201">
        <v>0</v>
      </c>
      <c r="Y6624" s="201">
        <v>0</v>
      </c>
      <c r="Z6624" s="201">
        <v>0</v>
      </c>
      <c r="AA6624" s="201">
        <v>0</v>
      </c>
      <c r="AB6624" s="201">
        <v>0</v>
      </c>
      <c r="AC6624" s="201">
        <v>0</v>
      </c>
      <c r="AD6624" s="201">
        <v>0</v>
      </c>
      <c r="AE6624" s="76">
        <v>1.0275675E-9</v>
      </c>
      <c r="AF6624" s="76">
        <v>2.3688609000000002E-12</v>
      </c>
      <c r="AG6624" s="20">
        <v>0</v>
      </c>
      <c r="AH6624" s="264"/>
      <c r="AI6624" s="264"/>
      <c r="AJ6624" s="264"/>
      <c r="AK6624" s="264"/>
      <c r="AL6624" s="264"/>
      <c r="AM6624" s="264"/>
      <c r="AN6624" s="264"/>
    </row>
    <row r="6625" spans="2:40" x14ac:dyDescent="0.15">
      <c r="B6625" s="77" t="s">
        <v>13684</v>
      </c>
      <c r="D6625" s="145" t="s">
        <v>38</v>
      </c>
      <c r="E6625" s="276" t="s">
        <v>13685</v>
      </c>
      <c r="F6625" s="276">
        <f t="shared" si="878"/>
        <v>1.949325395E-4</v>
      </c>
      <c r="G6625" s="276">
        <f t="shared" si="879"/>
        <v>5.3409892999999999E-6</v>
      </c>
      <c r="H6625" s="276">
        <f t="shared" si="880"/>
        <v>1.895915502E-4</v>
      </c>
      <c r="I6625" s="276">
        <f t="shared" si="881"/>
        <v>0</v>
      </c>
      <c r="J6625" s="276">
        <v>0</v>
      </c>
      <c r="K6625" s="276">
        <v>0</v>
      </c>
      <c r="L6625" s="276">
        <v>6.4218002E-6</v>
      </c>
      <c r="M6625" s="276">
        <v>0</v>
      </c>
      <c r="N6625" s="276">
        <v>0</v>
      </c>
      <c r="O6625" s="276">
        <v>5.3409892999999999E-6</v>
      </c>
      <c r="P6625" s="276">
        <v>1.8316974999999999E-4</v>
      </c>
      <c r="Q6625" s="276">
        <v>0</v>
      </c>
      <c r="R6625" s="276">
        <v>0</v>
      </c>
      <c r="S6625" s="276">
        <v>0</v>
      </c>
      <c r="T6625" s="276">
        <v>0</v>
      </c>
      <c r="U6625" s="276">
        <v>0</v>
      </c>
      <c r="V6625" s="118"/>
      <c r="W6625" s="148">
        <f t="shared" si="882"/>
        <v>0</v>
      </c>
      <c r="X6625" s="201">
        <v>0</v>
      </c>
      <c r="Y6625" s="201">
        <v>0</v>
      </c>
      <c r="Z6625" s="201">
        <v>0</v>
      </c>
      <c r="AA6625" s="201">
        <v>0</v>
      </c>
      <c r="AB6625" s="201">
        <v>0</v>
      </c>
      <c r="AC6625" s="201">
        <v>0</v>
      </c>
      <c r="AD6625" s="201">
        <v>0</v>
      </c>
      <c r="AE6625" s="76">
        <v>1.7187583000000001E-8</v>
      </c>
      <c r="AF6625" s="76">
        <v>3.5396575000000001E-12</v>
      </c>
      <c r="AG6625" s="20">
        <v>0</v>
      </c>
      <c r="AH6625" s="264"/>
      <c r="AI6625" s="264"/>
      <c r="AJ6625" s="264"/>
      <c r="AK6625" s="264"/>
      <c r="AL6625" s="264"/>
      <c r="AM6625" s="264"/>
      <c r="AN6625" s="264"/>
    </row>
    <row r="6626" spans="2:40" x14ac:dyDescent="0.15">
      <c r="B6626" s="77"/>
      <c r="D6626" s="145"/>
      <c r="E6626" s="149"/>
      <c r="F6626" s="299"/>
      <c r="G6626" s="299"/>
      <c r="H6626" s="299"/>
      <c r="I6626" s="299"/>
      <c r="J6626" s="149"/>
      <c r="K6626" s="149"/>
      <c r="L6626" s="149"/>
      <c r="M6626" s="149"/>
      <c r="N6626" s="149"/>
      <c r="O6626" s="149"/>
      <c r="P6626" s="149"/>
      <c r="Q6626" s="149"/>
      <c r="R6626" s="149"/>
      <c r="S6626" s="149"/>
      <c r="T6626" s="149"/>
      <c r="U6626" s="149"/>
      <c r="V6626" s="148"/>
      <c r="W6626" s="246"/>
      <c r="AE6626" s="146"/>
      <c r="AF6626" s="146"/>
      <c r="AG6626" s="146"/>
      <c r="AH6626" s="264"/>
      <c r="AI6626" s="264"/>
      <c r="AJ6626" s="264"/>
      <c r="AK6626" s="264"/>
      <c r="AL6626" s="264"/>
      <c r="AM6626" s="264"/>
      <c r="AN6626" s="264"/>
    </row>
    <row r="6627" spans="2:40" x14ac:dyDescent="0.15">
      <c r="B6627" s="77"/>
      <c r="C6627" s="20" t="s">
        <v>13716</v>
      </c>
      <c r="D6627" s="145"/>
      <c r="E6627" s="149"/>
      <c r="F6627" s="299"/>
      <c r="G6627" s="299"/>
      <c r="H6627" s="299"/>
      <c r="I6627" s="299"/>
      <c r="J6627" s="149"/>
      <c r="K6627" s="149"/>
      <c r="L6627" s="149"/>
      <c r="M6627" s="149"/>
      <c r="N6627" s="149"/>
      <c r="O6627" s="149"/>
      <c r="P6627" s="149"/>
      <c r="Q6627" s="149"/>
      <c r="R6627" s="149"/>
      <c r="S6627" s="149"/>
      <c r="T6627" s="149"/>
      <c r="U6627" s="149"/>
      <c r="V6627" s="148"/>
      <c r="W6627" s="246"/>
      <c r="AE6627" s="146"/>
      <c r="AF6627" s="146"/>
      <c r="AG6627" s="146"/>
      <c r="AH6627" s="264"/>
      <c r="AI6627" s="264"/>
      <c r="AJ6627" s="264"/>
      <c r="AK6627" s="264"/>
      <c r="AL6627" s="264"/>
      <c r="AM6627" s="264"/>
      <c r="AN6627" s="264"/>
    </row>
    <row r="6628" spans="2:40" x14ac:dyDescent="0.15">
      <c r="B6628" s="77"/>
      <c r="D6628" s="145"/>
      <c r="E6628" s="149"/>
      <c r="F6628" s="299"/>
      <c r="G6628" s="299"/>
      <c r="H6628" s="299"/>
      <c r="I6628" s="299"/>
      <c r="J6628" s="149"/>
      <c r="K6628" s="149"/>
      <c r="L6628" s="149"/>
      <c r="M6628" s="149"/>
      <c r="N6628" s="149"/>
      <c r="O6628" s="149"/>
      <c r="P6628" s="149"/>
      <c r="Q6628" s="149"/>
      <c r="R6628" s="149"/>
      <c r="S6628" s="149"/>
      <c r="T6628" s="149"/>
      <c r="U6628" s="149"/>
      <c r="V6628" s="148"/>
      <c r="W6628" s="246"/>
      <c r="AE6628" s="146"/>
      <c r="AF6628" s="146"/>
      <c r="AG6628" s="146"/>
      <c r="AH6628" s="264"/>
      <c r="AI6628" s="264"/>
      <c r="AJ6628" s="264"/>
      <c r="AK6628" s="264"/>
      <c r="AL6628" s="264"/>
      <c r="AM6628" s="264"/>
      <c r="AN6628" s="264"/>
    </row>
    <row r="6629" spans="2:40" x14ac:dyDescent="0.15">
      <c r="B6629" s="77"/>
      <c r="D6629" s="145"/>
      <c r="E6629" s="149"/>
      <c r="F6629" s="299"/>
      <c r="G6629" s="299"/>
      <c r="H6629" s="299"/>
      <c r="I6629" s="299"/>
      <c r="J6629" s="149"/>
      <c r="K6629" s="149"/>
      <c r="L6629" s="149"/>
      <c r="M6629" s="149"/>
      <c r="N6629" s="149"/>
      <c r="O6629" s="149"/>
      <c r="P6629" s="149"/>
      <c r="Q6629" s="149"/>
      <c r="R6629" s="149"/>
      <c r="S6629" s="149"/>
      <c r="T6629" s="149"/>
      <c r="U6629" s="149"/>
      <c r="V6629" s="148"/>
      <c r="W6629" s="246"/>
      <c r="AE6629" s="146"/>
      <c r="AF6629" s="146"/>
      <c r="AG6629" s="146"/>
      <c r="AH6629" s="264"/>
      <c r="AI6629" s="264"/>
      <c r="AJ6629" s="264"/>
      <c r="AK6629" s="264"/>
      <c r="AL6629" s="264"/>
      <c r="AM6629" s="264"/>
      <c r="AN6629" s="264"/>
    </row>
    <row r="6630" spans="2:40" x14ac:dyDescent="0.15">
      <c r="B6630" s="77"/>
      <c r="D6630" s="145"/>
      <c r="E6630" s="149"/>
      <c r="F6630" s="299"/>
      <c r="G6630" s="299"/>
      <c r="H6630" s="299"/>
      <c r="I6630" s="299"/>
      <c r="J6630" s="149"/>
      <c r="K6630" s="149"/>
      <c r="L6630" s="149"/>
      <c r="M6630" s="149"/>
      <c r="N6630" s="149"/>
      <c r="O6630" s="149"/>
      <c r="P6630" s="149"/>
      <c r="Q6630" s="149"/>
      <c r="R6630" s="149"/>
      <c r="S6630" s="149"/>
      <c r="T6630" s="149"/>
      <c r="U6630" s="149"/>
      <c r="V6630" s="148"/>
      <c r="W6630" s="246"/>
      <c r="AE6630" s="146"/>
      <c r="AF6630" s="146"/>
      <c r="AG6630" s="146"/>
      <c r="AH6630" s="264"/>
      <c r="AI6630" s="264"/>
      <c r="AJ6630" s="264"/>
      <c r="AK6630" s="264"/>
      <c r="AL6630" s="264"/>
      <c r="AM6630" s="264"/>
      <c r="AN6630" s="264"/>
    </row>
    <row r="6631" spans="2:40" x14ac:dyDescent="0.15">
      <c r="B6631" s="77"/>
      <c r="D6631" s="145"/>
      <c r="E6631" s="149"/>
      <c r="F6631" s="299"/>
      <c r="G6631" s="299"/>
      <c r="H6631" s="299"/>
      <c r="I6631" s="299"/>
      <c r="J6631" s="149"/>
      <c r="K6631" s="149"/>
      <c r="L6631" s="149"/>
      <c r="M6631" s="149"/>
      <c r="N6631" s="149"/>
      <c r="O6631" s="149"/>
      <c r="P6631" s="149"/>
      <c r="Q6631" s="149"/>
      <c r="R6631" s="149"/>
      <c r="S6631" s="149"/>
      <c r="T6631" s="149"/>
      <c r="U6631" s="149"/>
      <c r="V6631" s="148"/>
      <c r="W6631" s="246"/>
      <c r="AE6631" s="146"/>
      <c r="AF6631" s="146"/>
      <c r="AG6631" s="146"/>
      <c r="AH6631" s="264"/>
      <c r="AI6631" s="264"/>
      <c r="AJ6631" s="264"/>
      <c r="AK6631" s="264"/>
      <c r="AL6631" s="264"/>
      <c r="AM6631" s="264"/>
      <c r="AN6631" s="264"/>
    </row>
    <row r="6632" spans="2:40" x14ac:dyDescent="0.15">
      <c r="B6632" s="77"/>
      <c r="D6632" s="145"/>
      <c r="E6632" s="149"/>
      <c r="F6632" s="299"/>
      <c r="G6632" s="299"/>
      <c r="H6632" s="299"/>
      <c r="I6632" s="299"/>
      <c r="J6632" s="149"/>
      <c r="K6632" s="149"/>
      <c r="L6632" s="149"/>
      <c r="M6632" s="149"/>
      <c r="N6632" s="149"/>
      <c r="O6632" s="149"/>
      <c r="P6632" s="149"/>
      <c r="Q6632" s="149"/>
      <c r="R6632" s="149"/>
      <c r="S6632" s="149"/>
      <c r="T6632" s="149"/>
      <c r="U6632" s="149"/>
      <c r="V6632" s="148"/>
      <c r="W6632" s="246"/>
      <c r="AE6632" s="146"/>
      <c r="AF6632" s="146"/>
      <c r="AG6632" s="146"/>
      <c r="AH6632" s="264"/>
      <c r="AI6632" s="264"/>
      <c r="AJ6632" s="264"/>
      <c r="AK6632" s="264"/>
      <c r="AL6632" s="264"/>
      <c r="AM6632" s="264"/>
      <c r="AN6632" s="264"/>
    </row>
    <row r="6633" spans="2:40" x14ac:dyDescent="0.15">
      <c r="B6633" s="77"/>
      <c r="D6633" s="145"/>
      <c r="E6633" s="149"/>
      <c r="F6633" s="299"/>
      <c r="G6633" s="299"/>
      <c r="H6633" s="299"/>
      <c r="I6633" s="299"/>
      <c r="J6633" s="149"/>
      <c r="K6633" s="149"/>
      <c r="L6633" s="149"/>
      <c r="M6633" s="149"/>
      <c r="N6633" s="149"/>
      <c r="O6633" s="149"/>
      <c r="P6633" s="149"/>
      <c r="Q6633" s="149"/>
      <c r="R6633" s="149"/>
      <c r="S6633" s="149"/>
      <c r="T6633" s="149"/>
      <c r="U6633" s="149"/>
      <c r="V6633" s="148"/>
      <c r="W6633" s="246"/>
      <c r="AE6633" s="146"/>
      <c r="AF6633" s="146"/>
      <c r="AG6633" s="146"/>
      <c r="AH6633" s="264"/>
      <c r="AI6633" s="264"/>
      <c r="AJ6633" s="264"/>
      <c r="AK6633" s="264"/>
      <c r="AL6633" s="264"/>
      <c r="AM6633" s="264"/>
      <c r="AN6633" s="264"/>
    </row>
    <row r="6634" spans="2:40" x14ac:dyDescent="0.15">
      <c r="B6634" s="77"/>
      <c r="D6634" s="145"/>
      <c r="E6634" s="149"/>
      <c r="F6634" s="299"/>
      <c r="G6634" s="299"/>
      <c r="H6634" s="299"/>
      <c r="I6634" s="299"/>
      <c r="J6634" s="149"/>
      <c r="K6634" s="149"/>
      <c r="L6634" s="149"/>
      <c r="M6634" s="149"/>
      <c r="N6634" s="149"/>
      <c r="O6634" s="149"/>
      <c r="P6634" s="149"/>
      <c r="Q6634" s="149"/>
      <c r="R6634" s="149"/>
      <c r="S6634" s="149"/>
      <c r="T6634" s="149"/>
      <c r="U6634" s="149"/>
      <c r="V6634" s="148"/>
      <c r="W6634" s="246"/>
      <c r="AE6634" s="146"/>
      <c r="AF6634" s="146"/>
      <c r="AG6634" s="146"/>
      <c r="AH6634" s="264"/>
      <c r="AI6634" s="264"/>
      <c r="AJ6634" s="264"/>
      <c r="AK6634" s="264"/>
      <c r="AL6634" s="264"/>
      <c r="AM6634" s="264"/>
      <c r="AN6634" s="264"/>
    </row>
    <row r="6635" spans="2:40" x14ac:dyDescent="0.15">
      <c r="B6635" s="77"/>
      <c r="D6635" s="145"/>
      <c r="E6635" s="149"/>
      <c r="F6635" s="299"/>
      <c r="G6635" s="299"/>
      <c r="H6635" s="299"/>
      <c r="I6635" s="299"/>
      <c r="J6635" s="149"/>
      <c r="K6635" s="149"/>
      <c r="L6635" s="149"/>
      <c r="M6635" s="149"/>
      <c r="N6635" s="149"/>
      <c r="O6635" s="149"/>
      <c r="P6635" s="149"/>
      <c r="Q6635" s="149"/>
      <c r="R6635" s="149"/>
      <c r="S6635" s="149"/>
      <c r="T6635" s="149"/>
      <c r="U6635" s="149"/>
      <c r="V6635" s="148"/>
      <c r="W6635" s="246"/>
      <c r="AE6635" s="146"/>
      <c r="AF6635" s="146"/>
      <c r="AG6635" s="146"/>
      <c r="AH6635" s="264"/>
      <c r="AI6635" s="264"/>
      <c r="AJ6635" s="264"/>
      <c r="AK6635" s="264"/>
      <c r="AL6635" s="264"/>
      <c r="AM6635" s="264"/>
      <c r="AN6635" s="264"/>
    </row>
    <row r="6636" spans="2:40" x14ac:dyDescent="0.15">
      <c r="B6636" s="77"/>
      <c r="D6636" s="145"/>
      <c r="E6636" s="149"/>
      <c r="F6636" s="299"/>
      <c r="G6636" s="299"/>
      <c r="H6636" s="299"/>
      <c r="I6636" s="299"/>
      <c r="J6636" s="149"/>
      <c r="K6636" s="149"/>
      <c r="L6636" s="149"/>
      <c r="M6636" s="149"/>
      <c r="N6636" s="149"/>
      <c r="O6636" s="149"/>
      <c r="P6636" s="149"/>
      <c r="Q6636" s="149"/>
      <c r="R6636" s="149"/>
      <c r="S6636" s="149"/>
      <c r="T6636" s="149"/>
      <c r="U6636" s="149"/>
      <c r="V6636" s="148"/>
      <c r="W6636" s="246"/>
      <c r="AE6636" s="146"/>
      <c r="AF6636" s="146"/>
      <c r="AG6636" s="146"/>
      <c r="AH6636" s="264"/>
      <c r="AI6636" s="264"/>
      <c r="AJ6636" s="264"/>
      <c r="AK6636" s="264"/>
      <c r="AL6636" s="264"/>
      <c r="AM6636" s="264"/>
      <c r="AN6636" s="264"/>
    </row>
    <row r="6637" spans="2:40" x14ac:dyDescent="0.15">
      <c r="B6637" s="77"/>
      <c r="D6637" s="145"/>
      <c r="E6637" s="149"/>
      <c r="F6637" s="299"/>
      <c r="G6637" s="299"/>
      <c r="H6637" s="299"/>
      <c r="I6637" s="299"/>
      <c r="J6637" s="149"/>
      <c r="K6637" s="149"/>
      <c r="L6637" s="149"/>
      <c r="M6637" s="149"/>
      <c r="N6637" s="149"/>
      <c r="O6637" s="149"/>
      <c r="P6637" s="149"/>
      <c r="Q6637" s="149"/>
      <c r="R6637" s="149"/>
      <c r="S6637" s="149"/>
      <c r="T6637" s="149"/>
      <c r="U6637" s="149"/>
      <c r="V6637" s="148"/>
      <c r="W6637" s="246"/>
      <c r="AE6637" s="146"/>
      <c r="AF6637" s="146"/>
      <c r="AG6637" s="146"/>
      <c r="AH6637" s="264"/>
      <c r="AI6637" s="264"/>
      <c r="AJ6637" s="264"/>
      <c r="AK6637" s="264"/>
      <c r="AL6637" s="264"/>
      <c r="AM6637" s="264"/>
      <c r="AN6637" s="264"/>
    </row>
    <row r="6638" spans="2:40" x14ac:dyDescent="0.15">
      <c r="B6638" s="77"/>
      <c r="D6638" s="145"/>
      <c r="E6638" s="149"/>
      <c r="F6638" s="299"/>
      <c r="G6638" s="299"/>
      <c r="H6638" s="299"/>
      <c r="I6638" s="299"/>
      <c r="J6638" s="149"/>
      <c r="K6638" s="149"/>
      <c r="L6638" s="149"/>
      <c r="M6638" s="149"/>
      <c r="N6638" s="149"/>
      <c r="O6638" s="149"/>
      <c r="P6638" s="149"/>
      <c r="Q6638" s="149"/>
      <c r="R6638" s="149"/>
      <c r="S6638" s="149"/>
      <c r="T6638" s="149"/>
      <c r="U6638" s="149"/>
      <c r="V6638" s="148"/>
      <c r="W6638" s="246"/>
      <c r="AE6638" s="146"/>
      <c r="AF6638" s="146"/>
      <c r="AG6638" s="146"/>
      <c r="AH6638" s="264"/>
      <c r="AI6638" s="264"/>
      <c r="AJ6638" s="264"/>
      <c r="AK6638" s="264"/>
      <c r="AL6638" s="264"/>
      <c r="AM6638" s="264"/>
      <c r="AN6638" s="264"/>
    </row>
    <row r="6639" spans="2:40" x14ac:dyDescent="0.15">
      <c r="B6639" s="77"/>
      <c r="D6639" s="145"/>
      <c r="E6639" s="149"/>
      <c r="F6639" s="299"/>
      <c r="G6639" s="299"/>
      <c r="H6639" s="299"/>
      <c r="I6639" s="299"/>
      <c r="J6639" s="149"/>
      <c r="K6639" s="149"/>
      <c r="L6639" s="149"/>
      <c r="M6639" s="149"/>
      <c r="N6639" s="149"/>
      <c r="O6639" s="149"/>
      <c r="P6639" s="149"/>
      <c r="Q6639" s="149"/>
      <c r="R6639" s="149"/>
      <c r="S6639" s="149"/>
      <c r="T6639" s="149"/>
      <c r="U6639" s="149"/>
      <c r="V6639" s="148"/>
      <c r="W6639" s="246"/>
      <c r="AE6639" s="146"/>
      <c r="AF6639" s="146"/>
      <c r="AG6639" s="146"/>
      <c r="AH6639" s="264"/>
      <c r="AI6639" s="264"/>
      <c r="AJ6639" s="264"/>
      <c r="AK6639" s="264"/>
      <c r="AL6639" s="264"/>
      <c r="AM6639" s="264"/>
      <c r="AN6639" s="264"/>
    </row>
    <row r="6640" spans="2:40" x14ac:dyDescent="0.15">
      <c r="B6640" s="77"/>
      <c r="D6640" s="145"/>
      <c r="E6640" s="149"/>
      <c r="F6640" s="299"/>
      <c r="G6640" s="299"/>
      <c r="H6640" s="299"/>
      <c r="I6640" s="299"/>
      <c r="J6640" s="149"/>
      <c r="K6640" s="149"/>
      <c r="L6640" s="149"/>
      <c r="M6640" s="149"/>
      <c r="N6640" s="149"/>
      <c r="O6640" s="149"/>
      <c r="P6640" s="149"/>
      <c r="Q6640" s="149"/>
      <c r="R6640" s="149"/>
      <c r="S6640" s="149"/>
      <c r="T6640" s="149"/>
      <c r="U6640" s="149"/>
      <c r="V6640" s="148"/>
      <c r="W6640" s="246"/>
      <c r="AE6640" s="146"/>
      <c r="AF6640" s="146"/>
      <c r="AG6640" s="146"/>
      <c r="AH6640" s="264"/>
      <c r="AI6640" s="264"/>
      <c r="AJ6640" s="264"/>
      <c r="AK6640" s="264"/>
      <c r="AL6640" s="264"/>
      <c r="AM6640" s="264"/>
      <c r="AN6640" s="264"/>
    </row>
    <row r="6641" spans="2:40" x14ac:dyDescent="0.15">
      <c r="B6641" s="77"/>
      <c r="D6641" s="145"/>
      <c r="E6641" s="149"/>
      <c r="F6641" s="299"/>
      <c r="G6641" s="299"/>
      <c r="H6641" s="299"/>
      <c r="I6641" s="299"/>
      <c r="J6641" s="149"/>
      <c r="K6641" s="149"/>
      <c r="L6641" s="149"/>
      <c r="M6641" s="149"/>
      <c r="N6641" s="149"/>
      <c r="O6641" s="149"/>
      <c r="P6641" s="149"/>
      <c r="Q6641" s="149"/>
      <c r="R6641" s="149"/>
      <c r="S6641" s="149"/>
      <c r="T6641" s="149"/>
      <c r="U6641" s="149"/>
      <c r="V6641" s="148"/>
      <c r="W6641" s="246"/>
      <c r="AE6641" s="146"/>
      <c r="AF6641" s="146"/>
      <c r="AG6641" s="146"/>
      <c r="AH6641" s="264"/>
      <c r="AI6641" s="264"/>
      <c r="AJ6641" s="264"/>
      <c r="AK6641" s="264"/>
      <c r="AL6641" s="264"/>
      <c r="AM6641" s="264"/>
      <c r="AN6641" s="264"/>
    </row>
    <row r="6642" spans="2:40" x14ac:dyDescent="0.15">
      <c r="B6642" s="77"/>
      <c r="D6642" s="145"/>
      <c r="E6642" s="149"/>
      <c r="F6642" s="299"/>
      <c r="G6642" s="299"/>
      <c r="H6642" s="299"/>
      <c r="I6642" s="299"/>
      <c r="J6642" s="149"/>
      <c r="K6642" s="149"/>
      <c r="L6642" s="149"/>
      <c r="M6642" s="149"/>
      <c r="N6642" s="149"/>
      <c r="O6642" s="149"/>
      <c r="P6642" s="149"/>
      <c r="Q6642" s="149"/>
      <c r="R6642" s="149"/>
      <c r="S6642" s="149"/>
      <c r="T6642" s="149"/>
      <c r="U6642" s="149"/>
      <c r="V6642" s="148"/>
      <c r="W6642" s="246"/>
      <c r="AE6642" s="146"/>
      <c r="AF6642" s="146"/>
      <c r="AG6642" s="146"/>
      <c r="AH6642" s="264"/>
      <c r="AI6642" s="264"/>
      <c r="AJ6642" s="264"/>
      <c r="AK6642" s="264"/>
      <c r="AL6642" s="264"/>
      <c r="AM6642" s="264"/>
      <c r="AN6642" s="264"/>
    </row>
    <row r="6643" spans="2:40" x14ac:dyDescent="0.15">
      <c r="B6643" s="77"/>
      <c r="D6643" s="145"/>
      <c r="E6643" s="149"/>
      <c r="F6643" s="299"/>
      <c r="G6643" s="299"/>
      <c r="H6643" s="299"/>
      <c r="I6643" s="299"/>
      <c r="J6643" s="149"/>
      <c r="K6643" s="149"/>
      <c r="L6643" s="149"/>
      <c r="M6643" s="149"/>
      <c r="N6643" s="149"/>
      <c r="O6643" s="149"/>
      <c r="P6643" s="149"/>
      <c r="Q6643" s="149"/>
      <c r="R6643" s="149"/>
      <c r="S6643" s="149"/>
      <c r="T6643" s="149"/>
      <c r="U6643" s="149"/>
      <c r="V6643" s="148"/>
      <c r="W6643" s="246"/>
      <c r="AE6643" s="146"/>
      <c r="AF6643" s="146"/>
      <c r="AG6643" s="146"/>
      <c r="AH6643" s="264"/>
      <c r="AI6643" s="264"/>
      <c r="AJ6643" s="264"/>
      <c r="AK6643" s="264"/>
      <c r="AL6643" s="264"/>
      <c r="AM6643" s="264"/>
      <c r="AN6643" s="264"/>
    </row>
    <row r="6644" spans="2:40" x14ac:dyDescent="0.15">
      <c r="B6644" s="77"/>
      <c r="D6644" s="145"/>
      <c r="E6644" s="149"/>
      <c r="F6644" s="299"/>
      <c r="G6644" s="299"/>
      <c r="H6644" s="299"/>
      <c r="I6644" s="299"/>
      <c r="J6644" s="149"/>
      <c r="K6644" s="149"/>
      <c r="L6644" s="149"/>
      <c r="M6644" s="149"/>
      <c r="N6644" s="149"/>
      <c r="O6644" s="149"/>
      <c r="P6644" s="149"/>
      <c r="Q6644" s="149"/>
      <c r="R6644" s="149"/>
      <c r="S6644" s="149"/>
      <c r="T6644" s="149"/>
      <c r="U6644" s="149"/>
      <c r="V6644" s="148"/>
      <c r="W6644" s="246"/>
      <c r="AE6644" s="146"/>
      <c r="AF6644" s="146"/>
      <c r="AG6644" s="146"/>
      <c r="AH6644" s="264"/>
      <c r="AI6644" s="264"/>
      <c r="AJ6644" s="264"/>
      <c r="AK6644" s="264"/>
      <c r="AL6644" s="264"/>
      <c r="AM6644" s="264"/>
      <c r="AN6644" s="264"/>
    </row>
    <row r="6645" spans="2:40" x14ac:dyDescent="0.15">
      <c r="B6645" s="77"/>
      <c r="D6645" s="145"/>
      <c r="E6645" s="149"/>
      <c r="F6645" s="299"/>
      <c r="G6645" s="299"/>
      <c r="H6645" s="299"/>
      <c r="I6645" s="299"/>
      <c r="J6645" s="149"/>
      <c r="K6645" s="149"/>
      <c r="L6645" s="149"/>
      <c r="M6645" s="149"/>
      <c r="N6645" s="149"/>
      <c r="O6645" s="149"/>
      <c r="P6645" s="149"/>
      <c r="Q6645" s="149"/>
      <c r="R6645" s="149"/>
      <c r="S6645" s="149"/>
      <c r="T6645" s="149"/>
      <c r="U6645" s="149"/>
      <c r="V6645" s="148"/>
      <c r="W6645" s="246"/>
      <c r="AE6645" s="146"/>
      <c r="AF6645" s="146"/>
      <c r="AG6645" s="146"/>
      <c r="AH6645" s="264"/>
      <c r="AI6645" s="264"/>
      <c r="AJ6645" s="264"/>
      <c r="AK6645" s="264"/>
      <c r="AL6645" s="264"/>
      <c r="AM6645" s="264"/>
      <c r="AN6645" s="264"/>
    </row>
    <row r="6646" spans="2:40" x14ac:dyDescent="0.15">
      <c r="B6646" s="77"/>
      <c r="AE6646" s="70"/>
      <c r="AF6646" s="70"/>
      <c r="AG6646" s="70"/>
      <c r="AH6646" s="264"/>
      <c r="AI6646" s="264"/>
      <c r="AJ6646" s="264"/>
      <c r="AK6646" s="264"/>
      <c r="AL6646" s="264"/>
      <c r="AM6646" s="264"/>
      <c r="AN6646" s="264"/>
    </row>
    <row r="6647" spans="2:40" x14ac:dyDescent="0.15">
      <c r="B6647" s="77"/>
      <c r="AE6647" s="70"/>
      <c r="AF6647" s="70"/>
      <c r="AG6647" s="70"/>
      <c r="AH6647" s="264"/>
      <c r="AI6647" s="264"/>
      <c r="AJ6647" s="264"/>
      <c r="AK6647" s="264"/>
      <c r="AL6647" s="264"/>
      <c r="AM6647" s="264"/>
      <c r="AN6647" s="264"/>
    </row>
    <row r="6648" spans="2:40" x14ac:dyDescent="0.15">
      <c r="B6648" s="77"/>
      <c r="AE6648" s="70"/>
      <c r="AF6648" s="70"/>
      <c r="AG6648" s="70"/>
      <c r="AH6648" s="264"/>
      <c r="AI6648" s="264"/>
      <c r="AJ6648" s="264"/>
      <c r="AK6648" s="264"/>
      <c r="AL6648" s="264"/>
      <c r="AM6648" s="264"/>
      <c r="AN6648" s="264"/>
    </row>
    <row r="6649" spans="2:40" x14ac:dyDescent="0.15">
      <c r="B6649" s="77"/>
      <c r="AE6649" s="70"/>
      <c r="AF6649" s="70"/>
      <c r="AG6649" s="70"/>
      <c r="AH6649" s="264"/>
      <c r="AI6649" s="264"/>
      <c r="AJ6649" s="264"/>
      <c r="AK6649" s="264"/>
      <c r="AL6649" s="264"/>
      <c r="AM6649" s="264"/>
      <c r="AN6649" s="264"/>
    </row>
    <row r="6650" spans="2:40" x14ac:dyDescent="0.15">
      <c r="AE6650" s="70"/>
      <c r="AF6650" s="70"/>
      <c r="AG6650" s="70"/>
      <c r="AH6650" s="264"/>
      <c r="AI6650" s="264"/>
      <c r="AJ6650" s="264"/>
      <c r="AK6650" s="264"/>
      <c r="AL6650" s="264"/>
      <c r="AM6650" s="264"/>
      <c r="AN6650" s="264"/>
    </row>
    <row r="6651" spans="2:40" x14ac:dyDescent="0.15">
      <c r="AE6651" s="70"/>
      <c r="AF6651" s="70"/>
      <c r="AG6651" s="70"/>
      <c r="AH6651" s="264"/>
      <c r="AI6651" s="264"/>
      <c r="AJ6651" s="264"/>
      <c r="AK6651" s="264"/>
      <c r="AL6651" s="264"/>
      <c r="AM6651" s="264"/>
      <c r="AN6651" s="264"/>
    </row>
    <row r="6652" spans="2:40" x14ac:dyDescent="0.15">
      <c r="AE6652" s="70"/>
      <c r="AF6652" s="70"/>
      <c r="AG6652" s="70"/>
      <c r="AH6652" s="264"/>
      <c r="AI6652" s="264"/>
      <c r="AJ6652" s="264"/>
      <c r="AK6652" s="264"/>
      <c r="AL6652" s="264"/>
      <c r="AM6652" s="264"/>
      <c r="AN6652" s="264"/>
    </row>
    <row r="6653" spans="2:40" x14ac:dyDescent="0.15">
      <c r="AE6653" s="70"/>
      <c r="AF6653" s="70"/>
      <c r="AG6653" s="70"/>
      <c r="AH6653" s="264"/>
      <c r="AI6653" s="264"/>
      <c r="AJ6653" s="264"/>
      <c r="AK6653" s="264"/>
      <c r="AL6653" s="264"/>
      <c r="AM6653" s="264"/>
      <c r="AN6653" s="264"/>
    </row>
    <row r="6654" spans="2:40" x14ac:dyDescent="0.15">
      <c r="AE6654" s="70"/>
      <c r="AF6654" s="70"/>
      <c r="AG6654" s="70"/>
      <c r="AH6654" s="264"/>
      <c r="AI6654" s="264"/>
      <c r="AJ6654" s="264"/>
      <c r="AK6654" s="264"/>
      <c r="AL6654" s="264"/>
      <c r="AM6654" s="264"/>
      <c r="AN6654" s="264"/>
    </row>
    <row r="6655" spans="2:40" x14ac:dyDescent="0.15">
      <c r="AE6655" s="70"/>
      <c r="AF6655" s="70"/>
      <c r="AG6655" s="70"/>
      <c r="AH6655" s="264"/>
      <c r="AI6655" s="264"/>
      <c r="AJ6655" s="264"/>
      <c r="AK6655" s="264"/>
      <c r="AL6655" s="264"/>
      <c r="AM6655" s="264"/>
      <c r="AN6655" s="264"/>
    </row>
    <row r="6656" spans="2:40" x14ac:dyDescent="0.15">
      <c r="AE6656" s="70"/>
      <c r="AF6656" s="70"/>
      <c r="AG6656" s="70"/>
      <c r="AH6656" s="264"/>
      <c r="AI6656" s="264"/>
      <c r="AJ6656" s="264"/>
      <c r="AK6656" s="264"/>
      <c r="AL6656" s="264"/>
      <c r="AM6656" s="264"/>
      <c r="AN6656" s="264"/>
    </row>
    <row r="6657" spans="31:40" x14ac:dyDescent="0.15">
      <c r="AE6657" s="70"/>
      <c r="AF6657" s="70"/>
      <c r="AG6657" s="70"/>
      <c r="AH6657" s="264"/>
      <c r="AI6657" s="264"/>
      <c r="AJ6657" s="264"/>
      <c r="AK6657" s="264"/>
      <c r="AL6657" s="264"/>
      <c r="AM6657" s="264"/>
      <c r="AN6657" s="264"/>
    </row>
    <row r="6658" spans="31:40" x14ac:dyDescent="0.15">
      <c r="AE6658" s="70"/>
      <c r="AF6658" s="70"/>
      <c r="AG6658" s="70"/>
      <c r="AH6658" s="264"/>
      <c r="AI6658" s="264"/>
      <c r="AJ6658" s="264"/>
      <c r="AK6658" s="264"/>
      <c r="AL6658" s="264"/>
      <c r="AM6658" s="264"/>
      <c r="AN6658" s="264"/>
    </row>
    <row r="6659" spans="31:40" x14ac:dyDescent="0.15">
      <c r="AE6659" s="70"/>
      <c r="AF6659" s="70"/>
      <c r="AG6659" s="70"/>
      <c r="AH6659" s="264"/>
      <c r="AI6659" s="264"/>
      <c r="AJ6659" s="264"/>
      <c r="AK6659" s="264"/>
      <c r="AL6659" s="264"/>
      <c r="AM6659" s="264"/>
      <c r="AN6659" s="264"/>
    </row>
    <row r="6660" spans="31:40" x14ac:dyDescent="0.15">
      <c r="AE6660" s="70"/>
      <c r="AF6660" s="70"/>
      <c r="AG6660" s="70"/>
      <c r="AH6660" s="264"/>
      <c r="AI6660" s="264"/>
      <c r="AJ6660" s="264"/>
      <c r="AK6660" s="264"/>
      <c r="AL6660" s="264"/>
      <c r="AM6660" s="264"/>
      <c r="AN6660" s="264"/>
    </row>
    <row r="6661" spans="31:40" x14ac:dyDescent="0.15">
      <c r="AE6661" s="70"/>
      <c r="AF6661" s="70"/>
      <c r="AG6661" s="70"/>
      <c r="AH6661" s="264"/>
      <c r="AI6661" s="264"/>
      <c r="AJ6661" s="264"/>
      <c r="AK6661" s="264"/>
      <c r="AL6661" s="264"/>
      <c r="AM6661" s="264"/>
      <c r="AN6661" s="264"/>
    </row>
    <row r="6662" spans="31:40" x14ac:dyDescent="0.15">
      <c r="AE6662" s="70"/>
      <c r="AF6662" s="70"/>
      <c r="AG6662" s="70"/>
      <c r="AH6662" s="264"/>
      <c r="AI6662" s="264"/>
      <c r="AJ6662" s="264"/>
      <c r="AK6662" s="264"/>
      <c r="AL6662" s="264"/>
      <c r="AM6662" s="264"/>
      <c r="AN6662" s="264"/>
    </row>
    <row r="6663" spans="31:40" x14ac:dyDescent="0.15">
      <c r="AE6663" s="70"/>
      <c r="AF6663" s="70"/>
      <c r="AG6663" s="70"/>
      <c r="AH6663" s="264"/>
      <c r="AI6663" s="264"/>
      <c r="AJ6663" s="264"/>
      <c r="AK6663" s="264"/>
      <c r="AL6663" s="264"/>
      <c r="AM6663" s="264"/>
      <c r="AN6663" s="264"/>
    </row>
    <row r="6664" spans="31:40" x14ac:dyDescent="0.15">
      <c r="AE6664" s="70"/>
      <c r="AF6664" s="70"/>
      <c r="AG6664" s="70"/>
      <c r="AH6664" s="264"/>
      <c r="AI6664" s="264"/>
      <c r="AJ6664" s="264"/>
      <c r="AK6664" s="264"/>
      <c r="AL6664" s="264"/>
      <c r="AM6664" s="264"/>
      <c r="AN6664" s="264"/>
    </row>
    <row r="6665" spans="31:40" x14ac:dyDescent="0.15">
      <c r="AE6665" s="70"/>
      <c r="AF6665" s="70"/>
      <c r="AG6665" s="70"/>
      <c r="AH6665" s="264"/>
      <c r="AI6665" s="264"/>
      <c r="AJ6665" s="264"/>
      <c r="AK6665" s="264"/>
      <c r="AL6665" s="264"/>
      <c r="AM6665" s="264"/>
      <c r="AN6665" s="264"/>
    </row>
    <row r="6666" spans="31:40" x14ac:dyDescent="0.15">
      <c r="AE6666" s="70"/>
      <c r="AF6666" s="70"/>
      <c r="AG6666" s="70"/>
      <c r="AH6666" s="264"/>
      <c r="AI6666" s="264"/>
      <c r="AJ6666" s="264"/>
      <c r="AK6666" s="264"/>
      <c r="AL6666" s="264"/>
      <c r="AM6666" s="264"/>
      <c r="AN6666" s="264"/>
    </row>
    <row r="6667" spans="31:40" x14ac:dyDescent="0.15">
      <c r="AE6667" s="70"/>
      <c r="AF6667" s="70"/>
      <c r="AG6667" s="70"/>
      <c r="AH6667" s="264"/>
      <c r="AI6667" s="264"/>
      <c r="AJ6667" s="264"/>
      <c r="AK6667" s="264"/>
      <c r="AL6667" s="264"/>
      <c r="AM6667" s="264"/>
      <c r="AN6667" s="264"/>
    </row>
    <row r="6668" spans="31:40" x14ac:dyDescent="0.15">
      <c r="AE6668" s="70"/>
      <c r="AF6668" s="70"/>
      <c r="AG6668" s="70"/>
      <c r="AH6668" s="264"/>
      <c r="AI6668" s="264"/>
      <c r="AJ6668" s="264"/>
      <c r="AK6668" s="264"/>
      <c r="AL6668" s="264"/>
      <c r="AM6668" s="264"/>
      <c r="AN6668" s="264"/>
    </row>
    <row r="6669" spans="31:40" x14ac:dyDescent="0.15">
      <c r="AE6669" s="70"/>
      <c r="AF6669" s="70"/>
      <c r="AG6669" s="70"/>
      <c r="AH6669" s="264"/>
      <c r="AI6669" s="264"/>
      <c r="AJ6669" s="264"/>
      <c r="AK6669" s="264"/>
      <c r="AL6669" s="264"/>
      <c r="AM6669" s="264"/>
      <c r="AN6669" s="264"/>
    </row>
    <row r="6670" spans="31:40" x14ac:dyDescent="0.15">
      <c r="AE6670" s="70"/>
      <c r="AF6670" s="70"/>
      <c r="AG6670" s="70"/>
      <c r="AH6670" s="264"/>
      <c r="AI6670" s="264"/>
      <c r="AJ6670" s="264"/>
      <c r="AK6670" s="264"/>
      <c r="AL6670" s="264"/>
      <c r="AM6670" s="264"/>
      <c r="AN6670" s="264"/>
    </row>
    <row r="6671" spans="31:40" x14ac:dyDescent="0.15">
      <c r="AE6671" s="70"/>
      <c r="AF6671" s="70"/>
      <c r="AG6671" s="70"/>
      <c r="AH6671" s="264"/>
      <c r="AI6671" s="264"/>
      <c r="AJ6671" s="264"/>
      <c r="AK6671" s="264"/>
      <c r="AL6671" s="264"/>
      <c r="AM6671" s="264"/>
      <c r="AN6671" s="264"/>
    </row>
    <row r="6672" spans="31:40" x14ac:dyDescent="0.15">
      <c r="AE6672" s="70"/>
      <c r="AF6672" s="70"/>
      <c r="AG6672" s="70"/>
      <c r="AH6672" s="264"/>
      <c r="AI6672" s="264"/>
      <c r="AJ6672" s="264"/>
      <c r="AK6672" s="264"/>
      <c r="AL6672" s="264"/>
      <c r="AM6672" s="264"/>
      <c r="AN6672" s="264"/>
    </row>
    <row r="6673" spans="31:40" x14ac:dyDescent="0.15">
      <c r="AE6673" s="70"/>
      <c r="AF6673" s="70"/>
      <c r="AG6673" s="70"/>
      <c r="AH6673" s="264"/>
      <c r="AI6673" s="264"/>
      <c r="AJ6673" s="264"/>
      <c r="AK6673" s="264"/>
      <c r="AL6673" s="264"/>
      <c r="AM6673" s="264"/>
      <c r="AN6673" s="264"/>
    </row>
    <row r="6674" spans="31:40" x14ac:dyDescent="0.15">
      <c r="AE6674" s="70"/>
      <c r="AF6674" s="70"/>
      <c r="AG6674" s="70"/>
      <c r="AH6674" s="264"/>
      <c r="AI6674" s="264"/>
      <c r="AJ6674" s="264"/>
      <c r="AK6674" s="264"/>
      <c r="AL6674" s="264"/>
      <c r="AM6674" s="264"/>
      <c r="AN6674" s="264"/>
    </row>
    <row r="6675" spans="31:40" x14ac:dyDescent="0.15">
      <c r="AE6675" s="70"/>
      <c r="AF6675" s="70"/>
      <c r="AG6675" s="70"/>
      <c r="AH6675" s="264"/>
      <c r="AI6675" s="264"/>
      <c r="AJ6675" s="264"/>
      <c r="AK6675" s="264"/>
      <c r="AL6675" s="264"/>
      <c r="AM6675" s="264"/>
      <c r="AN6675" s="264"/>
    </row>
    <row r="6676" spans="31:40" x14ac:dyDescent="0.15">
      <c r="AE6676" s="70"/>
      <c r="AF6676" s="70"/>
      <c r="AG6676" s="70"/>
      <c r="AH6676" s="264"/>
      <c r="AI6676" s="264"/>
      <c r="AJ6676" s="264"/>
      <c r="AK6676" s="264"/>
      <c r="AL6676" s="264"/>
      <c r="AM6676" s="264"/>
      <c r="AN6676" s="264"/>
    </row>
    <row r="6677" spans="31:40" x14ac:dyDescent="0.15">
      <c r="AE6677" s="70"/>
      <c r="AF6677" s="70"/>
      <c r="AG6677" s="70"/>
      <c r="AH6677" s="264"/>
      <c r="AI6677" s="264"/>
      <c r="AJ6677" s="264"/>
      <c r="AK6677" s="264"/>
      <c r="AL6677" s="264"/>
      <c r="AM6677" s="264"/>
      <c r="AN6677" s="264"/>
    </row>
    <row r="6678" spans="31:40" x14ac:dyDescent="0.15">
      <c r="AE6678" s="70"/>
      <c r="AF6678" s="70"/>
      <c r="AG6678" s="70"/>
      <c r="AH6678" s="264"/>
      <c r="AI6678" s="264"/>
      <c r="AJ6678" s="264"/>
      <c r="AK6678" s="264"/>
      <c r="AL6678" s="264"/>
      <c r="AM6678" s="264"/>
      <c r="AN6678" s="264"/>
    </row>
    <row r="6679" spans="31:40" x14ac:dyDescent="0.15">
      <c r="AE6679" s="70"/>
      <c r="AF6679" s="70"/>
      <c r="AG6679" s="70"/>
      <c r="AH6679" s="264"/>
      <c r="AI6679" s="264"/>
      <c r="AJ6679" s="264"/>
      <c r="AK6679" s="264"/>
      <c r="AL6679" s="264"/>
      <c r="AM6679" s="264"/>
      <c r="AN6679" s="264"/>
    </row>
    <row r="6680" spans="31:40" x14ac:dyDescent="0.15">
      <c r="AE6680" s="70"/>
      <c r="AF6680" s="70"/>
      <c r="AG6680" s="70"/>
      <c r="AH6680" s="264"/>
      <c r="AI6680" s="264"/>
      <c r="AJ6680" s="264"/>
      <c r="AK6680" s="264"/>
      <c r="AL6680" s="264"/>
      <c r="AM6680" s="264"/>
      <c r="AN6680" s="264"/>
    </row>
    <row r="6681" spans="31:40" x14ac:dyDescent="0.15">
      <c r="AE6681" s="70"/>
      <c r="AF6681" s="70"/>
      <c r="AG6681" s="70"/>
      <c r="AH6681" s="264"/>
      <c r="AI6681" s="264"/>
      <c r="AJ6681" s="264"/>
      <c r="AK6681" s="264"/>
      <c r="AL6681" s="264"/>
      <c r="AM6681" s="264"/>
      <c r="AN6681" s="264"/>
    </row>
    <row r="6682" spans="31:40" x14ac:dyDescent="0.15">
      <c r="AE6682" s="70"/>
      <c r="AF6682" s="70"/>
      <c r="AG6682" s="70"/>
      <c r="AH6682" s="264"/>
      <c r="AI6682" s="264"/>
      <c r="AJ6682" s="264"/>
      <c r="AK6682" s="264"/>
      <c r="AL6682" s="264"/>
      <c r="AM6682" s="264"/>
      <c r="AN6682" s="264"/>
    </row>
    <row r="6683" spans="31:40" x14ac:dyDescent="0.15">
      <c r="AE6683" s="70"/>
      <c r="AF6683" s="70"/>
      <c r="AG6683" s="70"/>
      <c r="AH6683" s="264"/>
      <c r="AI6683" s="264"/>
      <c r="AJ6683" s="264"/>
      <c r="AK6683" s="264"/>
      <c r="AL6683" s="264"/>
      <c r="AM6683" s="264"/>
      <c r="AN6683" s="264"/>
    </row>
    <row r="6684" spans="31:40" x14ac:dyDescent="0.15">
      <c r="AE6684" s="70"/>
      <c r="AF6684" s="70"/>
      <c r="AG6684" s="70"/>
      <c r="AH6684" s="264"/>
      <c r="AI6684" s="264"/>
      <c r="AJ6684" s="264"/>
      <c r="AK6684" s="264"/>
      <c r="AL6684" s="264"/>
      <c r="AM6684" s="264"/>
      <c r="AN6684" s="264"/>
    </row>
    <row r="6685" spans="31:40" x14ac:dyDescent="0.15">
      <c r="AE6685" s="70"/>
      <c r="AF6685" s="70"/>
      <c r="AG6685" s="70"/>
      <c r="AH6685" s="264"/>
      <c r="AI6685" s="264"/>
      <c r="AJ6685" s="264"/>
      <c r="AK6685" s="264"/>
      <c r="AL6685" s="264"/>
      <c r="AM6685" s="264"/>
      <c r="AN6685" s="264"/>
    </row>
    <row r="6686" spans="31:40" x14ac:dyDescent="0.15">
      <c r="AE6686" s="70"/>
      <c r="AF6686" s="70"/>
      <c r="AG6686" s="70"/>
      <c r="AH6686" s="264"/>
      <c r="AI6686" s="264"/>
      <c r="AJ6686" s="264"/>
      <c r="AK6686" s="264"/>
      <c r="AL6686" s="264"/>
      <c r="AM6686" s="264"/>
      <c r="AN6686" s="264"/>
    </row>
    <row r="6687" spans="31:40" x14ac:dyDescent="0.15">
      <c r="AE6687" s="70"/>
      <c r="AF6687" s="70"/>
      <c r="AG6687" s="70"/>
      <c r="AH6687" s="264"/>
      <c r="AI6687" s="264"/>
      <c r="AJ6687" s="264"/>
      <c r="AK6687" s="264"/>
      <c r="AL6687" s="264"/>
      <c r="AM6687" s="264"/>
      <c r="AN6687" s="264"/>
    </row>
    <row r="6688" spans="31:40" x14ac:dyDescent="0.15">
      <c r="AE6688" s="70"/>
      <c r="AF6688" s="70"/>
      <c r="AG6688" s="70"/>
      <c r="AH6688" s="264"/>
      <c r="AI6688" s="264"/>
      <c r="AJ6688" s="264"/>
      <c r="AK6688" s="264"/>
      <c r="AL6688" s="264"/>
      <c r="AM6688" s="264"/>
      <c r="AN6688" s="264"/>
    </row>
    <row r="6689" spans="31:40" x14ac:dyDescent="0.15">
      <c r="AE6689" s="70"/>
      <c r="AF6689" s="70"/>
      <c r="AG6689" s="70"/>
      <c r="AH6689" s="264"/>
      <c r="AI6689" s="264"/>
      <c r="AJ6689" s="264"/>
      <c r="AK6689" s="264"/>
      <c r="AL6689" s="264"/>
      <c r="AM6689" s="264"/>
      <c r="AN6689" s="264"/>
    </row>
    <row r="6690" spans="31:40" x14ac:dyDescent="0.15">
      <c r="AE6690" s="70"/>
      <c r="AF6690" s="70"/>
      <c r="AG6690" s="70"/>
      <c r="AH6690" s="264"/>
      <c r="AI6690" s="264"/>
      <c r="AJ6690" s="264"/>
      <c r="AK6690" s="264"/>
      <c r="AL6690" s="264"/>
      <c r="AM6690" s="264"/>
      <c r="AN6690" s="264"/>
    </row>
    <row r="6691" spans="31:40" x14ac:dyDescent="0.15">
      <c r="AE6691" s="70"/>
      <c r="AF6691" s="70"/>
      <c r="AG6691" s="70"/>
      <c r="AH6691" s="264"/>
      <c r="AI6691" s="264"/>
      <c r="AJ6691" s="264"/>
      <c r="AK6691" s="264"/>
      <c r="AL6691" s="264"/>
      <c r="AM6691" s="264"/>
      <c r="AN6691" s="264"/>
    </row>
    <row r="6692" spans="31:40" x14ac:dyDescent="0.15">
      <c r="AE6692" s="70"/>
      <c r="AF6692" s="70"/>
      <c r="AG6692" s="70"/>
      <c r="AH6692" s="264"/>
      <c r="AI6692" s="264"/>
      <c r="AJ6692" s="264"/>
      <c r="AK6692" s="264"/>
      <c r="AL6692" s="264"/>
      <c r="AM6692" s="264"/>
      <c r="AN6692" s="264"/>
    </row>
    <row r="6693" spans="31:40" x14ac:dyDescent="0.15">
      <c r="AE6693" s="70"/>
      <c r="AF6693" s="70"/>
      <c r="AG6693" s="70"/>
      <c r="AH6693" s="264"/>
      <c r="AI6693" s="264"/>
      <c r="AJ6693" s="264"/>
      <c r="AK6693" s="264"/>
      <c r="AL6693" s="264"/>
      <c r="AM6693" s="264"/>
      <c r="AN6693" s="264"/>
    </row>
    <row r="6694" spans="31:40" x14ac:dyDescent="0.15">
      <c r="AE6694" s="70"/>
      <c r="AF6694" s="70"/>
      <c r="AG6694" s="70"/>
      <c r="AH6694" s="264"/>
      <c r="AI6694" s="264"/>
      <c r="AJ6694" s="264"/>
      <c r="AK6694" s="264"/>
      <c r="AL6694" s="264"/>
      <c r="AM6694" s="264"/>
      <c r="AN6694" s="264"/>
    </row>
    <row r="6695" spans="31:40" x14ac:dyDescent="0.15">
      <c r="AE6695" s="70"/>
      <c r="AF6695" s="70"/>
      <c r="AG6695" s="70"/>
      <c r="AH6695" s="264"/>
      <c r="AI6695" s="264"/>
      <c r="AJ6695" s="264"/>
      <c r="AK6695" s="264"/>
      <c r="AL6695" s="264"/>
      <c r="AM6695" s="264"/>
      <c r="AN6695" s="264"/>
    </row>
    <row r="6696" spans="31:40" x14ac:dyDescent="0.15">
      <c r="AE6696" s="70"/>
      <c r="AF6696" s="70"/>
      <c r="AG6696" s="70"/>
      <c r="AH6696" s="264"/>
      <c r="AI6696" s="264"/>
      <c r="AJ6696" s="264"/>
      <c r="AK6696" s="264"/>
      <c r="AL6696" s="264"/>
      <c r="AM6696" s="264"/>
      <c r="AN6696" s="264"/>
    </row>
    <row r="6697" spans="31:40" x14ac:dyDescent="0.15">
      <c r="AE6697" s="70"/>
      <c r="AF6697" s="70"/>
      <c r="AG6697" s="70"/>
      <c r="AH6697" s="264"/>
      <c r="AI6697" s="264"/>
      <c r="AJ6697" s="264"/>
      <c r="AK6697" s="264"/>
      <c r="AL6697" s="264"/>
      <c r="AM6697" s="264"/>
      <c r="AN6697" s="264"/>
    </row>
    <row r="6698" spans="31:40" x14ac:dyDescent="0.15">
      <c r="AE6698" s="70"/>
      <c r="AF6698" s="70"/>
      <c r="AG6698" s="70"/>
      <c r="AH6698" s="264"/>
      <c r="AI6698" s="264"/>
      <c r="AJ6698" s="264"/>
      <c r="AK6698" s="264"/>
      <c r="AL6698" s="264"/>
      <c r="AM6698" s="264"/>
      <c r="AN6698" s="264"/>
    </row>
    <row r="6699" spans="31:40" x14ac:dyDescent="0.15">
      <c r="AE6699" s="70"/>
      <c r="AF6699" s="70"/>
      <c r="AG6699" s="70"/>
      <c r="AH6699" s="264"/>
      <c r="AI6699" s="264"/>
      <c r="AJ6699" s="264"/>
      <c r="AK6699" s="264"/>
      <c r="AL6699" s="264"/>
      <c r="AM6699" s="264"/>
      <c r="AN6699" s="264"/>
    </row>
    <row r="6700" spans="31:40" x14ac:dyDescent="0.15">
      <c r="AE6700" s="70"/>
      <c r="AF6700" s="70"/>
      <c r="AG6700" s="70"/>
      <c r="AH6700" s="264"/>
      <c r="AI6700" s="264"/>
      <c r="AJ6700" s="264"/>
      <c r="AK6700" s="264"/>
      <c r="AL6700" s="264"/>
      <c r="AM6700" s="264"/>
      <c r="AN6700" s="264"/>
    </row>
    <row r="6701" spans="31:40" x14ac:dyDescent="0.15">
      <c r="AE6701" s="70"/>
      <c r="AF6701" s="70"/>
      <c r="AG6701" s="70"/>
      <c r="AH6701" s="264"/>
      <c r="AI6701" s="264"/>
      <c r="AJ6701" s="264"/>
      <c r="AK6701" s="264"/>
      <c r="AL6701" s="264"/>
      <c r="AM6701" s="264"/>
      <c r="AN6701" s="264"/>
    </row>
    <row r="6702" spans="31:40" x14ac:dyDescent="0.15">
      <c r="AE6702" s="70"/>
      <c r="AF6702" s="70"/>
      <c r="AG6702" s="70"/>
      <c r="AH6702" s="264"/>
      <c r="AI6702" s="264"/>
      <c r="AJ6702" s="264"/>
      <c r="AK6702" s="264"/>
      <c r="AL6702" s="264"/>
      <c r="AM6702" s="264"/>
      <c r="AN6702" s="264"/>
    </row>
    <row r="6703" spans="31:40" x14ac:dyDescent="0.15">
      <c r="AE6703" s="70"/>
      <c r="AF6703" s="70"/>
      <c r="AG6703" s="70"/>
      <c r="AH6703" s="264"/>
      <c r="AI6703" s="264"/>
      <c r="AJ6703" s="264"/>
      <c r="AK6703" s="264"/>
      <c r="AL6703" s="264"/>
      <c r="AM6703" s="264"/>
      <c r="AN6703" s="264"/>
    </row>
    <row r="6704" spans="31:40" x14ac:dyDescent="0.15">
      <c r="AE6704" s="70"/>
      <c r="AF6704" s="70"/>
      <c r="AG6704" s="70"/>
      <c r="AH6704" s="264"/>
      <c r="AI6704" s="264"/>
      <c r="AJ6704" s="264"/>
      <c r="AK6704" s="264"/>
      <c r="AL6704" s="264"/>
      <c r="AM6704" s="264"/>
      <c r="AN6704" s="264"/>
    </row>
    <row r="6705" spans="31:40" x14ac:dyDescent="0.15">
      <c r="AE6705" s="70"/>
      <c r="AF6705" s="70"/>
      <c r="AG6705" s="70"/>
      <c r="AH6705" s="264"/>
      <c r="AI6705" s="264"/>
      <c r="AJ6705" s="264"/>
      <c r="AK6705" s="264"/>
      <c r="AL6705" s="264"/>
      <c r="AM6705" s="264"/>
      <c r="AN6705" s="264"/>
    </row>
    <row r="6706" spans="31:40" x14ac:dyDescent="0.15">
      <c r="AE6706" s="70"/>
      <c r="AF6706" s="70"/>
      <c r="AG6706" s="70"/>
      <c r="AH6706" s="264"/>
      <c r="AI6706" s="264"/>
      <c r="AJ6706" s="264"/>
      <c r="AK6706" s="264"/>
      <c r="AL6706" s="264"/>
      <c r="AM6706" s="264"/>
      <c r="AN6706" s="264"/>
    </row>
    <row r="6707" spans="31:40" x14ac:dyDescent="0.15">
      <c r="AE6707" s="70"/>
      <c r="AF6707" s="70"/>
      <c r="AG6707" s="70"/>
      <c r="AH6707" s="264"/>
      <c r="AI6707" s="264"/>
      <c r="AJ6707" s="264"/>
      <c r="AK6707" s="264"/>
      <c r="AL6707" s="264"/>
      <c r="AM6707" s="264"/>
      <c r="AN6707" s="264"/>
    </row>
    <row r="6708" spans="31:40" x14ac:dyDescent="0.15">
      <c r="AE6708" s="70"/>
      <c r="AF6708" s="70"/>
      <c r="AG6708" s="70"/>
      <c r="AH6708" s="264"/>
      <c r="AI6708" s="264"/>
      <c r="AJ6708" s="264"/>
      <c r="AK6708" s="264"/>
      <c r="AL6708" s="264"/>
      <c r="AM6708" s="264"/>
      <c r="AN6708" s="264"/>
    </row>
    <row r="6709" spans="31:40" x14ac:dyDescent="0.15">
      <c r="AE6709" s="70"/>
      <c r="AF6709" s="70"/>
      <c r="AG6709" s="70"/>
      <c r="AH6709" s="264"/>
      <c r="AI6709" s="264"/>
      <c r="AJ6709" s="264"/>
      <c r="AK6709" s="264"/>
      <c r="AL6709" s="264"/>
      <c r="AM6709" s="264"/>
      <c r="AN6709" s="264"/>
    </row>
    <row r="6710" spans="31:40" x14ac:dyDescent="0.15">
      <c r="AE6710" s="70"/>
      <c r="AF6710" s="70"/>
      <c r="AG6710" s="70"/>
      <c r="AH6710" s="264"/>
      <c r="AI6710" s="264"/>
      <c r="AJ6710" s="264"/>
      <c r="AK6710" s="264"/>
      <c r="AL6710" s="264"/>
      <c r="AM6710" s="264"/>
      <c r="AN6710" s="264"/>
    </row>
    <row r="6711" spans="31:40" x14ac:dyDescent="0.15">
      <c r="AE6711" s="70"/>
      <c r="AF6711" s="70"/>
      <c r="AG6711" s="70"/>
      <c r="AH6711" s="264"/>
      <c r="AI6711" s="264"/>
      <c r="AJ6711" s="264"/>
      <c r="AK6711" s="264"/>
      <c r="AL6711" s="264"/>
      <c r="AM6711" s="264"/>
      <c r="AN6711" s="264"/>
    </row>
    <row r="6712" spans="31:40" x14ac:dyDescent="0.15">
      <c r="AE6712" s="70"/>
      <c r="AF6712" s="70"/>
      <c r="AG6712" s="70"/>
      <c r="AH6712" s="264"/>
      <c r="AI6712" s="264"/>
      <c r="AJ6712" s="264"/>
      <c r="AK6712" s="264"/>
      <c r="AL6712" s="264"/>
      <c r="AM6712" s="264"/>
      <c r="AN6712" s="264"/>
    </row>
    <row r="6713" spans="31:40" x14ac:dyDescent="0.15">
      <c r="AE6713" s="70"/>
      <c r="AF6713" s="70"/>
      <c r="AG6713" s="70"/>
      <c r="AH6713" s="264"/>
      <c r="AI6713" s="264"/>
      <c r="AJ6713" s="264"/>
      <c r="AK6713" s="264"/>
      <c r="AL6713" s="264"/>
      <c r="AM6713" s="264"/>
      <c r="AN6713" s="264"/>
    </row>
    <row r="6714" spans="31:40" x14ac:dyDescent="0.15">
      <c r="AE6714" s="70"/>
      <c r="AF6714" s="70"/>
      <c r="AG6714" s="70"/>
      <c r="AH6714" s="264"/>
      <c r="AI6714" s="264"/>
      <c r="AJ6714" s="264"/>
      <c r="AK6714" s="264"/>
      <c r="AL6714" s="264"/>
      <c r="AM6714" s="264"/>
      <c r="AN6714" s="264"/>
    </row>
    <row r="6715" spans="31:40" x14ac:dyDescent="0.15">
      <c r="AE6715" s="70"/>
      <c r="AF6715" s="70"/>
      <c r="AG6715" s="70"/>
      <c r="AH6715" s="264"/>
      <c r="AI6715" s="264"/>
      <c r="AJ6715" s="264"/>
      <c r="AK6715" s="264"/>
      <c r="AL6715" s="264"/>
      <c r="AM6715" s="264"/>
      <c r="AN6715" s="264"/>
    </row>
    <row r="6716" spans="31:40" x14ac:dyDescent="0.15">
      <c r="AE6716" s="70"/>
      <c r="AF6716" s="70"/>
      <c r="AG6716" s="70"/>
      <c r="AH6716" s="264"/>
      <c r="AI6716" s="264"/>
      <c r="AJ6716" s="264"/>
      <c r="AK6716" s="264"/>
      <c r="AL6716" s="264"/>
      <c r="AM6716" s="264"/>
      <c r="AN6716" s="264"/>
    </row>
    <row r="6717" spans="31:40" x14ac:dyDescent="0.15">
      <c r="AE6717" s="70"/>
      <c r="AF6717" s="70"/>
      <c r="AG6717" s="70"/>
      <c r="AH6717" s="264"/>
      <c r="AI6717" s="264"/>
      <c r="AJ6717" s="264"/>
      <c r="AK6717" s="264"/>
      <c r="AL6717" s="264"/>
      <c r="AM6717" s="264"/>
      <c r="AN6717" s="264"/>
    </row>
    <row r="6718" spans="31:40" x14ac:dyDescent="0.15">
      <c r="AE6718" s="70"/>
      <c r="AF6718" s="70"/>
      <c r="AG6718" s="70"/>
      <c r="AH6718" s="264"/>
      <c r="AI6718" s="264"/>
      <c r="AJ6718" s="264"/>
      <c r="AK6718" s="264"/>
      <c r="AL6718" s="264"/>
      <c r="AM6718" s="264"/>
      <c r="AN6718" s="264"/>
    </row>
    <row r="6719" spans="31:40" x14ac:dyDescent="0.15">
      <c r="AE6719" s="70"/>
      <c r="AF6719" s="70"/>
      <c r="AG6719" s="70"/>
      <c r="AH6719" s="264"/>
      <c r="AI6719" s="264"/>
      <c r="AJ6719" s="264"/>
      <c r="AK6719" s="264"/>
      <c r="AL6719" s="264"/>
      <c r="AM6719" s="264"/>
      <c r="AN6719" s="264"/>
    </row>
    <row r="6720" spans="31:40" x14ac:dyDescent="0.15">
      <c r="AE6720" s="70"/>
      <c r="AF6720" s="70"/>
      <c r="AG6720" s="70"/>
      <c r="AH6720" s="264"/>
      <c r="AI6720" s="264"/>
      <c r="AJ6720" s="264"/>
      <c r="AK6720" s="264"/>
      <c r="AL6720" s="264"/>
      <c r="AM6720" s="264"/>
      <c r="AN6720" s="264"/>
    </row>
    <row r="6721" spans="31:40" x14ac:dyDescent="0.15">
      <c r="AE6721" s="70"/>
      <c r="AF6721" s="70"/>
      <c r="AG6721" s="70"/>
      <c r="AH6721" s="264"/>
      <c r="AI6721" s="264"/>
      <c r="AJ6721" s="264"/>
      <c r="AK6721" s="264"/>
      <c r="AL6721" s="264"/>
      <c r="AM6721" s="264"/>
      <c r="AN6721" s="264"/>
    </row>
    <row r="6722" spans="31:40" x14ac:dyDescent="0.15">
      <c r="AE6722" s="70"/>
      <c r="AF6722" s="70"/>
      <c r="AG6722" s="70"/>
      <c r="AH6722" s="264"/>
      <c r="AI6722" s="264"/>
      <c r="AJ6722" s="264"/>
      <c r="AK6722" s="264"/>
      <c r="AL6722" s="264"/>
      <c r="AM6722" s="264"/>
      <c r="AN6722" s="264"/>
    </row>
    <row r="6723" spans="31:40" x14ac:dyDescent="0.15">
      <c r="AE6723" s="70"/>
      <c r="AF6723" s="70"/>
      <c r="AG6723" s="70"/>
      <c r="AH6723" s="264"/>
      <c r="AI6723" s="264"/>
      <c r="AJ6723" s="264"/>
      <c r="AK6723" s="264"/>
      <c r="AL6723" s="264"/>
      <c r="AM6723" s="264"/>
      <c r="AN6723" s="264"/>
    </row>
    <row r="6724" spans="31:40" x14ac:dyDescent="0.15">
      <c r="AE6724" s="70"/>
      <c r="AF6724" s="70"/>
      <c r="AG6724" s="70"/>
      <c r="AH6724" s="264"/>
      <c r="AI6724" s="264"/>
      <c r="AJ6724" s="264"/>
      <c r="AK6724" s="264"/>
      <c r="AL6724" s="264"/>
      <c r="AM6724" s="264"/>
      <c r="AN6724" s="264"/>
    </row>
    <row r="6725" spans="31:40" x14ac:dyDescent="0.15">
      <c r="AE6725" s="70"/>
      <c r="AF6725" s="70"/>
      <c r="AG6725" s="70"/>
      <c r="AH6725" s="264"/>
      <c r="AI6725" s="264"/>
      <c r="AJ6725" s="264"/>
      <c r="AK6725" s="264"/>
      <c r="AL6725" s="264"/>
      <c r="AM6725" s="264"/>
      <c r="AN6725" s="264"/>
    </row>
    <row r="6726" spans="31:40" x14ac:dyDescent="0.15">
      <c r="AE6726" s="70"/>
      <c r="AF6726" s="70"/>
      <c r="AG6726" s="70"/>
      <c r="AH6726" s="264"/>
      <c r="AI6726" s="264"/>
      <c r="AJ6726" s="264"/>
      <c r="AK6726" s="264"/>
      <c r="AL6726" s="264"/>
      <c r="AM6726" s="264"/>
      <c r="AN6726" s="264"/>
    </row>
    <row r="6727" spans="31:40" x14ac:dyDescent="0.15">
      <c r="AE6727" s="70"/>
      <c r="AF6727" s="70"/>
      <c r="AG6727" s="70"/>
      <c r="AH6727" s="264"/>
      <c r="AI6727" s="264"/>
      <c r="AJ6727" s="264"/>
      <c r="AK6727" s="264"/>
      <c r="AL6727" s="264"/>
      <c r="AM6727" s="264"/>
      <c r="AN6727" s="264"/>
    </row>
    <row r="6728" spans="31:40" x14ac:dyDescent="0.15">
      <c r="AE6728" s="70"/>
      <c r="AF6728" s="70"/>
      <c r="AG6728" s="70"/>
      <c r="AH6728" s="264"/>
      <c r="AI6728" s="264"/>
      <c r="AJ6728" s="264"/>
      <c r="AK6728" s="264"/>
      <c r="AL6728" s="264"/>
      <c r="AM6728" s="264"/>
      <c r="AN6728" s="264"/>
    </row>
    <row r="6729" spans="31:40" x14ac:dyDescent="0.15">
      <c r="AE6729" s="70"/>
      <c r="AF6729" s="70"/>
      <c r="AG6729" s="70"/>
      <c r="AH6729" s="264"/>
      <c r="AI6729" s="264"/>
      <c r="AJ6729" s="264"/>
      <c r="AK6729" s="264"/>
      <c r="AL6729" s="264"/>
      <c r="AM6729" s="264"/>
      <c r="AN6729" s="264"/>
    </row>
    <row r="6730" spans="31:40" x14ac:dyDescent="0.15">
      <c r="AE6730" s="70"/>
      <c r="AF6730" s="70"/>
      <c r="AG6730" s="70"/>
      <c r="AH6730" s="264"/>
      <c r="AI6730" s="264"/>
      <c r="AJ6730" s="264"/>
      <c r="AK6730" s="264"/>
      <c r="AL6730" s="264"/>
      <c r="AM6730" s="264"/>
      <c r="AN6730" s="264"/>
    </row>
    <row r="6731" spans="31:40" x14ac:dyDescent="0.15">
      <c r="AE6731" s="70"/>
      <c r="AF6731" s="70"/>
      <c r="AG6731" s="70"/>
      <c r="AH6731" s="264"/>
      <c r="AI6731" s="264"/>
      <c r="AJ6731" s="264"/>
      <c r="AK6731" s="264"/>
      <c r="AL6731" s="264"/>
      <c r="AM6731" s="264"/>
      <c r="AN6731" s="264"/>
    </row>
    <row r="6732" spans="31:40" x14ac:dyDescent="0.15">
      <c r="AE6732" s="70"/>
      <c r="AF6732" s="70"/>
      <c r="AG6732" s="70"/>
      <c r="AH6732" s="264"/>
      <c r="AI6732" s="264"/>
      <c r="AJ6732" s="264"/>
      <c r="AK6732" s="264"/>
      <c r="AL6732" s="264"/>
      <c r="AM6732" s="264"/>
      <c r="AN6732" s="264"/>
    </row>
    <row r="6733" spans="31:40" x14ac:dyDescent="0.15">
      <c r="AE6733" s="70"/>
      <c r="AF6733" s="70"/>
      <c r="AG6733" s="70"/>
      <c r="AH6733" s="264"/>
      <c r="AI6733" s="264"/>
      <c r="AJ6733" s="264"/>
      <c r="AK6733" s="264"/>
      <c r="AL6733" s="264"/>
      <c r="AM6733" s="264"/>
      <c r="AN6733" s="264"/>
    </row>
    <row r="6734" spans="31:40" x14ac:dyDescent="0.15">
      <c r="AE6734" s="70"/>
      <c r="AF6734" s="70"/>
      <c r="AG6734" s="70"/>
      <c r="AH6734" s="264"/>
      <c r="AI6734" s="264"/>
      <c r="AJ6734" s="264"/>
      <c r="AK6734" s="264"/>
      <c r="AL6734" s="264"/>
      <c r="AM6734" s="264"/>
      <c r="AN6734" s="264"/>
    </row>
    <row r="6735" spans="31:40" x14ac:dyDescent="0.15">
      <c r="AE6735" s="70"/>
      <c r="AF6735" s="70"/>
      <c r="AG6735" s="70"/>
      <c r="AH6735" s="264"/>
      <c r="AI6735" s="264"/>
      <c r="AJ6735" s="264"/>
      <c r="AK6735" s="264"/>
      <c r="AL6735" s="264"/>
      <c r="AM6735" s="264"/>
      <c r="AN6735" s="264"/>
    </row>
    <row r="6736" spans="31:40" x14ac:dyDescent="0.15">
      <c r="AE6736" s="70"/>
      <c r="AF6736" s="70"/>
      <c r="AG6736" s="70"/>
      <c r="AH6736" s="264"/>
      <c r="AI6736" s="264"/>
      <c r="AJ6736" s="264"/>
      <c r="AK6736" s="264"/>
      <c r="AL6736" s="264"/>
      <c r="AM6736" s="264"/>
      <c r="AN6736" s="264"/>
    </row>
    <row r="6737" spans="31:40" x14ac:dyDescent="0.15">
      <c r="AE6737" s="70"/>
      <c r="AF6737" s="70"/>
      <c r="AG6737" s="70"/>
      <c r="AH6737" s="264"/>
      <c r="AI6737" s="264"/>
      <c r="AJ6737" s="264"/>
      <c r="AK6737" s="264"/>
      <c r="AL6737" s="264"/>
      <c r="AM6737" s="264"/>
      <c r="AN6737" s="264"/>
    </row>
    <row r="6738" spans="31:40" x14ac:dyDescent="0.15">
      <c r="AE6738" s="70"/>
      <c r="AF6738" s="70"/>
      <c r="AG6738" s="70"/>
      <c r="AH6738" s="264"/>
      <c r="AI6738" s="264"/>
      <c r="AJ6738" s="264"/>
      <c r="AK6738" s="264"/>
      <c r="AL6738" s="264"/>
      <c r="AM6738" s="264"/>
      <c r="AN6738" s="264"/>
    </row>
    <row r="6739" spans="31:40" x14ac:dyDescent="0.15">
      <c r="AE6739" s="70"/>
      <c r="AF6739" s="70"/>
      <c r="AG6739" s="70"/>
      <c r="AH6739" s="264"/>
      <c r="AI6739" s="264"/>
      <c r="AJ6739" s="264"/>
      <c r="AK6739" s="264"/>
      <c r="AL6739" s="264"/>
      <c r="AM6739" s="264"/>
      <c r="AN6739" s="264"/>
    </row>
    <row r="6740" spans="31:40" x14ac:dyDescent="0.15">
      <c r="AE6740" s="70"/>
      <c r="AF6740" s="70"/>
      <c r="AG6740" s="70"/>
      <c r="AH6740" s="264"/>
      <c r="AI6740" s="264"/>
      <c r="AJ6740" s="264"/>
      <c r="AK6740" s="264"/>
      <c r="AL6740" s="264"/>
      <c r="AM6740" s="264"/>
      <c r="AN6740" s="264"/>
    </row>
    <row r="6741" spans="31:40" x14ac:dyDescent="0.15">
      <c r="AE6741" s="70"/>
      <c r="AF6741" s="70"/>
      <c r="AG6741" s="70"/>
      <c r="AH6741" s="264"/>
      <c r="AI6741" s="264"/>
      <c r="AJ6741" s="264"/>
      <c r="AK6741" s="264"/>
      <c r="AL6741" s="264"/>
      <c r="AM6741" s="264"/>
      <c r="AN6741" s="264"/>
    </row>
    <row r="6742" spans="31:40" x14ac:dyDescent="0.15">
      <c r="AE6742" s="70"/>
      <c r="AF6742" s="70"/>
      <c r="AG6742" s="70"/>
      <c r="AH6742" s="264"/>
      <c r="AI6742" s="264"/>
      <c r="AJ6742" s="264"/>
      <c r="AK6742" s="264"/>
      <c r="AL6742" s="264"/>
      <c r="AM6742" s="264"/>
      <c r="AN6742" s="264"/>
    </row>
    <row r="6743" spans="31:40" x14ac:dyDescent="0.15">
      <c r="AE6743" s="70"/>
      <c r="AF6743" s="70"/>
      <c r="AG6743" s="70"/>
      <c r="AH6743" s="264"/>
      <c r="AI6743" s="264"/>
      <c r="AJ6743" s="264"/>
      <c r="AK6743" s="264"/>
      <c r="AL6743" s="264"/>
      <c r="AM6743" s="264"/>
      <c r="AN6743" s="264"/>
    </row>
    <row r="6744" spans="31:40" x14ac:dyDescent="0.15">
      <c r="AE6744" s="70"/>
      <c r="AF6744" s="70"/>
      <c r="AG6744" s="70"/>
      <c r="AH6744" s="264"/>
      <c r="AI6744" s="264"/>
      <c r="AJ6744" s="264"/>
      <c r="AK6744" s="264"/>
      <c r="AL6744" s="264"/>
      <c r="AM6744" s="264"/>
      <c r="AN6744" s="264"/>
    </row>
    <row r="6745" spans="31:40" x14ac:dyDescent="0.15">
      <c r="AE6745" s="70"/>
      <c r="AF6745" s="70"/>
      <c r="AG6745" s="70"/>
      <c r="AH6745" s="264"/>
      <c r="AI6745" s="264"/>
      <c r="AJ6745" s="264"/>
      <c r="AK6745" s="264"/>
      <c r="AL6745" s="264"/>
      <c r="AM6745" s="264"/>
      <c r="AN6745" s="264"/>
    </row>
    <row r="6746" spans="31:40" x14ac:dyDescent="0.15">
      <c r="AE6746" s="70"/>
      <c r="AF6746" s="70"/>
      <c r="AG6746" s="70"/>
      <c r="AH6746" s="264"/>
      <c r="AI6746" s="264"/>
      <c r="AJ6746" s="264"/>
      <c r="AK6746" s="264"/>
      <c r="AL6746" s="264"/>
      <c r="AM6746" s="264"/>
      <c r="AN6746" s="264"/>
    </row>
    <row r="6747" spans="31:40" x14ac:dyDescent="0.15">
      <c r="AE6747" s="70"/>
      <c r="AF6747" s="70"/>
      <c r="AG6747" s="70"/>
      <c r="AH6747" s="264"/>
      <c r="AI6747" s="264"/>
      <c r="AJ6747" s="264"/>
      <c r="AK6747" s="264"/>
      <c r="AL6747" s="264"/>
      <c r="AM6747" s="264"/>
      <c r="AN6747" s="264"/>
    </row>
    <row r="6748" spans="31:40" x14ac:dyDescent="0.15">
      <c r="AE6748" s="70"/>
      <c r="AF6748" s="70"/>
      <c r="AG6748" s="70"/>
      <c r="AH6748" s="264"/>
      <c r="AI6748" s="264"/>
      <c r="AJ6748" s="264"/>
      <c r="AK6748" s="264"/>
      <c r="AL6748" s="264"/>
      <c r="AM6748" s="264"/>
      <c r="AN6748" s="264"/>
    </row>
    <row r="6749" spans="31:40" x14ac:dyDescent="0.15">
      <c r="AE6749" s="70"/>
      <c r="AF6749" s="70"/>
      <c r="AG6749" s="70"/>
      <c r="AH6749" s="264"/>
      <c r="AI6749" s="264"/>
      <c r="AJ6749" s="264"/>
      <c r="AK6749" s="264"/>
      <c r="AL6749" s="264"/>
      <c r="AM6749" s="264"/>
      <c r="AN6749" s="264"/>
    </row>
    <row r="6750" spans="31:40" x14ac:dyDescent="0.15">
      <c r="AE6750" s="70"/>
      <c r="AF6750" s="70"/>
      <c r="AG6750" s="70"/>
      <c r="AH6750" s="264"/>
      <c r="AI6750" s="264"/>
      <c r="AJ6750" s="264"/>
      <c r="AK6750" s="264"/>
      <c r="AL6750" s="264"/>
      <c r="AM6750" s="264"/>
      <c r="AN6750" s="264"/>
    </row>
    <row r="6751" spans="31:40" x14ac:dyDescent="0.15">
      <c r="AE6751" s="70"/>
      <c r="AF6751" s="70"/>
      <c r="AG6751" s="70"/>
      <c r="AH6751" s="264"/>
      <c r="AI6751" s="264"/>
      <c r="AJ6751" s="264"/>
      <c r="AK6751" s="264"/>
      <c r="AL6751" s="264"/>
      <c r="AM6751" s="264"/>
      <c r="AN6751" s="264"/>
    </row>
    <row r="6752" spans="31:40" x14ac:dyDescent="0.15">
      <c r="AE6752" s="70"/>
      <c r="AF6752" s="70"/>
      <c r="AG6752" s="70"/>
      <c r="AH6752" s="264"/>
      <c r="AI6752" s="264"/>
      <c r="AJ6752" s="264"/>
      <c r="AK6752" s="264"/>
      <c r="AL6752" s="264"/>
      <c r="AM6752" s="264"/>
      <c r="AN6752" s="264"/>
    </row>
    <row r="6753" spans="31:40" x14ac:dyDescent="0.15">
      <c r="AE6753" s="70"/>
      <c r="AF6753" s="70"/>
      <c r="AG6753" s="70"/>
      <c r="AH6753" s="264"/>
      <c r="AI6753" s="264"/>
      <c r="AJ6753" s="264"/>
      <c r="AK6753" s="264"/>
      <c r="AL6753" s="264"/>
      <c r="AM6753" s="264"/>
      <c r="AN6753" s="264"/>
    </row>
    <row r="6754" spans="31:40" x14ac:dyDescent="0.15">
      <c r="AE6754" s="70"/>
      <c r="AF6754" s="70"/>
      <c r="AG6754" s="70"/>
      <c r="AH6754" s="264"/>
      <c r="AI6754" s="264"/>
      <c r="AJ6754" s="264"/>
      <c r="AK6754" s="264"/>
      <c r="AL6754" s="264"/>
      <c r="AM6754" s="264"/>
      <c r="AN6754" s="264"/>
    </row>
    <row r="6755" spans="31:40" x14ac:dyDescent="0.15">
      <c r="AE6755" s="70"/>
      <c r="AF6755" s="70"/>
      <c r="AG6755" s="70"/>
      <c r="AH6755" s="264"/>
      <c r="AI6755" s="264"/>
      <c r="AJ6755" s="264"/>
      <c r="AK6755" s="264"/>
      <c r="AL6755" s="264"/>
      <c r="AM6755" s="264"/>
      <c r="AN6755" s="264"/>
    </row>
    <row r="6756" spans="31:40" x14ac:dyDescent="0.15">
      <c r="AE6756" s="70"/>
      <c r="AF6756" s="70"/>
      <c r="AG6756" s="70"/>
      <c r="AH6756" s="264"/>
      <c r="AI6756" s="264"/>
      <c r="AJ6756" s="264"/>
      <c r="AK6756" s="264"/>
      <c r="AL6756" s="264"/>
      <c r="AM6756" s="264"/>
      <c r="AN6756" s="264"/>
    </row>
    <row r="6757" spans="31:40" x14ac:dyDescent="0.15">
      <c r="AE6757" s="70"/>
      <c r="AF6757" s="70"/>
      <c r="AG6757" s="70"/>
      <c r="AH6757" s="264"/>
      <c r="AI6757" s="264"/>
      <c r="AJ6757" s="264"/>
      <c r="AK6757" s="264"/>
      <c r="AL6757" s="264"/>
      <c r="AM6757" s="264"/>
      <c r="AN6757" s="264"/>
    </row>
    <row r="6758" spans="31:40" x14ac:dyDescent="0.15">
      <c r="AE6758" s="70"/>
      <c r="AF6758" s="70"/>
      <c r="AG6758" s="70"/>
      <c r="AH6758" s="264"/>
      <c r="AI6758" s="264"/>
      <c r="AJ6758" s="264"/>
      <c r="AK6758" s="264"/>
      <c r="AL6758" s="264"/>
      <c r="AM6758" s="264"/>
      <c r="AN6758" s="264"/>
    </row>
    <row r="6759" spans="31:40" x14ac:dyDescent="0.15">
      <c r="AE6759" s="70"/>
      <c r="AF6759" s="70"/>
      <c r="AG6759" s="70"/>
      <c r="AH6759" s="264"/>
      <c r="AI6759" s="264"/>
      <c r="AJ6759" s="264"/>
      <c r="AK6759" s="264"/>
      <c r="AL6759" s="264"/>
      <c r="AM6759" s="264"/>
      <c r="AN6759" s="264"/>
    </row>
    <row r="6760" spans="31:40" x14ac:dyDescent="0.15">
      <c r="AE6760" s="70"/>
      <c r="AF6760" s="70"/>
      <c r="AG6760" s="70"/>
      <c r="AH6760" s="264"/>
      <c r="AI6760" s="264"/>
      <c r="AJ6760" s="264"/>
      <c r="AK6760" s="264"/>
      <c r="AL6760" s="264"/>
      <c r="AM6760" s="264"/>
      <c r="AN6760" s="264"/>
    </row>
    <row r="6761" spans="31:40" x14ac:dyDescent="0.15">
      <c r="AE6761" s="70"/>
      <c r="AF6761" s="70"/>
      <c r="AG6761" s="70"/>
      <c r="AH6761" s="264"/>
      <c r="AI6761" s="264"/>
      <c r="AJ6761" s="264"/>
      <c r="AK6761" s="264"/>
      <c r="AL6761" s="264"/>
      <c r="AM6761" s="264"/>
      <c r="AN6761" s="264"/>
    </row>
    <row r="6762" spans="31:40" x14ac:dyDescent="0.15">
      <c r="AE6762" s="70"/>
      <c r="AF6762" s="70"/>
      <c r="AG6762" s="70"/>
      <c r="AH6762" s="264"/>
      <c r="AI6762" s="264"/>
      <c r="AJ6762" s="264"/>
      <c r="AK6762" s="264"/>
      <c r="AL6762" s="264"/>
      <c r="AM6762" s="264"/>
      <c r="AN6762" s="264"/>
    </row>
    <row r="6763" spans="31:40" x14ac:dyDescent="0.15">
      <c r="AE6763" s="70"/>
      <c r="AF6763" s="70"/>
      <c r="AG6763" s="70"/>
      <c r="AH6763" s="264"/>
      <c r="AI6763" s="264"/>
      <c r="AJ6763" s="264"/>
      <c r="AK6763" s="264"/>
      <c r="AL6763" s="264"/>
      <c r="AM6763" s="264"/>
      <c r="AN6763" s="264"/>
    </row>
    <row r="6764" spans="31:40" x14ac:dyDescent="0.15">
      <c r="AE6764" s="70"/>
      <c r="AF6764" s="70"/>
      <c r="AG6764" s="70"/>
      <c r="AH6764" s="264"/>
      <c r="AI6764" s="264"/>
      <c r="AJ6764" s="264"/>
      <c r="AK6764" s="264"/>
      <c r="AL6764" s="264"/>
      <c r="AM6764" s="264"/>
      <c r="AN6764" s="264"/>
    </row>
    <row r="6765" spans="31:40" x14ac:dyDescent="0.15">
      <c r="AE6765" s="70"/>
      <c r="AF6765" s="70"/>
      <c r="AG6765" s="70"/>
      <c r="AH6765" s="264"/>
      <c r="AI6765" s="264"/>
      <c r="AJ6765" s="264"/>
      <c r="AK6765" s="264"/>
      <c r="AL6765" s="264"/>
      <c r="AM6765" s="264"/>
      <c r="AN6765" s="264"/>
    </row>
    <row r="6766" spans="31:40" x14ac:dyDescent="0.15">
      <c r="AE6766" s="70"/>
      <c r="AF6766" s="70"/>
      <c r="AG6766" s="70"/>
      <c r="AH6766" s="264"/>
      <c r="AI6766" s="264"/>
      <c r="AJ6766" s="264"/>
      <c r="AK6766" s="264"/>
      <c r="AL6766" s="264"/>
      <c r="AM6766" s="264"/>
      <c r="AN6766" s="264"/>
    </row>
    <row r="6767" spans="31:40" x14ac:dyDescent="0.15">
      <c r="AE6767" s="70"/>
      <c r="AF6767" s="70"/>
      <c r="AG6767" s="70"/>
      <c r="AH6767" s="264"/>
      <c r="AI6767" s="264"/>
      <c r="AJ6767" s="264"/>
      <c r="AK6767" s="264"/>
      <c r="AL6767" s="264"/>
      <c r="AM6767" s="264"/>
      <c r="AN6767" s="264"/>
    </row>
    <row r="6768" spans="31:40" x14ac:dyDescent="0.15">
      <c r="AE6768" s="70"/>
      <c r="AF6768" s="70"/>
      <c r="AG6768" s="70"/>
      <c r="AH6768" s="264"/>
      <c r="AI6768" s="264"/>
      <c r="AJ6768" s="264"/>
      <c r="AK6768" s="264"/>
      <c r="AL6768" s="264"/>
      <c r="AM6768" s="264"/>
      <c r="AN6768" s="264"/>
    </row>
    <row r="6769" spans="31:40" x14ac:dyDescent="0.15">
      <c r="AE6769" s="70"/>
      <c r="AF6769" s="70"/>
      <c r="AG6769" s="70"/>
      <c r="AH6769" s="264"/>
      <c r="AI6769" s="264"/>
      <c r="AJ6769" s="264"/>
      <c r="AK6769" s="264"/>
      <c r="AL6769" s="264"/>
      <c r="AM6769" s="264"/>
      <c r="AN6769" s="264"/>
    </row>
    <row r="6770" spans="31:40" x14ac:dyDescent="0.15">
      <c r="AE6770" s="70"/>
      <c r="AF6770" s="70"/>
      <c r="AG6770" s="70"/>
      <c r="AH6770" s="264"/>
      <c r="AI6770" s="264"/>
      <c r="AJ6770" s="264"/>
      <c r="AK6770" s="264"/>
      <c r="AL6770" s="264"/>
      <c r="AM6770" s="264"/>
      <c r="AN6770" s="264"/>
    </row>
    <row r="6771" spans="31:40" x14ac:dyDescent="0.15">
      <c r="AE6771" s="70"/>
      <c r="AF6771" s="70"/>
      <c r="AG6771" s="70"/>
      <c r="AH6771" s="264"/>
      <c r="AI6771" s="264"/>
      <c r="AJ6771" s="264"/>
      <c r="AK6771" s="264"/>
      <c r="AL6771" s="264"/>
      <c r="AM6771" s="264"/>
      <c r="AN6771" s="264"/>
    </row>
    <row r="6772" spans="31:40" x14ac:dyDescent="0.15">
      <c r="AE6772" s="70"/>
      <c r="AF6772" s="70"/>
      <c r="AG6772" s="70"/>
      <c r="AH6772" s="264"/>
      <c r="AI6772" s="264"/>
      <c r="AJ6772" s="264"/>
      <c r="AK6772" s="264"/>
      <c r="AL6772" s="264"/>
      <c r="AM6772" s="264"/>
      <c r="AN6772" s="264"/>
    </row>
    <row r="6773" spans="31:40" x14ac:dyDescent="0.15">
      <c r="AE6773" s="70"/>
      <c r="AF6773" s="70"/>
      <c r="AG6773" s="70"/>
      <c r="AH6773" s="264"/>
      <c r="AI6773" s="264"/>
      <c r="AJ6773" s="264"/>
      <c r="AK6773" s="264"/>
      <c r="AL6773" s="264"/>
      <c r="AM6773" s="264"/>
      <c r="AN6773" s="264"/>
    </row>
    <row r="6774" spans="31:40" x14ac:dyDescent="0.15">
      <c r="AE6774" s="70"/>
      <c r="AF6774" s="70"/>
      <c r="AG6774" s="70"/>
      <c r="AH6774" s="264"/>
      <c r="AI6774" s="264"/>
      <c r="AJ6774" s="264"/>
      <c r="AK6774" s="264"/>
      <c r="AL6774" s="264"/>
      <c r="AM6774" s="264"/>
      <c r="AN6774" s="264"/>
    </row>
    <row r="6775" spans="31:40" x14ac:dyDescent="0.15">
      <c r="AE6775" s="70"/>
      <c r="AF6775" s="70"/>
      <c r="AG6775" s="70"/>
      <c r="AH6775" s="264"/>
      <c r="AI6775" s="264"/>
      <c r="AJ6775" s="264"/>
      <c r="AK6775" s="264"/>
      <c r="AL6775" s="264"/>
      <c r="AM6775" s="264"/>
      <c r="AN6775" s="264"/>
    </row>
    <row r="6776" spans="31:40" x14ac:dyDescent="0.15">
      <c r="AE6776" s="70"/>
      <c r="AF6776" s="70"/>
      <c r="AG6776" s="70"/>
      <c r="AH6776" s="264"/>
      <c r="AI6776" s="264"/>
      <c r="AJ6776" s="264"/>
      <c r="AK6776" s="264"/>
      <c r="AL6776" s="264"/>
      <c r="AM6776" s="264"/>
      <c r="AN6776" s="264"/>
    </row>
    <row r="6777" spans="31:40" x14ac:dyDescent="0.15">
      <c r="AE6777" s="70"/>
      <c r="AF6777" s="70"/>
      <c r="AG6777" s="70"/>
      <c r="AH6777" s="264"/>
      <c r="AI6777" s="264"/>
      <c r="AJ6777" s="264"/>
      <c r="AK6777" s="264"/>
      <c r="AL6777" s="264"/>
      <c r="AM6777" s="264"/>
      <c r="AN6777" s="264"/>
    </row>
    <row r="6778" spans="31:40" x14ac:dyDescent="0.15">
      <c r="AE6778" s="70"/>
      <c r="AF6778" s="70"/>
      <c r="AG6778" s="70"/>
      <c r="AH6778" s="264"/>
      <c r="AI6778" s="264"/>
      <c r="AJ6778" s="264"/>
      <c r="AK6778" s="264"/>
      <c r="AL6778" s="264"/>
      <c r="AM6778" s="264"/>
      <c r="AN6778" s="264"/>
    </row>
    <row r="6779" spans="31:40" x14ac:dyDescent="0.15">
      <c r="AE6779" s="70"/>
      <c r="AF6779" s="70"/>
      <c r="AG6779" s="70"/>
      <c r="AH6779" s="264"/>
      <c r="AI6779" s="264"/>
      <c r="AJ6779" s="264"/>
      <c r="AK6779" s="264"/>
      <c r="AL6779" s="264"/>
      <c r="AM6779" s="264"/>
      <c r="AN6779" s="264"/>
    </row>
    <row r="6780" spans="31:40" x14ac:dyDescent="0.15">
      <c r="AE6780" s="70"/>
      <c r="AF6780" s="70"/>
      <c r="AG6780" s="70"/>
      <c r="AH6780" s="264"/>
      <c r="AI6780" s="264"/>
      <c r="AJ6780" s="264"/>
      <c r="AK6780" s="264"/>
      <c r="AL6780" s="264"/>
      <c r="AM6780" s="264"/>
      <c r="AN6780" s="264"/>
    </row>
    <row r="6781" spans="31:40" x14ac:dyDescent="0.15">
      <c r="AE6781" s="70"/>
      <c r="AF6781" s="70"/>
      <c r="AG6781" s="70"/>
      <c r="AH6781" s="264"/>
      <c r="AI6781" s="264"/>
      <c r="AJ6781" s="264"/>
      <c r="AK6781" s="264"/>
      <c r="AL6781" s="264"/>
      <c r="AM6781" s="264"/>
      <c r="AN6781" s="264"/>
    </row>
    <row r="6782" spans="31:40" x14ac:dyDescent="0.15">
      <c r="AE6782" s="70"/>
      <c r="AF6782" s="70"/>
      <c r="AG6782" s="70"/>
      <c r="AH6782" s="264"/>
      <c r="AI6782" s="264"/>
      <c r="AJ6782" s="264"/>
      <c r="AK6782" s="264"/>
      <c r="AL6782" s="264"/>
      <c r="AM6782" s="264"/>
      <c r="AN6782" s="264"/>
    </row>
    <row r="6783" spans="31:40" x14ac:dyDescent="0.15">
      <c r="AE6783" s="70"/>
      <c r="AF6783" s="70"/>
      <c r="AG6783" s="70"/>
      <c r="AH6783" s="264"/>
      <c r="AI6783" s="264"/>
      <c r="AJ6783" s="264"/>
      <c r="AK6783" s="264"/>
      <c r="AL6783" s="264"/>
      <c r="AM6783" s="264"/>
      <c r="AN6783" s="264"/>
    </row>
    <row r="6784" spans="31:40" x14ac:dyDescent="0.15">
      <c r="AE6784" s="70"/>
      <c r="AF6784" s="70"/>
      <c r="AG6784" s="70"/>
      <c r="AH6784" s="264"/>
      <c r="AI6784" s="264"/>
      <c r="AJ6784" s="264"/>
      <c r="AK6784" s="264"/>
      <c r="AL6784" s="264"/>
      <c r="AM6784" s="264"/>
      <c r="AN6784" s="264"/>
    </row>
    <row r="6785" spans="31:40" x14ac:dyDescent="0.15">
      <c r="AE6785" s="70"/>
      <c r="AF6785" s="70"/>
      <c r="AG6785" s="70"/>
      <c r="AH6785" s="264"/>
      <c r="AI6785" s="264"/>
      <c r="AJ6785" s="264"/>
      <c r="AK6785" s="264"/>
      <c r="AL6785" s="264"/>
      <c r="AM6785" s="264"/>
      <c r="AN6785" s="264"/>
    </row>
    <row r="6786" spans="31:40" x14ac:dyDescent="0.15">
      <c r="AE6786" s="70"/>
      <c r="AF6786" s="70"/>
      <c r="AG6786" s="70"/>
      <c r="AH6786" s="264"/>
      <c r="AI6786" s="264"/>
      <c r="AJ6786" s="264"/>
      <c r="AK6786" s="264"/>
      <c r="AL6786" s="264"/>
      <c r="AM6786" s="264"/>
      <c r="AN6786" s="264"/>
    </row>
    <row r="6787" spans="31:40" x14ac:dyDescent="0.15">
      <c r="AE6787" s="70"/>
      <c r="AF6787" s="70"/>
      <c r="AG6787" s="70"/>
      <c r="AH6787" s="264"/>
      <c r="AI6787" s="264"/>
      <c r="AJ6787" s="264"/>
      <c r="AK6787" s="264"/>
      <c r="AL6787" s="264"/>
      <c r="AM6787" s="264"/>
      <c r="AN6787" s="264"/>
    </row>
    <row r="6788" spans="31:40" x14ac:dyDescent="0.15">
      <c r="AE6788" s="70"/>
      <c r="AF6788" s="70"/>
      <c r="AG6788" s="70"/>
      <c r="AH6788" s="264"/>
      <c r="AI6788" s="264"/>
      <c r="AJ6788" s="264"/>
      <c r="AK6788" s="264"/>
      <c r="AL6788" s="264"/>
      <c r="AM6788" s="264"/>
      <c r="AN6788" s="264"/>
    </row>
    <row r="6789" spans="31:40" x14ac:dyDescent="0.15">
      <c r="AE6789" s="70"/>
      <c r="AF6789" s="70"/>
      <c r="AG6789" s="70"/>
      <c r="AH6789" s="264"/>
      <c r="AI6789" s="264"/>
      <c r="AJ6789" s="264"/>
      <c r="AK6789" s="264"/>
      <c r="AL6789" s="264"/>
      <c r="AM6789" s="264"/>
      <c r="AN6789" s="264"/>
    </row>
    <row r="6790" spans="31:40" x14ac:dyDescent="0.15">
      <c r="AE6790" s="70"/>
      <c r="AF6790" s="70"/>
      <c r="AG6790" s="70"/>
      <c r="AH6790" s="264"/>
      <c r="AI6790" s="264"/>
      <c r="AJ6790" s="264"/>
      <c r="AK6790" s="264"/>
      <c r="AL6790" s="264"/>
      <c r="AM6790" s="264"/>
      <c r="AN6790" s="264"/>
    </row>
    <row r="6791" spans="31:40" x14ac:dyDescent="0.15">
      <c r="AE6791" s="70"/>
      <c r="AF6791" s="70"/>
      <c r="AG6791" s="70"/>
      <c r="AH6791" s="264"/>
      <c r="AI6791" s="264"/>
      <c r="AJ6791" s="264"/>
      <c r="AK6791" s="264"/>
      <c r="AL6791" s="264"/>
      <c r="AM6791" s="264"/>
      <c r="AN6791" s="264"/>
    </row>
    <row r="6792" spans="31:40" x14ac:dyDescent="0.15">
      <c r="AE6792" s="70"/>
      <c r="AF6792" s="70"/>
      <c r="AG6792" s="70"/>
      <c r="AH6792" s="264"/>
      <c r="AI6792" s="264"/>
      <c r="AJ6792" s="264"/>
      <c r="AK6792" s="264"/>
      <c r="AL6792" s="264"/>
      <c r="AM6792" s="264"/>
      <c r="AN6792" s="264"/>
    </row>
    <row r="6793" spans="31:40" x14ac:dyDescent="0.15">
      <c r="AE6793" s="70"/>
      <c r="AF6793" s="70"/>
      <c r="AG6793" s="70"/>
      <c r="AH6793" s="264"/>
      <c r="AI6793" s="264"/>
      <c r="AJ6793" s="264"/>
      <c r="AK6793" s="264"/>
      <c r="AL6793" s="264"/>
      <c r="AM6793" s="264"/>
      <c r="AN6793" s="264"/>
    </row>
    <row r="6794" spans="31:40" x14ac:dyDescent="0.15">
      <c r="AE6794" s="70"/>
      <c r="AF6794" s="70"/>
      <c r="AG6794" s="70"/>
      <c r="AH6794" s="264"/>
      <c r="AI6794" s="264"/>
      <c r="AJ6794" s="264"/>
      <c r="AK6794" s="264"/>
      <c r="AL6794" s="264"/>
      <c r="AM6794" s="264"/>
      <c r="AN6794" s="264"/>
    </row>
    <row r="6795" spans="31:40" x14ac:dyDescent="0.15">
      <c r="AE6795" s="70"/>
      <c r="AF6795" s="70"/>
      <c r="AG6795" s="70"/>
      <c r="AH6795" s="264"/>
      <c r="AI6795" s="264"/>
      <c r="AJ6795" s="264"/>
      <c r="AK6795" s="264"/>
      <c r="AL6795" s="264"/>
      <c r="AM6795" s="264"/>
      <c r="AN6795" s="264"/>
    </row>
    <row r="6796" spans="31:40" x14ac:dyDescent="0.15">
      <c r="AE6796" s="70"/>
      <c r="AF6796" s="70"/>
      <c r="AG6796" s="70"/>
      <c r="AH6796" s="264"/>
      <c r="AI6796" s="264"/>
      <c r="AJ6796" s="264"/>
      <c r="AK6796" s="264"/>
      <c r="AL6796" s="264"/>
      <c r="AM6796" s="264"/>
      <c r="AN6796" s="264"/>
    </row>
    <row r="6797" spans="31:40" x14ac:dyDescent="0.15">
      <c r="AE6797" s="70"/>
      <c r="AF6797" s="70"/>
      <c r="AG6797" s="70"/>
      <c r="AH6797" s="264"/>
      <c r="AI6797" s="264"/>
      <c r="AJ6797" s="264"/>
      <c r="AK6797" s="264"/>
      <c r="AL6797" s="264"/>
      <c r="AM6797" s="264"/>
      <c r="AN6797" s="264"/>
    </row>
    <row r="6798" spans="31:40" x14ac:dyDescent="0.15">
      <c r="AE6798" s="70"/>
      <c r="AF6798" s="70"/>
      <c r="AG6798" s="70"/>
      <c r="AH6798" s="264"/>
      <c r="AI6798" s="264"/>
      <c r="AJ6798" s="264"/>
      <c r="AK6798" s="264"/>
      <c r="AL6798" s="264"/>
      <c r="AM6798" s="264"/>
      <c r="AN6798" s="264"/>
    </row>
    <row r="6799" spans="31:40" x14ac:dyDescent="0.15">
      <c r="AE6799" s="70"/>
      <c r="AF6799" s="70"/>
      <c r="AG6799" s="70"/>
      <c r="AH6799" s="264"/>
      <c r="AI6799" s="264"/>
      <c r="AJ6799" s="264"/>
      <c r="AK6799" s="264"/>
      <c r="AL6799" s="264"/>
      <c r="AM6799" s="264"/>
      <c r="AN6799" s="264"/>
    </row>
    <row r="6800" spans="31:40" x14ac:dyDescent="0.15">
      <c r="AE6800" s="70"/>
      <c r="AF6800" s="70"/>
      <c r="AG6800" s="70"/>
      <c r="AH6800" s="264"/>
      <c r="AI6800" s="264"/>
      <c r="AJ6800" s="264"/>
      <c r="AK6800" s="264"/>
      <c r="AL6800" s="264"/>
      <c r="AM6800" s="264"/>
      <c r="AN6800" s="264"/>
    </row>
    <row r="6801" spans="31:40" x14ac:dyDescent="0.15">
      <c r="AE6801" s="70"/>
      <c r="AF6801" s="70"/>
      <c r="AG6801" s="70"/>
      <c r="AH6801" s="264"/>
      <c r="AI6801" s="264"/>
      <c r="AJ6801" s="264"/>
      <c r="AK6801" s="264"/>
      <c r="AL6801" s="264"/>
      <c r="AM6801" s="264"/>
      <c r="AN6801" s="264"/>
    </row>
    <row r="6802" spans="31:40" x14ac:dyDescent="0.15">
      <c r="AE6802" s="70"/>
      <c r="AF6802" s="70"/>
      <c r="AG6802" s="70"/>
      <c r="AH6802" s="264"/>
      <c r="AI6802" s="264"/>
      <c r="AJ6802" s="264"/>
      <c r="AK6802" s="264"/>
      <c r="AL6802" s="264"/>
      <c r="AM6802" s="264"/>
      <c r="AN6802" s="264"/>
    </row>
    <row r="6803" spans="31:40" x14ac:dyDescent="0.15">
      <c r="AE6803" s="70"/>
      <c r="AF6803" s="70"/>
      <c r="AG6803" s="70"/>
      <c r="AH6803" s="264"/>
      <c r="AI6803" s="264"/>
      <c r="AJ6803" s="264"/>
      <c r="AK6803" s="264"/>
      <c r="AL6803" s="264"/>
      <c r="AM6803" s="264"/>
      <c r="AN6803" s="264"/>
    </row>
    <row r="6804" spans="31:40" x14ac:dyDescent="0.15">
      <c r="AE6804" s="70"/>
      <c r="AF6804" s="70"/>
      <c r="AG6804" s="70"/>
      <c r="AH6804" s="264"/>
      <c r="AI6804" s="264"/>
      <c r="AJ6804" s="264"/>
      <c r="AK6804" s="264"/>
      <c r="AL6804" s="264"/>
      <c r="AM6804" s="264"/>
      <c r="AN6804" s="264"/>
    </row>
    <row r="6805" spans="31:40" x14ac:dyDescent="0.15">
      <c r="AE6805" s="70"/>
      <c r="AF6805" s="70"/>
      <c r="AG6805" s="70"/>
      <c r="AH6805" s="264"/>
      <c r="AI6805" s="264"/>
      <c r="AJ6805" s="264"/>
      <c r="AK6805" s="264"/>
      <c r="AL6805" s="264"/>
      <c r="AM6805" s="264"/>
      <c r="AN6805" s="264"/>
    </row>
    <row r="6806" spans="31:40" x14ac:dyDescent="0.15">
      <c r="AE6806" s="70"/>
      <c r="AF6806" s="70"/>
      <c r="AG6806" s="70"/>
      <c r="AH6806" s="264"/>
      <c r="AI6806" s="264"/>
      <c r="AJ6806" s="264"/>
      <c r="AK6806" s="264"/>
      <c r="AL6806" s="264"/>
      <c r="AM6806" s="264"/>
      <c r="AN6806" s="264"/>
    </row>
    <row r="6807" spans="31:40" x14ac:dyDescent="0.15">
      <c r="AE6807" s="70"/>
      <c r="AF6807" s="70"/>
      <c r="AG6807" s="70"/>
      <c r="AH6807" s="264"/>
      <c r="AI6807" s="264"/>
      <c r="AJ6807" s="264"/>
      <c r="AK6807" s="264"/>
      <c r="AL6807" s="264"/>
      <c r="AM6807" s="264"/>
      <c r="AN6807" s="264"/>
    </row>
    <row r="6808" spans="31:40" x14ac:dyDescent="0.15">
      <c r="AE6808" s="70"/>
      <c r="AF6808" s="70"/>
      <c r="AG6808" s="70"/>
      <c r="AH6808" s="264"/>
      <c r="AI6808" s="264"/>
      <c r="AJ6808" s="264"/>
      <c r="AK6808" s="264"/>
      <c r="AL6808" s="264"/>
      <c r="AM6808" s="264"/>
      <c r="AN6808" s="264"/>
    </row>
    <row r="6809" spans="31:40" x14ac:dyDescent="0.15">
      <c r="AE6809" s="70"/>
      <c r="AF6809" s="70"/>
      <c r="AG6809" s="70"/>
      <c r="AH6809" s="264"/>
      <c r="AI6809" s="264"/>
      <c r="AJ6809" s="264"/>
      <c r="AK6809" s="264"/>
      <c r="AL6809" s="264"/>
      <c r="AM6809" s="264"/>
      <c r="AN6809" s="264"/>
    </row>
    <row r="6810" spans="31:40" x14ac:dyDescent="0.15">
      <c r="AE6810" s="70"/>
      <c r="AF6810" s="70"/>
      <c r="AG6810" s="70"/>
      <c r="AH6810" s="264"/>
      <c r="AI6810" s="264"/>
      <c r="AJ6810" s="264"/>
      <c r="AK6810" s="264"/>
      <c r="AL6810" s="264"/>
      <c r="AM6810" s="264"/>
      <c r="AN6810" s="264"/>
    </row>
    <row r="6811" spans="31:40" x14ac:dyDescent="0.15">
      <c r="AE6811" s="70"/>
      <c r="AF6811" s="70"/>
      <c r="AG6811" s="70"/>
      <c r="AH6811" s="264"/>
      <c r="AI6811" s="264"/>
      <c r="AJ6811" s="264"/>
      <c r="AK6811" s="264"/>
      <c r="AL6811" s="264"/>
      <c r="AM6811" s="264"/>
      <c r="AN6811" s="264"/>
    </row>
    <row r="6812" spans="31:40" x14ac:dyDescent="0.15">
      <c r="AE6812" s="70"/>
      <c r="AF6812" s="70"/>
      <c r="AG6812" s="70"/>
      <c r="AH6812" s="264"/>
      <c r="AI6812" s="264"/>
      <c r="AJ6812" s="264"/>
      <c r="AK6812" s="264"/>
      <c r="AL6812" s="264"/>
      <c r="AM6812" s="264"/>
      <c r="AN6812" s="264"/>
    </row>
    <row r="6813" spans="31:40" x14ac:dyDescent="0.15">
      <c r="AE6813" s="70"/>
      <c r="AF6813" s="70"/>
      <c r="AG6813" s="70"/>
      <c r="AH6813" s="264"/>
      <c r="AI6813" s="264"/>
      <c r="AJ6813" s="264"/>
      <c r="AK6813" s="264"/>
      <c r="AL6813" s="264"/>
      <c r="AM6813" s="264"/>
      <c r="AN6813" s="264"/>
    </row>
    <row r="6814" spans="31:40" x14ac:dyDescent="0.15">
      <c r="AE6814" s="70"/>
      <c r="AF6814" s="70"/>
      <c r="AG6814" s="70"/>
      <c r="AH6814" s="264"/>
      <c r="AI6814" s="264"/>
      <c r="AJ6814" s="264"/>
      <c r="AK6814" s="264"/>
      <c r="AL6814" s="264"/>
      <c r="AM6814" s="264"/>
      <c r="AN6814" s="264"/>
    </row>
    <row r="6815" spans="31:40" x14ac:dyDescent="0.15">
      <c r="AE6815" s="70"/>
      <c r="AF6815" s="70"/>
      <c r="AG6815" s="70"/>
      <c r="AH6815" s="264"/>
      <c r="AI6815" s="264"/>
      <c r="AJ6815" s="264"/>
      <c r="AK6815" s="264"/>
      <c r="AL6815" s="264"/>
      <c r="AM6815" s="264"/>
      <c r="AN6815" s="264"/>
    </row>
    <row r="6816" spans="31:40" x14ac:dyDescent="0.15">
      <c r="AE6816" s="70"/>
      <c r="AF6816" s="70"/>
      <c r="AG6816" s="70"/>
      <c r="AH6816" s="264"/>
      <c r="AI6816" s="264"/>
      <c r="AJ6816" s="264"/>
      <c r="AK6816" s="264"/>
      <c r="AL6816" s="264"/>
      <c r="AM6816" s="264"/>
      <c r="AN6816" s="264"/>
    </row>
    <row r="6817" spans="31:40" x14ac:dyDescent="0.15">
      <c r="AE6817" s="70"/>
      <c r="AF6817" s="70"/>
      <c r="AG6817" s="70"/>
      <c r="AH6817" s="264"/>
      <c r="AI6817" s="264"/>
      <c r="AJ6817" s="264"/>
      <c r="AK6817" s="264"/>
      <c r="AL6817" s="264"/>
      <c r="AM6817" s="264"/>
      <c r="AN6817" s="264"/>
    </row>
    <row r="6818" spans="31:40" x14ac:dyDescent="0.15">
      <c r="AE6818" s="70"/>
      <c r="AF6818" s="70"/>
      <c r="AG6818" s="70"/>
      <c r="AH6818" s="264"/>
      <c r="AI6818" s="264"/>
      <c r="AJ6818" s="264"/>
      <c r="AK6818" s="264"/>
      <c r="AL6818" s="264"/>
      <c r="AM6818" s="264"/>
      <c r="AN6818" s="264"/>
    </row>
    <row r="6819" spans="31:40" x14ac:dyDescent="0.15">
      <c r="AE6819" s="70"/>
      <c r="AF6819" s="70"/>
      <c r="AG6819" s="70"/>
      <c r="AH6819" s="264"/>
      <c r="AI6819" s="264"/>
      <c r="AJ6819" s="264"/>
      <c r="AK6819" s="264"/>
      <c r="AL6819" s="264"/>
      <c r="AM6819" s="264"/>
      <c r="AN6819" s="264"/>
    </row>
    <row r="6820" spans="31:40" x14ac:dyDescent="0.15">
      <c r="AE6820" s="70"/>
      <c r="AF6820" s="70"/>
      <c r="AG6820" s="70"/>
      <c r="AH6820" s="264"/>
      <c r="AI6820" s="264"/>
      <c r="AJ6820" s="264"/>
      <c r="AK6820" s="264"/>
      <c r="AL6820" s="264"/>
      <c r="AM6820" s="264"/>
      <c r="AN6820" s="264"/>
    </row>
    <row r="6821" spans="31:40" x14ac:dyDescent="0.15">
      <c r="AE6821" s="70"/>
      <c r="AF6821" s="70"/>
      <c r="AG6821" s="70"/>
      <c r="AH6821" s="264"/>
      <c r="AI6821" s="264"/>
      <c r="AJ6821" s="264"/>
      <c r="AK6821" s="264"/>
      <c r="AL6821" s="264"/>
      <c r="AM6821" s="264"/>
      <c r="AN6821" s="264"/>
    </row>
    <row r="6822" spans="31:40" x14ac:dyDescent="0.15">
      <c r="AE6822" s="70"/>
      <c r="AF6822" s="70"/>
      <c r="AG6822" s="70"/>
      <c r="AH6822" s="264"/>
      <c r="AI6822" s="264"/>
      <c r="AJ6822" s="264"/>
      <c r="AK6822" s="264"/>
      <c r="AL6822" s="264"/>
      <c r="AM6822" s="264"/>
      <c r="AN6822" s="264"/>
    </row>
    <row r="6823" spans="31:40" x14ac:dyDescent="0.15">
      <c r="AE6823" s="70"/>
      <c r="AF6823" s="70"/>
      <c r="AG6823" s="70"/>
      <c r="AH6823" s="264"/>
      <c r="AI6823" s="264"/>
      <c r="AJ6823" s="264"/>
      <c r="AK6823" s="264"/>
      <c r="AL6823" s="264"/>
      <c r="AM6823" s="264"/>
      <c r="AN6823" s="264"/>
    </row>
    <row r="6824" spans="31:40" x14ac:dyDescent="0.15">
      <c r="AE6824" s="70"/>
      <c r="AF6824" s="70"/>
      <c r="AG6824" s="70"/>
      <c r="AH6824" s="264"/>
      <c r="AI6824" s="264"/>
      <c r="AJ6824" s="264"/>
      <c r="AK6824" s="264"/>
      <c r="AL6824" s="264"/>
      <c r="AM6824" s="264"/>
      <c r="AN6824" s="264"/>
    </row>
    <row r="6825" spans="31:40" x14ac:dyDescent="0.15">
      <c r="AE6825" s="70"/>
      <c r="AF6825" s="70"/>
      <c r="AG6825" s="70"/>
      <c r="AH6825" s="264"/>
      <c r="AI6825" s="264"/>
      <c r="AJ6825" s="264"/>
      <c r="AK6825" s="264"/>
      <c r="AL6825" s="264"/>
      <c r="AM6825" s="264"/>
      <c r="AN6825" s="264"/>
    </row>
    <row r="6826" spans="31:40" x14ac:dyDescent="0.15">
      <c r="AE6826" s="70"/>
      <c r="AF6826" s="70"/>
      <c r="AG6826" s="70"/>
      <c r="AH6826" s="264"/>
      <c r="AI6826" s="264"/>
      <c r="AJ6826" s="264"/>
      <c r="AK6826" s="264"/>
      <c r="AL6826" s="264"/>
      <c r="AM6826" s="264"/>
      <c r="AN6826" s="264"/>
    </row>
    <row r="6827" spans="31:40" x14ac:dyDescent="0.15">
      <c r="AE6827" s="70"/>
      <c r="AF6827" s="70"/>
      <c r="AG6827" s="70"/>
      <c r="AH6827" s="264"/>
      <c r="AI6827" s="264"/>
      <c r="AJ6827" s="264"/>
      <c r="AK6827" s="264"/>
      <c r="AL6827" s="264"/>
      <c r="AM6827" s="264"/>
      <c r="AN6827" s="264"/>
    </row>
    <row r="6828" spans="31:40" x14ac:dyDescent="0.15">
      <c r="AE6828" s="70"/>
      <c r="AF6828" s="70"/>
      <c r="AG6828" s="70"/>
      <c r="AH6828" s="264"/>
      <c r="AI6828" s="264"/>
      <c r="AJ6828" s="264"/>
      <c r="AK6828" s="264"/>
      <c r="AL6828" s="264"/>
      <c r="AM6828" s="264"/>
      <c r="AN6828" s="264"/>
    </row>
    <row r="6829" spans="31:40" x14ac:dyDescent="0.15">
      <c r="AE6829" s="70"/>
      <c r="AF6829" s="70"/>
      <c r="AG6829" s="70"/>
      <c r="AH6829" s="264"/>
      <c r="AI6829" s="264"/>
      <c r="AJ6829" s="264"/>
      <c r="AK6829" s="264"/>
      <c r="AL6829" s="264"/>
      <c r="AM6829" s="264"/>
      <c r="AN6829" s="264"/>
    </row>
    <row r="6830" spans="31:40" x14ac:dyDescent="0.15">
      <c r="AE6830" s="70"/>
      <c r="AF6830" s="70"/>
      <c r="AG6830" s="70"/>
      <c r="AH6830" s="264"/>
      <c r="AI6830" s="264"/>
      <c r="AJ6830" s="264"/>
      <c r="AK6830" s="264"/>
      <c r="AL6830" s="264"/>
      <c r="AM6830" s="264"/>
      <c r="AN6830" s="264"/>
    </row>
    <row r="6831" spans="31:40" x14ac:dyDescent="0.15">
      <c r="AE6831" s="70"/>
      <c r="AF6831" s="70"/>
      <c r="AG6831" s="70"/>
      <c r="AH6831" s="264"/>
      <c r="AI6831" s="264"/>
      <c r="AJ6831" s="264"/>
      <c r="AK6831" s="264"/>
      <c r="AL6831" s="264"/>
      <c r="AM6831" s="264"/>
      <c r="AN6831" s="264"/>
    </row>
    <row r="6832" spans="31:40" x14ac:dyDescent="0.15">
      <c r="AE6832" s="70"/>
      <c r="AF6832" s="70"/>
      <c r="AG6832" s="70"/>
      <c r="AH6832" s="264"/>
      <c r="AI6832" s="264"/>
      <c r="AJ6832" s="264"/>
      <c r="AK6832" s="264"/>
      <c r="AL6832" s="264"/>
      <c r="AM6832" s="264"/>
      <c r="AN6832" s="264"/>
    </row>
    <row r="6833" spans="31:40" x14ac:dyDescent="0.15">
      <c r="AE6833" s="70"/>
      <c r="AF6833" s="70"/>
      <c r="AG6833" s="70"/>
      <c r="AH6833" s="264"/>
      <c r="AI6833" s="264"/>
      <c r="AJ6833" s="264"/>
      <c r="AK6833" s="264"/>
      <c r="AL6833" s="264"/>
      <c r="AM6833" s="264"/>
      <c r="AN6833" s="264"/>
    </row>
    <row r="6834" spans="31:40" x14ac:dyDescent="0.15">
      <c r="AE6834" s="70"/>
      <c r="AF6834" s="70"/>
      <c r="AG6834" s="70"/>
      <c r="AH6834" s="264"/>
      <c r="AI6834" s="264"/>
      <c r="AJ6834" s="264"/>
      <c r="AK6834" s="264"/>
      <c r="AL6834" s="264"/>
      <c r="AM6834" s="264"/>
      <c r="AN6834" s="264"/>
    </row>
    <row r="6835" spans="31:40" x14ac:dyDescent="0.15">
      <c r="AE6835" s="70"/>
      <c r="AF6835" s="70"/>
      <c r="AG6835" s="70"/>
      <c r="AH6835" s="264"/>
      <c r="AI6835" s="264"/>
      <c r="AJ6835" s="264"/>
      <c r="AK6835" s="264"/>
      <c r="AL6835" s="264"/>
      <c r="AM6835" s="264"/>
      <c r="AN6835" s="264"/>
    </row>
    <row r="6836" spans="31:40" x14ac:dyDescent="0.15">
      <c r="AE6836" s="70"/>
      <c r="AF6836" s="70"/>
      <c r="AG6836" s="70"/>
      <c r="AH6836" s="264"/>
      <c r="AI6836" s="264"/>
      <c r="AJ6836" s="264"/>
      <c r="AK6836" s="264"/>
      <c r="AL6836" s="264"/>
      <c r="AM6836" s="264"/>
      <c r="AN6836" s="264"/>
    </row>
    <row r="6837" spans="31:40" x14ac:dyDescent="0.15">
      <c r="AE6837" s="70"/>
      <c r="AF6837" s="70"/>
      <c r="AG6837" s="70"/>
      <c r="AH6837" s="264"/>
      <c r="AI6837" s="264"/>
      <c r="AJ6837" s="264"/>
      <c r="AK6837" s="264"/>
      <c r="AL6837" s="264"/>
      <c r="AM6837" s="264"/>
      <c r="AN6837" s="264"/>
    </row>
    <row r="6838" spans="31:40" x14ac:dyDescent="0.15">
      <c r="AE6838" s="70"/>
      <c r="AF6838" s="70"/>
      <c r="AG6838" s="70"/>
      <c r="AH6838" s="264"/>
      <c r="AI6838" s="264"/>
      <c r="AJ6838" s="264"/>
      <c r="AK6838" s="264"/>
      <c r="AL6838" s="264"/>
      <c r="AM6838" s="264"/>
      <c r="AN6838" s="264"/>
    </row>
    <row r="6839" spans="31:40" x14ac:dyDescent="0.15">
      <c r="AE6839" s="70"/>
      <c r="AF6839" s="70"/>
      <c r="AG6839" s="70"/>
      <c r="AH6839" s="264"/>
      <c r="AI6839" s="264"/>
      <c r="AJ6839" s="264"/>
      <c r="AK6839" s="264"/>
      <c r="AL6839" s="264"/>
      <c r="AM6839" s="264"/>
      <c r="AN6839" s="264"/>
    </row>
    <row r="6840" spans="31:40" x14ac:dyDescent="0.15">
      <c r="AE6840" s="70"/>
      <c r="AF6840" s="70"/>
      <c r="AG6840" s="70"/>
      <c r="AH6840" s="264"/>
      <c r="AI6840" s="264"/>
      <c r="AJ6840" s="264"/>
      <c r="AK6840" s="264"/>
      <c r="AL6840" s="264"/>
      <c r="AM6840" s="264"/>
      <c r="AN6840" s="264"/>
    </row>
    <row r="6841" spans="31:40" x14ac:dyDescent="0.15">
      <c r="AE6841" s="70"/>
      <c r="AF6841" s="70"/>
      <c r="AG6841" s="70"/>
      <c r="AH6841" s="264"/>
      <c r="AI6841" s="264"/>
      <c r="AJ6841" s="264"/>
      <c r="AK6841" s="264"/>
      <c r="AL6841" s="264"/>
      <c r="AM6841" s="264"/>
      <c r="AN6841" s="264"/>
    </row>
    <row r="6842" spans="31:40" x14ac:dyDescent="0.15">
      <c r="AE6842" s="70"/>
      <c r="AF6842" s="70"/>
      <c r="AG6842" s="70"/>
      <c r="AH6842" s="264"/>
      <c r="AI6842" s="264"/>
      <c r="AJ6842" s="264"/>
      <c r="AK6842" s="264"/>
      <c r="AL6842" s="264"/>
      <c r="AM6842" s="264"/>
      <c r="AN6842" s="264"/>
    </row>
    <row r="6843" spans="31:40" x14ac:dyDescent="0.15">
      <c r="AE6843" s="70"/>
      <c r="AF6843" s="70"/>
      <c r="AG6843" s="70"/>
      <c r="AH6843" s="264"/>
      <c r="AI6843" s="264"/>
      <c r="AJ6843" s="264"/>
      <c r="AK6843" s="264"/>
      <c r="AL6843" s="264"/>
      <c r="AM6843" s="264"/>
      <c r="AN6843" s="264"/>
    </row>
    <row r="6844" spans="31:40" x14ac:dyDescent="0.15">
      <c r="AE6844" s="70"/>
      <c r="AF6844" s="70"/>
      <c r="AG6844" s="70"/>
      <c r="AH6844" s="264"/>
      <c r="AI6844" s="264"/>
      <c r="AJ6844" s="264"/>
      <c r="AK6844" s="264"/>
      <c r="AL6844" s="264"/>
      <c r="AM6844" s="264"/>
      <c r="AN6844" s="264"/>
    </row>
    <row r="6845" spans="31:40" x14ac:dyDescent="0.15">
      <c r="AE6845" s="70"/>
      <c r="AF6845" s="70"/>
      <c r="AG6845" s="70"/>
      <c r="AH6845" s="264"/>
      <c r="AI6845" s="264"/>
      <c r="AJ6845" s="264"/>
      <c r="AK6845" s="264"/>
      <c r="AL6845" s="264"/>
      <c r="AM6845" s="264"/>
      <c r="AN6845" s="264"/>
    </row>
    <row r="6846" spans="31:40" x14ac:dyDescent="0.15">
      <c r="AE6846" s="70"/>
      <c r="AF6846" s="70"/>
      <c r="AG6846" s="70"/>
      <c r="AH6846" s="264"/>
      <c r="AI6846" s="264"/>
      <c r="AJ6846" s="264"/>
      <c r="AK6846" s="264"/>
      <c r="AL6846" s="264"/>
      <c r="AM6846" s="264"/>
      <c r="AN6846" s="264"/>
    </row>
    <row r="6847" spans="31:40" x14ac:dyDescent="0.15">
      <c r="AE6847" s="70"/>
      <c r="AF6847" s="70"/>
      <c r="AG6847" s="70"/>
      <c r="AH6847" s="264"/>
      <c r="AI6847" s="264"/>
      <c r="AJ6847" s="264"/>
      <c r="AK6847" s="264"/>
      <c r="AL6847" s="264"/>
      <c r="AM6847" s="264"/>
      <c r="AN6847" s="264"/>
    </row>
    <row r="6848" spans="31:40" x14ac:dyDescent="0.15">
      <c r="AE6848" s="70"/>
      <c r="AF6848" s="70"/>
      <c r="AG6848" s="70"/>
      <c r="AH6848" s="264"/>
      <c r="AI6848" s="264"/>
      <c r="AJ6848" s="264"/>
      <c r="AK6848" s="264"/>
      <c r="AL6848" s="264"/>
      <c r="AM6848" s="264"/>
      <c r="AN6848" s="264"/>
    </row>
    <row r="6849" spans="31:40" x14ac:dyDescent="0.15">
      <c r="AE6849" s="70"/>
      <c r="AF6849" s="70"/>
      <c r="AG6849" s="70"/>
      <c r="AH6849" s="264"/>
      <c r="AI6849" s="264"/>
      <c r="AJ6849" s="264"/>
      <c r="AK6849" s="264"/>
      <c r="AL6849" s="264"/>
      <c r="AM6849" s="264"/>
      <c r="AN6849" s="264"/>
    </row>
    <row r="6850" spans="31:40" x14ac:dyDescent="0.15">
      <c r="AE6850" s="70"/>
      <c r="AF6850" s="70"/>
      <c r="AG6850" s="70"/>
      <c r="AH6850" s="264"/>
      <c r="AI6850" s="264"/>
      <c r="AJ6850" s="264"/>
      <c r="AK6850" s="264"/>
      <c r="AL6850" s="264"/>
      <c r="AM6850" s="264"/>
      <c r="AN6850" s="264"/>
    </row>
    <row r="6851" spans="31:40" x14ac:dyDescent="0.15">
      <c r="AE6851" s="70"/>
      <c r="AF6851" s="70"/>
      <c r="AG6851" s="70"/>
      <c r="AH6851" s="264"/>
      <c r="AI6851" s="264"/>
      <c r="AJ6851" s="264"/>
      <c r="AK6851" s="264"/>
      <c r="AL6851" s="264"/>
      <c r="AM6851" s="264"/>
      <c r="AN6851" s="264"/>
    </row>
    <row r="6852" spans="31:40" x14ac:dyDescent="0.15">
      <c r="AE6852" s="70"/>
      <c r="AF6852" s="70"/>
      <c r="AG6852" s="70"/>
      <c r="AH6852" s="264"/>
      <c r="AI6852" s="264"/>
      <c r="AJ6852" s="264"/>
      <c r="AK6852" s="264"/>
      <c r="AL6852" s="264"/>
      <c r="AM6852" s="264"/>
      <c r="AN6852" s="264"/>
    </row>
    <row r="6853" spans="31:40" x14ac:dyDescent="0.15">
      <c r="AE6853" s="70"/>
      <c r="AF6853" s="70"/>
      <c r="AG6853" s="70"/>
      <c r="AH6853" s="264"/>
      <c r="AI6853" s="264"/>
      <c r="AJ6853" s="264"/>
      <c r="AK6853" s="264"/>
      <c r="AL6853" s="264"/>
      <c r="AM6853" s="264"/>
      <c r="AN6853" s="264"/>
    </row>
    <row r="6854" spans="31:40" x14ac:dyDescent="0.15">
      <c r="AE6854" s="70"/>
      <c r="AF6854" s="70"/>
      <c r="AG6854" s="70"/>
      <c r="AH6854" s="264"/>
      <c r="AI6854" s="264"/>
      <c r="AJ6854" s="264"/>
      <c r="AK6854" s="264"/>
      <c r="AL6854" s="264"/>
      <c r="AM6854" s="264"/>
      <c r="AN6854" s="264"/>
    </row>
    <row r="6855" spans="31:40" x14ac:dyDescent="0.15">
      <c r="AE6855" s="70"/>
      <c r="AF6855" s="70"/>
      <c r="AG6855" s="70"/>
      <c r="AH6855" s="264"/>
      <c r="AI6855" s="264"/>
      <c r="AJ6855" s="264"/>
      <c r="AK6855" s="264"/>
      <c r="AL6855" s="264"/>
      <c r="AM6855" s="264"/>
      <c r="AN6855" s="264"/>
    </row>
    <row r="6856" spans="31:40" x14ac:dyDescent="0.15">
      <c r="AE6856" s="70"/>
      <c r="AF6856" s="70"/>
      <c r="AG6856" s="70"/>
      <c r="AH6856" s="264"/>
      <c r="AI6856" s="264"/>
      <c r="AJ6856" s="264"/>
      <c r="AK6856" s="264"/>
      <c r="AL6856" s="264"/>
      <c r="AM6856" s="264"/>
      <c r="AN6856" s="264"/>
    </row>
    <row r="6857" spans="31:40" x14ac:dyDescent="0.15">
      <c r="AE6857" s="70"/>
      <c r="AF6857" s="70"/>
      <c r="AG6857" s="70"/>
      <c r="AH6857" s="264"/>
      <c r="AI6857" s="264"/>
      <c r="AJ6857" s="264"/>
      <c r="AK6857" s="264"/>
      <c r="AL6857" s="264"/>
      <c r="AM6857" s="264"/>
      <c r="AN6857" s="264"/>
    </row>
    <row r="6858" spans="31:40" x14ac:dyDescent="0.15">
      <c r="AE6858" s="70"/>
      <c r="AF6858" s="70"/>
      <c r="AG6858" s="70"/>
      <c r="AH6858" s="264"/>
      <c r="AI6858" s="264"/>
      <c r="AJ6858" s="264"/>
      <c r="AK6858" s="264"/>
      <c r="AL6858" s="264"/>
      <c r="AM6858" s="264"/>
      <c r="AN6858" s="264"/>
    </row>
    <row r="6859" spans="31:40" x14ac:dyDescent="0.15">
      <c r="AE6859" s="70"/>
      <c r="AF6859" s="70"/>
      <c r="AG6859" s="70"/>
      <c r="AH6859" s="264"/>
      <c r="AI6859" s="264"/>
      <c r="AJ6859" s="264"/>
      <c r="AK6859" s="264"/>
      <c r="AL6859" s="264"/>
      <c r="AM6859" s="264"/>
      <c r="AN6859" s="264"/>
    </row>
    <row r="6860" spans="31:40" x14ac:dyDescent="0.15">
      <c r="AE6860" s="70"/>
      <c r="AF6860" s="70"/>
      <c r="AG6860" s="70"/>
      <c r="AH6860" s="264"/>
      <c r="AI6860" s="264"/>
      <c r="AJ6860" s="264"/>
      <c r="AK6860" s="264"/>
      <c r="AL6860" s="264"/>
      <c r="AM6860" s="264"/>
      <c r="AN6860" s="264"/>
    </row>
    <row r="6861" spans="31:40" x14ac:dyDescent="0.15">
      <c r="AE6861" s="70"/>
      <c r="AF6861" s="70"/>
      <c r="AG6861" s="70"/>
      <c r="AH6861" s="264"/>
      <c r="AI6861" s="264"/>
      <c r="AJ6861" s="264"/>
      <c r="AK6861" s="264"/>
      <c r="AL6861" s="264"/>
      <c r="AM6861" s="264"/>
      <c r="AN6861" s="264"/>
    </row>
    <row r="6862" spans="31:40" x14ac:dyDescent="0.15">
      <c r="AE6862" s="70"/>
      <c r="AF6862" s="70"/>
      <c r="AG6862" s="70"/>
      <c r="AH6862" s="264"/>
      <c r="AI6862" s="264"/>
      <c r="AJ6862" s="264"/>
      <c r="AK6862" s="264"/>
      <c r="AL6862" s="264"/>
      <c r="AM6862" s="264"/>
      <c r="AN6862" s="264"/>
    </row>
    <row r="6863" spans="31:40" x14ac:dyDescent="0.15">
      <c r="AE6863" s="70"/>
      <c r="AF6863" s="70"/>
      <c r="AG6863" s="70"/>
      <c r="AH6863" s="264"/>
      <c r="AI6863" s="264"/>
      <c r="AJ6863" s="264"/>
      <c r="AK6863" s="264"/>
      <c r="AL6863" s="264"/>
      <c r="AM6863" s="264"/>
      <c r="AN6863" s="264"/>
    </row>
    <row r="6864" spans="31:40" x14ac:dyDescent="0.15">
      <c r="AE6864" s="70"/>
      <c r="AF6864" s="70"/>
      <c r="AG6864" s="70"/>
      <c r="AH6864" s="264"/>
      <c r="AI6864" s="264"/>
      <c r="AJ6864" s="264"/>
      <c r="AK6864" s="264"/>
      <c r="AL6864" s="264"/>
      <c r="AM6864" s="264"/>
      <c r="AN6864" s="264"/>
    </row>
    <row r="6865" spans="31:40" x14ac:dyDescent="0.15">
      <c r="AE6865" s="70"/>
      <c r="AF6865" s="70"/>
      <c r="AG6865" s="70"/>
      <c r="AH6865" s="264"/>
      <c r="AI6865" s="264"/>
      <c r="AJ6865" s="264"/>
      <c r="AK6865" s="264"/>
      <c r="AL6865" s="264"/>
      <c r="AM6865" s="264"/>
      <c r="AN6865" s="264"/>
    </row>
    <row r="6866" spans="31:40" x14ac:dyDescent="0.15">
      <c r="AE6866" s="70"/>
      <c r="AF6866" s="70"/>
      <c r="AG6866" s="70"/>
      <c r="AH6866" s="264"/>
      <c r="AI6866" s="264"/>
      <c r="AJ6866" s="264"/>
      <c r="AK6866" s="264"/>
      <c r="AL6866" s="264"/>
      <c r="AM6866" s="264"/>
      <c r="AN6866" s="264"/>
    </row>
    <row r="6867" spans="31:40" x14ac:dyDescent="0.15">
      <c r="AE6867" s="70"/>
      <c r="AF6867" s="70"/>
      <c r="AG6867" s="70"/>
      <c r="AH6867" s="264"/>
      <c r="AI6867" s="264"/>
      <c r="AJ6867" s="264"/>
      <c r="AK6867" s="264"/>
      <c r="AL6867" s="264"/>
      <c r="AM6867" s="264"/>
      <c r="AN6867" s="264"/>
    </row>
    <row r="6868" spans="31:40" x14ac:dyDescent="0.15">
      <c r="AE6868" s="70"/>
      <c r="AF6868" s="70"/>
      <c r="AG6868" s="70"/>
      <c r="AH6868" s="264"/>
      <c r="AI6868" s="264"/>
      <c r="AJ6868" s="264"/>
      <c r="AK6868" s="264"/>
      <c r="AL6868" s="264"/>
      <c r="AM6868" s="264"/>
      <c r="AN6868" s="264"/>
    </row>
    <row r="6869" spans="31:40" x14ac:dyDescent="0.15">
      <c r="AE6869" s="70"/>
      <c r="AF6869" s="70"/>
      <c r="AG6869" s="70"/>
      <c r="AH6869" s="264"/>
      <c r="AI6869" s="264"/>
      <c r="AJ6869" s="264"/>
      <c r="AK6869" s="264"/>
      <c r="AL6869" s="264"/>
      <c r="AM6869" s="264"/>
      <c r="AN6869" s="264"/>
    </row>
    <row r="6870" spans="31:40" x14ac:dyDescent="0.15">
      <c r="AE6870" s="70"/>
      <c r="AF6870" s="70"/>
      <c r="AG6870" s="70"/>
      <c r="AH6870" s="264"/>
      <c r="AI6870" s="264"/>
      <c r="AJ6870" s="264"/>
      <c r="AK6870" s="264"/>
      <c r="AL6870" s="264"/>
      <c r="AM6870" s="264"/>
      <c r="AN6870" s="264"/>
    </row>
    <row r="6871" spans="31:40" x14ac:dyDescent="0.15">
      <c r="AE6871" s="70"/>
      <c r="AF6871" s="70"/>
      <c r="AG6871" s="70"/>
      <c r="AH6871" s="264"/>
      <c r="AI6871" s="264"/>
      <c r="AJ6871" s="264"/>
      <c r="AK6871" s="264"/>
      <c r="AL6871" s="264"/>
      <c r="AM6871" s="264"/>
      <c r="AN6871" s="264"/>
    </row>
    <row r="6872" spans="31:40" x14ac:dyDescent="0.15">
      <c r="AE6872" s="70"/>
      <c r="AF6872" s="70"/>
      <c r="AG6872" s="70"/>
      <c r="AH6872" s="264"/>
      <c r="AI6872" s="264"/>
      <c r="AJ6872" s="264"/>
      <c r="AK6872" s="264"/>
      <c r="AL6872" s="264"/>
      <c r="AM6872" s="264"/>
      <c r="AN6872" s="264"/>
    </row>
    <row r="6873" spans="31:40" x14ac:dyDescent="0.15">
      <c r="AE6873" s="70"/>
      <c r="AF6873" s="70"/>
      <c r="AG6873" s="70"/>
      <c r="AH6873" s="264"/>
      <c r="AI6873" s="264"/>
      <c r="AJ6873" s="264"/>
      <c r="AK6873" s="264"/>
      <c r="AL6873" s="264"/>
      <c r="AM6873" s="264"/>
      <c r="AN6873" s="264"/>
    </row>
    <row r="6874" spans="31:40" x14ac:dyDescent="0.15">
      <c r="AE6874" s="70"/>
      <c r="AF6874" s="70"/>
      <c r="AG6874" s="70"/>
      <c r="AH6874" s="264"/>
      <c r="AI6874" s="264"/>
      <c r="AJ6874" s="264"/>
      <c r="AK6874" s="264"/>
      <c r="AL6874" s="264"/>
      <c r="AM6874" s="264"/>
      <c r="AN6874" s="264"/>
    </row>
    <row r="6875" spans="31:40" x14ac:dyDescent="0.15">
      <c r="AE6875" s="70"/>
      <c r="AF6875" s="70"/>
      <c r="AG6875" s="70"/>
      <c r="AH6875" s="264"/>
      <c r="AI6875" s="264"/>
      <c r="AJ6875" s="264"/>
      <c r="AK6875" s="264"/>
      <c r="AL6875" s="264"/>
      <c r="AM6875" s="264"/>
      <c r="AN6875" s="264"/>
    </row>
    <row r="6876" spans="31:40" x14ac:dyDescent="0.15">
      <c r="AE6876" s="70"/>
      <c r="AF6876" s="70"/>
      <c r="AG6876" s="70"/>
      <c r="AH6876" s="264"/>
      <c r="AI6876" s="264"/>
      <c r="AJ6876" s="264"/>
      <c r="AK6876" s="264"/>
      <c r="AL6876" s="264"/>
      <c r="AM6876" s="264"/>
      <c r="AN6876" s="264"/>
    </row>
    <row r="6877" spans="31:40" x14ac:dyDescent="0.15">
      <c r="AE6877" s="70"/>
      <c r="AF6877" s="70"/>
      <c r="AG6877" s="70"/>
      <c r="AH6877" s="264"/>
      <c r="AI6877" s="264"/>
      <c r="AJ6877" s="264"/>
      <c r="AK6877" s="264"/>
      <c r="AL6877" s="264"/>
      <c r="AM6877" s="264"/>
      <c r="AN6877" s="264"/>
    </row>
    <row r="6878" spans="31:40" x14ac:dyDescent="0.15">
      <c r="AE6878" s="70"/>
      <c r="AF6878" s="70"/>
      <c r="AG6878" s="70"/>
      <c r="AH6878" s="264"/>
      <c r="AI6878" s="264"/>
      <c r="AJ6878" s="264"/>
      <c r="AK6878" s="264"/>
      <c r="AL6878" s="264"/>
      <c r="AM6878" s="264"/>
      <c r="AN6878" s="264"/>
    </row>
    <row r="6879" spans="31:40" x14ac:dyDescent="0.15">
      <c r="AE6879" s="70"/>
      <c r="AF6879" s="70"/>
      <c r="AG6879" s="70"/>
      <c r="AH6879" s="264"/>
      <c r="AI6879" s="264"/>
      <c r="AJ6879" s="264"/>
      <c r="AK6879" s="264"/>
      <c r="AL6879" s="264"/>
      <c r="AM6879" s="264"/>
      <c r="AN6879" s="264"/>
    </row>
    <row r="6880" spans="31:40" x14ac:dyDescent="0.15">
      <c r="AE6880" s="70"/>
      <c r="AF6880" s="70"/>
      <c r="AG6880" s="70"/>
      <c r="AH6880" s="264"/>
      <c r="AI6880" s="264"/>
      <c r="AJ6880" s="264"/>
      <c r="AK6880" s="264"/>
      <c r="AL6880" s="264"/>
      <c r="AM6880" s="264"/>
      <c r="AN6880" s="264"/>
    </row>
    <row r="6881" spans="31:40" x14ac:dyDescent="0.15">
      <c r="AE6881" s="70"/>
      <c r="AF6881" s="70"/>
      <c r="AG6881" s="70"/>
      <c r="AH6881" s="264"/>
      <c r="AI6881" s="264"/>
      <c r="AJ6881" s="264"/>
      <c r="AK6881" s="264"/>
      <c r="AL6881" s="264"/>
      <c r="AM6881" s="264"/>
      <c r="AN6881" s="264"/>
    </row>
    <row r="6882" spans="31:40" x14ac:dyDescent="0.15">
      <c r="AE6882" s="70"/>
      <c r="AF6882" s="70"/>
      <c r="AG6882" s="70"/>
      <c r="AH6882" s="264"/>
      <c r="AI6882" s="264"/>
      <c r="AJ6882" s="264"/>
      <c r="AK6882" s="264"/>
      <c r="AL6882" s="264"/>
      <c r="AM6882" s="264"/>
      <c r="AN6882" s="264"/>
    </row>
    <row r="6883" spans="31:40" x14ac:dyDescent="0.15">
      <c r="AE6883" s="70"/>
      <c r="AF6883" s="70"/>
      <c r="AG6883" s="70"/>
      <c r="AH6883" s="264"/>
      <c r="AI6883" s="264"/>
      <c r="AJ6883" s="264"/>
      <c r="AK6883" s="264"/>
      <c r="AL6883" s="264"/>
      <c r="AM6883" s="264"/>
      <c r="AN6883" s="264"/>
    </row>
    <row r="6884" spans="31:40" x14ac:dyDescent="0.15">
      <c r="AE6884" s="70"/>
      <c r="AF6884" s="70"/>
      <c r="AG6884" s="70"/>
      <c r="AH6884" s="264"/>
      <c r="AI6884" s="264"/>
      <c r="AJ6884" s="264"/>
      <c r="AK6884" s="264"/>
      <c r="AL6884" s="264"/>
      <c r="AM6884" s="264"/>
      <c r="AN6884" s="264"/>
    </row>
    <row r="6885" spans="31:40" x14ac:dyDescent="0.15">
      <c r="AE6885" s="70"/>
      <c r="AF6885" s="70"/>
      <c r="AG6885" s="70"/>
      <c r="AH6885" s="264"/>
      <c r="AI6885" s="264"/>
      <c r="AJ6885" s="264"/>
      <c r="AK6885" s="264"/>
      <c r="AL6885" s="264"/>
      <c r="AM6885" s="264"/>
      <c r="AN6885" s="264"/>
    </row>
    <row r="6886" spans="31:40" x14ac:dyDescent="0.15">
      <c r="AE6886" s="70"/>
      <c r="AF6886" s="70"/>
      <c r="AG6886" s="70"/>
      <c r="AH6886" s="264"/>
      <c r="AI6886" s="264"/>
      <c r="AJ6886" s="264"/>
      <c r="AK6886" s="264"/>
      <c r="AL6886" s="264"/>
      <c r="AM6886" s="264"/>
      <c r="AN6886" s="264"/>
    </row>
    <row r="6887" spans="31:40" x14ac:dyDescent="0.15">
      <c r="AE6887" s="70"/>
      <c r="AF6887" s="70"/>
      <c r="AG6887" s="70"/>
      <c r="AH6887" s="264"/>
      <c r="AI6887" s="264"/>
      <c r="AJ6887" s="264"/>
      <c r="AK6887" s="264"/>
      <c r="AL6887" s="264"/>
      <c r="AM6887" s="264"/>
      <c r="AN6887" s="264"/>
    </row>
    <row r="6888" spans="31:40" x14ac:dyDescent="0.15">
      <c r="AE6888" s="70"/>
      <c r="AF6888" s="70"/>
      <c r="AG6888" s="70"/>
      <c r="AH6888" s="264"/>
      <c r="AI6888" s="264"/>
      <c r="AJ6888" s="264"/>
      <c r="AK6888" s="264"/>
      <c r="AL6888" s="264"/>
      <c r="AM6888" s="264"/>
      <c r="AN6888" s="264"/>
    </row>
    <row r="6889" spans="31:40" x14ac:dyDescent="0.15">
      <c r="AE6889" s="70"/>
      <c r="AF6889" s="70"/>
      <c r="AG6889" s="70"/>
      <c r="AH6889" s="264"/>
      <c r="AI6889" s="264"/>
      <c r="AJ6889" s="264"/>
      <c r="AK6889" s="264"/>
      <c r="AL6889" s="264"/>
      <c r="AM6889" s="264"/>
      <c r="AN6889" s="264"/>
    </row>
    <row r="6890" spans="31:40" x14ac:dyDescent="0.15">
      <c r="AE6890" s="70"/>
      <c r="AF6890" s="70"/>
      <c r="AG6890" s="70"/>
      <c r="AH6890" s="264"/>
      <c r="AI6890" s="264"/>
      <c r="AJ6890" s="264"/>
      <c r="AK6890" s="264"/>
      <c r="AL6890" s="264"/>
      <c r="AM6890" s="264"/>
      <c r="AN6890" s="264"/>
    </row>
    <row r="6891" spans="31:40" x14ac:dyDescent="0.15">
      <c r="AE6891" s="70"/>
      <c r="AF6891" s="70"/>
      <c r="AG6891" s="70"/>
      <c r="AH6891" s="264"/>
      <c r="AI6891" s="264"/>
      <c r="AJ6891" s="264"/>
      <c r="AK6891" s="264"/>
      <c r="AL6891" s="264"/>
      <c r="AM6891" s="264"/>
      <c r="AN6891" s="264"/>
    </row>
    <row r="6892" spans="31:40" x14ac:dyDescent="0.15">
      <c r="AE6892" s="70"/>
      <c r="AF6892" s="70"/>
      <c r="AG6892" s="70"/>
      <c r="AH6892" s="264"/>
      <c r="AI6892" s="264"/>
      <c r="AJ6892" s="264"/>
      <c r="AK6892" s="264"/>
      <c r="AL6892" s="264"/>
      <c r="AM6892" s="264"/>
      <c r="AN6892" s="264"/>
    </row>
    <row r="6893" spans="31:40" x14ac:dyDescent="0.15">
      <c r="AE6893" s="70"/>
      <c r="AF6893" s="70"/>
      <c r="AG6893" s="70"/>
      <c r="AH6893" s="264"/>
      <c r="AI6893" s="264"/>
      <c r="AJ6893" s="264"/>
      <c r="AK6893" s="264"/>
      <c r="AL6893" s="264"/>
      <c r="AM6893" s="264"/>
      <c r="AN6893" s="264"/>
    </row>
    <row r="6894" spans="31:40" x14ac:dyDescent="0.15">
      <c r="AE6894" s="70"/>
      <c r="AF6894" s="70"/>
      <c r="AG6894" s="70"/>
      <c r="AH6894" s="264"/>
      <c r="AI6894" s="264"/>
      <c r="AJ6894" s="264"/>
      <c r="AK6894" s="264"/>
      <c r="AL6894" s="264"/>
      <c r="AM6894" s="264"/>
      <c r="AN6894" s="264"/>
    </row>
    <row r="6895" spans="31:40" x14ac:dyDescent="0.15">
      <c r="AE6895" s="70"/>
      <c r="AF6895" s="70"/>
      <c r="AG6895" s="70"/>
      <c r="AH6895" s="264"/>
      <c r="AI6895" s="264"/>
      <c r="AJ6895" s="264"/>
      <c r="AK6895" s="264"/>
      <c r="AL6895" s="264"/>
      <c r="AM6895" s="264"/>
      <c r="AN6895" s="264"/>
    </row>
    <row r="6896" spans="31:40" x14ac:dyDescent="0.15">
      <c r="AE6896" s="70"/>
      <c r="AF6896" s="70"/>
      <c r="AG6896" s="70"/>
      <c r="AH6896" s="264"/>
      <c r="AI6896" s="264"/>
      <c r="AJ6896" s="264"/>
      <c r="AK6896" s="264"/>
      <c r="AL6896" s="264"/>
      <c r="AM6896" s="264"/>
      <c r="AN6896" s="264"/>
    </row>
    <row r="6897" spans="31:40" x14ac:dyDescent="0.15">
      <c r="AE6897" s="70"/>
      <c r="AF6897" s="70"/>
      <c r="AG6897" s="70"/>
      <c r="AH6897" s="264"/>
      <c r="AI6897" s="264"/>
      <c r="AJ6897" s="264"/>
      <c r="AK6897" s="264"/>
      <c r="AL6897" s="264"/>
      <c r="AM6897" s="264"/>
      <c r="AN6897" s="264"/>
    </row>
    <row r="6898" spans="31:40" x14ac:dyDescent="0.15">
      <c r="AE6898" s="70"/>
      <c r="AF6898" s="70"/>
      <c r="AG6898" s="70"/>
      <c r="AH6898" s="264"/>
      <c r="AI6898" s="264"/>
      <c r="AJ6898" s="264"/>
      <c r="AK6898" s="264"/>
      <c r="AL6898" s="264"/>
      <c r="AM6898" s="264"/>
      <c r="AN6898" s="264"/>
    </row>
    <row r="6899" spans="31:40" x14ac:dyDescent="0.15">
      <c r="AE6899" s="70"/>
      <c r="AF6899" s="70"/>
      <c r="AG6899" s="70"/>
      <c r="AH6899" s="264"/>
      <c r="AI6899" s="264"/>
      <c r="AJ6899" s="264"/>
      <c r="AK6899" s="264"/>
      <c r="AL6899" s="264"/>
      <c r="AM6899" s="264"/>
      <c r="AN6899" s="264"/>
    </row>
    <row r="6900" spans="31:40" x14ac:dyDescent="0.15">
      <c r="AE6900" s="70"/>
      <c r="AF6900" s="70"/>
      <c r="AG6900" s="70"/>
      <c r="AH6900" s="264"/>
      <c r="AI6900" s="264"/>
      <c r="AJ6900" s="264"/>
      <c r="AK6900" s="264"/>
      <c r="AL6900" s="264"/>
      <c r="AM6900" s="264"/>
      <c r="AN6900" s="264"/>
    </row>
    <row r="6901" spans="31:40" x14ac:dyDescent="0.15">
      <c r="AE6901" s="70"/>
      <c r="AF6901" s="70"/>
      <c r="AG6901" s="70"/>
      <c r="AH6901" s="264"/>
      <c r="AI6901" s="264"/>
      <c r="AJ6901" s="264"/>
      <c r="AK6901" s="264"/>
      <c r="AL6901" s="264"/>
      <c r="AM6901" s="264"/>
      <c r="AN6901" s="264"/>
    </row>
    <row r="6902" spans="31:40" x14ac:dyDescent="0.15">
      <c r="AE6902" s="70"/>
      <c r="AF6902" s="70"/>
      <c r="AG6902" s="70"/>
      <c r="AH6902" s="264"/>
      <c r="AI6902" s="264"/>
      <c r="AJ6902" s="264"/>
      <c r="AK6902" s="264"/>
      <c r="AL6902" s="264"/>
      <c r="AM6902" s="264"/>
      <c r="AN6902" s="264"/>
    </row>
    <row r="6903" spans="31:40" x14ac:dyDescent="0.15">
      <c r="AE6903" s="70"/>
      <c r="AF6903" s="70"/>
      <c r="AG6903" s="70"/>
      <c r="AH6903" s="264"/>
      <c r="AI6903" s="264"/>
      <c r="AJ6903" s="264"/>
      <c r="AK6903" s="264"/>
      <c r="AL6903" s="264"/>
      <c r="AM6903" s="264"/>
      <c r="AN6903" s="264"/>
    </row>
    <row r="6904" spans="31:40" x14ac:dyDescent="0.15">
      <c r="AE6904" s="70"/>
      <c r="AF6904" s="70"/>
      <c r="AG6904" s="70"/>
      <c r="AH6904" s="264"/>
      <c r="AI6904" s="264"/>
      <c r="AJ6904" s="264"/>
      <c r="AK6904" s="264"/>
      <c r="AL6904" s="264"/>
      <c r="AM6904" s="264"/>
      <c r="AN6904" s="264"/>
    </row>
    <row r="6905" spans="31:40" x14ac:dyDescent="0.15">
      <c r="AE6905" s="70"/>
      <c r="AF6905" s="70"/>
      <c r="AG6905" s="70"/>
      <c r="AH6905" s="264"/>
      <c r="AI6905" s="264"/>
      <c r="AJ6905" s="264"/>
      <c r="AK6905" s="264"/>
      <c r="AL6905" s="264"/>
      <c r="AM6905" s="264"/>
      <c r="AN6905" s="264"/>
    </row>
    <row r="6906" spans="31:40" x14ac:dyDescent="0.15">
      <c r="AE6906" s="70"/>
      <c r="AF6906" s="70"/>
      <c r="AG6906" s="70"/>
      <c r="AH6906" s="264"/>
      <c r="AI6906" s="264"/>
      <c r="AJ6906" s="264"/>
      <c r="AK6906" s="264"/>
      <c r="AL6906" s="264"/>
      <c r="AM6906" s="264"/>
      <c r="AN6906" s="264"/>
    </row>
    <row r="6907" spans="31:40" x14ac:dyDescent="0.15">
      <c r="AE6907" s="70"/>
      <c r="AF6907" s="70"/>
      <c r="AG6907" s="70"/>
      <c r="AH6907" s="264"/>
      <c r="AI6907" s="264"/>
      <c r="AJ6907" s="264"/>
      <c r="AK6907" s="264"/>
      <c r="AL6907" s="264"/>
      <c r="AM6907" s="264"/>
      <c r="AN6907" s="264"/>
    </row>
    <row r="6908" spans="31:40" x14ac:dyDescent="0.15">
      <c r="AE6908" s="70"/>
      <c r="AF6908" s="70"/>
      <c r="AG6908" s="70"/>
      <c r="AH6908" s="264"/>
      <c r="AI6908" s="264"/>
      <c r="AJ6908" s="264"/>
      <c r="AK6908" s="264"/>
      <c r="AL6908" s="264"/>
      <c r="AM6908" s="264"/>
      <c r="AN6908" s="264"/>
    </row>
    <row r="6909" spans="31:40" x14ac:dyDescent="0.15">
      <c r="AE6909" s="70"/>
      <c r="AF6909" s="70"/>
      <c r="AG6909" s="70"/>
      <c r="AH6909" s="264"/>
      <c r="AI6909" s="264"/>
      <c r="AJ6909" s="264"/>
      <c r="AK6909" s="264"/>
      <c r="AL6909" s="264"/>
      <c r="AM6909" s="264"/>
      <c r="AN6909" s="264"/>
    </row>
    <row r="6910" spans="31:40" x14ac:dyDescent="0.15">
      <c r="AE6910" s="70"/>
      <c r="AF6910" s="70"/>
      <c r="AG6910" s="70"/>
      <c r="AH6910" s="264"/>
      <c r="AI6910" s="264"/>
      <c r="AJ6910" s="264"/>
      <c r="AK6910" s="264"/>
      <c r="AL6910" s="264"/>
      <c r="AM6910" s="264"/>
      <c r="AN6910" s="264"/>
    </row>
    <row r="6911" spans="31:40" x14ac:dyDescent="0.15">
      <c r="AE6911" s="70"/>
      <c r="AF6911" s="70"/>
      <c r="AG6911" s="70"/>
      <c r="AH6911" s="264"/>
      <c r="AI6911" s="264"/>
      <c r="AJ6911" s="264"/>
      <c r="AK6911" s="264"/>
      <c r="AL6911" s="264"/>
      <c r="AM6911" s="264"/>
      <c r="AN6911" s="264"/>
    </row>
    <row r="6912" spans="31:40" x14ac:dyDescent="0.15">
      <c r="AE6912" s="70"/>
      <c r="AF6912" s="70"/>
      <c r="AG6912" s="70"/>
      <c r="AH6912" s="264"/>
      <c r="AI6912" s="264"/>
      <c r="AJ6912" s="264"/>
      <c r="AK6912" s="264"/>
      <c r="AL6912" s="264"/>
      <c r="AM6912" s="264"/>
      <c r="AN6912" s="264"/>
    </row>
    <row r="6913" spans="31:40" x14ac:dyDescent="0.15">
      <c r="AE6913" s="70"/>
      <c r="AF6913" s="70"/>
      <c r="AG6913" s="70"/>
      <c r="AH6913" s="264"/>
      <c r="AI6913" s="264"/>
      <c r="AJ6913" s="264"/>
      <c r="AK6913" s="264"/>
      <c r="AL6913" s="264"/>
      <c r="AM6913" s="264"/>
      <c r="AN6913" s="264"/>
    </row>
    <row r="6914" spans="31:40" x14ac:dyDescent="0.15">
      <c r="AE6914" s="70"/>
      <c r="AF6914" s="70"/>
      <c r="AG6914" s="70"/>
      <c r="AH6914" s="264"/>
      <c r="AI6914" s="264"/>
      <c r="AJ6914" s="264"/>
      <c r="AK6914" s="264"/>
      <c r="AL6914" s="264"/>
      <c r="AM6914" s="264"/>
      <c r="AN6914" s="264"/>
    </row>
    <row r="6915" spans="31:40" x14ac:dyDescent="0.15">
      <c r="AE6915" s="70"/>
      <c r="AF6915" s="70"/>
      <c r="AG6915" s="70"/>
      <c r="AH6915" s="264"/>
      <c r="AI6915" s="264"/>
      <c r="AJ6915" s="264"/>
      <c r="AK6915" s="264"/>
      <c r="AL6915" s="264"/>
      <c r="AM6915" s="264"/>
      <c r="AN6915" s="264"/>
    </row>
    <row r="6916" spans="31:40" x14ac:dyDescent="0.15">
      <c r="AE6916" s="70"/>
      <c r="AF6916" s="70"/>
      <c r="AG6916" s="70"/>
      <c r="AH6916" s="264"/>
      <c r="AI6916" s="264"/>
      <c r="AJ6916" s="264"/>
      <c r="AK6916" s="264"/>
      <c r="AL6916" s="264"/>
      <c r="AM6916" s="264"/>
      <c r="AN6916" s="264"/>
    </row>
    <row r="6917" spans="31:40" x14ac:dyDescent="0.15">
      <c r="AE6917" s="70"/>
      <c r="AF6917" s="70"/>
      <c r="AG6917" s="70"/>
      <c r="AH6917" s="264"/>
      <c r="AI6917" s="264"/>
      <c r="AJ6917" s="264"/>
      <c r="AK6917" s="264"/>
      <c r="AL6917" s="264"/>
      <c r="AM6917" s="264"/>
      <c r="AN6917" s="264"/>
    </row>
    <row r="6918" spans="31:40" x14ac:dyDescent="0.15">
      <c r="AE6918" s="70"/>
      <c r="AF6918" s="70"/>
      <c r="AG6918" s="70"/>
      <c r="AH6918" s="264"/>
      <c r="AI6918" s="264"/>
      <c r="AJ6918" s="264"/>
      <c r="AK6918" s="264"/>
      <c r="AL6918" s="264"/>
      <c r="AM6918" s="264"/>
      <c r="AN6918" s="264"/>
    </row>
    <row r="6919" spans="31:40" x14ac:dyDescent="0.15">
      <c r="AE6919" s="70"/>
      <c r="AF6919" s="70"/>
      <c r="AG6919" s="70"/>
      <c r="AH6919" s="264"/>
      <c r="AI6919" s="264"/>
      <c r="AJ6919" s="264"/>
      <c r="AK6919" s="264"/>
      <c r="AL6919" s="264"/>
      <c r="AM6919" s="264"/>
      <c r="AN6919" s="264"/>
    </row>
    <row r="6920" spans="31:40" x14ac:dyDescent="0.15">
      <c r="AE6920" s="70"/>
      <c r="AF6920" s="70"/>
      <c r="AG6920" s="70"/>
      <c r="AH6920" s="264"/>
      <c r="AI6920" s="264"/>
      <c r="AJ6920" s="264"/>
      <c r="AK6920" s="264"/>
      <c r="AL6920" s="264"/>
      <c r="AM6920" s="264"/>
      <c r="AN6920" s="264"/>
    </row>
    <row r="6921" spans="31:40" x14ac:dyDescent="0.15">
      <c r="AE6921" s="70"/>
      <c r="AF6921" s="70"/>
      <c r="AG6921" s="70"/>
      <c r="AH6921" s="264"/>
      <c r="AI6921" s="264"/>
      <c r="AJ6921" s="264"/>
      <c r="AK6921" s="264"/>
      <c r="AL6921" s="264"/>
      <c r="AM6921" s="264"/>
      <c r="AN6921" s="264"/>
    </row>
    <row r="6922" spans="31:40" x14ac:dyDescent="0.15">
      <c r="AE6922" s="70"/>
      <c r="AF6922" s="70"/>
      <c r="AG6922" s="70"/>
      <c r="AH6922" s="264"/>
      <c r="AI6922" s="264"/>
      <c r="AJ6922" s="264"/>
      <c r="AK6922" s="264"/>
      <c r="AL6922" s="264"/>
      <c r="AM6922" s="264"/>
      <c r="AN6922" s="264"/>
    </row>
    <row r="6923" spans="31:40" x14ac:dyDescent="0.15">
      <c r="AE6923" s="70"/>
      <c r="AF6923" s="70"/>
      <c r="AG6923" s="70"/>
      <c r="AH6923" s="264"/>
      <c r="AI6923" s="264"/>
      <c r="AJ6923" s="264"/>
      <c r="AK6923" s="264"/>
      <c r="AL6923" s="264"/>
      <c r="AM6923" s="264"/>
      <c r="AN6923" s="264"/>
    </row>
    <row r="6924" spans="31:40" x14ac:dyDescent="0.15">
      <c r="AE6924" s="70"/>
      <c r="AF6924" s="70"/>
      <c r="AG6924" s="70"/>
      <c r="AH6924" s="264"/>
      <c r="AI6924" s="264"/>
      <c r="AJ6924" s="264"/>
      <c r="AK6924" s="264"/>
      <c r="AL6924" s="264"/>
      <c r="AM6924" s="264"/>
      <c r="AN6924" s="264"/>
    </row>
    <row r="6925" spans="31:40" x14ac:dyDescent="0.15">
      <c r="AE6925" s="70"/>
      <c r="AF6925" s="70"/>
      <c r="AG6925" s="70"/>
      <c r="AH6925" s="264"/>
      <c r="AI6925" s="264"/>
      <c r="AJ6925" s="264"/>
      <c r="AK6925" s="264"/>
      <c r="AL6925" s="264"/>
      <c r="AM6925" s="264"/>
      <c r="AN6925" s="264"/>
    </row>
    <row r="6926" spans="31:40" x14ac:dyDescent="0.15">
      <c r="AE6926" s="70"/>
      <c r="AF6926" s="70"/>
      <c r="AG6926" s="70"/>
      <c r="AH6926" s="264"/>
      <c r="AI6926" s="264"/>
      <c r="AJ6926" s="264"/>
      <c r="AK6926" s="264"/>
      <c r="AL6926" s="264"/>
      <c r="AM6926" s="264"/>
      <c r="AN6926" s="264"/>
    </row>
    <row r="6927" spans="31:40" x14ac:dyDescent="0.15">
      <c r="AE6927" s="70"/>
      <c r="AF6927" s="70"/>
      <c r="AG6927" s="70"/>
      <c r="AH6927" s="264"/>
      <c r="AI6927" s="264"/>
      <c r="AJ6927" s="264"/>
      <c r="AK6927" s="264"/>
      <c r="AL6927" s="264"/>
      <c r="AM6927" s="264"/>
      <c r="AN6927" s="264"/>
    </row>
    <row r="6928" spans="31:40" x14ac:dyDescent="0.15">
      <c r="AE6928" s="70"/>
      <c r="AF6928" s="70"/>
      <c r="AG6928" s="70"/>
      <c r="AH6928" s="264"/>
      <c r="AI6928" s="264"/>
      <c r="AJ6928" s="264"/>
      <c r="AK6928" s="264"/>
      <c r="AL6928" s="264"/>
      <c r="AM6928" s="264"/>
      <c r="AN6928" s="264"/>
    </row>
    <row r="6929" spans="31:40" x14ac:dyDescent="0.15">
      <c r="AE6929" s="70"/>
      <c r="AF6929" s="70"/>
      <c r="AG6929" s="70"/>
      <c r="AH6929" s="264"/>
      <c r="AI6929" s="264"/>
      <c r="AJ6929" s="264"/>
      <c r="AK6929" s="264"/>
      <c r="AL6929" s="264"/>
      <c r="AM6929" s="264"/>
      <c r="AN6929" s="264"/>
    </row>
    <row r="6930" spans="31:40" x14ac:dyDescent="0.15">
      <c r="AE6930" s="70"/>
      <c r="AF6930" s="70"/>
      <c r="AG6930" s="70"/>
      <c r="AH6930" s="264"/>
      <c r="AI6930" s="264"/>
      <c r="AJ6930" s="264"/>
      <c r="AK6930" s="264"/>
      <c r="AL6930" s="264"/>
      <c r="AM6930" s="264"/>
      <c r="AN6930" s="264"/>
    </row>
    <row r="6931" spans="31:40" x14ac:dyDescent="0.15">
      <c r="AE6931" s="70"/>
      <c r="AF6931" s="70"/>
      <c r="AG6931" s="70"/>
      <c r="AH6931" s="264"/>
      <c r="AI6931" s="264"/>
      <c r="AJ6931" s="264"/>
      <c r="AK6931" s="264"/>
      <c r="AL6931" s="264"/>
      <c r="AM6931" s="264"/>
      <c r="AN6931" s="264"/>
    </row>
    <row r="6932" spans="31:40" x14ac:dyDescent="0.15">
      <c r="AE6932" s="70"/>
      <c r="AF6932" s="70"/>
      <c r="AG6932" s="70"/>
      <c r="AH6932" s="264"/>
      <c r="AI6932" s="264"/>
      <c r="AJ6932" s="264"/>
      <c r="AK6932" s="264"/>
      <c r="AL6932" s="264"/>
      <c r="AM6932" s="264"/>
      <c r="AN6932" s="264"/>
    </row>
    <row r="6933" spans="31:40" x14ac:dyDescent="0.15">
      <c r="AE6933" s="70"/>
      <c r="AF6933" s="70"/>
      <c r="AG6933" s="70"/>
      <c r="AH6933" s="264"/>
      <c r="AI6933" s="264"/>
      <c r="AJ6933" s="264"/>
      <c r="AK6933" s="264"/>
      <c r="AL6933" s="264"/>
      <c r="AM6933" s="264"/>
      <c r="AN6933" s="264"/>
    </row>
    <row r="6934" spans="31:40" x14ac:dyDescent="0.15">
      <c r="AE6934" s="70"/>
      <c r="AF6934" s="70"/>
      <c r="AG6934" s="70"/>
      <c r="AH6934" s="264"/>
      <c r="AI6934" s="264"/>
      <c r="AJ6934" s="264"/>
      <c r="AK6934" s="264"/>
      <c r="AL6934" s="264"/>
      <c r="AM6934" s="264"/>
      <c r="AN6934" s="264"/>
    </row>
    <row r="6935" spans="31:40" x14ac:dyDescent="0.15">
      <c r="AE6935" s="70"/>
      <c r="AF6935" s="70"/>
      <c r="AG6935" s="70"/>
      <c r="AH6935" s="264"/>
      <c r="AI6935" s="264"/>
      <c r="AJ6935" s="264"/>
      <c r="AK6935" s="264"/>
      <c r="AL6935" s="264"/>
      <c r="AM6935" s="264"/>
      <c r="AN6935" s="264"/>
    </row>
    <row r="6936" spans="31:40" x14ac:dyDescent="0.15">
      <c r="AE6936" s="70"/>
      <c r="AF6936" s="70"/>
      <c r="AG6936" s="70"/>
      <c r="AH6936" s="264"/>
      <c r="AI6936" s="264"/>
      <c r="AJ6936" s="264"/>
      <c r="AK6936" s="264"/>
      <c r="AL6936" s="264"/>
      <c r="AM6936" s="264"/>
      <c r="AN6936" s="264"/>
    </row>
    <row r="6937" spans="31:40" x14ac:dyDescent="0.15">
      <c r="AE6937" s="70"/>
      <c r="AF6937" s="70"/>
      <c r="AG6937" s="70"/>
      <c r="AH6937" s="264"/>
      <c r="AI6937" s="264"/>
      <c r="AJ6937" s="264"/>
      <c r="AK6937" s="264"/>
      <c r="AL6937" s="264"/>
      <c r="AM6937" s="264"/>
      <c r="AN6937" s="264"/>
    </row>
    <row r="6938" spans="31:40" x14ac:dyDescent="0.15">
      <c r="AE6938" s="70"/>
      <c r="AF6938" s="70"/>
      <c r="AG6938" s="70"/>
      <c r="AH6938" s="264"/>
      <c r="AI6938" s="264"/>
      <c r="AJ6938" s="264"/>
      <c r="AK6938" s="264"/>
      <c r="AL6938" s="264"/>
      <c r="AM6938" s="264"/>
      <c r="AN6938" s="264"/>
    </row>
    <row r="6939" spans="31:40" x14ac:dyDescent="0.15">
      <c r="AE6939" s="70"/>
      <c r="AF6939" s="70"/>
      <c r="AG6939" s="70"/>
      <c r="AH6939" s="264"/>
      <c r="AI6939" s="264"/>
      <c r="AJ6939" s="264"/>
      <c r="AK6939" s="264"/>
      <c r="AL6939" s="264"/>
      <c r="AM6939" s="264"/>
      <c r="AN6939" s="264"/>
    </row>
    <row r="6940" spans="31:40" x14ac:dyDescent="0.15">
      <c r="AE6940" s="70"/>
      <c r="AF6940" s="70"/>
      <c r="AG6940" s="70"/>
      <c r="AH6940" s="264"/>
      <c r="AI6940" s="264"/>
      <c r="AJ6940" s="264"/>
      <c r="AK6940" s="264"/>
      <c r="AL6940" s="264"/>
      <c r="AM6940" s="264"/>
      <c r="AN6940" s="264"/>
    </row>
    <row r="6941" spans="31:40" x14ac:dyDescent="0.15">
      <c r="AE6941" s="70"/>
      <c r="AF6941" s="70"/>
      <c r="AG6941" s="70"/>
      <c r="AH6941" s="264"/>
      <c r="AI6941" s="264"/>
      <c r="AJ6941" s="264"/>
      <c r="AK6941" s="264"/>
      <c r="AL6941" s="264"/>
      <c r="AM6941" s="264"/>
      <c r="AN6941" s="264"/>
    </row>
    <row r="6942" spans="31:40" x14ac:dyDescent="0.15">
      <c r="AE6942" s="70"/>
      <c r="AF6942" s="70"/>
      <c r="AG6942" s="70"/>
      <c r="AH6942" s="264"/>
      <c r="AI6942" s="264"/>
      <c r="AJ6942" s="264"/>
      <c r="AK6942" s="264"/>
      <c r="AL6942" s="264"/>
      <c r="AM6942" s="264"/>
      <c r="AN6942" s="264"/>
    </row>
    <row r="6943" spans="31:40" x14ac:dyDescent="0.15">
      <c r="AE6943" s="70"/>
      <c r="AF6943" s="70"/>
      <c r="AG6943" s="70"/>
      <c r="AH6943" s="264"/>
      <c r="AI6943" s="264"/>
      <c r="AJ6943" s="264"/>
      <c r="AK6943" s="264"/>
      <c r="AL6943" s="264"/>
      <c r="AM6943" s="264"/>
      <c r="AN6943" s="264"/>
    </row>
    <row r="6944" spans="31:40" x14ac:dyDescent="0.15">
      <c r="AE6944" s="70"/>
      <c r="AF6944" s="70"/>
      <c r="AG6944" s="70"/>
      <c r="AH6944" s="264"/>
      <c r="AI6944" s="264"/>
      <c r="AJ6944" s="264"/>
      <c r="AK6944" s="264"/>
      <c r="AL6944" s="264"/>
      <c r="AM6944" s="264"/>
      <c r="AN6944" s="264"/>
    </row>
    <row r="6945" spans="31:40" x14ac:dyDescent="0.15">
      <c r="AE6945" s="70"/>
      <c r="AF6945" s="70"/>
      <c r="AG6945" s="70"/>
      <c r="AH6945" s="264"/>
      <c r="AI6945" s="264"/>
      <c r="AJ6945" s="264"/>
      <c r="AK6945" s="264"/>
      <c r="AL6945" s="264"/>
      <c r="AM6945" s="264"/>
      <c r="AN6945" s="264"/>
    </row>
    <row r="6946" spans="31:40" x14ac:dyDescent="0.15">
      <c r="AE6946" s="70"/>
      <c r="AF6946" s="70"/>
      <c r="AG6946" s="70"/>
      <c r="AH6946" s="264"/>
      <c r="AI6946" s="264"/>
      <c r="AJ6946" s="264"/>
      <c r="AK6946" s="264"/>
      <c r="AL6946" s="264"/>
      <c r="AM6946" s="264"/>
      <c r="AN6946" s="264"/>
    </row>
    <row r="6947" spans="31:40" x14ac:dyDescent="0.15">
      <c r="AE6947" s="70"/>
      <c r="AF6947" s="70"/>
      <c r="AG6947" s="70"/>
      <c r="AH6947" s="264"/>
      <c r="AI6947" s="264"/>
      <c r="AJ6947" s="264"/>
      <c r="AK6947" s="264"/>
      <c r="AL6947" s="264"/>
      <c r="AM6947" s="264"/>
      <c r="AN6947" s="264"/>
    </row>
    <row r="6948" spans="31:40" x14ac:dyDescent="0.15">
      <c r="AE6948" s="70"/>
      <c r="AF6948" s="70"/>
      <c r="AG6948" s="70"/>
      <c r="AH6948" s="264"/>
      <c r="AI6948" s="264"/>
      <c r="AJ6948" s="264"/>
      <c r="AK6948" s="264"/>
      <c r="AL6948" s="264"/>
      <c r="AM6948" s="264"/>
      <c r="AN6948" s="264"/>
    </row>
    <row r="6949" spans="31:40" x14ac:dyDescent="0.15">
      <c r="AE6949" s="70"/>
      <c r="AF6949" s="70"/>
      <c r="AG6949" s="70"/>
      <c r="AH6949" s="264"/>
      <c r="AI6949" s="264"/>
      <c r="AJ6949" s="264"/>
      <c r="AK6949" s="264"/>
      <c r="AL6949" s="264"/>
      <c r="AM6949" s="264"/>
      <c r="AN6949" s="264"/>
    </row>
    <row r="6950" spans="31:40" x14ac:dyDescent="0.15">
      <c r="AE6950" s="70"/>
      <c r="AF6950" s="70"/>
      <c r="AG6950" s="70"/>
      <c r="AH6950" s="264"/>
      <c r="AI6950" s="264"/>
      <c r="AJ6950" s="264"/>
      <c r="AK6950" s="264"/>
      <c r="AL6950" s="264"/>
      <c r="AM6950" s="264"/>
      <c r="AN6950" s="264"/>
    </row>
    <row r="6951" spans="31:40" x14ac:dyDescent="0.15">
      <c r="AE6951" s="70"/>
      <c r="AF6951" s="70"/>
      <c r="AG6951" s="70"/>
      <c r="AH6951" s="264"/>
      <c r="AI6951" s="264"/>
      <c r="AJ6951" s="264"/>
      <c r="AK6951" s="264"/>
      <c r="AL6951" s="264"/>
      <c r="AM6951" s="264"/>
      <c r="AN6951" s="264"/>
    </row>
    <row r="6952" spans="31:40" x14ac:dyDescent="0.15">
      <c r="AE6952" s="70"/>
      <c r="AF6952" s="70"/>
      <c r="AG6952" s="70"/>
      <c r="AH6952" s="264"/>
      <c r="AI6952" s="264"/>
      <c r="AJ6952" s="264"/>
      <c r="AK6952" s="264"/>
      <c r="AL6952" s="264"/>
      <c r="AM6952" s="264"/>
      <c r="AN6952" s="264"/>
    </row>
    <row r="6953" spans="31:40" x14ac:dyDescent="0.15">
      <c r="AE6953" s="70"/>
      <c r="AF6953" s="70"/>
      <c r="AG6953" s="70"/>
      <c r="AH6953" s="264"/>
      <c r="AI6953" s="264"/>
      <c r="AJ6953" s="264"/>
      <c r="AK6953" s="264"/>
      <c r="AL6953" s="264"/>
      <c r="AM6953" s="264"/>
      <c r="AN6953" s="264"/>
    </row>
    <row r="6954" spans="31:40" x14ac:dyDescent="0.15">
      <c r="AE6954" s="70"/>
      <c r="AF6954" s="70"/>
      <c r="AG6954" s="70"/>
      <c r="AH6954" s="264"/>
      <c r="AI6954" s="264"/>
      <c r="AJ6954" s="264"/>
      <c r="AK6954" s="264"/>
      <c r="AL6954" s="264"/>
      <c r="AM6954" s="264"/>
      <c r="AN6954" s="264"/>
    </row>
    <row r="6955" spans="31:40" x14ac:dyDescent="0.15">
      <c r="AE6955" s="70"/>
      <c r="AF6955" s="70"/>
      <c r="AG6955" s="70"/>
      <c r="AH6955" s="264"/>
      <c r="AI6955" s="264"/>
      <c r="AJ6955" s="264"/>
      <c r="AK6955" s="264"/>
      <c r="AL6955" s="264"/>
      <c r="AM6955" s="264"/>
      <c r="AN6955" s="264"/>
    </row>
    <row r="6956" spans="31:40" x14ac:dyDescent="0.15">
      <c r="AE6956" s="70"/>
      <c r="AF6956" s="70"/>
      <c r="AG6956" s="70"/>
      <c r="AH6956" s="264"/>
      <c r="AI6956" s="264"/>
      <c r="AJ6956" s="264"/>
      <c r="AK6956" s="264"/>
      <c r="AL6956" s="264"/>
      <c r="AM6956" s="264"/>
      <c r="AN6956" s="264"/>
    </row>
    <row r="6957" spans="31:40" x14ac:dyDescent="0.15">
      <c r="AE6957" s="70"/>
      <c r="AF6957" s="70"/>
      <c r="AG6957" s="70"/>
      <c r="AH6957" s="264"/>
      <c r="AI6957" s="264"/>
      <c r="AJ6957" s="264"/>
      <c r="AK6957" s="264"/>
      <c r="AL6957" s="264"/>
      <c r="AM6957" s="264"/>
      <c r="AN6957" s="264"/>
    </row>
    <row r="6958" spans="31:40" x14ac:dyDescent="0.15">
      <c r="AE6958" s="70"/>
      <c r="AF6958" s="70"/>
      <c r="AG6958" s="70"/>
      <c r="AH6958" s="264"/>
      <c r="AI6958" s="264"/>
      <c r="AJ6958" s="264"/>
      <c r="AK6958" s="264"/>
      <c r="AL6958" s="264"/>
      <c r="AM6958" s="264"/>
      <c r="AN6958" s="264"/>
    </row>
    <row r="6959" spans="31:40" x14ac:dyDescent="0.15">
      <c r="AE6959" s="70"/>
      <c r="AF6959" s="70"/>
      <c r="AG6959" s="70"/>
      <c r="AH6959" s="264"/>
      <c r="AI6959" s="264"/>
      <c r="AJ6959" s="264"/>
      <c r="AK6959" s="264"/>
      <c r="AL6959" s="264"/>
      <c r="AM6959" s="264"/>
      <c r="AN6959" s="264"/>
    </row>
    <row r="6960" spans="31:40" x14ac:dyDescent="0.15">
      <c r="AE6960" s="70"/>
      <c r="AF6960" s="70"/>
      <c r="AG6960" s="70"/>
      <c r="AH6960" s="264"/>
      <c r="AI6960" s="264"/>
      <c r="AJ6960" s="264"/>
      <c r="AK6960" s="264"/>
      <c r="AL6960" s="264"/>
      <c r="AM6960" s="264"/>
      <c r="AN6960" s="264"/>
    </row>
    <row r="6961" spans="31:40" x14ac:dyDescent="0.15">
      <c r="AE6961" s="70"/>
      <c r="AF6961" s="70"/>
      <c r="AG6961" s="70"/>
      <c r="AH6961" s="264"/>
      <c r="AI6961" s="264"/>
      <c r="AJ6961" s="264"/>
      <c r="AK6961" s="264"/>
      <c r="AL6961" s="264"/>
      <c r="AM6961" s="264"/>
      <c r="AN6961" s="264"/>
    </row>
    <row r="6962" spans="31:40" x14ac:dyDescent="0.15">
      <c r="AE6962" s="70"/>
      <c r="AF6962" s="70"/>
      <c r="AG6962" s="70"/>
      <c r="AH6962" s="264"/>
      <c r="AI6962" s="264"/>
      <c r="AJ6962" s="264"/>
      <c r="AK6962" s="264"/>
      <c r="AL6962" s="264"/>
      <c r="AM6962" s="264"/>
      <c r="AN6962" s="264"/>
    </row>
    <row r="6963" spans="31:40" x14ac:dyDescent="0.15">
      <c r="AE6963" s="70"/>
      <c r="AF6963" s="70"/>
      <c r="AG6963" s="70"/>
      <c r="AH6963" s="264"/>
      <c r="AI6963" s="264"/>
      <c r="AJ6963" s="264"/>
      <c r="AK6963" s="264"/>
      <c r="AL6963" s="264"/>
      <c r="AM6963" s="264"/>
      <c r="AN6963" s="264"/>
    </row>
    <row r="6964" spans="31:40" x14ac:dyDescent="0.15">
      <c r="AE6964" s="70"/>
      <c r="AF6964" s="70"/>
      <c r="AG6964" s="70"/>
      <c r="AH6964" s="264"/>
      <c r="AI6964" s="264"/>
      <c r="AJ6964" s="264"/>
      <c r="AK6964" s="264"/>
      <c r="AL6964" s="264"/>
      <c r="AM6964" s="264"/>
      <c r="AN6964" s="264"/>
    </row>
    <row r="6965" spans="31:40" x14ac:dyDescent="0.15">
      <c r="AE6965" s="70"/>
      <c r="AF6965" s="70"/>
      <c r="AG6965" s="70"/>
      <c r="AH6965" s="264"/>
      <c r="AI6965" s="264"/>
      <c r="AJ6965" s="264"/>
      <c r="AK6965" s="264"/>
      <c r="AL6965" s="264"/>
      <c r="AM6965" s="264"/>
      <c r="AN6965" s="264"/>
    </row>
    <row r="6966" spans="31:40" x14ac:dyDescent="0.15">
      <c r="AE6966" s="70"/>
      <c r="AF6966" s="70"/>
      <c r="AG6966" s="70"/>
      <c r="AH6966" s="264"/>
      <c r="AI6966" s="264"/>
      <c r="AJ6966" s="264"/>
      <c r="AK6966" s="264"/>
      <c r="AL6966" s="264"/>
      <c r="AM6966" s="264"/>
      <c r="AN6966" s="264"/>
    </row>
    <row r="6967" spans="31:40" x14ac:dyDescent="0.15">
      <c r="AE6967" s="70"/>
      <c r="AF6967" s="70"/>
      <c r="AG6967" s="70"/>
      <c r="AH6967" s="264"/>
      <c r="AI6967" s="264"/>
      <c r="AJ6967" s="264"/>
      <c r="AK6967" s="264"/>
      <c r="AL6967" s="264"/>
      <c r="AM6967" s="264"/>
      <c r="AN6967" s="264"/>
    </row>
    <row r="6968" spans="31:40" x14ac:dyDescent="0.15">
      <c r="AE6968" s="70"/>
      <c r="AF6968" s="70"/>
      <c r="AG6968" s="70"/>
      <c r="AH6968" s="264"/>
      <c r="AI6968" s="264"/>
      <c r="AJ6968" s="264"/>
      <c r="AK6968" s="264"/>
      <c r="AL6968" s="264"/>
      <c r="AM6968" s="264"/>
      <c r="AN6968" s="264"/>
    </row>
    <row r="6969" spans="31:40" x14ac:dyDescent="0.15">
      <c r="AE6969" s="70"/>
      <c r="AF6969" s="70"/>
      <c r="AG6969" s="70"/>
      <c r="AH6969" s="264"/>
      <c r="AI6969" s="264"/>
      <c r="AJ6969" s="264"/>
      <c r="AK6969" s="264"/>
      <c r="AL6969" s="264"/>
      <c r="AM6969" s="264"/>
      <c r="AN6969" s="264"/>
    </row>
    <row r="6970" spans="31:40" x14ac:dyDescent="0.15">
      <c r="AE6970" s="70"/>
      <c r="AF6970" s="70"/>
      <c r="AG6970" s="70"/>
      <c r="AH6970" s="264"/>
      <c r="AI6970" s="264"/>
      <c r="AJ6970" s="264"/>
      <c r="AK6970" s="264"/>
      <c r="AL6970" s="264"/>
      <c r="AM6970" s="264"/>
      <c r="AN6970" s="264"/>
    </row>
    <row r="6971" spans="31:40" x14ac:dyDescent="0.15">
      <c r="AE6971" s="70"/>
      <c r="AF6971" s="70"/>
      <c r="AG6971" s="70"/>
      <c r="AH6971" s="264"/>
      <c r="AI6971" s="264"/>
      <c r="AJ6971" s="264"/>
      <c r="AK6971" s="264"/>
      <c r="AL6971" s="264"/>
      <c r="AM6971" s="264"/>
      <c r="AN6971" s="264"/>
    </row>
    <row r="6972" spans="31:40" x14ac:dyDescent="0.15">
      <c r="AE6972" s="70"/>
      <c r="AF6972" s="70"/>
      <c r="AG6972" s="70"/>
      <c r="AH6972" s="264"/>
      <c r="AI6972" s="264"/>
      <c r="AJ6972" s="264"/>
      <c r="AK6972" s="264"/>
      <c r="AL6972" s="264"/>
      <c r="AM6972" s="264"/>
      <c r="AN6972" s="264"/>
    </row>
    <row r="6973" spans="31:40" x14ac:dyDescent="0.15">
      <c r="AE6973" s="70"/>
      <c r="AF6973" s="70"/>
      <c r="AG6973" s="70"/>
      <c r="AH6973" s="264"/>
      <c r="AI6973" s="264"/>
      <c r="AJ6973" s="264"/>
      <c r="AK6973" s="264"/>
      <c r="AL6973" s="264"/>
      <c r="AM6973" s="264"/>
      <c r="AN6973" s="264"/>
    </row>
    <row r="6974" spans="31:40" x14ac:dyDescent="0.15">
      <c r="AE6974" s="70"/>
      <c r="AF6974" s="70"/>
      <c r="AG6974" s="70"/>
      <c r="AH6974" s="264"/>
      <c r="AI6974" s="264"/>
      <c r="AJ6974" s="264"/>
      <c r="AK6974" s="264"/>
      <c r="AL6974" s="264"/>
      <c r="AM6974" s="264"/>
      <c r="AN6974" s="264"/>
    </row>
    <row r="6975" spans="31:40" x14ac:dyDescent="0.15">
      <c r="AE6975" s="70"/>
      <c r="AF6975" s="70"/>
      <c r="AG6975" s="70"/>
      <c r="AH6975" s="264"/>
      <c r="AI6975" s="264"/>
      <c r="AJ6975" s="264"/>
      <c r="AK6975" s="264"/>
      <c r="AL6975" s="264"/>
      <c r="AM6975" s="264"/>
      <c r="AN6975" s="264"/>
    </row>
    <row r="6976" spans="31:40" x14ac:dyDescent="0.15">
      <c r="AE6976" s="70"/>
      <c r="AF6976" s="70"/>
      <c r="AG6976" s="70"/>
      <c r="AH6976" s="264"/>
      <c r="AI6976" s="264"/>
      <c r="AJ6976" s="264"/>
      <c r="AK6976" s="264"/>
      <c r="AL6976" s="264"/>
      <c r="AM6976" s="264"/>
      <c r="AN6976" s="264"/>
    </row>
    <row r="6977" spans="31:40" x14ac:dyDescent="0.15">
      <c r="AE6977" s="70"/>
      <c r="AF6977" s="70"/>
      <c r="AG6977" s="70"/>
      <c r="AH6977" s="264"/>
      <c r="AI6977" s="264"/>
      <c r="AJ6977" s="264"/>
      <c r="AK6977" s="264"/>
      <c r="AL6977" s="264"/>
      <c r="AM6977" s="264"/>
      <c r="AN6977" s="264"/>
    </row>
    <row r="6978" spans="31:40" x14ac:dyDescent="0.15">
      <c r="AE6978" s="70"/>
      <c r="AF6978" s="70"/>
      <c r="AG6978" s="70"/>
      <c r="AH6978" s="264"/>
      <c r="AI6978" s="264"/>
      <c r="AJ6978" s="264"/>
      <c r="AK6978" s="264"/>
      <c r="AL6978" s="264"/>
      <c r="AM6978" s="264"/>
      <c r="AN6978" s="264"/>
    </row>
    <row r="6979" spans="31:40" x14ac:dyDescent="0.15">
      <c r="AE6979" s="70"/>
      <c r="AF6979" s="70"/>
      <c r="AG6979" s="70"/>
      <c r="AH6979" s="264"/>
      <c r="AI6979" s="264"/>
      <c r="AJ6979" s="264"/>
      <c r="AK6979" s="264"/>
      <c r="AL6979" s="264"/>
      <c r="AM6979" s="264"/>
      <c r="AN6979" s="264"/>
    </row>
    <row r="6980" spans="31:40" x14ac:dyDescent="0.15">
      <c r="AE6980" s="70"/>
      <c r="AF6980" s="70"/>
      <c r="AG6980" s="70"/>
      <c r="AH6980" s="264"/>
      <c r="AI6980" s="264"/>
      <c r="AJ6980" s="264"/>
      <c r="AK6980" s="264"/>
      <c r="AL6980" s="264"/>
      <c r="AM6980" s="264"/>
      <c r="AN6980" s="264"/>
    </row>
    <row r="6981" spans="31:40" x14ac:dyDescent="0.15">
      <c r="AE6981" s="70"/>
      <c r="AF6981" s="70"/>
      <c r="AG6981" s="70"/>
      <c r="AH6981" s="264"/>
      <c r="AI6981" s="264"/>
      <c r="AJ6981" s="264"/>
      <c r="AK6981" s="264"/>
      <c r="AL6981" s="264"/>
      <c r="AM6981" s="264"/>
      <c r="AN6981" s="264"/>
    </row>
    <row r="6982" spans="31:40" x14ac:dyDescent="0.15">
      <c r="AE6982" s="70"/>
      <c r="AF6982" s="70"/>
      <c r="AG6982" s="70"/>
      <c r="AH6982" s="264"/>
      <c r="AI6982" s="264"/>
      <c r="AJ6982" s="264"/>
      <c r="AK6982" s="264"/>
      <c r="AL6982" s="264"/>
      <c r="AM6982" s="264"/>
      <c r="AN6982" s="264"/>
    </row>
    <row r="6983" spans="31:40" x14ac:dyDescent="0.15">
      <c r="AE6983" s="70"/>
      <c r="AF6983" s="70"/>
      <c r="AG6983" s="70"/>
      <c r="AH6983" s="264"/>
      <c r="AI6983" s="264"/>
      <c r="AJ6983" s="264"/>
      <c r="AK6983" s="264"/>
      <c r="AL6983" s="264"/>
      <c r="AM6983" s="264"/>
      <c r="AN6983" s="264"/>
    </row>
    <row r="6984" spans="31:40" x14ac:dyDescent="0.15">
      <c r="AE6984" s="70"/>
      <c r="AF6984" s="70"/>
      <c r="AG6984" s="70"/>
      <c r="AH6984" s="264"/>
      <c r="AI6984" s="264"/>
      <c r="AJ6984" s="264"/>
      <c r="AK6984" s="264"/>
      <c r="AL6984" s="264"/>
      <c r="AM6984" s="264"/>
      <c r="AN6984" s="264"/>
    </row>
    <row r="6985" spans="31:40" x14ac:dyDescent="0.15">
      <c r="AE6985" s="70"/>
      <c r="AF6985" s="70"/>
      <c r="AG6985" s="70"/>
      <c r="AH6985" s="264"/>
      <c r="AI6985" s="264"/>
      <c r="AJ6985" s="264"/>
      <c r="AK6985" s="264"/>
      <c r="AL6985" s="264"/>
      <c r="AM6985" s="264"/>
      <c r="AN6985" s="264"/>
    </row>
    <row r="6986" spans="31:40" x14ac:dyDescent="0.15">
      <c r="AE6986" s="70"/>
      <c r="AF6986" s="70"/>
      <c r="AG6986" s="70"/>
      <c r="AH6986" s="264"/>
      <c r="AI6986" s="264"/>
      <c r="AJ6986" s="264"/>
      <c r="AK6986" s="264"/>
      <c r="AL6986" s="264"/>
      <c r="AM6986" s="264"/>
      <c r="AN6986" s="264"/>
    </row>
    <row r="6987" spans="31:40" x14ac:dyDescent="0.15">
      <c r="AE6987" s="70"/>
      <c r="AF6987" s="70"/>
      <c r="AG6987" s="70"/>
      <c r="AH6987" s="264"/>
      <c r="AI6987" s="264"/>
      <c r="AJ6987" s="264"/>
      <c r="AK6987" s="264"/>
      <c r="AL6987" s="264"/>
      <c r="AM6987" s="264"/>
      <c r="AN6987" s="264"/>
    </row>
    <row r="6988" spans="31:40" x14ac:dyDescent="0.15">
      <c r="AE6988" s="70"/>
      <c r="AF6988" s="70"/>
      <c r="AG6988" s="70"/>
      <c r="AH6988" s="264"/>
      <c r="AI6988" s="264"/>
      <c r="AJ6988" s="264"/>
      <c r="AK6988" s="264"/>
      <c r="AL6988" s="264"/>
      <c r="AM6988" s="264"/>
      <c r="AN6988" s="264"/>
    </row>
    <row r="6989" spans="31:40" x14ac:dyDescent="0.15">
      <c r="AE6989" s="70"/>
      <c r="AF6989" s="70"/>
      <c r="AG6989" s="70"/>
      <c r="AH6989" s="264"/>
      <c r="AI6989" s="264"/>
      <c r="AJ6989" s="264"/>
      <c r="AK6989" s="264"/>
      <c r="AL6989" s="264"/>
      <c r="AM6989" s="264"/>
      <c r="AN6989" s="264"/>
    </row>
    <row r="6990" spans="31:40" x14ac:dyDescent="0.15">
      <c r="AE6990" s="70"/>
      <c r="AF6990" s="70"/>
      <c r="AG6990" s="70"/>
      <c r="AH6990" s="264"/>
      <c r="AI6990" s="264"/>
      <c r="AJ6990" s="264"/>
      <c r="AK6990" s="264"/>
      <c r="AL6990" s="264"/>
      <c r="AM6990" s="264"/>
      <c r="AN6990" s="264"/>
    </row>
    <row r="6991" spans="31:40" x14ac:dyDescent="0.15">
      <c r="AE6991" s="70"/>
      <c r="AF6991" s="70"/>
      <c r="AG6991" s="70"/>
      <c r="AH6991" s="264"/>
      <c r="AI6991" s="264"/>
      <c r="AJ6991" s="264"/>
      <c r="AK6991" s="264"/>
      <c r="AL6991" s="264"/>
      <c r="AM6991" s="264"/>
      <c r="AN6991" s="264"/>
    </row>
    <row r="6992" spans="31:40" x14ac:dyDescent="0.15">
      <c r="AE6992" s="70"/>
      <c r="AF6992" s="70"/>
      <c r="AG6992" s="70"/>
      <c r="AH6992" s="264"/>
      <c r="AI6992" s="264"/>
      <c r="AJ6992" s="264"/>
      <c r="AK6992" s="264"/>
      <c r="AL6992" s="264"/>
      <c r="AM6992" s="264"/>
      <c r="AN6992" s="264"/>
    </row>
    <row r="6993" spans="31:40" x14ac:dyDescent="0.15">
      <c r="AE6993" s="70"/>
      <c r="AF6993" s="70"/>
      <c r="AG6993" s="70"/>
      <c r="AH6993" s="264"/>
      <c r="AI6993" s="264"/>
      <c r="AJ6993" s="264"/>
      <c r="AK6993" s="264"/>
      <c r="AL6993" s="264"/>
      <c r="AM6993" s="264"/>
      <c r="AN6993" s="264"/>
    </row>
    <row r="6994" spans="31:40" x14ac:dyDescent="0.15">
      <c r="AE6994" s="70"/>
      <c r="AF6994" s="70"/>
      <c r="AG6994" s="70"/>
      <c r="AH6994" s="264"/>
      <c r="AI6994" s="264"/>
      <c r="AJ6994" s="264"/>
      <c r="AK6994" s="264"/>
      <c r="AL6994" s="264"/>
      <c r="AM6994" s="264"/>
      <c r="AN6994" s="264"/>
    </row>
    <row r="6995" spans="31:40" x14ac:dyDescent="0.15">
      <c r="AE6995" s="70"/>
      <c r="AF6995" s="70"/>
      <c r="AG6995" s="70"/>
      <c r="AH6995" s="264"/>
      <c r="AI6995" s="264"/>
      <c r="AJ6995" s="264"/>
      <c r="AK6995" s="264"/>
      <c r="AL6995" s="264"/>
      <c r="AM6995" s="264"/>
      <c r="AN6995" s="264"/>
    </row>
    <row r="6996" spans="31:40" x14ac:dyDescent="0.15">
      <c r="AE6996" s="70"/>
      <c r="AF6996" s="70"/>
      <c r="AG6996" s="70"/>
      <c r="AH6996" s="264"/>
      <c r="AI6996" s="264"/>
      <c r="AJ6996" s="264"/>
      <c r="AK6996" s="264"/>
      <c r="AL6996" s="264"/>
      <c r="AM6996" s="264"/>
      <c r="AN6996" s="264"/>
    </row>
    <row r="6997" spans="31:40" x14ac:dyDescent="0.15">
      <c r="AE6997" s="70"/>
      <c r="AF6997" s="70"/>
      <c r="AG6997" s="70"/>
      <c r="AH6997" s="264"/>
      <c r="AI6997" s="264"/>
      <c r="AJ6997" s="264"/>
      <c r="AK6997" s="264"/>
      <c r="AL6997" s="264"/>
      <c r="AM6997" s="264"/>
      <c r="AN6997" s="264"/>
    </row>
    <row r="6998" spans="31:40" x14ac:dyDescent="0.15">
      <c r="AE6998" s="70"/>
      <c r="AF6998" s="70"/>
      <c r="AG6998" s="70"/>
      <c r="AH6998" s="264"/>
      <c r="AI6998" s="264"/>
      <c r="AJ6998" s="264"/>
      <c r="AK6998" s="264"/>
      <c r="AL6998" s="264"/>
      <c r="AM6998" s="264"/>
      <c r="AN6998" s="264"/>
    </row>
    <row r="6999" spans="31:40" x14ac:dyDescent="0.15">
      <c r="AE6999" s="70"/>
      <c r="AF6999" s="70"/>
      <c r="AG6999" s="70"/>
      <c r="AH6999" s="264"/>
      <c r="AI6999" s="264"/>
      <c r="AJ6999" s="264"/>
      <c r="AK6999" s="264"/>
      <c r="AL6999" s="264"/>
      <c r="AM6999" s="264"/>
      <c r="AN6999" s="264"/>
    </row>
    <row r="7000" spans="31:40" x14ac:dyDescent="0.15">
      <c r="AE7000" s="70"/>
      <c r="AF7000" s="70"/>
      <c r="AG7000" s="70"/>
      <c r="AH7000" s="264"/>
      <c r="AI7000" s="264"/>
      <c r="AJ7000" s="264"/>
      <c r="AK7000" s="264"/>
      <c r="AL7000" s="264"/>
      <c r="AM7000" s="264"/>
      <c r="AN7000" s="264"/>
    </row>
    <row r="7001" spans="31:40" x14ac:dyDescent="0.15">
      <c r="AE7001" s="70"/>
      <c r="AF7001" s="70"/>
      <c r="AG7001" s="70"/>
      <c r="AH7001" s="264"/>
      <c r="AI7001" s="264"/>
      <c r="AJ7001" s="264"/>
      <c r="AK7001" s="264"/>
      <c r="AL7001" s="264"/>
      <c r="AM7001" s="264"/>
      <c r="AN7001" s="264"/>
    </row>
    <row r="7002" spans="31:40" x14ac:dyDescent="0.15">
      <c r="AE7002" s="70"/>
      <c r="AF7002" s="70"/>
      <c r="AG7002" s="70"/>
      <c r="AH7002" s="264"/>
      <c r="AI7002" s="264"/>
      <c r="AJ7002" s="264"/>
      <c r="AK7002" s="264"/>
      <c r="AL7002" s="264"/>
      <c r="AM7002" s="264"/>
      <c r="AN7002" s="264"/>
    </row>
    <row r="7003" spans="31:40" x14ac:dyDescent="0.15">
      <c r="AE7003" s="70"/>
      <c r="AF7003" s="70"/>
      <c r="AG7003" s="70"/>
      <c r="AH7003" s="264"/>
      <c r="AI7003" s="264"/>
      <c r="AJ7003" s="264"/>
      <c r="AK7003" s="264"/>
      <c r="AL7003" s="264"/>
      <c r="AM7003" s="264"/>
      <c r="AN7003" s="264"/>
    </row>
    <row r="7004" spans="31:40" x14ac:dyDescent="0.15">
      <c r="AE7004" s="70"/>
      <c r="AF7004" s="70"/>
      <c r="AG7004" s="70"/>
      <c r="AH7004" s="264"/>
      <c r="AI7004" s="264"/>
      <c r="AJ7004" s="264"/>
      <c r="AK7004" s="264"/>
      <c r="AL7004" s="264"/>
      <c r="AM7004" s="264"/>
      <c r="AN7004" s="264"/>
    </row>
    <row r="7005" spans="31:40" x14ac:dyDescent="0.15">
      <c r="AE7005" s="70"/>
      <c r="AF7005" s="70"/>
      <c r="AG7005" s="70"/>
      <c r="AH7005" s="264"/>
      <c r="AI7005" s="264"/>
      <c r="AJ7005" s="264"/>
      <c r="AK7005" s="264"/>
      <c r="AL7005" s="264"/>
      <c r="AM7005" s="264"/>
      <c r="AN7005" s="264"/>
    </row>
    <row r="7006" spans="31:40" x14ac:dyDescent="0.15">
      <c r="AE7006" s="70"/>
      <c r="AF7006" s="70"/>
      <c r="AG7006" s="70"/>
      <c r="AH7006" s="264"/>
      <c r="AI7006" s="264"/>
      <c r="AJ7006" s="264"/>
      <c r="AK7006" s="264"/>
      <c r="AL7006" s="264"/>
      <c r="AM7006" s="264"/>
      <c r="AN7006" s="264"/>
    </row>
    <row r="7007" spans="31:40" x14ac:dyDescent="0.15">
      <c r="AE7007" s="70"/>
      <c r="AF7007" s="70"/>
      <c r="AG7007" s="70"/>
      <c r="AH7007" s="264"/>
      <c r="AI7007" s="264"/>
      <c r="AJ7007" s="264"/>
      <c r="AK7007" s="264"/>
      <c r="AL7007" s="264"/>
      <c r="AM7007" s="264"/>
      <c r="AN7007" s="264"/>
    </row>
    <row r="7008" spans="31:40" x14ac:dyDescent="0.15">
      <c r="AE7008" s="70"/>
      <c r="AF7008" s="70"/>
      <c r="AG7008" s="70"/>
      <c r="AH7008" s="264"/>
      <c r="AI7008" s="264"/>
      <c r="AJ7008" s="264"/>
      <c r="AK7008" s="264"/>
      <c r="AL7008" s="264"/>
      <c r="AM7008" s="264"/>
      <c r="AN7008" s="264"/>
    </row>
    <row r="7009" spans="31:40" x14ac:dyDescent="0.15">
      <c r="AE7009" s="70"/>
      <c r="AF7009" s="70"/>
      <c r="AG7009" s="70"/>
      <c r="AH7009" s="264"/>
      <c r="AI7009" s="264"/>
      <c r="AJ7009" s="264"/>
      <c r="AK7009" s="264"/>
      <c r="AL7009" s="264"/>
      <c r="AM7009" s="264"/>
      <c r="AN7009" s="264"/>
    </row>
    <row r="7010" spans="31:40" x14ac:dyDescent="0.15">
      <c r="AE7010" s="70"/>
      <c r="AF7010" s="70"/>
      <c r="AG7010" s="70"/>
      <c r="AH7010" s="264"/>
      <c r="AI7010" s="264"/>
      <c r="AJ7010" s="264"/>
      <c r="AK7010" s="264"/>
      <c r="AL7010" s="264"/>
      <c r="AM7010" s="264"/>
      <c r="AN7010" s="264"/>
    </row>
    <row r="7011" spans="31:40" x14ac:dyDescent="0.15">
      <c r="AE7011" s="70"/>
      <c r="AF7011" s="70"/>
      <c r="AG7011" s="70"/>
      <c r="AH7011" s="264"/>
      <c r="AI7011" s="264"/>
      <c r="AJ7011" s="264"/>
      <c r="AK7011" s="264"/>
      <c r="AL7011" s="264"/>
      <c r="AM7011" s="264"/>
      <c r="AN7011" s="264"/>
    </row>
    <row r="7012" spans="31:40" x14ac:dyDescent="0.15">
      <c r="AE7012" s="70"/>
      <c r="AF7012" s="70"/>
      <c r="AG7012" s="70"/>
      <c r="AH7012" s="264"/>
      <c r="AI7012" s="264"/>
      <c r="AJ7012" s="264"/>
      <c r="AK7012" s="264"/>
      <c r="AL7012" s="264"/>
      <c r="AM7012" s="264"/>
      <c r="AN7012" s="264"/>
    </row>
    <row r="7013" spans="31:40" x14ac:dyDescent="0.15">
      <c r="AE7013" s="70"/>
      <c r="AF7013" s="70"/>
      <c r="AG7013" s="70"/>
      <c r="AH7013" s="264"/>
      <c r="AI7013" s="264"/>
      <c r="AJ7013" s="264"/>
      <c r="AK7013" s="264"/>
      <c r="AL7013" s="264"/>
      <c r="AM7013" s="264"/>
      <c r="AN7013" s="264"/>
    </row>
    <row r="7014" spans="31:40" x14ac:dyDescent="0.15">
      <c r="AE7014" s="70"/>
      <c r="AF7014" s="70"/>
      <c r="AG7014" s="70"/>
      <c r="AH7014" s="264"/>
      <c r="AI7014" s="264"/>
      <c r="AJ7014" s="264"/>
      <c r="AK7014" s="264"/>
      <c r="AL7014" s="264"/>
      <c r="AM7014" s="264"/>
      <c r="AN7014" s="264"/>
    </row>
    <row r="7015" spans="31:40" x14ac:dyDescent="0.15">
      <c r="AE7015" s="70"/>
      <c r="AF7015" s="70"/>
      <c r="AG7015" s="70"/>
      <c r="AH7015" s="264"/>
      <c r="AI7015" s="264"/>
      <c r="AJ7015" s="264"/>
      <c r="AK7015" s="264"/>
      <c r="AL7015" s="264"/>
      <c r="AM7015" s="264"/>
      <c r="AN7015" s="264"/>
    </row>
    <row r="7016" spans="31:40" x14ac:dyDescent="0.15">
      <c r="AE7016" s="70"/>
      <c r="AF7016" s="70"/>
      <c r="AG7016" s="70"/>
      <c r="AH7016" s="264"/>
      <c r="AI7016" s="264"/>
      <c r="AJ7016" s="264"/>
      <c r="AK7016" s="264"/>
      <c r="AL7016" s="264"/>
      <c r="AM7016" s="264"/>
      <c r="AN7016" s="264"/>
    </row>
    <row r="7017" spans="31:40" x14ac:dyDescent="0.15">
      <c r="AE7017" s="70"/>
      <c r="AF7017" s="70"/>
      <c r="AG7017" s="70"/>
      <c r="AH7017" s="264"/>
      <c r="AI7017" s="264"/>
      <c r="AJ7017" s="264"/>
      <c r="AK7017" s="264"/>
      <c r="AL7017" s="264"/>
      <c r="AM7017" s="264"/>
      <c r="AN7017" s="264"/>
    </row>
    <row r="7018" spans="31:40" x14ac:dyDescent="0.15">
      <c r="AE7018" s="70"/>
      <c r="AF7018" s="70"/>
      <c r="AG7018" s="70"/>
      <c r="AH7018" s="264"/>
      <c r="AI7018" s="264"/>
      <c r="AJ7018" s="264"/>
      <c r="AK7018" s="264"/>
      <c r="AL7018" s="264"/>
      <c r="AM7018" s="264"/>
      <c r="AN7018" s="264"/>
    </row>
    <row r="7019" spans="31:40" x14ac:dyDescent="0.15">
      <c r="AE7019" s="70"/>
      <c r="AF7019" s="70"/>
      <c r="AG7019" s="70"/>
      <c r="AH7019" s="264"/>
      <c r="AI7019" s="264"/>
      <c r="AJ7019" s="264"/>
      <c r="AK7019" s="264"/>
      <c r="AL7019" s="264"/>
      <c r="AM7019" s="264"/>
      <c r="AN7019" s="264"/>
    </row>
    <row r="7020" spans="31:40" x14ac:dyDescent="0.15">
      <c r="AE7020" s="70"/>
      <c r="AF7020" s="70"/>
      <c r="AG7020" s="70"/>
      <c r="AH7020" s="264"/>
      <c r="AI7020" s="264"/>
      <c r="AJ7020" s="264"/>
      <c r="AK7020" s="264"/>
      <c r="AL7020" s="264"/>
      <c r="AM7020" s="264"/>
      <c r="AN7020" s="264"/>
    </row>
    <row r="7021" spans="31:40" x14ac:dyDescent="0.15">
      <c r="AE7021" s="70"/>
      <c r="AF7021" s="70"/>
      <c r="AG7021" s="70"/>
      <c r="AH7021" s="264"/>
      <c r="AI7021" s="264"/>
      <c r="AJ7021" s="264"/>
      <c r="AK7021" s="264"/>
      <c r="AL7021" s="264"/>
      <c r="AM7021" s="264"/>
      <c r="AN7021" s="264"/>
    </row>
    <row r="7022" spans="31:40" x14ac:dyDescent="0.15">
      <c r="AE7022" s="70"/>
      <c r="AF7022" s="70"/>
      <c r="AG7022" s="70"/>
      <c r="AH7022" s="264"/>
      <c r="AI7022" s="264"/>
      <c r="AJ7022" s="264"/>
      <c r="AK7022" s="264"/>
      <c r="AL7022" s="264"/>
      <c r="AM7022" s="264"/>
      <c r="AN7022" s="264"/>
    </row>
    <row r="7023" spans="31:40" x14ac:dyDescent="0.15">
      <c r="AE7023" s="70"/>
      <c r="AF7023" s="70"/>
      <c r="AG7023" s="70"/>
      <c r="AH7023" s="264"/>
      <c r="AI7023" s="264"/>
      <c r="AJ7023" s="264"/>
      <c r="AK7023" s="264"/>
      <c r="AL7023" s="264"/>
      <c r="AM7023" s="264"/>
      <c r="AN7023" s="264"/>
    </row>
    <row r="7024" spans="31:40" x14ac:dyDescent="0.15">
      <c r="AE7024" s="70"/>
      <c r="AF7024" s="70"/>
      <c r="AG7024" s="70"/>
      <c r="AH7024" s="264"/>
      <c r="AI7024" s="264"/>
      <c r="AJ7024" s="264"/>
      <c r="AK7024" s="264"/>
      <c r="AL7024" s="264"/>
      <c r="AM7024" s="264"/>
      <c r="AN7024" s="264"/>
    </row>
    <row r="7025" spans="31:40" x14ac:dyDescent="0.15">
      <c r="AE7025" s="70"/>
      <c r="AF7025" s="70"/>
      <c r="AG7025" s="70"/>
      <c r="AH7025" s="264"/>
      <c r="AI7025" s="264"/>
      <c r="AJ7025" s="264"/>
      <c r="AK7025" s="264"/>
      <c r="AL7025" s="264"/>
      <c r="AM7025" s="264"/>
      <c r="AN7025" s="264"/>
    </row>
    <row r="7026" spans="31:40" x14ac:dyDescent="0.15">
      <c r="AE7026" s="70"/>
      <c r="AF7026" s="70"/>
      <c r="AG7026" s="70"/>
      <c r="AH7026" s="264"/>
      <c r="AI7026" s="264"/>
      <c r="AJ7026" s="264"/>
      <c r="AK7026" s="264"/>
      <c r="AL7026" s="264"/>
      <c r="AM7026" s="264"/>
      <c r="AN7026" s="264"/>
    </row>
    <row r="7027" spans="31:40" x14ac:dyDescent="0.15">
      <c r="AE7027" s="70"/>
      <c r="AF7027" s="70"/>
      <c r="AG7027" s="70"/>
      <c r="AH7027" s="264"/>
      <c r="AI7027" s="264"/>
      <c r="AJ7027" s="264"/>
      <c r="AK7027" s="264"/>
      <c r="AL7027" s="264"/>
      <c r="AM7027" s="264"/>
      <c r="AN7027" s="264"/>
    </row>
    <row r="7028" spans="31:40" x14ac:dyDescent="0.15">
      <c r="AE7028" s="70"/>
      <c r="AF7028" s="70"/>
      <c r="AG7028" s="70"/>
      <c r="AH7028" s="264"/>
      <c r="AI7028" s="264"/>
      <c r="AJ7028" s="264"/>
      <c r="AK7028" s="264"/>
      <c r="AL7028" s="264"/>
      <c r="AM7028" s="264"/>
      <c r="AN7028" s="264"/>
    </row>
    <row r="7029" spans="31:40" x14ac:dyDescent="0.15">
      <c r="AE7029" s="70"/>
      <c r="AF7029" s="70"/>
      <c r="AG7029" s="70"/>
      <c r="AH7029" s="264"/>
      <c r="AI7029" s="264"/>
      <c r="AJ7029" s="264"/>
      <c r="AK7029" s="264"/>
      <c r="AL7029" s="264"/>
      <c r="AM7029" s="264"/>
      <c r="AN7029" s="264"/>
    </row>
    <row r="7030" spans="31:40" x14ac:dyDescent="0.15">
      <c r="AE7030" s="70"/>
      <c r="AF7030" s="70"/>
      <c r="AG7030" s="70"/>
      <c r="AH7030" s="264"/>
      <c r="AI7030" s="264"/>
      <c r="AJ7030" s="264"/>
      <c r="AK7030" s="264"/>
      <c r="AL7030" s="264"/>
      <c r="AM7030" s="264"/>
      <c r="AN7030" s="264"/>
    </row>
    <row r="7031" spans="31:40" x14ac:dyDescent="0.15">
      <c r="AE7031" s="70"/>
      <c r="AF7031" s="70"/>
      <c r="AG7031" s="70"/>
      <c r="AH7031" s="264"/>
      <c r="AI7031" s="264"/>
      <c r="AJ7031" s="264"/>
      <c r="AK7031" s="264"/>
      <c r="AL7031" s="264"/>
      <c r="AM7031" s="264"/>
      <c r="AN7031" s="264"/>
    </row>
    <row r="7032" spans="31:40" x14ac:dyDescent="0.15">
      <c r="AE7032" s="70"/>
      <c r="AF7032" s="70"/>
      <c r="AG7032" s="70"/>
      <c r="AH7032" s="264"/>
      <c r="AI7032" s="264"/>
      <c r="AJ7032" s="264"/>
      <c r="AK7032" s="264"/>
      <c r="AL7032" s="264"/>
      <c r="AM7032" s="264"/>
      <c r="AN7032" s="264"/>
    </row>
    <row r="7033" spans="31:40" x14ac:dyDescent="0.15">
      <c r="AE7033" s="70"/>
      <c r="AF7033" s="70"/>
      <c r="AG7033" s="70"/>
      <c r="AH7033" s="264"/>
      <c r="AI7033" s="264"/>
      <c r="AJ7033" s="264"/>
      <c r="AK7033" s="264"/>
      <c r="AL7033" s="264"/>
      <c r="AM7033" s="264"/>
      <c r="AN7033" s="264"/>
    </row>
    <row r="7034" spans="31:40" x14ac:dyDescent="0.15">
      <c r="AE7034" s="70"/>
      <c r="AF7034" s="70"/>
      <c r="AG7034" s="70"/>
      <c r="AH7034" s="264"/>
      <c r="AI7034" s="264"/>
      <c r="AJ7034" s="264"/>
      <c r="AK7034" s="264"/>
      <c r="AL7034" s="264"/>
      <c r="AM7034" s="264"/>
      <c r="AN7034" s="264"/>
    </row>
    <row r="7035" spans="31:40" x14ac:dyDescent="0.15">
      <c r="AE7035" s="70"/>
      <c r="AF7035" s="70"/>
      <c r="AG7035" s="70"/>
      <c r="AH7035" s="264"/>
      <c r="AI7035" s="264"/>
      <c r="AJ7035" s="264"/>
      <c r="AK7035" s="264"/>
      <c r="AL7035" s="264"/>
      <c r="AM7035" s="264"/>
      <c r="AN7035" s="264"/>
    </row>
    <row r="7036" spans="31:40" x14ac:dyDescent="0.15">
      <c r="AE7036" s="70"/>
      <c r="AF7036" s="70"/>
      <c r="AG7036" s="70"/>
      <c r="AH7036" s="264"/>
      <c r="AI7036" s="264"/>
      <c r="AJ7036" s="264"/>
      <c r="AK7036" s="264"/>
      <c r="AL7036" s="264"/>
      <c r="AM7036" s="264"/>
      <c r="AN7036" s="264"/>
    </row>
    <row r="7037" spans="31:40" x14ac:dyDescent="0.15">
      <c r="AE7037" s="70"/>
      <c r="AF7037" s="70"/>
      <c r="AG7037" s="70"/>
      <c r="AH7037" s="264"/>
      <c r="AI7037" s="264"/>
      <c r="AJ7037" s="264"/>
      <c r="AK7037" s="264"/>
      <c r="AL7037" s="264"/>
      <c r="AM7037" s="264"/>
      <c r="AN7037" s="264"/>
    </row>
    <row r="7038" spans="31:40" x14ac:dyDescent="0.15">
      <c r="AE7038" s="70"/>
      <c r="AF7038" s="70"/>
      <c r="AG7038" s="70"/>
      <c r="AH7038" s="264"/>
      <c r="AI7038" s="264"/>
      <c r="AJ7038" s="264"/>
      <c r="AK7038" s="264"/>
      <c r="AL7038" s="264"/>
      <c r="AM7038" s="264"/>
      <c r="AN7038" s="264"/>
    </row>
    <row r="7039" spans="31:40" x14ac:dyDescent="0.15">
      <c r="AE7039" s="70"/>
      <c r="AF7039" s="70"/>
      <c r="AG7039" s="70"/>
      <c r="AH7039" s="264"/>
      <c r="AI7039" s="264"/>
      <c r="AJ7039" s="264"/>
      <c r="AK7039" s="264"/>
      <c r="AL7039" s="264"/>
      <c r="AM7039" s="264"/>
      <c r="AN7039" s="264"/>
    </row>
    <row r="7040" spans="31:40" x14ac:dyDescent="0.15">
      <c r="AE7040" s="70"/>
      <c r="AF7040" s="70"/>
      <c r="AG7040" s="70"/>
      <c r="AH7040" s="264"/>
      <c r="AI7040" s="264"/>
      <c r="AJ7040" s="264"/>
      <c r="AK7040" s="264"/>
      <c r="AL7040" s="264"/>
      <c r="AM7040" s="264"/>
      <c r="AN7040" s="264"/>
    </row>
    <row r="7041" spans="31:40" x14ac:dyDescent="0.15">
      <c r="AE7041" s="70"/>
      <c r="AF7041" s="70"/>
      <c r="AG7041" s="70"/>
      <c r="AH7041" s="264"/>
      <c r="AI7041" s="264"/>
      <c r="AJ7041" s="264"/>
      <c r="AK7041" s="264"/>
      <c r="AL7041" s="264"/>
      <c r="AM7041" s="264"/>
      <c r="AN7041" s="264"/>
    </row>
    <row r="7042" spans="31:40" x14ac:dyDescent="0.15">
      <c r="AE7042" s="70"/>
      <c r="AF7042" s="70"/>
      <c r="AG7042" s="70"/>
      <c r="AH7042" s="264"/>
      <c r="AI7042" s="264"/>
      <c r="AJ7042" s="264"/>
      <c r="AK7042" s="264"/>
      <c r="AL7042" s="264"/>
      <c r="AM7042" s="264"/>
      <c r="AN7042" s="264"/>
    </row>
    <row r="7043" spans="31:40" x14ac:dyDescent="0.15">
      <c r="AE7043" s="70"/>
      <c r="AF7043" s="70"/>
      <c r="AG7043" s="70"/>
      <c r="AH7043" s="264"/>
      <c r="AI7043" s="264"/>
      <c r="AJ7043" s="264"/>
      <c r="AK7043" s="264"/>
      <c r="AL7043" s="264"/>
      <c r="AM7043" s="264"/>
      <c r="AN7043" s="264"/>
    </row>
    <row r="7044" spans="31:40" x14ac:dyDescent="0.15">
      <c r="AE7044" s="70"/>
      <c r="AF7044" s="70"/>
      <c r="AG7044" s="70"/>
      <c r="AH7044" s="264"/>
      <c r="AI7044" s="264"/>
      <c r="AJ7044" s="264"/>
      <c r="AK7044" s="264"/>
      <c r="AL7044" s="264"/>
      <c r="AM7044" s="264"/>
      <c r="AN7044" s="264"/>
    </row>
    <row r="7045" spans="31:40" x14ac:dyDescent="0.15">
      <c r="AE7045" s="70"/>
      <c r="AF7045" s="70"/>
      <c r="AG7045" s="70"/>
      <c r="AH7045" s="264"/>
      <c r="AI7045" s="264"/>
      <c r="AJ7045" s="264"/>
      <c r="AK7045" s="264"/>
      <c r="AL7045" s="264"/>
      <c r="AM7045" s="264"/>
      <c r="AN7045" s="264"/>
    </row>
    <row r="7046" spans="31:40" x14ac:dyDescent="0.15">
      <c r="AE7046" s="70"/>
      <c r="AF7046" s="70"/>
      <c r="AG7046" s="70"/>
      <c r="AH7046" s="264"/>
      <c r="AI7046" s="264"/>
      <c r="AJ7046" s="264"/>
      <c r="AK7046" s="264"/>
      <c r="AL7046" s="264"/>
      <c r="AM7046" s="264"/>
      <c r="AN7046" s="264"/>
    </row>
    <row r="7047" spans="31:40" x14ac:dyDescent="0.15">
      <c r="AE7047" s="70"/>
      <c r="AF7047" s="70"/>
      <c r="AG7047" s="70"/>
      <c r="AH7047" s="264"/>
      <c r="AI7047" s="264"/>
      <c r="AJ7047" s="264"/>
      <c r="AK7047" s="264"/>
      <c r="AL7047" s="264"/>
      <c r="AM7047" s="264"/>
      <c r="AN7047" s="264"/>
    </row>
    <row r="7048" spans="31:40" x14ac:dyDescent="0.15">
      <c r="AE7048" s="70"/>
      <c r="AF7048" s="70"/>
      <c r="AG7048" s="70"/>
      <c r="AH7048" s="264"/>
      <c r="AI7048" s="264"/>
      <c r="AJ7048" s="264"/>
      <c r="AK7048" s="264"/>
      <c r="AL7048" s="264"/>
      <c r="AM7048" s="264"/>
      <c r="AN7048" s="264"/>
    </row>
    <row r="7049" spans="31:40" x14ac:dyDescent="0.15">
      <c r="AE7049" s="70"/>
      <c r="AF7049" s="70"/>
      <c r="AG7049" s="70"/>
      <c r="AH7049" s="264"/>
      <c r="AI7049" s="264"/>
      <c r="AJ7049" s="264"/>
      <c r="AK7049" s="264"/>
      <c r="AL7049" s="264"/>
      <c r="AM7049" s="264"/>
      <c r="AN7049" s="264"/>
    </row>
    <row r="7050" spans="31:40" x14ac:dyDescent="0.15">
      <c r="AE7050" s="70"/>
      <c r="AF7050" s="70"/>
      <c r="AG7050" s="70"/>
      <c r="AH7050" s="264"/>
      <c r="AI7050" s="264"/>
      <c r="AJ7050" s="264"/>
      <c r="AK7050" s="264"/>
      <c r="AL7050" s="264"/>
      <c r="AM7050" s="264"/>
      <c r="AN7050" s="264"/>
    </row>
    <row r="7051" spans="31:40" x14ac:dyDescent="0.15">
      <c r="AE7051" s="70"/>
      <c r="AF7051" s="70"/>
      <c r="AG7051" s="70"/>
      <c r="AH7051" s="264"/>
      <c r="AI7051" s="264"/>
      <c r="AJ7051" s="264"/>
      <c r="AK7051" s="264"/>
      <c r="AL7051" s="264"/>
      <c r="AM7051" s="264"/>
      <c r="AN7051" s="264"/>
    </row>
    <row r="7052" spans="31:40" x14ac:dyDescent="0.15">
      <c r="AE7052" s="70"/>
      <c r="AF7052" s="70"/>
      <c r="AG7052" s="70"/>
      <c r="AH7052" s="264"/>
      <c r="AI7052" s="264"/>
      <c r="AJ7052" s="264"/>
      <c r="AK7052" s="264"/>
      <c r="AL7052" s="264"/>
      <c r="AM7052" s="264"/>
      <c r="AN7052" s="264"/>
    </row>
    <row r="7053" spans="31:40" x14ac:dyDescent="0.15">
      <c r="AE7053" s="70"/>
      <c r="AF7053" s="70"/>
      <c r="AG7053" s="70"/>
      <c r="AH7053" s="264"/>
      <c r="AI7053" s="264"/>
      <c r="AJ7053" s="264"/>
      <c r="AK7053" s="264"/>
      <c r="AL7053" s="264"/>
      <c r="AM7053" s="264"/>
      <c r="AN7053" s="264"/>
    </row>
    <row r="7054" spans="31:40" x14ac:dyDescent="0.15">
      <c r="AE7054" s="70"/>
      <c r="AF7054" s="70"/>
      <c r="AG7054" s="70"/>
      <c r="AH7054" s="264"/>
      <c r="AI7054" s="264"/>
      <c r="AJ7054" s="264"/>
      <c r="AK7054" s="264"/>
      <c r="AL7054" s="264"/>
      <c r="AM7054" s="264"/>
      <c r="AN7054" s="264"/>
    </row>
    <row r="7055" spans="31:40" x14ac:dyDescent="0.15">
      <c r="AE7055" s="70"/>
      <c r="AF7055" s="70"/>
      <c r="AG7055" s="70"/>
      <c r="AH7055" s="264"/>
      <c r="AI7055" s="264"/>
      <c r="AJ7055" s="264"/>
      <c r="AK7055" s="264"/>
      <c r="AL7055" s="264"/>
      <c r="AM7055" s="264"/>
      <c r="AN7055" s="264"/>
    </row>
    <row r="7056" spans="31:40" x14ac:dyDescent="0.15">
      <c r="AE7056" s="70"/>
      <c r="AF7056" s="70"/>
      <c r="AG7056" s="70"/>
      <c r="AH7056" s="264"/>
      <c r="AI7056" s="264"/>
      <c r="AJ7056" s="264"/>
      <c r="AK7056" s="264"/>
      <c r="AL7056" s="264"/>
      <c r="AM7056" s="264"/>
      <c r="AN7056" s="264"/>
    </row>
    <row r="7057" spans="31:40" x14ac:dyDescent="0.15">
      <c r="AE7057" s="70"/>
      <c r="AF7057" s="70"/>
      <c r="AG7057" s="70"/>
      <c r="AH7057" s="264"/>
      <c r="AI7057" s="264"/>
      <c r="AJ7057" s="264"/>
      <c r="AK7057" s="264"/>
      <c r="AL7057" s="264"/>
      <c r="AM7057" s="264"/>
      <c r="AN7057" s="264"/>
    </row>
    <row r="7058" spans="31:40" x14ac:dyDescent="0.15">
      <c r="AE7058" s="70"/>
      <c r="AF7058" s="70"/>
      <c r="AG7058" s="70"/>
      <c r="AH7058" s="264"/>
      <c r="AI7058" s="264"/>
      <c r="AJ7058" s="264"/>
      <c r="AK7058" s="264"/>
      <c r="AL7058" s="264"/>
      <c r="AM7058" s="264"/>
      <c r="AN7058" s="264"/>
    </row>
    <row r="7059" spans="31:40" x14ac:dyDescent="0.15">
      <c r="AE7059" s="70"/>
      <c r="AF7059" s="70"/>
      <c r="AG7059" s="70"/>
      <c r="AH7059" s="264"/>
      <c r="AI7059" s="264"/>
      <c r="AJ7059" s="264"/>
      <c r="AK7059" s="264"/>
      <c r="AL7059" s="264"/>
      <c r="AM7059" s="264"/>
      <c r="AN7059" s="264"/>
    </row>
    <row r="7060" spans="31:40" x14ac:dyDescent="0.15">
      <c r="AE7060" s="70"/>
      <c r="AF7060" s="70"/>
      <c r="AG7060" s="70"/>
      <c r="AH7060" s="264"/>
      <c r="AI7060" s="264"/>
      <c r="AJ7060" s="264"/>
      <c r="AK7060" s="264"/>
      <c r="AL7060" s="264"/>
      <c r="AM7060" s="264"/>
      <c r="AN7060" s="264"/>
    </row>
    <row r="7061" spans="31:40" x14ac:dyDescent="0.15">
      <c r="AE7061" s="70"/>
      <c r="AF7061" s="70"/>
      <c r="AG7061" s="70"/>
      <c r="AH7061" s="264"/>
      <c r="AI7061" s="264"/>
      <c r="AJ7061" s="264"/>
      <c r="AK7061" s="264"/>
      <c r="AL7061" s="264"/>
      <c r="AM7061" s="264"/>
      <c r="AN7061" s="264"/>
    </row>
    <row r="7062" spans="31:40" x14ac:dyDescent="0.15">
      <c r="AE7062" s="70"/>
      <c r="AF7062" s="70"/>
      <c r="AG7062" s="70"/>
      <c r="AH7062" s="264"/>
      <c r="AI7062" s="264"/>
      <c r="AJ7062" s="264"/>
      <c r="AK7062" s="264"/>
      <c r="AL7062" s="264"/>
      <c r="AM7062" s="264"/>
      <c r="AN7062" s="264"/>
    </row>
    <row r="7063" spans="31:40" x14ac:dyDescent="0.15">
      <c r="AE7063" s="70"/>
      <c r="AF7063" s="70"/>
      <c r="AG7063" s="70"/>
      <c r="AH7063" s="264"/>
      <c r="AI7063" s="264"/>
      <c r="AJ7063" s="264"/>
      <c r="AK7063" s="264"/>
      <c r="AL7063" s="264"/>
      <c r="AM7063" s="264"/>
      <c r="AN7063" s="264"/>
    </row>
    <row r="7064" spans="31:40" x14ac:dyDescent="0.15">
      <c r="AE7064" s="70"/>
      <c r="AF7064" s="70"/>
      <c r="AG7064" s="70"/>
      <c r="AH7064" s="264"/>
      <c r="AI7064" s="264"/>
      <c r="AJ7064" s="264"/>
      <c r="AK7064" s="264"/>
      <c r="AL7064" s="264"/>
      <c r="AM7064" s="264"/>
      <c r="AN7064" s="264"/>
    </row>
    <row r="7065" spans="31:40" x14ac:dyDescent="0.15">
      <c r="AE7065" s="70"/>
      <c r="AF7065" s="70"/>
      <c r="AG7065" s="70"/>
      <c r="AH7065" s="264"/>
      <c r="AI7065" s="264"/>
      <c r="AJ7065" s="264"/>
      <c r="AK7065" s="264"/>
      <c r="AL7065" s="264"/>
      <c r="AM7065" s="264"/>
      <c r="AN7065" s="264"/>
    </row>
    <row r="7066" spans="31:40" x14ac:dyDescent="0.15">
      <c r="AE7066" s="70"/>
      <c r="AF7066" s="70"/>
      <c r="AG7066" s="70"/>
      <c r="AH7066" s="264"/>
      <c r="AI7066" s="264"/>
      <c r="AJ7066" s="264"/>
      <c r="AK7066" s="264"/>
      <c r="AL7066" s="264"/>
      <c r="AM7066" s="264"/>
      <c r="AN7066" s="264"/>
    </row>
    <row r="7067" spans="31:40" x14ac:dyDescent="0.15">
      <c r="AE7067" s="70"/>
      <c r="AF7067" s="70"/>
      <c r="AG7067" s="70"/>
      <c r="AH7067" s="264"/>
      <c r="AI7067" s="264"/>
      <c r="AJ7067" s="264"/>
      <c r="AK7067" s="264"/>
      <c r="AL7067" s="264"/>
      <c r="AM7067" s="264"/>
      <c r="AN7067" s="264"/>
    </row>
    <row r="7068" spans="31:40" x14ac:dyDescent="0.15">
      <c r="AE7068" s="70"/>
      <c r="AF7068" s="70"/>
      <c r="AG7068" s="70"/>
      <c r="AH7068" s="264"/>
      <c r="AI7068" s="264"/>
      <c r="AJ7068" s="264"/>
      <c r="AK7068" s="264"/>
      <c r="AL7068" s="264"/>
      <c r="AM7068" s="264"/>
      <c r="AN7068" s="264"/>
    </row>
    <row r="7069" spans="31:40" x14ac:dyDescent="0.15">
      <c r="AE7069" s="70"/>
      <c r="AF7069" s="70"/>
      <c r="AG7069" s="70"/>
      <c r="AH7069" s="264"/>
      <c r="AI7069" s="264"/>
      <c r="AJ7069" s="264"/>
      <c r="AK7069" s="264"/>
      <c r="AL7069" s="264"/>
      <c r="AM7069" s="264"/>
      <c r="AN7069" s="264"/>
    </row>
    <row r="7070" spans="31:40" x14ac:dyDescent="0.15">
      <c r="AE7070" s="70"/>
      <c r="AF7070" s="70"/>
      <c r="AG7070" s="70"/>
      <c r="AH7070" s="264"/>
      <c r="AI7070" s="264"/>
      <c r="AJ7070" s="264"/>
      <c r="AK7070" s="264"/>
      <c r="AL7070" s="264"/>
      <c r="AM7070" s="264"/>
      <c r="AN7070" s="264"/>
    </row>
    <row r="7071" spans="31:40" x14ac:dyDescent="0.15">
      <c r="AE7071" s="70"/>
      <c r="AF7071" s="70"/>
      <c r="AG7071" s="70"/>
      <c r="AH7071" s="264"/>
      <c r="AI7071" s="264"/>
      <c r="AJ7071" s="264"/>
      <c r="AK7071" s="264"/>
      <c r="AL7071" s="264"/>
      <c r="AM7071" s="264"/>
      <c r="AN7071" s="264"/>
    </row>
    <row r="7072" spans="31:40" x14ac:dyDescent="0.15">
      <c r="AE7072" s="70"/>
      <c r="AF7072" s="70"/>
      <c r="AG7072" s="70"/>
      <c r="AH7072" s="264"/>
      <c r="AI7072" s="264"/>
      <c r="AJ7072" s="264"/>
      <c r="AK7072" s="264"/>
      <c r="AL7072" s="264"/>
      <c r="AM7072" s="264"/>
      <c r="AN7072" s="264"/>
    </row>
    <row r="7073" spans="31:40" x14ac:dyDescent="0.15">
      <c r="AE7073" s="70"/>
      <c r="AF7073" s="70"/>
      <c r="AG7073" s="70"/>
      <c r="AH7073" s="264"/>
      <c r="AI7073" s="264"/>
      <c r="AJ7073" s="264"/>
      <c r="AK7073" s="264"/>
      <c r="AL7073" s="264"/>
      <c r="AM7073" s="264"/>
      <c r="AN7073" s="264"/>
    </row>
    <row r="7074" spans="31:40" x14ac:dyDescent="0.15">
      <c r="AE7074" s="70"/>
      <c r="AF7074" s="70"/>
      <c r="AG7074" s="70"/>
      <c r="AH7074" s="264"/>
      <c r="AI7074" s="264"/>
      <c r="AJ7074" s="264"/>
      <c r="AK7074" s="264"/>
      <c r="AL7074" s="264"/>
      <c r="AM7074" s="264"/>
      <c r="AN7074" s="264"/>
    </row>
    <row r="7075" spans="31:40" x14ac:dyDescent="0.15">
      <c r="AE7075" s="70"/>
      <c r="AF7075" s="70"/>
      <c r="AG7075" s="70"/>
      <c r="AH7075" s="264"/>
      <c r="AI7075" s="264"/>
      <c r="AJ7075" s="264"/>
      <c r="AK7075" s="264"/>
      <c r="AL7075" s="264"/>
      <c r="AM7075" s="264"/>
      <c r="AN7075" s="264"/>
    </row>
    <row r="7076" spans="31:40" x14ac:dyDescent="0.15">
      <c r="AE7076" s="70"/>
      <c r="AF7076" s="70"/>
      <c r="AG7076" s="70"/>
      <c r="AH7076" s="264"/>
      <c r="AI7076" s="264"/>
      <c r="AJ7076" s="264"/>
      <c r="AK7076" s="264"/>
      <c r="AL7076" s="264"/>
      <c r="AM7076" s="264"/>
      <c r="AN7076" s="264"/>
    </row>
    <row r="7077" spans="31:40" x14ac:dyDescent="0.15">
      <c r="AE7077" s="70"/>
      <c r="AF7077" s="70"/>
      <c r="AG7077" s="70"/>
      <c r="AH7077" s="264"/>
      <c r="AI7077" s="264"/>
      <c r="AJ7077" s="264"/>
      <c r="AK7077" s="264"/>
      <c r="AL7077" s="264"/>
      <c r="AM7077" s="264"/>
      <c r="AN7077" s="264"/>
    </row>
    <row r="7078" spans="31:40" x14ac:dyDescent="0.15">
      <c r="AE7078" s="70"/>
      <c r="AF7078" s="70"/>
      <c r="AG7078" s="70"/>
      <c r="AH7078" s="264"/>
      <c r="AI7078" s="264"/>
      <c r="AJ7078" s="264"/>
      <c r="AK7078" s="264"/>
      <c r="AL7078" s="264"/>
      <c r="AM7078" s="264"/>
      <c r="AN7078" s="264"/>
    </row>
    <row r="7079" spans="31:40" x14ac:dyDescent="0.15">
      <c r="AE7079" s="70"/>
      <c r="AF7079" s="70"/>
      <c r="AG7079" s="70"/>
      <c r="AH7079" s="264"/>
      <c r="AI7079" s="264"/>
      <c r="AJ7079" s="264"/>
      <c r="AK7079" s="264"/>
      <c r="AL7079" s="264"/>
      <c r="AM7079" s="264"/>
      <c r="AN7079" s="264"/>
    </row>
    <row r="7080" spans="31:40" x14ac:dyDescent="0.15">
      <c r="AE7080" s="70"/>
      <c r="AF7080" s="70"/>
      <c r="AG7080" s="70"/>
      <c r="AH7080" s="264"/>
      <c r="AI7080" s="264"/>
      <c r="AJ7080" s="264"/>
      <c r="AK7080" s="264"/>
      <c r="AL7080" s="264"/>
      <c r="AM7080" s="264"/>
      <c r="AN7080" s="264"/>
    </row>
    <row r="7081" spans="31:40" x14ac:dyDescent="0.15">
      <c r="AE7081" s="70"/>
      <c r="AF7081" s="70"/>
      <c r="AG7081" s="70"/>
      <c r="AH7081" s="264"/>
      <c r="AI7081" s="264"/>
      <c r="AJ7081" s="264"/>
      <c r="AK7081" s="264"/>
      <c r="AL7081" s="264"/>
      <c r="AM7081" s="264"/>
      <c r="AN7081" s="264"/>
    </row>
    <row r="7082" spans="31:40" x14ac:dyDescent="0.15">
      <c r="AE7082" s="70"/>
      <c r="AF7082" s="70"/>
      <c r="AG7082" s="70"/>
      <c r="AH7082" s="264"/>
      <c r="AI7082" s="264"/>
      <c r="AJ7082" s="264"/>
      <c r="AK7082" s="264"/>
      <c r="AL7082" s="264"/>
      <c r="AM7082" s="264"/>
      <c r="AN7082" s="264"/>
    </row>
    <row r="7083" spans="31:40" x14ac:dyDescent="0.15">
      <c r="AE7083" s="70"/>
      <c r="AF7083" s="70"/>
      <c r="AG7083" s="70"/>
      <c r="AH7083" s="264"/>
      <c r="AI7083" s="264"/>
      <c r="AJ7083" s="264"/>
      <c r="AK7083" s="264"/>
      <c r="AL7083" s="264"/>
      <c r="AM7083" s="264"/>
      <c r="AN7083" s="264"/>
    </row>
    <row r="7084" spans="31:40" x14ac:dyDescent="0.15">
      <c r="AE7084" s="70"/>
      <c r="AF7084" s="70"/>
      <c r="AG7084" s="70"/>
      <c r="AH7084" s="264"/>
      <c r="AI7084" s="264"/>
      <c r="AJ7084" s="264"/>
      <c r="AK7084" s="264"/>
      <c r="AL7084" s="264"/>
      <c r="AM7084" s="264"/>
      <c r="AN7084" s="264"/>
    </row>
    <row r="7085" spans="31:40" x14ac:dyDescent="0.15">
      <c r="AE7085" s="70"/>
      <c r="AF7085" s="70"/>
      <c r="AG7085" s="70"/>
      <c r="AH7085" s="264"/>
      <c r="AI7085" s="264"/>
      <c r="AJ7085" s="264"/>
      <c r="AK7085" s="264"/>
      <c r="AL7085" s="264"/>
      <c r="AM7085" s="264"/>
      <c r="AN7085" s="264"/>
    </row>
    <row r="7086" spans="31:40" x14ac:dyDescent="0.15">
      <c r="AE7086" s="70"/>
      <c r="AF7086" s="70"/>
      <c r="AG7086" s="70"/>
      <c r="AH7086" s="264"/>
      <c r="AI7086" s="264"/>
      <c r="AJ7086" s="264"/>
      <c r="AK7086" s="264"/>
      <c r="AL7086" s="264"/>
      <c r="AM7086" s="264"/>
      <c r="AN7086" s="264"/>
    </row>
    <row r="7087" spans="31:40" x14ac:dyDescent="0.15">
      <c r="AE7087" s="70"/>
      <c r="AF7087" s="70"/>
      <c r="AG7087" s="70"/>
      <c r="AH7087" s="264"/>
      <c r="AI7087" s="264"/>
      <c r="AJ7087" s="264"/>
      <c r="AK7087" s="264"/>
      <c r="AL7087" s="264"/>
      <c r="AM7087" s="264"/>
      <c r="AN7087" s="264"/>
    </row>
    <row r="7088" spans="31:40" x14ac:dyDescent="0.15">
      <c r="AE7088" s="70"/>
      <c r="AF7088" s="70"/>
      <c r="AG7088" s="70"/>
      <c r="AH7088" s="264"/>
      <c r="AI7088" s="264"/>
      <c r="AJ7088" s="264"/>
      <c r="AK7088" s="264"/>
      <c r="AL7088" s="264"/>
      <c r="AM7088" s="264"/>
      <c r="AN7088" s="264"/>
    </row>
    <row r="7089" spans="31:40" x14ac:dyDescent="0.15">
      <c r="AE7089" s="70"/>
      <c r="AF7089" s="70"/>
      <c r="AG7089" s="70"/>
      <c r="AH7089" s="264"/>
      <c r="AI7089" s="264"/>
      <c r="AJ7089" s="264"/>
      <c r="AK7089" s="264"/>
      <c r="AL7089" s="264"/>
      <c r="AM7089" s="264"/>
      <c r="AN7089" s="264"/>
    </row>
    <row r="7090" spans="31:40" x14ac:dyDescent="0.15">
      <c r="AE7090" s="70"/>
      <c r="AF7090" s="70"/>
      <c r="AG7090" s="70"/>
      <c r="AH7090" s="264"/>
      <c r="AI7090" s="264"/>
      <c r="AJ7090" s="264"/>
      <c r="AK7090" s="264"/>
      <c r="AL7090" s="264"/>
      <c r="AM7090" s="264"/>
      <c r="AN7090" s="264"/>
    </row>
    <row r="7091" spans="31:40" x14ac:dyDescent="0.15">
      <c r="AE7091" s="70"/>
      <c r="AF7091" s="70"/>
      <c r="AG7091" s="70"/>
      <c r="AH7091" s="264"/>
      <c r="AI7091" s="264"/>
      <c r="AJ7091" s="264"/>
      <c r="AK7091" s="264"/>
      <c r="AL7091" s="264"/>
      <c r="AM7091" s="264"/>
      <c r="AN7091" s="264"/>
    </row>
    <row r="7092" spans="31:40" x14ac:dyDescent="0.15">
      <c r="AE7092" s="70"/>
      <c r="AF7092" s="70"/>
      <c r="AG7092" s="70"/>
      <c r="AH7092" s="264"/>
      <c r="AI7092" s="264"/>
      <c r="AJ7092" s="264"/>
      <c r="AK7092" s="264"/>
      <c r="AL7092" s="264"/>
      <c r="AM7092" s="264"/>
      <c r="AN7092" s="264"/>
    </row>
    <row r="7093" spans="31:40" x14ac:dyDescent="0.15">
      <c r="AE7093" s="70"/>
      <c r="AF7093" s="70"/>
      <c r="AG7093" s="70"/>
      <c r="AH7093" s="264"/>
      <c r="AI7093" s="264"/>
      <c r="AJ7093" s="264"/>
      <c r="AK7093" s="264"/>
      <c r="AL7093" s="264"/>
      <c r="AM7093" s="264"/>
      <c r="AN7093" s="264"/>
    </row>
    <row r="7094" spans="31:40" x14ac:dyDescent="0.15">
      <c r="AE7094" s="70"/>
      <c r="AF7094" s="70"/>
      <c r="AG7094" s="70"/>
      <c r="AH7094" s="264"/>
      <c r="AI7094" s="264"/>
      <c r="AJ7094" s="264"/>
      <c r="AK7094" s="264"/>
      <c r="AL7094" s="264"/>
      <c r="AM7094" s="264"/>
      <c r="AN7094" s="264"/>
    </row>
    <row r="7095" spans="31:40" x14ac:dyDescent="0.15">
      <c r="AE7095" s="70"/>
      <c r="AF7095" s="70"/>
      <c r="AG7095" s="70"/>
      <c r="AH7095" s="264"/>
      <c r="AI7095" s="264"/>
      <c r="AJ7095" s="264"/>
      <c r="AK7095" s="264"/>
      <c r="AL7095" s="264"/>
      <c r="AM7095" s="264"/>
      <c r="AN7095" s="264"/>
    </row>
    <row r="7096" spans="31:40" x14ac:dyDescent="0.15">
      <c r="AE7096" s="70"/>
      <c r="AF7096" s="70"/>
      <c r="AG7096" s="70"/>
      <c r="AH7096" s="264"/>
      <c r="AI7096" s="264"/>
      <c r="AJ7096" s="264"/>
      <c r="AK7096" s="264"/>
      <c r="AL7096" s="264"/>
      <c r="AM7096" s="264"/>
      <c r="AN7096" s="264"/>
    </row>
    <row r="7097" spans="31:40" x14ac:dyDescent="0.15">
      <c r="AE7097" s="70"/>
      <c r="AF7097" s="70"/>
      <c r="AG7097" s="70"/>
      <c r="AH7097" s="264"/>
      <c r="AI7097" s="264"/>
      <c r="AJ7097" s="264"/>
      <c r="AK7097" s="264"/>
      <c r="AL7097" s="264"/>
      <c r="AM7097" s="264"/>
      <c r="AN7097" s="264"/>
    </row>
    <row r="7098" spans="31:40" x14ac:dyDescent="0.15">
      <c r="AE7098" s="70"/>
      <c r="AF7098" s="70"/>
      <c r="AG7098" s="70"/>
      <c r="AH7098" s="264"/>
      <c r="AI7098" s="264"/>
      <c r="AJ7098" s="264"/>
      <c r="AK7098" s="264"/>
      <c r="AL7098" s="264"/>
      <c r="AM7098" s="264"/>
      <c r="AN7098" s="264"/>
    </row>
    <row r="7099" spans="31:40" x14ac:dyDescent="0.15">
      <c r="AE7099" s="70"/>
      <c r="AF7099" s="70"/>
      <c r="AG7099" s="70"/>
      <c r="AH7099" s="264"/>
      <c r="AI7099" s="264"/>
      <c r="AJ7099" s="264"/>
      <c r="AK7099" s="264"/>
      <c r="AL7099" s="264"/>
      <c r="AM7099" s="264"/>
      <c r="AN7099" s="264"/>
    </row>
    <row r="7100" spans="31:40" x14ac:dyDescent="0.15">
      <c r="AE7100" s="70"/>
      <c r="AF7100" s="70"/>
      <c r="AG7100" s="70"/>
      <c r="AH7100" s="264"/>
      <c r="AI7100" s="264"/>
      <c r="AJ7100" s="264"/>
      <c r="AK7100" s="264"/>
      <c r="AL7100" s="264"/>
      <c r="AM7100" s="264"/>
      <c r="AN7100" s="264"/>
    </row>
    <row r="7101" spans="31:40" x14ac:dyDescent="0.15">
      <c r="AE7101" s="70"/>
      <c r="AF7101" s="70"/>
      <c r="AG7101" s="70"/>
      <c r="AH7101" s="264"/>
      <c r="AI7101" s="264"/>
      <c r="AJ7101" s="264"/>
      <c r="AK7101" s="264"/>
      <c r="AL7101" s="264"/>
      <c r="AM7101" s="264"/>
      <c r="AN7101" s="264"/>
    </row>
    <row r="7102" spans="31:40" x14ac:dyDescent="0.15">
      <c r="AE7102" s="70"/>
      <c r="AF7102" s="70"/>
      <c r="AG7102" s="70"/>
      <c r="AH7102" s="264"/>
      <c r="AI7102" s="264"/>
      <c r="AJ7102" s="264"/>
      <c r="AK7102" s="264"/>
      <c r="AL7102" s="264"/>
      <c r="AM7102" s="264"/>
      <c r="AN7102" s="264"/>
    </row>
    <row r="7103" spans="31:40" x14ac:dyDescent="0.15">
      <c r="AE7103" s="70"/>
      <c r="AF7103" s="70"/>
      <c r="AG7103" s="70"/>
      <c r="AH7103" s="264"/>
      <c r="AI7103" s="264"/>
      <c r="AJ7103" s="264"/>
      <c r="AK7103" s="264"/>
      <c r="AL7103" s="264"/>
      <c r="AM7103" s="264"/>
      <c r="AN7103" s="264"/>
    </row>
    <row r="7104" spans="31:40" x14ac:dyDescent="0.15">
      <c r="AE7104" s="70"/>
      <c r="AF7104" s="70"/>
      <c r="AG7104" s="70"/>
      <c r="AH7104" s="264"/>
      <c r="AI7104" s="264"/>
      <c r="AJ7104" s="264"/>
      <c r="AK7104" s="264"/>
      <c r="AL7104" s="264"/>
      <c r="AM7104" s="264"/>
      <c r="AN7104" s="264"/>
    </row>
    <row r="7105" spans="31:40" x14ac:dyDescent="0.15">
      <c r="AE7105" s="70"/>
      <c r="AF7105" s="70"/>
      <c r="AG7105" s="70"/>
      <c r="AH7105" s="264"/>
      <c r="AI7105" s="264"/>
      <c r="AJ7105" s="264"/>
      <c r="AK7105" s="264"/>
      <c r="AL7105" s="264"/>
      <c r="AM7105" s="264"/>
      <c r="AN7105" s="264"/>
    </row>
    <row r="7106" spans="31:40" x14ac:dyDescent="0.15">
      <c r="AE7106" s="70"/>
      <c r="AF7106" s="70"/>
      <c r="AG7106" s="70"/>
      <c r="AH7106" s="264"/>
      <c r="AI7106" s="264"/>
      <c r="AJ7106" s="264"/>
      <c r="AK7106" s="264"/>
      <c r="AL7106" s="264"/>
      <c r="AM7106" s="264"/>
      <c r="AN7106" s="264"/>
    </row>
    <row r="7107" spans="31:40" x14ac:dyDescent="0.15">
      <c r="AE7107" s="70"/>
      <c r="AF7107" s="70"/>
      <c r="AG7107" s="70"/>
      <c r="AH7107" s="264"/>
      <c r="AI7107" s="264"/>
      <c r="AJ7107" s="264"/>
      <c r="AK7107" s="264"/>
      <c r="AL7107" s="264"/>
      <c r="AM7107" s="264"/>
      <c r="AN7107" s="264"/>
    </row>
    <row r="7108" spans="31:40" x14ac:dyDescent="0.15">
      <c r="AE7108" s="70"/>
      <c r="AF7108" s="70"/>
      <c r="AG7108" s="70"/>
      <c r="AH7108" s="264"/>
      <c r="AI7108" s="264"/>
      <c r="AJ7108" s="264"/>
      <c r="AK7108" s="264"/>
      <c r="AL7108" s="264"/>
      <c r="AM7108" s="264"/>
      <c r="AN7108" s="264"/>
    </row>
    <row r="7109" spans="31:40" x14ac:dyDescent="0.15">
      <c r="AE7109" s="70"/>
      <c r="AF7109" s="70"/>
      <c r="AG7109" s="70"/>
      <c r="AH7109" s="264"/>
      <c r="AI7109" s="264"/>
      <c r="AJ7109" s="264"/>
      <c r="AK7109" s="264"/>
      <c r="AL7109" s="264"/>
      <c r="AM7109" s="264"/>
      <c r="AN7109" s="264"/>
    </row>
    <row r="7110" spans="31:40" x14ac:dyDescent="0.15">
      <c r="AE7110" s="70"/>
      <c r="AF7110" s="70"/>
      <c r="AG7110" s="70"/>
      <c r="AH7110" s="264"/>
      <c r="AI7110" s="264"/>
      <c r="AJ7110" s="264"/>
      <c r="AK7110" s="264"/>
      <c r="AL7110" s="264"/>
      <c r="AM7110" s="264"/>
      <c r="AN7110" s="264"/>
    </row>
    <row r="7111" spans="31:40" x14ac:dyDescent="0.15">
      <c r="AE7111" s="70"/>
      <c r="AF7111" s="70"/>
      <c r="AG7111" s="70"/>
      <c r="AH7111" s="264"/>
      <c r="AI7111" s="264"/>
      <c r="AJ7111" s="264"/>
      <c r="AK7111" s="264"/>
      <c r="AL7111" s="264"/>
      <c r="AM7111" s="264"/>
      <c r="AN7111" s="264"/>
    </row>
    <row r="7112" spans="31:40" x14ac:dyDescent="0.15">
      <c r="AE7112" s="70"/>
      <c r="AF7112" s="70"/>
      <c r="AG7112" s="70"/>
      <c r="AH7112" s="264"/>
      <c r="AI7112" s="264"/>
      <c r="AJ7112" s="264"/>
      <c r="AK7112" s="264"/>
      <c r="AL7112" s="264"/>
      <c r="AM7112" s="264"/>
      <c r="AN7112" s="264"/>
    </row>
    <row r="7113" spans="31:40" x14ac:dyDescent="0.15">
      <c r="AE7113" s="70"/>
      <c r="AF7113" s="70"/>
      <c r="AG7113" s="70"/>
      <c r="AH7113" s="264"/>
      <c r="AI7113" s="264"/>
      <c r="AJ7113" s="264"/>
      <c r="AK7113" s="264"/>
      <c r="AL7113" s="264"/>
      <c r="AM7113" s="264"/>
      <c r="AN7113" s="264"/>
    </row>
    <row r="7114" spans="31:40" x14ac:dyDescent="0.15">
      <c r="AE7114" s="70"/>
      <c r="AF7114" s="70"/>
      <c r="AG7114" s="70"/>
      <c r="AH7114" s="264"/>
      <c r="AI7114" s="264"/>
      <c r="AJ7114" s="264"/>
      <c r="AK7114" s="264"/>
      <c r="AL7114" s="264"/>
      <c r="AM7114" s="264"/>
      <c r="AN7114" s="264"/>
    </row>
    <row r="7115" spans="31:40" x14ac:dyDescent="0.15">
      <c r="AE7115" s="70"/>
      <c r="AF7115" s="70"/>
      <c r="AG7115" s="70"/>
      <c r="AH7115" s="264"/>
      <c r="AI7115" s="264"/>
      <c r="AJ7115" s="264"/>
      <c r="AK7115" s="264"/>
      <c r="AL7115" s="264"/>
      <c r="AM7115" s="264"/>
      <c r="AN7115" s="264"/>
    </row>
    <row r="7116" spans="31:40" x14ac:dyDescent="0.15">
      <c r="AE7116" s="70"/>
      <c r="AF7116" s="70"/>
      <c r="AG7116" s="70"/>
      <c r="AH7116" s="264"/>
      <c r="AI7116" s="264"/>
      <c r="AJ7116" s="264"/>
      <c r="AK7116" s="264"/>
      <c r="AL7116" s="264"/>
      <c r="AM7116" s="264"/>
      <c r="AN7116" s="264"/>
    </row>
    <row r="7117" spans="31:40" x14ac:dyDescent="0.15">
      <c r="AE7117" s="70"/>
      <c r="AF7117" s="70"/>
      <c r="AG7117" s="70"/>
      <c r="AH7117" s="264"/>
      <c r="AI7117" s="264"/>
      <c r="AJ7117" s="264"/>
      <c r="AK7117" s="264"/>
      <c r="AL7117" s="264"/>
      <c r="AM7117" s="264"/>
      <c r="AN7117" s="264"/>
    </row>
    <row r="7118" spans="31:40" x14ac:dyDescent="0.15">
      <c r="AE7118" s="70"/>
      <c r="AF7118" s="70"/>
      <c r="AG7118" s="70"/>
      <c r="AH7118" s="264"/>
      <c r="AI7118" s="264"/>
      <c r="AJ7118" s="264"/>
      <c r="AK7118" s="264"/>
      <c r="AL7118" s="264"/>
      <c r="AM7118" s="264"/>
      <c r="AN7118" s="264"/>
    </row>
    <row r="7119" spans="31:40" x14ac:dyDescent="0.15">
      <c r="AE7119" s="70"/>
      <c r="AF7119" s="70"/>
      <c r="AG7119" s="70"/>
      <c r="AH7119" s="264"/>
      <c r="AI7119" s="264"/>
      <c r="AJ7119" s="264"/>
      <c r="AK7119" s="264"/>
      <c r="AL7119" s="264"/>
      <c r="AM7119" s="264"/>
      <c r="AN7119" s="264"/>
    </row>
    <row r="7120" spans="31:40" x14ac:dyDescent="0.15">
      <c r="AE7120" s="70"/>
      <c r="AF7120" s="70"/>
      <c r="AG7120" s="70"/>
      <c r="AH7120" s="264"/>
      <c r="AI7120" s="264"/>
      <c r="AJ7120" s="264"/>
      <c r="AK7120" s="264"/>
      <c r="AL7120" s="264"/>
      <c r="AM7120" s="264"/>
      <c r="AN7120" s="264"/>
    </row>
    <row r="7121" spans="31:40" x14ac:dyDescent="0.15">
      <c r="AE7121" s="70"/>
      <c r="AF7121" s="70"/>
      <c r="AG7121" s="70"/>
      <c r="AH7121" s="264"/>
      <c r="AI7121" s="264"/>
      <c r="AJ7121" s="264"/>
      <c r="AK7121" s="264"/>
      <c r="AL7121" s="264"/>
      <c r="AM7121" s="264"/>
      <c r="AN7121" s="264"/>
    </row>
    <row r="7122" spans="31:40" x14ac:dyDescent="0.15">
      <c r="AE7122" s="70"/>
      <c r="AF7122" s="70"/>
      <c r="AG7122" s="70"/>
      <c r="AH7122" s="264"/>
      <c r="AI7122" s="264"/>
      <c r="AJ7122" s="264"/>
      <c r="AK7122" s="264"/>
      <c r="AL7122" s="264"/>
      <c r="AM7122" s="264"/>
      <c r="AN7122" s="264"/>
    </row>
    <row r="7123" spans="31:40" x14ac:dyDescent="0.15">
      <c r="AE7123" s="70"/>
      <c r="AF7123" s="70"/>
      <c r="AG7123" s="70"/>
      <c r="AH7123" s="264"/>
      <c r="AI7123" s="264"/>
      <c r="AJ7123" s="264"/>
      <c r="AK7123" s="264"/>
      <c r="AL7123" s="264"/>
      <c r="AM7123" s="264"/>
      <c r="AN7123" s="264"/>
    </row>
    <row r="7124" spans="31:40" x14ac:dyDescent="0.15">
      <c r="AE7124" s="70"/>
      <c r="AF7124" s="70"/>
      <c r="AG7124" s="70"/>
      <c r="AH7124" s="264"/>
      <c r="AI7124" s="264"/>
      <c r="AJ7124" s="264"/>
      <c r="AK7124" s="264"/>
      <c r="AL7124" s="264"/>
      <c r="AM7124" s="264"/>
      <c r="AN7124" s="264"/>
    </row>
    <row r="7125" spans="31:40" x14ac:dyDescent="0.15">
      <c r="AE7125" s="70"/>
      <c r="AF7125" s="70"/>
      <c r="AG7125" s="70"/>
      <c r="AH7125" s="264"/>
      <c r="AI7125" s="264"/>
      <c r="AJ7125" s="264"/>
      <c r="AK7125" s="264"/>
      <c r="AL7125" s="264"/>
      <c r="AM7125" s="264"/>
      <c r="AN7125" s="264"/>
    </row>
    <row r="7126" spans="31:40" x14ac:dyDescent="0.15">
      <c r="AE7126" s="70"/>
      <c r="AF7126" s="70"/>
      <c r="AG7126" s="70"/>
      <c r="AH7126" s="264"/>
      <c r="AI7126" s="264"/>
      <c r="AJ7126" s="264"/>
      <c r="AK7126" s="264"/>
      <c r="AL7126" s="264"/>
      <c r="AM7126" s="264"/>
      <c r="AN7126" s="264"/>
    </row>
    <row r="7127" spans="31:40" x14ac:dyDescent="0.15">
      <c r="AE7127" s="70"/>
      <c r="AF7127" s="70"/>
      <c r="AG7127" s="70"/>
      <c r="AH7127" s="264"/>
      <c r="AI7127" s="264"/>
      <c r="AJ7127" s="264"/>
      <c r="AK7127" s="264"/>
      <c r="AL7127" s="264"/>
      <c r="AM7127" s="264"/>
      <c r="AN7127" s="264"/>
    </row>
    <row r="7128" spans="31:40" x14ac:dyDescent="0.15">
      <c r="AE7128" s="70"/>
      <c r="AF7128" s="70"/>
      <c r="AG7128" s="70"/>
      <c r="AH7128" s="264"/>
      <c r="AI7128" s="264"/>
      <c r="AJ7128" s="264"/>
      <c r="AK7128" s="264"/>
      <c r="AL7128" s="264"/>
      <c r="AM7128" s="264"/>
      <c r="AN7128" s="264"/>
    </row>
    <row r="7129" spans="31:40" x14ac:dyDescent="0.15">
      <c r="AE7129" s="70"/>
      <c r="AF7129" s="70"/>
      <c r="AG7129" s="70"/>
      <c r="AH7129" s="264"/>
      <c r="AI7129" s="264"/>
      <c r="AJ7129" s="264"/>
      <c r="AK7129" s="264"/>
      <c r="AL7129" s="264"/>
      <c r="AM7129" s="264"/>
      <c r="AN7129" s="264"/>
    </row>
    <row r="7130" spans="31:40" x14ac:dyDescent="0.15">
      <c r="AE7130" s="70"/>
      <c r="AF7130" s="70"/>
      <c r="AG7130" s="70"/>
      <c r="AH7130" s="264"/>
      <c r="AI7130" s="264"/>
      <c r="AJ7130" s="264"/>
      <c r="AK7130" s="264"/>
      <c r="AL7130" s="264"/>
      <c r="AM7130" s="264"/>
      <c r="AN7130" s="264"/>
    </row>
    <row r="7131" spans="31:40" x14ac:dyDescent="0.15">
      <c r="AE7131" s="70"/>
      <c r="AF7131" s="70"/>
      <c r="AG7131" s="70"/>
      <c r="AH7131" s="264"/>
      <c r="AI7131" s="264"/>
      <c r="AJ7131" s="264"/>
      <c r="AK7131" s="264"/>
      <c r="AL7131" s="264"/>
      <c r="AM7131" s="264"/>
      <c r="AN7131" s="264"/>
    </row>
    <row r="7132" spans="31:40" x14ac:dyDescent="0.15">
      <c r="AE7132" s="70"/>
      <c r="AF7132" s="70"/>
      <c r="AG7132" s="70"/>
      <c r="AH7132" s="264"/>
      <c r="AI7132" s="264"/>
      <c r="AJ7132" s="264"/>
      <c r="AK7132" s="264"/>
      <c r="AL7132" s="264"/>
      <c r="AM7132" s="264"/>
      <c r="AN7132" s="264"/>
    </row>
    <row r="7133" spans="31:40" x14ac:dyDescent="0.15">
      <c r="AE7133" s="70"/>
      <c r="AF7133" s="70"/>
      <c r="AG7133" s="70"/>
      <c r="AH7133" s="264"/>
      <c r="AI7133" s="264"/>
      <c r="AJ7133" s="264"/>
      <c r="AK7133" s="264"/>
      <c r="AL7133" s="264"/>
      <c r="AM7133" s="264"/>
      <c r="AN7133" s="264"/>
    </row>
    <row r="7134" spans="31:40" x14ac:dyDescent="0.15">
      <c r="AE7134" s="70"/>
      <c r="AF7134" s="70"/>
      <c r="AG7134" s="70"/>
      <c r="AH7134" s="264"/>
      <c r="AI7134" s="264"/>
      <c r="AJ7134" s="264"/>
      <c r="AK7134" s="264"/>
      <c r="AL7134" s="264"/>
      <c r="AM7134" s="264"/>
      <c r="AN7134" s="264"/>
    </row>
    <row r="7135" spans="31:40" x14ac:dyDescent="0.15">
      <c r="AE7135" s="70"/>
      <c r="AF7135" s="70"/>
      <c r="AG7135" s="70"/>
      <c r="AH7135" s="264"/>
      <c r="AI7135" s="264"/>
      <c r="AJ7135" s="264"/>
      <c r="AK7135" s="264"/>
      <c r="AL7135" s="264"/>
      <c r="AM7135" s="264"/>
      <c r="AN7135" s="264"/>
    </row>
    <row r="7136" spans="31:40" x14ac:dyDescent="0.15">
      <c r="AE7136" s="70"/>
      <c r="AF7136" s="70"/>
      <c r="AG7136" s="70"/>
      <c r="AH7136" s="264"/>
      <c r="AI7136" s="264"/>
      <c r="AJ7136" s="264"/>
      <c r="AK7136" s="264"/>
      <c r="AL7136" s="264"/>
      <c r="AM7136" s="264"/>
      <c r="AN7136" s="264"/>
    </row>
    <row r="7137" spans="31:40" x14ac:dyDescent="0.15">
      <c r="AE7137" s="70"/>
      <c r="AF7137" s="70"/>
      <c r="AG7137" s="70"/>
      <c r="AH7137" s="264"/>
      <c r="AI7137" s="264"/>
      <c r="AJ7137" s="264"/>
      <c r="AK7137" s="264"/>
      <c r="AL7137" s="264"/>
      <c r="AM7137" s="264"/>
      <c r="AN7137" s="264"/>
    </row>
    <row r="7138" spans="31:40" x14ac:dyDescent="0.15">
      <c r="AE7138" s="70"/>
      <c r="AF7138" s="70"/>
      <c r="AG7138" s="70"/>
      <c r="AH7138" s="264"/>
      <c r="AI7138" s="264"/>
      <c r="AJ7138" s="264"/>
      <c r="AK7138" s="264"/>
      <c r="AL7138" s="264"/>
      <c r="AM7138" s="264"/>
      <c r="AN7138" s="264"/>
    </row>
    <row r="7139" spans="31:40" x14ac:dyDescent="0.15">
      <c r="AE7139" s="70"/>
      <c r="AF7139" s="70"/>
      <c r="AG7139" s="70"/>
      <c r="AH7139" s="264"/>
      <c r="AI7139" s="264"/>
      <c r="AJ7139" s="264"/>
      <c r="AK7139" s="264"/>
      <c r="AL7139" s="264"/>
      <c r="AM7139" s="264"/>
      <c r="AN7139" s="264"/>
    </row>
    <row r="7140" spans="31:40" x14ac:dyDescent="0.15">
      <c r="AE7140" s="70"/>
      <c r="AF7140" s="70"/>
      <c r="AG7140" s="70"/>
      <c r="AH7140" s="264"/>
      <c r="AI7140" s="264"/>
      <c r="AJ7140" s="264"/>
      <c r="AK7140" s="264"/>
      <c r="AL7140" s="264"/>
      <c r="AM7140" s="264"/>
      <c r="AN7140" s="264"/>
    </row>
    <row r="7141" spans="31:40" x14ac:dyDescent="0.15">
      <c r="AE7141" s="70"/>
      <c r="AF7141" s="70"/>
      <c r="AG7141" s="70"/>
      <c r="AH7141" s="264"/>
      <c r="AI7141" s="264"/>
      <c r="AJ7141" s="264"/>
      <c r="AK7141" s="264"/>
      <c r="AL7141" s="264"/>
      <c r="AM7141" s="264"/>
      <c r="AN7141" s="264"/>
    </row>
    <row r="7142" spans="31:40" x14ac:dyDescent="0.15">
      <c r="AE7142" s="70"/>
      <c r="AF7142" s="70"/>
      <c r="AG7142" s="70"/>
      <c r="AH7142" s="264"/>
      <c r="AI7142" s="264"/>
      <c r="AJ7142" s="264"/>
      <c r="AK7142" s="264"/>
      <c r="AL7142" s="264"/>
      <c r="AM7142" s="264"/>
      <c r="AN7142" s="264"/>
    </row>
    <row r="7143" spans="31:40" x14ac:dyDescent="0.15">
      <c r="AE7143" s="70"/>
      <c r="AF7143" s="70"/>
      <c r="AG7143" s="70"/>
      <c r="AH7143" s="264"/>
      <c r="AI7143" s="264"/>
      <c r="AJ7143" s="264"/>
      <c r="AK7143" s="264"/>
      <c r="AL7143" s="264"/>
      <c r="AM7143" s="264"/>
      <c r="AN7143" s="264"/>
    </row>
    <row r="7144" spans="31:40" x14ac:dyDescent="0.15">
      <c r="AE7144" s="70"/>
      <c r="AF7144" s="70"/>
      <c r="AG7144" s="70"/>
      <c r="AH7144" s="264"/>
      <c r="AI7144" s="264"/>
      <c r="AJ7144" s="264"/>
      <c r="AK7144" s="264"/>
      <c r="AL7144" s="264"/>
      <c r="AM7144" s="264"/>
      <c r="AN7144" s="264"/>
    </row>
    <row r="7145" spans="31:40" x14ac:dyDescent="0.15">
      <c r="AE7145" s="70"/>
      <c r="AF7145" s="70"/>
      <c r="AG7145" s="70"/>
      <c r="AH7145" s="264"/>
      <c r="AI7145" s="264"/>
      <c r="AJ7145" s="264"/>
      <c r="AK7145" s="264"/>
      <c r="AL7145" s="264"/>
      <c r="AM7145" s="264"/>
      <c r="AN7145" s="264"/>
    </row>
    <row r="7146" spans="31:40" x14ac:dyDescent="0.15">
      <c r="AE7146" s="70"/>
      <c r="AF7146" s="70"/>
      <c r="AG7146" s="70"/>
      <c r="AH7146" s="264"/>
      <c r="AI7146" s="264"/>
      <c r="AJ7146" s="264"/>
      <c r="AK7146" s="264"/>
      <c r="AL7146" s="264"/>
      <c r="AM7146" s="264"/>
      <c r="AN7146" s="264"/>
    </row>
    <row r="7147" spans="31:40" x14ac:dyDescent="0.15">
      <c r="AE7147" s="70"/>
      <c r="AF7147" s="70"/>
      <c r="AG7147" s="70"/>
      <c r="AH7147" s="264"/>
      <c r="AI7147" s="264"/>
      <c r="AJ7147" s="264"/>
      <c r="AK7147" s="264"/>
      <c r="AL7147" s="264"/>
      <c r="AM7147" s="264"/>
      <c r="AN7147" s="264"/>
    </row>
    <row r="7148" spans="31:40" x14ac:dyDescent="0.15">
      <c r="AE7148" s="70"/>
      <c r="AF7148" s="70"/>
      <c r="AG7148" s="70"/>
      <c r="AH7148" s="264"/>
      <c r="AI7148" s="264"/>
      <c r="AJ7148" s="264"/>
      <c r="AK7148" s="264"/>
      <c r="AL7148" s="264"/>
      <c r="AM7148" s="264"/>
      <c r="AN7148" s="264"/>
    </row>
    <row r="7149" spans="31:40" x14ac:dyDescent="0.15">
      <c r="AE7149" s="70"/>
      <c r="AF7149" s="70"/>
      <c r="AG7149" s="70"/>
      <c r="AH7149" s="264"/>
      <c r="AI7149" s="264"/>
      <c r="AJ7149" s="264"/>
      <c r="AK7149" s="264"/>
      <c r="AL7149" s="264"/>
      <c r="AM7149" s="264"/>
      <c r="AN7149" s="264"/>
    </row>
    <row r="7150" spans="31:40" x14ac:dyDescent="0.15">
      <c r="AE7150" s="70"/>
      <c r="AF7150" s="70"/>
      <c r="AG7150" s="70"/>
      <c r="AH7150" s="264"/>
      <c r="AI7150" s="264"/>
      <c r="AJ7150" s="264"/>
      <c r="AK7150" s="264"/>
      <c r="AL7150" s="264"/>
      <c r="AM7150" s="264"/>
      <c r="AN7150" s="264"/>
    </row>
    <row r="7151" spans="31:40" x14ac:dyDescent="0.15">
      <c r="AE7151" s="70"/>
      <c r="AF7151" s="70"/>
      <c r="AG7151" s="70"/>
      <c r="AH7151" s="264"/>
      <c r="AI7151" s="264"/>
      <c r="AJ7151" s="264"/>
      <c r="AK7151" s="264"/>
      <c r="AL7151" s="264"/>
      <c r="AM7151" s="264"/>
      <c r="AN7151" s="264"/>
    </row>
    <row r="7152" spans="31:40" x14ac:dyDescent="0.15">
      <c r="AE7152" s="70"/>
      <c r="AF7152" s="70"/>
      <c r="AG7152" s="70"/>
      <c r="AH7152" s="264"/>
      <c r="AI7152" s="264"/>
      <c r="AJ7152" s="264"/>
      <c r="AK7152" s="264"/>
      <c r="AL7152" s="264"/>
      <c r="AM7152" s="264"/>
      <c r="AN7152" s="264"/>
    </row>
    <row r="7153" spans="31:40" x14ac:dyDescent="0.15">
      <c r="AE7153" s="70"/>
      <c r="AF7153" s="70"/>
      <c r="AG7153" s="70"/>
      <c r="AH7153" s="264"/>
      <c r="AI7153" s="264"/>
      <c r="AJ7153" s="264"/>
      <c r="AK7153" s="264"/>
      <c r="AL7153" s="264"/>
      <c r="AM7153" s="264"/>
      <c r="AN7153" s="264"/>
    </row>
    <row r="7154" spans="31:40" x14ac:dyDescent="0.15">
      <c r="AE7154" s="70"/>
      <c r="AF7154" s="70"/>
      <c r="AG7154" s="70"/>
      <c r="AH7154" s="264"/>
      <c r="AI7154" s="264"/>
      <c r="AJ7154" s="264"/>
      <c r="AK7154" s="264"/>
      <c r="AL7154" s="264"/>
      <c r="AM7154" s="264"/>
      <c r="AN7154" s="264"/>
    </row>
    <row r="7155" spans="31:40" x14ac:dyDescent="0.15">
      <c r="AE7155" s="70"/>
      <c r="AF7155" s="70"/>
      <c r="AG7155" s="70"/>
      <c r="AH7155" s="264"/>
      <c r="AI7155" s="264"/>
      <c r="AJ7155" s="264"/>
      <c r="AK7155" s="264"/>
      <c r="AL7155" s="264"/>
      <c r="AM7155" s="264"/>
      <c r="AN7155" s="264"/>
    </row>
    <row r="7156" spans="31:40" x14ac:dyDescent="0.15">
      <c r="AE7156" s="70"/>
      <c r="AF7156" s="70"/>
      <c r="AG7156" s="70"/>
      <c r="AH7156" s="264"/>
      <c r="AI7156" s="264"/>
      <c r="AJ7156" s="264"/>
      <c r="AK7156" s="264"/>
      <c r="AL7156" s="264"/>
      <c r="AM7156" s="264"/>
      <c r="AN7156" s="264"/>
    </row>
    <row r="7157" spans="31:40" x14ac:dyDescent="0.15">
      <c r="AE7157" s="70"/>
      <c r="AF7157" s="70"/>
      <c r="AG7157" s="70"/>
      <c r="AH7157" s="264"/>
      <c r="AI7157" s="264"/>
      <c r="AJ7157" s="264"/>
      <c r="AK7157" s="264"/>
      <c r="AL7157" s="264"/>
      <c r="AM7157" s="264"/>
      <c r="AN7157" s="264"/>
    </row>
    <row r="7158" spans="31:40" x14ac:dyDescent="0.15">
      <c r="AE7158" s="70"/>
      <c r="AF7158" s="70"/>
      <c r="AG7158" s="70"/>
      <c r="AH7158" s="264"/>
      <c r="AI7158" s="264"/>
      <c r="AJ7158" s="264"/>
      <c r="AK7158" s="264"/>
      <c r="AL7158" s="264"/>
      <c r="AM7158" s="264"/>
      <c r="AN7158" s="264"/>
    </row>
    <row r="7159" spans="31:40" x14ac:dyDescent="0.15">
      <c r="AE7159" s="70"/>
      <c r="AF7159" s="70"/>
      <c r="AG7159" s="70"/>
      <c r="AH7159" s="264"/>
      <c r="AI7159" s="264"/>
      <c r="AJ7159" s="264"/>
      <c r="AK7159" s="264"/>
      <c r="AL7159" s="264"/>
      <c r="AM7159" s="264"/>
      <c r="AN7159" s="264"/>
    </row>
    <row r="7160" spans="31:40" x14ac:dyDescent="0.15">
      <c r="AE7160" s="70"/>
      <c r="AF7160" s="70"/>
      <c r="AG7160" s="70"/>
      <c r="AH7160" s="264"/>
      <c r="AI7160" s="264"/>
      <c r="AJ7160" s="264"/>
      <c r="AK7160" s="264"/>
      <c r="AL7160" s="264"/>
      <c r="AM7160" s="264"/>
      <c r="AN7160" s="264"/>
    </row>
    <row r="7161" spans="31:40" x14ac:dyDescent="0.15">
      <c r="AE7161" s="70"/>
      <c r="AF7161" s="70"/>
      <c r="AG7161" s="70"/>
      <c r="AH7161" s="264"/>
      <c r="AI7161" s="264"/>
      <c r="AJ7161" s="264"/>
      <c r="AK7161" s="264"/>
      <c r="AL7161" s="264"/>
      <c r="AM7161" s="264"/>
      <c r="AN7161" s="264"/>
    </row>
    <row r="7162" spans="31:40" x14ac:dyDescent="0.15">
      <c r="AE7162" s="70"/>
      <c r="AF7162" s="70"/>
      <c r="AG7162" s="70"/>
      <c r="AH7162" s="264"/>
      <c r="AI7162" s="264"/>
      <c r="AJ7162" s="264"/>
      <c r="AK7162" s="264"/>
      <c r="AL7162" s="264"/>
      <c r="AM7162" s="264"/>
      <c r="AN7162" s="264"/>
    </row>
    <row r="7163" spans="31:40" x14ac:dyDescent="0.15">
      <c r="AE7163" s="70"/>
      <c r="AF7163" s="70"/>
      <c r="AG7163" s="70"/>
      <c r="AH7163" s="264"/>
      <c r="AI7163" s="264"/>
      <c r="AJ7163" s="264"/>
      <c r="AK7163" s="264"/>
      <c r="AL7163" s="264"/>
      <c r="AM7163" s="264"/>
      <c r="AN7163" s="264"/>
    </row>
    <row r="7164" spans="31:40" x14ac:dyDescent="0.15">
      <c r="AE7164" s="70"/>
      <c r="AF7164" s="70"/>
      <c r="AG7164" s="70"/>
      <c r="AH7164" s="264"/>
      <c r="AI7164" s="264"/>
      <c r="AJ7164" s="264"/>
      <c r="AK7164" s="264"/>
      <c r="AL7164" s="264"/>
      <c r="AM7164" s="264"/>
      <c r="AN7164" s="264"/>
    </row>
    <row r="7165" spans="31:40" x14ac:dyDescent="0.15">
      <c r="AE7165" s="70"/>
      <c r="AF7165" s="70"/>
      <c r="AG7165" s="70"/>
      <c r="AH7165" s="264"/>
      <c r="AI7165" s="264"/>
      <c r="AJ7165" s="264"/>
      <c r="AK7165" s="264"/>
      <c r="AL7165" s="264"/>
      <c r="AM7165" s="264"/>
      <c r="AN7165" s="264"/>
    </row>
    <row r="7166" spans="31:40" x14ac:dyDescent="0.15">
      <c r="AE7166" s="70"/>
      <c r="AF7166" s="70"/>
      <c r="AG7166" s="70"/>
      <c r="AH7166" s="264"/>
      <c r="AI7166" s="264"/>
      <c r="AJ7166" s="264"/>
      <c r="AK7166" s="264"/>
      <c r="AL7166" s="264"/>
      <c r="AM7166" s="264"/>
      <c r="AN7166" s="264"/>
    </row>
    <row r="7167" spans="31:40" x14ac:dyDescent="0.15">
      <c r="AE7167" s="70"/>
      <c r="AF7167" s="70"/>
      <c r="AG7167" s="70"/>
      <c r="AH7167" s="264"/>
      <c r="AI7167" s="264"/>
      <c r="AJ7167" s="264"/>
      <c r="AK7167" s="264"/>
      <c r="AL7167" s="264"/>
      <c r="AM7167" s="264"/>
      <c r="AN7167" s="264"/>
    </row>
    <row r="7168" spans="31:40" x14ac:dyDescent="0.15">
      <c r="AE7168" s="70"/>
      <c r="AF7168" s="70"/>
      <c r="AG7168" s="70"/>
      <c r="AH7168" s="264"/>
      <c r="AI7168" s="264"/>
      <c r="AJ7168" s="264"/>
      <c r="AK7168" s="264"/>
      <c r="AL7168" s="264"/>
      <c r="AM7168" s="264"/>
      <c r="AN7168" s="264"/>
    </row>
    <row r="7169" spans="31:40" x14ac:dyDescent="0.15">
      <c r="AE7169" s="70"/>
      <c r="AF7169" s="70"/>
      <c r="AG7169" s="70"/>
      <c r="AH7169" s="264"/>
      <c r="AI7169" s="264"/>
      <c r="AJ7169" s="264"/>
      <c r="AK7169" s="264"/>
      <c r="AL7169" s="264"/>
      <c r="AM7169" s="264"/>
      <c r="AN7169" s="264"/>
    </row>
    <row r="7170" spans="31:40" x14ac:dyDescent="0.15">
      <c r="AE7170" s="70"/>
      <c r="AF7170" s="70"/>
      <c r="AG7170" s="70"/>
      <c r="AH7170" s="264"/>
      <c r="AI7170" s="264"/>
      <c r="AJ7170" s="264"/>
      <c r="AK7170" s="264"/>
      <c r="AL7170" s="264"/>
      <c r="AM7170" s="264"/>
      <c r="AN7170" s="264"/>
    </row>
    <row r="7171" spans="31:40" x14ac:dyDescent="0.15">
      <c r="AE7171" s="70"/>
      <c r="AF7171" s="70"/>
      <c r="AG7171" s="70"/>
      <c r="AH7171" s="264"/>
      <c r="AI7171" s="264"/>
      <c r="AJ7171" s="264"/>
      <c r="AK7171" s="264"/>
      <c r="AL7171" s="264"/>
      <c r="AM7171" s="264"/>
      <c r="AN7171" s="264"/>
    </row>
    <row r="7172" spans="31:40" x14ac:dyDescent="0.15">
      <c r="AE7172" s="70"/>
      <c r="AF7172" s="70"/>
      <c r="AG7172" s="70"/>
      <c r="AH7172" s="264"/>
      <c r="AI7172" s="264"/>
      <c r="AJ7172" s="264"/>
      <c r="AK7172" s="264"/>
      <c r="AL7172" s="264"/>
      <c r="AM7172" s="264"/>
      <c r="AN7172" s="264"/>
    </row>
    <row r="7173" spans="31:40" x14ac:dyDescent="0.15">
      <c r="AE7173" s="70"/>
      <c r="AF7173" s="70"/>
      <c r="AG7173" s="70"/>
      <c r="AH7173" s="264"/>
      <c r="AI7173" s="264"/>
      <c r="AJ7173" s="264"/>
      <c r="AK7173" s="264"/>
      <c r="AL7173" s="264"/>
      <c r="AM7173" s="264"/>
      <c r="AN7173" s="264"/>
    </row>
    <row r="7174" spans="31:40" x14ac:dyDescent="0.15">
      <c r="AE7174" s="70"/>
      <c r="AF7174" s="70"/>
      <c r="AG7174" s="70"/>
      <c r="AH7174" s="264"/>
      <c r="AI7174" s="264"/>
      <c r="AJ7174" s="264"/>
      <c r="AK7174" s="264"/>
      <c r="AL7174" s="264"/>
      <c r="AM7174" s="264"/>
      <c r="AN7174" s="264"/>
    </row>
    <row r="7175" spans="31:40" x14ac:dyDescent="0.15">
      <c r="AE7175" s="70"/>
      <c r="AF7175" s="70"/>
      <c r="AG7175" s="70"/>
      <c r="AH7175" s="264"/>
      <c r="AI7175" s="264"/>
      <c r="AJ7175" s="264"/>
      <c r="AK7175" s="264"/>
      <c r="AL7175" s="264"/>
      <c r="AM7175" s="264"/>
      <c r="AN7175" s="264"/>
    </row>
    <row r="7176" spans="31:40" x14ac:dyDescent="0.15">
      <c r="AE7176" s="70"/>
      <c r="AF7176" s="70"/>
      <c r="AG7176" s="70"/>
      <c r="AH7176" s="264"/>
      <c r="AI7176" s="264"/>
      <c r="AJ7176" s="264"/>
      <c r="AK7176" s="264"/>
      <c r="AL7176" s="264"/>
      <c r="AM7176" s="264"/>
      <c r="AN7176" s="264"/>
    </row>
    <row r="7177" spans="31:40" x14ac:dyDescent="0.15">
      <c r="AE7177" s="70"/>
      <c r="AF7177" s="70"/>
      <c r="AG7177" s="70"/>
      <c r="AH7177" s="264"/>
      <c r="AI7177" s="264"/>
      <c r="AJ7177" s="264"/>
      <c r="AK7177" s="264"/>
      <c r="AL7177" s="264"/>
      <c r="AM7177" s="264"/>
      <c r="AN7177" s="264"/>
    </row>
    <row r="7178" spans="31:40" x14ac:dyDescent="0.15">
      <c r="AE7178" s="70"/>
      <c r="AF7178" s="70"/>
      <c r="AG7178" s="70"/>
      <c r="AH7178" s="264"/>
      <c r="AI7178" s="264"/>
      <c r="AJ7178" s="264"/>
      <c r="AK7178" s="264"/>
      <c r="AL7178" s="264"/>
      <c r="AM7178" s="264"/>
      <c r="AN7178" s="264"/>
    </row>
    <row r="7179" spans="31:40" x14ac:dyDescent="0.15">
      <c r="AE7179" s="70"/>
      <c r="AF7179" s="70"/>
      <c r="AG7179" s="70"/>
      <c r="AH7179" s="264"/>
      <c r="AI7179" s="264"/>
      <c r="AJ7179" s="264"/>
      <c r="AK7179" s="264"/>
      <c r="AL7179" s="264"/>
      <c r="AM7179" s="264"/>
      <c r="AN7179" s="264"/>
    </row>
    <row r="7180" spans="31:40" x14ac:dyDescent="0.15">
      <c r="AE7180" s="70"/>
      <c r="AF7180" s="70"/>
      <c r="AG7180" s="70"/>
      <c r="AH7180" s="264"/>
      <c r="AI7180" s="264"/>
      <c r="AJ7180" s="264"/>
      <c r="AK7180" s="264"/>
      <c r="AL7180" s="264"/>
      <c r="AM7180" s="264"/>
      <c r="AN7180" s="264"/>
    </row>
    <row r="7181" spans="31:40" x14ac:dyDescent="0.15">
      <c r="AE7181" s="70"/>
      <c r="AF7181" s="70"/>
      <c r="AG7181" s="70"/>
      <c r="AH7181" s="264"/>
      <c r="AI7181" s="264"/>
      <c r="AJ7181" s="264"/>
      <c r="AK7181" s="264"/>
      <c r="AL7181" s="264"/>
      <c r="AM7181" s="264"/>
      <c r="AN7181" s="264"/>
    </row>
    <row r="7182" spans="31:40" x14ac:dyDescent="0.15">
      <c r="AE7182" s="70"/>
      <c r="AF7182" s="70"/>
      <c r="AG7182" s="70"/>
      <c r="AH7182" s="264"/>
      <c r="AI7182" s="264"/>
      <c r="AJ7182" s="264"/>
      <c r="AK7182" s="264"/>
      <c r="AL7182" s="264"/>
      <c r="AM7182" s="264"/>
      <c r="AN7182" s="264"/>
    </row>
    <row r="7183" spans="31:40" x14ac:dyDescent="0.15">
      <c r="AE7183" s="70"/>
      <c r="AF7183" s="70"/>
      <c r="AG7183" s="70"/>
      <c r="AH7183" s="264"/>
      <c r="AI7183" s="264"/>
      <c r="AJ7183" s="264"/>
      <c r="AK7183" s="264"/>
      <c r="AL7183" s="264"/>
      <c r="AM7183" s="264"/>
      <c r="AN7183" s="264"/>
    </row>
    <row r="7184" spans="31:40" x14ac:dyDescent="0.15">
      <c r="AE7184" s="70"/>
      <c r="AF7184" s="70"/>
      <c r="AG7184" s="70"/>
      <c r="AH7184" s="264"/>
      <c r="AI7184" s="264"/>
      <c r="AJ7184" s="264"/>
      <c r="AK7184" s="264"/>
      <c r="AL7184" s="264"/>
      <c r="AM7184" s="264"/>
      <c r="AN7184" s="264"/>
    </row>
    <row r="7185" spans="31:40" x14ac:dyDescent="0.15">
      <c r="AE7185" s="70"/>
      <c r="AF7185" s="70"/>
      <c r="AG7185" s="70"/>
      <c r="AH7185" s="264"/>
      <c r="AI7185" s="264"/>
      <c r="AJ7185" s="264"/>
      <c r="AK7185" s="264"/>
      <c r="AL7185" s="264"/>
      <c r="AM7185" s="264"/>
      <c r="AN7185" s="264"/>
    </row>
    <row r="7186" spans="31:40" x14ac:dyDescent="0.15">
      <c r="AE7186" s="70"/>
      <c r="AF7186" s="70"/>
      <c r="AG7186" s="70"/>
      <c r="AH7186" s="264"/>
      <c r="AI7186" s="264"/>
      <c r="AJ7186" s="264"/>
      <c r="AK7186" s="264"/>
      <c r="AL7186" s="264"/>
      <c r="AM7186" s="264"/>
      <c r="AN7186" s="264"/>
    </row>
    <row r="7187" spans="31:40" x14ac:dyDescent="0.15">
      <c r="AE7187" s="70"/>
      <c r="AF7187" s="70"/>
      <c r="AG7187" s="70"/>
      <c r="AH7187" s="264"/>
      <c r="AI7187" s="264"/>
      <c r="AJ7187" s="264"/>
      <c r="AK7187" s="264"/>
      <c r="AL7187" s="264"/>
      <c r="AM7187" s="264"/>
      <c r="AN7187" s="264"/>
    </row>
    <row r="7188" spans="31:40" x14ac:dyDescent="0.15">
      <c r="AE7188" s="70"/>
      <c r="AF7188" s="70"/>
      <c r="AG7188" s="70"/>
      <c r="AH7188" s="264"/>
      <c r="AI7188" s="264"/>
      <c r="AJ7188" s="264"/>
      <c r="AK7188" s="264"/>
      <c r="AL7188" s="264"/>
      <c r="AM7188" s="264"/>
      <c r="AN7188" s="264"/>
    </row>
    <row r="7189" spans="31:40" x14ac:dyDescent="0.15">
      <c r="AE7189" s="70"/>
      <c r="AF7189" s="70"/>
      <c r="AG7189" s="70"/>
      <c r="AH7189" s="264"/>
      <c r="AI7189" s="264"/>
      <c r="AJ7189" s="264"/>
      <c r="AK7189" s="264"/>
      <c r="AL7189" s="264"/>
      <c r="AM7189" s="264"/>
      <c r="AN7189" s="264"/>
    </row>
    <row r="7190" spans="31:40" x14ac:dyDescent="0.15">
      <c r="AE7190" s="70"/>
      <c r="AF7190" s="70"/>
      <c r="AG7190" s="70"/>
      <c r="AH7190" s="264"/>
      <c r="AI7190" s="264"/>
      <c r="AJ7190" s="264"/>
      <c r="AK7190" s="264"/>
      <c r="AL7190" s="264"/>
      <c r="AM7190" s="264"/>
      <c r="AN7190" s="264"/>
    </row>
    <row r="7191" spans="31:40" x14ac:dyDescent="0.15">
      <c r="AE7191" s="70"/>
      <c r="AF7191" s="70"/>
      <c r="AG7191" s="70"/>
      <c r="AH7191" s="264"/>
      <c r="AI7191" s="264"/>
      <c r="AJ7191" s="264"/>
      <c r="AK7191" s="264"/>
      <c r="AL7191" s="264"/>
      <c r="AM7191" s="264"/>
      <c r="AN7191" s="264"/>
    </row>
    <row r="7192" spans="31:40" x14ac:dyDescent="0.15">
      <c r="AE7192" s="70"/>
      <c r="AF7192" s="70"/>
      <c r="AG7192" s="70"/>
      <c r="AH7192" s="264"/>
      <c r="AI7192" s="264"/>
      <c r="AJ7192" s="264"/>
      <c r="AK7192" s="264"/>
      <c r="AL7192" s="264"/>
      <c r="AM7192" s="264"/>
      <c r="AN7192" s="264"/>
    </row>
    <row r="7193" spans="31:40" x14ac:dyDescent="0.15">
      <c r="AE7193" s="70"/>
      <c r="AF7193" s="70"/>
      <c r="AG7193" s="70"/>
      <c r="AH7193" s="264"/>
      <c r="AI7193" s="264"/>
      <c r="AJ7193" s="264"/>
      <c r="AK7193" s="264"/>
      <c r="AL7193" s="264"/>
      <c r="AM7193" s="264"/>
      <c r="AN7193" s="264"/>
    </row>
    <row r="7194" spans="31:40" x14ac:dyDescent="0.15">
      <c r="AE7194" s="70"/>
      <c r="AF7194" s="70"/>
      <c r="AG7194" s="70"/>
      <c r="AH7194" s="264"/>
      <c r="AI7194" s="264"/>
      <c r="AJ7194" s="264"/>
      <c r="AK7194" s="264"/>
      <c r="AL7194" s="264"/>
      <c r="AM7194" s="264"/>
      <c r="AN7194" s="264"/>
    </row>
    <row r="7195" spans="31:40" x14ac:dyDescent="0.15">
      <c r="AE7195" s="70"/>
      <c r="AF7195" s="70"/>
      <c r="AG7195" s="70"/>
      <c r="AH7195" s="264"/>
      <c r="AI7195" s="264"/>
      <c r="AJ7195" s="264"/>
      <c r="AK7195" s="264"/>
      <c r="AL7195" s="264"/>
      <c r="AM7195" s="264"/>
      <c r="AN7195" s="264"/>
    </row>
    <row r="7196" spans="31:40" x14ac:dyDescent="0.15">
      <c r="AE7196" s="70"/>
      <c r="AF7196" s="70"/>
      <c r="AG7196" s="70"/>
      <c r="AH7196" s="264"/>
      <c r="AI7196" s="264"/>
      <c r="AJ7196" s="264"/>
      <c r="AK7196" s="264"/>
      <c r="AL7196" s="264"/>
      <c r="AM7196" s="264"/>
      <c r="AN7196" s="264"/>
    </row>
    <row r="7197" spans="31:40" x14ac:dyDescent="0.15">
      <c r="AE7197" s="70"/>
      <c r="AF7197" s="70"/>
      <c r="AG7197" s="70"/>
      <c r="AH7197" s="264"/>
      <c r="AI7197" s="264"/>
      <c r="AJ7197" s="264"/>
      <c r="AK7197" s="264"/>
      <c r="AL7197" s="264"/>
      <c r="AM7197" s="264"/>
      <c r="AN7197" s="264"/>
    </row>
    <row r="7198" spans="31:40" x14ac:dyDescent="0.15">
      <c r="AE7198" s="70"/>
      <c r="AF7198" s="70"/>
      <c r="AG7198" s="70"/>
      <c r="AH7198" s="264"/>
      <c r="AI7198" s="264"/>
      <c r="AJ7198" s="264"/>
      <c r="AK7198" s="264"/>
      <c r="AL7198" s="264"/>
      <c r="AM7198" s="264"/>
      <c r="AN7198" s="264"/>
    </row>
    <row r="7199" spans="31:40" x14ac:dyDescent="0.15">
      <c r="AE7199" s="70"/>
      <c r="AF7199" s="70"/>
      <c r="AG7199" s="70"/>
      <c r="AH7199" s="264"/>
      <c r="AI7199" s="264"/>
      <c r="AJ7199" s="264"/>
      <c r="AK7199" s="264"/>
      <c r="AL7199" s="264"/>
      <c r="AM7199" s="264"/>
      <c r="AN7199" s="264"/>
    </row>
    <row r="7200" spans="31:40" x14ac:dyDescent="0.15">
      <c r="AE7200" s="70"/>
      <c r="AF7200" s="70"/>
      <c r="AG7200" s="70"/>
      <c r="AH7200" s="264"/>
      <c r="AI7200" s="264"/>
      <c r="AJ7200" s="264"/>
      <c r="AK7200" s="264"/>
      <c r="AL7200" s="264"/>
      <c r="AM7200" s="264"/>
      <c r="AN7200" s="264"/>
    </row>
    <row r="7201" spans="31:40" x14ac:dyDescent="0.15">
      <c r="AE7201" s="70"/>
      <c r="AF7201" s="70"/>
      <c r="AG7201" s="70"/>
      <c r="AH7201" s="264"/>
      <c r="AI7201" s="264"/>
      <c r="AJ7201" s="264"/>
      <c r="AK7201" s="264"/>
      <c r="AL7201" s="264"/>
      <c r="AM7201" s="264"/>
      <c r="AN7201" s="264"/>
    </row>
    <row r="7202" spans="31:40" x14ac:dyDescent="0.15">
      <c r="AE7202" s="70"/>
      <c r="AF7202" s="70"/>
      <c r="AG7202" s="70"/>
      <c r="AH7202" s="264"/>
      <c r="AI7202" s="264"/>
      <c r="AJ7202" s="264"/>
      <c r="AK7202" s="264"/>
      <c r="AL7202" s="264"/>
      <c r="AM7202" s="264"/>
      <c r="AN7202" s="264"/>
    </row>
    <row r="7203" spans="31:40" x14ac:dyDescent="0.15">
      <c r="AE7203" s="70"/>
      <c r="AF7203" s="70"/>
      <c r="AG7203" s="70"/>
      <c r="AH7203" s="264"/>
      <c r="AI7203" s="264"/>
      <c r="AJ7203" s="264"/>
      <c r="AK7203" s="264"/>
      <c r="AL7203" s="264"/>
      <c r="AM7203" s="264"/>
      <c r="AN7203" s="264"/>
    </row>
    <row r="7204" spans="31:40" x14ac:dyDescent="0.15">
      <c r="AE7204" s="70"/>
      <c r="AF7204" s="70"/>
      <c r="AG7204" s="70"/>
      <c r="AH7204" s="264"/>
      <c r="AI7204" s="264"/>
      <c r="AJ7204" s="264"/>
      <c r="AK7204" s="264"/>
      <c r="AL7204" s="264"/>
      <c r="AM7204" s="264"/>
      <c r="AN7204" s="264"/>
    </row>
    <row r="7205" spans="31:40" x14ac:dyDescent="0.15">
      <c r="AE7205" s="70"/>
      <c r="AF7205" s="70"/>
      <c r="AG7205" s="70"/>
      <c r="AH7205" s="264"/>
      <c r="AI7205" s="264"/>
      <c r="AJ7205" s="264"/>
      <c r="AK7205" s="264"/>
      <c r="AL7205" s="264"/>
      <c r="AM7205" s="264"/>
      <c r="AN7205" s="264"/>
    </row>
    <row r="7206" spans="31:40" x14ac:dyDescent="0.15">
      <c r="AE7206" s="70"/>
      <c r="AF7206" s="70"/>
      <c r="AG7206" s="70"/>
      <c r="AH7206" s="264"/>
      <c r="AI7206" s="264"/>
      <c r="AJ7206" s="264"/>
      <c r="AK7206" s="264"/>
      <c r="AL7206" s="264"/>
      <c r="AM7206" s="264"/>
      <c r="AN7206" s="264"/>
    </row>
    <row r="7207" spans="31:40" x14ac:dyDescent="0.15">
      <c r="AE7207" s="70"/>
      <c r="AF7207" s="70"/>
      <c r="AG7207" s="70"/>
      <c r="AH7207" s="264"/>
      <c r="AI7207" s="264"/>
      <c r="AJ7207" s="264"/>
      <c r="AK7207" s="264"/>
      <c r="AL7207" s="264"/>
      <c r="AM7207" s="264"/>
      <c r="AN7207" s="264"/>
    </row>
    <row r="7208" spans="31:40" x14ac:dyDescent="0.15">
      <c r="AE7208" s="70"/>
      <c r="AF7208" s="70"/>
      <c r="AG7208" s="70"/>
      <c r="AH7208" s="264"/>
      <c r="AI7208" s="264"/>
      <c r="AJ7208" s="264"/>
      <c r="AK7208" s="264"/>
      <c r="AL7208" s="264"/>
      <c r="AM7208" s="264"/>
      <c r="AN7208" s="264"/>
    </row>
    <row r="7209" spans="31:40" x14ac:dyDescent="0.15">
      <c r="AE7209" s="70"/>
      <c r="AF7209" s="70"/>
      <c r="AG7209" s="70"/>
      <c r="AH7209" s="264"/>
      <c r="AI7209" s="264"/>
      <c r="AJ7209" s="264"/>
      <c r="AK7209" s="264"/>
      <c r="AL7209" s="264"/>
      <c r="AM7209" s="264"/>
      <c r="AN7209" s="264"/>
    </row>
    <row r="7210" spans="31:40" x14ac:dyDescent="0.15">
      <c r="AE7210" s="70"/>
      <c r="AF7210" s="70"/>
      <c r="AG7210" s="70"/>
      <c r="AH7210" s="264"/>
      <c r="AI7210" s="264"/>
      <c r="AJ7210" s="264"/>
      <c r="AK7210" s="264"/>
      <c r="AL7210" s="264"/>
      <c r="AM7210" s="264"/>
      <c r="AN7210" s="264"/>
    </row>
    <row r="7211" spans="31:40" x14ac:dyDescent="0.15">
      <c r="AE7211" s="70"/>
      <c r="AF7211" s="70"/>
      <c r="AG7211" s="70"/>
      <c r="AH7211" s="264"/>
      <c r="AI7211" s="264"/>
      <c r="AJ7211" s="264"/>
      <c r="AK7211" s="264"/>
      <c r="AL7211" s="264"/>
      <c r="AM7211" s="264"/>
      <c r="AN7211" s="264"/>
    </row>
    <row r="7212" spans="31:40" x14ac:dyDescent="0.15">
      <c r="AE7212" s="70"/>
      <c r="AF7212" s="70"/>
      <c r="AG7212" s="70"/>
      <c r="AH7212" s="264"/>
      <c r="AI7212" s="264"/>
      <c r="AJ7212" s="264"/>
      <c r="AK7212" s="264"/>
      <c r="AL7212" s="264"/>
      <c r="AM7212" s="264"/>
      <c r="AN7212" s="264"/>
    </row>
    <row r="7213" spans="31:40" x14ac:dyDescent="0.15">
      <c r="AE7213" s="70"/>
      <c r="AF7213" s="70"/>
      <c r="AG7213" s="70"/>
      <c r="AH7213" s="264"/>
      <c r="AI7213" s="264"/>
      <c r="AJ7213" s="264"/>
      <c r="AK7213" s="264"/>
      <c r="AL7213" s="264"/>
      <c r="AM7213" s="264"/>
      <c r="AN7213" s="264"/>
    </row>
    <row r="7214" spans="31:40" x14ac:dyDescent="0.15">
      <c r="AE7214" s="70"/>
      <c r="AF7214" s="70"/>
      <c r="AG7214" s="70"/>
      <c r="AH7214" s="264"/>
      <c r="AI7214" s="264"/>
      <c r="AJ7214" s="264"/>
      <c r="AK7214" s="264"/>
      <c r="AL7214" s="264"/>
      <c r="AM7214" s="264"/>
      <c r="AN7214" s="264"/>
    </row>
    <row r="7215" spans="31:40" x14ac:dyDescent="0.15">
      <c r="AE7215" s="70"/>
      <c r="AF7215" s="70"/>
      <c r="AG7215" s="70"/>
      <c r="AH7215" s="264"/>
      <c r="AI7215" s="264"/>
      <c r="AJ7215" s="264"/>
      <c r="AK7215" s="264"/>
      <c r="AL7215" s="264"/>
      <c r="AM7215" s="264"/>
      <c r="AN7215" s="264"/>
    </row>
    <row r="7216" spans="31:40" x14ac:dyDescent="0.15">
      <c r="AE7216" s="70"/>
      <c r="AF7216" s="70"/>
      <c r="AG7216" s="70"/>
      <c r="AH7216" s="264"/>
      <c r="AI7216" s="264"/>
      <c r="AJ7216" s="264"/>
      <c r="AK7216" s="264"/>
      <c r="AL7216" s="264"/>
      <c r="AM7216" s="264"/>
      <c r="AN7216" s="264"/>
    </row>
    <row r="7217" spans="31:40" x14ac:dyDescent="0.15">
      <c r="AE7217" s="70"/>
      <c r="AF7217" s="70"/>
      <c r="AG7217" s="70"/>
      <c r="AH7217" s="264"/>
      <c r="AI7217" s="264"/>
      <c r="AJ7217" s="264"/>
      <c r="AK7217" s="264"/>
      <c r="AL7217" s="264"/>
      <c r="AM7217" s="264"/>
      <c r="AN7217" s="264"/>
    </row>
    <row r="7218" spans="31:40" x14ac:dyDescent="0.15">
      <c r="AE7218" s="70"/>
      <c r="AF7218" s="70"/>
      <c r="AG7218" s="70"/>
      <c r="AH7218" s="264"/>
      <c r="AI7218" s="264"/>
      <c r="AJ7218" s="264"/>
      <c r="AK7218" s="264"/>
      <c r="AL7218" s="264"/>
      <c r="AM7218" s="264"/>
      <c r="AN7218" s="264"/>
    </row>
    <row r="7219" spans="31:40" x14ac:dyDescent="0.15">
      <c r="AE7219" s="70"/>
      <c r="AF7219" s="70"/>
      <c r="AG7219" s="70"/>
      <c r="AH7219" s="264"/>
      <c r="AI7219" s="264"/>
      <c r="AJ7219" s="264"/>
      <c r="AK7219" s="264"/>
      <c r="AL7219" s="264"/>
      <c r="AM7219" s="264"/>
      <c r="AN7219" s="264"/>
    </row>
    <row r="7220" spans="31:40" x14ac:dyDescent="0.15">
      <c r="AE7220" s="70"/>
      <c r="AF7220" s="70"/>
      <c r="AG7220" s="70"/>
      <c r="AH7220" s="264"/>
      <c r="AI7220" s="264"/>
      <c r="AJ7220" s="264"/>
      <c r="AK7220" s="264"/>
      <c r="AL7220" s="264"/>
      <c r="AM7220" s="264"/>
      <c r="AN7220" s="264"/>
    </row>
    <row r="7221" spans="31:40" x14ac:dyDescent="0.15">
      <c r="AE7221" s="70"/>
      <c r="AF7221" s="70"/>
      <c r="AG7221" s="70"/>
      <c r="AH7221" s="264"/>
      <c r="AI7221" s="264"/>
      <c r="AJ7221" s="264"/>
      <c r="AK7221" s="264"/>
      <c r="AL7221" s="264"/>
      <c r="AM7221" s="264"/>
      <c r="AN7221" s="264"/>
    </row>
    <row r="7222" spans="31:40" x14ac:dyDescent="0.15">
      <c r="AE7222" s="70"/>
      <c r="AF7222" s="70"/>
      <c r="AG7222" s="70"/>
      <c r="AH7222" s="264"/>
      <c r="AI7222" s="264"/>
      <c r="AJ7222" s="264"/>
      <c r="AK7222" s="264"/>
      <c r="AL7222" s="264"/>
      <c r="AM7222" s="264"/>
      <c r="AN7222" s="264"/>
    </row>
    <row r="7223" spans="31:40" x14ac:dyDescent="0.15">
      <c r="AE7223" s="70"/>
      <c r="AF7223" s="70"/>
      <c r="AG7223" s="70"/>
      <c r="AH7223" s="264"/>
      <c r="AI7223" s="264"/>
      <c r="AJ7223" s="264"/>
      <c r="AK7223" s="264"/>
      <c r="AL7223" s="264"/>
      <c r="AM7223" s="264"/>
      <c r="AN7223" s="264"/>
    </row>
    <row r="7224" spans="31:40" x14ac:dyDescent="0.15">
      <c r="AE7224" s="70"/>
      <c r="AF7224" s="70"/>
      <c r="AG7224" s="70"/>
      <c r="AH7224" s="264"/>
      <c r="AI7224" s="264"/>
      <c r="AJ7224" s="264"/>
      <c r="AK7224" s="264"/>
      <c r="AL7224" s="264"/>
      <c r="AM7224" s="264"/>
      <c r="AN7224" s="264"/>
    </row>
    <row r="7225" spans="31:40" x14ac:dyDescent="0.15">
      <c r="AE7225" s="70"/>
      <c r="AF7225" s="70"/>
      <c r="AG7225" s="70"/>
      <c r="AH7225" s="264"/>
      <c r="AI7225" s="264"/>
      <c r="AJ7225" s="264"/>
      <c r="AK7225" s="264"/>
      <c r="AL7225" s="264"/>
      <c r="AM7225" s="264"/>
      <c r="AN7225" s="264"/>
    </row>
    <row r="7226" spans="31:40" x14ac:dyDescent="0.15">
      <c r="AE7226" s="70"/>
      <c r="AF7226" s="70"/>
      <c r="AG7226" s="70"/>
      <c r="AH7226" s="264"/>
      <c r="AI7226" s="264"/>
      <c r="AJ7226" s="264"/>
      <c r="AK7226" s="264"/>
      <c r="AL7226" s="264"/>
      <c r="AM7226" s="264"/>
      <c r="AN7226" s="264"/>
    </row>
    <row r="7227" spans="31:40" x14ac:dyDescent="0.15">
      <c r="AE7227" s="70"/>
      <c r="AF7227" s="70"/>
      <c r="AG7227" s="70"/>
      <c r="AH7227" s="264"/>
      <c r="AI7227" s="264"/>
      <c r="AJ7227" s="264"/>
      <c r="AK7227" s="264"/>
      <c r="AL7227" s="264"/>
      <c r="AM7227" s="264"/>
      <c r="AN7227" s="264"/>
    </row>
    <row r="7228" spans="31:40" x14ac:dyDescent="0.15">
      <c r="AE7228" s="70"/>
      <c r="AF7228" s="70"/>
      <c r="AG7228" s="70"/>
      <c r="AH7228" s="264"/>
      <c r="AI7228" s="264"/>
      <c r="AJ7228" s="264"/>
      <c r="AK7228" s="264"/>
      <c r="AL7228" s="264"/>
      <c r="AM7228" s="264"/>
      <c r="AN7228" s="264"/>
    </row>
    <row r="7229" spans="31:40" x14ac:dyDescent="0.15">
      <c r="AE7229" s="70"/>
      <c r="AF7229" s="70"/>
      <c r="AG7229" s="70"/>
      <c r="AH7229" s="264"/>
      <c r="AI7229" s="264"/>
      <c r="AJ7229" s="264"/>
      <c r="AK7229" s="264"/>
      <c r="AL7229" s="264"/>
      <c r="AM7229" s="264"/>
      <c r="AN7229" s="264"/>
    </row>
    <row r="7230" spans="31:40" x14ac:dyDescent="0.15">
      <c r="AE7230" s="70"/>
      <c r="AF7230" s="70"/>
      <c r="AG7230" s="70"/>
      <c r="AH7230" s="264"/>
      <c r="AI7230" s="264"/>
      <c r="AJ7230" s="264"/>
      <c r="AK7230" s="264"/>
      <c r="AL7230" s="264"/>
      <c r="AM7230" s="264"/>
      <c r="AN7230" s="264"/>
    </row>
    <row r="7231" spans="31:40" x14ac:dyDescent="0.15">
      <c r="AE7231" s="70"/>
      <c r="AF7231" s="70"/>
      <c r="AG7231" s="70"/>
      <c r="AH7231" s="264"/>
      <c r="AI7231" s="264"/>
      <c r="AJ7231" s="264"/>
      <c r="AK7231" s="264"/>
      <c r="AL7231" s="264"/>
      <c r="AM7231" s="264"/>
      <c r="AN7231" s="264"/>
    </row>
    <row r="7232" spans="31:40" x14ac:dyDescent="0.15">
      <c r="AE7232" s="70"/>
      <c r="AF7232" s="70"/>
      <c r="AG7232" s="70"/>
      <c r="AH7232" s="264"/>
      <c r="AI7232" s="264"/>
      <c r="AJ7232" s="264"/>
      <c r="AK7232" s="264"/>
      <c r="AL7232" s="264"/>
      <c r="AM7232" s="264"/>
      <c r="AN7232" s="264"/>
    </row>
    <row r="7233" spans="31:40" x14ac:dyDescent="0.15">
      <c r="AE7233" s="70"/>
      <c r="AF7233" s="70"/>
      <c r="AG7233" s="70"/>
      <c r="AH7233" s="264"/>
      <c r="AI7233" s="264"/>
      <c r="AJ7233" s="264"/>
      <c r="AK7233" s="264"/>
      <c r="AL7233" s="264"/>
      <c r="AM7233" s="264"/>
      <c r="AN7233" s="264"/>
    </row>
    <row r="7234" spans="31:40" x14ac:dyDescent="0.15">
      <c r="AE7234" s="70"/>
      <c r="AF7234" s="70"/>
      <c r="AG7234" s="70"/>
      <c r="AH7234" s="264"/>
      <c r="AI7234" s="264"/>
      <c r="AJ7234" s="264"/>
      <c r="AK7234" s="264"/>
      <c r="AL7234" s="264"/>
      <c r="AM7234" s="264"/>
      <c r="AN7234" s="264"/>
    </row>
    <row r="7235" spans="31:40" x14ac:dyDescent="0.15">
      <c r="AE7235" s="70"/>
      <c r="AF7235" s="70"/>
      <c r="AG7235" s="70"/>
      <c r="AH7235" s="264"/>
      <c r="AI7235" s="264"/>
      <c r="AJ7235" s="264"/>
      <c r="AK7235" s="264"/>
      <c r="AL7235" s="264"/>
      <c r="AM7235" s="264"/>
      <c r="AN7235" s="264"/>
    </row>
    <row r="7236" spans="31:40" x14ac:dyDescent="0.15">
      <c r="AE7236" s="70"/>
      <c r="AF7236" s="70"/>
      <c r="AG7236" s="70"/>
      <c r="AH7236" s="264"/>
      <c r="AI7236" s="264"/>
      <c r="AJ7236" s="264"/>
      <c r="AK7236" s="264"/>
      <c r="AL7236" s="264"/>
      <c r="AM7236" s="264"/>
      <c r="AN7236" s="264"/>
    </row>
    <row r="7237" spans="31:40" x14ac:dyDescent="0.15">
      <c r="AE7237" s="70"/>
      <c r="AF7237" s="70"/>
      <c r="AG7237" s="70"/>
      <c r="AH7237" s="264"/>
      <c r="AI7237" s="264"/>
      <c r="AJ7237" s="264"/>
      <c r="AK7237" s="264"/>
      <c r="AL7237" s="264"/>
      <c r="AM7237" s="264"/>
      <c r="AN7237" s="264"/>
    </row>
    <row r="7238" spans="31:40" x14ac:dyDescent="0.15">
      <c r="AE7238" s="70"/>
      <c r="AF7238" s="70"/>
      <c r="AG7238" s="70"/>
      <c r="AH7238" s="264"/>
      <c r="AI7238" s="264"/>
      <c r="AJ7238" s="264"/>
      <c r="AK7238" s="264"/>
      <c r="AL7238" s="264"/>
      <c r="AM7238" s="264"/>
      <c r="AN7238" s="264"/>
    </row>
    <row r="7239" spans="31:40" x14ac:dyDescent="0.15">
      <c r="AE7239" s="70"/>
      <c r="AF7239" s="70"/>
      <c r="AG7239" s="70"/>
      <c r="AH7239" s="264"/>
      <c r="AI7239" s="264"/>
      <c r="AJ7239" s="264"/>
      <c r="AK7239" s="264"/>
      <c r="AL7239" s="264"/>
      <c r="AM7239" s="264"/>
      <c r="AN7239" s="264"/>
    </row>
    <row r="7240" spans="31:40" x14ac:dyDescent="0.15">
      <c r="AE7240" s="70"/>
      <c r="AF7240" s="70"/>
      <c r="AG7240" s="70"/>
      <c r="AH7240" s="264"/>
      <c r="AI7240" s="264"/>
      <c r="AJ7240" s="264"/>
      <c r="AK7240" s="264"/>
      <c r="AL7240" s="264"/>
      <c r="AM7240" s="264"/>
      <c r="AN7240" s="264"/>
    </row>
    <row r="7241" spans="31:40" x14ac:dyDescent="0.15">
      <c r="AE7241" s="70"/>
      <c r="AF7241" s="70"/>
      <c r="AG7241" s="70"/>
      <c r="AH7241" s="264"/>
      <c r="AI7241" s="264"/>
      <c r="AJ7241" s="264"/>
      <c r="AK7241" s="264"/>
      <c r="AL7241" s="264"/>
      <c r="AM7241" s="264"/>
      <c r="AN7241" s="264"/>
    </row>
    <row r="7242" spans="31:40" x14ac:dyDescent="0.15">
      <c r="AE7242" s="70"/>
      <c r="AF7242" s="70"/>
      <c r="AG7242" s="70"/>
      <c r="AH7242" s="264"/>
      <c r="AI7242" s="264"/>
      <c r="AJ7242" s="264"/>
      <c r="AK7242" s="264"/>
      <c r="AL7242" s="264"/>
      <c r="AM7242" s="264"/>
      <c r="AN7242" s="264"/>
    </row>
    <row r="7243" spans="31:40" x14ac:dyDescent="0.15">
      <c r="AE7243" s="70"/>
      <c r="AF7243" s="70"/>
      <c r="AG7243" s="70"/>
      <c r="AH7243" s="264"/>
      <c r="AI7243" s="264"/>
      <c r="AJ7243" s="264"/>
      <c r="AK7243" s="264"/>
      <c r="AL7243" s="264"/>
      <c r="AM7243" s="264"/>
      <c r="AN7243" s="264"/>
    </row>
    <row r="7244" spans="31:40" x14ac:dyDescent="0.15">
      <c r="AE7244" s="70"/>
      <c r="AF7244" s="70"/>
      <c r="AG7244" s="70"/>
      <c r="AH7244" s="264"/>
      <c r="AI7244" s="264"/>
      <c r="AJ7244" s="264"/>
      <c r="AK7244" s="264"/>
      <c r="AL7244" s="264"/>
      <c r="AM7244" s="264"/>
      <c r="AN7244" s="264"/>
    </row>
    <row r="7245" spans="31:40" x14ac:dyDescent="0.15">
      <c r="AE7245" s="70"/>
      <c r="AF7245" s="70"/>
      <c r="AG7245" s="70"/>
      <c r="AH7245" s="264"/>
      <c r="AI7245" s="264"/>
      <c r="AJ7245" s="264"/>
      <c r="AK7245" s="264"/>
      <c r="AL7245" s="264"/>
      <c r="AM7245" s="264"/>
      <c r="AN7245" s="264"/>
    </row>
    <row r="7246" spans="31:40" x14ac:dyDescent="0.15">
      <c r="AE7246" s="70"/>
      <c r="AF7246" s="70"/>
      <c r="AG7246" s="70"/>
      <c r="AH7246" s="264"/>
      <c r="AI7246" s="264"/>
      <c r="AJ7246" s="264"/>
      <c r="AK7246" s="264"/>
      <c r="AL7246" s="264"/>
      <c r="AM7246" s="264"/>
      <c r="AN7246" s="264"/>
    </row>
    <row r="7247" spans="31:40" x14ac:dyDescent="0.15">
      <c r="AE7247" s="70"/>
      <c r="AF7247" s="70"/>
      <c r="AG7247" s="70"/>
      <c r="AH7247" s="264"/>
      <c r="AI7247" s="264"/>
      <c r="AJ7247" s="264"/>
      <c r="AK7247" s="264"/>
      <c r="AL7247" s="264"/>
      <c r="AM7247" s="264"/>
      <c r="AN7247" s="264"/>
    </row>
    <row r="7248" spans="31:40" x14ac:dyDescent="0.15">
      <c r="AE7248" s="70"/>
      <c r="AF7248" s="70"/>
      <c r="AG7248" s="70"/>
      <c r="AH7248" s="264"/>
      <c r="AI7248" s="264"/>
      <c r="AJ7248" s="264"/>
      <c r="AK7248" s="264"/>
      <c r="AL7248" s="264"/>
      <c r="AM7248" s="264"/>
      <c r="AN7248" s="264"/>
    </row>
    <row r="7249" spans="31:40" x14ac:dyDescent="0.15">
      <c r="AE7249" s="70"/>
      <c r="AF7249" s="70"/>
      <c r="AG7249" s="70"/>
      <c r="AH7249" s="264"/>
      <c r="AI7249" s="264"/>
      <c r="AJ7249" s="264"/>
      <c r="AK7249" s="264"/>
      <c r="AL7249" s="264"/>
      <c r="AM7249" s="264"/>
      <c r="AN7249" s="264"/>
    </row>
    <row r="7250" spans="31:40" x14ac:dyDescent="0.15">
      <c r="AE7250" s="70"/>
      <c r="AF7250" s="70"/>
      <c r="AG7250" s="70"/>
      <c r="AH7250" s="264"/>
      <c r="AI7250" s="264"/>
      <c r="AJ7250" s="264"/>
      <c r="AK7250" s="264"/>
      <c r="AL7250" s="264"/>
      <c r="AM7250" s="264"/>
      <c r="AN7250" s="264"/>
    </row>
    <row r="7251" spans="31:40" x14ac:dyDescent="0.15">
      <c r="AE7251" s="70"/>
      <c r="AF7251" s="70"/>
      <c r="AG7251" s="70"/>
      <c r="AH7251" s="264"/>
      <c r="AI7251" s="264"/>
      <c r="AJ7251" s="264"/>
      <c r="AK7251" s="264"/>
      <c r="AL7251" s="264"/>
      <c r="AM7251" s="264"/>
      <c r="AN7251" s="264"/>
    </row>
    <row r="7252" spans="31:40" x14ac:dyDescent="0.15">
      <c r="AE7252" s="70"/>
      <c r="AF7252" s="70"/>
      <c r="AG7252" s="70"/>
      <c r="AH7252" s="264"/>
      <c r="AI7252" s="264"/>
      <c r="AJ7252" s="264"/>
      <c r="AK7252" s="264"/>
      <c r="AL7252" s="264"/>
      <c r="AM7252" s="264"/>
      <c r="AN7252" s="264"/>
    </row>
    <row r="7253" spans="31:40" x14ac:dyDescent="0.15">
      <c r="AE7253" s="70"/>
      <c r="AF7253" s="70"/>
      <c r="AG7253" s="70"/>
      <c r="AH7253" s="264"/>
      <c r="AI7253" s="264"/>
      <c r="AJ7253" s="264"/>
      <c r="AK7253" s="264"/>
      <c r="AL7253" s="264"/>
      <c r="AM7253" s="264"/>
      <c r="AN7253" s="264"/>
    </row>
    <row r="7254" spans="31:40" x14ac:dyDescent="0.15">
      <c r="AE7254" s="70"/>
      <c r="AF7254" s="70"/>
      <c r="AG7254" s="70"/>
      <c r="AH7254" s="264"/>
      <c r="AI7254" s="264"/>
      <c r="AJ7254" s="264"/>
      <c r="AK7254" s="264"/>
      <c r="AL7254" s="264"/>
      <c r="AM7254" s="264"/>
      <c r="AN7254" s="264"/>
    </row>
    <row r="7255" spans="31:40" x14ac:dyDescent="0.15">
      <c r="AE7255" s="70"/>
      <c r="AF7255" s="70"/>
      <c r="AG7255" s="70"/>
      <c r="AH7255" s="264"/>
      <c r="AI7255" s="264"/>
      <c r="AJ7255" s="264"/>
      <c r="AK7255" s="264"/>
      <c r="AL7255" s="264"/>
      <c r="AM7255" s="264"/>
      <c r="AN7255" s="264"/>
    </row>
    <row r="7256" spans="31:40" x14ac:dyDescent="0.15">
      <c r="AE7256" s="70"/>
      <c r="AF7256" s="70"/>
      <c r="AG7256" s="70"/>
      <c r="AH7256" s="264"/>
      <c r="AI7256" s="264"/>
      <c r="AJ7256" s="264"/>
      <c r="AK7256" s="264"/>
      <c r="AL7256" s="264"/>
      <c r="AM7256" s="264"/>
      <c r="AN7256" s="264"/>
    </row>
    <row r="7257" spans="31:40" x14ac:dyDescent="0.15">
      <c r="AE7257" s="70"/>
      <c r="AF7257" s="70"/>
      <c r="AG7257" s="70"/>
      <c r="AH7257" s="264"/>
      <c r="AI7257" s="264"/>
      <c r="AJ7257" s="264"/>
      <c r="AK7257" s="264"/>
      <c r="AL7257" s="264"/>
      <c r="AM7257" s="264"/>
      <c r="AN7257" s="264"/>
    </row>
    <row r="7258" spans="31:40" x14ac:dyDescent="0.15">
      <c r="AE7258" s="70"/>
      <c r="AF7258" s="70"/>
      <c r="AG7258" s="70"/>
      <c r="AH7258" s="264"/>
      <c r="AI7258" s="264"/>
      <c r="AJ7258" s="264"/>
      <c r="AK7258" s="264"/>
      <c r="AL7258" s="264"/>
      <c r="AM7258" s="264"/>
      <c r="AN7258" s="264"/>
    </row>
    <row r="7259" spans="31:40" x14ac:dyDescent="0.15">
      <c r="AE7259" s="70"/>
      <c r="AF7259" s="70"/>
      <c r="AG7259" s="70"/>
      <c r="AH7259" s="264"/>
      <c r="AI7259" s="264"/>
      <c r="AJ7259" s="264"/>
      <c r="AK7259" s="264"/>
      <c r="AL7259" s="264"/>
      <c r="AM7259" s="264"/>
      <c r="AN7259" s="264"/>
    </row>
    <row r="7260" spans="31:40" x14ac:dyDescent="0.15">
      <c r="AE7260" s="70"/>
      <c r="AF7260" s="70"/>
      <c r="AG7260" s="70"/>
      <c r="AH7260" s="264"/>
      <c r="AI7260" s="264"/>
      <c r="AJ7260" s="264"/>
      <c r="AK7260" s="264"/>
      <c r="AL7260" s="264"/>
      <c r="AM7260" s="264"/>
      <c r="AN7260" s="264"/>
    </row>
    <row r="7261" spans="31:40" x14ac:dyDescent="0.15">
      <c r="AE7261" s="70"/>
      <c r="AF7261" s="70"/>
      <c r="AG7261" s="70"/>
      <c r="AH7261" s="264"/>
      <c r="AI7261" s="264"/>
      <c r="AJ7261" s="264"/>
      <c r="AK7261" s="264"/>
      <c r="AL7261" s="264"/>
      <c r="AM7261" s="264"/>
      <c r="AN7261" s="264"/>
    </row>
    <row r="7262" spans="31:40" x14ac:dyDescent="0.15">
      <c r="AE7262" s="70"/>
      <c r="AF7262" s="70"/>
      <c r="AG7262" s="70"/>
      <c r="AH7262" s="264"/>
      <c r="AI7262" s="264"/>
      <c r="AJ7262" s="264"/>
      <c r="AK7262" s="264"/>
      <c r="AL7262" s="264"/>
      <c r="AM7262" s="264"/>
      <c r="AN7262" s="264"/>
    </row>
    <row r="7263" spans="31:40" x14ac:dyDescent="0.15">
      <c r="AE7263" s="70"/>
      <c r="AF7263" s="70"/>
      <c r="AG7263" s="70"/>
      <c r="AH7263" s="264"/>
      <c r="AI7263" s="264"/>
      <c r="AJ7263" s="264"/>
      <c r="AK7263" s="264"/>
      <c r="AL7263" s="264"/>
      <c r="AM7263" s="264"/>
      <c r="AN7263" s="264"/>
    </row>
    <row r="7264" spans="31:40" x14ac:dyDescent="0.15">
      <c r="AE7264" s="70"/>
      <c r="AF7264" s="70"/>
      <c r="AG7264" s="70"/>
      <c r="AH7264" s="264"/>
      <c r="AI7264" s="264"/>
      <c r="AJ7264" s="264"/>
      <c r="AK7264" s="264"/>
      <c r="AL7264" s="264"/>
      <c r="AM7264" s="264"/>
      <c r="AN7264" s="264"/>
    </row>
    <row r="7265" spans="31:40" x14ac:dyDescent="0.15">
      <c r="AE7265" s="70"/>
      <c r="AF7265" s="70"/>
      <c r="AG7265" s="70"/>
      <c r="AH7265" s="264"/>
      <c r="AI7265" s="264"/>
      <c r="AJ7265" s="264"/>
      <c r="AK7265" s="264"/>
      <c r="AL7265" s="264"/>
      <c r="AM7265" s="264"/>
      <c r="AN7265" s="264"/>
    </row>
    <row r="7266" spans="31:40" x14ac:dyDescent="0.15">
      <c r="AE7266" s="70"/>
      <c r="AF7266" s="70"/>
      <c r="AG7266" s="70"/>
      <c r="AH7266" s="264"/>
      <c r="AI7266" s="264"/>
      <c r="AJ7266" s="264"/>
      <c r="AK7266" s="264"/>
      <c r="AL7266" s="264"/>
      <c r="AM7266" s="264"/>
      <c r="AN7266" s="264"/>
    </row>
    <row r="7267" spans="31:40" x14ac:dyDescent="0.15">
      <c r="AE7267" s="70"/>
      <c r="AF7267" s="70"/>
      <c r="AG7267" s="70"/>
      <c r="AH7267" s="264"/>
      <c r="AI7267" s="264"/>
      <c r="AJ7267" s="264"/>
      <c r="AK7267" s="264"/>
      <c r="AL7267" s="264"/>
      <c r="AM7267" s="264"/>
      <c r="AN7267" s="264"/>
    </row>
    <row r="7268" spans="31:40" x14ac:dyDescent="0.15">
      <c r="AE7268" s="70"/>
      <c r="AF7268" s="70"/>
      <c r="AG7268" s="70"/>
      <c r="AH7268" s="264"/>
      <c r="AI7268" s="264"/>
      <c r="AJ7268" s="264"/>
      <c r="AK7268" s="264"/>
      <c r="AL7268" s="264"/>
      <c r="AM7268" s="264"/>
      <c r="AN7268" s="264"/>
    </row>
    <row r="7269" spans="31:40" x14ac:dyDescent="0.15">
      <c r="AE7269" s="70"/>
      <c r="AF7269" s="70"/>
      <c r="AG7269" s="70"/>
      <c r="AH7269" s="264"/>
      <c r="AI7269" s="264"/>
      <c r="AJ7269" s="264"/>
      <c r="AK7269" s="264"/>
      <c r="AL7269" s="264"/>
      <c r="AM7269" s="264"/>
      <c r="AN7269" s="264"/>
    </row>
    <row r="7270" spans="31:40" x14ac:dyDescent="0.15">
      <c r="AE7270" s="70"/>
      <c r="AF7270" s="70"/>
      <c r="AG7270" s="70"/>
      <c r="AH7270" s="264"/>
      <c r="AI7270" s="264"/>
      <c r="AJ7270" s="264"/>
      <c r="AK7270" s="264"/>
      <c r="AL7270" s="264"/>
      <c r="AM7270" s="264"/>
      <c r="AN7270" s="264"/>
    </row>
    <row r="7271" spans="31:40" x14ac:dyDescent="0.15">
      <c r="AE7271" s="70"/>
      <c r="AF7271" s="70"/>
      <c r="AG7271" s="70"/>
      <c r="AH7271" s="264"/>
      <c r="AI7271" s="264"/>
      <c r="AJ7271" s="264"/>
      <c r="AK7271" s="264"/>
      <c r="AL7271" s="264"/>
      <c r="AM7271" s="264"/>
      <c r="AN7271" s="264"/>
    </row>
    <row r="7272" spans="31:40" x14ac:dyDescent="0.15">
      <c r="AE7272" s="70"/>
      <c r="AF7272" s="70"/>
      <c r="AG7272" s="70"/>
      <c r="AH7272" s="264"/>
      <c r="AI7272" s="264"/>
      <c r="AJ7272" s="264"/>
      <c r="AK7272" s="264"/>
      <c r="AL7272" s="264"/>
      <c r="AM7272" s="264"/>
      <c r="AN7272" s="264"/>
    </row>
    <row r="7273" spans="31:40" x14ac:dyDescent="0.15">
      <c r="AE7273" s="70"/>
      <c r="AF7273" s="70"/>
      <c r="AG7273" s="70"/>
      <c r="AH7273" s="264"/>
      <c r="AI7273" s="264"/>
      <c r="AJ7273" s="264"/>
      <c r="AK7273" s="264"/>
      <c r="AL7273" s="264"/>
      <c r="AM7273" s="264"/>
      <c r="AN7273" s="264"/>
    </row>
    <row r="7274" spans="31:40" x14ac:dyDescent="0.15">
      <c r="AE7274" s="70"/>
      <c r="AF7274" s="70"/>
      <c r="AG7274" s="70"/>
      <c r="AH7274" s="264"/>
      <c r="AI7274" s="264"/>
      <c r="AJ7274" s="264"/>
      <c r="AK7274" s="264"/>
      <c r="AL7274" s="264"/>
      <c r="AM7274" s="264"/>
      <c r="AN7274" s="264"/>
    </row>
    <row r="7275" spans="31:40" x14ac:dyDescent="0.15">
      <c r="AE7275" s="70"/>
      <c r="AF7275" s="70"/>
      <c r="AG7275" s="70"/>
      <c r="AH7275" s="264"/>
      <c r="AI7275" s="264"/>
      <c r="AJ7275" s="264"/>
      <c r="AK7275" s="264"/>
      <c r="AL7275" s="264"/>
      <c r="AM7275" s="264"/>
      <c r="AN7275" s="264"/>
    </row>
    <row r="7276" spans="31:40" x14ac:dyDescent="0.15">
      <c r="AE7276" s="70"/>
      <c r="AF7276" s="70"/>
      <c r="AG7276" s="70"/>
      <c r="AH7276" s="264"/>
      <c r="AI7276" s="264"/>
      <c r="AJ7276" s="264"/>
      <c r="AK7276" s="264"/>
      <c r="AL7276" s="264"/>
      <c r="AM7276" s="264"/>
      <c r="AN7276" s="264"/>
    </row>
    <row r="7277" spans="31:40" x14ac:dyDescent="0.15">
      <c r="AE7277" s="70"/>
      <c r="AF7277" s="70"/>
      <c r="AG7277" s="70"/>
      <c r="AH7277" s="264"/>
      <c r="AI7277" s="264"/>
      <c r="AJ7277" s="264"/>
      <c r="AK7277" s="264"/>
      <c r="AL7277" s="264"/>
      <c r="AM7277" s="264"/>
      <c r="AN7277" s="264"/>
    </row>
    <row r="7278" spans="31:40" x14ac:dyDescent="0.15">
      <c r="AE7278" s="70"/>
      <c r="AF7278" s="70"/>
      <c r="AG7278" s="70"/>
      <c r="AH7278" s="264"/>
      <c r="AI7278" s="264"/>
      <c r="AJ7278" s="264"/>
      <c r="AK7278" s="264"/>
      <c r="AL7278" s="264"/>
      <c r="AM7278" s="264"/>
      <c r="AN7278" s="264"/>
    </row>
    <row r="7279" spans="31:40" x14ac:dyDescent="0.15">
      <c r="AE7279" s="70"/>
      <c r="AF7279" s="70"/>
      <c r="AG7279" s="70"/>
      <c r="AH7279" s="264"/>
      <c r="AI7279" s="264"/>
      <c r="AJ7279" s="264"/>
      <c r="AK7279" s="264"/>
      <c r="AL7279" s="264"/>
      <c r="AM7279" s="264"/>
      <c r="AN7279" s="264"/>
    </row>
    <row r="7280" spans="31:40" x14ac:dyDescent="0.15">
      <c r="AE7280" s="70"/>
      <c r="AF7280" s="70"/>
      <c r="AG7280" s="70"/>
      <c r="AH7280" s="264"/>
      <c r="AI7280" s="264"/>
      <c r="AJ7280" s="264"/>
      <c r="AK7280" s="264"/>
      <c r="AL7280" s="264"/>
      <c r="AM7280" s="264"/>
      <c r="AN7280" s="264"/>
    </row>
    <row r="7281" spans="31:40" x14ac:dyDescent="0.15">
      <c r="AE7281" s="70"/>
      <c r="AF7281" s="70"/>
      <c r="AG7281" s="70"/>
      <c r="AH7281" s="264"/>
      <c r="AI7281" s="264"/>
      <c r="AJ7281" s="264"/>
      <c r="AK7281" s="264"/>
      <c r="AL7281" s="264"/>
      <c r="AM7281" s="264"/>
      <c r="AN7281" s="264"/>
    </row>
    <row r="7282" spans="31:40" x14ac:dyDescent="0.15">
      <c r="AE7282" s="70"/>
      <c r="AF7282" s="70"/>
      <c r="AG7282" s="70"/>
      <c r="AH7282" s="264"/>
      <c r="AI7282" s="264"/>
      <c r="AJ7282" s="264"/>
      <c r="AK7282" s="264"/>
      <c r="AL7282" s="264"/>
      <c r="AM7282" s="264"/>
      <c r="AN7282" s="264"/>
    </row>
    <row r="7283" spans="31:40" x14ac:dyDescent="0.15">
      <c r="AE7283" s="70"/>
      <c r="AF7283" s="70"/>
      <c r="AG7283" s="70"/>
      <c r="AH7283" s="264"/>
      <c r="AI7283" s="264"/>
      <c r="AJ7283" s="264"/>
      <c r="AK7283" s="264"/>
      <c r="AL7283" s="264"/>
      <c r="AM7283" s="264"/>
      <c r="AN7283" s="264"/>
    </row>
    <row r="7284" spans="31:40" x14ac:dyDescent="0.15">
      <c r="AE7284" s="70"/>
      <c r="AF7284" s="70"/>
      <c r="AG7284" s="70"/>
      <c r="AH7284" s="264"/>
      <c r="AI7284" s="264"/>
      <c r="AJ7284" s="264"/>
      <c r="AK7284" s="264"/>
      <c r="AL7284" s="264"/>
      <c r="AM7284" s="264"/>
      <c r="AN7284" s="264"/>
    </row>
    <row r="7285" spans="31:40" x14ac:dyDescent="0.15">
      <c r="AE7285" s="70"/>
      <c r="AF7285" s="70"/>
      <c r="AG7285" s="70"/>
      <c r="AH7285" s="264"/>
      <c r="AI7285" s="264"/>
      <c r="AJ7285" s="264"/>
      <c r="AK7285" s="264"/>
      <c r="AL7285" s="264"/>
      <c r="AM7285" s="264"/>
      <c r="AN7285" s="264"/>
    </row>
    <row r="7286" spans="31:40" x14ac:dyDescent="0.15">
      <c r="AE7286" s="70"/>
      <c r="AF7286" s="70"/>
      <c r="AG7286" s="70"/>
      <c r="AH7286" s="264"/>
      <c r="AI7286" s="264"/>
      <c r="AJ7286" s="264"/>
      <c r="AK7286" s="264"/>
      <c r="AL7286" s="264"/>
      <c r="AM7286" s="264"/>
      <c r="AN7286" s="264"/>
    </row>
    <row r="7287" spans="31:40" x14ac:dyDescent="0.15">
      <c r="AE7287" s="70"/>
      <c r="AF7287" s="70"/>
      <c r="AG7287" s="70"/>
      <c r="AH7287" s="264"/>
      <c r="AI7287" s="264"/>
      <c r="AJ7287" s="264"/>
      <c r="AK7287" s="264"/>
      <c r="AL7287" s="264"/>
      <c r="AM7287" s="264"/>
      <c r="AN7287" s="264"/>
    </row>
    <row r="7288" spans="31:40" x14ac:dyDescent="0.15">
      <c r="AE7288" s="70"/>
      <c r="AF7288" s="70"/>
      <c r="AG7288" s="70"/>
      <c r="AH7288" s="264"/>
      <c r="AI7288" s="264"/>
      <c r="AJ7288" s="264"/>
      <c r="AK7288" s="264"/>
      <c r="AL7288" s="264"/>
      <c r="AM7288" s="264"/>
      <c r="AN7288" s="264"/>
    </row>
    <row r="7289" spans="31:40" x14ac:dyDescent="0.15">
      <c r="AE7289" s="70"/>
      <c r="AF7289" s="70"/>
      <c r="AG7289" s="70"/>
      <c r="AH7289" s="264"/>
      <c r="AI7289" s="264"/>
      <c r="AJ7289" s="264"/>
      <c r="AK7289" s="264"/>
      <c r="AL7289" s="264"/>
      <c r="AM7289" s="264"/>
      <c r="AN7289" s="264"/>
    </row>
    <row r="7290" spans="31:40" x14ac:dyDescent="0.15">
      <c r="AE7290" s="70"/>
      <c r="AF7290" s="70"/>
      <c r="AG7290" s="70"/>
      <c r="AH7290" s="264"/>
      <c r="AI7290" s="264"/>
      <c r="AJ7290" s="264"/>
      <c r="AK7290" s="264"/>
      <c r="AL7290" s="264"/>
      <c r="AM7290" s="264"/>
      <c r="AN7290" s="264"/>
    </row>
    <row r="7291" spans="31:40" x14ac:dyDescent="0.15">
      <c r="AE7291" s="70"/>
      <c r="AF7291" s="70"/>
      <c r="AG7291" s="70"/>
      <c r="AH7291" s="264"/>
      <c r="AI7291" s="264"/>
      <c r="AJ7291" s="264"/>
      <c r="AK7291" s="264"/>
      <c r="AL7291" s="264"/>
      <c r="AM7291" s="264"/>
      <c r="AN7291" s="264"/>
    </row>
    <row r="7292" spans="31:40" x14ac:dyDescent="0.15">
      <c r="AE7292" s="70"/>
      <c r="AF7292" s="70"/>
      <c r="AG7292" s="70"/>
      <c r="AH7292" s="264"/>
      <c r="AI7292" s="264"/>
      <c r="AJ7292" s="264"/>
      <c r="AK7292" s="264"/>
      <c r="AL7292" s="264"/>
      <c r="AM7292" s="264"/>
      <c r="AN7292" s="264"/>
    </row>
    <row r="7293" spans="31:40" x14ac:dyDescent="0.15">
      <c r="AE7293" s="70"/>
      <c r="AF7293" s="70"/>
      <c r="AG7293" s="70"/>
      <c r="AH7293" s="264"/>
      <c r="AI7293" s="264"/>
      <c r="AJ7293" s="264"/>
      <c r="AK7293" s="264"/>
      <c r="AL7293" s="264"/>
      <c r="AM7293" s="264"/>
      <c r="AN7293" s="264"/>
    </row>
    <row r="7294" spans="31:40" x14ac:dyDescent="0.15">
      <c r="AE7294" s="70"/>
      <c r="AF7294" s="70"/>
      <c r="AG7294" s="70"/>
      <c r="AH7294" s="264"/>
      <c r="AI7294" s="264"/>
      <c r="AJ7294" s="264"/>
      <c r="AK7294" s="264"/>
      <c r="AL7294" s="264"/>
      <c r="AM7294" s="264"/>
      <c r="AN7294" s="264"/>
    </row>
    <row r="7295" spans="31:40" x14ac:dyDescent="0.15">
      <c r="AE7295" s="70"/>
      <c r="AF7295" s="70"/>
      <c r="AG7295" s="70"/>
      <c r="AH7295" s="264"/>
      <c r="AI7295" s="264"/>
      <c r="AJ7295" s="264"/>
      <c r="AK7295" s="264"/>
      <c r="AL7295" s="264"/>
      <c r="AM7295" s="264"/>
      <c r="AN7295" s="264"/>
    </row>
    <row r="7296" spans="31:40" x14ac:dyDescent="0.15">
      <c r="AE7296" s="70"/>
      <c r="AF7296" s="70"/>
      <c r="AG7296" s="70"/>
      <c r="AH7296" s="264"/>
      <c r="AI7296" s="264"/>
      <c r="AJ7296" s="264"/>
      <c r="AK7296" s="264"/>
      <c r="AL7296" s="264"/>
      <c r="AM7296" s="264"/>
      <c r="AN7296" s="264"/>
    </row>
    <row r="7297" spans="31:40" x14ac:dyDescent="0.15">
      <c r="AE7297" s="70"/>
      <c r="AF7297" s="70"/>
      <c r="AG7297" s="70"/>
      <c r="AH7297" s="264"/>
      <c r="AI7297" s="264"/>
      <c r="AJ7297" s="264"/>
      <c r="AK7297" s="264"/>
      <c r="AL7297" s="264"/>
      <c r="AM7297" s="264"/>
      <c r="AN7297" s="264"/>
    </row>
    <row r="7298" spans="31:40" x14ac:dyDescent="0.15">
      <c r="AE7298" s="70"/>
      <c r="AF7298" s="70"/>
      <c r="AG7298" s="70"/>
      <c r="AH7298" s="264"/>
      <c r="AI7298" s="264"/>
      <c r="AJ7298" s="264"/>
      <c r="AK7298" s="264"/>
      <c r="AL7298" s="264"/>
      <c r="AM7298" s="264"/>
      <c r="AN7298" s="264"/>
    </row>
    <row r="7299" spans="31:40" x14ac:dyDescent="0.15">
      <c r="AE7299" s="70"/>
      <c r="AF7299" s="70"/>
      <c r="AG7299" s="70"/>
      <c r="AH7299" s="264"/>
      <c r="AI7299" s="264"/>
      <c r="AJ7299" s="264"/>
      <c r="AK7299" s="264"/>
      <c r="AL7299" s="264"/>
      <c r="AM7299" s="264"/>
      <c r="AN7299" s="264"/>
    </row>
    <row r="7300" spans="31:40" x14ac:dyDescent="0.15">
      <c r="AE7300" s="70"/>
      <c r="AF7300" s="70"/>
      <c r="AG7300" s="70"/>
      <c r="AH7300" s="264"/>
      <c r="AI7300" s="264"/>
      <c r="AJ7300" s="264"/>
      <c r="AK7300" s="264"/>
      <c r="AL7300" s="264"/>
      <c r="AM7300" s="264"/>
      <c r="AN7300" s="264"/>
    </row>
    <row r="7301" spans="31:40" x14ac:dyDescent="0.15">
      <c r="AE7301" s="70"/>
      <c r="AF7301" s="70"/>
      <c r="AG7301" s="70"/>
      <c r="AH7301" s="264"/>
      <c r="AI7301" s="264"/>
      <c r="AJ7301" s="264"/>
      <c r="AK7301" s="264"/>
      <c r="AL7301" s="264"/>
      <c r="AM7301" s="264"/>
      <c r="AN7301" s="264"/>
    </row>
    <row r="7302" spans="31:40" x14ac:dyDescent="0.15">
      <c r="AE7302" s="70"/>
      <c r="AF7302" s="70"/>
      <c r="AG7302" s="70"/>
      <c r="AH7302" s="264"/>
      <c r="AI7302" s="264"/>
      <c r="AJ7302" s="264"/>
      <c r="AK7302" s="264"/>
      <c r="AL7302" s="264"/>
      <c r="AM7302" s="264"/>
      <c r="AN7302" s="264"/>
    </row>
    <row r="7303" spans="31:40" x14ac:dyDescent="0.15">
      <c r="AE7303" s="70"/>
      <c r="AF7303" s="70"/>
      <c r="AG7303" s="70"/>
      <c r="AH7303" s="264"/>
      <c r="AI7303" s="264"/>
      <c r="AJ7303" s="264"/>
      <c r="AK7303" s="264"/>
      <c r="AL7303" s="264"/>
      <c r="AM7303" s="264"/>
      <c r="AN7303" s="264"/>
    </row>
    <row r="7304" spans="31:40" x14ac:dyDescent="0.15">
      <c r="AE7304" s="70"/>
      <c r="AF7304" s="70"/>
      <c r="AG7304" s="70"/>
      <c r="AH7304" s="264"/>
      <c r="AI7304" s="264"/>
      <c r="AJ7304" s="264"/>
      <c r="AK7304" s="264"/>
      <c r="AL7304" s="264"/>
      <c r="AM7304" s="264"/>
      <c r="AN7304" s="264"/>
    </row>
    <row r="7305" spans="31:40" x14ac:dyDescent="0.15">
      <c r="AE7305" s="70"/>
      <c r="AF7305" s="70"/>
      <c r="AG7305" s="70"/>
      <c r="AH7305" s="264"/>
      <c r="AI7305" s="264"/>
      <c r="AJ7305" s="264"/>
      <c r="AK7305" s="264"/>
      <c r="AL7305" s="264"/>
      <c r="AM7305" s="264"/>
      <c r="AN7305" s="264"/>
    </row>
    <row r="7306" spans="31:40" x14ac:dyDescent="0.15">
      <c r="AE7306" s="70"/>
      <c r="AF7306" s="70"/>
      <c r="AG7306" s="70"/>
      <c r="AH7306" s="264"/>
      <c r="AI7306" s="264"/>
      <c r="AJ7306" s="264"/>
      <c r="AK7306" s="264"/>
      <c r="AL7306" s="264"/>
      <c r="AM7306" s="264"/>
      <c r="AN7306" s="264"/>
    </row>
    <row r="7307" spans="31:40" x14ac:dyDescent="0.15">
      <c r="AE7307" s="70"/>
      <c r="AF7307" s="70"/>
      <c r="AG7307" s="70"/>
      <c r="AH7307" s="264"/>
      <c r="AI7307" s="264"/>
      <c r="AJ7307" s="264"/>
      <c r="AK7307" s="264"/>
      <c r="AL7307" s="264"/>
      <c r="AM7307" s="264"/>
      <c r="AN7307" s="264"/>
    </row>
    <row r="7308" spans="31:40" x14ac:dyDescent="0.15">
      <c r="AE7308" s="70"/>
      <c r="AF7308" s="70"/>
      <c r="AG7308" s="70"/>
      <c r="AH7308" s="264"/>
      <c r="AI7308" s="264"/>
      <c r="AJ7308" s="264"/>
      <c r="AK7308" s="264"/>
      <c r="AL7308" s="264"/>
      <c r="AM7308" s="264"/>
      <c r="AN7308" s="264"/>
    </row>
    <row r="7309" spans="31:40" x14ac:dyDescent="0.15">
      <c r="AE7309" s="70"/>
      <c r="AF7309" s="70"/>
      <c r="AG7309" s="70"/>
      <c r="AH7309" s="264"/>
      <c r="AI7309" s="264"/>
      <c r="AJ7309" s="264"/>
      <c r="AK7309" s="264"/>
      <c r="AL7309" s="264"/>
      <c r="AM7309" s="264"/>
      <c r="AN7309" s="264"/>
    </row>
    <row r="7310" spans="31:40" x14ac:dyDescent="0.15">
      <c r="AE7310" s="70"/>
      <c r="AF7310" s="70"/>
      <c r="AG7310" s="70"/>
      <c r="AH7310" s="264"/>
      <c r="AI7310" s="264"/>
      <c r="AJ7310" s="264"/>
      <c r="AK7310" s="264"/>
      <c r="AL7310" s="264"/>
      <c r="AM7310" s="264"/>
      <c r="AN7310" s="264"/>
    </row>
    <row r="7311" spans="31:40" x14ac:dyDescent="0.15">
      <c r="AE7311" s="70"/>
      <c r="AF7311" s="70"/>
      <c r="AG7311" s="70"/>
      <c r="AH7311" s="264"/>
      <c r="AI7311" s="264"/>
      <c r="AJ7311" s="264"/>
      <c r="AK7311" s="264"/>
      <c r="AL7311" s="264"/>
      <c r="AM7311" s="264"/>
      <c r="AN7311" s="264"/>
    </row>
    <row r="7312" spans="31:40" x14ac:dyDescent="0.15">
      <c r="AE7312" s="70"/>
      <c r="AF7312" s="70"/>
      <c r="AG7312" s="70"/>
      <c r="AH7312" s="264"/>
      <c r="AI7312" s="264"/>
      <c r="AJ7312" s="264"/>
      <c r="AK7312" s="264"/>
      <c r="AL7312" s="264"/>
      <c r="AM7312" s="264"/>
      <c r="AN7312" s="264"/>
    </row>
    <row r="7313" spans="31:40" x14ac:dyDescent="0.15">
      <c r="AE7313" s="70"/>
      <c r="AF7313" s="70"/>
      <c r="AG7313" s="70"/>
      <c r="AH7313" s="264"/>
      <c r="AI7313" s="264"/>
      <c r="AJ7313" s="264"/>
      <c r="AK7313" s="264"/>
      <c r="AL7313" s="264"/>
      <c r="AM7313" s="264"/>
      <c r="AN7313" s="264"/>
    </row>
    <row r="7314" spans="31:40" x14ac:dyDescent="0.15">
      <c r="AE7314" s="70"/>
      <c r="AF7314" s="70"/>
      <c r="AG7314" s="70"/>
      <c r="AH7314" s="264"/>
      <c r="AI7314" s="264"/>
      <c r="AJ7314" s="264"/>
      <c r="AK7314" s="264"/>
      <c r="AL7314" s="264"/>
      <c r="AM7314" s="264"/>
      <c r="AN7314" s="264"/>
    </row>
    <row r="7315" spans="31:40" x14ac:dyDescent="0.15">
      <c r="AE7315" s="70"/>
      <c r="AF7315" s="70"/>
      <c r="AG7315" s="70"/>
      <c r="AH7315" s="264"/>
      <c r="AI7315" s="264"/>
      <c r="AJ7315" s="264"/>
      <c r="AK7315" s="264"/>
      <c r="AL7315" s="264"/>
      <c r="AM7315" s="264"/>
      <c r="AN7315" s="264"/>
    </row>
    <row r="7316" spans="31:40" x14ac:dyDescent="0.15">
      <c r="AE7316" s="70"/>
      <c r="AF7316" s="70"/>
      <c r="AG7316" s="70"/>
      <c r="AH7316" s="264"/>
      <c r="AI7316" s="264"/>
      <c r="AJ7316" s="264"/>
      <c r="AK7316" s="264"/>
      <c r="AL7316" s="264"/>
      <c r="AM7316" s="264"/>
      <c r="AN7316" s="264"/>
    </row>
    <row r="7317" spans="31:40" x14ac:dyDescent="0.15">
      <c r="AE7317" s="70"/>
      <c r="AF7317" s="70"/>
      <c r="AG7317" s="70"/>
      <c r="AH7317" s="264"/>
      <c r="AI7317" s="264"/>
      <c r="AJ7317" s="264"/>
      <c r="AK7317" s="264"/>
      <c r="AL7317" s="264"/>
      <c r="AM7317" s="264"/>
      <c r="AN7317" s="264"/>
    </row>
    <row r="7318" spans="31:40" x14ac:dyDescent="0.15">
      <c r="AE7318" s="70"/>
      <c r="AF7318" s="70"/>
      <c r="AG7318" s="70"/>
      <c r="AH7318" s="264"/>
      <c r="AI7318" s="264"/>
      <c r="AJ7318" s="264"/>
      <c r="AK7318" s="264"/>
      <c r="AL7318" s="264"/>
      <c r="AM7318" s="264"/>
      <c r="AN7318" s="264"/>
    </row>
    <row r="7319" spans="31:40" x14ac:dyDescent="0.15">
      <c r="AE7319" s="70"/>
      <c r="AF7319" s="70"/>
      <c r="AG7319" s="70"/>
      <c r="AH7319" s="264"/>
      <c r="AI7319" s="264"/>
      <c r="AJ7319" s="264"/>
      <c r="AK7319" s="264"/>
      <c r="AL7319" s="264"/>
      <c r="AM7319" s="264"/>
      <c r="AN7319" s="264"/>
    </row>
    <row r="7320" spans="31:40" x14ac:dyDescent="0.15">
      <c r="AE7320" s="70"/>
      <c r="AF7320" s="70"/>
      <c r="AG7320" s="70"/>
      <c r="AH7320" s="264"/>
      <c r="AI7320" s="264"/>
      <c r="AJ7320" s="264"/>
      <c r="AK7320" s="264"/>
      <c r="AL7320" s="264"/>
      <c r="AM7320" s="264"/>
      <c r="AN7320" s="264"/>
    </row>
    <row r="7321" spans="31:40" x14ac:dyDescent="0.15">
      <c r="AE7321" s="70"/>
      <c r="AF7321" s="70"/>
      <c r="AG7321" s="70"/>
      <c r="AH7321" s="264"/>
      <c r="AI7321" s="264"/>
      <c r="AJ7321" s="264"/>
      <c r="AK7321" s="264"/>
      <c r="AL7321" s="264"/>
      <c r="AM7321" s="264"/>
      <c r="AN7321" s="264"/>
    </row>
    <row r="7322" spans="31:40" x14ac:dyDescent="0.15">
      <c r="AE7322" s="70"/>
      <c r="AF7322" s="70"/>
      <c r="AG7322" s="70"/>
      <c r="AH7322" s="264"/>
      <c r="AI7322" s="264"/>
      <c r="AJ7322" s="264"/>
      <c r="AK7322" s="264"/>
      <c r="AL7322" s="264"/>
      <c r="AM7322" s="264"/>
      <c r="AN7322" s="264"/>
    </row>
    <row r="7323" spans="31:40" x14ac:dyDescent="0.15">
      <c r="AE7323" s="70"/>
      <c r="AF7323" s="70"/>
      <c r="AG7323" s="70"/>
      <c r="AH7323" s="264"/>
      <c r="AI7323" s="264"/>
      <c r="AJ7323" s="264"/>
      <c r="AK7323" s="264"/>
      <c r="AL7323" s="264"/>
      <c r="AM7323" s="264"/>
      <c r="AN7323" s="264"/>
    </row>
    <row r="7324" spans="31:40" x14ac:dyDescent="0.15">
      <c r="AE7324" s="70"/>
      <c r="AF7324" s="70"/>
      <c r="AG7324" s="70"/>
      <c r="AH7324" s="264"/>
      <c r="AI7324" s="264"/>
      <c r="AJ7324" s="264"/>
      <c r="AK7324" s="264"/>
      <c r="AL7324" s="264"/>
      <c r="AM7324" s="264"/>
      <c r="AN7324" s="264"/>
    </row>
    <row r="7325" spans="31:40" x14ac:dyDescent="0.15">
      <c r="AE7325" s="70"/>
      <c r="AF7325" s="70"/>
      <c r="AG7325" s="70"/>
      <c r="AH7325" s="264"/>
      <c r="AI7325" s="264"/>
      <c r="AJ7325" s="264"/>
      <c r="AK7325" s="264"/>
      <c r="AL7325" s="264"/>
      <c r="AM7325" s="264"/>
      <c r="AN7325" s="264"/>
    </row>
    <row r="7326" spans="31:40" x14ac:dyDescent="0.15">
      <c r="AE7326" s="70"/>
      <c r="AF7326" s="70"/>
      <c r="AG7326" s="70"/>
      <c r="AH7326" s="264"/>
      <c r="AI7326" s="264"/>
      <c r="AJ7326" s="264"/>
      <c r="AK7326" s="264"/>
      <c r="AL7326" s="264"/>
      <c r="AM7326" s="264"/>
      <c r="AN7326" s="264"/>
    </row>
    <row r="7327" spans="31:40" x14ac:dyDescent="0.15">
      <c r="AE7327" s="70"/>
      <c r="AF7327" s="70"/>
      <c r="AG7327" s="70"/>
      <c r="AH7327" s="264"/>
      <c r="AI7327" s="264"/>
      <c r="AJ7327" s="264"/>
      <c r="AK7327" s="264"/>
      <c r="AL7327" s="264"/>
      <c r="AM7327" s="264"/>
      <c r="AN7327" s="264"/>
    </row>
    <row r="7328" spans="31:40" x14ac:dyDescent="0.15">
      <c r="AE7328" s="70"/>
      <c r="AF7328" s="70"/>
      <c r="AG7328" s="70"/>
      <c r="AH7328" s="264"/>
      <c r="AI7328" s="264"/>
      <c r="AJ7328" s="264"/>
      <c r="AK7328" s="264"/>
      <c r="AL7328" s="264"/>
      <c r="AM7328" s="264"/>
      <c r="AN7328" s="264"/>
    </row>
    <row r="7329" spans="31:40" x14ac:dyDescent="0.15">
      <c r="AE7329" s="70"/>
      <c r="AF7329" s="70"/>
      <c r="AG7329" s="70"/>
      <c r="AH7329" s="264"/>
      <c r="AI7329" s="264"/>
      <c r="AJ7329" s="264"/>
      <c r="AK7329" s="264"/>
      <c r="AL7329" s="264"/>
      <c r="AM7329" s="264"/>
      <c r="AN7329" s="264"/>
    </row>
    <row r="7330" spans="31:40" x14ac:dyDescent="0.15">
      <c r="AE7330" s="70"/>
      <c r="AF7330" s="70"/>
      <c r="AG7330" s="70"/>
      <c r="AH7330" s="264"/>
      <c r="AI7330" s="264"/>
      <c r="AJ7330" s="264"/>
      <c r="AK7330" s="264"/>
      <c r="AL7330" s="264"/>
      <c r="AM7330" s="264"/>
      <c r="AN7330" s="264"/>
    </row>
    <row r="7331" spans="31:40" x14ac:dyDescent="0.15">
      <c r="AE7331" s="70"/>
      <c r="AF7331" s="70"/>
      <c r="AG7331" s="70"/>
      <c r="AH7331" s="264"/>
      <c r="AI7331" s="264"/>
      <c r="AJ7331" s="264"/>
      <c r="AK7331" s="264"/>
      <c r="AL7331" s="264"/>
      <c r="AM7331" s="264"/>
      <c r="AN7331" s="264"/>
    </row>
    <row r="7332" spans="31:40" x14ac:dyDescent="0.15">
      <c r="AE7332" s="70"/>
      <c r="AF7332" s="70"/>
      <c r="AG7332" s="70"/>
      <c r="AH7332" s="264"/>
      <c r="AI7332" s="264"/>
      <c r="AJ7332" s="264"/>
      <c r="AK7332" s="264"/>
      <c r="AL7332" s="264"/>
      <c r="AM7332" s="264"/>
      <c r="AN7332" s="264"/>
    </row>
    <row r="7333" spans="31:40" x14ac:dyDescent="0.15">
      <c r="AE7333" s="70"/>
      <c r="AF7333" s="70"/>
      <c r="AG7333" s="70"/>
      <c r="AH7333" s="264"/>
      <c r="AI7333" s="264"/>
      <c r="AJ7333" s="264"/>
      <c r="AK7333" s="264"/>
      <c r="AL7333" s="264"/>
      <c r="AM7333" s="264"/>
      <c r="AN7333" s="264"/>
    </row>
    <row r="7334" spans="31:40" x14ac:dyDescent="0.15">
      <c r="AE7334" s="70"/>
      <c r="AF7334" s="70"/>
      <c r="AG7334" s="70"/>
      <c r="AH7334" s="264"/>
      <c r="AI7334" s="264"/>
      <c r="AJ7334" s="264"/>
      <c r="AK7334" s="264"/>
      <c r="AL7334" s="264"/>
      <c r="AM7334" s="264"/>
      <c r="AN7334" s="264"/>
    </row>
    <row r="7335" spans="31:40" x14ac:dyDescent="0.15">
      <c r="AE7335" s="70"/>
      <c r="AF7335" s="70"/>
      <c r="AG7335" s="70"/>
      <c r="AH7335" s="264"/>
      <c r="AI7335" s="264"/>
      <c r="AJ7335" s="264"/>
      <c r="AK7335" s="264"/>
      <c r="AL7335" s="264"/>
      <c r="AM7335" s="264"/>
      <c r="AN7335" s="264"/>
    </row>
    <row r="7336" spans="31:40" x14ac:dyDescent="0.15">
      <c r="AE7336" s="70"/>
      <c r="AF7336" s="70"/>
      <c r="AG7336" s="70"/>
      <c r="AH7336" s="264"/>
      <c r="AI7336" s="264"/>
      <c r="AJ7336" s="264"/>
      <c r="AK7336" s="264"/>
      <c r="AL7336" s="264"/>
      <c r="AM7336" s="264"/>
      <c r="AN7336" s="264"/>
    </row>
    <row r="7337" spans="31:40" x14ac:dyDescent="0.15">
      <c r="AE7337" s="70"/>
      <c r="AF7337" s="70"/>
      <c r="AG7337" s="70"/>
      <c r="AH7337" s="264"/>
      <c r="AI7337" s="264"/>
      <c r="AJ7337" s="264"/>
      <c r="AK7337" s="264"/>
      <c r="AL7337" s="264"/>
      <c r="AM7337" s="264"/>
      <c r="AN7337" s="264"/>
    </row>
    <row r="7338" spans="31:40" x14ac:dyDescent="0.15">
      <c r="AE7338" s="70"/>
      <c r="AF7338" s="70"/>
      <c r="AG7338" s="70"/>
      <c r="AH7338" s="264"/>
      <c r="AI7338" s="264"/>
      <c r="AJ7338" s="264"/>
      <c r="AK7338" s="264"/>
      <c r="AL7338" s="264"/>
      <c r="AM7338" s="264"/>
      <c r="AN7338" s="264"/>
    </row>
    <row r="7339" spans="31:40" x14ac:dyDescent="0.15">
      <c r="AE7339" s="70"/>
      <c r="AF7339" s="70"/>
      <c r="AG7339" s="70"/>
      <c r="AH7339" s="264"/>
      <c r="AI7339" s="264"/>
      <c r="AJ7339" s="264"/>
      <c r="AK7339" s="264"/>
      <c r="AL7339" s="264"/>
      <c r="AM7339" s="264"/>
      <c r="AN7339" s="264"/>
    </row>
    <row r="7340" spans="31:40" x14ac:dyDescent="0.15">
      <c r="AE7340" s="70"/>
      <c r="AF7340" s="70"/>
      <c r="AG7340" s="70"/>
      <c r="AH7340" s="264"/>
      <c r="AI7340" s="264"/>
      <c r="AJ7340" s="264"/>
      <c r="AK7340" s="264"/>
      <c r="AL7340" s="264"/>
      <c r="AM7340" s="264"/>
      <c r="AN7340" s="264"/>
    </row>
    <row r="7341" spans="31:40" x14ac:dyDescent="0.15">
      <c r="AE7341" s="70"/>
      <c r="AF7341" s="70"/>
      <c r="AG7341" s="70"/>
      <c r="AH7341" s="264"/>
      <c r="AI7341" s="264"/>
      <c r="AJ7341" s="264"/>
      <c r="AK7341" s="264"/>
      <c r="AL7341" s="264"/>
      <c r="AM7341" s="264"/>
      <c r="AN7341" s="264"/>
    </row>
    <row r="7342" spans="31:40" x14ac:dyDescent="0.15">
      <c r="AE7342" s="70"/>
      <c r="AF7342" s="70"/>
      <c r="AG7342" s="70"/>
      <c r="AH7342" s="264"/>
      <c r="AI7342" s="264"/>
      <c r="AJ7342" s="264"/>
      <c r="AK7342" s="264"/>
      <c r="AL7342" s="264"/>
      <c r="AM7342" s="264"/>
      <c r="AN7342" s="264"/>
    </row>
    <row r="7343" spans="31:40" x14ac:dyDescent="0.15">
      <c r="AE7343" s="70"/>
      <c r="AF7343" s="70"/>
      <c r="AG7343" s="70"/>
      <c r="AH7343" s="264"/>
      <c r="AI7343" s="264"/>
      <c r="AJ7343" s="264"/>
      <c r="AK7343" s="264"/>
      <c r="AL7343" s="264"/>
      <c r="AM7343" s="264"/>
      <c r="AN7343" s="264"/>
    </row>
    <row r="7344" spans="31:40" x14ac:dyDescent="0.15">
      <c r="AE7344" s="70"/>
      <c r="AF7344" s="70"/>
      <c r="AG7344" s="70"/>
      <c r="AH7344" s="264"/>
      <c r="AI7344" s="264"/>
      <c r="AJ7344" s="264"/>
      <c r="AK7344" s="264"/>
      <c r="AL7344" s="264"/>
      <c r="AM7344" s="264"/>
      <c r="AN7344" s="264"/>
    </row>
    <row r="7345" spans="31:40" x14ac:dyDescent="0.15">
      <c r="AE7345" s="70"/>
      <c r="AF7345" s="70"/>
      <c r="AG7345" s="70"/>
      <c r="AH7345" s="264"/>
      <c r="AI7345" s="264"/>
      <c r="AJ7345" s="264"/>
      <c r="AK7345" s="264"/>
      <c r="AL7345" s="264"/>
      <c r="AM7345" s="264"/>
      <c r="AN7345" s="264"/>
    </row>
    <row r="7346" spans="31:40" x14ac:dyDescent="0.15">
      <c r="AE7346" s="70"/>
      <c r="AF7346" s="70"/>
      <c r="AG7346" s="70"/>
      <c r="AH7346" s="264"/>
      <c r="AI7346" s="264"/>
      <c r="AJ7346" s="264"/>
      <c r="AK7346" s="264"/>
      <c r="AL7346" s="264"/>
      <c r="AM7346" s="264"/>
      <c r="AN7346" s="264"/>
    </row>
    <row r="7347" spans="31:40" x14ac:dyDescent="0.15">
      <c r="AE7347" s="70"/>
      <c r="AF7347" s="70"/>
      <c r="AG7347" s="70"/>
      <c r="AH7347" s="264"/>
      <c r="AI7347" s="264"/>
      <c r="AJ7347" s="264"/>
      <c r="AK7347" s="264"/>
      <c r="AL7347" s="264"/>
      <c r="AM7347" s="264"/>
      <c r="AN7347" s="264"/>
    </row>
    <row r="7348" spans="31:40" x14ac:dyDescent="0.15">
      <c r="AE7348" s="70"/>
      <c r="AF7348" s="70"/>
      <c r="AG7348" s="70"/>
      <c r="AH7348" s="264"/>
      <c r="AI7348" s="264"/>
      <c r="AJ7348" s="264"/>
      <c r="AK7348" s="264"/>
      <c r="AL7348" s="264"/>
      <c r="AM7348" s="264"/>
      <c r="AN7348" s="264"/>
    </row>
    <row r="7349" spans="31:40" x14ac:dyDescent="0.15">
      <c r="AE7349" s="70"/>
      <c r="AF7349" s="70"/>
      <c r="AG7349" s="70"/>
      <c r="AH7349" s="264"/>
      <c r="AI7349" s="264"/>
      <c r="AJ7349" s="264"/>
      <c r="AK7349" s="264"/>
      <c r="AL7349" s="264"/>
      <c r="AM7349" s="264"/>
      <c r="AN7349" s="264"/>
    </row>
    <row r="7350" spans="31:40" x14ac:dyDescent="0.15">
      <c r="AE7350" s="70"/>
      <c r="AF7350" s="70"/>
      <c r="AG7350" s="70"/>
      <c r="AH7350" s="264"/>
      <c r="AI7350" s="264"/>
      <c r="AJ7350" s="264"/>
      <c r="AK7350" s="264"/>
      <c r="AL7350" s="264"/>
      <c r="AM7350" s="264"/>
      <c r="AN7350" s="264"/>
    </row>
    <row r="7351" spans="31:40" x14ac:dyDescent="0.15">
      <c r="AE7351" s="70"/>
      <c r="AF7351" s="70"/>
      <c r="AG7351" s="70"/>
      <c r="AH7351" s="264"/>
      <c r="AI7351" s="264"/>
      <c r="AJ7351" s="264"/>
      <c r="AK7351" s="264"/>
      <c r="AL7351" s="264"/>
      <c r="AM7351" s="264"/>
      <c r="AN7351" s="264"/>
    </row>
    <row r="7352" spans="31:40" x14ac:dyDescent="0.15">
      <c r="AE7352" s="70"/>
      <c r="AF7352" s="70"/>
      <c r="AG7352" s="70"/>
      <c r="AH7352" s="264"/>
      <c r="AI7352" s="264"/>
      <c r="AJ7352" s="264"/>
      <c r="AK7352" s="264"/>
      <c r="AL7352" s="264"/>
      <c r="AM7352" s="264"/>
      <c r="AN7352" s="264"/>
    </row>
    <row r="7353" spans="31:40" x14ac:dyDescent="0.15">
      <c r="AE7353" s="70"/>
      <c r="AF7353" s="70"/>
      <c r="AG7353" s="70"/>
      <c r="AH7353" s="264"/>
      <c r="AI7353" s="264"/>
      <c r="AJ7353" s="264"/>
      <c r="AK7353" s="264"/>
      <c r="AL7353" s="264"/>
      <c r="AM7353" s="264"/>
      <c r="AN7353" s="264"/>
    </row>
    <row r="7354" spans="31:40" x14ac:dyDescent="0.15">
      <c r="AE7354" s="70"/>
      <c r="AF7354" s="70"/>
      <c r="AG7354" s="70"/>
      <c r="AH7354" s="264"/>
      <c r="AI7354" s="264"/>
      <c r="AJ7354" s="264"/>
      <c r="AK7354" s="264"/>
      <c r="AL7354" s="264"/>
      <c r="AM7354" s="264"/>
      <c r="AN7354" s="264"/>
    </row>
    <row r="7355" spans="31:40" x14ac:dyDescent="0.15">
      <c r="AE7355" s="70"/>
      <c r="AF7355" s="70"/>
      <c r="AG7355" s="70"/>
      <c r="AH7355" s="264"/>
      <c r="AI7355" s="264"/>
      <c r="AJ7355" s="264"/>
      <c r="AK7355" s="264"/>
      <c r="AL7355" s="264"/>
      <c r="AM7355" s="264"/>
      <c r="AN7355" s="264"/>
    </row>
    <row r="7356" spans="31:40" x14ac:dyDescent="0.15">
      <c r="AE7356" s="70"/>
      <c r="AF7356" s="70"/>
      <c r="AG7356" s="70"/>
      <c r="AH7356" s="264"/>
      <c r="AI7356" s="264"/>
      <c r="AJ7356" s="264"/>
      <c r="AK7356" s="264"/>
      <c r="AL7356" s="264"/>
      <c r="AM7356" s="264"/>
      <c r="AN7356" s="264"/>
    </row>
    <row r="7357" spans="31:40" x14ac:dyDescent="0.15">
      <c r="AE7357" s="70"/>
      <c r="AF7357" s="70"/>
      <c r="AG7357" s="70"/>
      <c r="AH7357" s="264"/>
      <c r="AI7357" s="264"/>
      <c r="AJ7357" s="264"/>
      <c r="AK7357" s="264"/>
      <c r="AL7357" s="264"/>
      <c r="AM7357" s="264"/>
      <c r="AN7357" s="264"/>
    </row>
    <row r="7358" spans="31:40" x14ac:dyDescent="0.15">
      <c r="AE7358" s="70"/>
      <c r="AF7358" s="70"/>
      <c r="AG7358" s="70"/>
      <c r="AH7358" s="264"/>
      <c r="AI7358" s="264"/>
      <c r="AJ7358" s="264"/>
      <c r="AK7358" s="264"/>
      <c r="AL7358" s="264"/>
      <c r="AM7358" s="264"/>
      <c r="AN7358" s="264"/>
    </row>
    <row r="7359" spans="31:40" x14ac:dyDescent="0.15">
      <c r="AE7359" s="70"/>
      <c r="AF7359" s="70"/>
      <c r="AG7359" s="70"/>
      <c r="AH7359" s="264"/>
      <c r="AI7359" s="264"/>
      <c r="AJ7359" s="264"/>
      <c r="AK7359" s="264"/>
      <c r="AL7359" s="264"/>
      <c r="AM7359" s="264"/>
      <c r="AN7359" s="264"/>
    </row>
    <row r="7360" spans="31:40" x14ac:dyDescent="0.15">
      <c r="AE7360" s="70"/>
      <c r="AF7360" s="70"/>
      <c r="AG7360" s="70"/>
      <c r="AH7360" s="264"/>
      <c r="AI7360" s="264"/>
      <c r="AJ7360" s="264"/>
      <c r="AK7360" s="264"/>
      <c r="AL7360" s="264"/>
      <c r="AM7360" s="264"/>
      <c r="AN7360" s="264"/>
    </row>
    <row r="7361" spans="31:40" x14ac:dyDescent="0.15">
      <c r="AE7361" s="70"/>
      <c r="AF7361" s="70"/>
      <c r="AG7361" s="70"/>
      <c r="AH7361" s="264"/>
      <c r="AI7361" s="264"/>
      <c r="AJ7361" s="264"/>
      <c r="AK7361" s="264"/>
      <c r="AL7361" s="264"/>
      <c r="AM7361" s="264"/>
      <c r="AN7361" s="264"/>
    </row>
    <row r="7362" spans="31:40" x14ac:dyDescent="0.15">
      <c r="AE7362" s="70"/>
      <c r="AF7362" s="70"/>
      <c r="AG7362" s="70"/>
      <c r="AH7362" s="264"/>
      <c r="AI7362" s="264"/>
      <c r="AJ7362" s="264"/>
      <c r="AK7362" s="264"/>
      <c r="AL7362" s="264"/>
      <c r="AM7362" s="264"/>
      <c r="AN7362" s="264"/>
    </row>
  </sheetData>
  <mergeCells count="1">
    <mergeCell ref="G6:P6"/>
  </mergeCells>
  <pageMargins left="0.75" right="0.75" top="1" bottom="1" header="0.5" footer="0.5"/>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Carbon footprint</vt:lpstr>
      <vt:lpstr>Eco-Cost</vt:lpstr>
      <vt:lpstr>Idemat 2017</vt:lpstr>
      <vt:lpstr>3 Ecoinvent V3.3+Idemat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J.Faludi</cp:lastModifiedBy>
  <dcterms:created xsi:type="dcterms:W3CDTF">2011-08-17T07:11:35Z</dcterms:created>
  <dcterms:modified xsi:type="dcterms:W3CDTF">2021-03-18T14:40:14Z</dcterms:modified>
</cp:coreProperties>
</file>